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jpeg" ContentType="image/jpeg"/>
  <Default Extension="jpg" ContentType="image/jp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1_8_Matrices _especiales\MIP\Salidas\"/>
    </mc:Choice>
  </mc:AlternateContent>
  <xr:revisionPtr revIDLastSave="0" documentId="13_ncr:1_{348F9D5D-3498-4A99-A263-8504B6B42619}" xr6:coauthVersionLast="47" xr6:coauthVersionMax="47" xr10:uidLastSave="{00000000-0000-0000-0000-000000000000}"/>
  <workbookProtection workbookAlgorithmName="SHA-512" workbookHashValue="Z1wN6UpLMEyCuwDjTHvQ8Vp9z921LG473HRUvHyeiGctXQGNg19uerx/RHy5OJztsVL+VSa+8x5r7QmcK2PSvQ==" workbookSaltValue="ai5TWLXrIiFjDoNHhb7u0A==" workbookSpinCount="100000" lockStructure="1"/>
  <bookViews>
    <workbookView xWindow="-120" yWindow="-120" windowWidth="29040" windowHeight="15720" xr2:uid="{00000000-000D-0000-FFFF-FFFF00000000}"/>
  </bookViews>
  <sheets>
    <sheet name="Portada" sheetId="208" r:id="rId1"/>
    <sheet name="Indice" sheetId="204" r:id="rId2"/>
    <sheet name="Corr TOU-MIP" sheetId="43" r:id="rId3"/>
    <sheet name="Ud" sheetId="9" r:id="rId4"/>
    <sheet name="Um" sheetId="10" r:id="rId5"/>
    <sheet name="Ud pb" sheetId="15" r:id="rId6"/>
    <sheet name="Um pb" sheetId="16" r:id="rId7"/>
    <sheet name="I" sheetId="18" state="hidden" r:id="rId8"/>
    <sheet name="A(IxI)_bf" sheetId="150" r:id="rId9"/>
    <sheet name="(I-Aixi)-1_bf" sheetId="152" r:id="rId10"/>
    <sheet name="MIP(IxI)_TFEVP" sheetId="89" r:id="rId11"/>
    <sheet name="C_Of" sheetId="155" r:id="rId12"/>
    <sheet name="(I-C_Of_t(IxI))-1" sheetId="158" r:id="rId13"/>
    <sheet name="V_Of(IxI)" sheetId="159" state="hidden" r:id="rId14"/>
    <sheet name="Vt_Of(IxI)" sheetId="160" state="hidden" r:id="rId15"/>
    <sheet name="Sim_oferta" sheetId="192" r:id="rId16"/>
    <sheet name="Sim_Vt_Of(IxI)" sheetId="162" state="hidden" r:id="rId17"/>
    <sheet name="Sim_L_Of" sheetId="166" state="hidden" r:id="rId18"/>
    <sheet name="Sim_V_Of" sheetId="194" state="hidden" r:id="rId19"/>
    <sheet name="L_d_Of" sheetId="195" state="hidden" r:id="rId20"/>
    <sheet name="L_t_Of" sheetId="196" state="hidden" r:id="rId21"/>
    <sheet name="Sim_L_Of_insp" sheetId="197" state="hidden" r:id="rId22"/>
    <sheet name="Sim_L_Of_insp_efecto" sheetId="198" state="hidden" r:id="rId23"/>
    <sheet name="Sim_L_Of_EBEIMB" sheetId="199" state="hidden" r:id="rId24"/>
    <sheet name="Sim_L_Of_efectoEBEIMB" sheetId="200" state="hidden" r:id="rId25"/>
    <sheet name="Sim_MIP_Of_(IxI)" sheetId="168" r:id="rId26"/>
    <sheet name="Dif_Sim_MIP_Of_(IxI) en %" sheetId="170" r:id="rId27"/>
    <sheet name="Resumen_Sim_Of int" sheetId="206" state="hidden" r:id="rId28"/>
    <sheet name="Resumen_Sim_Of" sheetId="207" r:id="rId29"/>
    <sheet name="diag(VAB)" sheetId="171" state="hidden" r:id="rId30"/>
    <sheet name="(I-C_Of(IxI))" sheetId="173" state="hidden" r:id="rId31"/>
    <sheet name="(I-C_Of(IxI))-1" sheetId="174" state="hidden" r:id="rId32"/>
    <sheet name="diag(df)" sheetId="175" state="hidden" r:id="rId33"/>
    <sheet name="vab-vbp" sheetId="172" r:id="rId34"/>
    <sheet name="vbp-df" sheetId="176" r:id="rId35"/>
    <sheet name="A(IxI)" sheetId="179" r:id="rId36"/>
    <sheet name="I-A(IxI)-1" sheetId="181" r:id="rId37"/>
    <sheet name="Sim_Demanda" sheetId="193" r:id="rId38"/>
    <sheet name="Sim_F(IxI)" sheetId="182" state="hidden" r:id="rId39"/>
    <sheet name="(I-AIxI)-1xSim_F(IxI)" sheetId="183" state="hidden" r:id="rId40"/>
    <sheet name="L_d" sheetId="184" state="hidden" r:id="rId41"/>
    <sheet name="L_t" sheetId="185" state="hidden" r:id="rId42"/>
    <sheet name="Sim_L" sheetId="186" state="hidden" r:id="rId43"/>
    <sheet name="Sim_L_efecto" sheetId="187" state="hidden" r:id="rId44"/>
    <sheet name="Sim_Dm_MIP(IxI)" sheetId="188" r:id="rId45"/>
    <sheet name="Dif_Sim_Dm_MIP(IxI)_%" sheetId="190" r:id="rId46"/>
    <sheet name="Resumen_Sim_Dm int" sheetId="205" state="hidden" r:id="rId47"/>
    <sheet name="Resumen_Sim_Dm" sheetId="201" r:id="rId48"/>
    <sheet name="H1" sheetId="211" state="hidden" r:id="rId49"/>
    <sheet name="H2" sheetId="212" state="hidden" r:id="rId50"/>
    <sheet name="H3" sheetId="213" state="hidden" r:id="rId51"/>
    <sheet name="H4" sheetId="214" state="hidden" r:id="rId52"/>
    <sheet name="H5" sheetId="215" state="hidden" r:id="rId53"/>
    <sheet name="H6" sheetId="216" state="hidden" r:id="rId54"/>
    <sheet name="H7" sheetId="217" state="hidden" r:id="rId55"/>
    <sheet name="H8" sheetId="218" state="hidden" r:id="rId56"/>
    <sheet name="H9" sheetId="219" state="hidden" r:id="rId57"/>
    <sheet name="H10" sheetId="220" state="hidden" r:id="rId58"/>
    <sheet name="H11" sheetId="221" state="hidden" r:id="rId59"/>
    <sheet name="H12" sheetId="222" state="hidden" r:id="rId60"/>
    <sheet name="H13" sheetId="223" state="hidden" r:id="rId61"/>
    <sheet name="H14" sheetId="224" state="hidden" r:id="rId62"/>
    <sheet name="H15" sheetId="225" state="hidden" r:id="rId63"/>
    <sheet name="H16" sheetId="226" state="hidden" r:id="rId64"/>
    <sheet name="H17" sheetId="227" state="hidden" r:id="rId65"/>
    <sheet name="H18" sheetId="228" state="hidden" r:id="rId66"/>
    <sheet name="H19" sheetId="229" state="hidden" r:id="rId67"/>
    <sheet name="H20" sheetId="230" state="hidden" r:id="rId68"/>
    <sheet name="H21" sheetId="231" state="hidden" r:id="rId69"/>
    <sheet name="H22" sheetId="232" state="hidden" r:id="rId70"/>
    <sheet name="H23" sheetId="233" state="hidden" r:id="rId71"/>
    <sheet name="H24" sheetId="234" state="hidden" r:id="rId72"/>
    <sheet name="H25" sheetId="235" state="hidden" r:id="rId73"/>
    <sheet name="H26" sheetId="236" state="hidden" r:id="rId74"/>
    <sheet name="H27" sheetId="237" state="hidden" r:id="rId75"/>
    <sheet name="H28" sheetId="238" state="hidden" r:id="rId76"/>
    <sheet name="H29" sheetId="239" state="hidden" r:id="rId77"/>
    <sheet name="H30" sheetId="240" state="hidden" r:id="rId78"/>
    <sheet name="H31" sheetId="241" state="hidden" r:id="rId79"/>
    <sheet name="H32" sheetId="242" state="hidden" r:id="rId80"/>
    <sheet name="H33" sheetId="243" state="hidden" r:id="rId81"/>
    <sheet name="H34" sheetId="244" state="hidden" r:id="rId82"/>
    <sheet name="H35" sheetId="245" state="hidden" r:id="rId83"/>
    <sheet name="H36" sheetId="246" state="hidden" r:id="rId84"/>
    <sheet name="H37" sheetId="247" state="hidden" r:id="rId85"/>
    <sheet name="H38" sheetId="248" state="hidden" r:id="rId86"/>
    <sheet name="H39" sheetId="249" state="hidden" r:id="rId87"/>
    <sheet name="H40" sheetId="250" state="hidden" r:id="rId88"/>
    <sheet name="H41" sheetId="251" state="hidden" r:id="rId89"/>
    <sheet name="H42" sheetId="252" state="hidden" r:id="rId90"/>
    <sheet name="H43" sheetId="253" state="hidden" r:id="rId91"/>
    <sheet name="H44" sheetId="254" state="hidden" r:id="rId92"/>
    <sheet name="H45" sheetId="255" state="hidden" r:id="rId93"/>
    <sheet name="H46" sheetId="256" state="hidden" r:id="rId94"/>
    <sheet name="H47" sheetId="257" state="hidden" r:id="rId95"/>
    <sheet name="H48" sheetId="258" state="hidden" r:id="rId96"/>
    <sheet name="H49" sheetId="259" state="hidden" r:id="rId97"/>
    <sheet name="H50" sheetId="260" state="hidden" r:id="rId98"/>
    <sheet name="H51" sheetId="261" state="hidden" r:id="rId99"/>
  </sheets>
  <externalReferences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_xlnm._FilterDatabase" localSheetId="9" hidden="1">[1]Of_ag!$A$9:$CU$262</definedName>
    <definedName name="_xlnm._FilterDatabase" localSheetId="12" hidden="1">'(I-C_Of_t(IxI))-1'!$A$8:$CD$8</definedName>
    <definedName name="_xlnm._FilterDatabase" localSheetId="35" hidden="1">'A(IxI)'!$A$8:$CM$8</definedName>
    <definedName name="_xlnm._FilterDatabase" localSheetId="8" hidden="1">'A(IxI)_bf'!$A$8:$CM$8</definedName>
    <definedName name="_xlnm._FilterDatabase" localSheetId="2" hidden="1">'Corr TOU-MIP'!$A$8:$F$8</definedName>
    <definedName name="_xlnm._FilterDatabase" localSheetId="45" hidden="1">'Dif_Sim_Dm_MIP(IxI)_%'!$A$8:$CO$8</definedName>
    <definedName name="_xlnm._FilterDatabase" localSheetId="26" hidden="1">'Dif_Sim_MIP_Of_(IxI) en %'!$A$8:$CO$8</definedName>
    <definedName name="_xlnm._FilterDatabase" localSheetId="61" hidden="1">Sim_oferta!$A$12:$K$12</definedName>
    <definedName name="_xlnm._FilterDatabase" localSheetId="75" hidden="1">Resumen_Sim_Of!$A$12:$AN$12</definedName>
    <definedName name="_xlnm._FilterDatabase" localSheetId="87" hidden="1">Sim_Demanda!$B$12:$K$12</definedName>
    <definedName name="_xlnm._FilterDatabase" localSheetId="98" hidden="1">Resumen_Sim_Dm!$A$12:$AU$12</definedName>
    <definedName name="_xlnm._FilterDatabase" localSheetId="54" hidden="1">C_Of!$A$8:$CL$8</definedName>
    <definedName name="_xlnm._FilterDatabase" localSheetId="36" hidden="1">'I-A(IxI)-1'!$A$8:$CM$8</definedName>
    <definedName name="_xlnm._FilterDatabase" localSheetId="10" hidden="1">'MIP(IxI)_TFEVP'!$A$8:$CP$8</definedName>
    <definedName name="_xlnm._FilterDatabase" localSheetId="44" hidden="1">'Sim_Dm_MIP(IxI)'!$B$8:$CI$96</definedName>
    <definedName name="_xlnm._FilterDatabase" localSheetId="17" hidden="1">Ud!$A$8:$CI$8</definedName>
    <definedName name="_xlnm._FilterDatabase" localSheetId="25" hidden="1">'Sim_MIP_Of_(IxI)'!$A$8:$CQ$8</definedName>
    <definedName name="_xlnm._FilterDatabase" localSheetId="15" hidden="1">[2]imp_n!$A$2:$BZ$2</definedName>
    <definedName name="_xlnm._FilterDatabase" localSheetId="18" hidden="1">Um!$A$8:$CI$8</definedName>
    <definedName name="_xlnm._FilterDatabase" localSheetId="5" hidden="1">'Ud pb'!$A$8:$CP$8</definedName>
    <definedName name="_xlnm._FilterDatabase" localSheetId="4" hidden="1">[3]Dm_C!$A$9:$DF$788</definedName>
    <definedName name="_xlnm._FilterDatabase" localSheetId="6" hidden="1">'Um pb'!$A$8:$CP$8</definedName>
    <definedName name="_xlnm._FilterDatabase" localSheetId="13" hidden="1">'V_Of(IxI)'!$A$2:$BY$7</definedName>
    <definedName name="_xlnm._FilterDatabase" localSheetId="33" hidden="1">'vab-vbp'!$A$8:$CG$8</definedName>
    <definedName name="_xlnm._FilterDatabase" localSheetId="34" hidden="1">'vbp-df'!$A$8:$CG$8</definedName>
    <definedName name="_xlnm._FilterDatabase" localSheetId="14" hidden="1">[4]Or_imp_n!$A$2:$BZ$2</definedName>
    <definedName name="_IPr1817" localSheetId="9">#REF!</definedName>
    <definedName name="_IPr1817" localSheetId="45">#REF!</definedName>
    <definedName name="_IPr1817" localSheetId="63">#REF!</definedName>
    <definedName name="_IPr1817" localSheetId="66">#REF!</definedName>
    <definedName name="_IPr1817" localSheetId="67">#REF!</definedName>
    <definedName name="_IPr1817" localSheetId="68">#REF!</definedName>
    <definedName name="_IPr1817" localSheetId="69">#REF!</definedName>
    <definedName name="_IPr1817" localSheetId="70">#REF!</definedName>
    <definedName name="_IPr1817" localSheetId="74">#REF!</definedName>
    <definedName name="_IPr1817" localSheetId="75">#REF!</definedName>
    <definedName name="_IPr1817" localSheetId="91">#REF!</definedName>
    <definedName name="_IPr1817" localSheetId="92">#REF!</definedName>
    <definedName name="_IPr1817" localSheetId="93">#REF!</definedName>
    <definedName name="_IPr1817" localSheetId="97">#REF!</definedName>
    <definedName name="_IPr1817" localSheetId="53">#REF!</definedName>
    <definedName name="_IPr1817" localSheetId="19">#REF!</definedName>
    <definedName name="_IPr1817" localSheetId="10">#REF!</definedName>
    <definedName name="_IPr1817" localSheetId="44">#REF!</definedName>
    <definedName name="_IPr1817" localSheetId="15">#REF!</definedName>
    <definedName name="_IPr1817" localSheetId="16">#REF!</definedName>
    <definedName name="_IPr1817" localSheetId="5">#REF!</definedName>
    <definedName name="_IPr1817" localSheetId="4">#REF!</definedName>
    <definedName name="_IPr1817" localSheetId="13">#REF!</definedName>
    <definedName name="_IPr1817" localSheetId="14">#REF!</definedName>
    <definedName name="_IPr1817">#REF!</definedName>
    <definedName name="_Order1" hidden="1">255</definedName>
    <definedName name="a">#REF!</definedName>
    <definedName name="A_3" localSheetId="45">[5]INDICES!#REF!</definedName>
    <definedName name="A_3" localSheetId="63">[5]INDICES!#REF!</definedName>
    <definedName name="A_3" localSheetId="66">[5]INDICES!#REF!</definedName>
    <definedName name="A_3" localSheetId="67">[5]INDICES!#REF!</definedName>
    <definedName name="A_3" localSheetId="68">[5]INDICES!#REF!</definedName>
    <definedName name="A_3" localSheetId="69">[5]INDICES!#REF!</definedName>
    <definedName name="A_3" localSheetId="70">[5]INDICES!#REF!</definedName>
    <definedName name="A_3" localSheetId="74">[5]INDICES!#REF!</definedName>
    <definedName name="A_3" localSheetId="75">[5]INDICES!#REF!</definedName>
    <definedName name="A_3" localSheetId="91">[5]INDICES!#REF!</definedName>
    <definedName name="A_3" localSheetId="92">[5]INDICES!#REF!</definedName>
    <definedName name="A_3" localSheetId="93">[5]INDICES!#REF!</definedName>
    <definedName name="A_3" localSheetId="97">[5]INDICES!#REF!</definedName>
    <definedName name="A_3" localSheetId="53">[5]INDICES!#REF!</definedName>
    <definedName name="A_3" localSheetId="19">[5]INDICES!#REF!</definedName>
    <definedName name="A_3" localSheetId="44">[5]INDICES!#REF!</definedName>
    <definedName name="A_3" localSheetId="15">[5]INDICES!#REF!</definedName>
    <definedName name="A_3" localSheetId="16">[5]INDICES!#REF!</definedName>
    <definedName name="A_3" localSheetId="13">[5]INDICES!#REF!</definedName>
    <definedName name="A_3" localSheetId="14">[5]INDICES!#REF!</definedName>
    <definedName name="A_3">[5]INDICES!#REF!</definedName>
    <definedName name="A_impresión_IM" localSheetId="9">#REF!</definedName>
    <definedName name="A_impresión_IM" localSheetId="45">#REF!</definedName>
    <definedName name="A_impresión_IM" localSheetId="63">#REF!</definedName>
    <definedName name="A_impresión_IM" localSheetId="66">#REF!</definedName>
    <definedName name="A_impresión_IM" localSheetId="67">#REF!</definedName>
    <definedName name="A_impresión_IM" localSheetId="68">#REF!</definedName>
    <definedName name="A_impresión_IM" localSheetId="69">#REF!</definedName>
    <definedName name="A_impresión_IM" localSheetId="70">#REF!</definedName>
    <definedName name="A_impresión_IM" localSheetId="74">#REF!</definedName>
    <definedName name="A_impresión_IM" localSheetId="75">#REF!</definedName>
    <definedName name="A_impresión_IM" localSheetId="91">#REF!</definedName>
    <definedName name="A_impresión_IM" localSheetId="92">#REF!</definedName>
    <definedName name="A_impresión_IM" localSheetId="93">#REF!</definedName>
    <definedName name="A_impresión_IM" localSheetId="97">#REF!</definedName>
    <definedName name="A_impresión_IM" localSheetId="53">#REF!</definedName>
    <definedName name="A_impresión_IM" localSheetId="19">#REF!</definedName>
    <definedName name="A_impresión_IM" localSheetId="10">#REF!</definedName>
    <definedName name="A_impresión_IM" localSheetId="44">#REF!</definedName>
    <definedName name="A_impresión_IM" localSheetId="15">#REF!</definedName>
    <definedName name="A_impresión_IM" localSheetId="16">#REF!</definedName>
    <definedName name="A_impresión_IM" localSheetId="5">#REF!</definedName>
    <definedName name="A_impresión_IM" localSheetId="4">#REF!</definedName>
    <definedName name="A_impresión_IM" localSheetId="13">#REF!</definedName>
    <definedName name="A_impresión_IM" localSheetId="14">#REF!</definedName>
    <definedName name="A_impresión_IM">#REF!</definedName>
    <definedName name="A_IMPRESIÚN_IM" localSheetId="45">[5]INDICES!#REF!</definedName>
    <definedName name="A_IMPRESIÚN_IM" localSheetId="63">[5]INDICES!#REF!</definedName>
    <definedName name="A_IMPRESIÚN_IM" localSheetId="66">[5]INDICES!#REF!</definedName>
    <definedName name="A_IMPRESIÚN_IM" localSheetId="67">[5]INDICES!#REF!</definedName>
    <definedName name="A_IMPRESIÚN_IM" localSheetId="68">[5]INDICES!#REF!</definedName>
    <definedName name="A_IMPRESIÚN_IM" localSheetId="69">[5]INDICES!#REF!</definedName>
    <definedName name="A_IMPRESIÚN_IM" localSheetId="70">[5]INDICES!#REF!</definedName>
    <definedName name="A_IMPRESIÚN_IM" localSheetId="74">[5]INDICES!#REF!</definedName>
    <definedName name="A_IMPRESIÚN_IM" localSheetId="75">[5]INDICES!#REF!</definedName>
    <definedName name="A_IMPRESIÚN_IM" localSheetId="91">[5]INDICES!#REF!</definedName>
    <definedName name="A_IMPRESIÚN_IM" localSheetId="92">[5]INDICES!#REF!</definedName>
    <definedName name="A_IMPRESIÚN_IM" localSheetId="93">[5]INDICES!#REF!</definedName>
    <definedName name="A_IMPRESIÚN_IM" localSheetId="97">[5]INDICES!#REF!</definedName>
    <definedName name="A_IMPRESIÚN_IM" localSheetId="53">[5]INDICES!#REF!</definedName>
    <definedName name="A_IMPRESIÚN_IM" localSheetId="19">[5]INDICES!#REF!</definedName>
    <definedName name="A_IMPRESIÚN_IM" localSheetId="44">[5]INDICES!#REF!</definedName>
    <definedName name="A_IMPRESIÚN_IM" localSheetId="15">[5]INDICES!#REF!</definedName>
    <definedName name="A_IMPRESIÚN_IM" localSheetId="16">[5]INDICES!#REF!</definedName>
    <definedName name="A_IMPRESIÚN_IM" localSheetId="13">[5]INDICES!#REF!</definedName>
    <definedName name="A_IMPRESIÚN_IM" localSheetId="14">[5]INDICES!#REF!</definedName>
    <definedName name="A_IMPRESIÚN_IM">[5]INDICES!#REF!</definedName>
    <definedName name="AA" localSheetId="9">#REF!</definedName>
    <definedName name="AA" localSheetId="45">#REF!</definedName>
    <definedName name="AA" localSheetId="63">#REF!</definedName>
    <definedName name="AA" localSheetId="66">#REF!</definedName>
    <definedName name="AA" localSheetId="67">#REF!</definedName>
    <definedName name="AA" localSheetId="68">#REF!</definedName>
    <definedName name="AA" localSheetId="69">#REF!</definedName>
    <definedName name="AA" localSheetId="70">#REF!</definedName>
    <definedName name="AA" localSheetId="74">#REF!</definedName>
    <definedName name="AA" localSheetId="75">#REF!</definedName>
    <definedName name="AA" localSheetId="91">#REF!</definedName>
    <definedName name="AA" localSheetId="92">#REF!</definedName>
    <definedName name="AA" localSheetId="93">#REF!</definedName>
    <definedName name="AA" localSheetId="97">#REF!</definedName>
    <definedName name="AA" localSheetId="53">#REF!</definedName>
    <definedName name="AA" localSheetId="19">#REF!</definedName>
    <definedName name="AA" localSheetId="10">#REF!</definedName>
    <definedName name="AA" localSheetId="44">#REF!</definedName>
    <definedName name="AA" localSheetId="15">#REF!</definedName>
    <definedName name="AA" localSheetId="16">#REF!</definedName>
    <definedName name="AA" localSheetId="5">#REF!</definedName>
    <definedName name="AA" localSheetId="4">#REF!</definedName>
    <definedName name="AA" localSheetId="13">#REF!</definedName>
    <definedName name="AA" localSheetId="14">#REF!</definedName>
    <definedName name="AA">#REF!</definedName>
    <definedName name="aaa" localSheetId="9">#REF!</definedName>
    <definedName name="aaa" localSheetId="45">#REF!</definedName>
    <definedName name="aaa" localSheetId="63">#REF!</definedName>
    <definedName name="aaa" localSheetId="66">#REF!</definedName>
    <definedName name="aaa" localSheetId="67">#REF!</definedName>
    <definedName name="aaa" localSheetId="68">#REF!</definedName>
    <definedName name="aaa" localSheetId="69">#REF!</definedName>
    <definedName name="aaa" localSheetId="70">#REF!</definedName>
    <definedName name="aaa" localSheetId="74">#REF!</definedName>
    <definedName name="aaa" localSheetId="75">#REF!</definedName>
    <definedName name="aaa" localSheetId="91">#REF!</definedName>
    <definedName name="aaa" localSheetId="92">#REF!</definedName>
    <definedName name="aaa" localSheetId="93">#REF!</definedName>
    <definedName name="aaa" localSheetId="97">#REF!</definedName>
    <definedName name="aaa" localSheetId="53">#REF!</definedName>
    <definedName name="aaa" localSheetId="19">#REF!</definedName>
    <definedName name="aaa" localSheetId="10">#REF!</definedName>
    <definedName name="aaa" localSheetId="44">#REF!</definedName>
    <definedName name="aaa" localSheetId="15">#REF!</definedName>
    <definedName name="aaa" localSheetId="16">#REF!</definedName>
    <definedName name="aaa" localSheetId="5">#REF!</definedName>
    <definedName name="aaa" localSheetId="4">#REF!</definedName>
    <definedName name="aaa" localSheetId="13">#REF!</definedName>
    <definedName name="aaa" localSheetId="14">#REF!</definedName>
    <definedName name="aaa">#REF!</definedName>
    <definedName name="aaaaa" localSheetId="45">'[5]2.-Tasas Nacional'!#REF!</definedName>
    <definedName name="aaaaa" localSheetId="63">'[6]2.-Tasas Nacional'!#REF!</definedName>
    <definedName name="aaaaa" localSheetId="66">'[6]2.-Tasas Nacional'!#REF!</definedName>
    <definedName name="aaaaa" localSheetId="67">'[6]2.-Tasas Nacional'!#REF!</definedName>
    <definedName name="aaaaa" localSheetId="68">'[6]2.-Tasas Nacional'!#REF!</definedName>
    <definedName name="aaaaa" localSheetId="69">'[6]2.-Tasas Nacional'!#REF!</definedName>
    <definedName name="aaaaa" localSheetId="70">'[6]2.-Tasas Nacional'!#REF!</definedName>
    <definedName name="aaaaa" localSheetId="74">'[6]2.-Tasas Nacional'!#REF!</definedName>
    <definedName name="aaaaa" localSheetId="75">'[6]2.-Tasas Nacional'!#REF!</definedName>
    <definedName name="aaaaa" localSheetId="91">'[6]2.-Tasas Nacional'!#REF!</definedName>
    <definedName name="aaaaa" localSheetId="92">'[6]2.-Tasas Nacional'!#REF!</definedName>
    <definedName name="aaaaa" localSheetId="93">'[6]2.-Tasas Nacional'!#REF!</definedName>
    <definedName name="aaaaa" localSheetId="97">'[6]2.-Tasas Nacional'!#REF!</definedName>
    <definedName name="aaaaa" localSheetId="53">'[5]2.-Tasas Nacional'!#REF!</definedName>
    <definedName name="aaaaa" localSheetId="19">'[5]2.-Tasas Nacional'!#REF!</definedName>
    <definedName name="aaaaa" localSheetId="44">'[5]2.-Tasas Nacional'!#REF!</definedName>
    <definedName name="aaaaa" localSheetId="15">'[5]2.-Tasas Nacional'!#REF!</definedName>
    <definedName name="aaaaa" localSheetId="16">'[5]2.-Tasas Nacional'!#REF!</definedName>
    <definedName name="aaaaa" localSheetId="13">'[5]2.-Tasas Nacional'!#REF!</definedName>
    <definedName name="aaaaa" localSheetId="14">'[5]2.-Tasas Nacional'!#REF!</definedName>
    <definedName name="aaaaa">'[6]2.-Tasas Nacional'!#REF!</definedName>
    <definedName name="aaaaaa" localSheetId="45">'[5]2.-Tasas Nacional'!#REF!</definedName>
    <definedName name="aaaaaa" localSheetId="63">'[6]2.-Tasas Nacional'!#REF!</definedName>
    <definedName name="aaaaaa" localSheetId="66">'[6]2.-Tasas Nacional'!#REF!</definedName>
    <definedName name="aaaaaa" localSheetId="67">'[6]2.-Tasas Nacional'!#REF!</definedName>
    <definedName name="aaaaaa" localSheetId="68">'[6]2.-Tasas Nacional'!#REF!</definedName>
    <definedName name="aaaaaa" localSheetId="69">'[6]2.-Tasas Nacional'!#REF!</definedName>
    <definedName name="aaaaaa" localSheetId="70">'[6]2.-Tasas Nacional'!#REF!</definedName>
    <definedName name="aaaaaa" localSheetId="74">'[6]2.-Tasas Nacional'!#REF!</definedName>
    <definedName name="aaaaaa" localSheetId="75">'[6]2.-Tasas Nacional'!#REF!</definedName>
    <definedName name="aaaaaa" localSheetId="91">'[6]2.-Tasas Nacional'!#REF!</definedName>
    <definedName name="aaaaaa" localSheetId="92">'[6]2.-Tasas Nacional'!#REF!</definedName>
    <definedName name="aaaaaa" localSheetId="93">'[6]2.-Tasas Nacional'!#REF!</definedName>
    <definedName name="aaaaaa" localSheetId="97">'[6]2.-Tasas Nacional'!#REF!</definedName>
    <definedName name="aaaaaa" localSheetId="53">'[5]2.-Tasas Nacional'!#REF!</definedName>
    <definedName name="aaaaaa" localSheetId="19">'[5]2.-Tasas Nacional'!#REF!</definedName>
    <definedName name="aaaaaa" localSheetId="44">'[5]2.-Tasas Nacional'!#REF!</definedName>
    <definedName name="aaaaaa" localSheetId="15">'[5]2.-Tasas Nacional'!#REF!</definedName>
    <definedName name="aaaaaa" localSheetId="16">'[5]2.-Tasas Nacional'!#REF!</definedName>
    <definedName name="aaaaaa" localSheetId="13">'[5]2.-Tasas Nacional'!#REF!</definedName>
    <definedName name="aaaaaa" localSheetId="14">'[5]2.-Tasas Nacional'!#REF!</definedName>
    <definedName name="aaaaaa">'[6]2.-Tasas Nacional'!#REF!</definedName>
    <definedName name="af" localSheetId="45">#REF!</definedName>
    <definedName name="af" localSheetId="63">#REF!</definedName>
    <definedName name="af" localSheetId="66">#REF!</definedName>
    <definedName name="af" localSheetId="67">#REF!</definedName>
    <definedName name="af" localSheetId="68">#REF!</definedName>
    <definedName name="af" localSheetId="69">#REF!</definedName>
    <definedName name="af" localSheetId="70">#REF!</definedName>
    <definedName name="af" localSheetId="74">#REF!</definedName>
    <definedName name="af" localSheetId="75">#REF!</definedName>
    <definedName name="af" localSheetId="91">#REF!</definedName>
    <definedName name="af" localSheetId="92">#REF!</definedName>
    <definedName name="af" localSheetId="93">#REF!</definedName>
    <definedName name="af" localSheetId="97">#REF!</definedName>
    <definedName name="af" localSheetId="53">#REF!</definedName>
    <definedName name="af" localSheetId="19">#REF!</definedName>
    <definedName name="af" localSheetId="44">#REF!</definedName>
    <definedName name="af" localSheetId="15">#REF!</definedName>
    <definedName name="af" localSheetId="16">#REF!</definedName>
    <definedName name="af" localSheetId="13">#REF!</definedName>
    <definedName name="af" localSheetId="14">#REF!</definedName>
    <definedName name="af">#REF!</definedName>
    <definedName name="AI" localSheetId="9">#REF!</definedName>
    <definedName name="AI" localSheetId="45">#REF!</definedName>
    <definedName name="AI" localSheetId="63">#REF!</definedName>
    <definedName name="AI" localSheetId="66">#REF!</definedName>
    <definedName name="AI" localSheetId="67">#REF!</definedName>
    <definedName name="AI" localSheetId="68">#REF!</definedName>
    <definedName name="AI" localSheetId="69">#REF!</definedName>
    <definedName name="AI" localSheetId="70">#REF!</definedName>
    <definedName name="AI" localSheetId="74">#REF!</definedName>
    <definedName name="AI" localSheetId="75">#REF!</definedName>
    <definedName name="AI" localSheetId="91">#REF!</definedName>
    <definedName name="AI" localSheetId="92">#REF!</definedName>
    <definedName name="AI" localSheetId="93">#REF!</definedName>
    <definedName name="AI" localSheetId="97">#REF!</definedName>
    <definedName name="AI" localSheetId="53">#REF!</definedName>
    <definedName name="AI" localSheetId="19">#REF!</definedName>
    <definedName name="AI" localSheetId="10">#REF!</definedName>
    <definedName name="AI" localSheetId="44">#REF!</definedName>
    <definedName name="AI" localSheetId="15">#REF!</definedName>
    <definedName name="AI" localSheetId="16">#REF!</definedName>
    <definedName name="AI" localSheetId="5">#REF!</definedName>
    <definedName name="AI" localSheetId="4">#REF!</definedName>
    <definedName name="AI" localSheetId="13">#REF!</definedName>
    <definedName name="AI" localSheetId="14">#REF!</definedName>
    <definedName name="AI">#REF!</definedName>
    <definedName name="AK" localSheetId="45">#REF!</definedName>
    <definedName name="AK" localSheetId="63">#REF!</definedName>
    <definedName name="AK" localSheetId="66">#REF!</definedName>
    <definedName name="AK" localSheetId="67">#REF!</definedName>
    <definedName name="AK" localSheetId="68">#REF!</definedName>
    <definedName name="AK" localSheetId="69">#REF!</definedName>
    <definedName name="AK" localSheetId="70">#REF!</definedName>
    <definedName name="AK" localSheetId="74">#REF!</definedName>
    <definedName name="AK" localSheetId="75">#REF!</definedName>
    <definedName name="AK" localSheetId="91">#REF!</definedName>
    <definedName name="AK" localSheetId="92">#REF!</definedName>
    <definedName name="AK" localSheetId="93">#REF!</definedName>
    <definedName name="AK" localSheetId="97">#REF!</definedName>
    <definedName name="AK" localSheetId="53">#REF!</definedName>
    <definedName name="AK" localSheetId="19">#REF!</definedName>
    <definedName name="AK" localSheetId="44">#REF!</definedName>
    <definedName name="AK" localSheetId="15">#REF!</definedName>
    <definedName name="AK" localSheetId="16">#REF!</definedName>
    <definedName name="AK" localSheetId="13">#REF!</definedName>
    <definedName name="AK" localSheetId="14">#REF!</definedName>
    <definedName name="AK">#REF!</definedName>
    <definedName name="_xlnm.Print_Area" localSheetId="1">Portada!$A$1:$M$33</definedName>
    <definedName name="b">#REF!</definedName>
    <definedName name="BCA">#N/A</definedName>
    <definedName name="BCA_GDP">#N/A</definedName>
    <definedName name="BE">#N/A</definedName>
    <definedName name="BEAI">#N/A</definedName>
    <definedName name="BEAIB">#N/A</definedName>
    <definedName name="BEAIG">#N/A</definedName>
    <definedName name="BEAP">#N/A</definedName>
    <definedName name="BEAPB">#N/A</definedName>
    <definedName name="BEAPG">#N/A</definedName>
    <definedName name="BERI">#N/A</definedName>
    <definedName name="BERIB">#N/A</definedName>
    <definedName name="BERIG">#N/A</definedName>
    <definedName name="BERP">#N/A</definedName>
    <definedName name="BERPB">#N/A</definedName>
    <definedName name="BERPG">#N/A</definedName>
    <definedName name="BF">#N/A</definedName>
    <definedName name="BFL">#N/A</definedName>
    <definedName name="BFL_D">#N/A</definedName>
    <definedName name="BFL_DF">#N/A</definedName>
    <definedName name="BFLB">#N/A</definedName>
    <definedName name="BFLB_D">#N/A</definedName>
    <definedName name="BFLB_DF">#N/A</definedName>
    <definedName name="BFLG">#N/A</definedName>
    <definedName name="BFLG_D">#N/A</definedName>
    <definedName name="BFLG_DF">#N/A</definedName>
    <definedName name="BFRA">#N/A</definedName>
    <definedName name="BI">#N/A</definedName>
    <definedName name="BK">#N/A</definedName>
    <definedName name="BKF">#N/A</definedName>
    <definedName name="BMG" localSheetId="45">[5]Q6!$E$28:$AH$28</definedName>
    <definedName name="BMG" localSheetId="53">[5]Q6!$E$28:$AH$28</definedName>
    <definedName name="BMG" localSheetId="19">[5]Q6!$E$28:$AH$28</definedName>
    <definedName name="BMG" localSheetId="44">[5]Q6!$E$28:$AH$28</definedName>
    <definedName name="BMG" localSheetId="15">[5]Q6!$E$28:$AH$28</definedName>
    <definedName name="BMG" localSheetId="16">[5]Q6!$E$28:$AH$28</definedName>
    <definedName name="BMG" localSheetId="13">[5]Q6!$E$28:$AH$28</definedName>
    <definedName name="BMG" localSheetId="14">[5]Q6!$E$28:$AH$28</definedName>
    <definedName name="BMG">[7]Q6!$E$28:$AH$28</definedName>
    <definedName name="BMII">#N/A</definedName>
    <definedName name="BMIIB">#N/A</definedName>
    <definedName name="BMIIG">#N/A</definedName>
    <definedName name="BORRADO1" localSheetId="9">[8]DESPACHOS!#REF!,[8]DESPACHOS!#REF!,[8]DESPACHOS!$C$5:$AZ$34,[8]DESPACHOS!$C$45:$AZ$74,[8]DESPACHOS!$C$85:$AZ$114,[8]DESPACHOS!$C$125:$AZ$154</definedName>
    <definedName name="BORRADO1" localSheetId="45">[5]DESPACHOS!#REF!,[5]DESPACHOS!#REF!,[5]DESPACHOS!$C$5:$AZ$34,[5]DESPACHOS!$C$45:$AZ$74,[5]DESPACHOS!$C$85:$AZ$114,[5]DESPACHOS!$C$125:$AZ$154</definedName>
    <definedName name="BORRADO1" localSheetId="63">[8]DESPACHOS!#REF!,[8]DESPACHOS!#REF!,[8]DESPACHOS!$C$5:$AZ$34,[8]DESPACHOS!$C$45:$AZ$74,[8]DESPACHOS!$C$85:$AZ$114,[8]DESPACHOS!$C$125:$AZ$154</definedName>
    <definedName name="BORRADO1" localSheetId="66">[8]DESPACHOS!#REF!,[8]DESPACHOS!#REF!,[8]DESPACHOS!$C$5:$AZ$34,[8]DESPACHOS!$C$45:$AZ$74,[8]DESPACHOS!$C$85:$AZ$114,[8]DESPACHOS!$C$125:$AZ$154</definedName>
    <definedName name="BORRADO1" localSheetId="67">[8]DESPACHOS!#REF!,[8]DESPACHOS!#REF!,[8]DESPACHOS!$C$5:$AZ$34,[8]DESPACHOS!$C$45:$AZ$74,[8]DESPACHOS!$C$85:$AZ$114,[8]DESPACHOS!$C$125:$AZ$154</definedName>
    <definedName name="BORRADO1" localSheetId="68">[8]DESPACHOS!#REF!,[8]DESPACHOS!#REF!,[8]DESPACHOS!$C$5:$AZ$34,[8]DESPACHOS!$C$45:$AZ$74,[8]DESPACHOS!$C$85:$AZ$114,[8]DESPACHOS!$C$125:$AZ$154</definedName>
    <definedName name="BORRADO1" localSheetId="69">[8]DESPACHOS!#REF!,[8]DESPACHOS!#REF!,[8]DESPACHOS!$C$5:$AZ$34,[8]DESPACHOS!$C$45:$AZ$74,[8]DESPACHOS!$C$85:$AZ$114,[8]DESPACHOS!$C$125:$AZ$154</definedName>
    <definedName name="BORRADO1" localSheetId="70">[8]DESPACHOS!#REF!,[8]DESPACHOS!#REF!,[8]DESPACHOS!$C$5:$AZ$34,[8]DESPACHOS!$C$45:$AZ$74,[8]DESPACHOS!$C$85:$AZ$114,[8]DESPACHOS!$C$125:$AZ$154</definedName>
    <definedName name="BORRADO1" localSheetId="74">[8]DESPACHOS!#REF!,[8]DESPACHOS!#REF!,[8]DESPACHOS!$C$5:$AZ$34,[8]DESPACHOS!$C$45:$AZ$74,[8]DESPACHOS!$C$85:$AZ$114,[8]DESPACHOS!$C$125:$AZ$154</definedName>
    <definedName name="BORRADO1" localSheetId="75">[8]DESPACHOS!#REF!,[8]DESPACHOS!#REF!,[8]DESPACHOS!$C$5:$AZ$34,[8]DESPACHOS!$C$45:$AZ$74,[8]DESPACHOS!$C$85:$AZ$114,[8]DESPACHOS!$C$125:$AZ$154</definedName>
    <definedName name="BORRADO1" localSheetId="91">[8]DESPACHOS!#REF!,[8]DESPACHOS!#REF!,[8]DESPACHOS!$C$5:$AZ$34,[8]DESPACHOS!$C$45:$AZ$74,[8]DESPACHOS!$C$85:$AZ$114,[8]DESPACHOS!$C$125:$AZ$154</definedName>
    <definedName name="BORRADO1" localSheetId="92">[8]DESPACHOS!#REF!,[8]DESPACHOS!#REF!,[8]DESPACHOS!$C$5:$AZ$34,[8]DESPACHOS!$C$45:$AZ$74,[8]DESPACHOS!$C$85:$AZ$114,[8]DESPACHOS!$C$125:$AZ$154</definedName>
    <definedName name="BORRADO1" localSheetId="93">[8]DESPACHOS!#REF!,[8]DESPACHOS!#REF!,[8]DESPACHOS!$C$5:$AZ$34,[8]DESPACHOS!$C$45:$AZ$74,[8]DESPACHOS!$C$85:$AZ$114,[8]DESPACHOS!$C$125:$AZ$154</definedName>
    <definedName name="BORRADO1" localSheetId="97">[8]DESPACHOS!#REF!,[8]DESPACHOS!#REF!,[8]DESPACHOS!$C$5:$AZ$34,[8]DESPACHOS!$C$45:$AZ$74,[8]DESPACHOS!$C$85:$AZ$114,[8]DESPACHOS!$C$125:$AZ$154</definedName>
    <definedName name="BORRADO1" localSheetId="53">[5]DESPACHOS!#REF!,[5]DESPACHOS!#REF!,[5]DESPACHOS!$C$5:$AZ$34,[5]DESPACHOS!$C$45:$AZ$74,[5]DESPACHOS!$C$85:$AZ$114,[5]DESPACHOS!$C$125:$AZ$154</definedName>
    <definedName name="BORRADO1" localSheetId="19">[5]DESPACHOS!#REF!,[5]DESPACHOS!#REF!,[5]DESPACHOS!$C$5:$AZ$34,[5]DESPACHOS!$C$45:$AZ$74,[5]DESPACHOS!$C$85:$AZ$114,[5]DESPACHOS!$C$125:$AZ$154</definedName>
    <definedName name="BORRADO1" localSheetId="10">[8]DESPACHOS!#REF!,[8]DESPACHOS!#REF!,[8]DESPACHOS!$C$5:$AZ$34,[8]DESPACHOS!$C$45:$AZ$74,[8]DESPACHOS!$C$85:$AZ$114,[8]DESPACHOS!$C$125:$AZ$154</definedName>
    <definedName name="BORRADO1" localSheetId="44">[5]DESPACHOS!#REF!,[5]DESPACHOS!#REF!,[5]DESPACHOS!$C$5:$AZ$34,[5]DESPACHOS!$C$45:$AZ$74,[5]DESPACHOS!$C$85:$AZ$114,[5]DESPACHOS!$C$125:$AZ$154</definedName>
    <definedName name="BORRADO1" localSheetId="15">[5]DESPACHOS!#REF!,[5]DESPACHOS!#REF!,[5]DESPACHOS!$C$5:$AZ$34,[5]DESPACHOS!$C$45:$AZ$74,[5]DESPACHOS!$C$85:$AZ$114,[5]DESPACHOS!$C$125:$AZ$154</definedName>
    <definedName name="BORRADO1" localSheetId="16">[5]DESPACHOS!#REF!,[5]DESPACHOS!#REF!,[5]DESPACHOS!$C$5:$AZ$34,[5]DESPACHOS!$C$45:$AZ$74,[5]DESPACHOS!$C$85:$AZ$114,[5]DESPACHOS!$C$125:$AZ$154</definedName>
    <definedName name="BORRADO1" localSheetId="5">[8]DESPACHOS!#REF!,[8]DESPACHOS!#REF!,[8]DESPACHOS!$C$5:$AZ$34,[8]DESPACHOS!$C$45:$AZ$74,[8]DESPACHOS!$C$85:$AZ$114,[8]DESPACHOS!$C$125:$AZ$154</definedName>
    <definedName name="BORRADO1" localSheetId="4">[8]DESPACHOS!#REF!,[8]DESPACHOS!#REF!,[8]DESPACHOS!$C$5:$AZ$34,[8]DESPACHOS!$C$45:$AZ$74,[8]DESPACHOS!$C$85:$AZ$114,[8]DESPACHOS!$C$125:$AZ$154</definedName>
    <definedName name="BORRADO1" localSheetId="13">[5]DESPACHOS!#REF!,[5]DESPACHOS!#REF!,[5]DESPACHOS!$C$5:$AZ$34,[5]DESPACHOS!$C$45:$AZ$74,[5]DESPACHOS!$C$85:$AZ$114,[5]DESPACHOS!$C$125:$AZ$154</definedName>
    <definedName name="BORRADO1" localSheetId="14">[5]DESPACHOS!#REF!,[5]DESPACHOS!#REF!,[5]DESPACHOS!$C$5:$AZ$34,[5]DESPACHOS!$C$45:$AZ$74,[5]DESPACHOS!$C$85:$AZ$114,[5]DESPACHOS!$C$125:$AZ$154</definedName>
    <definedName name="BORRADO1">[8]DESPACHOS!#REF!,[8]DESPACHOS!#REF!,[8]DESPACHOS!$C$5:$AZ$34,[8]DESPACHOS!$C$45:$AZ$74,[8]DESPACHOS!$C$85:$AZ$114,[8]DESPACHOS!$C$125:$AZ$154</definedName>
    <definedName name="BORRADO2" localSheetId="9">[8]DESPACHOS!$C$165:$AZ$194,[8]DESPACHOS!$C$205:$AZ$234,[8]DESPACHOS!$C$245:$AZ$274,[8]DESPACHOS!$C$285:$AZ$314,[8]DESPACHOS!#REF!,[8]DESPACHOS!#REF!</definedName>
    <definedName name="BORRADO2" localSheetId="45">[5]DESPACHOS!$C$165:$AZ$194,[5]DESPACHOS!$C$205:$AZ$234,[5]DESPACHOS!$C$245:$AZ$274,[5]DESPACHOS!$C$285:$AZ$314,[5]DESPACHOS!#REF!,[5]DESPACHOS!#REF!</definedName>
    <definedName name="BORRADO2" localSheetId="63">[8]DESPACHOS!$C$165:$AZ$194,[8]DESPACHOS!$C$205:$AZ$234,[8]DESPACHOS!$C$245:$AZ$274,[8]DESPACHOS!$C$285:$AZ$314,[8]DESPACHOS!#REF!,[8]DESPACHOS!#REF!</definedName>
    <definedName name="BORRADO2" localSheetId="66">[8]DESPACHOS!$C$165:$AZ$194,[8]DESPACHOS!$C$205:$AZ$234,[8]DESPACHOS!$C$245:$AZ$274,[8]DESPACHOS!$C$285:$AZ$314,[8]DESPACHOS!#REF!,[8]DESPACHOS!#REF!</definedName>
    <definedName name="BORRADO2" localSheetId="67">[8]DESPACHOS!$C$165:$AZ$194,[8]DESPACHOS!$C$205:$AZ$234,[8]DESPACHOS!$C$245:$AZ$274,[8]DESPACHOS!$C$285:$AZ$314,[8]DESPACHOS!#REF!,[8]DESPACHOS!#REF!</definedName>
    <definedName name="BORRADO2" localSheetId="68">[8]DESPACHOS!$C$165:$AZ$194,[8]DESPACHOS!$C$205:$AZ$234,[8]DESPACHOS!$C$245:$AZ$274,[8]DESPACHOS!$C$285:$AZ$314,[8]DESPACHOS!#REF!,[8]DESPACHOS!#REF!</definedName>
    <definedName name="BORRADO2" localSheetId="69">[8]DESPACHOS!$C$165:$AZ$194,[8]DESPACHOS!$C$205:$AZ$234,[8]DESPACHOS!$C$245:$AZ$274,[8]DESPACHOS!$C$285:$AZ$314,[8]DESPACHOS!#REF!,[8]DESPACHOS!#REF!</definedName>
    <definedName name="BORRADO2" localSheetId="70">[8]DESPACHOS!$C$165:$AZ$194,[8]DESPACHOS!$C$205:$AZ$234,[8]DESPACHOS!$C$245:$AZ$274,[8]DESPACHOS!$C$285:$AZ$314,[8]DESPACHOS!#REF!,[8]DESPACHOS!#REF!</definedName>
    <definedName name="BORRADO2" localSheetId="74">[8]DESPACHOS!$C$165:$AZ$194,[8]DESPACHOS!$C$205:$AZ$234,[8]DESPACHOS!$C$245:$AZ$274,[8]DESPACHOS!$C$285:$AZ$314,[8]DESPACHOS!#REF!,[8]DESPACHOS!#REF!</definedName>
    <definedName name="BORRADO2" localSheetId="75">[8]DESPACHOS!$C$165:$AZ$194,[8]DESPACHOS!$C$205:$AZ$234,[8]DESPACHOS!$C$245:$AZ$274,[8]DESPACHOS!$C$285:$AZ$314,[8]DESPACHOS!#REF!,[8]DESPACHOS!#REF!</definedName>
    <definedName name="BORRADO2" localSheetId="91">[8]DESPACHOS!$C$165:$AZ$194,[8]DESPACHOS!$C$205:$AZ$234,[8]DESPACHOS!$C$245:$AZ$274,[8]DESPACHOS!$C$285:$AZ$314,[8]DESPACHOS!#REF!,[8]DESPACHOS!#REF!</definedName>
    <definedName name="BORRADO2" localSheetId="92">[8]DESPACHOS!$C$165:$AZ$194,[8]DESPACHOS!$C$205:$AZ$234,[8]DESPACHOS!$C$245:$AZ$274,[8]DESPACHOS!$C$285:$AZ$314,[8]DESPACHOS!#REF!,[8]DESPACHOS!#REF!</definedName>
    <definedName name="BORRADO2" localSheetId="93">[8]DESPACHOS!$C$165:$AZ$194,[8]DESPACHOS!$C$205:$AZ$234,[8]DESPACHOS!$C$245:$AZ$274,[8]DESPACHOS!$C$285:$AZ$314,[8]DESPACHOS!#REF!,[8]DESPACHOS!#REF!</definedName>
    <definedName name="BORRADO2" localSheetId="97">[8]DESPACHOS!$C$165:$AZ$194,[8]DESPACHOS!$C$205:$AZ$234,[8]DESPACHOS!$C$245:$AZ$274,[8]DESPACHOS!$C$285:$AZ$314,[8]DESPACHOS!#REF!,[8]DESPACHOS!#REF!</definedName>
    <definedName name="BORRADO2" localSheetId="53">[5]DESPACHOS!$C$165:$AZ$194,[5]DESPACHOS!$C$205:$AZ$234,[5]DESPACHOS!$C$245:$AZ$274,[5]DESPACHOS!$C$285:$AZ$314,[5]DESPACHOS!#REF!,[5]DESPACHOS!#REF!</definedName>
    <definedName name="BORRADO2" localSheetId="19">[5]DESPACHOS!$C$165:$AZ$194,[5]DESPACHOS!$C$205:$AZ$234,[5]DESPACHOS!$C$245:$AZ$274,[5]DESPACHOS!$C$285:$AZ$314,[5]DESPACHOS!#REF!,[5]DESPACHOS!#REF!</definedName>
    <definedName name="BORRADO2" localSheetId="10">[8]DESPACHOS!$C$165:$AZ$194,[8]DESPACHOS!$C$205:$AZ$234,[8]DESPACHOS!$C$245:$AZ$274,[8]DESPACHOS!$C$285:$AZ$314,[8]DESPACHOS!#REF!,[8]DESPACHOS!#REF!</definedName>
    <definedName name="BORRADO2" localSheetId="44">[5]DESPACHOS!$C$165:$AZ$194,[5]DESPACHOS!$C$205:$AZ$234,[5]DESPACHOS!$C$245:$AZ$274,[5]DESPACHOS!$C$285:$AZ$314,[5]DESPACHOS!#REF!,[5]DESPACHOS!#REF!</definedName>
    <definedName name="BORRADO2" localSheetId="15">[5]DESPACHOS!$C$165:$AZ$194,[5]DESPACHOS!$C$205:$AZ$234,[5]DESPACHOS!$C$245:$AZ$274,[5]DESPACHOS!$C$285:$AZ$314,[5]DESPACHOS!#REF!,[5]DESPACHOS!#REF!</definedName>
    <definedName name="BORRADO2" localSheetId="16">[5]DESPACHOS!$C$165:$AZ$194,[5]DESPACHOS!$C$205:$AZ$234,[5]DESPACHOS!$C$245:$AZ$274,[5]DESPACHOS!$C$285:$AZ$314,[5]DESPACHOS!#REF!,[5]DESPACHOS!#REF!</definedName>
    <definedName name="BORRADO2" localSheetId="5">[8]DESPACHOS!$C$165:$AZ$194,[8]DESPACHOS!$C$205:$AZ$234,[8]DESPACHOS!$C$245:$AZ$274,[8]DESPACHOS!$C$285:$AZ$314,[8]DESPACHOS!#REF!,[8]DESPACHOS!#REF!</definedName>
    <definedName name="BORRADO2" localSheetId="4">[8]DESPACHOS!$C$165:$AZ$194,[8]DESPACHOS!$C$205:$AZ$234,[8]DESPACHOS!$C$245:$AZ$274,[8]DESPACHOS!$C$285:$AZ$314,[8]DESPACHOS!#REF!,[8]DESPACHOS!#REF!</definedName>
    <definedName name="BORRADO2" localSheetId="13">[5]DESPACHOS!$C$165:$AZ$194,[5]DESPACHOS!$C$205:$AZ$234,[5]DESPACHOS!$C$245:$AZ$274,[5]DESPACHOS!$C$285:$AZ$314,[5]DESPACHOS!#REF!,[5]DESPACHOS!#REF!</definedName>
    <definedName name="BORRADO2" localSheetId="14">[5]DESPACHOS!$C$165:$AZ$194,[5]DESPACHOS!$C$205:$AZ$234,[5]DESPACHOS!$C$245:$AZ$274,[5]DESPACHOS!$C$285:$AZ$314,[5]DESPACHOS!#REF!,[5]DESPACHOS!#REF!</definedName>
    <definedName name="BORRADO2">[8]DESPACHOS!$C$165:$AZ$194,[8]DESPACHOS!$C$205:$AZ$234,[8]DESPACHOS!$C$245:$AZ$274,[8]DESPACHOS!$C$285:$AZ$314,[8]DESPACHOS!#REF!,[8]DESPACHOS!#REF!</definedName>
    <definedName name="BORRADO3" localSheetId="9">[8]DESPACHOS!#REF!,[8]DESPACHOS!#REF!,[8]DESPACHOS!#REF!,[8]DESPACHOS!#REF!,[8]DESPACHOS!#REF!,[8]DESPACHOS!#REF!</definedName>
    <definedName name="BORRADO3" localSheetId="45">[5]DESPACHOS!#REF!,[5]DESPACHOS!#REF!,[5]DESPACHOS!#REF!,[5]DESPACHOS!#REF!,[5]DESPACHOS!#REF!,[5]DESPACHOS!#REF!</definedName>
    <definedName name="BORRADO3" localSheetId="63">[8]DESPACHOS!#REF!,[8]DESPACHOS!#REF!,[8]DESPACHOS!#REF!,[8]DESPACHOS!#REF!,[8]DESPACHOS!#REF!,[8]DESPACHOS!#REF!</definedName>
    <definedName name="BORRADO3" localSheetId="66">[8]DESPACHOS!#REF!,[8]DESPACHOS!#REF!,[8]DESPACHOS!#REF!,[8]DESPACHOS!#REF!,[8]DESPACHOS!#REF!,[8]DESPACHOS!#REF!</definedName>
    <definedName name="BORRADO3" localSheetId="67">[8]DESPACHOS!#REF!,[8]DESPACHOS!#REF!,[8]DESPACHOS!#REF!,[8]DESPACHOS!#REF!,[8]DESPACHOS!#REF!,[8]DESPACHOS!#REF!</definedName>
    <definedName name="BORRADO3" localSheetId="68">[8]DESPACHOS!#REF!,[8]DESPACHOS!#REF!,[8]DESPACHOS!#REF!,[8]DESPACHOS!#REF!,[8]DESPACHOS!#REF!,[8]DESPACHOS!#REF!</definedName>
    <definedName name="BORRADO3" localSheetId="69">[8]DESPACHOS!#REF!,[8]DESPACHOS!#REF!,[8]DESPACHOS!#REF!,[8]DESPACHOS!#REF!,[8]DESPACHOS!#REF!,[8]DESPACHOS!#REF!</definedName>
    <definedName name="BORRADO3" localSheetId="70">[8]DESPACHOS!#REF!,[8]DESPACHOS!#REF!,[8]DESPACHOS!#REF!,[8]DESPACHOS!#REF!,[8]DESPACHOS!#REF!,[8]DESPACHOS!#REF!</definedName>
    <definedName name="BORRADO3" localSheetId="74">[8]DESPACHOS!#REF!,[8]DESPACHOS!#REF!,[8]DESPACHOS!#REF!,[8]DESPACHOS!#REF!,[8]DESPACHOS!#REF!,[8]DESPACHOS!#REF!</definedName>
    <definedName name="BORRADO3" localSheetId="75">[8]DESPACHOS!#REF!,[8]DESPACHOS!#REF!,[8]DESPACHOS!#REF!,[8]DESPACHOS!#REF!,[8]DESPACHOS!#REF!,[8]DESPACHOS!#REF!</definedName>
    <definedName name="BORRADO3" localSheetId="91">[8]DESPACHOS!#REF!,[8]DESPACHOS!#REF!,[8]DESPACHOS!#REF!,[8]DESPACHOS!#REF!,[8]DESPACHOS!#REF!,[8]DESPACHOS!#REF!</definedName>
    <definedName name="BORRADO3" localSheetId="92">[8]DESPACHOS!#REF!,[8]DESPACHOS!#REF!,[8]DESPACHOS!#REF!,[8]DESPACHOS!#REF!,[8]DESPACHOS!#REF!,[8]DESPACHOS!#REF!</definedName>
    <definedName name="BORRADO3" localSheetId="93">[8]DESPACHOS!#REF!,[8]DESPACHOS!#REF!,[8]DESPACHOS!#REF!,[8]DESPACHOS!#REF!,[8]DESPACHOS!#REF!,[8]DESPACHOS!#REF!</definedName>
    <definedName name="BORRADO3" localSheetId="97">[8]DESPACHOS!#REF!,[8]DESPACHOS!#REF!,[8]DESPACHOS!#REF!,[8]DESPACHOS!#REF!,[8]DESPACHOS!#REF!,[8]DESPACHOS!#REF!</definedName>
    <definedName name="BORRADO3" localSheetId="53">[5]DESPACHOS!#REF!,[5]DESPACHOS!#REF!,[5]DESPACHOS!#REF!,[5]DESPACHOS!#REF!,[5]DESPACHOS!#REF!,[5]DESPACHOS!#REF!</definedName>
    <definedName name="BORRADO3" localSheetId="19">[5]DESPACHOS!#REF!,[5]DESPACHOS!#REF!,[5]DESPACHOS!#REF!,[5]DESPACHOS!#REF!,[5]DESPACHOS!#REF!,[5]DESPACHOS!#REF!</definedName>
    <definedName name="BORRADO3" localSheetId="10">[8]DESPACHOS!#REF!,[8]DESPACHOS!#REF!,[8]DESPACHOS!#REF!,[8]DESPACHOS!#REF!,[8]DESPACHOS!#REF!,[8]DESPACHOS!#REF!</definedName>
    <definedName name="BORRADO3" localSheetId="44">[5]DESPACHOS!#REF!,[5]DESPACHOS!#REF!,[5]DESPACHOS!#REF!,[5]DESPACHOS!#REF!,[5]DESPACHOS!#REF!,[5]DESPACHOS!#REF!</definedName>
    <definedName name="BORRADO3" localSheetId="15">[5]DESPACHOS!#REF!,[5]DESPACHOS!#REF!,[5]DESPACHOS!#REF!,[5]DESPACHOS!#REF!,[5]DESPACHOS!#REF!,[5]DESPACHOS!#REF!</definedName>
    <definedName name="BORRADO3" localSheetId="16">[5]DESPACHOS!#REF!,[5]DESPACHOS!#REF!,[5]DESPACHOS!#REF!,[5]DESPACHOS!#REF!,[5]DESPACHOS!#REF!,[5]DESPACHOS!#REF!</definedName>
    <definedName name="BORRADO3" localSheetId="5">[8]DESPACHOS!#REF!,[8]DESPACHOS!#REF!,[8]DESPACHOS!#REF!,[8]DESPACHOS!#REF!,[8]DESPACHOS!#REF!,[8]DESPACHOS!#REF!</definedName>
    <definedName name="BORRADO3" localSheetId="4">[8]DESPACHOS!#REF!,[8]DESPACHOS!#REF!,[8]DESPACHOS!#REF!,[8]DESPACHOS!#REF!,[8]DESPACHOS!#REF!,[8]DESPACHOS!#REF!</definedName>
    <definedName name="BORRADO3" localSheetId="13">[5]DESPACHOS!#REF!,[5]DESPACHOS!#REF!,[5]DESPACHOS!#REF!,[5]DESPACHOS!#REF!,[5]DESPACHOS!#REF!,[5]DESPACHOS!#REF!</definedName>
    <definedName name="BORRADO3" localSheetId="14">[5]DESPACHOS!#REF!,[5]DESPACHOS!#REF!,[5]DESPACHOS!#REF!,[5]DESPACHOS!#REF!,[5]DESPACHOS!#REF!,[5]DESPACHOS!#REF!</definedName>
    <definedName name="BORRADO3">[8]DESPACHOS!#REF!,[8]DESPACHOS!#REF!,[8]DESPACHOS!#REF!,[8]DESPACHOS!#REF!,[8]DESPACHOS!#REF!,[8]DESPACHOS!#REF!</definedName>
    <definedName name="BORRADO4" localSheetId="9">[8]DESPACHOS!#REF!,[8]DESPACHOS!#REF!,[8]DESPACHOS!#REF!,[8]DESPACHOS!#REF!,[8]DESPACHOS!#REF!,[8]DESPACHOS!#REF!,[8]DESPACHOS!#REF!</definedName>
    <definedName name="BORRADO4" localSheetId="45">[5]DESPACHOS!#REF!,[5]DESPACHOS!#REF!,[5]DESPACHOS!#REF!,[5]DESPACHOS!#REF!,[5]DESPACHOS!#REF!,[5]DESPACHOS!#REF!,[5]DESPACHOS!#REF!</definedName>
    <definedName name="BORRADO4" localSheetId="63">[8]DESPACHOS!#REF!,[8]DESPACHOS!#REF!,[8]DESPACHOS!#REF!,[8]DESPACHOS!#REF!,[8]DESPACHOS!#REF!,[8]DESPACHOS!#REF!,[8]DESPACHOS!#REF!</definedName>
    <definedName name="BORRADO4" localSheetId="66">[8]DESPACHOS!#REF!,[8]DESPACHOS!#REF!,[8]DESPACHOS!#REF!,[8]DESPACHOS!#REF!,[8]DESPACHOS!#REF!,[8]DESPACHOS!#REF!,[8]DESPACHOS!#REF!</definedName>
    <definedName name="BORRADO4" localSheetId="67">[8]DESPACHOS!#REF!,[8]DESPACHOS!#REF!,[8]DESPACHOS!#REF!,[8]DESPACHOS!#REF!,[8]DESPACHOS!#REF!,[8]DESPACHOS!#REF!,[8]DESPACHOS!#REF!</definedName>
    <definedName name="BORRADO4" localSheetId="68">[8]DESPACHOS!#REF!,[8]DESPACHOS!#REF!,[8]DESPACHOS!#REF!,[8]DESPACHOS!#REF!,[8]DESPACHOS!#REF!,[8]DESPACHOS!#REF!,[8]DESPACHOS!#REF!</definedName>
    <definedName name="BORRADO4" localSheetId="69">[8]DESPACHOS!#REF!,[8]DESPACHOS!#REF!,[8]DESPACHOS!#REF!,[8]DESPACHOS!#REF!,[8]DESPACHOS!#REF!,[8]DESPACHOS!#REF!,[8]DESPACHOS!#REF!</definedName>
    <definedName name="BORRADO4" localSheetId="70">[8]DESPACHOS!#REF!,[8]DESPACHOS!#REF!,[8]DESPACHOS!#REF!,[8]DESPACHOS!#REF!,[8]DESPACHOS!#REF!,[8]DESPACHOS!#REF!,[8]DESPACHOS!#REF!</definedName>
    <definedName name="BORRADO4" localSheetId="74">[8]DESPACHOS!#REF!,[8]DESPACHOS!#REF!,[8]DESPACHOS!#REF!,[8]DESPACHOS!#REF!,[8]DESPACHOS!#REF!,[8]DESPACHOS!#REF!,[8]DESPACHOS!#REF!</definedName>
    <definedName name="BORRADO4" localSheetId="75">[8]DESPACHOS!#REF!,[8]DESPACHOS!#REF!,[8]DESPACHOS!#REF!,[8]DESPACHOS!#REF!,[8]DESPACHOS!#REF!,[8]DESPACHOS!#REF!,[8]DESPACHOS!#REF!</definedName>
    <definedName name="BORRADO4" localSheetId="91">[8]DESPACHOS!#REF!,[8]DESPACHOS!#REF!,[8]DESPACHOS!#REF!,[8]DESPACHOS!#REF!,[8]DESPACHOS!#REF!,[8]DESPACHOS!#REF!,[8]DESPACHOS!#REF!</definedName>
    <definedName name="BORRADO4" localSheetId="92">[8]DESPACHOS!#REF!,[8]DESPACHOS!#REF!,[8]DESPACHOS!#REF!,[8]DESPACHOS!#REF!,[8]DESPACHOS!#REF!,[8]DESPACHOS!#REF!,[8]DESPACHOS!#REF!</definedName>
    <definedName name="BORRADO4" localSheetId="93">[8]DESPACHOS!#REF!,[8]DESPACHOS!#REF!,[8]DESPACHOS!#REF!,[8]DESPACHOS!#REF!,[8]DESPACHOS!#REF!,[8]DESPACHOS!#REF!,[8]DESPACHOS!#REF!</definedName>
    <definedName name="BORRADO4" localSheetId="97">[8]DESPACHOS!#REF!,[8]DESPACHOS!#REF!,[8]DESPACHOS!#REF!,[8]DESPACHOS!#REF!,[8]DESPACHOS!#REF!,[8]DESPACHOS!#REF!,[8]DESPACHOS!#REF!</definedName>
    <definedName name="BORRADO4" localSheetId="53">[5]DESPACHOS!#REF!,[5]DESPACHOS!#REF!,[5]DESPACHOS!#REF!,[5]DESPACHOS!#REF!,[5]DESPACHOS!#REF!,[5]DESPACHOS!#REF!,[5]DESPACHOS!#REF!</definedName>
    <definedName name="BORRADO4" localSheetId="19">[5]DESPACHOS!#REF!,[5]DESPACHOS!#REF!,[5]DESPACHOS!#REF!,[5]DESPACHOS!#REF!,[5]DESPACHOS!#REF!,[5]DESPACHOS!#REF!,[5]DESPACHOS!#REF!</definedName>
    <definedName name="BORRADO4" localSheetId="10">[8]DESPACHOS!#REF!,[8]DESPACHOS!#REF!,[8]DESPACHOS!#REF!,[8]DESPACHOS!#REF!,[8]DESPACHOS!#REF!,[8]DESPACHOS!#REF!,[8]DESPACHOS!#REF!</definedName>
    <definedName name="BORRADO4" localSheetId="44">[5]DESPACHOS!#REF!,[5]DESPACHOS!#REF!,[5]DESPACHOS!#REF!,[5]DESPACHOS!#REF!,[5]DESPACHOS!#REF!,[5]DESPACHOS!#REF!,[5]DESPACHOS!#REF!</definedName>
    <definedName name="BORRADO4" localSheetId="15">[5]DESPACHOS!#REF!,[5]DESPACHOS!#REF!,[5]DESPACHOS!#REF!,[5]DESPACHOS!#REF!,[5]DESPACHOS!#REF!,[5]DESPACHOS!#REF!,[5]DESPACHOS!#REF!</definedName>
    <definedName name="BORRADO4" localSheetId="16">[5]DESPACHOS!#REF!,[5]DESPACHOS!#REF!,[5]DESPACHOS!#REF!,[5]DESPACHOS!#REF!,[5]DESPACHOS!#REF!,[5]DESPACHOS!#REF!,[5]DESPACHOS!#REF!</definedName>
    <definedName name="BORRADO4" localSheetId="5">[8]DESPACHOS!#REF!,[8]DESPACHOS!#REF!,[8]DESPACHOS!#REF!,[8]DESPACHOS!#REF!,[8]DESPACHOS!#REF!,[8]DESPACHOS!#REF!,[8]DESPACHOS!#REF!</definedName>
    <definedName name="BORRADO4" localSheetId="4">[8]DESPACHOS!#REF!,[8]DESPACHOS!#REF!,[8]DESPACHOS!#REF!,[8]DESPACHOS!#REF!,[8]DESPACHOS!#REF!,[8]DESPACHOS!#REF!,[8]DESPACHOS!#REF!</definedName>
    <definedName name="BORRADO4" localSheetId="13">[5]DESPACHOS!#REF!,[5]DESPACHOS!#REF!,[5]DESPACHOS!#REF!,[5]DESPACHOS!#REF!,[5]DESPACHOS!#REF!,[5]DESPACHOS!#REF!,[5]DESPACHOS!#REF!</definedName>
    <definedName name="BORRADO4" localSheetId="14">[5]DESPACHOS!#REF!,[5]DESPACHOS!#REF!,[5]DESPACHOS!#REF!,[5]DESPACHOS!#REF!,[5]DESPACHOS!#REF!,[5]DESPACHOS!#REF!,[5]DESPACHOS!#REF!</definedName>
    <definedName name="BORRADO4">[8]DESPACHOS!#REF!,[8]DESPACHOS!#REF!,[8]DESPACHOS!#REF!,[8]DESPACHOS!#REF!,[8]DESPACHOS!#REF!,[8]DESPACHOS!#REF!,[8]DESPACHOS!#REF!</definedName>
    <definedName name="BXG" localSheetId="45">[5]Q6!$E$26:$AH$26</definedName>
    <definedName name="BXG" localSheetId="53">[5]Q6!$E$26:$AH$26</definedName>
    <definedName name="BXG" localSheetId="19">[5]Q6!$E$26:$AH$26</definedName>
    <definedName name="BXG" localSheetId="44">[5]Q6!$E$26:$AH$26</definedName>
    <definedName name="BXG" localSheetId="15">[5]Q6!$E$26:$AH$26</definedName>
    <definedName name="BXG" localSheetId="16">[5]Q6!$E$26:$AH$26</definedName>
    <definedName name="BXG" localSheetId="13">[5]Q6!$E$26:$AH$26</definedName>
    <definedName name="BXG" localSheetId="14">[5]Q6!$E$26:$AH$26</definedName>
    <definedName name="BXG">[7]Q6!$E$26:$AH$26</definedName>
    <definedName name="ca">[9]Mg_d!$CF$54</definedName>
    <definedName name="calcNGS_NGDP">#N/A</definedName>
    <definedName name="CO10CP431" localSheetId="45">#REF!</definedName>
    <definedName name="CO10CP431" localSheetId="63">#REF!</definedName>
    <definedName name="CO10CP431" localSheetId="66">#REF!</definedName>
    <definedName name="CO10CP431" localSheetId="67">#REF!</definedName>
    <definedName name="CO10CP431" localSheetId="68">#REF!</definedName>
    <definedName name="CO10CP431" localSheetId="69">#REF!</definedName>
    <definedName name="CO10CP431" localSheetId="70">#REF!</definedName>
    <definedName name="CO10CP431" localSheetId="74">#REF!</definedName>
    <definedName name="CO10CP431" localSheetId="75">#REF!</definedName>
    <definedName name="CO10CP431" localSheetId="91">#REF!</definedName>
    <definedName name="CO10CP431" localSheetId="92">#REF!</definedName>
    <definedName name="CO10CP431" localSheetId="93">#REF!</definedName>
    <definedName name="CO10CP431" localSheetId="97">#REF!</definedName>
    <definedName name="CO10CP431" localSheetId="53">#REF!</definedName>
    <definedName name="CO10CP431" localSheetId="19">#REF!</definedName>
    <definedName name="CO10CP431" localSheetId="44">#REF!</definedName>
    <definedName name="CO10CP431" localSheetId="15">#REF!</definedName>
    <definedName name="CO10CP431" localSheetId="16">#REF!</definedName>
    <definedName name="CO10CP431" localSheetId="13">#REF!</definedName>
    <definedName name="CO10CP431" localSheetId="14">#REF!</definedName>
    <definedName name="CO10CP431">#REF!</definedName>
    <definedName name="_xlnm.Criteria" localSheetId="9">#REF!</definedName>
    <definedName name="_xlnm.Criteria" localSheetId="45">#REF!</definedName>
    <definedName name="_xlnm.Criteria" localSheetId="63">#REF!</definedName>
    <definedName name="_xlnm.Criteria" localSheetId="66">#REF!</definedName>
    <definedName name="_xlnm.Criteria" localSheetId="67">#REF!</definedName>
    <definedName name="_xlnm.Criteria" localSheetId="68">#REF!</definedName>
    <definedName name="_xlnm.Criteria" localSheetId="69">#REF!</definedName>
    <definedName name="_xlnm.Criteria" localSheetId="70">#REF!</definedName>
    <definedName name="_xlnm.Criteria" localSheetId="74">#REF!</definedName>
    <definedName name="_xlnm.Criteria" localSheetId="75">#REF!</definedName>
    <definedName name="_xlnm.Criteria" localSheetId="91">#REF!</definedName>
    <definedName name="_xlnm.Criteria" localSheetId="92">#REF!</definedName>
    <definedName name="_xlnm.Criteria" localSheetId="93">#REF!</definedName>
    <definedName name="_xlnm.Criteria" localSheetId="97">#REF!</definedName>
    <definedName name="_xlnm.Criteria" localSheetId="53">#REF!</definedName>
    <definedName name="_xlnm.Criteria" localSheetId="1">#REF!</definedName>
    <definedName name="_xlnm.Criteria" localSheetId="19">#REF!</definedName>
    <definedName name="_xlnm.Criteria" localSheetId="10">#REF!</definedName>
    <definedName name="_xlnm.Criteria" localSheetId="44">#REF!</definedName>
    <definedName name="_xlnm.Criteria" localSheetId="15">#REF!</definedName>
    <definedName name="_xlnm.Criteria" localSheetId="16">#REF!</definedName>
    <definedName name="_xlnm.Criteria" localSheetId="5">#REF!</definedName>
    <definedName name="_xlnm.Criteria" localSheetId="4">#REF!</definedName>
    <definedName name="_xlnm.Criteria" localSheetId="13">#REF!</definedName>
    <definedName name="_xlnm.Criteria" localSheetId="14">#REF!</definedName>
    <definedName name="_xlnm.Criteria">#REF!</definedName>
    <definedName name="cva">[9]Mg_d!$CF$56</definedName>
    <definedName name="DABproj">#N/A</definedName>
    <definedName name="DAGproj">#N/A</definedName>
    <definedName name="DAproj">#N/A</definedName>
    <definedName name="DASD">#N/A</definedName>
    <definedName name="DASDB">#N/A</definedName>
    <definedName name="DASDG">#N/A</definedName>
    <definedName name="deuda" localSheetId="45">[5]ramas!$A$1:$L$29</definedName>
    <definedName name="deuda" localSheetId="53">[5]ramas!$A$1:$L$29</definedName>
    <definedName name="deuda" localSheetId="19">[5]ramas!$A$1:$L$29</definedName>
    <definedName name="deuda" localSheetId="44">[5]ramas!$A$1:$L$29</definedName>
    <definedName name="deuda" localSheetId="15">[5]ramas!$A$1:$L$29</definedName>
    <definedName name="deuda" localSheetId="16">[5]ramas!$A$1:$L$29</definedName>
    <definedName name="deuda" localSheetId="13">[5]ramas!$A$1:$L$29</definedName>
    <definedName name="deuda" localSheetId="14">[5]ramas!$A$1:$L$29</definedName>
    <definedName name="deuda">[10]ramas!$A$1:$L$29</definedName>
    <definedName name="DGproj">#N/A</definedName>
    <definedName name="Dproj">#N/A</definedName>
    <definedName name="DSD">#N/A</definedName>
    <definedName name="DSD_S">#N/A</definedName>
    <definedName name="DSDB">#N/A</definedName>
    <definedName name="DSDG">#N/A</definedName>
    <definedName name="DSIBproj">#N/A</definedName>
    <definedName name="DSIGproj">#N/A</definedName>
    <definedName name="DSIproj">#N/A</definedName>
    <definedName name="DSISD">#N/A</definedName>
    <definedName name="DSISDB">#N/A</definedName>
    <definedName name="DSISDG">#N/A</definedName>
    <definedName name="DSPBproj">#N/A</definedName>
    <definedName name="DSPGproj">#N/A</definedName>
    <definedName name="DSPproj">#N/A</definedName>
    <definedName name="DSPSD">#N/A</definedName>
    <definedName name="DSPSDB">#N/A</definedName>
    <definedName name="DSPSDG">#N/A</definedName>
    <definedName name="DWSDWDS" localSheetId="9">#REF!</definedName>
    <definedName name="DWSDWDS" localSheetId="45">#REF!</definedName>
    <definedName name="DWSDWDS" localSheetId="63">#REF!</definedName>
    <definedName name="DWSDWDS" localSheetId="66">#REF!</definedName>
    <definedName name="DWSDWDS" localSheetId="67">#REF!</definedName>
    <definedName name="DWSDWDS" localSheetId="68">#REF!</definedName>
    <definedName name="DWSDWDS" localSheetId="69">#REF!</definedName>
    <definedName name="DWSDWDS" localSheetId="70">#REF!</definedName>
    <definedName name="DWSDWDS" localSheetId="74">#REF!</definedName>
    <definedName name="DWSDWDS" localSheetId="75">#REF!</definedName>
    <definedName name="DWSDWDS" localSheetId="91">#REF!</definedName>
    <definedName name="DWSDWDS" localSheetId="92">#REF!</definedName>
    <definedName name="DWSDWDS" localSheetId="93">#REF!</definedName>
    <definedName name="DWSDWDS" localSheetId="97">#REF!</definedName>
    <definedName name="DWSDWDS" localSheetId="53">#REF!</definedName>
    <definedName name="DWSDWDS" localSheetId="19">#REF!</definedName>
    <definedName name="DWSDWDS" localSheetId="10">#REF!</definedName>
    <definedName name="DWSDWDS" localSheetId="44">#REF!</definedName>
    <definedName name="DWSDWDS" localSheetId="15">#REF!</definedName>
    <definedName name="DWSDWDS" localSheetId="16">#REF!</definedName>
    <definedName name="DWSDWDS" localSheetId="5">#REF!</definedName>
    <definedName name="DWSDWDS" localSheetId="4">#REF!</definedName>
    <definedName name="DWSDWDS" localSheetId="13">#REF!</definedName>
    <definedName name="DWSDWDS" localSheetId="14">#REF!</definedName>
    <definedName name="DWSDWDS">#REF!</definedName>
    <definedName name="E" localSheetId="9">#REF!</definedName>
    <definedName name="E" localSheetId="45">#REF!</definedName>
    <definedName name="E" localSheetId="63">#REF!</definedName>
    <definedName name="E" localSheetId="66">#REF!</definedName>
    <definedName name="E" localSheetId="67">#REF!</definedName>
    <definedName name="E" localSheetId="68">#REF!</definedName>
    <definedName name="E" localSheetId="69">#REF!</definedName>
    <definedName name="E" localSheetId="70">#REF!</definedName>
    <definedName name="E" localSheetId="74">#REF!</definedName>
    <definedName name="E" localSheetId="75">#REF!</definedName>
    <definedName name="E" localSheetId="91">#REF!</definedName>
    <definedName name="E" localSheetId="92">#REF!</definedName>
    <definedName name="E" localSheetId="93">#REF!</definedName>
    <definedName name="E" localSheetId="97">#REF!</definedName>
    <definedName name="E" localSheetId="53">#REF!</definedName>
    <definedName name="E" localSheetId="19">#REF!</definedName>
    <definedName name="E" localSheetId="10">#REF!</definedName>
    <definedName name="E" localSheetId="44">#REF!</definedName>
    <definedName name="E" localSheetId="15">#REF!</definedName>
    <definedName name="E" localSheetId="16">#REF!</definedName>
    <definedName name="E" localSheetId="5">#REF!</definedName>
    <definedName name="E" localSheetId="4">#REF!</definedName>
    <definedName name="E" localSheetId="13">#REF!</definedName>
    <definedName name="E" localSheetId="14">#REF!</definedName>
    <definedName name="E">#REF!</definedName>
    <definedName name="ENDA">#N/A</definedName>
    <definedName name="ERE" localSheetId="9">#REF!</definedName>
    <definedName name="ERE" localSheetId="45">#REF!</definedName>
    <definedName name="ERE" localSheetId="63">#REF!</definedName>
    <definedName name="ERE" localSheetId="66">#REF!</definedName>
    <definedName name="ERE" localSheetId="67">#REF!</definedName>
    <definedName name="ERE" localSheetId="68">#REF!</definedName>
    <definedName name="ERE" localSheetId="69">#REF!</definedName>
    <definedName name="ERE" localSheetId="70">#REF!</definedName>
    <definedName name="ERE" localSheetId="74">#REF!</definedName>
    <definedName name="ERE" localSheetId="75">#REF!</definedName>
    <definedName name="ERE" localSheetId="91">#REF!</definedName>
    <definedName name="ERE" localSheetId="92">#REF!</definedName>
    <definedName name="ERE" localSheetId="93">#REF!</definedName>
    <definedName name="ERE" localSheetId="97">#REF!</definedName>
    <definedName name="ERE" localSheetId="53">#REF!</definedName>
    <definedName name="ERE" localSheetId="19">#REF!</definedName>
    <definedName name="ERE" localSheetId="10">#REF!</definedName>
    <definedName name="ERE" localSheetId="44">#REF!</definedName>
    <definedName name="ERE" localSheetId="15">#REF!</definedName>
    <definedName name="ERE" localSheetId="16">#REF!</definedName>
    <definedName name="ERE" localSheetId="5">#REF!</definedName>
    <definedName name="ERE" localSheetId="4">#REF!</definedName>
    <definedName name="ERE" localSheetId="13">#REF!</definedName>
    <definedName name="ERE" localSheetId="14">#REF!</definedName>
    <definedName name="ERE">#REF!</definedName>
    <definedName name="fdf" localSheetId="9">[8]DESPACHOS!#REF!,[8]DESPACHOS!#REF!,[8]DESPACHOS!#REF!,[8]DESPACHOS!#REF!,[8]DESPACHOS!#REF!,[8]DESPACHOS!#REF!</definedName>
    <definedName name="fdf" localSheetId="45">[5]DESPACHOS!#REF!,[5]DESPACHOS!#REF!,[5]DESPACHOS!#REF!,[5]DESPACHOS!#REF!,[5]DESPACHOS!#REF!,[5]DESPACHOS!#REF!</definedName>
    <definedName name="fdf" localSheetId="63">[8]DESPACHOS!#REF!,[8]DESPACHOS!#REF!,[8]DESPACHOS!#REF!,[8]DESPACHOS!#REF!,[8]DESPACHOS!#REF!,[8]DESPACHOS!#REF!</definedName>
    <definedName name="fdf" localSheetId="66">[8]DESPACHOS!#REF!,[8]DESPACHOS!#REF!,[8]DESPACHOS!#REF!,[8]DESPACHOS!#REF!,[8]DESPACHOS!#REF!,[8]DESPACHOS!#REF!</definedName>
    <definedName name="fdf" localSheetId="67">[8]DESPACHOS!#REF!,[8]DESPACHOS!#REF!,[8]DESPACHOS!#REF!,[8]DESPACHOS!#REF!,[8]DESPACHOS!#REF!,[8]DESPACHOS!#REF!</definedName>
    <definedName name="fdf" localSheetId="68">[8]DESPACHOS!#REF!,[8]DESPACHOS!#REF!,[8]DESPACHOS!#REF!,[8]DESPACHOS!#REF!,[8]DESPACHOS!#REF!,[8]DESPACHOS!#REF!</definedName>
    <definedName name="fdf" localSheetId="69">[8]DESPACHOS!#REF!,[8]DESPACHOS!#REF!,[8]DESPACHOS!#REF!,[8]DESPACHOS!#REF!,[8]DESPACHOS!#REF!,[8]DESPACHOS!#REF!</definedName>
    <definedName name="fdf" localSheetId="70">[8]DESPACHOS!#REF!,[8]DESPACHOS!#REF!,[8]DESPACHOS!#REF!,[8]DESPACHOS!#REF!,[8]DESPACHOS!#REF!,[8]DESPACHOS!#REF!</definedName>
    <definedName name="fdf" localSheetId="74">[8]DESPACHOS!#REF!,[8]DESPACHOS!#REF!,[8]DESPACHOS!#REF!,[8]DESPACHOS!#REF!,[8]DESPACHOS!#REF!,[8]DESPACHOS!#REF!</definedName>
    <definedName name="fdf" localSheetId="75">[8]DESPACHOS!#REF!,[8]DESPACHOS!#REF!,[8]DESPACHOS!#REF!,[8]DESPACHOS!#REF!,[8]DESPACHOS!#REF!,[8]DESPACHOS!#REF!</definedName>
    <definedName name="fdf" localSheetId="91">[8]DESPACHOS!#REF!,[8]DESPACHOS!#REF!,[8]DESPACHOS!#REF!,[8]DESPACHOS!#REF!,[8]DESPACHOS!#REF!,[8]DESPACHOS!#REF!</definedName>
    <definedName name="fdf" localSheetId="92">[8]DESPACHOS!#REF!,[8]DESPACHOS!#REF!,[8]DESPACHOS!#REF!,[8]DESPACHOS!#REF!,[8]DESPACHOS!#REF!,[8]DESPACHOS!#REF!</definedName>
    <definedName name="fdf" localSheetId="93">[8]DESPACHOS!#REF!,[8]DESPACHOS!#REF!,[8]DESPACHOS!#REF!,[8]DESPACHOS!#REF!,[8]DESPACHOS!#REF!,[8]DESPACHOS!#REF!</definedName>
    <definedName name="fdf" localSheetId="97">[8]DESPACHOS!#REF!,[8]DESPACHOS!#REF!,[8]DESPACHOS!#REF!,[8]DESPACHOS!#REF!,[8]DESPACHOS!#REF!,[8]DESPACHOS!#REF!</definedName>
    <definedName name="fdf" localSheetId="53">[5]DESPACHOS!#REF!,[5]DESPACHOS!#REF!,[5]DESPACHOS!#REF!,[5]DESPACHOS!#REF!,[5]DESPACHOS!#REF!,[5]DESPACHOS!#REF!</definedName>
    <definedName name="fdf" localSheetId="19">[5]DESPACHOS!#REF!,[5]DESPACHOS!#REF!,[5]DESPACHOS!#REF!,[5]DESPACHOS!#REF!,[5]DESPACHOS!#REF!,[5]DESPACHOS!#REF!</definedName>
    <definedName name="fdf" localSheetId="10">[8]DESPACHOS!#REF!,[8]DESPACHOS!#REF!,[8]DESPACHOS!#REF!,[8]DESPACHOS!#REF!,[8]DESPACHOS!#REF!,[8]DESPACHOS!#REF!</definedName>
    <definedName name="fdf" localSheetId="44">[5]DESPACHOS!#REF!,[5]DESPACHOS!#REF!,[5]DESPACHOS!#REF!,[5]DESPACHOS!#REF!,[5]DESPACHOS!#REF!,[5]DESPACHOS!#REF!</definedName>
    <definedName name="fdf" localSheetId="15">[5]DESPACHOS!#REF!,[5]DESPACHOS!#REF!,[5]DESPACHOS!#REF!,[5]DESPACHOS!#REF!,[5]DESPACHOS!#REF!,[5]DESPACHOS!#REF!</definedName>
    <definedName name="fdf" localSheetId="16">[5]DESPACHOS!#REF!,[5]DESPACHOS!#REF!,[5]DESPACHOS!#REF!,[5]DESPACHOS!#REF!,[5]DESPACHOS!#REF!,[5]DESPACHOS!#REF!</definedName>
    <definedName name="fdf" localSheetId="5">[8]DESPACHOS!#REF!,[8]DESPACHOS!#REF!,[8]DESPACHOS!#REF!,[8]DESPACHOS!#REF!,[8]DESPACHOS!#REF!,[8]DESPACHOS!#REF!</definedName>
    <definedName name="fdf" localSheetId="4">[8]DESPACHOS!#REF!,[8]DESPACHOS!#REF!,[8]DESPACHOS!#REF!,[8]DESPACHOS!#REF!,[8]DESPACHOS!#REF!,[8]DESPACHOS!#REF!</definedName>
    <definedName name="fdf" localSheetId="13">[5]DESPACHOS!#REF!,[5]DESPACHOS!#REF!,[5]DESPACHOS!#REF!,[5]DESPACHOS!#REF!,[5]DESPACHOS!#REF!,[5]DESPACHOS!#REF!</definedName>
    <definedName name="fdf" localSheetId="14">[5]DESPACHOS!#REF!,[5]DESPACHOS!#REF!,[5]DESPACHOS!#REF!,[5]DESPACHOS!#REF!,[5]DESPACHOS!#REF!,[5]DESPACHOS!#REF!</definedName>
    <definedName name="fdf">[8]DESPACHOS!#REF!,[8]DESPACHOS!#REF!,[8]DESPACHOS!#REF!,[8]DESPACHOS!#REF!,[8]DESPACHOS!#REF!,[8]DESPACHOS!#REF!</definedName>
    <definedName name="Fin_Lateral" localSheetId="2">'[11]CI_Tv (65-2007K)'!$D$123</definedName>
    <definedName name="Fin_Lateral" localSheetId="45">'[5]CI_Tv (65-2007K)'!$D$123</definedName>
    <definedName name="Fin_Lateral" localSheetId="53">'[5]CI_Tv (65-2007K)'!$D$123</definedName>
    <definedName name="Fin_Lateral" localSheetId="19">'[5]CI_Tv (65-2007K)'!$D$123</definedName>
    <definedName name="Fin_Lateral" localSheetId="44">'[5]CI_Tv (65-2007K)'!$D$123</definedName>
    <definedName name="Fin_Lateral" localSheetId="15">'[5]CI_Tv (65-2007K)'!$D$123</definedName>
    <definedName name="Fin_Lateral" localSheetId="16">'[5]CI_Tv (65-2007K)'!$D$123</definedName>
    <definedName name="Fin_Lateral" localSheetId="13">'[5]CI_Tv (65-2007K)'!$D$123</definedName>
    <definedName name="Fin_Lateral" localSheetId="14">'[5]CI_Tv (65-2007K)'!$D$123</definedName>
    <definedName name="Fin_Lateral">'[12]CI_Tv (65-2007K)'!$D$123</definedName>
    <definedName name="Fin_Registro" localSheetId="2">'[11]CI_Tv (65-2007K)'!$AW$123</definedName>
    <definedName name="Fin_Registro" localSheetId="45">'[5]CI_Tv (65-2007K)'!$AW$123</definedName>
    <definedName name="Fin_Registro" localSheetId="53">'[5]CI_Tv (65-2007K)'!$AW$123</definedName>
    <definedName name="Fin_Registro" localSheetId="19">'[5]CI_Tv (65-2007K)'!$AW$123</definedName>
    <definedName name="Fin_Registro" localSheetId="44">'[5]CI_Tv (65-2007K)'!$AW$123</definedName>
    <definedName name="Fin_Registro" localSheetId="15">'[5]CI_Tv (65-2007K)'!$AW$123</definedName>
    <definedName name="Fin_Registro" localSheetId="16">'[5]CI_Tv (65-2007K)'!$AW$123</definedName>
    <definedName name="Fin_Registro" localSheetId="13">'[5]CI_Tv (65-2007K)'!$AW$123</definedName>
    <definedName name="Fin_Registro" localSheetId="14">'[5]CI_Tv (65-2007K)'!$AW$123</definedName>
    <definedName name="Fin_Registro">'[12]CI_Tv (65-2007K)'!$AW$123</definedName>
    <definedName name="Fin_Superior" localSheetId="2">'[11]CI_Tv (65-2007K)'!$AW$6</definedName>
    <definedName name="Fin_Superior" localSheetId="45">'[5]CI_Tv (65-2007K)'!$AW$6</definedName>
    <definedName name="Fin_Superior" localSheetId="53">'[5]CI_Tv (65-2007K)'!$AW$6</definedName>
    <definedName name="Fin_Superior" localSheetId="19">'[5]CI_Tv (65-2007K)'!$AW$6</definedName>
    <definedName name="Fin_Superior" localSheetId="44">'[5]CI_Tv (65-2007K)'!$AW$6</definedName>
    <definedName name="Fin_Superior" localSheetId="15">'[5]CI_Tv (65-2007K)'!$AW$6</definedName>
    <definedName name="Fin_Superior" localSheetId="16">'[5]CI_Tv (65-2007K)'!$AW$6</definedName>
    <definedName name="Fin_Superior" localSheetId="13">'[5]CI_Tv (65-2007K)'!$AW$6</definedName>
    <definedName name="Fin_Superior" localSheetId="14">'[5]CI_Tv (65-2007K)'!$AW$6</definedName>
    <definedName name="Fin_Superior">'[12]CI_Tv (65-2007K)'!$AW$6</definedName>
    <definedName name="GCB_NGDP">#N/A</definedName>
    <definedName name="GGB_NGDP">#N/A</definedName>
    <definedName name="grafico" localSheetId="45">[5]Embalses!$P$1:$Y$66</definedName>
    <definedName name="grafico" localSheetId="53">[5]Embalses!$P$1:$Y$66</definedName>
    <definedName name="grafico" localSheetId="19">[5]Embalses!$P$1:$Y$66</definedName>
    <definedName name="grafico" localSheetId="44">[5]Embalses!$P$1:$Y$66</definedName>
    <definedName name="grafico" localSheetId="15">[5]Embalses!$P$1:$Y$66</definedName>
    <definedName name="grafico" localSheetId="16">[5]Embalses!$P$1:$Y$66</definedName>
    <definedName name="grafico" localSheetId="13">[5]Embalses!$P$1:$Y$66</definedName>
    <definedName name="grafico" localSheetId="14">[5]Embalses!$P$1:$Y$66</definedName>
    <definedName name="grafico">[13]Embalses!$P$1:$Y$66</definedName>
    <definedName name="grafo1" localSheetId="9">#REF!</definedName>
    <definedName name="grafo1" localSheetId="45">#REF!</definedName>
    <definedName name="grafo1" localSheetId="63">#REF!</definedName>
    <definedName name="grafo1" localSheetId="66">#REF!</definedName>
    <definedName name="grafo1" localSheetId="67">#REF!</definedName>
    <definedName name="grafo1" localSheetId="68">#REF!</definedName>
    <definedName name="grafo1" localSheetId="69">#REF!</definedName>
    <definedName name="grafo1" localSheetId="70">#REF!</definedName>
    <definedName name="grafo1" localSheetId="74">#REF!</definedName>
    <definedName name="grafo1" localSheetId="75">#REF!</definedName>
    <definedName name="grafo1" localSheetId="91">#REF!</definedName>
    <definedName name="grafo1" localSheetId="92">#REF!</definedName>
    <definedName name="grafo1" localSheetId="93">#REF!</definedName>
    <definedName name="grafo1" localSheetId="97">#REF!</definedName>
    <definedName name="grafo1" localSheetId="53">#REF!</definedName>
    <definedName name="grafo1" localSheetId="19">#REF!</definedName>
    <definedName name="grafo1" localSheetId="10">#REF!</definedName>
    <definedName name="grafo1" localSheetId="44">#REF!</definedName>
    <definedName name="grafo1" localSheetId="15">#REF!</definedName>
    <definedName name="grafo1" localSheetId="16">#REF!</definedName>
    <definedName name="grafo1" localSheetId="5">#REF!</definedName>
    <definedName name="grafo1" localSheetId="4">#REF!</definedName>
    <definedName name="grafo1" localSheetId="13">#REF!</definedName>
    <definedName name="grafo1" localSheetId="14">#REF!</definedName>
    <definedName name="grafo1">#REF!</definedName>
    <definedName name="grafo2" localSheetId="9">#REF!</definedName>
    <definedName name="grafo2" localSheetId="45">#REF!</definedName>
    <definedName name="grafo2" localSheetId="63">#REF!</definedName>
    <definedName name="grafo2" localSheetId="66">#REF!</definedName>
    <definedName name="grafo2" localSheetId="67">#REF!</definedName>
    <definedName name="grafo2" localSheetId="68">#REF!</definedName>
    <definedName name="grafo2" localSheetId="69">#REF!</definedName>
    <definedName name="grafo2" localSheetId="70">#REF!</definedName>
    <definedName name="grafo2" localSheetId="74">#REF!</definedName>
    <definedName name="grafo2" localSheetId="75">#REF!</definedName>
    <definedName name="grafo2" localSheetId="91">#REF!</definedName>
    <definedName name="grafo2" localSheetId="92">#REF!</definedName>
    <definedName name="grafo2" localSheetId="93">#REF!</definedName>
    <definedName name="grafo2" localSheetId="97">#REF!</definedName>
    <definedName name="grafo2" localSheetId="53">#REF!</definedName>
    <definedName name="grafo2" localSheetId="19">#REF!</definedName>
    <definedName name="grafo2" localSheetId="10">#REF!</definedName>
    <definedName name="grafo2" localSheetId="44">#REF!</definedName>
    <definedName name="grafo2" localSheetId="15">#REF!</definedName>
    <definedName name="grafo2" localSheetId="16">#REF!</definedName>
    <definedName name="grafo2" localSheetId="5">#REF!</definedName>
    <definedName name="grafo2" localSheetId="4">#REF!</definedName>
    <definedName name="grafo2" localSheetId="13">#REF!</definedName>
    <definedName name="grafo2" localSheetId="14">#REF!</definedName>
    <definedName name="grafo2">#REF!</definedName>
    <definedName name="HTML_Description" hidden="1">""</definedName>
    <definedName name="HTML_Email" hidden="1">"freyes@uio.bce.fin.ec"</definedName>
    <definedName name="HTML_Header" hidden="1">""</definedName>
    <definedName name="HTML_LastUpdate" hidden="1">"07/12/2000"</definedName>
    <definedName name="HTML_LineAfter" hidden="1">FALSE</definedName>
    <definedName name="HTML_LineBefore" hidden="1">FALSE</definedName>
    <definedName name="HTML_Name" hidden="1">"Francisco Reyes O."</definedName>
    <definedName name="HTML_OBDlg2" hidden="1">TRUE</definedName>
    <definedName name="HTML_OBDlg4" hidden="1">TRUE</definedName>
    <definedName name="HTML_OS" hidden="1">0</definedName>
    <definedName name="HTML_PathFile" hidden="1">"D:\Freyes2000\Reten00\rley7900.htm"</definedName>
    <definedName name="HTML_Title" hidden="1">"Banco Central del Ecuador"</definedName>
    <definedName name="HTML1_1" hidden="1">"'[RETEA107.xls]RESUMEN 14,50'!$A$1:$E$26"</definedName>
    <definedName name="HTML1_10" hidden="1">"freyes@mail1.bce.fin.ec"</definedName>
    <definedName name="HTML1_11" hidden="1">1</definedName>
    <definedName name="HTML1_12" hidden="1">"C:\INTERNET\RETENC\retea107.htm"</definedName>
    <definedName name="HTML1_2" hidden="1">1</definedName>
    <definedName name="HTML1_3" hidden="1">"Banco Central del Ecuador"</definedName>
    <definedName name="HTML1_4" hidden="1">""</definedName>
    <definedName name="HTML1_5" hidden="1">""</definedName>
    <definedName name="HTML1_6" hidden="1">-4146</definedName>
    <definedName name="HTML1_7" hidden="1">-4146</definedName>
    <definedName name="HTML1_8" hidden="1">"19/05/97"</definedName>
    <definedName name="HTML1_9" hidden="1">"Francisco Reyes O."</definedName>
    <definedName name="HTML10_1" hidden="1">"'[rley7999.xls]RESUMEN 99'!$A$1:$C$16"</definedName>
    <definedName name="HTML10_10" hidden="1">"freyes@uio.bce.fin.ec"</definedName>
    <definedName name="HTML10_11" hidden="1">1</definedName>
    <definedName name="HTML10_12" hidden="1">"C:\RETEN99\rley7999.htm"</definedName>
    <definedName name="HTML10_2" hidden="1">1</definedName>
    <definedName name="HTML10_3" hidden="1">"Banco Central del Ecuador"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"29/06/99"</definedName>
    <definedName name="HTML10_9" hidden="1">"Francisco Reyes O."</definedName>
    <definedName name="HTML11_1" hidden="1">"'[rley7999.xls]RESUMEN 99'!$A$1:$C$17"</definedName>
    <definedName name="HTML11_10" hidden="1">"freyes@uio.bce.fin.ec"</definedName>
    <definedName name="HTML11_11" hidden="1">1</definedName>
    <definedName name="HTML11_12" hidden="1">"C:\RETEN99\rley7999.htm"</definedName>
    <definedName name="HTML11_2" hidden="1">1</definedName>
    <definedName name="HTML11_3" hidden="1">"Banco Central del Ecuador"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"02/08/99"</definedName>
    <definedName name="HTML11_9" hidden="1">"Francisco Reyes O."</definedName>
    <definedName name="HTML12_1" hidden="1">"'[rley7999.xls]RESUMEN 99'!$A$1:$C$18"</definedName>
    <definedName name="HTML12_10" hidden="1">"freyes@uio.bce.fin.ec"</definedName>
    <definedName name="HTML12_11" hidden="1">1</definedName>
    <definedName name="HTML12_12" hidden="1">"C:\RETEN99\rley7999.htm"</definedName>
    <definedName name="HTML12_2" hidden="1">1</definedName>
    <definedName name="HTML12_3" hidden="1">"Banco Cenral del Ecuador"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"16/08/99"</definedName>
    <definedName name="HTML12_9" hidden="1">"Francisco Reyes O."</definedName>
    <definedName name="HTML13_1" hidden="1">"'[RLEY7999.XLS]RESUMEN 99'!$A$1:$C$19"</definedName>
    <definedName name="HTML13_10" hidden="1">"freyes@uio.bce.fin.ec"</definedName>
    <definedName name="HTML13_11" hidden="1">1</definedName>
    <definedName name="HTML13_12" hidden="1">"C:\FREYES\RETEN99\rley7999.htm"</definedName>
    <definedName name="HTML13_2" hidden="1">1</definedName>
    <definedName name="HTML13_3" hidden="1">"Banco Central del Ecuador"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"22/09/99"</definedName>
    <definedName name="HTML13_9" hidden="1">"Francisco Reyes O."</definedName>
    <definedName name="HTML14_1" hidden="1">"'[RLEY7999.XLS]RESUMEN 99'!$A$1:$C$20"</definedName>
    <definedName name="HTML14_10" hidden="1">"freyes@uio.bce.fin.ec"</definedName>
    <definedName name="HTML14_11" hidden="1">1</definedName>
    <definedName name="HTML14_12" hidden="1">"C:\FREYES\RETEN99\rley7999.htm"</definedName>
    <definedName name="HTML14_2" hidden="1">1</definedName>
    <definedName name="HTML14_3" hidden="1">"Banco Central del Ecuador"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"29/10/99"</definedName>
    <definedName name="HTML14_9" hidden="1">"Francisco Reyes O."</definedName>
    <definedName name="HTML15_1" hidden="1">"'[RLEY7999.XLS]RESUMEN 99'!$A$1:$C$21"</definedName>
    <definedName name="HTML15_10" hidden="1">"freyes@uio.bce.fin.ec"</definedName>
    <definedName name="HTML15_11" hidden="1">1</definedName>
    <definedName name="HTML15_12" hidden="1">"C:\FREYES\RETEN99\Rley7999.htm"</definedName>
    <definedName name="HTML15_2" hidden="1">1</definedName>
    <definedName name="HTML15_3" hidden="1">"Banco Central del Ecuador"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"5/11/99"</definedName>
    <definedName name="HTML15_9" hidden="1">"Francisco Reyes O"</definedName>
    <definedName name="HTML16_1" hidden="1">"'[RLEY7999.XLS]RESUMEN 99'!$A$1:$D$22"</definedName>
    <definedName name="HTML16_10" hidden="1">"freyes@uio.bce.fin.ec"</definedName>
    <definedName name="HTML16_11" hidden="1">1</definedName>
    <definedName name="HTML16_12" hidden="1">"C:\FREYES\RETEN99\Rley7999.htm"</definedName>
    <definedName name="HTML16_2" hidden="1">1</definedName>
    <definedName name="HTML16_3" hidden="1">"Banco Central del Ecuador"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"26/11/99"</definedName>
    <definedName name="HTML16_9" hidden="1">"Francisco Reyes O."</definedName>
    <definedName name="HTML17_1" hidden="1">"'[RLEY7999.XLS]RESUMEN 99'!$A$1:$C$22"</definedName>
    <definedName name="HTML17_10" hidden="1">"freyes@uio.bce.fin.ec"</definedName>
    <definedName name="HTML17_11" hidden="1">1</definedName>
    <definedName name="HTML17_12" hidden="1">"C:\FREYES\RETEN99\Rley7999.htm"</definedName>
    <definedName name="HTML17_2" hidden="1">1</definedName>
    <definedName name="HTML17_3" hidden="1">"Banco Central del Ecuador"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"1/12/99"</definedName>
    <definedName name="HTML17_9" hidden="1">"Francisco Reyes"</definedName>
    <definedName name="HTML18_1" hidden="1">"'[RLEY7999.XLS]RESUMEN 99'!$A$1:$C$23"</definedName>
    <definedName name="HTML18_10" hidden="1">"freyes@uio.bce.fin.ec"</definedName>
    <definedName name="HTML18_11" hidden="1">1</definedName>
    <definedName name="HTML18_12" hidden="1">"C:\FREYES\RETEN99\Rley7999.htm"</definedName>
    <definedName name="HTML18_2" hidden="1">1</definedName>
    <definedName name="HTML18_3" hidden="1">"Banco Central del Ecuador"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"6/12/99"</definedName>
    <definedName name="HTML18_9" hidden="1">"Francisco Reyes O"</definedName>
    <definedName name="HTML19_1" hidden="1">"'[RLEY7999.XLS]RESUMEN 99'!$A$1:$D$23"</definedName>
    <definedName name="HTML19_10" hidden="1">"freyes@uio.bce.fin.ec"</definedName>
    <definedName name="HTML19_11" hidden="1">1</definedName>
    <definedName name="HTML19_12" hidden="1">"C:\FREYES\RETEN99\Rley7999.htm"</definedName>
    <definedName name="HTML19_2" hidden="1">1</definedName>
    <definedName name="HTML19_3" hidden="1">"Banco Central del Ecuador"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"7/12/99"</definedName>
    <definedName name="HTML19_9" hidden="1">"Francisco Reyes O."</definedName>
    <definedName name="HTML2_1" hidden="1">"'[RETEA107.xls]RESUMEN 14,50'!$A$1:$C$25"</definedName>
    <definedName name="HTML2_10" hidden="1">"freyes@mail1.bce.fin.ec"</definedName>
    <definedName name="HTML2_11" hidden="1">1</definedName>
    <definedName name="HTML2_12" hidden="1">"C:\INTERNET\RETENC\retea107.htm"</definedName>
    <definedName name="HTML2_2" hidden="1">1</definedName>
    <definedName name="HTML2_3" hidden="1">"Banco Central del Ecuador"</definedName>
    <definedName name="HTML2_4" hidden="1">""</definedName>
    <definedName name="HTML2_5" hidden="1">""</definedName>
    <definedName name="HTML2_6" hidden="1">-4146</definedName>
    <definedName name="HTML2_7" hidden="1">-4146</definedName>
    <definedName name="HTML2_8" hidden="1">"03/06/97"</definedName>
    <definedName name="HTML2_9" hidden="1">"Francisco Reyes O."</definedName>
    <definedName name="HTML20_1" hidden="1">"'[Rley7900 (FEP).xls]RESUMEN '!$A$1:$C$32"</definedName>
    <definedName name="HTML20_10" hidden="1">"jluzuriaga@uio.bce.fin.ec"</definedName>
    <definedName name="HTML20_11" hidden="1">1</definedName>
    <definedName name="HTML20_12" hidden="1">"F:\USERS\JLUZURIA\Hidrocarburos\Cuentas\Rley7900.htm"</definedName>
    <definedName name="HTML20_2" hidden="1">1</definedName>
    <definedName name="HTML20_3" hidden="1">"Banco Central del Ecuador"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"29/12/2000"</definedName>
    <definedName name="HTML20_9" hidden="1">"José Luzuriaga Erazo"</definedName>
    <definedName name="HTML21_1" hidden="1">"'[Rley7901 (FEP).xls]RESUMEN '!$A$1:$B$24"</definedName>
    <definedName name="HTML21_10" hidden="1">"jluzuriaga@uio.bce.fin.ec"</definedName>
    <definedName name="HTML21_11" hidden="1">1</definedName>
    <definedName name="HTML21_12" hidden="1">"F:\USERS\JLUZURIA\Hidrocarburos-2001\Cuentas\Rley7901.htm"</definedName>
    <definedName name="HTML21_2" hidden="1">1</definedName>
    <definedName name="HTML21_3" hidden="1">"Banco Central del Ecuador"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"02/03/2001"</definedName>
    <definedName name="HTML21_9" hidden="1">"José Luzuriaga Erazo"</definedName>
    <definedName name="HTML3_1" hidden="1">"'[RETEA107.xls]RESUMEN 14,50'!$A$1:$E$27"</definedName>
    <definedName name="HTML3_10" hidden="1">"freyes@mail1.bce.fin.ec"</definedName>
    <definedName name="HTML3_11" hidden="1">1</definedName>
    <definedName name="HTML3_12" hidden="1">"C:\INTERNET\RETENC\retea107.htm"</definedName>
    <definedName name="HTML3_2" hidden="1">1</definedName>
    <definedName name="HTML3_3" hidden="1">"Banco Central del Ecuador"</definedName>
    <definedName name="HTML3_4" hidden="1">""</definedName>
    <definedName name="HTML3_5" hidden="1">""</definedName>
    <definedName name="HTML3_6" hidden="1">-4146</definedName>
    <definedName name="HTML3_7" hidden="1">-4146</definedName>
    <definedName name="HTML3_8" hidden="1">"25/06/97"</definedName>
    <definedName name="HTML3_9" hidden="1">"Francisco Reyes O."</definedName>
    <definedName name="HTML4_1" hidden="1">"'[RETEA107.xls]RESUMEN 14,50'!$A$1:$C$29"</definedName>
    <definedName name="HTML4_10" hidden="1">"freyes@mail1.bce.fin.ec"</definedName>
    <definedName name="HTML4_11" hidden="1">1</definedName>
    <definedName name="HTML4_12" hidden="1">"C:\INTERNET\RETENC\retea107.htm"</definedName>
    <definedName name="HTML4_2" hidden="1">1</definedName>
    <definedName name="HTML4_3" hidden="1">"Banco Central del Ecuador"</definedName>
    <definedName name="HTML4_4" hidden="1">""</definedName>
    <definedName name="HTML4_5" hidden="1">""</definedName>
    <definedName name="HTML4_6" hidden="1">-4146</definedName>
    <definedName name="HTML4_7" hidden="1">-4146</definedName>
    <definedName name="HTML4_8" hidden="1">"09/07/97"</definedName>
    <definedName name="HTML4_9" hidden="1">"Francisco Reyes O."</definedName>
    <definedName name="HTML5_1" hidden="1">"'[RET1079798.xls]CREDITOS  98'!$A$1:$K$72"</definedName>
    <definedName name="HTML5_10" hidden="1">"parmas @ uio.bce.fin.ec"</definedName>
    <definedName name="HTML5_11" hidden="1">1</definedName>
    <definedName name="HTML5_12" hidden="1">"C:\RETENC\MyHTML.htm"</definedName>
    <definedName name="HTML5_2" hidden="1">1</definedName>
    <definedName name="HTML5_3" hidden="1">"RET1079798"</definedName>
    <definedName name="HTML5_4" hidden="1">""</definedName>
    <definedName name="HTML5_5" hidden="1">""</definedName>
    <definedName name="HTML5_6" hidden="1">-4146</definedName>
    <definedName name="HTML5_7" hidden="1">-4146</definedName>
    <definedName name="HTML5_8" hidden="1">"23/07/98"</definedName>
    <definedName name="HTML5_9" hidden="1">"Patricia Armas Almeida"</definedName>
    <definedName name="HTML6_1" hidden="1">"'[RET1079798.xls]RESUMEN 98'!$A$1:$C$27"</definedName>
    <definedName name="HTML6_10" hidden="1">"parmas @uio.bce.fin.ec"</definedName>
    <definedName name="HTML6_11" hidden="1">1</definedName>
    <definedName name="HTML6_12" hidden="1">"C:\INTERNET\RET1079798.xls.htm"</definedName>
    <definedName name="HTML6_2" hidden="1">1</definedName>
    <definedName name="HTML6_3" hidden="1">"RET1079798"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"29/07/98"</definedName>
    <definedName name="HTML6_9" hidden="1">"Patricia Armas Almeida"</definedName>
    <definedName name="HTML7_1" hidden="1">"'[RET107979899.xls]RESUMEN 99'!$A$1:$C$19"</definedName>
    <definedName name="HTML7_10" hidden="1">"parmas @ uio.bce.fin.ec"</definedName>
    <definedName name="HTML7_11" hidden="1">1</definedName>
    <definedName name="HTML7_12" hidden="1">"C:\INTERNET\RETENC\ret107979899.htm"</definedName>
    <definedName name="HTML7_2" hidden="1">1</definedName>
    <definedName name="HTML7_3" hidden="1">"Banco Central del Ecuador"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"18/02/99"</definedName>
    <definedName name="HTML7_9" hidden="1">"Patricia Armas Almeida"</definedName>
    <definedName name="HTML8_1" hidden="1">"'[RETA107.xls]RESUMEN 99'!$A$1:$C$17"</definedName>
    <definedName name="HTML8_10" hidden="1">"parmas @ uio.bce.fin.ec"</definedName>
    <definedName name="HTML8_11" hidden="1">1</definedName>
    <definedName name="HTML8_12" hidden="1">"C:\RETENC\RET107.htm"</definedName>
    <definedName name="HTML8_2" hidden="1">1</definedName>
    <definedName name="HTML8_3" hidden="1">"Banco Central del Ecuador"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"18/03/99"</definedName>
    <definedName name="HTML8_9" hidden="1">"Patricia Armas Almeida"</definedName>
    <definedName name="HTML9_1" hidden="1">"'[RETL79.xls]RESUMEN 99'!$A$1:$C$21"</definedName>
    <definedName name="HTML9_10" hidden="1">"parmas @ uio.bce.fin.ec"</definedName>
    <definedName name="HTML9_11" hidden="1">1</definedName>
    <definedName name="HTML9_12" hidden="1">"C:\INTERNET\RETENC\RETL79.htm"</definedName>
    <definedName name="HTML9_2" hidden="1">1</definedName>
    <definedName name="HTML9_3" hidden="1">"Banco Central del Ecuador"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"20/04/99"</definedName>
    <definedName name="HTML9_9" hidden="1">"Patricia Armas Almeida"</definedName>
    <definedName name="HTMLCount" hidden="1">21</definedName>
    <definedName name="ihih" localSheetId="9">[8]DESPACHOS!#REF!,[8]DESPACHOS!#REF!,[8]DESPACHOS!#REF!,[8]DESPACHOS!#REF!,[8]DESPACHOS!#REF!,[8]DESPACHOS!#REF!</definedName>
    <definedName name="ihih" localSheetId="45">[5]DESPACHOS!#REF!,[5]DESPACHOS!#REF!,[5]DESPACHOS!#REF!,[5]DESPACHOS!#REF!,[5]DESPACHOS!#REF!,[5]DESPACHOS!#REF!</definedName>
    <definedName name="ihih" localSheetId="63">[8]DESPACHOS!#REF!,[8]DESPACHOS!#REF!,[8]DESPACHOS!#REF!,[8]DESPACHOS!#REF!,[8]DESPACHOS!#REF!,[8]DESPACHOS!#REF!</definedName>
    <definedName name="ihih" localSheetId="66">[8]DESPACHOS!#REF!,[8]DESPACHOS!#REF!,[8]DESPACHOS!#REF!,[8]DESPACHOS!#REF!,[8]DESPACHOS!#REF!,[8]DESPACHOS!#REF!</definedName>
    <definedName name="ihih" localSheetId="67">[8]DESPACHOS!#REF!,[8]DESPACHOS!#REF!,[8]DESPACHOS!#REF!,[8]DESPACHOS!#REF!,[8]DESPACHOS!#REF!,[8]DESPACHOS!#REF!</definedName>
    <definedName name="ihih" localSheetId="68">[8]DESPACHOS!#REF!,[8]DESPACHOS!#REF!,[8]DESPACHOS!#REF!,[8]DESPACHOS!#REF!,[8]DESPACHOS!#REF!,[8]DESPACHOS!#REF!</definedName>
    <definedName name="ihih" localSheetId="69">[8]DESPACHOS!#REF!,[8]DESPACHOS!#REF!,[8]DESPACHOS!#REF!,[8]DESPACHOS!#REF!,[8]DESPACHOS!#REF!,[8]DESPACHOS!#REF!</definedName>
    <definedName name="ihih" localSheetId="70">[8]DESPACHOS!#REF!,[8]DESPACHOS!#REF!,[8]DESPACHOS!#REF!,[8]DESPACHOS!#REF!,[8]DESPACHOS!#REF!,[8]DESPACHOS!#REF!</definedName>
    <definedName name="ihih" localSheetId="74">[8]DESPACHOS!#REF!,[8]DESPACHOS!#REF!,[8]DESPACHOS!#REF!,[8]DESPACHOS!#REF!,[8]DESPACHOS!#REF!,[8]DESPACHOS!#REF!</definedName>
    <definedName name="ihih" localSheetId="75">[8]DESPACHOS!#REF!,[8]DESPACHOS!#REF!,[8]DESPACHOS!#REF!,[8]DESPACHOS!#REF!,[8]DESPACHOS!#REF!,[8]DESPACHOS!#REF!</definedName>
    <definedName name="ihih" localSheetId="91">[8]DESPACHOS!#REF!,[8]DESPACHOS!#REF!,[8]DESPACHOS!#REF!,[8]DESPACHOS!#REF!,[8]DESPACHOS!#REF!,[8]DESPACHOS!#REF!</definedName>
    <definedName name="ihih" localSheetId="92">[8]DESPACHOS!#REF!,[8]DESPACHOS!#REF!,[8]DESPACHOS!#REF!,[8]DESPACHOS!#REF!,[8]DESPACHOS!#REF!,[8]DESPACHOS!#REF!</definedName>
    <definedName name="ihih" localSheetId="93">[8]DESPACHOS!#REF!,[8]DESPACHOS!#REF!,[8]DESPACHOS!#REF!,[8]DESPACHOS!#REF!,[8]DESPACHOS!#REF!,[8]DESPACHOS!#REF!</definedName>
    <definedName name="ihih" localSheetId="97">[8]DESPACHOS!#REF!,[8]DESPACHOS!#REF!,[8]DESPACHOS!#REF!,[8]DESPACHOS!#REF!,[8]DESPACHOS!#REF!,[8]DESPACHOS!#REF!</definedName>
    <definedName name="ihih" localSheetId="53">[5]DESPACHOS!#REF!,[5]DESPACHOS!#REF!,[5]DESPACHOS!#REF!,[5]DESPACHOS!#REF!,[5]DESPACHOS!#REF!,[5]DESPACHOS!#REF!</definedName>
    <definedName name="ihih" localSheetId="19">[5]DESPACHOS!#REF!,[5]DESPACHOS!#REF!,[5]DESPACHOS!#REF!,[5]DESPACHOS!#REF!,[5]DESPACHOS!#REF!,[5]DESPACHOS!#REF!</definedName>
    <definedName name="ihih" localSheetId="10">[8]DESPACHOS!#REF!,[8]DESPACHOS!#REF!,[8]DESPACHOS!#REF!,[8]DESPACHOS!#REF!,[8]DESPACHOS!#REF!,[8]DESPACHOS!#REF!</definedName>
    <definedName name="ihih" localSheetId="44">[5]DESPACHOS!#REF!,[5]DESPACHOS!#REF!,[5]DESPACHOS!#REF!,[5]DESPACHOS!#REF!,[5]DESPACHOS!#REF!,[5]DESPACHOS!#REF!</definedName>
    <definedName name="ihih" localSheetId="15">[5]DESPACHOS!#REF!,[5]DESPACHOS!#REF!,[5]DESPACHOS!#REF!,[5]DESPACHOS!#REF!,[5]DESPACHOS!#REF!,[5]DESPACHOS!#REF!</definedName>
    <definedName name="ihih" localSheetId="16">[5]DESPACHOS!#REF!,[5]DESPACHOS!#REF!,[5]DESPACHOS!#REF!,[5]DESPACHOS!#REF!,[5]DESPACHOS!#REF!,[5]DESPACHOS!#REF!</definedName>
    <definedName name="ihih" localSheetId="5">[8]DESPACHOS!#REF!,[8]DESPACHOS!#REF!,[8]DESPACHOS!#REF!,[8]DESPACHOS!#REF!,[8]DESPACHOS!#REF!,[8]DESPACHOS!#REF!</definedName>
    <definedName name="ihih" localSheetId="4">[8]DESPACHOS!#REF!,[8]DESPACHOS!#REF!,[8]DESPACHOS!#REF!,[8]DESPACHOS!#REF!,[8]DESPACHOS!#REF!,[8]DESPACHOS!#REF!</definedName>
    <definedName name="ihih" localSheetId="13">[5]DESPACHOS!#REF!,[5]DESPACHOS!#REF!,[5]DESPACHOS!#REF!,[5]DESPACHOS!#REF!,[5]DESPACHOS!#REF!,[5]DESPACHOS!#REF!</definedName>
    <definedName name="ihih" localSheetId="14">[5]DESPACHOS!#REF!,[5]DESPACHOS!#REF!,[5]DESPACHOS!#REF!,[5]DESPACHOS!#REF!,[5]DESPACHOS!#REF!,[5]DESPACHOS!#REF!</definedName>
    <definedName name="ihih">[8]DESPACHOS!#REF!,[8]DESPACHOS!#REF!,[8]DESPACHOS!#REF!,[8]DESPACHOS!#REF!,[8]DESPACHOS!#REF!,[8]DESPACHOS!#REF!</definedName>
    <definedName name="indicadores" localSheetId="45">'[5]2.-Tasas Nacional'!#REF!</definedName>
    <definedName name="indicadores" localSheetId="63">'[6]2.-Tasas Nacional'!#REF!</definedName>
    <definedName name="indicadores" localSheetId="66">'[6]2.-Tasas Nacional'!#REF!</definedName>
    <definedName name="indicadores" localSheetId="67">'[6]2.-Tasas Nacional'!#REF!</definedName>
    <definedName name="indicadores" localSheetId="68">'[6]2.-Tasas Nacional'!#REF!</definedName>
    <definedName name="indicadores" localSheetId="69">'[6]2.-Tasas Nacional'!#REF!</definedName>
    <definedName name="indicadores" localSheetId="70">'[6]2.-Tasas Nacional'!#REF!</definedName>
    <definedName name="indicadores" localSheetId="74">'[6]2.-Tasas Nacional'!#REF!</definedName>
    <definedName name="indicadores" localSheetId="75">'[6]2.-Tasas Nacional'!#REF!</definedName>
    <definedName name="indicadores" localSheetId="91">'[6]2.-Tasas Nacional'!#REF!</definedName>
    <definedName name="indicadores" localSheetId="92">'[6]2.-Tasas Nacional'!#REF!</definedName>
    <definedName name="indicadores" localSheetId="93">'[6]2.-Tasas Nacional'!#REF!</definedName>
    <definedName name="indicadores" localSheetId="97">'[6]2.-Tasas Nacional'!#REF!</definedName>
    <definedName name="indicadores" localSheetId="53">'[5]2.-Tasas Nacional'!#REF!</definedName>
    <definedName name="indicadores" localSheetId="19">'[5]2.-Tasas Nacional'!#REF!</definedName>
    <definedName name="indicadores" localSheetId="44">'[5]2.-Tasas Nacional'!#REF!</definedName>
    <definedName name="indicadores" localSheetId="15">'[5]2.-Tasas Nacional'!#REF!</definedName>
    <definedName name="indicadores" localSheetId="16">'[5]2.-Tasas Nacional'!#REF!</definedName>
    <definedName name="indicadores" localSheetId="13">'[5]2.-Tasas Nacional'!#REF!</definedName>
    <definedName name="indicadores" localSheetId="14">'[5]2.-Tasas Nacional'!#REF!</definedName>
    <definedName name="indicadores">'[6]2.-Tasas Nacional'!#REF!</definedName>
    <definedName name="Ini_Lateral" localSheetId="2">'[11]CI_Tv (65-2007K)'!$D$8</definedName>
    <definedName name="Ini_Lateral" localSheetId="45">'[5]CI_Tv (65-2007K)'!$D$8</definedName>
    <definedName name="Ini_Lateral" localSheetId="53">'[5]CI_Tv (65-2007K)'!$D$8</definedName>
    <definedName name="Ini_Lateral" localSheetId="19">'[5]CI_Tv (65-2007K)'!$D$8</definedName>
    <definedName name="Ini_Lateral" localSheetId="44">'[5]CI_Tv (65-2007K)'!$D$8</definedName>
    <definedName name="Ini_Lateral" localSheetId="15">'[5]CI_Tv (65-2007K)'!$D$8</definedName>
    <definedName name="Ini_Lateral" localSheetId="16">'[5]CI_Tv (65-2007K)'!$D$8</definedName>
    <definedName name="Ini_Lateral" localSheetId="13">'[5]CI_Tv (65-2007K)'!$D$8</definedName>
    <definedName name="Ini_Lateral" localSheetId="14">'[5]CI_Tv (65-2007K)'!$D$8</definedName>
    <definedName name="Ini_Lateral">'[12]CI_Tv (65-2007K)'!$D$8</definedName>
    <definedName name="Ini_Registro" localSheetId="2">'[11]CI_Tv (65-2007K)'!$E$8</definedName>
    <definedName name="Ini_Registro" localSheetId="45">'[5]CI_Tv (65-2007K)'!$E$8</definedName>
    <definedName name="Ini_Registro" localSheetId="53">'[5]CI_Tv (65-2007K)'!$E$8</definedName>
    <definedName name="Ini_Registro" localSheetId="19">'[5]CI_Tv (65-2007K)'!$E$8</definedName>
    <definedName name="Ini_Registro" localSheetId="44">'[5]CI_Tv (65-2007K)'!$E$8</definedName>
    <definedName name="Ini_Registro" localSheetId="15">'[5]CI_Tv (65-2007K)'!$E$8</definedName>
    <definedName name="Ini_Registro" localSheetId="16">'[5]CI_Tv (65-2007K)'!$E$8</definedName>
    <definedName name="Ini_Registro" localSheetId="13">'[5]CI_Tv (65-2007K)'!$E$8</definedName>
    <definedName name="Ini_Registro" localSheetId="14">'[5]CI_Tv (65-2007K)'!$E$8</definedName>
    <definedName name="Ini_Registro">'[12]CI_Tv (65-2007K)'!$E$8</definedName>
    <definedName name="Ini_Superior" localSheetId="2">'[11]CI_Tv (65-2007K)'!$E$6</definedName>
    <definedName name="Ini_Superior" localSheetId="45">'[5]CI_Tv (65-2007K)'!$E$6</definedName>
    <definedName name="Ini_Superior" localSheetId="53">'[5]CI_Tv (65-2007K)'!$E$6</definedName>
    <definedName name="Ini_Superior" localSheetId="19">'[5]CI_Tv (65-2007K)'!$E$6</definedName>
    <definedName name="Ini_Superior" localSheetId="44">'[5]CI_Tv (65-2007K)'!$E$6</definedName>
    <definedName name="Ini_Superior" localSheetId="15">'[5]CI_Tv (65-2007K)'!$E$6</definedName>
    <definedName name="Ini_Superior" localSheetId="16">'[5]CI_Tv (65-2007K)'!$E$6</definedName>
    <definedName name="Ini_Superior" localSheetId="13">'[5]CI_Tv (65-2007K)'!$E$6</definedName>
    <definedName name="Ini_Superior" localSheetId="14">'[5]CI_Tv (65-2007K)'!$E$6</definedName>
    <definedName name="Ini_Superior">'[12]CI_Tv (65-2007K)'!$E$6</definedName>
    <definedName name="j" localSheetId="9">[8]DESPACHOS!#REF!,[8]DESPACHOS!#REF!,[8]DESPACHOS!$C$5:$AZ$34,[8]DESPACHOS!$C$45:$AZ$74,[8]DESPACHOS!$C$85:$AZ$114,[8]DESPACHOS!$C$125:$AZ$154</definedName>
    <definedName name="j" localSheetId="45">[5]DESPACHOS!#REF!,[5]DESPACHOS!#REF!,[5]DESPACHOS!$C$5:$AZ$34,[5]DESPACHOS!$C$45:$AZ$74,[5]DESPACHOS!$C$85:$AZ$114,[5]DESPACHOS!$C$125:$AZ$154</definedName>
    <definedName name="j" localSheetId="63">[8]DESPACHOS!#REF!,[8]DESPACHOS!#REF!,[8]DESPACHOS!$C$5:$AZ$34,[8]DESPACHOS!$C$45:$AZ$74,[8]DESPACHOS!$C$85:$AZ$114,[8]DESPACHOS!$C$125:$AZ$154</definedName>
    <definedName name="j" localSheetId="66">[8]DESPACHOS!#REF!,[8]DESPACHOS!#REF!,[8]DESPACHOS!$C$5:$AZ$34,[8]DESPACHOS!$C$45:$AZ$74,[8]DESPACHOS!$C$85:$AZ$114,[8]DESPACHOS!$C$125:$AZ$154</definedName>
    <definedName name="j" localSheetId="67">[8]DESPACHOS!#REF!,[8]DESPACHOS!#REF!,[8]DESPACHOS!$C$5:$AZ$34,[8]DESPACHOS!$C$45:$AZ$74,[8]DESPACHOS!$C$85:$AZ$114,[8]DESPACHOS!$C$125:$AZ$154</definedName>
    <definedName name="j" localSheetId="68">[8]DESPACHOS!#REF!,[8]DESPACHOS!#REF!,[8]DESPACHOS!$C$5:$AZ$34,[8]DESPACHOS!$C$45:$AZ$74,[8]DESPACHOS!$C$85:$AZ$114,[8]DESPACHOS!$C$125:$AZ$154</definedName>
    <definedName name="j" localSheetId="69">[8]DESPACHOS!#REF!,[8]DESPACHOS!#REF!,[8]DESPACHOS!$C$5:$AZ$34,[8]DESPACHOS!$C$45:$AZ$74,[8]DESPACHOS!$C$85:$AZ$114,[8]DESPACHOS!$C$125:$AZ$154</definedName>
    <definedName name="j" localSheetId="70">[8]DESPACHOS!#REF!,[8]DESPACHOS!#REF!,[8]DESPACHOS!$C$5:$AZ$34,[8]DESPACHOS!$C$45:$AZ$74,[8]DESPACHOS!$C$85:$AZ$114,[8]DESPACHOS!$C$125:$AZ$154</definedName>
    <definedName name="j" localSheetId="74">[8]DESPACHOS!#REF!,[8]DESPACHOS!#REF!,[8]DESPACHOS!$C$5:$AZ$34,[8]DESPACHOS!$C$45:$AZ$74,[8]DESPACHOS!$C$85:$AZ$114,[8]DESPACHOS!$C$125:$AZ$154</definedName>
    <definedName name="j" localSheetId="75">[8]DESPACHOS!#REF!,[8]DESPACHOS!#REF!,[8]DESPACHOS!$C$5:$AZ$34,[8]DESPACHOS!$C$45:$AZ$74,[8]DESPACHOS!$C$85:$AZ$114,[8]DESPACHOS!$C$125:$AZ$154</definedName>
    <definedName name="j" localSheetId="91">[8]DESPACHOS!#REF!,[8]DESPACHOS!#REF!,[8]DESPACHOS!$C$5:$AZ$34,[8]DESPACHOS!$C$45:$AZ$74,[8]DESPACHOS!$C$85:$AZ$114,[8]DESPACHOS!$C$125:$AZ$154</definedName>
    <definedName name="j" localSheetId="92">[8]DESPACHOS!#REF!,[8]DESPACHOS!#REF!,[8]DESPACHOS!$C$5:$AZ$34,[8]DESPACHOS!$C$45:$AZ$74,[8]DESPACHOS!$C$85:$AZ$114,[8]DESPACHOS!$C$125:$AZ$154</definedName>
    <definedName name="j" localSheetId="93">[8]DESPACHOS!#REF!,[8]DESPACHOS!#REF!,[8]DESPACHOS!$C$5:$AZ$34,[8]DESPACHOS!$C$45:$AZ$74,[8]DESPACHOS!$C$85:$AZ$114,[8]DESPACHOS!$C$125:$AZ$154</definedName>
    <definedName name="j" localSheetId="97">[8]DESPACHOS!#REF!,[8]DESPACHOS!#REF!,[8]DESPACHOS!$C$5:$AZ$34,[8]DESPACHOS!$C$45:$AZ$74,[8]DESPACHOS!$C$85:$AZ$114,[8]DESPACHOS!$C$125:$AZ$154</definedName>
    <definedName name="j" localSheetId="53">[5]DESPACHOS!#REF!,[5]DESPACHOS!#REF!,[5]DESPACHOS!$C$5:$AZ$34,[5]DESPACHOS!$C$45:$AZ$74,[5]DESPACHOS!$C$85:$AZ$114,[5]DESPACHOS!$C$125:$AZ$154</definedName>
    <definedName name="j" localSheetId="19">[5]DESPACHOS!#REF!,[5]DESPACHOS!#REF!,[5]DESPACHOS!$C$5:$AZ$34,[5]DESPACHOS!$C$45:$AZ$74,[5]DESPACHOS!$C$85:$AZ$114,[5]DESPACHOS!$C$125:$AZ$154</definedName>
    <definedName name="j" localSheetId="10">[8]DESPACHOS!#REF!,[8]DESPACHOS!#REF!,[8]DESPACHOS!$C$5:$AZ$34,[8]DESPACHOS!$C$45:$AZ$74,[8]DESPACHOS!$C$85:$AZ$114,[8]DESPACHOS!$C$125:$AZ$154</definedName>
    <definedName name="j" localSheetId="44">[5]DESPACHOS!#REF!,[5]DESPACHOS!#REF!,[5]DESPACHOS!$C$5:$AZ$34,[5]DESPACHOS!$C$45:$AZ$74,[5]DESPACHOS!$C$85:$AZ$114,[5]DESPACHOS!$C$125:$AZ$154</definedName>
    <definedName name="j" localSheetId="15">[5]DESPACHOS!#REF!,[5]DESPACHOS!#REF!,[5]DESPACHOS!$C$5:$AZ$34,[5]DESPACHOS!$C$45:$AZ$74,[5]DESPACHOS!$C$85:$AZ$114,[5]DESPACHOS!$C$125:$AZ$154</definedName>
    <definedName name="j" localSheetId="16">[5]DESPACHOS!#REF!,[5]DESPACHOS!#REF!,[5]DESPACHOS!$C$5:$AZ$34,[5]DESPACHOS!$C$45:$AZ$74,[5]DESPACHOS!$C$85:$AZ$114,[5]DESPACHOS!$C$125:$AZ$154</definedName>
    <definedName name="j" localSheetId="5">[8]DESPACHOS!#REF!,[8]DESPACHOS!#REF!,[8]DESPACHOS!$C$5:$AZ$34,[8]DESPACHOS!$C$45:$AZ$74,[8]DESPACHOS!$C$85:$AZ$114,[8]DESPACHOS!$C$125:$AZ$154</definedName>
    <definedName name="j" localSheetId="4">[8]DESPACHOS!#REF!,[8]DESPACHOS!#REF!,[8]DESPACHOS!$C$5:$AZ$34,[8]DESPACHOS!$C$45:$AZ$74,[8]DESPACHOS!$C$85:$AZ$114,[8]DESPACHOS!$C$125:$AZ$154</definedName>
    <definedName name="j" localSheetId="13">[5]DESPACHOS!#REF!,[5]DESPACHOS!#REF!,[5]DESPACHOS!$C$5:$AZ$34,[5]DESPACHOS!$C$45:$AZ$74,[5]DESPACHOS!$C$85:$AZ$114,[5]DESPACHOS!$C$125:$AZ$154</definedName>
    <definedName name="j" localSheetId="14">[5]DESPACHOS!#REF!,[5]DESPACHOS!#REF!,[5]DESPACHOS!$C$5:$AZ$34,[5]DESPACHOS!$C$45:$AZ$74,[5]DESPACHOS!$C$85:$AZ$114,[5]DESPACHOS!$C$125:$AZ$154</definedName>
    <definedName name="j">[8]DESPACHOS!#REF!,[8]DESPACHOS!#REF!,[8]DESPACHOS!$C$5:$AZ$34,[8]DESPACHOS!$C$45:$AZ$74,[8]DESPACHOS!$C$85:$AZ$114,[8]DESPACHOS!$C$125:$AZ$154</definedName>
    <definedName name="LUR">#N/A</definedName>
    <definedName name="mal" localSheetId="45">#REF!</definedName>
    <definedName name="mal" localSheetId="63">#REF!</definedName>
    <definedName name="mal" localSheetId="66">#REF!</definedName>
    <definedName name="mal" localSheetId="67">#REF!</definedName>
    <definedName name="mal" localSheetId="68">#REF!</definedName>
    <definedName name="mal" localSheetId="69">#REF!</definedName>
    <definedName name="mal" localSheetId="70">#REF!</definedName>
    <definedName name="mal" localSheetId="74">#REF!</definedName>
    <definedName name="mal" localSheetId="75">#REF!</definedName>
    <definedName name="mal" localSheetId="91">#REF!</definedName>
    <definedName name="mal" localSheetId="92">#REF!</definedName>
    <definedName name="mal" localSheetId="93">#REF!</definedName>
    <definedName name="mal" localSheetId="97">#REF!</definedName>
    <definedName name="mal" localSheetId="53">#REF!</definedName>
    <definedName name="mal" localSheetId="19">#REF!</definedName>
    <definedName name="mal" localSheetId="44">#REF!</definedName>
    <definedName name="mal" localSheetId="15">#REF!</definedName>
    <definedName name="mal" localSheetId="16">#REF!</definedName>
    <definedName name="mal" localSheetId="13">#REF!</definedName>
    <definedName name="mal" localSheetId="14">#REF!</definedName>
    <definedName name="mal">#REF!</definedName>
    <definedName name="MCV">#N/A</definedName>
    <definedName name="MCV_B">#N/A</definedName>
    <definedName name="MCV_D">#N/A</definedName>
    <definedName name="MCV_N">#N/A</definedName>
    <definedName name="MCV_T">#N/A</definedName>
    <definedName name="meeses" localSheetId="45">'[5]2.-Tasas Nacional'!#REF!</definedName>
    <definedName name="meeses" localSheetId="63">'[6]2.-Tasas Nacional'!#REF!</definedName>
    <definedName name="meeses" localSheetId="66">'[6]2.-Tasas Nacional'!#REF!</definedName>
    <definedName name="meeses" localSheetId="67">'[6]2.-Tasas Nacional'!#REF!</definedName>
    <definedName name="meeses" localSheetId="68">'[6]2.-Tasas Nacional'!#REF!</definedName>
    <definedName name="meeses" localSheetId="69">'[6]2.-Tasas Nacional'!#REF!</definedName>
    <definedName name="meeses" localSheetId="70">'[6]2.-Tasas Nacional'!#REF!</definedName>
    <definedName name="meeses" localSheetId="74">'[6]2.-Tasas Nacional'!#REF!</definedName>
    <definedName name="meeses" localSheetId="75">'[6]2.-Tasas Nacional'!#REF!</definedName>
    <definedName name="meeses" localSheetId="91">'[6]2.-Tasas Nacional'!#REF!</definedName>
    <definedName name="meeses" localSheetId="92">'[6]2.-Tasas Nacional'!#REF!</definedName>
    <definedName name="meeses" localSheetId="93">'[6]2.-Tasas Nacional'!#REF!</definedName>
    <definedName name="meeses" localSheetId="97">'[6]2.-Tasas Nacional'!#REF!</definedName>
    <definedName name="meeses" localSheetId="53">'[5]2.-Tasas Nacional'!#REF!</definedName>
    <definedName name="meeses" localSheetId="19">'[5]2.-Tasas Nacional'!#REF!</definedName>
    <definedName name="meeses" localSheetId="44">'[5]2.-Tasas Nacional'!#REF!</definedName>
    <definedName name="meeses" localSheetId="15">'[5]2.-Tasas Nacional'!#REF!</definedName>
    <definedName name="meeses" localSheetId="16">'[5]2.-Tasas Nacional'!#REF!</definedName>
    <definedName name="meeses" localSheetId="13">'[5]2.-Tasas Nacional'!#REF!</definedName>
    <definedName name="meeses" localSheetId="14">'[5]2.-Tasas Nacional'!#REF!</definedName>
    <definedName name="meeses">'[6]2.-Tasas Nacional'!#REF!</definedName>
    <definedName name="meses" localSheetId="45">'[5]2.-Tasas Nacional'!#REF!</definedName>
    <definedName name="meses" localSheetId="63">'[6]2.-Tasas Nacional'!#REF!</definedName>
    <definedName name="meses" localSheetId="66">'[6]2.-Tasas Nacional'!#REF!</definedName>
    <definedName name="meses" localSheetId="67">'[6]2.-Tasas Nacional'!#REF!</definedName>
    <definedName name="meses" localSheetId="68">'[6]2.-Tasas Nacional'!#REF!</definedName>
    <definedName name="meses" localSheetId="69">'[6]2.-Tasas Nacional'!#REF!</definedName>
    <definedName name="meses" localSheetId="70">'[6]2.-Tasas Nacional'!#REF!</definedName>
    <definedName name="meses" localSheetId="74">'[6]2.-Tasas Nacional'!#REF!</definedName>
    <definedName name="meses" localSheetId="75">'[6]2.-Tasas Nacional'!#REF!</definedName>
    <definedName name="meses" localSheetId="91">'[6]2.-Tasas Nacional'!#REF!</definedName>
    <definedName name="meses" localSheetId="92">'[6]2.-Tasas Nacional'!#REF!</definedName>
    <definedName name="meses" localSheetId="93">'[6]2.-Tasas Nacional'!#REF!</definedName>
    <definedName name="meses" localSheetId="97">'[6]2.-Tasas Nacional'!#REF!</definedName>
    <definedName name="meses" localSheetId="53">'[5]2.-Tasas Nacional'!#REF!</definedName>
    <definedName name="meses" localSheetId="19">'[5]2.-Tasas Nacional'!#REF!</definedName>
    <definedName name="meses" localSheetId="44">'[5]2.-Tasas Nacional'!#REF!</definedName>
    <definedName name="meses" localSheetId="15">'[5]2.-Tasas Nacional'!#REF!</definedName>
    <definedName name="meses" localSheetId="16">'[5]2.-Tasas Nacional'!#REF!</definedName>
    <definedName name="meses" localSheetId="13">'[5]2.-Tasas Nacional'!#REF!</definedName>
    <definedName name="meses" localSheetId="14">'[5]2.-Tasas Nacional'!#REF!</definedName>
    <definedName name="meses">'[6]2.-Tasas Nacional'!#REF!</definedName>
    <definedName name="NCG">#N/A</definedName>
    <definedName name="NCG_R">#N/A</definedName>
    <definedName name="NCP">#N/A</definedName>
    <definedName name="NCP_R">#N/A</definedName>
    <definedName name="NFI">#N/A</definedName>
    <definedName name="NFI_R">#N/A</definedName>
    <definedName name="NGDP">#N/A</definedName>
    <definedName name="NGDP_DG">#N/A</definedName>
    <definedName name="NGDP_R">#N/A</definedName>
    <definedName name="NGDP_RG">#N/A</definedName>
    <definedName name="NGS_NGDP">#N/A</definedName>
    <definedName name="NINV">#N/A</definedName>
    <definedName name="NINV_R">#N/A</definedName>
    <definedName name="NM">#N/A</definedName>
    <definedName name="NM_R">#N/A</definedName>
    <definedName name="NMG_RG">#N/A</definedName>
    <definedName name="NX">#N/A</definedName>
    <definedName name="NX_R">#N/A</definedName>
    <definedName name="NXG_RG">#N/A</definedName>
    <definedName name="otra">#REF!</definedName>
    <definedName name="otro" localSheetId="2" hidden="1">{"página1",#N/A,FALSE,"pib";"página2",#N/A,FALSE,"pib";"página3",#N/A,FALSE,"oferuti";"página4",#N/A,FALSE,"pibrama";"página5",#N/A,FALSE,"pibrama";"página6",#N/A,FALSE,"pibrama"}</definedName>
    <definedName name="otro" localSheetId="45" hidden="1">{"página1",#N/A,FALSE,"pib";"página2",#N/A,FALSE,"pib";"página3",#N/A,FALSE,"oferuti";"página4",#N/A,FALSE,"pibrama";"página5",#N/A,FALSE,"pibrama";"página6",#N/A,FALSE,"pibrama"}</definedName>
    <definedName name="otro" localSheetId="53" hidden="1">{"página1",#N/A,FALSE,"pib";"página2",#N/A,FALSE,"pib";"página3",#N/A,FALSE,"oferuti";"página4",#N/A,FALSE,"pibrama";"página5",#N/A,FALSE,"pibrama";"página6",#N/A,FALSE,"pibrama"}</definedName>
    <definedName name="otro" localSheetId="7" hidden="1">{"página1",#N/A,FALSE,"pib";"página2",#N/A,FALSE,"pib";"página3",#N/A,FALSE,"oferuti";"página4",#N/A,FALSE,"pibrama";"página5",#N/A,FALSE,"pibrama";"página6",#N/A,FALSE,"pibrama"}</definedName>
    <definedName name="otro" localSheetId="19" hidden="1">{"página1",#N/A,FALSE,"pib";"página2",#N/A,FALSE,"pib";"página3",#N/A,FALSE,"oferuti";"página4",#N/A,FALSE,"pibrama";"página5",#N/A,FALSE,"pibrama";"página6",#N/A,FALSE,"pibrama"}</definedName>
    <definedName name="otro" localSheetId="44" hidden="1">{"página1",#N/A,FALSE,"pib";"página2",#N/A,FALSE,"pib";"página3",#N/A,FALSE,"oferuti";"página4",#N/A,FALSE,"pibrama";"página5",#N/A,FALSE,"pibrama";"página6",#N/A,FALSE,"pibrama"}</definedName>
    <definedName name="otro" localSheetId="15" hidden="1">{"página1",#N/A,FALSE,"pib";"página2",#N/A,FALSE,"pib";"página3",#N/A,FALSE,"oferuti";"página4",#N/A,FALSE,"pibrama";"página5",#N/A,FALSE,"pibrama";"página6",#N/A,FALSE,"pibrama"}</definedName>
    <definedName name="otro" localSheetId="16" hidden="1">{"página1",#N/A,FALSE,"pib";"página2",#N/A,FALSE,"pib";"página3",#N/A,FALSE,"oferuti";"página4",#N/A,FALSE,"pibrama";"página5",#N/A,FALSE,"pibrama";"página6",#N/A,FALSE,"pibrama"}</definedName>
    <definedName name="otro" localSheetId="13" hidden="1">{"página1",#N/A,FALSE,"pib";"página2",#N/A,FALSE,"pib";"página3",#N/A,FALSE,"oferuti";"página4",#N/A,FALSE,"pibrama";"página5",#N/A,FALSE,"pibrama";"página6",#N/A,FALSE,"pibrama"}</definedName>
    <definedName name="otro" localSheetId="14" hidden="1">{"página1",#N/A,FALSE,"pib";"página2",#N/A,FALSE,"pib";"página3",#N/A,FALSE,"oferuti";"página4",#N/A,FALSE,"pibrama";"página5",#N/A,FALSE,"pibrama";"página6",#N/A,FALSE,"pibrama"}</definedName>
    <definedName name="otro" hidden="1">{"página1",#N/A,FALSE,"pib";"página2",#N/A,FALSE,"pib";"página3",#N/A,FALSE,"oferuti";"página4",#N/A,FALSE,"pibrama";"página5",#N/A,FALSE,"pibrama";"página6",#N/A,FALSE,"pibrama"}</definedName>
    <definedName name="PCPIG">#N/A</definedName>
    <definedName name="PPPWGT">#N/A</definedName>
    <definedName name="PRUEBA" localSheetId="2" hidden="1">{"página1",#N/A,FALSE,"pib";"página2",#N/A,FALSE,"pib";"página3",#N/A,FALSE,"oferuti";"página4",#N/A,FALSE,"pibrama";"página5",#N/A,FALSE,"pibrama";"página6",#N/A,FALSE,"pibrama"}</definedName>
    <definedName name="PRUEBA" localSheetId="45" hidden="1">{"página1",#N/A,FALSE,"pib";"página2",#N/A,FALSE,"pib";"página3",#N/A,FALSE,"oferuti";"página4",#N/A,FALSE,"pibrama";"página5",#N/A,FALSE,"pibrama";"página6",#N/A,FALSE,"pibrama"}</definedName>
    <definedName name="PRUEBA" localSheetId="53" hidden="1">{"página1",#N/A,FALSE,"pib";"página2",#N/A,FALSE,"pib";"página3",#N/A,FALSE,"oferuti";"página4",#N/A,FALSE,"pibrama";"página5",#N/A,FALSE,"pibrama";"página6",#N/A,FALSE,"pibrama"}</definedName>
    <definedName name="PRUEBA" localSheetId="7" hidden="1">{"página1",#N/A,FALSE,"pib";"página2",#N/A,FALSE,"pib";"página3",#N/A,FALSE,"oferuti";"página4",#N/A,FALSE,"pibrama";"página5",#N/A,FALSE,"pibrama";"página6",#N/A,FALSE,"pibrama"}</definedName>
    <definedName name="PRUEBA" localSheetId="19" hidden="1">{"página1",#N/A,FALSE,"pib";"página2",#N/A,FALSE,"pib";"página3",#N/A,FALSE,"oferuti";"página4",#N/A,FALSE,"pibrama";"página5",#N/A,FALSE,"pibrama";"página6",#N/A,FALSE,"pibrama"}</definedName>
    <definedName name="PRUEBA" localSheetId="44" hidden="1">{"página1",#N/A,FALSE,"pib";"página2",#N/A,FALSE,"pib";"página3",#N/A,FALSE,"oferuti";"página4",#N/A,FALSE,"pibrama";"página5",#N/A,FALSE,"pibrama";"página6",#N/A,FALSE,"pibrama"}</definedName>
    <definedName name="PRUEBA" localSheetId="15" hidden="1">{"página1",#N/A,FALSE,"pib";"página2",#N/A,FALSE,"pib";"página3",#N/A,FALSE,"oferuti";"página4",#N/A,FALSE,"pibrama";"página5",#N/A,FALSE,"pibrama";"página6",#N/A,FALSE,"pibrama"}</definedName>
    <definedName name="PRUEBA" localSheetId="16" hidden="1">{"página1",#N/A,FALSE,"pib";"página2",#N/A,FALSE,"pib";"página3",#N/A,FALSE,"oferuti";"página4",#N/A,FALSE,"pibrama";"página5",#N/A,FALSE,"pibrama";"página6",#N/A,FALSE,"pibrama"}</definedName>
    <definedName name="PRUEBA" localSheetId="13" hidden="1">{"página1",#N/A,FALSE,"pib";"página2",#N/A,FALSE,"pib";"página3",#N/A,FALSE,"oferuti";"página4",#N/A,FALSE,"pibrama";"página5",#N/A,FALSE,"pibrama";"página6",#N/A,FALSE,"pibrama"}</definedName>
    <definedName name="PRUEBA" localSheetId="14" hidden="1">{"página1",#N/A,FALSE,"pib";"página2",#N/A,FALSE,"pib";"página3",#N/A,FALSE,"oferuti";"página4",#N/A,FALSE,"pibrama";"página5",#N/A,FALSE,"pibrama";"página6",#N/A,FALSE,"pibrama"}</definedName>
    <definedName name="PRUEBA" hidden="1">{"página1",#N/A,FALSE,"pib";"página2",#N/A,FALSE,"pib";"página3",#N/A,FALSE,"oferuti";"página4",#N/A,FALSE,"pibrama";"página5",#N/A,FALSE,"pibrama";"página6",#N/A,FALSE,"pibrama"}</definedName>
    <definedName name="SDDS" localSheetId="9">#REF!</definedName>
    <definedName name="SDDS" localSheetId="45">#REF!</definedName>
    <definedName name="SDDS" localSheetId="63">#REF!</definedName>
    <definedName name="SDDS" localSheetId="66">#REF!</definedName>
    <definedName name="SDDS" localSheetId="67">#REF!</definedName>
    <definedName name="SDDS" localSheetId="68">#REF!</definedName>
    <definedName name="SDDS" localSheetId="69">#REF!</definedName>
    <definedName name="SDDS" localSheetId="70">#REF!</definedName>
    <definedName name="SDDS" localSheetId="74">#REF!</definedName>
    <definedName name="SDDS" localSheetId="75">#REF!</definedName>
    <definedName name="SDDS" localSheetId="91">#REF!</definedName>
    <definedName name="SDDS" localSheetId="92">#REF!</definedName>
    <definedName name="SDDS" localSheetId="93">#REF!</definedName>
    <definedName name="SDDS" localSheetId="97">#REF!</definedName>
    <definedName name="SDDS" localSheetId="53">#REF!</definedName>
    <definedName name="SDDS" localSheetId="19">#REF!</definedName>
    <definedName name="SDDS" localSheetId="10">#REF!</definedName>
    <definedName name="SDDS" localSheetId="44">#REF!</definedName>
    <definedName name="SDDS" localSheetId="15">#REF!</definedName>
    <definedName name="SDDS" localSheetId="16">#REF!</definedName>
    <definedName name="SDDS" localSheetId="5">#REF!</definedName>
    <definedName name="SDDS" localSheetId="4">#REF!</definedName>
    <definedName name="SDDS" localSheetId="13">#REF!</definedName>
    <definedName name="SDDS" localSheetId="14">#REF!</definedName>
    <definedName name="SDDS">#REF!</definedName>
    <definedName name="TABLA" localSheetId="9">#REF!</definedName>
    <definedName name="TABLA" localSheetId="45">#REF!</definedName>
    <definedName name="TABLA" localSheetId="63">#REF!</definedName>
    <definedName name="TABLA" localSheetId="66">#REF!</definedName>
    <definedName name="TABLA" localSheetId="67">#REF!</definedName>
    <definedName name="TABLA" localSheetId="68">#REF!</definedName>
    <definedName name="TABLA" localSheetId="69">#REF!</definedName>
    <definedName name="TABLA" localSheetId="70">#REF!</definedName>
    <definedName name="TABLA" localSheetId="74">#REF!</definedName>
    <definedName name="TABLA" localSheetId="75">#REF!</definedName>
    <definedName name="TABLA" localSheetId="91">#REF!</definedName>
    <definedName name="TABLA" localSheetId="92">#REF!</definedName>
    <definedName name="TABLA" localSheetId="93">#REF!</definedName>
    <definedName name="TABLA" localSheetId="97">#REF!</definedName>
    <definedName name="TABLA" localSheetId="53">#REF!</definedName>
    <definedName name="TABLA" localSheetId="19">#REF!</definedName>
    <definedName name="TABLA" localSheetId="10">#REF!</definedName>
    <definedName name="TABLA" localSheetId="44">#REF!</definedName>
    <definedName name="TABLA" localSheetId="15">#REF!</definedName>
    <definedName name="TABLA" localSheetId="16">#REF!</definedName>
    <definedName name="TABLA" localSheetId="5">#REF!</definedName>
    <definedName name="TABLA" localSheetId="4">#REF!</definedName>
    <definedName name="TABLA" localSheetId="13">#REF!</definedName>
    <definedName name="TABLA" localSheetId="14">#REF!</definedName>
    <definedName name="TABLA">#REF!</definedName>
    <definedName name="Table__47" localSheetId="45">[5]RED47!$A$1:$I$53</definedName>
    <definedName name="Table__47" localSheetId="53">[5]RED47!$A$1:$I$53</definedName>
    <definedName name="Table__47" localSheetId="19">[5]RED47!$A$1:$I$53</definedName>
    <definedName name="Table__47" localSheetId="44">[5]RED47!$A$1:$I$53</definedName>
    <definedName name="Table__47" localSheetId="15">[5]RED47!$A$1:$I$53</definedName>
    <definedName name="Table__47" localSheetId="16">[5]RED47!$A$1:$I$53</definedName>
    <definedName name="Table__47" localSheetId="13">[5]RED47!$A$1:$I$53</definedName>
    <definedName name="Table__47" localSheetId="14">[5]RED47!$A$1:$I$53</definedName>
    <definedName name="Table__47">[14]RED47!$A$1:$I$53</definedName>
    <definedName name="Titulo" localSheetId="2">'[11]CI_Tv (65-2007K)'!$A$2</definedName>
    <definedName name="Titulo" localSheetId="45">'[5]CI_Tv (65-2007K)'!$A$2</definedName>
    <definedName name="Titulo" localSheetId="53">'[5]CI_Tv (65-2007K)'!$A$2</definedName>
    <definedName name="Titulo" localSheetId="19">'[5]CI_Tv (65-2007K)'!$A$2</definedName>
    <definedName name="Titulo" localSheetId="44">'[5]CI_Tv (65-2007K)'!$A$2</definedName>
    <definedName name="Titulo" localSheetId="15">'[5]CI_Tv (65-2007K)'!$A$2</definedName>
    <definedName name="Titulo" localSheetId="16">'[5]CI_Tv (65-2007K)'!$A$2</definedName>
    <definedName name="Titulo" localSheetId="13">'[5]CI_Tv (65-2007K)'!$A$2</definedName>
    <definedName name="Titulo" localSheetId="14">'[5]CI_Tv (65-2007K)'!$A$2</definedName>
    <definedName name="Titulo">'[12]CI_Tv (65-2007K)'!$A$2</definedName>
    <definedName name="TRIM4" localSheetId="45" hidden="1">{"página1",#N/A,FALSE,"pib";"página2",#N/A,FALSE,"pib";"página3",#N/A,FALSE,"oferuti";"página4",#N/A,FALSE,"pibrama";"página5",#N/A,FALSE,"pibrama";"página6",#N/A,FALSE,"pibrama"}</definedName>
    <definedName name="TRIM4" localSheetId="53" hidden="1">{"página1",#N/A,FALSE,"pib";"página2",#N/A,FALSE,"pib";"página3",#N/A,FALSE,"oferuti";"página4",#N/A,FALSE,"pibrama";"página5",#N/A,FALSE,"pibrama";"página6",#N/A,FALSE,"pibrama"}</definedName>
    <definedName name="TRIM4" localSheetId="7" hidden="1">{"página1",#N/A,FALSE,"pib";"página2",#N/A,FALSE,"pib";"página3",#N/A,FALSE,"oferuti";"página4",#N/A,FALSE,"pibrama";"página5",#N/A,FALSE,"pibrama";"página6",#N/A,FALSE,"pibrama"}</definedName>
    <definedName name="TRIM4" localSheetId="19" hidden="1">{"página1",#N/A,FALSE,"pib";"página2",#N/A,FALSE,"pib";"página3",#N/A,FALSE,"oferuti";"página4",#N/A,FALSE,"pibrama";"página5",#N/A,FALSE,"pibrama";"página6",#N/A,FALSE,"pibrama"}</definedName>
    <definedName name="TRIM4" localSheetId="44" hidden="1">{"página1",#N/A,FALSE,"pib";"página2",#N/A,FALSE,"pib";"página3",#N/A,FALSE,"oferuti";"página4",#N/A,FALSE,"pibrama";"página5",#N/A,FALSE,"pibrama";"página6",#N/A,FALSE,"pibrama"}</definedName>
    <definedName name="TRIM4" localSheetId="15" hidden="1">{"página1",#N/A,FALSE,"pib";"página2",#N/A,FALSE,"pib";"página3",#N/A,FALSE,"oferuti";"página4",#N/A,FALSE,"pibrama";"página5",#N/A,FALSE,"pibrama";"página6",#N/A,FALSE,"pibrama"}</definedName>
    <definedName name="TRIM4" localSheetId="16" hidden="1">{"página1",#N/A,FALSE,"pib";"página2",#N/A,FALSE,"pib";"página3",#N/A,FALSE,"oferuti";"página4",#N/A,FALSE,"pibrama";"página5",#N/A,FALSE,"pibrama";"página6",#N/A,FALSE,"pibrama"}</definedName>
    <definedName name="TRIM4" localSheetId="13" hidden="1">{"página1",#N/A,FALSE,"pib";"página2",#N/A,FALSE,"pib";"página3",#N/A,FALSE,"oferuti";"página4",#N/A,FALSE,"pibrama";"página5",#N/A,FALSE,"pibrama";"página6",#N/A,FALSE,"pibrama"}</definedName>
    <definedName name="TRIM4" localSheetId="14" hidden="1">{"página1",#N/A,FALSE,"pib";"página2",#N/A,FALSE,"pib";"página3",#N/A,FALSE,"oferuti";"página4",#N/A,FALSE,"pibrama";"página5",#N/A,FALSE,"pibrama";"página6",#N/A,FALSE,"pibrama"}</definedName>
    <definedName name="TRIM4" hidden="1">{"página1",#N/A,FALSE,"pib";"página2",#N/A,FALSE,"pib";"página3",#N/A,FALSE,"oferuti";"página4",#N/A,FALSE,"pibrama";"página5",#N/A,FALSE,"pibrama";"página6",#N/A,FALSE,"pibrama"}</definedName>
    <definedName name="TXG_D">#N/A</definedName>
    <definedName name="TXGO">#N/A</definedName>
    <definedName name="w" localSheetId="9">#REF!</definedName>
    <definedName name="w" localSheetId="45">#REF!</definedName>
    <definedName name="w" localSheetId="63">#REF!</definedName>
    <definedName name="w" localSheetId="66">#REF!</definedName>
    <definedName name="w" localSheetId="67">#REF!</definedName>
    <definedName name="w" localSheetId="68">#REF!</definedName>
    <definedName name="w" localSheetId="69">#REF!</definedName>
    <definedName name="w" localSheetId="70">#REF!</definedName>
    <definedName name="w" localSheetId="74">#REF!</definedName>
    <definedName name="w" localSheetId="75">#REF!</definedName>
    <definedName name="w" localSheetId="91">#REF!</definedName>
    <definedName name="w" localSheetId="92">#REF!</definedName>
    <definedName name="w" localSheetId="93">#REF!</definedName>
    <definedName name="w" localSheetId="97">#REF!</definedName>
    <definedName name="w" localSheetId="53">#REF!</definedName>
    <definedName name="w" localSheetId="19">#REF!</definedName>
    <definedName name="w" localSheetId="10">#REF!</definedName>
    <definedName name="w" localSheetId="44">#REF!</definedName>
    <definedName name="w" localSheetId="15">#REF!</definedName>
    <definedName name="w" localSheetId="16">#REF!</definedName>
    <definedName name="w" localSheetId="5">#REF!</definedName>
    <definedName name="w" localSheetId="4">#REF!</definedName>
    <definedName name="w" localSheetId="13">#REF!</definedName>
    <definedName name="w" localSheetId="14">#REF!</definedName>
    <definedName name="w">#REF!</definedName>
    <definedName name="wrn.datos." localSheetId="2" hidden="1">{"página1",#N/A,FALSE,"pib";"página2",#N/A,FALSE,"pib";"página3",#N/A,FALSE,"oferuti";"página4",#N/A,FALSE,"pibrama";"página5",#N/A,FALSE,"pibrama";"página6",#N/A,FALSE,"pibrama"}</definedName>
    <definedName name="wrn.datos." localSheetId="45" hidden="1">{"página1",#N/A,FALSE,"pib";"página2",#N/A,FALSE,"pib";"página3",#N/A,FALSE,"oferuti";"página4",#N/A,FALSE,"pibrama";"página5",#N/A,FALSE,"pibrama";"página6",#N/A,FALSE,"pibrama"}</definedName>
    <definedName name="wrn.datos." localSheetId="53" hidden="1">{"página1",#N/A,FALSE,"pib";"página2",#N/A,FALSE,"pib";"página3",#N/A,FALSE,"oferuti";"página4",#N/A,FALSE,"pibrama";"página5",#N/A,FALSE,"pibrama";"página6",#N/A,FALSE,"pibrama"}</definedName>
    <definedName name="wrn.datos." localSheetId="7" hidden="1">{"página1",#N/A,FALSE,"pib";"página2",#N/A,FALSE,"pib";"página3",#N/A,FALSE,"oferuti";"página4",#N/A,FALSE,"pibrama";"página5",#N/A,FALSE,"pibrama";"página6",#N/A,FALSE,"pibrama"}</definedName>
    <definedName name="wrn.datos." localSheetId="19" hidden="1">{"página1",#N/A,FALSE,"pib";"página2",#N/A,FALSE,"pib";"página3",#N/A,FALSE,"oferuti";"página4",#N/A,FALSE,"pibrama";"página5",#N/A,FALSE,"pibrama";"página6",#N/A,FALSE,"pibrama"}</definedName>
    <definedName name="wrn.datos." localSheetId="44" hidden="1">{"página1",#N/A,FALSE,"pib";"página2",#N/A,FALSE,"pib";"página3",#N/A,FALSE,"oferuti";"página4",#N/A,FALSE,"pibrama";"página5",#N/A,FALSE,"pibrama";"página6",#N/A,FALSE,"pibrama"}</definedName>
    <definedName name="wrn.datos." localSheetId="15" hidden="1">{"página1",#N/A,FALSE,"pib";"página2",#N/A,FALSE,"pib";"página3",#N/A,FALSE,"oferuti";"página4",#N/A,FALSE,"pibrama";"página5",#N/A,FALSE,"pibrama";"página6",#N/A,FALSE,"pibrama"}</definedName>
    <definedName name="wrn.datos." localSheetId="16" hidden="1">{"página1",#N/A,FALSE,"pib";"página2",#N/A,FALSE,"pib";"página3",#N/A,FALSE,"oferuti";"página4",#N/A,FALSE,"pibrama";"página5",#N/A,FALSE,"pibrama";"página6",#N/A,FALSE,"pibrama"}</definedName>
    <definedName name="wrn.datos." localSheetId="13" hidden="1">{"página1",#N/A,FALSE,"pib";"página2",#N/A,FALSE,"pib";"página3",#N/A,FALSE,"oferuti";"página4",#N/A,FALSE,"pibrama";"página5",#N/A,FALSE,"pibrama";"página6",#N/A,FALSE,"pibrama"}</definedName>
    <definedName name="wrn.datos." localSheetId="14" hidden="1">{"página1",#N/A,FALSE,"pib";"página2",#N/A,FALSE,"pib";"página3",#N/A,FALSE,"oferuti";"página4",#N/A,FALSE,"pibrama";"página5",#N/A,FALSE,"pibrama";"página6",#N/A,FALSE,"pibrama"}</definedName>
    <definedName name="wrn.datos." hidden="1">{"página1",#N/A,FALSE,"pib";"página2",#N/A,FALSE,"pib";"página3",#N/A,FALSE,"oferuti";"página4",#N/A,FALSE,"pibrama";"página5",#N/A,FALSE,"pibrama";"página6",#N/A,FALSE,"pibrama"}</definedName>
    <definedName name="wz" localSheetId="45">'[5]025002005'!$BS$46:$BU$46</definedName>
    <definedName name="wz" localSheetId="53">'[5]025002005'!$BS$46:$BU$46</definedName>
    <definedName name="wz" localSheetId="19">'[5]025002005'!$BS$46:$BU$46</definedName>
    <definedName name="wz" localSheetId="44">'[5]025002005'!$BS$46:$BU$46</definedName>
    <definedName name="wz" localSheetId="15">'[5]025002005'!$BS$46:$BU$46</definedName>
    <definedName name="wz" localSheetId="16">'[5]025002005'!$BS$46:$BU$46</definedName>
    <definedName name="wz" localSheetId="13">'[5]025002005'!$BS$46:$BU$46</definedName>
    <definedName name="wz" localSheetId="14">'[5]025002005'!$BS$46:$BU$46</definedName>
    <definedName name="wz">'[15]025002005'!$BS$46:$BU$46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90" i="201" l="1"/>
  <c r="AP90" i="201"/>
  <c r="AL90" i="201"/>
  <c r="AI90" i="201"/>
  <c r="AF90" i="201"/>
  <c r="AC90" i="201"/>
  <c r="Z90" i="201"/>
  <c r="R90" i="201"/>
  <c r="Q90" i="201"/>
  <c r="P90" i="201"/>
  <c r="O90" i="201"/>
  <c r="N90" i="201"/>
  <c r="M90" i="201"/>
  <c r="B90" i="201"/>
  <c r="B88" i="201"/>
  <c r="B87" i="201"/>
  <c r="B86" i="201"/>
  <c r="B85" i="201"/>
  <c r="B84" i="201"/>
  <c r="B83" i="201"/>
  <c r="B82" i="201"/>
  <c r="B81" i="201"/>
  <c r="B80" i="201"/>
  <c r="B79" i="201"/>
  <c r="B78" i="201"/>
  <c r="B77" i="201"/>
  <c r="B76" i="201"/>
  <c r="B75" i="201"/>
  <c r="B74" i="201"/>
  <c r="B73" i="201"/>
  <c r="B72" i="201"/>
  <c r="B71" i="201"/>
  <c r="B70" i="201"/>
  <c r="B69" i="201"/>
  <c r="B68" i="201"/>
  <c r="B67" i="201"/>
  <c r="B66" i="201"/>
  <c r="B65" i="201"/>
  <c r="B64" i="201"/>
  <c r="B63" i="201"/>
  <c r="B62" i="201"/>
  <c r="B61" i="201"/>
  <c r="B60" i="201"/>
  <c r="B59" i="201"/>
  <c r="B58" i="201"/>
  <c r="B57" i="201"/>
  <c r="B56" i="201"/>
  <c r="B55" i="201"/>
  <c r="B54" i="201"/>
  <c r="B53" i="201"/>
  <c r="B52" i="201"/>
  <c r="B51" i="201"/>
  <c r="B50" i="201"/>
  <c r="B49" i="201"/>
  <c r="B48" i="201"/>
  <c r="B47" i="201"/>
  <c r="B46" i="201"/>
  <c r="B45" i="201"/>
  <c r="B44" i="201"/>
  <c r="B43" i="201"/>
  <c r="B42" i="201"/>
  <c r="B41" i="201"/>
  <c r="B40" i="201"/>
  <c r="B39" i="201"/>
  <c r="B38" i="201"/>
  <c r="B37" i="201"/>
  <c r="B36" i="201"/>
  <c r="B35" i="201"/>
  <c r="B34" i="201"/>
  <c r="B33" i="201"/>
  <c r="B32" i="201"/>
  <c r="B31" i="201"/>
  <c r="B30" i="201"/>
  <c r="B29" i="201"/>
  <c r="B28" i="201"/>
  <c r="B27" i="201"/>
  <c r="B26" i="201"/>
  <c r="B25" i="201"/>
  <c r="B24" i="201"/>
  <c r="B23" i="201"/>
  <c r="B22" i="201"/>
  <c r="B21" i="201"/>
  <c r="B20" i="201"/>
  <c r="B19" i="201"/>
  <c r="B18" i="201"/>
  <c r="B17" i="201"/>
  <c r="B16" i="201"/>
  <c r="B15" i="201"/>
  <c r="B14" i="201"/>
  <c r="B13" i="201"/>
  <c r="AU11" i="201"/>
  <c r="AT11" i="201"/>
  <c r="AS11" i="201"/>
  <c r="AR11" i="201"/>
  <c r="AQ11" i="201"/>
  <c r="AP11" i="201"/>
  <c r="AO11" i="201"/>
  <c r="AN11" i="201"/>
  <c r="AM11" i="201"/>
  <c r="AL11" i="201"/>
  <c r="AK11" i="201"/>
  <c r="AJ11" i="201"/>
  <c r="AI11" i="201"/>
  <c r="AH11" i="201"/>
  <c r="AG11" i="201"/>
  <c r="AF11" i="201"/>
  <c r="AE11" i="201"/>
  <c r="AD11" i="201"/>
  <c r="AC11" i="201"/>
  <c r="AB11" i="201"/>
  <c r="AA11" i="201"/>
  <c r="Z11" i="201"/>
  <c r="Y11" i="201"/>
  <c r="X11" i="201"/>
  <c r="W11" i="201"/>
  <c r="V11" i="201"/>
  <c r="U11" i="201"/>
  <c r="T11" i="201"/>
  <c r="S11" i="201"/>
  <c r="R11" i="201"/>
  <c r="Q11" i="201"/>
  <c r="P11" i="201"/>
  <c r="O11" i="201"/>
  <c r="N11" i="201"/>
  <c r="M11" i="201"/>
  <c r="L11" i="201"/>
  <c r="K11" i="201"/>
  <c r="J11" i="201"/>
  <c r="I11" i="201"/>
  <c r="H11" i="201"/>
  <c r="G11" i="201"/>
  <c r="F11" i="201"/>
  <c r="E11" i="201"/>
  <c r="C11" i="201"/>
  <c r="B11" i="201"/>
  <c r="AU90" i="205"/>
  <c r="AU90" i="201" s="1"/>
  <c r="AT90" i="205"/>
  <c r="AT90" i="201" s="1"/>
  <c r="AR90" i="205"/>
  <c r="AR90" i="201" s="1"/>
  <c r="AQ90" i="205"/>
  <c r="AQ90" i="201" s="1"/>
  <c r="AO90" i="205"/>
  <c r="AO90" i="201" s="1"/>
  <c r="AM90" i="205"/>
  <c r="AM90" i="201" s="1"/>
  <c r="AK90" i="205"/>
  <c r="AK90" i="201" s="1"/>
  <c r="AJ90" i="205"/>
  <c r="AJ90" i="201" s="1"/>
  <c r="AH90" i="205"/>
  <c r="AH90" i="201" s="1"/>
  <c r="AG90" i="205"/>
  <c r="AG90" i="201" s="1"/>
  <c r="AE90" i="205"/>
  <c r="AE90" i="201" s="1"/>
  <c r="AD90" i="205"/>
  <c r="AD90" i="201" s="1"/>
  <c r="Y90" i="205"/>
  <c r="Y90" i="201" s="1"/>
  <c r="X90" i="205"/>
  <c r="X90" i="201" s="1"/>
  <c r="W90" i="205"/>
  <c r="W90" i="201" s="1"/>
  <c r="V90" i="205"/>
  <c r="V90" i="201" s="1"/>
  <c r="U90" i="205"/>
  <c r="U90" i="201" s="1"/>
  <c r="T90" i="205"/>
  <c r="L90" i="205"/>
  <c r="K90" i="205"/>
  <c r="K90" i="201" s="1"/>
  <c r="J90" i="205"/>
  <c r="J90" i="201" s="1"/>
  <c r="I90" i="205"/>
  <c r="I90" i="201" s="1"/>
  <c r="H90" i="205"/>
  <c r="H90" i="201" s="1"/>
  <c r="G90" i="205"/>
  <c r="G90" i="201" s="1"/>
  <c r="F90" i="205"/>
  <c r="F90" i="201" s="1"/>
  <c r="E90" i="205"/>
  <c r="E90" i="201" s="1"/>
  <c r="L88" i="205"/>
  <c r="L88" i="201" s="1"/>
  <c r="K88" i="205"/>
  <c r="K88" i="201" s="1"/>
  <c r="J88" i="205"/>
  <c r="J88" i="201" s="1"/>
  <c r="I88" i="205"/>
  <c r="I88" i="201" s="1"/>
  <c r="H88" i="205"/>
  <c r="H88" i="201" s="1"/>
  <c r="G88" i="205"/>
  <c r="G88" i="201" s="1"/>
  <c r="F88" i="205"/>
  <c r="F88" i="201" s="1"/>
  <c r="E88" i="205"/>
  <c r="E88" i="201" s="1"/>
  <c r="L87" i="205"/>
  <c r="L87" i="201" s="1"/>
  <c r="K87" i="205"/>
  <c r="K87" i="201" s="1"/>
  <c r="J87" i="205"/>
  <c r="J87" i="201" s="1"/>
  <c r="I87" i="205"/>
  <c r="I87" i="201" s="1"/>
  <c r="H87" i="205"/>
  <c r="H87" i="201" s="1"/>
  <c r="G87" i="205"/>
  <c r="G87" i="201" s="1"/>
  <c r="F87" i="205"/>
  <c r="F87" i="201" s="1"/>
  <c r="E87" i="205"/>
  <c r="E87" i="201" s="1"/>
  <c r="L86" i="205"/>
  <c r="L86" i="201" s="1"/>
  <c r="K86" i="205"/>
  <c r="K86" i="201" s="1"/>
  <c r="J86" i="205"/>
  <c r="J86" i="201" s="1"/>
  <c r="I86" i="205"/>
  <c r="I86" i="201" s="1"/>
  <c r="H86" i="205"/>
  <c r="H86" i="201" s="1"/>
  <c r="G86" i="205"/>
  <c r="G86" i="201" s="1"/>
  <c r="F86" i="205"/>
  <c r="F86" i="201" s="1"/>
  <c r="E86" i="205"/>
  <c r="E86" i="201" s="1"/>
  <c r="L85" i="205"/>
  <c r="L85" i="201" s="1"/>
  <c r="K85" i="205"/>
  <c r="K85" i="201" s="1"/>
  <c r="J85" i="205"/>
  <c r="J85" i="201" s="1"/>
  <c r="I85" i="205"/>
  <c r="I85" i="201" s="1"/>
  <c r="H85" i="205"/>
  <c r="H85" i="201" s="1"/>
  <c r="G85" i="205"/>
  <c r="G85" i="201" s="1"/>
  <c r="F85" i="205"/>
  <c r="F85" i="201" s="1"/>
  <c r="E85" i="205"/>
  <c r="E85" i="201" s="1"/>
  <c r="L84" i="205"/>
  <c r="L84" i="201" s="1"/>
  <c r="K84" i="205"/>
  <c r="K84" i="201" s="1"/>
  <c r="J84" i="205"/>
  <c r="J84" i="201" s="1"/>
  <c r="I84" i="205"/>
  <c r="I84" i="201" s="1"/>
  <c r="H84" i="205"/>
  <c r="H84" i="201" s="1"/>
  <c r="G84" i="205"/>
  <c r="G84" i="201" s="1"/>
  <c r="F84" i="205"/>
  <c r="F84" i="201" s="1"/>
  <c r="E84" i="205"/>
  <c r="E84" i="201" s="1"/>
  <c r="L83" i="205"/>
  <c r="L83" i="201" s="1"/>
  <c r="K83" i="205"/>
  <c r="K83" i="201" s="1"/>
  <c r="J83" i="205"/>
  <c r="J83" i="201" s="1"/>
  <c r="I83" i="205"/>
  <c r="I83" i="201" s="1"/>
  <c r="H83" i="205"/>
  <c r="H83" i="201" s="1"/>
  <c r="G83" i="205"/>
  <c r="G83" i="201" s="1"/>
  <c r="F83" i="205"/>
  <c r="F83" i="201" s="1"/>
  <c r="E83" i="205"/>
  <c r="E83" i="201" s="1"/>
  <c r="L82" i="205"/>
  <c r="L82" i="201" s="1"/>
  <c r="K82" i="205"/>
  <c r="K82" i="201" s="1"/>
  <c r="J82" i="205"/>
  <c r="J82" i="201" s="1"/>
  <c r="I82" i="205"/>
  <c r="I82" i="201" s="1"/>
  <c r="H82" i="205"/>
  <c r="H82" i="201" s="1"/>
  <c r="G82" i="205"/>
  <c r="G82" i="201" s="1"/>
  <c r="F82" i="205"/>
  <c r="F82" i="201" s="1"/>
  <c r="E82" i="205"/>
  <c r="E82" i="201" s="1"/>
  <c r="L81" i="205"/>
  <c r="L81" i="201" s="1"/>
  <c r="K81" i="205"/>
  <c r="K81" i="201" s="1"/>
  <c r="J81" i="205"/>
  <c r="J81" i="201" s="1"/>
  <c r="I81" i="205"/>
  <c r="I81" i="201" s="1"/>
  <c r="H81" i="205"/>
  <c r="H81" i="201" s="1"/>
  <c r="G81" i="205"/>
  <c r="G81" i="201" s="1"/>
  <c r="F81" i="205"/>
  <c r="F81" i="201" s="1"/>
  <c r="E81" i="205"/>
  <c r="E81" i="201" s="1"/>
  <c r="L80" i="205"/>
  <c r="L80" i="201" s="1"/>
  <c r="K80" i="205"/>
  <c r="K80" i="201" s="1"/>
  <c r="J80" i="205"/>
  <c r="J80" i="201" s="1"/>
  <c r="I80" i="205"/>
  <c r="I80" i="201" s="1"/>
  <c r="H80" i="205"/>
  <c r="H80" i="201" s="1"/>
  <c r="G80" i="205"/>
  <c r="G80" i="201" s="1"/>
  <c r="F80" i="205"/>
  <c r="F80" i="201" s="1"/>
  <c r="E80" i="205"/>
  <c r="E80" i="201" s="1"/>
  <c r="L79" i="205"/>
  <c r="L79" i="201" s="1"/>
  <c r="K79" i="205"/>
  <c r="K79" i="201" s="1"/>
  <c r="J79" i="205"/>
  <c r="J79" i="201" s="1"/>
  <c r="I79" i="205"/>
  <c r="I79" i="201" s="1"/>
  <c r="H79" i="205"/>
  <c r="H79" i="201" s="1"/>
  <c r="G79" i="205"/>
  <c r="G79" i="201" s="1"/>
  <c r="F79" i="205"/>
  <c r="F79" i="201" s="1"/>
  <c r="E79" i="205"/>
  <c r="E79" i="201" s="1"/>
  <c r="L78" i="205"/>
  <c r="L78" i="201" s="1"/>
  <c r="K78" i="205"/>
  <c r="K78" i="201" s="1"/>
  <c r="J78" i="205"/>
  <c r="J78" i="201" s="1"/>
  <c r="I78" i="205"/>
  <c r="I78" i="201" s="1"/>
  <c r="H78" i="205"/>
  <c r="H78" i="201" s="1"/>
  <c r="G78" i="205"/>
  <c r="G78" i="201" s="1"/>
  <c r="F78" i="205"/>
  <c r="F78" i="201" s="1"/>
  <c r="E78" i="205"/>
  <c r="E78" i="201" s="1"/>
  <c r="L77" i="205"/>
  <c r="L77" i="201" s="1"/>
  <c r="K77" i="205"/>
  <c r="K77" i="201" s="1"/>
  <c r="J77" i="205"/>
  <c r="J77" i="201" s="1"/>
  <c r="I77" i="205"/>
  <c r="I77" i="201" s="1"/>
  <c r="H77" i="205"/>
  <c r="H77" i="201" s="1"/>
  <c r="G77" i="205"/>
  <c r="G77" i="201" s="1"/>
  <c r="F77" i="205"/>
  <c r="F77" i="201" s="1"/>
  <c r="E77" i="205"/>
  <c r="E77" i="201" s="1"/>
  <c r="L76" i="205"/>
  <c r="L76" i="201" s="1"/>
  <c r="K76" i="205"/>
  <c r="K76" i="201" s="1"/>
  <c r="J76" i="205"/>
  <c r="J76" i="201" s="1"/>
  <c r="I76" i="205"/>
  <c r="I76" i="201" s="1"/>
  <c r="H76" i="205"/>
  <c r="H76" i="201" s="1"/>
  <c r="G76" i="205"/>
  <c r="G76" i="201" s="1"/>
  <c r="F76" i="205"/>
  <c r="F76" i="201" s="1"/>
  <c r="E76" i="205"/>
  <c r="E76" i="201" s="1"/>
  <c r="L75" i="205"/>
  <c r="L75" i="201" s="1"/>
  <c r="K75" i="205"/>
  <c r="K75" i="201" s="1"/>
  <c r="J75" i="205"/>
  <c r="J75" i="201" s="1"/>
  <c r="I75" i="205"/>
  <c r="I75" i="201" s="1"/>
  <c r="H75" i="205"/>
  <c r="H75" i="201" s="1"/>
  <c r="G75" i="205"/>
  <c r="G75" i="201" s="1"/>
  <c r="F75" i="205"/>
  <c r="F75" i="201" s="1"/>
  <c r="E75" i="205"/>
  <c r="E75" i="201" s="1"/>
  <c r="L74" i="205"/>
  <c r="L74" i="201" s="1"/>
  <c r="K74" i="205"/>
  <c r="K74" i="201" s="1"/>
  <c r="J74" i="205"/>
  <c r="J74" i="201" s="1"/>
  <c r="I74" i="205"/>
  <c r="I74" i="201" s="1"/>
  <c r="H74" i="205"/>
  <c r="H74" i="201" s="1"/>
  <c r="G74" i="205"/>
  <c r="G74" i="201" s="1"/>
  <c r="F74" i="205"/>
  <c r="F74" i="201" s="1"/>
  <c r="E74" i="205"/>
  <c r="E74" i="201" s="1"/>
  <c r="L73" i="205"/>
  <c r="L73" i="201" s="1"/>
  <c r="K73" i="205"/>
  <c r="K73" i="201" s="1"/>
  <c r="J73" i="205"/>
  <c r="J73" i="201" s="1"/>
  <c r="I73" i="205"/>
  <c r="I73" i="201" s="1"/>
  <c r="H73" i="205"/>
  <c r="H73" i="201" s="1"/>
  <c r="G73" i="205"/>
  <c r="G73" i="201" s="1"/>
  <c r="F73" i="205"/>
  <c r="F73" i="201" s="1"/>
  <c r="E73" i="205"/>
  <c r="E73" i="201" s="1"/>
  <c r="L72" i="205"/>
  <c r="L72" i="201" s="1"/>
  <c r="K72" i="205"/>
  <c r="K72" i="201" s="1"/>
  <c r="J72" i="205"/>
  <c r="J72" i="201" s="1"/>
  <c r="I72" i="205"/>
  <c r="I72" i="201" s="1"/>
  <c r="H72" i="205"/>
  <c r="H72" i="201" s="1"/>
  <c r="G72" i="205"/>
  <c r="G72" i="201" s="1"/>
  <c r="F72" i="205"/>
  <c r="F72" i="201" s="1"/>
  <c r="E72" i="205"/>
  <c r="E72" i="201" s="1"/>
  <c r="L71" i="205"/>
  <c r="L71" i="201" s="1"/>
  <c r="K71" i="205"/>
  <c r="K71" i="201" s="1"/>
  <c r="J71" i="205"/>
  <c r="J71" i="201" s="1"/>
  <c r="I71" i="205"/>
  <c r="I71" i="201" s="1"/>
  <c r="H71" i="205"/>
  <c r="H71" i="201" s="1"/>
  <c r="G71" i="205"/>
  <c r="G71" i="201" s="1"/>
  <c r="F71" i="205"/>
  <c r="F71" i="201" s="1"/>
  <c r="E71" i="205"/>
  <c r="E71" i="201" s="1"/>
  <c r="L70" i="205"/>
  <c r="L70" i="201" s="1"/>
  <c r="K70" i="205"/>
  <c r="K70" i="201" s="1"/>
  <c r="J70" i="205"/>
  <c r="J70" i="201" s="1"/>
  <c r="I70" i="205"/>
  <c r="I70" i="201" s="1"/>
  <c r="H70" i="205"/>
  <c r="H70" i="201" s="1"/>
  <c r="G70" i="205"/>
  <c r="G70" i="201" s="1"/>
  <c r="F70" i="205"/>
  <c r="F70" i="201" s="1"/>
  <c r="E70" i="205"/>
  <c r="E70" i="201" s="1"/>
  <c r="L69" i="205"/>
  <c r="L69" i="201" s="1"/>
  <c r="K69" i="205"/>
  <c r="K69" i="201" s="1"/>
  <c r="J69" i="205"/>
  <c r="J69" i="201" s="1"/>
  <c r="I69" i="205"/>
  <c r="I69" i="201" s="1"/>
  <c r="H69" i="205"/>
  <c r="H69" i="201" s="1"/>
  <c r="G69" i="205"/>
  <c r="G69" i="201" s="1"/>
  <c r="F69" i="205"/>
  <c r="F69" i="201" s="1"/>
  <c r="E69" i="205"/>
  <c r="E69" i="201" s="1"/>
  <c r="L68" i="205"/>
  <c r="L68" i="201" s="1"/>
  <c r="K68" i="205"/>
  <c r="K68" i="201" s="1"/>
  <c r="J68" i="205"/>
  <c r="J68" i="201" s="1"/>
  <c r="I68" i="205"/>
  <c r="I68" i="201" s="1"/>
  <c r="H68" i="205"/>
  <c r="H68" i="201" s="1"/>
  <c r="G68" i="205"/>
  <c r="G68" i="201" s="1"/>
  <c r="F68" i="205"/>
  <c r="F68" i="201" s="1"/>
  <c r="E68" i="205"/>
  <c r="E68" i="201" s="1"/>
  <c r="L67" i="205"/>
  <c r="L67" i="201" s="1"/>
  <c r="K67" i="205"/>
  <c r="K67" i="201" s="1"/>
  <c r="J67" i="205"/>
  <c r="J67" i="201" s="1"/>
  <c r="I67" i="205"/>
  <c r="I67" i="201" s="1"/>
  <c r="H67" i="205"/>
  <c r="H67" i="201" s="1"/>
  <c r="G67" i="205"/>
  <c r="G67" i="201" s="1"/>
  <c r="F67" i="205"/>
  <c r="F67" i="201" s="1"/>
  <c r="E67" i="205"/>
  <c r="E67" i="201" s="1"/>
  <c r="L66" i="205"/>
  <c r="L66" i="201" s="1"/>
  <c r="K66" i="205"/>
  <c r="K66" i="201" s="1"/>
  <c r="J66" i="205"/>
  <c r="J66" i="201" s="1"/>
  <c r="I66" i="205"/>
  <c r="I66" i="201" s="1"/>
  <c r="H66" i="205"/>
  <c r="H66" i="201" s="1"/>
  <c r="G66" i="205"/>
  <c r="G66" i="201" s="1"/>
  <c r="F66" i="205"/>
  <c r="F66" i="201" s="1"/>
  <c r="E66" i="205"/>
  <c r="E66" i="201" s="1"/>
  <c r="L65" i="205"/>
  <c r="L65" i="201" s="1"/>
  <c r="K65" i="205"/>
  <c r="K65" i="201" s="1"/>
  <c r="J65" i="205"/>
  <c r="J65" i="201" s="1"/>
  <c r="I65" i="205"/>
  <c r="I65" i="201" s="1"/>
  <c r="H65" i="205"/>
  <c r="H65" i="201" s="1"/>
  <c r="G65" i="205"/>
  <c r="G65" i="201" s="1"/>
  <c r="F65" i="205"/>
  <c r="F65" i="201" s="1"/>
  <c r="E65" i="205"/>
  <c r="E65" i="201" s="1"/>
  <c r="L64" i="205"/>
  <c r="L64" i="201" s="1"/>
  <c r="K64" i="205"/>
  <c r="K64" i="201" s="1"/>
  <c r="J64" i="205"/>
  <c r="J64" i="201" s="1"/>
  <c r="I64" i="205"/>
  <c r="I64" i="201" s="1"/>
  <c r="H64" i="205"/>
  <c r="H64" i="201" s="1"/>
  <c r="G64" i="205"/>
  <c r="G64" i="201" s="1"/>
  <c r="F64" i="205"/>
  <c r="F64" i="201" s="1"/>
  <c r="E64" i="205"/>
  <c r="E64" i="201" s="1"/>
  <c r="L63" i="205"/>
  <c r="L63" i="201" s="1"/>
  <c r="K63" i="205"/>
  <c r="K63" i="201" s="1"/>
  <c r="J63" i="205"/>
  <c r="J63" i="201" s="1"/>
  <c r="I63" i="205"/>
  <c r="I63" i="201" s="1"/>
  <c r="H63" i="205"/>
  <c r="H63" i="201" s="1"/>
  <c r="G63" i="205"/>
  <c r="G63" i="201" s="1"/>
  <c r="F63" i="205"/>
  <c r="F63" i="201" s="1"/>
  <c r="E63" i="205"/>
  <c r="E63" i="201" s="1"/>
  <c r="L62" i="205"/>
  <c r="L62" i="201" s="1"/>
  <c r="K62" i="205"/>
  <c r="K62" i="201" s="1"/>
  <c r="J62" i="205"/>
  <c r="J62" i="201" s="1"/>
  <c r="I62" i="205"/>
  <c r="I62" i="201" s="1"/>
  <c r="H62" i="205"/>
  <c r="H62" i="201" s="1"/>
  <c r="G62" i="205"/>
  <c r="G62" i="201" s="1"/>
  <c r="F62" i="205"/>
  <c r="F62" i="201" s="1"/>
  <c r="E62" i="205"/>
  <c r="E62" i="201" s="1"/>
  <c r="L61" i="205"/>
  <c r="L61" i="201" s="1"/>
  <c r="K61" i="205"/>
  <c r="K61" i="201" s="1"/>
  <c r="J61" i="205"/>
  <c r="J61" i="201" s="1"/>
  <c r="I61" i="205"/>
  <c r="I61" i="201" s="1"/>
  <c r="H61" i="205"/>
  <c r="H61" i="201" s="1"/>
  <c r="G61" i="205"/>
  <c r="G61" i="201" s="1"/>
  <c r="F61" i="205"/>
  <c r="F61" i="201" s="1"/>
  <c r="E61" i="205"/>
  <c r="E61" i="201" s="1"/>
  <c r="L60" i="205"/>
  <c r="L60" i="201" s="1"/>
  <c r="K60" i="205"/>
  <c r="K60" i="201" s="1"/>
  <c r="J60" i="205"/>
  <c r="J60" i="201" s="1"/>
  <c r="I60" i="205"/>
  <c r="I60" i="201" s="1"/>
  <c r="H60" i="205"/>
  <c r="H60" i="201" s="1"/>
  <c r="G60" i="205"/>
  <c r="G60" i="201" s="1"/>
  <c r="F60" i="205"/>
  <c r="F60" i="201" s="1"/>
  <c r="E60" i="205"/>
  <c r="E60" i="201" s="1"/>
  <c r="L59" i="205"/>
  <c r="L59" i="201" s="1"/>
  <c r="K59" i="205"/>
  <c r="K59" i="201" s="1"/>
  <c r="J59" i="205"/>
  <c r="J59" i="201" s="1"/>
  <c r="I59" i="205"/>
  <c r="I59" i="201" s="1"/>
  <c r="H59" i="205"/>
  <c r="H59" i="201" s="1"/>
  <c r="G59" i="205"/>
  <c r="G59" i="201" s="1"/>
  <c r="F59" i="205"/>
  <c r="F59" i="201" s="1"/>
  <c r="E59" i="205"/>
  <c r="E59" i="201" s="1"/>
  <c r="L58" i="205"/>
  <c r="L58" i="201" s="1"/>
  <c r="K58" i="205"/>
  <c r="K58" i="201" s="1"/>
  <c r="J58" i="205"/>
  <c r="J58" i="201" s="1"/>
  <c r="I58" i="205"/>
  <c r="I58" i="201" s="1"/>
  <c r="H58" i="205"/>
  <c r="H58" i="201" s="1"/>
  <c r="G58" i="205"/>
  <c r="G58" i="201" s="1"/>
  <c r="F58" i="205"/>
  <c r="F58" i="201" s="1"/>
  <c r="E58" i="205"/>
  <c r="E58" i="201" s="1"/>
  <c r="L57" i="205"/>
  <c r="L57" i="201" s="1"/>
  <c r="K57" i="205"/>
  <c r="K57" i="201" s="1"/>
  <c r="J57" i="205"/>
  <c r="J57" i="201" s="1"/>
  <c r="I57" i="205"/>
  <c r="I57" i="201" s="1"/>
  <c r="H57" i="205"/>
  <c r="H57" i="201" s="1"/>
  <c r="G57" i="205"/>
  <c r="G57" i="201" s="1"/>
  <c r="F57" i="205"/>
  <c r="F57" i="201" s="1"/>
  <c r="E57" i="205"/>
  <c r="E57" i="201" s="1"/>
  <c r="L56" i="205"/>
  <c r="L56" i="201" s="1"/>
  <c r="K56" i="205"/>
  <c r="K56" i="201" s="1"/>
  <c r="J56" i="205"/>
  <c r="J56" i="201" s="1"/>
  <c r="I56" i="205"/>
  <c r="I56" i="201" s="1"/>
  <c r="H56" i="205"/>
  <c r="H56" i="201" s="1"/>
  <c r="G56" i="205"/>
  <c r="G56" i="201" s="1"/>
  <c r="F56" i="205"/>
  <c r="F56" i="201" s="1"/>
  <c r="E56" i="205"/>
  <c r="E56" i="201" s="1"/>
  <c r="L55" i="205"/>
  <c r="L55" i="201" s="1"/>
  <c r="K55" i="205"/>
  <c r="K55" i="201" s="1"/>
  <c r="J55" i="205"/>
  <c r="J55" i="201" s="1"/>
  <c r="I55" i="205"/>
  <c r="I55" i="201" s="1"/>
  <c r="H55" i="205"/>
  <c r="H55" i="201" s="1"/>
  <c r="G55" i="205"/>
  <c r="G55" i="201" s="1"/>
  <c r="F55" i="205"/>
  <c r="F55" i="201" s="1"/>
  <c r="E55" i="205"/>
  <c r="E55" i="201" s="1"/>
  <c r="L54" i="205"/>
  <c r="L54" i="201" s="1"/>
  <c r="K54" i="205"/>
  <c r="K54" i="201" s="1"/>
  <c r="J54" i="205"/>
  <c r="J54" i="201" s="1"/>
  <c r="I54" i="205"/>
  <c r="I54" i="201" s="1"/>
  <c r="H54" i="205"/>
  <c r="H54" i="201" s="1"/>
  <c r="G54" i="205"/>
  <c r="G54" i="201" s="1"/>
  <c r="F54" i="205"/>
  <c r="F54" i="201" s="1"/>
  <c r="E54" i="205"/>
  <c r="E54" i="201" s="1"/>
  <c r="L53" i="205"/>
  <c r="L53" i="201" s="1"/>
  <c r="K53" i="205"/>
  <c r="K53" i="201" s="1"/>
  <c r="J53" i="205"/>
  <c r="J53" i="201" s="1"/>
  <c r="I53" i="205"/>
  <c r="I53" i="201" s="1"/>
  <c r="H53" i="205"/>
  <c r="H53" i="201" s="1"/>
  <c r="G53" i="205"/>
  <c r="G53" i="201" s="1"/>
  <c r="F53" i="205"/>
  <c r="F53" i="201" s="1"/>
  <c r="E53" i="205"/>
  <c r="E53" i="201" s="1"/>
  <c r="L52" i="205"/>
  <c r="L52" i="201" s="1"/>
  <c r="K52" i="205"/>
  <c r="K52" i="201" s="1"/>
  <c r="J52" i="205"/>
  <c r="J52" i="201" s="1"/>
  <c r="I52" i="205"/>
  <c r="I52" i="201" s="1"/>
  <c r="H52" i="205"/>
  <c r="H52" i="201" s="1"/>
  <c r="G52" i="205"/>
  <c r="G52" i="201" s="1"/>
  <c r="F52" i="205"/>
  <c r="F52" i="201" s="1"/>
  <c r="E52" i="205"/>
  <c r="E52" i="201" s="1"/>
  <c r="L51" i="205"/>
  <c r="L51" i="201" s="1"/>
  <c r="K51" i="205"/>
  <c r="K51" i="201" s="1"/>
  <c r="J51" i="205"/>
  <c r="J51" i="201" s="1"/>
  <c r="I51" i="205"/>
  <c r="I51" i="201" s="1"/>
  <c r="H51" i="205"/>
  <c r="H51" i="201" s="1"/>
  <c r="G51" i="205"/>
  <c r="G51" i="201" s="1"/>
  <c r="F51" i="205"/>
  <c r="F51" i="201" s="1"/>
  <c r="E51" i="205"/>
  <c r="E51" i="201" s="1"/>
  <c r="L50" i="205"/>
  <c r="L50" i="201" s="1"/>
  <c r="K50" i="205"/>
  <c r="K50" i="201" s="1"/>
  <c r="J50" i="205"/>
  <c r="J50" i="201" s="1"/>
  <c r="I50" i="205"/>
  <c r="I50" i="201" s="1"/>
  <c r="H50" i="205"/>
  <c r="H50" i="201" s="1"/>
  <c r="G50" i="205"/>
  <c r="G50" i="201" s="1"/>
  <c r="F50" i="205"/>
  <c r="F50" i="201" s="1"/>
  <c r="E50" i="205"/>
  <c r="E50" i="201" s="1"/>
  <c r="L49" i="205"/>
  <c r="L49" i="201" s="1"/>
  <c r="K49" i="205"/>
  <c r="K49" i="201" s="1"/>
  <c r="J49" i="205"/>
  <c r="J49" i="201" s="1"/>
  <c r="I49" i="205"/>
  <c r="I49" i="201" s="1"/>
  <c r="H49" i="205"/>
  <c r="H49" i="201" s="1"/>
  <c r="G49" i="205"/>
  <c r="G49" i="201" s="1"/>
  <c r="F49" i="205"/>
  <c r="F49" i="201" s="1"/>
  <c r="E49" i="205"/>
  <c r="E49" i="201" s="1"/>
  <c r="L48" i="205"/>
  <c r="L48" i="201" s="1"/>
  <c r="K48" i="205"/>
  <c r="K48" i="201" s="1"/>
  <c r="J48" i="205"/>
  <c r="J48" i="201" s="1"/>
  <c r="I48" i="205"/>
  <c r="I48" i="201" s="1"/>
  <c r="H48" i="205"/>
  <c r="H48" i="201" s="1"/>
  <c r="G48" i="205"/>
  <c r="G48" i="201" s="1"/>
  <c r="F48" i="205"/>
  <c r="F48" i="201" s="1"/>
  <c r="E48" i="205"/>
  <c r="E48" i="201" s="1"/>
  <c r="L47" i="205"/>
  <c r="L47" i="201" s="1"/>
  <c r="K47" i="205"/>
  <c r="K47" i="201" s="1"/>
  <c r="J47" i="205"/>
  <c r="J47" i="201" s="1"/>
  <c r="I47" i="205"/>
  <c r="I47" i="201" s="1"/>
  <c r="H47" i="205"/>
  <c r="H47" i="201" s="1"/>
  <c r="G47" i="205"/>
  <c r="G47" i="201" s="1"/>
  <c r="F47" i="205"/>
  <c r="F47" i="201" s="1"/>
  <c r="E47" i="205"/>
  <c r="E47" i="201" s="1"/>
  <c r="L46" i="205"/>
  <c r="L46" i="201" s="1"/>
  <c r="K46" i="205"/>
  <c r="K46" i="201" s="1"/>
  <c r="J46" i="205"/>
  <c r="J46" i="201" s="1"/>
  <c r="I46" i="205"/>
  <c r="I46" i="201" s="1"/>
  <c r="H46" i="205"/>
  <c r="H46" i="201" s="1"/>
  <c r="G46" i="205"/>
  <c r="G46" i="201" s="1"/>
  <c r="F46" i="205"/>
  <c r="F46" i="201" s="1"/>
  <c r="E46" i="205"/>
  <c r="E46" i="201" s="1"/>
  <c r="L45" i="205"/>
  <c r="L45" i="201" s="1"/>
  <c r="K45" i="205"/>
  <c r="K45" i="201" s="1"/>
  <c r="J45" i="205"/>
  <c r="J45" i="201" s="1"/>
  <c r="I45" i="205"/>
  <c r="I45" i="201" s="1"/>
  <c r="H45" i="205"/>
  <c r="H45" i="201" s="1"/>
  <c r="G45" i="205"/>
  <c r="G45" i="201" s="1"/>
  <c r="F45" i="205"/>
  <c r="F45" i="201" s="1"/>
  <c r="E45" i="205"/>
  <c r="E45" i="201" s="1"/>
  <c r="L44" i="205"/>
  <c r="L44" i="201" s="1"/>
  <c r="K44" i="205"/>
  <c r="K44" i="201" s="1"/>
  <c r="J44" i="205"/>
  <c r="J44" i="201" s="1"/>
  <c r="I44" i="205"/>
  <c r="I44" i="201" s="1"/>
  <c r="H44" i="205"/>
  <c r="H44" i="201" s="1"/>
  <c r="G44" i="205"/>
  <c r="G44" i="201" s="1"/>
  <c r="F44" i="205"/>
  <c r="F44" i="201" s="1"/>
  <c r="E44" i="205"/>
  <c r="E44" i="201" s="1"/>
  <c r="L43" i="205"/>
  <c r="L43" i="201" s="1"/>
  <c r="K43" i="205"/>
  <c r="K43" i="201" s="1"/>
  <c r="J43" i="205"/>
  <c r="J43" i="201" s="1"/>
  <c r="I43" i="205"/>
  <c r="I43" i="201" s="1"/>
  <c r="H43" i="205"/>
  <c r="H43" i="201" s="1"/>
  <c r="G43" i="205"/>
  <c r="G43" i="201" s="1"/>
  <c r="F43" i="205"/>
  <c r="F43" i="201" s="1"/>
  <c r="E43" i="205"/>
  <c r="E43" i="201" s="1"/>
  <c r="L42" i="205"/>
  <c r="L42" i="201" s="1"/>
  <c r="K42" i="205"/>
  <c r="K42" i="201" s="1"/>
  <c r="J42" i="205"/>
  <c r="J42" i="201" s="1"/>
  <c r="I42" i="205"/>
  <c r="I42" i="201" s="1"/>
  <c r="H42" i="205"/>
  <c r="H42" i="201" s="1"/>
  <c r="G42" i="205"/>
  <c r="G42" i="201" s="1"/>
  <c r="F42" i="205"/>
  <c r="F42" i="201" s="1"/>
  <c r="E42" i="205"/>
  <c r="E42" i="201" s="1"/>
  <c r="L41" i="205"/>
  <c r="L41" i="201" s="1"/>
  <c r="K41" i="205"/>
  <c r="K41" i="201" s="1"/>
  <c r="J41" i="205"/>
  <c r="J41" i="201" s="1"/>
  <c r="I41" i="205"/>
  <c r="I41" i="201" s="1"/>
  <c r="H41" i="205"/>
  <c r="H41" i="201" s="1"/>
  <c r="G41" i="205"/>
  <c r="G41" i="201" s="1"/>
  <c r="F41" i="205"/>
  <c r="F41" i="201" s="1"/>
  <c r="E41" i="205"/>
  <c r="E41" i="201" s="1"/>
  <c r="L40" i="205"/>
  <c r="L40" i="201" s="1"/>
  <c r="K40" i="205"/>
  <c r="K40" i="201" s="1"/>
  <c r="J40" i="205"/>
  <c r="J40" i="201" s="1"/>
  <c r="I40" i="205"/>
  <c r="I40" i="201" s="1"/>
  <c r="H40" i="205"/>
  <c r="H40" i="201" s="1"/>
  <c r="G40" i="205"/>
  <c r="G40" i="201" s="1"/>
  <c r="F40" i="205"/>
  <c r="F40" i="201" s="1"/>
  <c r="E40" i="205"/>
  <c r="E40" i="201" s="1"/>
  <c r="L39" i="205"/>
  <c r="L39" i="201" s="1"/>
  <c r="K39" i="205"/>
  <c r="K39" i="201" s="1"/>
  <c r="J39" i="205"/>
  <c r="J39" i="201" s="1"/>
  <c r="I39" i="205"/>
  <c r="I39" i="201" s="1"/>
  <c r="H39" i="205"/>
  <c r="H39" i="201" s="1"/>
  <c r="G39" i="205"/>
  <c r="G39" i="201" s="1"/>
  <c r="F39" i="205"/>
  <c r="F39" i="201" s="1"/>
  <c r="E39" i="205"/>
  <c r="E39" i="201" s="1"/>
  <c r="L38" i="205"/>
  <c r="L38" i="201" s="1"/>
  <c r="K38" i="205"/>
  <c r="K38" i="201" s="1"/>
  <c r="J38" i="205"/>
  <c r="J38" i="201" s="1"/>
  <c r="I38" i="205"/>
  <c r="I38" i="201" s="1"/>
  <c r="H38" i="205"/>
  <c r="H38" i="201" s="1"/>
  <c r="G38" i="205"/>
  <c r="G38" i="201" s="1"/>
  <c r="F38" i="205"/>
  <c r="F38" i="201" s="1"/>
  <c r="E38" i="205"/>
  <c r="E38" i="201" s="1"/>
  <c r="L37" i="205"/>
  <c r="L37" i="201" s="1"/>
  <c r="K37" i="205"/>
  <c r="K37" i="201" s="1"/>
  <c r="J37" i="205"/>
  <c r="J37" i="201" s="1"/>
  <c r="I37" i="205"/>
  <c r="I37" i="201" s="1"/>
  <c r="H37" i="205"/>
  <c r="H37" i="201" s="1"/>
  <c r="G37" i="205"/>
  <c r="G37" i="201" s="1"/>
  <c r="F37" i="205"/>
  <c r="F37" i="201" s="1"/>
  <c r="E37" i="205"/>
  <c r="E37" i="201" s="1"/>
  <c r="L36" i="205"/>
  <c r="L36" i="201" s="1"/>
  <c r="K36" i="205"/>
  <c r="K36" i="201" s="1"/>
  <c r="J36" i="205"/>
  <c r="J36" i="201" s="1"/>
  <c r="I36" i="205"/>
  <c r="I36" i="201" s="1"/>
  <c r="H36" i="205"/>
  <c r="H36" i="201" s="1"/>
  <c r="G36" i="205"/>
  <c r="G36" i="201" s="1"/>
  <c r="F36" i="205"/>
  <c r="F36" i="201" s="1"/>
  <c r="E36" i="205"/>
  <c r="E36" i="201" s="1"/>
  <c r="L35" i="205"/>
  <c r="L35" i="201" s="1"/>
  <c r="K35" i="205"/>
  <c r="K35" i="201" s="1"/>
  <c r="J35" i="205"/>
  <c r="J35" i="201" s="1"/>
  <c r="I35" i="205"/>
  <c r="I35" i="201" s="1"/>
  <c r="H35" i="205"/>
  <c r="H35" i="201" s="1"/>
  <c r="G35" i="205"/>
  <c r="G35" i="201" s="1"/>
  <c r="F35" i="205"/>
  <c r="F35" i="201" s="1"/>
  <c r="E35" i="205"/>
  <c r="E35" i="201" s="1"/>
  <c r="L34" i="205"/>
  <c r="L34" i="201" s="1"/>
  <c r="K34" i="205"/>
  <c r="K34" i="201" s="1"/>
  <c r="J34" i="205"/>
  <c r="J34" i="201" s="1"/>
  <c r="I34" i="205"/>
  <c r="I34" i="201" s="1"/>
  <c r="H34" i="205"/>
  <c r="H34" i="201" s="1"/>
  <c r="G34" i="205"/>
  <c r="G34" i="201" s="1"/>
  <c r="F34" i="205"/>
  <c r="F34" i="201" s="1"/>
  <c r="E34" i="205"/>
  <c r="E34" i="201" s="1"/>
  <c r="L33" i="205"/>
  <c r="L33" i="201" s="1"/>
  <c r="K33" i="205"/>
  <c r="K33" i="201" s="1"/>
  <c r="J33" i="205"/>
  <c r="J33" i="201" s="1"/>
  <c r="I33" i="205"/>
  <c r="I33" i="201" s="1"/>
  <c r="H33" i="205"/>
  <c r="H33" i="201" s="1"/>
  <c r="G33" i="205"/>
  <c r="G33" i="201" s="1"/>
  <c r="F33" i="205"/>
  <c r="F33" i="201" s="1"/>
  <c r="E33" i="205"/>
  <c r="E33" i="201" s="1"/>
  <c r="L32" i="205"/>
  <c r="L32" i="201" s="1"/>
  <c r="K32" i="205"/>
  <c r="K32" i="201" s="1"/>
  <c r="J32" i="205"/>
  <c r="J32" i="201" s="1"/>
  <c r="I32" i="205"/>
  <c r="I32" i="201" s="1"/>
  <c r="H32" i="205"/>
  <c r="H32" i="201" s="1"/>
  <c r="G32" i="205"/>
  <c r="G32" i="201" s="1"/>
  <c r="F32" i="205"/>
  <c r="F32" i="201" s="1"/>
  <c r="E32" i="205"/>
  <c r="E32" i="201" s="1"/>
  <c r="L31" i="205"/>
  <c r="L31" i="201" s="1"/>
  <c r="K31" i="205"/>
  <c r="K31" i="201" s="1"/>
  <c r="J31" i="205"/>
  <c r="J31" i="201" s="1"/>
  <c r="I31" i="205"/>
  <c r="I31" i="201" s="1"/>
  <c r="H31" i="205"/>
  <c r="H31" i="201" s="1"/>
  <c r="G31" i="205"/>
  <c r="G31" i="201" s="1"/>
  <c r="F31" i="205"/>
  <c r="F31" i="201" s="1"/>
  <c r="E31" i="205"/>
  <c r="E31" i="201" s="1"/>
  <c r="L30" i="205"/>
  <c r="L30" i="201" s="1"/>
  <c r="K30" i="205"/>
  <c r="K30" i="201" s="1"/>
  <c r="J30" i="205"/>
  <c r="J30" i="201" s="1"/>
  <c r="I30" i="205"/>
  <c r="I30" i="201" s="1"/>
  <c r="H30" i="205"/>
  <c r="H30" i="201" s="1"/>
  <c r="G30" i="205"/>
  <c r="G30" i="201" s="1"/>
  <c r="F30" i="205"/>
  <c r="F30" i="201" s="1"/>
  <c r="E30" i="205"/>
  <c r="E30" i="201" s="1"/>
  <c r="L29" i="205"/>
  <c r="L29" i="201" s="1"/>
  <c r="K29" i="205"/>
  <c r="K29" i="201" s="1"/>
  <c r="J29" i="205"/>
  <c r="J29" i="201" s="1"/>
  <c r="I29" i="205"/>
  <c r="I29" i="201" s="1"/>
  <c r="H29" i="205"/>
  <c r="H29" i="201" s="1"/>
  <c r="G29" i="205"/>
  <c r="G29" i="201" s="1"/>
  <c r="F29" i="205"/>
  <c r="F29" i="201" s="1"/>
  <c r="E29" i="205"/>
  <c r="E29" i="201" s="1"/>
  <c r="L28" i="205"/>
  <c r="L28" i="201" s="1"/>
  <c r="K28" i="205"/>
  <c r="K28" i="201" s="1"/>
  <c r="J28" i="205"/>
  <c r="J28" i="201" s="1"/>
  <c r="I28" i="205"/>
  <c r="I28" i="201" s="1"/>
  <c r="H28" i="205"/>
  <c r="H28" i="201" s="1"/>
  <c r="G28" i="205"/>
  <c r="G28" i="201" s="1"/>
  <c r="F28" i="205"/>
  <c r="F28" i="201" s="1"/>
  <c r="E28" i="205"/>
  <c r="E28" i="201" s="1"/>
  <c r="L27" i="205"/>
  <c r="L27" i="201" s="1"/>
  <c r="K27" i="205"/>
  <c r="K27" i="201" s="1"/>
  <c r="J27" i="205"/>
  <c r="J27" i="201" s="1"/>
  <c r="I27" i="205"/>
  <c r="I27" i="201" s="1"/>
  <c r="H27" i="205"/>
  <c r="H27" i="201" s="1"/>
  <c r="G27" i="205"/>
  <c r="G27" i="201" s="1"/>
  <c r="F27" i="205"/>
  <c r="F27" i="201" s="1"/>
  <c r="E27" i="205"/>
  <c r="E27" i="201" s="1"/>
  <c r="L26" i="205"/>
  <c r="L26" i="201" s="1"/>
  <c r="K26" i="205"/>
  <c r="K26" i="201" s="1"/>
  <c r="J26" i="205"/>
  <c r="J26" i="201" s="1"/>
  <c r="I26" i="205"/>
  <c r="I26" i="201" s="1"/>
  <c r="H26" i="205"/>
  <c r="H26" i="201" s="1"/>
  <c r="G26" i="205"/>
  <c r="G26" i="201" s="1"/>
  <c r="F26" i="205"/>
  <c r="F26" i="201" s="1"/>
  <c r="E26" i="205"/>
  <c r="E26" i="201" s="1"/>
  <c r="L25" i="205"/>
  <c r="L25" i="201" s="1"/>
  <c r="K25" i="205"/>
  <c r="K25" i="201" s="1"/>
  <c r="J25" i="205"/>
  <c r="J25" i="201" s="1"/>
  <c r="I25" i="205"/>
  <c r="I25" i="201" s="1"/>
  <c r="H25" i="205"/>
  <c r="H25" i="201" s="1"/>
  <c r="G25" i="205"/>
  <c r="G25" i="201" s="1"/>
  <c r="F25" i="205"/>
  <c r="F25" i="201" s="1"/>
  <c r="E25" i="205"/>
  <c r="E25" i="201" s="1"/>
  <c r="L24" i="205"/>
  <c r="L24" i="201" s="1"/>
  <c r="K24" i="205"/>
  <c r="K24" i="201" s="1"/>
  <c r="J24" i="205"/>
  <c r="J24" i="201" s="1"/>
  <c r="I24" i="205"/>
  <c r="I24" i="201" s="1"/>
  <c r="H24" i="205"/>
  <c r="H24" i="201" s="1"/>
  <c r="G24" i="205"/>
  <c r="G24" i="201" s="1"/>
  <c r="F24" i="205"/>
  <c r="F24" i="201" s="1"/>
  <c r="E24" i="205"/>
  <c r="E24" i="201" s="1"/>
  <c r="L23" i="205"/>
  <c r="L23" i="201" s="1"/>
  <c r="K23" i="205"/>
  <c r="K23" i="201" s="1"/>
  <c r="J23" i="205"/>
  <c r="J23" i="201" s="1"/>
  <c r="I23" i="205"/>
  <c r="I23" i="201" s="1"/>
  <c r="H23" i="205"/>
  <c r="H23" i="201" s="1"/>
  <c r="G23" i="205"/>
  <c r="G23" i="201" s="1"/>
  <c r="F23" i="205"/>
  <c r="F23" i="201" s="1"/>
  <c r="E23" i="205"/>
  <c r="E23" i="201" s="1"/>
  <c r="L22" i="205"/>
  <c r="L22" i="201" s="1"/>
  <c r="K22" i="205"/>
  <c r="K22" i="201" s="1"/>
  <c r="J22" i="205"/>
  <c r="J22" i="201" s="1"/>
  <c r="I22" i="205"/>
  <c r="I22" i="201" s="1"/>
  <c r="H22" i="205"/>
  <c r="H22" i="201" s="1"/>
  <c r="G22" i="205"/>
  <c r="G22" i="201" s="1"/>
  <c r="F22" i="205"/>
  <c r="F22" i="201" s="1"/>
  <c r="E22" i="205"/>
  <c r="E22" i="201" s="1"/>
  <c r="L21" i="205"/>
  <c r="L21" i="201" s="1"/>
  <c r="K21" i="205"/>
  <c r="K21" i="201" s="1"/>
  <c r="J21" i="205"/>
  <c r="J21" i="201" s="1"/>
  <c r="I21" i="205"/>
  <c r="I21" i="201" s="1"/>
  <c r="H21" i="205"/>
  <c r="H21" i="201" s="1"/>
  <c r="G21" i="205"/>
  <c r="G21" i="201" s="1"/>
  <c r="F21" i="205"/>
  <c r="F21" i="201" s="1"/>
  <c r="E21" i="205"/>
  <c r="E21" i="201" s="1"/>
  <c r="L20" i="205"/>
  <c r="L20" i="201" s="1"/>
  <c r="K20" i="205"/>
  <c r="K20" i="201" s="1"/>
  <c r="J20" i="205"/>
  <c r="J20" i="201" s="1"/>
  <c r="I20" i="205"/>
  <c r="I20" i="201" s="1"/>
  <c r="H20" i="205"/>
  <c r="H20" i="201" s="1"/>
  <c r="G20" i="205"/>
  <c r="G20" i="201" s="1"/>
  <c r="F20" i="205"/>
  <c r="F20" i="201" s="1"/>
  <c r="E20" i="205"/>
  <c r="E20" i="201" s="1"/>
  <c r="L19" i="205"/>
  <c r="L19" i="201" s="1"/>
  <c r="K19" i="205"/>
  <c r="K19" i="201" s="1"/>
  <c r="J19" i="205"/>
  <c r="J19" i="201" s="1"/>
  <c r="I19" i="205"/>
  <c r="I19" i="201" s="1"/>
  <c r="H19" i="205"/>
  <c r="H19" i="201" s="1"/>
  <c r="G19" i="205"/>
  <c r="G19" i="201" s="1"/>
  <c r="F19" i="205"/>
  <c r="F19" i="201" s="1"/>
  <c r="E19" i="205"/>
  <c r="E19" i="201" s="1"/>
  <c r="L18" i="205"/>
  <c r="L18" i="201" s="1"/>
  <c r="K18" i="205"/>
  <c r="K18" i="201" s="1"/>
  <c r="J18" i="205"/>
  <c r="J18" i="201" s="1"/>
  <c r="I18" i="205"/>
  <c r="I18" i="201" s="1"/>
  <c r="H18" i="205"/>
  <c r="H18" i="201" s="1"/>
  <c r="G18" i="205"/>
  <c r="G18" i="201" s="1"/>
  <c r="F18" i="205"/>
  <c r="F18" i="201" s="1"/>
  <c r="E18" i="205"/>
  <c r="E18" i="201" s="1"/>
  <c r="L17" i="205"/>
  <c r="L17" i="201" s="1"/>
  <c r="K17" i="205"/>
  <c r="K17" i="201" s="1"/>
  <c r="J17" i="205"/>
  <c r="J17" i="201" s="1"/>
  <c r="I17" i="205"/>
  <c r="I17" i="201" s="1"/>
  <c r="H17" i="205"/>
  <c r="H17" i="201" s="1"/>
  <c r="G17" i="205"/>
  <c r="G17" i="201" s="1"/>
  <c r="F17" i="205"/>
  <c r="F17" i="201" s="1"/>
  <c r="E17" i="205"/>
  <c r="E17" i="201" s="1"/>
  <c r="L16" i="205"/>
  <c r="L16" i="201" s="1"/>
  <c r="K16" i="205"/>
  <c r="K16" i="201" s="1"/>
  <c r="J16" i="205"/>
  <c r="J16" i="201" s="1"/>
  <c r="I16" i="205"/>
  <c r="I16" i="201" s="1"/>
  <c r="H16" i="205"/>
  <c r="H16" i="201" s="1"/>
  <c r="G16" i="205"/>
  <c r="G16" i="201" s="1"/>
  <c r="F16" i="205"/>
  <c r="F16" i="201" s="1"/>
  <c r="E16" i="205"/>
  <c r="E16" i="201" s="1"/>
  <c r="L15" i="205"/>
  <c r="L15" i="201" s="1"/>
  <c r="K15" i="205"/>
  <c r="K15" i="201" s="1"/>
  <c r="J15" i="205"/>
  <c r="J15" i="201" s="1"/>
  <c r="I15" i="205"/>
  <c r="I15" i="201" s="1"/>
  <c r="H15" i="205"/>
  <c r="H15" i="201" s="1"/>
  <c r="G15" i="205"/>
  <c r="G15" i="201" s="1"/>
  <c r="F15" i="205"/>
  <c r="F15" i="201" s="1"/>
  <c r="E15" i="205"/>
  <c r="E15" i="201" s="1"/>
  <c r="L14" i="205"/>
  <c r="L14" i="201" s="1"/>
  <c r="K14" i="205"/>
  <c r="K14" i="201" s="1"/>
  <c r="J14" i="205"/>
  <c r="J14" i="201" s="1"/>
  <c r="I14" i="205"/>
  <c r="I14" i="201" s="1"/>
  <c r="H14" i="205"/>
  <c r="H14" i="201" s="1"/>
  <c r="G14" i="205"/>
  <c r="G14" i="201" s="1"/>
  <c r="F14" i="205"/>
  <c r="F14" i="201" s="1"/>
  <c r="E14" i="205"/>
  <c r="E14" i="201" s="1"/>
  <c r="R78" i="205"/>
  <c r="R78" i="201" s="1"/>
  <c r="R76" i="205"/>
  <c r="R76" i="201" s="1"/>
  <c r="R73" i="205"/>
  <c r="R73" i="201" s="1"/>
  <c r="R62" i="205"/>
  <c r="R62" i="201" s="1"/>
  <c r="R61" i="205"/>
  <c r="R61" i="201" s="1"/>
  <c r="R60" i="205"/>
  <c r="R60" i="201" s="1"/>
  <c r="R57" i="205"/>
  <c r="R57" i="201" s="1"/>
  <c r="R56" i="205"/>
  <c r="R56" i="201" s="1"/>
  <c r="R55" i="205"/>
  <c r="R55" i="201" s="1"/>
  <c r="R54" i="205"/>
  <c r="R54" i="201" s="1"/>
  <c r="R53" i="205"/>
  <c r="R53" i="201" s="1"/>
  <c r="R27" i="205"/>
  <c r="R27" i="201" s="1"/>
  <c r="R26" i="205"/>
  <c r="R26" i="201" s="1"/>
  <c r="R24" i="205"/>
  <c r="R24" i="201" s="1"/>
  <c r="R13" i="205" a="1"/>
  <c r="R13" i="205"/>
  <c r="Q88" i="205"/>
  <c r="Q88" i="201" s="1"/>
  <c r="Q82" i="205"/>
  <c r="Q82" i="201" s="1"/>
  <c r="Q81" i="205"/>
  <c r="Q81" i="201" s="1"/>
  <c r="Q79" i="205"/>
  <c r="Q79" i="201" s="1"/>
  <c r="Q78" i="205"/>
  <c r="Q78" i="201" s="1"/>
  <c r="Q66" i="205"/>
  <c r="Q66" i="201" s="1"/>
  <c r="Q64" i="205"/>
  <c r="Q64" i="201" s="1"/>
  <c r="Q60" i="205"/>
  <c r="Q60" i="201" s="1"/>
  <c r="Q59" i="205"/>
  <c r="Q59" i="201" s="1"/>
  <c r="Q58" i="205"/>
  <c r="Q58" i="201" s="1"/>
  <c r="Q57" i="205"/>
  <c r="Q57" i="201" s="1"/>
  <c r="Q55" i="205"/>
  <c r="Q55" i="201" s="1"/>
  <c r="Q40" i="205"/>
  <c r="Q40" i="201" s="1"/>
  <c r="Q39" i="205"/>
  <c r="Q39" i="201" s="1"/>
  <c r="Q37" i="205"/>
  <c r="Q37" i="201" s="1"/>
  <c r="Q35" i="205"/>
  <c r="Q35" i="201" s="1"/>
  <c r="Q33" i="205"/>
  <c r="Q33" i="201" s="1"/>
  <c r="Q32" i="205"/>
  <c r="Q32" i="201" s="1"/>
  <c r="Q31" i="205"/>
  <c r="Q31" i="201" s="1"/>
  <c r="Q30" i="205"/>
  <c r="Q30" i="201" s="1"/>
  <c r="Q28" i="205"/>
  <c r="Q28" i="201" s="1"/>
  <c r="Q27" i="205"/>
  <c r="Q27" i="201" s="1"/>
  <c r="Q17" i="205"/>
  <c r="Q17" i="201" s="1"/>
  <c r="Q15" i="205"/>
  <c r="Q15" i="201" s="1"/>
  <c r="Q13" i="205" a="1"/>
  <c r="Q61" i="205" s="1"/>
  <c r="Q61" i="201" s="1"/>
  <c r="P88" i="205"/>
  <c r="P88" i="201" s="1"/>
  <c r="P87" i="205"/>
  <c r="P87" i="201" s="1"/>
  <c r="P86" i="205"/>
  <c r="P86" i="201" s="1"/>
  <c r="P85" i="205"/>
  <c r="P85" i="201" s="1"/>
  <c r="P84" i="205"/>
  <c r="P84" i="201" s="1"/>
  <c r="P83" i="205"/>
  <c r="P83" i="201" s="1"/>
  <c r="P82" i="205"/>
  <c r="P82" i="201" s="1"/>
  <c r="P81" i="205"/>
  <c r="P81" i="201" s="1"/>
  <c r="P80" i="205"/>
  <c r="P80" i="201" s="1"/>
  <c r="P79" i="205"/>
  <c r="P79" i="201" s="1"/>
  <c r="P78" i="205"/>
  <c r="P78" i="201" s="1"/>
  <c r="P77" i="205"/>
  <c r="P77" i="201" s="1"/>
  <c r="P76" i="205"/>
  <c r="P76" i="201" s="1"/>
  <c r="P75" i="205"/>
  <c r="P75" i="201" s="1"/>
  <c r="P74" i="205"/>
  <c r="P74" i="201" s="1"/>
  <c r="P72" i="205"/>
  <c r="P72" i="201" s="1"/>
  <c r="P71" i="205"/>
  <c r="P71" i="201" s="1"/>
  <c r="P70" i="205"/>
  <c r="P70" i="201" s="1"/>
  <c r="P69" i="205"/>
  <c r="P69" i="201" s="1"/>
  <c r="P68" i="205"/>
  <c r="P68" i="201" s="1"/>
  <c r="P67" i="205"/>
  <c r="P67" i="201" s="1"/>
  <c r="P66" i="205"/>
  <c r="P66" i="201" s="1"/>
  <c r="P65" i="205"/>
  <c r="P65" i="201" s="1"/>
  <c r="P64" i="205"/>
  <c r="P64" i="201" s="1"/>
  <c r="P63" i="205"/>
  <c r="P63" i="201" s="1"/>
  <c r="P62" i="205"/>
  <c r="P62" i="201" s="1"/>
  <c r="P61" i="205"/>
  <c r="P61" i="201" s="1"/>
  <c r="P60" i="205"/>
  <c r="P60" i="201" s="1"/>
  <c r="P59" i="205"/>
  <c r="P59" i="201" s="1"/>
  <c r="P58" i="205"/>
  <c r="P58" i="201" s="1"/>
  <c r="P57" i="205"/>
  <c r="P57" i="201" s="1"/>
  <c r="P56" i="205"/>
  <c r="P56" i="201" s="1"/>
  <c r="P55" i="205"/>
  <c r="P55" i="201" s="1"/>
  <c r="P54" i="205"/>
  <c r="P54" i="201" s="1"/>
  <c r="P52" i="205"/>
  <c r="P52" i="201" s="1"/>
  <c r="P51" i="205"/>
  <c r="P51" i="201" s="1"/>
  <c r="P50" i="205"/>
  <c r="P50" i="201" s="1"/>
  <c r="P49" i="205"/>
  <c r="P49" i="201" s="1"/>
  <c r="P48" i="205"/>
  <c r="P48" i="201" s="1"/>
  <c r="P47" i="205"/>
  <c r="P47" i="201" s="1"/>
  <c r="P46" i="205"/>
  <c r="P46" i="201" s="1"/>
  <c r="P45" i="205"/>
  <c r="P45" i="201" s="1"/>
  <c r="P44" i="205"/>
  <c r="P44" i="201" s="1"/>
  <c r="P43" i="205"/>
  <c r="P43" i="201" s="1"/>
  <c r="P42" i="205"/>
  <c r="P42" i="201" s="1"/>
  <c r="P41" i="205"/>
  <c r="P41" i="201" s="1"/>
  <c r="P40" i="205"/>
  <c r="P40" i="201" s="1"/>
  <c r="P39" i="205"/>
  <c r="P39" i="201" s="1"/>
  <c r="P38" i="205"/>
  <c r="P38" i="201" s="1"/>
  <c r="P37" i="205"/>
  <c r="P37" i="201" s="1"/>
  <c r="P36" i="205"/>
  <c r="P36" i="201" s="1"/>
  <c r="P35" i="205"/>
  <c r="P35" i="201" s="1"/>
  <c r="P34" i="205"/>
  <c r="P34" i="201" s="1"/>
  <c r="P32" i="205"/>
  <c r="P32" i="201" s="1"/>
  <c r="P31" i="205"/>
  <c r="P31" i="201" s="1"/>
  <c r="P30" i="205"/>
  <c r="P30" i="201" s="1"/>
  <c r="P29" i="205"/>
  <c r="P29" i="201" s="1"/>
  <c r="P28" i="205"/>
  <c r="P28" i="201" s="1"/>
  <c r="P27" i="205"/>
  <c r="P27" i="201" s="1"/>
  <c r="P26" i="205"/>
  <c r="P26" i="201" s="1"/>
  <c r="P25" i="205"/>
  <c r="P25" i="201" s="1"/>
  <c r="P24" i="205"/>
  <c r="P24" i="201" s="1"/>
  <c r="P23" i="205"/>
  <c r="P23" i="201" s="1"/>
  <c r="P22" i="205"/>
  <c r="P22" i="201" s="1"/>
  <c r="P21" i="205"/>
  <c r="P21" i="201" s="1"/>
  <c r="P20" i="205"/>
  <c r="P20" i="201" s="1"/>
  <c r="P19" i="205"/>
  <c r="P19" i="201" s="1"/>
  <c r="P18" i="205"/>
  <c r="P18" i="201" s="1"/>
  <c r="P17" i="205"/>
  <c r="P17" i="201" s="1"/>
  <c r="P16" i="205"/>
  <c r="P16" i="201" s="1"/>
  <c r="P15" i="205"/>
  <c r="P15" i="201" s="1"/>
  <c r="P14" i="205"/>
  <c r="P14" i="201" s="1"/>
  <c r="P13" i="205" a="1"/>
  <c r="P73" i="205" s="1"/>
  <c r="P73" i="201" s="1"/>
  <c r="P13" i="205"/>
  <c r="O88" i="205"/>
  <c r="O88" i="201" s="1"/>
  <c r="O87" i="205"/>
  <c r="O87" i="201" s="1"/>
  <c r="O86" i="205"/>
  <c r="O86" i="201" s="1"/>
  <c r="O85" i="205"/>
  <c r="O85" i="201" s="1"/>
  <c r="O77" i="205"/>
  <c r="O77" i="201" s="1"/>
  <c r="O76" i="205"/>
  <c r="O76" i="201" s="1"/>
  <c r="O75" i="205"/>
  <c r="O75" i="201" s="1"/>
  <c r="O68" i="205"/>
  <c r="O68" i="201" s="1"/>
  <c r="O66" i="205"/>
  <c r="O66" i="201" s="1"/>
  <c r="O65" i="205"/>
  <c r="O65" i="201" s="1"/>
  <c r="O64" i="205"/>
  <c r="O64" i="201" s="1"/>
  <c r="O63" i="205"/>
  <c r="O63" i="201" s="1"/>
  <c r="O62" i="205"/>
  <c r="O62" i="201" s="1"/>
  <c r="O61" i="205"/>
  <c r="O61" i="201" s="1"/>
  <c r="O60" i="205"/>
  <c r="O60" i="201" s="1"/>
  <c r="O59" i="205"/>
  <c r="O59" i="201" s="1"/>
  <c r="O58" i="205"/>
  <c r="O58" i="201" s="1"/>
  <c r="O54" i="205"/>
  <c r="O54" i="201" s="1"/>
  <c r="O52" i="205"/>
  <c r="O52" i="201" s="1"/>
  <c r="O47" i="205"/>
  <c r="O47" i="201" s="1"/>
  <c r="O40" i="205"/>
  <c r="O40" i="201" s="1"/>
  <c r="O39" i="205"/>
  <c r="O39" i="201" s="1"/>
  <c r="O38" i="205"/>
  <c r="O38" i="201" s="1"/>
  <c r="O37" i="205"/>
  <c r="O37" i="201" s="1"/>
  <c r="O36" i="205"/>
  <c r="O36" i="201" s="1"/>
  <c r="O35" i="205"/>
  <c r="O35" i="201" s="1"/>
  <c r="O34" i="205"/>
  <c r="O34" i="201" s="1"/>
  <c r="O33" i="205"/>
  <c r="O33" i="201" s="1"/>
  <c r="O31" i="205"/>
  <c r="O31" i="201" s="1"/>
  <c r="O22" i="205"/>
  <c r="O22" i="201" s="1"/>
  <c r="O21" i="205"/>
  <c r="O21" i="201" s="1"/>
  <c r="O20" i="205"/>
  <c r="O20" i="201" s="1"/>
  <c r="O19" i="205"/>
  <c r="O19" i="201" s="1"/>
  <c r="O18" i="205"/>
  <c r="O18" i="201" s="1"/>
  <c r="O17" i="205"/>
  <c r="O17" i="201" s="1"/>
  <c r="O15" i="205"/>
  <c r="O15" i="201" s="1"/>
  <c r="O13" i="205" a="1"/>
  <c r="O79" i="205" s="1"/>
  <c r="O79" i="201" s="1"/>
  <c r="N84" i="205"/>
  <c r="N84" i="201" s="1"/>
  <c r="N80" i="205"/>
  <c r="N80" i="201" s="1"/>
  <c r="N79" i="205"/>
  <c r="N79" i="201" s="1"/>
  <c r="N77" i="205"/>
  <c r="N77" i="201" s="1"/>
  <c r="N73" i="205"/>
  <c r="N73" i="201" s="1"/>
  <c r="N72" i="205"/>
  <c r="N72" i="201" s="1"/>
  <c r="N71" i="205"/>
  <c r="N71" i="201" s="1"/>
  <c r="N70" i="205"/>
  <c r="N70" i="201" s="1"/>
  <c r="N69" i="205"/>
  <c r="N69" i="201" s="1"/>
  <c r="N68" i="205"/>
  <c r="N68" i="201" s="1"/>
  <c r="N64" i="205"/>
  <c r="N64" i="201" s="1"/>
  <c r="N63" i="205"/>
  <c r="N63" i="201" s="1"/>
  <c r="N62" i="205"/>
  <c r="N62" i="201" s="1"/>
  <c r="N58" i="205"/>
  <c r="N58" i="201" s="1"/>
  <c r="N57" i="205"/>
  <c r="N57" i="201" s="1"/>
  <c r="N46" i="205"/>
  <c r="N46" i="201" s="1"/>
  <c r="N44" i="205"/>
  <c r="N44" i="201" s="1"/>
  <c r="N43" i="205"/>
  <c r="N43" i="201" s="1"/>
  <c r="N42" i="205"/>
  <c r="N42" i="201" s="1"/>
  <c r="N41" i="205"/>
  <c r="N41" i="201" s="1"/>
  <c r="N40" i="205"/>
  <c r="N40" i="201" s="1"/>
  <c r="N35" i="205"/>
  <c r="N35" i="201" s="1"/>
  <c r="N33" i="205"/>
  <c r="N33" i="201" s="1"/>
  <c r="N32" i="205"/>
  <c r="N32" i="201" s="1"/>
  <c r="N31" i="205"/>
  <c r="N31" i="201" s="1"/>
  <c r="N30" i="205"/>
  <c r="N30" i="201" s="1"/>
  <c r="N29" i="205"/>
  <c r="N29" i="201" s="1"/>
  <c r="N28" i="205"/>
  <c r="N28" i="201" s="1"/>
  <c r="N26" i="205"/>
  <c r="N26" i="201" s="1"/>
  <c r="N25" i="205"/>
  <c r="N25" i="201" s="1"/>
  <c r="N13" i="205" a="1"/>
  <c r="M88" i="205"/>
  <c r="M88" i="201" s="1"/>
  <c r="M87" i="205"/>
  <c r="M87" i="201" s="1"/>
  <c r="M85" i="205"/>
  <c r="M85" i="201" s="1"/>
  <c r="M83" i="205"/>
  <c r="M83" i="201" s="1"/>
  <c r="M82" i="205"/>
  <c r="M82" i="201" s="1"/>
  <c r="M81" i="205"/>
  <c r="M81" i="201" s="1"/>
  <c r="M79" i="205"/>
  <c r="M79" i="201" s="1"/>
  <c r="M78" i="205"/>
  <c r="M78" i="201" s="1"/>
  <c r="M77" i="205"/>
  <c r="M77" i="201" s="1"/>
  <c r="M76" i="205"/>
  <c r="M76" i="201" s="1"/>
  <c r="M75" i="205"/>
  <c r="M75" i="201" s="1"/>
  <c r="M74" i="205"/>
  <c r="M74" i="201" s="1"/>
  <c r="M69" i="205"/>
  <c r="M69" i="201" s="1"/>
  <c r="M66" i="205"/>
  <c r="M66" i="201" s="1"/>
  <c r="M65" i="205"/>
  <c r="M65" i="201" s="1"/>
  <c r="M63" i="205"/>
  <c r="M63" i="201" s="1"/>
  <c r="M62" i="205"/>
  <c r="M62" i="201" s="1"/>
  <c r="M61" i="205"/>
  <c r="M61" i="201" s="1"/>
  <c r="M60" i="205"/>
  <c r="M60" i="201" s="1"/>
  <c r="M57" i="205"/>
  <c r="M57" i="201" s="1"/>
  <c r="M56" i="205"/>
  <c r="M56" i="201" s="1"/>
  <c r="M55" i="205"/>
  <c r="M55" i="201" s="1"/>
  <c r="M54" i="205"/>
  <c r="M54" i="201" s="1"/>
  <c r="M53" i="205"/>
  <c r="M53" i="201" s="1"/>
  <c r="M52" i="205"/>
  <c r="M52" i="201" s="1"/>
  <c r="M51" i="205"/>
  <c r="M51" i="201" s="1"/>
  <c r="M47" i="205"/>
  <c r="M47" i="201" s="1"/>
  <c r="M46" i="205"/>
  <c r="M46" i="201" s="1"/>
  <c r="M43" i="205"/>
  <c r="M43" i="201" s="1"/>
  <c r="M41" i="205"/>
  <c r="M41" i="201" s="1"/>
  <c r="M39" i="205"/>
  <c r="M39" i="201" s="1"/>
  <c r="M37" i="205"/>
  <c r="M37" i="201" s="1"/>
  <c r="M36" i="205"/>
  <c r="M36" i="201" s="1"/>
  <c r="M35" i="205"/>
  <c r="M35" i="201" s="1"/>
  <c r="M34" i="205"/>
  <c r="M34" i="201" s="1"/>
  <c r="M33" i="205"/>
  <c r="M33" i="201" s="1"/>
  <c r="M31" i="205"/>
  <c r="M31" i="201" s="1"/>
  <c r="M30" i="205"/>
  <c r="M30" i="201" s="1"/>
  <c r="M29" i="205"/>
  <c r="M29" i="201" s="1"/>
  <c r="M25" i="205"/>
  <c r="M25" i="201" s="1"/>
  <c r="M23" i="205"/>
  <c r="M23" i="201" s="1"/>
  <c r="M21" i="205"/>
  <c r="M21" i="201" s="1"/>
  <c r="M20" i="205"/>
  <c r="M20" i="201" s="1"/>
  <c r="M19" i="205"/>
  <c r="M19" i="201" s="1"/>
  <c r="M18" i="205"/>
  <c r="M18" i="201" s="1"/>
  <c r="M16" i="205"/>
  <c r="M16" i="201" s="1"/>
  <c r="M14" i="205"/>
  <c r="M14" i="201" s="1"/>
  <c r="M13" i="205" a="1"/>
  <c r="M86" i="205" s="1"/>
  <c r="M86" i="201" s="1"/>
  <c r="M13" i="205"/>
  <c r="L13" i="205"/>
  <c r="K13" i="205"/>
  <c r="J13" i="205"/>
  <c r="I13" i="205"/>
  <c r="H13" i="205"/>
  <c r="G13" i="205"/>
  <c r="F13" i="205"/>
  <c r="E13" i="205"/>
  <c r="E13" i="201" s="1"/>
  <c r="CB102" i="188"/>
  <c r="CI89" i="188"/>
  <c r="CI89" i="190" s="1"/>
  <c r="CH89" i="188"/>
  <c r="CH89" i="190" s="1"/>
  <c r="CG89" i="188"/>
  <c r="CG89" i="190" s="1"/>
  <c r="CF89" i="188"/>
  <c r="CF89" i="190" s="1"/>
  <c r="CE89" i="188"/>
  <c r="CE89" i="190" s="1"/>
  <c r="CD89" i="188"/>
  <c r="CD89" i="190" s="1"/>
  <c r="CC89" i="188"/>
  <c r="CC89" i="190" s="1"/>
  <c r="CI87" i="188"/>
  <c r="CI87" i="190" s="1"/>
  <c r="CH87" i="188"/>
  <c r="CH87" i="190" s="1"/>
  <c r="CG87" i="188"/>
  <c r="CG87" i="190" s="1"/>
  <c r="CF87" i="188"/>
  <c r="CF87" i="190" s="1"/>
  <c r="CE87" i="188"/>
  <c r="CE87" i="190" s="1"/>
  <c r="CD87" i="188"/>
  <c r="CD87" i="190" s="1"/>
  <c r="CC87" i="188"/>
  <c r="CC87" i="190" s="1"/>
  <c r="CK85" i="188"/>
  <c r="CL85" i="188" s="1"/>
  <c r="CI85" i="188"/>
  <c r="CI85" i="190" s="1"/>
  <c r="CH85" i="188"/>
  <c r="CH85" i="190" s="1"/>
  <c r="CG85" i="188"/>
  <c r="CG85" i="190" s="1"/>
  <c r="CF85" i="188"/>
  <c r="CF85" i="190" s="1"/>
  <c r="CE85" i="188"/>
  <c r="CE85" i="190" s="1"/>
  <c r="CD85" i="188"/>
  <c r="CD85" i="190" s="1"/>
  <c r="CC85" i="188"/>
  <c r="CC85" i="190" s="1"/>
  <c r="CA85" i="188"/>
  <c r="CA85" i="190" s="1"/>
  <c r="BZ85" i="188"/>
  <c r="BZ85" i="190" s="1"/>
  <c r="BY85" i="188"/>
  <c r="BY85" i="190" s="1"/>
  <c r="BX85" i="188"/>
  <c r="BX85" i="190" s="1"/>
  <c r="BW85" i="188"/>
  <c r="BW85" i="190" s="1"/>
  <c r="BV85" i="188"/>
  <c r="BV85" i="190" s="1"/>
  <c r="BU85" i="188"/>
  <c r="BU85" i="190" s="1"/>
  <c r="BT85" i="188"/>
  <c r="BT85" i="190" s="1"/>
  <c r="BS85" i="188"/>
  <c r="BS85" i="190" s="1"/>
  <c r="BR85" i="188"/>
  <c r="BR85" i="190" s="1"/>
  <c r="BQ85" i="188"/>
  <c r="BQ85" i="190" s="1"/>
  <c r="BP85" i="188"/>
  <c r="BP85" i="190" s="1"/>
  <c r="BO85" i="188"/>
  <c r="BO85" i="190" s="1"/>
  <c r="BN85" i="188"/>
  <c r="BN85" i="190" s="1"/>
  <c r="BM85" i="188"/>
  <c r="BM85" i="190" s="1"/>
  <c r="BL85" i="188"/>
  <c r="BL85" i="190" s="1"/>
  <c r="BK85" i="188"/>
  <c r="BK85" i="190" s="1"/>
  <c r="BJ85" i="188"/>
  <c r="BJ85" i="190" s="1"/>
  <c r="BI85" i="188"/>
  <c r="BI85" i="190" s="1"/>
  <c r="BH85" i="188"/>
  <c r="BH85" i="190" s="1"/>
  <c r="BG85" i="188"/>
  <c r="BG85" i="190" s="1"/>
  <c r="BF85" i="188"/>
  <c r="BF85" i="190" s="1"/>
  <c r="BE85" i="188"/>
  <c r="BE85" i="190" s="1"/>
  <c r="BD85" i="188"/>
  <c r="BD85" i="190" s="1"/>
  <c r="BC85" i="188"/>
  <c r="BC85" i="190" s="1"/>
  <c r="BB85" i="188"/>
  <c r="BB85" i="190" s="1"/>
  <c r="BA85" i="188"/>
  <c r="BA85" i="190" s="1"/>
  <c r="AZ85" i="188"/>
  <c r="AZ85" i="190" s="1"/>
  <c r="AY85" i="188"/>
  <c r="AY85" i="190" s="1"/>
  <c r="AX85" i="188"/>
  <c r="AX85" i="190" s="1"/>
  <c r="AW85" i="188"/>
  <c r="AW85" i="190" s="1"/>
  <c r="AV85" i="188"/>
  <c r="AV85" i="190" s="1"/>
  <c r="AU85" i="188"/>
  <c r="AU85" i="190" s="1"/>
  <c r="AT85" i="188"/>
  <c r="AT85" i="190" s="1"/>
  <c r="AS85" i="188"/>
  <c r="AS85" i="190" s="1"/>
  <c r="AR85" i="188"/>
  <c r="AR85" i="190" s="1"/>
  <c r="AQ85" i="188"/>
  <c r="AQ85" i="190" s="1"/>
  <c r="AP85" i="188"/>
  <c r="AP85" i="190" s="1"/>
  <c r="AO85" i="188"/>
  <c r="AO85" i="190" s="1"/>
  <c r="AN85" i="188"/>
  <c r="AN85" i="190" s="1"/>
  <c r="AM85" i="188"/>
  <c r="AM85" i="190" s="1"/>
  <c r="AL85" i="188"/>
  <c r="AL85" i="190" s="1"/>
  <c r="AK85" i="188"/>
  <c r="AK85" i="190" s="1"/>
  <c r="AJ85" i="188"/>
  <c r="AJ85" i="190" s="1"/>
  <c r="AI85" i="188"/>
  <c r="AI85" i="190" s="1"/>
  <c r="AH85" i="188"/>
  <c r="AH85" i="190" s="1"/>
  <c r="AG85" i="188"/>
  <c r="AG85" i="190" s="1"/>
  <c r="AF85" i="188"/>
  <c r="AF85" i="190" s="1"/>
  <c r="AE85" i="188"/>
  <c r="AE85" i="190" s="1"/>
  <c r="AD85" i="188"/>
  <c r="AD85" i="190" s="1"/>
  <c r="AC85" i="188"/>
  <c r="AC85" i="190" s="1"/>
  <c r="AB85" i="188"/>
  <c r="AB85" i="190" s="1"/>
  <c r="AA85" i="188"/>
  <c r="AA85" i="190" s="1"/>
  <c r="Z85" i="188"/>
  <c r="Z85" i="190" s="1"/>
  <c r="Y85" i="188"/>
  <c r="Y85" i="190" s="1"/>
  <c r="X85" i="188"/>
  <c r="X85" i="190" s="1"/>
  <c r="W85" i="188"/>
  <c r="W85" i="190" s="1"/>
  <c r="V85" i="188"/>
  <c r="V85" i="190" s="1"/>
  <c r="U85" i="188"/>
  <c r="U85" i="190" s="1"/>
  <c r="T85" i="188"/>
  <c r="T85" i="190" s="1"/>
  <c r="S85" i="188"/>
  <c r="S85" i="190" s="1"/>
  <c r="R85" i="188"/>
  <c r="R85" i="190" s="1"/>
  <c r="Q85" i="188"/>
  <c r="Q85" i="190" s="1"/>
  <c r="P85" i="188"/>
  <c r="P85" i="190" s="1"/>
  <c r="O85" i="188"/>
  <c r="O85" i="190" s="1"/>
  <c r="N85" i="188"/>
  <c r="N85" i="190" s="1"/>
  <c r="M85" i="188"/>
  <c r="M85" i="190" s="1"/>
  <c r="L85" i="188"/>
  <c r="L85" i="190" s="1"/>
  <c r="K85" i="188"/>
  <c r="K85" i="190" s="1"/>
  <c r="J85" i="188"/>
  <c r="J85" i="190" s="1"/>
  <c r="I85" i="188"/>
  <c r="I85" i="190" s="1"/>
  <c r="H85" i="188"/>
  <c r="H85" i="190" s="1"/>
  <c r="G85" i="188"/>
  <c r="G85" i="190" s="1"/>
  <c r="F85" i="188"/>
  <c r="F85" i="190" s="1"/>
  <c r="E85" i="188"/>
  <c r="E85" i="190" s="1"/>
  <c r="D85" i="188"/>
  <c r="I77" i="183"/>
  <c r="I76" i="183"/>
  <c r="I75" i="183"/>
  <c r="I74" i="183"/>
  <c r="I73" i="183"/>
  <c r="I72" i="183"/>
  <c r="I71" i="183"/>
  <c r="I70" i="183"/>
  <c r="I69" i="183"/>
  <c r="I68" i="183"/>
  <c r="I67" i="183"/>
  <c r="I66" i="183"/>
  <c r="I65" i="183"/>
  <c r="I64" i="183"/>
  <c r="I63" i="183"/>
  <c r="I62" i="183"/>
  <c r="I61" i="183"/>
  <c r="I60" i="183"/>
  <c r="I59" i="183"/>
  <c r="I58" i="183"/>
  <c r="I57" i="183"/>
  <c r="I56" i="183"/>
  <c r="I55" i="183"/>
  <c r="I54" i="183"/>
  <c r="I53" i="183"/>
  <c r="I52" i="183"/>
  <c r="I51" i="183"/>
  <c r="I50" i="183"/>
  <c r="I49" i="183"/>
  <c r="I48" i="183"/>
  <c r="I47" i="183"/>
  <c r="I46" i="183"/>
  <c r="I45" i="183"/>
  <c r="I44" i="183"/>
  <c r="I43" i="183"/>
  <c r="I42" i="183"/>
  <c r="I41" i="183"/>
  <c r="I40" i="183"/>
  <c r="I39" i="183"/>
  <c r="I38" i="183"/>
  <c r="I37" i="183"/>
  <c r="I36" i="183"/>
  <c r="I35" i="183"/>
  <c r="I34" i="183"/>
  <c r="I33" i="183"/>
  <c r="I32" i="183"/>
  <c r="I31" i="183"/>
  <c r="I30" i="183"/>
  <c r="I29" i="183"/>
  <c r="I28" i="183"/>
  <c r="I27" i="183"/>
  <c r="I26" i="183"/>
  <c r="I25" i="183"/>
  <c r="I24" i="183"/>
  <c r="I23" i="183"/>
  <c r="I22" i="183"/>
  <c r="I21" i="183"/>
  <c r="I20" i="183"/>
  <c r="I19" i="183"/>
  <c r="I18" i="183"/>
  <c r="I17" i="183"/>
  <c r="I16" i="183"/>
  <c r="I15" i="183"/>
  <c r="I14" i="183"/>
  <c r="I13" i="183"/>
  <c r="I12" i="183"/>
  <c r="I11" i="183"/>
  <c r="I10" i="183"/>
  <c r="I9" i="183"/>
  <c r="I8" i="183"/>
  <c r="I7" i="183"/>
  <c r="I6" i="183"/>
  <c r="I5" i="183"/>
  <c r="I4" i="183"/>
  <c r="I3" i="183"/>
  <c r="I2" i="183"/>
  <c r="U78" i="182"/>
  <c r="T78" i="182"/>
  <c r="F78" i="182" s="1"/>
  <c r="S78" i="182"/>
  <c r="R78" i="182"/>
  <c r="Q78" i="182"/>
  <c r="C78" i="182" s="1"/>
  <c r="P78" i="182"/>
  <c r="V78" i="182" s="1"/>
  <c r="N78" i="182"/>
  <c r="M78" i="182"/>
  <c r="L78" i="182"/>
  <c r="K78" i="182"/>
  <c r="J78" i="182"/>
  <c r="I78" i="182"/>
  <c r="E78" i="182"/>
  <c r="D78" i="182"/>
  <c r="U77" i="182"/>
  <c r="G77" i="182" s="1"/>
  <c r="T77" i="182"/>
  <c r="S77" i="182"/>
  <c r="R77" i="182"/>
  <c r="D77" i="182" s="1"/>
  <c r="Q77" i="182"/>
  <c r="C77" i="182" s="1"/>
  <c r="P77" i="182"/>
  <c r="O77" i="182"/>
  <c r="N77" i="182"/>
  <c r="M77" i="182"/>
  <c r="L77" i="182"/>
  <c r="K77" i="182"/>
  <c r="J77" i="182"/>
  <c r="I77" i="182"/>
  <c r="F77" i="182"/>
  <c r="E77" i="182"/>
  <c r="U76" i="182"/>
  <c r="T76" i="182"/>
  <c r="S76" i="182"/>
  <c r="E76" i="182" s="1"/>
  <c r="R76" i="182"/>
  <c r="D76" i="182" s="1"/>
  <c r="Q76" i="182"/>
  <c r="C76" i="182" s="1"/>
  <c r="P76" i="182"/>
  <c r="B76" i="182" s="1"/>
  <c r="N76" i="182"/>
  <c r="M76" i="182"/>
  <c r="L76" i="182"/>
  <c r="K76" i="182"/>
  <c r="J76" i="182"/>
  <c r="I76" i="182"/>
  <c r="O76" i="182" s="1"/>
  <c r="G76" i="182"/>
  <c r="F76" i="182"/>
  <c r="U75" i="182"/>
  <c r="T75" i="182"/>
  <c r="F75" i="182" s="1"/>
  <c r="S75" i="182"/>
  <c r="E75" i="182" s="1"/>
  <c r="R75" i="182"/>
  <c r="D75" i="182" s="1"/>
  <c r="Q75" i="182"/>
  <c r="V75" i="182" s="1"/>
  <c r="P75" i="182"/>
  <c r="N75" i="182"/>
  <c r="M75" i="182"/>
  <c r="L75" i="182"/>
  <c r="K75" i="182"/>
  <c r="J75" i="182"/>
  <c r="I75" i="182"/>
  <c r="O75" i="182" s="1"/>
  <c r="G75" i="182"/>
  <c r="C75" i="182"/>
  <c r="B75" i="182"/>
  <c r="U74" i="182"/>
  <c r="G74" i="182" s="1"/>
  <c r="T74" i="182"/>
  <c r="F74" i="182" s="1"/>
  <c r="S74" i="182"/>
  <c r="E74" i="182" s="1"/>
  <c r="R74" i="182"/>
  <c r="V74" i="182" s="1"/>
  <c r="Q74" i="182"/>
  <c r="P74" i="182"/>
  <c r="N74" i="182"/>
  <c r="M74" i="182"/>
  <c r="L74" i="182"/>
  <c r="K74" i="182"/>
  <c r="J74" i="182"/>
  <c r="I74" i="182"/>
  <c r="O74" i="182" s="1"/>
  <c r="D74" i="182"/>
  <c r="C74" i="182"/>
  <c r="U73" i="182"/>
  <c r="G73" i="182" s="1"/>
  <c r="T73" i="182"/>
  <c r="F73" i="182" s="1"/>
  <c r="S73" i="182"/>
  <c r="V73" i="182" s="1"/>
  <c r="R73" i="182"/>
  <c r="Q73" i="182"/>
  <c r="P73" i="182"/>
  <c r="N73" i="182"/>
  <c r="M73" i="182"/>
  <c r="L73" i="182"/>
  <c r="K73" i="182"/>
  <c r="J73" i="182"/>
  <c r="C73" i="182" s="1"/>
  <c r="I73" i="182"/>
  <c r="D73" i="182"/>
  <c r="U72" i="182"/>
  <c r="G72" i="182" s="1"/>
  <c r="T72" i="182"/>
  <c r="V72" i="182" s="1"/>
  <c r="S72" i="182"/>
  <c r="R72" i="182"/>
  <c r="Q72" i="182"/>
  <c r="P72" i="182"/>
  <c r="N72" i="182"/>
  <c r="M72" i="182"/>
  <c r="L72" i="182"/>
  <c r="K72" i="182"/>
  <c r="D72" i="182" s="1"/>
  <c r="J72" i="182"/>
  <c r="C72" i="182" s="1"/>
  <c r="I72" i="182"/>
  <c r="O72" i="182" s="1"/>
  <c r="E72" i="182"/>
  <c r="B72" i="182"/>
  <c r="U71" i="182"/>
  <c r="V71" i="182" s="1"/>
  <c r="T71" i="182"/>
  <c r="S71" i="182"/>
  <c r="R71" i="182"/>
  <c r="Q71" i="182"/>
  <c r="P71" i="182"/>
  <c r="N71" i="182"/>
  <c r="M71" i="182"/>
  <c r="L71" i="182"/>
  <c r="E71" i="182" s="1"/>
  <c r="K71" i="182"/>
  <c r="D71" i="182" s="1"/>
  <c r="J71" i="182"/>
  <c r="I71" i="182"/>
  <c r="G71" i="182"/>
  <c r="F71" i="182"/>
  <c r="C71" i="182"/>
  <c r="V70" i="182"/>
  <c r="U70" i="182"/>
  <c r="T70" i="182"/>
  <c r="S70" i="182"/>
  <c r="R70" i="182"/>
  <c r="Q70" i="182"/>
  <c r="P70" i="182"/>
  <c r="N70" i="182"/>
  <c r="M70" i="182"/>
  <c r="F70" i="182" s="1"/>
  <c r="L70" i="182"/>
  <c r="E70" i="182" s="1"/>
  <c r="K70" i="182"/>
  <c r="J70" i="182"/>
  <c r="C70" i="182" s="1"/>
  <c r="I70" i="182"/>
  <c r="H70" i="182"/>
  <c r="G70" i="182"/>
  <c r="D70" i="182"/>
  <c r="B70" i="182"/>
  <c r="U69" i="182"/>
  <c r="T69" i="182"/>
  <c r="S69" i="182"/>
  <c r="R69" i="182"/>
  <c r="Q69" i="182"/>
  <c r="P69" i="182"/>
  <c r="V69" i="182" s="1"/>
  <c r="N69" i="182"/>
  <c r="G69" i="182" s="1"/>
  <c r="M69" i="182"/>
  <c r="F69" i="182" s="1"/>
  <c r="L69" i="182"/>
  <c r="K69" i="182"/>
  <c r="D69" i="182" s="1"/>
  <c r="J69" i="182"/>
  <c r="I69" i="182"/>
  <c r="E69" i="182"/>
  <c r="C69" i="182"/>
  <c r="U68" i="182"/>
  <c r="T68" i="182"/>
  <c r="S68" i="182"/>
  <c r="R68" i="182"/>
  <c r="Q68" i="182"/>
  <c r="P68" i="182"/>
  <c r="V68" i="182" s="1"/>
  <c r="N68" i="182"/>
  <c r="G68" i="182" s="1"/>
  <c r="M68" i="182"/>
  <c r="L68" i="182"/>
  <c r="E68" i="182" s="1"/>
  <c r="K68" i="182"/>
  <c r="J68" i="182"/>
  <c r="I68" i="182"/>
  <c r="B68" i="182" s="1"/>
  <c r="F68" i="182"/>
  <c r="D68" i="182"/>
  <c r="U67" i="182"/>
  <c r="T67" i="182"/>
  <c r="S67" i="182"/>
  <c r="R67" i="182"/>
  <c r="Q67" i="182"/>
  <c r="P67" i="182"/>
  <c r="V67" i="182" s="1"/>
  <c r="N67" i="182"/>
  <c r="M67" i="182"/>
  <c r="F67" i="182" s="1"/>
  <c r="L67" i="182"/>
  <c r="K67" i="182"/>
  <c r="J67" i="182"/>
  <c r="C67" i="182" s="1"/>
  <c r="I67" i="182"/>
  <c r="B67" i="182" s="1"/>
  <c r="G67" i="182"/>
  <c r="E67" i="182"/>
  <c r="U66" i="182"/>
  <c r="T66" i="182"/>
  <c r="S66" i="182"/>
  <c r="R66" i="182"/>
  <c r="Q66" i="182"/>
  <c r="P66" i="182"/>
  <c r="V66" i="182" s="1"/>
  <c r="N66" i="182"/>
  <c r="G66" i="182" s="1"/>
  <c r="M66" i="182"/>
  <c r="L66" i="182"/>
  <c r="E66" i="182" s="1"/>
  <c r="K66" i="182"/>
  <c r="D66" i="182" s="1"/>
  <c r="J66" i="182"/>
  <c r="C66" i="182" s="1"/>
  <c r="I66" i="182"/>
  <c r="F66" i="182"/>
  <c r="U65" i="182"/>
  <c r="T65" i="182"/>
  <c r="S65" i="182"/>
  <c r="R65" i="182"/>
  <c r="Q65" i="182"/>
  <c r="P65" i="182"/>
  <c r="V65" i="182" s="1"/>
  <c r="N65" i="182"/>
  <c r="M65" i="182"/>
  <c r="F65" i="182" s="1"/>
  <c r="L65" i="182"/>
  <c r="E65" i="182" s="1"/>
  <c r="K65" i="182"/>
  <c r="D65" i="182" s="1"/>
  <c r="J65" i="182"/>
  <c r="I65" i="182"/>
  <c r="B65" i="182" s="1"/>
  <c r="G65" i="182"/>
  <c r="U64" i="182"/>
  <c r="T64" i="182"/>
  <c r="S64" i="182"/>
  <c r="R64" i="182"/>
  <c r="Q64" i="182"/>
  <c r="P64" i="182"/>
  <c r="N64" i="182"/>
  <c r="G64" i="182" s="1"/>
  <c r="M64" i="182"/>
  <c r="F64" i="182" s="1"/>
  <c r="L64" i="182"/>
  <c r="E64" i="182" s="1"/>
  <c r="K64" i="182"/>
  <c r="D64" i="182" s="1"/>
  <c r="J64" i="182"/>
  <c r="C64" i="182" s="1"/>
  <c r="I64" i="182"/>
  <c r="B64" i="182" s="1"/>
  <c r="U63" i="182"/>
  <c r="T63" i="182"/>
  <c r="S63" i="182"/>
  <c r="R63" i="182"/>
  <c r="Q63" i="182"/>
  <c r="P63" i="182"/>
  <c r="O63" i="182"/>
  <c r="N63" i="182"/>
  <c r="G63" i="182" s="1"/>
  <c r="M63" i="182"/>
  <c r="F63" i="182" s="1"/>
  <c r="L63" i="182"/>
  <c r="E63" i="182" s="1"/>
  <c r="K63" i="182"/>
  <c r="D63" i="182" s="1"/>
  <c r="J63" i="182"/>
  <c r="C63" i="182" s="1"/>
  <c r="I63" i="182"/>
  <c r="B63" i="182" s="1"/>
  <c r="U62" i="182"/>
  <c r="T62" i="182"/>
  <c r="S62" i="182"/>
  <c r="R62" i="182"/>
  <c r="Q62" i="182"/>
  <c r="P62" i="182"/>
  <c r="N62" i="182"/>
  <c r="G62" i="182" s="1"/>
  <c r="M62" i="182"/>
  <c r="L62" i="182"/>
  <c r="E62" i="182" s="1"/>
  <c r="K62" i="182"/>
  <c r="D62" i="182" s="1"/>
  <c r="J62" i="182"/>
  <c r="I62" i="182"/>
  <c r="U61" i="182"/>
  <c r="T61" i="182"/>
  <c r="S61" i="182"/>
  <c r="R61" i="182"/>
  <c r="Q61" i="182"/>
  <c r="P61" i="182"/>
  <c r="N61" i="182"/>
  <c r="G61" i="182" s="1"/>
  <c r="M61" i="182"/>
  <c r="F61" i="182" s="1"/>
  <c r="L61" i="182"/>
  <c r="E61" i="182" s="1"/>
  <c r="K61" i="182"/>
  <c r="J61" i="182"/>
  <c r="I61" i="182"/>
  <c r="B61" i="182"/>
  <c r="V60" i="182"/>
  <c r="U60" i="182"/>
  <c r="T60" i="182"/>
  <c r="S60" i="182"/>
  <c r="R60" i="182"/>
  <c r="D60" i="182" s="1"/>
  <c r="Q60" i="182"/>
  <c r="P60" i="182"/>
  <c r="N60" i="182"/>
  <c r="G60" i="182" s="1"/>
  <c r="M60" i="182"/>
  <c r="F60" i="182" s="1"/>
  <c r="L60" i="182"/>
  <c r="K60" i="182"/>
  <c r="J60" i="182"/>
  <c r="I60" i="182"/>
  <c r="C60" i="182"/>
  <c r="B60" i="182"/>
  <c r="U59" i="182"/>
  <c r="T59" i="182"/>
  <c r="S59" i="182"/>
  <c r="E59" i="182" s="1"/>
  <c r="R59" i="182"/>
  <c r="Q59" i="182"/>
  <c r="P59" i="182"/>
  <c r="N59" i="182"/>
  <c r="G59" i="182" s="1"/>
  <c r="M59" i="182"/>
  <c r="L59" i="182"/>
  <c r="K59" i="182"/>
  <c r="J59" i="182"/>
  <c r="I59" i="182"/>
  <c r="D59" i="182"/>
  <c r="C59" i="182"/>
  <c r="U58" i="182"/>
  <c r="T58" i="182"/>
  <c r="F58" i="182" s="1"/>
  <c r="S58" i="182"/>
  <c r="R58" i="182"/>
  <c r="Q58" i="182"/>
  <c r="C58" i="182" s="1"/>
  <c r="P58" i="182"/>
  <c r="V58" i="182" s="1"/>
  <c r="N58" i="182"/>
  <c r="M58" i="182"/>
  <c r="L58" i="182"/>
  <c r="K58" i="182"/>
  <c r="J58" i="182"/>
  <c r="I58" i="182"/>
  <c r="E58" i="182"/>
  <c r="D58" i="182"/>
  <c r="U57" i="182"/>
  <c r="G57" i="182" s="1"/>
  <c r="T57" i="182"/>
  <c r="S57" i="182"/>
  <c r="R57" i="182"/>
  <c r="D57" i="182" s="1"/>
  <c r="Q57" i="182"/>
  <c r="C57" i="182" s="1"/>
  <c r="P57" i="182"/>
  <c r="V57" i="182" s="1"/>
  <c r="O57" i="182"/>
  <c r="N57" i="182"/>
  <c r="M57" i="182"/>
  <c r="L57" i="182"/>
  <c r="K57" i="182"/>
  <c r="J57" i="182"/>
  <c r="I57" i="182"/>
  <c r="F57" i="182"/>
  <c r="E57" i="182"/>
  <c r="V56" i="182"/>
  <c r="U56" i="182"/>
  <c r="T56" i="182"/>
  <c r="S56" i="182"/>
  <c r="E56" i="182" s="1"/>
  <c r="R56" i="182"/>
  <c r="D56" i="182" s="1"/>
  <c r="Q56" i="182"/>
  <c r="C56" i="182" s="1"/>
  <c r="P56" i="182"/>
  <c r="N56" i="182"/>
  <c r="M56" i="182"/>
  <c r="L56" i="182"/>
  <c r="K56" i="182"/>
  <c r="J56" i="182"/>
  <c r="I56" i="182"/>
  <c r="O56" i="182" s="1"/>
  <c r="G56" i="182"/>
  <c r="F56" i="182"/>
  <c r="B56" i="182"/>
  <c r="U55" i="182"/>
  <c r="T55" i="182"/>
  <c r="F55" i="182" s="1"/>
  <c r="S55" i="182"/>
  <c r="E55" i="182" s="1"/>
  <c r="R55" i="182"/>
  <c r="D55" i="182" s="1"/>
  <c r="Q55" i="182"/>
  <c r="P55" i="182"/>
  <c r="N55" i="182"/>
  <c r="M55" i="182"/>
  <c r="L55" i="182"/>
  <c r="K55" i="182"/>
  <c r="J55" i="182"/>
  <c r="I55" i="182"/>
  <c r="O55" i="182" s="1"/>
  <c r="G55" i="182"/>
  <c r="B55" i="182"/>
  <c r="U54" i="182"/>
  <c r="G54" i="182" s="1"/>
  <c r="T54" i="182"/>
  <c r="F54" i="182" s="1"/>
  <c r="S54" i="182"/>
  <c r="E54" i="182" s="1"/>
  <c r="R54" i="182"/>
  <c r="V54" i="182" s="1"/>
  <c r="Q54" i="182"/>
  <c r="P54" i="182"/>
  <c r="N54" i="182"/>
  <c r="M54" i="182"/>
  <c r="L54" i="182"/>
  <c r="K54" i="182"/>
  <c r="J54" i="182"/>
  <c r="I54" i="182"/>
  <c r="O54" i="182" s="1"/>
  <c r="D54" i="182"/>
  <c r="C54" i="182"/>
  <c r="U53" i="182"/>
  <c r="G53" i="182" s="1"/>
  <c r="T53" i="182"/>
  <c r="F53" i="182" s="1"/>
  <c r="S53" i="182"/>
  <c r="V53" i="182" s="1"/>
  <c r="R53" i="182"/>
  <c r="Q53" i="182"/>
  <c r="P53" i="182"/>
  <c r="N53" i="182"/>
  <c r="M53" i="182"/>
  <c r="L53" i="182"/>
  <c r="K53" i="182"/>
  <c r="J53" i="182"/>
  <c r="C53" i="182" s="1"/>
  <c r="I53" i="182"/>
  <c r="E53" i="182"/>
  <c r="D53" i="182"/>
  <c r="U52" i="182"/>
  <c r="G52" i="182" s="1"/>
  <c r="T52" i="182"/>
  <c r="V52" i="182" s="1"/>
  <c r="S52" i="182"/>
  <c r="R52" i="182"/>
  <c r="Q52" i="182"/>
  <c r="P52" i="182"/>
  <c r="N52" i="182"/>
  <c r="M52" i="182"/>
  <c r="L52" i="182"/>
  <c r="K52" i="182"/>
  <c r="D52" i="182" s="1"/>
  <c r="J52" i="182"/>
  <c r="C52" i="182" s="1"/>
  <c r="I52" i="182"/>
  <c r="E52" i="182"/>
  <c r="B52" i="182"/>
  <c r="U51" i="182"/>
  <c r="V51" i="182" s="1"/>
  <c r="T51" i="182"/>
  <c r="S51" i="182"/>
  <c r="R51" i="182"/>
  <c r="Q51" i="182"/>
  <c r="P51" i="182"/>
  <c r="N51" i="182"/>
  <c r="M51" i="182"/>
  <c r="L51" i="182"/>
  <c r="E51" i="182" s="1"/>
  <c r="K51" i="182"/>
  <c r="D51" i="182" s="1"/>
  <c r="J51" i="182"/>
  <c r="I51" i="182"/>
  <c r="F51" i="182"/>
  <c r="C51" i="182"/>
  <c r="V50" i="182"/>
  <c r="U50" i="182"/>
  <c r="T50" i="182"/>
  <c r="S50" i="182"/>
  <c r="R50" i="182"/>
  <c r="Q50" i="182"/>
  <c r="P50" i="182"/>
  <c r="N50" i="182"/>
  <c r="M50" i="182"/>
  <c r="F50" i="182" s="1"/>
  <c r="L50" i="182"/>
  <c r="E50" i="182" s="1"/>
  <c r="K50" i="182"/>
  <c r="J50" i="182"/>
  <c r="C50" i="182" s="1"/>
  <c r="I50" i="182"/>
  <c r="G50" i="182"/>
  <c r="D50" i="182"/>
  <c r="B50" i="182"/>
  <c r="U49" i="182"/>
  <c r="T49" i="182"/>
  <c r="S49" i="182"/>
  <c r="R49" i="182"/>
  <c r="Q49" i="182"/>
  <c r="P49" i="182"/>
  <c r="V49" i="182" s="1"/>
  <c r="N49" i="182"/>
  <c r="G49" i="182" s="1"/>
  <c r="M49" i="182"/>
  <c r="F49" i="182" s="1"/>
  <c r="L49" i="182"/>
  <c r="K49" i="182"/>
  <c r="D49" i="182" s="1"/>
  <c r="J49" i="182"/>
  <c r="I49" i="182"/>
  <c r="E49" i="182"/>
  <c r="C49" i="182"/>
  <c r="U48" i="182"/>
  <c r="T48" i="182"/>
  <c r="S48" i="182"/>
  <c r="R48" i="182"/>
  <c r="Q48" i="182"/>
  <c r="P48" i="182"/>
  <c r="V48" i="182" s="1"/>
  <c r="N48" i="182"/>
  <c r="G48" i="182" s="1"/>
  <c r="M48" i="182"/>
  <c r="L48" i="182"/>
  <c r="E48" i="182" s="1"/>
  <c r="K48" i="182"/>
  <c r="J48" i="182"/>
  <c r="I48" i="182"/>
  <c r="B48" i="182" s="1"/>
  <c r="F48" i="182"/>
  <c r="D48" i="182"/>
  <c r="U47" i="182"/>
  <c r="T47" i="182"/>
  <c r="S47" i="182"/>
  <c r="R47" i="182"/>
  <c r="Q47" i="182"/>
  <c r="P47" i="182"/>
  <c r="V47" i="182" s="1"/>
  <c r="O47" i="182"/>
  <c r="N47" i="182"/>
  <c r="M47" i="182"/>
  <c r="F47" i="182" s="1"/>
  <c r="L47" i="182"/>
  <c r="K47" i="182"/>
  <c r="D47" i="182" s="1"/>
  <c r="J47" i="182"/>
  <c r="C47" i="182" s="1"/>
  <c r="I47" i="182"/>
  <c r="B47" i="182" s="1"/>
  <c r="G47" i="182"/>
  <c r="E47" i="182"/>
  <c r="U46" i="182"/>
  <c r="T46" i="182"/>
  <c r="S46" i="182"/>
  <c r="R46" i="182"/>
  <c r="Q46" i="182"/>
  <c r="P46" i="182"/>
  <c r="V46" i="182" s="1"/>
  <c r="N46" i="182"/>
  <c r="G46" i="182" s="1"/>
  <c r="M46" i="182"/>
  <c r="L46" i="182"/>
  <c r="E46" i="182" s="1"/>
  <c r="K46" i="182"/>
  <c r="D46" i="182" s="1"/>
  <c r="J46" i="182"/>
  <c r="C46" i="182" s="1"/>
  <c r="I46" i="182"/>
  <c r="B46" i="182" s="1"/>
  <c r="F46" i="182"/>
  <c r="U45" i="182"/>
  <c r="T45" i="182"/>
  <c r="S45" i="182"/>
  <c r="R45" i="182"/>
  <c r="Q45" i="182"/>
  <c r="P45" i="182"/>
  <c r="N45" i="182"/>
  <c r="M45" i="182"/>
  <c r="F45" i="182" s="1"/>
  <c r="L45" i="182"/>
  <c r="E45" i="182" s="1"/>
  <c r="K45" i="182"/>
  <c r="D45" i="182" s="1"/>
  <c r="J45" i="182"/>
  <c r="C45" i="182" s="1"/>
  <c r="I45" i="182"/>
  <c r="B45" i="182" s="1"/>
  <c r="G45" i="182"/>
  <c r="U44" i="182"/>
  <c r="T44" i="182"/>
  <c r="S44" i="182"/>
  <c r="R44" i="182"/>
  <c r="Q44" i="182"/>
  <c r="P44" i="182"/>
  <c r="N44" i="182"/>
  <c r="G44" i="182" s="1"/>
  <c r="M44" i="182"/>
  <c r="F44" i="182" s="1"/>
  <c r="L44" i="182"/>
  <c r="E44" i="182" s="1"/>
  <c r="K44" i="182"/>
  <c r="J44" i="182"/>
  <c r="C44" i="182" s="1"/>
  <c r="I44" i="182"/>
  <c r="B44" i="182" s="1"/>
  <c r="U43" i="182"/>
  <c r="T43" i="182"/>
  <c r="S43" i="182"/>
  <c r="R43" i="182"/>
  <c r="Q43" i="182"/>
  <c r="P43" i="182"/>
  <c r="V43" i="182" s="1"/>
  <c r="N43" i="182"/>
  <c r="G43" i="182" s="1"/>
  <c r="M43" i="182"/>
  <c r="F43" i="182" s="1"/>
  <c r="L43" i="182"/>
  <c r="E43" i="182" s="1"/>
  <c r="K43" i="182"/>
  <c r="D43" i="182" s="1"/>
  <c r="J43" i="182"/>
  <c r="C43" i="182" s="1"/>
  <c r="I43" i="182"/>
  <c r="B43" i="182" s="1"/>
  <c r="U42" i="182"/>
  <c r="T42" i="182"/>
  <c r="S42" i="182"/>
  <c r="R42" i="182"/>
  <c r="Q42" i="182"/>
  <c r="P42" i="182"/>
  <c r="N42" i="182"/>
  <c r="G42" i="182" s="1"/>
  <c r="M42" i="182"/>
  <c r="L42" i="182"/>
  <c r="E42" i="182" s="1"/>
  <c r="K42" i="182"/>
  <c r="D42" i="182" s="1"/>
  <c r="J42" i="182"/>
  <c r="I42" i="182"/>
  <c r="U41" i="182"/>
  <c r="T41" i="182"/>
  <c r="S41" i="182"/>
  <c r="R41" i="182"/>
  <c r="Q41" i="182"/>
  <c r="P41" i="182"/>
  <c r="N41" i="182"/>
  <c r="G41" i="182" s="1"/>
  <c r="M41" i="182"/>
  <c r="F41" i="182" s="1"/>
  <c r="L41" i="182"/>
  <c r="E41" i="182" s="1"/>
  <c r="K41" i="182"/>
  <c r="J41" i="182"/>
  <c r="I41" i="182"/>
  <c r="B41" i="182"/>
  <c r="U40" i="182"/>
  <c r="T40" i="182"/>
  <c r="S40" i="182"/>
  <c r="R40" i="182"/>
  <c r="D40" i="182" s="1"/>
  <c r="Q40" i="182"/>
  <c r="P40" i="182"/>
  <c r="N40" i="182"/>
  <c r="G40" i="182" s="1"/>
  <c r="M40" i="182"/>
  <c r="F40" i="182" s="1"/>
  <c r="L40" i="182"/>
  <c r="K40" i="182"/>
  <c r="J40" i="182"/>
  <c r="I40" i="182"/>
  <c r="C40" i="182"/>
  <c r="B40" i="182"/>
  <c r="U39" i="182"/>
  <c r="T39" i="182"/>
  <c r="S39" i="182"/>
  <c r="E39" i="182" s="1"/>
  <c r="R39" i="182"/>
  <c r="Q39" i="182"/>
  <c r="P39" i="182"/>
  <c r="N39" i="182"/>
  <c r="G39" i="182" s="1"/>
  <c r="M39" i="182"/>
  <c r="L39" i="182"/>
  <c r="K39" i="182"/>
  <c r="J39" i="182"/>
  <c r="I39" i="182"/>
  <c r="D39" i="182"/>
  <c r="C39" i="182"/>
  <c r="U38" i="182"/>
  <c r="T38" i="182"/>
  <c r="F38" i="182" s="1"/>
  <c r="S38" i="182"/>
  <c r="R38" i="182"/>
  <c r="Q38" i="182"/>
  <c r="C38" i="182" s="1"/>
  <c r="P38" i="182"/>
  <c r="V38" i="182" s="1"/>
  <c r="N38" i="182"/>
  <c r="M38" i="182"/>
  <c r="L38" i="182"/>
  <c r="K38" i="182"/>
  <c r="J38" i="182"/>
  <c r="I38" i="182"/>
  <c r="E38" i="182"/>
  <c r="D38" i="182"/>
  <c r="U37" i="182"/>
  <c r="G37" i="182" s="1"/>
  <c r="T37" i="182"/>
  <c r="S37" i="182"/>
  <c r="R37" i="182"/>
  <c r="D37" i="182" s="1"/>
  <c r="Q37" i="182"/>
  <c r="C37" i="182" s="1"/>
  <c r="P37" i="182"/>
  <c r="O37" i="182"/>
  <c r="N37" i="182"/>
  <c r="M37" i="182"/>
  <c r="L37" i="182"/>
  <c r="K37" i="182"/>
  <c r="J37" i="182"/>
  <c r="I37" i="182"/>
  <c r="F37" i="182"/>
  <c r="E37" i="182"/>
  <c r="U36" i="182"/>
  <c r="T36" i="182"/>
  <c r="S36" i="182"/>
  <c r="E36" i="182" s="1"/>
  <c r="R36" i="182"/>
  <c r="D36" i="182" s="1"/>
  <c r="Q36" i="182"/>
  <c r="C36" i="182" s="1"/>
  <c r="P36" i="182"/>
  <c r="V36" i="182" s="1"/>
  <c r="N36" i="182"/>
  <c r="M36" i="182"/>
  <c r="L36" i="182"/>
  <c r="K36" i="182"/>
  <c r="J36" i="182"/>
  <c r="I36" i="182"/>
  <c r="O36" i="182" s="1"/>
  <c r="G36" i="182"/>
  <c r="F36" i="182"/>
  <c r="B36" i="182"/>
  <c r="U35" i="182"/>
  <c r="T35" i="182"/>
  <c r="F35" i="182" s="1"/>
  <c r="S35" i="182"/>
  <c r="E35" i="182" s="1"/>
  <c r="R35" i="182"/>
  <c r="D35" i="182" s="1"/>
  <c r="Q35" i="182"/>
  <c r="V35" i="182" s="1"/>
  <c r="P35" i="182"/>
  <c r="N35" i="182"/>
  <c r="M35" i="182"/>
  <c r="L35" i="182"/>
  <c r="K35" i="182"/>
  <c r="J35" i="182"/>
  <c r="I35" i="182"/>
  <c r="O35" i="182" s="1"/>
  <c r="G35" i="182"/>
  <c r="C35" i="182"/>
  <c r="B35" i="182"/>
  <c r="U34" i="182"/>
  <c r="G34" i="182" s="1"/>
  <c r="T34" i="182"/>
  <c r="F34" i="182" s="1"/>
  <c r="S34" i="182"/>
  <c r="E34" i="182" s="1"/>
  <c r="R34" i="182"/>
  <c r="V34" i="182" s="1"/>
  <c r="Q34" i="182"/>
  <c r="P34" i="182"/>
  <c r="N34" i="182"/>
  <c r="M34" i="182"/>
  <c r="L34" i="182"/>
  <c r="K34" i="182"/>
  <c r="J34" i="182"/>
  <c r="I34" i="182"/>
  <c r="O34" i="182" s="1"/>
  <c r="C34" i="182"/>
  <c r="U33" i="182"/>
  <c r="G33" i="182" s="1"/>
  <c r="T33" i="182"/>
  <c r="F33" i="182" s="1"/>
  <c r="S33" i="182"/>
  <c r="V33" i="182" s="1"/>
  <c r="R33" i="182"/>
  <c r="Q33" i="182"/>
  <c r="P33" i="182"/>
  <c r="N33" i="182"/>
  <c r="M33" i="182"/>
  <c r="L33" i="182"/>
  <c r="K33" i="182"/>
  <c r="J33" i="182"/>
  <c r="C33" i="182" s="1"/>
  <c r="I33" i="182"/>
  <c r="E33" i="182"/>
  <c r="D33" i="182"/>
  <c r="U32" i="182"/>
  <c r="G32" i="182" s="1"/>
  <c r="T32" i="182"/>
  <c r="V32" i="182" s="1"/>
  <c r="S32" i="182"/>
  <c r="R32" i="182"/>
  <c r="Q32" i="182"/>
  <c r="P32" i="182"/>
  <c r="N32" i="182"/>
  <c r="M32" i="182"/>
  <c r="L32" i="182"/>
  <c r="K32" i="182"/>
  <c r="D32" i="182" s="1"/>
  <c r="J32" i="182"/>
  <c r="C32" i="182" s="1"/>
  <c r="I32" i="182"/>
  <c r="O32" i="182" s="1"/>
  <c r="F32" i="182"/>
  <c r="E32" i="182"/>
  <c r="B32" i="182"/>
  <c r="U31" i="182"/>
  <c r="T31" i="182"/>
  <c r="S31" i="182"/>
  <c r="R31" i="182"/>
  <c r="Q31" i="182"/>
  <c r="P31" i="182"/>
  <c r="N31" i="182"/>
  <c r="M31" i="182"/>
  <c r="L31" i="182"/>
  <c r="E31" i="182" s="1"/>
  <c r="K31" i="182"/>
  <c r="D31" i="182" s="1"/>
  <c r="J31" i="182"/>
  <c r="I31" i="182"/>
  <c r="O31" i="182" s="1"/>
  <c r="F31" i="182"/>
  <c r="C31" i="182"/>
  <c r="V30" i="182"/>
  <c r="U30" i="182"/>
  <c r="T30" i="182"/>
  <c r="S30" i="182"/>
  <c r="R30" i="182"/>
  <c r="Q30" i="182"/>
  <c r="P30" i="182"/>
  <c r="N30" i="182"/>
  <c r="M30" i="182"/>
  <c r="F30" i="182" s="1"/>
  <c r="L30" i="182"/>
  <c r="E30" i="182" s="1"/>
  <c r="K30" i="182"/>
  <c r="J30" i="182"/>
  <c r="C30" i="182" s="1"/>
  <c r="I30" i="182"/>
  <c r="G30" i="182"/>
  <c r="D30" i="182"/>
  <c r="B30" i="182"/>
  <c r="U29" i="182"/>
  <c r="T29" i="182"/>
  <c r="S29" i="182"/>
  <c r="R29" i="182"/>
  <c r="Q29" i="182"/>
  <c r="P29" i="182"/>
  <c r="V29" i="182" s="1"/>
  <c r="N29" i="182"/>
  <c r="G29" i="182" s="1"/>
  <c r="M29" i="182"/>
  <c r="F29" i="182" s="1"/>
  <c r="L29" i="182"/>
  <c r="K29" i="182"/>
  <c r="D29" i="182" s="1"/>
  <c r="J29" i="182"/>
  <c r="I29" i="182"/>
  <c r="E29" i="182"/>
  <c r="C29" i="182"/>
  <c r="U28" i="182"/>
  <c r="T28" i="182"/>
  <c r="S28" i="182"/>
  <c r="R28" i="182"/>
  <c r="Q28" i="182"/>
  <c r="P28" i="182"/>
  <c r="V28" i="182" s="1"/>
  <c r="N28" i="182"/>
  <c r="G28" i="182" s="1"/>
  <c r="M28" i="182"/>
  <c r="L28" i="182"/>
  <c r="E28" i="182" s="1"/>
  <c r="K28" i="182"/>
  <c r="J28" i="182"/>
  <c r="I28" i="182"/>
  <c r="B28" i="182" s="1"/>
  <c r="F28" i="182"/>
  <c r="D28" i="182"/>
  <c r="U27" i="182"/>
  <c r="T27" i="182"/>
  <c r="S27" i="182"/>
  <c r="R27" i="182"/>
  <c r="Q27" i="182"/>
  <c r="P27" i="182"/>
  <c r="V27" i="182" s="1"/>
  <c r="N27" i="182"/>
  <c r="M27" i="182"/>
  <c r="F27" i="182" s="1"/>
  <c r="L27" i="182"/>
  <c r="K27" i="182"/>
  <c r="D27" i="182" s="1"/>
  <c r="J27" i="182"/>
  <c r="C27" i="182" s="1"/>
  <c r="I27" i="182"/>
  <c r="B27" i="182" s="1"/>
  <c r="G27" i="182"/>
  <c r="E27" i="182"/>
  <c r="U26" i="182"/>
  <c r="T26" i="182"/>
  <c r="S26" i="182"/>
  <c r="R26" i="182"/>
  <c r="Q26" i="182"/>
  <c r="P26" i="182"/>
  <c r="V26" i="182" s="1"/>
  <c r="N26" i="182"/>
  <c r="G26" i="182" s="1"/>
  <c r="M26" i="182"/>
  <c r="L26" i="182"/>
  <c r="E26" i="182" s="1"/>
  <c r="K26" i="182"/>
  <c r="D26" i="182" s="1"/>
  <c r="J26" i="182"/>
  <c r="C26" i="182" s="1"/>
  <c r="I26" i="182"/>
  <c r="F26" i="182"/>
  <c r="U25" i="182"/>
  <c r="T25" i="182"/>
  <c r="S25" i="182"/>
  <c r="R25" i="182"/>
  <c r="Q25" i="182"/>
  <c r="P25" i="182"/>
  <c r="V25" i="182" s="1"/>
  <c r="N25" i="182"/>
  <c r="M25" i="182"/>
  <c r="F25" i="182" s="1"/>
  <c r="L25" i="182"/>
  <c r="E25" i="182" s="1"/>
  <c r="K25" i="182"/>
  <c r="D25" i="182" s="1"/>
  <c r="J25" i="182"/>
  <c r="C25" i="182" s="1"/>
  <c r="I25" i="182"/>
  <c r="B25" i="182" s="1"/>
  <c r="G25" i="182"/>
  <c r="U24" i="182"/>
  <c r="T24" i="182"/>
  <c r="S24" i="182"/>
  <c r="R24" i="182"/>
  <c r="Q24" i="182"/>
  <c r="P24" i="182"/>
  <c r="N24" i="182"/>
  <c r="G24" i="182" s="1"/>
  <c r="M24" i="182"/>
  <c r="F24" i="182" s="1"/>
  <c r="L24" i="182"/>
  <c r="E24" i="182" s="1"/>
  <c r="K24" i="182"/>
  <c r="J24" i="182"/>
  <c r="C24" i="182" s="1"/>
  <c r="I24" i="182"/>
  <c r="B24" i="182" s="1"/>
  <c r="U23" i="182"/>
  <c r="T23" i="182"/>
  <c r="S23" i="182"/>
  <c r="R23" i="182"/>
  <c r="Q23" i="182"/>
  <c r="P23" i="182"/>
  <c r="V23" i="182" s="1"/>
  <c r="O23" i="182"/>
  <c r="N23" i="182"/>
  <c r="G23" i="182" s="1"/>
  <c r="M23" i="182"/>
  <c r="F23" i="182" s="1"/>
  <c r="L23" i="182"/>
  <c r="E23" i="182" s="1"/>
  <c r="K23" i="182"/>
  <c r="D23" i="182" s="1"/>
  <c r="J23" i="182"/>
  <c r="C23" i="182" s="1"/>
  <c r="I23" i="182"/>
  <c r="B23" i="182" s="1"/>
  <c r="U22" i="182"/>
  <c r="T22" i="182"/>
  <c r="S22" i="182"/>
  <c r="R22" i="182"/>
  <c r="Q22" i="182"/>
  <c r="P22" i="182"/>
  <c r="N22" i="182"/>
  <c r="G22" i="182" s="1"/>
  <c r="M22" i="182"/>
  <c r="F22" i="182" s="1"/>
  <c r="L22" i="182"/>
  <c r="E22" i="182" s="1"/>
  <c r="K22" i="182"/>
  <c r="D22" i="182" s="1"/>
  <c r="J22" i="182"/>
  <c r="I22" i="182"/>
  <c r="U21" i="182"/>
  <c r="T21" i="182"/>
  <c r="S21" i="182"/>
  <c r="R21" i="182"/>
  <c r="Q21" i="182"/>
  <c r="P21" i="182"/>
  <c r="N21" i="182"/>
  <c r="M21" i="182"/>
  <c r="F21" i="182" s="1"/>
  <c r="L21" i="182"/>
  <c r="E21" i="182" s="1"/>
  <c r="K21" i="182"/>
  <c r="J21" i="182"/>
  <c r="I21" i="182"/>
  <c r="B21" i="182"/>
  <c r="U20" i="182"/>
  <c r="T20" i="182"/>
  <c r="S20" i="182"/>
  <c r="R20" i="182"/>
  <c r="D20" i="182" s="1"/>
  <c r="Q20" i="182"/>
  <c r="P20" i="182"/>
  <c r="N20" i="182"/>
  <c r="G20" i="182" s="1"/>
  <c r="M20" i="182"/>
  <c r="F20" i="182" s="1"/>
  <c r="L20" i="182"/>
  <c r="K20" i="182"/>
  <c r="J20" i="182"/>
  <c r="I20" i="182"/>
  <c r="C20" i="182"/>
  <c r="B20" i="182"/>
  <c r="U19" i="182"/>
  <c r="T19" i="182"/>
  <c r="S19" i="182"/>
  <c r="E19" i="182" s="1"/>
  <c r="R19" i="182"/>
  <c r="Q19" i="182"/>
  <c r="P19" i="182"/>
  <c r="V19" i="182" s="1"/>
  <c r="N19" i="182"/>
  <c r="G19" i="182" s="1"/>
  <c r="M19" i="182"/>
  <c r="L19" i="182"/>
  <c r="K19" i="182"/>
  <c r="J19" i="182"/>
  <c r="I19" i="182"/>
  <c r="D19" i="182"/>
  <c r="C19" i="182"/>
  <c r="U18" i="182"/>
  <c r="T18" i="182"/>
  <c r="F18" i="182" s="1"/>
  <c r="S18" i="182"/>
  <c r="R18" i="182"/>
  <c r="Q18" i="182"/>
  <c r="C18" i="182" s="1"/>
  <c r="P18" i="182"/>
  <c r="N18" i="182"/>
  <c r="M18" i="182"/>
  <c r="L18" i="182"/>
  <c r="K18" i="182"/>
  <c r="J18" i="182"/>
  <c r="I18" i="182"/>
  <c r="E18" i="182"/>
  <c r="D18" i="182"/>
  <c r="U17" i="182"/>
  <c r="G17" i="182" s="1"/>
  <c r="T17" i="182"/>
  <c r="S17" i="182"/>
  <c r="R17" i="182"/>
  <c r="D17" i="182" s="1"/>
  <c r="Q17" i="182"/>
  <c r="C17" i="182" s="1"/>
  <c r="P17" i="182"/>
  <c r="V17" i="182" s="1"/>
  <c r="O17" i="182"/>
  <c r="N17" i="182"/>
  <c r="M17" i="182"/>
  <c r="L17" i="182"/>
  <c r="K17" i="182"/>
  <c r="J17" i="182"/>
  <c r="I17" i="182"/>
  <c r="F17" i="182"/>
  <c r="E17" i="182"/>
  <c r="V16" i="182"/>
  <c r="U16" i="182"/>
  <c r="T16" i="182"/>
  <c r="S16" i="182"/>
  <c r="E16" i="182" s="1"/>
  <c r="R16" i="182"/>
  <c r="D16" i="182" s="1"/>
  <c r="Q16" i="182"/>
  <c r="C16" i="182" s="1"/>
  <c r="P16" i="182"/>
  <c r="B16" i="182" s="1"/>
  <c r="N16" i="182"/>
  <c r="M16" i="182"/>
  <c r="L16" i="182"/>
  <c r="K16" i="182"/>
  <c r="J16" i="182"/>
  <c r="I16" i="182"/>
  <c r="O16" i="182" s="1"/>
  <c r="G16" i="182"/>
  <c r="F16" i="182"/>
  <c r="U15" i="182"/>
  <c r="T15" i="182"/>
  <c r="F15" i="182" s="1"/>
  <c r="S15" i="182"/>
  <c r="E15" i="182" s="1"/>
  <c r="R15" i="182"/>
  <c r="D15" i="182" s="1"/>
  <c r="Q15" i="182"/>
  <c r="V15" i="182" s="1"/>
  <c r="P15" i="182"/>
  <c r="N15" i="182"/>
  <c r="M15" i="182"/>
  <c r="L15" i="182"/>
  <c r="K15" i="182"/>
  <c r="J15" i="182"/>
  <c r="I15" i="182"/>
  <c r="O15" i="182" s="1"/>
  <c r="G15" i="182"/>
  <c r="C15" i="182"/>
  <c r="B15" i="182"/>
  <c r="U14" i="182"/>
  <c r="G14" i="182" s="1"/>
  <c r="T14" i="182"/>
  <c r="F14" i="182" s="1"/>
  <c r="S14" i="182"/>
  <c r="E14" i="182" s="1"/>
  <c r="R14" i="182"/>
  <c r="V14" i="182" s="1"/>
  <c r="Q14" i="182"/>
  <c r="P14" i="182"/>
  <c r="N14" i="182"/>
  <c r="M14" i="182"/>
  <c r="L14" i="182"/>
  <c r="K14" i="182"/>
  <c r="J14" i="182"/>
  <c r="I14" i="182"/>
  <c r="O14" i="182" s="1"/>
  <c r="C14" i="182"/>
  <c r="U13" i="182"/>
  <c r="G13" i="182" s="1"/>
  <c r="T13" i="182"/>
  <c r="F13" i="182" s="1"/>
  <c r="S13" i="182"/>
  <c r="R13" i="182"/>
  <c r="Q13" i="182"/>
  <c r="P13" i="182"/>
  <c r="N13" i="182"/>
  <c r="M13" i="182"/>
  <c r="L13" i="182"/>
  <c r="K13" i="182"/>
  <c r="J13" i="182"/>
  <c r="C13" i="182" s="1"/>
  <c r="I13" i="182"/>
  <c r="D13" i="182"/>
  <c r="U12" i="182"/>
  <c r="G12" i="182" s="1"/>
  <c r="T12" i="182"/>
  <c r="V12" i="182" s="1"/>
  <c r="S12" i="182"/>
  <c r="R12" i="182"/>
  <c r="Q12" i="182"/>
  <c r="P12" i="182"/>
  <c r="N12" i="182"/>
  <c r="M12" i="182"/>
  <c r="L12" i="182"/>
  <c r="K12" i="182"/>
  <c r="D12" i="182" s="1"/>
  <c r="J12" i="182"/>
  <c r="C12" i="182" s="1"/>
  <c r="I12" i="182"/>
  <c r="F12" i="182"/>
  <c r="E12" i="182"/>
  <c r="B12" i="182"/>
  <c r="U11" i="182"/>
  <c r="V11" i="182" s="1"/>
  <c r="T11" i="182"/>
  <c r="S11" i="182"/>
  <c r="R11" i="182"/>
  <c r="Q11" i="182"/>
  <c r="P11" i="182"/>
  <c r="N11" i="182"/>
  <c r="M11" i="182"/>
  <c r="L11" i="182"/>
  <c r="E11" i="182" s="1"/>
  <c r="K11" i="182"/>
  <c r="D11" i="182" s="1"/>
  <c r="J11" i="182"/>
  <c r="I11" i="182"/>
  <c r="G11" i="182"/>
  <c r="F11" i="182"/>
  <c r="C11" i="182"/>
  <c r="V10" i="182"/>
  <c r="U10" i="182"/>
  <c r="T10" i="182"/>
  <c r="S10" i="182"/>
  <c r="R10" i="182"/>
  <c r="Q10" i="182"/>
  <c r="P10" i="182"/>
  <c r="N10" i="182"/>
  <c r="M10" i="182"/>
  <c r="F10" i="182" s="1"/>
  <c r="L10" i="182"/>
  <c r="E10" i="182" s="1"/>
  <c r="K10" i="182"/>
  <c r="J10" i="182"/>
  <c r="C10" i="182" s="1"/>
  <c r="I10" i="182"/>
  <c r="O10" i="182" s="1"/>
  <c r="H10" i="182"/>
  <c r="G10" i="182"/>
  <c r="D10" i="182"/>
  <c r="B10" i="182"/>
  <c r="U9" i="182"/>
  <c r="T9" i="182"/>
  <c r="S9" i="182"/>
  <c r="R9" i="182"/>
  <c r="Q9" i="182"/>
  <c r="P9" i="182"/>
  <c r="V9" i="182" s="1"/>
  <c r="N9" i="182"/>
  <c r="G9" i="182" s="1"/>
  <c r="M9" i="182"/>
  <c r="F9" i="182" s="1"/>
  <c r="L9" i="182"/>
  <c r="K9" i="182"/>
  <c r="D9" i="182" s="1"/>
  <c r="J9" i="182"/>
  <c r="I9" i="182"/>
  <c r="E9" i="182"/>
  <c r="C9" i="182"/>
  <c r="U8" i="182"/>
  <c r="T8" i="182"/>
  <c r="S8" i="182"/>
  <c r="R8" i="182"/>
  <c r="Q8" i="182"/>
  <c r="P8" i="182"/>
  <c r="V8" i="182" s="1"/>
  <c r="N8" i="182"/>
  <c r="G8" i="182" s="1"/>
  <c r="M8" i="182"/>
  <c r="L8" i="182"/>
  <c r="E8" i="182" s="1"/>
  <c r="K8" i="182"/>
  <c r="J8" i="182"/>
  <c r="I8" i="182"/>
  <c r="B8" i="182" s="1"/>
  <c r="F8" i="182"/>
  <c r="D8" i="182"/>
  <c r="U7" i="182"/>
  <c r="T7" i="182"/>
  <c r="S7" i="182"/>
  <c r="R7" i="182"/>
  <c r="Q7" i="182"/>
  <c r="P7" i="182"/>
  <c r="V7" i="182" s="1"/>
  <c r="N7" i="182"/>
  <c r="M7" i="182"/>
  <c r="F7" i="182" s="1"/>
  <c r="L7" i="182"/>
  <c r="K7" i="182"/>
  <c r="D7" i="182" s="1"/>
  <c r="J7" i="182"/>
  <c r="C7" i="182" s="1"/>
  <c r="I7" i="182"/>
  <c r="B7" i="182" s="1"/>
  <c r="G7" i="182"/>
  <c r="E7" i="182"/>
  <c r="U6" i="182"/>
  <c r="T6" i="182"/>
  <c r="S6" i="182"/>
  <c r="R6" i="182"/>
  <c r="Q6" i="182"/>
  <c r="P6" i="182"/>
  <c r="V6" i="182" s="1"/>
  <c r="N6" i="182"/>
  <c r="G6" i="182" s="1"/>
  <c r="M6" i="182"/>
  <c r="L6" i="182"/>
  <c r="E6" i="182" s="1"/>
  <c r="K6" i="182"/>
  <c r="D6" i="182" s="1"/>
  <c r="J6" i="182"/>
  <c r="C6" i="182" s="1"/>
  <c r="I6" i="182"/>
  <c r="B6" i="182" s="1"/>
  <c r="F6" i="182"/>
  <c r="U5" i="182"/>
  <c r="T5" i="182"/>
  <c r="S5" i="182"/>
  <c r="R5" i="182"/>
  <c r="Q5" i="182"/>
  <c r="P5" i="182"/>
  <c r="V5" i="182" s="1"/>
  <c r="N5" i="182"/>
  <c r="M5" i="182"/>
  <c r="F5" i="182" s="1"/>
  <c r="L5" i="182"/>
  <c r="E5" i="182" s="1"/>
  <c r="K5" i="182"/>
  <c r="D5" i="182" s="1"/>
  <c r="J5" i="182"/>
  <c r="C5" i="182" s="1"/>
  <c r="I5" i="182"/>
  <c r="B5" i="182" s="1"/>
  <c r="G5" i="182"/>
  <c r="U4" i="182"/>
  <c r="T4" i="182"/>
  <c r="S4" i="182"/>
  <c r="R4" i="182"/>
  <c r="Q4" i="182"/>
  <c r="P4" i="182"/>
  <c r="V4" i="182" s="1"/>
  <c r="N4" i="182"/>
  <c r="G4" i="182" s="1"/>
  <c r="M4" i="182"/>
  <c r="F4" i="182" s="1"/>
  <c r="L4" i="182"/>
  <c r="E4" i="182" s="1"/>
  <c r="K4" i="182"/>
  <c r="D4" i="182" s="1"/>
  <c r="J4" i="182"/>
  <c r="C4" i="182" s="1"/>
  <c r="I4" i="182"/>
  <c r="B4" i="182" s="1"/>
  <c r="H4" i="182"/>
  <c r="U3" i="182"/>
  <c r="T3" i="182"/>
  <c r="S3" i="182"/>
  <c r="R3" i="182"/>
  <c r="Q3" i="182"/>
  <c r="P3" i="182"/>
  <c r="V3" i="182" s="1"/>
  <c r="N3" i="182"/>
  <c r="G3" i="182" s="1"/>
  <c r="M3" i="182"/>
  <c r="F3" i="182" s="1"/>
  <c r="L3" i="182"/>
  <c r="K3" i="182"/>
  <c r="D3" i="182" s="1"/>
  <c r="J3" i="182"/>
  <c r="C3" i="182" s="1"/>
  <c r="I3" i="182"/>
  <c r="B3" i="182" s="1"/>
  <c r="K88" i="193"/>
  <c r="K87" i="193"/>
  <c r="K86" i="193"/>
  <c r="K85" i="193"/>
  <c r="K84" i="193"/>
  <c r="K83" i="193"/>
  <c r="K82" i="193"/>
  <c r="K81" i="193"/>
  <c r="K80" i="193"/>
  <c r="K79" i="193"/>
  <c r="K78" i="193"/>
  <c r="K77" i="193"/>
  <c r="K76" i="193"/>
  <c r="K75" i="193"/>
  <c r="K74" i="193"/>
  <c r="K73" i="193"/>
  <c r="K72" i="193"/>
  <c r="K71" i="193"/>
  <c r="K70" i="193"/>
  <c r="K69" i="193"/>
  <c r="K68" i="193"/>
  <c r="K67" i="193"/>
  <c r="K66" i="193"/>
  <c r="K65" i="193"/>
  <c r="K64" i="193"/>
  <c r="K63" i="193"/>
  <c r="K62" i="193"/>
  <c r="K61" i="193"/>
  <c r="K60" i="193"/>
  <c r="K59" i="193"/>
  <c r="K58" i="193"/>
  <c r="K57" i="193"/>
  <c r="K56" i="193"/>
  <c r="K55" i="193"/>
  <c r="K54" i="193"/>
  <c r="K53" i="193"/>
  <c r="K52" i="193"/>
  <c r="K51" i="193"/>
  <c r="K50" i="193"/>
  <c r="K49" i="193"/>
  <c r="K48" i="193"/>
  <c r="K47" i="193"/>
  <c r="K46" i="193"/>
  <c r="K45" i="193"/>
  <c r="K44" i="193"/>
  <c r="K43" i="193"/>
  <c r="K42" i="193"/>
  <c r="K41" i="193"/>
  <c r="K40" i="193"/>
  <c r="K39" i="193"/>
  <c r="K38" i="193"/>
  <c r="K37" i="193"/>
  <c r="K36" i="193"/>
  <c r="K35" i="193"/>
  <c r="K34" i="193"/>
  <c r="K33" i="193"/>
  <c r="K32" i="193"/>
  <c r="K31" i="193"/>
  <c r="K30" i="193"/>
  <c r="K29" i="193"/>
  <c r="K28" i="193"/>
  <c r="K27" i="193"/>
  <c r="K26" i="193"/>
  <c r="K25" i="193"/>
  <c r="K24" i="193"/>
  <c r="K23" i="193"/>
  <c r="K22" i="193"/>
  <c r="K21" i="193"/>
  <c r="K20" i="193"/>
  <c r="K19" i="193"/>
  <c r="K18" i="193"/>
  <c r="K17" i="193"/>
  <c r="K16" i="193"/>
  <c r="K15" i="193"/>
  <c r="K14" i="193"/>
  <c r="K13" i="193"/>
  <c r="CA106" i="181"/>
  <c r="BZ106" i="181"/>
  <c r="BY106" i="181"/>
  <c r="BX106" i="181"/>
  <c r="BW106" i="181"/>
  <c r="BV106" i="181"/>
  <c r="BU106" i="181"/>
  <c r="BT106" i="181"/>
  <c r="BS106" i="181"/>
  <c r="BR106" i="181"/>
  <c r="BQ106" i="181"/>
  <c r="BP106" i="181"/>
  <c r="BO106" i="181"/>
  <c r="BN106" i="181"/>
  <c r="BM106" i="181"/>
  <c r="BL106" i="181"/>
  <c r="BK106" i="181"/>
  <c r="BJ106" i="181"/>
  <c r="BI106" i="181"/>
  <c r="BH106" i="181"/>
  <c r="BG106" i="181"/>
  <c r="BF106" i="181"/>
  <c r="BE106" i="181"/>
  <c r="BD106" i="181"/>
  <c r="BC106" i="181"/>
  <c r="BB106" i="181"/>
  <c r="BA106" i="181"/>
  <c r="AZ106" i="181"/>
  <c r="AY106" i="181"/>
  <c r="AX106" i="181"/>
  <c r="AW106" i="181"/>
  <c r="AV106" i="181"/>
  <c r="AU106" i="181"/>
  <c r="AT106" i="181"/>
  <c r="AS106" i="181"/>
  <c r="AR106" i="181"/>
  <c r="AQ106" i="181"/>
  <c r="AP106" i="181"/>
  <c r="AO106" i="181"/>
  <c r="AN106" i="181"/>
  <c r="AM106" i="181"/>
  <c r="AL106" i="181"/>
  <c r="AK106" i="181"/>
  <c r="AJ106" i="181"/>
  <c r="AI106" i="181"/>
  <c r="AH106" i="181"/>
  <c r="AG106" i="181"/>
  <c r="AF106" i="181"/>
  <c r="AE106" i="181"/>
  <c r="AD106" i="181"/>
  <c r="AC106" i="181"/>
  <c r="AB106" i="181"/>
  <c r="AA106" i="181"/>
  <c r="Z106" i="181"/>
  <c r="Y106" i="181"/>
  <c r="X106" i="181"/>
  <c r="W106" i="181"/>
  <c r="V106" i="181"/>
  <c r="U106" i="181"/>
  <c r="T106" i="181"/>
  <c r="S106" i="181"/>
  <c r="R106" i="181"/>
  <c r="Q106" i="181"/>
  <c r="P106" i="181"/>
  <c r="O106" i="181"/>
  <c r="N106" i="181"/>
  <c r="M106" i="181"/>
  <c r="L106" i="181"/>
  <c r="K106" i="181"/>
  <c r="J106" i="181"/>
  <c r="I106" i="181"/>
  <c r="H106" i="181"/>
  <c r="G106" i="181"/>
  <c r="F106" i="181"/>
  <c r="E106" i="181"/>
  <c r="D106" i="181"/>
  <c r="CA105" i="181"/>
  <c r="BZ105" i="181"/>
  <c r="BY105" i="181"/>
  <c r="BX105" i="181"/>
  <c r="BW105" i="181"/>
  <c r="BV105" i="181"/>
  <c r="BU105" i="181"/>
  <c r="BT105" i="181"/>
  <c r="BS105" i="181"/>
  <c r="BR105" i="181"/>
  <c r="BQ105" i="181"/>
  <c r="BP105" i="181"/>
  <c r="BO105" i="181"/>
  <c r="BN105" i="181"/>
  <c r="BM105" i="181"/>
  <c r="BL105" i="181"/>
  <c r="BK105" i="181"/>
  <c r="BJ105" i="181"/>
  <c r="BI105" i="181"/>
  <c r="BH105" i="181"/>
  <c r="BG105" i="181"/>
  <c r="BF105" i="181"/>
  <c r="BE105" i="181"/>
  <c r="BD105" i="181"/>
  <c r="BC105" i="181"/>
  <c r="BB105" i="181"/>
  <c r="BA105" i="181"/>
  <c r="AZ105" i="181"/>
  <c r="AY105" i="181"/>
  <c r="AX105" i="181"/>
  <c r="AW105" i="181"/>
  <c r="AV105" i="181"/>
  <c r="AU105" i="181"/>
  <c r="AT105" i="181"/>
  <c r="AS105" i="181"/>
  <c r="AR105" i="181"/>
  <c r="AQ105" i="181"/>
  <c r="AP105" i="181"/>
  <c r="AO105" i="181"/>
  <c r="AN105" i="181"/>
  <c r="AM105" i="181"/>
  <c r="AL105" i="181"/>
  <c r="AK105" i="181"/>
  <c r="AJ105" i="181"/>
  <c r="AI105" i="181"/>
  <c r="AH105" i="181"/>
  <c r="AG105" i="181"/>
  <c r="AF105" i="181"/>
  <c r="AE105" i="181"/>
  <c r="AD105" i="181"/>
  <c r="AC105" i="181"/>
  <c r="AB105" i="181"/>
  <c r="AA105" i="181"/>
  <c r="Z105" i="181"/>
  <c r="Y105" i="181"/>
  <c r="X105" i="181"/>
  <c r="W105" i="181"/>
  <c r="V105" i="181"/>
  <c r="U105" i="181"/>
  <c r="T105" i="181"/>
  <c r="S105" i="181"/>
  <c r="R105" i="181"/>
  <c r="Q105" i="181"/>
  <c r="P105" i="181"/>
  <c r="O105" i="181"/>
  <c r="N105" i="181"/>
  <c r="M105" i="181"/>
  <c r="L105" i="181"/>
  <c r="K105" i="181"/>
  <c r="J105" i="181"/>
  <c r="I105" i="181"/>
  <c r="H105" i="181"/>
  <c r="G105" i="181"/>
  <c r="F105" i="181"/>
  <c r="E105" i="181"/>
  <c r="D105" i="181"/>
  <c r="CA104" i="181"/>
  <c r="BZ104" i="181"/>
  <c r="BY104" i="181"/>
  <c r="BX104" i="181"/>
  <c r="BW104" i="181"/>
  <c r="BV104" i="181"/>
  <c r="BU104" i="181"/>
  <c r="BT104" i="181"/>
  <c r="BS104" i="181"/>
  <c r="BR104" i="181"/>
  <c r="BQ104" i="181"/>
  <c r="BP104" i="181"/>
  <c r="BO104" i="181"/>
  <c r="BN104" i="181"/>
  <c r="BM104" i="181"/>
  <c r="BL104" i="181"/>
  <c r="BK104" i="181"/>
  <c r="BJ104" i="181"/>
  <c r="BI104" i="181"/>
  <c r="BH104" i="181"/>
  <c r="BG104" i="181"/>
  <c r="BF104" i="181"/>
  <c r="BE104" i="181"/>
  <c r="BD104" i="181"/>
  <c r="BC104" i="181"/>
  <c r="BB104" i="181"/>
  <c r="BA104" i="181"/>
  <c r="AZ104" i="181"/>
  <c r="AY104" i="181"/>
  <c r="AX104" i="181"/>
  <c r="AW104" i="181"/>
  <c r="AV104" i="181"/>
  <c r="AU104" i="181"/>
  <c r="AT104" i="181"/>
  <c r="AS104" i="181"/>
  <c r="AR104" i="181"/>
  <c r="AQ104" i="181"/>
  <c r="AP104" i="181"/>
  <c r="AO104" i="181"/>
  <c r="AN104" i="181"/>
  <c r="AM104" i="181"/>
  <c r="AL104" i="181"/>
  <c r="AK104" i="181"/>
  <c r="AJ104" i="181"/>
  <c r="AI104" i="181"/>
  <c r="AH104" i="181"/>
  <c r="AG104" i="181"/>
  <c r="AF104" i="181"/>
  <c r="AE104" i="181"/>
  <c r="AD104" i="181"/>
  <c r="AC104" i="181"/>
  <c r="AB104" i="181"/>
  <c r="AA104" i="181"/>
  <c r="Z104" i="181"/>
  <c r="Y104" i="181"/>
  <c r="X104" i="181"/>
  <c r="W104" i="181"/>
  <c r="V104" i="181"/>
  <c r="U104" i="181"/>
  <c r="T104" i="181"/>
  <c r="S104" i="181"/>
  <c r="R104" i="181"/>
  <c r="Q104" i="181"/>
  <c r="P104" i="181"/>
  <c r="O104" i="181"/>
  <c r="N104" i="181"/>
  <c r="M104" i="181"/>
  <c r="L104" i="181"/>
  <c r="K104" i="181"/>
  <c r="J104" i="181"/>
  <c r="I104" i="181"/>
  <c r="H104" i="181"/>
  <c r="G104" i="181"/>
  <c r="F104" i="181"/>
  <c r="E104" i="181"/>
  <c r="D104" i="181"/>
  <c r="CA103" i="181"/>
  <c r="BZ103" i="181"/>
  <c r="BY103" i="181"/>
  <c r="BX103" i="181"/>
  <c r="BW103" i="181"/>
  <c r="BV103" i="181"/>
  <c r="BU103" i="181"/>
  <c r="BT103" i="181"/>
  <c r="BS103" i="181"/>
  <c r="BR103" i="181"/>
  <c r="BQ103" i="181"/>
  <c r="BP103" i="181"/>
  <c r="BO103" i="181"/>
  <c r="BN103" i="181"/>
  <c r="BM103" i="181"/>
  <c r="BL103" i="181"/>
  <c r="BK103" i="181"/>
  <c r="BJ103" i="181"/>
  <c r="BI103" i="181"/>
  <c r="BH103" i="181"/>
  <c r="BG103" i="181"/>
  <c r="BF103" i="181"/>
  <c r="BE103" i="181"/>
  <c r="BD103" i="181"/>
  <c r="BC103" i="181"/>
  <c r="BB103" i="181"/>
  <c r="BA103" i="181"/>
  <c r="AZ103" i="181"/>
  <c r="AY103" i="181"/>
  <c r="AX103" i="181"/>
  <c r="AW103" i="181"/>
  <c r="AV103" i="181"/>
  <c r="AU103" i="181"/>
  <c r="AT103" i="181"/>
  <c r="AS103" i="181"/>
  <c r="AR103" i="181"/>
  <c r="AQ103" i="181"/>
  <c r="AP103" i="181"/>
  <c r="AO103" i="181"/>
  <c r="AN103" i="181"/>
  <c r="AM103" i="181"/>
  <c r="AL103" i="181"/>
  <c r="AK103" i="181"/>
  <c r="AJ103" i="181"/>
  <c r="AI103" i="181"/>
  <c r="AH103" i="181"/>
  <c r="AG103" i="181"/>
  <c r="AF103" i="181"/>
  <c r="AE103" i="181"/>
  <c r="AD103" i="181"/>
  <c r="AC103" i="181"/>
  <c r="AB103" i="181"/>
  <c r="AA103" i="181"/>
  <c r="Z103" i="181"/>
  <c r="Y103" i="181"/>
  <c r="X103" i="181"/>
  <c r="W103" i="181"/>
  <c r="V103" i="181"/>
  <c r="U103" i="181"/>
  <c r="T103" i="181"/>
  <c r="S103" i="181"/>
  <c r="R103" i="181"/>
  <c r="Q103" i="181"/>
  <c r="P103" i="181"/>
  <c r="O103" i="181"/>
  <c r="N103" i="181"/>
  <c r="M103" i="181"/>
  <c r="L103" i="181"/>
  <c r="K103" i="181"/>
  <c r="J103" i="181"/>
  <c r="I103" i="181"/>
  <c r="H103" i="181"/>
  <c r="G103" i="181"/>
  <c r="F103" i="181"/>
  <c r="E103" i="181"/>
  <c r="D103" i="181"/>
  <c r="CA102" i="181"/>
  <c r="BZ102" i="181"/>
  <c r="BY102" i="181"/>
  <c r="BX102" i="181"/>
  <c r="BW102" i="181"/>
  <c r="BV102" i="181"/>
  <c r="BU102" i="181"/>
  <c r="BT102" i="181"/>
  <c r="BS102" i="181"/>
  <c r="BR102" i="181"/>
  <c r="BQ102" i="181"/>
  <c r="BP102" i="181"/>
  <c r="BO102" i="181"/>
  <c r="BN102" i="181"/>
  <c r="BM102" i="181"/>
  <c r="BL102" i="181"/>
  <c r="BK102" i="181"/>
  <c r="BJ102" i="181"/>
  <c r="BI102" i="181"/>
  <c r="BH102" i="181"/>
  <c r="BG102" i="181"/>
  <c r="BF102" i="181"/>
  <c r="BE102" i="181"/>
  <c r="BD102" i="181"/>
  <c r="BC102" i="181"/>
  <c r="BB102" i="181"/>
  <c r="BA102" i="181"/>
  <c r="AZ102" i="181"/>
  <c r="AY102" i="181"/>
  <c r="AX102" i="181"/>
  <c r="AW102" i="181"/>
  <c r="AV102" i="181"/>
  <c r="AU102" i="181"/>
  <c r="AT102" i="181"/>
  <c r="AS102" i="181"/>
  <c r="AR102" i="181"/>
  <c r="AQ102" i="181"/>
  <c r="AP102" i="181"/>
  <c r="AO102" i="181"/>
  <c r="AN102" i="181"/>
  <c r="AM102" i="181"/>
  <c r="AL102" i="181"/>
  <c r="AK102" i="181"/>
  <c r="AJ102" i="181"/>
  <c r="AI102" i="181"/>
  <c r="AH102" i="181"/>
  <c r="AG102" i="181"/>
  <c r="AF102" i="181"/>
  <c r="AE102" i="181"/>
  <c r="AD102" i="181"/>
  <c r="AC102" i="181"/>
  <c r="AB102" i="181"/>
  <c r="AA102" i="181"/>
  <c r="Z102" i="181"/>
  <c r="Y102" i="181"/>
  <c r="X102" i="181"/>
  <c r="W102" i="181"/>
  <c r="V102" i="181"/>
  <c r="U102" i="181"/>
  <c r="T102" i="181"/>
  <c r="S102" i="181"/>
  <c r="R102" i="181"/>
  <c r="Q102" i="181"/>
  <c r="P102" i="181"/>
  <c r="O102" i="181"/>
  <c r="N102" i="181"/>
  <c r="M102" i="181"/>
  <c r="L102" i="181"/>
  <c r="K102" i="181"/>
  <c r="J102" i="181"/>
  <c r="I102" i="181"/>
  <c r="H102" i="181"/>
  <c r="G102" i="181"/>
  <c r="F102" i="181"/>
  <c r="E102" i="181"/>
  <c r="D102" i="181"/>
  <c r="CA101" i="181"/>
  <c r="BZ101" i="181"/>
  <c r="BY101" i="181"/>
  <c r="BX101" i="181"/>
  <c r="BW101" i="181"/>
  <c r="BV101" i="181"/>
  <c r="BU101" i="181"/>
  <c r="BT101" i="181"/>
  <c r="BS101" i="181"/>
  <c r="BR101" i="181"/>
  <c r="BQ101" i="181"/>
  <c r="BP101" i="181"/>
  <c r="BO101" i="181"/>
  <c r="BN101" i="181"/>
  <c r="BM101" i="181"/>
  <c r="BL101" i="181"/>
  <c r="BK101" i="181"/>
  <c r="BJ101" i="181"/>
  <c r="BI101" i="181"/>
  <c r="BH101" i="181"/>
  <c r="BG101" i="181"/>
  <c r="BF101" i="181"/>
  <c r="BE101" i="181"/>
  <c r="BD101" i="181"/>
  <c r="BC101" i="181"/>
  <c r="BB101" i="181"/>
  <c r="BA101" i="181"/>
  <c r="AZ101" i="181"/>
  <c r="AY101" i="181"/>
  <c r="AX101" i="181"/>
  <c r="AW101" i="181"/>
  <c r="AV101" i="181"/>
  <c r="AU101" i="181"/>
  <c r="AT101" i="181"/>
  <c r="AS101" i="181"/>
  <c r="AR101" i="181"/>
  <c r="AQ101" i="181"/>
  <c r="AP101" i="181"/>
  <c r="AO101" i="181"/>
  <c r="AN101" i="181"/>
  <c r="AM101" i="181"/>
  <c r="AL101" i="181"/>
  <c r="AK101" i="181"/>
  <c r="AJ101" i="181"/>
  <c r="AI101" i="181"/>
  <c r="AH101" i="181"/>
  <c r="AG101" i="181"/>
  <c r="AF101" i="181"/>
  <c r="AE101" i="181"/>
  <c r="AD101" i="181"/>
  <c r="AC101" i="181"/>
  <c r="AB101" i="181"/>
  <c r="AA101" i="181"/>
  <c r="Z101" i="181"/>
  <c r="Y101" i="181"/>
  <c r="X101" i="181"/>
  <c r="W101" i="181"/>
  <c r="V101" i="181"/>
  <c r="U101" i="181"/>
  <c r="T101" i="181"/>
  <c r="S101" i="181"/>
  <c r="R101" i="181"/>
  <c r="Q101" i="181"/>
  <c r="P101" i="181"/>
  <c r="O101" i="181"/>
  <c r="N101" i="181"/>
  <c r="M101" i="181"/>
  <c r="L101" i="181"/>
  <c r="K101" i="181"/>
  <c r="J101" i="181"/>
  <c r="I101" i="181"/>
  <c r="H101" i="181"/>
  <c r="G101" i="181"/>
  <c r="F101" i="181"/>
  <c r="E101" i="181"/>
  <c r="D101" i="181"/>
  <c r="CA100" i="181"/>
  <c r="BZ100" i="181"/>
  <c r="BY100" i="181"/>
  <c r="BX100" i="181"/>
  <c r="BW100" i="181"/>
  <c r="BV100" i="181"/>
  <c r="BU100" i="181"/>
  <c r="BT100" i="181"/>
  <c r="BS100" i="181"/>
  <c r="BR100" i="181"/>
  <c r="BQ100" i="181"/>
  <c r="BP100" i="181"/>
  <c r="BO100" i="181"/>
  <c r="BN100" i="181"/>
  <c r="BM100" i="181"/>
  <c r="BL100" i="181"/>
  <c r="BK100" i="181"/>
  <c r="BJ100" i="181"/>
  <c r="BI100" i="181"/>
  <c r="BH100" i="181"/>
  <c r="BG100" i="181"/>
  <c r="BF100" i="181"/>
  <c r="BE100" i="181"/>
  <c r="BD100" i="181"/>
  <c r="BC100" i="181"/>
  <c r="BB100" i="181"/>
  <c r="BA100" i="181"/>
  <c r="AZ100" i="181"/>
  <c r="AY100" i="181"/>
  <c r="AX100" i="181"/>
  <c r="AW100" i="181"/>
  <c r="AV100" i="181"/>
  <c r="AU100" i="181"/>
  <c r="AT100" i="181"/>
  <c r="AS100" i="181"/>
  <c r="AR100" i="181"/>
  <c r="AQ100" i="181"/>
  <c r="AP100" i="181"/>
  <c r="AO100" i="181"/>
  <c r="AN100" i="181"/>
  <c r="AM100" i="181"/>
  <c r="AL100" i="181"/>
  <c r="AK100" i="181"/>
  <c r="AJ100" i="181"/>
  <c r="AI100" i="181"/>
  <c r="AH100" i="181"/>
  <c r="AG100" i="181"/>
  <c r="AF100" i="181"/>
  <c r="AE100" i="181"/>
  <c r="AD100" i="181"/>
  <c r="AC100" i="181"/>
  <c r="AB100" i="181"/>
  <c r="AA100" i="181"/>
  <c r="Z100" i="181"/>
  <c r="Y100" i="181"/>
  <c r="X100" i="181"/>
  <c r="W100" i="181"/>
  <c r="V100" i="181"/>
  <c r="U100" i="181"/>
  <c r="T100" i="181"/>
  <c r="S100" i="181"/>
  <c r="R100" i="181"/>
  <c r="Q100" i="181"/>
  <c r="P100" i="181"/>
  <c r="O100" i="181"/>
  <c r="N100" i="181"/>
  <c r="M100" i="181"/>
  <c r="L100" i="181"/>
  <c r="K100" i="181"/>
  <c r="J100" i="181"/>
  <c r="I100" i="181"/>
  <c r="H100" i="181"/>
  <c r="G100" i="181"/>
  <c r="F100" i="181"/>
  <c r="E100" i="181"/>
  <c r="D100" i="181"/>
  <c r="CA99" i="181"/>
  <c r="BZ99" i="181"/>
  <c r="BY99" i="181"/>
  <c r="BX99" i="181"/>
  <c r="BW99" i="181"/>
  <c r="BV99" i="181"/>
  <c r="BU99" i="181"/>
  <c r="BT99" i="181"/>
  <c r="BS99" i="181"/>
  <c r="BR99" i="181"/>
  <c r="BQ99" i="181"/>
  <c r="BP99" i="181"/>
  <c r="BO99" i="181"/>
  <c r="BN99" i="181"/>
  <c r="BM99" i="181"/>
  <c r="BL99" i="181"/>
  <c r="BK99" i="181"/>
  <c r="BJ99" i="181"/>
  <c r="BI99" i="181"/>
  <c r="BH99" i="181"/>
  <c r="BG99" i="181"/>
  <c r="BF99" i="181"/>
  <c r="BE99" i="181"/>
  <c r="BD99" i="181"/>
  <c r="BC99" i="181"/>
  <c r="BB99" i="181"/>
  <c r="BA99" i="181"/>
  <c r="AZ99" i="181"/>
  <c r="AY99" i="181"/>
  <c r="AX99" i="181"/>
  <c r="AW99" i="181"/>
  <c r="AV99" i="181"/>
  <c r="AU99" i="181"/>
  <c r="AT99" i="181"/>
  <c r="AS99" i="181"/>
  <c r="AR99" i="181"/>
  <c r="AQ99" i="181"/>
  <c r="AP99" i="181"/>
  <c r="AO99" i="181"/>
  <c r="AN99" i="181"/>
  <c r="AM99" i="181"/>
  <c r="AL99" i="181"/>
  <c r="AK99" i="181"/>
  <c r="AJ99" i="181"/>
  <c r="AI99" i="181"/>
  <c r="AH99" i="181"/>
  <c r="AG99" i="181"/>
  <c r="AF99" i="181"/>
  <c r="AE99" i="181"/>
  <c r="AD99" i="181"/>
  <c r="AC99" i="181"/>
  <c r="AB99" i="181"/>
  <c r="AA99" i="181"/>
  <c r="Z99" i="181"/>
  <c r="Y99" i="181"/>
  <c r="X99" i="181"/>
  <c r="W99" i="181"/>
  <c r="V99" i="181"/>
  <c r="U99" i="181"/>
  <c r="T99" i="181"/>
  <c r="S99" i="181"/>
  <c r="R99" i="181"/>
  <c r="Q99" i="181"/>
  <c r="P99" i="181"/>
  <c r="O99" i="181"/>
  <c r="N99" i="181"/>
  <c r="M99" i="181"/>
  <c r="L99" i="181"/>
  <c r="K99" i="181"/>
  <c r="J99" i="181"/>
  <c r="I99" i="181"/>
  <c r="H99" i="181"/>
  <c r="G99" i="181"/>
  <c r="F99" i="181"/>
  <c r="E99" i="181"/>
  <c r="D99" i="181"/>
  <c r="CA98" i="181"/>
  <c r="BZ98" i="181"/>
  <c r="BY98" i="181"/>
  <c r="BX98" i="181"/>
  <c r="BW98" i="181"/>
  <c r="BV98" i="181"/>
  <c r="BU98" i="181"/>
  <c r="BT98" i="181"/>
  <c r="BS98" i="181"/>
  <c r="BR98" i="181"/>
  <c r="BQ98" i="181"/>
  <c r="BP98" i="181"/>
  <c r="BO98" i="181"/>
  <c r="BN98" i="181"/>
  <c r="BM98" i="181"/>
  <c r="BL98" i="181"/>
  <c r="BK98" i="181"/>
  <c r="BJ98" i="181"/>
  <c r="BI98" i="181"/>
  <c r="BH98" i="181"/>
  <c r="BG98" i="181"/>
  <c r="BF98" i="181"/>
  <c r="BE98" i="181"/>
  <c r="BD98" i="181"/>
  <c r="BC98" i="181"/>
  <c r="BB98" i="181"/>
  <c r="BA98" i="181"/>
  <c r="AZ98" i="181"/>
  <c r="AY98" i="181"/>
  <c r="AX98" i="181"/>
  <c r="AW98" i="181"/>
  <c r="AV98" i="181"/>
  <c r="AU98" i="181"/>
  <c r="AT98" i="181"/>
  <c r="AS98" i="181"/>
  <c r="AR98" i="181"/>
  <c r="AQ98" i="181"/>
  <c r="AP98" i="181"/>
  <c r="AO98" i="181"/>
  <c r="AN98" i="181"/>
  <c r="AM98" i="181"/>
  <c r="AL98" i="181"/>
  <c r="AK98" i="181"/>
  <c r="AJ98" i="181"/>
  <c r="AI98" i="181"/>
  <c r="AH98" i="181"/>
  <c r="AG98" i="181"/>
  <c r="AF98" i="181"/>
  <c r="AE98" i="181"/>
  <c r="AD98" i="181"/>
  <c r="AC98" i="181"/>
  <c r="AB98" i="181"/>
  <c r="AA98" i="181"/>
  <c r="Z98" i="181"/>
  <c r="Y98" i="181"/>
  <c r="X98" i="181"/>
  <c r="W98" i="181"/>
  <c r="V98" i="181"/>
  <c r="U98" i="181"/>
  <c r="T98" i="181"/>
  <c r="S98" i="181"/>
  <c r="R98" i="181"/>
  <c r="Q98" i="181"/>
  <c r="P98" i="181"/>
  <c r="O98" i="181"/>
  <c r="N98" i="181"/>
  <c r="M98" i="181"/>
  <c r="L98" i="181"/>
  <c r="K98" i="181"/>
  <c r="J98" i="181"/>
  <c r="I98" i="181"/>
  <c r="H98" i="181"/>
  <c r="G98" i="181"/>
  <c r="F98" i="181"/>
  <c r="E98" i="181"/>
  <c r="D98" i="181"/>
  <c r="CA106" i="179"/>
  <c r="BZ106" i="179"/>
  <c r="BY106" i="179"/>
  <c r="BX106" i="179"/>
  <c r="BW106" i="179"/>
  <c r="BV106" i="179"/>
  <c r="BU106" i="179"/>
  <c r="BT106" i="179"/>
  <c r="BS106" i="179"/>
  <c r="BR106" i="179"/>
  <c r="BQ106" i="179"/>
  <c r="BP106" i="179"/>
  <c r="BO106" i="179"/>
  <c r="BN106" i="179"/>
  <c r="BM106" i="179"/>
  <c r="BL106" i="179"/>
  <c r="BK106" i="179"/>
  <c r="BJ106" i="179"/>
  <c r="BI106" i="179"/>
  <c r="BH106" i="179"/>
  <c r="BG106" i="179"/>
  <c r="BF106" i="179"/>
  <c r="BE106" i="179"/>
  <c r="BD106" i="179"/>
  <c r="BC106" i="179"/>
  <c r="BB106" i="179"/>
  <c r="BA106" i="179"/>
  <c r="AZ106" i="179"/>
  <c r="AY106" i="179"/>
  <c r="AX106" i="179"/>
  <c r="AW106" i="179"/>
  <c r="AV106" i="179"/>
  <c r="AU106" i="179"/>
  <c r="AT106" i="179"/>
  <c r="AS106" i="179"/>
  <c r="AR106" i="179"/>
  <c r="AQ106" i="179"/>
  <c r="AP106" i="179"/>
  <c r="AO106" i="179"/>
  <c r="AN106" i="179"/>
  <c r="AM106" i="179"/>
  <c r="AL106" i="179"/>
  <c r="AK106" i="179"/>
  <c r="AJ106" i="179"/>
  <c r="AI106" i="179"/>
  <c r="AH106" i="179"/>
  <c r="AG106" i="179"/>
  <c r="AF106" i="179"/>
  <c r="AE106" i="179"/>
  <c r="AD106" i="179"/>
  <c r="AC106" i="179"/>
  <c r="AB106" i="179"/>
  <c r="AA106" i="179"/>
  <c r="Z106" i="179"/>
  <c r="Y106" i="179"/>
  <c r="X106" i="179"/>
  <c r="W106" i="179"/>
  <c r="V106" i="179"/>
  <c r="U106" i="179"/>
  <c r="T106" i="179"/>
  <c r="S106" i="179"/>
  <c r="R106" i="179"/>
  <c r="Q106" i="179"/>
  <c r="P106" i="179"/>
  <c r="O106" i="179"/>
  <c r="N106" i="179"/>
  <c r="M106" i="179"/>
  <c r="L106" i="179"/>
  <c r="K106" i="179"/>
  <c r="J106" i="179"/>
  <c r="I106" i="179"/>
  <c r="H106" i="179"/>
  <c r="G106" i="179"/>
  <c r="F106" i="179"/>
  <c r="E106" i="179"/>
  <c r="D106" i="179"/>
  <c r="CA105" i="179"/>
  <c r="BZ105" i="179"/>
  <c r="BY105" i="179"/>
  <c r="BX105" i="179"/>
  <c r="BW105" i="179"/>
  <c r="BV105" i="179"/>
  <c r="BU105" i="179"/>
  <c r="BT105" i="179"/>
  <c r="BS105" i="179"/>
  <c r="BR105" i="179"/>
  <c r="BQ105" i="179"/>
  <c r="BP105" i="179"/>
  <c r="BO105" i="179"/>
  <c r="BN105" i="179"/>
  <c r="BM105" i="179"/>
  <c r="BL105" i="179"/>
  <c r="BK105" i="179"/>
  <c r="BJ105" i="179"/>
  <c r="BI105" i="179"/>
  <c r="BH105" i="179"/>
  <c r="BG105" i="179"/>
  <c r="BF105" i="179"/>
  <c r="BE105" i="179"/>
  <c r="BD105" i="179"/>
  <c r="BC105" i="179"/>
  <c r="BB105" i="179"/>
  <c r="BA105" i="179"/>
  <c r="AZ105" i="179"/>
  <c r="AY105" i="179"/>
  <c r="AX105" i="179"/>
  <c r="AW105" i="179"/>
  <c r="AV105" i="179"/>
  <c r="AU105" i="179"/>
  <c r="AT105" i="179"/>
  <c r="AS105" i="179"/>
  <c r="AR105" i="179"/>
  <c r="AQ105" i="179"/>
  <c r="AP105" i="179"/>
  <c r="AO105" i="179"/>
  <c r="AN105" i="179"/>
  <c r="AM105" i="179"/>
  <c r="AL105" i="179"/>
  <c r="AK105" i="179"/>
  <c r="AJ105" i="179"/>
  <c r="AI105" i="179"/>
  <c r="AH105" i="179"/>
  <c r="AG105" i="179"/>
  <c r="AF105" i="179"/>
  <c r="AE105" i="179"/>
  <c r="AD105" i="179"/>
  <c r="AC105" i="179"/>
  <c r="AB105" i="179"/>
  <c r="AA105" i="179"/>
  <c r="Z105" i="179"/>
  <c r="Y105" i="179"/>
  <c r="X105" i="179"/>
  <c r="W105" i="179"/>
  <c r="V105" i="179"/>
  <c r="U105" i="179"/>
  <c r="T105" i="179"/>
  <c r="S105" i="179"/>
  <c r="R105" i="179"/>
  <c r="Q105" i="179"/>
  <c r="P105" i="179"/>
  <c r="O105" i="179"/>
  <c r="N105" i="179"/>
  <c r="M105" i="179"/>
  <c r="L105" i="179"/>
  <c r="K105" i="179"/>
  <c r="J105" i="179"/>
  <c r="I105" i="179"/>
  <c r="H105" i="179"/>
  <c r="G105" i="179"/>
  <c r="F105" i="179"/>
  <c r="E105" i="179"/>
  <c r="D105" i="179"/>
  <c r="CA104" i="179"/>
  <c r="BZ104" i="179"/>
  <c r="BY104" i="179"/>
  <c r="BX104" i="179"/>
  <c r="BW104" i="179"/>
  <c r="BV104" i="179"/>
  <c r="BU104" i="179"/>
  <c r="BT104" i="179"/>
  <c r="BS104" i="179"/>
  <c r="BR104" i="179"/>
  <c r="BQ104" i="179"/>
  <c r="BP104" i="179"/>
  <c r="BO104" i="179"/>
  <c r="BN104" i="179"/>
  <c r="BM104" i="179"/>
  <c r="BL104" i="179"/>
  <c r="BK104" i="179"/>
  <c r="BJ104" i="179"/>
  <c r="BI104" i="179"/>
  <c r="BH104" i="179"/>
  <c r="BG104" i="179"/>
  <c r="BF104" i="179"/>
  <c r="BE104" i="179"/>
  <c r="BD104" i="179"/>
  <c r="BC104" i="179"/>
  <c r="BB104" i="179"/>
  <c r="BA104" i="179"/>
  <c r="AZ104" i="179"/>
  <c r="AY104" i="179"/>
  <c r="AX104" i="179"/>
  <c r="AW104" i="179"/>
  <c r="AV104" i="179"/>
  <c r="AU104" i="179"/>
  <c r="AT104" i="179"/>
  <c r="AS104" i="179"/>
  <c r="AR104" i="179"/>
  <c r="AQ104" i="179"/>
  <c r="AP104" i="179"/>
  <c r="AO104" i="179"/>
  <c r="AN104" i="179"/>
  <c r="AM104" i="179"/>
  <c r="AL104" i="179"/>
  <c r="AK104" i="179"/>
  <c r="AJ104" i="179"/>
  <c r="AI104" i="179"/>
  <c r="AH104" i="179"/>
  <c r="AG104" i="179"/>
  <c r="AF104" i="179"/>
  <c r="AE104" i="179"/>
  <c r="AD104" i="179"/>
  <c r="AC104" i="179"/>
  <c r="AB104" i="179"/>
  <c r="AA104" i="179"/>
  <c r="Z104" i="179"/>
  <c r="Y104" i="179"/>
  <c r="X104" i="179"/>
  <c r="W104" i="179"/>
  <c r="V104" i="179"/>
  <c r="U104" i="179"/>
  <c r="T104" i="179"/>
  <c r="S104" i="179"/>
  <c r="R104" i="179"/>
  <c r="Q104" i="179"/>
  <c r="P104" i="179"/>
  <c r="O104" i="179"/>
  <c r="N104" i="179"/>
  <c r="M104" i="179"/>
  <c r="L104" i="179"/>
  <c r="K104" i="179"/>
  <c r="J104" i="179"/>
  <c r="I104" i="179"/>
  <c r="H104" i="179"/>
  <c r="G104" i="179"/>
  <c r="F104" i="179"/>
  <c r="E104" i="179"/>
  <c r="D104" i="179"/>
  <c r="CA103" i="179"/>
  <c r="BZ103" i="179"/>
  <c r="BY103" i="179"/>
  <c r="BX103" i="179"/>
  <c r="BW103" i="179"/>
  <c r="BV103" i="179"/>
  <c r="BU103" i="179"/>
  <c r="BT103" i="179"/>
  <c r="BS103" i="179"/>
  <c r="BR103" i="179"/>
  <c r="BQ103" i="179"/>
  <c r="BP103" i="179"/>
  <c r="BO103" i="179"/>
  <c r="BN103" i="179"/>
  <c r="BM103" i="179"/>
  <c r="BL103" i="179"/>
  <c r="BK103" i="179"/>
  <c r="BJ103" i="179"/>
  <c r="BI103" i="179"/>
  <c r="BH103" i="179"/>
  <c r="BG103" i="179"/>
  <c r="BF103" i="179"/>
  <c r="BE103" i="179"/>
  <c r="BD103" i="179"/>
  <c r="BC103" i="179"/>
  <c r="BB103" i="179"/>
  <c r="BA103" i="179"/>
  <c r="AZ103" i="179"/>
  <c r="AY103" i="179"/>
  <c r="AX103" i="179"/>
  <c r="AW103" i="179"/>
  <c r="AV103" i="179"/>
  <c r="AU103" i="179"/>
  <c r="AT103" i="179"/>
  <c r="AS103" i="179"/>
  <c r="AR103" i="179"/>
  <c r="AQ103" i="179"/>
  <c r="AP103" i="179"/>
  <c r="AO103" i="179"/>
  <c r="AN103" i="179"/>
  <c r="AM103" i="179"/>
  <c r="AL103" i="179"/>
  <c r="AK103" i="179"/>
  <c r="AJ103" i="179"/>
  <c r="AI103" i="179"/>
  <c r="AH103" i="179"/>
  <c r="AG103" i="179"/>
  <c r="AF103" i="179"/>
  <c r="AE103" i="179"/>
  <c r="AD103" i="179"/>
  <c r="AC103" i="179"/>
  <c r="AB103" i="179"/>
  <c r="AA103" i="179"/>
  <c r="Z103" i="179"/>
  <c r="Y103" i="179"/>
  <c r="X103" i="179"/>
  <c r="W103" i="179"/>
  <c r="V103" i="179"/>
  <c r="U103" i="179"/>
  <c r="T103" i="179"/>
  <c r="S103" i="179"/>
  <c r="R103" i="179"/>
  <c r="Q103" i="179"/>
  <c r="P103" i="179"/>
  <c r="O103" i="179"/>
  <c r="N103" i="179"/>
  <c r="M103" i="179"/>
  <c r="L103" i="179"/>
  <c r="K103" i="179"/>
  <c r="J103" i="179"/>
  <c r="I103" i="179"/>
  <c r="H103" i="179"/>
  <c r="G103" i="179"/>
  <c r="F103" i="179"/>
  <c r="E103" i="179"/>
  <c r="D103" i="179"/>
  <c r="CA102" i="179"/>
  <c r="BZ102" i="179"/>
  <c r="BY102" i="179"/>
  <c r="BX102" i="179"/>
  <c r="BW102" i="179"/>
  <c r="BV102" i="179"/>
  <c r="BU102" i="179"/>
  <c r="BT102" i="179"/>
  <c r="BS102" i="179"/>
  <c r="BR102" i="179"/>
  <c r="BQ102" i="179"/>
  <c r="BP102" i="179"/>
  <c r="BO102" i="179"/>
  <c r="BN102" i="179"/>
  <c r="BM102" i="179"/>
  <c r="BL102" i="179"/>
  <c r="BK102" i="179"/>
  <c r="BJ102" i="179"/>
  <c r="BI102" i="179"/>
  <c r="BH102" i="179"/>
  <c r="BG102" i="179"/>
  <c r="BF102" i="179"/>
  <c r="BE102" i="179"/>
  <c r="BD102" i="179"/>
  <c r="BC102" i="179"/>
  <c r="BB102" i="179"/>
  <c r="BA102" i="179"/>
  <c r="AZ102" i="179"/>
  <c r="AY102" i="179"/>
  <c r="AX102" i="179"/>
  <c r="AW102" i="179"/>
  <c r="AV102" i="179"/>
  <c r="AU102" i="179"/>
  <c r="AT102" i="179"/>
  <c r="AS102" i="179"/>
  <c r="AR102" i="179"/>
  <c r="AQ102" i="179"/>
  <c r="AP102" i="179"/>
  <c r="AO102" i="179"/>
  <c r="AN102" i="179"/>
  <c r="AM102" i="179"/>
  <c r="AL102" i="179"/>
  <c r="AK102" i="179"/>
  <c r="AJ102" i="179"/>
  <c r="AI102" i="179"/>
  <c r="AH102" i="179"/>
  <c r="AG102" i="179"/>
  <c r="AF102" i="179"/>
  <c r="AE102" i="179"/>
  <c r="AD102" i="179"/>
  <c r="AC102" i="179"/>
  <c r="AB102" i="179"/>
  <c r="AA102" i="179"/>
  <c r="Z102" i="179"/>
  <c r="Y102" i="179"/>
  <c r="X102" i="179"/>
  <c r="W102" i="179"/>
  <c r="V102" i="179"/>
  <c r="U102" i="179"/>
  <c r="T102" i="179"/>
  <c r="S102" i="179"/>
  <c r="R102" i="179"/>
  <c r="Q102" i="179"/>
  <c r="P102" i="179"/>
  <c r="O102" i="179"/>
  <c r="N102" i="179"/>
  <c r="M102" i="179"/>
  <c r="L102" i="179"/>
  <c r="K102" i="179"/>
  <c r="J102" i="179"/>
  <c r="I102" i="179"/>
  <c r="H102" i="179"/>
  <c r="G102" i="179"/>
  <c r="F102" i="179"/>
  <c r="E102" i="179"/>
  <c r="D102" i="179"/>
  <c r="CA101" i="179"/>
  <c r="BZ101" i="179"/>
  <c r="BY101" i="179"/>
  <c r="BX101" i="179"/>
  <c r="BW101" i="179"/>
  <c r="BV101" i="179"/>
  <c r="BU101" i="179"/>
  <c r="BT101" i="179"/>
  <c r="BS101" i="179"/>
  <c r="BR101" i="179"/>
  <c r="BQ101" i="179"/>
  <c r="BP101" i="179"/>
  <c r="BO101" i="179"/>
  <c r="BN101" i="179"/>
  <c r="BM101" i="179"/>
  <c r="BL101" i="179"/>
  <c r="BK101" i="179"/>
  <c r="BJ101" i="179"/>
  <c r="BI101" i="179"/>
  <c r="BH101" i="179"/>
  <c r="BG101" i="179"/>
  <c r="BF101" i="179"/>
  <c r="BE101" i="179"/>
  <c r="BD101" i="179"/>
  <c r="BC101" i="179"/>
  <c r="BB101" i="179"/>
  <c r="BA101" i="179"/>
  <c r="AZ101" i="179"/>
  <c r="AY101" i="179"/>
  <c r="AX101" i="179"/>
  <c r="AW101" i="179"/>
  <c r="AV101" i="179"/>
  <c r="AU101" i="179"/>
  <c r="AT101" i="179"/>
  <c r="AS101" i="179"/>
  <c r="AR101" i="179"/>
  <c r="AQ101" i="179"/>
  <c r="AP101" i="179"/>
  <c r="AO101" i="179"/>
  <c r="AN101" i="179"/>
  <c r="AM101" i="179"/>
  <c r="AL101" i="179"/>
  <c r="AK101" i="179"/>
  <c r="AJ101" i="179"/>
  <c r="AI101" i="179"/>
  <c r="AH101" i="179"/>
  <c r="AG101" i="179"/>
  <c r="AF101" i="179"/>
  <c r="AE101" i="179"/>
  <c r="AD101" i="179"/>
  <c r="AC101" i="179"/>
  <c r="AB101" i="179"/>
  <c r="AA101" i="179"/>
  <c r="Z101" i="179"/>
  <c r="Y101" i="179"/>
  <c r="X101" i="179"/>
  <c r="W101" i="179"/>
  <c r="V101" i="179"/>
  <c r="U101" i="179"/>
  <c r="T101" i="179"/>
  <c r="S101" i="179"/>
  <c r="R101" i="179"/>
  <c r="Q101" i="179"/>
  <c r="P101" i="179"/>
  <c r="O101" i="179"/>
  <c r="N101" i="179"/>
  <c r="M101" i="179"/>
  <c r="L101" i="179"/>
  <c r="K101" i="179"/>
  <c r="J101" i="179"/>
  <c r="I101" i="179"/>
  <c r="H101" i="179"/>
  <c r="G101" i="179"/>
  <c r="F101" i="179"/>
  <c r="E101" i="179"/>
  <c r="D101" i="179"/>
  <c r="CA100" i="179"/>
  <c r="BZ100" i="179"/>
  <c r="BY100" i="179"/>
  <c r="BX100" i="179"/>
  <c r="BW100" i="179"/>
  <c r="BV100" i="179"/>
  <c r="BU100" i="179"/>
  <c r="BT100" i="179"/>
  <c r="BS100" i="179"/>
  <c r="BR100" i="179"/>
  <c r="BQ100" i="179"/>
  <c r="BP100" i="179"/>
  <c r="BO100" i="179"/>
  <c r="BN100" i="179"/>
  <c r="BM100" i="179"/>
  <c r="BL100" i="179"/>
  <c r="BK100" i="179"/>
  <c r="BJ100" i="179"/>
  <c r="BI100" i="179"/>
  <c r="BH100" i="179"/>
  <c r="BG100" i="179"/>
  <c r="BF100" i="179"/>
  <c r="BE100" i="179"/>
  <c r="BD100" i="179"/>
  <c r="BC100" i="179"/>
  <c r="BB100" i="179"/>
  <c r="BA100" i="179"/>
  <c r="AZ100" i="179"/>
  <c r="AY100" i="179"/>
  <c r="AX100" i="179"/>
  <c r="AW100" i="179"/>
  <c r="AV100" i="179"/>
  <c r="AU100" i="179"/>
  <c r="AT100" i="179"/>
  <c r="AS100" i="179"/>
  <c r="AR100" i="179"/>
  <c r="AQ100" i="179"/>
  <c r="AP100" i="179"/>
  <c r="AO100" i="179"/>
  <c r="AN100" i="179"/>
  <c r="AM100" i="179"/>
  <c r="AL100" i="179"/>
  <c r="AK100" i="179"/>
  <c r="AJ100" i="179"/>
  <c r="AI100" i="179"/>
  <c r="AH100" i="179"/>
  <c r="AG100" i="179"/>
  <c r="AF100" i="179"/>
  <c r="AE100" i="179"/>
  <c r="AD100" i="179"/>
  <c r="AC100" i="179"/>
  <c r="AB100" i="179"/>
  <c r="AA100" i="179"/>
  <c r="Z100" i="179"/>
  <c r="Y100" i="179"/>
  <c r="X100" i="179"/>
  <c r="W100" i="179"/>
  <c r="V100" i="179"/>
  <c r="U100" i="179"/>
  <c r="T100" i="179"/>
  <c r="S100" i="179"/>
  <c r="R100" i="179"/>
  <c r="Q100" i="179"/>
  <c r="P100" i="179"/>
  <c r="O100" i="179"/>
  <c r="N100" i="179"/>
  <c r="M100" i="179"/>
  <c r="L100" i="179"/>
  <c r="K100" i="179"/>
  <c r="J100" i="179"/>
  <c r="I100" i="179"/>
  <c r="H100" i="179"/>
  <c r="G100" i="179"/>
  <c r="F100" i="179"/>
  <c r="E100" i="179"/>
  <c r="D100" i="179"/>
  <c r="CA99" i="179"/>
  <c r="BZ99" i="179"/>
  <c r="BY99" i="179"/>
  <c r="BX99" i="179"/>
  <c r="BW99" i="179"/>
  <c r="BV99" i="179"/>
  <c r="BU99" i="179"/>
  <c r="BT99" i="179"/>
  <c r="BS99" i="179"/>
  <c r="BR99" i="179"/>
  <c r="BQ99" i="179"/>
  <c r="BP99" i="179"/>
  <c r="BO99" i="179"/>
  <c r="BN99" i="179"/>
  <c r="BM99" i="179"/>
  <c r="BL99" i="179"/>
  <c r="BK99" i="179"/>
  <c r="BJ99" i="179"/>
  <c r="BI99" i="179"/>
  <c r="BH99" i="179"/>
  <c r="BG99" i="179"/>
  <c r="BF99" i="179"/>
  <c r="BE99" i="179"/>
  <c r="BD99" i="179"/>
  <c r="BC99" i="179"/>
  <c r="BB99" i="179"/>
  <c r="BA99" i="179"/>
  <c r="AZ99" i="179"/>
  <c r="AY99" i="179"/>
  <c r="AX99" i="179"/>
  <c r="AW99" i="179"/>
  <c r="AV99" i="179"/>
  <c r="AU99" i="179"/>
  <c r="AT99" i="179"/>
  <c r="AS99" i="179"/>
  <c r="AR99" i="179"/>
  <c r="AQ99" i="179"/>
  <c r="AP99" i="179"/>
  <c r="AO99" i="179"/>
  <c r="AN99" i="179"/>
  <c r="AM99" i="179"/>
  <c r="AL99" i="179"/>
  <c r="AK99" i="179"/>
  <c r="AJ99" i="179"/>
  <c r="AI99" i="179"/>
  <c r="AH99" i="179"/>
  <c r="AG99" i="179"/>
  <c r="AF99" i="179"/>
  <c r="AE99" i="179"/>
  <c r="AD99" i="179"/>
  <c r="AC99" i="179"/>
  <c r="AB99" i="179"/>
  <c r="AA99" i="179"/>
  <c r="Z99" i="179"/>
  <c r="Y99" i="179"/>
  <c r="X99" i="179"/>
  <c r="W99" i="179"/>
  <c r="V99" i="179"/>
  <c r="U99" i="179"/>
  <c r="T99" i="179"/>
  <c r="S99" i="179"/>
  <c r="R99" i="179"/>
  <c r="Q99" i="179"/>
  <c r="P99" i="179"/>
  <c r="O99" i="179"/>
  <c r="N99" i="179"/>
  <c r="M99" i="179"/>
  <c r="L99" i="179"/>
  <c r="K99" i="179"/>
  <c r="J99" i="179"/>
  <c r="I99" i="179"/>
  <c r="H99" i="179"/>
  <c r="G99" i="179"/>
  <c r="F99" i="179"/>
  <c r="E99" i="179"/>
  <c r="D99" i="179"/>
  <c r="CA98" i="179"/>
  <c r="BZ98" i="179"/>
  <c r="BY98" i="179"/>
  <c r="BX98" i="179"/>
  <c r="BW98" i="179"/>
  <c r="BV98" i="179"/>
  <c r="BU98" i="179"/>
  <c r="BT98" i="179"/>
  <c r="BS98" i="179"/>
  <c r="BR98" i="179"/>
  <c r="BQ98" i="179"/>
  <c r="BP98" i="179"/>
  <c r="BO98" i="179"/>
  <c r="BN98" i="179"/>
  <c r="BM98" i="179"/>
  <c r="BL98" i="179"/>
  <c r="BK98" i="179"/>
  <c r="BJ98" i="179"/>
  <c r="BI98" i="179"/>
  <c r="BH98" i="179"/>
  <c r="BG98" i="179"/>
  <c r="BF98" i="179"/>
  <c r="BE98" i="179"/>
  <c r="BD98" i="179"/>
  <c r="BC98" i="179"/>
  <c r="BB98" i="179"/>
  <c r="BA98" i="179"/>
  <c r="AZ98" i="179"/>
  <c r="AY98" i="179"/>
  <c r="AX98" i="179"/>
  <c r="AW98" i="179"/>
  <c r="AV98" i="179"/>
  <c r="AU98" i="179"/>
  <c r="AT98" i="179"/>
  <c r="AS98" i="179"/>
  <c r="AR98" i="179"/>
  <c r="AQ98" i="179"/>
  <c r="AP98" i="179"/>
  <c r="AO98" i="179"/>
  <c r="AN98" i="179"/>
  <c r="AM98" i="179"/>
  <c r="AL98" i="179"/>
  <c r="AK98" i="179"/>
  <c r="AJ98" i="179"/>
  <c r="AI98" i="179"/>
  <c r="AH98" i="179"/>
  <c r="AG98" i="179"/>
  <c r="AF98" i="179"/>
  <c r="AE98" i="179"/>
  <c r="AD98" i="179"/>
  <c r="AC98" i="179"/>
  <c r="AB98" i="179"/>
  <c r="AA98" i="179"/>
  <c r="Z98" i="179"/>
  <c r="Y98" i="179"/>
  <c r="X98" i="179"/>
  <c r="W98" i="179"/>
  <c r="V98" i="179"/>
  <c r="U98" i="179"/>
  <c r="T98" i="179"/>
  <c r="S98" i="179"/>
  <c r="R98" i="179"/>
  <c r="Q98" i="179"/>
  <c r="P98" i="179"/>
  <c r="O98" i="179"/>
  <c r="N98" i="179"/>
  <c r="M98" i="179"/>
  <c r="L98" i="179"/>
  <c r="K98" i="179"/>
  <c r="J98" i="179"/>
  <c r="I98" i="179"/>
  <c r="H98" i="179"/>
  <c r="G98" i="179"/>
  <c r="F98" i="179"/>
  <c r="E98" i="179"/>
  <c r="D98" i="179"/>
  <c r="AJ81" i="176"/>
  <c r="BY79" i="176"/>
  <c r="AA76" i="176"/>
  <c r="BQ74" i="176"/>
  <c r="BX71" i="176"/>
  <c r="T71" i="176"/>
  <c r="AC68" i="176"/>
  <c r="AS67" i="176"/>
  <c r="BA64" i="176"/>
  <c r="BW63" i="176"/>
  <c r="BH61" i="176"/>
  <c r="F61" i="176"/>
  <c r="F59" i="176"/>
  <c r="AA58" i="176"/>
  <c r="AF56" i="176"/>
  <c r="AZ55" i="176"/>
  <c r="AC54" i="176"/>
  <c r="BI53" i="176"/>
  <c r="AD52" i="176"/>
  <c r="BH51" i="176"/>
  <c r="AK50" i="176"/>
  <c r="BK49" i="176"/>
  <c r="AN48" i="176"/>
  <c r="BT47" i="176"/>
  <c r="AP46" i="176"/>
  <c r="BS45" i="176"/>
  <c r="AW44" i="176"/>
  <c r="K44" i="176"/>
  <c r="BK42" i="176"/>
  <c r="AK42" i="176"/>
  <c r="F41" i="176"/>
  <c r="AJ40" i="176"/>
  <c r="U39" i="176"/>
  <c r="BA38" i="176"/>
  <c r="AT37" i="176"/>
  <c r="X37" i="176"/>
  <c r="I36" i="176"/>
  <c r="AL35" i="176"/>
  <c r="AH34" i="176"/>
  <c r="I34" i="176"/>
  <c r="BZ32" i="176"/>
  <c r="AJ32" i="176"/>
  <c r="AR31" i="176"/>
  <c r="U31" i="176"/>
  <c r="O30" i="176"/>
  <c r="AU29" i="176"/>
  <c r="AW28" i="176"/>
  <c r="AJ28" i="176"/>
  <c r="AG27" i="176"/>
  <c r="BP26" i="176"/>
  <c r="D26" i="176"/>
  <c r="BF25" i="176"/>
  <c r="BF24" i="176"/>
  <c r="AB24" i="176"/>
  <c r="AJ23" i="176"/>
  <c r="V23" i="176"/>
  <c r="AB22" i="176"/>
  <c r="BX21" i="176"/>
  <c r="X21" i="176"/>
  <c r="BT20" i="176"/>
  <c r="T20" i="176"/>
  <c r="BP19" i="176"/>
  <c r="U19" i="176"/>
  <c r="BN18" i="176"/>
  <c r="T18" i="176"/>
  <c r="BP17" i="176"/>
  <c r="R17" i="176"/>
  <c r="BO16" i="176"/>
  <c r="AC16" i="176"/>
  <c r="BU15" i="176"/>
  <c r="AI15" i="176"/>
  <c r="H15" i="176"/>
  <c r="AL14" i="176"/>
  <c r="K14" i="176"/>
  <c r="AQ13" i="176"/>
  <c r="P13" i="176"/>
  <c r="AV12" i="176"/>
  <c r="S12" i="176"/>
  <c r="AY11" i="176"/>
  <c r="X11" i="176"/>
  <c r="BD10" i="176"/>
  <c r="AB10" i="176"/>
  <c r="BP9" i="176"/>
  <c r="AG9" i="176"/>
  <c r="D9" i="176" a="1"/>
  <c r="L82" i="176" s="1"/>
  <c r="AM91" i="207"/>
  <c r="AJ90" i="207"/>
  <c r="AG90" i="207"/>
  <c r="AD90" i="207"/>
  <c r="AA90" i="207"/>
  <c r="X90" i="207"/>
  <c r="U90" i="207"/>
  <c r="R90" i="207"/>
  <c r="K90" i="207"/>
  <c r="J90" i="207"/>
  <c r="I90" i="207"/>
  <c r="H90" i="207"/>
  <c r="G90" i="207"/>
  <c r="F90" i="207"/>
  <c r="B90" i="207"/>
  <c r="B88" i="207"/>
  <c r="B87" i="207"/>
  <c r="B86" i="207"/>
  <c r="B85" i="207"/>
  <c r="B84" i="207"/>
  <c r="B83" i="207"/>
  <c r="B82" i="207"/>
  <c r="B81" i="207"/>
  <c r="B80" i="207"/>
  <c r="B79" i="207"/>
  <c r="B78" i="207"/>
  <c r="B77" i="207"/>
  <c r="B76" i="207"/>
  <c r="B75" i="207"/>
  <c r="B74" i="207"/>
  <c r="B73" i="207"/>
  <c r="B72" i="207"/>
  <c r="B71" i="207"/>
  <c r="B70" i="207"/>
  <c r="B69" i="207"/>
  <c r="B68" i="207"/>
  <c r="B67" i="207"/>
  <c r="B66" i="207"/>
  <c r="B65" i="207"/>
  <c r="B64" i="207"/>
  <c r="B63" i="207"/>
  <c r="B62" i="207"/>
  <c r="E61" i="207"/>
  <c r="B61" i="207"/>
  <c r="B60" i="207"/>
  <c r="B59" i="207"/>
  <c r="B58" i="207"/>
  <c r="B57" i="207"/>
  <c r="B56" i="207"/>
  <c r="B55" i="207"/>
  <c r="B54" i="207"/>
  <c r="B53" i="207"/>
  <c r="B52" i="207"/>
  <c r="E51" i="207"/>
  <c r="B51" i="207"/>
  <c r="B50" i="207"/>
  <c r="B49" i="207"/>
  <c r="B48" i="207"/>
  <c r="B47" i="207"/>
  <c r="B46" i="207"/>
  <c r="B45" i="207"/>
  <c r="B44" i="207"/>
  <c r="B43" i="207"/>
  <c r="B42" i="207"/>
  <c r="B41" i="207"/>
  <c r="B40" i="207"/>
  <c r="B39" i="207"/>
  <c r="B38" i="207"/>
  <c r="B37" i="207"/>
  <c r="B36" i="207"/>
  <c r="B35" i="207"/>
  <c r="B34" i="207"/>
  <c r="B33" i="207"/>
  <c r="B32" i="207"/>
  <c r="B31" i="207"/>
  <c r="B30" i="207"/>
  <c r="B29" i="207"/>
  <c r="B28" i="207"/>
  <c r="B27" i="207"/>
  <c r="B26" i="207"/>
  <c r="B25" i="207"/>
  <c r="B24" i="207"/>
  <c r="B23" i="207"/>
  <c r="B22" i="207"/>
  <c r="E21" i="207"/>
  <c r="B21" i="207"/>
  <c r="B20" i="207"/>
  <c r="B19" i="207"/>
  <c r="B18" i="207"/>
  <c r="B17" i="207"/>
  <c r="B16" i="207"/>
  <c r="B15" i="207"/>
  <c r="B14" i="207"/>
  <c r="B13" i="207"/>
  <c r="AL11" i="207"/>
  <c r="AK11" i="207"/>
  <c r="AJ11" i="207"/>
  <c r="AI11" i="207"/>
  <c r="AH11" i="207"/>
  <c r="AG11" i="207"/>
  <c r="AF11" i="207"/>
  <c r="AE11" i="207"/>
  <c r="AD11" i="207"/>
  <c r="AC11" i="207"/>
  <c r="AB11" i="207"/>
  <c r="AA11" i="207"/>
  <c r="Z11" i="207"/>
  <c r="Y11" i="207"/>
  <c r="X11" i="207"/>
  <c r="W11" i="207"/>
  <c r="V11" i="207"/>
  <c r="U11" i="207"/>
  <c r="T11" i="207"/>
  <c r="S11" i="207"/>
  <c r="R11" i="207"/>
  <c r="Q11" i="207"/>
  <c r="P11" i="207"/>
  <c r="O11" i="207"/>
  <c r="N11" i="207"/>
  <c r="M11" i="207"/>
  <c r="L11" i="207"/>
  <c r="K11" i="207"/>
  <c r="J11" i="207"/>
  <c r="I11" i="207"/>
  <c r="H11" i="207"/>
  <c r="G11" i="207"/>
  <c r="F11" i="207"/>
  <c r="E11" i="207"/>
  <c r="C11" i="207"/>
  <c r="B11" i="207"/>
  <c r="AM90" i="206"/>
  <c r="AM90" i="207" s="1"/>
  <c r="AL90" i="206"/>
  <c r="AL90" i="207" s="1"/>
  <c r="AK90" i="206"/>
  <c r="AK90" i="207" s="1"/>
  <c r="AI90" i="206"/>
  <c r="AI90" i="207" s="1"/>
  <c r="AH90" i="206"/>
  <c r="AH90" i="207" s="1"/>
  <c r="AF90" i="206"/>
  <c r="AF90" i="207" s="1"/>
  <c r="AE90" i="206"/>
  <c r="AE90" i="207" s="1"/>
  <c r="AC90" i="206"/>
  <c r="AC90" i="207" s="1"/>
  <c r="AB90" i="206"/>
  <c r="AB90" i="207" s="1"/>
  <c r="Z90" i="206"/>
  <c r="Z90" i="207" s="1"/>
  <c r="Y90" i="206"/>
  <c r="Y90" i="207" s="1"/>
  <c r="W90" i="206"/>
  <c r="W90" i="207" s="1"/>
  <c r="V90" i="206"/>
  <c r="V90" i="207" s="1"/>
  <c r="Q90" i="206"/>
  <c r="Q90" i="207" s="1"/>
  <c r="P90" i="206"/>
  <c r="P90" i="207" s="1"/>
  <c r="O90" i="206"/>
  <c r="O90" i="207" s="1"/>
  <c r="N90" i="206"/>
  <c r="N90" i="207" s="1"/>
  <c r="M90" i="206"/>
  <c r="M90" i="207" s="1"/>
  <c r="E90" i="206"/>
  <c r="AM89" i="206"/>
  <c r="E88" i="206"/>
  <c r="E88" i="207" s="1"/>
  <c r="E87" i="206"/>
  <c r="E87" i="207" s="1"/>
  <c r="E86" i="206"/>
  <c r="E86" i="207" s="1"/>
  <c r="E85" i="206"/>
  <c r="E85" i="207" s="1"/>
  <c r="E84" i="206"/>
  <c r="E84" i="207" s="1"/>
  <c r="E83" i="206"/>
  <c r="E83" i="207" s="1"/>
  <c r="E82" i="206"/>
  <c r="E82" i="207" s="1"/>
  <c r="E81" i="206"/>
  <c r="E81" i="207" s="1"/>
  <c r="E80" i="206"/>
  <c r="E80" i="207" s="1"/>
  <c r="E79" i="206"/>
  <c r="E79" i="207" s="1"/>
  <c r="E78" i="206"/>
  <c r="E78" i="207" s="1"/>
  <c r="E77" i="206"/>
  <c r="E77" i="207" s="1"/>
  <c r="E76" i="206"/>
  <c r="E76" i="207" s="1"/>
  <c r="E75" i="206"/>
  <c r="E75" i="207" s="1"/>
  <c r="E74" i="206"/>
  <c r="E74" i="207" s="1"/>
  <c r="E73" i="206"/>
  <c r="E73" i="207" s="1"/>
  <c r="E72" i="206"/>
  <c r="E72" i="207" s="1"/>
  <c r="E71" i="206"/>
  <c r="E71" i="207" s="1"/>
  <c r="E70" i="206"/>
  <c r="E70" i="207" s="1"/>
  <c r="E69" i="206"/>
  <c r="E69" i="207" s="1"/>
  <c r="E68" i="206"/>
  <c r="E68" i="207" s="1"/>
  <c r="E67" i="206"/>
  <c r="E67" i="207" s="1"/>
  <c r="E66" i="206"/>
  <c r="E66" i="207" s="1"/>
  <c r="E65" i="206"/>
  <c r="E65" i="207" s="1"/>
  <c r="E64" i="206"/>
  <c r="E64" i="207" s="1"/>
  <c r="E63" i="206"/>
  <c r="E63" i="207" s="1"/>
  <c r="E62" i="206"/>
  <c r="E62" i="207" s="1"/>
  <c r="E61" i="206"/>
  <c r="E60" i="206"/>
  <c r="E60" i="207" s="1"/>
  <c r="E59" i="206"/>
  <c r="E59" i="207" s="1"/>
  <c r="E58" i="206"/>
  <c r="E58" i="207" s="1"/>
  <c r="E57" i="206"/>
  <c r="E57" i="207" s="1"/>
  <c r="E56" i="206"/>
  <c r="E56" i="207" s="1"/>
  <c r="E55" i="206"/>
  <c r="E55" i="207" s="1"/>
  <c r="E54" i="206"/>
  <c r="E54" i="207" s="1"/>
  <c r="E53" i="206"/>
  <c r="E53" i="207" s="1"/>
  <c r="E52" i="206"/>
  <c r="E52" i="207" s="1"/>
  <c r="E51" i="206"/>
  <c r="E50" i="206"/>
  <c r="E50" i="207" s="1"/>
  <c r="E49" i="206"/>
  <c r="E49" i="207" s="1"/>
  <c r="E48" i="206"/>
  <c r="E48" i="207" s="1"/>
  <c r="E47" i="206"/>
  <c r="E47" i="207" s="1"/>
  <c r="E46" i="206"/>
  <c r="E46" i="207" s="1"/>
  <c r="E45" i="206"/>
  <c r="E45" i="207" s="1"/>
  <c r="E44" i="206"/>
  <c r="E44" i="207" s="1"/>
  <c r="E43" i="206"/>
  <c r="E43" i="207" s="1"/>
  <c r="E42" i="206"/>
  <c r="E42" i="207" s="1"/>
  <c r="E41" i="206"/>
  <c r="E41" i="207" s="1"/>
  <c r="E40" i="206"/>
  <c r="E40" i="207" s="1"/>
  <c r="E39" i="206"/>
  <c r="E39" i="207" s="1"/>
  <c r="E38" i="206"/>
  <c r="E38" i="207" s="1"/>
  <c r="E37" i="206"/>
  <c r="E37" i="207" s="1"/>
  <c r="E36" i="206"/>
  <c r="E36" i="207" s="1"/>
  <c r="E35" i="206"/>
  <c r="E35" i="207" s="1"/>
  <c r="E34" i="206"/>
  <c r="E34" i="207" s="1"/>
  <c r="E33" i="206"/>
  <c r="E33" i="207" s="1"/>
  <c r="E32" i="206"/>
  <c r="E32" i="207" s="1"/>
  <c r="E31" i="206"/>
  <c r="E31" i="207" s="1"/>
  <c r="E30" i="206"/>
  <c r="E30" i="207" s="1"/>
  <c r="E29" i="206"/>
  <c r="E29" i="207" s="1"/>
  <c r="E28" i="206"/>
  <c r="E28" i="207" s="1"/>
  <c r="E27" i="206"/>
  <c r="E27" i="207" s="1"/>
  <c r="E26" i="206"/>
  <c r="E26" i="207" s="1"/>
  <c r="E25" i="206"/>
  <c r="E25" i="207" s="1"/>
  <c r="E24" i="206"/>
  <c r="E24" i="207" s="1"/>
  <c r="E23" i="206"/>
  <c r="E23" i="207" s="1"/>
  <c r="E22" i="206"/>
  <c r="E22" i="207" s="1"/>
  <c r="E21" i="206"/>
  <c r="E20" i="206"/>
  <c r="E20" i="207" s="1"/>
  <c r="E19" i="206"/>
  <c r="E19" i="207" s="1"/>
  <c r="E18" i="206"/>
  <c r="E18" i="207" s="1"/>
  <c r="E17" i="206"/>
  <c r="E17" i="207" s="1"/>
  <c r="E16" i="206"/>
  <c r="E16" i="207" s="1"/>
  <c r="E15" i="206"/>
  <c r="E15" i="207" s="1"/>
  <c r="E14" i="206"/>
  <c r="E14" i="207" s="1"/>
  <c r="K87" i="206"/>
  <c r="K87" i="207" s="1"/>
  <c r="K86" i="206"/>
  <c r="K86" i="207" s="1"/>
  <c r="K85" i="206"/>
  <c r="K85" i="207" s="1"/>
  <c r="K78" i="206"/>
  <c r="K78" i="207" s="1"/>
  <c r="K75" i="206"/>
  <c r="K75" i="207" s="1"/>
  <c r="K74" i="206"/>
  <c r="K74" i="207" s="1"/>
  <c r="K71" i="206"/>
  <c r="K71" i="207" s="1"/>
  <c r="K70" i="206"/>
  <c r="K70" i="207" s="1"/>
  <c r="K69" i="206"/>
  <c r="K69" i="207" s="1"/>
  <c r="K67" i="206"/>
  <c r="K67" i="207" s="1"/>
  <c r="K66" i="206"/>
  <c r="K66" i="207" s="1"/>
  <c r="K65" i="206"/>
  <c r="K65" i="207" s="1"/>
  <c r="K58" i="206"/>
  <c r="K58" i="207" s="1"/>
  <c r="K55" i="206"/>
  <c r="K55" i="207" s="1"/>
  <c r="K54" i="206"/>
  <c r="K54" i="207" s="1"/>
  <c r="K51" i="206"/>
  <c r="K51" i="207" s="1"/>
  <c r="K50" i="206"/>
  <c r="K50" i="207" s="1"/>
  <c r="K49" i="206"/>
  <c r="K49" i="207" s="1"/>
  <c r="K47" i="206"/>
  <c r="K47" i="207" s="1"/>
  <c r="K46" i="206"/>
  <c r="K46" i="207" s="1"/>
  <c r="K45" i="206"/>
  <c r="K45" i="207" s="1"/>
  <c r="K38" i="206"/>
  <c r="K38" i="207" s="1"/>
  <c r="K35" i="206"/>
  <c r="K35" i="207" s="1"/>
  <c r="K34" i="206"/>
  <c r="K34" i="207" s="1"/>
  <c r="K31" i="206"/>
  <c r="K31" i="207" s="1"/>
  <c r="K30" i="206"/>
  <c r="K30" i="207" s="1"/>
  <c r="K29" i="206"/>
  <c r="K29" i="207" s="1"/>
  <c r="K27" i="206"/>
  <c r="K27" i="207" s="1"/>
  <c r="K26" i="206"/>
  <c r="K26" i="207" s="1"/>
  <c r="K25" i="206"/>
  <c r="K25" i="207" s="1"/>
  <c r="K18" i="206"/>
  <c r="K18" i="207" s="1"/>
  <c r="K15" i="206"/>
  <c r="K15" i="207" s="1"/>
  <c r="K14" i="206"/>
  <c r="K14" i="207" s="1"/>
  <c r="K13" i="206" a="1"/>
  <c r="K83" i="206" s="1"/>
  <c r="K83" i="207" s="1"/>
  <c r="J88" i="206"/>
  <c r="J88" i="207" s="1"/>
  <c r="J87" i="206"/>
  <c r="J87" i="207" s="1"/>
  <c r="J86" i="206"/>
  <c r="J86" i="207" s="1"/>
  <c r="J84" i="206"/>
  <c r="J84" i="207" s="1"/>
  <c r="J83" i="206"/>
  <c r="J83" i="207" s="1"/>
  <c r="J82" i="206"/>
  <c r="J82" i="207" s="1"/>
  <c r="J75" i="206"/>
  <c r="J75" i="207" s="1"/>
  <c r="J72" i="206"/>
  <c r="J72" i="207" s="1"/>
  <c r="J71" i="206"/>
  <c r="J71" i="207" s="1"/>
  <c r="J70" i="206"/>
  <c r="J70" i="207" s="1"/>
  <c r="J68" i="206"/>
  <c r="J68" i="207" s="1"/>
  <c r="J67" i="206"/>
  <c r="J67" i="207" s="1"/>
  <c r="J66" i="206"/>
  <c r="J66" i="207" s="1"/>
  <c r="J64" i="206"/>
  <c r="J64" i="207" s="1"/>
  <c r="J63" i="206"/>
  <c r="J63" i="207" s="1"/>
  <c r="J62" i="206"/>
  <c r="J62" i="207" s="1"/>
  <c r="J55" i="206"/>
  <c r="J55" i="207" s="1"/>
  <c r="J52" i="206"/>
  <c r="J52" i="207" s="1"/>
  <c r="J51" i="206"/>
  <c r="J51" i="207" s="1"/>
  <c r="J50" i="206"/>
  <c r="J50" i="207" s="1"/>
  <c r="J48" i="206"/>
  <c r="J48" i="207" s="1"/>
  <c r="J47" i="206"/>
  <c r="J47" i="207" s="1"/>
  <c r="J46" i="206"/>
  <c r="J46" i="207" s="1"/>
  <c r="J44" i="206"/>
  <c r="J44" i="207" s="1"/>
  <c r="J43" i="206"/>
  <c r="J43" i="207" s="1"/>
  <c r="J42" i="206"/>
  <c r="J42" i="207" s="1"/>
  <c r="J41" i="206"/>
  <c r="J41" i="207" s="1"/>
  <c r="J35" i="206"/>
  <c r="J35" i="207" s="1"/>
  <c r="J32" i="206"/>
  <c r="J32" i="207" s="1"/>
  <c r="J31" i="206"/>
  <c r="J31" i="207" s="1"/>
  <c r="J30" i="206"/>
  <c r="J30" i="207" s="1"/>
  <c r="J29" i="206"/>
  <c r="J29" i="207" s="1"/>
  <c r="J28" i="206"/>
  <c r="J28" i="207" s="1"/>
  <c r="J27" i="206"/>
  <c r="J27" i="207" s="1"/>
  <c r="J26" i="206"/>
  <c r="J26" i="207" s="1"/>
  <c r="J24" i="206"/>
  <c r="J24" i="207" s="1"/>
  <c r="J23" i="206"/>
  <c r="J23" i="207" s="1"/>
  <c r="J22" i="206"/>
  <c r="J22" i="207" s="1"/>
  <c r="J21" i="206"/>
  <c r="J21" i="207" s="1"/>
  <c r="J15" i="206"/>
  <c r="J15" i="207" s="1"/>
  <c r="J13" i="206" a="1"/>
  <c r="J80" i="206" s="1"/>
  <c r="J80" i="207" s="1"/>
  <c r="J13" i="206"/>
  <c r="I88" i="206"/>
  <c r="I88" i="207" s="1"/>
  <c r="I87" i="206"/>
  <c r="I87" i="207" s="1"/>
  <c r="I86" i="206"/>
  <c r="I86" i="207" s="1"/>
  <c r="I85" i="206"/>
  <c r="I85" i="207" s="1"/>
  <c r="I84" i="206"/>
  <c r="I84" i="207" s="1"/>
  <c r="I83" i="206"/>
  <c r="I83" i="207" s="1"/>
  <c r="I82" i="206"/>
  <c r="I82" i="207" s="1"/>
  <c r="I81" i="206"/>
  <c r="I81" i="207" s="1"/>
  <c r="I80" i="206"/>
  <c r="I80" i="207" s="1"/>
  <c r="I79" i="206"/>
  <c r="I79" i="207" s="1"/>
  <c r="I78" i="206"/>
  <c r="I78" i="207" s="1"/>
  <c r="I72" i="206"/>
  <c r="I72" i="207" s="1"/>
  <c r="I70" i="206"/>
  <c r="I70" i="207" s="1"/>
  <c r="I69" i="206"/>
  <c r="I69" i="207" s="1"/>
  <c r="I68" i="206"/>
  <c r="I68" i="207" s="1"/>
  <c r="I67" i="206"/>
  <c r="I67" i="207" s="1"/>
  <c r="I66" i="206"/>
  <c r="I66" i="207" s="1"/>
  <c r="I65" i="206"/>
  <c r="I65" i="207" s="1"/>
  <c r="I64" i="206"/>
  <c r="I64" i="207" s="1"/>
  <c r="I63" i="206"/>
  <c r="I63" i="207" s="1"/>
  <c r="I62" i="206"/>
  <c r="I62" i="207" s="1"/>
  <c r="I61" i="206"/>
  <c r="I61" i="207" s="1"/>
  <c r="I60" i="206"/>
  <c r="I60" i="207" s="1"/>
  <c r="I59" i="206"/>
  <c r="I59" i="207" s="1"/>
  <c r="I58" i="206"/>
  <c r="I58" i="207" s="1"/>
  <c r="I52" i="206"/>
  <c r="I52" i="207" s="1"/>
  <c r="I51" i="206"/>
  <c r="I51" i="207" s="1"/>
  <c r="I50" i="206"/>
  <c r="I50" i="207" s="1"/>
  <c r="I49" i="206"/>
  <c r="I49" i="207" s="1"/>
  <c r="I48" i="206"/>
  <c r="I48" i="207" s="1"/>
  <c r="I47" i="206"/>
  <c r="I47" i="207" s="1"/>
  <c r="I46" i="206"/>
  <c r="I46" i="207" s="1"/>
  <c r="I45" i="206"/>
  <c r="I45" i="207" s="1"/>
  <c r="I44" i="206"/>
  <c r="I44" i="207" s="1"/>
  <c r="I43" i="206"/>
  <c r="I43" i="207" s="1"/>
  <c r="I42" i="206"/>
  <c r="I42" i="207" s="1"/>
  <c r="I41" i="206"/>
  <c r="I41" i="207" s="1"/>
  <c r="I40" i="206"/>
  <c r="I40" i="207" s="1"/>
  <c r="I39" i="206"/>
  <c r="I39" i="207" s="1"/>
  <c r="I38" i="206"/>
  <c r="I38" i="207" s="1"/>
  <c r="I32" i="206"/>
  <c r="I32" i="207" s="1"/>
  <c r="I31" i="206"/>
  <c r="I31" i="207" s="1"/>
  <c r="I30" i="206"/>
  <c r="I30" i="207" s="1"/>
  <c r="I29" i="206"/>
  <c r="I29" i="207" s="1"/>
  <c r="I28" i="206"/>
  <c r="I28" i="207" s="1"/>
  <c r="I27" i="206"/>
  <c r="I27" i="207" s="1"/>
  <c r="I26" i="206"/>
  <c r="I26" i="207" s="1"/>
  <c r="I25" i="206"/>
  <c r="I25" i="207" s="1"/>
  <c r="I24" i="206"/>
  <c r="I24" i="207" s="1"/>
  <c r="I23" i="206"/>
  <c r="I23" i="207" s="1"/>
  <c r="I22" i="206"/>
  <c r="I22" i="207" s="1"/>
  <c r="I21" i="206"/>
  <c r="I21" i="207" s="1"/>
  <c r="I20" i="206"/>
  <c r="I20" i="207" s="1"/>
  <c r="I19" i="206"/>
  <c r="I19" i="207" s="1"/>
  <c r="I18" i="206"/>
  <c r="I18" i="207" s="1"/>
  <c r="I13" i="206" a="1"/>
  <c r="I77" i="206" s="1"/>
  <c r="I77" i="207" s="1"/>
  <c r="I13" i="206"/>
  <c r="H88" i="206"/>
  <c r="H88" i="207" s="1"/>
  <c r="H87" i="206"/>
  <c r="H87" i="207" s="1"/>
  <c r="H86" i="206"/>
  <c r="H86" i="207" s="1"/>
  <c r="H85" i="206"/>
  <c r="H85" i="207" s="1"/>
  <c r="H84" i="206"/>
  <c r="H84" i="207" s="1"/>
  <c r="H83" i="206"/>
  <c r="H83" i="207" s="1"/>
  <c r="H82" i="206"/>
  <c r="H82" i="207" s="1"/>
  <c r="H81" i="206"/>
  <c r="H81" i="207" s="1"/>
  <c r="H80" i="206"/>
  <c r="H80" i="207" s="1"/>
  <c r="H79" i="206"/>
  <c r="H79" i="207" s="1"/>
  <c r="H78" i="206"/>
  <c r="H78" i="207" s="1"/>
  <c r="H77" i="206"/>
  <c r="H77" i="207" s="1"/>
  <c r="H76" i="206"/>
  <c r="H76" i="207" s="1"/>
  <c r="H75" i="206"/>
  <c r="H75" i="207" s="1"/>
  <c r="H72" i="206"/>
  <c r="H72" i="207" s="1"/>
  <c r="H70" i="206"/>
  <c r="H70" i="207" s="1"/>
  <c r="H69" i="206"/>
  <c r="H69" i="207" s="1"/>
  <c r="H68" i="206"/>
  <c r="H68" i="207" s="1"/>
  <c r="H67" i="206"/>
  <c r="H67" i="207" s="1"/>
  <c r="H66" i="206"/>
  <c r="H66" i="207" s="1"/>
  <c r="H65" i="206"/>
  <c r="H65" i="207" s="1"/>
  <c r="H64" i="206"/>
  <c r="H64" i="207" s="1"/>
  <c r="H63" i="206"/>
  <c r="H63" i="207" s="1"/>
  <c r="H62" i="206"/>
  <c r="H62" i="207" s="1"/>
  <c r="H61" i="206"/>
  <c r="H61" i="207" s="1"/>
  <c r="H60" i="206"/>
  <c r="H60" i="207" s="1"/>
  <c r="H59" i="206"/>
  <c r="H59" i="207" s="1"/>
  <c r="H58" i="206"/>
  <c r="H58" i="207" s="1"/>
  <c r="H57" i="206"/>
  <c r="H57" i="207" s="1"/>
  <c r="H56" i="206"/>
  <c r="H56" i="207" s="1"/>
  <c r="H55" i="206"/>
  <c r="H55" i="207" s="1"/>
  <c r="H52" i="206"/>
  <c r="H52" i="207" s="1"/>
  <c r="H50" i="206"/>
  <c r="H50" i="207" s="1"/>
  <c r="H49" i="206"/>
  <c r="H49" i="207" s="1"/>
  <c r="H48" i="206"/>
  <c r="H48" i="207" s="1"/>
  <c r="H47" i="206"/>
  <c r="H47" i="207" s="1"/>
  <c r="H46" i="206"/>
  <c r="H46" i="207" s="1"/>
  <c r="H45" i="206"/>
  <c r="H45" i="207" s="1"/>
  <c r="H44" i="206"/>
  <c r="H44" i="207" s="1"/>
  <c r="H43" i="206"/>
  <c r="H43" i="207" s="1"/>
  <c r="H42" i="206"/>
  <c r="H42" i="207" s="1"/>
  <c r="H41" i="206"/>
  <c r="H41" i="207" s="1"/>
  <c r="H40" i="206"/>
  <c r="H40" i="207" s="1"/>
  <c r="H39" i="206"/>
  <c r="H39" i="207" s="1"/>
  <c r="H38" i="206"/>
  <c r="H38" i="207" s="1"/>
  <c r="H37" i="206"/>
  <c r="H37" i="207" s="1"/>
  <c r="H36" i="206"/>
  <c r="H36" i="207" s="1"/>
  <c r="H35" i="206"/>
  <c r="H35" i="207" s="1"/>
  <c r="H32" i="206"/>
  <c r="H32" i="207" s="1"/>
  <c r="H30" i="206"/>
  <c r="H30" i="207" s="1"/>
  <c r="H29" i="206"/>
  <c r="H29" i="207" s="1"/>
  <c r="H28" i="206"/>
  <c r="H28" i="207" s="1"/>
  <c r="H27" i="206"/>
  <c r="H27" i="207" s="1"/>
  <c r="H26" i="206"/>
  <c r="H26" i="207" s="1"/>
  <c r="H25" i="206"/>
  <c r="H25" i="207" s="1"/>
  <c r="H24" i="206"/>
  <c r="H24" i="207" s="1"/>
  <c r="H23" i="206"/>
  <c r="H23" i="207" s="1"/>
  <c r="H22" i="206"/>
  <c r="H22" i="207" s="1"/>
  <c r="H21" i="206"/>
  <c r="H21" i="207" s="1"/>
  <c r="H20" i="206"/>
  <c r="H20" i="207" s="1"/>
  <c r="H19" i="206"/>
  <c r="H19" i="207" s="1"/>
  <c r="H18" i="206"/>
  <c r="H18" i="207" s="1"/>
  <c r="H17" i="206"/>
  <c r="H17" i="207" s="1"/>
  <c r="H16" i="206"/>
  <c r="H16" i="207" s="1"/>
  <c r="H15" i="206"/>
  <c r="H15" i="207" s="1"/>
  <c r="H13" i="206" a="1"/>
  <c r="H74" i="206" s="1"/>
  <c r="H74" i="207" s="1"/>
  <c r="H13" i="206"/>
  <c r="H13" i="207" s="1"/>
  <c r="G60" i="206"/>
  <c r="G60" i="207" s="1"/>
  <c r="G13" i="206" a="1"/>
  <c r="G62" i="206" s="1"/>
  <c r="G62" i="207" s="1"/>
  <c r="F84" i="206"/>
  <c r="F84" i="207" s="1"/>
  <c r="F83" i="206"/>
  <c r="F83" i="207" s="1"/>
  <c r="F82" i="206"/>
  <c r="F82" i="207" s="1"/>
  <c r="F81" i="206"/>
  <c r="F81" i="207" s="1"/>
  <c r="F80" i="206"/>
  <c r="F80" i="207" s="1"/>
  <c r="F79" i="206"/>
  <c r="F79" i="207" s="1"/>
  <c r="F78" i="206"/>
  <c r="F78" i="207" s="1"/>
  <c r="F77" i="206"/>
  <c r="F77" i="207" s="1"/>
  <c r="F76" i="206"/>
  <c r="F76" i="207" s="1"/>
  <c r="F75" i="206"/>
  <c r="F75" i="207" s="1"/>
  <c r="F74" i="206"/>
  <c r="F74" i="207" s="1"/>
  <c r="F72" i="206"/>
  <c r="F72" i="207" s="1"/>
  <c r="F71" i="206"/>
  <c r="F71" i="207" s="1"/>
  <c r="F70" i="206"/>
  <c r="F70" i="207" s="1"/>
  <c r="F69" i="206"/>
  <c r="F69" i="207" s="1"/>
  <c r="F64" i="206"/>
  <c r="F64" i="207" s="1"/>
  <c r="F63" i="206"/>
  <c r="F63" i="207" s="1"/>
  <c r="F62" i="206"/>
  <c r="F62" i="207" s="1"/>
  <c r="F61" i="206"/>
  <c r="F61" i="207" s="1"/>
  <c r="F60" i="206"/>
  <c r="F60" i="207" s="1"/>
  <c r="F59" i="206"/>
  <c r="F59" i="207" s="1"/>
  <c r="F58" i="206"/>
  <c r="F58" i="207" s="1"/>
  <c r="F57" i="206"/>
  <c r="F57" i="207" s="1"/>
  <c r="F56" i="206"/>
  <c r="F56" i="207" s="1"/>
  <c r="F55" i="206"/>
  <c r="F55" i="207" s="1"/>
  <c r="F54" i="206"/>
  <c r="F54" i="207" s="1"/>
  <c r="F52" i="206"/>
  <c r="F52" i="207" s="1"/>
  <c r="F51" i="206"/>
  <c r="F51" i="207" s="1"/>
  <c r="F50" i="206"/>
  <c r="F50" i="207" s="1"/>
  <c r="F49" i="206"/>
  <c r="F49" i="207" s="1"/>
  <c r="F44" i="206"/>
  <c r="F44" i="207" s="1"/>
  <c r="F43" i="206"/>
  <c r="F43" i="207" s="1"/>
  <c r="F42" i="206"/>
  <c r="F42" i="207" s="1"/>
  <c r="F41" i="206"/>
  <c r="F41" i="207" s="1"/>
  <c r="F40" i="206"/>
  <c r="F40" i="207" s="1"/>
  <c r="F39" i="206"/>
  <c r="F39" i="207" s="1"/>
  <c r="F38" i="206"/>
  <c r="F38" i="207" s="1"/>
  <c r="F37" i="206"/>
  <c r="F37" i="207" s="1"/>
  <c r="F36" i="206"/>
  <c r="F36" i="207" s="1"/>
  <c r="F35" i="206"/>
  <c r="F35" i="207" s="1"/>
  <c r="F34" i="206"/>
  <c r="F34" i="207" s="1"/>
  <c r="F32" i="206"/>
  <c r="F32" i="207" s="1"/>
  <c r="F31" i="206"/>
  <c r="F31" i="207" s="1"/>
  <c r="F30" i="206"/>
  <c r="F30" i="207" s="1"/>
  <c r="F29" i="206"/>
  <c r="F29" i="207" s="1"/>
  <c r="F24" i="206"/>
  <c r="F24" i="207" s="1"/>
  <c r="F23" i="206"/>
  <c r="F23" i="207" s="1"/>
  <c r="F22" i="206"/>
  <c r="F22" i="207" s="1"/>
  <c r="F21" i="206"/>
  <c r="F21" i="207" s="1"/>
  <c r="F20" i="206"/>
  <c r="F20" i="207" s="1"/>
  <c r="F19" i="206"/>
  <c r="F19" i="207" s="1"/>
  <c r="F18" i="206"/>
  <c r="F18" i="207" s="1"/>
  <c r="F17" i="206"/>
  <c r="F17" i="207" s="1"/>
  <c r="F16" i="206"/>
  <c r="F16" i="207" s="1"/>
  <c r="F15" i="206"/>
  <c r="F15" i="207" s="1"/>
  <c r="F14" i="206"/>
  <c r="F14" i="207" s="1"/>
  <c r="F13" i="206" a="1"/>
  <c r="F88" i="206" s="1"/>
  <c r="F88" i="207" s="1"/>
  <c r="F13" i="206"/>
  <c r="E13" i="206"/>
  <c r="CA85" i="170"/>
  <c r="BZ85" i="170"/>
  <c r="BY85" i="170"/>
  <c r="BX85" i="170"/>
  <c r="BW85" i="170"/>
  <c r="BV85" i="170"/>
  <c r="BU85" i="170"/>
  <c r="BT85" i="170"/>
  <c r="BS85" i="170"/>
  <c r="BR85" i="170"/>
  <c r="BQ85" i="170"/>
  <c r="BP85" i="170"/>
  <c r="BO85" i="170"/>
  <c r="BN85" i="170"/>
  <c r="BM85" i="170"/>
  <c r="BL85" i="170"/>
  <c r="BK85" i="170"/>
  <c r="BJ85" i="170"/>
  <c r="BI85" i="170"/>
  <c r="BH85" i="170"/>
  <c r="BG85" i="170"/>
  <c r="BF85" i="170"/>
  <c r="BE85" i="170"/>
  <c r="BD85" i="170"/>
  <c r="BC85" i="170"/>
  <c r="BB85" i="170"/>
  <c r="BA85" i="170"/>
  <c r="AZ85" i="170"/>
  <c r="AY85" i="170"/>
  <c r="AX85" i="170"/>
  <c r="AW85" i="170"/>
  <c r="AV85" i="170"/>
  <c r="AU85" i="170"/>
  <c r="AT85" i="170"/>
  <c r="AS85" i="170"/>
  <c r="AR85" i="170"/>
  <c r="AQ85" i="170"/>
  <c r="AP85" i="170"/>
  <c r="AO85" i="170"/>
  <c r="AN85" i="170"/>
  <c r="AM85" i="170"/>
  <c r="AL85" i="170"/>
  <c r="AK85" i="170"/>
  <c r="AJ85" i="170"/>
  <c r="AI85" i="170"/>
  <c r="AH85" i="170"/>
  <c r="AG85" i="170"/>
  <c r="AF85" i="170"/>
  <c r="AE85" i="170"/>
  <c r="AD85" i="170"/>
  <c r="AC85" i="170"/>
  <c r="AB85" i="170"/>
  <c r="AA85" i="170"/>
  <c r="Z85" i="170"/>
  <c r="Y85" i="170"/>
  <c r="X85" i="170"/>
  <c r="W85" i="170"/>
  <c r="V85" i="170"/>
  <c r="U85" i="170"/>
  <c r="T85" i="170"/>
  <c r="S85" i="170"/>
  <c r="R85" i="170"/>
  <c r="Q85" i="170"/>
  <c r="P85" i="170"/>
  <c r="O85" i="170"/>
  <c r="N85" i="170"/>
  <c r="M85" i="170"/>
  <c r="L85" i="170"/>
  <c r="K85" i="170"/>
  <c r="J85" i="170"/>
  <c r="I85" i="170"/>
  <c r="H85" i="170"/>
  <c r="G85" i="170"/>
  <c r="F85" i="170"/>
  <c r="E85" i="170"/>
  <c r="D85" i="170"/>
  <c r="CB106" i="168"/>
  <c r="CA106" i="168"/>
  <c r="BZ106" i="168"/>
  <c r="BY106" i="168"/>
  <c r="BX106" i="168"/>
  <c r="BW106" i="168"/>
  <c r="BV106" i="168"/>
  <c r="BU106" i="168"/>
  <c r="BT106" i="168"/>
  <c r="BS106" i="168"/>
  <c r="BR106" i="168"/>
  <c r="BQ106" i="168"/>
  <c r="BP106" i="168"/>
  <c r="BO106" i="168"/>
  <c r="BN106" i="168"/>
  <c r="BM106" i="168"/>
  <c r="BL106" i="168"/>
  <c r="BK106" i="168"/>
  <c r="BJ106" i="168"/>
  <c r="BI106" i="168"/>
  <c r="BH106" i="168"/>
  <c r="BG106" i="168"/>
  <c r="BF106" i="168"/>
  <c r="BE106" i="168"/>
  <c r="BD106" i="168"/>
  <c r="BC106" i="168"/>
  <c r="BB106" i="168"/>
  <c r="BA106" i="168"/>
  <c r="AZ106" i="168"/>
  <c r="AY106" i="168"/>
  <c r="AX106" i="168"/>
  <c r="AW106" i="168"/>
  <c r="AV106" i="168"/>
  <c r="AU106" i="168"/>
  <c r="AT106" i="168"/>
  <c r="AS106" i="168"/>
  <c r="AR106" i="168"/>
  <c r="AQ106" i="168"/>
  <c r="AP106" i="168"/>
  <c r="AO106" i="168"/>
  <c r="AN106" i="168"/>
  <c r="AM106" i="168"/>
  <c r="AL106" i="168"/>
  <c r="AK106" i="168"/>
  <c r="AJ106" i="168"/>
  <c r="AI106" i="168"/>
  <c r="AH106" i="168"/>
  <c r="AG106" i="168"/>
  <c r="AF106" i="168"/>
  <c r="AE106" i="168"/>
  <c r="AD106" i="168"/>
  <c r="AC106" i="168"/>
  <c r="AB106" i="168"/>
  <c r="AA106" i="168"/>
  <c r="Z106" i="168"/>
  <c r="Y106" i="168"/>
  <c r="X106" i="168"/>
  <c r="W106" i="168"/>
  <c r="V106" i="168"/>
  <c r="U106" i="168"/>
  <c r="T106" i="168"/>
  <c r="S106" i="168"/>
  <c r="R106" i="168"/>
  <c r="Q106" i="168"/>
  <c r="P106" i="168"/>
  <c r="O106" i="168"/>
  <c r="N106" i="168"/>
  <c r="M106" i="168"/>
  <c r="L106" i="168"/>
  <c r="K106" i="168"/>
  <c r="J106" i="168"/>
  <c r="I106" i="168"/>
  <c r="H106" i="168"/>
  <c r="G106" i="168"/>
  <c r="F106" i="168"/>
  <c r="E106" i="168"/>
  <c r="D106" i="168"/>
  <c r="CB103" i="168"/>
  <c r="CA103" i="168"/>
  <c r="BZ103" i="168"/>
  <c r="BY103" i="168"/>
  <c r="BX103" i="168"/>
  <c r="BW103" i="168"/>
  <c r="BV103" i="168"/>
  <c r="BU103" i="168"/>
  <c r="BT103" i="168"/>
  <c r="BS103" i="168"/>
  <c r="BR103" i="168"/>
  <c r="BQ103" i="168"/>
  <c r="BP103" i="168"/>
  <c r="BO103" i="168"/>
  <c r="BN103" i="168"/>
  <c r="BM103" i="168"/>
  <c r="BL103" i="168"/>
  <c r="BK103" i="168"/>
  <c r="BJ103" i="168"/>
  <c r="BI103" i="168"/>
  <c r="BH103" i="168"/>
  <c r="BG103" i="168"/>
  <c r="BF103" i="168"/>
  <c r="BE103" i="168"/>
  <c r="BD103" i="168"/>
  <c r="BC103" i="168"/>
  <c r="BB103" i="168"/>
  <c r="BA103" i="168"/>
  <c r="AZ103" i="168"/>
  <c r="AY103" i="168"/>
  <c r="AX103" i="168"/>
  <c r="AW103" i="168"/>
  <c r="AV103" i="168"/>
  <c r="AU103" i="168"/>
  <c r="AT103" i="168"/>
  <c r="AS103" i="168"/>
  <c r="AR103" i="168"/>
  <c r="AQ103" i="168"/>
  <c r="AP103" i="168"/>
  <c r="AO103" i="168"/>
  <c r="AN103" i="168"/>
  <c r="AM103" i="168"/>
  <c r="AL103" i="168"/>
  <c r="AK103" i="168"/>
  <c r="AJ103" i="168"/>
  <c r="AI103" i="168"/>
  <c r="AH103" i="168"/>
  <c r="AG103" i="168"/>
  <c r="AF103" i="168"/>
  <c r="AE103" i="168"/>
  <c r="AD103" i="168"/>
  <c r="AC103" i="168"/>
  <c r="AB103" i="168"/>
  <c r="AA103" i="168"/>
  <c r="Z103" i="168"/>
  <c r="Y103" i="168"/>
  <c r="X103" i="168"/>
  <c r="W103" i="168"/>
  <c r="V103" i="168"/>
  <c r="U103" i="168"/>
  <c r="T103" i="168"/>
  <c r="S103" i="168"/>
  <c r="R103" i="168"/>
  <c r="Q103" i="168"/>
  <c r="P103" i="168"/>
  <c r="O103" i="168"/>
  <c r="N103" i="168"/>
  <c r="M103" i="168"/>
  <c r="L103" i="168"/>
  <c r="K103" i="168"/>
  <c r="J103" i="168"/>
  <c r="I103" i="168"/>
  <c r="H103" i="168"/>
  <c r="G103" i="168"/>
  <c r="F103" i="168"/>
  <c r="E103" i="168"/>
  <c r="D103" i="168"/>
  <c r="CI89" i="168"/>
  <c r="CI89" i="170" s="1"/>
  <c r="CH89" i="168"/>
  <c r="CH89" i="170" s="1"/>
  <c r="CG89" i="168"/>
  <c r="CG89" i="170" s="1"/>
  <c r="CF89" i="168"/>
  <c r="CF89" i="170" s="1"/>
  <c r="CE89" i="168"/>
  <c r="CE89" i="170" s="1"/>
  <c r="CD89" i="168"/>
  <c r="CD89" i="170" s="1"/>
  <c r="CC89" i="168"/>
  <c r="CC89" i="170" s="1"/>
  <c r="CI87" i="168"/>
  <c r="CI87" i="170" s="1"/>
  <c r="CH87" i="168"/>
  <c r="CH87" i="170" s="1"/>
  <c r="CG87" i="168"/>
  <c r="CG87" i="170" s="1"/>
  <c r="CF87" i="168"/>
  <c r="CF87" i="170" s="1"/>
  <c r="CE87" i="168"/>
  <c r="CE87" i="170" s="1"/>
  <c r="CD87" i="168"/>
  <c r="CD87" i="170" s="1"/>
  <c r="CC87" i="168"/>
  <c r="CC87" i="170" s="1"/>
  <c r="CI85" i="168"/>
  <c r="CI85" i="170" s="1"/>
  <c r="CH85" i="168"/>
  <c r="CH85" i="170" s="1"/>
  <c r="CG85" i="168"/>
  <c r="CG85" i="170" s="1"/>
  <c r="CF85" i="168"/>
  <c r="CF85" i="170" s="1"/>
  <c r="CE85" i="168"/>
  <c r="CE85" i="170" s="1"/>
  <c r="CD85" i="168"/>
  <c r="CD85" i="170" s="1"/>
  <c r="CC85" i="168"/>
  <c r="CC85" i="170" s="1"/>
  <c r="CB85" i="168"/>
  <c r="CB85" i="170" s="1"/>
  <c r="AA60" i="197"/>
  <c r="AE26" i="197"/>
  <c r="S13" i="197"/>
  <c r="BY78" i="196"/>
  <c r="BX78" i="196"/>
  <c r="AX78" i="196"/>
  <c r="AU78" i="196"/>
  <c r="AK78" i="196"/>
  <c r="AJ78" i="196"/>
  <c r="J78" i="196"/>
  <c r="G78" i="196"/>
  <c r="BU77" i="196"/>
  <c r="BT77" i="196"/>
  <c r="AT77" i="196"/>
  <c r="AQ77" i="196"/>
  <c r="AG77" i="196"/>
  <c r="AF77" i="196"/>
  <c r="F77" i="196"/>
  <c r="C77" i="196"/>
  <c r="BQ76" i="196"/>
  <c r="BP76" i="196"/>
  <c r="AP76" i="196"/>
  <c r="AM76" i="196"/>
  <c r="AC76" i="196"/>
  <c r="AB76" i="196"/>
  <c r="B76" i="196"/>
  <c r="BW75" i="196"/>
  <c r="BM75" i="196"/>
  <c r="BL75" i="196"/>
  <c r="AL75" i="196"/>
  <c r="AI75" i="196"/>
  <c r="Y75" i="196"/>
  <c r="X75" i="196"/>
  <c r="BV74" i="196"/>
  <c r="BS74" i="196"/>
  <c r="BI74" i="196"/>
  <c r="BH74" i="196"/>
  <c r="AH74" i="196"/>
  <c r="AE74" i="196"/>
  <c r="U74" i="196"/>
  <c r="T74" i="196"/>
  <c r="BR73" i="196"/>
  <c r="BO73" i="196"/>
  <c r="BE73" i="196"/>
  <c r="BD73" i="196"/>
  <c r="AD73" i="196"/>
  <c r="AA73" i="196"/>
  <c r="R73" i="196"/>
  <c r="Q73" i="196"/>
  <c r="P73" i="196"/>
  <c r="BN72" i="196"/>
  <c r="BK72" i="196"/>
  <c r="BB72" i="196"/>
  <c r="BA72" i="196"/>
  <c r="AZ72" i="196"/>
  <c r="Z72" i="196"/>
  <c r="W72" i="196"/>
  <c r="N72" i="196"/>
  <c r="M72" i="196"/>
  <c r="L72" i="196"/>
  <c r="BJ71" i="196"/>
  <c r="BG71" i="196"/>
  <c r="AX71" i="196"/>
  <c r="AW71" i="196"/>
  <c r="AV71" i="196"/>
  <c r="V71" i="196"/>
  <c r="S71" i="196"/>
  <c r="J71" i="196"/>
  <c r="I71" i="196"/>
  <c r="H71" i="196"/>
  <c r="BF70" i="196"/>
  <c r="BC70" i="196"/>
  <c r="AT70" i="196"/>
  <c r="AS70" i="196"/>
  <c r="AR70" i="196"/>
  <c r="R70" i="196"/>
  <c r="O70" i="196"/>
  <c r="F70" i="196"/>
  <c r="E70" i="196"/>
  <c r="D70" i="196"/>
  <c r="BB69" i="196"/>
  <c r="AY69" i="196"/>
  <c r="AP69" i="196"/>
  <c r="AO69" i="196"/>
  <c r="AN69" i="196"/>
  <c r="N69" i="196"/>
  <c r="K69" i="196"/>
  <c r="B69" i="196"/>
  <c r="BY68" i="196"/>
  <c r="BX68" i="196"/>
  <c r="AX68" i="196"/>
  <c r="AU68" i="196"/>
  <c r="AL68" i="196"/>
  <c r="AK68" i="196"/>
  <c r="AJ68" i="196"/>
  <c r="J68" i="196"/>
  <c r="G68" i="196"/>
  <c r="BV67" i="196"/>
  <c r="BU67" i="196"/>
  <c r="BT67" i="196"/>
  <c r="AT67" i="196"/>
  <c r="AQ67" i="196"/>
  <c r="AH67" i="196"/>
  <c r="AG67" i="196"/>
  <c r="AF67" i="196"/>
  <c r="F67" i="196"/>
  <c r="C67" i="196"/>
  <c r="BR66" i="196"/>
  <c r="BQ66" i="196"/>
  <c r="BP66" i="196"/>
  <c r="AP66" i="196"/>
  <c r="AM66" i="196"/>
  <c r="AD66" i="196"/>
  <c r="AC66" i="196"/>
  <c r="AB66" i="196"/>
  <c r="B66" i="196"/>
  <c r="BW65" i="196"/>
  <c r="BN65" i="196"/>
  <c r="BM65" i="196"/>
  <c r="BL65" i="196"/>
  <c r="AL65" i="196"/>
  <c r="AI65" i="196"/>
  <c r="AA65" i="196"/>
  <c r="Z65" i="196"/>
  <c r="Y65" i="196"/>
  <c r="BX64" i="196"/>
  <c r="BW64" i="196"/>
  <c r="BM64" i="196"/>
  <c r="BL64" i="196"/>
  <c r="BK64" i="196"/>
  <c r="AO64" i="196"/>
  <c r="AN64" i="196"/>
  <c r="AE64" i="196"/>
  <c r="Z64" i="196"/>
  <c r="Y64" i="196"/>
  <c r="C64" i="196"/>
  <c r="B64" i="196"/>
  <c r="BS63" i="196"/>
  <c r="BR63" i="196"/>
  <c r="BO63" i="196"/>
  <c r="AO63" i="196"/>
  <c r="AN63" i="196"/>
  <c r="AJ63" i="196"/>
  <c r="AF63" i="196"/>
  <c r="AE63" i="196"/>
  <c r="G63" i="196"/>
  <c r="B63" i="196"/>
  <c r="BV62" i="196"/>
  <c r="BU62" i="196"/>
  <c r="BT62" i="196"/>
  <c r="AU62" i="196"/>
  <c r="AT62" i="196"/>
  <c r="AJ62" i="196"/>
  <c r="AI62" i="196"/>
  <c r="AH62" i="196"/>
  <c r="L62" i="196"/>
  <c r="H62" i="196"/>
  <c r="BV61" i="196"/>
  <c r="BU61" i="196"/>
  <c r="BT61" i="196"/>
  <c r="AY61" i="196"/>
  <c r="AX61" i="196"/>
  <c r="AR61" i="196"/>
  <c r="AQ61" i="196"/>
  <c r="AP61" i="196"/>
  <c r="S61" i="196"/>
  <c r="N61" i="196"/>
  <c r="J61" i="196"/>
  <c r="I61" i="196"/>
  <c r="H61" i="196"/>
  <c r="BJ60" i="196"/>
  <c r="BI60" i="196"/>
  <c r="BC60" i="196"/>
  <c r="AX60" i="196"/>
  <c r="AW60" i="196"/>
  <c r="AC60" i="196"/>
  <c r="AB60" i="196"/>
  <c r="X60" i="196"/>
  <c r="V60" i="196"/>
  <c r="U60" i="196"/>
  <c r="BY59" i="196"/>
  <c r="BX59" i="196"/>
  <c r="BN59" i="196"/>
  <c r="BM59" i="196"/>
  <c r="BL59" i="196"/>
  <c r="AR59" i="196"/>
  <c r="AQ59" i="196"/>
  <c r="AL59" i="196"/>
  <c r="AK59" i="196"/>
  <c r="AJ59" i="196"/>
  <c r="P59" i="196"/>
  <c r="O59" i="196"/>
  <c r="E59" i="196"/>
  <c r="D59" i="196"/>
  <c r="C59" i="196"/>
  <c r="BG58" i="196"/>
  <c r="BF58" i="196"/>
  <c r="BA58" i="196"/>
  <c r="AZ58" i="196"/>
  <c r="AY58" i="196"/>
  <c r="AE58" i="196"/>
  <c r="AD58" i="196"/>
  <c r="T58" i="196"/>
  <c r="S58" i="196"/>
  <c r="R58" i="196"/>
  <c r="BV57" i="196"/>
  <c r="BU57" i="196"/>
  <c r="BP57" i="196"/>
  <c r="BO57" i="196"/>
  <c r="BN57" i="196"/>
  <c r="AT57" i="196"/>
  <c r="AQ57" i="196"/>
  <c r="AI57" i="196"/>
  <c r="AH57" i="196"/>
  <c r="AG57" i="196"/>
  <c r="M57" i="196"/>
  <c r="L57" i="196"/>
  <c r="G57" i="196"/>
  <c r="F57" i="196"/>
  <c r="C57" i="196"/>
  <c r="BG56" i="196"/>
  <c r="BB56" i="196"/>
  <c r="AX56" i="196"/>
  <c r="AW56" i="196"/>
  <c r="AV56" i="196"/>
  <c r="AF56" i="196"/>
  <c r="AB56" i="196"/>
  <c r="Z56" i="196"/>
  <c r="V56" i="196"/>
  <c r="S56" i="196"/>
  <c r="N56" i="196"/>
  <c r="D56" i="196"/>
  <c r="C56" i="196"/>
  <c r="BR55" i="196"/>
  <c r="BQ55" i="196"/>
  <c r="BM55" i="196"/>
  <c r="BL55" i="196"/>
  <c r="BJ55" i="196"/>
  <c r="AU55" i="196"/>
  <c r="AT55" i="196"/>
  <c r="AP55" i="196"/>
  <c r="AO55" i="196"/>
  <c r="AI55" i="196"/>
  <c r="AD55" i="196"/>
  <c r="AC55" i="196"/>
  <c r="T55" i="196"/>
  <c r="S55" i="196"/>
  <c r="R55" i="196"/>
  <c r="I55" i="196"/>
  <c r="H55" i="196"/>
  <c r="D55" i="196"/>
  <c r="B55" i="196"/>
  <c r="BY54" i="196"/>
  <c r="BK54" i="196"/>
  <c r="BJ54" i="196"/>
  <c r="BI54" i="196"/>
  <c r="BE54" i="196"/>
  <c r="BD54" i="196"/>
  <c r="AT54" i="196"/>
  <c r="AS54" i="196"/>
  <c r="AR54" i="196"/>
  <c r="AI54" i="196"/>
  <c r="AH54" i="196"/>
  <c r="AE54" i="196"/>
  <c r="X54" i="196"/>
  <c r="W54" i="196"/>
  <c r="R54" i="196"/>
  <c r="Q54" i="196"/>
  <c r="P54" i="196"/>
  <c r="B54" i="196"/>
  <c r="BY53" i="196"/>
  <c r="BX53" i="196"/>
  <c r="BT53" i="196"/>
  <c r="BS53" i="196"/>
  <c r="BI53" i="196"/>
  <c r="BH53" i="196"/>
  <c r="BG53" i="196"/>
  <c r="AX53" i="196"/>
  <c r="AU53" i="196"/>
  <c r="AP53" i="196"/>
  <c r="AM53" i="196"/>
  <c r="AL53" i="196"/>
  <c r="AG53" i="196"/>
  <c r="AF53" i="196"/>
  <c r="AE53" i="196"/>
  <c r="Q53" i="196"/>
  <c r="P53" i="196"/>
  <c r="N53" i="196"/>
  <c r="K53" i="196"/>
  <c r="J53" i="196"/>
  <c r="BX52" i="196"/>
  <c r="BW52" i="196"/>
  <c r="BV52" i="196"/>
  <c r="BK52" i="196"/>
  <c r="BF52" i="196"/>
  <c r="BE52" i="196"/>
  <c r="BB52" i="196"/>
  <c r="BA52" i="196"/>
  <c r="AV52" i="196"/>
  <c r="AU52" i="196"/>
  <c r="AT52" i="196"/>
  <c r="AF52" i="196"/>
  <c r="AD52" i="196"/>
  <c r="AC52" i="196"/>
  <c r="Z52" i="196"/>
  <c r="W52" i="196"/>
  <c r="O52" i="196"/>
  <c r="N52" i="196"/>
  <c r="M52" i="196"/>
  <c r="BV51" i="196"/>
  <c r="BU51" i="196"/>
  <c r="BT51" i="196"/>
  <c r="BQ51" i="196"/>
  <c r="BP51" i="196"/>
  <c r="BL51" i="196"/>
  <c r="BK51" i="196"/>
  <c r="BJ51" i="196"/>
  <c r="AV51" i="196"/>
  <c r="AU51" i="196"/>
  <c r="AT51" i="196"/>
  <c r="AQ51" i="196"/>
  <c r="AP51" i="196"/>
  <c r="AF51" i="196"/>
  <c r="AE51" i="196"/>
  <c r="AD51" i="196"/>
  <c r="V51" i="196"/>
  <c r="S51" i="196"/>
  <c r="N51" i="196"/>
  <c r="K51" i="196"/>
  <c r="J51" i="196"/>
  <c r="F51" i="196"/>
  <c r="E51" i="196"/>
  <c r="D51" i="196"/>
  <c r="BN50" i="196"/>
  <c r="BM50" i="196"/>
  <c r="BL50" i="196"/>
  <c r="BI50" i="196"/>
  <c r="BH50" i="196"/>
  <c r="AX50" i="196"/>
  <c r="AW50" i="196"/>
  <c r="AV50" i="196"/>
  <c r="AN50" i="196"/>
  <c r="AM50" i="196"/>
  <c r="AL50" i="196"/>
  <c r="AC50" i="196"/>
  <c r="AB50" i="196"/>
  <c r="X50" i="196"/>
  <c r="W50" i="196"/>
  <c r="V50" i="196"/>
  <c r="H50" i="196"/>
  <c r="G50" i="196"/>
  <c r="F50" i="196"/>
  <c r="C50" i="196"/>
  <c r="B50" i="196"/>
  <c r="BV49" i="196"/>
  <c r="BS49" i="196"/>
  <c r="BN49" i="196"/>
  <c r="BF49" i="196"/>
  <c r="BE49" i="196"/>
  <c r="BD49" i="196"/>
  <c r="AY49" i="196"/>
  <c r="AT49" i="196"/>
  <c r="AP49" i="196"/>
  <c r="AO49" i="196"/>
  <c r="AN49" i="196"/>
  <c r="Z49" i="196"/>
  <c r="Y49" i="196"/>
  <c r="X49" i="196"/>
  <c r="U49" i="196"/>
  <c r="T49" i="196"/>
  <c r="P49" i="196"/>
  <c r="O49" i="196"/>
  <c r="N49" i="196"/>
  <c r="BX48" i="196"/>
  <c r="BW48" i="196"/>
  <c r="BV48" i="196"/>
  <c r="BS48" i="196"/>
  <c r="BR48" i="196"/>
  <c r="BH48" i="196"/>
  <c r="BG48" i="196"/>
  <c r="BF48" i="196"/>
  <c r="AX48" i="196"/>
  <c r="AU48" i="196"/>
  <c r="AP48" i="196"/>
  <c r="AM48" i="196"/>
  <c r="AL48" i="196"/>
  <c r="AH48" i="196"/>
  <c r="AG48" i="196"/>
  <c r="AF48" i="196"/>
  <c r="R48" i="196"/>
  <c r="Q48" i="196"/>
  <c r="P48" i="196"/>
  <c r="M48" i="196"/>
  <c r="L48" i="196"/>
  <c r="B48" i="196"/>
  <c r="BY47" i="196"/>
  <c r="BX47" i="196"/>
  <c r="BP47" i="196"/>
  <c r="BO47" i="196"/>
  <c r="BN47" i="196"/>
  <c r="BE47" i="196"/>
  <c r="BD47" i="196"/>
  <c r="AZ47" i="196"/>
  <c r="AY47" i="196"/>
  <c r="AX47" i="196"/>
  <c r="AJ47" i="196"/>
  <c r="AI47" i="196"/>
  <c r="AH47" i="196"/>
  <c r="AE47" i="196"/>
  <c r="AD47" i="196"/>
  <c r="Z47" i="196"/>
  <c r="W47" i="196"/>
  <c r="R47" i="196"/>
  <c r="J47" i="196"/>
  <c r="I47" i="196"/>
  <c r="H47" i="196"/>
  <c r="C47" i="196"/>
  <c r="BV46" i="196"/>
  <c r="BR46" i="196"/>
  <c r="BQ46" i="196"/>
  <c r="BP46" i="196"/>
  <c r="BB46" i="196"/>
  <c r="BA46" i="196"/>
  <c r="AZ46" i="196"/>
  <c r="AW46" i="196"/>
  <c r="AV46" i="196"/>
  <c r="AR46" i="196"/>
  <c r="AQ46" i="196"/>
  <c r="AP46" i="196"/>
  <c r="AB46" i="196"/>
  <c r="AA46" i="196"/>
  <c r="Z46" i="196"/>
  <c r="W46" i="196"/>
  <c r="V46" i="196"/>
  <c r="L46" i="196"/>
  <c r="K46" i="196"/>
  <c r="J46" i="196"/>
  <c r="B46" i="196"/>
  <c r="BW45" i="196"/>
  <c r="BR45" i="196"/>
  <c r="BO45" i="196"/>
  <c r="BN45" i="196"/>
  <c r="BJ45" i="196"/>
  <c r="BI45" i="196"/>
  <c r="BH45" i="196"/>
  <c r="AT45" i="196"/>
  <c r="AS45" i="196"/>
  <c r="AR45" i="196"/>
  <c r="AO45" i="196"/>
  <c r="AN45" i="196"/>
  <c r="AD45" i="196"/>
  <c r="AC45" i="196"/>
  <c r="AB45" i="196"/>
  <c r="T45" i="196"/>
  <c r="S45" i="196"/>
  <c r="R45" i="196"/>
  <c r="I45" i="196"/>
  <c r="H45" i="196"/>
  <c r="D45" i="196"/>
  <c r="C45" i="196"/>
  <c r="B45" i="196"/>
  <c r="BL44" i="196"/>
  <c r="BK44" i="196"/>
  <c r="BJ44" i="196"/>
  <c r="BG44" i="196"/>
  <c r="BF44" i="196"/>
  <c r="BB44" i="196"/>
  <c r="AY44" i="196"/>
  <c r="AT44" i="196"/>
  <c r="AL44" i="196"/>
  <c r="AK44" i="196"/>
  <c r="AJ44" i="196"/>
  <c r="AE44" i="196"/>
  <c r="Z44" i="196"/>
  <c r="V44" i="196"/>
  <c r="U44" i="196"/>
  <c r="T44" i="196"/>
  <c r="F44" i="196"/>
  <c r="E44" i="196"/>
  <c r="D44" i="196"/>
  <c r="BY43" i="196"/>
  <c r="BX43" i="196"/>
  <c r="BT43" i="196"/>
  <c r="BS43" i="196"/>
  <c r="BR43" i="196"/>
  <c r="BD43" i="196"/>
  <c r="BC43" i="196"/>
  <c r="BB43" i="196"/>
  <c r="AY43" i="196"/>
  <c r="AX43" i="196"/>
  <c r="AN43" i="196"/>
  <c r="AM43" i="196"/>
  <c r="AL43" i="196"/>
  <c r="AD43" i="196"/>
  <c r="AA43" i="196"/>
  <c r="V43" i="196"/>
  <c r="S43" i="196"/>
  <c r="R43" i="196"/>
  <c r="N43" i="196"/>
  <c r="M43" i="196"/>
  <c r="L43" i="196"/>
  <c r="BW42" i="196"/>
  <c r="BV42" i="196"/>
  <c r="BU42" i="196"/>
  <c r="BR42" i="196"/>
  <c r="BQ42" i="196"/>
  <c r="BK42" i="196"/>
  <c r="BH42" i="196"/>
  <c r="BF42" i="196"/>
  <c r="AX42" i="196"/>
  <c r="AW42" i="196"/>
  <c r="AV42" i="196"/>
  <c r="AQ42" i="196"/>
  <c r="AN42" i="196"/>
  <c r="AI42" i="196"/>
  <c r="AH42" i="196"/>
  <c r="AG42" i="196"/>
  <c r="W42" i="196"/>
  <c r="T42" i="196"/>
  <c r="R42" i="196"/>
  <c r="O42" i="196"/>
  <c r="N42" i="196"/>
  <c r="J42" i="196"/>
  <c r="I42" i="196"/>
  <c r="H42" i="196"/>
  <c r="BS41" i="196"/>
  <c r="BR41" i="196"/>
  <c r="BQ41" i="196"/>
  <c r="BN41" i="196"/>
  <c r="BM41" i="196"/>
  <c r="BG41" i="196"/>
  <c r="BD41" i="196"/>
  <c r="BB41" i="196"/>
  <c r="AT41" i="196"/>
  <c r="AS41" i="196"/>
  <c r="AR41" i="196"/>
  <c r="AM41" i="196"/>
  <c r="AJ41" i="196"/>
  <c r="AE41" i="196"/>
  <c r="AD41" i="196"/>
  <c r="AC41" i="196"/>
  <c r="S41" i="196"/>
  <c r="P41" i="196"/>
  <c r="N41" i="196"/>
  <c r="K41" i="196"/>
  <c r="J41" i="196"/>
  <c r="F41" i="196"/>
  <c r="E41" i="196"/>
  <c r="D41" i="196"/>
  <c r="BO40" i="196"/>
  <c r="BN40" i="196"/>
  <c r="BM40" i="196"/>
  <c r="BJ40" i="196"/>
  <c r="BI40" i="196"/>
  <c r="BC40" i="196"/>
  <c r="AZ40" i="196"/>
  <c r="AX40" i="196"/>
  <c r="AP40" i="196"/>
  <c r="AO40" i="196"/>
  <c r="AN40" i="196"/>
  <c r="AK40" i="196"/>
  <c r="AI40" i="196"/>
  <c r="AB40" i="196"/>
  <c r="AA40" i="196"/>
  <c r="Z40" i="196"/>
  <c r="R40" i="196"/>
  <c r="Q40" i="196"/>
  <c r="O40" i="196"/>
  <c r="I40" i="196"/>
  <c r="H40" i="196"/>
  <c r="D40" i="196"/>
  <c r="C40" i="196"/>
  <c r="B40" i="196"/>
  <c r="BN39" i="196"/>
  <c r="BM39" i="196"/>
  <c r="BL39" i="196"/>
  <c r="BI39" i="196"/>
  <c r="BH39" i="196"/>
  <c r="BD39" i="196"/>
  <c r="BC39" i="196"/>
  <c r="BB39" i="196"/>
  <c r="AP39" i="196"/>
  <c r="AO39" i="196"/>
  <c r="AN39" i="196"/>
  <c r="AK39" i="196"/>
  <c r="AJ39" i="196"/>
  <c r="AE39" i="196"/>
  <c r="AB39" i="196"/>
  <c r="Z39" i="196"/>
  <c r="R39" i="196"/>
  <c r="Q39" i="196"/>
  <c r="P39" i="196"/>
  <c r="M39" i="196"/>
  <c r="K39" i="196"/>
  <c r="D39" i="196"/>
  <c r="C39" i="196"/>
  <c r="B39" i="196"/>
  <c r="BR38" i="196"/>
  <c r="BQ38" i="196"/>
  <c r="BO38" i="196"/>
  <c r="BJ38" i="196"/>
  <c r="BI38" i="196"/>
  <c r="BE38" i="196"/>
  <c r="BD38" i="196"/>
  <c r="BC38" i="196"/>
  <c r="AS38" i="196"/>
  <c r="AR38" i="196"/>
  <c r="AP38" i="196"/>
  <c r="AM38" i="196"/>
  <c r="AL38" i="196"/>
  <c r="AH38" i="196"/>
  <c r="AG38" i="196"/>
  <c r="AF38" i="196"/>
  <c r="V38" i="196"/>
  <c r="U38" i="196"/>
  <c r="T38" i="196"/>
  <c r="Q38" i="196"/>
  <c r="P38" i="196"/>
  <c r="L38" i="196"/>
  <c r="K38" i="196"/>
  <c r="J38" i="196"/>
  <c r="BX37" i="196"/>
  <c r="BW37" i="196"/>
  <c r="BV37" i="196"/>
  <c r="BS37" i="196"/>
  <c r="BR37" i="196"/>
  <c r="BN37" i="196"/>
  <c r="BM37" i="196"/>
  <c r="BK37" i="196"/>
  <c r="BB37" i="196"/>
  <c r="BA37" i="196"/>
  <c r="AZ37" i="196"/>
  <c r="AW37" i="196"/>
  <c r="AV37" i="196"/>
  <c r="AQ37" i="196"/>
  <c r="AP37" i="196"/>
  <c r="AO37" i="196"/>
  <c r="AF37" i="196"/>
  <c r="AE37" i="196"/>
  <c r="AD37" i="196"/>
  <c r="AA37" i="196"/>
  <c r="Z37" i="196"/>
  <c r="U37" i="196"/>
  <c r="T37" i="196"/>
  <c r="R37" i="196"/>
  <c r="J37" i="196"/>
  <c r="I37" i="196"/>
  <c r="H37" i="196"/>
  <c r="E37" i="196"/>
  <c r="C37" i="196"/>
  <c r="BV36" i="196"/>
  <c r="BU36" i="196"/>
  <c r="BT36" i="196"/>
  <c r="BL36" i="196"/>
  <c r="BK36" i="196"/>
  <c r="BJ36" i="196"/>
  <c r="BF36" i="196"/>
  <c r="BE36" i="196"/>
  <c r="AZ36" i="196"/>
  <c r="AY36" i="196"/>
  <c r="AX36" i="196"/>
  <c r="AP36" i="196"/>
  <c r="AO36" i="196"/>
  <c r="AM36" i="196"/>
  <c r="AJ36" i="196"/>
  <c r="AH36" i="196"/>
  <c r="AD36" i="196"/>
  <c r="AC36" i="196"/>
  <c r="AB36" i="196"/>
  <c r="S36" i="196"/>
  <c r="R36" i="196"/>
  <c r="Q36" i="196"/>
  <c r="M36" i="196"/>
  <c r="L36" i="196"/>
  <c r="H36" i="196"/>
  <c r="G36" i="196"/>
  <c r="F36" i="196"/>
  <c r="BU35" i="196"/>
  <c r="BT35" i="196"/>
  <c r="BR35" i="196"/>
  <c r="BO35" i="196"/>
  <c r="BN35" i="196"/>
  <c r="BJ35" i="196"/>
  <c r="BI35" i="196"/>
  <c r="BH35" i="196"/>
  <c r="AX35" i="196"/>
  <c r="AW35" i="196"/>
  <c r="AV35" i="196"/>
  <c r="AS35" i="196"/>
  <c r="AR35" i="196"/>
  <c r="AN35" i="196"/>
  <c r="AM35" i="196"/>
  <c r="AL35" i="196"/>
  <c r="AB35" i="196"/>
  <c r="AA35" i="196"/>
  <c r="Z35" i="196"/>
  <c r="W35" i="196"/>
  <c r="V35" i="196"/>
  <c r="R35" i="196"/>
  <c r="Q35" i="196"/>
  <c r="O35" i="196"/>
  <c r="F35" i="196"/>
  <c r="E35" i="196"/>
  <c r="D35" i="196"/>
  <c r="BY34" i="196"/>
  <c r="BX34" i="196"/>
  <c r="BS34" i="196"/>
  <c r="BR34" i="196"/>
  <c r="BQ34" i="196"/>
  <c r="BH34" i="196"/>
  <c r="BG34" i="196"/>
  <c r="BF34" i="196"/>
  <c r="BC34" i="196"/>
  <c r="BB34" i="196"/>
  <c r="AX34" i="196"/>
  <c r="AW34" i="196"/>
  <c r="AV34" i="196"/>
  <c r="AN34" i="196"/>
  <c r="AM34" i="196"/>
  <c r="AL34" i="196"/>
  <c r="AI34" i="196"/>
  <c r="AH34" i="196"/>
  <c r="AD34" i="196"/>
  <c r="AC34" i="196"/>
  <c r="AB34" i="196"/>
  <c r="T34" i="196"/>
  <c r="S34" i="196"/>
  <c r="R34" i="196"/>
  <c r="O34" i="196"/>
  <c r="N34" i="196"/>
  <c r="J34" i="196"/>
  <c r="I34" i="196"/>
  <c r="H34" i="196"/>
  <c r="BX33" i="196"/>
  <c r="BW33" i="196"/>
  <c r="BV33" i="196"/>
  <c r="BS33" i="196"/>
  <c r="BR33" i="196"/>
  <c r="BN33" i="196"/>
  <c r="BM33" i="196"/>
  <c r="BL33" i="196"/>
  <c r="BD33" i="196"/>
  <c r="BC33" i="196"/>
  <c r="BB33" i="196"/>
  <c r="AY33" i="196"/>
  <c r="AX33" i="196"/>
  <c r="AT33" i="196"/>
  <c r="AS33" i="196"/>
  <c r="AR33" i="196"/>
  <c r="AJ33" i="196"/>
  <c r="AI33" i="196"/>
  <c r="AH33" i="196"/>
  <c r="AE33" i="196"/>
  <c r="AD33" i="196"/>
  <c r="Z33" i="196"/>
  <c r="Y33" i="196"/>
  <c r="X33" i="196"/>
  <c r="P33" i="196"/>
  <c r="O33" i="196"/>
  <c r="N33" i="196"/>
  <c r="K33" i="196"/>
  <c r="J33" i="196"/>
  <c r="F33" i="196"/>
  <c r="E33" i="196"/>
  <c r="D33" i="196"/>
  <c r="BT32" i="196"/>
  <c r="BS32" i="196"/>
  <c r="BR32" i="196"/>
  <c r="BO32" i="196"/>
  <c r="BN32" i="196"/>
  <c r="BJ32" i="196"/>
  <c r="BI32" i="196"/>
  <c r="BH32" i="196"/>
  <c r="AZ32" i="196"/>
  <c r="AY32" i="196"/>
  <c r="AX32" i="196"/>
  <c r="AU32" i="196"/>
  <c r="AT32" i="196"/>
  <c r="AP32" i="196"/>
  <c r="AO32" i="196"/>
  <c r="AN32" i="196"/>
  <c r="AF32" i="196"/>
  <c r="AE32" i="196"/>
  <c r="AD32" i="196"/>
  <c r="AA32" i="196"/>
  <c r="Z32" i="196"/>
  <c r="V32" i="196"/>
  <c r="U32" i="196"/>
  <c r="T32" i="196"/>
  <c r="L32" i="196"/>
  <c r="K32" i="196"/>
  <c r="J32" i="196"/>
  <c r="G32" i="196"/>
  <c r="F32" i="196"/>
  <c r="B32" i="196"/>
  <c r="BY31" i="196"/>
  <c r="BX31" i="196"/>
  <c r="BP31" i="196"/>
  <c r="BO31" i="196"/>
  <c r="BN31" i="196"/>
  <c r="BK31" i="196"/>
  <c r="BJ31" i="196"/>
  <c r="BF31" i="196"/>
  <c r="BE31" i="196"/>
  <c r="BD31" i="196"/>
  <c r="AV31" i="196"/>
  <c r="AU31" i="196"/>
  <c r="AT31" i="196"/>
  <c r="AQ31" i="196"/>
  <c r="AP31" i="196"/>
  <c r="AL31" i="196"/>
  <c r="AK31" i="196"/>
  <c r="AJ31" i="196"/>
  <c r="AB31" i="196"/>
  <c r="AA31" i="196"/>
  <c r="Z31" i="196"/>
  <c r="W31" i="196"/>
  <c r="V31" i="196"/>
  <c r="R31" i="196"/>
  <c r="Q31" i="196"/>
  <c r="P31" i="196"/>
  <c r="H31" i="196"/>
  <c r="G31" i="196"/>
  <c r="F31" i="196"/>
  <c r="C31" i="196"/>
  <c r="B31" i="196"/>
  <c r="BV30" i="196"/>
  <c r="BU30" i="196"/>
  <c r="BT30" i="196"/>
  <c r="BL30" i="196"/>
  <c r="BK30" i="196"/>
  <c r="BJ30" i="196"/>
  <c r="BG30" i="196"/>
  <c r="BF30" i="196"/>
  <c r="BB30" i="196"/>
  <c r="BA30" i="196"/>
  <c r="AZ30" i="196"/>
  <c r="AR30" i="196"/>
  <c r="AQ30" i="196"/>
  <c r="AP30" i="196"/>
  <c r="AM30" i="196"/>
  <c r="AL30" i="196"/>
  <c r="AH30" i="196"/>
  <c r="AG30" i="196"/>
  <c r="AF30" i="196"/>
  <c r="X30" i="196"/>
  <c r="W30" i="196"/>
  <c r="V30" i="196"/>
  <c r="S30" i="196"/>
  <c r="R30" i="196"/>
  <c r="N30" i="196"/>
  <c r="M30" i="196"/>
  <c r="L30" i="196"/>
  <c r="D30" i="196"/>
  <c r="C30" i="196"/>
  <c r="B30" i="196"/>
  <c r="BW29" i="196"/>
  <c r="BV29" i="196"/>
  <c r="BR29" i="196"/>
  <c r="BQ29" i="196"/>
  <c r="BP29" i="196"/>
  <c r="BH29" i="196"/>
  <c r="BG29" i="196"/>
  <c r="BF29" i="196"/>
  <c r="BC29" i="196"/>
  <c r="BB29" i="196"/>
  <c r="AX29" i="196"/>
  <c r="AW29" i="196"/>
  <c r="AV29" i="196"/>
  <c r="AN29" i="196"/>
  <c r="AM29" i="196"/>
  <c r="AL29" i="196"/>
  <c r="AI29" i="196"/>
  <c r="AH29" i="196"/>
  <c r="AD29" i="196"/>
  <c r="AC29" i="196"/>
  <c r="AB29" i="196"/>
  <c r="T29" i="196"/>
  <c r="S29" i="196"/>
  <c r="R29" i="196"/>
  <c r="O29" i="196"/>
  <c r="N29" i="196"/>
  <c r="J29" i="196"/>
  <c r="I29" i="196"/>
  <c r="H29" i="196"/>
  <c r="BX28" i="196"/>
  <c r="BW28" i="196"/>
  <c r="BV28" i="196"/>
  <c r="BS28" i="196"/>
  <c r="BR28" i="196"/>
  <c r="BN28" i="196"/>
  <c r="BM28" i="196"/>
  <c r="BL28" i="196"/>
  <c r="BD28" i="196"/>
  <c r="BC28" i="196"/>
  <c r="BB28" i="196"/>
  <c r="AY28" i="196"/>
  <c r="AX28" i="196"/>
  <c r="AT28" i="196"/>
  <c r="AS28" i="196"/>
  <c r="AR28" i="196"/>
  <c r="AJ28" i="196"/>
  <c r="AI28" i="196"/>
  <c r="AH28" i="196"/>
  <c r="AE28" i="196"/>
  <c r="AD28" i="196"/>
  <c r="Z28" i="196"/>
  <c r="Y28" i="196"/>
  <c r="X28" i="196"/>
  <c r="P28" i="196"/>
  <c r="O28" i="196"/>
  <c r="N28" i="196"/>
  <c r="K28" i="196"/>
  <c r="J28" i="196"/>
  <c r="F28" i="196"/>
  <c r="E28" i="196"/>
  <c r="D28" i="196"/>
  <c r="BT27" i="196"/>
  <c r="BS27" i="196"/>
  <c r="BR27" i="196"/>
  <c r="BO27" i="196"/>
  <c r="BN27" i="196"/>
  <c r="BJ27" i="196"/>
  <c r="BI27" i="196"/>
  <c r="BH27" i="196"/>
  <c r="AZ27" i="196"/>
  <c r="AY27" i="196"/>
  <c r="AX27" i="196"/>
  <c r="AU27" i="196"/>
  <c r="AT27" i="196"/>
  <c r="AP27" i="196"/>
  <c r="AO27" i="196"/>
  <c r="AN27" i="196"/>
  <c r="AF27" i="196"/>
  <c r="AE27" i="196"/>
  <c r="AD27" i="196"/>
  <c r="AA27" i="196"/>
  <c r="Z27" i="196"/>
  <c r="V27" i="196"/>
  <c r="U27" i="196"/>
  <c r="T27" i="196"/>
  <c r="L27" i="196"/>
  <c r="K27" i="196"/>
  <c r="J27" i="196"/>
  <c r="G27" i="196"/>
  <c r="F27" i="196"/>
  <c r="B27" i="196"/>
  <c r="BY26" i="196"/>
  <c r="BX26" i="196"/>
  <c r="BP26" i="196"/>
  <c r="BO26" i="196"/>
  <c r="BN26" i="196"/>
  <c r="BK26" i="196"/>
  <c r="BJ26" i="196"/>
  <c r="BF26" i="196"/>
  <c r="BE26" i="196"/>
  <c r="BD26" i="196"/>
  <c r="AV26" i="196"/>
  <c r="AU26" i="196"/>
  <c r="AT26" i="196"/>
  <c r="AQ26" i="196"/>
  <c r="AP26" i="196"/>
  <c r="AL26" i="196"/>
  <c r="AK26" i="196"/>
  <c r="AJ26" i="196"/>
  <c r="AB26" i="196"/>
  <c r="AA26" i="196"/>
  <c r="Z26" i="196"/>
  <c r="W26" i="196"/>
  <c r="V26" i="196"/>
  <c r="R26" i="196"/>
  <c r="Q26" i="196"/>
  <c r="P26" i="196"/>
  <c r="H26" i="196"/>
  <c r="G26" i="196"/>
  <c r="F26" i="196"/>
  <c r="C26" i="196"/>
  <c r="B26" i="196"/>
  <c r="BV25" i="196"/>
  <c r="BU25" i="196"/>
  <c r="BT25" i="196"/>
  <c r="BL25" i="196"/>
  <c r="BK25" i="196"/>
  <c r="BJ25" i="196"/>
  <c r="BG25" i="196"/>
  <c r="BF25" i="196"/>
  <c r="BB25" i="196"/>
  <c r="BA25" i="196"/>
  <c r="AZ25" i="196"/>
  <c r="AR25" i="196"/>
  <c r="AQ25" i="196"/>
  <c r="AP25" i="196"/>
  <c r="AM25" i="196"/>
  <c r="AL25" i="196"/>
  <c r="AH25" i="196"/>
  <c r="AG25" i="196"/>
  <c r="AF25" i="196"/>
  <c r="X25" i="196"/>
  <c r="W25" i="196"/>
  <c r="V25" i="196"/>
  <c r="S25" i="196"/>
  <c r="R25" i="196"/>
  <c r="N25" i="196"/>
  <c r="M25" i="196"/>
  <c r="L25" i="196"/>
  <c r="D25" i="196"/>
  <c r="C25" i="196"/>
  <c r="B25" i="196"/>
  <c r="BW24" i="196"/>
  <c r="BV24" i="196"/>
  <c r="BR24" i="196"/>
  <c r="BQ24" i="196"/>
  <c r="BP24" i="196"/>
  <c r="BH24" i="196"/>
  <c r="BG24" i="196"/>
  <c r="BF24" i="196"/>
  <c r="BC24" i="196"/>
  <c r="BB24" i="196"/>
  <c r="AX24" i="196"/>
  <c r="AW24" i="196"/>
  <c r="AV24" i="196"/>
  <c r="AN24" i="196"/>
  <c r="AM24" i="196"/>
  <c r="AL24" i="196"/>
  <c r="AI24" i="196"/>
  <c r="AH24" i="196"/>
  <c r="AD24" i="196"/>
  <c r="AC24" i="196"/>
  <c r="AB24" i="196"/>
  <c r="T24" i="196"/>
  <c r="S24" i="196"/>
  <c r="R24" i="196"/>
  <c r="O24" i="196"/>
  <c r="N24" i="196"/>
  <c r="J24" i="196"/>
  <c r="I24" i="196"/>
  <c r="H24" i="196"/>
  <c r="BX23" i="196"/>
  <c r="BW23" i="196"/>
  <c r="BV23" i="196"/>
  <c r="BS23" i="196"/>
  <c r="BR23" i="196"/>
  <c r="BN23" i="196"/>
  <c r="BM23" i="196"/>
  <c r="BL23" i="196"/>
  <c r="BD23" i="196"/>
  <c r="BC23" i="196"/>
  <c r="BB23" i="196"/>
  <c r="AY23" i="196"/>
  <c r="AX23" i="196"/>
  <c r="AT23" i="196"/>
  <c r="AS23" i="196"/>
  <c r="AR23" i="196"/>
  <c r="AJ23" i="196"/>
  <c r="AI23" i="196"/>
  <c r="AH23" i="196"/>
  <c r="AE23" i="196"/>
  <c r="AD23" i="196"/>
  <c r="Z23" i="196"/>
  <c r="Y23" i="196"/>
  <c r="X23" i="196"/>
  <c r="P23" i="196"/>
  <c r="O23" i="196"/>
  <c r="N23" i="196"/>
  <c r="K23" i="196"/>
  <c r="J23" i="196"/>
  <c r="F23" i="196"/>
  <c r="E23" i="196"/>
  <c r="D23" i="196"/>
  <c r="BT22" i="196"/>
  <c r="BS22" i="196"/>
  <c r="BR22" i="196"/>
  <c r="BO22" i="196"/>
  <c r="BN22" i="196"/>
  <c r="BJ22" i="196"/>
  <c r="BI22" i="196"/>
  <c r="BH22" i="196"/>
  <c r="AZ22" i="196"/>
  <c r="AY22" i="196"/>
  <c r="AX22" i="196"/>
  <c r="AU22" i="196"/>
  <c r="AT22" i="196"/>
  <c r="AP22" i="196"/>
  <c r="AO22" i="196"/>
  <c r="AN22" i="196"/>
  <c r="AF22" i="196"/>
  <c r="AE22" i="196"/>
  <c r="AD22" i="196"/>
  <c r="AA22" i="196"/>
  <c r="Z22" i="196"/>
  <c r="V22" i="196"/>
  <c r="U22" i="196"/>
  <c r="T22" i="196"/>
  <c r="L22" i="196"/>
  <c r="K22" i="196"/>
  <c r="J22" i="196"/>
  <c r="G22" i="196"/>
  <c r="F22" i="196"/>
  <c r="B22" i="196"/>
  <c r="BY21" i="196"/>
  <c r="BX21" i="196"/>
  <c r="BP21" i="196"/>
  <c r="BO21" i="196"/>
  <c r="BN21" i="196"/>
  <c r="BK21" i="196"/>
  <c r="BJ21" i="196"/>
  <c r="BF21" i="196"/>
  <c r="BE21" i="196"/>
  <c r="BD21" i="196"/>
  <c r="AV21" i="196"/>
  <c r="AU21" i="196"/>
  <c r="AT21" i="196"/>
  <c r="AQ21" i="196"/>
  <c r="AP21" i="196"/>
  <c r="AL21" i="196"/>
  <c r="AK21" i="196"/>
  <c r="AJ21" i="196"/>
  <c r="AB21" i="196"/>
  <c r="AA21" i="196"/>
  <c r="Z21" i="196"/>
  <c r="W21" i="196"/>
  <c r="V21" i="196"/>
  <c r="R21" i="196"/>
  <c r="Q21" i="196"/>
  <c r="P21" i="196"/>
  <c r="H21" i="196"/>
  <c r="G21" i="196"/>
  <c r="F21" i="196"/>
  <c r="C21" i="196"/>
  <c r="B21" i="196"/>
  <c r="BV20" i="196"/>
  <c r="BU20" i="196"/>
  <c r="BT20" i="196"/>
  <c r="BL20" i="196"/>
  <c r="BK20" i="196"/>
  <c r="BJ20" i="196"/>
  <c r="BG20" i="196"/>
  <c r="BF20" i="196"/>
  <c r="BB20" i="196"/>
  <c r="BA20" i="196"/>
  <c r="AZ20" i="196"/>
  <c r="AR20" i="196"/>
  <c r="AQ20" i="196"/>
  <c r="AP20" i="196"/>
  <c r="AM20" i="196"/>
  <c r="AL20" i="196"/>
  <c r="AH20" i="196"/>
  <c r="AG20" i="196"/>
  <c r="AF20" i="196"/>
  <c r="X20" i="196"/>
  <c r="W20" i="196"/>
  <c r="V20" i="196"/>
  <c r="S20" i="196"/>
  <c r="R20" i="196"/>
  <c r="N20" i="196"/>
  <c r="M20" i="196"/>
  <c r="L20" i="196"/>
  <c r="D20" i="196"/>
  <c r="C20" i="196"/>
  <c r="B20" i="196"/>
  <c r="BW19" i="196"/>
  <c r="BV19" i="196"/>
  <c r="BR19" i="196"/>
  <c r="BQ19" i="196"/>
  <c r="BP19" i="196"/>
  <c r="BH19" i="196"/>
  <c r="BG19" i="196"/>
  <c r="BF19" i="196"/>
  <c r="BC19" i="196"/>
  <c r="BB19" i="196"/>
  <c r="AX19" i="196"/>
  <c r="AW19" i="196"/>
  <c r="AV19" i="196"/>
  <c r="AN19" i="196"/>
  <c r="AM19" i="196"/>
  <c r="AL19" i="196"/>
  <c r="AI19" i="196"/>
  <c r="AH19" i="196"/>
  <c r="AD19" i="196"/>
  <c r="AC19" i="196"/>
  <c r="AB19" i="196"/>
  <c r="T19" i="196"/>
  <c r="S19" i="196"/>
  <c r="R19" i="196"/>
  <c r="O19" i="196"/>
  <c r="N19" i="196"/>
  <c r="J19" i="196"/>
  <c r="I19" i="196"/>
  <c r="H19" i="196"/>
  <c r="BX18" i="196"/>
  <c r="BW18" i="196"/>
  <c r="BV18" i="196"/>
  <c r="BS18" i="196"/>
  <c r="BR18" i="196"/>
  <c r="BN18" i="196"/>
  <c r="BM18" i="196"/>
  <c r="BL18" i="196"/>
  <c r="BD18" i="196"/>
  <c r="BC18" i="196"/>
  <c r="BB18" i="196"/>
  <c r="AY18" i="196"/>
  <c r="AX18" i="196"/>
  <c r="AT18" i="196"/>
  <c r="AS18" i="196"/>
  <c r="AR18" i="196"/>
  <c r="AJ18" i="196"/>
  <c r="AI18" i="196"/>
  <c r="AH18" i="196"/>
  <c r="AE18" i="196"/>
  <c r="AD18" i="196"/>
  <c r="Z18" i="196"/>
  <c r="Y18" i="196"/>
  <c r="X18" i="196"/>
  <c r="P18" i="196"/>
  <c r="O18" i="196"/>
  <c r="N18" i="196"/>
  <c r="K18" i="196"/>
  <c r="J18" i="196"/>
  <c r="F18" i="196"/>
  <c r="E18" i="196"/>
  <c r="D18" i="196"/>
  <c r="BT17" i="196"/>
  <c r="BS17" i="196"/>
  <c r="BR17" i="196"/>
  <c r="BO17" i="196"/>
  <c r="BN17" i="196"/>
  <c r="BJ17" i="196"/>
  <c r="BI17" i="196"/>
  <c r="BH17" i="196"/>
  <c r="AZ17" i="196"/>
  <c r="AY17" i="196"/>
  <c r="AX17" i="196"/>
  <c r="AU17" i="196"/>
  <c r="AT17" i="196"/>
  <c r="AP17" i="196"/>
  <c r="AO17" i="196"/>
  <c r="AN17" i="196"/>
  <c r="AF17" i="196"/>
  <c r="AE17" i="196"/>
  <c r="AD17" i="196"/>
  <c r="AA17" i="196"/>
  <c r="Z17" i="196"/>
  <c r="V17" i="196"/>
  <c r="U17" i="196"/>
  <c r="T17" i="196"/>
  <c r="L17" i="196"/>
  <c r="K17" i="196"/>
  <c r="J17" i="196"/>
  <c r="G17" i="196"/>
  <c r="F17" i="196"/>
  <c r="B17" i="196"/>
  <c r="BY16" i="196"/>
  <c r="BX16" i="196"/>
  <c r="BP16" i="196"/>
  <c r="BO16" i="196"/>
  <c r="BN16" i="196"/>
  <c r="BK16" i="196"/>
  <c r="BJ16" i="196"/>
  <c r="BF16" i="196"/>
  <c r="BE16" i="196"/>
  <c r="BD16" i="196"/>
  <c r="AV16" i="196"/>
  <c r="AU16" i="196"/>
  <c r="AT16" i="196"/>
  <c r="AQ16" i="196"/>
  <c r="AP16" i="196"/>
  <c r="AL16" i="196"/>
  <c r="AK16" i="196"/>
  <c r="AJ16" i="196"/>
  <c r="AB16" i="196"/>
  <c r="AA16" i="196"/>
  <c r="Z16" i="196"/>
  <c r="W16" i="196"/>
  <c r="V16" i="196"/>
  <c r="R16" i="196"/>
  <c r="Q16" i="196"/>
  <c r="P16" i="196"/>
  <c r="H16" i="196"/>
  <c r="G16" i="196"/>
  <c r="F16" i="196"/>
  <c r="C16" i="196"/>
  <c r="B16" i="196"/>
  <c r="BV15" i="196"/>
  <c r="BU15" i="196"/>
  <c r="BT15" i="196"/>
  <c r="BL15" i="196"/>
  <c r="BK15" i="196"/>
  <c r="BJ15" i="196"/>
  <c r="BG15" i="196"/>
  <c r="BF15" i="196"/>
  <c r="BB15" i="196"/>
  <c r="BA15" i="196"/>
  <c r="AZ15" i="196"/>
  <c r="AR15" i="196"/>
  <c r="AQ15" i="196"/>
  <c r="AP15" i="196"/>
  <c r="AM15" i="196"/>
  <c r="AL15" i="196"/>
  <c r="AH15" i="196"/>
  <c r="AG15" i="196"/>
  <c r="AF15" i="196"/>
  <c r="X15" i="196"/>
  <c r="W15" i="196"/>
  <c r="V15" i="196"/>
  <c r="S15" i="196"/>
  <c r="R15" i="196"/>
  <c r="N15" i="196"/>
  <c r="M15" i="196"/>
  <c r="L15" i="196"/>
  <c r="D15" i="196"/>
  <c r="C15" i="196"/>
  <c r="B15" i="196"/>
  <c r="BW14" i="196"/>
  <c r="BV14" i="196"/>
  <c r="BR14" i="196"/>
  <c r="BQ14" i="196"/>
  <c r="BP14" i="196"/>
  <c r="BH14" i="196"/>
  <c r="BG14" i="196"/>
  <c r="BF14" i="196"/>
  <c r="BC14" i="196"/>
  <c r="BB14" i="196"/>
  <c r="AX14" i="196"/>
  <c r="AW14" i="196"/>
  <c r="AV14" i="196"/>
  <c r="AN14" i="196"/>
  <c r="AM14" i="196"/>
  <c r="AL14" i="196"/>
  <c r="AI14" i="196"/>
  <c r="AH14" i="196"/>
  <c r="AD14" i="196"/>
  <c r="AC14" i="196"/>
  <c r="AB14" i="196"/>
  <c r="T14" i="196"/>
  <c r="S14" i="196"/>
  <c r="R14" i="196"/>
  <c r="O14" i="196"/>
  <c r="N14" i="196"/>
  <c r="J14" i="196"/>
  <c r="I14" i="196"/>
  <c r="H14" i="196"/>
  <c r="BX13" i="196"/>
  <c r="BW13" i="196"/>
  <c r="BV13" i="196"/>
  <c r="BS13" i="196"/>
  <c r="BR13" i="196"/>
  <c r="BN13" i="196"/>
  <c r="BM13" i="196"/>
  <c r="BL13" i="196"/>
  <c r="BD13" i="196"/>
  <c r="BC13" i="196"/>
  <c r="BB13" i="196"/>
  <c r="AY13" i="196"/>
  <c r="AX13" i="196"/>
  <c r="AT13" i="196"/>
  <c r="AS13" i="196"/>
  <c r="AR13" i="196"/>
  <c r="AJ13" i="196"/>
  <c r="AI13" i="196"/>
  <c r="AH13" i="196"/>
  <c r="AE13" i="196"/>
  <c r="AD13" i="196"/>
  <c r="Z13" i="196"/>
  <c r="Y13" i="196"/>
  <c r="X13" i="196"/>
  <c r="P13" i="196"/>
  <c r="O13" i="196"/>
  <c r="N13" i="196"/>
  <c r="K13" i="196"/>
  <c r="J13" i="196"/>
  <c r="F13" i="196"/>
  <c r="E13" i="196"/>
  <c r="D13" i="196"/>
  <c r="BT12" i="196"/>
  <c r="BS12" i="196"/>
  <c r="BR12" i="196"/>
  <c r="BO12" i="196"/>
  <c r="BN12" i="196"/>
  <c r="BJ12" i="196"/>
  <c r="BI12" i="196"/>
  <c r="BH12" i="196"/>
  <c r="AZ12" i="196"/>
  <c r="AY12" i="196"/>
  <c r="AX12" i="196"/>
  <c r="AU12" i="196"/>
  <c r="AT12" i="196"/>
  <c r="AP12" i="196"/>
  <c r="AO12" i="196"/>
  <c r="AN12" i="196"/>
  <c r="AF12" i="196"/>
  <c r="AE12" i="196"/>
  <c r="AD12" i="196"/>
  <c r="AA12" i="196"/>
  <c r="Z12" i="196"/>
  <c r="V12" i="196"/>
  <c r="U12" i="196"/>
  <c r="T12" i="196"/>
  <c r="L12" i="196"/>
  <c r="K12" i="196"/>
  <c r="J12" i="196"/>
  <c r="G12" i="196"/>
  <c r="F12" i="196"/>
  <c r="B12" i="196"/>
  <c r="BY11" i="196"/>
  <c r="BX11" i="196"/>
  <c r="BP11" i="196"/>
  <c r="BO11" i="196"/>
  <c r="BN11" i="196"/>
  <c r="BK11" i="196"/>
  <c r="BJ11" i="196"/>
  <c r="BF11" i="196"/>
  <c r="BE11" i="196"/>
  <c r="BD11" i="196"/>
  <c r="AV11" i="196"/>
  <c r="AU11" i="196"/>
  <c r="AT11" i="196"/>
  <c r="AQ11" i="196"/>
  <c r="AP11" i="196"/>
  <c r="AL11" i="196"/>
  <c r="AK11" i="196"/>
  <c r="AJ11" i="196"/>
  <c r="AB11" i="196"/>
  <c r="AA11" i="196"/>
  <c r="Z11" i="196"/>
  <c r="W11" i="196"/>
  <c r="V11" i="196"/>
  <c r="R11" i="196"/>
  <c r="Q11" i="196"/>
  <c r="P11" i="196"/>
  <c r="H11" i="196"/>
  <c r="G11" i="196"/>
  <c r="F11" i="196"/>
  <c r="C11" i="196"/>
  <c r="B11" i="196"/>
  <c r="BV10" i="196"/>
  <c r="BU10" i="196"/>
  <c r="BT10" i="196"/>
  <c r="BL10" i="196"/>
  <c r="BK10" i="196"/>
  <c r="BJ10" i="196"/>
  <c r="BG10" i="196"/>
  <c r="BF10" i="196"/>
  <c r="BB10" i="196"/>
  <c r="BA10" i="196"/>
  <c r="AZ10" i="196"/>
  <c r="AR10" i="196"/>
  <c r="AQ10" i="196"/>
  <c r="AP10" i="196"/>
  <c r="AM10" i="196"/>
  <c r="AL10" i="196"/>
  <c r="AH10" i="196"/>
  <c r="AG10" i="196"/>
  <c r="AF10" i="196"/>
  <c r="X10" i="196"/>
  <c r="W10" i="196"/>
  <c r="V10" i="196"/>
  <c r="S10" i="196"/>
  <c r="R10" i="196"/>
  <c r="N10" i="196"/>
  <c r="M10" i="196"/>
  <c r="L10" i="196"/>
  <c r="D10" i="196"/>
  <c r="C10" i="196"/>
  <c r="B10" i="196"/>
  <c r="BW9" i="196"/>
  <c r="BV9" i="196"/>
  <c r="BR9" i="196"/>
  <c r="BQ9" i="196"/>
  <c r="BP9" i="196"/>
  <c r="BH9" i="196"/>
  <c r="BG9" i="196"/>
  <c r="BF9" i="196"/>
  <c r="BC9" i="196"/>
  <c r="BB9" i="196"/>
  <c r="AX9" i="196"/>
  <c r="AW9" i="196"/>
  <c r="AV9" i="196"/>
  <c r="AN9" i="196"/>
  <c r="AM9" i="196"/>
  <c r="AL9" i="196"/>
  <c r="AI9" i="196"/>
  <c r="AH9" i="196"/>
  <c r="AD9" i="196"/>
  <c r="AC9" i="196"/>
  <c r="AB9" i="196"/>
  <c r="T9" i="196"/>
  <c r="S9" i="196"/>
  <c r="R9" i="196"/>
  <c r="O9" i="196"/>
  <c r="N9" i="196"/>
  <c r="J9" i="196"/>
  <c r="I9" i="196"/>
  <c r="H9" i="196"/>
  <c r="BX8" i="196"/>
  <c r="BW8" i="196"/>
  <c r="BV8" i="196"/>
  <c r="BS8" i="196"/>
  <c r="BR8" i="196"/>
  <c r="BN8" i="196"/>
  <c r="BM8" i="196"/>
  <c r="BL8" i="196"/>
  <c r="BD8" i="196"/>
  <c r="BC8" i="196"/>
  <c r="BB8" i="196"/>
  <c r="AY8" i="196"/>
  <c r="AX8" i="196"/>
  <c r="AT8" i="196"/>
  <c r="AS8" i="196"/>
  <c r="AR8" i="196"/>
  <c r="AJ8" i="196"/>
  <c r="AI8" i="196"/>
  <c r="AH8" i="196"/>
  <c r="AE8" i="196"/>
  <c r="AD8" i="196"/>
  <c r="Z8" i="196"/>
  <c r="Y8" i="196"/>
  <c r="X8" i="196"/>
  <c r="P8" i="196"/>
  <c r="O8" i="196"/>
  <c r="N8" i="196"/>
  <c r="K8" i="196"/>
  <c r="J8" i="196"/>
  <c r="F8" i="196"/>
  <c r="E8" i="196"/>
  <c r="D8" i="196"/>
  <c r="BT7" i="196"/>
  <c r="BS7" i="196"/>
  <c r="BR7" i="196"/>
  <c r="BO7" i="196"/>
  <c r="BN7" i="196"/>
  <c r="BJ7" i="196"/>
  <c r="BI7" i="196"/>
  <c r="BH7" i="196"/>
  <c r="AZ7" i="196"/>
  <c r="AY7" i="196"/>
  <c r="AX7" i="196"/>
  <c r="AU7" i="196"/>
  <c r="AT7" i="196"/>
  <c r="AP7" i="196"/>
  <c r="AO7" i="196"/>
  <c r="AN7" i="196"/>
  <c r="AF7" i="196"/>
  <c r="AE7" i="196"/>
  <c r="AD7" i="196"/>
  <c r="AA7" i="196"/>
  <c r="Z7" i="196"/>
  <c r="V7" i="196"/>
  <c r="U7" i="196"/>
  <c r="T7" i="196"/>
  <c r="L7" i="196"/>
  <c r="K7" i="196"/>
  <c r="J7" i="196"/>
  <c r="G7" i="196"/>
  <c r="F7" i="196"/>
  <c r="B7" i="196"/>
  <c r="BY6" i="196"/>
  <c r="BX6" i="196"/>
  <c r="BP6" i="196"/>
  <c r="BO6" i="196"/>
  <c r="BN6" i="196"/>
  <c r="BK6" i="196"/>
  <c r="BJ6" i="196"/>
  <c r="BF6" i="196"/>
  <c r="BE6" i="196"/>
  <c r="BD6" i="196"/>
  <c r="AV6" i="196"/>
  <c r="AU6" i="196"/>
  <c r="AT6" i="196"/>
  <c r="AQ6" i="196"/>
  <c r="AP6" i="196"/>
  <c r="AL6" i="196"/>
  <c r="AK6" i="196"/>
  <c r="AJ6" i="196"/>
  <c r="AB6" i="196"/>
  <c r="AA6" i="196"/>
  <c r="Z6" i="196"/>
  <c r="W6" i="196"/>
  <c r="V6" i="196"/>
  <c r="R6" i="196"/>
  <c r="Q6" i="196"/>
  <c r="P6" i="196"/>
  <c r="H6" i="196"/>
  <c r="G6" i="196"/>
  <c r="F6" i="196"/>
  <c r="C6" i="196"/>
  <c r="B6" i="196"/>
  <c r="BV5" i="196"/>
  <c r="BU5" i="196"/>
  <c r="BT5" i="196"/>
  <c r="BL5" i="196"/>
  <c r="BK5" i="196"/>
  <c r="BJ5" i="196"/>
  <c r="BG5" i="196"/>
  <c r="BF5" i="196"/>
  <c r="BB5" i="196"/>
  <c r="BA5" i="196"/>
  <c r="AZ5" i="196"/>
  <c r="AR5" i="196"/>
  <c r="AQ5" i="196"/>
  <c r="AP5" i="196"/>
  <c r="AM5" i="196"/>
  <c r="AL5" i="196"/>
  <c r="AH5" i="196"/>
  <c r="AG5" i="196"/>
  <c r="AF5" i="196"/>
  <c r="X5" i="196"/>
  <c r="W5" i="196"/>
  <c r="V5" i="196"/>
  <c r="S5" i="196"/>
  <c r="R5" i="196"/>
  <c r="N5" i="196"/>
  <c r="M5" i="196"/>
  <c r="L5" i="196"/>
  <c r="D5" i="196"/>
  <c r="C5" i="196"/>
  <c r="B5" i="196"/>
  <c r="BW4" i="196"/>
  <c r="BV4" i="196"/>
  <c r="BR4" i="196"/>
  <c r="BQ4" i="196"/>
  <c r="BP4" i="196"/>
  <c r="BH4" i="196"/>
  <c r="BG4" i="196"/>
  <c r="BF4" i="196"/>
  <c r="BC4" i="196"/>
  <c r="BB4" i="196"/>
  <c r="AX4" i="196"/>
  <c r="AW4" i="196"/>
  <c r="AV4" i="196"/>
  <c r="AN4" i="196"/>
  <c r="AM4" i="196"/>
  <c r="AL4" i="196"/>
  <c r="AI4" i="196"/>
  <c r="AH4" i="196"/>
  <c r="AD4" i="196"/>
  <c r="AC4" i="196"/>
  <c r="AB4" i="196"/>
  <c r="T4" i="196"/>
  <c r="S4" i="196"/>
  <c r="R4" i="196"/>
  <c r="O4" i="196"/>
  <c r="N4" i="196"/>
  <c r="J4" i="196"/>
  <c r="I4" i="196"/>
  <c r="H4" i="196"/>
  <c r="BX3" i="196"/>
  <c r="BW3" i="196"/>
  <c r="BV3" i="196"/>
  <c r="BS3" i="196"/>
  <c r="BR3" i="196"/>
  <c r="BN3" i="196"/>
  <c r="BM3" i="196"/>
  <c r="BL3" i="196"/>
  <c r="BD3" i="196"/>
  <c r="BC3" i="196"/>
  <c r="BB3" i="196"/>
  <c r="AY3" i="196"/>
  <c r="AX3" i="196"/>
  <c r="AT3" i="196"/>
  <c r="AS3" i="196"/>
  <c r="AR3" i="196"/>
  <c r="AJ3" i="196"/>
  <c r="AI3" i="196"/>
  <c r="AH3" i="196"/>
  <c r="AE3" i="196"/>
  <c r="AD3" i="196"/>
  <c r="Z3" i="196"/>
  <c r="Y3" i="196"/>
  <c r="X3" i="196"/>
  <c r="P3" i="196"/>
  <c r="O3" i="196"/>
  <c r="N3" i="196"/>
  <c r="K3" i="196"/>
  <c r="J3" i="196"/>
  <c r="F3" i="196"/>
  <c r="E3" i="196"/>
  <c r="D3" i="196"/>
  <c r="B3" i="196" a="1"/>
  <c r="BR78" i="196" s="1"/>
  <c r="H77" i="194"/>
  <c r="H76" i="194"/>
  <c r="H75" i="194"/>
  <c r="H74" i="194"/>
  <c r="H73" i="194"/>
  <c r="H72" i="194"/>
  <c r="H71" i="194"/>
  <c r="H70" i="194"/>
  <c r="H69" i="194"/>
  <c r="H68" i="194"/>
  <c r="H67" i="194"/>
  <c r="H66" i="194"/>
  <c r="H65" i="194"/>
  <c r="H64" i="194"/>
  <c r="H63" i="194"/>
  <c r="H62" i="194"/>
  <c r="H61" i="194"/>
  <c r="H60" i="194"/>
  <c r="H59" i="194"/>
  <c r="H58" i="194"/>
  <c r="H57" i="194"/>
  <c r="H56" i="194"/>
  <c r="H55" i="194"/>
  <c r="H54" i="194"/>
  <c r="H53" i="194"/>
  <c r="H52" i="194"/>
  <c r="H51" i="194"/>
  <c r="H50" i="194"/>
  <c r="H49" i="194"/>
  <c r="H48" i="194"/>
  <c r="H47" i="194"/>
  <c r="H46" i="194"/>
  <c r="H45" i="194"/>
  <c r="H44" i="194"/>
  <c r="H43" i="194"/>
  <c r="H42" i="194"/>
  <c r="H41" i="194"/>
  <c r="H40" i="194"/>
  <c r="H39" i="194"/>
  <c r="H38" i="194"/>
  <c r="H37" i="194"/>
  <c r="H36" i="194"/>
  <c r="H35" i="194"/>
  <c r="H34" i="194"/>
  <c r="H33" i="194"/>
  <c r="H32" i="194"/>
  <c r="H31" i="194"/>
  <c r="H30" i="194"/>
  <c r="H29" i="194"/>
  <c r="H28" i="194"/>
  <c r="H27" i="194"/>
  <c r="H26" i="194"/>
  <c r="H25" i="194"/>
  <c r="H24" i="194"/>
  <c r="H23" i="194"/>
  <c r="H22" i="194"/>
  <c r="H21" i="194"/>
  <c r="H20" i="194"/>
  <c r="H19" i="194"/>
  <c r="H18" i="194"/>
  <c r="H17" i="194"/>
  <c r="H16" i="194"/>
  <c r="H15" i="194"/>
  <c r="H14" i="194"/>
  <c r="H13" i="194"/>
  <c r="H12" i="194"/>
  <c r="H11" i="194"/>
  <c r="H10" i="194"/>
  <c r="H9" i="194"/>
  <c r="H8" i="194"/>
  <c r="H7" i="194"/>
  <c r="H6" i="194"/>
  <c r="H5" i="194"/>
  <c r="H4" i="194"/>
  <c r="H3" i="194"/>
  <c r="H2" i="194"/>
  <c r="BU77" i="166"/>
  <c r="AH62" i="166"/>
  <c r="AC62" i="166"/>
  <c r="AC56" i="166"/>
  <c r="Z54" i="166"/>
  <c r="U54" i="166"/>
  <c r="BI44" i="166"/>
  <c r="AQ38" i="166"/>
  <c r="BB37" i="166"/>
  <c r="AJ30" i="166"/>
  <c r="BR29" i="166"/>
  <c r="Z29" i="166"/>
  <c r="BW26" i="166"/>
  <c r="AD26" i="166"/>
  <c r="BC21" i="166"/>
  <c r="J21" i="166"/>
  <c r="AR20" i="166"/>
  <c r="AD20" i="166"/>
  <c r="AP13" i="166"/>
  <c r="BU12" i="166"/>
  <c r="AA12" i="166"/>
  <c r="R12" i="166"/>
  <c r="BH4" i="166"/>
  <c r="L4" i="166"/>
  <c r="AT3" i="166"/>
  <c r="B3" i="166"/>
  <c r="R78" i="162" a="1"/>
  <c r="R78" i="162" s="1"/>
  <c r="Q78" i="162" a="1"/>
  <c r="Q78" i="162" s="1"/>
  <c r="E78" i="162" s="1"/>
  <c r="P88" i="206" s="1"/>
  <c r="P88" i="207" s="1"/>
  <c r="P78" i="162" a="1"/>
  <c r="P78" i="162" s="1"/>
  <c r="O78" i="162" a="1"/>
  <c r="O78" i="162"/>
  <c r="N78" i="162" a="1"/>
  <c r="N78" i="162"/>
  <c r="L78" i="162"/>
  <c r="BY78" i="199" s="1"/>
  <c r="K78" i="162"/>
  <c r="J78" i="162"/>
  <c r="I78" i="162"/>
  <c r="H78" i="162"/>
  <c r="F78" i="162"/>
  <c r="Q88" i="206" s="1"/>
  <c r="Q88" i="207" s="1"/>
  <c r="R77" i="162" a="1"/>
  <c r="R77" i="162"/>
  <c r="Q77" i="162" a="1"/>
  <c r="Q77" i="162" s="1"/>
  <c r="P77" i="162" a="1"/>
  <c r="P77" i="162"/>
  <c r="O77" i="162" a="1"/>
  <c r="O77" i="162" s="1"/>
  <c r="N77" i="162" a="1"/>
  <c r="N77" i="162"/>
  <c r="B77" i="162" s="1"/>
  <c r="M77" i="162"/>
  <c r="AM77" i="166" s="1"/>
  <c r="L77" i="162"/>
  <c r="K77" i="162"/>
  <c r="J77" i="162"/>
  <c r="I77" i="162"/>
  <c r="C77" i="162" s="1"/>
  <c r="N87" i="206" s="1"/>
  <c r="N87" i="207" s="1"/>
  <c r="H77" i="162"/>
  <c r="D77" i="162"/>
  <c r="O87" i="206" s="1"/>
  <c r="O87" i="207" s="1"/>
  <c r="R76" i="162" a="1"/>
  <c r="R76" i="162"/>
  <c r="Q76" i="162" a="1"/>
  <c r="Q76" i="162"/>
  <c r="P76" i="162" a="1"/>
  <c r="P76" i="162" s="1"/>
  <c r="D76" i="162" s="1"/>
  <c r="O86" i="206" s="1"/>
  <c r="O86" i="207" s="1"/>
  <c r="O76" i="162" a="1"/>
  <c r="O76" i="162"/>
  <c r="N76" i="162" a="1"/>
  <c r="N76" i="162" s="1"/>
  <c r="L76" i="162"/>
  <c r="K76" i="162"/>
  <c r="J76" i="162"/>
  <c r="I76" i="162"/>
  <c r="H76" i="162"/>
  <c r="R75" i="162" a="1"/>
  <c r="R75" i="162" s="1"/>
  <c r="Q75" i="162" a="1"/>
  <c r="Q75" i="162"/>
  <c r="E75" i="162" s="1"/>
  <c r="P85" i="206" s="1"/>
  <c r="P85" i="207" s="1"/>
  <c r="P75" i="162" a="1"/>
  <c r="P75" i="162"/>
  <c r="O75" i="162" a="1"/>
  <c r="O75" i="162"/>
  <c r="N75" i="162" a="1"/>
  <c r="N75" i="162"/>
  <c r="L75" i="162"/>
  <c r="K75" i="162"/>
  <c r="J75" i="162"/>
  <c r="I75" i="162"/>
  <c r="H75" i="162"/>
  <c r="C75" i="162"/>
  <c r="N85" i="206" s="1"/>
  <c r="N85" i="207" s="1"/>
  <c r="R74" i="162" a="1"/>
  <c r="R74" i="162" s="1"/>
  <c r="F74" i="162" s="1"/>
  <c r="Q84" i="206" s="1"/>
  <c r="Q84" i="207" s="1"/>
  <c r="Q74" i="162" a="1"/>
  <c r="Q74" i="162" s="1"/>
  <c r="P74" i="162" a="1"/>
  <c r="P74" i="162"/>
  <c r="D74" i="162" s="1"/>
  <c r="O84" i="206" s="1"/>
  <c r="O84" i="207" s="1"/>
  <c r="O74" i="162" a="1"/>
  <c r="O74" i="162" s="1"/>
  <c r="N74" i="162" a="1"/>
  <c r="N74" i="162" s="1"/>
  <c r="L74" i="162"/>
  <c r="K74" i="162"/>
  <c r="E74" i="162" s="1"/>
  <c r="P84" i="206" s="1"/>
  <c r="P84" i="207" s="1"/>
  <c r="J74" i="162"/>
  <c r="I74" i="162"/>
  <c r="H74" i="162"/>
  <c r="C74" i="162"/>
  <c r="N84" i="206" s="1"/>
  <c r="N84" i="207" s="1"/>
  <c r="B74" i="162"/>
  <c r="R73" i="162" a="1"/>
  <c r="R73" i="162"/>
  <c r="Q73" i="162" a="1"/>
  <c r="Q73" i="162"/>
  <c r="E73" i="162" s="1"/>
  <c r="P83" i="206" s="1"/>
  <c r="P83" i="207" s="1"/>
  <c r="P73" i="162" a="1"/>
  <c r="P73" i="162"/>
  <c r="O73" i="162" a="1"/>
  <c r="O73" i="162"/>
  <c r="N73" i="162" a="1"/>
  <c r="N73" i="162"/>
  <c r="L73" i="162"/>
  <c r="K73" i="162"/>
  <c r="J73" i="162"/>
  <c r="I73" i="162"/>
  <c r="C73" i="162" s="1"/>
  <c r="N83" i="206" s="1"/>
  <c r="N83" i="207" s="1"/>
  <c r="H73" i="162"/>
  <c r="B73" i="162" s="1"/>
  <c r="F73" i="162"/>
  <c r="Q83" i="206" s="1"/>
  <c r="Q83" i="207" s="1"/>
  <c r="D73" i="162"/>
  <c r="O83" i="206" s="1"/>
  <c r="O83" i="207" s="1"/>
  <c r="S72" i="162"/>
  <c r="AM82" i="206" s="1"/>
  <c r="AM82" i="207" s="1"/>
  <c r="R72" i="162" a="1"/>
  <c r="R72" i="162" s="1"/>
  <c r="Q72" i="162" a="1"/>
  <c r="Q72" i="162" s="1"/>
  <c r="P72" i="162" a="1"/>
  <c r="P72" i="162"/>
  <c r="O72" i="162" a="1"/>
  <c r="O72" i="162" s="1"/>
  <c r="C72" i="162" s="1"/>
  <c r="N82" i="206" s="1"/>
  <c r="N82" i="207" s="1"/>
  <c r="N72" i="162" a="1"/>
  <c r="N72" i="162"/>
  <c r="L72" i="162"/>
  <c r="K72" i="162"/>
  <c r="J72" i="162"/>
  <c r="I72" i="162"/>
  <c r="H72" i="162"/>
  <c r="D72" i="162"/>
  <c r="O82" i="206" s="1"/>
  <c r="O82" i="207" s="1"/>
  <c r="R71" i="162" a="1"/>
  <c r="R71" i="162"/>
  <c r="Q71" i="162" a="1"/>
  <c r="Q71" i="162"/>
  <c r="P71" i="162" a="1"/>
  <c r="P71" i="162" s="1"/>
  <c r="O71" i="162" a="1"/>
  <c r="O71" i="162"/>
  <c r="N71" i="162" a="1"/>
  <c r="N71" i="162" s="1"/>
  <c r="L71" i="162"/>
  <c r="F71" i="162" s="1"/>
  <c r="Q81" i="206" s="1"/>
  <c r="Q81" i="207" s="1"/>
  <c r="K71" i="162"/>
  <c r="J71" i="162"/>
  <c r="I71" i="162"/>
  <c r="C71" i="162" s="1"/>
  <c r="N81" i="206" s="1"/>
  <c r="N81" i="207" s="1"/>
  <c r="H71" i="162"/>
  <c r="R70" i="162" a="1"/>
  <c r="R70" i="162" s="1"/>
  <c r="Q70" i="162" a="1"/>
  <c r="Q70" i="162"/>
  <c r="P70" i="162" a="1"/>
  <c r="P70" i="162"/>
  <c r="O70" i="162" a="1"/>
  <c r="O70" i="162" s="1"/>
  <c r="N70" i="162" a="1"/>
  <c r="N70" i="162"/>
  <c r="B70" i="162" s="1"/>
  <c r="L70" i="162"/>
  <c r="F70" i="162" s="1"/>
  <c r="Q80" i="206" s="1"/>
  <c r="Q80" i="207" s="1"/>
  <c r="K70" i="162"/>
  <c r="J70" i="162"/>
  <c r="D70" i="162" s="1"/>
  <c r="O80" i="206" s="1"/>
  <c r="O80" i="207" s="1"/>
  <c r="I70" i="162"/>
  <c r="C70" i="162" s="1"/>
  <c r="N80" i="206" s="1"/>
  <c r="N80" i="207" s="1"/>
  <c r="H70" i="162"/>
  <c r="E70" i="162"/>
  <c r="P80" i="206" s="1"/>
  <c r="P80" i="207" s="1"/>
  <c r="R69" i="162" a="1"/>
  <c r="R69" i="162"/>
  <c r="Q69" i="162" a="1"/>
  <c r="Q69" i="162" s="1"/>
  <c r="E69" i="162" s="1"/>
  <c r="P79" i="206" s="1"/>
  <c r="P79" i="207" s="1"/>
  <c r="P69" i="162" a="1"/>
  <c r="P69" i="162"/>
  <c r="O69" i="162" a="1"/>
  <c r="O69" i="162" s="1"/>
  <c r="C69" i="162" s="1"/>
  <c r="N69" i="162" a="1"/>
  <c r="N69" i="162"/>
  <c r="L69" i="162"/>
  <c r="M69" i="162" s="1"/>
  <c r="K69" i="162"/>
  <c r="J69" i="162"/>
  <c r="I69" i="162"/>
  <c r="H69" i="162"/>
  <c r="B69" i="162" s="1"/>
  <c r="M79" i="206" s="1"/>
  <c r="R68" i="162" a="1"/>
  <c r="R68" i="162" s="1"/>
  <c r="F68" i="162" s="1"/>
  <c r="Q78" i="206" s="1"/>
  <c r="Q78" i="207" s="1"/>
  <c r="Q68" i="162" a="1"/>
  <c r="Q68" i="162" s="1"/>
  <c r="P68" i="162" a="1"/>
  <c r="P68" i="162" s="1"/>
  <c r="O68" i="162" a="1"/>
  <c r="O68" i="162" s="1"/>
  <c r="N68" i="162" a="1"/>
  <c r="N68" i="162" s="1"/>
  <c r="B68" i="162" s="1"/>
  <c r="L68" i="162"/>
  <c r="K68" i="162"/>
  <c r="J68" i="162"/>
  <c r="I68" i="162"/>
  <c r="H68" i="162"/>
  <c r="D68" i="162"/>
  <c r="O78" i="206" s="1"/>
  <c r="O78" i="207" s="1"/>
  <c r="R67" i="162" a="1"/>
  <c r="R67" i="162"/>
  <c r="Q67" i="162" a="1"/>
  <c r="Q67" i="162"/>
  <c r="E67" i="162" s="1"/>
  <c r="P77" i="206" s="1"/>
  <c r="P77" i="207" s="1"/>
  <c r="P67" i="162" a="1"/>
  <c r="P67" i="162"/>
  <c r="O67" i="162" a="1"/>
  <c r="O67" i="162"/>
  <c r="N67" i="162" a="1"/>
  <c r="N67" i="162"/>
  <c r="L67" i="162"/>
  <c r="M67" i="162" s="1"/>
  <c r="K67" i="162"/>
  <c r="J67" i="162"/>
  <c r="I67" i="162"/>
  <c r="H67" i="162"/>
  <c r="F67" i="162"/>
  <c r="Q77" i="206" s="1"/>
  <c r="Q77" i="207" s="1"/>
  <c r="D67" i="162"/>
  <c r="O77" i="206" s="1"/>
  <c r="O77" i="207" s="1"/>
  <c r="C67" i="162"/>
  <c r="N77" i="206" s="1"/>
  <c r="N77" i="207" s="1"/>
  <c r="B67" i="162"/>
  <c r="M77" i="206" s="1"/>
  <c r="R66" i="162" a="1"/>
  <c r="R66" i="162"/>
  <c r="F66" i="162" s="1"/>
  <c r="Q76" i="206" s="1"/>
  <c r="Q76" i="207" s="1"/>
  <c r="Q66" i="162" a="1"/>
  <c r="Q66" i="162" s="1"/>
  <c r="E66" i="162" s="1"/>
  <c r="P76" i="206" s="1"/>
  <c r="P76" i="207" s="1"/>
  <c r="P66" i="162" a="1"/>
  <c r="P66" i="162" s="1"/>
  <c r="O66" i="162" a="1"/>
  <c r="O66" i="162"/>
  <c r="N66" i="162" a="1"/>
  <c r="N66" i="162" s="1"/>
  <c r="L66" i="162"/>
  <c r="K66" i="162"/>
  <c r="J66" i="162"/>
  <c r="D66" i="162" s="1"/>
  <c r="O76" i="206" s="1"/>
  <c r="O76" i="207" s="1"/>
  <c r="I66" i="162"/>
  <c r="C66" i="162" s="1"/>
  <c r="N76" i="206" s="1"/>
  <c r="N76" i="207" s="1"/>
  <c r="H66" i="162"/>
  <c r="B66" i="162"/>
  <c r="M76" i="206" s="1"/>
  <c r="R65" i="162" a="1"/>
  <c r="R65" i="162"/>
  <c r="Q65" i="162" a="1"/>
  <c r="Q65" i="162"/>
  <c r="E65" i="162" s="1"/>
  <c r="P75" i="206" s="1"/>
  <c r="P75" i="207" s="1"/>
  <c r="P65" i="162" a="1"/>
  <c r="P65" i="162" s="1"/>
  <c r="S65" i="162" s="1"/>
  <c r="AM75" i="206" s="1"/>
  <c r="AM75" i="207" s="1"/>
  <c r="O65" i="162" a="1"/>
  <c r="O65" i="162" s="1"/>
  <c r="N65" i="162" a="1"/>
  <c r="N65" i="162"/>
  <c r="L65" i="162"/>
  <c r="K65" i="162"/>
  <c r="J65" i="162"/>
  <c r="D65" i="162" s="1"/>
  <c r="O75" i="206" s="1"/>
  <c r="O75" i="207" s="1"/>
  <c r="I65" i="162"/>
  <c r="C65" i="162" s="1"/>
  <c r="N75" i="206" s="1"/>
  <c r="N75" i="207" s="1"/>
  <c r="H65" i="162"/>
  <c r="B65" i="162" s="1"/>
  <c r="F65" i="162"/>
  <c r="Q75" i="206" s="1"/>
  <c r="Q75" i="207" s="1"/>
  <c r="R64" i="162" a="1"/>
  <c r="R64" i="162" s="1"/>
  <c r="Q64" i="162" a="1"/>
  <c r="Q64" i="162" s="1"/>
  <c r="P64" i="162" a="1"/>
  <c r="P64" i="162"/>
  <c r="O64" i="162" a="1"/>
  <c r="O64" i="162"/>
  <c r="C64" i="162" s="1"/>
  <c r="N64" i="162" a="1"/>
  <c r="N64" i="162" s="1"/>
  <c r="L64" i="162"/>
  <c r="K64" i="162"/>
  <c r="J64" i="162"/>
  <c r="D64" i="162" s="1"/>
  <c r="O74" i="206" s="1"/>
  <c r="O74" i="207" s="1"/>
  <c r="I64" i="162"/>
  <c r="H64" i="162"/>
  <c r="B64" i="162"/>
  <c r="M74" i="206" s="1"/>
  <c r="R63" i="162" a="1"/>
  <c r="R63" i="162" s="1"/>
  <c r="F63" i="162" s="1"/>
  <c r="Q73" i="206" s="1"/>
  <c r="Q73" i="207" s="1"/>
  <c r="Q63" i="162" a="1"/>
  <c r="Q63" i="162"/>
  <c r="P63" i="162" a="1"/>
  <c r="P63" i="162"/>
  <c r="O63" i="162" a="1"/>
  <c r="O63" i="162"/>
  <c r="C63" i="162" s="1"/>
  <c r="N73" i="206" s="1"/>
  <c r="N73" i="207" s="1"/>
  <c r="N63" i="162" a="1"/>
  <c r="N63" i="162"/>
  <c r="S63" i="162" s="1"/>
  <c r="AM73" i="206" s="1"/>
  <c r="AM73" i="207" s="1"/>
  <c r="L63" i="162"/>
  <c r="K63" i="162"/>
  <c r="E63" i="162" s="1"/>
  <c r="P73" i="206" s="1"/>
  <c r="P73" i="207" s="1"/>
  <c r="J63" i="162"/>
  <c r="I63" i="162"/>
  <c r="H63" i="162"/>
  <c r="D63" i="162"/>
  <c r="O73" i="206" s="1"/>
  <c r="O73" i="207" s="1"/>
  <c r="R62" i="162" a="1"/>
  <c r="R62" i="162" s="1"/>
  <c r="F62" i="162" s="1"/>
  <c r="Q72" i="206" s="1"/>
  <c r="Q72" i="207" s="1"/>
  <c r="Q62" i="162" a="1"/>
  <c r="Q62" i="162" s="1"/>
  <c r="P62" i="162" a="1"/>
  <c r="P62" i="162"/>
  <c r="D62" i="162" s="1"/>
  <c r="O72" i="206" s="1"/>
  <c r="O72" i="207" s="1"/>
  <c r="O62" i="162" a="1"/>
  <c r="O62" i="162" s="1"/>
  <c r="N62" i="162" a="1"/>
  <c r="N62" i="162"/>
  <c r="M62" i="162"/>
  <c r="L62" i="162"/>
  <c r="K62" i="162"/>
  <c r="E62" i="162" s="1"/>
  <c r="P72" i="206" s="1"/>
  <c r="P72" i="207" s="1"/>
  <c r="J62" i="162"/>
  <c r="I62" i="162"/>
  <c r="C62" i="162" s="1"/>
  <c r="N72" i="206" s="1"/>
  <c r="N72" i="207" s="1"/>
  <c r="H62" i="162"/>
  <c r="B62" i="162" s="1"/>
  <c r="R61" i="162" a="1"/>
  <c r="R61" i="162"/>
  <c r="Q61" i="162" a="1"/>
  <c r="Q61" i="162" s="1"/>
  <c r="P61" i="162" a="1"/>
  <c r="P61" i="162"/>
  <c r="O61" i="162" a="1"/>
  <c r="O61" i="162"/>
  <c r="C61" i="162" s="1"/>
  <c r="N71" i="206" s="1"/>
  <c r="N71" i="207" s="1"/>
  <c r="N61" i="162" a="1"/>
  <c r="N61" i="162"/>
  <c r="L61" i="162"/>
  <c r="F61" i="162" s="1"/>
  <c r="Q71" i="206" s="1"/>
  <c r="Q71" i="207" s="1"/>
  <c r="K61" i="162"/>
  <c r="E61" i="162" s="1"/>
  <c r="P71" i="206" s="1"/>
  <c r="P71" i="207" s="1"/>
  <c r="J61" i="162"/>
  <c r="D61" i="162" s="1"/>
  <c r="O71" i="206" s="1"/>
  <c r="O71" i="207" s="1"/>
  <c r="I61" i="162"/>
  <c r="H61" i="162"/>
  <c r="B61" i="162"/>
  <c r="R60" i="162" a="1"/>
  <c r="R60" i="162" s="1"/>
  <c r="F60" i="162" s="1"/>
  <c r="Q70" i="206" s="1"/>
  <c r="Q70" i="207" s="1"/>
  <c r="Q60" i="162" a="1"/>
  <c r="Q60" i="162" s="1"/>
  <c r="E60" i="162" s="1"/>
  <c r="P70" i="206" s="1"/>
  <c r="P70" i="207" s="1"/>
  <c r="P60" i="162" a="1"/>
  <c r="P60" i="162" s="1"/>
  <c r="D60" i="162" s="1"/>
  <c r="O70" i="206" s="1"/>
  <c r="O70" i="207" s="1"/>
  <c r="O60" i="162" a="1"/>
  <c r="O60" i="162" s="1"/>
  <c r="N60" i="162" a="1"/>
  <c r="N60" i="162"/>
  <c r="S60" i="162" s="1"/>
  <c r="AM70" i="206" s="1"/>
  <c r="AM70" i="207" s="1"/>
  <c r="M60" i="162"/>
  <c r="BQ60" i="166" s="1"/>
  <c r="L60" i="162"/>
  <c r="K60" i="162"/>
  <c r="J60" i="162"/>
  <c r="I60" i="162"/>
  <c r="C60" i="162" s="1"/>
  <c r="N70" i="206" s="1"/>
  <c r="N70" i="207" s="1"/>
  <c r="H60" i="162"/>
  <c r="R59" i="162" a="1"/>
  <c r="R59" i="162"/>
  <c r="Q59" i="162" a="1"/>
  <c r="Q59" i="162"/>
  <c r="P59" i="162" a="1"/>
  <c r="P59" i="162"/>
  <c r="O59" i="162" a="1"/>
  <c r="O59" i="162"/>
  <c r="C59" i="162" s="1"/>
  <c r="N69" i="206" s="1"/>
  <c r="N69" i="207" s="1"/>
  <c r="N59" i="162" a="1"/>
  <c r="N59" i="162" s="1"/>
  <c r="S59" i="162" s="1"/>
  <c r="AM69" i="206" s="1"/>
  <c r="AM69" i="207" s="1"/>
  <c r="L59" i="162"/>
  <c r="F59" i="162" s="1"/>
  <c r="Q69" i="206" s="1"/>
  <c r="Q69" i="207" s="1"/>
  <c r="K59" i="162"/>
  <c r="E59" i="162" s="1"/>
  <c r="P69" i="206" s="1"/>
  <c r="P69" i="207" s="1"/>
  <c r="J59" i="162"/>
  <c r="D59" i="162" s="1"/>
  <c r="O69" i="206" s="1"/>
  <c r="O69" i="207" s="1"/>
  <c r="I59" i="162"/>
  <c r="H59" i="162"/>
  <c r="R58" i="162" a="1"/>
  <c r="R58" i="162" s="1"/>
  <c r="Q58" i="162" a="1"/>
  <c r="Q58" i="162"/>
  <c r="P58" i="162" a="1"/>
  <c r="P58" i="162" s="1"/>
  <c r="O58" i="162" a="1"/>
  <c r="O58" i="162"/>
  <c r="N58" i="162" a="1"/>
  <c r="N58" i="162" s="1"/>
  <c r="L58" i="162"/>
  <c r="K58" i="162"/>
  <c r="E58" i="162" s="1"/>
  <c r="P68" i="206" s="1"/>
  <c r="P68" i="207" s="1"/>
  <c r="J58" i="162"/>
  <c r="D58" i="162" s="1"/>
  <c r="O68" i="206" s="1"/>
  <c r="O68" i="207" s="1"/>
  <c r="I58" i="162"/>
  <c r="C58" i="162" s="1"/>
  <c r="N68" i="206" s="1"/>
  <c r="N68" i="207" s="1"/>
  <c r="H58" i="162"/>
  <c r="F58" i="162"/>
  <c r="Q68" i="206" s="1"/>
  <c r="Q68" i="207" s="1"/>
  <c r="R57" i="162" a="1"/>
  <c r="R57" i="162"/>
  <c r="Q57" i="162" a="1"/>
  <c r="Q57" i="162" s="1"/>
  <c r="E57" i="162" s="1"/>
  <c r="P67" i="206" s="1"/>
  <c r="P67" i="207" s="1"/>
  <c r="P57" i="162" a="1"/>
  <c r="P57" i="162"/>
  <c r="O57" i="162" a="1"/>
  <c r="O57" i="162"/>
  <c r="C57" i="162" s="1"/>
  <c r="N67" i="206" s="1"/>
  <c r="N67" i="207" s="1"/>
  <c r="N57" i="162" a="1"/>
  <c r="N57" i="162"/>
  <c r="S57" i="162" s="1"/>
  <c r="AM67" i="206" s="1"/>
  <c r="AM67" i="207" s="1"/>
  <c r="L57" i="162"/>
  <c r="F57" i="162" s="1"/>
  <c r="Q67" i="206" s="1"/>
  <c r="Q67" i="207" s="1"/>
  <c r="K57" i="162"/>
  <c r="J57" i="162"/>
  <c r="D57" i="162" s="1"/>
  <c r="O67" i="206" s="1"/>
  <c r="O67" i="207" s="1"/>
  <c r="I57" i="162"/>
  <c r="H57" i="162"/>
  <c r="M57" i="162" s="1"/>
  <c r="B57" i="162"/>
  <c r="R56" i="162" a="1"/>
  <c r="R56" i="162"/>
  <c r="Q56" i="162" a="1"/>
  <c r="Q56" i="162" s="1"/>
  <c r="P56" i="162" a="1"/>
  <c r="P56" i="162" s="1"/>
  <c r="D56" i="162" s="1"/>
  <c r="O66" i="206" s="1"/>
  <c r="O66" i="207" s="1"/>
  <c r="O56" i="162" a="1"/>
  <c r="O56" i="162"/>
  <c r="N56" i="162" a="1"/>
  <c r="N56" i="162" s="1"/>
  <c r="M56" i="162"/>
  <c r="AH56" i="166" s="1"/>
  <c r="L56" i="162"/>
  <c r="F56" i="162" s="1"/>
  <c r="Q66" i="206" s="1"/>
  <c r="Q66" i="207" s="1"/>
  <c r="K56" i="162"/>
  <c r="E56" i="162" s="1"/>
  <c r="J56" i="162"/>
  <c r="I56" i="162"/>
  <c r="C56" i="162" s="1"/>
  <c r="N66" i="206" s="1"/>
  <c r="N66" i="207" s="1"/>
  <c r="H56" i="162"/>
  <c r="B56" i="162" s="1"/>
  <c r="M66" i="206" s="1"/>
  <c r="R55" i="162" a="1"/>
  <c r="R55" i="162"/>
  <c r="Q55" i="162" a="1"/>
  <c r="Q55" i="162"/>
  <c r="P55" i="162" a="1"/>
  <c r="P55" i="162" s="1"/>
  <c r="O55" i="162" a="1"/>
  <c r="O55" i="162"/>
  <c r="N55" i="162" a="1"/>
  <c r="N55" i="162"/>
  <c r="L55" i="162"/>
  <c r="F55" i="162" s="1"/>
  <c r="Q65" i="206" s="1"/>
  <c r="Q65" i="207" s="1"/>
  <c r="K55" i="162"/>
  <c r="E55" i="162" s="1"/>
  <c r="P65" i="206" s="1"/>
  <c r="P65" i="207" s="1"/>
  <c r="J55" i="162"/>
  <c r="I55" i="162"/>
  <c r="H55" i="162"/>
  <c r="B55" i="162" s="1"/>
  <c r="C55" i="162"/>
  <c r="N65" i="206" s="1"/>
  <c r="N65" i="207" s="1"/>
  <c r="R54" i="162" a="1"/>
  <c r="R54" i="162" s="1"/>
  <c r="F54" i="162" s="1"/>
  <c r="Q64" i="206" s="1"/>
  <c r="Q64" i="207" s="1"/>
  <c r="Q54" i="162" a="1"/>
  <c r="Q54" i="162" s="1"/>
  <c r="E54" i="162" s="1"/>
  <c r="P64" i="206" s="1"/>
  <c r="P64" i="207" s="1"/>
  <c r="P54" i="162" a="1"/>
  <c r="P54" i="162" s="1"/>
  <c r="D54" i="162" s="1"/>
  <c r="O64" i="206" s="1"/>
  <c r="O64" i="207" s="1"/>
  <c r="O54" i="162" a="1"/>
  <c r="O54" i="162" s="1"/>
  <c r="N54" i="162" a="1"/>
  <c r="N54" i="162" s="1"/>
  <c r="M54" i="162"/>
  <c r="L54" i="162"/>
  <c r="K54" i="162"/>
  <c r="J54" i="162"/>
  <c r="I54" i="162"/>
  <c r="H54" i="162"/>
  <c r="C54" i="162"/>
  <c r="N64" i="206" s="1"/>
  <c r="N64" i="207" s="1"/>
  <c r="B54" i="162"/>
  <c r="M64" i="206" s="1"/>
  <c r="R53" i="162" a="1"/>
  <c r="R53" i="162"/>
  <c r="Q53" i="162" a="1"/>
  <c r="Q53" i="162"/>
  <c r="E53" i="162" s="1"/>
  <c r="P63" i="206" s="1"/>
  <c r="P63" i="207" s="1"/>
  <c r="P53" i="162" a="1"/>
  <c r="P53" i="162"/>
  <c r="O53" i="162" a="1"/>
  <c r="O53" i="162"/>
  <c r="N53" i="162" a="1"/>
  <c r="N53" i="162" s="1"/>
  <c r="L53" i="162"/>
  <c r="K53" i="162"/>
  <c r="J53" i="162"/>
  <c r="I53" i="162"/>
  <c r="C53" i="162" s="1"/>
  <c r="N63" i="206" s="1"/>
  <c r="N63" i="207" s="1"/>
  <c r="H53" i="162"/>
  <c r="F53" i="162"/>
  <c r="Q63" i="206" s="1"/>
  <c r="Q63" i="207" s="1"/>
  <c r="D53" i="162"/>
  <c r="O63" i="206" s="1"/>
  <c r="O63" i="207" s="1"/>
  <c r="S52" i="162"/>
  <c r="AM62" i="206" s="1"/>
  <c r="AM62" i="207" s="1"/>
  <c r="R52" i="162" a="1"/>
  <c r="R52" i="162" s="1"/>
  <c r="Q52" i="162" a="1"/>
  <c r="Q52" i="162" s="1"/>
  <c r="P52" i="162" a="1"/>
  <c r="P52" i="162"/>
  <c r="D52" i="162" s="1"/>
  <c r="O62" i="206" s="1"/>
  <c r="O62" i="207" s="1"/>
  <c r="O52" i="162" a="1"/>
  <c r="O52" i="162" s="1"/>
  <c r="C52" i="162" s="1"/>
  <c r="N52" i="162" a="1"/>
  <c r="N52" i="162"/>
  <c r="L52" i="162"/>
  <c r="K52" i="162"/>
  <c r="J52" i="162"/>
  <c r="I52" i="162"/>
  <c r="H52" i="162"/>
  <c r="B52" i="162" s="1"/>
  <c r="M62" i="206" s="1"/>
  <c r="E52" i="162"/>
  <c r="P62" i="206" s="1"/>
  <c r="P62" i="207" s="1"/>
  <c r="R51" i="162" a="1"/>
  <c r="R51" i="162"/>
  <c r="F51" i="162" s="1"/>
  <c r="Q61" i="206" s="1"/>
  <c r="Q61" i="207" s="1"/>
  <c r="Q51" i="162" a="1"/>
  <c r="Q51" i="162" s="1"/>
  <c r="P51" i="162" a="1"/>
  <c r="P51" i="162" s="1"/>
  <c r="O51" i="162" a="1"/>
  <c r="O51" i="162"/>
  <c r="C51" i="162" s="1"/>
  <c r="N61" i="206" s="1"/>
  <c r="N61" i="207" s="1"/>
  <c r="N51" i="162" a="1"/>
  <c r="N51" i="162" s="1"/>
  <c r="L51" i="162"/>
  <c r="K51" i="162"/>
  <c r="J51" i="162"/>
  <c r="I51" i="162"/>
  <c r="H51" i="162"/>
  <c r="R50" i="162" a="1"/>
  <c r="R50" i="162" s="1"/>
  <c r="Q50" i="162" a="1"/>
  <c r="Q50" i="162"/>
  <c r="P50" i="162" a="1"/>
  <c r="P50" i="162"/>
  <c r="D50" i="162" s="1"/>
  <c r="O60" i="206" s="1"/>
  <c r="O60" i="207" s="1"/>
  <c r="O50" i="162" a="1"/>
  <c r="O50" i="162" s="1"/>
  <c r="N50" i="162" a="1"/>
  <c r="N50" i="162" s="1"/>
  <c r="L50" i="162"/>
  <c r="F50" i="162" s="1"/>
  <c r="Q60" i="206" s="1"/>
  <c r="Q60" i="207" s="1"/>
  <c r="K50" i="162"/>
  <c r="E50" i="162" s="1"/>
  <c r="P60" i="206" s="1"/>
  <c r="P60" i="207" s="1"/>
  <c r="J50" i="162"/>
  <c r="I50" i="162"/>
  <c r="C50" i="162" s="1"/>
  <c r="N60" i="206" s="1"/>
  <c r="N60" i="207" s="1"/>
  <c r="H50" i="162"/>
  <c r="R49" i="162" a="1"/>
  <c r="R49" i="162"/>
  <c r="Q49" i="162" a="1"/>
  <c r="Q49" i="162" s="1"/>
  <c r="E49" i="162" s="1"/>
  <c r="P59" i="206" s="1"/>
  <c r="P59" i="207" s="1"/>
  <c r="P49" i="162" a="1"/>
  <c r="P49" i="162"/>
  <c r="O49" i="162" a="1"/>
  <c r="O49" i="162"/>
  <c r="N49" i="162" a="1"/>
  <c r="N49" i="162"/>
  <c r="L49" i="162"/>
  <c r="F49" i="162" s="1"/>
  <c r="Q59" i="206" s="1"/>
  <c r="Q59" i="207" s="1"/>
  <c r="K49" i="162"/>
  <c r="J49" i="162"/>
  <c r="D49" i="162" s="1"/>
  <c r="O59" i="206" s="1"/>
  <c r="O59" i="207" s="1"/>
  <c r="I49" i="162"/>
  <c r="H49" i="162"/>
  <c r="B49" i="162" s="1"/>
  <c r="R48" i="162" a="1"/>
  <c r="R48" i="162" s="1"/>
  <c r="Q48" i="162" a="1"/>
  <c r="Q48" i="162" s="1"/>
  <c r="E48" i="162" s="1"/>
  <c r="P58" i="206" s="1"/>
  <c r="P58" i="207" s="1"/>
  <c r="P48" i="162" a="1"/>
  <c r="P48" i="162" s="1"/>
  <c r="O48" i="162" a="1"/>
  <c r="O48" i="162"/>
  <c r="N48" i="162" a="1"/>
  <c r="N48" i="162" s="1"/>
  <c r="B48" i="162" s="1"/>
  <c r="L48" i="162"/>
  <c r="F48" i="162" s="1"/>
  <c r="Q58" i="206" s="1"/>
  <c r="Q58" i="207" s="1"/>
  <c r="K48" i="162"/>
  <c r="J48" i="162"/>
  <c r="I48" i="162"/>
  <c r="H48" i="162"/>
  <c r="D48" i="162"/>
  <c r="O58" i="206" s="1"/>
  <c r="O58" i="207" s="1"/>
  <c r="R47" i="162" a="1"/>
  <c r="R47" i="162" s="1"/>
  <c r="Q47" i="162" a="1"/>
  <c r="Q47" i="162"/>
  <c r="E47" i="162" s="1"/>
  <c r="P57" i="206" s="1"/>
  <c r="P57" i="207" s="1"/>
  <c r="P47" i="162" a="1"/>
  <c r="P47" i="162"/>
  <c r="D47" i="162" s="1"/>
  <c r="O57" i="206" s="1"/>
  <c r="O57" i="207" s="1"/>
  <c r="O47" i="162" a="1"/>
  <c r="O47" i="162"/>
  <c r="N47" i="162" a="1"/>
  <c r="N47" i="162"/>
  <c r="S47" i="162" s="1"/>
  <c r="AM57" i="206" s="1"/>
  <c r="AM57" i="207" s="1"/>
  <c r="L47" i="162"/>
  <c r="M47" i="162" s="1"/>
  <c r="BU47" i="166" s="1"/>
  <c r="K47" i="162"/>
  <c r="J47" i="162"/>
  <c r="I47" i="162"/>
  <c r="H47" i="162"/>
  <c r="B47" i="162" s="1"/>
  <c r="C47" i="162"/>
  <c r="N57" i="206" s="1"/>
  <c r="N57" i="207" s="1"/>
  <c r="R46" i="162" a="1"/>
  <c r="R46" i="162"/>
  <c r="Q46" i="162" a="1"/>
  <c r="Q46" i="162" s="1"/>
  <c r="P46" i="162" a="1"/>
  <c r="P46" i="162" s="1"/>
  <c r="O46" i="162" a="1"/>
  <c r="O46" i="162" s="1"/>
  <c r="N46" i="162" a="1"/>
  <c r="N46" i="162" s="1"/>
  <c r="L46" i="162"/>
  <c r="K46" i="162"/>
  <c r="J46" i="162"/>
  <c r="D46" i="162" s="1"/>
  <c r="O56" i="206" s="1"/>
  <c r="O56" i="207" s="1"/>
  <c r="I46" i="162"/>
  <c r="C46" i="162" s="1"/>
  <c r="N56" i="206" s="1"/>
  <c r="N56" i="207" s="1"/>
  <c r="H46" i="162"/>
  <c r="F46" i="162"/>
  <c r="Q56" i="206" s="1"/>
  <c r="Q56" i="207" s="1"/>
  <c r="E46" i="162"/>
  <c r="P56" i="206" s="1"/>
  <c r="P56" i="207" s="1"/>
  <c r="B46" i="162"/>
  <c r="M56" i="206" s="1"/>
  <c r="R45" i="162" a="1"/>
  <c r="R45" i="162"/>
  <c r="Q45" i="162" a="1"/>
  <c r="Q45" i="162"/>
  <c r="P45" i="162" a="1"/>
  <c r="P45" i="162"/>
  <c r="O45" i="162" a="1"/>
  <c r="O45" i="162" s="1"/>
  <c r="N45" i="162" a="1"/>
  <c r="N45" i="162"/>
  <c r="S45" i="162" s="1"/>
  <c r="AM55" i="206" s="1"/>
  <c r="AM55" i="207" s="1"/>
  <c r="L45" i="162"/>
  <c r="F45" i="162" s="1"/>
  <c r="Q55" i="206" s="1"/>
  <c r="Q55" i="207" s="1"/>
  <c r="K45" i="162"/>
  <c r="J45" i="162"/>
  <c r="D45" i="162" s="1"/>
  <c r="O55" i="206" s="1"/>
  <c r="O55" i="207" s="1"/>
  <c r="I45" i="162"/>
  <c r="H45" i="162"/>
  <c r="E45" i="162"/>
  <c r="P55" i="206" s="1"/>
  <c r="P55" i="207" s="1"/>
  <c r="R44" i="162" a="1"/>
  <c r="R44" i="162" s="1"/>
  <c r="Q44" i="162" a="1"/>
  <c r="Q44" i="162" s="1"/>
  <c r="P44" i="162" a="1"/>
  <c r="P44" i="162"/>
  <c r="O44" i="162" a="1"/>
  <c r="O44" i="162"/>
  <c r="N44" i="162" a="1"/>
  <c r="N44" i="162" s="1"/>
  <c r="M44" i="162"/>
  <c r="BN44" i="166" s="1"/>
  <c r="L44" i="162"/>
  <c r="K44" i="162"/>
  <c r="E44" i="162" s="1"/>
  <c r="P54" i="206" s="1"/>
  <c r="P54" i="207" s="1"/>
  <c r="J44" i="162"/>
  <c r="D44" i="162" s="1"/>
  <c r="O54" i="206" s="1"/>
  <c r="O54" i="207" s="1"/>
  <c r="I44" i="162"/>
  <c r="C44" i="162" s="1"/>
  <c r="N54" i="206" s="1"/>
  <c r="N54" i="207" s="1"/>
  <c r="H44" i="162"/>
  <c r="B44" i="162" s="1"/>
  <c r="R43" i="162" a="1"/>
  <c r="R43" i="162" s="1"/>
  <c r="F43" i="162" s="1"/>
  <c r="Q53" i="206" s="1"/>
  <c r="Q53" i="207" s="1"/>
  <c r="Q43" i="162" a="1"/>
  <c r="Q43" i="162"/>
  <c r="S43" i="162" s="1"/>
  <c r="AM53" i="206" s="1"/>
  <c r="AM53" i="207" s="1"/>
  <c r="P43" i="162" a="1"/>
  <c r="P43" i="162"/>
  <c r="O43" i="162" a="1"/>
  <c r="O43" i="162"/>
  <c r="C43" i="162" s="1"/>
  <c r="N53" i="206" s="1"/>
  <c r="N53" i="207" s="1"/>
  <c r="N43" i="162" a="1"/>
  <c r="N43" i="162"/>
  <c r="L43" i="162"/>
  <c r="K43" i="162"/>
  <c r="E43" i="162" s="1"/>
  <c r="P53" i="206" s="1"/>
  <c r="P53" i="207" s="1"/>
  <c r="J43" i="162"/>
  <c r="I43" i="162"/>
  <c r="H43" i="162"/>
  <c r="B43" i="162" s="1"/>
  <c r="D43" i="162"/>
  <c r="O53" i="206" s="1"/>
  <c r="O53" i="207" s="1"/>
  <c r="R42" i="162" a="1"/>
  <c r="R42" i="162" s="1"/>
  <c r="F42" i="162" s="1"/>
  <c r="Q52" i="206" s="1"/>
  <c r="Q52" i="207" s="1"/>
  <c r="Q42" i="162" a="1"/>
  <c r="Q42" i="162" s="1"/>
  <c r="P42" i="162" a="1"/>
  <c r="P42" i="162"/>
  <c r="D42" i="162" s="1"/>
  <c r="O52" i="206" s="1"/>
  <c r="O52" i="207" s="1"/>
  <c r="O42" i="162" a="1"/>
  <c r="O42" i="162" s="1"/>
  <c r="C42" i="162" s="1"/>
  <c r="N52" i="206" s="1"/>
  <c r="N52" i="207" s="1"/>
  <c r="N42" i="162" a="1"/>
  <c r="N42" i="162"/>
  <c r="L42" i="162"/>
  <c r="K42" i="162"/>
  <c r="J42" i="162"/>
  <c r="I42" i="162"/>
  <c r="H42" i="162"/>
  <c r="M42" i="162" s="1"/>
  <c r="R41" i="162" a="1"/>
  <c r="R41" i="162"/>
  <c r="F41" i="162" s="1"/>
  <c r="Q51" i="206" s="1"/>
  <c r="Q51" i="207" s="1"/>
  <c r="Q41" i="162" a="1"/>
  <c r="Q41" i="162" s="1"/>
  <c r="E41" i="162" s="1"/>
  <c r="P51" i="206" s="1"/>
  <c r="P51" i="207" s="1"/>
  <c r="P41" i="162" a="1"/>
  <c r="P41" i="162"/>
  <c r="D41" i="162" s="1"/>
  <c r="O51" i="206" s="1"/>
  <c r="O51" i="207" s="1"/>
  <c r="O41" i="162" a="1"/>
  <c r="O41" i="162" s="1"/>
  <c r="N41" i="162" a="1"/>
  <c r="N41" i="162"/>
  <c r="L41" i="162"/>
  <c r="K41" i="162"/>
  <c r="J41" i="162"/>
  <c r="I41" i="162"/>
  <c r="H41" i="162"/>
  <c r="B41" i="162"/>
  <c r="R40" i="162" a="1"/>
  <c r="R40" i="162" s="1"/>
  <c r="F40" i="162" s="1"/>
  <c r="Q50" i="206" s="1"/>
  <c r="Q50" i="207" s="1"/>
  <c r="Q40" i="162" a="1"/>
  <c r="Q40" i="162" s="1"/>
  <c r="E40" i="162" s="1"/>
  <c r="P50" i="206" s="1"/>
  <c r="P50" i="207" s="1"/>
  <c r="P40" i="162" a="1"/>
  <c r="P40" i="162" s="1"/>
  <c r="O40" i="162" a="1"/>
  <c r="O40" i="162" s="1"/>
  <c r="C40" i="162" s="1"/>
  <c r="N50" i="206" s="1"/>
  <c r="N50" i="207" s="1"/>
  <c r="N40" i="162" a="1"/>
  <c r="N40" i="162" s="1"/>
  <c r="S40" i="162" s="1"/>
  <c r="AM50" i="206" s="1"/>
  <c r="AM50" i="207" s="1"/>
  <c r="L40" i="162"/>
  <c r="K40" i="162"/>
  <c r="J40" i="162"/>
  <c r="I40" i="162"/>
  <c r="H40" i="162"/>
  <c r="D40" i="162"/>
  <c r="O50" i="206" s="1"/>
  <c r="O50" i="207" s="1"/>
  <c r="R39" i="162" a="1"/>
  <c r="R39" i="162"/>
  <c r="F39" i="162" s="1"/>
  <c r="Q49" i="206" s="1"/>
  <c r="Q49" i="207" s="1"/>
  <c r="Q39" i="162" a="1"/>
  <c r="Q39" i="162"/>
  <c r="P39" i="162" a="1"/>
  <c r="P39" i="162"/>
  <c r="D39" i="162" s="1"/>
  <c r="O49" i="206" s="1"/>
  <c r="O49" i="207" s="1"/>
  <c r="O39" i="162" a="1"/>
  <c r="O39" i="162" s="1"/>
  <c r="N39" i="162" a="1"/>
  <c r="N39" i="162" s="1"/>
  <c r="L39" i="162"/>
  <c r="K39" i="162"/>
  <c r="E39" i="162" s="1"/>
  <c r="P49" i="206" s="1"/>
  <c r="P49" i="207" s="1"/>
  <c r="J39" i="162"/>
  <c r="I39" i="162"/>
  <c r="H39" i="162"/>
  <c r="B39" i="162"/>
  <c r="M49" i="206" s="1"/>
  <c r="R38" i="162" a="1"/>
  <c r="R38" i="162" s="1"/>
  <c r="F38" i="162" s="1"/>
  <c r="Q48" i="206" s="1"/>
  <c r="Q48" i="207" s="1"/>
  <c r="Q38" i="162" a="1"/>
  <c r="Q38" i="162"/>
  <c r="E38" i="162" s="1"/>
  <c r="P48" i="206" s="1"/>
  <c r="P48" i="207" s="1"/>
  <c r="P38" i="162" a="1"/>
  <c r="P38" i="162" s="1"/>
  <c r="O38" i="162" a="1"/>
  <c r="O38" i="162"/>
  <c r="N38" i="162" a="1"/>
  <c r="N38" i="162"/>
  <c r="M38" i="162"/>
  <c r="L38" i="162"/>
  <c r="K38" i="162"/>
  <c r="J38" i="162"/>
  <c r="I38" i="162"/>
  <c r="C38" i="162" s="1"/>
  <c r="N48" i="206" s="1"/>
  <c r="N48" i="207" s="1"/>
  <c r="H38" i="162"/>
  <c r="R37" i="162" a="1"/>
  <c r="R37" i="162" s="1"/>
  <c r="Q37" i="162" a="1"/>
  <c r="Q37" i="162" s="1"/>
  <c r="E37" i="162" s="1"/>
  <c r="P47" i="206" s="1"/>
  <c r="P47" i="207" s="1"/>
  <c r="P37" i="162" a="1"/>
  <c r="P37" i="162"/>
  <c r="O37" i="162" a="1"/>
  <c r="O37" i="162" s="1"/>
  <c r="N37" i="162" a="1"/>
  <c r="N37" i="162"/>
  <c r="B37" i="162" s="1"/>
  <c r="M37" i="162"/>
  <c r="BF37" i="166" s="1"/>
  <c r="L37" i="162"/>
  <c r="K37" i="162"/>
  <c r="J37" i="162"/>
  <c r="D37" i="162" s="1"/>
  <c r="O47" i="206" s="1"/>
  <c r="O47" i="207" s="1"/>
  <c r="I37" i="162"/>
  <c r="C37" i="162" s="1"/>
  <c r="N47" i="206" s="1"/>
  <c r="N47" i="207" s="1"/>
  <c r="H37" i="162"/>
  <c r="R36" i="162" a="1"/>
  <c r="R36" i="162"/>
  <c r="Q36" i="162" a="1"/>
  <c r="Q36" i="162" s="1"/>
  <c r="P36" i="162" a="1"/>
  <c r="P36" i="162"/>
  <c r="D36" i="162" s="1"/>
  <c r="O46" i="206" s="1"/>
  <c r="O46" i="207" s="1"/>
  <c r="O36" i="162" a="1"/>
  <c r="O36" i="162" s="1"/>
  <c r="N36" i="162" a="1"/>
  <c r="N36" i="162" s="1"/>
  <c r="L36" i="162"/>
  <c r="F36" i="162" s="1"/>
  <c r="Q46" i="206" s="1"/>
  <c r="Q46" i="207" s="1"/>
  <c r="K36" i="162"/>
  <c r="E36" i="162" s="1"/>
  <c r="P46" i="206" s="1"/>
  <c r="P46" i="207" s="1"/>
  <c r="J36" i="162"/>
  <c r="I36" i="162"/>
  <c r="H36" i="162"/>
  <c r="R35" i="162" a="1"/>
  <c r="R35" i="162"/>
  <c r="Q35" i="162" a="1"/>
  <c r="Q35" i="162"/>
  <c r="P35" i="162" a="1"/>
  <c r="P35" i="162"/>
  <c r="O35" i="162" a="1"/>
  <c r="O35" i="162"/>
  <c r="N35" i="162" a="1"/>
  <c r="N35" i="162" s="1"/>
  <c r="L35" i="162"/>
  <c r="K35" i="162"/>
  <c r="J35" i="162"/>
  <c r="D35" i="162" s="1"/>
  <c r="O45" i="206" s="1"/>
  <c r="O45" i="207" s="1"/>
  <c r="I35" i="162"/>
  <c r="C35" i="162" s="1"/>
  <c r="N45" i="206" s="1"/>
  <c r="N45" i="207" s="1"/>
  <c r="H35" i="162"/>
  <c r="R34" i="162" a="1"/>
  <c r="R34" i="162"/>
  <c r="Q34" i="162" a="1"/>
  <c r="Q34" i="162" s="1"/>
  <c r="P34" i="162" a="1"/>
  <c r="P34" i="162"/>
  <c r="D34" i="162" s="1"/>
  <c r="O44" i="206" s="1"/>
  <c r="O44" i="207" s="1"/>
  <c r="O34" i="162" a="1"/>
  <c r="O34" i="162" s="1"/>
  <c r="C34" i="162" s="1"/>
  <c r="N44" i="206" s="1"/>
  <c r="N44" i="207" s="1"/>
  <c r="N34" i="162" a="1"/>
  <c r="N34" i="162" s="1"/>
  <c r="B34" i="162" s="1"/>
  <c r="L34" i="162"/>
  <c r="M34" i="162" s="1"/>
  <c r="AT34" i="166" s="1"/>
  <c r="K34" i="162"/>
  <c r="E34" i="162" s="1"/>
  <c r="P44" i="206" s="1"/>
  <c r="P44" i="207" s="1"/>
  <c r="J34" i="162"/>
  <c r="I34" i="162"/>
  <c r="H34" i="162"/>
  <c r="R33" i="162" a="1"/>
  <c r="R33" i="162"/>
  <c r="Q33" i="162" a="1"/>
  <c r="Q33" i="162" s="1"/>
  <c r="E33" i="162" s="1"/>
  <c r="P43" i="206" s="1"/>
  <c r="P43" i="207" s="1"/>
  <c r="P33" i="162" a="1"/>
  <c r="P33" i="162"/>
  <c r="O33" i="162" a="1"/>
  <c r="O33" i="162"/>
  <c r="N33" i="162" a="1"/>
  <c r="N33" i="162" s="1"/>
  <c r="L33" i="162"/>
  <c r="K33" i="162"/>
  <c r="J33" i="162"/>
  <c r="D33" i="162" s="1"/>
  <c r="O43" i="206" s="1"/>
  <c r="O43" i="207" s="1"/>
  <c r="I33" i="162"/>
  <c r="H33" i="162"/>
  <c r="F33" i="162"/>
  <c r="Q43" i="206" s="1"/>
  <c r="Q43" i="207" s="1"/>
  <c r="R32" i="162" a="1"/>
  <c r="R32" i="162" s="1"/>
  <c r="Q32" i="162" a="1"/>
  <c r="Q32" i="162" s="1"/>
  <c r="P32" i="162" a="1"/>
  <c r="P32" i="162"/>
  <c r="O32" i="162" a="1"/>
  <c r="O32" i="162"/>
  <c r="S32" i="162" s="1"/>
  <c r="AM42" i="206" s="1"/>
  <c r="AM42" i="207" s="1"/>
  <c r="N32" i="162" a="1"/>
  <c r="N32" i="162"/>
  <c r="L32" i="162"/>
  <c r="F32" i="162" s="1"/>
  <c r="Q42" i="206" s="1"/>
  <c r="Q42" i="207" s="1"/>
  <c r="K32" i="162"/>
  <c r="E32" i="162" s="1"/>
  <c r="P42" i="206" s="1"/>
  <c r="P42" i="207" s="1"/>
  <c r="J32" i="162"/>
  <c r="D32" i="162" s="1"/>
  <c r="O42" i="206" s="1"/>
  <c r="O42" i="207" s="1"/>
  <c r="I32" i="162"/>
  <c r="C32" i="162" s="1"/>
  <c r="N42" i="206" s="1"/>
  <c r="N42" i="207" s="1"/>
  <c r="H32" i="162"/>
  <c r="B32" i="162" s="1"/>
  <c r="R31" i="162" a="1"/>
  <c r="R31" i="162" s="1"/>
  <c r="Q31" i="162" a="1"/>
  <c r="Q31" i="162" s="1"/>
  <c r="P31" i="162" a="1"/>
  <c r="P31" i="162" s="1"/>
  <c r="O31" i="162" a="1"/>
  <c r="O31" i="162"/>
  <c r="C31" i="162" s="1"/>
  <c r="N41" i="206" s="1"/>
  <c r="N41" i="207" s="1"/>
  <c r="N31" i="162" a="1"/>
  <c r="N31" i="162" s="1"/>
  <c r="L31" i="162"/>
  <c r="K31" i="162"/>
  <c r="J31" i="162"/>
  <c r="D31" i="162" s="1"/>
  <c r="O41" i="206" s="1"/>
  <c r="O41" i="207" s="1"/>
  <c r="I31" i="162"/>
  <c r="H31" i="162"/>
  <c r="R30" i="162" a="1"/>
  <c r="R30" i="162" s="1"/>
  <c r="F30" i="162" s="1"/>
  <c r="Q40" i="206" s="1"/>
  <c r="Q40" i="207" s="1"/>
  <c r="Q30" i="162" a="1"/>
  <c r="Q30" i="162"/>
  <c r="P30" i="162" a="1"/>
  <c r="P30" i="162" s="1"/>
  <c r="D30" i="162" s="1"/>
  <c r="O40" i="206" s="1"/>
  <c r="O40" i="207" s="1"/>
  <c r="O30" i="162" a="1"/>
  <c r="O30" i="162" s="1"/>
  <c r="C30" i="162" s="1"/>
  <c r="N40" i="206" s="1"/>
  <c r="N40" i="207" s="1"/>
  <c r="N30" i="162" a="1"/>
  <c r="N30" i="162"/>
  <c r="M30" i="162"/>
  <c r="BR30" i="166" s="1"/>
  <c r="L30" i="162"/>
  <c r="K30" i="162"/>
  <c r="J30" i="162"/>
  <c r="I30" i="162"/>
  <c r="H30" i="162"/>
  <c r="E30" i="162"/>
  <c r="P40" i="206" s="1"/>
  <c r="P40" i="207" s="1"/>
  <c r="R29" i="162" a="1"/>
  <c r="R29" i="162"/>
  <c r="F29" i="162" s="1"/>
  <c r="Q39" i="206" s="1"/>
  <c r="Q39" i="207" s="1"/>
  <c r="Q29" i="162" a="1"/>
  <c r="Q29" i="162" s="1"/>
  <c r="E29" i="162" s="1"/>
  <c r="P39" i="206" s="1"/>
  <c r="P39" i="207" s="1"/>
  <c r="P29" i="162" a="1"/>
  <c r="P29" i="162" s="1"/>
  <c r="O29" i="162" a="1"/>
  <c r="O29" i="162"/>
  <c r="C29" i="162" s="1"/>
  <c r="N39" i="206" s="1"/>
  <c r="N39" i="207" s="1"/>
  <c r="N29" i="162" a="1"/>
  <c r="N29" i="162" s="1"/>
  <c r="M29" i="162"/>
  <c r="L29" i="162"/>
  <c r="K29" i="162"/>
  <c r="J29" i="162"/>
  <c r="I29" i="162"/>
  <c r="H29" i="162"/>
  <c r="R28" i="162" a="1"/>
  <c r="R28" i="162" s="1"/>
  <c r="F28" i="162" s="1"/>
  <c r="Q38" i="206" s="1"/>
  <c r="Q38" i="207" s="1"/>
  <c r="Q28" i="162" a="1"/>
  <c r="Q28" i="162" s="1"/>
  <c r="E28" i="162" s="1"/>
  <c r="P38" i="206" s="1"/>
  <c r="P38" i="207" s="1"/>
  <c r="P28" i="162" a="1"/>
  <c r="P28" i="162"/>
  <c r="D28" i="162" s="1"/>
  <c r="O38" i="206" s="1"/>
  <c r="O38" i="207" s="1"/>
  <c r="O28" i="162" a="1"/>
  <c r="O28" i="162" s="1"/>
  <c r="N28" i="162" a="1"/>
  <c r="N28" i="162" s="1"/>
  <c r="L28" i="162"/>
  <c r="K28" i="162"/>
  <c r="J28" i="162"/>
  <c r="I28" i="162"/>
  <c r="C28" i="162" s="1"/>
  <c r="N38" i="206" s="1"/>
  <c r="N38" i="207" s="1"/>
  <c r="H28" i="162"/>
  <c r="M28" i="162" s="1"/>
  <c r="R27" i="162" a="1"/>
  <c r="R27" i="162" s="1"/>
  <c r="F27" i="162" s="1"/>
  <c r="Q37" i="206" s="1"/>
  <c r="Q37" i="207" s="1"/>
  <c r="Q27" i="162" a="1"/>
  <c r="Q27" i="162"/>
  <c r="P27" i="162" a="1"/>
  <c r="P27" i="162" s="1"/>
  <c r="D27" i="162" s="1"/>
  <c r="O37" i="206" s="1"/>
  <c r="O37" i="207" s="1"/>
  <c r="O27" i="162" a="1"/>
  <c r="O27" i="162" s="1"/>
  <c r="N27" i="162" a="1"/>
  <c r="N27" i="162" s="1"/>
  <c r="L27" i="162"/>
  <c r="K27" i="162"/>
  <c r="J27" i="162"/>
  <c r="I27" i="162"/>
  <c r="H27" i="162"/>
  <c r="M27" i="162" s="1"/>
  <c r="E27" i="162"/>
  <c r="P37" i="206" s="1"/>
  <c r="P37" i="207" s="1"/>
  <c r="R26" i="162" a="1"/>
  <c r="R26" i="162" s="1"/>
  <c r="Q26" i="162" a="1"/>
  <c r="Q26" i="162"/>
  <c r="P26" i="162" a="1"/>
  <c r="P26" i="162" s="1"/>
  <c r="O26" i="162" a="1"/>
  <c r="O26" i="162"/>
  <c r="N26" i="162" a="1"/>
  <c r="N26" i="162"/>
  <c r="S26" i="162" s="1"/>
  <c r="AM36" i="206" s="1"/>
  <c r="AM36" i="207" s="1"/>
  <c r="L26" i="162"/>
  <c r="F26" i="162" s="1"/>
  <c r="Q36" i="206" s="1"/>
  <c r="Q36" i="207" s="1"/>
  <c r="K26" i="162"/>
  <c r="E26" i="162" s="1"/>
  <c r="P36" i="206" s="1"/>
  <c r="P36" i="207" s="1"/>
  <c r="J26" i="162"/>
  <c r="D26" i="162" s="1"/>
  <c r="O36" i="206" s="1"/>
  <c r="O36" i="207" s="1"/>
  <c r="I26" i="162"/>
  <c r="H26" i="162"/>
  <c r="M26" i="162" s="1"/>
  <c r="AH26" i="166" s="1"/>
  <c r="C26" i="162"/>
  <c r="N36" i="206" s="1"/>
  <c r="N36" i="207" s="1"/>
  <c r="R25" i="162" a="1"/>
  <c r="R25" i="162"/>
  <c r="Q25" i="162" a="1"/>
  <c r="Q25" i="162" s="1"/>
  <c r="E25" i="162" s="1"/>
  <c r="P35" i="206" s="1"/>
  <c r="P35" i="207" s="1"/>
  <c r="P25" i="162" a="1"/>
  <c r="P25" i="162"/>
  <c r="O25" i="162" a="1"/>
  <c r="O25" i="162" s="1"/>
  <c r="N25" i="162" a="1"/>
  <c r="N25" i="162" s="1"/>
  <c r="S25" i="162" s="1"/>
  <c r="AM35" i="206" s="1"/>
  <c r="AM35" i="207" s="1"/>
  <c r="L25" i="162"/>
  <c r="F25" i="162" s="1"/>
  <c r="Q35" i="206" s="1"/>
  <c r="Q35" i="207" s="1"/>
  <c r="K25" i="162"/>
  <c r="J25" i="162"/>
  <c r="D25" i="162" s="1"/>
  <c r="O35" i="206" s="1"/>
  <c r="O35" i="207" s="1"/>
  <c r="I25" i="162"/>
  <c r="M25" i="162" s="1"/>
  <c r="H25" i="162"/>
  <c r="R24" i="162" a="1"/>
  <c r="R24" i="162" s="1"/>
  <c r="Q24" i="162" a="1"/>
  <c r="Q24" i="162"/>
  <c r="P24" i="162" a="1"/>
  <c r="P24" i="162"/>
  <c r="O24" i="162" a="1"/>
  <c r="O24" i="162"/>
  <c r="N24" i="162" a="1"/>
  <c r="N24" i="162"/>
  <c r="L24" i="162"/>
  <c r="M24" i="162" s="1"/>
  <c r="K24" i="162"/>
  <c r="E24" i="162" s="1"/>
  <c r="P34" i="206" s="1"/>
  <c r="P34" i="207" s="1"/>
  <c r="J24" i="162"/>
  <c r="D24" i="162" s="1"/>
  <c r="O34" i="206" s="1"/>
  <c r="O34" i="207" s="1"/>
  <c r="I24" i="162"/>
  <c r="C24" i="162" s="1"/>
  <c r="N34" i="206" s="1"/>
  <c r="N34" i="207" s="1"/>
  <c r="H24" i="162"/>
  <c r="B24" i="162" s="1"/>
  <c r="R23" i="162" a="1"/>
  <c r="R23" i="162" s="1"/>
  <c r="Q23" i="162" a="1"/>
  <c r="Q23" i="162"/>
  <c r="P23" i="162" a="1"/>
  <c r="P23" i="162"/>
  <c r="O23" i="162" a="1"/>
  <c r="O23" i="162"/>
  <c r="N23" i="162" a="1"/>
  <c r="N23" i="162"/>
  <c r="S23" i="162" s="1"/>
  <c r="AM33" i="206" s="1"/>
  <c r="AM33" i="207" s="1"/>
  <c r="L23" i="162"/>
  <c r="F23" i="162" s="1"/>
  <c r="Q33" i="206" s="1"/>
  <c r="Q33" i="207" s="1"/>
  <c r="K23" i="162"/>
  <c r="E23" i="162" s="1"/>
  <c r="P33" i="206" s="1"/>
  <c r="P33" i="207" s="1"/>
  <c r="J23" i="162"/>
  <c r="D23" i="162" s="1"/>
  <c r="O33" i="206" s="1"/>
  <c r="O33" i="207" s="1"/>
  <c r="I23" i="162"/>
  <c r="C23" i="162" s="1"/>
  <c r="N33" i="206" s="1"/>
  <c r="N33" i="207" s="1"/>
  <c r="H23" i="162"/>
  <c r="R22" i="162" a="1"/>
  <c r="R22" i="162"/>
  <c r="Q22" i="162" a="1"/>
  <c r="Q22" i="162"/>
  <c r="P22" i="162" a="1"/>
  <c r="P22" i="162"/>
  <c r="O22" i="162" a="1"/>
  <c r="O22" i="162"/>
  <c r="C22" i="162" s="1"/>
  <c r="N32" i="206" s="1"/>
  <c r="N32" i="207" s="1"/>
  <c r="N22" i="162" a="1"/>
  <c r="N22" i="162" s="1"/>
  <c r="S22" i="162" s="1"/>
  <c r="AM32" i="206" s="1"/>
  <c r="AM32" i="207" s="1"/>
  <c r="L22" i="162"/>
  <c r="F22" i="162" s="1"/>
  <c r="Q32" i="206" s="1"/>
  <c r="Q32" i="207" s="1"/>
  <c r="K22" i="162"/>
  <c r="E22" i="162" s="1"/>
  <c r="P32" i="206" s="1"/>
  <c r="P32" i="207" s="1"/>
  <c r="J22" i="162"/>
  <c r="D22" i="162" s="1"/>
  <c r="O32" i="206" s="1"/>
  <c r="O32" i="207" s="1"/>
  <c r="I22" i="162"/>
  <c r="H22" i="162"/>
  <c r="B22" i="162" s="1"/>
  <c r="R21" i="162" a="1"/>
  <c r="R21" i="162"/>
  <c r="Q21" i="162" a="1"/>
  <c r="Q21" i="162"/>
  <c r="E21" i="162" s="1"/>
  <c r="P31" i="206" s="1"/>
  <c r="P31" i="207" s="1"/>
  <c r="P21" i="162" a="1"/>
  <c r="P21" i="162"/>
  <c r="D21" i="162" s="1"/>
  <c r="O31" i="206" s="1"/>
  <c r="O31" i="207" s="1"/>
  <c r="O21" i="162" a="1"/>
  <c r="O21" i="162" s="1"/>
  <c r="N21" i="162" a="1"/>
  <c r="N21" i="162"/>
  <c r="B21" i="162" s="1"/>
  <c r="M21" i="162"/>
  <c r="N21" i="166" s="1"/>
  <c r="L21" i="162"/>
  <c r="F21" i="162" s="1"/>
  <c r="Q31" i="206" s="1"/>
  <c r="Q31" i="207" s="1"/>
  <c r="K21" i="162"/>
  <c r="J21" i="162"/>
  <c r="I21" i="162"/>
  <c r="H21" i="162"/>
  <c r="R20" i="162" a="1"/>
  <c r="R20" i="162"/>
  <c r="F20" i="162" s="1"/>
  <c r="Q30" i="206" s="1"/>
  <c r="Q30" i="207" s="1"/>
  <c r="Q20" i="162" a="1"/>
  <c r="Q20" i="162" s="1"/>
  <c r="E20" i="162" s="1"/>
  <c r="P30" i="206" s="1"/>
  <c r="P30" i="207" s="1"/>
  <c r="P20" i="162" a="1"/>
  <c r="P20" i="162" s="1"/>
  <c r="D20" i="162" s="1"/>
  <c r="O30" i="206" s="1"/>
  <c r="O30" i="207" s="1"/>
  <c r="O20" i="162" a="1"/>
  <c r="O20" i="162"/>
  <c r="C20" i="162" s="1"/>
  <c r="N30" i="206" s="1"/>
  <c r="N30" i="207" s="1"/>
  <c r="N20" i="162" a="1"/>
  <c r="N20" i="162" s="1"/>
  <c r="M20" i="162"/>
  <c r="L20" i="162"/>
  <c r="K20" i="162"/>
  <c r="J20" i="162"/>
  <c r="I20" i="162"/>
  <c r="H20" i="162"/>
  <c r="R19" i="162" a="1"/>
  <c r="R19" i="162" s="1"/>
  <c r="F19" i="162" s="1"/>
  <c r="Q29" i="206" s="1"/>
  <c r="Q29" i="207" s="1"/>
  <c r="Q19" i="162" a="1"/>
  <c r="Q19" i="162"/>
  <c r="E19" i="162" s="1"/>
  <c r="P29" i="206" s="1"/>
  <c r="P29" i="207" s="1"/>
  <c r="P19" i="162" a="1"/>
  <c r="P19" i="162" s="1"/>
  <c r="O19" i="162" a="1"/>
  <c r="O19" i="162"/>
  <c r="N19" i="162" a="1"/>
  <c r="N19" i="162" s="1"/>
  <c r="L19" i="162"/>
  <c r="K19" i="162"/>
  <c r="J19" i="162"/>
  <c r="I19" i="162"/>
  <c r="H19" i="162"/>
  <c r="M19" i="162" s="1"/>
  <c r="C19" i="162"/>
  <c r="N29" i="206" s="1"/>
  <c r="N29" i="207" s="1"/>
  <c r="R18" i="162" a="1"/>
  <c r="R18" i="162"/>
  <c r="Q18" i="162" a="1"/>
  <c r="Q18" i="162" s="1"/>
  <c r="S18" i="162" s="1"/>
  <c r="AM28" i="206" s="1"/>
  <c r="AM28" i="207" s="1"/>
  <c r="P18" i="162" a="1"/>
  <c r="P18" i="162"/>
  <c r="O18" i="162" a="1"/>
  <c r="O18" i="162"/>
  <c r="N18" i="162" a="1"/>
  <c r="N18" i="162"/>
  <c r="L18" i="162"/>
  <c r="K18" i="162"/>
  <c r="J18" i="162"/>
  <c r="D18" i="162" s="1"/>
  <c r="O28" i="206" s="1"/>
  <c r="O28" i="207" s="1"/>
  <c r="I18" i="162"/>
  <c r="C18" i="162" s="1"/>
  <c r="H18" i="162"/>
  <c r="M18" i="162" s="1"/>
  <c r="F18" i="162"/>
  <c r="Q28" i="206" s="1"/>
  <c r="Q28" i="207" s="1"/>
  <c r="B18" i="162"/>
  <c r="M28" i="206" s="1"/>
  <c r="R17" i="162" a="1"/>
  <c r="R17" i="162" s="1"/>
  <c r="Q17" i="162" a="1"/>
  <c r="Q17" i="162" s="1"/>
  <c r="P17" i="162" a="1"/>
  <c r="P17" i="162" s="1"/>
  <c r="D17" i="162" s="1"/>
  <c r="O27" i="206" s="1"/>
  <c r="O27" i="207" s="1"/>
  <c r="O17" i="162" a="1"/>
  <c r="O17" i="162"/>
  <c r="N17" i="162" a="1"/>
  <c r="N17" i="162"/>
  <c r="L17" i="162"/>
  <c r="F17" i="162" s="1"/>
  <c r="Q27" i="206" s="1"/>
  <c r="Q27" i="207" s="1"/>
  <c r="K17" i="162"/>
  <c r="E17" i="162" s="1"/>
  <c r="P27" i="206" s="1"/>
  <c r="P27" i="207" s="1"/>
  <c r="J17" i="162"/>
  <c r="I17" i="162"/>
  <c r="C17" i="162" s="1"/>
  <c r="N27" i="206" s="1"/>
  <c r="N27" i="207" s="1"/>
  <c r="H17" i="162"/>
  <c r="M17" i="162" s="1"/>
  <c r="R16" i="162" a="1"/>
  <c r="R16" i="162"/>
  <c r="Q16" i="162" a="1"/>
  <c r="Q16" i="162" s="1"/>
  <c r="P16" i="162" a="1"/>
  <c r="P16" i="162"/>
  <c r="O16" i="162" a="1"/>
  <c r="O16" i="162" s="1"/>
  <c r="N16" i="162" a="1"/>
  <c r="N16" i="162" s="1"/>
  <c r="S16" i="162" s="1"/>
  <c r="AM26" i="206" s="1"/>
  <c r="AM26" i="207" s="1"/>
  <c r="L16" i="162"/>
  <c r="F16" i="162" s="1"/>
  <c r="Q26" i="206" s="1"/>
  <c r="Q26" i="207" s="1"/>
  <c r="K16" i="162"/>
  <c r="M16" i="162" s="1"/>
  <c r="AI16" i="166" s="1"/>
  <c r="J16" i="162"/>
  <c r="D16" i="162" s="1"/>
  <c r="O26" i="206" s="1"/>
  <c r="O26" i="207" s="1"/>
  <c r="I16" i="162"/>
  <c r="H16" i="162"/>
  <c r="B16" i="162" s="1"/>
  <c r="R15" i="162" a="1"/>
  <c r="R15" i="162" s="1"/>
  <c r="Q15" i="162" a="1"/>
  <c r="Q15" i="162"/>
  <c r="P15" i="162" a="1"/>
  <c r="P15" i="162" s="1"/>
  <c r="O15" i="162" a="1"/>
  <c r="O15" i="162" s="1"/>
  <c r="N15" i="162" a="1"/>
  <c r="N15" i="162"/>
  <c r="M15" i="162"/>
  <c r="BR15" i="166" s="1"/>
  <c r="L15" i="162"/>
  <c r="K15" i="162"/>
  <c r="E15" i="162" s="1"/>
  <c r="P25" i="206" s="1"/>
  <c r="P25" i="207" s="1"/>
  <c r="J15" i="162"/>
  <c r="I15" i="162"/>
  <c r="C15" i="162" s="1"/>
  <c r="N25" i="206" s="1"/>
  <c r="N25" i="207" s="1"/>
  <c r="H15" i="162"/>
  <c r="B15" i="162" s="1"/>
  <c r="R14" i="162" a="1"/>
  <c r="R14" i="162"/>
  <c r="Q14" i="162" a="1"/>
  <c r="Q14" i="162" s="1"/>
  <c r="P14" i="162" a="1"/>
  <c r="P14" i="162" s="1"/>
  <c r="O14" i="162" a="1"/>
  <c r="O14" i="162"/>
  <c r="C14" i="162" s="1"/>
  <c r="N24" i="206" s="1"/>
  <c r="N24" i="207" s="1"/>
  <c r="N14" i="162" a="1"/>
  <c r="N14" i="162" s="1"/>
  <c r="L14" i="162"/>
  <c r="F14" i="162" s="1"/>
  <c r="Q24" i="206" s="1"/>
  <c r="Q24" i="207" s="1"/>
  <c r="K14" i="162"/>
  <c r="E14" i="162" s="1"/>
  <c r="P24" i="206" s="1"/>
  <c r="P24" i="207" s="1"/>
  <c r="J14" i="162"/>
  <c r="D14" i="162" s="1"/>
  <c r="O24" i="206" s="1"/>
  <c r="O24" i="207" s="1"/>
  <c r="I14" i="162"/>
  <c r="H14" i="162"/>
  <c r="R13" i="162" a="1"/>
  <c r="R13" i="162"/>
  <c r="F13" i="162" s="1"/>
  <c r="Q23" i="206" s="1"/>
  <c r="Q23" i="207" s="1"/>
  <c r="Q13" i="162" a="1"/>
  <c r="Q13" i="162"/>
  <c r="E13" i="162" s="1"/>
  <c r="P23" i="206" s="1"/>
  <c r="P23" i="207" s="1"/>
  <c r="P13" i="162" a="1"/>
  <c r="P13" i="162"/>
  <c r="D13" i="162" s="1"/>
  <c r="O23" i="206" s="1"/>
  <c r="O23" i="207" s="1"/>
  <c r="O13" i="162" a="1"/>
  <c r="O13" i="162" s="1"/>
  <c r="N13" i="162" a="1"/>
  <c r="N13" i="162"/>
  <c r="B13" i="162" s="1"/>
  <c r="M13" i="162"/>
  <c r="L13" i="162"/>
  <c r="K13" i="162"/>
  <c r="J13" i="162"/>
  <c r="I13" i="162"/>
  <c r="H13" i="162"/>
  <c r="R12" i="162" a="1"/>
  <c r="R12" i="162"/>
  <c r="F12" i="162" s="1"/>
  <c r="Q22" i="206" s="1"/>
  <c r="Q22" i="207" s="1"/>
  <c r="Q12" i="162" a="1"/>
  <c r="Q12" i="162" s="1"/>
  <c r="E12" i="162" s="1"/>
  <c r="P22" i="206" s="1"/>
  <c r="P22" i="207" s="1"/>
  <c r="P12" i="162" a="1"/>
  <c r="P12" i="162" s="1"/>
  <c r="D12" i="162" s="1"/>
  <c r="O22" i="206" s="1"/>
  <c r="O22" i="207" s="1"/>
  <c r="O12" i="162" a="1"/>
  <c r="O12" i="162"/>
  <c r="S12" i="162" s="1"/>
  <c r="AM22" i="206" s="1"/>
  <c r="AM22" i="207" s="1"/>
  <c r="N12" i="162" a="1"/>
  <c r="N12" i="162"/>
  <c r="M12" i="162"/>
  <c r="L12" i="162"/>
  <c r="K12" i="162"/>
  <c r="J12" i="162"/>
  <c r="I12" i="162"/>
  <c r="H12" i="162"/>
  <c r="B12" i="162"/>
  <c r="M22" i="206" s="1"/>
  <c r="R11" i="162" a="1"/>
  <c r="R11" i="162" s="1"/>
  <c r="F11" i="162" s="1"/>
  <c r="Q21" i="206" s="1"/>
  <c r="Q21" i="207" s="1"/>
  <c r="Q11" i="162" a="1"/>
  <c r="Q11" i="162"/>
  <c r="E11" i="162" s="1"/>
  <c r="P21" i="206" s="1"/>
  <c r="P21" i="207" s="1"/>
  <c r="P11" i="162" a="1"/>
  <c r="P11" i="162" s="1"/>
  <c r="O11" i="162" a="1"/>
  <c r="O11" i="162" s="1"/>
  <c r="C11" i="162" s="1"/>
  <c r="N21" i="206" s="1"/>
  <c r="N21" i="207" s="1"/>
  <c r="N11" i="162" a="1"/>
  <c r="N11" i="162" s="1"/>
  <c r="L11" i="162"/>
  <c r="K11" i="162"/>
  <c r="J11" i="162"/>
  <c r="I11" i="162"/>
  <c r="H11" i="162"/>
  <c r="M11" i="162" s="1"/>
  <c r="D11" i="162"/>
  <c r="O21" i="206" s="1"/>
  <c r="O21" i="207" s="1"/>
  <c r="R10" i="162" a="1"/>
  <c r="R10" i="162"/>
  <c r="Q10" i="162" a="1"/>
  <c r="Q10" i="162"/>
  <c r="P10" i="162" a="1"/>
  <c r="P10" i="162"/>
  <c r="O10" i="162" a="1"/>
  <c r="O10" i="162" s="1"/>
  <c r="S10" i="162" s="1"/>
  <c r="AM20" i="206" s="1"/>
  <c r="AM20" i="207" s="1"/>
  <c r="N10" i="162" a="1"/>
  <c r="N10" i="162"/>
  <c r="L10" i="162"/>
  <c r="K10" i="162"/>
  <c r="E10" i="162" s="1"/>
  <c r="P20" i="206" s="1"/>
  <c r="P20" i="207" s="1"/>
  <c r="J10" i="162"/>
  <c r="D10" i="162" s="1"/>
  <c r="O20" i="206" s="1"/>
  <c r="O20" i="207" s="1"/>
  <c r="I10" i="162"/>
  <c r="C10" i="162" s="1"/>
  <c r="H10" i="162"/>
  <c r="M10" i="162" s="1"/>
  <c r="F10" i="162"/>
  <c r="Q20" i="206" s="1"/>
  <c r="Q20" i="207" s="1"/>
  <c r="B10" i="162"/>
  <c r="M20" i="206" s="1"/>
  <c r="R9" i="162" a="1"/>
  <c r="R9" i="162" s="1"/>
  <c r="Q9" i="162" a="1"/>
  <c r="Q9" i="162"/>
  <c r="P9" i="162" a="1"/>
  <c r="P9" i="162" s="1"/>
  <c r="O9" i="162" a="1"/>
  <c r="O9" i="162"/>
  <c r="N9" i="162" a="1"/>
  <c r="N9" i="162"/>
  <c r="L9" i="162"/>
  <c r="F9" i="162" s="1"/>
  <c r="Q19" i="206" s="1"/>
  <c r="Q19" i="207" s="1"/>
  <c r="K9" i="162"/>
  <c r="E9" i="162" s="1"/>
  <c r="P19" i="206" s="1"/>
  <c r="P19" i="207" s="1"/>
  <c r="J9" i="162"/>
  <c r="I9" i="162"/>
  <c r="C9" i="162" s="1"/>
  <c r="N19" i="206" s="1"/>
  <c r="N19" i="207" s="1"/>
  <c r="H9" i="162"/>
  <c r="M9" i="162" s="1"/>
  <c r="R8" i="162" a="1"/>
  <c r="R8" i="162"/>
  <c r="Q8" i="162" a="1"/>
  <c r="Q8" i="162" s="1"/>
  <c r="P8" i="162" a="1"/>
  <c r="P8" i="162"/>
  <c r="O8" i="162" a="1"/>
  <c r="O8" i="162"/>
  <c r="N8" i="162" a="1"/>
  <c r="N8" i="162"/>
  <c r="L8" i="162"/>
  <c r="F8" i="162" s="1"/>
  <c r="Q18" i="206" s="1"/>
  <c r="Q18" i="207" s="1"/>
  <c r="K8" i="162"/>
  <c r="J8" i="162"/>
  <c r="D8" i="162" s="1"/>
  <c r="O18" i="206" s="1"/>
  <c r="O18" i="207" s="1"/>
  <c r="I8" i="162"/>
  <c r="H8" i="162"/>
  <c r="B8" i="162" s="1"/>
  <c r="R7" i="162" a="1"/>
  <c r="R7" i="162" s="1"/>
  <c r="Q7" i="162" a="1"/>
  <c r="Q7" i="162"/>
  <c r="P7" i="162" a="1"/>
  <c r="P7" i="162"/>
  <c r="D7" i="162" s="1"/>
  <c r="O17" i="206" s="1"/>
  <c r="O17" i="207" s="1"/>
  <c r="O7" i="162" a="1"/>
  <c r="O7" i="162"/>
  <c r="N7" i="162" a="1"/>
  <c r="N7" i="162"/>
  <c r="S7" i="162" s="1"/>
  <c r="AM17" i="206" s="1"/>
  <c r="AM17" i="207" s="1"/>
  <c r="L7" i="162"/>
  <c r="M7" i="162" s="1"/>
  <c r="K7" i="162"/>
  <c r="E7" i="162" s="1"/>
  <c r="P17" i="206" s="1"/>
  <c r="P17" i="207" s="1"/>
  <c r="J7" i="162"/>
  <c r="I7" i="162"/>
  <c r="C7" i="162" s="1"/>
  <c r="N17" i="206" s="1"/>
  <c r="N17" i="207" s="1"/>
  <c r="H7" i="162"/>
  <c r="B7" i="162" s="1"/>
  <c r="R6" i="162" a="1"/>
  <c r="R6" i="162"/>
  <c r="Q6" i="162" a="1"/>
  <c r="Q6" i="162" s="1"/>
  <c r="P6" i="162" a="1"/>
  <c r="P6" i="162" s="1"/>
  <c r="O6" i="162" a="1"/>
  <c r="O6" i="162"/>
  <c r="N6" i="162" a="1"/>
  <c r="N6" i="162" s="1"/>
  <c r="L6" i="162"/>
  <c r="F6" i="162" s="1"/>
  <c r="Q16" i="206" s="1"/>
  <c r="Q16" i="207" s="1"/>
  <c r="K6" i="162"/>
  <c r="J6" i="162"/>
  <c r="D6" i="162" s="1"/>
  <c r="O16" i="206" s="1"/>
  <c r="O16" i="207" s="1"/>
  <c r="I6" i="162"/>
  <c r="C6" i="162" s="1"/>
  <c r="N16" i="206" s="1"/>
  <c r="N16" i="207" s="1"/>
  <c r="H6" i="162"/>
  <c r="R5" i="162" a="1"/>
  <c r="R5" i="162" s="1"/>
  <c r="Q5" i="162" a="1"/>
  <c r="Q5" i="162" s="1"/>
  <c r="P5" i="162" a="1"/>
  <c r="P5" i="162"/>
  <c r="O5" i="162" a="1"/>
  <c r="O5" i="162" s="1"/>
  <c r="C5" i="162" s="1"/>
  <c r="N15" i="206" s="1"/>
  <c r="N15" i="207" s="1"/>
  <c r="N5" i="162" a="1"/>
  <c r="N5" i="162" s="1"/>
  <c r="L5" i="162"/>
  <c r="F5" i="162" s="1"/>
  <c r="Q15" i="206" s="1"/>
  <c r="Q15" i="207" s="1"/>
  <c r="K5" i="162"/>
  <c r="J5" i="162"/>
  <c r="D5" i="162" s="1"/>
  <c r="O15" i="206" s="1"/>
  <c r="O15" i="207" s="1"/>
  <c r="I5" i="162"/>
  <c r="H5" i="162"/>
  <c r="R4" i="162" a="1"/>
  <c r="R4" i="162" s="1"/>
  <c r="F4" i="162" s="1"/>
  <c r="Q14" i="206" s="1"/>
  <c r="Q14" i="207" s="1"/>
  <c r="Q4" i="162" a="1"/>
  <c r="Q4" i="162"/>
  <c r="P4" i="162" a="1"/>
  <c r="P4" i="162"/>
  <c r="O4" i="162" a="1"/>
  <c r="O4" i="162" s="1"/>
  <c r="C4" i="162" s="1"/>
  <c r="N14" i="206" s="1"/>
  <c r="N14" i="207" s="1"/>
  <c r="N4" i="162" a="1"/>
  <c r="N4" i="162"/>
  <c r="S4" i="162" s="1"/>
  <c r="AM14" i="206" s="1"/>
  <c r="AM14" i="207" s="1"/>
  <c r="M4" i="162"/>
  <c r="L4" i="162"/>
  <c r="K4" i="162"/>
  <c r="J4" i="162"/>
  <c r="I4" i="162"/>
  <c r="H4" i="162"/>
  <c r="E4" i="162"/>
  <c r="P14" i="206" s="1"/>
  <c r="P14" i="207" s="1"/>
  <c r="D4" i="162"/>
  <c r="O14" i="206" s="1"/>
  <c r="O14" i="207" s="1"/>
  <c r="R3" i="162" a="1"/>
  <c r="R3" i="162" s="1"/>
  <c r="F3" i="162" s="1"/>
  <c r="Q3" i="162" a="1"/>
  <c r="Q3" i="162" s="1"/>
  <c r="E3" i="162" s="1"/>
  <c r="P3" i="162" a="1"/>
  <c r="P3" i="162" s="1"/>
  <c r="D3" i="162" s="1"/>
  <c r="O3" i="162" a="1"/>
  <c r="O3" i="162"/>
  <c r="C3" i="162" s="1"/>
  <c r="N3" i="162" a="1"/>
  <c r="N3" i="162" s="1"/>
  <c r="M3" i="162"/>
  <c r="L3" i="162"/>
  <c r="K3" i="162"/>
  <c r="J3" i="162"/>
  <c r="I3" i="162"/>
  <c r="H3" i="162"/>
  <c r="J88" i="192"/>
  <c r="J87" i="192"/>
  <c r="J86" i="192"/>
  <c r="J85" i="192"/>
  <c r="J84" i="192"/>
  <c r="J83" i="192"/>
  <c r="J82" i="192"/>
  <c r="J81" i="192"/>
  <c r="J80" i="192"/>
  <c r="J79" i="192"/>
  <c r="J78" i="192"/>
  <c r="J77" i="192"/>
  <c r="J76" i="192"/>
  <c r="J75" i="192"/>
  <c r="J74" i="192"/>
  <c r="J73" i="192"/>
  <c r="J72" i="192"/>
  <c r="J71" i="192"/>
  <c r="J70" i="192"/>
  <c r="J69" i="192"/>
  <c r="J68" i="192"/>
  <c r="J67" i="192"/>
  <c r="J66" i="192"/>
  <c r="J65" i="192"/>
  <c r="J64" i="192"/>
  <c r="J63" i="192"/>
  <c r="J62" i="192"/>
  <c r="J61" i="192"/>
  <c r="J60" i="192"/>
  <c r="J59" i="192"/>
  <c r="J58" i="192"/>
  <c r="J57" i="192"/>
  <c r="J56" i="192"/>
  <c r="J55" i="192"/>
  <c r="J54" i="192"/>
  <c r="J53" i="192"/>
  <c r="J52" i="192"/>
  <c r="J51" i="192"/>
  <c r="J50" i="192"/>
  <c r="J49" i="192"/>
  <c r="J48" i="192"/>
  <c r="J47" i="192"/>
  <c r="J46" i="192"/>
  <c r="J45" i="192"/>
  <c r="J44" i="192"/>
  <c r="J43" i="192"/>
  <c r="J42" i="192"/>
  <c r="J41" i="192"/>
  <c r="J40" i="192"/>
  <c r="J39" i="192"/>
  <c r="J38" i="192"/>
  <c r="J37" i="192"/>
  <c r="J36" i="192"/>
  <c r="J35" i="192"/>
  <c r="J34" i="192"/>
  <c r="J33" i="192"/>
  <c r="J32" i="192"/>
  <c r="J31" i="192"/>
  <c r="J30" i="192"/>
  <c r="J29" i="192"/>
  <c r="J28" i="192"/>
  <c r="J27" i="192"/>
  <c r="J26" i="192"/>
  <c r="J25" i="192"/>
  <c r="J24" i="192"/>
  <c r="J23" i="192"/>
  <c r="J22" i="192"/>
  <c r="J21" i="192"/>
  <c r="J20" i="192"/>
  <c r="J19" i="192"/>
  <c r="J18" i="192"/>
  <c r="J17" i="192"/>
  <c r="J16" i="192"/>
  <c r="J15" i="192"/>
  <c r="J14" i="192"/>
  <c r="J13" i="192"/>
  <c r="CB102" i="89"/>
  <c r="CA102" i="89"/>
  <c r="BZ102" i="89"/>
  <c r="BY102" i="89"/>
  <c r="BX102" i="89"/>
  <c r="BW102" i="89"/>
  <c r="BV102" i="89"/>
  <c r="BU102" i="89"/>
  <c r="BT102" i="89"/>
  <c r="BS102" i="89"/>
  <c r="BR102" i="89"/>
  <c r="BQ102" i="89"/>
  <c r="BP102" i="89"/>
  <c r="BO102" i="89"/>
  <c r="BN102" i="89"/>
  <c r="BM102" i="89"/>
  <c r="BL102" i="89"/>
  <c r="BK102" i="89"/>
  <c r="BJ102" i="89"/>
  <c r="BI102" i="89"/>
  <c r="BH102" i="89"/>
  <c r="BG102" i="89"/>
  <c r="BF102" i="89"/>
  <c r="BE102" i="89"/>
  <c r="BD102" i="89"/>
  <c r="BC102" i="89"/>
  <c r="BB102" i="89"/>
  <c r="BA102" i="89"/>
  <c r="AZ102" i="89"/>
  <c r="AY102" i="89"/>
  <c r="AX102" i="89"/>
  <c r="AW102" i="89"/>
  <c r="AV102" i="89"/>
  <c r="AU102" i="89"/>
  <c r="AT102" i="89"/>
  <c r="AS102" i="89"/>
  <c r="AR102" i="89"/>
  <c r="AQ102" i="89"/>
  <c r="AP102" i="89"/>
  <c r="AO102" i="89"/>
  <c r="AN102" i="89"/>
  <c r="AM102" i="89"/>
  <c r="AL102" i="89"/>
  <c r="AK102" i="89"/>
  <c r="AJ102" i="89"/>
  <c r="AI102" i="89"/>
  <c r="AH102" i="89"/>
  <c r="AG102" i="89"/>
  <c r="AF102" i="89"/>
  <c r="AE102" i="89"/>
  <c r="AD102" i="89"/>
  <c r="AC102" i="89"/>
  <c r="AB102" i="89"/>
  <c r="AA102" i="89"/>
  <c r="Z102" i="89"/>
  <c r="Y102" i="89"/>
  <c r="X102" i="89"/>
  <c r="W102" i="89"/>
  <c r="V102" i="89"/>
  <c r="U102" i="89"/>
  <c r="T102" i="89"/>
  <c r="S102" i="89"/>
  <c r="R102" i="89"/>
  <c r="Q102" i="89"/>
  <c r="P102" i="89"/>
  <c r="O102" i="89"/>
  <c r="N102" i="89"/>
  <c r="M102" i="89"/>
  <c r="L102" i="89"/>
  <c r="K102" i="89"/>
  <c r="J102" i="89"/>
  <c r="I102" i="89"/>
  <c r="H102" i="89"/>
  <c r="G102" i="89"/>
  <c r="F102" i="89"/>
  <c r="E102" i="89"/>
  <c r="D102" i="89"/>
  <c r="BN101" i="89"/>
  <c r="AS101" i="89"/>
  <c r="X101" i="89"/>
  <c r="D101" i="89"/>
  <c r="CA100" i="89"/>
  <c r="CA101" i="89" s="1"/>
  <c r="BR100" i="89"/>
  <c r="BR101" i="89" s="1"/>
  <c r="BQ100" i="89"/>
  <c r="BQ101" i="89" s="1"/>
  <c r="BP100" i="89"/>
  <c r="BP101" i="89" s="1"/>
  <c r="BN100" i="89"/>
  <c r="BM100" i="89"/>
  <c r="BM101" i="89" s="1"/>
  <c r="BL100" i="89"/>
  <c r="BL101" i="89" s="1"/>
  <c r="BK100" i="89"/>
  <c r="BK101" i="89" s="1"/>
  <c r="BI100" i="89"/>
  <c r="BI101" i="89" s="1"/>
  <c r="BH100" i="89"/>
  <c r="BH101" i="89" s="1"/>
  <c r="BG100" i="89"/>
  <c r="BG101" i="89" s="1"/>
  <c r="BF100" i="89"/>
  <c r="BF101" i="89" s="1"/>
  <c r="AW100" i="89"/>
  <c r="AW101" i="89" s="1"/>
  <c r="AV100" i="89"/>
  <c r="AV101" i="89" s="1"/>
  <c r="AU100" i="89"/>
  <c r="AU101" i="89" s="1"/>
  <c r="AS100" i="89"/>
  <c r="AR100" i="89"/>
  <c r="AR101" i="89" s="1"/>
  <c r="AQ100" i="89"/>
  <c r="AQ101" i="89" s="1"/>
  <c r="AP100" i="89"/>
  <c r="AP101" i="89" s="1"/>
  <c r="AN100" i="89"/>
  <c r="AN101" i="89" s="1"/>
  <c r="AM100" i="89"/>
  <c r="AM101" i="89" s="1"/>
  <c r="AL100" i="89"/>
  <c r="AL101" i="89" s="1"/>
  <c r="AK100" i="89"/>
  <c r="AK101" i="89" s="1"/>
  <c r="AB100" i="89"/>
  <c r="AB101" i="89" s="1"/>
  <c r="AA100" i="89"/>
  <c r="AA101" i="89" s="1"/>
  <c r="Z100" i="89"/>
  <c r="Z101" i="89" s="1"/>
  <c r="X100" i="89"/>
  <c r="W100" i="89"/>
  <c r="W101" i="89" s="1"/>
  <c r="V100" i="89"/>
  <c r="V101" i="89" s="1"/>
  <c r="U100" i="89"/>
  <c r="U101" i="89" s="1"/>
  <c r="S100" i="89"/>
  <c r="S101" i="89" s="1"/>
  <c r="R100" i="89"/>
  <c r="R101" i="89" s="1"/>
  <c r="Q100" i="89"/>
  <c r="Q101" i="89" s="1"/>
  <c r="P100" i="89"/>
  <c r="P101" i="89" s="1"/>
  <c r="G100" i="89"/>
  <c r="G101" i="89" s="1"/>
  <c r="F100" i="89"/>
  <c r="F101" i="89" s="1"/>
  <c r="E100" i="89"/>
  <c r="E101" i="89" s="1"/>
  <c r="D100" i="89" a="1"/>
  <c r="BJ100" i="89" s="1"/>
  <c r="BJ101" i="89" s="1"/>
  <c r="D100" i="89"/>
  <c r="CL85" i="89"/>
  <c r="CK85" i="89"/>
  <c r="CM84" i="89"/>
  <c r="CK84" i="89"/>
  <c r="CL84" i="89" s="1"/>
  <c r="CM83" i="89"/>
  <c r="CK83" i="89"/>
  <c r="CL83" i="89" s="1"/>
  <c r="CM82" i="89"/>
  <c r="CK82" i="89"/>
  <c r="CL82" i="89" s="1"/>
  <c r="CM81" i="89"/>
  <c r="CK81" i="89"/>
  <c r="CL81" i="89" s="1"/>
  <c r="CM80" i="89"/>
  <c r="CK80" i="89"/>
  <c r="CL80" i="89" s="1"/>
  <c r="CM79" i="89"/>
  <c r="CK79" i="89"/>
  <c r="CL79" i="89" s="1"/>
  <c r="CM78" i="89"/>
  <c r="CL78" i="89"/>
  <c r="CK78" i="89"/>
  <c r="CM77" i="89"/>
  <c r="CK77" i="89"/>
  <c r="CL77" i="89" s="1"/>
  <c r="CM76" i="89"/>
  <c r="CK76" i="89"/>
  <c r="CL76" i="89" s="1"/>
  <c r="CM75" i="89"/>
  <c r="CL75" i="89"/>
  <c r="CK75" i="89"/>
  <c r="CM74" i="89"/>
  <c r="CK74" i="89"/>
  <c r="CL74" i="89" s="1"/>
  <c r="CM73" i="89"/>
  <c r="CL73" i="89"/>
  <c r="CK73" i="89"/>
  <c r="CM72" i="89"/>
  <c r="CK72" i="89"/>
  <c r="CL72" i="89" s="1"/>
  <c r="CM71" i="89"/>
  <c r="CK71" i="89"/>
  <c r="CL71" i="89" s="1"/>
  <c r="CM70" i="89"/>
  <c r="CL70" i="89"/>
  <c r="CK70" i="89"/>
  <c r="CM69" i="89"/>
  <c r="CL69" i="89"/>
  <c r="CK69" i="89"/>
  <c r="CM68" i="89"/>
  <c r="CK68" i="89"/>
  <c r="CL68" i="89" s="1"/>
  <c r="CM67" i="89"/>
  <c r="CL67" i="89"/>
  <c r="CK67" i="89"/>
  <c r="CM66" i="89"/>
  <c r="CK66" i="89"/>
  <c r="CL66" i="89" s="1"/>
  <c r="CM65" i="89"/>
  <c r="CL65" i="89"/>
  <c r="CK65" i="89"/>
  <c r="CM64" i="89"/>
  <c r="CK64" i="89"/>
  <c r="CL64" i="89" s="1"/>
  <c r="CM63" i="89"/>
  <c r="CL63" i="89"/>
  <c r="CK63" i="89"/>
  <c r="CM62" i="89"/>
  <c r="CL62" i="89"/>
  <c r="CK62" i="89"/>
  <c r="CM61" i="89"/>
  <c r="CK61" i="89"/>
  <c r="CL61" i="89" s="1"/>
  <c r="CM60" i="89"/>
  <c r="CK60" i="89"/>
  <c r="CL60" i="89" s="1"/>
  <c r="CM59" i="89"/>
  <c r="CK59" i="89"/>
  <c r="CL59" i="89" s="1"/>
  <c r="CM58" i="89"/>
  <c r="CL58" i="89"/>
  <c r="CK58" i="89"/>
  <c r="CM57" i="89"/>
  <c r="CK57" i="89"/>
  <c r="CL57" i="89" s="1"/>
  <c r="CM56" i="89"/>
  <c r="CK56" i="89"/>
  <c r="CL56" i="89" s="1"/>
  <c r="CM55" i="89"/>
  <c r="CL55" i="89"/>
  <c r="CK55" i="89"/>
  <c r="CM54" i="89"/>
  <c r="CK54" i="89"/>
  <c r="CL54" i="89" s="1"/>
  <c r="CM53" i="89"/>
  <c r="CL53" i="89"/>
  <c r="CK53" i="89"/>
  <c r="CM52" i="89"/>
  <c r="CK52" i="89"/>
  <c r="CL52" i="89" s="1"/>
  <c r="CM51" i="89"/>
  <c r="CK51" i="89"/>
  <c r="CL51" i="89" s="1"/>
  <c r="CM50" i="89"/>
  <c r="CL50" i="89"/>
  <c r="CK50" i="89"/>
  <c r="CM49" i="89"/>
  <c r="CL49" i="89"/>
  <c r="CK49" i="89"/>
  <c r="CM48" i="89"/>
  <c r="CK48" i="89"/>
  <c r="CL48" i="89" s="1"/>
  <c r="CM47" i="89"/>
  <c r="CL47" i="89"/>
  <c r="CK47" i="89"/>
  <c r="CM46" i="89"/>
  <c r="CK46" i="89"/>
  <c r="CL46" i="89" s="1"/>
  <c r="CM45" i="89"/>
  <c r="CL45" i="89"/>
  <c r="CK45" i="89"/>
  <c r="CM44" i="89"/>
  <c r="CK44" i="89"/>
  <c r="CL44" i="89" s="1"/>
  <c r="CM43" i="89"/>
  <c r="CL43" i="89"/>
  <c r="CK43" i="89"/>
  <c r="CM42" i="89"/>
  <c r="CL42" i="89"/>
  <c r="CK42" i="89"/>
  <c r="CM41" i="89"/>
  <c r="CK41" i="89"/>
  <c r="CL41" i="89" s="1"/>
  <c r="CM40" i="89"/>
  <c r="CK40" i="89"/>
  <c r="CL40" i="89" s="1"/>
  <c r="CM39" i="89"/>
  <c r="CK39" i="89"/>
  <c r="CL39" i="89" s="1"/>
  <c r="CM38" i="89"/>
  <c r="CL38" i="89"/>
  <c r="CK38" i="89"/>
  <c r="CM37" i="89"/>
  <c r="CK37" i="89"/>
  <c r="CL37" i="89" s="1"/>
  <c r="CM36" i="89"/>
  <c r="CK36" i="89"/>
  <c r="CL36" i="89" s="1"/>
  <c r="CM35" i="89"/>
  <c r="CL35" i="89"/>
  <c r="CK35" i="89"/>
  <c r="CM34" i="89"/>
  <c r="CK34" i="89"/>
  <c r="CL34" i="89" s="1"/>
  <c r="CM33" i="89"/>
  <c r="CL33" i="89"/>
  <c r="CK33" i="89"/>
  <c r="CM32" i="89"/>
  <c r="CK32" i="89"/>
  <c r="CL32" i="89" s="1"/>
  <c r="CM31" i="89"/>
  <c r="CK31" i="89"/>
  <c r="CL31" i="89" s="1"/>
  <c r="CM30" i="89"/>
  <c r="CL30" i="89"/>
  <c r="CK30" i="89"/>
  <c r="CM29" i="89"/>
  <c r="CL29" i="89"/>
  <c r="CK29" i="89"/>
  <c r="CM28" i="89"/>
  <c r="CK28" i="89"/>
  <c r="CL28" i="89" s="1"/>
  <c r="CM27" i="89"/>
  <c r="CL27" i="89"/>
  <c r="CK27" i="89"/>
  <c r="CM26" i="89"/>
  <c r="CK26" i="89"/>
  <c r="CL26" i="89" s="1"/>
  <c r="CM25" i="89"/>
  <c r="CL25" i="89"/>
  <c r="CK25" i="89"/>
  <c r="CM24" i="89"/>
  <c r="CK24" i="89"/>
  <c r="CL24" i="89" s="1"/>
  <c r="CM23" i="89"/>
  <c r="CL23" i="89"/>
  <c r="CK23" i="89"/>
  <c r="CM22" i="89"/>
  <c r="CL22" i="89"/>
  <c r="CK22" i="89"/>
  <c r="CM21" i="89"/>
  <c r="CK21" i="89"/>
  <c r="CL21" i="89" s="1"/>
  <c r="CM20" i="89"/>
  <c r="CK20" i="89"/>
  <c r="CL20" i="89" s="1"/>
  <c r="CM19" i="89"/>
  <c r="CK19" i="89"/>
  <c r="CL19" i="89" s="1"/>
  <c r="CM18" i="89"/>
  <c r="CL18" i="89"/>
  <c r="CK18" i="89"/>
  <c r="CM17" i="89"/>
  <c r="CK17" i="89"/>
  <c r="CL17" i="89" s="1"/>
  <c r="CM16" i="89"/>
  <c r="CK16" i="89"/>
  <c r="CL16" i="89" s="1"/>
  <c r="CM15" i="89"/>
  <c r="CL15" i="89"/>
  <c r="CK15" i="89"/>
  <c r="CM14" i="89"/>
  <c r="CK14" i="89"/>
  <c r="CL14" i="89" s="1"/>
  <c r="CM13" i="89"/>
  <c r="CL13" i="89"/>
  <c r="CK13" i="89"/>
  <c r="CM12" i="89"/>
  <c r="CK12" i="89"/>
  <c r="CL12" i="89" s="1"/>
  <c r="CM11" i="89"/>
  <c r="CK11" i="89"/>
  <c r="CL11" i="89" s="1"/>
  <c r="CM10" i="89"/>
  <c r="CL10" i="89"/>
  <c r="CK10" i="89"/>
  <c r="CM9" i="89"/>
  <c r="CL9" i="89"/>
  <c r="CK9" i="89"/>
  <c r="CA106" i="152"/>
  <c r="BZ106" i="152"/>
  <c r="BY106" i="152"/>
  <c r="BX106" i="152"/>
  <c r="BW106" i="152"/>
  <c r="BV106" i="152"/>
  <c r="BU106" i="152"/>
  <c r="BT106" i="152"/>
  <c r="BS106" i="152"/>
  <c r="BR106" i="152"/>
  <c r="BQ106" i="152"/>
  <c r="BP106" i="152"/>
  <c r="BO106" i="152"/>
  <c r="BN106" i="152"/>
  <c r="BM106" i="152"/>
  <c r="BL106" i="152"/>
  <c r="BK106" i="152"/>
  <c r="BJ106" i="152"/>
  <c r="BI106" i="152"/>
  <c r="BH106" i="152"/>
  <c r="BG106" i="152"/>
  <c r="BF106" i="152"/>
  <c r="BE106" i="152"/>
  <c r="BD106" i="152"/>
  <c r="BC106" i="152"/>
  <c r="BB106" i="152"/>
  <c r="BA106" i="152"/>
  <c r="AZ106" i="152"/>
  <c r="AY106" i="152"/>
  <c r="AX106" i="152"/>
  <c r="AW106" i="152"/>
  <c r="AV106" i="152"/>
  <c r="AU106" i="152"/>
  <c r="AT106" i="152"/>
  <c r="AS106" i="152"/>
  <c r="AR106" i="152"/>
  <c r="AQ106" i="152"/>
  <c r="AP106" i="152"/>
  <c r="AO106" i="152"/>
  <c r="AN106" i="152"/>
  <c r="AM106" i="152"/>
  <c r="AL106" i="152"/>
  <c r="AK106" i="152"/>
  <c r="AJ106" i="152"/>
  <c r="AI106" i="152"/>
  <c r="AH106" i="152"/>
  <c r="AG106" i="152"/>
  <c r="AF106" i="152"/>
  <c r="AE106" i="152"/>
  <c r="AD106" i="152"/>
  <c r="AC106" i="152"/>
  <c r="AB106" i="152"/>
  <c r="AA106" i="152"/>
  <c r="Z106" i="152"/>
  <c r="Y106" i="152"/>
  <c r="X106" i="152"/>
  <c r="W106" i="152"/>
  <c r="V106" i="152"/>
  <c r="U106" i="152"/>
  <c r="T106" i="152"/>
  <c r="S106" i="152"/>
  <c r="R106" i="152"/>
  <c r="Q106" i="152"/>
  <c r="P106" i="152"/>
  <c r="O106" i="152"/>
  <c r="N106" i="152"/>
  <c r="M106" i="152"/>
  <c r="L106" i="152"/>
  <c r="K106" i="152"/>
  <c r="J106" i="152"/>
  <c r="I106" i="152"/>
  <c r="H106" i="152"/>
  <c r="G106" i="152"/>
  <c r="F106" i="152"/>
  <c r="E106" i="152"/>
  <c r="D106" i="152"/>
  <c r="CA105" i="152"/>
  <c r="BZ105" i="152"/>
  <c r="BY105" i="152"/>
  <c r="BX105" i="152"/>
  <c r="BW105" i="152"/>
  <c r="BV105" i="152"/>
  <c r="BU105" i="152"/>
  <c r="BT105" i="152"/>
  <c r="BS105" i="152"/>
  <c r="BR105" i="152"/>
  <c r="BQ105" i="152"/>
  <c r="BP105" i="152"/>
  <c r="BO105" i="152"/>
  <c r="BN105" i="152"/>
  <c r="BM105" i="152"/>
  <c r="BL105" i="152"/>
  <c r="BK105" i="152"/>
  <c r="BJ105" i="152"/>
  <c r="BI105" i="152"/>
  <c r="BH105" i="152"/>
  <c r="BG105" i="152"/>
  <c r="BF105" i="152"/>
  <c r="BE105" i="152"/>
  <c r="BD105" i="152"/>
  <c r="BC105" i="152"/>
  <c r="BB105" i="152"/>
  <c r="BA105" i="152"/>
  <c r="AZ105" i="152"/>
  <c r="AY105" i="152"/>
  <c r="AX105" i="152"/>
  <c r="AW105" i="152"/>
  <c r="AV105" i="152"/>
  <c r="AU105" i="152"/>
  <c r="AT105" i="152"/>
  <c r="AS105" i="152"/>
  <c r="AR105" i="152"/>
  <c r="AQ105" i="152"/>
  <c r="AP105" i="152"/>
  <c r="AO105" i="152"/>
  <c r="AN105" i="152"/>
  <c r="AM105" i="152"/>
  <c r="AL105" i="152"/>
  <c r="AK105" i="152"/>
  <c r="AJ105" i="152"/>
  <c r="AI105" i="152"/>
  <c r="AH105" i="152"/>
  <c r="AG105" i="152"/>
  <c r="AF105" i="152"/>
  <c r="AE105" i="152"/>
  <c r="AD105" i="152"/>
  <c r="AC105" i="152"/>
  <c r="AB105" i="152"/>
  <c r="AA105" i="152"/>
  <c r="Z105" i="152"/>
  <c r="Y105" i="152"/>
  <c r="X105" i="152"/>
  <c r="W105" i="152"/>
  <c r="V105" i="152"/>
  <c r="U105" i="152"/>
  <c r="T105" i="152"/>
  <c r="S105" i="152"/>
  <c r="R105" i="152"/>
  <c r="Q105" i="152"/>
  <c r="P105" i="152"/>
  <c r="O105" i="152"/>
  <c r="N105" i="152"/>
  <c r="M105" i="152"/>
  <c r="L105" i="152"/>
  <c r="K105" i="152"/>
  <c r="J105" i="152"/>
  <c r="I105" i="152"/>
  <c r="H105" i="152"/>
  <c r="G105" i="152"/>
  <c r="F105" i="152"/>
  <c r="E105" i="152"/>
  <c r="D105" i="152"/>
  <c r="CA104" i="152"/>
  <c r="BZ104" i="152"/>
  <c r="BY104" i="152"/>
  <c r="BX104" i="152"/>
  <c r="BW104" i="152"/>
  <c r="BV104" i="152"/>
  <c r="BU104" i="152"/>
  <c r="BT104" i="152"/>
  <c r="BS104" i="152"/>
  <c r="BR104" i="152"/>
  <c r="BQ104" i="152"/>
  <c r="BP104" i="152"/>
  <c r="BO104" i="152"/>
  <c r="BN104" i="152"/>
  <c r="BM104" i="152"/>
  <c r="BL104" i="152"/>
  <c r="BK104" i="152"/>
  <c r="BJ104" i="152"/>
  <c r="BI104" i="152"/>
  <c r="BH104" i="152"/>
  <c r="BG104" i="152"/>
  <c r="BF104" i="152"/>
  <c r="BE104" i="152"/>
  <c r="BD104" i="152"/>
  <c r="BC104" i="152"/>
  <c r="BB104" i="152"/>
  <c r="BA104" i="152"/>
  <c r="AZ104" i="152"/>
  <c r="AY104" i="152"/>
  <c r="AX104" i="152"/>
  <c r="AW104" i="152"/>
  <c r="AV104" i="152"/>
  <c r="AU104" i="152"/>
  <c r="AT104" i="152"/>
  <c r="AS104" i="152"/>
  <c r="AR104" i="152"/>
  <c r="AQ104" i="152"/>
  <c r="AP104" i="152"/>
  <c r="AO104" i="152"/>
  <c r="AN104" i="152"/>
  <c r="AM104" i="152"/>
  <c r="AL104" i="152"/>
  <c r="AK104" i="152"/>
  <c r="AJ104" i="152"/>
  <c r="AI104" i="152"/>
  <c r="AH104" i="152"/>
  <c r="AG104" i="152"/>
  <c r="AF104" i="152"/>
  <c r="AE104" i="152"/>
  <c r="AD104" i="152"/>
  <c r="AC104" i="152"/>
  <c r="AB104" i="152"/>
  <c r="AA104" i="152"/>
  <c r="Z104" i="152"/>
  <c r="Y104" i="152"/>
  <c r="X104" i="152"/>
  <c r="W104" i="152"/>
  <c r="V104" i="152"/>
  <c r="U104" i="152"/>
  <c r="T104" i="152"/>
  <c r="S104" i="152"/>
  <c r="R104" i="152"/>
  <c r="Q104" i="152"/>
  <c r="P104" i="152"/>
  <c r="O104" i="152"/>
  <c r="N104" i="152"/>
  <c r="M104" i="152"/>
  <c r="L104" i="152"/>
  <c r="K104" i="152"/>
  <c r="J104" i="152"/>
  <c r="I104" i="152"/>
  <c r="H104" i="152"/>
  <c r="G104" i="152"/>
  <c r="F104" i="152"/>
  <c r="E104" i="152"/>
  <c r="D104" i="152"/>
  <c r="CA103" i="152"/>
  <c r="BZ103" i="152"/>
  <c r="BY103" i="152"/>
  <c r="BX103" i="152"/>
  <c r="BW103" i="152"/>
  <c r="BV103" i="152"/>
  <c r="BU103" i="152"/>
  <c r="BT103" i="152"/>
  <c r="BS103" i="152"/>
  <c r="BR103" i="152"/>
  <c r="BQ103" i="152"/>
  <c r="BP103" i="152"/>
  <c r="BO103" i="152"/>
  <c r="BN103" i="152"/>
  <c r="BM103" i="152"/>
  <c r="BL103" i="152"/>
  <c r="BK103" i="152"/>
  <c r="BJ103" i="152"/>
  <c r="BI103" i="152"/>
  <c r="BH103" i="152"/>
  <c r="BG103" i="152"/>
  <c r="BF103" i="152"/>
  <c r="BE103" i="152"/>
  <c r="BD103" i="152"/>
  <c r="BC103" i="152"/>
  <c r="BB103" i="152"/>
  <c r="BA103" i="152"/>
  <c r="AZ103" i="152"/>
  <c r="AY103" i="152"/>
  <c r="AX103" i="152"/>
  <c r="AW103" i="152"/>
  <c r="AV103" i="152"/>
  <c r="AU103" i="152"/>
  <c r="AT103" i="152"/>
  <c r="AS103" i="152"/>
  <c r="AR103" i="152"/>
  <c r="AQ103" i="152"/>
  <c r="AP103" i="152"/>
  <c r="AO103" i="152"/>
  <c r="AN103" i="152"/>
  <c r="AM103" i="152"/>
  <c r="AL103" i="152"/>
  <c r="AK103" i="152"/>
  <c r="AJ103" i="152"/>
  <c r="AI103" i="152"/>
  <c r="AH103" i="152"/>
  <c r="AG103" i="152"/>
  <c r="AF103" i="152"/>
  <c r="AE103" i="152"/>
  <c r="AD103" i="152"/>
  <c r="AC103" i="152"/>
  <c r="AB103" i="152"/>
  <c r="AA103" i="152"/>
  <c r="Z103" i="152"/>
  <c r="Y103" i="152"/>
  <c r="X103" i="152"/>
  <c r="W103" i="152"/>
  <c r="V103" i="152"/>
  <c r="U103" i="152"/>
  <c r="T103" i="152"/>
  <c r="S103" i="152"/>
  <c r="R103" i="152"/>
  <c r="Q103" i="152"/>
  <c r="P103" i="152"/>
  <c r="O103" i="152"/>
  <c r="N103" i="152"/>
  <c r="M103" i="152"/>
  <c r="L103" i="152"/>
  <c r="K103" i="152"/>
  <c r="J103" i="152"/>
  <c r="I103" i="152"/>
  <c r="H103" i="152"/>
  <c r="G103" i="152"/>
  <c r="F103" i="152"/>
  <c r="E103" i="152"/>
  <c r="D103" i="152"/>
  <c r="CA102" i="152"/>
  <c r="BZ102" i="152"/>
  <c r="BY102" i="152"/>
  <c r="BX102" i="152"/>
  <c r="BW102" i="152"/>
  <c r="BV102" i="152"/>
  <c r="BU102" i="152"/>
  <c r="BT102" i="152"/>
  <c r="BS102" i="152"/>
  <c r="BR102" i="152"/>
  <c r="BQ102" i="152"/>
  <c r="BP102" i="152"/>
  <c r="BO102" i="152"/>
  <c r="BN102" i="152"/>
  <c r="BM102" i="152"/>
  <c r="BL102" i="152"/>
  <c r="BK102" i="152"/>
  <c r="BJ102" i="152"/>
  <c r="BI102" i="152"/>
  <c r="BH102" i="152"/>
  <c r="BG102" i="152"/>
  <c r="BF102" i="152"/>
  <c r="BE102" i="152"/>
  <c r="BD102" i="152"/>
  <c r="BC102" i="152"/>
  <c r="BB102" i="152"/>
  <c r="BA102" i="152"/>
  <c r="AZ102" i="152"/>
  <c r="AY102" i="152"/>
  <c r="AX102" i="152"/>
  <c r="AW102" i="152"/>
  <c r="AV102" i="152"/>
  <c r="AU102" i="152"/>
  <c r="AT102" i="152"/>
  <c r="AS102" i="152"/>
  <c r="AR102" i="152"/>
  <c r="AQ102" i="152"/>
  <c r="AP102" i="152"/>
  <c r="AO102" i="152"/>
  <c r="AN102" i="152"/>
  <c r="AM102" i="152"/>
  <c r="AL102" i="152"/>
  <c r="AK102" i="152"/>
  <c r="AJ102" i="152"/>
  <c r="AI102" i="152"/>
  <c r="AH102" i="152"/>
  <c r="AG102" i="152"/>
  <c r="AF102" i="152"/>
  <c r="AE102" i="152"/>
  <c r="AD102" i="152"/>
  <c r="AC102" i="152"/>
  <c r="AB102" i="152"/>
  <c r="AA102" i="152"/>
  <c r="Z102" i="152"/>
  <c r="Y102" i="152"/>
  <c r="X102" i="152"/>
  <c r="W102" i="152"/>
  <c r="V102" i="152"/>
  <c r="U102" i="152"/>
  <c r="T102" i="152"/>
  <c r="S102" i="152"/>
  <c r="R102" i="152"/>
  <c r="Q102" i="152"/>
  <c r="P102" i="152"/>
  <c r="O102" i="152"/>
  <c r="N102" i="152"/>
  <c r="M102" i="152"/>
  <c r="L102" i="152"/>
  <c r="K102" i="152"/>
  <c r="J102" i="152"/>
  <c r="I102" i="152"/>
  <c r="H102" i="152"/>
  <c r="G102" i="152"/>
  <c r="F102" i="152"/>
  <c r="E102" i="152"/>
  <c r="D102" i="152"/>
  <c r="CA101" i="152"/>
  <c r="BZ101" i="152"/>
  <c r="BY101" i="152"/>
  <c r="BX101" i="152"/>
  <c r="BW101" i="152"/>
  <c r="BV101" i="152"/>
  <c r="BU101" i="152"/>
  <c r="BT101" i="152"/>
  <c r="BS101" i="152"/>
  <c r="BR101" i="152"/>
  <c r="BQ101" i="152"/>
  <c r="BP101" i="152"/>
  <c r="BO101" i="152"/>
  <c r="BN101" i="152"/>
  <c r="BM101" i="152"/>
  <c r="BL101" i="152"/>
  <c r="BK101" i="152"/>
  <c r="BJ101" i="152"/>
  <c r="BI101" i="152"/>
  <c r="BH101" i="152"/>
  <c r="BG101" i="152"/>
  <c r="BF101" i="152"/>
  <c r="BE101" i="152"/>
  <c r="BD101" i="152"/>
  <c r="BC101" i="152"/>
  <c r="BB101" i="152"/>
  <c r="BA101" i="152"/>
  <c r="AZ101" i="152"/>
  <c r="AY101" i="152"/>
  <c r="AX101" i="152"/>
  <c r="AW101" i="152"/>
  <c r="AV101" i="152"/>
  <c r="AU101" i="152"/>
  <c r="AT101" i="152"/>
  <c r="AS101" i="152"/>
  <c r="AR101" i="152"/>
  <c r="AQ101" i="152"/>
  <c r="AP101" i="152"/>
  <c r="AO101" i="152"/>
  <c r="AN101" i="152"/>
  <c r="AM101" i="152"/>
  <c r="AL101" i="152"/>
  <c r="AK101" i="152"/>
  <c r="AJ101" i="152"/>
  <c r="AI101" i="152"/>
  <c r="AH101" i="152"/>
  <c r="AG101" i="152"/>
  <c r="AF101" i="152"/>
  <c r="AE101" i="152"/>
  <c r="AD101" i="152"/>
  <c r="AC101" i="152"/>
  <c r="AB101" i="152"/>
  <c r="AA101" i="152"/>
  <c r="Z101" i="152"/>
  <c r="Y101" i="152"/>
  <c r="X101" i="152"/>
  <c r="W101" i="152"/>
  <c r="V101" i="152"/>
  <c r="U101" i="152"/>
  <c r="T101" i="152"/>
  <c r="S101" i="152"/>
  <c r="R101" i="152"/>
  <c r="Q101" i="152"/>
  <c r="P101" i="152"/>
  <c r="O101" i="152"/>
  <c r="N101" i="152"/>
  <c r="M101" i="152"/>
  <c r="L101" i="152"/>
  <c r="K101" i="152"/>
  <c r="J101" i="152"/>
  <c r="I101" i="152"/>
  <c r="H101" i="152"/>
  <c r="G101" i="152"/>
  <c r="F101" i="152"/>
  <c r="E101" i="152"/>
  <c r="D101" i="152"/>
  <c r="CA100" i="152"/>
  <c r="BZ100" i="152"/>
  <c r="BY100" i="152"/>
  <c r="BX100" i="152"/>
  <c r="BW100" i="152"/>
  <c r="BV100" i="152"/>
  <c r="BU100" i="152"/>
  <c r="BT100" i="152"/>
  <c r="BS100" i="152"/>
  <c r="BR100" i="152"/>
  <c r="BQ100" i="152"/>
  <c r="BP100" i="152"/>
  <c r="BO100" i="152"/>
  <c r="BN100" i="152"/>
  <c r="BM100" i="152"/>
  <c r="BL100" i="152"/>
  <c r="BK100" i="152"/>
  <c r="BJ100" i="152"/>
  <c r="BI100" i="152"/>
  <c r="BH100" i="152"/>
  <c r="BG100" i="152"/>
  <c r="BF100" i="152"/>
  <c r="BE100" i="152"/>
  <c r="BD100" i="152"/>
  <c r="BC100" i="152"/>
  <c r="BB100" i="152"/>
  <c r="BA100" i="152"/>
  <c r="AZ100" i="152"/>
  <c r="AY100" i="152"/>
  <c r="AX100" i="152"/>
  <c r="AW100" i="152"/>
  <c r="AV100" i="152"/>
  <c r="AU100" i="152"/>
  <c r="AT100" i="152"/>
  <c r="AS100" i="152"/>
  <c r="AR100" i="152"/>
  <c r="AQ100" i="152"/>
  <c r="AP100" i="152"/>
  <c r="AO100" i="152"/>
  <c r="AN100" i="152"/>
  <c r="AM100" i="152"/>
  <c r="AL100" i="152"/>
  <c r="AK100" i="152"/>
  <c r="AJ100" i="152"/>
  <c r="AI100" i="152"/>
  <c r="AH100" i="152"/>
  <c r="AG100" i="152"/>
  <c r="AF100" i="152"/>
  <c r="AE100" i="152"/>
  <c r="AD100" i="152"/>
  <c r="AC100" i="152"/>
  <c r="AB100" i="152"/>
  <c r="AA100" i="152"/>
  <c r="Z100" i="152"/>
  <c r="Y100" i="152"/>
  <c r="X100" i="152"/>
  <c r="W100" i="152"/>
  <c r="V100" i="152"/>
  <c r="U100" i="152"/>
  <c r="T100" i="152"/>
  <c r="S100" i="152"/>
  <c r="R100" i="152"/>
  <c r="Q100" i="152"/>
  <c r="P100" i="152"/>
  <c r="O100" i="152"/>
  <c r="N100" i="152"/>
  <c r="M100" i="152"/>
  <c r="L100" i="152"/>
  <c r="K100" i="152"/>
  <c r="J100" i="152"/>
  <c r="I100" i="152"/>
  <c r="H100" i="152"/>
  <c r="G100" i="152"/>
  <c r="F100" i="152"/>
  <c r="E100" i="152"/>
  <c r="D100" i="152"/>
  <c r="CA99" i="152"/>
  <c r="BZ99" i="152"/>
  <c r="BY99" i="152"/>
  <c r="BX99" i="152"/>
  <c r="BW99" i="152"/>
  <c r="BV99" i="152"/>
  <c r="BU99" i="152"/>
  <c r="BT99" i="152"/>
  <c r="BS99" i="152"/>
  <c r="BR99" i="152"/>
  <c r="BQ99" i="152"/>
  <c r="BP99" i="152"/>
  <c r="BO99" i="152"/>
  <c r="BN99" i="152"/>
  <c r="BM99" i="152"/>
  <c r="BL99" i="152"/>
  <c r="BK99" i="152"/>
  <c r="BJ99" i="152"/>
  <c r="BI99" i="152"/>
  <c r="BH99" i="152"/>
  <c r="BG99" i="152"/>
  <c r="BF99" i="152"/>
  <c r="BE99" i="152"/>
  <c r="BD99" i="152"/>
  <c r="BC99" i="152"/>
  <c r="BB99" i="152"/>
  <c r="BA99" i="152"/>
  <c r="AZ99" i="152"/>
  <c r="AY99" i="152"/>
  <c r="AX99" i="152"/>
  <c r="AW99" i="152"/>
  <c r="AV99" i="152"/>
  <c r="AU99" i="152"/>
  <c r="AT99" i="152"/>
  <c r="AS99" i="152"/>
  <c r="AR99" i="152"/>
  <c r="AQ99" i="152"/>
  <c r="AP99" i="152"/>
  <c r="AO99" i="152"/>
  <c r="AN99" i="152"/>
  <c r="AM99" i="152"/>
  <c r="AL99" i="152"/>
  <c r="AK99" i="152"/>
  <c r="AJ99" i="152"/>
  <c r="AI99" i="152"/>
  <c r="AH99" i="152"/>
  <c r="AG99" i="152"/>
  <c r="AF99" i="152"/>
  <c r="AE99" i="152"/>
  <c r="AD99" i="152"/>
  <c r="AC99" i="152"/>
  <c r="AB99" i="152"/>
  <c r="AA99" i="152"/>
  <c r="Z99" i="152"/>
  <c r="Y99" i="152"/>
  <c r="X99" i="152"/>
  <c r="W99" i="152"/>
  <c r="V99" i="152"/>
  <c r="U99" i="152"/>
  <c r="T99" i="152"/>
  <c r="S99" i="152"/>
  <c r="R99" i="152"/>
  <c r="Q99" i="152"/>
  <c r="P99" i="152"/>
  <c r="O99" i="152"/>
  <c r="N99" i="152"/>
  <c r="M99" i="152"/>
  <c r="L99" i="152"/>
  <c r="K99" i="152"/>
  <c r="J99" i="152"/>
  <c r="I99" i="152"/>
  <c r="H99" i="152"/>
  <c r="G99" i="152"/>
  <c r="F99" i="152"/>
  <c r="E99" i="152"/>
  <c r="D99" i="152"/>
  <c r="CA98" i="152"/>
  <c r="BZ98" i="152"/>
  <c r="BY98" i="152"/>
  <c r="BX98" i="152"/>
  <c r="BW98" i="152"/>
  <c r="BV98" i="152"/>
  <c r="BU98" i="152"/>
  <c r="BT98" i="152"/>
  <c r="BS98" i="152"/>
  <c r="BR98" i="152"/>
  <c r="BQ98" i="152"/>
  <c r="BP98" i="152"/>
  <c r="BO98" i="152"/>
  <c r="BN98" i="152"/>
  <c r="BM98" i="152"/>
  <c r="BL98" i="152"/>
  <c r="BK98" i="152"/>
  <c r="BJ98" i="152"/>
  <c r="BI98" i="152"/>
  <c r="BH98" i="152"/>
  <c r="BG98" i="152"/>
  <c r="BF98" i="152"/>
  <c r="BE98" i="152"/>
  <c r="BD98" i="152"/>
  <c r="BC98" i="152"/>
  <c r="BB98" i="152"/>
  <c r="BA98" i="152"/>
  <c r="AZ98" i="152"/>
  <c r="AY98" i="152"/>
  <c r="AX98" i="152"/>
  <c r="AW98" i="152"/>
  <c r="AV98" i="152"/>
  <c r="AU98" i="152"/>
  <c r="AT98" i="152"/>
  <c r="AS98" i="152"/>
  <c r="AR98" i="152"/>
  <c r="AQ98" i="152"/>
  <c r="AP98" i="152"/>
  <c r="AO98" i="152"/>
  <c r="AN98" i="152"/>
  <c r="AM98" i="152"/>
  <c r="AL98" i="152"/>
  <c r="AK98" i="152"/>
  <c r="AJ98" i="152"/>
  <c r="AI98" i="152"/>
  <c r="AH98" i="152"/>
  <c r="AG98" i="152"/>
  <c r="AF98" i="152"/>
  <c r="AE98" i="152"/>
  <c r="AD98" i="152"/>
  <c r="AC98" i="152"/>
  <c r="AB98" i="152"/>
  <c r="AA98" i="152"/>
  <c r="Z98" i="152"/>
  <c r="Y98" i="152"/>
  <c r="X98" i="152"/>
  <c r="W98" i="152"/>
  <c r="V98" i="152"/>
  <c r="U98" i="152"/>
  <c r="T98" i="152"/>
  <c r="S98" i="152"/>
  <c r="R98" i="152"/>
  <c r="Q98" i="152"/>
  <c r="P98" i="152"/>
  <c r="O98" i="152"/>
  <c r="N98" i="152"/>
  <c r="M98" i="152"/>
  <c r="L98" i="152"/>
  <c r="K98" i="152"/>
  <c r="J98" i="152"/>
  <c r="I98" i="152"/>
  <c r="H98" i="152"/>
  <c r="G98" i="152"/>
  <c r="F98" i="152"/>
  <c r="E98" i="152"/>
  <c r="D98" i="152"/>
  <c r="CA106" i="150"/>
  <c r="BZ106" i="150"/>
  <c r="BY106" i="150"/>
  <c r="BX106" i="150"/>
  <c r="BW106" i="150"/>
  <c r="BV106" i="150"/>
  <c r="BU106" i="150"/>
  <c r="BT106" i="150"/>
  <c r="BS106" i="150"/>
  <c r="BR106" i="150"/>
  <c r="BQ106" i="150"/>
  <c r="BP106" i="150"/>
  <c r="BO106" i="150"/>
  <c r="BN106" i="150"/>
  <c r="BM106" i="150"/>
  <c r="BL106" i="150"/>
  <c r="BK106" i="150"/>
  <c r="BJ106" i="150"/>
  <c r="BI106" i="150"/>
  <c r="BH106" i="150"/>
  <c r="BG106" i="150"/>
  <c r="BF106" i="150"/>
  <c r="BE106" i="150"/>
  <c r="BD106" i="150"/>
  <c r="BC106" i="150"/>
  <c r="BB106" i="150"/>
  <c r="BA106" i="150"/>
  <c r="AZ106" i="150"/>
  <c r="AY106" i="150"/>
  <c r="AX106" i="150"/>
  <c r="AW106" i="150"/>
  <c r="AV106" i="150"/>
  <c r="AU106" i="150"/>
  <c r="AT106" i="150"/>
  <c r="AS106" i="150"/>
  <c r="AR106" i="150"/>
  <c r="AQ106" i="150"/>
  <c r="AP106" i="150"/>
  <c r="AO106" i="150"/>
  <c r="AN106" i="150"/>
  <c r="AM106" i="150"/>
  <c r="AL106" i="150"/>
  <c r="AK106" i="150"/>
  <c r="AJ106" i="150"/>
  <c r="AI106" i="150"/>
  <c r="AH106" i="150"/>
  <c r="AG106" i="150"/>
  <c r="AF106" i="150"/>
  <c r="AE106" i="150"/>
  <c r="AD106" i="150"/>
  <c r="AC106" i="150"/>
  <c r="AB106" i="150"/>
  <c r="AA106" i="150"/>
  <c r="Z106" i="150"/>
  <c r="Y106" i="150"/>
  <c r="X106" i="150"/>
  <c r="W106" i="150"/>
  <c r="V106" i="150"/>
  <c r="U106" i="150"/>
  <c r="T106" i="150"/>
  <c r="S106" i="150"/>
  <c r="R106" i="150"/>
  <c r="Q106" i="150"/>
  <c r="P106" i="150"/>
  <c r="O106" i="150"/>
  <c r="N106" i="150"/>
  <c r="M106" i="150"/>
  <c r="L106" i="150"/>
  <c r="K106" i="150"/>
  <c r="J106" i="150"/>
  <c r="I106" i="150"/>
  <c r="H106" i="150"/>
  <c r="G106" i="150"/>
  <c r="F106" i="150"/>
  <c r="E106" i="150"/>
  <c r="D106" i="150"/>
  <c r="CA105" i="150"/>
  <c r="BZ105" i="150"/>
  <c r="BY105" i="150"/>
  <c r="BX105" i="150"/>
  <c r="BW105" i="150"/>
  <c r="BV105" i="150"/>
  <c r="BU105" i="150"/>
  <c r="BT105" i="150"/>
  <c r="BS105" i="150"/>
  <c r="BR105" i="150"/>
  <c r="BQ105" i="150"/>
  <c r="BP105" i="150"/>
  <c r="BO105" i="150"/>
  <c r="BN105" i="150"/>
  <c r="BM105" i="150"/>
  <c r="BL105" i="150"/>
  <c r="BK105" i="150"/>
  <c r="BJ105" i="150"/>
  <c r="BI105" i="150"/>
  <c r="BH105" i="150"/>
  <c r="BG105" i="150"/>
  <c r="BF105" i="150"/>
  <c r="BE105" i="150"/>
  <c r="BD105" i="150"/>
  <c r="BC105" i="150"/>
  <c r="BB105" i="150"/>
  <c r="BA105" i="150"/>
  <c r="AZ105" i="150"/>
  <c r="AY105" i="150"/>
  <c r="AX105" i="150"/>
  <c r="AW105" i="150"/>
  <c r="AV105" i="150"/>
  <c r="AU105" i="150"/>
  <c r="AT105" i="150"/>
  <c r="AS105" i="150"/>
  <c r="AR105" i="150"/>
  <c r="AQ105" i="150"/>
  <c r="AP105" i="150"/>
  <c r="AO105" i="150"/>
  <c r="AN105" i="150"/>
  <c r="AM105" i="150"/>
  <c r="AL105" i="150"/>
  <c r="AK105" i="150"/>
  <c r="AJ105" i="150"/>
  <c r="AI105" i="150"/>
  <c r="AH105" i="150"/>
  <c r="AG105" i="150"/>
  <c r="AF105" i="150"/>
  <c r="AE105" i="150"/>
  <c r="AD105" i="150"/>
  <c r="AC105" i="150"/>
  <c r="AB105" i="150"/>
  <c r="AA105" i="150"/>
  <c r="Z105" i="150"/>
  <c r="Y105" i="150"/>
  <c r="X105" i="150"/>
  <c r="W105" i="150"/>
  <c r="V105" i="150"/>
  <c r="U105" i="150"/>
  <c r="T105" i="150"/>
  <c r="S105" i="150"/>
  <c r="R105" i="150"/>
  <c r="Q105" i="150"/>
  <c r="P105" i="150"/>
  <c r="O105" i="150"/>
  <c r="N105" i="150"/>
  <c r="M105" i="150"/>
  <c r="L105" i="150"/>
  <c r="K105" i="150"/>
  <c r="J105" i="150"/>
  <c r="I105" i="150"/>
  <c r="H105" i="150"/>
  <c r="G105" i="150"/>
  <c r="F105" i="150"/>
  <c r="E105" i="150"/>
  <c r="D105" i="150"/>
  <c r="CA104" i="150"/>
  <c r="BZ104" i="150"/>
  <c r="BY104" i="150"/>
  <c r="BX104" i="150"/>
  <c r="BW104" i="150"/>
  <c r="BV104" i="150"/>
  <c r="BU104" i="150"/>
  <c r="BT104" i="150"/>
  <c r="BS104" i="150"/>
  <c r="BR104" i="150"/>
  <c r="BQ104" i="150"/>
  <c r="BP104" i="150"/>
  <c r="BO104" i="150"/>
  <c r="BN104" i="150"/>
  <c r="BM104" i="150"/>
  <c r="BL104" i="150"/>
  <c r="BK104" i="150"/>
  <c r="BJ104" i="150"/>
  <c r="BI104" i="150"/>
  <c r="BH104" i="150"/>
  <c r="BG104" i="150"/>
  <c r="BF104" i="150"/>
  <c r="BE104" i="150"/>
  <c r="BD104" i="150"/>
  <c r="BC104" i="150"/>
  <c r="BB104" i="150"/>
  <c r="BA104" i="150"/>
  <c r="AZ104" i="150"/>
  <c r="AY104" i="150"/>
  <c r="AX104" i="150"/>
  <c r="AW104" i="150"/>
  <c r="AV104" i="150"/>
  <c r="AU104" i="150"/>
  <c r="AT104" i="150"/>
  <c r="AS104" i="150"/>
  <c r="AR104" i="150"/>
  <c r="AQ104" i="150"/>
  <c r="AP104" i="150"/>
  <c r="AO104" i="150"/>
  <c r="AN104" i="150"/>
  <c r="AM104" i="150"/>
  <c r="AL104" i="150"/>
  <c r="AK104" i="150"/>
  <c r="AJ104" i="150"/>
  <c r="AI104" i="150"/>
  <c r="AH104" i="150"/>
  <c r="AG104" i="150"/>
  <c r="AF104" i="150"/>
  <c r="AE104" i="150"/>
  <c r="AD104" i="150"/>
  <c r="AC104" i="150"/>
  <c r="AB104" i="150"/>
  <c r="AA104" i="150"/>
  <c r="Z104" i="150"/>
  <c r="Y104" i="150"/>
  <c r="X104" i="150"/>
  <c r="W104" i="150"/>
  <c r="V104" i="150"/>
  <c r="U104" i="150"/>
  <c r="T104" i="150"/>
  <c r="S104" i="150"/>
  <c r="R104" i="150"/>
  <c r="Q104" i="150"/>
  <c r="P104" i="150"/>
  <c r="O104" i="150"/>
  <c r="N104" i="150"/>
  <c r="M104" i="150"/>
  <c r="L104" i="150"/>
  <c r="K104" i="150"/>
  <c r="J104" i="150"/>
  <c r="I104" i="150"/>
  <c r="H104" i="150"/>
  <c r="G104" i="150"/>
  <c r="F104" i="150"/>
  <c r="E104" i="150"/>
  <c r="D104" i="150"/>
  <c r="CA103" i="150"/>
  <c r="BZ103" i="150"/>
  <c r="BY103" i="150"/>
  <c r="BX103" i="150"/>
  <c r="BW103" i="150"/>
  <c r="BV103" i="150"/>
  <c r="BU103" i="150"/>
  <c r="BT103" i="150"/>
  <c r="BS103" i="150"/>
  <c r="BR103" i="150"/>
  <c r="BQ103" i="150"/>
  <c r="BP103" i="150"/>
  <c r="BO103" i="150"/>
  <c r="BN103" i="150"/>
  <c r="BM103" i="150"/>
  <c r="BL103" i="150"/>
  <c r="BK103" i="150"/>
  <c r="BJ103" i="150"/>
  <c r="BI103" i="150"/>
  <c r="BH103" i="150"/>
  <c r="BG103" i="150"/>
  <c r="BF103" i="150"/>
  <c r="BE103" i="150"/>
  <c r="BD103" i="150"/>
  <c r="BC103" i="150"/>
  <c r="BB103" i="150"/>
  <c r="BA103" i="150"/>
  <c r="AZ103" i="150"/>
  <c r="AY103" i="150"/>
  <c r="AX103" i="150"/>
  <c r="AW103" i="150"/>
  <c r="AV103" i="150"/>
  <c r="AU103" i="150"/>
  <c r="AT103" i="150"/>
  <c r="AS103" i="150"/>
  <c r="AR103" i="150"/>
  <c r="AQ103" i="150"/>
  <c r="AP103" i="150"/>
  <c r="AO103" i="150"/>
  <c r="AN103" i="150"/>
  <c r="AM103" i="150"/>
  <c r="AL103" i="150"/>
  <c r="AK103" i="150"/>
  <c r="AJ103" i="150"/>
  <c r="AI103" i="150"/>
  <c r="AH103" i="150"/>
  <c r="AG103" i="150"/>
  <c r="AF103" i="150"/>
  <c r="AE103" i="150"/>
  <c r="AD103" i="150"/>
  <c r="AC103" i="150"/>
  <c r="AB103" i="150"/>
  <c r="AA103" i="150"/>
  <c r="Z103" i="150"/>
  <c r="Y103" i="150"/>
  <c r="X103" i="150"/>
  <c r="W103" i="150"/>
  <c r="V103" i="150"/>
  <c r="U103" i="150"/>
  <c r="T103" i="150"/>
  <c r="S103" i="150"/>
  <c r="R103" i="150"/>
  <c r="Q103" i="150"/>
  <c r="P103" i="150"/>
  <c r="O103" i="150"/>
  <c r="N103" i="150"/>
  <c r="M103" i="150"/>
  <c r="L103" i="150"/>
  <c r="K103" i="150"/>
  <c r="J103" i="150"/>
  <c r="I103" i="150"/>
  <c r="H103" i="150"/>
  <c r="G103" i="150"/>
  <c r="F103" i="150"/>
  <c r="E103" i="150"/>
  <c r="D103" i="150"/>
  <c r="CA102" i="150"/>
  <c r="BZ102" i="150"/>
  <c r="BY102" i="150"/>
  <c r="BX102" i="150"/>
  <c r="BW102" i="150"/>
  <c r="BV102" i="150"/>
  <c r="BU102" i="150"/>
  <c r="BT102" i="150"/>
  <c r="BS102" i="150"/>
  <c r="BR102" i="150"/>
  <c r="BQ102" i="150"/>
  <c r="BP102" i="150"/>
  <c r="BO102" i="150"/>
  <c r="BN102" i="150"/>
  <c r="BM102" i="150"/>
  <c r="BL102" i="150"/>
  <c r="BK102" i="150"/>
  <c r="BJ102" i="150"/>
  <c r="BI102" i="150"/>
  <c r="BH102" i="150"/>
  <c r="BG102" i="150"/>
  <c r="BF102" i="150"/>
  <c r="BE102" i="150"/>
  <c r="BD102" i="150"/>
  <c r="BC102" i="150"/>
  <c r="BB102" i="150"/>
  <c r="BA102" i="150"/>
  <c r="AZ102" i="150"/>
  <c r="AY102" i="150"/>
  <c r="AX102" i="150"/>
  <c r="AW102" i="150"/>
  <c r="AV102" i="150"/>
  <c r="AU102" i="150"/>
  <c r="AT102" i="150"/>
  <c r="AS102" i="150"/>
  <c r="AR102" i="150"/>
  <c r="AQ102" i="150"/>
  <c r="AP102" i="150"/>
  <c r="AO102" i="150"/>
  <c r="AN102" i="150"/>
  <c r="AM102" i="150"/>
  <c r="AL102" i="150"/>
  <c r="AK102" i="150"/>
  <c r="AJ102" i="150"/>
  <c r="AI102" i="150"/>
  <c r="AH102" i="150"/>
  <c r="AG102" i="150"/>
  <c r="AF102" i="150"/>
  <c r="AE102" i="150"/>
  <c r="AD102" i="150"/>
  <c r="AC102" i="150"/>
  <c r="AB102" i="150"/>
  <c r="AA102" i="150"/>
  <c r="Z102" i="150"/>
  <c r="Y102" i="150"/>
  <c r="X102" i="150"/>
  <c r="W102" i="150"/>
  <c r="V102" i="150"/>
  <c r="U102" i="150"/>
  <c r="T102" i="150"/>
  <c r="S102" i="150"/>
  <c r="R102" i="150"/>
  <c r="Q102" i="150"/>
  <c r="P102" i="150"/>
  <c r="O102" i="150"/>
  <c r="N102" i="150"/>
  <c r="M102" i="150"/>
  <c r="L102" i="150"/>
  <c r="K102" i="150"/>
  <c r="J102" i="150"/>
  <c r="I102" i="150"/>
  <c r="H102" i="150"/>
  <c r="G102" i="150"/>
  <c r="F102" i="150"/>
  <c r="E102" i="150"/>
  <c r="D102" i="150"/>
  <c r="CA101" i="150"/>
  <c r="BZ101" i="150"/>
  <c r="BY101" i="150"/>
  <c r="BX101" i="150"/>
  <c r="BW101" i="150"/>
  <c r="BV101" i="150"/>
  <c r="BU101" i="150"/>
  <c r="BT101" i="150"/>
  <c r="BS101" i="150"/>
  <c r="BR101" i="150"/>
  <c r="BQ101" i="150"/>
  <c r="BP101" i="150"/>
  <c r="BO101" i="150"/>
  <c r="BN101" i="150"/>
  <c r="BM101" i="150"/>
  <c r="BL101" i="150"/>
  <c r="BK101" i="150"/>
  <c r="BJ101" i="150"/>
  <c r="BI101" i="150"/>
  <c r="BH101" i="150"/>
  <c r="BG101" i="150"/>
  <c r="BF101" i="150"/>
  <c r="BE101" i="150"/>
  <c r="BD101" i="150"/>
  <c r="BC101" i="150"/>
  <c r="BB101" i="150"/>
  <c r="BA101" i="150"/>
  <c r="AZ101" i="150"/>
  <c r="AY101" i="150"/>
  <c r="AX101" i="150"/>
  <c r="AW101" i="150"/>
  <c r="AV101" i="150"/>
  <c r="AU101" i="150"/>
  <c r="AT101" i="150"/>
  <c r="AS101" i="150"/>
  <c r="AR101" i="150"/>
  <c r="AQ101" i="150"/>
  <c r="AP101" i="150"/>
  <c r="AO101" i="150"/>
  <c r="AN101" i="150"/>
  <c r="AM101" i="150"/>
  <c r="AL101" i="150"/>
  <c r="AK101" i="150"/>
  <c r="AJ101" i="150"/>
  <c r="AI101" i="150"/>
  <c r="AH101" i="150"/>
  <c r="AG101" i="150"/>
  <c r="AF101" i="150"/>
  <c r="AE101" i="150"/>
  <c r="AD101" i="150"/>
  <c r="AC101" i="150"/>
  <c r="AB101" i="150"/>
  <c r="AA101" i="150"/>
  <c r="Z101" i="150"/>
  <c r="Y101" i="150"/>
  <c r="X101" i="150"/>
  <c r="W101" i="150"/>
  <c r="V101" i="150"/>
  <c r="U101" i="150"/>
  <c r="T101" i="150"/>
  <c r="S101" i="150"/>
  <c r="R101" i="150"/>
  <c r="Q101" i="150"/>
  <c r="P101" i="150"/>
  <c r="O101" i="150"/>
  <c r="N101" i="150"/>
  <c r="M101" i="150"/>
  <c r="L101" i="150"/>
  <c r="K101" i="150"/>
  <c r="J101" i="150"/>
  <c r="I101" i="150"/>
  <c r="H101" i="150"/>
  <c r="G101" i="150"/>
  <c r="F101" i="150"/>
  <c r="E101" i="150"/>
  <c r="D101" i="150"/>
  <c r="CA100" i="150"/>
  <c r="BZ100" i="150"/>
  <c r="BY100" i="150"/>
  <c r="BX100" i="150"/>
  <c r="BW100" i="150"/>
  <c r="BV100" i="150"/>
  <c r="BU100" i="150"/>
  <c r="BT100" i="150"/>
  <c r="BS100" i="150"/>
  <c r="BR100" i="150"/>
  <c r="BQ100" i="150"/>
  <c r="BP100" i="150"/>
  <c r="BO100" i="150"/>
  <c r="BN100" i="150"/>
  <c r="BM100" i="150"/>
  <c r="BL100" i="150"/>
  <c r="BK100" i="150"/>
  <c r="BJ100" i="150"/>
  <c r="BI100" i="150"/>
  <c r="BH100" i="150"/>
  <c r="BG100" i="150"/>
  <c r="BF100" i="150"/>
  <c r="BE100" i="150"/>
  <c r="BD100" i="150"/>
  <c r="BC100" i="150"/>
  <c r="BB100" i="150"/>
  <c r="BA100" i="150"/>
  <c r="AZ100" i="150"/>
  <c r="AY100" i="150"/>
  <c r="AX100" i="150"/>
  <c r="AW100" i="150"/>
  <c r="AV100" i="150"/>
  <c r="AU100" i="150"/>
  <c r="AT100" i="150"/>
  <c r="AS100" i="150"/>
  <c r="AR100" i="150"/>
  <c r="AQ100" i="150"/>
  <c r="AP100" i="150"/>
  <c r="AO100" i="150"/>
  <c r="AN100" i="150"/>
  <c r="AM100" i="150"/>
  <c r="AL100" i="150"/>
  <c r="AK100" i="150"/>
  <c r="AJ100" i="150"/>
  <c r="AI100" i="150"/>
  <c r="AH100" i="150"/>
  <c r="AG100" i="150"/>
  <c r="AF100" i="150"/>
  <c r="AE100" i="150"/>
  <c r="AD100" i="150"/>
  <c r="AC100" i="150"/>
  <c r="AB100" i="150"/>
  <c r="AA100" i="150"/>
  <c r="Z100" i="150"/>
  <c r="Y100" i="150"/>
  <c r="X100" i="150"/>
  <c r="W100" i="150"/>
  <c r="V100" i="150"/>
  <c r="U100" i="150"/>
  <c r="T100" i="150"/>
  <c r="S100" i="150"/>
  <c r="R100" i="150"/>
  <c r="Q100" i="150"/>
  <c r="P100" i="150"/>
  <c r="O100" i="150"/>
  <c r="N100" i="150"/>
  <c r="M100" i="150"/>
  <c r="L100" i="150"/>
  <c r="K100" i="150"/>
  <c r="J100" i="150"/>
  <c r="I100" i="150"/>
  <c r="H100" i="150"/>
  <c r="G100" i="150"/>
  <c r="F100" i="150"/>
  <c r="E100" i="150"/>
  <c r="D100" i="150"/>
  <c r="CA99" i="150"/>
  <c r="BZ99" i="150"/>
  <c r="BY99" i="150"/>
  <c r="BX99" i="150"/>
  <c r="BW99" i="150"/>
  <c r="BV99" i="150"/>
  <c r="BU99" i="150"/>
  <c r="BT99" i="150"/>
  <c r="BS99" i="150"/>
  <c r="BR99" i="150"/>
  <c r="BQ99" i="150"/>
  <c r="BP99" i="150"/>
  <c r="BO99" i="150"/>
  <c r="BN99" i="150"/>
  <c r="BM99" i="150"/>
  <c r="BL99" i="150"/>
  <c r="BK99" i="150"/>
  <c r="BJ99" i="150"/>
  <c r="BI99" i="150"/>
  <c r="BH99" i="150"/>
  <c r="BG99" i="150"/>
  <c r="BF99" i="150"/>
  <c r="BE99" i="150"/>
  <c r="BD99" i="150"/>
  <c r="BC99" i="150"/>
  <c r="BB99" i="150"/>
  <c r="BA99" i="150"/>
  <c r="AZ99" i="150"/>
  <c r="AY99" i="150"/>
  <c r="AX99" i="150"/>
  <c r="AW99" i="150"/>
  <c r="AV99" i="150"/>
  <c r="AU99" i="150"/>
  <c r="AT99" i="150"/>
  <c r="AS99" i="150"/>
  <c r="AR99" i="150"/>
  <c r="AQ99" i="150"/>
  <c r="AP99" i="150"/>
  <c r="AO99" i="150"/>
  <c r="AN99" i="150"/>
  <c r="AM99" i="150"/>
  <c r="AL99" i="150"/>
  <c r="AK99" i="150"/>
  <c r="AJ99" i="150"/>
  <c r="AI99" i="150"/>
  <c r="AH99" i="150"/>
  <c r="AG99" i="150"/>
  <c r="AF99" i="150"/>
  <c r="AE99" i="150"/>
  <c r="AD99" i="150"/>
  <c r="AC99" i="150"/>
  <c r="AB99" i="150"/>
  <c r="AA99" i="150"/>
  <c r="Z99" i="150"/>
  <c r="Y99" i="150"/>
  <c r="X99" i="150"/>
  <c r="W99" i="150"/>
  <c r="V99" i="150"/>
  <c r="U99" i="150"/>
  <c r="T99" i="150"/>
  <c r="S99" i="150"/>
  <c r="R99" i="150"/>
  <c r="Q99" i="150"/>
  <c r="P99" i="150"/>
  <c r="O99" i="150"/>
  <c r="N99" i="150"/>
  <c r="M99" i="150"/>
  <c r="L99" i="150"/>
  <c r="K99" i="150"/>
  <c r="J99" i="150"/>
  <c r="I99" i="150"/>
  <c r="H99" i="150"/>
  <c r="G99" i="150"/>
  <c r="F99" i="150"/>
  <c r="E99" i="150"/>
  <c r="D99" i="150"/>
  <c r="CA98" i="150"/>
  <c r="BZ98" i="150"/>
  <c r="BY98" i="150"/>
  <c r="BX98" i="150"/>
  <c r="BW98" i="150"/>
  <c r="BV98" i="150"/>
  <c r="BU98" i="150"/>
  <c r="BT98" i="150"/>
  <c r="BS98" i="150"/>
  <c r="BR98" i="150"/>
  <c r="BQ98" i="150"/>
  <c r="BP98" i="150"/>
  <c r="BO98" i="150"/>
  <c r="BN98" i="150"/>
  <c r="BM98" i="150"/>
  <c r="BL98" i="150"/>
  <c r="BK98" i="150"/>
  <c r="BJ98" i="150"/>
  <c r="BI98" i="150"/>
  <c r="BH98" i="150"/>
  <c r="BG98" i="150"/>
  <c r="BF98" i="150"/>
  <c r="BE98" i="150"/>
  <c r="BD98" i="150"/>
  <c r="BC98" i="150"/>
  <c r="BB98" i="150"/>
  <c r="BA98" i="150"/>
  <c r="AZ98" i="150"/>
  <c r="AY98" i="150"/>
  <c r="AX98" i="150"/>
  <c r="AW98" i="150"/>
  <c r="AV98" i="150"/>
  <c r="AU98" i="150"/>
  <c r="AT98" i="150"/>
  <c r="AS98" i="150"/>
  <c r="AR98" i="150"/>
  <c r="AQ98" i="150"/>
  <c r="AP98" i="150"/>
  <c r="AO98" i="150"/>
  <c r="AN98" i="150"/>
  <c r="AM98" i="150"/>
  <c r="AL98" i="150"/>
  <c r="AK98" i="150"/>
  <c r="AJ98" i="150"/>
  <c r="AI98" i="150"/>
  <c r="AH98" i="150"/>
  <c r="AG98" i="150"/>
  <c r="AF98" i="150"/>
  <c r="AE98" i="150"/>
  <c r="AD98" i="150"/>
  <c r="AC98" i="150"/>
  <c r="AB98" i="150"/>
  <c r="AA98" i="150"/>
  <c r="Z98" i="150"/>
  <c r="Y98" i="150"/>
  <c r="X98" i="150"/>
  <c r="W98" i="150"/>
  <c r="V98" i="150"/>
  <c r="U98" i="150"/>
  <c r="T98" i="150"/>
  <c r="S98" i="150"/>
  <c r="R98" i="150"/>
  <c r="Q98" i="150"/>
  <c r="P98" i="150"/>
  <c r="O98" i="150"/>
  <c r="N98" i="150"/>
  <c r="M98" i="150"/>
  <c r="L98" i="150"/>
  <c r="K98" i="150"/>
  <c r="J98" i="150"/>
  <c r="I98" i="150"/>
  <c r="H98" i="150"/>
  <c r="G98" i="150"/>
  <c r="F98" i="150"/>
  <c r="E98" i="150"/>
  <c r="D98" i="150"/>
  <c r="BW76" i="18"/>
  <c r="BV76" i="18"/>
  <c r="BU76" i="18"/>
  <c r="BT76" i="18"/>
  <c r="BS76" i="18"/>
  <c r="BR76" i="18"/>
  <c r="BQ76" i="18"/>
  <c r="BP76" i="18"/>
  <c r="BO76" i="18"/>
  <c r="BN76" i="18"/>
  <c r="BM76" i="18"/>
  <c r="BL76" i="18"/>
  <c r="BK76" i="18"/>
  <c r="BJ76" i="18"/>
  <c r="BI76" i="18"/>
  <c r="BH76" i="18"/>
  <c r="BG76" i="18"/>
  <c r="BF76" i="18"/>
  <c r="BE76" i="18"/>
  <c r="BD76" i="18"/>
  <c r="BC76" i="18"/>
  <c r="BB76" i="18"/>
  <c r="BA76" i="18"/>
  <c r="AZ76" i="18"/>
  <c r="AY76" i="18"/>
  <c r="AX76" i="18"/>
  <c r="AW76" i="18"/>
  <c r="AV76" i="18"/>
  <c r="AU76" i="18"/>
  <c r="AT76" i="18"/>
  <c r="AS76" i="18"/>
  <c r="AR76" i="18"/>
  <c r="AQ76" i="18"/>
  <c r="AP76" i="18"/>
  <c r="AO76" i="18"/>
  <c r="AN76" i="18"/>
  <c r="AM76" i="18"/>
  <c r="AL76" i="18"/>
  <c r="AK76" i="18"/>
  <c r="AJ76" i="18"/>
  <c r="AI76" i="18"/>
  <c r="AH76" i="18"/>
  <c r="AG76" i="18"/>
  <c r="AF76" i="18"/>
  <c r="AE76" i="18"/>
  <c r="AD76" i="18"/>
  <c r="AC76" i="18"/>
  <c r="AB76" i="18"/>
  <c r="AA76" i="18"/>
  <c r="Z76" i="18"/>
  <c r="Y76" i="18"/>
  <c r="X76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J76" i="18"/>
  <c r="I76" i="18"/>
  <c r="H76" i="18"/>
  <c r="G76" i="18"/>
  <c r="F76" i="18"/>
  <c r="E76" i="18"/>
  <c r="D76" i="18"/>
  <c r="C76" i="18"/>
  <c r="B76" i="18"/>
  <c r="A76" i="18"/>
  <c r="BV75" i="18"/>
  <c r="BU75" i="18"/>
  <c r="BT75" i="18"/>
  <c r="BS75" i="18"/>
  <c r="BT77" i="166" s="1"/>
  <c r="BR75" i="18"/>
  <c r="BQ75" i="18"/>
  <c r="BP75" i="18"/>
  <c r="BO75" i="18"/>
  <c r="BN75" i="18"/>
  <c r="BO77" i="166" s="1"/>
  <c r="BM75" i="18"/>
  <c r="BL75" i="18"/>
  <c r="BK75" i="18"/>
  <c r="BJ75" i="18"/>
  <c r="BI75" i="18"/>
  <c r="BH75" i="18"/>
  <c r="BG75" i="18"/>
  <c r="BF75" i="18"/>
  <c r="BE75" i="18"/>
  <c r="BD75" i="18"/>
  <c r="BC75" i="18"/>
  <c r="BB75" i="18"/>
  <c r="BA75" i="18"/>
  <c r="AZ75" i="18"/>
  <c r="AY75" i="18"/>
  <c r="AZ77" i="166" s="1"/>
  <c r="AX75" i="18"/>
  <c r="AY77" i="166" s="1"/>
  <c r="AW75" i="18"/>
  <c r="AV75" i="18"/>
  <c r="AU75" i="18"/>
  <c r="AT75" i="18"/>
  <c r="AS75" i="18"/>
  <c r="AR75" i="18"/>
  <c r="AS77" i="166" s="1"/>
  <c r="AQ75" i="18"/>
  <c r="AP75" i="18"/>
  <c r="AO75" i="18"/>
  <c r="AN75" i="18"/>
  <c r="AM75" i="18"/>
  <c r="AL75" i="18"/>
  <c r="AK75" i="18"/>
  <c r="AJ75" i="18"/>
  <c r="AI75" i="18"/>
  <c r="AH75" i="18"/>
  <c r="AG75" i="18"/>
  <c r="AF75" i="18"/>
  <c r="AE75" i="18"/>
  <c r="AD75" i="18"/>
  <c r="AC75" i="18"/>
  <c r="AB75" i="18"/>
  <c r="AA75" i="18"/>
  <c r="Z75" i="18"/>
  <c r="Y75" i="18"/>
  <c r="X75" i="18"/>
  <c r="W75" i="18"/>
  <c r="V75" i="18"/>
  <c r="U75" i="18"/>
  <c r="T75" i="18"/>
  <c r="S75" i="18"/>
  <c r="R75" i="18"/>
  <c r="Q75" i="18"/>
  <c r="P75" i="18"/>
  <c r="O75" i="18"/>
  <c r="N75" i="18"/>
  <c r="M75" i="18"/>
  <c r="L75" i="18"/>
  <c r="K75" i="18"/>
  <c r="J75" i="18"/>
  <c r="I75" i="18"/>
  <c r="H75" i="18"/>
  <c r="G75" i="18"/>
  <c r="F75" i="18"/>
  <c r="E75" i="18"/>
  <c r="D75" i="18"/>
  <c r="C75" i="18"/>
  <c r="B75" i="18"/>
  <c r="A75" i="18"/>
  <c r="BU74" i="18"/>
  <c r="BT74" i="18"/>
  <c r="BS74" i="18"/>
  <c r="BR74" i="18"/>
  <c r="BQ74" i="18"/>
  <c r="BP74" i="18"/>
  <c r="BO74" i="18"/>
  <c r="BN74" i="18"/>
  <c r="BM74" i="18"/>
  <c r="BL74" i="18"/>
  <c r="BK74" i="18"/>
  <c r="BJ74" i="18"/>
  <c r="BI74" i="18"/>
  <c r="BH74" i="18"/>
  <c r="BG74" i="18"/>
  <c r="BF74" i="18"/>
  <c r="BE74" i="18"/>
  <c r="BD74" i="18"/>
  <c r="BC74" i="18"/>
  <c r="BB74" i="18"/>
  <c r="BA74" i="18"/>
  <c r="AZ74" i="18"/>
  <c r="AY74" i="18"/>
  <c r="AX74" i="18"/>
  <c r="AW74" i="18"/>
  <c r="AV74" i="18"/>
  <c r="AU74" i="18"/>
  <c r="AT74" i="18"/>
  <c r="AS74" i="18"/>
  <c r="AR74" i="18"/>
  <c r="AQ74" i="18"/>
  <c r="AP74" i="18"/>
  <c r="AO74" i="18"/>
  <c r="AN74" i="18"/>
  <c r="AM74" i="18"/>
  <c r="AL74" i="18"/>
  <c r="AK74" i="18"/>
  <c r="AJ74" i="18"/>
  <c r="AI74" i="18"/>
  <c r="AH74" i="18"/>
  <c r="AG74" i="18"/>
  <c r="AF74" i="18"/>
  <c r="AE74" i="18"/>
  <c r="AD74" i="18"/>
  <c r="AC74" i="18"/>
  <c r="AB74" i="18"/>
  <c r="AA74" i="18"/>
  <c r="Z74" i="18"/>
  <c r="Y74" i="18"/>
  <c r="X74" i="18"/>
  <c r="W74" i="18"/>
  <c r="V74" i="18"/>
  <c r="U74" i="18"/>
  <c r="T74" i="18"/>
  <c r="S74" i="18"/>
  <c r="R74" i="18"/>
  <c r="Q74" i="18"/>
  <c r="P74" i="18"/>
  <c r="O74" i="18"/>
  <c r="N74" i="18"/>
  <c r="M74" i="18"/>
  <c r="L74" i="18"/>
  <c r="K74" i="18"/>
  <c r="J74" i="18"/>
  <c r="I74" i="18"/>
  <c r="H74" i="18"/>
  <c r="G74" i="18"/>
  <c r="F74" i="18"/>
  <c r="E74" i="18"/>
  <c r="D74" i="18"/>
  <c r="C74" i="18"/>
  <c r="B74" i="18"/>
  <c r="A74" i="18"/>
  <c r="BT73" i="18"/>
  <c r="BS73" i="18"/>
  <c r="BR73" i="18"/>
  <c r="BQ73" i="18"/>
  <c r="BP73" i="18"/>
  <c r="BO73" i="18"/>
  <c r="BN73" i="18"/>
  <c r="BM73" i="18"/>
  <c r="BL73" i="18"/>
  <c r="BK73" i="18"/>
  <c r="BJ73" i="18"/>
  <c r="BI73" i="18"/>
  <c r="BH73" i="18"/>
  <c r="BG73" i="18"/>
  <c r="BF73" i="18"/>
  <c r="BE73" i="18"/>
  <c r="BD73" i="18"/>
  <c r="BC73" i="18"/>
  <c r="BB73" i="18"/>
  <c r="BA73" i="18"/>
  <c r="AZ73" i="18"/>
  <c r="AY73" i="18"/>
  <c r="AX73" i="18"/>
  <c r="AW73" i="18"/>
  <c r="AV73" i="18"/>
  <c r="AU73" i="18"/>
  <c r="AT73" i="18"/>
  <c r="AS73" i="18"/>
  <c r="AR73" i="18"/>
  <c r="AQ73" i="18"/>
  <c r="AP73" i="18"/>
  <c r="AO73" i="18"/>
  <c r="AN73" i="18"/>
  <c r="AM73" i="18"/>
  <c r="AL73" i="18"/>
  <c r="AK73" i="18"/>
  <c r="AJ73" i="18"/>
  <c r="AI73" i="18"/>
  <c r="AH73" i="18"/>
  <c r="AG73" i="18"/>
  <c r="AF73" i="18"/>
  <c r="AE73" i="18"/>
  <c r="AD73" i="18"/>
  <c r="AC73" i="18"/>
  <c r="AB73" i="18"/>
  <c r="AA73" i="18"/>
  <c r="Z73" i="18"/>
  <c r="Y73" i="18"/>
  <c r="X73" i="18"/>
  <c r="W73" i="18"/>
  <c r="V73" i="18"/>
  <c r="U73" i="18"/>
  <c r="T73" i="18"/>
  <c r="S73" i="18"/>
  <c r="R73" i="18"/>
  <c r="Q73" i="18"/>
  <c r="P73" i="18"/>
  <c r="O73" i="18"/>
  <c r="N73" i="18"/>
  <c r="M73" i="18"/>
  <c r="L73" i="18"/>
  <c r="K73" i="18"/>
  <c r="J73" i="18"/>
  <c r="I73" i="18"/>
  <c r="H73" i="18"/>
  <c r="G73" i="18"/>
  <c r="F73" i="18"/>
  <c r="E73" i="18"/>
  <c r="D73" i="18"/>
  <c r="C73" i="18"/>
  <c r="B73" i="18"/>
  <c r="A73" i="18"/>
  <c r="BS72" i="18"/>
  <c r="BR72" i="18"/>
  <c r="BQ72" i="18"/>
  <c r="BP72" i="18"/>
  <c r="BO72" i="18"/>
  <c r="BN72" i="18"/>
  <c r="BM72" i="18"/>
  <c r="BL72" i="18"/>
  <c r="BK72" i="18"/>
  <c r="BJ72" i="18"/>
  <c r="BI72" i="18"/>
  <c r="BH72" i="18"/>
  <c r="BG72" i="18"/>
  <c r="BF72" i="18"/>
  <c r="BE72" i="18"/>
  <c r="BD72" i="18"/>
  <c r="BC72" i="18"/>
  <c r="BB72" i="18"/>
  <c r="BA72" i="18"/>
  <c r="AZ72" i="18"/>
  <c r="AY72" i="18"/>
  <c r="AX72" i="18"/>
  <c r="AW72" i="18"/>
  <c r="AV72" i="18"/>
  <c r="AU72" i="18"/>
  <c r="AT72" i="18"/>
  <c r="AS72" i="18"/>
  <c r="AR72" i="18"/>
  <c r="AQ72" i="18"/>
  <c r="AP72" i="18"/>
  <c r="AO72" i="18"/>
  <c r="AN72" i="18"/>
  <c r="AM72" i="18"/>
  <c r="AL72" i="18"/>
  <c r="AK72" i="18"/>
  <c r="AJ72" i="18"/>
  <c r="AI72" i="18"/>
  <c r="AH72" i="18"/>
  <c r="AG72" i="18"/>
  <c r="AF72" i="18"/>
  <c r="AE72" i="18"/>
  <c r="AD72" i="18"/>
  <c r="AC72" i="18"/>
  <c r="AB72" i="18"/>
  <c r="AA72" i="18"/>
  <c r="Z72" i="18"/>
  <c r="Y72" i="18"/>
  <c r="X72" i="18"/>
  <c r="W72" i="18"/>
  <c r="V72" i="18"/>
  <c r="U72" i="18"/>
  <c r="T72" i="18"/>
  <c r="S72" i="18"/>
  <c r="R72" i="18"/>
  <c r="Q72" i="18"/>
  <c r="P72" i="18"/>
  <c r="O72" i="18"/>
  <c r="N72" i="18"/>
  <c r="M72" i="18"/>
  <c r="L72" i="18"/>
  <c r="K72" i="18"/>
  <c r="J72" i="18"/>
  <c r="I72" i="18"/>
  <c r="H72" i="18"/>
  <c r="G72" i="18"/>
  <c r="F72" i="18"/>
  <c r="E72" i="18"/>
  <c r="D72" i="18"/>
  <c r="C72" i="18"/>
  <c r="B72" i="18"/>
  <c r="A72" i="18"/>
  <c r="BS71" i="18"/>
  <c r="BR71" i="18"/>
  <c r="BQ71" i="18"/>
  <c r="BP71" i="18"/>
  <c r="BO71" i="18"/>
  <c r="BN71" i="18"/>
  <c r="BM71" i="18"/>
  <c r="BL71" i="18"/>
  <c r="BK71" i="18"/>
  <c r="BJ71" i="18"/>
  <c r="BI71" i="18"/>
  <c r="BH71" i="18"/>
  <c r="BG71" i="18"/>
  <c r="BF71" i="18"/>
  <c r="BE71" i="18"/>
  <c r="BD71" i="18"/>
  <c r="BC71" i="18"/>
  <c r="BB71" i="18"/>
  <c r="BA71" i="18"/>
  <c r="AZ71" i="18"/>
  <c r="AY71" i="18"/>
  <c r="AX71" i="18"/>
  <c r="AW71" i="18"/>
  <c r="AV71" i="18"/>
  <c r="AU71" i="18"/>
  <c r="AT71" i="18"/>
  <c r="AS71" i="18"/>
  <c r="AR71" i="18"/>
  <c r="AQ71" i="18"/>
  <c r="AP71" i="18"/>
  <c r="AO71" i="18"/>
  <c r="AN71" i="18"/>
  <c r="AM71" i="18"/>
  <c r="AL71" i="18"/>
  <c r="AK71" i="18"/>
  <c r="AJ71" i="18"/>
  <c r="AI71" i="18"/>
  <c r="AH71" i="18"/>
  <c r="AG71" i="18"/>
  <c r="AF71" i="18"/>
  <c r="AE71" i="18"/>
  <c r="AD71" i="18"/>
  <c r="AC71" i="18"/>
  <c r="AB71" i="18"/>
  <c r="AA71" i="18"/>
  <c r="Z71" i="18"/>
  <c r="Y71" i="18"/>
  <c r="X71" i="18"/>
  <c r="W71" i="18"/>
  <c r="V71" i="18"/>
  <c r="U71" i="18"/>
  <c r="T71" i="18"/>
  <c r="S71" i="18"/>
  <c r="R71" i="18"/>
  <c r="Q71" i="18"/>
  <c r="P71" i="18"/>
  <c r="O71" i="18"/>
  <c r="N71" i="18"/>
  <c r="M71" i="18"/>
  <c r="L71" i="18"/>
  <c r="K71" i="18"/>
  <c r="J71" i="18"/>
  <c r="I71" i="18"/>
  <c r="H71" i="18"/>
  <c r="G71" i="18"/>
  <c r="F71" i="18"/>
  <c r="E71" i="18"/>
  <c r="D71" i="18"/>
  <c r="C71" i="18"/>
  <c r="B71" i="18"/>
  <c r="C73" i="197" s="1"/>
  <c r="A71" i="18"/>
  <c r="BX70" i="18"/>
  <c r="BW70" i="18"/>
  <c r="BV70" i="18"/>
  <c r="BU70" i="18"/>
  <c r="BT70" i="18"/>
  <c r="BS70" i="18"/>
  <c r="BR70" i="18"/>
  <c r="BQ70" i="18"/>
  <c r="BP70" i="18"/>
  <c r="BO70" i="18"/>
  <c r="BN70" i="18"/>
  <c r="BM70" i="18"/>
  <c r="BL70" i="18"/>
  <c r="BK70" i="18"/>
  <c r="BJ70" i="18"/>
  <c r="BI70" i="18"/>
  <c r="BH70" i="18"/>
  <c r="BG70" i="18"/>
  <c r="BF70" i="18"/>
  <c r="BE70" i="18"/>
  <c r="BD70" i="18"/>
  <c r="BC70" i="18"/>
  <c r="BB70" i="18"/>
  <c r="BA70" i="18"/>
  <c r="AZ70" i="18"/>
  <c r="AY70" i="18"/>
  <c r="AX70" i="18"/>
  <c r="AW70" i="18"/>
  <c r="AV70" i="18"/>
  <c r="AU70" i="18"/>
  <c r="AT70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D70" i="18"/>
  <c r="C70" i="18"/>
  <c r="B70" i="18"/>
  <c r="A70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L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Y69" i="18"/>
  <c r="AX69" i="18"/>
  <c r="AW69" i="18"/>
  <c r="AV69" i="18"/>
  <c r="AU69" i="18"/>
  <c r="AT69" i="18"/>
  <c r="AS69" i="18"/>
  <c r="AR69" i="18"/>
  <c r="AQ69" i="18"/>
  <c r="AP69" i="18"/>
  <c r="AO69" i="18"/>
  <c r="AN69" i="18"/>
  <c r="AM69" i="18"/>
  <c r="AL69" i="18"/>
  <c r="AK69" i="18"/>
  <c r="AJ69" i="18"/>
  <c r="AI69" i="18"/>
  <c r="AH69" i="18"/>
  <c r="AG69" i="18"/>
  <c r="AF69" i="18"/>
  <c r="AE69" i="18"/>
  <c r="AD69" i="18"/>
  <c r="AC69" i="18"/>
  <c r="AB69" i="18"/>
  <c r="AA69" i="18"/>
  <c r="Z69" i="18"/>
  <c r="Y69" i="18"/>
  <c r="X69" i="18"/>
  <c r="W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B69" i="18"/>
  <c r="A69" i="18"/>
  <c r="BX68" i="18"/>
  <c r="BW68" i="18"/>
  <c r="BV68" i="18"/>
  <c r="BU68" i="18"/>
  <c r="BT68" i="18"/>
  <c r="BS68" i="18"/>
  <c r="BR68" i="18"/>
  <c r="BQ68" i="18"/>
  <c r="BP68" i="18"/>
  <c r="BO68" i="18"/>
  <c r="BN68" i="18"/>
  <c r="BM68" i="18"/>
  <c r="BL68" i="18"/>
  <c r="BK68" i="18"/>
  <c r="BJ68" i="18"/>
  <c r="BI68" i="18"/>
  <c r="BH68" i="18"/>
  <c r="BG68" i="18"/>
  <c r="BF68" i="18"/>
  <c r="BE68" i="18"/>
  <c r="BD68" i="18"/>
  <c r="BC68" i="18"/>
  <c r="BB68" i="18"/>
  <c r="BA68" i="18"/>
  <c r="AZ68" i="18"/>
  <c r="AY68" i="18"/>
  <c r="AX68" i="18"/>
  <c r="AW68" i="18"/>
  <c r="AV68" i="18"/>
  <c r="AU68" i="18"/>
  <c r="AT68" i="18"/>
  <c r="AS68" i="18"/>
  <c r="AR68" i="18"/>
  <c r="AQ68" i="18"/>
  <c r="AP68" i="18"/>
  <c r="AO68" i="18"/>
  <c r="AN68" i="18"/>
  <c r="AM68" i="18"/>
  <c r="AL68" i="18"/>
  <c r="AK68" i="18"/>
  <c r="AJ68" i="18"/>
  <c r="AI68" i="18"/>
  <c r="AH68" i="18"/>
  <c r="AG68" i="18"/>
  <c r="AF68" i="18"/>
  <c r="AE68" i="18"/>
  <c r="AD68" i="18"/>
  <c r="AC68" i="18"/>
  <c r="AB68" i="18"/>
  <c r="AA68" i="18"/>
  <c r="Z68" i="18"/>
  <c r="Y68" i="18"/>
  <c r="X68" i="18"/>
  <c r="W68" i="18"/>
  <c r="V68" i="18"/>
  <c r="U68" i="18"/>
  <c r="T68" i="18"/>
  <c r="S68" i="18"/>
  <c r="R68" i="18"/>
  <c r="Q68" i="18"/>
  <c r="P68" i="18"/>
  <c r="O68" i="18"/>
  <c r="N68" i="18"/>
  <c r="M68" i="18"/>
  <c r="L68" i="18"/>
  <c r="K68" i="18"/>
  <c r="J68" i="18"/>
  <c r="I68" i="18"/>
  <c r="H68" i="18"/>
  <c r="G68" i="18"/>
  <c r="F68" i="18"/>
  <c r="E68" i="18"/>
  <c r="D68" i="18"/>
  <c r="C68" i="18"/>
  <c r="B68" i="18"/>
  <c r="A68" i="18"/>
  <c r="BX67" i="18"/>
  <c r="BW67" i="18"/>
  <c r="BV67" i="18"/>
  <c r="BU67" i="18"/>
  <c r="BT67" i="18"/>
  <c r="BS67" i="18"/>
  <c r="BR67" i="18"/>
  <c r="BQ67" i="18"/>
  <c r="BP67" i="18"/>
  <c r="BO67" i="18"/>
  <c r="BN67" i="18"/>
  <c r="BM67" i="18"/>
  <c r="BL67" i="18"/>
  <c r="BK67" i="18"/>
  <c r="BL69" i="166" s="1"/>
  <c r="BJ67" i="18"/>
  <c r="BI67" i="18"/>
  <c r="BH67" i="18"/>
  <c r="BG67" i="18"/>
  <c r="BF67" i="18"/>
  <c r="BG69" i="166" s="1"/>
  <c r="BE67" i="18"/>
  <c r="BD67" i="18"/>
  <c r="BC67" i="18"/>
  <c r="BB67" i="18"/>
  <c r="BA67" i="18"/>
  <c r="AZ67" i="18"/>
  <c r="AY67" i="18"/>
  <c r="AX67" i="18"/>
  <c r="AW67" i="18"/>
  <c r="AV67" i="18"/>
  <c r="AU67" i="18"/>
  <c r="AV69" i="197" s="1"/>
  <c r="AT67" i="18"/>
  <c r="AU69" i="197" s="1"/>
  <c r="AS67" i="18"/>
  <c r="AR67" i="18"/>
  <c r="AS69" i="166" s="1"/>
  <c r="AQ67" i="18"/>
  <c r="AR69" i="166" s="1"/>
  <c r="AP67" i="18"/>
  <c r="AO67" i="18"/>
  <c r="AN67" i="18"/>
  <c r="AM67" i="18"/>
  <c r="AL67" i="18"/>
  <c r="AM69" i="166" s="1"/>
  <c r="AK67" i="18"/>
  <c r="AL69" i="166" s="1"/>
  <c r="AJ67" i="18"/>
  <c r="AI67" i="18"/>
  <c r="AH67" i="18"/>
  <c r="AG67" i="18"/>
  <c r="AF67" i="18"/>
  <c r="AE67" i="18"/>
  <c r="AD67" i="18"/>
  <c r="AC67" i="18"/>
  <c r="AB67" i="18"/>
  <c r="AA67" i="18"/>
  <c r="Z67" i="18"/>
  <c r="Y67" i="18"/>
  <c r="X67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J67" i="18"/>
  <c r="I67" i="18"/>
  <c r="H67" i="18"/>
  <c r="G67" i="18"/>
  <c r="F67" i="18"/>
  <c r="E67" i="18"/>
  <c r="D67" i="18"/>
  <c r="C67" i="18"/>
  <c r="B67" i="18"/>
  <c r="A67" i="18"/>
  <c r="BX66" i="18"/>
  <c r="BW66" i="18"/>
  <c r="BV66" i="18"/>
  <c r="BU66" i="18"/>
  <c r="BT66" i="18"/>
  <c r="BS66" i="18"/>
  <c r="BR66" i="18"/>
  <c r="BQ66" i="18"/>
  <c r="BP66" i="18"/>
  <c r="BO66" i="18"/>
  <c r="BN66" i="18"/>
  <c r="BM66" i="18"/>
  <c r="BL66" i="18"/>
  <c r="BK66" i="18"/>
  <c r="BJ66" i="18"/>
  <c r="BI66" i="18"/>
  <c r="BH66" i="18"/>
  <c r="BG66" i="18"/>
  <c r="BF66" i="18"/>
  <c r="BE66" i="18"/>
  <c r="BD66" i="18"/>
  <c r="BC66" i="18"/>
  <c r="BB66" i="18"/>
  <c r="BA66" i="18"/>
  <c r="AZ66" i="18"/>
  <c r="AY66" i="18"/>
  <c r="AX66" i="18"/>
  <c r="AW66" i="18"/>
  <c r="AV66" i="18"/>
  <c r="AU66" i="18"/>
  <c r="AT66" i="18"/>
  <c r="AS66" i="18"/>
  <c r="AR66" i="18"/>
  <c r="AQ66" i="18"/>
  <c r="AP66" i="18"/>
  <c r="AO66" i="18"/>
  <c r="AN66" i="18"/>
  <c r="AM66" i="18"/>
  <c r="AL66" i="18"/>
  <c r="AK66" i="18"/>
  <c r="AJ66" i="18"/>
  <c r="AI66" i="18"/>
  <c r="AH66" i="18"/>
  <c r="AG66" i="18"/>
  <c r="AF66" i="18"/>
  <c r="AE66" i="18"/>
  <c r="AD66" i="18"/>
  <c r="AC66" i="18"/>
  <c r="AB66" i="18"/>
  <c r="AA66" i="18"/>
  <c r="Z66" i="18"/>
  <c r="Y66" i="18"/>
  <c r="X66" i="18"/>
  <c r="W66" i="18"/>
  <c r="V66" i="18"/>
  <c r="U66" i="18"/>
  <c r="T66" i="18"/>
  <c r="S66" i="18"/>
  <c r="R66" i="18"/>
  <c r="Q66" i="18"/>
  <c r="P66" i="18"/>
  <c r="O66" i="18"/>
  <c r="N66" i="18"/>
  <c r="M66" i="18"/>
  <c r="L66" i="18"/>
  <c r="K66" i="18"/>
  <c r="J66" i="18"/>
  <c r="I66" i="18"/>
  <c r="H66" i="18"/>
  <c r="G66" i="18"/>
  <c r="F66" i="18"/>
  <c r="E66" i="18"/>
  <c r="D66" i="18"/>
  <c r="C66" i="18"/>
  <c r="B66" i="18"/>
  <c r="A66" i="18"/>
  <c r="BX65" i="18"/>
  <c r="BW65" i="18"/>
  <c r="BV65" i="18"/>
  <c r="BW67" i="166" s="1"/>
  <c r="BU65" i="18"/>
  <c r="BV67" i="166" s="1"/>
  <c r="BT65" i="18"/>
  <c r="BS65" i="18"/>
  <c r="BR65" i="18"/>
  <c r="BQ65" i="18"/>
  <c r="BP65" i="18"/>
  <c r="BO65" i="18"/>
  <c r="BN65" i="18"/>
  <c r="BM65" i="18"/>
  <c r="BL65" i="18"/>
  <c r="BK65" i="18"/>
  <c r="BJ65" i="18"/>
  <c r="BI65" i="18"/>
  <c r="BH65" i="18"/>
  <c r="BG65" i="18"/>
  <c r="BF65" i="18"/>
  <c r="BE65" i="18"/>
  <c r="BD65" i="18"/>
  <c r="BC65" i="18"/>
  <c r="BB65" i="18"/>
  <c r="BA65" i="18"/>
  <c r="AZ65" i="18"/>
  <c r="AY65" i="18"/>
  <c r="AX65" i="18"/>
  <c r="AW65" i="18"/>
  <c r="AV65" i="18"/>
  <c r="AU65" i="18"/>
  <c r="AT65" i="18"/>
  <c r="AS65" i="18"/>
  <c r="AR65" i="18"/>
  <c r="AQ65" i="18"/>
  <c r="AP65" i="18"/>
  <c r="AO65" i="18"/>
  <c r="AN65" i="18"/>
  <c r="AM65" i="18"/>
  <c r="AL65" i="18"/>
  <c r="AK65" i="18"/>
  <c r="AJ65" i="18"/>
  <c r="AI65" i="18"/>
  <c r="AH65" i="18"/>
  <c r="AG65" i="18"/>
  <c r="AF65" i="18"/>
  <c r="AE65" i="18"/>
  <c r="AD65" i="18"/>
  <c r="AC65" i="18"/>
  <c r="AB65" i="18"/>
  <c r="AA65" i="18"/>
  <c r="Z65" i="18"/>
  <c r="Y65" i="18"/>
  <c r="X65" i="18"/>
  <c r="W65" i="18"/>
  <c r="V65" i="18"/>
  <c r="U65" i="18"/>
  <c r="T65" i="18"/>
  <c r="S65" i="18"/>
  <c r="R65" i="18"/>
  <c r="Q65" i="18"/>
  <c r="P65" i="18"/>
  <c r="Q67" i="166" s="1"/>
  <c r="O65" i="18"/>
  <c r="P67" i="166" s="1"/>
  <c r="N65" i="18"/>
  <c r="M65" i="18"/>
  <c r="L65" i="18"/>
  <c r="K65" i="18"/>
  <c r="J65" i="18"/>
  <c r="K67" i="166" s="1"/>
  <c r="I65" i="18"/>
  <c r="H65" i="18"/>
  <c r="G65" i="18"/>
  <c r="F65" i="18"/>
  <c r="E65" i="18"/>
  <c r="D65" i="18"/>
  <c r="C65" i="18"/>
  <c r="B65" i="18"/>
  <c r="A65" i="18"/>
  <c r="BX64" i="18"/>
  <c r="BW64" i="18"/>
  <c r="BV64" i="18"/>
  <c r="BU64" i="18"/>
  <c r="BT64" i="18"/>
  <c r="BS64" i="18"/>
  <c r="BR64" i="18"/>
  <c r="BQ64" i="18"/>
  <c r="BP64" i="18"/>
  <c r="BO64" i="18"/>
  <c r="BN64" i="18"/>
  <c r="BM64" i="18"/>
  <c r="BL64" i="18"/>
  <c r="BK64" i="18"/>
  <c r="BJ64" i="18"/>
  <c r="BI64" i="18"/>
  <c r="BH64" i="18"/>
  <c r="BG64" i="18"/>
  <c r="BF64" i="18"/>
  <c r="BE64" i="18"/>
  <c r="BD64" i="18"/>
  <c r="BC64" i="18"/>
  <c r="BB64" i="18"/>
  <c r="BA64" i="18"/>
  <c r="AZ64" i="18"/>
  <c r="AY64" i="18"/>
  <c r="AX64" i="18"/>
  <c r="AW64" i="18"/>
  <c r="AV64" i="18"/>
  <c r="AU64" i="18"/>
  <c r="AT64" i="18"/>
  <c r="AS64" i="18"/>
  <c r="AR64" i="18"/>
  <c r="AQ64" i="18"/>
  <c r="AP64" i="18"/>
  <c r="AO64" i="18"/>
  <c r="AN64" i="18"/>
  <c r="AM64" i="18"/>
  <c r="AL64" i="18"/>
  <c r="AK64" i="18"/>
  <c r="AJ64" i="18"/>
  <c r="AI64" i="18"/>
  <c r="AH64" i="18"/>
  <c r="AG64" i="18"/>
  <c r="AF64" i="18"/>
  <c r="AE64" i="18"/>
  <c r="AD64" i="18"/>
  <c r="AC64" i="18"/>
  <c r="AB64" i="18"/>
  <c r="AA64" i="18"/>
  <c r="Z64" i="18"/>
  <c r="Y64" i="18"/>
  <c r="X64" i="18"/>
  <c r="W64" i="18"/>
  <c r="V64" i="18"/>
  <c r="U64" i="18"/>
  <c r="T64" i="18"/>
  <c r="S64" i="18"/>
  <c r="R64" i="18"/>
  <c r="Q64" i="18"/>
  <c r="P64" i="18"/>
  <c r="O64" i="18"/>
  <c r="N64" i="18"/>
  <c r="M64" i="18"/>
  <c r="L64" i="18"/>
  <c r="K64" i="18"/>
  <c r="J64" i="18"/>
  <c r="I64" i="18"/>
  <c r="H64" i="18"/>
  <c r="G64" i="18"/>
  <c r="F64" i="18"/>
  <c r="E64" i="18"/>
  <c r="D64" i="18"/>
  <c r="C64" i="18"/>
  <c r="B64" i="18"/>
  <c r="A64" i="18"/>
  <c r="BX63" i="18"/>
  <c r="BW63" i="18"/>
  <c r="BV63" i="18"/>
  <c r="BU63" i="18"/>
  <c r="BT63" i="18"/>
  <c r="BS63" i="18"/>
  <c r="BR63" i="18"/>
  <c r="BQ63" i="18"/>
  <c r="BP63" i="18"/>
  <c r="BO63" i="18"/>
  <c r="BN63" i="18"/>
  <c r="BM63" i="18"/>
  <c r="BL63" i="18"/>
  <c r="BK63" i="18"/>
  <c r="BJ63" i="18"/>
  <c r="BI63" i="18"/>
  <c r="BH63" i="18"/>
  <c r="BG63" i="18"/>
  <c r="BF63" i="18"/>
  <c r="BE63" i="18"/>
  <c r="BD63" i="18"/>
  <c r="BC63" i="18"/>
  <c r="BB63" i="18"/>
  <c r="BA63" i="18"/>
  <c r="AZ63" i="18"/>
  <c r="AY63" i="18"/>
  <c r="AX63" i="18"/>
  <c r="AW63" i="18"/>
  <c r="AV63" i="18"/>
  <c r="AU63" i="18"/>
  <c r="AT63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D63" i="18"/>
  <c r="C63" i="18"/>
  <c r="B63" i="18"/>
  <c r="A63" i="18"/>
  <c r="BX62" i="18"/>
  <c r="BW62" i="18"/>
  <c r="BV62" i="18"/>
  <c r="BU62" i="18"/>
  <c r="BT62" i="18"/>
  <c r="BS62" i="18"/>
  <c r="BR62" i="18"/>
  <c r="BQ62" i="18"/>
  <c r="BP62" i="18"/>
  <c r="BO62" i="18"/>
  <c r="BN62" i="18"/>
  <c r="BM62" i="18"/>
  <c r="BL62" i="18"/>
  <c r="BK62" i="18"/>
  <c r="BJ62" i="18"/>
  <c r="BI62" i="18"/>
  <c r="BH62" i="18"/>
  <c r="BG62" i="18"/>
  <c r="BF62" i="18"/>
  <c r="BE62" i="18"/>
  <c r="BD62" i="18"/>
  <c r="BC62" i="18"/>
  <c r="BB62" i="18"/>
  <c r="BA62" i="18"/>
  <c r="AZ62" i="18"/>
  <c r="AY62" i="18"/>
  <c r="AX62" i="18"/>
  <c r="AW62" i="18"/>
  <c r="AV62" i="18"/>
  <c r="AU62" i="18"/>
  <c r="AT62" i="18"/>
  <c r="AS62" i="18"/>
  <c r="AR62" i="18"/>
  <c r="AQ62" i="18"/>
  <c r="AP62" i="18"/>
  <c r="AO62" i="18"/>
  <c r="AN62" i="18"/>
  <c r="AM62" i="18"/>
  <c r="AL62" i="18"/>
  <c r="AK62" i="18"/>
  <c r="AJ62" i="18"/>
  <c r="AI62" i="18"/>
  <c r="AH62" i="18"/>
  <c r="AG62" i="18"/>
  <c r="AF62" i="18"/>
  <c r="AE62" i="18"/>
  <c r="AD62" i="18"/>
  <c r="AC62" i="18"/>
  <c r="AB62" i="18"/>
  <c r="AA62" i="18"/>
  <c r="Z62" i="18"/>
  <c r="Y62" i="18"/>
  <c r="X62" i="18"/>
  <c r="W62" i="18"/>
  <c r="V62" i="18"/>
  <c r="U62" i="18"/>
  <c r="T62" i="18"/>
  <c r="S62" i="18"/>
  <c r="R62" i="18"/>
  <c r="Q62" i="18"/>
  <c r="P62" i="18"/>
  <c r="O62" i="18"/>
  <c r="N62" i="18"/>
  <c r="M62" i="18"/>
  <c r="L62" i="18"/>
  <c r="K62" i="18"/>
  <c r="J62" i="18"/>
  <c r="I62" i="18"/>
  <c r="H62" i="18"/>
  <c r="G62" i="18"/>
  <c r="F62" i="18"/>
  <c r="E62" i="18"/>
  <c r="D62" i="18"/>
  <c r="C62" i="18"/>
  <c r="B62" i="18"/>
  <c r="A62" i="18"/>
  <c r="BX61" i="18"/>
  <c r="BW61" i="18"/>
  <c r="BV61" i="18"/>
  <c r="BU61" i="18"/>
  <c r="BT61" i="18"/>
  <c r="BS61" i="18"/>
  <c r="BR61" i="18"/>
  <c r="BQ61" i="18"/>
  <c r="BP61" i="18"/>
  <c r="BO61" i="18"/>
  <c r="BN61" i="18"/>
  <c r="BM61" i="18"/>
  <c r="BL61" i="18"/>
  <c r="BK61" i="18"/>
  <c r="BJ61" i="18"/>
  <c r="BI61" i="18"/>
  <c r="BH61" i="18"/>
  <c r="BG61" i="18"/>
  <c r="BF61" i="18"/>
  <c r="BE61" i="18"/>
  <c r="BD61" i="18"/>
  <c r="BC61" i="18"/>
  <c r="BB61" i="18"/>
  <c r="BA61" i="18"/>
  <c r="AZ61" i="18"/>
  <c r="AY61" i="18"/>
  <c r="AX61" i="18"/>
  <c r="AW61" i="18"/>
  <c r="AV61" i="18"/>
  <c r="AU61" i="18"/>
  <c r="AT61" i="18"/>
  <c r="AS61" i="18"/>
  <c r="AR61" i="18"/>
  <c r="AQ61" i="18"/>
  <c r="AP61" i="18"/>
  <c r="AO61" i="18"/>
  <c r="AN61" i="18"/>
  <c r="AM61" i="18"/>
  <c r="AL61" i="18"/>
  <c r="AK61" i="18"/>
  <c r="AJ61" i="18"/>
  <c r="AI61" i="18"/>
  <c r="AH61" i="18"/>
  <c r="AG61" i="18"/>
  <c r="AF61" i="18"/>
  <c r="AE61" i="18"/>
  <c r="AD61" i="18"/>
  <c r="AC61" i="18"/>
  <c r="AB61" i="18"/>
  <c r="AA61" i="18"/>
  <c r="Z61" i="18"/>
  <c r="Y61" i="18"/>
  <c r="X61" i="18"/>
  <c r="W61" i="18"/>
  <c r="V61" i="18"/>
  <c r="U61" i="18"/>
  <c r="T61" i="18"/>
  <c r="S61" i="18"/>
  <c r="R61" i="18"/>
  <c r="Q61" i="18"/>
  <c r="P61" i="18"/>
  <c r="O61" i="18"/>
  <c r="N61" i="18"/>
  <c r="M61" i="18"/>
  <c r="L61" i="18"/>
  <c r="K61" i="18"/>
  <c r="J61" i="18"/>
  <c r="I61" i="18"/>
  <c r="H61" i="18"/>
  <c r="G61" i="18"/>
  <c r="F61" i="18"/>
  <c r="E61" i="18"/>
  <c r="D61" i="18"/>
  <c r="C61" i="18"/>
  <c r="B61" i="18"/>
  <c r="A61" i="18"/>
  <c r="BX60" i="18"/>
  <c r="BW60" i="18"/>
  <c r="BV60" i="18"/>
  <c r="BU60" i="18"/>
  <c r="BT60" i="18"/>
  <c r="BS60" i="18"/>
  <c r="BR60" i="18"/>
  <c r="BQ60" i="18"/>
  <c r="BP60" i="18"/>
  <c r="BO60" i="18"/>
  <c r="BN60" i="18"/>
  <c r="BM60" i="18"/>
  <c r="BL60" i="18"/>
  <c r="BK60" i="18"/>
  <c r="BJ60" i="18"/>
  <c r="BI60" i="18"/>
  <c r="BH60" i="18"/>
  <c r="BG60" i="18"/>
  <c r="BF60" i="18"/>
  <c r="BE60" i="18"/>
  <c r="BD60" i="18"/>
  <c r="BC60" i="18"/>
  <c r="BB60" i="18"/>
  <c r="BA60" i="18"/>
  <c r="AZ60" i="18"/>
  <c r="AY60" i="18"/>
  <c r="AX60" i="18"/>
  <c r="AW60" i="18"/>
  <c r="AV60" i="18"/>
  <c r="AU60" i="18"/>
  <c r="AT60" i="18"/>
  <c r="AS60" i="18"/>
  <c r="AR60" i="18"/>
  <c r="AQ60" i="18"/>
  <c r="AP60" i="18"/>
  <c r="AO60" i="18"/>
  <c r="AN60" i="18"/>
  <c r="AM60" i="18"/>
  <c r="AL60" i="18"/>
  <c r="AK60" i="18"/>
  <c r="AJ60" i="18"/>
  <c r="AI60" i="18"/>
  <c r="AH60" i="18"/>
  <c r="AI62" i="166" s="1"/>
  <c r="AG60" i="18"/>
  <c r="AF60" i="18"/>
  <c r="AE60" i="18"/>
  <c r="AD60" i="18"/>
  <c r="AC60" i="18"/>
  <c r="AB60" i="18"/>
  <c r="AA60" i="18"/>
  <c r="Z60" i="18"/>
  <c r="Y60" i="18"/>
  <c r="X60" i="18"/>
  <c r="W60" i="18"/>
  <c r="V60" i="18"/>
  <c r="U60" i="18"/>
  <c r="T60" i="18"/>
  <c r="S60" i="18"/>
  <c r="R60" i="18"/>
  <c r="Q60" i="18"/>
  <c r="P60" i="18"/>
  <c r="Q62" i="166" s="1"/>
  <c r="O60" i="18"/>
  <c r="N60" i="18"/>
  <c r="M60" i="18"/>
  <c r="L60" i="18"/>
  <c r="K60" i="18"/>
  <c r="J60" i="18"/>
  <c r="I60" i="18"/>
  <c r="H60" i="18"/>
  <c r="I62" i="166" s="1"/>
  <c r="G60" i="18"/>
  <c r="H62" i="166" s="1"/>
  <c r="F60" i="18"/>
  <c r="E60" i="18"/>
  <c r="D60" i="18"/>
  <c r="C60" i="18"/>
  <c r="B60" i="18"/>
  <c r="A60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L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Y59" i="18"/>
  <c r="AX59" i="18"/>
  <c r="AW59" i="18"/>
  <c r="AV59" i="18"/>
  <c r="AU59" i="18"/>
  <c r="AT59" i="18"/>
  <c r="AS59" i="18"/>
  <c r="AR59" i="18"/>
  <c r="AQ59" i="18"/>
  <c r="AP59" i="18"/>
  <c r="AO59" i="18"/>
  <c r="AN59" i="18"/>
  <c r="AM59" i="18"/>
  <c r="AL59" i="18"/>
  <c r="AK59" i="18"/>
  <c r="AJ59" i="18"/>
  <c r="AI59" i="18"/>
  <c r="AH59" i="18"/>
  <c r="AG59" i="18"/>
  <c r="AF59" i="18"/>
  <c r="AE59" i="18"/>
  <c r="AD59" i="18"/>
  <c r="AC59" i="18"/>
  <c r="AB59" i="18"/>
  <c r="AA59" i="18"/>
  <c r="Z59" i="18"/>
  <c r="Y59" i="18"/>
  <c r="X59" i="18"/>
  <c r="W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B59" i="18"/>
  <c r="A59" i="18"/>
  <c r="BX58" i="18"/>
  <c r="BW58" i="18"/>
  <c r="BV58" i="18"/>
  <c r="BU58" i="18"/>
  <c r="BT58" i="18"/>
  <c r="BS58" i="18"/>
  <c r="BR58" i="18"/>
  <c r="BQ58" i="18"/>
  <c r="BP58" i="18"/>
  <c r="BO58" i="18"/>
  <c r="BP60" i="166" s="1"/>
  <c r="BN58" i="18"/>
  <c r="BM58" i="18"/>
  <c r="BL58" i="18"/>
  <c r="BK58" i="18"/>
  <c r="BJ58" i="18"/>
  <c r="BK60" i="166" s="1"/>
  <c r="BI58" i="18"/>
  <c r="BH58" i="18"/>
  <c r="BG58" i="18"/>
  <c r="BF58" i="18"/>
  <c r="BE58" i="18"/>
  <c r="BD58" i="18"/>
  <c r="BC58" i="18"/>
  <c r="BB58" i="18"/>
  <c r="BA58" i="18"/>
  <c r="AZ58" i="18"/>
  <c r="AY58" i="18"/>
  <c r="AX58" i="18"/>
  <c r="AY60" i="166" s="1"/>
  <c r="AW58" i="18"/>
  <c r="AX60" i="166" s="1"/>
  <c r="AV58" i="18"/>
  <c r="AU58" i="18"/>
  <c r="AT58" i="18"/>
  <c r="AS58" i="18"/>
  <c r="AR58" i="18"/>
  <c r="AS60" i="166" s="1"/>
  <c r="AQ58" i="18"/>
  <c r="AR60" i="166" s="1"/>
  <c r="AP58" i="18"/>
  <c r="AO58" i="18"/>
  <c r="AN58" i="18"/>
  <c r="AM58" i="18"/>
  <c r="AL58" i="18"/>
  <c r="AK58" i="18"/>
  <c r="AJ58" i="18"/>
  <c r="AI58" i="18"/>
  <c r="AH58" i="18"/>
  <c r="AG58" i="18"/>
  <c r="AF58" i="18"/>
  <c r="AE58" i="18"/>
  <c r="AD58" i="18"/>
  <c r="AE60" i="197" s="1"/>
  <c r="AC58" i="18"/>
  <c r="AB58" i="18"/>
  <c r="AA58" i="18"/>
  <c r="Z58" i="18"/>
  <c r="Y58" i="18"/>
  <c r="X58" i="18"/>
  <c r="W58" i="18"/>
  <c r="V58" i="18"/>
  <c r="U58" i="18"/>
  <c r="T58" i="18"/>
  <c r="S58" i="18"/>
  <c r="R58" i="18"/>
  <c r="Q58" i="18"/>
  <c r="P58" i="18"/>
  <c r="O58" i="18"/>
  <c r="N58" i="18"/>
  <c r="M58" i="18"/>
  <c r="L58" i="18"/>
  <c r="M60" i="166" s="1"/>
  <c r="K58" i="18"/>
  <c r="J58" i="18"/>
  <c r="I58" i="18"/>
  <c r="H58" i="18"/>
  <c r="G58" i="18"/>
  <c r="F58" i="18"/>
  <c r="E58" i="18"/>
  <c r="D58" i="18"/>
  <c r="C58" i="18"/>
  <c r="B58" i="18"/>
  <c r="A58" i="18"/>
  <c r="BX57" i="18"/>
  <c r="BW57" i="18"/>
  <c r="BV57" i="18"/>
  <c r="BU57" i="18"/>
  <c r="BT57" i="18"/>
  <c r="BS57" i="18"/>
  <c r="BR57" i="18"/>
  <c r="BQ57" i="18"/>
  <c r="BP57" i="18"/>
  <c r="BO57" i="18"/>
  <c r="BN57" i="18"/>
  <c r="BM57" i="18"/>
  <c r="BL57" i="18"/>
  <c r="BK57" i="18"/>
  <c r="BJ57" i="18"/>
  <c r="BI57" i="18"/>
  <c r="BH57" i="18"/>
  <c r="BG57" i="18"/>
  <c r="BF57" i="18"/>
  <c r="BE57" i="18"/>
  <c r="BD57" i="18"/>
  <c r="BC57" i="18"/>
  <c r="BB57" i="18"/>
  <c r="BA57" i="18"/>
  <c r="AZ57" i="18"/>
  <c r="AY57" i="18"/>
  <c r="AX57" i="18"/>
  <c r="AW57" i="18"/>
  <c r="AV57" i="18"/>
  <c r="AU57" i="18"/>
  <c r="AT57" i="18"/>
  <c r="AS57" i="18"/>
  <c r="AR57" i="18"/>
  <c r="AQ57" i="18"/>
  <c r="AP57" i="18"/>
  <c r="AO57" i="18"/>
  <c r="AN57" i="18"/>
  <c r="AM57" i="18"/>
  <c r="AL57" i="18"/>
  <c r="AK57" i="18"/>
  <c r="AJ57" i="18"/>
  <c r="AI57" i="18"/>
  <c r="AH57" i="18"/>
  <c r="AG57" i="18"/>
  <c r="AF57" i="18"/>
  <c r="AE57" i="18"/>
  <c r="AD57" i="18"/>
  <c r="AC57" i="18"/>
  <c r="AB57" i="18"/>
  <c r="AA57" i="18"/>
  <c r="Z57" i="18"/>
  <c r="Y57" i="18"/>
  <c r="X57" i="18"/>
  <c r="W57" i="18"/>
  <c r="V57" i="18"/>
  <c r="U57" i="18"/>
  <c r="T57" i="18"/>
  <c r="S57" i="18"/>
  <c r="R57" i="18"/>
  <c r="Q57" i="18"/>
  <c r="P57" i="18"/>
  <c r="O57" i="18"/>
  <c r="N57" i="18"/>
  <c r="M57" i="18"/>
  <c r="L57" i="18"/>
  <c r="K57" i="18"/>
  <c r="J57" i="18"/>
  <c r="I57" i="18"/>
  <c r="H57" i="18"/>
  <c r="G57" i="18"/>
  <c r="F57" i="18"/>
  <c r="E57" i="18"/>
  <c r="D57" i="18"/>
  <c r="C57" i="18"/>
  <c r="B57" i="18"/>
  <c r="A57" i="18"/>
  <c r="BX56" i="18"/>
  <c r="BW56" i="18"/>
  <c r="BV56" i="18"/>
  <c r="BU56" i="18"/>
  <c r="BT56" i="18"/>
  <c r="BS56" i="18"/>
  <c r="BR56" i="18"/>
  <c r="BQ56" i="18"/>
  <c r="BP56" i="18"/>
  <c r="BO56" i="18"/>
  <c r="BN56" i="18"/>
  <c r="BM56" i="18"/>
  <c r="BL56" i="18"/>
  <c r="BK56" i="18"/>
  <c r="BJ56" i="18"/>
  <c r="BI56" i="18"/>
  <c r="BH56" i="18"/>
  <c r="BG56" i="18"/>
  <c r="BF56" i="18"/>
  <c r="BE56" i="18"/>
  <c r="BD56" i="18"/>
  <c r="BC56" i="18"/>
  <c r="BB56" i="18"/>
  <c r="BA56" i="18"/>
  <c r="AZ56" i="18"/>
  <c r="AY56" i="18"/>
  <c r="AX56" i="18"/>
  <c r="AW56" i="18"/>
  <c r="AV56" i="18"/>
  <c r="AU56" i="18"/>
  <c r="AT56" i="18"/>
  <c r="AS56" i="18"/>
  <c r="AR56" i="18"/>
  <c r="AQ56" i="18"/>
  <c r="AP56" i="18"/>
  <c r="AO56" i="18"/>
  <c r="AN56" i="18"/>
  <c r="AM56" i="18"/>
  <c r="AL56" i="18"/>
  <c r="AK56" i="18"/>
  <c r="AJ56" i="18"/>
  <c r="AI56" i="18"/>
  <c r="AH56" i="18"/>
  <c r="AG56" i="18"/>
  <c r="AF56" i="18"/>
  <c r="AE56" i="18"/>
  <c r="AD56" i="18"/>
  <c r="AC56" i="18"/>
  <c r="AB56" i="18"/>
  <c r="AA56" i="18"/>
  <c r="Z56" i="18"/>
  <c r="Y56" i="18"/>
  <c r="X56" i="18"/>
  <c r="W56" i="18"/>
  <c r="V56" i="18"/>
  <c r="U56" i="18"/>
  <c r="T56" i="18"/>
  <c r="S56" i="18"/>
  <c r="R56" i="18"/>
  <c r="Q56" i="18"/>
  <c r="P56" i="18"/>
  <c r="O56" i="18"/>
  <c r="N56" i="18"/>
  <c r="M56" i="18"/>
  <c r="L56" i="18"/>
  <c r="K56" i="18"/>
  <c r="J56" i="18"/>
  <c r="I56" i="18"/>
  <c r="H56" i="18"/>
  <c r="G56" i="18"/>
  <c r="F56" i="18"/>
  <c r="E56" i="18"/>
  <c r="D56" i="18"/>
  <c r="C56" i="18"/>
  <c r="B56" i="18"/>
  <c r="A56" i="18"/>
  <c r="BX55" i="18"/>
  <c r="BW55" i="18"/>
  <c r="BV55" i="18"/>
  <c r="BU55" i="18"/>
  <c r="BT55" i="18"/>
  <c r="BS55" i="18"/>
  <c r="BR55" i="18"/>
  <c r="BQ55" i="18"/>
  <c r="BP55" i="18"/>
  <c r="BO55" i="18"/>
  <c r="BN55" i="18"/>
  <c r="BM55" i="18"/>
  <c r="BL55" i="18"/>
  <c r="BK55" i="18"/>
  <c r="BJ55" i="18"/>
  <c r="BI55" i="18"/>
  <c r="BH55" i="18"/>
  <c r="BG55" i="18"/>
  <c r="BF55" i="18"/>
  <c r="BG57" i="166" s="1"/>
  <c r="BE55" i="18"/>
  <c r="BF57" i="166" s="1"/>
  <c r="BD55" i="18"/>
  <c r="BC55" i="18"/>
  <c r="BB55" i="18"/>
  <c r="BA55" i="18"/>
  <c r="AZ55" i="18"/>
  <c r="AY55" i="18"/>
  <c r="AX55" i="18"/>
  <c r="AW55" i="18"/>
  <c r="AV55" i="18"/>
  <c r="AU55" i="18"/>
  <c r="AT55" i="18"/>
  <c r="AS55" i="18"/>
  <c r="AR55" i="18"/>
  <c r="AQ55" i="18"/>
  <c r="AP55" i="18"/>
  <c r="AO55" i="18"/>
  <c r="AN55" i="18"/>
  <c r="AM55" i="18"/>
  <c r="AL55" i="18"/>
  <c r="AM57" i="166" s="1"/>
  <c r="AK55" i="18"/>
  <c r="AJ55" i="18"/>
  <c r="AI55" i="18"/>
  <c r="AH55" i="18"/>
  <c r="AG55" i="18"/>
  <c r="AF55" i="18"/>
  <c r="AE55" i="18"/>
  <c r="AF57" i="166" s="1"/>
  <c r="AD55" i="18"/>
  <c r="AC55" i="18"/>
  <c r="AB55" i="18"/>
  <c r="AA55" i="18"/>
  <c r="Z55" i="18"/>
  <c r="Y55" i="18"/>
  <c r="X55" i="18"/>
  <c r="W55" i="18"/>
  <c r="V55" i="18"/>
  <c r="U55" i="18"/>
  <c r="T55" i="18"/>
  <c r="S55" i="18"/>
  <c r="R55" i="18"/>
  <c r="S57" i="197" s="1"/>
  <c r="Q55" i="18"/>
  <c r="R57" i="166" s="1"/>
  <c r="P55" i="18"/>
  <c r="O55" i="18"/>
  <c r="N55" i="18"/>
  <c r="M55" i="18"/>
  <c r="L55" i="18"/>
  <c r="M57" i="166" s="1"/>
  <c r="K55" i="18"/>
  <c r="L57" i="166" s="1"/>
  <c r="J55" i="18"/>
  <c r="I55" i="18"/>
  <c r="H55" i="18"/>
  <c r="G55" i="18"/>
  <c r="F55" i="18"/>
  <c r="E55" i="18"/>
  <c r="D55" i="18"/>
  <c r="C55" i="18"/>
  <c r="B55" i="18"/>
  <c r="A55" i="18"/>
  <c r="BX54" i="18"/>
  <c r="BW54" i="18"/>
  <c r="BV54" i="18"/>
  <c r="BU54" i="18"/>
  <c r="BT54" i="18"/>
  <c r="BS54" i="18"/>
  <c r="BR54" i="18"/>
  <c r="BQ54" i="18"/>
  <c r="BR56" i="197" s="1"/>
  <c r="BP54" i="18"/>
  <c r="BO54" i="18"/>
  <c r="BN54" i="18"/>
  <c r="BM54" i="18"/>
  <c r="BL54" i="18"/>
  <c r="BK54" i="18"/>
  <c r="BJ54" i="18"/>
  <c r="BI54" i="18"/>
  <c r="BH54" i="18"/>
  <c r="BG54" i="18"/>
  <c r="BF54" i="18"/>
  <c r="BE54" i="18"/>
  <c r="BD54" i="18"/>
  <c r="BC54" i="18"/>
  <c r="BB54" i="18"/>
  <c r="BC56" i="166" s="1"/>
  <c r="BA54" i="18"/>
  <c r="BB56" i="166" s="1"/>
  <c r="AZ54" i="18"/>
  <c r="AY54" i="18"/>
  <c r="AX54" i="18"/>
  <c r="AW54" i="18"/>
  <c r="AV54" i="18"/>
  <c r="AU54" i="18"/>
  <c r="AT54" i="18"/>
  <c r="AS54" i="18"/>
  <c r="AR54" i="18"/>
  <c r="AQ54" i="18"/>
  <c r="AP54" i="18"/>
  <c r="AO54" i="18"/>
  <c r="AN54" i="18"/>
  <c r="AM54" i="18"/>
  <c r="AL54" i="18"/>
  <c r="AK54" i="18"/>
  <c r="AJ54" i="18"/>
  <c r="AI54" i="18"/>
  <c r="AH54" i="18"/>
  <c r="AI56" i="166" s="1"/>
  <c r="AG54" i="18"/>
  <c r="AF54" i="18"/>
  <c r="AE54" i="18"/>
  <c r="AD54" i="18"/>
  <c r="AC54" i="18"/>
  <c r="AB54" i="18"/>
  <c r="AA54" i="18"/>
  <c r="AB56" i="166" s="1"/>
  <c r="Z54" i="18"/>
  <c r="Y54" i="18"/>
  <c r="X54" i="18"/>
  <c r="W54" i="18"/>
  <c r="V54" i="18"/>
  <c r="U54" i="18"/>
  <c r="T54" i="18"/>
  <c r="S54" i="18"/>
  <c r="R54" i="18"/>
  <c r="Q54" i="18"/>
  <c r="P54" i="18"/>
  <c r="O54" i="18"/>
  <c r="N54" i="18"/>
  <c r="O56" i="166" s="1"/>
  <c r="M54" i="18"/>
  <c r="N56" i="166" s="1"/>
  <c r="L54" i="18"/>
  <c r="K54" i="18"/>
  <c r="J54" i="18"/>
  <c r="I54" i="18"/>
  <c r="H54" i="18"/>
  <c r="I56" i="166" s="1"/>
  <c r="G54" i="18"/>
  <c r="H56" i="166" s="1"/>
  <c r="F54" i="18"/>
  <c r="E54" i="18"/>
  <c r="D54" i="18"/>
  <c r="C54" i="18"/>
  <c r="B54" i="18"/>
  <c r="A54" i="18"/>
  <c r="BX53" i="18"/>
  <c r="BW53" i="18"/>
  <c r="BV53" i="18"/>
  <c r="BU53" i="18"/>
  <c r="BT53" i="18"/>
  <c r="BS53" i="18"/>
  <c r="BR53" i="18"/>
  <c r="BQ53" i="18"/>
  <c r="BP53" i="18"/>
  <c r="BO53" i="18"/>
  <c r="BN53" i="18"/>
  <c r="BM53" i="18"/>
  <c r="BL53" i="18"/>
  <c r="BK53" i="18"/>
  <c r="BJ53" i="18"/>
  <c r="BI53" i="18"/>
  <c r="BH53" i="18"/>
  <c r="BG53" i="18"/>
  <c r="BF53" i="18"/>
  <c r="BE53" i="18"/>
  <c r="BD53" i="18"/>
  <c r="BC53" i="18"/>
  <c r="BB53" i="18"/>
  <c r="BA53" i="18"/>
  <c r="AZ53" i="18"/>
  <c r="AY53" i="18"/>
  <c r="AX53" i="18"/>
  <c r="AW53" i="18"/>
  <c r="AV53" i="18"/>
  <c r="AU53" i="18"/>
  <c r="AT53" i="18"/>
  <c r="AS53" i="18"/>
  <c r="AR53" i="18"/>
  <c r="AQ53" i="18"/>
  <c r="AP53" i="18"/>
  <c r="AO53" i="18"/>
  <c r="AN53" i="18"/>
  <c r="AM53" i="18"/>
  <c r="AL53" i="18"/>
  <c r="AK53" i="18"/>
  <c r="AJ53" i="18"/>
  <c r="AI53" i="18"/>
  <c r="AH53" i="18"/>
  <c r="AG53" i="18"/>
  <c r="AF53" i="18"/>
  <c r="AE53" i="18"/>
  <c r="AD53" i="18"/>
  <c r="AC53" i="18"/>
  <c r="AB53" i="18"/>
  <c r="AA53" i="18"/>
  <c r="Z53" i="18"/>
  <c r="Y53" i="18"/>
  <c r="X53" i="18"/>
  <c r="W53" i="18"/>
  <c r="V53" i="18"/>
  <c r="U53" i="18"/>
  <c r="T53" i="18"/>
  <c r="S53" i="18"/>
  <c r="R53" i="18"/>
  <c r="Q53" i="18"/>
  <c r="P53" i="18"/>
  <c r="O53" i="18"/>
  <c r="N53" i="18"/>
  <c r="M53" i="18"/>
  <c r="L53" i="18"/>
  <c r="K53" i="18"/>
  <c r="J53" i="18"/>
  <c r="I53" i="18"/>
  <c r="H53" i="18"/>
  <c r="G53" i="18"/>
  <c r="F53" i="18"/>
  <c r="E53" i="18"/>
  <c r="D53" i="18"/>
  <c r="C53" i="18"/>
  <c r="B53" i="18"/>
  <c r="A53" i="18"/>
  <c r="BX52" i="18"/>
  <c r="BW52" i="18"/>
  <c r="BV52" i="18"/>
  <c r="BU52" i="18"/>
  <c r="BT52" i="18"/>
  <c r="BS52" i="18"/>
  <c r="BR52" i="18"/>
  <c r="BQ52" i="18"/>
  <c r="BP52" i="18"/>
  <c r="BO52" i="18"/>
  <c r="BN52" i="18"/>
  <c r="BM52" i="18"/>
  <c r="BL52" i="18"/>
  <c r="BK52" i="18"/>
  <c r="BJ52" i="18"/>
  <c r="BI52" i="18"/>
  <c r="BH52" i="18"/>
  <c r="BG52" i="18"/>
  <c r="BF52" i="18"/>
  <c r="BE52" i="18"/>
  <c r="BD52" i="18"/>
  <c r="BC52" i="18"/>
  <c r="BB52" i="18"/>
  <c r="BA52" i="18"/>
  <c r="AZ52" i="18"/>
  <c r="AY52" i="18"/>
  <c r="AX52" i="18"/>
  <c r="AW52" i="18"/>
  <c r="AV52" i="18"/>
  <c r="AU52" i="18"/>
  <c r="AT52" i="18"/>
  <c r="AU54" i="166" s="1"/>
  <c r="AS52" i="18"/>
  <c r="AT54" i="166" s="1"/>
  <c r="AR52" i="18"/>
  <c r="AQ52" i="18"/>
  <c r="AP52" i="18"/>
  <c r="AO52" i="18"/>
  <c r="AN52" i="18"/>
  <c r="AM52" i="18"/>
  <c r="AL52" i="18"/>
  <c r="AK52" i="18"/>
  <c r="AJ52" i="18"/>
  <c r="AI52" i="18"/>
  <c r="AH52" i="18"/>
  <c r="AG52" i="18"/>
  <c r="AF52" i="18"/>
  <c r="AE52" i="18"/>
  <c r="AD52" i="18"/>
  <c r="AC52" i="18"/>
  <c r="AB52" i="18"/>
  <c r="AA52" i="18"/>
  <c r="Z52" i="18"/>
  <c r="AA54" i="166" s="1"/>
  <c r="Y52" i="18"/>
  <c r="X52" i="18"/>
  <c r="W52" i="18"/>
  <c r="V52" i="18"/>
  <c r="U52" i="18"/>
  <c r="T52" i="18"/>
  <c r="S52" i="18"/>
  <c r="T54" i="166" s="1"/>
  <c r="R52" i="18"/>
  <c r="Q52" i="18"/>
  <c r="P52" i="18"/>
  <c r="O52" i="18"/>
  <c r="N52" i="18"/>
  <c r="M52" i="18"/>
  <c r="L52" i="18"/>
  <c r="K52" i="18"/>
  <c r="J52" i="18"/>
  <c r="I52" i="18"/>
  <c r="H52" i="18"/>
  <c r="G52" i="18"/>
  <c r="F52" i="18"/>
  <c r="G54" i="166" s="1"/>
  <c r="E52" i="18"/>
  <c r="F54" i="166" s="1"/>
  <c r="D52" i="18"/>
  <c r="C52" i="18"/>
  <c r="B52" i="18"/>
  <c r="A52" i="18"/>
  <c r="BX51" i="18"/>
  <c r="BW51" i="18"/>
  <c r="BV51" i="18"/>
  <c r="BU51" i="18"/>
  <c r="BT51" i="18"/>
  <c r="BS51" i="18"/>
  <c r="BR51" i="18"/>
  <c r="BQ51" i="18"/>
  <c r="BP51" i="18"/>
  <c r="BO51" i="18"/>
  <c r="BN51" i="18"/>
  <c r="BM51" i="18"/>
  <c r="BL51" i="18"/>
  <c r="BK51" i="18"/>
  <c r="BJ51" i="18"/>
  <c r="BI51" i="18"/>
  <c r="BH51" i="18"/>
  <c r="BG51" i="18"/>
  <c r="BF51" i="18"/>
  <c r="BE51" i="18"/>
  <c r="BD51" i="18"/>
  <c r="BC51" i="18"/>
  <c r="BB51" i="18"/>
  <c r="BA51" i="18"/>
  <c r="AZ51" i="18"/>
  <c r="AY51" i="18"/>
  <c r="AX51" i="18"/>
  <c r="AW51" i="18"/>
  <c r="AV51" i="18"/>
  <c r="AU51" i="18"/>
  <c r="AT51" i="18"/>
  <c r="AS51" i="18"/>
  <c r="AR51" i="18"/>
  <c r="AQ51" i="18"/>
  <c r="AP51" i="18"/>
  <c r="AO51" i="18"/>
  <c r="AN51" i="18"/>
  <c r="AM51" i="18"/>
  <c r="AL51" i="18"/>
  <c r="AK51" i="18"/>
  <c r="AJ51" i="18"/>
  <c r="AI51" i="18"/>
  <c r="AH51" i="18"/>
  <c r="AG51" i="18"/>
  <c r="AF51" i="18"/>
  <c r="AE51" i="18"/>
  <c r="AD51" i="18"/>
  <c r="AC51" i="18"/>
  <c r="AB51" i="18"/>
  <c r="AA51" i="18"/>
  <c r="Z51" i="18"/>
  <c r="Y51" i="18"/>
  <c r="X51" i="18"/>
  <c r="W51" i="18"/>
  <c r="V51" i="18"/>
  <c r="U51" i="18"/>
  <c r="T51" i="18"/>
  <c r="S51" i="18"/>
  <c r="R51" i="18"/>
  <c r="Q51" i="18"/>
  <c r="P51" i="18"/>
  <c r="O51" i="18"/>
  <c r="N51" i="18"/>
  <c r="M51" i="18"/>
  <c r="L51" i="18"/>
  <c r="K51" i="18"/>
  <c r="J51" i="18"/>
  <c r="I51" i="18"/>
  <c r="H51" i="18"/>
  <c r="G51" i="18"/>
  <c r="F51" i="18"/>
  <c r="E51" i="18"/>
  <c r="D51" i="18"/>
  <c r="C51" i="18"/>
  <c r="B51" i="18"/>
  <c r="A51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L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Y50" i="18"/>
  <c r="AX50" i="18"/>
  <c r="AW50" i="18"/>
  <c r="AV50" i="18"/>
  <c r="AU50" i="18"/>
  <c r="AT50" i="18"/>
  <c r="AS50" i="18"/>
  <c r="AR50" i="18"/>
  <c r="AQ50" i="18"/>
  <c r="AP50" i="18"/>
  <c r="AO50" i="18"/>
  <c r="AN50" i="18"/>
  <c r="AM50" i="18"/>
  <c r="AL50" i="18"/>
  <c r="AK50" i="18"/>
  <c r="AJ50" i="18"/>
  <c r="AI50" i="18"/>
  <c r="AH50" i="18"/>
  <c r="AG50" i="18"/>
  <c r="AF50" i="18"/>
  <c r="AE50" i="18"/>
  <c r="AD50" i="18"/>
  <c r="AC50" i="18"/>
  <c r="AB50" i="18"/>
  <c r="AA50" i="18"/>
  <c r="Z50" i="18"/>
  <c r="Y50" i="18"/>
  <c r="X50" i="18"/>
  <c r="W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B50" i="18"/>
  <c r="A50" i="18"/>
  <c r="BX49" i="18"/>
  <c r="BW49" i="18"/>
  <c r="BV49" i="18"/>
  <c r="BU49" i="18"/>
  <c r="BT49" i="18"/>
  <c r="BS49" i="18"/>
  <c r="BR49" i="18"/>
  <c r="BQ49" i="18"/>
  <c r="BP49" i="18"/>
  <c r="BO49" i="18"/>
  <c r="BN49" i="18"/>
  <c r="BM49" i="18"/>
  <c r="BL49" i="18"/>
  <c r="BK49" i="18"/>
  <c r="BJ49" i="18"/>
  <c r="BI49" i="18"/>
  <c r="BH49" i="18"/>
  <c r="BG49" i="18"/>
  <c r="BF49" i="18"/>
  <c r="BE49" i="18"/>
  <c r="BD49" i="18"/>
  <c r="BC49" i="18"/>
  <c r="BB49" i="18"/>
  <c r="BA49" i="18"/>
  <c r="AZ49" i="18"/>
  <c r="AY49" i="18"/>
  <c r="AX49" i="18"/>
  <c r="AW49" i="18"/>
  <c r="AV49" i="18"/>
  <c r="AU49" i="18"/>
  <c r="AT49" i="18"/>
  <c r="AS49" i="18"/>
  <c r="AR49" i="18"/>
  <c r="AQ49" i="18"/>
  <c r="AP49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E49" i="18"/>
  <c r="D49" i="18"/>
  <c r="C49" i="18"/>
  <c r="B49" i="18"/>
  <c r="A49" i="18"/>
  <c r="BX48" i="18"/>
  <c r="BW48" i="18"/>
  <c r="BV48" i="18"/>
  <c r="BU48" i="18"/>
  <c r="BT48" i="18"/>
  <c r="BS48" i="18"/>
  <c r="BR48" i="18"/>
  <c r="BQ48" i="18"/>
  <c r="BP48" i="18"/>
  <c r="BO48" i="18"/>
  <c r="BN48" i="18"/>
  <c r="BM48" i="18"/>
  <c r="BL48" i="18"/>
  <c r="BK48" i="18"/>
  <c r="BJ48" i="18"/>
  <c r="BI48" i="18"/>
  <c r="BH48" i="18"/>
  <c r="BG48" i="18"/>
  <c r="BF48" i="18"/>
  <c r="BE48" i="18"/>
  <c r="BD48" i="18"/>
  <c r="BC48" i="18"/>
  <c r="BB48" i="18"/>
  <c r="BA48" i="18"/>
  <c r="AZ48" i="18"/>
  <c r="AY48" i="18"/>
  <c r="AX48" i="18"/>
  <c r="AW48" i="18"/>
  <c r="AV48" i="18"/>
  <c r="AU48" i="18"/>
  <c r="AT48" i="18"/>
  <c r="AS48" i="18"/>
  <c r="AR48" i="18"/>
  <c r="AQ48" i="18"/>
  <c r="AP48" i="18"/>
  <c r="AO48" i="18"/>
  <c r="AN48" i="18"/>
  <c r="AM48" i="18"/>
  <c r="AL48" i="18"/>
  <c r="AK48" i="18"/>
  <c r="AJ48" i="18"/>
  <c r="AI48" i="18"/>
  <c r="AH48" i="18"/>
  <c r="AG48" i="18"/>
  <c r="AF48" i="18"/>
  <c r="AE48" i="18"/>
  <c r="AD48" i="18"/>
  <c r="AC48" i="18"/>
  <c r="AB48" i="18"/>
  <c r="AA48" i="18"/>
  <c r="Z48" i="18"/>
  <c r="Y48" i="18"/>
  <c r="X48" i="18"/>
  <c r="W48" i="18"/>
  <c r="V48" i="18"/>
  <c r="U48" i="18"/>
  <c r="T48" i="18"/>
  <c r="S48" i="18"/>
  <c r="R48" i="18"/>
  <c r="Q48" i="18"/>
  <c r="P48" i="18"/>
  <c r="O48" i="18"/>
  <c r="N48" i="18"/>
  <c r="M48" i="18"/>
  <c r="L48" i="18"/>
  <c r="K48" i="18"/>
  <c r="J48" i="18"/>
  <c r="I48" i="18"/>
  <c r="H48" i="18"/>
  <c r="G48" i="18"/>
  <c r="F48" i="18"/>
  <c r="E48" i="18"/>
  <c r="D48" i="18"/>
  <c r="C48" i="18"/>
  <c r="B48" i="18"/>
  <c r="A48" i="18"/>
  <c r="BX47" i="18"/>
  <c r="BW47" i="18"/>
  <c r="BV47" i="18"/>
  <c r="BU47" i="18"/>
  <c r="BT47" i="18"/>
  <c r="BS47" i="18"/>
  <c r="BR47" i="18"/>
  <c r="BQ47" i="18"/>
  <c r="BP47" i="18"/>
  <c r="BO47" i="18"/>
  <c r="BN47" i="18"/>
  <c r="BM47" i="18"/>
  <c r="BL47" i="18"/>
  <c r="BK47" i="18"/>
  <c r="BJ47" i="18"/>
  <c r="BI47" i="18"/>
  <c r="BH47" i="18"/>
  <c r="BG47" i="18"/>
  <c r="BF47" i="18"/>
  <c r="BE47" i="18"/>
  <c r="BD47" i="18"/>
  <c r="BC47" i="18"/>
  <c r="BB47" i="18"/>
  <c r="BA47" i="18"/>
  <c r="AZ47" i="18"/>
  <c r="AY47" i="18"/>
  <c r="AX47" i="18"/>
  <c r="AW47" i="18"/>
  <c r="AV47" i="18"/>
  <c r="AU47" i="18"/>
  <c r="AT47" i="18"/>
  <c r="AS47" i="18"/>
  <c r="AR47" i="18"/>
  <c r="AQ47" i="18"/>
  <c r="AP47" i="18"/>
  <c r="AO47" i="18"/>
  <c r="AN47" i="18"/>
  <c r="AM47" i="18"/>
  <c r="AL47" i="18"/>
  <c r="AK47" i="18"/>
  <c r="AJ47" i="18"/>
  <c r="AI47" i="18"/>
  <c r="AH47" i="18"/>
  <c r="AG47" i="18"/>
  <c r="AF47" i="18"/>
  <c r="AE47" i="18"/>
  <c r="AD47" i="18"/>
  <c r="AC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P47" i="18"/>
  <c r="O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B47" i="18"/>
  <c r="A47" i="18"/>
  <c r="BX46" i="18"/>
  <c r="BW46" i="18"/>
  <c r="BV46" i="18"/>
  <c r="BU46" i="18"/>
  <c r="BT46" i="18"/>
  <c r="BS46" i="18"/>
  <c r="BR46" i="18"/>
  <c r="BQ46" i="18"/>
  <c r="BP46" i="18"/>
  <c r="BO46" i="18"/>
  <c r="BN46" i="18"/>
  <c r="BM46" i="18"/>
  <c r="BL46" i="18"/>
  <c r="BK46" i="18"/>
  <c r="BJ46" i="18"/>
  <c r="BI46" i="18"/>
  <c r="BH46" i="18"/>
  <c r="BG46" i="18"/>
  <c r="BF46" i="18"/>
  <c r="BE46" i="18"/>
  <c r="BD46" i="18"/>
  <c r="BC46" i="18"/>
  <c r="BB46" i="18"/>
  <c r="BA46" i="18"/>
  <c r="AZ46" i="18"/>
  <c r="AY46" i="18"/>
  <c r="AX46" i="18"/>
  <c r="AW46" i="18"/>
  <c r="AV46" i="18"/>
  <c r="AU46" i="18"/>
  <c r="AT46" i="18"/>
  <c r="AS46" i="18"/>
  <c r="AR46" i="18"/>
  <c r="AQ46" i="18"/>
  <c r="AP46" i="18"/>
  <c r="AQ48" i="197" s="1"/>
  <c r="AO46" i="18"/>
  <c r="AN46" i="18"/>
  <c r="AM46" i="18"/>
  <c r="AN48" i="197" s="1"/>
  <c r="AL46" i="18"/>
  <c r="AK46" i="18"/>
  <c r="AJ46" i="18"/>
  <c r="AI46" i="18"/>
  <c r="AH46" i="18"/>
  <c r="AG46" i="18"/>
  <c r="AF46" i="18"/>
  <c r="AE46" i="18"/>
  <c r="AD46" i="18"/>
  <c r="AC46" i="18"/>
  <c r="AB46" i="18"/>
  <c r="AA46" i="18"/>
  <c r="Z46" i="18"/>
  <c r="Y46" i="18"/>
  <c r="X46" i="18"/>
  <c r="W46" i="18"/>
  <c r="V46" i="18"/>
  <c r="U46" i="18"/>
  <c r="T46" i="18"/>
  <c r="S46" i="18"/>
  <c r="R46" i="18"/>
  <c r="Q46" i="18"/>
  <c r="P46" i="18"/>
  <c r="O46" i="18"/>
  <c r="N46" i="18"/>
  <c r="M46" i="18"/>
  <c r="L46" i="18"/>
  <c r="K46" i="18"/>
  <c r="J46" i="18"/>
  <c r="I46" i="18"/>
  <c r="H46" i="18"/>
  <c r="G46" i="18"/>
  <c r="F46" i="18"/>
  <c r="E46" i="18"/>
  <c r="D46" i="18"/>
  <c r="C46" i="18"/>
  <c r="B46" i="18"/>
  <c r="A46" i="18"/>
  <c r="BX45" i="18"/>
  <c r="BW45" i="18"/>
  <c r="BV45" i="18"/>
  <c r="BU45" i="18"/>
  <c r="BT45" i="18"/>
  <c r="BS45" i="18"/>
  <c r="BT47" i="166" s="1"/>
  <c r="BR45" i="18"/>
  <c r="BQ45" i="18"/>
  <c r="BP45" i="18"/>
  <c r="BO45" i="18"/>
  <c r="BN45" i="18"/>
  <c r="BO47" i="166" s="1"/>
  <c r="BM45" i="18"/>
  <c r="BL45" i="18"/>
  <c r="BK45" i="18"/>
  <c r="BJ45" i="18"/>
  <c r="BI45" i="18"/>
  <c r="BH45" i="18"/>
  <c r="BG45" i="18"/>
  <c r="BF45" i="18"/>
  <c r="BG47" i="166" s="1"/>
  <c r="BE45" i="18"/>
  <c r="BF47" i="166" s="1"/>
  <c r="BD45" i="18"/>
  <c r="BC45" i="18"/>
  <c r="BB45" i="18"/>
  <c r="BA45" i="18"/>
  <c r="AZ45" i="18"/>
  <c r="BA47" i="166" s="1"/>
  <c r="AY45" i="18"/>
  <c r="AZ47" i="166" s="1"/>
  <c r="AX45" i="18"/>
  <c r="AW45" i="18"/>
  <c r="AV45" i="18"/>
  <c r="AU45" i="18"/>
  <c r="AT45" i="18"/>
  <c r="AS45" i="18"/>
  <c r="AR45" i="18"/>
  <c r="AQ45" i="18"/>
  <c r="AP45" i="18"/>
  <c r="AO45" i="18"/>
  <c r="AN45" i="18"/>
  <c r="AM45" i="18"/>
  <c r="AL45" i="18"/>
  <c r="AK45" i="18"/>
  <c r="AJ45" i="18"/>
  <c r="AI45" i="18"/>
  <c r="AH45" i="18"/>
  <c r="AG45" i="18"/>
  <c r="AF45" i="18"/>
  <c r="AE45" i="18"/>
  <c r="AD45" i="18"/>
  <c r="AC45" i="18"/>
  <c r="AB45" i="18"/>
  <c r="AA45" i="18"/>
  <c r="Z45" i="18"/>
  <c r="Y45" i="18"/>
  <c r="X45" i="18"/>
  <c r="W45" i="18"/>
  <c r="V45" i="18"/>
  <c r="U45" i="18"/>
  <c r="T45" i="18"/>
  <c r="S45" i="18"/>
  <c r="R45" i="18"/>
  <c r="S47" i="166" s="1"/>
  <c r="Q45" i="18"/>
  <c r="R47" i="166" s="1"/>
  <c r="P45" i="18"/>
  <c r="O45" i="18"/>
  <c r="N45" i="18"/>
  <c r="M45" i="18"/>
  <c r="L45" i="18"/>
  <c r="K45" i="18"/>
  <c r="L47" i="166" s="1"/>
  <c r="J45" i="18"/>
  <c r="I45" i="18"/>
  <c r="H45" i="18"/>
  <c r="G45" i="18"/>
  <c r="F45" i="18"/>
  <c r="E45" i="18"/>
  <c r="D45" i="18"/>
  <c r="C45" i="18"/>
  <c r="B45" i="18"/>
  <c r="A45" i="18"/>
  <c r="BX44" i="18"/>
  <c r="BW44" i="18"/>
  <c r="BV44" i="18"/>
  <c r="BU44" i="18"/>
  <c r="BT44" i="18"/>
  <c r="BS44" i="18"/>
  <c r="BR44" i="18"/>
  <c r="BQ44" i="18"/>
  <c r="BP44" i="18"/>
  <c r="BO44" i="18"/>
  <c r="BN44" i="18"/>
  <c r="BM44" i="18"/>
  <c r="BL44" i="18"/>
  <c r="BK44" i="18"/>
  <c r="BJ44" i="18"/>
  <c r="BI44" i="18"/>
  <c r="BH44" i="18"/>
  <c r="BG44" i="18"/>
  <c r="BF44" i="18"/>
  <c r="BE44" i="18"/>
  <c r="BD44" i="18"/>
  <c r="BC44" i="18"/>
  <c r="BB44" i="18"/>
  <c r="BA44" i="18"/>
  <c r="AZ44" i="18"/>
  <c r="AY44" i="18"/>
  <c r="AX44" i="18"/>
  <c r="AW44" i="18"/>
  <c r="AV44" i="18"/>
  <c r="AU44" i="18"/>
  <c r="AT44" i="18"/>
  <c r="AS44" i="18"/>
  <c r="AR44" i="18"/>
  <c r="AQ44" i="18"/>
  <c r="AP44" i="18"/>
  <c r="AO44" i="18"/>
  <c r="AN44" i="18"/>
  <c r="AM44" i="18"/>
  <c r="AL44" i="18"/>
  <c r="AK44" i="18"/>
  <c r="AJ44" i="18"/>
  <c r="AI44" i="18"/>
  <c r="AH44" i="18"/>
  <c r="AG44" i="18"/>
  <c r="AF44" i="18"/>
  <c r="AE44" i="18"/>
  <c r="AD44" i="18"/>
  <c r="AC44" i="18"/>
  <c r="AB44" i="18"/>
  <c r="AA44" i="18"/>
  <c r="Z44" i="18"/>
  <c r="AA46" i="197" s="1"/>
  <c r="Y44" i="18"/>
  <c r="Z46" i="197" s="1"/>
  <c r="X44" i="18"/>
  <c r="W44" i="18"/>
  <c r="V44" i="18"/>
  <c r="U44" i="18"/>
  <c r="T44" i="18"/>
  <c r="S44" i="18"/>
  <c r="R44" i="18"/>
  <c r="Q44" i="18"/>
  <c r="P44" i="18"/>
  <c r="O44" i="18"/>
  <c r="N44" i="18"/>
  <c r="M44" i="18"/>
  <c r="L44" i="18"/>
  <c r="K44" i="18"/>
  <c r="J44" i="18"/>
  <c r="I44" i="18"/>
  <c r="H44" i="18"/>
  <c r="G44" i="18"/>
  <c r="F44" i="18"/>
  <c r="E44" i="18"/>
  <c r="D44" i="18"/>
  <c r="C44" i="18"/>
  <c r="B44" i="18"/>
  <c r="A44" i="18"/>
  <c r="BX43" i="18"/>
  <c r="BW43" i="18"/>
  <c r="BV43" i="18"/>
  <c r="BU43" i="18"/>
  <c r="BT43" i="18"/>
  <c r="BS43" i="18"/>
  <c r="BR43" i="18"/>
  <c r="BQ43" i="18"/>
  <c r="BP43" i="18"/>
  <c r="BO43" i="18"/>
  <c r="BN43" i="18"/>
  <c r="BM43" i="18"/>
  <c r="BL43" i="18"/>
  <c r="BK43" i="18"/>
  <c r="BJ43" i="18"/>
  <c r="BI43" i="18"/>
  <c r="BH43" i="18"/>
  <c r="BG43" i="18"/>
  <c r="BF43" i="18"/>
  <c r="BE43" i="18"/>
  <c r="BD43" i="18"/>
  <c r="BC43" i="18"/>
  <c r="BB43" i="18"/>
  <c r="BA43" i="18"/>
  <c r="AZ43" i="18"/>
  <c r="AY43" i="18"/>
  <c r="AX43" i="18"/>
  <c r="AW43" i="18"/>
  <c r="AV43" i="18"/>
  <c r="AU43" i="18"/>
  <c r="AT43" i="18"/>
  <c r="AS43" i="18"/>
  <c r="AR43" i="18"/>
  <c r="AQ43" i="18"/>
  <c r="AP43" i="18"/>
  <c r="AO43" i="18"/>
  <c r="AN43" i="18"/>
  <c r="AM43" i="18"/>
  <c r="AL43" i="18"/>
  <c r="AK43" i="18"/>
  <c r="AJ43" i="18"/>
  <c r="AI43" i="18"/>
  <c r="AH43" i="18"/>
  <c r="AG43" i="18"/>
  <c r="AF43" i="18"/>
  <c r="AE43" i="18"/>
  <c r="AD43" i="18"/>
  <c r="AC43" i="18"/>
  <c r="AB43" i="18"/>
  <c r="AA43" i="18"/>
  <c r="Z43" i="18"/>
  <c r="Y43" i="18"/>
  <c r="X43" i="18"/>
  <c r="W43" i="18"/>
  <c r="V43" i="18"/>
  <c r="U43" i="18"/>
  <c r="T43" i="18"/>
  <c r="S43" i="18"/>
  <c r="R43" i="18"/>
  <c r="Q43" i="18"/>
  <c r="P43" i="18"/>
  <c r="O43" i="18"/>
  <c r="N43" i="18"/>
  <c r="M43" i="18"/>
  <c r="L43" i="18"/>
  <c r="K43" i="18"/>
  <c r="J43" i="18"/>
  <c r="I43" i="18"/>
  <c r="H43" i="18"/>
  <c r="G43" i="18"/>
  <c r="F43" i="18"/>
  <c r="E43" i="18"/>
  <c r="D43" i="18"/>
  <c r="C43" i="18"/>
  <c r="B43" i="18"/>
  <c r="A43" i="18"/>
  <c r="BX42" i="18"/>
  <c r="BW42" i="18"/>
  <c r="BV42" i="18"/>
  <c r="BU42" i="18"/>
  <c r="BT42" i="18"/>
  <c r="BS42" i="18"/>
  <c r="BR42" i="18"/>
  <c r="BQ42" i="18"/>
  <c r="BP42" i="18"/>
  <c r="BO42" i="18"/>
  <c r="BN42" i="18"/>
  <c r="BO44" i="166" s="1"/>
  <c r="BM42" i="18"/>
  <c r="BL42" i="18"/>
  <c r="BK42" i="18"/>
  <c r="BJ42" i="18"/>
  <c r="BI42" i="18"/>
  <c r="BH42" i="18"/>
  <c r="BG42" i="18"/>
  <c r="BH44" i="166" s="1"/>
  <c r="BF42" i="18"/>
  <c r="BE42" i="18"/>
  <c r="BD42" i="18"/>
  <c r="BC42" i="18"/>
  <c r="BB42" i="18"/>
  <c r="BC44" i="166" s="1"/>
  <c r="BA42" i="18"/>
  <c r="AZ42" i="18"/>
  <c r="AY42" i="18"/>
  <c r="AX42" i="18"/>
  <c r="AW42" i="18"/>
  <c r="AV42" i="18"/>
  <c r="AU42" i="18"/>
  <c r="AT42" i="18"/>
  <c r="AU44" i="166" s="1"/>
  <c r="AS42" i="18"/>
  <c r="AT44" i="166" s="1"/>
  <c r="AR42" i="18"/>
  <c r="AQ42" i="18"/>
  <c r="AP42" i="18"/>
  <c r="AO42" i="18"/>
  <c r="AN42" i="18"/>
  <c r="AO44" i="166" s="1"/>
  <c r="AM42" i="18"/>
  <c r="AN44" i="166" s="1"/>
  <c r="AL42" i="18"/>
  <c r="AK42" i="18"/>
  <c r="AJ42" i="18"/>
  <c r="AI42" i="18"/>
  <c r="AH42" i="18"/>
  <c r="AG42" i="18"/>
  <c r="AF42" i="18"/>
  <c r="AE42" i="18"/>
  <c r="AD42" i="18"/>
  <c r="AC42" i="18"/>
  <c r="AB42" i="18"/>
  <c r="AA42" i="18"/>
  <c r="Z42" i="18"/>
  <c r="Y42" i="18"/>
  <c r="X42" i="18"/>
  <c r="W42" i="18"/>
  <c r="V42" i="18"/>
  <c r="U42" i="18"/>
  <c r="T42" i="18"/>
  <c r="S42" i="18"/>
  <c r="R42" i="18"/>
  <c r="Q42" i="18"/>
  <c r="P42" i="18"/>
  <c r="O42" i="18"/>
  <c r="N42" i="18"/>
  <c r="M42" i="18"/>
  <c r="L42" i="18"/>
  <c r="K42" i="18"/>
  <c r="J42" i="18"/>
  <c r="I42" i="18"/>
  <c r="H42" i="18"/>
  <c r="G42" i="18"/>
  <c r="F42" i="18"/>
  <c r="G44" i="166" s="1"/>
  <c r="E42" i="18"/>
  <c r="F44" i="166" s="1"/>
  <c r="D42" i="18"/>
  <c r="C42" i="18"/>
  <c r="B42" i="18"/>
  <c r="A42" i="18"/>
  <c r="BX41" i="18"/>
  <c r="BW41" i="18"/>
  <c r="BV41" i="18"/>
  <c r="BU41" i="18"/>
  <c r="BT41" i="18"/>
  <c r="BS41" i="18"/>
  <c r="BR41" i="18"/>
  <c r="BQ41" i="18"/>
  <c r="BP41" i="18"/>
  <c r="BO41" i="18"/>
  <c r="BN41" i="18"/>
  <c r="BM41" i="18"/>
  <c r="BL41" i="18"/>
  <c r="BK41" i="18"/>
  <c r="BJ41" i="18"/>
  <c r="BI41" i="18"/>
  <c r="BH41" i="18"/>
  <c r="BG41" i="18"/>
  <c r="BF41" i="18"/>
  <c r="BE41" i="18"/>
  <c r="BD41" i="18"/>
  <c r="BC41" i="18"/>
  <c r="BB41" i="18"/>
  <c r="BA41" i="18"/>
  <c r="AZ41" i="18"/>
  <c r="AY41" i="18"/>
  <c r="AX41" i="18"/>
  <c r="AW41" i="18"/>
  <c r="AV41" i="18"/>
  <c r="AU41" i="18"/>
  <c r="AT41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D41" i="18"/>
  <c r="C41" i="18"/>
  <c r="B41" i="18"/>
  <c r="A41" i="18"/>
  <c r="BX40" i="18"/>
  <c r="BW40" i="18"/>
  <c r="BV40" i="18"/>
  <c r="BU40" i="18"/>
  <c r="BT40" i="18"/>
  <c r="BU42" i="166" s="1"/>
  <c r="BS40" i="18"/>
  <c r="BT42" i="166" s="1"/>
  <c r="BR40" i="18"/>
  <c r="BQ40" i="18"/>
  <c r="BP40" i="18"/>
  <c r="BO40" i="18"/>
  <c r="BN40" i="18"/>
  <c r="BO42" i="166" s="1"/>
  <c r="BM40" i="18"/>
  <c r="BL40" i="18"/>
  <c r="BK40" i="18"/>
  <c r="BJ40" i="18"/>
  <c r="BI40" i="18"/>
  <c r="BH40" i="18"/>
  <c r="BG40" i="18"/>
  <c r="BF40" i="18"/>
  <c r="BG42" i="166" s="1"/>
  <c r="BE40" i="18"/>
  <c r="BD40" i="18"/>
  <c r="BC40" i="18"/>
  <c r="BB40" i="18"/>
  <c r="BA40" i="18"/>
  <c r="BB42" i="166" s="1"/>
  <c r="AZ40" i="18"/>
  <c r="AY40" i="18"/>
  <c r="AX40" i="18"/>
  <c r="AW40" i="18"/>
  <c r="AV40" i="18"/>
  <c r="AU40" i="18"/>
  <c r="AT40" i="18"/>
  <c r="AS40" i="18"/>
  <c r="AR40" i="18"/>
  <c r="AQ40" i="18"/>
  <c r="AP40" i="18"/>
  <c r="AO40" i="18"/>
  <c r="AN40" i="18"/>
  <c r="AM40" i="18"/>
  <c r="AL40" i="18"/>
  <c r="AK40" i="18"/>
  <c r="AJ40" i="18"/>
  <c r="AI40" i="18"/>
  <c r="AH40" i="18"/>
  <c r="AG40" i="18"/>
  <c r="AF40" i="18"/>
  <c r="AE40" i="18"/>
  <c r="AD40" i="18"/>
  <c r="AC40" i="18"/>
  <c r="AB40" i="18"/>
  <c r="AA40" i="18"/>
  <c r="Z40" i="18"/>
  <c r="Y40" i="18"/>
  <c r="X40" i="18"/>
  <c r="W40" i="18"/>
  <c r="V40" i="18"/>
  <c r="U40" i="18"/>
  <c r="T40" i="18"/>
  <c r="S40" i="18"/>
  <c r="R40" i="18"/>
  <c r="S42" i="166" s="1"/>
  <c r="Q40" i="18"/>
  <c r="R42" i="166" s="1"/>
  <c r="P40" i="18"/>
  <c r="O40" i="18"/>
  <c r="N40" i="18"/>
  <c r="M40" i="18"/>
  <c r="N42" i="166" s="1"/>
  <c r="L40" i="18"/>
  <c r="M42" i="166" s="1"/>
  <c r="K40" i="18"/>
  <c r="J40" i="18"/>
  <c r="I40" i="18"/>
  <c r="H40" i="18"/>
  <c r="G40" i="18"/>
  <c r="F40" i="18"/>
  <c r="E40" i="18"/>
  <c r="D40" i="18"/>
  <c r="C40" i="18"/>
  <c r="B40" i="18"/>
  <c r="A40" i="18"/>
  <c r="BX39" i="18"/>
  <c r="BW39" i="18"/>
  <c r="BV39" i="18"/>
  <c r="BU39" i="18"/>
  <c r="BT39" i="18"/>
  <c r="BS39" i="18"/>
  <c r="BR39" i="18"/>
  <c r="BQ39" i="18"/>
  <c r="BP39" i="18"/>
  <c r="BO39" i="18"/>
  <c r="BN39" i="18"/>
  <c r="BM39" i="18"/>
  <c r="BL39" i="18"/>
  <c r="BK39" i="18"/>
  <c r="BJ39" i="18"/>
  <c r="BI39" i="18"/>
  <c r="BH39" i="18"/>
  <c r="BG39" i="18"/>
  <c r="BF39" i="18"/>
  <c r="BE39" i="18"/>
  <c r="BD39" i="18"/>
  <c r="BC39" i="18"/>
  <c r="BB39" i="18"/>
  <c r="BA39" i="18"/>
  <c r="AZ39" i="18"/>
  <c r="AY39" i="18"/>
  <c r="AX39" i="18"/>
  <c r="AW39" i="18"/>
  <c r="AV39" i="18"/>
  <c r="AU39" i="18"/>
  <c r="AT39" i="18"/>
  <c r="AS39" i="18"/>
  <c r="AR39" i="18"/>
  <c r="AQ39" i="18"/>
  <c r="AP39" i="18"/>
  <c r="AO39" i="18"/>
  <c r="AN39" i="18"/>
  <c r="AM39" i="18"/>
  <c r="AL39" i="18"/>
  <c r="AK39" i="18"/>
  <c r="AJ39" i="18"/>
  <c r="AI39" i="18"/>
  <c r="AH39" i="18"/>
  <c r="AG39" i="18"/>
  <c r="AF39" i="18"/>
  <c r="AE39" i="18"/>
  <c r="AD39" i="18"/>
  <c r="AC39" i="18"/>
  <c r="AB39" i="18"/>
  <c r="AA39" i="18"/>
  <c r="Z39" i="18"/>
  <c r="Y39" i="18"/>
  <c r="X39" i="18"/>
  <c r="W39" i="18"/>
  <c r="V39" i="18"/>
  <c r="U39" i="18"/>
  <c r="T39" i="18"/>
  <c r="S39" i="18"/>
  <c r="R39" i="18"/>
  <c r="Q39" i="18"/>
  <c r="P39" i="18"/>
  <c r="O39" i="18"/>
  <c r="N39" i="18"/>
  <c r="M39" i="18"/>
  <c r="L39" i="18"/>
  <c r="K39" i="18"/>
  <c r="J39" i="18"/>
  <c r="I39" i="18"/>
  <c r="H39" i="18"/>
  <c r="G39" i="18"/>
  <c r="F39" i="18"/>
  <c r="E39" i="18"/>
  <c r="D39" i="18"/>
  <c r="C39" i="18"/>
  <c r="B39" i="18"/>
  <c r="A39" i="18"/>
  <c r="BX38" i="18"/>
  <c r="BW38" i="18"/>
  <c r="BV38" i="18"/>
  <c r="BU38" i="18"/>
  <c r="BT38" i="18"/>
  <c r="BS38" i="18"/>
  <c r="BR38" i="18"/>
  <c r="BQ38" i="18"/>
  <c r="BP38" i="18"/>
  <c r="BO38" i="18"/>
  <c r="BN38" i="18"/>
  <c r="BM38" i="18"/>
  <c r="BL38" i="18"/>
  <c r="BK38" i="18"/>
  <c r="BJ38" i="18"/>
  <c r="BI38" i="18"/>
  <c r="BH38" i="18"/>
  <c r="BG38" i="18"/>
  <c r="BF38" i="18"/>
  <c r="BE38" i="18"/>
  <c r="BD38" i="18"/>
  <c r="BC38" i="18"/>
  <c r="BB38" i="18"/>
  <c r="BA38" i="18"/>
  <c r="AZ38" i="18"/>
  <c r="AY38" i="18"/>
  <c r="AX38" i="18"/>
  <c r="AW38" i="18"/>
  <c r="AV38" i="18"/>
  <c r="AU38" i="18"/>
  <c r="AT38" i="18"/>
  <c r="AS38" i="18"/>
  <c r="AR38" i="18"/>
  <c r="AQ38" i="18"/>
  <c r="AP38" i="18"/>
  <c r="AO38" i="18"/>
  <c r="AN38" i="18"/>
  <c r="AM38" i="18"/>
  <c r="AL38" i="18"/>
  <c r="AK38" i="18"/>
  <c r="AJ38" i="18"/>
  <c r="AI38" i="18"/>
  <c r="AH38" i="18"/>
  <c r="AG38" i="18"/>
  <c r="AF38" i="18"/>
  <c r="AE38" i="18"/>
  <c r="AD38" i="18"/>
  <c r="AC38" i="18"/>
  <c r="AB38" i="18"/>
  <c r="AA38" i="18"/>
  <c r="Z38" i="18"/>
  <c r="Y38" i="18"/>
  <c r="X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C38" i="18"/>
  <c r="B38" i="18"/>
  <c r="A38" i="18"/>
  <c r="BX37" i="18"/>
  <c r="BW37" i="18"/>
  <c r="BV37" i="18"/>
  <c r="BU37" i="18"/>
  <c r="BT37" i="18"/>
  <c r="BS37" i="18"/>
  <c r="BR37" i="18"/>
  <c r="BQ37" i="18"/>
  <c r="BP37" i="18"/>
  <c r="BO37" i="18"/>
  <c r="BN37" i="18"/>
  <c r="BM37" i="18"/>
  <c r="BL37" i="18"/>
  <c r="BK37" i="18"/>
  <c r="BJ37" i="18"/>
  <c r="BI37" i="18"/>
  <c r="BH37" i="18"/>
  <c r="BG37" i="18"/>
  <c r="BF37" i="18"/>
  <c r="BE37" i="18"/>
  <c r="BD37" i="18"/>
  <c r="BC37" i="18"/>
  <c r="BB37" i="18"/>
  <c r="BA37" i="18"/>
  <c r="AZ37" i="18"/>
  <c r="AY37" i="18"/>
  <c r="AX37" i="18"/>
  <c r="AW37" i="18"/>
  <c r="AV37" i="18"/>
  <c r="AU37" i="18"/>
  <c r="AT37" i="18"/>
  <c r="AS37" i="18"/>
  <c r="AR37" i="18"/>
  <c r="AQ37" i="18"/>
  <c r="AP37" i="18"/>
  <c r="AO37" i="18"/>
  <c r="AN37" i="18"/>
  <c r="AM37" i="18"/>
  <c r="AL37" i="18"/>
  <c r="AK37" i="18"/>
  <c r="AJ37" i="18"/>
  <c r="AI37" i="18"/>
  <c r="AH37" i="18"/>
  <c r="AG37" i="18"/>
  <c r="AF37" i="18"/>
  <c r="AE37" i="18"/>
  <c r="AD37" i="18"/>
  <c r="AC37" i="18"/>
  <c r="AB37" i="18"/>
  <c r="AA37" i="18"/>
  <c r="Z37" i="18"/>
  <c r="Y37" i="18"/>
  <c r="X37" i="18"/>
  <c r="W37" i="18"/>
  <c r="V37" i="18"/>
  <c r="U37" i="18"/>
  <c r="T37" i="18"/>
  <c r="S37" i="18"/>
  <c r="R37" i="18"/>
  <c r="Q37" i="18"/>
  <c r="P37" i="18"/>
  <c r="O37" i="18"/>
  <c r="N37" i="18"/>
  <c r="M37" i="18"/>
  <c r="L37" i="18"/>
  <c r="K37" i="18"/>
  <c r="J37" i="18"/>
  <c r="I37" i="18"/>
  <c r="H37" i="18"/>
  <c r="G37" i="18"/>
  <c r="F37" i="18"/>
  <c r="E37" i="18"/>
  <c r="D37" i="18"/>
  <c r="C37" i="18"/>
  <c r="B37" i="18"/>
  <c r="A37" i="18"/>
  <c r="BX36" i="18"/>
  <c r="BW36" i="18"/>
  <c r="BV36" i="18"/>
  <c r="BU36" i="18"/>
  <c r="BT36" i="18"/>
  <c r="BS36" i="18"/>
  <c r="BR36" i="18"/>
  <c r="BQ36" i="18"/>
  <c r="BP36" i="18"/>
  <c r="BO36" i="18"/>
  <c r="BN36" i="18"/>
  <c r="BM36" i="18"/>
  <c r="BL36" i="18"/>
  <c r="BK36" i="18"/>
  <c r="BJ36" i="18"/>
  <c r="BK38" i="166" s="1"/>
  <c r="BI36" i="18"/>
  <c r="BJ38" i="166" s="1"/>
  <c r="BH36" i="18"/>
  <c r="BG36" i="18"/>
  <c r="BF36" i="18"/>
  <c r="BE36" i="18"/>
  <c r="BD36" i="18"/>
  <c r="BC36" i="18"/>
  <c r="BB36" i="18"/>
  <c r="BA36" i="18"/>
  <c r="AZ36" i="18"/>
  <c r="AY36" i="18"/>
  <c r="AX36" i="18"/>
  <c r="AW36" i="18"/>
  <c r="AV36" i="18"/>
  <c r="AU36" i="18"/>
  <c r="AT36" i="18"/>
  <c r="AS36" i="18"/>
  <c r="AR36" i="18"/>
  <c r="AQ36" i="18"/>
  <c r="AP36" i="18"/>
  <c r="AO36" i="18"/>
  <c r="AP38" i="166" s="1"/>
  <c r="AN36" i="18"/>
  <c r="AM36" i="18"/>
  <c r="AL36" i="18"/>
  <c r="AK36" i="18"/>
  <c r="AL38" i="166" s="1"/>
  <c r="AJ36" i="18"/>
  <c r="AK38" i="166" s="1"/>
  <c r="AI36" i="18"/>
  <c r="AJ38" i="166" s="1"/>
  <c r="AH36" i="18"/>
  <c r="AG36" i="18"/>
  <c r="AF36" i="18"/>
  <c r="AE36" i="18"/>
  <c r="AD36" i="18"/>
  <c r="AE38" i="166" s="1"/>
  <c r="AC36" i="18"/>
  <c r="AB36" i="18"/>
  <c r="AA36" i="18"/>
  <c r="Z36" i="18"/>
  <c r="Y36" i="18"/>
  <c r="X36" i="18"/>
  <c r="W36" i="18"/>
  <c r="V36" i="18"/>
  <c r="W38" i="166" s="1"/>
  <c r="U36" i="18"/>
  <c r="T36" i="18"/>
  <c r="S36" i="18"/>
  <c r="R36" i="18"/>
  <c r="Q36" i="18"/>
  <c r="P36" i="18"/>
  <c r="O36" i="18"/>
  <c r="N36" i="18"/>
  <c r="M36" i="18"/>
  <c r="L36" i="18"/>
  <c r="K36" i="18"/>
  <c r="J36" i="18"/>
  <c r="I36" i="18"/>
  <c r="H36" i="18"/>
  <c r="G36" i="18"/>
  <c r="F36" i="18"/>
  <c r="E36" i="18"/>
  <c r="D36" i="18"/>
  <c r="C36" i="18"/>
  <c r="B36" i="18"/>
  <c r="A36" i="18"/>
  <c r="BX35" i="18"/>
  <c r="BW35" i="18"/>
  <c r="BV35" i="18"/>
  <c r="BU35" i="18"/>
  <c r="BT35" i="18"/>
  <c r="BS35" i="18"/>
  <c r="BR35" i="18"/>
  <c r="BQ35" i="18"/>
  <c r="BP35" i="18"/>
  <c r="BO35" i="18"/>
  <c r="BN35" i="18"/>
  <c r="BM35" i="18"/>
  <c r="BL35" i="18"/>
  <c r="BK35" i="18"/>
  <c r="BJ35" i="18"/>
  <c r="BI35" i="18"/>
  <c r="BH35" i="18"/>
  <c r="BG35" i="18"/>
  <c r="BF35" i="18"/>
  <c r="BG37" i="166" s="1"/>
  <c r="BE35" i="18"/>
  <c r="BD35" i="18"/>
  <c r="BC35" i="18"/>
  <c r="BB35" i="18"/>
  <c r="BA35" i="18"/>
  <c r="AZ35" i="18"/>
  <c r="BA37" i="166" s="1"/>
  <c r="AY35" i="18"/>
  <c r="AZ37" i="166" s="1"/>
  <c r="AX35" i="18"/>
  <c r="AW35" i="18"/>
  <c r="AV35" i="18"/>
  <c r="AU35" i="18"/>
  <c r="AT35" i="18"/>
  <c r="AU37" i="166" s="1"/>
  <c r="AS35" i="18"/>
  <c r="AR35" i="18"/>
  <c r="AQ35" i="18"/>
  <c r="AP35" i="18"/>
  <c r="AO35" i="18"/>
  <c r="AN35" i="18"/>
  <c r="AM35" i="18"/>
  <c r="AL35" i="18"/>
  <c r="AM37" i="166" s="1"/>
  <c r="AK35" i="18"/>
  <c r="AJ35" i="18"/>
  <c r="AI35" i="18"/>
  <c r="AH35" i="18"/>
  <c r="AG35" i="18"/>
  <c r="AH37" i="166" s="1"/>
  <c r="AF35" i="18"/>
  <c r="AE35" i="18"/>
  <c r="AD35" i="18"/>
  <c r="AC35" i="18"/>
  <c r="AB35" i="18"/>
  <c r="AA35" i="18"/>
  <c r="Z35" i="18"/>
  <c r="Y35" i="18"/>
  <c r="X35" i="18"/>
  <c r="W35" i="18"/>
  <c r="V35" i="18"/>
  <c r="U35" i="18"/>
  <c r="V37" i="166" s="1"/>
  <c r="T35" i="18"/>
  <c r="S35" i="18"/>
  <c r="R35" i="18"/>
  <c r="Q35" i="18"/>
  <c r="P35" i="18"/>
  <c r="O35" i="18"/>
  <c r="N35" i="18"/>
  <c r="M35" i="18"/>
  <c r="L35" i="18"/>
  <c r="K35" i="18"/>
  <c r="J35" i="18"/>
  <c r="I35" i="18"/>
  <c r="H35" i="18"/>
  <c r="G35" i="18"/>
  <c r="F35" i="18"/>
  <c r="E35" i="18"/>
  <c r="D35" i="18"/>
  <c r="C35" i="18"/>
  <c r="B35" i="18"/>
  <c r="C37" i="166" s="1"/>
  <c r="A35" i="18"/>
  <c r="B37" i="166" s="1"/>
  <c r="BX34" i="18"/>
  <c r="BW34" i="18"/>
  <c r="BV34" i="18"/>
  <c r="BU34" i="18"/>
  <c r="BT34" i="18"/>
  <c r="BS34" i="18"/>
  <c r="BR34" i="18"/>
  <c r="BQ34" i="18"/>
  <c r="BP34" i="18"/>
  <c r="BO34" i="18"/>
  <c r="BN34" i="18"/>
  <c r="BM34" i="18"/>
  <c r="BL34" i="18"/>
  <c r="BK34" i="18"/>
  <c r="BJ34" i="18"/>
  <c r="BI34" i="18"/>
  <c r="BH34" i="18"/>
  <c r="BG34" i="18"/>
  <c r="BF34" i="18"/>
  <c r="BE34" i="18"/>
  <c r="BD34" i="18"/>
  <c r="BC34" i="18"/>
  <c r="BB34" i="18"/>
  <c r="BA34" i="18"/>
  <c r="AZ34" i="18"/>
  <c r="AY34" i="18"/>
  <c r="AX34" i="18"/>
  <c r="AW34" i="18"/>
  <c r="AV34" i="18"/>
  <c r="AU34" i="18"/>
  <c r="AT34" i="18"/>
  <c r="AS34" i="18"/>
  <c r="AR34" i="18"/>
  <c r="AQ34" i="18"/>
  <c r="AP34" i="18"/>
  <c r="AO34" i="18"/>
  <c r="AN34" i="18"/>
  <c r="AM34" i="18"/>
  <c r="AL34" i="18"/>
  <c r="AK34" i="18"/>
  <c r="AJ34" i="18"/>
  <c r="AI34" i="18"/>
  <c r="AH34" i="18"/>
  <c r="AG34" i="18"/>
  <c r="AF34" i="18"/>
  <c r="AE34" i="18"/>
  <c r="AD34" i="18"/>
  <c r="AC34" i="18"/>
  <c r="AB34" i="18"/>
  <c r="AA34" i="18"/>
  <c r="Z34" i="18"/>
  <c r="Y34" i="18"/>
  <c r="X34" i="18"/>
  <c r="W34" i="18"/>
  <c r="V34" i="18"/>
  <c r="U34" i="18"/>
  <c r="T34" i="18"/>
  <c r="S34" i="18"/>
  <c r="R34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E34" i="18"/>
  <c r="D34" i="18"/>
  <c r="C34" i="18"/>
  <c r="B34" i="18"/>
  <c r="A34" i="18"/>
  <c r="BX33" i="18"/>
  <c r="BW33" i="18"/>
  <c r="BV33" i="18"/>
  <c r="BU33" i="18"/>
  <c r="BT33" i="18"/>
  <c r="BS33" i="18"/>
  <c r="BR33" i="18"/>
  <c r="BQ33" i="18"/>
  <c r="BP33" i="18"/>
  <c r="BO33" i="18"/>
  <c r="BN33" i="18"/>
  <c r="BM33" i="18"/>
  <c r="BL33" i="18"/>
  <c r="BK33" i="18"/>
  <c r="BJ33" i="18"/>
  <c r="BI33" i="18"/>
  <c r="BH33" i="18"/>
  <c r="BG33" i="18"/>
  <c r="BF33" i="18"/>
  <c r="BE33" i="18"/>
  <c r="BD33" i="18"/>
  <c r="BC33" i="18"/>
  <c r="BB33" i="18"/>
  <c r="BA33" i="18"/>
  <c r="AZ33" i="18"/>
  <c r="AY33" i="18"/>
  <c r="AX33" i="18"/>
  <c r="AW33" i="18"/>
  <c r="AV33" i="18"/>
  <c r="AU33" i="18"/>
  <c r="AT33" i="18"/>
  <c r="AS33" i="18"/>
  <c r="AR33" i="18"/>
  <c r="AQ33" i="18"/>
  <c r="AP33" i="18"/>
  <c r="AO33" i="18"/>
  <c r="AN33" i="18"/>
  <c r="AM33" i="18"/>
  <c r="AL33" i="18"/>
  <c r="AK33" i="18"/>
  <c r="AJ33" i="18"/>
  <c r="AI33" i="18"/>
  <c r="AH33" i="18"/>
  <c r="AG33" i="18"/>
  <c r="AF33" i="18"/>
  <c r="AE33" i="18"/>
  <c r="AD33" i="18"/>
  <c r="AC33" i="18"/>
  <c r="AB33" i="18"/>
  <c r="AA33" i="18"/>
  <c r="Z33" i="18"/>
  <c r="Y33" i="18"/>
  <c r="X33" i="18"/>
  <c r="W33" i="18"/>
  <c r="V33" i="18"/>
  <c r="U33" i="18"/>
  <c r="T33" i="18"/>
  <c r="S33" i="18"/>
  <c r="R33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B33" i="18"/>
  <c r="A33" i="18"/>
  <c r="BX32" i="18"/>
  <c r="BW32" i="18"/>
  <c r="BV32" i="18"/>
  <c r="BW34" i="166" s="1"/>
  <c r="BU32" i="18"/>
  <c r="BT32" i="18"/>
  <c r="BS32" i="18"/>
  <c r="BR32" i="18"/>
  <c r="BQ32" i="18"/>
  <c r="BP32" i="18"/>
  <c r="BO32" i="18"/>
  <c r="BN32" i="18"/>
  <c r="BM32" i="18"/>
  <c r="BL32" i="18"/>
  <c r="BK32" i="18"/>
  <c r="BJ32" i="18"/>
  <c r="BI32" i="18"/>
  <c r="BH32" i="18"/>
  <c r="BG32" i="18"/>
  <c r="BF32" i="18"/>
  <c r="BE32" i="18"/>
  <c r="BD32" i="18"/>
  <c r="BC32" i="18"/>
  <c r="BB32" i="18"/>
  <c r="BA32" i="18"/>
  <c r="AZ32" i="18"/>
  <c r="AY32" i="18"/>
  <c r="AZ34" i="166" s="1"/>
  <c r="AX32" i="18"/>
  <c r="AY34" i="166" s="1"/>
  <c r="AW32" i="18"/>
  <c r="AX34" i="166" s="1"/>
  <c r="AV32" i="18"/>
  <c r="AU32" i="18"/>
  <c r="AT32" i="18"/>
  <c r="AU34" i="166" s="1"/>
  <c r="AS32" i="18"/>
  <c r="AR32" i="18"/>
  <c r="AQ32" i="18"/>
  <c r="AP32" i="18"/>
  <c r="AO32" i="18"/>
  <c r="AP34" i="166" s="1"/>
  <c r="AN32" i="18"/>
  <c r="AO34" i="166" s="1"/>
  <c r="AM32" i="18"/>
  <c r="AN34" i="166" s="1"/>
  <c r="AL32" i="18"/>
  <c r="AK32" i="18"/>
  <c r="AJ32" i="18"/>
  <c r="AI32" i="18"/>
  <c r="AH32" i="18"/>
  <c r="AI34" i="166" s="1"/>
  <c r="AG32" i="18"/>
  <c r="AF32" i="18"/>
  <c r="AE32" i="18"/>
  <c r="AF34" i="166" s="1"/>
  <c r="AD32" i="18"/>
  <c r="AE34" i="166" s="1"/>
  <c r="AC32" i="18"/>
  <c r="AB32" i="18"/>
  <c r="AA32" i="18"/>
  <c r="Z32" i="18"/>
  <c r="Y32" i="18"/>
  <c r="X32" i="18"/>
  <c r="W32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L34" i="166" s="1"/>
  <c r="J32" i="18"/>
  <c r="K34" i="166" s="1"/>
  <c r="I32" i="18"/>
  <c r="J34" i="166" s="1"/>
  <c r="H32" i="18"/>
  <c r="G32" i="18"/>
  <c r="F32" i="18"/>
  <c r="G34" i="166" s="1"/>
  <c r="E32" i="18"/>
  <c r="F34" i="166" s="1"/>
  <c r="D32" i="18"/>
  <c r="C32" i="18"/>
  <c r="B32" i="18"/>
  <c r="A32" i="18"/>
  <c r="B34" i="166" s="1"/>
  <c r="BX31" i="18"/>
  <c r="BW31" i="18"/>
  <c r="BV31" i="18"/>
  <c r="BU31" i="18"/>
  <c r="BT31" i="18"/>
  <c r="BS31" i="18"/>
  <c r="BR31" i="18"/>
  <c r="BQ31" i="18"/>
  <c r="BP31" i="18"/>
  <c r="BO31" i="18"/>
  <c r="BN31" i="18"/>
  <c r="BM31" i="18"/>
  <c r="BL31" i="18"/>
  <c r="BK31" i="18"/>
  <c r="BJ31" i="18"/>
  <c r="BI31" i="18"/>
  <c r="BH31" i="18"/>
  <c r="BG31" i="18"/>
  <c r="BF31" i="18"/>
  <c r="BE31" i="18"/>
  <c r="BD31" i="18"/>
  <c r="BC31" i="18"/>
  <c r="BB31" i="18"/>
  <c r="BA31" i="18"/>
  <c r="AZ31" i="18"/>
  <c r="AY31" i="18"/>
  <c r="AX31" i="18"/>
  <c r="AW31" i="18"/>
  <c r="AV31" i="18"/>
  <c r="AU31" i="18"/>
  <c r="AT31" i="18"/>
  <c r="AS31" i="18"/>
  <c r="AR31" i="18"/>
  <c r="AQ31" i="18"/>
  <c r="AP31" i="18"/>
  <c r="AO31" i="18"/>
  <c r="AN31" i="18"/>
  <c r="AO33" i="197" s="1"/>
  <c r="AM31" i="18"/>
  <c r="AL31" i="18"/>
  <c r="AK31" i="18"/>
  <c r="AJ31" i="18"/>
  <c r="AI31" i="18"/>
  <c r="AH31" i="18"/>
  <c r="AG31" i="18"/>
  <c r="AF31" i="18"/>
  <c r="AE31" i="18"/>
  <c r="AD31" i="18"/>
  <c r="AC31" i="18"/>
  <c r="AB31" i="18"/>
  <c r="AA31" i="18"/>
  <c r="Z31" i="18"/>
  <c r="Y31" i="18"/>
  <c r="X31" i="18"/>
  <c r="W31" i="18"/>
  <c r="V31" i="18"/>
  <c r="U31" i="18"/>
  <c r="T31" i="18"/>
  <c r="S31" i="18"/>
  <c r="R31" i="18"/>
  <c r="Q31" i="18"/>
  <c r="P31" i="18"/>
  <c r="O31" i="18"/>
  <c r="N31" i="18"/>
  <c r="M31" i="18"/>
  <c r="L31" i="18"/>
  <c r="K31" i="18"/>
  <c r="J31" i="18"/>
  <c r="I31" i="18"/>
  <c r="H31" i="18"/>
  <c r="G31" i="18"/>
  <c r="F31" i="18"/>
  <c r="E31" i="18"/>
  <c r="D31" i="18"/>
  <c r="C31" i="18"/>
  <c r="B31" i="18"/>
  <c r="A31" i="18"/>
  <c r="BX30" i="18"/>
  <c r="BW30" i="18"/>
  <c r="BV30" i="18"/>
  <c r="BU30" i="18"/>
  <c r="BT30" i="18"/>
  <c r="BS30" i="18"/>
  <c r="BR30" i="18"/>
  <c r="BQ30" i="18"/>
  <c r="BP30" i="18"/>
  <c r="BO30" i="18"/>
  <c r="BN30" i="18"/>
  <c r="BM30" i="18"/>
  <c r="BL30" i="18"/>
  <c r="BK30" i="18"/>
  <c r="BJ30" i="18"/>
  <c r="BI30" i="18"/>
  <c r="BH30" i="18"/>
  <c r="BG30" i="18"/>
  <c r="BF30" i="18"/>
  <c r="BE30" i="18"/>
  <c r="BD30" i="18"/>
  <c r="BC30" i="18"/>
  <c r="BB30" i="18"/>
  <c r="BA30" i="18"/>
  <c r="AZ30" i="18"/>
  <c r="AY30" i="18"/>
  <c r="AX30" i="18"/>
  <c r="AW30" i="18"/>
  <c r="AV30" i="18"/>
  <c r="AU30" i="18"/>
  <c r="AT30" i="18"/>
  <c r="AS30" i="18"/>
  <c r="AR30" i="18"/>
  <c r="AQ30" i="18"/>
  <c r="AP30" i="18"/>
  <c r="AO30" i="18"/>
  <c r="AN30" i="18"/>
  <c r="AM30" i="18"/>
  <c r="AL30" i="18"/>
  <c r="AK30" i="18"/>
  <c r="AJ30" i="18"/>
  <c r="AI30" i="18"/>
  <c r="AH30" i="18"/>
  <c r="AG30" i="18"/>
  <c r="AF30" i="18"/>
  <c r="AE30" i="18"/>
  <c r="AD30" i="18"/>
  <c r="AC30" i="18"/>
  <c r="AB30" i="18"/>
  <c r="AA30" i="18"/>
  <c r="Z30" i="18"/>
  <c r="Y30" i="18"/>
  <c r="X30" i="18"/>
  <c r="W30" i="18"/>
  <c r="V30" i="18"/>
  <c r="U30" i="18"/>
  <c r="T30" i="18"/>
  <c r="S30" i="18"/>
  <c r="R30" i="18"/>
  <c r="Q30" i="18"/>
  <c r="P30" i="18"/>
  <c r="O30" i="18"/>
  <c r="N30" i="18"/>
  <c r="M30" i="18"/>
  <c r="L30" i="18"/>
  <c r="K30" i="18"/>
  <c r="J30" i="18"/>
  <c r="I30" i="18"/>
  <c r="H30" i="18"/>
  <c r="G30" i="18"/>
  <c r="F30" i="18"/>
  <c r="E30" i="18"/>
  <c r="D30" i="18"/>
  <c r="C30" i="18"/>
  <c r="B30" i="18"/>
  <c r="A30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L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Y29" i="18"/>
  <c r="AX29" i="18"/>
  <c r="AW29" i="18"/>
  <c r="AV29" i="18"/>
  <c r="AU29" i="18"/>
  <c r="AT29" i="18"/>
  <c r="AS29" i="18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Y29" i="18"/>
  <c r="X29" i="18"/>
  <c r="W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B29" i="18"/>
  <c r="A29" i="18"/>
  <c r="BX28" i="18"/>
  <c r="BW28" i="18"/>
  <c r="BX30" i="166" s="1"/>
  <c r="BV28" i="18"/>
  <c r="BW30" i="166" s="1"/>
  <c r="BU28" i="18"/>
  <c r="BV30" i="166" s="1"/>
  <c r="BT28" i="18"/>
  <c r="BS28" i="18"/>
  <c r="BR28" i="18"/>
  <c r="BS30" i="166" s="1"/>
  <c r="BQ28" i="18"/>
  <c r="BP28" i="18"/>
  <c r="BO28" i="18"/>
  <c r="BN28" i="18"/>
  <c r="BM28" i="18"/>
  <c r="BL28" i="18"/>
  <c r="BK28" i="18"/>
  <c r="BL30" i="166" s="1"/>
  <c r="BJ28" i="18"/>
  <c r="BI28" i="18"/>
  <c r="BH28" i="18"/>
  <c r="BG28" i="18"/>
  <c r="BF28" i="18"/>
  <c r="BE28" i="18"/>
  <c r="BD28" i="18"/>
  <c r="BC28" i="18"/>
  <c r="BD30" i="166" s="1"/>
  <c r="BB28" i="18"/>
  <c r="BC30" i="166" s="1"/>
  <c r="BA28" i="18"/>
  <c r="BB30" i="166" s="1"/>
  <c r="AZ28" i="18"/>
  <c r="AY28" i="18"/>
  <c r="AX28" i="18"/>
  <c r="AY30" i="166" s="1"/>
  <c r="AW28" i="18"/>
  <c r="AX30" i="166" s="1"/>
  <c r="AV28" i="18"/>
  <c r="AU28" i="18"/>
  <c r="AT28" i="18"/>
  <c r="AS28" i="18"/>
  <c r="AR28" i="18"/>
  <c r="AQ28" i="18"/>
  <c r="AR30" i="166" s="1"/>
  <c r="AP28" i="18"/>
  <c r="AO28" i="18"/>
  <c r="AN28" i="18"/>
  <c r="AM28" i="18"/>
  <c r="AL28" i="18"/>
  <c r="AK28" i="18"/>
  <c r="AJ28" i="18"/>
  <c r="AI28" i="18"/>
  <c r="AH28" i="18"/>
  <c r="AI30" i="166" s="1"/>
  <c r="AG28" i="18"/>
  <c r="AH30" i="166" s="1"/>
  <c r="AF28" i="18"/>
  <c r="AE28" i="18"/>
  <c r="AD28" i="18"/>
  <c r="AE30" i="166" s="1"/>
  <c r="AC28" i="18"/>
  <c r="AD30" i="166" s="1"/>
  <c r="AB28" i="18"/>
  <c r="AA28" i="18"/>
  <c r="Z28" i="18"/>
  <c r="Y28" i="18"/>
  <c r="Z30" i="166" s="1"/>
  <c r="X28" i="18"/>
  <c r="Y30" i="166" s="1"/>
  <c r="W28" i="18"/>
  <c r="V28" i="18"/>
  <c r="U28" i="18"/>
  <c r="T28" i="18"/>
  <c r="S28" i="18"/>
  <c r="R28" i="18"/>
  <c r="Q28" i="18"/>
  <c r="P28" i="18"/>
  <c r="O28" i="18"/>
  <c r="P30" i="166" s="1"/>
  <c r="N28" i="18"/>
  <c r="O30" i="166" s="1"/>
  <c r="M28" i="18"/>
  <c r="N30" i="166" s="1"/>
  <c r="L28" i="18"/>
  <c r="K28" i="18"/>
  <c r="J28" i="18"/>
  <c r="I28" i="18"/>
  <c r="H28" i="18"/>
  <c r="G28" i="18"/>
  <c r="F28" i="18"/>
  <c r="E28" i="18"/>
  <c r="D28" i="18"/>
  <c r="C28" i="18"/>
  <c r="D30" i="166" s="1"/>
  <c r="B28" i="18"/>
  <c r="A28" i="18"/>
  <c r="BX27" i="18"/>
  <c r="BW27" i="18"/>
  <c r="BV27" i="18"/>
  <c r="BU27" i="18"/>
  <c r="BT27" i="18"/>
  <c r="BS27" i="18"/>
  <c r="BT29" i="166" s="1"/>
  <c r="BR27" i="18"/>
  <c r="BS29" i="166" s="1"/>
  <c r="BQ27" i="18"/>
  <c r="BP27" i="18"/>
  <c r="BO27" i="18"/>
  <c r="BN27" i="18"/>
  <c r="BO29" i="166" s="1"/>
  <c r="BM27" i="18"/>
  <c r="BN29" i="166" s="1"/>
  <c r="BL27" i="18"/>
  <c r="BK27" i="18"/>
  <c r="BJ27" i="18"/>
  <c r="BI27" i="18"/>
  <c r="BJ29" i="166" s="1"/>
  <c r="BH27" i="18"/>
  <c r="BI29" i="166" s="1"/>
  <c r="BG27" i="18"/>
  <c r="BH29" i="166" s="1"/>
  <c r="BF27" i="18"/>
  <c r="BE27" i="18"/>
  <c r="BD27" i="18"/>
  <c r="BC27" i="18"/>
  <c r="BB27" i="18"/>
  <c r="BC29" i="166" s="1"/>
  <c r="BA27" i="18"/>
  <c r="AZ27" i="18"/>
  <c r="AY27" i="18"/>
  <c r="AX27" i="18"/>
  <c r="AW27" i="18"/>
  <c r="AV27" i="18"/>
  <c r="AU27" i="18"/>
  <c r="AT27" i="18"/>
  <c r="AS27" i="18"/>
  <c r="AR27" i="18"/>
  <c r="AQ27" i="18"/>
  <c r="AP27" i="18"/>
  <c r="AO27" i="18"/>
  <c r="AN27" i="18"/>
  <c r="AM27" i="18"/>
  <c r="AL27" i="18"/>
  <c r="AK27" i="18"/>
  <c r="AJ27" i="18"/>
  <c r="AI27" i="18"/>
  <c r="AH27" i="18"/>
  <c r="AG27" i="18"/>
  <c r="AF27" i="18"/>
  <c r="AE27" i="18"/>
  <c r="AF29" i="166" s="1"/>
  <c r="AD27" i="18"/>
  <c r="AE29" i="166" s="1"/>
  <c r="AC27" i="18"/>
  <c r="AD29" i="166" s="1"/>
  <c r="AB27" i="18"/>
  <c r="AA27" i="18"/>
  <c r="Z27" i="18"/>
  <c r="AA29" i="197" s="1"/>
  <c r="Y27" i="18"/>
  <c r="X27" i="18"/>
  <c r="W27" i="18"/>
  <c r="V27" i="18"/>
  <c r="U27" i="18"/>
  <c r="V29" i="166" s="1"/>
  <c r="T27" i="18"/>
  <c r="U29" i="166" s="1"/>
  <c r="S27" i="18"/>
  <c r="T29" i="166" s="1"/>
  <c r="R27" i="18"/>
  <c r="Q27" i="18"/>
  <c r="P27" i="18"/>
  <c r="O27" i="18"/>
  <c r="N27" i="18"/>
  <c r="O29" i="166" s="1"/>
  <c r="M27" i="18"/>
  <c r="L27" i="18"/>
  <c r="K27" i="18"/>
  <c r="L29" i="166" s="1"/>
  <c r="J27" i="18"/>
  <c r="K29" i="166" s="1"/>
  <c r="I27" i="18"/>
  <c r="H27" i="18"/>
  <c r="G27" i="18"/>
  <c r="F27" i="18"/>
  <c r="E27" i="18"/>
  <c r="D27" i="18"/>
  <c r="C27" i="18"/>
  <c r="B27" i="18"/>
  <c r="A27" i="18"/>
  <c r="BX26" i="18"/>
  <c r="BW26" i="18"/>
  <c r="BV26" i="18"/>
  <c r="BU26" i="18"/>
  <c r="BT26" i="18"/>
  <c r="BS26" i="18"/>
  <c r="BR26" i="18"/>
  <c r="BQ26" i="18"/>
  <c r="BP26" i="18"/>
  <c r="BO26" i="18"/>
  <c r="BN26" i="18"/>
  <c r="BO28" i="166" s="1"/>
  <c r="BM26" i="18"/>
  <c r="BL26" i="18"/>
  <c r="BK26" i="18"/>
  <c r="BJ26" i="18"/>
  <c r="BK28" i="166" s="1"/>
  <c r="BI26" i="18"/>
  <c r="BH26" i="18"/>
  <c r="BG26" i="18"/>
  <c r="BF26" i="18"/>
  <c r="BE26" i="18"/>
  <c r="BF28" i="166" s="1"/>
  <c r="BD26" i="18"/>
  <c r="BC26" i="18"/>
  <c r="BB26" i="18"/>
  <c r="BA26" i="18"/>
  <c r="AZ26" i="18"/>
  <c r="AY26" i="18"/>
  <c r="AX26" i="18"/>
  <c r="AY28" i="166" s="1"/>
  <c r="AW26" i="18"/>
  <c r="AV26" i="18"/>
  <c r="AU26" i="18"/>
  <c r="AT26" i="18"/>
  <c r="AU28" i="166" s="1"/>
  <c r="AS26" i="18"/>
  <c r="AR26" i="18"/>
  <c r="AQ26" i="18"/>
  <c r="AP26" i="18"/>
  <c r="AQ28" i="166" s="1"/>
  <c r="AO26" i="18"/>
  <c r="AN26" i="18"/>
  <c r="AM26" i="18"/>
  <c r="AL26" i="18"/>
  <c r="AK26" i="18"/>
  <c r="AJ26" i="18"/>
  <c r="AI26" i="18"/>
  <c r="AH26" i="18"/>
  <c r="AG26" i="18"/>
  <c r="AF26" i="18"/>
  <c r="AE26" i="18"/>
  <c r="AD26" i="18"/>
  <c r="AC26" i="18"/>
  <c r="AB26" i="18"/>
  <c r="AA26" i="18"/>
  <c r="Z26" i="18"/>
  <c r="AA28" i="166" s="1"/>
  <c r="Y26" i="18"/>
  <c r="X26" i="18"/>
  <c r="W26" i="18"/>
  <c r="V26" i="18"/>
  <c r="W28" i="166" s="1"/>
  <c r="U26" i="18"/>
  <c r="T26" i="18"/>
  <c r="S26" i="18"/>
  <c r="R26" i="18"/>
  <c r="Q26" i="18"/>
  <c r="P26" i="18"/>
  <c r="O26" i="18"/>
  <c r="N26" i="18"/>
  <c r="M26" i="18"/>
  <c r="L26" i="18"/>
  <c r="K26" i="18"/>
  <c r="J26" i="18"/>
  <c r="I26" i="18"/>
  <c r="H26" i="18"/>
  <c r="G26" i="18"/>
  <c r="F26" i="18"/>
  <c r="G28" i="166" s="1"/>
  <c r="E26" i="18"/>
  <c r="D26" i="18"/>
  <c r="C26" i="18"/>
  <c r="B26" i="18"/>
  <c r="C28" i="166" s="1"/>
  <c r="A26" i="18"/>
  <c r="BX25" i="18"/>
  <c r="BW25" i="18"/>
  <c r="BV25" i="18"/>
  <c r="BU25" i="18"/>
  <c r="BV27" i="166" s="1"/>
  <c r="BT25" i="18"/>
  <c r="BS25" i="18"/>
  <c r="BR25" i="18"/>
  <c r="BQ25" i="18"/>
  <c r="BP25" i="18"/>
  <c r="BO25" i="18"/>
  <c r="BN25" i="18"/>
  <c r="BM25" i="18"/>
  <c r="BL25" i="18"/>
  <c r="BK25" i="18"/>
  <c r="BL27" i="166" s="1"/>
  <c r="BJ25" i="18"/>
  <c r="BK27" i="166" s="1"/>
  <c r="BI25" i="18"/>
  <c r="BJ27" i="166" s="1"/>
  <c r="BH25" i="18"/>
  <c r="BG25" i="18"/>
  <c r="BF25" i="18"/>
  <c r="BG27" i="166" s="1"/>
  <c r="BE25" i="18"/>
  <c r="BF27" i="166" s="1"/>
  <c r="BD25" i="18"/>
  <c r="BC25" i="18"/>
  <c r="BB25" i="18"/>
  <c r="BA25" i="18"/>
  <c r="AZ25" i="18"/>
  <c r="AY25" i="18"/>
  <c r="AX25" i="18"/>
  <c r="AW25" i="18"/>
  <c r="AV25" i="18"/>
  <c r="AU25" i="18"/>
  <c r="AT25" i="18"/>
  <c r="AS25" i="18"/>
  <c r="AR25" i="18"/>
  <c r="AQ25" i="18"/>
  <c r="AP25" i="18"/>
  <c r="AO25" i="18"/>
  <c r="AP27" i="166" s="1"/>
  <c r="AN25" i="18"/>
  <c r="AM25" i="18"/>
  <c r="AL25" i="18"/>
  <c r="AM27" i="166" s="1"/>
  <c r="AK25" i="18"/>
  <c r="AL27" i="166" s="1"/>
  <c r="AJ25" i="18"/>
  <c r="AI25" i="18"/>
  <c r="AH25" i="18"/>
  <c r="AG25" i="18"/>
  <c r="AH27" i="166" s="1"/>
  <c r="AF25" i="18"/>
  <c r="AG27" i="166" s="1"/>
  <c r="AE25" i="18"/>
  <c r="AF27" i="166" s="1"/>
  <c r="AD25" i="18"/>
  <c r="AC25" i="18"/>
  <c r="AB25" i="18"/>
  <c r="AA25" i="18"/>
  <c r="Z25" i="18"/>
  <c r="Y25" i="18"/>
  <c r="X25" i="18"/>
  <c r="W25" i="18"/>
  <c r="X27" i="166" s="1"/>
  <c r="V25" i="18"/>
  <c r="W27" i="166" s="1"/>
  <c r="U25" i="18"/>
  <c r="V27" i="166" s="1"/>
  <c r="T25" i="18"/>
  <c r="S25" i="18"/>
  <c r="R25" i="18"/>
  <c r="Q25" i="18"/>
  <c r="P25" i="18"/>
  <c r="O25" i="18"/>
  <c r="N25" i="18"/>
  <c r="M25" i="18"/>
  <c r="L25" i="18"/>
  <c r="K25" i="18"/>
  <c r="L27" i="166" s="1"/>
  <c r="J25" i="18"/>
  <c r="I25" i="18"/>
  <c r="H25" i="18"/>
  <c r="G25" i="18"/>
  <c r="F25" i="18"/>
  <c r="E25" i="18"/>
  <c r="D25" i="18"/>
  <c r="C25" i="18"/>
  <c r="D27" i="166" s="1"/>
  <c r="B25" i="18"/>
  <c r="C27" i="166" s="1"/>
  <c r="A25" i="18"/>
  <c r="B27" i="166" s="1"/>
  <c r="BX24" i="18"/>
  <c r="BW24" i="18"/>
  <c r="BV24" i="18"/>
  <c r="BU24" i="18"/>
  <c r="BV26" i="166" s="1"/>
  <c r="BT24" i="18"/>
  <c r="BS24" i="18"/>
  <c r="BR24" i="18"/>
  <c r="BQ24" i="18"/>
  <c r="BR26" i="166" s="1"/>
  <c r="BP24" i="18"/>
  <c r="BQ26" i="166" s="1"/>
  <c r="BO24" i="18"/>
  <c r="BP26" i="166" s="1"/>
  <c r="BN24" i="18"/>
  <c r="BM24" i="18"/>
  <c r="BL24" i="18"/>
  <c r="BK24" i="18"/>
  <c r="BJ24" i="18"/>
  <c r="BK26" i="166" s="1"/>
  <c r="BI24" i="18"/>
  <c r="BH24" i="18"/>
  <c r="BG24" i="18"/>
  <c r="BH26" i="166" s="1"/>
  <c r="BF24" i="18"/>
  <c r="BE24" i="18"/>
  <c r="BD24" i="18"/>
  <c r="BC24" i="18"/>
  <c r="BB24" i="18"/>
  <c r="BA24" i="18"/>
  <c r="AZ24" i="18"/>
  <c r="AY24" i="18"/>
  <c r="AX24" i="18"/>
  <c r="AW24" i="18"/>
  <c r="AV24" i="18"/>
  <c r="AU24" i="18"/>
  <c r="AV26" i="166" s="1"/>
  <c r="AT24" i="18"/>
  <c r="AS24" i="18"/>
  <c r="AR24" i="18"/>
  <c r="AQ24" i="18"/>
  <c r="AP24" i="18"/>
  <c r="AO24" i="18"/>
  <c r="AN24" i="18"/>
  <c r="AM24" i="18"/>
  <c r="AN26" i="166" s="1"/>
  <c r="AL24" i="18"/>
  <c r="AM26" i="166" s="1"/>
  <c r="AK24" i="18"/>
  <c r="AL26" i="166" s="1"/>
  <c r="AJ24" i="18"/>
  <c r="AI24" i="18"/>
  <c r="AH24" i="18"/>
  <c r="AI26" i="166" s="1"/>
  <c r="AG24" i="18"/>
  <c r="AH26" i="197" s="1"/>
  <c r="AF24" i="18"/>
  <c r="AE24" i="18"/>
  <c r="AD24" i="18"/>
  <c r="AC24" i="18"/>
  <c r="AB24" i="18"/>
  <c r="AC26" i="166" s="1"/>
  <c r="AA24" i="18"/>
  <c r="AB26" i="166" s="1"/>
  <c r="Z24" i="18"/>
  <c r="Y24" i="18"/>
  <c r="X24" i="18"/>
  <c r="W24" i="18"/>
  <c r="V24" i="18"/>
  <c r="U24" i="18"/>
  <c r="T24" i="18"/>
  <c r="S24" i="18"/>
  <c r="T26" i="166" s="1"/>
  <c r="R24" i="18"/>
  <c r="S26" i="166" s="1"/>
  <c r="Q24" i="18"/>
  <c r="R26" i="166" s="1"/>
  <c r="P24" i="18"/>
  <c r="O24" i="18"/>
  <c r="N24" i="18"/>
  <c r="M24" i="18"/>
  <c r="L24" i="18"/>
  <c r="K24" i="18"/>
  <c r="J24" i="18"/>
  <c r="I24" i="18"/>
  <c r="H24" i="18"/>
  <c r="G24" i="18"/>
  <c r="H26" i="166" s="1"/>
  <c r="F24" i="18"/>
  <c r="E24" i="18"/>
  <c r="D24" i="18"/>
  <c r="C24" i="18"/>
  <c r="B24" i="18"/>
  <c r="A24" i="18"/>
  <c r="BX23" i="18"/>
  <c r="BW23" i="18"/>
  <c r="BX25" i="166" s="1"/>
  <c r="BV23" i="18"/>
  <c r="BW25" i="166" s="1"/>
  <c r="BU23" i="18"/>
  <c r="BV25" i="166" s="1"/>
  <c r="BT23" i="18"/>
  <c r="BS23" i="18"/>
  <c r="BR23" i="18"/>
  <c r="BS25" i="166" s="1"/>
  <c r="BQ23" i="18"/>
  <c r="BR25" i="166" s="1"/>
  <c r="BP23" i="18"/>
  <c r="BO23" i="18"/>
  <c r="BN23" i="18"/>
  <c r="BM23" i="18"/>
  <c r="BN25" i="166" s="1"/>
  <c r="BL23" i="18"/>
  <c r="BM25" i="166" s="1"/>
  <c r="BK23" i="18"/>
  <c r="BJ23" i="18"/>
  <c r="BI23" i="18"/>
  <c r="BH23" i="18"/>
  <c r="BG23" i="18"/>
  <c r="BF23" i="18"/>
  <c r="BE23" i="18"/>
  <c r="BD23" i="18"/>
  <c r="BC23" i="18"/>
  <c r="BD25" i="197" s="1"/>
  <c r="BB23" i="18"/>
  <c r="BC25" i="166" s="1"/>
  <c r="BA23" i="18"/>
  <c r="BB25" i="166" s="1"/>
  <c r="AZ23" i="18"/>
  <c r="AY23" i="18"/>
  <c r="AX23" i="18"/>
  <c r="AY25" i="166" s="1"/>
  <c r="AW23" i="18"/>
  <c r="AV23" i="18"/>
  <c r="AU23" i="18"/>
  <c r="AT23" i="18"/>
  <c r="AS23" i="18"/>
  <c r="AR23" i="18"/>
  <c r="AQ23" i="18"/>
  <c r="AP23" i="18"/>
  <c r="AO23" i="18"/>
  <c r="AN23" i="18"/>
  <c r="AM23" i="18"/>
  <c r="AL23" i="18"/>
  <c r="AK23" i="18"/>
  <c r="AJ23" i="18"/>
  <c r="AI23" i="18"/>
  <c r="AJ25" i="166" s="1"/>
  <c r="AH23" i="18"/>
  <c r="AI25" i="166" s="1"/>
  <c r="AG23" i="18"/>
  <c r="AH25" i="166" s="1"/>
  <c r="AF23" i="18"/>
  <c r="AE23" i="18"/>
  <c r="AD23" i="18"/>
  <c r="AE25" i="166" s="1"/>
  <c r="AC23" i="18"/>
  <c r="AD25" i="166" s="1"/>
  <c r="AB23" i="18"/>
  <c r="AA23" i="18"/>
  <c r="Z23" i="18"/>
  <c r="Y23" i="18"/>
  <c r="X23" i="18"/>
  <c r="W23" i="18"/>
  <c r="X25" i="166" s="1"/>
  <c r="V23" i="18"/>
  <c r="U23" i="18"/>
  <c r="T23" i="18"/>
  <c r="S23" i="18"/>
  <c r="R23" i="18"/>
  <c r="Q23" i="18"/>
  <c r="P23" i="18"/>
  <c r="O23" i="18"/>
  <c r="N23" i="18"/>
  <c r="O25" i="166" s="1"/>
  <c r="M23" i="18"/>
  <c r="N25" i="166" s="1"/>
  <c r="L23" i="18"/>
  <c r="K23" i="18"/>
  <c r="J23" i="18"/>
  <c r="K25" i="166" s="1"/>
  <c r="I23" i="18"/>
  <c r="J25" i="166" s="1"/>
  <c r="H23" i="18"/>
  <c r="G23" i="18"/>
  <c r="F23" i="18"/>
  <c r="E23" i="18"/>
  <c r="F25" i="166" s="1"/>
  <c r="D23" i="18"/>
  <c r="E25" i="166" s="1"/>
  <c r="C23" i="18"/>
  <c r="B23" i="18"/>
  <c r="A23" i="18"/>
  <c r="BX22" i="18"/>
  <c r="BW22" i="18"/>
  <c r="BV22" i="18"/>
  <c r="BU22" i="18"/>
  <c r="BT22" i="18"/>
  <c r="BS22" i="18"/>
  <c r="BT24" i="166" s="1"/>
  <c r="BR22" i="18"/>
  <c r="BS24" i="166" s="1"/>
  <c r="BQ22" i="18"/>
  <c r="BR24" i="166" s="1"/>
  <c r="BP22" i="18"/>
  <c r="BO22" i="18"/>
  <c r="BN22" i="18"/>
  <c r="BM22" i="18"/>
  <c r="BL22" i="18"/>
  <c r="BK22" i="18"/>
  <c r="BJ22" i="18"/>
  <c r="BI22" i="18"/>
  <c r="BH22" i="18"/>
  <c r="BG22" i="18"/>
  <c r="BH24" i="166" s="1"/>
  <c r="BF22" i="18"/>
  <c r="BE22" i="18"/>
  <c r="BD22" i="18"/>
  <c r="BC22" i="18"/>
  <c r="BB22" i="18"/>
  <c r="BA22" i="18"/>
  <c r="AZ22" i="18"/>
  <c r="AY22" i="18"/>
  <c r="AZ24" i="166" s="1"/>
  <c r="AX22" i="18"/>
  <c r="AY24" i="166" s="1"/>
  <c r="AW22" i="18"/>
  <c r="AV22" i="18"/>
  <c r="AU22" i="18"/>
  <c r="AT22" i="18"/>
  <c r="AU24" i="166" s="1"/>
  <c r="AS22" i="18"/>
  <c r="AT24" i="166" s="1"/>
  <c r="AR22" i="18"/>
  <c r="AQ22" i="18"/>
  <c r="AP22" i="18"/>
  <c r="AO22" i="18"/>
  <c r="AP24" i="166" s="1"/>
  <c r="AN22" i="18"/>
  <c r="AO24" i="166" s="1"/>
  <c r="AM22" i="18"/>
  <c r="AN24" i="166" s="1"/>
  <c r="AL22" i="18"/>
  <c r="AK22" i="18"/>
  <c r="AJ22" i="18"/>
  <c r="AI22" i="18"/>
  <c r="AH22" i="18"/>
  <c r="AI24" i="166" s="1"/>
  <c r="AG22" i="18"/>
  <c r="AF22" i="18"/>
  <c r="AE22" i="18"/>
  <c r="AD22" i="18"/>
  <c r="AC22" i="18"/>
  <c r="AB22" i="18"/>
  <c r="AA22" i="18"/>
  <c r="Z22" i="18"/>
  <c r="Y22" i="18"/>
  <c r="X22" i="18"/>
  <c r="W22" i="18"/>
  <c r="V22" i="18"/>
  <c r="U22" i="18"/>
  <c r="T22" i="18"/>
  <c r="S22" i="18"/>
  <c r="R22" i="18"/>
  <c r="Q22" i="18"/>
  <c r="P22" i="18"/>
  <c r="O22" i="18"/>
  <c r="N22" i="18"/>
  <c r="M22" i="18"/>
  <c r="L22" i="18"/>
  <c r="K22" i="18"/>
  <c r="L24" i="166" s="1"/>
  <c r="J22" i="18"/>
  <c r="K24" i="166" s="1"/>
  <c r="I22" i="18"/>
  <c r="J24" i="166" s="1"/>
  <c r="H22" i="18"/>
  <c r="G22" i="18"/>
  <c r="F22" i="18"/>
  <c r="G24" i="166" s="1"/>
  <c r="E22" i="18"/>
  <c r="D22" i="18"/>
  <c r="C22" i="18"/>
  <c r="B22" i="18"/>
  <c r="A22" i="18"/>
  <c r="B24" i="166" s="1"/>
  <c r="BX21" i="18"/>
  <c r="BW21" i="18"/>
  <c r="BV21" i="18"/>
  <c r="BU21" i="18"/>
  <c r="BT21" i="18"/>
  <c r="BS21" i="18"/>
  <c r="BR21" i="18"/>
  <c r="BQ21" i="18"/>
  <c r="BP21" i="18"/>
  <c r="BO21" i="18"/>
  <c r="BN21" i="18"/>
  <c r="BM21" i="18"/>
  <c r="BL21" i="18"/>
  <c r="BK21" i="18"/>
  <c r="BJ21" i="18"/>
  <c r="BI21" i="18"/>
  <c r="BJ23" i="197" s="1"/>
  <c r="BH21" i="18"/>
  <c r="BG21" i="18"/>
  <c r="BF21" i="18"/>
  <c r="BG23" i="197" s="1"/>
  <c r="BE21" i="18"/>
  <c r="BD21" i="18"/>
  <c r="BC21" i="18"/>
  <c r="BB21" i="18"/>
  <c r="BA21" i="18"/>
  <c r="AZ21" i="18"/>
  <c r="AY21" i="18"/>
  <c r="AX21" i="18"/>
  <c r="AW21" i="18"/>
  <c r="AV21" i="18"/>
  <c r="AU21" i="18"/>
  <c r="AT21" i="18"/>
  <c r="AS21" i="18"/>
  <c r="AR21" i="18"/>
  <c r="AQ21" i="18"/>
  <c r="AP21" i="18"/>
  <c r="AO21" i="18"/>
  <c r="AN21" i="18"/>
  <c r="AM21" i="18"/>
  <c r="AL21" i="18"/>
  <c r="AK21" i="18"/>
  <c r="AJ21" i="18"/>
  <c r="AI21" i="18"/>
  <c r="AH21" i="18"/>
  <c r="AG21" i="18"/>
  <c r="AF21" i="18"/>
  <c r="AE21" i="18"/>
  <c r="AD21" i="18"/>
  <c r="AC21" i="18"/>
  <c r="AB21" i="18"/>
  <c r="AA21" i="18"/>
  <c r="Z21" i="18"/>
  <c r="Y21" i="18"/>
  <c r="X21" i="18"/>
  <c r="W21" i="18"/>
  <c r="V21" i="18"/>
  <c r="U21" i="18"/>
  <c r="T21" i="18"/>
  <c r="S21" i="18"/>
  <c r="R21" i="18"/>
  <c r="Q21" i="18"/>
  <c r="P21" i="18"/>
  <c r="O21" i="18"/>
  <c r="N21" i="18"/>
  <c r="M21" i="18"/>
  <c r="L21" i="18"/>
  <c r="K21" i="18"/>
  <c r="J21" i="18"/>
  <c r="I21" i="18"/>
  <c r="H21" i="18"/>
  <c r="G21" i="18"/>
  <c r="F21" i="18"/>
  <c r="E21" i="18"/>
  <c r="D21" i="18"/>
  <c r="C21" i="18"/>
  <c r="B21" i="18"/>
  <c r="A21" i="18"/>
  <c r="BX20" i="18"/>
  <c r="BW20" i="18"/>
  <c r="BV20" i="18"/>
  <c r="BU20" i="18"/>
  <c r="BT20" i="18"/>
  <c r="BS20" i="18"/>
  <c r="BR20" i="18"/>
  <c r="BQ20" i="18"/>
  <c r="BP20" i="18"/>
  <c r="BO20" i="18"/>
  <c r="BN20" i="18"/>
  <c r="BM20" i="18"/>
  <c r="BL20" i="18"/>
  <c r="BK20" i="18"/>
  <c r="BJ20" i="18"/>
  <c r="BI20" i="18"/>
  <c r="BH20" i="18"/>
  <c r="BG20" i="18"/>
  <c r="BF20" i="18"/>
  <c r="BE20" i="18"/>
  <c r="BD20" i="18"/>
  <c r="BC20" i="18"/>
  <c r="BB20" i="18"/>
  <c r="BA20" i="18"/>
  <c r="AZ20" i="18"/>
  <c r="AY20" i="18"/>
  <c r="AX20" i="18"/>
  <c r="AW20" i="18"/>
  <c r="AV20" i="18"/>
  <c r="AU20" i="18"/>
  <c r="AT20" i="18"/>
  <c r="AS20" i="18"/>
  <c r="AR20" i="18"/>
  <c r="AQ20" i="18"/>
  <c r="AP20" i="18"/>
  <c r="AO20" i="18"/>
  <c r="AN20" i="18"/>
  <c r="AM20" i="18"/>
  <c r="AL20" i="18"/>
  <c r="AK20" i="18"/>
  <c r="AJ20" i="18"/>
  <c r="AI20" i="18"/>
  <c r="AH20" i="18"/>
  <c r="AG20" i="18"/>
  <c r="AF20" i="18"/>
  <c r="AE20" i="18"/>
  <c r="AD20" i="18"/>
  <c r="AC20" i="18"/>
  <c r="AB20" i="18"/>
  <c r="AA20" i="18"/>
  <c r="Z20" i="18"/>
  <c r="Y20" i="18"/>
  <c r="X20" i="18"/>
  <c r="W20" i="18"/>
  <c r="V20" i="18"/>
  <c r="U20" i="18"/>
  <c r="T20" i="18"/>
  <c r="S20" i="18"/>
  <c r="R20" i="18"/>
  <c r="Q20" i="18"/>
  <c r="P20" i="18"/>
  <c r="O20" i="18"/>
  <c r="N20" i="18"/>
  <c r="M20" i="18"/>
  <c r="L20" i="18"/>
  <c r="K20" i="18"/>
  <c r="J20" i="18"/>
  <c r="I20" i="18"/>
  <c r="H20" i="18"/>
  <c r="G20" i="18"/>
  <c r="F20" i="18"/>
  <c r="E20" i="18"/>
  <c r="D20" i="18"/>
  <c r="C20" i="18"/>
  <c r="B20" i="18"/>
  <c r="A20" i="18"/>
  <c r="BX19" i="18"/>
  <c r="BW19" i="18"/>
  <c r="BV19" i="18"/>
  <c r="BU19" i="18"/>
  <c r="BT19" i="18"/>
  <c r="BS19" i="18"/>
  <c r="BR19" i="18"/>
  <c r="BQ19" i="18"/>
  <c r="BP19" i="18"/>
  <c r="BO19" i="18"/>
  <c r="BP21" i="166" s="1"/>
  <c r="BN19" i="18"/>
  <c r="BM19" i="18"/>
  <c r="BL19" i="18"/>
  <c r="BK19" i="18"/>
  <c r="BJ19" i="18"/>
  <c r="BI19" i="18"/>
  <c r="BH19" i="18"/>
  <c r="BG19" i="18"/>
  <c r="BH21" i="166" s="1"/>
  <c r="BF19" i="18"/>
  <c r="BG21" i="166" s="1"/>
  <c r="BE19" i="18"/>
  <c r="BF21" i="166" s="1"/>
  <c r="BD19" i="18"/>
  <c r="BC19" i="18"/>
  <c r="BB19" i="18"/>
  <c r="BA19" i="18"/>
  <c r="BB21" i="166" s="1"/>
  <c r="AZ19" i="18"/>
  <c r="AY19" i="18"/>
  <c r="AX19" i="18"/>
  <c r="AW19" i="18"/>
  <c r="AX21" i="166" s="1"/>
  <c r="AV19" i="18"/>
  <c r="AW21" i="166" s="1"/>
  <c r="AU19" i="18"/>
  <c r="AV21" i="166" s="1"/>
  <c r="AT19" i="18"/>
  <c r="AS19" i="18"/>
  <c r="AR19" i="18"/>
  <c r="AQ19" i="18"/>
  <c r="AP19" i="18"/>
  <c r="AQ21" i="166" s="1"/>
  <c r="AO19" i="18"/>
  <c r="AN19" i="18"/>
  <c r="AM19" i="18"/>
  <c r="AN21" i="166" s="1"/>
  <c r="AL19" i="18"/>
  <c r="AK19" i="18"/>
  <c r="AJ19" i="18"/>
  <c r="AI19" i="18"/>
  <c r="AH19" i="18"/>
  <c r="AG19" i="18"/>
  <c r="AF19" i="18"/>
  <c r="AE19" i="18"/>
  <c r="AD19" i="18"/>
  <c r="AC19" i="18"/>
  <c r="AB19" i="18"/>
  <c r="AA19" i="18"/>
  <c r="Z19" i="18"/>
  <c r="Y19" i="18"/>
  <c r="X19" i="18"/>
  <c r="W19" i="18"/>
  <c r="V19" i="18"/>
  <c r="U19" i="18"/>
  <c r="T19" i="18"/>
  <c r="S19" i="18"/>
  <c r="T21" i="166" s="1"/>
  <c r="R19" i="18"/>
  <c r="S21" i="166" s="1"/>
  <c r="Q19" i="18"/>
  <c r="R21" i="166" s="1"/>
  <c r="P19" i="18"/>
  <c r="O19" i="18"/>
  <c r="N19" i="18"/>
  <c r="O21" i="166" s="1"/>
  <c r="M19" i="18"/>
  <c r="L19" i="18"/>
  <c r="K19" i="18"/>
  <c r="J19" i="18"/>
  <c r="I19" i="18"/>
  <c r="H19" i="18"/>
  <c r="I21" i="166" s="1"/>
  <c r="G19" i="18"/>
  <c r="H21" i="166" s="1"/>
  <c r="F19" i="18"/>
  <c r="E19" i="18"/>
  <c r="D19" i="18"/>
  <c r="C19" i="18"/>
  <c r="B19" i="18"/>
  <c r="C21" i="166" s="1"/>
  <c r="A19" i="18"/>
  <c r="BX18" i="18"/>
  <c r="BW18" i="18"/>
  <c r="BX20" i="166" s="1"/>
  <c r="BV18" i="18"/>
  <c r="BW20" i="166" s="1"/>
  <c r="BU18" i="18"/>
  <c r="BV20" i="166" s="1"/>
  <c r="BT18" i="18"/>
  <c r="BS18" i="18"/>
  <c r="BR18" i="18"/>
  <c r="BQ18" i="18"/>
  <c r="BP18" i="18"/>
  <c r="BO18" i="18"/>
  <c r="BN18" i="18"/>
  <c r="BM18" i="18"/>
  <c r="BL18" i="18"/>
  <c r="BK18" i="18"/>
  <c r="BL20" i="166" s="1"/>
  <c r="BJ18" i="18"/>
  <c r="BI18" i="18"/>
  <c r="BH18" i="18"/>
  <c r="BG18" i="18"/>
  <c r="BF18" i="18"/>
  <c r="BE18" i="18"/>
  <c r="BD18" i="18"/>
  <c r="BC18" i="18"/>
  <c r="BD20" i="166" s="1"/>
  <c r="BB18" i="18"/>
  <c r="BC20" i="166" s="1"/>
  <c r="BA18" i="18"/>
  <c r="BB20" i="166" s="1"/>
  <c r="AZ18" i="18"/>
  <c r="AY18" i="18"/>
  <c r="AX18" i="18"/>
  <c r="AY20" i="166" s="1"/>
  <c r="AW18" i="18"/>
  <c r="AX20" i="166" s="1"/>
  <c r="AV18" i="18"/>
  <c r="AU18" i="18"/>
  <c r="AT18" i="18"/>
  <c r="AS18" i="18"/>
  <c r="AT20" i="166" s="1"/>
  <c r="AR18" i="18"/>
  <c r="AS20" i="166" s="1"/>
  <c r="AQ18" i="18"/>
  <c r="AP18" i="18"/>
  <c r="AO18" i="18"/>
  <c r="AN18" i="18"/>
  <c r="AM18" i="18"/>
  <c r="AL18" i="18"/>
  <c r="AK18" i="18"/>
  <c r="AJ18" i="18"/>
  <c r="AI18" i="18"/>
  <c r="AJ20" i="197" s="1"/>
  <c r="AH18" i="18"/>
  <c r="AI20" i="166" s="1"/>
  <c r="AG18" i="18"/>
  <c r="AH20" i="166" s="1"/>
  <c r="AF18" i="18"/>
  <c r="AE18" i="18"/>
  <c r="AD18" i="18"/>
  <c r="AE20" i="166" s="1"/>
  <c r="AC18" i="18"/>
  <c r="AB18" i="18"/>
  <c r="AA18" i="18"/>
  <c r="Z18" i="18"/>
  <c r="Y18" i="18"/>
  <c r="X18" i="18"/>
  <c r="W18" i="18"/>
  <c r="V18" i="18"/>
  <c r="U18" i="18"/>
  <c r="T18" i="18"/>
  <c r="S18" i="18"/>
  <c r="R18" i="18"/>
  <c r="Q18" i="18"/>
  <c r="P18" i="18"/>
  <c r="O18" i="18"/>
  <c r="P20" i="166" s="1"/>
  <c r="N18" i="18"/>
  <c r="O20" i="166" s="1"/>
  <c r="M18" i="18"/>
  <c r="N20" i="166" s="1"/>
  <c r="L18" i="18"/>
  <c r="K18" i="18"/>
  <c r="J18" i="18"/>
  <c r="K20" i="166" s="1"/>
  <c r="I18" i="18"/>
  <c r="J20" i="166" s="1"/>
  <c r="H18" i="18"/>
  <c r="G18" i="18"/>
  <c r="F18" i="18"/>
  <c r="E18" i="18"/>
  <c r="D18" i="18"/>
  <c r="C18" i="18"/>
  <c r="D20" i="166" s="1"/>
  <c r="B18" i="18"/>
  <c r="A18" i="18"/>
  <c r="BX17" i="18"/>
  <c r="BW17" i="18"/>
  <c r="BV17" i="18"/>
  <c r="BU17" i="18"/>
  <c r="BT17" i="18"/>
  <c r="BS17" i="18"/>
  <c r="BR17" i="18"/>
  <c r="BS19" i="166" s="1"/>
  <c r="BQ17" i="18"/>
  <c r="BP17" i="18"/>
  <c r="BO17" i="18"/>
  <c r="BN17" i="18"/>
  <c r="BO19" i="166" s="1"/>
  <c r="BM17" i="18"/>
  <c r="BL17" i="18"/>
  <c r="BK17" i="18"/>
  <c r="BJ17" i="18"/>
  <c r="BI17" i="18"/>
  <c r="BH17" i="18"/>
  <c r="BI19" i="166" s="1"/>
  <c r="BG17" i="18"/>
  <c r="BF17" i="18"/>
  <c r="BE17" i="18"/>
  <c r="BD17" i="18"/>
  <c r="BC17" i="18"/>
  <c r="BB17" i="18"/>
  <c r="BA17" i="18"/>
  <c r="AZ17" i="18"/>
  <c r="AY17" i="18"/>
  <c r="AX17" i="18"/>
  <c r="AY19" i="166" s="1"/>
  <c r="AW17" i="18"/>
  <c r="AV17" i="18"/>
  <c r="AU17" i="18"/>
  <c r="AT17" i="18"/>
  <c r="AS17" i="18"/>
  <c r="AR17" i="18"/>
  <c r="AQ17" i="18"/>
  <c r="AP17" i="18"/>
  <c r="AO17" i="18"/>
  <c r="AN17" i="18"/>
  <c r="AM17" i="18"/>
  <c r="AL17" i="18"/>
  <c r="AK17" i="18"/>
  <c r="AJ17" i="18"/>
  <c r="AI17" i="18"/>
  <c r="AH17" i="18"/>
  <c r="AG17" i="18"/>
  <c r="AF17" i="18"/>
  <c r="AE17" i="18"/>
  <c r="AD17" i="18"/>
  <c r="AE19" i="166" s="1"/>
  <c r="AC17" i="18"/>
  <c r="AB17" i="18"/>
  <c r="AA17" i="18"/>
  <c r="Z17" i="18"/>
  <c r="AA19" i="166" s="1"/>
  <c r="Y17" i="18"/>
  <c r="X17" i="18"/>
  <c r="W17" i="18"/>
  <c r="V17" i="18"/>
  <c r="U17" i="18"/>
  <c r="T17" i="18"/>
  <c r="U19" i="166" s="1"/>
  <c r="S17" i="18"/>
  <c r="R17" i="18"/>
  <c r="Q17" i="18"/>
  <c r="P17" i="18"/>
  <c r="O17" i="18"/>
  <c r="N17" i="18"/>
  <c r="O19" i="166" s="1"/>
  <c r="M17" i="18"/>
  <c r="L17" i="18"/>
  <c r="K17" i="18"/>
  <c r="J17" i="18"/>
  <c r="I17" i="18"/>
  <c r="H17" i="18"/>
  <c r="G17" i="18"/>
  <c r="F17" i="18"/>
  <c r="E17" i="18"/>
  <c r="D17" i="18"/>
  <c r="C17" i="18"/>
  <c r="B17" i="18"/>
  <c r="A17" i="18"/>
  <c r="BX16" i="18"/>
  <c r="BW16" i="18"/>
  <c r="BX18" i="166" s="1"/>
  <c r="BV16" i="18"/>
  <c r="BU16" i="18"/>
  <c r="BT16" i="18"/>
  <c r="BS16" i="18"/>
  <c r="BR16" i="18"/>
  <c r="BQ16" i="18"/>
  <c r="BP16" i="18"/>
  <c r="BO16" i="18"/>
  <c r="BP18" i="166" s="1"/>
  <c r="BN16" i="18"/>
  <c r="BO18" i="166" s="1"/>
  <c r="BM16" i="18"/>
  <c r="BN18" i="166" s="1"/>
  <c r="BL16" i="18"/>
  <c r="BK16" i="18"/>
  <c r="BJ16" i="18"/>
  <c r="BK18" i="166" s="1"/>
  <c r="BI16" i="18"/>
  <c r="BH16" i="18"/>
  <c r="BG16" i="18"/>
  <c r="BF16" i="18"/>
  <c r="BE16" i="18"/>
  <c r="BF18" i="166" s="1"/>
  <c r="BD16" i="18"/>
  <c r="BE18" i="166" s="1"/>
  <c r="BC16" i="18"/>
  <c r="BD18" i="166" s="1"/>
  <c r="BB16" i="18"/>
  <c r="BA16" i="18"/>
  <c r="AZ16" i="18"/>
  <c r="AY16" i="18"/>
  <c r="AX16" i="18"/>
  <c r="AY18" i="166" s="1"/>
  <c r="AW16" i="18"/>
  <c r="AV16" i="18"/>
  <c r="AU16" i="18"/>
  <c r="AV18" i="166" s="1"/>
  <c r="AT16" i="18"/>
  <c r="AU18" i="166" s="1"/>
  <c r="AS16" i="18"/>
  <c r="AR16" i="18"/>
  <c r="AQ16" i="18"/>
  <c r="AP16" i="18"/>
  <c r="AO16" i="18"/>
  <c r="AN16" i="18"/>
  <c r="AM16" i="18"/>
  <c r="AL16" i="18"/>
  <c r="AK16" i="18"/>
  <c r="AJ16" i="18"/>
  <c r="AI16" i="18"/>
  <c r="AH16" i="18"/>
  <c r="AG16" i="18"/>
  <c r="AF16" i="18"/>
  <c r="AE16" i="18"/>
  <c r="AD16" i="18"/>
  <c r="AC16" i="18"/>
  <c r="AB16" i="18"/>
  <c r="AA16" i="18"/>
  <c r="AB18" i="166" s="1"/>
  <c r="Z16" i="18"/>
  <c r="AA18" i="166" s="1"/>
  <c r="Y16" i="18"/>
  <c r="Z18" i="166" s="1"/>
  <c r="X16" i="18"/>
  <c r="W16" i="18"/>
  <c r="V16" i="18"/>
  <c r="W18" i="166" s="1"/>
  <c r="U16" i="18"/>
  <c r="V18" i="166" s="1"/>
  <c r="T16" i="18"/>
  <c r="S16" i="18"/>
  <c r="R16" i="18"/>
  <c r="Q16" i="18"/>
  <c r="R18" i="166" s="1"/>
  <c r="P16" i="18"/>
  <c r="O16" i="18"/>
  <c r="P18" i="166" s="1"/>
  <c r="N16" i="18"/>
  <c r="M16" i="18"/>
  <c r="L16" i="18"/>
  <c r="K16" i="18"/>
  <c r="J16" i="18"/>
  <c r="I16" i="18"/>
  <c r="H16" i="18"/>
  <c r="G16" i="18"/>
  <c r="H18" i="166" s="1"/>
  <c r="F16" i="18"/>
  <c r="G18" i="166" s="1"/>
  <c r="E16" i="18"/>
  <c r="F18" i="166" s="1"/>
  <c r="D16" i="18"/>
  <c r="C16" i="18"/>
  <c r="B16" i="18"/>
  <c r="C18" i="166" s="1"/>
  <c r="A16" i="18"/>
  <c r="BX15" i="18"/>
  <c r="BW15" i="18"/>
  <c r="BV15" i="18"/>
  <c r="BU15" i="18"/>
  <c r="BT15" i="18"/>
  <c r="BS15" i="18"/>
  <c r="BR15" i="18"/>
  <c r="BQ15" i="18"/>
  <c r="BP15" i="18"/>
  <c r="BO15" i="18"/>
  <c r="BN15" i="18"/>
  <c r="BM15" i="18"/>
  <c r="BL15" i="18"/>
  <c r="BK15" i="18"/>
  <c r="BL17" i="166" s="1"/>
  <c r="BJ15" i="18"/>
  <c r="BK17" i="166" s="1"/>
  <c r="BI15" i="18"/>
  <c r="BJ17" i="166" s="1"/>
  <c r="BH15" i="18"/>
  <c r="BG15" i="18"/>
  <c r="BF15" i="18"/>
  <c r="BG17" i="166" s="1"/>
  <c r="BE15" i="18"/>
  <c r="BF17" i="166" s="1"/>
  <c r="BD15" i="18"/>
  <c r="BC15" i="18"/>
  <c r="BB15" i="18"/>
  <c r="BA15" i="18"/>
  <c r="AZ15" i="18"/>
  <c r="AY15" i="18"/>
  <c r="AZ17" i="166" s="1"/>
  <c r="AX15" i="18"/>
  <c r="AW15" i="18"/>
  <c r="AV15" i="18"/>
  <c r="AU15" i="18"/>
  <c r="AT15" i="18"/>
  <c r="AS15" i="18"/>
  <c r="AR15" i="18"/>
  <c r="AQ15" i="18"/>
  <c r="AR17" i="166" s="1"/>
  <c r="AP15" i="18"/>
  <c r="AQ17" i="166" s="1"/>
  <c r="AO15" i="18"/>
  <c r="AP17" i="166" s="1"/>
  <c r="AN15" i="18"/>
  <c r="AM15" i="18"/>
  <c r="AL15" i="18"/>
  <c r="AM17" i="166" s="1"/>
  <c r="AK15" i="18"/>
  <c r="AJ15" i="18"/>
  <c r="AI15" i="18"/>
  <c r="AH15" i="18"/>
  <c r="AG15" i="18"/>
  <c r="AH17" i="166" s="1"/>
  <c r="AF15" i="18"/>
  <c r="AE15" i="18"/>
  <c r="AD15" i="18"/>
  <c r="AC15" i="18"/>
  <c r="AB15" i="18"/>
  <c r="AA15" i="18"/>
  <c r="Z15" i="18"/>
  <c r="Y15" i="18"/>
  <c r="X15" i="18"/>
  <c r="W15" i="18"/>
  <c r="X17" i="166" s="1"/>
  <c r="V15" i="18"/>
  <c r="W17" i="166" s="1"/>
  <c r="U15" i="18"/>
  <c r="V17" i="166" s="1"/>
  <c r="T15" i="18"/>
  <c r="S15" i="18"/>
  <c r="R15" i="18"/>
  <c r="S17" i="166" s="1"/>
  <c r="Q15" i="18"/>
  <c r="R17" i="166" s="1"/>
  <c r="P15" i="18"/>
  <c r="O15" i="18"/>
  <c r="N15" i="18"/>
  <c r="M15" i="18"/>
  <c r="L15" i="18"/>
  <c r="K15" i="18"/>
  <c r="L17" i="166" s="1"/>
  <c r="J15" i="18"/>
  <c r="I15" i="18"/>
  <c r="H15" i="18"/>
  <c r="G15" i="18"/>
  <c r="F15" i="18"/>
  <c r="E15" i="18"/>
  <c r="D15" i="18"/>
  <c r="C15" i="18"/>
  <c r="D17" i="166" s="1"/>
  <c r="B15" i="18"/>
  <c r="A15" i="18"/>
  <c r="B17" i="166" s="1"/>
  <c r="BX14" i="18"/>
  <c r="BW14" i="18"/>
  <c r="BV14" i="18"/>
  <c r="BW16" i="166" s="1"/>
  <c r="BU14" i="18"/>
  <c r="BV16" i="166" s="1"/>
  <c r="BT14" i="18"/>
  <c r="BS14" i="18"/>
  <c r="BR14" i="18"/>
  <c r="BQ14" i="18"/>
  <c r="BR16" i="166" s="1"/>
  <c r="BP14" i="18"/>
  <c r="BQ16" i="166" s="1"/>
  <c r="BO14" i="18"/>
  <c r="BP16" i="166" s="1"/>
  <c r="BN14" i="18"/>
  <c r="BM14" i="18"/>
  <c r="BL14" i="18"/>
  <c r="BK14" i="18"/>
  <c r="BJ14" i="18"/>
  <c r="BI14" i="18"/>
  <c r="BH14" i="18"/>
  <c r="BG14" i="18"/>
  <c r="BH16" i="166" s="1"/>
  <c r="BF14" i="18"/>
  <c r="BG16" i="166" s="1"/>
  <c r="BE14" i="18"/>
  <c r="BF16" i="166" s="1"/>
  <c r="BD14" i="18"/>
  <c r="BC14" i="18"/>
  <c r="BB14" i="18"/>
  <c r="BA14" i="18"/>
  <c r="AZ14" i="18"/>
  <c r="AY14" i="18"/>
  <c r="AX14" i="18"/>
  <c r="AW14" i="18"/>
  <c r="AV14" i="18"/>
  <c r="AU14" i="18"/>
  <c r="AV16" i="166" s="1"/>
  <c r="AT14" i="18"/>
  <c r="AS14" i="18"/>
  <c r="AR14" i="18"/>
  <c r="AQ14" i="18"/>
  <c r="AP14" i="18"/>
  <c r="AO14" i="18"/>
  <c r="AN14" i="18"/>
  <c r="AM14" i="18"/>
  <c r="AN16" i="166" s="1"/>
  <c r="AL14" i="18"/>
  <c r="AM16" i="166" s="1"/>
  <c r="AK14" i="18"/>
  <c r="AL16" i="166" s="1"/>
  <c r="AJ14" i="18"/>
  <c r="AI14" i="18"/>
  <c r="AH14" i="18"/>
  <c r="AG14" i="18"/>
  <c r="AH16" i="166" s="1"/>
  <c r="AF14" i="18"/>
  <c r="AE14" i="18"/>
  <c r="AD14" i="18"/>
  <c r="AC14" i="18"/>
  <c r="AD16" i="166" s="1"/>
  <c r="AB14" i="18"/>
  <c r="AC16" i="166" s="1"/>
  <c r="AA14" i="18"/>
  <c r="AB16" i="166" s="1"/>
  <c r="Z14" i="18"/>
  <c r="Y14" i="18"/>
  <c r="X14" i="18"/>
  <c r="W14" i="18"/>
  <c r="V14" i="18"/>
  <c r="W16" i="166" s="1"/>
  <c r="U14" i="18"/>
  <c r="T14" i="18"/>
  <c r="S14" i="18"/>
  <c r="T16" i="166" s="1"/>
  <c r="R14" i="18"/>
  <c r="Q14" i="18"/>
  <c r="P14" i="18"/>
  <c r="O14" i="18"/>
  <c r="N14" i="18"/>
  <c r="M14" i="18"/>
  <c r="L14" i="18"/>
  <c r="K14" i="18"/>
  <c r="J14" i="18"/>
  <c r="I14" i="18"/>
  <c r="H14" i="18"/>
  <c r="G14" i="18"/>
  <c r="H16" i="166" s="1"/>
  <c r="F14" i="18"/>
  <c r="E14" i="18"/>
  <c r="D14" i="18"/>
  <c r="C14" i="18"/>
  <c r="B14" i="18"/>
  <c r="A14" i="18"/>
  <c r="BX13" i="18"/>
  <c r="BW13" i="18"/>
  <c r="BX15" i="166" s="1"/>
  <c r="BV13" i="18"/>
  <c r="BW15" i="166" s="1"/>
  <c r="BU13" i="18"/>
  <c r="BV15" i="166" s="1"/>
  <c r="BT13" i="18"/>
  <c r="BS13" i="18"/>
  <c r="BR13" i="18"/>
  <c r="BS15" i="166" s="1"/>
  <c r="BQ13" i="18"/>
  <c r="BR15" i="197" s="1"/>
  <c r="BP13" i="18"/>
  <c r="BO13" i="18"/>
  <c r="BN13" i="18"/>
  <c r="BM13" i="18"/>
  <c r="BL13" i="18"/>
  <c r="BM15" i="166" s="1"/>
  <c r="BK13" i="18"/>
  <c r="BL15" i="166" s="1"/>
  <c r="BJ13" i="18"/>
  <c r="BI13" i="18"/>
  <c r="BH13" i="18"/>
  <c r="BG13" i="18"/>
  <c r="BF13" i="18"/>
  <c r="BG15" i="166" s="1"/>
  <c r="BE13" i="18"/>
  <c r="BD13" i="18"/>
  <c r="BC13" i="18"/>
  <c r="BD15" i="166" s="1"/>
  <c r="BB13" i="18"/>
  <c r="BC15" i="166" s="1"/>
  <c r="BA13" i="18"/>
  <c r="BB15" i="166" s="1"/>
  <c r="AZ13" i="18"/>
  <c r="AY13" i="18"/>
  <c r="AX13" i="18"/>
  <c r="AW13" i="18"/>
  <c r="AV13" i="18"/>
  <c r="AU13" i="18"/>
  <c r="AT13" i="18"/>
  <c r="AS13" i="18"/>
  <c r="AR13" i="18"/>
  <c r="AQ13" i="18"/>
  <c r="AP13" i="18"/>
  <c r="AO13" i="18"/>
  <c r="AN13" i="18"/>
  <c r="AM13" i="18"/>
  <c r="AL13" i="18"/>
  <c r="AK13" i="18"/>
  <c r="AJ13" i="18"/>
  <c r="AI13" i="18"/>
  <c r="AJ15" i="166" s="1"/>
  <c r="AH13" i="18"/>
  <c r="AI15" i="166" s="1"/>
  <c r="AG13" i="18"/>
  <c r="AH15" i="166" s="1"/>
  <c r="AF13" i="18"/>
  <c r="AE13" i="18"/>
  <c r="AD13" i="18"/>
  <c r="AE15" i="166" s="1"/>
  <c r="AC13" i="18"/>
  <c r="AD15" i="166" s="1"/>
  <c r="AB13" i="18"/>
  <c r="AA13" i="18"/>
  <c r="Z13" i="18"/>
  <c r="Y13" i="18"/>
  <c r="Z15" i="166" s="1"/>
  <c r="X13" i="18"/>
  <c r="Y15" i="166" s="1"/>
  <c r="W13" i="18"/>
  <c r="V13" i="18"/>
  <c r="U13" i="18"/>
  <c r="T13" i="18"/>
  <c r="S13" i="18"/>
  <c r="R13" i="18"/>
  <c r="Q13" i="18"/>
  <c r="P13" i="18"/>
  <c r="O13" i="18"/>
  <c r="P15" i="197" s="1"/>
  <c r="N13" i="18"/>
  <c r="O15" i="166" s="1"/>
  <c r="M13" i="18"/>
  <c r="N15" i="166" s="1"/>
  <c r="L13" i="18"/>
  <c r="K13" i="18"/>
  <c r="J13" i="18"/>
  <c r="K15" i="166" s="1"/>
  <c r="I13" i="18"/>
  <c r="H13" i="18"/>
  <c r="G13" i="18"/>
  <c r="F13" i="18"/>
  <c r="E13" i="18"/>
  <c r="D13" i="18"/>
  <c r="C13" i="18"/>
  <c r="B13" i="18"/>
  <c r="A13" i="18"/>
  <c r="BX12" i="18"/>
  <c r="BW12" i="18"/>
  <c r="BV12" i="18"/>
  <c r="BU12" i="18"/>
  <c r="BT12" i="18"/>
  <c r="BS12" i="18"/>
  <c r="BR12" i="18"/>
  <c r="BQ12" i="18"/>
  <c r="BP12" i="18"/>
  <c r="BO12" i="18"/>
  <c r="BN12" i="18"/>
  <c r="BM12" i="18"/>
  <c r="BL12" i="18"/>
  <c r="BK12" i="18"/>
  <c r="BJ12" i="18"/>
  <c r="BI12" i="18"/>
  <c r="BH12" i="18"/>
  <c r="BG12" i="18"/>
  <c r="BF12" i="18"/>
  <c r="BE12" i="18"/>
  <c r="BD12" i="18"/>
  <c r="BC12" i="18"/>
  <c r="BB12" i="18"/>
  <c r="BA12" i="18"/>
  <c r="AZ12" i="18"/>
  <c r="AY12" i="18"/>
  <c r="AX12" i="18"/>
  <c r="AW12" i="18"/>
  <c r="AV12" i="18"/>
  <c r="AU12" i="18"/>
  <c r="AT12" i="18"/>
  <c r="AS12" i="18"/>
  <c r="AR12" i="18"/>
  <c r="AQ12" i="18"/>
  <c r="AP12" i="18"/>
  <c r="AO12" i="18"/>
  <c r="AN12" i="18"/>
  <c r="AM12" i="18"/>
  <c r="AL12" i="18"/>
  <c r="AK12" i="18"/>
  <c r="AJ12" i="18"/>
  <c r="AI12" i="18"/>
  <c r="AH12" i="18"/>
  <c r="AG12" i="18"/>
  <c r="AF12" i="18"/>
  <c r="AE12" i="18"/>
  <c r="AD12" i="18"/>
  <c r="AC12" i="18"/>
  <c r="AB12" i="18"/>
  <c r="AA12" i="18"/>
  <c r="Z12" i="18"/>
  <c r="Y12" i="18"/>
  <c r="X12" i="18"/>
  <c r="W12" i="18"/>
  <c r="V12" i="18"/>
  <c r="U12" i="18"/>
  <c r="T12" i="18"/>
  <c r="S12" i="18"/>
  <c r="R12" i="18"/>
  <c r="Q12" i="18"/>
  <c r="P12" i="18"/>
  <c r="O12" i="18"/>
  <c r="N12" i="18"/>
  <c r="M12" i="18"/>
  <c r="L12" i="18"/>
  <c r="K12" i="18"/>
  <c r="J12" i="18"/>
  <c r="I12" i="18"/>
  <c r="H12" i="18"/>
  <c r="G12" i="18"/>
  <c r="F12" i="18"/>
  <c r="E12" i="18"/>
  <c r="D12" i="18"/>
  <c r="C12" i="18"/>
  <c r="B12" i="18"/>
  <c r="A12" i="18"/>
  <c r="BX11" i="18"/>
  <c r="BY13" i="166" s="1"/>
  <c r="BW11" i="18"/>
  <c r="BX13" i="166" s="1"/>
  <c r="BV11" i="18"/>
  <c r="BU11" i="18"/>
  <c r="BT11" i="18"/>
  <c r="BS11" i="18"/>
  <c r="BR11" i="18"/>
  <c r="BS13" i="166" s="1"/>
  <c r="BQ11" i="18"/>
  <c r="BP11" i="18"/>
  <c r="BO11" i="18"/>
  <c r="BN11" i="18"/>
  <c r="BM11" i="18"/>
  <c r="BL11" i="18"/>
  <c r="BK11" i="18"/>
  <c r="BJ11" i="18"/>
  <c r="BI11" i="18"/>
  <c r="BH11" i="18"/>
  <c r="BG11" i="18"/>
  <c r="BF11" i="18"/>
  <c r="BE11" i="18"/>
  <c r="BD11" i="18"/>
  <c r="BC11" i="18"/>
  <c r="BD13" i="166" s="1"/>
  <c r="BB11" i="18"/>
  <c r="BA11" i="18"/>
  <c r="AZ11" i="18"/>
  <c r="AY11" i="18"/>
  <c r="AX11" i="18"/>
  <c r="AW11" i="18"/>
  <c r="AV11" i="18"/>
  <c r="AU11" i="18"/>
  <c r="AV13" i="166" s="1"/>
  <c r="AT11" i="18"/>
  <c r="AU13" i="166" s="1"/>
  <c r="AS11" i="18"/>
  <c r="AT13" i="166" s="1"/>
  <c r="AR11" i="18"/>
  <c r="AQ11" i="18"/>
  <c r="AP11" i="18"/>
  <c r="AQ13" i="166" s="1"/>
  <c r="AO11" i="18"/>
  <c r="AN11" i="18"/>
  <c r="AM11" i="18"/>
  <c r="AL11" i="18"/>
  <c r="AK11" i="18"/>
  <c r="AL13" i="166" s="1"/>
  <c r="AJ11" i="18"/>
  <c r="AK13" i="166" s="1"/>
  <c r="AI11" i="18"/>
  <c r="AJ13" i="166" s="1"/>
  <c r="AH11" i="18"/>
  <c r="AG11" i="18"/>
  <c r="AF11" i="18"/>
  <c r="AE11" i="18"/>
  <c r="AD11" i="18"/>
  <c r="AE13" i="166" s="1"/>
  <c r="AC11" i="18"/>
  <c r="AB11" i="18"/>
  <c r="AA11" i="18"/>
  <c r="AB13" i="166" s="1"/>
  <c r="Z11" i="18"/>
  <c r="AA13" i="166" s="1"/>
  <c r="Y11" i="18"/>
  <c r="X11" i="18"/>
  <c r="W11" i="18"/>
  <c r="V11" i="18"/>
  <c r="U11" i="18"/>
  <c r="V13" i="197" s="1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H13" i="166" s="1"/>
  <c r="F11" i="18"/>
  <c r="G13" i="166" s="1"/>
  <c r="E11" i="18"/>
  <c r="F13" i="166" s="1"/>
  <c r="D11" i="18"/>
  <c r="C11" i="18"/>
  <c r="B11" i="18"/>
  <c r="C13" i="166" s="1"/>
  <c r="A11" i="18"/>
  <c r="B13" i="166" s="1"/>
  <c r="BX10" i="18"/>
  <c r="BW10" i="18"/>
  <c r="BV10" i="18"/>
  <c r="BU10" i="18"/>
  <c r="BV12" i="166" s="1"/>
  <c r="BT10" i="18"/>
  <c r="BS10" i="18"/>
  <c r="BT12" i="166" s="1"/>
  <c r="BR10" i="18"/>
  <c r="BQ10" i="18"/>
  <c r="BP10" i="18"/>
  <c r="BO10" i="18"/>
  <c r="BN10" i="18"/>
  <c r="BM10" i="18"/>
  <c r="BL10" i="18"/>
  <c r="BK10" i="18"/>
  <c r="BL12" i="166" s="1"/>
  <c r="BJ10" i="18"/>
  <c r="BK12" i="166" s="1"/>
  <c r="BI10" i="18"/>
  <c r="BJ12" i="166" s="1"/>
  <c r="BH10" i="18"/>
  <c r="BG10" i="18"/>
  <c r="BF10" i="18"/>
  <c r="BG12" i="166" s="1"/>
  <c r="BE10" i="18"/>
  <c r="BD10" i="18"/>
  <c r="BC10" i="18"/>
  <c r="BB10" i="18"/>
  <c r="BA10" i="18"/>
  <c r="AZ10" i="18"/>
  <c r="AY10" i="18"/>
  <c r="AX10" i="18"/>
  <c r="AW10" i="18"/>
  <c r="AV10" i="18"/>
  <c r="AU10" i="18"/>
  <c r="AT10" i="18"/>
  <c r="AS10" i="18"/>
  <c r="AR10" i="18"/>
  <c r="AQ10" i="18"/>
  <c r="AR12" i="166" s="1"/>
  <c r="AP10" i="18"/>
  <c r="AQ12" i="166" s="1"/>
  <c r="AO10" i="18"/>
  <c r="AP12" i="166" s="1"/>
  <c r="AN10" i="18"/>
  <c r="AM10" i="18"/>
  <c r="AL10" i="18"/>
  <c r="AM12" i="166" s="1"/>
  <c r="AK10" i="18"/>
  <c r="AL12" i="166" s="1"/>
  <c r="AJ10" i="18"/>
  <c r="AI10" i="18"/>
  <c r="AH10" i="18"/>
  <c r="AG10" i="18"/>
  <c r="AF10" i="18"/>
  <c r="AE10" i="18"/>
  <c r="AF12" i="166" s="1"/>
  <c r="AD10" i="18"/>
  <c r="AC10" i="18"/>
  <c r="AB10" i="18"/>
  <c r="AA10" i="18"/>
  <c r="Z10" i="18"/>
  <c r="Y10" i="18"/>
  <c r="X10" i="18"/>
  <c r="W10" i="18"/>
  <c r="X12" i="166" s="1"/>
  <c r="V10" i="18"/>
  <c r="W12" i="166" s="1"/>
  <c r="U10" i="18"/>
  <c r="V12" i="166" s="1"/>
  <c r="T10" i="18"/>
  <c r="S10" i="18"/>
  <c r="R10" i="18"/>
  <c r="S12" i="166" s="1"/>
  <c r="Q10" i="18"/>
  <c r="P10" i="18"/>
  <c r="O10" i="18"/>
  <c r="N10" i="18"/>
  <c r="M10" i="18"/>
  <c r="N12" i="166" s="1"/>
  <c r="L10" i="18"/>
  <c r="K10" i="18"/>
  <c r="J10" i="18"/>
  <c r="I10" i="18"/>
  <c r="H10" i="18"/>
  <c r="G10" i="18"/>
  <c r="F10" i="18"/>
  <c r="E10" i="18"/>
  <c r="D10" i="18"/>
  <c r="C10" i="18"/>
  <c r="D12" i="166" s="1"/>
  <c r="B10" i="18"/>
  <c r="C12" i="166" s="1"/>
  <c r="A10" i="18"/>
  <c r="B12" i="166" s="1"/>
  <c r="BX9" i="18"/>
  <c r="BW9" i="18"/>
  <c r="BV9" i="18"/>
  <c r="BW11" i="166" s="1"/>
  <c r="BU9" i="18"/>
  <c r="BT9" i="18"/>
  <c r="BS9" i="18"/>
  <c r="BR9" i="18"/>
  <c r="BQ9" i="18"/>
  <c r="BP9" i="18"/>
  <c r="BO9" i="18"/>
  <c r="BN9" i="18"/>
  <c r="BM9" i="18"/>
  <c r="BL9" i="18"/>
  <c r="BK9" i="18"/>
  <c r="BJ9" i="18"/>
  <c r="BI9" i="18"/>
  <c r="BH9" i="18"/>
  <c r="BG9" i="18"/>
  <c r="BF9" i="18"/>
  <c r="BE9" i="18"/>
  <c r="BD9" i="18"/>
  <c r="BC9" i="18"/>
  <c r="BB9" i="18"/>
  <c r="BC11" i="166" s="1"/>
  <c r="BA9" i="18"/>
  <c r="AZ9" i="18"/>
  <c r="AY9" i="18"/>
  <c r="AX9" i="18"/>
  <c r="AW9" i="18"/>
  <c r="AV9" i="18"/>
  <c r="AW11" i="166" s="1"/>
  <c r="AU9" i="18"/>
  <c r="AT9" i="18"/>
  <c r="AS9" i="18"/>
  <c r="AR9" i="18"/>
  <c r="AQ9" i="18"/>
  <c r="AP9" i="18"/>
  <c r="AO9" i="18"/>
  <c r="AN9" i="18"/>
  <c r="AM9" i="18"/>
  <c r="AL9" i="18"/>
  <c r="AK9" i="18"/>
  <c r="AJ9" i="18"/>
  <c r="AI9" i="18"/>
  <c r="AH9" i="18"/>
  <c r="AG9" i="18"/>
  <c r="AF9" i="18"/>
  <c r="AE9" i="18"/>
  <c r="AD9" i="18"/>
  <c r="AC9" i="18"/>
  <c r="AB9" i="18"/>
  <c r="AA9" i="18"/>
  <c r="Z9" i="18"/>
  <c r="Y9" i="18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I11" i="166" s="1"/>
  <c r="G9" i="18"/>
  <c r="F9" i="18"/>
  <c r="E9" i="18"/>
  <c r="D9" i="18"/>
  <c r="C9" i="18"/>
  <c r="B9" i="18"/>
  <c r="A9" i="18"/>
  <c r="BX8" i="18"/>
  <c r="BW8" i="18"/>
  <c r="BX10" i="166" s="1"/>
  <c r="BV8" i="18"/>
  <c r="BU8" i="18"/>
  <c r="BT8" i="18"/>
  <c r="BS8" i="18"/>
  <c r="BR8" i="18"/>
  <c r="BQ8" i="18"/>
  <c r="BP8" i="18"/>
  <c r="BO8" i="18"/>
  <c r="BN8" i="18"/>
  <c r="BM8" i="18"/>
  <c r="BL8" i="18"/>
  <c r="BK8" i="18"/>
  <c r="BJ8" i="18"/>
  <c r="BI8" i="18"/>
  <c r="BH8" i="18"/>
  <c r="BG8" i="18"/>
  <c r="BF8" i="18"/>
  <c r="BE8" i="18"/>
  <c r="BD8" i="18"/>
  <c r="BC8" i="18"/>
  <c r="BD10" i="166" s="1"/>
  <c r="BB8" i="18"/>
  <c r="BC10" i="166" s="1"/>
  <c r="BA8" i="18"/>
  <c r="BB10" i="166" s="1"/>
  <c r="AZ8" i="18"/>
  <c r="AY8" i="18"/>
  <c r="AX8" i="18"/>
  <c r="AY10" i="166" s="1"/>
  <c r="AW8" i="18"/>
  <c r="AX10" i="197" s="1"/>
  <c r="AV8" i="18"/>
  <c r="AU8" i="18"/>
  <c r="AT8" i="18"/>
  <c r="AU10" i="197" s="1"/>
  <c r="AS8" i="18"/>
  <c r="AR8" i="18"/>
  <c r="AS10" i="166" s="1"/>
  <c r="AQ8" i="18"/>
  <c r="AR10" i="166" s="1"/>
  <c r="AP8" i="18"/>
  <c r="AO8" i="18"/>
  <c r="AN8" i="18"/>
  <c r="AM8" i="18"/>
  <c r="AL8" i="18"/>
  <c r="AM10" i="166" s="1"/>
  <c r="AK8" i="18"/>
  <c r="AJ8" i="18"/>
  <c r="AI8" i="18"/>
  <c r="AJ10" i="166" s="1"/>
  <c r="AH8" i="18"/>
  <c r="AI10" i="166" s="1"/>
  <c r="AG8" i="18"/>
  <c r="AH10" i="166" s="1"/>
  <c r="AF8" i="18"/>
  <c r="AE8" i="18"/>
  <c r="AD8" i="18"/>
  <c r="AC8" i="18"/>
  <c r="AB8" i="18"/>
  <c r="AA8" i="18"/>
  <c r="Z8" i="18"/>
  <c r="Y8" i="18"/>
  <c r="X8" i="18"/>
  <c r="W8" i="18"/>
  <c r="X10" i="166" s="1"/>
  <c r="V8" i="18"/>
  <c r="U8" i="18"/>
  <c r="T8" i="18"/>
  <c r="S8" i="18"/>
  <c r="R8" i="18"/>
  <c r="Q8" i="18"/>
  <c r="P8" i="18"/>
  <c r="O8" i="18"/>
  <c r="P10" i="166" s="1"/>
  <c r="N8" i="18"/>
  <c r="O10" i="166" s="1"/>
  <c r="M8" i="18"/>
  <c r="N10" i="166" s="1"/>
  <c r="L8" i="18"/>
  <c r="K8" i="18"/>
  <c r="J8" i="18"/>
  <c r="K10" i="166" s="1"/>
  <c r="I8" i="18"/>
  <c r="J10" i="166" s="1"/>
  <c r="H8" i="18"/>
  <c r="G8" i="18"/>
  <c r="F8" i="18"/>
  <c r="E8" i="18"/>
  <c r="F10" i="166" s="1"/>
  <c r="D8" i="18"/>
  <c r="E10" i="166" s="1"/>
  <c r="C8" i="18"/>
  <c r="B8" i="18"/>
  <c r="A8" i="18"/>
  <c r="BX7" i="18"/>
  <c r="BW7" i="18"/>
  <c r="BV7" i="18"/>
  <c r="BU7" i="18"/>
  <c r="BT7" i="18"/>
  <c r="BU9" i="197" s="1"/>
  <c r="BS7" i="18"/>
  <c r="BR7" i="18"/>
  <c r="BS9" i="166" s="1"/>
  <c r="BQ7" i="18"/>
  <c r="BP7" i="18"/>
  <c r="BO7" i="18"/>
  <c r="BN7" i="18"/>
  <c r="BO9" i="166" s="1"/>
  <c r="BM7" i="18"/>
  <c r="BL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Y7" i="18"/>
  <c r="AX7" i="18"/>
  <c r="AY9" i="166" s="1"/>
  <c r="AW7" i="18"/>
  <c r="AV7" i="18"/>
  <c r="AU7" i="18"/>
  <c r="AT7" i="18"/>
  <c r="AU9" i="166" s="1"/>
  <c r="AS7" i="18"/>
  <c r="AT9" i="166" s="1"/>
  <c r="AR7" i="18"/>
  <c r="AQ7" i="18"/>
  <c r="AP7" i="18"/>
  <c r="AO7" i="18"/>
  <c r="AN7" i="18"/>
  <c r="AM7" i="18"/>
  <c r="AL7" i="18"/>
  <c r="AK7" i="18"/>
  <c r="AJ7" i="18"/>
  <c r="AI7" i="18"/>
  <c r="AH7" i="18"/>
  <c r="AG7" i="18"/>
  <c r="AF7" i="18"/>
  <c r="AE7" i="18"/>
  <c r="AD7" i="18"/>
  <c r="AE9" i="166" s="1"/>
  <c r="AC7" i="18"/>
  <c r="AB7" i="18"/>
  <c r="AA7" i="18"/>
  <c r="Z7" i="18"/>
  <c r="AA9" i="166" s="1"/>
  <c r="Y7" i="18"/>
  <c r="Z9" i="166" s="1"/>
  <c r="X7" i="18"/>
  <c r="W7" i="18"/>
  <c r="V7" i="18"/>
  <c r="U7" i="18"/>
  <c r="V9" i="166" s="1"/>
  <c r="T7" i="18"/>
  <c r="U9" i="166" s="1"/>
  <c r="S7" i="18"/>
  <c r="R7" i="18"/>
  <c r="Q7" i="18"/>
  <c r="P7" i="18"/>
  <c r="O7" i="18"/>
  <c r="N7" i="18"/>
  <c r="M7" i="18"/>
  <c r="L7" i="18"/>
  <c r="K7" i="18"/>
  <c r="J7" i="18"/>
  <c r="K9" i="166" s="1"/>
  <c r="I7" i="18"/>
  <c r="H7" i="18"/>
  <c r="G7" i="18"/>
  <c r="F7" i="18"/>
  <c r="E7" i="18"/>
  <c r="D7" i="18"/>
  <c r="C7" i="18"/>
  <c r="B7" i="18"/>
  <c r="A7" i="18"/>
  <c r="BX6" i="18"/>
  <c r="BW6" i="18"/>
  <c r="BV6" i="18"/>
  <c r="BU6" i="18"/>
  <c r="BT6" i="18"/>
  <c r="BS6" i="18"/>
  <c r="BR6" i="18"/>
  <c r="BQ6" i="18"/>
  <c r="BP6" i="18"/>
  <c r="BO6" i="18"/>
  <c r="BN6" i="18"/>
  <c r="BM6" i="18"/>
  <c r="BL6" i="18"/>
  <c r="BK6" i="18"/>
  <c r="BJ6" i="18"/>
  <c r="BI6" i="18"/>
  <c r="BH6" i="18"/>
  <c r="BG6" i="18"/>
  <c r="BF6" i="18"/>
  <c r="BE6" i="18"/>
  <c r="BD6" i="18"/>
  <c r="BC6" i="18"/>
  <c r="BB6" i="18"/>
  <c r="BA6" i="18"/>
  <c r="AZ6" i="18"/>
  <c r="AY6" i="18"/>
  <c r="AX6" i="18"/>
  <c r="AW6" i="18"/>
  <c r="AV6" i="18"/>
  <c r="AU6" i="18"/>
  <c r="AT6" i="18"/>
  <c r="AS6" i="18"/>
  <c r="AR6" i="18"/>
  <c r="AQ6" i="18"/>
  <c r="AP6" i="18"/>
  <c r="AO6" i="18"/>
  <c r="AN6" i="18"/>
  <c r="AM6" i="18"/>
  <c r="AL6" i="18"/>
  <c r="AK6" i="18"/>
  <c r="AJ6" i="18"/>
  <c r="AI6" i="18"/>
  <c r="AH6" i="18"/>
  <c r="AG6" i="18"/>
  <c r="AF6" i="18"/>
  <c r="AE6" i="18"/>
  <c r="AD6" i="18"/>
  <c r="AC6" i="18"/>
  <c r="AB6" i="18"/>
  <c r="AA6" i="18"/>
  <c r="Z6" i="18"/>
  <c r="Y6" i="18"/>
  <c r="X6" i="18"/>
  <c r="W6" i="18"/>
  <c r="V6" i="18"/>
  <c r="U6" i="18"/>
  <c r="T6" i="18"/>
  <c r="S6" i="18"/>
  <c r="R6" i="18"/>
  <c r="Q6" i="18"/>
  <c r="P6" i="18"/>
  <c r="O6" i="18"/>
  <c r="N6" i="18"/>
  <c r="M6" i="18"/>
  <c r="L6" i="18"/>
  <c r="K6" i="18"/>
  <c r="J6" i="18"/>
  <c r="I6" i="18"/>
  <c r="H6" i="18"/>
  <c r="G6" i="18"/>
  <c r="F6" i="18"/>
  <c r="E6" i="18"/>
  <c r="D6" i="18"/>
  <c r="C6" i="18"/>
  <c r="B6" i="18"/>
  <c r="A6" i="18"/>
  <c r="BX5" i="18"/>
  <c r="BW5" i="18"/>
  <c r="BV5" i="18"/>
  <c r="BU5" i="18"/>
  <c r="BT5" i="18"/>
  <c r="BS5" i="18"/>
  <c r="BR5" i="18"/>
  <c r="BQ5" i="18"/>
  <c r="BP5" i="18"/>
  <c r="BO5" i="18"/>
  <c r="BN5" i="18"/>
  <c r="BM5" i="18"/>
  <c r="BL5" i="18"/>
  <c r="BK5" i="18"/>
  <c r="BJ5" i="18"/>
  <c r="BI5" i="18"/>
  <c r="BH5" i="18"/>
  <c r="BG5" i="18"/>
  <c r="BF5" i="18"/>
  <c r="BG7" i="166" s="1"/>
  <c r="BE5" i="18"/>
  <c r="BD5" i="18"/>
  <c r="BC5" i="18"/>
  <c r="BB5" i="18"/>
  <c r="BA5" i="18"/>
  <c r="AZ5" i="18"/>
  <c r="AY5" i="18"/>
  <c r="AX5" i="18"/>
  <c r="AW5" i="18"/>
  <c r="AV5" i="18"/>
  <c r="AU5" i="18"/>
  <c r="AT5" i="18"/>
  <c r="AS5" i="18"/>
  <c r="AR5" i="18"/>
  <c r="AQ5" i="18"/>
  <c r="AP5" i="18"/>
  <c r="AO5" i="18"/>
  <c r="AN5" i="18"/>
  <c r="AM5" i="18"/>
  <c r="AL5" i="18"/>
  <c r="AM7" i="166" s="1"/>
  <c r="AK5" i="18"/>
  <c r="AJ5" i="18"/>
  <c r="AI5" i="18"/>
  <c r="AH5" i="18"/>
  <c r="AG5" i="18"/>
  <c r="AF5" i="18"/>
  <c r="AE5" i="18"/>
  <c r="AD5" i="18"/>
  <c r="AC5" i="18"/>
  <c r="AB5" i="18"/>
  <c r="AA5" i="18"/>
  <c r="Z5" i="18"/>
  <c r="Y5" i="18"/>
  <c r="X5" i="18"/>
  <c r="W5" i="18"/>
  <c r="X7" i="197" s="1"/>
  <c r="V5" i="18"/>
  <c r="U5" i="18"/>
  <c r="T5" i="18"/>
  <c r="S5" i="18"/>
  <c r="R5" i="18"/>
  <c r="S7" i="166" s="1"/>
  <c r="Q5" i="18"/>
  <c r="P5" i="18"/>
  <c r="O5" i="18"/>
  <c r="N5" i="18"/>
  <c r="M5" i="18"/>
  <c r="L5" i="18"/>
  <c r="K5" i="18"/>
  <c r="J5" i="18"/>
  <c r="I5" i="18"/>
  <c r="H5" i="18"/>
  <c r="G5" i="18"/>
  <c r="F5" i="18"/>
  <c r="E5" i="18"/>
  <c r="D5" i="18"/>
  <c r="C5" i="18"/>
  <c r="B5" i="18"/>
  <c r="A5" i="18"/>
  <c r="BX4" i="18"/>
  <c r="BW4" i="18"/>
  <c r="BV4" i="18"/>
  <c r="BU4" i="18"/>
  <c r="BT4" i="18"/>
  <c r="BS4" i="18"/>
  <c r="BR4" i="18"/>
  <c r="BQ4" i="18"/>
  <c r="BP4" i="18"/>
  <c r="BO4" i="18"/>
  <c r="BN4" i="18"/>
  <c r="BM4" i="18"/>
  <c r="BL4" i="18"/>
  <c r="BK4" i="18"/>
  <c r="BJ4" i="18"/>
  <c r="BI4" i="18"/>
  <c r="BH4" i="18"/>
  <c r="BG4" i="18"/>
  <c r="BF4" i="18"/>
  <c r="BE4" i="18"/>
  <c r="BD4" i="18"/>
  <c r="BC4" i="18"/>
  <c r="BB4" i="18"/>
  <c r="BA4" i="18"/>
  <c r="AZ4" i="18"/>
  <c r="AY4" i="18"/>
  <c r="AX4" i="18"/>
  <c r="AW4" i="18"/>
  <c r="AV4" i="18"/>
  <c r="AU4" i="18"/>
  <c r="AT4" i="18"/>
  <c r="AS4" i="18"/>
  <c r="AR4" i="18"/>
  <c r="AQ4" i="18"/>
  <c r="AP4" i="18"/>
  <c r="AO4" i="18"/>
  <c r="AN4" i="18"/>
  <c r="AM4" i="18"/>
  <c r="AL4" i="18"/>
  <c r="AK4" i="18"/>
  <c r="AJ4" i="18"/>
  <c r="AI4" i="18"/>
  <c r="AH4" i="18"/>
  <c r="AG4" i="18"/>
  <c r="AF4" i="18"/>
  <c r="AE4" i="18"/>
  <c r="AD4" i="18"/>
  <c r="AC4" i="18"/>
  <c r="AB4" i="18"/>
  <c r="AA4" i="18"/>
  <c r="Z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K4" i="18"/>
  <c r="J4" i="18"/>
  <c r="I4" i="18"/>
  <c r="H4" i="18"/>
  <c r="G4" i="18"/>
  <c r="F4" i="18"/>
  <c r="E4" i="18"/>
  <c r="D4" i="18"/>
  <c r="C4" i="18"/>
  <c r="B4" i="18"/>
  <c r="A4" i="18"/>
  <c r="BX3" i="18"/>
  <c r="BW3" i="18"/>
  <c r="BV3" i="18"/>
  <c r="BU3" i="18"/>
  <c r="BT3" i="18"/>
  <c r="BS3" i="18"/>
  <c r="BR3" i="18"/>
  <c r="BQ3" i="18"/>
  <c r="BP3" i="18"/>
  <c r="BO3" i="18"/>
  <c r="BN3" i="18"/>
  <c r="BM3" i="18"/>
  <c r="BL3" i="18"/>
  <c r="BK3" i="18"/>
  <c r="BJ3" i="18"/>
  <c r="BI3" i="18"/>
  <c r="BH3" i="18"/>
  <c r="BG3" i="18"/>
  <c r="BF3" i="18"/>
  <c r="BE3" i="18"/>
  <c r="BD3" i="18"/>
  <c r="BC3" i="18"/>
  <c r="BB3" i="18"/>
  <c r="BA3" i="18"/>
  <c r="AZ3" i="18"/>
  <c r="AY3" i="18"/>
  <c r="AX3" i="18"/>
  <c r="AW3" i="18"/>
  <c r="AV3" i="18"/>
  <c r="AU3" i="18"/>
  <c r="AT3" i="18"/>
  <c r="AS3" i="18"/>
  <c r="AR3" i="18"/>
  <c r="AQ3" i="18"/>
  <c r="AP3" i="18"/>
  <c r="AO3" i="18"/>
  <c r="AN3" i="18"/>
  <c r="AM3" i="18"/>
  <c r="AL3" i="18"/>
  <c r="AK3" i="18"/>
  <c r="AJ3" i="18"/>
  <c r="AI3" i="18"/>
  <c r="AH3" i="18"/>
  <c r="AG3" i="18"/>
  <c r="AF3" i="18"/>
  <c r="AE3" i="18"/>
  <c r="AD3" i="18"/>
  <c r="AC3" i="18"/>
  <c r="AB3" i="18"/>
  <c r="AA3" i="18"/>
  <c r="Z3" i="18"/>
  <c r="Y3" i="18"/>
  <c r="X3" i="18"/>
  <c r="W3" i="18"/>
  <c r="V3" i="18"/>
  <c r="U3" i="18"/>
  <c r="T3" i="18"/>
  <c r="S3" i="18"/>
  <c r="R3" i="18"/>
  <c r="Q3" i="18"/>
  <c r="P3" i="18"/>
  <c r="O3" i="18"/>
  <c r="N3" i="18"/>
  <c r="M3" i="18"/>
  <c r="L3" i="18"/>
  <c r="K3" i="18"/>
  <c r="J3" i="18"/>
  <c r="I3" i="18"/>
  <c r="H3" i="18"/>
  <c r="G3" i="18"/>
  <c r="F3" i="18"/>
  <c r="E3" i="18"/>
  <c r="D3" i="18"/>
  <c r="C3" i="18"/>
  <c r="B3" i="18"/>
  <c r="A3" i="18"/>
  <c r="BX2" i="18"/>
  <c r="BW2" i="18"/>
  <c r="BV2" i="18"/>
  <c r="BU2" i="18"/>
  <c r="BT2" i="18"/>
  <c r="BS2" i="18"/>
  <c r="BT4" i="166" s="1"/>
  <c r="BR2" i="18"/>
  <c r="BS4" i="166" s="1"/>
  <c r="BQ2" i="18"/>
  <c r="BR4" i="166" s="1"/>
  <c r="BP2" i="18"/>
  <c r="BO2" i="18"/>
  <c r="BN2" i="18"/>
  <c r="BO4" i="166" s="1"/>
  <c r="BM2" i="18"/>
  <c r="BN4" i="166" s="1"/>
  <c r="BL2" i="18"/>
  <c r="BK2" i="18"/>
  <c r="BJ2" i="18"/>
  <c r="BI2" i="18"/>
  <c r="BJ4" i="166" s="1"/>
  <c r="BH2" i="18"/>
  <c r="BI4" i="166" s="1"/>
  <c r="BG2" i="18"/>
  <c r="BF2" i="18"/>
  <c r="BE2" i="18"/>
  <c r="BD2" i="18"/>
  <c r="BC2" i="18"/>
  <c r="BB2" i="18"/>
  <c r="BA2" i="18"/>
  <c r="AZ2" i="18"/>
  <c r="AY2" i="18"/>
  <c r="AZ4" i="197" s="1"/>
  <c r="AX2" i="18"/>
  <c r="AY4" i="166" s="1"/>
  <c r="AW2" i="18"/>
  <c r="AX4" i="166" s="1"/>
  <c r="AV2" i="18"/>
  <c r="AU2" i="18"/>
  <c r="AT2" i="18"/>
  <c r="AU4" i="166" s="1"/>
  <c r="AS2" i="18"/>
  <c r="AT4" i="166" s="1"/>
  <c r="AR2" i="18"/>
  <c r="AQ2" i="18"/>
  <c r="AP2" i="18"/>
  <c r="AO2" i="18"/>
  <c r="AN2" i="18"/>
  <c r="AM2" i="18"/>
  <c r="AL2" i="18"/>
  <c r="AK2" i="18"/>
  <c r="AJ2" i="18"/>
  <c r="AI2" i="18"/>
  <c r="AH2" i="18"/>
  <c r="AG2" i="18"/>
  <c r="AF2" i="18"/>
  <c r="AE2" i="18"/>
  <c r="AF4" i="166" s="1"/>
  <c r="AD2" i="18"/>
  <c r="AE4" i="166" s="1"/>
  <c r="AC2" i="18"/>
  <c r="AD4" i="166" s="1"/>
  <c r="AB2" i="18"/>
  <c r="AA2" i="18"/>
  <c r="Z2" i="18"/>
  <c r="AA4" i="166" s="1"/>
  <c r="Y2" i="18"/>
  <c r="Z4" i="166" s="1"/>
  <c r="X2" i="18"/>
  <c r="W2" i="18"/>
  <c r="V2" i="18"/>
  <c r="U2" i="18"/>
  <c r="T2" i="18"/>
  <c r="S2" i="18"/>
  <c r="R2" i="18"/>
  <c r="Q2" i="18"/>
  <c r="P2" i="18"/>
  <c r="O2" i="18"/>
  <c r="N2" i="18"/>
  <c r="M2" i="18"/>
  <c r="L2" i="18"/>
  <c r="K2" i="18"/>
  <c r="J2" i="18"/>
  <c r="K4" i="166" s="1"/>
  <c r="I2" i="18"/>
  <c r="J4" i="166" s="1"/>
  <c r="H2" i="18"/>
  <c r="G2" i="18"/>
  <c r="F2" i="18"/>
  <c r="G4" i="166" s="1"/>
  <c r="E2" i="18"/>
  <c r="F4" i="166" s="1"/>
  <c r="D2" i="18"/>
  <c r="C2" i="18"/>
  <c r="B2" i="18"/>
  <c r="A2" i="18"/>
  <c r="B4" i="166" s="1"/>
  <c r="BX1" i="18"/>
  <c r="BY3" i="166" s="1"/>
  <c r="BW1" i="18"/>
  <c r="BV1" i="18"/>
  <c r="BU1" i="18"/>
  <c r="BT1" i="18"/>
  <c r="BS1" i="18"/>
  <c r="BR1" i="18"/>
  <c r="BQ1" i="18"/>
  <c r="BP1" i="18"/>
  <c r="BO1" i="18"/>
  <c r="BP3" i="166" s="1"/>
  <c r="BN1" i="18"/>
  <c r="BO3" i="166" s="1"/>
  <c r="BM1" i="18"/>
  <c r="BN3" i="166" s="1"/>
  <c r="BL1" i="18"/>
  <c r="BK1" i="18"/>
  <c r="BJ1" i="18"/>
  <c r="BI1" i="18"/>
  <c r="BH1" i="18"/>
  <c r="BG1" i="18"/>
  <c r="BF1" i="18"/>
  <c r="BE1" i="18"/>
  <c r="BD1" i="18"/>
  <c r="BC1" i="18"/>
  <c r="BD3" i="166" s="1"/>
  <c r="BB1" i="18"/>
  <c r="BA1" i="18"/>
  <c r="AZ1" i="18"/>
  <c r="AY1" i="18"/>
  <c r="AX1" i="18"/>
  <c r="AW1" i="18"/>
  <c r="AV1" i="18"/>
  <c r="AU1" i="18"/>
  <c r="AV3" i="166" s="1"/>
  <c r="AT1" i="18"/>
  <c r="AU3" i="166" s="1"/>
  <c r="AS1" i="18"/>
  <c r="AR1" i="18"/>
  <c r="AQ1" i="18"/>
  <c r="AP1" i="18"/>
  <c r="AQ3" i="166" s="1"/>
  <c r="AO1" i="18"/>
  <c r="AP3" i="166" s="1"/>
  <c r="AN1" i="18"/>
  <c r="AM1" i="18"/>
  <c r="AL1" i="18"/>
  <c r="AK1" i="18"/>
  <c r="AL3" i="166" s="1"/>
  <c r="AJ1" i="18"/>
  <c r="AK3" i="166" s="1"/>
  <c r="AI1" i="18"/>
  <c r="AJ3" i="166" s="1"/>
  <c r="AH1" i="18"/>
  <c r="AG1" i="18"/>
  <c r="AF1" i="18"/>
  <c r="AE1" i="18"/>
  <c r="AD1" i="18"/>
  <c r="AE3" i="166" s="1"/>
  <c r="AC1" i="18"/>
  <c r="AB1" i="18"/>
  <c r="AA1" i="18"/>
  <c r="Z1" i="18"/>
  <c r="Y1" i="18"/>
  <c r="X1" i="18"/>
  <c r="W1" i="18"/>
  <c r="V1" i="18"/>
  <c r="U1" i="18"/>
  <c r="T1" i="18"/>
  <c r="S1" i="18"/>
  <c r="R1" i="18"/>
  <c r="Q1" i="18"/>
  <c r="P1" i="18"/>
  <c r="O1" i="18"/>
  <c r="N1" i="18"/>
  <c r="M1" i="18"/>
  <c r="L1" i="18"/>
  <c r="K1" i="18"/>
  <c r="J1" i="18"/>
  <c r="I1" i="18"/>
  <c r="H1" i="18"/>
  <c r="G1" i="18"/>
  <c r="H3" i="166" s="1"/>
  <c r="F1" i="18"/>
  <c r="G3" i="166" s="1"/>
  <c r="E1" i="18"/>
  <c r="F3" i="166" s="1"/>
  <c r="D1" i="18"/>
  <c r="C1" i="18"/>
  <c r="B1" i="18"/>
  <c r="C3" i="166" s="1"/>
  <c r="A1" i="18"/>
  <c r="CI86" i="16"/>
  <c r="CH86" i="16"/>
  <c r="CG86" i="16"/>
  <c r="CF86" i="16"/>
  <c r="CE86" i="16"/>
  <c r="CD86" i="16"/>
  <c r="CC86" i="16"/>
  <c r="CB86" i="16"/>
  <c r="CA86" i="16"/>
  <c r="BZ86" i="16"/>
  <c r="BY86" i="16"/>
  <c r="BX86" i="16"/>
  <c r="BW86" i="16"/>
  <c r="BV86" i="16"/>
  <c r="BU86" i="16"/>
  <c r="BT86" i="16"/>
  <c r="BS86" i="16"/>
  <c r="BR86" i="16"/>
  <c r="BQ86" i="16"/>
  <c r="BP86" i="16"/>
  <c r="BO86" i="16"/>
  <c r="BN86" i="16"/>
  <c r="BM86" i="16"/>
  <c r="BL86" i="16"/>
  <c r="BK86" i="16"/>
  <c r="BJ86" i="16"/>
  <c r="BI86" i="16"/>
  <c r="BH86" i="16"/>
  <c r="BG86" i="16"/>
  <c r="BF86" i="16"/>
  <c r="BE86" i="16"/>
  <c r="BD86" i="16"/>
  <c r="BC86" i="16"/>
  <c r="BB86" i="16"/>
  <c r="BA86" i="16"/>
  <c r="AZ86" i="16"/>
  <c r="AY86" i="16"/>
  <c r="AX86" i="16"/>
  <c r="AW86" i="16"/>
  <c r="AV86" i="16"/>
  <c r="AU86" i="16"/>
  <c r="AT86" i="16"/>
  <c r="AS86" i="16"/>
  <c r="AR86" i="16"/>
  <c r="AQ86" i="16"/>
  <c r="AP86" i="16"/>
  <c r="AO86" i="16"/>
  <c r="AN86" i="16"/>
  <c r="AM86" i="16"/>
  <c r="AL86" i="16"/>
  <c r="AK86" i="16"/>
  <c r="AJ86" i="16"/>
  <c r="AI86" i="16"/>
  <c r="AH86" i="16"/>
  <c r="AG86" i="16"/>
  <c r="AF86" i="16"/>
  <c r="AE86" i="16"/>
  <c r="AD86" i="16"/>
  <c r="AC86" i="16"/>
  <c r="AB86" i="16"/>
  <c r="AA86" i="16"/>
  <c r="Z86" i="16"/>
  <c r="Y86" i="16"/>
  <c r="X86" i="16"/>
  <c r="W86" i="16"/>
  <c r="V86" i="16"/>
  <c r="U86" i="16"/>
  <c r="T86" i="16"/>
  <c r="S86" i="16"/>
  <c r="R86" i="16"/>
  <c r="Q86" i="16"/>
  <c r="P86" i="16"/>
  <c r="O86" i="16"/>
  <c r="N86" i="16"/>
  <c r="M86" i="16"/>
  <c r="L86" i="16"/>
  <c r="K86" i="16"/>
  <c r="J86" i="16"/>
  <c r="I86" i="16"/>
  <c r="H86" i="16"/>
  <c r="G86" i="16"/>
  <c r="F86" i="16"/>
  <c r="E86" i="16"/>
  <c r="D86" i="16"/>
  <c r="CI86" i="15"/>
  <c r="CH86" i="15"/>
  <c r="CG86" i="15"/>
  <c r="CF86" i="15"/>
  <c r="CE86" i="15"/>
  <c r="CD86" i="15"/>
  <c r="CC86" i="15"/>
  <c r="CB86" i="15"/>
  <c r="CA86" i="15"/>
  <c r="BZ86" i="15"/>
  <c r="BY86" i="15"/>
  <c r="BX86" i="15"/>
  <c r="BW86" i="15"/>
  <c r="BV86" i="15"/>
  <c r="BU86" i="15"/>
  <c r="BT86" i="15"/>
  <c r="BS86" i="15"/>
  <c r="BR86" i="15"/>
  <c r="BQ86" i="15"/>
  <c r="BP86" i="15"/>
  <c r="BO86" i="15"/>
  <c r="BN86" i="15"/>
  <c r="BM86" i="15"/>
  <c r="BL86" i="15"/>
  <c r="BK86" i="15"/>
  <c r="BJ86" i="15"/>
  <c r="BI86" i="15"/>
  <c r="BH86" i="15"/>
  <c r="BG86" i="15"/>
  <c r="BF86" i="15"/>
  <c r="BE86" i="15"/>
  <c r="BD86" i="15"/>
  <c r="BC86" i="15"/>
  <c r="BB86" i="15"/>
  <c r="BA86" i="15"/>
  <c r="AZ86" i="15"/>
  <c r="AY86" i="15"/>
  <c r="AX86" i="15"/>
  <c r="AW86" i="15"/>
  <c r="AV86" i="15"/>
  <c r="AU86" i="15"/>
  <c r="AT86" i="15"/>
  <c r="AS86" i="15"/>
  <c r="AR86" i="15"/>
  <c r="AQ86" i="15"/>
  <c r="AP86" i="15"/>
  <c r="AO86" i="15"/>
  <c r="AN86" i="15"/>
  <c r="AM86" i="15"/>
  <c r="AL86" i="15"/>
  <c r="AK86" i="15"/>
  <c r="AJ86" i="15"/>
  <c r="AI86" i="15"/>
  <c r="AH86" i="15"/>
  <c r="AG86" i="15"/>
  <c r="AF86" i="15"/>
  <c r="AE86" i="15"/>
  <c r="AD86" i="15"/>
  <c r="AC86" i="15"/>
  <c r="AB86" i="15"/>
  <c r="AA86" i="15"/>
  <c r="Z86" i="15"/>
  <c r="Y86" i="15"/>
  <c r="X86" i="15"/>
  <c r="W86" i="15"/>
  <c r="V86" i="15"/>
  <c r="U86" i="15"/>
  <c r="T86" i="15"/>
  <c r="S86" i="15"/>
  <c r="R86" i="15"/>
  <c r="Q86" i="15"/>
  <c r="P86" i="15"/>
  <c r="O86" i="15"/>
  <c r="N86" i="15"/>
  <c r="M86" i="15"/>
  <c r="L86" i="15"/>
  <c r="K86" i="15"/>
  <c r="J86" i="15"/>
  <c r="I86" i="15"/>
  <c r="H86" i="15"/>
  <c r="G86" i="15"/>
  <c r="F86" i="15"/>
  <c r="E86" i="15"/>
  <c r="D86" i="15"/>
  <c r="CI86" i="10"/>
  <c r="CH86" i="10"/>
  <c r="CG86" i="10"/>
  <c r="CF86" i="10"/>
  <c r="CE86" i="10"/>
  <c r="CD86" i="10"/>
  <c r="CC86" i="10"/>
  <c r="CB86" i="10"/>
  <c r="CA86" i="10"/>
  <c r="BZ86" i="10"/>
  <c r="BY86" i="10"/>
  <c r="BX86" i="10"/>
  <c r="BW86" i="10"/>
  <c r="BV86" i="10"/>
  <c r="BU86" i="10"/>
  <c r="BT86" i="10"/>
  <c r="BS86" i="10"/>
  <c r="BR86" i="10"/>
  <c r="BQ86" i="10"/>
  <c r="BP86" i="10"/>
  <c r="BO86" i="10"/>
  <c r="BN86" i="10"/>
  <c r="BM86" i="10"/>
  <c r="BL86" i="10"/>
  <c r="BK86" i="10"/>
  <c r="BJ86" i="10"/>
  <c r="BI86" i="10"/>
  <c r="BH86" i="10"/>
  <c r="BG86" i="10"/>
  <c r="BF86" i="10"/>
  <c r="BE86" i="10"/>
  <c r="BD86" i="10"/>
  <c r="BC86" i="10"/>
  <c r="BB86" i="10"/>
  <c r="BA86" i="10"/>
  <c r="AZ86" i="10"/>
  <c r="AY86" i="10"/>
  <c r="AX86" i="10"/>
  <c r="AW86" i="10"/>
  <c r="AV86" i="10"/>
  <c r="AU86" i="10"/>
  <c r="AT86" i="10"/>
  <c r="AS86" i="10"/>
  <c r="AR86" i="10"/>
  <c r="AQ86" i="10"/>
  <c r="AP86" i="10"/>
  <c r="AO86" i="10"/>
  <c r="AN86" i="10"/>
  <c r="AM86" i="10"/>
  <c r="AL86" i="10"/>
  <c r="AK86" i="10"/>
  <c r="AJ86" i="10"/>
  <c r="AI86" i="10"/>
  <c r="AH86" i="10"/>
  <c r="AG86" i="10"/>
  <c r="AF86" i="10"/>
  <c r="AE86" i="10"/>
  <c r="AD86" i="10"/>
  <c r="AC86" i="10"/>
  <c r="AB86" i="10"/>
  <c r="AA86" i="10"/>
  <c r="Z86" i="10"/>
  <c r="Y86" i="10"/>
  <c r="X86" i="10"/>
  <c r="W86" i="10"/>
  <c r="V86" i="10"/>
  <c r="U86" i="10"/>
  <c r="T86" i="10"/>
  <c r="S86" i="10"/>
  <c r="R86" i="10"/>
  <c r="Q86" i="10"/>
  <c r="P86" i="10"/>
  <c r="O86" i="10"/>
  <c r="N86" i="10"/>
  <c r="M86" i="10"/>
  <c r="L86" i="10"/>
  <c r="K86" i="10"/>
  <c r="J86" i="10"/>
  <c r="I86" i="10"/>
  <c r="H86" i="10"/>
  <c r="G86" i="10"/>
  <c r="F86" i="10"/>
  <c r="E86" i="10"/>
  <c r="D86" i="10"/>
  <c r="CI86" i="9"/>
  <c r="CH86" i="9"/>
  <c r="CG86" i="9"/>
  <c r="CF86" i="9"/>
  <c r="CE86" i="9"/>
  <c r="CD86" i="9"/>
  <c r="CC86" i="9"/>
  <c r="CB86" i="9"/>
  <c r="CA86" i="9"/>
  <c r="BZ86" i="9"/>
  <c r="BY86" i="9"/>
  <c r="BX86" i="9"/>
  <c r="BW86" i="9"/>
  <c r="BV86" i="9"/>
  <c r="BU86" i="9"/>
  <c r="BT86" i="9"/>
  <c r="BS86" i="9"/>
  <c r="BR86" i="9"/>
  <c r="BQ86" i="9"/>
  <c r="BP86" i="9"/>
  <c r="BO86" i="9"/>
  <c r="BN86" i="9"/>
  <c r="BM86" i="9"/>
  <c r="BL86" i="9"/>
  <c r="BK86" i="9"/>
  <c r="BJ86" i="9"/>
  <c r="BI86" i="9"/>
  <c r="BH86" i="9"/>
  <c r="BG86" i="9"/>
  <c r="BF86" i="9"/>
  <c r="BE86" i="9"/>
  <c r="BD86" i="9"/>
  <c r="BC86" i="9"/>
  <c r="BB86" i="9"/>
  <c r="BA86" i="9"/>
  <c r="AZ86" i="9"/>
  <c r="AY86" i="9"/>
  <c r="AX86" i="9"/>
  <c r="AW86" i="9"/>
  <c r="AV86" i="9"/>
  <c r="AU86" i="9"/>
  <c r="AT86" i="9"/>
  <c r="AS86" i="9"/>
  <c r="AR86" i="9"/>
  <c r="AQ86" i="9"/>
  <c r="AP86" i="9"/>
  <c r="AO86" i="9"/>
  <c r="AN86" i="9"/>
  <c r="AM86" i="9"/>
  <c r="AL86" i="9"/>
  <c r="AK86" i="9"/>
  <c r="AJ86" i="9"/>
  <c r="AI86" i="9"/>
  <c r="AH86" i="9"/>
  <c r="AG86" i="9"/>
  <c r="AF86" i="9"/>
  <c r="AE86" i="9"/>
  <c r="AD86" i="9"/>
  <c r="AC86" i="9"/>
  <c r="AB86" i="9"/>
  <c r="AA86" i="9"/>
  <c r="Z86" i="9"/>
  <c r="Y86" i="9"/>
  <c r="X86" i="9"/>
  <c r="W86" i="9"/>
  <c r="V86" i="9"/>
  <c r="U86" i="9"/>
  <c r="T86" i="9"/>
  <c r="S86" i="9"/>
  <c r="R86" i="9"/>
  <c r="Q86" i="9"/>
  <c r="P86" i="9"/>
  <c r="O86" i="9"/>
  <c r="N86" i="9"/>
  <c r="M86" i="9"/>
  <c r="L86" i="9"/>
  <c r="K86" i="9"/>
  <c r="J86" i="9"/>
  <c r="I86" i="9"/>
  <c r="H86" i="9"/>
  <c r="G86" i="9"/>
  <c r="F86" i="9"/>
  <c r="E86" i="9"/>
  <c r="D86" i="9"/>
  <c r="L7" i="166" l="1"/>
  <c r="AZ7" i="166"/>
  <c r="H11" i="166"/>
  <c r="AB11" i="166"/>
  <c r="AV11" i="166"/>
  <c r="T19" i="166"/>
  <c r="AN19" i="166"/>
  <c r="P28" i="166"/>
  <c r="AJ28" i="166"/>
  <c r="BD28" i="166"/>
  <c r="E8" i="162"/>
  <c r="P18" i="206" s="1"/>
  <c r="P18" i="207" s="1"/>
  <c r="S15" i="162"/>
  <c r="AM25" i="206" s="1"/>
  <c r="AM25" i="207" s="1"/>
  <c r="F24" i="166"/>
  <c r="AX24" i="166"/>
  <c r="O13" i="206"/>
  <c r="BG11" i="166"/>
  <c r="O11" i="166"/>
  <c r="S21" i="162"/>
  <c r="AM31" i="206" s="1"/>
  <c r="AM31" i="207" s="1"/>
  <c r="C21" i="162"/>
  <c r="N31" i="206" s="1"/>
  <c r="N31" i="207" s="1"/>
  <c r="S24" i="162"/>
  <c r="AM34" i="206" s="1"/>
  <c r="AM34" i="207" s="1"/>
  <c r="B35" i="162"/>
  <c r="S35" i="162"/>
  <c r="AM45" i="206" s="1"/>
  <c r="AM45" i="207" s="1"/>
  <c r="J11" i="166"/>
  <c r="AX11" i="166"/>
  <c r="V19" i="166"/>
  <c r="BJ19" i="166"/>
  <c r="P13" i="206"/>
  <c r="S27" i="162"/>
  <c r="AM37" i="206" s="1"/>
  <c r="AM37" i="207" s="1"/>
  <c r="C41" i="162"/>
  <c r="N51" i="206" s="1"/>
  <c r="N51" i="207" s="1"/>
  <c r="S41" i="162"/>
  <c r="AM51" i="206" s="1"/>
  <c r="AM51" i="207" s="1"/>
  <c r="M72" i="206"/>
  <c r="G62" i="162"/>
  <c r="BB7" i="166"/>
  <c r="Q13" i="206"/>
  <c r="E5" i="162"/>
  <c r="P15" i="206" s="1"/>
  <c r="P15" i="207" s="1"/>
  <c r="M17" i="206"/>
  <c r="B50" i="162"/>
  <c r="S50" i="162"/>
  <c r="AM60" i="206" s="1"/>
  <c r="AM60" i="207" s="1"/>
  <c r="S53" i="162"/>
  <c r="AM63" i="206" s="1"/>
  <c r="AM63" i="207" s="1"/>
  <c r="B53" i="162"/>
  <c r="P66" i="206"/>
  <c r="P66" i="207" s="1"/>
  <c r="G56" i="162"/>
  <c r="S8" i="162"/>
  <c r="AM18" i="206" s="1"/>
  <c r="AM18" i="207" s="1"/>
  <c r="S17" i="162"/>
  <c r="AM27" i="206" s="1"/>
  <c r="AM27" i="207" s="1"/>
  <c r="M59" i="206"/>
  <c r="BX69" i="166"/>
  <c r="BM69" i="166"/>
  <c r="S5" i="162"/>
  <c r="AM15" i="206" s="1"/>
  <c r="AM15" i="207" s="1"/>
  <c r="B5" i="162"/>
  <c r="S29" i="162"/>
  <c r="AM39" i="206" s="1"/>
  <c r="AM39" i="207" s="1"/>
  <c r="B29" i="162"/>
  <c r="R7" i="166"/>
  <c r="BF7" i="166"/>
  <c r="N11" i="166"/>
  <c r="BB11" i="166"/>
  <c r="BV11" i="166"/>
  <c r="Z19" i="166"/>
  <c r="BN19" i="166"/>
  <c r="V28" i="166"/>
  <c r="BJ28" i="166"/>
  <c r="AX10" i="166"/>
  <c r="AT10" i="166"/>
  <c r="D10" i="166"/>
  <c r="S11" i="162"/>
  <c r="AM21" i="206" s="1"/>
  <c r="AM21" i="207" s="1"/>
  <c r="S20" i="162"/>
  <c r="AM30" i="206" s="1"/>
  <c r="AM30" i="207" s="1"/>
  <c r="B20" i="162"/>
  <c r="M65" i="206"/>
  <c r="G55" i="162"/>
  <c r="S14" i="162"/>
  <c r="AM24" i="206" s="1"/>
  <c r="AM24" i="207" s="1"/>
  <c r="B14" i="162"/>
  <c r="M26" i="206"/>
  <c r="N79" i="206"/>
  <c r="N79" i="207" s="1"/>
  <c r="BT19" i="166"/>
  <c r="AD19" i="166"/>
  <c r="M32" i="206"/>
  <c r="G22" i="162"/>
  <c r="BE28" i="166"/>
  <c r="K28" i="166"/>
  <c r="B28" i="166"/>
  <c r="M47" i="206"/>
  <c r="BV42" i="166"/>
  <c r="L42" i="166"/>
  <c r="BF42" i="166"/>
  <c r="E31" i="162"/>
  <c r="P41" i="206" s="1"/>
  <c r="P41" i="207" s="1"/>
  <c r="M44" i="206"/>
  <c r="BF6" i="166"/>
  <c r="B7" i="166"/>
  <c r="V7" i="166"/>
  <c r="AP7" i="166"/>
  <c r="BJ7" i="166"/>
  <c r="J9" i="166"/>
  <c r="AD9" i="166"/>
  <c r="AX9" i="166"/>
  <c r="BR9" i="166"/>
  <c r="R11" i="166"/>
  <c r="AL11" i="166"/>
  <c r="BF11" i="166"/>
  <c r="AX19" i="166"/>
  <c r="BR19" i="166"/>
  <c r="F28" i="166"/>
  <c r="Z28" i="166"/>
  <c r="AT28" i="166"/>
  <c r="BN28" i="166"/>
  <c r="B25" i="162"/>
  <c r="F31" i="162"/>
  <c r="Q41" i="206" s="1"/>
  <c r="Q41" i="207" s="1"/>
  <c r="N62" i="206"/>
  <c r="N62" i="207" s="1"/>
  <c r="BK7" i="166"/>
  <c r="BL25" i="166"/>
  <c r="P25" i="166"/>
  <c r="AX25" i="166"/>
  <c r="S31" i="162"/>
  <c r="AM41" i="206" s="1"/>
  <c r="AM41" i="207" s="1"/>
  <c r="B31" i="162"/>
  <c r="C68" i="162"/>
  <c r="N78" i="206" s="1"/>
  <c r="N78" i="207" s="1"/>
  <c r="BA7" i="166"/>
  <c r="G7" i="166"/>
  <c r="W7" i="166"/>
  <c r="G33" i="166"/>
  <c r="BH6" i="166"/>
  <c r="D7" i="166"/>
  <c r="BL7" i="166"/>
  <c r="AF19" i="166"/>
  <c r="AZ19" i="166"/>
  <c r="H28" i="166"/>
  <c r="BP28" i="166"/>
  <c r="AM11" i="166"/>
  <c r="AF9" i="166"/>
  <c r="BN9" i="166"/>
  <c r="AV28" i="166"/>
  <c r="M23" i="206"/>
  <c r="BJ18" i="166"/>
  <c r="Q18" i="166"/>
  <c r="B28" i="162"/>
  <c r="S28" i="162"/>
  <c r="AM38" i="206" s="1"/>
  <c r="AM38" i="207" s="1"/>
  <c r="AR7" i="166"/>
  <c r="L9" i="166"/>
  <c r="AZ9" i="166"/>
  <c r="BT9" i="166"/>
  <c r="T11" i="166"/>
  <c r="AN11" i="166"/>
  <c r="BH11" i="166"/>
  <c r="AB28" i="166"/>
  <c r="E6" i="162"/>
  <c r="P16" i="206" s="1"/>
  <c r="P16" i="207" s="1"/>
  <c r="M25" i="206"/>
  <c r="N28" i="206"/>
  <c r="N28" i="207" s="1"/>
  <c r="AL57" i="166"/>
  <c r="AG57" i="166"/>
  <c r="S58" i="162"/>
  <c r="AM68" i="206" s="1"/>
  <c r="AM68" i="207" s="1"/>
  <c r="B58" i="162"/>
  <c r="C33" i="166"/>
  <c r="N20" i="206"/>
  <c r="N20" i="207" s="1"/>
  <c r="G10" i="162"/>
  <c r="C7" i="166"/>
  <c r="S13" i="162"/>
  <c r="AM23" i="206" s="1"/>
  <c r="AM23" i="207" s="1"/>
  <c r="C13" i="162"/>
  <c r="N23" i="206" s="1"/>
  <c r="N23" i="207" s="1"/>
  <c r="M54" i="206"/>
  <c r="S51" i="162"/>
  <c r="AM61" i="206" s="1"/>
  <c r="AM61" i="207" s="1"/>
  <c r="B51" i="162"/>
  <c r="D55" i="162"/>
  <c r="O65" i="206" s="1"/>
  <c r="O65" i="207" s="1"/>
  <c r="S55" i="162"/>
  <c r="AM65" i="206" s="1"/>
  <c r="AM65" i="207" s="1"/>
  <c r="S6" i="162"/>
  <c r="AM16" i="206" s="1"/>
  <c r="AM16" i="207" s="1"/>
  <c r="C39" i="162"/>
  <c r="N49" i="206" s="1"/>
  <c r="N49" i="207" s="1"/>
  <c r="S39" i="162"/>
  <c r="AM49" i="206" s="1"/>
  <c r="AM49" i="207" s="1"/>
  <c r="N74" i="206"/>
  <c r="N74" i="207" s="1"/>
  <c r="AQ7" i="166"/>
  <c r="S11" i="166"/>
  <c r="C11" i="166"/>
  <c r="S3" i="162"/>
  <c r="AM13" i="206" s="1"/>
  <c r="AM13" i="207" s="1"/>
  <c r="C27" i="162"/>
  <c r="N37" i="206" s="1"/>
  <c r="N37" i="207" s="1"/>
  <c r="M57" i="206"/>
  <c r="D15" i="162"/>
  <c r="O25" i="206" s="1"/>
  <c r="O25" i="207" s="1"/>
  <c r="E18" i="162"/>
  <c r="P28" i="206" s="1"/>
  <c r="P28" i="207" s="1"/>
  <c r="S19" i="162"/>
  <c r="AM29" i="206" s="1"/>
  <c r="AM29" i="207" s="1"/>
  <c r="D19" i="162"/>
  <c r="O29" i="206" s="1"/>
  <c r="O29" i="207" s="1"/>
  <c r="M34" i="206"/>
  <c r="S33" i="162"/>
  <c r="AM43" i="206" s="1"/>
  <c r="AM43" i="207" s="1"/>
  <c r="M18" i="206"/>
  <c r="AR27" i="166"/>
  <c r="AQ27" i="166"/>
  <c r="M42" i="206"/>
  <c r="G32" i="162"/>
  <c r="N13" i="206"/>
  <c r="AU17" i="166"/>
  <c r="C17" i="166"/>
  <c r="AL17" i="166"/>
  <c r="M31" i="206"/>
  <c r="S30" i="162"/>
  <c r="AM40" i="206" s="1"/>
  <c r="AM40" i="207" s="1"/>
  <c r="M87" i="206"/>
  <c r="AQ30" i="199"/>
  <c r="AQ30" i="197"/>
  <c r="AQ30" i="166"/>
  <c r="BA4" i="199"/>
  <c r="BA4" i="166"/>
  <c r="AO6" i="199"/>
  <c r="AO6" i="197"/>
  <c r="AW8" i="199"/>
  <c r="AW8" i="197"/>
  <c r="Q10" i="186"/>
  <c r="Q10" i="199"/>
  <c r="Q10" i="197"/>
  <c r="Q10" i="166"/>
  <c r="AO11" i="199"/>
  <c r="AO11" i="197"/>
  <c r="AO11" i="166"/>
  <c r="AS12" i="199"/>
  <c r="AS12" i="166"/>
  <c r="BQ13" i="199"/>
  <c r="BQ13" i="197"/>
  <c r="BQ13" i="166"/>
  <c r="BA14" i="186"/>
  <c r="BA14" i="199"/>
  <c r="BA14" i="197"/>
  <c r="AK15" i="186"/>
  <c r="AK15" i="199"/>
  <c r="AK15" i="197"/>
  <c r="AK15" i="166"/>
  <c r="U16" i="186"/>
  <c r="U16" i="199"/>
  <c r="U16" i="166"/>
  <c r="U16" i="197"/>
  <c r="BI16" i="186"/>
  <c r="BI16" i="199"/>
  <c r="BI16" i="197"/>
  <c r="BI16" i="166"/>
  <c r="E17" i="186"/>
  <c r="E17" i="199"/>
  <c r="E17" i="197"/>
  <c r="E17" i="166"/>
  <c r="Y17" i="186"/>
  <c r="Y17" i="199"/>
  <c r="Y17" i="197"/>
  <c r="Y17" i="166"/>
  <c r="BM17" i="186"/>
  <c r="BM17" i="199"/>
  <c r="BM17" i="166"/>
  <c r="I18" i="199"/>
  <c r="I18" i="197"/>
  <c r="I18" i="166"/>
  <c r="AC18" i="199"/>
  <c r="AC18" i="166"/>
  <c r="AC18" i="197"/>
  <c r="AW18" i="199"/>
  <c r="AW18" i="197"/>
  <c r="AW18" i="166"/>
  <c r="BQ18" i="199"/>
  <c r="BQ18" i="166"/>
  <c r="BQ18" i="197"/>
  <c r="M19" i="199"/>
  <c r="M19" i="197"/>
  <c r="M19" i="166"/>
  <c r="AG19" i="199"/>
  <c r="AG19" i="197"/>
  <c r="AG19" i="166"/>
  <c r="BA19" i="199"/>
  <c r="BA19" i="197"/>
  <c r="BA19" i="166"/>
  <c r="BU19" i="199"/>
  <c r="BU19" i="197"/>
  <c r="BU19" i="166"/>
  <c r="Q20" i="199"/>
  <c r="Q20" i="197"/>
  <c r="Q20" i="166"/>
  <c r="AK20" i="199"/>
  <c r="AK20" i="166"/>
  <c r="BY20" i="199"/>
  <c r="BY20" i="166"/>
  <c r="BY20" i="197"/>
  <c r="U21" i="199"/>
  <c r="U21" i="197"/>
  <c r="U21" i="166"/>
  <c r="AO21" i="199"/>
  <c r="AO21" i="166"/>
  <c r="AO21" i="197"/>
  <c r="AS22" i="199"/>
  <c r="AS22" i="197"/>
  <c r="I23" i="186"/>
  <c r="I23" i="199"/>
  <c r="AC23" i="186"/>
  <c r="AC23" i="199"/>
  <c r="AC23" i="197"/>
  <c r="AW23" i="186"/>
  <c r="AW23" i="199"/>
  <c r="AW23" i="197"/>
  <c r="BQ23" i="186"/>
  <c r="BQ23" i="199"/>
  <c r="BQ23" i="197"/>
  <c r="M24" i="199"/>
  <c r="M24" i="166"/>
  <c r="M24" i="197"/>
  <c r="AG24" i="199"/>
  <c r="AG24" i="197"/>
  <c r="AG24" i="166"/>
  <c r="BA24" i="199"/>
  <c r="BA24" i="197"/>
  <c r="BA24" i="166"/>
  <c r="BU24" i="199"/>
  <c r="BU24" i="197"/>
  <c r="BU24" i="166"/>
  <c r="Q25" i="199"/>
  <c r="Q25" i="197"/>
  <c r="Q25" i="166"/>
  <c r="AK25" i="199"/>
  <c r="AK25" i="197"/>
  <c r="AK25" i="166"/>
  <c r="BE25" i="199"/>
  <c r="BE25" i="166"/>
  <c r="BY25" i="199"/>
  <c r="BY25" i="197"/>
  <c r="BY25" i="166"/>
  <c r="U26" i="199"/>
  <c r="U26" i="166"/>
  <c r="U26" i="197"/>
  <c r="AO26" i="199"/>
  <c r="AO26" i="197"/>
  <c r="AO26" i="166"/>
  <c r="BI26" i="199"/>
  <c r="BI26" i="166"/>
  <c r="BI26" i="197"/>
  <c r="E27" i="199"/>
  <c r="E27" i="197"/>
  <c r="E27" i="166"/>
  <c r="Y27" i="199"/>
  <c r="Y27" i="197"/>
  <c r="Y27" i="166"/>
  <c r="AS27" i="199"/>
  <c r="AS27" i="197"/>
  <c r="AS27" i="166"/>
  <c r="BM27" i="199"/>
  <c r="BM27" i="197"/>
  <c r="BM27" i="166"/>
  <c r="I28" i="199"/>
  <c r="I28" i="197"/>
  <c r="I28" i="166"/>
  <c r="AC28" i="199"/>
  <c r="AC28" i="166"/>
  <c r="AW28" i="199"/>
  <c r="AW28" i="197"/>
  <c r="AW28" i="166"/>
  <c r="BQ28" i="199"/>
  <c r="BQ28" i="197"/>
  <c r="BQ28" i="166"/>
  <c r="M29" i="199"/>
  <c r="M29" i="197"/>
  <c r="M29" i="166"/>
  <c r="AG29" i="199"/>
  <c r="AG29" i="197"/>
  <c r="AG29" i="166"/>
  <c r="BA29" i="199"/>
  <c r="BA29" i="197"/>
  <c r="BA29" i="166"/>
  <c r="BU29" i="199"/>
  <c r="BU29" i="197"/>
  <c r="BU29" i="166"/>
  <c r="Q30" i="199"/>
  <c r="Q30" i="197"/>
  <c r="Q30" i="166"/>
  <c r="AK30" i="199"/>
  <c r="AK30" i="197"/>
  <c r="AK30" i="166"/>
  <c r="BE30" i="199"/>
  <c r="BE30" i="197"/>
  <c r="BE30" i="166"/>
  <c r="BY30" i="199"/>
  <c r="BY30" i="197"/>
  <c r="BY30" i="166"/>
  <c r="U31" i="186"/>
  <c r="U31" i="199"/>
  <c r="U31" i="197"/>
  <c r="AO31" i="186"/>
  <c r="AO31" i="199"/>
  <c r="AO31" i="197"/>
  <c r="BI31" i="186"/>
  <c r="BI31" i="199"/>
  <c r="BI31" i="197"/>
  <c r="E32" i="186"/>
  <c r="E32" i="199"/>
  <c r="E32" i="197"/>
  <c r="Y32" i="186"/>
  <c r="Y32" i="199"/>
  <c r="Y32" i="197"/>
  <c r="AS32" i="186"/>
  <c r="AS32" i="199"/>
  <c r="AS32" i="197"/>
  <c r="BM32" i="186"/>
  <c r="BM32" i="199"/>
  <c r="BM32" i="197"/>
  <c r="I33" i="199"/>
  <c r="I33" i="197"/>
  <c r="I33" i="166"/>
  <c r="AC33" i="199"/>
  <c r="AC33" i="197"/>
  <c r="AC33" i="166"/>
  <c r="AW33" i="199"/>
  <c r="AW33" i="197"/>
  <c r="BQ33" i="199"/>
  <c r="BQ33" i="197"/>
  <c r="M34" i="186"/>
  <c r="M34" i="199"/>
  <c r="M34" i="197"/>
  <c r="M34" i="166"/>
  <c r="AG34" i="186"/>
  <c r="AG34" i="199"/>
  <c r="AG34" i="197"/>
  <c r="AG34" i="166"/>
  <c r="BA34" i="186"/>
  <c r="BA34" i="199"/>
  <c r="BA34" i="197"/>
  <c r="BA34" i="166"/>
  <c r="BU34" i="186"/>
  <c r="BU34" i="199"/>
  <c r="BU34" i="197"/>
  <c r="BU34" i="166"/>
  <c r="Q35" i="186"/>
  <c r="Q35" i="199"/>
  <c r="Q35" i="197"/>
  <c r="AK35" i="186"/>
  <c r="AK35" i="199"/>
  <c r="AK35" i="197"/>
  <c r="BE35" i="186"/>
  <c r="BE35" i="199"/>
  <c r="BE35" i="197"/>
  <c r="BY35" i="186"/>
  <c r="BY35" i="199"/>
  <c r="BY35" i="197"/>
  <c r="U36" i="186"/>
  <c r="U36" i="199"/>
  <c r="U36" i="197"/>
  <c r="AO36" i="186"/>
  <c r="AO36" i="199"/>
  <c r="AO36" i="197"/>
  <c r="BI36" i="186"/>
  <c r="BI36" i="199"/>
  <c r="BI36" i="197"/>
  <c r="E37" i="186"/>
  <c r="E37" i="199"/>
  <c r="E37" i="197"/>
  <c r="E37" i="166"/>
  <c r="Y37" i="186"/>
  <c r="Y37" i="199"/>
  <c r="Y37" i="197"/>
  <c r="Y37" i="166"/>
  <c r="AS37" i="186"/>
  <c r="AS37" i="199"/>
  <c r="AS37" i="197"/>
  <c r="AS37" i="166"/>
  <c r="BM37" i="186"/>
  <c r="BM37" i="199"/>
  <c r="BM37" i="197"/>
  <c r="BM37" i="166"/>
  <c r="I38" i="199"/>
  <c r="I38" i="197"/>
  <c r="I38" i="166"/>
  <c r="AC38" i="199"/>
  <c r="AC38" i="197"/>
  <c r="AC38" i="166"/>
  <c r="AW38" i="199"/>
  <c r="AW38" i="197"/>
  <c r="AW38" i="166"/>
  <c r="BQ38" i="199"/>
  <c r="BQ38" i="197"/>
  <c r="BQ38" i="166"/>
  <c r="M39" i="199"/>
  <c r="M39" i="197"/>
  <c r="AG39" i="199"/>
  <c r="AG39" i="197"/>
  <c r="BA39" i="199"/>
  <c r="BA39" i="197"/>
  <c r="BU39" i="199"/>
  <c r="BU39" i="197"/>
  <c r="Q40" i="199"/>
  <c r="Q40" i="197"/>
  <c r="AK40" i="199"/>
  <c r="AK40" i="197"/>
  <c r="BE40" i="199"/>
  <c r="BE40" i="197"/>
  <c r="BY40" i="199"/>
  <c r="BY40" i="197"/>
  <c r="U41" i="199"/>
  <c r="U41" i="197"/>
  <c r="AO41" i="199"/>
  <c r="AO41" i="197"/>
  <c r="BI41" i="199"/>
  <c r="BI41" i="197"/>
  <c r="E42" i="199"/>
  <c r="E42" i="197"/>
  <c r="E42" i="166"/>
  <c r="Y42" i="199"/>
  <c r="Y42" i="197"/>
  <c r="Y42" i="166"/>
  <c r="AS42" i="199"/>
  <c r="AS42" i="197"/>
  <c r="AS42" i="166"/>
  <c r="BM42" i="199"/>
  <c r="BM42" i="197"/>
  <c r="BM42" i="166"/>
  <c r="I43" i="199"/>
  <c r="I43" i="197"/>
  <c r="AC43" i="199"/>
  <c r="AC43" i="197"/>
  <c r="AW43" i="199"/>
  <c r="AW43" i="197"/>
  <c r="BQ43" i="199"/>
  <c r="BQ43" i="197"/>
  <c r="M44" i="199"/>
  <c r="M44" i="197"/>
  <c r="M44" i="166"/>
  <c r="AG44" i="199"/>
  <c r="AG44" i="197"/>
  <c r="AG44" i="166"/>
  <c r="BA44" i="199"/>
  <c r="BA44" i="197"/>
  <c r="BA44" i="166"/>
  <c r="BU44" i="199"/>
  <c r="BU44" i="197"/>
  <c r="BU44" i="166"/>
  <c r="Q45" i="199"/>
  <c r="Q45" i="197"/>
  <c r="AK45" i="199"/>
  <c r="AK45" i="197"/>
  <c r="BE45" i="199"/>
  <c r="BE45" i="197"/>
  <c r="BY45" i="199"/>
  <c r="BY45" i="197"/>
  <c r="U46" i="199"/>
  <c r="U46" i="197"/>
  <c r="AO46" i="199"/>
  <c r="AO46" i="197"/>
  <c r="BI46" i="199"/>
  <c r="BI46" i="197"/>
  <c r="E47" i="186"/>
  <c r="E47" i="199"/>
  <c r="E47" i="197"/>
  <c r="E47" i="166"/>
  <c r="Y47" i="186"/>
  <c r="Y47" i="199"/>
  <c r="Y47" i="197"/>
  <c r="Y47" i="166"/>
  <c r="AS47" i="186"/>
  <c r="AS47" i="199"/>
  <c r="AS47" i="197"/>
  <c r="AS47" i="166"/>
  <c r="BM47" i="186"/>
  <c r="BM47" i="199"/>
  <c r="BM47" i="197"/>
  <c r="BM47" i="166"/>
  <c r="I48" i="199"/>
  <c r="I48" i="197"/>
  <c r="AC48" i="199"/>
  <c r="AC48" i="197"/>
  <c r="AW48" i="199"/>
  <c r="AW48" i="197"/>
  <c r="BQ48" i="199"/>
  <c r="BQ48" i="197"/>
  <c r="M49" i="199"/>
  <c r="M49" i="197"/>
  <c r="AG49" i="199"/>
  <c r="AG49" i="197"/>
  <c r="BA49" i="199"/>
  <c r="BA49" i="197"/>
  <c r="BU49" i="199"/>
  <c r="BU49" i="197"/>
  <c r="Q50" i="199"/>
  <c r="Q50" i="197"/>
  <c r="AK50" i="199"/>
  <c r="AK50" i="197"/>
  <c r="BE50" i="199"/>
  <c r="BE50" i="197"/>
  <c r="BY50" i="199"/>
  <c r="BY50" i="197"/>
  <c r="U51" i="199"/>
  <c r="U51" i="197"/>
  <c r="AO51" i="199"/>
  <c r="AO51" i="197"/>
  <c r="BI51" i="199"/>
  <c r="BI51" i="197"/>
  <c r="E52" i="199"/>
  <c r="E52" i="197"/>
  <c r="Y52" i="199"/>
  <c r="Y52" i="197"/>
  <c r="AS52" i="197"/>
  <c r="AS52" i="199"/>
  <c r="BM52" i="199"/>
  <c r="BM52" i="197"/>
  <c r="I53" i="199"/>
  <c r="I53" i="197"/>
  <c r="AC53" i="199"/>
  <c r="AC53" i="197"/>
  <c r="AW53" i="199"/>
  <c r="AW53" i="197"/>
  <c r="BQ53" i="199"/>
  <c r="BQ53" i="197"/>
  <c r="M54" i="186"/>
  <c r="M54" i="199"/>
  <c r="M54" i="197"/>
  <c r="M54" i="166"/>
  <c r="AG54" i="186"/>
  <c r="AG54" i="199"/>
  <c r="AG54" i="197"/>
  <c r="AG54" i="166"/>
  <c r="BA54" i="186"/>
  <c r="BA54" i="199"/>
  <c r="BA54" i="197"/>
  <c r="BA54" i="166"/>
  <c r="BU54" i="186"/>
  <c r="BU54" i="199"/>
  <c r="BU54" i="197"/>
  <c r="BU54" i="166"/>
  <c r="Q55" i="186"/>
  <c r="Q55" i="199"/>
  <c r="Q55" i="197"/>
  <c r="AK55" i="186"/>
  <c r="AK55" i="199"/>
  <c r="AK55" i="197"/>
  <c r="BE55" i="186"/>
  <c r="BE55" i="199"/>
  <c r="BE55" i="197"/>
  <c r="BY55" i="186"/>
  <c r="BY55" i="199"/>
  <c r="BY55" i="197"/>
  <c r="U56" i="186"/>
  <c r="U56" i="199"/>
  <c r="U56" i="197"/>
  <c r="U56" i="166"/>
  <c r="AO56" i="186"/>
  <c r="AO56" i="199"/>
  <c r="AO56" i="197"/>
  <c r="AO56" i="166"/>
  <c r="BI56" i="186"/>
  <c r="BI56" i="199"/>
  <c r="BI56" i="197"/>
  <c r="BI56" i="166"/>
  <c r="E57" i="186"/>
  <c r="E57" i="199"/>
  <c r="E57" i="197"/>
  <c r="E57" i="166"/>
  <c r="Y57" i="186"/>
  <c r="Y57" i="199"/>
  <c r="Y57" i="197"/>
  <c r="Y57" i="166"/>
  <c r="AS57" i="186"/>
  <c r="AS57" i="199"/>
  <c r="AS57" i="197"/>
  <c r="AS57" i="166"/>
  <c r="BM57" i="186"/>
  <c r="BM57" i="199"/>
  <c r="BM57" i="197"/>
  <c r="BM57" i="166"/>
  <c r="I58" i="199"/>
  <c r="I58" i="197"/>
  <c r="AC58" i="199"/>
  <c r="AC58" i="197"/>
  <c r="AW58" i="199"/>
  <c r="AW58" i="197"/>
  <c r="BQ58" i="199"/>
  <c r="BQ58" i="197"/>
  <c r="M59" i="199"/>
  <c r="M59" i="197"/>
  <c r="AG59" i="199"/>
  <c r="AG59" i="197"/>
  <c r="BA59" i="199"/>
  <c r="BA59" i="197"/>
  <c r="BU59" i="199"/>
  <c r="BU59" i="197"/>
  <c r="Q60" i="199"/>
  <c r="Q60" i="197"/>
  <c r="Q60" i="166"/>
  <c r="AK60" i="199"/>
  <c r="AK60" i="197"/>
  <c r="AK60" i="166"/>
  <c r="BE60" i="199"/>
  <c r="BE60" i="197"/>
  <c r="BE60" i="166"/>
  <c r="BY60" i="199"/>
  <c r="BY60" i="197"/>
  <c r="BY60" i="166"/>
  <c r="U61" i="199"/>
  <c r="U61" i="197"/>
  <c r="AO61" i="199"/>
  <c r="AO61" i="197"/>
  <c r="BI61" i="199"/>
  <c r="BI61" i="197"/>
  <c r="E62" i="199"/>
  <c r="E62" i="197"/>
  <c r="E62" i="166"/>
  <c r="Y62" i="199"/>
  <c r="Y62" i="197"/>
  <c r="Y62" i="166"/>
  <c r="AS62" i="199"/>
  <c r="AS62" i="197"/>
  <c r="AS62" i="166"/>
  <c r="BM62" i="199"/>
  <c r="BM62" i="197"/>
  <c r="I63" i="186"/>
  <c r="I63" i="199"/>
  <c r="I63" i="197"/>
  <c r="AC63" i="186"/>
  <c r="AC63" i="199"/>
  <c r="AC63" i="197"/>
  <c r="AW63" i="186"/>
  <c r="AW63" i="199"/>
  <c r="AW63" i="197"/>
  <c r="BQ63" i="186"/>
  <c r="BQ63" i="199"/>
  <c r="BQ63" i="197"/>
  <c r="M64" i="199"/>
  <c r="M64" i="197"/>
  <c r="AG64" i="199"/>
  <c r="AG64" i="197"/>
  <c r="BA64" i="199"/>
  <c r="BA64" i="197"/>
  <c r="BU64" i="199"/>
  <c r="BU64" i="197"/>
  <c r="Q65" i="199"/>
  <c r="Q65" i="197"/>
  <c r="AK65" i="199"/>
  <c r="AK65" i="197"/>
  <c r="BE65" i="199"/>
  <c r="BE65" i="197"/>
  <c r="BY65" i="199"/>
  <c r="BY65" i="197"/>
  <c r="U66" i="199"/>
  <c r="U66" i="197"/>
  <c r="AO66" i="199"/>
  <c r="AO66" i="197"/>
  <c r="BI66" i="199"/>
  <c r="BI66" i="197"/>
  <c r="E67" i="199"/>
  <c r="E67" i="197"/>
  <c r="E67" i="166"/>
  <c r="Y67" i="199"/>
  <c r="Y67" i="197"/>
  <c r="Y67" i="166"/>
  <c r="AS67" i="199"/>
  <c r="AS67" i="197"/>
  <c r="AS67" i="166"/>
  <c r="BM67" i="199"/>
  <c r="BM67" i="197"/>
  <c r="BM67" i="166"/>
  <c r="I68" i="199"/>
  <c r="I68" i="197"/>
  <c r="AC68" i="199"/>
  <c r="AC68" i="197"/>
  <c r="AW68" i="199"/>
  <c r="AW68" i="197"/>
  <c r="BQ68" i="199"/>
  <c r="BQ68" i="197"/>
  <c r="M69" i="199"/>
  <c r="M69" i="197"/>
  <c r="M69" i="166"/>
  <c r="AG69" i="199"/>
  <c r="AG69" i="197"/>
  <c r="AG69" i="166"/>
  <c r="BA69" i="199"/>
  <c r="BA69" i="197"/>
  <c r="BA69" i="166"/>
  <c r="BU69" i="199"/>
  <c r="BU69" i="197"/>
  <c r="BU69" i="166"/>
  <c r="Q70" i="199"/>
  <c r="Q70" i="197"/>
  <c r="AK70" i="199"/>
  <c r="AK70" i="197"/>
  <c r="BE70" i="199"/>
  <c r="BE70" i="197"/>
  <c r="BY70" i="199"/>
  <c r="BY70" i="197"/>
  <c r="U71" i="199"/>
  <c r="U71" i="197"/>
  <c r="AO71" i="199"/>
  <c r="AO71" i="197"/>
  <c r="BI71" i="199"/>
  <c r="BI71" i="197"/>
  <c r="E72" i="186"/>
  <c r="E72" i="199"/>
  <c r="E72" i="197"/>
  <c r="Y72" i="186"/>
  <c r="Y72" i="199"/>
  <c r="Y72" i="197"/>
  <c r="AS72" i="186"/>
  <c r="AS72" i="199"/>
  <c r="AS72" i="197"/>
  <c r="BM72" i="186"/>
  <c r="BM72" i="199"/>
  <c r="BM72" i="197"/>
  <c r="I73" i="199"/>
  <c r="I73" i="197"/>
  <c r="AC73" i="199"/>
  <c r="AC73" i="197"/>
  <c r="AW73" i="199"/>
  <c r="AW73" i="197"/>
  <c r="BQ73" i="199"/>
  <c r="BQ73" i="197"/>
  <c r="R74" i="186"/>
  <c r="R74" i="199"/>
  <c r="R74" i="197"/>
  <c r="AL74" i="186"/>
  <c r="AL74" i="199"/>
  <c r="AL74" i="197"/>
  <c r="BF74" i="186"/>
  <c r="BF74" i="199"/>
  <c r="BF74" i="197"/>
  <c r="G75" i="186"/>
  <c r="G75" i="199"/>
  <c r="G75" i="197"/>
  <c r="AA75" i="186"/>
  <c r="AA75" i="199"/>
  <c r="AA75" i="197"/>
  <c r="AU75" i="186"/>
  <c r="AU75" i="199"/>
  <c r="AU75" i="197"/>
  <c r="BO75" i="186"/>
  <c r="BO75" i="199"/>
  <c r="BO75" i="197"/>
  <c r="O76" i="186"/>
  <c r="O76" i="199"/>
  <c r="O76" i="197"/>
  <c r="AI76" i="186"/>
  <c r="AI76" i="199"/>
  <c r="AI76" i="197"/>
  <c r="BC76" i="186"/>
  <c r="BC76" i="199"/>
  <c r="BC76" i="197"/>
  <c r="B77" i="186"/>
  <c r="B77" i="199"/>
  <c r="B77" i="197"/>
  <c r="B77" i="166"/>
  <c r="V77" i="186"/>
  <c r="V77" i="199"/>
  <c r="V77" i="197"/>
  <c r="V77" i="166"/>
  <c r="AP77" i="186"/>
  <c r="AP77" i="199"/>
  <c r="AP77" i="197"/>
  <c r="AP77" i="166"/>
  <c r="BJ77" i="186"/>
  <c r="BJ77" i="199"/>
  <c r="BJ77" i="197"/>
  <c r="BJ77" i="166"/>
  <c r="H78" i="199"/>
  <c r="H78" i="197"/>
  <c r="AB78" i="199"/>
  <c r="AB78" i="197"/>
  <c r="AV78" i="199"/>
  <c r="AV78" i="197"/>
  <c r="BP78" i="199"/>
  <c r="BP78" i="197"/>
  <c r="M6" i="162"/>
  <c r="BR6" i="166" s="1"/>
  <c r="F7" i="162"/>
  <c r="Q17" i="206" s="1"/>
  <c r="Q17" i="207" s="1"/>
  <c r="C8" i="162"/>
  <c r="N18" i="206" s="1"/>
  <c r="N18" i="207" s="1"/>
  <c r="E16" i="162"/>
  <c r="P26" i="206" s="1"/>
  <c r="P26" i="207" s="1"/>
  <c r="B17" i="162"/>
  <c r="B23" i="162"/>
  <c r="F24" i="162"/>
  <c r="Q34" i="206" s="1"/>
  <c r="Q34" i="207" s="1"/>
  <c r="C25" i="162"/>
  <c r="N35" i="206" s="1"/>
  <c r="N35" i="207" s="1"/>
  <c r="M33" i="162"/>
  <c r="AT33" i="166" s="1"/>
  <c r="F34" i="162"/>
  <c r="Q44" i="206" s="1"/>
  <c r="Q44" i="207" s="1"/>
  <c r="F37" i="162"/>
  <c r="Q47" i="206" s="1"/>
  <c r="Q47" i="207" s="1"/>
  <c r="M56" i="207"/>
  <c r="L56" i="206"/>
  <c r="L56" i="207" s="1"/>
  <c r="F47" i="162"/>
  <c r="Q57" i="206" s="1"/>
  <c r="Q57" i="207" s="1"/>
  <c r="M61" i="162"/>
  <c r="AP61" i="166" s="1"/>
  <c r="F69" i="162"/>
  <c r="Q79" i="206" s="1"/>
  <c r="Q79" i="207" s="1"/>
  <c r="D71" i="162"/>
  <c r="O81" i="206" s="1"/>
  <c r="O81" i="207" s="1"/>
  <c r="BX77" i="199"/>
  <c r="BY77" i="199"/>
  <c r="F77" i="162"/>
  <c r="Q87" i="206" s="1"/>
  <c r="Q87" i="207" s="1"/>
  <c r="J15" i="166"/>
  <c r="BT9" i="197"/>
  <c r="H23" i="197"/>
  <c r="O28" i="199"/>
  <c r="O28" i="197"/>
  <c r="O28" i="166"/>
  <c r="I3" i="199"/>
  <c r="I3" i="166"/>
  <c r="I3" i="197"/>
  <c r="Q5" i="199"/>
  <c r="Q5" i="197"/>
  <c r="Y7" i="199"/>
  <c r="Y7" i="166"/>
  <c r="BA9" i="199"/>
  <c r="BA9" i="197"/>
  <c r="BA9" i="166"/>
  <c r="AC13" i="199"/>
  <c r="AC13" i="197"/>
  <c r="AC13" i="166"/>
  <c r="BI21" i="199"/>
  <c r="BI21" i="197"/>
  <c r="BI21" i="166"/>
  <c r="BB4" i="199"/>
  <c r="BB4" i="197"/>
  <c r="BB4" i="166"/>
  <c r="AT7" i="199"/>
  <c r="AT7" i="197"/>
  <c r="AT7" i="166"/>
  <c r="BB9" i="199"/>
  <c r="BB9" i="197"/>
  <c r="BB9" i="166"/>
  <c r="B11" i="199"/>
  <c r="B11" i="197"/>
  <c r="B11" i="166"/>
  <c r="BN12" i="199"/>
  <c r="BN12" i="197"/>
  <c r="BN12" i="166"/>
  <c r="BB14" i="186"/>
  <c r="BB14" i="199"/>
  <c r="BB14" i="197"/>
  <c r="Z17" i="186"/>
  <c r="Z17" i="199"/>
  <c r="Z17" i="197"/>
  <c r="Z17" i="166"/>
  <c r="AH19" i="199"/>
  <c r="AH19" i="197"/>
  <c r="AH19" i="166"/>
  <c r="V21" i="199"/>
  <c r="V21" i="197"/>
  <c r="V21" i="166"/>
  <c r="AT22" i="199"/>
  <c r="AT22" i="197"/>
  <c r="BR23" i="186"/>
  <c r="BR23" i="199"/>
  <c r="BR23" i="197"/>
  <c r="AL25" i="199"/>
  <c r="AL25" i="197"/>
  <c r="AL25" i="166"/>
  <c r="Z27" i="199"/>
  <c r="Z27" i="197"/>
  <c r="Z27" i="166"/>
  <c r="N29" i="199"/>
  <c r="N29" i="197"/>
  <c r="N29" i="166"/>
  <c r="BF30" i="199"/>
  <c r="BF30" i="197"/>
  <c r="BF30" i="166"/>
  <c r="Z32" i="186"/>
  <c r="Z32" i="199"/>
  <c r="Z32" i="197"/>
  <c r="BR33" i="199"/>
  <c r="BR33" i="197"/>
  <c r="BR33" i="166"/>
  <c r="B36" i="186"/>
  <c r="B36" i="199"/>
  <c r="B36" i="197"/>
  <c r="AD38" i="199"/>
  <c r="AD38" i="197"/>
  <c r="AD38" i="166"/>
  <c r="BV39" i="199"/>
  <c r="BV39" i="197"/>
  <c r="BJ41" i="199"/>
  <c r="BJ41" i="197"/>
  <c r="AD43" i="197"/>
  <c r="AD43" i="199"/>
  <c r="BB44" i="197"/>
  <c r="BB44" i="199"/>
  <c r="BB44" i="166"/>
  <c r="AP46" i="199"/>
  <c r="AP46" i="197"/>
  <c r="AD48" i="199"/>
  <c r="AD48" i="197"/>
  <c r="R50" i="199"/>
  <c r="R50" i="197"/>
  <c r="V51" i="199"/>
  <c r="V51" i="197"/>
  <c r="AT52" i="199"/>
  <c r="AT52" i="197"/>
  <c r="AH54" i="186"/>
  <c r="AH54" i="199"/>
  <c r="AH54" i="197"/>
  <c r="AH54" i="166"/>
  <c r="B56" i="186"/>
  <c r="B56" i="199"/>
  <c r="B56" i="197"/>
  <c r="B56" i="166"/>
  <c r="F57" i="186"/>
  <c r="F57" i="199"/>
  <c r="F57" i="197"/>
  <c r="F57" i="166"/>
  <c r="AD58" i="199"/>
  <c r="AD58" i="197"/>
  <c r="BR58" i="199"/>
  <c r="BR58" i="197"/>
  <c r="AH59" i="199"/>
  <c r="AH59" i="197"/>
  <c r="BB59" i="199"/>
  <c r="BB59" i="197"/>
  <c r="R60" i="199"/>
  <c r="R60" i="197"/>
  <c r="R60" i="166"/>
  <c r="AL60" i="199"/>
  <c r="AL60" i="197"/>
  <c r="AL60" i="166"/>
  <c r="V61" i="199"/>
  <c r="V61" i="197"/>
  <c r="AP61" i="199"/>
  <c r="AP61" i="197"/>
  <c r="F62" i="199"/>
  <c r="F62" i="197"/>
  <c r="F62" i="166"/>
  <c r="Z62" i="199"/>
  <c r="Z62" i="197"/>
  <c r="Z62" i="166"/>
  <c r="AT62" i="199"/>
  <c r="AT62" i="197"/>
  <c r="AT62" i="166"/>
  <c r="BN62" i="199"/>
  <c r="BN62" i="197"/>
  <c r="BN62" i="166"/>
  <c r="J63" i="186"/>
  <c r="J63" i="199"/>
  <c r="J63" i="197"/>
  <c r="AD63" i="186"/>
  <c r="AD63" i="199"/>
  <c r="AD63" i="197"/>
  <c r="AX63" i="186"/>
  <c r="AX63" i="199"/>
  <c r="AX63" i="197"/>
  <c r="BR63" i="186"/>
  <c r="BR63" i="199"/>
  <c r="BR63" i="197"/>
  <c r="N64" i="199"/>
  <c r="N64" i="197"/>
  <c r="AH64" i="199"/>
  <c r="AH64" i="197"/>
  <c r="BB64" i="199"/>
  <c r="BB64" i="197"/>
  <c r="BV64" i="199"/>
  <c r="BV64" i="197"/>
  <c r="R65" i="199"/>
  <c r="R65" i="197"/>
  <c r="AL65" i="199"/>
  <c r="AL65" i="197"/>
  <c r="BF65" i="199"/>
  <c r="BF65" i="197"/>
  <c r="B66" i="199"/>
  <c r="B66" i="197"/>
  <c r="V66" i="199"/>
  <c r="V66" i="197"/>
  <c r="AP66" i="199"/>
  <c r="AP66" i="197"/>
  <c r="BJ66" i="199"/>
  <c r="BJ66" i="197"/>
  <c r="F67" i="199"/>
  <c r="F67" i="197"/>
  <c r="F67" i="166"/>
  <c r="Z67" i="199"/>
  <c r="Z67" i="197"/>
  <c r="Z67" i="166"/>
  <c r="AT67" i="199"/>
  <c r="AT67" i="197"/>
  <c r="AT67" i="166"/>
  <c r="BN67" i="199"/>
  <c r="BN67" i="197"/>
  <c r="BN67" i="166"/>
  <c r="J68" i="199"/>
  <c r="J68" i="197"/>
  <c r="AD68" i="199"/>
  <c r="AD68" i="197"/>
  <c r="AX68" i="199"/>
  <c r="AX68" i="197"/>
  <c r="BR68" i="199"/>
  <c r="BR68" i="197"/>
  <c r="N69" i="199"/>
  <c r="N69" i="197"/>
  <c r="N69" i="166"/>
  <c r="AH69" i="199"/>
  <c r="AH69" i="197"/>
  <c r="AH69" i="166"/>
  <c r="BB69" i="199"/>
  <c r="BB69" i="197"/>
  <c r="BB69" i="166"/>
  <c r="R70" i="199"/>
  <c r="R70" i="197"/>
  <c r="B71" i="199"/>
  <c r="B71" i="197"/>
  <c r="AP71" i="199"/>
  <c r="AP71" i="197"/>
  <c r="BJ71" i="199"/>
  <c r="BJ71" i="197"/>
  <c r="F72" i="186"/>
  <c r="F72" i="199"/>
  <c r="F72" i="197"/>
  <c r="Z72" i="186"/>
  <c r="Z72" i="199"/>
  <c r="Z72" i="197"/>
  <c r="AT72" i="186"/>
  <c r="AT72" i="199"/>
  <c r="AT72" i="197"/>
  <c r="BN72" i="186"/>
  <c r="BN72" i="199"/>
  <c r="BN72" i="197"/>
  <c r="J73" i="199"/>
  <c r="J73" i="197"/>
  <c r="AD73" i="199"/>
  <c r="AD73" i="197"/>
  <c r="AX73" i="199"/>
  <c r="AX73" i="197"/>
  <c r="BR73" i="199"/>
  <c r="BR73" i="197"/>
  <c r="S74" i="186"/>
  <c r="S74" i="199"/>
  <c r="S74" i="197"/>
  <c r="AM74" i="186"/>
  <c r="AM74" i="199"/>
  <c r="AM74" i="197"/>
  <c r="BG74" i="186"/>
  <c r="BG74" i="199"/>
  <c r="BG74" i="197"/>
  <c r="H75" i="186"/>
  <c r="H75" i="199"/>
  <c r="H75" i="197"/>
  <c r="AB75" i="186"/>
  <c r="AB75" i="199"/>
  <c r="AB75" i="197"/>
  <c r="AV75" i="186"/>
  <c r="AV75" i="199"/>
  <c r="AV75" i="197"/>
  <c r="BP75" i="186"/>
  <c r="BP75" i="199"/>
  <c r="BP75" i="197"/>
  <c r="P76" i="186"/>
  <c r="P76" i="199"/>
  <c r="P76" i="197"/>
  <c r="AJ76" i="186"/>
  <c r="AJ76" i="199"/>
  <c r="AJ76" i="197"/>
  <c r="BD76" i="186"/>
  <c r="BD76" i="199"/>
  <c r="BD76" i="197"/>
  <c r="C77" i="186"/>
  <c r="C77" i="199"/>
  <c r="C77" i="197"/>
  <c r="C77" i="166"/>
  <c r="W77" i="186"/>
  <c r="W77" i="199"/>
  <c r="W77" i="197"/>
  <c r="W77" i="166"/>
  <c r="AQ77" i="186"/>
  <c r="AQ77" i="199"/>
  <c r="AQ77" i="197"/>
  <c r="AQ77" i="166"/>
  <c r="BK77" i="186"/>
  <c r="BK77" i="199"/>
  <c r="BK77" i="197"/>
  <c r="BK77" i="166"/>
  <c r="I78" i="199"/>
  <c r="I78" i="197"/>
  <c r="AC78" i="199"/>
  <c r="AC78" i="197"/>
  <c r="AW78" i="199"/>
  <c r="AW78" i="197"/>
  <c r="BQ78" i="199"/>
  <c r="BQ78" i="197"/>
  <c r="B9" i="162"/>
  <c r="B26" i="162"/>
  <c r="C33" i="162"/>
  <c r="N43" i="206" s="1"/>
  <c r="N43" i="207" s="1"/>
  <c r="S38" i="162"/>
  <c r="AM48" i="206" s="1"/>
  <c r="AM48" i="207" s="1"/>
  <c r="B38" i="162"/>
  <c r="M67" i="206"/>
  <c r="G57" i="162"/>
  <c r="B60" i="162"/>
  <c r="E71" i="162"/>
  <c r="P81" i="206" s="1"/>
  <c r="P81" i="207" s="1"/>
  <c r="C76" i="162"/>
  <c r="N86" i="206" s="1"/>
  <c r="N86" i="207" s="1"/>
  <c r="BX77" i="166"/>
  <c r="BY77" i="166"/>
  <c r="AL37" i="166"/>
  <c r="I23" i="197"/>
  <c r="AE17" i="186"/>
  <c r="AE17" i="199"/>
  <c r="AE17" i="197"/>
  <c r="AE17" i="166"/>
  <c r="BO56" i="186"/>
  <c r="BO56" i="199"/>
  <c r="BO56" i="197"/>
  <c r="BO56" i="166"/>
  <c r="BE20" i="199"/>
  <c r="BE20" i="197"/>
  <c r="BE20" i="166"/>
  <c r="AX8" i="199"/>
  <c r="AX8" i="197"/>
  <c r="J18" i="199"/>
  <c r="J18" i="197"/>
  <c r="J18" i="166"/>
  <c r="AL35" i="186"/>
  <c r="AL35" i="197"/>
  <c r="AL35" i="199"/>
  <c r="AL70" i="199"/>
  <c r="AL70" i="197"/>
  <c r="BC4" i="199"/>
  <c r="BC4" i="197"/>
  <c r="AQ6" i="199"/>
  <c r="AQ6" i="197"/>
  <c r="K8" i="199"/>
  <c r="K8" i="197"/>
  <c r="AI9" i="199"/>
  <c r="AI9" i="197"/>
  <c r="C11" i="199"/>
  <c r="C11" i="197"/>
  <c r="AU12" i="197"/>
  <c r="AU12" i="199"/>
  <c r="O14" i="186"/>
  <c r="O14" i="199"/>
  <c r="O14" i="197"/>
  <c r="AM15" i="186"/>
  <c r="AM15" i="199"/>
  <c r="AM15" i="197"/>
  <c r="AA17" i="186"/>
  <c r="AA17" i="199"/>
  <c r="AA17" i="197"/>
  <c r="BS18" i="199"/>
  <c r="BS18" i="197"/>
  <c r="AM20" i="199"/>
  <c r="AM20" i="197"/>
  <c r="AA22" i="199"/>
  <c r="AA22" i="197"/>
  <c r="AY23" i="186"/>
  <c r="AY23" i="199"/>
  <c r="AY23" i="197"/>
  <c r="BC24" i="199"/>
  <c r="BC24" i="197"/>
  <c r="C26" i="199"/>
  <c r="C26" i="197"/>
  <c r="AU27" i="199"/>
  <c r="AU27" i="197"/>
  <c r="BS28" i="197"/>
  <c r="BS28" i="199"/>
  <c r="AM30" i="199"/>
  <c r="AM30" i="197"/>
  <c r="AA32" i="186"/>
  <c r="AA32" i="199"/>
  <c r="AA32" i="197"/>
  <c r="AY33" i="199"/>
  <c r="AY33" i="197"/>
  <c r="S35" i="186"/>
  <c r="S35" i="199"/>
  <c r="S35" i="197"/>
  <c r="G37" i="186"/>
  <c r="G37" i="199"/>
  <c r="G37" i="197"/>
  <c r="BS38" i="199"/>
  <c r="BS38" i="197"/>
  <c r="C41" i="199"/>
  <c r="C41" i="197"/>
  <c r="AU42" i="199"/>
  <c r="AU42" i="197"/>
  <c r="O44" i="199"/>
  <c r="O44" i="197"/>
  <c r="BG45" i="199"/>
  <c r="BG45" i="197"/>
  <c r="BK46" i="199"/>
  <c r="BK46" i="197"/>
  <c r="AE48" i="199"/>
  <c r="AE48" i="197"/>
  <c r="AI49" i="199"/>
  <c r="AI49" i="197"/>
  <c r="AM50" i="199"/>
  <c r="AM50" i="197"/>
  <c r="W51" i="199"/>
  <c r="W51" i="197"/>
  <c r="G52" i="199"/>
  <c r="G52" i="197"/>
  <c r="AA52" i="199"/>
  <c r="AA52" i="197"/>
  <c r="BO52" i="199"/>
  <c r="BO52" i="197"/>
  <c r="AE53" i="199"/>
  <c r="AE53" i="197"/>
  <c r="AY53" i="199"/>
  <c r="AY53" i="197"/>
  <c r="BS53" i="199"/>
  <c r="BS53" i="197"/>
  <c r="O54" i="186"/>
  <c r="O54" i="199"/>
  <c r="O54" i="197"/>
  <c r="AI54" i="186"/>
  <c r="AI54" i="199"/>
  <c r="AI54" i="197"/>
  <c r="BC54" i="186"/>
  <c r="BC54" i="199"/>
  <c r="BC54" i="197"/>
  <c r="BW54" i="186"/>
  <c r="BW54" i="199"/>
  <c r="BW54" i="197"/>
  <c r="S55" i="186"/>
  <c r="S55" i="199"/>
  <c r="S55" i="197"/>
  <c r="AM55" i="186"/>
  <c r="AM55" i="199"/>
  <c r="AM55" i="197"/>
  <c r="BG55" i="186"/>
  <c r="BG55" i="199"/>
  <c r="BG55" i="197"/>
  <c r="C56" i="186"/>
  <c r="C56" i="199"/>
  <c r="C56" i="197"/>
  <c r="W56" i="186"/>
  <c r="W56" i="199"/>
  <c r="W56" i="197"/>
  <c r="AQ56" i="186"/>
  <c r="AQ56" i="199"/>
  <c r="AQ56" i="197"/>
  <c r="BK56" i="186"/>
  <c r="BK56" i="199"/>
  <c r="BK56" i="197"/>
  <c r="G57" i="186"/>
  <c r="G57" i="199"/>
  <c r="G57" i="197"/>
  <c r="AA57" i="186"/>
  <c r="AA57" i="199"/>
  <c r="AA57" i="197"/>
  <c r="AU57" i="186"/>
  <c r="AU57" i="199"/>
  <c r="AU57" i="197"/>
  <c r="BO57" i="186"/>
  <c r="BO57" i="199"/>
  <c r="BO57" i="197"/>
  <c r="K58" i="199"/>
  <c r="K58" i="197"/>
  <c r="AE58" i="199"/>
  <c r="AE58" i="197"/>
  <c r="AY58" i="199"/>
  <c r="AY58" i="197"/>
  <c r="BS58" i="199"/>
  <c r="BS58" i="197"/>
  <c r="O59" i="199"/>
  <c r="O59" i="197"/>
  <c r="BC59" i="199"/>
  <c r="BC59" i="197"/>
  <c r="BC59" i="166"/>
  <c r="S60" i="199"/>
  <c r="S60" i="197"/>
  <c r="S60" i="166"/>
  <c r="BG60" i="199"/>
  <c r="BG60" i="197"/>
  <c r="BG60" i="166"/>
  <c r="C61" i="199"/>
  <c r="C61" i="197"/>
  <c r="W61" i="199"/>
  <c r="W61" i="197"/>
  <c r="AQ61" i="199"/>
  <c r="AQ61" i="197"/>
  <c r="BK61" i="199"/>
  <c r="BK61" i="197"/>
  <c r="BK61" i="166"/>
  <c r="G62" i="199"/>
  <c r="G62" i="197"/>
  <c r="G62" i="166"/>
  <c r="AA62" i="199"/>
  <c r="AA62" i="197"/>
  <c r="AA62" i="166"/>
  <c r="AU62" i="199"/>
  <c r="AU62" i="197"/>
  <c r="AU62" i="166"/>
  <c r="BO62" i="199"/>
  <c r="BO62" i="197"/>
  <c r="K63" i="186"/>
  <c r="K63" i="199"/>
  <c r="K63" i="197"/>
  <c r="AE63" i="186"/>
  <c r="AE63" i="199"/>
  <c r="AE63" i="197"/>
  <c r="AY63" i="186"/>
  <c r="AY63" i="199"/>
  <c r="AY63" i="197"/>
  <c r="BS63" i="186"/>
  <c r="BS63" i="199"/>
  <c r="BS63" i="197"/>
  <c r="O64" i="199"/>
  <c r="O64" i="197"/>
  <c r="AI64" i="199"/>
  <c r="AI64" i="197"/>
  <c r="BC64" i="199"/>
  <c r="BC64" i="197"/>
  <c r="BW64" i="199"/>
  <c r="BW64" i="197"/>
  <c r="S65" i="199"/>
  <c r="S65" i="197"/>
  <c r="AM65" i="199"/>
  <c r="AM65" i="197"/>
  <c r="BG65" i="199"/>
  <c r="BG65" i="197"/>
  <c r="C66" i="199"/>
  <c r="C66" i="197"/>
  <c r="W66" i="199"/>
  <c r="W66" i="197"/>
  <c r="AQ66" i="199"/>
  <c r="AQ66" i="197"/>
  <c r="BK66" i="199"/>
  <c r="BK66" i="197"/>
  <c r="G67" i="199"/>
  <c r="G67" i="197"/>
  <c r="G67" i="166"/>
  <c r="AA67" i="199"/>
  <c r="AA67" i="197"/>
  <c r="AA67" i="166"/>
  <c r="AU67" i="199"/>
  <c r="AU67" i="197"/>
  <c r="AU67" i="166"/>
  <c r="BO67" i="199"/>
  <c r="BO67" i="197"/>
  <c r="BO67" i="166"/>
  <c r="K68" i="199"/>
  <c r="K68" i="197"/>
  <c r="AE68" i="199"/>
  <c r="AE68" i="197"/>
  <c r="AY68" i="199"/>
  <c r="AY68" i="197"/>
  <c r="BS68" i="199"/>
  <c r="BS68" i="197"/>
  <c r="O69" i="199"/>
  <c r="O69" i="197"/>
  <c r="O69" i="166"/>
  <c r="AI69" i="199"/>
  <c r="AI69" i="197"/>
  <c r="AI69" i="166"/>
  <c r="BC69" i="199"/>
  <c r="BC69" i="197"/>
  <c r="BC69" i="166"/>
  <c r="BW69" i="199"/>
  <c r="BW69" i="197"/>
  <c r="BW69" i="166"/>
  <c r="S70" i="199"/>
  <c r="S70" i="197"/>
  <c r="AM70" i="199"/>
  <c r="AM70" i="197"/>
  <c r="BG70" i="199"/>
  <c r="BG70" i="197"/>
  <c r="C71" i="199"/>
  <c r="C71" i="197"/>
  <c r="W71" i="199"/>
  <c r="W71" i="197"/>
  <c r="AQ71" i="199"/>
  <c r="AQ71" i="197"/>
  <c r="BK71" i="199"/>
  <c r="BK71" i="197"/>
  <c r="G72" i="186"/>
  <c r="G72" i="199"/>
  <c r="G72" i="197"/>
  <c r="AA72" i="186"/>
  <c r="AA72" i="199"/>
  <c r="AA72" i="197"/>
  <c r="AU72" i="186"/>
  <c r="AU72" i="199"/>
  <c r="AU72" i="197"/>
  <c r="BO72" i="186"/>
  <c r="BO72" i="199"/>
  <c r="BO72" i="197"/>
  <c r="K73" i="199"/>
  <c r="K73" i="197"/>
  <c r="AE73" i="199"/>
  <c r="AE73" i="197"/>
  <c r="AY73" i="199"/>
  <c r="AY73" i="197"/>
  <c r="BS73" i="199"/>
  <c r="BS73" i="197"/>
  <c r="T74" i="186"/>
  <c r="T74" i="199"/>
  <c r="T74" i="197"/>
  <c r="AN74" i="186"/>
  <c r="AN74" i="199"/>
  <c r="AN74" i="197"/>
  <c r="BH74" i="186"/>
  <c r="BH74" i="199"/>
  <c r="BH74" i="197"/>
  <c r="I75" i="186"/>
  <c r="I75" i="199"/>
  <c r="I75" i="197"/>
  <c r="AC75" i="186"/>
  <c r="AC75" i="197"/>
  <c r="AC75" i="199"/>
  <c r="AW75" i="186"/>
  <c r="AW75" i="199"/>
  <c r="AW75" i="197"/>
  <c r="BQ75" i="186"/>
  <c r="BQ75" i="199"/>
  <c r="BQ75" i="197"/>
  <c r="Q76" i="186"/>
  <c r="Q76" i="199"/>
  <c r="Q76" i="197"/>
  <c r="AK76" i="186"/>
  <c r="AK76" i="199"/>
  <c r="AK76" i="197"/>
  <c r="BE76" i="186"/>
  <c r="BE76" i="199"/>
  <c r="BE76" i="197"/>
  <c r="D77" i="186"/>
  <c r="D77" i="199"/>
  <c r="D77" i="197"/>
  <c r="D77" i="166"/>
  <c r="X77" i="186"/>
  <c r="X77" i="199"/>
  <c r="X77" i="197"/>
  <c r="X77" i="166"/>
  <c r="AR77" i="186"/>
  <c r="AR77" i="199"/>
  <c r="AR77" i="197"/>
  <c r="AR77" i="166"/>
  <c r="BL77" i="186"/>
  <c r="BL77" i="199"/>
  <c r="BL77" i="197"/>
  <c r="BL77" i="166"/>
  <c r="J78" i="199"/>
  <c r="J78" i="197"/>
  <c r="AD78" i="199"/>
  <c r="AD78" i="197"/>
  <c r="AX78" i="199"/>
  <c r="AX78" i="197"/>
  <c r="BR78" i="199"/>
  <c r="BR78" i="197"/>
  <c r="M20" i="207"/>
  <c r="L20" i="206"/>
  <c r="L20" i="207" s="1"/>
  <c r="M28" i="207"/>
  <c r="L28" i="206"/>
  <c r="L28" i="207" s="1"/>
  <c r="E35" i="162"/>
  <c r="P45" i="206" s="1"/>
  <c r="P45" i="207" s="1"/>
  <c r="M50" i="162"/>
  <c r="AK50" i="166" s="1"/>
  <c r="M59" i="162"/>
  <c r="L59" i="166" s="1"/>
  <c r="M79" i="207"/>
  <c r="O8" i="199"/>
  <c r="O8" i="197"/>
  <c r="O13" i="199"/>
  <c r="O13" i="197"/>
  <c r="O13" i="166"/>
  <c r="AI18" i="199"/>
  <c r="AI18" i="197"/>
  <c r="AI18" i="166"/>
  <c r="BW23" i="186"/>
  <c r="BW23" i="199"/>
  <c r="BW23" i="197"/>
  <c r="AM29" i="199"/>
  <c r="AM29" i="197"/>
  <c r="AM29" i="166"/>
  <c r="O33" i="199"/>
  <c r="O33" i="197"/>
  <c r="O33" i="166"/>
  <c r="BC38" i="199"/>
  <c r="BC38" i="197"/>
  <c r="BC38" i="166"/>
  <c r="W45" i="199"/>
  <c r="W45" i="197"/>
  <c r="AE57" i="186"/>
  <c r="AE57" i="199"/>
  <c r="AE57" i="197"/>
  <c r="AE57" i="166"/>
  <c r="AW3" i="199"/>
  <c r="AW3" i="197"/>
  <c r="AW3" i="166"/>
  <c r="M4" i="199"/>
  <c r="M4" i="197"/>
  <c r="M4" i="166"/>
  <c r="BU4" i="199"/>
  <c r="BU4" i="197"/>
  <c r="BU4" i="166"/>
  <c r="BE5" i="199"/>
  <c r="BE5" i="166"/>
  <c r="BE5" i="197"/>
  <c r="BY5" i="199"/>
  <c r="BY5" i="197"/>
  <c r="BI6" i="199"/>
  <c r="BI6" i="197"/>
  <c r="BI6" i="166"/>
  <c r="AS7" i="199"/>
  <c r="AS7" i="197"/>
  <c r="AS7" i="166"/>
  <c r="I8" i="199"/>
  <c r="I8" i="197"/>
  <c r="BQ8" i="199"/>
  <c r="BQ8" i="197"/>
  <c r="AG9" i="199"/>
  <c r="AG9" i="197"/>
  <c r="AG9" i="166"/>
  <c r="AK10" i="186"/>
  <c r="AK10" i="199"/>
  <c r="AK10" i="166"/>
  <c r="AK10" i="197"/>
  <c r="BY10" i="186"/>
  <c r="BY10" i="199"/>
  <c r="BY10" i="166"/>
  <c r="BY10" i="197"/>
  <c r="BI11" i="199"/>
  <c r="BI11" i="197"/>
  <c r="BI11" i="166"/>
  <c r="Y12" i="199"/>
  <c r="Y12" i="197"/>
  <c r="Y12" i="166"/>
  <c r="I13" i="199"/>
  <c r="I13" i="166"/>
  <c r="I13" i="197"/>
  <c r="M14" i="186"/>
  <c r="M14" i="199"/>
  <c r="M14" i="197"/>
  <c r="BU14" i="186"/>
  <c r="BU14" i="199"/>
  <c r="BU14" i="197"/>
  <c r="BY15" i="186"/>
  <c r="BY15" i="199"/>
  <c r="BY15" i="197"/>
  <c r="BY15" i="166"/>
  <c r="Y22" i="199"/>
  <c r="Y22" i="197"/>
  <c r="AD3" i="199"/>
  <c r="AD3" i="197"/>
  <c r="AD3" i="166"/>
  <c r="BR3" i="199"/>
  <c r="BR3" i="197"/>
  <c r="BR3" i="166"/>
  <c r="R5" i="199"/>
  <c r="R5" i="197"/>
  <c r="B6" i="199"/>
  <c r="B6" i="197"/>
  <c r="B6" i="166"/>
  <c r="AP6" i="199"/>
  <c r="AP6" i="197"/>
  <c r="AP6" i="166"/>
  <c r="BJ6" i="199"/>
  <c r="BJ6" i="197"/>
  <c r="BJ6" i="166"/>
  <c r="BN7" i="199"/>
  <c r="BN7" i="197"/>
  <c r="BN7" i="166"/>
  <c r="AD8" i="199"/>
  <c r="AD8" i="197"/>
  <c r="AH9" i="199"/>
  <c r="AH9" i="197"/>
  <c r="AH9" i="166"/>
  <c r="AL10" i="186"/>
  <c r="AL10" i="199"/>
  <c r="AL10" i="197"/>
  <c r="AL10" i="166"/>
  <c r="AP11" i="199"/>
  <c r="AP11" i="197"/>
  <c r="AP11" i="166"/>
  <c r="F12" i="199"/>
  <c r="F12" i="197"/>
  <c r="F12" i="166"/>
  <c r="J13" i="199"/>
  <c r="J13" i="197"/>
  <c r="J13" i="166"/>
  <c r="N14" i="186"/>
  <c r="N14" i="199"/>
  <c r="N14" i="197"/>
  <c r="BV14" i="186"/>
  <c r="BV14" i="199"/>
  <c r="BV14" i="197"/>
  <c r="BF15" i="186"/>
  <c r="BF15" i="199"/>
  <c r="BF15" i="197"/>
  <c r="BF15" i="166"/>
  <c r="V16" i="186"/>
  <c r="V16" i="199"/>
  <c r="V16" i="197"/>
  <c r="V16" i="166"/>
  <c r="F17" i="186"/>
  <c r="F17" i="199"/>
  <c r="F17" i="197"/>
  <c r="F17" i="166"/>
  <c r="BN17" i="186"/>
  <c r="BN17" i="199"/>
  <c r="BN17" i="197"/>
  <c r="BN17" i="166"/>
  <c r="AD18" i="199"/>
  <c r="AD18" i="197"/>
  <c r="AD18" i="166"/>
  <c r="N19" i="199"/>
  <c r="N19" i="197"/>
  <c r="N19" i="166"/>
  <c r="BV19" i="199"/>
  <c r="BV19" i="197"/>
  <c r="BV19" i="166"/>
  <c r="BF20" i="199"/>
  <c r="BF20" i="197"/>
  <c r="BF20" i="166"/>
  <c r="BJ21" i="199"/>
  <c r="BJ21" i="197"/>
  <c r="BJ21" i="166"/>
  <c r="BN22" i="199"/>
  <c r="BN22" i="197"/>
  <c r="AX23" i="186"/>
  <c r="AX23" i="199"/>
  <c r="AX23" i="197"/>
  <c r="AH24" i="199"/>
  <c r="AH24" i="197"/>
  <c r="AH24" i="166"/>
  <c r="R25" i="199"/>
  <c r="R25" i="197"/>
  <c r="R25" i="166"/>
  <c r="B26" i="199"/>
  <c r="B26" i="197"/>
  <c r="B26" i="166"/>
  <c r="AP26" i="199"/>
  <c r="AP26" i="197"/>
  <c r="AP26" i="166"/>
  <c r="AT27" i="199"/>
  <c r="AT27" i="197"/>
  <c r="AT27" i="166"/>
  <c r="J28" i="199"/>
  <c r="J28" i="197"/>
  <c r="J28" i="166"/>
  <c r="AX28" i="199"/>
  <c r="AX28" i="197"/>
  <c r="AX28" i="166"/>
  <c r="BB29" i="199"/>
  <c r="BB29" i="197"/>
  <c r="BB29" i="166"/>
  <c r="AL30" i="199"/>
  <c r="AL30" i="197"/>
  <c r="AL30" i="166"/>
  <c r="AP31" i="186"/>
  <c r="AP31" i="197"/>
  <c r="AP31" i="199"/>
  <c r="AP31" i="166"/>
  <c r="AT32" i="186"/>
  <c r="AT32" i="199"/>
  <c r="AT32" i="197"/>
  <c r="AX33" i="199"/>
  <c r="AX33" i="197"/>
  <c r="AX33" i="166"/>
  <c r="BB34" i="186"/>
  <c r="BB34" i="199"/>
  <c r="BB34" i="197"/>
  <c r="BB34" i="166"/>
  <c r="BF35" i="186"/>
  <c r="BF35" i="199"/>
  <c r="BF35" i="197"/>
  <c r="BJ36" i="186"/>
  <c r="BJ36" i="197"/>
  <c r="BJ36" i="199"/>
  <c r="Z37" i="186"/>
  <c r="Z37" i="199"/>
  <c r="Z37" i="197"/>
  <c r="Z37" i="166"/>
  <c r="BN37" i="186"/>
  <c r="BN37" i="199"/>
  <c r="BN37" i="197"/>
  <c r="BN37" i="166"/>
  <c r="BR38" i="199"/>
  <c r="BR38" i="197"/>
  <c r="BR38" i="166"/>
  <c r="BB39" i="199"/>
  <c r="BB39" i="197"/>
  <c r="BF40" i="197"/>
  <c r="BF40" i="199"/>
  <c r="AP41" i="199"/>
  <c r="AP41" i="197"/>
  <c r="AT42" i="199"/>
  <c r="AT42" i="197"/>
  <c r="AT42" i="166"/>
  <c r="AX43" i="199"/>
  <c r="AX43" i="197"/>
  <c r="AH44" i="199"/>
  <c r="AH44" i="197"/>
  <c r="AH44" i="166"/>
  <c r="AL45" i="199"/>
  <c r="AL45" i="197"/>
  <c r="BJ46" i="199"/>
  <c r="BJ46" i="197"/>
  <c r="BN47" i="186"/>
  <c r="BN47" i="199"/>
  <c r="BN47" i="197"/>
  <c r="BN47" i="166"/>
  <c r="BR48" i="199"/>
  <c r="BR48" i="197"/>
  <c r="AH49" i="199"/>
  <c r="AH49" i="197"/>
  <c r="BF50" i="197"/>
  <c r="BF50" i="199"/>
  <c r="BJ51" i="199"/>
  <c r="BJ51" i="197"/>
  <c r="BN52" i="199"/>
  <c r="BN52" i="197"/>
  <c r="N54" i="186"/>
  <c r="N54" i="199"/>
  <c r="N54" i="197"/>
  <c r="N54" i="166"/>
  <c r="BF55" i="186"/>
  <c r="BF55" i="199"/>
  <c r="BF55" i="197"/>
  <c r="AT57" i="186"/>
  <c r="AT57" i="199"/>
  <c r="AT57" i="197"/>
  <c r="AT57" i="166"/>
  <c r="BF60" i="199"/>
  <c r="BF60" i="197"/>
  <c r="BF60" i="166"/>
  <c r="V71" i="199"/>
  <c r="V71" i="197"/>
  <c r="K3" i="199"/>
  <c r="K3" i="197"/>
  <c r="AY3" i="199"/>
  <c r="AY3" i="197"/>
  <c r="AI4" i="199"/>
  <c r="AI4" i="197"/>
  <c r="S5" i="199"/>
  <c r="S5" i="197"/>
  <c r="C6" i="199"/>
  <c r="C6" i="197"/>
  <c r="AA7" i="199"/>
  <c r="AA7" i="197"/>
  <c r="AE8" i="199"/>
  <c r="AE8" i="197"/>
  <c r="BS8" i="199"/>
  <c r="BS8" i="197"/>
  <c r="BW9" i="199"/>
  <c r="BW9" i="197"/>
  <c r="BG10" i="186"/>
  <c r="BG10" i="199"/>
  <c r="BG10" i="197"/>
  <c r="AQ11" i="199"/>
  <c r="AQ11" i="197"/>
  <c r="AA12" i="199"/>
  <c r="AA12" i="197"/>
  <c r="AE13" i="199"/>
  <c r="AE13" i="197"/>
  <c r="AI14" i="186"/>
  <c r="AI14" i="199"/>
  <c r="AI14" i="197"/>
  <c r="S15" i="186"/>
  <c r="S15" i="199"/>
  <c r="S15" i="197"/>
  <c r="C16" i="186"/>
  <c r="C16" i="199"/>
  <c r="C16" i="197"/>
  <c r="BK16" i="186"/>
  <c r="BK16" i="199"/>
  <c r="BK16" i="197"/>
  <c r="BO17" i="186"/>
  <c r="BO17" i="199"/>
  <c r="BO17" i="197"/>
  <c r="O19" i="199"/>
  <c r="O19" i="197"/>
  <c r="BW19" i="199"/>
  <c r="BW19" i="197"/>
  <c r="BG20" i="199"/>
  <c r="BG20" i="197"/>
  <c r="AQ21" i="199"/>
  <c r="AQ21" i="197"/>
  <c r="BK21" i="199"/>
  <c r="BK21" i="197"/>
  <c r="BO22" i="199"/>
  <c r="BO22" i="197"/>
  <c r="O24" i="199"/>
  <c r="O24" i="197"/>
  <c r="S25" i="199"/>
  <c r="S25" i="197"/>
  <c r="W26" i="199"/>
  <c r="W26" i="197"/>
  <c r="G27" i="199"/>
  <c r="G27" i="197"/>
  <c r="AE28" i="199"/>
  <c r="AE28" i="197"/>
  <c r="O29" i="199"/>
  <c r="O29" i="197"/>
  <c r="BW29" i="199"/>
  <c r="BW29" i="197"/>
  <c r="C31" i="186"/>
  <c r="C31" i="199"/>
  <c r="C31" i="197"/>
  <c r="AQ31" i="186"/>
  <c r="AQ31" i="197"/>
  <c r="AQ31" i="199"/>
  <c r="BO32" i="186"/>
  <c r="BO32" i="197"/>
  <c r="BO32" i="199"/>
  <c r="BS33" i="199"/>
  <c r="BS33" i="197"/>
  <c r="BW34" i="186"/>
  <c r="BW34" i="199"/>
  <c r="BW34" i="197"/>
  <c r="BG35" i="186"/>
  <c r="BG35" i="199"/>
  <c r="BG35" i="197"/>
  <c r="AQ36" i="186"/>
  <c r="AQ36" i="199"/>
  <c r="AQ36" i="197"/>
  <c r="AA37" i="186"/>
  <c r="AA37" i="199"/>
  <c r="AA37" i="197"/>
  <c r="K38" i="197"/>
  <c r="K38" i="199"/>
  <c r="AY38" i="199"/>
  <c r="AY38" i="197"/>
  <c r="BC39" i="199"/>
  <c r="BC39" i="197"/>
  <c r="S40" i="199"/>
  <c r="S40" i="197"/>
  <c r="BG40" i="197"/>
  <c r="BG40" i="199"/>
  <c r="BK41" i="199"/>
  <c r="BK41" i="197"/>
  <c r="AA42" i="199"/>
  <c r="AA42" i="197"/>
  <c r="AE43" i="197"/>
  <c r="AE43" i="199"/>
  <c r="AI44" i="199"/>
  <c r="AI44" i="197"/>
  <c r="S45" i="199"/>
  <c r="S45" i="197"/>
  <c r="C46" i="197"/>
  <c r="C46" i="199"/>
  <c r="G47" i="186"/>
  <c r="G47" i="199"/>
  <c r="G47" i="197"/>
  <c r="K48" i="199"/>
  <c r="K48" i="197"/>
  <c r="O49" i="199"/>
  <c r="O49" i="197"/>
  <c r="AQ51" i="199"/>
  <c r="AQ51" i="197"/>
  <c r="AM60" i="199"/>
  <c r="AM60" i="197"/>
  <c r="L3" i="197"/>
  <c r="L3" i="199"/>
  <c r="L3" i="166"/>
  <c r="AF3" i="199"/>
  <c r="AF3" i="197"/>
  <c r="AF3" i="166"/>
  <c r="AZ3" i="199"/>
  <c r="AZ3" i="197"/>
  <c r="AZ3" i="166"/>
  <c r="BT3" i="199"/>
  <c r="BT3" i="197"/>
  <c r="BT3" i="166"/>
  <c r="P4" i="199"/>
  <c r="P4" i="197"/>
  <c r="P4" i="166"/>
  <c r="AJ4" i="199"/>
  <c r="AJ4" i="197"/>
  <c r="AJ4" i="166"/>
  <c r="BD4" i="199"/>
  <c r="BD4" i="197"/>
  <c r="BD4" i="166"/>
  <c r="BX4" i="199"/>
  <c r="BX4" i="197"/>
  <c r="BX4" i="166"/>
  <c r="T5" i="199"/>
  <c r="T5" i="197"/>
  <c r="AN5" i="199"/>
  <c r="AN5" i="197"/>
  <c r="BH5" i="199"/>
  <c r="BH5" i="197"/>
  <c r="D6" i="199"/>
  <c r="D6" i="197"/>
  <c r="D6" i="166"/>
  <c r="X6" i="199"/>
  <c r="X6" i="197"/>
  <c r="X6" i="166"/>
  <c r="AR6" i="199"/>
  <c r="AR6" i="197"/>
  <c r="AR6" i="166"/>
  <c r="BL6" i="199"/>
  <c r="BL6" i="197"/>
  <c r="BL6" i="166"/>
  <c r="H7" i="199"/>
  <c r="H7" i="197"/>
  <c r="H7" i="166"/>
  <c r="AB7" i="199"/>
  <c r="AB7" i="197"/>
  <c r="AB7" i="166"/>
  <c r="AV7" i="199"/>
  <c r="AV7" i="197"/>
  <c r="AV7" i="166"/>
  <c r="BP7" i="199"/>
  <c r="BP7" i="197"/>
  <c r="BP7" i="166"/>
  <c r="L8" i="199"/>
  <c r="L8" i="197"/>
  <c r="AF8" i="199"/>
  <c r="AF8" i="197"/>
  <c r="AZ8" i="199"/>
  <c r="AZ8" i="197"/>
  <c r="BT8" i="199"/>
  <c r="BT8" i="197"/>
  <c r="P9" i="199"/>
  <c r="P9" i="197"/>
  <c r="P9" i="166"/>
  <c r="AJ9" i="199"/>
  <c r="AJ9" i="197"/>
  <c r="AJ9" i="166"/>
  <c r="BD9" i="199"/>
  <c r="BD9" i="197"/>
  <c r="BD9" i="166"/>
  <c r="BX9" i="199"/>
  <c r="BX9" i="197"/>
  <c r="BX9" i="166"/>
  <c r="T10" i="186"/>
  <c r="T10" i="199"/>
  <c r="T10" i="197"/>
  <c r="T10" i="166"/>
  <c r="AN10" i="186"/>
  <c r="AN10" i="199"/>
  <c r="AN10" i="197"/>
  <c r="AN10" i="166"/>
  <c r="BH10" i="186"/>
  <c r="BH10" i="199"/>
  <c r="BH10" i="197"/>
  <c r="BH10" i="166"/>
  <c r="D11" i="199"/>
  <c r="D11" i="197"/>
  <c r="D11" i="166"/>
  <c r="X11" i="199"/>
  <c r="X11" i="197"/>
  <c r="X11" i="166"/>
  <c r="AR11" i="199"/>
  <c r="AR11" i="197"/>
  <c r="AR11" i="166"/>
  <c r="BL11" i="199"/>
  <c r="BL11" i="197"/>
  <c r="BL11" i="166"/>
  <c r="H12" i="199"/>
  <c r="H12" i="197"/>
  <c r="H12" i="166"/>
  <c r="AB12" i="199"/>
  <c r="AB12" i="197"/>
  <c r="AB12" i="166"/>
  <c r="AV12" i="199"/>
  <c r="AV12" i="197"/>
  <c r="AV12" i="166"/>
  <c r="BP12" i="199"/>
  <c r="BP12" i="197"/>
  <c r="BP12" i="166"/>
  <c r="L13" i="199"/>
  <c r="L13" i="197"/>
  <c r="L13" i="166"/>
  <c r="AF13" i="199"/>
  <c r="AF13" i="197"/>
  <c r="AF13" i="166"/>
  <c r="AZ13" i="199"/>
  <c r="AZ13" i="197"/>
  <c r="AZ13" i="166"/>
  <c r="BT13" i="199"/>
  <c r="BT13" i="197"/>
  <c r="BT13" i="166"/>
  <c r="P14" i="186"/>
  <c r="P14" i="199"/>
  <c r="P14" i="197"/>
  <c r="AJ14" i="186"/>
  <c r="AJ14" i="199"/>
  <c r="AJ14" i="197"/>
  <c r="BD14" i="186"/>
  <c r="BD14" i="199"/>
  <c r="BD14" i="197"/>
  <c r="BX14" i="186"/>
  <c r="BX14" i="199"/>
  <c r="BX14" i="197"/>
  <c r="T15" i="186"/>
  <c r="T15" i="199"/>
  <c r="T15" i="197"/>
  <c r="T15" i="166"/>
  <c r="AN15" i="186"/>
  <c r="AN15" i="199"/>
  <c r="AN15" i="197"/>
  <c r="AN15" i="166"/>
  <c r="BH15" i="186"/>
  <c r="BH15" i="199"/>
  <c r="BH15" i="197"/>
  <c r="BH15" i="166"/>
  <c r="D16" i="186"/>
  <c r="D16" i="199"/>
  <c r="D16" i="197"/>
  <c r="D16" i="166"/>
  <c r="X16" i="186"/>
  <c r="X16" i="199"/>
  <c r="X16" i="197"/>
  <c r="X16" i="166"/>
  <c r="AR16" i="186"/>
  <c r="AR16" i="199"/>
  <c r="AR16" i="197"/>
  <c r="AR16" i="166"/>
  <c r="BL16" i="186"/>
  <c r="BL16" i="199"/>
  <c r="BL16" i="197"/>
  <c r="BL16" i="166"/>
  <c r="H17" i="186"/>
  <c r="H17" i="199"/>
  <c r="H17" i="197"/>
  <c r="H17" i="166"/>
  <c r="AB17" i="186"/>
  <c r="AB17" i="199"/>
  <c r="AB17" i="197"/>
  <c r="AB17" i="166"/>
  <c r="AV17" i="186"/>
  <c r="AV17" i="199"/>
  <c r="AV17" i="197"/>
  <c r="AV17" i="166"/>
  <c r="BP17" i="186"/>
  <c r="BP17" i="199"/>
  <c r="BP17" i="197"/>
  <c r="BP17" i="166"/>
  <c r="L18" i="199"/>
  <c r="L18" i="197"/>
  <c r="L18" i="166"/>
  <c r="AF18" i="199"/>
  <c r="AF18" i="197"/>
  <c r="AF18" i="166"/>
  <c r="AZ18" i="199"/>
  <c r="AZ18" i="197"/>
  <c r="AZ18" i="166"/>
  <c r="BT18" i="199"/>
  <c r="BT18" i="197"/>
  <c r="BT18" i="166"/>
  <c r="P19" i="199"/>
  <c r="P19" i="197"/>
  <c r="P19" i="166"/>
  <c r="AJ19" i="199"/>
  <c r="AJ19" i="197"/>
  <c r="AJ19" i="166"/>
  <c r="BD19" i="199"/>
  <c r="BD19" i="197"/>
  <c r="BD19" i="166"/>
  <c r="BX19" i="199"/>
  <c r="BX19" i="197"/>
  <c r="BX19" i="166"/>
  <c r="T20" i="199"/>
  <c r="T20" i="197"/>
  <c r="T20" i="166"/>
  <c r="AN20" i="199"/>
  <c r="AN20" i="197"/>
  <c r="AN20" i="166"/>
  <c r="BH20" i="199"/>
  <c r="BH20" i="197"/>
  <c r="BH20" i="166"/>
  <c r="D21" i="199"/>
  <c r="D21" i="197"/>
  <c r="D21" i="166"/>
  <c r="X21" i="199"/>
  <c r="X21" i="197"/>
  <c r="X21" i="166"/>
  <c r="AR21" i="199"/>
  <c r="AR21" i="197"/>
  <c r="AR21" i="166"/>
  <c r="BL21" i="199"/>
  <c r="BL21" i="197"/>
  <c r="BL21" i="166"/>
  <c r="H22" i="199"/>
  <c r="H22" i="197"/>
  <c r="AB22" i="199"/>
  <c r="AB22" i="197"/>
  <c r="AV22" i="199"/>
  <c r="AV22" i="197"/>
  <c r="BP22" i="199"/>
  <c r="BP22" i="197"/>
  <c r="L23" i="186"/>
  <c r="L23" i="199"/>
  <c r="L23" i="197"/>
  <c r="AF23" i="186"/>
  <c r="AF23" i="199"/>
  <c r="AF23" i="197"/>
  <c r="AZ23" i="186"/>
  <c r="AZ23" i="199"/>
  <c r="AZ23" i="197"/>
  <c r="BT23" i="186"/>
  <c r="BT23" i="199"/>
  <c r="BT23" i="197"/>
  <c r="P24" i="199"/>
  <c r="P24" i="197"/>
  <c r="P24" i="166"/>
  <c r="AJ24" i="199"/>
  <c r="AJ24" i="197"/>
  <c r="AJ24" i="166"/>
  <c r="BD24" i="199"/>
  <c r="BD24" i="197"/>
  <c r="BD24" i="166"/>
  <c r="BX24" i="199"/>
  <c r="BX24" i="197"/>
  <c r="BX24" i="166"/>
  <c r="T25" i="199"/>
  <c r="T25" i="197"/>
  <c r="T25" i="166"/>
  <c r="AN25" i="199"/>
  <c r="AN25" i="197"/>
  <c r="AN25" i="166"/>
  <c r="BH25" i="199"/>
  <c r="BH25" i="197"/>
  <c r="BH25" i="166"/>
  <c r="D26" i="199"/>
  <c r="D26" i="197"/>
  <c r="D26" i="166"/>
  <c r="X26" i="199"/>
  <c r="X26" i="197"/>
  <c r="X26" i="166"/>
  <c r="AR26" i="199"/>
  <c r="AR26" i="197"/>
  <c r="AR26" i="166"/>
  <c r="BL26" i="199"/>
  <c r="BL26" i="197"/>
  <c r="BL26" i="166"/>
  <c r="H27" i="199"/>
  <c r="H27" i="197"/>
  <c r="H27" i="166"/>
  <c r="AB27" i="199"/>
  <c r="AB27" i="197"/>
  <c r="AB27" i="166"/>
  <c r="AV27" i="199"/>
  <c r="AV27" i="197"/>
  <c r="AV27" i="166"/>
  <c r="BP27" i="199"/>
  <c r="BP27" i="197"/>
  <c r="BP27" i="166"/>
  <c r="L28" i="199"/>
  <c r="L28" i="197"/>
  <c r="L28" i="166"/>
  <c r="AF28" i="199"/>
  <c r="AF28" i="197"/>
  <c r="AF28" i="166"/>
  <c r="AZ28" i="199"/>
  <c r="AZ28" i="197"/>
  <c r="AZ28" i="166"/>
  <c r="BT28" i="199"/>
  <c r="BT28" i="197"/>
  <c r="BT28" i="166"/>
  <c r="P29" i="199"/>
  <c r="P29" i="197"/>
  <c r="P29" i="166"/>
  <c r="AJ29" i="199"/>
  <c r="AJ29" i="197"/>
  <c r="AJ29" i="166"/>
  <c r="BD29" i="197"/>
  <c r="BD29" i="199"/>
  <c r="BD29" i="166"/>
  <c r="BX29" i="199"/>
  <c r="BX29" i="197"/>
  <c r="BX29" i="166"/>
  <c r="T30" i="199"/>
  <c r="T30" i="197"/>
  <c r="T30" i="166"/>
  <c r="AN30" i="199"/>
  <c r="AN30" i="197"/>
  <c r="AN30" i="166"/>
  <c r="BH30" i="199"/>
  <c r="BH30" i="197"/>
  <c r="BH30" i="166"/>
  <c r="D31" i="186"/>
  <c r="D31" i="197"/>
  <c r="D31" i="199"/>
  <c r="D31" i="166"/>
  <c r="X31" i="186"/>
  <c r="X31" i="199"/>
  <c r="X31" i="197"/>
  <c r="X31" i="166"/>
  <c r="AR31" i="186"/>
  <c r="AR31" i="199"/>
  <c r="AR31" i="197"/>
  <c r="AR31" i="166"/>
  <c r="BL31" i="186"/>
  <c r="BL31" i="199"/>
  <c r="BL31" i="197"/>
  <c r="BL31" i="166"/>
  <c r="H32" i="186"/>
  <c r="H32" i="199"/>
  <c r="H32" i="197"/>
  <c r="AB32" i="186"/>
  <c r="AB32" i="197"/>
  <c r="AB32" i="199"/>
  <c r="AV32" i="186"/>
  <c r="AV32" i="199"/>
  <c r="AV32" i="197"/>
  <c r="BP32" i="186"/>
  <c r="BP32" i="199"/>
  <c r="BP32" i="197"/>
  <c r="L33" i="199"/>
  <c r="L33" i="197"/>
  <c r="L33" i="166"/>
  <c r="AF33" i="199"/>
  <c r="AF33" i="197"/>
  <c r="AF33" i="166"/>
  <c r="AZ33" i="197"/>
  <c r="AZ33" i="199"/>
  <c r="AZ33" i="166"/>
  <c r="BT33" i="199"/>
  <c r="BT33" i="197"/>
  <c r="BT33" i="166"/>
  <c r="P34" i="186"/>
  <c r="P34" i="199"/>
  <c r="P34" i="197"/>
  <c r="P34" i="166"/>
  <c r="AJ34" i="186"/>
  <c r="AJ34" i="199"/>
  <c r="AJ34" i="197"/>
  <c r="AJ34" i="166"/>
  <c r="BD34" i="186"/>
  <c r="BD34" i="199"/>
  <c r="BD34" i="197"/>
  <c r="BD34" i="166"/>
  <c r="BX34" i="186"/>
  <c r="BX34" i="197"/>
  <c r="BX34" i="199"/>
  <c r="BX34" i="166"/>
  <c r="T35" i="186"/>
  <c r="T35" i="199"/>
  <c r="T35" i="197"/>
  <c r="AN35" i="186"/>
  <c r="AN35" i="199"/>
  <c r="AN35" i="197"/>
  <c r="BH35" i="186"/>
  <c r="BH35" i="199"/>
  <c r="BH35" i="197"/>
  <c r="D36" i="186"/>
  <c r="D36" i="199"/>
  <c r="D36" i="197"/>
  <c r="X36" i="186"/>
  <c r="X36" i="197"/>
  <c r="X36" i="199"/>
  <c r="AR36" i="186"/>
  <c r="AR36" i="199"/>
  <c r="AR36" i="197"/>
  <c r="BL36" i="186"/>
  <c r="BL36" i="199"/>
  <c r="BL36" i="197"/>
  <c r="H37" i="186"/>
  <c r="H37" i="199"/>
  <c r="H37" i="197"/>
  <c r="H37" i="166"/>
  <c r="AB37" i="186"/>
  <c r="AB37" i="199"/>
  <c r="AB37" i="197"/>
  <c r="AB37" i="166"/>
  <c r="AV37" i="186"/>
  <c r="AV37" i="197"/>
  <c r="AV37" i="199"/>
  <c r="AV37" i="166"/>
  <c r="BP37" i="186"/>
  <c r="BP37" i="199"/>
  <c r="BP37" i="197"/>
  <c r="BP37" i="166"/>
  <c r="L38" i="199"/>
  <c r="L38" i="197"/>
  <c r="L38" i="166"/>
  <c r="AF38" i="199"/>
  <c r="AF38" i="197"/>
  <c r="AF38" i="166"/>
  <c r="AZ38" i="199"/>
  <c r="AZ38" i="197"/>
  <c r="AZ38" i="166"/>
  <c r="BT38" i="197"/>
  <c r="BT38" i="199"/>
  <c r="BT38" i="166"/>
  <c r="P39" i="199"/>
  <c r="P39" i="197"/>
  <c r="AJ39" i="199"/>
  <c r="AJ39" i="197"/>
  <c r="BD39" i="199"/>
  <c r="BD39" i="197"/>
  <c r="BX39" i="199"/>
  <c r="BX39" i="197"/>
  <c r="T40" i="197"/>
  <c r="T40" i="199"/>
  <c r="AN40" i="199"/>
  <c r="AN40" i="197"/>
  <c r="BH40" i="199"/>
  <c r="BH40" i="197"/>
  <c r="D41" i="199"/>
  <c r="D41" i="197"/>
  <c r="X41" i="199"/>
  <c r="X41" i="197"/>
  <c r="AR41" i="197"/>
  <c r="AR41" i="199"/>
  <c r="BL41" i="199"/>
  <c r="BL41" i="197"/>
  <c r="H42" i="199"/>
  <c r="H42" i="197"/>
  <c r="H42" i="166"/>
  <c r="AB42" i="199"/>
  <c r="AB42" i="197"/>
  <c r="AB42" i="166"/>
  <c r="AV42" i="199"/>
  <c r="AV42" i="197"/>
  <c r="AV42" i="166"/>
  <c r="BP42" i="197"/>
  <c r="BP42" i="199"/>
  <c r="BP42" i="166"/>
  <c r="L43" i="199"/>
  <c r="L43" i="197"/>
  <c r="AF43" i="199"/>
  <c r="AF43" i="197"/>
  <c r="AZ43" i="199"/>
  <c r="AZ43" i="197"/>
  <c r="BT43" i="199"/>
  <c r="BT43" i="197"/>
  <c r="P44" i="197"/>
  <c r="P44" i="199"/>
  <c r="P44" i="166"/>
  <c r="AJ44" i="199"/>
  <c r="AJ44" i="197"/>
  <c r="AJ44" i="166"/>
  <c r="BD44" i="199"/>
  <c r="BD44" i="197"/>
  <c r="BD44" i="166"/>
  <c r="BX44" i="199"/>
  <c r="BX44" i="197"/>
  <c r="BX44" i="166"/>
  <c r="T45" i="199"/>
  <c r="T45" i="197"/>
  <c r="AN45" i="197"/>
  <c r="AN45" i="199"/>
  <c r="BH45" i="199"/>
  <c r="BH45" i="197"/>
  <c r="D46" i="199"/>
  <c r="D46" i="197"/>
  <c r="X46" i="199"/>
  <c r="X46" i="197"/>
  <c r="AR46" i="199"/>
  <c r="AR46" i="197"/>
  <c r="BL46" i="197"/>
  <c r="BL46" i="199"/>
  <c r="H47" i="186"/>
  <c r="H47" i="199"/>
  <c r="H47" i="197"/>
  <c r="H47" i="166"/>
  <c r="AB47" i="186"/>
  <c r="AB47" i="199"/>
  <c r="AB47" i="197"/>
  <c r="AB47" i="166"/>
  <c r="AV47" i="186"/>
  <c r="AV47" i="199"/>
  <c r="AV47" i="197"/>
  <c r="AV47" i="166"/>
  <c r="BP47" i="186"/>
  <c r="BP47" i="199"/>
  <c r="BP47" i="197"/>
  <c r="BP47" i="166"/>
  <c r="L48" i="197"/>
  <c r="L48" i="199"/>
  <c r="AF48" i="199"/>
  <c r="AF48" i="197"/>
  <c r="AZ48" i="199"/>
  <c r="AZ48" i="197"/>
  <c r="BT48" i="199"/>
  <c r="BT48" i="197"/>
  <c r="P49" i="199"/>
  <c r="P49" i="197"/>
  <c r="AJ49" i="197"/>
  <c r="AJ49" i="199"/>
  <c r="BD49" i="199"/>
  <c r="BD49" i="197"/>
  <c r="BX49" i="197"/>
  <c r="BX49" i="199"/>
  <c r="T50" i="199"/>
  <c r="T50" i="197"/>
  <c r="T50" i="166"/>
  <c r="AN50" i="199"/>
  <c r="AN50" i="197"/>
  <c r="BH50" i="199"/>
  <c r="BH50" i="197"/>
  <c r="BH50" i="166"/>
  <c r="D51" i="199"/>
  <c r="D51" i="197"/>
  <c r="X51" i="199"/>
  <c r="X51" i="197"/>
  <c r="AR51" i="199"/>
  <c r="AR51" i="197"/>
  <c r="BL51" i="199"/>
  <c r="BL51" i="197"/>
  <c r="H52" i="199"/>
  <c r="H52" i="197"/>
  <c r="AB52" i="199"/>
  <c r="AB52" i="197"/>
  <c r="AV52" i="199"/>
  <c r="AV52" i="197"/>
  <c r="BP52" i="199"/>
  <c r="BP52" i="197"/>
  <c r="L53" i="199"/>
  <c r="L53" i="197"/>
  <c r="AF53" i="199"/>
  <c r="AF53" i="197"/>
  <c r="AZ53" i="199"/>
  <c r="AZ53" i="197"/>
  <c r="BT53" i="199"/>
  <c r="BT53" i="197"/>
  <c r="P54" i="186"/>
  <c r="P54" i="199"/>
  <c r="P54" i="197"/>
  <c r="P54" i="166"/>
  <c r="AJ54" i="186"/>
  <c r="AJ54" i="199"/>
  <c r="AJ54" i="197"/>
  <c r="AJ54" i="166"/>
  <c r="BD54" i="186"/>
  <c r="BD54" i="199"/>
  <c r="BD54" i="197"/>
  <c r="BD54" i="166"/>
  <c r="BX54" i="186"/>
  <c r="BX54" i="199"/>
  <c r="BX54" i="197"/>
  <c r="BX54" i="166"/>
  <c r="T55" i="186"/>
  <c r="T55" i="199"/>
  <c r="T55" i="197"/>
  <c r="AN55" i="186"/>
  <c r="AN55" i="199"/>
  <c r="AN55" i="197"/>
  <c r="BH55" i="186"/>
  <c r="BH55" i="199"/>
  <c r="BH55" i="197"/>
  <c r="D56" i="186"/>
  <c r="D56" i="199"/>
  <c r="D56" i="197"/>
  <c r="D56" i="166"/>
  <c r="X56" i="186"/>
  <c r="X56" i="199"/>
  <c r="X56" i="197"/>
  <c r="X56" i="166"/>
  <c r="AR56" i="186"/>
  <c r="AR56" i="199"/>
  <c r="AR56" i="197"/>
  <c r="AR56" i="166"/>
  <c r="BL56" i="186"/>
  <c r="BL56" i="199"/>
  <c r="BL56" i="197"/>
  <c r="BL56" i="166"/>
  <c r="H57" i="186"/>
  <c r="H57" i="199"/>
  <c r="H57" i="197"/>
  <c r="H57" i="166"/>
  <c r="AB57" i="186"/>
  <c r="AB57" i="199"/>
  <c r="AB57" i="197"/>
  <c r="AB57" i="166"/>
  <c r="AV57" i="186"/>
  <c r="AV57" i="199"/>
  <c r="AV57" i="197"/>
  <c r="AV57" i="166"/>
  <c r="BP57" i="186"/>
  <c r="BP57" i="199"/>
  <c r="BP57" i="197"/>
  <c r="BP57" i="166"/>
  <c r="L58" i="199"/>
  <c r="L58" i="197"/>
  <c r="AF58" i="199"/>
  <c r="AF58" i="197"/>
  <c r="AZ58" i="199"/>
  <c r="AZ58" i="197"/>
  <c r="BT58" i="199"/>
  <c r="BT58" i="197"/>
  <c r="P59" i="199"/>
  <c r="P59" i="197"/>
  <c r="P59" i="166"/>
  <c r="AJ59" i="199"/>
  <c r="AJ59" i="197"/>
  <c r="BD59" i="199"/>
  <c r="BD59" i="197"/>
  <c r="BD59" i="166"/>
  <c r="BX59" i="199"/>
  <c r="BX59" i="197"/>
  <c r="BX59" i="166"/>
  <c r="T60" i="199"/>
  <c r="T60" i="197"/>
  <c r="T60" i="166"/>
  <c r="AN60" i="199"/>
  <c r="AN60" i="197"/>
  <c r="AN60" i="166"/>
  <c r="BH60" i="199"/>
  <c r="BH60" i="197"/>
  <c r="BH60" i="166"/>
  <c r="D61" i="199"/>
  <c r="D61" i="197"/>
  <c r="X61" i="199"/>
  <c r="X61" i="197"/>
  <c r="X61" i="166"/>
  <c r="AR61" i="199"/>
  <c r="AR61" i="197"/>
  <c r="AR61" i="166"/>
  <c r="BL61" i="199"/>
  <c r="BL61" i="197"/>
  <c r="H62" i="199"/>
  <c r="H62" i="197"/>
  <c r="AB62" i="199"/>
  <c r="AB62" i="197"/>
  <c r="AV62" i="199"/>
  <c r="AV62" i="197"/>
  <c r="AV62" i="166"/>
  <c r="BP62" i="199"/>
  <c r="BP62" i="197"/>
  <c r="BP62" i="166"/>
  <c r="L63" i="186"/>
  <c r="L63" i="199"/>
  <c r="L63" i="197"/>
  <c r="AF63" i="186"/>
  <c r="AF63" i="199"/>
  <c r="AF63" i="197"/>
  <c r="AZ63" i="186"/>
  <c r="AZ63" i="199"/>
  <c r="AZ63" i="197"/>
  <c r="BT63" i="186"/>
  <c r="BT63" i="199"/>
  <c r="BT63" i="197"/>
  <c r="P64" i="199"/>
  <c r="P64" i="197"/>
  <c r="AJ64" i="199"/>
  <c r="AJ64" i="197"/>
  <c r="BD64" i="199"/>
  <c r="BD64" i="197"/>
  <c r="BX64" i="199"/>
  <c r="BX64" i="197"/>
  <c r="T65" i="199"/>
  <c r="T65" i="197"/>
  <c r="AN65" i="199"/>
  <c r="AN65" i="197"/>
  <c r="BH65" i="199"/>
  <c r="BH65" i="197"/>
  <c r="D66" i="199"/>
  <c r="D66" i="197"/>
  <c r="X66" i="199"/>
  <c r="X66" i="197"/>
  <c r="AR66" i="199"/>
  <c r="AR66" i="197"/>
  <c r="BL66" i="199"/>
  <c r="BL66" i="197"/>
  <c r="H67" i="199"/>
  <c r="H67" i="197"/>
  <c r="H67" i="166"/>
  <c r="AB67" i="199"/>
  <c r="AB67" i="197"/>
  <c r="AV67" i="199"/>
  <c r="AV67" i="197"/>
  <c r="BP67" i="199"/>
  <c r="BP67" i="197"/>
  <c r="BP67" i="166"/>
  <c r="L68" i="199"/>
  <c r="L68" i="197"/>
  <c r="AF68" i="199"/>
  <c r="AF68" i="197"/>
  <c r="AZ68" i="199"/>
  <c r="AZ68" i="197"/>
  <c r="BT68" i="199"/>
  <c r="BT68" i="197"/>
  <c r="P69" i="199"/>
  <c r="P69" i="197"/>
  <c r="P69" i="166"/>
  <c r="AJ69" i="199"/>
  <c r="AJ69" i="197"/>
  <c r="AJ69" i="166"/>
  <c r="BD69" i="199"/>
  <c r="BD69" i="197"/>
  <c r="BD69" i="166"/>
  <c r="BX69" i="199"/>
  <c r="BX69" i="197"/>
  <c r="T70" i="199"/>
  <c r="T70" i="197"/>
  <c r="AN70" i="199"/>
  <c r="AN70" i="197"/>
  <c r="BH70" i="199"/>
  <c r="BH70" i="197"/>
  <c r="D71" i="199"/>
  <c r="D71" i="197"/>
  <c r="X71" i="199"/>
  <c r="X71" i="197"/>
  <c r="AR71" i="199"/>
  <c r="AR71" i="197"/>
  <c r="BL71" i="199"/>
  <c r="BL71" i="197"/>
  <c r="H72" i="186"/>
  <c r="H72" i="199"/>
  <c r="H72" i="197"/>
  <c r="AB72" i="186"/>
  <c r="AB72" i="199"/>
  <c r="AB72" i="197"/>
  <c r="AV72" i="186"/>
  <c r="AV72" i="199"/>
  <c r="AV72" i="197"/>
  <c r="BP72" i="186"/>
  <c r="BP72" i="199"/>
  <c r="BP72" i="197"/>
  <c r="L73" i="199"/>
  <c r="L73" i="197"/>
  <c r="AF73" i="199"/>
  <c r="AF73" i="197"/>
  <c r="AZ73" i="199"/>
  <c r="AZ73" i="197"/>
  <c r="BT73" i="199"/>
  <c r="BT73" i="197"/>
  <c r="U74" i="186"/>
  <c r="U74" i="199"/>
  <c r="U74" i="197"/>
  <c r="AO74" i="186"/>
  <c r="AO74" i="199"/>
  <c r="AO74" i="197"/>
  <c r="BI74" i="186"/>
  <c r="BI74" i="199"/>
  <c r="BI74" i="197"/>
  <c r="J75" i="186"/>
  <c r="J75" i="199"/>
  <c r="J75" i="197"/>
  <c r="AD75" i="186"/>
  <c r="AD75" i="199"/>
  <c r="AD75" i="197"/>
  <c r="AX75" i="186"/>
  <c r="AX75" i="199"/>
  <c r="AX75" i="197"/>
  <c r="BR75" i="186"/>
  <c r="BR75" i="199"/>
  <c r="BR75" i="197"/>
  <c r="R76" i="186"/>
  <c r="R76" i="199"/>
  <c r="R76" i="197"/>
  <c r="AL76" i="186"/>
  <c r="AL76" i="199"/>
  <c r="AL76" i="197"/>
  <c r="BF76" i="186"/>
  <c r="BF76" i="199"/>
  <c r="BF76" i="197"/>
  <c r="E77" i="186"/>
  <c r="E77" i="199"/>
  <c r="E77" i="197"/>
  <c r="Y77" i="186"/>
  <c r="Y77" i="199"/>
  <c r="Y77" i="197"/>
  <c r="Y77" i="166"/>
  <c r="AS77" i="186"/>
  <c r="AS77" i="199"/>
  <c r="AS77" i="197"/>
  <c r="BM77" i="186"/>
  <c r="BM77" i="199"/>
  <c r="BM77" i="197"/>
  <c r="BM77" i="166"/>
  <c r="K78" i="199"/>
  <c r="K78" i="197"/>
  <c r="AE78" i="199"/>
  <c r="AE78" i="197"/>
  <c r="AY78" i="199"/>
  <c r="AY78" i="197"/>
  <c r="BS78" i="199"/>
  <c r="BS78" i="197"/>
  <c r="M5" i="162"/>
  <c r="O5" i="166" s="1"/>
  <c r="M22" i="162"/>
  <c r="BK22" i="166" s="1"/>
  <c r="B27" i="162"/>
  <c r="M31" i="162"/>
  <c r="S31" i="166" s="1"/>
  <c r="F35" i="162"/>
  <c r="Q45" i="206" s="1"/>
  <c r="Q45" i="207" s="1"/>
  <c r="M36" i="162"/>
  <c r="BK36" i="166" s="1"/>
  <c r="M48" i="162"/>
  <c r="AZ48" i="166" s="1"/>
  <c r="M49" i="162"/>
  <c r="F49" i="166" s="1"/>
  <c r="M77" i="207"/>
  <c r="L77" i="206"/>
  <c r="L77" i="207" s="1"/>
  <c r="S71" i="162"/>
  <c r="AM81" i="206" s="1"/>
  <c r="AM81" i="207" s="1"/>
  <c r="BY75" i="197"/>
  <c r="BX75" i="197"/>
  <c r="BW75" i="197"/>
  <c r="BV75" i="197"/>
  <c r="B75" i="162"/>
  <c r="M75" i="162"/>
  <c r="BR75" i="166" s="1"/>
  <c r="M76" i="162"/>
  <c r="P76" i="166" s="1"/>
  <c r="W26" i="166"/>
  <c r="AQ31" i="166"/>
  <c r="S57" i="166"/>
  <c r="AJ59" i="166"/>
  <c r="W5" i="199"/>
  <c r="W5" i="197"/>
  <c r="AY7" i="199"/>
  <c r="AY7" i="197"/>
  <c r="AY7" i="166"/>
  <c r="W10" i="186"/>
  <c r="W10" i="199"/>
  <c r="W10" i="197"/>
  <c r="W10" i="166"/>
  <c r="BO11" i="199"/>
  <c r="BO11" i="197"/>
  <c r="BO11" i="166"/>
  <c r="AM14" i="186"/>
  <c r="AM14" i="199"/>
  <c r="AM14" i="197"/>
  <c r="O18" i="199"/>
  <c r="O18" i="197"/>
  <c r="O18" i="166"/>
  <c r="K22" i="199"/>
  <c r="K22" i="197"/>
  <c r="C25" i="199"/>
  <c r="C25" i="197"/>
  <c r="C25" i="166"/>
  <c r="BC28" i="199"/>
  <c r="BC28" i="197"/>
  <c r="BC28" i="166"/>
  <c r="BO31" i="186"/>
  <c r="BO31" i="199"/>
  <c r="BO31" i="197"/>
  <c r="BO31" i="166"/>
  <c r="AM34" i="186"/>
  <c r="AM34" i="199"/>
  <c r="AM34" i="197"/>
  <c r="AM34" i="166"/>
  <c r="AI38" i="199"/>
  <c r="AI38" i="166"/>
  <c r="AI38" i="197"/>
  <c r="AA41" i="199"/>
  <c r="AA41" i="197"/>
  <c r="BG44" i="199"/>
  <c r="BG44" i="166"/>
  <c r="BG44" i="197"/>
  <c r="BS47" i="186"/>
  <c r="BS47" i="199"/>
  <c r="BS47" i="197"/>
  <c r="BS47" i="166"/>
  <c r="W50" i="199"/>
  <c r="W50" i="197"/>
  <c r="W50" i="166"/>
  <c r="AE52" i="199"/>
  <c r="AE52" i="197"/>
  <c r="BK55" i="186"/>
  <c r="BK55" i="199"/>
  <c r="BK55" i="197"/>
  <c r="BS57" i="186"/>
  <c r="BS57" i="199"/>
  <c r="BS57" i="197"/>
  <c r="BS57" i="166"/>
  <c r="AM59" i="199"/>
  <c r="AM59" i="197"/>
  <c r="AM59" i="166"/>
  <c r="G61" i="199"/>
  <c r="G61" i="197"/>
  <c r="G61" i="166"/>
  <c r="BW63" i="186"/>
  <c r="BW63" i="199"/>
  <c r="BW63" i="197"/>
  <c r="AQ65" i="199"/>
  <c r="AQ65" i="197"/>
  <c r="AE67" i="199"/>
  <c r="AE67" i="197"/>
  <c r="AE67" i="166"/>
  <c r="AM69" i="199"/>
  <c r="AM69" i="197"/>
  <c r="BS72" i="186"/>
  <c r="BS72" i="197"/>
  <c r="BS72" i="199"/>
  <c r="N78" i="199"/>
  <c r="N78" i="197"/>
  <c r="CK86" i="89"/>
  <c r="CL86" i="89" s="1"/>
  <c r="E22" i="199"/>
  <c r="E22" i="197"/>
  <c r="E22" i="166"/>
  <c r="AX3" i="199"/>
  <c r="AX3" i="197"/>
  <c r="AX3" i="166"/>
  <c r="AH4" i="199"/>
  <c r="AH4" i="197"/>
  <c r="AH4" i="166"/>
  <c r="BF5" i="199"/>
  <c r="BF5" i="197"/>
  <c r="Z7" i="199"/>
  <c r="Z7" i="197"/>
  <c r="Z7" i="166"/>
  <c r="BR8" i="199"/>
  <c r="BR8" i="197"/>
  <c r="R10" i="186"/>
  <c r="R10" i="199"/>
  <c r="R10" i="197"/>
  <c r="R10" i="166"/>
  <c r="V11" i="199"/>
  <c r="V11" i="197"/>
  <c r="V11" i="166"/>
  <c r="Z12" i="199"/>
  <c r="Z12" i="197"/>
  <c r="Z12" i="166"/>
  <c r="AD13" i="199"/>
  <c r="AD13" i="197"/>
  <c r="AD13" i="166"/>
  <c r="BR13" i="199"/>
  <c r="BR13" i="197"/>
  <c r="BR13" i="166"/>
  <c r="R15" i="186"/>
  <c r="R15" i="199"/>
  <c r="R15" i="197"/>
  <c r="R15" i="166"/>
  <c r="BJ16" i="186"/>
  <c r="BJ16" i="199"/>
  <c r="BJ16" i="197"/>
  <c r="BJ16" i="166"/>
  <c r="BR18" i="199"/>
  <c r="BR18" i="197"/>
  <c r="BR18" i="166"/>
  <c r="R20" i="199"/>
  <c r="R20" i="197"/>
  <c r="R20" i="166"/>
  <c r="AP21" i="199"/>
  <c r="AP21" i="197"/>
  <c r="AP21" i="166"/>
  <c r="Z22" i="199"/>
  <c r="Z22" i="197"/>
  <c r="Z22" i="166"/>
  <c r="AD23" i="186"/>
  <c r="AD23" i="199"/>
  <c r="AD23" i="197"/>
  <c r="BB24" i="199"/>
  <c r="BB24" i="197"/>
  <c r="BB24" i="166"/>
  <c r="V26" i="199"/>
  <c r="V26" i="197"/>
  <c r="V26" i="166"/>
  <c r="F27" i="199"/>
  <c r="F27" i="197"/>
  <c r="F27" i="166"/>
  <c r="AD28" i="199"/>
  <c r="AD28" i="166"/>
  <c r="AH29" i="199"/>
  <c r="AH29" i="197"/>
  <c r="AH29" i="166"/>
  <c r="R30" i="197"/>
  <c r="R30" i="199"/>
  <c r="R30" i="166"/>
  <c r="V31" i="186"/>
  <c r="V31" i="199"/>
  <c r="V31" i="197"/>
  <c r="V31" i="166"/>
  <c r="F32" i="186"/>
  <c r="F32" i="199"/>
  <c r="F32" i="197"/>
  <c r="AD33" i="199"/>
  <c r="AD33" i="197"/>
  <c r="AD33" i="166"/>
  <c r="AH34" i="186"/>
  <c r="AH34" i="199"/>
  <c r="AH34" i="197"/>
  <c r="AH34" i="166"/>
  <c r="BV34" i="186"/>
  <c r="BV34" i="199"/>
  <c r="BV34" i="197"/>
  <c r="BV34" i="166"/>
  <c r="AP36" i="186"/>
  <c r="AP36" i="199"/>
  <c r="AP36" i="197"/>
  <c r="J38" i="197"/>
  <c r="J38" i="199"/>
  <c r="J38" i="166"/>
  <c r="N39" i="199"/>
  <c r="N39" i="197"/>
  <c r="AL40" i="199"/>
  <c r="AL40" i="197"/>
  <c r="B41" i="199"/>
  <c r="B41" i="197"/>
  <c r="F42" i="197"/>
  <c r="F42" i="199"/>
  <c r="F42" i="166"/>
  <c r="J43" i="199"/>
  <c r="J43" i="197"/>
  <c r="N44" i="199"/>
  <c r="N44" i="197"/>
  <c r="N44" i="166"/>
  <c r="R45" i="199"/>
  <c r="R45" i="197"/>
  <c r="BF45" i="199"/>
  <c r="BF45" i="197"/>
  <c r="V46" i="199"/>
  <c r="V46" i="197"/>
  <c r="F47" i="186"/>
  <c r="F47" i="199"/>
  <c r="F47" i="197"/>
  <c r="F47" i="166"/>
  <c r="AT47" i="186"/>
  <c r="AT47" i="199"/>
  <c r="AT47" i="197"/>
  <c r="AT47" i="166"/>
  <c r="AX48" i="197"/>
  <c r="AX48" i="199"/>
  <c r="BV49" i="197"/>
  <c r="BV49" i="199"/>
  <c r="B51" i="199"/>
  <c r="B51" i="197"/>
  <c r="F52" i="199"/>
  <c r="F52" i="197"/>
  <c r="J53" i="199"/>
  <c r="J53" i="197"/>
  <c r="AD53" i="199"/>
  <c r="AD53" i="197"/>
  <c r="BR53" i="199"/>
  <c r="BR53" i="197"/>
  <c r="BB54" i="186"/>
  <c r="BB54" i="199"/>
  <c r="BB54" i="197"/>
  <c r="BB54" i="166"/>
  <c r="R55" i="186"/>
  <c r="R55" i="199"/>
  <c r="R55" i="197"/>
  <c r="AL55" i="186"/>
  <c r="AL55" i="199"/>
  <c r="AL55" i="197"/>
  <c r="V56" i="186"/>
  <c r="V56" i="199"/>
  <c r="V56" i="197"/>
  <c r="V56" i="166"/>
  <c r="BJ56" i="186"/>
  <c r="BJ56" i="199"/>
  <c r="BJ56" i="197"/>
  <c r="BJ56" i="166"/>
  <c r="Z57" i="186"/>
  <c r="Z57" i="199"/>
  <c r="Z57" i="197"/>
  <c r="Z57" i="166"/>
  <c r="J58" i="199"/>
  <c r="J58" i="197"/>
  <c r="AX58" i="199"/>
  <c r="AX58" i="197"/>
  <c r="N59" i="199"/>
  <c r="N59" i="197"/>
  <c r="N59" i="166"/>
  <c r="BV59" i="199"/>
  <c r="BV59" i="197"/>
  <c r="BV59" i="166"/>
  <c r="BJ61" i="199"/>
  <c r="BJ61" i="197"/>
  <c r="BJ61" i="166"/>
  <c r="BV69" i="199"/>
  <c r="BV69" i="197"/>
  <c r="BV69" i="166"/>
  <c r="BS3" i="199"/>
  <c r="BS3" i="197"/>
  <c r="AM5" i="199"/>
  <c r="AM5" i="197"/>
  <c r="W6" i="199"/>
  <c r="W6" i="197"/>
  <c r="G7" i="199"/>
  <c r="G7" i="197"/>
  <c r="AU7" i="199"/>
  <c r="AU7" i="197"/>
  <c r="AY8" i="199"/>
  <c r="AY8" i="197"/>
  <c r="BC9" i="199"/>
  <c r="BC9" i="197"/>
  <c r="AM10" i="186"/>
  <c r="AM10" i="199"/>
  <c r="AM10" i="197"/>
  <c r="BK11" i="199"/>
  <c r="BK11" i="197"/>
  <c r="BO12" i="199"/>
  <c r="BO12" i="197"/>
  <c r="AY13" i="199"/>
  <c r="AY13" i="197"/>
  <c r="BC14" i="186"/>
  <c r="BC14" i="199"/>
  <c r="BC14" i="197"/>
  <c r="BG15" i="186"/>
  <c r="BG15" i="199"/>
  <c r="BG15" i="197"/>
  <c r="AQ16" i="186"/>
  <c r="AQ16" i="199"/>
  <c r="AQ16" i="197"/>
  <c r="AU17" i="186"/>
  <c r="AU17" i="199"/>
  <c r="AU17" i="197"/>
  <c r="K18" i="199"/>
  <c r="K18" i="197"/>
  <c r="AY18" i="199"/>
  <c r="AY18" i="197"/>
  <c r="AI19" i="199"/>
  <c r="AI19" i="197"/>
  <c r="S20" i="199"/>
  <c r="S20" i="197"/>
  <c r="W21" i="199"/>
  <c r="W21" i="197"/>
  <c r="G22" i="199"/>
  <c r="G22" i="197"/>
  <c r="K23" i="186"/>
  <c r="K23" i="199"/>
  <c r="K23" i="197"/>
  <c r="BS23" i="186"/>
  <c r="BS23" i="199"/>
  <c r="BS23" i="197"/>
  <c r="BW24" i="199"/>
  <c r="BW24" i="197"/>
  <c r="BG25" i="199"/>
  <c r="BG25" i="197"/>
  <c r="AQ26" i="199"/>
  <c r="AQ26" i="197"/>
  <c r="AA27" i="199"/>
  <c r="AA27" i="197"/>
  <c r="K28" i="199"/>
  <c r="K28" i="197"/>
  <c r="BC29" i="199"/>
  <c r="BC29" i="197"/>
  <c r="BG30" i="199"/>
  <c r="BG30" i="197"/>
  <c r="G32" i="186"/>
  <c r="G32" i="199"/>
  <c r="G32" i="197"/>
  <c r="K33" i="199"/>
  <c r="K33" i="197"/>
  <c r="O34" i="186"/>
  <c r="O34" i="197"/>
  <c r="O34" i="199"/>
  <c r="AI34" i="186"/>
  <c r="AI34" i="199"/>
  <c r="AI34" i="197"/>
  <c r="AM35" i="186"/>
  <c r="AM35" i="197"/>
  <c r="AM35" i="199"/>
  <c r="W36" i="186"/>
  <c r="W36" i="199"/>
  <c r="W36" i="197"/>
  <c r="BO37" i="186"/>
  <c r="BO37" i="199"/>
  <c r="BO37" i="197"/>
  <c r="AI39" i="197"/>
  <c r="AI39" i="199"/>
  <c r="AQ41" i="199"/>
  <c r="AQ41" i="197"/>
  <c r="BO42" i="199"/>
  <c r="BO42" i="197"/>
  <c r="AY43" i="199"/>
  <c r="AY43" i="197"/>
  <c r="BW44" i="199"/>
  <c r="BW44" i="197"/>
  <c r="AQ46" i="199"/>
  <c r="AQ46" i="197"/>
  <c r="AU47" i="186"/>
  <c r="AU47" i="199"/>
  <c r="AU47" i="197"/>
  <c r="BS48" i="199"/>
  <c r="BS48" i="197"/>
  <c r="BW49" i="199"/>
  <c r="BW49" i="197"/>
  <c r="BG50" i="199"/>
  <c r="BG50" i="197"/>
  <c r="AU52" i="199"/>
  <c r="AU52" i="197"/>
  <c r="AI59" i="199"/>
  <c r="AI59" i="197"/>
  <c r="M3" i="199"/>
  <c r="M3" i="197"/>
  <c r="M3" i="166"/>
  <c r="AG3" i="199"/>
  <c r="AG3" i="197"/>
  <c r="AG3" i="166"/>
  <c r="BA3" i="199"/>
  <c r="BA3" i="197"/>
  <c r="BA3" i="166"/>
  <c r="BU3" i="199"/>
  <c r="BU3" i="197"/>
  <c r="BU3" i="166"/>
  <c r="Q4" i="199"/>
  <c r="Q4" i="197"/>
  <c r="Q4" i="166"/>
  <c r="AK4" i="199"/>
  <c r="AK4" i="197"/>
  <c r="AK4" i="166"/>
  <c r="BE4" i="199"/>
  <c r="BE4" i="197"/>
  <c r="BE4" i="166"/>
  <c r="BY4" i="199"/>
  <c r="BY4" i="197"/>
  <c r="BY4" i="166"/>
  <c r="U5" i="199"/>
  <c r="U5" i="197"/>
  <c r="U5" i="166"/>
  <c r="AO5" i="199"/>
  <c r="AO5" i="197"/>
  <c r="AO5" i="166"/>
  <c r="BI5" i="199"/>
  <c r="BI5" i="197"/>
  <c r="E6" i="199"/>
  <c r="E6" i="197"/>
  <c r="E6" i="166"/>
  <c r="Y6" i="199"/>
  <c r="Y6" i="197"/>
  <c r="Y6" i="166"/>
  <c r="AS6" i="199"/>
  <c r="AS6" i="197"/>
  <c r="AS6" i="166"/>
  <c r="BM6" i="199"/>
  <c r="BM6" i="197"/>
  <c r="BM6" i="166"/>
  <c r="I7" i="199"/>
  <c r="I7" i="197"/>
  <c r="I7" i="166"/>
  <c r="AC7" i="199"/>
  <c r="AC7" i="197"/>
  <c r="AC7" i="166"/>
  <c r="AW7" i="199"/>
  <c r="AW7" i="197"/>
  <c r="AW7" i="166"/>
  <c r="BQ7" i="199"/>
  <c r="BQ7" i="197"/>
  <c r="BQ7" i="166"/>
  <c r="M8" i="199"/>
  <c r="M8" i="197"/>
  <c r="AG8" i="199"/>
  <c r="AG8" i="197"/>
  <c r="BA8" i="199"/>
  <c r="BA8" i="197"/>
  <c r="BU8" i="199"/>
  <c r="BU8" i="197"/>
  <c r="Q9" i="199"/>
  <c r="Q9" i="197"/>
  <c r="Q9" i="166"/>
  <c r="AK9" i="199"/>
  <c r="AK9" i="197"/>
  <c r="AK9" i="166"/>
  <c r="BE9" i="199"/>
  <c r="BE9" i="197"/>
  <c r="BE9" i="166"/>
  <c r="BY9" i="199"/>
  <c r="BY9" i="197"/>
  <c r="BY9" i="166"/>
  <c r="U10" i="186"/>
  <c r="U10" i="199"/>
  <c r="U10" i="197"/>
  <c r="U10" i="166"/>
  <c r="AO10" i="186"/>
  <c r="AO10" i="199"/>
  <c r="AO10" i="197"/>
  <c r="AO10" i="166"/>
  <c r="BI10" i="186"/>
  <c r="BI10" i="199"/>
  <c r="BI10" i="197"/>
  <c r="BI10" i="166"/>
  <c r="E11" i="199"/>
  <c r="E11" i="197"/>
  <c r="E11" i="166"/>
  <c r="Y11" i="199"/>
  <c r="Y11" i="197"/>
  <c r="Y11" i="166"/>
  <c r="AS11" i="199"/>
  <c r="AS11" i="197"/>
  <c r="AS11" i="166"/>
  <c r="BM11" i="199"/>
  <c r="BM11" i="197"/>
  <c r="BM11" i="166"/>
  <c r="I12" i="199"/>
  <c r="I12" i="197"/>
  <c r="I12" i="166"/>
  <c r="AC12" i="199"/>
  <c r="AC12" i="197"/>
  <c r="AC12" i="166"/>
  <c r="AW12" i="199"/>
  <c r="AW12" i="197"/>
  <c r="AW12" i="166"/>
  <c r="BQ12" i="199"/>
  <c r="BQ12" i="197"/>
  <c r="BQ12" i="166"/>
  <c r="M13" i="199"/>
  <c r="M13" i="197"/>
  <c r="M13" i="166"/>
  <c r="AG13" i="199"/>
  <c r="AG13" i="197"/>
  <c r="AG13" i="166"/>
  <c r="BA13" i="199"/>
  <c r="BA13" i="197"/>
  <c r="BA13" i="166"/>
  <c r="BU13" i="199"/>
  <c r="BU13" i="197"/>
  <c r="BU13" i="166"/>
  <c r="Q14" i="186"/>
  <c r="Q14" i="199"/>
  <c r="Q14" i="197"/>
  <c r="AK14" i="186"/>
  <c r="AK14" i="199"/>
  <c r="AK14" i="197"/>
  <c r="BE14" i="186"/>
  <c r="BE14" i="199"/>
  <c r="BE14" i="197"/>
  <c r="BY14" i="186"/>
  <c r="BY14" i="199"/>
  <c r="BY14" i="197"/>
  <c r="U15" i="186"/>
  <c r="U15" i="199"/>
  <c r="U15" i="197"/>
  <c r="U15" i="166"/>
  <c r="AO15" i="186"/>
  <c r="AO15" i="199"/>
  <c r="AO15" i="197"/>
  <c r="AO15" i="166"/>
  <c r="BI15" i="186"/>
  <c r="BI15" i="199"/>
  <c r="BI15" i="197"/>
  <c r="BI15" i="166"/>
  <c r="E16" i="186"/>
  <c r="E16" i="199"/>
  <c r="E16" i="197"/>
  <c r="E16" i="166"/>
  <c r="Y16" i="186"/>
  <c r="Y16" i="199"/>
  <c r="Y16" i="197"/>
  <c r="Y16" i="166"/>
  <c r="AS16" i="186"/>
  <c r="AS16" i="199"/>
  <c r="AS16" i="197"/>
  <c r="AS16" i="166"/>
  <c r="BM16" i="186"/>
  <c r="BM16" i="199"/>
  <c r="BM16" i="197"/>
  <c r="BM16" i="166"/>
  <c r="I17" i="186"/>
  <c r="I17" i="199"/>
  <c r="I17" i="197"/>
  <c r="I17" i="166"/>
  <c r="AC17" i="186"/>
  <c r="AC17" i="199"/>
  <c r="AC17" i="197"/>
  <c r="AC17" i="166"/>
  <c r="AW17" i="186"/>
  <c r="AW17" i="199"/>
  <c r="AW17" i="197"/>
  <c r="AW17" i="166"/>
  <c r="BQ17" i="186"/>
  <c r="BQ17" i="199"/>
  <c r="BQ17" i="197"/>
  <c r="BQ17" i="166"/>
  <c r="M18" i="199"/>
  <c r="M18" i="197"/>
  <c r="M18" i="166"/>
  <c r="AG18" i="199"/>
  <c r="AG18" i="197"/>
  <c r="AG18" i="166"/>
  <c r="BA18" i="199"/>
  <c r="BA18" i="197"/>
  <c r="BA18" i="166"/>
  <c r="BU18" i="199"/>
  <c r="BU18" i="197"/>
  <c r="BU18" i="166"/>
  <c r="Q19" i="199"/>
  <c r="Q19" i="197"/>
  <c r="Q19" i="166"/>
  <c r="AK19" i="199"/>
  <c r="AK19" i="197"/>
  <c r="AK19" i="166"/>
  <c r="BE19" i="199"/>
  <c r="BE19" i="197"/>
  <c r="BE19" i="166"/>
  <c r="BY19" i="199"/>
  <c r="BY19" i="197"/>
  <c r="BY19" i="166"/>
  <c r="U20" i="199"/>
  <c r="U20" i="197"/>
  <c r="U20" i="166"/>
  <c r="AO20" i="199"/>
  <c r="AO20" i="197"/>
  <c r="AO20" i="166"/>
  <c r="BI20" i="199"/>
  <c r="BI20" i="197"/>
  <c r="BI20" i="166"/>
  <c r="E21" i="199"/>
  <c r="E21" i="197"/>
  <c r="E21" i="166"/>
  <c r="Y21" i="199"/>
  <c r="Y21" i="197"/>
  <c r="Y21" i="166"/>
  <c r="AS21" i="199"/>
  <c r="AS21" i="197"/>
  <c r="AS21" i="166"/>
  <c r="BM21" i="199"/>
  <c r="BM21" i="197"/>
  <c r="BM21" i="166"/>
  <c r="I22" i="199"/>
  <c r="I22" i="197"/>
  <c r="I22" i="166"/>
  <c r="AC22" i="199"/>
  <c r="AC22" i="197"/>
  <c r="AW22" i="199"/>
  <c r="AW22" i="197"/>
  <c r="BQ22" i="199"/>
  <c r="BQ22" i="197"/>
  <c r="M23" i="186"/>
  <c r="M23" i="199"/>
  <c r="M23" i="197"/>
  <c r="AG23" i="186"/>
  <c r="AG23" i="199"/>
  <c r="AG23" i="197"/>
  <c r="BA23" i="186"/>
  <c r="BA23" i="199"/>
  <c r="BA23" i="197"/>
  <c r="BU23" i="186"/>
  <c r="BU23" i="199"/>
  <c r="BU23" i="197"/>
  <c r="Q24" i="199"/>
  <c r="Q24" i="197"/>
  <c r="Q24" i="166"/>
  <c r="AK24" i="199"/>
  <c r="AK24" i="197"/>
  <c r="AK24" i="166"/>
  <c r="BE24" i="199"/>
  <c r="BE24" i="197"/>
  <c r="BE24" i="166"/>
  <c r="BY24" i="199"/>
  <c r="BY24" i="197"/>
  <c r="BY24" i="166"/>
  <c r="U25" i="199"/>
  <c r="U25" i="197"/>
  <c r="U25" i="166"/>
  <c r="AO25" i="199"/>
  <c r="AO25" i="197"/>
  <c r="AO25" i="166"/>
  <c r="BI25" i="199"/>
  <c r="BI25" i="197"/>
  <c r="BI25" i="166"/>
  <c r="E26" i="199"/>
  <c r="E26" i="197"/>
  <c r="E26" i="166"/>
  <c r="Y26" i="199"/>
  <c r="Y26" i="197"/>
  <c r="Y26" i="166"/>
  <c r="AS26" i="199"/>
  <c r="AS26" i="197"/>
  <c r="AS26" i="166"/>
  <c r="BM26" i="199"/>
  <c r="BM26" i="197"/>
  <c r="BM26" i="166"/>
  <c r="I27" i="199"/>
  <c r="I27" i="197"/>
  <c r="I27" i="166"/>
  <c r="AC27" i="199"/>
  <c r="AC27" i="197"/>
  <c r="AC27" i="166"/>
  <c r="AW27" i="199"/>
  <c r="AW27" i="197"/>
  <c r="AW27" i="166"/>
  <c r="BQ27" i="199"/>
  <c r="BQ27" i="197"/>
  <c r="BQ27" i="166"/>
  <c r="M28" i="199"/>
  <c r="M28" i="197"/>
  <c r="M28" i="166"/>
  <c r="AG28" i="199"/>
  <c r="AG28" i="197"/>
  <c r="AG28" i="166"/>
  <c r="BA28" i="199"/>
  <c r="BA28" i="197"/>
  <c r="BA28" i="166"/>
  <c r="BU28" i="199"/>
  <c r="BU28" i="197"/>
  <c r="BU28" i="166"/>
  <c r="Q29" i="199"/>
  <c r="Q29" i="197"/>
  <c r="Q29" i="166"/>
  <c r="AK29" i="199"/>
  <c r="AK29" i="197"/>
  <c r="AK29" i="166"/>
  <c r="BE29" i="199"/>
  <c r="BE29" i="197"/>
  <c r="BE29" i="166"/>
  <c r="BY29" i="199"/>
  <c r="BY29" i="197"/>
  <c r="BY29" i="166"/>
  <c r="U30" i="199"/>
  <c r="U30" i="197"/>
  <c r="U30" i="166"/>
  <c r="AO30" i="199"/>
  <c r="AO30" i="197"/>
  <c r="AO30" i="166"/>
  <c r="BI30" i="199"/>
  <c r="BI30" i="197"/>
  <c r="BI30" i="166"/>
  <c r="E31" i="186"/>
  <c r="E31" i="199"/>
  <c r="E31" i="197"/>
  <c r="E31" i="166"/>
  <c r="Y31" i="186"/>
  <c r="Y31" i="199"/>
  <c r="Y31" i="197"/>
  <c r="Y31" i="166"/>
  <c r="AS31" i="186"/>
  <c r="AS31" i="199"/>
  <c r="AS31" i="166"/>
  <c r="AS31" i="197"/>
  <c r="BM31" i="186"/>
  <c r="BM31" i="199"/>
  <c r="BM31" i="197"/>
  <c r="BM31" i="166"/>
  <c r="I32" i="186"/>
  <c r="I32" i="199"/>
  <c r="I32" i="197"/>
  <c r="AC32" i="186"/>
  <c r="AC32" i="199"/>
  <c r="AC32" i="197"/>
  <c r="AW32" i="186"/>
  <c r="AW32" i="199"/>
  <c r="AW32" i="197"/>
  <c r="BQ32" i="186"/>
  <c r="BQ32" i="199"/>
  <c r="BQ32" i="197"/>
  <c r="M33" i="199"/>
  <c r="M33" i="197"/>
  <c r="M33" i="166"/>
  <c r="AG33" i="199"/>
  <c r="AG33" i="197"/>
  <c r="AG33" i="166"/>
  <c r="BA33" i="199"/>
  <c r="BA33" i="197"/>
  <c r="BA33" i="166"/>
  <c r="BU33" i="199"/>
  <c r="BU33" i="197"/>
  <c r="BU33" i="166"/>
  <c r="Q34" i="186"/>
  <c r="Q34" i="199"/>
  <c r="Q34" i="197"/>
  <c r="Q34" i="166"/>
  <c r="AK34" i="186"/>
  <c r="AK34" i="199"/>
  <c r="AK34" i="197"/>
  <c r="AK34" i="166"/>
  <c r="BE34" i="186"/>
  <c r="BE34" i="199"/>
  <c r="BE34" i="166"/>
  <c r="BE34" i="197"/>
  <c r="BY34" i="186"/>
  <c r="BY34" i="199"/>
  <c r="BY34" i="197"/>
  <c r="BY34" i="166"/>
  <c r="U35" i="186"/>
  <c r="U35" i="199"/>
  <c r="U35" i="197"/>
  <c r="AO35" i="186"/>
  <c r="AO35" i="199"/>
  <c r="AO35" i="197"/>
  <c r="BI35" i="186"/>
  <c r="BI35" i="199"/>
  <c r="BI35" i="197"/>
  <c r="E36" i="186"/>
  <c r="E36" i="199"/>
  <c r="E36" i="197"/>
  <c r="Y36" i="186"/>
  <c r="Y36" i="199"/>
  <c r="Y36" i="197"/>
  <c r="AS36" i="186"/>
  <c r="AS36" i="199"/>
  <c r="AS36" i="197"/>
  <c r="BM36" i="186"/>
  <c r="BM36" i="199"/>
  <c r="BM36" i="197"/>
  <c r="I37" i="186"/>
  <c r="I37" i="199"/>
  <c r="I37" i="197"/>
  <c r="I37" i="166"/>
  <c r="AC37" i="186"/>
  <c r="AC37" i="199"/>
  <c r="AC37" i="197"/>
  <c r="AC37" i="166"/>
  <c r="AW37" i="186"/>
  <c r="AW37" i="199"/>
  <c r="AW37" i="197"/>
  <c r="AW37" i="166"/>
  <c r="BQ37" i="186"/>
  <c r="BQ37" i="199"/>
  <c r="BQ37" i="197"/>
  <c r="BQ37" i="166"/>
  <c r="M38" i="199"/>
  <c r="M38" i="197"/>
  <c r="M38" i="166"/>
  <c r="AG38" i="199"/>
  <c r="AG38" i="197"/>
  <c r="AG38" i="166"/>
  <c r="BA38" i="199"/>
  <c r="BA38" i="197"/>
  <c r="BA38" i="166"/>
  <c r="BU38" i="199"/>
  <c r="BU38" i="197"/>
  <c r="BU38" i="166"/>
  <c r="Q39" i="199"/>
  <c r="Q39" i="197"/>
  <c r="AK39" i="199"/>
  <c r="AK39" i="197"/>
  <c r="BE39" i="199"/>
  <c r="BE39" i="197"/>
  <c r="BY39" i="199"/>
  <c r="BY39" i="197"/>
  <c r="U40" i="199"/>
  <c r="U40" i="197"/>
  <c r="AO40" i="199"/>
  <c r="AO40" i="197"/>
  <c r="BI40" i="199"/>
  <c r="BI40" i="197"/>
  <c r="E41" i="199"/>
  <c r="E41" i="197"/>
  <c r="Y41" i="199"/>
  <c r="Y41" i="197"/>
  <c r="AS41" i="199"/>
  <c r="AS41" i="197"/>
  <c r="BM41" i="199"/>
  <c r="BM41" i="197"/>
  <c r="I42" i="199"/>
  <c r="I42" i="166"/>
  <c r="I42" i="197"/>
  <c r="AC42" i="199"/>
  <c r="AC42" i="197"/>
  <c r="AC42" i="166"/>
  <c r="AW42" i="199"/>
  <c r="AW42" i="197"/>
  <c r="AW42" i="166"/>
  <c r="BQ42" i="199"/>
  <c r="BQ42" i="197"/>
  <c r="BQ42" i="166"/>
  <c r="M43" i="199"/>
  <c r="M43" i="197"/>
  <c r="AG43" i="199"/>
  <c r="AG43" i="197"/>
  <c r="BA43" i="199"/>
  <c r="BA43" i="197"/>
  <c r="BU43" i="199"/>
  <c r="BU43" i="197"/>
  <c r="Q44" i="199"/>
  <c r="Q44" i="197"/>
  <c r="Q44" i="166"/>
  <c r="AK44" i="199"/>
  <c r="AK44" i="197"/>
  <c r="AK44" i="166"/>
  <c r="BE44" i="199"/>
  <c r="BE44" i="197"/>
  <c r="BE44" i="166"/>
  <c r="BY44" i="199"/>
  <c r="BY44" i="197"/>
  <c r="BY44" i="166"/>
  <c r="U45" i="199"/>
  <c r="U45" i="197"/>
  <c r="AO45" i="199"/>
  <c r="AO45" i="197"/>
  <c r="BI45" i="199"/>
  <c r="BI45" i="197"/>
  <c r="E46" i="199"/>
  <c r="E46" i="197"/>
  <c r="Y46" i="199"/>
  <c r="Y46" i="197"/>
  <c r="Y46" i="166"/>
  <c r="AS46" i="199"/>
  <c r="AS46" i="197"/>
  <c r="BM46" i="199"/>
  <c r="BM46" i="197"/>
  <c r="I47" i="186"/>
  <c r="I47" i="199"/>
  <c r="I47" i="197"/>
  <c r="I47" i="166"/>
  <c r="AC47" i="186"/>
  <c r="AC47" i="199"/>
  <c r="AC47" i="197"/>
  <c r="AC47" i="166"/>
  <c r="AW47" i="186"/>
  <c r="AW47" i="199"/>
  <c r="AW47" i="197"/>
  <c r="AW47" i="166"/>
  <c r="BQ47" i="186"/>
  <c r="BQ47" i="199"/>
  <c r="BQ47" i="197"/>
  <c r="BQ47" i="166"/>
  <c r="M48" i="199"/>
  <c r="M48" i="197"/>
  <c r="AG48" i="199"/>
  <c r="AG48" i="197"/>
  <c r="AG48" i="166"/>
  <c r="BA48" i="199"/>
  <c r="BA48" i="197"/>
  <c r="BU48" i="199"/>
  <c r="BU48" i="197"/>
  <c r="Q49" i="199"/>
  <c r="Q49" i="197"/>
  <c r="AK49" i="199"/>
  <c r="AK49" i="197"/>
  <c r="AK49" i="166"/>
  <c r="BE49" i="199"/>
  <c r="BE49" i="197"/>
  <c r="BE49" i="166"/>
  <c r="BY49" i="199"/>
  <c r="BY49" i="197"/>
  <c r="U50" i="199"/>
  <c r="U50" i="197"/>
  <c r="U50" i="166"/>
  <c r="AO50" i="199"/>
  <c r="AO50" i="197"/>
  <c r="AO50" i="166"/>
  <c r="BI50" i="199"/>
  <c r="BI50" i="197"/>
  <c r="BI50" i="166"/>
  <c r="E51" i="199"/>
  <c r="E51" i="197"/>
  <c r="Y51" i="199"/>
  <c r="Y51" i="197"/>
  <c r="AS51" i="199"/>
  <c r="AS51" i="197"/>
  <c r="BM51" i="199"/>
  <c r="BM51" i="197"/>
  <c r="I52" i="199"/>
  <c r="I52" i="197"/>
  <c r="AC52" i="199"/>
  <c r="AC52" i="197"/>
  <c r="AW52" i="199"/>
  <c r="AW52" i="197"/>
  <c r="BQ52" i="199"/>
  <c r="BQ52" i="197"/>
  <c r="M53" i="199"/>
  <c r="M53" i="197"/>
  <c r="AG53" i="199"/>
  <c r="AG53" i="197"/>
  <c r="BA53" i="199"/>
  <c r="BA53" i="197"/>
  <c r="BU53" i="199"/>
  <c r="BU53" i="197"/>
  <c r="Q54" i="186"/>
  <c r="Q54" i="199"/>
  <c r="Q54" i="197"/>
  <c r="Q54" i="166"/>
  <c r="AK54" i="186"/>
  <c r="AK54" i="199"/>
  <c r="AK54" i="197"/>
  <c r="AK54" i="166"/>
  <c r="BE54" i="186"/>
  <c r="BE54" i="199"/>
  <c r="BE54" i="197"/>
  <c r="BE54" i="166"/>
  <c r="BY54" i="186"/>
  <c r="BY54" i="199"/>
  <c r="BY54" i="197"/>
  <c r="BY54" i="166"/>
  <c r="U55" i="186"/>
  <c r="U55" i="199"/>
  <c r="U55" i="197"/>
  <c r="AO55" i="186"/>
  <c r="AO55" i="199"/>
  <c r="AO55" i="197"/>
  <c r="BI55" i="186"/>
  <c r="BI55" i="199"/>
  <c r="BI55" i="197"/>
  <c r="E56" i="186"/>
  <c r="E56" i="199"/>
  <c r="E56" i="197"/>
  <c r="E56" i="166"/>
  <c r="Y56" i="186"/>
  <c r="Y56" i="199"/>
  <c r="Y56" i="197"/>
  <c r="Y56" i="166"/>
  <c r="AS56" i="186"/>
  <c r="AS56" i="199"/>
  <c r="AS56" i="197"/>
  <c r="AS56" i="166"/>
  <c r="BM56" i="186"/>
  <c r="BM56" i="199"/>
  <c r="BM56" i="197"/>
  <c r="BM56" i="166"/>
  <c r="I57" i="186"/>
  <c r="I57" i="199"/>
  <c r="I57" i="197"/>
  <c r="I57" i="166"/>
  <c r="AC57" i="186"/>
  <c r="AC57" i="199"/>
  <c r="AC57" i="197"/>
  <c r="AC57" i="166"/>
  <c r="AW57" i="186"/>
  <c r="AW57" i="199"/>
  <c r="AW57" i="197"/>
  <c r="AW57" i="166"/>
  <c r="BQ57" i="186"/>
  <c r="BQ57" i="199"/>
  <c r="BQ57" i="197"/>
  <c r="BQ57" i="166"/>
  <c r="M58" i="199"/>
  <c r="M58" i="197"/>
  <c r="AG58" i="199"/>
  <c r="AG58" i="197"/>
  <c r="BA58" i="199"/>
  <c r="BA58" i="197"/>
  <c r="BU58" i="199"/>
  <c r="BU58" i="197"/>
  <c r="Q59" i="199"/>
  <c r="Q59" i="197"/>
  <c r="Q59" i="166"/>
  <c r="AK59" i="199"/>
  <c r="AK59" i="197"/>
  <c r="AK59" i="166"/>
  <c r="BE59" i="199"/>
  <c r="BE59" i="197"/>
  <c r="BY59" i="199"/>
  <c r="BY59" i="197"/>
  <c r="BY59" i="166"/>
  <c r="U60" i="199"/>
  <c r="U60" i="197"/>
  <c r="AO60" i="199"/>
  <c r="AO60" i="197"/>
  <c r="AO60" i="166"/>
  <c r="BI60" i="199"/>
  <c r="BI60" i="197"/>
  <c r="BI60" i="166"/>
  <c r="E61" i="199"/>
  <c r="E61" i="197"/>
  <c r="E61" i="166"/>
  <c r="Y61" i="199"/>
  <c r="Y61" i="197"/>
  <c r="Y61" i="166"/>
  <c r="AS61" i="199"/>
  <c r="AS61" i="197"/>
  <c r="AS61" i="166"/>
  <c r="BM61" i="199"/>
  <c r="BM61" i="197"/>
  <c r="BM61" i="166"/>
  <c r="I62" i="199"/>
  <c r="I62" i="197"/>
  <c r="AC62" i="199"/>
  <c r="AC62" i="197"/>
  <c r="AW62" i="199"/>
  <c r="AW62" i="197"/>
  <c r="BQ62" i="199"/>
  <c r="BQ62" i="197"/>
  <c r="BQ62" i="166"/>
  <c r="M63" i="186"/>
  <c r="M63" i="199"/>
  <c r="M63" i="197"/>
  <c r="AG63" i="186"/>
  <c r="AG63" i="199"/>
  <c r="AG63" i="197"/>
  <c r="BA63" i="186"/>
  <c r="BA63" i="199"/>
  <c r="BA63" i="197"/>
  <c r="BU63" i="186"/>
  <c r="BU63" i="199"/>
  <c r="BU63" i="197"/>
  <c r="Q64" i="199"/>
  <c r="Q64" i="197"/>
  <c r="AK64" i="199"/>
  <c r="AK64" i="197"/>
  <c r="BE64" i="199"/>
  <c r="BE64" i="197"/>
  <c r="BY64" i="199"/>
  <c r="BY64" i="197"/>
  <c r="U65" i="199"/>
  <c r="U65" i="197"/>
  <c r="AO65" i="199"/>
  <c r="AO65" i="197"/>
  <c r="BI65" i="199"/>
  <c r="BI65" i="197"/>
  <c r="E66" i="199"/>
  <c r="E66" i="197"/>
  <c r="Y66" i="199"/>
  <c r="Y66" i="197"/>
  <c r="AS66" i="199"/>
  <c r="AS66" i="197"/>
  <c r="BM66" i="199"/>
  <c r="BM66" i="197"/>
  <c r="I67" i="199"/>
  <c r="I67" i="197"/>
  <c r="I67" i="166"/>
  <c r="AC67" i="199"/>
  <c r="AC67" i="197"/>
  <c r="AW67" i="199"/>
  <c r="AW67" i="197"/>
  <c r="BQ67" i="199"/>
  <c r="BQ67" i="197"/>
  <c r="M68" i="199"/>
  <c r="M68" i="197"/>
  <c r="AG68" i="199"/>
  <c r="AG68" i="197"/>
  <c r="BA68" i="199"/>
  <c r="BA68" i="197"/>
  <c r="BU68" i="199"/>
  <c r="BU68" i="197"/>
  <c r="Q69" i="199"/>
  <c r="Q69" i="197"/>
  <c r="Q69" i="166"/>
  <c r="AK69" i="199"/>
  <c r="AK69" i="197"/>
  <c r="AK69" i="166"/>
  <c r="BE69" i="199"/>
  <c r="BE69" i="197"/>
  <c r="BE69" i="166"/>
  <c r="BY69" i="199"/>
  <c r="BY69" i="197"/>
  <c r="U70" i="199"/>
  <c r="U70" i="197"/>
  <c r="AO70" i="199"/>
  <c r="AO70" i="197"/>
  <c r="BI70" i="199"/>
  <c r="BI70" i="197"/>
  <c r="E71" i="199"/>
  <c r="E71" i="197"/>
  <c r="Y71" i="199"/>
  <c r="Y71" i="197"/>
  <c r="AS71" i="199"/>
  <c r="AS71" i="197"/>
  <c r="BM71" i="199"/>
  <c r="BM71" i="197"/>
  <c r="I72" i="186"/>
  <c r="I72" i="199"/>
  <c r="I72" i="197"/>
  <c r="AC72" i="186"/>
  <c r="AC72" i="199"/>
  <c r="AC72" i="197"/>
  <c r="AW72" i="186"/>
  <c r="AW72" i="199"/>
  <c r="AW72" i="197"/>
  <c r="BQ72" i="186"/>
  <c r="BQ72" i="199"/>
  <c r="BQ72" i="197"/>
  <c r="M73" i="199"/>
  <c r="M73" i="197"/>
  <c r="AG73" i="199"/>
  <c r="AG73" i="197"/>
  <c r="BA73" i="199"/>
  <c r="BA73" i="197"/>
  <c r="B74" i="186"/>
  <c r="B74" i="199"/>
  <c r="B74" i="197"/>
  <c r="V74" i="186"/>
  <c r="V74" i="199"/>
  <c r="V74" i="197"/>
  <c r="AP74" i="186"/>
  <c r="AP74" i="199"/>
  <c r="AP74" i="197"/>
  <c r="BJ74" i="186"/>
  <c r="BJ74" i="199"/>
  <c r="BJ74" i="197"/>
  <c r="K75" i="186"/>
  <c r="K75" i="199"/>
  <c r="K75" i="197"/>
  <c r="AE75" i="186"/>
  <c r="AE75" i="199"/>
  <c r="AE75" i="166"/>
  <c r="AE75" i="197"/>
  <c r="AY75" i="186"/>
  <c r="AY75" i="199"/>
  <c r="AY75" i="197"/>
  <c r="BS75" i="186"/>
  <c r="BS75" i="199"/>
  <c r="BS75" i="197"/>
  <c r="S76" i="186"/>
  <c r="S76" i="199"/>
  <c r="S76" i="197"/>
  <c r="AM76" i="186"/>
  <c r="AM76" i="199"/>
  <c r="AM76" i="197"/>
  <c r="AM76" i="166"/>
  <c r="BG76" i="186"/>
  <c r="BG76" i="199"/>
  <c r="BG76" i="197"/>
  <c r="F77" i="186"/>
  <c r="F77" i="199"/>
  <c r="F77" i="197"/>
  <c r="F77" i="166"/>
  <c r="Z77" i="186"/>
  <c r="Z77" i="199"/>
  <c r="Z77" i="197"/>
  <c r="Z77" i="166"/>
  <c r="AT77" i="186"/>
  <c r="AT77" i="199"/>
  <c r="AT77" i="197"/>
  <c r="AT77" i="166"/>
  <c r="BN77" i="186"/>
  <c r="BN77" i="199"/>
  <c r="BN77" i="197"/>
  <c r="BN77" i="166"/>
  <c r="L78" i="199"/>
  <c r="L78" i="197"/>
  <c r="AF78" i="199"/>
  <c r="AF78" i="197"/>
  <c r="AZ78" i="199"/>
  <c r="AZ78" i="197"/>
  <c r="BT78" i="199"/>
  <c r="BT78" i="197"/>
  <c r="T100" i="89"/>
  <c r="T101" i="89" s="1"/>
  <c r="AO100" i="89"/>
  <c r="AO101" i="89" s="1"/>
  <c r="M14" i="162"/>
  <c r="M14" i="166" s="1"/>
  <c r="C16" i="162"/>
  <c r="N26" i="206" s="1"/>
  <c r="N26" i="207" s="1"/>
  <c r="S36" i="162"/>
  <c r="AM46" i="206" s="1"/>
  <c r="AM46" i="207" s="1"/>
  <c r="B45" i="162"/>
  <c r="G46" i="162"/>
  <c r="S49" i="162"/>
  <c r="AM59" i="206" s="1"/>
  <c r="AM59" i="207" s="1"/>
  <c r="S62" i="162"/>
  <c r="AM72" i="206" s="1"/>
  <c r="AM72" i="207" s="1"/>
  <c r="S67" i="162"/>
  <c r="AM77" i="206" s="1"/>
  <c r="AM77" i="207" s="1"/>
  <c r="D69" i="162"/>
  <c r="O79" i="206" s="1"/>
  <c r="O79" i="207" s="1"/>
  <c r="BX76" i="199"/>
  <c r="BW76" i="199"/>
  <c r="BY76" i="199"/>
  <c r="AZ4" i="166"/>
  <c r="AU7" i="166"/>
  <c r="BO12" i="166"/>
  <c r="P15" i="166"/>
  <c r="K18" i="166"/>
  <c r="AJ20" i="166"/>
  <c r="BD25" i="166"/>
  <c r="BS33" i="166"/>
  <c r="BG45" i="166"/>
  <c r="BK46" i="166"/>
  <c r="BS48" i="166"/>
  <c r="BW49" i="166"/>
  <c r="O54" i="166"/>
  <c r="W56" i="166"/>
  <c r="AA57" i="166"/>
  <c r="O76" i="166"/>
  <c r="AR12" i="197"/>
  <c r="BW3" i="199"/>
  <c r="BW3" i="197"/>
  <c r="BW3" i="166"/>
  <c r="AE7" i="199"/>
  <c r="AE7" i="197"/>
  <c r="AE7" i="166"/>
  <c r="G11" i="199"/>
  <c r="G11" i="197"/>
  <c r="G11" i="166"/>
  <c r="BK15" i="186"/>
  <c r="BK15" i="199"/>
  <c r="BK15" i="197"/>
  <c r="BK15" i="166"/>
  <c r="BG19" i="199"/>
  <c r="BG19" i="197"/>
  <c r="BG19" i="166"/>
  <c r="AE22" i="199"/>
  <c r="AE22" i="197"/>
  <c r="AE22" i="166"/>
  <c r="BG24" i="199"/>
  <c r="BG24" i="197"/>
  <c r="BG24" i="166"/>
  <c r="AY27" i="199"/>
  <c r="AY27" i="197"/>
  <c r="AY27" i="166"/>
  <c r="AA31" i="186"/>
  <c r="AA31" i="199"/>
  <c r="AA31" i="197"/>
  <c r="AA31" i="166"/>
  <c r="BK35" i="186"/>
  <c r="BK35" i="199"/>
  <c r="BK35" i="197"/>
  <c r="AM39" i="199"/>
  <c r="AM39" i="197"/>
  <c r="AE42" i="199"/>
  <c r="AE42" i="197"/>
  <c r="AE42" i="166"/>
  <c r="C45" i="199"/>
  <c r="C45" i="197"/>
  <c r="O48" i="199"/>
  <c r="O48" i="197"/>
  <c r="O48" i="166"/>
  <c r="AQ50" i="199"/>
  <c r="AQ50" i="197"/>
  <c r="AQ50" i="166"/>
  <c r="S54" i="186"/>
  <c r="S54" i="199"/>
  <c r="S54" i="197"/>
  <c r="S54" i="166"/>
  <c r="AU61" i="199"/>
  <c r="AU61" i="197"/>
  <c r="AH78" i="199"/>
  <c r="AH78" i="197"/>
  <c r="AC3" i="199"/>
  <c r="AC3" i="197"/>
  <c r="AC3" i="166"/>
  <c r="BQ3" i="199"/>
  <c r="BQ3" i="197"/>
  <c r="BQ3" i="166"/>
  <c r="AG4" i="199"/>
  <c r="AG4" i="197"/>
  <c r="AG4" i="166"/>
  <c r="AK5" i="199"/>
  <c r="AK5" i="197"/>
  <c r="AK5" i="166"/>
  <c r="U6" i="199"/>
  <c r="U6" i="197"/>
  <c r="U6" i="166"/>
  <c r="E7" i="199"/>
  <c r="E7" i="197"/>
  <c r="E7" i="166"/>
  <c r="BM7" i="199"/>
  <c r="BM7" i="166"/>
  <c r="BM7" i="197"/>
  <c r="AC8" i="199"/>
  <c r="AC8" i="166"/>
  <c r="AC8" i="197"/>
  <c r="M9" i="199"/>
  <c r="M9" i="197"/>
  <c r="M9" i="166"/>
  <c r="BU9" i="199"/>
  <c r="BU9" i="166"/>
  <c r="BE10" i="186"/>
  <c r="BE10" i="199"/>
  <c r="BE10" i="197"/>
  <c r="BE10" i="166"/>
  <c r="U11" i="199"/>
  <c r="U11" i="197"/>
  <c r="U11" i="166"/>
  <c r="E12" i="199"/>
  <c r="E12" i="197"/>
  <c r="E12" i="166"/>
  <c r="BM12" i="199"/>
  <c r="BM12" i="197"/>
  <c r="BM12" i="166"/>
  <c r="AW13" i="199"/>
  <c r="AW13" i="166"/>
  <c r="AW13" i="197"/>
  <c r="AG14" i="186"/>
  <c r="AG14" i="199"/>
  <c r="AG14" i="197"/>
  <c r="AG14" i="166"/>
  <c r="Q15" i="186"/>
  <c r="Q15" i="199"/>
  <c r="Q15" i="166"/>
  <c r="BE15" i="186"/>
  <c r="BE15" i="199"/>
  <c r="BE15" i="166"/>
  <c r="BE15" i="197"/>
  <c r="AO16" i="186"/>
  <c r="AO16" i="199"/>
  <c r="AO16" i="197"/>
  <c r="AO16" i="166"/>
  <c r="AS17" i="186"/>
  <c r="AS17" i="199"/>
  <c r="AS17" i="197"/>
  <c r="AS17" i="166"/>
  <c r="BM22" i="199"/>
  <c r="BM22" i="197"/>
  <c r="J3" i="199"/>
  <c r="J3" i="197"/>
  <c r="J3" i="166"/>
  <c r="N4" i="199"/>
  <c r="N4" i="197"/>
  <c r="N4" i="166"/>
  <c r="BV4" i="199"/>
  <c r="BV4" i="197"/>
  <c r="BV4" i="166"/>
  <c r="AL5" i="197"/>
  <c r="AL5" i="199"/>
  <c r="AL5" i="166"/>
  <c r="V6" i="199"/>
  <c r="V6" i="197"/>
  <c r="V6" i="166"/>
  <c r="F7" i="199"/>
  <c r="F7" i="197"/>
  <c r="F7" i="166"/>
  <c r="J8" i="199"/>
  <c r="J8" i="197"/>
  <c r="N9" i="199"/>
  <c r="N9" i="197"/>
  <c r="N9" i="166"/>
  <c r="BV9" i="199"/>
  <c r="BV9" i="197"/>
  <c r="BV9" i="166"/>
  <c r="BF10" i="186"/>
  <c r="BF10" i="199"/>
  <c r="BF10" i="197"/>
  <c r="BF10" i="166"/>
  <c r="BJ11" i="199"/>
  <c r="BJ11" i="197"/>
  <c r="BJ11" i="166"/>
  <c r="AT12" i="199"/>
  <c r="AT12" i="197"/>
  <c r="AT12" i="166"/>
  <c r="AX13" i="199"/>
  <c r="AX13" i="197"/>
  <c r="AX13" i="166"/>
  <c r="AH14" i="186"/>
  <c r="AH14" i="199"/>
  <c r="AH14" i="197"/>
  <c r="AL15" i="186"/>
  <c r="AL15" i="199"/>
  <c r="AL15" i="197"/>
  <c r="AL15" i="166"/>
  <c r="B16" i="186"/>
  <c r="B16" i="199"/>
  <c r="B16" i="197"/>
  <c r="B16" i="166"/>
  <c r="AP16" i="186"/>
  <c r="AP16" i="199"/>
  <c r="AP16" i="197"/>
  <c r="AP16" i="166"/>
  <c r="AT17" i="186"/>
  <c r="AT17" i="199"/>
  <c r="AT17" i="197"/>
  <c r="AT17" i="166"/>
  <c r="AX18" i="199"/>
  <c r="AX18" i="197"/>
  <c r="AX18" i="166"/>
  <c r="BB19" i="199"/>
  <c r="BB19" i="197"/>
  <c r="BB19" i="166"/>
  <c r="AL20" i="199"/>
  <c r="AL20" i="197"/>
  <c r="AL20" i="166"/>
  <c r="B21" i="199"/>
  <c r="B21" i="197"/>
  <c r="B21" i="166"/>
  <c r="F22" i="199"/>
  <c r="F22" i="197"/>
  <c r="F22" i="166"/>
  <c r="J23" i="186"/>
  <c r="J23" i="199"/>
  <c r="J23" i="197"/>
  <c r="N24" i="199"/>
  <c r="N24" i="197"/>
  <c r="N24" i="166"/>
  <c r="BV24" i="199"/>
  <c r="BV24" i="197"/>
  <c r="BV24" i="166"/>
  <c r="BF25" i="199"/>
  <c r="BF25" i="197"/>
  <c r="BF25" i="166"/>
  <c r="BJ26" i="199"/>
  <c r="BJ26" i="197"/>
  <c r="BJ26" i="166"/>
  <c r="BN27" i="199"/>
  <c r="BN27" i="197"/>
  <c r="BN27" i="166"/>
  <c r="BR28" i="197"/>
  <c r="BR28" i="199"/>
  <c r="BR28" i="166"/>
  <c r="BV29" i="199"/>
  <c r="BV29" i="197"/>
  <c r="BV29" i="166"/>
  <c r="B31" i="186"/>
  <c r="B31" i="199"/>
  <c r="B31" i="197"/>
  <c r="B31" i="166"/>
  <c r="BJ31" i="186"/>
  <c r="BJ31" i="199"/>
  <c r="BJ31" i="197"/>
  <c r="BJ31" i="166"/>
  <c r="BN32" i="186"/>
  <c r="BN32" i="197"/>
  <c r="BN32" i="199"/>
  <c r="J33" i="199"/>
  <c r="J33" i="197"/>
  <c r="J33" i="166"/>
  <c r="N34" i="186"/>
  <c r="N34" i="197"/>
  <c r="N34" i="199"/>
  <c r="N34" i="166"/>
  <c r="R35" i="186"/>
  <c r="R35" i="199"/>
  <c r="R35" i="197"/>
  <c r="V36" i="186"/>
  <c r="V36" i="199"/>
  <c r="V36" i="197"/>
  <c r="F37" i="186"/>
  <c r="F37" i="199"/>
  <c r="F37" i="197"/>
  <c r="F37" i="166"/>
  <c r="AT37" i="186"/>
  <c r="AT37" i="199"/>
  <c r="AT37" i="197"/>
  <c r="AT37" i="166"/>
  <c r="AX38" i="199"/>
  <c r="AX38" i="197"/>
  <c r="AX38" i="166"/>
  <c r="AH39" i="197"/>
  <c r="AH39" i="199"/>
  <c r="R40" i="199"/>
  <c r="R40" i="197"/>
  <c r="V41" i="199"/>
  <c r="V41" i="197"/>
  <c r="Z42" i="199"/>
  <c r="Z42" i="197"/>
  <c r="Z42" i="166"/>
  <c r="BN42" i="199"/>
  <c r="BN42" i="197"/>
  <c r="BN42" i="166"/>
  <c r="BR43" i="199"/>
  <c r="BR43" i="197"/>
  <c r="BV44" i="199"/>
  <c r="BV44" i="197"/>
  <c r="BV44" i="166"/>
  <c r="B46" i="197"/>
  <c r="B46" i="199"/>
  <c r="Z47" i="186"/>
  <c r="Z47" i="197"/>
  <c r="Z47" i="199"/>
  <c r="Z47" i="166"/>
  <c r="J48" i="199"/>
  <c r="J48" i="197"/>
  <c r="J48" i="166"/>
  <c r="N49" i="199"/>
  <c r="N49" i="197"/>
  <c r="N49" i="166"/>
  <c r="BB49" i="199"/>
  <c r="BB49" i="197"/>
  <c r="BB49" i="166"/>
  <c r="AL50" i="199"/>
  <c r="AL50" i="197"/>
  <c r="AL50" i="166"/>
  <c r="AP51" i="199"/>
  <c r="AP51" i="197"/>
  <c r="Z52" i="199"/>
  <c r="Z52" i="197"/>
  <c r="AX53" i="199"/>
  <c r="AX53" i="197"/>
  <c r="BV54" i="186"/>
  <c r="BV54" i="199"/>
  <c r="BV54" i="197"/>
  <c r="BV54" i="166"/>
  <c r="AP56" i="186"/>
  <c r="AP56" i="199"/>
  <c r="AP56" i="197"/>
  <c r="AP56" i="166"/>
  <c r="BN57" i="186"/>
  <c r="BN57" i="199"/>
  <c r="BN57" i="197"/>
  <c r="BN57" i="166"/>
  <c r="B61" i="199"/>
  <c r="B61" i="197"/>
  <c r="B61" i="166"/>
  <c r="BF70" i="199"/>
  <c r="BF70" i="197"/>
  <c r="AE3" i="199"/>
  <c r="AE3" i="197"/>
  <c r="O4" i="199"/>
  <c r="O4" i="197"/>
  <c r="BW4" i="199"/>
  <c r="BW4" i="197"/>
  <c r="BG5" i="199"/>
  <c r="BG5" i="197"/>
  <c r="BK6" i="199"/>
  <c r="BK6" i="197"/>
  <c r="BO7" i="199"/>
  <c r="BO7" i="197"/>
  <c r="O9" i="199"/>
  <c r="O9" i="197"/>
  <c r="S10" i="186"/>
  <c r="S10" i="199"/>
  <c r="S10" i="197"/>
  <c r="W11" i="199"/>
  <c r="W11" i="197"/>
  <c r="G12" i="199"/>
  <c r="G12" i="197"/>
  <c r="K13" i="199"/>
  <c r="K13" i="197"/>
  <c r="BS13" i="199"/>
  <c r="BS13" i="197"/>
  <c r="BW14" i="186"/>
  <c r="BW14" i="199"/>
  <c r="BW14" i="197"/>
  <c r="W16" i="186"/>
  <c r="W16" i="199"/>
  <c r="W16" i="197"/>
  <c r="G17" i="186"/>
  <c r="G17" i="199"/>
  <c r="G17" i="197"/>
  <c r="AE18" i="199"/>
  <c r="AE18" i="197"/>
  <c r="BC19" i="199"/>
  <c r="BC19" i="197"/>
  <c r="C21" i="199"/>
  <c r="C21" i="197"/>
  <c r="AU22" i="199"/>
  <c r="AU22" i="197"/>
  <c r="AE23" i="186"/>
  <c r="AE23" i="199"/>
  <c r="AE23" i="197"/>
  <c r="AI24" i="199"/>
  <c r="AI24" i="197"/>
  <c r="AM25" i="199"/>
  <c r="AM25" i="197"/>
  <c r="BK26" i="199"/>
  <c r="BK26" i="197"/>
  <c r="BO27" i="199"/>
  <c r="BO27" i="197"/>
  <c r="AY28" i="199"/>
  <c r="AY28" i="197"/>
  <c r="AI29" i="199"/>
  <c r="AI29" i="197"/>
  <c r="S30" i="197"/>
  <c r="S30" i="199"/>
  <c r="W31" i="186"/>
  <c r="W31" i="199"/>
  <c r="W31" i="197"/>
  <c r="BK31" i="186"/>
  <c r="BK31" i="199"/>
  <c r="BK31" i="197"/>
  <c r="AU32" i="186"/>
  <c r="AU32" i="199"/>
  <c r="AU32" i="197"/>
  <c r="AE33" i="199"/>
  <c r="AE33" i="197"/>
  <c r="BC34" i="186"/>
  <c r="BC34" i="199"/>
  <c r="BC34" i="197"/>
  <c r="C36" i="186"/>
  <c r="C36" i="199"/>
  <c r="C36" i="197"/>
  <c r="BK36" i="186"/>
  <c r="BK36" i="197"/>
  <c r="BK36" i="199"/>
  <c r="AU37" i="186"/>
  <c r="AU37" i="199"/>
  <c r="AU37" i="197"/>
  <c r="AE38" i="199"/>
  <c r="AE38" i="197"/>
  <c r="O39" i="199"/>
  <c r="O39" i="197"/>
  <c r="BW39" i="199"/>
  <c r="BW39" i="197"/>
  <c r="AM40" i="199"/>
  <c r="AM40" i="197"/>
  <c r="W41" i="199"/>
  <c r="W41" i="197"/>
  <c r="G42" i="197"/>
  <c r="G42" i="199"/>
  <c r="K43" i="199"/>
  <c r="K43" i="197"/>
  <c r="BS43" i="199"/>
  <c r="BS43" i="197"/>
  <c r="BC44" i="197"/>
  <c r="BC44" i="199"/>
  <c r="AM45" i="199"/>
  <c r="AM45" i="197"/>
  <c r="W46" i="199"/>
  <c r="W46" i="197"/>
  <c r="AA47" i="186"/>
  <c r="AA47" i="197"/>
  <c r="AA47" i="199"/>
  <c r="BO47" i="186"/>
  <c r="BO47" i="199"/>
  <c r="BO47" i="197"/>
  <c r="AY48" i="197"/>
  <c r="AY48" i="199"/>
  <c r="BC49" i="199"/>
  <c r="BC49" i="197"/>
  <c r="S50" i="199"/>
  <c r="S50" i="197"/>
  <c r="C51" i="199"/>
  <c r="C51" i="197"/>
  <c r="BK51" i="199"/>
  <c r="BK51" i="197"/>
  <c r="K53" i="199"/>
  <c r="K53" i="197"/>
  <c r="BW59" i="199"/>
  <c r="BW59" i="197"/>
  <c r="N3" i="199"/>
  <c r="N3" i="197"/>
  <c r="N3" i="166"/>
  <c r="AH3" i="199"/>
  <c r="AH3" i="197"/>
  <c r="AH3" i="166"/>
  <c r="BB3" i="199"/>
  <c r="BB3" i="197"/>
  <c r="BB3" i="166"/>
  <c r="BV3" i="199"/>
  <c r="BV3" i="197"/>
  <c r="BV3" i="166"/>
  <c r="R4" i="199"/>
  <c r="R4" i="197"/>
  <c r="R4" i="166"/>
  <c r="AL4" i="199"/>
  <c r="AL4" i="197"/>
  <c r="AL4" i="166"/>
  <c r="BF4" i="199"/>
  <c r="BF4" i="197"/>
  <c r="BF4" i="166"/>
  <c r="B5" i="199"/>
  <c r="B5" i="197"/>
  <c r="B5" i="166"/>
  <c r="V5" i="199"/>
  <c r="V5" i="197"/>
  <c r="V5" i="166"/>
  <c r="AP5" i="199"/>
  <c r="AP5" i="197"/>
  <c r="AP5" i="166"/>
  <c r="BJ5" i="199"/>
  <c r="BJ5" i="197"/>
  <c r="BJ5" i="166"/>
  <c r="F6" i="199"/>
  <c r="F6" i="197"/>
  <c r="F6" i="166"/>
  <c r="Z6" i="199"/>
  <c r="Z6" i="197"/>
  <c r="Z6" i="166"/>
  <c r="AT6" i="199"/>
  <c r="AT6" i="197"/>
  <c r="AT6" i="166"/>
  <c r="BN6" i="199"/>
  <c r="BN6" i="197"/>
  <c r="BN6" i="166"/>
  <c r="J7" i="199"/>
  <c r="J7" i="197"/>
  <c r="J7" i="166"/>
  <c r="AD7" i="199"/>
  <c r="AD7" i="197"/>
  <c r="AD7" i="166"/>
  <c r="AX7" i="199"/>
  <c r="AX7" i="197"/>
  <c r="AX7" i="166"/>
  <c r="BR7" i="199"/>
  <c r="BR7" i="197"/>
  <c r="BR7" i="166"/>
  <c r="N8" i="199"/>
  <c r="N8" i="197"/>
  <c r="AH8" i="199"/>
  <c r="AH8" i="197"/>
  <c r="BB8" i="199"/>
  <c r="BB8" i="197"/>
  <c r="BV8" i="199"/>
  <c r="BV8" i="197"/>
  <c r="R9" i="199"/>
  <c r="R9" i="197"/>
  <c r="R9" i="166"/>
  <c r="AL9" i="199"/>
  <c r="AL9" i="197"/>
  <c r="AL9" i="166"/>
  <c r="BF9" i="199"/>
  <c r="BF9" i="197"/>
  <c r="BF9" i="166"/>
  <c r="B10" i="186"/>
  <c r="B10" i="199"/>
  <c r="B10" i="197"/>
  <c r="B10" i="166"/>
  <c r="V10" i="186"/>
  <c r="V10" i="199"/>
  <c r="V10" i="197"/>
  <c r="V10" i="166"/>
  <c r="AP10" i="186"/>
  <c r="AP10" i="199"/>
  <c r="AP10" i="197"/>
  <c r="AP10" i="166"/>
  <c r="BJ10" i="186"/>
  <c r="BJ10" i="199"/>
  <c r="BJ10" i="197"/>
  <c r="BJ10" i="166"/>
  <c r="F11" i="199"/>
  <c r="F11" i="197"/>
  <c r="F11" i="166"/>
  <c r="Z11" i="199"/>
  <c r="Z11" i="197"/>
  <c r="Z11" i="166"/>
  <c r="AT11" i="199"/>
  <c r="AT11" i="197"/>
  <c r="AT11" i="166"/>
  <c r="BN11" i="199"/>
  <c r="BN11" i="197"/>
  <c r="BN11" i="166"/>
  <c r="J12" i="199"/>
  <c r="J12" i="197"/>
  <c r="J12" i="166"/>
  <c r="AD12" i="199"/>
  <c r="AD12" i="197"/>
  <c r="AD12" i="166"/>
  <c r="AX12" i="199"/>
  <c r="AX12" i="197"/>
  <c r="AX12" i="166"/>
  <c r="BR12" i="199"/>
  <c r="BR12" i="197"/>
  <c r="BR12" i="166"/>
  <c r="N13" i="199"/>
  <c r="N13" i="197"/>
  <c r="N13" i="166"/>
  <c r="AH13" i="199"/>
  <c r="AH13" i="197"/>
  <c r="AH13" i="166"/>
  <c r="BB13" i="199"/>
  <c r="BB13" i="197"/>
  <c r="BB13" i="166"/>
  <c r="BV13" i="199"/>
  <c r="BV13" i="197"/>
  <c r="BV13" i="166"/>
  <c r="R14" i="186"/>
  <c r="R14" i="199"/>
  <c r="R14" i="197"/>
  <c r="AL14" i="186"/>
  <c r="AL14" i="199"/>
  <c r="AL14" i="197"/>
  <c r="BF14" i="186"/>
  <c r="BF14" i="199"/>
  <c r="BF14" i="197"/>
  <c r="B15" i="186"/>
  <c r="B15" i="199"/>
  <c r="B15" i="197"/>
  <c r="B15" i="166"/>
  <c r="V15" i="186"/>
  <c r="V15" i="199"/>
  <c r="V15" i="197"/>
  <c r="V15" i="166"/>
  <c r="AP15" i="186"/>
  <c r="AP15" i="199"/>
  <c r="AP15" i="197"/>
  <c r="AP15" i="166"/>
  <c r="BJ15" i="186"/>
  <c r="BJ15" i="199"/>
  <c r="BJ15" i="197"/>
  <c r="BJ15" i="166"/>
  <c r="F16" i="186"/>
  <c r="F16" i="199"/>
  <c r="F16" i="197"/>
  <c r="F16" i="166"/>
  <c r="Z16" i="186"/>
  <c r="Z16" i="199"/>
  <c r="Z16" i="197"/>
  <c r="Z16" i="166"/>
  <c r="AT16" i="186"/>
  <c r="AT16" i="199"/>
  <c r="AT16" i="197"/>
  <c r="AT16" i="166"/>
  <c r="BN16" i="186"/>
  <c r="BN16" i="199"/>
  <c r="BN16" i="197"/>
  <c r="BN16" i="166"/>
  <c r="J17" i="186"/>
  <c r="J17" i="199"/>
  <c r="J17" i="197"/>
  <c r="J17" i="166"/>
  <c r="AD17" i="186"/>
  <c r="AD17" i="199"/>
  <c r="AD17" i="197"/>
  <c r="AD17" i="166"/>
  <c r="AX17" i="186"/>
  <c r="AX17" i="199"/>
  <c r="AX17" i="197"/>
  <c r="AX17" i="166"/>
  <c r="BR17" i="186"/>
  <c r="BR17" i="199"/>
  <c r="BR17" i="197"/>
  <c r="BR17" i="166"/>
  <c r="N18" i="199"/>
  <c r="N18" i="197"/>
  <c r="N18" i="166"/>
  <c r="AH18" i="199"/>
  <c r="AH18" i="197"/>
  <c r="AH18" i="166"/>
  <c r="BB18" i="199"/>
  <c r="BB18" i="197"/>
  <c r="BB18" i="166"/>
  <c r="BV18" i="199"/>
  <c r="BV18" i="197"/>
  <c r="BV18" i="166"/>
  <c r="R19" i="199"/>
  <c r="R19" i="197"/>
  <c r="R19" i="166"/>
  <c r="AL19" i="199"/>
  <c r="AL19" i="197"/>
  <c r="AL19" i="166"/>
  <c r="BF19" i="199"/>
  <c r="BF19" i="197"/>
  <c r="BF19" i="166"/>
  <c r="B20" i="199"/>
  <c r="B20" i="197"/>
  <c r="B20" i="166"/>
  <c r="V20" i="199"/>
  <c r="V20" i="197"/>
  <c r="V20" i="166"/>
  <c r="AP20" i="199"/>
  <c r="AP20" i="197"/>
  <c r="AP20" i="166"/>
  <c r="BJ20" i="199"/>
  <c r="BJ20" i="197"/>
  <c r="BJ20" i="166"/>
  <c r="F21" i="199"/>
  <c r="F21" i="197"/>
  <c r="F21" i="166"/>
  <c r="Z21" i="199"/>
  <c r="Z21" i="197"/>
  <c r="Z21" i="166"/>
  <c r="AT21" i="199"/>
  <c r="AT21" i="197"/>
  <c r="AT21" i="166"/>
  <c r="BN21" i="199"/>
  <c r="BN21" i="197"/>
  <c r="BN21" i="166"/>
  <c r="J22" i="199"/>
  <c r="J22" i="197"/>
  <c r="J22" i="166"/>
  <c r="AD22" i="199"/>
  <c r="AD22" i="197"/>
  <c r="AD22" i="166"/>
  <c r="AX22" i="199"/>
  <c r="AX22" i="197"/>
  <c r="BR22" i="199"/>
  <c r="BR22" i="197"/>
  <c r="N23" i="186"/>
  <c r="N23" i="199"/>
  <c r="N23" i="197"/>
  <c r="AH23" i="186"/>
  <c r="AH23" i="199"/>
  <c r="AH23" i="197"/>
  <c r="BB23" i="186"/>
  <c r="BB23" i="199"/>
  <c r="BB23" i="197"/>
  <c r="BV23" i="186"/>
  <c r="BV23" i="199"/>
  <c r="BV23" i="197"/>
  <c r="R24" i="199"/>
  <c r="R24" i="197"/>
  <c r="R24" i="166"/>
  <c r="AL24" i="199"/>
  <c r="AL24" i="197"/>
  <c r="AL24" i="166"/>
  <c r="BF24" i="199"/>
  <c r="BF24" i="197"/>
  <c r="BF24" i="166"/>
  <c r="B25" i="199"/>
  <c r="B25" i="197"/>
  <c r="B25" i="166"/>
  <c r="V25" i="199"/>
  <c r="V25" i="197"/>
  <c r="V25" i="166"/>
  <c r="AP25" i="199"/>
  <c r="AP25" i="197"/>
  <c r="AP25" i="166"/>
  <c r="BJ25" i="199"/>
  <c r="BJ25" i="197"/>
  <c r="BJ25" i="166"/>
  <c r="F26" i="199"/>
  <c r="F26" i="197"/>
  <c r="F26" i="166"/>
  <c r="Z26" i="199"/>
  <c r="Z26" i="197"/>
  <c r="Z26" i="166"/>
  <c r="AT26" i="199"/>
  <c r="AT26" i="197"/>
  <c r="AT26" i="166"/>
  <c r="BN26" i="199"/>
  <c r="BN26" i="197"/>
  <c r="BN26" i="166"/>
  <c r="J27" i="199"/>
  <c r="J27" i="197"/>
  <c r="J27" i="166"/>
  <c r="AD27" i="199"/>
  <c r="AD27" i="197"/>
  <c r="AD27" i="166"/>
  <c r="AX27" i="199"/>
  <c r="AX27" i="197"/>
  <c r="AX27" i="166"/>
  <c r="BR27" i="199"/>
  <c r="BR27" i="197"/>
  <c r="BR27" i="166"/>
  <c r="N28" i="199"/>
  <c r="N28" i="197"/>
  <c r="N28" i="166"/>
  <c r="AH28" i="199"/>
  <c r="AH28" i="197"/>
  <c r="AH28" i="166"/>
  <c r="BB28" i="199"/>
  <c r="BB28" i="197"/>
  <c r="BB28" i="166"/>
  <c r="BV28" i="199"/>
  <c r="BV28" i="197"/>
  <c r="BV28" i="166"/>
  <c r="R29" i="199"/>
  <c r="R29" i="197"/>
  <c r="R29" i="166"/>
  <c r="AL29" i="199"/>
  <c r="AL29" i="197"/>
  <c r="AL29" i="166"/>
  <c r="BF29" i="199"/>
  <c r="BF29" i="197"/>
  <c r="BF29" i="166"/>
  <c r="B30" i="199"/>
  <c r="B30" i="166"/>
  <c r="B30" i="197"/>
  <c r="V30" i="199"/>
  <c r="V30" i="197"/>
  <c r="V30" i="166"/>
  <c r="AP30" i="199"/>
  <c r="AP30" i="197"/>
  <c r="AP30" i="166"/>
  <c r="BJ30" i="199"/>
  <c r="BJ30" i="197"/>
  <c r="BJ30" i="166"/>
  <c r="F31" i="186"/>
  <c r="F31" i="199"/>
  <c r="F31" i="197"/>
  <c r="F31" i="166"/>
  <c r="Z31" i="186"/>
  <c r="Z31" i="199"/>
  <c r="Z31" i="197"/>
  <c r="Z31" i="166"/>
  <c r="AT31" i="186"/>
  <c r="AT31" i="199"/>
  <c r="AT31" i="197"/>
  <c r="AT31" i="166"/>
  <c r="BN31" i="186"/>
  <c r="BN31" i="199"/>
  <c r="BN31" i="197"/>
  <c r="BN31" i="166"/>
  <c r="J32" i="186"/>
  <c r="J32" i="199"/>
  <c r="J32" i="197"/>
  <c r="AD32" i="186"/>
  <c r="AD32" i="199"/>
  <c r="AD32" i="197"/>
  <c r="AX32" i="186"/>
  <c r="AX32" i="199"/>
  <c r="AX32" i="197"/>
  <c r="BR32" i="186"/>
  <c r="BR32" i="199"/>
  <c r="BR32" i="197"/>
  <c r="N33" i="199"/>
  <c r="N33" i="197"/>
  <c r="N33" i="166"/>
  <c r="AH33" i="199"/>
  <c r="AH33" i="197"/>
  <c r="AH33" i="166"/>
  <c r="BB33" i="199"/>
  <c r="BB33" i="197"/>
  <c r="BB33" i="166"/>
  <c r="BV33" i="199"/>
  <c r="BV33" i="197"/>
  <c r="BV33" i="166"/>
  <c r="R34" i="186"/>
  <c r="R34" i="199"/>
  <c r="R34" i="197"/>
  <c r="R34" i="166"/>
  <c r="AL34" i="186"/>
  <c r="AL34" i="199"/>
  <c r="AL34" i="197"/>
  <c r="AL34" i="166"/>
  <c r="BF34" i="186"/>
  <c r="BF34" i="199"/>
  <c r="BF34" i="197"/>
  <c r="BF34" i="166"/>
  <c r="B35" i="186"/>
  <c r="B35" i="199"/>
  <c r="B35" i="197"/>
  <c r="V35" i="186"/>
  <c r="V35" i="199"/>
  <c r="V35" i="197"/>
  <c r="AP35" i="186"/>
  <c r="AP35" i="199"/>
  <c r="AP35" i="197"/>
  <c r="BJ35" i="186"/>
  <c r="BJ35" i="199"/>
  <c r="BJ35" i="197"/>
  <c r="F36" i="186"/>
  <c r="F36" i="199"/>
  <c r="F36" i="197"/>
  <c r="Z36" i="186"/>
  <c r="Z36" i="199"/>
  <c r="Z36" i="197"/>
  <c r="AT36" i="186"/>
  <c r="AT36" i="199"/>
  <c r="AT36" i="197"/>
  <c r="BN36" i="186"/>
  <c r="BN36" i="199"/>
  <c r="BN36" i="197"/>
  <c r="J37" i="186"/>
  <c r="J37" i="199"/>
  <c r="J37" i="197"/>
  <c r="J37" i="166"/>
  <c r="AD37" i="186"/>
  <c r="AD37" i="199"/>
  <c r="AD37" i="197"/>
  <c r="AD37" i="166"/>
  <c r="AX37" i="186"/>
  <c r="AX37" i="199"/>
  <c r="AX37" i="197"/>
  <c r="AX37" i="166"/>
  <c r="BR37" i="186"/>
  <c r="BR37" i="199"/>
  <c r="BR37" i="197"/>
  <c r="BR37" i="166"/>
  <c r="N38" i="199"/>
  <c r="N38" i="197"/>
  <c r="N38" i="166"/>
  <c r="AH38" i="199"/>
  <c r="AH38" i="197"/>
  <c r="AH38" i="166"/>
  <c r="BB38" i="199"/>
  <c r="BB38" i="197"/>
  <c r="BB38" i="166"/>
  <c r="BV38" i="199"/>
  <c r="BV38" i="197"/>
  <c r="BV38" i="166"/>
  <c r="R39" i="199"/>
  <c r="R39" i="197"/>
  <c r="AL39" i="199"/>
  <c r="AL39" i="197"/>
  <c r="BF39" i="199"/>
  <c r="BF39" i="197"/>
  <c r="B40" i="199"/>
  <c r="B40" i="197"/>
  <c r="V40" i="199"/>
  <c r="V40" i="197"/>
  <c r="AP40" i="199"/>
  <c r="AP40" i="197"/>
  <c r="BJ40" i="199"/>
  <c r="F41" i="199"/>
  <c r="F41" i="197"/>
  <c r="Z41" i="199"/>
  <c r="Z41" i="197"/>
  <c r="AT41" i="199"/>
  <c r="AT41" i="197"/>
  <c r="BN41" i="199"/>
  <c r="BN41" i="197"/>
  <c r="J42" i="199"/>
  <c r="J42" i="197"/>
  <c r="J42" i="166"/>
  <c r="AD42" i="199"/>
  <c r="AD42" i="197"/>
  <c r="AD42" i="166"/>
  <c r="AX42" i="199"/>
  <c r="AX42" i="197"/>
  <c r="AX42" i="166"/>
  <c r="BR42" i="199"/>
  <c r="BR42" i="197"/>
  <c r="BR42" i="166"/>
  <c r="N43" i="199"/>
  <c r="N43" i="197"/>
  <c r="AH43" i="199"/>
  <c r="AH43" i="197"/>
  <c r="BB43" i="199"/>
  <c r="BB43" i="197"/>
  <c r="BV43" i="199"/>
  <c r="BV43" i="197"/>
  <c r="R44" i="199"/>
  <c r="R44" i="197"/>
  <c r="R44" i="166"/>
  <c r="AL44" i="199"/>
  <c r="AL44" i="197"/>
  <c r="AL44" i="166"/>
  <c r="BF44" i="199"/>
  <c r="BF44" i="197"/>
  <c r="BF44" i="166"/>
  <c r="B45" i="199"/>
  <c r="B45" i="197"/>
  <c r="V45" i="199"/>
  <c r="V45" i="197"/>
  <c r="AP45" i="199"/>
  <c r="AP45" i="197"/>
  <c r="BJ45" i="199"/>
  <c r="BJ45" i="197"/>
  <c r="F46" i="199"/>
  <c r="F46" i="197"/>
  <c r="Z46" i="199"/>
  <c r="Z46" i="166"/>
  <c r="AT46" i="199"/>
  <c r="AT46" i="197"/>
  <c r="AT46" i="166"/>
  <c r="BN46" i="199"/>
  <c r="BN46" i="197"/>
  <c r="J47" i="186"/>
  <c r="J47" i="199"/>
  <c r="J47" i="197"/>
  <c r="J47" i="166"/>
  <c r="AD47" i="186"/>
  <c r="AD47" i="199"/>
  <c r="AD47" i="197"/>
  <c r="AD47" i="166"/>
  <c r="AX47" i="186"/>
  <c r="AX47" i="199"/>
  <c r="AX47" i="197"/>
  <c r="AX47" i="166"/>
  <c r="BR47" i="186"/>
  <c r="BR47" i="199"/>
  <c r="BR47" i="197"/>
  <c r="BR47" i="166"/>
  <c r="N48" i="199"/>
  <c r="N48" i="197"/>
  <c r="N48" i="166"/>
  <c r="AH48" i="199"/>
  <c r="AH48" i="197"/>
  <c r="AH48" i="166"/>
  <c r="BB48" i="199"/>
  <c r="BB48" i="197"/>
  <c r="BB48" i="166"/>
  <c r="BV48" i="199"/>
  <c r="BV48" i="197"/>
  <c r="BV48" i="166"/>
  <c r="R49" i="199"/>
  <c r="R49" i="197"/>
  <c r="R49" i="166"/>
  <c r="AL49" i="199"/>
  <c r="AL49" i="197"/>
  <c r="AL49" i="166"/>
  <c r="BF49" i="199"/>
  <c r="BF49" i="197"/>
  <c r="BF49" i="166"/>
  <c r="B50" i="199"/>
  <c r="B50" i="197"/>
  <c r="B50" i="166"/>
  <c r="V50" i="199"/>
  <c r="V50" i="197"/>
  <c r="V50" i="166"/>
  <c r="AP50" i="199"/>
  <c r="AP50" i="197"/>
  <c r="AP50" i="166"/>
  <c r="BJ50" i="199"/>
  <c r="BJ50" i="197"/>
  <c r="BJ50" i="166"/>
  <c r="F51" i="199"/>
  <c r="F51" i="197"/>
  <c r="Z51" i="199"/>
  <c r="Z51" i="197"/>
  <c r="AT51" i="199"/>
  <c r="AT51" i="197"/>
  <c r="BN51" i="199"/>
  <c r="BN51" i="197"/>
  <c r="J52" i="199"/>
  <c r="J52" i="197"/>
  <c r="AD52" i="199"/>
  <c r="AD52" i="197"/>
  <c r="AX52" i="199"/>
  <c r="AX52" i="197"/>
  <c r="BR52" i="199"/>
  <c r="BR52" i="197"/>
  <c r="N53" i="199"/>
  <c r="N53" i="197"/>
  <c r="AH53" i="199"/>
  <c r="AH53" i="197"/>
  <c r="AH53" i="166"/>
  <c r="BB53" i="199"/>
  <c r="BB53" i="197"/>
  <c r="BV53" i="199"/>
  <c r="BV53" i="197"/>
  <c r="R54" i="186"/>
  <c r="R54" i="199"/>
  <c r="R54" i="197"/>
  <c r="R54" i="166"/>
  <c r="AL54" i="186"/>
  <c r="AL54" i="199"/>
  <c r="AL54" i="197"/>
  <c r="AL54" i="166"/>
  <c r="BF54" i="186"/>
  <c r="BF54" i="199"/>
  <c r="BF54" i="197"/>
  <c r="BF54" i="166"/>
  <c r="B55" i="186"/>
  <c r="B55" i="199"/>
  <c r="B55" i="197"/>
  <c r="V55" i="186"/>
  <c r="V55" i="199"/>
  <c r="V55" i="197"/>
  <c r="AP55" i="186"/>
  <c r="AP55" i="199"/>
  <c r="AP55" i="197"/>
  <c r="BJ55" i="186"/>
  <c r="BJ55" i="199"/>
  <c r="BJ55" i="197"/>
  <c r="F56" i="186"/>
  <c r="F56" i="199"/>
  <c r="F56" i="197"/>
  <c r="F56" i="166"/>
  <c r="Z56" i="186"/>
  <c r="Z56" i="199"/>
  <c r="Z56" i="197"/>
  <c r="Z56" i="166"/>
  <c r="AT56" i="186"/>
  <c r="AT56" i="199"/>
  <c r="AT56" i="197"/>
  <c r="AT56" i="166"/>
  <c r="BN56" i="186"/>
  <c r="BN56" i="199"/>
  <c r="BN56" i="197"/>
  <c r="BN56" i="166"/>
  <c r="J57" i="186"/>
  <c r="J57" i="199"/>
  <c r="J57" i="197"/>
  <c r="J57" i="166"/>
  <c r="AD57" i="186"/>
  <c r="AD57" i="199"/>
  <c r="AD57" i="197"/>
  <c r="AD57" i="166"/>
  <c r="AX57" i="186"/>
  <c r="AX57" i="199"/>
  <c r="AX57" i="197"/>
  <c r="AX57" i="166"/>
  <c r="BR57" i="186"/>
  <c r="BR57" i="199"/>
  <c r="BR57" i="197"/>
  <c r="BR57" i="166"/>
  <c r="N58" i="199"/>
  <c r="N58" i="197"/>
  <c r="N58" i="166"/>
  <c r="AH58" i="199"/>
  <c r="AH58" i="197"/>
  <c r="BB58" i="199"/>
  <c r="BB58" i="197"/>
  <c r="BV58" i="199"/>
  <c r="BV58" i="197"/>
  <c r="R59" i="199"/>
  <c r="R59" i="197"/>
  <c r="R59" i="166"/>
  <c r="AL59" i="199"/>
  <c r="AL59" i="197"/>
  <c r="AL59" i="166"/>
  <c r="BF59" i="199"/>
  <c r="BF59" i="197"/>
  <c r="B60" i="199"/>
  <c r="B60" i="197"/>
  <c r="B60" i="166"/>
  <c r="V60" i="199"/>
  <c r="V60" i="197"/>
  <c r="AP60" i="199"/>
  <c r="AP60" i="197"/>
  <c r="AP60" i="166"/>
  <c r="BJ60" i="199"/>
  <c r="BJ60" i="197"/>
  <c r="BJ60" i="166"/>
  <c r="F61" i="199"/>
  <c r="F61" i="197"/>
  <c r="F61" i="166"/>
  <c r="Z61" i="199"/>
  <c r="Z61" i="197"/>
  <c r="Z61" i="166"/>
  <c r="AT61" i="199"/>
  <c r="AT61" i="197"/>
  <c r="AT61" i="166"/>
  <c r="BN61" i="199"/>
  <c r="BN61" i="197"/>
  <c r="BN61" i="166"/>
  <c r="J62" i="199"/>
  <c r="J62" i="197"/>
  <c r="J62" i="166"/>
  <c r="AD62" i="199"/>
  <c r="AD62" i="197"/>
  <c r="AD62" i="166"/>
  <c r="AX62" i="199"/>
  <c r="AX62" i="197"/>
  <c r="AX62" i="166"/>
  <c r="BR62" i="199"/>
  <c r="BR62" i="197"/>
  <c r="BR62" i="166"/>
  <c r="N63" i="186"/>
  <c r="N63" i="199"/>
  <c r="N63" i="197"/>
  <c r="AH63" i="186"/>
  <c r="AH63" i="199"/>
  <c r="AH63" i="197"/>
  <c r="BB63" i="186"/>
  <c r="BB63" i="199"/>
  <c r="BB63" i="197"/>
  <c r="BV63" i="186"/>
  <c r="BV63" i="199"/>
  <c r="BV63" i="197"/>
  <c r="R64" i="199"/>
  <c r="R64" i="197"/>
  <c r="AL64" i="199"/>
  <c r="AL64" i="197"/>
  <c r="BF64" i="199"/>
  <c r="BF64" i="197"/>
  <c r="B65" i="199"/>
  <c r="B65" i="197"/>
  <c r="V65" i="199"/>
  <c r="V65" i="197"/>
  <c r="AP65" i="199"/>
  <c r="AP65" i="197"/>
  <c r="BJ65" i="199"/>
  <c r="BJ65" i="197"/>
  <c r="F66" i="199"/>
  <c r="F66" i="197"/>
  <c r="Z66" i="199"/>
  <c r="Z66" i="197"/>
  <c r="AT66" i="199"/>
  <c r="AT66" i="197"/>
  <c r="BN66" i="199"/>
  <c r="BN66" i="197"/>
  <c r="J67" i="199"/>
  <c r="J67" i="197"/>
  <c r="J67" i="166"/>
  <c r="AD67" i="199"/>
  <c r="AD67" i="197"/>
  <c r="AD67" i="166"/>
  <c r="AX67" i="199"/>
  <c r="AX67" i="197"/>
  <c r="AX67" i="166"/>
  <c r="BR67" i="199"/>
  <c r="BR67" i="197"/>
  <c r="BR67" i="166"/>
  <c r="N68" i="199"/>
  <c r="N68" i="197"/>
  <c r="AH68" i="199"/>
  <c r="AH68" i="197"/>
  <c r="BB68" i="199"/>
  <c r="BB68" i="197"/>
  <c r="BB68" i="166"/>
  <c r="BV68" i="199"/>
  <c r="BV68" i="197"/>
  <c r="BV68" i="166"/>
  <c r="R69" i="199"/>
  <c r="R69" i="197"/>
  <c r="AL69" i="199"/>
  <c r="AL69" i="197"/>
  <c r="BF69" i="199"/>
  <c r="BF69" i="197"/>
  <c r="BF69" i="166"/>
  <c r="B70" i="199"/>
  <c r="B70" i="197"/>
  <c r="V70" i="199"/>
  <c r="V70" i="197"/>
  <c r="AP70" i="199"/>
  <c r="AP70" i="197"/>
  <c r="BJ70" i="199"/>
  <c r="BJ70" i="197"/>
  <c r="F71" i="199"/>
  <c r="F71" i="197"/>
  <c r="Z71" i="199"/>
  <c r="Z71" i="197"/>
  <c r="AT71" i="199"/>
  <c r="AT71" i="197"/>
  <c r="BN71" i="199"/>
  <c r="BN71" i="197"/>
  <c r="J72" i="186"/>
  <c r="J72" i="199"/>
  <c r="J72" i="197"/>
  <c r="AD72" i="186"/>
  <c r="AD72" i="199"/>
  <c r="AD72" i="197"/>
  <c r="AX72" i="186"/>
  <c r="AX72" i="199"/>
  <c r="AX72" i="197"/>
  <c r="BR72" i="186"/>
  <c r="BR72" i="199"/>
  <c r="BR72" i="197"/>
  <c r="N73" i="199"/>
  <c r="N73" i="197"/>
  <c r="AH73" i="199"/>
  <c r="AH73" i="197"/>
  <c r="BB73" i="199"/>
  <c r="BB73" i="197"/>
  <c r="C74" i="186"/>
  <c r="C74" i="199"/>
  <c r="C74" i="197"/>
  <c r="W74" i="186"/>
  <c r="W74" i="199"/>
  <c r="W74" i="197"/>
  <c r="AQ74" i="186"/>
  <c r="AQ74" i="199"/>
  <c r="AQ74" i="197"/>
  <c r="BK74" i="186"/>
  <c r="BK74" i="199"/>
  <c r="BK74" i="197"/>
  <c r="L75" i="186"/>
  <c r="L75" i="199"/>
  <c r="L75" i="197"/>
  <c r="AF75" i="186"/>
  <c r="AF75" i="199"/>
  <c r="AF75" i="166"/>
  <c r="AF75" i="197"/>
  <c r="AZ75" i="186"/>
  <c r="AZ75" i="199"/>
  <c r="AZ75" i="166"/>
  <c r="AZ75" i="197"/>
  <c r="BT75" i="186"/>
  <c r="BT75" i="199"/>
  <c r="BT75" i="197"/>
  <c r="BT75" i="166"/>
  <c r="T76" i="186"/>
  <c r="T76" i="199"/>
  <c r="T76" i="197"/>
  <c r="T76" i="166"/>
  <c r="AN76" i="186"/>
  <c r="AN76" i="199"/>
  <c r="AN76" i="197"/>
  <c r="AN76" i="166"/>
  <c r="BH76" i="186"/>
  <c r="BH76" i="199"/>
  <c r="BH76" i="197"/>
  <c r="BH76" i="166"/>
  <c r="G77" i="186"/>
  <c r="G77" i="199"/>
  <c r="G77" i="197"/>
  <c r="G77" i="166"/>
  <c r="AA77" i="186"/>
  <c r="AA77" i="199"/>
  <c r="AA77" i="197"/>
  <c r="AA77" i="166"/>
  <c r="AU77" i="186"/>
  <c r="AU77" i="199"/>
  <c r="AU77" i="197"/>
  <c r="AU77" i="166"/>
  <c r="BO77" i="186"/>
  <c r="BO77" i="199"/>
  <c r="BO77" i="197"/>
  <c r="M78" i="199"/>
  <c r="M78" i="197"/>
  <c r="AG78" i="199"/>
  <c r="AG78" i="197"/>
  <c r="BA78" i="199"/>
  <c r="BA78" i="197"/>
  <c r="BU78" i="199"/>
  <c r="BU78" i="197"/>
  <c r="B11" i="162"/>
  <c r="F15" i="162"/>
  <c r="Q25" i="206" s="1"/>
  <c r="Q25" i="207" s="1"/>
  <c r="B19" i="162"/>
  <c r="M23" i="162"/>
  <c r="M32" i="162"/>
  <c r="D32" i="166" s="1"/>
  <c r="C45" i="162"/>
  <c r="N55" i="206" s="1"/>
  <c r="N55" i="207" s="1"/>
  <c r="M46" i="162"/>
  <c r="AW46" i="166" s="1"/>
  <c r="M70" i="162"/>
  <c r="AK70" i="166" s="1"/>
  <c r="S73" i="162"/>
  <c r="AM83" i="206" s="1"/>
  <c r="AM83" i="207" s="1"/>
  <c r="D75" i="162"/>
  <c r="O85" i="206" s="1"/>
  <c r="O85" i="207" s="1"/>
  <c r="S76" i="162"/>
  <c r="AM86" i="206" s="1"/>
  <c r="AM86" i="207" s="1"/>
  <c r="B76" i="162"/>
  <c r="BC4" i="166"/>
  <c r="BW9" i="166"/>
  <c r="S15" i="166"/>
  <c r="AM20" i="166"/>
  <c r="BG25" i="166"/>
  <c r="C31" i="166"/>
  <c r="G42" i="166"/>
  <c r="AB62" i="166"/>
  <c r="AC68" i="166"/>
  <c r="AS12" i="197"/>
  <c r="BE25" i="197"/>
  <c r="BK5" i="199"/>
  <c r="BK5" i="197"/>
  <c r="BK5" i="166"/>
  <c r="C10" i="186"/>
  <c r="C10" i="199"/>
  <c r="C10" i="197"/>
  <c r="C10" i="166"/>
  <c r="BC13" i="199"/>
  <c r="BC13" i="197"/>
  <c r="BC13" i="166"/>
  <c r="S19" i="199"/>
  <c r="S19" i="197"/>
  <c r="S19" i="166"/>
  <c r="BC23" i="186"/>
  <c r="BC23" i="199"/>
  <c r="BC23" i="197"/>
  <c r="AI28" i="199"/>
  <c r="AI28" i="197"/>
  <c r="AI28" i="166"/>
  <c r="K32" i="186"/>
  <c r="K32" i="199"/>
  <c r="K32" i="197"/>
  <c r="AQ35" i="186"/>
  <c r="AQ35" i="199"/>
  <c r="AQ35" i="197"/>
  <c r="S39" i="199"/>
  <c r="S39" i="197"/>
  <c r="BS42" i="199"/>
  <c r="BS42" i="197"/>
  <c r="BS42" i="166"/>
  <c r="AQ45" i="199"/>
  <c r="AQ45" i="197"/>
  <c r="AE47" i="186"/>
  <c r="AE47" i="199"/>
  <c r="AE47" i="197"/>
  <c r="AE47" i="166"/>
  <c r="S49" i="199"/>
  <c r="S49" i="197"/>
  <c r="S49" i="166"/>
  <c r="BK50" i="199"/>
  <c r="BK50" i="197"/>
  <c r="BK50" i="166"/>
  <c r="BS52" i="199"/>
  <c r="BS52" i="197"/>
  <c r="BG54" i="186"/>
  <c r="BG54" i="199"/>
  <c r="BG54" i="197"/>
  <c r="BG54" i="166"/>
  <c r="K57" i="186"/>
  <c r="K57" i="199"/>
  <c r="K57" i="197"/>
  <c r="K57" i="166"/>
  <c r="BG59" i="199"/>
  <c r="BG59" i="197"/>
  <c r="BG59" i="166"/>
  <c r="AE62" i="199"/>
  <c r="AE62" i="197"/>
  <c r="AE62" i="166"/>
  <c r="AM64" i="199"/>
  <c r="AM64" i="197"/>
  <c r="AU66" i="199"/>
  <c r="AU66" i="197"/>
  <c r="AQ70" i="199"/>
  <c r="AQ70" i="197"/>
  <c r="BB78" i="199"/>
  <c r="BB78" i="197"/>
  <c r="M80" i="206"/>
  <c r="G70" i="162"/>
  <c r="M84" i="206"/>
  <c r="G74" i="162"/>
  <c r="X15" i="166"/>
  <c r="BN15" i="166"/>
  <c r="C15" i="186"/>
  <c r="C15" i="199"/>
  <c r="C15" i="197"/>
  <c r="C15" i="166"/>
  <c r="AY42" i="199"/>
  <c r="AY42" i="197"/>
  <c r="AY42" i="166"/>
  <c r="P3" i="199"/>
  <c r="P3" i="197"/>
  <c r="X5" i="199"/>
  <c r="X5" i="197"/>
  <c r="P8" i="199"/>
  <c r="P8" i="197"/>
  <c r="AN9" i="199"/>
  <c r="AN9" i="197"/>
  <c r="BP11" i="199"/>
  <c r="BP11" i="197"/>
  <c r="X15" i="186"/>
  <c r="X15" i="199"/>
  <c r="X15" i="197"/>
  <c r="BD18" i="199"/>
  <c r="BD18" i="197"/>
  <c r="L22" i="199"/>
  <c r="L22" i="197"/>
  <c r="AR25" i="199"/>
  <c r="AR25" i="197"/>
  <c r="AZ27" i="199"/>
  <c r="AZ27" i="197"/>
  <c r="AN29" i="199"/>
  <c r="AN29" i="197"/>
  <c r="H31" i="186"/>
  <c r="H31" i="199"/>
  <c r="H31" i="197"/>
  <c r="BT32" i="186"/>
  <c r="BT32" i="199"/>
  <c r="BT32" i="197"/>
  <c r="BD33" i="199"/>
  <c r="BD33" i="197"/>
  <c r="BH34" i="186"/>
  <c r="BH34" i="199"/>
  <c r="BH34" i="197"/>
  <c r="AR35" i="186"/>
  <c r="AR35" i="199"/>
  <c r="AR35" i="197"/>
  <c r="H36" i="186"/>
  <c r="H36" i="199"/>
  <c r="H36" i="197"/>
  <c r="AV36" i="186"/>
  <c r="AV36" i="199"/>
  <c r="AV36" i="197"/>
  <c r="AF37" i="186"/>
  <c r="AF37" i="199"/>
  <c r="AF37" i="197"/>
  <c r="AZ37" i="186"/>
  <c r="AZ37" i="199"/>
  <c r="AZ37" i="197"/>
  <c r="P38" i="199"/>
  <c r="P38" i="197"/>
  <c r="BD38" i="199"/>
  <c r="BD38" i="197"/>
  <c r="T39" i="199"/>
  <c r="AN39" i="199"/>
  <c r="AN39" i="197"/>
  <c r="D40" i="199"/>
  <c r="D40" i="197"/>
  <c r="AR40" i="199"/>
  <c r="AR40" i="197"/>
  <c r="H41" i="199"/>
  <c r="H41" i="197"/>
  <c r="AV41" i="199"/>
  <c r="AV41" i="197"/>
  <c r="L42" i="199"/>
  <c r="L42" i="197"/>
  <c r="AZ42" i="199"/>
  <c r="AZ42" i="197"/>
  <c r="AJ43" i="199"/>
  <c r="AJ43" i="197"/>
  <c r="BX43" i="199"/>
  <c r="BX43" i="197"/>
  <c r="AN44" i="199"/>
  <c r="AN44" i="197"/>
  <c r="BL45" i="199"/>
  <c r="BL45" i="197"/>
  <c r="BP46" i="199"/>
  <c r="BP46" i="197"/>
  <c r="AZ47" i="186"/>
  <c r="AZ47" i="199"/>
  <c r="AZ47" i="197"/>
  <c r="P48" i="199"/>
  <c r="P48" i="197"/>
  <c r="BD48" i="199"/>
  <c r="BD48" i="197"/>
  <c r="T49" i="199"/>
  <c r="T49" i="197"/>
  <c r="D50" i="199"/>
  <c r="D50" i="197"/>
  <c r="AR50" i="199"/>
  <c r="AR50" i="197"/>
  <c r="AB51" i="199"/>
  <c r="AB51" i="197"/>
  <c r="BP51" i="199"/>
  <c r="BP51" i="197"/>
  <c r="AZ52" i="199"/>
  <c r="AZ52" i="197"/>
  <c r="P53" i="199"/>
  <c r="P53" i="197"/>
  <c r="BD53" i="199"/>
  <c r="BD53" i="197"/>
  <c r="T54" i="186"/>
  <c r="T54" i="199"/>
  <c r="T54" i="197"/>
  <c r="BH54" i="186"/>
  <c r="BH54" i="199"/>
  <c r="BH54" i="197"/>
  <c r="D55" i="186"/>
  <c r="D55" i="199"/>
  <c r="D55" i="197"/>
  <c r="AR55" i="186"/>
  <c r="AR55" i="199"/>
  <c r="AR55" i="197"/>
  <c r="H56" i="186"/>
  <c r="H56" i="199"/>
  <c r="H56" i="197"/>
  <c r="AV56" i="186"/>
  <c r="AV56" i="199"/>
  <c r="AV56" i="197"/>
  <c r="L57" i="186"/>
  <c r="L57" i="199"/>
  <c r="L57" i="197"/>
  <c r="AZ57" i="186"/>
  <c r="AZ57" i="199"/>
  <c r="AZ57" i="197"/>
  <c r="P58" i="199"/>
  <c r="P58" i="197"/>
  <c r="BD58" i="199"/>
  <c r="BD58" i="197"/>
  <c r="BD58" i="166"/>
  <c r="BX58" i="199"/>
  <c r="BX58" i="197"/>
  <c r="AN59" i="199"/>
  <c r="AN59" i="197"/>
  <c r="AN59" i="166"/>
  <c r="D60" i="199"/>
  <c r="D60" i="197"/>
  <c r="AR60" i="199"/>
  <c r="AR60" i="197"/>
  <c r="H61" i="199"/>
  <c r="H61" i="197"/>
  <c r="H61" i="166"/>
  <c r="AV61" i="199"/>
  <c r="AV61" i="197"/>
  <c r="BP61" i="199"/>
  <c r="BP61" i="197"/>
  <c r="BP61" i="166"/>
  <c r="AF62" i="199"/>
  <c r="AF62" i="197"/>
  <c r="AF62" i="166"/>
  <c r="BT62" i="199"/>
  <c r="BT62" i="197"/>
  <c r="BT62" i="166"/>
  <c r="AJ63" i="186"/>
  <c r="AJ63" i="199"/>
  <c r="AJ63" i="197"/>
  <c r="BX63" i="186"/>
  <c r="BX63" i="199"/>
  <c r="BX63" i="197"/>
  <c r="AN64" i="199"/>
  <c r="AN64" i="197"/>
  <c r="D65" i="199"/>
  <c r="D65" i="197"/>
  <c r="AR65" i="199"/>
  <c r="AR65" i="197"/>
  <c r="H66" i="199"/>
  <c r="H66" i="197"/>
  <c r="AV66" i="199"/>
  <c r="AV66" i="197"/>
  <c r="L67" i="199"/>
  <c r="L67" i="197"/>
  <c r="L67" i="166"/>
  <c r="BT67" i="199"/>
  <c r="BT67" i="197"/>
  <c r="BT67" i="166"/>
  <c r="AJ68" i="199"/>
  <c r="AJ68" i="197"/>
  <c r="BX68" i="199"/>
  <c r="BX68" i="197"/>
  <c r="AN69" i="199"/>
  <c r="AN69" i="197"/>
  <c r="AN69" i="166"/>
  <c r="X70" i="199"/>
  <c r="X70" i="197"/>
  <c r="BL70" i="199"/>
  <c r="BL70" i="197"/>
  <c r="H71" i="199"/>
  <c r="H71" i="197"/>
  <c r="AV71" i="199"/>
  <c r="AV71" i="197"/>
  <c r="L72" i="186"/>
  <c r="L72" i="199"/>
  <c r="L72" i="197"/>
  <c r="AZ72" i="186"/>
  <c r="AZ72" i="199"/>
  <c r="AZ72" i="197"/>
  <c r="P73" i="199"/>
  <c r="P73" i="197"/>
  <c r="BD73" i="199"/>
  <c r="BD73" i="197"/>
  <c r="Y74" i="186"/>
  <c r="Y74" i="199"/>
  <c r="Y74" i="197"/>
  <c r="BM74" i="186"/>
  <c r="BM74" i="199"/>
  <c r="BM74" i="197"/>
  <c r="AH75" i="186"/>
  <c r="AH75" i="199"/>
  <c r="AH75" i="197"/>
  <c r="AH75" i="166"/>
  <c r="B76" i="186"/>
  <c r="B76" i="199"/>
  <c r="B76" i="197"/>
  <c r="B76" i="166"/>
  <c r="V76" i="186"/>
  <c r="V76" i="199"/>
  <c r="V76" i="197"/>
  <c r="V76" i="166"/>
  <c r="AP76" i="186"/>
  <c r="AP76" i="199"/>
  <c r="AP76" i="197"/>
  <c r="AP76" i="166"/>
  <c r="BJ76" i="186"/>
  <c r="BJ76" i="199"/>
  <c r="BJ76" i="197"/>
  <c r="BJ76" i="166"/>
  <c r="AC77" i="186"/>
  <c r="AC77" i="199"/>
  <c r="AC77" i="197"/>
  <c r="AC77" i="166"/>
  <c r="AW77" i="186"/>
  <c r="AW77" i="199"/>
  <c r="AW77" i="197"/>
  <c r="AW77" i="166"/>
  <c r="BQ77" i="186"/>
  <c r="BQ77" i="199"/>
  <c r="BQ77" i="197"/>
  <c r="BQ77" i="166"/>
  <c r="O78" i="199"/>
  <c r="O78" i="197"/>
  <c r="AI78" i="199"/>
  <c r="AI78" i="197"/>
  <c r="BC78" i="199"/>
  <c r="BC78" i="197"/>
  <c r="BW78" i="199"/>
  <c r="BW78" i="197"/>
  <c r="M22" i="207"/>
  <c r="M58" i="206"/>
  <c r="M64" i="207"/>
  <c r="L64" i="206"/>
  <c r="L64" i="207" s="1"/>
  <c r="M66" i="207"/>
  <c r="L66" i="206"/>
  <c r="L66" i="207" s="1"/>
  <c r="G67" i="162"/>
  <c r="O4" i="166"/>
  <c r="AI9" i="166"/>
  <c r="BW19" i="166"/>
  <c r="S25" i="166"/>
  <c r="AA29" i="166"/>
  <c r="AM30" i="166"/>
  <c r="AY38" i="166"/>
  <c r="BE59" i="166"/>
  <c r="C61" i="166"/>
  <c r="S4" i="199"/>
  <c r="S4" i="197"/>
  <c r="S4" i="166"/>
  <c r="AI8" i="199"/>
  <c r="AI8" i="197"/>
  <c r="BS12" i="199"/>
  <c r="BS12" i="197"/>
  <c r="BS12" i="166"/>
  <c r="BO16" i="186"/>
  <c r="BO16" i="199"/>
  <c r="BO16" i="197"/>
  <c r="BO16" i="166"/>
  <c r="G21" i="199"/>
  <c r="G21" i="197"/>
  <c r="G21" i="166"/>
  <c r="AA26" i="199"/>
  <c r="AA26" i="197"/>
  <c r="AA26" i="166"/>
  <c r="W35" i="186"/>
  <c r="W35" i="199"/>
  <c r="W35" i="197"/>
  <c r="AA51" i="199"/>
  <c r="AA51" i="197"/>
  <c r="T4" i="199"/>
  <c r="T4" i="197"/>
  <c r="BP6" i="199"/>
  <c r="BP6" i="197"/>
  <c r="H11" i="199"/>
  <c r="H11" i="197"/>
  <c r="D15" i="186"/>
  <c r="D15" i="199"/>
  <c r="D15" i="197"/>
  <c r="AJ18" i="199"/>
  <c r="AJ18" i="197"/>
  <c r="AB21" i="199"/>
  <c r="AB21" i="197"/>
  <c r="T24" i="199"/>
  <c r="T24" i="197"/>
  <c r="BP26" i="199"/>
  <c r="BP26" i="197"/>
  <c r="BD28" i="199"/>
  <c r="BD28" i="197"/>
  <c r="X30" i="199"/>
  <c r="X30" i="197"/>
  <c r="AB31" i="186"/>
  <c r="AB31" i="199"/>
  <c r="AB31" i="197"/>
  <c r="AZ32" i="186"/>
  <c r="AZ32" i="199"/>
  <c r="AZ32" i="197"/>
  <c r="AJ33" i="199"/>
  <c r="AJ33" i="197"/>
  <c r="AN34" i="186"/>
  <c r="AN34" i="199"/>
  <c r="AN34" i="197"/>
  <c r="X35" i="186"/>
  <c r="X35" i="199"/>
  <c r="X35" i="197"/>
  <c r="AB36" i="186"/>
  <c r="AB36" i="199"/>
  <c r="AB36" i="197"/>
  <c r="L37" i="186"/>
  <c r="L37" i="199"/>
  <c r="L37" i="197"/>
  <c r="BT37" i="186"/>
  <c r="BT37" i="199"/>
  <c r="BT37" i="197"/>
  <c r="AJ38" i="199"/>
  <c r="AJ38" i="197"/>
  <c r="BX38" i="199"/>
  <c r="BX38" i="197"/>
  <c r="BH39" i="199"/>
  <c r="BH39" i="197"/>
  <c r="X40" i="199"/>
  <c r="X40" i="197"/>
  <c r="BL40" i="199"/>
  <c r="BL40" i="197"/>
  <c r="AB41" i="199"/>
  <c r="AB41" i="197"/>
  <c r="BP41" i="199"/>
  <c r="BP41" i="197"/>
  <c r="AF42" i="199"/>
  <c r="AF42" i="197"/>
  <c r="BT42" i="199"/>
  <c r="BT42" i="197"/>
  <c r="BD43" i="199"/>
  <c r="BD43" i="197"/>
  <c r="T44" i="199"/>
  <c r="T44" i="197"/>
  <c r="X45" i="199"/>
  <c r="X45" i="197"/>
  <c r="AV46" i="199"/>
  <c r="AV46" i="197"/>
  <c r="BT47" i="186"/>
  <c r="BT47" i="199"/>
  <c r="BT47" i="197"/>
  <c r="AJ48" i="199"/>
  <c r="AJ48" i="197"/>
  <c r="BX48" i="199"/>
  <c r="BX48" i="197"/>
  <c r="AN49" i="199"/>
  <c r="AN49" i="197"/>
  <c r="BH49" i="199"/>
  <c r="BH49" i="197"/>
  <c r="X50" i="199"/>
  <c r="X50" i="197"/>
  <c r="BL50" i="199"/>
  <c r="BL50" i="197"/>
  <c r="H51" i="199"/>
  <c r="H51" i="197"/>
  <c r="AV51" i="199"/>
  <c r="AV51" i="197"/>
  <c r="L52" i="199"/>
  <c r="L52" i="197"/>
  <c r="AF52" i="199"/>
  <c r="AF52" i="197"/>
  <c r="BT52" i="199"/>
  <c r="BT52" i="197"/>
  <c r="AJ53" i="199"/>
  <c r="AJ53" i="197"/>
  <c r="BX53" i="199"/>
  <c r="BX53" i="197"/>
  <c r="AN54" i="186"/>
  <c r="AN54" i="199"/>
  <c r="AN54" i="197"/>
  <c r="X55" i="186"/>
  <c r="X55" i="199"/>
  <c r="X55" i="197"/>
  <c r="BL55" i="186"/>
  <c r="BL55" i="199"/>
  <c r="BL55" i="197"/>
  <c r="AB56" i="186"/>
  <c r="AB56" i="199"/>
  <c r="AB56" i="197"/>
  <c r="BP56" i="186"/>
  <c r="BP56" i="199"/>
  <c r="BP56" i="197"/>
  <c r="AF57" i="186"/>
  <c r="AF57" i="199"/>
  <c r="AF57" i="197"/>
  <c r="BT57" i="186"/>
  <c r="BT57" i="199"/>
  <c r="BT57" i="197"/>
  <c r="AJ58" i="199"/>
  <c r="AJ58" i="197"/>
  <c r="AJ58" i="166"/>
  <c r="T59" i="199"/>
  <c r="T59" i="197"/>
  <c r="T59" i="166"/>
  <c r="BH59" i="199"/>
  <c r="BH59" i="197"/>
  <c r="BH59" i="166"/>
  <c r="X60" i="199"/>
  <c r="X60" i="197"/>
  <c r="X60" i="166"/>
  <c r="BL60" i="199"/>
  <c r="BL60" i="197"/>
  <c r="BL60" i="166"/>
  <c r="AB61" i="199"/>
  <c r="AB61" i="197"/>
  <c r="L62" i="199"/>
  <c r="L62" i="197"/>
  <c r="L62" i="166"/>
  <c r="AZ62" i="199"/>
  <c r="AZ62" i="197"/>
  <c r="AZ62" i="166"/>
  <c r="P63" i="186"/>
  <c r="P63" i="199"/>
  <c r="P63" i="197"/>
  <c r="BD63" i="186"/>
  <c r="BD63" i="199"/>
  <c r="BD63" i="197"/>
  <c r="T64" i="199"/>
  <c r="T64" i="197"/>
  <c r="BH64" i="199"/>
  <c r="BH64" i="197"/>
  <c r="X65" i="199"/>
  <c r="X65" i="197"/>
  <c r="BL65" i="199"/>
  <c r="BL65" i="197"/>
  <c r="AB66" i="199"/>
  <c r="AB66" i="197"/>
  <c r="BP66" i="199"/>
  <c r="BP66" i="197"/>
  <c r="AF67" i="199"/>
  <c r="AF67" i="197"/>
  <c r="AF67" i="166"/>
  <c r="AZ67" i="199"/>
  <c r="AZ67" i="197"/>
  <c r="AZ67" i="166"/>
  <c r="P68" i="199"/>
  <c r="P68" i="197"/>
  <c r="BD68" i="199"/>
  <c r="BD68" i="197"/>
  <c r="T69" i="199"/>
  <c r="T69" i="197"/>
  <c r="T69" i="166"/>
  <c r="BH69" i="199"/>
  <c r="BH69" i="197"/>
  <c r="BH69" i="166"/>
  <c r="D70" i="199"/>
  <c r="D70" i="197"/>
  <c r="AR70" i="199"/>
  <c r="AR70" i="197"/>
  <c r="AR70" i="166"/>
  <c r="AB71" i="199"/>
  <c r="AB71" i="197"/>
  <c r="BP71" i="199"/>
  <c r="BP71" i="197"/>
  <c r="AF72" i="186"/>
  <c r="AF72" i="199"/>
  <c r="AF72" i="197"/>
  <c r="BT72" i="186"/>
  <c r="BT72" i="199"/>
  <c r="BT72" i="197"/>
  <c r="AJ73" i="199"/>
  <c r="AJ73" i="197"/>
  <c r="E74" i="186"/>
  <c r="E74" i="199"/>
  <c r="E74" i="197"/>
  <c r="AS74" i="186"/>
  <c r="AS74" i="199"/>
  <c r="AS74" i="197"/>
  <c r="N75" i="186"/>
  <c r="N75" i="199"/>
  <c r="N75" i="197"/>
  <c r="N75" i="166"/>
  <c r="BB75" i="186"/>
  <c r="BB75" i="199"/>
  <c r="BB75" i="197"/>
  <c r="BB75" i="166"/>
  <c r="I77" i="186"/>
  <c r="I77" i="199"/>
  <c r="I77" i="197"/>
  <c r="I77" i="166"/>
  <c r="Q3" i="199"/>
  <c r="Q3" i="197"/>
  <c r="AK3" i="199"/>
  <c r="AK3" i="197"/>
  <c r="BE3" i="199"/>
  <c r="BE3" i="197"/>
  <c r="BY3" i="199"/>
  <c r="BY3" i="197"/>
  <c r="U4" i="199"/>
  <c r="U4" i="197"/>
  <c r="AO4" i="199"/>
  <c r="AO4" i="197"/>
  <c r="BI4" i="199"/>
  <c r="BI4" i="197"/>
  <c r="E5" i="199"/>
  <c r="E5" i="197"/>
  <c r="Y5" i="199"/>
  <c r="Y5" i="197"/>
  <c r="AS5" i="199"/>
  <c r="AS5" i="197"/>
  <c r="BM5" i="199"/>
  <c r="BM5" i="197"/>
  <c r="I6" i="199"/>
  <c r="I6" i="197"/>
  <c r="AC6" i="199"/>
  <c r="AC6" i="197"/>
  <c r="AW6" i="199"/>
  <c r="AW6" i="197"/>
  <c r="BQ6" i="199"/>
  <c r="BQ6" i="197"/>
  <c r="M7" i="199"/>
  <c r="M7" i="197"/>
  <c r="AG7" i="199"/>
  <c r="AG7" i="197"/>
  <c r="BA7" i="199"/>
  <c r="BA7" i="197"/>
  <c r="BU7" i="199"/>
  <c r="BU7" i="197"/>
  <c r="Q8" i="199"/>
  <c r="Q8" i="197"/>
  <c r="AK8" i="199"/>
  <c r="AK8" i="197"/>
  <c r="BE8" i="199"/>
  <c r="BE8" i="197"/>
  <c r="BY8" i="199"/>
  <c r="BY8" i="197"/>
  <c r="U9" i="199"/>
  <c r="U9" i="197"/>
  <c r="AO9" i="199"/>
  <c r="AO9" i="197"/>
  <c r="BI9" i="199"/>
  <c r="BI9" i="197"/>
  <c r="E10" i="186"/>
  <c r="E10" i="199"/>
  <c r="E10" i="197"/>
  <c r="Y10" i="186"/>
  <c r="Y10" i="199"/>
  <c r="Y10" i="197"/>
  <c r="AS10" i="186"/>
  <c r="AS10" i="199"/>
  <c r="AS10" i="197"/>
  <c r="BM10" i="186"/>
  <c r="BM10" i="199"/>
  <c r="BM10" i="197"/>
  <c r="I11" i="199"/>
  <c r="I11" i="197"/>
  <c r="AC11" i="199"/>
  <c r="AC11" i="197"/>
  <c r="AW11" i="199"/>
  <c r="AW11" i="197"/>
  <c r="BQ11" i="199"/>
  <c r="BQ11" i="197"/>
  <c r="M12" i="199"/>
  <c r="M12" i="197"/>
  <c r="AG12" i="199"/>
  <c r="AG12" i="197"/>
  <c r="BA12" i="199"/>
  <c r="BA12" i="197"/>
  <c r="BU12" i="199"/>
  <c r="BU12" i="197"/>
  <c r="Q13" i="199"/>
  <c r="Q13" i="197"/>
  <c r="AK13" i="199"/>
  <c r="AK13" i="197"/>
  <c r="BE13" i="199"/>
  <c r="BE13" i="197"/>
  <c r="BY13" i="199"/>
  <c r="BY13" i="197"/>
  <c r="U14" i="186"/>
  <c r="U14" i="199"/>
  <c r="U14" i="197"/>
  <c r="AO14" i="186"/>
  <c r="AO14" i="199"/>
  <c r="AO14" i="197"/>
  <c r="BI14" i="186"/>
  <c r="BI14" i="199"/>
  <c r="BI14" i="197"/>
  <c r="E15" i="186"/>
  <c r="E15" i="199"/>
  <c r="E15" i="197"/>
  <c r="Y15" i="186"/>
  <c r="Y15" i="199"/>
  <c r="Y15" i="197"/>
  <c r="AS15" i="186"/>
  <c r="AS15" i="199"/>
  <c r="AS15" i="197"/>
  <c r="BM15" i="186"/>
  <c r="BM15" i="199"/>
  <c r="BM15" i="197"/>
  <c r="I16" i="186"/>
  <c r="I16" i="199"/>
  <c r="I16" i="197"/>
  <c r="AC16" i="186"/>
  <c r="AC16" i="199"/>
  <c r="AC16" i="197"/>
  <c r="AW16" i="186"/>
  <c r="AW16" i="199"/>
  <c r="AW16" i="197"/>
  <c r="BQ16" i="186"/>
  <c r="BQ16" i="199"/>
  <c r="BQ16" i="197"/>
  <c r="M17" i="186"/>
  <c r="M17" i="199"/>
  <c r="M17" i="197"/>
  <c r="AG17" i="186"/>
  <c r="AG17" i="199"/>
  <c r="AG17" i="197"/>
  <c r="BA17" i="186"/>
  <c r="BA17" i="199"/>
  <c r="BA17" i="197"/>
  <c r="BU17" i="186"/>
  <c r="BU17" i="199"/>
  <c r="BU17" i="197"/>
  <c r="Q18" i="199"/>
  <c r="Q18" i="197"/>
  <c r="AK18" i="199"/>
  <c r="AK18" i="197"/>
  <c r="BE18" i="199"/>
  <c r="BE18" i="197"/>
  <c r="BY18" i="199"/>
  <c r="BY18" i="197"/>
  <c r="U19" i="199"/>
  <c r="U19" i="197"/>
  <c r="AO19" i="199"/>
  <c r="AO19" i="197"/>
  <c r="BI19" i="199"/>
  <c r="BI19" i="197"/>
  <c r="E20" i="199"/>
  <c r="E20" i="197"/>
  <c r="Y20" i="199"/>
  <c r="Y20" i="197"/>
  <c r="AS20" i="199"/>
  <c r="AS20" i="197"/>
  <c r="BM20" i="199"/>
  <c r="BM20" i="197"/>
  <c r="I21" i="199"/>
  <c r="I21" i="197"/>
  <c r="AC21" i="199"/>
  <c r="AC21" i="197"/>
  <c r="AW21" i="199"/>
  <c r="AW21" i="197"/>
  <c r="BQ21" i="199"/>
  <c r="BQ21" i="197"/>
  <c r="M22" i="199"/>
  <c r="M22" i="197"/>
  <c r="AG22" i="199"/>
  <c r="AG22" i="197"/>
  <c r="BA22" i="199"/>
  <c r="BA22" i="197"/>
  <c r="BU22" i="199"/>
  <c r="BU22" i="197"/>
  <c r="Q23" i="186"/>
  <c r="Q23" i="199"/>
  <c r="Q23" i="197"/>
  <c r="AK23" i="186"/>
  <c r="AK23" i="199"/>
  <c r="AK23" i="197"/>
  <c r="BE23" i="186"/>
  <c r="BE23" i="199"/>
  <c r="BE23" i="197"/>
  <c r="BY23" i="186"/>
  <c r="BY23" i="199"/>
  <c r="BY23" i="197"/>
  <c r="U24" i="199"/>
  <c r="U24" i="197"/>
  <c r="AO24" i="199"/>
  <c r="AO24" i="197"/>
  <c r="BI24" i="199"/>
  <c r="BI24" i="197"/>
  <c r="E25" i="199"/>
  <c r="E25" i="197"/>
  <c r="Y25" i="199"/>
  <c r="Y25" i="197"/>
  <c r="AS25" i="199"/>
  <c r="AS25" i="197"/>
  <c r="BM25" i="199"/>
  <c r="BM25" i="197"/>
  <c r="I26" i="199"/>
  <c r="I26" i="197"/>
  <c r="AC26" i="199"/>
  <c r="AC26" i="197"/>
  <c r="AW26" i="199"/>
  <c r="AW26" i="197"/>
  <c r="BQ26" i="199"/>
  <c r="BQ26" i="197"/>
  <c r="M27" i="199"/>
  <c r="M27" i="197"/>
  <c r="AG27" i="199"/>
  <c r="AG27" i="197"/>
  <c r="BA27" i="199"/>
  <c r="BA27" i="197"/>
  <c r="BU27" i="199"/>
  <c r="BU27" i="197"/>
  <c r="Q28" i="199"/>
  <c r="Q28" i="197"/>
  <c r="AK28" i="199"/>
  <c r="AK28" i="197"/>
  <c r="BE28" i="199"/>
  <c r="BE28" i="197"/>
  <c r="BY28" i="199"/>
  <c r="BY28" i="197"/>
  <c r="U29" i="199"/>
  <c r="U29" i="197"/>
  <c r="AO29" i="199"/>
  <c r="AO29" i="197"/>
  <c r="BI29" i="199"/>
  <c r="BI29" i="197"/>
  <c r="E30" i="199"/>
  <c r="E30" i="197"/>
  <c r="Y30" i="199"/>
  <c r="Y30" i="197"/>
  <c r="AS30" i="199"/>
  <c r="AS30" i="197"/>
  <c r="BM30" i="199"/>
  <c r="BM30" i="197"/>
  <c r="I31" i="186"/>
  <c r="I31" i="199"/>
  <c r="I31" i="197"/>
  <c r="AC31" i="186"/>
  <c r="AC31" i="199"/>
  <c r="AC31" i="197"/>
  <c r="AW31" i="186"/>
  <c r="AW31" i="199"/>
  <c r="AW31" i="197"/>
  <c r="BQ31" i="186"/>
  <c r="BQ31" i="199"/>
  <c r="BQ31" i="197"/>
  <c r="M32" i="186"/>
  <c r="M32" i="199"/>
  <c r="M32" i="197"/>
  <c r="AG32" i="186"/>
  <c r="AG32" i="199"/>
  <c r="AG32" i="197"/>
  <c r="BA32" i="186"/>
  <c r="BA32" i="199"/>
  <c r="BA32" i="197"/>
  <c r="BU32" i="186"/>
  <c r="BU32" i="199"/>
  <c r="BU32" i="197"/>
  <c r="Q33" i="199"/>
  <c r="Q33" i="197"/>
  <c r="AK33" i="199"/>
  <c r="AK33" i="197"/>
  <c r="BE33" i="199"/>
  <c r="BE33" i="197"/>
  <c r="BY33" i="199"/>
  <c r="BY33" i="197"/>
  <c r="U34" i="186"/>
  <c r="U34" i="199"/>
  <c r="U34" i="197"/>
  <c r="AO34" i="186"/>
  <c r="AO34" i="199"/>
  <c r="AO34" i="197"/>
  <c r="BI34" i="186"/>
  <c r="BI34" i="199"/>
  <c r="BI34" i="197"/>
  <c r="E35" i="186"/>
  <c r="E35" i="199"/>
  <c r="E35" i="197"/>
  <c r="Y35" i="186"/>
  <c r="Y35" i="199"/>
  <c r="Y35" i="197"/>
  <c r="AS35" i="186"/>
  <c r="AS35" i="199"/>
  <c r="AS35" i="197"/>
  <c r="BM35" i="186"/>
  <c r="BM35" i="199"/>
  <c r="BM35" i="197"/>
  <c r="I36" i="186"/>
  <c r="I36" i="199"/>
  <c r="I36" i="197"/>
  <c r="AC36" i="186"/>
  <c r="AC36" i="199"/>
  <c r="AC36" i="197"/>
  <c r="AW36" i="186"/>
  <c r="AW36" i="199"/>
  <c r="AW36" i="197"/>
  <c r="BQ36" i="186"/>
  <c r="BQ36" i="199"/>
  <c r="BQ36" i="197"/>
  <c r="M37" i="186"/>
  <c r="M37" i="199"/>
  <c r="M37" i="197"/>
  <c r="AG37" i="186"/>
  <c r="AG37" i="199"/>
  <c r="AG37" i="197"/>
  <c r="BA37" i="186"/>
  <c r="BA37" i="199"/>
  <c r="BA37" i="197"/>
  <c r="BU37" i="186"/>
  <c r="BU37" i="199"/>
  <c r="BU37" i="197"/>
  <c r="Q38" i="199"/>
  <c r="Q38" i="197"/>
  <c r="AK38" i="199"/>
  <c r="AK38" i="197"/>
  <c r="BE38" i="199"/>
  <c r="BE38" i="197"/>
  <c r="BY38" i="199"/>
  <c r="BY38" i="197"/>
  <c r="U39" i="199"/>
  <c r="AO39" i="199"/>
  <c r="AO39" i="197"/>
  <c r="BI39" i="199"/>
  <c r="BI39" i="197"/>
  <c r="E40" i="199"/>
  <c r="E40" i="197"/>
  <c r="Y40" i="199"/>
  <c r="Y40" i="197"/>
  <c r="AS40" i="199"/>
  <c r="AS40" i="197"/>
  <c r="BM40" i="199"/>
  <c r="I41" i="199"/>
  <c r="I41" i="197"/>
  <c r="AC41" i="199"/>
  <c r="AC41" i="197"/>
  <c r="AW41" i="199"/>
  <c r="AW41" i="197"/>
  <c r="BQ41" i="199"/>
  <c r="BQ41" i="197"/>
  <c r="M42" i="199"/>
  <c r="M42" i="197"/>
  <c r="AG42" i="199"/>
  <c r="AG42" i="197"/>
  <c r="BA42" i="199"/>
  <c r="BA42" i="197"/>
  <c r="BU42" i="199"/>
  <c r="BU42" i="197"/>
  <c r="Q43" i="199"/>
  <c r="Q43" i="197"/>
  <c r="AK43" i="199"/>
  <c r="AK43" i="197"/>
  <c r="BE43" i="199"/>
  <c r="BE43" i="197"/>
  <c r="BY43" i="199"/>
  <c r="BY43" i="197"/>
  <c r="U44" i="199"/>
  <c r="U44" i="197"/>
  <c r="AO44" i="199"/>
  <c r="AO44" i="197"/>
  <c r="BI44" i="199"/>
  <c r="BI44" i="197"/>
  <c r="E45" i="199"/>
  <c r="E45" i="197"/>
  <c r="Y45" i="199"/>
  <c r="Y45" i="197"/>
  <c r="AS45" i="199"/>
  <c r="AS45" i="197"/>
  <c r="BM45" i="199"/>
  <c r="BM45" i="197"/>
  <c r="I46" i="199"/>
  <c r="I46" i="197"/>
  <c r="AC46" i="199"/>
  <c r="AC46" i="197"/>
  <c r="AW46" i="199"/>
  <c r="AW46" i="197"/>
  <c r="BQ46" i="199"/>
  <c r="BQ46" i="197"/>
  <c r="M47" i="186"/>
  <c r="M47" i="199"/>
  <c r="M47" i="197"/>
  <c r="AG47" i="186"/>
  <c r="AG47" i="199"/>
  <c r="AG47" i="197"/>
  <c r="BA47" i="186"/>
  <c r="BA47" i="199"/>
  <c r="BA47" i="197"/>
  <c r="BU47" i="186"/>
  <c r="BU47" i="199"/>
  <c r="BU47" i="197"/>
  <c r="Q48" i="199"/>
  <c r="Q48" i="197"/>
  <c r="AK48" i="199"/>
  <c r="AK48" i="197"/>
  <c r="BE48" i="199"/>
  <c r="BE48" i="197"/>
  <c r="BY48" i="199"/>
  <c r="BY48" i="197"/>
  <c r="U49" i="199"/>
  <c r="U49" i="197"/>
  <c r="AO49" i="199"/>
  <c r="AO49" i="197"/>
  <c r="BI49" i="199"/>
  <c r="BI49" i="197"/>
  <c r="E50" i="199"/>
  <c r="E50" i="197"/>
  <c r="Y50" i="199"/>
  <c r="Y50" i="197"/>
  <c r="AS50" i="199"/>
  <c r="AS50" i="197"/>
  <c r="BM50" i="199"/>
  <c r="BM50" i="197"/>
  <c r="I51" i="199"/>
  <c r="I51" i="197"/>
  <c r="AC51" i="199"/>
  <c r="AC51" i="197"/>
  <c r="AW51" i="199"/>
  <c r="AW51" i="197"/>
  <c r="BQ51" i="199"/>
  <c r="BQ51" i="197"/>
  <c r="M52" i="199"/>
  <c r="M52" i="197"/>
  <c r="AG52" i="199"/>
  <c r="AG52" i="197"/>
  <c r="BA52" i="199"/>
  <c r="BA52" i="197"/>
  <c r="BU52" i="199"/>
  <c r="BU52" i="197"/>
  <c r="Q53" i="199"/>
  <c r="Q53" i="197"/>
  <c r="AK53" i="199"/>
  <c r="AK53" i="197"/>
  <c r="BE53" i="199"/>
  <c r="BE53" i="197"/>
  <c r="BY53" i="199"/>
  <c r="BY53" i="197"/>
  <c r="U54" i="186"/>
  <c r="U54" i="199"/>
  <c r="U54" i="197"/>
  <c r="AO54" i="186"/>
  <c r="AO54" i="199"/>
  <c r="AO54" i="197"/>
  <c r="BI54" i="186"/>
  <c r="BI54" i="199"/>
  <c r="BI54" i="197"/>
  <c r="E55" i="186"/>
  <c r="E55" i="199"/>
  <c r="E55" i="197"/>
  <c r="Y55" i="186"/>
  <c r="Y55" i="199"/>
  <c r="Y55" i="197"/>
  <c r="AS55" i="186"/>
  <c r="AS55" i="199"/>
  <c r="AS55" i="197"/>
  <c r="BM55" i="186"/>
  <c r="BM55" i="199"/>
  <c r="BM55" i="197"/>
  <c r="I56" i="186"/>
  <c r="I56" i="199"/>
  <c r="I56" i="197"/>
  <c r="AC56" i="186"/>
  <c r="AC56" i="199"/>
  <c r="AC56" i="197"/>
  <c r="AW56" i="186"/>
  <c r="AW56" i="199"/>
  <c r="AW56" i="197"/>
  <c r="BQ56" i="186"/>
  <c r="BQ56" i="199"/>
  <c r="BQ56" i="197"/>
  <c r="M57" i="186"/>
  <c r="M57" i="199"/>
  <c r="M57" i="197"/>
  <c r="AG57" i="186"/>
  <c r="AG57" i="199"/>
  <c r="AG57" i="197"/>
  <c r="BA57" i="186"/>
  <c r="BA57" i="199"/>
  <c r="BA57" i="197"/>
  <c r="BU57" i="186"/>
  <c r="BU57" i="199"/>
  <c r="BU57" i="197"/>
  <c r="Q58" i="197"/>
  <c r="Q58" i="199"/>
  <c r="AK58" i="199"/>
  <c r="AK58" i="197"/>
  <c r="BE58" i="199"/>
  <c r="BE58" i="197"/>
  <c r="BE58" i="166"/>
  <c r="BY58" i="199"/>
  <c r="BY58" i="197"/>
  <c r="BY58" i="166"/>
  <c r="U59" i="199"/>
  <c r="U59" i="197"/>
  <c r="U59" i="166"/>
  <c r="AO59" i="199"/>
  <c r="AO59" i="197"/>
  <c r="AO59" i="166"/>
  <c r="BI59" i="199"/>
  <c r="BI59" i="197"/>
  <c r="BI59" i="166"/>
  <c r="E60" i="199"/>
  <c r="E60" i="197"/>
  <c r="Y60" i="199"/>
  <c r="Y60" i="197"/>
  <c r="Y60" i="166"/>
  <c r="AS60" i="199"/>
  <c r="AS60" i="197"/>
  <c r="BM60" i="199"/>
  <c r="BM60" i="197"/>
  <c r="BM60" i="166"/>
  <c r="I61" i="199"/>
  <c r="I61" i="197"/>
  <c r="I61" i="166"/>
  <c r="AC61" i="199"/>
  <c r="AC61" i="197"/>
  <c r="AW61" i="199"/>
  <c r="AW61" i="197"/>
  <c r="AW61" i="166"/>
  <c r="BQ61" i="199"/>
  <c r="BQ61" i="197"/>
  <c r="BQ61" i="166"/>
  <c r="M62" i="199"/>
  <c r="M62" i="197"/>
  <c r="M62" i="166"/>
  <c r="AG62" i="199"/>
  <c r="AG62" i="197"/>
  <c r="AG62" i="166"/>
  <c r="BA62" i="199"/>
  <c r="BA62" i="197"/>
  <c r="BA62" i="166"/>
  <c r="BU62" i="199"/>
  <c r="BU62" i="197"/>
  <c r="BU62" i="166"/>
  <c r="Q63" i="186"/>
  <c r="Q63" i="199"/>
  <c r="Q63" i="197"/>
  <c r="AK63" i="186"/>
  <c r="AK63" i="199"/>
  <c r="AK63" i="197"/>
  <c r="BE63" i="186"/>
  <c r="BE63" i="199"/>
  <c r="BE63" i="197"/>
  <c r="BY63" i="186"/>
  <c r="BY63" i="199"/>
  <c r="BY63" i="197"/>
  <c r="U64" i="199"/>
  <c r="U64" i="197"/>
  <c r="AO64" i="199"/>
  <c r="AO64" i="197"/>
  <c r="BI64" i="199"/>
  <c r="BI64" i="197"/>
  <c r="E65" i="199"/>
  <c r="E65" i="197"/>
  <c r="Y65" i="199"/>
  <c r="Y65" i="197"/>
  <c r="AS65" i="199"/>
  <c r="AS65" i="197"/>
  <c r="BM65" i="199"/>
  <c r="BM65" i="197"/>
  <c r="I66" i="199"/>
  <c r="I66" i="197"/>
  <c r="AC66" i="199"/>
  <c r="AC66" i="197"/>
  <c r="AW66" i="199"/>
  <c r="AW66" i="197"/>
  <c r="BQ66" i="199"/>
  <c r="BQ66" i="197"/>
  <c r="M67" i="199"/>
  <c r="M67" i="197"/>
  <c r="M67" i="166"/>
  <c r="AG67" i="199"/>
  <c r="AG67" i="197"/>
  <c r="AG67" i="166"/>
  <c r="BA67" i="199"/>
  <c r="BA67" i="197"/>
  <c r="BA67" i="166"/>
  <c r="BU67" i="199"/>
  <c r="BU67" i="197"/>
  <c r="BU67" i="166"/>
  <c r="Q68" i="199"/>
  <c r="Q68" i="197"/>
  <c r="Q68" i="166"/>
  <c r="AK68" i="199"/>
  <c r="AK68" i="197"/>
  <c r="BE68" i="199"/>
  <c r="BE68" i="197"/>
  <c r="BY68" i="199"/>
  <c r="BY68" i="197"/>
  <c r="U69" i="199"/>
  <c r="U69" i="197"/>
  <c r="U69" i="166"/>
  <c r="AO69" i="199"/>
  <c r="AO69" i="197"/>
  <c r="AO69" i="166"/>
  <c r="BI69" i="199"/>
  <c r="BI69" i="197"/>
  <c r="BI69" i="166"/>
  <c r="E70" i="199"/>
  <c r="E70" i="197"/>
  <c r="Y70" i="199"/>
  <c r="Y70" i="197"/>
  <c r="Y70" i="166"/>
  <c r="AS70" i="199"/>
  <c r="AS70" i="197"/>
  <c r="AS70" i="166"/>
  <c r="BM70" i="199"/>
  <c r="BM70" i="197"/>
  <c r="BM70" i="166"/>
  <c r="I71" i="199"/>
  <c r="I71" i="197"/>
  <c r="AC71" i="199"/>
  <c r="AC71" i="197"/>
  <c r="AW71" i="199"/>
  <c r="AW71" i="197"/>
  <c r="BQ71" i="199"/>
  <c r="BQ71" i="197"/>
  <c r="M72" i="186"/>
  <c r="M72" i="199"/>
  <c r="M72" i="197"/>
  <c r="AG72" i="186"/>
  <c r="AG72" i="199"/>
  <c r="AG72" i="197"/>
  <c r="BA72" i="186"/>
  <c r="BA72" i="199"/>
  <c r="BA72" i="197"/>
  <c r="BU72" i="186"/>
  <c r="BU72" i="199"/>
  <c r="BU72" i="197"/>
  <c r="Q73" i="199"/>
  <c r="Q73" i="197"/>
  <c r="AK73" i="199"/>
  <c r="AK73" i="197"/>
  <c r="BE73" i="199"/>
  <c r="BE73" i="197"/>
  <c r="F74" i="186"/>
  <c r="F74" i="199"/>
  <c r="F74" i="197"/>
  <c r="Z74" i="186"/>
  <c r="Z74" i="199"/>
  <c r="Z74" i="197"/>
  <c r="AT74" i="186"/>
  <c r="AT74" i="199"/>
  <c r="AT74" i="197"/>
  <c r="BN74" i="186"/>
  <c r="BN74" i="199"/>
  <c r="BN74" i="197"/>
  <c r="O75" i="186"/>
  <c r="O75" i="199"/>
  <c r="O75" i="197"/>
  <c r="O75" i="166"/>
  <c r="AI75" i="186"/>
  <c r="AI75" i="199"/>
  <c r="AI75" i="197"/>
  <c r="AI75" i="166"/>
  <c r="BC75" i="186"/>
  <c r="BC75" i="199"/>
  <c r="BC75" i="197"/>
  <c r="BC75" i="166"/>
  <c r="C76" i="186"/>
  <c r="C76" i="199"/>
  <c r="C76" i="197"/>
  <c r="C76" i="166"/>
  <c r="W76" i="186"/>
  <c r="W76" i="199"/>
  <c r="W76" i="197"/>
  <c r="W76" i="166"/>
  <c r="AQ76" i="186"/>
  <c r="AQ76" i="199"/>
  <c r="AQ76" i="197"/>
  <c r="AQ76" i="166"/>
  <c r="BK76" i="186"/>
  <c r="BK76" i="199"/>
  <c r="BK76" i="197"/>
  <c r="BK76" i="166"/>
  <c r="J77" i="186"/>
  <c r="J77" i="199"/>
  <c r="J77" i="197"/>
  <c r="J77" i="166"/>
  <c r="AD77" i="186"/>
  <c r="AD77" i="199"/>
  <c r="AD77" i="197"/>
  <c r="AD77" i="166"/>
  <c r="AX77" i="186"/>
  <c r="AX77" i="199"/>
  <c r="AX77" i="197"/>
  <c r="AX77" i="166"/>
  <c r="BR77" i="186"/>
  <c r="BR77" i="199"/>
  <c r="BR77" i="166"/>
  <c r="BR77" i="197"/>
  <c r="P78" i="199"/>
  <c r="P78" i="197"/>
  <c r="AJ78" i="199"/>
  <c r="AJ78" i="197"/>
  <c r="BD78" i="199"/>
  <c r="BD78" i="197"/>
  <c r="BX78" i="199"/>
  <c r="BX78" i="197"/>
  <c r="D9" i="162"/>
  <c r="O19" i="206" s="1"/>
  <c r="O19" i="207" s="1"/>
  <c r="C12" i="162"/>
  <c r="M51" i="206"/>
  <c r="G41" i="162"/>
  <c r="M55" i="162"/>
  <c r="M58" i="162"/>
  <c r="AE58" i="166" s="1"/>
  <c r="M68" i="162"/>
  <c r="AE68" i="166" s="1"/>
  <c r="S69" i="162"/>
  <c r="AM79" i="206" s="1"/>
  <c r="AM79" i="207" s="1"/>
  <c r="S75" i="162"/>
  <c r="AM85" i="206" s="1"/>
  <c r="AM85" i="207" s="1"/>
  <c r="T4" i="166"/>
  <c r="AQ6" i="166"/>
  <c r="M7" i="166"/>
  <c r="AN9" i="166"/>
  <c r="BK11" i="166"/>
  <c r="AG12" i="166"/>
  <c r="G17" i="166"/>
  <c r="BA17" i="166"/>
  <c r="AA22" i="166"/>
  <c r="BU22" i="166"/>
  <c r="AU27" i="166"/>
  <c r="Q28" i="166"/>
  <c r="BO32" i="166"/>
  <c r="AK33" i="166"/>
  <c r="BD38" i="166"/>
  <c r="BF59" i="166"/>
  <c r="D61" i="166"/>
  <c r="AK68" i="166"/>
  <c r="BY69" i="166"/>
  <c r="AC28" i="197"/>
  <c r="AQ5" i="199"/>
  <c r="AQ5" i="197"/>
  <c r="AQ5" i="166"/>
  <c r="S9" i="199"/>
  <c r="S9" i="197"/>
  <c r="S9" i="166"/>
  <c r="AI13" i="199"/>
  <c r="AI13" i="197"/>
  <c r="AI13" i="166"/>
  <c r="BC18" i="199"/>
  <c r="BC18" i="197"/>
  <c r="BC18" i="166"/>
  <c r="BS22" i="199"/>
  <c r="BS22" i="197"/>
  <c r="BS22" i="166"/>
  <c r="K27" i="199"/>
  <c r="K27" i="197"/>
  <c r="K27" i="166"/>
  <c r="AU31" i="186"/>
  <c r="AU31" i="199"/>
  <c r="AU31" i="197"/>
  <c r="AU31" i="166"/>
  <c r="BW33" i="199"/>
  <c r="BW33" i="197"/>
  <c r="BW33" i="166"/>
  <c r="AA36" i="186"/>
  <c r="AA36" i="199"/>
  <c r="AA36" i="197"/>
  <c r="BW38" i="199"/>
  <c r="BW38" i="197"/>
  <c r="BW38" i="166"/>
  <c r="AU41" i="199"/>
  <c r="AU41" i="197"/>
  <c r="AM44" i="199"/>
  <c r="AM44" i="197"/>
  <c r="AM44" i="166"/>
  <c r="AY47" i="186"/>
  <c r="AY47" i="199"/>
  <c r="AY47" i="197"/>
  <c r="AY47" i="166"/>
  <c r="C50" i="199"/>
  <c r="C50" i="166"/>
  <c r="C50" i="197"/>
  <c r="AY52" i="199"/>
  <c r="AY52" i="197"/>
  <c r="G56" i="186"/>
  <c r="G56" i="199"/>
  <c r="G56" i="197"/>
  <c r="G56" i="166"/>
  <c r="BC58" i="199"/>
  <c r="BC58" i="197"/>
  <c r="BO61" i="199"/>
  <c r="BO61" i="197"/>
  <c r="S64" i="199"/>
  <c r="S64" i="197"/>
  <c r="O68" i="199"/>
  <c r="O68" i="197"/>
  <c r="O68" i="166"/>
  <c r="BV78" i="199"/>
  <c r="BV78" i="197"/>
  <c r="R3" i="199"/>
  <c r="R3" i="197"/>
  <c r="AL3" i="199"/>
  <c r="AL3" i="197"/>
  <c r="BF3" i="199"/>
  <c r="BF3" i="197"/>
  <c r="B4" i="199"/>
  <c r="B4" i="197"/>
  <c r="V4" i="199"/>
  <c r="V4" i="197"/>
  <c r="AP4" i="199"/>
  <c r="AP4" i="197"/>
  <c r="BJ4" i="199"/>
  <c r="BJ4" i="197"/>
  <c r="F5" i="199"/>
  <c r="F5" i="197"/>
  <c r="Z5" i="199"/>
  <c r="Z5" i="197"/>
  <c r="AT5" i="199"/>
  <c r="AT5" i="197"/>
  <c r="BN5" i="199"/>
  <c r="BN5" i="197"/>
  <c r="J6" i="199"/>
  <c r="J6" i="197"/>
  <c r="AD6" i="199"/>
  <c r="AD6" i="197"/>
  <c r="AX6" i="199"/>
  <c r="AX6" i="197"/>
  <c r="BR6" i="199"/>
  <c r="BR6" i="197"/>
  <c r="N7" i="199"/>
  <c r="N7" i="197"/>
  <c r="AH7" i="199"/>
  <c r="AH7" i="197"/>
  <c r="BB7" i="199"/>
  <c r="BB7" i="197"/>
  <c r="BV7" i="199"/>
  <c r="BV7" i="197"/>
  <c r="R8" i="199"/>
  <c r="R8" i="197"/>
  <c r="AL8" i="199"/>
  <c r="AL8" i="197"/>
  <c r="BF8" i="199"/>
  <c r="BF8" i="197"/>
  <c r="B9" i="199"/>
  <c r="B9" i="197"/>
  <c r="V9" i="199"/>
  <c r="V9" i="197"/>
  <c r="AP9" i="199"/>
  <c r="AP9" i="197"/>
  <c r="BJ9" i="199"/>
  <c r="BJ9" i="197"/>
  <c r="F10" i="186"/>
  <c r="F10" i="199"/>
  <c r="F10" i="197"/>
  <c r="Z10" i="186"/>
  <c r="Z10" i="199"/>
  <c r="Z10" i="197"/>
  <c r="AT10" i="186"/>
  <c r="AT10" i="199"/>
  <c r="AT10" i="197"/>
  <c r="BN10" i="186"/>
  <c r="BN10" i="199"/>
  <c r="BN10" i="197"/>
  <c r="J11" i="199"/>
  <c r="J11" i="197"/>
  <c r="AD11" i="199"/>
  <c r="AD11" i="197"/>
  <c r="AX11" i="199"/>
  <c r="AX11" i="197"/>
  <c r="BR11" i="199"/>
  <c r="BR11" i="197"/>
  <c r="N12" i="199"/>
  <c r="N12" i="197"/>
  <c r="AH12" i="199"/>
  <c r="AH12" i="197"/>
  <c r="BB12" i="199"/>
  <c r="BB12" i="197"/>
  <c r="BV12" i="199"/>
  <c r="BV12" i="197"/>
  <c r="R13" i="199"/>
  <c r="R13" i="197"/>
  <c r="AL13" i="199"/>
  <c r="AL13" i="197"/>
  <c r="BF13" i="199"/>
  <c r="BF13" i="197"/>
  <c r="B14" i="186"/>
  <c r="B14" i="199"/>
  <c r="B14" i="197"/>
  <c r="V14" i="186"/>
  <c r="V14" i="199"/>
  <c r="V14" i="197"/>
  <c r="AP14" i="186"/>
  <c r="AP14" i="199"/>
  <c r="AP14" i="197"/>
  <c r="BJ14" i="186"/>
  <c r="BJ14" i="199"/>
  <c r="BJ14" i="197"/>
  <c r="F15" i="186"/>
  <c r="F15" i="199"/>
  <c r="F15" i="197"/>
  <c r="Z15" i="186"/>
  <c r="Z15" i="199"/>
  <c r="Z15" i="197"/>
  <c r="AT15" i="186"/>
  <c r="AT15" i="199"/>
  <c r="AT15" i="197"/>
  <c r="BN15" i="186"/>
  <c r="BN15" i="199"/>
  <c r="BN15" i="197"/>
  <c r="J16" i="186"/>
  <c r="J16" i="199"/>
  <c r="J16" i="197"/>
  <c r="AD16" i="186"/>
  <c r="AD16" i="199"/>
  <c r="AD16" i="197"/>
  <c r="AX16" i="186"/>
  <c r="AX16" i="199"/>
  <c r="AX16" i="197"/>
  <c r="BR16" i="186"/>
  <c r="BR16" i="199"/>
  <c r="BR16" i="197"/>
  <c r="N17" i="186"/>
  <c r="N17" i="199"/>
  <c r="N17" i="197"/>
  <c r="AH17" i="186"/>
  <c r="AH17" i="199"/>
  <c r="AH17" i="197"/>
  <c r="BB17" i="186"/>
  <c r="BB17" i="199"/>
  <c r="BB17" i="197"/>
  <c r="BV17" i="186"/>
  <c r="BV17" i="199"/>
  <c r="BV17" i="197"/>
  <c r="R18" i="199"/>
  <c r="R18" i="197"/>
  <c r="AL18" i="199"/>
  <c r="AL18" i="197"/>
  <c r="BF18" i="199"/>
  <c r="BF18" i="197"/>
  <c r="B19" i="199"/>
  <c r="B19" i="197"/>
  <c r="V19" i="199"/>
  <c r="V19" i="197"/>
  <c r="AP19" i="199"/>
  <c r="AP19" i="197"/>
  <c r="BJ19" i="199"/>
  <c r="BJ19" i="197"/>
  <c r="F20" i="199"/>
  <c r="F20" i="197"/>
  <c r="Z20" i="199"/>
  <c r="Z20" i="197"/>
  <c r="AT20" i="199"/>
  <c r="AT20" i="197"/>
  <c r="BN20" i="199"/>
  <c r="BN20" i="197"/>
  <c r="J21" i="199"/>
  <c r="J21" i="197"/>
  <c r="AD21" i="199"/>
  <c r="AD21" i="197"/>
  <c r="AX21" i="199"/>
  <c r="AX21" i="197"/>
  <c r="BR21" i="199"/>
  <c r="BR21" i="197"/>
  <c r="N22" i="199"/>
  <c r="N22" i="197"/>
  <c r="AH22" i="199"/>
  <c r="AH22" i="197"/>
  <c r="BB22" i="199"/>
  <c r="BB22" i="197"/>
  <c r="BV22" i="199"/>
  <c r="BV22" i="197"/>
  <c r="R23" i="186"/>
  <c r="R23" i="199"/>
  <c r="R23" i="197"/>
  <c r="AL23" i="186"/>
  <c r="AL23" i="199"/>
  <c r="AL23" i="197"/>
  <c r="BF23" i="186"/>
  <c r="BF23" i="199"/>
  <c r="BF23" i="197"/>
  <c r="B24" i="199"/>
  <c r="B24" i="197"/>
  <c r="V24" i="199"/>
  <c r="V24" i="197"/>
  <c r="AP24" i="199"/>
  <c r="AP24" i="197"/>
  <c r="BJ24" i="199"/>
  <c r="BJ24" i="197"/>
  <c r="F25" i="199"/>
  <c r="F25" i="197"/>
  <c r="Z25" i="199"/>
  <c r="Z25" i="197"/>
  <c r="AT25" i="199"/>
  <c r="AT25" i="197"/>
  <c r="BN25" i="199"/>
  <c r="BN25" i="197"/>
  <c r="J26" i="199"/>
  <c r="J26" i="197"/>
  <c r="AD26" i="199"/>
  <c r="AD26" i="197"/>
  <c r="AX26" i="199"/>
  <c r="AX26" i="197"/>
  <c r="BR26" i="199"/>
  <c r="BR26" i="197"/>
  <c r="N27" i="199"/>
  <c r="N27" i="197"/>
  <c r="AH27" i="199"/>
  <c r="AH27" i="197"/>
  <c r="BB27" i="199"/>
  <c r="BB27" i="197"/>
  <c r="BV27" i="199"/>
  <c r="BV27" i="197"/>
  <c r="R28" i="199"/>
  <c r="R28" i="197"/>
  <c r="AL28" i="199"/>
  <c r="AL28" i="197"/>
  <c r="BF28" i="199"/>
  <c r="BF28" i="197"/>
  <c r="B29" i="199"/>
  <c r="B29" i="197"/>
  <c r="V29" i="199"/>
  <c r="V29" i="197"/>
  <c r="AP29" i="199"/>
  <c r="AP29" i="197"/>
  <c r="BJ29" i="199"/>
  <c r="BJ29" i="197"/>
  <c r="F30" i="199"/>
  <c r="F30" i="197"/>
  <c r="Z30" i="199"/>
  <c r="Z30" i="197"/>
  <c r="AT30" i="199"/>
  <c r="AT30" i="197"/>
  <c r="BN30" i="199"/>
  <c r="BN30" i="197"/>
  <c r="J31" i="186"/>
  <c r="J31" i="199"/>
  <c r="J31" i="197"/>
  <c r="AD31" i="186"/>
  <c r="AD31" i="199"/>
  <c r="AD31" i="197"/>
  <c r="AX31" i="186"/>
  <c r="AX31" i="199"/>
  <c r="AX31" i="197"/>
  <c r="BR31" i="186"/>
  <c r="BR31" i="199"/>
  <c r="BR31" i="197"/>
  <c r="N32" i="186"/>
  <c r="N32" i="199"/>
  <c r="N32" i="197"/>
  <c r="AH32" i="186"/>
  <c r="AH32" i="199"/>
  <c r="AH32" i="197"/>
  <c r="BB32" i="186"/>
  <c r="BB32" i="199"/>
  <c r="BB32" i="197"/>
  <c r="BV32" i="186"/>
  <c r="BV32" i="199"/>
  <c r="BV32" i="197"/>
  <c r="R33" i="199"/>
  <c r="R33" i="197"/>
  <c r="AL33" i="199"/>
  <c r="BF33" i="199"/>
  <c r="BF33" i="197"/>
  <c r="B34" i="186"/>
  <c r="B34" i="199"/>
  <c r="B34" i="197"/>
  <c r="V34" i="186"/>
  <c r="V34" i="199"/>
  <c r="V34" i="197"/>
  <c r="AP34" i="186"/>
  <c r="AP34" i="199"/>
  <c r="AP34" i="197"/>
  <c r="BJ34" i="186"/>
  <c r="BJ34" i="199"/>
  <c r="BJ34" i="197"/>
  <c r="F35" i="186"/>
  <c r="F35" i="199"/>
  <c r="F35" i="197"/>
  <c r="Z35" i="186"/>
  <c r="Z35" i="199"/>
  <c r="Z35" i="197"/>
  <c r="AT35" i="186"/>
  <c r="AT35" i="199"/>
  <c r="AT35" i="197"/>
  <c r="BN35" i="186"/>
  <c r="BN35" i="199"/>
  <c r="BN35" i="197"/>
  <c r="J36" i="186"/>
  <c r="J36" i="199"/>
  <c r="J36" i="197"/>
  <c r="AD36" i="186"/>
  <c r="AD36" i="199"/>
  <c r="AD36" i="197"/>
  <c r="AX36" i="186"/>
  <c r="AX36" i="199"/>
  <c r="AX36" i="197"/>
  <c r="BR36" i="186"/>
  <c r="BR36" i="199"/>
  <c r="BR36" i="197"/>
  <c r="N37" i="186"/>
  <c r="N37" i="199"/>
  <c r="N37" i="197"/>
  <c r="AH37" i="186"/>
  <c r="AH37" i="199"/>
  <c r="AH37" i="197"/>
  <c r="BB37" i="186"/>
  <c r="BB37" i="199"/>
  <c r="BB37" i="197"/>
  <c r="BV37" i="186"/>
  <c r="BV37" i="199"/>
  <c r="BV37" i="197"/>
  <c r="R38" i="199"/>
  <c r="R38" i="197"/>
  <c r="AL38" i="199"/>
  <c r="AL38" i="197"/>
  <c r="BF38" i="199"/>
  <c r="BF38" i="197"/>
  <c r="B39" i="199"/>
  <c r="B39" i="197"/>
  <c r="V39" i="199"/>
  <c r="V39" i="197"/>
  <c r="AP39" i="199"/>
  <c r="AP39" i="197"/>
  <c r="BJ39" i="199"/>
  <c r="BJ39" i="197"/>
  <c r="F40" i="199"/>
  <c r="F40" i="197"/>
  <c r="Z40" i="199"/>
  <c r="Z40" i="197"/>
  <c r="AT40" i="199"/>
  <c r="AT40" i="197"/>
  <c r="BN40" i="199"/>
  <c r="BN40" i="197"/>
  <c r="J41" i="199"/>
  <c r="J41" i="197"/>
  <c r="AD41" i="199"/>
  <c r="AD41" i="197"/>
  <c r="AX41" i="199"/>
  <c r="AX41" i="197"/>
  <c r="BR41" i="199"/>
  <c r="BR41" i="197"/>
  <c r="N42" i="199"/>
  <c r="N42" i="197"/>
  <c r="AH42" i="199"/>
  <c r="AH42" i="197"/>
  <c r="BB42" i="199"/>
  <c r="BB42" i="197"/>
  <c r="BV42" i="199"/>
  <c r="BV42" i="197"/>
  <c r="R43" i="199"/>
  <c r="R43" i="197"/>
  <c r="AL43" i="199"/>
  <c r="AL43" i="197"/>
  <c r="BF43" i="199"/>
  <c r="BF43" i="197"/>
  <c r="B44" i="199"/>
  <c r="B44" i="197"/>
  <c r="V44" i="199"/>
  <c r="V44" i="197"/>
  <c r="AP44" i="199"/>
  <c r="AP44" i="197"/>
  <c r="AP44" i="166"/>
  <c r="BJ44" i="199"/>
  <c r="BJ44" i="197"/>
  <c r="BJ44" i="166"/>
  <c r="F45" i="199"/>
  <c r="F45" i="197"/>
  <c r="Z45" i="199"/>
  <c r="Z45" i="197"/>
  <c r="AT45" i="199"/>
  <c r="AT45" i="197"/>
  <c r="BN45" i="199"/>
  <c r="BN45" i="197"/>
  <c r="J46" i="199"/>
  <c r="J46" i="197"/>
  <c r="J46" i="166"/>
  <c r="AD46" i="199"/>
  <c r="AD46" i="197"/>
  <c r="AD46" i="166"/>
  <c r="AX46" i="199"/>
  <c r="AX46" i="197"/>
  <c r="AX46" i="166"/>
  <c r="BR46" i="199"/>
  <c r="BR46" i="197"/>
  <c r="BR46" i="166"/>
  <c r="N47" i="186"/>
  <c r="N47" i="199"/>
  <c r="N47" i="197"/>
  <c r="N47" i="166"/>
  <c r="AH47" i="186"/>
  <c r="AH47" i="199"/>
  <c r="AH47" i="197"/>
  <c r="AH47" i="166"/>
  <c r="BB47" i="186"/>
  <c r="BB47" i="199"/>
  <c r="BB47" i="197"/>
  <c r="BB47" i="166"/>
  <c r="BV47" i="186"/>
  <c r="BV47" i="199"/>
  <c r="BV47" i="197"/>
  <c r="BV47" i="166"/>
  <c r="R48" i="199"/>
  <c r="R48" i="197"/>
  <c r="R48" i="166"/>
  <c r="AL48" i="199"/>
  <c r="AL48" i="197"/>
  <c r="AL48" i="166"/>
  <c r="BF48" i="199"/>
  <c r="BF48" i="197"/>
  <c r="BF48" i="166"/>
  <c r="B49" i="199"/>
  <c r="B49" i="197"/>
  <c r="B49" i="166"/>
  <c r="V49" i="199"/>
  <c r="V49" i="197"/>
  <c r="V49" i="166"/>
  <c r="AP49" i="199"/>
  <c r="AP49" i="197"/>
  <c r="AP49" i="166"/>
  <c r="BJ49" i="199"/>
  <c r="BJ49" i="197"/>
  <c r="BJ49" i="166"/>
  <c r="F50" i="199"/>
  <c r="F50" i="197"/>
  <c r="F50" i="166"/>
  <c r="Z50" i="199"/>
  <c r="Z50" i="197"/>
  <c r="Z50" i="166"/>
  <c r="AT50" i="199"/>
  <c r="AT50" i="197"/>
  <c r="AT50" i="166"/>
  <c r="BN50" i="199"/>
  <c r="BN50" i="197"/>
  <c r="BN50" i="166"/>
  <c r="J51" i="199"/>
  <c r="J51" i="197"/>
  <c r="AD51" i="199"/>
  <c r="AD51" i="197"/>
  <c r="AX51" i="199"/>
  <c r="AX51" i="197"/>
  <c r="BR51" i="199"/>
  <c r="BR51" i="197"/>
  <c r="N52" i="199"/>
  <c r="N52" i="197"/>
  <c r="AH52" i="197"/>
  <c r="AH52" i="199"/>
  <c r="BB52" i="199"/>
  <c r="BB52" i="197"/>
  <c r="BV52" i="199"/>
  <c r="BV52" i="197"/>
  <c r="R53" i="199"/>
  <c r="R53" i="197"/>
  <c r="AL53" i="199"/>
  <c r="AL53" i="197"/>
  <c r="BF53" i="199"/>
  <c r="BF53" i="197"/>
  <c r="B54" i="186"/>
  <c r="B54" i="199"/>
  <c r="B54" i="197"/>
  <c r="B54" i="166"/>
  <c r="V54" i="186"/>
  <c r="V54" i="199"/>
  <c r="V54" i="197"/>
  <c r="V54" i="166"/>
  <c r="AP54" i="186"/>
  <c r="AP54" i="199"/>
  <c r="AP54" i="197"/>
  <c r="AP54" i="166"/>
  <c r="BJ54" i="186"/>
  <c r="BJ54" i="199"/>
  <c r="BJ54" i="197"/>
  <c r="BJ54" i="166"/>
  <c r="F55" i="186"/>
  <c r="F55" i="199"/>
  <c r="F55" i="197"/>
  <c r="Z55" i="186"/>
  <c r="Z55" i="199"/>
  <c r="Z55" i="197"/>
  <c r="AT55" i="186"/>
  <c r="AT55" i="199"/>
  <c r="AT55" i="197"/>
  <c r="BN55" i="186"/>
  <c r="BN55" i="199"/>
  <c r="BN55" i="197"/>
  <c r="J56" i="186"/>
  <c r="J56" i="199"/>
  <c r="J56" i="197"/>
  <c r="J56" i="166"/>
  <c r="AD56" i="186"/>
  <c r="AD56" i="199"/>
  <c r="AD56" i="197"/>
  <c r="AD56" i="166"/>
  <c r="AX56" i="186"/>
  <c r="AX56" i="199"/>
  <c r="AX56" i="197"/>
  <c r="AX56" i="166"/>
  <c r="BR56" i="186"/>
  <c r="BR56" i="199"/>
  <c r="BR56" i="166"/>
  <c r="N57" i="186"/>
  <c r="N57" i="199"/>
  <c r="N57" i="197"/>
  <c r="N57" i="166"/>
  <c r="AH57" i="186"/>
  <c r="AH57" i="199"/>
  <c r="AH57" i="197"/>
  <c r="AH57" i="166"/>
  <c r="BB57" i="186"/>
  <c r="BB57" i="199"/>
  <c r="BB57" i="197"/>
  <c r="BB57" i="166"/>
  <c r="BV57" i="186"/>
  <c r="BV57" i="199"/>
  <c r="BV57" i="197"/>
  <c r="BV57" i="166"/>
  <c r="R58" i="199"/>
  <c r="R58" i="197"/>
  <c r="R58" i="166"/>
  <c r="AL58" i="199"/>
  <c r="AL58" i="197"/>
  <c r="BF58" i="199"/>
  <c r="BF58" i="197"/>
  <c r="BF58" i="166"/>
  <c r="B59" i="199"/>
  <c r="B59" i="197"/>
  <c r="B59" i="166"/>
  <c r="V59" i="199"/>
  <c r="V59" i="197"/>
  <c r="AP59" i="199"/>
  <c r="AP59" i="197"/>
  <c r="AP59" i="166"/>
  <c r="BJ59" i="199"/>
  <c r="BJ59" i="197"/>
  <c r="BJ59" i="166"/>
  <c r="F60" i="199"/>
  <c r="F60" i="197"/>
  <c r="F60" i="166"/>
  <c r="Z60" i="199"/>
  <c r="Z60" i="197"/>
  <c r="Z60" i="166"/>
  <c r="AT60" i="199"/>
  <c r="AT60" i="197"/>
  <c r="AT60" i="166"/>
  <c r="BN60" i="199"/>
  <c r="BN60" i="197"/>
  <c r="BN60" i="166"/>
  <c r="J61" i="199"/>
  <c r="J61" i="197"/>
  <c r="J61" i="166"/>
  <c r="AD61" i="199"/>
  <c r="AD61" i="197"/>
  <c r="AD61" i="166"/>
  <c r="AX61" i="199"/>
  <c r="AX61" i="197"/>
  <c r="AX61" i="166"/>
  <c r="BR61" i="199"/>
  <c r="BR61" i="197"/>
  <c r="BR61" i="166"/>
  <c r="N62" i="199"/>
  <c r="N62" i="197"/>
  <c r="N62" i="166"/>
  <c r="AH62" i="199"/>
  <c r="AH62" i="197"/>
  <c r="BB62" i="197"/>
  <c r="BB62" i="199"/>
  <c r="BV62" i="199"/>
  <c r="BV62" i="197"/>
  <c r="BV62" i="166"/>
  <c r="R63" i="186"/>
  <c r="R63" i="199"/>
  <c r="R63" i="197"/>
  <c r="AL63" i="186"/>
  <c r="AL63" i="199"/>
  <c r="AL63" i="197"/>
  <c r="BF63" i="186"/>
  <c r="BF63" i="199"/>
  <c r="BF63" i="197"/>
  <c r="B64" i="199"/>
  <c r="B64" i="197"/>
  <c r="V64" i="199"/>
  <c r="V64" i="197"/>
  <c r="AP64" i="199"/>
  <c r="AP64" i="197"/>
  <c r="BJ64" i="199"/>
  <c r="BJ64" i="197"/>
  <c r="F65" i="199"/>
  <c r="F65" i="197"/>
  <c r="Z65" i="199"/>
  <c r="Z65" i="197"/>
  <c r="AT65" i="199"/>
  <c r="AT65" i="197"/>
  <c r="BN65" i="199"/>
  <c r="BN65" i="197"/>
  <c r="J66" i="199"/>
  <c r="J66" i="197"/>
  <c r="AD66" i="199"/>
  <c r="AD66" i="197"/>
  <c r="AX66" i="199"/>
  <c r="AX66" i="197"/>
  <c r="BR66" i="199"/>
  <c r="BR66" i="197"/>
  <c r="N67" i="199"/>
  <c r="N67" i="166"/>
  <c r="N67" i="197"/>
  <c r="AH67" i="199"/>
  <c r="AH67" i="197"/>
  <c r="AH67" i="166"/>
  <c r="BB67" i="199"/>
  <c r="BB67" i="197"/>
  <c r="BV67" i="199"/>
  <c r="BV67" i="197"/>
  <c r="R68" i="199"/>
  <c r="R68" i="197"/>
  <c r="R68" i="166"/>
  <c r="AL68" i="199"/>
  <c r="AL68" i="197"/>
  <c r="AL68" i="166"/>
  <c r="BF68" i="199"/>
  <c r="BF68" i="197"/>
  <c r="BF68" i="166"/>
  <c r="B69" i="199"/>
  <c r="B69" i="197"/>
  <c r="B69" i="166"/>
  <c r="V69" i="199"/>
  <c r="V69" i="197"/>
  <c r="V69" i="166"/>
  <c r="AP69" i="199"/>
  <c r="AP69" i="197"/>
  <c r="AP69" i="166"/>
  <c r="BJ69" i="199"/>
  <c r="BJ69" i="197"/>
  <c r="BJ69" i="166"/>
  <c r="F70" i="199"/>
  <c r="F70" i="197"/>
  <c r="Z70" i="199"/>
  <c r="Z70" i="197"/>
  <c r="Z70" i="166"/>
  <c r="AT70" i="199"/>
  <c r="AT70" i="197"/>
  <c r="AT70" i="166"/>
  <c r="BN70" i="199"/>
  <c r="BN70" i="197"/>
  <c r="BN70" i="166"/>
  <c r="J71" i="199"/>
  <c r="J71" i="197"/>
  <c r="AD71" i="199"/>
  <c r="AD71" i="197"/>
  <c r="AX71" i="199"/>
  <c r="AX71" i="197"/>
  <c r="BR71" i="199"/>
  <c r="BR71" i="197"/>
  <c r="N72" i="186"/>
  <c r="N72" i="199"/>
  <c r="N72" i="197"/>
  <c r="AH72" i="186"/>
  <c r="AH72" i="199"/>
  <c r="AH72" i="197"/>
  <c r="BB72" i="186"/>
  <c r="BB72" i="199"/>
  <c r="BV72" i="186"/>
  <c r="BV72" i="199"/>
  <c r="BV72" i="197"/>
  <c r="R73" i="199"/>
  <c r="R73" i="197"/>
  <c r="AL73" i="199"/>
  <c r="AL73" i="197"/>
  <c r="BF73" i="199"/>
  <c r="BF73" i="197"/>
  <c r="G74" i="186"/>
  <c r="G74" i="199"/>
  <c r="G74" i="197"/>
  <c r="AA74" i="186"/>
  <c r="AA74" i="199"/>
  <c r="AA74" i="197"/>
  <c r="AU74" i="186"/>
  <c r="AU74" i="199"/>
  <c r="AU74" i="197"/>
  <c r="BO74" i="186"/>
  <c r="BO74" i="199"/>
  <c r="BO74" i="197"/>
  <c r="P75" i="186"/>
  <c r="P75" i="199"/>
  <c r="P75" i="197"/>
  <c r="P75" i="166"/>
  <c r="AJ75" i="186"/>
  <c r="AJ75" i="199"/>
  <c r="AJ75" i="197"/>
  <c r="AJ75" i="166"/>
  <c r="BD75" i="186"/>
  <c r="BD75" i="199"/>
  <c r="BD75" i="197"/>
  <c r="BD75" i="166"/>
  <c r="D76" i="186"/>
  <c r="D76" i="199"/>
  <c r="D76" i="197"/>
  <c r="D76" i="166"/>
  <c r="X76" i="186"/>
  <c r="X76" i="199"/>
  <c r="X76" i="197"/>
  <c r="X76" i="166"/>
  <c r="AR76" i="186"/>
  <c r="AR76" i="199"/>
  <c r="AR76" i="197"/>
  <c r="AR76" i="166"/>
  <c r="BL76" i="186"/>
  <c r="BL76" i="199"/>
  <c r="BL76" i="197"/>
  <c r="BL76" i="166"/>
  <c r="K77" i="186"/>
  <c r="K77" i="199"/>
  <c r="K77" i="197"/>
  <c r="AE77" i="186"/>
  <c r="AE77" i="199"/>
  <c r="AE77" i="197"/>
  <c r="AE77" i="166"/>
  <c r="AY77" i="186"/>
  <c r="AY77" i="199"/>
  <c r="AY77" i="197"/>
  <c r="BS77" i="186"/>
  <c r="BS77" i="199"/>
  <c r="BS77" i="166"/>
  <c r="BS77" i="197"/>
  <c r="Q78" i="199"/>
  <c r="Q78" i="197"/>
  <c r="AK78" i="199"/>
  <c r="AK78" i="197"/>
  <c r="BE78" i="199"/>
  <c r="BE78" i="197"/>
  <c r="BS100" i="89"/>
  <c r="BS101" i="89" s="1"/>
  <c r="AY100" i="89"/>
  <c r="AY101" i="89" s="1"/>
  <c r="AE100" i="89"/>
  <c r="AE101" i="89" s="1"/>
  <c r="K100" i="89"/>
  <c r="K101" i="89" s="1"/>
  <c r="Y100" i="89"/>
  <c r="Y101" i="89" s="1"/>
  <c r="AT100" i="89"/>
  <c r="AT101" i="89" s="1"/>
  <c r="BO100" i="89"/>
  <c r="BO101" i="89" s="1"/>
  <c r="B4" i="162"/>
  <c r="M8" i="162"/>
  <c r="AB8" i="166" s="1"/>
  <c r="B30" i="162"/>
  <c r="M49" i="207"/>
  <c r="L49" i="206"/>
  <c r="L49" i="207" s="1"/>
  <c r="B42" i="162"/>
  <c r="M53" i="206"/>
  <c r="G43" i="162"/>
  <c r="M45" i="162"/>
  <c r="AO45" i="166" s="1"/>
  <c r="AY3" i="166"/>
  <c r="U4" i="166"/>
  <c r="N7" i="166"/>
  <c r="BS8" i="166"/>
  <c r="AO9" i="166"/>
  <c r="BP11" i="166"/>
  <c r="AH12" i="166"/>
  <c r="O14" i="166"/>
  <c r="BI14" i="166"/>
  <c r="BB17" i="166"/>
  <c r="AI19" i="166"/>
  <c r="E20" i="166"/>
  <c r="BV22" i="166"/>
  <c r="BC24" i="166"/>
  <c r="Y25" i="166"/>
  <c r="AZ27" i="166"/>
  <c r="R28" i="166"/>
  <c r="BW29" i="166"/>
  <c r="AS30" i="166"/>
  <c r="BT32" i="166"/>
  <c r="AL33" i="166"/>
  <c r="BO37" i="166"/>
  <c r="BE38" i="166"/>
  <c r="BW44" i="166"/>
  <c r="C46" i="166"/>
  <c r="G47" i="166"/>
  <c r="K48" i="166"/>
  <c r="O49" i="166"/>
  <c r="S50" i="166"/>
  <c r="AE53" i="166"/>
  <c r="AI54" i="166"/>
  <c r="AQ56" i="166"/>
  <c r="AU57" i="166"/>
  <c r="BB58" i="166"/>
  <c r="AW62" i="166"/>
  <c r="Q15" i="197"/>
  <c r="AD28" i="197"/>
  <c r="AI3" i="199"/>
  <c r="AI3" i="197"/>
  <c r="AI3" i="166"/>
  <c r="BS7" i="199"/>
  <c r="BS7" i="197"/>
  <c r="BS7" i="166"/>
  <c r="AY12" i="199"/>
  <c r="AY12" i="197"/>
  <c r="AY12" i="166"/>
  <c r="AU16" i="186"/>
  <c r="AU16" i="199"/>
  <c r="AU16" i="197"/>
  <c r="AU16" i="166"/>
  <c r="AM19" i="199"/>
  <c r="AM19" i="197"/>
  <c r="AM19" i="166"/>
  <c r="AY22" i="199"/>
  <c r="AY22" i="197"/>
  <c r="AY22" i="166"/>
  <c r="AQ25" i="199"/>
  <c r="AQ25" i="197"/>
  <c r="AQ25" i="166"/>
  <c r="C30" i="199"/>
  <c r="C30" i="197"/>
  <c r="C30" i="166"/>
  <c r="AI33" i="199"/>
  <c r="AI33" i="197"/>
  <c r="AI33" i="166"/>
  <c r="AU36" i="186"/>
  <c r="AU36" i="199"/>
  <c r="AU36" i="197"/>
  <c r="AU36" i="166"/>
  <c r="C40" i="199"/>
  <c r="C40" i="197"/>
  <c r="AI43" i="199"/>
  <c r="AI43" i="197"/>
  <c r="AA46" i="199"/>
  <c r="AA46" i="166"/>
  <c r="BC48" i="199"/>
  <c r="BC48" i="197"/>
  <c r="BC48" i="166"/>
  <c r="G51" i="199"/>
  <c r="G51" i="197"/>
  <c r="O53" i="199"/>
  <c r="O53" i="197"/>
  <c r="O53" i="166"/>
  <c r="C55" i="186"/>
  <c r="C55" i="199"/>
  <c r="C55" i="197"/>
  <c r="AY57" i="186"/>
  <c r="AY57" i="199"/>
  <c r="AY57" i="166"/>
  <c r="AY57" i="197"/>
  <c r="C60" i="199"/>
  <c r="C60" i="197"/>
  <c r="C60" i="166"/>
  <c r="AY62" i="199"/>
  <c r="AY62" i="197"/>
  <c r="AY62" i="166"/>
  <c r="G66" i="199"/>
  <c r="G66" i="197"/>
  <c r="BC73" i="199"/>
  <c r="BC73" i="197"/>
  <c r="S3" i="199"/>
  <c r="S3" i="197"/>
  <c r="S3" i="166"/>
  <c r="BG3" i="199"/>
  <c r="BG3" i="197"/>
  <c r="BG3" i="166"/>
  <c r="W4" i="199"/>
  <c r="W4" i="197"/>
  <c r="W4" i="166"/>
  <c r="BK4" i="199"/>
  <c r="BK4" i="166"/>
  <c r="BK4" i="197"/>
  <c r="AA5" i="199"/>
  <c r="AA5" i="166"/>
  <c r="BO5" i="199"/>
  <c r="BO5" i="197"/>
  <c r="BO5" i="166"/>
  <c r="AY6" i="199"/>
  <c r="AY6" i="197"/>
  <c r="AY6" i="166"/>
  <c r="O7" i="199"/>
  <c r="O7" i="197"/>
  <c r="O7" i="166"/>
  <c r="AI7" i="199"/>
  <c r="AI7" i="166"/>
  <c r="AI7" i="197"/>
  <c r="S8" i="199"/>
  <c r="S8" i="197"/>
  <c r="BG8" i="199"/>
  <c r="BG8" i="197"/>
  <c r="BG8" i="166"/>
  <c r="W9" i="199"/>
  <c r="W9" i="197"/>
  <c r="W9" i="166"/>
  <c r="G10" i="186"/>
  <c r="G10" i="199"/>
  <c r="G10" i="166"/>
  <c r="G10" i="197"/>
  <c r="AU10" i="186"/>
  <c r="AU10" i="199"/>
  <c r="AU10" i="166"/>
  <c r="K11" i="199"/>
  <c r="K11" i="197"/>
  <c r="K11" i="166"/>
  <c r="AY11" i="199"/>
  <c r="AY11" i="197"/>
  <c r="AY11" i="166"/>
  <c r="O12" i="199"/>
  <c r="O12" i="197"/>
  <c r="O12" i="166"/>
  <c r="BW12" i="199"/>
  <c r="BW12" i="197"/>
  <c r="BW12" i="166"/>
  <c r="AM13" i="199"/>
  <c r="AM13" i="197"/>
  <c r="AM13" i="166"/>
  <c r="C14" i="186"/>
  <c r="C14" i="199"/>
  <c r="C14" i="197"/>
  <c r="C14" i="166"/>
  <c r="BK14" i="186"/>
  <c r="BK14" i="199"/>
  <c r="BK14" i="197"/>
  <c r="BK14" i="166"/>
  <c r="BO15" i="186"/>
  <c r="BO15" i="199"/>
  <c r="BO15" i="166"/>
  <c r="BC17" i="186"/>
  <c r="BC17" i="199"/>
  <c r="BC17" i="197"/>
  <c r="BC17" i="166"/>
  <c r="S23" i="186"/>
  <c r="S23" i="199"/>
  <c r="S23" i="166"/>
  <c r="S23" i="197"/>
  <c r="AM23" i="186"/>
  <c r="AM23" i="199"/>
  <c r="AM23" i="197"/>
  <c r="BG23" i="186"/>
  <c r="BG23" i="199"/>
  <c r="C24" i="199"/>
  <c r="C24" i="197"/>
  <c r="C24" i="166"/>
  <c r="W24" i="199"/>
  <c r="W24" i="197"/>
  <c r="W24" i="166"/>
  <c r="AQ24" i="199"/>
  <c r="AQ24" i="197"/>
  <c r="AQ24" i="166"/>
  <c r="BK24" i="199"/>
  <c r="BK24" i="197"/>
  <c r="BK24" i="166"/>
  <c r="G25" i="199"/>
  <c r="G25" i="197"/>
  <c r="G25" i="166"/>
  <c r="AA25" i="199"/>
  <c r="AA25" i="197"/>
  <c r="AA25" i="166"/>
  <c r="BO25" i="199"/>
  <c r="BO25" i="166"/>
  <c r="BO25" i="197"/>
  <c r="K26" i="199"/>
  <c r="K26" i="197"/>
  <c r="K26" i="166"/>
  <c r="AE26" i="199"/>
  <c r="AE26" i="166"/>
  <c r="AY26" i="199"/>
  <c r="AY26" i="197"/>
  <c r="AY26" i="166"/>
  <c r="BS26" i="199"/>
  <c r="BS26" i="197"/>
  <c r="BS26" i="166"/>
  <c r="O27" i="199"/>
  <c r="O27" i="197"/>
  <c r="O27" i="166"/>
  <c r="AI27" i="199"/>
  <c r="AI27" i="197"/>
  <c r="AI27" i="166"/>
  <c r="BC27" i="199"/>
  <c r="BC27" i="197"/>
  <c r="BC27" i="166"/>
  <c r="BW27" i="199"/>
  <c r="BW27" i="197"/>
  <c r="BW27" i="166"/>
  <c r="S28" i="199"/>
  <c r="S28" i="197"/>
  <c r="S28" i="166"/>
  <c r="AM28" i="199"/>
  <c r="AM28" i="197"/>
  <c r="AM28" i="166"/>
  <c r="BG28" i="199"/>
  <c r="BG28" i="197"/>
  <c r="BG28" i="166"/>
  <c r="C29" i="199"/>
  <c r="C29" i="197"/>
  <c r="C29" i="166"/>
  <c r="W29" i="199"/>
  <c r="W29" i="166"/>
  <c r="AQ29" i="199"/>
  <c r="AQ29" i="197"/>
  <c r="AQ29" i="166"/>
  <c r="BK29" i="199"/>
  <c r="BK29" i="197"/>
  <c r="BK29" i="166"/>
  <c r="G30" i="199"/>
  <c r="G30" i="197"/>
  <c r="G30" i="166"/>
  <c r="AA30" i="199"/>
  <c r="AA30" i="197"/>
  <c r="AA30" i="166"/>
  <c r="AU30" i="199"/>
  <c r="AU30" i="197"/>
  <c r="AU30" i="166"/>
  <c r="BO30" i="199"/>
  <c r="BO30" i="197"/>
  <c r="BO30" i="166"/>
  <c r="K31" i="186"/>
  <c r="K31" i="199"/>
  <c r="K31" i="197"/>
  <c r="K31" i="166"/>
  <c r="AE31" i="186"/>
  <c r="AE31" i="199"/>
  <c r="AE31" i="197"/>
  <c r="AE31" i="166"/>
  <c r="AY31" i="186"/>
  <c r="AY31" i="199"/>
  <c r="AY31" i="197"/>
  <c r="AY31" i="166"/>
  <c r="BS31" i="186"/>
  <c r="BS31" i="199"/>
  <c r="BS31" i="197"/>
  <c r="BS31" i="166"/>
  <c r="O32" i="186"/>
  <c r="O32" i="199"/>
  <c r="O32" i="197"/>
  <c r="O32" i="166"/>
  <c r="AI32" i="186"/>
  <c r="AI32" i="199"/>
  <c r="AI32" i="197"/>
  <c r="BC32" i="186"/>
  <c r="BC32" i="199"/>
  <c r="BC32" i="197"/>
  <c r="BC32" i="166"/>
  <c r="BW32" i="186"/>
  <c r="BW32" i="199"/>
  <c r="BW32" i="197"/>
  <c r="BW32" i="166"/>
  <c r="S33" i="199"/>
  <c r="S33" i="197"/>
  <c r="S33" i="166"/>
  <c r="AM33" i="199"/>
  <c r="AM33" i="197"/>
  <c r="AM33" i="166"/>
  <c r="BG33" i="199"/>
  <c r="BG33" i="197"/>
  <c r="BG33" i="166"/>
  <c r="C34" i="186"/>
  <c r="C34" i="199"/>
  <c r="C34" i="197"/>
  <c r="C34" i="166"/>
  <c r="W34" i="186"/>
  <c r="W34" i="199"/>
  <c r="W34" i="197"/>
  <c r="W34" i="166"/>
  <c r="AQ34" i="186"/>
  <c r="AQ34" i="199"/>
  <c r="AQ34" i="197"/>
  <c r="AQ34" i="166"/>
  <c r="BK34" i="186"/>
  <c r="BK34" i="199"/>
  <c r="BK34" i="197"/>
  <c r="BK34" i="166"/>
  <c r="G35" i="186"/>
  <c r="G35" i="199"/>
  <c r="G35" i="197"/>
  <c r="AA35" i="186"/>
  <c r="AA35" i="199"/>
  <c r="AA35" i="197"/>
  <c r="AU35" i="186"/>
  <c r="AU35" i="199"/>
  <c r="AU35" i="197"/>
  <c r="BO35" i="186"/>
  <c r="BO35" i="199"/>
  <c r="BO35" i="197"/>
  <c r="K36" i="186"/>
  <c r="K36" i="199"/>
  <c r="K36" i="197"/>
  <c r="K36" i="166"/>
  <c r="AE36" i="186"/>
  <c r="AE36" i="199"/>
  <c r="AE36" i="197"/>
  <c r="AE36" i="166"/>
  <c r="AY36" i="186"/>
  <c r="AY36" i="199"/>
  <c r="AY36" i="197"/>
  <c r="BS36" i="186"/>
  <c r="BS36" i="199"/>
  <c r="BS36" i="197"/>
  <c r="BS36" i="166"/>
  <c r="O37" i="186"/>
  <c r="O37" i="199"/>
  <c r="O37" i="197"/>
  <c r="O37" i="166"/>
  <c r="AI37" i="186"/>
  <c r="AI37" i="199"/>
  <c r="AI37" i="197"/>
  <c r="AI37" i="166"/>
  <c r="BC37" i="186"/>
  <c r="BC37" i="199"/>
  <c r="BC37" i="197"/>
  <c r="BC37" i="166"/>
  <c r="BW37" i="186"/>
  <c r="BW37" i="199"/>
  <c r="BW37" i="197"/>
  <c r="BW37" i="166"/>
  <c r="S38" i="199"/>
  <c r="S38" i="197"/>
  <c r="S38" i="166"/>
  <c r="AM38" i="199"/>
  <c r="AM38" i="197"/>
  <c r="AM38" i="166"/>
  <c r="BG38" i="199"/>
  <c r="BG38" i="197"/>
  <c r="BG38" i="166"/>
  <c r="C39" i="199"/>
  <c r="C39" i="197"/>
  <c r="W39" i="199"/>
  <c r="W39" i="197"/>
  <c r="AQ39" i="199"/>
  <c r="AQ39" i="197"/>
  <c r="BK39" i="199"/>
  <c r="BK39" i="197"/>
  <c r="G40" i="199"/>
  <c r="G40" i="197"/>
  <c r="AA40" i="199"/>
  <c r="AA40" i="197"/>
  <c r="AU40" i="199"/>
  <c r="AU40" i="197"/>
  <c r="BO40" i="199"/>
  <c r="BO40" i="197"/>
  <c r="K41" i="199"/>
  <c r="K41" i="197"/>
  <c r="AE41" i="199"/>
  <c r="AE41" i="197"/>
  <c r="AY41" i="199"/>
  <c r="AY41" i="197"/>
  <c r="BS41" i="199"/>
  <c r="BS41" i="197"/>
  <c r="O42" i="199"/>
  <c r="O42" i="197"/>
  <c r="O42" i="166"/>
  <c r="AI42" i="199"/>
  <c r="AI42" i="197"/>
  <c r="AI42" i="166"/>
  <c r="BC42" i="199"/>
  <c r="BC42" i="197"/>
  <c r="BC42" i="166"/>
  <c r="BW42" i="199"/>
  <c r="BW42" i="197"/>
  <c r="BW42" i="166"/>
  <c r="S43" i="199"/>
  <c r="S43" i="197"/>
  <c r="AM43" i="199"/>
  <c r="AM43" i="197"/>
  <c r="BG43" i="199"/>
  <c r="BG43" i="197"/>
  <c r="C44" i="199"/>
  <c r="C44" i="197"/>
  <c r="C44" i="166"/>
  <c r="W44" i="199"/>
  <c r="W44" i="197"/>
  <c r="W44" i="166"/>
  <c r="AQ44" i="199"/>
  <c r="AQ44" i="197"/>
  <c r="AQ44" i="166"/>
  <c r="BK44" i="199"/>
  <c r="BK44" i="197"/>
  <c r="BK44" i="166"/>
  <c r="G45" i="199"/>
  <c r="G45" i="197"/>
  <c r="AA45" i="199"/>
  <c r="AA45" i="197"/>
  <c r="AU45" i="199"/>
  <c r="AU45" i="197"/>
  <c r="AU45" i="166"/>
  <c r="BO45" i="199"/>
  <c r="BO45" i="197"/>
  <c r="BO45" i="166"/>
  <c r="K46" i="199"/>
  <c r="K46" i="197"/>
  <c r="K46" i="166"/>
  <c r="AE46" i="199"/>
  <c r="AE46" i="197"/>
  <c r="AE46" i="166"/>
  <c r="AY46" i="199"/>
  <c r="AY46" i="197"/>
  <c r="AY46" i="166"/>
  <c r="BS46" i="199"/>
  <c r="BS46" i="197"/>
  <c r="BS46" i="166"/>
  <c r="O47" i="186"/>
  <c r="O47" i="199"/>
  <c r="O47" i="197"/>
  <c r="O47" i="166"/>
  <c r="AI47" i="186"/>
  <c r="AI47" i="199"/>
  <c r="AI47" i="197"/>
  <c r="AI47" i="166"/>
  <c r="BC47" i="186"/>
  <c r="BC47" i="199"/>
  <c r="BC47" i="197"/>
  <c r="BC47" i="166"/>
  <c r="BW47" i="186"/>
  <c r="BW47" i="199"/>
  <c r="BW47" i="197"/>
  <c r="BW47" i="166"/>
  <c r="S48" i="199"/>
  <c r="S48" i="197"/>
  <c r="S48" i="166"/>
  <c r="AM48" i="199"/>
  <c r="AM48" i="197"/>
  <c r="AM48" i="166"/>
  <c r="BG48" i="199"/>
  <c r="BG48" i="197"/>
  <c r="BG48" i="166"/>
  <c r="C49" i="199"/>
  <c r="C49" i="197"/>
  <c r="C49" i="166"/>
  <c r="W49" i="199"/>
  <c r="W49" i="197"/>
  <c r="W49" i="166"/>
  <c r="AQ49" i="199"/>
  <c r="AQ49" i="197"/>
  <c r="AQ49" i="166"/>
  <c r="BK49" i="199"/>
  <c r="BK49" i="197"/>
  <c r="BK49" i="166"/>
  <c r="G50" i="199"/>
  <c r="G50" i="197"/>
  <c r="G50" i="166"/>
  <c r="AA50" i="199"/>
  <c r="AA50" i="197"/>
  <c r="AA50" i="166"/>
  <c r="AU50" i="199"/>
  <c r="AU50" i="197"/>
  <c r="AU50" i="166"/>
  <c r="BO50" i="199"/>
  <c r="BO50" i="197"/>
  <c r="BO50" i="166"/>
  <c r="K51" i="199"/>
  <c r="K51" i="197"/>
  <c r="AE51" i="199"/>
  <c r="AE51" i="197"/>
  <c r="AY51" i="199"/>
  <c r="AY51" i="197"/>
  <c r="BS51" i="199"/>
  <c r="BS51" i="197"/>
  <c r="O52" i="199"/>
  <c r="O52" i="197"/>
  <c r="AI52" i="197"/>
  <c r="AI52" i="199"/>
  <c r="BC52" i="199"/>
  <c r="BC52" i="197"/>
  <c r="BW52" i="199"/>
  <c r="BW52" i="197"/>
  <c r="S53" i="199"/>
  <c r="S53" i="197"/>
  <c r="S53" i="166"/>
  <c r="AM53" i="199"/>
  <c r="AM53" i="197"/>
  <c r="BG53" i="199"/>
  <c r="BG53" i="197"/>
  <c r="C54" i="186"/>
  <c r="C54" i="199"/>
  <c r="C54" i="197"/>
  <c r="C54" i="166"/>
  <c r="W54" i="186"/>
  <c r="W54" i="199"/>
  <c r="W54" i="197"/>
  <c r="W54" i="166"/>
  <c r="AQ54" i="186"/>
  <c r="AQ54" i="199"/>
  <c r="AQ54" i="197"/>
  <c r="AQ54" i="166"/>
  <c r="BK54" i="186"/>
  <c r="BK54" i="199"/>
  <c r="BK54" i="197"/>
  <c r="BK54" i="166"/>
  <c r="G55" i="186"/>
  <c r="G55" i="199"/>
  <c r="G55" i="197"/>
  <c r="G55" i="166"/>
  <c r="AA55" i="186"/>
  <c r="AA55" i="199"/>
  <c r="AA55" i="197"/>
  <c r="AA55" i="166"/>
  <c r="AU55" i="186"/>
  <c r="AU55" i="199"/>
  <c r="AU55" i="197"/>
  <c r="BO55" i="186"/>
  <c r="BO55" i="199"/>
  <c r="BO55" i="197"/>
  <c r="K56" i="186"/>
  <c r="K56" i="199"/>
  <c r="K56" i="197"/>
  <c r="K56" i="166"/>
  <c r="AE56" i="186"/>
  <c r="AE56" i="199"/>
  <c r="AE56" i="197"/>
  <c r="AE56" i="166"/>
  <c r="AY56" i="186"/>
  <c r="AY56" i="199"/>
  <c r="AY56" i="197"/>
  <c r="AY56" i="166"/>
  <c r="BS56" i="186"/>
  <c r="BS56" i="199"/>
  <c r="BS56" i="197"/>
  <c r="BS56" i="166"/>
  <c r="O57" i="186"/>
  <c r="O57" i="199"/>
  <c r="O57" i="197"/>
  <c r="O57" i="166"/>
  <c r="AI57" i="186"/>
  <c r="AI57" i="199"/>
  <c r="AI57" i="197"/>
  <c r="AI57" i="166"/>
  <c r="BC57" i="186"/>
  <c r="BC57" i="199"/>
  <c r="BC57" i="197"/>
  <c r="BC57" i="166"/>
  <c r="BW57" i="186"/>
  <c r="BW57" i="199"/>
  <c r="BW57" i="197"/>
  <c r="BW57" i="166"/>
  <c r="S58" i="199"/>
  <c r="S58" i="197"/>
  <c r="S58" i="166"/>
  <c r="AM58" i="199"/>
  <c r="AM58" i="197"/>
  <c r="AM58" i="166"/>
  <c r="BG58" i="199"/>
  <c r="BG58" i="197"/>
  <c r="C59" i="199"/>
  <c r="C59" i="197"/>
  <c r="C59" i="166"/>
  <c r="W59" i="199"/>
  <c r="W59" i="197"/>
  <c r="W59" i="166"/>
  <c r="AQ59" i="199"/>
  <c r="AQ59" i="197"/>
  <c r="AQ59" i="166"/>
  <c r="BK59" i="199"/>
  <c r="BK59" i="197"/>
  <c r="BK59" i="166"/>
  <c r="G60" i="199"/>
  <c r="G60" i="197"/>
  <c r="G60" i="166"/>
  <c r="AA60" i="199"/>
  <c r="AU60" i="199"/>
  <c r="AU60" i="197"/>
  <c r="AU60" i="166"/>
  <c r="BO60" i="199"/>
  <c r="BO60" i="197"/>
  <c r="BO60" i="166"/>
  <c r="K61" i="199"/>
  <c r="K61" i="197"/>
  <c r="K61" i="166"/>
  <c r="AE61" i="199"/>
  <c r="AE61" i="197"/>
  <c r="AE61" i="166"/>
  <c r="AY61" i="199"/>
  <c r="AY61" i="197"/>
  <c r="AY61" i="166"/>
  <c r="BS61" i="199"/>
  <c r="BS61" i="197"/>
  <c r="BS61" i="166"/>
  <c r="O62" i="199"/>
  <c r="O62" i="197"/>
  <c r="O62" i="166"/>
  <c r="AI62" i="199"/>
  <c r="AI62" i="197"/>
  <c r="BC62" i="199"/>
  <c r="BC62" i="197"/>
  <c r="BW62" i="199"/>
  <c r="BW62" i="197"/>
  <c r="S63" i="186"/>
  <c r="S63" i="199"/>
  <c r="S63" i="197"/>
  <c r="AM63" i="186"/>
  <c r="AM63" i="199"/>
  <c r="AM63" i="197"/>
  <c r="BG63" i="186"/>
  <c r="BG63" i="199"/>
  <c r="BG63" i="197"/>
  <c r="C64" i="199"/>
  <c r="C64" i="197"/>
  <c r="W64" i="199"/>
  <c r="W64" i="197"/>
  <c r="AQ64" i="199"/>
  <c r="AQ64" i="197"/>
  <c r="BK64" i="199"/>
  <c r="BK64" i="197"/>
  <c r="G65" i="199"/>
  <c r="G65" i="197"/>
  <c r="AA65" i="199"/>
  <c r="AA65" i="197"/>
  <c r="AU65" i="199"/>
  <c r="AU65" i="197"/>
  <c r="BO65" i="199"/>
  <c r="BO65" i="197"/>
  <c r="K66" i="199"/>
  <c r="K66" i="197"/>
  <c r="AE66" i="199"/>
  <c r="AE66" i="197"/>
  <c r="AY66" i="199"/>
  <c r="AY66" i="197"/>
  <c r="BS66" i="199"/>
  <c r="BS66" i="197"/>
  <c r="O67" i="199"/>
  <c r="O67" i="197"/>
  <c r="O67" i="166"/>
  <c r="AI67" i="199"/>
  <c r="AI67" i="197"/>
  <c r="AI67" i="166"/>
  <c r="BC67" i="199"/>
  <c r="BC67" i="197"/>
  <c r="BW67" i="199"/>
  <c r="BW67" i="197"/>
  <c r="S68" i="199"/>
  <c r="S68" i="197"/>
  <c r="AM68" i="199"/>
  <c r="AM68" i="197"/>
  <c r="AM68" i="166"/>
  <c r="BG68" i="199"/>
  <c r="BG68" i="197"/>
  <c r="BG68" i="166"/>
  <c r="C69" i="199"/>
  <c r="C69" i="197"/>
  <c r="C69" i="166"/>
  <c r="W69" i="199"/>
  <c r="W69" i="197"/>
  <c r="W69" i="166"/>
  <c r="AQ69" i="199"/>
  <c r="AQ69" i="197"/>
  <c r="AQ69" i="166"/>
  <c r="BK69" i="199"/>
  <c r="BK69" i="197"/>
  <c r="BK69" i="166"/>
  <c r="G70" i="199"/>
  <c r="G70" i="197"/>
  <c r="AA70" i="199"/>
  <c r="AA70" i="197"/>
  <c r="AU70" i="199"/>
  <c r="AU70" i="197"/>
  <c r="AU70" i="166"/>
  <c r="BO70" i="199"/>
  <c r="BO70" i="197"/>
  <c r="BO70" i="166"/>
  <c r="K71" i="199"/>
  <c r="K71" i="197"/>
  <c r="AE71" i="199"/>
  <c r="AE71" i="197"/>
  <c r="AY71" i="199"/>
  <c r="AY71" i="197"/>
  <c r="BS71" i="199"/>
  <c r="BS71" i="197"/>
  <c r="O72" i="186"/>
  <c r="O72" i="199"/>
  <c r="O72" i="197"/>
  <c r="AI72" i="186"/>
  <c r="AI72" i="199"/>
  <c r="AI72" i="197"/>
  <c r="BC72" i="186"/>
  <c r="BC72" i="199"/>
  <c r="BC72" i="197"/>
  <c r="BW72" i="186"/>
  <c r="BW72" i="199"/>
  <c r="BW72" i="197"/>
  <c r="S73" i="199"/>
  <c r="S73" i="197"/>
  <c r="AM73" i="199"/>
  <c r="AM73" i="197"/>
  <c r="BG73" i="199"/>
  <c r="BG73" i="197"/>
  <c r="H74" i="186"/>
  <c r="H74" i="199"/>
  <c r="H74" i="197"/>
  <c r="AB74" i="186"/>
  <c r="AB74" i="199"/>
  <c r="AB74" i="197"/>
  <c r="AV74" i="186"/>
  <c r="AV74" i="199"/>
  <c r="AV74" i="197"/>
  <c r="BP74" i="186"/>
  <c r="BP74" i="199"/>
  <c r="BP74" i="197"/>
  <c r="Q75" i="186"/>
  <c r="Q75" i="199"/>
  <c r="Q75" i="197"/>
  <c r="Q75" i="166"/>
  <c r="AK75" i="186"/>
  <c r="AK75" i="199"/>
  <c r="AK75" i="197"/>
  <c r="AK75" i="166"/>
  <c r="BE75" i="186"/>
  <c r="BE75" i="199"/>
  <c r="BE75" i="197"/>
  <c r="BE75" i="166"/>
  <c r="E76" i="186"/>
  <c r="E76" i="199"/>
  <c r="E76" i="197"/>
  <c r="Y76" i="186"/>
  <c r="Y76" i="199"/>
  <c r="Y76" i="197"/>
  <c r="Y76" i="166"/>
  <c r="AS76" i="186"/>
  <c r="AS76" i="199"/>
  <c r="AS76" i="197"/>
  <c r="AS76" i="166"/>
  <c r="BM76" i="186"/>
  <c r="BM76" i="199"/>
  <c r="BM76" i="197"/>
  <c r="BM76" i="166"/>
  <c r="L77" i="186"/>
  <c r="L77" i="199"/>
  <c r="L77" i="197"/>
  <c r="AF77" i="186"/>
  <c r="AF77" i="199"/>
  <c r="AF77" i="197"/>
  <c r="AF77" i="166"/>
  <c r="AZ77" i="186"/>
  <c r="AZ77" i="199"/>
  <c r="AZ77" i="197"/>
  <c r="BT77" i="186"/>
  <c r="BT77" i="199"/>
  <c r="BT77" i="197"/>
  <c r="R78" i="199"/>
  <c r="R78" i="197"/>
  <c r="AL78" i="199"/>
  <c r="AL78" i="197"/>
  <c r="BF78" i="199"/>
  <c r="BF78" i="197"/>
  <c r="S46" i="162"/>
  <c r="AM56" i="206" s="1"/>
  <c r="AM56" i="207" s="1"/>
  <c r="M74" i="207"/>
  <c r="M75" i="206"/>
  <c r="G65" i="162"/>
  <c r="G66" i="162"/>
  <c r="E68" i="162"/>
  <c r="P78" i="206" s="1"/>
  <c r="P78" i="207" s="1"/>
  <c r="M83" i="206"/>
  <c r="G73" i="162"/>
  <c r="S77" i="162"/>
  <c r="AM87" i="206" s="1"/>
  <c r="AM87" i="207" s="1"/>
  <c r="V4" i="166"/>
  <c r="C6" i="166"/>
  <c r="AW6" i="166"/>
  <c r="AP9" i="166"/>
  <c r="W11" i="166"/>
  <c r="BQ11" i="166"/>
  <c r="BJ14" i="166"/>
  <c r="AQ16" i="166"/>
  <c r="M17" i="166"/>
  <c r="F20" i="166"/>
  <c r="BK21" i="166"/>
  <c r="AG22" i="166"/>
  <c r="Z25" i="166"/>
  <c r="G27" i="166"/>
  <c r="BA27" i="166"/>
  <c r="AT30" i="166"/>
  <c r="AA32" i="166"/>
  <c r="BU32" i="166"/>
  <c r="G37" i="166"/>
  <c r="BT37" i="166"/>
  <c r="BF38" i="166"/>
  <c r="B44" i="166"/>
  <c r="P48" i="166"/>
  <c r="T49" i="166"/>
  <c r="X50" i="166"/>
  <c r="AJ53" i="166"/>
  <c r="AN54" i="166"/>
  <c r="AR55" i="166"/>
  <c r="AV56" i="166"/>
  <c r="AZ57" i="166"/>
  <c r="BG58" i="166"/>
  <c r="BU59" i="166"/>
  <c r="U61" i="166"/>
  <c r="BB62" i="166"/>
  <c r="BD68" i="166"/>
  <c r="U70" i="166"/>
  <c r="G75" i="166"/>
  <c r="BO15" i="197"/>
  <c r="W29" i="197"/>
  <c r="BB72" i="197"/>
  <c r="AA6" i="199"/>
  <c r="AA6" i="197"/>
  <c r="AA6" i="166"/>
  <c r="AM9" i="199"/>
  <c r="AM9" i="197"/>
  <c r="AM9" i="166"/>
  <c r="AE12" i="199"/>
  <c r="AE12" i="197"/>
  <c r="AE12" i="166"/>
  <c r="W15" i="186"/>
  <c r="W15" i="199"/>
  <c r="W15" i="197"/>
  <c r="W15" i="166"/>
  <c r="BW18" i="199"/>
  <c r="BW18" i="197"/>
  <c r="BW18" i="166"/>
  <c r="O23" i="186"/>
  <c r="O23" i="199"/>
  <c r="O23" i="197"/>
  <c r="O23" i="166"/>
  <c r="AE27" i="199"/>
  <c r="AE27" i="197"/>
  <c r="AE27" i="166"/>
  <c r="G31" i="186"/>
  <c r="G31" i="199"/>
  <c r="G31" i="197"/>
  <c r="G31" i="166"/>
  <c r="S34" i="186"/>
  <c r="S34" i="199"/>
  <c r="S34" i="197"/>
  <c r="S34" i="166"/>
  <c r="AE37" i="186"/>
  <c r="AE37" i="199"/>
  <c r="AE37" i="197"/>
  <c r="AE37" i="166"/>
  <c r="BG39" i="199"/>
  <c r="BG39" i="197"/>
  <c r="K42" i="199"/>
  <c r="K42" i="197"/>
  <c r="K42" i="166"/>
  <c r="S44" i="199"/>
  <c r="S44" i="197"/>
  <c r="S44" i="166"/>
  <c r="AU46" i="199"/>
  <c r="AU46" i="197"/>
  <c r="AU46" i="166"/>
  <c r="AM49" i="199"/>
  <c r="AM49" i="197"/>
  <c r="AM49" i="166"/>
  <c r="BO51" i="199"/>
  <c r="BO51" i="197"/>
  <c r="W55" i="186"/>
  <c r="W55" i="199"/>
  <c r="W55" i="197"/>
  <c r="O58" i="199"/>
  <c r="O58" i="197"/>
  <c r="O58" i="166"/>
  <c r="S59" i="199"/>
  <c r="S59" i="197"/>
  <c r="S59" i="166"/>
  <c r="BK60" i="199"/>
  <c r="BK60" i="197"/>
  <c r="O63" i="186"/>
  <c r="O63" i="199"/>
  <c r="O63" i="197"/>
  <c r="BG64" i="199"/>
  <c r="BG64" i="197"/>
  <c r="BK65" i="199"/>
  <c r="BK65" i="197"/>
  <c r="K67" i="199"/>
  <c r="K67" i="197"/>
  <c r="BG69" i="199"/>
  <c r="BG69" i="197"/>
  <c r="BA75" i="186"/>
  <c r="BA75" i="199"/>
  <c r="BA75" i="197"/>
  <c r="BA75" i="166"/>
  <c r="L7" i="199"/>
  <c r="L7" i="197"/>
  <c r="AV11" i="199"/>
  <c r="AV11" i="197"/>
  <c r="AN14" i="186"/>
  <c r="AN14" i="199"/>
  <c r="AN14" i="197"/>
  <c r="AF17" i="186"/>
  <c r="AF17" i="199"/>
  <c r="AF17" i="197"/>
  <c r="X20" i="199"/>
  <c r="X20" i="197"/>
  <c r="AZ22" i="199"/>
  <c r="AZ22" i="197"/>
  <c r="X25" i="199"/>
  <c r="X25" i="197"/>
  <c r="BT27" i="199"/>
  <c r="BT27" i="197"/>
  <c r="D30" i="199"/>
  <c r="D30" i="197"/>
  <c r="AV31" i="186"/>
  <c r="AV31" i="199"/>
  <c r="AV31" i="197"/>
  <c r="BX33" i="199"/>
  <c r="BX33" i="197"/>
  <c r="BP36" i="186"/>
  <c r="BP36" i="199"/>
  <c r="BP36" i="197"/>
  <c r="AR45" i="199"/>
  <c r="AR45" i="197"/>
  <c r="AM3" i="199"/>
  <c r="AM3" i="197"/>
  <c r="AM3" i="166"/>
  <c r="C4" i="199"/>
  <c r="C4" i="197"/>
  <c r="C4" i="166"/>
  <c r="AQ4" i="199"/>
  <c r="AQ4" i="197"/>
  <c r="AQ4" i="166"/>
  <c r="G5" i="199"/>
  <c r="G5" i="197"/>
  <c r="G5" i="166"/>
  <c r="AU5" i="199"/>
  <c r="AU5" i="197"/>
  <c r="AU5" i="166"/>
  <c r="K6" i="199"/>
  <c r="K6" i="197"/>
  <c r="K6" i="166"/>
  <c r="AE6" i="199"/>
  <c r="AE6" i="197"/>
  <c r="AE6" i="166"/>
  <c r="BS6" i="199"/>
  <c r="BS6" i="197"/>
  <c r="BS6" i="166"/>
  <c r="BC7" i="199"/>
  <c r="BC7" i="197"/>
  <c r="BC7" i="166"/>
  <c r="BW7" i="199"/>
  <c r="BW7" i="166"/>
  <c r="AM8" i="199"/>
  <c r="AM8" i="197"/>
  <c r="AM8" i="166"/>
  <c r="C9" i="199"/>
  <c r="C9" i="197"/>
  <c r="C9" i="166"/>
  <c r="AQ9" i="199"/>
  <c r="AQ9" i="197"/>
  <c r="AQ9" i="166"/>
  <c r="BK9" i="199"/>
  <c r="BK9" i="197"/>
  <c r="BK9" i="166"/>
  <c r="AA10" i="186"/>
  <c r="AA10" i="199"/>
  <c r="AA10" i="197"/>
  <c r="AA10" i="166"/>
  <c r="BO10" i="186"/>
  <c r="BO10" i="199"/>
  <c r="BO10" i="197"/>
  <c r="BO10" i="166"/>
  <c r="AE11" i="199"/>
  <c r="AE11" i="197"/>
  <c r="AE11" i="166"/>
  <c r="BS11" i="199"/>
  <c r="BS11" i="197"/>
  <c r="BS11" i="166"/>
  <c r="AI12" i="199"/>
  <c r="AI12" i="197"/>
  <c r="AI12" i="166"/>
  <c r="BC12" i="199"/>
  <c r="BC12" i="166"/>
  <c r="BC12" i="197"/>
  <c r="S13" i="199"/>
  <c r="S13" i="166"/>
  <c r="BG13" i="199"/>
  <c r="BG13" i="197"/>
  <c r="BG13" i="166"/>
  <c r="W14" i="186"/>
  <c r="W14" i="199"/>
  <c r="W14" i="197"/>
  <c r="W14" i="166"/>
  <c r="AQ14" i="186"/>
  <c r="AQ14" i="199"/>
  <c r="AQ14" i="197"/>
  <c r="AQ14" i="166"/>
  <c r="G15" i="186"/>
  <c r="G15" i="199"/>
  <c r="G15" i="197"/>
  <c r="G15" i="166"/>
  <c r="AA15" i="186"/>
  <c r="AA15" i="199"/>
  <c r="AA15" i="166"/>
  <c r="AA15" i="197"/>
  <c r="AU15" i="186"/>
  <c r="AU15" i="199"/>
  <c r="AU15" i="197"/>
  <c r="AU15" i="166"/>
  <c r="K16" i="186"/>
  <c r="K16" i="199"/>
  <c r="K16" i="197"/>
  <c r="K16" i="166"/>
  <c r="AE16" i="186"/>
  <c r="AE16" i="199"/>
  <c r="AE16" i="197"/>
  <c r="AE16" i="166"/>
  <c r="AY16" i="186"/>
  <c r="AY16" i="199"/>
  <c r="AY16" i="197"/>
  <c r="AY16" i="166"/>
  <c r="BS16" i="186"/>
  <c r="BS16" i="199"/>
  <c r="BS16" i="197"/>
  <c r="BS16" i="166"/>
  <c r="O17" i="186"/>
  <c r="O17" i="199"/>
  <c r="O17" i="197"/>
  <c r="O17" i="166"/>
  <c r="AI17" i="186"/>
  <c r="AI17" i="199"/>
  <c r="AI17" i="197"/>
  <c r="AI17" i="166"/>
  <c r="BW17" i="186"/>
  <c r="BW17" i="199"/>
  <c r="BW17" i="166"/>
  <c r="BW17" i="197"/>
  <c r="S18" i="199"/>
  <c r="S18" i="197"/>
  <c r="S18" i="166"/>
  <c r="AM18" i="199"/>
  <c r="AM18" i="166"/>
  <c r="BG18" i="199"/>
  <c r="BG18" i="197"/>
  <c r="BG18" i="166"/>
  <c r="C19" i="199"/>
  <c r="C19" i="197"/>
  <c r="C19" i="166"/>
  <c r="W19" i="199"/>
  <c r="W19" i="197"/>
  <c r="W19" i="166"/>
  <c r="AQ19" i="199"/>
  <c r="AQ19" i="197"/>
  <c r="AQ19" i="166"/>
  <c r="BK19" i="199"/>
  <c r="BK19" i="197"/>
  <c r="BK19" i="166"/>
  <c r="G20" i="199"/>
  <c r="G20" i="197"/>
  <c r="G20" i="166"/>
  <c r="AA20" i="199"/>
  <c r="AA20" i="197"/>
  <c r="AA20" i="166"/>
  <c r="AU20" i="199"/>
  <c r="AU20" i="166"/>
  <c r="AU20" i="197"/>
  <c r="BO20" i="199"/>
  <c r="BO20" i="197"/>
  <c r="BO20" i="166"/>
  <c r="K21" i="199"/>
  <c r="K21" i="166"/>
  <c r="AE21" i="199"/>
  <c r="AE21" i="197"/>
  <c r="AE21" i="166"/>
  <c r="AY21" i="199"/>
  <c r="AY21" i="197"/>
  <c r="AY21" i="166"/>
  <c r="BS21" i="199"/>
  <c r="BS21" i="197"/>
  <c r="BS21" i="166"/>
  <c r="O22" i="199"/>
  <c r="O22" i="197"/>
  <c r="O22" i="166"/>
  <c r="AI22" i="199"/>
  <c r="AI22" i="197"/>
  <c r="AI22" i="166"/>
  <c r="BC22" i="199"/>
  <c r="BC22" i="197"/>
  <c r="BC22" i="166"/>
  <c r="BW22" i="199"/>
  <c r="BW22" i="197"/>
  <c r="BW22" i="166"/>
  <c r="AU25" i="199"/>
  <c r="AU25" i="197"/>
  <c r="AU25" i="166"/>
  <c r="T3" i="199"/>
  <c r="T3" i="197"/>
  <c r="T3" i="166"/>
  <c r="AN3" i="199"/>
  <c r="AN3" i="197"/>
  <c r="AN3" i="166"/>
  <c r="BH3" i="199"/>
  <c r="BH3" i="197"/>
  <c r="BH3" i="166"/>
  <c r="D4" i="199"/>
  <c r="D4" i="197"/>
  <c r="D4" i="166"/>
  <c r="X4" i="199"/>
  <c r="X4" i="197"/>
  <c r="X4" i="166"/>
  <c r="AR4" i="199"/>
  <c r="AR4" i="197"/>
  <c r="AR4" i="166"/>
  <c r="BL4" i="199"/>
  <c r="BL4" i="197"/>
  <c r="BL4" i="166"/>
  <c r="H5" i="199"/>
  <c r="H5" i="197"/>
  <c r="H5" i="166"/>
  <c r="AB5" i="199"/>
  <c r="AB5" i="197"/>
  <c r="AB5" i="166"/>
  <c r="AV5" i="199"/>
  <c r="AV5" i="197"/>
  <c r="AV5" i="166"/>
  <c r="BP5" i="199"/>
  <c r="BP5" i="197"/>
  <c r="BP5" i="166"/>
  <c r="L6" i="199"/>
  <c r="L6" i="197"/>
  <c r="L6" i="166"/>
  <c r="AF6" i="199"/>
  <c r="AF6" i="197"/>
  <c r="AF6" i="166"/>
  <c r="AZ6" i="199"/>
  <c r="AZ6" i="197"/>
  <c r="AZ6" i="166"/>
  <c r="BT6" i="199"/>
  <c r="BT6" i="197"/>
  <c r="BT6" i="166"/>
  <c r="P7" i="199"/>
  <c r="P7" i="197"/>
  <c r="P7" i="166"/>
  <c r="AJ7" i="199"/>
  <c r="AJ7" i="197"/>
  <c r="AJ7" i="166"/>
  <c r="BD7" i="199"/>
  <c r="BD7" i="197"/>
  <c r="BD7" i="166"/>
  <c r="BX7" i="199"/>
  <c r="BX7" i="197"/>
  <c r="BX7" i="166"/>
  <c r="T8" i="199"/>
  <c r="T8" i="197"/>
  <c r="AN8" i="199"/>
  <c r="AN8" i="197"/>
  <c r="AN8" i="166"/>
  <c r="BH8" i="199"/>
  <c r="BH8" i="197"/>
  <c r="BH8" i="166"/>
  <c r="D9" i="199"/>
  <c r="D9" i="197"/>
  <c r="D9" i="166"/>
  <c r="X9" i="197"/>
  <c r="X9" i="199"/>
  <c r="X9" i="166"/>
  <c r="AR9" i="199"/>
  <c r="AR9" i="197"/>
  <c r="AR9" i="166"/>
  <c r="BL9" i="199"/>
  <c r="BL9" i="197"/>
  <c r="BL9" i="166"/>
  <c r="H10" i="186"/>
  <c r="H10" i="199"/>
  <c r="H10" i="197"/>
  <c r="H10" i="166"/>
  <c r="AB10" i="186"/>
  <c r="AB10" i="199"/>
  <c r="AB10" i="197"/>
  <c r="AB10" i="166"/>
  <c r="AV10" i="186"/>
  <c r="AV10" i="199"/>
  <c r="AV10" i="197"/>
  <c r="AV10" i="166"/>
  <c r="BP10" i="186"/>
  <c r="BP10" i="199"/>
  <c r="BP10" i="197"/>
  <c r="BP10" i="166"/>
  <c r="L11" i="199"/>
  <c r="L11" i="197"/>
  <c r="L11" i="166"/>
  <c r="AF11" i="199"/>
  <c r="AF11" i="197"/>
  <c r="AF11" i="166"/>
  <c r="AZ11" i="199"/>
  <c r="AZ11" i="197"/>
  <c r="AZ11" i="166"/>
  <c r="BT11" i="199"/>
  <c r="BT11" i="197"/>
  <c r="BT11" i="166"/>
  <c r="P12" i="199"/>
  <c r="P12" i="197"/>
  <c r="P12" i="166"/>
  <c r="AJ12" i="199"/>
  <c r="AJ12" i="197"/>
  <c r="AJ12" i="166"/>
  <c r="BD12" i="199"/>
  <c r="BD12" i="197"/>
  <c r="BD12" i="166"/>
  <c r="BX12" i="199"/>
  <c r="BX12" i="197"/>
  <c r="BX12" i="166"/>
  <c r="T13" i="199"/>
  <c r="T13" i="197"/>
  <c r="T13" i="166"/>
  <c r="AN13" i="199"/>
  <c r="AN13" i="197"/>
  <c r="AN13" i="166"/>
  <c r="BH13" i="199"/>
  <c r="BH13" i="197"/>
  <c r="BH13" i="166"/>
  <c r="D14" i="186"/>
  <c r="D14" i="199"/>
  <c r="D14" i="197"/>
  <c r="D14" i="166"/>
  <c r="X14" i="186"/>
  <c r="X14" i="199"/>
  <c r="X14" i="197"/>
  <c r="X14" i="166"/>
  <c r="AR14" i="186"/>
  <c r="AR14" i="197"/>
  <c r="AR14" i="199"/>
  <c r="BL14" i="186"/>
  <c r="BL14" i="199"/>
  <c r="BL14" i="197"/>
  <c r="BL14" i="166"/>
  <c r="H15" i="186"/>
  <c r="H15" i="199"/>
  <c r="H15" i="197"/>
  <c r="H15" i="166"/>
  <c r="AB15" i="186"/>
  <c r="AB15" i="199"/>
  <c r="AB15" i="197"/>
  <c r="AB15" i="166"/>
  <c r="AV15" i="186"/>
  <c r="AV15" i="199"/>
  <c r="AV15" i="197"/>
  <c r="AV15" i="166"/>
  <c r="BP15" i="186"/>
  <c r="BP15" i="199"/>
  <c r="BP15" i="197"/>
  <c r="BP15" i="166"/>
  <c r="L16" i="186"/>
  <c r="L16" i="199"/>
  <c r="L16" i="197"/>
  <c r="L16" i="166"/>
  <c r="AF16" i="186"/>
  <c r="AF16" i="199"/>
  <c r="AF16" i="197"/>
  <c r="AF16" i="166"/>
  <c r="AZ16" i="186"/>
  <c r="AZ16" i="199"/>
  <c r="AZ16" i="197"/>
  <c r="AZ16" i="166"/>
  <c r="BT16" i="186"/>
  <c r="BT16" i="199"/>
  <c r="BT16" i="197"/>
  <c r="BT16" i="166"/>
  <c r="P17" i="186"/>
  <c r="P17" i="199"/>
  <c r="P17" i="197"/>
  <c r="P17" i="166"/>
  <c r="AJ17" i="186"/>
  <c r="AJ17" i="199"/>
  <c r="AJ17" i="197"/>
  <c r="AJ17" i="166"/>
  <c r="BD17" i="186"/>
  <c r="BD17" i="199"/>
  <c r="BD17" i="197"/>
  <c r="BD17" i="166"/>
  <c r="BX17" i="186"/>
  <c r="BX17" i="199"/>
  <c r="BX17" i="197"/>
  <c r="BX17" i="166"/>
  <c r="T18" i="199"/>
  <c r="T18" i="197"/>
  <c r="T18" i="166"/>
  <c r="AN18" i="199"/>
  <c r="AN18" i="197"/>
  <c r="AN18" i="166"/>
  <c r="BH18" i="199"/>
  <c r="BH18" i="197"/>
  <c r="BH18" i="166"/>
  <c r="D19" i="199"/>
  <c r="D19" i="197"/>
  <c r="D19" i="166"/>
  <c r="X19" i="199"/>
  <c r="X19" i="197"/>
  <c r="X19" i="166"/>
  <c r="AR19" i="199"/>
  <c r="AR19" i="197"/>
  <c r="AR19" i="166"/>
  <c r="BL19" i="199"/>
  <c r="BL19" i="197"/>
  <c r="BL19" i="166"/>
  <c r="H20" i="199"/>
  <c r="H20" i="197"/>
  <c r="H20" i="166"/>
  <c r="AB20" i="197"/>
  <c r="AB20" i="199"/>
  <c r="AB20" i="166"/>
  <c r="AV20" i="199"/>
  <c r="AV20" i="197"/>
  <c r="AV20" i="166"/>
  <c r="BP20" i="197"/>
  <c r="BP20" i="199"/>
  <c r="BP20" i="166"/>
  <c r="L21" i="199"/>
  <c r="L21" i="197"/>
  <c r="L21" i="166"/>
  <c r="AF21" i="199"/>
  <c r="AF21" i="197"/>
  <c r="AF21" i="166"/>
  <c r="AZ21" i="199"/>
  <c r="AZ21" i="197"/>
  <c r="AZ21" i="166"/>
  <c r="BT21" i="199"/>
  <c r="BT21" i="197"/>
  <c r="BT21" i="166"/>
  <c r="P22" i="199"/>
  <c r="P22" i="197"/>
  <c r="P22" i="166"/>
  <c r="AJ22" i="199"/>
  <c r="AJ22" i="197"/>
  <c r="AJ22" i="166"/>
  <c r="BD22" i="199"/>
  <c r="BD22" i="197"/>
  <c r="BD22" i="166"/>
  <c r="BX22" i="199"/>
  <c r="BX22" i="197"/>
  <c r="BX22" i="166"/>
  <c r="T23" i="186"/>
  <c r="T23" i="197"/>
  <c r="T23" i="199"/>
  <c r="T23" i="166"/>
  <c r="AN23" i="186"/>
  <c r="AN23" i="199"/>
  <c r="AN23" i="197"/>
  <c r="AN23" i="166"/>
  <c r="BH23" i="186"/>
  <c r="BH23" i="199"/>
  <c r="BH23" i="197"/>
  <c r="BH23" i="166"/>
  <c r="D24" i="199"/>
  <c r="D24" i="197"/>
  <c r="D24" i="166"/>
  <c r="X24" i="199"/>
  <c r="X24" i="197"/>
  <c r="X24" i="166"/>
  <c r="AR24" i="199"/>
  <c r="AR24" i="197"/>
  <c r="AR24" i="166"/>
  <c r="BL24" i="199"/>
  <c r="BL24" i="197"/>
  <c r="BL24" i="166"/>
  <c r="H25" i="199"/>
  <c r="H25" i="197"/>
  <c r="H25" i="166"/>
  <c r="AB25" i="199"/>
  <c r="AB25" i="197"/>
  <c r="AB25" i="166"/>
  <c r="AV25" i="199"/>
  <c r="AV25" i="197"/>
  <c r="AV25" i="166"/>
  <c r="BP25" i="199"/>
  <c r="BP25" i="197"/>
  <c r="BP25" i="166"/>
  <c r="L26" i="199"/>
  <c r="L26" i="197"/>
  <c r="L26" i="166"/>
  <c r="AF26" i="199"/>
  <c r="AF26" i="197"/>
  <c r="AF26" i="166"/>
  <c r="AZ26" i="199"/>
  <c r="AZ26" i="197"/>
  <c r="AZ26" i="166"/>
  <c r="BT26" i="199"/>
  <c r="BT26" i="197"/>
  <c r="BT26" i="166"/>
  <c r="P27" i="199"/>
  <c r="P27" i="197"/>
  <c r="P27" i="166"/>
  <c r="AJ27" i="199"/>
  <c r="AJ27" i="197"/>
  <c r="AJ27" i="166"/>
  <c r="BD27" i="199"/>
  <c r="BD27" i="197"/>
  <c r="BD27" i="166"/>
  <c r="BX27" i="199"/>
  <c r="BX27" i="197"/>
  <c r="BX27" i="166"/>
  <c r="T28" i="199"/>
  <c r="T28" i="197"/>
  <c r="T28" i="166"/>
  <c r="AN28" i="199"/>
  <c r="AN28" i="166"/>
  <c r="AN28" i="197"/>
  <c r="BH28" i="199"/>
  <c r="BH28" i="197"/>
  <c r="BH28" i="166"/>
  <c r="D29" i="199"/>
  <c r="D29" i="197"/>
  <c r="D29" i="166"/>
  <c r="X29" i="199"/>
  <c r="X29" i="197"/>
  <c r="X29" i="166"/>
  <c r="AR29" i="199"/>
  <c r="AR29" i="197"/>
  <c r="AR29" i="166"/>
  <c r="BL29" i="199"/>
  <c r="BL29" i="197"/>
  <c r="BL29" i="166"/>
  <c r="H30" i="199"/>
  <c r="H30" i="197"/>
  <c r="H30" i="166"/>
  <c r="AB30" i="199"/>
  <c r="AB30" i="197"/>
  <c r="AB30" i="166"/>
  <c r="AV30" i="199"/>
  <c r="AV30" i="197"/>
  <c r="AV30" i="166"/>
  <c r="BP30" i="199"/>
  <c r="BP30" i="197"/>
  <c r="BP30" i="166"/>
  <c r="L31" i="186"/>
  <c r="L31" i="199"/>
  <c r="L31" i="197"/>
  <c r="L31" i="166"/>
  <c r="AF31" i="186"/>
  <c r="AF31" i="199"/>
  <c r="AF31" i="197"/>
  <c r="AF31" i="166"/>
  <c r="AZ31" i="186"/>
  <c r="AZ31" i="199"/>
  <c r="AZ31" i="197"/>
  <c r="AZ31" i="166"/>
  <c r="BT31" i="186"/>
  <c r="BT31" i="199"/>
  <c r="BT31" i="197"/>
  <c r="BT31" i="166"/>
  <c r="P32" i="186"/>
  <c r="P32" i="199"/>
  <c r="P32" i="197"/>
  <c r="P32" i="166"/>
  <c r="AJ32" i="186"/>
  <c r="AJ32" i="199"/>
  <c r="AJ32" i="197"/>
  <c r="BD32" i="186"/>
  <c r="BD32" i="199"/>
  <c r="BD32" i="197"/>
  <c r="BD32" i="166"/>
  <c r="BX32" i="186"/>
  <c r="BX32" i="199"/>
  <c r="BX32" i="197"/>
  <c r="BX32" i="166"/>
  <c r="T33" i="199"/>
  <c r="T33" i="197"/>
  <c r="T33" i="166"/>
  <c r="AN33" i="199"/>
  <c r="AN33" i="197"/>
  <c r="AN33" i="166"/>
  <c r="BH33" i="199"/>
  <c r="BH33" i="197"/>
  <c r="BH33" i="166"/>
  <c r="D34" i="186"/>
  <c r="D34" i="199"/>
  <c r="D34" i="197"/>
  <c r="D34" i="166"/>
  <c r="X34" i="186"/>
  <c r="X34" i="199"/>
  <c r="X34" i="197"/>
  <c r="X34" i="166"/>
  <c r="AR34" i="186"/>
  <c r="AR34" i="199"/>
  <c r="AR34" i="197"/>
  <c r="AR34" i="166"/>
  <c r="BL34" i="186"/>
  <c r="BL34" i="199"/>
  <c r="BL34" i="197"/>
  <c r="BL34" i="166"/>
  <c r="H35" i="186"/>
  <c r="H35" i="199"/>
  <c r="H35" i="197"/>
  <c r="AB35" i="186"/>
  <c r="AB35" i="199"/>
  <c r="AB35" i="197"/>
  <c r="AV35" i="186"/>
  <c r="AV35" i="199"/>
  <c r="AV35" i="197"/>
  <c r="BP35" i="186"/>
  <c r="BP35" i="199"/>
  <c r="BP35" i="197"/>
  <c r="L36" i="186"/>
  <c r="L36" i="199"/>
  <c r="L36" i="197"/>
  <c r="L36" i="166"/>
  <c r="AF36" i="186"/>
  <c r="AF36" i="199"/>
  <c r="AF36" i="197"/>
  <c r="AF36" i="166"/>
  <c r="AZ36" i="186"/>
  <c r="AZ36" i="199"/>
  <c r="AZ36" i="197"/>
  <c r="AZ36" i="166"/>
  <c r="BT36" i="186"/>
  <c r="BT36" i="199"/>
  <c r="BT36" i="197"/>
  <c r="BT36" i="166"/>
  <c r="P37" i="186"/>
  <c r="P37" i="199"/>
  <c r="P37" i="197"/>
  <c r="P37" i="166"/>
  <c r="AJ37" i="186"/>
  <c r="AJ37" i="199"/>
  <c r="AJ37" i="197"/>
  <c r="AJ37" i="166"/>
  <c r="BD37" i="186"/>
  <c r="BD37" i="199"/>
  <c r="BD37" i="197"/>
  <c r="BD37" i="166"/>
  <c r="BX37" i="186"/>
  <c r="BX37" i="199"/>
  <c r="BX37" i="197"/>
  <c r="BX37" i="166"/>
  <c r="T38" i="199"/>
  <c r="T38" i="197"/>
  <c r="T38" i="166"/>
  <c r="AN38" i="199"/>
  <c r="AN38" i="197"/>
  <c r="AN38" i="166"/>
  <c r="BH38" i="199"/>
  <c r="BH38" i="197"/>
  <c r="BH38" i="166"/>
  <c r="D39" i="199"/>
  <c r="D39" i="197"/>
  <c r="X39" i="199"/>
  <c r="X39" i="197"/>
  <c r="AR39" i="199"/>
  <c r="AR39" i="197"/>
  <c r="BL39" i="199"/>
  <c r="BL39" i="197"/>
  <c r="H40" i="199"/>
  <c r="H40" i="197"/>
  <c r="AB40" i="199"/>
  <c r="AB40" i="197"/>
  <c r="AV40" i="199"/>
  <c r="AV40" i="197"/>
  <c r="BP40" i="199"/>
  <c r="BP40" i="197"/>
  <c r="L41" i="199"/>
  <c r="L41" i="197"/>
  <c r="AF41" i="199"/>
  <c r="AF41" i="197"/>
  <c r="AZ41" i="199"/>
  <c r="AZ41" i="197"/>
  <c r="BT41" i="199"/>
  <c r="BT41" i="197"/>
  <c r="P42" i="199"/>
  <c r="P42" i="197"/>
  <c r="P42" i="166"/>
  <c r="AJ42" i="199"/>
  <c r="AJ42" i="197"/>
  <c r="AJ42" i="166"/>
  <c r="BD42" i="199"/>
  <c r="BD42" i="197"/>
  <c r="BD42" i="166"/>
  <c r="BX42" i="199"/>
  <c r="BX42" i="197"/>
  <c r="BX42" i="166"/>
  <c r="T43" i="199"/>
  <c r="T43" i="197"/>
  <c r="AN43" i="199"/>
  <c r="AN43" i="197"/>
  <c r="BH43" i="199"/>
  <c r="BH43" i="197"/>
  <c r="D44" i="199"/>
  <c r="D44" i="197"/>
  <c r="D44" i="166"/>
  <c r="X44" i="199"/>
  <c r="X44" i="197"/>
  <c r="X44" i="166"/>
  <c r="AR44" i="199"/>
  <c r="AR44" i="197"/>
  <c r="AR44" i="166"/>
  <c r="BL44" i="199"/>
  <c r="BL44" i="197"/>
  <c r="BL44" i="166"/>
  <c r="H45" i="199"/>
  <c r="H45" i="197"/>
  <c r="AB45" i="199"/>
  <c r="AB45" i="197"/>
  <c r="AB45" i="166"/>
  <c r="AV45" i="199"/>
  <c r="AV45" i="197"/>
  <c r="AV45" i="166"/>
  <c r="BP45" i="199"/>
  <c r="BP45" i="197"/>
  <c r="BP45" i="166"/>
  <c r="L46" i="199"/>
  <c r="L46" i="197"/>
  <c r="L46" i="166"/>
  <c r="AF46" i="199"/>
  <c r="AF46" i="197"/>
  <c r="AF46" i="166"/>
  <c r="AZ46" i="199"/>
  <c r="AZ46" i="197"/>
  <c r="AZ46" i="166"/>
  <c r="BT46" i="199"/>
  <c r="BT46" i="197"/>
  <c r="BT46" i="166"/>
  <c r="P47" i="186"/>
  <c r="P47" i="199"/>
  <c r="P47" i="197"/>
  <c r="P47" i="166"/>
  <c r="AJ47" i="186"/>
  <c r="AJ47" i="199"/>
  <c r="AJ47" i="197"/>
  <c r="AJ47" i="166"/>
  <c r="BD47" i="186"/>
  <c r="BD47" i="199"/>
  <c r="BD47" i="197"/>
  <c r="BD47" i="166"/>
  <c r="BX47" i="186"/>
  <c r="BX47" i="199"/>
  <c r="BX47" i="197"/>
  <c r="BX47" i="166"/>
  <c r="T48" i="199"/>
  <c r="T48" i="197"/>
  <c r="T48" i="166"/>
  <c r="AN48" i="199"/>
  <c r="AN48" i="166"/>
  <c r="BH48" i="199"/>
  <c r="BH48" i="197"/>
  <c r="BH48" i="166"/>
  <c r="D49" i="199"/>
  <c r="D49" i="197"/>
  <c r="D49" i="166"/>
  <c r="X49" i="199"/>
  <c r="X49" i="197"/>
  <c r="X49" i="166"/>
  <c r="AR49" i="199"/>
  <c r="AR49" i="197"/>
  <c r="AR49" i="166"/>
  <c r="BL49" i="199"/>
  <c r="BL49" i="197"/>
  <c r="BL49" i="166"/>
  <c r="H50" i="199"/>
  <c r="H50" i="197"/>
  <c r="H50" i="166"/>
  <c r="AB50" i="199"/>
  <c r="AB50" i="197"/>
  <c r="AB50" i="166"/>
  <c r="AV50" i="199"/>
  <c r="AV50" i="197"/>
  <c r="AV50" i="166"/>
  <c r="BP50" i="199"/>
  <c r="BP50" i="197"/>
  <c r="BP50" i="166"/>
  <c r="L51" i="199"/>
  <c r="L51" i="197"/>
  <c r="AF51" i="199"/>
  <c r="AF51" i="197"/>
  <c r="AZ51" i="199"/>
  <c r="AZ51" i="197"/>
  <c r="BT51" i="199"/>
  <c r="BT51" i="197"/>
  <c r="P52" i="199"/>
  <c r="P52" i="197"/>
  <c r="AJ52" i="199"/>
  <c r="AJ52" i="197"/>
  <c r="BD52" i="199"/>
  <c r="BD52" i="197"/>
  <c r="BX52" i="199"/>
  <c r="BX52" i="197"/>
  <c r="T53" i="199"/>
  <c r="T53" i="197"/>
  <c r="T53" i="166"/>
  <c r="AN53" i="199"/>
  <c r="AN53" i="197"/>
  <c r="AN53" i="166"/>
  <c r="BH53" i="199"/>
  <c r="BH53" i="197"/>
  <c r="BH53" i="166"/>
  <c r="D54" i="186"/>
  <c r="D54" i="199"/>
  <c r="D54" i="197"/>
  <c r="D54" i="166"/>
  <c r="X54" i="186"/>
  <c r="X54" i="199"/>
  <c r="X54" i="197"/>
  <c r="X54" i="166"/>
  <c r="AR54" i="186"/>
  <c r="AR54" i="199"/>
  <c r="AR54" i="197"/>
  <c r="AR54" i="166"/>
  <c r="BL54" i="186"/>
  <c r="BL54" i="199"/>
  <c r="BL54" i="197"/>
  <c r="BL54" i="166"/>
  <c r="H55" i="186"/>
  <c r="H55" i="199"/>
  <c r="H55" i="197"/>
  <c r="H55" i="166"/>
  <c r="AB55" i="186"/>
  <c r="AB55" i="199"/>
  <c r="AB55" i="197"/>
  <c r="AB55" i="166"/>
  <c r="AV55" i="186"/>
  <c r="AV55" i="199"/>
  <c r="AV55" i="197"/>
  <c r="AV55" i="166"/>
  <c r="BP55" i="186"/>
  <c r="BP55" i="199"/>
  <c r="BP55" i="197"/>
  <c r="BP55" i="166"/>
  <c r="L56" i="186"/>
  <c r="L56" i="199"/>
  <c r="L56" i="197"/>
  <c r="L56" i="166"/>
  <c r="AF56" i="186"/>
  <c r="AF56" i="199"/>
  <c r="AF56" i="197"/>
  <c r="AF56" i="166"/>
  <c r="AZ56" i="186"/>
  <c r="AZ56" i="199"/>
  <c r="AZ56" i="197"/>
  <c r="AZ56" i="166"/>
  <c r="BT56" i="186"/>
  <c r="BT56" i="199"/>
  <c r="BT56" i="197"/>
  <c r="BT56" i="166"/>
  <c r="P57" i="186"/>
  <c r="P57" i="199"/>
  <c r="P57" i="197"/>
  <c r="P57" i="166"/>
  <c r="AJ57" i="186"/>
  <c r="AJ57" i="199"/>
  <c r="AJ57" i="197"/>
  <c r="AJ57" i="166"/>
  <c r="BD57" i="186"/>
  <c r="BD57" i="199"/>
  <c r="BD57" i="197"/>
  <c r="BD57" i="166"/>
  <c r="BX57" i="186"/>
  <c r="BX57" i="197"/>
  <c r="BX57" i="199"/>
  <c r="BX57" i="166"/>
  <c r="T58" i="199"/>
  <c r="T58" i="197"/>
  <c r="T58" i="166"/>
  <c r="AN58" i="199"/>
  <c r="AN58" i="197"/>
  <c r="AN58" i="166"/>
  <c r="BH58" i="199"/>
  <c r="BH58" i="197"/>
  <c r="D59" i="199"/>
  <c r="D59" i="197"/>
  <c r="D59" i="166"/>
  <c r="X59" i="199"/>
  <c r="X59" i="197"/>
  <c r="X59" i="166"/>
  <c r="AR59" i="199"/>
  <c r="AR59" i="197"/>
  <c r="BL59" i="199"/>
  <c r="BL59" i="197"/>
  <c r="BL59" i="166"/>
  <c r="H60" i="199"/>
  <c r="H60" i="197"/>
  <c r="H60" i="166"/>
  <c r="AB60" i="199"/>
  <c r="AB60" i="197"/>
  <c r="AV60" i="199"/>
  <c r="AV60" i="197"/>
  <c r="AV60" i="166"/>
  <c r="BP60" i="199"/>
  <c r="BP60" i="197"/>
  <c r="L61" i="199"/>
  <c r="L61" i="197"/>
  <c r="AF61" i="199"/>
  <c r="AF61" i="197"/>
  <c r="AF61" i="166"/>
  <c r="AZ61" i="199"/>
  <c r="AZ61" i="197"/>
  <c r="AZ61" i="166"/>
  <c r="BT61" i="199"/>
  <c r="BT61" i="197"/>
  <c r="P62" i="199"/>
  <c r="P62" i="197"/>
  <c r="P62" i="166"/>
  <c r="AJ62" i="199"/>
  <c r="AJ62" i="197"/>
  <c r="AJ62" i="166"/>
  <c r="BD62" i="199"/>
  <c r="BD62" i="197"/>
  <c r="BD62" i="166"/>
  <c r="BX62" i="199"/>
  <c r="BX62" i="197"/>
  <c r="BX62" i="166"/>
  <c r="T63" i="186"/>
  <c r="T63" i="197"/>
  <c r="T63" i="199"/>
  <c r="AN63" i="186"/>
  <c r="AN63" i="199"/>
  <c r="AN63" i="197"/>
  <c r="BH63" i="186"/>
  <c r="BH63" i="199"/>
  <c r="BH63" i="197"/>
  <c r="D64" i="199"/>
  <c r="D64" i="197"/>
  <c r="X64" i="199"/>
  <c r="X64" i="197"/>
  <c r="AR64" i="199"/>
  <c r="AR64" i="197"/>
  <c r="BL64" i="199"/>
  <c r="BL64" i="197"/>
  <c r="H65" i="199"/>
  <c r="H65" i="197"/>
  <c r="AB65" i="199"/>
  <c r="AB65" i="197"/>
  <c r="AV65" i="199"/>
  <c r="AV65" i="197"/>
  <c r="BP65" i="199"/>
  <c r="BP65" i="197"/>
  <c r="L66" i="199"/>
  <c r="L66" i="197"/>
  <c r="AF66" i="199"/>
  <c r="AF66" i="197"/>
  <c r="AF66" i="166"/>
  <c r="AZ66" i="199"/>
  <c r="AZ66" i="197"/>
  <c r="BT66" i="199"/>
  <c r="BT66" i="197"/>
  <c r="P67" i="199"/>
  <c r="P67" i="197"/>
  <c r="AJ67" i="199"/>
  <c r="AJ67" i="197"/>
  <c r="AJ67" i="166"/>
  <c r="BD67" i="199"/>
  <c r="BD67" i="197"/>
  <c r="BD67" i="166"/>
  <c r="BX67" i="199"/>
  <c r="BX67" i="197"/>
  <c r="BX67" i="166"/>
  <c r="T68" i="199"/>
  <c r="T68" i="197"/>
  <c r="T68" i="166"/>
  <c r="AN68" i="199"/>
  <c r="AN68" i="197"/>
  <c r="AN68" i="166"/>
  <c r="BH68" i="199"/>
  <c r="BH68" i="197"/>
  <c r="BH68" i="166"/>
  <c r="D69" i="199"/>
  <c r="D69" i="197"/>
  <c r="D69" i="166"/>
  <c r="X69" i="199"/>
  <c r="X69" i="197"/>
  <c r="X69" i="166"/>
  <c r="AR69" i="199"/>
  <c r="AR69" i="197"/>
  <c r="BL69" i="199"/>
  <c r="BL69" i="197"/>
  <c r="H70" i="199"/>
  <c r="H70" i="197"/>
  <c r="H70" i="166"/>
  <c r="AB70" i="199"/>
  <c r="AB70" i="197"/>
  <c r="AB70" i="166"/>
  <c r="AV70" i="199"/>
  <c r="AV70" i="197"/>
  <c r="AV70" i="166"/>
  <c r="BP70" i="199"/>
  <c r="BP70" i="197"/>
  <c r="BP70" i="166"/>
  <c r="L71" i="199"/>
  <c r="L71" i="197"/>
  <c r="AF71" i="199"/>
  <c r="AF71" i="197"/>
  <c r="AZ71" i="199"/>
  <c r="AZ71" i="197"/>
  <c r="BT71" i="199"/>
  <c r="BT71" i="197"/>
  <c r="P72" i="186"/>
  <c r="P72" i="199"/>
  <c r="P72" i="197"/>
  <c r="AJ72" i="186"/>
  <c r="AJ72" i="199"/>
  <c r="AJ72" i="197"/>
  <c r="AJ72" i="166"/>
  <c r="BD72" i="186"/>
  <c r="BD72" i="199"/>
  <c r="BD72" i="197"/>
  <c r="BX72" i="186"/>
  <c r="BX72" i="199"/>
  <c r="BX72" i="197"/>
  <c r="T73" i="199"/>
  <c r="T73" i="197"/>
  <c r="AN73" i="199"/>
  <c r="AN73" i="197"/>
  <c r="BH73" i="199"/>
  <c r="BH73" i="197"/>
  <c r="I74" i="186"/>
  <c r="I74" i="199"/>
  <c r="I74" i="197"/>
  <c r="AC74" i="186"/>
  <c r="AC74" i="199"/>
  <c r="AC74" i="197"/>
  <c r="AW74" i="186"/>
  <c r="AW74" i="199"/>
  <c r="AW74" i="197"/>
  <c r="AW74" i="166"/>
  <c r="BQ74" i="186"/>
  <c r="BQ74" i="199"/>
  <c r="BQ74" i="197"/>
  <c r="R75" i="186"/>
  <c r="R75" i="199"/>
  <c r="R75" i="197"/>
  <c r="R75" i="166"/>
  <c r="AL75" i="186"/>
  <c r="AL75" i="199"/>
  <c r="AL75" i="197"/>
  <c r="AL75" i="166"/>
  <c r="BF75" i="186"/>
  <c r="BF75" i="199"/>
  <c r="BF75" i="197"/>
  <c r="BF75" i="166"/>
  <c r="F76" i="186"/>
  <c r="F76" i="199"/>
  <c r="F76" i="197"/>
  <c r="Z76" i="186"/>
  <c r="Z76" i="199"/>
  <c r="Z76" i="197"/>
  <c r="AT76" i="186"/>
  <c r="AT76" i="199"/>
  <c r="AT76" i="197"/>
  <c r="AT76" i="166"/>
  <c r="BN76" i="186"/>
  <c r="BN76" i="199"/>
  <c r="BN76" i="197"/>
  <c r="M77" i="186"/>
  <c r="M77" i="199"/>
  <c r="M77" i="197"/>
  <c r="M77" i="166"/>
  <c r="AG77" i="186"/>
  <c r="AG77" i="199"/>
  <c r="AG77" i="197"/>
  <c r="BA77" i="186"/>
  <c r="BA77" i="199"/>
  <c r="BA77" i="197"/>
  <c r="BA77" i="166"/>
  <c r="BU77" i="186"/>
  <c r="BU77" i="199"/>
  <c r="BU77" i="197"/>
  <c r="S78" i="199"/>
  <c r="S78" i="197"/>
  <c r="AM78" i="199"/>
  <c r="AM78" i="197"/>
  <c r="BG78" i="199"/>
  <c r="BG78" i="197"/>
  <c r="S37" i="162"/>
  <c r="AM47" i="206" s="1"/>
  <c r="AM47" i="207" s="1"/>
  <c r="F44" i="162"/>
  <c r="M53" i="162"/>
  <c r="K53" i="166" s="1"/>
  <c r="G54" i="162"/>
  <c r="M66" i="162"/>
  <c r="BV66" i="166" s="1"/>
  <c r="K3" i="166"/>
  <c r="BE3" i="166"/>
  <c r="AX6" i="166"/>
  <c r="AE8" i="166"/>
  <c r="BY8" i="166"/>
  <c r="BR11" i="166"/>
  <c r="AY13" i="166"/>
  <c r="U14" i="166"/>
  <c r="N17" i="166"/>
  <c r="BS18" i="166"/>
  <c r="AO19" i="166"/>
  <c r="AH22" i="166"/>
  <c r="O24" i="166"/>
  <c r="BI24" i="166"/>
  <c r="BB27" i="166"/>
  <c r="AI29" i="166"/>
  <c r="E30" i="166"/>
  <c r="BV32" i="166"/>
  <c r="BC34" i="166"/>
  <c r="L37" i="166"/>
  <c r="BU37" i="166"/>
  <c r="AA42" i="166"/>
  <c r="E45" i="166"/>
  <c r="I46" i="166"/>
  <c r="M47" i="166"/>
  <c r="Q48" i="166"/>
  <c r="U49" i="166"/>
  <c r="Y50" i="166"/>
  <c r="AK53" i="166"/>
  <c r="AO54" i="166"/>
  <c r="AS55" i="166"/>
  <c r="AW56" i="166"/>
  <c r="BA57" i="166"/>
  <c r="BH58" i="166"/>
  <c r="BW59" i="166"/>
  <c r="W61" i="166"/>
  <c r="BC62" i="166"/>
  <c r="BE68" i="166"/>
  <c r="V70" i="166"/>
  <c r="I75" i="166"/>
  <c r="BC76" i="166"/>
  <c r="BO6" i="199"/>
  <c r="BO6" i="197"/>
  <c r="BO6" i="166"/>
  <c r="AA11" i="199"/>
  <c r="AA11" i="197"/>
  <c r="AA11" i="166"/>
  <c r="G16" i="186"/>
  <c r="G16" i="199"/>
  <c r="G16" i="197"/>
  <c r="G16" i="166"/>
  <c r="C20" i="199"/>
  <c r="C20" i="197"/>
  <c r="C20" i="166"/>
  <c r="AI23" i="186"/>
  <c r="AI23" i="199"/>
  <c r="AI23" i="197"/>
  <c r="AI23" i="166"/>
  <c r="BS27" i="199"/>
  <c r="BS27" i="197"/>
  <c r="BS27" i="166"/>
  <c r="BS32" i="186"/>
  <c r="BS32" i="199"/>
  <c r="BS32" i="197"/>
  <c r="BS32" i="166"/>
  <c r="K37" i="186"/>
  <c r="K37" i="199"/>
  <c r="K37" i="197"/>
  <c r="K37" i="166"/>
  <c r="G41" i="199"/>
  <c r="G41" i="197"/>
  <c r="G46" i="199"/>
  <c r="G46" i="197"/>
  <c r="G46" i="166"/>
  <c r="AM54" i="186"/>
  <c r="AM54" i="199"/>
  <c r="AM54" i="197"/>
  <c r="AM54" i="166"/>
  <c r="BI76" i="186"/>
  <c r="BI76" i="199"/>
  <c r="BI76" i="197"/>
  <c r="BI76" i="166"/>
  <c r="M76" i="207"/>
  <c r="L76" i="206"/>
  <c r="L76" i="207" s="1"/>
  <c r="P3" i="166"/>
  <c r="BF3" i="166"/>
  <c r="AM5" i="166"/>
  <c r="I6" i="166"/>
  <c r="B9" i="166"/>
  <c r="BG10" i="166"/>
  <c r="AC11" i="166"/>
  <c r="V14" i="166"/>
  <c r="C16" i="166"/>
  <c r="AW16" i="166"/>
  <c r="AP19" i="166"/>
  <c r="W21" i="166"/>
  <c r="BQ21" i="166"/>
  <c r="T24" i="166"/>
  <c r="BJ24" i="166"/>
  <c r="AQ26" i="166"/>
  <c r="M27" i="166"/>
  <c r="AN29" i="166"/>
  <c r="F30" i="166"/>
  <c r="BK31" i="166"/>
  <c r="AG32" i="166"/>
  <c r="BH34" i="166"/>
  <c r="M37" i="166"/>
  <c r="BV37" i="166"/>
  <c r="AF42" i="166"/>
  <c r="D60" i="166"/>
  <c r="AB61" i="166"/>
  <c r="BM62" i="166"/>
  <c r="AB67" i="166"/>
  <c r="AA70" i="166"/>
  <c r="BN76" i="166"/>
  <c r="AJ78" i="166"/>
  <c r="BL17" i="197"/>
  <c r="AL33" i="197"/>
  <c r="O3" i="199"/>
  <c r="O3" i="197"/>
  <c r="O3" i="166"/>
  <c r="AU6" i="199"/>
  <c r="AU6" i="197"/>
  <c r="AU6" i="166"/>
  <c r="BK10" i="186"/>
  <c r="BK10" i="199"/>
  <c r="BK10" i="197"/>
  <c r="BK10" i="166"/>
  <c r="AQ15" i="186"/>
  <c r="AQ15" i="199"/>
  <c r="AQ15" i="197"/>
  <c r="AQ15" i="166"/>
  <c r="BK20" i="199"/>
  <c r="BK20" i="197"/>
  <c r="BK20" i="166"/>
  <c r="AU26" i="199"/>
  <c r="AU26" i="197"/>
  <c r="AU26" i="166"/>
  <c r="G36" i="186"/>
  <c r="G36" i="199"/>
  <c r="G36" i="197"/>
  <c r="G36" i="166"/>
  <c r="BC53" i="199"/>
  <c r="BC53" i="197"/>
  <c r="BC53" i="166"/>
  <c r="AJ3" i="199"/>
  <c r="AJ3" i="197"/>
  <c r="AN4" i="199"/>
  <c r="AN4" i="197"/>
  <c r="AR5" i="199"/>
  <c r="AR5" i="197"/>
  <c r="AF7" i="199"/>
  <c r="AF7" i="197"/>
  <c r="BT7" i="199"/>
  <c r="BT7" i="197"/>
  <c r="AJ8" i="199"/>
  <c r="AJ8" i="197"/>
  <c r="BX8" i="199"/>
  <c r="BX8" i="197"/>
  <c r="D10" i="186"/>
  <c r="D10" i="199"/>
  <c r="D10" i="197"/>
  <c r="BL10" i="186"/>
  <c r="BL10" i="199"/>
  <c r="BL10" i="197"/>
  <c r="L12" i="199"/>
  <c r="L12" i="197"/>
  <c r="P13" i="199"/>
  <c r="P13" i="197"/>
  <c r="T14" i="186"/>
  <c r="T14" i="199"/>
  <c r="T14" i="197"/>
  <c r="AR15" i="186"/>
  <c r="AR15" i="199"/>
  <c r="AR15" i="197"/>
  <c r="BP16" i="186"/>
  <c r="BP16" i="199"/>
  <c r="BP16" i="197"/>
  <c r="BT17" i="186"/>
  <c r="BT17" i="199"/>
  <c r="BT17" i="197"/>
  <c r="T19" i="199"/>
  <c r="T19" i="197"/>
  <c r="AR20" i="199"/>
  <c r="AR20" i="197"/>
  <c r="BP21" i="199"/>
  <c r="BP21" i="197"/>
  <c r="AJ23" i="186"/>
  <c r="AJ23" i="199"/>
  <c r="AJ23" i="197"/>
  <c r="BH24" i="199"/>
  <c r="BH24" i="197"/>
  <c r="L27" i="199"/>
  <c r="L27" i="197"/>
  <c r="BX28" i="199"/>
  <c r="BX28" i="197"/>
  <c r="P33" i="199"/>
  <c r="P33" i="197"/>
  <c r="D45" i="199"/>
  <c r="D45" i="197"/>
  <c r="AS4" i="199"/>
  <c r="AS4" i="197"/>
  <c r="AS4" i="166"/>
  <c r="BA6" i="199"/>
  <c r="BA6" i="197"/>
  <c r="BA6" i="166"/>
  <c r="U8" i="199"/>
  <c r="U8" i="197"/>
  <c r="U8" i="166"/>
  <c r="BM9" i="199"/>
  <c r="BM9" i="197"/>
  <c r="BM9" i="166"/>
  <c r="BA11" i="199"/>
  <c r="BA11" i="197"/>
  <c r="BA11" i="166"/>
  <c r="AK12" i="199"/>
  <c r="AK12" i="197"/>
  <c r="AK12" i="166"/>
  <c r="Y14" i="186"/>
  <c r="Y14" i="199"/>
  <c r="Y14" i="197"/>
  <c r="Y14" i="166"/>
  <c r="BM14" i="186"/>
  <c r="BM14" i="199"/>
  <c r="BM14" i="197"/>
  <c r="BM14" i="166"/>
  <c r="AW15" i="186"/>
  <c r="AW15" i="199"/>
  <c r="AW15" i="197"/>
  <c r="AW15" i="166"/>
  <c r="BA16" i="186"/>
  <c r="BA16" i="199"/>
  <c r="BA16" i="197"/>
  <c r="BA16" i="166"/>
  <c r="BE17" i="186"/>
  <c r="BE17" i="199"/>
  <c r="BE17" i="197"/>
  <c r="BE17" i="166"/>
  <c r="BY17" i="186"/>
  <c r="BY17" i="199"/>
  <c r="BY17" i="197"/>
  <c r="BY17" i="166"/>
  <c r="BI18" i="199"/>
  <c r="BI18" i="197"/>
  <c r="BI18" i="166"/>
  <c r="AS19" i="199"/>
  <c r="AS19" i="197"/>
  <c r="AS19" i="166"/>
  <c r="AC20" i="199"/>
  <c r="AC20" i="197"/>
  <c r="AC20" i="166"/>
  <c r="BQ20" i="199"/>
  <c r="BQ20" i="197"/>
  <c r="BQ20" i="166"/>
  <c r="BA21" i="199"/>
  <c r="BA21" i="197"/>
  <c r="BA21" i="166"/>
  <c r="BY22" i="199"/>
  <c r="BY22" i="197"/>
  <c r="BY22" i="166"/>
  <c r="BM24" i="199"/>
  <c r="BM24" i="197"/>
  <c r="BM24" i="166"/>
  <c r="AG26" i="199"/>
  <c r="AG26" i="197"/>
  <c r="AG26" i="166"/>
  <c r="BE27" i="199"/>
  <c r="BE27" i="197"/>
  <c r="BE27" i="166"/>
  <c r="BM29" i="199"/>
  <c r="BM29" i="197"/>
  <c r="BM29" i="166"/>
  <c r="BU31" i="186"/>
  <c r="BU31" i="199"/>
  <c r="BU31" i="197"/>
  <c r="BU31" i="166"/>
  <c r="BI33" i="199"/>
  <c r="BI33" i="197"/>
  <c r="BI33" i="166"/>
  <c r="BQ35" i="186"/>
  <c r="BQ35" i="199"/>
  <c r="BQ35" i="197"/>
  <c r="BY37" i="186"/>
  <c r="BY37" i="199"/>
  <c r="BY37" i="197"/>
  <c r="BY37" i="166"/>
  <c r="Y39" i="199"/>
  <c r="Y39" i="197"/>
  <c r="M41" i="199"/>
  <c r="M41" i="197"/>
  <c r="BY42" i="199"/>
  <c r="BY42" i="197"/>
  <c r="BY42" i="166"/>
  <c r="AC45" i="199"/>
  <c r="AC45" i="197"/>
  <c r="AC45" i="166"/>
  <c r="BE47" i="186"/>
  <c r="BE47" i="199"/>
  <c r="BE47" i="197"/>
  <c r="BE47" i="166"/>
  <c r="AS49" i="199"/>
  <c r="AS49" i="197"/>
  <c r="AS49" i="166"/>
  <c r="AW50" i="199"/>
  <c r="AW50" i="197"/>
  <c r="AW50" i="166"/>
  <c r="BU51" i="199"/>
  <c r="BU51" i="197"/>
  <c r="AK52" i="199"/>
  <c r="AK52" i="197"/>
  <c r="U53" i="197"/>
  <c r="U53" i="199"/>
  <c r="U53" i="166"/>
  <c r="Y54" i="186"/>
  <c r="Y54" i="199"/>
  <c r="Y54" i="197"/>
  <c r="Y54" i="166"/>
  <c r="I55" i="186"/>
  <c r="I55" i="199"/>
  <c r="I55" i="197"/>
  <c r="I55" i="166"/>
  <c r="M56" i="186"/>
  <c r="M56" i="199"/>
  <c r="M56" i="197"/>
  <c r="M56" i="166"/>
  <c r="BU56" i="186"/>
  <c r="BU56" i="199"/>
  <c r="BU56" i="197"/>
  <c r="BU56" i="166"/>
  <c r="AK57" i="186"/>
  <c r="AK57" i="199"/>
  <c r="AK57" i="197"/>
  <c r="AK57" i="166"/>
  <c r="BI58" i="199"/>
  <c r="BI58" i="197"/>
  <c r="BI58" i="166"/>
  <c r="Y59" i="199"/>
  <c r="Y59" i="197"/>
  <c r="Y59" i="166"/>
  <c r="BM59" i="199"/>
  <c r="BM59" i="197"/>
  <c r="BM59" i="166"/>
  <c r="AC60" i="199"/>
  <c r="AC60" i="197"/>
  <c r="AC60" i="166"/>
  <c r="AG61" i="199"/>
  <c r="AG61" i="197"/>
  <c r="AG61" i="166"/>
  <c r="Q62" i="199"/>
  <c r="Q62" i="197"/>
  <c r="BY62" i="199"/>
  <c r="BY62" i="197"/>
  <c r="BY62" i="166"/>
  <c r="AO63" i="186"/>
  <c r="AO63" i="199"/>
  <c r="AO63" i="197"/>
  <c r="I65" i="199"/>
  <c r="I65" i="197"/>
  <c r="BQ65" i="199"/>
  <c r="BQ65" i="197"/>
  <c r="BU66" i="199"/>
  <c r="BU66" i="197"/>
  <c r="AK67" i="199"/>
  <c r="AK67" i="197"/>
  <c r="AO68" i="199"/>
  <c r="AO68" i="197"/>
  <c r="AO68" i="166"/>
  <c r="AS69" i="199"/>
  <c r="AS69" i="197"/>
  <c r="M71" i="199"/>
  <c r="M71" i="197"/>
  <c r="AK72" i="186"/>
  <c r="AK72" i="199"/>
  <c r="AK72" i="197"/>
  <c r="AO73" i="199"/>
  <c r="AO73" i="197"/>
  <c r="AX74" i="186"/>
  <c r="AX74" i="199"/>
  <c r="AX74" i="197"/>
  <c r="S75" i="186"/>
  <c r="S75" i="199"/>
  <c r="S75" i="197"/>
  <c r="S75" i="166"/>
  <c r="BG75" i="186"/>
  <c r="BG75" i="199"/>
  <c r="BG75" i="197"/>
  <c r="BG75" i="166"/>
  <c r="G76" i="186"/>
  <c r="G76" i="197"/>
  <c r="G76" i="199"/>
  <c r="G76" i="166"/>
  <c r="AU76" i="186"/>
  <c r="AU76" i="199"/>
  <c r="AU76" i="197"/>
  <c r="AU76" i="166"/>
  <c r="N77" i="186"/>
  <c r="N77" i="199"/>
  <c r="N77" i="197"/>
  <c r="N77" i="166"/>
  <c r="AN78" i="199"/>
  <c r="AN78" i="197"/>
  <c r="M78" i="206"/>
  <c r="G68" i="162"/>
  <c r="B3" i="199"/>
  <c r="B3" i="197"/>
  <c r="V3" i="199"/>
  <c r="V3" i="197"/>
  <c r="AP3" i="199"/>
  <c r="AP3" i="197"/>
  <c r="BJ3" i="199"/>
  <c r="BJ3" i="197"/>
  <c r="F4" i="199"/>
  <c r="F4" i="197"/>
  <c r="Z4" i="199"/>
  <c r="Z4" i="197"/>
  <c r="AT4" i="199"/>
  <c r="AT4" i="197"/>
  <c r="BN4" i="199"/>
  <c r="BN4" i="197"/>
  <c r="J5" i="199"/>
  <c r="J5" i="197"/>
  <c r="AD5" i="199"/>
  <c r="AX5" i="199"/>
  <c r="AX5" i="197"/>
  <c r="BR5" i="199"/>
  <c r="BR5" i="197"/>
  <c r="N6" i="199"/>
  <c r="N6" i="197"/>
  <c r="AH6" i="199"/>
  <c r="AH6" i="197"/>
  <c r="BB6" i="199"/>
  <c r="BB6" i="197"/>
  <c r="BV6" i="199"/>
  <c r="BV6" i="197"/>
  <c r="R7" i="199"/>
  <c r="R7" i="197"/>
  <c r="AL7" i="199"/>
  <c r="AL7" i="197"/>
  <c r="BF7" i="199"/>
  <c r="BF7" i="197"/>
  <c r="B8" i="199"/>
  <c r="V8" i="199"/>
  <c r="V8" i="197"/>
  <c r="AP8" i="199"/>
  <c r="AP8" i="197"/>
  <c r="BJ8" i="199"/>
  <c r="BJ8" i="197"/>
  <c r="F9" i="199"/>
  <c r="F9" i="197"/>
  <c r="Z9" i="199"/>
  <c r="Z9" i="197"/>
  <c r="AT9" i="199"/>
  <c r="AT9" i="197"/>
  <c r="BN9" i="199"/>
  <c r="BN9" i="197"/>
  <c r="J10" i="186"/>
  <c r="J10" i="199"/>
  <c r="J10" i="197"/>
  <c r="AD10" i="186"/>
  <c r="AD10" i="199"/>
  <c r="AD10" i="197"/>
  <c r="AX10" i="186"/>
  <c r="AX10" i="199"/>
  <c r="BR10" i="186"/>
  <c r="BR10" i="199"/>
  <c r="BR10" i="197"/>
  <c r="N11" i="199"/>
  <c r="N11" i="197"/>
  <c r="AH11" i="199"/>
  <c r="AH11" i="197"/>
  <c r="BB11" i="199"/>
  <c r="BB11" i="197"/>
  <c r="BV11" i="199"/>
  <c r="BV11" i="197"/>
  <c r="R12" i="199"/>
  <c r="R12" i="197"/>
  <c r="AL12" i="199"/>
  <c r="AL12" i="197"/>
  <c r="BF12" i="199"/>
  <c r="BF12" i="197"/>
  <c r="B13" i="199"/>
  <c r="B13" i="197"/>
  <c r="V13" i="199"/>
  <c r="AP13" i="199"/>
  <c r="AP13" i="197"/>
  <c r="BJ13" i="199"/>
  <c r="BJ13" i="197"/>
  <c r="F14" i="186"/>
  <c r="F14" i="199"/>
  <c r="F14" i="197"/>
  <c r="Z14" i="186"/>
  <c r="Z14" i="199"/>
  <c r="Z14" i="197"/>
  <c r="AT14" i="186"/>
  <c r="AT14" i="199"/>
  <c r="AT14" i="197"/>
  <c r="BN14" i="186"/>
  <c r="BN14" i="199"/>
  <c r="BN14" i="197"/>
  <c r="J15" i="186"/>
  <c r="J15" i="199"/>
  <c r="J15" i="197"/>
  <c r="AD15" i="186"/>
  <c r="AD15" i="199"/>
  <c r="AD15" i="197"/>
  <c r="AX15" i="186"/>
  <c r="AX15" i="199"/>
  <c r="AX15" i="197"/>
  <c r="BR15" i="186"/>
  <c r="BR15" i="199"/>
  <c r="N16" i="186"/>
  <c r="N16" i="199"/>
  <c r="N16" i="197"/>
  <c r="AH16" i="186"/>
  <c r="AH16" i="199"/>
  <c r="AH16" i="197"/>
  <c r="BB16" i="186"/>
  <c r="BB16" i="199"/>
  <c r="BB16" i="197"/>
  <c r="BV16" i="186"/>
  <c r="BV16" i="199"/>
  <c r="BV16" i="197"/>
  <c r="R17" i="186"/>
  <c r="R17" i="199"/>
  <c r="R17" i="197"/>
  <c r="AL17" i="186"/>
  <c r="AL17" i="199"/>
  <c r="AL17" i="197"/>
  <c r="BF17" i="186"/>
  <c r="BF17" i="199"/>
  <c r="BF17" i="197"/>
  <c r="B18" i="199"/>
  <c r="B18" i="197"/>
  <c r="V18" i="199"/>
  <c r="V18" i="197"/>
  <c r="AP18" i="199"/>
  <c r="BJ18" i="199"/>
  <c r="BJ18" i="197"/>
  <c r="F19" i="199"/>
  <c r="F19" i="197"/>
  <c r="Z19" i="199"/>
  <c r="Z19" i="197"/>
  <c r="AT19" i="199"/>
  <c r="AT19" i="197"/>
  <c r="BN19" i="199"/>
  <c r="BN19" i="197"/>
  <c r="J20" i="199"/>
  <c r="J20" i="197"/>
  <c r="AD20" i="199"/>
  <c r="AD20" i="197"/>
  <c r="AX20" i="199"/>
  <c r="AX20" i="197"/>
  <c r="BR20" i="199"/>
  <c r="BR20" i="197"/>
  <c r="N21" i="199"/>
  <c r="AH21" i="199"/>
  <c r="AH21" i="197"/>
  <c r="BB21" i="199"/>
  <c r="BB21" i="197"/>
  <c r="BV21" i="199"/>
  <c r="BV21" i="197"/>
  <c r="R22" i="199"/>
  <c r="R22" i="197"/>
  <c r="AL22" i="199"/>
  <c r="AL22" i="197"/>
  <c r="BF22" i="199"/>
  <c r="BF22" i="197"/>
  <c r="B23" i="186"/>
  <c r="B23" i="199"/>
  <c r="B23" i="197"/>
  <c r="V23" i="186"/>
  <c r="V23" i="199"/>
  <c r="V23" i="197"/>
  <c r="AP23" i="186"/>
  <c r="AP23" i="199"/>
  <c r="AP23" i="197"/>
  <c r="BJ23" i="186"/>
  <c r="BJ23" i="199"/>
  <c r="F24" i="199"/>
  <c r="F24" i="197"/>
  <c r="Z24" i="199"/>
  <c r="Z24" i="197"/>
  <c r="AT24" i="199"/>
  <c r="AT24" i="197"/>
  <c r="BN24" i="199"/>
  <c r="BN24" i="197"/>
  <c r="J25" i="199"/>
  <c r="J25" i="197"/>
  <c r="AD25" i="199"/>
  <c r="AD25" i="197"/>
  <c r="AX25" i="199"/>
  <c r="AX25" i="197"/>
  <c r="BR25" i="199"/>
  <c r="BR25" i="197"/>
  <c r="N26" i="199"/>
  <c r="N26" i="197"/>
  <c r="AH26" i="199"/>
  <c r="BB26" i="199"/>
  <c r="BB26" i="197"/>
  <c r="BV26" i="199"/>
  <c r="BV26" i="197"/>
  <c r="R27" i="199"/>
  <c r="R27" i="197"/>
  <c r="AL27" i="199"/>
  <c r="AL27" i="197"/>
  <c r="BF27" i="199"/>
  <c r="BF27" i="197"/>
  <c r="B28" i="199"/>
  <c r="B28" i="197"/>
  <c r="V28" i="199"/>
  <c r="V28" i="197"/>
  <c r="AP28" i="199"/>
  <c r="AP28" i="197"/>
  <c r="BJ28" i="199"/>
  <c r="BJ28" i="197"/>
  <c r="F29" i="199"/>
  <c r="F29" i="197"/>
  <c r="Z29" i="199"/>
  <c r="Z29" i="197"/>
  <c r="AT29" i="199"/>
  <c r="AT29" i="197"/>
  <c r="BN29" i="199"/>
  <c r="BN29" i="197"/>
  <c r="J30" i="199"/>
  <c r="J30" i="197"/>
  <c r="AD30" i="199"/>
  <c r="AD30" i="197"/>
  <c r="AX30" i="199"/>
  <c r="AX30" i="197"/>
  <c r="BR30" i="199"/>
  <c r="BR30" i="197"/>
  <c r="N31" i="186"/>
  <c r="N31" i="199"/>
  <c r="N31" i="197"/>
  <c r="AH31" i="186"/>
  <c r="AH31" i="199"/>
  <c r="AH31" i="197"/>
  <c r="BB31" i="186"/>
  <c r="BB31" i="199"/>
  <c r="BB31" i="197"/>
  <c r="BV31" i="186"/>
  <c r="BV31" i="199"/>
  <c r="BV31" i="197"/>
  <c r="R32" i="186"/>
  <c r="R32" i="197"/>
  <c r="R32" i="199"/>
  <c r="AL32" i="186"/>
  <c r="AL32" i="199"/>
  <c r="AL32" i="197"/>
  <c r="BF32" i="186"/>
  <c r="BF32" i="199"/>
  <c r="BF32" i="197"/>
  <c r="B33" i="199"/>
  <c r="B33" i="197"/>
  <c r="V33" i="199"/>
  <c r="V33" i="197"/>
  <c r="AP33" i="199"/>
  <c r="AP33" i="197"/>
  <c r="BJ33" i="199"/>
  <c r="BJ33" i="197"/>
  <c r="F34" i="186"/>
  <c r="F34" i="199"/>
  <c r="F34" i="197"/>
  <c r="Z34" i="186"/>
  <c r="Z34" i="199"/>
  <c r="Z34" i="197"/>
  <c r="AT34" i="186"/>
  <c r="AT34" i="199"/>
  <c r="AT34" i="197"/>
  <c r="BN34" i="186"/>
  <c r="BN34" i="199"/>
  <c r="BN34" i="197"/>
  <c r="J35" i="186"/>
  <c r="J35" i="199"/>
  <c r="J35" i="197"/>
  <c r="AD35" i="186"/>
  <c r="AD35" i="199"/>
  <c r="AD35" i="197"/>
  <c r="AX35" i="186"/>
  <c r="AX35" i="199"/>
  <c r="AX35" i="197"/>
  <c r="BR35" i="186"/>
  <c r="BR35" i="199"/>
  <c r="BR35" i="197"/>
  <c r="N36" i="186"/>
  <c r="N36" i="199"/>
  <c r="N36" i="197"/>
  <c r="AH36" i="186"/>
  <c r="AH36" i="199"/>
  <c r="AH36" i="197"/>
  <c r="BB36" i="186"/>
  <c r="BB36" i="199"/>
  <c r="BB36" i="197"/>
  <c r="BV36" i="186"/>
  <c r="BV36" i="199"/>
  <c r="BV36" i="197"/>
  <c r="R37" i="186"/>
  <c r="R37" i="199"/>
  <c r="R37" i="197"/>
  <c r="AL37" i="186"/>
  <c r="AL37" i="199"/>
  <c r="AL37" i="197"/>
  <c r="BF37" i="186"/>
  <c r="BF37" i="199"/>
  <c r="BF37" i="197"/>
  <c r="B38" i="199"/>
  <c r="B38" i="197"/>
  <c r="V38" i="199"/>
  <c r="V38" i="197"/>
  <c r="AP38" i="199"/>
  <c r="AP38" i="197"/>
  <c r="BJ38" i="199"/>
  <c r="BJ38" i="197"/>
  <c r="F39" i="199"/>
  <c r="F39" i="197"/>
  <c r="Z39" i="199"/>
  <c r="Z39" i="197"/>
  <c r="AT39" i="199"/>
  <c r="AT39" i="197"/>
  <c r="BN39" i="199"/>
  <c r="BN39" i="197"/>
  <c r="J40" i="199"/>
  <c r="J40" i="197"/>
  <c r="AD40" i="199"/>
  <c r="AD40" i="197"/>
  <c r="AX40" i="199"/>
  <c r="AX40" i="197"/>
  <c r="BR40" i="199"/>
  <c r="BR40" i="197"/>
  <c r="N41" i="199"/>
  <c r="N41" i="197"/>
  <c r="AH41" i="199"/>
  <c r="AH41" i="197"/>
  <c r="BB41" i="199"/>
  <c r="BB41" i="197"/>
  <c r="BV41" i="199"/>
  <c r="BV41" i="197"/>
  <c r="R42" i="199"/>
  <c r="R42" i="197"/>
  <c r="AL42" i="199"/>
  <c r="AL42" i="197"/>
  <c r="BF42" i="197"/>
  <c r="BF42" i="199"/>
  <c r="B43" i="199"/>
  <c r="B43" i="197"/>
  <c r="V43" i="199"/>
  <c r="V43" i="197"/>
  <c r="AP43" i="199"/>
  <c r="AP43" i="197"/>
  <c r="BJ43" i="199"/>
  <c r="BJ43" i="197"/>
  <c r="F44" i="199"/>
  <c r="F44" i="197"/>
  <c r="Z44" i="199"/>
  <c r="Z44" i="197"/>
  <c r="AT44" i="199"/>
  <c r="AT44" i="197"/>
  <c r="BN44" i="199"/>
  <c r="BN44" i="197"/>
  <c r="J45" i="199"/>
  <c r="J45" i="197"/>
  <c r="AD45" i="197"/>
  <c r="AD45" i="199"/>
  <c r="AX45" i="199"/>
  <c r="AX45" i="197"/>
  <c r="BR45" i="199"/>
  <c r="BR45" i="197"/>
  <c r="N46" i="199"/>
  <c r="N46" i="197"/>
  <c r="AH46" i="199"/>
  <c r="AH46" i="197"/>
  <c r="BB46" i="199"/>
  <c r="BB46" i="197"/>
  <c r="BV46" i="199"/>
  <c r="BV46" i="197"/>
  <c r="R47" i="186"/>
  <c r="R47" i="199"/>
  <c r="R47" i="197"/>
  <c r="AL47" i="186"/>
  <c r="AL47" i="199"/>
  <c r="AL47" i="197"/>
  <c r="BF47" i="186"/>
  <c r="BF47" i="199"/>
  <c r="BF47" i="197"/>
  <c r="B48" i="199"/>
  <c r="B48" i="197"/>
  <c r="V48" i="199"/>
  <c r="V48" i="197"/>
  <c r="AP48" i="199"/>
  <c r="AP48" i="197"/>
  <c r="BJ48" i="199"/>
  <c r="BJ48" i="197"/>
  <c r="F49" i="199"/>
  <c r="F49" i="197"/>
  <c r="Z49" i="197"/>
  <c r="Z49" i="199"/>
  <c r="AT49" i="199"/>
  <c r="AT49" i="197"/>
  <c r="BN49" i="199"/>
  <c r="BN49" i="197"/>
  <c r="J50" i="199"/>
  <c r="J50" i="197"/>
  <c r="AD50" i="199"/>
  <c r="AD50" i="197"/>
  <c r="AX50" i="199"/>
  <c r="AX50" i="197"/>
  <c r="BR50" i="199"/>
  <c r="BR50" i="197"/>
  <c r="N51" i="199"/>
  <c r="N51" i="197"/>
  <c r="AH51" i="199"/>
  <c r="AH51" i="197"/>
  <c r="BB51" i="199"/>
  <c r="BB51" i="197"/>
  <c r="BV51" i="199"/>
  <c r="BV51" i="197"/>
  <c r="R52" i="199"/>
  <c r="R52" i="197"/>
  <c r="AL52" i="199"/>
  <c r="AL52" i="197"/>
  <c r="BF52" i="199"/>
  <c r="BF52" i="197"/>
  <c r="B53" i="199"/>
  <c r="B53" i="197"/>
  <c r="V53" i="197"/>
  <c r="V53" i="199"/>
  <c r="AP53" i="199"/>
  <c r="AP53" i="197"/>
  <c r="BJ53" i="199"/>
  <c r="BJ53" i="197"/>
  <c r="F54" i="186"/>
  <c r="F54" i="199"/>
  <c r="F54" i="197"/>
  <c r="Z54" i="186"/>
  <c r="Z54" i="199"/>
  <c r="Z54" i="197"/>
  <c r="AT54" i="186"/>
  <c r="AT54" i="199"/>
  <c r="AT54" i="197"/>
  <c r="BN54" i="186"/>
  <c r="BN54" i="199"/>
  <c r="BN54" i="197"/>
  <c r="J55" i="186"/>
  <c r="J55" i="199"/>
  <c r="J55" i="197"/>
  <c r="AD55" i="186"/>
  <c r="AD55" i="199"/>
  <c r="AD55" i="197"/>
  <c r="AX55" i="186"/>
  <c r="AX55" i="199"/>
  <c r="AX55" i="197"/>
  <c r="BR55" i="186"/>
  <c r="BR55" i="199"/>
  <c r="BR55" i="197"/>
  <c r="N56" i="186"/>
  <c r="N56" i="199"/>
  <c r="N56" i="197"/>
  <c r="AH56" i="186"/>
  <c r="AH56" i="199"/>
  <c r="AH56" i="197"/>
  <c r="BB56" i="186"/>
  <c r="BB56" i="199"/>
  <c r="BB56" i="197"/>
  <c r="BV56" i="186"/>
  <c r="BV56" i="199"/>
  <c r="BV56" i="197"/>
  <c r="R57" i="186"/>
  <c r="R57" i="199"/>
  <c r="R57" i="197"/>
  <c r="AL57" i="186"/>
  <c r="AL57" i="199"/>
  <c r="AL57" i="197"/>
  <c r="BF57" i="186"/>
  <c r="BF57" i="199"/>
  <c r="BF57" i="197"/>
  <c r="B58" i="199"/>
  <c r="B58" i="197"/>
  <c r="V58" i="199"/>
  <c r="V58" i="197"/>
  <c r="AP58" i="199"/>
  <c r="AP58" i="197"/>
  <c r="AP58" i="166"/>
  <c r="BJ58" i="199"/>
  <c r="BJ58" i="197"/>
  <c r="BJ58" i="166"/>
  <c r="F59" i="199"/>
  <c r="F59" i="197"/>
  <c r="Z59" i="199"/>
  <c r="Z59" i="197"/>
  <c r="Z59" i="166"/>
  <c r="AT59" i="199"/>
  <c r="AT59" i="197"/>
  <c r="AT59" i="166"/>
  <c r="BN59" i="199"/>
  <c r="BN59" i="197"/>
  <c r="J60" i="199"/>
  <c r="J60" i="197"/>
  <c r="J60" i="166"/>
  <c r="AD60" i="199"/>
  <c r="AD60" i="197"/>
  <c r="AD60" i="166"/>
  <c r="AX60" i="199"/>
  <c r="AX60" i="197"/>
  <c r="BR60" i="199"/>
  <c r="BR60" i="197"/>
  <c r="BR60" i="166"/>
  <c r="N61" i="199"/>
  <c r="N61" i="197"/>
  <c r="N61" i="166"/>
  <c r="AH61" i="199"/>
  <c r="AH61" i="197"/>
  <c r="AH61" i="166"/>
  <c r="BB61" i="199"/>
  <c r="BB61" i="197"/>
  <c r="BV61" i="199"/>
  <c r="BV61" i="197"/>
  <c r="BV61" i="166"/>
  <c r="R62" i="199"/>
  <c r="R62" i="197"/>
  <c r="R62" i="166"/>
  <c r="AL62" i="199"/>
  <c r="AL62" i="197"/>
  <c r="AL62" i="166"/>
  <c r="BF62" i="199"/>
  <c r="BF62" i="197"/>
  <c r="BF62" i="166"/>
  <c r="B63" i="186"/>
  <c r="B63" i="199"/>
  <c r="B63" i="197"/>
  <c r="V63" i="186"/>
  <c r="V63" i="199"/>
  <c r="V63" i="197"/>
  <c r="AP63" i="186"/>
  <c r="AP63" i="199"/>
  <c r="AP63" i="197"/>
  <c r="BJ63" i="186"/>
  <c r="BJ63" i="199"/>
  <c r="BJ63" i="197"/>
  <c r="F64" i="199"/>
  <c r="F64" i="197"/>
  <c r="Z64" i="199"/>
  <c r="Z64" i="197"/>
  <c r="AT64" i="199"/>
  <c r="AT64" i="197"/>
  <c r="BN64" i="197"/>
  <c r="BN64" i="199"/>
  <c r="J65" i="199"/>
  <c r="J65" i="197"/>
  <c r="AD65" i="199"/>
  <c r="AD65" i="197"/>
  <c r="AX65" i="199"/>
  <c r="AX65" i="197"/>
  <c r="BR65" i="199"/>
  <c r="BR65" i="197"/>
  <c r="N66" i="199"/>
  <c r="N66" i="197"/>
  <c r="AH66" i="199"/>
  <c r="AH66" i="197"/>
  <c r="BB66" i="199"/>
  <c r="BB66" i="197"/>
  <c r="BV66" i="199"/>
  <c r="BV66" i="197"/>
  <c r="R67" i="199"/>
  <c r="R67" i="197"/>
  <c r="R67" i="166"/>
  <c r="AL67" i="199"/>
  <c r="AL67" i="197"/>
  <c r="AL67" i="166"/>
  <c r="BF67" i="199"/>
  <c r="BF67" i="197"/>
  <c r="BF67" i="166"/>
  <c r="B68" i="199"/>
  <c r="B68" i="197"/>
  <c r="B68" i="166"/>
  <c r="V68" i="199"/>
  <c r="V68" i="197"/>
  <c r="V68" i="166"/>
  <c r="AP68" i="199"/>
  <c r="AP68" i="197"/>
  <c r="AP68" i="166"/>
  <c r="BJ68" i="199"/>
  <c r="BJ68" i="197"/>
  <c r="F69" i="199"/>
  <c r="F69" i="197"/>
  <c r="Z69" i="199"/>
  <c r="Z69" i="197"/>
  <c r="Z69" i="166"/>
  <c r="AT69" i="199"/>
  <c r="AT69" i="197"/>
  <c r="AT69" i="166"/>
  <c r="BN69" i="199"/>
  <c r="BN69" i="197"/>
  <c r="BN69" i="166"/>
  <c r="J70" i="199"/>
  <c r="J70" i="197"/>
  <c r="AD70" i="199"/>
  <c r="AD70" i="197"/>
  <c r="AD70" i="166"/>
  <c r="AX70" i="199"/>
  <c r="AX70" i="197"/>
  <c r="BR70" i="199"/>
  <c r="BR70" i="197"/>
  <c r="BR70" i="166"/>
  <c r="N71" i="199"/>
  <c r="N71" i="197"/>
  <c r="AH71" i="199"/>
  <c r="AH71" i="197"/>
  <c r="BB71" i="199"/>
  <c r="BB71" i="197"/>
  <c r="BV71" i="199"/>
  <c r="BV71" i="197"/>
  <c r="R72" i="186"/>
  <c r="R72" i="199"/>
  <c r="R72" i="197"/>
  <c r="AL72" i="186"/>
  <c r="AL72" i="199"/>
  <c r="AL72" i="197"/>
  <c r="AL72" i="166"/>
  <c r="BF72" i="186"/>
  <c r="BF72" i="199"/>
  <c r="BF72" i="197"/>
  <c r="B73" i="199"/>
  <c r="B73" i="197"/>
  <c r="V73" i="199"/>
  <c r="V73" i="197"/>
  <c r="AP73" i="199"/>
  <c r="AP73" i="197"/>
  <c r="BJ73" i="199"/>
  <c r="BJ73" i="197"/>
  <c r="K74" i="186"/>
  <c r="K74" i="199"/>
  <c r="K74" i="197"/>
  <c r="K74" i="166"/>
  <c r="AE74" i="186"/>
  <c r="AE74" i="199"/>
  <c r="AE74" i="197"/>
  <c r="AY74" i="186"/>
  <c r="AY74" i="199"/>
  <c r="AY74" i="197"/>
  <c r="BS74" i="186"/>
  <c r="BS74" i="199"/>
  <c r="BS74" i="197"/>
  <c r="T75" i="186"/>
  <c r="T75" i="199"/>
  <c r="T75" i="197"/>
  <c r="AN75" i="186"/>
  <c r="AN75" i="199"/>
  <c r="AN75" i="197"/>
  <c r="AN75" i="166"/>
  <c r="BH75" i="186"/>
  <c r="BH75" i="199"/>
  <c r="BH75" i="197"/>
  <c r="BH75" i="166"/>
  <c r="H76" i="186"/>
  <c r="H76" i="199"/>
  <c r="H76" i="197"/>
  <c r="H76" i="166"/>
  <c r="AB76" i="186"/>
  <c r="AB76" i="199"/>
  <c r="AB76" i="197"/>
  <c r="AB76" i="166"/>
  <c r="AV76" i="186"/>
  <c r="AV76" i="199"/>
  <c r="AV76" i="197"/>
  <c r="BP76" i="186"/>
  <c r="BP76" i="199"/>
  <c r="BP76" i="197"/>
  <c r="BP76" i="166"/>
  <c r="O77" i="186"/>
  <c r="O77" i="199"/>
  <c r="O77" i="197"/>
  <c r="O77" i="166"/>
  <c r="AI77" i="186"/>
  <c r="AI77" i="199"/>
  <c r="AI77" i="197"/>
  <c r="AI77" i="166"/>
  <c r="BC77" i="186"/>
  <c r="BC77" i="199"/>
  <c r="BC77" i="197"/>
  <c r="BC77" i="166"/>
  <c r="BW77" i="186"/>
  <c r="BW77" i="199"/>
  <c r="BW77" i="197"/>
  <c r="BW77" i="166"/>
  <c r="U78" i="199"/>
  <c r="U78" i="197"/>
  <c r="AO78" i="199"/>
  <c r="AO78" i="197"/>
  <c r="BI78" i="199"/>
  <c r="BI78" i="197"/>
  <c r="H100" i="89"/>
  <c r="AC100" i="89"/>
  <c r="AC101" i="89" s="1"/>
  <c r="AX100" i="89"/>
  <c r="AX101" i="89" s="1"/>
  <c r="BT100" i="89"/>
  <c r="BT101" i="89" s="1"/>
  <c r="B3" i="162"/>
  <c r="G39" i="162"/>
  <c r="S44" i="162"/>
  <c r="AM54" i="206" s="1"/>
  <c r="AM54" i="207" s="1"/>
  <c r="M62" i="207"/>
  <c r="S56" i="162"/>
  <c r="AM66" i="206" s="1"/>
  <c r="AM66" i="207" s="1"/>
  <c r="BY74" i="199"/>
  <c r="BX74" i="199"/>
  <c r="BW74" i="199"/>
  <c r="BV74" i="199"/>
  <c r="BU74" i="199"/>
  <c r="B78" i="162"/>
  <c r="Q3" i="166"/>
  <c r="BJ3" i="166"/>
  <c r="AR5" i="166"/>
  <c r="J6" i="166"/>
  <c r="BO7" i="166"/>
  <c r="AK8" i="166"/>
  <c r="F9" i="166"/>
  <c r="BL10" i="166"/>
  <c r="AD11" i="166"/>
  <c r="K13" i="166"/>
  <c r="BE13" i="166"/>
  <c r="Z14" i="166"/>
  <c r="AX16" i="166"/>
  <c r="AE18" i="166"/>
  <c r="BY18" i="166"/>
  <c r="AT19" i="166"/>
  <c r="AB21" i="166"/>
  <c r="BR21" i="166"/>
  <c r="AY23" i="166"/>
  <c r="U24" i="166"/>
  <c r="BN24" i="166"/>
  <c r="N27" i="166"/>
  <c r="BS28" i="166"/>
  <c r="AO29" i="166"/>
  <c r="J30" i="166"/>
  <c r="AH32" i="166"/>
  <c r="O34" i="166"/>
  <c r="BI34" i="166"/>
  <c r="N37" i="166"/>
  <c r="B38" i="166"/>
  <c r="BS38" i="166"/>
  <c r="AQ41" i="166"/>
  <c r="AG42" i="166"/>
  <c r="O44" i="166"/>
  <c r="E60" i="166"/>
  <c r="AC61" i="166"/>
  <c r="BO62" i="166"/>
  <c r="BM65" i="166"/>
  <c r="AC67" i="166"/>
  <c r="AK78" i="166"/>
  <c r="BA4" i="197"/>
  <c r="BM17" i="197"/>
  <c r="C5" i="199"/>
  <c r="C5" i="197"/>
  <c r="C5" i="166"/>
  <c r="AQ10" i="186"/>
  <c r="AQ10" i="199"/>
  <c r="AQ10" i="197"/>
  <c r="AQ10" i="166"/>
  <c r="K17" i="186"/>
  <c r="K17" i="199"/>
  <c r="K17" i="197"/>
  <c r="K17" i="166"/>
  <c r="AU21" i="199"/>
  <c r="AU21" i="197"/>
  <c r="AU21" i="166"/>
  <c r="BK25" i="199"/>
  <c r="BK25" i="197"/>
  <c r="BK25" i="166"/>
  <c r="W30" i="199"/>
  <c r="W30" i="197"/>
  <c r="W30" i="166"/>
  <c r="C35" i="186"/>
  <c r="C35" i="199"/>
  <c r="C35" i="197"/>
  <c r="C35" i="166"/>
  <c r="BK40" i="199"/>
  <c r="BK40" i="197"/>
  <c r="BO46" i="199"/>
  <c r="BO46" i="166"/>
  <c r="BO46" i="197"/>
  <c r="AA56" i="186"/>
  <c r="AA56" i="199"/>
  <c r="AA56" i="197"/>
  <c r="AA56" i="166"/>
  <c r="BP77" i="186"/>
  <c r="BP77" i="199"/>
  <c r="BP77" i="197"/>
  <c r="BP77" i="166"/>
  <c r="BH4" i="199"/>
  <c r="BH4" i="197"/>
  <c r="BD8" i="199"/>
  <c r="BD8" i="197"/>
  <c r="AZ12" i="199"/>
  <c r="AZ12" i="197"/>
  <c r="BH14" i="186"/>
  <c r="BH14" i="199"/>
  <c r="BH14" i="197"/>
  <c r="AZ17" i="186"/>
  <c r="AZ17" i="199"/>
  <c r="AZ17" i="197"/>
  <c r="H21" i="199"/>
  <c r="H21" i="197"/>
  <c r="BX23" i="186"/>
  <c r="BX23" i="199"/>
  <c r="BX23" i="197"/>
  <c r="AB26" i="199"/>
  <c r="AB26" i="197"/>
  <c r="T29" i="199"/>
  <c r="T29" i="197"/>
  <c r="T34" i="186"/>
  <c r="T34" i="199"/>
  <c r="T34" i="197"/>
  <c r="AF47" i="186"/>
  <c r="AF47" i="199"/>
  <c r="AF47" i="197"/>
  <c r="BI3" i="199"/>
  <c r="BI3" i="197"/>
  <c r="BI3" i="166"/>
  <c r="M6" i="199"/>
  <c r="M6" i="197"/>
  <c r="M6" i="166"/>
  <c r="BI8" i="199"/>
  <c r="BI8" i="197"/>
  <c r="BI8" i="166"/>
  <c r="AG11" i="199"/>
  <c r="AG11" i="197"/>
  <c r="AG11" i="166"/>
  <c r="AO13" i="199"/>
  <c r="AO13" i="197"/>
  <c r="AO13" i="166"/>
  <c r="M16" i="186"/>
  <c r="M16" i="199"/>
  <c r="M16" i="197"/>
  <c r="M16" i="166"/>
  <c r="U18" i="199"/>
  <c r="U18" i="197"/>
  <c r="U18" i="166"/>
  <c r="AW20" i="199"/>
  <c r="AW20" i="197"/>
  <c r="AW20" i="166"/>
  <c r="AK22" i="199"/>
  <c r="AK22" i="197"/>
  <c r="AK22" i="166"/>
  <c r="E24" i="199"/>
  <c r="E24" i="197"/>
  <c r="E24" i="166"/>
  <c r="BQ25" i="199"/>
  <c r="BQ25" i="197"/>
  <c r="BQ25" i="166"/>
  <c r="U28" i="199"/>
  <c r="U28" i="197"/>
  <c r="U28" i="166"/>
  <c r="AC30" i="199"/>
  <c r="AC30" i="197"/>
  <c r="AC30" i="166"/>
  <c r="AK32" i="186"/>
  <c r="AK32" i="199"/>
  <c r="AK32" i="197"/>
  <c r="AK32" i="166"/>
  <c r="Y34" i="186"/>
  <c r="Y34" i="199"/>
  <c r="Y34" i="197"/>
  <c r="Y34" i="166"/>
  <c r="AG36" i="186"/>
  <c r="AG36" i="199"/>
  <c r="AG36" i="197"/>
  <c r="AG36" i="166"/>
  <c r="AO38" i="199"/>
  <c r="AO38" i="197"/>
  <c r="AO38" i="166"/>
  <c r="BQ40" i="199"/>
  <c r="BQ40" i="197"/>
  <c r="AO43" i="199"/>
  <c r="AO43" i="197"/>
  <c r="AW45" i="199"/>
  <c r="AW45" i="197"/>
  <c r="AW45" i="166"/>
  <c r="Q47" i="186"/>
  <c r="Q47" i="199"/>
  <c r="Q47" i="197"/>
  <c r="Q47" i="166"/>
  <c r="BM49" i="199"/>
  <c r="BM49" i="197"/>
  <c r="BM49" i="166"/>
  <c r="BE52" i="197"/>
  <c r="BE52" i="199"/>
  <c r="AW55" i="186"/>
  <c r="AW55" i="199"/>
  <c r="AW55" i="197"/>
  <c r="AW55" i="166"/>
  <c r="BE57" i="186"/>
  <c r="BE57" i="199"/>
  <c r="BE57" i="197"/>
  <c r="BE57" i="166"/>
  <c r="AS59" i="199"/>
  <c r="AS59" i="197"/>
  <c r="AS59" i="166"/>
  <c r="BA61" i="199"/>
  <c r="BA61" i="197"/>
  <c r="BI63" i="186"/>
  <c r="BI63" i="199"/>
  <c r="BI63" i="197"/>
  <c r="AW65" i="199"/>
  <c r="AW65" i="197"/>
  <c r="Q67" i="199"/>
  <c r="Q67" i="197"/>
  <c r="Y69" i="199"/>
  <c r="Y69" i="197"/>
  <c r="Y69" i="166"/>
  <c r="AG71" i="199"/>
  <c r="AG71" i="197"/>
  <c r="J74" i="186"/>
  <c r="J74" i="199"/>
  <c r="J74" i="197"/>
  <c r="BH78" i="199"/>
  <c r="BH78" i="197"/>
  <c r="S9" i="162"/>
  <c r="AM19" i="206" s="1"/>
  <c r="AM19" i="207" s="1"/>
  <c r="C3" i="199"/>
  <c r="C3" i="197"/>
  <c r="W3" i="199"/>
  <c r="W3" i="197"/>
  <c r="AQ3" i="199"/>
  <c r="AQ3" i="197"/>
  <c r="BK3" i="199"/>
  <c r="BK3" i="197"/>
  <c r="G4" i="199"/>
  <c r="G4" i="197"/>
  <c r="AA4" i="199"/>
  <c r="AA4" i="197"/>
  <c r="AU4" i="199"/>
  <c r="AU4" i="197"/>
  <c r="BO4" i="199"/>
  <c r="BO4" i="197"/>
  <c r="K5" i="199"/>
  <c r="K5" i="197"/>
  <c r="AE5" i="199"/>
  <c r="AE5" i="197"/>
  <c r="AY5" i="199"/>
  <c r="AY5" i="197"/>
  <c r="BS5" i="199"/>
  <c r="BS5" i="197"/>
  <c r="O6" i="199"/>
  <c r="O6" i="197"/>
  <c r="AI6" i="197"/>
  <c r="AI6" i="199"/>
  <c r="BC6" i="199"/>
  <c r="BC6" i="197"/>
  <c r="BW6" i="199"/>
  <c r="BW6" i="197"/>
  <c r="S7" i="199"/>
  <c r="S7" i="197"/>
  <c r="AM7" i="199"/>
  <c r="AM7" i="197"/>
  <c r="BG7" i="199"/>
  <c r="BG7" i="197"/>
  <c r="C8" i="199"/>
  <c r="C8" i="197"/>
  <c r="W8" i="199"/>
  <c r="W8" i="197"/>
  <c r="AQ8" i="199"/>
  <c r="AQ8" i="197"/>
  <c r="BK8" i="199"/>
  <c r="BK8" i="197"/>
  <c r="G9" i="199"/>
  <c r="G9" i="197"/>
  <c r="AA9" i="199"/>
  <c r="AA9" i="197"/>
  <c r="AU9" i="199"/>
  <c r="AU9" i="197"/>
  <c r="BO9" i="199"/>
  <c r="BO9" i="197"/>
  <c r="K10" i="186"/>
  <c r="K10" i="199"/>
  <c r="K10" i="197"/>
  <c r="AE10" i="186"/>
  <c r="AE10" i="199"/>
  <c r="AE10" i="197"/>
  <c r="AY10" i="186"/>
  <c r="AY10" i="199"/>
  <c r="AY10" i="197"/>
  <c r="BS10" i="186"/>
  <c r="BS10" i="199"/>
  <c r="BS10" i="197"/>
  <c r="O11" i="199"/>
  <c r="O11" i="197"/>
  <c r="AI11" i="199"/>
  <c r="AI11" i="197"/>
  <c r="BC11" i="199"/>
  <c r="BC11" i="197"/>
  <c r="BW11" i="199"/>
  <c r="BW11" i="197"/>
  <c r="S12" i="199"/>
  <c r="S12" i="197"/>
  <c r="AM12" i="199"/>
  <c r="AM12" i="197"/>
  <c r="BG12" i="199"/>
  <c r="BG12" i="197"/>
  <c r="C13" i="199"/>
  <c r="C13" i="197"/>
  <c r="W13" i="199"/>
  <c r="W13" i="197"/>
  <c r="AQ13" i="199"/>
  <c r="AQ13" i="197"/>
  <c r="BK13" i="199"/>
  <c r="BK13" i="197"/>
  <c r="G14" i="186"/>
  <c r="G14" i="199"/>
  <c r="G14" i="197"/>
  <c r="AA14" i="186"/>
  <c r="AA14" i="199"/>
  <c r="AA14" i="197"/>
  <c r="AU14" i="186"/>
  <c r="AU14" i="199"/>
  <c r="AU14" i="197"/>
  <c r="BO14" i="186"/>
  <c r="BO14" i="199"/>
  <c r="BO14" i="197"/>
  <c r="K15" i="186"/>
  <c r="K15" i="199"/>
  <c r="K15" i="197"/>
  <c r="AE15" i="186"/>
  <c r="AE15" i="199"/>
  <c r="AE15" i="197"/>
  <c r="AY15" i="186"/>
  <c r="AY15" i="199"/>
  <c r="AY15" i="197"/>
  <c r="BS15" i="186"/>
  <c r="BS15" i="199"/>
  <c r="BS15" i="197"/>
  <c r="O16" i="186"/>
  <c r="O16" i="199"/>
  <c r="O16" i="197"/>
  <c r="AI16" i="186"/>
  <c r="AI16" i="197"/>
  <c r="AI16" i="199"/>
  <c r="BC16" i="186"/>
  <c r="BC16" i="199"/>
  <c r="BC16" i="197"/>
  <c r="BW16" i="186"/>
  <c r="BW16" i="199"/>
  <c r="BW16" i="197"/>
  <c r="S17" i="186"/>
  <c r="S17" i="199"/>
  <c r="S17" i="197"/>
  <c r="AM17" i="186"/>
  <c r="AM17" i="199"/>
  <c r="AM17" i="197"/>
  <c r="BG17" i="186"/>
  <c r="BG17" i="199"/>
  <c r="BG17" i="197"/>
  <c r="C18" i="199"/>
  <c r="C18" i="197"/>
  <c r="W18" i="199"/>
  <c r="W18" i="197"/>
  <c r="AQ18" i="199"/>
  <c r="AQ18" i="197"/>
  <c r="BK18" i="199"/>
  <c r="BK18" i="197"/>
  <c r="G19" i="199"/>
  <c r="G19" i="197"/>
  <c r="AA19" i="199"/>
  <c r="AA19" i="197"/>
  <c r="AU19" i="199"/>
  <c r="AU19" i="197"/>
  <c r="BO19" i="199"/>
  <c r="BO19" i="197"/>
  <c r="K20" i="199"/>
  <c r="K20" i="197"/>
  <c r="AE20" i="199"/>
  <c r="AE20" i="197"/>
  <c r="AY20" i="199"/>
  <c r="AY20" i="197"/>
  <c r="BS20" i="199"/>
  <c r="BS20" i="197"/>
  <c r="O21" i="199"/>
  <c r="O21" i="197"/>
  <c r="AI21" i="199"/>
  <c r="AI21" i="197"/>
  <c r="BC21" i="199"/>
  <c r="BC21" i="197"/>
  <c r="BW21" i="199"/>
  <c r="BW21" i="197"/>
  <c r="S22" i="199"/>
  <c r="S22" i="197"/>
  <c r="AM22" i="199"/>
  <c r="AM22" i="197"/>
  <c r="BG22" i="199"/>
  <c r="BG22" i="197"/>
  <c r="C23" i="186"/>
  <c r="C23" i="199"/>
  <c r="C23" i="197"/>
  <c r="W23" i="186"/>
  <c r="W23" i="199"/>
  <c r="W23" i="197"/>
  <c r="AQ23" i="186"/>
  <c r="AQ23" i="199"/>
  <c r="AQ23" i="197"/>
  <c r="BK23" i="186"/>
  <c r="BK23" i="199"/>
  <c r="BK23" i="197"/>
  <c r="G24" i="199"/>
  <c r="G24" i="197"/>
  <c r="AA24" i="199"/>
  <c r="AA24" i="197"/>
  <c r="AU24" i="199"/>
  <c r="AU24" i="197"/>
  <c r="BO24" i="199"/>
  <c r="BO24" i="197"/>
  <c r="K25" i="199"/>
  <c r="K25" i="197"/>
  <c r="AE25" i="199"/>
  <c r="AE25" i="197"/>
  <c r="AY25" i="199"/>
  <c r="AY25" i="197"/>
  <c r="BS25" i="199"/>
  <c r="BS25" i="197"/>
  <c r="O26" i="199"/>
  <c r="O26" i="197"/>
  <c r="AI26" i="199"/>
  <c r="AI26" i="197"/>
  <c r="BC26" i="199"/>
  <c r="BC26" i="197"/>
  <c r="BW26" i="199"/>
  <c r="BW26" i="197"/>
  <c r="S27" i="199"/>
  <c r="S27" i="197"/>
  <c r="AM27" i="199"/>
  <c r="AM27" i="197"/>
  <c r="BG27" i="199"/>
  <c r="BG27" i="197"/>
  <c r="C28" i="199"/>
  <c r="C28" i="197"/>
  <c r="W28" i="199"/>
  <c r="W28" i="197"/>
  <c r="AQ28" i="199"/>
  <c r="AQ28" i="197"/>
  <c r="BK28" i="199"/>
  <c r="BK28" i="197"/>
  <c r="G29" i="199"/>
  <c r="G29" i="197"/>
  <c r="AA29" i="199"/>
  <c r="AU29" i="199"/>
  <c r="AU29" i="197"/>
  <c r="BO29" i="199"/>
  <c r="BO29" i="197"/>
  <c r="K30" i="199"/>
  <c r="K30" i="197"/>
  <c r="AE30" i="199"/>
  <c r="AE30" i="197"/>
  <c r="AY30" i="199"/>
  <c r="AY30" i="197"/>
  <c r="BS30" i="199"/>
  <c r="BS30" i="197"/>
  <c r="O31" i="186"/>
  <c r="O31" i="199"/>
  <c r="O31" i="197"/>
  <c r="AI31" i="186"/>
  <c r="AI31" i="199"/>
  <c r="AI31" i="197"/>
  <c r="BC31" i="186"/>
  <c r="BC31" i="199"/>
  <c r="BC31" i="197"/>
  <c r="BW31" i="186"/>
  <c r="BW31" i="199"/>
  <c r="BW31" i="197"/>
  <c r="S32" i="186"/>
  <c r="S32" i="199"/>
  <c r="S32" i="197"/>
  <c r="AM32" i="186"/>
  <c r="AM32" i="199"/>
  <c r="AM32" i="197"/>
  <c r="BG32" i="186"/>
  <c r="BG32" i="199"/>
  <c r="BG32" i="197"/>
  <c r="C33" i="199"/>
  <c r="C33" i="197"/>
  <c r="W33" i="199"/>
  <c r="W33" i="197"/>
  <c r="AQ33" i="199"/>
  <c r="AQ33" i="197"/>
  <c r="BK33" i="199"/>
  <c r="BK33" i="197"/>
  <c r="G34" i="186"/>
  <c r="G34" i="199"/>
  <c r="G34" i="197"/>
  <c r="AA34" i="186"/>
  <c r="AA34" i="199"/>
  <c r="AA34" i="197"/>
  <c r="AU34" i="186"/>
  <c r="AU34" i="199"/>
  <c r="AU34" i="197"/>
  <c r="BO34" i="186"/>
  <c r="BO34" i="199"/>
  <c r="K35" i="186"/>
  <c r="K35" i="199"/>
  <c r="K35" i="197"/>
  <c r="AE35" i="186"/>
  <c r="AE35" i="199"/>
  <c r="AE35" i="197"/>
  <c r="AY35" i="186"/>
  <c r="AY35" i="199"/>
  <c r="AY35" i="197"/>
  <c r="BS35" i="186"/>
  <c r="BS35" i="199"/>
  <c r="BS35" i="197"/>
  <c r="O36" i="186"/>
  <c r="O36" i="199"/>
  <c r="O36" i="197"/>
  <c r="AI36" i="186"/>
  <c r="AI36" i="199"/>
  <c r="AI36" i="197"/>
  <c r="BC36" i="186"/>
  <c r="BC36" i="199"/>
  <c r="BC36" i="197"/>
  <c r="BW36" i="186"/>
  <c r="BW36" i="199"/>
  <c r="BW36" i="197"/>
  <c r="S37" i="186"/>
  <c r="S37" i="199"/>
  <c r="S37" i="197"/>
  <c r="AM37" i="186"/>
  <c r="AM37" i="199"/>
  <c r="AM37" i="197"/>
  <c r="BG37" i="186"/>
  <c r="BG37" i="199"/>
  <c r="BG37" i="197"/>
  <c r="C38" i="199"/>
  <c r="C38" i="197"/>
  <c r="W38" i="199"/>
  <c r="W38" i="197"/>
  <c r="AQ38" i="199"/>
  <c r="AQ38" i="197"/>
  <c r="BK38" i="199"/>
  <c r="BK38" i="197"/>
  <c r="G39" i="199"/>
  <c r="G39" i="197"/>
  <c r="AA39" i="199"/>
  <c r="AA39" i="197"/>
  <c r="AU39" i="199"/>
  <c r="AU39" i="197"/>
  <c r="BO39" i="199"/>
  <c r="BO39" i="197"/>
  <c r="K40" i="199"/>
  <c r="K40" i="197"/>
  <c r="AE40" i="199"/>
  <c r="AE40" i="197"/>
  <c r="AY40" i="199"/>
  <c r="AY40" i="197"/>
  <c r="BS40" i="199"/>
  <c r="BS40" i="197"/>
  <c r="O41" i="199"/>
  <c r="O41" i="197"/>
  <c r="AI41" i="199"/>
  <c r="AI41" i="197"/>
  <c r="BC41" i="199"/>
  <c r="BC41" i="197"/>
  <c r="BW41" i="199"/>
  <c r="BW41" i="197"/>
  <c r="S42" i="199"/>
  <c r="S42" i="197"/>
  <c r="AM42" i="199"/>
  <c r="AM42" i="197"/>
  <c r="BG42" i="199"/>
  <c r="BG42" i="197"/>
  <c r="C43" i="199"/>
  <c r="C43" i="197"/>
  <c r="W43" i="199"/>
  <c r="W43" i="197"/>
  <c r="AQ43" i="199"/>
  <c r="AQ43" i="197"/>
  <c r="BK43" i="199"/>
  <c r="BK43" i="197"/>
  <c r="G44" i="199"/>
  <c r="G44" i="197"/>
  <c r="AA44" i="199"/>
  <c r="AA44" i="197"/>
  <c r="AU44" i="199"/>
  <c r="AU44" i="197"/>
  <c r="BO44" i="199"/>
  <c r="BO44" i="197"/>
  <c r="K45" i="199"/>
  <c r="K45" i="197"/>
  <c r="AE45" i="199"/>
  <c r="AE45" i="197"/>
  <c r="AY45" i="199"/>
  <c r="AY45" i="197"/>
  <c r="BS45" i="199"/>
  <c r="BS45" i="197"/>
  <c r="O46" i="199"/>
  <c r="O46" i="197"/>
  <c r="AI46" i="199"/>
  <c r="AI46" i="197"/>
  <c r="BC46" i="199"/>
  <c r="BC46" i="197"/>
  <c r="BW46" i="199"/>
  <c r="BW46" i="197"/>
  <c r="S47" i="186"/>
  <c r="S47" i="199"/>
  <c r="S47" i="197"/>
  <c r="AM47" i="186"/>
  <c r="AM47" i="199"/>
  <c r="AM47" i="197"/>
  <c r="BG47" i="186"/>
  <c r="BG47" i="199"/>
  <c r="BG47" i="197"/>
  <c r="C48" i="199"/>
  <c r="C48" i="197"/>
  <c r="W48" i="199"/>
  <c r="W48" i="197"/>
  <c r="AQ48" i="199"/>
  <c r="BK48" i="199"/>
  <c r="BK48" i="197"/>
  <c r="G49" i="199"/>
  <c r="G49" i="197"/>
  <c r="AA49" i="199"/>
  <c r="AA49" i="197"/>
  <c r="AU49" i="199"/>
  <c r="AU49" i="197"/>
  <c r="BO49" i="199"/>
  <c r="BO49" i="197"/>
  <c r="K50" i="199"/>
  <c r="K50" i="197"/>
  <c r="AE50" i="199"/>
  <c r="AE50" i="197"/>
  <c r="AY50" i="199"/>
  <c r="AY50" i="197"/>
  <c r="BS50" i="199"/>
  <c r="BS50" i="197"/>
  <c r="O51" i="199"/>
  <c r="O51" i="197"/>
  <c r="AI51" i="199"/>
  <c r="AI51" i="197"/>
  <c r="BC51" i="199"/>
  <c r="BC51" i="197"/>
  <c r="BW51" i="199"/>
  <c r="BW51" i="197"/>
  <c r="S52" i="199"/>
  <c r="S52" i="197"/>
  <c r="AM52" i="199"/>
  <c r="AM52" i="197"/>
  <c r="BG52" i="199"/>
  <c r="BG52" i="197"/>
  <c r="C53" i="199"/>
  <c r="C53" i="197"/>
  <c r="W53" i="199"/>
  <c r="W53" i="197"/>
  <c r="AQ53" i="197"/>
  <c r="AQ53" i="199"/>
  <c r="BK53" i="199"/>
  <c r="BK53" i="197"/>
  <c r="G54" i="186"/>
  <c r="G54" i="199"/>
  <c r="G54" i="197"/>
  <c r="AA54" i="186"/>
  <c r="AA54" i="199"/>
  <c r="AA54" i="197"/>
  <c r="AU54" i="186"/>
  <c r="AU54" i="199"/>
  <c r="AU54" i="197"/>
  <c r="BO54" i="186"/>
  <c r="BO54" i="199"/>
  <c r="BO54" i="197"/>
  <c r="K55" i="186"/>
  <c r="K55" i="199"/>
  <c r="K55" i="197"/>
  <c r="AE55" i="186"/>
  <c r="AE55" i="199"/>
  <c r="AE55" i="197"/>
  <c r="AY55" i="186"/>
  <c r="AY55" i="199"/>
  <c r="AY55" i="197"/>
  <c r="BS55" i="186"/>
  <c r="BS55" i="199"/>
  <c r="BS55" i="197"/>
  <c r="O56" i="186"/>
  <c r="O56" i="199"/>
  <c r="O56" i="197"/>
  <c r="AI56" i="186"/>
  <c r="AI56" i="199"/>
  <c r="AI56" i="197"/>
  <c r="BC56" i="186"/>
  <c r="BC56" i="199"/>
  <c r="BC56" i="197"/>
  <c r="BW56" i="186"/>
  <c r="BW56" i="199"/>
  <c r="BW56" i="197"/>
  <c r="S57" i="186"/>
  <c r="S57" i="199"/>
  <c r="AM57" i="186"/>
  <c r="AM57" i="199"/>
  <c r="AM57" i="197"/>
  <c r="BG57" i="186"/>
  <c r="BG57" i="199"/>
  <c r="BG57" i="197"/>
  <c r="C58" i="199"/>
  <c r="C58" i="197"/>
  <c r="W58" i="199"/>
  <c r="W58" i="197"/>
  <c r="AQ58" i="199"/>
  <c r="AQ58" i="197"/>
  <c r="BK58" i="199"/>
  <c r="BK58" i="197"/>
  <c r="BK58" i="166"/>
  <c r="G59" i="199"/>
  <c r="G59" i="197"/>
  <c r="G59" i="166"/>
  <c r="AA59" i="199"/>
  <c r="AA59" i="197"/>
  <c r="AU59" i="199"/>
  <c r="AU59" i="166"/>
  <c r="AU59" i="197"/>
  <c r="BO59" i="199"/>
  <c r="BO59" i="197"/>
  <c r="BO59" i="166"/>
  <c r="K60" i="199"/>
  <c r="K60" i="197"/>
  <c r="K60" i="166"/>
  <c r="AE60" i="199"/>
  <c r="AE60" i="166"/>
  <c r="AY60" i="199"/>
  <c r="AY60" i="197"/>
  <c r="BS60" i="199"/>
  <c r="BS60" i="197"/>
  <c r="BS60" i="166"/>
  <c r="O61" i="199"/>
  <c r="O61" i="197"/>
  <c r="O61" i="166"/>
  <c r="AI61" i="199"/>
  <c r="AI61" i="197"/>
  <c r="AI61" i="166"/>
  <c r="BC61" i="199"/>
  <c r="BC61" i="197"/>
  <c r="BC61" i="166"/>
  <c r="BW61" i="199"/>
  <c r="BW61" i="197"/>
  <c r="BW61" i="166"/>
  <c r="S62" i="199"/>
  <c r="S62" i="197"/>
  <c r="S62" i="166"/>
  <c r="AM62" i="199"/>
  <c r="AM62" i="197"/>
  <c r="AM62" i="166"/>
  <c r="BG62" i="199"/>
  <c r="BG62" i="197"/>
  <c r="BG62" i="166"/>
  <c r="C63" i="186"/>
  <c r="C63" i="199"/>
  <c r="C63" i="197"/>
  <c r="W63" i="186"/>
  <c r="W63" i="199"/>
  <c r="W63" i="197"/>
  <c r="AQ63" i="186"/>
  <c r="AQ63" i="199"/>
  <c r="AQ63" i="197"/>
  <c r="BK63" i="186"/>
  <c r="BK63" i="199"/>
  <c r="BK63" i="197"/>
  <c r="G64" i="199"/>
  <c r="G64" i="197"/>
  <c r="AA64" i="199"/>
  <c r="AA64" i="197"/>
  <c r="AU64" i="199"/>
  <c r="AU64" i="197"/>
  <c r="BO64" i="199"/>
  <c r="BO64" i="197"/>
  <c r="K65" i="199"/>
  <c r="K65" i="197"/>
  <c r="AE65" i="199"/>
  <c r="AE65" i="197"/>
  <c r="AY65" i="199"/>
  <c r="AY65" i="197"/>
  <c r="BS65" i="199"/>
  <c r="BS65" i="197"/>
  <c r="O66" i="199"/>
  <c r="O66" i="197"/>
  <c r="AI66" i="199"/>
  <c r="AI66" i="197"/>
  <c r="BC66" i="199"/>
  <c r="BC66" i="197"/>
  <c r="BW66" i="199"/>
  <c r="BW66" i="197"/>
  <c r="BW66" i="166"/>
  <c r="S67" i="199"/>
  <c r="S67" i="197"/>
  <c r="S67" i="166"/>
  <c r="AM67" i="199"/>
  <c r="AM67" i="197"/>
  <c r="AM67" i="166"/>
  <c r="BG67" i="199"/>
  <c r="BG67" i="197"/>
  <c r="BG67" i="166"/>
  <c r="C68" i="199"/>
  <c r="C68" i="197"/>
  <c r="C68" i="166"/>
  <c r="W68" i="199"/>
  <c r="W68" i="197"/>
  <c r="W68" i="166"/>
  <c r="AQ68" i="199"/>
  <c r="AQ68" i="197"/>
  <c r="AQ68" i="166"/>
  <c r="BK68" i="199"/>
  <c r="BK68" i="197"/>
  <c r="G69" i="199"/>
  <c r="G69" i="197"/>
  <c r="AA69" i="199"/>
  <c r="AA69" i="197"/>
  <c r="AU69" i="199"/>
  <c r="AU69" i="166"/>
  <c r="BO69" i="199"/>
  <c r="BO69" i="197"/>
  <c r="BO69" i="166"/>
  <c r="K70" i="199"/>
  <c r="K70" i="197"/>
  <c r="K70" i="166"/>
  <c r="AE70" i="199"/>
  <c r="AE70" i="166"/>
  <c r="AE70" i="197"/>
  <c r="AY70" i="199"/>
  <c r="AY70" i="197"/>
  <c r="AY70" i="166"/>
  <c r="BS70" i="199"/>
  <c r="BS70" i="197"/>
  <c r="O71" i="199"/>
  <c r="O71" i="197"/>
  <c r="AI71" i="199"/>
  <c r="AI71" i="197"/>
  <c r="BC71" i="199"/>
  <c r="BC71" i="197"/>
  <c r="BW71" i="199"/>
  <c r="BW71" i="197"/>
  <c r="S72" i="186"/>
  <c r="S72" i="199"/>
  <c r="S72" i="197"/>
  <c r="AM72" i="186"/>
  <c r="AM72" i="199"/>
  <c r="AM72" i="197"/>
  <c r="BG72" i="186"/>
  <c r="BG72" i="199"/>
  <c r="BG72" i="197"/>
  <c r="C73" i="199"/>
  <c r="W73" i="199"/>
  <c r="W73" i="197"/>
  <c r="AQ73" i="199"/>
  <c r="AQ73" i="197"/>
  <c r="BK73" i="199"/>
  <c r="BK73" i="197"/>
  <c r="L74" i="186"/>
  <c r="L74" i="199"/>
  <c r="L74" i="197"/>
  <c r="AF74" i="186"/>
  <c r="AF74" i="199"/>
  <c r="AF74" i="197"/>
  <c r="AF74" i="166"/>
  <c r="AZ74" i="186"/>
  <c r="AZ74" i="199"/>
  <c r="AZ74" i="197"/>
  <c r="AZ74" i="166"/>
  <c r="BT74" i="186"/>
  <c r="BT74" i="199"/>
  <c r="BT74" i="197"/>
  <c r="U75" i="186"/>
  <c r="U75" i="199"/>
  <c r="U75" i="197"/>
  <c r="AO75" i="186"/>
  <c r="AO75" i="199"/>
  <c r="AO75" i="197"/>
  <c r="BI75" i="186"/>
  <c r="BI75" i="199"/>
  <c r="BI75" i="197"/>
  <c r="BI75" i="166"/>
  <c r="I76" i="186"/>
  <c r="I76" i="199"/>
  <c r="I76" i="197"/>
  <c r="I76" i="166"/>
  <c r="AC76" i="186"/>
  <c r="AC76" i="199"/>
  <c r="AC76" i="197"/>
  <c r="AC76" i="166"/>
  <c r="AW76" i="186"/>
  <c r="AW76" i="199"/>
  <c r="AW76" i="197"/>
  <c r="AW76" i="166"/>
  <c r="BQ76" i="186"/>
  <c r="BQ76" i="199"/>
  <c r="BQ76" i="197"/>
  <c r="BQ76" i="166"/>
  <c r="P77" i="186"/>
  <c r="P77" i="199"/>
  <c r="P77" i="197"/>
  <c r="P77" i="166"/>
  <c r="AJ77" i="186"/>
  <c r="AJ77" i="199"/>
  <c r="AJ77" i="197"/>
  <c r="AJ77" i="166"/>
  <c r="BD77" i="186"/>
  <c r="BD77" i="199"/>
  <c r="BD77" i="197"/>
  <c r="BD77" i="166"/>
  <c r="B78" i="199"/>
  <c r="B78" i="197"/>
  <c r="B78" i="166"/>
  <c r="V78" i="199"/>
  <c r="V78" i="197"/>
  <c r="AP78" i="199"/>
  <c r="AP78" i="197"/>
  <c r="BJ78" i="199"/>
  <c r="BJ78" i="197"/>
  <c r="BJ78" i="166"/>
  <c r="I100" i="89"/>
  <c r="I101" i="89" s="1"/>
  <c r="AD100" i="89"/>
  <c r="AD101" i="89" s="1"/>
  <c r="AZ100" i="89"/>
  <c r="AZ101" i="89" s="1"/>
  <c r="BU100" i="89"/>
  <c r="BU101" i="89" s="1"/>
  <c r="B6" i="162"/>
  <c r="M39" i="162"/>
  <c r="F39" i="166" s="1"/>
  <c r="B40" i="162"/>
  <c r="M41" i="162"/>
  <c r="L41" i="166" s="1"/>
  <c r="S48" i="162"/>
  <c r="AM58" i="206" s="1"/>
  <c r="AM58" i="207" s="1"/>
  <c r="S61" i="162"/>
  <c r="AM71" i="206" s="1"/>
  <c r="AM71" i="207" s="1"/>
  <c r="S70" i="162"/>
  <c r="AM80" i="206" s="1"/>
  <c r="AM80" i="207" s="1"/>
  <c r="M72" i="162"/>
  <c r="AG72" i="166" s="1"/>
  <c r="B72" i="162"/>
  <c r="M74" i="162"/>
  <c r="AA74" i="166" s="1"/>
  <c r="M78" i="162"/>
  <c r="AI78" i="166" s="1"/>
  <c r="C78" i="162"/>
  <c r="N88" i="206" s="1"/>
  <c r="N88" i="207" s="1"/>
  <c r="R3" i="166"/>
  <c r="BK3" i="166"/>
  <c r="BW4" i="166"/>
  <c r="AS5" i="166"/>
  <c r="N6" i="166"/>
  <c r="X7" i="166"/>
  <c r="BT7" i="166"/>
  <c r="AL8" i="166"/>
  <c r="G9" i="166"/>
  <c r="S10" i="166"/>
  <c r="BM10" i="166"/>
  <c r="AH11" i="166"/>
  <c r="P13" i="166"/>
  <c r="BF13" i="166"/>
  <c r="AA14" i="166"/>
  <c r="AM15" i="166"/>
  <c r="I16" i="166"/>
  <c r="BB16" i="166"/>
  <c r="AJ18" i="166"/>
  <c r="B19" i="166"/>
  <c r="AU19" i="166"/>
  <c r="BG20" i="166"/>
  <c r="AC21" i="166"/>
  <c r="BV21" i="166"/>
  <c r="V24" i="166"/>
  <c r="BO24" i="166"/>
  <c r="C26" i="166"/>
  <c r="AW26" i="166"/>
  <c r="R27" i="166"/>
  <c r="BX28" i="166"/>
  <c r="AP29" i="166"/>
  <c r="K30" i="166"/>
  <c r="W31" i="166"/>
  <c r="BQ31" i="166"/>
  <c r="AL32" i="166"/>
  <c r="T34" i="166"/>
  <c r="BJ34" i="166"/>
  <c r="AQ36" i="166"/>
  <c r="R37" i="166"/>
  <c r="C38" i="166"/>
  <c r="BX38" i="166"/>
  <c r="AV41" i="166"/>
  <c r="AH42" i="166"/>
  <c r="T44" i="166"/>
  <c r="S45" i="166"/>
  <c r="W46" i="166"/>
  <c r="AA47" i="166"/>
  <c r="AE48" i="166"/>
  <c r="AI49" i="166"/>
  <c r="AM50" i="166"/>
  <c r="AY53" i="166"/>
  <c r="BC54" i="166"/>
  <c r="BG55" i="166"/>
  <c r="BK56" i="166"/>
  <c r="BO57" i="166"/>
  <c r="BX58" i="166"/>
  <c r="AO61" i="166"/>
  <c r="BW62" i="166"/>
  <c r="C66" i="166"/>
  <c r="AK67" i="166"/>
  <c r="BY68" i="166"/>
  <c r="AQ70" i="166"/>
  <c r="M72" i="166"/>
  <c r="AD75" i="166"/>
  <c r="E77" i="166"/>
  <c r="AA5" i="197"/>
  <c r="AM18" i="197"/>
  <c r="BO34" i="197"/>
  <c r="BG4" i="199"/>
  <c r="BG4" i="197"/>
  <c r="BG4" i="166"/>
  <c r="BC8" i="199"/>
  <c r="BC8" i="197"/>
  <c r="BC8" i="166"/>
  <c r="BW13" i="199"/>
  <c r="BW13" i="197"/>
  <c r="BW13" i="166"/>
  <c r="W20" i="199"/>
  <c r="W20" i="197"/>
  <c r="W20" i="166"/>
  <c r="S24" i="199"/>
  <c r="S24" i="197"/>
  <c r="S24" i="166"/>
  <c r="BW28" i="199"/>
  <c r="BW28" i="197"/>
  <c r="BW28" i="166"/>
  <c r="AY32" i="186"/>
  <c r="AY32" i="199"/>
  <c r="AY32" i="197"/>
  <c r="AY32" i="166"/>
  <c r="BS37" i="186"/>
  <c r="BS37" i="199"/>
  <c r="BS37" i="197"/>
  <c r="BS37" i="166"/>
  <c r="BW43" i="199"/>
  <c r="BW43" i="197"/>
  <c r="AI53" i="199"/>
  <c r="AI53" i="197"/>
  <c r="AI53" i="166"/>
  <c r="H77" i="186"/>
  <c r="H77" i="199"/>
  <c r="H77" i="197"/>
  <c r="H77" i="166"/>
  <c r="BD3" i="199"/>
  <c r="BD3" i="197"/>
  <c r="D5" i="199"/>
  <c r="D5" i="197"/>
  <c r="AZ7" i="199"/>
  <c r="AZ7" i="197"/>
  <c r="BH9" i="199"/>
  <c r="BH9" i="197"/>
  <c r="BT12" i="199"/>
  <c r="BT12" i="197"/>
  <c r="BL15" i="186"/>
  <c r="BL15" i="199"/>
  <c r="BL15" i="197"/>
  <c r="BH19" i="199"/>
  <c r="BH19" i="197"/>
  <c r="BD23" i="186"/>
  <c r="BD23" i="199"/>
  <c r="BD23" i="197"/>
  <c r="AF27" i="199"/>
  <c r="AF27" i="197"/>
  <c r="L32" i="186"/>
  <c r="L32" i="199"/>
  <c r="L32" i="197"/>
  <c r="BH44" i="199"/>
  <c r="BH44" i="197"/>
  <c r="BM4" i="199"/>
  <c r="BM4" i="197"/>
  <c r="BM4" i="166"/>
  <c r="AG6" i="199"/>
  <c r="AG6" i="197"/>
  <c r="AG6" i="166"/>
  <c r="AO8" i="199"/>
  <c r="AO8" i="197"/>
  <c r="AO8" i="166"/>
  <c r="AW10" i="186"/>
  <c r="AW10" i="199"/>
  <c r="AW10" i="197"/>
  <c r="AW10" i="166"/>
  <c r="BY12" i="199"/>
  <c r="BY12" i="197"/>
  <c r="BY12" i="166"/>
  <c r="AG16" i="186"/>
  <c r="AG16" i="199"/>
  <c r="AG16" i="197"/>
  <c r="AG16" i="166"/>
  <c r="AO18" i="199"/>
  <c r="AO18" i="197"/>
  <c r="AO18" i="166"/>
  <c r="M21" i="199"/>
  <c r="M21" i="197"/>
  <c r="M21" i="166"/>
  <c r="AO23" i="186"/>
  <c r="AO23" i="199"/>
  <c r="AO23" i="197"/>
  <c r="AO23" i="166"/>
  <c r="AW25" i="197"/>
  <c r="AW25" i="199"/>
  <c r="AW25" i="166"/>
  <c r="AK27" i="199"/>
  <c r="AK27" i="197"/>
  <c r="AK27" i="166"/>
  <c r="AS29" i="199"/>
  <c r="AS29" i="197"/>
  <c r="AS29" i="166"/>
  <c r="Q32" i="186"/>
  <c r="Q32" i="197"/>
  <c r="Q32" i="199"/>
  <c r="Q32" i="166"/>
  <c r="I35" i="186"/>
  <c r="I35" i="199"/>
  <c r="I35" i="197"/>
  <c r="I35" i="166"/>
  <c r="BA36" i="186"/>
  <c r="BA36" i="199"/>
  <c r="BA36" i="197"/>
  <c r="BA36" i="166"/>
  <c r="E39" i="199"/>
  <c r="E39" i="197"/>
  <c r="E39" i="166"/>
  <c r="BA41" i="199"/>
  <c r="BA41" i="197"/>
  <c r="BA41" i="166"/>
  <c r="E44" i="199"/>
  <c r="E44" i="197"/>
  <c r="E44" i="166"/>
  <c r="AG46" i="199"/>
  <c r="AG46" i="197"/>
  <c r="AG46" i="166"/>
  <c r="BI48" i="199"/>
  <c r="BI48" i="197"/>
  <c r="BI48" i="166"/>
  <c r="BA51" i="199"/>
  <c r="BA51" i="197"/>
  <c r="E54" i="186"/>
  <c r="E54" i="199"/>
  <c r="E54" i="197"/>
  <c r="E54" i="166"/>
  <c r="AG56" i="186"/>
  <c r="AG56" i="199"/>
  <c r="AG56" i="197"/>
  <c r="AG56" i="166"/>
  <c r="E59" i="199"/>
  <c r="E59" i="197"/>
  <c r="BU61" i="199"/>
  <c r="BU61" i="197"/>
  <c r="AC65" i="199"/>
  <c r="AC65" i="197"/>
  <c r="BY67" i="199"/>
  <c r="BY67" i="197"/>
  <c r="BY67" i="166"/>
  <c r="AW70" i="199"/>
  <c r="AW70" i="197"/>
  <c r="U73" i="199"/>
  <c r="U73" i="197"/>
  <c r="BB77" i="186"/>
  <c r="BB77" i="199"/>
  <c r="BB77" i="197"/>
  <c r="BB77" i="166"/>
  <c r="D3" i="199"/>
  <c r="D3" i="197"/>
  <c r="D3" i="166"/>
  <c r="X3" i="199"/>
  <c r="X3" i="197"/>
  <c r="X3" i="166"/>
  <c r="AR3" i="199"/>
  <c r="AR3" i="197"/>
  <c r="AR3" i="166"/>
  <c r="BL3" i="199"/>
  <c r="BL3" i="197"/>
  <c r="BL3" i="166"/>
  <c r="H4" i="199"/>
  <c r="H4" i="197"/>
  <c r="H4" i="166"/>
  <c r="AB4" i="199"/>
  <c r="AB4" i="197"/>
  <c r="AB4" i="166"/>
  <c r="AV4" i="199"/>
  <c r="AV4" i="197"/>
  <c r="AV4" i="166"/>
  <c r="BP4" i="199"/>
  <c r="BP4" i="197"/>
  <c r="BP4" i="166"/>
  <c r="L5" i="197"/>
  <c r="L5" i="199"/>
  <c r="L5" i="166"/>
  <c r="AF5" i="199"/>
  <c r="AF5" i="197"/>
  <c r="AF5" i="166"/>
  <c r="AZ5" i="199"/>
  <c r="AZ5" i="197"/>
  <c r="AZ5" i="166"/>
  <c r="BT5" i="199"/>
  <c r="BT5" i="197"/>
  <c r="BT5" i="166"/>
  <c r="P6" i="199"/>
  <c r="P6" i="197"/>
  <c r="P6" i="166"/>
  <c r="AJ6" i="199"/>
  <c r="AJ6" i="197"/>
  <c r="AJ6" i="166"/>
  <c r="BD6" i="199"/>
  <c r="BD6" i="197"/>
  <c r="BD6" i="166"/>
  <c r="BX6" i="199"/>
  <c r="BX6" i="197"/>
  <c r="BX6" i="166"/>
  <c r="T7" i="199"/>
  <c r="T7" i="197"/>
  <c r="T7" i="166"/>
  <c r="AN7" i="199"/>
  <c r="AN7" i="197"/>
  <c r="AN7" i="166"/>
  <c r="BH7" i="199"/>
  <c r="BH7" i="197"/>
  <c r="BH7" i="166"/>
  <c r="D8" i="199"/>
  <c r="D8" i="197"/>
  <c r="D8" i="166"/>
  <c r="X8" i="199"/>
  <c r="X8" i="197"/>
  <c r="X8" i="166"/>
  <c r="AR8" i="199"/>
  <c r="AR8" i="197"/>
  <c r="AR8" i="166"/>
  <c r="BL8" i="199"/>
  <c r="BL8" i="197"/>
  <c r="BL8" i="166"/>
  <c r="H9" i="199"/>
  <c r="H9" i="197"/>
  <c r="H9" i="166"/>
  <c r="AB9" i="199"/>
  <c r="AB9" i="197"/>
  <c r="AB9" i="166"/>
  <c r="AV9" i="199"/>
  <c r="AV9" i="197"/>
  <c r="AV9" i="166"/>
  <c r="BP9" i="199"/>
  <c r="BP9" i="197"/>
  <c r="BP9" i="166"/>
  <c r="L10" i="186"/>
  <c r="L10" i="199"/>
  <c r="L10" i="197"/>
  <c r="L10" i="166"/>
  <c r="AF10" i="186"/>
  <c r="AF10" i="199"/>
  <c r="AF10" i="197"/>
  <c r="AF10" i="166"/>
  <c r="AZ10" i="186"/>
  <c r="AZ10" i="199"/>
  <c r="AZ10" i="197"/>
  <c r="AZ10" i="166"/>
  <c r="BT10" i="186"/>
  <c r="BT10" i="199"/>
  <c r="BT10" i="197"/>
  <c r="BT10" i="166"/>
  <c r="P11" i="199"/>
  <c r="P11" i="197"/>
  <c r="P11" i="166"/>
  <c r="AJ11" i="199"/>
  <c r="AJ11" i="197"/>
  <c r="AJ11" i="166"/>
  <c r="BD11" i="199"/>
  <c r="BD11" i="197"/>
  <c r="BD11" i="166"/>
  <c r="BX11" i="199"/>
  <c r="BX11" i="197"/>
  <c r="BX11" i="166"/>
  <c r="T12" i="199"/>
  <c r="T12" i="197"/>
  <c r="T12" i="166"/>
  <c r="AN12" i="199"/>
  <c r="AN12" i="197"/>
  <c r="AN12" i="166"/>
  <c r="BH12" i="199"/>
  <c r="BH12" i="197"/>
  <c r="BH12" i="166"/>
  <c r="D13" i="199"/>
  <c r="D13" i="197"/>
  <c r="D13" i="166"/>
  <c r="X13" i="199"/>
  <c r="X13" i="197"/>
  <c r="X13" i="166"/>
  <c r="AR13" i="199"/>
  <c r="AR13" i="197"/>
  <c r="AR13" i="166"/>
  <c r="BL13" i="199"/>
  <c r="BL13" i="197"/>
  <c r="BL13" i="166"/>
  <c r="H14" i="186"/>
  <c r="H14" i="199"/>
  <c r="H14" i="197"/>
  <c r="H14" i="166"/>
  <c r="AB14" i="186"/>
  <c r="AB14" i="199"/>
  <c r="AB14" i="197"/>
  <c r="AB14" i="166"/>
  <c r="AV14" i="186"/>
  <c r="AV14" i="199"/>
  <c r="AV14" i="197"/>
  <c r="AV14" i="166"/>
  <c r="BP14" i="186"/>
  <c r="BP14" i="199"/>
  <c r="BP14" i="197"/>
  <c r="BP14" i="166"/>
  <c r="L15" i="186"/>
  <c r="L15" i="199"/>
  <c r="L15" i="197"/>
  <c r="L15" i="166"/>
  <c r="AF15" i="186"/>
  <c r="AF15" i="199"/>
  <c r="AF15" i="197"/>
  <c r="AF15" i="166"/>
  <c r="AZ15" i="186"/>
  <c r="AZ15" i="199"/>
  <c r="AZ15" i="197"/>
  <c r="AZ15" i="166"/>
  <c r="BT15" i="186"/>
  <c r="BT15" i="199"/>
  <c r="BT15" i="197"/>
  <c r="BT15" i="166"/>
  <c r="P16" i="186"/>
  <c r="P16" i="199"/>
  <c r="P16" i="197"/>
  <c r="P16" i="166"/>
  <c r="AJ16" i="186"/>
  <c r="AJ16" i="199"/>
  <c r="AJ16" i="197"/>
  <c r="AJ16" i="166"/>
  <c r="BD16" i="186"/>
  <c r="BD16" i="199"/>
  <c r="BD16" i="197"/>
  <c r="BD16" i="166"/>
  <c r="BX16" i="186"/>
  <c r="BX16" i="199"/>
  <c r="BX16" i="197"/>
  <c r="BX16" i="166"/>
  <c r="T17" i="186"/>
  <c r="T17" i="199"/>
  <c r="T17" i="197"/>
  <c r="T17" i="166"/>
  <c r="AN17" i="186"/>
  <c r="AN17" i="199"/>
  <c r="AN17" i="197"/>
  <c r="AN17" i="166"/>
  <c r="BH17" i="186"/>
  <c r="BH17" i="199"/>
  <c r="BH17" i="197"/>
  <c r="BH17" i="166"/>
  <c r="D18" i="199"/>
  <c r="D18" i="197"/>
  <c r="D18" i="166"/>
  <c r="X18" i="199"/>
  <c r="X18" i="197"/>
  <c r="X18" i="166"/>
  <c r="AR18" i="199"/>
  <c r="AR18" i="197"/>
  <c r="AR18" i="166"/>
  <c r="BL18" i="199"/>
  <c r="BL18" i="197"/>
  <c r="BL18" i="166"/>
  <c r="H19" i="199"/>
  <c r="H19" i="197"/>
  <c r="H19" i="166"/>
  <c r="AB19" i="199"/>
  <c r="AB19" i="197"/>
  <c r="AB19" i="166"/>
  <c r="AV19" i="199"/>
  <c r="AV19" i="197"/>
  <c r="AV19" i="166"/>
  <c r="BP19" i="199"/>
  <c r="BP19" i="197"/>
  <c r="BP19" i="166"/>
  <c r="L20" i="199"/>
  <c r="L20" i="197"/>
  <c r="L20" i="166"/>
  <c r="AF20" i="199"/>
  <c r="AF20" i="197"/>
  <c r="AF20" i="166"/>
  <c r="AZ20" i="199"/>
  <c r="AZ20" i="197"/>
  <c r="AZ20" i="166"/>
  <c r="BT20" i="199"/>
  <c r="BT20" i="197"/>
  <c r="BT20" i="166"/>
  <c r="P21" i="199"/>
  <c r="P21" i="197"/>
  <c r="P21" i="166"/>
  <c r="AJ21" i="199"/>
  <c r="AJ21" i="197"/>
  <c r="AJ21" i="166"/>
  <c r="BD21" i="199"/>
  <c r="BD21" i="197"/>
  <c r="BD21" i="166"/>
  <c r="BX21" i="199"/>
  <c r="BX21" i="197"/>
  <c r="BX21" i="166"/>
  <c r="T22" i="199"/>
  <c r="T22" i="197"/>
  <c r="T22" i="166"/>
  <c r="AN22" i="199"/>
  <c r="AN22" i="197"/>
  <c r="AN22" i="166"/>
  <c r="BH22" i="199"/>
  <c r="BH22" i="197"/>
  <c r="BH22" i="166"/>
  <c r="D23" i="186"/>
  <c r="D23" i="199"/>
  <c r="D23" i="197"/>
  <c r="D23" i="166"/>
  <c r="X23" i="186"/>
  <c r="X23" i="199"/>
  <c r="X23" i="197"/>
  <c r="X23" i="166"/>
  <c r="AR23" i="186"/>
  <c r="AR23" i="199"/>
  <c r="AR23" i="197"/>
  <c r="AR23" i="166"/>
  <c r="BL23" i="186"/>
  <c r="BL23" i="199"/>
  <c r="BL23" i="197"/>
  <c r="BL23" i="166"/>
  <c r="H24" i="199"/>
  <c r="H24" i="197"/>
  <c r="H24" i="166"/>
  <c r="AB24" i="199"/>
  <c r="AB24" i="197"/>
  <c r="AB24" i="166"/>
  <c r="AV24" i="199"/>
  <c r="AV24" i="197"/>
  <c r="AV24" i="166"/>
  <c r="BP24" i="199"/>
  <c r="BP24" i="197"/>
  <c r="BP24" i="166"/>
  <c r="L25" i="199"/>
  <c r="L25" i="197"/>
  <c r="L25" i="166"/>
  <c r="AF25" i="199"/>
  <c r="AF25" i="197"/>
  <c r="AF25" i="166"/>
  <c r="AZ25" i="199"/>
  <c r="AZ25" i="197"/>
  <c r="AZ25" i="166"/>
  <c r="BT25" i="199"/>
  <c r="BT25" i="197"/>
  <c r="BT25" i="166"/>
  <c r="P26" i="199"/>
  <c r="P26" i="197"/>
  <c r="P26" i="166"/>
  <c r="AJ26" i="199"/>
  <c r="AJ26" i="197"/>
  <c r="AJ26" i="166"/>
  <c r="BD26" i="199"/>
  <c r="BD26" i="197"/>
  <c r="BD26" i="166"/>
  <c r="BX26" i="199"/>
  <c r="BX26" i="197"/>
  <c r="BX26" i="166"/>
  <c r="T27" i="199"/>
  <c r="T27" i="197"/>
  <c r="T27" i="166"/>
  <c r="AN27" i="199"/>
  <c r="AN27" i="197"/>
  <c r="AN27" i="166"/>
  <c r="BH27" i="199"/>
  <c r="BH27" i="197"/>
  <c r="BH27" i="166"/>
  <c r="D28" i="199"/>
  <c r="D28" i="197"/>
  <c r="D28" i="166"/>
  <c r="X28" i="199"/>
  <c r="X28" i="197"/>
  <c r="X28" i="166"/>
  <c r="AR28" i="199"/>
  <c r="AR28" i="197"/>
  <c r="AR28" i="166"/>
  <c r="BL28" i="199"/>
  <c r="BL28" i="197"/>
  <c r="BL28" i="166"/>
  <c r="H29" i="199"/>
  <c r="H29" i="197"/>
  <c r="H29" i="166"/>
  <c r="AB29" i="199"/>
  <c r="AB29" i="197"/>
  <c r="AB29" i="166"/>
  <c r="AV29" i="199"/>
  <c r="AV29" i="197"/>
  <c r="AV29" i="166"/>
  <c r="BP29" i="199"/>
  <c r="BP29" i="197"/>
  <c r="BP29" i="166"/>
  <c r="L30" i="199"/>
  <c r="L30" i="197"/>
  <c r="L30" i="166"/>
  <c r="AF30" i="199"/>
  <c r="AF30" i="197"/>
  <c r="AF30" i="166"/>
  <c r="AZ30" i="199"/>
  <c r="AZ30" i="197"/>
  <c r="AZ30" i="166"/>
  <c r="BT30" i="199"/>
  <c r="BT30" i="197"/>
  <c r="BT30" i="166"/>
  <c r="P31" i="186"/>
  <c r="P31" i="199"/>
  <c r="P31" i="197"/>
  <c r="P31" i="166"/>
  <c r="AJ31" i="186"/>
  <c r="AJ31" i="199"/>
  <c r="AJ31" i="197"/>
  <c r="AJ31" i="166"/>
  <c r="BD31" i="186"/>
  <c r="BD31" i="199"/>
  <c r="BD31" i="197"/>
  <c r="BD31" i="166"/>
  <c r="BX31" i="186"/>
  <c r="BX31" i="199"/>
  <c r="BX31" i="197"/>
  <c r="BX31" i="166"/>
  <c r="T32" i="186"/>
  <c r="T32" i="199"/>
  <c r="T32" i="197"/>
  <c r="T32" i="166"/>
  <c r="AN32" i="186"/>
  <c r="AN32" i="199"/>
  <c r="AN32" i="197"/>
  <c r="AN32" i="166"/>
  <c r="BH32" i="186"/>
  <c r="BH32" i="199"/>
  <c r="BH32" i="197"/>
  <c r="BH32" i="166"/>
  <c r="D33" i="199"/>
  <c r="D33" i="197"/>
  <c r="D33" i="166"/>
  <c r="X33" i="199"/>
  <c r="X33" i="197"/>
  <c r="X33" i="166"/>
  <c r="AR33" i="199"/>
  <c r="AR33" i="197"/>
  <c r="AR33" i="166"/>
  <c r="BL33" i="199"/>
  <c r="BL33" i="197"/>
  <c r="BL33" i="166"/>
  <c r="H34" i="186"/>
  <c r="H34" i="199"/>
  <c r="H34" i="197"/>
  <c r="H34" i="166"/>
  <c r="AB34" i="186"/>
  <c r="AB34" i="199"/>
  <c r="AB34" i="197"/>
  <c r="AB34" i="166"/>
  <c r="AV34" i="186"/>
  <c r="AV34" i="199"/>
  <c r="AV34" i="197"/>
  <c r="AV34" i="166"/>
  <c r="BP34" i="186"/>
  <c r="BP34" i="199"/>
  <c r="BP34" i="166"/>
  <c r="L35" i="186"/>
  <c r="L35" i="199"/>
  <c r="L35" i="197"/>
  <c r="AF35" i="186"/>
  <c r="AF35" i="199"/>
  <c r="AF35" i="197"/>
  <c r="AZ35" i="186"/>
  <c r="AZ35" i="199"/>
  <c r="AZ35" i="197"/>
  <c r="BT35" i="186"/>
  <c r="BT35" i="199"/>
  <c r="BT35" i="197"/>
  <c r="P36" i="186"/>
  <c r="P36" i="199"/>
  <c r="P36" i="197"/>
  <c r="P36" i="166"/>
  <c r="AJ36" i="186"/>
  <c r="AJ36" i="199"/>
  <c r="AJ36" i="197"/>
  <c r="AJ36" i="166"/>
  <c r="BD36" i="186"/>
  <c r="BD36" i="199"/>
  <c r="BD36" i="197"/>
  <c r="BD36" i="166"/>
  <c r="BX36" i="186"/>
  <c r="BX36" i="199"/>
  <c r="BX36" i="197"/>
  <c r="BX36" i="166"/>
  <c r="T37" i="186"/>
  <c r="T37" i="199"/>
  <c r="T37" i="197"/>
  <c r="T37" i="166"/>
  <c r="AN37" i="186"/>
  <c r="AN37" i="199"/>
  <c r="AN37" i="197"/>
  <c r="AN37" i="166"/>
  <c r="BH37" i="186"/>
  <c r="BH37" i="199"/>
  <c r="BH37" i="197"/>
  <c r="BH37" i="166"/>
  <c r="D38" i="199"/>
  <c r="D38" i="197"/>
  <c r="D38" i="166"/>
  <c r="X38" i="199"/>
  <c r="X38" i="197"/>
  <c r="X38" i="166"/>
  <c r="AR38" i="199"/>
  <c r="AR38" i="197"/>
  <c r="AR38" i="166"/>
  <c r="BL38" i="199"/>
  <c r="BL38" i="197"/>
  <c r="BL38" i="166"/>
  <c r="H39" i="199"/>
  <c r="H39" i="197"/>
  <c r="AB39" i="199"/>
  <c r="AB39" i="197"/>
  <c r="AV39" i="199"/>
  <c r="AV39" i="197"/>
  <c r="AV39" i="166"/>
  <c r="BP39" i="199"/>
  <c r="BP39" i="197"/>
  <c r="L40" i="199"/>
  <c r="L40" i="197"/>
  <c r="AF40" i="199"/>
  <c r="AF40" i="197"/>
  <c r="AZ40" i="199"/>
  <c r="AZ40" i="197"/>
  <c r="BT40" i="199"/>
  <c r="BT40" i="197"/>
  <c r="P41" i="199"/>
  <c r="P41" i="197"/>
  <c r="P41" i="166"/>
  <c r="AJ41" i="199"/>
  <c r="AJ41" i="197"/>
  <c r="AJ41" i="166"/>
  <c r="BD41" i="199"/>
  <c r="BD41" i="197"/>
  <c r="BD41" i="166"/>
  <c r="BX41" i="199"/>
  <c r="BX41" i="197"/>
  <c r="BX41" i="166"/>
  <c r="T42" i="199"/>
  <c r="T42" i="197"/>
  <c r="T42" i="166"/>
  <c r="AN42" i="199"/>
  <c r="AN42" i="197"/>
  <c r="AN42" i="166"/>
  <c r="BH42" i="199"/>
  <c r="BH42" i="197"/>
  <c r="BH42" i="166"/>
  <c r="D43" i="199"/>
  <c r="D43" i="197"/>
  <c r="X43" i="199"/>
  <c r="X43" i="197"/>
  <c r="AR43" i="199"/>
  <c r="AR43" i="197"/>
  <c r="BL43" i="199"/>
  <c r="BL43" i="197"/>
  <c r="H44" i="199"/>
  <c r="H44" i="197"/>
  <c r="H44" i="166"/>
  <c r="AB44" i="199"/>
  <c r="AB44" i="197"/>
  <c r="AB44" i="166"/>
  <c r="AV44" i="199"/>
  <c r="AV44" i="197"/>
  <c r="AV44" i="166"/>
  <c r="BP44" i="199"/>
  <c r="BP44" i="197"/>
  <c r="BP44" i="166"/>
  <c r="L45" i="199"/>
  <c r="L45" i="197"/>
  <c r="L45" i="166"/>
  <c r="AF45" i="199"/>
  <c r="AF45" i="197"/>
  <c r="AF45" i="166"/>
  <c r="AZ45" i="199"/>
  <c r="AZ45" i="197"/>
  <c r="AZ45" i="166"/>
  <c r="BT45" i="199"/>
  <c r="BT45" i="197"/>
  <c r="BT45" i="166"/>
  <c r="P46" i="199"/>
  <c r="P46" i="197"/>
  <c r="P46" i="166"/>
  <c r="AJ46" i="199"/>
  <c r="AJ46" i="197"/>
  <c r="AJ46" i="166"/>
  <c r="BD46" i="199"/>
  <c r="BD46" i="197"/>
  <c r="BD46" i="166"/>
  <c r="BX46" i="199"/>
  <c r="BX46" i="197"/>
  <c r="BX46" i="166"/>
  <c r="T47" i="186"/>
  <c r="T47" i="199"/>
  <c r="T47" i="197"/>
  <c r="T47" i="166"/>
  <c r="AN47" i="186"/>
  <c r="AN47" i="199"/>
  <c r="AN47" i="197"/>
  <c r="AN47" i="166"/>
  <c r="BH47" i="186"/>
  <c r="BH47" i="199"/>
  <c r="BH47" i="197"/>
  <c r="BH47" i="166"/>
  <c r="D48" i="199"/>
  <c r="D48" i="197"/>
  <c r="D48" i="166"/>
  <c r="X48" i="199"/>
  <c r="X48" i="197"/>
  <c r="X48" i="166"/>
  <c r="AR48" i="199"/>
  <c r="AR48" i="197"/>
  <c r="AR48" i="166"/>
  <c r="BL48" i="199"/>
  <c r="BL48" i="197"/>
  <c r="BL48" i="166"/>
  <c r="H49" i="199"/>
  <c r="H49" i="197"/>
  <c r="H49" i="166"/>
  <c r="AB49" i="199"/>
  <c r="AB49" i="197"/>
  <c r="AB49" i="166"/>
  <c r="AV49" i="199"/>
  <c r="AV49" i="197"/>
  <c r="AV49" i="166"/>
  <c r="BP49" i="199"/>
  <c r="BP49" i="197"/>
  <c r="BP49" i="166"/>
  <c r="L50" i="199"/>
  <c r="L50" i="197"/>
  <c r="L50" i="166"/>
  <c r="AF50" i="199"/>
  <c r="AF50" i="197"/>
  <c r="AF50" i="166"/>
  <c r="AZ50" i="199"/>
  <c r="AZ50" i="197"/>
  <c r="AZ50" i="166"/>
  <c r="BT50" i="199"/>
  <c r="BT50" i="197"/>
  <c r="BT50" i="166"/>
  <c r="P51" i="199"/>
  <c r="P51" i="197"/>
  <c r="AJ51" i="199"/>
  <c r="AJ51" i="197"/>
  <c r="BD51" i="199"/>
  <c r="BD51" i="197"/>
  <c r="BX51" i="199"/>
  <c r="BX51" i="197"/>
  <c r="T52" i="199"/>
  <c r="T52" i="197"/>
  <c r="AN52" i="199"/>
  <c r="AN52" i="197"/>
  <c r="BH52" i="199"/>
  <c r="BH52" i="197"/>
  <c r="D53" i="199"/>
  <c r="D53" i="197"/>
  <c r="D53" i="166"/>
  <c r="X53" i="199"/>
  <c r="X53" i="197"/>
  <c r="X53" i="166"/>
  <c r="AR53" i="199"/>
  <c r="AR53" i="197"/>
  <c r="AR53" i="166"/>
  <c r="BL53" i="199"/>
  <c r="BL53" i="197"/>
  <c r="BL53" i="166"/>
  <c r="H54" i="186"/>
  <c r="H54" i="199"/>
  <c r="H54" i="197"/>
  <c r="H54" i="166"/>
  <c r="AB54" i="186"/>
  <c r="AB54" i="199"/>
  <c r="AB54" i="197"/>
  <c r="AB54" i="166"/>
  <c r="AV54" i="186"/>
  <c r="AV54" i="199"/>
  <c r="AV54" i="197"/>
  <c r="AV54" i="166"/>
  <c r="BP54" i="186"/>
  <c r="BP54" i="199"/>
  <c r="BP54" i="197"/>
  <c r="BP54" i="166"/>
  <c r="L55" i="186"/>
  <c r="L55" i="199"/>
  <c r="L55" i="197"/>
  <c r="L55" i="166"/>
  <c r="AF55" i="186"/>
  <c r="AF55" i="199"/>
  <c r="AF55" i="197"/>
  <c r="AF55" i="166"/>
  <c r="AZ55" i="186"/>
  <c r="AZ55" i="199"/>
  <c r="AZ55" i="197"/>
  <c r="AZ55" i="166"/>
  <c r="BT55" i="186"/>
  <c r="BT55" i="199"/>
  <c r="BT55" i="197"/>
  <c r="BT55" i="166"/>
  <c r="P56" i="186"/>
  <c r="P56" i="199"/>
  <c r="P56" i="197"/>
  <c r="P56" i="166"/>
  <c r="AJ56" i="186"/>
  <c r="AJ56" i="199"/>
  <c r="AJ56" i="197"/>
  <c r="AJ56" i="166"/>
  <c r="BD56" i="186"/>
  <c r="BD56" i="199"/>
  <c r="BD56" i="197"/>
  <c r="BD56" i="166"/>
  <c r="BX56" i="186"/>
  <c r="BX56" i="199"/>
  <c r="BX56" i="197"/>
  <c r="BX56" i="166"/>
  <c r="T57" i="186"/>
  <c r="T57" i="199"/>
  <c r="T57" i="197"/>
  <c r="T57" i="166"/>
  <c r="AN57" i="186"/>
  <c r="AN57" i="199"/>
  <c r="AN57" i="197"/>
  <c r="AN57" i="166"/>
  <c r="BH57" i="186"/>
  <c r="BH57" i="199"/>
  <c r="BH57" i="197"/>
  <c r="BH57" i="166"/>
  <c r="D58" i="199"/>
  <c r="D58" i="197"/>
  <c r="D58" i="166"/>
  <c r="X58" i="199"/>
  <c r="X58" i="197"/>
  <c r="X58" i="166"/>
  <c r="AR58" i="199"/>
  <c r="AR58" i="197"/>
  <c r="BL58" i="199"/>
  <c r="BL58" i="197"/>
  <c r="BL58" i="166"/>
  <c r="H59" i="199"/>
  <c r="H59" i="197"/>
  <c r="H59" i="166"/>
  <c r="AB59" i="199"/>
  <c r="AB59" i="197"/>
  <c r="AV59" i="199"/>
  <c r="AV59" i="166"/>
  <c r="AV59" i="197"/>
  <c r="BP59" i="199"/>
  <c r="BP59" i="197"/>
  <c r="BP59" i="166"/>
  <c r="L60" i="199"/>
  <c r="L60" i="197"/>
  <c r="L60" i="166"/>
  <c r="AF60" i="199"/>
  <c r="AF60" i="197"/>
  <c r="AF60" i="166"/>
  <c r="AZ60" i="199"/>
  <c r="AZ60" i="197"/>
  <c r="AZ60" i="166"/>
  <c r="BT60" i="199"/>
  <c r="BT60" i="197"/>
  <c r="BT60" i="166"/>
  <c r="P61" i="199"/>
  <c r="P61" i="197"/>
  <c r="P61" i="166"/>
  <c r="AJ61" i="199"/>
  <c r="AJ61" i="197"/>
  <c r="AJ61" i="166"/>
  <c r="BD61" i="199"/>
  <c r="BD61" i="197"/>
  <c r="BD61" i="166"/>
  <c r="BX61" i="199"/>
  <c r="BX61" i="197"/>
  <c r="BX61" i="166"/>
  <c r="T62" i="199"/>
  <c r="T62" i="197"/>
  <c r="T62" i="166"/>
  <c r="AN62" i="199"/>
  <c r="AN62" i="197"/>
  <c r="AN62" i="166"/>
  <c r="BH62" i="199"/>
  <c r="BH62" i="197"/>
  <c r="BH62" i="166"/>
  <c r="D63" i="186"/>
  <c r="D63" i="199"/>
  <c r="D63" i="197"/>
  <c r="X63" i="186"/>
  <c r="X63" i="199"/>
  <c r="X63" i="197"/>
  <c r="AR63" i="186"/>
  <c r="AR63" i="199"/>
  <c r="AR63" i="197"/>
  <c r="BL63" i="186"/>
  <c r="BL63" i="199"/>
  <c r="BL63" i="197"/>
  <c r="H64" i="199"/>
  <c r="H64" i="197"/>
  <c r="AB64" i="199"/>
  <c r="AB64" i="197"/>
  <c r="AV64" i="199"/>
  <c r="AV64" i="197"/>
  <c r="BP64" i="199"/>
  <c r="BP64" i="197"/>
  <c r="L65" i="199"/>
  <c r="L65" i="197"/>
  <c r="AF65" i="199"/>
  <c r="AF65" i="197"/>
  <c r="AZ65" i="199"/>
  <c r="AZ65" i="197"/>
  <c r="BT65" i="199"/>
  <c r="BT65" i="197"/>
  <c r="P66" i="199"/>
  <c r="P66" i="197"/>
  <c r="P66" i="166"/>
  <c r="AJ66" i="199"/>
  <c r="AJ66" i="197"/>
  <c r="AJ66" i="166"/>
  <c r="BD66" i="199"/>
  <c r="BD66" i="197"/>
  <c r="BD66" i="166"/>
  <c r="BX66" i="199"/>
  <c r="BX66" i="197"/>
  <c r="BX66" i="166"/>
  <c r="T67" i="199"/>
  <c r="T67" i="197"/>
  <c r="T67" i="166"/>
  <c r="AN67" i="199"/>
  <c r="AN67" i="197"/>
  <c r="AN67" i="166"/>
  <c r="BH67" i="199"/>
  <c r="BH67" i="197"/>
  <c r="BH67" i="166"/>
  <c r="D68" i="199"/>
  <c r="D68" i="197"/>
  <c r="D68" i="166"/>
  <c r="X68" i="199"/>
  <c r="X68" i="197"/>
  <c r="X68" i="166"/>
  <c r="AR68" i="199"/>
  <c r="AR68" i="197"/>
  <c r="AR68" i="166"/>
  <c r="BL68" i="199"/>
  <c r="BL68" i="197"/>
  <c r="BL68" i="166"/>
  <c r="H69" i="199"/>
  <c r="H69" i="197"/>
  <c r="H69" i="166"/>
  <c r="AB69" i="199"/>
  <c r="AB69" i="197"/>
  <c r="AB69" i="166"/>
  <c r="AV69" i="199"/>
  <c r="AV69" i="166"/>
  <c r="BP69" i="199"/>
  <c r="BP69" i="197"/>
  <c r="BP69" i="166"/>
  <c r="L70" i="199"/>
  <c r="L70" i="166"/>
  <c r="L70" i="197"/>
  <c r="AF70" i="199"/>
  <c r="AF70" i="166"/>
  <c r="AF70" i="197"/>
  <c r="AZ70" i="199"/>
  <c r="AZ70" i="197"/>
  <c r="AZ70" i="166"/>
  <c r="BT70" i="199"/>
  <c r="BT70" i="197"/>
  <c r="BT70" i="166"/>
  <c r="P71" i="199"/>
  <c r="P71" i="197"/>
  <c r="AJ71" i="199"/>
  <c r="AJ71" i="197"/>
  <c r="BD71" i="199"/>
  <c r="BD71" i="197"/>
  <c r="BD71" i="166"/>
  <c r="BX71" i="199"/>
  <c r="BX71" i="197"/>
  <c r="T72" i="186"/>
  <c r="T72" i="199"/>
  <c r="T72" i="166"/>
  <c r="T72" i="197"/>
  <c r="AN72" i="186"/>
  <c r="AN72" i="199"/>
  <c r="AN72" i="197"/>
  <c r="AN72" i="166"/>
  <c r="BH72" i="186"/>
  <c r="BH72" i="199"/>
  <c r="BH72" i="197"/>
  <c r="BH72" i="166"/>
  <c r="D73" i="199"/>
  <c r="D73" i="197"/>
  <c r="X73" i="199"/>
  <c r="X73" i="197"/>
  <c r="AR73" i="199"/>
  <c r="AR73" i="197"/>
  <c r="BL73" i="199"/>
  <c r="BL73" i="197"/>
  <c r="M74" i="186"/>
  <c r="M74" i="199"/>
  <c r="M74" i="197"/>
  <c r="M74" i="166"/>
  <c r="AG74" i="186"/>
  <c r="AG74" i="199"/>
  <c r="AG74" i="197"/>
  <c r="BA74" i="186"/>
  <c r="BA74" i="199"/>
  <c r="BA74" i="197"/>
  <c r="BA74" i="166"/>
  <c r="B75" i="186"/>
  <c r="B75" i="199"/>
  <c r="B75" i="197"/>
  <c r="V75" i="186"/>
  <c r="V75" i="199"/>
  <c r="V75" i="197"/>
  <c r="V75" i="166"/>
  <c r="AP75" i="186"/>
  <c r="AP75" i="199"/>
  <c r="AP75" i="197"/>
  <c r="BJ75" i="186"/>
  <c r="BJ75" i="199"/>
  <c r="BJ75" i="197"/>
  <c r="BJ75" i="166"/>
  <c r="J76" i="186"/>
  <c r="J76" i="199"/>
  <c r="J76" i="197"/>
  <c r="J76" i="166"/>
  <c r="AD76" i="186"/>
  <c r="AD76" i="199"/>
  <c r="AD76" i="197"/>
  <c r="AD76" i="166"/>
  <c r="AX76" i="186"/>
  <c r="AX76" i="199"/>
  <c r="AX76" i="197"/>
  <c r="AX76" i="166"/>
  <c r="BR76" i="186"/>
  <c r="BR76" i="199"/>
  <c r="BR76" i="197"/>
  <c r="BR76" i="166"/>
  <c r="Q77" i="186"/>
  <c r="Q77" i="199"/>
  <c r="Q77" i="197"/>
  <c r="Q77" i="166"/>
  <c r="AK77" i="186"/>
  <c r="AK77" i="199"/>
  <c r="AK77" i="197"/>
  <c r="AK77" i="166"/>
  <c r="BE77" i="186"/>
  <c r="BE77" i="199"/>
  <c r="BE77" i="197"/>
  <c r="BE77" i="166"/>
  <c r="C78" i="199"/>
  <c r="C78" i="197"/>
  <c r="W78" i="199"/>
  <c r="W78" i="197"/>
  <c r="W78" i="166"/>
  <c r="AQ78" i="199"/>
  <c r="AQ78" i="197"/>
  <c r="AQ78" i="166"/>
  <c r="BK78" i="199"/>
  <c r="BK78" i="197"/>
  <c r="BK78" i="166"/>
  <c r="J100" i="89"/>
  <c r="J101" i="89" s="1"/>
  <c r="AF100" i="89"/>
  <c r="AF101" i="89" s="1"/>
  <c r="BA100" i="89"/>
  <c r="BA101" i="89" s="1"/>
  <c r="BV100" i="89"/>
  <c r="BV101" i="89" s="1"/>
  <c r="D29" i="162"/>
  <c r="O39" i="206" s="1"/>
  <c r="O39" i="207" s="1"/>
  <c r="B33" i="162"/>
  <c r="S34" i="162"/>
  <c r="AM44" i="206" s="1"/>
  <c r="AM44" i="207" s="1"/>
  <c r="E42" i="162"/>
  <c r="P52" i="206" s="1"/>
  <c r="P52" i="207" s="1"/>
  <c r="M51" i="162"/>
  <c r="AB51" i="166" s="1"/>
  <c r="M71" i="206"/>
  <c r="G61" i="162"/>
  <c r="B63" i="162"/>
  <c r="M65" i="162"/>
  <c r="AF65" i="166" s="1"/>
  <c r="B71" i="162"/>
  <c r="S74" i="162"/>
  <c r="AM84" i="206" s="1"/>
  <c r="AM84" i="207" s="1"/>
  <c r="D78" i="162"/>
  <c r="O88" i="206" s="1"/>
  <c r="O88" i="207" s="1"/>
  <c r="V3" i="166"/>
  <c r="D5" i="166"/>
  <c r="AT5" i="166"/>
  <c r="O6" i="166"/>
  <c r="AA7" i="166"/>
  <c r="BU7" i="166"/>
  <c r="AP8" i="166"/>
  <c r="BN10" i="166"/>
  <c r="AI11" i="166"/>
  <c r="AU12" i="166"/>
  <c r="Q13" i="166"/>
  <c r="BJ13" i="166"/>
  <c r="AR15" i="166"/>
  <c r="J16" i="166"/>
  <c r="BC16" i="166"/>
  <c r="BO17" i="166"/>
  <c r="AK18" i="166"/>
  <c r="F19" i="166"/>
  <c r="AD21" i="166"/>
  <c r="BW21" i="166"/>
  <c r="K23" i="166"/>
  <c r="BE23" i="166"/>
  <c r="Z24" i="166"/>
  <c r="AX26" i="166"/>
  <c r="S27" i="166"/>
  <c r="AE28" i="166"/>
  <c r="BY28" i="166"/>
  <c r="AT29" i="166"/>
  <c r="AB31" i="166"/>
  <c r="BR31" i="166"/>
  <c r="AM32" i="166"/>
  <c r="AY33" i="166"/>
  <c r="U34" i="166"/>
  <c r="BN34" i="166"/>
  <c r="AV36" i="166"/>
  <c r="S37" i="166"/>
  <c r="K38" i="166"/>
  <c r="BY38" i="166"/>
  <c r="BN39" i="166"/>
  <c r="AW41" i="166"/>
  <c r="AL42" i="166"/>
  <c r="U44" i="166"/>
  <c r="X45" i="166"/>
  <c r="AF47" i="166"/>
  <c r="AJ48" i="166"/>
  <c r="AN49" i="166"/>
  <c r="AR50" i="166"/>
  <c r="BD53" i="166"/>
  <c r="BH54" i="166"/>
  <c r="BL55" i="166"/>
  <c r="BP56" i="166"/>
  <c r="BT57" i="166"/>
  <c r="E59" i="166"/>
  <c r="U60" i="166"/>
  <c r="AU61" i="166"/>
  <c r="H66" i="166"/>
  <c r="AV67" i="166"/>
  <c r="F69" i="166"/>
  <c r="AW70" i="166"/>
  <c r="S72" i="166"/>
  <c r="AO75" i="166"/>
  <c r="K77" i="166"/>
  <c r="BF78" i="166"/>
  <c r="AD5" i="197"/>
  <c r="AP18" i="197"/>
  <c r="BP34" i="197"/>
  <c r="BO26" i="199"/>
  <c r="BO26" i="197"/>
  <c r="BO26" i="166"/>
  <c r="BS62" i="199"/>
  <c r="BS62" i="197"/>
  <c r="BS62" i="166"/>
  <c r="AB6" i="199"/>
  <c r="AB6" i="197"/>
  <c r="AR10" i="186"/>
  <c r="AR10" i="199"/>
  <c r="AR10" i="197"/>
  <c r="BD13" i="199"/>
  <c r="BD13" i="197"/>
  <c r="AB16" i="186"/>
  <c r="AB16" i="199"/>
  <c r="AB16" i="197"/>
  <c r="BX18" i="199"/>
  <c r="BX18" i="197"/>
  <c r="AF22" i="199"/>
  <c r="AF22" i="197"/>
  <c r="AV26" i="199"/>
  <c r="AV26" i="197"/>
  <c r="AF32" i="186"/>
  <c r="AF32" i="199"/>
  <c r="AF32" i="197"/>
  <c r="AB46" i="199"/>
  <c r="AB46" i="197"/>
  <c r="AO3" i="199"/>
  <c r="AO3" i="197"/>
  <c r="AO3" i="166"/>
  <c r="AC5" i="199"/>
  <c r="AC5" i="197"/>
  <c r="AC5" i="166"/>
  <c r="AK7" i="199"/>
  <c r="AK7" i="197"/>
  <c r="AK7" i="166"/>
  <c r="E9" i="199"/>
  <c r="E9" i="197"/>
  <c r="E9" i="166"/>
  <c r="I10" i="186"/>
  <c r="I10" i="199"/>
  <c r="I10" i="197"/>
  <c r="I10" i="166"/>
  <c r="BU11" i="199"/>
  <c r="BU11" i="197"/>
  <c r="BU11" i="166"/>
  <c r="BE12" i="199"/>
  <c r="BE12" i="197"/>
  <c r="BE12" i="166"/>
  <c r="AS14" i="186"/>
  <c r="AS14" i="197"/>
  <c r="AS14" i="199"/>
  <c r="AS14" i="166"/>
  <c r="AC15" i="186"/>
  <c r="AC15" i="199"/>
  <c r="AC15" i="197"/>
  <c r="AC15" i="166"/>
  <c r="Q17" i="186"/>
  <c r="Q17" i="199"/>
  <c r="Q17" i="197"/>
  <c r="Q17" i="166"/>
  <c r="Y19" i="199"/>
  <c r="Y19" i="197"/>
  <c r="Y19" i="166"/>
  <c r="BU21" i="199"/>
  <c r="BU21" i="197"/>
  <c r="BU21" i="166"/>
  <c r="BI23" i="186"/>
  <c r="BI23" i="199"/>
  <c r="BI23" i="197"/>
  <c r="BI23" i="166"/>
  <c r="I25" i="199"/>
  <c r="I25" i="197"/>
  <c r="I25" i="166"/>
  <c r="BA26" i="199"/>
  <c r="BA26" i="197"/>
  <c r="BA26" i="166"/>
  <c r="BI28" i="199"/>
  <c r="BI28" i="197"/>
  <c r="BI28" i="166"/>
  <c r="BQ30" i="199"/>
  <c r="BQ30" i="197"/>
  <c r="BQ30" i="166"/>
  <c r="BY32" i="186"/>
  <c r="BY32" i="199"/>
  <c r="BY32" i="197"/>
  <c r="BY32" i="166"/>
  <c r="BM34" i="186"/>
  <c r="BM34" i="199"/>
  <c r="BM34" i="197"/>
  <c r="BM34" i="166"/>
  <c r="AK37" i="186"/>
  <c r="AK37" i="199"/>
  <c r="AK37" i="197"/>
  <c r="AK37" i="166"/>
  <c r="I40" i="199"/>
  <c r="I40" i="197"/>
  <c r="BE42" i="199"/>
  <c r="BE42" i="197"/>
  <c r="BE42" i="166"/>
  <c r="BM44" i="199"/>
  <c r="BM44" i="197"/>
  <c r="BM44" i="166"/>
  <c r="BU46" i="199"/>
  <c r="BU46" i="197"/>
  <c r="BU46" i="166"/>
  <c r="E49" i="199"/>
  <c r="E49" i="197"/>
  <c r="E49" i="166"/>
  <c r="M51" i="199"/>
  <c r="M51" i="197"/>
  <c r="AO53" i="199"/>
  <c r="AO53" i="197"/>
  <c r="AO53" i="166"/>
  <c r="AC55" i="186"/>
  <c r="AC55" i="199"/>
  <c r="AC55" i="197"/>
  <c r="AC55" i="166"/>
  <c r="U58" i="199"/>
  <c r="U58" i="197"/>
  <c r="U58" i="166"/>
  <c r="M61" i="199"/>
  <c r="M61" i="197"/>
  <c r="M61" i="166"/>
  <c r="Y64" i="199"/>
  <c r="Y64" i="197"/>
  <c r="BA66" i="199"/>
  <c r="BA66" i="197"/>
  <c r="BA66" i="166"/>
  <c r="BI68" i="199"/>
  <c r="BI68" i="197"/>
  <c r="BI68" i="166"/>
  <c r="AC70" i="199"/>
  <c r="AC70" i="197"/>
  <c r="BY72" i="186"/>
  <c r="BY72" i="199"/>
  <c r="BY72" i="197"/>
  <c r="BY72" i="166"/>
  <c r="AH77" i="186"/>
  <c r="AH77" i="199"/>
  <c r="AH77" i="197"/>
  <c r="AH77" i="166"/>
  <c r="E3" i="199"/>
  <c r="E3" i="197"/>
  <c r="E3" i="166"/>
  <c r="Y3" i="199"/>
  <c r="Y3" i="197"/>
  <c r="Y3" i="166"/>
  <c r="AS3" i="199"/>
  <c r="AS3" i="197"/>
  <c r="AS3" i="166"/>
  <c r="BM3" i="199"/>
  <c r="BM3" i="197"/>
  <c r="BM3" i="166"/>
  <c r="I4" i="199"/>
  <c r="I4" i="197"/>
  <c r="I4" i="166"/>
  <c r="AC4" i="199"/>
  <c r="AC4" i="197"/>
  <c r="AC4" i="166"/>
  <c r="AW4" i="199"/>
  <c r="AW4" i="197"/>
  <c r="AW4" i="166"/>
  <c r="BQ4" i="199"/>
  <c r="BQ4" i="197"/>
  <c r="BQ4" i="166"/>
  <c r="M5" i="199"/>
  <c r="M5" i="197"/>
  <c r="M5" i="166"/>
  <c r="AG5" i="199"/>
  <c r="AG5" i="197"/>
  <c r="AG5" i="166"/>
  <c r="BA5" i="199"/>
  <c r="BA5" i="197"/>
  <c r="BA5" i="166"/>
  <c r="BU5" i="199"/>
  <c r="BU5" i="197"/>
  <c r="BU5" i="166"/>
  <c r="Q6" i="199"/>
  <c r="Q6" i="197"/>
  <c r="Q6" i="166"/>
  <c r="AK6" i="199"/>
  <c r="AK6" i="197"/>
  <c r="AK6" i="166"/>
  <c r="BE6" i="199"/>
  <c r="BE6" i="197"/>
  <c r="BE6" i="166"/>
  <c r="BY6" i="199"/>
  <c r="BY6" i="197"/>
  <c r="BY6" i="166"/>
  <c r="U7" i="199"/>
  <c r="U7" i="197"/>
  <c r="U7" i="166"/>
  <c r="AO7" i="199"/>
  <c r="AO7" i="197"/>
  <c r="AO7" i="166"/>
  <c r="BI7" i="199"/>
  <c r="BI7" i="197"/>
  <c r="BI7" i="166"/>
  <c r="E8" i="199"/>
  <c r="E8" i="197"/>
  <c r="E8" i="166"/>
  <c r="Y8" i="199"/>
  <c r="Y8" i="197"/>
  <c r="Y8" i="166"/>
  <c r="AS8" i="199"/>
  <c r="AS8" i="197"/>
  <c r="AS8" i="166"/>
  <c r="BM8" i="199"/>
  <c r="BM8" i="197"/>
  <c r="BM8" i="166"/>
  <c r="I9" i="199"/>
  <c r="I9" i="197"/>
  <c r="I9" i="166"/>
  <c r="AC9" i="199"/>
  <c r="AC9" i="197"/>
  <c r="AC9" i="166"/>
  <c r="AW9" i="199"/>
  <c r="AW9" i="197"/>
  <c r="AW9" i="166"/>
  <c r="BQ9" i="199"/>
  <c r="BQ9" i="197"/>
  <c r="BQ9" i="166"/>
  <c r="M10" i="186"/>
  <c r="M10" i="199"/>
  <c r="M10" i="197"/>
  <c r="M10" i="166"/>
  <c r="AG10" i="186"/>
  <c r="AG10" i="199"/>
  <c r="AG10" i="197"/>
  <c r="AG10" i="166"/>
  <c r="BA10" i="186"/>
  <c r="BA10" i="199"/>
  <c r="BA10" i="197"/>
  <c r="BA10" i="166"/>
  <c r="BU10" i="186"/>
  <c r="BU10" i="199"/>
  <c r="BU10" i="197"/>
  <c r="BU10" i="166"/>
  <c r="Q11" i="199"/>
  <c r="Q11" i="197"/>
  <c r="Q11" i="166"/>
  <c r="AK11" i="199"/>
  <c r="AK11" i="197"/>
  <c r="AK11" i="166"/>
  <c r="BE11" i="199"/>
  <c r="BE11" i="197"/>
  <c r="BE11" i="166"/>
  <c r="BY11" i="199"/>
  <c r="BY11" i="197"/>
  <c r="BY11" i="166"/>
  <c r="U12" i="199"/>
  <c r="U12" i="197"/>
  <c r="U12" i="166"/>
  <c r="AO12" i="199"/>
  <c r="AO12" i="197"/>
  <c r="AO12" i="166"/>
  <c r="BI12" i="199"/>
  <c r="BI12" i="197"/>
  <c r="BI12" i="166"/>
  <c r="E13" i="199"/>
  <c r="E13" i="197"/>
  <c r="E13" i="166"/>
  <c r="Y13" i="199"/>
  <c r="Y13" i="197"/>
  <c r="Y13" i="166"/>
  <c r="AS13" i="199"/>
  <c r="AS13" i="197"/>
  <c r="AS13" i="166"/>
  <c r="BM13" i="199"/>
  <c r="BM13" i="197"/>
  <c r="BM13" i="166"/>
  <c r="I14" i="186"/>
  <c r="I14" i="199"/>
  <c r="I14" i="197"/>
  <c r="I14" i="166"/>
  <c r="AC14" i="186"/>
  <c r="AC14" i="199"/>
  <c r="AC14" i="197"/>
  <c r="AC14" i="166"/>
  <c r="AW14" i="186"/>
  <c r="AW14" i="199"/>
  <c r="AW14" i="197"/>
  <c r="AW14" i="166"/>
  <c r="BQ14" i="186"/>
  <c r="BQ14" i="199"/>
  <c r="BQ14" i="197"/>
  <c r="BQ14" i="166"/>
  <c r="M15" i="186"/>
  <c r="M15" i="199"/>
  <c r="M15" i="197"/>
  <c r="M15" i="166"/>
  <c r="AG15" i="186"/>
  <c r="AG15" i="199"/>
  <c r="AG15" i="197"/>
  <c r="AG15" i="166"/>
  <c r="BA15" i="186"/>
  <c r="BA15" i="199"/>
  <c r="BA15" i="197"/>
  <c r="BA15" i="166"/>
  <c r="BU15" i="186"/>
  <c r="BU15" i="199"/>
  <c r="BU15" i="197"/>
  <c r="BU15" i="166"/>
  <c r="Q16" i="186"/>
  <c r="Q16" i="199"/>
  <c r="Q16" i="197"/>
  <c r="Q16" i="166"/>
  <c r="AK16" i="186"/>
  <c r="AK16" i="197"/>
  <c r="AK16" i="199"/>
  <c r="AK16" i="166"/>
  <c r="BE16" i="186"/>
  <c r="BE16" i="199"/>
  <c r="BE16" i="197"/>
  <c r="BE16" i="166"/>
  <c r="BY16" i="186"/>
  <c r="BY16" i="199"/>
  <c r="BY16" i="197"/>
  <c r="BY16" i="166"/>
  <c r="U17" i="186"/>
  <c r="U17" i="199"/>
  <c r="U17" i="197"/>
  <c r="U17" i="166"/>
  <c r="AO17" i="186"/>
  <c r="AO17" i="199"/>
  <c r="AO17" i="197"/>
  <c r="AO17" i="166"/>
  <c r="BI17" i="186"/>
  <c r="BI17" i="199"/>
  <c r="BI17" i="197"/>
  <c r="BI17" i="166"/>
  <c r="E18" i="199"/>
  <c r="E18" i="197"/>
  <c r="E18" i="166"/>
  <c r="Y18" i="199"/>
  <c r="Y18" i="197"/>
  <c r="Y18" i="166"/>
  <c r="AS18" i="199"/>
  <c r="AS18" i="197"/>
  <c r="AS18" i="166"/>
  <c r="BM18" i="199"/>
  <c r="BM18" i="197"/>
  <c r="BM18" i="166"/>
  <c r="I19" i="199"/>
  <c r="I19" i="197"/>
  <c r="I19" i="166"/>
  <c r="AC19" i="199"/>
  <c r="AC19" i="197"/>
  <c r="AC19" i="166"/>
  <c r="AW19" i="199"/>
  <c r="AW19" i="197"/>
  <c r="AW19" i="166"/>
  <c r="BQ19" i="199"/>
  <c r="BQ19" i="197"/>
  <c r="BQ19" i="166"/>
  <c r="M20" i="199"/>
  <c r="M20" i="197"/>
  <c r="M20" i="166"/>
  <c r="AG20" i="199"/>
  <c r="AG20" i="197"/>
  <c r="AG20" i="166"/>
  <c r="BA20" i="199"/>
  <c r="BA20" i="197"/>
  <c r="BA20" i="166"/>
  <c r="BU20" i="199"/>
  <c r="BU20" i="197"/>
  <c r="BU20" i="166"/>
  <c r="Q21" i="199"/>
  <c r="Q21" i="197"/>
  <c r="Q21" i="166"/>
  <c r="AK21" i="199"/>
  <c r="AK21" i="197"/>
  <c r="AK21" i="166"/>
  <c r="BE21" i="199"/>
  <c r="BE21" i="197"/>
  <c r="BE21" i="166"/>
  <c r="BY21" i="199"/>
  <c r="BY21" i="197"/>
  <c r="BY21" i="166"/>
  <c r="U22" i="199"/>
  <c r="U22" i="197"/>
  <c r="U22" i="166"/>
  <c r="AO22" i="199"/>
  <c r="AO22" i="197"/>
  <c r="AO22" i="166"/>
  <c r="BI22" i="199"/>
  <c r="BI22" i="197"/>
  <c r="BI22" i="166"/>
  <c r="E23" i="186"/>
  <c r="E23" i="199"/>
  <c r="E23" i="197"/>
  <c r="E23" i="166"/>
  <c r="Y23" i="186"/>
  <c r="Y23" i="199"/>
  <c r="Y23" i="197"/>
  <c r="Y23" i="166"/>
  <c r="AS23" i="186"/>
  <c r="AS23" i="199"/>
  <c r="AS23" i="197"/>
  <c r="AS23" i="166"/>
  <c r="BM23" i="186"/>
  <c r="BM23" i="199"/>
  <c r="BM23" i="197"/>
  <c r="BM23" i="166"/>
  <c r="I24" i="199"/>
  <c r="I24" i="197"/>
  <c r="I24" i="166"/>
  <c r="AC24" i="199"/>
  <c r="AC24" i="197"/>
  <c r="AC24" i="166"/>
  <c r="AW24" i="199"/>
  <c r="AW24" i="197"/>
  <c r="AW24" i="166"/>
  <c r="BQ24" i="199"/>
  <c r="BQ24" i="197"/>
  <c r="BQ24" i="166"/>
  <c r="M25" i="199"/>
  <c r="M25" i="197"/>
  <c r="M25" i="166"/>
  <c r="AG25" i="199"/>
  <c r="AG25" i="197"/>
  <c r="AG25" i="166"/>
  <c r="BA25" i="199"/>
  <c r="BA25" i="197"/>
  <c r="BA25" i="166"/>
  <c r="BU25" i="199"/>
  <c r="BU25" i="197"/>
  <c r="BU25" i="166"/>
  <c r="Q26" i="199"/>
  <c r="Q26" i="197"/>
  <c r="Q26" i="166"/>
  <c r="AK26" i="199"/>
  <c r="AK26" i="197"/>
  <c r="AK26" i="166"/>
  <c r="BE26" i="199"/>
  <c r="BE26" i="197"/>
  <c r="BE26" i="166"/>
  <c r="BY26" i="199"/>
  <c r="BY26" i="197"/>
  <c r="BY26" i="166"/>
  <c r="U27" i="199"/>
  <c r="U27" i="197"/>
  <c r="U27" i="166"/>
  <c r="AO27" i="199"/>
  <c r="AO27" i="197"/>
  <c r="AO27" i="166"/>
  <c r="BI27" i="199"/>
  <c r="BI27" i="197"/>
  <c r="BI27" i="166"/>
  <c r="E28" i="199"/>
  <c r="E28" i="197"/>
  <c r="E28" i="166"/>
  <c r="Y28" i="199"/>
  <c r="Y28" i="197"/>
  <c r="Y28" i="166"/>
  <c r="AS28" i="199"/>
  <c r="AS28" i="197"/>
  <c r="AS28" i="166"/>
  <c r="BM28" i="199"/>
  <c r="BM28" i="197"/>
  <c r="BM28" i="166"/>
  <c r="I29" i="199"/>
  <c r="I29" i="197"/>
  <c r="I29" i="166"/>
  <c r="AC29" i="199"/>
  <c r="AC29" i="197"/>
  <c r="AC29" i="166"/>
  <c r="AW29" i="199"/>
  <c r="AW29" i="197"/>
  <c r="AW29" i="166"/>
  <c r="BQ29" i="199"/>
  <c r="BQ29" i="197"/>
  <c r="BQ29" i="166"/>
  <c r="M30" i="199"/>
  <c r="M30" i="197"/>
  <c r="M30" i="166"/>
  <c r="AG30" i="199"/>
  <c r="AG30" i="197"/>
  <c r="AG30" i="166"/>
  <c r="BA30" i="199"/>
  <c r="BA30" i="197"/>
  <c r="BA30" i="166"/>
  <c r="BU30" i="199"/>
  <c r="BU30" i="197"/>
  <c r="BU30" i="166"/>
  <c r="Q31" i="186"/>
  <c r="Q31" i="199"/>
  <c r="Q31" i="197"/>
  <c r="Q31" i="166"/>
  <c r="AK31" i="186"/>
  <c r="AK31" i="199"/>
  <c r="AK31" i="197"/>
  <c r="AK31" i="166"/>
  <c r="BE31" i="186"/>
  <c r="BE31" i="199"/>
  <c r="BE31" i="197"/>
  <c r="BE31" i="166"/>
  <c r="BY31" i="186"/>
  <c r="BY31" i="199"/>
  <c r="BY31" i="197"/>
  <c r="BY31" i="166"/>
  <c r="U32" i="186"/>
  <c r="U32" i="199"/>
  <c r="U32" i="197"/>
  <c r="U32" i="166"/>
  <c r="AO32" i="186"/>
  <c r="AO32" i="199"/>
  <c r="AO32" i="197"/>
  <c r="AO32" i="166"/>
  <c r="BI32" i="186"/>
  <c r="BI32" i="199"/>
  <c r="BI32" i="197"/>
  <c r="BI32" i="166"/>
  <c r="E33" i="199"/>
  <c r="E33" i="197"/>
  <c r="E33" i="166"/>
  <c r="Y33" i="199"/>
  <c r="Y33" i="197"/>
  <c r="Y33" i="166"/>
  <c r="AS33" i="199"/>
  <c r="AS33" i="197"/>
  <c r="AS33" i="166"/>
  <c r="BM33" i="199"/>
  <c r="BM33" i="166"/>
  <c r="BM33" i="197"/>
  <c r="I34" i="186"/>
  <c r="I34" i="199"/>
  <c r="I34" i="197"/>
  <c r="I34" i="166"/>
  <c r="AC34" i="186"/>
  <c r="AC34" i="199"/>
  <c r="AC34" i="197"/>
  <c r="AC34" i="166"/>
  <c r="AW34" i="186"/>
  <c r="AW34" i="199"/>
  <c r="AW34" i="197"/>
  <c r="AW34" i="166"/>
  <c r="BQ34" i="186"/>
  <c r="BQ34" i="199"/>
  <c r="BQ34" i="197"/>
  <c r="BQ34" i="166"/>
  <c r="M35" i="186"/>
  <c r="M35" i="199"/>
  <c r="M35" i="197"/>
  <c r="M35" i="166"/>
  <c r="AG35" i="186"/>
  <c r="AG35" i="199"/>
  <c r="AG35" i="197"/>
  <c r="BA35" i="186"/>
  <c r="BA35" i="199"/>
  <c r="BA35" i="197"/>
  <c r="BU35" i="186"/>
  <c r="BU35" i="199"/>
  <c r="BU35" i="197"/>
  <c r="Q36" i="186"/>
  <c r="Q36" i="199"/>
  <c r="Q36" i="197"/>
  <c r="Q36" i="166"/>
  <c r="AK36" i="186"/>
  <c r="AK36" i="199"/>
  <c r="AK36" i="197"/>
  <c r="AK36" i="166"/>
  <c r="BE36" i="186"/>
  <c r="BE36" i="199"/>
  <c r="BE36" i="197"/>
  <c r="BE36" i="166"/>
  <c r="BY36" i="186"/>
  <c r="BY36" i="199"/>
  <c r="BY36" i="197"/>
  <c r="BY36" i="166"/>
  <c r="U37" i="186"/>
  <c r="U37" i="199"/>
  <c r="U37" i="197"/>
  <c r="U37" i="166"/>
  <c r="AO37" i="186"/>
  <c r="AO37" i="199"/>
  <c r="AO37" i="197"/>
  <c r="AO37" i="166"/>
  <c r="BI37" i="186"/>
  <c r="BI37" i="199"/>
  <c r="BI37" i="197"/>
  <c r="BI37" i="166"/>
  <c r="E38" i="199"/>
  <c r="E38" i="197"/>
  <c r="E38" i="166"/>
  <c r="Y38" i="199"/>
  <c r="Y38" i="197"/>
  <c r="Y38" i="166"/>
  <c r="AS38" i="199"/>
  <c r="AS38" i="197"/>
  <c r="AS38" i="166"/>
  <c r="BM38" i="199"/>
  <c r="BM38" i="197"/>
  <c r="BM38" i="166"/>
  <c r="I39" i="199"/>
  <c r="I39" i="197"/>
  <c r="AC39" i="199"/>
  <c r="AC39" i="197"/>
  <c r="AC39" i="166"/>
  <c r="AW39" i="199"/>
  <c r="AW39" i="197"/>
  <c r="AW39" i="166"/>
  <c r="BQ39" i="199"/>
  <c r="BQ39" i="197"/>
  <c r="BQ39" i="166"/>
  <c r="M40" i="199"/>
  <c r="M40" i="197"/>
  <c r="AG40" i="199"/>
  <c r="AG40" i="197"/>
  <c r="AG40" i="166"/>
  <c r="BA40" i="199"/>
  <c r="BA40" i="197"/>
  <c r="BU40" i="199"/>
  <c r="BU40" i="197"/>
  <c r="Q41" i="199"/>
  <c r="Q41" i="197"/>
  <c r="Q41" i="166"/>
  <c r="AK41" i="199"/>
  <c r="AK41" i="197"/>
  <c r="AK41" i="166"/>
  <c r="BE41" i="199"/>
  <c r="BE41" i="197"/>
  <c r="BE41" i="166"/>
  <c r="BY41" i="199"/>
  <c r="BY41" i="197"/>
  <c r="BY41" i="166"/>
  <c r="U42" i="199"/>
  <c r="U42" i="197"/>
  <c r="U42" i="166"/>
  <c r="AO42" i="199"/>
  <c r="AO42" i="197"/>
  <c r="AO42" i="166"/>
  <c r="BI42" i="199"/>
  <c r="BI42" i="197"/>
  <c r="BI42" i="166"/>
  <c r="E43" i="199"/>
  <c r="E43" i="197"/>
  <c r="Y43" i="199"/>
  <c r="Y43" i="197"/>
  <c r="AS43" i="199"/>
  <c r="AS43" i="197"/>
  <c r="AS43" i="166"/>
  <c r="BM43" i="199"/>
  <c r="BM43" i="197"/>
  <c r="I44" i="199"/>
  <c r="I44" i="197"/>
  <c r="I44" i="166"/>
  <c r="AC44" i="199"/>
  <c r="AC44" i="197"/>
  <c r="AC44" i="166"/>
  <c r="AW44" i="199"/>
  <c r="AW44" i="197"/>
  <c r="AW44" i="166"/>
  <c r="BQ44" i="199"/>
  <c r="BQ44" i="197"/>
  <c r="BQ44" i="166"/>
  <c r="M45" i="199"/>
  <c r="M45" i="197"/>
  <c r="M45" i="166"/>
  <c r="AG45" i="199"/>
  <c r="AG45" i="197"/>
  <c r="AG45" i="166"/>
  <c r="BA45" i="199"/>
  <c r="BA45" i="197"/>
  <c r="BA45" i="166"/>
  <c r="BU45" i="199"/>
  <c r="BU45" i="197"/>
  <c r="BU45" i="166"/>
  <c r="Q46" i="199"/>
  <c r="Q46" i="197"/>
  <c r="Q46" i="166"/>
  <c r="AK46" i="199"/>
  <c r="AK46" i="197"/>
  <c r="AK46" i="166"/>
  <c r="BE46" i="199"/>
  <c r="BE46" i="197"/>
  <c r="BE46" i="166"/>
  <c r="BY46" i="199"/>
  <c r="BY46" i="197"/>
  <c r="BY46" i="166"/>
  <c r="U47" i="186"/>
  <c r="U47" i="199"/>
  <c r="U47" i="197"/>
  <c r="U47" i="166"/>
  <c r="AO47" i="186"/>
  <c r="AO47" i="199"/>
  <c r="AO47" i="197"/>
  <c r="AO47" i="166"/>
  <c r="BI47" i="186"/>
  <c r="BI47" i="199"/>
  <c r="BI47" i="197"/>
  <c r="BI47" i="166"/>
  <c r="E48" i="199"/>
  <c r="E48" i="197"/>
  <c r="E48" i="166"/>
  <c r="Y48" i="199"/>
  <c r="Y48" i="197"/>
  <c r="Y48" i="166"/>
  <c r="AS48" i="199"/>
  <c r="AS48" i="197"/>
  <c r="AS48" i="166"/>
  <c r="BM48" i="199"/>
  <c r="BM48" i="197"/>
  <c r="BM48" i="166"/>
  <c r="I49" i="199"/>
  <c r="I49" i="197"/>
  <c r="I49" i="166"/>
  <c r="AC49" i="199"/>
  <c r="AC49" i="197"/>
  <c r="AC49" i="166"/>
  <c r="AW49" i="199"/>
  <c r="AW49" i="197"/>
  <c r="AW49" i="166"/>
  <c r="BQ49" i="199"/>
  <c r="BQ49" i="197"/>
  <c r="BQ49" i="166"/>
  <c r="M50" i="199"/>
  <c r="M50" i="197"/>
  <c r="M50" i="166"/>
  <c r="AG50" i="199"/>
  <c r="AG50" i="197"/>
  <c r="AG50" i="166"/>
  <c r="BA50" i="199"/>
  <c r="BA50" i="197"/>
  <c r="BA50" i="166"/>
  <c r="BU50" i="199"/>
  <c r="BU50" i="197"/>
  <c r="BU50" i="166"/>
  <c r="Q51" i="199"/>
  <c r="Q51" i="197"/>
  <c r="AK51" i="199"/>
  <c r="AK51" i="197"/>
  <c r="BE51" i="199"/>
  <c r="BE51" i="197"/>
  <c r="BY51" i="199"/>
  <c r="BY51" i="197"/>
  <c r="BY51" i="166"/>
  <c r="U52" i="199"/>
  <c r="U52" i="197"/>
  <c r="AO52" i="199"/>
  <c r="AO52" i="197"/>
  <c r="BI52" i="199"/>
  <c r="BI52" i="197"/>
  <c r="E53" i="199"/>
  <c r="E53" i="197"/>
  <c r="E53" i="166"/>
  <c r="Y53" i="199"/>
  <c r="Y53" i="197"/>
  <c r="Y53" i="166"/>
  <c r="AS53" i="199"/>
  <c r="AS53" i="197"/>
  <c r="AS53" i="166"/>
  <c r="BM53" i="199"/>
  <c r="BM53" i="197"/>
  <c r="BM53" i="166"/>
  <c r="I54" i="186"/>
  <c r="I54" i="199"/>
  <c r="I54" i="197"/>
  <c r="I54" i="166"/>
  <c r="AC54" i="186"/>
  <c r="AC54" i="199"/>
  <c r="AC54" i="197"/>
  <c r="AC54" i="166"/>
  <c r="AW54" i="186"/>
  <c r="AW54" i="199"/>
  <c r="AW54" i="197"/>
  <c r="AW54" i="166"/>
  <c r="BQ54" i="186"/>
  <c r="BQ54" i="199"/>
  <c r="BQ54" i="197"/>
  <c r="BQ54" i="166"/>
  <c r="M55" i="186"/>
  <c r="M55" i="199"/>
  <c r="M55" i="197"/>
  <c r="M55" i="166"/>
  <c r="AG55" i="186"/>
  <c r="AG55" i="199"/>
  <c r="AG55" i="197"/>
  <c r="AG55" i="166"/>
  <c r="BA55" i="186"/>
  <c r="BA55" i="199"/>
  <c r="BA55" i="197"/>
  <c r="BA55" i="166"/>
  <c r="BU55" i="186"/>
  <c r="BU55" i="199"/>
  <c r="BU55" i="197"/>
  <c r="BU55" i="166"/>
  <c r="Q56" i="186"/>
  <c r="Q56" i="199"/>
  <c r="Q56" i="197"/>
  <c r="Q56" i="166"/>
  <c r="AK56" i="186"/>
  <c r="AK56" i="199"/>
  <c r="AK56" i="197"/>
  <c r="AK56" i="166"/>
  <c r="BE56" i="186"/>
  <c r="BE56" i="199"/>
  <c r="BE56" i="197"/>
  <c r="BE56" i="166"/>
  <c r="BY56" i="186"/>
  <c r="BY56" i="197"/>
  <c r="BY56" i="199"/>
  <c r="BY56" i="166"/>
  <c r="U57" i="186"/>
  <c r="U57" i="199"/>
  <c r="U57" i="197"/>
  <c r="U57" i="166"/>
  <c r="AO57" i="186"/>
  <c r="AO57" i="199"/>
  <c r="AO57" i="197"/>
  <c r="AO57" i="166"/>
  <c r="BI57" i="186"/>
  <c r="BI57" i="199"/>
  <c r="BI57" i="197"/>
  <c r="BI57" i="166"/>
  <c r="E58" i="199"/>
  <c r="E58" i="197"/>
  <c r="E58" i="166"/>
  <c r="Y58" i="197"/>
  <c r="Y58" i="199"/>
  <c r="Y58" i="166"/>
  <c r="AS58" i="199"/>
  <c r="AS58" i="197"/>
  <c r="AS58" i="166"/>
  <c r="BM58" i="199"/>
  <c r="BM58" i="197"/>
  <c r="I59" i="199"/>
  <c r="I59" i="197"/>
  <c r="I59" i="166"/>
  <c r="AC59" i="199"/>
  <c r="AC59" i="197"/>
  <c r="AC59" i="166"/>
  <c r="AW59" i="199"/>
  <c r="AW59" i="197"/>
  <c r="BQ59" i="199"/>
  <c r="BQ59" i="197"/>
  <c r="BQ59" i="166"/>
  <c r="M60" i="199"/>
  <c r="M60" i="197"/>
  <c r="AG60" i="199"/>
  <c r="AG60" i="197"/>
  <c r="AG60" i="166"/>
  <c r="BA60" i="199"/>
  <c r="BA60" i="197"/>
  <c r="BA60" i="166"/>
  <c r="BU60" i="199"/>
  <c r="BU60" i="197"/>
  <c r="BU60" i="166"/>
  <c r="Q61" i="199"/>
  <c r="Q61" i="197"/>
  <c r="Q61" i="166"/>
  <c r="AK61" i="199"/>
  <c r="AK61" i="197"/>
  <c r="AK61" i="166"/>
  <c r="BE61" i="199"/>
  <c r="BE61" i="197"/>
  <c r="BE61" i="166"/>
  <c r="BY61" i="199"/>
  <c r="BY61" i="197"/>
  <c r="BY61" i="166"/>
  <c r="U62" i="199"/>
  <c r="U62" i="197"/>
  <c r="U62" i="166"/>
  <c r="AO62" i="199"/>
  <c r="AO62" i="197"/>
  <c r="AO62" i="166"/>
  <c r="BI62" i="199"/>
  <c r="BI62" i="197"/>
  <c r="BI62" i="166"/>
  <c r="E63" i="186"/>
  <c r="E63" i="199"/>
  <c r="E63" i="197"/>
  <c r="Y63" i="186"/>
  <c r="Y63" i="199"/>
  <c r="Y63" i="197"/>
  <c r="AS63" i="186"/>
  <c r="AS63" i="199"/>
  <c r="AS63" i="197"/>
  <c r="BM63" i="186"/>
  <c r="BM63" i="199"/>
  <c r="BM63" i="197"/>
  <c r="I64" i="199"/>
  <c r="I64" i="197"/>
  <c r="AC64" i="199"/>
  <c r="AC64" i="197"/>
  <c r="AW64" i="199"/>
  <c r="AW64" i="197"/>
  <c r="BQ64" i="199"/>
  <c r="BQ64" i="197"/>
  <c r="M65" i="199"/>
  <c r="M65" i="197"/>
  <c r="AG65" i="199"/>
  <c r="AG65" i="197"/>
  <c r="BA65" i="199"/>
  <c r="BA65" i="197"/>
  <c r="BU65" i="199"/>
  <c r="BU65" i="197"/>
  <c r="Q66" i="197"/>
  <c r="Q66" i="199"/>
  <c r="Q66" i="166"/>
  <c r="AK66" i="199"/>
  <c r="AK66" i="197"/>
  <c r="AK66" i="166"/>
  <c r="BE66" i="199"/>
  <c r="BE66" i="197"/>
  <c r="BE66" i="166"/>
  <c r="BY66" i="199"/>
  <c r="BY66" i="197"/>
  <c r="BY66" i="166"/>
  <c r="U67" i="199"/>
  <c r="U67" i="197"/>
  <c r="U67" i="166"/>
  <c r="AO67" i="199"/>
  <c r="AO67" i="197"/>
  <c r="AO67" i="166"/>
  <c r="BI67" i="199"/>
  <c r="BI67" i="197"/>
  <c r="BI67" i="166"/>
  <c r="E68" i="199"/>
  <c r="E68" i="197"/>
  <c r="E68" i="166"/>
  <c r="Y68" i="199"/>
  <c r="Y68" i="197"/>
  <c r="Y68" i="166"/>
  <c r="AS68" i="199"/>
  <c r="AS68" i="197"/>
  <c r="AS68" i="166"/>
  <c r="BM68" i="199"/>
  <c r="BM68" i="197"/>
  <c r="BM68" i="166"/>
  <c r="I69" i="199"/>
  <c r="I69" i="197"/>
  <c r="I69" i="166"/>
  <c r="AC69" i="199"/>
  <c r="AC69" i="197"/>
  <c r="AC69" i="166"/>
  <c r="AW69" i="199"/>
  <c r="AW69" i="197"/>
  <c r="AW69" i="166"/>
  <c r="BQ69" i="199"/>
  <c r="BQ69" i="197"/>
  <c r="BQ69" i="166"/>
  <c r="M70" i="199"/>
  <c r="M70" i="197"/>
  <c r="M70" i="166"/>
  <c r="AG70" i="199"/>
  <c r="AG70" i="197"/>
  <c r="AG70" i="166"/>
  <c r="BA70" i="199"/>
  <c r="BA70" i="197"/>
  <c r="BA70" i="166"/>
  <c r="BU70" i="199"/>
  <c r="BU70" i="197"/>
  <c r="BU70" i="166"/>
  <c r="Q71" i="199"/>
  <c r="Q71" i="197"/>
  <c r="AK71" i="199"/>
  <c r="AK71" i="197"/>
  <c r="BE71" i="199"/>
  <c r="BE71" i="197"/>
  <c r="BY71" i="199"/>
  <c r="BY71" i="197"/>
  <c r="U72" i="186"/>
  <c r="U72" i="199"/>
  <c r="U72" i="197"/>
  <c r="U72" i="166"/>
  <c r="AO72" i="186"/>
  <c r="AO72" i="199"/>
  <c r="AO72" i="197"/>
  <c r="AO72" i="166"/>
  <c r="BI72" i="186"/>
  <c r="BI72" i="199"/>
  <c r="BI72" i="197"/>
  <c r="BI72" i="166"/>
  <c r="E73" i="199"/>
  <c r="E73" i="197"/>
  <c r="Y73" i="199"/>
  <c r="Y73" i="197"/>
  <c r="AS73" i="199"/>
  <c r="AS73" i="197"/>
  <c r="BM73" i="199"/>
  <c r="BM73" i="197"/>
  <c r="N74" i="186"/>
  <c r="N74" i="199"/>
  <c r="N74" i="197"/>
  <c r="AH74" i="186"/>
  <c r="AH74" i="199"/>
  <c r="AH74" i="197"/>
  <c r="BB74" i="186"/>
  <c r="BB74" i="199"/>
  <c r="BB74" i="197"/>
  <c r="BB74" i="166"/>
  <c r="C75" i="186"/>
  <c r="C75" i="199"/>
  <c r="C75" i="197"/>
  <c r="C75" i="166"/>
  <c r="W75" i="186"/>
  <c r="W75" i="199"/>
  <c r="W75" i="197"/>
  <c r="W75" i="166"/>
  <c r="AQ75" i="186"/>
  <c r="AQ75" i="199"/>
  <c r="AQ75" i="197"/>
  <c r="AQ75" i="166"/>
  <c r="BK75" i="186"/>
  <c r="BK75" i="199"/>
  <c r="BK75" i="197"/>
  <c r="K76" i="186"/>
  <c r="K76" i="199"/>
  <c r="K76" i="197"/>
  <c r="K76" i="166"/>
  <c r="AE76" i="186"/>
  <c r="AE76" i="199"/>
  <c r="AE76" i="197"/>
  <c r="AE76" i="166"/>
  <c r="AY76" i="186"/>
  <c r="AY76" i="199"/>
  <c r="AY76" i="197"/>
  <c r="AY76" i="166"/>
  <c r="BS76" i="186"/>
  <c r="BS76" i="199"/>
  <c r="BS76" i="197"/>
  <c r="BS76" i="166"/>
  <c r="R77" i="186"/>
  <c r="R77" i="199"/>
  <c r="R77" i="197"/>
  <c r="AL77" i="186"/>
  <c r="AL77" i="199"/>
  <c r="AL77" i="197"/>
  <c r="AL77" i="166"/>
  <c r="BF77" i="186"/>
  <c r="BF77" i="199"/>
  <c r="BF77" i="197"/>
  <c r="BF77" i="166"/>
  <c r="D78" i="199"/>
  <c r="D78" i="197"/>
  <c r="D78" i="166"/>
  <c r="X78" i="199"/>
  <c r="X78" i="197"/>
  <c r="X78" i="166"/>
  <c r="AR78" i="199"/>
  <c r="AR78" i="197"/>
  <c r="AR78" i="166"/>
  <c r="BL78" i="199"/>
  <c r="BL78" i="197"/>
  <c r="BL78" i="166"/>
  <c r="L100" i="89"/>
  <c r="L101" i="89" s="1"/>
  <c r="AG100" i="89"/>
  <c r="AG101" i="89" s="1"/>
  <c r="BB100" i="89"/>
  <c r="BB101" i="89" s="1"/>
  <c r="BW100" i="89"/>
  <c r="BW101" i="89" s="1"/>
  <c r="E64" i="162"/>
  <c r="S66" i="162"/>
  <c r="AM76" i="206" s="1"/>
  <c r="AM76" i="207" s="1"/>
  <c r="BY77" i="197"/>
  <c r="BX77" i="197"/>
  <c r="W3" i="166"/>
  <c r="AI4" i="166"/>
  <c r="E5" i="166"/>
  <c r="AX5" i="166"/>
  <c r="AF7" i="166"/>
  <c r="BV7" i="166"/>
  <c r="AQ8" i="166"/>
  <c r="BC9" i="166"/>
  <c r="Y10" i="166"/>
  <c r="BR10" i="166"/>
  <c r="AZ12" i="166"/>
  <c r="R13" i="166"/>
  <c r="BK13" i="166"/>
  <c r="BW14" i="166"/>
  <c r="AS15" i="166"/>
  <c r="N16" i="166"/>
  <c r="BT17" i="166"/>
  <c r="AL18" i="166"/>
  <c r="G19" i="166"/>
  <c r="S20" i="166"/>
  <c r="BM20" i="166"/>
  <c r="AH21" i="166"/>
  <c r="BF23" i="166"/>
  <c r="AA24" i="166"/>
  <c r="AM25" i="166"/>
  <c r="I26" i="166"/>
  <c r="BB26" i="166"/>
  <c r="B29" i="166"/>
  <c r="AU29" i="166"/>
  <c r="BG30" i="166"/>
  <c r="AC31" i="166"/>
  <c r="BV31" i="166"/>
  <c r="BD33" i="166"/>
  <c r="V34" i="166"/>
  <c r="BO34" i="166"/>
  <c r="C36" i="166"/>
  <c r="AW36" i="166"/>
  <c r="P38" i="166"/>
  <c r="B39" i="166"/>
  <c r="BO39" i="166"/>
  <c r="AX41" i="166"/>
  <c r="AM42" i="166"/>
  <c r="V44" i="166"/>
  <c r="Y45" i="166"/>
  <c r="AC46" i="166"/>
  <c r="AG47" i="166"/>
  <c r="AK48" i="166"/>
  <c r="AO49" i="166"/>
  <c r="AS50" i="166"/>
  <c r="AW51" i="166"/>
  <c r="BE53" i="166"/>
  <c r="BI54" i="166"/>
  <c r="BM55" i="166"/>
  <c r="BQ56" i="166"/>
  <c r="BU57" i="166"/>
  <c r="F59" i="166"/>
  <c r="V60" i="166"/>
  <c r="AV61" i="166"/>
  <c r="I66" i="166"/>
  <c r="AW67" i="166"/>
  <c r="G69" i="166"/>
  <c r="AX70" i="166"/>
  <c r="Y72" i="166"/>
  <c r="AP75" i="166"/>
  <c r="L77" i="166"/>
  <c r="BQ78" i="166"/>
  <c r="T39" i="197"/>
  <c r="K7" i="199"/>
  <c r="K7" i="197"/>
  <c r="K7" i="166"/>
  <c r="AU11" i="199"/>
  <c r="AU11" i="197"/>
  <c r="AU11" i="166"/>
  <c r="AA16" i="186"/>
  <c r="AA16" i="199"/>
  <c r="AA16" i="197"/>
  <c r="AA16" i="166"/>
  <c r="AQ20" i="199"/>
  <c r="AQ20" i="197"/>
  <c r="AQ20" i="166"/>
  <c r="AM24" i="199"/>
  <c r="AM24" i="197"/>
  <c r="AM24" i="166"/>
  <c r="S29" i="199"/>
  <c r="S29" i="197"/>
  <c r="S29" i="166"/>
  <c r="AE32" i="186"/>
  <c r="AE32" i="199"/>
  <c r="AE32" i="197"/>
  <c r="AE32" i="166"/>
  <c r="BO36" i="186"/>
  <c r="BO36" i="199"/>
  <c r="BO36" i="197"/>
  <c r="BO36" i="166"/>
  <c r="BO41" i="199"/>
  <c r="BO41" i="197"/>
  <c r="BO41" i="166"/>
  <c r="AI48" i="199"/>
  <c r="AI48" i="197"/>
  <c r="AI48" i="166"/>
  <c r="AQ60" i="199"/>
  <c r="AQ60" i="197"/>
  <c r="AQ60" i="166"/>
  <c r="BL5" i="199"/>
  <c r="BL5" i="197"/>
  <c r="T9" i="186"/>
  <c r="T9" i="199"/>
  <c r="T9" i="197"/>
  <c r="AF12" i="199"/>
  <c r="AF12" i="197"/>
  <c r="H16" i="186"/>
  <c r="H16" i="199"/>
  <c r="H16" i="197"/>
  <c r="AN19" i="199"/>
  <c r="AN19" i="197"/>
  <c r="AV21" i="199"/>
  <c r="AV21" i="197"/>
  <c r="P23" i="186"/>
  <c r="P23" i="199"/>
  <c r="P23" i="197"/>
  <c r="AN24" i="199"/>
  <c r="AN24" i="197"/>
  <c r="H26" i="199"/>
  <c r="H26" i="197"/>
  <c r="P28" i="199"/>
  <c r="P28" i="197"/>
  <c r="BH29" i="199"/>
  <c r="BH29" i="197"/>
  <c r="BP31" i="186"/>
  <c r="BP31" i="199"/>
  <c r="BP31" i="197"/>
  <c r="BL35" i="186"/>
  <c r="BL35" i="199"/>
  <c r="BL35" i="197"/>
  <c r="L47" i="186"/>
  <c r="L47" i="199"/>
  <c r="L47" i="197"/>
  <c r="Y4" i="197"/>
  <c r="Y4" i="199"/>
  <c r="Y4" i="166"/>
  <c r="I5" i="199"/>
  <c r="I5" i="197"/>
  <c r="I5" i="166"/>
  <c r="BQ5" i="199"/>
  <c r="BQ5" i="197"/>
  <c r="BQ5" i="166"/>
  <c r="Q7" i="199"/>
  <c r="Q7" i="197"/>
  <c r="Q7" i="166"/>
  <c r="BE7" i="199"/>
  <c r="BE7" i="197"/>
  <c r="BE7" i="166"/>
  <c r="AS9" i="199"/>
  <c r="AS9" i="197"/>
  <c r="AS9" i="166"/>
  <c r="AC10" i="186"/>
  <c r="AC10" i="199"/>
  <c r="AC10" i="197"/>
  <c r="AC10" i="166"/>
  <c r="Q12" i="199"/>
  <c r="Q12" i="197"/>
  <c r="Q12" i="166"/>
  <c r="BI13" i="199"/>
  <c r="BI13" i="197"/>
  <c r="BI13" i="166"/>
  <c r="I15" i="186"/>
  <c r="I15" i="199"/>
  <c r="I15" i="197"/>
  <c r="I15" i="166"/>
  <c r="AK17" i="186"/>
  <c r="AK17" i="199"/>
  <c r="AK17" i="197"/>
  <c r="AK17" i="166"/>
  <c r="I20" i="199"/>
  <c r="I20" i="197"/>
  <c r="I20" i="166"/>
  <c r="Q22" i="199"/>
  <c r="Q22" i="197"/>
  <c r="Q22" i="166"/>
  <c r="Y24" i="199"/>
  <c r="Y24" i="197"/>
  <c r="Y24" i="166"/>
  <c r="M26" i="199"/>
  <c r="M26" i="197"/>
  <c r="M26" i="166"/>
  <c r="Q27" i="199"/>
  <c r="Q27" i="197"/>
  <c r="Q27" i="166"/>
  <c r="BY27" i="199"/>
  <c r="BY27" i="197"/>
  <c r="BY27" i="166"/>
  <c r="Y29" i="199"/>
  <c r="Y29" i="197"/>
  <c r="Y29" i="166"/>
  <c r="I30" i="199"/>
  <c r="I30" i="197"/>
  <c r="I30" i="166"/>
  <c r="AW30" i="199"/>
  <c r="AW30" i="197"/>
  <c r="AW30" i="166"/>
  <c r="AG31" i="186"/>
  <c r="AG31" i="199"/>
  <c r="AG31" i="197"/>
  <c r="AG31" i="166"/>
  <c r="BE32" i="186"/>
  <c r="BE32" i="199"/>
  <c r="BE32" i="197"/>
  <c r="BE32" i="166"/>
  <c r="AO33" i="199"/>
  <c r="AO33" i="166"/>
  <c r="E34" i="186"/>
  <c r="E34" i="199"/>
  <c r="E34" i="197"/>
  <c r="E34" i="166"/>
  <c r="AC35" i="186"/>
  <c r="AC35" i="199"/>
  <c r="AC35" i="197"/>
  <c r="M36" i="186"/>
  <c r="M36" i="199"/>
  <c r="M36" i="197"/>
  <c r="M36" i="166"/>
  <c r="Q37" i="186"/>
  <c r="Q37" i="199"/>
  <c r="Q37" i="197"/>
  <c r="Q37" i="166"/>
  <c r="U38" i="199"/>
  <c r="U38" i="197"/>
  <c r="U38" i="166"/>
  <c r="BI38" i="199"/>
  <c r="BI38" i="197"/>
  <c r="BI38" i="166"/>
  <c r="BM39" i="199"/>
  <c r="BM39" i="197"/>
  <c r="BM39" i="166"/>
  <c r="AW40" i="199"/>
  <c r="AW40" i="197"/>
  <c r="AG41" i="199"/>
  <c r="AG41" i="197"/>
  <c r="AG41" i="166"/>
  <c r="AK42" i="199"/>
  <c r="AK42" i="197"/>
  <c r="AK42" i="166"/>
  <c r="U43" i="199"/>
  <c r="U43" i="197"/>
  <c r="U43" i="166"/>
  <c r="BI43" i="199"/>
  <c r="BI43" i="197"/>
  <c r="I45" i="199"/>
  <c r="I45" i="197"/>
  <c r="I45" i="166"/>
  <c r="BQ45" i="199"/>
  <c r="BQ45" i="197"/>
  <c r="BQ45" i="166"/>
  <c r="BA46" i="199"/>
  <c r="BA46" i="197"/>
  <c r="BA46" i="166"/>
  <c r="BY47" i="186"/>
  <c r="BY47" i="199"/>
  <c r="BY47" i="197"/>
  <c r="BY47" i="166"/>
  <c r="AO48" i="199"/>
  <c r="AO48" i="197"/>
  <c r="AO48" i="166"/>
  <c r="AC50" i="199"/>
  <c r="AC50" i="197"/>
  <c r="AC50" i="166"/>
  <c r="AG51" i="199"/>
  <c r="AG51" i="197"/>
  <c r="AG51" i="166"/>
  <c r="BY52" i="199"/>
  <c r="BY52" i="197"/>
  <c r="BM54" i="186"/>
  <c r="BM54" i="199"/>
  <c r="BM54" i="197"/>
  <c r="BM54" i="166"/>
  <c r="BA56" i="186"/>
  <c r="BA56" i="199"/>
  <c r="BA56" i="197"/>
  <c r="BA56" i="166"/>
  <c r="BY57" i="186"/>
  <c r="BY57" i="197"/>
  <c r="BY57" i="199"/>
  <c r="BY57" i="166"/>
  <c r="I60" i="199"/>
  <c r="I60" i="197"/>
  <c r="I60" i="166"/>
  <c r="AK62" i="199"/>
  <c r="AK62" i="197"/>
  <c r="AK62" i="166"/>
  <c r="BM64" i="197"/>
  <c r="BM64" i="199"/>
  <c r="BE67" i="199"/>
  <c r="BE67" i="197"/>
  <c r="BE67" i="166"/>
  <c r="BM69" i="199"/>
  <c r="BM69" i="197"/>
  <c r="BQ70" i="199"/>
  <c r="BQ70" i="197"/>
  <c r="BQ70" i="166"/>
  <c r="Q72" i="186"/>
  <c r="Q72" i="199"/>
  <c r="Q72" i="197"/>
  <c r="Q72" i="166"/>
  <c r="BE72" i="186"/>
  <c r="BE72" i="199"/>
  <c r="BE72" i="197"/>
  <c r="BE72" i="166"/>
  <c r="BI73" i="199"/>
  <c r="BI73" i="197"/>
  <c r="BR74" i="186"/>
  <c r="BR74" i="199"/>
  <c r="BR74" i="197"/>
  <c r="BR74" i="166"/>
  <c r="AM75" i="186"/>
  <c r="AM75" i="199"/>
  <c r="AM75" i="197"/>
  <c r="AM75" i="166"/>
  <c r="AA76" i="186"/>
  <c r="AA76" i="199"/>
  <c r="AA76" i="197"/>
  <c r="T78" i="199"/>
  <c r="T78" i="197"/>
  <c r="T78" i="166"/>
  <c r="F3" i="199"/>
  <c r="F3" i="197"/>
  <c r="Z3" i="199"/>
  <c r="Z3" i="197"/>
  <c r="AT3" i="199"/>
  <c r="AT3" i="197"/>
  <c r="BN3" i="199"/>
  <c r="BN3" i="197"/>
  <c r="J4" i="199"/>
  <c r="J4" i="197"/>
  <c r="AD4" i="199"/>
  <c r="AD4" i="197"/>
  <c r="AX4" i="199"/>
  <c r="AX4" i="197"/>
  <c r="BR4" i="199"/>
  <c r="BR4" i="197"/>
  <c r="N5" i="199"/>
  <c r="N5" i="197"/>
  <c r="AH5" i="199"/>
  <c r="AH5" i="197"/>
  <c r="BB5" i="199"/>
  <c r="BB5" i="197"/>
  <c r="BV5" i="199"/>
  <c r="BV5" i="197"/>
  <c r="R6" i="199"/>
  <c r="R6" i="197"/>
  <c r="AL6" i="199"/>
  <c r="AL6" i="197"/>
  <c r="BF6" i="199"/>
  <c r="BF6" i="197"/>
  <c r="B7" i="199"/>
  <c r="B7" i="197"/>
  <c r="V7" i="199"/>
  <c r="V7" i="197"/>
  <c r="AP7" i="199"/>
  <c r="AP7" i="197"/>
  <c r="BJ7" i="199"/>
  <c r="BJ7" i="197"/>
  <c r="F8" i="186"/>
  <c r="F8" i="199"/>
  <c r="F8" i="197"/>
  <c r="Z8" i="199"/>
  <c r="Z8" i="197"/>
  <c r="AT8" i="199"/>
  <c r="AT8" i="197"/>
  <c r="BN8" i="199"/>
  <c r="BN8" i="197"/>
  <c r="J9" i="199"/>
  <c r="J9" i="197"/>
  <c r="AD9" i="186"/>
  <c r="AD9" i="199"/>
  <c r="AD9" i="197"/>
  <c r="AX9" i="199"/>
  <c r="AX9" i="197"/>
  <c r="BR9" i="199"/>
  <c r="BR9" i="197"/>
  <c r="N10" i="186"/>
  <c r="N10" i="199"/>
  <c r="N10" i="197"/>
  <c r="AH10" i="186"/>
  <c r="AH10" i="199"/>
  <c r="AH10" i="197"/>
  <c r="BB10" i="186"/>
  <c r="BB10" i="199"/>
  <c r="BB10" i="197"/>
  <c r="BV10" i="186"/>
  <c r="BV10" i="199"/>
  <c r="BV10" i="197"/>
  <c r="R11" i="199"/>
  <c r="R11" i="197"/>
  <c r="AL11" i="199"/>
  <c r="AL11" i="197"/>
  <c r="BF11" i="199"/>
  <c r="BF11" i="197"/>
  <c r="B12" i="199"/>
  <c r="B12" i="197"/>
  <c r="V12" i="199"/>
  <c r="V12" i="197"/>
  <c r="AP12" i="199"/>
  <c r="AP12" i="197"/>
  <c r="BJ12" i="199"/>
  <c r="BJ12" i="197"/>
  <c r="F13" i="199"/>
  <c r="F13" i="197"/>
  <c r="Z13" i="199"/>
  <c r="Z13" i="197"/>
  <c r="AT13" i="199"/>
  <c r="AT13" i="197"/>
  <c r="BN13" i="199"/>
  <c r="BN13" i="197"/>
  <c r="J14" i="186"/>
  <c r="J14" i="199"/>
  <c r="J14" i="197"/>
  <c r="AD14" i="186"/>
  <c r="AD14" i="199"/>
  <c r="AD14" i="197"/>
  <c r="AX14" i="186"/>
  <c r="AX14" i="199"/>
  <c r="AX14" i="197"/>
  <c r="BR14" i="186"/>
  <c r="BR14" i="199"/>
  <c r="BR14" i="197"/>
  <c r="N15" i="186"/>
  <c r="N15" i="199"/>
  <c r="N15" i="197"/>
  <c r="AH15" i="186"/>
  <c r="AH15" i="199"/>
  <c r="AH15" i="197"/>
  <c r="BB15" i="186"/>
  <c r="BB15" i="199"/>
  <c r="BB15" i="197"/>
  <c r="BV15" i="186"/>
  <c r="BV15" i="199"/>
  <c r="BV15" i="197"/>
  <c r="R16" i="186"/>
  <c r="R16" i="199"/>
  <c r="R16" i="197"/>
  <c r="AL16" i="186"/>
  <c r="AL16" i="199"/>
  <c r="AL16" i="197"/>
  <c r="BF16" i="186"/>
  <c r="BF16" i="199"/>
  <c r="BF16" i="197"/>
  <c r="B17" i="186"/>
  <c r="B17" i="199"/>
  <c r="B17" i="197"/>
  <c r="V17" i="186"/>
  <c r="V17" i="199"/>
  <c r="V17" i="197"/>
  <c r="AP17" i="186"/>
  <c r="AP17" i="199"/>
  <c r="AP17" i="197"/>
  <c r="BJ17" i="186"/>
  <c r="BJ17" i="199"/>
  <c r="BJ17" i="197"/>
  <c r="F18" i="199"/>
  <c r="F18" i="197"/>
  <c r="Z18" i="199"/>
  <c r="Z18" i="197"/>
  <c r="AT18" i="186"/>
  <c r="AT18" i="199"/>
  <c r="AT18" i="197"/>
  <c r="BN18" i="199"/>
  <c r="BN18" i="197"/>
  <c r="J19" i="199"/>
  <c r="J19" i="197"/>
  <c r="AD19" i="199"/>
  <c r="AD19" i="197"/>
  <c r="AX19" i="199"/>
  <c r="AX19" i="197"/>
  <c r="BR19" i="199"/>
  <c r="BR19" i="197"/>
  <c r="N20" i="199"/>
  <c r="N20" i="197"/>
  <c r="AH20" i="199"/>
  <c r="AH20" i="197"/>
  <c r="BB20" i="199"/>
  <c r="BB20" i="197"/>
  <c r="BV20" i="199"/>
  <c r="BV20" i="197"/>
  <c r="R21" i="199"/>
  <c r="R21" i="197"/>
  <c r="AL21" i="199"/>
  <c r="AL21" i="197"/>
  <c r="BF21" i="199"/>
  <c r="BF21" i="197"/>
  <c r="B22" i="199"/>
  <c r="B22" i="197"/>
  <c r="V22" i="199"/>
  <c r="V22" i="197"/>
  <c r="AP22" i="199"/>
  <c r="AP22" i="197"/>
  <c r="BJ22" i="199"/>
  <c r="BJ22" i="197"/>
  <c r="F23" i="186"/>
  <c r="F23" i="199"/>
  <c r="F23" i="197"/>
  <c r="Z23" i="186"/>
  <c r="Z23" i="199"/>
  <c r="Z23" i="197"/>
  <c r="AT23" i="186"/>
  <c r="AT23" i="199"/>
  <c r="AT23" i="197"/>
  <c r="BN23" i="186"/>
  <c r="BN23" i="199"/>
  <c r="BN23" i="197"/>
  <c r="J24" i="199"/>
  <c r="J24" i="197"/>
  <c r="AD24" i="199"/>
  <c r="AD24" i="197"/>
  <c r="AX24" i="199"/>
  <c r="AX24" i="197"/>
  <c r="BR24" i="199"/>
  <c r="BR24" i="197"/>
  <c r="N25" i="199"/>
  <c r="N25" i="197"/>
  <c r="AH25" i="199"/>
  <c r="AH25" i="197"/>
  <c r="BB25" i="199"/>
  <c r="BB25" i="197"/>
  <c r="BV25" i="199"/>
  <c r="BV25" i="197"/>
  <c r="R26" i="199"/>
  <c r="R26" i="197"/>
  <c r="AL26" i="197"/>
  <c r="AL26" i="199"/>
  <c r="BF26" i="199"/>
  <c r="BF26" i="197"/>
  <c r="B27" i="199"/>
  <c r="B27" i="197"/>
  <c r="V27" i="199"/>
  <c r="V27" i="197"/>
  <c r="AP27" i="199"/>
  <c r="AP27" i="197"/>
  <c r="BJ27" i="199"/>
  <c r="BJ27" i="197"/>
  <c r="F28" i="199"/>
  <c r="F28" i="197"/>
  <c r="Z28" i="199"/>
  <c r="Z28" i="197"/>
  <c r="AT28" i="199"/>
  <c r="AT28" i="197"/>
  <c r="BN28" i="199"/>
  <c r="BN28" i="197"/>
  <c r="J29" i="197"/>
  <c r="J29" i="199"/>
  <c r="AD29" i="199"/>
  <c r="AD29" i="197"/>
  <c r="AX29" i="199"/>
  <c r="AX29" i="197"/>
  <c r="BR29" i="199"/>
  <c r="BR29" i="197"/>
  <c r="N30" i="199"/>
  <c r="N30" i="197"/>
  <c r="AH30" i="197"/>
  <c r="AH30" i="199"/>
  <c r="BB30" i="199"/>
  <c r="BB30" i="197"/>
  <c r="BV30" i="199"/>
  <c r="BV30" i="197"/>
  <c r="R31" i="186"/>
  <c r="R31" i="199"/>
  <c r="R31" i="197"/>
  <c r="AL31" i="186"/>
  <c r="AL31" i="199"/>
  <c r="AL31" i="197"/>
  <c r="BF31" i="186"/>
  <c r="BF31" i="199"/>
  <c r="BF31" i="197"/>
  <c r="B32" i="186"/>
  <c r="B32" i="199"/>
  <c r="B32" i="197"/>
  <c r="V32" i="186"/>
  <c r="V32" i="199"/>
  <c r="V32" i="197"/>
  <c r="AP32" i="186"/>
  <c r="AP32" i="199"/>
  <c r="AP32" i="197"/>
  <c r="BJ32" i="186"/>
  <c r="BJ32" i="199"/>
  <c r="BJ32" i="197"/>
  <c r="F33" i="186"/>
  <c r="F33" i="197"/>
  <c r="F33" i="199"/>
  <c r="Z33" i="199"/>
  <c r="Z33" i="197"/>
  <c r="AT33" i="199"/>
  <c r="AT33" i="197"/>
  <c r="BN33" i="199"/>
  <c r="BN33" i="197"/>
  <c r="J34" i="186"/>
  <c r="J34" i="199"/>
  <c r="J34" i="197"/>
  <c r="AD34" i="186"/>
  <c r="AD34" i="199"/>
  <c r="AD34" i="197"/>
  <c r="AX34" i="186"/>
  <c r="AX34" i="199"/>
  <c r="AX34" i="197"/>
  <c r="BR34" i="186"/>
  <c r="BR34" i="199"/>
  <c r="BR34" i="197"/>
  <c r="N35" i="186"/>
  <c r="N35" i="199"/>
  <c r="N35" i="197"/>
  <c r="AH35" i="186"/>
  <c r="AH35" i="199"/>
  <c r="AH35" i="197"/>
  <c r="BB35" i="186"/>
  <c r="BB35" i="197"/>
  <c r="BB35" i="199"/>
  <c r="BV35" i="186"/>
  <c r="BV35" i="199"/>
  <c r="BV35" i="197"/>
  <c r="R36" i="186"/>
  <c r="R36" i="199"/>
  <c r="R36" i="197"/>
  <c r="AL36" i="186"/>
  <c r="AL36" i="199"/>
  <c r="AL36" i="197"/>
  <c r="BF36" i="186"/>
  <c r="BF36" i="199"/>
  <c r="BF36" i="197"/>
  <c r="B37" i="186"/>
  <c r="B37" i="197"/>
  <c r="B37" i="199"/>
  <c r="V37" i="186"/>
  <c r="V37" i="199"/>
  <c r="V37" i="197"/>
  <c r="AP37" i="186"/>
  <c r="AP37" i="199"/>
  <c r="AP37" i="197"/>
  <c r="AP37" i="166"/>
  <c r="BJ37" i="186"/>
  <c r="BJ37" i="199"/>
  <c r="BJ37" i="197"/>
  <c r="BJ37" i="166"/>
  <c r="F38" i="199"/>
  <c r="F38" i="197"/>
  <c r="F38" i="166"/>
  <c r="Z38" i="199"/>
  <c r="Z38" i="197"/>
  <c r="Z38" i="166"/>
  <c r="AT38" i="199"/>
  <c r="AT38" i="197"/>
  <c r="AT38" i="166"/>
  <c r="BN38" i="199"/>
  <c r="BN38" i="197"/>
  <c r="BN38" i="166"/>
  <c r="J39" i="199"/>
  <c r="J39" i="197"/>
  <c r="J39" i="166"/>
  <c r="AD39" i="199"/>
  <c r="AD39" i="197"/>
  <c r="AD39" i="166"/>
  <c r="AX39" i="197"/>
  <c r="AX39" i="199"/>
  <c r="AX39" i="166"/>
  <c r="BR39" i="199"/>
  <c r="BR39" i="197"/>
  <c r="BR39" i="166"/>
  <c r="N40" i="199"/>
  <c r="N40" i="197"/>
  <c r="AH40" i="199"/>
  <c r="AH40" i="197"/>
  <c r="BB40" i="199"/>
  <c r="BB40" i="197"/>
  <c r="BV40" i="199"/>
  <c r="BV40" i="197"/>
  <c r="R41" i="199"/>
  <c r="R41" i="197"/>
  <c r="R41" i="166"/>
  <c r="AL41" i="199"/>
  <c r="AL41" i="197"/>
  <c r="AL41" i="166"/>
  <c r="BF41" i="199"/>
  <c r="BF41" i="197"/>
  <c r="BF41" i="166"/>
  <c r="B42" i="199"/>
  <c r="B42" i="197"/>
  <c r="B42" i="166"/>
  <c r="V42" i="197"/>
  <c r="V42" i="199"/>
  <c r="V42" i="166"/>
  <c r="AP42" i="199"/>
  <c r="AP42" i="197"/>
  <c r="AP42" i="166"/>
  <c r="BJ42" i="199"/>
  <c r="BJ42" i="197"/>
  <c r="BJ42" i="166"/>
  <c r="F43" i="199"/>
  <c r="F43" i="197"/>
  <c r="Z43" i="199"/>
  <c r="Z43" i="197"/>
  <c r="AT43" i="197"/>
  <c r="AT43" i="199"/>
  <c r="BN43" i="199"/>
  <c r="BN43" i="197"/>
  <c r="J44" i="199"/>
  <c r="J44" i="197"/>
  <c r="J44" i="166"/>
  <c r="AD44" i="199"/>
  <c r="AD44" i="197"/>
  <c r="AD44" i="166"/>
  <c r="AX44" i="199"/>
  <c r="AX44" i="197"/>
  <c r="AX44" i="166"/>
  <c r="BR44" i="199"/>
  <c r="BR44" i="197"/>
  <c r="BR44" i="166"/>
  <c r="N45" i="199"/>
  <c r="N45" i="197"/>
  <c r="N45" i="166"/>
  <c r="AH45" i="199"/>
  <c r="AH45" i="197"/>
  <c r="AH45" i="166"/>
  <c r="BB45" i="199"/>
  <c r="BB45" i="197"/>
  <c r="BB45" i="166"/>
  <c r="BV45" i="199"/>
  <c r="BV45" i="197"/>
  <c r="BV45" i="166"/>
  <c r="R46" i="197"/>
  <c r="R46" i="199"/>
  <c r="R46" i="166"/>
  <c r="AL46" i="199"/>
  <c r="AL46" i="197"/>
  <c r="AL46" i="166"/>
  <c r="BF46" i="199"/>
  <c r="BF46" i="197"/>
  <c r="BF46" i="166"/>
  <c r="B47" i="186"/>
  <c r="B47" i="199"/>
  <c r="B47" i="197"/>
  <c r="B47" i="166"/>
  <c r="V47" i="186"/>
  <c r="V47" i="199"/>
  <c r="V47" i="197"/>
  <c r="V47" i="166"/>
  <c r="AP47" i="186"/>
  <c r="AP47" i="199"/>
  <c r="AP47" i="197"/>
  <c r="AP47" i="166"/>
  <c r="BJ47" i="186"/>
  <c r="BJ47" i="199"/>
  <c r="BJ47" i="197"/>
  <c r="BJ47" i="166"/>
  <c r="F48" i="199"/>
  <c r="F48" i="197"/>
  <c r="F48" i="166"/>
  <c r="Z48" i="199"/>
  <c r="Z48" i="197"/>
  <c r="Z48" i="166"/>
  <c r="AT48" i="199"/>
  <c r="AT48" i="197"/>
  <c r="AT48" i="166"/>
  <c r="BN48" i="197"/>
  <c r="BN48" i="199"/>
  <c r="BN48" i="166"/>
  <c r="J49" i="199"/>
  <c r="J49" i="197"/>
  <c r="J49" i="166"/>
  <c r="AD49" i="199"/>
  <c r="AD49" i="197"/>
  <c r="AD49" i="166"/>
  <c r="AX49" i="199"/>
  <c r="AX49" i="197"/>
  <c r="AX49" i="166"/>
  <c r="BR49" i="199"/>
  <c r="BR49" i="197"/>
  <c r="BR49" i="166"/>
  <c r="N50" i="199"/>
  <c r="N50" i="197"/>
  <c r="N50" i="166"/>
  <c r="AH50" i="199"/>
  <c r="AH50" i="197"/>
  <c r="AH50" i="166"/>
  <c r="BB50" i="199"/>
  <c r="BB50" i="197"/>
  <c r="BB50" i="166"/>
  <c r="BV50" i="199"/>
  <c r="BV50" i="197"/>
  <c r="BV50" i="166"/>
  <c r="R51" i="199"/>
  <c r="R51" i="197"/>
  <c r="AL51" i="199"/>
  <c r="AL51" i="197"/>
  <c r="BF51" i="199"/>
  <c r="BF51" i="197"/>
  <c r="B52" i="199"/>
  <c r="B52" i="197"/>
  <c r="V52" i="199"/>
  <c r="V52" i="197"/>
  <c r="AP52" i="199"/>
  <c r="AP52" i="197"/>
  <c r="BJ52" i="199"/>
  <c r="BJ52" i="197"/>
  <c r="F53" i="199"/>
  <c r="F53" i="197"/>
  <c r="F53" i="166"/>
  <c r="Z53" i="199"/>
  <c r="Z53" i="197"/>
  <c r="Z53" i="166"/>
  <c r="AT53" i="199"/>
  <c r="AT53" i="197"/>
  <c r="AT53" i="166"/>
  <c r="BN53" i="199"/>
  <c r="BN53" i="197"/>
  <c r="BN53" i="166"/>
  <c r="J54" i="186"/>
  <c r="J54" i="199"/>
  <c r="J54" i="197"/>
  <c r="J54" i="166"/>
  <c r="AD54" i="186"/>
  <c r="AD54" i="199"/>
  <c r="AD54" i="197"/>
  <c r="AD54" i="166"/>
  <c r="AX54" i="186"/>
  <c r="AX54" i="199"/>
  <c r="AX54" i="197"/>
  <c r="AX54" i="166"/>
  <c r="BR54" i="186"/>
  <c r="BR54" i="199"/>
  <c r="BR54" i="197"/>
  <c r="BR54" i="166"/>
  <c r="N55" i="186"/>
  <c r="N55" i="199"/>
  <c r="N55" i="197"/>
  <c r="N55" i="166"/>
  <c r="AH55" i="186"/>
  <c r="AH55" i="199"/>
  <c r="AH55" i="197"/>
  <c r="AH55" i="166"/>
  <c r="BB55" i="186"/>
  <c r="BB55" i="199"/>
  <c r="BB55" i="197"/>
  <c r="BB55" i="166"/>
  <c r="BV55" i="186"/>
  <c r="BV55" i="199"/>
  <c r="BV55" i="197"/>
  <c r="BV55" i="166"/>
  <c r="R56" i="186"/>
  <c r="R56" i="199"/>
  <c r="R56" i="197"/>
  <c r="R56" i="166"/>
  <c r="AL56" i="186"/>
  <c r="AL56" i="199"/>
  <c r="AL56" i="197"/>
  <c r="AL56" i="166"/>
  <c r="BF56" i="186"/>
  <c r="BF56" i="199"/>
  <c r="BF56" i="197"/>
  <c r="BF56" i="166"/>
  <c r="B57" i="186"/>
  <c r="B57" i="197"/>
  <c r="B57" i="199"/>
  <c r="B57" i="166"/>
  <c r="V57" i="186"/>
  <c r="V57" i="199"/>
  <c r="V57" i="197"/>
  <c r="V57" i="166"/>
  <c r="AP57" i="186"/>
  <c r="AP57" i="199"/>
  <c r="AP57" i="197"/>
  <c r="AP57" i="166"/>
  <c r="BJ57" i="186"/>
  <c r="BJ57" i="199"/>
  <c r="BJ57" i="197"/>
  <c r="BJ57" i="166"/>
  <c r="F58" i="199"/>
  <c r="F58" i="197"/>
  <c r="F58" i="166"/>
  <c r="Z58" i="199"/>
  <c r="Z58" i="197"/>
  <c r="Z58" i="166"/>
  <c r="AT58" i="199"/>
  <c r="AT58" i="197"/>
  <c r="AT58" i="166"/>
  <c r="BN58" i="199"/>
  <c r="BN58" i="197"/>
  <c r="J59" i="199"/>
  <c r="J59" i="197"/>
  <c r="J59" i="166"/>
  <c r="AD59" i="199"/>
  <c r="AD59" i="197"/>
  <c r="AD59" i="166"/>
  <c r="AX59" i="199"/>
  <c r="AX59" i="197"/>
  <c r="BR59" i="199"/>
  <c r="BR59" i="197"/>
  <c r="BR59" i="166"/>
  <c r="N60" i="199"/>
  <c r="N60" i="197"/>
  <c r="N60" i="166"/>
  <c r="AH60" i="199"/>
  <c r="AH60" i="197"/>
  <c r="AH60" i="166"/>
  <c r="BB60" i="199"/>
  <c r="BB60" i="197"/>
  <c r="BB60" i="166"/>
  <c r="BV60" i="199"/>
  <c r="BV60" i="197"/>
  <c r="BV60" i="166"/>
  <c r="R61" i="199"/>
  <c r="R61" i="197"/>
  <c r="R61" i="166"/>
  <c r="AL61" i="199"/>
  <c r="AL61" i="197"/>
  <c r="AL61" i="166"/>
  <c r="BF61" i="199"/>
  <c r="BF61" i="197"/>
  <c r="BF61" i="166"/>
  <c r="B62" i="199"/>
  <c r="B62" i="197"/>
  <c r="B62" i="166"/>
  <c r="V62" i="199"/>
  <c r="V62" i="197"/>
  <c r="V62" i="166"/>
  <c r="AP62" i="199"/>
  <c r="AP62" i="197"/>
  <c r="AP62" i="166"/>
  <c r="BJ62" i="199"/>
  <c r="BJ62" i="197"/>
  <c r="BJ62" i="166"/>
  <c r="F63" i="186"/>
  <c r="F63" i="199"/>
  <c r="F63" i="197"/>
  <c r="Z63" i="186"/>
  <c r="Z63" i="199"/>
  <c r="Z63" i="197"/>
  <c r="AT63" i="186"/>
  <c r="AT63" i="199"/>
  <c r="AT63" i="197"/>
  <c r="BN63" i="186"/>
  <c r="BN63" i="199"/>
  <c r="BN63" i="197"/>
  <c r="J64" i="199"/>
  <c r="J64" i="197"/>
  <c r="AD64" i="199"/>
  <c r="AD64" i="197"/>
  <c r="AD64" i="166"/>
  <c r="AX64" i="199"/>
  <c r="AX64" i="197"/>
  <c r="BR64" i="199"/>
  <c r="BR64" i="197"/>
  <c r="N65" i="199"/>
  <c r="N65" i="197"/>
  <c r="AH65" i="199"/>
  <c r="AH65" i="197"/>
  <c r="AH65" i="166"/>
  <c r="BB65" i="199"/>
  <c r="BB65" i="197"/>
  <c r="BV65" i="199"/>
  <c r="BV65" i="197"/>
  <c r="R66" i="197"/>
  <c r="R66" i="199"/>
  <c r="R66" i="166"/>
  <c r="AL66" i="199"/>
  <c r="AL66" i="197"/>
  <c r="AL66" i="166"/>
  <c r="BF66" i="199"/>
  <c r="BF66" i="197"/>
  <c r="BF66" i="166"/>
  <c r="B67" i="199"/>
  <c r="B67" i="197"/>
  <c r="B67" i="166"/>
  <c r="V67" i="199"/>
  <c r="V67" i="197"/>
  <c r="V67" i="166"/>
  <c r="AP67" i="199"/>
  <c r="AP67" i="197"/>
  <c r="AP67" i="166"/>
  <c r="BJ67" i="199"/>
  <c r="BJ67" i="197"/>
  <c r="BJ67" i="166"/>
  <c r="F68" i="199"/>
  <c r="F68" i="197"/>
  <c r="F68" i="166"/>
  <c r="Z68" i="199"/>
  <c r="Z68" i="197"/>
  <c r="Z68" i="166"/>
  <c r="AT68" i="199"/>
  <c r="AT68" i="197"/>
  <c r="AT68" i="166"/>
  <c r="BN68" i="199"/>
  <c r="BN68" i="197"/>
  <c r="BN68" i="166"/>
  <c r="J69" i="199"/>
  <c r="J69" i="197"/>
  <c r="J69" i="166"/>
  <c r="AD69" i="199"/>
  <c r="AD69" i="197"/>
  <c r="AD69" i="166"/>
  <c r="AX69" i="199"/>
  <c r="AX69" i="197"/>
  <c r="AX69" i="166"/>
  <c r="BR69" i="199"/>
  <c r="BR69" i="197"/>
  <c r="BR69" i="166"/>
  <c r="N70" i="199"/>
  <c r="N70" i="197"/>
  <c r="N70" i="166"/>
  <c r="AH70" i="199"/>
  <c r="AH70" i="197"/>
  <c r="AH70" i="166"/>
  <c r="BB70" i="199"/>
  <c r="BB70" i="197"/>
  <c r="BB70" i="166"/>
  <c r="BV70" i="199"/>
  <c r="BV70" i="197"/>
  <c r="BV70" i="166"/>
  <c r="R71" i="199"/>
  <c r="R71" i="197"/>
  <c r="AL71" i="199"/>
  <c r="AL71" i="197"/>
  <c r="BF71" i="199"/>
  <c r="BF71" i="197"/>
  <c r="BF71" i="166"/>
  <c r="B72" i="186"/>
  <c r="B72" i="199"/>
  <c r="B72" i="197"/>
  <c r="V72" i="186"/>
  <c r="V72" i="199"/>
  <c r="V72" i="197"/>
  <c r="V72" i="166"/>
  <c r="AP72" i="186"/>
  <c r="AP72" i="199"/>
  <c r="AP72" i="197"/>
  <c r="AP72" i="166"/>
  <c r="BJ72" i="186"/>
  <c r="BJ72" i="199"/>
  <c r="BJ72" i="197"/>
  <c r="BJ72" i="166"/>
  <c r="F73" i="199"/>
  <c r="F73" i="197"/>
  <c r="Z73" i="199"/>
  <c r="Z73" i="197"/>
  <c r="AT73" i="199"/>
  <c r="AT73" i="197"/>
  <c r="BN73" i="199"/>
  <c r="BN73" i="197"/>
  <c r="O74" i="186"/>
  <c r="O74" i="199"/>
  <c r="O74" i="197"/>
  <c r="AI74" i="186"/>
  <c r="AI74" i="199"/>
  <c r="AI74" i="197"/>
  <c r="BC74" i="186"/>
  <c r="BC74" i="199"/>
  <c r="BC74" i="197"/>
  <c r="BC74" i="166"/>
  <c r="D75" i="186"/>
  <c r="D75" i="199"/>
  <c r="D75" i="197"/>
  <c r="D75" i="166"/>
  <c r="X75" i="186"/>
  <c r="X75" i="199"/>
  <c r="X75" i="197"/>
  <c r="X75" i="166"/>
  <c r="AR75" i="186"/>
  <c r="AR75" i="199"/>
  <c r="AR75" i="197"/>
  <c r="AR75" i="166"/>
  <c r="BL75" i="186"/>
  <c r="BL75" i="199"/>
  <c r="BL75" i="197"/>
  <c r="BL75" i="166"/>
  <c r="L76" i="186"/>
  <c r="L76" i="199"/>
  <c r="L76" i="197"/>
  <c r="L76" i="166"/>
  <c r="AF76" i="186"/>
  <c r="AF76" i="199"/>
  <c r="AF76" i="197"/>
  <c r="AF76" i="166"/>
  <c r="AZ76" i="186"/>
  <c r="AZ76" i="199"/>
  <c r="AZ76" i="197"/>
  <c r="AZ76" i="166"/>
  <c r="BT76" i="186"/>
  <c r="BT76" i="199"/>
  <c r="BT76" i="197"/>
  <c r="BT76" i="166"/>
  <c r="S77" i="186"/>
  <c r="S77" i="199"/>
  <c r="S77" i="197"/>
  <c r="AM77" i="186"/>
  <c r="AM77" i="199"/>
  <c r="AM77" i="197"/>
  <c r="BG77" i="186"/>
  <c r="BG77" i="199"/>
  <c r="BG77" i="197"/>
  <c r="BG77" i="166"/>
  <c r="E78" i="199"/>
  <c r="E78" i="197"/>
  <c r="E78" i="166"/>
  <c r="Y78" i="199"/>
  <c r="Y78" i="197"/>
  <c r="Y78" i="166"/>
  <c r="AS78" i="199"/>
  <c r="AS78" i="197"/>
  <c r="AS78" i="166"/>
  <c r="BM78" i="199"/>
  <c r="BM78" i="197"/>
  <c r="BM78" i="166"/>
  <c r="M100" i="89"/>
  <c r="M101" i="89" s="1"/>
  <c r="AH100" i="89"/>
  <c r="AH101" i="89" s="1"/>
  <c r="BC100" i="89"/>
  <c r="BC101" i="89" s="1"/>
  <c r="BX100" i="89"/>
  <c r="BX101" i="89" s="1"/>
  <c r="D38" i="162"/>
  <c r="O48" i="206" s="1"/>
  <c r="O48" i="207" s="1"/>
  <c r="D51" i="162"/>
  <c r="O61" i="206" s="1"/>
  <c r="O61" i="207" s="1"/>
  <c r="F52" i="162"/>
  <c r="B59" i="162"/>
  <c r="F64" i="162"/>
  <c r="Q74" i="206" s="1"/>
  <c r="Q74" i="207" s="1"/>
  <c r="E72" i="162"/>
  <c r="P82" i="206" s="1"/>
  <c r="P82" i="207" s="1"/>
  <c r="E76" i="162"/>
  <c r="P86" i="206" s="1"/>
  <c r="P86" i="207" s="1"/>
  <c r="Z3" i="166"/>
  <c r="AN4" i="166"/>
  <c r="F5" i="166"/>
  <c r="AY5" i="166"/>
  <c r="BK6" i="166"/>
  <c r="AG7" i="166"/>
  <c r="B8" i="166"/>
  <c r="AT8" i="166"/>
  <c r="BH9" i="166"/>
  <c r="Z10" i="166"/>
  <c r="BS10" i="166"/>
  <c r="G12" i="166"/>
  <c r="BA12" i="166"/>
  <c r="V13" i="166"/>
  <c r="BN13" i="166"/>
  <c r="D15" i="166"/>
  <c r="AT15" i="166"/>
  <c r="O16" i="166"/>
  <c r="AA17" i="166"/>
  <c r="BU17" i="166"/>
  <c r="AP18" i="166"/>
  <c r="J19" i="166"/>
  <c r="X20" i="166"/>
  <c r="BN20" i="166"/>
  <c r="AI21" i="166"/>
  <c r="AU22" i="166"/>
  <c r="Q23" i="166"/>
  <c r="BJ23" i="166"/>
  <c r="AD24" i="166"/>
  <c r="AR25" i="166"/>
  <c r="J26" i="166"/>
  <c r="BC26" i="166"/>
  <c r="BO27" i="166"/>
  <c r="AK28" i="166"/>
  <c r="F29" i="166"/>
  <c r="AX29" i="166"/>
  <c r="AD31" i="166"/>
  <c r="BW31" i="166"/>
  <c r="K33" i="166"/>
  <c r="BE33" i="166"/>
  <c r="Z34" i="166"/>
  <c r="BR34" i="166"/>
  <c r="H36" i="166"/>
  <c r="AX36" i="166"/>
  <c r="AA37" i="166"/>
  <c r="Q38" i="166"/>
  <c r="BW39" i="166"/>
  <c r="BB41" i="166"/>
  <c r="AU42" i="166"/>
  <c r="Z44" i="166"/>
  <c r="AD45" i="166"/>
  <c r="AH46" i="166"/>
  <c r="AL47" i="166"/>
  <c r="AP48" i="166"/>
  <c r="AT49" i="166"/>
  <c r="AX50" i="166"/>
  <c r="BJ53" i="166"/>
  <c r="BN54" i="166"/>
  <c r="BR55" i="166"/>
  <c r="BV56" i="166"/>
  <c r="B58" i="166"/>
  <c r="AA60" i="166"/>
  <c r="BA61" i="166"/>
  <c r="N66" i="166"/>
  <c r="BB67" i="166"/>
  <c r="R69" i="166"/>
  <c r="BI70" i="166"/>
  <c r="AU75" i="166"/>
  <c r="R77" i="166"/>
  <c r="BS78" i="166"/>
  <c r="Y7" i="197"/>
  <c r="AK20" i="197"/>
  <c r="U39" i="197"/>
  <c r="AM4" i="199"/>
  <c r="AM4" i="197"/>
  <c r="AM4" i="166"/>
  <c r="BG9" i="199"/>
  <c r="BG9" i="197"/>
  <c r="BG9" i="166"/>
  <c r="S14" i="186"/>
  <c r="S14" i="199"/>
  <c r="S14" i="197"/>
  <c r="S14" i="166"/>
  <c r="AY17" i="186"/>
  <c r="AY17" i="199"/>
  <c r="AY17" i="197"/>
  <c r="AY17" i="166"/>
  <c r="AA21" i="199"/>
  <c r="AA21" i="197"/>
  <c r="AA21" i="166"/>
  <c r="W25" i="199"/>
  <c r="W25" i="197"/>
  <c r="W25" i="166"/>
  <c r="BG29" i="199"/>
  <c r="BG29" i="197"/>
  <c r="BG29" i="166"/>
  <c r="BC33" i="199"/>
  <c r="BC33" i="197"/>
  <c r="BC33" i="166"/>
  <c r="AY37" i="186"/>
  <c r="AY37" i="199"/>
  <c r="AY37" i="197"/>
  <c r="AY37" i="166"/>
  <c r="W40" i="199"/>
  <c r="W40" i="197"/>
  <c r="BC43" i="199"/>
  <c r="BC43" i="197"/>
  <c r="BC43" i="166"/>
  <c r="K47" i="186"/>
  <c r="K47" i="199"/>
  <c r="K47" i="197"/>
  <c r="K47" i="166"/>
  <c r="BG49" i="199"/>
  <c r="BG49" i="166"/>
  <c r="BG49" i="197"/>
  <c r="AU51" i="199"/>
  <c r="AU51" i="197"/>
  <c r="BW53" i="199"/>
  <c r="BW53" i="197"/>
  <c r="BW53" i="166"/>
  <c r="AU56" i="186"/>
  <c r="AU56" i="199"/>
  <c r="AU56" i="197"/>
  <c r="AU56" i="166"/>
  <c r="BW58" i="199"/>
  <c r="BW58" i="197"/>
  <c r="BW58" i="166"/>
  <c r="AA61" i="199"/>
  <c r="AA61" i="197"/>
  <c r="AA61" i="166"/>
  <c r="AI63" i="186"/>
  <c r="AI63" i="199"/>
  <c r="AI63" i="197"/>
  <c r="W65" i="199"/>
  <c r="W65" i="197"/>
  <c r="BO66" i="199"/>
  <c r="BO66" i="197"/>
  <c r="BS67" i="199"/>
  <c r="BS67" i="197"/>
  <c r="BS67" i="166"/>
  <c r="BC68" i="199"/>
  <c r="BC68" i="197"/>
  <c r="BC68" i="166"/>
  <c r="S69" i="199"/>
  <c r="S69" i="197"/>
  <c r="W70" i="199"/>
  <c r="W70" i="197"/>
  <c r="W70" i="166"/>
  <c r="G71" i="199"/>
  <c r="G71" i="197"/>
  <c r="AU71" i="199"/>
  <c r="AU71" i="197"/>
  <c r="K72" i="186"/>
  <c r="K72" i="199"/>
  <c r="K72" i="197"/>
  <c r="K72" i="166"/>
  <c r="AY72" i="186"/>
  <c r="AY72" i="199"/>
  <c r="AY72" i="197"/>
  <c r="AY72" i="166"/>
  <c r="AI73" i="199"/>
  <c r="AI73" i="197"/>
  <c r="X74" i="186"/>
  <c r="X74" i="199"/>
  <c r="X74" i="197"/>
  <c r="X74" i="166"/>
  <c r="BL74" i="186"/>
  <c r="BL74" i="199"/>
  <c r="BL74" i="197"/>
  <c r="BL74" i="166"/>
  <c r="AG75" i="186"/>
  <c r="AG75" i="199"/>
  <c r="AG75" i="197"/>
  <c r="AG75" i="166"/>
  <c r="U76" i="186"/>
  <c r="U76" i="199"/>
  <c r="U76" i="197"/>
  <c r="U76" i="166"/>
  <c r="AO76" i="186"/>
  <c r="AO76" i="199"/>
  <c r="AO76" i="197"/>
  <c r="AO76" i="166"/>
  <c r="AV77" i="186"/>
  <c r="AV77" i="199"/>
  <c r="AV77" i="197"/>
  <c r="AV77" i="166"/>
  <c r="BX3" i="199"/>
  <c r="BX3" i="197"/>
  <c r="AV6" i="199"/>
  <c r="AV6" i="197"/>
  <c r="X10" i="186"/>
  <c r="X10" i="199"/>
  <c r="X10" i="197"/>
  <c r="AJ13" i="199"/>
  <c r="AJ13" i="197"/>
  <c r="L17" i="186"/>
  <c r="L17" i="199"/>
  <c r="L17" i="197"/>
  <c r="BL20" i="199"/>
  <c r="BL20" i="197"/>
  <c r="D25" i="199"/>
  <c r="D25" i="197"/>
  <c r="AR30" i="199"/>
  <c r="AR30" i="197"/>
  <c r="P43" i="199"/>
  <c r="P43" i="197"/>
  <c r="U3" i="199"/>
  <c r="U3" i="197"/>
  <c r="U3" i="166"/>
  <c r="AW5" i="199"/>
  <c r="AW5" i="197"/>
  <c r="AW5" i="166"/>
  <c r="BY7" i="199"/>
  <c r="BY7" i="197"/>
  <c r="BY7" i="166"/>
  <c r="BQ10" i="186"/>
  <c r="BQ10" i="199"/>
  <c r="BQ10" i="197"/>
  <c r="BQ10" i="166"/>
  <c r="U13" i="199"/>
  <c r="U13" i="197"/>
  <c r="U13" i="166"/>
  <c r="BQ15" i="186"/>
  <c r="BQ15" i="199"/>
  <c r="BQ15" i="197"/>
  <c r="BQ15" i="166"/>
  <c r="E19" i="199"/>
  <c r="E19" i="197"/>
  <c r="E19" i="166"/>
  <c r="AG21" i="199"/>
  <c r="AG21" i="197"/>
  <c r="AG21" i="166"/>
  <c r="U23" i="186"/>
  <c r="U23" i="199"/>
  <c r="U23" i="197"/>
  <c r="U23" i="166"/>
  <c r="AC25" i="199"/>
  <c r="AC25" i="197"/>
  <c r="AC25" i="166"/>
  <c r="AO28" i="186"/>
  <c r="AO28" i="199"/>
  <c r="AO28" i="197"/>
  <c r="AO28" i="166"/>
  <c r="M31" i="186"/>
  <c r="M31" i="199"/>
  <c r="M31" i="197"/>
  <c r="M31" i="166"/>
  <c r="U33" i="199"/>
  <c r="U33" i="197"/>
  <c r="U33" i="166"/>
  <c r="AW35" i="186"/>
  <c r="AW35" i="199"/>
  <c r="AW35" i="197"/>
  <c r="AW35" i="166"/>
  <c r="BE37" i="186"/>
  <c r="BE37" i="199"/>
  <c r="BE37" i="197"/>
  <c r="BE37" i="166"/>
  <c r="AC40" i="199"/>
  <c r="AC40" i="197"/>
  <c r="Q42" i="199"/>
  <c r="Q42" i="197"/>
  <c r="Q42" i="166"/>
  <c r="AS44" i="199"/>
  <c r="AS44" i="197"/>
  <c r="AS44" i="166"/>
  <c r="AK47" i="186"/>
  <c r="AK47" i="199"/>
  <c r="AK47" i="197"/>
  <c r="AK47" i="166"/>
  <c r="Y49" i="197"/>
  <c r="Y49" i="199"/>
  <c r="Y49" i="166"/>
  <c r="BQ50" i="199"/>
  <c r="BQ50" i="197"/>
  <c r="BQ50" i="166"/>
  <c r="BI53" i="199"/>
  <c r="BI53" i="197"/>
  <c r="BI53" i="166"/>
  <c r="BQ55" i="186"/>
  <c r="BQ55" i="199"/>
  <c r="BQ55" i="197"/>
  <c r="BQ55" i="166"/>
  <c r="AO58" i="199"/>
  <c r="AO58" i="197"/>
  <c r="AO58" i="166"/>
  <c r="AW60" i="199"/>
  <c r="AW60" i="197"/>
  <c r="AW60" i="166"/>
  <c r="BE62" i="199"/>
  <c r="BE62" i="197"/>
  <c r="BE62" i="166"/>
  <c r="E64" i="199"/>
  <c r="E64" i="197"/>
  <c r="AG66" i="199"/>
  <c r="AG66" i="197"/>
  <c r="AG66" i="166"/>
  <c r="E69" i="199"/>
  <c r="E69" i="197"/>
  <c r="E69" i="166"/>
  <c r="BA71" i="199"/>
  <c r="BA71" i="197"/>
  <c r="BA71" i="166"/>
  <c r="BO76" i="186"/>
  <c r="BO76" i="199"/>
  <c r="BO76" i="197"/>
  <c r="G3" i="199"/>
  <c r="G3" i="197"/>
  <c r="AA3" i="199"/>
  <c r="AA3" i="197"/>
  <c r="AU3" i="199"/>
  <c r="AU3" i="197"/>
  <c r="BO3" i="199"/>
  <c r="BO3" i="197"/>
  <c r="K4" i="186"/>
  <c r="K4" i="199"/>
  <c r="K4" i="197"/>
  <c r="AE4" i="199"/>
  <c r="AE4" i="197"/>
  <c r="AY4" i="199"/>
  <c r="AY4" i="197"/>
  <c r="BS4" i="199"/>
  <c r="BS4" i="197"/>
  <c r="O5" i="199"/>
  <c r="O5" i="197"/>
  <c r="AI5" i="199"/>
  <c r="AI5" i="197"/>
  <c r="BC5" i="199"/>
  <c r="BC5" i="197"/>
  <c r="BW5" i="199"/>
  <c r="BW5" i="197"/>
  <c r="S6" i="199"/>
  <c r="S6" i="197"/>
  <c r="AM6" i="199"/>
  <c r="AM6" i="197"/>
  <c r="BG6" i="199"/>
  <c r="BG6" i="197"/>
  <c r="C7" i="199"/>
  <c r="C7" i="197"/>
  <c r="W7" i="199"/>
  <c r="W7" i="197"/>
  <c r="AQ7" i="199"/>
  <c r="AQ7" i="197"/>
  <c r="BK7" i="199"/>
  <c r="BK7" i="197"/>
  <c r="G8" i="186"/>
  <c r="G8" i="199"/>
  <c r="G8" i="197"/>
  <c r="AA8" i="199"/>
  <c r="AA8" i="197"/>
  <c r="AU8" i="199"/>
  <c r="AU8" i="197"/>
  <c r="BO8" i="199"/>
  <c r="BO8" i="197"/>
  <c r="K9" i="199"/>
  <c r="K9" i="197"/>
  <c r="AE9" i="186"/>
  <c r="AE9" i="199"/>
  <c r="AE9" i="197"/>
  <c r="AY9" i="199"/>
  <c r="AY9" i="197"/>
  <c r="BS9" i="199"/>
  <c r="BS9" i="197"/>
  <c r="O10" i="186"/>
  <c r="O10" i="199"/>
  <c r="O10" i="197"/>
  <c r="AI10" i="186"/>
  <c r="AI10" i="199"/>
  <c r="AI10" i="197"/>
  <c r="BC10" i="186"/>
  <c r="BC10" i="199"/>
  <c r="BC10" i="197"/>
  <c r="BW10" i="186"/>
  <c r="BW10" i="199"/>
  <c r="BW10" i="197"/>
  <c r="S11" i="199"/>
  <c r="S11" i="197"/>
  <c r="AM11" i="199"/>
  <c r="AM11" i="197"/>
  <c r="BG11" i="199"/>
  <c r="BG11" i="197"/>
  <c r="C12" i="199"/>
  <c r="C12" i="197"/>
  <c r="W12" i="199"/>
  <c r="W12" i="197"/>
  <c r="AQ12" i="199"/>
  <c r="AQ12" i="197"/>
  <c r="BK12" i="199"/>
  <c r="BK12" i="197"/>
  <c r="G13" i="199"/>
  <c r="G13" i="197"/>
  <c r="AA13" i="199"/>
  <c r="AA13" i="197"/>
  <c r="AU13" i="199"/>
  <c r="AU13" i="197"/>
  <c r="BO13" i="199"/>
  <c r="BO13" i="197"/>
  <c r="K14" i="186"/>
  <c r="K14" i="199"/>
  <c r="K14" i="197"/>
  <c r="AE14" i="186"/>
  <c r="AE14" i="199"/>
  <c r="AE14" i="197"/>
  <c r="AY14" i="186"/>
  <c r="AY14" i="199"/>
  <c r="AY14" i="197"/>
  <c r="BS14" i="186"/>
  <c r="BS14" i="199"/>
  <c r="BS14" i="197"/>
  <c r="O15" i="186"/>
  <c r="O15" i="199"/>
  <c r="O15" i="197"/>
  <c r="AI15" i="186"/>
  <c r="AI15" i="199"/>
  <c r="AI15" i="197"/>
  <c r="BC15" i="186"/>
  <c r="BC15" i="199"/>
  <c r="BC15" i="197"/>
  <c r="BW15" i="186"/>
  <c r="BW15" i="199"/>
  <c r="BW15" i="197"/>
  <c r="S16" i="186"/>
  <c r="S16" i="199"/>
  <c r="S16" i="197"/>
  <c r="AM16" i="186"/>
  <c r="AM16" i="199"/>
  <c r="AM16" i="197"/>
  <c r="BG16" i="186"/>
  <c r="BG16" i="199"/>
  <c r="BG16" i="197"/>
  <c r="C17" i="186"/>
  <c r="C17" i="199"/>
  <c r="C17" i="197"/>
  <c r="W17" i="186"/>
  <c r="W17" i="199"/>
  <c r="W17" i="197"/>
  <c r="AQ17" i="186"/>
  <c r="AQ17" i="199"/>
  <c r="AQ17" i="197"/>
  <c r="BK17" i="186"/>
  <c r="BK17" i="199"/>
  <c r="BK17" i="197"/>
  <c r="G18" i="199"/>
  <c r="G18" i="197"/>
  <c r="AA18" i="199"/>
  <c r="AA18" i="197"/>
  <c r="AU18" i="186"/>
  <c r="AU18" i="199"/>
  <c r="AU18" i="197"/>
  <c r="BO18" i="199"/>
  <c r="BO18" i="197"/>
  <c r="K19" i="199"/>
  <c r="K19" i="197"/>
  <c r="AE19" i="199"/>
  <c r="AE19" i="197"/>
  <c r="AY19" i="199"/>
  <c r="AY19" i="197"/>
  <c r="BS19" i="199"/>
  <c r="BS19" i="197"/>
  <c r="O20" i="199"/>
  <c r="O20" i="197"/>
  <c r="AI20" i="199"/>
  <c r="AI20" i="197"/>
  <c r="BC20" i="199"/>
  <c r="BC20" i="197"/>
  <c r="BW20" i="199"/>
  <c r="BW20" i="197"/>
  <c r="S21" i="199"/>
  <c r="S21" i="197"/>
  <c r="AM21" i="199"/>
  <c r="AM21" i="197"/>
  <c r="BG21" i="199"/>
  <c r="BG21" i="197"/>
  <c r="C22" i="199"/>
  <c r="C22" i="197"/>
  <c r="W22" i="199"/>
  <c r="W22" i="197"/>
  <c r="AQ22" i="199"/>
  <c r="AQ22" i="197"/>
  <c r="BK22" i="199"/>
  <c r="BK22" i="197"/>
  <c r="G23" i="186"/>
  <c r="G23" i="199"/>
  <c r="G23" i="197"/>
  <c r="AA23" i="186"/>
  <c r="AA23" i="199"/>
  <c r="AA23" i="197"/>
  <c r="AU23" i="186"/>
  <c r="AU23" i="199"/>
  <c r="AU23" i="197"/>
  <c r="BO23" i="186"/>
  <c r="BO23" i="199"/>
  <c r="BO23" i="197"/>
  <c r="K24" i="199"/>
  <c r="K24" i="197"/>
  <c r="AE24" i="199"/>
  <c r="AE24" i="197"/>
  <c r="AY24" i="199"/>
  <c r="AY24" i="197"/>
  <c r="BS24" i="199"/>
  <c r="BS24" i="197"/>
  <c r="O25" i="199"/>
  <c r="O25" i="197"/>
  <c r="AI25" i="199"/>
  <c r="AI25" i="197"/>
  <c r="BC25" i="199"/>
  <c r="BC25" i="197"/>
  <c r="BW25" i="199"/>
  <c r="BW25" i="197"/>
  <c r="S26" i="199"/>
  <c r="S26" i="197"/>
  <c r="AM26" i="199"/>
  <c r="AM26" i="197"/>
  <c r="BG26" i="199"/>
  <c r="BG26" i="197"/>
  <c r="C27" i="199"/>
  <c r="C27" i="197"/>
  <c r="W27" i="199"/>
  <c r="W27" i="197"/>
  <c r="AQ27" i="199"/>
  <c r="AQ27" i="197"/>
  <c r="BK27" i="199"/>
  <c r="BK27" i="197"/>
  <c r="G28" i="199"/>
  <c r="G28" i="197"/>
  <c r="AA28" i="199"/>
  <c r="AA28" i="197"/>
  <c r="AU28" i="199"/>
  <c r="AU28" i="197"/>
  <c r="BO28" i="199"/>
  <c r="BO28" i="197"/>
  <c r="K29" i="199"/>
  <c r="K29" i="197"/>
  <c r="AE29" i="199"/>
  <c r="AE29" i="197"/>
  <c r="AY29" i="199"/>
  <c r="AY29" i="197"/>
  <c r="BS29" i="199"/>
  <c r="BS29" i="197"/>
  <c r="O30" i="199"/>
  <c r="O30" i="197"/>
  <c r="AI30" i="197"/>
  <c r="AI30" i="199"/>
  <c r="BC30" i="199"/>
  <c r="BC30" i="197"/>
  <c r="BW30" i="199"/>
  <c r="BW30" i="197"/>
  <c r="S31" i="186"/>
  <c r="S31" i="199"/>
  <c r="S31" i="197"/>
  <c r="AM31" i="186"/>
  <c r="AM31" i="199"/>
  <c r="AM31" i="197"/>
  <c r="BG31" i="186"/>
  <c r="BG31" i="199"/>
  <c r="BG31" i="197"/>
  <c r="C32" i="186"/>
  <c r="C32" i="199"/>
  <c r="C32" i="197"/>
  <c r="W32" i="186"/>
  <c r="W32" i="199"/>
  <c r="W32" i="197"/>
  <c r="AQ32" i="186"/>
  <c r="AQ32" i="199"/>
  <c r="AQ32" i="197"/>
  <c r="BK32" i="186"/>
  <c r="BK32" i="199"/>
  <c r="BK32" i="197"/>
  <c r="G33" i="186"/>
  <c r="G33" i="197"/>
  <c r="G33" i="199"/>
  <c r="AA33" i="199"/>
  <c r="AA33" i="197"/>
  <c r="AU33" i="199"/>
  <c r="AU33" i="197"/>
  <c r="BO33" i="199"/>
  <c r="BO33" i="197"/>
  <c r="K34" i="186"/>
  <c r="K34" i="199"/>
  <c r="K34" i="197"/>
  <c r="AE34" i="186"/>
  <c r="AE34" i="199"/>
  <c r="AE34" i="197"/>
  <c r="AY34" i="186"/>
  <c r="AY34" i="199"/>
  <c r="AY34" i="197"/>
  <c r="BS34" i="186"/>
  <c r="BS34" i="199"/>
  <c r="BS34" i="197"/>
  <c r="O35" i="186"/>
  <c r="O35" i="199"/>
  <c r="O35" i="197"/>
  <c r="AI35" i="186"/>
  <c r="AI35" i="199"/>
  <c r="AI35" i="197"/>
  <c r="BC35" i="186"/>
  <c r="BC35" i="197"/>
  <c r="BC35" i="199"/>
  <c r="BW35" i="186"/>
  <c r="BW35" i="199"/>
  <c r="BW35" i="197"/>
  <c r="S36" i="186"/>
  <c r="S36" i="199"/>
  <c r="S36" i="197"/>
  <c r="AM36" i="186"/>
  <c r="AM36" i="199"/>
  <c r="AM36" i="197"/>
  <c r="BG36" i="186"/>
  <c r="BG36" i="199"/>
  <c r="BG36" i="197"/>
  <c r="C37" i="186"/>
  <c r="C37" i="197"/>
  <c r="C37" i="199"/>
  <c r="W37" i="186"/>
  <c r="W37" i="199"/>
  <c r="W37" i="197"/>
  <c r="W37" i="166"/>
  <c r="AQ37" i="186"/>
  <c r="AQ37" i="199"/>
  <c r="AQ37" i="197"/>
  <c r="AQ37" i="166"/>
  <c r="BK37" i="186"/>
  <c r="BK37" i="199"/>
  <c r="BK37" i="197"/>
  <c r="BK37" i="166"/>
  <c r="G38" i="199"/>
  <c r="G38" i="197"/>
  <c r="G38" i="166"/>
  <c r="AA38" i="199"/>
  <c r="AA38" i="197"/>
  <c r="AA38" i="166"/>
  <c r="AU38" i="199"/>
  <c r="AU38" i="197"/>
  <c r="AU38" i="166"/>
  <c r="BO38" i="199"/>
  <c r="BO38" i="197"/>
  <c r="BO38" i="166"/>
  <c r="K39" i="186"/>
  <c r="K39" i="199"/>
  <c r="K39" i="197"/>
  <c r="K39" i="166"/>
  <c r="AE39" i="199"/>
  <c r="AE39" i="197"/>
  <c r="AE39" i="166"/>
  <c r="AY39" i="197"/>
  <c r="AY39" i="199"/>
  <c r="AY39" i="166"/>
  <c r="BS39" i="199"/>
  <c r="BS39" i="197"/>
  <c r="BS39" i="166"/>
  <c r="O40" i="199"/>
  <c r="O40" i="197"/>
  <c r="O40" i="166"/>
  <c r="AI40" i="199"/>
  <c r="AI40" i="197"/>
  <c r="BC40" i="199"/>
  <c r="BC40" i="197"/>
  <c r="BW40" i="199"/>
  <c r="BW40" i="197"/>
  <c r="S41" i="199"/>
  <c r="S41" i="197"/>
  <c r="S41" i="166"/>
  <c r="AM41" i="199"/>
  <c r="AM41" i="197"/>
  <c r="AM41" i="166"/>
  <c r="BG41" i="199"/>
  <c r="BG41" i="197"/>
  <c r="BG41" i="166"/>
  <c r="C42" i="199"/>
  <c r="C42" i="197"/>
  <c r="C42" i="166"/>
  <c r="W42" i="186"/>
  <c r="W42" i="197"/>
  <c r="W42" i="199"/>
  <c r="W42" i="166"/>
  <c r="AQ42" i="199"/>
  <c r="AQ42" i="197"/>
  <c r="AQ42" i="166"/>
  <c r="BK42" i="199"/>
  <c r="BK42" i="197"/>
  <c r="BK42" i="166"/>
  <c r="G43" i="199"/>
  <c r="G43" i="197"/>
  <c r="AA43" i="186"/>
  <c r="AA43" i="199"/>
  <c r="AA43" i="197"/>
  <c r="AA43" i="166"/>
  <c r="AU43" i="197"/>
  <c r="AU43" i="199"/>
  <c r="BO43" i="199"/>
  <c r="BO43" i="197"/>
  <c r="K44" i="199"/>
  <c r="K44" i="197"/>
  <c r="K44" i="166"/>
  <c r="AE44" i="199"/>
  <c r="AE44" i="197"/>
  <c r="AE44" i="166"/>
  <c r="AY44" i="199"/>
  <c r="AY44" i="197"/>
  <c r="AY44" i="166"/>
  <c r="BS44" i="199"/>
  <c r="BS44" i="197"/>
  <c r="BS44" i="166"/>
  <c r="O45" i="199"/>
  <c r="O45" i="197"/>
  <c r="O45" i="166"/>
  <c r="AI45" i="199"/>
  <c r="AI45" i="197"/>
  <c r="AI45" i="166"/>
  <c r="BC45" i="199"/>
  <c r="BC45" i="197"/>
  <c r="BC45" i="166"/>
  <c r="BW45" i="199"/>
  <c r="BW45" i="197"/>
  <c r="BW45" i="166"/>
  <c r="S46" i="197"/>
  <c r="S46" i="199"/>
  <c r="S46" i="166"/>
  <c r="AM46" i="199"/>
  <c r="AM46" i="197"/>
  <c r="AM46" i="166"/>
  <c r="BG46" i="199"/>
  <c r="BG46" i="197"/>
  <c r="BG46" i="166"/>
  <c r="C47" i="186"/>
  <c r="C47" i="199"/>
  <c r="C47" i="197"/>
  <c r="C47" i="166"/>
  <c r="W47" i="186"/>
  <c r="W47" i="199"/>
  <c r="W47" i="197"/>
  <c r="W47" i="166"/>
  <c r="AQ47" i="186"/>
  <c r="AQ47" i="199"/>
  <c r="AQ47" i="197"/>
  <c r="AQ47" i="166"/>
  <c r="BK47" i="186"/>
  <c r="BK47" i="199"/>
  <c r="BK47" i="197"/>
  <c r="BK47" i="166"/>
  <c r="G48" i="199"/>
  <c r="G48" i="197"/>
  <c r="G48" i="166"/>
  <c r="AA48" i="199"/>
  <c r="AA48" i="197"/>
  <c r="AA48" i="166"/>
  <c r="AU48" i="199"/>
  <c r="AU48" i="197"/>
  <c r="AU48" i="166"/>
  <c r="BO48" i="197"/>
  <c r="BO48" i="199"/>
  <c r="BO48" i="166"/>
  <c r="K49" i="199"/>
  <c r="K49" i="197"/>
  <c r="K49" i="166"/>
  <c r="AE49" i="199"/>
  <c r="AE49" i="197"/>
  <c r="AE49" i="166"/>
  <c r="AY49" i="186"/>
  <c r="AY49" i="199"/>
  <c r="AY49" i="197"/>
  <c r="AY49" i="166"/>
  <c r="BS49" i="199"/>
  <c r="BS49" i="197"/>
  <c r="BS49" i="166"/>
  <c r="O50" i="197"/>
  <c r="O50" i="199"/>
  <c r="O50" i="166"/>
  <c r="AI50" i="199"/>
  <c r="AI50" i="197"/>
  <c r="AI50" i="166"/>
  <c r="BC50" i="186"/>
  <c r="BC50" i="199"/>
  <c r="BC50" i="197"/>
  <c r="BC50" i="166"/>
  <c r="BW50" i="199"/>
  <c r="BW50" i="197"/>
  <c r="BW50" i="166"/>
  <c r="S51" i="199"/>
  <c r="S51" i="197"/>
  <c r="AM51" i="199"/>
  <c r="AM51" i="197"/>
  <c r="BG51" i="199"/>
  <c r="BG51" i="197"/>
  <c r="BG51" i="166"/>
  <c r="C52" i="199"/>
  <c r="C52" i="197"/>
  <c r="W52" i="199"/>
  <c r="W52" i="197"/>
  <c r="AQ52" i="199"/>
  <c r="AQ52" i="197"/>
  <c r="BK52" i="186"/>
  <c r="BK52" i="199"/>
  <c r="BK52" i="197"/>
  <c r="BK52" i="166"/>
  <c r="G53" i="199"/>
  <c r="G53" i="197"/>
  <c r="G53" i="166"/>
  <c r="AA53" i="199"/>
  <c r="AA53" i="197"/>
  <c r="AA53" i="166"/>
  <c r="AU53" i="199"/>
  <c r="AU53" i="197"/>
  <c r="AU53" i="166"/>
  <c r="BO53" i="186"/>
  <c r="BO53" i="199"/>
  <c r="BO53" i="197"/>
  <c r="BO53" i="166"/>
  <c r="K54" i="186"/>
  <c r="K54" i="199"/>
  <c r="K54" i="197"/>
  <c r="K54" i="166"/>
  <c r="AE54" i="186"/>
  <c r="AE54" i="197"/>
  <c r="AE54" i="199"/>
  <c r="AE54" i="166"/>
  <c r="AY54" i="186"/>
  <c r="AY54" i="199"/>
  <c r="AY54" i="197"/>
  <c r="AY54" i="166"/>
  <c r="BS54" i="186"/>
  <c r="BS54" i="199"/>
  <c r="BS54" i="197"/>
  <c r="BS54" i="166"/>
  <c r="O55" i="186"/>
  <c r="O55" i="199"/>
  <c r="O55" i="197"/>
  <c r="O55" i="166"/>
  <c r="AI55" i="186"/>
  <c r="AI55" i="199"/>
  <c r="AI55" i="197"/>
  <c r="AI55" i="166"/>
  <c r="BC55" i="186"/>
  <c r="BC55" i="199"/>
  <c r="BC55" i="197"/>
  <c r="BC55" i="166"/>
  <c r="BW55" i="186"/>
  <c r="BW55" i="199"/>
  <c r="BW55" i="197"/>
  <c r="BW55" i="166"/>
  <c r="S56" i="186"/>
  <c r="S56" i="199"/>
  <c r="S56" i="197"/>
  <c r="S56" i="166"/>
  <c r="AM56" i="186"/>
  <c r="AM56" i="199"/>
  <c r="AM56" i="197"/>
  <c r="AM56" i="166"/>
  <c r="BG56" i="186"/>
  <c r="BG56" i="199"/>
  <c r="BG56" i="197"/>
  <c r="BG56" i="166"/>
  <c r="C57" i="186"/>
  <c r="C57" i="199"/>
  <c r="C57" i="197"/>
  <c r="C57" i="166"/>
  <c r="W57" i="186"/>
  <c r="W57" i="197"/>
  <c r="W57" i="199"/>
  <c r="W57" i="166"/>
  <c r="AQ57" i="186"/>
  <c r="AQ57" i="199"/>
  <c r="AQ57" i="197"/>
  <c r="AQ57" i="166"/>
  <c r="BK57" i="186"/>
  <c r="BK57" i="199"/>
  <c r="BK57" i="197"/>
  <c r="BK57" i="166"/>
  <c r="G58" i="199"/>
  <c r="G58" i="197"/>
  <c r="G58" i="166"/>
  <c r="AA58" i="199"/>
  <c r="AA58" i="197"/>
  <c r="AA58" i="166"/>
  <c r="AU58" i="199"/>
  <c r="AU58" i="197"/>
  <c r="AU58" i="166"/>
  <c r="BO58" i="199"/>
  <c r="BO58" i="197"/>
  <c r="BO58" i="166"/>
  <c r="K59" i="199"/>
  <c r="K59" i="197"/>
  <c r="K59" i="166"/>
  <c r="AE59" i="199"/>
  <c r="AE59" i="197"/>
  <c r="AE59" i="166"/>
  <c r="AY59" i="199"/>
  <c r="AY59" i="197"/>
  <c r="AY59" i="166"/>
  <c r="BS59" i="199"/>
  <c r="BS59" i="197"/>
  <c r="BS59" i="166"/>
  <c r="O60" i="199"/>
  <c r="O60" i="197"/>
  <c r="O60" i="166"/>
  <c r="AI60" i="199"/>
  <c r="AI60" i="197"/>
  <c r="AI60" i="166"/>
  <c r="BC60" i="199"/>
  <c r="BC60" i="197"/>
  <c r="BC60" i="166"/>
  <c r="BW60" i="199"/>
  <c r="BW60" i="197"/>
  <c r="BW60" i="166"/>
  <c r="S61" i="199"/>
  <c r="S61" i="197"/>
  <c r="S61" i="166"/>
  <c r="AM61" i="199"/>
  <c r="AM61" i="197"/>
  <c r="AM61" i="166"/>
  <c r="BG61" i="199"/>
  <c r="BG61" i="197"/>
  <c r="BG61" i="166"/>
  <c r="C62" i="199"/>
  <c r="C62" i="197"/>
  <c r="C62" i="166"/>
  <c r="W62" i="199"/>
  <c r="W62" i="197"/>
  <c r="W62" i="166"/>
  <c r="AQ62" i="199"/>
  <c r="AQ62" i="197"/>
  <c r="AQ62" i="166"/>
  <c r="BK62" i="197"/>
  <c r="BK62" i="199"/>
  <c r="BK62" i="166"/>
  <c r="G63" i="186"/>
  <c r="G63" i="199"/>
  <c r="G63" i="197"/>
  <c r="AA63" i="186"/>
  <c r="AA63" i="199"/>
  <c r="AA63" i="197"/>
  <c r="AU63" i="186"/>
  <c r="AU63" i="199"/>
  <c r="AU63" i="197"/>
  <c r="BO63" i="186"/>
  <c r="BO63" i="199"/>
  <c r="BO63" i="197"/>
  <c r="K64" i="199"/>
  <c r="K64" i="197"/>
  <c r="AE64" i="199"/>
  <c r="AE64" i="197"/>
  <c r="AY64" i="199"/>
  <c r="AY64" i="197"/>
  <c r="BS64" i="199"/>
  <c r="BS64" i="197"/>
  <c r="O65" i="199"/>
  <c r="O65" i="197"/>
  <c r="O65" i="166"/>
  <c r="AI65" i="199"/>
  <c r="AI65" i="197"/>
  <c r="AI65" i="166"/>
  <c r="BC65" i="199"/>
  <c r="BC65" i="197"/>
  <c r="BW65" i="199"/>
  <c r="BW65" i="197"/>
  <c r="S66" i="199"/>
  <c r="S66" i="197"/>
  <c r="S66" i="166"/>
  <c r="AM66" i="199"/>
  <c r="AM66" i="197"/>
  <c r="AM66" i="166"/>
  <c r="BG66" i="199"/>
  <c r="BG66" i="197"/>
  <c r="BG66" i="166"/>
  <c r="C67" i="199"/>
  <c r="C67" i="197"/>
  <c r="C67" i="166"/>
  <c r="W67" i="199"/>
  <c r="W67" i="197"/>
  <c r="W67" i="166"/>
  <c r="AQ67" i="199"/>
  <c r="AQ67" i="197"/>
  <c r="AQ67" i="166"/>
  <c r="BK67" i="199"/>
  <c r="BK67" i="197"/>
  <c r="BK67" i="166"/>
  <c r="G68" i="199"/>
  <c r="G68" i="197"/>
  <c r="G68" i="166"/>
  <c r="AA68" i="199"/>
  <c r="AA68" i="197"/>
  <c r="AA68" i="166"/>
  <c r="AU68" i="199"/>
  <c r="AU68" i="197"/>
  <c r="AU68" i="166"/>
  <c r="BO68" i="199"/>
  <c r="BO68" i="197"/>
  <c r="BO68" i="166"/>
  <c r="K69" i="199"/>
  <c r="K69" i="197"/>
  <c r="K69" i="166"/>
  <c r="AE69" i="199"/>
  <c r="AE69" i="197"/>
  <c r="AE69" i="166"/>
  <c r="AY69" i="199"/>
  <c r="AY69" i="197"/>
  <c r="AY69" i="166"/>
  <c r="BS69" i="199"/>
  <c r="BS69" i="197"/>
  <c r="BS69" i="166"/>
  <c r="O70" i="199"/>
  <c r="O70" i="197"/>
  <c r="O70" i="166"/>
  <c r="AI70" i="199"/>
  <c r="AI70" i="197"/>
  <c r="AI70" i="166"/>
  <c r="BC70" i="199"/>
  <c r="BC70" i="197"/>
  <c r="BC70" i="166"/>
  <c r="BW70" i="199"/>
  <c r="BW70" i="197"/>
  <c r="BW70" i="166"/>
  <c r="S71" i="199"/>
  <c r="S71" i="197"/>
  <c r="AM71" i="199"/>
  <c r="AM71" i="197"/>
  <c r="AM71" i="166"/>
  <c r="BG71" i="199"/>
  <c r="BG71" i="197"/>
  <c r="BG71" i="166"/>
  <c r="C72" i="186"/>
  <c r="C72" i="199"/>
  <c r="C72" i="197"/>
  <c r="C72" i="166"/>
  <c r="W72" i="186"/>
  <c r="W72" i="199"/>
  <c r="W72" i="197"/>
  <c r="W72" i="166"/>
  <c r="AQ72" i="186"/>
  <c r="AQ72" i="199"/>
  <c r="AQ72" i="197"/>
  <c r="AQ72" i="166"/>
  <c r="BK72" i="186"/>
  <c r="BK72" i="199"/>
  <c r="BK72" i="197"/>
  <c r="BK72" i="166"/>
  <c r="G73" i="199"/>
  <c r="G73" i="197"/>
  <c r="AA73" i="199"/>
  <c r="AA73" i="197"/>
  <c r="AU73" i="199"/>
  <c r="AU73" i="197"/>
  <c r="BO73" i="199"/>
  <c r="BO73" i="197"/>
  <c r="P74" i="186"/>
  <c r="P74" i="199"/>
  <c r="P74" i="197"/>
  <c r="P74" i="166"/>
  <c r="AJ74" i="186"/>
  <c r="AJ74" i="199"/>
  <c r="AJ74" i="197"/>
  <c r="BD74" i="186"/>
  <c r="BD74" i="199"/>
  <c r="BD74" i="197"/>
  <c r="E75" i="186"/>
  <c r="E75" i="199"/>
  <c r="E75" i="197"/>
  <c r="E75" i="166"/>
  <c r="Y75" i="186"/>
  <c r="Y75" i="199"/>
  <c r="Y75" i="197"/>
  <c r="Y75" i="166"/>
  <c r="AS75" i="186"/>
  <c r="AS75" i="199"/>
  <c r="AS75" i="197"/>
  <c r="AS75" i="166"/>
  <c r="BM75" i="186"/>
  <c r="BM75" i="199"/>
  <c r="BM75" i="197"/>
  <c r="BM75" i="166"/>
  <c r="M76" i="186"/>
  <c r="M76" i="199"/>
  <c r="M76" i="197"/>
  <c r="M76" i="166"/>
  <c r="AG76" i="186"/>
  <c r="AG76" i="199"/>
  <c r="AG76" i="197"/>
  <c r="BA76" i="186"/>
  <c r="BA76" i="199"/>
  <c r="BA76" i="197"/>
  <c r="BA76" i="166"/>
  <c r="BU76" i="186"/>
  <c r="BU76" i="199"/>
  <c r="BU76" i="197"/>
  <c r="BU76" i="166"/>
  <c r="T77" i="186"/>
  <c r="T77" i="199"/>
  <c r="T77" i="197"/>
  <c r="T77" i="166"/>
  <c r="AN77" i="186"/>
  <c r="AN77" i="199"/>
  <c r="AN77" i="166"/>
  <c r="AN77" i="197"/>
  <c r="BH77" i="186"/>
  <c r="BH77" i="199"/>
  <c r="BH77" i="197"/>
  <c r="BH77" i="166"/>
  <c r="F78" i="199"/>
  <c r="F78" i="197"/>
  <c r="F78" i="166"/>
  <c r="Z78" i="199"/>
  <c r="Z78" i="197"/>
  <c r="Z78" i="166"/>
  <c r="AT78" i="199"/>
  <c r="AT78" i="197"/>
  <c r="AT78" i="166"/>
  <c r="BN78" i="199"/>
  <c r="BN78" i="197"/>
  <c r="BN78" i="166"/>
  <c r="N100" i="89"/>
  <c r="N101" i="89" s="1"/>
  <c r="AI100" i="89"/>
  <c r="AI101" i="89" s="1"/>
  <c r="BD100" i="89"/>
  <c r="BD101" i="89" s="1"/>
  <c r="BY100" i="89"/>
  <c r="BY101" i="89" s="1"/>
  <c r="B36" i="162"/>
  <c r="S42" i="162"/>
  <c r="AM52" i="206" s="1"/>
  <c r="AM52" i="207" s="1"/>
  <c r="E51" i="162"/>
  <c r="P61" i="206" s="1"/>
  <c r="P61" i="207" s="1"/>
  <c r="M52" i="162"/>
  <c r="BE52" i="166" s="1"/>
  <c r="S54" i="162"/>
  <c r="AM64" i="206" s="1"/>
  <c r="AM64" i="207" s="1"/>
  <c r="M64" i="162"/>
  <c r="M71" i="162"/>
  <c r="AX71" i="166" s="1"/>
  <c r="F72" i="162"/>
  <c r="Q82" i="206" s="1"/>
  <c r="Q82" i="207" s="1"/>
  <c r="F76" i="162"/>
  <c r="Q86" i="206" s="1"/>
  <c r="Q86" i="207" s="1"/>
  <c r="S78" i="162"/>
  <c r="AM88" i="206" s="1"/>
  <c r="AM88" i="207" s="1"/>
  <c r="AA3" i="166"/>
  <c r="BS3" i="166"/>
  <c r="AO4" i="166"/>
  <c r="J5" i="166"/>
  <c r="BB5" i="166"/>
  <c r="BP6" i="166"/>
  <c r="AH7" i="166"/>
  <c r="C8" i="166"/>
  <c r="AU8" i="166"/>
  <c r="O9" i="166"/>
  <c r="BI9" i="166"/>
  <c r="AD10" i="166"/>
  <c r="BV10" i="166"/>
  <c r="L12" i="166"/>
  <c r="BB12" i="166"/>
  <c r="W13" i="166"/>
  <c r="BO13" i="166"/>
  <c r="AI14" i="166"/>
  <c r="E15" i="166"/>
  <c r="AX15" i="166"/>
  <c r="R16" i="166"/>
  <c r="AF17" i="166"/>
  <c r="BV17" i="166"/>
  <c r="AQ18" i="166"/>
  <c r="K19" i="166"/>
  <c r="BC19" i="166"/>
  <c r="Y20" i="166"/>
  <c r="BR20" i="166"/>
  <c r="AL21" i="166"/>
  <c r="AZ22" i="166"/>
  <c r="R23" i="166"/>
  <c r="BK23" i="166"/>
  <c r="AE24" i="166"/>
  <c r="BW24" i="166"/>
  <c r="AS25" i="166"/>
  <c r="N26" i="166"/>
  <c r="BF26" i="166"/>
  <c r="BT27" i="166"/>
  <c r="AL28" i="166"/>
  <c r="G29" i="166"/>
  <c r="AY29" i="166"/>
  <c r="S30" i="166"/>
  <c r="BM30" i="166"/>
  <c r="AH31" i="166"/>
  <c r="B32" i="166"/>
  <c r="P33" i="166"/>
  <c r="BF33" i="166"/>
  <c r="AA34" i="166"/>
  <c r="BS34" i="166"/>
  <c r="I36" i="166"/>
  <c r="BB36" i="166"/>
  <c r="AF37" i="166"/>
  <c r="R38" i="166"/>
  <c r="G39" i="166"/>
  <c r="D40" i="166"/>
  <c r="BC41" i="166"/>
  <c r="AZ42" i="166"/>
  <c r="AA44" i="166"/>
  <c r="AE45" i="166"/>
  <c r="AI46" i="166"/>
  <c r="AM47" i="166"/>
  <c r="AQ48" i="166"/>
  <c r="AU49" i="166"/>
  <c r="AY50" i="166"/>
  <c r="BC51" i="166"/>
  <c r="BK53" i="166"/>
  <c r="BO54" i="166"/>
  <c r="BS55" i="166"/>
  <c r="BW56" i="166"/>
  <c r="C58" i="166"/>
  <c r="M59" i="166"/>
  <c r="AB60" i="166"/>
  <c r="BB61" i="166"/>
  <c r="O66" i="166"/>
  <c r="BC67" i="166"/>
  <c r="S69" i="166"/>
  <c r="BJ70" i="166"/>
  <c r="AF72" i="166"/>
  <c r="B74" i="166"/>
  <c r="AW75" i="166"/>
  <c r="S77" i="166"/>
  <c r="BW7" i="197"/>
  <c r="K21" i="197"/>
  <c r="BJ40" i="197"/>
  <c r="BC3" i="199"/>
  <c r="BC3" i="197"/>
  <c r="BC3" i="166"/>
  <c r="G6" i="199"/>
  <c r="G6" i="197"/>
  <c r="G6" i="166"/>
  <c r="BW8" i="199"/>
  <c r="BW8" i="197"/>
  <c r="BW8" i="166"/>
  <c r="K12" i="199"/>
  <c r="K12" i="197"/>
  <c r="K12" i="166"/>
  <c r="BG14" i="186"/>
  <c r="BG14" i="199"/>
  <c r="BG14" i="197"/>
  <c r="BG14" i="166"/>
  <c r="BS17" i="186"/>
  <c r="BS17" i="199"/>
  <c r="BS17" i="197"/>
  <c r="BS17" i="166"/>
  <c r="BO21" i="199"/>
  <c r="BO21" i="197"/>
  <c r="BO21" i="166"/>
  <c r="G26" i="199"/>
  <c r="G26" i="197"/>
  <c r="G26" i="166"/>
  <c r="BK30" i="199"/>
  <c r="BK30" i="197"/>
  <c r="BK30" i="166"/>
  <c r="BG34" i="186"/>
  <c r="BG34" i="199"/>
  <c r="BG34" i="197"/>
  <c r="BG34" i="166"/>
  <c r="O38" i="199"/>
  <c r="O38" i="197"/>
  <c r="O38" i="166"/>
  <c r="AQ40" i="199"/>
  <c r="AQ40" i="197"/>
  <c r="O43" i="199"/>
  <c r="O43" i="197"/>
  <c r="O43" i="166"/>
  <c r="BK45" i="199"/>
  <c r="BK45" i="197"/>
  <c r="BK45" i="166"/>
  <c r="BW48" i="199"/>
  <c r="BW48" i="197"/>
  <c r="BW48" i="166"/>
  <c r="K52" i="199"/>
  <c r="K52" i="197"/>
  <c r="AQ55" i="186"/>
  <c r="AQ55" i="199"/>
  <c r="AQ55" i="197"/>
  <c r="AQ55" i="166"/>
  <c r="AI58" i="199"/>
  <c r="AI58" i="197"/>
  <c r="AI58" i="166"/>
  <c r="W60" i="199"/>
  <c r="W60" i="197"/>
  <c r="W60" i="166"/>
  <c r="K62" i="199"/>
  <c r="K62" i="197"/>
  <c r="K62" i="166"/>
  <c r="BC63" i="186"/>
  <c r="BC63" i="199"/>
  <c r="BC63" i="197"/>
  <c r="BC63" i="166"/>
  <c r="C65" i="199"/>
  <c r="C65" i="197"/>
  <c r="C65" i="166"/>
  <c r="AA66" i="199"/>
  <c r="AA66" i="197"/>
  <c r="AA66" i="166"/>
  <c r="AY67" i="199"/>
  <c r="AY67" i="197"/>
  <c r="AY67" i="166"/>
  <c r="AI68" i="199"/>
  <c r="AI68" i="197"/>
  <c r="AI68" i="166"/>
  <c r="BW68" i="199"/>
  <c r="BW68" i="197"/>
  <c r="BW68" i="166"/>
  <c r="C70" i="199"/>
  <c r="C70" i="197"/>
  <c r="C70" i="166"/>
  <c r="BK70" i="199"/>
  <c r="BK70" i="197"/>
  <c r="BK70" i="166"/>
  <c r="AA71" i="199"/>
  <c r="AA71" i="197"/>
  <c r="AA71" i="166"/>
  <c r="BO71" i="199"/>
  <c r="BO71" i="197"/>
  <c r="AE72" i="186"/>
  <c r="AE72" i="199"/>
  <c r="AE72" i="197"/>
  <c r="O73" i="199"/>
  <c r="O73" i="197"/>
  <c r="D74" i="186"/>
  <c r="D74" i="199"/>
  <c r="D74" i="197"/>
  <c r="D74" i="166"/>
  <c r="AR74" i="186"/>
  <c r="AR74" i="199"/>
  <c r="AR74" i="197"/>
  <c r="AR74" i="166"/>
  <c r="M75" i="186"/>
  <c r="M75" i="199"/>
  <c r="M75" i="197"/>
  <c r="M75" i="166"/>
  <c r="BU75" i="186"/>
  <c r="BU75" i="199"/>
  <c r="BU75" i="197"/>
  <c r="BU75" i="166"/>
  <c r="AB77" i="186"/>
  <c r="AB77" i="199"/>
  <c r="AB77" i="197"/>
  <c r="AB77" i="166"/>
  <c r="H6" i="199"/>
  <c r="H6" i="197"/>
  <c r="AB11" i="199"/>
  <c r="AB11" i="197"/>
  <c r="BX13" i="199"/>
  <c r="BX13" i="197"/>
  <c r="AV16" i="186"/>
  <c r="AV16" i="199"/>
  <c r="AV16" i="197"/>
  <c r="P18" i="199"/>
  <c r="P18" i="197"/>
  <c r="D20" i="199"/>
  <c r="D20" i="197"/>
  <c r="BT22" i="199"/>
  <c r="BT22" i="197"/>
  <c r="BL25" i="199"/>
  <c r="BL25" i="197"/>
  <c r="AJ28" i="199"/>
  <c r="AJ28" i="197"/>
  <c r="BL30" i="199"/>
  <c r="BL30" i="197"/>
  <c r="D35" i="186"/>
  <c r="D35" i="199"/>
  <c r="D35" i="197"/>
  <c r="H46" i="199"/>
  <c r="H46" i="197"/>
  <c r="E4" i="199"/>
  <c r="E4" i="197"/>
  <c r="E4" i="166"/>
  <c r="BU6" i="199"/>
  <c r="BU6" i="197"/>
  <c r="BU6" i="166"/>
  <c r="Y9" i="197"/>
  <c r="Y9" i="199"/>
  <c r="Y9" i="166"/>
  <c r="M11" i="199"/>
  <c r="M11" i="197"/>
  <c r="M11" i="166"/>
  <c r="E14" i="186"/>
  <c r="E14" i="199"/>
  <c r="E14" i="197"/>
  <c r="E14" i="166"/>
  <c r="BU16" i="186"/>
  <c r="BU16" i="199"/>
  <c r="BU16" i="197"/>
  <c r="BU16" i="166"/>
  <c r="BM19" i="199"/>
  <c r="BM19" i="197"/>
  <c r="BM19" i="166"/>
  <c r="BE22" i="199"/>
  <c r="BE22" i="197"/>
  <c r="BE22" i="166"/>
  <c r="AS24" i="199"/>
  <c r="AS24" i="197"/>
  <c r="AS24" i="166"/>
  <c r="BU26" i="199"/>
  <c r="BU26" i="197"/>
  <c r="BU26" i="166"/>
  <c r="E29" i="199"/>
  <c r="E29" i="197"/>
  <c r="E29" i="166"/>
  <c r="BA31" i="186"/>
  <c r="BA31" i="199"/>
  <c r="BA31" i="197"/>
  <c r="BA31" i="166"/>
  <c r="AS34" i="186"/>
  <c r="AS34" i="199"/>
  <c r="AS34" i="197"/>
  <c r="AS34" i="166"/>
  <c r="BU36" i="186"/>
  <c r="BU36" i="199"/>
  <c r="BU36" i="197"/>
  <c r="BU36" i="166"/>
  <c r="AS39" i="199"/>
  <c r="AS39" i="197"/>
  <c r="AS39" i="166"/>
  <c r="BU41" i="199"/>
  <c r="BU41" i="197"/>
  <c r="BU41" i="166"/>
  <c r="Y44" i="199"/>
  <c r="Y44" i="197"/>
  <c r="Y44" i="166"/>
  <c r="M46" i="199"/>
  <c r="M46" i="197"/>
  <c r="M46" i="166"/>
  <c r="U48" i="199"/>
  <c r="U48" i="197"/>
  <c r="U48" i="166"/>
  <c r="I50" i="199"/>
  <c r="I50" i="197"/>
  <c r="I50" i="166"/>
  <c r="Q52" i="199"/>
  <c r="Q52" i="197"/>
  <c r="AS54" i="186"/>
  <c r="AS54" i="199"/>
  <c r="AS54" i="197"/>
  <c r="AS54" i="166"/>
  <c r="Q57" i="186"/>
  <c r="Q57" i="199"/>
  <c r="Q57" i="197"/>
  <c r="Q57" i="166"/>
  <c r="BQ60" i="199"/>
  <c r="BQ60" i="197"/>
  <c r="U63" i="186"/>
  <c r="U63" i="199"/>
  <c r="U63" i="197"/>
  <c r="AS64" i="199"/>
  <c r="AS64" i="197"/>
  <c r="M66" i="199"/>
  <c r="M66" i="197"/>
  <c r="M66" i="166"/>
  <c r="U68" i="199"/>
  <c r="U68" i="197"/>
  <c r="U68" i="166"/>
  <c r="I70" i="199"/>
  <c r="I70" i="197"/>
  <c r="I70" i="166"/>
  <c r="BU71" i="199"/>
  <c r="BU71" i="197"/>
  <c r="BU71" i="166"/>
  <c r="AD74" i="186"/>
  <c r="AD74" i="199"/>
  <c r="AD74" i="197"/>
  <c r="AD74" i="166"/>
  <c r="BV77" i="186"/>
  <c r="BV77" i="199"/>
  <c r="BV77" i="197"/>
  <c r="BV77" i="166"/>
  <c r="H3" i="199"/>
  <c r="H3" i="197"/>
  <c r="AB3" i="199"/>
  <c r="AB3" i="197"/>
  <c r="AV3" i="199"/>
  <c r="AV3" i="197"/>
  <c r="BP3" i="199"/>
  <c r="BP3" i="197"/>
  <c r="L4" i="199"/>
  <c r="L4" i="197"/>
  <c r="AF4" i="199"/>
  <c r="AF4" i="197"/>
  <c r="AZ4" i="199"/>
  <c r="BT4" i="186"/>
  <c r="BT4" i="199"/>
  <c r="BT4" i="197"/>
  <c r="P5" i="199"/>
  <c r="P5" i="197"/>
  <c r="AJ5" i="199"/>
  <c r="AJ5" i="197"/>
  <c r="BD5" i="199"/>
  <c r="BD5" i="197"/>
  <c r="BX5" i="199"/>
  <c r="BX5" i="197"/>
  <c r="T6" i="199"/>
  <c r="T6" i="197"/>
  <c r="AN6" i="199"/>
  <c r="AN6" i="197"/>
  <c r="BH6" i="199"/>
  <c r="BH6" i="197"/>
  <c r="D7" i="199"/>
  <c r="D7" i="197"/>
  <c r="X7" i="199"/>
  <c r="AR7" i="199"/>
  <c r="AR7" i="197"/>
  <c r="BL7" i="199"/>
  <c r="BL7" i="197"/>
  <c r="H8" i="186"/>
  <c r="H8" i="199"/>
  <c r="H8" i="197"/>
  <c r="AB8" i="199"/>
  <c r="AB8" i="197"/>
  <c r="AV8" i="199"/>
  <c r="AV8" i="197"/>
  <c r="BP8" i="199"/>
  <c r="BP8" i="197"/>
  <c r="L9" i="199"/>
  <c r="L9" i="197"/>
  <c r="AF9" i="186"/>
  <c r="AF9" i="199"/>
  <c r="AF9" i="197"/>
  <c r="AZ9" i="199"/>
  <c r="AZ9" i="197"/>
  <c r="BT9" i="199"/>
  <c r="P10" i="186"/>
  <c r="P10" i="199"/>
  <c r="P10" i="197"/>
  <c r="AJ10" i="186"/>
  <c r="AJ10" i="199"/>
  <c r="AJ10" i="197"/>
  <c r="BD10" i="186"/>
  <c r="BD10" i="199"/>
  <c r="BD10" i="197"/>
  <c r="BX10" i="186"/>
  <c r="BX10" i="199"/>
  <c r="BX10" i="197"/>
  <c r="T11" i="199"/>
  <c r="T11" i="197"/>
  <c r="AN11" i="199"/>
  <c r="AN11" i="197"/>
  <c r="BH11" i="199"/>
  <c r="BH11" i="197"/>
  <c r="D12" i="199"/>
  <c r="D12" i="197"/>
  <c r="X12" i="199"/>
  <c r="X12" i="197"/>
  <c r="AR12" i="199"/>
  <c r="BL12" i="199"/>
  <c r="BL12" i="197"/>
  <c r="H13" i="199"/>
  <c r="H13" i="197"/>
  <c r="AB13" i="199"/>
  <c r="AB13" i="197"/>
  <c r="AV13" i="199"/>
  <c r="AV13" i="197"/>
  <c r="BP13" i="199"/>
  <c r="BP13" i="197"/>
  <c r="L14" i="186"/>
  <c r="L14" i="199"/>
  <c r="L14" i="197"/>
  <c r="AF14" i="186"/>
  <c r="AF14" i="199"/>
  <c r="AF14" i="197"/>
  <c r="AZ14" i="186"/>
  <c r="AZ14" i="199"/>
  <c r="AZ14" i="197"/>
  <c r="BT14" i="186"/>
  <c r="BT14" i="199"/>
  <c r="BT14" i="197"/>
  <c r="P15" i="186"/>
  <c r="P15" i="199"/>
  <c r="AJ15" i="186"/>
  <c r="AJ15" i="199"/>
  <c r="AJ15" i="197"/>
  <c r="BD15" i="186"/>
  <c r="BD15" i="199"/>
  <c r="BD15" i="197"/>
  <c r="BX15" i="186"/>
  <c r="BX15" i="199"/>
  <c r="BX15" i="197"/>
  <c r="T16" i="186"/>
  <c r="T16" i="199"/>
  <c r="T16" i="197"/>
  <c r="AN16" i="186"/>
  <c r="AN16" i="199"/>
  <c r="AN16" i="197"/>
  <c r="BH16" i="186"/>
  <c r="BH16" i="199"/>
  <c r="BH16" i="197"/>
  <c r="D17" i="186"/>
  <c r="D17" i="199"/>
  <c r="D17" i="197"/>
  <c r="X17" i="186"/>
  <c r="X17" i="199"/>
  <c r="X17" i="197"/>
  <c r="AR17" i="186"/>
  <c r="AR17" i="199"/>
  <c r="AR17" i="197"/>
  <c r="BL17" i="186"/>
  <c r="BL17" i="199"/>
  <c r="H18" i="199"/>
  <c r="H18" i="197"/>
  <c r="AB18" i="199"/>
  <c r="AB18" i="197"/>
  <c r="AV18" i="199"/>
  <c r="AV18" i="197"/>
  <c r="BP18" i="186"/>
  <c r="BP18" i="199"/>
  <c r="BP18" i="197"/>
  <c r="L19" i="199"/>
  <c r="L19" i="197"/>
  <c r="AF19" i="199"/>
  <c r="AF19" i="197"/>
  <c r="AZ19" i="199"/>
  <c r="AZ19" i="197"/>
  <c r="BT19" i="199"/>
  <c r="BT19" i="197"/>
  <c r="P20" i="199"/>
  <c r="P20" i="197"/>
  <c r="AJ20" i="199"/>
  <c r="BD20" i="199"/>
  <c r="BD20" i="197"/>
  <c r="BX20" i="199"/>
  <c r="BX20" i="197"/>
  <c r="T21" i="199"/>
  <c r="T21" i="197"/>
  <c r="AN21" i="199"/>
  <c r="AN21" i="197"/>
  <c r="BH21" i="199"/>
  <c r="BH21" i="197"/>
  <c r="D22" i="199"/>
  <c r="D22" i="197"/>
  <c r="X22" i="199"/>
  <c r="X22" i="197"/>
  <c r="AR22" i="199"/>
  <c r="AR22" i="197"/>
  <c r="BL22" i="199"/>
  <c r="BL22" i="197"/>
  <c r="H23" i="186"/>
  <c r="H23" i="199"/>
  <c r="AB23" i="186"/>
  <c r="AB23" i="199"/>
  <c r="AB23" i="197"/>
  <c r="AV23" i="186"/>
  <c r="AV23" i="199"/>
  <c r="AV23" i="197"/>
  <c r="BP23" i="186"/>
  <c r="BP23" i="199"/>
  <c r="BP23" i="197"/>
  <c r="L24" i="199"/>
  <c r="L24" i="197"/>
  <c r="AF24" i="199"/>
  <c r="AF24" i="197"/>
  <c r="AZ24" i="199"/>
  <c r="AZ24" i="197"/>
  <c r="BT24" i="199"/>
  <c r="BT24" i="197"/>
  <c r="P25" i="199"/>
  <c r="P25" i="197"/>
  <c r="AJ25" i="199"/>
  <c r="AJ25" i="197"/>
  <c r="BD25" i="199"/>
  <c r="BX25" i="199"/>
  <c r="BX25" i="197"/>
  <c r="T26" i="199"/>
  <c r="T26" i="197"/>
  <c r="AN26" i="199"/>
  <c r="AN26" i="197"/>
  <c r="BH26" i="199"/>
  <c r="BH26" i="197"/>
  <c r="D27" i="199"/>
  <c r="D27" i="197"/>
  <c r="X27" i="199"/>
  <c r="X27" i="197"/>
  <c r="AR27" i="199"/>
  <c r="AR27" i="197"/>
  <c r="BL27" i="199"/>
  <c r="BL27" i="197"/>
  <c r="H28" i="199"/>
  <c r="H28" i="197"/>
  <c r="AB28" i="186"/>
  <c r="AB28" i="199"/>
  <c r="AB28" i="197"/>
  <c r="AV28" i="199"/>
  <c r="AV28" i="197"/>
  <c r="BP28" i="186"/>
  <c r="BP28" i="199"/>
  <c r="BP28" i="197"/>
  <c r="L29" i="186"/>
  <c r="L29" i="199"/>
  <c r="L29" i="197"/>
  <c r="AF29" i="199"/>
  <c r="AF29" i="197"/>
  <c r="AZ29" i="199"/>
  <c r="AZ29" i="197"/>
  <c r="BT29" i="199"/>
  <c r="BT29" i="197"/>
  <c r="P30" i="199"/>
  <c r="P30" i="197"/>
  <c r="AJ30" i="199"/>
  <c r="AJ30" i="197"/>
  <c r="BD30" i="199"/>
  <c r="BD30" i="197"/>
  <c r="BX30" i="199"/>
  <c r="BX30" i="197"/>
  <c r="T31" i="186"/>
  <c r="T31" i="199"/>
  <c r="T31" i="197"/>
  <c r="AN31" i="186"/>
  <c r="AN31" i="199"/>
  <c r="AN31" i="197"/>
  <c r="BH31" i="186"/>
  <c r="BH31" i="199"/>
  <c r="BH31" i="197"/>
  <c r="D32" i="186"/>
  <c r="D32" i="199"/>
  <c r="D32" i="197"/>
  <c r="X32" i="186"/>
  <c r="X32" i="199"/>
  <c r="X32" i="197"/>
  <c r="AR32" i="186"/>
  <c r="AR32" i="199"/>
  <c r="AR32" i="197"/>
  <c r="BL32" i="186"/>
  <c r="BL32" i="199"/>
  <c r="BL32" i="197"/>
  <c r="H33" i="186"/>
  <c r="H33" i="199"/>
  <c r="H33" i="197"/>
  <c r="AB33" i="199"/>
  <c r="AB33" i="197"/>
  <c r="AV33" i="186"/>
  <c r="AV33" i="199"/>
  <c r="AV33" i="197"/>
  <c r="BP33" i="199"/>
  <c r="BP33" i="197"/>
  <c r="L34" i="186"/>
  <c r="L34" i="199"/>
  <c r="L34" i="197"/>
  <c r="AF34" i="186"/>
  <c r="AF34" i="199"/>
  <c r="AF34" i="197"/>
  <c r="AZ34" i="186"/>
  <c r="AZ34" i="199"/>
  <c r="AZ34" i="197"/>
  <c r="BT34" i="186"/>
  <c r="BT34" i="199"/>
  <c r="BT34" i="197"/>
  <c r="P35" i="186"/>
  <c r="P35" i="199"/>
  <c r="P35" i="197"/>
  <c r="AJ35" i="186"/>
  <c r="AJ35" i="199"/>
  <c r="AJ35" i="197"/>
  <c r="BD35" i="186"/>
  <c r="BD35" i="199"/>
  <c r="BD35" i="197"/>
  <c r="BX35" i="186"/>
  <c r="BX35" i="199"/>
  <c r="BX35" i="197"/>
  <c r="T36" i="186"/>
  <c r="T36" i="199"/>
  <c r="T36" i="197"/>
  <c r="AN36" i="186"/>
  <c r="AN36" i="199"/>
  <c r="AN36" i="197"/>
  <c r="BH36" i="186"/>
  <c r="BH36" i="199"/>
  <c r="BH36" i="197"/>
  <c r="BH36" i="166"/>
  <c r="D37" i="186"/>
  <c r="D37" i="199"/>
  <c r="D37" i="197"/>
  <c r="D37" i="166"/>
  <c r="X37" i="186"/>
  <c r="X37" i="199"/>
  <c r="X37" i="197"/>
  <c r="X37" i="166"/>
  <c r="AR37" i="186"/>
  <c r="AR37" i="199"/>
  <c r="AR37" i="197"/>
  <c r="AR37" i="166"/>
  <c r="BL37" i="186"/>
  <c r="BL37" i="199"/>
  <c r="BL37" i="197"/>
  <c r="BL37" i="166"/>
  <c r="H38" i="199"/>
  <c r="H38" i="197"/>
  <c r="H38" i="166"/>
  <c r="AB38" i="199"/>
  <c r="AB38" i="197"/>
  <c r="AB38" i="166"/>
  <c r="AV38" i="199"/>
  <c r="AV38" i="197"/>
  <c r="AV38" i="166"/>
  <c r="BP38" i="199"/>
  <c r="BP38" i="197"/>
  <c r="BP38" i="166"/>
  <c r="L39" i="199"/>
  <c r="L39" i="197"/>
  <c r="L39" i="166"/>
  <c r="AF39" i="199"/>
  <c r="AF39" i="197"/>
  <c r="AF39" i="166"/>
  <c r="AZ39" i="186"/>
  <c r="AZ39" i="199"/>
  <c r="AZ39" i="197"/>
  <c r="AZ39" i="166"/>
  <c r="BT39" i="186"/>
  <c r="BT39" i="199"/>
  <c r="BT39" i="197"/>
  <c r="BT39" i="166"/>
  <c r="P40" i="199"/>
  <c r="P40" i="197"/>
  <c r="AJ40" i="199"/>
  <c r="AJ40" i="197"/>
  <c r="BD40" i="199"/>
  <c r="BD40" i="197"/>
  <c r="BX40" i="199"/>
  <c r="BX40" i="197"/>
  <c r="BX40" i="166"/>
  <c r="T41" i="199"/>
  <c r="T41" i="197"/>
  <c r="T41" i="166"/>
  <c r="AN41" i="199"/>
  <c r="AN41" i="197"/>
  <c r="AN41" i="166"/>
  <c r="BH41" i="199"/>
  <c r="BH41" i="197"/>
  <c r="BH41" i="166"/>
  <c r="D42" i="199"/>
  <c r="D42" i="197"/>
  <c r="D42" i="166"/>
  <c r="X42" i="199"/>
  <c r="X42" i="197"/>
  <c r="X42" i="166"/>
  <c r="AR42" i="199"/>
  <c r="AR42" i="197"/>
  <c r="AR42" i="166"/>
  <c r="BL42" i="199"/>
  <c r="BL42" i="197"/>
  <c r="BL42" i="166"/>
  <c r="H43" i="186"/>
  <c r="H43" i="199"/>
  <c r="H43" i="197"/>
  <c r="H43" i="166"/>
  <c r="AB43" i="199"/>
  <c r="AB43" i="197"/>
  <c r="AV43" i="199"/>
  <c r="AV43" i="197"/>
  <c r="BP43" i="199"/>
  <c r="BP43" i="197"/>
  <c r="L44" i="199"/>
  <c r="L44" i="197"/>
  <c r="L44" i="166"/>
  <c r="AF44" i="199"/>
  <c r="AF44" i="197"/>
  <c r="AF44" i="166"/>
  <c r="AZ44" i="199"/>
  <c r="AZ44" i="197"/>
  <c r="AZ44" i="166"/>
  <c r="BT44" i="199"/>
  <c r="BT44" i="197"/>
  <c r="BT44" i="166"/>
  <c r="P45" i="199"/>
  <c r="P45" i="197"/>
  <c r="P45" i="166"/>
  <c r="AJ45" i="199"/>
  <c r="AJ45" i="197"/>
  <c r="AJ45" i="166"/>
  <c r="BD45" i="199"/>
  <c r="BD45" i="197"/>
  <c r="BD45" i="166"/>
  <c r="BX45" i="199"/>
  <c r="BX45" i="197"/>
  <c r="BX45" i="166"/>
  <c r="T46" i="199"/>
  <c r="T46" i="197"/>
  <c r="T46" i="166"/>
  <c r="AN46" i="199"/>
  <c r="AN46" i="197"/>
  <c r="AN46" i="166"/>
  <c r="BH46" i="199"/>
  <c r="BH46" i="197"/>
  <c r="BH46" i="166"/>
  <c r="D47" i="186"/>
  <c r="D47" i="199"/>
  <c r="D47" i="197"/>
  <c r="D47" i="166"/>
  <c r="X47" i="186"/>
  <c r="X47" i="199"/>
  <c r="X47" i="197"/>
  <c r="X47" i="166"/>
  <c r="AR47" i="186"/>
  <c r="AR47" i="199"/>
  <c r="AR47" i="197"/>
  <c r="AR47" i="166"/>
  <c r="BL47" i="186"/>
  <c r="BL47" i="199"/>
  <c r="BL47" i="197"/>
  <c r="BL47" i="166"/>
  <c r="H48" i="199"/>
  <c r="H48" i="197"/>
  <c r="H48" i="166"/>
  <c r="AB48" i="199"/>
  <c r="AB48" i="197"/>
  <c r="AB48" i="166"/>
  <c r="AV48" i="199"/>
  <c r="AV48" i="197"/>
  <c r="AV48" i="166"/>
  <c r="BP48" i="199"/>
  <c r="BP48" i="197"/>
  <c r="BP48" i="166"/>
  <c r="L49" i="186"/>
  <c r="L49" i="199"/>
  <c r="L49" i="197"/>
  <c r="L49" i="166"/>
  <c r="AF49" i="186"/>
  <c r="AF49" i="199"/>
  <c r="AF49" i="197"/>
  <c r="AF49" i="166"/>
  <c r="AZ49" i="199"/>
  <c r="AZ49" i="197"/>
  <c r="AZ49" i="166"/>
  <c r="BT49" i="199"/>
  <c r="BT49" i="197"/>
  <c r="BT49" i="166"/>
  <c r="P50" i="197"/>
  <c r="P50" i="199"/>
  <c r="P50" i="166"/>
  <c r="AJ50" i="199"/>
  <c r="AJ50" i="197"/>
  <c r="AJ50" i="166"/>
  <c r="BD50" i="199"/>
  <c r="BD50" i="197"/>
  <c r="BD50" i="166"/>
  <c r="BX50" i="199"/>
  <c r="BX50" i="197"/>
  <c r="BX50" i="166"/>
  <c r="T51" i="199"/>
  <c r="T51" i="197"/>
  <c r="AN51" i="199"/>
  <c r="AN51" i="197"/>
  <c r="AN51" i="166"/>
  <c r="BH51" i="199"/>
  <c r="BH51" i="197"/>
  <c r="D52" i="199"/>
  <c r="D52" i="197"/>
  <c r="X52" i="186"/>
  <c r="X52" i="199"/>
  <c r="X52" i="197"/>
  <c r="AR52" i="186"/>
  <c r="AR52" i="199"/>
  <c r="AR52" i="197"/>
  <c r="AR52" i="166"/>
  <c r="BL52" i="199"/>
  <c r="BL52" i="197"/>
  <c r="H53" i="199"/>
  <c r="H53" i="197"/>
  <c r="H53" i="166"/>
  <c r="AB53" i="199"/>
  <c r="AB53" i="197"/>
  <c r="AB53" i="166"/>
  <c r="AV53" i="186"/>
  <c r="AV53" i="199"/>
  <c r="AV53" i="197"/>
  <c r="AV53" i="166"/>
  <c r="BP53" i="199"/>
  <c r="BP53" i="197"/>
  <c r="BP53" i="166"/>
  <c r="L54" i="186"/>
  <c r="L54" i="199"/>
  <c r="L54" i="197"/>
  <c r="L54" i="166"/>
  <c r="AF54" i="186"/>
  <c r="AF54" i="199"/>
  <c r="AF54" i="197"/>
  <c r="AF54" i="166"/>
  <c r="AZ54" i="186"/>
  <c r="AZ54" i="199"/>
  <c r="AZ54" i="197"/>
  <c r="AZ54" i="166"/>
  <c r="BT54" i="186"/>
  <c r="BT54" i="199"/>
  <c r="BT54" i="197"/>
  <c r="BT54" i="166"/>
  <c r="P55" i="186"/>
  <c r="P55" i="199"/>
  <c r="P55" i="197"/>
  <c r="P55" i="166"/>
  <c r="AJ55" i="186"/>
  <c r="AJ55" i="199"/>
  <c r="AJ55" i="197"/>
  <c r="AJ55" i="166"/>
  <c r="BD55" i="186"/>
  <c r="BD55" i="199"/>
  <c r="BD55" i="197"/>
  <c r="BD55" i="166"/>
  <c r="BX55" i="186"/>
  <c r="BX55" i="199"/>
  <c r="BX55" i="197"/>
  <c r="BX55" i="166"/>
  <c r="T56" i="186"/>
  <c r="T56" i="199"/>
  <c r="T56" i="197"/>
  <c r="T56" i="166"/>
  <c r="AN56" i="186"/>
  <c r="AN56" i="199"/>
  <c r="AN56" i="197"/>
  <c r="AN56" i="166"/>
  <c r="BH56" i="186"/>
  <c r="BH56" i="199"/>
  <c r="BH56" i="197"/>
  <c r="BH56" i="166"/>
  <c r="D57" i="186"/>
  <c r="D57" i="199"/>
  <c r="D57" i="197"/>
  <c r="D57" i="166"/>
  <c r="X57" i="186"/>
  <c r="X57" i="197"/>
  <c r="X57" i="199"/>
  <c r="X57" i="166"/>
  <c r="AR57" i="186"/>
  <c r="AR57" i="199"/>
  <c r="AR57" i="197"/>
  <c r="AR57" i="166"/>
  <c r="BL57" i="186"/>
  <c r="BL57" i="199"/>
  <c r="BL57" i="197"/>
  <c r="BL57" i="166"/>
  <c r="H58" i="199"/>
  <c r="H58" i="197"/>
  <c r="H58" i="166"/>
  <c r="AB58" i="199"/>
  <c r="AB58" i="197"/>
  <c r="AB58" i="166"/>
  <c r="AV58" i="199"/>
  <c r="AV58" i="197"/>
  <c r="AV58" i="166"/>
  <c r="BP58" i="199"/>
  <c r="BP58" i="197"/>
  <c r="BP58" i="166"/>
  <c r="L59" i="199"/>
  <c r="L59" i="197"/>
  <c r="AF59" i="199"/>
  <c r="AF59" i="197"/>
  <c r="AF59" i="166"/>
  <c r="AZ59" i="199"/>
  <c r="AZ59" i="197"/>
  <c r="AZ59" i="166"/>
  <c r="BT59" i="199"/>
  <c r="BT59" i="197"/>
  <c r="BT59" i="166"/>
  <c r="P60" i="197"/>
  <c r="P60" i="199"/>
  <c r="P60" i="166"/>
  <c r="AJ60" i="199"/>
  <c r="AJ60" i="197"/>
  <c r="AJ60" i="166"/>
  <c r="BD60" i="199"/>
  <c r="BD60" i="197"/>
  <c r="BD60" i="166"/>
  <c r="BX60" i="199"/>
  <c r="BX60" i="197"/>
  <c r="BX60" i="166"/>
  <c r="T61" i="199"/>
  <c r="T61" i="197"/>
  <c r="T61" i="166"/>
  <c r="AN61" i="199"/>
  <c r="AN61" i="197"/>
  <c r="AN61" i="166"/>
  <c r="BH61" i="199"/>
  <c r="BH61" i="197"/>
  <c r="BH61" i="166"/>
  <c r="D62" i="199"/>
  <c r="D62" i="197"/>
  <c r="D62" i="166"/>
  <c r="X62" i="199"/>
  <c r="X62" i="197"/>
  <c r="X62" i="166"/>
  <c r="AR62" i="199"/>
  <c r="AR62" i="197"/>
  <c r="AR62" i="166"/>
  <c r="BL62" i="199"/>
  <c r="BL62" i="197"/>
  <c r="BL62" i="166"/>
  <c r="H63" i="186"/>
  <c r="H63" i="199"/>
  <c r="H63" i="197"/>
  <c r="AB63" i="186"/>
  <c r="AB63" i="199"/>
  <c r="AB63" i="197"/>
  <c r="AV63" i="186"/>
  <c r="AV63" i="199"/>
  <c r="AV63" i="197"/>
  <c r="BP63" i="186"/>
  <c r="BP63" i="199"/>
  <c r="BP63" i="197"/>
  <c r="BP63" i="166"/>
  <c r="L64" i="199"/>
  <c r="L64" i="197"/>
  <c r="AF64" i="199"/>
  <c r="AF64" i="197"/>
  <c r="AZ64" i="199"/>
  <c r="AZ64" i="197"/>
  <c r="BT64" i="199"/>
  <c r="BT64" i="197"/>
  <c r="BT64" i="166"/>
  <c r="P65" i="199"/>
  <c r="P65" i="197"/>
  <c r="AJ65" i="199"/>
  <c r="AJ65" i="197"/>
  <c r="AJ65" i="166"/>
  <c r="BD65" i="199"/>
  <c r="BD65" i="197"/>
  <c r="BD65" i="166"/>
  <c r="BX65" i="199"/>
  <c r="BX65" i="197"/>
  <c r="BX65" i="166"/>
  <c r="T66" i="199"/>
  <c r="T66" i="197"/>
  <c r="T66" i="166"/>
  <c r="AN66" i="199"/>
  <c r="AN66" i="197"/>
  <c r="AN66" i="166"/>
  <c r="BH66" i="199"/>
  <c r="BH66" i="197"/>
  <c r="BH66" i="166"/>
  <c r="D67" i="199"/>
  <c r="D67" i="197"/>
  <c r="D67" i="166"/>
  <c r="X67" i="199"/>
  <c r="X67" i="197"/>
  <c r="X67" i="166"/>
  <c r="AR67" i="199"/>
  <c r="AR67" i="197"/>
  <c r="AR67" i="166"/>
  <c r="BL67" i="199"/>
  <c r="BL67" i="197"/>
  <c r="BL67" i="166"/>
  <c r="H68" i="199"/>
  <c r="H68" i="197"/>
  <c r="H68" i="166"/>
  <c r="AB68" i="199"/>
  <c r="AB68" i="197"/>
  <c r="AB68" i="166"/>
  <c r="AV68" i="199"/>
  <c r="AV68" i="197"/>
  <c r="AV68" i="166"/>
  <c r="BP68" i="199"/>
  <c r="BP68" i="197"/>
  <c r="BP68" i="166"/>
  <c r="L69" i="199"/>
  <c r="L69" i="197"/>
  <c r="L69" i="166"/>
  <c r="AF69" i="199"/>
  <c r="AF69" i="197"/>
  <c r="AF69" i="166"/>
  <c r="AZ69" i="199"/>
  <c r="AZ69" i="197"/>
  <c r="AZ69" i="166"/>
  <c r="BT69" i="199"/>
  <c r="BT69" i="197"/>
  <c r="BT69" i="166"/>
  <c r="P70" i="199"/>
  <c r="P70" i="197"/>
  <c r="P70" i="166"/>
  <c r="AJ70" i="199"/>
  <c r="AJ70" i="197"/>
  <c r="AJ70" i="166"/>
  <c r="BD70" i="199"/>
  <c r="BD70" i="197"/>
  <c r="BD70" i="166"/>
  <c r="BX70" i="199"/>
  <c r="BX70" i="197"/>
  <c r="BX70" i="166"/>
  <c r="T71" i="199"/>
  <c r="T71" i="197"/>
  <c r="T71" i="166"/>
  <c r="AN71" i="199"/>
  <c r="AN71" i="197"/>
  <c r="BH71" i="199"/>
  <c r="BH71" i="197"/>
  <c r="BH71" i="166"/>
  <c r="D72" i="186"/>
  <c r="D72" i="199"/>
  <c r="D72" i="197"/>
  <c r="D72" i="166"/>
  <c r="X72" i="186"/>
  <c r="X72" i="199"/>
  <c r="X72" i="197"/>
  <c r="X72" i="166"/>
  <c r="AR72" i="186"/>
  <c r="AR72" i="199"/>
  <c r="AR72" i="197"/>
  <c r="AR72" i="166"/>
  <c r="BL72" i="186"/>
  <c r="BL72" i="197"/>
  <c r="BL72" i="199"/>
  <c r="BL72" i="166"/>
  <c r="H73" i="199"/>
  <c r="H73" i="197"/>
  <c r="AB73" i="199"/>
  <c r="AB73" i="197"/>
  <c r="AV73" i="199"/>
  <c r="AV73" i="197"/>
  <c r="BP73" i="199"/>
  <c r="BP73" i="197"/>
  <c r="Q74" i="186"/>
  <c r="Q74" i="199"/>
  <c r="Q74" i="197"/>
  <c r="AK74" i="186"/>
  <c r="AK74" i="199"/>
  <c r="AK74" i="197"/>
  <c r="AK74" i="166"/>
  <c r="BE74" i="186"/>
  <c r="BE74" i="199"/>
  <c r="BE74" i="197"/>
  <c r="F75" i="186"/>
  <c r="F75" i="199"/>
  <c r="F75" i="197"/>
  <c r="F75" i="166"/>
  <c r="Z75" i="186"/>
  <c r="Z75" i="199"/>
  <c r="Z75" i="197"/>
  <c r="Z75" i="166"/>
  <c r="AT75" i="186"/>
  <c r="AT75" i="199"/>
  <c r="AT75" i="197"/>
  <c r="AT75" i="166"/>
  <c r="BN75" i="186"/>
  <c r="BN75" i="199"/>
  <c r="BN75" i="197"/>
  <c r="BN75" i="166"/>
  <c r="N76" i="186"/>
  <c r="N76" i="199"/>
  <c r="N76" i="197"/>
  <c r="N76" i="166"/>
  <c r="AH76" i="186"/>
  <c r="AH76" i="199"/>
  <c r="AH76" i="197"/>
  <c r="BB76" i="186"/>
  <c r="BB76" i="199"/>
  <c r="BB76" i="197"/>
  <c r="BV76" i="186"/>
  <c r="BV76" i="199"/>
  <c r="BV76" i="197"/>
  <c r="BV76" i="166"/>
  <c r="U77" i="186"/>
  <c r="U77" i="199"/>
  <c r="U77" i="197"/>
  <c r="U77" i="166"/>
  <c r="AO77" i="186"/>
  <c r="AO77" i="199"/>
  <c r="AO77" i="197"/>
  <c r="AO77" i="166"/>
  <c r="BI77" i="186"/>
  <c r="BI77" i="199"/>
  <c r="BI77" i="197"/>
  <c r="BI77" i="166"/>
  <c r="G78" i="186"/>
  <c r="G78" i="199"/>
  <c r="G78" i="197"/>
  <c r="G78" i="166"/>
  <c r="AA78" i="186"/>
  <c r="AA78" i="199"/>
  <c r="AA78" i="197"/>
  <c r="AA78" i="166"/>
  <c r="AU78" i="199"/>
  <c r="AU78" i="197"/>
  <c r="AU78" i="166"/>
  <c r="BO78" i="199"/>
  <c r="BO78" i="197"/>
  <c r="BO78" i="166"/>
  <c r="O100" i="89"/>
  <c r="O101" i="89" s="1"/>
  <c r="AJ100" i="89"/>
  <c r="AJ101" i="89" s="1"/>
  <c r="BE100" i="89"/>
  <c r="BE101" i="89" s="1"/>
  <c r="BZ100" i="89"/>
  <c r="BZ101" i="89" s="1"/>
  <c r="M35" i="162"/>
  <c r="BM35" i="166" s="1"/>
  <c r="C36" i="162"/>
  <c r="N46" i="206" s="1"/>
  <c r="N46" i="207" s="1"/>
  <c r="M40" i="162"/>
  <c r="AA40" i="166" s="1"/>
  <c r="C48" i="162"/>
  <c r="C49" i="162"/>
  <c r="S64" i="162"/>
  <c r="AM74" i="206" s="1"/>
  <c r="AM74" i="207" s="1"/>
  <c r="S68" i="162"/>
  <c r="AM78" i="206" s="1"/>
  <c r="AM78" i="207" s="1"/>
  <c r="E77" i="162"/>
  <c r="AB3" i="166"/>
  <c r="BX3" i="166"/>
  <c r="AP4" i="166"/>
  <c r="K5" i="166"/>
  <c r="BC5" i="166"/>
  <c r="W6" i="166"/>
  <c r="BQ6" i="166"/>
  <c r="AL7" i="166"/>
  <c r="F8" i="166"/>
  <c r="AV8" i="166"/>
  <c r="T9" i="166"/>
  <c r="BJ9" i="166"/>
  <c r="AE10" i="166"/>
  <c r="BW10" i="166"/>
  <c r="AQ11" i="166"/>
  <c r="M12" i="166"/>
  <c r="BF12" i="166"/>
  <c r="Z13" i="166"/>
  <c r="BP13" i="166"/>
  <c r="AN14" i="166"/>
  <c r="F15" i="166"/>
  <c r="AY15" i="166"/>
  <c r="S16" i="166"/>
  <c r="BK16" i="166"/>
  <c r="AG17" i="166"/>
  <c r="B18" i="166"/>
  <c r="AT18" i="166"/>
  <c r="L19" i="166"/>
  <c r="BH19" i="166"/>
  <c r="Z20" i="166"/>
  <c r="BS20" i="166"/>
  <c r="AM21" i="166"/>
  <c r="G22" i="166"/>
  <c r="BA22" i="166"/>
  <c r="V23" i="166"/>
  <c r="BN23" i="166"/>
  <c r="AF24" i="166"/>
  <c r="D25" i="166"/>
  <c r="AT25" i="166"/>
  <c r="O26" i="166"/>
  <c r="BG26" i="166"/>
  <c r="AA27" i="166"/>
  <c r="BU27" i="166"/>
  <c r="AP28" i="166"/>
  <c r="J29" i="166"/>
  <c r="AZ29" i="166"/>
  <c r="X30" i="166"/>
  <c r="BN30" i="166"/>
  <c r="AI31" i="166"/>
  <c r="C32" i="166"/>
  <c r="AU32" i="166"/>
  <c r="Q33" i="166"/>
  <c r="BJ33" i="166"/>
  <c r="AD34" i="166"/>
  <c r="BT34" i="166"/>
  <c r="AR35" i="166"/>
  <c r="J36" i="166"/>
  <c r="BC36" i="166"/>
  <c r="AG37" i="166"/>
  <c r="V38" i="166"/>
  <c r="O39" i="166"/>
  <c r="E40" i="166"/>
  <c r="BK41" i="166"/>
  <c r="BA42" i="166"/>
  <c r="AP43" i="166"/>
  <c r="AI44" i="166"/>
  <c r="AM45" i="166"/>
  <c r="AQ46" i="166"/>
  <c r="AU47" i="166"/>
  <c r="AY48" i="166"/>
  <c r="BC49" i="166"/>
  <c r="BG50" i="166"/>
  <c r="BK51" i="166"/>
  <c r="BO52" i="166"/>
  <c r="BS53" i="166"/>
  <c r="BW54" i="166"/>
  <c r="C56" i="166"/>
  <c r="G57" i="166"/>
  <c r="K58" i="166"/>
  <c r="V59" i="166"/>
  <c r="AM60" i="166"/>
  <c r="BO61" i="166"/>
  <c r="BM64" i="166"/>
  <c r="AC66" i="166"/>
  <c r="BQ67" i="166"/>
  <c r="AA69" i="166"/>
  <c r="BS70" i="166"/>
  <c r="AU72" i="166"/>
  <c r="Q74" i="166"/>
  <c r="BK75" i="166"/>
  <c r="AG77" i="166"/>
  <c r="B8" i="197"/>
  <c r="N21" i="197"/>
  <c r="BM40" i="197"/>
  <c r="BY76" i="197"/>
  <c r="BX76" i="197"/>
  <c r="BW76" i="197"/>
  <c r="BY75" i="199"/>
  <c r="BW75" i="199"/>
  <c r="BX75" i="199"/>
  <c r="BV75" i="199"/>
  <c r="BS79" i="196"/>
  <c r="BS82" i="196" s="1"/>
  <c r="M43" i="162"/>
  <c r="AU43" i="166" s="1"/>
  <c r="M63" i="162"/>
  <c r="Z63" i="166" s="1"/>
  <c r="BY78" i="197"/>
  <c r="BY73" i="197"/>
  <c r="BX73" i="197"/>
  <c r="BW73" i="197"/>
  <c r="BV73" i="197"/>
  <c r="BU73" i="197"/>
  <c r="BX74" i="197"/>
  <c r="BW74" i="197"/>
  <c r="BV74" i="197"/>
  <c r="BU74" i="197"/>
  <c r="BY74" i="197"/>
  <c r="BV73" i="199"/>
  <c r="BU73" i="199"/>
  <c r="BW73" i="199"/>
  <c r="BY73" i="199"/>
  <c r="BX73" i="199"/>
  <c r="F75" i="162"/>
  <c r="Q85" i="206" s="1"/>
  <c r="Q85" i="207" s="1"/>
  <c r="M73" i="162"/>
  <c r="AB73" i="166" s="1"/>
  <c r="BF73" i="196"/>
  <c r="V74" i="196"/>
  <c r="BJ74" i="196"/>
  <c r="Z75" i="196"/>
  <c r="BN75" i="196"/>
  <c r="AD76" i="196"/>
  <c r="BR76" i="196"/>
  <c r="AH77" i="196"/>
  <c r="BV77" i="196"/>
  <c r="AL78" i="196"/>
  <c r="G3" i="196"/>
  <c r="AA3" i="196"/>
  <c r="AU3" i="196"/>
  <c r="BO3" i="196"/>
  <c r="K4" i="196"/>
  <c r="AE4" i="196"/>
  <c r="AY4" i="196"/>
  <c r="AY79" i="196" s="1"/>
  <c r="AY82" i="196" s="1"/>
  <c r="BS4" i="196"/>
  <c r="O5" i="196"/>
  <c r="AI5" i="196"/>
  <c r="BC5" i="196"/>
  <c r="BW5" i="196"/>
  <c r="S6" i="196"/>
  <c r="AM6" i="196"/>
  <c r="BG6" i="196"/>
  <c r="C7" i="196"/>
  <c r="W7" i="196"/>
  <c r="AQ7" i="196"/>
  <c r="BK7" i="196"/>
  <c r="G8" i="196"/>
  <c r="AA8" i="196"/>
  <c r="AU8" i="196"/>
  <c r="BO8" i="196"/>
  <c r="K9" i="196"/>
  <c r="AE9" i="196"/>
  <c r="AY9" i="196"/>
  <c r="BS9" i="196"/>
  <c r="O10" i="196"/>
  <c r="AI10" i="196"/>
  <c r="BC10" i="196"/>
  <c r="BW10" i="196"/>
  <c r="S11" i="196"/>
  <c r="AM11" i="196"/>
  <c r="BG11" i="196"/>
  <c r="C12" i="196"/>
  <c r="W12" i="196"/>
  <c r="AQ12" i="196"/>
  <c r="BK12" i="196"/>
  <c r="G13" i="196"/>
  <c r="AA13" i="196"/>
  <c r="AU13" i="196"/>
  <c r="BO13" i="196"/>
  <c r="K14" i="196"/>
  <c r="AE14" i="196"/>
  <c r="AY14" i="196"/>
  <c r="BS14" i="196"/>
  <c r="O15" i="196"/>
  <c r="AI15" i="196"/>
  <c r="BC15" i="196"/>
  <c r="BW15" i="196"/>
  <c r="S16" i="196"/>
  <c r="AM16" i="196"/>
  <c r="BG16" i="196"/>
  <c r="C17" i="196"/>
  <c r="W17" i="196"/>
  <c r="AQ17" i="196"/>
  <c r="BK17" i="196"/>
  <c r="G18" i="196"/>
  <c r="AA18" i="196"/>
  <c r="AU18" i="196"/>
  <c r="BO18" i="196"/>
  <c r="K19" i="196"/>
  <c r="AE19" i="196"/>
  <c r="AY19" i="196"/>
  <c r="BS19" i="196"/>
  <c r="O20" i="196"/>
  <c r="AI20" i="196"/>
  <c r="BC20" i="196"/>
  <c r="BW20" i="196"/>
  <c r="S21" i="196"/>
  <c r="AM21" i="196"/>
  <c r="BG21" i="196"/>
  <c r="C22" i="196"/>
  <c r="W22" i="196"/>
  <c r="AQ22" i="196"/>
  <c r="BK22" i="196"/>
  <c r="G23" i="196"/>
  <c r="AA23" i="196"/>
  <c r="AU23" i="196"/>
  <c r="BO23" i="196"/>
  <c r="K24" i="196"/>
  <c r="AE24" i="196"/>
  <c r="AY24" i="196"/>
  <c r="BS24" i="196"/>
  <c r="O25" i="196"/>
  <c r="AI25" i="196"/>
  <c r="BC25" i="196"/>
  <c r="BW25" i="196"/>
  <c r="S26" i="196"/>
  <c r="AM26" i="196"/>
  <c r="BG26" i="196"/>
  <c r="C27" i="196"/>
  <c r="W27" i="196"/>
  <c r="AQ27" i="196"/>
  <c r="BK27" i="196"/>
  <c r="G28" i="196"/>
  <c r="AA28" i="196"/>
  <c r="AU28" i="196"/>
  <c r="BO28" i="196"/>
  <c r="K29" i="196"/>
  <c r="AE29" i="196"/>
  <c r="AY29" i="196"/>
  <c r="BS29" i="196"/>
  <c r="O30" i="196"/>
  <c r="AI30" i="196"/>
  <c r="BC30" i="196"/>
  <c r="BW30" i="196"/>
  <c r="S31" i="196"/>
  <c r="AM31" i="196"/>
  <c r="BG31" i="196"/>
  <c r="C32" i="196"/>
  <c r="W32" i="196"/>
  <c r="AQ32" i="196"/>
  <c r="BK32" i="196"/>
  <c r="G33" i="196"/>
  <c r="AA33" i="196"/>
  <c r="AU33" i="196"/>
  <c r="BO33" i="196"/>
  <c r="K34" i="196"/>
  <c r="AE34" i="196"/>
  <c r="AY34" i="196"/>
  <c r="BU34" i="196"/>
  <c r="S35" i="196"/>
  <c r="AO35" i="196"/>
  <c r="BK35" i="196"/>
  <c r="I36" i="196"/>
  <c r="AE36" i="196"/>
  <c r="BA36" i="196"/>
  <c r="BX36" i="196"/>
  <c r="V37" i="196"/>
  <c r="AS37" i="196"/>
  <c r="BO37" i="196"/>
  <c r="M38" i="196"/>
  <c r="AI38" i="196"/>
  <c r="BF38" i="196"/>
  <c r="E39" i="196"/>
  <c r="AG39" i="196"/>
  <c r="BE39" i="196"/>
  <c r="E40" i="196"/>
  <c r="AC40" i="196"/>
  <c r="BF40" i="196"/>
  <c r="G41" i="196"/>
  <c r="AF41" i="196"/>
  <c r="BJ41" i="196"/>
  <c r="K42" i="196"/>
  <c r="AJ42" i="196"/>
  <c r="BN42" i="196"/>
  <c r="O43" i="196"/>
  <c r="AO43" i="196"/>
  <c r="BU43" i="196"/>
  <c r="W44" i="196"/>
  <c r="BC44" i="196"/>
  <c r="E45" i="196"/>
  <c r="AI45" i="196"/>
  <c r="BK45" i="196"/>
  <c r="M46" i="196"/>
  <c r="AS46" i="196"/>
  <c r="BS46" i="196"/>
  <c r="AA47" i="196"/>
  <c r="BA47" i="196"/>
  <c r="G48" i="196"/>
  <c r="AI48" i="196"/>
  <c r="BI48" i="196"/>
  <c r="Q49" i="196"/>
  <c r="AQ49" i="196"/>
  <c r="BW49" i="196"/>
  <c r="Y50" i="196"/>
  <c r="BC50" i="196"/>
  <c r="G51" i="196"/>
  <c r="AG51" i="196"/>
  <c r="BM51" i="196"/>
  <c r="P52" i="196"/>
  <c r="AW52" i="196"/>
  <c r="BY52" i="196"/>
  <c r="AH53" i="196"/>
  <c r="BJ53" i="196"/>
  <c r="T54" i="196"/>
  <c r="AY54" i="196"/>
  <c r="E55" i="196"/>
  <c r="AL55" i="196"/>
  <c r="BN55" i="196"/>
  <c r="W56" i="196"/>
  <c r="AY56" i="196"/>
  <c r="H57" i="196"/>
  <c r="AJ57" i="196"/>
  <c r="BQ57" i="196"/>
  <c r="U58" i="196"/>
  <c r="BB58" i="196"/>
  <c r="F59" i="196"/>
  <c r="AN59" i="196"/>
  <c r="BS59" i="196"/>
  <c r="Y60" i="196"/>
  <c r="BF60" i="196"/>
  <c r="K61" i="196"/>
  <c r="AT61" i="196"/>
  <c r="C62" i="196"/>
  <c r="AK62" i="196"/>
  <c r="BW62" i="196"/>
  <c r="AK63" i="196"/>
  <c r="BT63" i="196"/>
  <c r="AH64" i="196"/>
  <c r="BN64" i="196"/>
  <c r="AB65" i="196"/>
  <c r="BP65" i="196"/>
  <c r="AF66" i="196"/>
  <c r="BT66" i="196"/>
  <c r="AJ67" i="196"/>
  <c r="BX67" i="196"/>
  <c r="AN68" i="196"/>
  <c r="D69" i="196"/>
  <c r="AR69" i="196"/>
  <c r="H70" i="196"/>
  <c r="AV70" i="196"/>
  <c r="L71" i="196"/>
  <c r="AZ71" i="196"/>
  <c r="P72" i="196"/>
  <c r="BD72" i="196"/>
  <c r="T73" i="196"/>
  <c r="BH73" i="196"/>
  <c r="X74" i="196"/>
  <c r="BL74" i="196"/>
  <c r="AB75" i="196"/>
  <c r="BP75" i="196"/>
  <c r="AF76" i="196"/>
  <c r="BT76" i="196"/>
  <c r="AJ77" i="196"/>
  <c r="BX77" i="196"/>
  <c r="AN78" i="196"/>
  <c r="H3" i="196"/>
  <c r="AB3" i="196"/>
  <c r="AV3" i="196"/>
  <c r="BP3" i="196"/>
  <c r="L4" i="196"/>
  <c r="AF4" i="196"/>
  <c r="AZ4" i="196"/>
  <c r="BT4" i="196"/>
  <c r="P5" i="196"/>
  <c r="AJ5" i="196"/>
  <c r="BD5" i="196"/>
  <c r="BX5" i="196"/>
  <c r="T6" i="196"/>
  <c r="AN6" i="196"/>
  <c r="BH6" i="196"/>
  <c r="D7" i="196"/>
  <c r="X7" i="196"/>
  <c r="AR7" i="196"/>
  <c r="BL7" i="196"/>
  <c r="H8" i="196"/>
  <c r="AB8" i="196"/>
  <c r="AV8" i="196"/>
  <c r="BP8" i="196"/>
  <c r="L9" i="196"/>
  <c r="AF9" i="196"/>
  <c r="AZ9" i="196"/>
  <c r="BT9" i="196"/>
  <c r="P10" i="196"/>
  <c r="AJ10" i="196"/>
  <c r="BD10" i="196"/>
  <c r="BX10" i="196"/>
  <c r="T11" i="196"/>
  <c r="AN11" i="196"/>
  <c r="BH11" i="196"/>
  <c r="D12" i="196"/>
  <c r="X12" i="196"/>
  <c r="AR12" i="196"/>
  <c r="BL12" i="196"/>
  <c r="H13" i="196"/>
  <c r="AB13" i="196"/>
  <c r="AV13" i="196"/>
  <c r="BP13" i="196"/>
  <c r="L14" i="196"/>
  <c r="AF14" i="196"/>
  <c r="AZ14" i="196"/>
  <c r="BT14" i="196"/>
  <c r="P15" i="196"/>
  <c r="AJ15" i="196"/>
  <c r="BD15" i="196"/>
  <c r="BX15" i="196"/>
  <c r="T16" i="196"/>
  <c r="AN16" i="196"/>
  <c r="BH16" i="196"/>
  <c r="D17" i="196"/>
  <c r="X17" i="196"/>
  <c r="AR17" i="196"/>
  <c r="BL17" i="196"/>
  <c r="H18" i="196"/>
  <c r="AB18" i="196"/>
  <c r="AV18" i="196"/>
  <c r="BP18" i="196"/>
  <c r="L19" i="196"/>
  <c r="AF19" i="196"/>
  <c r="AZ19" i="196"/>
  <c r="BT19" i="196"/>
  <c r="P20" i="196"/>
  <c r="AJ20" i="196"/>
  <c r="BD20" i="196"/>
  <c r="BX20" i="196"/>
  <c r="T21" i="196"/>
  <c r="AN21" i="196"/>
  <c r="BH21" i="196"/>
  <c r="D22" i="196"/>
  <c r="X22" i="196"/>
  <c r="AR22" i="196"/>
  <c r="BL22" i="196"/>
  <c r="H23" i="196"/>
  <c r="AB23" i="196"/>
  <c r="AV23" i="196"/>
  <c r="BP23" i="196"/>
  <c r="L24" i="196"/>
  <c r="AF24" i="196"/>
  <c r="AZ24" i="196"/>
  <c r="BT24" i="196"/>
  <c r="P25" i="196"/>
  <c r="AJ25" i="196"/>
  <c r="BD25" i="196"/>
  <c r="BX25" i="196"/>
  <c r="T26" i="196"/>
  <c r="AN26" i="196"/>
  <c r="BH26" i="196"/>
  <c r="D27" i="196"/>
  <c r="X27" i="196"/>
  <c r="AR27" i="196"/>
  <c r="BL27" i="196"/>
  <c r="H28" i="196"/>
  <c r="AB28" i="196"/>
  <c r="AV28" i="196"/>
  <c r="BP28" i="196"/>
  <c r="L29" i="196"/>
  <c r="AF29" i="196"/>
  <c r="AZ29" i="196"/>
  <c r="BT29" i="196"/>
  <c r="P30" i="196"/>
  <c r="AJ30" i="196"/>
  <c r="BD30" i="196"/>
  <c r="BX30" i="196"/>
  <c r="T31" i="196"/>
  <c r="AN31" i="196"/>
  <c r="BH31" i="196"/>
  <c r="D32" i="196"/>
  <c r="X32" i="196"/>
  <c r="AR32" i="196"/>
  <c r="BL32" i="196"/>
  <c r="H33" i="196"/>
  <c r="AB33" i="196"/>
  <c r="AV33" i="196"/>
  <c r="BP33" i="196"/>
  <c r="L34" i="196"/>
  <c r="AF34" i="196"/>
  <c r="AZ34" i="196"/>
  <c r="BV34" i="196"/>
  <c r="T35" i="196"/>
  <c r="AP35" i="196"/>
  <c r="BL35" i="196"/>
  <c r="J36" i="196"/>
  <c r="AF36" i="196"/>
  <c r="BB36" i="196"/>
  <c r="BY36" i="196"/>
  <c r="W37" i="196"/>
  <c r="AT37" i="196"/>
  <c r="BP37" i="196"/>
  <c r="N38" i="196"/>
  <c r="AJ38" i="196"/>
  <c r="BG38" i="196"/>
  <c r="F39" i="196"/>
  <c r="AH39" i="196"/>
  <c r="BF39" i="196"/>
  <c r="F40" i="196"/>
  <c r="AD40" i="196"/>
  <c r="BG40" i="196"/>
  <c r="H41" i="196"/>
  <c r="AG41" i="196"/>
  <c r="BK41" i="196"/>
  <c r="L42" i="196"/>
  <c r="AK42" i="196"/>
  <c r="BO42" i="196"/>
  <c r="P43" i="196"/>
  <c r="AP43" i="196"/>
  <c r="BV43" i="196"/>
  <c r="X44" i="196"/>
  <c r="BD44" i="196"/>
  <c r="F45" i="196"/>
  <c r="AL45" i="196"/>
  <c r="BL45" i="196"/>
  <c r="N46" i="196"/>
  <c r="AT46" i="196"/>
  <c r="BT46" i="196"/>
  <c r="AB47" i="196"/>
  <c r="BB47" i="196"/>
  <c r="J48" i="196"/>
  <c r="AJ48" i="196"/>
  <c r="BJ48" i="196"/>
  <c r="R49" i="196"/>
  <c r="AR49" i="196"/>
  <c r="BX49" i="196"/>
  <c r="Z50" i="196"/>
  <c r="BF50" i="196"/>
  <c r="H51" i="196"/>
  <c r="AH51" i="196"/>
  <c r="BN51" i="196"/>
  <c r="Q52" i="196"/>
  <c r="AX52" i="196"/>
  <c r="B53" i="196"/>
  <c r="AJ53" i="196"/>
  <c r="BO53" i="196"/>
  <c r="U54" i="196"/>
  <c r="BB54" i="196"/>
  <c r="F55" i="196"/>
  <c r="AM55" i="196"/>
  <c r="BO55" i="196"/>
  <c r="X56" i="196"/>
  <c r="AZ56" i="196"/>
  <c r="I57" i="196"/>
  <c r="AK57" i="196"/>
  <c r="BR57" i="196"/>
  <c r="V58" i="196"/>
  <c r="BD58" i="196"/>
  <c r="K59" i="196"/>
  <c r="AO59" i="196"/>
  <c r="BV59" i="196"/>
  <c r="Z60" i="196"/>
  <c r="BG60" i="196"/>
  <c r="L61" i="196"/>
  <c r="AV61" i="196"/>
  <c r="F62" i="196"/>
  <c r="AL62" i="196"/>
  <c r="BX62" i="196"/>
  <c r="AL63" i="196"/>
  <c r="BX63" i="196"/>
  <c r="AI64" i="196"/>
  <c r="BS64" i="196"/>
  <c r="AC65" i="196"/>
  <c r="BQ65" i="196"/>
  <c r="AG66" i="196"/>
  <c r="BU66" i="196"/>
  <c r="AK67" i="196"/>
  <c r="BY67" i="196"/>
  <c r="AO68" i="196"/>
  <c r="E69" i="196"/>
  <c r="AS69" i="196"/>
  <c r="I70" i="196"/>
  <c r="AW70" i="196"/>
  <c r="M71" i="196"/>
  <c r="BA71" i="196"/>
  <c r="Q72" i="196"/>
  <c r="BE72" i="196"/>
  <c r="U73" i="196"/>
  <c r="BI73" i="196"/>
  <c r="Y74" i="196"/>
  <c r="BM74" i="196"/>
  <c r="AC75" i="196"/>
  <c r="BQ75" i="196"/>
  <c r="AG76" i="196"/>
  <c r="BU76" i="196"/>
  <c r="AK77" i="196"/>
  <c r="BY77" i="196"/>
  <c r="AO78" i="196"/>
  <c r="I3" i="196"/>
  <c r="AC3" i="196"/>
  <c r="AW3" i="196"/>
  <c r="BQ3" i="196"/>
  <c r="M4" i="196"/>
  <c r="AG4" i="196"/>
  <c r="BA4" i="196"/>
  <c r="BU4" i="196"/>
  <c r="Q5" i="196"/>
  <c r="AK5" i="196"/>
  <c r="BE5" i="196"/>
  <c r="BY5" i="196"/>
  <c r="U6" i="196"/>
  <c r="AO6" i="196"/>
  <c r="BI6" i="196"/>
  <c r="E7" i="196"/>
  <c r="Y7" i="196"/>
  <c r="AS7" i="196"/>
  <c r="BM7" i="196"/>
  <c r="I8" i="196"/>
  <c r="AC8" i="196"/>
  <c r="AW8" i="196"/>
  <c r="BQ8" i="196"/>
  <c r="M9" i="196"/>
  <c r="AG9" i="196"/>
  <c r="BA9" i="196"/>
  <c r="BU9" i="196"/>
  <c r="Q10" i="196"/>
  <c r="AK10" i="196"/>
  <c r="BE10" i="196"/>
  <c r="BY10" i="196"/>
  <c r="U11" i="196"/>
  <c r="AO11" i="196"/>
  <c r="BI11" i="196"/>
  <c r="E12" i="196"/>
  <c r="Y12" i="196"/>
  <c r="AS12" i="196"/>
  <c r="BM12" i="196"/>
  <c r="I13" i="196"/>
  <c r="AC13" i="196"/>
  <c r="AW13" i="196"/>
  <c r="BQ13" i="196"/>
  <c r="M14" i="196"/>
  <c r="AG14" i="196"/>
  <c r="BA14" i="196"/>
  <c r="BU14" i="196"/>
  <c r="Q15" i="196"/>
  <c r="AK15" i="196"/>
  <c r="BE15" i="196"/>
  <c r="BY15" i="196"/>
  <c r="U16" i="196"/>
  <c r="AO16" i="196"/>
  <c r="BI16" i="196"/>
  <c r="E17" i="196"/>
  <c r="Y17" i="196"/>
  <c r="AS17" i="196"/>
  <c r="BM17" i="196"/>
  <c r="I18" i="196"/>
  <c r="AC18" i="196"/>
  <c r="AW18" i="196"/>
  <c r="BQ18" i="196"/>
  <c r="M19" i="196"/>
  <c r="AG19" i="196"/>
  <c r="BA19" i="196"/>
  <c r="BU19" i="196"/>
  <c r="Q20" i="196"/>
  <c r="AK20" i="196"/>
  <c r="BE20" i="196"/>
  <c r="BY20" i="196"/>
  <c r="U21" i="196"/>
  <c r="AO21" i="196"/>
  <c r="BI21" i="196"/>
  <c r="E22" i="196"/>
  <c r="Y22" i="196"/>
  <c r="AS22" i="196"/>
  <c r="BM22" i="196"/>
  <c r="I23" i="196"/>
  <c r="AC23" i="196"/>
  <c r="AW23" i="196"/>
  <c r="BQ23" i="196"/>
  <c r="M24" i="196"/>
  <c r="AG24" i="196"/>
  <c r="BA24" i="196"/>
  <c r="BU24" i="196"/>
  <c r="Q25" i="196"/>
  <c r="AK25" i="196"/>
  <c r="BE25" i="196"/>
  <c r="BY25" i="196"/>
  <c r="U26" i="196"/>
  <c r="AO26" i="196"/>
  <c r="BI26" i="196"/>
  <c r="E27" i="196"/>
  <c r="Y27" i="196"/>
  <c r="AS27" i="196"/>
  <c r="BM27" i="196"/>
  <c r="I28" i="196"/>
  <c r="AC28" i="196"/>
  <c r="AW28" i="196"/>
  <c r="BQ28" i="196"/>
  <c r="M29" i="196"/>
  <c r="AG29" i="196"/>
  <c r="BA29" i="196"/>
  <c r="BU29" i="196"/>
  <c r="Q30" i="196"/>
  <c r="AK30" i="196"/>
  <c r="BE30" i="196"/>
  <c r="BY30" i="196"/>
  <c r="U31" i="196"/>
  <c r="AO31" i="196"/>
  <c r="BI31" i="196"/>
  <c r="E32" i="196"/>
  <c r="Y32" i="196"/>
  <c r="AS32" i="196"/>
  <c r="BM32" i="196"/>
  <c r="I33" i="196"/>
  <c r="AC33" i="196"/>
  <c r="AW33" i="196"/>
  <c r="BQ33" i="196"/>
  <c r="M34" i="196"/>
  <c r="AG34" i="196"/>
  <c r="BA34" i="196"/>
  <c r="BW34" i="196"/>
  <c r="U35" i="196"/>
  <c r="AQ35" i="196"/>
  <c r="BM35" i="196"/>
  <c r="K36" i="196"/>
  <c r="AG36" i="196"/>
  <c r="BD36" i="196"/>
  <c r="B37" i="196"/>
  <c r="Y37" i="196"/>
  <c r="AU37" i="196"/>
  <c r="BQ37" i="196"/>
  <c r="O38" i="196"/>
  <c r="AK38" i="196"/>
  <c r="BH38" i="196"/>
  <c r="H39" i="196"/>
  <c r="AI39" i="196"/>
  <c r="BG39" i="196"/>
  <c r="G40" i="196"/>
  <c r="AF40" i="196"/>
  <c r="BH40" i="196"/>
  <c r="I41" i="196"/>
  <c r="AH41" i="196"/>
  <c r="BL41" i="196"/>
  <c r="M42" i="196"/>
  <c r="AL42" i="196"/>
  <c r="BP42" i="196"/>
  <c r="Q43" i="196"/>
  <c r="AU43" i="196"/>
  <c r="BW43" i="196"/>
  <c r="Y44" i="196"/>
  <c r="BE44" i="196"/>
  <c r="G45" i="196"/>
  <c r="AM45" i="196"/>
  <c r="BM45" i="196"/>
  <c r="S46" i="196"/>
  <c r="AU46" i="196"/>
  <c r="BU46" i="196"/>
  <c r="AC47" i="196"/>
  <c r="BC47" i="196"/>
  <c r="K48" i="196"/>
  <c r="AK48" i="196"/>
  <c r="BO48" i="196"/>
  <c r="S49" i="196"/>
  <c r="AS49" i="196"/>
  <c r="BY49" i="196"/>
  <c r="AA50" i="196"/>
  <c r="BG50" i="196"/>
  <c r="I51" i="196"/>
  <c r="AM51" i="196"/>
  <c r="BO51" i="196"/>
  <c r="R52" i="196"/>
  <c r="AZ52" i="196"/>
  <c r="G53" i="196"/>
  <c r="AK53" i="196"/>
  <c r="BR53" i="196"/>
  <c r="V54" i="196"/>
  <c r="BC54" i="196"/>
  <c r="G55" i="196"/>
  <c r="AN55" i="196"/>
  <c r="BP55" i="196"/>
  <c r="Y56" i="196"/>
  <c r="BA56" i="196"/>
  <c r="J57" i="196"/>
  <c r="AL57" i="196"/>
  <c r="BT57" i="196"/>
  <c r="AA58" i="196"/>
  <c r="BE58" i="196"/>
  <c r="N59" i="196"/>
  <c r="AP59" i="196"/>
  <c r="BW59" i="196"/>
  <c r="AA60" i="196"/>
  <c r="BH60" i="196"/>
  <c r="M61" i="196"/>
  <c r="AW61" i="196"/>
  <c r="G62" i="196"/>
  <c r="AQ62" i="196"/>
  <c r="BY62" i="196"/>
  <c r="AM63" i="196"/>
  <c r="BY63" i="196"/>
  <c r="AJ64" i="196"/>
  <c r="BV64" i="196"/>
  <c r="AD65" i="196"/>
  <c r="BR65" i="196"/>
  <c r="AH66" i="196"/>
  <c r="BV66" i="196"/>
  <c r="AL67" i="196"/>
  <c r="B68" i="196"/>
  <c r="AP68" i="196"/>
  <c r="F69" i="196"/>
  <c r="AT69" i="196"/>
  <c r="J70" i="196"/>
  <c r="AX70" i="196"/>
  <c r="N71" i="196"/>
  <c r="BB71" i="196"/>
  <c r="R72" i="196"/>
  <c r="BF72" i="196"/>
  <c r="V73" i="196"/>
  <c r="BJ73" i="196"/>
  <c r="Z74" i="196"/>
  <c r="BN74" i="196"/>
  <c r="AD75" i="196"/>
  <c r="BR75" i="196"/>
  <c r="AH76" i="196"/>
  <c r="BV76" i="196"/>
  <c r="AL77" i="196"/>
  <c r="B78" i="196"/>
  <c r="AP78" i="196"/>
  <c r="L3" i="196"/>
  <c r="AF3" i="196"/>
  <c r="AZ3" i="196"/>
  <c r="BT3" i="196"/>
  <c r="P4" i="196"/>
  <c r="AJ4" i="196"/>
  <c r="BD4" i="196"/>
  <c r="BX4" i="196"/>
  <c r="T5" i="196"/>
  <c r="AN5" i="196"/>
  <c r="BH5" i="196"/>
  <c r="D6" i="196"/>
  <c r="X6" i="196"/>
  <c r="AR6" i="196"/>
  <c r="AR79" i="196" s="1"/>
  <c r="AR82" i="196" s="1"/>
  <c r="BL6" i="196"/>
  <c r="H7" i="196"/>
  <c r="AB7" i="196"/>
  <c r="AV7" i="196"/>
  <c r="BP7" i="196"/>
  <c r="L8" i="196"/>
  <c r="AF8" i="196"/>
  <c r="AZ8" i="196"/>
  <c r="BT8" i="196"/>
  <c r="P9" i="196"/>
  <c r="AJ9" i="196"/>
  <c r="BD9" i="196"/>
  <c r="BX9" i="196"/>
  <c r="T10" i="196"/>
  <c r="AN10" i="196"/>
  <c r="BH10" i="196"/>
  <c r="D11" i="196"/>
  <c r="X11" i="196"/>
  <c r="X79" i="196" s="1"/>
  <c r="X82" i="196" s="1"/>
  <c r="AR11" i="196"/>
  <c r="BL11" i="196"/>
  <c r="H12" i="196"/>
  <c r="AB12" i="196"/>
  <c r="AV12" i="196"/>
  <c r="BP12" i="196"/>
  <c r="L13" i="196"/>
  <c r="AF13" i="196"/>
  <c r="AZ13" i="196"/>
  <c r="BT13" i="196"/>
  <c r="P14" i="196"/>
  <c r="AJ14" i="196"/>
  <c r="BD14" i="196"/>
  <c r="BX14" i="196"/>
  <c r="T15" i="196"/>
  <c r="AN15" i="196"/>
  <c r="BH15" i="196"/>
  <c r="D16" i="196"/>
  <c r="X16" i="196"/>
  <c r="AR16" i="196"/>
  <c r="BL16" i="196"/>
  <c r="H17" i="196"/>
  <c r="AB17" i="196"/>
  <c r="AV17" i="196"/>
  <c r="BP17" i="196"/>
  <c r="L18" i="196"/>
  <c r="AF18" i="196"/>
  <c r="AZ18" i="196"/>
  <c r="BT18" i="196"/>
  <c r="P19" i="196"/>
  <c r="AJ19" i="196"/>
  <c r="BD19" i="196"/>
  <c r="BX19" i="196"/>
  <c r="T20" i="196"/>
  <c r="AN20" i="196"/>
  <c r="BH20" i="196"/>
  <c r="D21" i="196"/>
  <c r="X21" i="196"/>
  <c r="AR21" i="196"/>
  <c r="BL21" i="196"/>
  <c r="H22" i="196"/>
  <c r="AB22" i="196"/>
  <c r="AV22" i="196"/>
  <c r="BP22" i="196"/>
  <c r="L23" i="196"/>
  <c r="AF23" i="196"/>
  <c r="AZ23" i="196"/>
  <c r="BT23" i="196"/>
  <c r="P24" i="196"/>
  <c r="AJ24" i="196"/>
  <c r="BD24" i="196"/>
  <c r="BX24" i="196"/>
  <c r="T25" i="196"/>
  <c r="AN25" i="196"/>
  <c r="BH25" i="196"/>
  <c r="D26" i="196"/>
  <c r="X26" i="196"/>
  <c r="AR26" i="196"/>
  <c r="BL26" i="196"/>
  <c r="H27" i="196"/>
  <c r="AB27" i="196"/>
  <c r="AV27" i="196"/>
  <c r="BP27" i="196"/>
  <c r="L28" i="196"/>
  <c r="AF28" i="196"/>
  <c r="AZ28" i="196"/>
  <c r="BT28" i="196"/>
  <c r="P29" i="196"/>
  <c r="AJ29" i="196"/>
  <c r="BD29" i="196"/>
  <c r="BX29" i="196"/>
  <c r="T30" i="196"/>
  <c r="AN30" i="196"/>
  <c r="BH30" i="196"/>
  <c r="D31" i="196"/>
  <c r="X31" i="196"/>
  <c r="AR31" i="196"/>
  <c r="BL31" i="196"/>
  <c r="H32" i="196"/>
  <c r="AB32" i="196"/>
  <c r="AV32" i="196"/>
  <c r="BP32" i="196"/>
  <c r="L33" i="196"/>
  <c r="AF33" i="196"/>
  <c r="AZ33" i="196"/>
  <c r="BT33" i="196"/>
  <c r="P34" i="196"/>
  <c r="AJ34" i="196"/>
  <c r="BD34" i="196"/>
  <c r="B35" i="196"/>
  <c r="X35" i="196"/>
  <c r="AT35" i="196"/>
  <c r="BP35" i="196"/>
  <c r="N36" i="196"/>
  <c r="AK36" i="196"/>
  <c r="BG36" i="196"/>
  <c r="F37" i="196"/>
  <c r="AB37" i="196"/>
  <c r="AX37" i="196"/>
  <c r="BT37" i="196"/>
  <c r="R38" i="196"/>
  <c r="AN38" i="196"/>
  <c r="BL38" i="196"/>
  <c r="N39" i="196"/>
  <c r="AL39" i="196"/>
  <c r="BJ39" i="196"/>
  <c r="J40" i="196"/>
  <c r="AL40" i="196"/>
  <c r="BK40" i="196"/>
  <c r="L41" i="196"/>
  <c r="AP41" i="196"/>
  <c r="BO41" i="196"/>
  <c r="P42" i="196"/>
  <c r="AT42" i="196"/>
  <c r="BS42" i="196"/>
  <c r="T43" i="196"/>
  <c r="AZ43" i="196"/>
  <c r="B44" i="196"/>
  <c r="AH44" i="196"/>
  <c r="BH44" i="196"/>
  <c r="J45" i="196"/>
  <c r="AP45" i="196"/>
  <c r="BP45" i="196"/>
  <c r="X46" i="196"/>
  <c r="AX46" i="196"/>
  <c r="F47" i="196"/>
  <c r="AF47" i="196"/>
  <c r="BF47" i="196"/>
  <c r="N48" i="196"/>
  <c r="AN48" i="196"/>
  <c r="BT48" i="196"/>
  <c r="V49" i="196"/>
  <c r="BB49" i="196"/>
  <c r="D50" i="196"/>
  <c r="AD50" i="196"/>
  <c r="BJ50" i="196"/>
  <c r="L51" i="196"/>
  <c r="AR51" i="196"/>
  <c r="BR51" i="196"/>
  <c r="AA52" i="196"/>
  <c r="BC52" i="196"/>
  <c r="L53" i="196"/>
  <c r="AN53" i="196"/>
  <c r="BU53" i="196"/>
  <c r="Y54" i="196"/>
  <c r="BF54" i="196"/>
  <c r="J55" i="196"/>
  <c r="AR55" i="196"/>
  <c r="BW55" i="196"/>
  <c r="AC56" i="196"/>
  <c r="BJ56" i="196"/>
  <c r="N57" i="196"/>
  <c r="AU57" i="196"/>
  <c r="BW57" i="196"/>
  <c r="AF58" i="196"/>
  <c r="BH58" i="196"/>
  <c r="Q59" i="196"/>
  <c r="AS59" i="196"/>
  <c r="B60" i="196"/>
  <c r="AD60" i="196"/>
  <c r="BL60" i="196"/>
  <c r="V61" i="196"/>
  <c r="AZ61" i="196"/>
  <c r="M62" i="196"/>
  <c r="AV62" i="196"/>
  <c r="J63" i="196"/>
  <c r="AP63" i="196"/>
  <c r="D64" i="196"/>
  <c r="AP64" i="196"/>
  <c r="D65" i="196"/>
  <c r="AM65" i="196"/>
  <c r="C66" i="196"/>
  <c r="AQ66" i="196"/>
  <c r="G67" i="196"/>
  <c r="AU67" i="196"/>
  <c r="K68" i="196"/>
  <c r="AY68" i="196"/>
  <c r="O69" i="196"/>
  <c r="BC69" i="196"/>
  <c r="S70" i="196"/>
  <c r="BG70" i="196"/>
  <c r="W71" i="196"/>
  <c r="BK71" i="196"/>
  <c r="AA72" i="196"/>
  <c r="BO72" i="196"/>
  <c r="AE73" i="196"/>
  <c r="BS73" i="196"/>
  <c r="AI74" i="196"/>
  <c r="BW74" i="196"/>
  <c r="AM75" i="196"/>
  <c r="C76" i="196"/>
  <c r="AQ76" i="196"/>
  <c r="G77" i="196"/>
  <c r="AU77" i="196"/>
  <c r="K78" i="196"/>
  <c r="AY78" i="196"/>
  <c r="M3" i="196"/>
  <c r="AG3" i="196"/>
  <c r="BA3" i="196"/>
  <c r="BU3" i="196"/>
  <c r="Q4" i="196"/>
  <c r="AK4" i="196"/>
  <c r="BE4" i="196"/>
  <c r="BY4" i="196"/>
  <c r="U5" i="196"/>
  <c r="AO5" i="196"/>
  <c r="BI5" i="196"/>
  <c r="E6" i="196"/>
  <c r="Y6" i="196"/>
  <c r="AS6" i="196"/>
  <c r="BM6" i="196"/>
  <c r="I7" i="196"/>
  <c r="AC7" i="196"/>
  <c r="AW7" i="196"/>
  <c r="BQ7" i="196"/>
  <c r="M8" i="196"/>
  <c r="AG8" i="196"/>
  <c r="BA8" i="196"/>
  <c r="BU8" i="196"/>
  <c r="Q9" i="196"/>
  <c r="AK9" i="196"/>
  <c r="BE9" i="196"/>
  <c r="BY9" i="196"/>
  <c r="U10" i="196"/>
  <c r="AO10" i="196"/>
  <c r="BI10" i="196"/>
  <c r="E11" i="196"/>
  <c r="Y11" i="196"/>
  <c r="AS11" i="196"/>
  <c r="BM11" i="196"/>
  <c r="I12" i="196"/>
  <c r="AC12" i="196"/>
  <c r="AW12" i="196"/>
  <c r="BQ12" i="196"/>
  <c r="M13" i="196"/>
  <c r="AG13" i="196"/>
  <c r="BA13" i="196"/>
  <c r="BU13" i="196"/>
  <c r="Q14" i="196"/>
  <c r="AK14" i="196"/>
  <c r="BE14" i="196"/>
  <c r="BY14" i="196"/>
  <c r="U15" i="196"/>
  <c r="AO15" i="196"/>
  <c r="BI15" i="196"/>
  <c r="E16" i="196"/>
  <c r="Y16" i="196"/>
  <c r="AS16" i="196"/>
  <c r="BM16" i="196"/>
  <c r="I17" i="196"/>
  <c r="AC17" i="196"/>
  <c r="AW17" i="196"/>
  <c r="BQ17" i="196"/>
  <c r="M18" i="196"/>
  <c r="AG18" i="196"/>
  <c r="BA18" i="196"/>
  <c r="BU18" i="196"/>
  <c r="Q19" i="196"/>
  <c r="AK19" i="196"/>
  <c r="BE19" i="196"/>
  <c r="BY19" i="196"/>
  <c r="U20" i="196"/>
  <c r="AO20" i="196"/>
  <c r="BI20" i="196"/>
  <c r="E21" i="196"/>
  <c r="Y21" i="196"/>
  <c r="AS21" i="196"/>
  <c r="BM21" i="196"/>
  <c r="I22" i="196"/>
  <c r="AC22" i="196"/>
  <c r="AW22" i="196"/>
  <c r="BQ22" i="196"/>
  <c r="M23" i="196"/>
  <c r="AG23" i="196"/>
  <c r="BA23" i="196"/>
  <c r="BU23" i="196"/>
  <c r="Q24" i="196"/>
  <c r="AK24" i="196"/>
  <c r="BE24" i="196"/>
  <c r="BY24" i="196"/>
  <c r="U25" i="196"/>
  <c r="AO25" i="196"/>
  <c r="BI25" i="196"/>
  <c r="E26" i="196"/>
  <c r="Y26" i="196"/>
  <c r="AS26" i="196"/>
  <c r="BM26" i="196"/>
  <c r="I27" i="196"/>
  <c r="AC27" i="196"/>
  <c r="AW27" i="196"/>
  <c r="BQ27" i="196"/>
  <c r="M28" i="196"/>
  <c r="AG28" i="196"/>
  <c r="BA28" i="196"/>
  <c r="BU28" i="196"/>
  <c r="Q29" i="196"/>
  <c r="AK29" i="196"/>
  <c r="BE29" i="196"/>
  <c r="BY29" i="196"/>
  <c r="U30" i="196"/>
  <c r="AO30" i="196"/>
  <c r="BI30" i="196"/>
  <c r="E31" i="196"/>
  <c r="Y31" i="196"/>
  <c r="AS31" i="196"/>
  <c r="BM31" i="196"/>
  <c r="I32" i="196"/>
  <c r="AC32" i="196"/>
  <c r="AW32" i="196"/>
  <c r="BQ32" i="196"/>
  <c r="M33" i="196"/>
  <c r="AG33" i="196"/>
  <c r="BA33" i="196"/>
  <c r="BU33" i="196"/>
  <c r="Q34" i="196"/>
  <c r="AK34" i="196"/>
  <c r="BE34" i="196"/>
  <c r="C35" i="196"/>
  <c r="Y35" i="196"/>
  <c r="AU35" i="196"/>
  <c r="BQ35" i="196"/>
  <c r="P36" i="196"/>
  <c r="AL36" i="196"/>
  <c r="BI36" i="196"/>
  <c r="G37" i="196"/>
  <c r="AC37" i="196"/>
  <c r="AY37" i="196"/>
  <c r="BU37" i="196"/>
  <c r="S38" i="196"/>
  <c r="AO38" i="196"/>
  <c r="BM38" i="196"/>
  <c r="O39" i="196"/>
  <c r="AM39" i="196"/>
  <c r="BK39" i="196"/>
  <c r="L40" i="196"/>
  <c r="AM40" i="196"/>
  <c r="BL40" i="196"/>
  <c r="M41" i="196"/>
  <c r="AQ41" i="196"/>
  <c r="BP41" i="196"/>
  <c r="Q42" i="196"/>
  <c r="AU42" i="196"/>
  <c r="BT42" i="196"/>
  <c r="U43" i="196"/>
  <c r="BA43" i="196"/>
  <c r="C44" i="196"/>
  <c r="AI44" i="196"/>
  <c r="BI44" i="196"/>
  <c r="O45" i="196"/>
  <c r="AQ45" i="196"/>
  <c r="BQ45" i="196"/>
  <c r="Y46" i="196"/>
  <c r="AY46" i="196"/>
  <c r="G47" i="196"/>
  <c r="AG47" i="196"/>
  <c r="BK47" i="196"/>
  <c r="O48" i="196"/>
  <c r="AO48" i="196"/>
  <c r="BU48" i="196"/>
  <c r="W49" i="196"/>
  <c r="BC49" i="196"/>
  <c r="E50" i="196"/>
  <c r="AI50" i="196"/>
  <c r="BK50" i="196"/>
  <c r="M51" i="196"/>
  <c r="AS51" i="196"/>
  <c r="BS51" i="196"/>
  <c r="AB52" i="196"/>
  <c r="BD52" i="196"/>
  <c r="M53" i="196"/>
  <c r="AO53" i="196"/>
  <c r="BV53" i="196"/>
  <c r="Z54" i="196"/>
  <c r="BH54" i="196"/>
  <c r="O55" i="196"/>
  <c r="AS55" i="196"/>
  <c r="B56" i="196"/>
  <c r="AD56" i="196"/>
  <c r="BK56" i="196"/>
  <c r="O57" i="196"/>
  <c r="AV57" i="196"/>
  <c r="BX57" i="196"/>
  <c r="AG58" i="196"/>
  <c r="BI58" i="196"/>
  <c r="R59" i="196"/>
  <c r="AT59" i="196"/>
  <c r="D60" i="196"/>
  <c r="AI60" i="196"/>
  <c r="BM60" i="196"/>
  <c r="W61" i="196"/>
  <c r="BA61" i="196"/>
  <c r="N62" i="196"/>
  <c r="AZ62" i="196"/>
  <c r="K63" i="196"/>
  <c r="AU63" i="196"/>
  <c r="E64" i="196"/>
  <c r="AQ64" i="196"/>
  <c r="E65" i="196"/>
  <c r="AN65" i="196"/>
  <c r="D66" i="196"/>
  <c r="AR66" i="196"/>
  <c r="H67" i="196"/>
  <c r="AV67" i="196"/>
  <c r="L68" i="196"/>
  <c r="AZ68" i="196"/>
  <c r="P69" i="196"/>
  <c r="BD69" i="196"/>
  <c r="T70" i="196"/>
  <c r="BH70" i="196"/>
  <c r="X71" i="196"/>
  <c r="BL71" i="196"/>
  <c r="AB72" i="196"/>
  <c r="BP72" i="196"/>
  <c r="AF73" i="196"/>
  <c r="BT73" i="196"/>
  <c r="AJ74" i="196"/>
  <c r="BX74" i="196"/>
  <c r="AN75" i="196"/>
  <c r="D76" i="196"/>
  <c r="AR76" i="196"/>
  <c r="H77" i="196"/>
  <c r="AV77" i="196"/>
  <c r="L78" i="196"/>
  <c r="AZ78" i="196"/>
  <c r="AE56" i="196"/>
  <c r="BL56" i="196"/>
  <c r="P57" i="196"/>
  <c r="AW57" i="196"/>
  <c r="BY57" i="196"/>
  <c r="AH58" i="196"/>
  <c r="BJ58" i="196"/>
  <c r="T59" i="196"/>
  <c r="AY59" i="196"/>
  <c r="E60" i="196"/>
  <c r="AL60" i="196"/>
  <c r="BN60" i="196"/>
  <c r="X61" i="196"/>
  <c r="BB61" i="196"/>
  <c r="O62" i="196"/>
  <c r="BA62" i="196"/>
  <c r="L63" i="196"/>
  <c r="AX63" i="196"/>
  <c r="F64" i="196"/>
  <c r="AR64" i="196"/>
  <c r="F65" i="196"/>
  <c r="AR65" i="196"/>
  <c r="H66" i="196"/>
  <c r="AV66" i="196"/>
  <c r="L67" i="196"/>
  <c r="AZ67" i="196"/>
  <c r="P68" i="196"/>
  <c r="BD68" i="196"/>
  <c r="T69" i="196"/>
  <c r="BH69" i="196"/>
  <c r="X70" i="196"/>
  <c r="BL70" i="196"/>
  <c r="AB71" i="196"/>
  <c r="BP71" i="196"/>
  <c r="AF72" i="196"/>
  <c r="BT72" i="196"/>
  <c r="AJ73" i="196"/>
  <c r="BX73" i="196"/>
  <c r="AN74" i="196"/>
  <c r="D75" i="196"/>
  <c r="AR75" i="196"/>
  <c r="H76" i="196"/>
  <c r="AV76" i="196"/>
  <c r="L77" i="196"/>
  <c r="AZ77" i="196"/>
  <c r="P78" i="196"/>
  <c r="BD78" i="196"/>
  <c r="BM56" i="196"/>
  <c r="Q57" i="196"/>
  <c r="AX57" i="196"/>
  <c r="B58" i="196"/>
  <c r="AJ58" i="196"/>
  <c r="BO58" i="196"/>
  <c r="U59" i="196"/>
  <c r="BB59" i="196"/>
  <c r="F60" i="196"/>
  <c r="AM60" i="196"/>
  <c r="BO60" i="196"/>
  <c r="Z61" i="196"/>
  <c r="BG61" i="196"/>
  <c r="P62" i="196"/>
  <c r="BB62" i="196"/>
  <c r="P63" i="196"/>
  <c r="AY63" i="196"/>
  <c r="K64" i="196"/>
  <c r="AS64" i="196"/>
  <c r="G65" i="196"/>
  <c r="AS65" i="196"/>
  <c r="I66" i="196"/>
  <c r="AW66" i="196"/>
  <c r="M67" i="196"/>
  <c r="BA67" i="196"/>
  <c r="Q68" i="196"/>
  <c r="BE68" i="196"/>
  <c r="U69" i="196"/>
  <c r="BI69" i="196"/>
  <c r="Y70" i="196"/>
  <c r="BM70" i="196"/>
  <c r="AC71" i="196"/>
  <c r="BQ71" i="196"/>
  <c r="AG72" i="196"/>
  <c r="BU72" i="196"/>
  <c r="AK73" i="196"/>
  <c r="BY73" i="196"/>
  <c r="AO74" i="196"/>
  <c r="E75" i="196"/>
  <c r="AS75" i="196"/>
  <c r="I76" i="196"/>
  <c r="AW76" i="196"/>
  <c r="M77" i="196"/>
  <c r="BA77" i="196"/>
  <c r="Q78" i="196"/>
  <c r="BE78" i="196"/>
  <c r="AV55" i="196"/>
  <c r="E56" i="196"/>
  <c r="AG56" i="196"/>
  <c r="BN56" i="196"/>
  <c r="R57" i="196"/>
  <c r="AZ57" i="196"/>
  <c r="G58" i="196"/>
  <c r="AK58" i="196"/>
  <c r="BR58" i="196"/>
  <c r="V59" i="196"/>
  <c r="BC59" i="196"/>
  <c r="G60" i="196"/>
  <c r="AN60" i="196"/>
  <c r="BP60" i="196"/>
  <c r="AB61" i="196"/>
  <c r="BJ61" i="196"/>
  <c r="Q62" i="196"/>
  <c r="BC62" i="196"/>
  <c r="Q63" i="196"/>
  <c r="AZ63" i="196"/>
  <c r="N64" i="196"/>
  <c r="AT64" i="196"/>
  <c r="H65" i="196"/>
  <c r="AT65" i="196"/>
  <c r="J66" i="196"/>
  <c r="AX66" i="196"/>
  <c r="N67" i="196"/>
  <c r="BB67" i="196"/>
  <c r="R68" i="196"/>
  <c r="BF68" i="196"/>
  <c r="V69" i="196"/>
  <c r="BJ69" i="196"/>
  <c r="Z70" i="196"/>
  <c r="BN70" i="196"/>
  <c r="AD71" i="196"/>
  <c r="BR71" i="196"/>
  <c r="AH72" i="196"/>
  <c r="BV72" i="196"/>
  <c r="AL73" i="196"/>
  <c r="B74" i="196"/>
  <c r="AP74" i="196"/>
  <c r="F75" i="196"/>
  <c r="AT75" i="196"/>
  <c r="J76" i="196"/>
  <c r="AX76" i="196"/>
  <c r="N77" i="196"/>
  <c r="BB77" i="196"/>
  <c r="R78" i="196"/>
  <c r="BF78" i="196"/>
  <c r="Q3" i="196"/>
  <c r="AK3" i="196"/>
  <c r="BE3" i="196"/>
  <c r="BY3" i="196"/>
  <c r="U4" i="196"/>
  <c r="AO4" i="196"/>
  <c r="BI4" i="196"/>
  <c r="E5" i="196"/>
  <c r="Y5" i="196"/>
  <c r="AS5" i="196"/>
  <c r="BM5" i="196"/>
  <c r="I6" i="196"/>
  <c r="AC6" i="196"/>
  <c r="AW6" i="196"/>
  <c r="BQ6" i="196"/>
  <c r="M7" i="196"/>
  <c r="AG7" i="196"/>
  <c r="BA7" i="196"/>
  <c r="BU7" i="196"/>
  <c r="Q8" i="196"/>
  <c r="AK8" i="196"/>
  <c r="BE8" i="196"/>
  <c r="BY8" i="196"/>
  <c r="U9" i="196"/>
  <c r="AO9" i="196"/>
  <c r="BI9" i="196"/>
  <c r="E10" i="196"/>
  <c r="Y10" i="196"/>
  <c r="AS10" i="196"/>
  <c r="BM10" i="196"/>
  <c r="I11" i="196"/>
  <c r="AC11" i="196"/>
  <c r="AW11" i="196"/>
  <c r="BQ11" i="196"/>
  <c r="M12" i="196"/>
  <c r="AG12" i="196"/>
  <c r="BA12" i="196"/>
  <c r="BU12" i="196"/>
  <c r="Q13" i="196"/>
  <c r="AK13" i="196"/>
  <c r="BE13" i="196"/>
  <c r="BY13" i="196"/>
  <c r="U14" i="196"/>
  <c r="AO14" i="196"/>
  <c r="BI14" i="196"/>
  <c r="E15" i="196"/>
  <c r="Y15" i="196"/>
  <c r="AS15" i="196"/>
  <c r="BM15" i="196"/>
  <c r="I16" i="196"/>
  <c r="AC16" i="196"/>
  <c r="AW16" i="196"/>
  <c r="BQ16" i="196"/>
  <c r="M17" i="196"/>
  <c r="AG17" i="196"/>
  <c r="BA17" i="196"/>
  <c r="BU17" i="196"/>
  <c r="Q18" i="196"/>
  <c r="AK18" i="196"/>
  <c r="BE18" i="196"/>
  <c r="BY18" i="196"/>
  <c r="U19" i="196"/>
  <c r="AO19" i="196"/>
  <c r="BI19" i="196"/>
  <c r="E20" i="196"/>
  <c r="Y20" i="196"/>
  <c r="AS20" i="196"/>
  <c r="BM20" i="196"/>
  <c r="I21" i="196"/>
  <c r="AC21" i="196"/>
  <c r="AW21" i="196"/>
  <c r="BQ21" i="196"/>
  <c r="M22" i="196"/>
  <c r="AG22" i="196"/>
  <c r="BA22" i="196"/>
  <c r="BU22" i="196"/>
  <c r="Q23" i="196"/>
  <c r="AK23" i="196"/>
  <c r="BE23" i="196"/>
  <c r="BY23" i="196"/>
  <c r="U24" i="196"/>
  <c r="AO24" i="196"/>
  <c r="BI24" i="196"/>
  <c r="E25" i="196"/>
  <c r="Y25" i="196"/>
  <c r="AS25" i="196"/>
  <c r="BM25" i="196"/>
  <c r="I26" i="196"/>
  <c r="AC26" i="196"/>
  <c r="AW26" i="196"/>
  <c r="BQ26" i="196"/>
  <c r="M27" i="196"/>
  <c r="AG27" i="196"/>
  <c r="BA27" i="196"/>
  <c r="BU27" i="196"/>
  <c r="Q28" i="196"/>
  <c r="AK28" i="196"/>
  <c r="BE28" i="196"/>
  <c r="BY28" i="196"/>
  <c r="U29" i="196"/>
  <c r="AO29" i="196"/>
  <c r="BI29" i="196"/>
  <c r="E30" i="196"/>
  <c r="Y30" i="196"/>
  <c r="AS30" i="196"/>
  <c r="BM30" i="196"/>
  <c r="I31" i="196"/>
  <c r="AC31" i="196"/>
  <c r="AW31" i="196"/>
  <c r="BQ31" i="196"/>
  <c r="M32" i="196"/>
  <c r="AG32" i="196"/>
  <c r="BA32" i="196"/>
  <c r="BU32" i="196"/>
  <c r="Q33" i="196"/>
  <c r="AK33" i="196"/>
  <c r="BE33" i="196"/>
  <c r="BY33" i="196"/>
  <c r="U34" i="196"/>
  <c r="AO34" i="196"/>
  <c r="BI34" i="196"/>
  <c r="G35" i="196"/>
  <c r="AC35" i="196"/>
  <c r="AZ35" i="196"/>
  <c r="BV35" i="196"/>
  <c r="U36" i="196"/>
  <c r="AQ36" i="196"/>
  <c r="BM36" i="196"/>
  <c r="K37" i="196"/>
  <c r="AG37" i="196"/>
  <c r="BC37" i="196"/>
  <c r="BY37" i="196"/>
  <c r="X38" i="196"/>
  <c r="AU38" i="196"/>
  <c r="BS38" i="196"/>
  <c r="S39" i="196"/>
  <c r="AQ39" i="196"/>
  <c r="BP39" i="196"/>
  <c r="S40" i="196"/>
  <c r="AQ40" i="196"/>
  <c r="BP40" i="196"/>
  <c r="V41" i="196"/>
  <c r="AU41" i="196"/>
  <c r="BT41" i="196"/>
  <c r="Z42" i="196"/>
  <c r="AY42" i="196"/>
  <c r="BX42" i="196"/>
  <c r="AE43" i="196"/>
  <c r="BE43" i="196"/>
  <c r="K44" i="196"/>
  <c r="AM44" i="196"/>
  <c r="BM44" i="196"/>
  <c r="U45" i="196"/>
  <c r="AU45" i="196"/>
  <c r="C46" i="196"/>
  <c r="AC46" i="196"/>
  <c r="BG46" i="196"/>
  <c r="K47" i="196"/>
  <c r="AK47" i="196"/>
  <c r="BQ47" i="196"/>
  <c r="S48" i="196"/>
  <c r="AY48" i="196"/>
  <c r="BY48" i="196"/>
  <c r="AE49" i="196"/>
  <c r="BG49" i="196"/>
  <c r="I50" i="196"/>
  <c r="AO50" i="196"/>
  <c r="BO50" i="196"/>
  <c r="W51" i="196"/>
  <c r="AW51" i="196"/>
  <c r="C52" i="196"/>
  <c r="AG52" i="196"/>
  <c r="BN52" i="196"/>
  <c r="R53" i="196"/>
  <c r="AY53" i="196"/>
  <c r="C54" i="196"/>
  <c r="AJ54" i="196"/>
  <c r="BL54" i="196"/>
  <c r="U55" i="196"/>
  <c r="AW55" i="196"/>
  <c r="F56" i="196"/>
  <c r="AH56" i="196"/>
  <c r="BP56" i="196"/>
  <c r="W57" i="196"/>
  <c r="BA57" i="196"/>
  <c r="J58" i="196"/>
  <c r="AL58" i="196"/>
  <c r="BS58" i="196"/>
  <c r="W59" i="196"/>
  <c r="BD59" i="196"/>
  <c r="H60" i="196"/>
  <c r="AO60" i="196"/>
  <c r="BQ60" i="196"/>
  <c r="AC61" i="196"/>
  <c r="BK61" i="196"/>
  <c r="R62" i="196"/>
  <c r="BD62" i="196"/>
  <c r="R63" i="196"/>
  <c r="BD63" i="196"/>
  <c r="O64" i="196"/>
  <c r="AY64" i="196"/>
  <c r="I65" i="196"/>
  <c r="AV65" i="196"/>
  <c r="L66" i="196"/>
  <c r="AZ66" i="196"/>
  <c r="P67" i="196"/>
  <c r="BD67" i="196"/>
  <c r="T68" i="196"/>
  <c r="BH68" i="196"/>
  <c r="X69" i="196"/>
  <c r="BL69" i="196"/>
  <c r="AB70" i="196"/>
  <c r="BP70" i="196"/>
  <c r="AF71" i="196"/>
  <c r="BT71" i="196"/>
  <c r="AJ72" i="196"/>
  <c r="BX72" i="196"/>
  <c r="AN73" i="196"/>
  <c r="D74" i="196"/>
  <c r="AR74" i="196"/>
  <c r="H75" i="196"/>
  <c r="AV75" i="196"/>
  <c r="L76" i="196"/>
  <c r="AZ76" i="196"/>
  <c r="P77" i="196"/>
  <c r="BD77" i="196"/>
  <c r="T78" i="196"/>
  <c r="BH78" i="196"/>
  <c r="R3" i="196"/>
  <c r="AL3" i="196"/>
  <c r="BF3" i="196"/>
  <c r="B4" i="196"/>
  <c r="V4" i="196"/>
  <c r="AP4" i="196"/>
  <c r="BJ4" i="196"/>
  <c r="F5" i="196"/>
  <c r="Z5" i="196"/>
  <c r="AT5" i="196"/>
  <c r="BN5" i="196"/>
  <c r="J6" i="196"/>
  <c r="AD6" i="196"/>
  <c r="AX6" i="196"/>
  <c r="BR6" i="196"/>
  <c r="N7" i="196"/>
  <c r="AH7" i="196"/>
  <c r="BB7" i="196"/>
  <c r="BV7" i="196"/>
  <c r="R8" i="196"/>
  <c r="AL8" i="196"/>
  <c r="BF8" i="196"/>
  <c r="B9" i="196"/>
  <c r="V9" i="196"/>
  <c r="AP9" i="196"/>
  <c r="BJ9" i="196"/>
  <c r="F10" i="196"/>
  <c r="Z10" i="196"/>
  <c r="AT10" i="196"/>
  <c r="BN10" i="196"/>
  <c r="J11" i="196"/>
  <c r="AD11" i="196"/>
  <c r="AX11" i="196"/>
  <c r="BR11" i="196"/>
  <c r="N12" i="196"/>
  <c r="AH12" i="196"/>
  <c r="BB12" i="196"/>
  <c r="BV12" i="196"/>
  <c r="R13" i="196"/>
  <c r="AL13" i="196"/>
  <c r="BF13" i="196"/>
  <c r="B14" i="196"/>
  <c r="V14" i="196"/>
  <c r="AP14" i="196"/>
  <c r="BJ14" i="196"/>
  <c r="F15" i="196"/>
  <c r="Z15" i="196"/>
  <c r="AT15" i="196"/>
  <c r="BN15" i="196"/>
  <c r="J16" i="196"/>
  <c r="AD16" i="196"/>
  <c r="AX16" i="196"/>
  <c r="BR16" i="196"/>
  <c r="N17" i="196"/>
  <c r="AH17" i="196"/>
  <c r="BB17" i="196"/>
  <c r="BV17" i="196"/>
  <c r="R18" i="196"/>
  <c r="AL18" i="196"/>
  <c r="BF18" i="196"/>
  <c r="B19" i="196"/>
  <c r="V19" i="196"/>
  <c r="AP19" i="196"/>
  <c r="BJ19" i="196"/>
  <c r="F20" i="196"/>
  <c r="Z20" i="196"/>
  <c r="AT20" i="196"/>
  <c r="BN20" i="196"/>
  <c r="J21" i="196"/>
  <c r="AD21" i="196"/>
  <c r="AX21" i="196"/>
  <c r="BR21" i="196"/>
  <c r="N22" i="196"/>
  <c r="AH22" i="196"/>
  <c r="BB22" i="196"/>
  <c r="BV22" i="196"/>
  <c r="R23" i="196"/>
  <c r="AL23" i="196"/>
  <c r="BF23" i="196"/>
  <c r="B24" i="196"/>
  <c r="V24" i="196"/>
  <c r="AP24" i="196"/>
  <c r="BJ24" i="196"/>
  <c r="F25" i="196"/>
  <c r="Z25" i="196"/>
  <c r="AT25" i="196"/>
  <c r="BN25" i="196"/>
  <c r="J26" i="196"/>
  <c r="AD26" i="196"/>
  <c r="AX26" i="196"/>
  <c r="BR26" i="196"/>
  <c r="N27" i="196"/>
  <c r="AH27" i="196"/>
  <c r="BB27" i="196"/>
  <c r="BV27" i="196"/>
  <c r="R28" i="196"/>
  <c r="AL28" i="196"/>
  <c r="BF28" i="196"/>
  <c r="B29" i="196"/>
  <c r="V29" i="196"/>
  <c r="AP29" i="196"/>
  <c r="BJ29" i="196"/>
  <c r="F30" i="196"/>
  <c r="Z30" i="196"/>
  <c r="AT30" i="196"/>
  <c r="BN30" i="196"/>
  <c r="J31" i="196"/>
  <c r="AD31" i="196"/>
  <c r="AX31" i="196"/>
  <c r="BR31" i="196"/>
  <c r="N32" i="196"/>
  <c r="AH32" i="196"/>
  <c r="BB32" i="196"/>
  <c r="BV32" i="196"/>
  <c r="R33" i="196"/>
  <c r="AL33" i="196"/>
  <c r="BF33" i="196"/>
  <c r="B34" i="196"/>
  <c r="V34" i="196"/>
  <c r="AP34" i="196"/>
  <c r="BJ34" i="196"/>
  <c r="H35" i="196"/>
  <c r="AD35" i="196"/>
  <c r="BA35" i="196"/>
  <c r="BW35" i="196"/>
  <c r="V36" i="196"/>
  <c r="AR36" i="196"/>
  <c r="BN36" i="196"/>
  <c r="L37" i="196"/>
  <c r="AH37" i="196"/>
  <c r="BD37" i="196"/>
  <c r="B38" i="196"/>
  <c r="Y38" i="196"/>
  <c r="AW38" i="196"/>
  <c r="BT38" i="196"/>
  <c r="T39" i="196"/>
  <c r="AR39" i="196"/>
  <c r="BS39" i="196"/>
  <c r="T40" i="196"/>
  <c r="AR40" i="196"/>
  <c r="BQ40" i="196"/>
  <c r="W41" i="196"/>
  <c r="AV41" i="196"/>
  <c r="BU41" i="196"/>
  <c r="AA42" i="196"/>
  <c r="AZ42" i="196"/>
  <c r="BY42" i="196"/>
  <c r="AF43" i="196"/>
  <c r="BF43" i="196"/>
  <c r="N44" i="196"/>
  <c r="AN44" i="196"/>
  <c r="BN44" i="196"/>
  <c r="V45" i="196"/>
  <c r="AV45" i="196"/>
  <c r="D46" i="196"/>
  <c r="AD46" i="196"/>
  <c r="BJ46" i="196"/>
  <c r="L47" i="196"/>
  <c r="AL47" i="196"/>
  <c r="BR47" i="196"/>
  <c r="T48" i="196"/>
  <c r="AZ48" i="196"/>
  <c r="B49" i="196"/>
  <c r="AH49" i="196"/>
  <c r="BH49" i="196"/>
  <c r="J50" i="196"/>
  <c r="AP50" i="196"/>
  <c r="BP50" i="196"/>
  <c r="X51" i="196"/>
  <c r="AX51" i="196"/>
  <c r="F52" i="196"/>
  <c r="AH52" i="196"/>
  <c r="BO52" i="196"/>
  <c r="S53" i="196"/>
  <c r="AZ53" i="196"/>
  <c r="D54" i="196"/>
  <c r="AK54" i="196"/>
  <c r="BM54" i="196"/>
  <c r="V55" i="196"/>
  <c r="AX55" i="196"/>
  <c r="AX79" i="196" s="1"/>
  <c r="AX82" i="196" s="1"/>
  <c r="H56" i="196"/>
  <c r="AM56" i="196"/>
  <c r="BQ56" i="196"/>
  <c r="Z57" i="196"/>
  <c r="BB57" i="196"/>
  <c r="K58" i="196"/>
  <c r="AM58" i="196"/>
  <c r="BT58" i="196"/>
  <c r="X59" i="196"/>
  <c r="BE59" i="196"/>
  <c r="I60" i="196"/>
  <c r="AP60" i="196"/>
  <c r="BR60" i="196"/>
  <c r="AD61" i="196"/>
  <c r="BL61" i="196"/>
  <c r="W62" i="196"/>
  <c r="BE62" i="196"/>
  <c r="S63" i="196"/>
  <c r="BE63" i="196"/>
  <c r="P64" i="196"/>
  <c r="BB64" i="196"/>
  <c r="J65" i="196"/>
  <c r="AW65" i="196"/>
  <c r="M66" i="196"/>
  <c r="BA66" i="196"/>
  <c r="Q67" i="196"/>
  <c r="BE67" i="196"/>
  <c r="U68" i="196"/>
  <c r="BI68" i="196"/>
  <c r="Y69" i="196"/>
  <c r="BM69" i="196"/>
  <c r="AC70" i="196"/>
  <c r="BQ70" i="196"/>
  <c r="AG71" i="196"/>
  <c r="BU71" i="196"/>
  <c r="AK72" i="196"/>
  <c r="BY72" i="196"/>
  <c r="AO73" i="196"/>
  <c r="E74" i="196"/>
  <c r="AS74" i="196"/>
  <c r="I75" i="196"/>
  <c r="AW75" i="196"/>
  <c r="M76" i="196"/>
  <c r="BA76" i="196"/>
  <c r="Q77" i="196"/>
  <c r="BE77" i="196"/>
  <c r="U78" i="196"/>
  <c r="BI78" i="196"/>
  <c r="S3" i="196"/>
  <c r="AM3" i="196"/>
  <c r="BG3" i="196"/>
  <c r="C4" i="196"/>
  <c r="W4" i="196"/>
  <c r="AQ4" i="196"/>
  <c r="BK4" i="196"/>
  <c r="G5" i="196"/>
  <c r="AA5" i="196"/>
  <c r="AU5" i="196"/>
  <c r="BO5" i="196"/>
  <c r="K6" i="196"/>
  <c r="AE6" i="196"/>
  <c r="AY6" i="196"/>
  <c r="BS6" i="196"/>
  <c r="O7" i="196"/>
  <c r="AI7" i="196"/>
  <c r="BC7" i="196"/>
  <c r="BW7" i="196"/>
  <c r="S8" i="196"/>
  <c r="AM8" i="196"/>
  <c r="BG8" i="196"/>
  <c r="C9" i="196"/>
  <c r="W9" i="196"/>
  <c r="AQ9" i="196"/>
  <c r="BK9" i="196"/>
  <c r="G10" i="196"/>
  <c r="AA10" i="196"/>
  <c r="AU10" i="196"/>
  <c r="BO10" i="196"/>
  <c r="K11" i="196"/>
  <c r="AE11" i="196"/>
  <c r="AY11" i="196"/>
  <c r="BS11" i="196"/>
  <c r="O12" i="196"/>
  <c r="AI12" i="196"/>
  <c r="BC12" i="196"/>
  <c r="BW12" i="196"/>
  <c r="S13" i="196"/>
  <c r="AM13" i="196"/>
  <c r="BG13" i="196"/>
  <c r="C14" i="196"/>
  <c r="W14" i="196"/>
  <c r="AQ14" i="196"/>
  <c r="BK14" i="196"/>
  <c r="G15" i="196"/>
  <c r="AA15" i="196"/>
  <c r="AU15" i="196"/>
  <c r="BO15" i="196"/>
  <c r="K16" i="196"/>
  <c r="AE16" i="196"/>
  <c r="AY16" i="196"/>
  <c r="BS16" i="196"/>
  <c r="O17" i="196"/>
  <c r="AI17" i="196"/>
  <c r="BC17" i="196"/>
  <c r="BW17" i="196"/>
  <c r="S18" i="196"/>
  <c r="AM18" i="196"/>
  <c r="BG18" i="196"/>
  <c r="C19" i="196"/>
  <c r="W19" i="196"/>
  <c r="AQ19" i="196"/>
  <c r="BK19" i="196"/>
  <c r="G20" i="196"/>
  <c r="AA20" i="196"/>
  <c r="AU20" i="196"/>
  <c r="BO20" i="196"/>
  <c r="K21" i="196"/>
  <c r="AE21" i="196"/>
  <c r="AY21" i="196"/>
  <c r="BS21" i="196"/>
  <c r="O22" i="196"/>
  <c r="AI22" i="196"/>
  <c r="BC22" i="196"/>
  <c r="BW22" i="196"/>
  <c r="S23" i="196"/>
  <c r="AM23" i="196"/>
  <c r="BG23" i="196"/>
  <c r="C24" i="196"/>
  <c r="W24" i="196"/>
  <c r="AQ24" i="196"/>
  <c r="BK24" i="196"/>
  <c r="G25" i="196"/>
  <c r="AA25" i="196"/>
  <c r="AU25" i="196"/>
  <c r="BO25" i="196"/>
  <c r="K26" i="196"/>
  <c r="AE26" i="196"/>
  <c r="AY26" i="196"/>
  <c r="BS26" i="196"/>
  <c r="O27" i="196"/>
  <c r="AI27" i="196"/>
  <c r="BC27" i="196"/>
  <c r="BW27" i="196"/>
  <c r="S28" i="196"/>
  <c r="AM28" i="196"/>
  <c r="BG28" i="196"/>
  <c r="C29" i="196"/>
  <c r="W29" i="196"/>
  <c r="AQ29" i="196"/>
  <c r="BK29" i="196"/>
  <c r="G30" i="196"/>
  <c r="AA30" i="196"/>
  <c r="AU30" i="196"/>
  <c r="BO30" i="196"/>
  <c r="K31" i="196"/>
  <c r="AE31" i="196"/>
  <c r="AY31" i="196"/>
  <c r="BS31" i="196"/>
  <c r="O32" i="196"/>
  <c r="AI32" i="196"/>
  <c r="BC32" i="196"/>
  <c r="BW32" i="196"/>
  <c r="S33" i="196"/>
  <c r="AM33" i="196"/>
  <c r="BG33" i="196"/>
  <c r="C34" i="196"/>
  <c r="W34" i="196"/>
  <c r="AQ34" i="196"/>
  <c r="BK34" i="196"/>
  <c r="I35" i="196"/>
  <c r="AF35" i="196"/>
  <c r="BB35" i="196"/>
  <c r="BY35" i="196"/>
  <c r="W36" i="196"/>
  <c r="AS36" i="196"/>
  <c r="BO36" i="196"/>
  <c r="M37" i="196"/>
  <c r="AI37" i="196"/>
  <c r="BE37" i="196"/>
  <c r="D38" i="196"/>
  <c r="Z38" i="196"/>
  <c r="AX38" i="196"/>
  <c r="BU38" i="196"/>
  <c r="U39" i="196"/>
  <c r="AS39" i="196"/>
  <c r="BU39" i="196"/>
  <c r="U40" i="196"/>
  <c r="AS40" i="196"/>
  <c r="BR40" i="196"/>
  <c r="X41" i="196"/>
  <c r="AW41" i="196"/>
  <c r="BV41" i="196"/>
  <c r="AB42" i="196"/>
  <c r="BA42" i="196"/>
  <c r="B43" i="196"/>
  <c r="AG43" i="196"/>
  <c r="BG43" i="196"/>
  <c r="O44" i="196"/>
  <c r="AO44" i="196"/>
  <c r="BS44" i="196"/>
  <c r="W45" i="196"/>
  <c r="AW45" i="196"/>
  <c r="E46" i="196"/>
  <c r="AE46" i="196"/>
  <c r="BK46" i="196"/>
  <c r="M47" i="196"/>
  <c r="AQ47" i="196"/>
  <c r="BS47" i="196"/>
  <c r="U48" i="196"/>
  <c r="BA48" i="196"/>
  <c r="C49" i="196"/>
  <c r="AI49" i="196"/>
  <c r="BI49" i="196"/>
  <c r="O50" i="196"/>
  <c r="AQ50" i="196"/>
  <c r="BQ50" i="196"/>
  <c r="Y51" i="196"/>
  <c r="AY51" i="196"/>
  <c r="G52" i="196"/>
  <c r="AI52" i="196"/>
  <c r="BP52" i="196"/>
  <c r="T53" i="196"/>
  <c r="BA53" i="196"/>
  <c r="E54" i="196"/>
  <c r="AL54" i="196"/>
  <c r="BN54" i="196"/>
  <c r="X55" i="196"/>
  <c r="BC55" i="196"/>
  <c r="I56" i="196"/>
  <c r="AP56" i="196"/>
  <c r="BR56" i="196"/>
  <c r="AA57" i="196"/>
  <c r="BC57" i="196"/>
  <c r="L58" i="196"/>
  <c r="AN58" i="196"/>
  <c r="BU58" i="196"/>
  <c r="Y59" i="196"/>
  <c r="BF59" i="196"/>
  <c r="J60" i="196"/>
  <c r="AR60" i="196"/>
  <c r="BW60" i="196"/>
  <c r="AE61" i="196"/>
  <c r="BN61" i="196"/>
  <c r="Z62" i="196"/>
  <c r="BF62" i="196"/>
  <c r="T63" i="196"/>
  <c r="BF63" i="196"/>
  <c r="T64" i="196"/>
  <c r="BC64" i="196"/>
  <c r="O65" i="196"/>
  <c r="AX65" i="196"/>
  <c r="N66" i="196"/>
  <c r="BB66" i="196"/>
  <c r="R67" i="196"/>
  <c r="BF67" i="196"/>
  <c r="V68" i="196"/>
  <c r="BJ68" i="196"/>
  <c r="Z69" i="196"/>
  <c r="BN69" i="196"/>
  <c r="AD70" i="196"/>
  <c r="BR70" i="196"/>
  <c r="AH71" i="196"/>
  <c r="BV71" i="196"/>
  <c r="AL72" i="196"/>
  <c r="B73" i="196"/>
  <c r="AP73" i="196"/>
  <c r="F74" i="196"/>
  <c r="AT74" i="196"/>
  <c r="J75" i="196"/>
  <c r="AX75" i="196"/>
  <c r="N76" i="196"/>
  <c r="BB76" i="196"/>
  <c r="R77" i="196"/>
  <c r="BF77" i="196"/>
  <c r="V78" i="196"/>
  <c r="BJ78" i="196"/>
  <c r="T3" i="196"/>
  <c r="AN3" i="196"/>
  <c r="BH3" i="196"/>
  <c r="D4" i="196"/>
  <c r="X4" i="196"/>
  <c r="AR4" i="196"/>
  <c r="BL4" i="196"/>
  <c r="H5" i="196"/>
  <c r="AB5" i="196"/>
  <c r="AV5" i="196"/>
  <c r="BP5" i="196"/>
  <c r="L6" i="196"/>
  <c r="AF6" i="196"/>
  <c r="AZ6" i="196"/>
  <c r="BT6" i="196"/>
  <c r="P7" i="196"/>
  <c r="AJ7" i="196"/>
  <c r="BD7" i="196"/>
  <c r="BX7" i="196"/>
  <c r="T8" i="196"/>
  <c r="AN8" i="196"/>
  <c r="BH8" i="196"/>
  <c r="D9" i="196"/>
  <c r="X9" i="196"/>
  <c r="AR9" i="196"/>
  <c r="BL9" i="196"/>
  <c r="H10" i="196"/>
  <c r="AB10" i="196"/>
  <c r="AV10" i="196"/>
  <c r="BP10" i="196"/>
  <c r="L11" i="196"/>
  <c r="AF11" i="196"/>
  <c r="AZ11" i="196"/>
  <c r="BT11" i="196"/>
  <c r="P12" i="196"/>
  <c r="AJ12" i="196"/>
  <c r="BD12" i="196"/>
  <c r="BX12" i="196"/>
  <c r="T13" i="196"/>
  <c r="AN13" i="196"/>
  <c r="BH13" i="196"/>
  <c r="D14" i="196"/>
  <c r="X14" i="196"/>
  <c r="AR14" i="196"/>
  <c r="BL14" i="196"/>
  <c r="H15" i="196"/>
  <c r="AB15" i="196"/>
  <c r="AV15" i="196"/>
  <c r="BP15" i="196"/>
  <c r="L16" i="196"/>
  <c r="AF16" i="196"/>
  <c r="AZ16" i="196"/>
  <c r="BT16" i="196"/>
  <c r="P17" i="196"/>
  <c r="AJ17" i="196"/>
  <c r="BD17" i="196"/>
  <c r="BX17" i="196"/>
  <c r="T18" i="196"/>
  <c r="AN18" i="196"/>
  <c r="BH18" i="196"/>
  <c r="D19" i="196"/>
  <c r="X19" i="196"/>
  <c r="AR19" i="196"/>
  <c r="BL19" i="196"/>
  <c r="H20" i="196"/>
  <c r="AB20" i="196"/>
  <c r="AV20" i="196"/>
  <c r="BP20" i="196"/>
  <c r="L21" i="196"/>
  <c r="AF21" i="196"/>
  <c r="AZ21" i="196"/>
  <c r="BT21" i="196"/>
  <c r="P22" i="196"/>
  <c r="AJ22" i="196"/>
  <c r="BD22" i="196"/>
  <c r="BX22" i="196"/>
  <c r="T23" i="196"/>
  <c r="AN23" i="196"/>
  <c r="BH23" i="196"/>
  <c r="D24" i="196"/>
  <c r="X24" i="196"/>
  <c r="AR24" i="196"/>
  <c r="BL24" i="196"/>
  <c r="H25" i="196"/>
  <c r="AB25" i="196"/>
  <c r="AV25" i="196"/>
  <c r="BP25" i="196"/>
  <c r="L26" i="196"/>
  <c r="AF26" i="196"/>
  <c r="AZ26" i="196"/>
  <c r="BT26" i="196"/>
  <c r="P27" i="196"/>
  <c r="AJ27" i="196"/>
  <c r="BD27" i="196"/>
  <c r="BX27" i="196"/>
  <c r="T28" i="196"/>
  <c r="AN28" i="196"/>
  <c r="BH28" i="196"/>
  <c r="D29" i="196"/>
  <c r="X29" i="196"/>
  <c r="AR29" i="196"/>
  <c r="BL29" i="196"/>
  <c r="H30" i="196"/>
  <c r="AB30" i="196"/>
  <c r="AV30" i="196"/>
  <c r="BP30" i="196"/>
  <c r="L31" i="196"/>
  <c r="AF31" i="196"/>
  <c r="AZ31" i="196"/>
  <c r="BT31" i="196"/>
  <c r="P32" i="196"/>
  <c r="AJ32" i="196"/>
  <c r="BD32" i="196"/>
  <c r="BX32" i="196"/>
  <c r="T33" i="196"/>
  <c r="AN33" i="196"/>
  <c r="BH33" i="196"/>
  <c r="D34" i="196"/>
  <c r="X34" i="196"/>
  <c r="AR34" i="196"/>
  <c r="BL34" i="196"/>
  <c r="J35" i="196"/>
  <c r="AG35" i="196"/>
  <c r="BC35" i="196"/>
  <c r="B36" i="196"/>
  <c r="X36" i="196"/>
  <c r="AT36" i="196"/>
  <c r="BP36" i="196"/>
  <c r="N37" i="196"/>
  <c r="AJ37" i="196"/>
  <c r="BF37" i="196"/>
  <c r="E38" i="196"/>
  <c r="AA38" i="196"/>
  <c r="AY38" i="196"/>
  <c r="BV38" i="196"/>
  <c r="V39" i="196"/>
  <c r="AT39" i="196"/>
  <c r="BV39" i="196"/>
  <c r="V40" i="196"/>
  <c r="AT40" i="196"/>
  <c r="BT40" i="196"/>
  <c r="Y41" i="196"/>
  <c r="AX41" i="196"/>
  <c r="BX41" i="196"/>
  <c r="AC42" i="196"/>
  <c r="BB42" i="196"/>
  <c r="D43" i="196"/>
  <c r="AH43" i="196"/>
  <c r="BH43" i="196"/>
  <c r="P44" i="196"/>
  <c r="AP44" i="196"/>
  <c r="BV44" i="196"/>
  <c r="X45" i="196"/>
  <c r="AX45" i="196"/>
  <c r="F46" i="196"/>
  <c r="AF46" i="196"/>
  <c r="BL46" i="196"/>
  <c r="N47" i="196"/>
  <c r="AT47" i="196"/>
  <c r="BT47" i="196"/>
  <c r="V48" i="196"/>
  <c r="BB48" i="196"/>
  <c r="D49" i="196"/>
  <c r="AJ49" i="196"/>
  <c r="BJ49" i="196"/>
  <c r="R50" i="196"/>
  <c r="AR50" i="196"/>
  <c r="BR50" i="196"/>
  <c r="Z51" i="196"/>
  <c r="AZ51" i="196"/>
  <c r="H52" i="196"/>
  <c r="AJ52" i="196"/>
  <c r="BQ52" i="196"/>
  <c r="U53" i="196"/>
  <c r="BB53" i="196"/>
  <c r="F54" i="196"/>
  <c r="AN54" i="196"/>
  <c r="BS54" i="196"/>
  <c r="Y55" i="196"/>
  <c r="BF55" i="196"/>
  <c r="J56" i="196"/>
  <c r="AQ56" i="196"/>
  <c r="BS56" i="196"/>
  <c r="AB57" i="196"/>
  <c r="BD57" i="196"/>
  <c r="M58" i="196"/>
  <c r="AO58" i="196"/>
  <c r="BV58" i="196"/>
  <c r="Z59" i="196"/>
  <c r="BH59" i="196"/>
  <c r="O60" i="196"/>
  <c r="AS60" i="196"/>
  <c r="B61" i="196"/>
  <c r="AF61" i="196"/>
  <c r="BP61" i="196"/>
  <c r="AA62" i="196"/>
  <c r="BK62" i="196"/>
  <c r="U63" i="196"/>
  <c r="BG63" i="196"/>
  <c r="U64" i="196"/>
  <c r="BD64" i="196"/>
  <c r="R65" i="196"/>
  <c r="BC65" i="196"/>
  <c r="S66" i="196"/>
  <c r="BG66" i="196"/>
  <c r="W67" i="196"/>
  <c r="BK67" i="196"/>
  <c r="AA68" i="196"/>
  <c r="BO68" i="196"/>
  <c r="AE69" i="196"/>
  <c r="BS69" i="196"/>
  <c r="AI70" i="196"/>
  <c r="BW70" i="196"/>
  <c r="AM71" i="196"/>
  <c r="C72" i="196"/>
  <c r="AQ72" i="196"/>
  <c r="G73" i="196"/>
  <c r="AU73" i="196"/>
  <c r="K74" i="196"/>
  <c r="AY74" i="196"/>
  <c r="O75" i="196"/>
  <c r="BC75" i="196"/>
  <c r="S76" i="196"/>
  <c r="BG76" i="196"/>
  <c r="W77" i="196"/>
  <c r="BK77" i="196"/>
  <c r="AA78" i="196"/>
  <c r="BO78" i="196"/>
  <c r="B3" i="196"/>
  <c r="U3" i="196"/>
  <c r="AO3" i="196"/>
  <c r="BI3" i="196"/>
  <c r="E4" i="196"/>
  <c r="Y4" i="196"/>
  <c r="AS4" i="196"/>
  <c r="BM4" i="196"/>
  <c r="I5" i="196"/>
  <c r="AC5" i="196"/>
  <c r="AW5" i="196"/>
  <c r="BQ5" i="196"/>
  <c r="M6" i="196"/>
  <c r="AG6" i="196"/>
  <c r="BA6" i="196"/>
  <c r="BU6" i="196"/>
  <c r="Q7" i="196"/>
  <c r="AK7" i="196"/>
  <c r="BE7" i="196"/>
  <c r="BY7" i="196"/>
  <c r="U8" i="196"/>
  <c r="AO8" i="196"/>
  <c r="BI8" i="196"/>
  <c r="E9" i="196"/>
  <c r="Y9" i="196"/>
  <c r="AS9" i="196"/>
  <c r="BM9" i="196"/>
  <c r="I10" i="196"/>
  <c r="AC10" i="196"/>
  <c r="AW10" i="196"/>
  <c r="BQ10" i="196"/>
  <c r="M11" i="196"/>
  <c r="AG11" i="196"/>
  <c r="BA11" i="196"/>
  <c r="BU11" i="196"/>
  <c r="Q12" i="196"/>
  <c r="AK12" i="196"/>
  <c r="BE12" i="196"/>
  <c r="BY12" i="196"/>
  <c r="U13" i="196"/>
  <c r="AO13" i="196"/>
  <c r="BI13" i="196"/>
  <c r="E14" i="196"/>
  <c r="Y14" i="196"/>
  <c r="AS14" i="196"/>
  <c r="BM14" i="196"/>
  <c r="I15" i="196"/>
  <c r="AC15" i="196"/>
  <c r="AW15" i="196"/>
  <c r="BQ15" i="196"/>
  <c r="M16" i="196"/>
  <c r="AG16" i="196"/>
  <c r="BA16" i="196"/>
  <c r="BU16" i="196"/>
  <c r="Q17" i="196"/>
  <c r="AK17" i="196"/>
  <c r="BE17" i="196"/>
  <c r="BY17" i="196"/>
  <c r="U18" i="196"/>
  <c r="AO18" i="196"/>
  <c r="BI18" i="196"/>
  <c r="E19" i="196"/>
  <c r="Y19" i="196"/>
  <c r="AS19" i="196"/>
  <c r="BM19" i="196"/>
  <c r="I20" i="196"/>
  <c r="AC20" i="196"/>
  <c r="AW20" i="196"/>
  <c r="BQ20" i="196"/>
  <c r="M21" i="196"/>
  <c r="AG21" i="196"/>
  <c r="BA21" i="196"/>
  <c r="BU21" i="196"/>
  <c r="Q22" i="196"/>
  <c r="AK22" i="196"/>
  <c r="BE22" i="196"/>
  <c r="BY22" i="196"/>
  <c r="U23" i="196"/>
  <c r="AO23" i="196"/>
  <c r="BI23" i="196"/>
  <c r="E24" i="196"/>
  <c r="Y24" i="196"/>
  <c r="AS24" i="196"/>
  <c r="BM24" i="196"/>
  <c r="I25" i="196"/>
  <c r="AC25" i="196"/>
  <c r="AW25" i="196"/>
  <c r="BQ25" i="196"/>
  <c r="M26" i="196"/>
  <c r="AG26" i="196"/>
  <c r="BA26" i="196"/>
  <c r="BU26" i="196"/>
  <c r="Q27" i="196"/>
  <c r="AK27" i="196"/>
  <c r="BE27" i="196"/>
  <c r="BY27" i="196"/>
  <c r="U28" i="196"/>
  <c r="AO28" i="196"/>
  <c r="BI28" i="196"/>
  <c r="E29" i="196"/>
  <c r="Y29" i="196"/>
  <c r="AS29" i="196"/>
  <c r="BM29" i="196"/>
  <c r="I30" i="196"/>
  <c r="AC30" i="196"/>
  <c r="AW30" i="196"/>
  <c r="BQ30" i="196"/>
  <c r="M31" i="196"/>
  <c r="AG31" i="196"/>
  <c r="BA31" i="196"/>
  <c r="BU31" i="196"/>
  <c r="Q32" i="196"/>
  <c r="AK32" i="196"/>
  <c r="BE32" i="196"/>
  <c r="BY32" i="196"/>
  <c r="U33" i="196"/>
  <c r="AO33" i="196"/>
  <c r="BI33" i="196"/>
  <c r="E34" i="196"/>
  <c r="Y34" i="196"/>
  <c r="AS34" i="196"/>
  <c r="BM34" i="196"/>
  <c r="L35" i="196"/>
  <c r="AH35" i="196"/>
  <c r="BE35" i="196"/>
  <c r="C36" i="196"/>
  <c r="Y36" i="196"/>
  <c r="AU36" i="196"/>
  <c r="BQ36" i="196"/>
  <c r="O37" i="196"/>
  <c r="AK37" i="196"/>
  <c r="BH37" i="196"/>
  <c r="F38" i="196"/>
  <c r="AC38" i="196"/>
  <c r="AZ38" i="196"/>
  <c r="BW38" i="196"/>
  <c r="W39" i="196"/>
  <c r="AV39" i="196"/>
  <c r="BW39" i="196"/>
  <c r="W40" i="196"/>
  <c r="AU40" i="196"/>
  <c r="BW40" i="196"/>
  <c r="Z41" i="196"/>
  <c r="AY41" i="196"/>
  <c r="C42" i="196"/>
  <c r="AD42" i="196"/>
  <c r="BC42" i="196"/>
  <c r="G43" i="196"/>
  <c r="AI43" i="196"/>
  <c r="BI43" i="196"/>
  <c r="Q44" i="196"/>
  <c r="AQ44" i="196"/>
  <c r="BW44" i="196"/>
  <c r="Y45" i="196"/>
  <c r="BC45" i="196"/>
  <c r="G46" i="196"/>
  <c r="AG46" i="196"/>
  <c r="BM46" i="196"/>
  <c r="O47" i="196"/>
  <c r="AU47" i="196"/>
  <c r="BU47" i="196"/>
  <c r="AA48" i="196"/>
  <c r="BC48" i="196"/>
  <c r="E49" i="196"/>
  <c r="AK49" i="196"/>
  <c r="BK49" i="196"/>
  <c r="S50" i="196"/>
  <c r="AS50" i="196"/>
  <c r="BW50" i="196"/>
  <c r="AA51" i="196"/>
  <c r="BA51" i="196"/>
  <c r="I52" i="196"/>
  <c r="AK52" i="196"/>
  <c r="BR52" i="196"/>
  <c r="V53" i="196"/>
  <c r="BD53" i="196"/>
  <c r="K54" i="196"/>
  <c r="AO54" i="196"/>
  <c r="BV54" i="196"/>
  <c r="Z55" i="196"/>
  <c r="BG55" i="196"/>
  <c r="K56" i="196"/>
  <c r="AR56" i="196"/>
  <c r="BT56" i="196"/>
  <c r="AC57" i="196"/>
  <c r="BE57" i="196"/>
  <c r="N58" i="196"/>
  <c r="AP58" i="196"/>
  <c r="BX58" i="196"/>
  <c r="AE59" i="196"/>
  <c r="BI59" i="196"/>
  <c r="R60" i="196"/>
  <c r="AT60" i="196"/>
  <c r="C61" i="196"/>
  <c r="AG61" i="196"/>
  <c r="BQ61" i="196"/>
  <c r="AB62" i="196"/>
  <c r="BN62" i="196"/>
  <c r="V63" i="196"/>
  <c r="BH63" i="196"/>
  <c r="V64" i="196"/>
  <c r="BH64" i="196"/>
  <c r="S65" i="196"/>
  <c r="BF65" i="196"/>
  <c r="V66" i="196"/>
  <c r="BJ66" i="196"/>
  <c r="Z67" i="196"/>
  <c r="BN67" i="196"/>
  <c r="AD68" i="196"/>
  <c r="BR68" i="196"/>
  <c r="AH69" i="196"/>
  <c r="BV69" i="196"/>
  <c r="AL70" i="196"/>
  <c r="B71" i="196"/>
  <c r="AP71" i="196"/>
  <c r="F72" i="196"/>
  <c r="AT72" i="196"/>
  <c r="J73" i="196"/>
  <c r="AX73" i="196"/>
  <c r="N74" i="196"/>
  <c r="BB74" i="196"/>
  <c r="R75" i="196"/>
  <c r="BF75" i="196"/>
  <c r="V76" i="196"/>
  <c r="BJ76" i="196"/>
  <c r="Z77" i="196"/>
  <c r="BN77" i="196"/>
  <c r="AD78" i="196"/>
  <c r="BQ78" i="196"/>
  <c r="AW78" i="196"/>
  <c r="AC78" i="196"/>
  <c r="I78" i="196"/>
  <c r="BM77" i="196"/>
  <c r="AS77" i="196"/>
  <c r="Y77" i="196"/>
  <c r="E77" i="196"/>
  <c r="BI76" i="196"/>
  <c r="AO76" i="196"/>
  <c r="U76" i="196"/>
  <c r="BY75" i="196"/>
  <c r="BE75" i="196"/>
  <c r="AK75" i="196"/>
  <c r="Q75" i="196"/>
  <c r="BU74" i="196"/>
  <c r="BA74" i="196"/>
  <c r="AG74" i="196"/>
  <c r="M74" i="196"/>
  <c r="BQ73" i="196"/>
  <c r="AW73" i="196"/>
  <c r="AC73" i="196"/>
  <c r="I73" i="196"/>
  <c r="BM72" i="196"/>
  <c r="AS72" i="196"/>
  <c r="Y72" i="196"/>
  <c r="E72" i="196"/>
  <c r="BI71" i="196"/>
  <c r="AO71" i="196"/>
  <c r="U71" i="196"/>
  <c r="BY70" i="196"/>
  <c r="BE70" i="196"/>
  <c r="AK70" i="196"/>
  <c r="Q70" i="196"/>
  <c r="BU69" i="196"/>
  <c r="BA69" i="196"/>
  <c r="AG69" i="196"/>
  <c r="M69" i="196"/>
  <c r="BQ68" i="196"/>
  <c r="AW68" i="196"/>
  <c r="AC68" i="196"/>
  <c r="I68" i="196"/>
  <c r="BM67" i="196"/>
  <c r="AS67" i="196"/>
  <c r="Y67" i="196"/>
  <c r="E67" i="196"/>
  <c r="BI66" i="196"/>
  <c r="AO66" i="196"/>
  <c r="U66" i="196"/>
  <c r="BY65" i="196"/>
  <c r="BE65" i="196"/>
  <c r="AK65" i="196"/>
  <c r="Q65" i="196"/>
  <c r="BU64" i="196"/>
  <c r="BA64" i="196"/>
  <c r="AG64" i="196"/>
  <c r="M64" i="196"/>
  <c r="BQ63" i="196"/>
  <c r="AW63" i="196"/>
  <c r="AC63" i="196"/>
  <c r="I63" i="196"/>
  <c r="BM62" i="196"/>
  <c r="AS62" i="196"/>
  <c r="Y62" i="196"/>
  <c r="E62" i="196"/>
  <c r="BI61" i="196"/>
  <c r="AO61" i="196"/>
  <c r="U61" i="196"/>
  <c r="BY60" i="196"/>
  <c r="BE60" i="196"/>
  <c r="AK60" i="196"/>
  <c r="Q60" i="196"/>
  <c r="BU59" i="196"/>
  <c r="BA59" i="196"/>
  <c r="AG59" i="196"/>
  <c r="M59" i="196"/>
  <c r="BQ58" i="196"/>
  <c r="AW58" i="196"/>
  <c r="AC58" i="196"/>
  <c r="I58" i="196"/>
  <c r="BM57" i="196"/>
  <c r="AS57" i="196"/>
  <c r="Y57" i="196"/>
  <c r="E57" i="196"/>
  <c r="BI56" i="196"/>
  <c r="AO56" i="196"/>
  <c r="U56" i="196"/>
  <c r="BY55" i="196"/>
  <c r="BE55" i="196"/>
  <c r="AK55" i="196"/>
  <c r="Q55" i="196"/>
  <c r="BU54" i="196"/>
  <c r="BA54" i="196"/>
  <c r="AG54" i="196"/>
  <c r="M54" i="196"/>
  <c r="BQ53" i="196"/>
  <c r="AW53" i="196"/>
  <c r="AC53" i="196"/>
  <c r="I53" i="196"/>
  <c r="BM52" i="196"/>
  <c r="AS52" i="196"/>
  <c r="Y52" i="196"/>
  <c r="E52" i="196"/>
  <c r="BI51" i="196"/>
  <c r="AO51" i="196"/>
  <c r="U51" i="196"/>
  <c r="BY50" i="196"/>
  <c r="BE50" i="196"/>
  <c r="AK50" i="196"/>
  <c r="Q50" i="196"/>
  <c r="BU49" i="196"/>
  <c r="BA49" i="196"/>
  <c r="AG49" i="196"/>
  <c r="M49" i="196"/>
  <c r="BQ48" i="196"/>
  <c r="AW48" i="196"/>
  <c r="AC48" i="196"/>
  <c r="I48" i="196"/>
  <c r="BM47" i="196"/>
  <c r="AS47" i="196"/>
  <c r="Y47" i="196"/>
  <c r="E47" i="196"/>
  <c r="BI46" i="196"/>
  <c r="AO46" i="196"/>
  <c r="U46" i="196"/>
  <c r="BY45" i="196"/>
  <c r="BE45" i="196"/>
  <c r="AK45" i="196"/>
  <c r="Q45" i="196"/>
  <c r="BU44" i="196"/>
  <c r="BA44" i="196"/>
  <c r="AG44" i="196"/>
  <c r="M44" i="196"/>
  <c r="BQ43" i="196"/>
  <c r="AW43" i="196"/>
  <c r="AC43" i="196"/>
  <c r="I43" i="196"/>
  <c r="BM42" i="196"/>
  <c r="AS42" i="196"/>
  <c r="Y42" i="196"/>
  <c r="E42" i="196"/>
  <c r="BI41" i="196"/>
  <c r="AO41" i="196"/>
  <c r="U41" i="196"/>
  <c r="BY40" i="196"/>
  <c r="BE40" i="196"/>
  <c r="BP78" i="196"/>
  <c r="AV78" i="196"/>
  <c r="AB78" i="196"/>
  <c r="H78" i="196"/>
  <c r="BL77" i="196"/>
  <c r="AR77" i="196"/>
  <c r="X77" i="196"/>
  <c r="D77" i="196"/>
  <c r="BH76" i="196"/>
  <c r="AN76" i="196"/>
  <c r="T76" i="196"/>
  <c r="BX75" i="196"/>
  <c r="BD75" i="196"/>
  <c r="AJ75" i="196"/>
  <c r="P75" i="196"/>
  <c r="BT74" i="196"/>
  <c r="AZ74" i="196"/>
  <c r="AF74" i="196"/>
  <c r="L74" i="196"/>
  <c r="BP73" i="196"/>
  <c r="AV73" i="196"/>
  <c r="AB73" i="196"/>
  <c r="H73" i="196"/>
  <c r="BL72" i="196"/>
  <c r="AR72" i="196"/>
  <c r="X72" i="196"/>
  <c r="D72" i="196"/>
  <c r="BH71" i="196"/>
  <c r="AN71" i="196"/>
  <c r="T71" i="196"/>
  <c r="BX70" i="196"/>
  <c r="BD70" i="196"/>
  <c r="AJ70" i="196"/>
  <c r="P70" i="196"/>
  <c r="BT69" i="196"/>
  <c r="AZ69" i="196"/>
  <c r="AF69" i="196"/>
  <c r="L69" i="196"/>
  <c r="BP68" i="196"/>
  <c r="AV68" i="196"/>
  <c r="AB68" i="196"/>
  <c r="H68" i="196"/>
  <c r="BL67" i="196"/>
  <c r="AR67" i="196"/>
  <c r="X67" i="196"/>
  <c r="D67" i="196"/>
  <c r="BH66" i="196"/>
  <c r="AN66" i="196"/>
  <c r="T66" i="196"/>
  <c r="BX65" i="196"/>
  <c r="BD65" i="196"/>
  <c r="AJ65" i="196"/>
  <c r="P65" i="196"/>
  <c r="BT64" i="196"/>
  <c r="AZ64" i="196"/>
  <c r="AF64" i="196"/>
  <c r="L64" i="196"/>
  <c r="BP63" i="196"/>
  <c r="AV63" i="196"/>
  <c r="AB63" i="196"/>
  <c r="H63" i="196"/>
  <c r="BL62" i="196"/>
  <c r="AR62" i="196"/>
  <c r="X62" i="196"/>
  <c r="D62" i="196"/>
  <c r="BH61" i="196"/>
  <c r="AN61" i="196"/>
  <c r="T61" i="196"/>
  <c r="BX60" i="196"/>
  <c r="BD60" i="196"/>
  <c r="AJ60" i="196"/>
  <c r="P60" i="196"/>
  <c r="BT59" i="196"/>
  <c r="AZ59" i="196"/>
  <c r="AF59" i="196"/>
  <c r="L59" i="196"/>
  <c r="BP58" i="196"/>
  <c r="AV58" i="196"/>
  <c r="AB58" i="196"/>
  <c r="H58" i="196"/>
  <c r="BL57" i="196"/>
  <c r="AR57" i="196"/>
  <c r="X57" i="196"/>
  <c r="D57" i="196"/>
  <c r="BH56" i="196"/>
  <c r="AN56" i="196"/>
  <c r="T56" i="196"/>
  <c r="BX55" i="196"/>
  <c r="BD55" i="196"/>
  <c r="AJ55" i="196"/>
  <c r="P55" i="196"/>
  <c r="BT54" i="196"/>
  <c r="AZ54" i="196"/>
  <c r="AF54" i="196"/>
  <c r="L54" i="196"/>
  <c r="BP53" i="196"/>
  <c r="AV53" i="196"/>
  <c r="AB53" i="196"/>
  <c r="H53" i="196"/>
  <c r="BL52" i="196"/>
  <c r="AR52" i="196"/>
  <c r="X52" i="196"/>
  <c r="D52" i="196"/>
  <c r="BH51" i="196"/>
  <c r="AN51" i="196"/>
  <c r="T51" i="196"/>
  <c r="BX50" i="196"/>
  <c r="BD50" i="196"/>
  <c r="AJ50" i="196"/>
  <c r="P50" i="196"/>
  <c r="BT49" i="196"/>
  <c r="AZ49" i="196"/>
  <c r="AF49" i="196"/>
  <c r="L49" i="196"/>
  <c r="BP48" i="196"/>
  <c r="AV48" i="196"/>
  <c r="AB48" i="196"/>
  <c r="H48" i="196"/>
  <c r="BL47" i="196"/>
  <c r="AR47" i="196"/>
  <c r="X47" i="196"/>
  <c r="D47" i="196"/>
  <c r="BH46" i="196"/>
  <c r="AN46" i="196"/>
  <c r="T46" i="196"/>
  <c r="BX45" i="196"/>
  <c r="BD45" i="196"/>
  <c r="AJ45" i="196"/>
  <c r="P45" i="196"/>
  <c r="BT44" i="196"/>
  <c r="AZ44" i="196"/>
  <c r="AF44" i="196"/>
  <c r="L44" i="196"/>
  <c r="BP43" i="196"/>
  <c r="AV43" i="196"/>
  <c r="AB43" i="196"/>
  <c r="H43" i="196"/>
  <c r="BL42" i="196"/>
  <c r="AR42" i="196"/>
  <c r="X42" i="196"/>
  <c r="D42" i="196"/>
  <c r="BH41" i="196"/>
  <c r="AN41" i="196"/>
  <c r="T41" i="196"/>
  <c r="BX40" i="196"/>
  <c r="BD40" i="196"/>
  <c r="AJ40" i="196"/>
  <c r="P40" i="196"/>
  <c r="BT39" i="196"/>
  <c r="AZ39" i="196"/>
  <c r="AF39" i="196"/>
  <c r="L39" i="196"/>
  <c r="BP38" i="196"/>
  <c r="AV38" i="196"/>
  <c r="AB38" i="196"/>
  <c r="H38" i="196"/>
  <c r="BL37" i="196"/>
  <c r="AR37" i="196"/>
  <c r="X37" i="196"/>
  <c r="D37" i="196"/>
  <c r="BH36" i="196"/>
  <c r="AN36" i="196"/>
  <c r="T36" i="196"/>
  <c r="BX35" i="196"/>
  <c r="BD35" i="196"/>
  <c r="AJ35" i="196"/>
  <c r="P35" i="196"/>
  <c r="BT34" i="196"/>
  <c r="BN78" i="196"/>
  <c r="AT78" i="196"/>
  <c r="Z78" i="196"/>
  <c r="F78" i="196"/>
  <c r="BJ77" i="196"/>
  <c r="AP77" i="196"/>
  <c r="V77" i="196"/>
  <c r="B77" i="196"/>
  <c r="BF76" i="196"/>
  <c r="AL76" i="196"/>
  <c r="R76" i="196"/>
  <c r="BV75" i="196"/>
  <c r="BB75" i="196"/>
  <c r="AH75" i="196"/>
  <c r="N75" i="196"/>
  <c r="BR74" i="196"/>
  <c r="AX74" i="196"/>
  <c r="AD74" i="196"/>
  <c r="J74" i="196"/>
  <c r="BN73" i="196"/>
  <c r="AT73" i="196"/>
  <c r="Z73" i="196"/>
  <c r="F73" i="196"/>
  <c r="BJ72" i="196"/>
  <c r="AP72" i="196"/>
  <c r="V72" i="196"/>
  <c r="B72" i="196"/>
  <c r="BF71" i="196"/>
  <c r="AL71" i="196"/>
  <c r="R71" i="196"/>
  <c r="BV70" i="196"/>
  <c r="BB70" i="196"/>
  <c r="AH70" i="196"/>
  <c r="N70" i="196"/>
  <c r="BR69" i="196"/>
  <c r="AX69" i="196"/>
  <c r="AD69" i="196"/>
  <c r="J69" i="196"/>
  <c r="BN68" i="196"/>
  <c r="AT68" i="196"/>
  <c r="Z68" i="196"/>
  <c r="F68" i="196"/>
  <c r="BJ67" i="196"/>
  <c r="AP67" i="196"/>
  <c r="V67" i="196"/>
  <c r="B67" i="196"/>
  <c r="BF66" i="196"/>
  <c r="AL66" i="196"/>
  <c r="R66" i="196"/>
  <c r="BV65" i="196"/>
  <c r="BB65" i="196"/>
  <c r="AH65" i="196"/>
  <c r="N65" i="196"/>
  <c r="BR64" i="196"/>
  <c r="AX64" i="196"/>
  <c r="AD64" i="196"/>
  <c r="J64" i="196"/>
  <c r="BN63" i="196"/>
  <c r="AT63" i="196"/>
  <c r="Z63" i="196"/>
  <c r="F63" i="196"/>
  <c r="BJ62" i="196"/>
  <c r="AP62" i="196"/>
  <c r="V62" i="196"/>
  <c r="B62" i="196"/>
  <c r="BF61" i="196"/>
  <c r="AL61" i="196"/>
  <c r="R61" i="196"/>
  <c r="BV60" i="196"/>
  <c r="BB60" i="196"/>
  <c r="AH60" i="196"/>
  <c r="N60" i="196"/>
  <c r="BR59" i="196"/>
  <c r="AX59" i="196"/>
  <c r="AD59" i="196"/>
  <c r="J59" i="196"/>
  <c r="BN58" i="196"/>
  <c r="AT58" i="196"/>
  <c r="Z58" i="196"/>
  <c r="F58" i="196"/>
  <c r="BJ57" i="196"/>
  <c r="AP57" i="196"/>
  <c r="V57" i="196"/>
  <c r="B57" i="196"/>
  <c r="BF56" i="196"/>
  <c r="AL56" i="196"/>
  <c r="R56" i="196"/>
  <c r="BV55" i="196"/>
  <c r="BB55" i="196"/>
  <c r="AH55" i="196"/>
  <c r="N55" i="196"/>
  <c r="BR54" i="196"/>
  <c r="AX54" i="196"/>
  <c r="AD54" i="196"/>
  <c r="J54" i="196"/>
  <c r="BN53" i="196"/>
  <c r="AT53" i="196"/>
  <c r="Z53" i="196"/>
  <c r="F53" i="196"/>
  <c r="BJ52" i="196"/>
  <c r="AP52" i="196"/>
  <c r="V52" i="196"/>
  <c r="B52" i="196"/>
  <c r="BF51" i="196"/>
  <c r="AL51" i="196"/>
  <c r="R51" i="196"/>
  <c r="BV50" i="196"/>
  <c r="BB50" i="196"/>
  <c r="AH50" i="196"/>
  <c r="N50" i="196"/>
  <c r="BR49" i="196"/>
  <c r="AX49" i="196"/>
  <c r="AD49" i="196"/>
  <c r="J49" i="196"/>
  <c r="BN48" i="196"/>
  <c r="AT48" i="196"/>
  <c r="Z48" i="196"/>
  <c r="F48" i="196"/>
  <c r="BJ47" i="196"/>
  <c r="AP47" i="196"/>
  <c r="V47" i="196"/>
  <c r="B47" i="196"/>
  <c r="BF46" i="196"/>
  <c r="AL46" i="196"/>
  <c r="R46" i="196"/>
  <c r="BV45" i="196"/>
  <c r="BB45" i="196"/>
  <c r="AH45" i="196"/>
  <c r="N45" i="196"/>
  <c r="BR44" i="196"/>
  <c r="AX44" i="196"/>
  <c r="AD44" i="196"/>
  <c r="J44" i="196"/>
  <c r="BN43" i="196"/>
  <c r="AT43" i="196"/>
  <c r="Z43" i="196"/>
  <c r="F43" i="196"/>
  <c r="BJ42" i="196"/>
  <c r="AP42" i="196"/>
  <c r="V42" i="196"/>
  <c r="B42" i="196"/>
  <c r="BF41" i="196"/>
  <c r="AL41" i="196"/>
  <c r="R41" i="196"/>
  <c r="BV40" i="196"/>
  <c r="BB40" i="196"/>
  <c r="AH40" i="196"/>
  <c r="N40" i="196"/>
  <c r="BR39" i="196"/>
  <c r="AX39" i="196"/>
  <c r="AD39" i="196"/>
  <c r="J39" i="196"/>
  <c r="BN38" i="196"/>
  <c r="AT38" i="196"/>
  <c r="BM78" i="196"/>
  <c r="AS78" i="196"/>
  <c r="Y78" i="196"/>
  <c r="E78" i="196"/>
  <c r="BI77" i="196"/>
  <c r="AO77" i="196"/>
  <c r="U77" i="196"/>
  <c r="BY76" i="196"/>
  <c r="BE76" i="196"/>
  <c r="AK76" i="196"/>
  <c r="Q76" i="196"/>
  <c r="BU75" i="196"/>
  <c r="BA75" i="196"/>
  <c r="AG75" i="196"/>
  <c r="M75" i="196"/>
  <c r="BQ74" i="196"/>
  <c r="AW74" i="196"/>
  <c r="AC74" i="196"/>
  <c r="I74" i="196"/>
  <c r="BM73" i="196"/>
  <c r="AS73" i="196"/>
  <c r="Y73" i="196"/>
  <c r="E73" i="196"/>
  <c r="BI72" i="196"/>
  <c r="AO72" i="196"/>
  <c r="U72" i="196"/>
  <c r="BY71" i="196"/>
  <c r="BE71" i="196"/>
  <c r="AK71" i="196"/>
  <c r="Q71" i="196"/>
  <c r="BU70" i="196"/>
  <c r="BA70" i="196"/>
  <c r="AG70" i="196"/>
  <c r="M70" i="196"/>
  <c r="BQ69" i="196"/>
  <c r="AW69" i="196"/>
  <c r="AC69" i="196"/>
  <c r="I69" i="196"/>
  <c r="BM68" i="196"/>
  <c r="AS68" i="196"/>
  <c r="Y68" i="196"/>
  <c r="E68" i="196"/>
  <c r="BI67" i="196"/>
  <c r="AO67" i="196"/>
  <c r="U67" i="196"/>
  <c r="BY66" i="196"/>
  <c r="BE66" i="196"/>
  <c r="AK66" i="196"/>
  <c r="Q66" i="196"/>
  <c r="BU65" i="196"/>
  <c r="BA65" i="196"/>
  <c r="AG65" i="196"/>
  <c r="M65" i="196"/>
  <c r="BQ64" i="196"/>
  <c r="AW64" i="196"/>
  <c r="AC64" i="196"/>
  <c r="I64" i="196"/>
  <c r="BM63" i="196"/>
  <c r="AS63" i="196"/>
  <c r="Y63" i="196"/>
  <c r="E63" i="196"/>
  <c r="BI62" i="196"/>
  <c r="AO62" i="196"/>
  <c r="U62" i="196"/>
  <c r="BY61" i="196"/>
  <c r="BE61" i="196"/>
  <c r="AK61" i="196"/>
  <c r="Q61" i="196"/>
  <c r="BU60" i="196"/>
  <c r="BA60" i="196"/>
  <c r="AG60" i="196"/>
  <c r="M60" i="196"/>
  <c r="BQ59" i="196"/>
  <c r="AW59" i="196"/>
  <c r="AC59" i="196"/>
  <c r="I59" i="196"/>
  <c r="BM58" i="196"/>
  <c r="AS58" i="196"/>
  <c r="Y58" i="196"/>
  <c r="E58" i="196"/>
  <c r="BI57" i="196"/>
  <c r="AO57" i="196"/>
  <c r="U57" i="196"/>
  <c r="BY56" i="196"/>
  <c r="BE56" i="196"/>
  <c r="AK56" i="196"/>
  <c r="Q56" i="196"/>
  <c r="BU55" i="196"/>
  <c r="BA55" i="196"/>
  <c r="AG55" i="196"/>
  <c r="M55" i="196"/>
  <c r="BQ54" i="196"/>
  <c r="AW54" i="196"/>
  <c r="AC54" i="196"/>
  <c r="I54" i="196"/>
  <c r="BM53" i="196"/>
  <c r="AS53" i="196"/>
  <c r="Y53" i="196"/>
  <c r="E53" i="196"/>
  <c r="BI52" i="196"/>
  <c r="AO52" i="196"/>
  <c r="U52" i="196"/>
  <c r="BY51" i="196"/>
  <c r="BE51" i="196"/>
  <c r="AK51" i="196"/>
  <c r="Q51" i="196"/>
  <c r="BU50" i="196"/>
  <c r="BA50" i="196"/>
  <c r="AG50" i="196"/>
  <c r="M50" i="196"/>
  <c r="BQ49" i="196"/>
  <c r="AW49" i="196"/>
  <c r="AC49" i="196"/>
  <c r="I49" i="196"/>
  <c r="BM48" i="196"/>
  <c r="AS48" i="196"/>
  <c r="Y48" i="196"/>
  <c r="E48" i="196"/>
  <c r="BI47" i="196"/>
  <c r="AO47" i="196"/>
  <c r="U47" i="196"/>
  <c r="BY46" i="196"/>
  <c r="BE46" i="196"/>
  <c r="AK46" i="196"/>
  <c r="Q46" i="196"/>
  <c r="BU45" i="196"/>
  <c r="BA45" i="196"/>
  <c r="AG45" i="196"/>
  <c r="M45" i="196"/>
  <c r="BQ44" i="196"/>
  <c r="AW44" i="196"/>
  <c r="AC44" i="196"/>
  <c r="I44" i="196"/>
  <c r="BM43" i="196"/>
  <c r="AS43" i="196"/>
  <c r="Y43" i="196"/>
  <c r="E43" i="196"/>
  <c r="BI42" i="196"/>
  <c r="AO42" i="196"/>
  <c r="U42" i="196"/>
  <c r="BY41" i="196"/>
  <c r="BE41" i="196"/>
  <c r="AK41" i="196"/>
  <c r="Q41" i="196"/>
  <c r="BU40" i="196"/>
  <c r="BA40" i="196"/>
  <c r="AG40" i="196"/>
  <c r="M40" i="196"/>
  <c r="BQ39" i="196"/>
  <c r="AW39" i="196"/>
  <c r="AC39" i="196"/>
  <c r="I39" i="196"/>
  <c r="BL78" i="196"/>
  <c r="AR78" i="196"/>
  <c r="X78" i="196"/>
  <c r="D78" i="196"/>
  <c r="BH77" i="196"/>
  <c r="AN77" i="196"/>
  <c r="T77" i="196"/>
  <c r="BX76" i="196"/>
  <c r="BD76" i="196"/>
  <c r="AJ76" i="196"/>
  <c r="P76" i="196"/>
  <c r="BT75" i="196"/>
  <c r="AZ75" i="196"/>
  <c r="AF75" i="196"/>
  <c r="L75" i="196"/>
  <c r="BP74" i="196"/>
  <c r="AV74" i="196"/>
  <c r="AB74" i="196"/>
  <c r="H74" i="196"/>
  <c r="BL73" i="196"/>
  <c r="AR73" i="196"/>
  <c r="X73" i="196"/>
  <c r="D73" i="196"/>
  <c r="BH72" i="196"/>
  <c r="AN72" i="196"/>
  <c r="T72" i="196"/>
  <c r="BX71" i="196"/>
  <c r="BD71" i="196"/>
  <c r="AJ71" i="196"/>
  <c r="P71" i="196"/>
  <c r="BT70" i="196"/>
  <c r="AZ70" i="196"/>
  <c r="AF70" i="196"/>
  <c r="L70" i="196"/>
  <c r="BP69" i="196"/>
  <c r="AV69" i="196"/>
  <c r="AB69" i="196"/>
  <c r="H69" i="196"/>
  <c r="BL68" i="196"/>
  <c r="AR68" i="196"/>
  <c r="X68" i="196"/>
  <c r="D68" i="196"/>
  <c r="BH67" i="196"/>
  <c r="AN67" i="196"/>
  <c r="T67" i="196"/>
  <c r="BX66" i="196"/>
  <c r="BD66" i="196"/>
  <c r="AJ66" i="196"/>
  <c r="P66" i="196"/>
  <c r="BT65" i="196"/>
  <c r="AZ65" i="196"/>
  <c r="AF65" i="196"/>
  <c r="L65" i="196"/>
  <c r="BP64" i="196"/>
  <c r="AV64" i="196"/>
  <c r="AB64" i="196"/>
  <c r="H64" i="196"/>
  <c r="BL63" i="196"/>
  <c r="AR63" i="196"/>
  <c r="X63" i="196"/>
  <c r="D63" i="196"/>
  <c r="BH62" i="196"/>
  <c r="AN62" i="196"/>
  <c r="T62" i="196"/>
  <c r="BX61" i="196"/>
  <c r="BD61" i="196"/>
  <c r="AJ61" i="196"/>
  <c r="P61" i="196"/>
  <c r="BT60" i="196"/>
  <c r="AZ60" i="196"/>
  <c r="AF60" i="196"/>
  <c r="L60" i="196"/>
  <c r="BP59" i="196"/>
  <c r="AV59" i="196"/>
  <c r="AB59" i="196"/>
  <c r="H59" i="196"/>
  <c r="BL58" i="196"/>
  <c r="AR58" i="196"/>
  <c r="X58" i="196"/>
  <c r="D58" i="196"/>
  <c r="BH57" i="196"/>
  <c r="AN57" i="196"/>
  <c r="T57" i="196"/>
  <c r="BX56" i="196"/>
  <c r="BD56" i="196"/>
  <c r="AJ56" i="196"/>
  <c r="P56" i="196"/>
  <c r="BT55" i="196"/>
  <c r="AZ55" i="196"/>
  <c r="AF55" i="196"/>
  <c r="L55" i="196"/>
  <c r="BP54" i="196"/>
  <c r="AV54" i="196"/>
  <c r="AB54" i="196"/>
  <c r="H54" i="196"/>
  <c r="BL53" i="196"/>
  <c r="AR53" i="196"/>
  <c r="X53" i="196"/>
  <c r="D53" i="196"/>
  <c r="BH52" i="196"/>
  <c r="AN52" i="196"/>
  <c r="T52" i="196"/>
  <c r="BX51" i="196"/>
  <c r="BD51" i="196"/>
  <c r="AJ51" i="196"/>
  <c r="P51" i="196"/>
  <c r="BT50" i="196"/>
  <c r="AZ50" i="196"/>
  <c r="AF50" i="196"/>
  <c r="L50" i="196"/>
  <c r="BP49" i="196"/>
  <c r="AV49" i="196"/>
  <c r="AB49" i="196"/>
  <c r="H49" i="196"/>
  <c r="BL48" i="196"/>
  <c r="AR48" i="196"/>
  <c r="X48" i="196"/>
  <c r="D48" i="196"/>
  <c r="BH47" i="196"/>
  <c r="AN47" i="196"/>
  <c r="T47" i="196"/>
  <c r="BX46" i="196"/>
  <c r="BD46" i="196"/>
  <c r="AJ46" i="196"/>
  <c r="P46" i="196"/>
  <c r="BT45" i="196"/>
  <c r="AZ45" i="196"/>
  <c r="AF45" i="196"/>
  <c r="L45" i="196"/>
  <c r="BP44" i="196"/>
  <c r="AV44" i="196"/>
  <c r="AB44" i="196"/>
  <c r="H44" i="196"/>
  <c r="BL43" i="196"/>
  <c r="AR43" i="196"/>
  <c r="X43" i="196"/>
  <c r="BK78" i="196"/>
  <c r="AQ78" i="196"/>
  <c r="W78" i="196"/>
  <c r="C78" i="196"/>
  <c r="BG77" i="196"/>
  <c r="AM77" i="196"/>
  <c r="S77" i="196"/>
  <c r="BW76" i="196"/>
  <c r="BC76" i="196"/>
  <c r="AI76" i="196"/>
  <c r="O76" i="196"/>
  <c r="BS75" i="196"/>
  <c r="AY75" i="196"/>
  <c r="AE75" i="196"/>
  <c r="K75" i="196"/>
  <c r="BO74" i="196"/>
  <c r="AU74" i="196"/>
  <c r="AA74" i="196"/>
  <c r="G74" i="196"/>
  <c r="BK73" i="196"/>
  <c r="AQ73" i="196"/>
  <c r="W73" i="196"/>
  <c r="C73" i="196"/>
  <c r="BG72" i="196"/>
  <c r="AM72" i="196"/>
  <c r="S72" i="196"/>
  <c r="BW71" i="196"/>
  <c r="BC71" i="196"/>
  <c r="AI71" i="196"/>
  <c r="O71" i="196"/>
  <c r="BS70" i="196"/>
  <c r="AY70" i="196"/>
  <c r="AE70" i="196"/>
  <c r="K70" i="196"/>
  <c r="BO69" i="196"/>
  <c r="AU69" i="196"/>
  <c r="AA69" i="196"/>
  <c r="G69" i="196"/>
  <c r="BK68" i="196"/>
  <c r="AQ68" i="196"/>
  <c r="W68" i="196"/>
  <c r="C68" i="196"/>
  <c r="BG67" i="196"/>
  <c r="AM67" i="196"/>
  <c r="S67" i="196"/>
  <c r="BW66" i="196"/>
  <c r="BC66" i="196"/>
  <c r="AI66" i="196"/>
  <c r="O66" i="196"/>
  <c r="BS65" i="196"/>
  <c r="AY65" i="196"/>
  <c r="AE65" i="196"/>
  <c r="K65" i="196"/>
  <c r="BO64" i="196"/>
  <c r="AU64" i="196"/>
  <c r="AA64" i="196"/>
  <c r="G64" i="196"/>
  <c r="BK63" i="196"/>
  <c r="AQ63" i="196"/>
  <c r="W63" i="196"/>
  <c r="C63" i="196"/>
  <c r="BG62" i="196"/>
  <c r="AM62" i="196"/>
  <c r="S62" i="196"/>
  <c r="BW61" i="196"/>
  <c r="BC61" i="196"/>
  <c r="AI61" i="196"/>
  <c r="O61" i="196"/>
  <c r="BS60" i="196"/>
  <c r="AY60" i="196"/>
  <c r="AE60" i="196"/>
  <c r="K60" i="196"/>
  <c r="BO59" i="196"/>
  <c r="AU59" i="196"/>
  <c r="AA59" i="196"/>
  <c r="G59" i="196"/>
  <c r="BK58" i="196"/>
  <c r="AQ58" i="196"/>
  <c r="W58" i="196"/>
  <c r="C58" i="196"/>
  <c r="BG57" i="196"/>
  <c r="AM57" i="196"/>
  <c r="S57" i="196"/>
  <c r="BW56" i="196"/>
  <c r="BC56" i="196"/>
  <c r="AI56" i="196"/>
  <c r="O56" i="196"/>
  <c r="BS55" i="196"/>
  <c r="AY55" i="196"/>
  <c r="AE55" i="196"/>
  <c r="K55" i="196"/>
  <c r="BO54" i="196"/>
  <c r="AU54" i="196"/>
  <c r="AA54" i="196"/>
  <c r="G54" i="196"/>
  <c r="BK53" i="196"/>
  <c r="AQ53" i="196"/>
  <c r="W53" i="196"/>
  <c r="C53" i="196"/>
  <c r="BG52" i="196"/>
  <c r="AM52" i="196"/>
  <c r="S52" i="196"/>
  <c r="BW51" i="196"/>
  <c r="BC51" i="196"/>
  <c r="AI51" i="196"/>
  <c r="O51" i="196"/>
  <c r="BS50" i="196"/>
  <c r="AY50" i="196"/>
  <c r="AE50" i="196"/>
  <c r="K50" i="196"/>
  <c r="BO49" i="196"/>
  <c r="AU49" i="196"/>
  <c r="AA49" i="196"/>
  <c r="G49" i="196"/>
  <c r="BK48" i="196"/>
  <c r="AQ48" i="196"/>
  <c r="W48" i="196"/>
  <c r="C48" i="196"/>
  <c r="BG47" i="196"/>
  <c r="AM47" i="196"/>
  <c r="S47" i="196"/>
  <c r="BW46" i="196"/>
  <c r="BC46" i="196"/>
  <c r="AI46" i="196"/>
  <c r="O46" i="196"/>
  <c r="BS45" i="196"/>
  <c r="AY45" i="196"/>
  <c r="AE45" i="196"/>
  <c r="K45" i="196"/>
  <c r="BO44" i="196"/>
  <c r="AU44" i="196"/>
  <c r="AA44" i="196"/>
  <c r="G44" i="196"/>
  <c r="BK43" i="196"/>
  <c r="AQ43" i="196"/>
  <c r="W43" i="196"/>
  <c r="C43" i="196"/>
  <c r="BG42" i="196"/>
  <c r="AM42" i="196"/>
  <c r="S42" i="196"/>
  <c r="BW41" i="196"/>
  <c r="BC41" i="196"/>
  <c r="AI41" i="196"/>
  <c r="O41" i="196"/>
  <c r="BS40" i="196"/>
  <c r="AY40" i="196"/>
  <c r="AE40" i="196"/>
  <c r="K40" i="196"/>
  <c r="BO39" i="196"/>
  <c r="AU39" i="196"/>
  <c r="AA39" i="196"/>
  <c r="G39" i="196"/>
  <c r="BK38" i="196"/>
  <c r="AQ38" i="196"/>
  <c r="W38" i="196"/>
  <c r="C38" i="196"/>
  <c r="BG37" i="196"/>
  <c r="AM37" i="196"/>
  <c r="S37" i="196"/>
  <c r="BW36" i="196"/>
  <c r="BC36" i="196"/>
  <c r="AI36" i="196"/>
  <c r="O36" i="196"/>
  <c r="BS35" i="196"/>
  <c r="AY35" i="196"/>
  <c r="AE35" i="196"/>
  <c r="K35" i="196"/>
  <c r="BO34" i="196"/>
  <c r="BG78" i="196"/>
  <c r="AM78" i="196"/>
  <c r="S78" i="196"/>
  <c r="BW77" i="196"/>
  <c r="BC77" i="196"/>
  <c r="AI77" i="196"/>
  <c r="O77" i="196"/>
  <c r="BS76" i="196"/>
  <c r="AY76" i="196"/>
  <c r="AE76" i="196"/>
  <c r="K76" i="196"/>
  <c r="BO75" i="196"/>
  <c r="AU75" i="196"/>
  <c r="AA75" i="196"/>
  <c r="G75" i="196"/>
  <c r="BK74" i="196"/>
  <c r="AQ74" i="196"/>
  <c r="W74" i="196"/>
  <c r="C74" i="196"/>
  <c r="BG73" i="196"/>
  <c r="AM73" i="196"/>
  <c r="S73" i="196"/>
  <c r="BW72" i="196"/>
  <c r="BC72" i="196"/>
  <c r="AI72" i="196"/>
  <c r="O72" i="196"/>
  <c r="BS71" i="196"/>
  <c r="AY71" i="196"/>
  <c r="AE71" i="196"/>
  <c r="K71" i="196"/>
  <c r="BO70" i="196"/>
  <c r="AU70" i="196"/>
  <c r="AA70" i="196"/>
  <c r="G70" i="196"/>
  <c r="BK69" i="196"/>
  <c r="AQ69" i="196"/>
  <c r="W69" i="196"/>
  <c r="C69" i="196"/>
  <c r="BG68" i="196"/>
  <c r="AM68" i="196"/>
  <c r="S68" i="196"/>
  <c r="BW67" i="196"/>
  <c r="BC67" i="196"/>
  <c r="AI67" i="196"/>
  <c r="O67" i="196"/>
  <c r="BS66" i="196"/>
  <c r="AY66" i="196"/>
  <c r="AE66" i="196"/>
  <c r="K66" i="196"/>
  <c r="BO65" i="196"/>
  <c r="AU65" i="196"/>
  <c r="BW78" i="196"/>
  <c r="BC78" i="196"/>
  <c r="AI78" i="196"/>
  <c r="O78" i="196"/>
  <c r="BS77" i="196"/>
  <c r="AY77" i="196"/>
  <c r="AE77" i="196"/>
  <c r="K77" i="196"/>
  <c r="BO76" i="196"/>
  <c r="AU76" i="196"/>
  <c r="AA76" i="196"/>
  <c r="G76" i="196"/>
  <c r="BK75" i="196"/>
  <c r="AQ75" i="196"/>
  <c r="W75" i="196"/>
  <c r="C75" i="196"/>
  <c r="BG74" i="196"/>
  <c r="AM74" i="196"/>
  <c r="S74" i="196"/>
  <c r="BW73" i="196"/>
  <c r="BC73" i="196"/>
  <c r="AI73" i="196"/>
  <c r="O73" i="196"/>
  <c r="BS72" i="196"/>
  <c r="AY72" i="196"/>
  <c r="AE72" i="196"/>
  <c r="K72" i="196"/>
  <c r="BO71" i="196"/>
  <c r="AU71" i="196"/>
  <c r="AA71" i="196"/>
  <c r="G71" i="196"/>
  <c r="BK70" i="196"/>
  <c r="AQ70" i="196"/>
  <c r="W70" i="196"/>
  <c r="C70" i="196"/>
  <c r="BG69" i="196"/>
  <c r="AM69" i="196"/>
  <c r="S69" i="196"/>
  <c r="BW68" i="196"/>
  <c r="BC68" i="196"/>
  <c r="AI68" i="196"/>
  <c r="O68" i="196"/>
  <c r="BS67" i="196"/>
  <c r="AY67" i="196"/>
  <c r="AE67" i="196"/>
  <c r="K67" i="196"/>
  <c r="BO66" i="196"/>
  <c r="AU66" i="196"/>
  <c r="AA66" i="196"/>
  <c r="G66" i="196"/>
  <c r="BK65" i="196"/>
  <c r="AQ65" i="196"/>
  <c r="W65" i="196"/>
  <c r="C65" i="196"/>
  <c r="BG64" i="196"/>
  <c r="AM64" i="196"/>
  <c r="S64" i="196"/>
  <c r="BW63" i="196"/>
  <c r="BC63" i="196"/>
  <c r="AI63" i="196"/>
  <c r="O63" i="196"/>
  <c r="BS62" i="196"/>
  <c r="AY62" i="196"/>
  <c r="AE62" i="196"/>
  <c r="K62" i="196"/>
  <c r="BO61" i="196"/>
  <c r="AU61" i="196"/>
  <c r="AA61" i="196"/>
  <c r="G61" i="196"/>
  <c r="BK60" i="196"/>
  <c r="AQ60" i="196"/>
  <c r="W60" i="196"/>
  <c r="C60" i="196"/>
  <c r="BG59" i="196"/>
  <c r="AM59" i="196"/>
  <c r="S59" i="196"/>
  <c r="BW58" i="196"/>
  <c r="BC58" i="196"/>
  <c r="AI58" i="196"/>
  <c r="O58" i="196"/>
  <c r="BS57" i="196"/>
  <c r="AY57" i="196"/>
  <c r="AE57" i="196"/>
  <c r="K57" i="196"/>
  <c r="BO56" i="196"/>
  <c r="AU56" i="196"/>
  <c r="AA56" i="196"/>
  <c r="G56" i="196"/>
  <c r="BK55" i="196"/>
  <c r="AQ55" i="196"/>
  <c r="W55" i="196"/>
  <c r="C55" i="196"/>
  <c r="BG54" i="196"/>
  <c r="AM54" i="196"/>
  <c r="S54" i="196"/>
  <c r="BW53" i="196"/>
  <c r="BC53" i="196"/>
  <c r="AI53" i="196"/>
  <c r="O53" i="196"/>
  <c r="BS52" i="196"/>
  <c r="AY52" i="196"/>
  <c r="AE52" i="196"/>
  <c r="K52" i="196"/>
  <c r="BV78" i="196"/>
  <c r="BB78" i="196"/>
  <c r="AH78" i="196"/>
  <c r="N78" i="196"/>
  <c r="BR77" i="196"/>
  <c r="AX77" i="196"/>
  <c r="AD77" i="196"/>
  <c r="J77" i="196"/>
  <c r="BN76" i="196"/>
  <c r="AT76" i="196"/>
  <c r="Z76" i="196"/>
  <c r="F76" i="196"/>
  <c r="BJ75" i="196"/>
  <c r="AP75" i="196"/>
  <c r="V75" i="196"/>
  <c r="B75" i="196"/>
  <c r="BF74" i="196"/>
  <c r="AL74" i="196"/>
  <c r="R74" i="196"/>
  <c r="BV73" i="196"/>
  <c r="BB73" i="196"/>
  <c r="AH73" i="196"/>
  <c r="N73" i="196"/>
  <c r="BR72" i="196"/>
  <c r="AX72" i="196"/>
  <c r="AD72" i="196"/>
  <c r="J72" i="196"/>
  <c r="BN71" i="196"/>
  <c r="AT71" i="196"/>
  <c r="Z71" i="196"/>
  <c r="F71" i="196"/>
  <c r="BJ70" i="196"/>
  <c r="AP70" i="196"/>
  <c r="V70" i="196"/>
  <c r="B70" i="196"/>
  <c r="BF69" i="196"/>
  <c r="AL69" i="196"/>
  <c r="R69" i="196"/>
  <c r="BV68" i="196"/>
  <c r="BB68" i="196"/>
  <c r="AH68" i="196"/>
  <c r="N68" i="196"/>
  <c r="BR67" i="196"/>
  <c r="AX67" i="196"/>
  <c r="AD67" i="196"/>
  <c r="J67" i="196"/>
  <c r="BN66" i="196"/>
  <c r="AT66" i="196"/>
  <c r="Z66" i="196"/>
  <c r="F66" i="196"/>
  <c r="BJ65" i="196"/>
  <c r="AP65" i="196"/>
  <c r="V65" i="196"/>
  <c r="B65" i="196"/>
  <c r="BF64" i="196"/>
  <c r="AL64" i="196"/>
  <c r="R64" i="196"/>
  <c r="BV63" i="196"/>
  <c r="BB63" i="196"/>
  <c r="AH63" i="196"/>
  <c r="N63" i="196"/>
  <c r="BR62" i="196"/>
  <c r="AX62" i="196"/>
  <c r="AD62" i="196"/>
  <c r="J62" i="196"/>
  <c r="BU78" i="196"/>
  <c r="BA78" i="196"/>
  <c r="AG78" i="196"/>
  <c r="M78" i="196"/>
  <c r="BQ77" i="196"/>
  <c r="AW77" i="196"/>
  <c r="AC77" i="196"/>
  <c r="I77" i="196"/>
  <c r="BM76" i="196"/>
  <c r="AS76" i="196"/>
  <c r="Y76" i="196"/>
  <c r="E76" i="196"/>
  <c r="BI75" i="196"/>
  <c r="AO75" i="196"/>
  <c r="U75" i="196"/>
  <c r="BY74" i="196"/>
  <c r="BE74" i="196"/>
  <c r="AK74" i="196"/>
  <c r="Q74" i="196"/>
  <c r="BU73" i="196"/>
  <c r="BA73" i="196"/>
  <c r="AG73" i="196"/>
  <c r="M73" i="196"/>
  <c r="BQ72" i="196"/>
  <c r="AW72" i="196"/>
  <c r="AC72" i="196"/>
  <c r="I72" i="196"/>
  <c r="BM71" i="196"/>
  <c r="AS71" i="196"/>
  <c r="Y71" i="196"/>
  <c r="E71" i="196"/>
  <c r="BI70" i="196"/>
  <c r="AO70" i="196"/>
  <c r="U70" i="196"/>
  <c r="BY69" i="196"/>
  <c r="BE69" i="196"/>
  <c r="AK69" i="196"/>
  <c r="Q69" i="196"/>
  <c r="BU68" i="196"/>
  <c r="BA68" i="196"/>
  <c r="AG68" i="196"/>
  <c r="M68" i="196"/>
  <c r="BQ67" i="196"/>
  <c r="AW67" i="196"/>
  <c r="AC67" i="196"/>
  <c r="I67" i="196"/>
  <c r="BM66" i="196"/>
  <c r="AS66" i="196"/>
  <c r="Y66" i="196"/>
  <c r="E66" i="196"/>
  <c r="BI65" i="196"/>
  <c r="AO65" i="196"/>
  <c r="U65" i="196"/>
  <c r="BY64" i="196"/>
  <c r="BE64" i="196"/>
  <c r="AK64" i="196"/>
  <c r="Q64" i="196"/>
  <c r="BU63" i="196"/>
  <c r="BA63" i="196"/>
  <c r="AG63" i="196"/>
  <c r="M63" i="196"/>
  <c r="BQ62" i="196"/>
  <c r="AW62" i="196"/>
  <c r="AC62" i="196"/>
  <c r="I62" i="196"/>
  <c r="BM61" i="196"/>
  <c r="AS61" i="196"/>
  <c r="Y61" i="196"/>
  <c r="E61" i="196"/>
  <c r="V3" i="196"/>
  <c r="AP3" i="196"/>
  <c r="BJ3" i="196"/>
  <c r="F4" i="196"/>
  <c r="F79" i="196" s="1"/>
  <c r="F82" i="196" s="1"/>
  <c r="Z4" i="196"/>
  <c r="AT4" i="196"/>
  <c r="BN4" i="196"/>
  <c r="J5" i="196"/>
  <c r="AD5" i="196"/>
  <c r="AX5" i="196"/>
  <c r="BR5" i="196"/>
  <c r="N6" i="196"/>
  <c r="AH6" i="196"/>
  <c r="AH79" i="196" s="1"/>
  <c r="AH82" i="196" s="1"/>
  <c r="BB6" i="196"/>
  <c r="BB79" i="196" s="1"/>
  <c r="BB82" i="196" s="1"/>
  <c r="BV6" i="196"/>
  <c r="R7" i="196"/>
  <c r="AL7" i="196"/>
  <c r="BF7" i="196"/>
  <c r="B8" i="196"/>
  <c r="V8" i="196"/>
  <c r="AP8" i="196"/>
  <c r="BJ8" i="196"/>
  <c r="F9" i="196"/>
  <c r="Z9" i="196"/>
  <c r="Z79" i="196" s="1"/>
  <c r="Z82" i="196" s="1"/>
  <c r="AT9" i="196"/>
  <c r="BN9" i="196"/>
  <c r="J10" i="196"/>
  <c r="AD10" i="196"/>
  <c r="AX10" i="196"/>
  <c r="BR10" i="196"/>
  <c r="N11" i="196"/>
  <c r="AH11" i="196"/>
  <c r="BB11" i="196"/>
  <c r="BV11" i="196"/>
  <c r="R12" i="196"/>
  <c r="AL12" i="196"/>
  <c r="BF12" i="196"/>
  <c r="B13" i="196"/>
  <c r="V13" i="196"/>
  <c r="AP13" i="196"/>
  <c r="BJ13" i="196"/>
  <c r="F14" i="196"/>
  <c r="Z14" i="196"/>
  <c r="AT14" i="196"/>
  <c r="BN14" i="196"/>
  <c r="J15" i="196"/>
  <c r="AD15" i="196"/>
  <c r="AX15" i="196"/>
  <c r="BR15" i="196"/>
  <c r="N16" i="196"/>
  <c r="AH16" i="196"/>
  <c r="BB16" i="196"/>
  <c r="BV16" i="196"/>
  <c r="R17" i="196"/>
  <c r="AL17" i="196"/>
  <c r="BF17" i="196"/>
  <c r="B18" i="196"/>
  <c r="V18" i="196"/>
  <c r="AP18" i="196"/>
  <c r="BJ18" i="196"/>
  <c r="F19" i="196"/>
  <c r="Z19" i="196"/>
  <c r="AT19" i="196"/>
  <c r="BN19" i="196"/>
  <c r="J20" i="196"/>
  <c r="AD20" i="196"/>
  <c r="AX20" i="196"/>
  <c r="BR20" i="196"/>
  <c r="N21" i="196"/>
  <c r="AH21" i="196"/>
  <c r="BB21" i="196"/>
  <c r="BV21" i="196"/>
  <c r="R22" i="196"/>
  <c r="AL22" i="196"/>
  <c r="BF22" i="196"/>
  <c r="B23" i="196"/>
  <c r="V23" i="196"/>
  <c r="AP23" i="196"/>
  <c r="BJ23" i="196"/>
  <c r="F24" i="196"/>
  <c r="Z24" i="196"/>
  <c r="AT24" i="196"/>
  <c r="BN24" i="196"/>
  <c r="J25" i="196"/>
  <c r="AD25" i="196"/>
  <c r="AX25" i="196"/>
  <c r="BR25" i="196"/>
  <c r="N26" i="196"/>
  <c r="N79" i="196" s="1"/>
  <c r="N82" i="196" s="1"/>
  <c r="AH26" i="196"/>
  <c r="BB26" i="196"/>
  <c r="BV26" i="196"/>
  <c r="R27" i="196"/>
  <c r="AL27" i="196"/>
  <c r="BF27" i="196"/>
  <c r="B28" i="196"/>
  <c r="V28" i="196"/>
  <c r="AP28" i="196"/>
  <c r="BJ28" i="196"/>
  <c r="F29" i="196"/>
  <c r="Z29" i="196"/>
  <c r="AT29" i="196"/>
  <c r="BN29" i="196"/>
  <c r="J30" i="196"/>
  <c r="AD30" i="196"/>
  <c r="AX30" i="196"/>
  <c r="BR30" i="196"/>
  <c r="N31" i="196"/>
  <c r="AH31" i="196"/>
  <c r="BB31" i="196"/>
  <c r="BV31" i="196"/>
  <c r="R32" i="196"/>
  <c r="AL32" i="196"/>
  <c r="BF32" i="196"/>
  <c r="B33" i="196"/>
  <c r="V33" i="196"/>
  <c r="AP33" i="196"/>
  <c r="BJ33" i="196"/>
  <c r="F34" i="196"/>
  <c r="Z34" i="196"/>
  <c r="AT34" i="196"/>
  <c r="BN34" i="196"/>
  <c r="M35" i="196"/>
  <c r="AI35" i="196"/>
  <c r="BF35" i="196"/>
  <c r="D36" i="196"/>
  <c r="Z36" i="196"/>
  <c r="AV36" i="196"/>
  <c r="BR36" i="196"/>
  <c r="P37" i="196"/>
  <c r="AL37" i="196"/>
  <c r="BI37" i="196"/>
  <c r="G38" i="196"/>
  <c r="AD38" i="196"/>
  <c r="BA38" i="196"/>
  <c r="BX38" i="196"/>
  <c r="X39" i="196"/>
  <c r="AY39" i="196"/>
  <c r="BX39" i="196"/>
  <c r="X40" i="196"/>
  <c r="AV40" i="196"/>
  <c r="B41" i="196"/>
  <c r="AA41" i="196"/>
  <c r="AZ41" i="196"/>
  <c r="F42" i="196"/>
  <c r="AE42" i="196"/>
  <c r="BD42" i="196"/>
  <c r="J43" i="196"/>
  <c r="AJ43" i="196"/>
  <c r="BJ43" i="196"/>
  <c r="R44" i="196"/>
  <c r="AR44" i="196"/>
  <c r="BX44" i="196"/>
  <c r="Z45" i="196"/>
  <c r="BF45" i="196"/>
  <c r="H46" i="196"/>
  <c r="AH46" i="196"/>
  <c r="BN46" i="196"/>
  <c r="P47" i="196"/>
  <c r="AV47" i="196"/>
  <c r="BV47" i="196"/>
  <c r="AD48" i="196"/>
  <c r="BD48" i="196"/>
  <c r="F49" i="196"/>
  <c r="AL49" i="196"/>
  <c r="BL49" i="196"/>
  <c r="T50" i="196"/>
  <c r="AT50" i="196"/>
  <c r="B51" i="196"/>
  <c r="AB51" i="196"/>
  <c r="BB51" i="196"/>
  <c r="J52" i="196"/>
  <c r="AL52" i="196"/>
  <c r="BT52" i="196"/>
  <c r="AA53" i="196"/>
  <c r="BE53" i="196"/>
  <c r="N54" i="196"/>
  <c r="AP54" i="196"/>
  <c r="BW54" i="196"/>
  <c r="AA55" i="196"/>
  <c r="BH55" i="196"/>
  <c r="L56" i="196"/>
  <c r="AS56" i="196"/>
  <c r="BU56" i="196"/>
  <c r="AD57" i="196"/>
  <c r="BF57" i="196"/>
  <c r="P58" i="196"/>
  <c r="AU58" i="196"/>
  <c r="BY58" i="196"/>
  <c r="AH59" i="196"/>
  <c r="BJ59" i="196"/>
  <c r="S60" i="196"/>
  <c r="AU60" i="196"/>
  <c r="D61" i="196"/>
  <c r="AH61" i="196"/>
  <c r="BR61" i="196"/>
  <c r="AF62" i="196"/>
  <c r="BO62" i="196"/>
  <c r="AA63" i="196"/>
  <c r="BI63" i="196"/>
  <c r="W64" i="196"/>
  <c r="BI64" i="196"/>
  <c r="T65" i="196"/>
  <c r="BG65" i="196"/>
  <c r="W66" i="196"/>
  <c r="BK66" i="196"/>
  <c r="AA67" i="196"/>
  <c r="BO67" i="196"/>
  <c r="AE68" i="196"/>
  <c r="BS68" i="196"/>
  <c r="AI69" i="196"/>
  <c r="BW69" i="196"/>
  <c r="AM70" i="196"/>
  <c r="C71" i="196"/>
  <c r="AQ71" i="196"/>
  <c r="G72" i="196"/>
  <c r="AU72" i="196"/>
  <c r="K73" i="196"/>
  <c r="AY73" i="196"/>
  <c r="O74" i="196"/>
  <c r="BC74" i="196"/>
  <c r="S75" i="196"/>
  <c r="BG75" i="196"/>
  <c r="W76" i="196"/>
  <c r="BK76" i="196"/>
  <c r="AA77" i="196"/>
  <c r="BO77" i="196"/>
  <c r="AE78" i="196"/>
  <c r="BS78" i="196"/>
  <c r="C3" i="196"/>
  <c r="W3" i="196"/>
  <c r="AQ3" i="196"/>
  <c r="BK3" i="196"/>
  <c r="G4" i="196"/>
  <c r="AA4" i="196"/>
  <c r="AU4" i="196"/>
  <c r="BO4" i="196"/>
  <c r="K5" i="196"/>
  <c r="AE5" i="196"/>
  <c r="AY5" i="196"/>
  <c r="BS5" i="196"/>
  <c r="O6" i="196"/>
  <c r="AI6" i="196"/>
  <c r="BC6" i="196"/>
  <c r="BW6" i="196"/>
  <c r="BW79" i="196" s="1"/>
  <c r="BW82" i="196" s="1"/>
  <c r="S7" i="196"/>
  <c r="AM7" i="196"/>
  <c r="BG7" i="196"/>
  <c r="C8" i="196"/>
  <c r="W8" i="196"/>
  <c r="AQ8" i="196"/>
  <c r="BK8" i="196"/>
  <c r="G9" i="196"/>
  <c r="AA9" i="196"/>
  <c r="AU9" i="196"/>
  <c r="BO9" i="196"/>
  <c r="K10" i="196"/>
  <c r="AE10" i="196"/>
  <c r="AY10" i="196"/>
  <c r="BS10" i="196"/>
  <c r="O11" i="196"/>
  <c r="AI11" i="196"/>
  <c r="BC11" i="196"/>
  <c r="BW11" i="196"/>
  <c r="S12" i="196"/>
  <c r="AM12" i="196"/>
  <c r="BG12" i="196"/>
  <c r="C13" i="196"/>
  <c r="W13" i="196"/>
  <c r="AQ13" i="196"/>
  <c r="BK13" i="196"/>
  <c r="G14" i="196"/>
  <c r="AA14" i="196"/>
  <c r="AU14" i="196"/>
  <c r="BO14" i="196"/>
  <c r="K15" i="196"/>
  <c r="AE15" i="196"/>
  <c r="AY15" i="196"/>
  <c r="BS15" i="196"/>
  <c r="O16" i="196"/>
  <c r="AI16" i="196"/>
  <c r="BC16" i="196"/>
  <c r="BW16" i="196"/>
  <c r="S17" i="196"/>
  <c r="AM17" i="196"/>
  <c r="BG17" i="196"/>
  <c r="C18" i="196"/>
  <c r="W18" i="196"/>
  <c r="AQ18" i="196"/>
  <c r="BK18" i="196"/>
  <c r="G19" i="196"/>
  <c r="AA19" i="196"/>
  <c r="AU19" i="196"/>
  <c r="BO19" i="196"/>
  <c r="K20" i="196"/>
  <c r="AE20" i="196"/>
  <c r="AY20" i="196"/>
  <c r="BS20" i="196"/>
  <c r="O21" i="196"/>
  <c r="AI21" i="196"/>
  <c r="BC21" i="196"/>
  <c r="BW21" i="196"/>
  <c r="S22" i="196"/>
  <c r="AM22" i="196"/>
  <c r="BG22" i="196"/>
  <c r="C23" i="196"/>
  <c r="W23" i="196"/>
  <c r="AQ23" i="196"/>
  <c r="BK23" i="196"/>
  <c r="G24" i="196"/>
  <c r="AA24" i="196"/>
  <c r="AU24" i="196"/>
  <c r="BO24" i="196"/>
  <c r="K25" i="196"/>
  <c r="AE25" i="196"/>
  <c r="AY25" i="196"/>
  <c r="BS25" i="196"/>
  <c r="O26" i="196"/>
  <c r="AI26" i="196"/>
  <c r="BC26" i="196"/>
  <c r="BW26" i="196"/>
  <c r="S27" i="196"/>
  <c r="AM27" i="196"/>
  <c r="BG27" i="196"/>
  <c r="C28" i="196"/>
  <c r="W28" i="196"/>
  <c r="AQ28" i="196"/>
  <c r="BK28" i="196"/>
  <c r="G29" i="196"/>
  <c r="AA29" i="196"/>
  <c r="AU29" i="196"/>
  <c r="BO29" i="196"/>
  <c r="K30" i="196"/>
  <c r="AE30" i="196"/>
  <c r="AY30" i="196"/>
  <c r="BS30" i="196"/>
  <c r="O31" i="196"/>
  <c r="AI31" i="196"/>
  <c r="BC31" i="196"/>
  <c r="BW31" i="196"/>
  <c r="S32" i="196"/>
  <c r="AM32" i="196"/>
  <c r="BG32" i="196"/>
  <c r="C33" i="196"/>
  <c r="W33" i="196"/>
  <c r="AQ33" i="196"/>
  <c r="BK33" i="196"/>
  <c r="G34" i="196"/>
  <c r="AA34" i="196"/>
  <c r="AU34" i="196"/>
  <c r="BP34" i="196"/>
  <c r="N35" i="196"/>
  <c r="AK35" i="196"/>
  <c r="BG35" i="196"/>
  <c r="E36" i="196"/>
  <c r="AA36" i="196"/>
  <c r="AW36" i="196"/>
  <c r="BS36" i="196"/>
  <c r="Q37" i="196"/>
  <c r="AN37" i="196"/>
  <c r="BJ37" i="196"/>
  <c r="I38" i="196"/>
  <c r="AE38" i="196"/>
  <c r="BB38" i="196"/>
  <c r="BY38" i="196"/>
  <c r="Y39" i="196"/>
  <c r="BA39" i="196"/>
  <c r="BY39" i="196"/>
  <c r="Y40" i="196"/>
  <c r="AW40" i="196"/>
  <c r="C41" i="196"/>
  <c r="AB41" i="196"/>
  <c r="BA41" i="196"/>
  <c r="G42" i="196"/>
  <c r="AF42" i="196"/>
  <c r="BE42" i="196"/>
  <c r="K43" i="196"/>
  <c r="AK43" i="196"/>
  <c r="BO43" i="196"/>
  <c r="S44" i="196"/>
  <c r="AS44" i="196"/>
  <c r="BY44" i="196"/>
  <c r="AA45" i="196"/>
  <c r="BG45" i="196"/>
  <c r="I46" i="196"/>
  <c r="AM46" i="196"/>
  <c r="BO46" i="196"/>
  <c r="Q47" i="196"/>
  <c r="AW47" i="196"/>
  <c r="BW47" i="196"/>
  <c r="AE48" i="196"/>
  <c r="BE48" i="196"/>
  <c r="K49" i="196"/>
  <c r="AM49" i="196"/>
  <c r="BM49" i="196"/>
  <c r="U50" i="196"/>
  <c r="AU50" i="196"/>
  <c r="C51" i="196"/>
  <c r="AC51" i="196"/>
  <c r="BG51" i="196"/>
  <c r="L52" i="196"/>
  <c r="AQ52" i="196"/>
  <c r="BU52" i="196"/>
  <c r="AD53" i="196"/>
  <c r="BF53" i="196"/>
  <c r="O54" i="196"/>
  <c r="AQ54" i="196"/>
  <c r="BX54" i="196"/>
  <c r="AB55" i="196"/>
  <c r="BI55" i="196"/>
  <c r="M56" i="196"/>
  <c r="AT56" i="196"/>
  <c r="BV56" i="196"/>
  <c r="AF57" i="196"/>
  <c r="BK57" i="196"/>
  <c r="Q58" i="196"/>
  <c r="AX58" i="196"/>
  <c r="B59" i="196"/>
  <c r="AI59" i="196"/>
  <c r="BK59" i="196"/>
  <c r="T60" i="196"/>
  <c r="AV60" i="196"/>
  <c r="F61" i="196"/>
  <c r="AM61" i="196"/>
  <c r="BS61" i="196"/>
  <c r="AG62" i="196"/>
  <c r="BP62" i="196"/>
  <c r="AD63" i="196"/>
  <c r="BJ63" i="196"/>
  <c r="X64" i="196"/>
  <c r="BJ64" i="196"/>
  <c r="X65" i="196"/>
  <c r="BH65" i="196"/>
  <c r="X66" i="196"/>
  <c r="BL66" i="196"/>
  <c r="AB67" i="196"/>
  <c r="BP67" i="196"/>
  <c r="AF68" i="196"/>
  <c r="BT68" i="196"/>
  <c r="AJ69" i="196"/>
  <c r="BX69" i="196"/>
  <c r="AN70" i="196"/>
  <c r="D71" i="196"/>
  <c r="AR71" i="196"/>
  <c r="H72" i="196"/>
  <c r="AV72" i="196"/>
  <c r="L73" i="196"/>
  <c r="AZ73" i="196"/>
  <c r="P74" i="196"/>
  <c r="BD74" i="196"/>
  <c r="T75" i="196"/>
  <c r="BH75" i="196"/>
  <c r="X76" i="196"/>
  <c r="BL76" i="196"/>
  <c r="AB77" i="196"/>
  <c r="BP77" i="196"/>
  <c r="AF78" i="196"/>
  <c r="BT78" i="196"/>
  <c r="I13" i="207"/>
  <c r="G61" i="206"/>
  <c r="G61" i="207" s="1"/>
  <c r="G71" i="206"/>
  <c r="G71" i="207" s="1"/>
  <c r="G51" i="206"/>
  <c r="G51" i="207" s="1"/>
  <c r="G31" i="206"/>
  <c r="G31" i="207" s="1"/>
  <c r="G70" i="206"/>
  <c r="G70" i="207" s="1"/>
  <c r="G50" i="206"/>
  <c r="G50" i="207" s="1"/>
  <c r="G30" i="206"/>
  <c r="G30" i="207" s="1"/>
  <c r="G69" i="206"/>
  <c r="G69" i="207" s="1"/>
  <c r="G49" i="206"/>
  <c r="G49" i="207" s="1"/>
  <c r="G29" i="206"/>
  <c r="G29" i="207" s="1"/>
  <c r="G88" i="206"/>
  <c r="G88" i="207" s="1"/>
  <c r="G68" i="206"/>
  <c r="G68" i="207" s="1"/>
  <c r="G48" i="206"/>
  <c r="G48" i="207" s="1"/>
  <c r="G28" i="206"/>
  <c r="G28" i="207" s="1"/>
  <c r="G76" i="206"/>
  <c r="G76" i="207" s="1"/>
  <c r="G56" i="206"/>
  <c r="G56" i="207" s="1"/>
  <c r="G36" i="206"/>
  <c r="G36" i="207" s="1"/>
  <c r="G16" i="206"/>
  <c r="G16" i="207" s="1"/>
  <c r="G73" i="206"/>
  <c r="G73" i="207" s="1"/>
  <c r="G44" i="206"/>
  <c r="G44" i="207" s="1"/>
  <c r="G19" i="206"/>
  <c r="G19" i="207" s="1"/>
  <c r="G72" i="206"/>
  <c r="G72" i="207" s="1"/>
  <c r="G43" i="206"/>
  <c r="G43" i="207" s="1"/>
  <c r="G18" i="206"/>
  <c r="G18" i="207" s="1"/>
  <c r="G67" i="206"/>
  <c r="G67" i="207" s="1"/>
  <c r="G42" i="206"/>
  <c r="G42" i="207" s="1"/>
  <c r="G17" i="206"/>
  <c r="G17" i="207" s="1"/>
  <c r="G66" i="206"/>
  <c r="G66" i="207" s="1"/>
  <c r="G41" i="206"/>
  <c r="G41" i="207" s="1"/>
  <c r="G15" i="206"/>
  <c r="G15" i="207" s="1"/>
  <c r="G65" i="206"/>
  <c r="G65" i="207" s="1"/>
  <c r="G40" i="206"/>
  <c r="G40" i="207" s="1"/>
  <c r="G14" i="206"/>
  <c r="G14" i="207" s="1"/>
  <c r="G63" i="206"/>
  <c r="G63" i="207" s="1"/>
  <c r="G38" i="206"/>
  <c r="G38" i="207" s="1"/>
  <c r="G13" i="206"/>
  <c r="G83" i="206"/>
  <c r="G83" i="207" s="1"/>
  <c r="G58" i="206"/>
  <c r="G58" i="207" s="1"/>
  <c r="G32" i="206"/>
  <c r="G32" i="207" s="1"/>
  <c r="G82" i="206"/>
  <c r="G82" i="207" s="1"/>
  <c r="G57" i="206"/>
  <c r="G57" i="207" s="1"/>
  <c r="G27" i="206"/>
  <c r="G27" i="207" s="1"/>
  <c r="G81" i="206"/>
  <c r="G81" i="207" s="1"/>
  <c r="G55" i="206"/>
  <c r="G55" i="207" s="1"/>
  <c r="G26" i="206"/>
  <c r="G26" i="207" s="1"/>
  <c r="G79" i="206"/>
  <c r="G79" i="207" s="1"/>
  <c r="G53" i="206"/>
  <c r="G53" i="207" s="1"/>
  <c r="G24" i="206"/>
  <c r="G24" i="207" s="1"/>
  <c r="G64" i="206"/>
  <c r="G64" i="207" s="1"/>
  <c r="E91" i="206"/>
  <c r="E91" i="207" s="1"/>
  <c r="E13" i="207"/>
  <c r="G20" i="206"/>
  <c r="G20" i="207" s="1"/>
  <c r="G74" i="206"/>
  <c r="G74" i="207" s="1"/>
  <c r="G21" i="206"/>
  <c r="G21" i="207" s="1"/>
  <c r="G75" i="206"/>
  <c r="G75" i="207" s="1"/>
  <c r="G22" i="206"/>
  <c r="G22" i="207" s="1"/>
  <c r="G77" i="206"/>
  <c r="G77" i="207" s="1"/>
  <c r="G23" i="206"/>
  <c r="G23" i="207" s="1"/>
  <c r="G78" i="206"/>
  <c r="G78" i="207" s="1"/>
  <c r="G25" i="206"/>
  <c r="G25" i="207" s="1"/>
  <c r="G80" i="206"/>
  <c r="G80" i="207" s="1"/>
  <c r="G33" i="206"/>
  <c r="G33" i="207" s="1"/>
  <c r="G84" i="206"/>
  <c r="G84" i="207" s="1"/>
  <c r="G34" i="206"/>
  <c r="G34" i="207" s="1"/>
  <c r="G85" i="206"/>
  <c r="G85" i="207" s="1"/>
  <c r="G35" i="206"/>
  <c r="G35" i="207" s="1"/>
  <c r="G86" i="206"/>
  <c r="G86" i="207" s="1"/>
  <c r="G37" i="206"/>
  <c r="G37" i="207" s="1"/>
  <c r="G87" i="206"/>
  <c r="G87" i="207" s="1"/>
  <c r="G39" i="206"/>
  <c r="G39" i="207" s="1"/>
  <c r="G45" i="206"/>
  <c r="G45" i="207" s="1"/>
  <c r="G46" i="206"/>
  <c r="G46" i="207" s="1"/>
  <c r="G47" i="206"/>
  <c r="G47" i="207" s="1"/>
  <c r="G52" i="206"/>
  <c r="G52" i="207" s="1"/>
  <c r="G54" i="206"/>
  <c r="G54" i="207" s="1"/>
  <c r="G59" i="206"/>
  <c r="G59" i="207" s="1"/>
  <c r="F13" i="207"/>
  <c r="J13" i="207"/>
  <c r="J61" i="206"/>
  <c r="J61" i="207" s="1"/>
  <c r="J81" i="206"/>
  <c r="J81" i="207" s="1"/>
  <c r="K24" i="206"/>
  <c r="K24" i="207" s="1"/>
  <c r="K44" i="206"/>
  <c r="K44" i="207" s="1"/>
  <c r="K64" i="206"/>
  <c r="K64" i="207" s="1"/>
  <c r="K84" i="206"/>
  <c r="K84" i="207" s="1"/>
  <c r="L90" i="206"/>
  <c r="L90" i="207" s="1"/>
  <c r="F33" i="206"/>
  <c r="F33" i="207" s="1"/>
  <c r="F53" i="206"/>
  <c r="F53" i="207" s="1"/>
  <c r="F73" i="206"/>
  <c r="F73" i="207" s="1"/>
  <c r="J25" i="206"/>
  <c r="J25" i="207" s="1"/>
  <c r="J45" i="206"/>
  <c r="J45" i="207" s="1"/>
  <c r="J65" i="206"/>
  <c r="J65" i="207" s="1"/>
  <c r="J85" i="206"/>
  <c r="J85" i="207" s="1"/>
  <c r="K28" i="206"/>
  <c r="K28" i="207" s="1"/>
  <c r="K48" i="206"/>
  <c r="K48" i="207" s="1"/>
  <c r="K68" i="206"/>
  <c r="K68" i="207" s="1"/>
  <c r="K88" i="206"/>
  <c r="K88" i="207" s="1"/>
  <c r="J49" i="206"/>
  <c r="J49" i="207" s="1"/>
  <c r="J69" i="206"/>
  <c r="J69" i="207" s="1"/>
  <c r="K13" i="206"/>
  <c r="K32" i="206"/>
  <c r="K32" i="207" s="1"/>
  <c r="K52" i="206"/>
  <c r="K52" i="207" s="1"/>
  <c r="K72" i="206"/>
  <c r="K72" i="207" s="1"/>
  <c r="K33" i="206"/>
  <c r="K33" i="207" s="1"/>
  <c r="K53" i="206"/>
  <c r="K53" i="207" s="1"/>
  <c r="K73" i="206"/>
  <c r="K73" i="207" s="1"/>
  <c r="J33" i="206"/>
  <c r="J33" i="207" s="1"/>
  <c r="J53" i="206"/>
  <c r="J53" i="207" s="1"/>
  <c r="J73" i="206"/>
  <c r="J73" i="207" s="1"/>
  <c r="K16" i="206"/>
  <c r="K16" i="207" s="1"/>
  <c r="K36" i="206"/>
  <c r="K36" i="207" s="1"/>
  <c r="K56" i="206"/>
  <c r="K56" i="207" s="1"/>
  <c r="K76" i="206"/>
  <c r="K76" i="207" s="1"/>
  <c r="I71" i="206"/>
  <c r="I71" i="207" s="1"/>
  <c r="J14" i="206"/>
  <c r="J14" i="207" s="1"/>
  <c r="J34" i="206"/>
  <c r="J34" i="207" s="1"/>
  <c r="J54" i="206"/>
  <c r="J54" i="207" s="1"/>
  <c r="J74" i="206"/>
  <c r="J74" i="207" s="1"/>
  <c r="K17" i="206"/>
  <c r="K17" i="207" s="1"/>
  <c r="K37" i="206"/>
  <c r="K37" i="207" s="1"/>
  <c r="K57" i="206"/>
  <c r="K57" i="207" s="1"/>
  <c r="K77" i="206"/>
  <c r="K77" i="207" s="1"/>
  <c r="I33" i="206"/>
  <c r="I53" i="206"/>
  <c r="I53" i="207" s="1"/>
  <c r="I73" i="206"/>
  <c r="I73" i="207" s="1"/>
  <c r="J16" i="206"/>
  <c r="J16" i="207" s="1"/>
  <c r="J36" i="206"/>
  <c r="J36" i="207" s="1"/>
  <c r="J56" i="206"/>
  <c r="J56" i="207" s="1"/>
  <c r="J76" i="206"/>
  <c r="J76" i="207" s="1"/>
  <c r="K19" i="206"/>
  <c r="K19" i="207" s="1"/>
  <c r="K39" i="206"/>
  <c r="K39" i="207" s="1"/>
  <c r="K59" i="206"/>
  <c r="K59" i="207" s="1"/>
  <c r="K79" i="206"/>
  <c r="K79" i="207" s="1"/>
  <c r="F25" i="206"/>
  <c r="F45" i="206"/>
  <c r="F45" i="207" s="1"/>
  <c r="F65" i="206"/>
  <c r="F65" i="207" s="1"/>
  <c r="F85" i="206"/>
  <c r="F85" i="207" s="1"/>
  <c r="H31" i="206"/>
  <c r="H31" i="207" s="1"/>
  <c r="H51" i="206"/>
  <c r="H51" i="207" s="1"/>
  <c r="H71" i="206"/>
  <c r="H71" i="207" s="1"/>
  <c r="I14" i="206"/>
  <c r="I14" i="207" s="1"/>
  <c r="I34" i="206"/>
  <c r="I34" i="207" s="1"/>
  <c r="I54" i="206"/>
  <c r="I54" i="207" s="1"/>
  <c r="I74" i="206"/>
  <c r="I74" i="207" s="1"/>
  <c r="J17" i="206"/>
  <c r="J17" i="207" s="1"/>
  <c r="J37" i="206"/>
  <c r="J37" i="207" s="1"/>
  <c r="J57" i="206"/>
  <c r="J57" i="207" s="1"/>
  <c r="J77" i="206"/>
  <c r="J77" i="207" s="1"/>
  <c r="K20" i="206"/>
  <c r="K20" i="207" s="1"/>
  <c r="K40" i="206"/>
  <c r="K40" i="207" s="1"/>
  <c r="K60" i="206"/>
  <c r="K60" i="207" s="1"/>
  <c r="K80" i="206"/>
  <c r="K80" i="207" s="1"/>
  <c r="F26" i="206"/>
  <c r="F26" i="207" s="1"/>
  <c r="F46" i="206"/>
  <c r="F46" i="207" s="1"/>
  <c r="F66" i="206"/>
  <c r="F66" i="207" s="1"/>
  <c r="F86" i="206"/>
  <c r="F86" i="207" s="1"/>
  <c r="I15" i="206"/>
  <c r="I15" i="207" s="1"/>
  <c r="I35" i="206"/>
  <c r="I35" i="207" s="1"/>
  <c r="I55" i="206"/>
  <c r="I55" i="207" s="1"/>
  <c r="I75" i="206"/>
  <c r="I75" i="207" s="1"/>
  <c r="J18" i="206"/>
  <c r="J18" i="207" s="1"/>
  <c r="J38" i="206"/>
  <c r="J38" i="207" s="1"/>
  <c r="J58" i="206"/>
  <c r="J58" i="207" s="1"/>
  <c r="J78" i="206"/>
  <c r="J78" i="207" s="1"/>
  <c r="K21" i="206"/>
  <c r="K21" i="207" s="1"/>
  <c r="K41" i="206"/>
  <c r="K41" i="207" s="1"/>
  <c r="K61" i="206"/>
  <c r="K61" i="207" s="1"/>
  <c r="K81" i="206"/>
  <c r="K81" i="207" s="1"/>
  <c r="F27" i="206"/>
  <c r="F27" i="207" s="1"/>
  <c r="F47" i="206"/>
  <c r="F47" i="207" s="1"/>
  <c r="F67" i="206"/>
  <c r="F67" i="207" s="1"/>
  <c r="F87" i="206"/>
  <c r="F87" i="207" s="1"/>
  <c r="H33" i="206"/>
  <c r="H33" i="207" s="1"/>
  <c r="H53" i="206"/>
  <c r="H53" i="207" s="1"/>
  <c r="H73" i="206"/>
  <c r="H73" i="207" s="1"/>
  <c r="I16" i="206"/>
  <c r="I16" i="207" s="1"/>
  <c r="I36" i="206"/>
  <c r="I36" i="207" s="1"/>
  <c r="I56" i="206"/>
  <c r="I56" i="207" s="1"/>
  <c r="I76" i="206"/>
  <c r="I76" i="207" s="1"/>
  <c r="J19" i="206"/>
  <c r="J19" i="207" s="1"/>
  <c r="J39" i="206"/>
  <c r="J39" i="207" s="1"/>
  <c r="J59" i="206"/>
  <c r="J59" i="207" s="1"/>
  <c r="J79" i="206"/>
  <c r="J79" i="207" s="1"/>
  <c r="K22" i="206"/>
  <c r="K22" i="207" s="1"/>
  <c r="K42" i="206"/>
  <c r="K42" i="207" s="1"/>
  <c r="K62" i="206"/>
  <c r="K62" i="207" s="1"/>
  <c r="K82" i="206"/>
  <c r="K82" i="207" s="1"/>
  <c r="F28" i="206"/>
  <c r="F28" i="207" s="1"/>
  <c r="F48" i="206"/>
  <c r="F48" i="207" s="1"/>
  <c r="F68" i="206"/>
  <c r="F68" i="207" s="1"/>
  <c r="H14" i="206"/>
  <c r="H34" i="206"/>
  <c r="H34" i="207" s="1"/>
  <c r="H54" i="206"/>
  <c r="H54" i="207" s="1"/>
  <c r="I17" i="206"/>
  <c r="I17" i="207" s="1"/>
  <c r="I37" i="206"/>
  <c r="I37" i="207" s="1"/>
  <c r="I57" i="206"/>
  <c r="I57" i="207" s="1"/>
  <c r="J20" i="206"/>
  <c r="J20" i="207" s="1"/>
  <c r="J40" i="206"/>
  <c r="J40" i="207" s="1"/>
  <c r="J60" i="206"/>
  <c r="J60" i="207" s="1"/>
  <c r="K23" i="206"/>
  <c r="K23" i="207" s="1"/>
  <c r="K43" i="206"/>
  <c r="K43" i="207" s="1"/>
  <c r="K63" i="206"/>
  <c r="K63" i="207" s="1"/>
  <c r="E90" i="207"/>
  <c r="T90" i="206"/>
  <c r="T90" i="207" s="1"/>
  <c r="S90" i="206"/>
  <c r="S90" i="207" s="1"/>
  <c r="AH9" i="176"/>
  <c r="AD10" i="176"/>
  <c r="Y11" i="176"/>
  <c r="U12" i="176"/>
  <c r="Q13" i="176"/>
  <c r="L14" i="176"/>
  <c r="J15" i="176"/>
  <c r="BW15" i="176"/>
  <c r="BP16" i="176"/>
  <c r="BQ17" i="176"/>
  <c r="BO18" i="176"/>
  <c r="BQ19" i="176"/>
  <c r="BU20" i="176"/>
  <c r="T22" i="176"/>
  <c r="W23" i="176"/>
  <c r="AC24" i="176"/>
  <c r="BG25" i="176"/>
  <c r="BQ26" i="176"/>
  <c r="AK28" i="176"/>
  <c r="AV29" i="176"/>
  <c r="V31" i="176"/>
  <c r="AM32" i="176"/>
  <c r="M34" i="176"/>
  <c r="AP35" i="176"/>
  <c r="Z37" i="176"/>
  <c r="BC38" i="176"/>
  <c r="AL40" i="176"/>
  <c r="AL42" i="176"/>
  <c r="AC44" i="176"/>
  <c r="I46" i="176"/>
  <c r="BU47" i="176"/>
  <c r="BL49" i="176"/>
  <c r="BJ51" i="176"/>
  <c r="BJ53" i="176"/>
  <c r="BD55" i="176"/>
  <c r="AK58" i="176"/>
  <c r="G61" i="176"/>
  <c r="BX63" i="176"/>
  <c r="AT67" i="176"/>
  <c r="U71" i="176"/>
  <c r="BS74" i="176"/>
  <c r="CA79" i="176"/>
  <c r="AQ9" i="176"/>
  <c r="AF10" i="176"/>
  <c r="Z11" i="176"/>
  <c r="V12" i="176"/>
  <c r="S13" i="176"/>
  <c r="M14" i="176"/>
  <c r="K15" i="176"/>
  <c r="E16" i="176"/>
  <c r="BQ16" i="176"/>
  <c r="BR17" i="176"/>
  <c r="BP18" i="176"/>
  <c r="BR19" i="176"/>
  <c r="BY20" i="176"/>
  <c r="U22" i="176"/>
  <c r="X23" i="176"/>
  <c r="AI24" i="176"/>
  <c r="BH25" i="176"/>
  <c r="I27" i="176"/>
  <c r="AM28" i="176"/>
  <c r="BN29" i="176"/>
  <c r="W31" i="176"/>
  <c r="AZ32" i="176"/>
  <c r="R34" i="176"/>
  <c r="BF35" i="176"/>
  <c r="AB37" i="176"/>
  <c r="BP38" i="176"/>
  <c r="AW40" i="176"/>
  <c r="AM42" i="176"/>
  <c r="AI44" i="176"/>
  <c r="AL46" i="176"/>
  <c r="F48" i="176"/>
  <c r="BM49" i="176"/>
  <c r="BP51" i="176"/>
  <c r="BK53" i="176"/>
  <c r="BI55" i="176"/>
  <c r="AM58" i="176"/>
  <c r="H61" i="176"/>
  <c r="BY63" i="176"/>
  <c r="AU67" i="176"/>
  <c r="V71" i="176"/>
  <c r="AW75" i="176"/>
  <c r="E80" i="176"/>
  <c r="AS9" i="176"/>
  <c r="AH10" i="176"/>
  <c r="AA11" i="176"/>
  <c r="W12" i="176"/>
  <c r="T13" i="176"/>
  <c r="N14" i="176"/>
  <c r="L15" i="176"/>
  <c r="F16" i="176"/>
  <c r="BT16" i="176"/>
  <c r="BS17" i="176"/>
  <c r="BR18" i="176"/>
  <c r="BS19" i="176"/>
  <c r="U21" i="176"/>
  <c r="Y22" i="176"/>
  <c r="Y23" i="176"/>
  <c r="BB24" i="176"/>
  <c r="BI25" i="176"/>
  <c r="X27" i="176"/>
  <c r="AN28" i="176"/>
  <c r="BZ29" i="176"/>
  <c r="X31" i="176"/>
  <c r="BW32" i="176"/>
  <c r="T34" i="176"/>
  <c r="E36" i="176"/>
  <c r="AI37" i="176"/>
  <c r="R39" i="176"/>
  <c r="AY40" i="176"/>
  <c r="AN42" i="176"/>
  <c r="AK44" i="176"/>
  <c r="AM46" i="176"/>
  <c r="AB48" i="176"/>
  <c r="J50" i="176"/>
  <c r="BS51" i="176"/>
  <c r="BL53" i="176"/>
  <c r="BK55" i="176"/>
  <c r="AN58" i="176"/>
  <c r="I61" i="176"/>
  <c r="CA63" i="176"/>
  <c r="AW67" i="176"/>
  <c r="X71" i="176"/>
  <c r="AY75" i="176"/>
  <c r="BB80" i="176"/>
  <c r="AV9" i="176"/>
  <c r="AP10" i="176"/>
  <c r="AN11" i="176"/>
  <c r="AB12" i="176"/>
  <c r="W13" i="176"/>
  <c r="R14" i="176"/>
  <c r="O15" i="176"/>
  <c r="I16" i="176"/>
  <c r="G17" i="176"/>
  <c r="E18" i="176"/>
  <c r="BX18" i="176"/>
  <c r="BW19" i="176"/>
  <c r="V21" i="176"/>
  <c r="Z22" i="176"/>
  <c r="AA23" i="176"/>
  <c r="BD24" i="176"/>
  <c r="BL25" i="176"/>
  <c r="Z27" i="176"/>
  <c r="AO28" i="176"/>
  <c r="G30" i="176"/>
  <c r="Y31" i="176"/>
  <c r="BX32" i="176"/>
  <c r="AA34" i="176"/>
  <c r="G36" i="176"/>
  <c r="AK37" i="176"/>
  <c r="S39" i="176"/>
  <c r="AZ40" i="176"/>
  <c r="AO42" i="176"/>
  <c r="AM44" i="176"/>
  <c r="AN46" i="176"/>
  <c r="AC48" i="176"/>
  <c r="AH50" i="176"/>
  <c r="E52" i="176"/>
  <c r="BM53" i="176"/>
  <c r="AC56" i="176"/>
  <c r="BU58" i="176"/>
  <c r="BF61" i="176"/>
  <c r="AY64" i="176"/>
  <c r="Z68" i="176"/>
  <c r="BV71" i="176"/>
  <c r="BA75" i="176"/>
  <c r="BD80" i="176"/>
  <c r="AW9" i="176"/>
  <c r="AQ10" i="176"/>
  <c r="AO11" i="176"/>
  <c r="AD12" i="176"/>
  <c r="X13" i="176"/>
  <c r="T14" i="176"/>
  <c r="P15" i="176"/>
  <c r="L16" i="176"/>
  <c r="H17" i="176"/>
  <c r="G18" i="176"/>
  <c r="CA18" i="176"/>
  <c r="S20" i="176"/>
  <c r="W21" i="176"/>
  <c r="AA22" i="176"/>
  <c r="AB23" i="176"/>
  <c r="BE24" i="176"/>
  <c r="BM25" i="176"/>
  <c r="AF27" i="176"/>
  <c r="AP28" i="176"/>
  <c r="I30" i="176"/>
  <c r="Z31" i="176"/>
  <c r="BY32" i="176"/>
  <c r="AB34" i="176"/>
  <c r="H36" i="176"/>
  <c r="AL37" i="176"/>
  <c r="T39" i="176"/>
  <c r="BH40" i="176"/>
  <c r="AP42" i="176"/>
  <c r="AU44" i="176"/>
  <c r="AO46" i="176"/>
  <c r="AH48" i="176"/>
  <c r="AJ50" i="176"/>
  <c r="AC52" i="176"/>
  <c r="J54" i="176"/>
  <c r="AE56" i="176"/>
  <c r="D59" i="176"/>
  <c r="BG61" i="176"/>
  <c r="AZ64" i="176"/>
  <c r="AB68" i="176"/>
  <c r="BW71" i="176"/>
  <c r="Y76" i="176"/>
  <c r="BF80" i="176"/>
  <c r="BQ9" i="176"/>
  <c r="BF10" i="176"/>
  <c r="AZ11" i="176"/>
  <c r="AW12" i="176"/>
  <c r="AR13" i="176"/>
  <c r="AM14" i="176"/>
  <c r="AJ15" i="176"/>
  <c r="AE16" i="176"/>
  <c r="U17" i="176"/>
  <c r="U18" i="176"/>
  <c r="W19" i="176"/>
  <c r="U20" i="176"/>
  <c r="Y21" i="176"/>
  <c r="AC22" i="176"/>
  <c r="BD23" i="176"/>
  <c r="BK24" i="176"/>
  <c r="S26" i="176"/>
  <c r="AI27" i="176"/>
  <c r="BQ28" i="176"/>
  <c r="P30" i="176"/>
  <c r="BH31" i="176"/>
  <c r="D33" i="176"/>
  <c r="BH34" i="176"/>
  <c r="N36" i="176"/>
  <c r="BQ37" i="176"/>
  <c r="W39" i="176"/>
  <c r="G41" i="176"/>
  <c r="L43" i="176"/>
  <c r="BF44" i="176"/>
  <c r="AQ46" i="176"/>
  <c r="AP48" i="176"/>
  <c r="AL50" i="176"/>
  <c r="AE52" i="176"/>
  <c r="AI54" i="176"/>
  <c r="AG56" i="176"/>
  <c r="H59" i="176"/>
  <c r="BI61" i="176"/>
  <c r="BC64" i="176"/>
  <c r="AE68" i="176"/>
  <c r="BZ71" i="176"/>
  <c r="AE76" i="176"/>
  <c r="AL81" i="176"/>
  <c r="BR9" i="176"/>
  <c r="BL10" i="176"/>
  <c r="BA11" i="176"/>
  <c r="AX12" i="176"/>
  <c r="AS13" i="176"/>
  <c r="AO14" i="176"/>
  <c r="AK15" i="176"/>
  <c r="AG16" i="176"/>
  <c r="AD17" i="176"/>
  <c r="V18" i="176"/>
  <c r="X19" i="176"/>
  <c r="W20" i="176"/>
  <c r="Z21" i="176"/>
  <c r="AD22" i="176"/>
  <c r="BE23" i="176"/>
  <c r="BL24" i="176"/>
  <c r="T26" i="176"/>
  <c r="AJ27" i="176"/>
  <c r="BR28" i="176"/>
  <c r="Q30" i="176"/>
  <c r="BI31" i="176"/>
  <c r="E33" i="176"/>
  <c r="BI34" i="176"/>
  <c r="O36" i="176"/>
  <c r="BR37" i="176"/>
  <c r="X39" i="176"/>
  <c r="L41" i="176"/>
  <c r="N43" i="176"/>
  <c r="H45" i="176"/>
  <c r="BL46" i="176"/>
  <c r="AV48" i="176"/>
  <c r="AP50" i="176"/>
  <c r="AI52" i="176"/>
  <c r="AJ54" i="176"/>
  <c r="AK56" i="176"/>
  <c r="N59" i="176"/>
  <c r="BJ61" i="176"/>
  <c r="AG65" i="176"/>
  <c r="D69" i="176"/>
  <c r="BC72" i="176"/>
  <c r="G77" i="176"/>
  <c r="AN81" i="176"/>
  <c r="D9" i="176"/>
  <c r="BS9" i="176"/>
  <c r="BM10" i="176"/>
  <c r="BD11" i="176"/>
  <c r="AY12" i="176"/>
  <c r="AT13" i="176"/>
  <c r="AR14" i="176"/>
  <c r="AL15" i="176"/>
  <c r="AH16" i="176"/>
  <c r="AE17" i="176"/>
  <c r="X18" i="176"/>
  <c r="Y19" i="176"/>
  <c r="X20" i="176"/>
  <c r="AA21" i="176"/>
  <c r="AJ22" i="176"/>
  <c r="BG23" i="176"/>
  <c r="BM24" i="176"/>
  <c r="V26" i="176"/>
  <c r="AK27" i="176"/>
  <c r="BW28" i="176"/>
  <c r="R30" i="176"/>
  <c r="BK31" i="176"/>
  <c r="F33" i="176"/>
  <c r="BK34" i="176"/>
  <c r="P36" i="176"/>
  <c r="BS37" i="176"/>
  <c r="Y39" i="176"/>
  <c r="R41" i="176"/>
  <c r="O43" i="176"/>
  <c r="I45" i="176"/>
  <c r="G47" i="176"/>
  <c r="BD48" i="176"/>
  <c r="AQ50" i="176"/>
  <c r="AK52" i="176"/>
  <c r="AK54" i="176"/>
  <c r="E57" i="176"/>
  <c r="AY59" i="176"/>
  <c r="AM62" i="176"/>
  <c r="AH65" i="176"/>
  <c r="E69" i="176"/>
  <c r="BD72" i="176"/>
  <c r="I77" i="176"/>
  <c r="BJ84" i="176"/>
  <c r="AP84" i="176"/>
  <c r="V84" i="176"/>
  <c r="BZ83" i="176"/>
  <c r="BF83" i="176"/>
  <c r="AL83" i="176"/>
  <c r="R83" i="176"/>
  <c r="BV82" i="176"/>
  <c r="BB82" i="176"/>
  <c r="AH82" i="176"/>
  <c r="N82" i="176"/>
  <c r="BR81" i="176"/>
  <c r="AX81" i="176"/>
  <c r="AD81" i="176"/>
  <c r="J81" i="176"/>
  <c r="BN80" i="176"/>
  <c r="AT80" i="176"/>
  <c r="Z80" i="176"/>
  <c r="F80" i="176"/>
  <c r="BJ79" i="176"/>
  <c r="AP79" i="176"/>
  <c r="V79" i="176"/>
  <c r="BZ78" i="176"/>
  <c r="BF78" i="176"/>
  <c r="AL78" i="176"/>
  <c r="R78" i="176"/>
  <c r="BV77" i="176"/>
  <c r="BB77" i="176"/>
  <c r="AH77" i="176"/>
  <c r="N77" i="176"/>
  <c r="BR76" i="176"/>
  <c r="AX76" i="176"/>
  <c r="AD76" i="176"/>
  <c r="J76" i="176"/>
  <c r="BN75" i="176"/>
  <c r="AT75" i="176"/>
  <c r="Z75" i="176"/>
  <c r="F75" i="176"/>
  <c r="BJ74" i="176"/>
  <c r="AP74" i="176"/>
  <c r="V74" i="176"/>
  <c r="BZ73" i="176"/>
  <c r="BF73" i="176"/>
  <c r="AL73" i="176"/>
  <c r="R73" i="176"/>
  <c r="BV72" i="176"/>
  <c r="BB72" i="176"/>
  <c r="AH72" i="176"/>
  <c r="N72" i="176"/>
  <c r="BR71" i="176"/>
  <c r="AX71" i="176"/>
  <c r="AD71" i="176"/>
  <c r="J71" i="176"/>
  <c r="BN70" i="176"/>
  <c r="AT70" i="176"/>
  <c r="Z70" i="176"/>
  <c r="F70" i="176"/>
  <c r="BJ69" i="176"/>
  <c r="AP69" i="176"/>
  <c r="V69" i="176"/>
  <c r="BZ68" i="176"/>
  <c r="BF68" i="176"/>
  <c r="AL68" i="176"/>
  <c r="R68" i="176"/>
  <c r="BV67" i="176"/>
  <c r="BB67" i="176"/>
  <c r="AH67" i="176"/>
  <c r="N67" i="176"/>
  <c r="BR66" i="176"/>
  <c r="AX66" i="176"/>
  <c r="AD66" i="176"/>
  <c r="J66" i="176"/>
  <c r="BN65" i="176"/>
  <c r="AT65" i="176"/>
  <c r="Z65" i="176"/>
  <c r="F65" i="176"/>
  <c r="BJ64" i="176"/>
  <c r="AP64" i="176"/>
  <c r="V64" i="176"/>
  <c r="BZ63" i="176"/>
  <c r="BF63" i="176"/>
  <c r="AL63" i="176"/>
  <c r="R63" i="176"/>
  <c r="BV62" i="176"/>
  <c r="BB62" i="176"/>
  <c r="AH62" i="176"/>
  <c r="N62" i="176"/>
  <c r="BR61" i="176"/>
  <c r="AX61" i="176"/>
  <c r="AD61" i="176"/>
  <c r="J61" i="176"/>
  <c r="BN60" i="176"/>
  <c r="AT60" i="176"/>
  <c r="Z60" i="176"/>
  <c r="F60" i="176"/>
  <c r="BJ59" i="176"/>
  <c r="AP59" i="176"/>
  <c r="V59" i="176"/>
  <c r="BZ58" i="176"/>
  <c r="BF58" i="176"/>
  <c r="AL58" i="176"/>
  <c r="R58" i="176"/>
  <c r="BV57" i="176"/>
  <c r="BB57" i="176"/>
  <c r="AH57" i="176"/>
  <c r="N57" i="176"/>
  <c r="BR56" i="176"/>
  <c r="AX56" i="176"/>
  <c r="AD56" i="176"/>
  <c r="J56" i="176"/>
  <c r="BN55" i="176"/>
  <c r="AT55" i="176"/>
  <c r="Z55" i="176"/>
  <c r="F55" i="176"/>
  <c r="BJ54" i="176"/>
  <c r="AP54" i="176"/>
  <c r="V54" i="176"/>
  <c r="BZ53" i="176"/>
  <c r="BF53" i="176"/>
  <c r="AL53" i="176"/>
  <c r="R53" i="176"/>
  <c r="BV52" i="176"/>
  <c r="BB52" i="176"/>
  <c r="AH52" i="176"/>
  <c r="N52" i="176"/>
  <c r="BR51" i="176"/>
  <c r="AX51" i="176"/>
  <c r="AD51" i="176"/>
  <c r="J51" i="176"/>
  <c r="BN50" i="176"/>
  <c r="AT50" i="176"/>
  <c r="Z50" i="176"/>
  <c r="F50" i="176"/>
  <c r="BJ49" i="176"/>
  <c r="AP49" i="176"/>
  <c r="V49" i="176"/>
  <c r="BZ48" i="176"/>
  <c r="BF48" i="176"/>
  <c r="AL48" i="176"/>
  <c r="R48" i="176"/>
  <c r="BV47" i="176"/>
  <c r="BB47" i="176"/>
  <c r="AH47" i="176"/>
  <c r="N47" i="176"/>
  <c r="BR46" i="176"/>
  <c r="AX46" i="176"/>
  <c r="AD46" i="176"/>
  <c r="J46" i="176"/>
  <c r="BN45" i="176"/>
  <c r="AT45" i="176"/>
  <c r="Z45" i="176"/>
  <c r="F45" i="176"/>
  <c r="BJ44" i="176"/>
  <c r="AP44" i="176"/>
  <c r="V44" i="176"/>
  <c r="BZ43" i="176"/>
  <c r="BF43" i="176"/>
  <c r="AL43" i="176"/>
  <c r="R43" i="176"/>
  <c r="BV42" i="176"/>
  <c r="BB42" i="176"/>
  <c r="AH42" i="176"/>
  <c r="N42" i="176"/>
  <c r="BR41" i="176"/>
  <c r="AX41" i="176"/>
  <c r="AD41" i="176"/>
  <c r="J41" i="176"/>
  <c r="BN40" i="176"/>
  <c r="AT40" i="176"/>
  <c r="Z40" i="176"/>
  <c r="F40" i="176"/>
  <c r="BJ39" i="176"/>
  <c r="AP39" i="176"/>
  <c r="V39" i="176"/>
  <c r="BZ38" i="176"/>
  <c r="BF38" i="176"/>
  <c r="AL38" i="176"/>
  <c r="R38" i="176"/>
  <c r="BV37" i="176"/>
  <c r="BB37" i="176"/>
  <c r="AH37" i="176"/>
  <c r="N37" i="176"/>
  <c r="BR36" i="176"/>
  <c r="AX36" i="176"/>
  <c r="AD36" i="176"/>
  <c r="J36" i="176"/>
  <c r="BN35" i="176"/>
  <c r="AT35" i="176"/>
  <c r="Z35" i="176"/>
  <c r="F35" i="176"/>
  <c r="BJ34" i="176"/>
  <c r="AP34" i="176"/>
  <c r="V34" i="176"/>
  <c r="BZ33" i="176"/>
  <c r="BF33" i="176"/>
  <c r="AL33" i="176"/>
  <c r="R33" i="176"/>
  <c r="BV32" i="176"/>
  <c r="BB32" i="176"/>
  <c r="AH32" i="176"/>
  <c r="N32" i="176"/>
  <c r="BR31" i="176"/>
  <c r="AX31" i="176"/>
  <c r="AD31" i="176"/>
  <c r="J31" i="176"/>
  <c r="BN30" i="176"/>
  <c r="AT30" i="176"/>
  <c r="Z30" i="176"/>
  <c r="F30" i="176"/>
  <c r="BJ29" i="176"/>
  <c r="AP29" i="176"/>
  <c r="V29" i="176"/>
  <c r="BZ28" i="176"/>
  <c r="BF28" i="176"/>
  <c r="AL28" i="176"/>
  <c r="R28" i="176"/>
  <c r="BV27" i="176"/>
  <c r="BB27" i="176"/>
  <c r="AH27" i="176"/>
  <c r="N27" i="176"/>
  <c r="BR26" i="176"/>
  <c r="AX26" i="176"/>
  <c r="AD26" i="176"/>
  <c r="J26" i="176"/>
  <c r="BN25" i="176"/>
  <c r="AT25" i="176"/>
  <c r="Z25" i="176"/>
  <c r="F25" i="176"/>
  <c r="BJ24" i="176"/>
  <c r="AP24" i="176"/>
  <c r="V24" i="176"/>
  <c r="BZ23" i="176"/>
  <c r="BF23" i="176"/>
  <c r="AL23" i="176"/>
  <c r="R23" i="176"/>
  <c r="BV22" i="176"/>
  <c r="BB22" i="176"/>
  <c r="AH22" i="176"/>
  <c r="N22" i="176"/>
  <c r="BR21" i="176"/>
  <c r="AX21" i="176"/>
  <c r="AD21" i="176"/>
  <c r="J21" i="176"/>
  <c r="BN20" i="176"/>
  <c r="AT20" i="176"/>
  <c r="Z20" i="176"/>
  <c r="F20" i="176"/>
  <c r="BJ19" i="176"/>
  <c r="AP19" i="176"/>
  <c r="V19" i="176"/>
  <c r="BZ18" i="176"/>
  <c r="BF18" i="176"/>
  <c r="AL18" i="176"/>
  <c r="R18" i="176"/>
  <c r="BV17" i="176"/>
  <c r="BB17" i="176"/>
  <c r="AH17" i="176"/>
  <c r="N17" i="176"/>
  <c r="BR16" i="176"/>
  <c r="AX16" i="176"/>
  <c r="AD16" i="176"/>
  <c r="J16" i="176"/>
  <c r="BN15" i="176"/>
  <c r="AT15" i="176"/>
  <c r="Z15" i="176"/>
  <c r="F15" i="176"/>
  <c r="BJ14" i="176"/>
  <c r="AP14" i="176"/>
  <c r="V14" i="176"/>
  <c r="BZ13" i="176"/>
  <c r="BF13" i="176"/>
  <c r="AL13" i="176"/>
  <c r="R13" i="176"/>
  <c r="BV12" i="176"/>
  <c r="BB12" i="176"/>
  <c r="AH12" i="176"/>
  <c r="N12" i="176"/>
  <c r="BR11" i="176"/>
  <c r="AX11" i="176"/>
  <c r="AD11" i="176"/>
  <c r="J11" i="176"/>
  <c r="BN10" i="176"/>
  <c r="AT10" i="176"/>
  <c r="Z10" i="176"/>
  <c r="F10" i="176"/>
  <c r="BJ9" i="176"/>
  <c r="AP9" i="176"/>
  <c r="V9" i="176"/>
  <c r="BV84" i="176"/>
  <c r="BA84" i="176"/>
  <c r="AF84" i="176"/>
  <c r="K84" i="176"/>
  <c r="BN83" i="176"/>
  <c r="AS83" i="176"/>
  <c r="X83" i="176"/>
  <c r="CA82" i="176"/>
  <c r="BF82" i="176"/>
  <c r="AK82" i="176"/>
  <c r="P82" i="176"/>
  <c r="BS81" i="176"/>
  <c r="AW81" i="176"/>
  <c r="AB81" i="176"/>
  <c r="G81" i="176"/>
  <c r="BJ80" i="176"/>
  <c r="AO80" i="176"/>
  <c r="T80" i="176"/>
  <c r="BW79" i="176"/>
  <c r="BB79" i="176"/>
  <c r="AG79" i="176"/>
  <c r="L79" i="176"/>
  <c r="BO78" i="176"/>
  <c r="AT78" i="176"/>
  <c r="Y78" i="176"/>
  <c r="D78" i="176"/>
  <c r="BG77" i="176"/>
  <c r="AL77" i="176"/>
  <c r="Q77" i="176"/>
  <c r="BT76" i="176"/>
  <c r="AY76" i="176"/>
  <c r="AC76" i="176"/>
  <c r="H76" i="176"/>
  <c r="BK75" i="176"/>
  <c r="AP75" i="176"/>
  <c r="U75" i="176"/>
  <c r="BX74" i="176"/>
  <c r="BC74" i="176"/>
  <c r="AH74" i="176"/>
  <c r="M74" i="176"/>
  <c r="BP73" i="176"/>
  <c r="AU73" i="176"/>
  <c r="Z73" i="176"/>
  <c r="E73" i="176"/>
  <c r="BH72" i="176"/>
  <c r="AM72" i="176"/>
  <c r="R72" i="176"/>
  <c r="BU71" i="176"/>
  <c r="AZ71" i="176"/>
  <c r="AE71" i="176"/>
  <c r="I71" i="176"/>
  <c r="BL70" i="176"/>
  <c r="AQ70" i="176"/>
  <c r="V70" i="176"/>
  <c r="BY69" i="176"/>
  <c r="BD69" i="176"/>
  <c r="AI69" i="176"/>
  <c r="N69" i="176"/>
  <c r="BQ68" i="176"/>
  <c r="AV68" i="176"/>
  <c r="AA68" i="176"/>
  <c r="F68" i="176"/>
  <c r="BI67" i="176"/>
  <c r="AN67" i="176"/>
  <c r="S67" i="176"/>
  <c r="BV66" i="176"/>
  <c r="BA66" i="176"/>
  <c r="AF66" i="176"/>
  <c r="K66" i="176"/>
  <c r="BM65" i="176"/>
  <c r="AR65" i="176"/>
  <c r="W65" i="176"/>
  <c r="BZ64" i="176"/>
  <c r="BE64" i="176"/>
  <c r="AJ64" i="176"/>
  <c r="O64" i="176"/>
  <c r="BR63" i="176"/>
  <c r="AW63" i="176"/>
  <c r="AB63" i="176"/>
  <c r="G63" i="176"/>
  <c r="BJ62" i="176"/>
  <c r="AO62" i="176"/>
  <c r="T62" i="176"/>
  <c r="BW61" i="176"/>
  <c r="BB61" i="176"/>
  <c r="AG61" i="176"/>
  <c r="L61" i="176"/>
  <c r="BO60" i="176"/>
  <c r="AS60" i="176"/>
  <c r="X60" i="176"/>
  <c r="CA59" i="176"/>
  <c r="BF59" i="176"/>
  <c r="AK59" i="176"/>
  <c r="P59" i="176"/>
  <c r="BS58" i="176"/>
  <c r="AX58" i="176"/>
  <c r="AC58" i="176"/>
  <c r="H58" i="176"/>
  <c r="BK57" i="176"/>
  <c r="AP57" i="176"/>
  <c r="U57" i="176"/>
  <c r="BX56" i="176"/>
  <c r="BC56" i="176"/>
  <c r="AH56" i="176"/>
  <c r="M56" i="176"/>
  <c r="BP55" i="176"/>
  <c r="AU55" i="176"/>
  <c r="Y55" i="176"/>
  <c r="D55" i="176"/>
  <c r="BG54" i="176"/>
  <c r="AL54" i="176"/>
  <c r="Q54" i="176"/>
  <c r="BT53" i="176"/>
  <c r="AY53" i="176"/>
  <c r="AD53" i="176"/>
  <c r="I53" i="176"/>
  <c r="BL52" i="176"/>
  <c r="AQ52" i="176"/>
  <c r="V52" i="176"/>
  <c r="BY51" i="176"/>
  <c r="BD51" i="176"/>
  <c r="AI51" i="176"/>
  <c r="N51" i="176"/>
  <c r="BQ50" i="176"/>
  <c r="AV50" i="176"/>
  <c r="AA50" i="176"/>
  <c r="E50" i="176"/>
  <c r="BH49" i="176"/>
  <c r="AM49" i="176"/>
  <c r="R49" i="176"/>
  <c r="BU48" i="176"/>
  <c r="AZ48" i="176"/>
  <c r="AE48" i="176"/>
  <c r="J48" i="176"/>
  <c r="BM47" i="176"/>
  <c r="AR47" i="176"/>
  <c r="W47" i="176"/>
  <c r="BZ46" i="176"/>
  <c r="BE46" i="176"/>
  <c r="AJ46" i="176"/>
  <c r="O46" i="176"/>
  <c r="BR45" i="176"/>
  <c r="AW45" i="176"/>
  <c r="AB45" i="176"/>
  <c r="G45" i="176"/>
  <c r="BI44" i="176"/>
  <c r="AN44" i="176"/>
  <c r="S44" i="176"/>
  <c r="BV43" i="176"/>
  <c r="BA43" i="176"/>
  <c r="AF43" i="176"/>
  <c r="K43" i="176"/>
  <c r="BN42" i="176"/>
  <c r="AS42" i="176"/>
  <c r="X42" i="176"/>
  <c r="CA41" i="176"/>
  <c r="BF41" i="176"/>
  <c r="AK41" i="176"/>
  <c r="P41" i="176"/>
  <c r="BS40" i="176"/>
  <c r="AX40" i="176"/>
  <c r="AC40" i="176"/>
  <c r="H40" i="176"/>
  <c r="BT84" i="176"/>
  <c r="AX84" i="176"/>
  <c r="AB84" i="176"/>
  <c r="F84" i="176"/>
  <c r="BH83" i="176"/>
  <c r="AK83" i="176"/>
  <c r="O83" i="176"/>
  <c r="BQ82" i="176"/>
  <c r="AU82" i="176"/>
  <c r="Y82" i="176"/>
  <c r="CA81" i="176"/>
  <c r="BE81" i="176"/>
  <c r="AI81" i="176"/>
  <c r="M81" i="176"/>
  <c r="BO80" i="176"/>
  <c r="AR80" i="176"/>
  <c r="V80" i="176"/>
  <c r="BX79" i="176"/>
  <c r="BA79" i="176"/>
  <c r="AE79" i="176"/>
  <c r="I79" i="176"/>
  <c r="BK78" i="176"/>
  <c r="AO78" i="176"/>
  <c r="S78" i="176"/>
  <c r="BT77" i="176"/>
  <c r="AX77" i="176"/>
  <c r="AB77" i="176"/>
  <c r="F77" i="176"/>
  <c r="BH76" i="176"/>
  <c r="AL76" i="176"/>
  <c r="P76" i="176"/>
  <c r="BR75" i="176"/>
  <c r="AV75" i="176"/>
  <c r="Y75" i="176"/>
  <c r="CA74" i="176"/>
  <c r="BE74" i="176"/>
  <c r="AI74" i="176"/>
  <c r="L74" i="176"/>
  <c r="BN73" i="176"/>
  <c r="AR73" i="176"/>
  <c r="V73" i="176"/>
  <c r="BX72" i="176"/>
  <c r="BA72" i="176"/>
  <c r="AE72" i="176"/>
  <c r="I72" i="176"/>
  <c r="BK71" i="176"/>
  <c r="AO71" i="176"/>
  <c r="S71" i="176"/>
  <c r="BU70" i="176"/>
  <c r="AY70" i="176"/>
  <c r="AC70" i="176"/>
  <c r="G70" i="176"/>
  <c r="BH69" i="176"/>
  <c r="AL69" i="176"/>
  <c r="P69" i="176"/>
  <c r="BR68" i="176"/>
  <c r="AU68" i="176"/>
  <c r="Y68" i="176"/>
  <c r="CA67" i="176"/>
  <c r="BE67" i="176"/>
  <c r="AI67" i="176"/>
  <c r="L67" i="176"/>
  <c r="BN66" i="176"/>
  <c r="AR66" i="176"/>
  <c r="V66" i="176"/>
  <c r="BX65" i="176"/>
  <c r="BB65" i="176"/>
  <c r="AF65" i="176"/>
  <c r="J65" i="176"/>
  <c r="BL64" i="176"/>
  <c r="AO64" i="176"/>
  <c r="S64" i="176"/>
  <c r="BU63" i="176"/>
  <c r="AY63" i="176"/>
  <c r="AC63" i="176"/>
  <c r="F63" i="176"/>
  <c r="BH62" i="176"/>
  <c r="AL62" i="176"/>
  <c r="P62" i="176"/>
  <c r="BQ61" i="176"/>
  <c r="AU61" i="176"/>
  <c r="Y61" i="176"/>
  <c r="CA60" i="176"/>
  <c r="BE60" i="176"/>
  <c r="AI60" i="176"/>
  <c r="M60" i="176"/>
  <c r="BO59" i="176"/>
  <c r="AS59" i="176"/>
  <c r="W59" i="176"/>
  <c r="BX58" i="176"/>
  <c r="BB58" i="176"/>
  <c r="AF58" i="176"/>
  <c r="J58" i="176"/>
  <c r="BL57" i="176"/>
  <c r="AO57" i="176"/>
  <c r="S57" i="176"/>
  <c r="BU56" i="176"/>
  <c r="AY56" i="176"/>
  <c r="AB56" i="176"/>
  <c r="F56" i="176"/>
  <c r="BH55" i="176"/>
  <c r="AL55" i="176"/>
  <c r="P55" i="176"/>
  <c r="BR54" i="176"/>
  <c r="AV54" i="176"/>
  <c r="Z54" i="176"/>
  <c r="D54" i="176"/>
  <c r="BE53" i="176"/>
  <c r="AI53" i="176"/>
  <c r="M53" i="176"/>
  <c r="BO52" i="176"/>
  <c r="AS52" i="176"/>
  <c r="W52" i="176"/>
  <c r="BX51" i="176"/>
  <c r="BB51" i="176"/>
  <c r="AF51" i="176"/>
  <c r="I51" i="176"/>
  <c r="BK50" i="176"/>
  <c r="AO50" i="176"/>
  <c r="S50" i="176"/>
  <c r="BU49" i="176"/>
  <c r="AY49" i="176"/>
  <c r="AC49" i="176"/>
  <c r="G49" i="176"/>
  <c r="BI48" i="176"/>
  <c r="AM48" i="176"/>
  <c r="P48" i="176"/>
  <c r="BR47" i="176"/>
  <c r="AV47" i="176"/>
  <c r="Z47" i="176"/>
  <c r="D47" i="176"/>
  <c r="BF46" i="176"/>
  <c r="AI46" i="176"/>
  <c r="M46" i="176"/>
  <c r="BO45" i="176"/>
  <c r="AR45" i="176"/>
  <c r="V45" i="176"/>
  <c r="BX44" i="176"/>
  <c r="BB44" i="176"/>
  <c r="AF44" i="176"/>
  <c r="J44" i="176"/>
  <c r="BL43" i="176"/>
  <c r="AP43" i="176"/>
  <c r="T43" i="176"/>
  <c r="BU42" i="176"/>
  <c r="AY42" i="176"/>
  <c r="AC42" i="176"/>
  <c r="G42" i="176"/>
  <c r="BI41" i="176"/>
  <c r="AM41" i="176"/>
  <c r="Q41" i="176"/>
  <c r="BR40" i="176"/>
  <c r="AV40" i="176"/>
  <c r="Y40" i="176"/>
  <c r="CA39" i="176"/>
  <c r="BF39" i="176"/>
  <c r="AK39" i="176"/>
  <c r="P39" i="176"/>
  <c r="BS38" i="176"/>
  <c r="AX38" i="176"/>
  <c r="AC38" i="176"/>
  <c r="H38" i="176"/>
  <c r="BK37" i="176"/>
  <c r="AP37" i="176"/>
  <c r="U37" i="176"/>
  <c r="BX36" i="176"/>
  <c r="BC36" i="176"/>
  <c r="AH36" i="176"/>
  <c r="M36" i="176"/>
  <c r="BP35" i="176"/>
  <c r="AU35" i="176"/>
  <c r="Y35" i="176"/>
  <c r="D35" i="176"/>
  <c r="BG34" i="176"/>
  <c r="AL34" i="176"/>
  <c r="Q34" i="176"/>
  <c r="BT33" i="176"/>
  <c r="AY33" i="176"/>
  <c r="AD33" i="176"/>
  <c r="I33" i="176"/>
  <c r="BL32" i="176"/>
  <c r="AQ32" i="176"/>
  <c r="V32" i="176"/>
  <c r="BY31" i="176"/>
  <c r="BD31" i="176"/>
  <c r="AI31" i="176"/>
  <c r="N31" i="176"/>
  <c r="BQ30" i="176"/>
  <c r="AV30" i="176"/>
  <c r="AA30" i="176"/>
  <c r="E30" i="176"/>
  <c r="BH29" i="176"/>
  <c r="AM29" i="176"/>
  <c r="R29" i="176"/>
  <c r="BU28" i="176"/>
  <c r="AZ28" i="176"/>
  <c r="AE28" i="176"/>
  <c r="J28" i="176"/>
  <c r="BM27" i="176"/>
  <c r="AR27" i="176"/>
  <c r="W27" i="176"/>
  <c r="BZ26" i="176"/>
  <c r="BE26" i="176"/>
  <c r="AJ26" i="176"/>
  <c r="O26" i="176"/>
  <c r="BR25" i="176"/>
  <c r="AW25" i="176"/>
  <c r="AB25" i="176"/>
  <c r="G25" i="176"/>
  <c r="BI24" i="176"/>
  <c r="AN24" i="176"/>
  <c r="S24" i="176"/>
  <c r="BV23" i="176"/>
  <c r="BA23" i="176"/>
  <c r="AF23" i="176"/>
  <c r="K23" i="176"/>
  <c r="BN22" i="176"/>
  <c r="AS22" i="176"/>
  <c r="X22" i="176"/>
  <c r="CA21" i="176"/>
  <c r="BF21" i="176"/>
  <c r="AK21" i="176"/>
  <c r="P21" i="176"/>
  <c r="BS20" i="176"/>
  <c r="AX20" i="176"/>
  <c r="AC20" i="176"/>
  <c r="H20" i="176"/>
  <c r="BK19" i="176"/>
  <c r="AO19" i="176"/>
  <c r="T19" i="176"/>
  <c r="BW18" i="176"/>
  <c r="BB18" i="176"/>
  <c r="AG18" i="176"/>
  <c r="L18" i="176"/>
  <c r="BO17" i="176"/>
  <c r="AT17" i="176"/>
  <c r="Y17" i="176"/>
  <c r="D17" i="176"/>
  <c r="BG16" i="176"/>
  <c r="AL16" i="176"/>
  <c r="Q16" i="176"/>
  <c r="BT15" i="176"/>
  <c r="AY15" i="176"/>
  <c r="AD15" i="176"/>
  <c r="I15" i="176"/>
  <c r="BL14" i="176"/>
  <c r="AQ14" i="176"/>
  <c r="U14" i="176"/>
  <c r="BX13" i="176"/>
  <c r="BC13" i="176"/>
  <c r="AH13" i="176"/>
  <c r="M13" i="176"/>
  <c r="BP12" i="176"/>
  <c r="AU12" i="176"/>
  <c r="Z12" i="176"/>
  <c r="E12" i="176"/>
  <c r="BH11" i="176"/>
  <c r="AM11" i="176"/>
  <c r="R11" i="176"/>
  <c r="BU10" i="176"/>
  <c r="AZ10" i="176"/>
  <c r="AE10" i="176"/>
  <c r="J10" i="176"/>
  <c r="BM9" i="176"/>
  <c r="AR9" i="176"/>
  <c r="W9" i="176"/>
  <c r="BS84" i="176"/>
  <c r="AW84" i="176"/>
  <c r="AA84" i="176"/>
  <c r="E84" i="176"/>
  <c r="BG83" i="176"/>
  <c r="AJ83" i="176"/>
  <c r="N83" i="176"/>
  <c r="BP82" i="176"/>
  <c r="AT82" i="176"/>
  <c r="X82" i="176"/>
  <c r="BZ81" i="176"/>
  <c r="BD81" i="176"/>
  <c r="AH81" i="176"/>
  <c r="L81" i="176"/>
  <c r="BM80" i="176"/>
  <c r="AQ80" i="176"/>
  <c r="U80" i="176"/>
  <c r="BV79" i="176"/>
  <c r="AZ79" i="176"/>
  <c r="AD79" i="176"/>
  <c r="H79" i="176"/>
  <c r="BJ78" i="176"/>
  <c r="AN78" i="176"/>
  <c r="Q78" i="176"/>
  <c r="BS77" i="176"/>
  <c r="AW77" i="176"/>
  <c r="AA77" i="176"/>
  <c r="E77" i="176"/>
  <c r="BG76" i="176"/>
  <c r="AK76" i="176"/>
  <c r="O76" i="176"/>
  <c r="BQ75" i="176"/>
  <c r="AU75" i="176"/>
  <c r="X75" i="176"/>
  <c r="BZ74" i="176"/>
  <c r="BD74" i="176"/>
  <c r="AG74" i="176"/>
  <c r="K74" i="176"/>
  <c r="BM73" i="176"/>
  <c r="AQ73" i="176"/>
  <c r="U73" i="176"/>
  <c r="BW72" i="176"/>
  <c r="AZ72" i="176"/>
  <c r="AD72" i="176"/>
  <c r="H72" i="176"/>
  <c r="BJ71" i="176"/>
  <c r="AN71" i="176"/>
  <c r="R71" i="176"/>
  <c r="BT70" i="176"/>
  <c r="AX70" i="176"/>
  <c r="AB70" i="176"/>
  <c r="E70" i="176"/>
  <c r="BG69" i="176"/>
  <c r="AK69" i="176"/>
  <c r="O69" i="176"/>
  <c r="BP68" i="176"/>
  <c r="AT68" i="176"/>
  <c r="X68" i="176"/>
  <c r="BZ67" i="176"/>
  <c r="BD67" i="176"/>
  <c r="AG67" i="176"/>
  <c r="K67" i="176"/>
  <c r="BM66" i="176"/>
  <c r="AQ66" i="176"/>
  <c r="U66" i="176"/>
  <c r="BW65" i="176"/>
  <c r="BA65" i="176"/>
  <c r="AE65" i="176"/>
  <c r="I65" i="176"/>
  <c r="BK64" i="176"/>
  <c r="AN64" i="176"/>
  <c r="R64" i="176"/>
  <c r="BT63" i="176"/>
  <c r="AX63" i="176"/>
  <c r="AA63" i="176"/>
  <c r="E63" i="176"/>
  <c r="BG62" i="176"/>
  <c r="AK62" i="176"/>
  <c r="O62" i="176"/>
  <c r="BP61" i="176"/>
  <c r="AT61" i="176"/>
  <c r="X61" i="176"/>
  <c r="BZ60" i="176"/>
  <c r="BD60" i="176"/>
  <c r="AH60" i="176"/>
  <c r="L60" i="176"/>
  <c r="BN59" i="176"/>
  <c r="AR59" i="176"/>
  <c r="U59" i="176"/>
  <c r="BW58" i="176"/>
  <c r="BA58" i="176"/>
  <c r="AE58" i="176"/>
  <c r="I58" i="176"/>
  <c r="BJ57" i="176"/>
  <c r="AN57" i="176"/>
  <c r="R57" i="176"/>
  <c r="BT56" i="176"/>
  <c r="AW56" i="176"/>
  <c r="AA56" i="176"/>
  <c r="E56" i="176"/>
  <c r="BG55" i="176"/>
  <c r="AK55" i="176"/>
  <c r="O55" i="176"/>
  <c r="BQ54" i="176"/>
  <c r="AU54" i="176"/>
  <c r="Y54" i="176"/>
  <c r="CA53" i="176"/>
  <c r="BD53" i="176"/>
  <c r="AH53" i="176"/>
  <c r="L53" i="176"/>
  <c r="BN52" i="176"/>
  <c r="AR52" i="176"/>
  <c r="U52" i="176"/>
  <c r="BW51" i="176"/>
  <c r="BA51" i="176"/>
  <c r="AE51" i="176"/>
  <c r="H51" i="176"/>
  <c r="BJ50" i="176"/>
  <c r="AN50" i="176"/>
  <c r="R50" i="176"/>
  <c r="BT49" i="176"/>
  <c r="AX49" i="176"/>
  <c r="AB49" i="176"/>
  <c r="F49" i="176"/>
  <c r="BH48" i="176"/>
  <c r="AK48" i="176"/>
  <c r="O48" i="176"/>
  <c r="BQ47" i="176"/>
  <c r="AU47" i="176"/>
  <c r="Y47" i="176"/>
  <c r="CA46" i="176"/>
  <c r="BD46" i="176"/>
  <c r="AH46" i="176"/>
  <c r="L46" i="176"/>
  <c r="BM45" i="176"/>
  <c r="AQ45" i="176"/>
  <c r="U45" i="176"/>
  <c r="BW44" i="176"/>
  <c r="BA44" i="176"/>
  <c r="AE44" i="176"/>
  <c r="I44" i="176"/>
  <c r="BK43" i="176"/>
  <c r="AO43" i="176"/>
  <c r="S43" i="176"/>
  <c r="BT42" i="176"/>
  <c r="AX42" i="176"/>
  <c r="AB42" i="176"/>
  <c r="F42" i="176"/>
  <c r="BH41" i="176"/>
  <c r="AL41" i="176"/>
  <c r="O41" i="176"/>
  <c r="BQ40" i="176"/>
  <c r="AU40" i="176"/>
  <c r="X40" i="176"/>
  <c r="BZ39" i="176"/>
  <c r="BE39" i="176"/>
  <c r="AJ39" i="176"/>
  <c r="O39" i="176"/>
  <c r="BR38" i="176"/>
  <c r="AW38" i="176"/>
  <c r="AB38" i="176"/>
  <c r="G38" i="176"/>
  <c r="BJ37" i="176"/>
  <c r="AO37" i="176"/>
  <c r="T37" i="176"/>
  <c r="BW36" i="176"/>
  <c r="BB36" i="176"/>
  <c r="AG36" i="176"/>
  <c r="L36" i="176"/>
  <c r="BO35" i="176"/>
  <c r="AS35" i="176"/>
  <c r="X35" i="176"/>
  <c r="CA34" i="176"/>
  <c r="BF34" i="176"/>
  <c r="AK34" i="176"/>
  <c r="P34" i="176"/>
  <c r="BS33" i="176"/>
  <c r="AX33" i="176"/>
  <c r="AC33" i="176"/>
  <c r="H33" i="176"/>
  <c r="BK32" i="176"/>
  <c r="AP32" i="176"/>
  <c r="U32" i="176"/>
  <c r="BX31" i="176"/>
  <c r="BC31" i="176"/>
  <c r="AH31" i="176"/>
  <c r="M31" i="176"/>
  <c r="BP30" i="176"/>
  <c r="AU30" i="176"/>
  <c r="Y30" i="176"/>
  <c r="D30" i="176"/>
  <c r="BG29" i="176"/>
  <c r="AL29" i="176"/>
  <c r="Q29" i="176"/>
  <c r="BT28" i="176"/>
  <c r="AY28" i="176"/>
  <c r="AD28" i="176"/>
  <c r="I28" i="176"/>
  <c r="BL27" i="176"/>
  <c r="AQ27" i="176"/>
  <c r="V27" i="176"/>
  <c r="BY26" i="176"/>
  <c r="BD26" i="176"/>
  <c r="AI26" i="176"/>
  <c r="N26" i="176"/>
  <c r="BQ25" i="176"/>
  <c r="AV25" i="176"/>
  <c r="AA25" i="176"/>
  <c r="E25" i="176"/>
  <c r="BH24" i="176"/>
  <c r="AM24" i="176"/>
  <c r="R24" i="176"/>
  <c r="BU23" i="176"/>
  <c r="AZ23" i="176"/>
  <c r="AE23" i="176"/>
  <c r="J23" i="176"/>
  <c r="BM22" i="176"/>
  <c r="AR22" i="176"/>
  <c r="W22" i="176"/>
  <c r="BZ21" i="176"/>
  <c r="BE21" i="176"/>
  <c r="AJ21" i="176"/>
  <c r="O21" i="176"/>
  <c r="BR20" i="176"/>
  <c r="AW20" i="176"/>
  <c r="AB20" i="176"/>
  <c r="G20" i="176"/>
  <c r="BI19" i="176"/>
  <c r="AN19" i="176"/>
  <c r="S19" i="176"/>
  <c r="BV18" i="176"/>
  <c r="BA18" i="176"/>
  <c r="AF18" i="176"/>
  <c r="K18" i="176"/>
  <c r="BN17" i="176"/>
  <c r="AS17" i="176"/>
  <c r="X17" i="176"/>
  <c r="BR84" i="176"/>
  <c r="AV84" i="176"/>
  <c r="Z84" i="176"/>
  <c r="D84" i="176"/>
  <c r="BE83" i="176"/>
  <c r="AI83" i="176"/>
  <c r="M83" i="176"/>
  <c r="BO82" i="176"/>
  <c r="AS82" i="176"/>
  <c r="W82" i="176"/>
  <c r="BY81" i="176"/>
  <c r="BC81" i="176"/>
  <c r="AG81" i="176"/>
  <c r="K81" i="176"/>
  <c r="BL80" i="176"/>
  <c r="AP80" i="176"/>
  <c r="S80" i="176"/>
  <c r="BU79" i="176"/>
  <c r="AY79" i="176"/>
  <c r="AC79" i="176"/>
  <c r="G79" i="176"/>
  <c r="BI78" i="176"/>
  <c r="AM78" i="176"/>
  <c r="P78" i="176"/>
  <c r="BR77" i="176"/>
  <c r="AV77" i="176"/>
  <c r="Z77" i="176"/>
  <c r="D77" i="176"/>
  <c r="BF76" i="176"/>
  <c r="AJ76" i="176"/>
  <c r="N76" i="176"/>
  <c r="BP75" i="176"/>
  <c r="AS75" i="176"/>
  <c r="W75" i="176"/>
  <c r="BY74" i="176"/>
  <c r="BB74" i="176"/>
  <c r="AF74" i="176"/>
  <c r="J74" i="176"/>
  <c r="BL73" i="176"/>
  <c r="AP73" i="176"/>
  <c r="T73" i="176"/>
  <c r="BU72" i="176"/>
  <c r="AY72" i="176"/>
  <c r="AC72" i="176"/>
  <c r="G72" i="176"/>
  <c r="BI71" i="176"/>
  <c r="AM71" i="176"/>
  <c r="Q71" i="176"/>
  <c r="BS70" i="176"/>
  <c r="AW70" i="176"/>
  <c r="AA70" i="176"/>
  <c r="D70" i="176"/>
  <c r="BF69" i="176"/>
  <c r="AJ69" i="176"/>
  <c r="M69" i="176"/>
  <c r="BO68" i="176"/>
  <c r="AS68" i="176"/>
  <c r="W68" i="176"/>
  <c r="BY67" i="176"/>
  <c r="BC67" i="176"/>
  <c r="AF67" i="176"/>
  <c r="J67" i="176"/>
  <c r="BL66" i="176"/>
  <c r="AP66" i="176"/>
  <c r="T66" i="176"/>
  <c r="BV65" i="176"/>
  <c r="AZ65" i="176"/>
  <c r="AD65" i="176"/>
  <c r="H65" i="176"/>
  <c r="BI64" i="176"/>
  <c r="AM64" i="176"/>
  <c r="Q64" i="176"/>
  <c r="BS63" i="176"/>
  <c r="AV63" i="176"/>
  <c r="Z63" i="176"/>
  <c r="D63" i="176"/>
  <c r="BF62" i="176"/>
  <c r="AJ62" i="176"/>
  <c r="M62" i="176"/>
  <c r="BO61" i="176"/>
  <c r="AS61" i="176"/>
  <c r="W61" i="176"/>
  <c r="BY60" i="176"/>
  <c r="BC60" i="176"/>
  <c r="AG60" i="176"/>
  <c r="K60" i="176"/>
  <c r="BM59" i="176"/>
  <c r="AQ59" i="176"/>
  <c r="T59" i="176"/>
  <c r="BV58" i="176"/>
  <c r="AZ58" i="176"/>
  <c r="AD58" i="176"/>
  <c r="G58" i="176"/>
  <c r="BI57" i="176"/>
  <c r="AM57" i="176"/>
  <c r="Q57" i="176"/>
  <c r="BS56" i="176"/>
  <c r="AV56" i="176"/>
  <c r="Z56" i="176"/>
  <c r="D56" i="176"/>
  <c r="BF55" i="176"/>
  <c r="AJ55" i="176"/>
  <c r="N55" i="176"/>
  <c r="BP54" i="176"/>
  <c r="AT54" i="176"/>
  <c r="X54" i="176"/>
  <c r="BY53" i="176"/>
  <c r="BC53" i="176"/>
  <c r="AG53" i="176"/>
  <c r="K53" i="176"/>
  <c r="BM52" i="176"/>
  <c r="AP52" i="176"/>
  <c r="T52" i="176"/>
  <c r="BV51" i="176"/>
  <c r="AZ51" i="176"/>
  <c r="AC51" i="176"/>
  <c r="G51" i="176"/>
  <c r="BI50" i="176"/>
  <c r="AM50" i="176"/>
  <c r="Q50" i="176"/>
  <c r="BS49" i="176"/>
  <c r="AW49" i="176"/>
  <c r="AA49" i="176"/>
  <c r="E49" i="176"/>
  <c r="BG48" i="176"/>
  <c r="AJ48" i="176"/>
  <c r="N48" i="176"/>
  <c r="BP47" i="176"/>
  <c r="AT47" i="176"/>
  <c r="X47" i="176"/>
  <c r="BY46" i="176"/>
  <c r="BC46" i="176"/>
  <c r="AG46" i="176"/>
  <c r="K46" i="176"/>
  <c r="BL45" i="176"/>
  <c r="AP45" i="176"/>
  <c r="T45" i="176"/>
  <c r="BV44" i="176"/>
  <c r="AZ44" i="176"/>
  <c r="AD44" i="176"/>
  <c r="H44" i="176"/>
  <c r="BJ43" i="176"/>
  <c r="AN43" i="176"/>
  <c r="Q43" i="176"/>
  <c r="BS42" i="176"/>
  <c r="AW42" i="176"/>
  <c r="AA42" i="176"/>
  <c r="E42" i="176"/>
  <c r="BG41" i="176"/>
  <c r="AJ41" i="176"/>
  <c r="N41" i="176"/>
  <c r="BP40" i="176"/>
  <c r="AS40" i="176"/>
  <c r="W40" i="176"/>
  <c r="BY39" i="176"/>
  <c r="BD39" i="176"/>
  <c r="AI39" i="176"/>
  <c r="N39" i="176"/>
  <c r="BQ38" i="176"/>
  <c r="AV38" i="176"/>
  <c r="AA38" i="176"/>
  <c r="F38" i="176"/>
  <c r="BI37" i="176"/>
  <c r="AN37" i="176"/>
  <c r="S37" i="176"/>
  <c r="BV36" i="176"/>
  <c r="BA36" i="176"/>
  <c r="AF36" i="176"/>
  <c r="K36" i="176"/>
  <c r="BM35" i="176"/>
  <c r="AR35" i="176"/>
  <c r="W35" i="176"/>
  <c r="BZ34" i="176"/>
  <c r="BE34" i="176"/>
  <c r="AJ34" i="176"/>
  <c r="O34" i="176"/>
  <c r="BR33" i="176"/>
  <c r="AW33" i="176"/>
  <c r="AB33" i="176"/>
  <c r="G33" i="176"/>
  <c r="BJ32" i="176"/>
  <c r="AO32" i="176"/>
  <c r="T32" i="176"/>
  <c r="BW31" i="176"/>
  <c r="BB31" i="176"/>
  <c r="AG31" i="176"/>
  <c r="L31" i="176"/>
  <c r="BO30" i="176"/>
  <c r="AS30" i="176"/>
  <c r="X30" i="176"/>
  <c r="CA29" i="176"/>
  <c r="BF29" i="176"/>
  <c r="AK29" i="176"/>
  <c r="P29" i="176"/>
  <c r="BS28" i="176"/>
  <c r="AX28" i="176"/>
  <c r="AC28" i="176"/>
  <c r="H28" i="176"/>
  <c r="BK27" i="176"/>
  <c r="AP27" i="176"/>
  <c r="U27" i="176"/>
  <c r="BX26" i="176"/>
  <c r="BC26" i="176"/>
  <c r="AH26" i="176"/>
  <c r="M26" i="176"/>
  <c r="BP25" i="176"/>
  <c r="AU25" i="176"/>
  <c r="Y25" i="176"/>
  <c r="D25" i="176"/>
  <c r="BG24" i="176"/>
  <c r="AL24" i="176"/>
  <c r="Q24" i="176"/>
  <c r="BT23" i="176"/>
  <c r="AY23" i="176"/>
  <c r="AD23" i="176"/>
  <c r="I23" i="176"/>
  <c r="BL22" i="176"/>
  <c r="AQ22" i="176"/>
  <c r="V22" i="176"/>
  <c r="BY21" i="176"/>
  <c r="BD21" i="176"/>
  <c r="AI21" i="176"/>
  <c r="N21" i="176"/>
  <c r="BQ20" i="176"/>
  <c r="AV20" i="176"/>
  <c r="AA20" i="176"/>
  <c r="E20" i="176"/>
  <c r="BH19" i="176"/>
  <c r="AM19" i="176"/>
  <c r="R19" i="176"/>
  <c r="BU18" i="176"/>
  <c r="AZ18" i="176"/>
  <c r="AE18" i="176"/>
  <c r="J18" i="176"/>
  <c r="BM17" i="176"/>
  <c r="AR17" i="176"/>
  <c r="W17" i="176"/>
  <c r="BZ16" i="176"/>
  <c r="BE16" i="176"/>
  <c r="AJ16" i="176"/>
  <c r="O16" i="176"/>
  <c r="BR15" i="176"/>
  <c r="AW15" i="176"/>
  <c r="AB15" i="176"/>
  <c r="G15" i="176"/>
  <c r="BI14" i="176"/>
  <c r="AN14" i="176"/>
  <c r="S14" i="176"/>
  <c r="BV13" i="176"/>
  <c r="BA13" i="176"/>
  <c r="AF13" i="176"/>
  <c r="K13" i="176"/>
  <c r="BN12" i="176"/>
  <c r="AS12" i="176"/>
  <c r="X12" i="176"/>
  <c r="CA11" i="176"/>
  <c r="BF11" i="176"/>
  <c r="AK11" i="176"/>
  <c r="P11" i="176"/>
  <c r="BS10" i="176"/>
  <c r="AX10" i="176"/>
  <c r="AC10" i="176"/>
  <c r="H10" i="176"/>
  <c r="BK9" i="176"/>
  <c r="AO9" i="176"/>
  <c r="T9" i="176"/>
  <c r="BN84" i="176"/>
  <c r="AR84" i="176"/>
  <c r="U84" i="176"/>
  <c r="BW83" i="176"/>
  <c r="BA83" i="176"/>
  <c r="AE83" i="176"/>
  <c r="I83" i="176"/>
  <c r="BK82" i="176"/>
  <c r="AO82" i="176"/>
  <c r="S82" i="176"/>
  <c r="BU81" i="176"/>
  <c r="AY81" i="176"/>
  <c r="AA81" i="176"/>
  <c r="E81" i="176"/>
  <c r="BG80" i="176"/>
  <c r="AK80" i="176"/>
  <c r="O80" i="176"/>
  <c r="BQ79" i="176"/>
  <c r="AU79" i="176"/>
  <c r="Y79" i="176"/>
  <c r="CA78" i="176"/>
  <c r="BD78" i="176"/>
  <c r="AH78" i="176"/>
  <c r="L78" i="176"/>
  <c r="BN77" i="176"/>
  <c r="AR77" i="176"/>
  <c r="V77" i="176"/>
  <c r="BX76" i="176"/>
  <c r="BB76" i="176"/>
  <c r="AF76" i="176"/>
  <c r="I76" i="176"/>
  <c r="BJ75" i="176"/>
  <c r="AN75" i="176"/>
  <c r="R75" i="176"/>
  <c r="BT74" i="176"/>
  <c r="AX74" i="176"/>
  <c r="AB74" i="176"/>
  <c r="F74" i="176"/>
  <c r="BH73" i="176"/>
  <c r="AK73" i="176"/>
  <c r="O73" i="176"/>
  <c r="BQ72" i="176"/>
  <c r="AU72" i="176"/>
  <c r="Y72" i="176"/>
  <c r="CA71" i="176"/>
  <c r="BE71" i="176"/>
  <c r="AI71" i="176"/>
  <c r="M71" i="176"/>
  <c r="BO70" i="176"/>
  <c r="AR70" i="176"/>
  <c r="U70" i="176"/>
  <c r="BW69" i="176"/>
  <c r="BA69" i="176"/>
  <c r="AE69" i="176"/>
  <c r="I69" i="176"/>
  <c r="BK68" i="176"/>
  <c r="AO68" i="176"/>
  <c r="S68" i="176"/>
  <c r="BT67" i="176"/>
  <c r="AX67" i="176"/>
  <c r="AB67" i="176"/>
  <c r="F67" i="176"/>
  <c r="BH66" i="176"/>
  <c r="AL66" i="176"/>
  <c r="P66" i="176"/>
  <c r="BR65" i="176"/>
  <c r="AV65" i="176"/>
  <c r="Y65" i="176"/>
  <c r="CA64" i="176"/>
  <c r="BD64" i="176"/>
  <c r="AH64" i="176"/>
  <c r="L64" i="176"/>
  <c r="BN63" i="176"/>
  <c r="AR63" i="176"/>
  <c r="V63" i="176"/>
  <c r="BX62" i="176"/>
  <c r="BA62" i="176"/>
  <c r="AE62" i="176"/>
  <c r="I62" i="176"/>
  <c r="BK61" i="176"/>
  <c r="AO61" i="176"/>
  <c r="S61" i="176"/>
  <c r="BU60" i="176"/>
  <c r="AY60" i="176"/>
  <c r="AC60" i="176"/>
  <c r="G60" i="176"/>
  <c r="BH59" i="176"/>
  <c r="AL59" i="176"/>
  <c r="O59" i="176"/>
  <c r="BQ58" i="176"/>
  <c r="AU58" i="176"/>
  <c r="Y58" i="176"/>
  <c r="CA57" i="176"/>
  <c r="BE57" i="176"/>
  <c r="AI57" i="176"/>
  <c r="L57" i="176"/>
  <c r="BN56" i="176"/>
  <c r="AR56" i="176"/>
  <c r="V56" i="176"/>
  <c r="BX55" i="176"/>
  <c r="BB55" i="176"/>
  <c r="AF55" i="176"/>
  <c r="J55" i="176"/>
  <c r="BL54" i="176"/>
  <c r="AO54" i="176"/>
  <c r="S54" i="176"/>
  <c r="BU53" i="176"/>
  <c r="AX53" i="176"/>
  <c r="AB53" i="176"/>
  <c r="F53" i="176"/>
  <c r="BH52" i="176"/>
  <c r="AL52" i="176"/>
  <c r="P52" i="176"/>
  <c r="BQ51" i="176"/>
  <c r="AU51" i="176"/>
  <c r="Y51" i="176"/>
  <c r="CA50" i="176"/>
  <c r="BE50" i="176"/>
  <c r="AI50" i="176"/>
  <c r="M50" i="176"/>
  <c r="BO49" i="176"/>
  <c r="AS49" i="176"/>
  <c r="W49" i="176"/>
  <c r="BX48" i="176"/>
  <c r="BB48" i="176"/>
  <c r="AF48" i="176"/>
  <c r="I48" i="176"/>
  <c r="BK47" i="176"/>
  <c r="AO47" i="176"/>
  <c r="S47" i="176"/>
  <c r="BU46" i="176"/>
  <c r="AY46" i="176"/>
  <c r="AB46" i="176"/>
  <c r="F46" i="176"/>
  <c r="BH45" i="176"/>
  <c r="AL45" i="176"/>
  <c r="P45" i="176"/>
  <c r="BR44" i="176"/>
  <c r="AV44" i="176"/>
  <c r="Z44" i="176"/>
  <c r="D44" i="176"/>
  <c r="BE43" i="176"/>
  <c r="AI43" i="176"/>
  <c r="M43" i="176"/>
  <c r="BO42" i="176"/>
  <c r="AR42" i="176"/>
  <c r="V42" i="176"/>
  <c r="BX41" i="176"/>
  <c r="BB41" i="176"/>
  <c r="AF41" i="176"/>
  <c r="I41" i="176"/>
  <c r="BK40" i="176"/>
  <c r="AO40" i="176"/>
  <c r="S40" i="176"/>
  <c r="BU39" i="176"/>
  <c r="AZ39" i="176"/>
  <c r="AE39" i="176"/>
  <c r="J39" i="176"/>
  <c r="BM38" i="176"/>
  <c r="AR38" i="176"/>
  <c r="W38" i="176"/>
  <c r="BZ37" i="176"/>
  <c r="BE37" i="176"/>
  <c r="AJ37" i="176"/>
  <c r="O37" i="176"/>
  <c r="BQ36" i="176"/>
  <c r="AV36" i="176"/>
  <c r="AA36" i="176"/>
  <c r="F36" i="176"/>
  <c r="BI35" i="176"/>
  <c r="AN35" i="176"/>
  <c r="S35" i="176"/>
  <c r="BV34" i="176"/>
  <c r="BA34" i="176"/>
  <c r="AF34" i="176"/>
  <c r="K34" i="176"/>
  <c r="BN33" i="176"/>
  <c r="AS33" i="176"/>
  <c r="X33" i="176"/>
  <c r="CA32" i="176"/>
  <c r="BF32" i="176"/>
  <c r="AK32" i="176"/>
  <c r="P32" i="176"/>
  <c r="BS31" i="176"/>
  <c r="AW31" i="176"/>
  <c r="AB31" i="176"/>
  <c r="G31" i="176"/>
  <c r="BJ30" i="176"/>
  <c r="AO30" i="176"/>
  <c r="T30" i="176"/>
  <c r="BW29" i="176"/>
  <c r="BB29" i="176"/>
  <c r="AG29" i="176"/>
  <c r="L29" i="176"/>
  <c r="BO28" i="176"/>
  <c r="AT28" i="176"/>
  <c r="Y28" i="176"/>
  <c r="D28" i="176"/>
  <c r="BG27" i="176"/>
  <c r="AL27" i="176"/>
  <c r="Q27" i="176"/>
  <c r="BT26" i="176"/>
  <c r="AY26" i="176"/>
  <c r="AC26" i="176"/>
  <c r="H26" i="176"/>
  <c r="BK25" i="176"/>
  <c r="AP25" i="176"/>
  <c r="U25" i="176"/>
  <c r="BX24" i="176"/>
  <c r="BC24" i="176"/>
  <c r="AH24" i="176"/>
  <c r="M24" i="176"/>
  <c r="BP23" i="176"/>
  <c r="AU23" i="176"/>
  <c r="Z23" i="176"/>
  <c r="E23" i="176"/>
  <c r="BH22" i="176"/>
  <c r="AM22" i="176"/>
  <c r="R22" i="176"/>
  <c r="BU21" i="176"/>
  <c r="AZ21" i="176"/>
  <c r="AE21" i="176"/>
  <c r="I21" i="176"/>
  <c r="BL20" i="176"/>
  <c r="AQ20" i="176"/>
  <c r="V20" i="176"/>
  <c r="BY19" i="176"/>
  <c r="BD19" i="176"/>
  <c r="AI19" i="176"/>
  <c r="N19" i="176"/>
  <c r="BQ18" i="176"/>
  <c r="AV18" i="176"/>
  <c r="AA18" i="176"/>
  <c r="F18" i="176"/>
  <c r="BI17" i="176"/>
  <c r="AN17" i="176"/>
  <c r="S17" i="176"/>
  <c r="BV16" i="176"/>
  <c r="BA16" i="176"/>
  <c r="AF16" i="176"/>
  <c r="K16" i="176"/>
  <c r="BM15" i="176"/>
  <c r="AR15" i="176"/>
  <c r="W15" i="176"/>
  <c r="BZ14" i="176"/>
  <c r="BE14" i="176"/>
  <c r="AJ14" i="176"/>
  <c r="O14" i="176"/>
  <c r="BR13" i="176"/>
  <c r="AW13" i="176"/>
  <c r="AB13" i="176"/>
  <c r="G13" i="176"/>
  <c r="BJ12" i="176"/>
  <c r="AO12" i="176"/>
  <c r="T12" i="176"/>
  <c r="BW11" i="176"/>
  <c r="BB11" i="176"/>
  <c r="AG11" i="176"/>
  <c r="L11" i="176"/>
  <c r="BO10" i="176"/>
  <c r="AS10" i="176"/>
  <c r="X10" i="176"/>
  <c r="CA9" i="176"/>
  <c r="BF9" i="176"/>
  <c r="AK9" i="176"/>
  <c r="P9" i="176"/>
  <c r="BL84" i="176"/>
  <c r="AO84" i="176"/>
  <c r="S84" i="176"/>
  <c r="BU83" i="176"/>
  <c r="AY83" i="176"/>
  <c r="AC83" i="176"/>
  <c r="G83" i="176"/>
  <c r="BH84" i="176"/>
  <c r="AL84" i="176"/>
  <c r="P84" i="176"/>
  <c r="BO84" i="176"/>
  <c r="AI84" i="176"/>
  <c r="CA83" i="176"/>
  <c r="AW83" i="176"/>
  <c r="U83" i="176"/>
  <c r="BN82" i="176"/>
  <c r="AM82" i="176"/>
  <c r="K82" i="176"/>
  <c r="BI81" i="176"/>
  <c r="AF81" i="176"/>
  <c r="CA80" i="176"/>
  <c r="BA80" i="176"/>
  <c r="AA80" i="176"/>
  <c r="BT79" i="176"/>
  <c r="AS79" i="176"/>
  <c r="R79" i="176"/>
  <c r="BP78" i="176"/>
  <c r="AK78" i="176"/>
  <c r="J78" i="176"/>
  <c r="BH77" i="176"/>
  <c r="AF77" i="176"/>
  <c r="CA76" i="176"/>
  <c r="AZ76" i="176"/>
  <c r="X76" i="176"/>
  <c r="BV75" i="176"/>
  <c r="AR75" i="176"/>
  <c r="P75" i="176"/>
  <c r="BN74" i="176"/>
  <c r="AM74" i="176"/>
  <c r="I74" i="176"/>
  <c r="BE73" i="176"/>
  <c r="AE73" i="176"/>
  <c r="D73" i="176"/>
  <c r="AX72" i="176"/>
  <c r="W72" i="176"/>
  <c r="BT71" i="176"/>
  <c r="AS71" i="176"/>
  <c r="P71" i="176"/>
  <c r="BK70" i="176"/>
  <c r="AK70" i="176"/>
  <c r="K70" i="176"/>
  <c r="BE69" i="176"/>
  <c r="AC69" i="176"/>
  <c r="CA68" i="176"/>
  <c r="AZ68" i="176"/>
  <c r="V68" i="176"/>
  <c r="BR67" i="176"/>
  <c r="AR67" i="176"/>
  <c r="Q67" i="176"/>
  <c r="BK66" i="176"/>
  <c r="AJ66" i="176"/>
  <c r="H66" i="176"/>
  <c r="BF65" i="176"/>
  <c r="AC65" i="176"/>
  <c r="BX64" i="176"/>
  <c r="AX64" i="176"/>
  <c r="X64" i="176"/>
  <c r="BQ63" i="176"/>
  <c r="AP63" i="176"/>
  <c r="O63" i="176"/>
  <c r="BM62" i="176"/>
  <c r="AI62" i="176"/>
  <c r="G62" i="176"/>
  <c r="BE61" i="176"/>
  <c r="AC61" i="176"/>
  <c r="BX60" i="176"/>
  <c r="AW60" i="176"/>
  <c r="U60" i="176"/>
  <c r="BS59" i="176"/>
  <c r="AO59" i="176"/>
  <c r="M59" i="176"/>
  <c r="BK58" i="176"/>
  <c r="AJ58" i="176"/>
  <c r="F58" i="176"/>
  <c r="BC57" i="176"/>
  <c r="AB57" i="176"/>
  <c r="BZ56" i="176"/>
  <c r="AU56" i="176"/>
  <c r="T56" i="176"/>
  <c r="BR55" i="176"/>
  <c r="AP55" i="176"/>
  <c r="M55" i="176"/>
  <c r="BI54" i="176"/>
  <c r="AH54" i="176"/>
  <c r="H54" i="176"/>
  <c r="BB53" i="176"/>
  <c r="Z53" i="176"/>
  <c r="BX52" i="176"/>
  <c r="AW52" i="176"/>
  <c r="S52" i="176"/>
  <c r="BO51" i="176"/>
  <c r="AO51" i="176"/>
  <c r="O51" i="176"/>
  <c r="BH50" i="176"/>
  <c r="AG50" i="176"/>
  <c r="G50" i="176"/>
  <c r="BC49" i="176"/>
  <c r="Z49" i="176"/>
  <c r="BV48" i="176"/>
  <c r="AU48" i="176"/>
  <c r="U48" i="176"/>
  <c r="BO47" i="176"/>
  <c r="AM47" i="176"/>
  <c r="L47" i="176"/>
  <c r="BJ46" i="176"/>
  <c r="AF46" i="176"/>
  <c r="D46" i="176"/>
  <c r="BB45" i="176"/>
  <c r="AA45" i="176"/>
  <c r="BU44" i="176"/>
  <c r="AT44" i="176"/>
  <c r="R44" i="176"/>
  <c r="BP43" i="176"/>
  <c r="AM43" i="176"/>
  <c r="J43" i="176"/>
  <c r="BH42" i="176"/>
  <c r="AG42" i="176"/>
  <c r="D42" i="176"/>
  <c r="AZ41" i="176"/>
  <c r="Y41" i="176"/>
  <c r="BW40" i="176"/>
  <c r="AR40" i="176"/>
  <c r="Q40" i="176"/>
  <c r="BO39" i="176"/>
  <c r="AO39" i="176"/>
  <c r="M39" i="176"/>
  <c r="BK38" i="176"/>
  <c r="AK38" i="176"/>
  <c r="L38" i="176"/>
  <c r="BH37" i="176"/>
  <c r="AG37" i="176"/>
  <c r="H37" i="176"/>
  <c r="BG36" i="176"/>
  <c r="AE36" i="176"/>
  <c r="D36" i="176"/>
  <c r="BC35" i="176"/>
  <c r="AD35" i="176"/>
  <c r="BY34" i="176"/>
  <c r="AY34" i="176"/>
  <c r="Z34" i="176"/>
  <c r="BX33" i="176"/>
  <c r="AV33" i="176"/>
  <c r="V33" i="176"/>
  <c r="BT32" i="176"/>
  <c r="AU32" i="176"/>
  <c r="S32" i="176"/>
  <c r="BP31" i="176"/>
  <c r="AQ31" i="176"/>
  <c r="R31" i="176"/>
  <c r="BM30" i="176"/>
  <c r="AM30" i="176"/>
  <c r="N30" i="176"/>
  <c r="BM29" i="176"/>
  <c r="AJ29" i="176"/>
  <c r="J29" i="176"/>
  <c r="BI28" i="176"/>
  <c r="AI28" i="176"/>
  <c r="G28" i="176"/>
  <c r="BE27" i="176"/>
  <c r="AE27" i="176"/>
  <c r="F27" i="176"/>
  <c r="BB26" i="176"/>
  <c r="AA26" i="176"/>
  <c r="BZ25" i="176"/>
  <c r="BA25" i="176"/>
  <c r="X25" i="176"/>
  <c r="BV24" i="176"/>
  <c r="AW24" i="176"/>
  <c r="X24" i="176"/>
  <c r="BS23" i="176"/>
  <c r="AS23" i="176"/>
  <c r="T23" i="176"/>
  <c r="BR22" i="176"/>
  <c r="AP22" i="176"/>
  <c r="P22" i="176"/>
  <c r="BN21" i="176"/>
  <c r="AO21" i="176"/>
  <c r="M21" i="176"/>
  <c r="BJ20" i="176"/>
  <c r="AK20" i="176"/>
  <c r="L20" i="176"/>
  <c r="BG19" i="176"/>
  <c r="AG19" i="176"/>
  <c r="H19" i="176"/>
  <c r="BG18" i="176"/>
  <c r="AD18" i="176"/>
  <c r="D18" i="176"/>
  <c r="BC17" i="176"/>
  <c r="AC17" i="176"/>
  <c r="CA16" i="176"/>
  <c r="BB16" i="176"/>
  <c r="AB16" i="176"/>
  <c r="D16" i="176"/>
  <c r="BD15" i="176"/>
  <c r="AF15" i="176"/>
  <c r="E15" i="176"/>
  <c r="BD14" i="176"/>
  <c r="AF14" i="176"/>
  <c r="H14" i="176"/>
  <c r="BH13" i="176"/>
  <c r="AI13" i="176"/>
  <c r="I13" i="176"/>
  <c r="BH12" i="176"/>
  <c r="AJ12" i="176"/>
  <c r="K12" i="176"/>
  <c r="BK11" i="176"/>
  <c r="AL11" i="176"/>
  <c r="M11" i="176"/>
  <c r="BK10" i="176"/>
  <c r="AM10" i="176"/>
  <c r="O10" i="176"/>
  <c r="BO9" i="176"/>
  <c r="AN9" i="176"/>
  <c r="O9" i="176"/>
  <c r="BM84" i="176"/>
  <c r="AH84" i="176"/>
  <c r="BY83" i="176"/>
  <c r="AV83" i="176"/>
  <c r="T83" i="176"/>
  <c r="BM82" i="176"/>
  <c r="AL82" i="176"/>
  <c r="J82" i="176"/>
  <c r="BH81" i="176"/>
  <c r="AE81" i="176"/>
  <c r="BZ80" i="176"/>
  <c r="AZ80" i="176"/>
  <c r="Y80" i="176"/>
  <c r="BS79" i="176"/>
  <c r="AR79" i="176"/>
  <c r="Q79" i="176"/>
  <c r="BN78" i="176"/>
  <c r="AJ78" i="176"/>
  <c r="I78" i="176"/>
  <c r="BF77" i="176"/>
  <c r="AE77" i="176"/>
  <c r="BZ76" i="176"/>
  <c r="AW76" i="176"/>
  <c r="W76" i="176"/>
  <c r="BU75" i="176"/>
  <c r="AQ75" i="176"/>
  <c r="O75" i="176"/>
  <c r="BM74" i="176"/>
  <c r="AL74" i="176"/>
  <c r="H74" i="176"/>
  <c r="BD73" i="176"/>
  <c r="AD73" i="176"/>
  <c r="CA72" i="176"/>
  <c r="AW72" i="176"/>
  <c r="V72" i="176"/>
  <c r="BS71" i="176"/>
  <c r="AR71" i="176"/>
  <c r="O71" i="176"/>
  <c r="BJ70" i="176"/>
  <c r="AJ70" i="176"/>
  <c r="J70" i="176"/>
  <c r="BC69" i="176"/>
  <c r="AB69" i="176"/>
  <c r="BY68" i="176"/>
  <c r="AY68" i="176"/>
  <c r="U68" i="176"/>
  <c r="BQ67" i="176"/>
  <c r="AQ67" i="176"/>
  <c r="P67" i="176"/>
  <c r="BJ66" i="176"/>
  <c r="AI66" i="176"/>
  <c r="G66" i="176"/>
  <c r="BE65" i="176"/>
  <c r="AB65" i="176"/>
  <c r="BW64" i="176"/>
  <c r="AW64" i="176"/>
  <c r="W64" i="176"/>
  <c r="BP63" i="176"/>
  <c r="AO63" i="176"/>
  <c r="N63" i="176"/>
  <c r="BL62" i="176"/>
  <c r="AG62" i="176"/>
  <c r="F62" i="176"/>
  <c r="BD61" i="176"/>
  <c r="AB61" i="176"/>
  <c r="BW60" i="176"/>
  <c r="AV60" i="176"/>
  <c r="T60" i="176"/>
  <c r="BR59" i="176"/>
  <c r="AN59" i="176"/>
  <c r="L59" i="176"/>
  <c r="BJ58" i="176"/>
  <c r="AI58" i="176"/>
  <c r="E58" i="176"/>
  <c r="BA57" i="176"/>
  <c r="AA57" i="176"/>
  <c r="BY56" i="176"/>
  <c r="AT56" i="176"/>
  <c r="S56" i="176"/>
  <c r="BQ55" i="176"/>
  <c r="AO55" i="176"/>
  <c r="L55" i="176"/>
  <c r="BH54" i="176"/>
  <c r="AG54" i="176"/>
  <c r="G54" i="176"/>
  <c r="BA53" i="176"/>
  <c r="Y53" i="176"/>
  <c r="BW52" i="176"/>
  <c r="AV52" i="176"/>
  <c r="R52" i="176"/>
  <c r="BN51" i="176"/>
  <c r="AN51" i="176"/>
  <c r="M51" i="176"/>
  <c r="BG50" i="176"/>
  <c r="AF50" i="176"/>
  <c r="D50" i="176"/>
  <c r="BB49" i="176"/>
  <c r="Y49" i="176"/>
  <c r="BT48" i="176"/>
  <c r="AT48" i="176"/>
  <c r="T48" i="176"/>
  <c r="BN47" i="176"/>
  <c r="AL47" i="176"/>
  <c r="K47" i="176"/>
  <c r="BI46" i="176"/>
  <c r="AE46" i="176"/>
  <c r="CA45" i="176"/>
  <c r="BA45" i="176"/>
  <c r="Y45" i="176"/>
  <c r="BT44" i="176"/>
  <c r="AS44" i="176"/>
  <c r="Q44" i="176"/>
  <c r="BO43" i="176"/>
  <c r="AK43" i="176"/>
  <c r="I43" i="176"/>
  <c r="BG42" i="176"/>
  <c r="AF42" i="176"/>
  <c r="BZ41" i="176"/>
  <c r="AY41" i="176"/>
  <c r="X41" i="176"/>
  <c r="BV40" i="176"/>
  <c r="AQ40" i="176"/>
  <c r="P40" i="176"/>
  <c r="BN39" i="176"/>
  <c r="AN39" i="176"/>
  <c r="L39" i="176"/>
  <c r="BJ38" i="176"/>
  <c r="AJ38" i="176"/>
  <c r="K38" i="176"/>
  <c r="BG37" i="176"/>
  <c r="AF37" i="176"/>
  <c r="G37" i="176"/>
  <c r="BF36" i="176"/>
  <c r="AC36" i="176"/>
  <c r="CA35" i="176"/>
  <c r="BB35" i="176"/>
  <c r="AC35" i="176"/>
  <c r="BX34" i="176"/>
  <c r="AX34" i="176"/>
  <c r="Y34" i="176"/>
  <c r="BW33" i="176"/>
  <c r="AU33" i="176"/>
  <c r="U33" i="176"/>
  <c r="BS32" i="176"/>
  <c r="AT32" i="176"/>
  <c r="R32" i="176"/>
  <c r="BO31" i="176"/>
  <c r="AP31" i="176"/>
  <c r="Q31" i="176"/>
  <c r="BL30" i="176"/>
  <c r="AL30" i="176"/>
  <c r="M30" i="176"/>
  <c r="BL29" i="176"/>
  <c r="AI29" i="176"/>
  <c r="I29" i="176"/>
  <c r="BH28" i="176"/>
  <c r="AH28" i="176"/>
  <c r="F28" i="176"/>
  <c r="BD27" i="176"/>
  <c r="AD27" i="176"/>
  <c r="E27" i="176"/>
  <c r="BA26" i="176"/>
  <c r="Z26" i="176"/>
  <c r="BY25" i="176"/>
  <c r="AZ25" i="176"/>
  <c r="W25" i="176"/>
  <c r="BU24" i="176"/>
  <c r="AV24" i="176"/>
  <c r="W24" i="176"/>
  <c r="BR23" i="176"/>
  <c r="AR23" i="176"/>
  <c r="S23" i="176"/>
  <c r="BQ22" i="176"/>
  <c r="AO22" i="176"/>
  <c r="O22" i="176"/>
  <c r="BM21" i="176"/>
  <c r="AN21" i="176"/>
  <c r="L21" i="176"/>
  <c r="BI20" i="176"/>
  <c r="AJ20" i="176"/>
  <c r="K20" i="176"/>
  <c r="BF19" i="176"/>
  <c r="AF19" i="176"/>
  <c r="G19" i="176"/>
  <c r="BE18" i="176"/>
  <c r="AC18" i="176"/>
  <c r="CA17" i="176"/>
  <c r="BA17" i="176"/>
  <c r="AB17" i="176"/>
  <c r="BY16" i="176"/>
  <c r="AZ16" i="176"/>
  <c r="AA16" i="176"/>
  <c r="CA15" i="176"/>
  <c r="BC15" i="176"/>
  <c r="AE15" i="176"/>
  <c r="D15" i="176"/>
  <c r="BC14" i="176"/>
  <c r="AE14" i="176"/>
  <c r="G14" i="176"/>
  <c r="BG13" i="176"/>
  <c r="AG13" i="176"/>
  <c r="H13" i="176"/>
  <c r="BG12" i="176"/>
  <c r="AI12" i="176"/>
  <c r="J12" i="176"/>
  <c r="BJ11" i="176"/>
  <c r="AJ11" i="176"/>
  <c r="K11" i="176"/>
  <c r="BJ10" i="176"/>
  <c r="AL10" i="176"/>
  <c r="N10" i="176"/>
  <c r="BN9" i="176"/>
  <c r="AM9" i="176"/>
  <c r="N9" i="176"/>
  <c r="BK84" i="176"/>
  <c r="AG84" i="176"/>
  <c r="BX83" i="176"/>
  <c r="AU83" i="176"/>
  <c r="S83" i="176"/>
  <c r="BL82" i="176"/>
  <c r="AJ82" i="176"/>
  <c r="I82" i="176"/>
  <c r="BG81" i="176"/>
  <c r="AC81" i="176"/>
  <c r="BY80" i="176"/>
  <c r="AY80" i="176"/>
  <c r="X80" i="176"/>
  <c r="BR79" i="176"/>
  <c r="AQ79" i="176"/>
  <c r="P79" i="176"/>
  <c r="BM78" i="176"/>
  <c r="AI78" i="176"/>
  <c r="H78" i="176"/>
  <c r="BE77" i="176"/>
  <c r="AD77" i="176"/>
  <c r="BY76" i="176"/>
  <c r="AV76" i="176"/>
  <c r="V76" i="176"/>
  <c r="BT75" i="176"/>
  <c r="AO75" i="176"/>
  <c r="N75" i="176"/>
  <c r="BL74" i="176"/>
  <c r="AK74" i="176"/>
  <c r="G74" i="176"/>
  <c r="BC73" i="176"/>
  <c r="AC73" i="176"/>
  <c r="BZ72" i="176"/>
  <c r="AV72" i="176"/>
  <c r="U72" i="176"/>
  <c r="BQ71" i="176"/>
  <c r="AQ71" i="176"/>
  <c r="N71" i="176"/>
  <c r="BI70" i="176"/>
  <c r="AI70" i="176"/>
  <c r="I70" i="176"/>
  <c r="BB69" i="176"/>
  <c r="AA69" i="176"/>
  <c r="BX68" i="176"/>
  <c r="AX68" i="176"/>
  <c r="T68" i="176"/>
  <c r="BP67" i="176"/>
  <c r="AP67" i="176"/>
  <c r="O67" i="176"/>
  <c r="BI66" i="176"/>
  <c r="AH66" i="176"/>
  <c r="F66" i="176"/>
  <c r="BD65" i="176"/>
  <c r="AA65" i="176"/>
  <c r="BV64" i="176"/>
  <c r="AV64" i="176"/>
  <c r="U64" i="176"/>
  <c r="BO63" i="176"/>
  <c r="AN63" i="176"/>
  <c r="M63" i="176"/>
  <c r="BK62" i="176"/>
  <c r="AF62" i="176"/>
  <c r="E62" i="176"/>
  <c r="BC61" i="176"/>
  <c r="AA61" i="176"/>
  <c r="BV60" i="176"/>
  <c r="AU60" i="176"/>
  <c r="S60" i="176"/>
  <c r="BQ59" i="176"/>
  <c r="AM59" i="176"/>
  <c r="K59" i="176"/>
  <c r="BI58" i="176"/>
  <c r="AH58" i="176"/>
  <c r="D58" i="176"/>
  <c r="AZ57" i="176"/>
  <c r="Z57" i="176"/>
  <c r="BW56" i="176"/>
  <c r="AS56" i="176"/>
  <c r="R56" i="176"/>
  <c r="BO55" i="176"/>
  <c r="AN55" i="176"/>
  <c r="K55" i="176"/>
  <c r="BF54" i="176"/>
  <c r="AF54" i="176"/>
  <c r="F54" i="176"/>
  <c r="AZ53" i="176"/>
  <c r="X53" i="176"/>
  <c r="BU52" i="176"/>
  <c r="AU52" i="176"/>
  <c r="Q52" i="176"/>
  <c r="BM51" i="176"/>
  <c r="AM51" i="176"/>
  <c r="L51" i="176"/>
  <c r="BF50" i="176"/>
  <c r="AE50" i="176"/>
  <c r="CA49" i="176"/>
  <c r="BA49" i="176"/>
  <c r="X49" i="176"/>
  <c r="BS48" i="176"/>
  <c r="AS48" i="176"/>
  <c r="S48" i="176"/>
  <c r="BL47" i="176"/>
  <c r="AK47" i="176"/>
  <c r="J47" i="176"/>
  <c r="BH46" i="176"/>
  <c r="AC46" i="176"/>
  <c r="BZ45" i="176"/>
  <c r="AZ45" i="176"/>
  <c r="X45" i="176"/>
  <c r="BS44" i="176"/>
  <c r="AR44" i="176"/>
  <c r="P44" i="176"/>
  <c r="BN43" i="176"/>
  <c r="AJ43" i="176"/>
  <c r="H43" i="176"/>
  <c r="BF42" i="176"/>
  <c r="AE42" i="176"/>
  <c r="BY41" i="176"/>
  <c r="AW41" i="176"/>
  <c r="W41" i="176"/>
  <c r="BU40" i="176"/>
  <c r="AP40" i="176"/>
  <c r="O40" i="176"/>
  <c r="BM39" i="176"/>
  <c r="AM39" i="176"/>
  <c r="K39" i="176"/>
  <c r="BI38" i="176"/>
  <c r="AI38" i="176"/>
  <c r="J38" i="176"/>
  <c r="BF37" i="176"/>
  <c r="AE37" i="176"/>
  <c r="F37" i="176"/>
  <c r="BE36" i="176"/>
  <c r="AB36" i="176"/>
  <c r="BZ35" i="176"/>
  <c r="BA35" i="176"/>
  <c r="AB35" i="176"/>
  <c r="BW34" i="176"/>
  <c r="AW34" i="176"/>
  <c r="X34" i="176"/>
  <c r="BV33" i="176"/>
  <c r="AT33" i="176"/>
  <c r="T33" i="176"/>
  <c r="BR32" i="176"/>
  <c r="AS32" i="176"/>
  <c r="Q32" i="176"/>
  <c r="BN31" i="176"/>
  <c r="AO31" i="176"/>
  <c r="P31" i="176"/>
  <c r="BK30" i="176"/>
  <c r="AK30" i="176"/>
  <c r="L30" i="176"/>
  <c r="BK29" i="176"/>
  <c r="AH29" i="176"/>
  <c r="H29" i="176"/>
  <c r="BG28" i="176"/>
  <c r="AG28" i="176"/>
  <c r="E28" i="176"/>
  <c r="BC27" i="176"/>
  <c r="AC27" i="176"/>
  <c r="D27" i="176"/>
  <c r="AZ26" i="176"/>
  <c r="Y26" i="176"/>
  <c r="BX25" i="176"/>
  <c r="AY25" i="176"/>
  <c r="V25" i="176"/>
  <c r="BT24" i="176"/>
  <c r="AU24" i="176"/>
  <c r="U24" i="176"/>
  <c r="BQ23" i="176"/>
  <c r="AQ23" i="176"/>
  <c r="Q23" i="176"/>
  <c r="BP22" i="176"/>
  <c r="AN22" i="176"/>
  <c r="M22" i="176"/>
  <c r="BL21" i="176"/>
  <c r="AM21" i="176"/>
  <c r="K21" i="176"/>
  <c r="BH20" i="176"/>
  <c r="AI20" i="176"/>
  <c r="J20" i="176"/>
  <c r="BE19" i="176"/>
  <c r="AE19" i="176"/>
  <c r="F19" i="176"/>
  <c r="BD18" i="176"/>
  <c r="AB18" i="176"/>
  <c r="BZ17" i="176"/>
  <c r="AZ17" i="176"/>
  <c r="AA17" i="176"/>
  <c r="BX16" i="176"/>
  <c r="AY16" i="176"/>
  <c r="Z16" i="176"/>
  <c r="BZ15" i="176"/>
  <c r="BB15" i="176"/>
  <c r="AC15" i="176"/>
  <c r="CA14" i="176"/>
  <c r="BB14" i="176"/>
  <c r="AD14" i="176"/>
  <c r="F14" i="176"/>
  <c r="BE13" i="176"/>
  <c r="AE13" i="176"/>
  <c r="F13" i="176"/>
  <c r="BF12" i="176"/>
  <c r="AG12" i="176"/>
  <c r="I12" i="176"/>
  <c r="BI11" i="176"/>
  <c r="AI11" i="176"/>
  <c r="I11" i="176"/>
  <c r="BI10" i="176"/>
  <c r="AK10" i="176"/>
  <c r="M10" i="176"/>
  <c r="BL9" i="176"/>
  <c r="AL9" i="176"/>
  <c r="M9" i="176"/>
  <c r="BI84" i="176"/>
  <c r="AE84" i="176"/>
  <c r="BV83" i="176"/>
  <c r="AT83" i="176"/>
  <c r="Q83" i="176"/>
  <c r="BJ82" i="176"/>
  <c r="AI82" i="176"/>
  <c r="H82" i="176"/>
  <c r="BF81" i="176"/>
  <c r="Z81" i="176"/>
  <c r="BX80" i="176"/>
  <c r="AX80" i="176"/>
  <c r="W80" i="176"/>
  <c r="BP79" i="176"/>
  <c r="AO79" i="176"/>
  <c r="O79" i="176"/>
  <c r="BL78" i="176"/>
  <c r="AG78" i="176"/>
  <c r="G78" i="176"/>
  <c r="BD77" i="176"/>
  <c r="AC77" i="176"/>
  <c r="BW76" i="176"/>
  <c r="AU76" i="176"/>
  <c r="U76" i="176"/>
  <c r="BS75" i="176"/>
  <c r="AM75" i="176"/>
  <c r="M75" i="176"/>
  <c r="BK74" i="176"/>
  <c r="AJ74" i="176"/>
  <c r="E74" i="176"/>
  <c r="BB73" i="176"/>
  <c r="AB73" i="176"/>
  <c r="BY72" i="176"/>
  <c r="AT72" i="176"/>
  <c r="T72" i="176"/>
  <c r="BP71" i="176"/>
  <c r="AP71" i="176"/>
  <c r="L71" i="176"/>
  <c r="BH70" i="176"/>
  <c r="AH70" i="176"/>
  <c r="H70" i="176"/>
  <c r="AZ69" i="176"/>
  <c r="Z69" i="176"/>
  <c r="BW68" i="176"/>
  <c r="AW68" i="176"/>
  <c r="Q68" i="176"/>
  <c r="BO67" i="176"/>
  <c r="AO67" i="176"/>
  <c r="M67" i="176"/>
  <c r="BG66" i="176"/>
  <c r="AG66" i="176"/>
  <c r="E66" i="176"/>
  <c r="BC65" i="176"/>
  <c r="X65" i="176"/>
  <c r="BU64" i="176"/>
  <c r="AU64" i="176"/>
  <c r="T64" i="176"/>
  <c r="BM63" i="176"/>
  <c r="AM63" i="176"/>
  <c r="L63" i="176"/>
  <c r="BI62" i="176"/>
  <c r="AD62" i="176"/>
  <c r="D62" i="176"/>
  <c r="BA61" i="176"/>
  <c r="Z61" i="176"/>
  <c r="BT60" i="176"/>
  <c r="AR60" i="176"/>
  <c r="R60" i="176"/>
  <c r="BP59" i="176"/>
  <c r="AJ59" i="176"/>
  <c r="J59" i="176"/>
  <c r="BH58" i="176"/>
  <c r="AG58" i="176"/>
  <c r="BZ57" i="176"/>
  <c r="AY57" i="176"/>
  <c r="Y57" i="176"/>
  <c r="BV56" i="176"/>
  <c r="AQ56" i="176"/>
  <c r="Q56" i="176"/>
  <c r="BM55" i="176"/>
  <c r="AM55" i="176"/>
  <c r="I55" i="176"/>
  <c r="BE54" i="176"/>
  <c r="AE54" i="176"/>
  <c r="E54" i="176"/>
  <c r="AW53" i="176"/>
  <c r="W53" i="176"/>
  <c r="BT52" i="176"/>
  <c r="AT52" i="176"/>
  <c r="O52" i="176"/>
  <c r="BL51" i="176"/>
  <c r="AL51" i="176"/>
  <c r="K51" i="176"/>
  <c r="BD50" i="176"/>
  <c r="AD50" i="176"/>
  <c r="BZ49" i="176"/>
  <c r="AZ49" i="176"/>
  <c r="U49" i="176"/>
  <c r="BR48" i="176"/>
  <c r="AR48" i="176"/>
  <c r="Q48" i="176"/>
  <c r="BJ47" i="176"/>
  <c r="AJ47" i="176"/>
  <c r="I47" i="176"/>
  <c r="BG46" i="176"/>
  <c r="AA46" i="176"/>
  <c r="BY45" i="176"/>
  <c r="AY45" i="176"/>
  <c r="W45" i="176"/>
  <c r="BQ44" i="176"/>
  <c r="AQ44" i="176"/>
  <c r="O44" i="176"/>
  <c r="BM43" i="176"/>
  <c r="AH43" i="176"/>
  <c r="G43" i="176"/>
  <c r="BE42" i="176"/>
  <c r="AD42" i="176"/>
  <c r="BW41" i="176"/>
  <c r="AV41" i="176"/>
  <c r="V41" i="176"/>
  <c r="BT40" i="176"/>
  <c r="AN40" i="176"/>
  <c r="N40" i="176"/>
  <c r="BL39" i="176"/>
  <c r="AL39" i="176"/>
  <c r="I39" i="176"/>
  <c r="BH38" i="176"/>
  <c r="AH38" i="176"/>
  <c r="I38" i="176"/>
  <c r="BD37" i="176"/>
  <c r="AD37" i="176"/>
  <c r="E37" i="176"/>
  <c r="BD36" i="176"/>
  <c r="Z36" i="176"/>
  <c r="BY35" i="176"/>
  <c r="AZ35" i="176"/>
  <c r="AA35" i="176"/>
  <c r="BU34" i="176"/>
  <c r="AV34" i="176"/>
  <c r="W34" i="176"/>
  <c r="BU33" i="176"/>
  <c r="AR33" i="176"/>
  <c r="S33" i="176"/>
  <c r="BQ32" i="176"/>
  <c r="AR32" i="176"/>
  <c r="O32" i="176"/>
  <c r="BM31" i="176"/>
  <c r="AN31" i="176"/>
  <c r="O31" i="176"/>
  <c r="BI30" i="176"/>
  <c r="AJ30" i="176"/>
  <c r="K30" i="176"/>
  <c r="BI29" i="176"/>
  <c r="AF29" i="176"/>
  <c r="G29" i="176"/>
  <c r="BE28" i="176"/>
  <c r="AF28" i="176"/>
  <c r="CA27" i="176"/>
  <c r="BA27" i="176"/>
  <c r="AB27" i="176"/>
  <c r="CA26" i="176"/>
  <c r="AW26" i="176"/>
  <c r="X26" i="176"/>
  <c r="BW25" i="176"/>
  <c r="AX25" i="176"/>
  <c r="T25" i="176"/>
  <c r="BS24" i="176"/>
  <c r="AT24" i="176"/>
  <c r="T24" i="176"/>
  <c r="BO23" i="176"/>
  <c r="AP23" i="176"/>
  <c r="P23" i="176"/>
  <c r="BO22" i="176"/>
  <c r="AL22" i="176"/>
  <c r="L22" i="176"/>
  <c r="BK21" i="176"/>
  <c r="AL21" i="176"/>
  <c r="H21" i="176"/>
  <c r="BG20" i="176"/>
  <c r="AH20" i="176"/>
  <c r="I20" i="176"/>
  <c r="BC19" i="176"/>
  <c r="AD19" i="176"/>
  <c r="E19" i="176"/>
  <c r="BC18" i="176"/>
  <c r="Z18" i="176"/>
  <c r="BY17" i="176"/>
  <c r="AY17" i="176"/>
  <c r="Z17" i="176"/>
  <c r="BW16" i="176"/>
  <c r="AW16" i="176"/>
  <c r="Y16" i="176"/>
  <c r="BY15" i="176"/>
  <c r="BA15" i="176"/>
  <c r="AA15" i="176"/>
  <c r="BY14" i="176"/>
  <c r="BA14" i="176"/>
  <c r="AC14" i="176"/>
  <c r="E14" i="176"/>
  <c r="BD13" i="176"/>
  <c r="AD13" i="176"/>
  <c r="E13" i="176"/>
  <c r="BE12" i="176"/>
  <c r="AF12" i="176"/>
  <c r="H12" i="176"/>
  <c r="BG11" i="176"/>
  <c r="AH11" i="176"/>
  <c r="H11" i="176"/>
  <c r="BH10" i="176"/>
  <c r="AJ10" i="176"/>
  <c r="L10" i="176"/>
  <c r="BI9" i="176"/>
  <c r="AJ9" i="176"/>
  <c r="L9" i="176"/>
  <c r="BG84" i="176"/>
  <c r="AD84" i="176"/>
  <c r="BT83" i="176"/>
  <c r="AR83" i="176"/>
  <c r="P83" i="176"/>
  <c r="BI82" i="176"/>
  <c r="AG82" i="176"/>
  <c r="G82" i="176"/>
  <c r="BB81" i="176"/>
  <c r="Y81" i="176"/>
  <c r="BW80" i="176"/>
  <c r="AW80" i="176"/>
  <c r="R80" i="176"/>
  <c r="BO79" i="176"/>
  <c r="AN79" i="176"/>
  <c r="N79" i="176"/>
  <c r="BH78" i="176"/>
  <c r="AF78" i="176"/>
  <c r="F78" i="176"/>
  <c r="BC77" i="176"/>
  <c r="Y77" i="176"/>
  <c r="BV76" i="176"/>
  <c r="AT76" i="176"/>
  <c r="T76" i="176"/>
  <c r="BO75" i="176"/>
  <c r="AL75" i="176"/>
  <c r="L75" i="176"/>
  <c r="BI74" i="176"/>
  <c r="AE74" i="176"/>
  <c r="D74" i="176"/>
  <c r="BA73" i="176"/>
  <c r="AA73" i="176"/>
  <c r="BT72" i="176"/>
  <c r="AS72" i="176"/>
  <c r="S72" i="176"/>
  <c r="BO71" i="176"/>
  <c r="AL71" i="176"/>
  <c r="K71" i="176"/>
  <c r="BG70" i="176"/>
  <c r="AG70" i="176"/>
  <c r="CA69" i="176"/>
  <c r="AY69" i="176"/>
  <c r="Y69" i="176"/>
  <c r="BV68" i="176"/>
  <c r="AR68" i="176"/>
  <c r="P68" i="176"/>
  <c r="BN67" i="176"/>
  <c r="AM67" i="176"/>
  <c r="I67" i="176"/>
  <c r="BF66" i="176"/>
  <c r="AE66" i="176"/>
  <c r="D66" i="176"/>
  <c r="AY65" i="176"/>
  <c r="V65" i="176"/>
  <c r="BT64" i="176"/>
  <c r="AT64" i="176"/>
  <c r="P64" i="176"/>
  <c r="BL63" i="176"/>
  <c r="AK63" i="176"/>
  <c r="K63" i="176"/>
  <c r="BE62" i="176"/>
  <c r="AC62" i="176"/>
  <c r="CA61" i="176"/>
  <c r="AZ61" i="176"/>
  <c r="V61" i="176"/>
  <c r="BS60" i="176"/>
  <c r="AQ60" i="176"/>
  <c r="Q60" i="176"/>
  <c r="BL59" i="176"/>
  <c r="AI59" i="176"/>
  <c r="I59" i="176"/>
  <c r="BG58" i="176"/>
  <c r="AB58" i="176"/>
  <c r="BY57" i="176"/>
  <c r="AX57" i="176"/>
  <c r="X57" i="176"/>
  <c r="BQ56" i="176"/>
  <c r="AP56" i="176"/>
  <c r="P56" i="176"/>
  <c r="BL55" i="176"/>
  <c r="AI55" i="176"/>
  <c r="H55" i="176"/>
  <c r="BD54" i="176"/>
  <c r="AD54" i="176"/>
  <c r="BX53" i="176"/>
  <c r="AV53" i="176"/>
  <c r="V53" i="176"/>
  <c r="BS52" i="176"/>
  <c r="AO52" i="176"/>
  <c r="M52" i="176"/>
  <c r="BK51" i="176"/>
  <c r="AK51" i="176"/>
  <c r="F51" i="176"/>
  <c r="BC50" i="176"/>
  <c r="AC50" i="176"/>
  <c r="BY49" i="176"/>
  <c r="AV49" i="176"/>
  <c r="T49" i="176"/>
  <c r="BQ48" i="176"/>
  <c r="AQ48" i="176"/>
  <c r="M48" i="176"/>
  <c r="BI47" i="176"/>
  <c r="AI47" i="176"/>
  <c r="H47" i="176"/>
  <c r="BB46" i="176"/>
  <c r="Z46" i="176"/>
  <c r="BX45" i="176"/>
  <c r="AX45" i="176"/>
  <c r="S45" i="176"/>
  <c r="BP44" i="176"/>
  <c r="AO44" i="176"/>
  <c r="N44" i="176"/>
  <c r="BI43" i="176"/>
  <c r="AG43" i="176"/>
  <c r="F43" i="176"/>
  <c r="BD42" i="176"/>
  <c r="Z42" i="176"/>
  <c r="BV41" i="176"/>
  <c r="AU41" i="176"/>
  <c r="U41" i="176"/>
  <c r="BO40" i="176"/>
  <c r="AM40" i="176"/>
  <c r="M40" i="176"/>
  <c r="BK39" i="176"/>
  <c r="AH39" i="176"/>
  <c r="H39" i="176"/>
  <c r="BG38" i="176"/>
  <c r="AG38" i="176"/>
  <c r="E38" i="176"/>
  <c r="BC37" i="176"/>
  <c r="AC37" i="176"/>
  <c r="D37" i="176"/>
  <c r="AZ36" i="176"/>
  <c r="Y36" i="176"/>
  <c r="BX35" i="176"/>
  <c r="AY35" i="176"/>
  <c r="V35" i="176"/>
  <c r="BT34" i="176"/>
  <c r="AU34" i="176"/>
  <c r="U34" i="176"/>
  <c r="BQ33" i="176"/>
  <c r="AQ33" i="176"/>
  <c r="Q33" i="176"/>
  <c r="BP32" i="176"/>
  <c r="AN32" i="176"/>
  <c r="M32" i="176"/>
  <c r="BL31" i="176"/>
  <c r="AM31" i="176"/>
  <c r="K31" i="176"/>
  <c r="BH30" i="176"/>
  <c r="AI30" i="176"/>
  <c r="J30" i="176"/>
  <c r="BE29" i="176"/>
  <c r="AE29" i="176"/>
  <c r="F29" i="176"/>
  <c r="BD28" i="176"/>
  <c r="AB28" i="176"/>
  <c r="BZ27" i="176"/>
  <c r="AZ27" i="176"/>
  <c r="AA27" i="176"/>
  <c r="BW26" i="176"/>
  <c r="AV26" i="176"/>
  <c r="W26" i="176"/>
  <c r="BV25" i="176"/>
  <c r="AS25" i="176"/>
  <c r="S25" i="176"/>
  <c r="BR24" i="176"/>
  <c r="AS24" i="176"/>
  <c r="P24" i="176"/>
  <c r="BN23" i="176"/>
  <c r="AO23" i="176"/>
  <c r="O23" i="176"/>
  <c r="BK22" i="176"/>
  <c r="AK22" i="176"/>
  <c r="K22" i="176"/>
  <c r="BJ21" i="176"/>
  <c r="AH21" i="176"/>
  <c r="G21" i="176"/>
  <c r="BF20" i="176"/>
  <c r="AG20" i="176"/>
  <c r="D20" i="176"/>
  <c r="BB19" i="176"/>
  <c r="AC19" i="176"/>
  <c r="D19" i="176"/>
  <c r="AY18" i="176"/>
  <c r="Y18" i="176"/>
  <c r="BX17" i="176"/>
  <c r="AX17" i="176"/>
  <c r="V17" i="176"/>
  <c r="BU16" i="176"/>
  <c r="AV16" i="176"/>
  <c r="X16" i="176"/>
  <c r="BX15" i="176"/>
  <c r="AZ15" i="176"/>
  <c r="Y15" i="176"/>
  <c r="BX14" i="176"/>
  <c r="AZ14" i="176"/>
  <c r="AB14" i="176"/>
  <c r="D14" i="176"/>
  <c r="BB13" i="176"/>
  <c r="AC13" i="176"/>
  <c r="D13" i="176"/>
  <c r="BD12" i="176"/>
  <c r="AE12" i="176"/>
  <c r="G12" i="176"/>
  <c r="BE11" i="176"/>
  <c r="AF11" i="176"/>
  <c r="G11" i="176"/>
  <c r="BG10" i="176"/>
  <c r="AI10" i="176"/>
  <c r="K10" i="176"/>
  <c r="BH9" i="176"/>
  <c r="AI9" i="176"/>
  <c r="K9" i="176"/>
  <c r="BE84" i="176"/>
  <c r="Y84" i="176"/>
  <c r="BR83" i="176"/>
  <c r="AP83" i="176"/>
  <c r="K83" i="176"/>
  <c r="BG82" i="176"/>
  <c r="AE82" i="176"/>
  <c r="E82" i="176"/>
  <c r="AZ81" i="176"/>
  <c r="W81" i="176"/>
  <c r="BU80" i="176"/>
  <c r="AU80" i="176"/>
  <c r="P80" i="176"/>
  <c r="BM79" i="176"/>
  <c r="AL79" i="176"/>
  <c r="K79" i="176"/>
  <c r="BE78" i="176"/>
  <c r="AD78" i="176"/>
  <c r="CA77" i="176"/>
  <c r="AZ77" i="176"/>
  <c r="W77" i="176"/>
  <c r="BS76" i="176"/>
  <c r="AR76" i="176"/>
  <c r="R76" i="176"/>
  <c r="BL75" i="176"/>
  <c r="AJ75" i="176"/>
  <c r="J75" i="176"/>
  <c r="BG74" i="176"/>
  <c r="AC74" i="176"/>
  <c r="BY73" i="176"/>
  <c r="AY73" i="176"/>
  <c r="X73" i="176"/>
  <c r="BR72" i="176"/>
  <c r="AQ72" i="176"/>
  <c r="P72" i="176"/>
  <c r="BM71" i="176"/>
  <c r="AJ71" i="176"/>
  <c r="G71" i="176"/>
  <c r="BE70" i="176"/>
  <c r="AE70" i="176"/>
  <c r="BX69" i="176"/>
  <c r="AW69" i="176"/>
  <c r="W69" i="176"/>
  <c r="BT68" i="176"/>
  <c r="AP68" i="176"/>
  <c r="N68" i="176"/>
  <c r="BL67" i="176"/>
  <c r="AK67" i="176"/>
  <c r="G67" i="176"/>
  <c r="BD66" i="176"/>
  <c r="AB66" i="176"/>
  <c r="BZ65" i="176"/>
  <c r="AW65" i="176"/>
  <c r="T65" i="176"/>
  <c r="BR64" i="176"/>
  <c r="AR64" i="176"/>
  <c r="M64" i="176"/>
  <c r="BJ63" i="176"/>
  <c r="AI63" i="176"/>
  <c r="I63" i="176"/>
  <c r="BC62" i="176"/>
  <c r="AA62" i="176"/>
  <c r="BY61" i="176"/>
  <c r="AW61" i="176"/>
  <c r="T61" i="176"/>
  <c r="BQ60" i="176"/>
  <c r="AO60" i="176"/>
  <c r="O60" i="176"/>
  <c r="BI59" i="176"/>
  <c r="AG59" i="176"/>
  <c r="G59" i="176"/>
  <c r="BD58" i="176"/>
  <c r="Z58" i="176"/>
  <c r="BW57" i="176"/>
  <c r="AV57" i="176"/>
  <c r="V57" i="176"/>
  <c r="BO56" i="176"/>
  <c r="AN56" i="176"/>
  <c r="N56" i="176"/>
  <c r="BJ55" i="176"/>
  <c r="AG55" i="176"/>
  <c r="E55" i="176"/>
  <c r="BB54" i="176"/>
  <c r="AB54" i="176"/>
  <c r="BV53" i="176"/>
  <c r="AT53" i="176"/>
  <c r="T53" i="176"/>
  <c r="BQ52" i="176"/>
  <c r="AM52" i="176"/>
  <c r="K52" i="176"/>
  <c r="BI51" i="176"/>
  <c r="AH51" i="176"/>
  <c r="D51" i="176"/>
  <c r="BA50" i="176"/>
  <c r="Y50" i="176"/>
  <c r="BW49" i="176"/>
  <c r="AT49" i="176"/>
  <c r="Q49" i="176"/>
  <c r="BO48" i="176"/>
  <c r="AO48" i="176"/>
  <c r="K48" i="176"/>
  <c r="BG47" i="176"/>
  <c r="AF47" i="176"/>
  <c r="F47" i="176"/>
  <c r="AZ46" i="176"/>
  <c r="X46" i="176"/>
  <c r="BV45" i="176"/>
  <c r="AU45" i="176"/>
  <c r="Q45" i="176"/>
  <c r="BN44" i="176"/>
  <c r="AL44" i="176"/>
  <c r="L44" i="176"/>
  <c r="BG43" i="176"/>
  <c r="AD43" i="176"/>
  <c r="D43" i="176"/>
  <c r="BA42" i="176"/>
  <c r="W42" i="176"/>
  <c r="BT41" i="176"/>
  <c r="AS41" i="176"/>
  <c r="S41" i="176"/>
  <c r="BL40" i="176"/>
  <c r="AK40" i="176"/>
  <c r="K40" i="176"/>
  <c r="BH39" i="176"/>
  <c r="AF39" i="176"/>
  <c r="F39" i="176"/>
  <c r="BD38" i="176"/>
  <c r="AE38" i="176"/>
  <c r="CA37" i="176"/>
  <c r="AZ37" i="176"/>
  <c r="AA37" i="176"/>
  <c r="BZ36" i="176"/>
  <c r="AW36" i="176"/>
  <c r="W36" i="176"/>
  <c r="BV35" i="176"/>
  <c r="AW35" i="176"/>
  <c r="T35" i="176"/>
  <c r="BR34" i="176"/>
  <c r="AS34" i="176"/>
  <c r="S34" i="176"/>
  <c r="BO33" i="176"/>
  <c r="AO33" i="176"/>
  <c r="O33" i="176"/>
  <c r="BN32" i="176"/>
  <c r="AL32" i="176"/>
  <c r="K32" i="176"/>
  <c r="BJ31" i="176"/>
  <c r="AK31" i="176"/>
  <c r="H31" i="176"/>
  <c r="BF30" i="176"/>
  <c r="AG30" i="176"/>
  <c r="H30" i="176"/>
  <c r="BC29" i="176"/>
  <c r="AC29" i="176"/>
  <c r="D29" i="176"/>
  <c r="BB28" i="176"/>
  <c r="Z28" i="176"/>
  <c r="BX27" i="176"/>
  <c r="AX27" i="176"/>
  <c r="Y27" i="176"/>
  <c r="BU26" i="176"/>
  <c r="AT26" i="176"/>
  <c r="U26" i="176"/>
  <c r="BT25" i="176"/>
  <c r="AQ25" i="176"/>
  <c r="Q25" i="176"/>
  <c r="BP24" i="176"/>
  <c r="AQ24" i="176"/>
  <c r="N24" i="176"/>
  <c r="BL23" i="176"/>
  <c r="AM23" i="176"/>
  <c r="M23" i="176"/>
  <c r="BI22" i="176"/>
  <c r="AI22" i="176"/>
  <c r="I22" i="176"/>
  <c r="BH21" i="176"/>
  <c r="AF21" i="176"/>
  <c r="E21" i="176"/>
  <c r="BD20" i="176"/>
  <c r="AE20" i="176"/>
  <c r="BZ19" i="176"/>
  <c r="AZ19" i="176"/>
  <c r="AA19" i="176"/>
  <c r="BY18" i="176"/>
  <c r="AW18" i="176"/>
  <c r="W18" i="176"/>
  <c r="BU17" i="176"/>
  <c r="AV17" i="176"/>
  <c r="T17" i="176"/>
  <c r="BS16" i="176"/>
  <c r="AT16" i="176"/>
  <c r="V16" i="176"/>
  <c r="BV15" i="176"/>
  <c r="AV15" i="176"/>
  <c r="V15" i="176"/>
  <c r="BV14" i="176"/>
  <c r="AX14" i="176"/>
  <c r="Z14" i="176"/>
  <c r="BY13" i="176"/>
  <c r="AY13" i="176"/>
  <c r="Z13" i="176"/>
  <c r="BZ12" i="176"/>
  <c r="BA12" i="176"/>
  <c r="AC12" i="176"/>
  <c r="D12" i="176"/>
  <c r="BC11" i="176"/>
  <c r="AC11" i="176"/>
  <c r="E11" i="176"/>
  <c r="BE10" i="176"/>
  <c r="AG10" i="176"/>
  <c r="AG86" i="176" s="1"/>
  <c r="AG88" i="176" s="1"/>
  <c r="G10" i="176"/>
  <c r="BE9" i="176"/>
  <c r="BC84" i="176"/>
  <c r="W84" i="176"/>
  <c r="BP83" i="176"/>
  <c r="AN83" i="176"/>
  <c r="H83" i="176"/>
  <c r="BD82" i="176"/>
  <c r="AC82" i="176"/>
  <c r="BX81" i="176"/>
  <c r="AU81" i="176"/>
  <c r="U81" i="176"/>
  <c r="BS80" i="176"/>
  <c r="AN80" i="176"/>
  <c r="M80" i="176"/>
  <c r="BK79" i="176"/>
  <c r="AJ79" i="176"/>
  <c r="F79" i="176"/>
  <c r="BB78" i="176"/>
  <c r="AB78" i="176"/>
  <c r="BY77" i="176"/>
  <c r="AU77" i="176"/>
  <c r="T77" i="176"/>
  <c r="BP76" i="176"/>
  <c r="AP76" i="176"/>
  <c r="M76" i="176"/>
  <c r="BH75" i="176"/>
  <c r="AH75" i="176"/>
  <c r="H75" i="176"/>
  <c r="BA74" i="176"/>
  <c r="Z74" i="176"/>
  <c r="BW73" i="176"/>
  <c r="AW73" i="176"/>
  <c r="S73" i="176"/>
  <c r="BO72" i="176"/>
  <c r="AO72" i="176"/>
  <c r="M72" i="176"/>
  <c r="BH71" i="176"/>
  <c r="AG71" i="176"/>
  <c r="E71" i="176"/>
  <c r="BC70" i="176"/>
  <c r="Y70" i="176"/>
  <c r="BU69" i="176"/>
  <c r="AU69" i="176"/>
  <c r="T69" i="176"/>
  <c r="BN68" i="176"/>
  <c r="AM68" i="176"/>
  <c r="L68" i="176"/>
  <c r="BJ67" i="176"/>
  <c r="AE67" i="176"/>
  <c r="D67" i="176"/>
  <c r="BB66" i="176"/>
  <c r="Z66" i="176"/>
  <c r="BU65" i="176"/>
  <c r="AS65" i="176"/>
  <c r="R65" i="176"/>
  <c r="BP64" i="176"/>
  <c r="AL64" i="176"/>
  <c r="J64" i="176"/>
  <c r="BH63" i="176"/>
  <c r="AG63" i="176"/>
  <c r="CA62" i="176"/>
  <c r="AY62" i="176"/>
  <c r="Y62" i="176"/>
  <c r="BV61" i="176"/>
  <c r="AR61" i="176"/>
  <c r="Q61" i="176"/>
  <c r="BM60" i="176"/>
  <c r="AM60" i="176"/>
  <c r="J60" i="176"/>
  <c r="BE59" i="176"/>
  <c r="AE59" i="176"/>
  <c r="E59" i="176"/>
  <c r="AY58" i="176"/>
  <c r="W58" i="176"/>
  <c r="BT57" i="176"/>
  <c r="AT57" i="176"/>
  <c r="P57" i="176"/>
  <c r="BL56" i="176"/>
  <c r="AL56" i="176"/>
  <c r="K56" i="176"/>
  <c r="BE55" i="176"/>
  <c r="AD55" i="176"/>
  <c r="BZ54" i="176"/>
  <c r="AZ54" i="176"/>
  <c r="W54" i="176"/>
  <c r="BR53" i="176"/>
  <c r="AR53" i="176"/>
  <c r="Q53" i="176"/>
  <c r="BK52" i="176"/>
  <c r="AJ52" i="176"/>
  <c r="I52" i="176"/>
  <c r="BG51" i="176"/>
  <c r="AB51" i="176"/>
  <c r="BY50" i="176"/>
  <c r="AY50" i="176"/>
  <c r="W50" i="176"/>
  <c r="BR49" i="176"/>
  <c r="AQ49" i="176"/>
  <c r="O49" i="176"/>
  <c r="BM48" i="176"/>
  <c r="AI48" i="176"/>
  <c r="G48" i="176"/>
  <c r="BE47" i="176"/>
  <c r="AD47" i="176"/>
  <c r="BX46" i="176"/>
  <c r="AV46" i="176"/>
  <c r="V46" i="176"/>
  <c r="BT45" i="176"/>
  <c r="AO45" i="176"/>
  <c r="N45" i="176"/>
  <c r="BL44" i="176"/>
  <c r="AJ44" i="176"/>
  <c r="G44" i="176"/>
  <c r="BC43" i="176"/>
  <c r="AB43" i="176"/>
  <c r="BZ42" i="176"/>
  <c r="AV42" i="176"/>
  <c r="T42" i="176"/>
  <c r="BQ41" i="176"/>
  <c r="AQ41" i="176"/>
  <c r="M41" i="176"/>
  <c r="BI40" i="176"/>
  <c r="AI40" i="176"/>
  <c r="I40" i="176"/>
  <c r="BC39" i="176"/>
  <c r="AC39" i="176"/>
  <c r="D39" i="176"/>
  <c r="BB38" i="176"/>
  <c r="Z38" i="176"/>
  <c r="BX37" i="176"/>
  <c r="AX37" i="176"/>
  <c r="Y37" i="176"/>
  <c r="BU36" i="176"/>
  <c r="AT36" i="176"/>
  <c r="U36" i="176"/>
  <c r="BT35" i="176"/>
  <c r="AQ35" i="176"/>
  <c r="Q35" i="176"/>
  <c r="BP34" i="176"/>
  <c r="AQ34" i="176"/>
  <c r="N34" i="176"/>
  <c r="BL33" i="176"/>
  <c r="AZ84" i="176"/>
  <c r="R84" i="176"/>
  <c r="BM83" i="176"/>
  <c r="AH83" i="176"/>
  <c r="E83" i="176"/>
  <c r="BA82" i="176"/>
  <c r="AA82" i="176"/>
  <c r="BV81" i="176"/>
  <c r="AS81" i="176"/>
  <c r="S81" i="176"/>
  <c r="BQ80" i="176"/>
  <c r="AL80" i="176"/>
  <c r="K80" i="176"/>
  <c r="BH79" i="176"/>
  <c r="AH79" i="176"/>
  <c r="D79" i="176"/>
  <c r="AZ78" i="176"/>
  <c r="Z78" i="176"/>
  <c r="BW77" i="176"/>
  <c r="AS77" i="176"/>
  <c r="R77" i="176"/>
  <c r="BN76" i="176"/>
  <c r="AN76" i="176"/>
  <c r="K76" i="176"/>
  <c r="BF75" i="176"/>
  <c r="AF75" i="176"/>
  <c r="E75" i="176"/>
  <c r="AY74" i="176"/>
  <c r="X74" i="176"/>
  <c r="BU73" i="176"/>
  <c r="AT73" i="176"/>
  <c r="P73" i="176"/>
  <c r="BM72" i="176"/>
  <c r="AL72" i="176"/>
  <c r="K72" i="176"/>
  <c r="BF71" i="176"/>
  <c r="AC71" i="176"/>
  <c r="CA70" i="176"/>
  <c r="BA70" i="176"/>
  <c r="W70" i="176"/>
  <c r="BS69" i="176"/>
  <c r="AS69" i="176"/>
  <c r="R69" i="176"/>
  <c r="BL68" i="176"/>
  <c r="AJ68" i="176"/>
  <c r="J68" i="176"/>
  <c r="BG67" i="176"/>
  <c r="AC67" i="176"/>
  <c r="BZ66" i="176"/>
  <c r="AY66" i="176"/>
  <c r="X66" i="176"/>
  <c r="BS65" i="176"/>
  <c r="AP65" i="176"/>
  <c r="P65" i="176"/>
  <c r="BN64" i="176"/>
  <c r="AI64" i="176"/>
  <c r="H64" i="176"/>
  <c r="BE63" i="176"/>
  <c r="AE63" i="176"/>
  <c r="BY62" i="176"/>
  <c r="AW62" i="176"/>
  <c r="W62" i="176"/>
  <c r="BT61" i="176"/>
  <c r="AP61" i="176"/>
  <c r="O61" i="176"/>
  <c r="BK60" i="176"/>
  <c r="AK60" i="176"/>
  <c r="H60" i="176"/>
  <c r="BC59" i="176"/>
  <c r="AC59" i="176"/>
  <c r="CA58" i="176"/>
  <c r="AV58" i="176"/>
  <c r="U58" i="176"/>
  <c r="BR57" i="176"/>
  <c r="AR57" i="176"/>
  <c r="M57" i="176"/>
  <c r="BJ56" i="176"/>
  <c r="AJ56" i="176"/>
  <c r="H56" i="176"/>
  <c r="BC55" i="176"/>
  <c r="AB55" i="176"/>
  <c r="BX54" i="176"/>
  <c r="AX54" i="176"/>
  <c r="T54" i="176"/>
  <c r="BP53" i="176"/>
  <c r="AP53" i="176"/>
  <c r="O53" i="176"/>
  <c r="BI52" i="176"/>
  <c r="AG52" i="176"/>
  <c r="G52" i="176"/>
  <c r="BE51" i="176"/>
  <c r="Z51" i="176"/>
  <c r="BW50" i="176"/>
  <c r="AW50" i="176"/>
  <c r="U50" i="176"/>
  <c r="BP49" i="176"/>
  <c r="AN49" i="176"/>
  <c r="M49" i="176"/>
  <c r="BK48" i="176"/>
  <c r="AG48" i="176"/>
  <c r="E48" i="176"/>
  <c r="BC47" i="176"/>
  <c r="AB47" i="176"/>
  <c r="BV46" i="176"/>
  <c r="AT46" i="176"/>
  <c r="T46" i="176"/>
  <c r="BQ45" i="176"/>
  <c r="AM45" i="176"/>
  <c r="L45" i="176"/>
  <c r="BH44" i="176"/>
  <c r="AH44" i="176"/>
  <c r="E44" i="176"/>
  <c r="AZ43" i="176"/>
  <c r="Z43" i="176"/>
  <c r="BX42" i="176"/>
  <c r="AT42" i="176"/>
  <c r="R42" i="176"/>
  <c r="BO41" i="176"/>
  <c r="AO41" i="176"/>
  <c r="K41" i="176"/>
  <c r="BG40" i="176"/>
  <c r="AG40" i="176"/>
  <c r="E40" i="176"/>
  <c r="BA39" i="176"/>
  <c r="AA39" i="176"/>
  <c r="BY38" i="176"/>
  <c r="AZ38" i="176"/>
  <c r="X38" i="176"/>
  <c r="BU37" i="176"/>
  <c r="AV37" i="176"/>
  <c r="W37" i="176"/>
  <c r="BS36" i="176"/>
  <c r="AR36" i="176"/>
  <c r="S36" i="176"/>
  <c r="BR35" i="176"/>
  <c r="AO35" i="176"/>
  <c r="O35" i="176"/>
  <c r="BN34" i="176"/>
  <c r="AN34" i="176"/>
  <c r="L34" i="176"/>
  <c r="BJ33" i="176"/>
  <c r="AJ33" i="176"/>
  <c r="K33" i="176"/>
  <c r="BG32" i="176"/>
  <c r="AF32" i="176"/>
  <c r="G32" i="176"/>
  <c r="BF31" i="176"/>
  <c r="AC31" i="176"/>
  <c r="CA30" i="176"/>
  <c r="BB30" i="176"/>
  <c r="AC30" i="176"/>
  <c r="BX29" i="176"/>
  <c r="AX29" i="176"/>
  <c r="Y29" i="176"/>
  <c r="AY84" i="176"/>
  <c r="Q84" i="176"/>
  <c r="BL83" i="176"/>
  <c r="AG83" i="176"/>
  <c r="D83" i="176"/>
  <c r="AZ82" i="176"/>
  <c r="Z82" i="176"/>
  <c r="BT81" i="176"/>
  <c r="AR81" i="176"/>
  <c r="R81" i="176"/>
  <c r="BP80" i="176"/>
  <c r="AJ80" i="176"/>
  <c r="J80" i="176"/>
  <c r="BG79" i="176"/>
  <c r="AF79" i="176"/>
  <c r="BY78" i="176"/>
  <c r="AY78" i="176"/>
  <c r="X78" i="176"/>
  <c r="BU77" i="176"/>
  <c r="AQ77" i="176"/>
  <c r="P77" i="176"/>
  <c r="BM76" i="176"/>
  <c r="AM76" i="176"/>
  <c r="G76" i="176"/>
  <c r="BE75" i="176"/>
  <c r="AE75" i="176"/>
  <c r="D75" i="176"/>
  <c r="AW74" i="176"/>
  <c r="W74" i="176"/>
  <c r="BT73" i="176"/>
  <c r="AS73" i="176"/>
  <c r="N73" i="176"/>
  <c r="BL72" i="176"/>
  <c r="AK72" i="176"/>
  <c r="J72" i="176"/>
  <c r="BD71" i="176"/>
  <c r="AB71" i="176"/>
  <c r="BZ70" i="176"/>
  <c r="AZ70" i="176"/>
  <c r="T70" i="176"/>
  <c r="BR69" i="176"/>
  <c r="AR69" i="176"/>
  <c r="Q69" i="176"/>
  <c r="BJ68" i="176"/>
  <c r="AI68" i="176"/>
  <c r="I68" i="176"/>
  <c r="BF67" i="176"/>
  <c r="AA67" i="176"/>
  <c r="BY66" i="176"/>
  <c r="AW66" i="176"/>
  <c r="W66" i="176"/>
  <c r="BQ65" i="176"/>
  <c r="AO65" i="176"/>
  <c r="O65" i="176"/>
  <c r="BM64" i="176"/>
  <c r="AG64" i="176"/>
  <c r="G64" i="176"/>
  <c r="BD63" i="176"/>
  <c r="AD63" i="176"/>
  <c r="BW62" i="176"/>
  <c r="AV62" i="176"/>
  <c r="V62" i="176"/>
  <c r="BS61" i="176"/>
  <c r="AN61" i="176"/>
  <c r="N61" i="176"/>
  <c r="BJ60" i="176"/>
  <c r="AJ60" i="176"/>
  <c r="E60" i="176"/>
  <c r="BB59" i="176"/>
  <c r="AB59" i="176"/>
  <c r="BY58" i="176"/>
  <c r="AT58" i="176"/>
  <c r="T58" i="176"/>
  <c r="BQ57" i="176"/>
  <c r="AQ57" i="176"/>
  <c r="K57" i="176"/>
  <c r="BI56" i="176"/>
  <c r="AI56" i="176"/>
  <c r="G56" i="176"/>
  <c r="BA55" i="176"/>
  <c r="AA55" i="176"/>
  <c r="BW54" i="176"/>
  <c r="AW54" i="176"/>
  <c r="R54" i="176"/>
  <c r="BO53" i="176"/>
  <c r="AO53" i="176"/>
  <c r="N53" i="176"/>
  <c r="BG52" i="176"/>
  <c r="AF52" i="176"/>
  <c r="F52" i="176"/>
  <c r="BC51" i="176"/>
  <c r="X51" i="176"/>
  <c r="BV50" i="176"/>
  <c r="AU50" i="176"/>
  <c r="T50" i="176"/>
  <c r="BN49" i="176"/>
  <c r="AL49" i="176"/>
  <c r="L49" i="176"/>
  <c r="BJ48" i="176"/>
  <c r="AD48" i="176"/>
  <c r="D48" i="176"/>
  <c r="BA47" i="176"/>
  <c r="AA47" i="176"/>
  <c r="BT46" i="176"/>
  <c r="AS46" i="176"/>
  <c r="S46" i="176"/>
  <c r="BP45" i="176"/>
  <c r="AK45" i="176"/>
  <c r="K45" i="176"/>
  <c r="BG44" i="176"/>
  <c r="AG44" i="176"/>
  <c r="CA43" i="176"/>
  <c r="AY43" i="176"/>
  <c r="Y43" i="176"/>
  <c r="BW42" i="176"/>
  <c r="AQ42" i="176"/>
  <c r="Q42" i="176"/>
  <c r="BN41" i="176"/>
  <c r="AN41" i="176"/>
  <c r="H41" i="176"/>
  <c r="BF40" i="176"/>
  <c r="AF40" i="176"/>
  <c r="D40" i="176"/>
  <c r="AY39" i="176"/>
  <c r="Z39" i="176"/>
  <c r="BX38" i="176"/>
  <c r="AY38" i="176"/>
  <c r="V38" i="176"/>
  <c r="BT37" i="176"/>
  <c r="AU37" i="176"/>
  <c r="V37" i="176"/>
  <c r="BP36" i="176"/>
  <c r="AQ36" i="176"/>
  <c r="R36" i="176"/>
  <c r="BQ35" i="176"/>
  <c r="AM35" i="176"/>
  <c r="N35" i="176"/>
  <c r="BM34" i="176"/>
  <c r="AM34" i="176"/>
  <c r="J34" i="176"/>
  <c r="BI33" i="176"/>
  <c r="AI33" i="176"/>
  <c r="J33" i="176"/>
  <c r="BE32" i="176"/>
  <c r="AE32" i="176"/>
  <c r="F32" i="176"/>
  <c r="BE31" i="176"/>
  <c r="AA31" i="176"/>
  <c r="BZ30" i="176"/>
  <c r="BA30" i="176"/>
  <c r="AB30" i="176"/>
  <c r="BV29" i="176"/>
  <c r="AW29" i="176"/>
  <c r="X29" i="176"/>
  <c r="BV28" i="176"/>
  <c r="AS28" i="176"/>
  <c r="T28" i="176"/>
  <c r="BR27" i="176"/>
  <c r="AS27" i="176"/>
  <c r="P27" i="176"/>
  <c r="BN26" i="176"/>
  <c r="AO26" i="176"/>
  <c r="P26" i="176"/>
  <c r="BJ25" i="176"/>
  <c r="AK25" i="176"/>
  <c r="CA84" i="176"/>
  <c r="AU84" i="176"/>
  <c r="O84" i="176"/>
  <c r="BK83" i="176"/>
  <c r="AF83" i="176"/>
  <c r="BZ82" i="176"/>
  <c r="AY82" i="176"/>
  <c r="V82" i="176"/>
  <c r="BQ81" i="176"/>
  <c r="AQ81" i="176"/>
  <c r="Q81" i="176"/>
  <c r="BK80" i="176"/>
  <c r="AI80" i="176"/>
  <c r="I80" i="176"/>
  <c r="BF79" i="176"/>
  <c r="AB79" i="176"/>
  <c r="BX78" i="176"/>
  <c r="AX78" i="176"/>
  <c r="W78" i="176"/>
  <c r="BQ77" i="176"/>
  <c r="AP77" i="176"/>
  <c r="O77" i="176"/>
  <c r="BL76" i="176"/>
  <c r="AI76" i="176"/>
  <c r="F76" i="176"/>
  <c r="BD75" i="176"/>
  <c r="AD75" i="176"/>
  <c r="BW74" i="176"/>
  <c r="AV74" i="176"/>
  <c r="U74" i="176"/>
  <c r="BS73" i="176"/>
  <c r="AO73" i="176"/>
  <c r="M73" i="176"/>
  <c r="BK72" i="176"/>
  <c r="AJ72" i="176"/>
  <c r="F72" i="176"/>
  <c r="BC71" i="176"/>
  <c r="AA71" i="176"/>
  <c r="BY70" i="176"/>
  <c r="AV70" i="176"/>
  <c r="S70" i="176"/>
  <c r="BQ69" i="176"/>
  <c r="AQ69" i="176"/>
  <c r="L69" i="176"/>
  <c r="BI68" i="176"/>
  <c r="AH68" i="176"/>
  <c r="H68" i="176"/>
  <c r="BA67" i="176"/>
  <c r="Z67" i="176"/>
  <c r="BX66" i="176"/>
  <c r="AV66" i="176"/>
  <c r="S66" i="176"/>
  <c r="BP65" i="176"/>
  <c r="AN65" i="176"/>
  <c r="N65" i="176"/>
  <c r="BH64" i="176"/>
  <c r="AF64" i="176"/>
  <c r="F64" i="176"/>
  <c r="BC63" i="176"/>
  <c r="Y63" i="176"/>
  <c r="BU62" i="176"/>
  <c r="AU62" i="176"/>
  <c r="U62" i="176"/>
  <c r="BN61" i="176"/>
  <c r="AM61" i="176"/>
  <c r="AC84" i="176"/>
  <c r="AQ83" i="176"/>
  <c r="BH82" i="176"/>
  <c r="F82" i="176"/>
  <c r="X81" i="176"/>
  <c r="AV80" i="176"/>
  <c r="BN79" i="176"/>
  <c r="M79" i="176"/>
  <c r="AE78" i="176"/>
  <c r="BA77" i="176"/>
  <c r="BU76" i="176"/>
  <c r="S76" i="176"/>
  <c r="AK75" i="176"/>
  <c r="BH74" i="176"/>
  <c r="CA73" i="176"/>
  <c r="Y73" i="176"/>
  <c r="AR72" i="176"/>
  <c r="BN71" i="176"/>
  <c r="H71" i="176"/>
  <c r="AF70" i="176"/>
  <c r="AX69" i="176"/>
  <c r="BU68" i="176"/>
  <c r="O68" i="176"/>
  <c r="AL67" i="176"/>
  <c r="BE66" i="176"/>
  <c r="CA65" i="176"/>
  <c r="U65" i="176"/>
  <c r="AS64" i="176"/>
  <c r="BK63" i="176"/>
  <c r="J63" i="176"/>
  <c r="AB62" i="176"/>
  <c r="AY61" i="176"/>
  <c r="D61" i="176"/>
  <c r="Y60" i="176"/>
  <c r="AX59" i="176"/>
  <c r="BT58" i="176"/>
  <c r="V58" i="176"/>
  <c r="AW57" i="176"/>
  <c r="D57" i="176"/>
  <c r="Y56" i="176"/>
  <c r="AX55" i="176"/>
  <c r="BV54" i="176"/>
  <c r="AA54" i="176"/>
  <c r="BG53" i="176"/>
  <c r="CA52" i="176"/>
  <c r="AB52" i="176"/>
  <c r="AW51" i="176"/>
  <c r="BX50" i="176"/>
  <c r="AB50" i="176"/>
  <c r="BE49" i="176"/>
  <c r="D49" i="176"/>
  <c r="AA48" i="176"/>
  <c r="AZ47" i="176"/>
  <c r="E47" i="176"/>
  <c r="AK46" i="176"/>
  <c r="BE45" i="176"/>
  <c r="E45" i="176"/>
  <c r="AB44" i="176"/>
  <c r="BB43" i="176"/>
  <c r="E43" i="176"/>
  <c r="AJ42" i="176"/>
  <c r="BE41" i="176"/>
  <c r="E41" i="176"/>
  <c r="AE40" i="176"/>
  <c r="BG39" i="176"/>
  <c r="Q39" i="176"/>
  <c r="AO38" i="176"/>
  <c r="BP37" i="176"/>
  <c r="Q37" i="176"/>
  <c r="AS36" i="176"/>
  <c r="BW35" i="176"/>
  <c r="AF35" i="176"/>
  <c r="BD34" i="176"/>
  <c r="G34" i="176"/>
  <c r="AK33" i="176"/>
  <c r="BU32" i="176"/>
  <c r="AA32" i="176"/>
  <c r="BG31" i="176"/>
  <c r="S31" i="176"/>
  <c r="AW30" i="176"/>
  <c r="BY29" i="176"/>
  <c r="AN29" i="176"/>
  <c r="BP28" i="176"/>
  <c r="X28" i="176"/>
  <c r="BN27" i="176"/>
  <c r="T27" i="176"/>
  <c r="BI26" i="176"/>
  <c r="R26" i="176"/>
  <c r="BD25" i="176"/>
  <c r="M25" i="176"/>
  <c r="BA24" i="176"/>
  <c r="K24" i="176"/>
  <c r="BC23" i="176"/>
  <c r="N23" i="176"/>
  <c r="BA22" i="176"/>
  <c r="S22" i="176"/>
  <c r="BA21" i="176"/>
  <c r="T21" i="176"/>
  <c r="BB20" i="176"/>
  <c r="R20" i="176"/>
  <c r="BA19" i="176"/>
  <c r="Q19" i="176"/>
  <c r="BI18" i="176"/>
  <c r="S18" i="176"/>
  <c r="BG17" i="176"/>
  <c r="Q17" i="176"/>
  <c r="BJ16" i="176"/>
  <c r="W16" i="176"/>
  <c r="BL15" i="176"/>
  <c r="AH15" i="176"/>
  <c r="BR14" i="176"/>
  <c r="AK14" i="176"/>
  <c r="BU13" i="176"/>
  <c r="AP13" i="176"/>
  <c r="CA12" i="176"/>
  <c r="AT12" i="176"/>
  <c r="M12" i="176"/>
  <c r="AW11" i="176"/>
  <c r="S11" i="176"/>
  <c r="BC10" i="176"/>
  <c r="U10" i="176"/>
  <c r="BG9" i="176"/>
  <c r="AB9" i="176"/>
  <c r="X84" i="176"/>
  <c r="AO83" i="176"/>
  <c r="BE82" i="176"/>
  <c r="D82" i="176"/>
  <c r="V81" i="176"/>
  <c r="AS80" i="176"/>
  <c r="BL79" i="176"/>
  <c r="J79" i="176"/>
  <c r="AC78" i="176"/>
  <c r="AY77" i="176"/>
  <c r="BQ76" i="176"/>
  <c r="Q76" i="176"/>
  <c r="AI75" i="176"/>
  <c r="BF74" i="176"/>
  <c r="BX73" i="176"/>
  <c r="W73" i="176"/>
  <c r="AP72" i="176"/>
  <c r="BL71" i="176"/>
  <c r="F71" i="176"/>
  <c r="AD70" i="176"/>
  <c r="AV69" i="176"/>
  <c r="BS68" i="176"/>
  <c r="M68" i="176"/>
  <c r="AJ67" i="176"/>
  <c r="BC66" i="176"/>
  <c r="BY65" i="176"/>
  <c r="S65" i="176"/>
  <c r="AQ64" i="176"/>
  <c r="BI63" i="176"/>
  <c r="H63" i="176"/>
  <c r="Z62" i="176"/>
  <c r="AV61" i="176"/>
  <c r="BR60" i="176"/>
  <c r="W60" i="176"/>
  <c r="AW59" i="176"/>
  <c r="BR58" i="176"/>
  <c r="S58" i="176"/>
  <c r="AU57" i="176"/>
  <c r="CA56" i="176"/>
  <c r="X56" i="176"/>
  <c r="AW55" i="176"/>
  <c r="BU54" i="176"/>
  <c r="U54" i="176"/>
  <c r="AU53" i="176"/>
  <c r="BZ52" i="176"/>
  <c r="AA52" i="176"/>
  <c r="AV51" i="176"/>
  <c r="BU50" i="176"/>
  <c r="X50" i="176"/>
  <c r="BD49" i="176"/>
  <c r="CA48" i="176"/>
  <c r="Z48" i="176"/>
  <c r="AY47" i="176"/>
  <c r="BW46" i="176"/>
  <c r="Y46" i="176"/>
  <c r="BD45" i="176"/>
  <c r="D45" i="176"/>
  <c r="AA44" i="176"/>
  <c r="AX43" i="176"/>
  <c r="CA42" i="176"/>
  <c r="AI42" i="176"/>
  <c r="BD41" i="176"/>
  <c r="D41" i="176"/>
  <c r="AD40" i="176"/>
  <c r="BB39" i="176"/>
  <c r="G39" i="176"/>
  <c r="AN38" i="176"/>
  <c r="BO37" i="176"/>
  <c r="P37" i="176"/>
  <c r="AP36" i="176"/>
  <c r="BU35" i="176"/>
  <c r="AE35" i="176"/>
  <c r="BC34" i="176"/>
  <c r="F34" i="176"/>
  <c r="AH33" i="176"/>
  <c r="BO32" i="176"/>
  <c r="Z32" i="176"/>
  <c r="BA31" i="176"/>
  <c r="I31" i="176"/>
  <c r="AR30" i="176"/>
  <c r="BU29" i="176"/>
  <c r="AD29" i="176"/>
  <c r="BN28" i="176"/>
  <c r="W28" i="176"/>
  <c r="BJ27" i="176"/>
  <c r="S27" i="176"/>
  <c r="BH26" i="176"/>
  <c r="Q26" i="176"/>
  <c r="BC25" i="176"/>
  <c r="L25" i="176"/>
  <c r="AZ24" i="176"/>
  <c r="J24" i="176"/>
  <c r="BB23" i="176"/>
  <c r="L23" i="176"/>
  <c r="AZ22" i="176"/>
  <c r="Q22" i="176"/>
  <c r="AY21" i="176"/>
  <c r="S21" i="176"/>
  <c r="BA20" i="176"/>
  <c r="Q20" i="176"/>
  <c r="AY19" i="176"/>
  <c r="P19" i="176"/>
  <c r="BH18" i="176"/>
  <c r="Q18" i="176"/>
  <c r="BF17" i="176"/>
  <c r="P17" i="176"/>
  <c r="BI16" i="176"/>
  <c r="U16" i="176"/>
  <c r="BK15" i="176"/>
  <c r="AG15" i="176"/>
  <c r="BQ14" i="176"/>
  <c r="AI14" i="176"/>
  <c r="BT13" i="176"/>
  <c r="AO13" i="176"/>
  <c r="BY12" i="176"/>
  <c r="AR12" i="176"/>
  <c r="L12" i="176"/>
  <c r="AV11" i="176"/>
  <c r="Q11" i="176"/>
  <c r="BB10" i="176"/>
  <c r="T10" i="176"/>
  <c r="BD9" i="176"/>
  <c r="AA9" i="176"/>
  <c r="T84" i="176"/>
  <c r="AM83" i="176"/>
  <c r="BC82" i="176"/>
  <c r="BW81" i="176"/>
  <c r="T81" i="176"/>
  <c r="AM80" i="176"/>
  <c r="BI79" i="176"/>
  <c r="E79" i="176"/>
  <c r="AA78" i="176"/>
  <c r="AT77" i="176"/>
  <c r="BO76" i="176"/>
  <c r="L76" i="176"/>
  <c r="AG75" i="176"/>
  <c r="AZ74" i="176"/>
  <c r="BV73" i="176"/>
  <c r="Q73" i="176"/>
  <c r="AN72" i="176"/>
  <c r="BG71" i="176"/>
  <c r="D71" i="176"/>
  <c r="X70" i="176"/>
  <c r="AT69" i="176"/>
  <c r="BM68" i="176"/>
  <c r="K68" i="176"/>
  <c r="AD67" i="176"/>
  <c r="AZ66" i="176"/>
  <c r="BT65" i="176"/>
  <c r="Q65" i="176"/>
  <c r="AK64" i="176"/>
  <c r="BG63" i="176"/>
  <c r="BZ62" i="176"/>
  <c r="X62" i="176"/>
  <c r="AQ61" i="176"/>
  <c r="BP60" i="176"/>
  <c r="V60" i="176"/>
  <c r="AV59" i="176"/>
  <c r="BP58" i="176"/>
  <c r="Q58" i="176"/>
  <c r="AS57" i="176"/>
  <c r="BP56" i="176"/>
  <c r="W56" i="176"/>
  <c r="AV55" i="176"/>
  <c r="BT54" i="176"/>
  <c r="P54" i="176"/>
  <c r="AS53" i="176"/>
  <c r="BY52" i="176"/>
  <c r="Z52" i="176"/>
  <c r="AT51" i="176"/>
  <c r="BT50" i="176"/>
  <c r="V50" i="176"/>
  <c r="AU49" i="176"/>
  <c r="BY48" i="176"/>
  <c r="Y48" i="176"/>
  <c r="AX47" i="176"/>
  <c r="BS46" i="176"/>
  <c r="W46" i="176"/>
  <c r="BC45" i="176"/>
  <c r="CA44" i="176"/>
  <c r="Y44" i="176"/>
  <c r="AW43" i="176"/>
  <c r="BY42" i="176"/>
  <c r="Y42" i="176"/>
  <c r="BC41" i="176"/>
  <c r="CA40" i="176"/>
  <c r="AB40" i="176"/>
  <c r="AX39" i="176"/>
  <c r="E39" i="176"/>
  <c r="AM38" i="176"/>
  <c r="BN37" i="176"/>
  <c r="M37" i="176"/>
  <c r="AO36" i="176"/>
  <c r="BS35" i="176"/>
  <c r="U35" i="176"/>
  <c r="BB34" i="176"/>
  <c r="E34" i="176"/>
  <c r="AG33" i="176"/>
  <c r="BM32" i="176"/>
  <c r="Y32" i="176"/>
  <c r="AZ31" i="176"/>
  <c r="F31" i="176"/>
  <c r="AQ30" i="176"/>
  <c r="BT29" i="176"/>
  <c r="AB29" i="176"/>
  <c r="BM28" i="176"/>
  <c r="V28" i="176"/>
  <c r="BI27" i="176"/>
  <c r="R27" i="176"/>
  <c r="BG26" i="176"/>
  <c r="L26" i="176"/>
  <c r="BB25" i="176"/>
  <c r="K25" i="176"/>
  <c r="AY24" i="176"/>
  <c r="I24" i="176"/>
  <c r="AX23" i="176"/>
  <c r="H23" i="176"/>
  <c r="AY22" i="176"/>
  <c r="J22" i="176"/>
  <c r="AW21" i="176"/>
  <c r="R21" i="176"/>
  <c r="AZ20" i="176"/>
  <c r="P20" i="176"/>
  <c r="AX19" i="176"/>
  <c r="O19" i="176"/>
  <c r="AX18" i="176"/>
  <c r="P18" i="176"/>
  <c r="BE17" i="176"/>
  <c r="O17" i="176"/>
  <c r="BH16" i="176"/>
  <c r="T16" i="176"/>
  <c r="BJ15" i="176"/>
  <c r="X15" i="176"/>
  <c r="BP14" i="176"/>
  <c r="AH14" i="176"/>
  <c r="BS13" i="176"/>
  <c r="AN13" i="176"/>
  <c r="BX12" i="176"/>
  <c r="AQ12" i="176"/>
  <c r="F12" i="176"/>
  <c r="AU11" i="176"/>
  <c r="O11" i="176"/>
  <c r="BA10" i="176"/>
  <c r="S10" i="176"/>
  <c r="BC9" i="176"/>
  <c r="Z9" i="176"/>
  <c r="BZ84" i="176"/>
  <c r="N84" i="176"/>
  <c r="AD83" i="176"/>
  <c r="AX82" i="176"/>
  <c r="BP81" i="176"/>
  <c r="P81" i="176"/>
  <c r="AH80" i="176"/>
  <c r="BE79" i="176"/>
  <c r="BW78" i="176"/>
  <c r="V78" i="176"/>
  <c r="AO77" i="176"/>
  <c r="BK76" i="176"/>
  <c r="E76" i="176"/>
  <c r="AC75" i="176"/>
  <c r="AU74" i="176"/>
  <c r="BR73" i="176"/>
  <c r="L73" i="176"/>
  <c r="AI72" i="176"/>
  <c r="BB71" i="176"/>
  <c r="BX70" i="176"/>
  <c r="R70" i="176"/>
  <c r="AO69" i="176"/>
  <c r="BH68" i="176"/>
  <c r="G68" i="176"/>
  <c r="Y67" i="176"/>
  <c r="AU66" i="176"/>
  <c r="BO65" i="176"/>
  <c r="M65" i="176"/>
  <c r="AE64" i="176"/>
  <c r="BB63" i="176"/>
  <c r="BT62" i="176"/>
  <c r="S62" i="176"/>
  <c r="AL61" i="176"/>
  <c r="BL60" i="176"/>
  <c r="P60" i="176"/>
  <c r="AU59" i="176"/>
  <c r="BO58" i="176"/>
  <c r="P58" i="176"/>
  <c r="AL57" i="176"/>
  <c r="BM56" i="176"/>
  <c r="U56" i="176"/>
  <c r="AS55" i="176"/>
  <c r="BS54" i="176"/>
  <c r="O54" i="176"/>
  <c r="AQ53" i="176"/>
  <c r="BR52" i="176"/>
  <c r="Y52" i="176"/>
  <c r="AS51" i="176"/>
  <c r="BS50" i="176"/>
  <c r="P50" i="176"/>
  <c r="AR49" i="176"/>
  <c r="BW48" i="176"/>
  <c r="X48" i="176"/>
  <c r="AW47" i="176"/>
  <c r="BQ46" i="176"/>
  <c r="U46" i="176"/>
  <c r="AV45" i="176"/>
  <c r="BZ44" i="176"/>
  <c r="X44" i="176"/>
  <c r="AV43" i="176"/>
  <c r="BR42" i="176"/>
  <c r="U42" i="176"/>
  <c r="BA41" i="176"/>
  <c r="BZ40" i="176"/>
  <c r="AA40" i="176"/>
  <c r="AW39" i="176"/>
  <c r="CA38" i="176"/>
  <c r="AF38" i="176"/>
  <c r="BM37" i="176"/>
  <c r="L37" i="176"/>
  <c r="AN36" i="176"/>
  <c r="BL35" i="176"/>
  <c r="R35" i="176"/>
  <c r="AZ34" i="176"/>
  <c r="D34" i="176"/>
  <c r="AF33" i="176"/>
  <c r="BI32" i="176"/>
  <c r="X32" i="176"/>
  <c r="AY31" i="176"/>
  <c r="E31" i="176"/>
  <c r="AP30" i="176"/>
  <c r="BS29" i="176"/>
  <c r="AA29" i="176"/>
  <c r="BL28" i="176"/>
  <c r="U28" i="176"/>
  <c r="BH27" i="176"/>
  <c r="O27" i="176"/>
  <c r="BF26" i="176"/>
  <c r="K26" i="176"/>
  <c r="AR25" i="176"/>
  <c r="J25" i="176"/>
  <c r="AX24" i="176"/>
  <c r="H24" i="176"/>
  <c r="AW23" i="176"/>
  <c r="G23" i="176"/>
  <c r="AX22" i="176"/>
  <c r="H22" i="176"/>
  <c r="AV21" i="176"/>
  <c r="Q21" i="176"/>
  <c r="AY20" i="176"/>
  <c r="O20" i="176"/>
  <c r="AW19" i="176"/>
  <c r="M19" i="176"/>
  <c r="AU18" i="176"/>
  <c r="O18" i="176"/>
  <c r="BD17" i="176"/>
  <c r="M17" i="176"/>
  <c r="BF16" i="176"/>
  <c r="S16" i="176"/>
  <c r="BI15" i="176"/>
  <c r="U15" i="176"/>
  <c r="BO14" i="176"/>
  <c r="AG14" i="176"/>
  <c r="BQ13" i="176"/>
  <c r="AM13" i="176"/>
  <c r="BW12" i="176"/>
  <c r="AP12" i="176"/>
  <c r="BZ11" i="176"/>
  <c r="AT11" i="176"/>
  <c r="N11" i="176"/>
  <c r="AY10" i="176"/>
  <c r="R10" i="176"/>
  <c r="BB9" i="176"/>
  <c r="Y9" i="176"/>
  <c r="BY84" i="176"/>
  <c r="M84" i="176"/>
  <c r="AB83" i="176"/>
  <c r="AW82" i="176"/>
  <c r="BO81" i="176"/>
  <c r="O81" i="176"/>
  <c r="AG80" i="176"/>
  <c r="BD79" i="176"/>
  <c r="BV78" i="176"/>
  <c r="U78" i="176"/>
  <c r="AN77" i="176"/>
  <c r="BJ76" i="176"/>
  <c r="D76" i="176"/>
  <c r="AB75" i="176"/>
  <c r="AT74" i="176"/>
  <c r="BQ73" i="176"/>
  <c r="K73" i="176"/>
  <c r="AG72" i="176"/>
  <c r="BA71" i="176"/>
  <c r="BW70" i="176"/>
  <c r="Q70" i="176"/>
  <c r="AN69" i="176"/>
  <c r="BG68" i="176"/>
  <c r="E68" i="176"/>
  <c r="X67" i="176"/>
  <c r="AT66" i="176"/>
  <c r="BL65" i="176"/>
  <c r="L65" i="176"/>
  <c r="AD64" i="176"/>
  <c r="BA63" i="176"/>
  <c r="BS62" i="176"/>
  <c r="R62" i="176"/>
  <c r="AK61" i="176"/>
  <c r="BI60" i="176"/>
  <c r="N60" i="176"/>
  <c r="AT59" i="176"/>
  <c r="BN58" i="176"/>
  <c r="O58" i="176"/>
  <c r="AK57" i="176"/>
  <c r="BK56" i="176"/>
  <c r="O56" i="176"/>
  <c r="AR55" i="176"/>
  <c r="BO54" i="176"/>
  <c r="N54" i="176"/>
  <c r="AN53" i="176"/>
  <c r="BP52" i="176"/>
  <c r="X52" i="176"/>
  <c r="AR51" i="176"/>
  <c r="BR50" i="176"/>
  <c r="O50" i="176"/>
  <c r="AO49" i="176"/>
  <c r="BP48" i="176"/>
  <c r="W48" i="176"/>
  <c r="AS47" i="176"/>
  <c r="BP46" i="176"/>
  <c r="R46" i="176"/>
  <c r="AS45" i="176"/>
  <c r="BY44" i="176"/>
  <c r="W44" i="176"/>
  <c r="AU43" i="176"/>
  <c r="BQ42" i="176"/>
  <c r="S42" i="176"/>
  <c r="AT41" i="176"/>
  <c r="BY40" i="176"/>
  <c r="V40" i="176"/>
  <c r="AV39" i="176"/>
  <c r="BW38" i="176"/>
  <c r="AD38" i="176"/>
  <c r="BL37" i="176"/>
  <c r="K37" i="176"/>
  <c r="AM36" i="176"/>
  <c r="BK35" i="176"/>
  <c r="P35" i="176"/>
  <c r="AT34" i="176"/>
  <c r="CA33" i="176"/>
  <c r="AE33" i="176"/>
  <c r="BH32" i="176"/>
  <c r="W32" i="176"/>
  <c r="AV31" i="176"/>
  <c r="D31" i="176"/>
  <c r="AN30" i="176"/>
  <c r="BR29" i="176"/>
  <c r="Z29" i="176"/>
  <c r="BK28" i="176"/>
  <c r="S28" i="176"/>
  <c r="BF27" i="176"/>
  <c r="M27" i="176"/>
  <c r="AU26" i="176"/>
  <c r="I26" i="176"/>
  <c r="AO25" i="176"/>
  <c r="I25" i="176"/>
  <c r="AR24" i="176"/>
  <c r="G24" i="176"/>
  <c r="AV23" i="176"/>
  <c r="F23" i="176"/>
  <c r="AW22" i="176"/>
  <c r="G22" i="176"/>
  <c r="AU21" i="176"/>
  <c r="F21" i="176"/>
  <c r="AU20" i="176"/>
  <c r="N20" i="176"/>
  <c r="AV19" i="176"/>
  <c r="L19" i="176"/>
  <c r="AT18" i="176"/>
  <c r="N18" i="176"/>
  <c r="AW17" i="176"/>
  <c r="L17" i="176"/>
  <c r="BD16" i="176"/>
  <c r="R16" i="176"/>
  <c r="BH15" i="176"/>
  <c r="T15" i="176"/>
  <c r="BN14" i="176"/>
  <c r="AA14" i="176"/>
  <c r="BP13" i="176"/>
  <c r="AK13" i="176"/>
  <c r="BU12" i="176"/>
  <c r="AN12" i="176"/>
  <c r="BY11" i="176"/>
  <c r="AS11" i="176"/>
  <c r="F11" i="176"/>
  <c r="AW10" i="176"/>
  <c r="Q10" i="176"/>
  <c r="BA9" i="176"/>
  <c r="X9" i="176"/>
  <c r="BX84" i="176"/>
  <c r="L84" i="176"/>
  <c r="AA83" i="176"/>
  <c r="AV82" i="176"/>
  <c r="BN81" i="176"/>
  <c r="N81" i="176"/>
  <c r="AF80" i="176"/>
  <c r="BC79" i="176"/>
  <c r="BU78" i="176"/>
  <c r="T78" i="176"/>
  <c r="AM77" i="176"/>
  <c r="BI76" i="176"/>
  <c r="CA75" i="176"/>
  <c r="AA75" i="176"/>
  <c r="AS74" i="176"/>
  <c r="BO73" i="176"/>
  <c r="J73" i="176"/>
  <c r="AF72" i="176"/>
  <c r="AY71" i="176"/>
  <c r="BV70" i="176"/>
  <c r="P70" i="176"/>
  <c r="AM69" i="176"/>
  <c r="BE68" i="176"/>
  <c r="D68" i="176"/>
  <c r="W67" i="176"/>
  <c r="AS66" i="176"/>
  <c r="BK65" i="176"/>
  <c r="K65" i="176"/>
  <c r="AC64" i="176"/>
  <c r="AZ63" i="176"/>
  <c r="BR62" i="176"/>
  <c r="Q62" i="176"/>
  <c r="AJ61" i="176"/>
  <c r="BH60" i="176"/>
  <c r="I60" i="176"/>
  <c r="AH59" i="176"/>
  <c r="BM58" i="176"/>
  <c r="N58" i="176"/>
  <c r="AJ57" i="176"/>
  <c r="BH56" i="176"/>
  <c r="L56" i="176"/>
  <c r="AQ55" i="176"/>
  <c r="BN54" i="176"/>
  <c r="M54" i="176"/>
  <c r="AM53" i="176"/>
  <c r="BJ52" i="176"/>
  <c r="L52" i="176"/>
  <c r="AQ51" i="176"/>
  <c r="BP50" i="176"/>
  <c r="N50" i="176"/>
  <c r="AK49" i="176"/>
  <c r="BN48" i="176"/>
  <c r="V48" i="176"/>
  <c r="AQ47" i="176"/>
  <c r="BO46" i="176"/>
  <c r="Q46" i="176"/>
  <c r="AN45" i="176"/>
  <c r="BO44" i="176"/>
  <c r="U44" i="176"/>
  <c r="AT43" i="176"/>
  <c r="BP42" i="176"/>
  <c r="P42" i="176"/>
  <c r="AR41" i="176"/>
  <c r="BX40" i="176"/>
  <c r="U40" i="176"/>
  <c r="AU39" i="176"/>
  <c r="BV38" i="176"/>
  <c r="Y38" i="176"/>
  <c r="BA37" i="176"/>
  <c r="J37" i="176"/>
  <c r="AL36" i="176"/>
  <c r="BJ35" i="176"/>
  <c r="M35" i="176"/>
  <c r="AR34" i="176"/>
  <c r="BY33" i="176"/>
  <c r="AA33" i="176"/>
  <c r="BD32" i="176"/>
  <c r="L32" i="176"/>
  <c r="AU31" i="176"/>
  <c r="BY30" i="176"/>
  <c r="AH30" i="176"/>
  <c r="BQ29" i="176"/>
  <c r="W29" i="176"/>
  <c r="BJ28" i="176"/>
  <c r="Q28" i="176"/>
  <c r="AY27" i="176"/>
  <c r="L27" i="176"/>
  <c r="AS26" i="176"/>
  <c r="G26" i="176"/>
  <c r="AN25" i="176"/>
  <c r="H25" i="176"/>
  <c r="AO24" i="176"/>
  <c r="F24" i="176"/>
  <c r="AT23" i="176"/>
  <c r="D23" i="176"/>
  <c r="AV22" i="176"/>
  <c r="F22" i="176"/>
  <c r="AT21" i="176"/>
  <c r="D21" i="176"/>
  <c r="AS20" i="176"/>
  <c r="M20" i="176"/>
  <c r="AU19" i="176"/>
  <c r="K19" i="176"/>
  <c r="AS18" i="176"/>
  <c r="M18" i="176"/>
  <c r="AU17" i="176"/>
  <c r="K17" i="176"/>
  <c r="BC16" i="176"/>
  <c r="P16" i="176"/>
  <c r="BG15" i="176"/>
  <c r="S15" i="176"/>
  <c r="BM14" i="176"/>
  <c r="Y14" i="176"/>
  <c r="BO13" i="176"/>
  <c r="AJ13" i="176"/>
  <c r="BT12" i="176"/>
  <c r="AM12" i="176"/>
  <c r="BX11" i="176"/>
  <c r="AR11" i="176"/>
  <c r="D11" i="176"/>
  <c r="AV10" i="176"/>
  <c r="P10" i="176"/>
  <c r="AZ9" i="176"/>
  <c r="U9" i="176"/>
  <c r="BW84" i="176"/>
  <c r="J84" i="176"/>
  <c r="Z83" i="176"/>
  <c r="AR82" i="176"/>
  <c r="BM81" i="176"/>
  <c r="I81" i="176"/>
  <c r="AE80" i="176"/>
  <c r="AX79" i="176"/>
  <c r="BT78" i="176"/>
  <c r="O78" i="176"/>
  <c r="AK77" i="176"/>
  <c r="BE76" i="176"/>
  <c r="BZ75" i="176"/>
  <c r="V75" i="176"/>
  <c r="AR74" i="176"/>
  <c r="BK73" i="176"/>
  <c r="I73" i="176"/>
  <c r="AB72" i="176"/>
  <c r="AW71" i="176"/>
  <c r="BR70" i="176"/>
  <c r="O70" i="176"/>
  <c r="AH69" i="176"/>
  <c r="BD68" i="176"/>
  <c r="BX67" i="176"/>
  <c r="V67" i="176"/>
  <c r="AO66" i="176"/>
  <c r="BJ65" i="176"/>
  <c r="G65" i="176"/>
  <c r="AB64" i="176"/>
  <c r="AU63" i="176"/>
  <c r="BQ62" i="176"/>
  <c r="L62" i="176"/>
  <c r="AI61" i="176"/>
  <c r="BG60" i="176"/>
  <c r="D60" i="176"/>
  <c r="AF59" i="176"/>
  <c r="BL58" i="176"/>
  <c r="M58" i="176"/>
  <c r="AG57" i="176"/>
  <c r="BG56" i="176"/>
  <c r="I56" i="176"/>
  <c r="AH55" i="176"/>
  <c r="BM54" i="176"/>
  <c r="L54" i="176"/>
  <c r="AK53" i="176"/>
  <c r="BF52" i="176"/>
  <c r="J52" i="176"/>
  <c r="AP51" i="176"/>
  <c r="BO50" i="176"/>
  <c r="L50" i="176"/>
  <c r="AJ49" i="176"/>
  <c r="BL48" i="176"/>
  <c r="L48" i="176"/>
  <c r="AP47" i="176"/>
  <c r="BN46" i="176"/>
  <c r="P46" i="176"/>
  <c r="AJ45" i="176"/>
  <c r="BM44" i="176"/>
  <c r="T44" i="176"/>
  <c r="AS43" i="176"/>
  <c r="BM42" i="176"/>
  <c r="O42" i="176"/>
  <c r="AP41" i="176"/>
  <c r="BM40" i="176"/>
  <c r="T40" i="176"/>
  <c r="AT39" i="176"/>
  <c r="BU38" i="176"/>
  <c r="U38" i="176"/>
  <c r="AY37" i="176"/>
  <c r="I37" i="176"/>
  <c r="AK36" i="176"/>
  <c r="BH35" i="176"/>
  <c r="L35" i="176"/>
  <c r="AO34" i="176"/>
  <c r="BP33" i="176"/>
  <c r="Z33" i="176"/>
  <c r="BC32" i="176"/>
  <c r="J32" i="176"/>
  <c r="AT31" i="176"/>
  <c r="BX30" i="176"/>
  <c r="AF30" i="176"/>
  <c r="BP29" i="176"/>
  <c r="U29" i="176"/>
  <c r="BC28" i="176"/>
  <c r="P28" i="176"/>
  <c r="AW27" i="176"/>
  <c r="K27" i="176"/>
  <c r="AR26" i="176"/>
  <c r="F26" i="176"/>
  <c r="AM25" i="176"/>
  <c r="CA24" i="176"/>
  <c r="AK24" i="176"/>
  <c r="E24" i="176"/>
  <c r="AN23" i="176"/>
  <c r="CA22" i="176"/>
  <c r="AU22" i="176"/>
  <c r="E22" i="176"/>
  <c r="AS21" i="176"/>
  <c r="CA20" i="176"/>
  <c r="AR20" i="176"/>
  <c r="CA19" i="176"/>
  <c r="AT19" i="176"/>
  <c r="J19" i="176"/>
  <c r="AR18" i="176"/>
  <c r="I18" i="176"/>
  <c r="AQ17" i="176"/>
  <c r="J17" i="176"/>
  <c r="AU16" i="176"/>
  <c r="N16" i="176"/>
  <c r="BF15" i="176"/>
  <c r="R15" i="176"/>
  <c r="BK14" i="176"/>
  <c r="X14" i="176"/>
  <c r="BN13" i="176"/>
  <c r="AA13" i="176"/>
  <c r="BS12" i="176"/>
  <c r="AL12" i="176"/>
  <c r="BV11" i="176"/>
  <c r="AQ11" i="176"/>
  <c r="CA10" i="176"/>
  <c r="AU10" i="176"/>
  <c r="I10" i="176"/>
  <c r="AY9" i="176"/>
  <c r="S9" i="176"/>
  <c r="BU84" i="176"/>
  <c r="I84" i="176"/>
  <c r="Y83" i="176"/>
  <c r="AQ82" i="176"/>
  <c r="BL81" i="176"/>
  <c r="H81" i="176"/>
  <c r="AD80" i="176"/>
  <c r="AW79" i="176"/>
  <c r="BS78" i="176"/>
  <c r="N78" i="176"/>
  <c r="AJ77" i="176"/>
  <c r="BD76" i="176"/>
  <c r="BY75" i="176"/>
  <c r="T75" i="176"/>
  <c r="AQ74" i="176"/>
  <c r="BJ73" i="176"/>
  <c r="H73" i="176"/>
  <c r="AA72" i="176"/>
  <c r="AV71" i="176"/>
  <c r="BQ70" i="176"/>
  <c r="N70" i="176"/>
  <c r="AG69" i="176"/>
  <c r="BC68" i="176"/>
  <c r="BW67" i="176"/>
  <c r="U67" i="176"/>
  <c r="AN66" i="176"/>
  <c r="BI65" i="176"/>
  <c r="E65" i="176"/>
  <c r="AA64" i="176"/>
  <c r="AT63" i="176"/>
  <c r="BP62" i="176"/>
  <c r="K62" i="176"/>
  <c r="AH61" i="176"/>
  <c r="BF60" i="176"/>
  <c r="BZ59" i="176"/>
  <c r="AD59" i="176"/>
  <c r="BE58" i="176"/>
  <c r="L58" i="176"/>
  <c r="AF57" i="176"/>
  <c r="BF56" i="176"/>
  <c r="CA55" i="176"/>
  <c r="AE55" i="176"/>
  <c r="BK54" i="176"/>
  <c r="K54" i="176"/>
  <c r="AJ53" i="176"/>
  <c r="BE52" i="176"/>
  <c r="H52" i="176"/>
  <c r="AJ51" i="176"/>
  <c r="BM50" i="176"/>
  <c r="K50" i="176"/>
  <c r="AI49" i="176"/>
  <c r="BE48" i="176"/>
  <c r="H48" i="176"/>
  <c r="AN47" i="176"/>
  <c r="BM46" i="176"/>
  <c r="N46" i="176"/>
  <c r="AI45" i="176"/>
  <c r="BK44" i="176"/>
  <c r="M44" i="176"/>
  <c r="AR43" i="176"/>
  <c r="BL42" i="176"/>
  <c r="M42" i="176"/>
  <c r="AI41" i="176"/>
  <c r="BJ40" i="176"/>
  <c r="R40" i="176"/>
  <c r="AS39" i="176"/>
  <c r="BT38" i="176"/>
  <c r="T38" i="176"/>
  <c r="AW37" i="176"/>
  <c r="CA36" i="176"/>
  <c r="AJ36" i="176"/>
  <c r="BG35" i="176"/>
  <c r="K35" i="176"/>
  <c r="AI34" i="176"/>
  <c r="BM33" i="176"/>
  <c r="Y33" i="176"/>
  <c r="BA32" i="176"/>
  <c r="I32" i="176"/>
  <c r="AS31" i="176"/>
  <c r="BW30" i="176"/>
  <c r="AE30" i="176"/>
  <c r="BO29" i="176"/>
  <c r="T29" i="176"/>
  <c r="BA28" i="176"/>
  <c r="O28" i="176"/>
  <c r="AV27" i="176"/>
  <c r="J27" i="176"/>
  <c r="AQ26" i="176"/>
  <c r="E26" i="176"/>
  <c r="AL25" i="176"/>
  <c r="BZ24" i="176"/>
  <c r="AJ24" i="176"/>
  <c r="D24" i="176"/>
  <c r="AK23" i="176"/>
  <c r="BZ22" i="176"/>
  <c r="AT22" i="176"/>
  <c r="D22" i="176"/>
  <c r="AR21" i="176"/>
  <c r="BZ20" i="176"/>
  <c r="AP20" i="176"/>
  <c r="BX19" i="176"/>
  <c r="AS19" i="176"/>
  <c r="I19" i="176"/>
  <c r="AQ18" i="176"/>
  <c r="H18" i="176"/>
  <c r="AP17" i="176"/>
  <c r="I17" i="176"/>
  <c r="AS16" i="176"/>
  <c r="M16" i="176"/>
  <c r="BE15" i="176"/>
  <c r="Q15" i="176"/>
  <c r="BH14" i="176"/>
  <c r="W14" i="176"/>
  <c r="BM13" i="176"/>
  <c r="Y13" i="176"/>
  <c r="BR12" i="176"/>
  <c r="AK12" i="176"/>
  <c r="BU11" i="176"/>
  <c r="AP11" i="176"/>
  <c r="BZ10" i="176"/>
  <c r="AR10" i="176"/>
  <c r="E10" i="176"/>
  <c r="AX9" i="176"/>
  <c r="R9" i="176"/>
  <c r="BQ84" i="176"/>
  <c r="H84" i="176"/>
  <c r="W83" i="176"/>
  <c r="AP82" i="176"/>
  <c r="BK81" i="176"/>
  <c r="F81" i="176"/>
  <c r="AC80" i="176"/>
  <c r="AV79" i="176"/>
  <c r="BR78" i="176"/>
  <c r="M78" i="176"/>
  <c r="AI77" i="176"/>
  <c r="BC76" i="176"/>
  <c r="BX75" i="176"/>
  <c r="S75" i="176"/>
  <c r="AO74" i="176"/>
  <c r="BI73" i="176"/>
  <c r="G73" i="176"/>
  <c r="Z72" i="176"/>
  <c r="AU71" i="176"/>
  <c r="BP70" i="176"/>
  <c r="M70" i="176"/>
  <c r="AF69" i="176"/>
  <c r="BB68" i="176"/>
  <c r="BU67" i="176"/>
  <c r="T67" i="176"/>
  <c r="AM66" i="176"/>
  <c r="BH65" i="176"/>
  <c r="D65" i="176"/>
  <c r="Z64" i="176"/>
  <c r="AS63" i="176"/>
  <c r="BO62" i="176"/>
  <c r="J62" i="176"/>
  <c r="AF61" i="176"/>
  <c r="BB60" i="176"/>
  <c r="BY59" i="176"/>
  <c r="AA59" i="176"/>
  <c r="BC58" i="176"/>
  <c r="K58" i="176"/>
  <c r="AE57" i="176"/>
  <c r="BE56" i="176"/>
  <c r="BZ55" i="176"/>
  <c r="AC55" i="176"/>
  <c r="BP84" i="176"/>
  <c r="G84" i="176"/>
  <c r="V83" i="176"/>
  <c r="AN82" i="176"/>
  <c r="BJ81" i="176"/>
  <c r="D81" i="176"/>
  <c r="AB80" i="176"/>
  <c r="AT79" i="176"/>
  <c r="BQ78" i="176"/>
  <c r="K78" i="176"/>
  <c r="AG77" i="176"/>
  <c r="BA76" i="176"/>
  <c r="BW75" i="176"/>
  <c r="Q75" i="176"/>
  <c r="AN74" i="176"/>
  <c r="BG73" i="176"/>
  <c r="F73" i="176"/>
  <c r="X72" i="176"/>
  <c r="AT71" i="176"/>
  <c r="BM70" i="176"/>
  <c r="L70" i="176"/>
  <c r="AD69" i="176"/>
  <c r="BA68" i="176"/>
  <c r="BS67" i="176"/>
  <c r="R67" i="176"/>
  <c r="AK66" i="176"/>
  <c r="BG65" i="176"/>
  <c r="BY64" i="176"/>
  <c r="Y64" i="176"/>
  <c r="AQ63" i="176"/>
  <c r="BN62" i="176"/>
  <c r="H62" i="176"/>
  <c r="AE61" i="176"/>
  <c r="BA60" i="176"/>
  <c r="BX59" i="176"/>
  <c r="Z59" i="176"/>
  <c r="AW58" i="176"/>
  <c r="BX57" i="176"/>
  <c r="AD57" i="176"/>
  <c r="BD56" i="176"/>
  <c r="BY55" i="176"/>
  <c r="X55" i="176"/>
  <c r="BA54" i="176"/>
  <c r="I54" i="176"/>
  <c r="AE53" i="176"/>
  <c r="BC52" i="176"/>
  <c r="D52" i="176"/>
  <c r="AA51" i="176"/>
  <c r="BB50" i="176"/>
  <c r="I50" i="176"/>
  <c r="AG49" i="176"/>
  <c r="BC48" i="176"/>
  <c r="CA47" i="176"/>
  <c r="AE47" i="176"/>
  <c r="BK46" i="176"/>
  <c r="H46" i="176"/>
  <c r="AG45" i="176"/>
  <c r="BE44" i="176"/>
  <c r="F44" i="176"/>
  <c r="AE43" i="176"/>
  <c r="BJ42" i="176"/>
  <c r="K42" i="176"/>
  <c r="AG41" i="176"/>
  <c r="BE40" i="176"/>
  <c r="J40" i="176"/>
  <c r="AQ39" i="176"/>
  <c r="BO38" i="176"/>
  <c r="Q38" i="176"/>
  <c r="AS37" i="176"/>
  <c r="BT36" i="176"/>
  <c r="X36" i="176"/>
  <c r="BE35" i="176"/>
  <c r="I35" i="176"/>
  <c r="AG34" i="176"/>
  <c r="BH33" i="176"/>
  <c r="P33" i="176"/>
  <c r="AY32" i="176"/>
  <c r="E32" i="176"/>
  <c r="AL31" i="176"/>
  <c r="BU30" i="176"/>
  <c r="W30" i="176"/>
  <c r="BD29" i="176"/>
  <c r="O29" i="176"/>
  <c r="AV28" i="176"/>
  <c r="M28" i="176"/>
  <c r="AT27" i="176"/>
  <c r="H27" i="176"/>
  <c r="AN26" i="176"/>
  <c r="CA25" i="176"/>
  <c r="AI25" i="176"/>
  <c r="BW24" i="176"/>
  <c r="AG24" i="176"/>
  <c r="BY23" i="176"/>
  <c r="AI23" i="176"/>
  <c r="BX22" i="176"/>
  <c r="AG22" i="176"/>
  <c r="BW21" i="176"/>
  <c r="AP21" i="176"/>
  <c r="BX20" i="176"/>
  <c r="AN20" i="176"/>
  <c r="BV19" i="176"/>
  <c r="BF84" i="176"/>
  <c r="BS83" i="176"/>
  <c r="L83" i="176"/>
  <c r="AF82" i="176"/>
  <c r="BA81" i="176"/>
  <c r="BV80" i="176"/>
  <c r="Q80" i="176"/>
  <c r="AM79" i="176"/>
  <c r="BG78" i="176"/>
  <c r="E78" i="176"/>
  <c r="X77" i="176"/>
  <c r="AS76" i="176"/>
  <c r="BM75" i="176"/>
  <c r="K75" i="176"/>
  <c r="AD74" i="176"/>
  <c r="AZ73" i="176"/>
  <c r="BS72" i="176"/>
  <c r="Q72" i="176"/>
  <c r="AK71" i="176"/>
  <c r="BF70" i="176"/>
  <c r="BZ69" i="176"/>
  <c r="X69" i="176"/>
  <c r="AQ68" i="176"/>
  <c r="BM67" i="176"/>
  <c r="H67" i="176"/>
  <c r="AC66" i="176"/>
  <c r="AX65" i="176"/>
  <c r="BS64" i="176"/>
  <c r="N64" i="176"/>
  <c r="AJ63" i="176"/>
  <c r="BD62" i="176"/>
  <c r="BZ61" i="176"/>
  <c r="U61" i="176"/>
  <c r="AZ60" i="176"/>
  <c r="BW59" i="176"/>
  <c r="Y59" i="176"/>
  <c r="AS58" i="176"/>
  <c r="BU57" i="176"/>
  <c r="AC57" i="176"/>
  <c r="BB56" i="176"/>
  <c r="BW55" i="176"/>
  <c r="W55" i="176"/>
  <c r="AY54" i="176"/>
  <c r="BW53" i="176"/>
  <c r="AC53" i="176"/>
  <c r="BA52" i="176"/>
  <c r="CA51" i="176"/>
  <c r="W51" i="176"/>
  <c r="AZ50" i="176"/>
  <c r="H50" i="176"/>
  <c r="AF49" i="176"/>
  <c r="BA48" i="176"/>
  <c r="BZ47" i="176"/>
  <c r="AC47" i="176"/>
  <c r="BA46" i="176"/>
  <c r="G46" i="176"/>
  <c r="AF45" i="176"/>
  <c r="BD44" i="176"/>
  <c r="BY43" i="176"/>
  <c r="AC43" i="176"/>
  <c r="BI42" i="176"/>
  <c r="J42" i="176"/>
  <c r="AE41" i="176"/>
  <c r="BD40" i="176"/>
  <c r="G40" i="176"/>
  <c r="AG39" i="176"/>
  <c r="BN38" i="176"/>
  <c r="P38" i="176"/>
  <c r="AR37" i="176"/>
  <c r="BO36" i="176"/>
  <c r="V36" i="176"/>
  <c r="BD35" i="176"/>
  <c r="H35" i="176"/>
  <c r="AE34" i="176"/>
  <c r="BG33" i="176"/>
  <c r="N33" i="176"/>
  <c r="AX32" i="176"/>
  <c r="D32" i="176"/>
  <c r="AJ31" i="176"/>
  <c r="BT30" i="176"/>
  <c r="V30" i="176"/>
  <c r="BA29" i="176"/>
  <c r="N29" i="176"/>
  <c r="AU28" i="176"/>
  <c r="L28" i="176"/>
  <c r="AO27" i="176"/>
  <c r="G27" i="176"/>
  <c r="AM26" i="176"/>
  <c r="BU25" i="176"/>
  <c r="AH25" i="176"/>
  <c r="BQ24" i="176"/>
  <c r="AF24" i="176"/>
  <c r="BX23" i="176"/>
  <c r="AH23" i="176"/>
  <c r="BW22" i="176"/>
  <c r="AF22" i="176"/>
  <c r="BV21" i="176"/>
  <c r="AG21" i="176"/>
  <c r="BW20" i="176"/>
  <c r="AM20" i="176"/>
  <c r="BU19" i="176"/>
  <c r="AL19" i="176"/>
  <c r="BT18" i="176"/>
  <c r="AN18" i="176"/>
  <c r="BW17" i="176"/>
  <c r="AL17" i="176"/>
  <c r="F17" i="176"/>
  <c r="AP16" i="176"/>
  <c r="H16" i="176"/>
  <c r="AS15" i="176"/>
  <c r="N15" i="176"/>
  <c r="AY14" i="176"/>
  <c r="Q14" i="176"/>
  <c r="BJ13" i="176"/>
  <c r="V13" i="176"/>
  <c r="BM12" i="176"/>
  <c r="AA12" i="176"/>
  <c r="BQ11" i="176"/>
  <c r="AE11" i="176"/>
  <c r="BW10" i="176"/>
  <c r="AO10" i="176"/>
  <c r="BY9" i="176"/>
  <c r="AU9" i="176"/>
  <c r="I9" i="176"/>
  <c r="BD84" i="176"/>
  <c r="BQ83" i="176"/>
  <c r="J83" i="176"/>
  <c r="AD82" i="176"/>
  <c r="AV81" i="176"/>
  <c r="BT80" i="176"/>
  <c r="N80" i="176"/>
  <c r="AK79" i="176"/>
  <c r="BC78" i="176"/>
  <c r="BZ77" i="176"/>
  <c r="U77" i="176"/>
  <c r="AQ76" i="176"/>
  <c r="BI75" i="176"/>
  <c r="I75" i="176"/>
  <c r="AA74" i="176"/>
  <c r="AX73" i="176"/>
  <c r="BP72" i="176"/>
  <c r="O72" i="176"/>
  <c r="AH71" i="176"/>
  <c r="BD70" i="176"/>
  <c r="BV69" i="176"/>
  <c r="U69" i="176"/>
  <c r="AN68" i="176"/>
  <c r="BK67" i="176"/>
  <c r="E67" i="176"/>
  <c r="AA66" i="176"/>
  <c r="AU65" i="176"/>
  <c r="BQ64" i="176"/>
  <c r="K64" i="176"/>
  <c r="AH63" i="176"/>
  <c r="AZ62" i="176"/>
  <c r="BX61" i="176"/>
  <c r="R61" i="176"/>
  <c r="AX60" i="176"/>
  <c r="BV59" i="176"/>
  <c r="X59" i="176"/>
  <c r="AR58" i="176"/>
  <c r="BS57" i="176"/>
  <c r="W57" i="176"/>
  <c r="BA56" i="176"/>
  <c r="BV55" i="176"/>
  <c r="V55" i="176"/>
  <c r="AS54" i="176"/>
  <c r="BS53" i="176"/>
  <c r="AA53" i="176"/>
  <c r="AZ52" i="176"/>
  <c r="BZ51" i="176"/>
  <c r="V51" i="176"/>
  <c r="AX50" i="176"/>
  <c r="BX49" i="176"/>
  <c r="AE49" i="176"/>
  <c r="AY48" i="176"/>
  <c r="BY47" i="176"/>
  <c r="V47" i="176"/>
  <c r="AW46" i="176"/>
  <c r="E46" i="176"/>
  <c r="AE45" i="176"/>
  <c r="BC44" i="176"/>
  <c r="BX43" i="176"/>
  <c r="AA43" i="176"/>
  <c r="BC42" i="176"/>
  <c r="I42" i="176"/>
  <c r="AC41" i="176"/>
  <c r="BC40" i="176"/>
  <c r="BX39" i="176"/>
  <c r="AD39" i="176"/>
  <c r="BL38" i="176"/>
  <c r="O38" i="176"/>
  <c r="AQ37" i="176"/>
  <c r="BN36" i="176"/>
  <c r="T36" i="176"/>
  <c r="AX35" i="176"/>
  <c r="G35" i="176"/>
  <c r="AD34" i="176"/>
  <c r="BE33" i="176"/>
  <c r="M33" i="176"/>
  <c r="AW32" i="176"/>
  <c r="CA31" i="176"/>
  <c r="AF31" i="176"/>
  <c r="BS30" i="176"/>
  <c r="U30" i="176"/>
  <c r="AZ29" i="176"/>
  <c r="M29" i="176"/>
  <c r="AR28" i="176"/>
  <c r="K28" i="176"/>
  <c r="AN27" i="176"/>
  <c r="BV26" i="176"/>
  <c r="AL26" i="176"/>
  <c r="BS25" i="176"/>
  <c r="AG25" i="176"/>
  <c r="BO24" i="176"/>
  <c r="AE24" i="176"/>
  <c r="BW23" i="176"/>
  <c r="AG23" i="176"/>
  <c r="BU22" i="176"/>
  <c r="AE22" i="176"/>
  <c r="BT21" i="176"/>
  <c r="AC21" i="176"/>
  <c r="BV20" i="176"/>
  <c r="AL20" i="176"/>
  <c r="BT19" i="176"/>
  <c r="AK19" i="176"/>
  <c r="BS18" i="176"/>
  <c r="AM18" i="176"/>
  <c r="BT17" i="176"/>
  <c r="AK17" i="176"/>
  <c r="E17" i="176"/>
  <c r="AO16" i="176"/>
  <c r="G16" i="176"/>
  <c r="AQ15" i="176"/>
  <c r="M15" i="176"/>
  <c r="AW14" i="176"/>
  <c r="P14" i="176"/>
  <c r="BI13" i="176"/>
  <c r="U13" i="176"/>
  <c r="BL12" i="176"/>
  <c r="Y12" i="176"/>
  <c r="BP11" i="176"/>
  <c r="AB11" i="176"/>
  <c r="BV10" i="176"/>
  <c r="AN10" i="176"/>
  <c r="BX9" i="176"/>
  <c r="AT9" i="176"/>
  <c r="H9" i="176"/>
  <c r="BB84" i="176"/>
  <c r="BO83" i="176"/>
  <c r="F83" i="176"/>
  <c r="AB82" i="176"/>
  <c r="AT81" i="176"/>
  <c r="BR80" i="176"/>
  <c r="L80" i="176"/>
  <c r="AI79" i="176"/>
  <c r="BA78" i="176"/>
  <c r="BX77" i="176"/>
  <c r="S77" i="176"/>
  <c r="AO76" i="176"/>
  <c r="BG75" i="176"/>
  <c r="G75" i="176"/>
  <c r="Y74" i="176"/>
  <c r="AV73" i="176"/>
  <c r="BN72" i="176"/>
  <c r="L72" i="176"/>
  <c r="AF71" i="176"/>
  <c r="BB70" i="176"/>
  <c r="BT69" i="176"/>
  <c r="S69" i="176"/>
  <c r="AK68" i="176"/>
  <c r="BH67" i="176"/>
  <c r="CA66" i="176"/>
  <c r="Y66" i="176"/>
  <c r="AQ65" i="176"/>
  <c r="BO64" i="176"/>
  <c r="I64" i="176"/>
  <c r="AF63" i="176"/>
  <c r="AX62" i="176"/>
  <c r="BU61" i="176"/>
  <c r="P61" i="176"/>
  <c r="AP60" i="176"/>
  <c r="BU59" i="176"/>
  <c r="S59" i="176"/>
  <c r="AQ58" i="176"/>
  <c r="BP57" i="176"/>
  <c r="T57" i="176"/>
  <c r="AZ56" i="176"/>
  <c r="BU55" i="176"/>
  <c r="U55" i="176"/>
  <c r="AR54" i="176"/>
  <c r="BQ53" i="176"/>
  <c r="U53" i="176"/>
  <c r="AY52" i="176"/>
  <c r="BU51" i="176"/>
  <c r="U51" i="176"/>
  <c r="AS50" i="176"/>
  <c r="BV49" i="176"/>
  <c r="AD49" i="176"/>
  <c r="AX48" i="176"/>
  <c r="BX47" i="176"/>
  <c r="U47" i="176"/>
  <c r="AU46" i="176"/>
  <c r="BW45" i="176"/>
  <c r="AD45" i="176"/>
  <c r="AY44" i="176"/>
  <c r="BW43" i="176"/>
  <c r="X43" i="176"/>
  <c r="AZ42" i="176"/>
  <c r="H42" i="176"/>
  <c r="AB41" i="176"/>
  <c r="BB40" i="176"/>
  <c r="BW39" i="176"/>
  <c r="AB39" i="176"/>
  <c r="BE38" i="176"/>
  <c r="N38" i="176"/>
  <c r="AM37" i="176"/>
  <c r="BM36" i="176"/>
  <c r="Q36" i="176"/>
  <c r="AV35" i="176"/>
  <c r="E35" i="176"/>
  <c r="AC34" i="176"/>
  <c r="BD33" i="176"/>
  <c r="L33" i="176"/>
  <c r="AV32" i="176"/>
  <c r="BZ31" i="176"/>
  <c r="AE31" i="176"/>
  <c r="BR30" i="176"/>
  <c r="S30" i="176"/>
  <c r="AY29" i="176"/>
  <c r="K29" i="176"/>
  <c r="AQ28" i="176"/>
  <c r="BY27" i="176"/>
  <c r="AM27" i="176"/>
  <c r="BS26" i="176"/>
  <c r="AK26" i="176"/>
  <c r="BO25" i="176"/>
  <c r="AF25" i="176"/>
  <c r="BN24" i="176"/>
  <c r="AD24" i="176"/>
  <c r="BM23" i="176"/>
  <c r="AC23" i="176"/>
  <c r="AT84" i="176"/>
  <c r="BJ83" i="176"/>
  <c r="BY82" i="176"/>
  <c r="U82" i="176"/>
  <c r="AP81" i="176"/>
  <c r="BI80" i="176"/>
  <c r="H80" i="176"/>
  <c r="AA79" i="176"/>
  <c r="AW78" i="176"/>
  <c r="BP77" i="176"/>
  <c r="M77" i="176"/>
  <c r="AH76" i="176"/>
  <c r="BC75" i="176"/>
  <c r="BV74" i="176"/>
  <c r="T74" i="176"/>
  <c r="AN73" i="176"/>
  <c r="BJ72" i="176"/>
  <c r="E72" i="176"/>
  <c r="Z71" i="176"/>
  <c r="AU70" i="176"/>
  <c r="BP69" i="176"/>
  <c r="K69" i="176"/>
  <c r="AG68" i="176"/>
  <c r="AZ67" i="176"/>
  <c r="BW66" i="176"/>
  <c r="R66" i="176"/>
  <c r="AM65" i="176"/>
  <c r="BG64" i="176"/>
  <c r="E64" i="176"/>
  <c r="X63" i="176"/>
  <c r="AT62" i="176"/>
  <c r="BM61" i="176"/>
  <c r="M61" i="176"/>
  <c r="AN60" i="176"/>
  <c r="BT59" i="176"/>
  <c r="R59" i="176"/>
  <c r="AP58" i="176"/>
  <c r="BO57" i="176"/>
  <c r="O57" i="176"/>
  <c r="AO56" i="176"/>
  <c r="BT55" i="176"/>
  <c r="T55" i="176"/>
  <c r="AQ54" i="176"/>
  <c r="BN53" i="176"/>
  <c r="S53" i="176"/>
  <c r="AX52" i="176"/>
  <c r="BT51" i="176"/>
  <c r="T51" i="176"/>
  <c r="AR50" i="176"/>
  <c r="BQ49" i="176"/>
  <c r="S49" i="176"/>
  <c r="AW48" i="176"/>
  <c r="BW47" i="176"/>
  <c r="T47" i="176"/>
  <c r="AR46" i="176"/>
  <c r="BU45" i="176"/>
  <c r="AC45" i="176"/>
  <c r="AX44" i="176"/>
  <c r="BU43" i="176"/>
  <c r="W43" i="176"/>
  <c r="AU42" i="176"/>
  <c r="BU41" i="176"/>
  <c r="AA41" i="176"/>
  <c r="BA40" i="176"/>
  <c r="AS84" i="176"/>
  <c r="BI83" i="176"/>
  <c r="BX82" i="176"/>
  <c r="T82" i="176"/>
  <c r="AO81" i="176"/>
  <c r="BH80" i="176"/>
  <c r="G80" i="176"/>
  <c r="Z79" i="176"/>
  <c r="AV78" i="176"/>
  <c r="BO77" i="176"/>
  <c r="L77" i="176"/>
  <c r="AG76" i="176"/>
  <c r="BB75" i="176"/>
  <c r="BU74" i="176"/>
  <c r="S74" i="176"/>
  <c r="AM73" i="176"/>
  <c r="BI72" i="176"/>
  <c r="D72" i="176"/>
  <c r="Y71" i="176"/>
  <c r="AS70" i="176"/>
  <c r="BO69" i="176"/>
  <c r="J69" i="176"/>
  <c r="AF68" i="176"/>
  <c r="AY67" i="176"/>
  <c r="BU66" i="176"/>
  <c r="Q66" i="176"/>
  <c r="AL65" i="176"/>
  <c r="BF64" i="176"/>
  <c r="D64" i="176"/>
  <c r="W63" i="176"/>
  <c r="AS62" i="176"/>
  <c r="BL61" i="176"/>
  <c r="K61" i="176"/>
  <c r="AL60" i="176"/>
  <c r="BK59" i="176"/>
  <c r="Q59" i="176"/>
  <c r="AO58" i="176"/>
  <c r="BN57" i="176"/>
  <c r="J57" i="176"/>
  <c r="AM56" i="176"/>
  <c r="BS55" i="176"/>
  <c r="AN84" i="176"/>
  <c r="BC83" i="176"/>
  <c r="BU82" i="176"/>
  <c r="Q82" i="176"/>
  <c r="AM81" i="176"/>
  <c r="BE80" i="176"/>
  <c r="D80" i="176"/>
  <c r="W79" i="176"/>
  <c r="AS78" i="176"/>
  <c r="BL77" i="176"/>
  <c r="J77" i="176"/>
  <c r="AB76" i="176"/>
  <c r="AZ75" i="176"/>
  <c r="BR74" i="176"/>
  <c r="Q74" i="176"/>
  <c r="AI73" i="176"/>
  <c r="BF72" i="176"/>
  <c r="BY71" i="176"/>
  <c r="W71" i="176"/>
  <c r="AO70" i="176"/>
  <c r="BM69" i="176"/>
  <c r="G69" i="176"/>
  <c r="AD68" i="176"/>
  <c r="AV67" i="176"/>
  <c r="BS66" i="176"/>
  <c r="N66" i="176"/>
  <c r="AJ65" i="176"/>
  <c r="BB64" i="176"/>
  <c r="AM84" i="176"/>
  <c r="BB83" i="176"/>
  <c r="BT82" i="176"/>
  <c r="AK84" i="176"/>
  <c r="AZ83" i="176"/>
  <c r="BS82" i="176"/>
  <c r="M82" i="176"/>
  <c r="AK81" i="176"/>
  <c r="BC80" i="176"/>
  <c r="BZ79" i="176"/>
  <c r="T79" i="176"/>
  <c r="AQ78" i="176"/>
  <c r="BJ77" i="176"/>
  <c r="H77" i="176"/>
  <c r="Z76" i="176"/>
  <c r="AX75" i="176"/>
  <c r="BP74" i="176"/>
  <c r="O74" i="176"/>
  <c r="BT9" i="176"/>
  <c r="BP10" i="176"/>
  <c r="BL11" i="176"/>
  <c r="AZ12" i="176"/>
  <c r="AU13" i="176"/>
  <c r="AS14" i="176"/>
  <c r="AM15" i="176"/>
  <c r="AI16" i="176"/>
  <c r="AF17" i="176"/>
  <c r="AH18" i="176"/>
  <c r="Z19" i="176"/>
  <c r="Y20" i="176"/>
  <c r="AB21" i="176"/>
  <c r="BC22" i="176"/>
  <c r="BH23" i="176"/>
  <c r="BY24" i="176"/>
  <c r="AB26" i="176"/>
  <c r="AU27" i="176"/>
  <c r="BX28" i="176"/>
  <c r="AD30" i="176"/>
  <c r="BQ31" i="176"/>
  <c r="W33" i="176"/>
  <c r="BL34" i="176"/>
  <c r="AI36" i="176"/>
  <c r="BW37" i="176"/>
  <c r="AR39" i="176"/>
  <c r="T41" i="176"/>
  <c r="P43" i="176"/>
  <c r="J45" i="176"/>
  <c r="M47" i="176"/>
  <c r="H49" i="176"/>
  <c r="BL50" i="176"/>
  <c r="AN52" i="176"/>
  <c r="AM54" i="176"/>
  <c r="F57" i="176"/>
  <c r="AZ59" i="176"/>
  <c r="AN62" i="176"/>
  <c r="AI65" i="176"/>
  <c r="F69" i="176"/>
  <c r="BE72" i="176"/>
  <c r="K77" i="176"/>
  <c r="O82" i="176"/>
  <c r="E9" i="176"/>
  <c r="BU9" i="176"/>
  <c r="BQ10" i="176"/>
  <c r="BM11" i="176"/>
  <c r="BC12" i="176"/>
  <c r="AV13" i="176"/>
  <c r="AT14" i="176"/>
  <c r="AN15" i="176"/>
  <c r="AK16" i="176"/>
  <c r="AG17" i="176"/>
  <c r="AI18" i="176"/>
  <c r="AB19" i="176"/>
  <c r="AD20" i="176"/>
  <c r="AQ21" i="176"/>
  <c r="BD22" i="176"/>
  <c r="BI23" i="176"/>
  <c r="N25" i="176"/>
  <c r="AE26" i="176"/>
  <c r="BO27" i="176"/>
  <c r="BY28" i="176"/>
  <c r="AX30" i="176"/>
  <c r="BT31" i="176"/>
  <c r="AM33" i="176"/>
  <c r="BO34" i="176"/>
  <c r="AU36" i="176"/>
  <c r="BY37" i="176"/>
  <c r="BI39" i="176"/>
  <c r="Z41" i="176"/>
  <c r="U43" i="176"/>
  <c r="M45" i="176"/>
  <c r="O47" i="176"/>
  <c r="I49" i="176"/>
  <c r="BZ50" i="176"/>
  <c r="BD52" i="176"/>
  <c r="AN54" i="176"/>
  <c r="G57" i="176"/>
  <c r="BA59" i="176"/>
  <c r="AP62" i="176"/>
  <c r="AK65" i="176"/>
  <c r="H69" i="176"/>
  <c r="BG72" i="176"/>
  <c r="BI77" i="176"/>
  <c r="R82" i="176"/>
  <c r="F9" i="176"/>
  <c r="BV9" i="176"/>
  <c r="BR10" i="176"/>
  <c r="BN11" i="176"/>
  <c r="BI12" i="176"/>
  <c r="AX13" i="176"/>
  <c r="AU14" i="176"/>
  <c r="AO15" i="176"/>
  <c r="AM16" i="176"/>
  <c r="AI17" i="176"/>
  <c r="AJ18" i="176"/>
  <c r="AH19" i="176"/>
  <c r="AF20" i="176"/>
  <c r="BB21" i="176"/>
  <c r="BE22" i="176"/>
  <c r="BJ23" i="176"/>
  <c r="O25" i="176"/>
  <c r="AF26" i="176"/>
  <c r="BP27" i="176"/>
  <c r="CA28" i="176"/>
  <c r="AY30" i="176"/>
  <c r="BU31" i="176"/>
  <c r="AN33" i="176"/>
  <c r="BQ34" i="176"/>
  <c r="AY36" i="176"/>
  <c r="D38" i="176"/>
  <c r="BP39" i="176"/>
  <c r="AH41" i="176"/>
  <c r="V43" i="176"/>
  <c r="O45" i="176"/>
  <c r="P47" i="176"/>
  <c r="J49" i="176"/>
  <c r="E51" i="176"/>
  <c r="D53" i="176"/>
  <c r="BC54" i="176"/>
  <c r="H57" i="176"/>
  <c r="BD59" i="176"/>
  <c r="AQ62" i="176"/>
  <c r="I66" i="176"/>
  <c r="BI69" i="176"/>
  <c r="AF73" i="176"/>
  <c r="BK77" i="176"/>
  <c r="BR82" i="176"/>
  <c r="G9" i="176"/>
  <c r="BW9" i="176"/>
  <c r="BT10" i="176"/>
  <c r="BO11" i="176"/>
  <c r="BK12" i="176"/>
  <c r="AZ13" i="176"/>
  <c r="AV14" i="176"/>
  <c r="AP15" i="176"/>
  <c r="AN16" i="176"/>
  <c r="AJ17" i="176"/>
  <c r="AK18" i="176"/>
  <c r="AJ19" i="176"/>
  <c r="AO20" i="176"/>
  <c r="BC21" i="176"/>
  <c r="BF22" i="176"/>
  <c r="BK23" i="176"/>
  <c r="P25" i="176"/>
  <c r="AG26" i="176"/>
  <c r="BQ27" i="176"/>
  <c r="E29" i="176"/>
  <c r="AZ30" i="176"/>
  <c r="BV31" i="176"/>
  <c r="AP33" i="176"/>
  <c r="BS34" i="176"/>
  <c r="BH36" i="176"/>
  <c r="M38" i="176"/>
  <c r="BQ39" i="176"/>
  <c r="BJ41" i="176"/>
  <c r="AQ43" i="176"/>
  <c r="R45" i="176"/>
  <c r="Q47" i="176"/>
  <c r="K49" i="176"/>
  <c r="P51" i="176"/>
  <c r="E53" i="176"/>
  <c r="BY54" i="176"/>
  <c r="I57" i="176"/>
  <c r="BG59" i="176"/>
  <c r="AR62" i="176"/>
  <c r="L66" i="176"/>
  <c r="BK69" i="176"/>
  <c r="AG73" i="176"/>
  <c r="BM77" i="176"/>
  <c r="BW82" i="176"/>
  <c r="J9" i="176"/>
  <c r="BZ9" i="176"/>
  <c r="BX10" i="176"/>
  <c r="BS11" i="176"/>
  <c r="BO12" i="176"/>
  <c r="BK13" i="176"/>
  <c r="BF14" i="176"/>
  <c r="AU15" i="176"/>
  <c r="AQ16" i="176"/>
  <c r="AM17" i="176"/>
  <c r="AO18" i="176"/>
  <c r="AQ19" i="176"/>
  <c r="BC20" i="176"/>
  <c r="BG21" i="176"/>
  <c r="BG22" i="176"/>
  <c r="CA23" i="176"/>
  <c r="R25" i="176"/>
  <c r="AP26" i="176"/>
  <c r="BS27" i="176"/>
  <c r="S29" i="176"/>
  <c r="BC30" i="176"/>
  <c r="H32" i="176"/>
  <c r="AZ33" i="176"/>
  <c r="J35" i="176"/>
  <c r="BI36" i="176"/>
  <c r="S38" i="176"/>
  <c r="BR39" i="176"/>
  <c r="BK41" i="176"/>
  <c r="BD43" i="176"/>
  <c r="AH45" i="176"/>
  <c r="R47" i="176"/>
  <c r="N49" i="176"/>
  <c r="Q51" i="176"/>
  <c r="G53" i="176"/>
  <c r="CA54" i="176"/>
  <c r="BD57" i="176"/>
  <c r="AA60" i="176"/>
  <c r="P63" i="176"/>
  <c r="M66" i="176"/>
  <c r="BL69" i="176"/>
  <c r="AH73" i="176"/>
  <c r="AP78" i="176"/>
  <c r="AX83" i="176"/>
  <c r="Q9" i="176"/>
  <c r="D10" i="176"/>
  <c r="BY10" i="176"/>
  <c r="BT11" i="176"/>
  <c r="BQ12" i="176"/>
  <c r="BL13" i="176"/>
  <c r="BG14" i="176"/>
  <c r="AX15" i="176"/>
  <c r="AR16" i="176"/>
  <c r="AO17" i="176"/>
  <c r="AP18" i="176"/>
  <c r="AR19" i="176"/>
  <c r="BE20" i="176"/>
  <c r="BI21" i="176"/>
  <c r="BJ22" i="176"/>
  <c r="L24" i="176"/>
  <c r="AC25" i="176"/>
  <c r="BJ26" i="176"/>
  <c r="BT27" i="176"/>
  <c r="AO29" i="176"/>
  <c r="BD30" i="176"/>
  <c r="AB32" i="176"/>
  <c r="BA33" i="176"/>
  <c r="AG35" i="176"/>
  <c r="BJ36" i="176"/>
  <c r="AP38" i="176"/>
  <c r="BS39" i="176"/>
  <c r="BL41" i="176"/>
  <c r="BH43" i="176"/>
  <c r="BF45" i="176"/>
  <c r="AG47" i="176"/>
  <c r="P49" i="176"/>
  <c r="R51" i="176"/>
  <c r="H53" i="176"/>
  <c r="G55" i="176"/>
  <c r="BF57" i="176"/>
  <c r="AB60" i="176"/>
  <c r="Q63" i="176"/>
  <c r="O66" i="176"/>
  <c r="BN69" i="176"/>
  <c r="AJ73" i="176"/>
  <c r="AR78" i="176"/>
  <c r="BD83" i="176"/>
  <c r="AC9" i="176"/>
  <c r="V10" i="176"/>
  <c r="T11" i="176"/>
  <c r="O12" i="176"/>
  <c r="J13" i="176"/>
  <c r="BW13" i="176"/>
  <c r="BS14" i="176"/>
  <c r="BO15" i="176"/>
  <c r="BK16" i="176"/>
  <c r="BH17" i="176"/>
  <c r="BJ18" i="176"/>
  <c r="BL19" i="176"/>
  <c r="BK20" i="176"/>
  <c r="BO21" i="176"/>
  <c r="BS22" i="176"/>
  <c r="O24" i="176"/>
  <c r="AD25" i="176"/>
  <c r="BK26" i="176"/>
  <c r="BU27" i="176"/>
  <c r="AQ29" i="176"/>
  <c r="BE30" i="176"/>
  <c r="AC32" i="176"/>
  <c r="BB33" i="176"/>
  <c r="AH35" i="176"/>
  <c r="BK36" i="176"/>
  <c r="AQ38" i="176"/>
  <c r="BT39" i="176"/>
  <c r="BM41" i="176"/>
  <c r="BQ43" i="176"/>
  <c r="BG45" i="176"/>
  <c r="BD47" i="176"/>
  <c r="AH49" i="176"/>
  <c r="S51" i="176"/>
  <c r="J53" i="176"/>
  <c r="Q55" i="176"/>
  <c r="BG57" i="176"/>
  <c r="AD60" i="176"/>
  <c r="S63" i="176"/>
  <c r="BO66" i="176"/>
  <c r="AL70" i="176"/>
  <c r="N74" i="176"/>
  <c r="AU78" i="176"/>
  <c r="AJ84" i="176"/>
  <c r="AD9" i="176"/>
  <c r="W10" i="176"/>
  <c r="U11" i="176"/>
  <c r="P12" i="176"/>
  <c r="L13" i="176"/>
  <c r="CA13" i="176"/>
  <c r="BT14" i="176"/>
  <c r="BP15" i="176"/>
  <c r="BL16" i="176"/>
  <c r="BJ17" i="176"/>
  <c r="BK18" i="176"/>
  <c r="BM19" i="176"/>
  <c r="BM20" i="176"/>
  <c r="BP21" i="176"/>
  <c r="BT22" i="176"/>
  <c r="Y24" i="176"/>
  <c r="AE25" i="176"/>
  <c r="BL26" i="176"/>
  <c r="BW27" i="176"/>
  <c r="AR29" i="176"/>
  <c r="BG30" i="176"/>
  <c r="AD32" i="176"/>
  <c r="BC33" i="176"/>
  <c r="AI35" i="176"/>
  <c r="BL36" i="176"/>
  <c r="AS38" i="176"/>
  <c r="BV39" i="176"/>
  <c r="BP41" i="176"/>
  <c r="BR43" i="176"/>
  <c r="BI45" i="176"/>
  <c r="BF47" i="176"/>
  <c r="BF49" i="176"/>
  <c r="AG51" i="176"/>
  <c r="P53" i="176"/>
  <c r="R55" i="176"/>
  <c r="BH57" i="176"/>
  <c r="AE60" i="176"/>
  <c r="T63" i="176"/>
  <c r="BP66" i="176"/>
  <c r="AM70" i="176"/>
  <c r="P74" i="176"/>
  <c r="S79" i="176"/>
  <c r="AQ84" i="176"/>
  <c r="AE9" i="176"/>
  <c r="Y10" i="176"/>
  <c r="V11" i="176"/>
  <c r="Q12" i="176"/>
  <c r="N13" i="176"/>
  <c r="I14" i="176"/>
  <c r="BU14" i="176"/>
  <c r="BQ15" i="176"/>
  <c r="BM16" i="176"/>
  <c r="BK17" i="176"/>
  <c r="BL18" i="176"/>
  <c r="BN19" i="176"/>
  <c r="BO20" i="176"/>
  <c r="BQ21" i="176"/>
  <c r="BY22" i="176"/>
  <c r="Z24" i="176"/>
  <c r="AJ25" i="176"/>
  <c r="BM26" i="176"/>
  <c r="N28" i="176"/>
  <c r="AS29" i="176"/>
  <c r="BV30" i="176"/>
  <c r="AG32" i="176"/>
  <c r="BK33" i="176"/>
  <c r="AJ35" i="176"/>
  <c r="BY36" i="176"/>
  <c r="AT38" i="176"/>
  <c r="L40" i="176"/>
  <c r="BS41" i="176"/>
  <c r="BS43" i="176"/>
  <c r="BJ45" i="176"/>
  <c r="BH47" i="176"/>
  <c r="BG49" i="176"/>
  <c r="AY51" i="176"/>
  <c r="AF53" i="176"/>
  <c r="S55" i="176"/>
  <c r="BM57" i="176"/>
  <c r="AF60" i="176"/>
  <c r="U63" i="176"/>
  <c r="BQ66" i="176"/>
  <c r="AN70" i="176"/>
  <c r="R74" i="176"/>
  <c r="U79" i="176"/>
  <c r="AF9" i="176"/>
  <c r="AA10" i="176"/>
  <c r="W11" i="176"/>
  <c r="R12" i="176"/>
  <c r="O13" i="176"/>
  <c r="J14" i="176"/>
  <c r="BW14" i="176"/>
  <c r="BS15" i="176"/>
  <c r="BN16" i="176"/>
  <c r="BL17" i="176"/>
  <c r="BM18" i="176"/>
  <c r="BO19" i="176"/>
  <c r="BP20" i="176"/>
  <c r="BS21" i="176"/>
  <c r="U23" i="176"/>
  <c r="AA24" i="176"/>
  <c r="BE25" i="176"/>
  <c r="BO26" i="176"/>
  <c r="AA28" i="176"/>
  <c r="AT29" i="176"/>
  <c r="T31" i="176"/>
  <c r="AI32" i="176"/>
  <c r="H34" i="176"/>
  <c r="AK35" i="176"/>
  <c r="R37" i="176"/>
  <c r="AU38" i="176"/>
  <c r="AH40" i="176"/>
  <c r="L42" i="176"/>
  <c r="BT43" i="176"/>
  <c r="BK45" i="176"/>
  <c r="BS47" i="176"/>
  <c r="BI49" i="176"/>
  <c r="BF51" i="176"/>
  <c r="BH53" i="176"/>
  <c r="AY55" i="176"/>
  <c r="X58" i="176"/>
  <c r="E61" i="176"/>
  <c r="BV63" i="176"/>
  <c r="BT66" i="176"/>
  <c r="AP70" i="176"/>
  <c r="BO74" i="176"/>
  <c r="X79" i="176"/>
  <c r="V27" i="205"/>
  <c r="V27" i="201" s="1"/>
  <c r="CE23" i="188"/>
  <c r="CE23" i="190" s="1"/>
  <c r="U56" i="205"/>
  <c r="U56" i="201" s="1"/>
  <c r="CD52" i="188"/>
  <c r="CD52" i="190" s="1"/>
  <c r="U59" i="205"/>
  <c r="U59" i="201" s="1"/>
  <c r="CD55" i="188"/>
  <c r="CD55" i="190" s="1"/>
  <c r="X60" i="205"/>
  <c r="X60" i="201" s="1"/>
  <c r="CG56" i="188"/>
  <c r="CG56" i="190" s="1"/>
  <c r="H50" i="182"/>
  <c r="Y51" i="205"/>
  <c r="Y51" i="201" s="1"/>
  <c r="CH47" i="188"/>
  <c r="CH47" i="190" s="1"/>
  <c r="U53" i="205"/>
  <c r="U53" i="201" s="1"/>
  <c r="CD49" i="188"/>
  <c r="CD49" i="190" s="1"/>
  <c r="W56" i="205"/>
  <c r="W56" i="201" s="1"/>
  <c r="CF52" i="188"/>
  <c r="CF52" i="190" s="1"/>
  <c r="B49" i="182"/>
  <c r="O49" i="182"/>
  <c r="W49" i="186" s="1"/>
  <c r="U48" i="205"/>
  <c r="U48" i="201" s="1"/>
  <c r="CD44" i="188"/>
  <c r="CD44" i="190" s="1"/>
  <c r="T46" i="205"/>
  <c r="CC42" i="188"/>
  <c r="CC42" i="190" s="1"/>
  <c r="H36" i="182"/>
  <c r="C41" i="182"/>
  <c r="V41" i="182"/>
  <c r="W53" i="205"/>
  <c r="W53" i="201" s="1"/>
  <c r="CF49" i="188"/>
  <c r="CF49" i="190" s="1"/>
  <c r="V31" i="182"/>
  <c r="G31" i="182"/>
  <c r="W44" i="205"/>
  <c r="W44" i="201" s="1"/>
  <c r="CF40" i="188"/>
  <c r="CF40" i="190" s="1"/>
  <c r="Y35" i="205"/>
  <c r="Y35" i="201" s="1"/>
  <c r="CH31" i="188"/>
  <c r="CH31" i="190" s="1"/>
  <c r="T86" i="205"/>
  <c r="CC82" i="188"/>
  <c r="CC82" i="190" s="1"/>
  <c r="H76" i="182"/>
  <c r="Y87" i="205"/>
  <c r="Y87" i="201" s="1"/>
  <c r="CH83" i="188"/>
  <c r="CH83" i="190" s="1"/>
  <c r="Y39" i="205"/>
  <c r="Y39" i="201" s="1"/>
  <c r="CH35" i="188"/>
  <c r="CH35" i="190" s="1"/>
  <c r="U86" i="205"/>
  <c r="U86" i="201" s="1"/>
  <c r="CD82" i="188"/>
  <c r="CD82" i="190" s="1"/>
  <c r="U29" i="205"/>
  <c r="U29" i="201" s="1"/>
  <c r="CD25" i="188"/>
  <c r="CD25" i="190" s="1"/>
  <c r="X30" i="205"/>
  <c r="X30" i="201" s="1"/>
  <c r="CG26" i="188"/>
  <c r="CG26" i="190" s="1"/>
  <c r="U35" i="205"/>
  <c r="U35" i="201" s="1"/>
  <c r="CD31" i="188"/>
  <c r="CD31" i="190" s="1"/>
  <c r="Y25" i="205"/>
  <c r="Y25" i="201" s="1"/>
  <c r="CH21" i="188"/>
  <c r="CH21" i="190" s="1"/>
  <c r="V74" i="205"/>
  <c r="V74" i="201" s="1"/>
  <c r="CE70" i="188"/>
  <c r="CE70" i="190" s="1"/>
  <c r="H64" i="182"/>
  <c r="D67" i="182"/>
  <c r="O67" i="182"/>
  <c r="U22" i="205"/>
  <c r="U22" i="201" s="1"/>
  <c r="CD18" i="188"/>
  <c r="CD18" i="190" s="1"/>
  <c r="T26" i="205"/>
  <c r="CC22" i="188"/>
  <c r="CC22" i="190" s="1"/>
  <c r="H16" i="182"/>
  <c r="V55" i="182"/>
  <c r="C55" i="182"/>
  <c r="W81" i="205"/>
  <c r="W81" i="201" s="1"/>
  <c r="CF77" i="188"/>
  <c r="CF77" i="190" s="1"/>
  <c r="X15" i="205"/>
  <c r="X15" i="201" s="1"/>
  <c r="CG11" i="188"/>
  <c r="CG11" i="190" s="1"/>
  <c r="V13" i="182"/>
  <c r="E13" i="182"/>
  <c r="X74" i="205"/>
  <c r="X74" i="201" s="1"/>
  <c r="CG70" i="188"/>
  <c r="CG70" i="190" s="1"/>
  <c r="X77" i="205"/>
  <c r="X77" i="201" s="1"/>
  <c r="CG73" i="188"/>
  <c r="CG73" i="190" s="1"/>
  <c r="Y62" i="205"/>
  <c r="Y62" i="201" s="1"/>
  <c r="CH58" i="188"/>
  <c r="CH58" i="190" s="1"/>
  <c r="W65" i="205"/>
  <c r="W65" i="201" s="1"/>
  <c r="CF61" i="188"/>
  <c r="CF61" i="190" s="1"/>
  <c r="D61" i="182"/>
  <c r="O61" i="182"/>
  <c r="W63" i="205"/>
  <c r="W63" i="201" s="1"/>
  <c r="CF59" i="188"/>
  <c r="CF59" i="190" s="1"/>
  <c r="T15" i="205"/>
  <c r="CC11" i="188"/>
  <c r="CC11" i="190" s="1"/>
  <c r="H5" i="182"/>
  <c r="V18" i="205"/>
  <c r="V18" i="201" s="1"/>
  <c r="CE14" i="188"/>
  <c r="CE14" i="190" s="1"/>
  <c r="X19" i="205"/>
  <c r="X19" i="201" s="1"/>
  <c r="CG15" i="188"/>
  <c r="CG15" i="190" s="1"/>
  <c r="X26" i="205"/>
  <c r="X26" i="201" s="1"/>
  <c r="CG22" i="188"/>
  <c r="CG22" i="190" s="1"/>
  <c r="V33" i="205"/>
  <c r="V33" i="201" s="1"/>
  <c r="CE29" i="188"/>
  <c r="CE29" i="190" s="1"/>
  <c r="V36" i="205"/>
  <c r="V36" i="201" s="1"/>
  <c r="CE32" i="188"/>
  <c r="CE32" i="190" s="1"/>
  <c r="W40" i="205"/>
  <c r="W40" i="201" s="1"/>
  <c r="CF36" i="188"/>
  <c r="CF36" i="190" s="1"/>
  <c r="V45" i="205"/>
  <c r="V45" i="201" s="1"/>
  <c r="CE41" i="188"/>
  <c r="CE41" i="190" s="1"/>
  <c r="W47" i="205"/>
  <c r="W47" i="201" s="1"/>
  <c r="CF43" i="188"/>
  <c r="CF43" i="190" s="1"/>
  <c r="W49" i="205"/>
  <c r="W49" i="201" s="1"/>
  <c r="CF45" i="188"/>
  <c r="CF45" i="190" s="1"/>
  <c r="W54" i="205"/>
  <c r="W54" i="201" s="1"/>
  <c r="CF50" i="188"/>
  <c r="CF50" i="190" s="1"/>
  <c r="V61" i="205"/>
  <c r="V61" i="201" s="1"/>
  <c r="CE57" i="188"/>
  <c r="CE57" i="190" s="1"/>
  <c r="V64" i="205"/>
  <c r="V64" i="201" s="1"/>
  <c r="CE60" i="188"/>
  <c r="CE60" i="190" s="1"/>
  <c r="V66" i="205"/>
  <c r="V66" i="201" s="1"/>
  <c r="CE62" i="188"/>
  <c r="CE62" i="190" s="1"/>
  <c r="V68" i="205"/>
  <c r="V68" i="201" s="1"/>
  <c r="CE64" i="188"/>
  <c r="CE64" i="190" s="1"/>
  <c r="F59" i="182"/>
  <c r="O59" i="182"/>
  <c r="AW59" i="186" s="1"/>
  <c r="F62" i="182"/>
  <c r="W77" i="205"/>
  <c r="W77" i="201" s="1"/>
  <c r="CF73" i="188"/>
  <c r="CF73" i="190" s="1"/>
  <c r="W78" i="205"/>
  <c r="W78" i="201" s="1"/>
  <c r="CF74" i="188"/>
  <c r="CF74" i="190" s="1"/>
  <c r="V82" i="205"/>
  <c r="V82" i="201" s="1"/>
  <c r="CE78" i="188"/>
  <c r="CE78" i="190" s="1"/>
  <c r="U85" i="205"/>
  <c r="U85" i="201" s="1"/>
  <c r="CD81" i="188"/>
  <c r="CD81" i="190" s="1"/>
  <c r="H75" i="182"/>
  <c r="U87" i="205"/>
  <c r="U87" i="201" s="1"/>
  <c r="CD83" i="188"/>
  <c r="CD83" i="190" s="1"/>
  <c r="U15" i="205"/>
  <c r="U15" i="201" s="1"/>
  <c r="CD11" i="188"/>
  <c r="CD11" i="190" s="1"/>
  <c r="Y19" i="205"/>
  <c r="Y19" i="201" s="1"/>
  <c r="CH15" i="188"/>
  <c r="CH15" i="190" s="1"/>
  <c r="W24" i="205"/>
  <c r="W24" i="201" s="1"/>
  <c r="CF20" i="188"/>
  <c r="CF20" i="190" s="1"/>
  <c r="C21" i="182"/>
  <c r="V21" i="182"/>
  <c r="W33" i="205"/>
  <c r="W33" i="201" s="1"/>
  <c r="CF29" i="188"/>
  <c r="CF29" i="190" s="1"/>
  <c r="W36" i="205"/>
  <c r="W36" i="201" s="1"/>
  <c r="CF32" i="188"/>
  <c r="CF32" i="190" s="1"/>
  <c r="B29" i="182"/>
  <c r="O29" i="182"/>
  <c r="AZ29" i="186" s="1"/>
  <c r="X40" i="205"/>
  <c r="X40" i="201" s="1"/>
  <c r="CG36" i="188"/>
  <c r="CG36" i="190" s="1"/>
  <c r="W43" i="205"/>
  <c r="W43" i="201" s="1"/>
  <c r="CF39" i="188"/>
  <c r="CF39" i="190" s="1"/>
  <c r="W45" i="205"/>
  <c r="W45" i="201" s="1"/>
  <c r="CF41" i="188"/>
  <c r="CF41" i="190" s="1"/>
  <c r="D41" i="182"/>
  <c r="O41" i="182"/>
  <c r="S41" i="186" s="1"/>
  <c r="X54" i="205"/>
  <c r="X54" i="201" s="1"/>
  <c r="CG50" i="188"/>
  <c r="CG50" i="190" s="1"/>
  <c r="X57" i="205"/>
  <c r="X57" i="201" s="1"/>
  <c r="CG53" i="188"/>
  <c r="CG53" i="190" s="1"/>
  <c r="W61" i="205"/>
  <c r="W61" i="201" s="1"/>
  <c r="CF57" i="188"/>
  <c r="CF57" i="190" s="1"/>
  <c r="W66" i="205"/>
  <c r="W66" i="201" s="1"/>
  <c r="CF62" i="188"/>
  <c r="CF62" i="190" s="1"/>
  <c r="Y69" i="205"/>
  <c r="Y69" i="201" s="1"/>
  <c r="CH65" i="188"/>
  <c r="CH65" i="190" s="1"/>
  <c r="Y72" i="205"/>
  <c r="Y72" i="201" s="1"/>
  <c r="CH68" i="188"/>
  <c r="CH68" i="190" s="1"/>
  <c r="Y85" i="205"/>
  <c r="Y85" i="201" s="1"/>
  <c r="CH81" i="188"/>
  <c r="CH81" i="190" s="1"/>
  <c r="V87" i="205"/>
  <c r="V87" i="201" s="1"/>
  <c r="CE83" i="188"/>
  <c r="CE83" i="190" s="1"/>
  <c r="V15" i="205"/>
  <c r="V15" i="201" s="1"/>
  <c r="CE11" i="188"/>
  <c r="CE11" i="190" s="1"/>
  <c r="T18" i="205"/>
  <c r="CC14" i="188"/>
  <c r="CC14" i="190" s="1"/>
  <c r="X22" i="205"/>
  <c r="X22" i="201" s="1"/>
  <c r="CG18" i="188"/>
  <c r="CG18" i="190" s="1"/>
  <c r="X24" i="205"/>
  <c r="X24" i="201" s="1"/>
  <c r="CG20" i="188"/>
  <c r="CG20" i="190" s="1"/>
  <c r="X28" i="205"/>
  <c r="X28" i="201" s="1"/>
  <c r="CG24" i="188"/>
  <c r="CG24" i="190" s="1"/>
  <c r="X33" i="205"/>
  <c r="X33" i="201" s="1"/>
  <c r="CG29" i="188"/>
  <c r="CG29" i="190" s="1"/>
  <c r="O33" i="182"/>
  <c r="T33" i="186" s="1"/>
  <c r="B33" i="182"/>
  <c r="X45" i="205"/>
  <c r="X45" i="201" s="1"/>
  <c r="CG41" i="188"/>
  <c r="CG41" i="190" s="1"/>
  <c r="G38" i="182"/>
  <c r="O38" i="182"/>
  <c r="G38" i="186" s="1"/>
  <c r="W51" i="205"/>
  <c r="W51" i="201" s="1"/>
  <c r="CF47" i="188"/>
  <c r="CF47" i="190" s="1"/>
  <c r="Y54" i="205"/>
  <c r="Y54" i="201" s="1"/>
  <c r="CH50" i="188"/>
  <c r="CH50" i="190" s="1"/>
  <c r="X56" i="205"/>
  <c r="X56" i="201" s="1"/>
  <c r="CG52" i="188"/>
  <c r="CG52" i="190" s="1"/>
  <c r="O50" i="182"/>
  <c r="V59" i="182"/>
  <c r="V62" i="182"/>
  <c r="B62" i="182"/>
  <c r="T74" i="205"/>
  <c r="CC70" i="188"/>
  <c r="CC70" i="190" s="1"/>
  <c r="T77" i="205"/>
  <c r="CC73" i="188"/>
  <c r="CC73" i="190" s="1"/>
  <c r="Y78" i="205"/>
  <c r="Y78" i="201" s="1"/>
  <c r="CH74" i="188"/>
  <c r="CH74" i="190" s="1"/>
  <c r="Y81" i="205"/>
  <c r="Y81" i="201" s="1"/>
  <c r="CH77" i="188"/>
  <c r="CH77" i="190" s="1"/>
  <c r="X83" i="205"/>
  <c r="X83" i="201" s="1"/>
  <c r="CG79" i="188"/>
  <c r="CG79" i="190" s="1"/>
  <c r="BW75" i="186"/>
  <c r="BV75" i="186"/>
  <c r="BY75" i="186"/>
  <c r="BX75" i="186"/>
  <c r="W15" i="205"/>
  <c r="W15" i="201" s="1"/>
  <c r="CF11" i="188"/>
  <c r="CF11" i="190" s="1"/>
  <c r="C8" i="182"/>
  <c r="O8" i="182"/>
  <c r="W8" i="186" s="1"/>
  <c r="O12" i="182"/>
  <c r="Y24" i="205"/>
  <c r="Y24" i="201" s="1"/>
  <c r="CH20" i="188"/>
  <c r="CH20" i="190" s="1"/>
  <c r="E20" i="182"/>
  <c r="O20" i="182"/>
  <c r="Y33" i="205"/>
  <c r="Y33" i="201" s="1"/>
  <c r="CH29" i="188"/>
  <c r="CH29" i="190" s="1"/>
  <c r="Y36" i="205"/>
  <c r="Y36" i="201" s="1"/>
  <c r="CH32" i="188"/>
  <c r="CH32" i="190" s="1"/>
  <c r="V39" i="205"/>
  <c r="V39" i="201" s="1"/>
  <c r="CE35" i="188"/>
  <c r="CE35" i="190" s="1"/>
  <c r="U43" i="205"/>
  <c r="U43" i="201" s="1"/>
  <c r="CD39" i="188"/>
  <c r="CD39" i="190" s="1"/>
  <c r="T50" i="205"/>
  <c r="CC46" i="188"/>
  <c r="CC46" i="190" s="1"/>
  <c r="H40" i="182"/>
  <c r="X51" i="205"/>
  <c r="X51" i="201" s="1"/>
  <c r="CG47" i="188"/>
  <c r="CG47" i="190" s="1"/>
  <c r="T53" i="205"/>
  <c r="CC49" i="188"/>
  <c r="CC49" i="190" s="1"/>
  <c r="H43" i="182"/>
  <c r="V44" i="182"/>
  <c r="T56" i="205"/>
  <c r="CC52" i="188"/>
  <c r="CC52" i="190" s="1"/>
  <c r="H46" i="182"/>
  <c r="U60" i="205"/>
  <c r="U60" i="201" s="1"/>
  <c r="CD56" i="188"/>
  <c r="CD56" i="190" s="1"/>
  <c r="U74" i="205"/>
  <c r="U74" i="201" s="1"/>
  <c r="CD70" i="188"/>
  <c r="CD70" i="190" s="1"/>
  <c r="U77" i="205"/>
  <c r="U77" i="201" s="1"/>
  <c r="CD73" i="188"/>
  <c r="CD73" i="190" s="1"/>
  <c r="T80" i="205"/>
  <c r="CC76" i="188"/>
  <c r="CC76" i="190" s="1"/>
  <c r="O71" i="182"/>
  <c r="BH71" i="186" s="1"/>
  <c r="Y83" i="205"/>
  <c r="Y83" i="201" s="1"/>
  <c r="CH79" i="188"/>
  <c r="CH79" i="190" s="1"/>
  <c r="W17" i="205"/>
  <c r="W17" i="201" s="1"/>
  <c r="CF13" i="188"/>
  <c r="CF13" i="190" s="1"/>
  <c r="W18" i="205"/>
  <c r="W18" i="201" s="1"/>
  <c r="CF14" i="188"/>
  <c r="CF14" i="190" s="1"/>
  <c r="V22" i="205"/>
  <c r="V22" i="201" s="1"/>
  <c r="CE18" i="188"/>
  <c r="CE18" i="190" s="1"/>
  <c r="U25" i="205"/>
  <c r="U25" i="201" s="1"/>
  <c r="CD21" i="188"/>
  <c r="CD21" i="190" s="1"/>
  <c r="H15" i="182"/>
  <c r="U27" i="205"/>
  <c r="U27" i="201" s="1"/>
  <c r="CD23" i="188"/>
  <c r="CD23" i="190" s="1"/>
  <c r="Y30" i="205"/>
  <c r="Y30" i="201" s="1"/>
  <c r="CH26" i="188"/>
  <c r="CH26" i="190" s="1"/>
  <c r="T35" i="205"/>
  <c r="CC31" i="188"/>
  <c r="CC31" i="190" s="1"/>
  <c r="H25" i="182"/>
  <c r="V38" i="205"/>
  <c r="V38" i="201" s="1"/>
  <c r="CE34" i="188"/>
  <c r="CE34" i="190" s="1"/>
  <c r="X39" i="205"/>
  <c r="X39" i="201" s="1"/>
  <c r="CG35" i="188"/>
  <c r="CG35" i="190" s="1"/>
  <c r="X46" i="205"/>
  <c r="X46" i="201" s="1"/>
  <c r="CG42" i="188"/>
  <c r="CG42" i="190" s="1"/>
  <c r="V53" i="205"/>
  <c r="V53" i="201" s="1"/>
  <c r="CE49" i="188"/>
  <c r="CE49" i="190" s="1"/>
  <c r="V56" i="205"/>
  <c r="V56" i="201" s="1"/>
  <c r="CE52" i="188"/>
  <c r="CE52" i="190" s="1"/>
  <c r="W60" i="205"/>
  <c r="W60" i="201" s="1"/>
  <c r="CF56" i="188"/>
  <c r="CF56" i="190" s="1"/>
  <c r="V65" i="205"/>
  <c r="V65" i="201" s="1"/>
  <c r="CE61" i="188"/>
  <c r="CE61" i="190" s="1"/>
  <c r="W67" i="205"/>
  <c r="W67" i="201" s="1"/>
  <c r="CF63" i="188"/>
  <c r="CF63" i="190" s="1"/>
  <c r="W69" i="205"/>
  <c r="W69" i="201" s="1"/>
  <c r="CF65" i="188"/>
  <c r="CF65" i="190" s="1"/>
  <c r="W74" i="205"/>
  <c r="W74" i="201" s="1"/>
  <c r="CF70" i="188"/>
  <c r="CF70" i="190" s="1"/>
  <c r="V81" i="205"/>
  <c r="V81" i="201" s="1"/>
  <c r="CE77" i="188"/>
  <c r="CE77" i="190" s="1"/>
  <c r="V84" i="205"/>
  <c r="V84" i="201" s="1"/>
  <c r="CE80" i="188"/>
  <c r="CE80" i="190" s="1"/>
  <c r="V86" i="205"/>
  <c r="V86" i="201" s="1"/>
  <c r="CE82" i="188"/>
  <c r="CE82" i="190" s="1"/>
  <c r="V88" i="205"/>
  <c r="V88" i="201" s="1"/>
  <c r="CE84" i="188"/>
  <c r="CE84" i="190" s="1"/>
  <c r="W86" i="205"/>
  <c r="W86" i="201" s="1"/>
  <c r="CF82" i="188"/>
  <c r="CF82" i="190" s="1"/>
  <c r="T14" i="205"/>
  <c r="CC10" i="188"/>
  <c r="CC10" i="190" s="1"/>
  <c r="T17" i="205"/>
  <c r="CC13" i="188"/>
  <c r="CC13" i="190" s="1"/>
  <c r="H7" i="182"/>
  <c r="Y18" i="205"/>
  <c r="Y18" i="201" s="1"/>
  <c r="CH14" i="188"/>
  <c r="CH14" i="190" s="1"/>
  <c r="Y21" i="205"/>
  <c r="Y21" i="201" s="1"/>
  <c r="CH17" i="188"/>
  <c r="CH17" i="190" s="1"/>
  <c r="X23" i="205"/>
  <c r="X23" i="201" s="1"/>
  <c r="CG19" i="188"/>
  <c r="CG19" i="190" s="1"/>
  <c r="C22" i="182"/>
  <c r="O22" i="182"/>
  <c r="V35" i="205"/>
  <c r="V35" i="201" s="1"/>
  <c r="CE31" i="188"/>
  <c r="CE31" i="190" s="1"/>
  <c r="T38" i="205"/>
  <c r="CC34" i="188"/>
  <c r="CC34" i="190" s="1"/>
  <c r="X42" i="205"/>
  <c r="X42" i="201" s="1"/>
  <c r="CG38" i="188"/>
  <c r="CG38" i="190" s="1"/>
  <c r="X44" i="205"/>
  <c r="X44" i="201" s="1"/>
  <c r="CG40" i="188"/>
  <c r="CG40" i="190" s="1"/>
  <c r="X48" i="205"/>
  <c r="X48" i="201" s="1"/>
  <c r="CG44" i="188"/>
  <c r="CG44" i="190" s="1"/>
  <c r="X53" i="205"/>
  <c r="X53" i="201" s="1"/>
  <c r="CG49" i="188"/>
  <c r="CG49" i="190" s="1"/>
  <c r="O53" i="182"/>
  <c r="AL53" i="186" s="1"/>
  <c r="B53" i="182"/>
  <c r="X65" i="205"/>
  <c r="X65" i="201" s="1"/>
  <c r="CG61" i="188"/>
  <c r="CG61" i="190" s="1"/>
  <c r="G58" i="182"/>
  <c r="O58" i="182"/>
  <c r="G58" i="186" s="1"/>
  <c r="W71" i="205"/>
  <c r="W71" i="201" s="1"/>
  <c r="CF67" i="188"/>
  <c r="CF67" i="190" s="1"/>
  <c r="Y74" i="205"/>
  <c r="Y74" i="201" s="1"/>
  <c r="CH70" i="188"/>
  <c r="CH70" i="190" s="1"/>
  <c r="X76" i="205"/>
  <c r="X76" i="201" s="1"/>
  <c r="CG72" i="188"/>
  <c r="CG72" i="190" s="1"/>
  <c r="O70" i="182"/>
  <c r="BC70" i="186" s="1"/>
  <c r="BX74" i="186"/>
  <c r="BU74" i="186"/>
  <c r="BY74" i="186"/>
  <c r="BW74" i="186"/>
  <c r="BV74" i="186"/>
  <c r="U14" i="205"/>
  <c r="U14" i="201" s="1"/>
  <c r="CD10" i="188"/>
  <c r="CD10" i="190" s="1"/>
  <c r="U17" i="205"/>
  <c r="U17" i="201" s="1"/>
  <c r="CD13" i="188"/>
  <c r="CD13" i="190" s="1"/>
  <c r="T20" i="205"/>
  <c r="CC16" i="188"/>
  <c r="CC16" i="190" s="1"/>
  <c r="O11" i="182"/>
  <c r="AI11" i="186" s="1"/>
  <c r="Y23" i="205"/>
  <c r="Y23" i="201" s="1"/>
  <c r="CH19" i="188"/>
  <c r="CH19" i="190" s="1"/>
  <c r="V30" i="205"/>
  <c r="V30" i="201" s="1"/>
  <c r="CE26" i="188"/>
  <c r="CE26" i="190" s="1"/>
  <c r="V32" i="205"/>
  <c r="V32" i="201" s="1"/>
  <c r="CE28" i="188"/>
  <c r="CE28" i="190" s="1"/>
  <c r="W35" i="205"/>
  <c r="W35" i="201" s="1"/>
  <c r="CF31" i="188"/>
  <c r="CF31" i="190" s="1"/>
  <c r="C28" i="182"/>
  <c r="O28" i="182"/>
  <c r="P28" i="186" s="1"/>
  <c r="Y44" i="205"/>
  <c r="Y44" i="201" s="1"/>
  <c r="CH40" i="188"/>
  <c r="CH40" i="190" s="1"/>
  <c r="E40" i="182"/>
  <c r="O40" i="182"/>
  <c r="O40" i="186" s="1"/>
  <c r="Y53" i="205"/>
  <c r="Y53" i="201" s="1"/>
  <c r="CH49" i="188"/>
  <c r="CH49" i="190" s="1"/>
  <c r="Y56" i="205"/>
  <c r="Y56" i="201" s="1"/>
  <c r="CH52" i="188"/>
  <c r="CH52" i="190" s="1"/>
  <c r="V59" i="205"/>
  <c r="V59" i="201" s="1"/>
  <c r="CE55" i="188"/>
  <c r="CE55" i="190" s="1"/>
  <c r="U63" i="205"/>
  <c r="U63" i="201" s="1"/>
  <c r="CD59" i="188"/>
  <c r="CD59" i="190" s="1"/>
  <c r="T70" i="205"/>
  <c r="CC66" i="188"/>
  <c r="CC66" i="190" s="1"/>
  <c r="X71" i="205"/>
  <c r="X71" i="201" s="1"/>
  <c r="CG67" i="188"/>
  <c r="CG67" i="190" s="1"/>
  <c r="T73" i="205"/>
  <c r="CC69" i="188"/>
  <c r="CC69" i="190" s="1"/>
  <c r="H63" i="182"/>
  <c r="V64" i="182"/>
  <c r="B66" i="182"/>
  <c r="U80" i="205"/>
  <c r="U80" i="201" s="1"/>
  <c r="CD76" i="188"/>
  <c r="CD76" i="190" s="1"/>
  <c r="V14" i="205"/>
  <c r="V14" i="201" s="1"/>
  <c r="CE10" i="188"/>
  <c r="CE10" i="190" s="1"/>
  <c r="V17" i="205"/>
  <c r="V17" i="201" s="1"/>
  <c r="CE13" i="188"/>
  <c r="CE13" i="190" s="1"/>
  <c r="U26" i="205"/>
  <c r="U26" i="201" s="1"/>
  <c r="CD22" i="188"/>
  <c r="CD22" i="190" s="1"/>
  <c r="Y27" i="205"/>
  <c r="Y27" i="201" s="1"/>
  <c r="CH23" i="188"/>
  <c r="CH23" i="190" s="1"/>
  <c r="W32" i="205"/>
  <c r="W32" i="201" s="1"/>
  <c r="CF28" i="188"/>
  <c r="CF28" i="190" s="1"/>
  <c r="X35" i="205"/>
  <c r="X35" i="201" s="1"/>
  <c r="CG31" i="188"/>
  <c r="CG31" i="190" s="1"/>
  <c r="U42" i="205"/>
  <c r="U42" i="201" s="1"/>
  <c r="CD38" i="188"/>
  <c r="CD38" i="190" s="1"/>
  <c r="V37" i="182"/>
  <c r="U49" i="205"/>
  <c r="U49" i="201" s="1"/>
  <c r="CD45" i="188"/>
  <c r="CD45" i="190" s="1"/>
  <c r="X50" i="205"/>
  <c r="X50" i="201" s="1"/>
  <c r="CG46" i="188"/>
  <c r="CG46" i="190" s="1"/>
  <c r="O43" i="182"/>
  <c r="V43" i="186" s="1"/>
  <c r="Y55" i="205"/>
  <c r="Y55" i="201" s="1"/>
  <c r="CH51" i="188"/>
  <c r="CH51" i="190" s="1"/>
  <c r="T66" i="205"/>
  <c r="CC62" i="188"/>
  <c r="CC62" i="190" s="1"/>
  <c r="H56" i="182"/>
  <c r="U68" i="205"/>
  <c r="U68" i="201" s="1"/>
  <c r="CD64" i="188"/>
  <c r="CD64" i="190" s="1"/>
  <c r="Y71" i="205"/>
  <c r="Y71" i="201" s="1"/>
  <c r="CH67" i="188"/>
  <c r="CH67" i="190" s="1"/>
  <c r="U73" i="205"/>
  <c r="U73" i="201" s="1"/>
  <c r="CD69" i="188"/>
  <c r="CD69" i="190" s="1"/>
  <c r="U76" i="205"/>
  <c r="U76" i="201" s="1"/>
  <c r="CD72" i="188"/>
  <c r="CD72" i="190" s="1"/>
  <c r="U79" i="205"/>
  <c r="U79" i="201" s="1"/>
  <c r="CD75" i="188"/>
  <c r="CD75" i="190" s="1"/>
  <c r="Y82" i="205"/>
  <c r="Y82" i="201" s="1"/>
  <c r="CH78" i="188"/>
  <c r="CH78" i="190" s="1"/>
  <c r="V76" i="182"/>
  <c r="W14" i="205"/>
  <c r="W14" i="201" s="1"/>
  <c r="CF10" i="188"/>
  <c r="CF10" i="190" s="1"/>
  <c r="V21" i="205"/>
  <c r="V21" i="201" s="1"/>
  <c r="CE17" i="188"/>
  <c r="CE17" i="190" s="1"/>
  <c r="D14" i="182"/>
  <c r="V26" i="205"/>
  <c r="V26" i="201" s="1"/>
  <c r="CE22" i="188"/>
  <c r="CE22" i="190" s="1"/>
  <c r="V28" i="205"/>
  <c r="V28" i="201" s="1"/>
  <c r="CE24" i="188"/>
  <c r="CE24" i="190" s="1"/>
  <c r="F19" i="182"/>
  <c r="O19" i="182"/>
  <c r="BS19" i="186" s="1"/>
  <c r="X32" i="205"/>
  <c r="X32" i="201" s="1"/>
  <c r="CG28" i="188"/>
  <c r="CG28" i="190" s="1"/>
  <c r="W37" i="205"/>
  <c r="W37" i="201" s="1"/>
  <c r="CF33" i="188"/>
  <c r="CF33" i="190" s="1"/>
  <c r="W38" i="205"/>
  <c r="W38" i="201" s="1"/>
  <c r="CF34" i="188"/>
  <c r="CF34" i="190" s="1"/>
  <c r="V42" i="205"/>
  <c r="V42" i="201" s="1"/>
  <c r="CE38" i="188"/>
  <c r="CE38" i="190" s="1"/>
  <c r="U45" i="205"/>
  <c r="U45" i="201" s="1"/>
  <c r="CD41" i="188"/>
  <c r="CD41" i="190" s="1"/>
  <c r="H35" i="182"/>
  <c r="U47" i="205"/>
  <c r="U47" i="201" s="1"/>
  <c r="CD43" i="188"/>
  <c r="CD43" i="190" s="1"/>
  <c r="Y50" i="205"/>
  <c r="Y50" i="201" s="1"/>
  <c r="CH46" i="188"/>
  <c r="CH46" i="190" s="1"/>
  <c r="T55" i="205"/>
  <c r="CC51" i="188"/>
  <c r="CC51" i="190" s="1"/>
  <c r="H45" i="182"/>
  <c r="V58" i="205"/>
  <c r="V58" i="201" s="1"/>
  <c r="CE54" i="188"/>
  <c r="CE54" i="190" s="1"/>
  <c r="X59" i="205"/>
  <c r="X59" i="201" s="1"/>
  <c r="CG55" i="188"/>
  <c r="CG55" i="190" s="1"/>
  <c r="X66" i="205"/>
  <c r="X66" i="201" s="1"/>
  <c r="CG62" i="188"/>
  <c r="CG62" i="190" s="1"/>
  <c r="V73" i="205"/>
  <c r="V73" i="201" s="1"/>
  <c r="CE69" i="188"/>
  <c r="CE69" i="190" s="1"/>
  <c r="V76" i="205"/>
  <c r="V76" i="201" s="1"/>
  <c r="CE72" i="188"/>
  <c r="CE72" i="190" s="1"/>
  <c r="W80" i="205"/>
  <c r="W80" i="201" s="1"/>
  <c r="CF76" i="188"/>
  <c r="CF76" i="190" s="1"/>
  <c r="V85" i="205"/>
  <c r="V85" i="201" s="1"/>
  <c r="CE81" i="188"/>
  <c r="CE81" i="190" s="1"/>
  <c r="W87" i="205"/>
  <c r="W87" i="201" s="1"/>
  <c r="CF83" i="188"/>
  <c r="CF83" i="190" s="1"/>
  <c r="X14" i="205"/>
  <c r="X14" i="201" s="1"/>
  <c r="CG10" i="188"/>
  <c r="CG10" i="190" s="1"/>
  <c r="X17" i="205"/>
  <c r="X17" i="201" s="1"/>
  <c r="CG13" i="188"/>
  <c r="CG13" i="190" s="1"/>
  <c r="W21" i="205"/>
  <c r="W21" i="201" s="1"/>
  <c r="CF17" i="188"/>
  <c r="CF17" i="190" s="1"/>
  <c r="W26" i="205"/>
  <c r="W26" i="201" s="1"/>
  <c r="CF22" i="188"/>
  <c r="CF22" i="190" s="1"/>
  <c r="Y29" i="205"/>
  <c r="Y29" i="201" s="1"/>
  <c r="CH25" i="188"/>
  <c r="CH25" i="190" s="1"/>
  <c r="Y32" i="205"/>
  <c r="Y32" i="201" s="1"/>
  <c r="CH28" i="188"/>
  <c r="CH28" i="190" s="1"/>
  <c r="Y45" i="205"/>
  <c r="Y45" i="201" s="1"/>
  <c r="CH41" i="188"/>
  <c r="CH41" i="190" s="1"/>
  <c r="V47" i="205"/>
  <c r="V47" i="201" s="1"/>
  <c r="CE43" i="188"/>
  <c r="CE43" i="190" s="1"/>
  <c r="U55" i="205"/>
  <c r="U55" i="201" s="1"/>
  <c r="CD51" i="188"/>
  <c r="CD51" i="190" s="1"/>
  <c r="Y59" i="205"/>
  <c r="Y59" i="201" s="1"/>
  <c r="CH55" i="188"/>
  <c r="CH55" i="190" s="1"/>
  <c r="W64" i="205"/>
  <c r="W64" i="201" s="1"/>
  <c r="CF60" i="188"/>
  <c r="CF60" i="190" s="1"/>
  <c r="C61" i="182"/>
  <c r="H61" i="182" s="1"/>
  <c r="V61" i="182"/>
  <c r="W73" i="205"/>
  <c r="W73" i="201" s="1"/>
  <c r="CF69" i="188"/>
  <c r="CF69" i="190" s="1"/>
  <c r="W76" i="205"/>
  <c r="W76" i="201" s="1"/>
  <c r="CF72" i="188"/>
  <c r="CF72" i="190" s="1"/>
  <c r="B69" i="182"/>
  <c r="O69" i="182"/>
  <c r="X80" i="205"/>
  <c r="X80" i="201" s="1"/>
  <c r="CG76" i="188"/>
  <c r="CG76" i="190" s="1"/>
  <c r="E73" i="182"/>
  <c r="W85" i="205"/>
  <c r="W85" i="201" s="1"/>
  <c r="CF81" i="188"/>
  <c r="CF81" i="190" s="1"/>
  <c r="Y14" i="205"/>
  <c r="Y14" i="201" s="1"/>
  <c r="CH10" i="188"/>
  <c r="CH10" i="190" s="1"/>
  <c r="X16" i="205"/>
  <c r="X16" i="201" s="1"/>
  <c r="CG12" i="188"/>
  <c r="CG12" i="190" s="1"/>
  <c r="V20" i="182"/>
  <c r="V22" i="182"/>
  <c r="B22" i="182"/>
  <c r="T34" i="205"/>
  <c r="CC30" i="188"/>
  <c r="CC30" i="190" s="1"/>
  <c r="T37" i="205"/>
  <c r="CC33" i="188"/>
  <c r="CC33" i="190" s="1"/>
  <c r="H27" i="182"/>
  <c r="Y38" i="205"/>
  <c r="Y38" i="201" s="1"/>
  <c r="CH34" i="188"/>
  <c r="CH34" i="190" s="1"/>
  <c r="X43" i="205"/>
  <c r="X43" i="201" s="1"/>
  <c r="CG39" i="188"/>
  <c r="CG39" i="190" s="1"/>
  <c r="C42" i="182"/>
  <c r="O42" i="182"/>
  <c r="C42" i="186" s="1"/>
  <c r="V55" i="205"/>
  <c r="V55" i="201" s="1"/>
  <c r="CE51" i="188"/>
  <c r="CE51" i="190" s="1"/>
  <c r="T58" i="205"/>
  <c r="CC54" i="188"/>
  <c r="CC54" i="190" s="1"/>
  <c r="H48" i="182"/>
  <c r="F52" i="182"/>
  <c r="X64" i="205"/>
  <c r="X64" i="201" s="1"/>
  <c r="CG60" i="188"/>
  <c r="CG60" i="190" s="1"/>
  <c r="X68" i="205"/>
  <c r="X68" i="201" s="1"/>
  <c r="CG64" i="188"/>
  <c r="CG64" i="190" s="1"/>
  <c r="X73" i="205"/>
  <c r="X73" i="201" s="1"/>
  <c r="CG69" i="188"/>
  <c r="CG69" i="190" s="1"/>
  <c r="O73" i="182"/>
  <c r="BP73" i="186" s="1"/>
  <c r="B73" i="182"/>
  <c r="X85" i="205"/>
  <c r="X85" i="201" s="1"/>
  <c r="CG81" i="188"/>
  <c r="CG81" i="190" s="1"/>
  <c r="G78" i="182"/>
  <c r="O78" i="182"/>
  <c r="BJ78" i="186" s="1"/>
  <c r="T13" i="205"/>
  <c r="CC9" i="188"/>
  <c r="H3" i="182"/>
  <c r="T16" i="205"/>
  <c r="CC12" i="188"/>
  <c r="CC12" i="190" s="1"/>
  <c r="H6" i="182"/>
  <c r="O7" i="182"/>
  <c r="U20" i="205"/>
  <c r="U20" i="201" s="1"/>
  <c r="CD16" i="188"/>
  <c r="CD16" i="190" s="1"/>
  <c r="U34" i="205"/>
  <c r="U34" i="201" s="1"/>
  <c r="CD30" i="188"/>
  <c r="CD30" i="190" s="1"/>
  <c r="U37" i="205"/>
  <c r="U37" i="201" s="1"/>
  <c r="CD33" i="188"/>
  <c r="CD33" i="190" s="1"/>
  <c r="T40" i="205"/>
  <c r="CC36" i="188"/>
  <c r="CC36" i="190" s="1"/>
  <c r="Y43" i="205"/>
  <c r="Y43" i="201" s="1"/>
  <c r="CH39" i="188"/>
  <c r="CH39" i="190" s="1"/>
  <c r="V50" i="205"/>
  <c r="V50" i="201" s="1"/>
  <c r="CE46" i="188"/>
  <c r="CE46" i="190" s="1"/>
  <c r="V52" i="205"/>
  <c r="V52" i="201" s="1"/>
  <c r="CE48" i="188"/>
  <c r="CE48" i="190" s="1"/>
  <c r="W55" i="205"/>
  <c r="W55" i="201" s="1"/>
  <c r="CF51" i="188"/>
  <c r="CF51" i="190" s="1"/>
  <c r="C48" i="182"/>
  <c r="O48" i="182"/>
  <c r="AU48" i="186" s="1"/>
  <c r="O52" i="182"/>
  <c r="BW52" i="186" s="1"/>
  <c r="Y64" i="205"/>
  <c r="Y64" i="201" s="1"/>
  <c r="CH60" i="188"/>
  <c r="CH60" i="190" s="1"/>
  <c r="E60" i="182"/>
  <c r="H60" i="182" s="1"/>
  <c r="O60" i="182"/>
  <c r="AH60" i="186" s="1"/>
  <c r="Y73" i="205"/>
  <c r="Y73" i="201" s="1"/>
  <c r="CH69" i="188"/>
  <c r="CH69" i="190" s="1"/>
  <c r="Y76" i="205"/>
  <c r="Y76" i="201" s="1"/>
  <c r="CH72" i="188"/>
  <c r="CH72" i="190" s="1"/>
  <c r="V79" i="205"/>
  <c r="V79" i="201" s="1"/>
  <c r="CE75" i="188"/>
  <c r="CE75" i="190" s="1"/>
  <c r="U83" i="205"/>
  <c r="U83" i="201" s="1"/>
  <c r="CD79" i="188"/>
  <c r="CD79" i="190" s="1"/>
  <c r="U13" i="205"/>
  <c r="CD9" i="188"/>
  <c r="U16" i="205"/>
  <c r="U16" i="201" s="1"/>
  <c r="CD12" i="188"/>
  <c r="CD12" i="190" s="1"/>
  <c r="U19" i="205"/>
  <c r="U19" i="201" s="1"/>
  <c r="CD15" i="188"/>
  <c r="CD15" i="190" s="1"/>
  <c r="Y22" i="205"/>
  <c r="Y22" i="201" s="1"/>
  <c r="CH18" i="188"/>
  <c r="CH18" i="190" s="1"/>
  <c r="D24" i="182"/>
  <c r="V37" i="205"/>
  <c r="V37" i="201" s="1"/>
  <c r="CE33" i="188"/>
  <c r="CE33" i="190" s="1"/>
  <c r="U46" i="205"/>
  <c r="U46" i="201" s="1"/>
  <c r="CD42" i="188"/>
  <c r="CD42" i="190" s="1"/>
  <c r="Y47" i="205"/>
  <c r="Y47" i="201" s="1"/>
  <c r="CH43" i="188"/>
  <c r="CH43" i="190" s="1"/>
  <c r="W52" i="205"/>
  <c r="W52" i="201" s="1"/>
  <c r="CF48" i="188"/>
  <c r="CF48" i="190" s="1"/>
  <c r="X55" i="205"/>
  <c r="X55" i="201" s="1"/>
  <c r="CG51" i="188"/>
  <c r="CG51" i="190" s="1"/>
  <c r="U62" i="205"/>
  <c r="U62" i="201" s="1"/>
  <c r="CD58" i="188"/>
  <c r="CD58" i="190" s="1"/>
  <c r="U69" i="205"/>
  <c r="U69" i="201" s="1"/>
  <c r="CD65" i="188"/>
  <c r="CD65" i="190" s="1"/>
  <c r="X70" i="205"/>
  <c r="X70" i="201" s="1"/>
  <c r="CG66" i="188"/>
  <c r="CG66" i="190" s="1"/>
  <c r="Y75" i="205"/>
  <c r="Y75" i="201" s="1"/>
  <c r="CH71" i="188"/>
  <c r="CH71" i="190" s="1"/>
  <c r="U88" i="205"/>
  <c r="U88" i="201" s="1"/>
  <c r="CD84" i="188"/>
  <c r="CD84" i="190" s="1"/>
  <c r="V13" i="205"/>
  <c r="CE9" i="188"/>
  <c r="V16" i="205"/>
  <c r="V16" i="201" s="1"/>
  <c r="CE12" i="188"/>
  <c r="CE12" i="190" s="1"/>
  <c r="W20" i="205"/>
  <c r="W20" i="201" s="1"/>
  <c r="CF16" i="188"/>
  <c r="CF16" i="190" s="1"/>
  <c r="V25" i="205"/>
  <c r="V25" i="201" s="1"/>
  <c r="CE21" i="188"/>
  <c r="CE21" i="190" s="1"/>
  <c r="W27" i="205"/>
  <c r="W27" i="201" s="1"/>
  <c r="CF23" i="188"/>
  <c r="CF23" i="190" s="1"/>
  <c r="W29" i="205"/>
  <c r="W29" i="201" s="1"/>
  <c r="CF25" i="188"/>
  <c r="CF25" i="190" s="1"/>
  <c r="W34" i="205"/>
  <c r="W34" i="201" s="1"/>
  <c r="CF30" i="188"/>
  <c r="CF30" i="190" s="1"/>
  <c r="V41" i="205"/>
  <c r="V41" i="201" s="1"/>
  <c r="CE37" i="188"/>
  <c r="CE37" i="190" s="1"/>
  <c r="D34" i="182"/>
  <c r="V46" i="205"/>
  <c r="V46" i="201" s="1"/>
  <c r="CE42" i="188"/>
  <c r="CE42" i="190" s="1"/>
  <c r="V48" i="205"/>
  <c r="V48" i="201" s="1"/>
  <c r="CE44" i="188"/>
  <c r="CE44" i="190" s="1"/>
  <c r="F39" i="182"/>
  <c r="O39" i="182"/>
  <c r="C39" i="186" s="1"/>
  <c r="F42" i="182"/>
  <c r="W57" i="205"/>
  <c r="W57" i="201" s="1"/>
  <c r="CF53" i="188"/>
  <c r="CF53" i="190" s="1"/>
  <c r="W58" i="205"/>
  <c r="W58" i="201" s="1"/>
  <c r="CF54" i="188"/>
  <c r="CF54" i="190" s="1"/>
  <c r="V62" i="205"/>
  <c r="V62" i="201" s="1"/>
  <c r="CE58" i="188"/>
  <c r="CE58" i="190" s="1"/>
  <c r="U67" i="205"/>
  <c r="U67" i="201" s="1"/>
  <c r="CD63" i="188"/>
  <c r="CD63" i="190" s="1"/>
  <c r="Y70" i="205"/>
  <c r="Y70" i="201" s="1"/>
  <c r="CH66" i="188"/>
  <c r="CH66" i="190" s="1"/>
  <c r="V63" i="182"/>
  <c r="T75" i="205"/>
  <c r="CC71" i="188"/>
  <c r="CC71" i="190" s="1"/>
  <c r="V78" i="205"/>
  <c r="V78" i="201" s="1"/>
  <c r="CE74" i="188"/>
  <c r="CE74" i="190" s="1"/>
  <c r="X79" i="205"/>
  <c r="X79" i="201" s="1"/>
  <c r="CG75" i="188"/>
  <c r="CG75" i="190" s="1"/>
  <c r="X86" i="205"/>
  <c r="X86" i="201" s="1"/>
  <c r="CG82" i="188"/>
  <c r="CG82" i="190" s="1"/>
  <c r="E3" i="182"/>
  <c r="W16" i="205"/>
  <c r="W16" i="201" s="1"/>
  <c r="CF12" i="188"/>
  <c r="CF12" i="190" s="1"/>
  <c r="B9" i="182"/>
  <c r="O9" i="182"/>
  <c r="AT9" i="186" s="1"/>
  <c r="X20" i="205"/>
  <c r="X20" i="201" s="1"/>
  <c r="CG16" i="188"/>
  <c r="CG16" i="190" s="1"/>
  <c r="W25" i="205"/>
  <c r="W25" i="201" s="1"/>
  <c r="CF21" i="188"/>
  <c r="CF21" i="190" s="1"/>
  <c r="D21" i="182"/>
  <c r="O21" i="182"/>
  <c r="X34" i="205"/>
  <c r="X34" i="201" s="1"/>
  <c r="CG30" i="188"/>
  <c r="CG30" i="190" s="1"/>
  <c r="X37" i="205"/>
  <c r="X37" i="201" s="1"/>
  <c r="CG33" i="188"/>
  <c r="CG33" i="190" s="1"/>
  <c r="H30" i="182"/>
  <c r="W41" i="205"/>
  <c r="W41" i="201" s="1"/>
  <c r="CF37" i="188"/>
  <c r="CF37" i="190" s="1"/>
  <c r="W46" i="205"/>
  <c r="W46" i="201" s="1"/>
  <c r="CF42" i="188"/>
  <c r="CF42" i="190" s="1"/>
  <c r="Y49" i="205"/>
  <c r="Y49" i="201" s="1"/>
  <c r="CH45" i="188"/>
  <c r="CH45" i="190" s="1"/>
  <c r="Y52" i="205"/>
  <c r="Y52" i="201" s="1"/>
  <c r="CH48" i="188"/>
  <c r="CH48" i="190" s="1"/>
  <c r="V45" i="182"/>
  <c r="Y65" i="205"/>
  <c r="Y65" i="201" s="1"/>
  <c r="CH61" i="188"/>
  <c r="CH61" i="190" s="1"/>
  <c r="V67" i="205"/>
  <c r="V67" i="201" s="1"/>
  <c r="CE63" i="188"/>
  <c r="CE63" i="190" s="1"/>
  <c r="C65" i="182"/>
  <c r="Y79" i="205"/>
  <c r="Y79" i="201" s="1"/>
  <c r="CH75" i="188"/>
  <c r="CH75" i="190" s="1"/>
  <c r="W84" i="205"/>
  <c r="W84" i="201" s="1"/>
  <c r="CF80" i="188"/>
  <c r="CF80" i="190" s="1"/>
  <c r="X13" i="205"/>
  <c r="CG9" i="188"/>
  <c r="O13" i="182"/>
  <c r="B13" i="182"/>
  <c r="X25" i="205"/>
  <c r="X25" i="201" s="1"/>
  <c r="CG21" i="188"/>
  <c r="CG21" i="190" s="1"/>
  <c r="G18" i="182"/>
  <c r="O18" i="182"/>
  <c r="W18" i="186" s="1"/>
  <c r="W31" i="205"/>
  <c r="W31" i="201" s="1"/>
  <c r="CF27" i="188"/>
  <c r="CF27" i="190" s="1"/>
  <c r="Y34" i="205"/>
  <c r="Y34" i="201" s="1"/>
  <c r="CH30" i="188"/>
  <c r="CH30" i="190" s="1"/>
  <c r="X36" i="205"/>
  <c r="X36" i="201" s="1"/>
  <c r="CG32" i="188"/>
  <c r="CG32" i="190" s="1"/>
  <c r="O30" i="182"/>
  <c r="BX30" i="186" s="1"/>
  <c r="V39" i="182"/>
  <c r="V40" i="182"/>
  <c r="V42" i="182"/>
  <c r="B42" i="182"/>
  <c r="T54" i="205"/>
  <c r="CC50" i="188"/>
  <c r="CC50" i="190" s="1"/>
  <c r="T57" i="205"/>
  <c r="CC53" i="188"/>
  <c r="CC53" i="190" s="1"/>
  <c r="H47" i="182"/>
  <c r="Y58" i="205"/>
  <c r="Y58" i="201" s="1"/>
  <c r="CH54" i="188"/>
  <c r="CH54" i="190" s="1"/>
  <c r="G51" i="182"/>
  <c r="X63" i="205"/>
  <c r="X63" i="201" s="1"/>
  <c r="CG59" i="188"/>
  <c r="CG59" i="190" s="1"/>
  <c r="C62" i="182"/>
  <c r="O62" i="182"/>
  <c r="AP62" i="186" s="1"/>
  <c r="V75" i="205"/>
  <c r="V75" i="201" s="1"/>
  <c r="CE71" i="188"/>
  <c r="CE71" i="190" s="1"/>
  <c r="T78" i="205"/>
  <c r="CC74" i="188"/>
  <c r="CC74" i="190" s="1"/>
  <c r="H68" i="182"/>
  <c r="F72" i="182"/>
  <c r="X84" i="205"/>
  <c r="X84" i="201" s="1"/>
  <c r="CG80" i="188"/>
  <c r="CG80" i="190" s="1"/>
  <c r="BY76" i="186"/>
  <c r="BX76" i="186"/>
  <c r="BW76" i="186"/>
  <c r="X88" i="205"/>
  <c r="X88" i="201" s="1"/>
  <c r="CG84" i="188"/>
  <c r="CG84" i="190" s="1"/>
  <c r="Y13" i="205"/>
  <c r="CH9" i="188"/>
  <c r="Y16" i="205"/>
  <c r="Y16" i="201" s="1"/>
  <c r="CH12" i="188"/>
  <c r="CH12" i="190" s="1"/>
  <c r="V19" i="205"/>
  <c r="V19" i="201" s="1"/>
  <c r="CE15" i="188"/>
  <c r="CE15" i="190" s="1"/>
  <c r="U23" i="205"/>
  <c r="U23" i="201" s="1"/>
  <c r="CD19" i="188"/>
  <c r="CD19" i="190" s="1"/>
  <c r="V18" i="182"/>
  <c r="T30" i="205"/>
  <c r="CC26" i="188"/>
  <c r="CC26" i="190" s="1"/>
  <c r="H20" i="182"/>
  <c r="X31" i="205"/>
  <c r="X31" i="201" s="1"/>
  <c r="CG27" i="188"/>
  <c r="CG27" i="190" s="1"/>
  <c r="T33" i="205"/>
  <c r="CC29" i="188"/>
  <c r="CC29" i="190" s="1"/>
  <c r="H23" i="182"/>
  <c r="V24" i="182"/>
  <c r="B26" i="182"/>
  <c r="O27" i="182"/>
  <c r="D27" i="186" s="1"/>
  <c r="U40" i="205"/>
  <c r="U40" i="201" s="1"/>
  <c r="CD36" i="188"/>
  <c r="CD36" i="190" s="1"/>
  <c r="U54" i="205"/>
  <c r="U54" i="201" s="1"/>
  <c r="CD50" i="188"/>
  <c r="CD50" i="190" s="1"/>
  <c r="U57" i="205"/>
  <c r="U57" i="201" s="1"/>
  <c r="CD53" i="188"/>
  <c r="CD53" i="190" s="1"/>
  <c r="T60" i="205"/>
  <c r="CC56" i="188"/>
  <c r="CC56" i="190" s="1"/>
  <c r="O51" i="182"/>
  <c r="Y63" i="205"/>
  <c r="Y63" i="201" s="1"/>
  <c r="CH59" i="188"/>
  <c r="CH59" i="190" s="1"/>
  <c r="V70" i="205"/>
  <c r="V70" i="201" s="1"/>
  <c r="CE66" i="188"/>
  <c r="CE66" i="190" s="1"/>
  <c r="V72" i="205"/>
  <c r="V72" i="201" s="1"/>
  <c r="CE68" i="188"/>
  <c r="CE68" i="190" s="1"/>
  <c r="W75" i="205"/>
  <c r="W75" i="201" s="1"/>
  <c r="CF71" i="188"/>
  <c r="CF71" i="190" s="1"/>
  <c r="C68" i="182"/>
  <c r="O68" i="182"/>
  <c r="AV68" i="186" s="1"/>
  <c r="Y84" i="205"/>
  <c r="Y84" i="201" s="1"/>
  <c r="CH80" i="188"/>
  <c r="CH80" i="190" s="1"/>
  <c r="BY77" i="186"/>
  <c r="BX77" i="186"/>
  <c r="O3" i="182"/>
  <c r="Y15" i="205"/>
  <c r="Y15" i="201" s="1"/>
  <c r="CH11" i="188"/>
  <c r="CH11" i="190" s="1"/>
  <c r="U28" i="205"/>
  <c r="U28" i="201" s="1"/>
  <c r="CD24" i="188"/>
  <c r="CD24" i="190" s="1"/>
  <c r="G21" i="182"/>
  <c r="U33" i="205"/>
  <c r="U33" i="201" s="1"/>
  <c r="CD29" i="188"/>
  <c r="CD29" i="190" s="1"/>
  <c r="U36" i="205"/>
  <c r="U36" i="201" s="1"/>
  <c r="CD32" i="188"/>
  <c r="CD32" i="190" s="1"/>
  <c r="U39" i="205"/>
  <c r="U39" i="201" s="1"/>
  <c r="CD35" i="188"/>
  <c r="CD35" i="190" s="1"/>
  <c r="Y42" i="205"/>
  <c r="Y42" i="201" s="1"/>
  <c r="CH38" i="188"/>
  <c r="CH38" i="190" s="1"/>
  <c r="D44" i="182"/>
  <c r="V57" i="205"/>
  <c r="V57" i="201" s="1"/>
  <c r="CE53" i="188"/>
  <c r="CE53" i="190" s="1"/>
  <c r="U66" i="205"/>
  <c r="U66" i="201" s="1"/>
  <c r="CD62" i="188"/>
  <c r="CD62" i="190" s="1"/>
  <c r="Y67" i="205"/>
  <c r="Y67" i="201" s="1"/>
  <c r="CH63" i="188"/>
  <c r="CH63" i="190" s="1"/>
  <c r="W72" i="205"/>
  <c r="W72" i="201" s="1"/>
  <c r="CF68" i="188"/>
  <c r="CF68" i="190" s="1"/>
  <c r="X75" i="205"/>
  <c r="X75" i="201" s="1"/>
  <c r="CG71" i="188"/>
  <c r="CG71" i="190" s="1"/>
  <c r="U82" i="205"/>
  <c r="U82" i="201" s="1"/>
  <c r="CD78" i="188"/>
  <c r="CD78" i="190" s="1"/>
  <c r="V77" i="182"/>
  <c r="B11" i="182"/>
  <c r="B31" i="182"/>
  <c r="B51" i="182"/>
  <c r="B71" i="182"/>
  <c r="Y17" i="205"/>
  <c r="Y17" i="201" s="1"/>
  <c r="CH13" i="188"/>
  <c r="CH13" i="190" s="1"/>
  <c r="X18" i="205"/>
  <c r="X18" i="201" s="1"/>
  <c r="CG14" i="188"/>
  <c r="CG14" i="190" s="1"/>
  <c r="W19" i="205"/>
  <c r="W19" i="201" s="1"/>
  <c r="CF15" i="188"/>
  <c r="CF15" i="190" s="1"/>
  <c r="V20" i="205"/>
  <c r="V20" i="201" s="1"/>
  <c r="CE16" i="188"/>
  <c r="CE16" i="190" s="1"/>
  <c r="U21" i="205"/>
  <c r="U21" i="201" s="1"/>
  <c r="CD17" i="188"/>
  <c r="CD17" i="190" s="1"/>
  <c r="T22" i="205"/>
  <c r="CC18" i="188"/>
  <c r="CC18" i="190" s="1"/>
  <c r="Y37" i="205"/>
  <c r="Y37" i="201" s="1"/>
  <c r="CH33" i="188"/>
  <c r="CH33" i="190" s="1"/>
  <c r="X38" i="205"/>
  <c r="X38" i="201" s="1"/>
  <c r="CG34" i="188"/>
  <c r="CG34" i="190" s="1"/>
  <c r="W39" i="205"/>
  <c r="W39" i="201" s="1"/>
  <c r="CF35" i="188"/>
  <c r="CF35" i="190" s="1"/>
  <c r="V40" i="205"/>
  <c r="V40" i="201" s="1"/>
  <c r="CE36" i="188"/>
  <c r="CE36" i="190" s="1"/>
  <c r="U41" i="205"/>
  <c r="U41" i="201" s="1"/>
  <c r="CD37" i="188"/>
  <c r="CD37" i="190" s="1"/>
  <c r="T42" i="205"/>
  <c r="CC38" i="188"/>
  <c r="CC38" i="190" s="1"/>
  <c r="Y57" i="205"/>
  <c r="Y57" i="201" s="1"/>
  <c r="CH53" i="188"/>
  <c r="CH53" i="190" s="1"/>
  <c r="X58" i="205"/>
  <c r="X58" i="201" s="1"/>
  <c r="CG54" i="188"/>
  <c r="CG54" i="190" s="1"/>
  <c r="W59" i="205"/>
  <c r="W59" i="201" s="1"/>
  <c r="CF55" i="188"/>
  <c r="CF55" i="190" s="1"/>
  <c r="V60" i="205"/>
  <c r="V60" i="201" s="1"/>
  <c r="CE56" i="188"/>
  <c r="CE56" i="190" s="1"/>
  <c r="U61" i="205"/>
  <c r="U61" i="201" s="1"/>
  <c r="CD57" i="188"/>
  <c r="CD57" i="190" s="1"/>
  <c r="T62" i="205"/>
  <c r="CC58" i="188"/>
  <c r="CC58" i="190" s="1"/>
  <c r="Y77" i="205"/>
  <c r="Y77" i="201" s="1"/>
  <c r="CH73" i="188"/>
  <c r="CH73" i="190" s="1"/>
  <c r="X78" i="205"/>
  <c r="X78" i="201" s="1"/>
  <c r="CG74" i="188"/>
  <c r="CG74" i="190" s="1"/>
  <c r="W79" i="205"/>
  <c r="W79" i="201" s="1"/>
  <c r="CF75" i="188"/>
  <c r="CF75" i="190" s="1"/>
  <c r="V80" i="205"/>
  <c r="V80" i="201" s="1"/>
  <c r="CE76" i="188"/>
  <c r="CE76" i="190" s="1"/>
  <c r="U81" i="205"/>
  <c r="U81" i="201" s="1"/>
  <c r="CD77" i="188"/>
  <c r="CD77" i="190" s="1"/>
  <c r="T82" i="205"/>
  <c r="CC78" i="188"/>
  <c r="CC78" i="190" s="1"/>
  <c r="B14" i="182"/>
  <c r="B34" i="182"/>
  <c r="B54" i="182"/>
  <c r="B74" i="182"/>
  <c r="Y20" i="205"/>
  <c r="Y20" i="201" s="1"/>
  <c r="CH16" i="188"/>
  <c r="CH16" i="190" s="1"/>
  <c r="X21" i="205"/>
  <c r="X21" i="201" s="1"/>
  <c r="CG17" i="188"/>
  <c r="CG17" i="190" s="1"/>
  <c r="W22" i="205"/>
  <c r="W22" i="201" s="1"/>
  <c r="CF18" i="188"/>
  <c r="CF18" i="190" s="1"/>
  <c r="V23" i="205"/>
  <c r="V23" i="201" s="1"/>
  <c r="CE19" i="188"/>
  <c r="CE19" i="190" s="1"/>
  <c r="U24" i="205"/>
  <c r="U24" i="201" s="1"/>
  <c r="CD20" i="188"/>
  <c r="CD20" i="190" s="1"/>
  <c r="T25" i="205"/>
  <c r="CC21" i="188"/>
  <c r="CC21" i="190" s="1"/>
  <c r="Y40" i="205"/>
  <c r="Y40" i="201" s="1"/>
  <c r="CH36" i="188"/>
  <c r="CH36" i="190" s="1"/>
  <c r="X41" i="205"/>
  <c r="X41" i="201" s="1"/>
  <c r="CG37" i="188"/>
  <c r="CG37" i="190" s="1"/>
  <c r="W42" i="205"/>
  <c r="W42" i="201" s="1"/>
  <c r="CF38" i="188"/>
  <c r="CF38" i="190" s="1"/>
  <c r="V43" i="205"/>
  <c r="V43" i="201" s="1"/>
  <c r="CE39" i="188"/>
  <c r="CE39" i="190" s="1"/>
  <c r="U44" i="205"/>
  <c r="U44" i="201" s="1"/>
  <c r="CD40" i="188"/>
  <c r="CD40" i="190" s="1"/>
  <c r="T45" i="205"/>
  <c r="CC41" i="188"/>
  <c r="CC41" i="190" s="1"/>
  <c r="Y60" i="205"/>
  <c r="Y60" i="201" s="1"/>
  <c r="CH56" i="188"/>
  <c r="CH56" i="190" s="1"/>
  <c r="X61" i="205"/>
  <c r="X61" i="201" s="1"/>
  <c r="CG57" i="188"/>
  <c r="CG57" i="190" s="1"/>
  <c r="W62" i="205"/>
  <c r="W62" i="201" s="1"/>
  <c r="CF58" i="188"/>
  <c r="CF58" i="190" s="1"/>
  <c r="V63" i="205"/>
  <c r="V63" i="201" s="1"/>
  <c r="CE59" i="188"/>
  <c r="CE59" i="190" s="1"/>
  <c r="U64" i="205"/>
  <c r="U64" i="201" s="1"/>
  <c r="CD60" i="188"/>
  <c r="CD60" i="190" s="1"/>
  <c r="T65" i="205"/>
  <c r="CC61" i="188"/>
  <c r="CC61" i="190" s="1"/>
  <c r="Y80" i="205"/>
  <c r="Y80" i="201" s="1"/>
  <c r="CH76" i="188"/>
  <c r="CH76" i="190" s="1"/>
  <c r="X81" i="205"/>
  <c r="X81" i="201" s="1"/>
  <c r="CG77" i="188"/>
  <c r="CG77" i="190" s="1"/>
  <c r="W82" i="205"/>
  <c r="W82" i="201" s="1"/>
  <c r="CF78" i="188"/>
  <c r="CF78" i="190" s="1"/>
  <c r="V83" i="205"/>
  <c r="V83" i="201" s="1"/>
  <c r="CE79" i="188"/>
  <c r="CE79" i="190" s="1"/>
  <c r="U84" i="205"/>
  <c r="U84" i="201" s="1"/>
  <c r="CD80" i="188"/>
  <c r="CD80" i="190" s="1"/>
  <c r="T85" i="205"/>
  <c r="CC81" i="188"/>
  <c r="CC81" i="190" s="1"/>
  <c r="O4" i="182"/>
  <c r="AU4" i="186" s="1"/>
  <c r="B17" i="182"/>
  <c r="O24" i="182"/>
  <c r="B37" i="182"/>
  <c r="O44" i="182"/>
  <c r="B57" i="182"/>
  <c r="O64" i="182"/>
  <c r="AF64" i="186" s="1"/>
  <c r="B77" i="182"/>
  <c r="O5" i="182"/>
  <c r="H12" i="182"/>
  <c r="B18" i="182"/>
  <c r="O25" i="182"/>
  <c r="O25" i="186" s="1"/>
  <c r="H32" i="182"/>
  <c r="B38" i="182"/>
  <c r="O45" i="182"/>
  <c r="H52" i="182"/>
  <c r="B58" i="182"/>
  <c r="O65" i="182"/>
  <c r="AJ65" i="186" s="1"/>
  <c r="H72" i="182"/>
  <c r="B78" i="182"/>
  <c r="O6" i="182"/>
  <c r="T6" i="186" s="1"/>
  <c r="B19" i="182"/>
  <c r="O26" i="182"/>
  <c r="B39" i="182"/>
  <c r="O46" i="182"/>
  <c r="M46" i="186" s="1"/>
  <c r="B59" i="182"/>
  <c r="O66" i="182"/>
  <c r="AM66" i="186" s="1"/>
  <c r="Y26" i="205"/>
  <c r="Y26" i="201" s="1"/>
  <c r="CH22" i="188"/>
  <c r="CH22" i="190" s="1"/>
  <c r="X27" i="205"/>
  <c r="X27" i="201" s="1"/>
  <c r="CG23" i="188"/>
  <c r="CG23" i="190" s="1"/>
  <c r="W28" i="205"/>
  <c r="W28" i="201" s="1"/>
  <c r="CF24" i="188"/>
  <c r="CF24" i="190" s="1"/>
  <c r="V29" i="205"/>
  <c r="V29" i="201" s="1"/>
  <c r="CE25" i="188"/>
  <c r="CE25" i="190" s="1"/>
  <c r="U30" i="205"/>
  <c r="U30" i="201" s="1"/>
  <c r="CD26" i="188"/>
  <c r="CD26" i="190" s="1"/>
  <c r="T31" i="205"/>
  <c r="CC27" i="188"/>
  <c r="CC27" i="190" s="1"/>
  <c r="Y46" i="205"/>
  <c r="Y46" i="201" s="1"/>
  <c r="CH42" i="188"/>
  <c r="CH42" i="190" s="1"/>
  <c r="X47" i="205"/>
  <c r="X47" i="201" s="1"/>
  <c r="CG43" i="188"/>
  <c r="CG43" i="190" s="1"/>
  <c r="W48" i="205"/>
  <c r="W48" i="201" s="1"/>
  <c r="CF44" i="188"/>
  <c r="CF44" i="190" s="1"/>
  <c r="V49" i="205"/>
  <c r="V49" i="201" s="1"/>
  <c r="CE45" i="188"/>
  <c r="CE45" i="190" s="1"/>
  <c r="U50" i="205"/>
  <c r="U50" i="201" s="1"/>
  <c r="CD46" i="188"/>
  <c r="CD46" i="190" s="1"/>
  <c r="T51" i="205"/>
  <c r="CC47" i="188"/>
  <c r="CC47" i="190" s="1"/>
  <c r="Y66" i="205"/>
  <c r="Y66" i="201" s="1"/>
  <c r="CH62" i="188"/>
  <c r="CH62" i="190" s="1"/>
  <c r="X67" i="205"/>
  <c r="X67" i="201" s="1"/>
  <c r="CG63" i="188"/>
  <c r="CG63" i="190" s="1"/>
  <c r="W68" i="205"/>
  <c r="W68" i="201" s="1"/>
  <c r="CF64" i="188"/>
  <c r="CF64" i="190" s="1"/>
  <c r="V69" i="205"/>
  <c r="V69" i="201" s="1"/>
  <c r="CE65" i="188"/>
  <c r="CE65" i="190" s="1"/>
  <c r="U70" i="205"/>
  <c r="U70" i="201" s="1"/>
  <c r="CD66" i="188"/>
  <c r="CD66" i="190" s="1"/>
  <c r="T71" i="205"/>
  <c r="CC67" i="188"/>
  <c r="CC67" i="190" s="1"/>
  <c r="Y86" i="205"/>
  <c r="Y86" i="201" s="1"/>
  <c r="CH82" i="188"/>
  <c r="CH82" i="190" s="1"/>
  <c r="X87" i="205"/>
  <c r="X87" i="201" s="1"/>
  <c r="CG83" i="188"/>
  <c r="CG83" i="190" s="1"/>
  <c r="W88" i="205"/>
  <c r="W88" i="201" s="1"/>
  <c r="CF84" i="188"/>
  <c r="CF84" i="190" s="1"/>
  <c r="H21" i="182"/>
  <c r="H41" i="182"/>
  <c r="D85" i="190"/>
  <c r="CB85" i="188"/>
  <c r="CB85" i="190" s="1"/>
  <c r="K91" i="205"/>
  <c r="K91" i="201" s="1"/>
  <c r="K13" i="201"/>
  <c r="I13" i="201"/>
  <c r="I91" i="205"/>
  <c r="I91" i="201" s="1"/>
  <c r="J91" i="205"/>
  <c r="J91" i="201" s="1"/>
  <c r="J13" i="201"/>
  <c r="H91" i="205"/>
  <c r="H91" i="201" s="1"/>
  <c r="H13" i="201"/>
  <c r="L91" i="205"/>
  <c r="L91" i="201" s="1"/>
  <c r="L13" i="201"/>
  <c r="R13" i="201"/>
  <c r="M13" i="201"/>
  <c r="R79" i="205"/>
  <c r="R79" i="201" s="1"/>
  <c r="R59" i="205"/>
  <c r="R59" i="201" s="1"/>
  <c r="R39" i="205"/>
  <c r="R39" i="201" s="1"/>
  <c r="R19" i="205"/>
  <c r="R19" i="201" s="1"/>
  <c r="R88" i="205"/>
  <c r="R88" i="201" s="1"/>
  <c r="R68" i="205"/>
  <c r="R68" i="201" s="1"/>
  <c r="R48" i="205"/>
  <c r="R48" i="201" s="1"/>
  <c r="R28" i="205"/>
  <c r="R28" i="201" s="1"/>
  <c r="R85" i="205"/>
  <c r="R85" i="201" s="1"/>
  <c r="R63" i="205"/>
  <c r="R63" i="201" s="1"/>
  <c r="R41" i="205"/>
  <c r="R41" i="201" s="1"/>
  <c r="R18" i="205"/>
  <c r="R18" i="201" s="1"/>
  <c r="R81" i="205"/>
  <c r="R81" i="201" s="1"/>
  <c r="R58" i="205"/>
  <c r="R58" i="201" s="1"/>
  <c r="R36" i="205"/>
  <c r="R36" i="201" s="1"/>
  <c r="R14" i="205"/>
  <c r="R14" i="201" s="1"/>
  <c r="R72" i="205"/>
  <c r="R72" i="201" s="1"/>
  <c r="R47" i="205"/>
  <c r="R47" i="201" s="1"/>
  <c r="R23" i="205"/>
  <c r="R23" i="201" s="1"/>
  <c r="R71" i="205"/>
  <c r="R71" i="201" s="1"/>
  <c r="R46" i="205"/>
  <c r="R46" i="201" s="1"/>
  <c r="R22" i="205"/>
  <c r="R22" i="201" s="1"/>
  <c r="R70" i="205"/>
  <c r="R70" i="201" s="1"/>
  <c r="R45" i="205"/>
  <c r="R45" i="201" s="1"/>
  <c r="R21" i="205"/>
  <c r="R21" i="201" s="1"/>
  <c r="R69" i="205"/>
  <c r="R69" i="201" s="1"/>
  <c r="R44" i="205"/>
  <c r="R44" i="201" s="1"/>
  <c r="R20" i="205"/>
  <c r="R20" i="201" s="1"/>
  <c r="R67" i="205"/>
  <c r="R67" i="201" s="1"/>
  <c r="R43" i="205"/>
  <c r="R43" i="201" s="1"/>
  <c r="R17" i="205"/>
  <c r="R17" i="201" s="1"/>
  <c r="R66" i="205"/>
  <c r="R66" i="201" s="1"/>
  <c r="R42" i="205"/>
  <c r="R42" i="201" s="1"/>
  <c r="R16" i="205"/>
  <c r="R16" i="201" s="1"/>
  <c r="R65" i="205"/>
  <c r="R65" i="201" s="1"/>
  <c r="R40" i="205"/>
  <c r="R40" i="201" s="1"/>
  <c r="R15" i="205"/>
  <c r="R15" i="201" s="1"/>
  <c r="R86" i="205"/>
  <c r="R86" i="201" s="1"/>
  <c r="R52" i="205"/>
  <c r="R52" i="201" s="1"/>
  <c r="R84" i="205"/>
  <c r="R84" i="201" s="1"/>
  <c r="R51" i="205"/>
  <c r="R51" i="201" s="1"/>
  <c r="R83" i="205"/>
  <c r="R83" i="201" s="1"/>
  <c r="R50" i="205"/>
  <c r="R50" i="201" s="1"/>
  <c r="R82" i="205"/>
  <c r="R82" i="201" s="1"/>
  <c r="R49" i="205"/>
  <c r="R49" i="201" s="1"/>
  <c r="R77" i="205"/>
  <c r="R77" i="201" s="1"/>
  <c r="R35" i="205"/>
  <c r="R35" i="201" s="1"/>
  <c r="R74" i="205"/>
  <c r="R74" i="201" s="1"/>
  <c r="R32" i="205"/>
  <c r="R32" i="201" s="1"/>
  <c r="R64" i="205"/>
  <c r="R64" i="201" s="1"/>
  <c r="R25" i="205"/>
  <c r="R25" i="201" s="1"/>
  <c r="R75" i="205"/>
  <c r="R75" i="201" s="1"/>
  <c r="R29" i="205"/>
  <c r="R29" i="201" s="1"/>
  <c r="R80" i="205"/>
  <c r="R80" i="201" s="1"/>
  <c r="R30" i="205"/>
  <c r="R30" i="201" s="1"/>
  <c r="R87" i="205"/>
  <c r="R87" i="201" s="1"/>
  <c r="N87" i="205"/>
  <c r="N87" i="201" s="1"/>
  <c r="N67" i="205"/>
  <c r="N67" i="201" s="1"/>
  <c r="N47" i="205"/>
  <c r="N47" i="201" s="1"/>
  <c r="N27" i="205"/>
  <c r="N27" i="201" s="1"/>
  <c r="N88" i="205"/>
  <c r="N88" i="201" s="1"/>
  <c r="N66" i="205"/>
  <c r="N66" i="201" s="1"/>
  <c r="N45" i="205"/>
  <c r="N45" i="201" s="1"/>
  <c r="N24" i="205"/>
  <c r="N24" i="201" s="1"/>
  <c r="N83" i="205"/>
  <c r="N83" i="201" s="1"/>
  <c r="N61" i="205"/>
  <c r="N61" i="201" s="1"/>
  <c r="N39" i="205"/>
  <c r="N39" i="201" s="1"/>
  <c r="N17" i="205"/>
  <c r="N17" i="201" s="1"/>
  <c r="N82" i="205"/>
  <c r="N82" i="201" s="1"/>
  <c r="N60" i="205"/>
  <c r="N60" i="201" s="1"/>
  <c r="N38" i="205"/>
  <c r="N38" i="201" s="1"/>
  <c r="N16" i="205"/>
  <c r="N16" i="201" s="1"/>
  <c r="N81" i="205"/>
  <c r="N81" i="201" s="1"/>
  <c r="N59" i="205"/>
  <c r="N59" i="201" s="1"/>
  <c r="N37" i="205"/>
  <c r="N37" i="201" s="1"/>
  <c r="N15" i="205"/>
  <c r="N15" i="201" s="1"/>
  <c r="N78" i="205"/>
  <c r="N78" i="201" s="1"/>
  <c r="N56" i="205"/>
  <c r="N56" i="201" s="1"/>
  <c r="N34" i="205"/>
  <c r="N34" i="201" s="1"/>
  <c r="N13" i="205"/>
  <c r="N76" i="205"/>
  <c r="N76" i="201" s="1"/>
  <c r="N50" i="205"/>
  <c r="N50" i="201" s="1"/>
  <c r="N22" i="205"/>
  <c r="N22" i="201" s="1"/>
  <c r="N75" i="205"/>
  <c r="N75" i="201" s="1"/>
  <c r="N49" i="205"/>
  <c r="N49" i="201" s="1"/>
  <c r="N21" i="205"/>
  <c r="N21" i="201" s="1"/>
  <c r="N74" i="205"/>
  <c r="N74" i="201" s="1"/>
  <c r="N48" i="205"/>
  <c r="N48" i="201" s="1"/>
  <c r="N20" i="205"/>
  <c r="N20" i="201" s="1"/>
  <c r="N65" i="205"/>
  <c r="N65" i="201" s="1"/>
  <c r="N36" i="205"/>
  <c r="N36" i="201" s="1"/>
  <c r="N51" i="205"/>
  <c r="N51" i="201" s="1"/>
  <c r="N85" i="205"/>
  <c r="N85" i="201" s="1"/>
  <c r="R31" i="205"/>
  <c r="R31" i="201" s="1"/>
  <c r="N14" i="205"/>
  <c r="N14" i="201" s="1"/>
  <c r="N52" i="205"/>
  <c r="N52" i="201" s="1"/>
  <c r="N86" i="205"/>
  <c r="N86" i="201" s="1"/>
  <c r="O41" i="205"/>
  <c r="O41" i="201" s="1"/>
  <c r="O78" i="205"/>
  <c r="O78" i="201" s="1"/>
  <c r="R33" i="205"/>
  <c r="R33" i="201" s="1"/>
  <c r="N18" i="205"/>
  <c r="N18" i="201" s="1"/>
  <c r="N53" i="205"/>
  <c r="N53" i="201" s="1"/>
  <c r="O13" i="205"/>
  <c r="O43" i="205"/>
  <c r="O43" i="201" s="1"/>
  <c r="R34" i="205"/>
  <c r="R34" i="201" s="1"/>
  <c r="N19" i="205"/>
  <c r="N19" i="201" s="1"/>
  <c r="N54" i="205"/>
  <c r="N54" i="201" s="1"/>
  <c r="O70" i="205"/>
  <c r="O70" i="201" s="1"/>
  <c r="O50" i="205"/>
  <c r="O50" i="201" s="1"/>
  <c r="O30" i="205"/>
  <c r="O30" i="201" s="1"/>
  <c r="O74" i="205"/>
  <c r="O74" i="201" s="1"/>
  <c r="O53" i="205"/>
  <c r="O53" i="201" s="1"/>
  <c r="O32" i="205"/>
  <c r="O32" i="201" s="1"/>
  <c r="O73" i="205"/>
  <c r="O73" i="201" s="1"/>
  <c r="O51" i="205"/>
  <c r="O51" i="201" s="1"/>
  <c r="O28" i="205"/>
  <c r="O28" i="201" s="1"/>
  <c r="O72" i="205"/>
  <c r="O72" i="201" s="1"/>
  <c r="O49" i="205"/>
  <c r="O49" i="201" s="1"/>
  <c r="O27" i="205"/>
  <c r="O27" i="201" s="1"/>
  <c r="O71" i="205"/>
  <c r="O71" i="201" s="1"/>
  <c r="O48" i="205"/>
  <c r="O48" i="201" s="1"/>
  <c r="O26" i="205"/>
  <c r="O26" i="201" s="1"/>
  <c r="O67" i="205"/>
  <c r="O67" i="201" s="1"/>
  <c r="O45" i="205"/>
  <c r="O45" i="201" s="1"/>
  <c r="O23" i="205"/>
  <c r="O23" i="201" s="1"/>
  <c r="O83" i="205"/>
  <c r="O83" i="201" s="1"/>
  <c r="O57" i="205"/>
  <c r="O57" i="201" s="1"/>
  <c r="O29" i="205"/>
  <c r="O29" i="201" s="1"/>
  <c r="O82" i="205"/>
  <c r="O82" i="201" s="1"/>
  <c r="O56" i="205"/>
  <c r="O56" i="201" s="1"/>
  <c r="O25" i="205"/>
  <c r="O25" i="201" s="1"/>
  <c r="O81" i="205"/>
  <c r="O81" i="201" s="1"/>
  <c r="O55" i="205"/>
  <c r="O55" i="201" s="1"/>
  <c r="O24" i="205"/>
  <c r="O24" i="201" s="1"/>
  <c r="O69" i="205"/>
  <c r="O69" i="201" s="1"/>
  <c r="O42" i="205"/>
  <c r="O42" i="201" s="1"/>
  <c r="O16" i="205"/>
  <c r="O16" i="201" s="1"/>
  <c r="O44" i="205"/>
  <c r="O44" i="201" s="1"/>
  <c r="O80" i="205"/>
  <c r="O80" i="201" s="1"/>
  <c r="Q76" i="205"/>
  <c r="Q76" i="201" s="1"/>
  <c r="Q56" i="205"/>
  <c r="Q56" i="201" s="1"/>
  <c r="Q36" i="205"/>
  <c r="Q36" i="201" s="1"/>
  <c r="Q16" i="205"/>
  <c r="Q16" i="201" s="1"/>
  <c r="Q85" i="205"/>
  <c r="Q85" i="201" s="1"/>
  <c r="Q65" i="205"/>
  <c r="Q65" i="201" s="1"/>
  <c r="Q45" i="205"/>
  <c r="Q45" i="201" s="1"/>
  <c r="Q25" i="205"/>
  <c r="Q25" i="201" s="1"/>
  <c r="Q73" i="205"/>
  <c r="Q73" i="201" s="1"/>
  <c r="Q51" i="205"/>
  <c r="Q51" i="201" s="1"/>
  <c r="Q29" i="205"/>
  <c r="Q29" i="201" s="1"/>
  <c r="Q69" i="205"/>
  <c r="Q69" i="201" s="1"/>
  <c r="Q47" i="205"/>
  <c r="Q47" i="201" s="1"/>
  <c r="Q24" i="205"/>
  <c r="Q24" i="201" s="1"/>
  <c r="Q75" i="205"/>
  <c r="Q75" i="201" s="1"/>
  <c r="Q50" i="205"/>
  <c r="Q50" i="201" s="1"/>
  <c r="Q26" i="205"/>
  <c r="Q26" i="201" s="1"/>
  <c r="Q74" i="205"/>
  <c r="Q74" i="201" s="1"/>
  <c r="Q49" i="205"/>
  <c r="Q49" i="201" s="1"/>
  <c r="Q23" i="205"/>
  <c r="Q23" i="201" s="1"/>
  <c r="Q72" i="205"/>
  <c r="Q72" i="201" s="1"/>
  <c r="Q48" i="205"/>
  <c r="Q48" i="201" s="1"/>
  <c r="Q22" i="205"/>
  <c r="Q22" i="201" s="1"/>
  <c r="Q71" i="205"/>
  <c r="Q71" i="201" s="1"/>
  <c r="Q46" i="205"/>
  <c r="Q46" i="201" s="1"/>
  <c r="Q21" i="205"/>
  <c r="Q21" i="201" s="1"/>
  <c r="Q70" i="205"/>
  <c r="Q70" i="201" s="1"/>
  <c r="Q44" i="205"/>
  <c r="Q44" i="201" s="1"/>
  <c r="Q20" i="205"/>
  <c r="Q20" i="201" s="1"/>
  <c r="Q68" i="205"/>
  <c r="Q68" i="201" s="1"/>
  <c r="Q43" i="205"/>
  <c r="Q43" i="201" s="1"/>
  <c r="Q19" i="205"/>
  <c r="Q19" i="201" s="1"/>
  <c r="Q67" i="205"/>
  <c r="Q67" i="201" s="1"/>
  <c r="Q42" i="205"/>
  <c r="Q42" i="201" s="1"/>
  <c r="Q18" i="205"/>
  <c r="Q18" i="201" s="1"/>
  <c r="Q87" i="205"/>
  <c r="Q87" i="201" s="1"/>
  <c r="Q54" i="205"/>
  <c r="Q54" i="201" s="1"/>
  <c r="Q13" i="205"/>
  <c r="Q86" i="205"/>
  <c r="Q86" i="201" s="1"/>
  <c r="Q53" i="205"/>
  <c r="Q53" i="201" s="1"/>
  <c r="Q84" i="205"/>
  <c r="Q84" i="201" s="1"/>
  <c r="Q52" i="205"/>
  <c r="Q52" i="201" s="1"/>
  <c r="Q83" i="205"/>
  <c r="Q83" i="201" s="1"/>
  <c r="Q41" i="205"/>
  <c r="Q41" i="201" s="1"/>
  <c r="Q80" i="205"/>
  <c r="Q80" i="201" s="1"/>
  <c r="Q38" i="205"/>
  <c r="Q38" i="201" s="1"/>
  <c r="Q77" i="205"/>
  <c r="Q77" i="201" s="1"/>
  <c r="Q34" i="205"/>
  <c r="Q34" i="201" s="1"/>
  <c r="Q62" i="205"/>
  <c r="Q62" i="201" s="1"/>
  <c r="R37" i="205"/>
  <c r="R37" i="201" s="1"/>
  <c r="N23" i="205"/>
  <c r="N23" i="201" s="1"/>
  <c r="N55" i="205"/>
  <c r="N55" i="201" s="1"/>
  <c r="O14" i="205"/>
  <c r="O14" i="201" s="1"/>
  <c r="O46" i="205"/>
  <c r="O46" i="201" s="1"/>
  <c r="O84" i="205"/>
  <c r="O84" i="201" s="1"/>
  <c r="Q14" i="205"/>
  <c r="Q14" i="201" s="1"/>
  <c r="Q63" i="205"/>
  <c r="Q63" i="201" s="1"/>
  <c r="R38" i="205"/>
  <c r="R38" i="201" s="1"/>
  <c r="M32" i="205"/>
  <c r="M32" i="201" s="1"/>
  <c r="M58" i="205"/>
  <c r="M58" i="201" s="1"/>
  <c r="M84" i="205"/>
  <c r="M84" i="201" s="1"/>
  <c r="M64" i="205"/>
  <c r="M64" i="201" s="1"/>
  <c r="M44" i="205"/>
  <c r="M44" i="201" s="1"/>
  <c r="M24" i="205"/>
  <c r="M24" i="201" s="1"/>
  <c r="M80" i="205"/>
  <c r="M80" i="201" s="1"/>
  <c r="M59" i="205"/>
  <c r="M59" i="201" s="1"/>
  <c r="M38" i="205"/>
  <c r="M38" i="201" s="1"/>
  <c r="M17" i="205"/>
  <c r="M17" i="201" s="1"/>
  <c r="M72" i="205"/>
  <c r="M72" i="201" s="1"/>
  <c r="M50" i="205"/>
  <c r="M50" i="201" s="1"/>
  <c r="M28" i="205"/>
  <c r="M28" i="201" s="1"/>
  <c r="M71" i="205"/>
  <c r="M71" i="201" s="1"/>
  <c r="M49" i="205"/>
  <c r="M49" i="201" s="1"/>
  <c r="M27" i="205"/>
  <c r="M27" i="201" s="1"/>
  <c r="M70" i="205"/>
  <c r="M70" i="201" s="1"/>
  <c r="M48" i="205"/>
  <c r="M48" i="201" s="1"/>
  <c r="M26" i="205"/>
  <c r="M26" i="201" s="1"/>
  <c r="M67" i="205"/>
  <c r="M67" i="201" s="1"/>
  <c r="M45" i="205"/>
  <c r="M45" i="201" s="1"/>
  <c r="M22" i="205"/>
  <c r="M22" i="201" s="1"/>
  <c r="M40" i="205"/>
  <c r="M40" i="201" s="1"/>
  <c r="M68" i="205"/>
  <c r="M68" i="201" s="1"/>
  <c r="M15" i="205"/>
  <c r="M15" i="201" s="1"/>
  <c r="M42" i="205"/>
  <c r="M42" i="201" s="1"/>
  <c r="M73" i="205"/>
  <c r="M73" i="201" s="1"/>
  <c r="P13" i="201"/>
  <c r="F91" i="205"/>
  <c r="F91" i="201" s="1"/>
  <c r="F13" i="201"/>
  <c r="G91" i="205"/>
  <c r="G91" i="201" s="1"/>
  <c r="G13" i="201"/>
  <c r="E91" i="205"/>
  <c r="E91" i="201" s="1"/>
  <c r="L90" i="201"/>
  <c r="AB90" i="205"/>
  <c r="AB90" i="201" s="1"/>
  <c r="AA90" i="205"/>
  <c r="AA90" i="201" s="1"/>
  <c r="T90" i="201"/>
  <c r="S90" i="205"/>
  <c r="S90" i="201" s="1"/>
  <c r="P33" i="205"/>
  <c r="P33" i="201" s="1"/>
  <c r="P53" i="205"/>
  <c r="P53" i="201" s="1"/>
  <c r="AN90" i="205"/>
  <c r="AN90" i="201" s="1"/>
  <c r="V34" i="205" l="1"/>
  <c r="V34" i="201" s="1"/>
  <c r="CE30" i="188"/>
  <c r="CE30" i="190" s="1"/>
  <c r="H24" i="182"/>
  <c r="BH45" i="186"/>
  <c r="BL45" i="186"/>
  <c r="BY45" i="186"/>
  <c r="BF45" i="186"/>
  <c r="BJ45" i="186"/>
  <c r="X45" i="186"/>
  <c r="S45" i="186"/>
  <c r="BI45" i="186"/>
  <c r="AL45" i="186"/>
  <c r="Q45" i="186"/>
  <c r="B45" i="186"/>
  <c r="Z45" i="186"/>
  <c r="AM45" i="186"/>
  <c r="W45" i="186"/>
  <c r="T45" i="186"/>
  <c r="C45" i="186"/>
  <c r="AK45" i="186"/>
  <c r="V45" i="186"/>
  <c r="AQ45" i="186"/>
  <c r="AT45" i="186"/>
  <c r="U45" i="186"/>
  <c r="Y45" i="186"/>
  <c r="BO45" i="186"/>
  <c r="BG45" i="186"/>
  <c r="AN45" i="186"/>
  <c r="BE45" i="186"/>
  <c r="R45" i="186"/>
  <c r="AP45" i="186"/>
  <c r="AO45" i="186"/>
  <c r="BU45" i="186"/>
  <c r="BK45" i="186"/>
  <c r="AF45" i="186"/>
  <c r="BB45" i="186"/>
  <c r="E45" i="186"/>
  <c r="AC45" i="186"/>
  <c r="BR45" i="186"/>
  <c r="BX45" i="186"/>
  <c r="AV45" i="186"/>
  <c r="BS45" i="186"/>
  <c r="BC45" i="186"/>
  <c r="F45" i="186"/>
  <c r="M45" i="186"/>
  <c r="I45" i="186"/>
  <c r="G45" i="186"/>
  <c r="AZ45" i="186"/>
  <c r="BV45" i="186"/>
  <c r="AS45" i="186"/>
  <c r="AR45" i="186"/>
  <c r="P45" i="186"/>
  <c r="BP45" i="186"/>
  <c r="BW45" i="186"/>
  <c r="BM45" i="186"/>
  <c r="AA45" i="186"/>
  <c r="J45" i="186"/>
  <c r="AG45" i="186"/>
  <c r="BQ45" i="186"/>
  <c r="BN45" i="186"/>
  <c r="K45" i="186"/>
  <c r="BT45" i="186"/>
  <c r="N45" i="186"/>
  <c r="AJ45" i="186"/>
  <c r="O45" i="186"/>
  <c r="AU45" i="186"/>
  <c r="H45" i="186"/>
  <c r="D45" i="186"/>
  <c r="AD45" i="186"/>
  <c r="AE45" i="186"/>
  <c r="BA45" i="186"/>
  <c r="L45" i="186"/>
  <c r="AH45" i="186"/>
  <c r="BD45" i="186"/>
  <c r="AB45" i="186"/>
  <c r="AX45" i="186"/>
  <c r="AW45" i="186"/>
  <c r="AY45" i="186"/>
  <c r="V13" i="201"/>
  <c r="AS61" i="186"/>
  <c r="I61" i="186"/>
  <c r="C61" i="186"/>
  <c r="BL61" i="186"/>
  <c r="B61" i="186"/>
  <c r="BN61" i="186"/>
  <c r="AF61" i="186"/>
  <c r="J61" i="186"/>
  <c r="BM61" i="186"/>
  <c r="AC61" i="186"/>
  <c r="AE61" i="186"/>
  <c r="W61" i="186"/>
  <c r="BJ61" i="186"/>
  <c r="BO61" i="186"/>
  <c r="F61" i="186"/>
  <c r="D61" i="186"/>
  <c r="U61" i="186"/>
  <c r="AQ61" i="186"/>
  <c r="E61" i="186"/>
  <c r="AU61" i="186"/>
  <c r="H61" i="186"/>
  <c r="V61" i="186"/>
  <c r="X61" i="186"/>
  <c r="Z61" i="186"/>
  <c r="AO61" i="186"/>
  <c r="AX61" i="186"/>
  <c r="BQ61" i="186"/>
  <c r="BK61" i="186"/>
  <c r="Y61" i="186"/>
  <c r="AV61" i="186"/>
  <c r="BS61" i="186"/>
  <c r="AP61" i="186"/>
  <c r="BI61" i="186"/>
  <c r="AR61" i="186"/>
  <c r="G61" i="186"/>
  <c r="AB61" i="186"/>
  <c r="BR61" i="186"/>
  <c r="BP61" i="186"/>
  <c r="AW61" i="186"/>
  <c r="N61" i="186"/>
  <c r="BH61" i="186"/>
  <c r="AG61" i="186"/>
  <c r="BY61" i="186"/>
  <c r="AA61" i="186"/>
  <c r="AD61" i="186"/>
  <c r="K61" i="186"/>
  <c r="AM61" i="186"/>
  <c r="L61" i="186"/>
  <c r="AI61" i="186"/>
  <c r="AJ61" i="186"/>
  <c r="BF61" i="186"/>
  <c r="AH61" i="186"/>
  <c r="Q61" i="186"/>
  <c r="BG61" i="186"/>
  <c r="BC61" i="186"/>
  <c r="BU61" i="186"/>
  <c r="BD61" i="186"/>
  <c r="BB61" i="186"/>
  <c r="AY61" i="186"/>
  <c r="AZ61" i="186"/>
  <c r="M61" i="186"/>
  <c r="AK61" i="186"/>
  <c r="BA61" i="186"/>
  <c r="BW61" i="186"/>
  <c r="BX61" i="186"/>
  <c r="R61" i="186"/>
  <c r="BV61" i="186"/>
  <c r="AN61" i="186"/>
  <c r="BT61" i="186"/>
  <c r="BE61" i="186"/>
  <c r="AT61" i="186"/>
  <c r="O61" i="186"/>
  <c r="P61" i="186"/>
  <c r="I33" i="207"/>
  <c r="I91" i="206"/>
  <c r="I91" i="207" s="1"/>
  <c r="BI79" i="196"/>
  <c r="BI82" i="196" s="1"/>
  <c r="AC79" i="196"/>
  <c r="AC82" i="196" s="1"/>
  <c r="BL27" i="186"/>
  <c r="AN70" i="186"/>
  <c r="AP70" i="186"/>
  <c r="E70" i="186"/>
  <c r="BE70" i="186"/>
  <c r="BN70" i="186"/>
  <c r="BI70" i="186"/>
  <c r="AQ70" i="186"/>
  <c r="AR70" i="186"/>
  <c r="BH70" i="186"/>
  <c r="BJ70" i="186"/>
  <c r="Y70" i="186"/>
  <c r="AB70" i="186"/>
  <c r="BY70" i="186"/>
  <c r="AL70" i="186"/>
  <c r="S70" i="186"/>
  <c r="BF70" i="186"/>
  <c r="F70" i="186"/>
  <c r="AS70" i="186"/>
  <c r="Q70" i="186"/>
  <c r="R70" i="186"/>
  <c r="AM70" i="186"/>
  <c r="B70" i="186"/>
  <c r="X70" i="186"/>
  <c r="T70" i="186"/>
  <c r="U70" i="186"/>
  <c r="BM70" i="186"/>
  <c r="BO70" i="186"/>
  <c r="BP70" i="186"/>
  <c r="AK70" i="186"/>
  <c r="BG70" i="186"/>
  <c r="V70" i="186"/>
  <c r="BL70" i="186"/>
  <c r="AO70" i="186"/>
  <c r="D70" i="186"/>
  <c r="Z70" i="186"/>
  <c r="P70" i="186"/>
  <c r="AG70" i="186"/>
  <c r="G70" i="186"/>
  <c r="AV70" i="186"/>
  <c r="AW70" i="186"/>
  <c r="BT70" i="186"/>
  <c r="BQ70" i="186"/>
  <c r="BW70" i="186"/>
  <c r="AT70" i="186"/>
  <c r="J70" i="186"/>
  <c r="AE70" i="186"/>
  <c r="N70" i="186"/>
  <c r="I70" i="186"/>
  <c r="C70" i="186"/>
  <c r="AA70" i="186"/>
  <c r="AJ70" i="186"/>
  <c r="BA70" i="186"/>
  <c r="AD70" i="186"/>
  <c r="L70" i="186"/>
  <c r="O70" i="186"/>
  <c r="AU70" i="186"/>
  <c r="AY70" i="186"/>
  <c r="AH70" i="186"/>
  <c r="BK70" i="186"/>
  <c r="AC70" i="186"/>
  <c r="BU70" i="186"/>
  <c r="AX70" i="186"/>
  <c r="AF70" i="186"/>
  <c r="AI70" i="186"/>
  <c r="H70" i="186"/>
  <c r="BS70" i="186"/>
  <c r="BB70" i="186"/>
  <c r="W70" i="186"/>
  <c r="BX70" i="186"/>
  <c r="BR70" i="186"/>
  <c r="M70" i="186"/>
  <c r="AZ70" i="186"/>
  <c r="K70" i="186"/>
  <c r="T71" i="201"/>
  <c r="AP26" i="186"/>
  <c r="BL26" i="186"/>
  <c r="BK26" i="186"/>
  <c r="AX26" i="186"/>
  <c r="K26" i="186"/>
  <c r="BM26" i="186"/>
  <c r="BN26" i="186"/>
  <c r="I26" i="186"/>
  <c r="BR26" i="186"/>
  <c r="D26" i="186"/>
  <c r="AE26" i="186"/>
  <c r="U26" i="186"/>
  <c r="C26" i="186"/>
  <c r="V26" i="186"/>
  <c r="E26" i="186"/>
  <c r="F26" i="186"/>
  <c r="AC26" i="186"/>
  <c r="X26" i="186"/>
  <c r="AA26" i="186"/>
  <c r="AW26" i="186"/>
  <c r="AO26" i="186"/>
  <c r="Y26" i="186"/>
  <c r="Z26" i="186"/>
  <c r="J26" i="186"/>
  <c r="BP26" i="186"/>
  <c r="W26" i="186"/>
  <c r="B26" i="186"/>
  <c r="AR26" i="186"/>
  <c r="BQ26" i="186"/>
  <c r="AQ26" i="186"/>
  <c r="BI26" i="186"/>
  <c r="AS26" i="186"/>
  <c r="BJ26" i="186"/>
  <c r="BY26" i="186"/>
  <c r="BO26" i="186"/>
  <c r="M26" i="186"/>
  <c r="AJ26" i="186"/>
  <c r="BF26" i="186"/>
  <c r="N26" i="186"/>
  <c r="BG26" i="186"/>
  <c r="AY26" i="186"/>
  <c r="AF26" i="186"/>
  <c r="O26" i="186"/>
  <c r="Q26" i="186"/>
  <c r="AU26" i="186"/>
  <c r="AH26" i="186"/>
  <c r="BD26" i="186"/>
  <c r="H26" i="186"/>
  <c r="T26" i="186"/>
  <c r="AB26" i="186"/>
  <c r="AD26" i="186"/>
  <c r="BS26" i="186"/>
  <c r="AZ26" i="186"/>
  <c r="AI26" i="186"/>
  <c r="BB26" i="186"/>
  <c r="AK26" i="186"/>
  <c r="G26" i="186"/>
  <c r="AG26" i="186"/>
  <c r="BX26" i="186"/>
  <c r="BC26" i="186"/>
  <c r="BT26" i="186"/>
  <c r="BV26" i="186"/>
  <c r="R26" i="186"/>
  <c r="AV26" i="186"/>
  <c r="BE26" i="186"/>
  <c r="S26" i="186"/>
  <c r="BH26" i="186"/>
  <c r="AT26" i="186"/>
  <c r="BW26" i="186"/>
  <c r="P26" i="186"/>
  <c r="BA26" i="186"/>
  <c r="AL26" i="186"/>
  <c r="L26" i="186"/>
  <c r="U75" i="205"/>
  <c r="U75" i="201" s="1"/>
  <c r="CD71" i="188"/>
  <c r="CD71" i="190" s="1"/>
  <c r="V31" i="205"/>
  <c r="V31" i="201" s="1"/>
  <c r="CE27" i="188"/>
  <c r="CE27" i="190" s="1"/>
  <c r="Q20" i="186"/>
  <c r="AN20" i="186"/>
  <c r="F20" i="186"/>
  <c r="R20" i="186"/>
  <c r="AO20" i="186"/>
  <c r="AL20" i="186"/>
  <c r="AP20" i="186"/>
  <c r="BM20" i="186"/>
  <c r="Z20" i="186"/>
  <c r="AK20" i="186"/>
  <c r="BF20" i="186"/>
  <c r="BH20" i="186"/>
  <c r="BE20" i="186"/>
  <c r="BI20" i="186"/>
  <c r="BJ20" i="186"/>
  <c r="S20" i="186"/>
  <c r="BY20" i="186"/>
  <c r="BG20" i="186"/>
  <c r="AM20" i="186"/>
  <c r="E20" i="186"/>
  <c r="B20" i="186"/>
  <c r="BN20" i="186"/>
  <c r="T20" i="186"/>
  <c r="Y20" i="186"/>
  <c r="U20" i="186"/>
  <c r="V20" i="186"/>
  <c r="AS20" i="186"/>
  <c r="BA20" i="186"/>
  <c r="AX20" i="186"/>
  <c r="AY20" i="186"/>
  <c r="AT20" i="186"/>
  <c r="BK20" i="186"/>
  <c r="L20" i="186"/>
  <c r="N20" i="186"/>
  <c r="AJ20" i="186"/>
  <c r="O20" i="186"/>
  <c r="G20" i="186"/>
  <c r="H20" i="186"/>
  <c r="BR20" i="186"/>
  <c r="BS20" i="186"/>
  <c r="BU20" i="186"/>
  <c r="BD20" i="186"/>
  <c r="AR20" i="186"/>
  <c r="W20" i="186"/>
  <c r="I20" i="186"/>
  <c r="AH20" i="186"/>
  <c r="AC20" i="186"/>
  <c r="AF20" i="186"/>
  <c r="AI20" i="186"/>
  <c r="AA20" i="186"/>
  <c r="AB20" i="186"/>
  <c r="BX20" i="186"/>
  <c r="M20" i="186"/>
  <c r="BB20" i="186"/>
  <c r="BC20" i="186"/>
  <c r="BQ20" i="186"/>
  <c r="AZ20" i="186"/>
  <c r="AU20" i="186"/>
  <c r="J20" i="186"/>
  <c r="K20" i="186"/>
  <c r="BL20" i="186"/>
  <c r="AV20" i="186"/>
  <c r="BV20" i="186"/>
  <c r="AG20" i="186"/>
  <c r="AQ20" i="186"/>
  <c r="BW20" i="186"/>
  <c r="C20" i="186"/>
  <c r="AD20" i="186"/>
  <c r="AE20" i="186"/>
  <c r="BT20" i="186"/>
  <c r="BO20" i="186"/>
  <c r="X20" i="186"/>
  <c r="BP20" i="186"/>
  <c r="AW20" i="186"/>
  <c r="Z67" i="186"/>
  <c r="BX67" i="186"/>
  <c r="AS67" i="186"/>
  <c r="AB67" i="186"/>
  <c r="AD67" i="186"/>
  <c r="BU67" i="186"/>
  <c r="BO67" i="186"/>
  <c r="AC67" i="186"/>
  <c r="BB67" i="186"/>
  <c r="AT67" i="186"/>
  <c r="AV67" i="186"/>
  <c r="L67" i="186"/>
  <c r="BM67" i="186"/>
  <c r="AW67" i="186"/>
  <c r="AX67" i="186"/>
  <c r="G67" i="186"/>
  <c r="AF67" i="186"/>
  <c r="BN67" i="186"/>
  <c r="BP67" i="186"/>
  <c r="AE67" i="186"/>
  <c r="BQ67" i="186"/>
  <c r="BT67" i="186"/>
  <c r="E67" i="186"/>
  <c r="BR67" i="186"/>
  <c r="AG67" i="186"/>
  <c r="AA67" i="186"/>
  <c r="AZ67" i="186"/>
  <c r="F67" i="186"/>
  <c r="Y67" i="186"/>
  <c r="H67" i="186"/>
  <c r="J67" i="186"/>
  <c r="BA67" i="186"/>
  <c r="AU67" i="186"/>
  <c r="I67" i="186"/>
  <c r="M67" i="186"/>
  <c r="AH67" i="186"/>
  <c r="BF67" i="186"/>
  <c r="BS67" i="186"/>
  <c r="D67" i="186"/>
  <c r="AI67" i="186"/>
  <c r="U67" i="186"/>
  <c r="BK67" i="186"/>
  <c r="P67" i="186"/>
  <c r="BH67" i="186"/>
  <c r="B67" i="186"/>
  <c r="BC67" i="186"/>
  <c r="X67" i="186"/>
  <c r="BV67" i="186"/>
  <c r="AO67" i="186"/>
  <c r="AJ67" i="186"/>
  <c r="Q67" i="186"/>
  <c r="S67" i="186"/>
  <c r="C67" i="186"/>
  <c r="V67" i="186"/>
  <c r="BW67" i="186"/>
  <c r="AY67" i="186"/>
  <c r="K67" i="186"/>
  <c r="R67" i="186"/>
  <c r="BI67" i="186"/>
  <c r="BD67" i="186"/>
  <c r="AM67" i="186"/>
  <c r="W67" i="186"/>
  <c r="T67" i="186"/>
  <c r="BE67" i="186"/>
  <c r="AP67" i="186"/>
  <c r="AK67" i="186"/>
  <c r="AL67" i="186"/>
  <c r="BL67" i="186"/>
  <c r="N67" i="186"/>
  <c r="O67" i="186"/>
  <c r="BG67" i="186"/>
  <c r="BY67" i="186"/>
  <c r="AN67" i="186"/>
  <c r="BV64" i="166"/>
  <c r="U64" i="166"/>
  <c r="B64" i="166"/>
  <c r="O64" i="166"/>
  <c r="BX64" i="166"/>
  <c r="M64" i="166"/>
  <c r="N64" i="166"/>
  <c r="T64" i="166"/>
  <c r="AO64" i="166"/>
  <c r="V64" i="166"/>
  <c r="BY64" i="166"/>
  <c r="AI64" i="166"/>
  <c r="AN64" i="166"/>
  <c r="AG64" i="166"/>
  <c r="P64" i="166"/>
  <c r="AH64" i="166"/>
  <c r="BH64" i="166"/>
  <c r="BI64" i="166"/>
  <c r="AP64" i="166"/>
  <c r="BC64" i="166"/>
  <c r="Q64" i="166"/>
  <c r="BK64" i="166"/>
  <c r="Y64" i="166"/>
  <c r="AS64" i="166"/>
  <c r="BA64" i="166"/>
  <c r="AJ64" i="166"/>
  <c r="AL64" i="166"/>
  <c r="BB64" i="166"/>
  <c r="AK64" i="166"/>
  <c r="BJ64" i="166"/>
  <c r="D64" i="166"/>
  <c r="BW64" i="166"/>
  <c r="G64" i="166"/>
  <c r="BU64" i="166"/>
  <c r="BF64" i="166"/>
  <c r="AA64" i="166"/>
  <c r="AZ64" i="166"/>
  <c r="AQ64" i="166"/>
  <c r="BQ64" i="166"/>
  <c r="Z64" i="166"/>
  <c r="AE64" i="166"/>
  <c r="BE64" i="166"/>
  <c r="AB64" i="166"/>
  <c r="AX64" i="166"/>
  <c r="E64" i="166"/>
  <c r="AU64" i="166"/>
  <c r="BG64" i="166"/>
  <c r="AR64" i="166"/>
  <c r="I64" i="166"/>
  <c r="BD64" i="166"/>
  <c r="AT64" i="166"/>
  <c r="AY64" i="166"/>
  <c r="BL64" i="166"/>
  <c r="AV64" i="166"/>
  <c r="BR64" i="166"/>
  <c r="R64" i="166"/>
  <c r="BO64" i="166"/>
  <c r="L64" i="166"/>
  <c r="AC64" i="166"/>
  <c r="C64" i="166"/>
  <c r="BN64" i="166"/>
  <c r="BP64" i="166"/>
  <c r="BS64" i="166"/>
  <c r="S64" i="166"/>
  <c r="X64" i="166"/>
  <c r="J64" i="166"/>
  <c r="AF64" i="166"/>
  <c r="AM64" i="166"/>
  <c r="AW64" i="166"/>
  <c r="W64" i="166"/>
  <c r="F64" i="166"/>
  <c r="K64" i="166"/>
  <c r="H64" i="166"/>
  <c r="BN73" i="166"/>
  <c r="Y61" i="205"/>
  <c r="Y61" i="201" s="1"/>
  <c r="CH57" i="188"/>
  <c r="CH57" i="190" s="1"/>
  <c r="Y28" i="205"/>
  <c r="Y28" i="201" s="1"/>
  <c r="CH24" i="188"/>
  <c r="CH24" i="190" s="1"/>
  <c r="AR21" i="186"/>
  <c r="C21" i="186"/>
  <c r="AD21" i="186"/>
  <c r="BI21" i="186"/>
  <c r="AS21" i="186"/>
  <c r="AT21" i="186"/>
  <c r="AX21" i="186"/>
  <c r="BL21" i="186"/>
  <c r="G21" i="186"/>
  <c r="AB21" i="186"/>
  <c r="V21" i="186"/>
  <c r="AP21" i="186"/>
  <c r="BM21" i="186"/>
  <c r="B21" i="186"/>
  <c r="BN21" i="186"/>
  <c r="I21" i="186"/>
  <c r="BJ21" i="186"/>
  <c r="D21" i="186"/>
  <c r="AC21" i="186"/>
  <c r="W21" i="186"/>
  <c r="E21" i="186"/>
  <c r="F21" i="186"/>
  <c r="U21" i="186"/>
  <c r="AQ21" i="186"/>
  <c r="X21" i="186"/>
  <c r="AW21" i="186"/>
  <c r="Y21" i="186"/>
  <c r="BK21" i="186"/>
  <c r="AO21" i="186"/>
  <c r="BQ21" i="186"/>
  <c r="BV21" i="186"/>
  <c r="AU21" i="186"/>
  <c r="H21" i="186"/>
  <c r="BE21" i="186"/>
  <c r="BW21" i="186"/>
  <c r="BH21" i="186"/>
  <c r="K21" i="186"/>
  <c r="P21" i="186"/>
  <c r="BU21" i="186"/>
  <c r="AL21" i="186"/>
  <c r="AM21" i="186"/>
  <c r="L21" i="186"/>
  <c r="AG21" i="186"/>
  <c r="M21" i="186"/>
  <c r="BY21" i="186"/>
  <c r="BO21" i="186"/>
  <c r="AE21" i="186"/>
  <c r="BF21" i="186"/>
  <c r="AJ21" i="186"/>
  <c r="BG21" i="186"/>
  <c r="J21" i="186"/>
  <c r="AF21" i="186"/>
  <c r="N21" i="186"/>
  <c r="O21" i="186"/>
  <c r="BP21" i="186"/>
  <c r="Q21" i="186"/>
  <c r="AY21" i="186"/>
  <c r="AH21" i="186"/>
  <c r="BD21" i="186"/>
  <c r="AI21" i="186"/>
  <c r="T21" i="186"/>
  <c r="AZ21" i="186"/>
  <c r="Z21" i="186"/>
  <c r="AK21" i="186"/>
  <c r="AV21" i="186"/>
  <c r="BS21" i="186"/>
  <c r="BB21" i="186"/>
  <c r="BR21" i="186"/>
  <c r="BA21" i="186"/>
  <c r="BC21" i="186"/>
  <c r="BX21" i="186"/>
  <c r="AA21" i="186"/>
  <c r="AN21" i="186"/>
  <c r="R21" i="186"/>
  <c r="BT21" i="186"/>
  <c r="T13" i="201"/>
  <c r="Y31" i="205"/>
  <c r="Y31" i="201" s="1"/>
  <c r="CH27" i="188"/>
  <c r="CH27" i="190" s="1"/>
  <c r="T33" i="201"/>
  <c r="S33" i="205"/>
  <c r="S33" i="201" s="1"/>
  <c r="T55" i="201"/>
  <c r="S55" i="205"/>
  <c r="S55" i="201" s="1"/>
  <c r="V77" i="205"/>
  <c r="V77" i="201" s="1"/>
  <c r="CE73" i="188"/>
  <c r="CE73" i="190" s="1"/>
  <c r="H67" i="182"/>
  <c r="G86" i="176"/>
  <c r="G88" i="176" s="1"/>
  <c r="BP86" i="176"/>
  <c r="BP88" i="176" s="1"/>
  <c r="BY86" i="176"/>
  <c r="BY88" i="176" s="1"/>
  <c r="AL86" i="176"/>
  <c r="AL88" i="176" s="1"/>
  <c r="W86" i="176"/>
  <c r="W88" i="176" s="1"/>
  <c r="BR86" i="176"/>
  <c r="BR88" i="176" s="1"/>
  <c r="AP79" i="196"/>
  <c r="AP82" i="196" s="1"/>
  <c r="U79" i="196"/>
  <c r="U82" i="196" s="1"/>
  <c r="BU79" i="196"/>
  <c r="BU82" i="196" s="1"/>
  <c r="BD70" i="186"/>
  <c r="AQ67" i="186"/>
  <c r="BN68" i="186"/>
  <c r="T61" i="205"/>
  <c r="CC57" i="188"/>
  <c r="CC57" i="190" s="1"/>
  <c r="H51" i="182"/>
  <c r="T62" i="201"/>
  <c r="T49" i="205"/>
  <c r="CC45" i="188"/>
  <c r="CC45" i="190" s="1"/>
  <c r="H39" i="182"/>
  <c r="BY5" i="186"/>
  <c r="BH5" i="186"/>
  <c r="AM5" i="186"/>
  <c r="AT5" i="186"/>
  <c r="BK5" i="186"/>
  <c r="Q5" i="186"/>
  <c r="S5" i="186"/>
  <c r="BI5" i="186"/>
  <c r="BJ5" i="186"/>
  <c r="E5" i="186"/>
  <c r="BG5" i="186"/>
  <c r="BN5" i="186"/>
  <c r="R5" i="186"/>
  <c r="BF5" i="186"/>
  <c r="B5" i="186"/>
  <c r="Y5" i="186"/>
  <c r="T5" i="186"/>
  <c r="AS5" i="186"/>
  <c r="U5" i="186"/>
  <c r="V5" i="186"/>
  <c r="F5" i="186"/>
  <c r="X5" i="186"/>
  <c r="AK5" i="186"/>
  <c r="BE5" i="186"/>
  <c r="AN5" i="186"/>
  <c r="BM5" i="186"/>
  <c r="AO5" i="186"/>
  <c r="AL5" i="186"/>
  <c r="AP5" i="186"/>
  <c r="W5" i="186"/>
  <c r="BU5" i="186"/>
  <c r="H5" i="186"/>
  <c r="BQ5" i="186"/>
  <c r="AA5" i="186"/>
  <c r="BR5" i="186"/>
  <c r="AF5" i="186"/>
  <c r="BB5" i="186"/>
  <c r="BC5" i="186"/>
  <c r="BD5" i="186"/>
  <c r="AQ5" i="186"/>
  <c r="BO5" i="186"/>
  <c r="G5" i="186"/>
  <c r="C5" i="186"/>
  <c r="K5" i="186"/>
  <c r="M5" i="186"/>
  <c r="AB5" i="186"/>
  <c r="BV5" i="186"/>
  <c r="AZ5" i="186"/>
  <c r="BW5" i="186"/>
  <c r="BX5" i="186"/>
  <c r="AE5" i="186"/>
  <c r="AU5" i="186"/>
  <c r="AR5" i="186"/>
  <c r="D5" i="186"/>
  <c r="AG5" i="186"/>
  <c r="AV5" i="186"/>
  <c r="J5" i="186"/>
  <c r="BT5" i="186"/>
  <c r="AC5" i="186"/>
  <c r="AY5" i="186"/>
  <c r="N5" i="186"/>
  <c r="AW5" i="186"/>
  <c r="AD5" i="186"/>
  <c r="BA5" i="186"/>
  <c r="BL5" i="186"/>
  <c r="O5" i="186"/>
  <c r="P5" i="186"/>
  <c r="BP5" i="186"/>
  <c r="I5" i="186"/>
  <c r="Z5" i="186"/>
  <c r="BS5" i="186"/>
  <c r="L5" i="186"/>
  <c r="AX5" i="186"/>
  <c r="AH5" i="186"/>
  <c r="BJ6" i="186"/>
  <c r="BL6" i="186"/>
  <c r="BR6" i="186"/>
  <c r="BM6" i="186"/>
  <c r="V6" i="186"/>
  <c r="BN6" i="186"/>
  <c r="K6" i="186"/>
  <c r="AC6" i="186"/>
  <c r="W6" i="186"/>
  <c r="BI6" i="186"/>
  <c r="D6" i="186"/>
  <c r="C6" i="186"/>
  <c r="E6" i="186"/>
  <c r="F6" i="186"/>
  <c r="AW6" i="186"/>
  <c r="BK6" i="186"/>
  <c r="B6" i="186"/>
  <c r="X6" i="186"/>
  <c r="BQ6" i="186"/>
  <c r="Y6" i="186"/>
  <c r="Z6" i="186"/>
  <c r="AD6" i="186"/>
  <c r="AQ6" i="186"/>
  <c r="AP6" i="186"/>
  <c r="AR6" i="186"/>
  <c r="AO6" i="186"/>
  <c r="AS6" i="186"/>
  <c r="AT6" i="186"/>
  <c r="U6" i="186"/>
  <c r="I6" i="186"/>
  <c r="BP6" i="186"/>
  <c r="AA6" i="186"/>
  <c r="BY6" i="186"/>
  <c r="G6" i="186"/>
  <c r="L6" i="186"/>
  <c r="O6" i="186"/>
  <c r="BO6" i="186"/>
  <c r="AJ6" i="186"/>
  <c r="BA6" i="186"/>
  <c r="BS6" i="186"/>
  <c r="AI6" i="186"/>
  <c r="Q6" i="186"/>
  <c r="J6" i="186"/>
  <c r="AF6" i="186"/>
  <c r="N6" i="186"/>
  <c r="AU6" i="186"/>
  <c r="BD6" i="186"/>
  <c r="AY6" i="186"/>
  <c r="M6" i="186"/>
  <c r="BC6" i="186"/>
  <c r="AH6" i="186"/>
  <c r="AK6" i="186"/>
  <c r="R6" i="186"/>
  <c r="AZ6" i="186"/>
  <c r="AB6" i="186"/>
  <c r="S6" i="186"/>
  <c r="AX6" i="186"/>
  <c r="BX6" i="186"/>
  <c r="BW6" i="186"/>
  <c r="BB6" i="186"/>
  <c r="AL6" i="186"/>
  <c r="AG6" i="186"/>
  <c r="BE6" i="186"/>
  <c r="AM6" i="186"/>
  <c r="AN6" i="186"/>
  <c r="BT6" i="186"/>
  <c r="P6" i="186"/>
  <c r="AV6" i="186"/>
  <c r="BV6" i="186"/>
  <c r="BF6" i="186"/>
  <c r="AE6" i="186"/>
  <c r="M64" i="186"/>
  <c r="N64" i="186"/>
  <c r="BY64" i="186"/>
  <c r="T64" i="186"/>
  <c r="AI64" i="186"/>
  <c r="AQ64" i="186"/>
  <c r="BG64" i="186"/>
  <c r="AN64" i="186"/>
  <c r="AG64" i="186"/>
  <c r="P64" i="186"/>
  <c r="AH64" i="186"/>
  <c r="R64" i="186"/>
  <c r="BH64" i="186"/>
  <c r="BI64" i="186"/>
  <c r="AP64" i="186"/>
  <c r="BC64" i="186"/>
  <c r="Q64" i="186"/>
  <c r="BK64" i="186"/>
  <c r="BA64" i="186"/>
  <c r="AJ64" i="186"/>
  <c r="AL64" i="186"/>
  <c r="S64" i="186"/>
  <c r="BB64" i="186"/>
  <c r="BJ64" i="186"/>
  <c r="BW64" i="186"/>
  <c r="AK64" i="186"/>
  <c r="BU64" i="186"/>
  <c r="BD64" i="186"/>
  <c r="BF64" i="186"/>
  <c r="BV64" i="186"/>
  <c r="AM64" i="186"/>
  <c r="O64" i="186"/>
  <c r="BE64" i="186"/>
  <c r="BX64" i="186"/>
  <c r="B64" i="186"/>
  <c r="AR64" i="186"/>
  <c r="AU64" i="186"/>
  <c r="BT64" i="186"/>
  <c r="I64" i="186"/>
  <c r="AT64" i="186"/>
  <c r="AY64" i="186"/>
  <c r="V64" i="186"/>
  <c r="AV64" i="186"/>
  <c r="BR64" i="186"/>
  <c r="BL64" i="186"/>
  <c r="BO64" i="186"/>
  <c r="L64" i="186"/>
  <c r="AC64" i="186"/>
  <c r="BN64" i="186"/>
  <c r="BS64" i="186"/>
  <c r="C64" i="186"/>
  <c r="BP64" i="186"/>
  <c r="J64" i="186"/>
  <c r="BM64" i="186"/>
  <c r="AS64" i="186"/>
  <c r="G64" i="186"/>
  <c r="AW64" i="186"/>
  <c r="U64" i="186"/>
  <c r="W64" i="186"/>
  <c r="D64" i="186"/>
  <c r="F64" i="186"/>
  <c r="K64" i="186"/>
  <c r="H64" i="186"/>
  <c r="AD64" i="186"/>
  <c r="AA64" i="186"/>
  <c r="AZ64" i="186"/>
  <c r="AO64" i="186"/>
  <c r="X64" i="186"/>
  <c r="Y64" i="186"/>
  <c r="BQ64" i="186"/>
  <c r="Z64" i="186"/>
  <c r="AB64" i="186"/>
  <c r="T23" i="205"/>
  <c r="CC19" i="188"/>
  <c r="CC19" i="190" s="1"/>
  <c r="H13" i="182"/>
  <c r="H65" i="182"/>
  <c r="T56" i="201"/>
  <c r="S56" i="205"/>
  <c r="S56" i="201" s="1"/>
  <c r="BB29" i="186"/>
  <c r="BX29" i="186"/>
  <c r="V29" i="186"/>
  <c r="M29" i="186"/>
  <c r="AH29" i="186"/>
  <c r="BY29" i="186"/>
  <c r="AP29" i="186"/>
  <c r="P29" i="186"/>
  <c r="AG29" i="186"/>
  <c r="O29" i="186"/>
  <c r="Q29" i="186"/>
  <c r="R29" i="186"/>
  <c r="BC29" i="186"/>
  <c r="BW29" i="186"/>
  <c r="AJ29" i="186"/>
  <c r="BA29" i="186"/>
  <c r="N29" i="186"/>
  <c r="U29" i="186"/>
  <c r="AK29" i="186"/>
  <c r="BV29" i="186"/>
  <c r="AI29" i="186"/>
  <c r="AL29" i="186"/>
  <c r="AM29" i="186"/>
  <c r="BD29" i="186"/>
  <c r="AO29" i="186"/>
  <c r="BU29" i="186"/>
  <c r="BE29" i="186"/>
  <c r="BI29" i="186"/>
  <c r="BO29" i="186"/>
  <c r="I29" i="186"/>
  <c r="BM29" i="186"/>
  <c r="AV29" i="186"/>
  <c r="AD29" i="186"/>
  <c r="C29" i="186"/>
  <c r="AE29" i="186"/>
  <c r="BT29" i="186"/>
  <c r="AR29" i="186"/>
  <c r="AS29" i="186"/>
  <c r="AC29" i="186"/>
  <c r="S29" i="186"/>
  <c r="F29" i="186"/>
  <c r="AX29" i="186"/>
  <c r="W29" i="186"/>
  <c r="BP29" i="186"/>
  <c r="BG29" i="186"/>
  <c r="AY29" i="186"/>
  <c r="BJ29" i="186"/>
  <c r="BL29" i="186"/>
  <c r="G29" i="186"/>
  <c r="Z29" i="186"/>
  <c r="AW29" i="186"/>
  <c r="BR29" i="186"/>
  <c r="AQ29" i="186"/>
  <c r="BS29" i="186"/>
  <c r="T29" i="186"/>
  <c r="H29" i="186"/>
  <c r="AA29" i="186"/>
  <c r="D29" i="186"/>
  <c r="AT29" i="186"/>
  <c r="BQ29" i="186"/>
  <c r="BH29" i="186"/>
  <c r="AF29" i="186"/>
  <c r="BF29" i="186"/>
  <c r="BK29" i="186"/>
  <c r="AU29" i="186"/>
  <c r="Y29" i="186"/>
  <c r="E29" i="186"/>
  <c r="AB29" i="186"/>
  <c r="BN29" i="186"/>
  <c r="J29" i="186"/>
  <c r="AN29" i="186"/>
  <c r="B29" i="186"/>
  <c r="X29" i="186"/>
  <c r="Y86" i="176"/>
  <c r="Y88" i="176" s="1"/>
  <c r="BL86" i="176"/>
  <c r="BL88" i="176" s="1"/>
  <c r="AR86" i="176"/>
  <c r="AR88" i="176" s="1"/>
  <c r="K91" i="206"/>
  <c r="K91" i="207" s="1"/>
  <c r="K13" i="207"/>
  <c r="V79" i="196"/>
  <c r="V82" i="196" s="1"/>
  <c r="B79" i="196"/>
  <c r="B82" i="196" s="1"/>
  <c r="BA79" i="196"/>
  <c r="BA82" i="196" s="1"/>
  <c r="AI5" i="186"/>
  <c r="BF60" i="186"/>
  <c r="AO60" i="186"/>
  <c r="R60" i="186"/>
  <c r="BJ60" i="186"/>
  <c r="D60" i="186"/>
  <c r="E60" i="186"/>
  <c r="G60" i="186"/>
  <c r="BH60" i="186"/>
  <c r="F60" i="186"/>
  <c r="BY60" i="186"/>
  <c r="BI60" i="186"/>
  <c r="AB60" i="186"/>
  <c r="AL60" i="186"/>
  <c r="AM60" i="186"/>
  <c r="AR60" i="186"/>
  <c r="Y60" i="186"/>
  <c r="AA60" i="186"/>
  <c r="B60" i="186"/>
  <c r="Q60" i="186"/>
  <c r="AS60" i="186"/>
  <c r="S60" i="186"/>
  <c r="T60" i="186"/>
  <c r="V60" i="186"/>
  <c r="BL60" i="186"/>
  <c r="AT60" i="186"/>
  <c r="AK60" i="186"/>
  <c r="BM60" i="186"/>
  <c r="BO60" i="186"/>
  <c r="U60" i="186"/>
  <c r="BG60" i="186"/>
  <c r="AN60" i="186"/>
  <c r="BN60" i="186"/>
  <c r="BE60" i="186"/>
  <c r="X60" i="186"/>
  <c r="I60" i="186"/>
  <c r="BP60" i="186"/>
  <c r="K60" i="186"/>
  <c r="BQ60" i="186"/>
  <c r="BD60" i="186"/>
  <c r="J60" i="186"/>
  <c r="BU60" i="186"/>
  <c r="AI60" i="186"/>
  <c r="AF60" i="186"/>
  <c r="BB60" i="186"/>
  <c r="AP60" i="186"/>
  <c r="W60" i="186"/>
  <c r="AE60" i="186"/>
  <c r="BX60" i="186"/>
  <c r="AD60" i="186"/>
  <c r="Z60" i="186"/>
  <c r="H60" i="186"/>
  <c r="M60" i="186"/>
  <c r="BC60" i="186"/>
  <c r="AZ60" i="186"/>
  <c r="BV60" i="186"/>
  <c r="AW60" i="186"/>
  <c r="AY60" i="186"/>
  <c r="AQ60" i="186"/>
  <c r="AX60" i="186"/>
  <c r="AG60" i="186"/>
  <c r="C60" i="186"/>
  <c r="BW60" i="186"/>
  <c r="BK60" i="186"/>
  <c r="BS60" i="186"/>
  <c r="BT60" i="186"/>
  <c r="N60" i="186"/>
  <c r="AU60" i="186"/>
  <c r="AV60" i="186"/>
  <c r="BR60" i="186"/>
  <c r="AJ60" i="186"/>
  <c r="AC60" i="186"/>
  <c r="BA60" i="186"/>
  <c r="L60" i="186"/>
  <c r="T58" i="201"/>
  <c r="T67" i="205"/>
  <c r="CC63" i="188"/>
  <c r="CC63" i="190" s="1"/>
  <c r="H57" i="182"/>
  <c r="O13" i="186"/>
  <c r="L13" i="186"/>
  <c r="AL13" i="186"/>
  <c r="BQ13" i="186"/>
  <c r="BR13" i="186"/>
  <c r="M13" i="186"/>
  <c r="AX13" i="186"/>
  <c r="N13" i="186"/>
  <c r="BF13" i="186"/>
  <c r="AF13" i="186"/>
  <c r="AG13" i="186"/>
  <c r="AH13" i="186"/>
  <c r="Q13" i="186"/>
  <c r="AM13" i="186"/>
  <c r="AW13" i="186"/>
  <c r="I13" i="186"/>
  <c r="AZ13" i="186"/>
  <c r="BC13" i="186"/>
  <c r="AK13" i="186"/>
  <c r="AI13" i="186"/>
  <c r="BA13" i="186"/>
  <c r="K13" i="186"/>
  <c r="BB13" i="186"/>
  <c r="J13" i="186"/>
  <c r="BT13" i="186"/>
  <c r="BE13" i="186"/>
  <c r="AC13" i="186"/>
  <c r="AY13" i="186"/>
  <c r="BS13" i="186"/>
  <c r="AD13" i="186"/>
  <c r="BU13" i="186"/>
  <c r="BV13" i="186"/>
  <c r="AE13" i="186"/>
  <c r="BY13" i="186"/>
  <c r="AN13" i="186"/>
  <c r="Y13" i="186"/>
  <c r="AV13" i="186"/>
  <c r="BW13" i="186"/>
  <c r="P13" i="186"/>
  <c r="BL13" i="186"/>
  <c r="AT13" i="186"/>
  <c r="AU13" i="186"/>
  <c r="AO13" i="186"/>
  <c r="BP13" i="186"/>
  <c r="S13" i="186"/>
  <c r="BH13" i="186"/>
  <c r="C13" i="186"/>
  <c r="AS13" i="186"/>
  <c r="AJ13" i="186"/>
  <c r="BN13" i="186"/>
  <c r="BX13" i="186"/>
  <c r="D13" i="186"/>
  <c r="BO13" i="186"/>
  <c r="B13" i="186"/>
  <c r="R13" i="186"/>
  <c r="BG13" i="186"/>
  <c r="W13" i="186"/>
  <c r="U13" i="186"/>
  <c r="BM13" i="186"/>
  <c r="BI13" i="186"/>
  <c r="V13" i="186"/>
  <c r="X13" i="186"/>
  <c r="H13" i="186"/>
  <c r="AQ13" i="186"/>
  <c r="F13" i="186"/>
  <c r="T13" i="186"/>
  <c r="AP13" i="186"/>
  <c r="E13" i="186"/>
  <c r="G13" i="186"/>
  <c r="AB13" i="186"/>
  <c r="BK13" i="186"/>
  <c r="AR13" i="186"/>
  <c r="Z13" i="186"/>
  <c r="BJ13" i="186"/>
  <c r="BD13" i="186"/>
  <c r="V44" i="205"/>
  <c r="V44" i="201" s="1"/>
  <c r="CE40" i="188"/>
  <c r="CE40" i="190" s="1"/>
  <c r="U52" i="205"/>
  <c r="U52" i="201" s="1"/>
  <c r="CD48" i="188"/>
  <c r="CD48" i="190" s="1"/>
  <c r="V24" i="205"/>
  <c r="V24" i="201" s="1"/>
  <c r="CE20" i="188"/>
  <c r="CE20" i="190" s="1"/>
  <c r="AR67" i="186"/>
  <c r="BU26" i="186"/>
  <c r="E19" i="186"/>
  <c r="T69" i="205"/>
  <c r="CC65" i="188"/>
  <c r="CC65" i="190" s="1"/>
  <c r="H59" i="182"/>
  <c r="T31" i="201"/>
  <c r="AH44" i="186"/>
  <c r="BD44" i="186"/>
  <c r="BW44" i="186"/>
  <c r="BU44" i="186"/>
  <c r="BF44" i="186"/>
  <c r="BE44" i="186"/>
  <c r="BG44" i="186"/>
  <c r="B44" i="186"/>
  <c r="BC44" i="186"/>
  <c r="BX44" i="186"/>
  <c r="BI44" i="186"/>
  <c r="M44" i="186"/>
  <c r="BY44" i="186"/>
  <c r="V44" i="186"/>
  <c r="P44" i="186"/>
  <c r="AG44" i="186"/>
  <c r="O44" i="186"/>
  <c r="N44" i="186"/>
  <c r="R44" i="186"/>
  <c r="AP44" i="186"/>
  <c r="Q44" i="186"/>
  <c r="BK44" i="186"/>
  <c r="AJ44" i="186"/>
  <c r="BA44" i="186"/>
  <c r="BB44" i="186"/>
  <c r="AL44" i="186"/>
  <c r="AN44" i="186"/>
  <c r="AK44" i="186"/>
  <c r="BV44" i="186"/>
  <c r="AI44" i="186"/>
  <c r="S44" i="186"/>
  <c r="BQ44" i="186"/>
  <c r="AB44" i="186"/>
  <c r="AX44" i="186"/>
  <c r="AT44" i="186"/>
  <c r="BT44" i="186"/>
  <c r="AM44" i="186"/>
  <c r="AU44" i="186"/>
  <c r="AY44" i="186"/>
  <c r="AR44" i="186"/>
  <c r="I44" i="186"/>
  <c r="BN44" i="186"/>
  <c r="BH44" i="186"/>
  <c r="AV44" i="186"/>
  <c r="BR44" i="186"/>
  <c r="Y44" i="186"/>
  <c r="C44" i="186"/>
  <c r="BO44" i="186"/>
  <c r="L44" i="186"/>
  <c r="BS44" i="186"/>
  <c r="T44" i="186"/>
  <c r="BL44" i="186"/>
  <c r="AC44" i="186"/>
  <c r="BP44" i="186"/>
  <c r="J44" i="186"/>
  <c r="W44" i="186"/>
  <c r="AF44" i="186"/>
  <c r="K44" i="186"/>
  <c r="U44" i="186"/>
  <c r="D44" i="186"/>
  <c r="F44" i="186"/>
  <c r="AS44" i="186"/>
  <c r="G44" i="186"/>
  <c r="E44" i="186"/>
  <c r="AW44" i="186"/>
  <c r="H44" i="186"/>
  <c r="AD44" i="186"/>
  <c r="AO44" i="186"/>
  <c r="AQ44" i="186"/>
  <c r="BM44" i="186"/>
  <c r="AZ44" i="186"/>
  <c r="Z44" i="186"/>
  <c r="BJ44" i="186"/>
  <c r="X44" i="186"/>
  <c r="AA44" i="186"/>
  <c r="T57" i="201"/>
  <c r="S57" i="205"/>
  <c r="S57" i="201" s="1"/>
  <c r="CG9" i="190"/>
  <c r="T66" i="201"/>
  <c r="S66" i="205"/>
  <c r="S66" i="201" s="1"/>
  <c r="AV22" i="186"/>
  <c r="BB22" i="186"/>
  <c r="BO22" i="186"/>
  <c r="AW22" i="186"/>
  <c r="AX22" i="186"/>
  <c r="M22" i="186"/>
  <c r="AS22" i="186"/>
  <c r="AU22" i="186"/>
  <c r="BV22" i="186"/>
  <c r="BP22" i="186"/>
  <c r="AZ22" i="186"/>
  <c r="BQ22" i="186"/>
  <c r="BR22" i="186"/>
  <c r="AG22" i="186"/>
  <c r="K22" i="186"/>
  <c r="Y22" i="186"/>
  <c r="H22" i="186"/>
  <c r="AT22" i="186"/>
  <c r="BA22" i="186"/>
  <c r="E22" i="186"/>
  <c r="Z22" i="186"/>
  <c r="I22" i="186"/>
  <c r="F22" i="186"/>
  <c r="J22" i="186"/>
  <c r="N22" i="186"/>
  <c r="AA22" i="186"/>
  <c r="BN22" i="186"/>
  <c r="AB22" i="186"/>
  <c r="AE22" i="186"/>
  <c r="BU22" i="186"/>
  <c r="AY22" i="186"/>
  <c r="G22" i="186"/>
  <c r="AC22" i="186"/>
  <c r="BM22" i="186"/>
  <c r="BI22" i="186"/>
  <c r="O22" i="186"/>
  <c r="BE22" i="186"/>
  <c r="BY22" i="186"/>
  <c r="T22" i="186"/>
  <c r="BJ22" i="186"/>
  <c r="BT22" i="186"/>
  <c r="AH22" i="186"/>
  <c r="BK22" i="186"/>
  <c r="P22" i="186"/>
  <c r="R22" i="186"/>
  <c r="AK22" i="186"/>
  <c r="S22" i="186"/>
  <c r="D22" i="186"/>
  <c r="AI22" i="186"/>
  <c r="AN22" i="186"/>
  <c r="AD22" i="186"/>
  <c r="AL22" i="186"/>
  <c r="AJ22" i="186"/>
  <c r="AM22" i="186"/>
  <c r="X22" i="186"/>
  <c r="U22" i="186"/>
  <c r="B22" i="186"/>
  <c r="BC22" i="186"/>
  <c r="AF22" i="186"/>
  <c r="Q22" i="186"/>
  <c r="C22" i="186"/>
  <c r="L22" i="186"/>
  <c r="BF22" i="186"/>
  <c r="BH22" i="186"/>
  <c r="BG22" i="186"/>
  <c r="AR22" i="186"/>
  <c r="BD22" i="186"/>
  <c r="V22" i="186"/>
  <c r="AO22" i="186"/>
  <c r="W22" i="186"/>
  <c r="BW22" i="186"/>
  <c r="BL22" i="186"/>
  <c r="AP22" i="186"/>
  <c r="BS22" i="186"/>
  <c r="BX22" i="186"/>
  <c r="H12" i="186"/>
  <c r="N12" i="186"/>
  <c r="AY12" i="186"/>
  <c r="I12" i="186"/>
  <c r="J12" i="186"/>
  <c r="BW12" i="186"/>
  <c r="BM12" i="186"/>
  <c r="BU12" i="186"/>
  <c r="AH12" i="186"/>
  <c r="Y12" i="186"/>
  <c r="AB12" i="186"/>
  <c r="BN12" i="186"/>
  <c r="AC12" i="186"/>
  <c r="AD12" i="186"/>
  <c r="G12" i="186"/>
  <c r="F12" i="186"/>
  <c r="AV12" i="186"/>
  <c r="AU12" i="186"/>
  <c r="M12" i="186"/>
  <c r="Z12" i="186"/>
  <c r="BO12" i="186"/>
  <c r="AW12" i="186"/>
  <c r="AX12" i="186"/>
  <c r="BV12" i="186"/>
  <c r="AA12" i="186"/>
  <c r="BP12" i="186"/>
  <c r="BS12" i="186"/>
  <c r="AG12" i="186"/>
  <c r="AS12" i="186"/>
  <c r="BQ12" i="186"/>
  <c r="AT12" i="186"/>
  <c r="BR12" i="186"/>
  <c r="E12" i="186"/>
  <c r="BA12" i="186"/>
  <c r="BC12" i="186"/>
  <c r="AJ12" i="186"/>
  <c r="AL12" i="186"/>
  <c r="U12" i="186"/>
  <c r="BG12" i="186"/>
  <c r="X12" i="186"/>
  <c r="AK12" i="186"/>
  <c r="BT12" i="186"/>
  <c r="BH12" i="186"/>
  <c r="V12" i="186"/>
  <c r="BB12" i="186"/>
  <c r="AF12" i="186"/>
  <c r="W12" i="186"/>
  <c r="BF12" i="186"/>
  <c r="BD12" i="186"/>
  <c r="AO12" i="186"/>
  <c r="AR12" i="186"/>
  <c r="Q12" i="186"/>
  <c r="AP12" i="186"/>
  <c r="AQ12" i="186"/>
  <c r="AZ12" i="186"/>
  <c r="BL12" i="186"/>
  <c r="AE12" i="186"/>
  <c r="BX12" i="186"/>
  <c r="BY12" i="186"/>
  <c r="BI12" i="186"/>
  <c r="BJ12" i="186"/>
  <c r="K12" i="186"/>
  <c r="O12" i="186"/>
  <c r="BK12" i="186"/>
  <c r="T12" i="186"/>
  <c r="S12" i="186"/>
  <c r="AI12" i="186"/>
  <c r="P12" i="186"/>
  <c r="R12" i="186"/>
  <c r="AM12" i="186"/>
  <c r="AN12" i="186"/>
  <c r="BE12" i="186"/>
  <c r="D12" i="186"/>
  <c r="L12" i="186"/>
  <c r="B12" i="186"/>
  <c r="BL79" i="196"/>
  <c r="BL82" i="196" s="1"/>
  <c r="X62" i="186"/>
  <c r="U68" i="186"/>
  <c r="W62" i="186"/>
  <c r="AM46" i="186"/>
  <c r="AQ22" i="186"/>
  <c r="C12" i="186"/>
  <c r="Y88" i="205"/>
  <c r="Y88" i="201" s="1"/>
  <c r="CH84" i="188"/>
  <c r="CH84" i="190" s="1"/>
  <c r="U32" i="205"/>
  <c r="U32" i="201" s="1"/>
  <c r="CD28" i="188"/>
  <c r="CD28" i="190" s="1"/>
  <c r="T86" i="201"/>
  <c r="S86" i="205"/>
  <c r="S86" i="201" s="1"/>
  <c r="AW86" i="176"/>
  <c r="AW88" i="176" s="1"/>
  <c r="BA69" i="186"/>
  <c r="AH69" i="186"/>
  <c r="BW69" i="186"/>
  <c r="AJ69" i="186"/>
  <c r="AK69" i="186"/>
  <c r="AL69" i="186"/>
  <c r="BJ69" i="186"/>
  <c r="D69" i="186"/>
  <c r="U69" i="186"/>
  <c r="BU69" i="186"/>
  <c r="BB69" i="186"/>
  <c r="O69" i="186"/>
  <c r="BD69" i="186"/>
  <c r="BE69" i="186"/>
  <c r="BF69" i="186"/>
  <c r="AN69" i="186"/>
  <c r="B69" i="186"/>
  <c r="AO69" i="186"/>
  <c r="M69" i="186"/>
  <c r="AI69" i="186"/>
  <c r="BX69" i="186"/>
  <c r="BV69" i="186"/>
  <c r="BY69" i="186"/>
  <c r="AQ69" i="186"/>
  <c r="BH69" i="186"/>
  <c r="BI69" i="186"/>
  <c r="AG69" i="186"/>
  <c r="N69" i="186"/>
  <c r="BC69" i="186"/>
  <c r="P69" i="186"/>
  <c r="Q69" i="186"/>
  <c r="AM69" i="186"/>
  <c r="R69" i="186"/>
  <c r="X69" i="186"/>
  <c r="L69" i="186"/>
  <c r="G69" i="186"/>
  <c r="AC69" i="186"/>
  <c r="BP69" i="186"/>
  <c r="BS69" i="186"/>
  <c r="AS69" i="186"/>
  <c r="J69" i="186"/>
  <c r="F69" i="186"/>
  <c r="V69" i="186"/>
  <c r="C69" i="186"/>
  <c r="AR69" i="186"/>
  <c r="AA69" i="186"/>
  <c r="AF69" i="186"/>
  <c r="AW69" i="186"/>
  <c r="K69" i="186"/>
  <c r="Z69" i="186"/>
  <c r="H69" i="186"/>
  <c r="AD69" i="186"/>
  <c r="E69" i="186"/>
  <c r="AP69" i="186"/>
  <c r="W69" i="186"/>
  <c r="BL69" i="186"/>
  <c r="AU69" i="186"/>
  <c r="T69" i="186"/>
  <c r="S69" i="186"/>
  <c r="Y69" i="186"/>
  <c r="BQ69" i="186"/>
  <c r="AE69" i="186"/>
  <c r="AT69" i="186"/>
  <c r="BO69" i="186"/>
  <c r="AB69" i="186"/>
  <c r="AX69" i="186"/>
  <c r="BG69" i="186"/>
  <c r="BT69" i="186"/>
  <c r="I69" i="186"/>
  <c r="BK69" i="186"/>
  <c r="BN69" i="186"/>
  <c r="AV69" i="186"/>
  <c r="T85" i="201"/>
  <c r="S85" i="205"/>
  <c r="S85" i="201" s="1"/>
  <c r="T36" i="205"/>
  <c r="CC32" i="188"/>
  <c r="CC32" i="190" s="1"/>
  <c r="H26" i="182"/>
  <c r="P91" i="205"/>
  <c r="P91" i="201" s="1"/>
  <c r="BD24" i="186"/>
  <c r="BG24" i="186"/>
  <c r="B24" i="186"/>
  <c r="BK24" i="186"/>
  <c r="BB24" i="186"/>
  <c r="BE24" i="186"/>
  <c r="N24" i="186"/>
  <c r="BF24" i="186"/>
  <c r="BU24" i="186"/>
  <c r="BC24" i="186"/>
  <c r="BI24" i="186"/>
  <c r="V24" i="186"/>
  <c r="AH24" i="186"/>
  <c r="BX24" i="186"/>
  <c r="C24" i="186"/>
  <c r="O24" i="186"/>
  <c r="BY24" i="186"/>
  <c r="BV24" i="186"/>
  <c r="M24" i="186"/>
  <c r="BW24" i="186"/>
  <c r="P24" i="186"/>
  <c r="Q24" i="186"/>
  <c r="AI24" i="186"/>
  <c r="R24" i="186"/>
  <c r="BJ24" i="186"/>
  <c r="AG24" i="186"/>
  <c r="AJ24" i="186"/>
  <c r="U24" i="186"/>
  <c r="AQ24" i="186"/>
  <c r="AK24" i="186"/>
  <c r="BA24" i="186"/>
  <c r="AO24" i="186"/>
  <c r="BQ24" i="186"/>
  <c r="AM24" i="186"/>
  <c r="AF24" i="186"/>
  <c r="AU24" i="186"/>
  <c r="AB24" i="186"/>
  <c r="J24" i="186"/>
  <c r="BN24" i="186"/>
  <c r="AN24" i="186"/>
  <c r="K24" i="186"/>
  <c r="X24" i="186"/>
  <c r="BO24" i="186"/>
  <c r="I24" i="186"/>
  <c r="AD24" i="186"/>
  <c r="AS24" i="186"/>
  <c r="BM24" i="186"/>
  <c r="AV24" i="186"/>
  <c r="AE24" i="186"/>
  <c r="AP24" i="186"/>
  <c r="BT24" i="186"/>
  <c r="AR24" i="186"/>
  <c r="E24" i="186"/>
  <c r="AC24" i="186"/>
  <c r="AX24" i="186"/>
  <c r="AL24" i="186"/>
  <c r="F24" i="186"/>
  <c r="S24" i="186"/>
  <c r="AY24" i="186"/>
  <c r="T24" i="186"/>
  <c r="BP24" i="186"/>
  <c r="G24" i="186"/>
  <c r="BL24" i="186"/>
  <c r="BR24" i="186"/>
  <c r="W24" i="186"/>
  <c r="Z24" i="186"/>
  <c r="AW24" i="186"/>
  <c r="BS24" i="186"/>
  <c r="Y24" i="186"/>
  <c r="L24" i="186"/>
  <c r="AA24" i="186"/>
  <c r="H24" i="186"/>
  <c r="BH24" i="186"/>
  <c r="D24" i="186"/>
  <c r="AT24" i="186"/>
  <c r="AW3" i="186"/>
  <c r="BR3" i="186"/>
  <c r="AZ3" i="186"/>
  <c r="BA3" i="186"/>
  <c r="J3" i="186"/>
  <c r="BB3" i="186"/>
  <c r="BE3" i="186"/>
  <c r="BQ3" i="186"/>
  <c r="R3" i="186"/>
  <c r="BG3" i="186"/>
  <c r="BT3" i="186"/>
  <c r="BU3" i="186"/>
  <c r="BV3" i="186"/>
  <c r="BY3" i="186"/>
  <c r="K3" i="186"/>
  <c r="L3" i="186"/>
  <c r="BW3" i="186"/>
  <c r="AI3" i="186"/>
  <c r="M3" i="186"/>
  <c r="AE3" i="186"/>
  <c r="N3" i="186"/>
  <c r="BF3" i="186"/>
  <c r="AY3" i="186"/>
  <c r="AD3" i="186"/>
  <c r="AF3" i="186"/>
  <c r="Q3" i="186"/>
  <c r="BS3" i="186"/>
  <c r="I3" i="186"/>
  <c r="AX3" i="186"/>
  <c r="AG3" i="186"/>
  <c r="AH3" i="186"/>
  <c r="AC3" i="186"/>
  <c r="AK3" i="186"/>
  <c r="BM3" i="186"/>
  <c r="AQ3" i="186"/>
  <c r="O3" i="186"/>
  <c r="AJ3" i="186"/>
  <c r="X3" i="186"/>
  <c r="F3" i="186"/>
  <c r="V3" i="186"/>
  <c r="G3" i="186"/>
  <c r="BI3" i="186"/>
  <c r="H3" i="186"/>
  <c r="BK3" i="186"/>
  <c r="E3" i="186"/>
  <c r="T3" i="186"/>
  <c r="BD3" i="186"/>
  <c r="Z3" i="186"/>
  <c r="S3" i="186"/>
  <c r="AP3" i="186"/>
  <c r="AR3" i="186"/>
  <c r="AO3" i="186"/>
  <c r="AA3" i="186"/>
  <c r="AB3" i="186"/>
  <c r="U3" i="186"/>
  <c r="Y3" i="186"/>
  <c r="AT3" i="186"/>
  <c r="AM3" i="186"/>
  <c r="AN3" i="186"/>
  <c r="BJ3" i="186"/>
  <c r="AU3" i="186"/>
  <c r="BL3" i="186"/>
  <c r="AV3" i="186"/>
  <c r="C3" i="186"/>
  <c r="BX3" i="186"/>
  <c r="BN3" i="186"/>
  <c r="P3" i="186"/>
  <c r="AS3" i="186"/>
  <c r="BO3" i="186"/>
  <c r="BC3" i="186"/>
  <c r="AL3" i="186"/>
  <c r="BH3" i="186"/>
  <c r="BP3" i="186"/>
  <c r="W3" i="186"/>
  <c r="D3" i="186"/>
  <c r="B3" i="186"/>
  <c r="T54" i="201"/>
  <c r="T19" i="205"/>
  <c r="CC15" i="188"/>
  <c r="CC15" i="190" s="1"/>
  <c r="H9" i="182"/>
  <c r="S40" i="205"/>
  <c r="S40" i="201" s="1"/>
  <c r="T40" i="201"/>
  <c r="AF58" i="186"/>
  <c r="AH58" i="186"/>
  <c r="AW58" i="186"/>
  <c r="AD58" i="186"/>
  <c r="AG58" i="186"/>
  <c r="BY58" i="186"/>
  <c r="K58" i="186"/>
  <c r="AZ58" i="186"/>
  <c r="P58" i="186"/>
  <c r="BB58" i="186"/>
  <c r="BQ58" i="186"/>
  <c r="BR58" i="186"/>
  <c r="J58" i="186"/>
  <c r="AE58" i="186"/>
  <c r="BA58" i="186"/>
  <c r="BT58" i="186"/>
  <c r="BV58" i="186"/>
  <c r="R58" i="186"/>
  <c r="I58" i="186"/>
  <c r="AX58" i="186"/>
  <c r="AY58" i="186"/>
  <c r="BU58" i="186"/>
  <c r="BX58" i="186"/>
  <c r="AJ58" i="186"/>
  <c r="AK58" i="186"/>
  <c r="AM58" i="186"/>
  <c r="L58" i="186"/>
  <c r="N58" i="186"/>
  <c r="AL58" i="186"/>
  <c r="AC58" i="186"/>
  <c r="BS58" i="186"/>
  <c r="M58" i="186"/>
  <c r="Q58" i="186"/>
  <c r="AS58" i="186"/>
  <c r="AI58" i="186"/>
  <c r="D58" i="186"/>
  <c r="Z58" i="186"/>
  <c r="BC58" i="186"/>
  <c r="AN58" i="186"/>
  <c r="BI58" i="186"/>
  <c r="AV58" i="186"/>
  <c r="AA58" i="186"/>
  <c r="BD58" i="186"/>
  <c r="O58" i="186"/>
  <c r="AO58" i="186"/>
  <c r="BE58" i="186"/>
  <c r="C58" i="186"/>
  <c r="BM58" i="186"/>
  <c r="B58" i="186"/>
  <c r="X58" i="186"/>
  <c r="AT58" i="186"/>
  <c r="BH58" i="186"/>
  <c r="U58" i="186"/>
  <c r="BP58" i="186"/>
  <c r="BF58" i="186"/>
  <c r="BG58" i="186"/>
  <c r="AU58" i="186"/>
  <c r="W58" i="186"/>
  <c r="V58" i="186"/>
  <c r="E58" i="186"/>
  <c r="AR58" i="186"/>
  <c r="BN58" i="186"/>
  <c r="H58" i="186"/>
  <c r="AQ58" i="186"/>
  <c r="BO58" i="186"/>
  <c r="AP58" i="186"/>
  <c r="BL58" i="186"/>
  <c r="Y58" i="186"/>
  <c r="F58" i="186"/>
  <c r="T58" i="186"/>
  <c r="BK58" i="186"/>
  <c r="BW58" i="186"/>
  <c r="AB58" i="186"/>
  <c r="S58" i="186"/>
  <c r="BJ58" i="186"/>
  <c r="T53" i="201"/>
  <c r="S53" i="205"/>
  <c r="S53" i="201" s="1"/>
  <c r="U18" i="205"/>
  <c r="U18" i="201" s="1"/>
  <c r="CD14" i="188"/>
  <c r="CD14" i="190" s="1"/>
  <c r="H8" i="182"/>
  <c r="AE86" i="176"/>
  <c r="AE88" i="176" s="1"/>
  <c r="BU86" i="176"/>
  <c r="BU88" i="176" s="1"/>
  <c r="R86" i="176"/>
  <c r="R88" i="176" s="1"/>
  <c r="Z86" i="176"/>
  <c r="Z88" i="176" s="1"/>
  <c r="L86" i="176"/>
  <c r="L88" i="176" s="1"/>
  <c r="BC79" i="196"/>
  <c r="BC82" i="196" s="1"/>
  <c r="H6" i="186"/>
  <c r="BG71" i="186"/>
  <c r="K59" i="186"/>
  <c r="K29" i="186"/>
  <c r="AL61" i="186"/>
  <c r="T37" i="201"/>
  <c r="S37" i="205"/>
  <c r="S37" i="201" s="1"/>
  <c r="T25" i="201"/>
  <c r="S25" i="205"/>
  <c r="S25" i="201" s="1"/>
  <c r="T42" i="201"/>
  <c r="S42" i="205"/>
  <c r="S42" i="201" s="1"/>
  <c r="T27" i="205"/>
  <c r="CC23" i="188"/>
  <c r="CC23" i="190" s="1"/>
  <c r="H17" i="182"/>
  <c r="D51" i="186"/>
  <c r="BK51" i="186"/>
  <c r="F51" i="186"/>
  <c r="AA51" i="186"/>
  <c r="U51" i="186"/>
  <c r="AV51" i="186"/>
  <c r="AQ51" i="186"/>
  <c r="E51" i="186"/>
  <c r="AZ51" i="186"/>
  <c r="X51" i="186"/>
  <c r="Z51" i="186"/>
  <c r="AC51" i="186"/>
  <c r="AO51" i="186"/>
  <c r="AX51" i="186"/>
  <c r="Y51" i="186"/>
  <c r="AR51" i="186"/>
  <c r="AT51" i="186"/>
  <c r="BI51" i="186"/>
  <c r="B51" i="186"/>
  <c r="BR51" i="186"/>
  <c r="AS51" i="186"/>
  <c r="AP51" i="186"/>
  <c r="AB51" i="186"/>
  <c r="BQ51" i="186"/>
  <c r="K51" i="186"/>
  <c r="W51" i="186"/>
  <c r="BJ51" i="186"/>
  <c r="BL51" i="186"/>
  <c r="BN51" i="186"/>
  <c r="V51" i="186"/>
  <c r="C51" i="186"/>
  <c r="BP51" i="186"/>
  <c r="BM51" i="186"/>
  <c r="Q51" i="186"/>
  <c r="BD51" i="186"/>
  <c r="BU51" i="186"/>
  <c r="N51" i="186"/>
  <c r="O51" i="186"/>
  <c r="AU51" i="186"/>
  <c r="T51" i="186"/>
  <c r="AY51" i="186"/>
  <c r="I51" i="186"/>
  <c r="L51" i="186"/>
  <c r="AK51" i="186"/>
  <c r="AH51" i="186"/>
  <c r="AI51" i="186"/>
  <c r="BX51" i="186"/>
  <c r="R51" i="186"/>
  <c r="J51" i="186"/>
  <c r="BS51" i="186"/>
  <c r="AN51" i="186"/>
  <c r="S51" i="186"/>
  <c r="AW51" i="186"/>
  <c r="AF51" i="186"/>
  <c r="BB51" i="186"/>
  <c r="BC51" i="186"/>
  <c r="BA51" i="186"/>
  <c r="BE51" i="186"/>
  <c r="AD51" i="186"/>
  <c r="P51" i="186"/>
  <c r="AL51" i="186"/>
  <c r="M51" i="186"/>
  <c r="BH51" i="186"/>
  <c r="H51" i="186"/>
  <c r="AM51" i="186"/>
  <c r="BV51" i="186"/>
  <c r="BW51" i="186"/>
  <c r="BO51" i="186"/>
  <c r="BY51" i="186"/>
  <c r="AG51" i="186"/>
  <c r="AJ51" i="186"/>
  <c r="BF51" i="186"/>
  <c r="G51" i="186"/>
  <c r="AE51" i="186"/>
  <c r="BT51" i="186"/>
  <c r="T52" i="205"/>
  <c r="CC48" i="188"/>
  <c r="CC48" i="190" s="1"/>
  <c r="H42" i="182"/>
  <c r="W83" i="205"/>
  <c r="W83" i="201" s="1"/>
  <c r="CF79" i="188"/>
  <c r="CF79" i="190" s="1"/>
  <c r="T20" i="201"/>
  <c r="S20" i="205"/>
  <c r="S20" i="201" s="1"/>
  <c r="T74" i="201"/>
  <c r="S74" i="205"/>
  <c r="S74" i="201" s="1"/>
  <c r="D79" i="196"/>
  <c r="D82" i="196" s="1"/>
  <c r="K79" i="196"/>
  <c r="K82" i="196" s="1"/>
  <c r="BD79" i="196"/>
  <c r="BD82" i="196" s="1"/>
  <c r="AJ79" i="196"/>
  <c r="AJ82" i="196" s="1"/>
  <c r="AB79" i="196"/>
  <c r="AB82" i="196" s="1"/>
  <c r="AI79" i="196"/>
  <c r="AI82" i="196" s="1"/>
  <c r="AZ24" i="186"/>
  <c r="P20" i="186"/>
  <c r="AU68" i="186"/>
  <c r="AI65" i="186"/>
  <c r="BF66" i="186"/>
  <c r="T28" i="205"/>
  <c r="CC24" i="188"/>
  <c r="CC24" i="190" s="1"/>
  <c r="H18" i="182"/>
  <c r="T22" i="201"/>
  <c r="S22" i="205"/>
  <c r="S22" i="201" s="1"/>
  <c r="T47" i="205"/>
  <c r="CC43" i="188"/>
  <c r="CC43" i="190" s="1"/>
  <c r="H37" i="182"/>
  <c r="O91" i="205"/>
  <c r="O91" i="201" s="1"/>
  <c r="O13" i="201"/>
  <c r="T83" i="205"/>
  <c r="CC79" i="188"/>
  <c r="CC79" i="190" s="1"/>
  <c r="H73" i="182"/>
  <c r="T72" i="205"/>
  <c r="CC68" i="188"/>
  <c r="CC68" i="190" s="1"/>
  <c r="H62" i="182"/>
  <c r="X72" i="205"/>
  <c r="X72" i="201" s="1"/>
  <c r="CG68" i="188"/>
  <c r="CG68" i="190" s="1"/>
  <c r="F25" i="207"/>
  <c r="F91" i="206"/>
  <c r="F91" i="207" s="1"/>
  <c r="BV79" i="196"/>
  <c r="BV82" i="196" s="1"/>
  <c r="BH79" i="196"/>
  <c r="BH82" i="196" s="1"/>
  <c r="P79" i="196"/>
  <c r="P82" i="196" s="1"/>
  <c r="H79" i="196"/>
  <c r="H82" i="196" s="1"/>
  <c r="O79" i="196"/>
  <c r="O82" i="196" s="1"/>
  <c r="BX73" i="166"/>
  <c r="BW73" i="166"/>
  <c r="BV73" i="166"/>
  <c r="BU73" i="166"/>
  <c r="BY73" i="166"/>
  <c r="K73" i="166"/>
  <c r="BQ73" i="166"/>
  <c r="AD73" i="166"/>
  <c r="BB73" i="166"/>
  <c r="BA73" i="166"/>
  <c r="AZ73" i="166"/>
  <c r="P73" i="166"/>
  <c r="AX73" i="166"/>
  <c r="AF73" i="166"/>
  <c r="AE73" i="166"/>
  <c r="BR73" i="166"/>
  <c r="AJ73" i="166"/>
  <c r="BE73" i="166"/>
  <c r="AC73" i="166"/>
  <c r="N73" i="166"/>
  <c r="M73" i="166"/>
  <c r="L73" i="166"/>
  <c r="J73" i="166"/>
  <c r="AH73" i="166"/>
  <c r="AG73" i="166"/>
  <c r="I73" i="166"/>
  <c r="BF73" i="166"/>
  <c r="H73" i="166"/>
  <c r="AM73" i="166"/>
  <c r="AO73" i="166"/>
  <c r="AY73" i="166"/>
  <c r="Y73" i="166"/>
  <c r="Q73" i="166"/>
  <c r="AQ73" i="166"/>
  <c r="BG73" i="166"/>
  <c r="BL73" i="166"/>
  <c r="BI73" i="166"/>
  <c r="AI73" i="166"/>
  <c r="BO73" i="166"/>
  <c r="BH73" i="166"/>
  <c r="V73" i="166"/>
  <c r="F73" i="166"/>
  <c r="BC73" i="166"/>
  <c r="AS73" i="166"/>
  <c r="BK73" i="166"/>
  <c r="D73" i="166"/>
  <c r="G73" i="166"/>
  <c r="BD73" i="166"/>
  <c r="AP73" i="166"/>
  <c r="Z73" i="166"/>
  <c r="AV73" i="166"/>
  <c r="U73" i="166"/>
  <c r="BM73" i="166"/>
  <c r="C73" i="166"/>
  <c r="X73" i="166"/>
  <c r="BS73" i="166"/>
  <c r="AA73" i="166"/>
  <c r="O73" i="166"/>
  <c r="BJ73" i="166"/>
  <c r="AT73" i="166"/>
  <c r="AK73" i="166"/>
  <c r="T73" i="166"/>
  <c r="BT73" i="166"/>
  <c r="BP73" i="166"/>
  <c r="E73" i="166"/>
  <c r="S73" i="166"/>
  <c r="AW73" i="166"/>
  <c r="W73" i="166"/>
  <c r="AR73" i="166"/>
  <c r="AU73" i="166"/>
  <c r="AN73" i="166"/>
  <c r="AL73" i="166"/>
  <c r="B73" i="166"/>
  <c r="R73" i="166"/>
  <c r="BK63" i="166"/>
  <c r="BR63" i="166"/>
  <c r="BD63" i="166"/>
  <c r="BA63" i="166"/>
  <c r="BB63" i="166"/>
  <c r="BV63" i="166"/>
  <c r="BX63" i="166"/>
  <c r="AK63" i="166"/>
  <c r="BT63" i="166"/>
  <c r="AJ63" i="166"/>
  <c r="J63" i="166"/>
  <c r="R63" i="166"/>
  <c r="AN63" i="166"/>
  <c r="BU63" i="166"/>
  <c r="BE63" i="166"/>
  <c r="AQ63" i="166"/>
  <c r="AC63" i="166"/>
  <c r="L63" i="166"/>
  <c r="AD63" i="166"/>
  <c r="AL63" i="166"/>
  <c r="AY63" i="166"/>
  <c r="M63" i="166"/>
  <c r="N63" i="166"/>
  <c r="BG63" i="166"/>
  <c r="BW63" i="166"/>
  <c r="AW63" i="166"/>
  <c r="AF63" i="166"/>
  <c r="AX63" i="166"/>
  <c r="BY63" i="166"/>
  <c r="BF63" i="166"/>
  <c r="AP63" i="166"/>
  <c r="BS63" i="166"/>
  <c r="AG63" i="166"/>
  <c r="AH63" i="166"/>
  <c r="BJ63" i="166"/>
  <c r="BQ63" i="166"/>
  <c r="AZ63" i="166"/>
  <c r="AO63" i="166"/>
  <c r="AV63" i="166"/>
  <c r="BM63" i="166"/>
  <c r="Q63" i="166"/>
  <c r="O63" i="166"/>
  <c r="BI63" i="166"/>
  <c r="AA63" i="166"/>
  <c r="W63" i="166"/>
  <c r="X63" i="166"/>
  <c r="AT63" i="166"/>
  <c r="AM63" i="166"/>
  <c r="T63" i="166"/>
  <c r="V63" i="166"/>
  <c r="I63" i="166"/>
  <c r="P63" i="166"/>
  <c r="E63" i="166"/>
  <c r="AR63" i="166"/>
  <c r="AU63" i="166"/>
  <c r="BN63" i="166"/>
  <c r="K63" i="166"/>
  <c r="U63" i="166"/>
  <c r="H63" i="166"/>
  <c r="Y63" i="166"/>
  <c r="AI63" i="166"/>
  <c r="BH63" i="166"/>
  <c r="BO63" i="166"/>
  <c r="BL63" i="166"/>
  <c r="F63" i="166"/>
  <c r="AB63" i="166"/>
  <c r="AS63" i="166"/>
  <c r="G63" i="166"/>
  <c r="AE63" i="166"/>
  <c r="C63" i="166"/>
  <c r="D63" i="166"/>
  <c r="S63" i="166"/>
  <c r="B63" i="166"/>
  <c r="AJ5" i="186"/>
  <c r="AM26" i="186"/>
  <c r="BR69" i="186"/>
  <c r="AX64" i="186"/>
  <c r="T65" i="201"/>
  <c r="S65" i="205"/>
  <c r="S65" i="201" s="1"/>
  <c r="T64" i="205"/>
  <c r="CC60" i="188"/>
  <c r="CC60" i="190" s="1"/>
  <c r="H54" i="182"/>
  <c r="T81" i="205"/>
  <c r="CC77" i="188"/>
  <c r="CC77" i="190" s="1"/>
  <c r="H71" i="182"/>
  <c r="T60" i="201"/>
  <c r="S60" i="205"/>
  <c r="S60" i="201" s="1"/>
  <c r="X82" i="205"/>
  <c r="X82" i="201" s="1"/>
  <c r="CG78" i="188"/>
  <c r="CG78" i="190" s="1"/>
  <c r="W13" i="205"/>
  <c r="CF9" i="188"/>
  <c r="B2" i="183" a="1"/>
  <c r="BX73" i="186"/>
  <c r="BW73" i="186"/>
  <c r="BY73" i="186"/>
  <c r="BV73" i="186"/>
  <c r="BU73" i="186"/>
  <c r="K73" i="186"/>
  <c r="P73" i="186"/>
  <c r="AX73" i="186"/>
  <c r="AK73" i="186"/>
  <c r="I73" i="186"/>
  <c r="AE73" i="186"/>
  <c r="BT73" i="186"/>
  <c r="BD73" i="186"/>
  <c r="R73" i="186"/>
  <c r="AM73" i="186"/>
  <c r="AN73" i="186"/>
  <c r="BR73" i="186"/>
  <c r="AJ73" i="186"/>
  <c r="BE73" i="186"/>
  <c r="AC73" i="186"/>
  <c r="N73" i="186"/>
  <c r="M73" i="186"/>
  <c r="AY73" i="186"/>
  <c r="L73" i="186"/>
  <c r="AL73" i="186"/>
  <c r="J73" i="186"/>
  <c r="AW73" i="186"/>
  <c r="AH73" i="186"/>
  <c r="BS73" i="186"/>
  <c r="AG73" i="186"/>
  <c r="AF73" i="186"/>
  <c r="BQ73" i="186"/>
  <c r="AD73" i="186"/>
  <c r="BA73" i="186"/>
  <c r="Q73" i="186"/>
  <c r="AZ73" i="186"/>
  <c r="AB73" i="186"/>
  <c r="BF73" i="186"/>
  <c r="BG73" i="186"/>
  <c r="AS73" i="186"/>
  <c r="BC73" i="186"/>
  <c r="BK73" i="186"/>
  <c r="D73" i="186"/>
  <c r="G73" i="186"/>
  <c r="AP73" i="186"/>
  <c r="Z73" i="186"/>
  <c r="AV73" i="186"/>
  <c r="U73" i="186"/>
  <c r="BM73" i="186"/>
  <c r="X73" i="186"/>
  <c r="AA73" i="186"/>
  <c r="O73" i="186"/>
  <c r="BJ73" i="186"/>
  <c r="C73" i="186"/>
  <c r="AT73" i="186"/>
  <c r="T73" i="186"/>
  <c r="E73" i="186"/>
  <c r="S73" i="186"/>
  <c r="W73" i="186"/>
  <c r="AR73" i="186"/>
  <c r="AU73" i="186"/>
  <c r="B73" i="186"/>
  <c r="BN73" i="186"/>
  <c r="H73" i="186"/>
  <c r="BB73" i="186"/>
  <c r="AO73" i="186"/>
  <c r="Y73" i="186"/>
  <c r="AQ73" i="186"/>
  <c r="BL73" i="186"/>
  <c r="BI73" i="186"/>
  <c r="BH73" i="186"/>
  <c r="V73" i="186"/>
  <c r="U31" i="205"/>
  <c r="U31" i="201" s="1"/>
  <c r="CD27" i="188"/>
  <c r="CD27" i="190" s="1"/>
  <c r="BA59" i="186"/>
  <c r="BV59" i="186"/>
  <c r="O59" i="186"/>
  <c r="AK59" i="186"/>
  <c r="C59" i="186"/>
  <c r="BD59" i="186"/>
  <c r="BH59" i="186"/>
  <c r="BF59" i="186"/>
  <c r="B59" i="186"/>
  <c r="BU59" i="186"/>
  <c r="BG59" i="186"/>
  <c r="BC59" i="186"/>
  <c r="BE59" i="186"/>
  <c r="U59" i="186"/>
  <c r="W59" i="186"/>
  <c r="BX59" i="186"/>
  <c r="AI59" i="186"/>
  <c r="BW59" i="186"/>
  <c r="M59" i="186"/>
  <c r="AH59" i="186"/>
  <c r="BY59" i="186"/>
  <c r="AO59" i="186"/>
  <c r="AM59" i="186"/>
  <c r="AP59" i="186"/>
  <c r="P59" i="186"/>
  <c r="R59" i="186"/>
  <c r="AG59" i="186"/>
  <c r="BL59" i="186"/>
  <c r="BB59" i="186"/>
  <c r="N59" i="186"/>
  <c r="Q59" i="186"/>
  <c r="T59" i="186"/>
  <c r="BJ59" i="186"/>
  <c r="AJ59" i="186"/>
  <c r="AL59" i="186"/>
  <c r="AQ59" i="186"/>
  <c r="AR59" i="186"/>
  <c r="H59" i="186"/>
  <c r="AD59" i="186"/>
  <c r="AZ59" i="186"/>
  <c r="G59" i="186"/>
  <c r="BQ59" i="186"/>
  <c r="AE59" i="186"/>
  <c r="BK59" i="186"/>
  <c r="F59" i="186"/>
  <c r="E59" i="186"/>
  <c r="AB59" i="186"/>
  <c r="AX59" i="186"/>
  <c r="BT59" i="186"/>
  <c r="Y59" i="186"/>
  <c r="AA59" i="186"/>
  <c r="Z59" i="186"/>
  <c r="AY59" i="186"/>
  <c r="S59" i="186"/>
  <c r="AS59" i="186"/>
  <c r="AV59" i="186"/>
  <c r="I59" i="186"/>
  <c r="BR59" i="186"/>
  <c r="AN59" i="186"/>
  <c r="D59" i="186"/>
  <c r="AU59" i="186"/>
  <c r="BM59" i="186"/>
  <c r="L59" i="186"/>
  <c r="AT59" i="186"/>
  <c r="BS59" i="186"/>
  <c r="BP59" i="186"/>
  <c r="AC59" i="186"/>
  <c r="V59" i="186"/>
  <c r="X59" i="186"/>
  <c r="J59" i="186"/>
  <c r="BO59" i="186"/>
  <c r="AF59" i="186"/>
  <c r="BN59" i="186"/>
  <c r="BI59" i="186"/>
  <c r="U65" i="205"/>
  <c r="U65" i="201" s="1"/>
  <c r="CD61" i="188"/>
  <c r="CD61" i="190" s="1"/>
  <c r="H55" i="182"/>
  <c r="T46" i="201"/>
  <c r="S46" i="205"/>
  <c r="S46" i="201" s="1"/>
  <c r="AD86" i="176"/>
  <c r="AD88" i="176" s="1"/>
  <c r="BT86" i="176"/>
  <c r="BT88" i="176" s="1"/>
  <c r="AA86" i="176"/>
  <c r="AA88" i="176" s="1"/>
  <c r="AN86" i="176"/>
  <c r="AN88" i="176" s="1"/>
  <c r="AS86" i="176"/>
  <c r="AS88" i="176" s="1"/>
  <c r="F73" i="186"/>
  <c r="P60" i="186"/>
  <c r="BU6" i="186"/>
  <c r="BM69" i="186"/>
  <c r="T63" i="205"/>
  <c r="CC59" i="188"/>
  <c r="CC59" i="190" s="1"/>
  <c r="H53" i="182"/>
  <c r="N91" i="205"/>
  <c r="N91" i="201" s="1"/>
  <c r="N13" i="201"/>
  <c r="T68" i="205"/>
  <c r="CC64" i="188"/>
  <c r="CC64" i="190" s="1"/>
  <c r="H58" i="182"/>
  <c r="T24" i="205"/>
  <c r="CC20" i="188"/>
  <c r="CC20" i="190" s="1"/>
  <c r="H14" i="182"/>
  <c r="T41" i="205"/>
  <c r="CC37" i="188"/>
  <c r="CC37" i="190" s="1"/>
  <c r="H31" i="182"/>
  <c r="AT30" i="186"/>
  <c r="Q30" i="186"/>
  <c r="X30" i="186"/>
  <c r="B30" i="186"/>
  <c r="E30" i="186"/>
  <c r="BN30" i="186"/>
  <c r="AL30" i="186"/>
  <c r="T30" i="186"/>
  <c r="C30" i="186"/>
  <c r="AK30" i="186"/>
  <c r="R30" i="186"/>
  <c r="U30" i="186"/>
  <c r="V30" i="186"/>
  <c r="Y30" i="186"/>
  <c r="AQ30" i="186"/>
  <c r="AN30" i="186"/>
  <c r="BE30" i="186"/>
  <c r="AS30" i="186"/>
  <c r="BG30" i="186"/>
  <c r="AO30" i="186"/>
  <c r="AP30" i="186"/>
  <c r="F30" i="186"/>
  <c r="G30" i="186"/>
  <c r="BH30" i="186"/>
  <c r="BM30" i="186"/>
  <c r="BY30" i="186"/>
  <c r="BF30" i="186"/>
  <c r="S30" i="186"/>
  <c r="BI30" i="186"/>
  <c r="AM30" i="186"/>
  <c r="M30" i="186"/>
  <c r="I30" i="186"/>
  <c r="AR30" i="186"/>
  <c r="J30" i="186"/>
  <c r="AZ30" i="186"/>
  <c r="BB30" i="186"/>
  <c r="BC30" i="186"/>
  <c r="AV30" i="186"/>
  <c r="AC30" i="186"/>
  <c r="K30" i="186"/>
  <c r="AA30" i="186"/>
  <c r="AG30" i="186"/>
  <c r="AD30" i="186"/>
  <c r="AW30" i="186"/>
  <c r="BV30" i="186"/>
  <c r="BT30" i="186"/>
  <c r="BQ30" i="186"/>
  <c r="BW30" i="186"/>
  <c r="P30" i="186"/>
  <c r="AE30" i="186"/>
  <c r="BJ30" i="186"/>
  <c r="BP30" i="186"/>
  <c r="AU30" i="186"/>
  <c r="AX30" i="186"/>
  <c r="W30" i="186"/>
  <c r="BA30" i="186"/>
  <c r="AY30" i="186"/>
  <c r="L30" i="186"/>
  <c r="D30" i="186"/>
  <c r="Z30" i="186"/>
  <c r="H30" i="186"/>
  <c r="BR30" i="186"/>
  <c r="N30" i="186"/>
  <c r="BL30" i="186"/>
  <c r="BO30" i="186"/>
  <c r="BU30" i="186"/>
  <c r="O30" i="186"/>
  <c r="BK30" i="186"/>
  <c r="BD30" i="186"/>
  <c r="BS30" i="186"/>
  <c r="AF30" i="186"/>
  <c r="AH30" i="186"/>
  <c r="AB30" i="186"/>
  <c r="W70" i="205"/>
  <c r="W70" i="201" s="1"/>
  <c r="CF66" i="188"/>
  <c r="CF66" i="190" s="1"/>
  <c r="BF40" i="186"/>
  <c r="AN40" i="186"/>
  <c r="C40" i="186"/>
  <c r="BE40" i="186"/>
  <c r="BG40" i="186"/>
  <c r="AO40" i="186"/>
  <c r="AP40" i="186"/>
  <c r="AS40" i="186"/>
  <c r="F40" i="186"/>
  <c r="AM40" i="186"/>
  <c r="D40" i="186"/>
  <c r="BH40" i="186"/>
  <c r="BY40" i="186"/>
  <c r="BM40" i="186"/>
  <c r="BI40" i="186"/>
  <c r="BJ40" i="186"/>
  <c r="Z40" i="186"/>
  <c r="Q40" i="186"/>
  <c r="AL40" i="186"/>
  <c r="AT40" i="186"/>
  <c r="R40" i="186"/>
  <c r="B40" i="186"/>
  <c r="BL40" i="186"/>
  <c r="AU40" i="186"/>
  <c r="E40" i="186"/>
  <c r="T40" i="186"/>
  <c r="BN40" i="186"/>
  <c r="AK40" i="186"/>
  <c r="U40" i="186"/>
  <c r="S40" i="186"/>
  <c r="Y40" i="186"/>
  <c r="BK40" i="186"/>
  <c r="BA40" i="186"/>
  <c r="AW40" i="186"/>
  <c r="G40" i="186"/>
  <c r="H40" i="186"/>
  <c r="L40" i="186"/>
  <c r="AH40" i="186"/>
  <c r="AX40" i="186"/>
  <c r="W40" i="186"/>
  <c r="BD40" i="186"/>
  <c r="AY40" i="186"/>
  <c r="AI40" i="186"/>
  <c r="AC40" i="186"/>
  <c r="AA40" i="186"/>
  <c r="BU40" i="186"/>
  <c r="AB40" i="186"/>
  <c r="BR40" i="186"/>
  <c r="AF40" i="186"/>
  <c r="BB40" i="186"/>
  <c r="BS40" i="186"/>
  <c r="I40" i="186"/>
  <c r="BX40" i="186"/>
  <c r="V40" i="186"/>
  <c r="BC40" i="186"/>
  <c r="BQ40" i="186"/>
  <c r="M40" i="186"/>
  <c r="AQ40" i="186"/>
  <c r="AV40" i="186"/>
  <c r="AZ40" i="186"/>
  <c r="BV40" i="186"/>
  <c r="X40" i="186"/>
  <c r="P40" i="186"/>
  <c r="BW40" i="186"/>
  <c r="BO40" i="186"/>
  <c r="J40" i="186"/>
  <c r="K40" i="186"/>
  <c r="AG40" i="186"/>
  <c r="BP40" i="186"/>
  <c r="BT40" i="186"/>
  <c r="N40" i="186"/>
  <c r="AJ40" i="186"/>
  <c r="AD40" i="186"/>
  <c r="AR40" i="186"/>
  <c r="AE40" i="186"/>
  <c r="AR71" i="186"/>
  <c r="I71" i="186"/>
  <c r="BI71" i="186"/>
  <c r="AP71" i="186"/>
  <c r="C71" i="186"/>
  <c r="H71" i="186"/>
  <c r="BN71" i="186"/>
  <c r="BR71" i="186"/>
  <c r="BM71" i="186"/>
  <c r="V71" i="186"/>
  <c r="BL71" i="186"/>
  <c r="AC71" i="186"/>
  <c r="AE71" i="186"/>
  <c r="AF71" i="186"/>
  <c r="BJ71" i="186"/>
  <c r="W71" i="186"/>
  <c r="AV71" i="186"/>
  <c r="J71" i="186"/>
  <c r="E71" i="186"/>
  <c r="F71" i="186"/>
  <c r="D71" i="186"/>
  <c r="AW71" i="186"/>
  <c r="U71" i="186"/>
  <c r="AQ71" i="186"/>
  <c r="Y71" i="186"/>
  <c r="Z71" i="186"/>
  <c r="BP71" i="186"/>
  <c r="X71" i="186"/>
  <c r="BQ71" i="186"/>
  <c r="BS71" i="186"/>
  <c r="BT71" i="186"/>
  <c r="AO71" i="186"/>
  <c r="B71" i="186"/>
  <c r="BK71" i="186"/>
  <c r="AS71" i="186"/>
  <c r="AT71" i="186"/>
  <c r="G71" i="186"/>
  <c r="BO71" i="186"/>
  <c r="AZ71" i="186"/>
  <c r="T71" i="186"/>
  <c r="N71" i="186"/>
  <c r="AK71" i="186"/>
  <c r="AB71" i="186"/>
  <c r="AI71" i="186"/>
  <c r="BX71" i="186"/>
  <c r="R71" i="186"/>
  <c r="AU71" i="186"/>
  <c r="AY71" i="186"/>
  <c r="AH71" i="186"/>
  <c r="AN71" i="186"/>
  <c r="BC71" i="186"/>
  <c r="BE71" i="186"/>
  <c r="M71" i="186"/>
  <c r="P71" i="186"/>
  <c r="S71" i="186"/>
  <c r="AL71" i="186"/>
  <c r="BU71" i="186"/>
  <c r="BB71" i="186"/>
  <c r="L71" i="186"/>
  <c r="BW71" i="186"/>
  <c r="BY71" i="186"/>
  <c r="AJ71" i="186"/>
  <c r="AM71" i="186"/>
  <c r="AD71" i="186"/>
  <c r="BF71" i="186"/>
  <c r="BA71" i="186"/>
  <c r="BV71" i="186"/>
  <c r="AA71" i="186"/>
  <c r="K71" i="186"/>
  <c r="AG71" i="186"/>
  <c r="Q71" i="186"/>
  <c r="AX71" i="186"/>
  <c r="O71" i="186"/>
  <c r="BD71" i="186"/>
  <c r="T50" i="201"/>
  <c r="BG50" i="186"/>
  <c r="AQ50" i="186"/>
  <c r="B50" i="186"/>
  <c r="Q50" i="186"/>
  <c r="AV50" i="186"/>
  <c r="D50" i="186"/>
  <c r="T50" i="186"/>
  <c r="V50" i="186"/>
  <c r="E50" i="186"/>
  <c r="AK50" i="186"/>
  <c r="BK50" i="186"/>
  <c r="C50" i="186"/>
  <c r="AT50" i="186"/>
  <c r="U50" i="186"/>
  <c r="AL50" i="186"/>
  <c r="BF50" i="186"/>
  <c r="AN50" i="186"/>
  <c r="AP50" i="186"/>
  <c r="BE50" i="186"/>
  <c r="R50" i="186"/>
  <c r="AM50" i="186"/>
  <c r="BN50" i="186"/>
  <c r="AO50" i="186"/>
  <c r="S50" i="186"/>
  <c r="W50" i="186"/>
  <c r="BL50" i="186"/>
  <c r="AS50" i="186"/>
  <c r="G50" i="186"/>
  <c r="BH50" i="186"/>
  <c r="BJ50" i="186"/>
  <c r="BY50" i="186"/>
  <c r="BI50" i="186"/>
  <c r="AA50" i="186"/>
  <c r="BP50" i="186"/>
  <c r="M50" i="186"/>
  <c r="BM50" i="186"/>
  <c r="AZ50" i="186"/>
  <c r="BV50" i="186"/>
  <c r="I50" i="186"/>
  <c r="P50" i="186"/>
  <c r="BW50" i="186"/>
  <c r="AU50" i="186"/>
  <c r="AG50" i="186"/>
  <c r="H50" i="186"/>
  <c r="J50" i="186"/>
  <c r="K50" i="186"/>
  <c r="BT50" i="186"/>
  <c r="N50" i="186"/>
  <c r="AJ50" i="186"/>
  <c r="X50" i="186"/>
  <c r="O50" i="186"/>
  <c r="BQ50" i="186"/>
  <c r="BO50" i="186"/>
  <c r="AD50" i="186"/>
  <c r="AE50" i="186"/>
  <c r="BA50" i="186"/>
  <c r="AC50" i="186"/>
  <c r="AB50" i="186"/>
  <c r="L50" i="186"/>
  <c r="AH50" i="186"/>
  <c r="F50" i="186"/>
  <c r="BD50" i="186"/>
  <c r="AI50" i="186"/>
  <c r="AX50" i="186"/>
  <c r="AY50" i="186"/>
  <c r="BU50" i="186"/>
  <c r="Y50" i="186"/>
  <c r="AF50" i="186"/>
  <c r="BB50" i="186"/>
  <c r="Z50" i="186"/>
  <c r="AW50" i="186"/>
  <c r="BX50" i="186"/>
  <c r="AR50" i="186"/>
  <c r="BR50" i="186"/>
  <c r="BS50" i="186"/>
  <c r="AY86" i="176"/>
  <c r="AY88" i="176" s="1"/>
  <c r="AP86" i="176"/>
  <c r="AP88" i="176" s="1"/>
  <c r="AQ86" i="176"/>
  <c r="AQ88" i="176" s="1"/>
  <c r="H14" i="207"/>
  <c r="H91" i="206"/>
  <c r="H91" i="207" s="1"/>
  <c r="AE79" i="196"/>
  <c r="AE82" i="196" s="1"/>
  <c r="BG6" i="186"/>
  <c r="M91" i="205"/>
  <c r="M91" i="201" s="1"/>
  <c r="T51" i="201"/>
  <c r="T21" i="205"/>
  <c r="T91" i="205" s="1"/>
  <c r="T91" i="201" s="1"/>
  <c r="CC17" i="188"/>
  <c r="CC17" i="190" s="1"/>
  <c r="H11" i="182"/>
  <c r="V54" i="205"/>
  <c r="V54" i="201" s="1"/>
  <c r="CE50" i="188"/>
  <c r="CE50" i="190" s="1"/>
  <c r="H44" i="182"/>
  <c r="T78" i="201"/>
  <c r="S78" i="205"/>
  <c r="S78" i="201" s="1"/>
  <c r="T34" i="201"/>
  <c r="S34" i="205"/>
  <c r="S34" i="201" s="1"/>
  <c r="W50" i="205"/>
  <c r="W50" i="201" s="1"/>
  <c r="CF46" i="188"/>
  <c r="CF46" i="190" s="1"/>
  <c r="AJ30" i="186"/>
  <c r="AN26" i="186"/>
  <c r="D20" i="186"/>
  <c r="O60" i="186"/>
  <c r="AE44" i="186"/>
  <c r="BP7" i="186"/>
  <c r="BQ7" i="186"/>
  <c r="BR7" i="186"/>
  <c r="BW7" i="186"/>
  <c r="AY7" i="186"/>
  <c r="BA7" i="186"/>
  <c r="E7" i="186"/>
  <c r="N7" i="186"/>
  <c r="BN7" i="186"/>
  <c r="H7" i="186"/>
  <c r="L7" i="186"/>
  <c r="Y7" i="186"/>
  <c r="I7" i="186"/>
  <c r="F7" i="186"/>
  <c r="J7" i="186"/>
  <c r="BU7" i="186"/>
  <c r="G7" i="186"/>
  <c r="BM7" i="186"/>
  <c r="AS7" i="186"/>
  <c r="AA7" i="186"/>
  <c r="AB7" i="186"/>
  <c r="AT7" i="186"/>
  <c r="Z7" i="186"/>
  <c r="AU7" i="186"/>
  <c r="AC7" i="186"/>
  <c r="BO7" i="186"/>
  <c r="AD7" i="186"/>
  <c r="BB7" i="186"/>
  <c r="O7" i="186"/>
  <c r="AV7" i="186"/>
  <c r="AE7" i="186"/>
  <c r="M7" i="186"/>
  <c r="BS7" i="186"/>
  <c r="AW7" i="186"/>
  <c r="AX7" i="186"/>
  <c r="AG7" i="186"/>
  <c r="K7" i="186"/>
  <c r="AH7" i="186"/>
  <c r="P7" i="186"/>
  <c r="AM7" i="186"/>
  <c r="R7" i="186"/>
  <c r="AN7" i="186"/>
  <c r="B7" i="186"/>
  <c r="C7" i="186"/>
  <c r="D7" i="186"/>
  <c r="BG7" i="186"/>
  <c r="U7" i="186"/>
  <c r="AJ7" i="186"/>
  <c r="AL7" i="186"/>
  <c r="Q7" i="186"/>
  <c r="V7" i="186"/>
  <c r="BV7" i="186"/>
  <c r="BH7" i="186"/>
  <c r="W7" i="186"/>
  <c r="X7" i="186"/>
  <c r="BC7" i="186"/>
  <c r="BF7" i="186"/>
  <c r="AO7" i="186"/>
  <c r="AP7" i="186"/>
  <c r="AR7" i="186"/>
  <c r="BD7" i="186"/>
  <c r="BE7" i="186"/>
  <c r="AQ7" i="186"/>
  <c r="AF7" i="186"/>
  <c r="AZ7" i="186"/>
  <c r="BJ7" i="186"/>
  <c r="BL7" i="186"/>
  <c r="BI7" i="186"/>
  <c r="BK7" i="186"/>
  <c r="BX7" i="186"/>
  <c r="S7" i="186"/>
  <c r="T7" i="186"/>
  <c r="AK7" i="186"/>
  <c r="AI7" i="186"/>
  <c r="BT7" i="186"/>
  <c r="T35" i="201"/>
  <c r="S35" i="205"/>
  <c r="S35" i="201" s="1"/>
  <c r="T80" i="201"/>
  <c r="S80" i="205"/>
  <c r="S80" i="201" s="1"/>
  <c r="T26" i="201"/>
  <c r="S26" i="205"/>
  <c r="S26" i="201" s="1"/>
  <c r="BG86" i="176"/>
  <c r="BG88" i="176" s="1"/>
  <c r="AI86" i="176"/>
  <c r="AI88" i="176" s="1"/>
  <c r="AK86" i="176"/>
  <c r="AK88" i="176" s="1"/>
  <c r="AH86" i="176"/>
  <c r="AH88" i="176" s="1"/>
  <c r="AY69" i="186"/>
  <c r="BG51" i="186"/>
  <c r="AA13" i="186"/>
  <c r="T44" i="205"/>
  <c r="CC40" i="188"/>
  <c r="CC40" i="190" s="1"/>
  <c r="H34" i="182"/>
  <c r="T48" i="205"/>
  <c r="CC44" i="188"/>
  <c r="CC44" i="190" s="1"/>
  <c r="H38" i="182"/>
  <c r="CH9" i="190"/>
  <c r="T17" i="201"/>
  <c r="S17" i="205"/>
  <c r="S17" i="201" s="1"/>
  <c r="AR41" i="186"/>
  <c r="BI41" i="186"/>
  <c r="AT41" i="186"/>
  <c r="BP41" i="186"/>
  <c r="AS41" i="186"/>
  <c r="C41" i="186"/>
  <c r="AD41" i="186"/>
  <c r="AP41" i="186"/>
  <c r="BL41" i="186"/>
  <c r="BJ41" i="186"/>
  <c r="BK41" i="186"/>
  <c r="BN41" i="186"/>
  <c r="BM41" i="186"/>
  <c r="AX41" i="186"/>
  <c r="AQ41" i="186"/>
  <c r="W41" i="186"/>
  <c r="D41" i="186"/>
  <c r="U41" i="186"/>
  <c r="F41" i="186"/>
  <c r="AU41" i="186"/>
  <c r="BR41" i="186"/>
  <c r="E41" i="186"/>
  <c r="H41" i="186"/>
  <c r="AC41" i="186"/>
  <c r="AY41" i="186"/>
  <c r="X41" i="186"/>
  <c r="AO41" i="186"/>
  <c r="B41" i="186"/>
  <c r="Z41" i="186"/>
  <c r="AV41" i="186"/>
  <c r="Y41" i="186"/>
  <c r="V41" i="186"/>
  <c r="AA41" i="186"/>
  <c r="L41" i="186"/>
  <c r="G41" i="186"/>
  <c r="BE41" i="186"/>
  <c r="BO41" i="186"/>
  <c r="P41" i="186"/>
  <c r="AL41" i="186"/>
  <c r="BU41" i="186"/>
  <c r="J41" i="186"/>
  <c r="AE41" i="186"/>
  <c r="BV41" i="186"/>
  <c r="BH41" i="186"/>
  <c r="I41" i="186"/>
  <c r="BW41" i="186"/>
  <c r="AM41" i="186"/>
  <c r="AF41" i="186"/>
  <c r="BY41" i="186"/>
  <c r="AG41" i="186"/>
  <c r="AJ41" i="186"/>
  <c r="BF41" i="186"/>
  <c r="AW41" i="186"/>
  <c r="BG41" i="186"/>
  <c r="AZ41" i="186"/>
  <c r="N41" i="186"/>
  <c r="BA41" i="186"/>
  <c r="Q41" i="186"/>
  <c r="BQ41" i="186"/>
  <c r="BS41" i="186"/>
  <c r="O41" i="186"/>
  <c r="BD41" i="186"/>
  <c r="M41" i="186"/>
  <c r="T41" i="186"/>
  <c r="AH41" i="186"/>
  <c r="BT41" i="186"/>
  <c r="AI41" i="186"/>
  <c r="AK41" i="186"/>
  <c r="BX41" i="186"/>
  <c r="R41" i="186"/>
  <c r="AB41" i="186"/>
  <c r="AN41" i="186"/>
  <c r="K41" i="186"/>
  <c r="BB41" i="186"/>
  <c r="BC41" i="186"/>
  <c r="T59" i="205"/>
  <c r="CC55" i="188"/>
  <c r="CC55" i="190" s="1"/>
  <c r="H49" i="182"/>
  <c r="U86" i="176"/>
  <c r="U88" i="176" s="1"/>
  <c r="BH86" i="176"/>
  <c r="BH88" i="176" s="1"/>
  <c r="BJ67" i="186"/>
  <c r="Q65" i="186"/>
  <c r="B65" i="186"/>
  <c r="Z65" i="186"/>
  <c r="R65" i="186"/>
  <c r="AM65" i="186"/>
  <c r="T65" i="186"/>
  <c r="AT65" i="186"/>
  <c r="AK65" i="186"/>
  <c r="U65" i="186"/>
  <c r="V65" i="186"/>
  <c r="AL65" i="186"/>
  <c r="BG65" i="186"/>
  <c r="BM65" i="186"/>
  <c r="AQ65" i="186"/>
  <c r="AN65" i="186"/>
  <c r="BE65" i="186"/>
  <c r="AO65" i="186"/>
  <c r="AP65" i="186"/>
  <c r="BF65" i="186"/>
  <c r="X65" i="186"/>
  <c r="E65" i="186"/>
  <c r="BY65" i="186"/>
  <c r="BH65" i="186"/>
  <c r="AR65" i="186"/>
  <c r="BI65" i="186"/>
  <c r="BJ65" i="186"/>
  <c r="S65" i="186"/>
  <c r="C65" i="186"/>
  <c r="I65" i="186"/>
  <c r="AY65" i="186"/>
  <c r="BX65" i="186"/>
  <c r="D65" i="186"/>
  <c r="BN65" i="186"/>
  <c r="M65" i="186"/>
  <c r="BP65" i="186"/>
  <c r="AX65" i="186"/>
  <c r="AW65" i="186"/>
  <c r="BC65" i="186"/>
  <c r="Y65" i="186"/>
  <c r="AZ65" i="186"/>
  <c r="BV65" i="186"/>
  <c r="G65" i="186"/>
  <c r="BQ65" i="186"/>
  <c r="BS65" i="186"/>
  <c r="P65" i="186"/>
  <c r="BK65" i="186"/>
  <c r="AG65" i="186"/>
  <c r="AS65" i="186"/>
  <c r="AA65" i="186"/>
  <c r="BR65" i="186"/>
  <c r="BW65" i="186"/>
  <c r="H65" i="186"/>
  <c r="BT65" i="186"/>
  <c r="N65" i="186"/>
  <c r="BL65" i="186"/>
  <c r="K65" i="186"/>
  <c r="F65" i="186"/>
  <c r="AU65" i="186"/>
  <c r="BA65" i="186"/>
  <c r="W65" i="186"/>
  <c r="J65" i="186"/>
  <c r="AC65" i="186"/>
  <c r="O65" i="186"/>
  <c r="AB65" i="186"/>
  <c r="L65" i="186"/>
  <c r="AH65" i="186"/>
  <c r="BO65" i="186"/>
  <c r="AE65" i="186"/>
  <c r="BD65" i="186"/>
  <c r="BU65" i="186"/>
  <c r="AV65" i="186"/>
  <c r="AD65" i="186"/>
  <c r="AF65" i="186"/>
  <c r="Q91" i="205"/>
  <c r="Q91" i="201" s="1"/>
  <c r="Q13" i="201"/>
  <c r="V51" i="205"/>
  <c r="V51" i="201" s="1"/>
  <c r="CE47" i="188"/>
  <c r="CE47" i="190" s="1"/>
  <c r="Q86" i="176"/>
  <c r="Q88" i="176" s="1"/>
  <c r="H86" i="176"/>
  <c r="H88" i="176" s="1"/>
  <c r="AZ86" i="176"/>
  <c r="AZ88" i="176" s="1"/>
  <c r="AM86" i="176"/>
  <c r="AM88" i="176" s="1"/>
  <c r="CA86" i="176"/>
  <c r="CA88" i="176" s="1"/>
  <c r="AD79" i="196"/>
  <c r="AD82" i="196" s="1"/>
  <c r="J79" i="196"/>
  <c r="J82" i="196" s="1"/>
  <c r="BM79" i="196"/>
  <c r="BM82" i="196" s="1"/>
  <c r="AA79" i="196"/>
  <c r="AA82" i="196" s="1"/>
  <c r="AZ69" i="186"/>
  <c r="AI30" i="186"/>
  <c r="S21" i="186"/>
  <c r="AI73" i="186"/>
  <c r="BV70" i="186"/>
  <c r="R91" i="205"/>
  <c r="R91" i="201" s="1"/>
  <c r="Y13" i="201"/>
  <c r="G62" i="186"/>
  <c r="BP62" i="186"/>
  <c r="F62" i="186"/>
  <c r="E62" i="186"/>
  <c r="BQ62" i="186"/>
  <c r="BR62" i="186"/>
  <c r="L62" i="186"/>
  <c r="N62" i="186"/>
  <c r="AF62" i="186"/>
  <c r="AG62" i="186"/>
  <c r="AY62" i="186"/>
  <c r="AA62" i="186"/>
  <c r="AI62" i="186"/>
  <c r="Z62" i="186"/>
  <c r="Y62" i="186"/>
  <c r="H62" i="186"/>
  <c r="J62" i="186"/>
  <c r="AZ62" i="186"/>
  <c r="AU62" i="186"/>
  <c r="I62" i="186"/>
  <c r="AT62" i="186"/>
  <c r="AB62" i="186"/>
  <c r="AE62" i="186"/>
  <c r="AS62" i="186"/>
  <c r="AD62" i="186"/>
  <c r="BW62" i="186"/>
  <c r="AC62" i="186"/>
  <c r="BU62" i="186"/>
  <c r="BO62" i="186"/>
  <c r="AV62" i="186"/>
  <c r="BN62" i="186"/>
  <c r="BM62" i="186"/>
  <c r="AW62" i="186"/>
  <c r="M62" i="186"/>
  <c r="O62" i="186"/>
  <c r="R62" i="186"/>
  <c r="P62" i="186"/>
  <c r="BL62" i="186"/>
  <c r="BB62" i="186"/>
  <c r="AQ62" i="186"/>
  <c r="AM62" i="186"/>
  <c r="AN62" i="186"/>
  <c r="BJ62" i="186"/>
  <c r="BV62" i="186"/>
  <c r="AL62" i="186"/>
  <c r="AK62" i="186"/>
  <c r="AJ62" i="186"/>
  <c r="BS62" i="186"/>
  <c r="D62" i="186"/>
  <c r="Q62" i="186"/>
  <c r="U62" i="186"/>
  <c r="BC62" i="186"/>
  <c r="BK62" i="186"/>
  <c r="BG62" i="186"/>
  <c r="BH62" i="186"/>
  <c r="B62" i="186"/>
  <c r="BT62" i="186"/>
  <c r="BD62" i="186"/>
  <c r="BF62" i="186"/>
  <c r="K62" i="186"/>
  <c r="AX62" i="186"/>
  <c r="BY62" i="186"/>
  <c r="AO62" i="186"/>
  <c r="BA62" i="186"/>
  <c r="C62" i="186"/>
  <c r="V62" i="186"/>
  <c r="BE62" i="186"/>
  <c r="BX62" i="186"/>
  <c r="AR62" i="186"/>
  <c r="BI62" i="186"/>
  <c r="AH62" i="186"/>
  <c r="S62" i="186"/>
  <c r="T62" i="186"/>
  <c r="BR48" i="186"/>
  <c r="BT48" i="186"/>
  <c r="BV48" i="186"/>
  <c r="I48" i="186"/>
  <c r="AX48" i="186"/>
  <c r="BU48" i="186"/>
  <c r="AE48" i="186"/>
  <c r="AY48" i="186"/>
  <c r="L48" i="186"/>
  <c r="N48" i="186"/>
  <c r="BE48" i="186"/>
  <c r="AC48" i="186"/>
  <c r="AD48" i="186"/>
  <c r="AL48" i="186"/>
  <c r="M48" i="186"/>
  <c r="AF48" i="186"/>
  <c r="AH48" i="186"/>
  <c r="AW48" i="186"/>
  <c r="BF48" i="186"/>
  <c r="BS48" i="186"/>
  <c r="AG48" i="186"/>
  <c r="J48" i="186"/>
  <c r="P48" i="186"/>
  <c r="AJ48" i="186"/>
  <c r="K48" i="186"/>
  <c r="AZ48" i="186"/>
  <c r="O48" i="186"/>
  <c r="BB48" i="186"/>
  <c r="BQ48" i="186"/>
  <c r="BD48" i="186"/>
  <c r="BA48" i="186"/>
  <c r="E48" i="186"/>
  <c r="BX48" i="186"/>
  <c r="AR48" i="186"/>
  <c r="BN48" i="186"/>
  <c r="S48" i="186"/>
  <c r="BH48" i="186"/>
  <c r="AP48" i="186"/>
  <c r="H48" i="186"/>
  <c r="BY48" i="186"/>
  <c r="AQ48" i="186"/>
  <c r="BO48" i="186"/>
  <c r="BI48" i="186"/>
  <c r="Y48" i="186"/>
  <c r="AI48" i="186"/>
  <c r="AO48" i="186"/>
  <c r="BW48" i="186"/>
  <c r="BJ48" i="186"/>
  <c r="BK48" i="186"/>
  <c r="BL48" i="186"/>
  <c r="F48" i="186"/>
  <c r="R48" i="186"/>
  <c r="AM48" i="186"/>
  <c r="AB48" i="186"/>
  <c r="G48" i="186"/>
  <c r="AS48" i="186"/>
  <c r="D48" i="186"/>
  <c r="Z48" i="186"/>
  <c r="BG48" i="186"/>
  <c r="AV48" i="186"/>
  <c r="T48" i="186"/>
  <c r="AA48" i="186"/>
  <c r="B48" i="186"/>
  <c r="Q48" i="186"/>
  <c r="BC48" i="186"/>
  <c r="C48" i="186"/>
  <c r="BM48" i="186"/>
  <c r="X48" i="186"/>
  <c r="AT48" i="186"/>
  <c r="U48" i="186"/>
  <c r="BP48" i="186"/>
  <c r="AK48" i="186"/>
  <c r="AN48" i="186"/>
  <c r="V48" i="186"/>
  <c r="W48" i="186"/>
  <c r="F66" i="186"/>
  <c r="AU66" i="186"/>
  <c r="AB66" i="186"/>
  <c r="V66" i="186"/>
  <c r="AV66" i="186"/>
  <c r="AO66" i="186"/>
  <c r="X66" i="186"/>
  <c r="BQ66" i="186"/>
  <c r="BK66" i="186"/>
  <c r="Y66" i="186"/>
  <c r="AX66" i="186"/>
  <c r="Z66" i="186"/>
  <c r="BP66" i="186"/>
  <c r="AP66" i="186"/>
  <c r="BI66" i="186"/>
  <c r="AR66" i="186"/>
  <c r="AS66" i="186"/>
  <c r="C66" i="186"/>
  <c r="AT66" i="186"/>
  <c r="I66" i="186"/>
  <c r="BJ66" i="186"/>
  <c r="BL66" i="186"/>
  <c r="W66" i="186"/>
  <c r="BM66" i="186"/>
  <c r="BN66" i="186"/>
  <c r="AC66" i="186"/>
  <c r="B66" i="186"/>
  <c r="U66" i="186"/>
  <c r="D66" i="186"/>
  <c r="H66" i="186"/>
  <c r="AW66" i="186"/>
  <c r="AQ66" i="186"/>
  <c r="E66" i="186"/>
  <c r="G66" i="186"/>
  <c r="K66" i="186"/>
  <c r="BT66" i="186"/>
  <c r="BB66" i="186"/>
  <c r="BA66" i="186"/>
  <c r="Q66" i="186"/>
  <c r="BW66" i="186"/>
  <c r="BG66" i="186"/>
  <c r="AE66" i="186"/>
  <c r="BD66" i="186"/>
  <c r="AG66" i="186"/>
  <c r="J66" i="186"/>
  <c r="AA66" i="186"/>
  <c r="BV66" i="186"/>
  <c r="T66" i="186"/>
  <c r="L66" i="186"/>
  <c r="AK66" i="186"/>
  <c r="AD66" i="186"/>
  <c r="AY66" i="186"/>
  <c r="BX66" i="186"/>
  <c r="R66" i="186"/>
  <c r="BU66" i="186"/>
  <c r="O66" i="186"/>
  <c r="AF66" i="186"/>
  <c r="BE66" i="186"/>
  <c r="BS66" i="186"/>
  <c r="N66" i="186"/>
  <c r="S66" i="186"/>
  <c r="BR66" i="186"/>
  <c r="P66" i="186"/>
  <c r="AL66" i="186"/>
  <c r="M66" i="186"/>
  <c r="AI66" i="186"/>
  <c r="AZ66" i="186"/>
  <c r="BH66" i="186"/>
  <c r="AH66" i="186"/>
  <c r="BY66" i="186"/>
  <c r="BO66" i="186"/>
  <c r="BC66" i="186"/>
  <c r="AJ66" i="186"/>
  <c r="BH25" i="186"/>
  <c r="Z25" i="186"/>
  <c r="AQ25" i="186"/>
  <c r="AL25" i="186"/>
  <c r="AR25" i="186"/>
  <c r="BY25" i="186"/>
  <c r="BI25" i="186"/>
  <c r="BJ25" i="186"/>
  <c r="AT25" i="186"/>
  <c r="G25" i="186"/>
  <c r="B25" i="186"/>
  <c r="E25" i="186"/>
  <c r="Q25" i="186"/>
  <c r="R25" i="186"/>
  <c r="S25" i="186"/>
  <c r="T25" i="186"/>
  <c r="Y25" i="186"/>
  <c r="BG25" i="186"/>
  <c r="U25" i="186"/>
  <c r="BF25" i="186"/>
  <c r="V25" i="186"/>
  <c r="AK25" i="186"/>
  <c r="C25" i="186"/>
  <c r="AN25" i="186"/>
  <c r="AS25" i="186"/>
  <c r="BO25" i="186"/>
  <c r="AM25" i="186"/>
  <c r="AO25" i="186"/>
  <c r="BE25" i="186"/>
  <c r="BM25" i="186"/>
  <c r="BU25" i="186"/>
  <c r="BD25" i="186"/>
  <c r="AU25" i="186"/>
  <c r="BS25" i="186"/>
  <c r="AF25" i="186"/>
  <c r="AH25" i="186"/>
  <c r="W25" i="186"/>
  <c r="BN25" i="186"/>
  <c r="AI25" i="186"/>
  <c r="BX25" i="186"/>
  <c r="AP25" i="186"/>
  <c r="AB25" i="186"/>
  <c r="X25" i="186"/>
  <c r="BK25" i="186"/>
  <c r="M25" i="186"/>
  <c r="BB25" i="186"/>
  <c r="BL25" i="186"/>
  <c r="J25" i="186"/>
  <c r="AZ25" i="186"/>
  <c r="BC25" i="186"/>
  <c r="AV25" i="186"/>
  <c r="K25" i="186"/>
  <c r="AA25" i="186"/>
  <c r="AG25" i="186"/>
  <c r="BV25" i="186"/>
  <c r="AD25" i="186"/>
  <c r="BW25" i="186"/>
  <c r="BT25" i="186"/>
  <c r="I25" i="186"/>
  <c r="P25" i="186"/>
  <c r="AE25" i="186"/>
  <c r="F25" i="186"/>
  <c r="BP25" i="186"/>
  <c r="BQ25" i="186"/>
  <c r="AC25" i="186"/>
  <c r="AX25" i="186"/>
  <c r="AW25" i="186"/>
  <c r="BA25" i="186"/>
  <c r="AJ25" i="186"/>
  <c r="AY25" i="186"/>
  <c r="L25" i="186"/>
  <c r="D25" i="186"/>
  <c r="N25" i="186"/>
  <c r="H25" i="186"/>
  <c r="BR25" i="186"/>
  <c r="BP27" i="186"/>
  <c r="AA27" i="186"/>
  <c r="BV27" i="186"/>
  <c r="E27" i="186"/>
  <c r="BQ27" i="186"/>
  <c r="BN27" i="186"/>
  <c r="BR27" i="186"/>
  <c r="BS27" i="186"/>
  <c r="AG27" i="186"/>
  <c r="BO27" i="186"/>
  <c r="AI27" i="186"/>
  <c r="AT27" i="186"/>
  <c r="H27" i="186"/>
  <c r="AY27" i="186"/>
  <c r="AZ27" i="186"/>
  <c r="Z27" i="186"/>
  <c r="K27" i="186"/>
  <c r="Y27" i="186"/>
  <c r="I27" i="186"/>
  <c r="J27" i="186"/>
  <c r="BA27" i="186"/>
  <c r="AB27" i="186"/>
  <c r="AU27" i="186"/>
  <c r="BU27" i="186"/>
  <c r="AS27" i="186"/>
  <c r="F27" i="186"/>
  <c r="AC27" i="186"/>
  <c r="AD27" i="186"/>
  <c r="AH27" i="186"/>
  <c r="AV27" i="186"/>
  <c r="BM27" i="186"/>
  <c r="AW27" i="186"/>
  <c r="G27" i="186"/>
  <c r="M27" i="186"/>
  <c r="BC27" i="186"/>
  <c r="AK27" i="186"/>
  <c r="S27" i="186"/>
  <c r="L27" i="186"/>
  <c r="AL27" i="186"/>
  <c r="AN27" i="186"/>
  <c r="X27" i="186"/>
  <c r="BB27" i="186"/>
  <c r="AJ27" i="186"/>
  <c r="BW27" i="186"/>
  <c r="AM27" i="186"/>
  <c r="U27" i="186"/>
  <c r="BF27" i="186"/>
  <c r="Q27" i="186"/>
  <c r="B27" i="186"/>
  <c r="BH27" i="186"/>
  <c r="C27" i="186"/>
  <c r="AR27" i="186"/>
  <c r="BT27" i="186"/>
  <c r="BD27" i="186"/>
  <c r="BG27" i="186"/>
  <c r="AX27" i="186"/>
  <c r="AE27" i="186"/>
  <c r="AO27" i="186"/>
  <c r="V27" i="186"/>
  <c r="BY27" i="186"/>
  <c r="W27" i="186"/>
  <c r="O27" i="186"/>
  <c r="BX27" i="186"/>
  <c r="AP27" i="186"/>
  <c r="BI27" i="186"/>
  <c r="AQ27" i="186"/>
  <c r="BE27" i="186"/>
  <c r="T27" i="186"/>
  <c r="N27" i="186"/>
  <c r="R27" i="186"/>
  <c r="AF27" i="186"/>
  <c r="BJ27" i="186"/>
  <c r="P27" i="186"/>
  <c r="U72" i="205"/>
  <c r="U72" i="201" s="1"/>
  <c r="CD68" i="188"/>
  <c r="CD68" i="190" s="1"/>
  <c r="X52" i="205"/>
  <c r="X52" i="201" s="1"/>
  <c r="CG48" i="188"/>
  <c r="CG48" i="190" s="1"/>
  <c r="X62" i="205"/>
  <c r="X62" i="201" s="1"/>
  <c r="CG58" i="188"/>
  <c r="CG58" i="190" s="1"/>
  <c r="U38" i="205"/>
  <c r="U38" i="201" s="1"/>
  <c r="CD34" i="188"/>
  <c r="CD34" i="190" s="1"/>
  <c r="H28" i="182"/>
  <c r="T14" i="201"/>
  <c r="S14" i="205"/>
  <c r="S14" i="201" s="1"/>
  <c r="AT86" i="176"/>
  <c r="AT88" i="176" s="1"/>
  <c r="BN86" i="176"/>
  <c r="BN88" i="176" s="1"/>
  <c r="AS79" i="196"/>
  <c r="AS82" i="196" s="1"/>
  <c r="AN66" i="186"/>
  <c r="BH6" i="186"/>
  <c r="E64" i="186"/>
  <c r="CD9" i="190"/>
  <c r="U71" i="205"/>
  <c r="U71" i="201" s="1"/>
  <c r="CD67" i="188"/>
  <c r="CD67" i="190" s="1"/>
  <c r="M19" i="186"/>
  <c r="BV19" i="186"/>
  <c r="AJ19" i="186"/>
  <c r="AH19" i="186"/>
  <c r="O19" i="186"/>
  <c r="AK19" i="186"/>
  <c r="AL19" i="186"/>
  <c r="AO19" i="186"/>
  <c r="AI19" i="186"/>
  <c r="B19" i="186"/>
  <c r="AG19" i="186"/>
  <c r="BD19" i="186"/>
  <c r="BW19" i="186"/>
  <c r="BE19" i="186"/>
  <c r="BF19" i="186"/>
  <c r="BI19" i="186"/>
  <c r="BA19" i="186"/>
  <c r="BX19" i="186"/>
  <c r="BG19" i="186"/>
  <c r="AM19" i="186"/>
  <c r="BY19" i="186"/>
  <c r="AP19" i="186"/>
  <c r="BU19" i="186"/>
  <c r="N19" i="186"/>
  <c r="P19" i="186"/>
  <c r="BC19" i="186"/>
  <c r="S19" i="186"/>
  <c r="Q19" i="186"/>
  <c r="BB19" i="186"/>
  <c r="R19" i="186"/>
  <c r="U19" i="186"/>
  <c r="BK19" i="186"/>
  <c r="AW19" i="186"/>
  <c r="Z19" i="186"/>
  <c r="AA19" i="186"/>
  <c r="T19" i="186"/>
  <c r="AS19" i="186"/>
  <c r="H19" i="186"/>
  <c r="L19" i="186"/>
  <c r="D19" i="186"/>
  <c r="AT19" i="186"/>
  <c r="AU19" i="186"/>
  <c r="BQ19" i="186"/>
  <c r="C19" i="186"/>
  <c r="J19" i="186"/>
  <c r="AF19" i="186"/>
  <c r="V19" i="186"/>
  <c r="AB19" i="186"/>
  <c r="K19" i="186"/>
  <c r="X19" i="186"/>
  <c r="BN19" i="186"/>
  <c r="BO19" i="186"/>
  <c r="BH19" i="186"/>
  <c r="I19" i="186"/>
  <c r="AD19" i="186"/>
  <c r="AZ19" i="186"/>
  <c r="W19" i="186"/>
  <c r="AN19" i="186"/>
  <c r="AE19" i="186"/>
  <c r="AV19" i="186"/>
  <c r="BJ19" i="186"/>
  <c r="AR19" i="186"/>
  <c r="AX19" i="186"/>
  <c r="BT19" i="186"/>
  <c r="AQ19" i="186"/>
  <c r="AC19" i="186"/>
  <c r="AY19" i="186"/>
  <c r="BM19" i="186"/>
  <c r="F19" i="186"/>
  <c r="G19" i="186"/>
  <c r="BP19" i="186"/>
  <c r="Y19" i="186"/>
  <c r="BR19" i="186"/>
  <c r="BL19" i="186"/>
  <c r="T73" i="201"/>
  <c r="S73" i="205"/>
  <c r="S73" i="201" s="1"/>
  <c r="Y41" i="205"/>
  <c r="Y41" i="201" s="1"/>
  <c r="CH37" i="188"/>
  <c r="CH37" i="190" s="1"/>
  <c r="AT79" i="196"/>
  <c r="AT82" i="196" s="1"/>
  <c r="Y79" i="196"/>
  <c r="Y82" i="196" s="1"/>
  <c r="BX79" i="196"/>
  <c r="BX82" i="196" s="1"/>
  <c r="T61" i="186"/>
  <c r="BK27" i="186"/>
  <c r="P68" i="186"/>
  <c r="AW68" i="186"/>
  <c r="AD68" i="186"/>
  <c r="BS68" i="186"/>
  <c r="AF68" i="186"/>
  <c r="AG68" i="186"/>
  <c r="BX68" i="186"/>
  <c r="BF68" i="186"/>
  <c r="AH68" i="186"/>
  <c r="BD68" i="186"/>
  <c r="BQ68" i="186"/>
  <c r="AX68" i="186"/>
  <c r="AZ68" i="186"/>
  <c r="BA68" i="186"/>
  <c r="S68" i="186"/>
  <c r="BB68" i="186"/>
  <c r="K68" i="186"/>
  <c r="BR68" i="186"/>
  <c r="BT68" i="186"/>
  <c r="BU68" i="186"/>
  <c r="AM68" i="186"/>
  <c r="I68" i="186"/>
  <c r="AE68" i="186"/>
  <c r="BV68" i="186"/>
  <c r="AK68" i="186"/>
  <c r="O68" i="186"/>
  <c r="J68" i="186"/>
  <c r="L68" i="186"/>
  <c r="M68" i="186"/>
  <c r="AC68" i="186"/>
  <c r="AY68" i="186"/>
  <c r="N68" i="186"/>
  <c r="AJ68" i="186"/>
  <c r="BW68" i="186"/>
  <c r="BG68" i="186"/>
  <c r="BJ68" i="186"/>
  <c r="H68" i="186"/>
  <c r="BE68" i="186"/>
  <c r="T68" i="186"/>
  <c r="Y68" i="186"/>
  <c r="C68" i="186"/>
  <c r="BO68" i="186"/>
  <c r="BL68" i="186"/>
  <c r="F68" i="186"/>
  <c r="BY68" i="186"/>
  <c r="B68" i="186"/>
  <c r="BI68" i="186"/>
  <c r="BC68" i="186"/>
  <c r="AB68" i="186"/>
  <c r="AN68" i="186"/>
  <c r="AS68" i="186"/>
  <c r="W68" i="186"/>
  <c r="G68" i="186"/>
  <c r="D68" i="186"/>
  <c r="Z68" i="186"/>
  <c r="R68" i="186"/>
  <c r="V68" i="186"/>
  <c r="BH68" i="186"/>
  <c r="BM68" i="186"/>
  <c r="AQ68" i="186"/>
  <c r="AA68" i="186"/>
  <c r="X68" i="186"/>
  <c r="AT68" i="186"/>
  <c r="Q68" i="186"/>
  <c r="AL68" i="186"/>
  <c r="AI68" i="186"/>
  <c r="AP68" i="186"/>
  <c r="BP68" i="186"/>
  <c r="E68" i="186"/>
  <c r="BK68" i="186"/>
  <c r="AO68" i="186"/>
  <c r="AR68" i="186"/>
  <c r="BL46" i="186"/>
  <c r="BN46" i="186"/>
  <c r="AP46" i="186"/>
  <c r="BM46" i="186"/>
  <c r="B46" i="186"/>
  <c r="G46" i="186"/>
  <c r="AQ46" i="186"/>
  <c r="BP46" i="186"/>
  <c r="D46" i="186"/>
  <c r="AV46" i="186"/>
  <c r="I46" i="186"/>
  <c r="U46" i="186"/>
  <c r="C46" i="186"/>
  <c r="V46" i="186"/>
  <c r="F46" i="186"/>
  <c r="AD46" i="186"/>
  <c r="E46" i="186"/>
  <c r="BJ46" i="186"/>
  <c r="X46" i="186"/>
  <c r="AA46" i="186"/>
  <c r="AO46" i="186"/>
  <c r="Z46" i="186"/>
  <c r="AX46" i="186"/>
  <c r="Y46" i="186"/>
  <c r="W46" i="186"/>
  <c r="AW46" i="186"/>
  <c r="BS46" i="186"/>
  <c r="AR46" i="186"/>
  <c r="AT46" i="186"/>
  <c r="BI46" i="186"/>
  <c r="AS46" i="186"/>
  <c r="BK46" i="186"/>
  <c r="BQ46" i="186"/>
  <c r="AG46" i="186"/>
  <c r="BY46" i="186"/>
  <c r="AJ46" i="186"/>
  <c r="BF46" i="186"/>
  <c r="BU46" i="186"/>
  <c r="H46" i="186"/>
  <c r="K46" i="186"/>
  <c r="AZ46" i="186"/>
  <c r="AB46" i="186"/>
  <c r="BG46" i="186"/>
  <c r="BR46" i="186"/>
  <c r="AU46" i="186"/>
  <c r="BO46" i="186"/>
  <c r="Q46" i="186"/>
  <c r="N46" i="186"/>
  <c r="BD46" i="186"/>
  <c r="O46" i="186"/>
  <c r="T46" i="186"/>
  <c r="AE46" i="186"/>
  <c r="BT46" i="186"/>
  <c r="AH46" i="186"/>
  <c r="AK46" i="186"/>
  <c r="AI46" i="186"/>
  <c r="BX46" i="186"/>
  <c r="R46" i="186"/>
  <c r="AN46" i="186"/>
  <c r="AY46" i="186"/>
  <c r="L46" i="186"/>
  <c r="S46" i="186"/>
  <c r="BB46" i="186"/>
  <c r="AC46" i="186"/>
  <c r="J46" i="186"/>
  <c r="BC46" i="186"/>
  <c r="BE46" i="186"/>
  <c r="BA46" i="186"/>
  <c r="P46" i="186"/>
  <c r="AL46" i="186"/>
  <c r="BH46" i="186"/>
  <c r="AF46" i="186"/>
  <c r="BV46" i="186"/>
  <c r="BW46" i="186"/>
  <c r="U78" i="205"/>
  <c r="U78" i="201" s="1"/>
  <c r="CD74" i="188"/>
  <c r="CD74" i="190" s="1"/>
  <c r="X49" i="205"/>
  <c r="X49" i="201" s="1"/>
  <c r="CG45" i="188"/>
  <c r="CG45" i="190" s="1"/>
  <c r="CE9" i="190"/>
  <c r="U13" i="201"/>
  <c r="CC9" i="190"/>
  <c r="AF38" i="186"/>
  <c r="AW38" i="186"/>
  <c r="J38" i="186"/>
  <c r="BX38" i="186"/>
  <c r="AG38" i="186"/>
  <c r="AX38" i="186"/>
  <c r="AH38" i="186"/>
  <c r="BF38" i="186"/>
  <c r="BC38" i="186"/>
  <c r="AZ38" i="186"/>
  <c r="BQ38" i="186"/>
  <c r="K38" i="186"/>
  <c r="BW38" i="186"/>
  <c r="BA38" i="186"/>
  <c r="BB38" i="186"/>
  <c r="Q38" i="186"/>
  <c r="BR38" i="186"/>
  <c r="AY38" i="186"/>
  <c r="BT38" i="186"/>
  <c r="I38" i="186"/>
  <c r="AK38" i="186"/>
  <c r="BU38" i="186"/>
  <c r="AE38" i="186"/>
  <c r="BV38" i="186"/>
  <c r="AI38" i="186"/>
  <c r="BD38" i="186"/>
  <c r="AM38" i="186"/>
  <c r="L38" i="186"/>
  <c r="BE38" i="186"/>
  <c r="R38" i="186"/>
  <c r="AC38" i="186"/>
  <c r="AD38" i="186"/>
  <c r="M38" i="186"/>
  <c r="BS38" i="186"/>
  <c r="BY38" i="186"/>
  <c r="AS38" i="186"/>
  <c r="D38" i="186"/>
  <c r="Z38" i="186"/>
  <c r="B38" i="186"/>
  <c r="AV38" i="186"/>
  <c r="C38" i="186"/>
  <c r="AA38" i="186"/>
  <c r="AO38" i="186"/>
  <c r="AJ38" i="186"/>
  <c r="BM38" i="186"/>
  <c r="U38" i="186"/>
  <c r="O38" i="186"/>
  <c r="N38" i="186"/>
  <c r="V38" i="186"/>
  <c r="X38" i="186"/>
  <c r="AT38" i="186"/>
  <c r="T38" i="186"/>
  <c r="W38" i="186"/>
  <c r="BP38" i="186"/>
  <c r="P38" i="186"/>
  <c r="AU38" i="186"/>
  <c r="S38" i="186"/>
  <c r="AP38" i="186"/>
  <c r="E38" i="186"/>
  <c r="BI38" i="186"/>
  <c r="AQ38" i="186"/>
  <c r="AR38" i="186"/>
  <c r="BN38" i="186"/>
  <c r="AN38" i="186"/>
  <c r="H38" i="186"/>
  <c r="BO38" i="186"/>
  <c r="BJ38" i="186"/>
  <c r="BK38" i="186"/>
  <c r="Y38" i="186"/>
  <c r="AL38" i="186"/>
  <c r="BL38" i="186"/>
  <c r="F38" i="186"/>
  <c r="BH38" i="186"/>
  <c r="AB38" i="186"/>
  <c r="BG38" i="186"/>
  <c r="J86" i="176"/>
  <c r="J88" i="176" s="1"/>
  <c r="X86" i="176"/>
  <c r="X88" i="176" s="1"/>
  <c r="T86" i="176"/>
  <c r="T88" i="176" s="1"/>
  <c r="BS86" i="176"/>
  <c r="BS88" i="176" s="1"/>
  <c r="E79" i="196"/>
  <c r="E82" i="196" s="1"/>
  <c r="BO73" i="186"/>
  <c r="AE64" i="186"/>
  <c r="S61" i="186"/>
  <c r="AI45" i="186"/>
  <c r="BY7" i="186"/>
  <c r="BB65" i="186"/>
  <c r="M71" i="207"/>
  <c r="L71" i="206"/>
  <c r="L71" i="207" s="1"/>
  <c r="C43" i="186"/>
  <c r="G39" i="186"/>
  <c r="U28" i="186"/>
  <c r="AG11" i="186"/>
  <c r="Z4" i="186"/>
  <c r="T43" i="186"/>
  <c r="P42" i="186"/>
  <c r="T28" i="186"/>
  <c r="BH18" i="186"/>
  <c r="BO51" i="166"/>
  <c r="BO65" i="166"/>
  <c r="M14" i="206"/>
  <c r="G4" i="162"/>
  <c r="R39" i="186"/>
  <c r="J4" i="186"/>
  <c r="N51" i="166"/>
  <c r="I51" i="166"/>
  <c r="V51" i="166"/>
  <c r="J51" i="166"/>
  <c r="BM51" i="166"/>
  <c r="C51" i="166"/>
  <c r="AE51" i="166"/>
  <c r="BQ51" i="166"/>
  <c r="D51" i="166"/>
  <c r="F51" i="166"/>
  <c r="AA51" i="166"/>
  <c r="U51" i="166"/>
  <c r="AD51" i="166"/>
  <c r="E51" i="166"/>
  <c r="AH51" i="166"/>
  <c r="O51" i="166"/>
  <c r="AY51" i="166"/>
  <c r="BV51" i="166"/>
  <c r="BW51" i="166"/>
  <c r="X51" i="166"/>
  <c r="Z51" i="166"/>
  <c r="AO51" i="166"/>
  <c r="AX51" i="166"/>
  <c r="Y51" i="166"/>
  <c r="AR51" i="166"/>
  <c r="AT51" i="166"/>
  <c r="AI51" i="166"/>
  <c r="BI51" i="166"/>
  <c r="B51" i="166"/>
  <c r="BR51" i="166"/>
  <c r="H51" i="166"/>
  <c r="AS51" i="166"/>
  <c r="AP51" i="166"/>
  <c r="BP51" i="166"/>
  <c r="BJ51" i="166"/>
  <c r="BL51" i="166"/>
  <c r="BN51" i="166"/>
  <c r="BH9" i="186"/>
  <c r="W43" i="166"/>
  <c r="AQ53" i="186"/>
  <c r="S52" i="186"/>
  <c r="AU49" i="186"/>
  <c r="AO43" i="166"/>
  <c r="AP53" i="186"/>
  <c r="R52" i="186"/>
  <c r="AT49" i="186"/>
  <c r="B43" i="186"/>
  <c r="F39" i="186"/>
  <c r="BJ33" i="186"/>
  <c r="AP28" i="186"/>
  <c r="AS4" i="186"/>
  <c r="BX52" i="186"/>
  <c r="AZ51" i="166"/>
  <c r="AN33" i="186"/>
  <c r="AM18" i="186"/>
  <c r="BF78" i="186"/>
  <c r="O72" i="166"/>
  <c r="K51" i="166"/>
  <c r="AM43" i="186"/>
  <c r="BG28" i="186"/>
  <c r="BK4" i="186"/>
  <c r="N52" i="186"/>
  <c r="AL18" i="186"/>
  <c r="BP66" i="166"/>
  <c r="BB78" i="186"/>
  <c r="BV86" i="176"/>
  <c r="BV88" i="176" s="1"/>
  <c r="BB86" i="176"/>
  <c r="BB88" i="176" s="1"/>
  <c r="BM86" i="176"/>
  <c r="BM88" i="176" s="1"/>
  <c r="BQ86" i="176"/>
  <c r="BQ88" i="176" s="1"/>
  <c r="AN79" i="196"/>
  <c r="AN82" i="196" s="1"/>
  <c r="BT79" i="196"/>
  <c r="BT82" i="196" s="1"/>
  <c r="BO78" i="186"/>
  <c r="H53" i="186"/>
  <c r="D52" i="186"/>
  <c r="BT49" i="186"/>
  <c r="AV43" i="186"/>
  <c r="AR42" i="186"/>
  <c r="AF39" i="186"/>
  <c r="R52" i="166"/>
  <c r="M52" i="166"/>
  <c r="E52" i="166"/>
  <c r="F52" i="166"/>
  <c r="BQ52" i="166"/>
  <c r="N52" i="166"/>
  <c r="BU52" i="166"/>
  <c r="G52" i="166"/>
  <c r="Z52" i="166"/>
  <c r="AE52" i="166"/>
  <c r="AI52" i="166"/>
  <c r="J52" i="166"/>
  <c r="BN52" i="166"/>
  <c r="H52" i="166"/>
  <c r="Y52" i="166"/>
  <c r="AT52" i="166"/>
  <c r="AH52" i="166"/>
  <c r="I52" i="166"/>
  <c r="BC52" i="166"/>
  <c r="AL52" i="166"/>
  <c r="AB52" i="166"/>
  <c r="AD52" i="166"/>
  <c r="AM52" i="166"/>
  <c r="AS52" i="166"/>
  <c r="BB52" i="166"/>
  <c r="AC52" i="166"/>
  <c r="AV52" i="166"/>
  <c r="AX52" i="166"/>
  <c r="BM52" i="166"/>
  <c r="BS52" i="166"/>
  <c r="AY52" i="166"/>
  <c r="BV52" i="166"/>
  <c r="S52" i="166"/>
  <c r="AW52" i="166"/>
  <c r="L52" i="166"/>
  <c r="BR52" i="166"/>
  <c r="BT52" i="166"/>
  <c r="BP52" i="166"/>
  <c r="AQ52" i="166"/>
  <c r="AM51" i="166"/>
  <c r="G43" i="166"/>
  <c r="BW40" i="166"/>
  <c r="BG49" i="186"/>
  <c r="AM4" i="186"/>
  <c r="BF52" i="166"/>
  <c r="T78" i="186"/>
  <c r="AO53" i="186"/>
  <c r="AJ71" i="166"/>
  <c r="L65" i="166"/>
  <c r="AR33" i="186"/>
  <c r="X28" i="186"/>
  <c r="BL18" i="186"/>
  <c r="AJ11" i="186"/>
  <c r="AB9" i="186"/>
  <c r="X8" i="186"/>
  <c r="H4" i="186"/>
  <c r="AC65" i="166"/>
  <c r="W28" i="186"/>
  <c r="O11" i="186"/>
  <c r="BO9" i="186"/>
  <c r="AQ8" i="186"/>
  <c r="M88" i="206"/>
  <c r="G78" i="162"/>
  <c r="BI78" i="186"/>
  <c r="J65" i="166"/>
  <c r="V8" i="186"/>
  <c r="M78" i="207"/>
  <c r="L78" i="206"/>
  <c r="L78" i="207" s="1"/>
  <c r="BY42" i="186"/>
  <c r="BI18" i="186"/>
  <c r="BA11" i="186"/>
  <c r="BC53" i="186"/>
  <c r="BP71" i="166"/>
  <c r="AB65" i="166"/>
  <c r="BD52" i="166"/>
  <c r="BL39" i="186"/>
  <c r="AB35" i="166"/>
  <c r="AM8" i="186"/>
  <c r="AL78" i="166"/>
  <c r="BG53" i="186"/>
  <c r="BK39" i="186"/>
  <c r="G35" i="166"/>
  <c r="AD71" i="166"/>
  <c r="B49" i="186"/>
  <c r="AB41" i="166"/>
  <c r="AD55" i="166"/>
  <c r="Y55" i="166"/>
  <c r="Q55" i="166"/>
  <c r="Z55" i="166"/>
  <c r="AM55" i="166"/>
  <c r="D55" i="166"/>
  <c r="E55" i="166"/>
  <c r="AU55" i="166"/>
  <c r="W55" i="166"/>
  <c r="X55" i="166"/>
  <c r="S55" i="166"/>
  <c r="AE55" i="166"/>
  <c r="T55" i="166"/>
  <c r="V55" i="166"/>
  <c r="AK55" i="166"/>
  <c r="R55" i="166"/>
  <c r="AT55" i="166"/>
  <c r="U55" i="166"/>
  <c r="BK55" i="166"/>
  <c r="BO55" i="166"/>
  <c r="AN55" i="166"/>
  <c r="AP55" i="166"/>
  <c r="BE55" i="166"/>
  <c r="AL55" i="166"/>
  <c r="BN55" i="166"/>
  <c r="K55" i="166"/>
  <c r="AO55" i="166"/>
  <c r="J55" i="166"/>
  <c r="AX55" i="166"/>
  <c r="C55" i="166"/>
  <c r="BF55" i="166"/>
  <c r="BH55" i="166"/>
  <c r="BJ55" i="166"/>
  <c r="BY55" i="166"/>
  <c r="F55" i="166"/>
  <c r="BI55" i="166"/>
  <c r="AY55" i="166"/>
  <c r="B55" i="166"/>
  <c r="AG52" i="186"/>
  <c r="BD28" i="186"/>
  <c r="T88" i="205"/>
  <c r="CC84" i="188"/>
  <c r="CC84" i="190" s="1"/>
  <c r="H78" i="182"/>
  <c r="BD4" i="186"/>
  <c r="BW4" i="186"/>
  <c r="V4" i="186"/>
  <c r="AH4" i="186"/>
  <c r="BE4" i="186"/>
  <c r="BF4" i="186"/>
  <c r="C4" i="186"/>
  <c r="AP4" i="186"/>
  <c r="M4" i="186"/>
  <c r="BX4" i="186"/>
  <c r="S4" i="186"/>
  <c r="T4" i="186"/>
  <c r="BB4" i="186"/>
  <c r="BY4" i="186"/>
  <c r="N4" i="186"/>
  <c r="AG4" i="186"/>
  <c r="BU4" i="186"/>
  <c r="P4" i="186"/>
  <c r="BC4" i="186"/>
  <c r="U4" i="186"/>
  <c r="Q4" i="186"/>
  <c r="BV4" i="186"/>
  <c r="R4" i="186"/>
  <c r="BA4" i="186"/>
  <c r="AJ4" i="186"/>
  <c r="AO4" i="186"/>
  <c r="O4" i="186"/>
  <c r="AK4" i="186"/>
  <c r="AL4" i="186"/>
  <c r="AI4" i="186"/>
  <c r="BI4" i="186"/>
  <c r="T84" i="205"/>
  <c r="CC80" i="188"/>
  <c r="CC80" i="190" s="1"/>
  <c r="H74" i="182"/>
  <c r="T30" i="201"/>
  <c r="S30" i="205"/>
  <c r="S30" i="201" s="1"/>
  <c r="X13" i="201"/>
  <c r="BX9" i="186"/>
  <c r="BC9" i="186"/>
  <c r="AP9" i="186"/>
  <c r="AN9" i="186"/>
  <c r="BW9" i="186"/>
  <c r="BY9" i="186"/>
  <c r="BV9" i="186"/>
  <c r="AI9" i="186"/>
  <c r="BU9" i="186"/>
  <c r="BJ9" i="186"/>
  <c r="AG9" i="186"/>
  <c r="P9" i="186"/>
  <c r="S9" i="186"/>
  <c r="Q9" i="186"/>
  <c r="R9" i="186"/>
  <c r="U9" i="186"/>
  <c r="AJ9" i="186"/>
  <c r="BA9" i="186"/>
  <c r="AO9" i="186"/>
  <c r="AK9" i="186"/>
  <c r="AL9" i="186"/>
  <c r="B9" i="186"/>
  <c r="W9" i="186"/>
  <c r="AH9" i="186"/>
  <c r="BD9" i="186"/>
  <c r="BI9" i="186"/>
  <c r="BB9" i="186"/>
  <c r="O9" i="186"/>
  <c r="BE9" i="186"/>
  <c r="N9" i="186"/>
  <c r="BF9" i="186"/>
  <c r="M9" i="186"/>
  <c r="T75" i="201"/>
  <c r="S75" i="205"/>
  <c r="S75" i="201" s="1"/>
  <c r="Y68" i="205"/>
  <c r="Y68" i="201" s="1"/>
  <c r="CH64" i="188"/>
  <c r="CH64" i="190" s="1"/>
  <c r="W30" i="205"/>
  <c r="W30" i="201" s="1"/>
  <c r="CF26" i="188"/>
  <c r="CF26" i="190" s="1"/>
  <c r="Y48" i="205"/>
  <c r="Y48" i="201" s="1"/>
  <c r="CH44" i="188"/>
  <c r="CH44" i="190" s="1"/>
  <c r="AF86" i="176"/>
  <c r="AF88" i="176" s="1"/>
  <c r="F86" i="176"/>
  <c r="F88" i="176" s="1"/>
  <c r="T79" i="196"/>
  <c r="T82" i="196" s="1"/>
  <c r="AZ79" i="196"/>
  <c r="AZ82" i="196" s="1"/>
  <c r="BR40" i="166"/>
  <c r="BL52" i="166"/>
  <c r="BH51" i="166"/>
  <c r="AB43" i="166"/>
  <c r="P40" i="166"/>
  <c r="AS39" i="186"/>
  <c r="Y9" i="186"/>
  <c r="W65" i="166"/>
  <c r="BB51" i="166"/>
  <c r="AS78" i="186"/>
  <c r="BN53" i="186"/>
  <c r="BJ52" i="186"/>
  <c r="AX49" i="186"/>
  <c r="Z43" i="186"/>
  <c r="V42" i="186"/>
  <c r="J39" i="186"/>
  <c r="AS9" i="186"/>
  <c r="N74" i="166"/>
  <c r="BY71" i="166"/>
  <c r="BA65" i="166"/>
  <c r="M51" i="166"/>
  <c r="AZ52" i="166"/>
  <c r="AR53" i="186"/>
  <c r="AN52" i="186"/>
  <c r="AB49" i="186"/>
  <c r="D43" i="186"/>
  <c r="BP39" i="186"/>
  <c r="AI53" i="186"/>
  <c r="BW28" i="186"/>
  <c r="BC8" i="186"/>
  <c r="B78" i="186"/>
  <c r="AQ33" i="186"/>
  <c r="AO78" i="166"/>
  <c r="AN78" i="166"/>
  <c r="AK72" i="166"/>
  <c r="M41" i="166"/>
  <c r="AM78" i="186"/>
  <c r="L71" i="166"/>
  <c r="AR39" i="166"/>
  <c r="BL4" i="186"/>
  <c r="AC78" i="166"/>
  <c r="BS66" i="166"/>
  <c r="AI52" i="186"/>
  <c r="AQ39" i="166"/>
  <c r="BF8" i="186"/>
  <c r="BU72" i="166"/>
  <c r="AC71" i="166"/>
  <c r="AG42" i="186"/>
  <c r="BK79" i="196"/>
  <c r="BK82" i="196" s="1"/>
  <c r="BY79" i="196"/>
  <c r="BY82" i="196" s="1"/>
  <c r="AF79" i="196"/>
  <c r="AF82" i="196" s="1"/>
  <c r="AB33" i="186"/>
  <c r="H28" i="186"/>
  <c r="O43" i="186"/>
  <c r="Z78" i="186"/>
  <c r="BO28" i="186"/>
  <c r="AA18" i="186"/>
  <c r="BG11" i="186"/>
  <c r="K9" i="186"/>
  <c r="AP52" i="166"/>
  <c r="AL51" i="166"/>
  <c r="F43" i="166"/>
  <c r="BV40" i="166"/>
  <c r="U43" i="186"/>
  <c r="BM39" i="186"/>
  <c r="BL78" i="186"/>
  <c r="E53" i="186"/>
  <c r="BQ49" i="186"/>
  <c r="AS43" i="186"/>
  <c r="AO42" i="186"/>
  <c r="AC39" i="186"/>
  <c r="E33" i="186"/>
  <c r="BM28" i="186"/>
  <c r="Y18" i="186"/>
  <c r="BY11" i="186"/>
  <c r="BQ9" i="186"/>
  <c r="BM8" i="186"/>
  <c r="AW4" i="186"/>
  <c r="AV51" i="166"/>
  <c r="M43" i="206"/>
  <c r="G33" i="162"/>
  <c r="W78" i="186"/>
  <c r="T52" i="166"/>
  <c r="P51" i="166"/>
  <c r="BL43" i="166"/>
  <c r="AZ40" i="166"/>
  <c r="AF35" i="166"/>
  <c r="BW43" i="166"/>
  <c r="AY40" i="166"/>
  <c r="K65" i="166"/>
  <c r="BG42" i="186"/>
  <c r="F4" i="186"/>
  <c r="Q43" i="166"/>
  <c r="S78" i="166"/>
  <c r="AV40" i="166"/>
  <c r="L11" i="186"/>
  <c r="D9" i="186"/>
  <c r="K42" i="186"/>
  <c r="O52" i="166"/>
  <c r="O42" i="186"/>
  <c r="AH42" i="186"/>
  <c r="AQ79" i="196"/>
  <c r="AQ82" i="196" s="1"/>
  <c r="BR79" i="196"/>
  <c r="BR82" i="196" s="1"/>
  <c r="BE79" i="196"/>
  <c r="BE82" i="196" s="1"/>
  <c r="L79" i="196"/>
  <c r="L82" i="196" s="1"/>
  <c r="AV18" i="186"/>
  <c r="L9" i="186"/>
  <c r="P18" i="186"/>
  <c r="AQ40" i="166"/>
  <c r="M46" i="206"/>
  <c r="G36" i="162"/>
  <c r="BI53" i="186"/>
  <c r="BN28" i="186"/>
  <c r="Z18" i="186"/>
  <c r="BF11" i="186"/>
  <c r="J9" i="186"/>
  <c r="AC35" i="166"/>
  <c r="BI52" i="166"/>
  <c r="BE51" i="166"/>
  <c r="Y43" i="166"/>
  <c r="M40" i="166"/>
  <c r="I39" i="166"/>
  <c r="BU35" i="166"/>
  <c r="BA51" i="166"/>
  <c r="BJ39" i="166"/>
  <c r="W53" i="186"/>
  <c r="AA49" i="186"/>
  <c r="BE52" i="186"/>
  <c r="AO43" i="186"/>
  <c r="U18" i="186"/>
  <c r="BI8" i="186"/>
  <c r="V43" i="166"/>
  <c r="BB71" i="166"/>
  <c r="V53" i="186"/>
  <c r="Z49" i="186"/>
  <c r="BF42" i="186"/>
  <c r="AP33" i="186"/>
  <c r="V28" i="186"/>
  <c r="B8" i="186"/>
  <c r="BL65" i="166"/>
  <c r="BG65" i="166"/>
  <c r="P72" i="166"/>
  <c r="AF51" i="166"/>
  <c r="BX42" i="186"/>
  <c r="AZ41" i="166"/>
  <c r="AN18" i="186"/>
  <c r="BG39" i="166"/>
  <c r="AD41" i="166"/>
  <c r="S43" i="186"/>
  <c r="AM28" i="186"/>
  <c r="W4" i="186"/>
  <c r="BR11" i="186"/>
  <c r="BC18" i="186"/>
  <c r="M52" i="186"/>
  <c r="Z71" i="166"/>
  <c r="T43" i="205"/>
  <c r="CC39" i="188"/>
  <c r="CC39" i="190" s="1"/>
  <c r="H33" i="182"/>
  <c r="E86" i="176"/>
  <c r="E88" i="176" s="1"/>
  <c r="AX86" i="176"/>
  <c r="AX88" i="176" s="1"/>
  <c r="BC86" i="176"/>
  <c r="BC88" i="176" s="1"/>
  <c r="AJ86" i="176"/>
  <c r="AJ88" i="176" s="1"/>
  <c r="AV86" i="176"/>
  <c r="AV88" i="176" s="1"/>
  <c r="J91" i="206"/>
  <c r="J91" i="207" s="1"/>
  <c r="W79" i="196"/>
  <c r="W82" i="196" s="1"/>
  <c r="AK79" i="196"/>
  <c r="AK82" i="196" s="1"/>
  <c r="BO79" i="196"/>
  <c r="BO82" i="196" s="1"/>
  <c r="P87" i="206"/>
  <c r="P87" i="207" s="1"/>
  <c r="G77" i="162"/>
  <c r="BH11" i="186"/>
  <c r="K52" i="166"/>
  <c r="AM35" i="166"/>
  <c r="AU53" i="186"/>
  <c r="AQ52" i="186"/>
  <c r="AE49" i="186"/>
  <c r="G43" i="186"/>
  <c r="BS39" i="186"/>
  <c r="M69" i="206"/>
  <c r="G59" i="162"/>
  <c r="AL71" i="166"/>
  <c r="N65" i="166"/>
  <c r="BT65" i="166"/>
  <c r="C28" i="186"/>
  <c r="BK18" i="186"/>
  <c r="AU9" i="186"/>
  <c r="AA4" i="186"/>
  <c r="BQ40" i="166"/>
  <c r="BS74" i="166"/>
  <c r="BF72" i="166"/>
  <c r="BJ18" i="186"/>
  <c r="Z9" i="186"/>
  <c r="AS40" i="166"/>
  <c r="AC74" i="166"/>
  <c r="H65" i="166"/>
  <c r="AJ52" i="166"/>
  <c r="BH43" i="166"/>
  <c r="AL78" i="186"/>
  <c r="AB74" i="166"/>
  <c r="BS71" i="166"/>
  <c r="AM53" i="186"/>
  <c r="AU40" i="166"/>
  <c r="BY43" i="166"/>
  <c r="AX66" i="166"/>
  <c r="AL28" i="186"/>
  <c r="T39" i="186"/>
  <c r="AV42" i="186"/>
  <c r="L42" i="186"/>
  <c r="BM42" i="186"/>
  <c r="F42" i="186"/>
  <c r="AX42" i="186"/>
  <c r="AW42" i="186"/>
  <c r="Z42" i="186"/>
  <c r="BB42" i="186"/>
  <c r="AY42" i="186"/>
  <c r="AZ42" i="186"/>
  <c r="BP42" i="186"/>
  <c r="AE42" i="186"/>
  <c r="AF42" i="186"/>
  <c r="M42" i="186"/>
  <c r="E42" i="186"/>
  <c r="BR42" i="186"/>
  <c r="BS42" i="186"/>
  <c r="AU42" i="186"/>
  <c r="BQ42" i="186"/>
  <c r="BN42" i="186"/>
  <c r="BV42" i="186"/>
  <c r="AT42" i="186"/>
  <c r="AA42" i="186"/>
  <c r="H42" i="186"/>
  <c r="Y42" i="186"/>
  <c r="J42" i="186"/>
  <c r="BO42" i="186"/>
  <c r="I42" i="186"/>
  <c r="G42" i="186"/>
  <c r="BA42" i="186"/>
  <c r="BC42" i="186"/>
  <c r="AB42" i="186"/>
  <c r="N42" i="186"/>
  <c r="AS42" i="186"/>
  <c r="AD42" i="186"/>
  <c r="AC42" i="186"/>
  <c r="X29" i="205"/>
  <c r="X29" i="201" s="1"/>
  <c r="CG25" i="188"/>
  <c r="CG25" i="190" s="1"/>
  <c r="T76" i="205"/>
  <c r="CC72" i="188"/>
  <c r="CC72" i="190" s="1"/>
  <c r="H66" i="182"/>
  <c r="L53" i="186"/>
  <c r="N53" i="186"/>
  <c r="AC53" i="186"/>
  <c r="J53" i="186"/>
  <c r="BX53" i="186"/>
  <c r="M53" i="186"/>
  <c r="AX53" i="186"/>
  <c r="BH53" i="186"/>
  <c r="K53" i="186"/>
  <c r="P53" i="186"/>
  <c r="O53" i="186"/>
  <c r="AF53" i="186"/>
  <c r="AH53" i="186"/>
  <c r="BY53" i="186"/>
  <c r="AW53" i="186"/>
  <c r="AD53" i="186"/>
  <c r="BF53" i="186"/>
  <c r="AG53" i="186"/>
  <c r="AZ53" i="186"/>
  <c r="BB53" i="186"/>
  <c r="BQ53" i="186"/>
  <c r="AE53" i="186"/>
  <c r="BR53" i="186"/>
  <c r="BA53" i="186"/>
  <c r="Q53" i="186"/>
  <c r="S53" i="186"/>
  <c r="AY53" i="186"/>
  <c r="BT53" i="186"/>
  <c r="BV53" i="186"/>
  <c r="I53" i="186"/>
  <c r="BU53" i="186"/>
  <c r="BS53" i="186"/>
  <c r="BQ8" i="186"/>
  <c r="BT8" i="186"/>
  <c r="R8" i="186"/>
  <c r="AW8" i="186"/>
  <c r="BU8" i="186"/>
  <c r="BV8" i="186"/>
  <c r="BY8" i="186"/>
  <c r="AL8" i="186"/>
  <c r="L8" i="186"/>
  <c r="M8" i="186"/>
  <c r="N8" i="186"/>
  <c r="AD8" i="186"/>
  <c r="AF8" i="186"/>
  <c r="AI8" i="186"/>
  <c r="AX8" i="186"/>
  <c r="Q8" i="186"/>
  <c r="AG8" i="186"/>
  <c r="J8" i="186"/>
  <c r="AH8" i="186"/>
  <c r="AE8" i="186"/>
  <c r="AC8" i="186"/>
  <c r="O8" i="186"/>
  <c r="I8" i="186"/>
  <c r="AZ8" i="186"/>
  <c r="AK8" i="186"/>
  <c r="AY8" i="186"/>
  <c r="BR8" i="186"/>
  <c r="BA8" i="186"/>
  <c r="BB8" i="186"/>
  <c r="BS8" i="186"/>
  <c r="K8" i="186"/>
  <c r="BE8" i="186"/>
  <c r="O33" i="186"/>
  <c r="AX33" i="186"/>
  <c r="L33" i="186"/>
  <c r="K33" i="186"/>
  <c r="R33" i="186"/>
  <c r="AC33" i="186"/>
  <c r="AD33" i="186"/>
  <c r="BD33" i="186"/>
  <c r="M33" i="186"/>
  <c r="N33" i="186"/>
  <c r="BY33" i="186"/>
  <c r="AL33" i="186"/>
  <c r="AF33" i="186"/>
  <c r="BX33" i="186"/>
  <c r="AW33" i="186"/>
  <c r="BR33" i="186"/>
  <c r="BS33" i="186"/>
  <c r="AY33" i="186"/>
  <c r="AG33" i="186"/>
  <c r="AH33" i="186"/>
  <c r="BF33" i="186"/>
  <c r="AZ33" i="186"/>
  <c r="AI33" i="186"/>
  <c r="BQ33" i="186"/>
  <c r="Q33" i="186"/>
  <c r="BA33" i="186"/>
  <c r="J33" i="186"/>
  <c r="AE33" i="186"/>
  <c r="BB33" i="186"/>
  <c r="AJ33" i="186"/>
  <c r="S33" i="186"/>
  <c r="BT33" i="186"/>
  <c r="AK33" i="186"/>
  <c r="I33" i="186"/>
  <c r="BU33" i="186"/>
  <c r="BE33" i="186"/>
  <c r="T15" i="201"/>
  <c r="S15" i="205"/>
  <c r="S15" i="201" s="1"/>
  <c r="BI86" i="176"/>
  <c r="BI88" i="176" s="1"/>
  <c r="O86" i="176"/>
  <c r="O88" i="176" s="1"/>
  <c r="C79" i="196"/>
  <c r="C82" i="196" s="1"/>
  <c r="Q79" i="196"/>
  <c r="Q82" i="196" s="1"/>
  <c r="AU79" i="196"/>
  <c r="AU82" i="196" s="1"/>
  <c r="AU78" i="186"/>
  <c r="BP53" i="186"/>
  <c r="BL52" i="186"/>
  <c r="AZ49" i="186"/>
  <c r="AB43" i="186"/>
  <c r="X42" i="186"/>
  <c r="L39" i="186"/>
  <c r="BG52" i="166"/>
  <c r="S71" i="166"/>
  <c r="BW65" i="166"/>
  <c r="W52" i="166"/>
  <c r="S51" i="166"/>
  <c r="BO43" i="166"/>
  <c r="BC40" i="166"/>
  <c r="BC33" i="186"/>
  <c r="Q62" i="206"/>
  <c r="G52" i="162"/>
  <c r="BE42" i="186"/>
  <c r="BU11" i="186"/>
  <c r="AG74" i="166"/>
  <c r="P71" i="166"/>
  <c r="X33" i="186"/>
  <c r="D28" i="186"/>
  <c r="AR18" i="186"/>
  <c r="P11" i="186"/>
  <c r="H9" i="186"/>
  <c r="D8" i="186"/>
  <c r="BP4" i="186"/>
  <c r="L74" i="166"/>
  <c r="W33" i="186"/>
  <c r="AO78" i="186"/>
  <c r="BR65" i="166"/>
  <c r="BV11" i="186"/>
  <c r="AN78" i="186"/>
  <c r="U53" i="186"/>
  <c r="AS49" i="186"/>
  <c r="BI33" i="186"/>
  <c r="BM9" i="186"/>
  <c r="BC39" i="166"/>
  <c r="X49" i="186"/>
  <c r="AR39" i="186"/>
  <c r="H35" i="166"/>
  <c r="BK9" i="186"/>
  <c r="BW72" i="166"/>
  <c r="AY66" i="166"/>
  <c r="W39" i="166"/>
  <c r="AI43" i="166"/>
  <c r="K43" i="166"/>
  <c r="BC78" i="186"/>
  <c r="AJ43" i="186"/>
  <c r="BO33" i="186"/>
  <c r="AU28" i="186"/>
  <c r="G18" i="186"/>
  <c r="AM11" i="186"/>
  <c r="BO8" i="186"/>
  <c r="BS4" i="186"/>
  <c r="Y78" i="186"/>
  <c r="AT53" i="186"/>
  <c r="AP52" i="186"/>
  <c r="AD49" i="186"/>
  <c r="F43" i="186"/>
  <c r="B42" i="186"/>
  <c r="BR39" i="186"/>
  <c r="Y4" i="186"/>
  <c r="AJ43" i="166"/>
  <c r="BE71" i="166"/>
  <c r="AG65" i="166"/>
  <c r="I40" i="166"/>
  <c r="C78" i="186"/>
  <c r="X53" i="186"/>
  <c r="T52" i="186"/>
  <c r="H49" i="186"/>
  <c r="BL43" i="186"/>
  <c r="BH42" i="186"/>
  <c r="AV39" i="186"/>
  <c r="BW43" i="186"/>
  <c r="BG4" i="186"/>
  <c r="BC71" i="166"/>
  <c r="BK43" i="186"/>
  <c r="AM42" i="186"/>
  <c r="BO39" i="186"/>
  <c r="BH78" i="166"/>
  <c r="AX40" i="166"/>
  <c r="U78" i="166"/>
  <c r="AK52" i="166"/>
  <c r="Y39" i="166"/>
  <c r="L66" i="166"/>
  <c r="X39" i="166"/>
  <c r="AR4" i="186"/>
  <c r="BS11" i="186"/>
  <c r="BE65" i="166"/>
  <c r="BS51" i="166"/>
  <c r="BK49" i="186"/>
  <c r="AH72" i="166"/>
  <c r="BJ4" i="186"/>
  <c r="BI49" i="186"/>
  <c r="W41" i="166"/>
  <c r="BD53" i="186"/>
  <c r="BY78" i="186"/>
  <c r="AF78" i="186"/>
  <c r="BX78" i="186"/>
  <c r="I78" i="186"/>
  <c r="BP78" i="186"/>
  <c r="AY78" i="186"/>
  <c r="J78" i="186"/>
  <c r="BA78" i="186"/>
  <c r="AI78" i="186"/>
  <c r="AC78" i="186"/>
  <c r="AZ78" i="186"/>
  <c r="R78" i="186"/>
  <c r="S78" i="186"/>
  <c r="N78" i="186"/>
  <c r="P78" i="186"/>
  <c r="H78" i="186"/>
  <c r="BS78" i="186"/>
  <c r="AW78" i="186"/>
  <c r="AD78" i="186"/>
  <c r="BT78" i="186"/>
  <c r="AJ78" i="186"/>
  <c r="AB78" i="186"/>
  <c r="BQ78" i="186"/>
  <c r="AX78" i="186"/>
  <c r="K78" i="186"/>
  <c r="AH78" i="186"/>
  <c r="M78" i="186"/>
  <c r="BW78" i="186"/>
  <c r="L78" i="186"/>
  <c r="BD78" i="186"/>
  <c r="BG78" i="186"/>
  <c r="AV78" i="186"/>
  <c r="BR78" i="186"/>
  <c r="AE78" i="186"/>
  <c r="AG78" i="186"/>
  <c r="O78" i="186"/>
  <c r="BV78" i="186"/>
  <c r="BT28" i="186"/>
  <c r="I28" i="186"/>
  <c r="AE28" i="186"/>
  <c r="BU28" i="186"/>
  <c r="BV28" i="186"/>
  <c r="BE28" i="186"/>
  <c r="K28" i="186"/>
  <c r="R28" i="186"/>
  <c r="L28" i="186"/>
  <c r="AI28" i="186"/>
  <c r="AC28" i="186"/>
  <c r="M28" i="186"/>
  <c r="BR28" i="186"/>
  <c r="N28" i="186"/>
  <c r="BY28" i="186"/>
  <c r="AY28" i="186"/>
  <c r="J28" i="186"/>
  <c r="AF28" i="186"/>
  <c r="AW28" i="186"/>
  <c r="O28" i="186"/>
  <c r="AG28" i="186"/>
  <c r="AH28" i="186"/>
  <c r="BF28" i="186"/>
  <c r="BS28" i="186"/>
  <c r="AX28" i="186"/>
  <c r="AZ28" i="186"/>
  <c r="Q28" i="186"/>
  <c r="BQ28" i="186"/>
  <c r="AD28" i="186"/>
  <c r="BA28" i="186"/>
  <c r="BC28" i="186"/>
  <c r="AK28" i="186"/>
  <c r="T77" i="201"/>
  <c r="S77" i="205"/>
  <c r="S77" i="201" s="1"/>
  <c r="T39" i="205"/>
  <c r="CC35" i="188"/>
  <c r="CC35" i="190" s="1"/>
  <c r="H29" i="182"/>
  <c r="S86" i="176"/>
  <c r="S88" i="176" s="1"/>
  <c r="BD86" i="176"/>
  <c r="BD88" i="176" s="1"/>
  <c r="BO86" i="176"/>
  <c r="BO88" i="176" s="1"/>
  <c r="V86" i="176"/>
  <c r="V88" i="176" s="1"/>
  <c r="G91" i="206"/>
  <c r="G91" i="207" s="1"/>
  <c r="G13" i="207"/>
  <c r="BN79" i="196"/>
  <c r="BN82" i="196" s="1"/>
  <c r="BG79" i="196"/>
  <c r="BG82" i="196" s="1"/>
  <c r="G79" i="196"/>
  <c r="G82" i="196" s="1"/>
  <c r="N59" i="206"/>
  <c r="N59" i="207" s="1"/>
  <c r="G49" i="162"/>
  <c r="AN71" i="166"/>
  <c r="P65" i="166"/>
  <c r="AB18" i="186"/>
  <c r="BP8" i="186"/>
  <c r="Q52" i="166"/>
  <c r="AJ28" i="186"/>
  <c r="K52" i="186"/>
  <c r="F78" i="186"/>
  <c r="V52" i="166"/>
  <c r="R51" i="166"/>
  <c r="BN43" i="166"/>
  <c r="BB40" i="166"/>
  <c r="BN33" i="186"/>
  <c r="AT28" i="186"/>
  <c r="F18" i="186"/>
  <c r="AL11" i="186"/>
  <c r="BN8" i="186"/>
  <c r="BR4" i="186"/>
  <c r="AK42" i="186"/>
  <c r="AR78" i="186"/>
  <c r="BM53" i="186"/>
  <c r="BI52" i="186"/>
  <c r="AW49" i="186"/>
  <c r="Y43" i="186"/>
  <c r="U42" i="186"/>
  <c r="I39" i="186"/>
  <c r="BM33" i="186"/>
  <c r="AS28" i="186"/>
  <c r="E18" i="186"/>
  <c r="BE11" i="186"/>
  <c r="AW9" i="186"/>
  <c r="AS8" i="186"/>
  <c r="AC4" i="186"/>
  <c r="BX51" i="166"/>
  <c r="AR43" i="166"/>
  <c r="AB39" i="166"/>
  <c r="L35" i="166"/>
  <c r="BM4" i="186"/>
  <c r="BY78" i="166"/>
  <c r="C78" i="166"/>
  <c r="AV78" i="166"/>
  <c r="BR78" i="166"/>
  <c r="AG78" i="166"/>
  <c r="O78" i="166"/>
  <c r="BV78" i="166"/>
  <c r="AF78" i="166"/>
  <c r="BX78" i="166"/>
  <c r="BP78" i="166"/>
  <c r="AY78" i="166"/>
  <c r="J78" i="166"/>
  <c r="AZ78" i="166"/>
  <c r="N78" i="166"/>
  <c r="P78" i="166"/>
  <c r="H78" i="166"/>
  <c r="BB78" i="166"/>
  <c r="R78" i="166"/>
  <c r="AW78" i="166"/>
  <c r="AD78" i="166"/>
  <c r="BU78" i="166"/>
  <c r="BC78" i="166"/>
  <c r="BT78" i="166"/>
  <c r="AB78" i="166"/>
  <c r="AX78" i="166"/>
  <c r="K78" i="166"/>
  <c r="AH78" i="166"/>
  <c r="M78" i="166"/>
  <c r="BW78" i="166"/>
  <c r="L78" i="166"/>
  <c r="BD78" i="166"/>
  <c r="I78" i="166"/>
  <c r="AP78" i="166"/>
  <c r="BS65" i="166"/>
  <c r="C53" i="186"/>
  <c r="G49" i="186"/>
  <c r="BI39" i="166"/>
  <c r="B53" i="186"/>
  <c r="F49" i="186"/>
  <c r="BJ43" i="186"/>
  <c r="AL42" i="186"/>
  <c r="BN39" i="186"/>
  <c r="V33" i="186"/>
  <c r="B28" i="186"/>
  <c r="AP18" i="186"/>
  <c r="BQ65" i="166"/>
  <c r="P33" i="186"/>
  <c r="AB40" i="166"/>
  <c r="BT11" i="186"/>
  <c r="BL9" i="186"/>
  <c r="BH8" i="186"/>
  <c r="AM49" i="186"/>
  <c r="BG39" i="186"/>
  <c r="BN35" i="166"/>
  <c r="AY41" i="166"/>
  <c r="BW33" i="186"/>
  <c r="BE53" i="186"/>
  <c r="BV33" i="186"/>
  <c r="AM79" i="196"/>
  <c r="AM82" i="196" s="1"/>
  <c r="BQ79" i="196"/>
  <c r="BQ82" i="196" s="1"/>
  <c r="N58" i="206"/>
  <c r="N58" i="207" s="1"/>
  <c r="G48" i="162"/>
  <c r="AN11" i="186"/>
  <c r="Q42" i="186"/>
  <c r="U33" i="186"/>
  <c r="AO52" i="166"/>
  <c r="AK51" i="166"/>
  <c r="E43" i="166"/>
  <c r="BU40" i="166"/>
  <c r="BA35" i="166"/>
  <c r="AF40" i="166"/>
  <c r="AE35" i="166"/>
  <c r="BV74" i="166"/>
  <c r="BY74" i="166"/>
  <c r="BX74" i="166"/>
  <c r="BW74" i="166"/>
  <c r="BU74" i="166"/>
  <c r="BJ74" i="166"/>
  <c r="BE74" i="166"/>
  <c r="AM74" i="166"/>
  <c r="Z74" i="166"/>
  <c r="T74" i="166"/>
  <c r="BI74" i="166"/>
  <c r="BD74" i="166"/>
  <c r="G74" i="166"/>
  <c r="AI74" i="166"/>
  <c r="R74" i="166"/>
  <c r="BG74" i="166"/>
  <c r="AT74" i="166"/>
  <c r="AN74" i="166"/>
  <c r="C74" i="166"/>
  <c r="V74" i="166"/>
  <c r="AV74" i="166"/>
  <c r="AS74" i="166"/>
  <c r="W74" i="166"/>
  <c r="AL74" i="166"/>
  <c r="BN74" i="166"/>
  <c r="BH74" i="166"/>
  <c r="AJ74" i="166"/>
  <c r="U74" i="166"/>
  <c r="Y74" i="166"/>
  <c r="AU74" i="166"/>
  <c r="BF74" i="166"/>
  <c r="S74" i="166"/>
  <c r="AP74" i="166"/>
  <c r="AQ74" i="166"/>
  <c r="E74" i="166"/>
  <c r="F74" i="166"/>
  <c r="AO74" i="166"/>
  <c r="BM74" i="166"/>
  <c r="BK74" i="166"/>
  <c r="BO74" i="166"/>
  <c r="AQ18" i="186"/>
  <c r="BW11" i="186"/>
  <c r="AA9" i="186"/>
  <c r="C8" i="186"/>
  <c r="G4" i="186"/>
  <c r="BM49" i="186"/>
  <c r="F9" i="186"/>
  <c r="R43" i="166"/>
  <c r="Y35" i="166"/>
  <c r="AI66" i="166"/>
  <c r="AH66" i="166"/>
  <c r="BC66" i="166"/>
  <c r="B66" i="166"/>
  <c r="U66" i="166"/>
  <c r="D66" i="166"/>
  <c r="AW66" i="166"/>
  <c r="AQ66" i="166"/>
  <c r="E66" i="166"/>
  <c r="AD66" i="166"/>
  <c r="F66" i="166"/>
  <c r="AB66" i="166"/>
  <c r="V66" i="166"/>
  <c r="AV66" i="166"/>
  <c r="AO66" i="166"/>
  <c r="X66" i="166"/>
  <c r="BQ66" i="166"/>
  <c r="AT66" i="166"/>
  <c r="BK66" i="166"/>
  <c r="Y66" i="166"/>
  <c r="Z66" i="166"/>
  <c r="AP66" i="166"/>
  <c r="AU66" i="166"/>
  <c r="BI66" i="166"/>
  <c r="AR66" i="166"/>
  <c r="BO66" i="166"/>
  <c r="AS66" i="166"/>
  <c r="BR66" i="166"/>
  <c r="G66" i="166"/>
  <c r="K66" i="166"/>
  <c r="BU66" i="166"/>
  <c r="BJ66" i="166"/>
  <c r="BT66" i="166"/>
  <c r="BN66" i="166"/>
  <c r="BL66" i="166"/>
  <c r="W66" i="166"/>
  <c r="BM66" i="166"/>
  <c r="J66" i="166"/>
  <c r="BX72" i="166"/>
  <c r="BT71" i="166"/>
  <c r="AJ52" i="186"/>
  <c r="L51" i="166"/>
  <c r="BH43" i="186"/>
  <c r="BD42" i="186"/>
  <c r="AF41" i="166"/>
  <c r="BH28" i="186"/>
  <c r="T18" i="186"/>
  <c r="X35" i="166"/>
  <c r="AY71" i="166"/>
  <c r="BW42" i="186"/>
  <c r="S28" i="186"/>
  <c r="BE78" i="186"/>
  <c r="R53" i="186"/>
  <c r="BJ39" i="186"/>
  <c r="BE43" i="186"/>
  <c r="AK23" i="166"/>
  <c r="BR23" i="166"/>
  <c r="AM23" i="166"/>
  <c r="P23" i="166"/>
  <c r="F23" i="166"/>
  <c r="AW23" i="166"/>
  <c r="AD23" i="166"/>
  <c r="AG23" i="166"/>
  <c r="J23" i="166"/>
  <c r="AH23" i="166"/>
  <c r="AJ23" i="166"/>
  <c r="Z23" i="166"/>
  <c r="G23" i="166"/>
  <c r="BD23" i="166"/>
  <c r="C23" i="166"/>
  <c r="AT23" i="166"/>
  <c r="BO23" i="166"/>
  <c r="BX23" i="166"/>
  <c r="W23" i="166"/>
  <c r="AX23" i="166"/>
  <c r="AZ23" i="166"/>
  <c r="BG23" i="166"/>
  <c r="BC23" i="166"/>
  <c r="BA23" i="166"/>
  <c r="BB23" i="166"/>
  <c r="BQ23" i="166"/>
  <c r="AE23" i="166"/>
  <c r="BT23" i="166"/>
  <c r="BU23" i="166"/>
  <c r="BV23" i="166"/>
  <c r="I23" i="166"/>
  <c r="BY23" i="166"/>
  <c r="AA23" i="166"/>
  <c r="BW23" i="166"/>
  <c r="L23" i="166"/>
  <c r="AU23" i="166"/>
  <c r="H23" i="166"/>
  <c r="M23" i="166"/>
  <c r="N23" i="166"/>
  <c r="AB23" i="166"/>
  <c r="BS23" i="166"/>
  <c r="AC23" i="166"/>
  <c r="B23" i="166"/>
  <c r="AV23" i="166"/>
  <c r="AQ23" i="166"/>
  <c r="AL23" i="166"/>
  <c r="AP23" i="166"/>
  <c r="BP23" i="166"/>
  <c r="AF23" i="166"/>
  <c r="U51" i="205"/>
  <c r="U51" i="201" s="1"/>
  <c r="CD47" i="188"/>
  <c r="CD47" i="190" s="1"/>
  <c r="AC86" i="176"/>
  <c r="AC88" i="176" s="1"/>
  <c r="AB86" i="176"/>
  <c r="AB88" i="176" s="1"/>
  <c r="K86" i="176"/>
  <c r="K88" i="176" s="1"/>
  <c r="P86" i="176"/>
  <c r="P88" i="176" s="1"/>
  <c r="BJ86" i="176"/>
  <c r="BJ88" i="176" s="1"/>
  <c r="S79" i="196"/>
  <c r="S82" i="196" s="1"/>
  <c r="AW79" i="196"/>
  <c r="AW82" i="196" s="1"/>
  <c r="Z40" i="166"/>
  <c r="AD40" i="166"/>
  <c r="J40" i="166"/>
  <c r="AK40" i="166"/>
  <c r="U40" i="166"/>
  <c r="V40" i="166"/>
  <c r="BO40" i="166"/>
  <c r="BP40" i="166"/>
  <c r="AE40" i="166"/>
  <c r="BF40" i="166"/>
  <c r="AN40" i="166"/>
  <c r="C40" i="166"/>
  <c r="BS40" i="166"/>
  <c r="BE40" i="166"/>
  <c r="K40" i="166"/>
  <c r="AO40" i="166"/>
  <c r="AP40" i="166"/>
  <c r="AM40" i="166"/>
  <c r="G40" i="166"/>
  <c r="BH40" i="166"/>
  <c r="F40" i="166"/>
  <c r="BY40" i="166"/>
  <c r="BJ40" i="166"/>
  <c r="BI40" i="166"/>
  <c r="AR40" i="166"/>
  <c r="S40" i="166"/>
  <c r="Q40" i="166"/>
  <c r="AL40" i="166"/>
  <c r="R40" i="166"/>
  <c r="B40" i="166"/>
  <c r="Y40" i="166"/>
  <c r="X40" i="166"/>
  <c r="T40" i="166"/>
  <c r="AZ4" i="186"/>
  <c r="AA53" i="186"/>
  <c r="W52" i="186"/>
  <c r="K49" i="186"/>
  <c r="BO43" i="186"/>
  <c r="BK42" i="186"/>
  <c r="AY39" i="186"/>
  <c r="AC40" i="166"/>
  <c r="AK43" i="166"/>
  <c r="R71" i="166"/>
  <c r="BV65" i="166"/>
  <c r="BL40" i="166"/>
  <c r="AE43" i="166"/>
  <c r="AZ65" i="166"/>
  <c r="M82" i="206"/>
  <c r="G72" i="162"/>
  <c r="C33" i="186"/>
  <c r="AY74" i="166"/>
  <c r="BB11" i="186"/>
  <c r="I74" i="166"/>
  <c r="AN53" i="186"/>
  <c r="P52" i="166"/>
  <c r="AN43" i="166"/>
  <c r="H74" i="166"/>
  <c r="BW52" i="166"/>
  <c r="W39" i="186"/>
  <c r="BG33" i="186"/>
  <c r="BF43" i="186"/>
  <c r="AD11" i="186"/>
  <c r="AO49" i="186"/>
  <c r="AR65" i="166"/>
  <c r="D42" i="186"/>
  <c r="BC65" i="166"/>
  <c r="C52" i="166"/>
  <c r="AI40" i="166"/>
  <c r="AU33" i="186"/>
  <c r="AA28" i="186"/>
  <c r="S11" i="186"/>
  <c r="BS9" i="186"/>
  <c r="AU8" i="186"/>
  <c r="AY4" i="186"/>
  <c r="BW53" i="186"/>
  <c r="BC43" i="186"/>
  <c r="E49" i="186"/>
  <c r="BX18" i="186"/>
  <c r="BX71" i="166"/>
  <c r="D33" i="186"/>
  <c r="BL28" i="186"/>
  <c r="X18" i="186"/>
  <c r="BX11" i="186"/>
  <c r="BP9" i="186"/>
  <c r="BL8" i="186"/>
  <c r="AV4" i="186"/>
  <c r="AU52" i="166"/>
  <c r="Z72" i="166"/>
  <c r="BB72" i="166"/>
  <c r="AX72" i="166"/>
  <c r="BG72" i="166"/>
  <c r="AW72" i="166"/>
  <c r="AV72" i="166"/>
  <c r="BA72" i="166"/>
  <c r="AT72" i="166"/>
  <c r="G72" i="166"/>
  <c r="BS72" i="166"/>
  <c r="BT72" i="166"/>
  <c r="BR72" i="166"/>
  <c r="AZ72" i="166"/>
  <c r="BQ72" i="166"/>
  <c r="E72" i="166"/>
  <c r="BP72" i="166"/>
  <c r="BN72" i="166"/>
  <c r="AA72" i="166"/>
  <c r="J72" i="166"/>
  <c r="N72" i="166"/>
  <c r="I72" i="166"/>
  <c r="H72" i="166"/>
  <c r="F72" i="166"/>
  <c r="L72" i="166"/>
  <c r="BV72" i="166"/>
  <c r="AD72" i="166"/>
  <c r="AE72" i="166"/>
  <c r="BM72" i="166"/>
  <c r="AC72" i="166"/>
  <c r="AS72" i="166"/>
  <c r="BO72" i="166"/>
  <c r="AB72" i="166"/>
  <c r="BT74" i="166"/>
  <c r="AQ43" i="186"/>
  <c r="S42" i="186"/>
  <c r="AU39" i="186"/>
  <c r="BH78" i="186"/>
  <c r="AW65" i="166"/>
  <c r="U78" i="186"/>
  <c r="AX65" i="166"/>
  <c r="BN4" i="186"/>
  <c r="AK52" i="186"/>
  <c r="Y39" i="186"/>
  <c r="U8" i="186"/>
  <c r="AT40" i="166"/>
  <c r="D49" i="186"/>
  <c r="X39" i="186"/>
  <c r="AQ9" i="186"/>
  <c r="AV11" i="186"/>
  <c r="BC72" i="166"/>
  <c r="AE66" i="166"/>
  <c r="AY11" i="186"/>
  <c r="AK53" i="186"/>
  <c r="N86" i="176"/>
  <c r="N88" i="176" s="1"/>
  <c r="BF86" i="176"/>
  <c r="BF88" i="176" s="1"/>
  <c r="BJ79" i="196"/>
  <c r="BJ82" i="196" s="1"/>
  <c r="AO79" i="196"/>
  <c r="AO82" i="196" s="1"/>
  <c r="I79" i="196"/>
  <c r="I82" i="196" s="1"/>
  <c r="B43" i="166"/>
  <c r="BK43" i="166"/>
  <c r="AW43" i="166"/>
  <c r="AH43" i="166"/>
  <c r="AY43" i="166"/>
  <c r="AG43" i="166"/>
  <c r="P43" i="166"/>
  <c r="BD43" i="166"/>
  <c r="AZ43" i="166"/>
  <c r="BQ43" i="166"/>
  <c r="BB43" i="166"/>
  <c r="BA43" i="166"/>
  <c r="S43" i="166"/>
  <c r="C43" i="166"/>
  <c r="BT43" i="166"/>
  <c r="I43" i="166"/>
  <c r="J43" i="166"/>
  <c r="BV43" i="166"/>
  <c r="BX43" i="166"/>
  <c r="BU43" i="166"/>
  <c r="BF43" i="166"/>
  <c r="L43" i="166"/>
  <c r="AC43" i="166"/>
  <c r="AD43" i="166"/>
  <c r="N43" i="166"/>
  <c r="BJ43" i="166"/>
  <c r="M43" i="166"/>
  <c r="BR43" i="166"/>
  <c r="AQ43" i="166"/>
  <c r="BS43" i="166"/>
  <c r="BE43" i="166"/>
  <c r="AX43" i="166"/>
  <c r="AF43" i="166"/>
  <c r="N35" i="166"/>
  <c r="BD35" i="166"/>
  <c r="BV35" i="166"/>
  <c r="Q35" i="166"/>
  <c r="AQ35" i="166"/>
  <c r="AI35" i="166"/>
  <c r="B35" i="166"/>
  <c r="BW35" i="166"/>
  <c r="S35" i="166"/>
  <c r="AU35" i="166"/>
  <c r="AV35" i="166"/>
  <c r="BX35" i="166"/>
  <c r="F35" i="166"/>
  <c r="T35" i="166"/>
  <c r="AT35" i="166"/>
  <c r="AK35" i="166"/>
  <c r="AL35" i="166"/>
  <c r="U35" i="166"/>
  <c r="R35" i="166"/>
  <c r="V35" i="166"/>
  <c r="J35" i="166"/>
  <c r="P35" i="166"/>
  <c r="BO35" i="166"/>
  <c r="K35" i="166"/>
  <c r="AX35" i="166"/>
  <c r="AJ35" i="166"/>
  <c r="O35" i="166"/>
  <c r="BR35" i="166"/>
  <c r="BC35" i="166"/>
  <c r="AN35" i="166"/>
  <c r="BE35" i="166"/>
  <c r="AO35" i="166"/>
  <c r="AP35" i="166"/>
  <c r="AY35" i="166"/>
  <c r="BF35" i="166"/>
  <c r="BH35" i="166"/>
  <c r="D35" i="166"/>
  <c r="E35" i="166"/>
  <c r="BY35" i="166"/>
  <c r="BG35" i="166"/>
  <c r="BL35" i="166"/>
  <c r="AS35" i="166"/>
  <c r="BI35" i="166"/>
  <c r="BJ35" i="166"/>
  <c r="BS35" i="166"/>
  <c r="AH35" i="166"/>
  <c r="BB35" i="166"/>
  <c r="BK35" i="166"/>
  <c r="W35" i="166"/>
  <c r="X52" i="166"/>
  <c r="T51" i="166"/>
  <c r="BP43" i="166"/>
  <c r="BD40" i="166"/>
  <c r="H18" i="186"/>
  <c r="BT9" i="186"/>
  <c r="AV8" i="186"/>
  <c r="Q52" i="186"/>
  <c r="E4" i="186"/>
  <c r="AU51" i="166"/>
  <c r="W40" i="166"/>
  <c r="E78" i="186"/>
  <c r="Z53" i="186"/>
  <c r="V52" i="186"/>
  <c r="J49" i="186"/>
  <c r="BN43" i="186"/>
  <c r="BJ42" i="186"/>
  <c r="AX39" i="186"/>
  <c r="AT33" i="186"/>
  <c r="Z28" i="186"/>
  <c r="R11" i="186"/>
  <c r="BR9" i="186"/>
  <c r="AT8" i="186"/>
  <c r="AX4" i="186"/>
  <c r="AK71" i="166"/>
  <c r="M65" i="166"/>
  <c r="D53" i="186"/>
  <c r="BP49" i="186"/>
  <c r="AR43" i="186"/>
  <c r="AN42" i="186"/>
  <c r="AB39" i="186"/>
  <c r="AQ51" i="166"/>
  <c r="AP78" i="186"/>
  <c r="BG52" i="186"/>
  <c r="J74" i="166"/>
  <c r="AD35" i="166"/>
  <c r="M13" i="206"/>
  <c r="D87" i="168" a="1"/>
  <c r="B2" i="194" a="1"/>
  <c r="G3" i="162"/>
  <c r="BF52" i="186"/>
  <c r="AP43" i="186"/>
  <c r="R42" i="186"/>
  <c r="AT39" i="186"/>
  <c r="B33" i="186"/>
  <c r="V18" i="186"/>
  <c r="AX74" i="166"/>
  <c r="BU51" i="166"/>
  <c r="BX28" i="186"/>
  <c r="BX8" i="186"/>
  <c r="AN4" i="186"/>
  <c r="BH39" i="166"/>
  <c r="Q54" i="206"/>
  <c r="Q54" i="207" s="1"/>
  <c r="G44" i="162"/>
  <c r="BP65" i="166"/>
  <c r="D39" i="166"/>
  <c r="BP35" i="166"/>
  <c r="X4" i="186"/>
  <c r="AE11" i="186"/>
  <c r="AQ49" i="186"/>
  <c r="BG43" i="166"/>
  <c r="AE41" i="166"/>
  <c r="BG8" i="186"/>
  <c r="AK78" i="186"/>
  <c r="T11" i="186"/>
  <c r="BW8" i="186"/>
  <c r="BN78" i="186"/>
  <c r="P43" i="186"/>
  <c r="BM40" i="166"/>
  <c r="B52" i="166"/>
  <c r="AT43" i="166"/>
  <c r="AH40" i="166"/>
  <c r="AU11" i="186"/>
  <c r="X78" i="186"/>
  <c r="AS53" i="186"/>
  <c r="AO52" i="186"/>
  <c r="AC49" i="186"/>
  <c r="E43" i="186"/>
  <c r="BQ39" i="186"/>
  <c r="AS33" i="186"/>
  <c r="Y28" i="186"/>
  <c r="BM18" i="186"/>
  <c r="AK11" i="186"/>
  <c r="AC9" i="186"/>
  <c r="Y8" i="186"/>
  <c r="I4" i="186"/>
  <c r="BG40" i="166"/>
  <c r="BK78" i="186"/>
  <c r="BH52" i="166"/>
  <c r="BD51" i="166"/>
  <c r="X43" i="166"/>
  <c r="L40" i="166"/>
  <c r="H39" i="166"/>
  <c r="BT35" i="166"/>
  <c r="E39" i="186"/>
  <c r="BE78" i="166"/>
  <c r="V78" i="166"/>
  <c r="AY65" i="166"/>
  <c r="BK28" i="186"/>
  <c r="BC11" i="186"/>
  <c r="G9" i="186"/>
  <c r="BB66" i="166"/>
  <c r="BJ8" i="186"/>
  <c r="I65" i="166"/>
  <c r="AZ71" i="166"/>
  <c r="H40" i="166"/>
  <c r="AZ11" i="186"/>
  <c r="AR9" i="186"/>
  <c r="AN8" i="186"/>
  <c r="AM9" i="186"/>
  <c r="AE71" i="166"/>
  <c r="M53" i="207"/>
  <c r="L53" i="206"/>
  <c r="L53" i="207" s="1"/>
  <c r="Q78" i="166"/>
  <c r="AJ53" i="186"/>
  <c r="AF4" i="186"/>
  <c r="Y49" i="186"/>
  <c r="BY52" i="166"/>
  <c r="BI43" i="166"/>
  <c r="AW40" i="166"/>
  <c r="P74" i="206"/>
  <c r="G64" i="162"/>
  <c r="U52" i="166"/>
  <c r="Q51" i="166"/>
  <c r="BM43" i="166"/>
  <c r="BA40" i="166"/>
  <c r="AG35" i="166"/>
  <c r="AM72" i="166"/>
  <c r="BD8" i="186"/>
  <c r="BK40" i="166"/>
  <c r="AH11" i="186"/>
  <c r="G41" i="166"/>
  <c r="BG78" i="166"/>
  <c r="BD72" i="166"/>
  <c r="P52" i="186"/>
  <c r="AN43" i="186"/>
  <c r="AJ42" i="186"/>
  <c r="AN28" i="186"/>
  <c r="M75" i="207"/>
  <c r="L75" i="206"/>
  <c r="L75" i="207" s="1"/>
  <c r="M52" i="206"/>
  <c r="G42" i="162"/>
  <c r="Q43" i="186"/>
  <c r="BT42" i="186"/>
  <c r="T29" i="205"/>
  <c r="CC25" i="188"/>
  <c r="CC25" i="190" s="1"/>
  <c r="H19" i="182"/>
  <c r="T87" i="205"/>
  <c r="CC83" i="188"/>
  <c r="CC83" i="190" s="1"/>
  <c r="H77" i="182"/>
  <c r="T45" i="201"/>
  <c r="S45" i="205"/>
  <c r="S45" i="201" s="1"/>
  <c r="T82" i="201"/>
  <c r="S82" i="205"/>
  <c r="S82" i="201" s="1"/>
  <c r="I18" i="186"/>
  <c r="AF18" i="186"/>
  <c r="AY18" i="186"/>
  <c r="BF18" i="186"/>
  <c r="AJ18" i="186"/>
  <c r="AG18" i="186"/>
  <c r="AH18" i="186"/>
  <c r="O18" i="186"/>
  <c r="Q18" i="186"/>
  <c r="AC18" i="186"/>
  <c r="AI18" i="186"/>
  <c r="AZ18" i="186"/>
  <c r="S18" i="186"/>
  <c r="BS18" i="186"/>
  <c r="BA18" i="186"/>
  <c r="BB18" i="186"/>
  <c r="AK18" i="186"/>
  <c r="AW18" i="186"/>
  <c r="AD18" i="186"/>
  <c r="BT18" i="186"/>
  <c r="BE18" i="186"/>
  <c r="BU18" i="186"/>
  <c r="AX18" i="186"/>
  <c r="AE18" i="186"/>
  <c r="BV18" i="186"/>
  <c r="R18" i="186"/>
  <c r="BD18" i="186"/>
  <c r="BQ18" i="186"/>
  <c r="L18" i="186"/>
  <c r="BY18" i="186"/>
  <c r="J18" i="186"/>
  <c r="K18" i="186"/>
  <c r="BR18" i="186"/>
  <c r="M18" i="186"/>
  <c r="N18" i="186"/>
  <c r="AJ39" i="186"/>
  <c r="AM39" i="186"/>
  <c r="BW39" i="186"/>
  <c r="AN39" i="186"/>
  <c r="BA39" i="186"/>
  <c r="BV39" i="186"/>
  <c r="S39" i="186"/>
  <c r="AK39" i="186"/>
  <c r="AL39" i="186"/>
  <c r="U39" i="186"/>
  <c r="AI39" i="186"/>
  <c r="BD39" i="186"/>
  <c r="BH39" i="186"/>
  <c r="BU39" i="186"/>
  <c r="N39" i="186"/>
  <c r="AO39" i="186"/>
  <c r="BE39" i="186"/>
  <c r="AH39" i="186"/>
  <c r="BF39" i="186"/>
  <c r="B39" i="186"/>
  <c r="BX39" i="186"/>
  <c r="BI39" i="186"/>
  <c r="M39" i="186"/>
  <c r="V39" i="186"/>
  <c r="BY39" i="186"/>
  <c r="AQ39" i="186"/>
  <c r="BC39" i="186"/>
  <c r="BB39" i="186"/>
  <c r="P39" i="186"/>
  <c r="AP39" i="186"/>
  <c r="AG39" i="186"/>
  <c r="O39" i="186"/>
  <c r="Q39" i="186"/>
  <c r="BN52" i="186"/>
  <c r="H52" i="186"/>
  <c r="J52" i="186"/>
  <c r="AZ52" i="186"/>
  <c r="Y52" i="186"/>
  <c r="AT52" i="186"/>
  <c r="I52" i="186"/>
  <c r="BD52" i="186"/>
  <c r="AA52" i="186"/>
  <c r="AU52" i="186"/>
  <c r="AB52" i="186"/>
  <c r="AD52" i="186"/>
  <c r="L52" i="186"/>
  <c r="BA52" i="186"/>
  <c r="AS52" i="186"/>
  <c r="BB52" i="186"/>
  <c r="BO52" i="186"/>
  <c r="AC52" i="186"/>
  <c r="AV52" i="186"/>
  <c r="AX52" i="186"/>
  <c r="BM52" i="186"/>
  <c r="BS52" i="186"/>
  <c r="AY52" i="186"/>
  <c r="BV52" i="186"/>
  <c r="AW52" i="186"/>
  <c r="BT52" i="186"/>
  <c r="O52" i="186"/>
  <c r="BP52" i="186"/>
  <c r="BR52" i="186"/>
  <c r="E52" i="186"/>
  <c r="F52" i="186"/>
  <c r="BQ52" i="186"/>
  <c r="Z52" i="186"/>
  <c r="AE52" i="186"/>
  <c r="G52" i="186"/>
  <c r="T70" i="201"/>
  <c r="S70" i="205"/>
  <c r="S70" i="201" s="1"/>
  <c r="X69" i="205"/>
  <c r="X69" i="201" s="1"/>
  <c r="CG65" i="188"/>
  <c r="CG65" i="190" s="1"/>
  <c r="V71" i="205"/>
  <c r="V71" i="201" s="1"/>
  <c r="CE67" i="188"/>
  <c r="CE67" i="190" s="1"/>
  <c r="BZ86" i="176"/>
  <c r="BZ88" i="176" s="1"/>
  <c r="BX86" i="176"/>
  <c r="BX88" i="176" s="1"/>
  <c r="AG79" i="196"/>
  <c r="AG82" i="196" s="1"/>
  <c r="BP33" i="186"/>
  <c r="AV28" i="186"/>
  <c r="AL43" i="166"/>
  <c r="G53" i="186"/>
  <c r="C52" i="186"/>
  <c r="BS49" i="186"/>
  <c r="AU43" i="186"/>
  <c r="AQ42" i="186"/>
  <c r="AE39" i="186"/>
  <c r="AA33" i="186"/>
  <c r="G28" i="186"/>
  <c r="BO18" i="186"/>
  <c r="AY9" i="186"/>
  <c r="AA8" i="186"/>
  <c r="AE4" i="186"/>
  <c r="O74" i="166"/>
  <c r="B72" i="166"/>
  <c r="BB65" i="166"/>
  <c r="M81" i="206"/>
  <c r="G71" i="162"/>
  <c r="O41" i="166"/>
  <c r="H41" i="166"/>
  <c r="C41" i="166"/>
  <c r="AO41" i="166"/>
  <c r="B41" i="166"/>
  <c r="Z41" i="166"/>
  <c r="BP41" i="166"/>
  <c r="Y41" i="166"/>
  <c r="V41" i="166"/>
  <c r="AA41" i="166"/>
  <c r="BS41" i="166"/>
  <c r="BT41" i="166"/>
  <c r="AI41" i="166"/>
  <c r="AR41" i="166"/>
  <c r="BI41" i="166"/>
  <c r="AT41" i="166"/>
  <c r="AS41" i="166"/>
  <c r="BW41" i="166"/>
  <c r="AC41" i="166"/>
  <c r="K41" i="166"/>
  <c r="AP41" i="166"/>
  <c r="BL41" i="166"/>
  <c r="BJ41" i="166"/>
  <c r="BN41" i="166"/>
  <c r="J41" i="166"/>
  <c r="BM41" i="166"/>
  <c r="BR41" i="166"/>
  <c r="N41" i="166"/>
  <c r="AH41" i="166"/>
  <c r="D41" i="166"/>
  <c r="BV41" i="166"/>
  <c r="U41" i="166"/>
  <c r="F41" i="166"/>
  <c r="AU41" i="166"/>
  <c r="E41" i="166"/>
  <c r="I41" i="166"/>
  <c r="BQ41" i="166"/>
  <c r="X41" i="166"/>
  <c r="W43" i="186"/>
  <c r="AA39" i="186"/>
  <c r="AE74" i="166"/>
  <c r="R72" i="166"/>
  <c r="AT4" i="186"/>
  <c r="Z35" i="166"/>
  <c r="AG52" i="166"/>
  <c r="BQ74" i="166"/>
  <c r="T53" i="186"/>
  <c r="BT51" i="166"/>
  <c r="T43" i="166"/>
  <c r="BH33" i="186"/>
  <c r="AI72" i="166"/>
  <c r="AM33" i="186"/>
  <c r="S8" i="186"/>
  <c r="BU78" i="186"/>
  <c r="BB28" i="186"/>
  <c r="BF79" i="196"/>
  <c r="BF82" i="196" s="1"/>
  <c r="M79" i="196"/>
  <c r="M82" i="196" s="1"/>
  <c r="AB53" i="186"/>
  <c r="BP43" i="186"/>
  <c r="BL42" i="186"/>
  <c r="AZ9" i="186"/>
  <c r="AB8" i="186"/>
  <c r="AB11" i="186"/>
  <c r="BG9" i="186"/>
  <c r="Z33" i="186"/>
  <c r="F28" i="186"/>
  <c r="BN18" i="186"/>
  <c r="AX9" i="186"/>
  <c r="Z8" i="186"/>
  <c r="AD4" i="186"/>
  <c r="BI28" i="186"/>
  <c r="E9" i="186"/>
  <c r="AA65" i="166"/>
  <c r="Y65" i="166"/>
  <c r="S65" i="166"/>
  <c r="AK65" i="166"/>
  <c r="Q65" i="166"/>
  <c r="B65" i="166"/>
  <c r="R65" i="166"/>
  <c r="AS65" i="166"/>
  <c r="T65" i="166"/>
  <c r="U65" i="166"/>
  <c r="G65" i="166"/>
  <c r="V65" i="166"/>
  <c r="AU65" i="166"/>
  <c r="AL65" i="166"/>
  <c r="AQ65" i="166"/>
  <c r="BK65" i="166"/>
  <c r="AN65" i="166"/>
  <c r="D65" i="166"/>
  <c r="AO65" i="166"/>
  <c r="BN65" i="166"/>
  <c r="F65" i="166"/>
  <c r="AP65" i="166"/>
  <c r="AM65" i="166"/>
  <c r="Z65" i="166"/>
  <c r="BF65" i="166"/>
  <c r="X65" i="166"/>
  <c r="E65" i="166"/>
  <c r="BY65" i="166"/>
  <c r="BH65" i="166"/>
  <c r="BI65" i="166"/>
  <c r="BJ65" i="166"/>
  <c r="BL33" i="186"/>
  <c r="AR28" i="186"/>
  <c r="D18" i="186"/>
  <c r="BD11" i="186"/>
  <c r="AV9" i="186"/>
  <c r="AR8" i="186"/>
  <c r="AB4" i="186"/>
  <c r="M50" i="206"/>
  <c r="G40" i="162"/>
  <c r="O71" i="166"/>
  <c r="BK53" i="186"/>
  <c r="AM52" i="186"/>
  <c r="BO49" i="186"/>
  <c r="H101" i="89"/>
  <c r="CB100" i="89"/>
  <c r="CB101" i="89" s="1"/>
  <c r="AD65" i="166"/>
  <c r="BJ53" i="186"/>
  <c r="AL52" i="186"/>
  <c r="BN49" i="186"/>
  <c r="Z39" i="186"/>
  <c r="BJ28" i="186"/>
  <c r="B18" i="186"/>
  <c r="B3" i="198" a="1"/>
  <c r="AJ8" i="186"/>
  <c r="AC51" i="166"/>
  <c r="AV65" i="166"/>
  <c r="BX52" i="166"/>
  <c r="D39" i="186"/>
  <c r="BG18" i="186"/>
  <c r="C9" i="186"/>
  <c r="AM43" i="166"/>
  <c r="AA35" i="166"/>
  <c r="G51" i="166"/>
  <c r="Q78" i="186"/>
  <c r="AH52" i="186"/>
  <c r="V49" i="186"/>
  <c r="V9" i="186"/>
  <c r="B4" i="186"/>
  <c r="BU52" i="186"/>
  <c r="BA78" i="166"/>
  <c r="U58" i="205"/>
  <c r="U58" i="201" s="1"/>
  <c r="CD54" i="188"/>
  <c r="CD54" i="190" s="1"/>
  <c r="T16" i="201"/>
  <c r="S16" i="205"/>
  <c r="S16" i="201" s="1"/>
  <c r="T32" i="205"/>
  <c r="CC28" i="188"/>
  <c r="CC28" i="190" s="1"/>
  <c r="H22" i="182"/>
  <c r="T79" i="205"/>
  <c r="CC75" i="188"/>
  <c r="CC75" i="190" s="1"/>
  <c r="H69" i="182"/>
  <c r="AZ43" i="186"/>
  <c r="BS43" i="186"/>
  <c r="BQ43" i="186"/>
  <c r="BB43" i="186"/>
  <c r="BA43" i="186"/>
  <c r="BT43" i="186"/>
  <c r="AK43" i="186"/>
  <c r="AI43" i="186"/>
  <c r="I43" i="186"/>
  <c r="J43" i="186"/>
  <c r="BV43" i="186"/>
  <c r="BU43" i="186"/>
  <c r="L43" i="186"/>
  <c r="AC43" i="186"/>
  <c r="AD43" i="186"/>
  <c r="N43" i="186"/>
  <c r="R43" i="186"/>
  <c r="M43" i="186"/>
  <c r="BR43" i="186"/>
  <c r="BX43" i="186"/>
  <c r="BD43" i="186"/>
  <c r="BY43" i="186"/>
  <c r="BG43" i="186"/>
  <c r="AE43" i="186"/>
  <c r="AX43" i="186"/>
  <c r="AF43" i="186"/>
  <c r="AL43" i="186"/>
  <c r="AW43" i="186"/>
  <c r="AY43" i="186"/>
  <c r="K43" i="186"/>
  <c r="AH43" i="186"/>
  <c r="AG43" i="186"/>
  <c r="T38" i="201"/>
  <c r="S38" i="205"/>
  <c r="S38" i="201" s="1"/>
  <c r="T18" i="201"/>
  <c r="S18" i="205"/>
  <c r="S18" i="201" s="1"/>
  <c r="W23" i="205"/>
  <c r="W23" i="201" s="1"/>
  <c r="CF19" i="188"/>
  <c r="CF19" i="190" s="1"/>
  <c r="I86" i="176"/>
  <c r="I88" i="176" s="1"/>
  <c r="BA86" i="176"/>
  <c r="BA88" i="176" s="1"/>
  <c r="AO86" i="176"/>
  <c r="AO88" i="176" s="1"/>
  <c r="D86" i="176"/>
  <c r="D88" i="176" s="1"/>
  <c r="AL79" i="196"/>
  <c r="AL82" i="196" s="1"/>
  <c r="BP79" i="196"/>
  <c r="BP82" i="196" s="1"/>
  <c r="D52" i="166"/>
  <c r="AV43" i="166"/>
  <c r="AJ40" i="166"/>
  <c r="M11" i="186"/>
  <c r="BM78" i="186"/>
  <c r="F53" i="186"/>
  <c r="B52" i="186"/>
  <c r="BR49" i="186"/>
  <c r="AT43" i="186"/>
  <c r="AP42" i="186"/>
  <c r="AD39" i="186"/>
  <c r="AO33" i="186"/>
  <c r="AH74" i="166"/>
  <c r="Q71" i="166"/>
  <c r="BU65" i="166"/>
  <c r="M73" i="206"/>
  <c r="G63" i="162"/>
  <c r="BL53" i="186"/>
  <c r="BH52" i="186"/>
  <c r="AV49" i="186"/>
  <c r="X43" i="186"/>
  <c r="T42" i="186"/>
  <c r="H39" i="186"/>
  <c r="AN39" i="166"/>
  <c r="AG39" i="166"/>
  <c r="Q39" i="166"/>
  <c r="R39" i="166"/>
  <c r="BK39" i="166"/>
  <c r="BL39" i="166"/>
  <c r="AJ39" i="166"/>
  <c r="AM39" i="166"/>
  <c r="BA39" i="166"/>
  <c r="BV39" i="166"/>
  <c r="S39" i="166"/>
  <c r="AK39" i="166"/>
  <c r="AL39" i="166"/>
  <c r="AU39" i="166"/>
  <c r="C39" i="166"/>
  <c r="V39" i="166"/>
  <c r="AP39" i="166"/>
  <c r="AA39" i="166"/>
  <c r="BD39" i="166"/>
  <c r="BU39" i="166"/>
  <c r="N39" i="166"/>
  <c r="Z39" i="166"/>
  <c r="BE39" i="166"/>
  <c r="AH39" i="166"/>
  <c r="BF39" i="166"/>
  <c r="AT39" i="166"/>
  <c r="AI39" i="166"/>
  <c r="BX39" i="166"/>
  <c r="M39" i="166"/>
  <c r="BY39" i="166"/>
  <c r="U39" i="166"/>
  <c r="AO39" i="166"/>
  <c r="T39" i="166"/>
  <c r="BB39" i="166"/>
  <c r="P39" i="166"/>
  <c r="V78" i="186"/>
  <c r="AQ28" i="186"/>
  <c r="C18" i="186"/>
  <c r="BK8" i="186"/>
  <c r="BO4" i="186"/>
  <c r="AG71" i="166"/>
  <c r="BI78" i="166"/>
  <c r="BN9" i="186"/>
  <c r="AP8" i="186"/>
  <c r="B3" i="200" a="1"/>
  <c r="BQ35" i="166"/>
  <c r="AE78" i="166"/>
  <c r="BL49" i="186"/>
  <c r="T8" i="186"/>
  <c r="D4" i="186"/>
  <c r="K71" i="166"/>
  <c r="AA52" i="166"/>
  <c r="M40" i="206"/>
  <c r="G30" i="162"/>
  <c r="AT65" i="166"/>
  <c r="BU42" i="186"/>
  <c r="BI11" i="186"/>
  <c r="D11" i="186"/>
  <c r="G11" i="186"/>
  <c r="B11" i="186"/>
  <c r="E11" i="186"/>
  <c r="F11" i="186"/>
  <c r="AA11" i="186"/>
  <c r="AW11" i="186"/>
  <c r="W11" i="186"/>
  <c r="J11" i="186"/>
  <c r="AP11" i="186"/>
  <c r="X11" i="186"/>
  <c r="BP11" i="186"/>
  <c r="C11" i="186"/>
  <c r="V11" i="186"/>
  <c r="Y11" i="186"/>
  <c r="Z11" i="186"/>
  <c r="BQ11" i="186"/>
  <c r="K11" i="186"/>
  <c r="BK11" i="186"/>
  <c r="AQ11" i="186"/>
  <c r="AR11" i="186"/>
  <c r="AO11" i="186"/>
  <c r="AS11" i="186"/>
  <c r="BJ11" i="186"/>
  <c r="AT11" i="186"/>
  <c r="AX11" i="186"/>
  <c r="BO11" i="186"/>
  <c r="U11" i="186"/>
  <c r="H11" i="186"/>
  <c r="BL11" i="186"/>
  <c r="I11" i="186"/>
  <c r="BM11" i="186"/>
  <c r="BN11" i="186"/>
  <c r="AC11" i="186"/>
  <c r="BX49" i="186"/>
  <c r="T49" i="186"/>
  <c r="M49" i="186"/>
  <c r="S49" i="186"/>
  <c r="AN49" i="186"/>
  <c r="BY49" i="186"/>
  <c r="BB49" i="186"/>
  <c r="AR49" i="186"/>
  <c r="AH49" i="186"/>
  <c r="P49" i="186"/>
  <c r="R49" i="186"/>
  <c r="BH49" i="186"/>
  <c r="AG49" i="186"/>
  <c r="BV49" i="186"/>
  <c r="AP49" i="186"/>
  <c r="AI49" i="186"/>
  <c r="Q49" i="186"/>
  <c r="BC49" i="186"/>
  <c r="AJ49" i="186"/>
  <c r="AL49" i="186"/>
  <c r="BA49" i="186"/>
  <c r="BJ49" i="186"/>
  <c r="AK49" i="186"/>
  <c r="U49" i="186"/>
  <c r="C49" i="186"/>
  <c r="BD49" i="186"/>
  <c r="BF49" i="186"/>
  <c r="BU49" i="186"/>
  <c r="BW49" i="186"/>
  <c r="BE49" i="186"/>
  <c r="N49" i="186"/>
  <c r="O49" i="186"/>
  <c r="BW86" i="176"/>
  <c r="BW88" i="176" s="1"/>
  <c r="AU86" i="176"/>
  <c r="AU88" i="176" s="1"/>
  <c r="BE86" i="176"/>
  <c r="BE88" i="176" s="1"/>
  <c r="M86" i="176"/>
  <c r="M88" i="176" s="1"/>
  <c r="BK86" i="176"/>
  <c r="BK88" i="176" s="1"/>
  <c r="R79" i="196"/>
  <c r="R82" i="196" s="1"/>
  <c r="AV79" i="196"/>
  <c r="AV82" i="196" s="1"/>
  <c r="L4" i="186"/>
  <c r="BN40" i="166"/>
  <c r="AT71" i="166"/>
  <c r="AI71" i="166"/>
  <c r="N71" i="166"/>
  <c r="AO71" i="166"/>
  <c r="B71" i="166"/>
  <c r="BK71" i="166"/>
  <c r="AH71" i="166"/>
  <c r="BW71" i="166"/>
  <c r="BV71" i="166"/>
  <c r="AS71" i="166"/>
  <c r="AR71" i="166"/>
  <c r="I71" i="166"/>
  <c r="AP71" i="166"/>
  <c r="C71" i="166"/>
  <c r="H71" i="166"/>
  <c r="AB71" i="166"/>
  <c r="BN71" i="166"/>
  <c r="BR71" i="166"/>
  <c r="BI71" i="166"/>
  <c r="BM71" i="166"/>
  <c r="F71" i="166"/>
  <c r="V71" i="166"/>
  <c r="BL71" i="166"/>
  <c r="BJ71" i="166"/>
  <c r="W71" i="166"/>
  <c r="AV71" i="166"/>
  <c r="J71" i="166"/>
  <c r="E71" i="166"/>
  <c r="G71" i="166"/>
  <c r="D71" i="166"/>
  <c r="AW71" i="166"/>
  <c r="AU71" i="166"/>
  <c r="U71" i="166"/>
  <c r="AQ71" i="166"/>
  <c r="M71" i="166"/>
  <c r="BO71" i="166"/>
  <c r="Y71" i="166"/>
  <c r="X71" i="166"/>
  <c r="BQ71" i="166"/>
  <c r="AT78" i="186"/>
  <c r="BJ52" i="166"/>
  <c r="BF51" i="166"/>
  <c r="Z43" i="166"/>
  <c r="N40" i="166"/>
  <c r="BY52" i="186"/>
  <c r="BI43" i="186"/>
  <c r="BA52" i="166"/>
  <c r="D78" i="186"/>
  <c r="Y53" i="186"/>
  <c r="U52" i="186"/>
  <c r="I49" i="186"/>
  <c r="BM43" i="186"/>
  <c r="BI42" i="186"/>
  <c r="AW39" i="186"/>
  <c r="Y33" i="186"/>
  <c r="E28" i="186"/>
  <c r="AS18" i="186"/>
  <c r="Q11" i="186"/>
  <c r="I9" i="186"/>
  <c r="E8" i="186"/>
  <c r="BQ4" i="186"/>
  <c r="AQ78" i="186"/>
  <c r="AN52" i="166"/>
  <c r="AJ51" i="166"/>
  <c r="D43" i="166"/>
  <c r="BT40" i="166"/>
  <c r="BP39" i="166"/>
  <c r="AZ35" i="166"/>
  <c r="AO18" i="186"/>
  <c r="AO8" i="186"/>
  <c r="M16" i="206"/>
  <c r="G6" i="162"/>
  <c r="AE65" i="166"/>
  <c r="BK33" i="186"/>
  <c r="BH4" i="186"/>
  <c r="N11" i="186"/>
  <c r="AM78" i="166"/>
  <c r="AF71" i="166"/>
  <c r="AZ66" i="166"/>
  <c r="AF11" i="186"/>
  <c r="X9" i="186"/>
  <c r="AQ4" i="186"/>
  <c r="BW18" i="186"/>
  <c r="AF52" i="166"/>
  <c r="BP74" i="166"/>
  <c r="BC52" i="186"/>
  <c r="AI42" i="186"/>
  <c r="W51" i="166"/>
  <c r="AF52" i="186"/>
  <c r="P8" i="186"/>
  <c r="BV53" i="166"/>
  <c r="BS75" i="166"/>
  <c r="T70" i="166"/>
  <c r="L58" i="166"/>
  <c r="BT53" i="166"/>
  <c r="BD49" i="166"/>
  <c r="AR46" i="166"/>
  <c r="AN45" i="166"/>
  <c r="D36" i="166"/>
  <c r="BP32" i="166"/>
  <c r="AB22" i="166"/>
  <c r="BX14" i="166"/>
  <c r="AZ8" i="166"/>
  <c r="AN5" i="166"/>
  <c r="BJ36" i="166"/>
  <c r="AT32" i="166"/>
  <c r="BN22" i="166"/>
  <c r="I8" i="166"/>
  <c r="O8" i="166"/>
  <c r="M19" i="206"/>
  <c r="G9" i="162"/>
  <c r="AG59" i="166"/>
  <c r="D89" i="168" a="1"/>
  <c r="M41" i="206"/>
  <c r="G31" i="162"/>
  <c r="AP22" i="166"/>
  <c r="J70" i="166"/>
  <c r="N46" i="166"/>
  <c r="M15" i="206"/>
  <c r="G5" i="162"/>
  <c r="M60" i="206"/>
  <c r="G50" i="162"/>
  <c r="AF22" i="166"/>
  <c r="BL32" i="166"/>
  <c r="BK32" i="166"/>
  <c r="S32" i="166"/>
  <c r="B48" i="166"/>
  <c r="BY48" i="166"/>
  <c r="AK76" i="166"/>
  <c r="N13" i="207"/>
  <c r="G32" i="166"/>
  <c r="M54" i="207"/>
  <c r="L54" i="206"/>
  <c r="L54" i="207" s="1"/>
  <c r="T31" i="166"/>
  <c r="G8" i="166"/>
  <c r="AQ32" i="166"/>
  <c r="V22" i="166"/>
  <c r="AL6" i="166"/>
  <c r="G37" i="162"/>
  <c r="BJ68" i="166"/>
  <c r="AX45" i="166"/>
  <c r="Z76" i="166"/>
  <c r="G7" i="162"/>
  <c r="D93" i="168" a="1"/>
  <c r="BB22" i="166"/>
  <c r="L22" i="166"/>
  <c r="AZ14" i="166"/>
  <c r="J14" i="166"/>
  <c r="BW36" i="166"/>
  <c r="BV36" i="166"/>
  <c r="AB36" i="166"/>
  <c r="N36" i="166"/>
  <c r="G14" i="166"/>
  <c r="BG6" i="166"/>
  <c r="AM31" i="166"/>
  <c r="BN33" i="166"/>
  <c r="B22" i="166"/>
  <c r="R6" i="166"/>
  <c r="M47" i="207"/>
  <c r="L47" i="206"/>
  <c r="L47" i="207" s="1"/>
  <c r="AQ53" i="166"/>
  <c r="J45" i="166"/>
  <c r="AL22" i="166"/>
  <c r="BO76" i="166"/>
  <c r="F76" i="166"/>
  <c r="M17" i="207"/>
  <c r="L17" i="206"/>
  <c r="L17" i="207" s="1"/>
  <c r="P13" i="207"/>
  <c r="P91" i="206"/>
  <c r="P91" i="207" s="1"/>
  <c r="N22" i="166"/>
  <c r="BP36" i="166"/>
  <c r="M29" i="206"/>
  <c r="G19" i="162"/>
  <c r="BN36" i="166"/>
  <c r="AX32" i="166"/>
  <c r="BF14" i="166"/>
  <c r="AH8" i="166"/>
  <c r="J8" i="166"/>
  <c r="BU58" i="166"/>
  <c r="BA53" i="166"/>
  <c r="U45" i="166"/>
  <c r="BM36" i="166"/>
  <c r="AW32" i="166"/>
  <c r="BE14" i="166"/>
  <c r="AG8" i="166"/>
  <c r="K68" i="166"/>
  <c r="AX75" i="166"/>
  <c r="AY58" i="166"/>
  <c r="BG32" i="166"/>
  <c r="BW6" i="166"/>
  <c r="AN6" i="166"/>
  <c r="AI5" i="166"/>
  <c r="BV5" i="166"/>
  <c r="R22" i="166"/>
  <c r="BQ36" i="166"/>
  <c r="AT45" i="166"/>
  <c r="X70" i="166"/>
  <c r="L84" i="206"/>
  <c r="L84" i="207" s="1"/>
  <c r="M84" i="207"/>
  <c r="AQ45" i="166"/>
  <c r="K32" i="166"/>
  <c r="B70" i="166"/>
  <c r="V45" i="166"/>
  <c r="BU68" i="166"/>
  <c r="AX58" i="166"/>
  <c r="BR53" i="166"/>
  <c r="BB31" i="166"/>
  <c r="AX31" i="166"/>
  <c r="H31" i="166"/>
  <c r="BF76" i="166"/>
  <c r="BT68" i="166"/>
  <c r="AM70" i="166"/>
  <c r="AX8" i="166"/>
  <c r="AJ76" i="166"/>
  <c r="AB75" i="166"/>
  <c r="R70" i="166"/>
  <c r="BR68" i="166"/>
  <c r="V61" i="166"/>
  <c r="AH59" i="166"/>
  <c r="R50" i="166"/>
  <c r="B36" i="166"/>
  <c r="AT22" i="166"/>
  <c r="BB14" i="166"/>
  <c r="BY33" i="166"/>
  <c r="AE33" i="166"/>
  <c r="V33" i="166"/>
  <c r="Q70" i="166"/>
  <c r="I58" i="166"/>
  <c r="BQ53" i="166"/>
  <c r="BE50" i="166"/>
  <c r="BA49" i="166"/>
  <c r="AW48" i="166"/>
  <c r="AO46" i="166"/>
  <c r="AK45" i="166"/>
  <c r="BQ33" i="166"/>
  <c r="BM32" i="166"/>
  <c r="BI31" i="166"/>
  <c r="W8" i="166"/>
  <c r="AY8" i="166"/>
  <c r="BG5" i="166"/>
  <c r="M68" i="206"/>
  <c r="G58" i="162"/>
  <c r="BP8" i="166"/>
  <c r="AJ5" i="166"/>
  <c r="C48" i="166"/>
  <c r="BL22" i="166"/>
  <c r="Z33" i="166"/>
  <c r="AH5" i="166"/>
  <c r="BN59" i="166"/>
  <c r="AC70" i="166"/>
  <c r="BT61" i="166"/>
  <c r="D94" i="168" a="1"/>
  <c r="M32" i="166"/>
  <c r="D92" i="168" a="1"/>
  <c r="BL50" i="166"/>
  <c r="BH14" i="166"/>
  <c r="AI8" i="166"/>
  <c r="M21" i="206"/>
  <c r="G11" i="162"/>
  <c r="BB53" i="166"/>
  <c r="BG76" i="166"/>
  <c r="AY75" i="166"/>
  <c r="M37" i="206"/>
  <c r="G27" i="162"/>
  <c r="AZ53" i="166"/>
  <c r="AN50" i="166"/>
  <c r="AJ49" i="166"/>
  <c r="AF48" i="166"/>
  <c r="X46" i="166"/>
  <c r="T45" i="166"/>
  <c r="BL36" i="166"/>
  <c r="AV32" i="166"/>
  <c r="H22" i="166"/>
  <c r="BD14" i="166"/>
  <c r="AF8" i="166"/>
  <c r="T5" i="166"/>
  <c r="BF50" i="166"/>
  <c r="BJ46" i="166"/>
  <c r="AD8" i="166"/>
  <c r="Y22" i="166"/>
  <c r="W45" i="166"/>
  <c r="I68" i="166"/>
  <c r="AQ61" i="166"/>
  <c r="G47" i="162"/>
  <c r="AY45" i="166"/>
  <c r="AR22" i="166"/>
  <c r="AM36" i="166"/>
  <c r="F33" i="166"/>
  <c r="BR14" i="166"/>
  <c r="N5" i="166"/>
  <c r="BS50" i="166"/>
  <c r="V58" i="166"/>
  <c r="L61" i="166"/>
  <c r="Q13" i="207"/>
  <c r="BA32" i="166"/>
  <c r="AP14" i="166"/>
  <c r="I31" i="166"/>
  <c r="O13" i="207"/>
  <c r="O91" i="206"/>
  <c r="O91" i="207" s="1"/>
  <c r="D50" i="166"/>
  <c r="BX33" i="166"/>
  <c r="T14" i="166"/>
  <c r="BN8" i="166"/>
  <c r="V8" i="166"/>
  <c r="M80" i="207"/>
  <c r="L80" i="206"/>
  <c r="L80" i="207" s="1"/>
  <c r="BV58" i="166"/>
  <c r="C45" i="166"/>
  <c r="BO22" i="166"/>
  <c r="W22" i="166"/>
  <c r="BF22" i="166"/>
  <c r="BT58" i="166"/>
  <c r="K8" i="166"/>
  <c r="Q76" i="166"/>
  <c r="BO75" i="166"/>
  <c r="M57" i="207"/>
  <c r="L57" i="206"/>
  <c r="L57" i="207" s="1"/>
  <c r="BO8" i="166"/>
  <c r="H8" i="166"/>
  <c r="X22" i="166"/>
  <c r="AQ22" i="166"/>
  <c r="BJ32" i="166"/>
  <c r="AX14" i="166"/>
  <c r="G34" i="162"/>
  <c r="BO49" i="166"/>
  <c r="BN14" i="166"/>
  <c r="AR59" i="166"/>
  <c r="AW31" i="166"/>
  <c r="B14" i="166"/>
  <c r="AC36" i="166"/>
  <c r="BH49" i="166"/>
  <c r="AJ33" i="166"/>
  <c r="W36" i="166"/>
  <c r="K22" i="166"/>
  <c r="AD5" i="166"/>
  <c r="BS5" i="166"/>
  <c r="Z5" i="166"/>
  <c r="L79" i="206"/>
  <c r="L79" i="207" s="1"/>
  <c r="M33" i="206"/>
  <c r="G23" i="162"/>
  <c r="AR58" i="166"/>
  <c r="BB76" i="166"/>
  <c r="AY14" i="166"/>
  <c r="C22" i="166"/>
  <c r="AP32" i="166"/>
  <c r="AD14" i="166"/>
  <c r="M44" i="207"/>
  <c r="L44" i="206"/>
  <c r="L44" i="207" s="1"/>
  <c r="M32" i="207"/>
  <c r="L32" i="206"/>
  <c r="L32" i="207" s="1"/>
  <c r="AT14" i="166"/>
  <c r="BE8" i="166"/>
  <c r="E76" i="166"/>
  <c r="Y5" i="166"/>
  <c r="M22" i="166"/>
  <c r="BX48" i="166"/>
  <c r="AZ32" i="166"/>
  <c r="F70" i="166"/>
  <c r="AT36" i="166"/>
  <c r="BR22" i="166"/>
  <c r="AL14" i="166"/>
  <c r="N8" i="166"/>
  <c r="BF70" i="166"/>
  <c r="V36" i="166"/>
  <c r="BN32" i="166"/>
  <c r="AH14" i="166"/>
  <c r="BA58" i="166"/>
  <c r="AG53" i="166"/>
  <c r="Q49" i="166"/>
  <c r="M48" i="166"/>
  <c r="E46" i="166"/>
  <c r="AS36" i="166"/>
  <c r="BQ22" i="166"/>
  <c r="AK14" i="166"/>
  <c r="M8" i="166"/>
  <c r="BF5" i="166"/>
  <c r="M27" i="206"/>
  <c r="G17" i="162"/>
  <c r="S6" i="166"/>
  <c r="G18" i="162"/>
  <c r="BG36" i="166"/>
  <c r="AE14" i="166"/>
  <c r="V32" i="166"/>
  <c r="M65" i="207"/>
  <c r="L65" i="206"/>
  <c r="L65" i="207" s="1"/>
  <c r="AP53" i="166"/>
  <c r="F14" i="166"/>
  <c r="BU61" i="166"/>
  <c r="BM5" i="166"/>
  <c r="S68" i="166"/>
  <c r="C53" i="166"/>
  <c r="AO14" i="166"/>
  <c r="BD48" i="166"/>
  <c r="AF32" i="166"/>
  <c r="BF53" i="166"/>
  <c r="Z45" i="166"/>
  <c r="AQ58" i="166"/>
  <c r="AL58" i="166"/>
  <c r="BC14" i="166"/>
  <c r="F46" i="166"/>
  <c r="B45" i="166"/>
  <c r="AD32" i="166"/>
  <c r="BA68" i="166"/>
  <c r="AC32" i="166"/>
  <c r="J58" i="166"/>
  <c r="AD53" i="166"/>
  <c r="BV49" i="166"/>
  <c r="V46" i="166"/>
  <c r="S5" i="166"/>
  <c r="AL76" i="166"/>
  <c r="AZ68" i="166"/>
  <c r="AX59" i="166"/>
  <c r="AB59" i="166"/>
  <c r="AA59" i="166"/>
  <c r="S70" i="166"/>
  <c r="AL70" i="166"/>
  <c r="H75" i="166"/>
  <c r="AX68" i="166"/>
  <c r="BR58" i="166"/>
  <c r="AD48" i="166"/>
  <c r="BY70" i="166"/>
  <c r="BQ68" i="166"/>
  <c r="BQ58" i="166"/>
  <c r="AW53" i="166"/>
  <c r="AG49" i="166"/>
  <c r="AC48" i="166"/>
  <c r="U46" i="166"/>
  <c r="Q45" i="166"/>
  <c r="BI36" i="166"/>
  <c r="AW33" i="166"/>
  <c r="AS32" i="166"/>
  <c r="AO31" i="166"/>
  <c r="BA14" i="166"/>
  <c r="M42" i="207"/>
  <c r="L42" i="206"/>
  <c r="L42" i="207" s="1"/>
  <c r="B75" i="166"/>
  <c r="S36" i="166"/>
  <c r="AN36" i="166"/>
  <c r="AA8" i="166"/>
  <c r="AI6" i="166"/>
  <c r="BF31" i="166"/>
  <c r="AW59" i="166"/>
  <c r="M30" i="206"/>
  <c r="G20" i="162"/>
  <c r="B53" i="166"/>
  <c r="AH36" i="166"/>
  <c r="W53" i="166"/>
  <c r="AA49" i="166"/>
  <c r="BF8" i="166"/>
  <c r="Q8" i="166"/>
  <c r="BP46" i="166"/>
  <c r="L32" i="166"/>
  <c r="BX8" i="166"/>
  <c r="BY76" i="166"/>
  <c r="BX76" i="166"/>
  <c r="BW76" i="166"/>
  <c r="AG76" i="166"/>
  <c r="AA76" i="166"/>
  <c r="BH70" i="166"/>
  <c r="AF53" i="166"/>
  <c r="P49" i="166"/>
  <c r="L48" i="166"/>
  <c r="D46" i="166"/>
  <c r="AR36" i="166"/>
  <c r="AB32" i="166"/>
  <c r="BP22" i="166"/>
  <c r="AJ14" i="166"/>
  <c r="L8" i="166"/>
  <c r="AH49" i="166"/>
  <c r="AL45" i="166"/>
  <c r="BV14" i="166"/>
  <c r="R5" i="166"/>
  <c r="J50" i="166"/>
  <c r="E50" i="166"/>
  <c r="G15" i="162"/>
  <c r="M38" i="206"/>
  <c r="G28" i="162"/>
  <c r="T36" i="166"/>
  <c r="AL31" i="166"/>
  <c r="BK68" i="166"/>
  <c r="G69" i="162"/>
  <c r="G49" i="166"/>
  <c r="BW46" i="166"/>
  <c r="R8" i="166"/>
  <c r="AC6" i="166"/>
  <c r="AV46" i="166"/>
  <c r="BP31" i="166"/>
  <c r="BD8" i="166"/>
  <c r="BX75" i="166"/>
  <c r="BW75" i="166"/>
  <c r="BV75" i="166"/>
  <c r="BY75" i="166"/>
  <c r="AZ58" i="166"/>
  <c r="AS22" i="166"/>
  <c r="M25" i="207"/>
  <c r="L25" i="206"/>
  <c r="L25" i="207" s="1"/>
  <c r="BW5" i="166"/>
  <c r="R31" i="166"/>
  <c r="K45" i="166"/>
  <c r="AB46" i="166"/>
  <c r="AV31" i="166"/>
  <c r="AJ8" i="166"/>
  <c r="BG53" i="166"/>
  <c r="AA45" i="166"/>
  <c r="S8" i="166"/>
  <c r="M51" i="207"/>
  <c r="L51" i="206"/>
  <c r="L51" i="207" s="1"/>
  <c r="AH68" i="166"/>
  <c r="M85" i="206"/>
  <c r="G75" i="162"/>
  <c r="J75" i="166"/>
  <c r="AM6" i="166"/>
  <c r="BV6" i="166"/>
  <c r="G8" i="162"/>
  <c r="AE50" i="166"/>
  <c r="BO33" i="166"/>
  <c r="T6" i="166"/>
  <c r="BM58" i="166"/>
  <c r="G16" i="162"/>
  <c r="BJ8" i="166"/>
  <c r="S22" i="166"/>
  <c r="BR36" i="166"/>
  <c r="AD6" i="166"/>
  <c r="W48" i="166"/>
  <c r="H46" i="166"/>
  <c r="P8" i="166"/>
  <c r="N22" i="206"/>
  <c r="G12" i="162"/>
  <c r="Z36" i="166"/>
  <c r="J32" i="166"/>
  <c r="AX22" i="166"/>
  <c r="R14" i="166"/>
  <c r="BV8" i="166"/>
  <c r="AX53" i="166"/>
  <c r="B46" i="166"/>
  <c r="AF58" i="166"/>
  <c r="AG58" i="166"/>
  <c r="M53" i="166"/>
  <c r="BY49" i="166"/>
  <c r="BU48" i="166"/>
  <c r="BM46" i="166"/>
  <c r="BI45" i="166"/>
  <c r="Y36" i="166"/>
  <c r="I32" i="166"/>
  <c r="AW22" i="166"/>
  <c r="Q14" i="166"/>
  <c r="BU8" i="166"/>
  <c r="BI5" i="166"/>
  <c r="BL61" i="166"/>
  <c r="O59" i="166"/>
  <c r="M70" i="206"/>
  <c r="G60" i="162"/>
  <c r="AW8" i="166"/>
  <c r="M87" i="207"/>
  <c r="M18" i="207"/>
  <c r="L18" i="206"/>
  <c r="L18" i="207" s="1"/>
  <c r="O36" i="166"/>
  <c r="G13" i="162"/>
  <c r="AA33" i="166"/>
  <c r="AV33" i="166"/>
  <c r="BX5" i="166"/>
  <c r="M35" i="206"/>
  <c r="G25" i="162"/>
  <c r="K50" i="166"/>
  <c r="M26" i="207"/>
  <c r="L26" i="206"/>
  <c r="L26" i="207" s="1"/>
  <c r="BR50" i="166"/>
  <c r="AP33" i="166"/>
  <c r="BO14" i="166"/>
  <c r="AQ33" i="166"/>
  <c r="Q58" i="166"/>
  <c r="AD36" i="166"/>
  <c r="BN5" i="166"/>
  <c r="BC46" i="166"/>
  <c r="BL45" i="166"/>
  <c r="L83" i="206"/>
  <c r="L83" i="207" s="1"/>
  <c r="M83" i="207"/>
  <c r="G70" i="166"/>
  <c r="AY68" i="166"/>
  <c r="AL53" i="166"/>
  <c r="F45" i="166"/>
  <c r="BC58" i="166"/>
  <c r="AA36" i="166"/>
  <c r="BX68" i="166"/>
  <c r="M86" i="206"/>
  <c r="G76" i="162"/>
  <c r="BJ45" i="166"/>
  <c r="AG68" i="166"/>
  <c r="J53" i="166"/>
  <c r="AX48" i="166"/>
  <c r="BF45" i="166"/>
  <c r="R76" i="166"/>
  <c r="AF68" i="166"/>
  <c r="BS68" i="166"/>
  <c r="BP75" i="166"/>
  <c r="AD68" i="166"/>
  <c r="AD58" i="166"/>
  <c r="AP46" i="166"/>
  <c r="Z32" i="166"/>
  <c r="Q5" i="166"/>
  <c r="BE70" i="166"/>
  <c r="AW68" i="166"/>
  <c r="AW58" i="166"/>
  <c r="AC53" i="166"/>
  <c r="Q50" i="166"/>
  <c r="M49" i="166"/>
  <c r="I48" i="166"/>
  <c r="BY45" i="166"/>
  <c r="AO36" i="166"/>
  <c r="Y32" i="166"/>
  <c r="U31" i="166"/>
  <c r="BQ75" i="166"/>
  <c r="W33" i="166"/>
  <c r="D22" i="166"/>
  <c r="L23" i="206"/>
  <c r="L23" i="207" s="1"/>
  <c r="M23" i="207"/>
  <c r="W32" i="166"/>
  <c r="H33" i="166"/>
  <c r="BD5" i="166"/>
  <c r="BK48" i="166"/>
  <c r="M24" i="206"/>
  <c r="G14" i="162"/>
  <c r="AD50" i="166"/>
  <c r="B33" i="166"/>
  <c r="BC6" i="166"/>
  <c r="BG22" i="166"/>
  <c r="BY53" i="166"/>
  <c r="O31" i="166"/>
  <c r="AR45" i="166"/>
  <c r="E70" i="166"/>
  <c r="P68" i="166"/>
  <c r="L75" i="166"/>
  <c r="AP70" i="166"/>
  <c r="AH58" i="166"/>
  <c r="N53" i="166"/>
  <c r="S76" i="166"/>
  <c r="K75" i="166"/>
  <c r="AN70" i="166"/>
  <c r="L53" i="166"/>
  <c r="BX49" i="166"/>
  <c r="BT48" i="166"/>
  <c r="BL46" i="166"/>
  <c r="BH45" i="166"/>
  <c r="X36" i="166"/>
  <c r="H32" i="166"/>
  <c r="AV22" i="166"/>
  <c r="P14" i="166"/>
  <c r="BT8" i="166"/>
  <c r="BH5" i="166"/>
  <c r="BR48" i="166"/>
  <c r="N14" i="166"/>
  <c r="BU14" i="166"/>
  <c r="BQ8" i="166"/>
  <c r="BY5" i="166"/>
  <c r="M67" i="207"/>
  <c r="L67" i="206"/>
  <c r="L67" i="207" s="1"/>
  <c r="AA75" i="166"/>
  <c r="BA59" i="166"/>
  <c r="G21" i="162"/>
  <c r="G24" i="162"/>
  <c r="AI59" i="166"/>
  <c r="AM22" i="166"/>
  <c r="BT14" i="166"/>
  <c r="AH76" i="166"/>
  <c r="BG31" i="166"/>
  <c r="X32" i="166"/>
  <c r="P5" i="166"/>
  <c r="BN58" i="166"/>
  <c r="Z8" i="166"/>
  <c r="BS45" i="166"/>
  <c r="AV76" i="166"/>
  <c r="BN49" i="166"/>
  <c r="BF32" i="166"/>
  <c r="BB6" i="166"/>
  <c r="AI36" i="166"/>
  <c r="P58" i="166"/>
  <c r="D45" i="166"/>
  <c r="AV6" i="166"/>
  <c r="D70" i="166"/>
  <c r="AJ68" i="166"/>
  <c r="BN46" i="166"/>
  <c r="AO70" i="166"/>
  <c r="BE76" i="166"/>
  <c r="M48" i="206"/>
  <c r="G38" i="162"/>
  <c r="M31" i="207"/>
  <c r="L31" i="206"/>
  <c r="L31" i="207" s="1"/>
  <c r="M34" i="207"/>
  <c r="L34" i="206"/>
  <c r="L34" i="207" s="1"/>
  <c r="AU14" i="166"/>
  <c r="AF14" i="166"/>
  <c r="BH31" i="166"/>
  <c r="BF36" i="166"/>
  <c r="U75" i="166"/>
  <c r="T75" i="166"/>
  <c r="Z49" i="166"/>
  <c r="R32" i="166"/>
  <c r="AH6" i="166"/>
  <c r="BM50" i="166"/>
  <c r="R33" i="166"/>
  <c r="AK58" i="166"/>
  <c r="AB6" i="166"/>
  <c r="V53" i="166"/>
  <c r="Q53" i="166"/>
  <c r="H45" i="166"/>
  <c r="AJ32" i="166"/>
  <c r="AR14" i="166"/>
  <c r="T8" i="166"/>
  <c r="AM53" i="166"/>
  <c r="G45" i="166"/>
  <c r="AY36" i="166"/>
  <c r="AI32" i="166"/>
  <c r="N68" i="166"/>
  <c r="AM14" i="166"/>
  <c r="W5" i="166"/>
  <c r="AI76" i="166"/>
  <c r="AE5" i="166"/>
  <c r="L14" i="166"/>
  <c r="BP33" i="166"/>
  <c r="AN31" i="166"/>
  <c r="BC31" i="166"/>
  <c r="AL36" i="166"/>
  <c r="BK33" i="166"/>
  <c r="BJ48" i="166"/>
  <c r="N31" i="166"/>
  <c r="BR5" i="166"/>
  <c r="M63" i="206"/>
  <c r="G53" i="162"/>
  <c r="BE48" i="166"/>
  <c r="M72" i="207"/>
  <c r="L72" i="206"/>
  <c r="L72" i="207" s="1"/>
  <c r="BB32" i="166"/>
  <c r="H6" i="166"/>
  <c r="M58" i="207"/>
  <c r="F36" i="166"/>
  <c r="BR32" i="166"/>
  <c r="BB8" i="166"/>
  <c r="BM22" i="166"/>
  <c r="M58" i="166"/>
  <c r="BU53" i="166"/>
  <c r="BA48" i="166"/>
  <c r="AS46" i="166"/>
  <c r="E36" i="166"/>
  <c r="BQ32" i="166"/>
  <c r="AC22" i="166"/>
  <c r="BY14" i="166"/>
  <c r="BA8" i="166"/>
  <c r="BR8" i="166"/>
  <c r="BS58" i="166"/>
  <c r="BI61" i="166"/>
  <c r="AO6" i="166"/>
  <c r="M61" i="206"/>
  <c r="G51" i="162"/>
  <c r="W58" i="166"/>
  <c r="AB33" i="166"/>
  <c r="BS14" i="166"/>
  <c r="BK8" i="166"/>
  <c r="R36" i="166"/>
  <c r="V48" i="166"/>
  <c r="M39" i="206"/>
  <c r="G29" i="162"/>
  <c r="M59" i="207"/>
  <c r="N32" i="166"/>
  <c r="M45" i="206"/>
  <c r="G35" i="162"/>
  <c r="BX53" i="166"/>
  <c r="BL5" i="166"/>
  <c r="BR45" i="166"/>
  <c r="BM45" i="166"/>
  <c r="R53" i="166"/>
  <c r="BN45" i="166"/>
  <c r="BL70" i="166"/>
  <c r="BV46" i="166"/>
  <c r="BQ46" i="166"/>
  <c r="AP45" i="166"/>
  <c r="M55" i="206"/>
  <c r="G45" i="162"/>
  <c r="M68" i="166"/>
  <c r="R45" i="166"/>
  <c r="AP36" i="166"/>
  <c r="F32" i="166"/>
  <c r="L68" i="166"/>
  <c r="AC75" i="166"/>
  <c r="BG70" i="166"/>
  <c r="M36" i="206"/>
  <c r="G26" i="162"/>
  <c r="BD76" i="166"/>
  <c r="AV75" i="166"/>
  <c r="J68" i="166"/>
  <c r="BB59" i="166"/>
  <c r="AC58" i="166"/>
  <c r="I53" i="166"/>
  <c r="BY50" i="166"/>
  <c r="BU49" i="166"/>
  <c r="BQ48" i="166"/>
  <c r="BI46" i="166"/>
  <c r="BE45" i="166"/>
  <c r="U36" i="166"/>
  <c r="E32" i="166"/>
  <c r="O46" i="166"/>
  <c r="AR32" i="166"/>
  <c r="K14" i="166"/>
  <c r="AU33" i="166"/>
  <c r="BJ22" i="166"/>
  <c r="BB46" i="166"/>
  <c r="AS45" i="166"/>
  <c r="J31" i="166"/>
  <c r="BI49" i="166"/>
  <c r="P53" i="166"/>
  <c r="BT22" i="166"/>
  <c r="X5" i="166"/>
  <c r="M63" i="207" l="1"/>
  <c r="L63" i="206"/>
  <c r="L63" i="207" s="1"/>
  <c r="CH86" i="188"/>
  <c r="CF9" i="190"/>
  <c r="CF86" i="188"/>
  <c r="T23" i="201"/>
  <c r="S23" i="205"/>
  <c r="S23" i="201" s="1"/>
  <c r="T49" i="201"/>
  <c r="S49" i="205"/>
  <c r="S49" i="201" s="1"/>
  <c r="V91" i="205"/>
  <c r="V91" i="201" s="1"/>
  <c r="M36" i="207"/>
  <c r="L36" i="206"/>
  <c r="L36" i="207" s="1"/>
  <c r="M45" i="207"/>
  <c r="L45" i="206"/>
  <c r="L45" i="207" s="1"/>
  <c r="T59" i="201"/>
  <c r="S59" i="205"/>
  <c r="S59" i="201" s="1"/>
  <c r="W13" i="201"/>
  <c r="W91" i="205"/>
  <c r="W91" i="201" s="1"/>
  <c r="S62" i="205"/>
  <c r="S62" i="201" s="1"/>
  <c r="M41" i="207"/>
  <c r="L41" i="206"/>
  <c r="L41" i="207" s="1"/>
  <c r="M86" i="207"/>
  <c r="L86" i="206"/>
  <c r="L86" i="207" s="1"/>
  <c r="L59" i="206"/>
  <c r="L59" i="207" s="1"/>
  <c r="L48" i="206"/>
  <c r="L48" i="207" s="1"/>
  <c r="M48" i="207"/>
  <c r="M81" i="207"/>
  <c r="L81" i="206"/>
  <c r="L81" i="207" s="1"/>
  <c r="T29" i="201"/>
  <c r="S29" i="205"/>
  <c r="S29" i="201" s="1"/>
  <c r="M43" i="207"/>
  <c r="L43" i="206"/>
  <c r="L43" i="207" s="1"/>
  <c r="Y91" i="205"/>
  <c r="Y91" i="201" s="1"/>
  <c r="T48" i="201"/>
  <c r="S48" i="205"/>
  <c r="S48" i="201" s="1"/>
  <c r="C76" i="194"/>
  <c r="C72" i="194"/>
  <c r="C68" i="194"/>
  <c r="C64" i="194"/>
  <c r="C60" i="194"/>
  <c r="C56" i="194"/>
  <c r="C52" i="194"/>
  <c r="C48" i="194"/>
  <c r="C44" i="194"/>
  <c r="C40" i="194"/>
  <c r="C36" i="194"/>
  <c r="C32" i="194"/>
  <c r="C28" i="194"/>
  <c r="C24" i="194"/>
  <c r="C20" i="194"/>
  <c r="C16" i="194"/>
  <c r="C12" i="194"/>
  <c r="C8" i="194"/>
  <c r="C4" i="194"/>
  <c r="F75" i="194"/>
  <c r="F71" i="194"/>
  <c r="F67" i="194"/>
  <c r="F63" i="194"/>
  <c r="F59" i="194"/>
  <c r="F55" i="194"/>
  <c r="F51" i="194"/>
  <c r="F47" i="194"/>
  <c r="F43" i="194"/>
  <c r="F39" i="194"/>
  <c r="F35" i="194"/>
  <c r="F31" i="194"/>
  <c r="F27" i="194"/>
  <c r="F23" i="194"/>
  <c r="F19" i="194"/>
  <c r="F15" i="194"/>
  <c r="F11" i="194"/>
  <c r="F7" i="194"/>
  <c r="F3" i="194"/>
  <c r="E75" i="194"/>
  <c r="E71" i="194"/>
  <c r="E67" i="194"/>
  <c r="E63" i="194"/>
  <c r="E59" i="194"/>
  <c r="E55" i="194"/>
  <c r="E51" i="194"/>
  <c r="E47" i="194"/>
  <c r="E43" i="194"/>
  <c r="E39" i="194"/>
  <c r="E35" i="194"/>
  <c r="E31" i="194"/>
  <c r="E27" i="194"/>
  <c r="E23" i="194"/>
  <c r="E19" i="194"/>
  <c r="E15" i="194"/>
  <c r="E11" i="194"/>
  <c r="E7" i="194"/>
  <c r="E3" i="194"/>
  <c r="D75" i="194"/>
  <c r="D71" i="194"/>
  <c r="D67" i="194"/>
  <c r="D63" i="194"/>
  <c r="D59" i="194"/>
  <c r="D55" i="194"/>
  <c r="D51" i="194"/>
  <c r="D47" i="194"/>
  <c r="D43" i="194"/>
  <c r="D39" i="194"/>
  <c r="D35" i="194"/>
  <c r="D31" i="194"/>
  <c r="D27" i="194"/>
  <c r="D23" i="194"/>
  <c r="D19" i="194"/>
  <c r="D15" i="194"/>
  <c r="D11" i="194"/>
  <c r="D7" i="194"/>
  <c r="D3" i="194"/>
  <c r="C75" i="194"/>
  <c r="C71" i="194"/>
  <c r="C67" i="194"/>
  <c r="C63" i="194"/>
  <c r="C59" i="194"/>
  <c r="C55" i="194"/>
  <c r="C51" i="194"/>
  <c r="C47" i="194"/>
  <c r="C43" i="194"/>
  <c r="C39" i="194"/>
  <c r="C35" i="194"/>
  <c r="C31" i="194"/>
  <c r="C27" i="194"/>
  <c r="C23" i="194"/>
  <c r="C19" i="194"/>
  <c r="C15" i="194"/>
  <c r="C11" i="194"/>
  <c r="C7" i="194"/>
  <c r="C3" i="194"/>
  <c r="B75" i="194"/>
  <c r="B71" i="194"/>
  <c r="B67" i="194"/>
  <c r="B63" i="194"/>
  <c r="B59" i="194"/>
  <c r="B55" i="194"/>
  <c r="G55" i="194" s="1"/>
  <c r="B51" i="194"/>
  <c r="B47" i="194"/>
  <c r="B43" i="194"/>
  <c r="G43" i="194" s="1"/>
  <c r="B39" i="194"/>
  <c r="G39" i="194" s="1"/>
  <c r="B35" i="194"/>
  <c r="B31" i="194"/>
  <c r="B27" i="194"/>
  <c r="B23" i="194"/>
  <c r="B19" i="194"/>
  <c r="G19" i="194" s="1"/>
  <c r="B15" i="194"/>
  <c r="B11" i="194"/>
  <c r="B7" i="194"/>
  <c r="B3" i="194"/>
  <c r="C74" i="194"/>
  <c r="C70" i="194"/>
  <c r="C66" i="194"/>
  <c r="C62" i="194"/>
  <c r="C58" i="194"/>
  <c r="C54" i="194"/>
  <c r="C50" i="194"/>
  <c r="C46" i="194"/>
  <c r="C42" i="194"/>
  <c r="C38" i="194"/>
  <c r="C34" i="194"/>
  <c r="C30" i="194"/>
  <c r="C26" i="194"/>
  <c r="C22" i="194"/>
  <c r="C18" i="194"/>
  <c r="C14" i="194"/>
  <c r="C10" i="194"/>
  <c r="C6" i="194"/>
  <c r="C2" i="194"/>
  <c r="C77" i="194"/>
  <c r="C73" i="194"/>
  <c r="C69" i="194"/>
  <c r="C65" i="194"/>
  <c r="B77" i="194"/>
  <c r="B73" i="194"/>
  <c r="B69" i="194"/>
  <c r="B65" i="194"/>
  <c r="G65" i="194" s="1"/>
  <c r="B61" i="194"/>
  <c r="B57" i="194"/>
  <c r="B53" i="194"/>
  <c r="B49" i="194"/>
  <c r="B45" i="194"/>
  <c r="B41" i="194"/>
  <c r="B37" i="194"/>
  <c r="B33" i="194"/>
  <c r="B29" i="194"/>
  <c r="D76" i="194"/>
  <c r="F68" i="194"/>
  <c r="E61" i="194"/>
  <c r="E54" i="194"/>
  <c r="E48" i="194"/>
  <c r="E41" i="194"/>
  <c r="E34" i="194"/>
  <c r="E28" i="194"/>
  <c r="F21" i="194"/>
  <c r="D16" i="194"/>
  <c r="E9" i="194"/>
  <c r="B4" i="194"/>
  <c r="B76" i="194"/>
  <c r="E68" i="194"/>
  <c r="D61" i="194"/>
  <c r="D54" i="194"/>
  <c r="D48" i="194"/>
  <c r="D41" i="194"/>
  <c r="D34" i="194"/>
  <c r="D28" i="194"/>
  <c r="E21" i="194"/>
  <c r="B16" i="194"/>
  <c r="D9" i="194"/>
  <c r="F2" i="194"/>
  <c r="F74" i="194"/>
  <c r="D68" i="194"/>
  <c r="C61" i="194"/>
  <c r="B54" i="194"/>
  <c r="G54" i="194" s="1"/>
  <c r="B48" i="194"/>
  <c r="G48" i="194" s="1"/>
  <c r="C41" i="194"/>
  <c r="B34" i="194"/>
  <c r="G34" i="194" s="1"/>
  <c r="B28" i="194"/>
  <c r="D21" i="194"/>
  <c r="F14" i="194"/>
  <c r="C9" i="194"/>
  <c r="E2" i="194"/>
  <c r="E74" i="194"/>
  <c r="B68" i="194"/>
  <c r="F60" i="194"/>
  <c r="F53" i="194"/>
  <c r="F46" i="194"/>
  <c r="F40" i="194"/>
  <c r="F33" i="194"/>
  <c r="F26" i="194"/>
  <c r="C21" i="194"/>
  <c r="E14" i="194"/>
  <c r="B9" i="194"/>
  <c r="D2" i="194"/>
  <c r="D74" i="194"/>
  <c r="F66" i="194"/>
  <c r="E60" i="194"/>
  <c r="E53" i="194"/>
  <c r="E46" i="194"/>
  <c r="E40" i="194"/>
  <c r="E33" i="194"/>
  <c r="E26" i="194"/>
  <c r="B21" i="194"/>
  <c r="D14" i="194"/>
  <c r="F8" i="194"/>
  <c r="B74" i="194"/>
  <c r="G74" i="194" s="1"/>
  <c r="E66" i="194"/>
  <c r="D60" i="194"/>
  <c r="D53" i="194"/>
  <c r="D46" i="194"/>
  <c r="D40" i="194"/>
  <c r="D33" i="194"/>
  <c r="D26" i="194"/>
  <c r="F20" i="194"/>
  <c r="B14" i="194"/>
  <c r="E8" i="194"/>
  <c r="B2" i="194"/>
  <c r="G2" i="194" s="1"/>
  <c r="F73" i="194"/>
  <c r="D66" i="194"/>
  <c r="B60" i="194"/>
  <c r="C53" i="194"/>
  <c r="B46" i="194"/>
  <c r="B40" i="194"/>
  <c r="C33" i="194"/>
  <c r="B26" i="194"/>
  <c r="E20" i="194"/>
  <c r="F13" i="194"/>
  <c r="D8" i="194"/>
  <c r="E73" i="194"/>
  <c r="B66" i="194"/>
  <c r="F58" i="194"/>
  <c r="F52" i="194"/>
  <c r="F45" i="194"/>
  <c r="F38" i="194"/>
  <c r="F32" i="194"/>
  <c r="F25" i="194"/>
  <c r="D20" i="194"/>
  <c r="E13" i="194"/>
  <c r="B8" i="194"/>
  <c r="G8" i="194" s="1"/>
  <c r="D73" i="194"/>
  <c r="F65" i="194"/>
  <c r="E58" i="194"/>
  <c r="E52" i="194"/>
  <c r="E45" i="194"/>
  <c r="E38" i="194"/>
  <c r="E32" i="194"/>
  <c r="E25" i="194"/>
  <c r="B20" i="194"/>
  <c r="D13" i="194"/>
  <c r="F6" i="194"/>
  <c r="F72" i="194"/>
  <c r="E65" i="194"/>
  <c r="D58" i="194"/>
  <c r="D52" i="194"/>
  <c r="D45" i="194"/>
  <c r="D38" i="194"/>
  <c r="D32" i="194"/>
  <c r="D25" i="194"/>
  <c r="F18" i="194"/>
  <c r="C13" i="194"/>
  <c r="E6" i="194"/>
  <c r="E72" i="194"/>
  <c r="D65" i="194"/>
  <c r="B58" i="194"/>
  <c r="B52" i="194"/>
  <c r="C45" i="194"/>
  <c r="B38" i="194"/>
  <c r="B32" i="194"/>
  <c r="C25" i="194"/>
  <c r="E18" i="194"/>
  <c r="B13" i="194"/>
  <c r="D6" i="194"/>
  <c r="D72" i="194"/>
  <c r="F64" i="194"/>
  <c r="F57" i="194"/>
  <c r="F50" i="194"/>
  <c r="F44" i="194"/>
  <c r="F37" i="194"/>
  <c r="F30" i="194"/>
  <c r="B25" i="194"/>
  <c r="G25" i="194" s="1"/>
  <c r="D18" i="194"/>
  <c r="F12" i="194"/>
  <c r="B6" i="194"/>
  <c r="E70" i="194"/>
  <c r="B64" i="194"/>
  <c r="C57" i="194"/>
  <c r="B50" i="194"/>
  <c r="B44" i="194"/>
  <c r="C37" i="194"/>
  <c r="B30" i="194"/>
  <c r="D24" i="194"/>
  <c r="E17" i="194"/>
  <c r="B12" i="194"/>
  <c r="G12" i="194" s="1"/>
  <c r="D5" i="194"/>
  <c r="F77" i="194"/>
  <c r="D70" i="194"/>
  <c r="F62" i="194"/>
  <c r="F56" i="194"/>
  <c r="F49" i="194"/>
  <c r="F42" i="194"/>
  <c r="F36" i="194"/>
  <c r="F29" i="194"/>
  <c r="B24" i="194"/>
  <c r="D17" i="194"/>
  <c r="F10" i="194"/>
  <c r="C5" i="194"/>
  <c r="E77" i="194"/>
  <c r="B70" i="194"/>
  <c r="E62" i="194"/>
  <c r="E56" i="194"/>
  <c r="E49" i="194"/>
  <c r="E42" i="194"/>
  <c r="E36" i="194"/>
  <c r="E29" i="194"/>
  <c r="F22" i="194"/>
  <c r="C17" i="194"/>
  <c r="E10" i="194"/>
  <c r="B5" i="194"/>
  <c r="D77" i="194"/>
  <c r="F69" i="194"/>
  <c r="D62" i="194"/>
  <c r="D56" i="194"/>
  <c r="D49" i="194"/>
  <c r="D42" i="194"/>
  <c r="D36" i="194"/>
  <c r="D29" i="194"/>
  <c r="E22" i="194"/>
  <c r="B17" i="194"/>
  <c r="D10" i="194"/>
  <c r="F4" i="194"/>
  <c r="E69" i="194"/>
  <c r="B36" i="194"/>
  <c r="E4" i="194"/>
  <c r="D69" i="194"/>
  <c r="F34" i="194"/>
  <c r="D4" i="194"/>
  <c r="E64" i="194"/>
  <c r="E30" i="194"/>
  <c r="D64" i="194"/>
  <c r="D30" i="194"/>
  <c r="B62" i="194"/>
  <c r="C29" i="194"/>
  <c r="F61" i="194"/>
  <c r="F28" i="194"/>
  <c r="E57" i="194"/>
  <c r="F24" i="194"/>
  <c r="D57" i="194"/>
  <c r="E24" i="194"/>
  <c r="B56" i="194"/>
  <c r="G56" i="194" s="1"/>
  <c r="D22" i="194"/>
  <c r="F54" i="194"/>
  <c r="B22" i="194"/>
  <c r="E50" i="194"/>
  <c r="B18" i="194"/>
  <c r="D50" i="194"/>
  <c r="F17" i="194"/>
  <c r="C49" i="194"/>
  <c r="F16" i="194"/>
  <c r="F48" i="194"/>
  <c r="E16" i="194"/>
  <c r="E44" i="194"/>
  <c r="E12" i="194"/>
  <c r="D44" i="194"/>
  <c r="D12" i="194"/>
  <c r="F76" i="194"/>
  <c r="B42" i="194"/>
  <c r="G42" i="194" s="1"/>
  <c r="B10" i="194"/>
  <c r="E76" i="194"/>
  <c r="F41" i="194"/>
  <c r="F9" i="194"/>
  <c r="B72" i="194"/>
  <c r="E37" i="194"/>
  <c r="F5" i="194"/>
  <c r="F70" i="194"/>
  <c r="D37" i="194"/>
  <c r="E5" i="194"/>
  <c r="N22" i="207"/>
  <c r="L22" i="206"/>
  <c r="L22" i="207" s="1"/>
  <c r="M35" i="207"/>
  <c r="L35" i="206"/>
  <c r="L35" i="207" s="1"/>
  <c r="M30" i="207"/>
  <c r="L30" i="206"/>
  <c r="L30" i="207" s="1"/>
  <c r="BP93" i="168"/>
  <c r="BP93" i="170" s="1"/>
  <c r="AV93" i="168"/>
  <c r="AV93" i="170" s="1"/>
  <c r="AB93" i="168"/>
  <c r="AB93" i="170" s="1"/>
  <c r="H93" i="168"/>
  <c r="H93" i="170" s="1"/>
  <c r="BO93" i="168"/>
  <c r="BO93" i="170" s="1"/>
  <c r="AU93" i="168"/>
  <c r="AU93" i="170" s="1"/>
  <c r="AA93" i="168"/>
  <c r="AA93" i="170" s="1"/>
  <c r="G93" i="168"/>
  <c r="G93" i="170" s="1"/>
  <c r="BN93" i="168"/>
  <c r="BN93" i="170" s="1"/>
  <c r="AT93" i="168"/>
  <c r="AT93" i="170" s="1"/>
  <c r="Z93" i="168"/>
  <c r="Z93" i="170" s="1"/>
  <c r="F93" i="168"/>
  <c r="F93" i="170" s="1"/>
  <c r="BM93" i="168"/>
  <c r="BM93" i="170" s="1"/>
  <c r="AS93" i="168"/>
  <c r="AS93" i="170" s="1"/>
  <c r="Y93" i="168"/>
  <c r="Y93" i="170" s="1"/>
  <c r="E93" i="168"/>
  <c r="E93" i="170" s="1"/>
  <c r="BL93" i="168"/>
  <c r="BL93" i="170" s="1"/>
  <c r="AR93" i="168"/>
  <c r="AR93" i="170" s="1"/>
  <c r="X93" i="168"/>
  <c r="X93" i="170" s="1"/>
  <c r="BK93" i="168"/>
  <c r="BK93" i="170" s="1"/>
  <c r="AQ93" i="168"/>
  <c r="AQ93" i="170" s="1"/>
  <c r="W93" i="168"/>
  <c r="W93" i="170" s="1"/>
  <c r="D93" i="168"/>
  <c r="BI93" i="168"/>
  <c r="BI93" i="170" s="1"/>
  <c r="AO93" i="168"/>
  <c r="AO93" i="170" s="1"/>
  <c r="U93" i="168"/>
  <c r="U93" i="170" s="1"/>
  <c r="BH93" i="168"/>
  <c r="BH93" i="170" s="1"/>
  <c r="AN93" i="168"/>
  <c r="AN93" i="170" s="1"/>
  <c r="T93" i="168"/>
  <c r="T93" i="170" s="1"/>
  <c r="BZ93" i="168"/>
  <c r="BZ93" i="170" s="1"/>
  <c r="BF93" i="168"/>
  <c r="BF93" i="170" s="1"/>
  <c r="AL93" i="168"/>
  <c r="AL93" i="170" s="1"/>
  <c r="R93" i="168"/>
  <c r="R93" i="170" s="1"/>
  <c r="BY93" i="168"/>
  <c r="BY93" i="170" s="1"/>
  <c r="BE93" i="168"/>
  <c r="BE93" i="170" s="1"/>
  <c r="AK93" i="168"/>
  <c r="AK93" i="170" s="1"/>
  <c r="Q93" i="168"/>
  <c r="Q93" i="170" s="1"/>
  <c r="BW93" i="168"/>
  <c r="BW93" i="170" s="1"/>
  <c r="BC93" i="168"/>
  <c r="BC93" i="170" s="1"/>
  <c r="AI93" i="168"/>
  <c r="AI93" i="170" s="1"/>
  <c r="O93" i="168"/>
  <c r="O93" i="170" s="1"/>
  <c r="BV93" i="168"/>
  <c r="BV93" i="170" s="1"/>
  <c r="BB93" i="168"/>
  <c r="BB93" i="170" s="1"/>
  <c r="AH93" i="168"/>
  <c r="AH93" i="170" s="1"/>
  <c r="N93" i="168"/>
  <c r="N93" i="170" s="1"/>
  <c r="AY93" i="168"/>
  <c r="AY93" i="170" s="1"/>
  <c r="AX93" i="168"/>
  <c r="AX93" i="170" s="1"/>
  <c r="AW93" i="168"/>
  <c r="AW93" i="170" s="1"/>
  <c r="AP93" i="168"/>
  <c r="AP93" i="170" s="1"/>
  <c r="AM93" i="168"/>
  <c r="AM93" i="170" s="1"/>
  <c r="AJ93" i="168"/>
  <c r="AJ93" i="170" s="1"/>
  <c r="AG93" i="168"/>
  <c r="AG93" i="170" s="1"/>
  <c r="AF93" i="168"/>
  <c r="AF93" i="170" s="1"/>
  <c r="CA93" i="168"/>
  <c r="CA93" i="170" s="1"/>
  <c r="AE93" i="168"/>
  <c r="AE93" i="170" s="1"/>
  <c r="BX93" i="168"/>
  <c r="BX93" i="170" s="1"/>
  <c r="AD93" i="168"/>
  <c r="AD93" i="170" s="1"/>
  <c r="BU93" i="168"/>
  <c r="BU93" i="170" s="1"/>
  <c r="AC93" i="168"/>
  <c r="AC93" i="170" s="1"/>
  <c r="BT93" i="168"/>
  <c r="BT93" i="170" s="1"/>
  <c r="V93" i="168"/>
  <c r="V93" i="170" s="1"/>
  <c r="BS93" i="168"/>
  <c r="BS93" i="170" s="1"/>
  <c r="S93" i="168"/>
  <c r="S93" i="170" s="1"/>
  <c r="BR93" i="168"/>
  <c r="BR93" i="170" s="1"/>
  <c r="P93" i="168"/>
  <c r="P93" i="170" s="1"/>
  <c r="BQ93" i="168"/>
  <c r="BQ93" i="170" s="1"/>
  <c r="M93" i="168"/>
  <c r="M93" i="170" s="1"/>
  <c r="BJ93" i="168"/>
  <c r="BJ93" i="170" s="1"/>
  <c r="L93" i="168"/>
  <c r="L93" i="170" s="1"/>
  <c r="BG93" i="168"/>
  <c r="BG93" i="170" s="1"/>
  <c r="K93" i="168"/>
  <c r="K93" i="170" s="1"/>
  <c r="BD93" i="168"/>
  <c r="BD93" i="170" s="1"/>
  <c r="J93" i="168"/>
  <c r="J93" i="170" s="1"/>
  <c r="BA93" i="168"/>
  <c r="BA93" i="170" s="1"/>
  <c r="I93" i="168"/>
  <c r="I93" i="170" s="1"/>
  <c r="AZ93" i="168"/>
  <c r="AZ93" i="170" s="1"/>
  <c r="M69" i="207"/>
  <c r="L69" i="206"/>
  <c r="L69" i="207" s="1"/>
  <c r="T47" i="201"/>
  <c r="S47" i="205"/>
  <c r="S47" i="201" s="1"/>
  <c r="T87" i="201"/>
  <c r="S87" i="205"/>
  <c r="S87" i="201" s="1"/>
  <c r="M39" i="207"/>
  <c r="L39" i="206"/>
  <c r="L39" i="207" s="1"/>
  <c r="M24" i="207"/>
  <c r="L24" i="206"/>
  <c r="L24" i="207" s="1"/>
  <c r="M37" i="207"/>
  <c r="L37" i="206"/>
  <c r="L37" i="207" s="1"/>
  <c r="T41" i="201"/>
  <c r="S41" i="205"/>
  <c r="S41" i="201" s="1"/>
  <c r="T61" i="201"/>
  <c r="S61" i="205"/>
  <c r="S61" i="201" s="1"/>
  <c r="M52" i="207"/>
  <c r="L52" i="206"/>
  <c r="L52" i="207" s="1"/>
  <c r="P74" i="207"/>
  <c r="L74" i="206"/>
  <c r="L74" i="207" s="1"/>
  <c r="L82" i="206"/>
  <c r="L82" i="207" s="1"/>
  <c r="M82" i="207"/>
  <c r="T43" i="201"/>
  <c r="S43" i="205"/>
  <c r="S43" i="201" s="1"/>
  <c r="X91" i="205"/>
  <c r="X91" i="201" s="1"/>
  <c r="T88" i="201"/>
  <c r="S88" i="205"/>
  <c r="S88" i="201" s="1"/>
  <c r="T44" i="201"/>
  <c r="S44" i="205"/>
  <c r="S44" i="201" s="1"/>
  <c r="T36" i="201"/>
  <c r="S36" i="205"/>
  <c r="S36" i="201" s="1"/>
  <c r="S31" i="205"/>
  <c r="S31" i="201" s="1"/>
  <c r="M68" i="207"/>
  <c r="L68" i="206"/>
  <c r="L68" i="207" s="1"/>
  <c r="T27" i="201"/>
  <c r="S27" i="205"/>
  <c r="S27" i="201" s="1"/>
  <c r="S13" i="205"/>
  <c r="S71" i="205"/>
  <c r="S71" i="201" s="1"/>
  <c r="T24" i="201"/>
  <c r="S24" i="205"/>
  <c r="S24" i="201" s="1"/>
  <c r="T81" i="201"/>
  <c r="S81" i="205"/>
  <c r="S81" i="201" s="1"/>
  <c r="CG86" i="188"/>
  <c r="BI87" i="168"/>
  <c r="BI87" i="170" s="1"/>
  <c r="AO87" i="168"/>
  <c r="AO87" i="170" s="1"/>
  <c r="U87" i="168"/>
  <c r="U87" i="170" s="1"/>
  <c r="BH87" i="168"/>
  <c r="BH87" i="170" s="1"/>
  <c r="AN87" i="168"/>
  <c r="AN87" i="170" s="1"/>
  <c r="T87" i="168"/>
  <c r="T87" i="170" s="1"/>
  <c r="CA87" i="168"/>
  <c r="CA87" i="170" s="1"/>
  <c r="BG87" i="168"/>
  <c r="BG87" i="170" s="1"/>
  <c r="AM87" i="168"/>
  <c r="AM87" i="170" s="1"/>
  <c r="S87" i="168"/>
  <c r="S87" i="170" s="1"/>
  <c r="BZ87" i="168"/>
  <c r="BZ87" i="170" s="1"/>
  <c r="BF87" i="168"/>
  <c r="BF87" i="170" s="1"/>
  <c r="AL87" i="168"/>
  <c r="AL87" i="170" s="1"/>
  <c r="R87" i="168"/>
  <c r="R87" i="170" s="1"/>
  <c r="BY87" i="168"/>
  <c r="BY87" i="170" s="1"/>
  <c r="BE87" i="168"/>
  <c r="BE87" i="170" s="1"/>
  <c r="AK87" i="168"/>
  <c r="AK87" i="170" s="1"/>
  <c r="Q87" i="168"/>
  <c r="Q87" i="170" s="1"/>
  <c r="BX87" i="168"/>
  <c r="BX87" i="170" s="1"/>
  <c r="BD87" i="168"/>
  <c r="BD87" i="170" s="1"/>
  <c r="AJ87" i="168"/>
  <c r="AJ87" i="170" s="1"/>
  <c r="P87" i="168"/>
  <c r="P87" i="170" s="1"/>
  <c r="BV87" i="168"/>
  <c r="BV87" i="170" s="1"/>
  <c r="BB87" i="168"/>
  <c r="BB87" i="170" s="1"/>
  <c r="AH87" i="168"/>
  <c r="AH87" i="170" s="1"/>
  <c r="N87" i="168"/>
  <c r="N87" i="170" s="1"/>
  <c r="BU87" i="168"/>
  <c r="BU87" i="170" s="1"/>
  <c r="BA87" i="168"/>
  <c r="BA87" i="170" s="1"/>
  <c r="AG87" i="168"/>
  <c r="AG87" i="170" s="1"/>
  <c r="M87" i="168"/>
  <c r="M87" i="170" s="1"/>
  <c r="BS87" i="168"/>
  <c r="BS87" i="170" s="1"/>
  <c r="AY87" i="168"/>
  <c r="AY87" i="170" s="1"/>
  <c r="AE87" i="168"/>
  <c r="AE87" i="170" s="1"/>
  <c r="K87" i="168"/>
  <c r="K87" i="170" s="1"/>
  <c r="BP87" i="168"/>
  <c r="BP87" i="170" s="1"/>
  <c r="AV87" i="168"/>
  <c r="AV87" i="170" s="1"/>
  <c r="AB87" i="168"/>
  <c r="AB87" i="170" s="1"/>
  <c r="H87" i="168"/>
  <c r="H87" i="170" s="1"/>
  <c r="AQ87" i="168"/>
  <c r="AQ87" i="170" s="1"/>
  <c r="D87" i="168"/>
  <c r="AP87" i="168"/>
  <c r="AP87" i="170" s="1"/>
  <c r="BW87" i="168"/>
  <c r="BW87" i="170" s="1"/>
  <c r="AI87" i="168"/>
  <c r="AI87" i="170" s="1"/>
  <c r="BT87" i="168"/>
  <c r="BT87" i="170" s="1"/>
  <c r="AF87" i="168"/>
  <c r="AF87" i="170" s="1"/>
  <c r="BR87" i="168"/>
  <c r="BR87" i="170" s="1"/>
  <c r="AD87" i="168"/>
  <c r="AD87" i="170" s="1"/>
  <c r="BQ87" i="168"/>
  <c r="BQ87" i="170" s="1"/>
  <c r="AC87" i="168"/>
  <c r="AC87" i="170" s="1"/>
  <c r="BO87" i="168"/>
  <c r="BO87" i="170" s="1"/>
  <c r="AA87" i="168"/>
  <c r="AA87" i="170" s="1"/>
  <c r="BN87" i="168"/>
  <c r="BN87" i="170" s="1"/>
  <c r="Z87" i="168"/>
  <c r="Z87" i="170" s="1"/>
  <c r="BM87" i="168"/>
  <c r="BM87" i="170" s="1"/>
  <c r="Y87" i="168"/>
  <c r="Y87" i="170" s="1"/>
  <c r="BL87" i="168"/>
  <c r="BL87" i="170" s="1"/>
  <c r="X87" i="168"/>
  <c r="X87" i="170" s="1"/>
  <c r="BK87" i="168"/>
  <c r="BK87" i="170" s="1"/>
  <c r="W87" i="168"/>
  <c r="W87" i="170" s="1"/>
  <c r="BJ87" i="168"/>
  <c r="BJ87" i="170" s="1"/>
  <c r="V87" i="168"/>
  <c r="V87" i="170" s="1"/>
  <c r="BC87" i="168"/>
  <c r="BC87" i="170" s="1"/>
  <c r="O87" i="168"/>
  <c r="O87" i="170" s="1"/>
  <c r="AZ87" i="168"/>
  <c r="AZ87" i="170" s="1"/>
  <c r="L87" i="168"/>
  <c r="L87" i="170" s="1"/>
  <c r="AX87" i="168"/>
  <c r="AX87" i="170" s="1"/>
  <c r="J87" i="168"/>
  <c r="J87" i="170" s="1"/>
  <c r="AW87" i="168"/>
  <c r="AW87" i="170" s="1"/>
  <c r="I87" i="168"/>
  <c r="I87" i="170" s="1"/>
  <c r="AU87" i="168"/>
  <c r="AU87" i="170" s="1"/>
  <c r="G87" i="168"/>
  <c r="G87" i="170" s="1"/>
  <c r="AT87" i="168"/>
  <c r="AT87" i="170" s="1"/>
  <c r="F87" i="168"/>
  <c r="F87" i="170" s="1"/>
  <c r="AS87" i="168"/>
  <c r="AS87" i="170" s="1"/>
  <c r="E87" i="168"/>
  <c r="E87" i="170" s="1"/>
  <c r="AR87" i="168"/>
  <c r="AR87" i="170" s="1"/>
  <c r="T28" i="201"/>
  <c r="S28" i="205"/>
  <c r="S28" i="201" s="1"/>
  <c r="T52" i="201"/>
  <c r="S52" i="205"/>
  <c r="S52" i="201" s="1"/>
  <c r="T19" i="201"/>
  <c r="S19" i="205"/>
  <c r="S19" i="201" s="1"/>
  <c r="M21" i="207"/>
  <c r="L21" i="206"/>
  <c r="L21" i="207" s="1"/>
  <c r="M15" i="207"/>
  <c r="L15" i="206"/>
  <c r="L15" i="207" s="1"/>
  <c r="T79" i="201"/>
  <c r="S79" i="205"/>
  <c r="S79" i="201" s="1"/>
  <c r="M50" i="207"/>
  <c r="L50" i="206"/>
  <c r="L50" i="207" s="1"/>
  <c r="M91" i="206"/>
  <c r="M91" i="207" s="1"/>
  <c r="M13" i="207"/>
  <c r="L13" i="206"/>
  <c r="M88" i="207"/>
  <c r="L88" i="206"/>
  <c r="L88" i="207" s="1"/>
  <c r="S54" i="205"/>
  <c r="S54" i="201" s="1"/>
  <c r="T69" i="201"/>
  <c r="S69" i="205"/>
  <c r="S69" i="201" s="1"/>
  <c r="T21" i="201"/>
  <c r="S21" i="205"/>
  <c r="S21" i="201" s="1"/>
  <c r="T68" i="201"/>
  <c r="S68" i="205"/>
  <c r="S68" i="201" s="1"/>
  <c r="T64" i="201"/>
  <c r="S64" i="205"/>
  <c r="S64" i="201" s="1"/>
  <c r="M33" i="207"/>
  <c r="L33" i="206"/>
  <c r="L33" i="207" s="1"/>
  <c r="M40" i="207"/>
  <c r="L40" i="206"/>
  <c r="L40" i="207" s="1"/>
  <c r="L87" i="206"/>
  <c r="L87" i="207" s="1"/>
  <c r="M46" i="207"/>
  <c r="L46" i="206"/>
  <c r="L46" i="207" s="1"/>
  <c r="T84" i="201"/>
  <c r="S84" i="205"/>
  <c r="S84" i="201" s="1"/>
  <c r="S51" i="205"/>
  <c r="S51" i="201" s="1"/>
  <c r="B3" i="187" a="1"/>
  <c r="M27" i="207"/>
  <c r="L27" i="206"/>
  <c r="L27" i="207" s="1"/>
  <c r="L38" i="206"/>
  <c r="L38" i="207" s="1"/>
  <c r="M38" i="207"/>
  <c r="L58" i="206"/>
  <c r="L58" i="207" s="1"/>
  <c r="M61" i="207"/>
  <c r="L61" i="206"/>
  <c r="L61" i="207" s="1"/>
  <c r="Q91" i="206"/>
  <c r="Q91" i="207" s="1"/>
  <c r="T32" i="201"/>
  <c r="S32" i="205"/>
  <c r="S32" i="201" s="1"/>
  <c r="Q62" i="207"/>
  <c r="L62" i="206"/>
  <c r="L62" i="207" s="1"/>
  <c r="M14" i="207"/>
  <c r="L14" i="206"/>
  <c r="L14" i="207" s="1"/>
  <c r="CC86" i="188"/>
  <c r="M60" i="207"/>
  <c r="L60" i="206"/>
  <c r="L60" i="207" s="1"/>
  <c r="BN92" i="168"/>
  <c r="AT92" i="168"/>
  <c r="Z92" i="168"/>
  <c r="F92" i="168"/>
  <c r="BM92" i="168"/>
  <c r="AS92" i="168"/>
  <c r="Y92" i="168"/>
  <c r="E92" i="168"/>
  <c r="BL92" i="168"/>
  <c r="AR92" i="168"/>
  <c r="X92" i="168"/>
  <c r="BK92" i="168"/>
  <c r="AQ92" i="168"/>
  <c r="W92" i="168"/>
  <c r="D92" i="168"/>
  <c r="BJ92" i="168"/>
  <c r="AP92" i="168"/>
  <c r="V92" i="168"/>
  <c r="BI92" i="168"/>
  <c r="AO92" i="168"/>
  <c r="U92" i="168"/>
  <c r="CA92" i="168"/>
  <c r="BG92" i="168"/>
  <c r="AM92" i="168"/>
  <c r="S92" i="168"/>
  <c r="BZ92" i="168"/>
  <c r="BF92" i="168"/>
  <c r="AL92" i="168"/>
  <c r="R92" i="168"/>
  <c r="BX92" i="168"/>
  <c r="BD92" i="168"/>
  <c r="AJ92" i="168"/>
  <c r="P92" i="168"/>
  <c r="BW92" i="168"/>
  <c r="BC92" i="168"/>
  <c r="AI92" i="168"/>
  <c r="O92" i="168"/>
  <c r="BU92" i="168"/>
  <c r="BA92" i="168"/>
  <c r="AG92" i="168"/>
  <c r="M92" i="168"/>
  <c r="BT92" i="168"/>
  <c r="AZ92" i="168"/>
  <c r="AF92" i="168"/>
  <c r="L92" i="168"/>
  <c r="BY92" i="168"/>
  <c r="AC92" i="168"/>
  <c r="BV92" i="168"/>
  <c r="AB92" i="168"/>
  <c r="BS92" i="168"/>
  <c r="AA92" i="168"/>
  <c r="BR92" i="168"/>
  <c r="T92" i="168"/>
  <c r="BQ92" i="168"/>
  <c r="Q92" i="168"/>
  <c r="BP92" i="168"/>
  <c r="N92" i="168"/>
  <c r="BO92" i="168"/>
  <c r="K92" i="168"/>
  <c r="BH92" i="168"/>
  <c r="J92" i="168"/>
  <c r="BE92" i="168"/>
  <c r="I92" i="168"/>
  <c r="BB92" i="168"/>
  <c r="H92" i="168"/>
  <c r="AY92" i="168"/>
  <c r="G92" i="168"/>
  <c r="AX92" i="168"/>
  <c r="AW92" i="168"/>
  <c r="AV92" i="168"/>
  <c r="AU92" i="168"/>
  <c r="AN92" i="168"/>
  <c r="AK92" i="168"/>
  <c r="AH92" i="168"/>
  <c r="AE92" i="168"/>
  <c r="AD92" i="168"/>
  <c r="CD86" i="188"/>
  <c r="BS78" i="198"/>
  <c r="AY78" i="198"/>
  <c r="AE78" i="198"/>
  <c r="K78" i="198"/>
  <c r="BO77" i="198"/>
  <c r="AU77" i="198"/>
  <c r="AA77" i="198"/>
  <c r="G77" i="198"/>
  <c r="BK76" i="198"/>
  <c r="BR78" i="198"/>
  <c r="AX78" i="198"/>
  <c r="BQ78" i="198"/>
  <c r="AW78" i="198"/>
  <c r="AC78" i="198"/>
  <c r="I78" i="198"/>
  <c r="BM77" i="198"/>
  <c r="AS77" i="198"/>
  <c r="Y77" i="198"/>
  <c r="E77" i="198"/>
  <c r="BI76" i="198"/>
  <c r="AO76" i="198"/>
  <c r="U76" i="198"/>
  <c r="BY75" i="198"/>
  <c r="BE75" i="198"/>
  <c r="AK75" i="198"/>
  <c r="Q75" i="198"/>
  <c r="BU74" i="198"/>
  <c r="BA74" i="198"/>
  <c r="AG74" i="198"/>
  <c r="M74" i="198"/>
  <c r="BQ73" i="198"/>
  <c r="AW73" i="198"/>
  <c r="AC73" i="198"/>
  <c r="I73" i="198"/>
  <c r="BM72" i="198"/>
  <c r="AS72" i="198"/>
  <c r="Y72" i="198"/>
  <c r="E72" i="198"/>
  <c r="BI71" i="198"/>
  <c r="AO71" i="198"/>
  <c r="U71" i="198"/>
  <c r="BP78" i="198"/>
  <c r="AV78" i="198"/>
  <c r="AB78" i="198"/>
  <c r="H78" i="198"/>
  <c r="BL77" i="198"/>
  <c r="AR77" i="198"/>
  <c r="X77" i="198"/>
  <c r="D77" i="198"/>
  <c r="BH76" i="198"/>
  <c r="AN76" i="198"/>
  <c r="T76" i="198"/>
  <c r="BX75" i="198"/>
  <c r="BD75" i="198"/>
  <c r="AJ75" i="198"/>
  <c r="P75" i="198"/>
  <c r="BT74" i="198"/>
  <c r="AZ74" i="198"/>
  <c r="AF74" i="198"/>
  <c r="L74" i="198"/>
  <c r="BP73" i="198"/>
  <c r="AV73" i="198"/>
  <c r="AB73" i="198"/>
  <c r="H73" i="198"/>
  <c r="BL72" i="198"/>
  <c r="AR72" i="198"/>
  <c r="X72" i="198"/>
  <c r="D72" i="198"/>
  <c r="BH71" i="198"/>
  <c r="AN71" i="198"/>
  <c r="T71" i="198"/>
  <c r="BX70" i="198"/>
  <c r="BD70" i="198"/>
  <c r="AJ70" i="198"/>
  <c r="P70" i="198"/>
  <c r="BT69" i="198"/>
  <c r="AZ69" i="198"/>
  <c r="AF69" i="198"/>
  <c r="L69" i="198"/>
  <c r="BP68" i="198"/>
  <c r="AV68" i="198"/>
  <c r="AB68" i="198"/>
  <c r="BO78" i="198"/>
  <c r="AU78" i="198"/>
  <c r="AA78" i="198"/>
  <c r="G78" i="198"/>
  <c r="BK77" i="198"/>
  <c r="AQ77" i="198"/>
  <c r="W77" i="198"/>
  <c r="C77" i="198"/>
  <c r="BG76" i="198"/>
  <c r="AM76" i="198"/>
  <c r="S76" i="198"/>
  <c r="BW75" i="198"/>
  <c r="BC75" i="198"/>
  <c r="AI75" i="198"/>
  <c r="O75" i="198"/>
  <c r="BS74" i="198"/>
  <c r="AY74" i="198"/>
  <c r="AE74" i="198"/>
  <c r="K74" i="198"/>
  <c r="BO73" i="198"/>
  <c r="BN78" i="198"/>
  <c r="AT78" i="198"/>
  <c r="Z78" i="198"/>
  <c r="F78" i="198"/>
  <c r="BJ77" i="198"/>
  <c r="AP77" i="198"/>
  <c r="BM78" i="198"/>
  <c r="AS78" i="198"/>
  <c r="Y78" i="198"/>
  <c r="E78" i="198"/>
  <c r="BI77" i="198"/>
  <c r="AO77" i="198"/>
  <c r="U77" i="198"/>
  <c r="BY76" i="198"/>
  <c r="BE76" i="198"/>
  <c r="AK76" i="198"/>
  <c r="Q76" i="198"/>
  <c r="BU75" i="198"/>
  <c r="BA75" i="198"/>
  <c r="AG75" i="198"/>
  <c r="M75" i="198"/>
  <c r="BQ74" i="198"/>
  <c r="AW74" i="198"/>
  <c r="AC74" i="198"/>
  <c r="I74" i="198"/>
  <c r="BM73" i="198"/>
  <c r="AS73" i="198"/>
  <c r="Y73" i="198"/>
  <c r="E73" i="198"/>
  <c r="BI72" i="198"/>
  <c r="BJ78" i="198"/>
  <c r="AI78" i="198"/>
  <c r="C78" i="198"/>
  <c r="BA77" i="198"/>
  <c r="Z77" i="198"/>
  <c r="BU76" i="198"/>
  <c r="AV76" i="198"/>
  <c r="X76" i="198"/>
  <c r="BT75" i="198"/>
  <c r="AV75" i="198"/>
  <c r="X75" i="198"/>
  <c r="BX74" i="198"/>
  <c r="AV74" i="198"/>
  <c r="X74" i="198"/>
  <c r="BX73" i="198"/>
  <c r="AZ73" i="198"/>
  <c r="AA73" i="198"/>
  <c r="C73" i="198"/>
  <c r="BD72" i="198"/>
  <c r="AH72" i="198"/>
  <c r="L72" i="198"/>
  <c r="BN71" i="198"/>
  <c r="AR71" i="198"/>
  <c r="V71" i="198"/>
  <c r="BW70" i="198"/>
  <c r="BB70" i="198"/>
  <c r="AG70" i="198"/>
  <c r="L70" i="198"/>
  <c r="BO69" i="198"/>
  <c r="AT69" i="198"/>
  <c r="Y69" i="198"/>
  <c r="D69" i="198"/>
  <c r="BG68" i="198"/>
  <c r="AL68" i="198"/>
  <c r="Q68" i="198"/>
  <c r="BU67" i="198"/>
  <c r="BA67" i="198"/>
  <c r="AG67" i="198"/>
  <c r="M67" i="198"/>
  <c r="BQ66" i="198"/>
  <c r="AW66" i="198"/>
  <c r="AC66" i="198"/>
  <c r="I66" i="198"/>
  <c r="BM65" i="198"/>
  <c r="AS65" i="198"/>
  <c r="Y65" i="198"/>
  <c r="E65" i="198"/>
  <c r="BI64" i="198"/>
  <c r="AO64" i="198"/>
  <c r="U64" i="198"/>
  <c r="BY63" i="198"/>
  <c r="BE63" i="198"/>
  <c r="AK63" i="198"/>
  <c r="Q63" i="198"/>
  <c r="BU62" i="198"/>
  <c r="BA62" i="198"/>
  <c r="AG62" i="198"/>
  <c r="M62" i="198"/>
  <c r="BQ61" i="198"/>
  <c r="AW61" i="198"/>
  <c r="AC61" i="198"/>
  <c r="I61" i="198"/>
  <c r="BM60" i="198"/>
  <c r="AS60" i="198"/>
  <c r="Y60" i="198"/>
  <c r="E60" i="198"/>
  <c r="BI59" i="198"/>
  <c r="AO59" i="198"/>
  <c r="U59" i="198"/>
  <c r="BY58" i="198"/>
  <c r="BE58" i="198"/>
  <c r="AK58" i="198"/>
  <c r="Q58" i="198"/>
  <c r="BU57" i="198"/>
  <c r="BA57" i="198"/>
  <c r="AG57" i="198"/>
  <c r="M57" i="198"/>
  <c r="BQ56" i="198"/>
  <c r="AW56" i="198"/>
  <c r="AC56" i="198"/>
  <c r="I56" i="198"/>
  <c r="BM55" i="198"/>
  <c r="AS55" i="198"/>
  <c r="Y55" i="198"/>
  <c r="E55" i="198"/>
  <c r="BI54" i="198"/>
  <c r="AO54" i="198"/>
  <c r="U54" i="198"/>
  <c r="BY53" i="198"/>
  <c r="BE53" i="198"/>
  <c r="AK53" i="198"/>
  <c r="Q53" i="198"/>
  <c r="BU52" i="198"/>
  <c r="BA52" i="198"/>
  <c r="AG52" i="198"/>
  <c r="M52" i="198"/>
  <c r="BQ51" i="198"/>
  <c r="AW51" i="198"/>
  <c r="AC51" i="198"/>
  <c r="I51" i="198"/>
  <c r="BM50" i="198"/>
  <c r="AS50" i="198"/>
  <c r="Y50" i="198"/>
  <c r="E50" i="198"/>
  <c r="BI49" i="198"/>
  <c r="AO49" i="198"/>
  <c r="U49" i="198"/>
  <c r="BY48" i="198"/>
  <c r="BE48" i="198"/>
  <c r="AK48" i="198"/>
  <c r="Q48" i="198"/>
  <c r="BU47" i="198"/>
  <c r="BA47" i="198"/>
  <c r="AG47" i="198"/>
  <c r="M47" i="198"/>
  <c r="BQ46" i="198"/>
  <c r="AW46" i="198"/>
  <c r="AC46" i="198"/>
  <c r="I46" i="198"/>
  <c r="BM45" i="198"/>
  <c r="AS45" i="198"/>
  <c r="Y45" i="198"/>
  <c r="E45" i="198"/>
  <c r="BI44" i="198"/>
  <c r="AO44" i="198"/>
  <c r="U44" i="198"/>
  <c r="BY43" i="198"/>
  <c r="BE43" i="198"/>
  <c r="AK43" i="198"/>
  <c r="Q43" i="198"/>
  <c r="BU42" i="198"/>
  <c r="BA42" i="198"/>
  <c r="AG42" i="198"/>
  <c r="M42" i="198"/>
  <c r="BQ41" i="198"/>
  <c r="AW41" i="198"/>
  <c r="AC41" i="198"/>
  <c r="I41" i="198"/>
  <c r="BM40" i="198"/>
  <c r="AS40" i="198"/>
  <c r="Y40" i="198"/>
  <c r="E40" i="198"/>
  <c r="BI39" i="198"/>
  <c r="AO39" i="198"/>
  <c r="U39" i="198"/>
  <c r="BY38" i="198"/>
  <c r="BE38" i="198"/>
  <c r="AK38" i="198"/>
  <c r="Q38" i="198"/>
  <c r="BU37" i="198"/>
  <c r="BA37" i="198"/>
  <c r="AG37" i="198"/>
  <c r="M37" i="198"/>
  <c r="BQ36" i="198"/>
  <c r="AW36" i="198"/>
  <c r="AC36" i="198"/>
  <c r="I36" i="198"/>
  <c r="BM35" i="198"/>
  <c r="AS35" i="198"/>
  <c r="Y35" i="198"/>
  <c r="E35" i="198"/>
  <c r="BI34" i="198"/>
  <c r="AO34" i="198"/>
  <c r="U34" i="198"/>
  <c r="BY33" i="198"/>
  <c r="BE33" i="198"/>
  <c r="AK33" i="198"/>
  <c r="Q33" i="198"/>
  <c r="BU32" i="198"/>
  <c r="BA32" i="198"/>
  <c r="AG32" i="198"/>
  <c r="M32" i="198"/>
  <c r="BQ31" i="198"/>
  <c r="AW31" i="198"/>
  <c r="AC31" i="198"/>
  <c r="I31" i="198"/>
  <c r="BM30" i="198"/>
  <c r="AS30" i="198"/>
  <c r="Y30" i="198"/>
  <c r="E30" i="198"/>
  <c r="BI29" i="198"/>
  <c r="AO29" i="198"/>
  <c r="U29" i="198"/>
  <c r="BY28" i="198"/>
  <c r="BE28" i="198"/>
  <c r="AK28" i="198"/>
  <c r="Q28" i="198"/>
  <c r="BU27" i="198"/>
  <c r="BA27" i="198"/>
  <c r="AG27" i="198"/>
  <c r="M27" i="198"/>
  <c r="BQ26" i="198"/>
  <c r="AW26" i="198"/>
  <c r="AC26" i="198"/>
  <c r="I26" i="198"/>
  <c r="BM25" i="198"/>
  <c r="AS25" i="198"/>
  <c r="Y25" i="198"/>
  <c r="E25" i="198"/>
  <c r="BI24" i="198"/>
  <c r="AO24" i="198"/>
  <c r="U24" i="198"/>
  <c r="BY23" i="198"/>
  <c r="BE23" i="198"/>
  <c r="AK23" i="198"/>
  <c r="Q23" i="198"/>
  <c r="BU22" i="198"/>
  <c r="BA22" i="198"/>
  <c r="AG22" i="198"/>
  <c r="M22" i="198"/>
  <c r="BQ21" i="198"/>
  <c r="AW21" i="198"/>
  <c r="AC21" i="198"/>
  <c r="I21" i="198"/>
  <c r="BM20" i="198"/>
  <c r="AS20" i="198"/>
  <c r="Y20" i="198"/>
  <c r="E20" i="198"/>
  <c r="BI19" i="198"/>
  <c r="AO19" i="198"/>
  <c r="U19" i="198"/>
  <c r="BY18" i="198"/>
  <c r="BE18" i="198"/>
  <c r="AK18" i="198"/>
  <c r="Q18" i="198"/>
  <c r="BU17" i="198"/>
  <c r="BA17" i="198"/>
  <c r="AG17" i="198"/>
  <c r="M17" i="198"/>
  <c r="BQ16" i="198"/>
  <c r="AW16" i="198"/>
  <c r="AC16" i="198"/>
  <c r="I16" i="198"/>
  <c r="BM15" i="198"/>
  <c r="AS15" i="198"/>
  <c r="Y15" i="198"/>
  <c r="E15" i="198"/>
  <c r="BI14" i="198"/>
  <c r="AO14" i="198"/>
  <c r="U14" i="198"/>
  <c r="BY13" i="198"/>
  <c r="BE13" i="198"/>
  <c r="AK13" i="198"/>
  <c r="Q13" i="198"/>
  <c r="BU12" i="198"/>
  <c r="BA12" i="198"/>
  <c r="AG12" i="198"/>
  <c r="M12" i="198"/>
  <c r="BQ11" i="198"/>
  <c r="AW11" i="198"/>
  <c r="AC11" i="198"/>
  <c r="I11" i="198"/>
  <c r="BM10" i="198"/>
  <c r="AS10" i="198"/>
  <c r="Y10" i="198"/>
  <c r="E10" i="198"/>
  <c r="BI9" i="198"/>
  <c r="AO9" i="198"/>
  <c r="U9" i="198"/>
  <c r="BY8" i="198"/>
  <c r="BE8" i="198"/>
  <c r="AK8" i="198"/>
  <c r="Q8" i="198"/>
  <c r="BU7" i="198"/>
  <c r="BA7" i="198"/>
  <c r="AG7" i="198"/>
  <c r="M7" i="198"/>
  <c r="BQ6" i="198"/>
  <c r="AW6" i="198"/>
  <c r="AC6" i="198"/>
  <c r="I6" i="198"/>
  <c r="BM5" i="198"/>
  <c r="AS5" i="198"/>
  <c r="Y5" i="198"/>
  <c r="E5" i="198"/>
  <c r="BI4" i="198"/>
  <c r="AO4" i="198"/>
  <c r="U4" i="198"/>
  <c r="BI78" i="198"/>
  <c r="AH78" i="198"/>
  <c r="B78" i="198"/>
  <c r="AZ77" i="198"/>
  <c r="V77" i="198"/>
  <c r="BT76" i="198"/>
  <c r="AU76" i="198"/>
  <c r="W76" i="198"/>
  <c r="BS75" i="198"/>
  <c r="AU75" i="198"/>
  <c r="W75" i="198"/>
  <c r="BW74" i="198"/>
  <c r="AU74" i="198"/>
  <c r="W74" i="198"/>
  <c r="BW73" i="198"/>
  <c r="AY73" i="198"/>
  <c r="Z73" i="198"/>
  <c r="B73" i="198"/>
  <c r="BC72" i="198"/>
  <c r="AG72" i="198"/>
  <c r="K72" i="198"/>
  <c r="BM71" i="198"/>
  <c r="AQ71" i="198"/>
  <c r="S71" i="198"/>
  <c r="BV70" i="198"/>
  <c r="BA70" i="198"/>
  <c r="AF70" i="198"/>
  <c r="K70" i="198"/>
  <c r="BN69" i="198"/>
  <c r="AS69" i="198"/>
  <c r="X69" i="198"/>
  <c r="C69" i="198"/>
  <c r="BF68" i="198"/>
  <c r="AK68" i="198"/>
  <c r="P68" i="198"/>
  <c r="BT67" i="198"/>
  <c r="AZ67" i="198"/>
  <c r="AF67" i="198"/>
  <c r="L67" i="198"/>
  <c r="BP66" i="198"/>
  <c r="AV66" i="198"/>
  <c r="AB66" i="198"/>
  <c r="H66" i="198"/>
  <c r="BL65" i="198"/>
  <c r="AR65" i="198"/>
  <c r="X65" i="198"/>
  <c r="D65" i="198"/>
  <c r="BH64" i="198"/>
  <c r="AN64" i="198"/>
  <c r="T64" i="198"/>
  <c r="BX63" i="198"/>
  <c r="BD63" i="198"/>
  <c r="AJ63" i="198"/>
  <c r="P63" i="198"/>
  <c r="BT62" i="198"/>
  <c r="AZ62" i="198"/>
  <c r="AF62" i="198"/>
  <c r="L62" i="198"/>
  <c r="BP61" i="198"/>
  <c r="AV61" i="198"/>
  <c r="AB61" i="198"/>
  <c r="H61" i="198"/>
  <c r="BL60" i="198"/>
  <c r="AR60" i="198"/>
  <c r="X60" i="198"/>
  <c r="D60" i="198"/>
  <c r="BH59" i="198"/>
  <c r="AN59" i="198"/>
  <c r="T59" i="198"/>
  <c r="BX58" i="198"/>
  <c r="BD58" i="198"/>
  <c r="AJ58" i="198"/>
  <c r="P58" i="198"/>
  <c r="BT57" i="198"/>
  <c r="AZ57" i="198"/>
  <c r="AF57" i="198"/>
  <c r="L57" i="198"/>
  <c r="BP56" i="198"/>
  <c r="AV56" i="198"/>
  <c r="AB56" i="198"/>
  <c r="H56" i="198"/>
  <c r="BL55" i="198"/>
  <c r="AR55" i="198"/>
  <c r="X55" i="198"/>
  <c r="D55" i="198"/>
  <c r="BH54" i="198"/>
  <c r="AN54" i="198"/>
  <c r="T54" i="198"/>
  <c r="BX53" i="198"/>
  <c r="BD53" i="198"/>
  <c r="AJ53" i="198"/>
  <c r="P53" i="198"/>
  <c r="BT52" i="198"/>
  <c r="AZ52" i="198"/>
  <c r="AF52" i="198"/>
  <c r="L52" i="198"/>
  <c r="BP51" i="198"/>
  <c r="AV51" i="198"/>
  <c r="AB51" i="198"/>
  <c r="H51" i="198"/>
  <c r="BL50" i="198"/>
  <c r="AR50" i="198"/>
  <c r="X50" i="198"/>
  <c r="D50" i="198"/>
  <c r="BH49" i="198"/>
  <c r="AN49" i="198"/>
  <c r="T49" i="198"/>
  <c r="BX48" i="198"/>
  <c r="BD48" i="198"/>
  <c r="AJ48" i="198"/>
  <c r="P48" i="198"/>
  <c r="BT47" i="198"/>
  <c r="AZ47" i="198"/>
  <c r="AF47" i="198"/>
  <c r="L47" i="198"/>
  <c r="BP46" i="198"/>
  <c r="AV46" i="198"/>
  <c r="AB46" i="198"/>
  <c r="H46" i="198"/>
  <c r="BL45" i="198"/>
  <c r="AR45" i="198"/>
  <c r="X45" i="198"/>
  <c r="D45" i="198"/>
  <c r="BH44" i="198"/>
  <c r="AN44" i="198"/>
  <c r="T44" i="198"/>
  <c r="BX43" i="198"/>
  <c r="BD43" i="198"/>
  <c r="AJ43" i="198"/>
  <c r="P43" i="198"/>
  <c r="BT42" i="198"/>
  <c r="AZ42" i="198"/>
  <c r="AF42" i="198"/>
  <c r="L42" i="198"/>
  <c r="BP41" i="198"/>
  <c r="AV41" i="198"/>
  <c r="AB41" i="198"/>
  <c r="H41" i="198"/>
  <c r="BL40" i="198"/>
  <c r="AR40" i="198"/>
  <c r="X40" i="198"/>
  <c r="D40" i="198"/>
  <c r="BH39" i="198"/>
  <c r="AN39" i="198"/>
  <c r="T39" i="198"/>
  <c r="BX38" i="198"/>
  <c r="BD38" i="198"/>
  <c r="AJ38" i="198"/>
  <c r="P38" i="198"/>
  <c r="BT37" i="198"/>
  <c r="AZ37" i="198"/>
  <c r="AF37" i="198"/>
  <c r="L37" i="198"/>
  <c r="BP36" i="198"/>
  <c r="AV36" i="198"/>
  <c r="AB36" i="198"/>
  <c r="H36" i="198"/>
  <c r="BL35" i="198"/>
  <c r="AR35" i="198"/>
  <c r="X35" i="198"/>
  <c r="D35" i="198"/>
  <c r="BH34" i="198"/>
  <c r="AN34" i="198"/>
  <c r="T34" i="198"/>
  <c r="BX33" i="198"/>
  <c r="BD33" i="198"/>
  <c r="AJ33" i="198"/>
  <c r="P33" i="198"/>
  <c r="BT32" i="198"/>
  <c r="AZ32" i="198"/>
  <c r="AF32" i="198"/>
  <c r="L32" i="198"/>
  <c r="BP31" i="198"/>
  <c r="AV31" i="198"/>
  <c r="AB31" i="198"/>
  <c r="H31" i="198"/>
  <c r="BL30" i="198"/>
  <c r="AR30" i="198"/>
  <c r="X30" i="198"/>
  <c r="D30" i="198"/>
  <c r="BH29" i="198"/>
  <c r="AN29" i="198"/>
  <c r="T29" i="198"/>
  <c r="BX28" i="198"/>
  <c r="BD28" i="198"/>
  <c r="AJ28" i="198"/>
  <c r="P28" i="198"/>
  <c r="BT27" i="198"/>
  <c r="AZ27" i="198"/>
  <c r="AF27" i="198"/>
  <c r="L27" i="198"/>
  <c r="BP26" i="198"/>
  <c r="AV26" i="198"/>
  <c r="AB26" i="198"/>
  <c r="H26" i="198"/>
  <c r="BL25" i="198"/>
  <c r="AR25" i="198"/>
  <c r="X25" i="198"/>
  <c r="D25" i="198"/>
  <c r="BH24" i="198"/>
  <c r="AN24" i="198"/>
  <c r="T24" i="198"/>
  <c r="BX23" i="198"/>
  <c r="BD23" i="198"/>
  <c r="AJ23" i="198"/>
  <c r="P23" i="198"/>
  <c r="BT22" i="198"/>
  <c r="AZ22" i="198"/>
  <c r="AF22" i="198"/>
  <c r="L22" i="198"/>
  <c r="BP21" i="198"/>
  <c r="AV21" i="198"/>
  <c r="AB21" i="198"/>
  <c r="H21" i="198"/>
  <c r="BL20" i="198"/>
  <c r="AR20" i="198"/>
  <c r="BH78" i="198"/>
  <c r="AG78" i="198"/>
  <c r="BY77" i="198"/>
  <c r="AY77" i="198"/>
  <c r="T77" i="198"/>
  <c r="BS76" i="198"/>
  <c r="AT76" i="198"/>
  <c r="V76" i="198"/>
  <c r="BR75" i="198"/>
  <c r="AT75" i="198"/>
  <c r="V75" i="198"/>
  <c r="BV74" i="198"/>
  <c r="AT74" i="198"/>
  <c r="V74" i="198"/>
  <c r="BV73" i="198"/>
  <c r="AX73" i="198"/>
  <c r="X73" i="198"/>
  <c r="BY72" i="198"/>
  <c r="BB72" i="198"/>
  <c r="AF72" i="198"/>
  <c r="J72" i="198"/>
  <c r="BL71" i="198"/>
  <c r="AP71" i="198"/>
  <c r="R71" i="198"/>
  <c r="BU70" i="198"/>
  <c r="AZ70" i="198"/>
  <c r="AE70" i="198"/>
  <c r="J70" i="198"/>
  <c r="BM69" i="198"/>
  <c r="AR69" i="198"/>
  <c r="W69" i="198"/>
  <c r="B69" i="198"/>
  <c r="BE68" i="198"/>
  <c r="AJ68" i="198"/>
  <c r="O68" i="198"/>
  <c r="BS67" i="198"/>
  <c r="AY67" i="198"/>
  <c r="AE67" i="198"/>
  <c r="K67" i="198"/>
  <c r="BO66" i="198"/>
  <c r="AU66" i="198"/>
  <c r="AA66" i="198"/>
  <c r="G66" i="198"/>
  <c r="BK65" i="198"/>
  <c r="AQ65" i="198"/>
  <c r="W65" i="198"/>
  <c r="C65" i="198"/>
  <c r="BG64" i="198"/>
  <c r="AM64" i="198"/>
  <c r="S64" i="198"/>
  <c r="BW63" i="198"/>
  <c r="BC63" i="198"/>
  <c r="AI63" i="198"/>
  <c r="O63" i="198"/>
  <c r="BS62" i="198"/>
  <c r="AY62" i="198"/>
  <c r="AE62" i="198"/>
  <c r="K62" i="198"/>
  <c r="BO61" i="198"/>
  <c r="AU61" i="198"/>
  <c r="AA61" i="198"/>
  <c r="G61" i="198"/>
  <c r="BK60" i="198"/>
  <c r="AQ60" i="198"/>
  <c r="W60" i="198"/>
  <c r="C60" i="198"/>
  <c r="BG59" i="198"/>
  <c r="AM59" i="198"/>
  <c r="S59" i="198"/>
  <c r="BW58" i="198"/>
  <c r="BC58" i="198"/>
  <c r="AI58" i="198"/>
  <c r="O58" i="198"/>
  <c r="BS57" i="198"/>
  <c r="AY57" i="198"/>
  <c r="AE57" i="198"/>
  <c r="K57" i="198"/>
  <c r="BO56" i="198"/>
  <c r="AU56" i="198"/>
  <c r="AA56" i="198"/>
  <c r="G56" i="198"/>
  <c r="BK55" i="198"/>
  <c r="AQ55" i="198"/>
  <c r="W55" i="198"/>
  <c r="C55" i="198"/>
  <c r="BG54" i="198"/>
  <c r="AM54" i="198"/>
  <c r="S54" i="198"/>
  <c r="BW53" i="198"/>
  <c r="BC53" i="198"/>
  <c r="AI53" i="198"/>
  <c r="O53" i="198"/>
  <c r="BS52" i="198"/>
  <c r="AY52" i="198"/>
  <c r="AE52" i="198"/>
  <c r="K52" i="198"/>
  <c r="BO51" i="198"/>
  <c r="AU51" i="198"/>
  <c r="AA51" i="198"/>
  <c r="G51" i="198"/>
  <c r="BK50" i="198"/>
  <c r="AQ50" i="198"/>
  <c r="W50" i="198"/>
  <c r="C50" i="198"/>
  <c r="BG49" i="198"/>
  <c r="AM49" i="198"/>
  <c r="S49" i="198"/>
  <c r="BW48" i="198"/>
  <c r="BC48" i="198"/>
  <c r="AI48" i="198"/>
  <c r="O48" i="198"/>
  <c r="BS47" i="198"/>
  <c r="AY47" i="198"/>
  <c r="AE47" i="198"/>
  <c r="K47" i="198"/>
  <c r="BO46" i="198"/>
  <c r="AU46" i="198"/>
  <c r="AA46" i="198"/>
  <c r="G46" i="198"/>
  <c r="BK45" i="198"/>
  <c r="AQ45" i="198"/>
  <c r="W45" i="198"/>
  <c r="C45" i="198"/>
  <c r="BG44" i="198"/>
  <c r="AM44" i="198"/>
  <c r="S44" i="198"/>
  <c r="BW43" i="198"/>
  <c r="BC43" i="198"/>
  <c r="AI43" i="198"/>
  <c r="O43" i="198"/>
  <c r="BS42" i="198"/>
  <c r="AY42" i="198"/>
  <c r="AE42" i="198"/>
  <c r="K42" i="198"/>
  <c r="BO41" i="198"/>
  <c r="AU41" i="198"/>
  <c r="AA41" i="198"/>
  <c r="G41" i="198"/>
  <c r="BK40" i="198"/>
  <c r="AQ40" i="198"/>
  <c r="W40" i="198"/>
  <c r="C40" i="198"/>
  <c r="BG39" i="198"/>
  <c r="AM39" i="198"/>
  <c r="S39" i="198"/>
  <c r="BW38" i="198"/>
  <c r="BC38" i="198"/>
  <c r="AI38" i="198"/>
  <c r="O38" i="198"/>
  <c r="BS37" i="198"/>
  <c r="AY37" i="198"/>
  <c r="AE37" i="198"/>
  <c r="K37" i="198"/>
  <c r="BO36" i="198"/>
  <c r="AU36" i="198"/>
  <c r="AA36" i="198"/>
  <c r="G36" i="198"/>
  <c r="BK35" i="198"/>
  <c r="AQ35" i="198"/>
  <c r="W35" i="198"/>
  <c r="C35" i="198"/>
  <c r="BG34" i="198"/>
  <c r="AM34" i="198"/>
  <c r="S34" i="198"/>
  <c r="BW33" i="198"/>
  <c r="BC33" i="198"/>
  <c r="AI33" i="198"/>
  <c r="O33" i="198"/>
  <c r="BS32" i="198"/>
  <c r="AY32" i="198"/>
  <c r="AE32" i="198"/>
  <c r="K32" i="198"/>
  <c r="BO31" i="198"/>
  <c r="AU31" i="198"/>
  <c r="AA31" i="198"/>
  <c r="G31" i="198"/>
  <c r="BK30" i="198"/>
  <c r="AQ30" i="198"/>
  <c r="W30" i="198"/>
  <c r="C30" i="198"/>
  <c r="BG29" i="198"/>
  <c r="AM29" i="198"/>
  <c r="S29" i="198"/>
  <c r="BW28" i="198"/>
  <c r="BC28" i="198"/>
  <c r="AI28" i="198"/>
  <c r="O28" i="198"/>
  <c r="BS27" i="198"/>
  <c r="AY27" i="198"/>
  <c r="AE27" i="198"/>
  <c r="K27" i="198"/>
  <c r="BO26" i="198"/>
  <c r="AU26" i="198"/>
  <c r="AA26" i="198"/>
  <c r="G26" i="198"/>
  <c r="BK25" i="198"/>
  <c r="AQ25" i="198"/>
  <c r="W25" i="198"/>
  <c r="C25" i="198"/>
  <c r="BG24" i="198"/>
  <c r="AM24" i="198"/>
  <c r="S24" i="198"/>
  <c r="BW23" i="198"/>
  <c r="BC23" i="198"/>
  <c r="AI23" i="198"/>
  <c r="O23" i="198"/>
  <c r="BS22" i="198"/>
  <c r="AY22" i="198"/>
  <c r="AE22" i="198"/>
  <c r="K22" i="198"/>
  <c r="BG78" i="198"/>
  <c r="AF78" i="198"/>
  <c r="BX77" i="198"/>
  <c r="AX77" i="198"/>
  <c r="S77" i="198"/>
  <c r="BR76" i="198"/>
  <c r="AS76" i="198"/>
  <c r="R76" i="198"/>
  <c r="BQ75" i="198"/>
  <c r="AS75" i="198"/>
  <c r="U75" i="198"/>
  <c r="BR74" i="198"/>
  <c r="AS74" i="198"/>
  <c r="U74" i="198"/>
  <c r="BU73" i="198"/>
  <c r="AU73" i="198"/>
  <c r="W73" i="198"/>
  <c r="BX72" i="198"/>
  <c r="BA72" i="198"/>
  <c r="AE72" i="198"/>
  <c r="I72" i="198"/>
  <c r="BK71" i="198"/>
  <c r="AM71" i="198"/>
  <c r="Q71" i="198"/>
  <c r="BT70" i="198"/>
  <c r="AY70" i="198"/>
  <c r="AD70" i="198"/>
  <c r="I70" i="198"/>
  <c r="BL69" i="198"/>
  <c r="AQ69" i="198"/>
  <c r="V69" i="198"/>
  <c r="BY68" i="198"/>
  <c r="BD68" i="198"/>
  <c r="AI68" i="198"/>
  <c r="N68" i="198"/>
  <c r="BR67" i="198"/>
  <c r="AX67" i="198"/>
  <c r="AD67" i="198"/>
  <c r="J67" i="198"/>
  <c r="BN66" i="198"/>
  <c r="AT66" i="198"/>
  <c r="Z66" i="198"/>
  <c r="F66" i="198"/>
  <c r="BJ65" i="198"/>
  <c r="AP65" i="198"/>
  <c r="V65" i="198"/>
  <c r="B65" i="198"/>
  <c r="BF64" i="198"/>
  <c r="AL64" i="198"/>
  <c r="R64" i="198"/>
  <c r="BV63" i="198"/>
  <c r="BB63" i="198"/>
  <c r="AH63" i="198"/>
  <c r="N63" i="198"/>
  <c r="BR62" i="198"/>
  <c r="AX62" i="198"/>
  <c r="AD62" i="198"/>
  <c r="J62" i="198"/>
  <c r="BN61" i="198"/>
  <c r="AT61" i="198"/>
  <c r="Z61" i="198"/>
  <c r="F61" i="198"/>
  <c r="BJ60" i="198"/>
  <c r="AP60" i="198"/>
  <c r="V60" i="198"/>
  <c r="B60" i="198"/>
  <c r="BF59" i="198"/>
  <c r="AL59" i="198"/>
  <c r="R59" i="198"/>
  <c r="BV58" i="198"/>
  <c r="BB58" i="198"/>
  <c r="AH58" i="198"/>
  <c r="N58" i="198"/>
  <c r="BR57" i="198"/>
  <c r="AX57" i="198"/>
  <c r="AD57" i="198"/>
  <c r="J57" i="198"/>
  <c r="BN56" i="198"/>
  <c r="AT56" i="198"/>
  <c r="Z56" i="198"/>
  <c r="F56" i="198"/>
  <c r="BJ55" i="198"/>
  <c r="AP55" i="198"/>
  <c r="V55" i="198"/>
  <c r="B55" i="198"/>
  <c r="BF54" i="198"/>
  <c r="AL54" i="198"/>
  <c r="R54" i="198"/>
  <c r="BV53" i="198"/>
  <c r="BB53" i="198"/>
  <c r="AH53" i="198"/>
  <c r="N53" i="198"/>
  <c r="BR52" i="198"/>
  <c r="AX52" i="198"/>
  <c r="AD52" i="198"/>
  <c r="J52" i="198"/>
  <c r="BN51" i="198"/>
  <c r="AT51" i="198"/>
  <c r="Z51" i="198"/>
  <c r="F51" i="198"/>
  <c r="BJ50" i="198"/>
  <c r="AP50" i="198"/>
  <c r="V50" i="198"/>
  <c r="B50" i="198"/>
  <c r="BF49" i="198"/>
  <c r="AL49" i="198"/>
  <c r="R49" i="198"/>
  <c r="BV48" i="198"/>
  <c r="BB48" i="198"/>
  <c r="AH48" i="198"/>
  <c r="N48" i="198"/>
  <c r="BR47" i="198"/>
  <c r="AX47" i="198"/>
  <c r="AD47" i="198"/>
  <c r="J47" i="198"/>
  <c r="BN46" i="198"/>
  <c r="AT46" i="198"/>
  <c r="Z46" i="198"/>
  <c r="F46" i="198"/>
  <c r="BJ45" i="198"/>
  <c r="AP45" i="198"/>
  <c r="V45" i="198"/>
  <c r="B45" i="198"/>
  <c r="BF44" i="198"/>
  <c r="AL44" i="198"/>
  <c r="R44" i="198"/>
  <c r="BV43" i="198"/>
  <c r="BB43" i="198"/>
  <c r="AH43" i="198"/>
  <c r="N43" i="198"/>
  <c r="BR42" i="198"/>
  <c r="AX42" i="198"/>
  <c r="AD42" i="198"/>
  <c r="J42" i="198"/>
  <c r="BN41" i="198"/>
  <c r="AT41" i="198"/>
  <c r="Z41" i="198"/>
  <c r="F41" i="198"/>
  <c r="BJ40" i="198"/>
  <c r="AP40" i="198"/>
  <c r="V40" i="198"/>
  <c r="B40" i="198"/>
  <c r="BF39" i="198"/>
  <c r="AL39" i="198"/>
  <c r="R39" i="198"/>
  <c r="BV38" i="198"/>
  <c r="BB38" i="198"/>
  <c r="AH38" i="198"/>
  <c r="N38" i="198"/>
  <c r="BR37" i="198"/>
  <c r="AX37" i="198"/>
  <c r="AD37" i="198"/>
  <c r="J37" i="198"/>
  <c r="BN36" i="198"/>
  <c r="AT36" i="198"/>
  <c r="Z36" i="198"/>
  <c r="F36" i="198"/>
  <c r="BJ35" i="198"/>
  <c r="AP35" i="198"/>
  <c r="V35" i="198"/>
  <c r="B35" i="198"/>
  <c r="BF34" i="198"/>
  <c r="AL34" i="198"/>
  <c r="R34" i="198"/>
  <c r="BV33" i="198"/>
  <c r="BB33" i="198"/>
  <c r="AH33" i="198"/>
  <c r="N33" i="198"/>
  <c r="BR32" i="198"/>
  <c r="AX32" i="198"/>
  <c r="AD32" i="198"/>
  <c r="J32" i="198"/>
  <c r="BN31" i="198"/>
  <c r="AT31" i="198"/>
  <c r="Z31" i="198"/>
  <c r="F31" i="198"/>
  <c r="BJ30" i="198"/>
  <c r="AP30" i="198"/>
  <c r="V30" i="198"/>
  <c r="B30" i="198"/>
  <c r="BF29" i="198"/>
  <c r="AL29" i="198"/>
  <c r="R29" i="198"/>
  <c r="BV28" i="198"/>
  <c r="BB28" i="198"/>
  <c r="AH28" i="198"/>
  <c r="N28" i="198"/>
  <c r="BR27" i="198"/>
  <c r="AX27" i="198"/>
  <c r="AD27" i="198"/>
  <c r="J27" i="198"/>
  <c r="BN26" i="198"/>
  <c r="AT26" i="198"/>
  <c r="Z26" i="198"/>
  <c r="F26" i="198"/>
  <c r="BJ25" i="198"/>
  <c r="AP25" i="198"/>
  <c r="V25" i="198"/>
  <c r="B25" i="198"/>
  <c r="BF24" i="198"/>
  <c r="AL24" i="198"/>
  <c r="R24" i="198"/>
  <c r="BV23" i="198"/>
  <c r="BB23" i="198"/>
  <c r="AH23" i="198"/>
  <c r="N23" i="198"/>
  <c r="BR22" i="198"/>
  <c r="AX22" i="198"/>
  <c r="AD22" i="198"/>
  <c r="J22" i="198"/>
  <c r="BN21" i="198"/>
  <c r="AT21" i="198"/>
  <c r="Z21" i="198"/>
  <c r="F21" i="198"/>
  <c r="BJ20" i="198"/>
  <c r="AP20" i="198"/>
  <c r="V20" i="198"/>
  <c r="B20" i="198"/>
  <c r="BF19" i="198"/>
  <c r="AL19" i="198"/>
  <c r="R19" i="198"/>
  <c r="BV18" i="198"/>
  <c r="BB18" i="198"/>
  <c r="AH18" i="198"/>
  <c r="N18" i="198"/>
  <c r="BF78" i="198"/>
  <c r="AD78" i="198"/>
  <c r="BW77" i="198"/>
  <c r="AW77" i="198"/>
  <c r="R77" i="198"/>
  <c r="BQ76" i="198"/>
  <c r="AR76" i="198"/>
  <c r="P76" i="198"/>
  <c r="BP75" i="198"/>
  <c r="AR75" i="198"/>
  <c r="T75" i="198"/>
  <c r="BP74" i="198"/>
  <c r="AR74" i="198"/>
  <c r="T74" i="198"/>
  <c r="BT73" i="198"/>
  <c r="AT73" i="198"/>
  <c r="V73" i="198"/>
  <c r="BW72" i="198"/>
  <c r="AZ72" i="198"/>
  <c r="AD72" i="198"/>
  <c r="H72" i="198"/>
  <c r="BJ71" i="198"/>
  <c r="AL71" i="198"/>
  <c r="P71" i="198"/>
  <c r="BS70" i="198"/>
  <c r="AX70" i="198"/>
  <c r="AC70" i="198"/>
  <c r="H70" i="198"/>
  <c r="BK69" i="198"/>
  <c r="AP69" i="198"/>
  <c r="U69" i="198"/>
  <c r="BX68" i="198"/>
  <c r="BC68" i="198"/>
  <c r="AH68" i="198"/>
  <c r="M68" i="198"/>
  <c r="BQ67" i="198"/>
  <c r="AW67" i="198"/>
  <c r="AC67" i="198"/>
  <c r="I67" i="198"/>
  <c r="BM66" i="198"/>
  <c r="AS66" i="198"/>
  <c r="Y66" i="198"/>
  <c r="E66" i="198"/>
  <c r="BI65" i="198"/>
  <c r="AO65" i="198"/>
  <c r="U65" i="198"/>
  <c r="BY64" i="198"/>
  <c r="BE64" i="198"/>
  <c r="AK64" i="198"/>
  <c r="Q64" i="198"/>
  <c r="BU63" i="198"/>
  <c r="BA63" i="198"/>
  <c r="AG63" i="198"/>
  <c r="M63" i="198"/>
  <c r="BQ62" i="198"/>
  <c r="AW62" i="198"/>
  <c r="AC62" i="198"/>
  <c r="I62" i="198"/>
  <c r="BM61" i="198"/>
  <c r="AS61" i="198"/>
  <c r="Y61" i="198"/>
  <c r="E61" i="198"/>
  <c r="BI60" i="198"/>
  <c r="AO60" i="198"/>
  <c r="U60" i="198"/>
  <c r="BY59" i="198"/>
  <c r="BE59" i="198"/>
  <c r="AK59" i="198"/>
  <c r="Q59" i="198"/>
  <c r="BU58" i="198"/>
  <c r="BA58" i="198"/>
  <c r="AG58" i="198"/>
  <c r="M58" i="198"/>
  <c r="BQ57" i="198"/>
  <c r="AW57" i="198"/>
  <c r="AC57" i="198"/>
  <c r="I57" i="198"/>
  <c r="BM56" i="198"/>
  <c r="AS56" i="198"/>
  <c r="Y56" i="198"/>
  <c r="E56" i="198"/>
  <c r="BI55" i="198"/>
  <c r="AO55" i="198"/>
  <c r="U55" i="198"/>
  <c r="BY54" i="198"/>
  <c r="BE54" i="198"/>
  <c r="AK54" i="198"/>
  <c r="Q54" i="198"/>
  <c r="BU53" i="198"/>
  <c r="BA53" i="198"/>
  <c r="AG53" i="198"/>
  <c r="M53" i="198"/>
  <c r="BQ52" i="198"/>
  <c r="AW52" i="198"/>
  <c r="AC52" i="198"/>
  <c r="I52" i="198"/>
  <c r="BM51" i="198"/>
  <c r="AS51" i="198"/>
  <c r="Y51" i="198"/>
  <c r="E51" i="198"/>
  <c r="BI50" i="198"/>
  <c r="AO50" i="198"/>
  <c r="U50" i="198"/>
  <c r="BY49" i="198"/>
  <c r="BE49" i="198"/>
  <c r="AK49" i="198"/>
  <c r="Q49" i="198"/>
  <c r="BU48" i="198"/>
  <c r="BA48" i="198"/>
  <c r="AG48" i="198"/>
  <c r="M48" i="198"/>
  <c r="BQ47" i="198"/>
  <c r="AW47" i="198"/>
  <c r="AC47" i="198"/>
  <c r="I47" i="198"/>
  <c r="BM46" i="198"/>
  <c r="AS46" i="198"/>
  <c r="Y46" i="198"/>
  <c r="E46" i="198"/>
  <c r="BI45" i="198"/>
  <c r="AO45" i="198"/>
  <c r="U45" i="198"/>
  <c r="BY44" i="198"/>
  <c r="BE44" i="198"/>
  <c r="AK44" i="198"/>
  <c r="Q44" i="198"/>
  <c r="BU43" i="198"/>
  <c r="BA43" i="198"/>
  <c r="AG43" i="198"/>
  <c r="M43" i="198"/>
  <c r="BQ42" i="198"/>
  <c r="AW42" i="198"/>
  <c r="AC42" i="198"/>
  <c r="I42" i="198"/>
  <c r="BM41" i="198"/>
  <c r="AS41" i="198"/>
  <c r="Y41" i="198"/>
  <c r="E41" i="198"/>
  <c r="BI40" i="198"/>
  <c r="AO40" i="198"/>
  <c r="U40" i="198"/>
  <c r="BY39" i="198"/>
  <c r="BE39" i="198"/>
  <c r="AK39" i="198"/>
  <c r="Q39" i="198"/>
  <c r="BU38" i="198"/>
  <c r="BA38" i="198"/>
  <c r="AG38" i="198"/>
  <c r="M38" i="198"/>
  <c r="BQ37" i="198"/>
  <c r="AW37" i="198"/>
  <c r="AC37" i="198"/>
  <c r="I37" i="198"/>
  <c r="BM36" i="198"/>
  <c r="AS36" i="198"/>
  <c r="Y36" i="198"/>
  <c r="E36" i="198"/>
  <c r="BI35" i="198"/>
  <c r="AO35" i="198"/>
  <c r="U35" i="198"/>
  <c r="BY34" i="198"/>
  <c r="BE34" i="198"/>
  <c r="AK34" i="198"/>
  <c r="Q34" i="198"/>
  <c r="BU33" i="198"/>
  <c r="BA33" i="198"/>
  <c r="AG33" i="198"/>
  <c r="M33" i="198"/>
  <c r="BQ32" i="198"/>
  <c r="AW32" i="198"/>
  <c r="AC32" i="198"/>
  <c r="I32" i="198"/>
  <c r="BM31" i="198"/>
  <c r="AS31" i="198"/>
  <c r="Y31" i="198"/>
  <c r="E31" i="198"/>
  <c r="BI30" i="198"/>
  <c r="AO30" i="198"/>
  <c r="U30" i="198"/>
  <c r="BY29" i="198"/>
  <c r="BE29" i="198"/>
  <c r="AK29" i="198"/>
  <c r="Q29" i="198"/>
  <c r="BU28" i="198"/>
  <c r="BA28" i="198"/>
  <c r="AG28" i="198"/>
  <c r="M28" i="198"/>
  <c r="BQ27" i="198"/>
  <c r="AW27" i="198"/>
  <c r="AC27" i="198"/>
  <c r="I27" i="198"/>
  <c r="BM26" i="198"/>
  <c r="AS26" i="198"/>
  <c r="Y26" i="198"/>
  <c r="E26" i="198"/>
  <c r="BI25" i="198"/>
  <c r="AO25" i="198"/>
  <c r="U25" i="198"/>
  <c r="BY24" i="198"/>
  <c r="BE24" i="198"/>
  <c r="AK24" i="198"/>
  <c r="Q24" i="198"/>
  <c r="BU23" i="198"/>
  <c r="BA23" i="198"/>
  <c r="AG23" i="198"/>
  <c r="M23" i="198"/>
  <c r="BQ22" i="198"/>
  <c r="AW22" i="198"/>
  <c r="AC22" i="198"/>
  <c r="I22" i="198"/>
  <c r="BM21" i="198"/>
  <c r="AS21" i="198"/>
  <c r="Y21" i="198"/>
  <c r="E21" i="198"/>
  <c r="BI20" i="198"/>
  <c r="AO20" i="198"/>
  <c r="U20" i="198"/>
  <c r="BY19" i="198"/>
  <c r="BE19" i="198"/>
  <c r="AK19" i="198"/>
  <c r="Q19" i="198"/>
  <c r="BU18" i="198"/>
  <c r="BA18" i="198"/>
  <c r="AG18" i="198"/>
  <c r="M18" i="198"/>
  <c r="BQ17" i="198"/>
  <c r="AW17" i="198"/>
  <c r="AC17" i="198"/>
  <c r="I17" i="198"/>
  <c r="BE78" i="198"/>
  <c r="X78" i="198"/>
  <c r="BV77" i="198"/>
  <c r="AV77" i="198"/>
  <c r="Q77" i="198"/>
  <c r="BP76" i="198"/>
  <c r="AQ76" i="198"/>
  <c r="O76" i="198"/>
  <c r="BO75" i="198"/>
  <c r="AQ75" i="198"/>
  <c r="S75" i="198"/>
  <c r="BO74" i="198"/>
  <c r="AQ74" i="198"/>
  <c r="S74" i="198"/>
  <c r="BS73" i="198"/>
  <c r="AR73" i="198"/>
  <c r="U73" i="198"/>
  <c r="BV72" i="198"/>
  <c r="AY72" i="198"/>
  <c r="AC72" i="198"/>
  <c r="G72" i="198"/>
  <c r="BG71" i="198"/>
  <c r="AK71" i="198"/>
  <c r="O71" i="198"/>
  <c r="BR70" i="198"/>
  <c r="AW70" i="198"/>
  <c r="AB70" i="198"/>
  <c r="G70" i="198"/>
  <c r="BJ69" i="198"/>
  <c r="AO69" i="198"/>
  <c r="T69" i="198"/>
  <c r="BW68" i="198"/>
  <c r="BB68" i="198"/>
  <c r="AG68" i="198"/>
  <c r="L68" i="198"/>
  <c r="BP67" i="198"/>
  <c r="AV67" i="198"/>
  <c r="AB67" i="198"/>
  <c r="H67" i="198"/>
  <c r="BL66" i="198"/>
  <c r="AR66" i="198"/>
  <c r="X66" i="198"/>
  <c r="D66" i="198"/>
  <c r="BH65" i="198"/>
  <c r="AN65" i="198"/>
  <c r="T65" i="198"/>
  <c r="BX64" i="198"/>
  <c r="BD64" i="198"/>
  <c r="AJ64" i="198"/>
  <c r="P64" i="198"/>
  <c r="BT63" i="198"/>
  <c r="AZ63" i="198"/>
  <c r="AF63" i="198"/>
  <c r="L63" i="198"/>
  <c r="BP62" i="198"/>
  <c r="AV62" i="198"/>
  <c r="AB62" i="198"/>
  <c r="H62" i="198"/>
  <c r="BL61" i="198"/>
  <c r="AR61" i="198"/>
  <c r="X61" i="198"/>
  <c r="D61" i="198"/>
  <c r="BH60" i="198"/>
  <c r="AN60" i="198"/>
  <c r="T60" i="198"/>
  <c r="BX59" i="198"/>
  <c r="BD59" i="198"/>
  <c r="AJ59" i="198"/>
  <c r="P59" i="198"/>
  <c r="BT58" i="198"/>
  <c r="AZ58" i="198"/>
  <c r="AF58" i="198"/>
  <c r="L58" i="198"/>
  <c r="BP57" i="198"/>
  <c r="AV57" i="198"/>
  <c r="AB57" i="198"/>
  <c r="H57" i="198"/>
  <c r="BL56" i="198"/>
  <c r="AR56" i="198"/>
  <c r="X56" i="198"/>
  <c r="D56" i="198"/>
  <c r="BH55" i="198"/>
  <c r="AN55" i="198"/>
  <c r="T55" i="198"/>
  <c r="BX54" i="198"/>
  <c r="BD54" i="198"/>
  <c r="AJ54" i="198"/>
  <c r="P54" i="198"/>
  <c r="BT53" i="198"/>
  <c r="AZ53" i="198"/>
  <c r="AF53" i="198"/>
  <c r="L53" i="198"/>
  <c r="BP52" i="198"/>
  <c r="AV52" i="198"/>
  <c r="AB52" i="198"/>
  <c r="H52" i="198"/>
  <c r="BL51" i="198"/>
  <c r="AR51" i="198"/>
  <c r="X51" i="198"/>
  <c r="D51" i="198"/>
  <c r="BH50" i="198"/>
  <c r="AN50" i="198"/>
  <c r="T50" i="198"/>
  <c r="BX49" i="198"/>
  <c r="BD49" i="198"/>
  <c r="AJ49" i="198"/>
  <c r="P49" i="198"/>
  <c r="BT48" i="198"/>
  <c r="AZ48" i="198"/>
  <c r="AF48" i="198"/>
  <c r="L48" i="198"/>
  <c r="BP47" i="198"/>
  <c r="AV47" i="198"/>
  <c r="AB47" i="198"/>
  <c r="H47" i="198"/>
  <c r="BL46" i="198"/>
  <c r="AR46" i="198"/>
  <c r="X46" i="198"/>
  <c r="D46" i="198"/>
  <c r="BH45" i="198"/>
  <c r="AN45" i="198"/>
  <c r="T45" i="198"/>
  <c r="BX44" i="198"/>
  <c r="BD44" i="198"/>
  <c r="AJ44" i="198"/>
  <c r="P44" i="198"/>
  <c r="BT43" i="198"/>
  <c r="AZ43" i="198"/>
  <c r="AF43" i="198"/>
  <c r="L43" i="198"/>
  <c r="BP42" i="198"/>
  <c r="AV42" i="198"/>
  <c r="AB42" i="198"/>
  <c r="H42" i="198"/>
  <c r="BL41" i="198"/>
  <c r="AR41" i="198"/>
  <c r="X41" i="198"/>
  <c r="D41" i="198"/>
  <c r="BH40" i="198"/>
  <c r="AN40" i="198"/>
  <c r="T40" i="198"/>
  <c r="BX39" i="198"/>
  <c r="BD39" i="198"/>
  <c r="AJ39" i="198"/>
  <c r="P39" i="198"/>
  <c r="BT38" i="198"/>
  <c r="AZ38" i="198"/>
  <c r="AF38" i="198"/>
  <c r="L38" i="198"/>
  <c r="BP37" i="198"/>
  <c r="AV37" i="198"/>
  <c r="AB37" i="198"/>
  <c r="H37" i="198"/>
  <c r="BL36" i="198"/>
  <c r="AR36" i="198"/>
  <c r="X36" i="198"/>
  <c r="D36" i="198"/>
  <c r="BH35" i="198"/>
  <c r="AN35" i="198"/>
  <c r="T35" i="198"/>
  <c r="BX34" i="198"/>
  <c r="BD34" i="198"/>
  <c r="AJ34" i="198"/>
  <c r="P34" i="198"/>
  <c r="BT33" i="198"/>
  <c r="AZ33" i="198"/>
  <c r="AF33" i="198"/>
  <c r="L33" i="198"/>
  <c r="BP32" i="198"/>
  <c r="AV32" i="198"/>
  <c r="AB32" i="198"/>
  <c r="H32" i="198"/>
  <c r="BL31" i="198"/>
  <c r="AR31" i="198"/>
  <c r="X31" i="198"/>
  <c r="D31" i="198"/>
  <c r="BH30" i="198"/>
  <c r="AN30" i="198"/>
  <c r="T30" i="198"/>
  <c r="BX29" i="198"/>
  <c r="BD29" i="198"/>
  <c r="AJ29" i="198"/>
  <c r="P29" i="198"/>
  <c r="BT28" i="198"/>
  <c r="AZ28" i="198"/>
  <c r="AF28" i="198"/>
  <c r="L28" i="198"/>
  <c r="BP27" i="198"/>
  <c r="AV27" i="198"/>
  <c r="AB27" i="198"/>
  <c r="H27" i="198"/>
  <c r="BL26" i="198"/>
  <c r="AR26" i="198"/>
  <c r="X26" i="198"/>
  <c r="D26" i="198"/>
  <c r="BH25" i="198"/>
  <c r="AN25" i="198"/>
  <c r="T25" i="198"/>
  <c r="BX24" i="198"/>
  <c r="BD24" i="198"/>
  <c r="AJ24" i="198"/>
  <c r="P24" i="198"/>
  <c r="BT23" i="198"/>
  <c r="AZ23" i="198"/>
  <c r="AF23" i="198"/>
  <c r="L23" i="198"/>
  <c r="BP22" i="198"/>
  <c r="AV22" i="198"/>
  <c r="AB22" i="198"/>
  <c r="H22" i="198"/>
  <c r="BL21" i="198"/>
  <c r="AR21" i="198"/>
  <c r="X21" i="198"/>
  <c r="D21" i="198"/>
  <c r="BH20" i="198"/>
  <c r="AN20" i="198"/>
  <c r="T20" i="198"/>
  <c r="BX19" i="198"/>
  <c r="BD19" i="198"/>
  <c r="AJ19" i="198"/>
  <c r="BD78" i="198"/>
  <c r="W78" i="198"/>
  <c r="BU77" i="198"/>
  <c r="AT77" i="198"/>
  <c r="P77" i="198"/>
  <c r="BO76" i="198"/>
  <c r="AP76" i="198"/>
  <c r="N76" i="198"/>
  <c r="BN75" i="198"/>
  <c r="AP75" i="198"/>
  <c r="R75" i="198"/>
  <c r="BN74" i="198"/>
  <c r="AP74" i="198"/>
  <c r="R74" i="198"/>
  <c r="BR73" i="198"/>
  <c r="AQ73" i="198"/>
  <c r="T73" i="198"/>
  <c r="BU72" i="198"/>
  <c r="AX72" i="198"/>
  <c r="AB72" i="198"/>
  <c r="F72" i="198"/>
  <c r="BF71" i="198"/>
  <c r="AJ71" i="198"/>
  <c r="N71" i="198"/>
  <c r="BQ70" i="198"/>
  <c r="AV70" i="198"/>
  <c r="AA70" i="198"/>
  <c r="F70" i="198"/>
  <c r="BI69" i="198"/>
  <c r="AN69" i="198"/>
  <c r="S69" i="198"/>
  <c r="BV68" i="198"/>
  <c r="BA68" i="198"/>
  <c r="AF68" i="198"/>
  <c r="K68" i="198"/>
  <c r="BO67" i="198"/>
  <c r="AU67" i="198"/>
  <c r="AA67" i="198"/>
  <c r="G67" i="198"/>
  <c r="BK66" i="198"/>
  <c r="AQ66" i="198"/>
  <c r="W66" i="198"/>
  <c r="C66" i="198"/>
  <c r="BG65" i="198"/>
  <c r="AM65" i="198"/>
  <c r="S65" i="198"/>
  <c r="BW64" i="198"/>
  <c r="BC64" i="198"/>
  <c r="AI64" i="198"/>
  <c r="O64" i="198"/>
  <c r="BS63" i="198"/>
  <c r="AY63" i="198"/>
  <c r="AE63" i="198"/>
  <c r="K63" i="198"/>
  <c r="BO62" i="198"/>
  <c r="AU62" i="198"/>
  <c r="AA62" i="198"/>
  <c r="G62" i="198"/>
  <c r="BK61" i="198"/>
  <c r="AQ61" i="198"/>
  <c r="W61" i="198"/>
  <c r="C61" i="198"/>
  <c r="BG60" i="198"/>
  <c r="AM60" i="198"/>
  <c r="S60" i="198"/>
  <c r="BW59" i="198"/>
  <c r="BC59" i="198"/>
  <c r="AI59" i="198"/>
  <c r="O59" i="198"/>
  <c r="BS58" i="198"/>
  <c r="AY58" i="198"/>
  <c r="AE58" i="198"/>
  <c r="K58" i="198"/>
  <c r="BO57" i="198"/>
  <c r="AU57" i="198"/>
  <c r="AA57" i="198"/>
  <c r="G57" i="198"/>
  <c r="BK56" i="198"/>
  <c r="AQ56" i="198"/>
  <c r="W56" i="198"/>
  <c r="C56" i="198"/>
  <c r="BG55" i="198"/>
  <c r="AM55" i="198"/>
  <c r="S55" i="198"/>
  <c r="BW54" i="198"/>
  <c r="BC54" i="198"/>
  <c r="AI54" i="198"/>
  <c r="O54" i="198"/>
  <c r="BS53" i="198"/>
  <c r="AY53" i="198"/>
  <c r="AE53" i="198"/>
  <c r="K53" i="198"/>
  <c r="BO52" i="198"/>
  <c r="AU52" i="198"/>
  <c r="AA52" i="198"/>
  <c r="G52" i="198"/>
  <c r="BK51" i="198"/>
  <c r="AQ51" i="198"/>
  <c r="W51" i="198"/>
  <c r="C51" i="198"/>
  <c r="BG50" i="198"/>
  <c r="AM50" i="198"/>
  <c r="S50" i="198"/>
  <c r="BW49" i="198"/>
  <c r="BC49" i="198"/>
  <c r="AI49" i="198"/>
  <c r="O49" i="198"/>
  <c r="BS48" i="198"/>
  <c r="AY48" i="198"/>
  <c r="AE48" i="198"/>
  <c r="K48" i="198"/>
  <c r="BO47" i="198"/>
  <c r="AU47" i="198"/>
  <c r="AA47" i="198"/>
  <c r="G47" i="198"/>
  <c r="BK46" i="198"/>
  <c r="AQ46" i="198"/>
  <c r="W46" i="198"/>
  <c r="C46" i="198"/>
  <c r="BG45" i="198"/>
  <c r="AM45" i="198"/>
  <c r="S45" i="198"/>
  <c r="BW44" i="198"/>
  <c r="BC44" i="198"/>
  <c r="AI44" i="198"/>
  <c r="O44" i="198"/>
  <c r="BS43" i="198"/>
  <c r="AY43" i="198"/>
  <c r="AE43" i="198"/>
  <c r="K43" i="198"/>
  <c r="BO42" i="198"/>
  <c r="AU42" i="198"/>
  <c r="AA42" i="198"/>
  <c r="G42" i="198"/>
  <c r="BK41" i="198"/>
  <c r="AQ41" i="198"/>
  <c r="W41" i="198"/>
  <c r="C41" i="198"/>
  <c r="BG40" i="198"/>
  <c r="AM40" i="198"/>
  <c r="S40" i="198"/>
  <c r="BW39" i="198"/>
  <c r="BC39" i="198"/>
  <c r="AI39" i="198"/>
  <c r="O39" i="198"/>
  <c r="BS38" i="198"/>
  <c r="AY38" i="198"/>
  <c r="AE38" i="198"/>
  <c r="K38" i="198"/>
  <c r="BO37" i="198"/>
  <c r="AU37" i="198"/>
  <c r="AA37" i="198"/>
  <c r="G37" i="198"/>
  <c r="BK36" i="198"/>
  <c r="AQ36" i="198"/>
  <c r="W36" i="198"/>
  <c r="C36" i="198"/>
  <c r="BG35" i="198"/>
  <c r="AM35" i="198"/>
  <c r="S35" i="198"/>
  <c r="BW34" i="198"/>
  <c r="BC34" i="198"/>
  <c r="AI34" i="198"/>
  <c r="O34" i="198"/>
  <c r="BS33" i="198"/>
  <c r="AY33" i="198"/>
  <c r="AE33" i="198"/>
  <c r="K33" i="198"/>
  <c r="BO32" i="198"/>
  <c r="AU32" i="198"/>
  <c r="AA32" i="198"/>
  <c r="G32" i="198"/>
  <c r="BK31" i="198"/>
  <c r="AQ31" i="198"/>
  <c r="W31" i="198"/>
  <c r="C31" i="198"/>
  <c r="BG30" i="198"/>
  <c r="AM30" i="198"/>
  <c r="S30" i="198"/>
  <c r="BW29" i="198"/>
  <c r="BC29" i="198"/>
  <c r="AI29" i="198"/>
  <c r="O29" i="198"/>
  <c r="BS28" i="198"/>
  <c r="AY28" i="198"/>
  <c r="AE28" i="198"/>
  <c r="K28" i="198"/>
  <c r="BO27" i="198"/>
  <c r="AU27" i="198"/>
  <c r="AA27" i="198"/>
  <c r="G27" i="198"/>
  <c r="BK26" i="198"/>
  <c r="AQ26" i="198"/>
  <c r="W26" i="198"/>
  <c r="C26" i="198"/>
  <c r="BG25" i="198"/>
  <c r="AM25" i="198"/>
  <c r="S25" i="198"/>
  <c r="BW24" i="198"/>
  <c r="BC24" i="198"/>
  <c r="AI24" i="198"/>
  <c r="O24" i="198"/>
  <c r="BS23" i="198"/>
  <c r="AY23" i="198"/>
  <c r="AE23" i="198"/>
  <c r="K23" i="198"/>
  <c r="BO22" i="198"/>
  <c r="AU22" i="198"/>
  <c r="AA22" i="198"/>
  <c r="G22" i="198"/>
  <c r="BK21" i="198"/>
  <c r="AQ21" i="198"/>
  <c r="W21" i="198"/>
  <c r="C21" i="198"/>
  <c r="BG20" i="198"/>
  <c r="AM20" i="198"/>
  <c r="AZ78" i="198"/>
  <c r="S78" i="198"/>
  <c r="BQ77" i="198"/>
  <c r="AK77" i="198"/>
  <c r="L77" i="198"/>
  <c r="BJ76" i="198"/>
  <c r="AH76" i="198"/>
  <c r="J76" i="198"/>
  <c r="BJ75" i="198"/>
  <c r="AL75" i="198"/>
  <c r="J75" i="198"/>
  <c r="BJ74" i="198"/>
  <c r="AL74" i="198"/>
  <c r="N74" i="198"/>
  <c r="BJ73" i="198"/>
  <c r="AM73" i="198"/>
  <c r="P73" i="198"/>
  <c r="BQ72" i="198"/>
  <c r="AT72" i="198"/>
  <c r="V72" i="198"/>
  <c r="BX71" i="198"/>
  <c r="BB71" i="198"/>
  <c r="AF71" i="198"/>
  <c r="J71" i="198"/>
  <c r="BM70" i="198"/>
  <c r="AR70" i="198"/>
  <c r="W70" i="198"/>
  <c r="B70" i="198"/>
  <c r="BE69" i="198"/>
  <c r="AJ69" i="198"/>
  <c r="O69" i="198"/>
  <c r="BR68" i="198"/>
  <c r="AW68" i="198"/>
  <c r="AA68" i="198"/>
  <c r="G68" i="198"/>
  <c r="BK67" i="198"/>
  <c r="AQ67" i="198"/>
  <c r="W67" i="198"/>
  <c r="C67" i="198"/>
  <c r="BG66" i="198"/>
  <c r="AM66" i="198"/>
  <c r="S66" i="198"/>
  <c r="BW65" i="198"/>
  <c r="BC65" i="198"/>
  <c r="AI65" i="198"/>
  <c r="O65" i="198"/>
  <c r="BS64" i="198"/>
  <c r="AY64" i="198"/>
  <c r="AE64" i="198"/>
  <c r="K64" i="198"/>
  <c r="BO63" i="198"/>
  <c r="AU63" i="198"/>
  <c r="AA63" i="198"/>
  <c r="G63" i="198"/>
  <c r="BK62" i="198"/>
  <c r="AQ62" i="198"/>
  <c r="W62" i="198"/>
  <c r="C62" i="198"/>
  <c r="BG61" i="198"/>
  <c r="AM61" i="198"/>
  <c r="S61" i="198"/>
  <c r="BW60" i="198"/>
  <c r="BC60" i="198"/>
  <c r="AI60" i="198"/>
  <c r="O60" i="198"/>
  <c r="BS59" i="198"/>
  <c r="AY59" i="198"/>
  <c r="AE59" i="198"/>
  <c r="K59" i="198"/>
  <c r="AR78" i="198"/>
  <c r="R78" i="198"/>
  <c r="BP77" i="198"/>
  <c r="AJ77" i="198"/>
  <c r="K77" i="198"/>
  <c r="BF76" i="198"/>
  <c r="AG76" i="198"/>
  <c r="I76" i="198"/>
  <c r="BI75" i="198"/>
  <c r="AH75" i="198"/>
  <c r="I75" i="198"/>
  <c r="BI74" i="198"/>
  <c r="AK74" i="198"/>
  <c r="J74" i="198"/>
  <c r="BI73" i="198"/>
  <c r="AL73" i="198"/>
  <c r="O73" i="198"/>
  <c r="BP72" i="198"/>
  <c r="AQ72" i="198"/>
  <c r="U72" i="198"/>
  <c r="BW71" i="198"/>
  <c r="BA71" i="198"/>
  <c r="AE71" i="198"/>
  <c r="I71" i="198"/>
  <c r="BL70" i="198"/>
  <c r="AQ70" i="198"/>
  <c r="V70" i="198"/>
  <c r="BY69" i="198"/>
  <c r="BD69" i="198"/>
  <c r="AI69" i="198"/>
  <c r="N69" i="198"/>
  <c r="BQ68" i="198"/>
  <c r="AU68" i="198"/>
  <c r="Z68" i="198"/>
  <c r="F68" i="198"/>
  <c r="BJ67" i="198"/>
  <c r="AP67" i="198"/>
  <c r="V67" i="198"/>
  <c r="B67" i="198"/>
  <c r="BF66" i="198"/>
  <c r="AL66" i="198"/>
  <c r="R66" i="198"/>
  <c r="BV65" i="198"/>
  <c r="BB65" i="198"/>
  <c r="AH65" i="198"/>
  <c r="N65" i="198"/>
  <c r="BR64" i="198"/>
  <c r="AX64" i="198"/>
  <c r="AD64" i="198"/>
  <c r="J64" i="198"/>
  <c r="BN63" i="198"/>
  <c r="AT63" i="198"/>
  <c r="Z63" i="198"/>
  <c r="F63" i="198"/>
  <c r="BJ62" i="198"/>
  <c r="AP62" i="198"/>
  <c r="V62" i="198"/>
  <c r="B62" i="198"/>
  <c r="BF61" i="198"/>
  <c r="AL61" i="198"/>
  <c r="R61" i="198"/>
  <c r="BV60" i="198"/>
  <c r="BB60" i="198"/>
  <c r="AH60" i="198"/>
  <c r="N60" i="198"/>
  <c r="BR59" i="198"/>
  <c r="AX59" i="198"/>
  <c r="AD59" i="198"/>
  <c r="J59" i="198"/>
  <c r="BN58" i="198"/>
  <c r="AT58" i="198"/>
  <c r="Z58" i="198"/>
  <c r="F58" i="198"/>
  <c r="BJ57" i="198"/>
  <c r="AP57" i="198"/>
  <c r="V57" i="198"/>
  <c r="B57" i="198"/>
  <c r="BF56" i="198"/>
  <c r="AL56" i="198"/>
  <c r="R56" i="198"/>
  <c r="BV55" i="198"/>
  <c r="BB55" i="198"/>
  <c r="BW78" i="198"/>
  <c r="AO78" i="198"/>
  <c r="O78" i="198"/>
  <c r="BG77" i="198"/>
  <c r="AG77" i="198"/>
  <c r="H77" i="198"/>
  <c r="BB76" i="198"/>
  <c r="AD76" i="198"/>
  <c r="F76" i="198"/>
  <c r="BF75" i="198"/>
  <c r="AD75" i="198"/>
  <c r="F75" i="198"/>
  <c r="BF74" i="198"/>
  <c r="AH74" i="198"/>
  <c r="F74" i="198"/>
  <c r="BF73" i="198"/>
  <c r="AI73" i="198"/>
  <c r="L73" i="198"/>
  <c r="BK72" i="198"/>
  <c r="AN72" i="198"/>
  <c r="R72" i="198"/>
  <c r="BT71" i="198"/>
  <c r="AX71" i="198"/>
  <c r="AB71" i="198"/>
  <c r="F71" i="198"/>
  <c r="BI70" i="198"/>
  <c r="AN70" i="198"/>
  <c r="S70" i="198"/>
  <c r="BV69" i="198"/>
  <c r="BA69" i="198"/>
  <c r="AE69" i="198"/>
  <c r="J69" i="198"/>
  <c r="BM68" i="198"/>
  <c r="AR68" i="198"/>
  <c r="W68" i="198"/>
  <c r="C68" i="198"/>
  <c r="BG67" i="198"/>
  <c r="AM67" i="198"/>
  <c r="S67" i="198"/>
  <c r="BW66" i="198"/>
  <c r="BC66" i="198"/>
  <c r="AI66" i="198"/>
  <c r="O66" i="198"/>
  <c r="BS65" i="198"/>
  <c r="AY65" i="198"/>
  <c r="AE65" i="198"/>
  <c r="K65" i="198"/>
  <c r="BO64" i="198"/>
  <c r="AU64" i="198"/>
  <c r="AA64" i="198"/>
  <c r="G64" i="198"/>
  <c r="BK63" i="198"/>
  <c r="AQ63" i="198"/>
  <c r="W63" i="198"/>
  <c r="C63" i="198"/>
  <c r="BG62" i="198"/>
  <c r="AM62" i="198"/>
  <c r="S62" i="198"/>
  <c r="BW61" i="198"/>
  <c r="BC61" i="198"/>
  <c r="AI61" i="198"/>
  <c r="O61" i="198"/>
  <c r="BS60" i="198"/>
  <c r="AY60" i="198"/>
  <c r="AE60" i="198"/>
  <c r="K60" i="198"/>
  <c r="BO59" i="198"/>
  <c r="AU59" i="198"/>
  <c r="AA59" i="198"/>
  <c r="G59" i="198"/>
  <c r="BK58" i="198"/>
  <c r="AQ58" i="198"/>
  <c r="W58" i="198"/>
  <c r="C58" i="198"/>
  <c r="BG57" i="198"/>
  <c r="AM57" i="198"/>
  <c r="S57" i="198"/>
  <c r="BW56" i="198"/>
  <c r="BC56" i="198"/>
  <c r="AI56" i="198"/>
  <c r="O56" i="198"/>
  <c r="BS55" i="198"/>
  <c r="AY55" i="198"/>
  <c r="AE55" i="198"/>
  <c r="K55" i="198"/>
  <c r="BO54" i="198"/>
  <c r="AU54" i="198"/>
  <c r="AA54" i="198"/>
  <c r="G54" i="198"/>
  <c r="BK53" i="198"/>
  <c r="AQ53" i="198"/>
  <c r="W53" i="198"/>
  <c r="C53" i="198"/>
  <c r="BG52" i="198"/>
  <c r="AM52" i="198"/>
  <c r="S52" i="198"/>
  <c r="BW51" i="198"/>
  <c r="BC51" i="198"/>
  <c r="AI51" i="198"/>
  <c r="O51" i="198"/>
  <c r="BS50" i="198"/>
  <c r="AY50" i="198"/>
  <c r="AE50" i="198"/>
  <c r="K50" i="198"/>
  <c r="BO49" i="198"/>
  <c r="AU49" i="198"/>
  <c r="AA49" i="198"/>
  <c r="G49" i="198"/>
  <c r="BK48" i="198"/>
  <c r="AQ48" i="198"/>
  <c r="W48" i="198"/>
  <c r="C48" i="198"/>
  <c r="BG47" i="198"/>
  <c r="AM47" i="198"/>
  <c r="S47" i="198"/>
  <c r="BW46" i="198"/>
  <c r="BC46" i="198"/>
  <c r="AI46" i="198"/>
  <c r="O46" i="198"/>
  <c r="BS45" i="198"/>
  <c r="AY45" i="198"/>
  <c r="AE45" i="198"/>
  <c r="K45" i="198"/>
  <c r="BO44" i="198"/>
  <c r="AU44" i="198"/>
  <c r="AA44" i="198"/>
  <c r="G44" i="198"/>
  <c r="BK43" i="198"/>
  <c r="AQ43" i="198"/>
  <c r="W43" i="198"/>
  <c r="C43" i="198"/>
  <c r="BG42" i="198"/>
  <c r="AM42" i="198"/>
  <c r="S42" i="198"/>
  <c r="BW41" i="198"/>
  <c r="BC41" i="198"/>
  <c r="AI41" i="198"/>
  <c r="O41" i="198"/>
  <c r="BS40" i="198"/>
  <c r="AY40" i="198"/>
  <c r="AE40" i="198"/>
  <c r="K40" i="198"/>
  <c r="BO39" i="198"/>
  <c r="AU39" i="198"/>
  <c r="AA39" i="198"/>
  <c r="G39" i="198"/>
  <c r="BK38" i="198"/>
  <c r="AQ38" i="198"/>
  <c r="W38" i="198"/>
  <c r="C38" i="198"/>
  <c r="BG37" i="198"/>
  <c r="AM37" i="198"/>
  <c r="S37" i="198"/>
  <c r="BW36" i="198"/>
  <c r="BC36" i="198"/>
  <c r="AI36" i="198"/>
  <c r="O36" i="198"/>
  <c r="BS35" i="198"/>
  <c r="AY35" i="198"/>
  <c r="AE35" i="198"/>
  <c r="K35" i="198"/>
  <c r="BO34" i="198"/>
  <c r="AU34" i="198"/>
  <c r="AA34" i="198"/>
  <c r="G34" i="198"/>
  <c r="BK33" i="198"/>
  <c r="AQ33" i="198"/>
  <c r="W33" i="198"/>
  <c r="C33" i="198"/>
  <c r="BG32" i="198"/>
  <c r="AM32" i="198"/>
  <c r="S32" i="198"/>
  <c r="BW31" i="198"/>
  <c r="BC31" i="198"/>
  <c r="AI31" i="198"/>
  <c r="O31" i="198"/>
  <c r="BS30" i="198"/>
  <c r="BV78" i="198"/>
  <c r="AN78" i="198"/>
  <c r="N78" i="198"/>
  <c r="BF77" i="198"/>
  <c r="AF77" i="198"/>
  <c r="F77" i="198"/>
  <c r="BA76" i="198"/>
  <c r="AC76" i="198"/>
  <c r="E76" i="198"/>
  <c r="BB75" i="198"/>
  <c r="AC75" i="198"/>
  <c r="E75" i="198"/>
  <c r="BE74" i="198"/>
  <c r="AD74" i="198"/>
  <c r="E74" i="198"/>
  <c r="BE73" i="198"/>
  <c r="AH73" i="198"/>
  <c r="K73" i="198"/>
  <c r="BJ72" i="198"/>
  <c r="AM72" i="198"/>
  <c r="Q72" i="198"/>
  <c r="BS71" i="198"/>
  <c r="AW71" i="198"/>
  <c r="AA71" i="198"/>
  <c r="E71" i="198"/>
  <c r="BH70" i="198"/>
  <c r="AM70" i="198"/>
  <c r="R70" i="198"/>
  <c r="BU69" i="198"/>
  <c r="AY69" i="198"/>
  <c r="AD69" i="198"/>
  <c r="I69" i="198"/>
  <c r="BL68" i="198"/>
  <c r="AQ68" i="198"/>
  <c r="V68" i="198"/>
  <c r="B68" i="198"/>
  <c r="BF67" i="198"/>
  <c r="AL67" i="198"/>
  <c r="R67" i="198"/>
  <c r="BV66" i="198"/>
  <c r="BB66" i="198"/>
  <c r="AH66" i="198"/>
  <c r="N66" i="198"/>
  <c r="BR65" i="198"/>
  <c r="AX65" i="198"/>
  <c r="AD65" i="198"/>
  <c r="J65" i="198"/>
  <c r="BN64" i="198"/>
  <c r="AT64" i="198"/>
  <c r="Z64" i="198"/>
  <c r="F64" i="198"/>
  <c r="BJ63" i="198"/>
  <c r="AP63" i="198"/>
  <c r="V63" i="198"/>
  <c r="B63" i="198"/>
  <c r="BF62" i="198"/>
  <c r="AL62" i="198"/>
  <c r="R62" i="198"/>
  <c r="BV61" i="198"/>
  <c r="BB61" i="198"/>
  <c r="AH61" i="198"/>
  <c r="N61" i="198"/>
  <c r="BR60" i="198"/>
  <c r="AX60" i="198"/>
  <c r="AD60" i="198"/>
  <c r="J60" i="198"/>
  <c r="BN59" i="198"/>
  <c r="AT59" i="198"/>
  <c r="Z59" i="198"/>
  <c r="F59" i="198"/>
  <c r="BJ58" i="198"/>
  <c r="AP58" i="198"/>
  <c r="V58" i="198"/>
  <c r="B58" i="198"/>
  <c r="BF57" i="198"/>
  <c r="AL57" i="198"/>
  <c r="R57" i="198"/>
  <c r="BV56" i="198"/>
  <c r="BB56" i="198"/>
  <c r="AH56" i="198"/>
  <c r="N56" i="198"/>
  <c r="BR55" i="198"/>
  <c r="AX55" i="198"/>
  <c r="AD55" i="198"/>
  <c r="J55" i="198"/>
  <c r="BN54" i="198"/>
  <c r="AT54" i="198"/>
  <c r="Z54" i="198"/>
  <c r="F54" i="198"/>
  <c r="BJ53" i="198"/>
  <c r="AP53" i="198"/>
  <c r="V53" i="198"/>
  <c r="B53" i="198"/>
  <c r="BF52" i="198"/>
  <c r="AL52" i="198"/>
  <c r="R52" i="198"/>
  <c r="BV51" i="198"/>
  <c r="BB51" i="198"/>
  <c r="AH51" i="198"/>
  <c r="N51" i="198"/>
  <c r="BR50" i="198"/>
  <c r="AX50" i="198"/>
  <c r="AD50" i="198"/>
  <c r="J50" i="198"/>
  <c r="BN49" i="198"/>
  <c r="AT49" i="198"/>
  <c r="Z49" i="198"/>
  <c r="F49" i="198"/>
  <c r="BJ48" i="198"/>
  <c r="AP48" i="198"/>
  <c r="V48" i="198"/>
  <c r="B48" i="198"/>
  <c r="BF47" i="198"/>
  <c r="AL47" i="198"/>
  <c r="R47" i="198"/>
  <c r="BV46" i="198"/>
  <c r="BB46" i="198"/>
  <c r="AH46" i="198"/>
  <c r="N46" i="198"/>
  <c r="BR45" i="198"/>
  <c r="AX45" i="198"/>
  <c r="AD45" i="198"/>
  <c r="BU78" i="198"/>
  <c r="AM78" i="198"/>
  <c r="M78" i="198"/>
  <c r="BE77" i="198"/>
  <c r="AE77" i="198"/>
  <c r="B77" i="198"/>
  <c r="AZ76" i="198"/>
  <c r="AB76" i="198"/>
  <c r="D76" i="198"/>
  <c r="AZ75" i="198"/>
  <c r="AB75" i="198"/>
  <c r="D75" i="198"/>
  <c r="BD74" i="198"/>
  <c r="AB74" i="198"/>
  <c r="D74" i="198"/>
  <c r="BD73" i="198"/>
  <c r="AG73" i="198"/>
  <c r="J73" i="198"/>
  <c r="BH72" i="198"/>
  <c r="AL72" i="198"/>
  <c r="P72" i="198"/>
  <c r="BR71" i="198"/>
  <c r="AV71" i="198"/>
  <c r="Z71" i="198"/>
  <c r="D71" i="198"/>
  <c r="BG70" i="198"/>
  <c r="AL70" i="198"/>
  <c r="Q70" i="198"/>
  <c r="BS69" i="198"/>
  <c r="AX69" i="198"/>
  <c r="AC69" i="198"/>
  <c r="H69" i="198"/>
  <c r="BK68" i="198"/>
  <c r="AP68" i="198"/>
  <c r="U68" i="198"/>
  <c r="BY67" i="198"/>
  <c r="BE67" i="198"/>
  <c r="AK67" i="198"/>
  <c r="Q67" i="198"/>
  <c r="BU66" i="198"/>
  <c r="BA66" i="198"/>
  <c r="AG66" i="198"/>
  <c r="M66" i="198"/>
  <c r="BQ65" i="198"/>
  <c r="AW65" i="198"/>
  <c r="AC65" i="198"/>
  <c r="I65" i="198"/>
  <c r="BM64" i="198"/>
  <c r="AS64" i="198"/>
  <c r="Y64" i="198"/>
  <c r="E64" i="198"/>
  <c r="BI63" i="198"/>
  <c r="AO63" i="198"/>
  <c r="U63" i="198"/>
  <c r="BY62" i="198"/>
  <c r="BE62" i="198"/>
  <c r="AK62" i="198"/>
  <c r="Q62" i="198"/>
  <c r="BU61" i="198"/>
  <c r="BA61" i="198"/>
  <c r="AG61" i="198"/>
  <c r="M61" i="198"/>
  <c r="BQ60" i="198"/>
  <c r="AW60" i="198"/>
  <c r="AC60" i="198"/>
  <c r="I60" i="198"/>
  <c r="BM59" i="198"/>
  <c r="AS59" i="198"/>
  <c r="Y59" i="198"/>
  <c r="E59" i="198"/>
  <c r="BI58" i="198"/>
  <c r="AO58" i="198"/>
  <c r="U58" i="198"/>
  <c r="BY57" i="198"/>
  <c r="BE57" i="198"/>
  <c r="AK57" i="198"/>
  <c r="Q57" i="198"/>
  <c r="BU56" i="198"/>
  <c r="BA56" i="198"/>
  <c r="AG56" i="198"/>
  <c r="M56" i="198"/>
  <c r="BQ55" i="198"/>
  <c r="AW55" i="198"/>
  <c r="AC55" i="198"/>
  <c r="I55" i="198"/>
  <c r="BM54" i="198"/>
  <c r="AS54" i="198"/>
  <c r="Y54" i="198"/>
  <c r="E54" i="198"/>
  <c r="BI53" i="198"/>
  <c r="AO53" i="198"/>
  <c r="U53" i="198"/>
  <c r="BY52" i="198"/>
  <c r="BE52" i="198"/>
  <c r="AK52" i="198"/>
  <c r="Q52" i="198"/>
  <c r="BU51" i="198"/>
  <c r="BA51" i="198"/>
  <c r="AG51" i="198"/>
  <c r="M51" i="198"/>
  <c r="BQ50" i="198"/>
  <c r="AW50" i="198"/>
  <c r="AC50" i="198"/>
  <c r="I50" i="198"/>
  <c r="BM49" i="198"/>
  <c r="AS49" i="198"/>
  <c r="Y49" i="198"/>
  <c r="E49" i="198"/>
  <c r="BI48" i="198"/>
  <c r="AO48" i="198"/>
  <c r="U48" i="198"/>
  <c r="BY47" i="198"/>
  <c r="BE47" i="198"/>
  <c r="AK47" i="198"/>
  <c r="Q47" i="198"/>
  <c r="BU46" i="198"/>
  <c r="BA46" i="198"/>
  <c r="AG46" i="198"/>
  <c r="M46" i="198"/>
  <c r="BQ45" i="198"/>
  <c r="AW45" i="198"/>
  <c r="AC45" i="198"/>
  <c r="BK78" i="198"/>
  <c r="BN77" i="198"/>
  <c r="BV76" i="198"/>
  <c r="H76" i="198"/>
  <c r="Y75" i="198"/>
  <c r="AJ74" i="198"/>
  <c r="BA73" i="198"/>
  <c r="BO72" i="198"/>
  <c r="M72" i="198"/>
  <c r="AD71" i="198"/>
  <c r="BC70" i="198"/>
  <c r="BX69" i="198"/>
  <c r="Z69" i="198"/>
  <c r="AT68" i="198"/>
  <c r="BV67" i="198"/>
  <c r="U67" i="198"/>
  <c r="AX66" i="198"/>
  <c r="BU65" i="198"/>
  <c r="Z65" i="198"/>
  <c r="AW64" i="198"/>
  <c r="B64" i="198"/>
  <c r="Y63" i="198"/>
  <c r="BB62" i="198"/>
  <c r="BY61" i="198"/>
  <c r="AD61" i="198"/>
  <c r="BA60" i="198"/>
  <c r="F60" i="198"/>
  <c r="AC59" i="198"/>
  <c r="BG58" i="198"/>
  <c r="J58" i="198"/>
  <c r="AR57" i="198"/>
  <c r="BY56" i="198"/>
  <c r="AF56" i="198"/>
  <c r="BN55" i="198"/>
  <c r="R55" i="198"/>
  <c r="BB54" i="198"/>
  <c r="N54" i="198"/>
  <c r="AX53" i="198"/>
  <c r="J53" i="198"/>
  <c r="AT52" i="198"/>
  <c r="F52" i="198"/>
  <c r="AP51" i="198"/>
  <c r="B51" i="198"/>
  <c r="AL50" i="198"/>
  <c r="BV49" i="198"/>
  <c r="AH49" i="198"/>
  <c r="BR48" i="198"/>
  <c r="AD48" i="198"/>
  <c r="BN47" i="198"/>
  <c r="Z47" i="198"/>
  <c r="BJ46" i="198"/>
  <c r="V46" i="198"/>
  <c r="BF45" i="198"/>
  <c r="R45" i="198"/>
  <c r="BM44" i="198"/>
  <c r="AD44" i="198"/>
  <c r="BR43" i="198"/>
  <c r="AO43" i="198"/>
  <c r="F43" i="198"/>
  <c r="AT42" i="198"/>
  <c r="Q42" i="198"/>
  <c r="BF41" i="198"/>
  <c r="V41" i="198"/>
  <c r="BQ40" i="198"/>
  <c r="AH40" i="198"/>
  <c r="BV39" i="198"/>
  <c r="AS39" i="198"/>
  <c r="J39" i="198"/>
  <c r="AX38" i="198"/>
  <c r="U38" i="198"/>
  <c r="BJ37" i="198"/>
  <c r="Z37" i="198"/>
  <c r="BU36" i="198"/>
  <c r="AL36" i="198"/>
  <c r="B36" i="198"/>
  <c r="AW35" i="198"/>
  <c r="N35" i="198"/>
  <c r="BB34" i="198"/>
  <c r="Y34" i="198"/>
  <c r="BN33" i="198"/>
  <c r="AD33" i="198"/>
  <c r="BY32" i="198"/>
  <c r="AP32" i="198"/>
  <c r="F32" i="198"/>
  <c r="BA31" i="198"/>
  <c r="R31" i="198"/>
  <c r="BF30" i="198"/>
  <c r="AE30" i="198"/>
  <c r="BU29" i="198"/>
  <c r="AT29" i="198"/>
  <c r="L29" i="198"/>
  <c r="BI28" i="198"/>
  <c r="AA28" i="198"/>
  <c r="BX27" i="198"/>
  <c r="AP27" i="198"/>
  <c r="O27" i="198"/>
  <c r="BE26" i="198"/>
  <c r="AD26" i="198"/>
  <c r="BT25" i="198"/>
  <c r="AL25" i="198"/>
  <c r="K25" i="198"/>
  <c r="BA24" i="198"/>
  <c r="Z24" i="198"/>
  <c r="BP23" i="198"/>
  <c r="AO23" i="198"/>
  <c r="G23" i="198"/>
  <c r="BD22" i="198"/>
  <c r="V22" i="198"/>
  <c r="BS21" i="198"/>
  <c r="AM21" i="198"/>
  <c r="M21" i="198"/>
  <c r="BE20" i="198"/>
  <c r="AE20" i="198"/>
  <c r="G20" i="198"/>
  <c r="BC19" i="198"/>
  <c r="AE19" i="198"/>
  <c r="H19" i="198"/>
  <c r="BI18" i="198"/>
  <c r="AL18" i="198"/>
  <c r="L18" i="198"/>
  <c r="BN17" i="198"/>
  <c r="AR17" i="198"/>
  <c r="V17" i="198"/>
  <c r="BX16" i="198"/>
  <c r="BC16" i="198"/>
  <c r="AH16" i="198"/>
  <c r="M16" i="198"/>
  <c r="BP15" i="198"/>
  <c r="AU15" i="198"/>
  <c r="Z15" i="198"/>
  <c r="D15" i="198"/>
  <c r="BG14" i="198"/>
  <c r="AL14" i="198"/>
  <c r="Q14" i="198"/>
  <c r="BT13" i="198"/>
  <c r="AY13" i="198"/>
  <c r="AD13" i="198"/>
  <c r="I13" i="198"/>
  <c r="BL12" i="198"/>
  <c r="AQ12" i="198"/>
  <c r="V12" i="198"/>
  <c r="BY11" i="198"/>
  <c r="BD11" i="198"/>
  <c r="AI11" i="198"/>
  <c r="N11" i="198"/>
  <c r="BQ10" i="198"/>
  <c r="AV10" i="198"/>
  <c r="AA10" i="198"/>
  <c r="F10" i="198"/>
  <c r="BH9" i="198"/>
  <c r="AM9" i="198"/>
  <c r="R9" i="198"/>
  <c r="BU8" i="198"/>
  <c r="AZ8" i="198"/>
  <c r="AE8" i="198"/>
  <c r="J8" i="198"/>
  <c r="BM7" i="198"/>
  <c r="AR7" i="198"/>
  <c r="W7" i="198"/>
  <c r="B7" i="198"/>
  <c r="BE6" i="198"/>
  <c r="AJ6" i="198"/>
  <c r="O6" i="198"/>
  <c r="BR5" i="198"/>
  <c r="AW5" i="198"/>
  <c r="AB5" i="198"/>
  <c r="G5" i="198"/>
  <c r="BJ4" i="198"/>
  <c r="AN4" i="198"/>
  <c r="S4" i="198"/>
  <c r="BW3" i="198"/>
  <c r="BC3" i="198"/>
  <c r="AI3" i="198"/>
  <c r="O3" i="198"/>
  <c r="BC78" i="198"/>
  <c r="BH77" i="198"/>
  <c r="BN76" i="198"/>
  <c r="G76" i="198"/>
  <c r="N75" i="198"/>
  <c r="AI74" i="198"/>
  <c r="AP73" i="198"/>
  <c r="BN72" i="198"/>
  <c r="C72" i="198"/>
  <c r="AC71" i="198"/>
  <c r="AU70" i="198"/>
  <c r="BW69" i="198"/>
  <c r="R69" i="198"/>
  <c r="AS68" i="198"/>
  <c r="BN67" i="198"/>
  <c r="T67" i="198"/>
  <c r="AP66" i="198"/>
  <c r="BT65" i="198"/>
  <c r="R65" i="198"/>
  <c r="AV64" i="198"/>
  <c r="BR63" i="198"/>
  <c r="X63" i="198"/>
  <c r="AT62" i="198"/>
  <c r="BX61" i="198"/>
  <c r="V61" i="198"/>
  <c r="AZ60" i="198"/>
  <c r="BV59" i="198"/>
  <c r="AB59" i="198"/>
  <c r="BF58" i="198"/>
  <c r="I58" i="198"/>
  <c r="AQ57" i="198"/>
  <c r="BX56" i="198"/>
  <c r="AE56" i="198"/>
  <c r="BF55" i="198"/>
  <c r="Q55" i="198"/>
  <c r="BA54" i="198"/>
  <c r="M54" i="198"/>
  <c r="AW53" i="198"/>
  <c r="I53" i="198"/>
  <c r="AS52" i="198"/>
  <c r="E52" i="198"/>
  <c r="AO51" i="198"/>
  <c r="BY50" i="198"/>
  <c r="AK50" i="198"/>
  <c r="BU49" i="198"/>
  <c r="AG49" i="198"/>
  <c r="BQ48" i="198"/>
  <c r="AC48" i="198"/>
  <c r="BM47" i="198"/>
  <c r="Y47" i="198"/>
  <c r="BI46" i="198"/>
  <c r="U46" i="198"/>
  <c r="BE45" i="198"/>
  <c r="Q45" i="198"/>
  <c r="BL44" i="198"/>
  <c r="AC44" i="198"/>
  <c r="BQ43" i="198"/>
  <c r="AN43" i="198"/>
  <c r="E43" i="198"/>
  <c r="AS42" i="198"/>
  <c r="P42" i="198"/>
  <c r="BE41" i="198"/>
  <c r="U41" i="198"/>
  <c r="BP40" i="198"/>
  <c r="AG40" i="198"/>
  <c r="BU39" i="198"/>
  <c r="AR39" i="198"/>
  <c r="I39" i="198"/>
  <c r="AW38" i="198"/>
  <c r="T38" i="198"/>
  <c r="BI37" i="198"/>
  <c r="Y37" i="198"/>
  <c r="BT36" i="198"/>
  <c r="AK36" i="198"/>
  <c r="BY35" i="198"/>
  <c r="AV35" i="198"/>
  <c r="M35" i="198"/>
  <c r="BA34" i="198"/>
  <c r="X34" i="198"/>
  <c r="BM33" i="198"/>
  <c r="AC33" i="198"/>
  <c r="BX32" i="198"/>
  <c r="AO32" i="198"/>
  <c r="E32" i="198"/>
  <c r="AZ31" i="198"/>
  <c r="Q31" i="198"/>
  <c r="BE30" i="198"/>
  <c r="AD30" i="198"/>
  <c r="BT29" i="198"/>
  <c r="AS29" i="198"/>
  <c r="K29" i="198"/>
  <c r="BH28" i="198"/>
  <c r="Z28" i="198"/>
  <c r="BW27" i="198"/>
  <c r="AO27" i="198"/>
  <c r="N27" i="198"/>
  <c r="BD26" i="198"/>
  <c r="V26" i="198"/>
  <c r="BS25" i="198"/>
  <c r="AK25" i="198"/>
  <c r="J25" i="198"/>
  <c r="AZ24" i="198"/>
  <c r="Y24" i="198"/>
  <c r="BO23" i="198"/>
  <c r="AN23" i="198"/>
  <c r="F23" i="198"/>
  <c r="BC22" i="198"/>
  <c r="U22" i="198"/>
  <c r="BR21" i="198"/>
  <c r="AL21" i="198"/>
  <c r="L21" i="198"/>
  <c r="BD20" i="198"/>
  <c r="AD20" i="198"/>
  <c r="F20" i="198"/>
  <c r="BB19" i="198"/>
  <c r="AD19" i="198"/>
  <c r="G19" i="198"/>
  <c r="BH18" i="198"/>
  <c r="AJ18" i="198"/>
  <c r="K18" i="198"/>
  <c r="BM17" i="198"/>
  <c r="AQ17" i="198"/>
  <c r="U17" i="198"/>
  <c r="BW16" i="198"/>
  <c r="BB16" i="198"/>
  <c r="AG16" i="198"/>
  <c r="L16" i="198"/>
  <c r="BO15" i="198"/>
  <c r="AT15" i="198"/>
  <c r="X15" i="198"/>
  <c r="C15" i="198"/>
  <c r="BF14" i="198"/>
  <c r="AK14" i="198"/>
  <c r="P14" i="198"/>
  <c r="BS13" i="198"/>
  <c r="AX13" i="198"/>
  <c r="AC13" i="198"/>
  <c r="H13" i="198"/>
  <c r="BK12" i="198"/>
  <c r="AP12" i="198"/>
  <c r="U12" i="198"/>
  <c r="BX11" i="198"/>
  <c r="BC11" i="198"/>
  <c r="AH11" i="198"/>
  <c r="M11" i="198"/>
  <c r="BP10" i="198"/>
  <c r="AU10" i="198"/>
  <c r="Z10" i="198"/>
  <c r="D10" i="198"/>
  <c r="BG9" i="198"/>
  <c r="AL9" i="198"/>
  <c r="Q9" i="198"/>
  <c r="BT8" i="198"/>
  <c r="AY8" i="198"/>
  <c r="AD8" i="198"/>
  <c r="I8" i="198"/>
  <c r="BL7" i="198"/>
  <c r="AQ7" i="198"/>
  <c r="V7" i="198"/>
  <c r="BY6" i="198"/>
  <c r="BD6" i="198"/>
  <c r="AI6" i="198"/>
  <c r="N6" i="198"/>
  <c r="BQ5" i="198"/>
  <c r="AV5" i="198"/>
  <c r="AA5" i="198"/>
  <c r="F5" i="198"/>
  <c r="BH4" i="198"/>
  <c r="AM4" i="198"/>
  <c r="R4" i="198"/>
  <c r="BV3" i="198"/>
  <c r="BB3" i="198"/>
  <c r="AH3" i="198"/>
  <c r="N3" i="198"/>
  <c r="BB78" i="198"/>
  <c r="BD77" i="198"/>
  <c r="BM76" i="198"/>
  <c r="C76" i="198"/>
  <c r="L75" i="198"/>
  <c r="AA74" i="198"/>
  <c r="AO73" i="198"/>
  <c r="BG72" i="198"/>
  <c r="B72" i="198"/>
  <c r="Y71" i="198"/>
  <c r="AT70" i="198"/>
  <c r="BR69" i="198"/>
  <c r="Q69" i="198"/>
  <c r="AO68" i="198"/>
  <c r="BM67" i="198"/>
  <c r="P67" i="198"/>
  <c r="AO66" i="198"/>
  <c r="BP65" i="198"/>
  <c r="Q65" i="198"/>
  <c r="AR64" i="198"/>
  <c r="BQ63" i="198"/>
  <c r="T63" i="198"/>
  <c r="AS62" i="198"/>
  <c r="BT61" i="198"/>
  <c r="U61" i="198"/>
  <c r="AV60" i="198"/>
  <c r="BU59" i="198"/>
  <c r="X59" i="198"/>
  <c r="AX58" i="198"/>
  <c r="H58" i="198"/>
  <c r="AO57" i="198"/>
  <c r="BT56" i="198"/>
  <c r="AD56" i="198"/>
  <c r="BE55" i="198"/>
  <c r="P55" i="198"/>
  <c r="AZ54" i="198"/>
  <c r="L54" i="198"/>
  <c r="AV53" i="198"/>
  <c r="H53" i="198"/>
  <c r="AR52" i="198"/>
  <c r="D52" i="198"/>
  <c r="AN51" i="198"/>
  <c r="BX50" i="198"/>
  <c r="AJ50" i="198"/>
  <c r="BT49" i="198"/>
  <c r="AF49" i="198"/>
  <c r="BP48" i="198"/>
  <c r="AB48" i="198"/>
  <c r="BL47" i="198"/>
  <c r="X47" i="198"/>
  <c r="BH46" i="198"/>
  <c r="T46" i="198"/>
  <c r="BD45" i="198"/>
  <c r="P45" i="198"/>
  <c r="BK44" i="198"/>
  <c r="AB44" i="198"/>
  <c r="BP43" i="198"/>
  <c r="AM43" i="198"/>
  <c r="D43" i="198"/>
  <c r="AR42" i="198"/>
  <c r="O42" i="198"/>
  <c r="BD41" i="198"/>
  <c r="T41" i="198"/>
  <c r="BO40" i="198"/>
  <c r="AF40" i="198"/>
  <c r="BT39" i="198"/>
  <c r="AQ39" i="198"/>
  <c r="H39" i="198"/>
  <c r="AV38" i="198"/>
  <c r="S38" i="198"/>
  <c r="BH37" i="198"/>
  <c r="X37" i="198"/>
  <c r="BS36" i="198"/>
  <c r="AJ36" i="198"/>
  <c r="BX35" i="198"/>
  <c r="AU35" i="198"/>
  <c r="L35" i="198"/>
  <c r="AZ34" i="198"/>
  <c r="W34" i="198"/>
  <c r="BL33" i="198"/>
  <c r="AB33" i="198"/>
  <c r="BW32" i="198"/>
  <c r="AN32" i="198"/>
  <c r="D32" i="198"/>
  <c r="AY31" i="198"/>
  <c r="P31" i="198"/>
  <c r="BD30" i="198"/>
  <c r="AC30" i="198"/>
  <c r="BS29" i="198"/>
  <c r="AR29" i="198"/>
  <c r="J29" i="198"/>
  <c r="BG28" i="198"/>
  <c r="Y28" i="198"/>
  <c r="BV27" i="198"/>
  <c r="AN27" i="198"/>
  <c r="F27" i="198"/>
  <c r="BC26" i="198"/>
  <c r="U26" i="198"/>
  <c r="BR25" i="198"/>
  <c r="AJ25" i="198"/>
  <c r="I25" i="198"/>
  <c r="AY24" i="198"/>
  <c r="X24" i="198"/>
  <c r="BN23" i="198"/>
  <c r="AM23" i="198"/>
  <c r="E23" i="198"/>
  <c r="BB22" i="198"/>
  <c r="T22" i="198"/>
  <c r="BO21" i="198"/>
  <c r="AK21" i="198"/>
  <c r="K21" i="198"/>
  <c r="BC20" i="198"/>
  <c r="AC20" i="198"/>
  <c r="D20" i="198"/>
  <c r="BA19" i="198"/>
  <c r="AC19" i="198"/>
  <c r="F19" i="198"/>
  <c r="BG18" i="198"/>
  <c r="AI18" i="198"/>
  <c r="J18" i="198"/>
  <c r="BL17" i="198"/>
  <c r="AP17" i="198"/>
  <c r="T17" i="198"/>
  <c r="BV16" i="198"/>
  <c r="BA16" i="198"/>
  <c r="AF16" i="198"/>
  <c r="K16" i="198"/>
  <c r="BN15" i="198"/>
  <c r="AR15" i="198"/>
  <c r="W15" i="198"/>
  <c r="B15" i="198"/>
  <c r="BE14" i="198"/>
  <c r="AJ14" i="198"/>
  <c r="O14" i="198"/>
  <c r="BR13" i="198"/>
  <c r="AW13" i="198"/>
  <c r="AB13" i="198"/>
  <c r="G13" i="198"/>
  <c r="BJ12" i="198"/>
  <c r="AO12" i="198"/>
  <c r="T12" i="198"/>
  <c r="BW11" i="198"/>
  <c r="BB11" i="198"/>
  <c r="AG11" i="198"/>
  <c r="L11" i="198"/>
  <c r="BO10" i="198"/>
  <c r="AT10" i="198"/>
  <c r="X10" i="198"/>
  <c r="C10" i="198"/>
  <c r="BF9" i="198"/>
  <c r="AK9" i="198"/>
  <c r="P9" i="198"/>
  <c r="BS8" i="198"/>
  <c r="AX8" i="198"/>
  <c r="AC8" i="198"/>
  <c r="H8" i="198"/>
  <c r="BK7" i="198"/>
  <c r="AP7" i="198"/>
  <c r="U7" i="198"/>
  <c r="BX6" i="198"/>
  <c r="BC6" i="198"/>
  <c r="AH6" i="198"/>
  <c r="M6" i="198"/>
  <c r="BP5" i="198"/>
  <c r="AU5" i="198"/>
  <c r="Z5" i="198"/>
  <c r="D5" i="198"/>
  <c r="BG4" i="198"/>
  <c r="AL4" i="198"/>
  <c r="Q4" i="198"/>
  <c r="BU3" i="198"/>
  <c r="BA3" i="198"/>
  <c r="AG3" i="198"/>
  <c r="M3" i="198"/>
  <c r="BA78" i="198"/>
  <c r="BC77" i="198"/>
  <c r="BL76" i="198"/>
  <c r="B76" i="198"/>
  <c r="K75" i="198"/>
  <c r="Z74" i="198"/>
  <c r="AN73" i="198"/>
  <c r="BF72" i="198"/>
  <c r="BY71" i="198"/>
  <c r="X71" i="198"/>
  <c r="AS70" i="198"/>
  <c r="BQ69" i="198"/>
  <c r="P69" i="198"/>
  <c r="AN68" i="198"/>
  <c r="BL67" i="198"/>
  <c r="O67" i="198"/>
  <c r="AN66" i="198"/>
  <c r="BO65" i="198"/>
  <c r="P65" i="198"/>
  <c r="AQ64" i="198"/>
  <c r="BP63" i="198"/>
  <c r="S63" i="198"/>
  <c r="AR62" i="198"/>
  <c r="BS61" i="198"/>
  <c r="T61" i="198"/>
  <c r="AU60" i="198"/>
  <c r="BT59" i="198"/>
  <c r="W59" i="198"/>
  <c r="AW58" i="198"/>
  <c r="G58" i="198"/>
  <c r="AN57" i="198"/>
  <c r="BS56" i="198"/>
  <c r="V56" i="198"/>
  <c r="BD55" i="198"/>
  <c r="O55" i="198"/>
  <c r="AY54" i="198"/>
  <c r="K54" i="198"/>
  <c r="AU53" i="198"/>
  <c r="G53" i="198"/>
  <c r="AQ52" i="198"/>
  <c r="C52" i="198"/>
  <c r="AM51" i="198"/>
  <c r="BW50" i="198"/>
  <c r="AI50" i="198"/>
  <c r="BS49" i="198"/>
  <c r="AE49" i="198"/>
  <c r="BO48" i="198"/>
  <c r="AA48" i="198"/>
  <c r="BK47" i="198"/>
  <c r="W47" i="198"/>
  <c r="BG46" i="198"/>
  <c r="S46" i="198"/>
  <c r="BC45" i="198"/>
  <c r="O45" i="198"/>
  <c r="BJ44" i="198"/>
  <c r="Z44" i="198"/>
  <c r="BO43" i="198"/>
  <c r="AL43" i="198"/>
  <c r="B43" i="198"/>
  <c r="AQ42" i="198"/>
  <c r="N42" i="198"/>
  <c r="BB41" i="198"/>
  <c r="S41" i="198"/>
  <c r="BN40" i="198"/>
  <c r="AD40" i="198"/>
  <c r="BS39" i="198"/>
  <c r="AP39" i="198"/>
  <c r="F39" i="198"/>
  <c r="AU38" i="198"/>
  <c r="R38" i="198"/>
  <c r="BF37" i="198"/>
  <c r="W37" i="198"/>
  <c r="BR36" i="198"/>
  <c r="AH36" i="198"/>
  <c r="BW35" i="198"/>
  <c r="AT35" i="198"/>
  <c r="J35" i="198"/>
  <c r="AY34" i="198"/>
  <c r="V34" i="198"/>
  <c r="BJ33" i="198"/>
  <c r="AA33" i="198"/>
  <c r="BV32" i="198"/>
  <c r="AL32" i="198"/>
  <c r="C32" i="198"/>
  <c r="AX31" i="198"/>
  <c r="N31" i="198"/>
  <c r="BC30" i="198"/>
  <c r="AB30" i="198"/>
  <c r="BR29" i="198"/>
  <c r="AQ29" i="198"/>
  <c r="I29" i="198"/>
  <c r="BF28" i="198"/>
  <c r="X28" i="198"/>
  <c r="BN27" i="198"/>
  <c r="AM27" i="198"/>
  <c r="E27" i="198"/>
  <c r="BB26" i="198"/>
  <c r="T26" i="198"/>
  <c r="BQ25" i="198"/>
  <c r="AI25" i="198"/>
  <c r="H25" i="198"/>
  <c r="AX24" i="198"/>
  <c r="W24" i="198"/>
  <c r="BM23" i="198"/>
  <c r="AL23" i="198"/>
  <c r="D23" i="198"/>
  <c r="AT22" i="198"/>
  <c r="S22" i="198"/>
  <c r="BJ21" i="198"/>
  <c r="AJ21" i="198"/>
  <c r="J21" i="198"/>
  <c r="BB20" i="198"/>
  <c r="AB20" i="198"/>
  <c r="C20" i="198"/>
  <c r="AZ19" i="198"/>
  <c r="AB19" i="198"/>
  <c r="E19" i="198"/>
  <c r="BF18" i="198"/>
  <c r="AF18" i="198"/>
  <c r="I18" i="198"/>
  <c r="BK17" i="198"/>
  <c r="AO17" i="198"/>
  <c r="S17" i="198"/>
  <c r="BU16" i="198"/>
  <c r="AZ16" i="198"/>
  <c r="AE16" i="198"/>
  <c r="J16" i="198"/>
  <c r="BL15" i="198"/>
  <c r="AQ15" i="198"/>
  <c r="V15" i="198"/>
  <c r="BY14" i="198"/>
  <c r="BD14" i="198"/>
  <c r="AI14" i="198"/>
  <c r="N14" i="198"/>
  <c r="BQ13" i="198"/>
  <c r="AV13" i="198"/>
  <c r="AA13" i="198"/>
  <c r="F13" i="198"/>
  <c r="BI12" i="198"/>
  <c r="AN12" i="198"/>
  <c r="S12" i="198"/>
  <c r="BV11" i="198"/>
  <c r="BA11" i="198"/>
  <c r="AF11" i="198"/>
  <c r="K11" i="198"/>
  <c r="BN10" i="198"/>
  <c r="AR10" i="198"/>
  <c r="W10" i="198"/>
  <c r="B10" i="198"/>
  <c r="BE9" i="198"/>
  <c r="AJ9" i="198"/>
  <c r="O9" i="198"/>
  <c r="BR8" i="198"/>
  <c r="AW8" i="198"/>
  <c r="AB8" i="198"/>
  <c r="G8" i="198"/>
  <c r="BJ7" i="198"/>
  <c r="AO7" i="198"/>
  <c r="T7" i="198"/>
  <c r="BW6" i="198"/>
  <c r="BB6" i="198"/>
  <c r="AG6" i="198"/>
  <c r="L6" i="198"/>
  <c r="BO5" i="198"/>
  <c r="AT5" i="198"/>
  <c r="X5" i="198"/>
  <c r="C5" i="198"/>
  <c r="BF4" i="198"/>
  <c r="AK4" i="198"/>
  <c r="P4" i="198"/>
  <c r="BT3" i="198"/>
  <c r="AZ3" i="198"/>
  <c r="AF3" i="198"/>
  <c r="L3" i="198"/>
  <c r="AQ78" i="198"/>
  <c r="BB77" i="198"/>
  <c r="BD76" i="198"/>
  <c r="BV75" i="198"/>
  <c r="H75" i="198"/>
  <c r="Y74" i="198"/>
  <c r="AK73" i="198"/>
  <c r="BE72" i="198"/>
  <c r="BV71" i="198"/>
  <c r="W71" i="198"/>
  <c r="AP70" i="198"/>
  <c r="BP69" i="198"/>
  <c r="M69" i="198"/>
  <c r="AM68" i="198"/>
  <c r="BI67" i="198"/>
  <c r="N67" i="198"/>
  <c r="AK66" i="198"/>
  <c r="BN65" i="198"/>
  <c r="M65" i="198"/>
  <c r="AP64" i="198"/>
  <c r="BM63" i="198"/>
  <c r="R63" i="198"/>
  <c r="AO62" i="198"/>
  <c r="BR61" i="198"/>
  <c r="Q61" i="198"/>
  <c r="AT60" i="198"/>
  <c r="BQ59" i="198"/>
  <c r="V59" i="198"/>
  <c r="AV58" i="198"/>
  <c r="E58" i="198"/>
  <c r="AJ57" i="198"/>
  <c r="BR56" i="198"/>
  <c r="U56" i="198"/>
  <c r="BC55" i="198"/>
  <c r="N55" i="198"/>
  <c r="AX54" i="198"/>
  <c r="J54" i="198"/>
  <c r="AT53" i="198"/>
  <c r="F53" i="198"/>
  <c r="AP52" i="198"/>
  <c r="B52" i="198"/>
  <c r="AL51" i="198"/>
  <c r="BV50" i="198"/>
  <c r="AH50" i="198"/>
  <c r="BR49" i="198"/>
  <c r="AD49" i="198"/>
  <c r="BN48" i="198"/>
  <c r="Z48" i="198"/>
  <c r="BJ47" i="198"/>
  <c r="V47" i="198"/>
  <c r="BF46" i="198"/>
  <c r="R46" i="198"/>
  <c r="BB45" i="198"/>
  <c r="N45" i="198"/>
  <c r="BB44" i="198"/>
  <c r="Y44" i="198"/>
  <c r="BN43" i="198"/>
  <c r="AD43" i="198"/>
  <c r="BY42" i="198"/>
  <c r="AP42" i="198"/>
  <c r="F42" i="198"/>
  <c r="BA41" i="198"/>
  <c r="R41" i="198"/>
  <c r="BF40" i="198"/>
  <c r="AC40" i="198"/>
  <c r="BR39" i="198"/>
  <c r="AH39" i="198"/>
  <c r="E39" i="198"/>
  <c r="AT38" i="198"/>
  <c r="J38" i="198"/>
  <c r="BE37" i="198"/>
  <c r="V37" i="198"/>
  <c r="BJ36" i="198"/>
  <c r="AG36" i="198"/>
  <c r="BV35" i="198"/>
  <c r="AL35" i="198"/>
  <c r="I35" i="198"/>
  <c r="AX34" i="198"/>
  <c r="N34" i="198"/>
  <c r="BI33" i="198"/>
  <c r="Z33" i="198"/>
  <c r="BN32" i="198"/>
  <c r="AK32" i="198"/>
  <c r="B32" i="198"/>
  <c r="AP31" i="198"/>
  <c r="M31" i="198"/>
  <c r="BB30" i="198"/>
  <c r="AA30" i="198"/>
  <c r="BQ29" i="198"/>
  <c r="AP29" i="198"/>
  <c r="H29" i="198"/>
  <c r="AX28" i="198"/>
  <c r="W28" i="198"/>
  <c r="BM27" i="198"/>
  <c r="AL27" i="198"/>
  <c r="D27" i="198"/>
  <c r="BA26" i="198"/>
  <c r="S26" i="198"/>
  <c r="BP25" i="198"/>
  <c r="AH25" i="198"/>
  <c r="G25" i="198"/>
  <c r="AW24" i="198"/>
  <c r="V24" i="198"/>
  <c r="BL23" i="198"/>
  <c r="AD23" i="198"/>
  <c r="C23" i="198"/>
  <c r="AS22" i="198"/>
  <c r="R22" i="198"/>
  <c r="BI21" i="198"/>
  <c r="AI21" i="198"/>
  <c r="G21" i="198"/>
  <c r="BA20" i="198"/>
  <c r="AA20" i="198"/>
  <c r="BW19" i="198"/>
  <c r="AY19" i="198"/>
  <c r="AA19" i="198"/>
  <c r="D19" i="198"/>
  <c r="BD18" i="198"/>
  <c r="AE18" i="198"/>
  <c r="H18" i="198"/>
  <c r="BJ17" i="198"/>
  <c r="AN17" i="198"/>
  <c r="R17" i="198"/>
  <c r="BT16" i="198"/>
  <c r="AY16" i="198"/>
  <c r="AD16" i="198"/>
  <c r="H16" i="198"/>
  <c r="BK15" i="198"/>
  <c r="AP15" i="198"/>
  <c r="U15" i="198"/>
  <c r="BX14" i="198"/>
  <c r="BC14" i="198"/>
  <c r="AH14" i="198"/>
  <c r="M14" i="198"/>
  <c r="BP13" i="198"/>
  <c r="AU13" i="198"/>
  <c r="Z13" i="198"/>
  <c r="E13" i="198"/>
  <c r="BH12" i="198"/>
  <c r="AM12" i="198"/>
  <c r="R12" i="198"/>
  <c r="BU11" i="198"/>
  <c r="AZ11" i="198"/>
  <c r="AE11" i="198"/>
  <c r="J11" i="198"/>
  <c r="BL10" i="198"/>
  <c r="AQ10" i="198"/>
  <c r="V10" i="198"/>
  <c r="BY9" i="198"/>
  <c r="BD9" i="198"/>
  <c r="AI9" i="198"/>
  <c r="N9" i="198"/>
  <c r="BQ8" i="198"/>
  <c r="AV8" i="198"/>
  <c r="AA8" i="198"/>
  <c r="F8" i="198"/>
  <c r="BI7" i="198"/>
  <c r="AN7" i="198"/>
  <c r="S7" i="198"/>
  <c r="BV6" i="198"/>
  <c r="BA6" i="198"/>
  <c r="AF6" i="198"/>
  <c r="K6" i="198"/>
  <c r="BN5" i="198"/>
  <c r="AR5" i="198"/>
  <c r="W5" i="198"/>
  <c r="B5" i="198"/>
  <c r="BE4" i="198"/>
  <c r="AJ4" i="198"/>
  <c r="O4" i="198"/>
  <c r="BS3" i="198"/>
  <c r="AY3" i="198"/>
  <c r="AE3" i="198"/>
  <c r="K3" i="198"/>
  <c r="AP78" i="198"/>
  <c r="AN77" i="198"/>
  <c r="BC76" i="198"/>
  <c r="BM75" i="198"/>
  <c r="G75" i="198"/>
  <c r="Q74" i="198"/>
  <c r="AJ73" i="198"/>
  <c r="AW72" i="198"/>
  <c r="BU71" i="198"/>
  <c r="M71" i="198"/>
  <c r="AO70" i="198"/>
  <c r="BH69" i="198"/>
  <c r="K69" i="198"/>
  <c r="AE68" i="198"/>
  <c r="BH67" i="198"/>
  <c r="F67" i="198"/>
  <c r="AJ66" i="198"/>
  <c r="BF65" i="198"/>
  <c r="L65" i="198"/>
  <c r="AH64" i="198"/>
  <c r="BL63" i="198"/>
  <c r="J63" i="198"/>
  <c r="AN62" i="198"/>
  <c r="BJ61" i="198"/>
  <c r="P61" i="198"/>
  <c r="AL60" i="198"/>
  <c r="BP59" i="198"/>
  <c r="N59" i="198"/>
  <c r="AU58" i="198"/>
  <c r="D58" i="198"/>
  <c r="AI57" i="198"/>
  <c r="BJ56" i="198"/>
  <c r="T56" i="198"/>
  <c r="BA55" i="198"/>
  <c r="M55" i="198"/>
  <c r="AW54" i="198"/>
  <c r="I54" i="198"/>
  <c r="AS53" i="198"/>
  <c r="E53" i="198"/>
  <c r="AO52" i="198"/>
  <c r="BY51" i="198"/>
  <c r="AK51" i="198"/>
  <c r="BU50" i="198"/>
  <c r="AG50" i="198"/>
  <c r="BQ49" i="198"/>
  <c r="AC49" i="198"/>
  <c r="BM48" i="198"/>
  <c r="Y48" i="198"/>
  <c r="BI47" i="198"/>
  <c r="U47" i="198"/>
  <c r="BE46" i="198"/>
  <c r="Q46" i="198"/>
  <c r="BA45" i="198"/>
  <c r="M45" i="198"/>
  <c r="BA44" i="198"/>
  <c r="X44" i="198"/>
  <c r="BM43" i="198"/>
  <c r="AC43" i="198"/>
  <c r="BX42" i="198"/>
  <c r="AO42" i="198"/>
  <c r="E42" i="198"/>
  <c r="AZ41" i="198"/>
  <c r="Q41" i="198"/>
  <c r="BE40" i="198"/>
  <c r="AB40" i="198"/>
  <c r="BQ39" i="198"/>
  <c r="AG39" i="198"/>
  <c r="D39" i="198"/>
  <c r="AS38" i="198"/>
  <c r="I38" i="198"/>
  <c r="BD37" i="198"/>
  <c r="U37" i="198"/>
  <c r="BI36" i="198"/>
  <c r="AF36" i="198"/>
  <c r="BU35" i="198"/>
  <c r="AK35" i="198"/>
  <c r="H35" i="198"/>
  <c r="AW34" i="198"/>
  <c r="M34" i="198"/>
  <c r="BH33" i="198"/>
  <c r="Y33" i="198"/>
  <c r="BM32" i="198"/>
  <c r="AJ32" i="198"/>
  <c r="BY31" i="198"/>
  <c r="AO31" i="198"/>
  <c r="L31" i="198"/>
  <c r="BA30" i="198"/>
  <c r="Z30" i="198"/>
  <c r="BP29" i="198"/>
  <c r="AH29" i="198"/>
  <c r="G29" i="198"/>
  <c r="AW28" i="198"/>
  <c r="V28" i="198"/>
  <c r="BL27" i="198"/>
  <c r="AK27" i="198"/>
  <c r="C27" i="198"/>
  <c r="AZ26" i="198"/>
  <c r="R26" i="198"/>
  <c r="BO25" i="198"/>
  <c r="AG25" i="198"/>
  <c r="F25" i="198"/>
  <c r="AV24" i="198"/>
  <c r="N24" i="198"/>
  <c r="BK23" i="198"/>
  <c r="AC23" i="198"/>
  <c r="B23" i="198"/>
  <c r="AR22" i="198"/>
  <c r="Q22" i="198"/>
  <c r="BH21" i="198"/>
  <c r="AH21" i="198"/>
  <c r="B21" i="198"/>
  <c r="AZ20" i="198"/>
  <c r="Z20" i="198"/>
  <c r="BV19" i="198"/>
  <c r="AX19" i="198"/>
  <c r="Z19" i="198"/>
  <c r="C19" i="198"/>
  <c r="BC18" i="198"/>
  <c r="AD18" i="198"/>
  <c r="G18" i="198"/>
  <c r="BI17" i="198"/>
  <c r="AM17" i="198"/>
  <c r="Q17" i="198"/>
  <c r="BS16" i="198"/>
  <c r="AX16" i="198"/>
  <c r="AB16" i="198"/>
  <c r="G16" i="198"/>
  <c r="BJ15" i="198"/>
  <c r="AO15" i="198"/>
  <c r="T15" i="198"/>
  <c r="BW14" i="198"/>
  <c r="BB14" i="198"/>
  <c r="AG14" i="198"/>
  <c r="L14" i="198"/>
  <c r="BO13" i="198"/>
  <c r="AT13" i="198"/>
  <c r="Y13" i="198"/>
  <c r="D13" i="198"/>
  <c r="BG12" i="198"/>
  <c r="AL12" i="198"/>
  <c r="Q12" i="198"/>
  <c r="BT11" i="198"/>
  <c r="AY11" i="198"/>
  <c r="AD11" i="198"/>
  <c r="H11" i="198"/>
  <c r="BK10" i="198"/>
  <c r="AP10" i="198"/>
  <c r="U10" i="198"/>
  <c r="BX9" i="198"/>
  <c r="BC9" i="198"/>
  <c r="AH9" i="198"/>
  <c r="M9" i="198"/>
  <c r="BP8" i="198"/>
  <c r="AU8" i="198"/>
  <c r="Z8" i="198"/>
  <c r="E8" i="198"/>
  <c r="BH7" i="198"/>
  <c r="AM7" i="198"/>
  <c r="R7" i="198"/>
  <c r="BU6" i="198"/>
  <c r="AZ6" i="198"/>
  <c r="AE6" i="198"/>
  <c r="J6" i="198"/>
  <c r="BL5" i="198"/>
  <c r="AQ5" i="198"/>
  <c r="V5" i="198"/>
  <c r="BY4" i="198"/>
  <c r="BD4" i="198"/>
  <c r="AI4" i="198"/>
  <c r="N4" i="198"/>
  <c r="BR3" i="198"/>
  <c r="AX3" i="198"/>
  <c r="AD3" i="198"/>
  <c r="J3" i="198"/>
  <c r="AL78" i="198"/>
  <c r="AM77" i="198"/>
  <c r="AY76" i="198"/>
  <c r="BL75" i="198"/>
  <c r="C75" i="198"/>
  <c r="P74" i="198"/>
  <c r="AF73" i="198"/>
  <c r="AV72" i="198"/>
  <c r="BQ71" i="198"/>
  <c r="L71" i="198"/>
  <c r="AK70" i="198"/>
  <c r="BG69" i="198"/>
  <c r="G69" i="198"/>
  <c r="AD68" i="198"/>
  <c r="BD67" i="198"/>
  <c r="E67" i="198"/>
  <c r="AF66" i="198"/>
  <c r="BE65" i="198"/>
  <c r="H65" i="198"/>
  <c r="AG64" i="198"/>
  <c r="BH63" i="198"/>
  <c r="I63" i="198"/>
  <c r="AJ62" i="198"/>
  <c r="BI61" i="198"/>
  <c r="L61" i="198"/>
  <c r="AK60" i="198"/>
  <c r="BL59" i="198"/>
  <c r="M59" i="198"/>
  <c r="AS58" i="198"/>
  <c r="BX57" i="198"/>
  <c r="AH57" i="198"/>
  <c r="BI56" i="198"/>
  <c r="S56" i="198"/>
  <c r="AZ55" i="198"/>
  <c r="L55" i="198"/>
  <c r="AV54" i="198"/>
  <c r="H54" i="198"/>
  <c r="AR53" i="198"/>
  <c r="D53" i="198"/>
  <c r="AN52" i="198"/>
  <c r="BX51" i="198"/>
  <c r="AJ51" i="198"/>
  <c r="BT50" i="198"/>
  <c r="AF50" i="198"/>
  <c r="BP49" i="198"/>
  <c r="AB49" i="198"/>
  <c r="BL48" i="198"/>
  <c r="X48" i="198"/>
  <c r="BH47" i="198"/>
  <c r="T47" i="198"/>
  <c r="BD46" i="198"/>
  <c r="P46" i="198"/>
  <c r="AZ45" i="198"/>
  <c r="L45" i="198"/>
  <c r="AZ44" i="198"/>
  <c r="W44" i="198"/>
  <c r="BL43" i="198"/>
  <c r="AB43" i="198"/>
  <c r="BW42" i="198"/>
  <c r="AN42" i="198"/>
  <c r="D42" i="198"/>
  <c r="AY41" i="198"/>
  <c r="P41" i="198"/>
  <c r="BD40" i="198"/>
  <c r="AA40" i="198"/>
  <c r="BP39" i="198"/>
  <c r="AF39" i="198"/>
  <c r="C39" i="198"/>
  <c r="AR38" i="198"/>
  <c r="H38" i="198"/>
  <c r="BC37" i="198"/>
  <c r="T37" i="198"/>
  <c r="BH36" i="198"/>
  <c r="AE36" i="198"/>
  <c r="BT35" i="198"/>
  <c r="AJ35" i="198"/>
  <c r="G35" i="198"/>
  <c r="AV34" i="198"/>
  <c r="L34" i="198"/>
  <c r="BG33" i="198"/>
  <c r="X33" i="198"/>
  <c r="BL32" i="198"/>
  <c r="AI32" i="198"/>
  <c r="BX31" i="198"/>
  <c r="AN31" i="198"/>
  <c r="K31" i="198"/>
  <c r="AZ30" i="198"/>
  <c r="R30" i="198"/>
  <c r="BO29" i="198"/>
  <c r="AG29" i="198"/>
  <c r="F29" i="198"/>
  <c r="AV28" i="198"/>
  <c r="U28" i="198"/>
  <c r="BK27" i="198"/>
  <c r="AJ27" i="198"/>
  <c r="B27" i="198"/>
  <c r="AY26" i="198"/>
  <c r="Q26" i="198"/>
  <c r="BN25" i="198"/>
  <c r="AF25" i="198"/>
  <c r="BV24" i="198"/>
  <c r="AU24" i="198"/>
  <c r="M24" i="198"/>
  <c r="BJ23" i="198"/>
  <c r="AB23" i="198"/>
  <c r="BY22" i="198"/>
  <c r="AQ22" i="198"/>
  <c r="P22" i="198"/>
  <c r="BG21" i="198"/>
  <c r="AG21" i="198"/>
  <c r="BY20" i="198"/>
  <c r="AY20" i="198"/>
  <c r="X20" i="198"/>
  <c r="BU19" i="198"/>
  <c r="AW19" i="198"/>
  <c r="Y19" i="198"/>
  <c r="B19" i="198"/>
  <c r="AZ18" i="198"/>
  <c r="AC18" i="198"/>
  <c r="F18" i="198"/>
  <c r="BH17" i="198"/>
  <c r="AL17" i="198"/>
  <c r="P17" i="198"/>
  <c r="BR16" i="198"/>
  <c r="AV16" i="198"/>
  <c r="AA16" i="198"/>
  <c r="F16" i="198"/>
  <c r="BI15" i="198"/>
  <c r="AN15" i="198"/>
  <c r="S15" i="198"/>
  <c r="BV14" i="198"/>
  <c r="BA14" i="198"/>
  <c r="AF14" i="198"/>
  <c r="K14" i="198"/>
  <c r="BN13" i="198"/>
  <c r="AS13" i="198"/>
  <c r="X13" i="198"/>
  <c r="C13" i="198"/>
  <c r="BF12" i="198"/>
  <c r="AK12" i="198"/>
  <c r="P12" i="198"/>
  <c r="BS11" i="198"/>
  <c r="AX11" i="198"/>
  <c r="AB11" i="198"/>
  <c r="G11" i="198"/>
  <c r="BJ10" i="198"/>
  <c r="AO10" i="198"/>
  <c r="T10" i="198"/>
  <c r="BW9" i="198"/>
  <c r="BB9" i="198"/>
  <c r="AG9" i="198"/>
  <c r="L9" i="198"/>
  <c r="BO8" i="198"/>
  <c r="AT8" i="198"/>
  <c r="Y8" i="198"/>
  <c r="D8" i="198"/>
  <c r="BG7" i="198"/>
  <c r="AL7" i="198"/>
  <c r="Q7" i="198"/>
  <c r="BT6" i="198"/>
  <c r="AY6" i="198"/>
  <c r="AD6" i="198"/>
  <c r="H6" i="198"/>
  <c r="BK5" i="198"/>
  <c r="AP5" i="198"/>
  <c r="U5" i="198"/>
  <c r="BX4" i="198"/>
  <c r="BC4" i="198"/>
  <c r="AH4" i="198"/>
  <c r="M4" i="198"/>
  <c r="BQ3" i="198"/>
  <c r="AW3" i="198"/>
  <c r="AC3" i="198"/>
  <c r="I3" i="198"/>
  <c r="AK78" i="198"/>
  <c r="AL77" i="198"/>
  <c r="AX76" i="198"/>
  <c r="BK75" i="198"/>
  <c r="B75" i="198"/>
  <c r="O74" i="198"/>
  <c r="AE73" i="198"/>
  <c r="AU72" i="198"/>
  <c r="BP71" i="198"/>
  <c r="K71" i="198"/>
  <c r="AI70" i="198"/>
  <c r="BF69" i="198"/>
  <c r="F69" i="198"/>
  <c r="AC68" i="198"/>
  <c r="BC67" i="198"/>
  <c r="D67" i="198"/>
  <c r="AE66" i="198"/>
  <c r="BD65" i="198"/>
  <c r="G65" i="198"/>
  <c r="AF64" i="198"/>
  <c r="BG63" i="198"/>
  <c r="H63" i="198"/>
  <c r="AI62" i="198"/>
  <c r="BH61" i="198"/>
  <c r="K61" i="198"/>
  <c r="AJ60" i="198"/>
  <c r="BK59" i="198"/>
  <c r="L59" i="198"/>
  <c r="AR58" i="198"/>
  <c r="BW57" i="198"/>
  <c r="Z57" i="198"/>
  <c r="BH56" i="198"/>
  <c r="Q56" i="198"/>
  <c r="AV55" i="198"/>
  <c r="H55" i="198"/>
  <c r="AR54" i="198"/>
  <c r="D54" i="198"/>
  <c r="AN53" i="198"/>
  <c r="BX52" i="198"/>
  <c r="AJ52" i="198"/>
  <c r="BT51" i="198"/>
  <c r="AF51" i="198"/>
  <c r="BP50" i="198"/>
  <c r="AB50" i="198"/>
  <c r="BL49" i="198"/>
  <c r="X49" i="198"/>
  <c r="BH48" i="198"/>
  <c r="T48" i="198"/>
  <c r="BD47" i="198"/>
  <c r="P47" i="198"/>
  <c r="AZ46" i="198"/>
  <c r="L46" i="198"/>
  <c r="AV45" i="198"/>
  <c r="J45" i="198"/>
  <c r="AY44" i="198"/>
  <c r="V44" i="198"/>
  <c r="BJ43" i="198"/>
  <c r="AA43" i="198"/>
  <c r="BV42" i="198"/>
  <c r="AL42" i="198"/>
  <c r="C42" i="198"/>
  <c r="AX41" i="198"/>
  <c r="N41" i="198"/>
  <c r="BC40" i="198"/>
  <c r="Z40" i="198"/>
  <c r="BN39" i="198"/>
  <c r="AE39" i="198"/>
  <c r="B39" i="198"/>
  <c r="AP38" i="198"/>
  <c r="G38" i="198"/>
  <c r="BB37" i="198"/>
  <c r="R37" i="198"/>
  <c r="BG36" i="198"/>
  <c r="AD36" i="198"/>
  <c r="BR35" i="198"/>
  <c r="AI35" i="198"/>
  <c r="F35" i="198"/>
  <c r="AT34" i="198"/>
  <c r="K34" i="198"/>
  <c r="BF33" i="198"/>
  <c r="V33" i="198"/>
  <c r="BK32" i="198"/>
  <c r="AH32" i="198"/>
  <c r="BV31" i="198"/>
  <c r="AM31" i="198"/>
  <c r="J31" i="198"/>
  <c r="AY30" i="198"/>
  <c r="Q30" i="198"/>
  <c r="BN29" i="198"/>
  <c r="AF29" i="198"/>
  <c r="E29" i="198"/>
  <c r="AU28" i="198"/>
  <c r="T28" i="198"/>
  <c r="BJ27" i="198"/>
  <c r="AI27" i="198"/>
  <c r="BY26" i="198"/>
  <c r="AX26" i="198"/>
  <c r="P26" i="198"/>
  <c r="BF25" i="198"/>
  <c r="AE25" i="198"/>
  <c r="BU24" i="198"/>
  <c r="AT24" i="198"/>
  <c r="L24" i="198"/>
  <c r="BI23" i="198"/>
  <c r="AA23" i="198"/>
  <c r="BX22" i="198"/>
  <c r="AP22" i="198"/>
  <c r="O22" i="198"/>
  <c r="BF21" i="198"/>
  <c r="AF21" i="198"/>
  <c r="BX20" i="198"/>
  <c r="AX20" i="198"/>
  <c r="W20" i="198"/>
  <c r="BT19" i="198"/>
  <c r="AV19" i="198"/>
  <c r="X19" i="198"/>
  <c r="BX18" i="198"/>
  <c r="AY18" i="198"/>
  <c r="AB18" i="198"/>
  <c r="E18" i="198"/>
  <c r="BG17" i="198"/>
  <c r="AK17" i="198"/>
  <c r="O17" i="198"/>
  <c r="BP16" i="198"/>
  <c r="AU16" i="198"/>
  <c r="Z16" i="198"/>
  <c r="E16" i="198"/>
  <c r="BH15" i="198"/>
  <c r="AM15" i="198"/>
  <c r="R15" i="198"/>
  <c r="BU14" i="198"/>
  <c r="AZ14" i="198"/>
  <c r="AE14" i="198"/>
  <c r="J14" i="198"/>
  <c r="BM13" i="198"/>
  <c r="AR13" i="198"/>
  <c r="W13" i="198"/>
  <c r="B13" i="198"/>
  <c r="BE12" i="198"/>
  <c r="AJ12" i="198"/>
  <c r="O12" i="198"/>
  <c r="BR11" i="198"/>
  <c r="AV11" i="198"/>
  <c r="AA11" i="198"/>
  <c r="F11" i="198"/>
  <c r="BI10" i="198"/>
  <c r="AN10" i="198"/>
  <c r="S10" i="198"/>
  <c r="BV9" i="198"/>
  <c r="BA9" i="198"/>
  <c r="AF9" i="198"/>
  <c r="K9" i="198"/>
  <c r="BN8" i="198"/>
  <c r="AS8" i="198"/>
  <c r="X8" i="198"/>
  <c r="C8" i="198"/>
  <c r="BF7" i="198"/>
  <c r="AK7" i="198"/>
  <c r="P7" i="198"/>
  <c r="BS6" i="198"/>
  <c r="AX6" i="198"/>
  <c r="AB6" i="198"/>
  <c r="G6" i="198"/>
  <c r="BJ5" i="198"/>
  <c r="AO5" i="198"/>
  <c r="T5" i="198"/>
  <c r="BW4" i="198"/>
  <c r="BB4" i="198"/>
  <c r="AG4" i="198"/>
  <c r="L4" i="198"/>
  <c r="BP3" i="198"/>
  <c r="AV3" i="198"/>
  <c r="AB3" i="198"/>
  <c r="H3" i="198"/>
  <c r="AJ78" i="198"/>
  <c r="AI77" i="198"/>
  <c r="AW76" i="198"/>
  <c r="BH75" i="198"/>
  <c r="BY74" i="198"/>
  <c r="H74" i="198"/>
  <c r="AD73" i="198"/>
  <c r="AP72" i="198"/>
  <c r="BO71" i="198"/>
  <c r="H71" i="198"/>
  <c r="AH70" i="198"/>
  <c r="BC69" i="198"/>
  <c r="E69" i="198"/>
  <c r="Y68" i="198"/>
  <c r="BB67" i="198"/>
  <c r="BY66" i="198"/>
  <c r="AD66" i="198"/>
  <c r="BA65" i="198"/>
  <c r="F65" i="198"/>
  <c r="AC64" i="198"/>
  <c r="BF63" i="198"/>
  <c r="E63" i="198"/>
  <c r="AH62" i="198"/>
  <c r="BE61" i="198"/>
  <c r="J61" i="198"/>
  <c r="AG60" i="198"/>
  <c r="BJ59" i="198"/>
  <c r="I59" i="198"/>
  <c r="AN58" i="198"/>
  <c r="BV57" i="198"/>
  <c r="Y57" i="198"/>
  <c r="BG56" i="198"/>
  <c r="P56" i="198"/>
  <c r="AU55" i="198"/>
  <c r="G55" i="198"/>
  <c r="AQ54" i="198"/>
  <c r="C54" i="198"/>
  <c r="AM53" i="198"/>
  <c r="BW52" i="198"/>
  <c r="AI52" i="198"/>
  <c r="BS51" i="198"/>
  <c r="AE51" i="198"/>
  <c r="BO50" i="198"/>
  <c r="AA50" i="198"/>
  <c r="BK49" i="198"/>
  <c r="W49" i="198"/>
  <c r="BG48" i="198"/>
  <c r="S48" i="198"/>
  <c r="BC47" i="198"/>
  <c r="O47" i="198"/>
  <c r="AY46" i="198"/>
  <c r="K46" i="198"/>
  <c r="AU45" i="198"/>
  <c r="I45" i="198"/>
  <c r="AX44" i="198"/>
  <c r="N44" i="198"/>
  <c r="BI43" i="198"/>
  <c r="Z43" i="198"/>
  <c r="BN42" i="198"/>
  <c r="AK42" i="198"/>
  <c r="B42" i="198"/>
  <c r="AP41" i="198"/>
  <c r="M41" i="198"/>
  <c r="BB40" i="198"/>
  <c r="R40" i="198"/>
  <c r="BM39" i="198"/>
  <c r="AD39" i="198"/>
  <c r="BR38" i="198"/>
  <c r="AO38" i="198"/>
  <c r="F38" i="198"/>
  <c r="AT37" i="198"/>
  <c r="Q37" i="198"/>
  <c r="BF36" i="198"/>
  <c r="V36" i="198"/>
  <c r="BQ35" i="198"/>
  <c r="AH35" i="198"/>
  <c r="BV34" i="198"/>
  <c r="AS34" i="198"/>
  <c r="J34" i="198"/>
  <c r="AX33" i="198"/>
  <c r="U33" i="198"/>
  <c r="BJ32" i="198"/>
  <c r="Z32" i="198"/>
  <c r="BU31" i="198"/>
  <c r="AL31" i="198"/>
  <c r="B31" i="198"/>
  <c r="AX30" i="198"/>
  <c r="P30" i="198"/>
  <c r="BM29" i="198"/>
  <c r="AE29" i="198"/>
  <c r="D29" i="198"/>
  <c r="AT28" i="198"/>
  <c r="S28" i="198"/>
  <c r="BI27" i="198"/>
  <c r="AH27" i="198"/>
  <c r="BX26" i="198"/>
  <c r="AP26" i="198"/>
  <c r="O26" i="198"/>
  <c r="BE25" i="198"/>
  <c r="AD25" i="198"/>
  <c r="BT24" i="198"/>
  <c r="AS24" i="198"/>
  <c r="K24" i="198"/>
  <c r="BH23" i="198"/>
  <c r="Z23" i="198"/>
  <c r="BW22" i="198"/>
  <c r="V78" i="198"/>
  <c r="AH77" i="198"/>
  <c r="AL76" i="198"/>
  <c r="BG75" i="198"/>
  <c r="BM74" i="198"/>
  <c r="G74" i="198"/>
  <c r="S73" i="198"/>
  <c r="AO72" i="198"/>
  <c r="BE71" i="198"/>
  <c r="G71" i="198"/>
  <c r="Z70" i="198"/>
  <c r="BB69" i="198"/>
  <c r="BU68" i="198"/>
  <c r="X68" i="198"/>
  <c r="AT67" i="198"/>
  <c r="BX66" i="198"/>
  <c r="V66" i="198"/>
  <c r="AZ65" i="198"/>
  <c r="BV64" i="198"/>
  <c r="AB64" i="198"/>
  <c r="AX63" i="198"/>
  <c r="D63" i="198"/>
  <c r="Z62" i="198"/>
  <c r="BD61" i="198"/>
  <c r="B61" i="198"/>
  <c r="AF60" i="198"/>
  <c r="BB59" i="198"/>
  <c r="H59" i="198"/>
  <c r="AM58" i="198"/>
  <c r="BN57" i="198"/>
  <c r="X57" i="198"/>
  <c r="BE56" i="198"/>
  <c r="L56" i="198"/>
  <c r="AT55" i="198"/>
  <c r="F55" i="198"/>
  <c r="AP54" i="198"/>
  <c r="B54" i="198"/>
  <c r="AL53" i="198"/>
  <c r="BV52" i="198"/>
  <c r="AH52" i="198"/>
  <c r="BR51" i="198"/>
  <c r="AD51" i="198"/>
  <c r="BN50" i="198"/>
  <c r="Z50" i="198"/>
  <c r="BJ49" i="198"/>
  <c r="V49" i="198"/>
  <c r="BF48" i="198"/>
  <c r="R48" i="198"/>
  <c r="BB47" i="198"/>
  <c r="N47" i="198"/>
  <c r="AX46" i="198"/>
  <c r="J46" i="198"/>
  <c r="AT45" i="198"/>
  <c r="H45" i="198"/>
  <c r="AW44" i="198"/>
  <c r="M44" i="198"/>
  <c r="BH43" i="198"/>
  <c r="Y43" i="198"/>
  <c r="BM42" i="198"/>
  <c r="AJ42" i="198"/>
  <c r="BY41" i="198"/>
  <c r="AO41" i="198"/>
  <c r="L41" i="198"/>
  <c r="BA40" i="198"/>
  <c r="Q40" i="198"/>
  <c r="BL39" i="198"/>
  <c r="AC39" i="198"/>
  <c r="BQ38" i="198"/>
  <c r="AN38" i="198"/>
  <c r="E38" i="198"/>
  <c r="AS37" i="198"/>
  <c r="P37" i="198"/>
  <c r="BE36" i="198"/>
  <c r="U36" i="198"/>
  <c r="BP35" i="198"/>
  <c r="AG35" i="198"/>
  <c r="BU34" i="198"/>
  <c r="AR34" i="198"/>
  <c r="I34" i="198"/>
  <c r="AW33" i="198"/>
  <c r="T33" i="198"/>
  <c r="BI32" i="198"/>
  <c r="Y32" i="198"/>
  <c r="BT31" i="198"/>
  <c r="AK31" i="198"/>
  <c r="BY30" i="198"/>
  <c r="AW30" i="198"/>
  <c r="O30" i="198"/>
  <c r="BL29" i="198"/>
  <c r="AD29" i="198"/>
  <c r="C29" i="198"/>
  <c r="AS28" i="198"/>
  <c r="R28" i="198"/>
  <c r="BH27" i="198"/>
  <c r="Z27" i="198"/>
  <c r="BW26" i="198"/>
  <c r="AO26" i="198"/>
  <c r="N26" i="198"/>
  <c r="BD25" i="198"/>
  <c r="AC25" i="198"/>
  <c r="BS24" i="198"/>
  <c r="AR24" i="198"/>
  <c r="J24" i="198"/>
  <c r="BG23" i="198"/>
  <c r="Y23" i="198"/>
  <c r="BV22" i="198"/>
  <c r="AN22" i="198"/>
  <c r="U78" i="198"/>
  <c r="AD77" i="198"/>
  <c r="AJ76" i="198"/>
  <c r="AY75" i="198"/>
  <c r="BL74" i="198"/>
  <c r="C74" i="198"/>
  <c r="R73" i="198"/>
  <c r="AK72" i="198"/>
  <c r="BD71" i="198"/>
  <c r="C71" i="198"/>
  <c r="Y70" i="198"/>
  <c r="AW69" i="198"/>
  <c r="BT68" i="198"/>
  <c r="T68" i="198"/>
  <c r="AS67" i="198"/>
  <c r="BT66" i="198"/>
  <c r="U66" i="198"/>
  <c r="AV65" i="198"/>
  <c r="BU64" i="198"/>
  <c r="X64" i="198"/>
  <c r="AW63" i="198"/>
  <c r="BX62" i="198"/>
  <c r="Y62" i="198"/>
  <c r="AZ61" i="198"/>
  <c r="BY60" i="198"/>
  <c r="AB60" i="198"/>
  <c r="BA59" i="198"/>
  <c r="D59" i="198"/>
  <c r="AL58" i="198"/>
  <c r="BM57" i="198"/>
  <c r="W57" i="198"/>
  <c r="BD56" i="198"/>
  <c r="K56" i="198"/>
  <c r="AL55" i="198"/>
  <c r="BV54" i="198"/>
  <c r="AH54" i="198"/>
  <c r="BR53" i="198"/>
  <c r="AD53" i="198"/>
  <c r="BN52" i="198"/>
  <c r="Z52" i="198"/>
  <c r="BJ51" i="198"/>
  <c r="V51" i="198"/>
  <c r="BF50" i="198"/>
  <c r="R50" i="198"/>
  <c r="BB49" i="198"/>
  <c r="N49" i="198"/>
  <c r="AX48" i="198"/>
  <c r="J48" i="198"/>
  <c r="AT47" i="198"/>
  <c r="F47" i="198"/>
  <c r="AP46" i="198"/>
  <c r="B46" i="198"/>
  <c r="AL45" i="198"/>
  <c r="G45" i="198"/>
  <c r="AV44" i="198"/>
  <c r="L44" i="198"/>
  <c r="BG43" i="198"/>
  <c r="X43" i="198"/>
  <c r="BL42" i="198"/>
  <c r="AI42" i="198"/>
  <c r="BX41" i="198"/>
  <c r="AN41" i="198"/>
  <c r="K41" i="198"/>
  <c r="AZ40" i="198"/>
  <c r="P40" i="198"/>
  <c r="BK39" i="198"/>
  <c r="AB39" i="198"/>
  <c r="BP38" i="198"/>
  <c r="AM38" i="198"/>
  <c r="D38" i="198"/>
  <c r="AR37" i="198"/>
  <c r="O37" i="198"/>
  <c r="BD36" i="198"/>
  <c r="T36" i="198"/>
  <c r="BO35" i="198"/>
  <c r="AF35" i="198"/>
  <c r="BT34" i="198"/>
  <c r="AQ34" i="198"/>
  <c r="H34" i="198"/>
  <c r="AV33" i="198"/>
  <c r="S33" i="198"/>
  <c r="BH32" i="198"/>
  <c r="X32" i="198"/>
  <c r="BS31" i="198"/>
  <c r="AJ31" i="198"/>
  <c r="BX30" i="198"/>
  <c r="AV30" i="198"/>
  <c r="N30" i="198"/>
  <c r="BK29" i="198"/>
  <c r="AC29" i="198"/>
  <c r="B29" i="198"/>
  <c r="AR28" i="198"/>
  <c r="J28" i="198"/>
  <c r="BG27" i="198"/>
  <c r="Y27" i="198"/>
  <c r="BV26" i="198"/>
  <c r="AN26" i="198"/>
  <c r="M26" i="198"/>
  <c r="BC25" i="198"/>
  <c r="AB25" i="198"/>
  <c r="BR24" i="198"/>
  <c r="AQ24" i="198"/>
  <c r="I24" i="198"/>
  <c r="BF23" i="198"/>
  <c r="X23" i="198"/>
  <c r="BN22" i="198"/>
  <c r="AM22" i="198"/>
  <c r="E22" i="198"/>
  <c r="BC21" i="198"/>
  <c r="AA21" i="198"/>
  <c r="BU20" i="198"/>
  <c r="AU20" i="198"/>
  <c r="Q20" i="198"/>
  <c r="BQ19" i="198"/>
  <c r="AS19" i="198"/>
  <c r="T19" i="198"/>
  <c r="BS18" i="198"/>
  <c r="AV18" i="198"/>
  <c r="Y18" i="198"/>
  <c r="B18" i="198"/>
  <c r="BD17" i="198"/>
  <c r="AH17" i="198"/>
  <c r="K17" i="198"/>
  <c r="BM16" i="198"/>
  <c r="AR16" i="198"/>
  <c r="W16" i="198"/>
  <c r="B16" i="198"/>
  <c r="BE15" i="198"/>
  <c r="AJ15" i="198"/>
  <c r="O15" i="198"/>
  <c r="BR14" i="198"/>
  <c r="AW14" i="198"/>
  <c r="AB14" i="198"/>
  <c r="G14" i="198"/>
  <c r="BJ13" i="198"/>
  <c r="AO13" i="198"/>
  <c r="T13" i="198"/>
  <c r="BW12" i="198"/>
  <c r="BB12" i="198"/>
  <c r="AF12" i="198"/>
  <c r="K12" i="198"/>
  <c r="BN11" i="198"/>
  <c r="AS11" i="198"/>
  <c r="X11" i="198"/>
  <c r="C11" i="198"/>
  <c r="BF10" i="198"/>
  <c r="AK10" i="198"/>
  <c r="P10" i="198"/>
  <c r="BS9" i="198"/>
  <c r="AX9" i="198"/>
  <c r="AC9" i="198"/>
  <c r="H9" i="198"/>
  <c r="BK8" i="198"/>
  <c r="AP8" i="198"/>
  <c r="U8" i="198"/>
  <c r="BX7" i="198"/>
  <c r="BC7" i="198"/>
  <c r="AH7" i="198"/>
  <c r="L7" i="198"/>
  <c r="BO6" i="198"/>
  <c r="AT6" i="198"/>
  <c r="Y6" i="198"/>
  <c r="D6" i="198"/>
  <c r="BG5" i="198"/>
  <c r="AL5" i="198"/>
  <c r="Q5" i="198"/>
  <c r="BT4" i="198"/>
  <c r="AY4" i="198"/>
  <c r="AD4" i="198"/>
  <c r="I4" i="198"/>
  <c r="BM3" i="198"/>
  <c r="AS3" i="198"/>
  <c r="Y3" i="198"/>
  <c r="E3" i="198"/>
  <c r="T78" i="198"/>
  <c r="AC77" i="198"/>
  <c r="AI76" i="198"/>
  <c r="AX75" i="198"/>
  <c r="BK74" i="198"/>
  <c r="B74" i="198"/>
  <c r="Q73" i="198"/>
  <c r="AJ72" i="198"/>
  <c r="BC71" i="198"/>
  <c r="B71" i="198"/>
  <c r="X70" i="198"/>
  <c r="AV69" i="198"/>
  <c r="BS68" i="198"/>
  <c r="S68" i="198"/>
  <c r="AR67" i="198"/>
  <c r="BS66" i="198"/>
  <c r="T66" i="198"/>
  <c r="AU65" i="198"/>
  <c r="BT64" i="198"/>
  <c r="W64" i="198"/>
  <c r="AV63" i="198"/>
  <c r="BW62" i="198"/>
  <c r="X62" i="198"/>
  <c r="AY61" i="198"/>
  <c r="BX60" i="198"/>
  <c r="AA60" i="198"/>
  <c r="AZ59" i="198"/>
  <c r="C59" i="198"/>
  <c r="AD58" i="198"/>
  <c r="BL57" i="198"/>
  <c r="U57" i="198"/>
  <c r="AZ56" i="198"/>
  <c r="J56" i="198"/>
  <c r="AK55" i="198"/>
  <c r="BU54" i="198"/>
  <c r="AG54" i="198"/>
  <c r="BQ53" i="198"/>
  <c r="AC53" i="198"/>
  <c r="BM52" i="198"/>
  <c r="Y52" i="198"/>
  <c r="BI51" i="198"/>
  <c r="U51" i="198"/>
  <c r="BE50" i="198"/>
  <c r="Q50" i="198"/>
  <c r="BA49" i="198"/>
  <c r="M49" i="198"/>
  <c r="AW48" i="198"/>
  <c r="I48" i="198"/>
  <c r="AS47" i="198"/>
  <c r="E47" i="198"/>
  <c r="AO46" i="198"/>
  <c r="BY45" i="198"/>
  <c r="AK45" i="198"/>
  <c r="F45" i="198"/>
  <c r="AT44" i="198"/>
  <c r="K44" i="198"/>
  <c r="BF43" i="198"/>
  <c r="V43" i="198"/>
  <c r="BK42" i="198"/>
  <c r="AH42" i="198"/>
  <c r="BV41" i="198"/>
  <c r="AM41" i="198"/>
  <c r="J41" i="198"/>
  <c r="AX40" i="198"/>
  <c r="O40" i="198"/>
  <c r="BJ39" i="198"/>
  <c r="Z39" i="198"/>
  <c r="BO38" i="198"/>
  <c r="AL38" i="198"/>
  <c r="B38" i="198"/>
  <c r="AQ37" i="198"/>
  <c r="N37" i="198"/>
  <c r="BB36" i="198"/>
  <c r="S36" i="198"/>
  <c r="BN35" i="198"/>
  <c r="AD35" i="198"/>
  <c r="BS34" i="198"/>
  <c r="AP34" i="198"/>
  <c r="F34" i="198"/>
  <c r="AU33" i="198"/>
  <c r="R33" i="198"/>
  <c r="BF32" i="198"/>
  <c r="W32" i="198"/>
  <c r="BR31" i="198"/>
  <c r="AH31" i="198"/>
  <c r="BW30" i="198"/>
  <c r="AU30" i="198"/>
  <c r="M30" i="198"/>
  <c r="BJ29" i="198"/>
  <c r="AB29" i="198"/>
  <c r="BR28" i="198"/>
  <c r="AQ28" i="198"/>
  <c r="I28" i="198"/>
  <c r="BF27" i="198"/>
  <c r="X27" i="198"/>
  <c r="BU26" i="198"/>
  <c r="AM26" i="198"/>
  <c r="L26" i="198"/>
  <c r="BB25" i="198"/>
  <c r="AA25" i="198"/>
  <c r="BQ24" i="198"/>
  <c r="AP24" i="198"/>
  <c r="H24" i="198"/>
  <c r="AX23" i="198"/>
  <c r="W23" i="198"/>
  <c r="BM22" i="198"/>
  <c r="AL22" i="198"/>
  <c r="D22" i="198"/>
  <c r="BB21" i="198"/>
  <c r="V21" i="198"/>
  <c r="BT20" i="198"/>
  <c r="AT20" i="198"/>
  <c r="P20" i="198"/>
  <c r="BP19" i="198"/>
  <c r="AR19" i="198"/>
  <c r="S19" i="198"/>
  <c r="BR18" i="198"/>
  <c r="AU18" i="198"/>
  <c r="X18" i="198"/>
  <c r="BY17" i="198"/>
  <c r="BC17" i="198"/>
  <c r="AF17" i="198"/>
  <c r="J17" i="198"/>
  <c r="BL16" i="198"/>
  <c r="AQ16" i="198"/>
  <c r="V16" i="198"/>
  <c r="BY15" i="198"/>
  <c r="BD15" i="198"/>
  <c r="AI15" i="198"/>
  <c r="N15" i="198"/>
  <c r="BQ14" i="198"/>
  <c r="AV14" i="198"/>
  <c r="AA14" i="198"/>
  <c r="F14" i="198"/>
  <c r="BI13" i="198"/>
  <c r="AN13" i="198"/>
  <c r="S13" i="198"/>
  <c r="BV12" i="198"/>
  <c r="AZ12" i="198"/>
  <c r="AE12" i="198"/>
  <c r="J12" i="198"/>
  <c r="BM11" i="198"/>
  <c r="AR11" i="198"/>
  <c r="W11" i="198"/>
  <c r="B11" i="198"/>
  <c r="BE10" i="198"/>
  <c r="AJ10" i="198"/>
  <c r="O10" i="198"/>
  <c r="BR9" i="198"/>
  <c r="AW9" i="198"/>
  <c r="AB9" i="198"/>
  <c r="G9" i="198"/>
  <c r="BJ8" i="198"/>
  <c r="AO8" i="198"/>
  <c r="T8" i="198"/>
  <c r="BW7" i="198"/>
  <c r="BB7" i="198"/>
  <c r="AF7" i="198"/>
  <c r="K7" i="198"/>
  <c r="BN6" i="198"/>
  <c r="AS6" i="198"/>
  <c r="X6" i="198"/>
  <c r="C6" i="198"/>
  <c r="BF5" i="198"/>
  <c r="AK5" i="198"/>
  <c r="P5" i="198"/>
  <c r="BS4" i="198"/>
  <c r="AX4" i="198"/>
  <c r="AC4" i="198"/>
  <c r="H4" i="198"/>
  <c r="BL3" i="198"/>
  <c r="AR3" i="198"/>
  <c r="X3" i="198"/>
  <c r="D3" i="198"/>
  <c r="Q78" i="198"/>
  <c r="AB77" i="198"/>
  <c r="AF76" i="198"/>
  <c r="AW75" i="198"/>
  <c r="BH74" i="198"/>
  <c r="BY73" i="198"/>
  <c r="N73" i="198"/>
  <c r="AI72" i="198"/>
  <c r="AZ71" i="198"/>
  <c r="BY70" i="198"/>
  <c r="U70" i="198"/>
  <c r="AU69" i="198"/>
  <c r="BO68" i="198"/>
  <c r="R68" i="198"/>
  <c r="AO67" i="198"/>
  <c r="BR66" i="198"/>
  <c r="Q66" i="198"/>
  <c r="AT65" i="198"/>
  <c r="BQ64" i="198"/>
  <c r="V64" i="198"/>
  <c r="AS63" i="198"/>
  <c r="BV62" i="198"/>
  <c r="U62" i="198"/>
  <c r="AX61" i="198"/>
  <c r="BU60" i="198"/>
  <c r="Z60" i="198"/>
  <c r="AW59" i="198"/>
  <c r="B59" i="198"/>
  <c r="AC58" i="198"/>
  <c r="BK57" i="198"/>
  <c r="T57" i="198"/>
  <c r="AY56" i="198"/>
  <c r="B56" i="198"/>
  <c r="AJ55" i="198"/>
  <c r="BT54" i="198"/>
  <c r="AF54" i="198"/>
  <c r="BP53" i="198"/>
  <c r="AB53" i="198"/>
  <c r="BL52" i="198"/>
  <c r="X52" i="198"/>
  <c r="BH51" i="198"/>
  <c r="T51" i="198"/>
  <c r="BD50" i="198"/>
  <c r="P50" i="198"/>
  <c r="AZ49" i="198"/>
  <c r="L49" i="198"/>
  <c r="AV48" i="198"/>
  <c r="H48" i="198"/>
  <c r="AR47" i="198"/>
  <c r="D47" i="198"/>
  <c r="AN46" i="198"/>
  <c r="BX45" i="198"/>
  <c r="AJ45" i="198"/>
  <c r="BV44" i="198"/>
  <c r="AS44" i="198"/>
  <c r="J44" i="198"/>
  <c r="AX43" i="198"/>
  <c r="U43" i="198"/>
  <c r="BJ42" i="198"/>
  <c r="Z42" i="198"/>
  <c r="BU41" i="198"/>
  <c r="AL41" i="198"/>
  <c r="B41" i="198"/>
  <c r="AW40" i="198"/>
  <c r="N40" i="198"/>
  <c r="BB39" i="198"/>
  <c r="Y39" i="198"/>
  <c r="BN38" i="198"/>
  <c r="AD38" i="198"/>
  <c r="BY37" i="198"/>
  <c r="AP37" i="198"/>
  <c r="F37" i="198"/>
  <c r="BA36" i="198"/>
  <c r="R36" i="198"/>
  <c r="BF35" i="198"/>
  <c r="AC35" i="198"/>
  <c r="BR34" i="198"/>
  <c r="AH34" i="198"/>
  <c r="E34" i="198"/>
  <c r="AT33" i="198"/>
  <c r="J33" i="198"/>
  <c r="BE32" i="198"/>
  <c r="V32" i="198"/>
  <c r="BJ31" i="198"/>
  <c r="AG31" i="198"/>
  <c r="BV30" i="198"/>
  <c r="AT30" i="198"/>
  <c r="L30" i="198"/>
  <c r="BB29" i="198"/>
  <c r="AA29" i="198"/>
  <c r="BQ28" i="198"/>
  <c r="AP28" i="198"/>
  <c r="H28" i="198"/>
  <c r="BE27" i="198"/>
  <c r="W27" i="198"/>
  <c r="BT26" i="198"/>
  <c r="AL26" i="198"/>
  <c r="K26" i="198"/>
  <c r="BA25" i="198"/>
  <c r="Z25" i="198"/>
  <c r="BP24" i="198"/>
  <c r="AH24" i="198"/>
  <c r="G24" i="198"/>
  <c r="AW23" i="198"/>
  <c r="V23" i="198"/>
  <c r="BL22" i="198"/>
  <c r="AK22" i="198"/>
  <c r="C22" i="198"/>
  <c r="BA21" i="198"/>
  <c r="U21" i="198"/>
  <c r="BS20" i="198"/>
  <c r="AQ20" i="198"/>
  <c r="O20" i="198"/>
  <c r="BO19" i="198"/>
  <c r="AQ19" i="198"/>
  <c r="P19" i="198"/>
  <c r="BQ18" i="198"/>
  <c r="AT18" i="198"/>
  <c r="W18" i="198"/>
  <c r="BX17" i="198"/>
  <c r="BB17" i="198"/>
  <c r="AE17" i="198"/>
  <c r="H17" i="198"/>
  <c r="BK16" i="198"/>
  <c r="AP16" i="198"/>
  <c r="U16" i="198"/>
  <c r="BX15" i="198"/>
  <c r="BC15" i="198"/>
  <c r="AH15" i="198"/>
  <c r="M15" i="198"/>
  <c r="BP14" i="198"/>
  <c r="AU14" i="198"/>
  <c r="Z14" i="198"/>
  <c r="E14" i="198"/>
  <c r="BH13" i="198"/>
  <c r="AM13" i="198"/>
  <c r="R13" i="198"/>
  <c r="BT12" i="198"/>
  <c r="AY12" i="198"/>
  <c r="AD12" i="198"/>
  <c r="I12" i="198"/>
  <c r="BL11" i="198"/>
  <c r="AQ11" i="198"/>
  <c r="V11" i="198"/>
  <c r="BY10" i="198"/>
  <c r="BD10" i="198"/>
  <c r="AI10" i="198"/>
  <c r="N10" i="198"/>
  <c r="BQ9" i="198"/>
  <c r="AV9" i="198"/>
  <c r="AA9" i="198"/>
  <c r="F9" i="198"/>
  <c r="BI8" i="198"/>
  <c r="AN8" i="198"/>
  <c r="S8" i="198"/>
  <c r="BV7" i="198"/>
  <c r="AZ7" i="198"/>
  <c r="AE7" i="198"/>
  <c r="J7" i="198"/>
  <c r="BM6" i="198"/>
  <c r="AR6" i="198"/>
  <c r="W6" i="198"/>
  <c r="B6" i="198"/>
  <c r="BE5" i="198"/>
  <c r="AJ5" i="198"/>
  <c r="O5" i="198"/>
  <c r="BR4" i="198"/>
  <c r="AW4" i="198"/>
  <c r="AB4" i="198"/>
  <c r="G4" i="198"/>
  <c r="BK3" i="198"/>
  <c r="AQ3" i="198"/>
  <c r="W3" i="198"/>
  <c r="C3" i="198"/>
  <c r="L78" i="198"/>
  <c r="N77" i="198"/>
  <c r="AA76" i="198"/>
  <c r="AN75" i="198"/>
  <c r="BC74" i="198"/>
  <c r="BL73" i="198"/>
  <c r="G73" i="198"/>
  <c r="Z72" i="198"/>
  <c r="AU71" i="198"/>
  <c r="BO70" i="198"/>
  <c r="O70" i="198"/>
  <c r="AL69" i="198"/>
  <c r="BJ68" i="198"/>
  <c r="I68" i="198"/>
  <c r="AJ67" i="198"/>
  <c r="BI66" i="198"/>
  <c r="L66" i="198"/>
  <c r="AK65" i="198"/>
  <c r="BL64" i="198"/>
  <c r="M64" i="198"/>
  <c r="AN63" i="198"/>
  <c r="BM62" i="198"/>
  <c r="P62" i="198"/>
  <c r="AO61" i="198"/>
  <c r="BP60" i="198"/>
  <c r="Q60" i="198"/>
  <c r="AR59" i="198"/>
  <c r="BQ58" i="198"/>
  <c r="AA58" i="198"/>
  <c r="BH57" i="198"/>
  <c r="O57" i="198"/>
  <c r="AP56" i="198"/>
  <c r="BX55" i="198"/>
  <c r="AH55" i="198"/>
  <c r="BR54" i="198"/>
  <c r="AD54" i="198"/>
  <c r="BN53" i="198"/>
  <c r="Z53" i="198"/>
  <c r="BJ52" i="198"/>
  <c r="V52" i="198"/>
  <c r="BF51" i="198"/>
  <c r="R51" i="198"/>
  <c r="BB50" i="198"/>
  <c r="N50" i="198"/>
  <c r="AX49" i="198"/>
  <c r="J49" i="198"/>
  <c r="AT48" i="198"/>
  <c r="F48" i="198"/>
  <c r="AP47" i="198"/>
  <c r="B47" i="198"/>
  <c r="AL46" i="198"/>
  <c r="BV45" i="198"/>
  <c r="AH45" i="198"/>
  <c r="BT44" i="198"/>
  <c r="AQ44" i="198"/>
  <c r="H44" i="198"/>
  <c r="AV43" i="198"/>
  <c r="S43" i="198"/>
  <c r="BH42" i="198"/>
  <c r="X42" i="198"/>
  <c r="BS41" i="198"/>
  <c r="AJ41" i="198"/>
  <c r="BX40" i="198"/>
  <c r="AU40" i="198"/>
  <c r="L40" i="198"/>
  <c r="AZ39" i="198"/>
  <c r="W39" i="198"/>
  <c r="BL38" i="198"/>
  <c r="AB38" i="198"/>
  <c r="BW37" i="198"/>
  <c r="AN37" i="198"/>
  <c r="D37" i="198"/>
  <c r="AY36" i="198"/>
  <c r="P36" i="198"/>
  <c r="BD35" i="198"/>
  <c r="AA35" i="198"/>
  <c r="BP34" i="198"/>
  <c r="AF34" i="198"/>
  <c r="C34" i="198"/>
  <c r="AR33" i="198"/>
  <c r="H33" i="198"/>
  <c r="BC32" i="198"/>
  <c r="T32" i="198"/>
  <c r="BH31" i="198"/>
  <c r="AE31" i="198"/>
  <c r="BT30" i="198"/>
  <c r="AK30" i="198"/>
  <c r="J30" i="198"/>
  <c r="AZ29" i="198"/>
  <c r="Y29" i="198"/>
  <c r="BO28" i="198"/>
  <c r="AN28" i="198"/>
  <c r="F28" i="198"/>
  <c r="BC27" i="198"/>
  <c r="U27" i="198"/>
  <c r="J78" i="198"/>
  <c r="M77" i="198"/>
  <c r="Z76" i="198"/>
  <c r="AM75" i="198"/>
  <c r="BB74" i="198"/>
  <c r="BK73" i="198"/>
  <c r="F73" i="198"/>
  <c r="W72" i="198"/>
  <c r="AT71" i="198"/>
  <c r="BN70" i="198"/>
  <c r="N70" i="198"/>
  <c r="AK69" i="198"/>
  <c r="BI68" i="198"/>
  <c r="H68" i="198"/>
  <c r="AI67" i="198"/>
  <c r="BH66" i="198"/>
  <c r="K66" i="198"/>
  <c r="AJ65" i="198"/>
  <c r="BK64" i="198"/>
  <c r="L64" i="198"/>
  <c r="AM63" i="198"/>
  <c r="BL62" i="198"/>
  <c r="O62" i="198"/>
  <c r="AN61" i="198"/>
  <c r="BO60" i="198"/>
  <c r="P60" i="198"/>
  <c r="AQ59" i="198"/>
  <c r="BP58" i="198"/>
  <c r="Y58" i="198"/>
  <c r="BD57" i="198"/>
  <c r="N57" i="198"/>
  <c r="AO56" i="198"/>
  <c r="BW55" i="198"/>
  <c r="AG55" i="198"/>
  <c r="BQ54" i="198"/>
  <c r="AC54" i="198"/>
  <c r="BM53" i="198"/>
  <c r="Y53" i="198"/>
  <c r="BI52" i="198"/>
  <c r="U52" i="198"/>
  <c r="BE51" i="198"/>
  <c r="Q51" i="198"/>
  <c r="BA50" i="198"/>
  <c r="M50" i="198"/>
  <c r="AW49" i="198"/>
  <c r="I49" i="198"/>
  <c r="AS48" i="198"/>
  <c r="E48" i="198"/>
  <c r="AO47" i="198"/>
  <c r="BY46" i="198"/>
  <c r="AK46" i="198"/>
  <c r="BU45" i="198"/>
  <c r="AG45" i="198"/>
  <c r="BS44" i="198"/>
  <c r="AP44" i="198"/>
  <c r="F44" i="198"/>
  <c r="AU43" i="198"/>
  <c r="R43" i="198"/>
  <c r="BF42" i="198"/>
  <c r="W42" i="198"/>
  <c r="BR41" i="198"/>
  <c r="AH41" i="198"/>
  <c r="BW40" i="198"/>
  <c r="AT40" i="198"/>
  <c r="J40" i="198"/>
  <c r="AY39" i="198"/>
  <c r="V39" i="198"/>
  <c r="BJ38" i="198"/>
  <c r="AA38" i="198"/>
  <c r="BV37" i="198"/>
  <c r="AL37" i="198"/>
  <c r="C37" i="198"/>
  <c r="AX36" i="198"/>
  <c r="N36" i="198"/>
  <c r="BC35" i="198"/>
  <c r="Z35" i="198"/>
  <c r="BN34" i="198"/>
  <c r="AE34" i="198"/>
  <c r="B34" i="198"/>
  <c r="AP33" i="198"/>
  <c r="G33" i="198"/>
  <c r="BB32" i="198"/>
  <c r="R32" i="198"/>
  <c r="BG31" i="198"/>
  <c r="AD31" i="198"/>
  <c r="BR30" i="198"/>
  <c r="AJ30" i="198"/>
  <c r="I30" i="198"/>
  <c r="AY29" i="198"/>
  <c r="X29" i="198"/>
  <c r="BN28" i="198"/>
  <c r="AM28" i="198"/>
  <c r="E28" i="198"/>
  <c r="BB27" i="198"/>
  <c r="T27" i="198"/>
  <c r="BJ26" i="198"/>
  <c r="AI26" i="198"/>
  <c r="BY25" i="198"/>
  <c r="AX25" i="198"/>
  <c r="P25" i="198"/>
  <c r="BM24" i="198"/>
  <c r="AE24" i="198"/>
  <c r="D24" i="198"/>
  <c r="AT23" i="198"/>
  <c r="S23" i="198"/>
  <c r="BI22" i="198"/>
  <c r="AH22" i="198"/>
  <c r="BX21" i="198"/>
  <c r="AX21" i="198"/>
  <c r="R21" i="198"/>
  <c r="BP20" i="198"/>
  <c r="AJ20" i="198"/>
  <c r="L20" i="198"/>
  <c r="BL19" i="198"/>
  <c r="AM19" i="198"/>
  <c r="M19" i="198"/>
  <c r="BN18" i="198"/>
  <c r="AQ18" i="198"/>
  <c r="T18" i="198"/>
  <c r="BT17" i="198"/>
  <c r="AX17" i="198"/>
  <c r="AA17" i="198"/>
  <c r="E17" i="198"/>
  <c r="BH16" i="198"/>
  <c r="AM16" i="198"/>
  <c r="R16" i="198"/>
  <c r="BU15" i="198"/>
  <c r="AZ15" i="198"/>
  <c r="AE15" i="198"/>
  <c r="J15" i="198"/>
  <c r="BM14" i="198"/>
  <c r="AR14" i="198"/>
  <c r="W14" i="198"/>
  <c r="B14" i="198"/>
  <c r="BD13" i="198"/>
  <c r="AI13" i="198"/>
  <c r="N13" i="198"/>
  <c r="BQ12" i="198"/>
  <c r="AV12" i="198"/>
  <c r="AA12" i="198"/>
  <c r="F12" i="198"/>
  <c r="BI11" i="198"/>
  <c r="AN11" i="198"/>
  <c r="S11" i="198"/>
  <c r="BV10" i="198"/>
  <c r="BA10" i="198"/>
  <c r="AF10" i="198"/>
  <c r="K10" i="198"/>
  <c r="BN9" i="198"/>
  <c r="AS9" i="198"/>
  <c r="X9" i="198"/>
  <c r="C9" i="198"/>
  <c r="BF8" i="198"/>
  <c r="AJ8" i="198"/>
  <c r="O8" i="198"/>
  <c r="BR7" i="198"/>
  <c r="AW7" i="198"/>
  <c r="AB7" i="198"/>
  <c r="G7" i="198"/>
  <c r="BJ6" i="198"/>
  <c r="AO6" i="198"/>
  <c r="T6" i="198"/>
  <c r="BW5" i="198"/>
  <c r="BB5" i="198"/>
  <c r="AG5" i="198"/>
  <c r="L5" i="198"/>
  <c r="BO4" i="198"/>
  <c r="AT4" i="198"/>
  <c r="Y4" i="198"/>
  <c r="D4" i="198"/>
  <c r="BH3" i="198"/>
  <c r="AN3" i="198"/>
  <c r="T3" i="198"/>
  <c r="BY78" i="198"/>
  <c r="D78" i="198"/>
  <c r="J77" i="198"/>
  <c r="Y76" i="198"/>
  <c r="AF75" i="198"/>
  <c r="AX74" i="198"/>
  <c r="BH73" i="198"/>
  <c r="D73" i="198"/>
  <c r="T72" i="198"/>
  <c r="AS71" i="198"/>
  <c r="BK70" i="198"/>
  <c r="M70" i="198"/>
  <c r="AH69" i="198"/>
  <c r="BH68" i="198"/>
  <c r="E68" i="198"/>
  <c r="AH67" i="198"/>
  <c r="BE66" i="198"/>
  <c r="J66" i="198"/>
  <c r="AG65" i="198"/>
  <c r="BJ64" i="198"/>
  <c r="I64" i="198"/>
  <c r="AL63" i="198"/>
  <c r="BI62" i="198"/>
  <c r="N62" i="198"/>
  <c r="AK61" i="198"/>
  <c r="BN60" i="198"/>
  <c r="M60" i="198"/>
  <c r="AP59" i="198"/>
  <c r="BO58" i="198"/>
  <c r="X58" i="198"/>
  <c r="BC57" i="198"/>
  <c r="F57" i="198"/>
  <c r="AN56" i="198"/>
  <c r="BU55" i="198"/>
  <c r="AF55" i="198"/>
  <c r="BP54" i="198"/>
  <c r="AB54" i="198"/>
  <c r="BL53" i="198"/>
  <c r="X53" i="198"/>
  <c r="BH52" i="198"/>
  <c r="T52" i="198"/>
  <c r="BD51" i="198"/>
  <c r="P51" i="198"/>
  <c r="AZ50" i="198"/>
  <c r="L50" i="198"/>
  <c r="AV49" i="198"/>
  <c r="H49" i="198"/>
  <c r="AR48" i="198"/>
  <c r="D48" i="198"/>
  <c r="AN47" i="198"/>
  <c r="BX46" i="198"/>
  <c r="AJ46" i="198"/>
  <c r="BT45" i="198"/>
  <c r="AF45" i="198"/>
  <c r="BR44" i="198"/>
  <c r="AH44" i="198"/>
  <c r="E44" i="198"/>
  <c r="AT43" i="198"/>
  <c r="J43" i="198"/>
  <c r="BE42" i="198"/>
  <c r="V42" i="198"/>
  <c r="BJ41" i="198"/>
  <c r="AG41" i="198"/>
  <c r="BV40" i="198"/>
  <c r="AL40" i="198"/>
  <c r="I40" i="198"/>
  <c r="AX39" i="198"/>
  <c r="N39" i="198"/>
  <c r="BI38" i="198"/>
  <c r="Z38" i="198"/>
  <c r="BN37" i="198"/>
  <c r="AK37" i="198"/>
  <c r="B37" i="198"/>
  <c r="AP36" i="198"/>
  <c r="M36" i="198"/>
  <c r="BB35" i="198"/>
  <c r="R35" i="198"/>
  <c r="BM34" i="198"/>
  <c r="AD34" i="198"/>
  <c r="BR33" i="198"/>
  <c r="AO33" i="198"/>
  <c r="F33" i="198"/>
  <c r="AT32" i="198"/>
  <c r="Q32" i="198"/>
  <c r="BF31" i="198"/>
  <c r="V31" i="198"/>
  <c r="BQ30" i="198"/>
  <c r="AI30" i="198"/>
  <c r="H30" i="198"/>
  <c r="AX29" i="198"/>
  <c r="W29" i="198"/>
  <c r="BM28" i="198"/>
  <c r="AL28" i="198"/>
  <c r="D28" i="198"/>
  <c r="AT27" i="198"/>
  <c r="S27" i="198"/>
  <c r="BI26" i="198"/>
  <c r="AH26" i="198"/>
  <c r="BX25" i="198"/>
  <c r="AW25" i="198"/>
  <c r="O25" i="198"/>
  <c r="BL24" i="198"/>
  <c r="AD24" i="198"/>
  <c r="C24" i="198"/>
  <c r="AS23" i="198"/>
  <c r="R23" i="198"/>
  <c r="BH22" i="198"/>
  <c r="Z22" i="198"/>
  <c r="BW21" i="198"/>
  <c r="AU21" i="198"/>
  <c r="Q21" i="198"/>
  <c r="BO20" i="198"/>
  <c r="AI20" i="198"/>
  <c r="K20" i="198"/>
  <c r="BK19" i="198"/>
  <c r="AI19" i="198"/>
  <c r="L19" i="198"/>
  <c r="BM18" i="198"/>
  <c r="AP18" i="198"/>
  <c r="S18" i="198"/>
  <c r="BS17" i="198"/>
  <c r="AV17" i="198"/>
  <c r="Z17" i="198"/>
  <c r="D17" i="198"/>
  <c r="BG16" i="198"/>
  <c r="AL16" i="198"/>
  <c r="Q16" i="198"/>
  <c r="BT15" i="198"/>
  <c r="AY15" i="198"/>
  <c r="AD15" i="198"/>
  <c r="I15" i="198"/>
  <c r="BL14" i="198"/>
  <c r="AQ14" i="198"/>
  <c r="V14" i="198"/>
  <c r="BX13" i="198"/>
  <c r="BC13" i="198"/>
  <c r="AH13" i="198"/>
  <c r="M13" i="198"/>
  <c r="BP12" i="198"/>
  <c r="AU12" i="198"/>
  <c r="Z12" i="198"/>
  <c r="E12" i="198"/>
  <c r="BH11" i="198"/>
  <c r="AM11" i="198"/>
  <c r="R11" i="198"/>
  <c r="BU10" i="198"/>
  <c r="AZ10" i="198"/>
  <c r="AE10" i="198"/>
  <c r="J10" i="198"/>
  <c r="BM9" i="198"/>
  <c r="AR9" i="198"/>
  <c r="W9" i="198"/>
  <c r="B9" i="198"/>
  <c r="BD8" i="198"/>
  <c r="AI8" i="198"/>
  <c r="N8" i="198"/>
  <c r="BQ7" i="198"/>
  <c r="AV7" i="198"/>
  <c r="AA7" i="198"/>
  <c r="F7" i="198"/>
  <c r="BI6" i="198"/>
  <c r="AN6" i="198"/>
  <c r="S6" i="198"/>
  <c r="BV5" i="198"/>
  <c r="BA5" i="198"/>
  <c r="AF5" i="198"/>
  <c r="K5" i="198"/>
  <c r="BN4" i="198"/>
  <c r="AS4" i="198"/>
  <c r="X4" i="198"/>
  <c r="C4" i="198"/>
  <c r="BG3" i="198"/>
  <c r="AM3" i="198"/>
  <c r="S3" i="198"/>
  <c r="BX78" i="198"/>
  <c r="BT77" i="198"/>
  <c r="I77" i="198"/>
  <c r="M76" i="198"/>
  <c r="AE75" i="198"/>
  <c r="AO74" i="198"/>
  <c r="BG73" i="198"/>
  <c r="BT72" i="198"/>
  <c r="S72" i="198"/>
  <c r="AI71" i="198"/>
  <c r="BJ70" i="198"/>
  <c r="E70" i="198"/>
  <c r="AG69" i="198"/>
  <c r="AZ68" i="198"/>
  <c r="D68" i="198"/>
  <c r="Z67" i="198"/>
  <c r="BD66" i="198"/>
  <c r="B66" i="198"/>
  <c r="AF65" i="198"/>
  <c r="BB64" i="198"/>
  <c r="H64" i="198"/>
  <c r="AD63" i="198"/>
  <c r="BH62" i="198"/>
  <c r="F62" i="198"/>
  <c r="AJ61" i="198"/>
  <c r="BF60" i="198"/>
  <c r="L60" i="198"/>
  <c r="AH59" i="198"/>
  <c r="BM58" i="198"/>
  <c r="T58" i="198"/>
  <c r="BB57" i="198"/>
  <c r="E57" i="198"/>
  <c r="AM56" i="198"/>
  <c r="BT55" i="198"/>
  <c r="AB55" i="198"/>
  <c r="BL54" i="198"/>
  <c r="X54" i="198"/>
  <c r="BH53" i="198"/>
  <c r="T53" i="198"/>
  <c r="BD52" i="198"/>
  <c r="P52" i="198"/>
  <c r="AZ51" i="198"/>
  <c r="L51" i="198"/>
  <c r="AV50" i="198"/>
  <c r="H50" i="198"/>
  <c r="AR49" i="198"/>
  <c r="D49" i="198"/>
  <c r="AN48" i="198"/>
  <c r="BX47" i="198"/>
  <c r="AJ47" i="198"/>
  <c r="BT46" i="198"/>
  <c r="AF46" i="198"/>
  <c r="BP45" i="198"/>
  <c r="AB45" i="198"/>
  <c r="BQ44" i="198"/>
  <c r="AG44" i="198"/>
  <c r="D44" i="198"/>
  <c r="AS43" i="198"/>
  <c r="I43" i="198"/>
  <c r="BD42" i="198"/>
  <c r="U42" i="198"/>
  <c r="BI41" i="198"/>
  <c r="AF41" i="198"/>
  <c r="BU40" i="198"/>
  <c r="AK40" i="198"/>
  <c r="H40" i="198"/>
  <c r="AW39" i="198"/>
  <c r="M39" i="198"/>
  <c r="BH38" i="198"/>
  <c r="Y38" i="198"/>
  <c r="BM37" i="198"/>
  <c r="AJ37" i="198"/>
  <c r="BY36" i="198"/>
  <c r="AO36" i="198"/>
  <c r="L36" i="198"/>
  <c r="BA35" i="198"/>
  <c r="Q35" i="198"/>
  <c r="BL34" i="198"/>
  <c r="AC34" i="198"/>
  <c r="BQ33" i="198"/>
  <c r="AN33" i="198"/>
  <c r="E33" i="198"/>
  <c r="AS32" i="198"/>
  <c r="P32" i="198"/>
  <c r="BE31" i="198"/>
  <c r="U31" i="198"/>
  <c r="BP30" i="198"/>
  <c r="AH30" i="198"/>
  <c r="BC73" i="198"/>
  <c r="BN68" i="198"/>
  <c r="AZ64" i="198"/>
  <c r="H60" i="198"/>
  <c r="BY55" i="198"/>
  <c r="BB52" i="198"/>
  <c r="C49" i="198"/>
  <c r="AI45" i="198"/>
  <c r="BB42" i="198"/>
  <c r="AV39" i="198"/>
  <c r="AZ36" i="198"/>
  <c r="BO33" i="198"/>
  <c r="BO30" i="198"/>
  <c r="BJ28" i="198"/>
  <c r="BG26" i="198"/>
  <c r="M25" i="198"/>
  <c r="AQ23" i="198"/>
  <c r="B22" i="198"/>
  <c r="BV20" i="198"/>
  <c r="BS19" i="198"/>
  <c r="I19" i="198"/>
  <c r="P18" i="198"/>
  <c r="Y17" i="198"/>
  <c r="AN16" i="198"/>
  <c r="BB15" i="198"/>
  <c r="BS14" i="198"/>
  <c r="I14" i="198"/>
  <c r="AE13" i="198"/>
  <c r="AS12" i="198"/>
  <c r="BG11" i="198"/>
  <c r="BW10" i="198"/>
  <c r="M10" i="198"/>
  <c r="AD9" i="198"/>
  <c r="AR8" i="198"/>
  <c r="BN7" i="198"/>
  <c r="D7" i="198"/>
  <c r="R6" i="198"/>
  <c r="AH5" i="198"/>
  <c r="AV4" i="198"/>
  <c r="BN3" i="198"/>
  <c r="G3" i="198"/>
  <c r="BB73" i="198"/>
  <c r="AY68" i="198"/>
  <c r="N64" i="198"/>
  <c r="G60" i="198"/>
  <c r="BP55" i="198"/>
  <c r="W52" i="198"/>
  <c r="B49" i="198"/>
  <c r="AA45" i="198"/>
  <c r="Y42" i="198"/>
  <c r="AT39" i="198"/>
  <c r="AN36" i="198"/>
  <c r="AS33" i="198"/>
  <c r="BN30" i="198"/>
  <c r="AO28" i="198"/>
  <c r="BF26" i="198"/>
  <c r="L25" i="198"/>
  <c r="AP23" i="198"/>
  <c r="BY21" i="198"/>
  <c r="BR20" i="198"/>
  <c r="BR19" i="198"/>
  <c r="BW18" i="198"/>
  <c r="O18" i="198"/>
  <c r="X17" i="198"/>
  <c r="AK16" i="198"/>
  <c r="BA15" i="198"/>
  <c r="BO14" i="198"/>
  <c r="H14" i="198"/>
  <c r="V13" i="198"/>
  <c r="AR12" i="198"/>
  <c r="BF11" i="198"/>
  <c r="BT10" i="198"/>
  <c r="L10" i="198"/>
  <c r="Z9" i="198"/>
  <c r="AQ8" i="198"/>
  <c r="BE7" i="198"/>
  <c r="C7" i="198"/>
  <c r="Q6" i="198"/>
  <c r="AE5" i="198"/>
  <c r="AU4" i="198"/>
  <c r="BJ3" i="198"/>
  <c r="F3" i="198"/>
  <c r="BT78" i="198"/>
  <c r="M73" i="198"/>
  <c r="AX68" i="198"/>
  <c r="D64" i="198"/>
  <c r="AV59" i="198"/>
  <c r="BO55" i="198"/>
  <c r="O52" i="198"/>
  <c r="AU48" i="198"/>
  <c r="Z45" i="198"/>
  <c r="T42" i="198"/>
  <c r="X39" i="198"/>
  <c r="AM36" i="198"/>
  <c r="AM33" i="198"/>
  <c r="AL30" i="198"/>
  <c r="AD28" i="198"/>
  <c r="AK26" i="198"/>
  <c r="BO24" i="198"/>
  <c r="U23" i="198"/>
  <c r="BV21" i="198"/>
  <c r="BQ20" i="198"/>
  <c r="BN19" i="198"/>
  <c r="BT18" i="198"/>
  <c r="D18" i="198"/>
  <c r="W17" i="198"/>
  <c r="AJ16" i="198"/>
  <c r="AX15" i="198"/>
  <c r="BN14" i="198"/>
  <c r="D14" i="198"/>
  <c r="U13" i="198"/>
  <c r="AI12" i="198"/>
  <c r="BE11" i="198"/>
  <c r="BS10" i="198"/>
  <c r="I10" i="198"/>
  <c r="Y9" i="198"/>
  <c r="AM8" i="198"/>
  <c r="BD7" i="198"/>
  <c r="BR6" i="198"/>
  <c r="P6" i="198"/>
  <c r="AD5" i="198"/>
  <c r="AR4" i="198"/>
  <c r="BI3" i="198"/>
  <c r="BL78" i="198"/>
  <c r="BS72" i="198"/>
  <c r="J68" i="198"/>
  <c r="C64" i="198"/>
  <c r="AG59" i="198"/>
  <c r="AI55" i="198"/>
  <c r="N52" i="198"/>
  <c r="AM48" i="198"/>
  <c r="BU44" i="198"/>
  <c r="R42" i="198"/>
  <c r="L39" i="198"/>
  <c r="Q36" i="198"/>
  <c r="AL33" i="198"/>
  <c r="AG30" i="198"/>
  <c r="AC28" i="198"/>
  <c r="AJ26" i="198"/>
  <c r="BN24" i="198"/>
  <c r="T23" i="198"/>
  <c r="BU21" i="198"/>
  <c r="BN20" i="198"/>
  <c r="BM19" i="198"/>
  <c r="BP18" i="198"/>
  <c r="C18" i="198"/>
  <c r="N17" i="198"/>
  <c r="AI16" i="198"/>
  <c r="AW15" i="198"/>
  <c r="BK14" i="198"/>
  <c r="C14" i="198"/>
  <c r="P13" i="198"/>
  <c r="AH12" i="198"/>
  <c r="AU11" i="198"/>
  <c r="BR10" i="198"/>
  <c r="H10" i="198"/>
  <c r="V9" i="198"/>
  <c r="AL8" i="198"/>
  <c r="AY7" i="198"/>
  <c r="BP6" i="198"/>
  <c r="F6" i="198"/>
  <c r="AC5" i="198"/>
  <c r="AQ4" i="198"/>
  <c r="BF3" i="198"/>
  <c r="B3" i="198"/>
  <c r="P78" i="198"/>
  <c r="BR72" i="198"/>
  <c r="BX67" i="198"/>
  <c r="AR63" i="198"/>
  <c r="AF59" i="198"/>
  <c r="AA55" i="198"/>
  <c r="BG51" i="198"/>
  <c r="AL48" i="198"/>
  <c r="BP44" i="198"/>
  <c r="BT41" i="198"/>
  <c r="K39" i="198"/>
  <c r="K36" i="198"/>
  <c r="I33" i="198"/>
  <c r="AF30" i="198"/>
  <c r="AB28" i="198"/>
  <c r="AG26" i="198"/>
  <c r="BK24" i="198"/>
  <c r="J23" i="198"/>
  <c r="BT21" i="198"/>
  <c r="BK20" i="198"/>
  <c r="BJ19" i="198"/>
  <c r="BO18" i="198"/>
  <c r="BW17" i="198"/>
  <c r="L17" i="198"/>
  <c r="Y16" i="198"/>
  <c r="AV15" i="198"/>
  <c r="BJ14" i="198"/>
  <c r="BW13" i="198"/>
  <c r="O13" i="198"/>
  <c r="AC12" i="198"/>
  <c r="AT11" i="198"/>
  <c r="BH10" i="198"/>
  <c r="G10" i="198"/>
  <c r="T9" i="198"/>
  <c r="AH8" i="198"/>
  <c r="AX7" i="198"/>
  <c r="BL6" i="198"/>
  <c r="E6" i="198"/>
  <c r="S5" i="198"/>
  <c r="AP4" i="198"/>
  <c r="BE3" i="198"/>
  <c r="BS77" i="198"/>
  <c r="AA72" i="198"/>
  <c r="BW67" i="198"/>
  <c r="AC63" i="198"/>
  <c r="BR58" i="198"/>
  <c r="Z55" i="198"/>
  <c r="AY51" i="198"/>
  <c r="G48" i="198"/>
  <c r="BN44" i="198"/>
  <c r="BH41" i="198"/>
  <c r="BM38" i="198"/>
  <c r="J36" i="198"/>
  <c r="D33" i="198"/>
  <c r="K30" i="198"/>
  <c r="G28" i="198"/>
  <c r="AF26" i="198"/>
  <c r="BJ24" i="198"/>
  <c r="I23" i="198"/>
  <c r="BE21" i="198"/>
  <c r="BF20" i="198"/>
  <c r="BH19" i="198"/>
  <c r="BL18" i="198"/>
  <c r="BV17" i="198"/>
  <c r="G17" i="198"/>
  <c r="X16" i="198"/>
  <c r="AL15" i="198"/>
  <c r="BH14" i="198"/>
  <c r="BV13" i="198"/>
  <c r="L13" i="198"/>
  <c r="AB12" i="198"/>
  <c r="AP11" i="198"/>
  <c r="BG10" i="198"/>
  <c r="BU9" i="198"/>
  <c r="S9" i="198"/>
  <c r="AG8" i="198"/>
  <c r="AU7" i="198"/>
  <c r="BK6" i="198"/>
  <c r="BY5" i="198"/>
  <c r="R5" i="198"/>
  <c r="AF4" i="198"/>
  <c r="BD3" i="198"/>
  <c r="BR77" i="198"/>
  <c r="O72" i="198"/>
  <c r="AN67" i="198"/>
  <c r="AB63" i="198"/>
  <c r="BL58" i="198"/>
  <c r="BS54" i="198"/>
  <c r="AX51" i="198"/>
  <c r="BW47" i="198"/>
  <c r="AR44" i="198"/>
  <c r="BG41" i="198"/>
  <c r="BG38" i="198"/>
  <c r="BE35" i="198"/>
  <c r="B33" i="198"/>
  <c r="G30" i="198"/>
  <c r="C28" i="198"/>
  <c r="AE26" i="198"/>
  <c r="BB24" i="198"/>
  <c r="H23" i="198"/>
  <c r="BD21" i="198"/>
  <c r="AW20" i="198"/>
  <c r="BG19" i="198"/>
  <c r="BK18" i="198"/>
  <c r="BR17" i="198"/>
  <c r="F17" i="198"/>
  <c r="T16" i="198"/>
  <c r="AK15" i="198"/>
  <c r="AY14" i="198"/>
  <c r="BU13" i="198"/>
  <c r="K13" i="198"/>
  <c r="Y12" i="198"/>
  <c r="AO11" i="198"/>
  <c r="BC10" i="198"/>
  <c r="BT9" i="198"/>
  <c r="J9" i="198"/>
  <c r="AF8" i="198"/>
  <c r="AT7" i="198"/>
  <c r="BH6" i="198"/>
  <c r="BX5" i="198"/>
  <c r="N5" i="198"/>
  <c r="AE4" i="198"/>
  <c r="AU3" i="198"/>
  <c r="O77" i="198"/>
  <c r="N72" i="198"/>
  <c r="Y67" i="198"/>
  <c r="BN62" i="198"/>
  <c r="BH58" i="198"/>
  <c r="BK54" i="198"/>
  <c r="S51" i="198"/>
  <c r="BV47" i="198"/>
  <c r="AF44" i="198"/>
  <c r="AK41" i="198"/>
  <c r="BF38" i="198"/>
  <c r="AZ35" i="198"/>
  <c r="BD32" i="198"/>
  <c r="F30" i="198"/>
  <c r="B28" i="198"/>
  <c r="J26" i="198"/>
  <c r="AG24" i="198"/>
  <c r="BK22" i="198"/>
  <c r="AZ21" i="198"/>
  <c r="AV20" i="198"/>
  <c r="AU19" i="198"/>
  <c r="BJ18" i="198"/>
  <c r="BP17" i="198"/>
  <c r="C17" i="198"/>
  <c r="S16" i="198"/>
  <c r="AG15" i="198"/>
  <c r="AX14" i="198"/>
  <c r="BL13" i="198"/>
  <c r="J13" i="198"/>
  <c r="X12" i="198"/>
  <c r="AL11" i="198"/>
  <c r="BB10" i="198"/>
  <c r="BP9" i="198"/>
  <c r="I9" i="198"/>
  <c r="W8" i="198"/>
  <c r="AS7" i="198"/>
  <c r="BG6" i="198"/>
  <c r="BU5" i="198"/>
  <c r="M5" i="198"/>
  <c r="AA4" i="198"/>
  <c r="AT3" i="198"/>
  <c r="BX76" i="198"/>
  <c r="AY71" i="198"/>
  <c r="X67" i="198"/>
  <c r="BD62" i="198"/>
  <c r="AB58" i="198"/>
  <c r="BJ54" i="198"/>
  <c r="K51" i="198"/>
  <c r="AQ47" i="198"/>
  <c r="AE44" i="198"/>
  <c r="AE41" i="198"/>
  <c r="AC38" i="198"/>
  <c r="AX35" i="198"/>
  <c r="AR32" i="198"/>
  <c r="BV29" i="198"/>
  <c r="BY27" i="198"/>
  <c r="B26" i="198"/>
  <c r="AF24" i="198"/>
  <c r="BJ22" i="198"/>
  <c r="AY21" i="198"/>
  <c r="AL20" i="198"/>
  <c r="AT19" i="198"/>
  <c r="AX18" i="198"/>
  <c r="BO17" i="198"/>
  <c r="B17" i="198"/>
  <c r="P16" i="198"/>
  <c r="AF15" i="198"/>
  <c r="AT14" i="198"/>
  <c r="BK13" i="198"/>
  <c r="BY12" i="198"/>
  <c r="W12" i="198"/>
  <c r="AK11" i="198"/>
  <c r="AY10" i="198"/>
  <c r="BO9" i="198"/>
  <c r="E9" i="198"/>
  <c r="V8" i="198"/>
  <c r="AJ7" i="198"/>
  <c r="BF6" i="198"/>
  <c r="BT5" i="198"/>
  <c r="J5" i="198"/>
  <c r="Z4" i="198"/>
  <c r="AP3" i="198"/>
  <c r="BW76" i="198"/>
  <c r="AH71" i="198"/>
  <c r="BJ66" i="198"/>
  <c r="BC62" i="198"/>
  <c r="S58" i="198"/>
  <c r="AE54" i="198"/>
  <c r="J51" i="198"/>
  <c r="AI47" i="198"/>
  <c r="I44" i="198"/>
  <c r="AD41" i="198"/>
  <c r="X38" i="198"/>
  <c r="AB35" i="198"/>
  <c r="AQ32" i="198"/>
  <c r="BA29" i="198"/>
  <c r="BD27" i="198"/>
  <c r="BW25" i="198"/>
  <c r="AC24" i="198"/>
  <c r="BG22" i="198"/>
  <c r="AP21" i="198"/>
  <c r="AK20" i="198"/>
  <c r="AP19" i="198"/>
  <c r="AW18" i="198"/>
  <c r="BF17" i="198"/>
  <c r="BY16" i="198"/>
  <c r="O16" i="198"/>
  <c r="AC15" i="198"/>
  <c r="AS14" i="198"/>
  <c r="BG13" i="198"/>
  <c r="BX12" i="198"/>
  <c r="N12" i="198"/>
  <c r="AJ11" i="198"/>
  <c r="AX10" i="198"/>
  <c r="BL9" i="198"/>
  <c r="D9" i="198"/>
  <c r="R8" i="198"/>
  <c r="AI7" i="198"/>
  <c r="AV6" i="198"/>
  <c r="BS5" i="198"/>
  <c r="I5" i="198"/>
  <c r="W4" i="198"/>
  <c r="AO3" i="198"/>
  <c r="AO79" i="198" s="1"/>
  <c r="AE76" i="198"/>
  <c r="AG71" i="198"/>
  <c r="AZ66" i="198"/>
  <c r="T62" i="198"/>
  <c r="R58" i="198"/>
  <c r="W54" i="198"/>
  <c r="BC50" i="198"/>
  <c r="AH47" i="198"/>
  <c r="C44" i="198"/>
  <c r="BY40" i="198"/>
  <c r="V38" i="198"/>
  <c r="P35" i="198"/>
  <c r="U32" i="198"/>
  <c r="AW29" i="198"/>
  <c r="AS27" i="198"/>
  <c r="BV25" i="198"/>
  <c r="AB24" i="198"/>
  <c r="BF22" i="198"/>
  <c r="AO21" i="198"/>
  <c r="AH20" i="198"/>
  <c r="AN19" i="198"/>
  <c r="AS18" i="198"/>
  <c r="BE17" i="198"/>
  <c r="BO16" i="198"/>
  <c r="N16" i="198"/>
  <c r="AB15" i="198"/>
  <c r="AP14" i="198"/>
  <c r="BF13" i="198"/>
  <c r="BS12" i="198"/>
  <c r="L12" i="198"/>
  <c r="Z11" i="198"/>
  <c r="AW10" i="198"/>
  <c r="BK9" i="198"/>
  <c r="BX8" i="198"/>
  <c r="P8" i="198"/>
  <c r="AD7" i="198"/>
  <c r="AU6" i="198"/>
  <c r="BI5" i="198"/>
  <c r="H5" i="198"/>
  <c r="V4" i="198"/>
  <c r="AL3" i="198"/>
  <c r="AA75" i="198"/>
  <c r="T70" i="198"/>
  <c r="BX65" i="198"/>
  <c r="AF61" i="198"/>
  <c r="P57" i="198"/>
  <c r="BF53" i="198"/>
  <c r="G50" i="198"/>
  <c r="AM46" i="198"/>
  <c r="AP43" i="198"/>
  <c r="AJ40" i="198"/>
  <c r="AO37" i="198"/>
  <c r="BJ34" i="198"/>
  <c r="BD31" i="198"/>
  <c r="V29" i="198"/>
  <c r="R27" i="198"/>
  <c r="AV25" i="198"/>
  <c r="B24" i="198"/>
  <c r="AI22" i="198"/>
  <c r="T21" i="198"/>
  <c r="R20" i="198"/>
  <c r="W19" i="198"/>
  <c r="AM18" i="198"/>
  <c r="AT17" i="198"/>
  <c r="BF16" i="198"/>
  <c r="BV15" i="198"/>
  <c r="L15" i="198"/>
  <c r="AC14" i="198"/>
  <c r="AQ13" i="198"/>
  <c r="BM12" i="198"/>
  <c r="C12" i="198"/>
  <c r="Q11" i="198"/>
  <c r="AG10" i="198"/>
  <c r="AU9" i="198"/>
  <c r="BL8" i="198"/>
  <c r="B8" i="198"/>
  <c r="X7" i="198"/>
  <c r="AL6" i="198"/>
  <c r="AZ5" i="198"/>
  <c r="BP4" i="198"/>
  <c r="F4" i="198"/>
  <c r="Z3" i="198"/>
  <c r="Z75" i="198"/>
  <c r="D70" i="198"/>
  <c r="AL65" i="198"/>
  <c r="AE61" i="198"/>
  <c r="D57" i="198"/>
  <c r="AA53" i="198"/>
  <c r="F50" i="198"/>
  <c r="AE46" i="198"/>
  <c r="T43" i="198"/>
  <c r="AI40" i="198"/>
  <c r="AI37" i="198"/>
  <c r="AG34" i="198"/>
  <c r="BB31" i="198"/>
  <c r="N29" i="198"/>
  <c r="Q27" i="198"/>
  <c r="AU25" i="198"/>
  <c r="BR23" i="198"/>
  <c r="Y22" i="198"/>
  <c r="S21" i="198"/>
  <c r="N20" i="198"/>
  <c r="V19" i="198"/>
  <c r="AA18" i="198"/>
  <c r="AS17" i="198"/>
  <c r="BE16" i="198"/>
  <c r="BS15" i="198"/>
  <c r="K15" i="198"/>
  <c r="Y14" i="198"/>
  <c r="AP13" i="198"/>
  <c r="BD12" i="198"/>
  <c r="B12" i="198"/>
  <c r="P11" i="198"/>
  <c r="AD10" i="198"/>
  <c r="AT9" i="198"/>
  <c r="BH8" i="198"/>
  <c r="BY7" i="198"/>
  <c r="O7" i="198"/>
  <c r="AK6" i="198"/>
  <c r="AY5" i="198"/>
  <c r="BM4" i="198"/>
  <c r="E4" i="198"/>
  <c r="V3" i="198"/>
  <c r="BG74" i="198"/>
  <c r="C70" i="198"/>
  <c r="AB65" i="198"/>
  <c r="BT60" i="198"/>
  <c r="C57" i="198"/>
  <c r="S53" i="198"/>
  <c r="AY49" i="198"/>
  <c r="AD46" i="198"/>
  <c r="H43" i="198"/>
  <c r="M40" i="198"/>
  <c r="AH37" i="198"/>
  <c r="AB34" i="198"/>
  <c r="AF31" i="198"/>
  <c r="M29" i="198"/>
  <c r="P27" i="198"/>
  <c r="AT25" i="198"/>
  <c r="BQ23" i="198"/>
  <c r="X22" i="198"/>
  <c r="P21" i="198"/>
  <c r="M20" i="198"/>
  <c r="O19" i="198"/>
  <c r="Z18" i="198"/>
  <c r="AJ17" i="198"/>
  <c r="BD16" i="198"/>
  <c r="BR15" i="198"/>
  <c r="H15" i="198"/>
  <c r="X14" i="198"/>
  <c r="AL13" i="198"/>
  <c r="BC12" i="198"/>
  <c r="BP11" i="198"/>
  <c r="O11" i="198"/>
  <c r="AC10" i="198"/>
  <c r="AQ9" i="198"/>
  <c r="BG8" i="198"/>
  <c r="BT7" i="198"/>
  <c r="N7" i="198"/>
  <c r="AA6" i="198"/>
  <c r="AX5" i="198"/>
  <c r="BL4" i="198"/>
  <c r="B4" i="198"/>
  <c r="U3" i="198"/>
  <c r="AN74" i="198"/>
  <c r="AM69" i="198"/>
  <c r="AA65" i="198"/>
  <c r="BE60" i="198"/>
  <c r="AX56" i="198"/>
  <c r="R53" i="198"/>
  <c r="AQ49" i="198"/>
  <c r="BW45" i="198"/>
  <c r="G43" i="198"/>
  <c r="G40" i="198"/>
  <c r="E37" i="198"/>
  <c r="Z34" i="198"/>
  <c r="T31" i="198"/>
  <c r="BP28" i="198"/>
  <c r="BS26" i="198"/>
  <c r="R25" i="198"/>
  <c r="AV23" i="198"/>
  <c r="W22" i="198"/>
  <c r="O21" i="198"/>
  <c r="J20" i="198"/>
  <c r="N19" i="198"/>
  <c r="V18" i="198"/>
  <c r="AI17" i="198"/>
  <c r="AT16" i="198"/>
  <c r="BQ15" i="198"/>
  <c r="G15" i="198"/>
  <c r="T14" i="198"/>
  <c r="AJ13" i="198"/>
  <c r="AX12" i="198"/>
  <c r="BO11" i="198"/>
  <c r="E11" i="198"/>
  <c r="AB10" i="198"/>
  <c r="AP9" i="198"/>
  <c r="BC8" i="198"/>
  <c r="BS7" i="198"/>
  <c r="I7" i="198"/>
  <c r="Z6" i="198"/>
  <c r="AN5" i="198"/>
  <c r="BK4" i="198"/>
  <c r="BY3" i="198"/>
  <c r="R3" i="198"/>
  <c r="L76" i="198"/>
  <c r="BI57" i="198"/>
  <c r="B44" i="198"/>
  <c r="O32" i="198"/>
  <c r="AA24" i="198"/>
  <c r="AH19" i="198"/>
  <c r="D16" i="198"/>
  <c r="BR12" i="198"/>
  <c r="BJ9" i="198"/>
  <c r="AQ6" i="198"/>
  <c r="AK3" i="198"/>
  <c r="K76" i="198"/>
  <c r="AT57" i="198"/>
  <c r="AW43" i="198"/>
  <c r="N32" i="198"/>
  <c r="F24" i="198"/>
  <c r="AG19" i="198"/>
  <c r="C16" i="198"/>
  <c r="BO12" i="198"/>
  <c r="AZ9" i="198"/>
  <c r="AP6" i="198"/>
  <c r="AJ3" i="198"/>
  <c r="AO75" i="198"/>
  <c r="AS57" i="198"/>
  <c r="AR43" i="198"/>
  <c r="BI31" i="198"/>
  <c r="E24" i="198"/>
  <c r="AF19" i="198"/>
  <c r="BW15" i="198"/>
  <c r="BN12" i="198"/>
  <c r="AY9" i="198"/>
  <c r="AM6" i="198"/>
  <c r="AA3" i="198"/>
  <c r="AM74" i="198"/>
  <c r="AK56" i="198"/>
  <c r="BI42" i="198"/>
  <c r="S31" i="198"/>
  <c r="AU23" i="198"/>
  <c r="K19" i="198"/>
  <c r="BG15" i="198"/>
  <c r="AW12" i="198"/>
  <c r="AN9" i="198"/>
  <c r="V6" i="198"/>
  <c r="Q3" i="198"/>
  <c r="BN73" i="198"/>
  <c r="AJ56" i="198"/>
  <c r="BC42" i="198"/>
  <c r="BU30" i="198"/>
  <c r="AR23" i="198"/>
  <c r="J19" i="198"/>
  <c r="BF15" i="198"/>
  <c r="AT12" i="198"/>
  <c r="AE9" i="198"/>
  <c r="U6" i="198"/>
  <c r="P3" i="198"/>
  <c r="P79" i="198" s="1"/>
  <c r="BP70" i="198"/>
  <c r="V54" i="198"/>
  <c r="BT40" i="198"/>
  <c r="AV29" i="198"/>
  <c r="BE22" i="198"/>
  <c r="AR18" i="198"/>
  <c r="AA15" i="198"/>
  <c r="H12" i="198"/>
  <c r="BW8" i="198"/>
  <c r="BH5" i="198"/>
  <c r="BF70" i="198"/>
  <c r="BO53" i="198"/>
  <c r="BR40" i="198"/>
  <c r="AU29" i="198"/>
  <c r="AO22" i="198"/>
  <c r="AO18" i="198"/>
  <c r="Q15" i="198"/>
  <c r="G12" i="198"/>
  <c r="BV8" i="198"/>
  <c r="BD5" i="198"/>
  <c r="BE70" i="198"/>
  <c r="BG53" i="198"/>
  <c r="AV40" i="198"/>
  <c r="Z29" i="198"/>
  <c r="AJ22" i="198"/>
  <c r="AN18" i="198"/>
  <c r="P15" i="198"/>
  <c r="D12" i="198"/>
  <c r="BM8" i="198"/>
  <c r="BC5" i="198"/>
  <c r="AB69" i="198"/>
  <c r="BK52" i="198"/>
  <c r="F40" i="198"/>
  <c r="BL28" i="198"/>
  <c r="N22" i="198"/>
  <c r="U18" i="198"/>
  <c r="F15" i="198"/>
  <c r="BK11" i="198"/>
  <c r="BB8" i="198"/>
  <c r="AM5" i="198"/>
  <c r="AA69" i="198"/>
  <c r="BC52" i="198"/>
  <c r="BA39" i="198"/>
  <c r="BK28" i="198"/>
  <c r="F22" i="198"/>
  <c r="R18" i="198"/>
  <c r="BT14" i="198"/>
  <c r="BJ11" i="198"/>
  <c r="BA8" i="198"/>
  <c r="AI5" i="198"/>
  <c r="AY66" i="198"/>
  <c r="AU50" i="198"/>
  <c r="BX37" i="198"/>
  <c r="AR27" i="198"/>
  <c r="AN21" i="198"/>
  <c r="AZ17" i="198"/>
  <c r="AN14" i="198"/>
  <c r="Y11" i="198"/>
  <c r="M8" i="198"/>
  <c r="BV4" i="198"/>
  <c r="P66" i="198"/>
  <c r="AT50" i="198"/>
  <c r="BL37" i="198"/>
  <c r="AQ27" i="198"/>
  <c r="AE21" i="198"/>
  <c r="AY17" i="198"/>
  <c r="AM14" i="198"/>
  <c r="U11" i="198"/>
  <c r="L8" i="198"/>
  <c r="BU4" i="198"/>
  <c r="BA64" i="198"/>
  <c r="K49" i="198"/>
  <c r="BV36" i="198"/>
  <c r="BH26" i="198"/>
  <c r="BW20" i="198"/>
  <c r="AB17" i="198"/>
  <c r="R14" i="198"/>
  <c r="BX10" i="198"/>
  <c r="BO7" i="198"/>
  <c r="AZ4" i="198"/>
  <c r="E62" i="198"/>
  <c r="C47" i="198"/>
  <c r="O35" i="198"/>
  <c r="BU25" i="198"/>
  <c r="AG20" i="198"/>
  <c r="BN16" i="198"/>
  <c r="BB13" i="198"/>
  <c r="AM10" i="198"/>
  <c r="AC7" i="198"/>
  <c r="T4" i="198"/>
  <c r="D62" i="198"/>
  <c r="BS46" i="198"/>
  <c r="BQ34" i="198"/>
  <c r="AZ25" i="198"/>
  <c r="AF20" i="198"/>
  <c r="BJ16" i="198"/>
  <c r="BA13" i="198"/>
  <c r="AL10" i="198"/>
  <c r="Z7" i="198"/>
  <c r="K4" i="198"/>
  <c r="AP61" i="198"/>
  <c r="BR46" i="198"/>
  <c r="BK34" i="198"/>
  <c r="AY25" i="198"/>
  <c r="S20" i="198"/>
  <c r="BI16" i="198"/>
  <c r="AZ13" i="198"/>
  <c r="AH10" i="198"/>
  <c r="Y7" i="198"/>
  <c r="J4" i="198"/>
  <c r="AD21" i="198"/>
  <c r="BQ4" i="198"/>
  <c r="N21" i="198"/>
  <c r="BA4" i="198"/>
  <c r="I20" i="198"/>
  <c r="BX3" i="198"/>
  <c r="H20" i="198"/>
  <c r="BO3" i="198"/>
  <c r="BY65" i="198"/>
  <c r="AU17" i="198"/>
  <c r="BP64" i="198"/>
  <c r="AD17" i="198"/>
  <c r="BD60" i="198"/>
  <c r="AS16" i="198"/>
  <c r="R60" i="198"/>
  <c r="AO16" i="198"/>
  <c r="O50" i="198"/>
  <c r="AD14" i="198"/>
  <c r="AP49" i="198"/>
  <c r="S14" i="198"/>
  <c r="BO45" i="198"/>
  <c r="AG13" i="198"/>
  <c r="BN45" i="198"/>
  <c r="AF13" i="198"/>
  <c r="D34" i="198"/>
  <c r="R10" i="198"/>
  <c r="BP33" i="198"/>
  <c r="Q10" i="198"/>
  <c r="V27" i="198"/>
  <c r="K8" i="198"/>
  <c r="BR26" i="198"/>
  <c r="BP7" i="198"/>
  <c r="BK37" i="198"/>
  <c r="BX36" i="198"/>
  <c r="Q25" i="198"/>
  <c r="N25" i="198"/>
  <c r="T11" i="198"/>
  <c r="D11" i="198"/>
  <c r="H7" i="198"/>
  <c r="E7" i="198"/>
  <c r="U91" i="205"/>
  <c r="U91" i="201" s="1"/>
  <c r="BN78" i="200"/>
  <c r="AT78" i="200"/>
  <c r="Z78" i="200"/>
  <c r="F78" i="200"/>
  <c r="BJ77" i="200"/>
  <c r="AP77" i="200"/>
  <c r="V77" i="200"/>
  <c r="B77" i="200"/>
  <c r="BF76" i="200"/>
  <c r="AL76" i="200"/>
  <c r="R76" i="200"/>
  <c r="BV75" i="200"/>
  <c r="BB75" i="200"/>
  <c r="BM78" i="200"/>
  <c r="BJ78" i="200"/>
  <c r="AP78" i="200"/>
  <c r="V78" i="200"/>
  <c r="BO78" i="200"/>
  <c r="AQ78" i="200"/>
  <c r="T78" i="200"/>
  <c r="BW77" i="200"/>
  <c r="BB77" i="200"/>
  <c r="AG77" i="200"/>
  <c r="L77" i="200"/>
  <c r="BO76" i="200"/>
  <c r="AT76" i="200"/>
  <c r="Y76" i="200"/>
  <c r="D76" i="200"/>
  <c r="BG75" i="200"/>
  <c r="AL75" i="200"/>
  <c r="R75" i="200"/>
  <c r="BV74" i="200"/>
  <c r="BB74" i="200"/>
  <c r="AH74" i="200"/>
  <c r="N74" i="200"/>
  <c r="BR73" i="200"/>
  <c r="AX73" i="200"/>
  <c r="AD73" i="200"/>
  <c r="J73" i="200"/>
  <c r="BN72" i="200"/>
  <c r="AT72" i="200"/>
  <c r="Z72" i="200"/>
  <c r="F72" i="200"/>
  <c r="BJ71" i="200"/>
  <c r="AP71" i="200"/>
  <c r="V71" i="200"/>
  <c r="B71" i="200"/>
  <c r="BF70" i="200"/>
  <c r="AL70" i="200"/>
  <c r="R70" i="200"/>
  <c r="BV69" i="200"/>
  <c r="BB69" i="200"/>
  <c r="AH69" i="200"/>
  <c r="N69" i="200"/>
  <c r="BR68" i="200"/>
  <c r="AX68" i="200"/>
  <c r="AD68" i="200"/>
  <c r="J68" i="200"/>
  <c r="BN67" i="200"/>
  <c r="AT67" i="200"/>
  <c r="Z67" i="200"/>
  <c r="F67" i="200"/>
  <c r="BJ66" i="200"/>
  <c r="AP66" i="200"/>
  <c r="V66" i="200"/>
  <c r="B66" i="200"/>
  <c r="BF65" i="200"/>
  <c r="AL65" i="200"/>
  <c r="R65" i="200"/>
  <c r="BV64" i="200"/>
  <c r="BB64" i="200"/>
  <c r="AH64" i="200"/>
  <c r="N64" i="200"/>
  <c r="BR63" i="200"/>
  <c r="AX63" i="200"/>
  <c r="AD63" i="200"/>
  <c r="J63" i="200"/>
  <c r="BN62" i="200"/>
  <c r="AT62" i="200"/>
  <c r="Z62" i="200"/>
  <c r="F62" i="200"/>
  <c r="BJ61" i="200"/>
  <c r="AP61" i="200"/>
  <c r="V61" i="200"/>
  <c r="B61" i="200"/>
  <c r="BF60" i="200"/>
  <c r="AL60" i="200"/>
  <c r="R60" i="200"/>
  <c r="BV59" i="200"/>
  <c r="BB59" i="200"/>
  <c r="AH59" i="200"/>
  <c r="N59" i="200"/>
  <c r="BR58" i="200"/>
  <c r="AX58" i="200"/>
  <c r="AD58" i="200"/>
  <c r="J58" i="200"/>
  <c r="BN57" i="200"/>
  <c r="AT57" i="200"/>
  <c r="Z57" i="200"/>
  <c r="F57" i="200"/>
  <c r="BJ56" i="200"/>
  <c r="AP56" i="200"/>
  <c r="V56" i="200"/>
  <c r="B56" i="200"/>
  <c r="BF55" i="200"/>
  <c r="AL55" i="200"/>
  <c r="R55" i="200"/>
  <c r="BV54" i="200"/>
  <c r="BB54" i="200"/>
  <c r="AH54" i="200"/>
  <c r="N54" i="200"/>
  <c r="BR53" i="200"/>
  <c r="AX53" i="200"/>
  <c r="AD53" i="200"/>
  <c r="J53" i="200"/>
  <c r="BN52" i="200"/>
  <c r="AT52" i="200"/>
  <c r="Z52" i="200"/>
  <c r="F52" i="200"/>
  <c r="BJ51" i="200"/>
  <c r="AP51" i="200"/>
  <c r="V51" i="200"/>
  <c r="B51" i="200"/>
  <c r="BF50" i="200"/>
  <c r="AL50" i="200"/>
  <c r="R50" i="200"/>
  <c r="BV49" i="200"/>
  <c r="BB49" i="200"/>
  <c r="AH49" i="200"/>
  <c r="N49" i="200"/>
  <c r="BR48" i="200"/>
  <c r="AX48" i="200"/>
  <c r="AD48" i="200"/>
  <c r="J48" i="200"/>
  <c r="BN47" i="200"/>
  <c r="AT47" i="200"/>
  <c r="Z47" i="200"/>
  <c r="F47" i="200"/>
  <c r="BJ46" i="200"/>
  <c r="AP46" i="200"/>
  <c r="V46" i="200"/>
  <c r="B46" i="200"/>
  <c r="BF45" i="200"/>
  <c r="AL45" i="200"/>
  <c r="R45" i="200"/>
  <c r="BV44" i="200"/>
  <c r="BB44" i="200"/>
  <c r="AH44" i="200"/>
  <c r="N44" i="200"/>
  <c r="BR43" i="200"/>
  <c r="AX43" i="200"/>
  <c r="AD43" i="200"/>
  <c r="J43" i="200"/>
  <c r="BN42" i="200"/>
  <c r="AT42" i="200"/>
  <c r="Z42" i="200"/>
  <c r="F42" i="200"/>
  <c r="BJ41" i="200"/>
  <c r="AP41" i="200"/>
  <c r="V41" i="200"/>
  <c r="B41" i="200"/>
  <c r="BF40" i="200"/>
  <c r="AL40" i="200"/>
  <c r="R40" i="200"/>
  <c r="BV39" i="200"/>
  <c r="BB39" i="200"/>
  <c r="AH39" i="200"/>
  <c r="N39" i="200"/>
  <c r="BR38" i="200"/>
  <c r="AX38" i="200"/>
  <c r="AD38" i="200"/>
  <c r="J38" i="200"/>
  <c r="BN37" i="200"/>
  <c r="AT37" i="200"/>
  <c r="Z37" i="200"/>
  <c r="F37" i="200"/>
  <c r="BJ36" i="200"/>
  <c r="AP36" i="200"/>
  <c r="V36" i="200"/>
  <c r="B36" i="200"/>
  <c r="BF35" i="200"/>
  <c r="AL35" i="200"/>
  <c r="R35" i="200"/>
  <c r="BV34" i="200"/>
  <c r="BB34" i="200"/>
  <c r="AH34" i="200"/>
  <c r="N34" i="200"/>
  <c r="BR33" i="200"/>
  <c r="AX33" i="200"/>
  <c r="AD33" i="200"/>
  <c r="BL78" i="200"/>
  <c r="AO78" i="200"/>
  <c r="S78" i="200"/>
  <c r="BV77" i="200"/>
  <c r="BA77" i="200"/>
  <c r="AF77" i="200"/>
  <c r="K77" i="200"/>
  <c r="BN76" i="200"/>
  <c r="AS76" i="200"/>
  <c r="X76" i="200"/>
  <c r="C76" i="200"/>
  <c r="BF75" i="200"/>
  <c r="AK75" i="200"/>
  <c r="Q75" i="200"/>
  <c r="BU74" i="200"/>
  <c r="BA74" i="200"/>
  <c r="AG74" i="200"/>
  <c r="M74" i="200"/>
  <c r="BQ73" i="200"/>
  <c r="AW73" i="200"/>
  <c r="AC73" i="200"/>
  <c r="I73" i="200"/>
  <c r="BM72" i="200"/>
  <c r="AS72" i="200"/>
  <c r="Y72" i="200"/>
  <c r="E72" i="200"/>
  <c r="BI71" i="200"/>
  <c r="AO71" i="200"/>
  <c r="U71" i="200"/>
  <c r="BY70" i="200"/>
  <c r="BE70" i="200"/>
  <c r="AK70" i="200"/>
  <c r="Q70" i="200"/>
  <c r="BU69" i="200"/>
  <c r="BA69" i="200"/>
  <c r="AG69" i="200"/>
  <c r="M69" i="200"/>
  <c r="BQ68" i="200"/>
  <c r="AW68" i="200"/>
  <c r="AC68" i="200"/>
  <c r="I68" i="200"/>
  <c r="BM67" i="200"/>
  <c r="AS67" i="200"/>
  <c r="Y67" i="200"/>
  <c r="E67" i="200"/>
  <c r="BI66" i="200"/>
  <c r="AO66" i="200"/>
  <c r="U66" i="200"/>
  <c r="BY65" i="200"/>
  <c r="BE65" i="200"/>
  <c r="AK65" i="200"/>
  <c r="Q65" i="200"/>
  <c r="BU64" i="200"/>
  <c r="BA64" i="200"/>
  <c r="AG64" i="200"/>
  <c r="M64" i="200"/>
  <c r="BQ63" i="200"/>
  <c r="AW63" i="200"/>
  <c r="AC63" i="200"/>
  <c r="I63" i="200"/>
  <c r="BM62" i="200"/>
  <c r="AS62" i="200"/>
  <c r="Y62" i="200"/>
  <c r="E62" i="200"/>
  <c r="BI61" i="200"/>
  <c r="AO61" i="200"/>
  <c r="U61" i="200"/>
  <c r="BY60" i="200"/>
  <c r="BE60" i="200"/>
  <c r="AK60" i="200"/>
  <c r="Q60" i="200"/>
  <c r="BU59" i="200"/>
  <c r="BA59" i="200"/>
  <c r="AG59" i="200"/>
  <c r="M59" i="200"/>
  <c r="BQ58" i="200"/>
  <c r="AW58" i="200"/>
  <c r="AC58" i="200"/>
  <c r="I58" i="200"/>
  <c r="BM57" i="200"/>
  <c r="AS57" i="200"/>
  <c r="Y57" i="200"/>
  <c r="E57" i="200"/>
  <c r="BI56" i="200"/>
  <c r="AO56" i="200"/>
  <c r="U56" i="200"/>
  <c r="BY55" i="200"/>
  <c r="BE55" i="200"/>
  <c r="AK55" i="200"/>
  <c r="Q55" i="200"/>
  <c r="BU54" i="200"/>
  <c r="BA54" i="200"/>
  <c r="AG54" i="200"/>
  <c r="M54" i="200"/>
  <c r="BQ53" i="200"/>
  <c r="AW53" i="200"/>
  <c r="AC53" i="200"/>
  <c r="I53" i="200"/>
  <c r="BM52" i="200"/>
  <c r="AS52" i="200"/>
  <c r="Y52" i="200"/>
  <c r="E52" i="200"/>
  <c r="BI51" i="200"/>
  <c r="AO51" i="200"/>
  <c r="U51" i="200"/>
  <c r="BY50" i="200"/>
  <c r="BE50" i="200"/>
  <c r="AK50" i="200"/>
  <c r="Q50" i="200"/>
  <c r="BU49" i="200"/>
  <c r="BA49" i="200"/>
  <c r="AG49" i="200"/>
  <c r="M49" i="200"/>
  <c r="BQ48" i="200"/>
  <c r="AW48" i="200"/>
  <c r="AC48" i="200"/>
  <c r="I48" i="200"/>
  <c r="BM47" i="200"/>
  <c r="AS47" i="200"/>
  <c r="Y47" i="200"/>
  <c r="E47" i="200"/>
  <c r="BI46" i="200"/>
  <c r="AO46" i="200"/>
  <c r="U46" i="200"/>
  <c r="BY45" i="200"/>
  <c r="BE45" i="200"/>
  <c r="AK45" i="200"/>
  <c r="Q45" i="200"/>
  <c r="BU44" i="200"/>
  <c r="BA44" i="200"/>
  <c r="AG44" i="200"/>
  <c r="M44" i="200"/>
  <c r="BQ43" i="200"/>
  <c r="AW43" i="200"/>
  <c r="AC43" i="200"/>
  <c r="I43" i="200"/>
  <c r="BM42" i="200"/>
  <c r="AS42" i="200"/>
  <c r="Y42" i="200"/>
  <c r="E42" i="200"/>
  <c r="BI41" i="200"/>
  <c r="AO41" i="200"/>
  <c r="U41" i="200"/>
  <c r="BY40" i="200"/>
  <c r="BE40" i="200"/>
  <c r="AK40" i="200"/>
  <c r="Q40" i="200"/>
  <c r="BU39" i="200"/>
  <c r="BA39" i="200"/>
  <c r="AG39" i="200"/>
  <c r="M39" i="200"/>
  <c r="BQ38" i="200"/>
  <c r="AW38" i="200"/>
  <c r="AC38" i="200"/>
  <c r="I38" i="200"/>
  <c r="BM37" i="200"/>
  <c r="AS37" i="200"/>
  <c r="Y37" i="200"/>
  <c r="E37" i="200"/>
  <c r="BI36" i="200"/>
  <c r="AO36" i="200"/>
  <c r="U36" i="200"/>
  <c r="BY35" i="200"/>
  <c r="BE35" i="200"/>
  <c r="AK35" i="200"/>
  <c r="Q35" i="200"/>
  <c r="BU34" i="200"/>
  <c r="BA34" i="200"/>
  <c r="AG34" i="200"/>
  <c r="M34" i="200"/>
  <c r="BQ33" i="200"/>
  <c r="AW33" i="200"/>
  <c r="AC33" i="200"/>
  <c r="I33" i="200"/>
  <c r="BM32" i="200"/>
  <c r="AS32" i="200"/>
  <c r="BK78" i="200"/>
  <c r="AN78" i="200"/>
  <c r="R78" i="200"/>
  <c r="BU77" i="200"/>
  <c r="AZ77" i="200"/>
  <c r="AE77" i="200"/>
  <c r="J77" i="200"/>
  <c r="BM76" i="200"/>
  <c r="AR76" i="200"/>
  <c r="W76" i="200"/>
  <c r="B76" i="200"/>
  <c r="BE75" i="200"/>
  <c r="AJ75" i="200"/>
  <c r="P75" i="200"/>
  <c r="BT74" i="200"/>
  <c r="AZ74" i="200"/>
  <c r="AF74" i="200"/>
  <c r="L74" i="200"/>
  <c r="BP73" i="200"/>
  <c r="AV73" i="200"/>
  <c r="AB73" i="200"/>
  <c r="H73" i="200"/>
  <c r="BL72" i="200"/>
  <c r="AR72" i="200"/>
  <c r="X72" i="200"/>
  <c r="D72" i="200"/>
  <c r="BH71" i="200"/>
  <c r="AN71" i="200"/>
  <c r="T71" i="200"/>
  <c r="BX70" i="200"/>
  <c r="BD70" i="200"/>
  <c r="AJ70" i="200"/>
  <c r="P70" i="200"/>
  <c r="BT69" i="200"/>
  <c r="AZ69" i="200"/>
  <c r="AF69" i="200"/>
  <c r="L69" i="200"/>
  <c r="BP68" i="200"/>
  <c r="AV68" i="200"/>
  <c r="AB68" i="200"/>
  <c r="H68" i="200"/>
  <c r="BL67" i="200"/>
  <c r="AR67" i="200"/>
  <c r="X67" i="200"/>
  <c r="D67" i="200"/>
  <c r="BH66" i="200"/>
  <c r="AN66" i="200"/>
  <c r="T66" i="200"/>
  <c r="BX65" i="200"/>
  <c r="BD65" i="200"/>
  <c r="AJ65" i="200"/>
  <c r="P65" i="200"/>
  <c r="BT64" i="200"/>
  <c r="AZ64" i="200"/>
  <c r="AF64" i="200"/>
  <c r="L64" i="200"/>
  <c r="BP63" i="200"/>
  <c r="AV63" i="200"/>
  <c r="AB63" i="200"/>
  <c r="H63" i="200"/>
  <c r="BL62" i="200"/>
  <c r="AR62" i="200"/>
  <c r="X62" i="200"/>
  <c r="D62" i="200"/>
  <c r="BH61" i="200"/>
  <c r="AN61" i="200"/>
  <c r="T61" i="200"/>
  <c r="BX60" i="200"/>
  <c r="BD60" i="200"/>
  <c r="AJ60" i="200"/>
  <c r="P60" i="200"/>
  <c r="BT59" i="200"/>
  <c r="AZ59" i="200"/>
  <c r="AF59" i="200"/>
  <c r="L59" i="200"/>
  <c r="BP58" i="200"/>
  <c r="AV58" i="200"/>
  <c r="AB58" i="200"/>
  <c r="H58" i="200"/>
  <c r="BL57" i="200"/>
  <c r="AR57" i="200"/>
  <c r="X57" i="200"/>
  <c r="D57" i="200"/>
  <c r="BH56" i="200"/>
  <c r="AN56" i="200"/>
  <c r="T56" i="200"/>
  <c r="BX55" i="200"/>
  <c r="BD55" i="200"/>
  <c r="AJ55" i="200"/>
  <c r="P55" i="200"/>
  <c r="BT54" i="200"/>
  <c r="AZ54" i="200"/>
  <c r="AF54" i="200"/>
  <c r="L54" i="200"/>
  <c r="BP53" i="200"/>
  <c r="AV53" i="200"/>
  <c r="AB53" i="200"/>
  <c r="H53" i="200"/>
  <c r="BL52" i="200"/>
  <c r="AR52" i="200"/>
  <c r="X52" i="200"/>
  <c r="D52" i="200"/>
  <c r="BH51" i="200"/>
  <c r="AN51" i="200"/>
  <c r="T51" i="200"/>
  <c r="BX50" i="200"/>
  <c r="BD50" i="200"/>
  <c r="AJ50" i="200"/>
  <c r="P50" i="200"/>
  <c r="BT49" i="200"/>
  <c r="AZ49" i="200"/>
  <c r="AF49" i="200"/>
  <c r="L49" i="200"/>
  <c r="BP48" i="200"/>
  <c r="AV48" i="200"/>
  <c r="AB48" i="200"/>
  <c r="H48" i="200"/>
  <c r="BL47" i="200"/>
  <c r="AR47" i="200"/>
  <c r="X47" i="200"/>
  <c r="D47" i="200"/>
  <c r="BH46" i="200"/>
  <c r="AN46" i="200"/>
  <c r="T46" i="200"/>
  <c r="BX45" i="200"/>
  <c r="BD45" i="200"/>
  <c r="AJ45" i="200"/>
  <c r="P45" i="200"/>
  <c r="BT44" i="200"/>
  <c r="AZ44" i="200"/>
  <c r="AF44" i="200"/>
  <c r="L44" i="200"/>
  <c r="BP43" i="200"/>
  <c r="AV43" i="200"/>
  <c r="AB43" i="200"/>
  <c r="H43" i="200"/>
  <c r="BL42" i="200"/>
  <c r="AR42" i="200"/>
  <c r="X42" i="200"/>
  <c r="D42" i="200"/>
  <c r="BH41" i="200"/>
  <c r="AN41" i="200"/>
  <c r="T41" i="200"/>
  <c r="BX40" i="200"/>
  <c r="BD40" i="200"/>
  <c r="AJ40" i="200"/>
  <c r="P40" i="200"/>
  <c r="BT39" i="200"/>
  <c r="AZ39" i="200"/>
  <c r="AF39" i="200"/>
  <c r="L39" i="200"/>
  <c r="BP38" i="200"/>
  <c r="AV38" i="200"/>
  <c r="AB38" i="200"/>
  <c r="H38" i="200"/>
  <c r="BL37" i="200"/>
  <c r="AR37" i="200"/>
  <c r="BI78" i="200"/>
  <c r="AM78" i="200"/>
  <c r="Q78" i="200"/>
  <c r="BT77" i="200"/>
  <c r="AY77" i="200"/>
  <c r="AD77" i="200"/>
  <c r="I77" i="200"/>
  <c r="BL76" i="200"/>
  <c r="AQ76" i="200"/>
  <c r="V76" i="200"/>
  <c r="BY75" i="200"/>
  <c r="BD75" i="200"/>
  <c r="AI75" i="200"/>
  <c r="O75" i="200"/>
  <c r="BS74" i="200"/>
  <c r="AY74" i="200"/>
  <c r="AE74" i="200"/>
  <c r="K74" i="200"/>
  <c r="BO73" i="200"/>
  <c r="AU73" i="200"/>
  <c r="AA73" i="200"/>
  <c r="G73" i="200"/>
  <c r="BK72" i="200"/>
  <c r="AQ72" i="200"/>
  <c r="W72" i="200"/>
  <c r="C72" i="200"/>
  <c r="BG71" i="200"/>
  <c r="AM71" i="200"/>
  <c r="S71" i="200"/>
  <c r="BW70" i="200"/>
  <c r="BC70" i="200"/>
  <c r="AI70" i="200"/>
  <c r="O70" i="200"/>
  <c r="BS69" i="200"/>
  <c r="AY69" i="200"/>
  <c r="AE69" i="200"/>
  <c r="K69" i="200"/>
  <c r="BO68" i="200"/>
  <c r="AU68" i="200"/>
  <c r="AA68" i="200"/>
  <c r="G68" i="200"/>
  <c r="BK67" i="200"/>
  <c r="AQ67" i="200"/>
  <c r="W67" i="200"/>
  <c r="C67" i="200"/>
  <c r="BG66" i="200"/>
  <c r="AM66" i="200"/>
  <c r="S66" i="200"/>
  <c r="BW65" i="200"/>
  <c r="BC65" i="200"/>
  <c r="AI65" i="200"/>
  <c r="O65" i="200"/>
  <c r="BS64" i="200"/>
  <c r="AY64" i="200"/>
  <c r="AE64" i="200"/>
  <c r="K64" i="200"/>
  <c r="BO63" i="200"/>
  <c r="AU63" i="200"/>
  <c r="AA63" i="200"/>
  <c r="G63" i="200"/>
  <c r="BK62" i="200"/>
  <c r="AQ62" i="200"/>
  <c r="W62" i="200"/>
  <c r="C62" i="200"/>
  <c r="BG61" i="200"/>
  <c r="AM61" i="200"/>
  <c r="S61" i="200"/>
  <c r="BW60" i="200"/>
  <c r="BC60" i="200"/>
  <c r="AI60" i="200"/>
  <c r="O60" i="200"/>
  <c r="BS59" i="200"/>
  <c r="AY59" i="200"/>
  <c r="AE59" i="200"/>
  <c r="K59" i="200"/>
  <c r="BO58" i="200"/>
  <c r="AU58" i="200"/>
  <c r="AA58" i="200"/>
  <c r="G58" i="200"/>
  <c r="BK57" i="200"/>
  <c r="AQ57" i="200"/>
  <c r="W57" i="200"/>
  <c r="C57" i="200"/>
  <c r="BG56" i="200"/>
  <c r="AM56" i="200"/>
  <c r="S56" i="200"/>
  <c r="BW55" i="200"/>
  <c r="BC55" i="200"/>
  <c r="AI55" i="200"/>
  <c r="O55" i="200"/>
  <c r="BS54" i="200"/>
  <c r="AY54" i="200"/>
  <c r="AE54" i="200"/>
  <c r="K54" i="200"/>
  <c r="BO53" i="200"/>
  <c r="AU53" i="200"/>
  <c r="AA53" i="200"/>
  <c r="G53" i="200"/>
  <c r="BK52" i="200"/>
  <c r="AQ52" i="200"/>
  <c r="W52" i="200"/>
  <c r="C52" i="200"/>
  <c r="BG51" i="200"/>
  <c r="AM51" i="200"/>
  <c r="S51" i="200"/>
  <c r="BW50" i="200"/>
  <c r="BC50" i="200"/>
  <c r="AI50" i="200"/>
  <c r="O50" i="200"/>
  <c r="BS49" i="200"/>
  <c r="AY49" i="200"/>
  <c r="AE49" i="200"/>
  <c r="K49" i="200"/>
  <c r="BO48" i="200"/>
  <c r="AU48" i="200"/>
  <c r="AA48" i="200"/>
  <c r="G48" i="200"/>
  <c r="BK47" i="200"/>
  <c r="AQ47" i="200"/>
  <c r="W47" i="200"/>
  <c r="C47" i="200"/>
  <c r="BG46" i="200"/>
  <c r="AM46" i="200"/>
  <c r="S46" i="200"/>
  <c r="BW45" i="200"/>
  <c r="BC45" i="200"/>
  <c r="AI45" i="200"/>
  <c r="O45" i="200"/>
  <c r="BS44" i="200"/>
  <c r="AY44" i="200"/>
  <c r="AE44" i="200"/>
  <c r="K44" i="200"/>
  <c r="BO43" i="200"/>
  <c r="AU43" i="200"/>
  <c r="AA43" i="200"/>
  <c r="G43" i="200"/>
  <c r="BK42" i="200"/>
  <c r="AQ42" i="200"/>
  <c r="W42" i="200"/>
  <c r="C42" i="200"/>
  <c r="BG41" i="200"/>
  <c r="AM41" i="200"/>
  <c r="S41" i="200"/>
  <c r="BW40" i="200"/>
  <c r="BC40" i="200"/>
  <c r="AI40" i="200"/>
  <c r="O40" i="200"/>
  <c r="BS39" i="200"/>
  <c r="AY39" i="200"/>
  <c r="AE39" i="200"/>
  <c r="K39" i="200"/>
  <c r="BO38" i="200"/>
  <c r="AU38" i="200"/>
  <c r="AA38" i="200"/>
  <c r="G38" i="200"/>
  <c r="BK37" i="200"/>
  <c r="AQ37" i="200"/>
  <c r="W37" i="200"/>
  <c r="C37" i="200"/>
  <c r="BG36" i="200"/>
  <c r="AM36" i="200"/>
  <c r="S36" i="200"/>
  <c r="BW35" i="200"/>
  <c r="BC35" i="200"/>
  <c r="AI35" i="200"/>
  <c r="O35" i="200"/>
  <c r="BS34" i="200"/>
  <c r="AY34" i="200"/>
  <c r="AE34" i="200"/>
  <c r="K34" i="200"/>
  <c r="BO33" i="200"/>
  <c r="AU33" i="200"/>
  <c r="AA33" i="200"/>
  <c r="G33" i="200"/>
  <c r="BK32" i="200"/>
  <c r="AQ32" i="200"/>
  <c r="W32" i="200"/>
  <c r="C32" i="200"/>
  <c r="BG31" i="200"/>
  <c r="AM31" i="200"/>
  <c r="S31" i="200"/>
  <c r="BW30" i="200"/>
  <c r="BC30" i="200"/>
  <c r="AI30" i="200"/>
  <c r="O30" i="200"/>
  <c r="BS29" i="200"/>
  <c r="AY29" i="200"/>
  <c r="AE29" i="200"/>
  <c r="K29" i="200"/>
  <c r="BO28" i="200"/>
  <c r="AU28" i="200"/>
  <c r="AA28" i="200"/>
  <c r="G28" i="200"/>
  <c r="BK27" i="200"/>
  <c r="AQ27" i="200"/>
  <c r="W27" i="200"/>
  <c r="C27" i="200"/>
  <c r="BG26" i="200"/>
  <c r="AM26" i="200"/>
  <c r="S26" i="200"/>
  <c r="BW25" i="200"/>
  <c r="BC25" i="200"/>
  <c r="AI25" i="200"/>
  <c r="O25" i="200"/>
  <c r="BS24" i="200"/>
  <c r="AY24" i="200"/>
  <c r="AE24" i="200"/>
  <c r="K24" i="200"/>
  <c r="BO23" i="200"/>
  <c r="AU23" i="200"/>
  <c r="AA23" i="200"/>
  <c r="G23" i="200"/>
  <c r="BK22" i="200"/>
  <c r="AQ22" i="200"/>
  <c r="BH78" i="200"/>
  <c r="AL78" i="200"/>
  <c r="P78" i="200"/>
  <c r="BS77" i="200"/>
  <c r="AX77" i="200"/>
  <c r="AC77" i="200"/>
  <c r="H77" i="200"/>
  <c r="BK76" i="200"/>
  <c r="AP76" i="200"/>
  <c r="U76" i="200"/>
  <c r="BX75" i="200"/>
  <c r="BC75" i="200"/>
  <c r="AH75" i="200"/>
  <c r="N75" i="200"/>
  <c r="BR74" i="200"/>
  <c r="AX74" i="200"/>
  <c r="AD74" i="200"/>
  <c r="J74" i="200"/>
  <c r="BN73" i="200"/>
  <c r="AT73" i="200"/>
  <c r="Z73" i="200"/>
  <c r="F73" i="200"/>
  <c r="BJ72" i="200"/>
  <c r="AP72" i="200"/>
  <c r="V72" i="200"/>
  <c r="B72" i="200"/>
  <c r="BF71" i="200"/>
  <c r="AL71" i="200"/>
  <c r="R71" i="200"/>
  <c r="BV70" i="200"/>
  <c r="BB70" i="200"/>
  <c r="AH70" i="200"/>
  <c r="N70" i="200"/>
  <c r="BR69" i="200"/>
  <c r="AX69" i="200"/>
  <c r="AD69" i="200"/>
  <c r="J69" i="200"/>
  <c r="BN68" i="200"/>
  <c r="AT68" i="200"/>
  <c r="Z68" i="200"/>
  <c r="F68" i="200"/>
  <c r="BJ67" i="200"/>
  <c r="AP67" i="200"/>
  <c r="V67" i="200"/>
  <c r="B67" i="200"/>
  <c r="BF66" i="200"/>
  <c r="AL66" i="200"/>
  <c r="R66" i="200"/>
  <c r="BV65" i="200"/>
  <c r="BB65" i="200"/>
  <c r="AH65" i="200"/>
  <c r="N65" i="200"/>
  <c r="BR64" i="200"/>
  <c r="AX64" i="200"/>
  <c r="AD64" i="200"/>
  <c r="J64" i="200"/>
  <c r="BN63" i="200"/>
  <c r="AT63" i="200"/>
  <c r="Z63" i="200"/>
  <c r="F63" i="200"/>
  <c r="BJ62" i="200"/>
  <c r="AP62" i="200"/>
  <c r="V62" i="200"/>
  <c r="B62" i="200"/>
  <c r="BF61" i="200"/>
  <c r="AL61" i="200"/>
  <c r="R61" i="200"/>
  <c r="BV60" i="200"/>
  <c r="BB60" i="200"/>
  <c r="AH60" i="200"/>
  <c r="N60" i="200"/>
  <c r="BR59" i="200"/>
  <c r="AX59" i="200"/>
  <c r="AD59" i="200"/>
  <c r="J59" i="200"/>
  <c r="BN58" i="200"/>
  <c r="AT58" i="200"/>
  <c r="Z58" i="200"/>
  <c r="F58" i="200"/>
  <c r="BJ57" i="200"/>
  <c r="AP57" i="200"/>
  <c r="V57" i="200"/>
  <c r="B57" i="200"/>
  <c r="BF56" i="200"/>
  <c r="AL56" i="200"/>
  <c r="R56" i="200"/>
  <c r="BV55" i="200"/>
  <c r="BB55" i="200"/>
  <c r="AH55" i="200"/>
  <c r="N55" i="200"/>
  <c r="BR54" i="200"/>
  <c r="AX54" i="200"/>
  <c r="AD54" i="200"/>
  <c r="J54" i="200"/>
  <c r="BN53" i="200"/>
  <c r="AT53" i="200"/>
  <c r="Z53" i="200"/>
  <c r="F53" i="200"/>
  <c r="BJ52" i="200"/>
  <c r="AP52" i="200"/>
  <c r="V52" i="200"/>
  <c r="B52" i="200"/>
  <c r="BF51" i="200"/>
  <c r="AL51" i="200"/>
  <c r="R51" i="200"/>
  <c r="BV50" i="200"/>
  <c r="BB50" i="200"/>
  <c r="AH50" i="200"/>
  <c r="N50" i="200"/>
  <c r="BR49" i="200"/>
  <c r="AX49" i="200"/>
  <c r="AD49" i="200"/>
  <c r="J49" i="200"/>
  <c r="BN48" i="200"/>
  <c r="AT48" i="200"/>
  <c r="Z48" i="200"/>
  <c r="F48" i="200"/>
  <c r="BJ47" i="200"/>
  <c r="AP47" i="200"/>
  <c r="V47" i="200"/>
  <c r="B47" i="200"/>
  <c r="BF46" i="200"/>
  <c r="AL46" i="200"/>
  <c r="R46" i="200"/>
  <c r="BV45" i="200"/>
  <c r="BB45" i="200"/>
  <c r="AH45" i="200"/>
  <c r="N45" i="200"/>
  <c r="BR44" i="200"/>
  <c r="AX44" i="200"/>
  <c r="AD44" i="200"/>
  <c r="J44" i="200"/>
  <c r="BN43" i="200"/>
  <c r="AT43" i="200"/>
  <c r="Z43" i="200"/>
  <c r="F43" i="200"/>
  <c r="BJ42" i="200"/>
  <c r="AP42" i="200"/>
  <c r="V42" i="200"/>
  <c r="B42" i="200"/>
  <c r="BF41" i="200"/>
  <c r="AL41" i="200"/>
  <c r="R41" i="200"/>
  <c r="BV40" i="200"/>
  <c r="BB40" i="200"/>
  <c r="AH40" i="200"/>
  <c r="N40" i="200"/>
  <c r="BR39" i="200"/>
  <c r="BG78" i="200"/>
  <c r="AK78" i="200"/>
  <c r="O78" i="200"/>
  <c r="BR77" i="200"/>
  <c r="AW77" i="200"/>
  <c r="AB77" i="200"/>
  <c r="G77" i="200"/>
  <c r="BJ76" i="200"/>
  <c r="AO76" i="200"/>
  <c r="T76" i="200"/>
  <c r="BW75" i="200"/>
  <c r="BA75" i="200"/>
  <c r="AG75" i="200"/>
  <c r="M75" i="200"/>
  <c r="BQ74" i="200"/>
  <c r="AW74" i="200"/>
  <c r="AC74" i="200"/>
  <c r="I74" i="200"/>
  <c r="BM73" i="200"/>
  <c r="AS73" i="200"/>
  <c r="Y73" i="200"/>
  <c r="E73" i="200"/>
  <c r="BI72" i="200"/>
  <c r="AO72" i="200"/>
  <c r="U72" i="200"/>
  <c r="BY71" i="200"/>
  <c r="BE71" i="200"/>
  <c r="AK71" i="200"/>
  <c r="Q71" i="200"/>
  <c r="BU70" i="200"/>
  <c r="BA70" i="200"/>
  <c r="AG70" i="200"/>
  <c r="M70" i="200"/>
  <c r="BQ69" i="200"/>
  <c r="AW69" i="200"/>
  <c r="AC69" i="200"/>
  <c r="I69" i="200"/>
  <c r="BM68" i="200"/>
  <c r="AS68" i="200"/>
  <c r="Y68" i="200"/>
  <c r="E68" i="200"/>
  <c r="BI67" i="200"/>
  <c r="AO67" i="200"/>
  <c r="U67" i="200"/>
  <c r="BY66" i="200"/>
  <c r="BE66" i="200"/>
  <c r="AK66" i="200"/>
  <c r="Q66" i="200"/>
  <c r="BU65" i="200"/>
  <c r="BA65" i="200"/>
  <c r="AG65" i="200"/>
  <c r="M65" i="200"/>
  <c r="BQ64" i="200"/>
  <c r="AW64" i="200"/>
  <c r="AC64" i="200"/>
  <c r="I64" i="200"/>
  <c r="BM63" i="200"/>
  <c r="AS63" i="200"/>
  <c r="Y63" i="200"/>
  <c r="E63" i="200"/>
  <c r="BI62" i="200"/>
  <c r="AO62" i="200"/>
  <c r="U62" i="200"/>
  <c r="BY61" i="200"/>
  <c r="BE61" i="200"/>
  <c r="AK61" i="200"/>
  <c r="Q61" i="200"/>
  <c r="BU60" i="200"/>
  <c r="BA60" i="200"/>
  <c r="AG60" i="200"/>
  <c r="M60" i="200"/>
  <c r="BQ59" i="200"/>
  <c r="AW59" i="200"/>
  <c r="AC59" i="200"/>
  <c r="I59" i="200"/>
  <c r="BM58" i="200"/>
  <c r="AS58" i="200"/>
  <c r="Y58" i="200"/>
  <c r="E58" i="200"/>
  <c r="BI57" i="200"/>
  <c r="AO57" i="200"/>
  <c r="U57" i="200"/>
  <c r="BY56" i="200"/>
  <c r="BE56" i="200"/>
  <c r="AK56" i="200"/>
  <c r="Q56" i="200"/>
  <c r="BU55" i="200"/>
  <c r="BA55" i="200"/>
  <c r="AG55" i="200"/>
  <c r="M55" i="200"/>
  <c r="BQ54" i="200"/>
  <c r="AW54" i="200"/>
  <c r="AC54" i="200"/>
  <c r="I54" i="200"/>
  <c r="BM53" i="200"/>
  <c r="AS53" i="200"/>
  <c r="Y53" i="200"/>
  <c r="E53" i="200"/>
  <c r="BI52" i="200"/>
  <c r="AO52" i="200"/>
  <c r="U52" i="200"/>
  <c r="BY51" i="200"/>
  <c r="BE51" i="200"/>
  <c r="AK51" i="200"/>
  <c r="Q51" i="200"/>
  <c r="BU50" i="200"/>
  <c r="BA50" i="200"/>
  <c r="AG50" i="200"/>
  <c r="M50" i="200"/>
  <c r="BQ49" i="200"/>
  <c r="AW49" i="200"/>
  <c r="AC49" i="200"/>
  <c r="I49" i="200"/>
  <c r="BM48" i="200"/>
  <c r="AS48" i="200"/>
  <c r="Y48" i="200"/>
  <c r="E48" i="200"/>
  <c r="BI47" i="200"/>
  <c r="AO47" i="200"/>
  <c r="U47" i="200"/>
  <c r="BY46" i="200"/>
  <c r="BE46" i="200"/>
  <c r="AK46" i="200"/>
  <c r="Q46" i="200"/>
  <c r="BU45" i="200"/>
  <c r="BA45" i="200"/>
  <c r="AG45" i="200"/>
  <c r="M45" i="200"/>
  <c r="BQ44" i="200"/>
  <c r="AW44" i="200"/>
  <c r="AC44" i="200"/>
  <c r="I44" i="200"/>
  <c r="BM43" i="200"/>
  <c r="AS43" i="200"/>
  <c r="Y43" i="200"/>
  <c r="E43" i="200"/>
  <c r="BI42" i="200"/>
  <c r="AO42" i="200"/>
  <c r="U42" i="200"/>
  <c r="BY41" i="200"/>
  <c r="BE41" i="200"/>
  <c r="AK41" i="200"/>
  <c r="Q41" i="200"/>
  <c r="BU40" i="200"/>
  <c r="BA40" i="200"/>
  <c r="AG40" i="200"/>
  <c r="M40" i="200"/>
  <c r="BQ39" i="200"/>
  <c r="AW39" i="200"/>
  <c r="AC39" i="200"/>
  <c r="I39" i="200"/>
  <c r="BM38" i="200"/>
  <c r="AS38" i="200"/>
  <c r="Y38" i="200"/>
  <c r="E38" i="200"/>
  <c r="BI37" i="200"/>
  <c r="AO37" i="200"/>
  <c r="U37" i="200"/>
  <c r="BY36" i="200"/>
  <c r="BE36" i="200"/>
  <c r="AK36" i="200"/>
  <c r="Q36" i="200"/>
  <c r="BU35" i="200"/>
  <c r="BA35" i="200"/>
  <c r="AG35" i="200"/>
  <c r="M35" i="200"/>
  <c r="BQ34" i="200"/>
  <c r="AW34" i="200"/>
  <c r="AC34" i="200"/>
  <c r="I34" i="200"/>
  <c r="BM33" i="200"/>
  <c r="AS33" i="200"/>
  <c r="Y33" i="200"/>
  <c r="E33" i="200"/>
  <c r="BI32" i="200"/>
  <c r="AO32" i="200"/>
  <c r="U32" i="200"/>
  <c r="BY31" i="200"/>
  <c r="BE78" i="200"/>
  <c r="AI78" i="200"/>
  <c r="M78" i="200"/>
  <c r="BP77" i="200"/>
  <c r="AU77" i="200"/>
  <c r="Z77" i="200"/>
  <c r="E77" i="200"/>
  <c r="BH76" i="200"/>
  <c r="AM76" i="200"/>
  <c r="Q76" i="200"/>
  <c r="BT75" i="200"/>
  <c r="AY75" i="200"/>
  <c r="AE75" i="200"/>
  <c r="K75" i="200"/>
  <c r="BO74" i="200"/>
  <c r="AU74" i="200"/>
  <c r="AA74" i="200"/>
  <c r="G74" i="200"/>
  <c r="BK73" i="200"/>
  <c r="AQ73" i="200"/>
  <c r="W73" i="200"/>
  <c r="C73" i="200"/>
  <c r="BG72" i="200"/>
  <c r="AM72" i="200"/>
  <c r="S72" i="200"/>
  <c r="BW71" i="200"/>
  <c r="BC71" i="200"/>
  <c r="AI71" i="200"/>
  <c r="O71" i="200"/>
  <c r="BS70" i="200"/>
  <c r="AY70" i="200"/>
  <c r="AE70" i="200"/>
  <c r="K70" i="200"/>
  <c r="BO69" i="200"/>
  <c r="AU69" i="200"/>
  <c r="AA69" i="200"/>
  <c r="G69" i="200"/>
  <c r="BK68" i="200"/>
  <c r="AQ68" i="200"/>
  <c r="W68" i="200"/>
  <c r="C68" i="200"/>
  <c r="BG67" i="200"/>
  <c r="AM67" i="200"/>
  <c r="S67" i="200"/>
  <c r="BW66" i="200"/>
  <c r="BC66" i="200"/>
  <c r="AI66" i="200"/>
  <c r="O66" i="200"/>
  <c r="BS65" i="200"/>
  <c r="AY65" i="200"/>
  <c r="AE65" i="200"/>
  <c r="K65" i="200"/>
  <c r="BO64" i="200"/>
  <c r="AU64" i="200"/>
  <c r="AA64" i="200"/>
  <c r="G64" i="200"/>
  <c r="BK63" i="200"/>
  <c r="AQ63" i="200"/>
  <c r="W63" i="200"/>
  <c r="BY78" i="200"/>
  <c r="BB78" i="200"/>
  <c r="AF78" i="200"/>
  <c r="J78" i="200"/>
  <c r="BM77" i="200"/>
  <c r="AR77" i="200"/>
  <c r="W77" i="200"/>
  <c r="BY76" i="200"/>
  <c r="BD76" i="200"/>
  <c r="AI76" i="200"/>
  <c r="N76" i="200"/>
  <c r="BQ75" i="200"/>
  <c r="AV75" i="200"/>
  <c r="AB75" i="200"/>
  <c r="H75" i="200"/>
  <c r="BL74" i="200"/>
  <c r="AR74" i="200"/>
  <c r="X74" i="200"/>
  <c r="D74" i="200"/>
  <c r="BH73" i="200"/>
  <c r="AN73" i="200"/>
  <c r="T73" i="200"/>
  <c r="BX72" i="200"/>
  <c r="BD72" i="200"/>
  <c r="AJ72" i="200"/>
  <c r="P72" i="200"/>
  <c r="BT71" i="200"/>
  <c r="AZ71" i="200"/>
  <c r="AF71" i="200"/>
  <c r="L71" i="200"/>
  <c r="BP70" i="200"/>
  <c r="AV70" i="200"/>
  <c r="AB70" i="200"/>
  <c r="H70" i="200"/>
  <c r="BL69" i="200"/>
  <c r="AR69" i="200"/>
  <c r="X69" i="200"/>
  <c r="D69" i="200"/>
  <c r="BH68" i="200"/>
  <c r="AN68" i="200"/>
  <c r="T68" i="200"/>
  <c r="BX67" i="200"/>
  <c r="BD67" i="200"/>
  <c r="AJ67" i="200"/>
  <c r="P67" i="200"/>
  <c r="BT66" i="200"/>
  <c r="AZ66" i="200"/>
  <c r="AF66" i="200"/>
  <c r="L66" i="200"/>
  <c r="BP65" i="200"/>
  <c r="AV65" i="200"/>
  <c r="AB65" i="200"/>
  <c r="H65" i="200"/>
  <c r="BL64" i="200"/>
  <c r="AR64" i="200"/>
  <c r="X64" i="200"/>
  <c r="D64" i="200"/>
  <c r="BH63" i="200"/>
  <c r="AN63" i="200"/>
  <c r="BX78" i="200"/>
  <c r="BA78" i="200"/>
  <c r="AE78" i="200"/>
  <c r="I78" i="200"/>
  <c r="BL77" i="200"/>
  <c r="AQ77" i="200"/>
  <c r="U77" i="200"/>
  <c r="BX76" i="200"/>
  <c r="BC76" i="200"/>
  <c r="AH76" i="200"/>
  <c r="M76" i="200"/>
  <c r="BP75" i="200"/>
  <c r="AU75" i="200"/>
  <c r="AA75" i="200"/>
  <c r="G75" i="200"/>
  <c r="BK74" i="200"/>
  <c r="AQ74" i="200"/>
  <c r="W74" i="200"/>
  <c r="C74" i="200"/>
  <c r="BG73" i="200"/>
  <c r="AM73" i="200"/>
  <c r="S73" i="200"/>
  <c r="BW72" i="200"/>
  <c r="BC72" i="200"/>
  <c r="AI72" i="200"/>
  <c r="O72" i="200"/>
  <c r="BS71" i="200"/>
  <c r="AY71" i="200"/>
  <c r="AE71" i="200"/>
  <c r="K71" i="200"/>
  <c r="BO70" i="200"/>
  <c r="AU70" i="200"/>
  <c r="AA70" i="200"/>
  <c r="G70" i="200"/>
  <c r="BK69" i="200"/>
  <c r="AQ69" i="200"/>
  <c r="W69" i="200"/>
  <c r="C69" i="200"/>
  <c r="BG68" i="200"/>
  <c r="AM68" i="200"/>
  <c r="S68" i="200"/>
  <c r="BW67" i="200"/>
  <c r="BC67" i="200"/>
  <c r="AI67" i="200"/>
  <c r="O67" i="200"/>
  <c r="BS66" i="200"/>
  <c r="AY66" i="200"/>
  <c r="AE66" i="200"/>
  <c r="K66" i="200"/>
  <c r="BO65" i="200"/>
  <c r="AU65" i="200"/>
  <c r="AA65" i="200"/>
  <c r="G65" i="200"/>
  <c r="BK64" i="200"/>
  <c r="AQ64" i="200"/>
  <c r="W64" i="200"/>
  <c r="C64" i="200"/>
  <c r="BG63" i="200"/>
  <c r="AM63" i="200"/>
  <c r="S63" i="200"/>
  <c r="BW62" i="200"/>
  <c r="BC62" i="200"/>
  <c r="AI62" i="200"/>
  <c r="O62" i="200"/>
  <c r="BS61" i="200"/>
  <c r="AY61" i="200"/>
  <c r="AE61" i="200"/>
  <c r="K61" i="200"/>
  <c r="BW78" i="200"/>
  <c r="AZ78" i="200"/>
  <c r="AD78" i="200"/>
  <c r="H78" i="200"/>
  <c r="BK77" i="200"/>
  <c r="AO77" i="200"/>
  <c r="T77" i="200"/>
  <c r="BW76" i="200"/>
  <c r="BB76" i="200"/>
  <c r="AG76" i="200"/>
  <c r="L76" i="200"/>
  <c r="BO75" i="200"/>
  <c r="AT75" i="200"/>
  <c r="Z75" i="200"/>
  <c r="F75" i="200"/>
  <c r="BJ74" i="200"/>
  <c r="AP74" i="200"/>
  <c r="V74" i="200"/>
  <c r="B74" i="200"/>
  <c r="BF73" i="200"/>
  <c r="AL73" i="200"/>
  <c r="R73" i="200"/>
  <c r="BV72" i="200"/>
  <c r="BB72" i="200"/>
  <c r="AH72" i="200"/>
  <c r="N72" i="200"/>
  <c r="BR71" i="200"/>
  <c r="AX71" i="200"/>
  <c r="AD71" i="200"/>
  <c r="J71" i="200"/>
  <c r="BN70" i="200"/>
  <c r="AT70" i="200"/>
  <c r="Z70" i="200"/>
  <c r="F70" i="200"/>
  <c r="BJ69" i="200"/>
  <c r="AP69" i="200"/>
  <c r="V69" i="200"/>
  <c r="B69" i="200"/>
  <c r="BF68" i="200"/>
  <c r="AL68" i="200"/>
  <c r="R68" i="200"/>
  <c r="BV67" i="200"/>
  <c r="BB67" i="200"/>
  <c r="AH67" i="200"/>
  <c r="N67" i="200"/>
  <c r="BR66" i="200"/>
  <c r="AX66" i="200"/>
  <c r="AD66" i="200"/>
  <c r="J66" i="200"/>
  <c r="BN65" i="200"/>
  <c r="AT65" i="200"/>
  <c r="Z65" i="200"/>
  <c r="F65" i="200"/>
  <c r="BJ64" i="200"/>
  <c r="AP64" i="200"/>
  <c r="V64" i="200"/>
  <c r="B64" i="200"/>
  <c r="BF63" i="200"/>
  <c r="AL63" i="200"/>
  <c r="R63" i="200"/>
  <c r="BV62" i="200"/>
  <c r="BB62" i="200"/>
  <c r="AH62" i="200"/>
  <c r="N62" i="200"/>
  <c r="BR61" i="200"/>
  <c r="AX61" i="200"/>
  <c r="AD61" i="200"/>
  <c r="J61" i="200"/>
  <c r="BN60" i="200"/>
  <c r="AT60" i="200"/>
  <c r="Z60" i="200"/>
  <c r="F60" i="200"/>
  <c r="BJ59" i="200"/>
  <c r="AP59" i="200"/>
  <c r="V59" i="200"/>
  <c r="B59" i="200"/>
  <c r="BF58" i="200"/>
  <c r="AL58" i="200"/>
  <c r="R58" i="200"/>
  <c r="BV78" i="200"/>
  <c r="AY78" i="200"/>
  <c r="AC78" i="200"/>
  <c r="G78" i="200"/>
  <c r="BI77" i="200"/>
  <c r="AN77" i="200"/>
  <c r="S77" i="200"/>
  <c r="BV76" i="200"/>
  <c r="BA76" i="200"/>
  <c r="AF76" i="200"/>
  <c r="K76" i="200"/>
  <c r="BN75" i="200"/>
  <c r="AS75" i="200"/>
  <c r="Y75" i="200"/>
  <c r="E75" i="200"/>
  <c r="BI74" i="200"/>
  <c r="AO74" i="200"/>
  <c r="U74" i="200"/>
  <c r="BY73" i="200"/>
  <c r="BE73" i="200"/>
  <c r="AK73" i="200"/>
  <c r="Q73" i="200"/>
  <c r="BU72" i="200"/>
  <c r="BA72" i="200"/>
  <c r="AG72" i="200"/>
  <c r="M72" i="200"/>
  <c r="BQ71" i="200"/>
  <c r="AW71" i="200"/>
  <c r="AC71" i="200"/>
  <c r="I71" i="200"/>
  <c r="BM70" i="200"/>
  <c r="AS70" i="200"/>
  <c r="Y70" i="200"/>
  <c r="E70" i="200"/>
  <c r="BI69" i="200"/>
  <c r="AO69" i="200"/>
  <c r="U69" i="200"/>
  <c r="BU78" i="200"/>
  <c r="AX78" i="200"/>
  <c r="AB78" i="200"/>
  <c r="E78" i="200"/>
  <c r="BH77" i="200"/>
  <c r="AM77" i="200"/>
  <c r="R77" i="200"/>
  <c r="BU76" i="200"/>
  <c r="AZ76" i="200"/>
  <c r="AE76" i="200"/>
  <c r="J76" i="200"/>
  <c r="BM75" i="200"/>
  <c r="AR75" i="200"/>
  <c r="X75" i="200"/>
  <c r="D75" i="200"/>
  <c r="BH74" i="200"/>
  <c r="AN74" i="200"/>
  <c r="T74" i="200"/>
  <c r="BX73" i="200"/>
  <c r="BD73" i="200"/>
  <c r="AJ73" i="200"/>
  <c r="P73" i="200"/>
  <c r="BT72" i="200"/>
  <c r="AZ72" i="200"/>
  <c r="AF72" i="200"/>
  <c r="L72" i="200"/>
  <c r="BP71" i="200"/>
  <c r="AV71" i="200"/>
  <c r="AB71" i="200"/>
  <c r="H71" i="200"/>
  <c r="BL70" i="200"/>
  <c r="AR70" i="200"/>
  <c r="X70" i="200"/>
  <c r="D70" i="200"/>
  <c r="BH69" i="200"/>
  <c r="AN69" i="200"/>
  <c r="T69" i="200"/>
  <c r="BX68" i="200"/>
  <c r="BD68" i="200"/>
  <c r="AJ68" i="200"/>
  <c r="P68" i="200"/>
  <c r="BT67" i="200"/>
  <c r="AZ67" i="200"/>
  <c r="AF67" i="200"/>
  <c r="L67" i="200"/>
  <c r="BP66" i="200"/>
  <c r="AV66" i="200"/>
  <c r="AB66" i="200"/>
  <c r="H66" i="200"/>
  <c r="BL65" i="200"/>
  <c r="AR65" i="200"/>
  <c r="X65" i="200"/>
  <c r="D65" i="200"/>
  <c r="BH64" i="200"/>
  <c r="AN64" i="200"/>
  <c r="T64" i="200"/>
  <c r="BX63" i="200"/>
  <c r="BD63" i="200"/>
  <c r="AJ63" i="200"/>
  <c r="P63" i="200"/>
  <c r="BT62" i="200"/>
  <c r="AZ62" i="200"/>
  <c r="AF62" i="200"/>
  <c r="L62" i="200"/>
  <c r="BP61" i="200"/>
  <c r="AV61" i="200"/>
  <c r="AB61" i="200"/>
  <c r="H61" i="200"/>
  <c r="BL60" i="200"/>
  <c r="AR60" i="200"/>
  <c r="X60" i="200"/>
  <c r="D60" i="200"/>
  <c r="BH59" i="200"/>
  <c r="AN59" i="200"/>
  <c r="T59" i="200"/>
  <c r="BX58" i="200"/>
  <c r="BD58" i="200"/>
  <c r="AJ58" i="200"/>
  <c r="P58" i="200"/>
  <c r="BT57" i="200"/>
  <c r="AZ57" i="200"/>
  <c r="AF57" i="200"/>
  <c r="L57" i="200"/>
  <c r="BP56" i="200"/>
  <c r="AV56" i="200"/>
  <c r="AB56" i="200"/>
  <c r="H56" i="200"/>
  <c r="BL55" i="200"/>
  <c r="BT78" i="200"/>
  <c r="AW78" i="200"/>
  <c r="AA78" i="200"/>
  <c r="D78" i="200"/>
  <c r="BG77" i="200"/>
  <c r="AL77" i="200"/>
  <c r="Q77" i="200"/>
  <c r="BT76" i="200"/>
  <c r="AY76" i="200"/>
  <c r="AD76" i="200"/>
  <c r="I76" i="200"/>
  <c r="BL75" i="200"/>
  <c r="AQ75" i="200"/>
  <c r="W75" i="200"/>
  <c r="C75" i="200"/>
  <c r="BG74" i="200"/>
  <c r="AM74" i="200"/>
  <c r="S74" i="200"/>
  <c r="BW73" i="200"/>
  <c r="BC73" i="200"/>
  <c r="AI73" i="200"/>
  <c r="O73" i="200"/>
  <c r="BS72" i="200"/>
  <c r="AY72" i="200"/>
  <c r="AE72" i="200"/>
  <c r="K72" i="200"/>
  <c r="BO71" i="200"/>
  <c r="AU71" i="200"/>
  <c r="BS78" i="200"/>
  <c r="AV78" i="200"/>
  <c r="Y78" i="200"/>
  <c r="C78" i="200"/>
  <c r="BF77" i="200"/>
  <c r="AK77" i="200"/>
  <c r="P77" i="200"/>
  <c r="BS76" i="200"/>
  <c r="AX76" i="200"/>
  <c r="AC76" i="200"/>
  <c r="H76" i="200"/>
  <c r="BK75" i="200"/>
  <c r="AP75" i="200"/>
  <c r="V75" i="200"/>
  <c r="B75" i="200"/>
  <c r="BF74" i="200"/>
  <c r="AL74" i="200"/>
  <c r="R74" i="200"/>
  <c r="BV73" i="200"/>
  <c r="BB73" i="200"/>
  <c r="AH73" i="200"/>
  <c r="N73" i="200"/>
  <c r="BR72" i="200"/>
  <c r="AX72" i="200"/>
  <c r="AD72" i="200"/>
  <c r="J72" i="200"/>
  <c r="BN71" i="200"/>
  <c r="AT71" i="200"/>
  <c r="Z71" i="200"/>
  <c r="F71" i="200"/>
  <c r="BJ70" i="200"/>
  <c r="AP70" i="200"/>
  <c r="V70" i="200"/>
  <c r="B70" i="200"/>
  <c r="BF69" i="200"/>
  <c r="AL69" i="200"/>
  <c r="R69" i="200"/>
  <c r="BV68" i="200"/>
  <c r="BB68" i="200"/>
  <c r="AH68" i="200"/>
  <c r="N68" i="200"/>
  <c r="BR67" i="200"/>
  <c r="AX67" i="200"/>
  <c r="AD67" i="200"/>
  <c r="J67" i="200"/>
  <c r="BN66" i="200"/>
  <c r="AT66" i="200"/>
  <c r="Z66" i="200"/>
  <c r="F66" i="200"/>
  <c r="BJ65" i="200"/>
  <c r="AP65" i="200"/>
  <c r="V65" i="200"/>
  <c r="B65" i="200"/>
  <c r="BF64" i="200"/>
  <c r="AL64" i="200"/>
  <c r="R64" i="200"/>
  <c r="BV63" i="200"/>
  <c r="BB63" i="200"/>
  <c r="AH63" i="200"/>
  <c r="N63" i="200"/>
  <c r="BR62" i="200"/>
  <c r="B78" i="200"/>
  <c r="M77" i="200"/>
  <c r="P76" i="200"/>
  <c r="U75" i="200"/>
  <c r="AI74" i="200"/>
  <c r="AP73" i="200"/>
  <c r="AW72" i="200"/>
  <c r="BK71" i="200"/>
  <c r="C71" i="200"/>
  <c r="T70" i="200"/>
  <c r="AK69" i="200"/>
  <c r="BI68" i="200"/>
  <c r="L68" i="200"/>
  <c r="AK67" i="200"/>
  <c r="BL66" i="200"/>
  <c r="M66" i="200"/>
  <c r="AN65" i="200"/>
  <c r="BM64" i="200"/>
  <c r="P64" i="200"/>
  <c r="AO63" i="200"/>
  <c r="BU62" i="200"/>
  <c r="AJ62" i="200"/>
  <c r="BV61" i="200"/>
  <c r="AJ61" i="200"/>
  <c r="D61" i="200"/>
  <c r="AS60" i="200"/>
  <c r="J60" i="200"/>
  <c r="BD59" i="200"/>
  <c r="U59" i="200"/>
  <c r="BJ58" i="200"/>
  <c r="AF58" i="200"/>
  <c r="BV57" i="200"/>
  <c r="AN57" i="200"/>
  <c r="M57" i="200"/>
  <c r="BC56" i="200"/>
  <c r="AA56" i="200"/>
  <c r="BR55" i="200"/>
  <c r="AQ55" i="200"/>
  <c r="K55" i="200"/>
  <c r="BI54" i="200"/>
  <c r="AI54" i="200"/>
  <c r="C54" i="200"/>
  <c r="BA53" i="200"/>
  <c r="U53" i="200"/>
  <c r="BS52" i="200"/>
  <c r="AM52" i="200"/>
  <c r="M52" i="200"/>
  <c r="BK51" i="200"/>
  <c r="AE51" i="200"/>
  <c r="E51" i="200"/>
  <c r="AW50" i="200"/>
  <c r="W50" i="200"/>
  <c r="BO49" i="200"/>
  <c r="AO49" i="200"/>
  <c r="O49" i="200"/>
  <c r="BG48" i="200"/>
  <c r="AG48" i="200"/>
  <c r="BY47" i="200"/>
  <c r="AY47" i="200"/>
  <c r="S47" i="200"/>
  <c r="BQ46" i="200"/>
  <c r="AQ46" i="200"/>
  <c r="K46" i="200"/>
  <c r="BI45" i="200"/>
  <c r="AC45" i="200"/>
  <c r="C45" i="200"/>
  <c r="AU44" i="200"/>
  <c r="U44" i="200"/>
  <c r="BS43" i="200"/>
  <c r="AM43" i="200"/>
  <c r="M43" i="200"/>
  <c r="BE42" i="200"/>
  <c r="AE42" i="200"/>
  <c r="BW41" i="200"/>
  <c r="AW41" i="200"/>
  <c r="W41" i="200"/>
  <c r="BO40" i="200"/>
  <c r="AO40" i="200"/>
  <c r="I40" i="200"/>
  <c r="BG39" i="200"/>
  <c r="AD39" i="200"/>
  <c r="D39" i="200"/>
  <c r="BC38" i="200"/>
  <c r="Z38" i="200"/>
  <c r="BX37" i="200"/>
  <c r="AY37" i="200"/>
  <c r="X37" i="200"/>
  <c r="BV36" i="200"/>
  <c r="AX36" i="200"/>
  <c r="Z36" i="200"/>
  <c r="BX35" i="200"/>
  <c r="AX35" i="200"/>
  <c r="Z35" i="200"/>
  <c r="B35" i="200"/>
  <c r="AZ34" i="200"/>
  <c r="Z34" i="200"/>
  <c r="B34" i="200"/>
  <c r="BB33" i="200"/>
  <c r="AB33" i="200"/>
  <c r="C33" i="200"/>
  <c r="BD32" i="200"/>
  <c r="AG32" i="200"/>
  <c r="K32" i="200"/>
  <c r="BM31" i="200"/>
  <c r="AR31" i="200"/>
  <c r="W31" i="200"/>
  <c r="B31" i="200"/>
  <c r="BE30" i="200"/>
  <c r="AJ30" i="200"/>
  <c r="N30" i="200"/>
  <c r="BQ29" i="200"/>
  <c r="AV29" i="200"/>
  <c r="AA29" i="200"/>
  <c r="F29" i="200"/>
  <c r="BI28" i="200"/>
  <c r="AN28" i="200"/>
  <c r="S28" i="200"/>
  <c r="BV27" i="200"/>
  <c r="BA27" i="200"/>
  <c r="AF27" i="200"/>
  <c r="K27" i="200"/>
  <c r="BN26" i="200"/>
  <c r="AS26" i="200"/>
  <c r="X26" i="200"/>
  <c r="C26" i="200"/>
  <c r="BF25" i="200"/>
  <c r="AK25" i="200"/>
  <c r="P25" i="200"/>
  <c r="BR24" i="200"/>
  <c r="AW24" i="200"/>
  <c r="AB24" i="200"/>
  <c r="G24" i="200"/>
  <c r="BJ23" i="200"/>
  <c r="AO23" i="200"/>
  <c r="T23" i="200"/>
  <c r="BW22" i="200"/>
  <c r="BB22" i="200"/>
  <c r="AG22" i="200"/>
  <c r="M22" i="200"/>
  <c r="BQ21" i="200"/>
  <c r="AW21" i="200"/>
  <c r="AC21" i="200"/>
  <c r="I21" i="200"/>
  <c r="BM20" i="200"/>
  <c r="AS20" i="200"/>
  <c r="Y20" i="200"/>
  <c r="E20" i="200"/>
  <c r="BI19" i="200"/>
  <c r="AO19" i="200"/>
  <c r="U19" i="200"/>
  <c r="BY18" i="200"/>
  <c r="BE18" i="200"/>
  <c r="AK18" i="200"/>
  <c r="Q18" i="200"/>
  <c r="BU17" i="200"/>
  <c r="BA17" i="200"/>
  <c r="AG17" i="200"/>
  <c r="M17" i="200"/>
  <c r="BQ16" i="200"/>
  <c r="AW16" i="200"/>
  <c r="AC16" i="200"/>
  <c r="I16" i="200"/>
  <c r="BM15" i="200"/>
  <c r="AS15" i="200"/>
  <c r="Y15" i="200"/>
  <c r="E15" i="200"/>
  <c r="BI14" i="200"/>
  <c r="AO14" i="200"/>
  <c r="U14" i="200"/>
  <c r="BY13" i="200"/>
  <c r="BE13" i="200"/>
  <c r="AK13" i="200"/>
  <c r="Q13" i="200"/>
  <c r="BU12" i="200"/>
  <c r="BA12" i="200"/>
  <c r="AG12" i="200"/>
  <c r="M12" i="200"/>
  <c r="BQ11" i="200"/>
  <c r="AW11" i="200"/>
  <c r="AC11" i="200"/>
  <c r="I11" i="200"/>
  <c r="BM10" i="200"/>
  <c r="AS10" i="200"/>
  <c r="Y10" i="200"/>
  <c r="E10" i="200"/>
  <c r="BI9" i="200"/>
  <c r="AO9" i="200"/>
  <c r="U9" i="200"/>
  <c r="BY8" i="200"/>
  <c r="BE8" i="200"/>
  <c r="AK8" i="200"/>
  <c r="Q8" i="200"/>
  <c r="BU7" i="200"/>
  <c r="BA7" i="200"/>
  <c r="AG7" i="200"/>
  <c r="M7" i="200"/>
  <c r="BQ6" i="200"/>
  <c r="AW6" i="200"/>
  <c r="AC6" i="200"/>
  <c r="I6" i="200"/>
  <c r="BM5" i="200"/>
  <c r="AS5" i="200"/>
  <c r="Y5" i="200"/>
  <c r="E5" i="200"/>
  <c r="BI4" i="200"/>
  <c r="AO4" i="200"/>
  <c r="U4" i="200"/>
  <c r="BY3" i="200"/>
  <c r="BE3" i="200"/>
  <c r="AK3" i="200"/>
  <c r="Q3" i="200"/>
  <c r="BY77" i="200"/>
  <c r="F77" i="200"/>
  <c r="O76" i="200"/>
  <c r="T75" i="200"/>
  <c r="AB74" i="200"/>
  <c r="AO73" i="200"/>
  <c r="AV72" i="200"/>
  <c r="BD71" i="200"/>
  <c r="BT70" i="200"/>
  <c r="S70" i="200"/>
  <c r="AJ69" i="200"/>
  <c r="BE68" i="200"/>
  <c r="K68" i="200"/>
  <c r="AG67" i="200"/>
  <c r="BK66" i="200"/>
  <c r="I66" i="200"/>
  <c r="AM65" i="200"/>
  <c r="BI64" i="200"/>
  <c r="O64" i="200"/>
  <c r="AK63" i="200"/>
  <c r="BS62" i="200"/>
  <c r="AG62" i="200"/>
  <c r="BU61" i="200"/>
  <c r="AI61" i="200"/>
  <c r="C61" i="200"/>
  <c r="AQ60" i="200"/>
  <c r="I60" i="200"/>
  <c r="BC59" i="200"/>
  <c r="S59" i="200"/>
  <c r="BI58" i="200"/>
  <c r="AE58" i="200"/>
  <c r="BU57" i="200"/>
  <c r="AM57" i="200"/>
  <c r="K57" i="200"/>
  <c r="BB56" i="200"/>
  <c r="Z56" i="200"/>
  <c r="BQ55" i="200"/>
  <c r="AP55" i="200"/>
  <c r="J55" i="200"/>
  <c r="BH54" i="200"/>
  <c r="AB54" i="200"/>
  <c r="B54" i="200"/>
  <c r="AZ53" i="200"/>
  <c r="T53" i="200"/>
  <c r="BR52" i="200"/>
  <c r="AL52" i="200"/>
  <c r="L52" i="200"/>
  <c r="BD51" i="200"/>
  <c r="AD51" i="200"/>
  <c r="D51" i="200"/>
  <c r="AV50" i="200"/>
  <c r="V50" i="200"/>
  <c r="BN49" i="200"/>
  <c r="AN49" i="200"/>
  <c r="H49" i="200"/>
  <c r="BF48" i="200"/>
  <c r="AF48" i="200"/>
  <c r="BX47" i="200"/>
  <c r="AX47" i="200"/>
  <c r="R47" i="200"/>
  <c r="BP46" i="200"/>
  <c r="AJ46" i="200"/>
  <c r="J46" i="200"/>
  <c r="BH45" i="200"/>
  <c r="AB45" i="200"/>
  <c r="B45" i="200"/>
  <c r="AT44" i="200"/>
  <c r="T44" i="200"/>
  <c r="BL43" i="200"/>
  <c r="AL43" i="200"/>
  <c r="L43" i="200"/>
  <c r="BD42" i="200"/>
  <c r="AD42" i="200"/>
  <c r="BV41" i="200"/>
  <c r="AV41" i="200"/>
  <c r="P41" i="200"/>
  <c r="BN40" i="200"/>
  <c r="AN40" i="200"/>
  <c r="H40" i="200"/>
  <c r="BF39" i="200"/>
  <c r="AB39" i="200"/>
  <c r="C39" i="200"/>
  <c r="BB38" i="200"/>
  <c r="X38" i="200"/>
  <c r="BW37" i="200"/>
  <c r="AX37" i="200"/>
  <c r="V37" i="200"/>
  <c r="BU36" i="200"/>
  <c r="AW36" i="200"/>
  <c r="Y36" i="200"/>
  <c r="BV35" i="200"/>
  <c r="AW35" i="200"/>
  <c r="Y35" i="200"/>
  <c r="BY34" i="200"/>
  <c r="AX34" i="200"/>
  <c r="Y34" i="200"/>
  <c r="BY33" i="200"/>
  <c r="BA33" i="200"/>
  <c r="Z33" i="200"/>
  <c r="B33" i="200"/>
  <c r="BC32" i="200"/>
  <c r="AF32" i="200"/>
  <c r="J32" i="200"/>
  <c r="BL31" i="200"/>
  <c r="AQ31" i="200"/>
  <c r="V31" i="200"/>
  <c r="BY30" i="200"/>
  <c r="BD30" i="200"/>
  <c r="AH30" i="200"/>
  <c r="M30" i="200"/>
  <c r="BP29" i="200"/>
  <c r="AU29" i="200"/>
  <c r="Z29" i="200"/>
  <c r="E29" i="200"/>
  <c r="BH28" i="200"/>
  <c r="AM28" i="200"/>
  <c r="R28" i="200"/>
  <c r="BU27" i="200"/>
  <c r="AZ27" i="200"/>
  <c r="AE27" i="200"/>
  <c r="J27" i="200"/>
  <c r="BM26" i="200"/>
  <c r="AR26" i="200"/>
  <c r="W26" i="200"/>
  <c r="B26" i="200"/>
  <c r="BE25" i="200"/>
  <c r="AJ25" i="200"/>
  <c r="N25" i="200"/>
  <c r="BQ24" i="200"/>
  <c r="AV24" i="200"/>
  <c r="AA24" i="200"/>
  <c r="F24" i="200"/>
  <c r="BI23" i="200"/>
  <c r="AN23" i="200"/>
  <c r="S23" i="200"/>
  <c r="BV22" i="200"/>
  <c r="BA22" i="200"/>
  <c r="AF22" i="200"/>
  <c r="L22" i="200"/>
  <c r="BP21" i="200"/>
  <c r="AV21" i="200"/>
  <c r="AB21" i="200"/>
  <c r="H21" i="200"/>
  <c r="BL20" i="200"/>
  <c r="AR20" i="200"/>
  <c r="X20" i="200"/>
  <c r="D20" i="200"/>
  <c r="BH19" i="200"/>
  <c r="AN19" i="200"/>
  <c r="T19" i="200"/>
  <c r="BX18" i="200"/>
  <c r="BD18" i="200"/>
  <c r="AJ18" i="200"/>
  <c r="P18" i="200"/>
  <c r="BT17" i="200"/>
  <c r="AZ17" i="200"/>
  <c r="AF17" i="200"/>
  <c r="L17" i="200"/>
  <c r="BP16" i="200"/>
  <c r="AV16" i="200"/>
  <c r="AB16" i="200"/>
  <c r="H16" i="200"/>
  <c r="BL15" i="200"/>
  <c r="AR15" i="200"/>
  <c r="X15" i="200"/>
  <c r="D15" i="200"/>
  <c r="BH14" i="200"/>
  <c r="AN14" i="200"/>
  <c r="T14" i="200"/>
  <c r="BX13" i="200"/>
  <c r="BD13" i="200"/>
  <c r="AJ13" i="200"/>
  <c r="P13" i="200"/>
  <c r="BT12" i="200"/>
  <c r="AZ12" i="200"/>
  <c r="AF12" i="200"/>
  <c r="L12" i="200"/>
  <c r="BP11" i="200"/>
  <c r="AV11" i="200"/>
  <c r="AB11" i="200"/>
  <c r="H11" i="200"/>
  <c r="BL10" i="200"/>
  <c r="AR10" i="200"/>
  <c r="X10" i="200"/>
  <c r="D10" i="200"/>
  <c r="BH9" i="200"/>
  <c r="AN9" i="200"/>
  <c r="T9" i="200"/>
  <c r="BX8" i="200"/>
  <c r="BD8" i="200"/>
  <c r="AJ8" i="200"/>
  <c r="P8" i="200"/>
  <c r="BT7" i="200"/>
  <c r="AZ7" i="200"/>
  <c r="AF7" i="200"/>
  <c r="L7" i="200"/>
  <c r="BP6" i="200"/>
  <c r="AV6" i="200"/>
  <c r="AB6" i="200"/>
  <c r="H6" i="200"/>
  <c r="BL5" i="200"/>
  <c r="AR5" i="200"/>
  <c r="X5" i="200"/>
  <c r="D5" i="200"/>
  <c r="BH4" i="200"/>
  <c r="AN4" i="200"/>
  <c r="T4" i="200"/>
  <c r="BX3" i="200"/>
  <c r="BD3" i="200"/>
  <c r="AJ3" i="200"/>
  <c r="P3" i="200"/>
  <c r="BR78" i="200"/>
  <c r="BX77" i="200"/>
  <c r="D77" i="200"/>
  <c r="G76" i="200"/>
  <c r="S75" i="200"/>
  <c r="Z74" i="200"/>
  <c r="AG73" i="200"/>
  <c r="AU72" i="200"/>
  <c r="BB71" i="200"/>
  <c r="BR70" i="200"/>
  <c r="L70" i="200"/>
  <c r="AI69" i="200"/>
  <c r="BC68" i="200"/>
  <c r="D68" i="200"/>
  <c r="AE67" i="200"/>
  <c r="BD66" i="200"/>
  <c r="G66" i="200"/>
  <c r="AF65" i="200"/>
  <c r="BG64" i="200"/>
  <c r="H64" i="200"/>
  <c r="AI63" i="200"/>
  <c r="BQ62" i="200"/>
  <c r="AE62" i="200"/>
  <c r="BT61" i="200"/>
  <c r="AH61" i="200"/>
  <c r="BT60" i="200"/>
  <c r="AP60" i="200"/>
  <c r="H60" i="200"/>
  <c r="AV59" i="200"/>
  <c r="R59" i="200"/>
  <c r="BH58" i="200"/>
  <c r="X58" i="200"/>
  <c r="BS57" i="200"/>
  <c r="AL57" i="200"/>
  <c r="J57" i="200"/>
  <c r="BA56" i="200"/>
  <c r="Y56" i="200"/>
  <c r="BP55" i="200"/>
  <c r="AO55" i="200"/>
  <c r="I55" i="200"/>
  <c r="BG54" i="200"/>
  <c r="AA54" i="200"/>
  <c r="BY53" i="200"/>
  <c r="AY53" i="200"/>
  <c r="S53" i="200"/>
  <c r="BQ52" i="200"/>
  <c r="AK52" i="200"/>
  <c r="K52" i="200"/>
  <c r="BC51" i="200"/>
  <c r="AC51" i="200"/>
  <c r="C51" i="200"/>
  <c r="AU50" i="200"/>
  <c r="U50" i="200"/>
  <c r="BM49" i="200"/>
  <c r="AM49" i="200"/>
  <c r="G49" i="200"/>
  <c r="BE48" i="200"/>
  <c r="AE48" i="200"/>
  <c r="BW47" i="200"/>
  <c r="AW47" i="200"/>
  <c r="Q47" i="200"/>
  <c r="BO46" i="200"/>
  <c r="AI46" i="200"/>
  <c r="I46" i="200"/>
  <c r="BG45" i="200"/>
  <c r="AA45" i="200"/>
  <c r="BY44" i="200"/>
  <c r="AS44" i="200"/>
  <c r="S44" i="200"/>
  <c r="BK43" i="200"/>
  <c r="AK43" i="200"/>
  <c r="K43" i="200"/>
  <c r="BC42" i="200"/>
  <c r="AC42" i="200"/>
  <c r="BU41" i="200"/>
  <c r="AU41" i="200"/>
  <c r="O41" i="200"/>
  <c r="BM40" i="200"/>
  <c r="AM40" i="200"/>
  <c r="G40" i="200"/>
  <c r="BE39" i="200"/>
  <c r="AA39" i="200"/>
  <c r="B39" i="200"/>
  <c r="BA38" i="200"/>
  <c r="W38" i="200"/>
  <c r="BV37" i="200"/>
  <c r="AW37" i="200"/>
  <c r="T37" i="200"/>
  <c r="BT36" i="200"/>
  <c r="AV36" i="200"/>
  <c r="X36" i="200"/>
  <c r="BT35" i="200"/>
  <c r="AV35" i="200"/>
  <c r="X35" i="200"/>
  <c r="BX34" i="200"/>
  <c r="AV34" i="200"/>
  <c r="X34" i="200"/>
  <c r="BX33" i="200"/>
  <c r="AZ33" i="200"/>
  <c r="X33" i="200"/>
  <c r="BY32" i="200"/>
  <c r="BB32" i="200"/>
  <c r="AE32" i="200"/>
  <c r="I32" i="200"/>
  <c r="BK31" i="200"/>
  <c r="AP31" i="200"/>
  <c r="U31" i="200"/>
  <c r="BX30" i="200"/>
  <c r="BB30" i="200"/>
  <c r="AG30" i="200"/>
  <c r="L30" i="200"/>
  <c r="BO29" i="200"/>
  <c r="AT29" i="200"/>
  <c r="Y29" i="200"/>
  <c r="D29" i="200"/>
  <c r="BG28" i="200"/>
  <c r="AL28" i="200"/>
  <c r="Q28" i="200"/>
  <c r="BT27" i="200"/>
  <c r="AY27" i="200"/>
  <c r="AD27" i="200"/>
  <c r="I27" i="200"/>
  <c r="BL26" i="200"/>
  <c r="AQ26" i="200"/>
  <c r="V26" i="200"/>
  <c r="BY25" i="200"/>
  <c r="BD25" i="200"/>
  <c r="AH25" i="200"/>
  <c r="M25" i="200"/>
  <c r="BP24" i="200"/>
  <c r="AU24" i="200"/>
  <c r="Z24" i="200"/>
  <c r="E24" i="200"/>
  <c r="BH23" i="200"/>
  <c r="AM23" i="200"/>
  <c r="R23" i="200"/>
  <c r="BU22" i="200"/>
  <c r="AZ22" i="200"/>
  <c r="AE22" i="200"/>
  <c r="K22" i="200"/>
  <c r="BO21" i="200"/>
  <c r="AU21" i="200"/>
  <c r="AA21" i="200"/>
  <c r="G21" i="200"/>
  <c r="BK20" i="200"/>
  <c r="AQ20" i="200"/>
  <c r="W20" i="200"/>
  <c r="C20" i="200"/>
  <c r="BG19" i="200"/>
  <c r="AM19" i="200"/>
  <c r="S19" i="200"/>
  <c r="BW18" i="200"/>
  <c r="BC18" i="200"/>
  <c r="AI18" i="200"/>
  <c r="O18" i="200"/>
  <c r="BS17" i="200"/>
  <c r="AY17" i="200"/>
  <c r="AE17" i="200"/>
  <c r="K17" i="200"/>
  <c r="BO16" i="200"/>
  <c r="AU16" i="200"/>
  <c r="AA16" i="200"/>
  <c r="G16" i="200"/>
  <c r="BK15" i="200"/>
  <c r="AQ15" i="200"/>
  <c r="W15" i="200"/>
  <c r="C15" i="200"/>
  <c r="BG14" i="200"/>
  <c r="AM14" i="200"/>
  <c r="S14" i="200"/>
  <c r="BW13" i="200"/>
  <c r="BC13" i="200"/>
  <c r="AI13" i="200"/>
  <c r="O13" i="200"/>
  <c r="BS12" i="200"/>
  <c r="AY12" i="200"/>
  <c r="AE12" i="200"/>
  <c r="K12" i="200"/>
  <c r="BO11" i="200"/>
  <c r="AU11" i="200"/>
  <c r="AA11" i="200"/>
  <c r="G11" i="200"/>
  <c r="BK10" i="200"/>
  <c r="AQ10" i="200"/>
  <c r="W10" i="200"/>
  <c r="C10" i="200"/>
  <c r="BG9" i="200"/>
  <c r="AM9" i="200"/>
  <c r="S9" i="200"/>
  <c r="BW8" i="200"/>
  <c r="BC8" i="200"/>
  <c r="AI8" i="200"/>
  <c r="O8" i="200"/>
  <c r="BS7" i="200"/>
  <c r="AY7" i="200"/>
  <c r="AE7" i="200"/>
  <c r="K7" i="200"/>
  <c r="BO6" i="200"/>
  <c r="AU6" i="200"/>
  <c r="AA6" i="200"/>
  <c r="G6" i="200"/>
  <c r="BK5" i="200"/>
  <c r="AQ5" i="200"/>
  <c r="W5" i="200"/>
  <c r="C5" i="200"/>
  <c r="BG4" i="200"/>
  <c r="AM4" i="200"/>
  <c r="S4" i="200"/>
  <c r="BW3" i="200"/>
  <c r="BC3" i="200"/>
  <c r="AI3" i="200"/>
  <c r="O3" i="200"/>
  <c r="BQ78" i="200"/>
  <c r="BQ77" i="200"/>
  <c r="C77" i="200"/>
  <c r="F76" i="200"/>
  <c r="L75" i="200"/>
  <c r="Y74" i="200"/>
  <c r="AF73" i="200"/>
  <c r="AN72" i="200"/>
  <c r="BA71" i="200"/>
  <c r="BQ70" i="200"/>
  <c r="J70" i="200"/>
  <c r="AB69" i="200"/>
  <c r="BA68" i="200"/>
  <c r="B68" i="200"/>
  <c r="AC67" i="200"/>
  <c r="BB66" i="200"/>
  <c r="E66" i="200"/>
  <c r="AD65" i="200"/>
  <c r="BE64" i="200"/>
  <c r="F64" i="200"/>
  <c r="AG63" i="200"/>
  <c r="BP62" i="200"/>
  <c r="AD62" i="200"/>
  <c r="BQ61" i="200"/>
  <c r="AG61" i="200"/>
  <c r="BS60" i="200"/>
  <c r="AO60" i="200"/>
  <c r="G60" i="200"/>
  <c r="AU59" i="200"/>
  <c r="Q59" i="200"/>
  <c r="BG58" i="200"/>
  <c r="W58" i="200"/>
  <c r="BR57" i="200"/>
  <c r="AK57" i="200"/>
  <c r="I57" i="200"/>
  <c r="AZ56" i="200"/>
  <c r="X56" i="200"/>
  <c r="BO55" i="200"/>
  <c r="AN55" i="200"/>
  <c r="H55" i="200"/>
  <c r="BF54" i="200"/>
  <c r="Z54" i="200"/>
  <c r="BX53" i="200"/>
  <c r="AR53" i="200"/>
  <c r="R53" i="200"/>
  <c r="BP52" i="200"/>
  <c r="AJ52" i="200"/>
  <c r="J52" i="200"/>
  <c r="BB51" i="200"/>
  <c r="AB51" i="200"/>
  <c r="BT50" i="200"/>
  <c r="AT50" i="200"/>
  <c r="T50" i="200"/>
  <c r="BL49" i="200"/>
  <c r="AL49" i="200"/>
  <c r="F49" i="200"/>
  <c r="BD48" i="200"/>
  <c r="X48" i="200"/>
  <c r="BV47" i="200"/>
  <c r="AV47" i="200"/>
  <c r="P47" i="200"/>
  <c r="BN46" i="200"/>
  <c r="AH46" i="200"/>
  <c r="H46" i="200"/>
  <c r="AZ45" i="200"/>
  <c r="Z45" i="200"/>
  <c r="BX44" i="200"/>
  <c r="AR44" i="200"/>
  <c r="R44" i="200"/>
  <c r="BJ43" i="200"/>
  <c r="AJ43" i="200"/>
  <c r="D43" i="200"/>
  <c r="BB42" i="200"/>
  <c r="AB42" i="200"/>
  <c r="BT41" i="200"/>
  <c r="AT41" i="200"/>
  <c r="N41" i="200"/>
  <c r="BL40" i="200"/>
  <c r="AF40" i="200"/>
  <c r="F40" i="200"/>
  <c r="BD39" i="200"/>
  <c r="Z39" i="200"/>
  <c r="BY38" i="200"/>
  <c r="AZ38" i="200"/>
  <c r="V38" i="200"/>
  <c r="BU37" i="200"/>
  <c r="AV37" i="200"/>
  <c r="S37" i="200"/>
  <c r="BS36" i="200"/>
  <c r="AU36" i="200"/>
  <c r="W36" i="200"/>
  <c r="BS35" i="200"/>
  <c r="AU35" i="200"/>
  <c r="W35" i="200"/>
  <c r="BW34" i="200"/>
  <c r="AU34" i="200"/>
  <c r="W34" i="200"/>
  <c r="BW33" i="200"/>
  <c r="AY33" i="200"/>
  <c r="W33" i="200"/>
  <c r="BX32" i="200"/>
  <c r="BA32" i="200"/>
  <c r="AD32" i="200"/>
  <c r="H32" i="200"/>
  <c r="BJ31" i="200"/>
  <c r="AO31" i="200"/>
  <c r="T31" i="200"/>
  <c r="BV30" i="200"/>
  <c r="BA30" i="200"/>
  <c r="AF30" i="200"/>
  <c r="K30" i="200"/>
  <c r="BN29" i="200"/>
  <c r="AS29" i="200"/>
  <c r="X29" i="200"/>
  <c r="C29" i="200"/>
  <c r="BF28" i="200"/>
  <c r="AK28" i="200"/>
  <c r="P28" i="200"/>
  <c r="BS27" i="200"/>
  <c r="AX27" i="200"/>
  <c r="AC27" i="200"/>
  <c r="H27" i="200"/>
  <c r="BK26" i="200"/>
  <c r="AP26" i="200"/>
  <c r="U26" i="200"/>
  <c r="BX25" i="200"/>
  <c r="BB25" i="200"/>
  <c r="AG25" i="200"/>
  <c r="L25" i="200"/>
  <c r="BO24" i="200"/>
  <c r="AT24" i="200"/>
  <c r="Y24" i="200"/>
  <c r="D24" i="200"/>
  <c r="BG23" i="200"/>
  <c r="AL23" i="200"/>
  <c r="Q23" i="200"/>
  <c r="BT22" i="200"/>
  <c r="AY22" i="200"/>
  <c r="AD22" i="200"/>
  <c r="J22" i="200"/>
  <c r="BN21" i="200"/>
  <c r="AT21" i="200"/>
  <c r="Z21" i="200"/>
  <c r="F21" i="200"/>
  <c r="BJ20" i="200"/>
  <c r="AP20" i="200"/>
  <c r="V20" i="200"/>
  <c r="B20" i="200"/>
  <c r="BF19" i="200"/>
  <c r="AL19" i="200"/>
  <c r="R19" i="200"/>
  <c r="BV18" i="200"/>
  <c r="BB18" i="200"/>
  <c r="AH18" i="200"/>
  <c r="N18" i="200"/>
  <c r="BR17" i="200"/>
  <c r="AX17" i="200"/>
  <c r="AD17" i="200"/>
  <c r="J17" i="200"/>
  <c r="BN16" i="200"/>
  <c r="AT16" i="200"/>
  <c r="Z16" i="200"/>
  <c r="F16" i="200"/>
  <c r="BJ15" i="200"/>
  <c r="AP15" i="200"/>
  <c r="V15" i="200"/>
  <c r="B15" i="200"/>
  <c r="BF14" i="200"/>
  <c r="AL14" i="200"/>
  <c r="R14" i="200"/>
  <c r="BV13" i="200"/>
  <c r="BB13" i="200"/>
  <c r="AH13" i="200"/>
  <c r="N13" i="200"/>
  <c r="BR12" i="200"/>
  <c r="AX12" i="200"/>
  <c r="AD12" i="200"/>
  <c r="J12" i="200"/>
  <c r="BN11" i="200"/>
  <c r="AT11" i="200"/>
  <c r="Z11" i="200"/>
  <c r="F11" i="200"/>
  <c r="BJ10" i="200"/>
  <c r="AP10" i="200"/>
  <c r="V10" i="200"/>
  <c r="B10" i="200"/>
  <c r="BF9" i="200"/>
  <c r="AL9" i="200"/>
  <c r="R9" i="200"/>
  <c r="BV8" i="200"/>
  <c r="BB8" i="200"/>
  <c r="AH8" i="200"/>
  <c r="N8" i="200"/>
  <c r="BR7" i="200"/>
  <c r="AX7" i="200"/>
  <c r="AD7" i="200"/>
  <c r="J7" i="200"/>
  <c r="BN6" i="200"/>
  <c r="AT6" i="200"/>
  <c r="Z6" i="200"/>
  <c r="F6" i="200"/>
  <c r="BJ5" i="200"/>
  <c r="AP5" i="200"/>
  <c r="V5" i="200"/>
  <c r="B5" i="200"/>
  <c r="BF4" i="200"/>
  <c r="AL4" i="200"/>
  <c r="R4" i="200"/>
  <c r="BV3" i="200"/>
  <c r="BB3" i="200"/>
  <c r="AH3" i="200"/>
  <c r="N3" i="200"/>
  <c r="BP78" i="200"/>
  <c r="BO77" i="200"/>
  <c r="BR76" i="200"/>
  <c r="E76" i="200"/>
  <c r="J75" i="200"/>
  <c r="Q74" i="200"/>
  <c r="AE73" i="200"/>
  <c r="AL72" i="200"/>
  <c r="AS71" i="200"/>
  <c r="BK70" i="200"/>
  <c r="I70" i="200"/>
  <c r="Z69" i="200"/>
  <c r="AZ68" i="200"/>
  <c r="BY67" i="200"/>
  <c r="AB67" i="200"/>
  <c r="BA66" i="200"/>
  <c r="D66" i="200"/>
  <c r="AC65" i="200"/>
  <c r="BD64" i="200"/>
  <c r="E64" i="200"/>
  <c r="AF63" i="200"/>
  <c r="BO62" i="200"/>
  <c r="AC62" i="200"/>
  <c r="BO61" i="200"/>
  <c r="AF61" i="200"/>
  <c r="BR60" i="200"/>
  <c r="AN60" i="200"/>
  <c r="E60" i="200"/>
  <c r="AT59" i="200"/>
  <c r="P59" i="200"/>
  <c r="BE58" i="200"/>
  <c r="V58" i="200"/>
  <c r="BQ57" i="200"/>
  <c r="AJ57" i="200"/>
  <c r="H57" i="200"/>
  <c r="AY56" i="200"/>
  <c r="W56" i="200"/>
  <c r="BN55" i="200"/>
  <c r="AM55" i="200"/>
  <c r="G55" i="200"/>
  <c r="BE54" i="200"/>
  <c r="Y54" i="200"/>
  <c r="BW53" i="200"/>
  <c r="AQ53" i="200"/>
  <c r="Q53" i="200"/>
  <c r="BO52" i="200"/>
  <c r="AI52" i="200"/>
  <c r="I52" i="200"/>
  <c r="BA51" i="200"/>
  <c r="AA51" i="200"/>
  <c r="BS50" i="200"/>
  <c r="AS50" i="200"/>
  <c r="S50" i="200"/>
  <c r="BK49" i="200"/>
  <c r="AK49" i="200"/>
  <c r="E49" i="200"/>
  <c r="BC48" i="200"/>
  <c r="W48" i="200"/>
  <c r="BU47" i="200"/>
  <c r="AU47" i="200"/>
  <c r="O47" i="200"/>
  <c r="BM46" i="200"/>
  <c r="AG46" i="200"/>
  <c r="G46" i="200"/>
  <c r="AY45" i="200"/>
  <c r="Y45" i="200"/>
  <c r="BW44" i="200"/>
  <c r="AQ44" i="200"/>
  <c r="Q44" i="200"/>
  <c r="BI43" i="200"/>
  <c r="AI43" i="200"/>
  <c r="C43" i="200"/>
  <c r="BA42" i="200"/>
  <c r="AA42" i="200"/>
  <c r="BS41" i="200"/>
  <c r="AS41" i="200"/>
  <c r="M41" i="200"/>
  <c r="BK40" i="200"/>
  <c r="AE40" i="200"/>
  <c r="E40" i="200"/>
  <c r="BC39" i="200"/>
  <c r="Y39" i="200"/>
  <c r="BX38" i="200"/>
  <c r="AY38" i="200"/>
  <c r="U38" i="200"/>
  <c r="BT37" i="200"/>
  <c r="AU37" i="200"/>
  <c r="R37" i="200"/>
  <c r="BR36" i="200"/>
  <c r="AT36" i="200"/>
  <c r="T36" i="200"/>
  <c r="BR35" i="200"/>
  <c r="AT35" i="200"/>
  <c r="V35" i="200"/>
  <c r="BT34" i="200"/>
  <c r="AT34" i="200"/>
  <c r="V34" i="200"/>
  <c r="BV33" i="200"/>
  <c r="AV33" i="200"/>
  <c r="V33" i="200"/>
  <c r="BW32" i="200"/>
  <c r="AZ32" i="200"/>
  <c r="AC32" i="200"/>
  <c r="G32" i="200"/>
  <c r="BI31" i="200"/>
  <c r="AN31" i="200"/>
  <c r="R31" i="200"/>
  <c r="BU30" i="200"/>
  <c r="AZ30" i="200"/>
  <c r="AE30" i="200"/>
  <c r="J30" i="200"/>
  <c r="BM29" i="200"/>
  <c r="AR29" i="200"/>
  <c r="W29" i="200"/>
  <c r="B29" i="200"/>
  <c r="BE28" i="200"/>
  <c r="AJ28" i="200"/>
  <c r="O28" i="200"/>
  <c r="BR27" i="200"/>
  <c r="AW27" i="200"/>
  <c r="AB27" i="200"/>
  <c r="G27" i="200"/>
  <c r="BJ26" i="200"/>
  <c r="AO26" i="200"/>
  <c r="T26" i="200"/>
  <c r="BV25" i="200"/>
  <c r="BA25" i="200"/>
  <c r="AF25" i="200"/>
  <c r="K25" i="200"/>
  <c r="BN24" i="200"/>
  <c r="AS24" i="200"/>
  <c r="X24" i="200"/>
  <c r="C24" i="200"/>
  <c r="BF23" i="200"/>
  <c r="AK23" i="200"/>
  <c r="P23" i="200"/>
  <c r="BS22" i="200"/>
  <c r="AX22" i="200"/>
  <c r="AC22" i="200"/>
  <c r="I22" i="200"/>
  <c r="BM21" i="200"/>
  <c r="AS21" i="200"/>
  <c r="Y21" i="200"/>
  <c r="E21" i="200"/>
  <c r="BI20" i="200"/>
  <c r="AO20" i="200"/>
  <c r="U20" i="200"/>
  <c r="BY19" i="200"/>
  <c r="BE19" i="200"/>
  <c r="AK19" i="200"/>
  <c r="Q19" i="200"/>
  <c r="BU18" i="200"/>
  <c r="BA18" i="200"/>
  <c r="AG18" i="200"/>
  <c r="M18" i="200"/>
  <c r="BQ17" i="200"/>
  <c r="AW17" i="200"/>
  <c r="AC17" i="200"/>
  <c r="I17" i="200"/>
  <c r="BM16" i="200"/>
  <c r="AS16" i="200"/>
  <c r="Y16" i="200"/>
  <c r="E16" i="200"/>
  <c r="BI15" i="200"/>
  <c r="AO15" i="200"/>
  <c r="U15" i="200"/>
  <c r="BY14" i="200"/>
  <c r="BE14" i="200"/>
  <c r="AK14" i="200"/>
  <c r="Q14" i="200"/>
  <c r="BU13" i="200"/>
  <c r="BA13" i="200"/>
  <c r="AG13" i="200"/>
  <c r="M13" i="200"/>
  <c r="BQ12" i="200"/>
  <c r="AW12" i="200"/>
  <c r="AC12" i="200"/>
  <c r="I12" i="200"/>
  <c r="BM11" i="200"/>
  <c r="AS11" i="200"/>
  <c r="Y11" i="200"/>
  <c r="E11" i="200"/>
  <c r="BI10" i="200"/>
  <c r="AO10" i="200"/>
  <c r="U10" i="200"/>
  <c r="BY9" i="200"/>
  <c r="BE9" i="200"/>
  <c r="AK9" i="200"/>
  <c r="Q9" i="200"/>
  <c r="BU8" i="200"/>
  <c r="BA8" i="200"/>
  <c r="AG8" i="200"/>
  <c r="M8" i="200"/>
  <c r="BQ7" i="200"/>
  <c r="AW7" i="200"/>
  <c r="AC7" i="200"/>
  <c r="I7" i="200"/>
  <c r="BM6" i="200"/>
  <c r="AS6" i="200"/>
  <c r="Y6" i="200"/>
  <c r="E6" i="200"/>
  <c r="BI5" i="200"/>
  <c r="AO5" i="200"/>
  <c r="U5" i="200"/>
  <c r="BY4" i="200"/>
  <c r="BE4" i="200"/>
  <c r="AK4" i="200"/>
  <c r="Q4" i="200"/>
  <c r="BU3" i="200"/>
  <c r="BA3" i="200"/>
  <c r="AG3" i="200"/>
  <c r="M3" i="200"/>
  <c r="BF78" i="200"/>
  <c r="BN77" i="200"/>
  <c r="BQ76" i="200"/>
  <c r="BU75" i="200"/>
  <c r="I75" i="200"/>
  <c r="P74" i="200"/>
  <c r="X73" i="200"/>
  <c r="AK72" i="200"/>
  <c r="AR71" i="200"/>
  <c r="BI70" i="200"/>
  <c r="C70" i="200"/>
  <c r="Y69" i="200"/>
  <c r="AY68" i="200"/>
  <c r="BU67" i="200"/>
  <c r="AA67" i="200"/>
  <c r="AW66" i="200"/>
  <c r="C66" i="200"/>
  <c r="Y65" i="200"/>
  <c r="BC64" i="200"/>
  <c r="BY63" i="200"/>
  <c r="AE63" i="200"/>
  <c r="BH62" i="200"/>
  <c r="AB62" i="200"/>
  <c r="BN61" i="200"/>
  <c r="AC61" i="200"/>
  <c r="BQ60" i="200"/>
  <c r="AM60" i="200"/>
  <c r="C60" i="200"/>
  <c r="AS59" i="200"/>
  <c r="O59" i="200"/>
  <c r="BC58" i="200"/>
  <c r="U58" i="200"/>
  <c r="BP57" i="200"/>
  <c r="AI57" i="200"/>
  <c r="G57" i="200"/>
  <c r="AX56" i="200"/>
  <c r="P56" i="200"/>
  <c r="BM55" i="200"/>
  <c r="AF55" i="200"/>
  <c r="F55" i="200"/>
  <c r="BD54" i="200"/>
  <c r="X54" i="200"/>
  <c r="BV53" i="200"/>
  <c r="AP53" i="200"/>
  <c r="P53" i="200"/>
  <c r="BH52" i="200"/>
  <c r="AH52" i="200"/>
  <c r="H52" i="200"/>
  <c r="AZ51" i="200"/>
  <c r="Z51" i="200"/>
  <c r="BR50" i="200"/>
  <c r="AR50" i="200"/>
  <c r="L50" i="200"/>
  <c r="BJ49" i="200"/>
  <c r="AJ49" i="200"/>
  <c r="D49" i="200"/>
  <c r="BB48" i="200"/>
  <c r="V48" i="200"/>
  <c r="BT47" i="200"/>
  <c r="AN47" i="200"/>
  <c r="N47" i="200"/>
  <c r="BL46" i="200"/>
  <c r="AF46" i="200"/>
  <c r="F46" i="200"/>
  <c r="AX45" i="200"/>
  <c r="X45" i="200"/>
  <c r="BP44" i="200"/>
  <c r="AP44" i="200"/>
  <c r="P44" i="200"/>
  <c r="BH43" i="200"/>
  <c r="AH43" i="200"/>
  <c r="B43" i="200"/>
  <c r="AZ42" i="200"/>
  <c r="T42" i="200"/>
  <c r="BR41" i="200"/>
  <c r="AR41" i="200"/>
  <c r="L41" i="200"/>
  <c r="BJ40" i="200"/>
  <c r="AD40" i="200"/>
  <c r="D40" i="200"/>
  <c r="AX39" i="200"/>
  <c r="X39" i="200"/>
  <c r="BW38" i="200"/>
  <c r="AT38" i="200"/>
  <c r="T38" i="200"/>
  <c r="BS37" i="200"/>
  <c r="AP37" i="200"/>
  <c r="Q37" i="200"/>
  <c r="BQ36" i="200"/>
  <c r="AS36" i="200"/>
  <c r="R36" i="200"/>
  <c r="BQ35" i="200"/>
  <c r="AS35" i="200"/>
  <c r="U35" i="200"/>
  <c r="BR34" i="200"/>
  <c r="AS34" i="200"/>
  <c r="U34" i="200"/>
  <c r="BU33" i="200"/>
  <c r="AT33" i="200"/>
  <c r="U33" i="200"/>
  <c r="BV32" i="200"/>
  <c r="AY32" i="200"/>
  <c r="AB32" i="200"/>
  <c r="F32" i="200"/>
  <c r="BH31" i="200"/>
  <c r="AL31" i="200"/>
  <c r="Q31" i="200"/>
  <c r="BT30" i="200"/>
  <c r="AY30" i="200"/>
  <c r="AD30" i="200"/>
  <c r="I30" i="200"/>
  <c r="BL29" i="200"/>
  <c r="AQ29" i="200"/>
  <c r="V29" i="200"/>
  <c r="BY28" i="200"/>
  <c r="BD28" i="200"/>
  <c r="AI28" i="200"/>
  <c r="N28" i="200"/>
  <c r="BQ27" i="200"/>
  <c r="AV27" i="200"/>
  <c r="AA27" i="200"/>
  <c r="F27" i="200"/>
  <c r="BI26" i="200"/>
  <c r="AN26" i="200"/>
  <c r="R26" i="200"/>
  <c r="BU25" i="200"/>
  <c r="AZ25" i="200"/>
  <c r="AE25" i="200"/>
  <c r="J25" i="200"/>
  <c r="BM24" i="200"/>
  <c r="AR24" i="200"/>
  <c r="W24" i="200"/>
  <c r="B24" i="200"/>
  <c r="BE23" i="200"/>
  <c r="AJ23" i="200"/>
  <c r="O23" i="200"/>
  <c r="BR22" i="200"/>
  <c r="AW22" i="200"/>
  <c r="AB22" i="200"/>
  <c r="H22" i="200"/>
  <c r="BL21" i="200"/>
  <c r="AR21" i="200"/>
  <c r="X21" i="200"/>
  <c r="D21" i="200"/>
  <c r="BH20" i="200"/>
  <c r="AN20" i="200"/>
  <c r="T20" i="200"/>
  <c r="BX19" i="200"/>
  <c r="BD19" i="200"/>
  <c r="AJ19" i="200"/>
  <c r="P19" i="200"/>
  <c r="BT18" i="200"/>
  <c r="AZ18" i="200"/>
  <c r="AF18" i="200"/>
  <c r="L18" i="200"/>
  <c r="BP17" i="200"/>
  <c r="AV17" i="200"/>
  <c r="AB17" i="200"/>
  <c r="H17" i="200"/>
  <c r="BL16" i="200"/>
  <c r="AR16" i="200"/>
  <c r="X16" i="200"/>
  <c r="D16" i="200"/>
  <c r="BH15" i="200"/>
  <c r="AN15" i="200"/>
  <c r="T15" i="200"/>
  <c r="BX14" i="200"/>
  <c r="BD14" i="200"/>
  <c r="AJ14" i="200"/>
  <c r="P14" i="200"/>
  <c r="BT13" i="200"/>
  <c r="AZ13" i="200"/>
  <c r="AF13" i="200"/>
  <c r="L13" i="200"/>
  <c r="BP12" i="200"/>
  <c r="AV12" i="200"/>
  <c r="AB12" i="200"/>
  <c r="H12" i="200"/>
  <c r="BL11" i="200"/>
  <c r="AR11" i="200"/>
  <c r="X11" i="200"/>
  <c r="D11" i="200"/>
  <c r="BH10" i="200"/>
  <c r="AN10" i="200"/>
  <c r="T10" i="200"/>
  <c r="BX9" i="200"/>
  <c r="BD9" i="200"/>
  <c r="AJ9" i="200"/>
  <c r="P9" i="200"/>
  <c r="BT8" i="200"/>
  <c r="AZ8" i="200"/>
  <c r="AF8" i="200"/>
  <c r="L8" i="200"/>
  <c r="BP7" i="200"/>
  <c r="AV7" i="200"/>
  <c r="AB7" i="200"/>
  <c r="H7" i="200"/>
  <c r="BL6" i="200"/>
  <c r="AR6" i="200"/>
  <c r="X6" i="200"/>
  <c r="D6" i="200"/>
  <c r="BH5" i="200"/>
  <c r="AN5" i="200"/>
  <c r="T5" i="200"/>
  <c r="BX4" i="200"/>
  <c r="BD4" i="200"/>
  <c r="AJ4" i="200"/>
  <c r="P4" i="200"/>
  <c r="BT3" i="200"/>
  <c r="BT79" i="200" s="1"/>
  <c r="AZ3" i="200"/>
  <c r="AF3" i="200"/>
  <c r="L3" i="200"/>
  <c r="BD78" i="200"/>
  <c r="BE77" i="200"/>
  <c r="BP76" i="200"/>
  <c r="BS75" i="200"/>
  <c r="BY74" i="200"/>
  <c r="O74" i="200"/>
  <c r="V73" i="200"/>
  <c r="AC72" i="200"/>
  <c r="AQ71" i="200"/>
  <c r="BH70" i="200"/>
  <c r="BY69" i="200"/>
  <c r="S69" i="200"/>
  <c r="AR68" i="200"/>
  <c r="BS67" i="200"/>
  <c r="T67" i="200"/>
  <c r="AU66" i="200"/>
  <c r="BT65" i="200"/>
  <c r="W65" i="200"/>
  <c r="AV64" i="200"/>
  <c r="BW63" i="200"/>
  <c r="X63" i="200"/>
  <c r="BG62" i="200"/>
  <c r="AA62" i="200"/>
  <c r="BM61" i="200"/>
  <c r="AA61" i="200"/>
  <c r="BP60" i="200"/>
  <c r="AF60" i="200"/>
  <c r="B60" i="200"/>
  <c r="AR59" i="200"/>
  <c r="H59" i="200"/>
  <c r="BB58" i="200"/>
  <c r="T58" i="200"/>
  <c r="BO57" i="200"/>
  <c r="AH57" i="200"/>
  <c r="BX56" i="200"/>
  <c r="AW56" i="200"/>
  <c r="O56" i="200"/>
  <c r="BK55" i="200"/>
  <c r="AE55" i="200"/>
  <c r="E55" i="200"/>
  <c r="BC54" i="200"/>
  <c r="W54" i="200"/>
  <c r="BU53" i="200"/>
  <c r="AO53" i="200"/>
  <c r="O53" i="200"/>
  <c r="BG52" i="200"/>
  <c r="AG52" i="200"/>
  <c r="G52" i="200"/>
  <c r="AY51" i="200"/>
  <c r="Y51" i="200"/>
  <c r="BQ50" i="200"/>
  <c r="AQ50" i="200"/>
  <c r="K50" i="200"/>
  <c r="BI49" i="200"/>
  <c r="AI49" i="200"/>
  <c r="C49" i="200"/>
  <c r="BA48" i="200"/>
  <c r="U48" i="200"/>
  <c r="BS47" i="200"/>
  <c r="AM47" i="200"/>
  <c r="M47" i="200"/>
  <c r="BK46" i="200"/>
  <c r="AE46" i="200"/>
  <c r="E46" i="200"/>
  <c r="AW45" i="200"/>
  <c r="W45" i="200"/>
  <c r="BO44" i="200"/>
  <c r="AO44" i="200"/>
  <c r="O44" i="200"/>
  <c r="BG43" i="200"/>
  <c r="AG43" i="200"/>
  <c r="BY42" i="200"/>
  <c r="AY42" i="200"/>
  <c r="S42" i="200"/>
  <c r="BQ41" i="200"/>
  <c r="AQ41" i="200"/>
  <c r="K41" i="200"/>
  <c r="BI40" i="200"/>
  <c r="AC40" i="200"/>
  <c r="C40" i="200"/>
  <c r="AV39" i="200"/>
  <c r="W39" i="200"/>
  <c r="BV38" i="200"/>
  <c r="AR38" i="200"/>
  <c r="S38" i="200"/>
  <c r="BR37" i="200"/>
  <c r="AN37" i="200"/>
  <c r="P37" i="200"/>
  <c r="BP36" i="200"/>
  <c r="AR36" i="200"/>
  <c r="P36" i="200"/>
  <c r="BP35" i="200"/>
  <c r="AR35" i="200"/>
  <c r="BC78" i="200"/>
  <c r="BD77" i="200"/>
  <c r="BI76" i="200"/>
  <c r="BR75" i="200"/>
  <c r="BX74" i="200"/>
  <c r="H74" i="200"/>
  <c r="U73" i="200"/>
  <c r="AB72" i="200"/>
  <c r="AJ71" i="200"/>
  <c r="BG70" i="200"/>
  <c r="BX69" i="200"/>
  <c r="Q69" i="200"/>
  <c r="AP68" i="200"/>
  <c r="BQ67" i="200"/>
  <c r="R67" i="200"/>
  <c r="AS66" i="200"/>
  <c r="BR65" i="200"/>
  <c r="U65" i="200"/>
  <c r="AT64" i="200"/>
  <c r="BU63" i="200"/>
  <c r="V63" i="200"/>
  <c r="BF62" i="200"/>
  <c r="T62" i="200"/>
  <c r="BL61" i="200"/>
  <c r="Z61" i="200"/>
  <c r="BO60" i="200"/>
  <c r="AE60" i="200"/>
  <c r="BY59" i="200"/>
  <c r="AQ59" i="200"/>
  <c r="G59" i="200"/>
  <c r="BA58" i="200"/>
  <c r="S58" i="200"/>
  <c r="BH57" i="200"/>
  <c r="AG57" i="200"/>
  <c r="BW56" i="200"/>
  <c r="AU56" i="200"/>
  <c r="N56" i="200"/>
  <c r="BJ55" i="200"/>
  <c r="AD55" i="200"/>
  <c r="D55" i="200"/>
  <c r="AV54" i="200"/>
  <c r="V54" i="200"/>
  <c r="BT53" i="200"/>
  <c r="AN53" i="200"/>
  <c r="N53" i="200"/>
  <c r="BF52" i="200"/>
  <c r="AF52" i="200"/>
  <c r="BX51" i="200"/>
  <c r="AX51" i="200"/>
  <c r="X51" i="200"/>
  <c r="BP50" i="200"/>
  <c r="AP50" i="200"/>
  <c r="J50" i="200"/>
  <c r="BH49" i="200"/>
  <c r="AB49" i="200"/>
  <c r="B49" i="200"/>
  <c r="AZ48" i="200"/>
  <c r="T48" i="200"/>
  <c r="BR47" i="200"/>
  <c r="AL47" i="200"/>
  <c r="L47" i="200"/>
  <c r="BD46" i="200"/>
  <c r="AD46" i="200"/>
  <c r="D46" i="200"/>
  <c r="AV45" i="200"/>
  <c r="V45" i="200"/>
  <c r="BN44" i="200"/>
  <c r="AN44" i="200"/>
  <c r="H44" i="200"/>
  <c r="BF43" i="200"/>
  <c r="AF43" i="200"/>
  <c r="BX42" i="200"/>
  <c r="AX42" i="200"/>
  <c r="R42" i="200"/>
  <c r="BP41" i="200"/>
  <c r="AJ41" i="200"/>
  <c r="J41" i="200"/>
  <c r="BH40" i="200"/>
  <c r="AB40" i="200"/>
  <c r="B40" i="200"/>
  <c r="AU39" i="200"/>
  <c r="V39" i="200"/>
  <c r="BU38" i="200"/>
  <c r="AQ38" i="200"/>
  <c r="R38" i="200"/>
  <c r="BQ37" i="200"/>
  <c r="AM37" i="200"/>
  <c r="O37" i="200"/>
  <c r="BO36" i="200"/>
  <c r="AQ36" i="200"/>
  <c r="O36" i="200"/>
  <c r="BO35" i="200"/>
  <c r="AQ35" i="200"/>
  <c r="S35" i="200"/>
  <c r="BO34" i="200"/>
  <c r="AQ34" i="200"/>
  <c r="S34" i="200"/>
  <c r="BS33" i="200"/>
  <c r="AQ33" i="200"/>
  <c r="S33" i="200"/>
  <c r="BT32" i="200"/>
  <c r="AW32" i="200"/>
  <c r="Z32" i="200"/>
  <c r="D32" i="200"/>
  <c r="BE31" i="200"/>
  <c r="AJ31" i="200"/>
  <c r="O31" i="200"/>
  <c r="BR30" i="200"/>
  <c r="AW30" i="200"/>
  <c r="AB30" i="200"/>
  <c r="G30" i="200"/>
  <c r="BJ29" i="200"/>
  <c r="AO29" i="200"/>
  <c r="T29" i="200"/>
  <c r="BW28" i="200"/>
  <c r="BB28" i="200"/>
  <c r="AG28" i="200"/>
  <c r="L28" i="200"/>
  <c r="BO27" i="200"/>
  <c r="AT27" i="200"/>
  <c r="Y27" i="200"/>
  <c r="D27" i="200"/>
  <c r="BF26" i="200"/>
  <c r="AK26" i="200"/>
  <c r="P26" i="200"/>
  <c r="BS25" i="200"/>
  <c r="AX25" i="200"/>
  <c r="AC25" i="200"/>
  <c r="H25" i="200"/>
  <c r="BK24" i="200"/>
  <c r="AP24" i="200"/>
  <c r="U24" i="200"/>
  <c r="BX23" i="200"/>
  <c r="BC23" i="200"/>
  <c r="AH23" i="200"/>
  <c r="M23" i="200"/>
  <c r="BP22" i="200"/>
  <c r="AU22" i="200"/>
  <c r="Z22" i="200"/>
  <c r="F22" i="200"/>
  <c r="BJ21" i="200"/>
  <c r="AP21" i="200"/>
  <c r="V21" i="200"/>
  <c r="B21" i="200"/>
  <c r="BF20" i="200"/>
  <c r="AL20" i="200"/>
  <c r="R20" i="200"/>
  <c r="BV19" i="200"/>
  <c r="BB19" i="200"/>
  <c r="AH19" i="200"/>
  <c r="N19" i="200"/>
  <c r="BR18" i="200"/>
  <c r="AX18" i="200"/>
  <c r="AD18" i="200"/>
  <c r="J18" i="200"/>
  <c r="BN17" i="200"/>
  <c r="AT17" i="200"/>
  <c r="Z17" i="200"/>
  <c r="F17" i="200"/>
  <c r="BJ16" i="200"/>
  <c r="AP16" i="200"/>
  <c r="V16" i="200"/>
  <c r="B16" i="200"/>
  <c r="BF15" i="200"/>
  <c r="AL15" i="200"/>
  <c r="R15" i="200"/>
  <c r="BV14" i="200"/>
  <c r="BB14" i="200"/>
  <c r="AH14" i="200"/>
  <c r="N14" i="200"/>
  <c r="BR13" i="200"/>
  <c r="AX13" i="200"/>
  <c r="AD13" i="200"/>
  <c r="J13" i="200"/>
  <c r="BN12" i="200"/>
  <c r="AT12" i="200"/>
  <c r="Z12" i="200"/>
  <c r="F12" i="200"/>
  <c r="BJ11" i="200"/>
  <c r="AP11" i="200"/>
  <c r="V11" i="200"/>
  <c r="B11" i="200"/>
  <c r="BF10" i="200"/>
  <c r="AL10" i="200"/>
  <c r="R10" i="200"/>
  <c r="BV9" i="200"/>
  <c r="BB9" i="200"/>
  <c r="AH9" i="200"/>
  <c r="N9" i="200"/>
  <c r="BR8" i="200"/>
  <c r="AX8" i="200"/>
  <c r="AD8" i="200"/>
  <c r="J8" i="200"/>
  <c r="BN7" i="200"/>
  <c r="AT7" i="200"/>
  <c r="Z7" i="200"/>
  <c r="F7" i="200"/>
  <c r="BJ6" i="200"/>
  <c r="AP6" i="200"/>
  <c r="V6" i="200"/>
  <c r="B6" i="200"/>
  <c r="BF5" i="200"/>
  <c r="AL5" i="200"/>
  <c r="R5" i="200"/>
  <c r="BV4" i="200"/>
  <c r="BB4" i="200"/>
  <c r="AH4" i="200"/>
  <c r="N4" i="200"/>
  <c r="BR3" i="200"/>
  <c r="AX3" i="200"/>
  <c r="AD3" i="200"/>
  <c r="J3" i="200"/>
  <c r="AU78" i="200"/>
  <c r="BC77" i="200"/>
  <c r="BG76" i="200"/>
  <c r="BJ75" i="200"/>
  <c r="BW74" i="200"/>
  <c r="F74" i="200"/>
  <c r="M73" i="200"/>
  <c r="AA72" i="200"/>
  <c r="AH71" i="200"/>
  <c r="AZ70" i="200"/>
  <c r="BW69" i="200"/>
  <c r="P69" i="200"/>
  <c r="AO68" i="200"/>
  <c r="BP67" i="200"/>
  <c r="Q67" i="200"/>
  <c r="AR66" i="200"/>
  <c r="BQ65" i="200"/>
  <c r="T65" i="200"/>
  <c r="AS64" i="200"/>
  <c r="BT63" i="200"/>
  <c r="U63" i="200"/>
  <c r="BE62" i="200"/>
  <c r="S62" i="200"/>
  <c r="BK61" i="200"/>
  <c r="Y61" i="200"/>
  <c r="BM60" i="200"/>
  <c r="AD60" i="200"/>
  <c r="BX59" i="200"/>
  <c r="AO59" i="200"/>
  <c r="F59" i="200"/>
  <c r="AZ58" i="200"/>
  <c r="Q58" i="200"/>
  <c r="BG57" i="200"/>
  <c r="AE57" i="200"/>
  <c r="BV56" i="200"/>
  <c r="AT56" i="200"/>
  <c r="M56" i="200"/>
  <c r="BI55" i="200"/>
  <c r="AC55" i="200"/>
  <c r="C55" i="200"/>
  <c r="AU54" i="200"/>
  <c r="U54" i="200"/>
  <c r="BS53" i="200"/>
  <c r="AM53" i="200"/>
  <c r="M53" i="200"/>
  <c r="BE52" i="200"/>
  <c r="AE52" i="200"/>
  <c r="BW51" i="200"/>
  <c r="AW51" i="200"/>
  <c r="W51" i="200"/>
  <c r="BO50" i="200"/>
  <c r="AO50" i="200"/>
  <c r="I50" i="200"/>
  <c r="BG49" i="200"/>
  <c r="AA49" i="200"/>
  <c r="BY48" i="200"/>
  <c r="AY48" i="200"/>
  <c r="S48" i="200"/>
  <c r="BQ47" i="200"/>
  <c r="AK47" i="200"/>
  <c r="K47" i="200"/>
  <c r="BC46" i="200"/>
  <c r="AC46" i="200"/>
  <c r="C46" i="200"/>
  <c r="AU45" i="200"/>
  <c r="U45" i="200"/>
  <c r="AS78" i="200"/>
  <c r="AV77" i="200"/>
  <c r="BE76" i="200"/>
  <c r="BI75" i="200"/>
  <c r="BP74" i="200"/>
  <c r="E74" i="200"/>
  <c r="L73" i="200"/>
  <c r="T72" i="200"/>
  <c r="AG71" i="200"/>
  <c r="AX70" i="200"/>
  <c r="BP69" i="200"/>
  <c r="O69" i="200"/>
  <c r="AK68" i="200"/>
  <c r="BO67" i="200"/>
  <c r="M67" i="200"/>
  <c r="AQ66" i="200"/>
  <c r="BM65" i="200"/>
  <c r="S65" i="200"/>
  <c r="AO64" i="200"/>
  <c r="BS63" i="200"/>
  <c r="T63" i="200"/>
  <c r="BD62" i="200"/>
  <c r="R62" i="200"/>
  <c r="BD61" i="200"/>
  <c r="X61" i="200"/>
  <c r="BK60" i="200"/>
  <c r="AC60" i="200"/>
  <c r="BW59" i="200"/>
  <c r="AM59" i="200"/>
  <c r="E59" i="200"/>
  <c r="AY58" i="200"/>
  <c r="O58" i="200"/>
  <c r="BF57" i="200"/>
  <c r="AD57" i="200"/>
  <c r="BU56" i="200"/>
  <c r="AS56" i="200"/>
  <c r="L56" i="200"/>
  <c r="BH55" i="200"/>
  <c r="AB55" i="200"/>
  <c r="B55" i="200"/>
  <c r="AT54" i="200"/>
  <c r="T54" i="200"/>
  <c r="BL53" i="200"/>
  <c r="AL53" i="200"/>
  <c r="L53" i="200"/>
  <c r="BD52" i="200"/>
  <c r="AD52" i="200"/>
  <c r="BV51" i="200"/>
  <c r="AV51" i="200"/>
  <c r="P51" i="200"/>
  <c r="BN50" i="200"/>
  <c r="AN50" i="200"/>
  <c r="H50" i="200"/>
  <c r="BF49" i="200"/>
  <c r="Z49" i="200"/>
  <c r="BX48" i="200"/>
  <c r="AR48" i="200"/>
  <c r="R48" i="200"/>
  <c r="BP47" i="200"/>
  <c r="AJ47" i="200"/>
  <c r="J47" i="200"/>
  <c r="BB46" i="200"/>
  <c r="AB46" i="200"/>
  <c r="BT45" i="200"/>
  <c r="AT45" i="200"/>
  <c r="T45" i="200"/>
  <c r="BL44" i="200"/>
  <c r="AL44" i="200"/>
  <c r="F44" i="200"/>
  <c r="BD43" i="200"/>
  <c r="X43" i="200"/>
  <c r="BV42" i="200"/>
  <c r="AV42" i="200"/>
  <c r="AR78" i="200"/>
  <c r="AT77" i="200"/>
  <c r="AW76" i="200"/>
  <c r="BH75" i="200"/>
  <c r="BN74" i="200"/>
  <c r="BU73" i="200"/>
  <c r="K73" i="200"/>
  <c r="R72" i="200"/>
  <c r="AA71" i="200"/>
  <c r="AW70" i="200"/>
  <c r="BN69" i="200"/>
  <c r="H69" i="200"/>
  <c r="AI68" i="200"/>
  <c r="BH67" i="200"/>
  <c r="K67" i="200"/>
  <c r="AJ66" i="200"/>
  <c r="BK65" i="200"/>
  <c r="L65" i="200"/>
  <c r="AM64" i="200"/>
  <c r="BL63" i="200"/>
  <c r="Q63" i="200"/>
  <c r="BA62" i="200"/>
  <c r="Q62" i="200"/>
  <c r="BC61" i="200"/>
  <c r="W61" i="200"/>
  <c r="BJ60" i="200"/>
  <c r="AB60" i="200"/>
  <c r="BP59" i="200"/>
  <c r="AL59" i="200"/>
  <c r="D59" i="200"/>
  <c r="AR58" i="200"/>
  <c r="N58" i="200"/>
  <c r="BE57" i="200"/>
  <c r="AC57" i="200"/>
  <c r="BT56" i="200"/>
  <c r="AR56" i="200"/>
  <c r="K56" i="200"/>
  <c r="BG55" i="200"/>
  <c r="AA55" i="200"/>
  <c r="BY54" i="200"/>
  <c r="AS54" i="200"/>
  <c r="S54" i="200"/>
  <c r="BK53" i="200"/>
  <c r="AK53" i="200"/>
  <c r="K53" i="200"/>
  <c r="BC52" i="200"/>
  <c r="AC52" i="200"/>
  <c r="BU51" i="200"/>
  <c r="AU51" i="200"/>
  <c r="O51" i="200"/>
  <c r="BM50" i="200"/>
  <c r="AM50" i="200"/>
  <c r="G50" i="200"/>
  <c r="BE49" i="200"/>
  <c r="Y49" i="200"/>
  <c r="BW48" i="200"/>
  <c r="AQ48" i="200"/>
  <c r="Q48" i="200"/>
  <c r="BO47" i="200"/>
  <c r="AI47" i="200"/>
  <c r="I47" i="200"/>
  <c r="BA46" i="200"/>
  <c r="AA46" i="200"/>
  <c r="BS45" i="200"/>
  <c r="AS45" i="200"/>
  <c r="S45" i="200"/>
  <c r="BK44" i="200"/>
  <c r="AK44" i="200"/>
  <c r="E44" i="200"/>
  <c r="BC43" i="200"/>
  <c r="W43" i="200"/>
  <c r="BU42" i="200"/>
  <c r="AU42" i="200"/>
  <c r="O42" i="200"/>
  <c r="BM41" i="200"/>
  <c r="AG41" i="200"/>
  <c r="G41" i="200"/>
  <c r="AY40" i="200"/>
  <c r="Y40" i="200"/>
  <c r="BW39" i="200"/>
  <c r="AR39" i="200"/>
  <c r="S39" i="200"/>
  <c r="BN38" i="200"/>
  <c r="AN38" i="200"/>
  <c r="O38" i="200"/>
  <c r="BJ37" i="200"/>
  <c r="AJ37" i="200"/>
  <c r="L37" i="200"/>
  <c r="BL36" i="200"/>
  <c r="AJ36" i="200"/>
  <c r="L36" i="200"/>
  <c r="BL35" i="200"/>
  <c r="AN35" i="200"/>
  <c r="L35" i="200"/>
  <c r="BL34" i="200"/>
  <c r="AN34" i="200"/>
  <c r="P34" i="200"/>
  <c r="BL33" i="200"/>
  <c r="AN33" i="200"/>
  <c r="P33" i="200"/>
  <c r="BQ32" i="200"/>
  <c r="AT32" i="200"/>
  <c r="V32" i="200"/>
  <c r="BW31" i="200"/>
  <c r="BB31" i="200"/>
  <c r="AG31" i="200"/>
  <c r="L31" i="200"/>
  <c r="BO30" i="200"/>
  <c r="AT30" i="200"/>
  <c r="Y30" i="200"/>
  <c r="D30" i="200"/>
  <c r="BG29" i="200"/>
  <c r="AL29" i="200"/>
  <c r="Q29" i="200"/>
  <c r="BT28" i="200"/>
  <c r="AY28" i="200"/>
  <c r="AD28" i="200"/>
  <c r="I28" i="200"/>
  <c r="BL27" i="200"/>
  <c r="AP27" i="200"/>
  <c r="U27" i="200"/>
  <c r="BX26" i="200"/>
  <c r="BC26" i="200"/>
  <c r="AH26" i="200"/>
  <c r="M26" i="200"/>
  <c r="BP25" i="200"/>
  <c r="AU25" i="200"/>
  <c r="Z25" i="200"/>
  <c r="E25" i="200"/>
  <c r="BH24" i="200"/>
  <c r="AM24" i="200"/>
  <c r="R24" i="200"/>
  <c r="BU23" i="200"/>
  <c r="AZ23" i="200"/>
  <c r="AE23" i="200"/>
  <c r="J23" i="200"/>
  <c r="BM22" i="200"/>
  <c r="AR22" i="200"/>
  <c r="W22" i="200"/>
  <c r="C22" i="200"/>
  <c r="BG21" i="200"/>
  <c r="AM21" i="200"/>
  <c r="S21" i="200"/>
  <c r="BW20" i="200"/>
  <c r="BC20" i="200"/>
  <c r="AI20" i="200"/>
  <c r="O20" i="200"/>
  <c r="BS19" i="200"/>
  <c r="AY19" i="200"/>
  <c r="AE19" i="200"/>
  <c r="K19" i="200"/>
  <c r="BO18" i="200"/>
  <c r="AU18" i="200"/>
  <c r="AA18" i="200"/>
  <c r="G18" i="200"/>
  <c r="BK17" i="200"/>
  <c r="AQ17" i="200"/>
  <c r="W17" i="200"/>
  <c r="C17" i="200"/>
  <c r="BG16" i="200"/>
  <c r="AM16" i="200"/>
  <c r="S16" i="200"/>
  <c r="BW15" i="200"/>
  <c r="BC15" i="200"/>
  <c r="AI15" i="200"/>
  <c r="O15" i="200"/>
  <c r="BS14" i="200"/>
  <c r="AY14" i="200"/>
  <c r="AE14" i="200"/>
  <c r="K14" i="200"/>
  <c r="BO13" i="200"/>
  <c r="AU13" i="200"/>
  <c r="AA13" i="200"/>
  <c r="G13" i="200"/>
  <c r="BK12" i="200"/>
  <c r="AQ12" i="200"/>
  <c r="W12" i="200"/>
  <c r="C12" i="200"/>
  <c r="BG11" i="200"/>
  <c r="AM11" i="200"/>
  <c r="S11" i="200"/>
  <c r="BW10" i="200"/>
  <c r="BC10" i="200"/>
  <c r="AI10" i="200"/>
  <c r="O10" i="200"/>
  <c r="BS9" i="200"/>
  <c r="AY9" i="200"/>
  <c r="AE9" i="200"/>
  <c r="K9" i="200"/>
  <c r="BO8" i="200"/>
  <c r="AU8" i="200"/>
  <c r="AA8" i="200"/>
  <c r="G8" i="200"/>
  <c r="BK7" i="200"/>
  <c r="AQ7" i="200"/>
  <c r="W7" i="200"/>
  <c r="C7" i="200"/>
  <c r="BG6" i="200"/>
  <c r="AM6" i="200"/>
  <c r="S6" i="200"/>
  <c r="BW5" i="200"/>
  <c r="BC5" i="200"/>
  <c r="AI5" i="200"/>
  <c r="O5" i="200"/>
  <c r="BS4" i="200"/>
  <c r="AY4" i="200"/>
  <c r="AE4" i="200"/>
  <c r="K4" i="200"/>
  <c r="BO3" i="200"/>
  <c r="AU3" i="200"/>
  <c r="AA3" i="200"/>
  <c r="G3" i="200"/>
  <c r="AJ78" i="200"/>
  <c r="AS77" i="200"/>
  <c r="AV76" i="200"/>
  <c r="AZ75" i="200"/>
  <c r="BM74" i="200"/>
  <c r="BT73" i="200"/>
  <c r="D73" i="200"/>
  <c r="Q72" i="200"/>
  <c r="Y71" i="200"/>
  <c r="AQ70" i="200"/>
  <c r="BM69" i="200"/>
  <c r="F69" i="200"/>
  <c r="AG68" i="200"/>
  <c r="BF67" i="200"/>
  <c r="I67" i="200"/>
  <c r="AH66" i="200"/>
  <c r="BI65" i="200"/>
  <c r="J65" i="200"/>
  <c r="AK64" i="200"/>
  <c r="BJ63" i="200"/>
  <c r="O63" i="200"/>
  <c r="AY62" i="200"/>
  <c r="P62" i="200"/>
  <c r="BB61" i="200"/>
  <c r="P61" i="200"/>
  <c r="BI60" i="200"/>
  <c r="AA60" i="200"/>
  <c r="BO59" i="200"/>
  <c r="AK59" i="200"/>
  <c r="C59" i="200"/>
  <c r="AQ58" i="200"/>
  <c r="M58" i="200"/>
  <c r="BD57" i="200"/>
  <c r="AB57" i="200"/>
  <c r="BS56" i="200"/>
  <c r="AQ56" i="200"/>
  <c r="J56" i="200"/>
  <c r="AZ55" i="200"/>
  <c r="Z55" i="200"/>
  <c r="BX54" i="200"/>
  <c r="AR54" i="200"/>
  <c r="R54" i="200"/>
  <c r="BJ53" i="200"/>
  <c r="AJ53" i="200"/>
  <c r="D53" i="200"/>
  <c r="BB52" i="200"/>
  <c r="AB52" i="200"/>
  <c r="BT51" i="200"/>
  <c r="AT51" i="200"/>
  <c r="N51" i="200"/>
  <c r="BL50" i="200"/>
  <c r="AF50" i="200"/>
  <c r="F50" i="200"/>
  <c r="BD49" i="200"/>
  <c r="X49" i="200"/>
  <c r="BV48" i="200"/>
  <c r="AP48" i="200"/>
  <c r="P48" i="200"/>
  <c r="BH47" i="200"/>
  <c r="AH47" i="200"/>
  <c r="H47" i="200"/>
  <c r="AZ46" i="200"/>
  <c r="Z46" i="200"/>
  <c r="BR45" i="200"/>
  <c r="AR45" i="200"/>
  <c r="L45" i="200"/>
  <c r="BJ44" i="200"/>
  <c r="AJ44" i="200"/>
  <c r="D44" i="200"/>
  <c r="BB43" i="200"/>
  <c r="V43" i="200"/>
  <c r="BT42" i="200"/>
  <c r="AN42" i="200"/>
  <c r="N42" i="200"/>
  <c r="BL41" i="200"/>
  <c r="AF41" i="200"/>
  <c r="F41" i="200"/>
  <c r="AX40" i="200"/>
  <c r="X40" i="200"/>
  <c r="BP39" i="200"/>
  <c r="AQ39" i="200"/>
  <c r="R39" i="200"/>
  <c r="BL38" i="200"/>
  <c r="AM38" i="200"/>
  <c r="N38" i="200"/>
  <c r="BH37" i="200"/>
  <c r="AI37" i="200"/>
  <c r="K37" i="200"/>
  <c r="BK36" i="200"/>
  <c r="AI36" i="200"/>
  <c r="K36" i="200"/>
  <c r="BK35" i="200"/>
  <c r="AM35" i="200"/>
  <c r="K35" i="200"/>
  <c r="BK34" i="200"/>
  <c r="AM34" i="200"/>
  <c r="O34" i="200"/>
  <c r="BK33" i="200"/>
  <c r="AM33" i="200"/>
  <c r="O33" i="200"/>
  <c r="BP32" i="200"/>
  <c r="AR32" i="200"/>
  <c r="T32" i="200"/>
  <c r="BV31" i="200"/>
  <c r="BA31" i="200"/>
  <c r="AF31" i="200"/>
  <c r="K31" i="200"/>
  <c r="BN30" i="200"/>
  <c r="AS30" i="200"/>
  <c r="X30" i="200"/>
  <c r="C30" i="200"/>
  <c r="BF29" i="200"/>
  <c r="AK29" i="200"/>
  <c r="P29" i="200"/>
  <c r="BS28" i="200"/>
  <c r="AX28" i="200"/>
  <c r="AC28" i="200"/>
  <c r="H28" i="200"/>
  <c r="BJ27" i="200"/>
  <c r="AO27" i="200"/>
  <c r="T27" i="200"/>
  <c r="BW26" i="200"/>
  <c r="BB26" i="200"/>
  <c r="AG26" i="200"/>
  <c r="L26" i="200"/>
  <c r="BO25" i="200"/>
  <c r="AT25" i="200"/>
  <c r="Y25" i="200"/>
  <c r="D25" i="200"/>
  <c r="BG24" i="200"/>
  <c r="AL24" i="200"/>
  <c r="Q24" i="200"/>
  <c r="BT23" i="200"/>
  <c r="AY23" i="200"/>
  <c r="AD23" i="200"/>
  <c r="I23" i="200"/>
  <c r="BL22" i="200"/>
  <c r="AP22" i="200"/>
  <c r="V22" i="200"/>
  <c r="B22" i="200"/>
  <c r="BF21" i="200"/>
  <c r="AL21" i="200"/>
  <c r="R21" i="200"/>
  <c r="BV20" i="200"/>
  <c r="BB20" i="200"/>
  <c r="AH20" i="200"/>
  <c r="N20" i="200"/>
  <c r="BR19" i="200"/>
  <c r="AX19" i="200"/>
  <c r="AD19" i="200"/>
  <c r="J19" i="200"/>
  <c r="BN18" i="200"/>
  <c r="AT18" i="200"/>
  <c r="Z18" i="200"/>
  <c r="F18" i="200"/>
  <c r="BJ17" i="200"/>
  <c r="AP17" i="200"/>
  <c r="V17" i="200"/>
  <c r="B17" i="200"/>
  <c r="BF16" i="200"/>
  <c r="AL16" i="200"/>
  <c r="R16" i="200"/>
  <c r="BV15" i="200"/>
  <c r="BB15" i="200"/>
  <c r="AH15" i="200"/>
  <c r="N15" i="200"/>
  <c r="BR14" i="200"/>
  <c r="AX14" i="200"/>
  <c r="AD14" i="200"/>
  <c r="J14" i="200"/>
  <c r="BN13" i="200"/>
  <c r="AT13" i="200"/>
  <c r="Z13" i="200"/>
  <c r="F13" i="200"/>
  <c r="BJ12" i="200"/>
  <c r="AP12" i="200"/>
  <c r="V12" i="200"/>
  <c r="B12" i="200"/>
  <c r="BF11" i="200"/>
  <c r="AL11" i="200"/>
  <c r="R11" i="200"/>
  <c r="BV10" i="200"/>
  <c r="BB10" i="200"/>
  <c r="AH10" i="200"/>
  <c r="N10" i="200"/>
  <c r="BR9" i="200"/>
  <c r="AX9" i="200"/>
  <c r="AD9" i="200"/>
  <c r="J9" i="200"/>
  <c r="BN8" i="200"/>
  <c r="AT8" i="200"/>
  <c r="Z8" i="200"/>
  <c r="F8" i="200"/>
  <c r="BJ7" i="200"/>
  <c r="AP7" i="200"/>
  <c r="V7" i="200"/>
  <c r="B7" i="200"/>
  <c r="BF6" i="200"/>
  <c r="AL6" i="200"/>
  <c r="R6" i="200"/>
  <c r="BV5" i="200"/>
  <c r="BB5" i="200"/>
  <c r="AH5" i="200"/>
  <c r="N5" i="200"/>
  <c r="BR4" i="200"/>
  <c r="AX4" i="200"/>
  <c r="AD4" i="200"/>
  <c r="J4" i="200"/>
  <c r="BN3" i="200"/>
  <c r="AT3" i="200"/>
  <c r="Z3" i="200"/>
  <c r="F3" i="200"/>
  <c r="AH78" i="200"/>
  <c r="AJ77" i="200"/>
  <c r="AU76" i="200"/>
  <c r="AX75" i="200"/>
  <c r="BE74" i="200"/>
  <c r="BS73" i="200"/>
  <c r="B73" i="200"/>
  <c r="I72" i="200"/>
  <c r="X71" i="200"/>
  <c r="AO70" i="200"/>
  <c r="BG69" i="200"/>
  <c r="E69" i="200"/>
  <c r="AF68" i="200"/>
  <c r="BE67" i="200"/>
  <c r="H67" i="200"/>
  <c r="AG66" i="200"/>
  <c r="BH65" i="200"/>
  <c r="I65" i="200"/>
  <c r="AJ64" i="200"/>
  <c r="BI63" i="200"/>
  <c r="M63" i="200"/>
  <c r="AX62" i="200"/>
  <c r="M62" i="200"/>
  <c r="BA61" i="200"/>
  <c r="O61" i="200"/>
  <c r="BH60" i="200"/>
  <c r="Y60" i="200"/>
  <c r="BN59" i="200"/>
  <c r="AJ59" i="200"/>
  <c r="BY58" i="200"/>
  <c r="AP58" i="200"/>
  <c r="L58" i="200"/>
  <c r="BC57" i="200"/>
  <c r="AA57" i="200"/>
  <c r="BR56" i="200"/>
  <c r="AJ56" i="200"/>
  <c r="I56" i="200"/>
  <c r="AY55" i="200"/>
  <c r="Y55" i="200"/>
  <c r="BW54" i="200"/>
  <c r="AQ54" i="200"/>
  <c r="Q54" i="200"/>
  <c r="BI53" i="200"/>
  <c r="AI53" i="200"/>
  <c r="C53" i="200"/>
  <c r="BA52" i="200"/>
  <c r="AA52" i="200"/>
  <c r="BS51" i="200"/>
  <c r="AS51" i="200"/>
  <c r="M51" i="200"/>
  <c r="BK50" i="200"/>
  <c r="AE50" i="200"/>
  <c r="E50" i="200"/>
  <c r="BC49" i="200"/>
  <c r="W49" i="200"/>
  <c r="BU48" i="200"/>
  <c r="AO48" i="200"/>
  <c r="O48" i="200"/>
  <c r="BG47" i="200"/>
  <c r="AG47" i="200"/>
  <c r="G47" i="200"/>
  <c r="AY46" i="200"/>
  <c r="Y46" i="200"/>
  <c r="BQ45" i="200"/>
  <c r="AQ45" i="200"/>
  <c r="K45" i="200"/>
  <c r="BI44" i="200"/>
  <c r="AI44" i="200"/>
  <c r="C44" i="200"/>
  <c r="BA43" i="200"/>
  <c r="U43" i="200"/>
  <c r="BS42" i="200"/>
  <c r="AM42" i="200"/>
  <c r="M42" i="200"/>
  <c r="BK41" i="200"/>
  <c r="AE41" i="200"/>
  <c r="E41" i="200"/>
  <c r="AW40" i="200"/>
  <c r="W40" i="200"/>
  <c r="BO39" i="200"/>
  <c r="AP39" i="200"/>
  <c r="Q39" i="200"/>
  <c r="BK38" i="200"/>
  <c r="AL38" i="200"/>
  <c r="M38" i="200"/>
  <c r="BG37" i="200"/>
  <c r="AH37" i="200"/>
  <c r="J37" i="200"/>
  <c r="BH36" i="200"/>
  <c r="AH36" i="200"/>
  <c r="J36" i="200"/>
  <c r="BJ35" i="200"/>
  <c r="AJ35" i="200"/>
  <c r="J35" i="200"/>
  <c r="BJ34" i="200"/>
  <c r="AL34" i="200"/>
  <c r="L34" i="200"/>
  <c r="BJ33" i="200"/>
  <c r="AL33" i="200"/>
  <c r="N33" i="200"/>
  <c r="BO32" i="200"/>
  <c r="AP32" i="200"/>
  <c r="S32" i="200"/>
  <c r="BU31" i="200"/>
  <c r="AZ31" i="200"/>
  <c r="AE31" i="200"/>
  <c r="J31" i="200"/>
  <c r="BM30" i="200"/>
  <c r="AR30" i="200"/>
  <c r="W30" i="200"/>
  <c r="B30" i="200"/>
  <c r="BE29" i="200"/>
  <c r="AJ29" i="200"/>
  <c r="O29" i="200"/>
  <c r="BR28" i="200"/>
  <c r="AW28" i="200"/>
  <c r="AB28" i="200"/>
  <c r="F28" i="200"/>
  <c r="BI27" i="200"/>
  <c r="AN27" i="200"/>
  <c r="S27" i="200"/>
  <c r="BV26" i="200"/>
  <c r="BA26" i="200"/>
  <c r="AF26" i="200"/>
  <c r="K26" i="200"/>
  <c r="BN25" i="200"/>
  <c r="AS25" i="200"/>
  <c r="X25" i="200"/>
  <c r="C25" i="200"/>
  <c r="BF24" i="200"/>
  <c r="AK24" i="200"/>
  <c r="P24" i="200"/>
  <c r="BS23" i="200"/>
  <c r="AX23" i="200"/>
  <c r="AC23" i="200"/>
  <c r="H23" i="200"/>
  <c r="BJ22" i="200"/>
  <c r="AO22" i="200"/>
  <c r="U22" i="200"/>
  <c r="BY21" i="200"/>
  <c r="BE21" i="200"/>
  <c r="AK21" i="200"/>
  <c r="Q21" i="200"/>
  <c r="BU20" i="200"/>
  <c r="BA20" i="200"/>
  <c r="AG20" i="200"/>
  <c r="M20" i="200"/>
  <c r="BQ19" i="200"/>
  <c r="AW19" i="200"/>
  <c r="AC19" i="200"/>
  <c r="I19" i="200"/>
  <c r="BM18" i="200"/>
  <c r="AS18" i="200"/>
  <c r="Y18" i="200"/>
  <c r="E18" i="200"/>
  <c r="BI17" i="200"/>
  <c r="AO17" i="200"/>
  <c r="U17" i="200"/>
  <c r="BY16" i="200"/>
  <c r="BE16" i="200"/>
  <c r="AK16" i="200"/>
  <c r="Q16" i="200"/>
  <c r="BU15" i="200"/>
  <c r="BA15" i="200"/>
  <c r="AG15" i="200"/>
  <c r="M15" i="200"/>
  <c r="BQ14" i="200"/>
  <c r="AW14" i="200"/>
  <c r="AC14" i="200"/>
  <c r="I14" i="200"/>
  <c r="BM13" i="200"/>
  <c r="AS13" i="200"/>
  <c r="Y13" i="200"/>
  <c r="E13" i="200"/>
  <c r="BI12" i="200"/>
  <c r="AO12" i="200"/>
  <c r="U12" i="200"/>
  <c r="BY11" i="200"/>
  <c r="BE11" i="200"/>
  <c r="AK11" i="200"/>
  <c r="Q11" i="200"/>
  <c r="BU10" i="200"/>
  <c r="BA10" i="200"/>
  <c r="AG10" i="200"/>
  <c r="M10" i="200"/>
  <c r="BQ9" i="200"/>
  <c r="AW9" i="200"/>
  <c r="AC9" i="200"/>
  <c r="I9" i="200"/>
  <c r="BM8" i="200"/>
  <c r="AS8" i="200"/>
  <c r="Y8" i="200"/>
  <c r="E8" i="200"/>
  <c r="BI7" i="200"/>
  <c r="AO7" i="200"/>
  <c r="U7" i="200"/>
  <c r="BY6" i="200"/>
  <c r="BE6" i="200"/>
  <c r="AK6" i="200"/>
  <c r="Q6" i="200"/>
  <c r="BU5" i="200"/>
  <c r="BA5" i="200"/>
  <c r="AG5" i="200"/>
  <c r="M5" i="200"/>
  <c r="BQ4" i="200"/>
  <c r="AW4" i="200"/>
  <c r="AC4" i="200"/>
  <c r="I4" i="200"/>
  <c r="AG78" i="200"/>
  <c r="AI77" i="200"/>
  <c r="AN76" i="200"/>
  <c r="AW75" i="200"/>
  <c r="BD74" i="200"/>
  <c r="BL73" i="200"/>
  <c r="BY72" i="200"/>
  <c r="H72" i="200"/>
  <c r="W71" i="200"/>
  <c r="AN70" i="200"/>
  <c r="BE69" i="200"/>
  <c r="BY68" i="200"/>
  <c r="AE68" i="200"/>
  <c r="BA67" i="200"/>
  <c r="G67" i="200"/>
  <c r="AC66" i="200"/>
  <c r="BG65" i="200"/>
  <c r="E65" i="200"/>
  <c r="AI64" i="200"/>
  <c r="BE63" i="200"/>
  <c r="L63" i="200"/>
  <c r="AW62" i="200"/>
  <c r="K62" i="200"/>
  <c r="AZ61" i="200"/>
  <c r="N61" i="200"/>
  <c r="BG60" i="200"/>
  <c r="W60" i="200"/>
  <c r="BM59" i="200"/>
  <c r="AI59" i="200"/>
  <c r="BW58" i="200"/>
  <c r="AO58" i="200"/>
  <c r="K58" i="200"/>
  <c r="BB57" i="200"/>
  <c r="T57" i="200"/>
  <c r="BQ56" i="200"/>
  <c r="AI56" i="200"/>
  <c r="G56" i="200"/>
  <c r="AX55" i="200"/>
  <c r="X55" i="200"/>
  <c r="BP54" i="200"/>
  <c r="AP54" i="200"/>
  <c r="P54" i="200"/>
  <c r="BH53" i="200"/>
  <c r="AH53" i="200"/>
  <c r="B53" i="200"/>
  <c r="AZ52" i="200"/>
  <c r="T52" i="200"/>
  <c r="BR51" i="200"/>
  <c r="AR51" i="200"/>
  <c r="L51" i="200"/>
  <c r="BJ50" i="200"/>
  <c r="AD50" i="200"/>
  <c r="D50" i="200"/>
  <c r="AV49" i="200"/>
  <c r="V49" i="200"/>
  <c r="BT48" i="200"/>
  <c r="AN48" i="200"/>
  <c r="N48" i="200"/>
  <c r="BF47" i="200"/>
  <c r="AF47" i="200"/>
  <c r="BX46" i="200"/>
  <c r="AX46" i="200"/>
  <c r="X46" i="200"/>
  <c r="BP45" i="200"/>
  <c r="AP45" i="200"/>
  <c r="J45" i="200"/>
  <c r="BH44" i="200"/>
  <c r="AB44" i="200"/>
  <c r="B44" i="200"/>
  <c r="AZ43" i="200"/>
  <c r="T43" i="200"/>
  <c r="BR42" i="200"/>
  <c r="AL42" i="200"/>
  <c r="L42" i="200"/>
  <c r="BD41" i="200"/>
  <c r="AD41" i="200"/>
  <c r="D41" i="200"/>
  <c r="AV40" i="200"/>
  <c r="V40" i="200"/>
  <c r="BN39" i="200"/>
  <c r="AO39" i="200"/>
  <c r="P39" i="200"/>
  <c r="BJ38" i="200"/>
  <c r="AK38" i="200"/>
  <c r="L38" i="200"/>
  <c r="BF37" i="200"/>
  <c r="AG37" i="200"/>
  <c r="I37" i="200"/>
  <c r="BF36" i="200"/>
  <c r="AG36" i="200"/>
  <c r="I36" i="200"/>
  <c r="BI35" i="200"/>
  <c r="AH35" i="200"/>
  <c r="I35" i="200"/>
  <c r="BI34" i="200"/>
  <c r="AK34" i="200"/>
  <c r="J34" i="200"/>
  <c r="BI33" i="200"/>
  <c r="AK33" i="200"/>
  <c r="M33" i="200"/>
  <c r="BN32" i="200"/>
  <c r="AN32" i="200"/>
  <c r="R32" i="200"/>
  <c r="BT31" i="200"/>
  <c r="AY31" i="200"/>
  <c r="AD31" i="200"/>
  <c r="I31" i="200"/>
  <c r="BL30" i="200"/>
  <c r="AQ30" i="200"/>
  <c r="V30" i="200"/>
  <c r="BY29" i="200"/>
  <c r="BD29" i="200"/>
  <c r="AI29" i="200"/>
  <c r="N29" i="200"/>
  <c r="BQ28" i="200"/>
  <c r="AV28" i="200"/>
  <c r="Z28" i="200"/>
  <c r="E28" i="200"/>
  <c r="BH27" i="200"/>
  <c r="AM27" i="200"/>
  <c r="R27" i="200"/>
  <c r="BU26" i="200"/>
  <c r="AZ26" i="200"/>
  <c r="AE26" i="200"/>
  <c r="J26" i="200"/>
  <c r="BM25" i="200"/>
  <c r="AR25" i="200"/>
  <c r="W25" i="200"/>
  <c r="B25" i="200"/>
  <c r="BE24" i="200"/>
  <c r="AJ24" i="200"/>
  <c r="O24" i="200"/>
  <c r="BR23" i="200"/>
  <c r="AW23" i="200"/>
  <c r="AB23" i="200"/>
  <c r="F23" i="200"/>
  <c r="BI22" i="200"/>
  <c r="AN22" i="200"/>
  <c r="T22" i="200"/>
  <c r="BX21" i="200"/>
  <c r="BD21" i="200"/>
  <c r="AJ21" i="200"/>
  <c r="P21" i="200"/>
  <c r="BT20" i="200"/>
  <c r="AZ20" i="200"/>
  <c r="AF20" i="200"/>
  <c r="L20" i="200"/>
  <c r="BP19" i="200"/>
  <c r="AV19" i="200"/>
  <c r="AB19" i="200"/>
  <c r="H19" i="200"/>
  <c r="BL18" i="200"/>
  <c r="AR18" i="200"/>
  <c r="X18" i="200"/>
  <c r="D18" i="200"/>
  <c r="BH17" i="200"/>
  <c r="AN17" i="200"/>
  <c r="T17" i="200"/>
  <c r="BX16" i="200"/>
  <c r="BD16" i="200"/>
  <c r="AJ16" i="200"/>
  <c r="P16" i="200"/>
  <c r="BT15" i="200"/>
  <c r="AZ15" i="200"/>
  <c r="AF15" i="200"/>
  <c r="L15" i="200"/>
  <c r="BP14" i="200"/>
  <c r="AV14" i="200"/>
  <c r="AB14" i="200"/>
  <c r="H14" i="200"/>
  <c r="BL13" i="200"/>
  <c r="AR13" i="200"/>
  <c r="X13" i="200"/>
  <c r="D13" i="200"/>
  <c r="BH12" i="200"/>
  <c r="AN12" i="200"/>
  <c r="T12" i="200"/>
  <c r="BX11" i="200"/>
  <c r="BD11" i="200"/>
  <c r="AJ11" i="200"/>
  <c r="P11" i="200"/>
  <c r="BT10" i="200"/>
  <c r="AZ10" i="200"/>
  <c r="AF10" i="200"/>
  <c r="L10" i="200"/>
  <c r="BP9" i="200"/>
  <c r="AV9" i="200"/>
  <c r="AB9" i="200"/>
  <c r="H9" i="200"/>
  <c r="BL8" i="200"/>
  <c r="AR8" i="200"/>
  <c r="X8" i="200"/>
  <c r="D8" i="200"/>
  <c r="BH7" i="200"/>
  <c r="AN7" i="200"/>
  <c r="T7" i="200"/>
  <c r="BX6" i="200"/>
  <c r="BD6" i="200"/>
  <c r="AJ6" i="200"/>
  <c r="P6" i="200"/>
  <c r="BT5" i="200"/>
  <c r="AZ5" i="200"/>
  <c r="AF5" i="200"/>
  <c r="L5" i="200"/>
  <c r="BP4" i="200"/>
  <c r="AV4" i="200"/>
  <c r="X78" i="200"/>
  <c r="AH77" i="200"/>
  <c r="AK76" i="200"/>
  <c r="AO75" i="200"/>
  <c r="BC74" i="200"/>
  <c r="BJ73" i="200"/>
  <c r="BQ72" i="200"/>
  <c r="G72" i="200"/>
  <c r="P71" i="200"/>
  <c r="AM70" i="200"/>
  <c r="BD69" i="200"/>
  <c r="BW68" i="200"/>
  <c r="X68" i="200"/>
  <c r="AY67" i="200"/>
  <c r="BX66" i="200"/>
  <c r="AA66" i="200"/>
  <c r="AZ65" i="200"/>
  <c r="C65" i="200"/>
  <c r="AB64" i="200"/>
  <c r="BC63" i="200"/>
  <c r="K63" i="200"/>
  <c r="AV62" i="200"/>
  <c r="J62" i="200"/>
  <c r="AW61" i="200"/>
  <c r="M61" i="200"/>
  <c r="AZ60" i="200"/>
  <c r="V60" i="200"/>
  <c r="BL59" i="200"/>
  <c r="AB59" i="200"/>
  <c r="BV58" i="200"/>
  <c r="AN58" i="200"/>
  <c r="D58" i="200"/>
  <c r="BA57" i="200"/>
  <c r="S57" i="200"/>
  <c r="BO56" i="200"/>
  <c r="AH56" i="200"/>
  <c r="F56" i="200"/>
  <c r="AW55" i="200"/>
  <c r="W55" i="200"/>
  <c r="BO54" i="200"/>
  <c r="AO54" i="200"/>
  <c r="O54" i="200"/>
  <c r="BG53" i="200"/>
  <c r="AG53" i="200"/>
  <c r="BY52" i="200"/>
  <c r="AY52" i="200"/>
  <c r="S52" i="200"/>
  <c r="BQ51" i="200"/>
  <c r="AQ51" i="200"/>
  <c r="K51" i="200"/>
  <c r="BI50" i="200"/>
  <c r="AC50" i="200"/>
  <c r="C50" i="200"/>
  <c r="AU49" i="200"/>
  <c r="U49" i="200"/>
  <c r="BS48" i="200"/>
  <c r="AM48" i="200"/>
  <c r="M48" i="200"/>
  <c r="BE47" i="200"/>
  <c r="AE47" i="200"/>
  <c r="BW46" i="200"/>
  <c r="AW46" i="200"/>
  <c r="W46" i="200"/>
  <c r="BO45" i="200"/>
  <c r="AO45" i="200"/>
  <c r="I45" i="200"/>
  <c r="BG44" i="200"/>
  <c r="AA44" i="200"/>
  <c r="BY43" i="200"/>
  <c r="AY43" i="200"/>
  <c r="S43" i="200"/>
  <c r="BQ42" i="200"/>
  <c r="AK42" i="200"/>
  <c r="K42" i="200"/>
  <c r="BC41" i="200"/>
  <c r="AC41" i="200"/>
  <c r="C41" i="200"/>
  <c r="AU40" i="200"/>
  <c r="U40" i="200"/>
  <c r="BM39" i="200"/>
  <c r="AN39" i="200"/>
  <c r="O39" i="200"/>
  <c r="BI38" i="200"/>
  <c r="AJ38" i="200"/>
  <c r="K38" i="200"/>
  <c r="BE37" i="200"/>
  <c r="AF37" i="200"/>
  <c r="H37" i="200"/>
  <c r="BD36" i="200"/>
  <c r="AF36" i="200"/>
  <c r="H36" i="200"/>
  <c r="BH35" i="200"/>
  <c r="AF35" i="200"/>
  <c r="H35" i="200"/>
  <c r="BH34" i="200"/>
  <c r="AJ34" i="200"/>
  <c r="H34" i="200"/>
  <c r="BH33" i="200"/>
  <c r="AJ33" i="200"/>
  <c r="L33" i="200"/>
  <c r="BL32" i="200"/>
  <c r="AM32" i="200"/>
  <c r="Q32" i="200"/>
  <c r="BS31" i="200"/>
  <c r="AX31" i="200"/>
  <c r="AC31" i="200"/>
  <c r="H31" i="200"/>
  <c r="BK30" i="200"/>
  <c r="AP30" i="200"/>
  <c r="U30" i="200"/>
  <c r="BX29" i="200"/>
  <c r="BC29" i="200"/>
  <c r="AH29" i="200"/>
  <c r="M29" i="200"/>
  <c r="BP28" i="200"/>
  <c r="AT28" i="200"/>
  <c r="Y28" i="200"/>
  <c r="D28" i="200"/>
  <c r="BG27" i="200"/>
  <c r="AL27" i="200"/>
  <c r="Q27" i="200"/>
  <c r="BT26" i="200"/>
  <c r="AY26" i="200"/>
  <c r="AD26" i="200"/>
  <c r="I26" i="200"/>
  <c r="BL25" i="200"/>
  <c r="AQ25" i="200"/>
  <c r="V25" i="200"/>
  <c r="BY24" i="200"/>
  <c r="BD24" i="200"/>
  <c r="AI24" i="200"/>
  <c r="N24" i="200"/>
  <c r="BQ23" i="200"/>
  <c r="AV23" i="200"/>
  <c r="Z23" i="200"/>
  <c r="E23" i="200"/>
  <c r="BH22" i="200"/>
  <c r="AM22" i="200"/>
  <c r="S22" i="200"/>
  <c r="BW21" i="200"/>
  <c r="BC21" i="200"/>
  <c r="AI21" i="200"/>
  <c r="O21" i="200"/>
  <c r="BS20" i="200"/>
  <c r="AY20" i="200"/>
  <c r="AE20" i="200"/>
  <c r="K20" i="200"/>
  <c r="BO19" i="200"/>
  <c r="AU19" i="200"/>
  <c r="AA19" i="200"/>
  <c r="G19" i="200"/>
  <c r="BK18" i="200"/>
  <c r="AQ18" i="200"/>
  <c r="W18" i="200"/>
  <c r="C18" i="200"/>
  <c r="BG17" i="200"/>
  <c r="AM17" i="200"/>
  <c r="S17" i="200"/>
  <c r="BW16" i="200"/>
  <c r="BC16" i="200"/>
  <c r="AI16" i="200"/>
  <c r="O16" i="200"/>
  <c r="BS15" i="200"/>
  <c r="AY15" i="200"/>
  <c r="AE15" i="200"/>
  <c r="K15" i="200"/>
  <c r="BO14" i="200"/>
  <c r="AU14" i="200"/>
  <c r="AA14" i="200"/>
  <c r="G14" i="200"/>
  <c r="BK13" i="200"/>
  <c r="AQ13" i="200"/>
  <c r="W13" i="200"/>
  <c r="C13" i="200"/>
  <c r="BG12" i="200"/>
  <c r="AM12" i="200"/>
  <c r="S12" i="200"/>
  <c r="BW11" i="200"/>
  <c r="BC11" i="200"/>
  <c r="AI11" i="200"/>
  <c r="O11" i="200"/>
  <c r="BS10" i="200"/>
  <c r="AY10" i="200"/>
  <c r="AE10" i="200"/>
  <c r="K10" i="200"/>
  <c r="BO9" i="200"/>
  <c r="AU9" i="200"/>
  <c r="AA9" i="200"/>
  <c r="G9" i="200"/>
  <c r="BK8" i="200"/>
  <c r="AQ8" i="200"/>
  <c r="W8" i="200"/>
  <c r="C8" i="200"/>
  <c r="BG7" i="200"/>
  <c r="AM7" i="200"/>
  <c r="S7" i="200"/>
  <c r="BW6" i="200"/>
  <c r="BC6" i="200"/>
  <c r="AI6" i="200"/>
  <c r="O6" i="200"/>
  <c r="BS5" i="200"/>
  <c r="AY5" i="200"/>
  <c r="AE5" i="200"/>
  <c r="K5" i="200"/>
  <c r="BO4" i="200"/>
  <c r="AU4" i="200"/>
  <c r="AA4" i="200"/>
  <c r="G4" i="200"/>
  <c r="BK3" i="200"/>
  <c r="AQ3" i="200"/>
  <c r="W3" i="200"/>
  <c r="C3" i="200"/>
  <c r="W78" i="200"/>
  <c r="AA77" i="200"/>
  <c r="AJ76" i="200"/>
  <c r="AN75" i="200"/>
  <c r="AV74" i="200"/>
  <c r="BI73" i="200"/>
  <c r="BP72" i="200"/>
  <c r="BX71" i="200"/>
  <c r="N71" i="200"/>
  <c r="AF70" i="200"/>
  <c r="BC69" i="200"/>
  <c r="BU68" i="200"/>
  <c r="V68" i="200"/>
  <c r="AW67" i="200"/>
  <c r="BV66" i="200"/>
  <c r="Y66" i="200"/>
  <c r="AX65" i="200"/>
  <c r="BY64" i="200"/>
  <c r="Z64" i="200"/>
  <c r="BA63" i="200"/>
  <c r="D63" i="200"/>
  <c r="AU62" i="200"/>
  <c r="I62" i="200"/>
  <c r="AU61" i="200"/>
  <c r="L61" i="200"/>
  <c r="AY60" i="200"/>
  <c r="U60" i="200"/>
  <c r="BK59" i="200"/>
  <c r="AA59" i="200"/>
  <c r="BU58" i="200"/>
  <c r="AM58" i="200"/>
  <c r="C58" i="200"/>
  <c r="AY57" i="200"/>
  <c r="R57" i="200"/>
  <c r="BN56" i="200"/>
  <c r="AG56" i="200"/>
  <c r="E56" i="200"/>
  <c r="AV55" i="200"/>
  <c r="V55" i="200"/>
  <c r="BN54" i="200"/>
  <c r="AN54" i="200"/>
  <c r="H54" i="200"/>
  <c r="BF53" i="200"/>
  <c r="AF53" i="200"/>
  <c r="BX52" i="200"/>
  <c r="AX52" i="200"/>
  <c r="R52" i="200"/>
  <c r="BP51" i="200"/>
  <c r="AJ51" i="200"/>
  <c r="J51" i="200"/>
  <c r="BH50" i="200"/>
  <c r="AB50" i="200"/>
  <c r="B50" i="200"/>
  <c r="AT49" i="200"/>
  <c r="T49" i="200"/>
  <c r="BL48" i="200"/>
  <c r="AL48" i="200"/>
  <c r="L48" i="200"/>
  <c r="BD47" i="200"/>
  <c r="AD47" i="200"/>
  <c r="BV46" i="200"/>
  <c r="AV46" i="200"/>
  <c r="P46" i="200"/>
  <c r="BN45" i="200"/>
  <c r="AN45" i="200"/>
  <c r="H45" i="200"/>
  <c r="BF44" i="200"/>
  <c r="Z44" i="200"/>
  <c r="BX43" i="200"/>
  <c r="AR43" i="200"/>
  <c r="R43" i="200"/>
  <c r="BP42" i="200"/>
  <c r="AJ42" i="200"/>
  <c r="J42" i="200"/>
  <c r="BB41" i="200"/>
  <c r="AB41" i="200"/>
  <c r="BT40" i="200"/>
  <c r="AT40" i="200"/>
  <c r="T40" i="200"/>
  <c r="BL39" i="200"/>
  <c r="AM39" i="200"/>
  <c r="J39" i="200"/>
  <c r="BH38" i="200"/>
  <c r="AI38" i="200"/>
  <c r="F38" i="200"/>
  <c r="BD37" i="200"/>
  <c r="AE37" i="200"/>
  <c r="G37" i="200"/>
  <c r="BC36" i="200"/>
  <c r="AE36" i="200"/>
  <c r="G36" i="200"/>
  <c r="BG35" i="200"/>
  <c r="AE35" i="200"/>
  <c r="G35" i="200"/>
  <c r="BG34" i="200"/>
  <c r="AI34" i="200"/>
  <c r="G34" i="200"/>
  <c r="BG33" i="200"/>
  <c r="AI33" i="200"/>
  <c r="K33" i="200"/>
  <c r="BJ32" i="200"/>
  <c r="AL32" i="200"/>
  <c r="P32" i="200"/>
  <c r="BR31" i="200"/>
  <c r="AW31" i="200"/>
  <c r="AB31" i="200"/>
  <c r="G31" i="200"/>
  <c r="BJ30" i="200"/>
  <c r="AO30" i="200"/>
  <c r="T30" i="200"/>
  <c r="BW29" i="200"/>
  <c r="BB29" i="200"/>
  <c r="AG29" i="200"/>
  <c r="L29" i="200"/>
  <c r="BN28" i="200"/>
  <c r="AS28" i="200"/>
  <c r="X28" i="200"/>
  <c r="C28" i="200"/>
  <c r="BF27" i="200"/>
  <c r="AK27" i="200"/>
  <c r="P27" i="200"/>
  <c r="BS26" i="200"/>
  <c r="AX26" i="200"/>
  <c r="AC26" i="200"/>
  <c r="H26" i="200"/>
  <c r="BK25" i="200"/>
  <c r="AP25" i="200"/>
  <c r="U25" i="200"/>
  <c r="BX24" i="200"/>
  <c r="BC24" i="200"/>
  <c r="AH24" i="200"/>
  <c r="M24" i="200"/>
  <c r="BP23" i="200"/>
  <c r="AT23" i="200"/>
  <c r="Y23" i="200"/>
  <c r="D23" i="200"/>
  <c r="BG22" i="200"/>
  <c r="AL22" i="200"/>
  <c r="R22" i="200"/>
  <c r="BV21" i="200"/>
  <c r="BB21" i="200"/>
  <c r="AH21" i="200"/>
  <c r="N21" i="200"/>
  <c r="BR20" i="200"/>
  <c r="AX20" i="200"/>
  <c r="AD20" i="200"/>
  <c r="J20" i="200"/>
  <c r="BN19" i="200"/>
  <c r="AT19" i="200"/>
  <c r="Z19" i="200"/>
  <c r="F19" i="200"/>
  <c r="BJ18" i="200"/>
  <c r="AP18" i="200"/>
  <c r="V18" i="200"/>
  <c r="B18" i="200"/>
  <c r="BF17" i="200"/>
  <c r="AL17" i="200"/>
  <c r="R17" i="200"/>
  <c r="BV16" i="200"/>
  <c r="BB16" i="200"/>
  <c r="AH16" i="200"/>
  <c r="N16" i="200"/>
  <c r="BR15" i="200"/>
  <c r="AX15" i="200"/>
  <c r="AD15" i="200"/>
  <c r="J15" i="200"/>
  <c r="BN14" i="200"/>
  <c r="AT14" i="200"/>
  <c r="Z14" i="200"/>
  <c r="F14" i="200"/>
  <c r="BJ13" i="200"/>
  <c r="AP13" i="200"/>
  <c r="V13" i="200"/>
  <c r="B13" i="200"/>
  <c r="BF12" i="200"/>
  <c r="AL12" i="200"/>
  <c r="R12" i="200"/>
  <c r="BV11" i="200"/>
  <c r="BB11" i="200"/>
  <c r="AH11" i="200"/>
  <c r="N11" i="200"/>
  <c r="BR10" i="200"/>
  <c r="AX10" i="200"/>
  <c r="AD10" i="200"/>
  <c r="J10" i="200"/>
  <c r="BN9" i="200"/>
  <c r="AT9" i="200"/>
  <c r="Z9" i="200"/>
  <c r="F9" i="200"/>
  <c r="BJ8" i="200"/>
  <c r="AP8" i="200"/>
  <c r="V8" i="200"/>
  <c r="B8" i="200"/>
  <c r="BF7" i="200"/>
  <c r="AL7" i="200"/>
  <c r="R7" i="200"/>
  <c r="BV6" i="200"/>
  <c r="BB6" i="200"/>
  <c r="AH6" i="200"/>
  <c r="N6" i="200"/>
  <c r="BR5" i="200"/>
  <c r="AX5" i="200"/>
  <c r="AD5" i="200"/>
  <c r="J5" i="200"/>
  <c r="BN4" i="200"/>
  <c r="AT4" i="200"/>
  <c r="Z4" i="200"/>
  <c r="F4" i="200"/>
  <c r="BJ3" i="200"/>
  <c r="AP3" i="200"/>
  <c r="V3" i="200"/>
  <c r="N78" i="200"/>
  <c r="X77" i="200"/>
  <c r="AA76" i="200"/>
  <c r="AF75" i="200"/>
  <c r="AS74" i="200"/>
  <c r="AZ73" i="200"/>
  <c r="BH72" i="200"/>
  <c r="BU71" i="200"/>
  <c r="G71" i="200"/>
  <c r="AC70" i="200"/>
  <c r="AT69" i="200"/>
  <c r="BS68" i="200"/>
  <c r="Q68" i="200"/>
  <c r="AU67" i="200"/>
  <c r="BQ66" i="200"/>
  <c r="W66" i="200"/>
  <c r="AS65" i="200"/>
  <c r="BW64" i="200"/>
  <c r="U64" i="200"/>
  <c r="AY63" i="200"/>
  <c r="B63" i="200"/>
  <c r="AM62" i="200"/>
  <c r="G62" i="200"/>
  <c r="AS61" i="200"/>
  <c r="G61" i="200"/>
  <c r="AW60" i="200"/>
  <c r="S60" i="200"/>
  <c r="BG59" i="200"/>
  <c r="Y59" i="200"/>
  <c r="BS58" i="200"/>
  <c r="AI58" i="200"/>
  <c r="BY57" i="200"/>
  <c r="AW57" i="200"/>
  <c r="P57" i="200"/>
  <c r="BL56" i="200"/>
  <c r="AE56" i="200"/>
  <c r="C56" i="200"/>
  <c r="AT55" i="200"/>
  <c r="T55" i="200"/>
  <c r="BL54" i="200"/>
  <c r="AL54" i="200"/>
  <c r="F54" i="200"/>
  <c r="BD53" i="200"/>
  <c r="X53" i="200"/>
  <c r="BV52" i="200"/>
  <c r="AV52" i="200"/>
  <c r="P52" i="200"/>
  <c r="BN51" i="200"/>
  <c r="AH51" i="200"/>
  <c r="H51" i="200"/>
  <c r="AZ50" i="200"/>
  <c r="Z50" i="200"/>
  <c r="AB76" i="200"/>
  <c r="D71" i="200"/>
  <c r="P66" i="200"/>
  <c r="H62" i="200"/>
  <c r="W59" i="200"/>
  <c r="AD56" i="200"/>
  <c r="BE53" i="200"/>
  <c r="AF51" i="200"/>
  <c r="Q49" i="200"/>
  <c r="AA47" i="200"/>
  <c r="AE45" i="200"/>
  <c r="BT43" i="200"/>
  <c r="AF42" i="200"/>
  <c r="H41" i="200"/>
  <c r="BJ39" i="200"/>
  <c r="BD38" i="200"/>
  <c r="AK37" i="200"/>
  <c r="AC36" i="200"/>
  <c r="AA35" i="200"/>
  <c r="AB34" i="200"/>
  <c r="AG33" i="200"/>
  <c r="AK32" i="200"/>
  <c r="BC31" i="200"/>
  <c r="BQ30" i="200"/>
  <c r="H30" i="200"/>
  <c r="AB29" i="200"/>
  <c r="AP28" i="200"/>
  <c r="BD27" i="200"/>
  <c r="BR26" i="200"/>
  <c r="N26" i="200"/>
  <c r="AB25" i="200"/>
  <c r="AQ24" i="200"/>
  <c r="BK23" i="200"/>
  <c r="BY22" i="200"/>
  <c r="P22" i="200"/>
  <c r="AG21" i="200"/>
  <c r="BD20" i="200"/>
  <c r="BU19" i="200"/>
  <c r="O19" i="200"/>
  <c r="AL18" i="200"/>
  <c r="BC17" i="200"/>
  <c r="BT16" i="200"/>
  <c r="M16" i="200"/>
  <c r="AJ15" i="200"/>
  <c r="BA14" i="200"/>
  <c r="BS13" i="200"/>
  <c r="R13" i="200"/>
  <c r="AI12" i="200"/>
  <c r="AZ11" i="200"/>
  <c r="BQ10" i="200"/>
  <c r="P10" i="200"/>
  <c r="AG9" i="200"/>
  <c r="AY8" i="200"/>
  <c r="BV7" i="200"/>
  <c r="O7" i="200"/>
  <c r="AF6" i="200"/>
  <c r="AW5" i="200"/>
  <c r="BT4" i="200"/>
  <c r="O4" i="200"/>
  <c r="AS3" i="200"/>
  <c r="AS79" i="200" s="1"/>
  <c r="B3" i="200"/>
  <c r="Z76" i="200"/>
  <c r="AD70" i="200"/>
  <c r="N66" i="200"/>
  <c r="BX61" i="200"/>
  <c r="BT58" i="200"/>
  <c r="AC56" i="200"/>
  <c r="BC53" i="200"/>
  <c r="I51" i="200"/>
  <c r="P49" i="200"/>
  <c r="T47" i="200"/>
  <c r="AD45" i="200"/>
  <c r="BE43" i="200"/>
  <c r="Q42" i="200"/>
  <c r="BS40" i="200"/>
  <c r="BI39" i="200"/>
  <c r="AP38" i="200"/>
  <c r="AD37" i="200"/>
  <c r="AB36" i="200"/>
  <c r="T35" i="200"/>
  <c r="AA34" i="200"/>
  <c r="AF33" i="200"/>
  <c r="AJ32" i="200"/>
  <c r="AV31" i="200"/>
  <c r="BP30" i="200"/>
  <c r="F30" i="200"/>
  <c r="U29" i="200"/>
  <c r="AO28" i="200"/>
  <c r="BC27" i="200"/>
  <c r="BQ26" i="200"/>
  <c r="G26" i="200"/>
  <c r="AA25" i="200"/>
  <c r="AO24" i="200"/>
  <c r="BD23" i="200"/>
  <c r="BX22" i="200"/>
  <c r="O22" i="200"/>
  <c r="AF21" i="200"/>
  <c r="AW20" i="200"/>
  <c r="BT19" i="200"/>
  <c r="M19" i="200"/>
  <c r="AE18" i="200"/>
  <c r="BB17" i="200"/>
  <c r="BS16" i="200"/>
  <c r="L16" i="200"/>
  <c r="AC15" i="200"/>
  <c r="AZ14" i="200"/>
  <c r="BQ13" i="200"/>
  <c r="K13" i="200"/>
  <c r="AH12" i="200"/>
  <c r="AY11" i="200"/>
  <c r="BP10" i="200"/>
  <c r="I10" i="200"/>
  <c r="AF9" i="200"/>
  <c r="AW8" i="200"/>
  <c r="BO7" i="200"/>
  <c r="N7" i="200"/>
  <c r="AE6" i="200"/>
  <c r="AV5" i="200"/>
  <c r="BM4" i="200"/>
  <c r="M4" i="200"/>
  <c r="AR3" i="200"/>
  <c r="S76" i="200"/>
  <c r="W70" i="200"/>
  <c r="AW65" i="200"/>
  <c r="BW61" i="200"/>
  <c r="BL58" i="200"/>
  <c r="D56" i="200"/>
  <c r="BB53" i="200"/>
  <c r="G51" i="200"/>
  <c r="BK48" i="200"/>
  <c r="BU46" i="200"/>
  <c r="G45" i="200"/>
  <c r="AQ43" i="200"/>
  <c r="P42" i="200"/>
  <c r="BR40" i="200"/>
  <c r="BH39" i="200"/>
  <c r="AO38" i="200"/>
  <c r="AC37" i="200"/>
  <c r="AA36" i="200"/>
  <c r="P35" i="200"/>
  <c r="T34" i="200"/>
  <c r="AE33" i="200"/>
  <c r="AI32" i="200"/>
  <c r="AU31" i="200"/>
  <c r="BI30" i="200"/>
  <c r="E30" i="200"/>
  <c r="S29" i="200"/>
  <c r="AH28" i="200"/>
  <c r="BB27" i="200"/>
  <c r="BP26" i="200"/>
  <c r="F26" i="200"/>
  <c r="T25" i="200"/>
  <c r="AN24" i="200"/>
  <c r="BB23" i="200"/>
  <c r="BQ22" i="200"/>
  <c r="N22" i="200"/>
  <c r="AE21" i="200"/>
  <c r="AV20" i="200"/>
  <c r="BM19" i="200"/>
  <c r="L19" i="200"/>
  <c r="AC18" i="200"/>
  <c r="AU17" i="200"/>
  <c r="BR16" i="200"/>
  <c r="K16" i="200"/>
  <c r="AB15" i="200"/>
  <c r="AS14" i="200"/>
  <c r="BP13" i="200"/>
  <c r="I13" i="200"/>
  <c r="AA12" i="200"/>
  <c r="AX11" i="200"/>
  <c r="BO10" i="200"/>
  <c r="H10" i="200"/>
  <c r="Y9" i="200"/>
  <c r="AV8" i="200"/>
  <c r="BM7" i="200"/>
  <c r="G7" i="200"/>
  <c r="AD6" i="200"/>
  <c r="AU5" i="200"/>
  <c r="BL4" i="200"/>
  <c r="L4" i="200"/>
  <c r="AO3" i="200"/>
  <c r="AM75" i="200"/>
  <c r="U70" i="200"/>
  <c r="AQ65" i="200"/>
  <c r="AT61" i="200"/>
  <c r="BK58" i="200"/>
  <c r="BT55" i="200"/>
  <c r="AE53" i="200"/>
  <c r="F51" i="200"/>
  <c r="BJ48" i="200"/>
  <c r="BT46" i="200"/>
  <c r="F45" i="200"/>
  <c r="AP43" i="200"/>
  <c r="I42" i="200"/>
  <c r="BQ40" i="200"/>
  <c r="AT39" i="200"/>
  <c r="AH38" i="200"/>
  <c r="AB37" i="200"/>
  <c r="N36" i="200"/>
  <c r="N35" i="200"/>
  <c r="R34" i="200"/>
  <c r="T33" i="200"/>
  <c r="AH32" i="200"/>
  <c r="AT31" i="200"/>
  <c r="BH30" i="200"/>
  <c r="BV29" i="200"/>
  <c r="R29" i="200"/>
  <c r="AF28" i="200"/>
  <c r="AU27" i="200"/>
  <c r="BO26" i="200"/>
  <c r="E26" i="200"/>
  <c r="S25" i="200"/>
  <c r="AG24" i="200"/>
  <c r="BA23" i="200"/>
  <c r="BO22" i="200"/>
  <c r="G22" i="200"/>
  <c r="AD21" i="200"/>
  <c r="AU20" i="200"/>
  <c r="BL19" i="200"/>
  <c r="E19" i="200"/>
  <c r="AB18" i="200"/>
  <c r="AS17" i="200"/>
  <c r="BK16" i="200"/>
  <c r="J16" i="200"/>
  <c r="AA15" i="200"/>
  <c r="AR14" i="200"/>
  <c r="BI13" i="200"/>
  <c r="H13" i="200"/>
  <c r="Y12" i="200"/>
  <c r="AQ11" i="200"/>
  <c r="BN10" i="200"/>
  <c r="G10" i="200"/>
  <c r="X9" i="200"/>
  <c r="AO8" i="200"/>
  <c r="BL7" i="200"/>
  <c r="E7" i="200"/>
  <c r="W6" i="200"/>
  <c r="AT5" i="200"/>
  <c r="BK4" i="200"/>
  <c r="H4" i="200"/>
  <c r="AN3" i="200"/>
  <c r="AD75" i="200"/>
  <c r="AV69" i="200"/>
  <c r="AO65" i="200"/>
  <c r="AR61" i="200"/>
  <c r="AK58" i="200"/>
  <c r="BS55" i="200"/>
  <c r="W53" i="200"/>
  <c r="BG50" i="200"/>
  <c r="BI48" i="200"/>
  <c r="BS46" i="200"/>
  <c r="E45" i="200"/>
  <c r="AO43" i="200"/>
  <c r="H42" i="200"/>
  <c r="BP40" i="200"/>
  <c r="AS39" i="200"/>
  <c r="AG38" i="200"/>
  <c r="AA37" i="200"/>
  <c r="M36" i="200"/>
  <c r="F35" i="200"/>
  <c r="Q34" i="200"/>
  <c r="R33" i="200"/>
  <c r="AA32" i="200"/>
  <c r="AS31" i="200"/>
  <c r="BG30" i="200"/>
  <c r="BU29" i="200"/>
  <c r="J29" i="200"/>
  <c r="AE28" i="200"/>
  <c r="AS27" i="200"/>
  <c r="BH26" i="200"/>
  <c r="D26" i="200"/>
  <c r="R25" i="200"/>
  <c r="AF24" i="200"/>
  <c r="AS23" i="200"/>
  <c r="BN22" i="200"/>
  <c r="E22" i="200"/>
  <c r="W21" i="200"/>
  <c r="AT20" i="200"/>
  <c r="BK19" i="200"/>
  <c r="D19" i="200"/>
  <c r="U18" i="200"/>
  <c r="AR17" i="200"/>
  <c r="BI16" i="200"/>
  <c r="C16" i="200"/>
  <c r="Z15" i="200"/>
  <c r="AQ14" i="200"/>
  <c r="BH13" i="200"/>
  <c r="BY12" i="200"/>
  <c r="X12" i="200"/>
  <c r="AO11" i="200"/>
  <c r="BG10" i="200"/>
  <c r="F10" i="200"/>
  <c r="W9" i="200"/>
  <c r="AN8" i="200"/>
  <c r="BE7" i="200"/>
  <c r="D7" i="200"/>
  <c r="U6" i="200"/>
  <c r="AM5" i="200"/>
  <c r="BJ4" i="200"/>
  <c r="E4" i="200"/>
  <c r="AM3" i="200"/>
  <c r="AC75" i="200"/>
  <c r="AS69" i="200"/>
  <c r="BX64" i="200"/>
  <c r="AQ61" i="200"/>
  <c r="AH58" i="200"/>
  <c r="AU55" i="200"/>
  <c r="V53" i="200"/>
  <c r="AY50" i="200"/>
  <c r="BH48" i="200"/>
  <c r="BR46" i="200"/>
  <c r="D45" i="200"/>
  <c r="AN43" i="200"/>
  <c r="G42" i="200"/>
  <c r="BG40" i="200"/>
  <c r="AL39" i="200"/>
  <c r="AF38" i="200"/>
  <c r="N37" i="200"/>
  <c r="F36" i="200"/>
  <c r="E35" i="200"/>
  <c r="F34" i="200"/>
  <c r="Q33" i="200"/>
  <c r="Y32" i="200"/>
  <c r="AK31" i="200"/>
  <c r="BF30" i="200"/>
  <c r="BT29" i="200"/>
  <c r="I29" i="200"/>
  <c r="W28" i="200"/>
  <c r="AR27" i="200"/>
  <c r="BE26" i="200"/>
  <c r="BT25" i="200"/>
  <c r="Q25" i="200"/>
  <c r="AD24" i="200"/>
  <c r="AR23" i="200"/>
  <c r="BF22" i="200"/>
  <c r="D22" i="200"/>
  <c r="U21" i="200"/>
  <c r="AM20" i="200"/>
  <c r="BJ19" i="200"/>
  <c r="C19" i="200"/>
  <c r="T18" i="200"/>
  <c r="AK17" i="200"/>
  <c r="BH16" i="200"/>
  <c r="BY15" i="200"/>
  <c r="S15" i="200"/>
  <c r="AP14" i="200"/>
  <c r="BG13" i="200"/>
  <c r="BX12" i="200"/>
  <c r="Q12" i="200"/>
  <c r="AN11" i="200"/>
  <c r="BE10" i="200"/>
  <c r="BW9" i="200"/>
  <c r="V9" i="200"/>
  <c r="AM8" i="200"/>
  <c r="BD7" i="200"/>
  <c r="BU6" i="200"/>
  <c r="T6" i="200"/>
  <c r="AK5" i="200"/>
  <c r="BC4" i="200"/>
  <c r="D4" i="200"/>
  <c r="AL3" i="200"/>
  <c r="AT74" i="200"/>
  <c r="AM69" i="200"/>
  <c r="BP64" i="200"/>
  <c r="I61" i="200"/>
  <c r="AG58" i="200"/>
  <c r="AS55" i="200"/>
  <c r="BW52" i="200"/>
  <c r="AX50" i="200"/>
  <c r="AK48" i="200"/>
  <c r="AU46" i="200"/>
  <c r="BM44" i="200"/>
  <c r="AE43" i="200"/>
  <c r="BX41" i="200"/>
  <c r="AZ40" i="200"/>
  <c r="AK39" i="200"/>
  <c r="AE38" i="200"/>
  <c r="M37" i="200"/>
  <c r="E36" i="200"/>
  <c r="D35" i="200"/>
  <c r="E34" i="200"/>
  <c r="J33" i="200"/>
  <c r="X32" i="200"/>
  <c r="AI31" i="200"/>
  <c r="AX30" i="200"/>
  <c r="BR29" i="200"/>
  <c r="H29" i="200"/>
  <c r="V28" i="200"/>
  <c r="AJ27" i="200"/>
  <c r="BD26" i="200"/>
  <c r="BR25" i="200"/>
  <c r="I25" i="200"/>
  <c r="AC24" i="200"/>
  <c r="AQ23" i="200"/>
  <c r="BE22" i="200"/>
  <c r="BU21" i="200"/>
  <c r="T21" i="200"/>
  <c r="AK20" i="200"/>
  <c r="BC19" i="200"/>
  <c r="B19" i="200"/>
  <c r="S18" i="200"/>
  <c r="AJ17" i="200"/>
  <c r="BA16" i="200"/>
  <c r="BX15" i="200"/>
  <c r="Q15" i="200"/>
  <c r="AI14" i="200"/>
  <c r="BF13" i="200"/>
  <c r="BW12" i="200"/>
  <c r="P12" i="200"/>
  <c r="AG11" i="200"/>
  <c r="BD10" i="200"/>
  <c r="BU9" i="200"/>
  <c r="O9" i="200"/>
  <c r="AL8" i="200"/>
  <c r="BC7" i="200"/>
  <c r="BT6" i="200"/>
  <c r="M6" i="200"/>
  <c r="AJ5" i="200"/>
  <c r="BA4" i="200"/>
  <c r="C4" i="200"/>
  <c r="AE3" i="200"/>
  <c r="AK74" i="200"/>
  <c r="BT68" i="200"/>
  <c r="BN64" i="200"/>
  <c r="F61" i="200"/>
  <c r="B58" i="200"/>
  <c r="AR55" i="200"/>
  <c r="BU52" i="200"/>
  <c r="AA50" i="200"/>
  <c r="AJ48" i="200"/>
  <c r="AT46" i="200"/>
  <c r="BE44" i="200"/>
  <c r="Q43" i="200"/>
  <c r="BO41" i="200"/>
  <c r="AS40" i="200"/>
  <c r="AJ39" i="200"/>
  <c r="Q38" i="200"/>
  <c r="D37" i="200"/>
  <c r="D36" i="200"/>
  <c r="C35" i="200"/>
  <c r="D34" i="200"/>
  <c r="H33" i="200"/>
  <c r="O32" i="200"/>
  <c r="AH31" i="200"/>
  <c r="AV30" i="200"/>
  <c r="BK29" i="200"/>
  <c r="G29" i="200"/>
  <c r="U28" i="200"/>
  <c r="AI27" i="200"/>
  <c r="AW26" i="200"/>
  <c r="BQ25" i="200"/>
  <c r="G25" i="200"/>
  <c r="V24" i="200"/>
  <c r="AP23" i="200"/>
  <c r="BD22" i="200"/>
  <c r="BT21" i="200"/>
  <c r="M21" i="200"/>
  <c r="AJ20" i="200"/>
  <c r="BA19" i="200"/>
  <c r="BS18" i="200"/>
  <c r="R18" i="200"/>
  <c r="AI17" i="200"/>
  <c r="AZ16" i="200"/>
  <c r="BQ15" i="200"/>
  <c r="P15" i="200"/>
  <c r="AG14" i="200"/>
  <c r="AY13" i="200"/>
  <c r="BV12" i="200"/>
  <c r="O12" i="200"/>
  <c r="AF11" i="200"/>
  <c r="AW10" i="200"/>
  <c r="BT9" i="200"/>
  <c r="M9" i="200"/>
  <c r="AE8" i="200"/>
  <c r="BB7" i="200"/>
  <c r="BS6" i="200"/>
  <c r="L6" i="200"/>
  <c r="AC5" i="200"/>
  <c r="AZ4" i="200"/>
  <c r="B4" i="200"/>
  <c r="AC3" i="200"/>
  <c r="AJ74" i="200"/>
  <c r="BL68" i="200"/>
  <c r="Y64" i="200"/>
  <c r="E61" i="200"/>
  <c r="BX57" i="200"/>
  <c r="U55" i="200"/>
  <c r="BT52" i="200"/>
  <c r="Y50" i="200"/>
  <c r="AI48" i="200"/>
  <c r="AS46" i="200"/>
  <c r="BD44" i="200"/>
  <c r="P43" i="200"/>
  <c r="BN41" i="200"/>
  <c r="AR40" i="200"/>
  <c r="AI39" i="200"/>
  <c r="P38" i="200"/>
  <c r="B37" i="200"/>
  <c r="C36" i="200"/>
  <c r="BP34" i="200"/>
  <c r="C34" i="200"/>
  <c r="F33" i="200"/>
  <c r="N32" i="200"/>
  <c r="AA31" i="200"/>
  <c r="AU30" i="200"/>
  <c r="BI29" i="200"/>
  <c r="BX28" i="200"/>
  <c r="T28" i="200"/>
  <c r="AH27" i="200"/>
  <c r="AV26" i="200"/>
  <c r="BJ25" i="200"/>
  <c r="F25" i="200"/>
  <c r="T24" i="200"/>
  <c r="AI23" i="200"/>
  <c r="BC22" i="200"/>
  <c r="BS21" i="200"/>
  <c r="L21" i="200"/>
  <c r="AC20" i="200"/>
  <c r="AZ19" i="200"/>
  <c r="BQ18" i="200"/>
  <c r="K18" i="200"/>
  <c r="AH17" i="200"/>
  <c r="AY16" i="200"/>
  <c r="BP15" i="200"/>
  <c r="I15" i="200"/>
  <c r="AF14" i="200"/>
  <c r="AW13" i="200"/>
  <c r="BO12" i="200"/>
  <c r="N12" i="200"/>
  <c r="AE11" i="200"/>
  <c r="AV10" i="200"/>
  <c r="BM9" i="200"/>
  <c r="L9" i="200"/>
  <c r="AC8" i="200"/>
  <c r="AU7" i="200"/>
  <c r="BR6" i="200"/>
  <c r="K6" i="200"/>
  <c r="AB5" i="200"/>
  <c r="AS4" i="200"/>
  <c r="BS3" i="200"/>
  <c r="BS79" i="200" s="1"/>
  <c r="AB3" i="200"/>
  <c r="BA73" i="200"/>
  <c r="BJ68" i="200"/>
  <c r="S64" i="200"/>
  <c r="AX60" i="200"/>
  <c r="BW57" i="200"/>
  <c r="S55" i="200"/>
  <c r="AW52" i="200"/>
  <c r="X50" i="200"/>
  <c r="AH48" i="200"/>
  <c r="AR46" i="200"/>
  <c r="BC44" i="200"/>
  <c r="O43" i="200"/>
  <c r="BA41" i="200"/>
  <c r="AQ40" i="200"/>
  <c r="U39" i="200"/>
  <c r="D38" i="200"/>
  <c r="BX36" i="200"/>
  <c r="BN35" i="200"/>
  <c r="BN34" i="200"/>
  <c r="BT33" i="200"/>
  <c r="D33" i="200"/>
  <c r="M32" i="200"/>
  <c r="Z31" i="200"/>
  <c r="AN30" i="200"/>
  <c r="BH29" i="200"/>
  <c r="BV28" i="200"/>
  <c r="M28" i="200"/>
  <c r="AG27" i="200"/>
  <c r="AU26" i="200"/>
  <c r="BI25" i="200"/>
  <c r="BW24" i="200"/>
  <c r="S24" i="200"/>
  <c r="AG23" i="200"/>
  <c r="AV22" i="200"/>
  <c r="BR21" i="200"/>
  <c r="K21" i="200"/>
  <c r="AB20" i="200"/>
  <c r="AS19" i="200"/>
  <c r="BP18" i="200"/>
  <c r="I18" i="200"/>
  <c r="AA17" i="200"/>
  <c r="AX16" i="200"/>
  <c r="BO15" i="200"/>
  <c r="H15" i="200"/>
  <c r="Y14" i="200"/>
  <c r="AV13" i="200"/>
  <c r="BM12" i="200"/>
  <c r="G12" i="200"/>
  <c r="AD11" i="200"/>
  <c r="AU10" i="200"/>
  <c r="BL9" i="200"/>
  <c r="E9" i="200"/>
  <c r="AB8" i="200"/>
  <c r="AS7" i="200"/>
  <c r="BK6" i="200"/>
  <c r="J6" i="200"/>
  <c r="AA5" i="200"/>
  <c r="AR4" i="200"/>
  <c r="BQ3" i="200"/>
  <c r="Y3" i="200"/>
  <c r="AY73" i="200"/>
  <c r="U68" i="200"/>
  <c r="Q64" i="200"/>
  <c r="AV60" i="200"/>
  <c r="AX57" i="200"/>
  <c r="L55" i="200"/>
  <c r="AU52" i="200"/>
  <c r="BY49" i="200"/>
  <c r="K48" i="200"/>
  <c r="O46" i="200"/>
  <c r="AV44" i="200"/>
  <c r="N43" i="200"/>
  <c r="AZ41" i="200"/>
  <c r="AP40" i="200"/>
  <c r="T39" i="200"/>
  <c r="C38" i="200"/>
  <c r="BW36" i="200"/>
  <c r="BM35" i="200"/>
  <c r="BM34" i="200"/>
  <c r="BP33" i="200"/>
  <c r="BU32" i="200"/>
  <c r="L32" i="200"/>
  <c r="Y31" i="200"/>
  <c r="AM30" i="200"/>
  <c r="BA29" i="200"/>
  <c r="BU28" i="200"/>
  <c r="K28" i="200"/>
  <c r="Z27" i="200"/>
  <c r="AT26" i="200"/>
  <c r="BH25" i="200"/>
  <c r="BV24" i="200"/>
  <c r="L24" i="200"/>
  <c r="AF23" i="200"/>
  <c r="AT22" i="200"/>
  <c r="BK21" i="200"/>
  <c r="J21" i="200"/>
  <c r="AA20" i="200"/>
  <c r="AR19" i="200"/>
  <c r="BI18" i="200"/>
  <c r="H18" i="200"/>
  <c r="Y17" i="200"/>
  <c r="AQ16" i="200"/>
  <c r="BN15" i="200"/>
  <c r="G15" i="200"/>
  <c r="X14" i="200"/>
  <c r="AO13" i="200"/>
  <c r="BL12" i="200"/>
  <c r="E12" i="200"/>
  <c r="W11" i="200"/>
  <c r="AT10" i="200"/>
  <c r="BK9" i="200"/>
  <c r="D9" i="200"/>
  <c r="U8" i="200"/>
  <c r="AR7" i="200"/>
  <c r="BI6" i="200"/>
  <c r="C6" i="200"/>
  <c r="Z5" i="200"/>
  <c r="AQ4" i="200"/>
  <c r="BP3" i="200"/>
  <c r="BP79" i="200" s="1"/>
  <c r="X3" i="200"/>
  <c r="AR73" i="200"/>
  <c r="O68" i="200"/>
  <c r="AZ63" i="200"/>
  <c r="AU60" i="200"/>
  <c r="AV57" i="200"/>
  <c r="BM54" i="200"/>
  <c r="AN52" i="200"/>
  <c r="BX49" i="200"/>
  <c r="D48" i="200"/>
  <c r="N46" i="200"/>
  <c r="AM44" i="200"/>
  <c r="BW42" i="200"/>
  <c r="AY41" i="200"/>
  <c r="AA40" i="200"/>
  <c r="H39" i="200"/>
  <c r="B38" i="200"/>
  <c r="BN36" i="200"/>
  <c r="BD35" i="200"/>
  <c r="BF34" i="200"/>
  <c r="BN33" i="200"/>
  <c r="BS32" i="200"/>
  <c r="E32" i="200"/>
  <c r="X31" i="200"/>
  <c r="AL30" i="200"/>
  <c r="AZ29" i="200"/>
  <c r="BM28" i="200"/>
  <c r="J28" i="200"/>
  <c r="X27" i="200"/>
  <c r="AL26" i="200"/>
  <c r="BG25" i="200"/>
  <c r="BU24" i="200"/>
  <c r="J24" i="200"/>
  <c r="X23" i="200"/>
  <c r="AS22" i="200"/>
  <c r="BI21" i="200"/>
  <c r="C21" i="200"/>
  <c r="Z20" i="200"/>
  <c r="AQ19" i="200"/>
  <c r="BH18" i="200"/>
  <c r="BY17" i="200"/>
  <c r="X17" i="200"/>
  <c r="AO16" i="200"/>
  <c r="BG15" i="200"/>
  <c r="F15" i="200"/>
  <c r="W14" i="200"/>
  <c r="AN13" i="200"/>
  <c r="BE12" i="200"/>
  <c r="D12" i="200"/>
  <c r="U11" i="200"/>
  <c r="AM10" i="200"/>
  <c r="BJ9" i="200"/>
  <c r="C9" i="200"/>
  <c r="T8" i="200"/>
  <c r="AK7" i="200"/>
  <c r="BH6" i="200"/>
  <c r="BY5" i="200"/>
  <c r="S5" i="200"/>
  <c r="AP4" i="200"/>
  <c r="BM3" i="200"/>
  <c r="BM79" i="200" s="1"/>
  <c r="U3" i="200"/>
  <c r="U78" i="200"/>
  <c r="BE72" i="200"/>
  <c r="AN67" i="200"/>
  <c r="C63" i="200"/>
  <c r="K60" i="200"/>
  <c r="O57" i="200"/>
  <c r="AM54" i="200"/>
  <c r="N52" i="200"/>
  <c r="AS49" i="200"/>
  <c r="BC47" i="200"/>
  <c r="BM45" i="200"/>
  <c r="W44" i="200"/>
  <c r="BG42" i="200"/>
  <c r="AH41" i="200"/>
  <c r="L40" i="200"/>
  <c r="E39" i="200"/>
  <c r="BO37" i="200"/>
  <c r="BA36" i="200"/>
  <c r="AY35" i="200"/>
  <c r="BC34" i="200"/>
  <c r="BD33" i="200"/>
  <c r="BG32" i="200"/>
  <c r="BQ31" i="200"/>
  <c r="M31" i="200"/>
  <c r="AA30" i="200"/>
  <c r="AP29" i="200"/>
  <c r="BJ28" i="200"/>
  <c r="BX27" i="200"/>
  <c r="N27" i="200"/>
  <c r="AB26" i="200"/>
  <c r="AV25" i="200"/>
  <c r="BJ24" i="200"/>
  <c r="BY23" i="200"/>
  <c r="U23" i="200"/>
  <c r="AI22" i="200"/>
  <c r="AZ21" i="200"/>
  <c r="BQ20" i="200"/>
  <c r="P20" i="200"/>
  <c r="AG19" i="200"/>
  <c r="AY18" i="200"/>
  <c r="BV17" i="200"/>
  <c r="O17" i="200"/>
  <c r="AF16" i="200"/>
  <c r="AW15" i="200"/>
  <c r="BT14" i="200"/>
  <c r="M14" i="200"/>
  <c r="AE13" i="200"/>
  <c r="BB12" i="200"/>
  <c r="BS11" i="200"/>
  <c r="L11" i="200"/>
  <c r="AC10" i="200"/>
  <c r="AZ9" i="200"/>
  <c r="BQ8" i="200"/>
  <c r="K8" i="200"/>
  <c r="AH7" i="200"/>
  <c r="AY6" i="200"/>
  <c r="BP5" i="200"/>
  <c r="I5" i="200"/>
  <c r="AF4" i="200"/>
  <c r="BH3" i="200"/>
  <c r="R3" i="200"/>
  <c r="L78" i="200"/>
  <c r="BV71" i="200"/>
  <c r="AL67" i="200"/>
  <c r="BY62" i="200"/>
  <c r="BI59" i="200"/>
  <c r="N57" i="200"/>
  <c r="AK54" i="200"/>
  <c r="BO51" i="200"/>
  <c r="AR49" i="200"/>
  <c r="BB47" i="200"/>
  <c r="BL45" i="200"/>
  <c r="V44" i="200"/>
  <c r="BF42" i="200"/>
  <c r="AA41" i="200"/>
  <c r="K40" i="200"/>
  <c r="BT38" i="200"/>
  <c r="BC37" i="200"/>
  <c r="AZ36" i="200"/>
  <c r="AP35" i="200"/>
  <c r="AR34" i="200"/>
  <c r="BC33" i="200"/>
  <c r="BF32" i="200"/>
  <c r="BP31" i="200"/>
  <c r="F31" i="200"/>
  <c r="Z30" i="200"/>
  <c r="AN29" i="200"/>
  <c r="BC28" i="200"/>
  <c r="BW27" i="200"/>
  <c r="M27" i="200"/>
  <c r="AA26" i="200"/>
  <c r="AO25" i="200"/>
  <c r="BI24" i="200"/>
  <c r="BW23" i="200"/>
  <c r="N23" i="200"/>
  <c r="AH22" i="200"/>
  <c r="AY21" i="200"/>
  <c r="BP20" i="200"/>
  <c r="I20" i="200"/>
  <c r="AF19" i="200"/>
  <c r="AW18" i="200"/>
  <c r="BO17" i="200"/>
  <c r="N17" i="200"/>
  <c r="AE16" i="200"/>
  <c r="AV15" i="200"/>
  <c r="BM14" i="200"/>
  <c r="L14" i="200"/>
  <c r="AC13" i="200"/>
  <c r="AU12" i="200"/>
  <c r="BR11" i="200"/>
  <c r="K11" i="200"/>
  <c r="AB10" i="200"/>
  <c r="AS9" i="200"/>
  <c r="BP8" i="200"/>
  <c r="I8" i="200"/>
  <c r="AA7" i="200"/>
  <c r="AX6" i="200"/>
  <c r="BO5" i="200"/>
  <c r="H5" i="200"/>
  <c r="AB4" i="200"/>
  <c r="BG3" i="200"/>
  <c r="K3" i="200"/>
  <c r="K78" i="200"/>
  <c r="BM71" i="200"/>
  <c r="BU66" i="200"/>
  <c r="BX62" i="200"/>
  <c r="BF59" i="200"/>
  <c r="BM56" i="200"/>
  <c r="AJ54" i="200"/>
  <c r="BM51" i="200"/>
  <c r="AQ49" i="200"/>
  <c r="BA47" i="200"/>
  <c r="BK45" i="200"/>
  <c r="G44" i="200"/>
  <c r="AW42" i="200"/>
  <c r="Z41" i="200"/>
  <c r="J40" i="200"/>
  <c r="BS38" i="200"/>
  <c r="BB37" i="200"/>
  <c r="AY36" i="200"/>
  <c r="AO35" i="200"/>
  <c r="AP34" i="200"/>
  <c r="AR33" i="200"/>
  <c r="BE32" i="200"/>
  <c r="BO31" i="200"/>
  <c r="E31" i="200"/>
  <c r="S30" i="200"/>
  <c r="AM29" i="200"/>
  <c r="BA28" i="200"/>
  <c r="BP27" i="200"/>
  <c r="L27" i="200"/>
  <c r="Z26" i="200"/>
  <c r="AN25" i="200"/>
  <c r="BB24" i="200"/>
  <c r="BV23" i="200"/>
  <c r="L23" i="200"/>
  <c r="AA22" i="200"/>
  <c r="AX21" i="200"/>
  <c r="BO20" i="200"/>
  <c r="H20" i="200"/>
  <c r="Y19" i="200"/>
  <c r="AV18" i="200"/>
  <c r="BM17" i="200"/>
  <c r="G17" i="200"/>
  <c r="AD16" i="200"/>
  <c r="AU15" i="200"/>
  <c r="BL14" i="200"/>
  <c r="E14" i="200"/>
  <c r="AB13" i="200"/>
  <c r="AS12" i="200"/>
  <c r="BK11" i="200"/>
  <c r="J11" i="200"/>
  <c r="AA10" i="200"/>
  <c r="AR9" i="200"/>
  <c r="BI8" i="200"/>
  <c r="H8" i="200"/>
  <c r="Y7" i="200"/>
  <c r="AQ6" i="200"/>
  <c r="BN5" i="200"/>
  <c r="G5" i="200"/>
  <c r="Y4" i="200"/>
  <c r="BF3" i="200"/>
  <c r="I3" i="200"/>
  <c r="Y77" i="200"/>
  <c r="BL71" i="200"/>
  <c r="BO66" i="200"/>
  <c r="AN62" i="200"/>
  <c r="BE59" i="200"/>
  <c r="BK56" i="200"/>
  <c r="G54" i="200"/>
  <c r="BL51" i="200"/>
  <c r="AP49" i="200"/>
  <c r="AZ47" i="200"/>
  <c r="BJ45" i="200"/>
  <c r="BW43" i="200"/>
  <c r="AI42" i="200"/>
  <c r="Y41" i="200"/>
  <c r="BY39" i="200"/>
  <c r="BG38" i="200"/>
  <c r="BA37" i="200"/>
  <c r="AN36" i="200"/>
  <c r="AD35" i="200"/>
  <c r="AO34" i="200"/>
  <c r="AP33" i="200"/>
  <c r="AX32" i="200"/>
  <c r="BN31" i="200"/>
  <c r="D31" i="200"/>
  <c r="R30" i="200"/>
  <c r="AF29" i="200"/>
  <c r="AZ28" i="200"/>
  <c r="BN27" i="200"/>
  <c r="E27" i="200"/>
  <c r="Y26" i="200"/>
  <c r="AM25" i="200"/>
  <c r="BA24" i="200"/>
  <c r="BN23" i="200"/>
  <c r="K23" i="200"/>
  <c r="Y22" i="200"/>
  <c r="AQ21" i="200"/>
  <c r="BN20" i="200"/>
  <c r="G20" i="200"/>
  <c r="X19" i="200"/>
  <c r="AO18" i="200"/>
  <c r="BL17" i="200"/>
  <c r="E17" i="200"/>
  <c r="W16" i="200"/>
  <c r="AT15" i="200"/>
  <c r="BK14" i="200"/>
  <c r="D14" i="200"/>
  <c r="U13" i="200"/>
  <c r="AR12" i="200"/>
  <c r="BI11" i="200"/>
  <c r="C11" i="200"/>
  <c r="Z10" i="200"/>
  <c r="AQ9" i="200"/>
  <c r="BH8" i="200"/>
  <c r="BY7" i="200"/>
  <c r="X7" i="200"/>
  <c r="AO6" i="200"/>
  <c r="BG5" i="200"/>
  <c r="F5" i="200"/>
  <c r="X4" i="200"/>
  <c r="AY3" i="200"/>
  <c r="H3" i="200"/>
  <c r="AR63" i="200"/>
  <c r="BW49" i="200"/>
  <c r="AX41" i="200"/>
  <c r="BB35" i="200"/>
  <c r="P31" i="200"/>
  <c r="V27" i="200"/>
  <c r="W23" i="200"/>
  <c r="AP19" i="200"/>
  <c r="BE15" i="200"/>
  <c r="BU11" i="200"/>
  <c r="S8" i="200"/>
  <c r="AI4" i="200"/>
  <c r="AP63" i="200"/>
  <c r="BP49" i="200"/>
  <c r="AI41" i="200"/>
  <c r="AZ35" i="200"/>
  <c r="N31" i="200"/>
  <c r="O27" i="200"/>
  <c r="V23" i="200"/>
  <c r="AI19" i="200"/>
  <c r="BD15" i="200"/>
  <c r="BT11" i="200"/>
  <c r="R8" i="200"/>
  <c r="AG4" i="200"/>
  <c r="AL62" i="200"/>
  <c r="S49" i="200"/>
  <c r="X41" i="200"/>
  <c r="AC35" i="200"/>
  <c r="C31" i="200"/>
  <c r="B27" i="200"/>
  <c r="C23" i="200"/>
  <c r="W19" i="200"/>
  <c r="AM15" i="200"/>
  <c r="BH11" i="200"/>
  <c r="BX7" i="200"/>
  <c r="W4" i="200"/>
  <c r="AK62" i="200"/>
  <c r="R49" i="200"/>
  <c r="I41" i="200"/>
  <c r="AB35" i="200"/>
  <c r="BS30" i="200"/>
  <c r="BY26" i="200"/>
  <c r="B23" i="200"/>
  <c r="V19" i="200"/>
  <c r="AK15" i="200"/>
  <c r="BA11" i="200"/>
  <c r="BW7" i="200"/>
  <c r="V4" i="200"/>
  <c r="T60" i="200"/>
  <c r="C48" i="200"/>
  <c r="Z40" i="200"/>
  <c r="BE34" i="200"/>
  <c r="AK30" i="200"/>
  <c r="AJ26" i="200"/>
  <c r="AK22" i="200"/>
  <c r="BG18" i="200"/>
  <c r="BW14" i="200"/>
  <c r="T11" i="200"/>
  <c r="AJ7" i="200"/>
  <c r="BL3" i="200"/>
  <c r="L60" i="200"/>
  <c r="B48" i="200"/>
  <c r="S40" i="200"/>
  <c r="BD34" i="200"/>
  <c r="AC30" i="200"/>
  <c r="AI26" i="200"/>
  <c r="AJ22" i="200"/>
  <c r="BF18" i="200"/>
  <c r="BU14" i="200"/>
  <c r="M11" i="200"/>
  <c r="AI7" i="200"/>
  <c r="BI3" i="200"/>
  <c r="Z59" i="200"/>
  <c r="AC47" i="200"/>
  <c r="BX39" i="200"/>
  <c r="AF34" i="200"/>
  <c r="Q30" i="200"/>
  <c r="Q26" i="200"/>
  <c r="X22" i="200"/>
  <c r="AN18" i="200"/>
  <c r="BJ14" i="200"/>
  <c r="BY10" i="200"/>
  <c r="Q7" i="200"/>
  <c r="AW3" i="200"/>
  <c r="X59" i="200"/>
  <c r="AB47" i="200"/>
  <c r="BK39" i="200"/>
  <c r="AD34" i="200"/>
  <c r="P30" i="200"/>
  <c r="O26" i="200"/>
  <c r="Q22" i="200"/>
  <c r="AM18" i="200"/>
  <c r="BC14" i="200"/>
  <c r="BX10" i="200"/>
  <c r="P7" i="200"/>
  <c r="AV3" i="200"/>
  <c r="AU57" i="200"/>
  <c r="M46" i="200"/>
  <c r="G39" i="200"/>
  <c r="BF33" i="200"/>
  <c r="AX29" i="200"/>
  <c r="AY25" i="200"/>
  <c r="BH21" i="200"/>
  <c r="BX17" i="200"/>
  <c r="V14" i="200"/>
  <c r="AK10" i="200"/>
  <c r="BA6" i="200"/>
  <c r="T3" i="200"/>
  <c r="Q57" i="200"/>
  <c r="L46" i="200"/>
  <c r="F39" i="200"/>
  <c r="BE33" i="200"/>
  <c r="AW29" i="200"/>
  <c r="AW25" i="200"/>
  <c r="BA21" i="200"/>
  <c r="BW17" i="200"/>
  <c r="O14" i="200"/>
  <c r="AJ10" i="200"/>
  <c r="AZ6" i="200"/>
  <c r="S3" i="200"/>
  <c r="O77" i="200"/>
  <c r="BD56" i="200"/>
  <c r="AM45" i="200"/>
  <c r="BF38" i="200"/>
  <c r="AO33" i="200"/>
  <c r="AD29" i="200"/>
  <c r="AL25" i="200"/>
  <c r="AO21" i="200"/>
  <c r="BE17" i="200"/>
  <c r="C14" i="200"/>
  <c r="S10" i="200"/>
  <c r="AN6" i="200"/>
  <c r="E3" i="200"/>
  <c r="N77" i="200"/>
  <c r="AF56" i="200"/>
  <c r="AF45" i="200"/>
  <c r="BE38" i="200"/>
  <c r="AH33" i="200"/>
  <c r="AC29" i="200"/>
  <c r="AD25" i="200"/>
  <c r="AN21" i="200"/>
  <c r="BD17" i="200"/>
  <c r="B14" i="200"/>
  <c r="Q10" i="200"/>
  <c r="AG6" i="200"/>
  <c r="D3" i="200"/>
  <c r="M71" i="200"/>
  <c r="E54" i="200"/>
  <c r="BV43" i="200"/>
  <c r="AZ37" i="200"/>
  <c r="AV32" i="200"/>
  <c r="AR28" i="200"/>
  <c r="AZ24" i="200"/>
  <c r="BG20" i="200"/>
  <c r="D17" i="200"/>
  <c r="T13" i="200"/>
  <c r="AP9" i="200"/>
  <c r="BE5" i="200"/>
  <c r="E71" i="200"/>
  <c r="D54" i="200"/>
  <c r="BU43" i="200"/>
  <c r="AL37" i="200"/>
  <c r="AU32" i="200"/>
  <c r="AQ28" i="200"/>
  <c r="AX24" i="200"/>
  <c r="BE20" i="200"/>
  <c r="BU16" i="200"/>
  <c r="S13" i="200"/>
  <c r="AI9" i="200"/>
  <c r="BD5" i="200"/>
  <c r="M68" i="200"/>
  <c r="Q52" i="200"/>
  <c r="BO42" i="200"/>
  <c r="BM36" i="200"/>
  <c r="B32" i="200"/>
  <c r="B28" i="200"/>
  <c r="I24" i="200"/>
  <c r="S20" i="200"/>
  <c r="AN16" i="200"/>
  <c r="BD12" i="200"/>
  <c r="B9" i="200"/>
  <c r="Q5" i="200"/>
  <c r="AV67" i="200"/>
  <c r="O52" i="200"/>
  <c r="BH42" i="200"/>
  <c r="BB36" i="200"/>
  <c r="BX31" i="200"/>
  <c r="BY27" i="200"/>
  <c r="H24" i="200"/>
  <c r="Q20" i="200"/>
  <c r="AG16" i="200"/>
  <c r="BC12" i="200"/>
  <c r="BS8" i="200"/>
  <c r="P5" i="200"/>
  <c r="BO72" i="200"/>
  <c r="BL28" i="200"/>
  <c r="BC9" i="200"/>
  <c r="BF72" i="200"/>
  <c r="BK28" i="200"/>
  <c r="BA9" i="200"/>
  <c r="BM66" i="200"/>
  <c r="BM27" i="200"/>
  <c r="BG8" i="200"/>
  <c r="X66" i="200"/>
  <c r="BE27" i="200"/>
  <c r="BF8" i="200"/>
  <c r="BK54" i="200"/>
  <c r="BT24" i="200"/>
  <c r="BX5" i="200"/>
  <c r="BJ54" i="200"/>
  <c r="BL24" i="200"/>
  <c r="BQ5" i="200"/>
  <c r="AI51" i="200"/>
  <c r="BM23" i="200"/>
  <c r="BW4" i="200"/>
  <c r="AG51" i="200"/>
  <c r="BL23" i="200"/>
  <c r="BU4" i="200"/>
  <c r="Y44" i="200"/>
  <c r="BY20" i="200"/>
  <c r="X44" i="200"/>
  <c r="BX20" i="200"/>
  <c r="AH42" i="200"/>
  <c r="F20" i="200"/>
  <c r="AG42" i="200"/>
  <c r="BW19" i="200"/>
  <c r="BY37" i="200"/>
  <c r="Q17" i="200"/>
  <c r="AL36" i="200"/>
  <c r="U16" i="200"/>
  <c r="AD36" i="200"/>
  <c r="T16" i="200"/>
  <c r="BR32" i="200"/>
  <c r="AM13" i="200"/>
  <c r="BH32" i="200"/>
  <c r="AL13" i="200"/>
  <c r="BP37" i="200"/>
  <c r="BF31" i="200"/>
  <c r="BD31" i="200"/>
  <c r="P17" i="200"/>
  <c r="AK12" i="200"/>
  <c r="AJ12" i="200"/>
  <c r="T63" i="201"/>
  <c r="S63" i="205"/>
  <c r="S63" i="201" s="1"/>
  <c r="T72" i="201"/>
  <c r="S72" i="205"/>
  <c r="S72" i="201" s="1"/>
  <c r="M73" i="207"/>
  <c r="L73" i="206"/>
  <c r="L73" i="207" s="1"/>
  <c r="BR94" i="168"/>
  <c r="BR94" i="170" s="1"/>
  <c r="AX94" i="168"/>
  <c r="AX94" i="170" s="1"/>
  <c r="AD94" i="168"/>
  <c r="AD94" i="170" s="1"/>
  <c r="J94" i="168"/>
  <c r="J94" i="170" s="1"/>
  <c r="BQ94" i="168"/>
  <c r="BQ94" i="170" s="1"/>
  <c r="AW94" i="168"/>
  <c r="AW94" i="170" s="1"/>
  <c r="AC94" i="168"/>
  <c r="AC94" i="170" s="1"/>
  <c r="I94" i="168"/>
  <c r="I94" i="170" s="1"/>
  <c r="BP94" i="168"/>
  <c r="BP94" i="170" s="1"/>
  <c r="AV94" i="168"/>
  <c r="AV94" i="170" s="1"/>
  <c r="AB94" i="168"/>
  <c r="AB94" i="170" s="1"/>
  <c r="H94" i="168"/>
  <c r="H94" i="170" s="1"/>
  <c r="BO94" i="168"/>
  <c r="BO94" i="170" s="1"/>
  <c r="AU94" i="168"/>
  <c r="AU94" i="170" s="1"/>
  <c r="AA94" i="168"/>
  <c r="AA94" i="170" s="1"/>
  <c r="G94" i="168"/>
  <c r="G94" i="170" s="1"/>
  <c r="BN94" i="168"/>
  <c r="BN94" i="170" s="1"/>
  <c r="AT94" i="168"/>
  <c r="AT94" i="170" s="1"/>
  <c r="Z94" i="168"/>
  <c r="Z94" i="170" s="1"/>
  <c r="F94" i="168"/>
  <c r="F94" i="170" s="1"/>
  <c r="BM94" i="168"/>
  <c r="BM94" i="170" s="1"/>
  <c r="AS94" i="168"/>
  <c r="AS94" i="170" s="1"/>
  <c r="Y94" i="168"/>
  <c r="Y94" i="170" s="1"/>
  <c r="E94" i="168"/>
  <c r="E94" i="170" s="1"/>
  <c r="BK94" i="168"/>
  <c r="BK94" i="170" s="1"/>
  <c r="AQ94" i="168"/>
  <c r="AQ94" i="170" s="1"/>
  <c r="W94" i="168"/>
  <c r="W94" i="170" s="1"/>
  <c r="D94" i="168"/>
  <c r="BJ94" i="168"/>
  <c r="BJ94" i="170" s="1"/>
  <c r="AP94" i="168"/>
  <c r="AP94" i="170" s="1"/>
  <c r="V94" i="168"/>
  <c r="V94" i="170" s="1"/>
  <c r="BH94" i="168"/>
  <c r="BH94" i="170" s="1"/>
  <c r="AN94" i="168"/>
  <c r="AN94" i="170" s="1"/>
  <c r="T94" i="168"/>
  <c r="T94" i="170" s="1"/>
  <c r="CA94" i="168"/>
  <c r="CA94" i="170" s="1"/>
  <c r="BG94" i="168"/>
  <c r="BG94" i="170" s="1"/>
  <c r="AM94" i="168"/>
  <c r="AM94" i="170" s="1"/>
  <c r="S94" i="168"/>
  <c r="S94" i="170" s="1"/>
  <c r="BY94" i="168"/>
  <c r="BY94" i="170" s="1"/>
  <c r="BE94" i="168"/>
  <c r="BE94" i="170" s="1"/>
  <c r="AK94" i="168"/>
  <c r="AK94" i="170" s="1"/>
  <c r="Q94" i="168"/>
  <c r="Q94" i="170" s="1"/>
  <c r="BX94" i="168"/>
  <c r="BX94" i="170" s="1"/>
  <c r="BD94" i="168"/>
  <c r="BD94" i="170" s="1"/>
  <c r="AJ94" i="168"/>
  <c r="AJ94" i="170" s="1"/>
  <c r="P94" i="168"/>
  <c r="P94" i="170" s="1"/>
  <c r="BU94" i="168"/>
  <c r="BU94" i="170" s="1"/>
  <c r="U94" i="168"/>
  <c r="U94" i="170" s="1"/>
  <c r="BT94" i="168"/>
  <c r="BT94" i="170" s="1"/>
  <c r="R94" i="168"/>
  <c r="R94" i="170" s="1"/>
  <c r="BS94" i="168"/>
  <c r="BS94" i="170" s="1"/>
  <c r="O94" i="168"/>
  <c r="O94" i="170" s="1"/>
  <c r="BL94" i="168"/>
  <c r="BL94" i="170" s="1"/>
  <c r="N94" i="168"/>
  <c r="N94" i="170" s="1"/>
  <c r="BI94" i="168"/>
  <c r="BI94" i="170" s="1"/>
  <c r="M94" i="168"/>
  <c r="M94" i="170" s="1"/>
  <c r="BF94" i="168"/>
  <c r="BF94" i="170" s="1"/>
  <c r="L94" i="168"/>
  <c r="L94" i="170" s="1"/>
  <c r="BC94" i="168"/>
  <c r="BC94" i="170" s="1"/>
  <c r="K94" i="168"/>
  <c r="K94" i="170" s="1"/>
  <c r="BB94" i="168"/>
  <c r="BB94" i="170" s="1"/>
  <c r="BA94" i="168"/>
  <c r="BA94" i="170" s="1"/>
  <c r="AZ94" i="168"/>
  <c r="AZ94" i="170" s="1"/>
  <c r="AY94" i="168"/>
  <c r="AY94" i="170" s="1"/>
  <c r="AR94" i="168"/>
  <c r="AR94" i="170" s="1"/>
  <c r="AO94" i="168"/>
  <c r="AO94" i="170" s="1"/>
  <c r="AL94" i="168"/>
  <c r="AL94" i="170" s="1"/>
  <c r="AI94" i="168"/>
  <c r="AI94" i="170" s="1"/>
  <c r="AH94" i="168"/>
  <c r="AH94" i="170" s="1"/>
  <c r="AG94" i="168"/>
  <c r="AG94" i="170" s="1"/>
  <c r="BZ94" i="168"/>
  <c r="BZ94" i="170" s="1"/>
  <c r="AF94" i="168"/>
  <c r="AF94" i="170" s="1"/>
  <c r="BW94" i="168"/>
  <c r="BW94" i="170" s="1"/>
  <c r="AE94" i="168"/>
  <c r="AE94" i="170" s="1"/>
  <c r="BV94" i="168"/>
  <c r="BV94" i="170" s="1"/>
  <c r="X94" i="168"/>
  <c r="X94" i="170" s="1"/>
  <c r="L29" i="206"/>
  <c r="L29" i="207" s="1"/>
  <c r="M29" i="207"/>
  <c r="BT89" i="168"/>
  <c r="BT89" i="170" s="1"/>
  <c r="AZ89" i="168"/>
  <c r="AZ89" i="170" s="1"/>
  <c r="AF89" i="168"/>
  <c r="AF89" i="170" s="1"/>
  <c r="L89" i="168"/>
  <c r="L89" i="170" s="1"/>
  <c r="BS89" i="168"/>
  <c r="BS89" i="170" s="1"/>
  <c r="AY89" i="168"/>
  <c r="AY89" i="170" s="1"/>
  <c r="AE89" i="168"/>
  <c r="AE89" i="170" s="1"/>
  <c r="K89" i="168"/>
  <c r="K89" i="170" s="1"/>
  <c r="BR89" i="168"/>
  <c r="BR89" i="170" s="1"/>
  <c r="AX89" i="168"/>
  <c r="AX89" i="170" s="1"/>
  <c r="AD89" i="168"/>
  <c r="AD89" i="170" s="1"/>
  <c r="J89" i="168"/>
  <c r="J89" i="170" s="1"/>
  <c r="BQ89" i="168"/>
  <c r="BQ89" i="170" s="1"/>
  <c r="AW89" i="168"/>
  <c r="AW89" i="170" s="1"/>
  <c r="AC89" i="168"/>
  <c r="AC89" i="170" s="1"/>
  <c r="I89" i="168"/>
  <c r="I89" i="170" s="1"/>
  <c r="BP89" i="168"/>
  <c r="BP89" i="170" s="1"/>
  <c r="AV89" i="168"/>
  <c r="AV89" i="170" s="1"/>
  <c r="AB89" i="168"/>
  <c r="AB89" i="170" s="1"/>
  <c r="H89" i="168"/>
  <c r="H89" i="170" s="1"/>
  <c r="BO89" i="168"/>
  <c r="BO89" i="170" s="1"/>
  <c r="AU89" i="168"/>
  <c r="AU89" i="170" s="1"/>
  <c r="AA89" i="168"/>
  <c r="AA89" i="170" s="1"/>
  <c r="G89" i="168"/>
  <c r="G89" i="170" s="1"/>
  <c r="BM89" i="168"/>
  <c r="BM89" i="170" s="1"/>
  <c r="AS89" i="168"/>
  <c r="AS89" i="170" s="1"/>
  <c r="Y89" i="168"/>
  <c r="Y89" i="170" s="1"/>
  <c r="E89" i="168"/>
  <c r="E89" i="170" s="1"/>
  <c r="BL89" i="168"/>
  <c r="BL89" i="170" s="1"/>
  <c r="AR89" i="168"/>
  <c r="AR89" i="170" s="1"/>
  <c r="X89" i="168"/>
  <c r="X89" i="170" s="1"/>
  <c r="BJ89" i="168"/>
  <c r="BJ89" i="170" s="1"/>
  <c r="AP89" i="168"/>
  <c r="AP89" i="170" s="1"/>
  <c r="V89" i="168"/>
  <c r="V89" i="170" s="1"/>
  <c r="BI89" i="168"/>
  <c r="BI89" i="170" s="1"/>
  <c r="AO89" i="168"/>
  <c r="AO89" i="170" s="1"/>
  <c r="U89" i="168"/>
  <c r="U89" i="170" s="1"/>
  <c r="CA89" i="168"/>
  <c r="CA89" i="170" s="1"/>
  <c r="BG89" i="168"/>
  <c r="BG89" i="170" s="1"/>
  <c r="AM89" i="168"/>
  <c r="AM89" i="170" s="1"/>
  <c r="S89" i="168"/>
  <c r="S89" i="170" s="1"/>
  <c r="BZ89" i="168"/>
  <c r="BZ89" i="170" s="1"/>
  <c r="BF89" i="168"/>
  <c r="BF89" i="170" s="1"/>
  <c r="AK89" i="168"/>
  <c r="AK89" i="170" s="1"/>
  <c r="AJ89" i="168"/>
  <c r="AJ89" i="170" s="1"/>
  <c r="AI89" i="168"/>
  <c r="AI89" i="170" s="1"/>
  <c r="BY89" i="168"/>
  <c r="BY89" i="170" s="1"/>
  <c r="AH89" i="168"/>
  <c r="AH89" i="170" s="1"/>
  <c r="BX89" i="168"/>
  <c r="BX89" i="170" s="1"/>
  <c r="AG89" i="168"/>
  <c r="AG89" i="170" s="1"/>
  <c r="BW89" i="168"/>
  <c r="BW89" i="170" s="1"/>
  <c r="Z89" i="168"/>
  <c r="Z89" i="170" s="1"/>
  <c r="BV89" i="168"/>
  <c r="BV89" i="170" s="1"/>
  <c r="W89" i="168"/>
  <c r="W89" i="170" s="1"/>
  <c r="BU89" i="168"/>
  <c r="BU89" i="170" s="1"/>
  <c r="T89" i="168"/>
  <c r="T89" i="170" s="1"/>
  <c r="BN89" i="168"/>
  <c r="BN89" i="170" s="1"/>
  <c r="R89" i="168"/>
  <c r="R89" i="170" s="1"/>
  <c r="BK89" i="168"/>
  <c r="BK89" i="170" s="1"/>
  <c r="Q89" i="168"/>
  <c r="Q89" i="170" s="1"/>
  <c r="BH89" i="168"/>
  <c r="BH89" i="170" s="1"/>
  <c r="P89" i="168"/>
  <c r="P89" i="170" s="1"/>
  <c r="BE89" i="168"/>
  <c r="BE89" i="170" s="1"/>
  <c r="O89" i="168"/>
  <c r="O89" i="170" s="1"/>
  <c r="BD89" i="168"/>
  <c r="BD89" i="170" s="1"/>
  <c r="N89" i="168"/>
  <c r="N89" i="170" s="1"/>
  <c r="BC89" i="168"/>
  <c r="BC89" i="170" s="1"/>
  <c r="M89" i="168"/>
  <c r="M89" i="170" s="1"/>
  <c r="BB89" i="168"/>
  <c r="BB89" i="170" s="1"/>
  <c r="F89" i="168"/>
  <c r="F89" i="170" s="1"/>
  <c r="BA89" i="168"/>
  <c r="BA89" i="170" s="1"/>
  <c r="D89" i="168"/>
  <c r="AT89" i="168"/>
  <c r="AT89" i="170" s="1"/>
  <c r="AQ89" i="168"/>
  <c r="AQ89" i="170" s="1"/>
  <c r="AN89" i="168"/>
  <c r="AN89" i="170" s="1"/>
  <c r="AL89" i="168"/>
  <c r="AL89" i="170" s="1"/>
  <c r="CE86" i="188"/>
  <c r="T67" i="201"/>
  <c r="S67" i="205"/>
  <c r="S67" i="201" s="1"/>
  <c r="M55" i="207"/>
  <c r="L55" i="206"/>
  <c r="L55" i="207" s="1"/>
  <c r="M85" i="207"/>
  <c r="L85" i="206"/>
  <c r="L85" i="207" s="1"/>
  <c r="N91" i="206"/>
  <c r="N91" i="207" s="1"/>
  <c r="M16" i="207"/>
  <c r="L16" i="206"/>
  <c r="L16" i="207" s="1"/>
  <c r="T76" i="201"/>
  <c r="S76" i="205"/>
  <c r="S76" i="201" s="1"/>
  <c r="S50" i="205"/>
  <c r="S50" i="201" s="1"/>
  <c r="S58" i="205"/>
  <c r="S58" i="201" s="1"/>
  <c r="M70" i="207"/>
  <c r="L70" i="206"/>
  <c r="L70" i="207" s="1"/>
  <c r="M19" i="207"/>
  <c r="L19" i="206"/>
  <c r="L19" i="207" s="1"/>
  <c r="T39" i="201"/>
  <c r="S39" i="205"/>
  <c r="S39" i="201" s="1"/>
  <c r="G76" i="183"/>
  <c r="E73" i="183"/>
  <c r="C70" i="183"/>
  <c r="G66" i="183"/>
  <c r="E63" i="183"/>
  <c r="C60" i="183"/>
  <c r="G56" i="183"/>
  <c r="E53" i="183"/>
  <c r="C50" i="183"/>
  <c r="G46" i="183"/>
  <c r="E43" i="183"/>
  <c r="C40" i="183"/>
  <c r="G36" i="183"/>
  <c r="E33" i="183"/>
  <c r="C30" i="183"/>
  <c r="G26" i="183"/>
  <c r="E23" i="183"/>
  <c r="C20" i="183"/>
  <c r="G16" i="183"/>
  <c r="E13" i="183"/>
  <c r="C10" i="183"/>
  <c r="G6" i="183"/>
  <c r="E3" i="183"/>
  <c r="F76" i="183"/>
  <c r="D73" i="183"/>
  <c r="B70" i="183"/>
  <c r="F66" i="183"/>
  <c r="D63" i="183"/>
  <c r="B60" i="183"/>
  <c r="F56" i="183"/>
  <c r="D53" i="183"/>
  <c r="B50" i="183"/>
  <c r="H50" i="183" s="1"/>
  <c r="F46" i="183"/>
  <c r="D43" i="183"/>
  <c r="B40" i="183"/>
  <c r="F36" i="183"/>
  <c r="D33" i="183"/>
  <c r="B30" i="183"/>
  <c r="F26" i="183"/>
  <c r="D23" i="183"/>
  <c r="B20" i="183"/>
  <c r="F16" i="183"/>
  <c r="D13" i="183"/>
  <c r="B10" i="183"/>
  <c r="F6" i="183"/>
  <c r="D3" i="183"/>
  <c r="E76" i="183"/>
  <c r="C73" i="183"/>
  <c r="G69" i="183"/>
  <c r="E66" i="183"/>
  <c r="C63" i="183"/>
  <c r="G59" i="183"/>
  <c r="E56" i="183"/>
  <c r="C53" i="183"/>
  <c r="G49" i="183"/>
  <c r="E46" i="183"/>
  <c r="C43" i="183"/>
  <c r="G39" i="183"/>
  <c r="E36" i="183"/>
  <c r="C33" i="183"/>
  <c r="G29" i="183"/>
  <c r="E26" i="183"/>
  <c r="C23" i="183"/>
  <c r="G19" i="183"/>
  <c r="E16" i="183"/>
  <c r="C13" i="183"/>
  <c r="G9" i="183"/>
  <c r="E6" i="183"/>
  <c r="C3" i="183"/>
  <c r="D76" i="183"/>
  <c r="B73" i="183"/>
  <c r="F69" i="183"/>
  <c r="D66" i="183"/>
  <c r="B63" i="183"/>
  <c r="F59" i="183"/>
  <c r="D56" i="183"/>
  <c r="B53" i="183"/>
  <c r="F49" i="183"/>
  <c r="D46" i="183"/>
  <c r="B43" i="183"/>
  <c r="F39" i="183"/>
  <c r="D36" i="183"/>
  <c r="B33" i="183"/>
  <c r="F29" i="183"/>
  <c r="D26" i="183"/>
  <c r="B23" i="183"/>
  <c r="F19" i="183"/>
  <c r="D16" i="183"/>
  <c r="B13" i="183"/>
  <c r="F9" i="183"/>
  <c r="D6" i="183"/>
  <c r="B3" i="183"/>
  <c r="H3" i="183" s="1"/>
  <c r="C76" i="183"/>
  <c r="G72" i="183"/>
  <c r="E69" i="183"/>
  <c r="C66" i="183"/>
  <c r="G62" i="183"/>
  <c r="E59" i="183"/>
  <c r="C56" i="183"/>
  <c r="G52" i="183"/>
  <c r="E49" i="183"/>
  <c r="C46" i="183"/>
  <c r="G42" i="183"/>
  <c r="E39" i="183"/>
  <c r="C36" i="183"/>
  <c r="G32" i="183"/>
  <c r="E29" i="183"/>
  <c r="C26" i="183"/>
  <c r="G22" i="183"/>
  <c r="E19" i="183"/>
  <c r="C16" i="183"/>
  <c r="G12" i="183"/>
  <c r="E9" i="183"/>
  <c r="C6" i="183"/>
  <c r="G2" i="183"/>
  <c r="B76" i="183"/>
  <c r="F72" i="183"/>
  <c r="D69" i="183"/>
  <c r="B66" i="183"/>
  <c r="F62" i="183"/>
  <c r="D59" i="183"/>
  <c r="B56" i="183"/>
  <c r="F52" i="183"/>
  <c r="D49" i="183"/>
  <c r="B46" i="183"/>
  <c r="F42" i="183"/>
  <c r="D39" i="183"/>
  <c r="B36" i="183"/>
  <c r="F32" i="183"/>
  <c r="D29" i="183"/>
  <c r="B26" i="183"/>
  <c r="F22" i="183"/>
  <c r="D19" i="183"/>
  <c r="B16" i="183"/>
  <c r="F12" i="183"/>
  <c r="D9" i="183"/>
  <c r="B6" i="183"/>
  <c r="H6" i="183" s="1"/>
  <c r="F2" i="183"/>
  <c r="G75" i="183"/>
  <c r="E72" i="183"/>
  <c r="C69" i="183"/>
  <c r="G65" i="183"/>
  <c r="E62" i="183"/>
  <c r="C59" i="183"/>
  <c r="G55" i="183"/>
  <c r="E52" i="183"/>
  <c r="C49" i="183"/>
  <c r="G45" i="183"/>
  <c r="E42" i="183"/>
  <c r="C39" i="183"/>
  <c r="G35" i="183"/>
  <c r="E32" i="183"/>
  <c r="C29" i="183"/>
  <c r="G25" i="183"/>
  <c r="E22" i="183"/>
  <c r="C19" i="183"/>
  <c r="G15" i="183"/>
  <c r="E12" i="183"/>
  <c r="C9" i="183"/>
  <c r="G5" i="183"/>
  <c r="E2" i="183"/>
  <c r="F75" i="183"/>
  <c r="D72" i="183"/>
  <c r="B69" i="183"/>
  <c r="F65" i="183"/>
  <c r="D62" i="183"/>
  <c r="B59" i="183"/>
  <c r="F55" i="183"/>
  <c r="D52" i="183"/>
  <c r="B49" i="183"/>
  <c r="F45" i="183"/>
  <c r="D42" i="183"/>
  <c r="B39" i="183"/>
  <c r="H39" i="183" s="1"/>
  <c r="F35" i="183"/>
  <c r="D32" i="183"/>
  <c r="B29" i="183"/>
  <c r="F25" i="183"/>
  <c r="D22" i="183"/>
  <c r="B19" i="183"/>
  <c r="F15" i="183"/>
  <c r="D12" i="183"/>
  <c r="B9" i="183"/>
  <c r="F5" i="183"/>
  <c r="D2" i="183"/>
  <c r="E75" i="183"/>
  <c r="C72" i="183"/>
  <c r="G68" i="183"/>
  <c r="E65" i="183"/>
  <c r="C62" i="183"/>
  <c r="G58" i="183"/>
  <c r="E55" i="183"/>
  <c r="C52" i="183"/>
  <c r="G48" i="183"/>
  <c r="E45" i="183"/>
  <c r="C42" i="183"/>
  <c r="G38" i="183"/>
  <c r="E35" i="183"/>
  <c r="C32" i="183"/>
  <c r="G28" i="183"/>
  <c r="E25" i="183"/>
  <c r="C22" i="183"/>
  <c r="G18" i="183"/>
  <c r="E15" i="183"/>
  <c r="C12" i="183"/>
  <c r="G8" i="183"/>
  <c r="E5" i="183"/>
  <c r="C2" i="183"/>
  <c r="D75" i="183"/>
  <c r="B72" i="183"/>
  <c r="F68" i="183"/>
  <c r="D65" i="183"/>
  <c r="B62" i="183"/>
  <c r="H62" i="183" s="1"/>
  <c r="F58" i="183"/>
  <c r="D55" i="183"/>
  <c r="B52" i="183"/>
  <c r="F48" i="183"/>
  <c r="D45" i="183"/>
  <c r="B42" i="183"/>
  <c r="F38" i="183"/>
  <c r="D35" i="183"/>
  <c r="B32" i="183"/>
  <c r="F28" i="183"/>
  <c r="D25" i="183"/>
  <c r="B22" i="183"/>
  <c r="F18" i="183"/>
  <c r="D15" i="183"/>
  <c r="B12" i="183"/>
  <c r="F8" i="183"/>
  <c r="D5" i="183"/>
  <c r="C75" i="183"/>
  <c r="G71" i="183"/>
  <c r="E68" i="183"/>
  <c r="C65" i="183"/>
  <c r="G61" i="183"/>
  <c r="E58" i="183"/>
  <c r="C55" i="183"/>
  <c r="G51" i="183"/>
  <c r="E48" i="183"/>
  <c r="C45" i="183"/>
  <c r="G41" i="183"/>
  <c r="E38" i="183"/>
  <c r="C35" i="183"/>
  <c r="G31" i="183"/>
  <c r="E28" i="183"/>
  <c r="C25" i="183"/>
  <c r="G21" i="183"/>
  <c r="E18" i="183"/>
  <c r="C15" i="183"/>
  <c r="G11" i="183"/>
  <c r="E8" i="183"/>
  <c r="C5" i="183"/>
  <c r="B2" i="183"/>
  <c r="H2" i="183" s="1"/>
  <c r="B75" i="183"/>
  <c r="H75" i="183" s="1"/>
  <c r="F71" i="183"/>
  <c r="D68" i="183"/>
  <c r="B65" i="183"/>
  <c r="F61" i="183"/>
  <c r="D58" i="183"/>
  <c r="B55" i="183"/>
  <c r="H55" i="183" s="1"/>
  <c r="F51" i="183"/>
  <c r="D48" i="183"/>
  <c r="B45" i="183"/>
  <c r="F41" i="183"/>
  <c r="D38" i="183"/>
  <c r="B35" i="183"/>
  <c r="F31" i="183"/>
  <c r="D28" i="183"/>
  <c r="B25" i="183"/>
  <c r="F21" i="183"/>
  <c r="D18" i="183"/>
  <c r="B15" i="183"/>
  <c r="F11" i="183"/>
  <c r="D8" i="183"/>
  <c r="B5" i="183"/>
  <c r="G74" i="183"/>
  <c r="E71" i="183"/>
  <c r="C68" i="183"/>
  <c r="G64" i="183"/>
  <c r="E61" i="183"/>
  <c r="C58" i="183"/>
  <c r="G54" i="183"/>
  <c r="E51" i="183"/>
  <c r="C48" i="183"/>
  <c r="G44" i="183"/>
  <c r="E41" i="183"/>
  <c r="C38" i="183"/>
  <c r="G34" i="183"/>
  <c r="E31" i="183"/>
  <c r="C28" i="183"/>
  <c r="G24" i="183"/>
  <c r="E21" i="183"/>
  <c r="C18" i="183"/>
  <c r="G14" i="183"/>
  <c r="E11" i="183"/>
  <c r="C8" i="183"/>
  <c r="G4" i="183"/>
  <c r="G77" i="183"/>
  <c r="E74" i="183"/>
  <c r="C71" i="183"/>
  <c r="G67" i="183"/>
  <c r="E64" i="183"/>
  <c r="C61" i="183"/>
  <c r="G57" i="183"/>
  <c r="E54" i="183"/>
  <c r="C51" i="183"/>
  <c r="G47" i="183"/>
  <c r="E44" i="183"/>
  <c r="C41" i="183"/>
  <c r="G37" i="183"/>
  <c r="E34" i="183"/>
  <c r="C31" i="183"/>
  <c r="G27" i="183"/>
  <c r="E24" i="183"/>
  <c r="C21" i="183"/>
  <c r="G17" i="183"/>
  <c r="E14" i="183"/>
  <c r="C11" i="183"/>
  <c r="G7" i="183"/>
  <c r="E4" i="183"/>
  <c r="F77" i="183"/>
  <c r="D74" i="183"/>
  <c r="B71" i="183"/>
  <c r="F67" i="183"/>
  <c r="D64" i="183"/>
  <c r="B61" i="183"/>
  <c r="F57" i="183"/>
  <c r="D54" i="183"/>
  <c r="B51" i="183"/>
  <c r="F47" i="183"/>
  <c r="D44" i="183"/>
  <c r="B41" i="183"/>
  <c r="F37" i="183"/>
  <c r="D34" i="183"/>
  <c r="B31" i="183"/>
  <c r="F27" i="183"/>
  <c r="D24" i="183"/>
  <c r="B21" i="183"/>
  <c r="H21" i="183" s="1"/>
  <c r="F17" i="183"/>
  <c r="D14" i="183"/>
  <c r="B11" i="183"/>
  <c r="F7" i="183"/>
  <c r="D4" i="183"/>
  <c r="E77" i="183"/>
  <c r="C74" i="183"/>
  <c r="G70" i="183"/>
  <c r="E67" i="183"/>
  <c r="C64" i="183"/>
  <c r="G60" i="183"/>
  <c r="E57" i="183"/>
  <c r="C54" i="183"/>
  <c r="G50" i="183"/>
  <c r="E47" i="183"/>
  <c r="C44" i="183"/>
  <c r="G40" i="183"/>
  <c r="E37" i="183"/>
  <c r="C34" i="183"/>
  <c r="G30" i="183"/>
  <c r="E27" i="183"/>
  <c r="C24" i="183"/>
  <c r="G20" i="183"/>
  <c r="E17" i="183"/>
  <c r="C14" i="183"/>
  <c r="G10" i="183"/>
  <c r="E7" i="183"/>
  <c r="C4" i="183"/>
  <c r="D77" i="183"/>
  <c r="B74" i="183"/>
  <c r="H74" i="183" s="1"/>
  <c r="F70" i="183"/>
  <c r="D67" i="183"/>
  <c r="B64" i="183"/>
  <c r="F60" i="183"/>
  <c r="D57" i="183"/>
  <c r="B54" i="183"/>
  <c r="H54" i="183" s="1"/>
  <c r="F50" i="183"/>
  <c r="D47" i="183"/>
  <c r="B44" i="183"/>
  <c r="F40" i="183"/>
  <c r="D37" i="183"/>
  <c r="B34" i="183"/>
  <c r="F30" i="183"/>
  <c r="D27" i="183"/>
  <c r="B24" i="183"/>
  <c r="F20" i="183"/>
  <c r="D17" i="183"/>
  <c r="B14" i="183"/>
  <c r="F10" i="183"/>
  <c r="D7" i="183"/>
  <c r="B4" i="183"/>
  <c r="C77" i="183"/>
  <c r="G73" i="183"/>
  <c r="E70" i="183"/>
  <c r="C67" i="183"/>
  <c r="G63" i="183"/>
  <c r="E60" i="183"/>
  <c r="C57" i="183"/>
  <c r="G53" i="183"/>
  <c r="E50" i="183"/>
  <c r="C47" i="183"/>
  <c r="G43" i="183"/>
  <c r="E40" i="183"/>
  <c r="C37" i="183"/>
  <c r="G33" i="183"/>
  <c r="E30" i="183"/>
  <c r="C27" i="183"/>
  <c r="G23" i="183"/>
  <c r="E20" i="183"/>
  <c r="C17" i="183"/>
  <c r="G13" i="183"/>
  <c r="E10" i="183"/>
  <c r="C7" i="183"/>
  <c r="G3" i="183"/>
  <c r="B77" i="183"/>
  <c r="H77" i="183" s="1"/>
  <c r="F73" i="183"/>
  <c r="D70" i="183"/>
  <c r="B67" i="183"/>
  <c r="F63" i="183"/>
  <c r="D60" i="183"/>
  <c r="B57" i="183"/>
  <c r="F53" i="183"/>
  <c r="B37" i="183"/>
  <c r="F3" i="183"/>
  <c r="F34" i="183"/>
  <c r="F33" i="183"/>
  <c r="D31" i="183"/>
  <c r="F74" i="183"/>
  <c r="D30" i="183"/>
  <c r="D71" i="183"/>
  <c r="B28" i="183"/>
  <c r="B68" i="183"/>
  <c r="B27" i="183"/>
  <c r="F64" i="183"/>
  <c r="F24" i="183"/>
  <c r="D61" i="183"/>
  <c r="F23" i="183"/>
  <c r="B58" i="183"/>
  <c r="D21" i="183"/>
  <c r="F54" i="183"/>
  <c r="D20" i="183"/>
  <c r="D51" i="183"/>
  <c r="B18" i="183"/>
  <c r="D50" i="183"/>
  <c r="B17" i="183"/>
  <c r="B48" i="183"/>
  <c r="F14" i="183"/>
  <c r="B47" i="183"/>
  <c r="F13" i="183"/>
  <c r="F44" i="183"/>
  <c r="D11" i="183"/>
  <c r="F43" i="183"/>
  <c r="D10" i="183"/>
  <c r="D41" i="183"/>
  <c r="B8" i="183"/>
  <c r="D40" i="183"/>
  <c r="B7" i="183"/>
  <c r="B38" i="183"/>
  <c r="F4" i="183"/>
  <c r="T83" i="201"/>
  <c r="S83" i="205"/>
  <c r="S83" i="201" s="1"/>
  <c r="H66" i="183" l="1"/>
  <c r="H57" i="183"/>
  <c r="H42" i="183"/>
  <c r="H30" i="183"/>
  <c r="S79" i="200"/>
  <c r="BL79" i="200"/>
  <c r="H79" i="200"/>
  <c r="BR79" i="200"/>
  <c r="BC79" i="200"/>
  <c r="R79" i="198"/>
  <c r="BH79" i="198"/>
  <c r="D79" i="198"/>
  <c r="BT79" i="198"/>
  <c r="AI79" i="198"/>
  <c r="AX92" i="170"/>
  <c r="AX91" i="168"/>
  <c r="BV92" i="170"/>
  <c r="BV91" i="168"/>
  <c r="AL92" i="170"/>
  <c r="AL91" i="168"/>
  <c r="E92" i="170"/>
  <c r="E91" i="168"/>
  <c r="X13" i="206" a="1"/>
  <c r="D87" i="170"/>
  <c r="CB87" i="168"/>
  <c r="CB87" i="170" s="1"/>
  <c r="CG86" i="190"/>
  <c r="CG88" i="188"/>
  <c r="G62" i="194"/>
  <c r="G49" i="194"/>
  <c r="CK46" i="168"/>
  <c r="I39" i="194"/>
  <c r="AY79" i="200"/>
  <c r="I79" i="200"/>
  <c r="BW79" i="200"/>
  <c r="BY96" i="168" s="1"/>
  <c r="BY96" i="170" s="1"/>
  <c r="Q79" i="200"/>
  <c r="BY79" i="198"/>
  <c r="U79" i="198"/>
  <c r="X79" i="198"/>
  <c r="H79" i="198"/>
  <c r="BC79" i="198"/>
  <c r="G92" i="170"/>
  <c r="G91" i="168"/>
  <c r="AC92" i="170"/>
  <c r="AC91" i="168"/>
  <c r="BF92" i="170"/>
  <c r="BF91" i="168"/>
  <c r="Y92" i="170"/>
  <c r="Y91" i="168"/>
  <c r="CK32" i="168"/>
  <c r="I25" i="194"/>
  <c r="G60" i="194"/>
  <c r="G53" i="194"/>
  <c r="CK50" i="168"/>
  <c r="I43" i="194"/>
  <c r="D89" i="170"/>
  <c r="CB89" i="168"/>
  <c r="CB89" i="170" s="1"/>
  <c r="BF79" i="200"/>
  <c r="K79" i="200"/>
  <c r="M96" i="168" s="1"/>
  <c r="M96" i="170" s="1"/>
  <c r="L79" i="200"/>
  <c r="AK79" i="200"/>
  <c r="V79" i="198"/>
  <c r="AR79" i="198"/>
  <c r="AB79" i="198"/>
  <c r="BW79" i="198"/>
  <c r="AY92" i="170"/>
  <c r="AY91" i="168"/>
  <c r="BY92" i="170"/>
  <c r="BY91" i="168"/>
  <c r="BZ92" i="170"/>
  <c r="BZ91" i="168"/>
  <c r="AS92" i="170"/>
  <c r="AS91" i="168"/>
  <c r="CK15" i="168"/>
  <c r="I8" i="194"/>
  <c r="G76" i="194"/>
  <c r="G57" i="194"/>
  <c r="G47" i="194"/>
  <c r="CK61" i="188"/>
  <c r="J54" i="183"/>
  <c r="I92" i="170"/>
  <c r="I91" i="168"/>
  <c r="CK62" i="188"/>
  <c r="J55" i="183"/>
  <c r="H19" i="183"/>
  <c r="H44" i="183"/>
  <c r="H65" i="183"/>
  <c r="H29" i="183"/>
  <c r="H76" i="183"/>
  <c r="H58" i="183"/>
  <c r="BG79" i="200"/>
  <c r="R79" i="200"/>
  <c r="T96" i="168" s="1"/>
  <c r="T96" i="170" s="1"/>
  <c r="AF79" i="200"/>
  <c r="BE79" i="200"/>
  <c r="Z79" i="198"/>
  <c r="BL79" i="198"/>
  <c r="AV79" i="198"/>
  <c r="K79" i="198"/>
  <c r="H92" i="170"/>
  <c r="H91" i="168"/>
  <c r="L92" i="170"/>
  <c r="L91" i="168"/>
  <c r="S92" i="170"/>
  <c r="S91" i="168"/>
  <c r="BM92" i="170"/>
  <c r="BM91" i="168"/>
  <c r="G5" i="194"/>
  <c r="G28" i="194"/>
  <c r="G4" i="194"/>
  <c r="G61" i="194"/>
  <c r="G51" i="194"/>
  <c r="CK69" i="188"/>
  <c r="J62" i="183"/>
  <c r="AH79" i="198"/>
  <c r="H34" i="183"/>
  <c r="CK28" i="188"/>
  <c r="J21" i="183"/>
  <c r="CK13" i="188"/>
  <c r="J6" i="183"/>
  <c r="H53" i="183"/>
  <c r="H38" i="183"/>
  <c r="H67" i="183"/>
  <c r="H52" i="183"/>
  <c r="H40" i="183"/>
  <c r="H7" i="183"/>
  <c r="H31" i="183"/>
  <c r="H5" i="183"/>
  <c r="H16" i="183"/>
  <c r="H63" i="183"/>
  <c r="AJ13" i="206" a="1"/>
  <c r="D94" i="170"/>
  <c r="CB94" i="168"/>
  <c r="CB94" i="170" s="1"/>
  <c r="AV79" i="200"/>
  <c r="AX96" i="168" s="1"/>
  <c r="AX96" i="170" s="1"/>
  <c r="BH79" i="200"/>
  <c r="BJ96" i="168" s="1"/>
  <c r="BJ96" i="170" s="1"/>
  <c r="U79" i="200"/>
  <c r="W96" i="168" s="1"/>
  <c r="W96" i="170" s="1"/>
  <c r="X79" i="200"/>
  <c r="Z96" i="168" s="1"/>
  <c r="Z96" i="170" s="1"/>
  <c r="Y79" i="200"/>
  <c r="AA96" i="168" s="1"/>
  <c r="AA96" i="170" s="1"/>
  <c r="AB79" i="200"/>
  <c r="AC79" i="200"/>
  <c r="AE79" i="200"/>
  <c r="AG96" i="168" s="1"/>
  <c r="AG96" i="170" s="1"/>
  <c r="AL79" i="200"/>
  <c r="AN96" i="168" s="1"/>
  <c r="AN96" i="170" s="1"/>
  <c r="AM79" i="200"/>
  <c r="AN79" i="200"/>
  <c r="AO79" i="200"/>
  <c r="AQ96" i="168" s="1"/>
  <c r="AQ96" i="170" s="1"/>
  <c r="AR79" i="200"/>
  <c r="AT96" i="168" s="1"/>
  <c r="AT96" i="170" s="1"/>
  <c r="B79" i="200"/>
  <c r="AZ79" i="200"/>
  <c r="BY79" i="200"/>
  <c r="CA96" i="168" s="1"/>
  <c r="CA96" i="170" s="1"/>
  <c r="AL79" i="198"/>
  <c r="S79" i="198"/>
  <c r="BP79" i="198"/>
  <c r="AE79" i="198"/>
  <c r="BB92" i="170"/>
  <c r="BB91" i="168"/>
  <c r="AF92" i="170"/>
  <c r="AF91" i="168"/>
  <c r="AM92" i="170"/>
  <c r="AM91" i="168"/>
  <c r="F92" i="170"/>
  <c r="F91" i="168"/>
  <c r="CK9" i="168"/>
  <c r="I2" i="194"/>
  <c r="CK41" i="168"/>
  <c r="I34" i="194"/>
  <c r="CK72" i="168"/>
  <c r="I65" i="194"/>
  <c r="CK62" i="168"/>
  <c r="I55" i="194"/>
  <c r="BR78" i="187"/>
  <c r="AX78" i="187"/>
  <c r="AD78" i="187"/>
  <c r="J78" i="187"/>
  <c r="BN77" i="187"/>
  <c r="AT77" i="187"/>
  <c r="Z77" i="187"/>
  <c r="F77" i="187"/>
  <c r="BJ76" i="187"/>
  <c r="AP76" i="187"/>
  <c r="V76" i="187"/>
  <c r="B76" i="187"/>
  <c r="BF75" i="187"/>
  <c r="AL75" i="187"/>
  <c r="R75" i="187"/>
  <c r="BV74" i="187"/>
  <c r="BB74" i="187"/>
  <c r="AH74" i="187"/>
  <c r="N74" i="187"/>
  <c r="BR73" i="187"/>
  <c r="AX73" i="187"/>
  <c r="AD73" i="187"/>
  <c r="J73" i="187"/>
  <c r="BN72" i="187"/>
  <c r="AT72" i="187"/>
  <c r="Z72" i="187"/>
  <c r="F72" i="187"/>
  <c r="BJ71" i="187"/>
  <c r="AP71" i="187"/>
  <c r="V71" i="187"/>
  <c r="B71" i="187"/>
  <c r="BF70" i="187"/>
  <c r="AL70" i="187"/>
  <c r="R70" i="187"/>
  <c r="BV69" i="187"/>
  <c r="BB69" i="187"/>
  <c r="AH69" i="187"/>
  <c r="N69" i="187"/>
  <c r="BR68" i="187"/>
  <c r="AX68" i="187"/>
  <c r="AD68" i="187"/>
  <c r="J68" i="187"/>
  <c r="BN67" i="187"/>
  <c r="AT67" i="187"/>
  <c r="Z67" i="187"/>
  <c r="F67" i="187"/>
  <c r="BJ66" i="187"/>
  <c r="AP66" i="187"/>
  <c r="V66" i="187"/>
  <c r="B66" i="187"/>
  <c r="BF65" i="187"/>
  <c r="AL65" i="187"/>
  <c r="R65" i="187"/>
  <c r="BV64" i="187"/>
  <c r="BB64" i="187"/>
  <c r="AH64" i="187"/>
  <c r="N64" i="187"/>
  <c r="BR63" i="187"/>
  <c r="AX63" i="187"/>
  <c r="AD63" i="187"/>
  <c r="J63" i="187"/>
  <c r="BN62" i="187"/>
  <c r="AT62" i="187"/>
  <c r="Z62" i="187"/>
  <c r="F62" i="187"/>
  <c r="BJ61" i="187"/>
  <c r="AP61" i="187"/>
  <c r="V61" i="187"/>
  <c r="B61" i="187"/>
  <c r="BF60" i="187"/>
  <c r="AL60" i="187"/>
  <c r="BQ78" i="187"/>
  <c r="AW78" i="187"/>
  <c r="AC78" i="187"/>
  <c r="I78" i="187"/>
  <c r="BM77" i="187"/>
  <c r="AS77" i="187"/>
  <c r="Y77" i="187"/>
  <c r="E77" i="187"/>
  <c r="BI76" i="187"/>
  <c r="AO76" i="187"/>
  <c r="U76" i="187"/>
  <c r="BY75" i="187"/>
  <c r="BE75" i="187"/>
  <c r="AK75" i="187"/>
  <c r="Q75" i="187"/>
  <c r="BU74" i="187"/>
  <c r="BA74" i="187"/>
  <c r="AG74" i="187"/>
  <c r="M74" i="187"/>
  <c r="BQ73" i="187"/>
  <c r="AW73" i="187"/>
  <c r="AC73" i="187"/>
  <c r="I73" i="187"/>
  <c r="BM72" i="187"/>
  <c r="AS72" i="187"/>
  <c r="Y72" i="187"/>
  <c r="E72" i="187"/>
  <c r="BI71" i="187"/>
  <c r="AO71" i="187"/>
  <c r="U71" i="187"/>
  <c r="BY70" i="187"/>
  <c r="BE70" i="187"/>
  <c r="AK70" i="187"/>
  <c r="Q70" i="187"/>
  <c r="BU69" i="187"/>
  <c r="BA69" i="187"/>
  <c r="AG69" i="187"/>
  <c r="M69" i="187"/>
  <c r="BQ68" i="187"/>
  <c r="AW68" i="187"/>
  <c r="AC68" i="187"/>
  <c r="I68" i="187"/>
  <c r="BM67" i="187"/>
  <c r="AS67" i="187"/>
  <c r="Y67" i="187"/>
  <c r="E67" i="187"/>
  <c r="BI66" i="187"/>
  <c r="AO66" i="187"/>
  <c r="U66" i="187"/>
  <c r="BY65" i="187"/>
  <c r="BE65" i="187"/>
  <c r="AK65" i="187"/>
  <c r="Q65" i="187"/>
  <c r="BU64" i="187"/>
  <c r="BA64" i="187"/>
  <c r="AG64" i="187"/>
  <c r="M64" i="187"/>
  <c r="BQ63" i="187"/>
  <c r="AW63" i="187"/>
  <c r="AC63" i="187"/>
  <c r="I63" i="187"/>
  <c r="BM62" i="187"/>
  <c r="AS62" i="187"/>
  <c r="Y62" i="187"/>
  <c r="E62" i="187"/>
  <c r="BI61" i="187"/>
  <c r="BP78" i="187"/>
  <c r="AV78" i="187"/>
  <c r="AB78" i="187"/>
  <c r="H78" i="187"/>
  <c r="BL77" i="187"/>
  <c r="AR77" i="187"/>
  <c r="X77" i="187"/>
  <c r="D77" i="187"/>
  <c r="BH76" i="187"/>
  <c r="AN76" i="187"/>
  <c r="T76" i="187"/>
  <c r="BX75" i="187"/>
  <c r="BD75" i="187"/>
  <c r="AJ75" i="187"/>
  <c r="P75" i="187"/>
  <c r="BT74" i="187"/>
  <c r="AZ74" i="187"/>
  <c r="AF74" i="187"/>
  <c r="L74" i="187"/>
  <c r="BP73" i="187"/>
  <c r="AV73" i="187"/>
  <c r="AB73" i="187"/>
  <c r="H73" i="187"/>
  <c r="BL72" i="187"/>
  <c r="AR72" i="187"/>
  <c r="X72" i="187"/>
  <c r="D72" i="187"/>
  <c r="BH71" i="187"/>
  <c r="AN71" i="187"/>
  <c r="T71" i="187"/>
  <c r="BX70" i="187"/>
  <c r="BD70" i="187"/>
  <c r="AJ70" i="187"/>
  <c r="P70" i="187"/>
  <c r="BT69" i="187"/>
  <c r="AZ69" i="187"/>
  <c r="AF69" i="187"/>
  <c r="L69" i="187"/>
  <c r="BP68" i="187"/>
  <c r="AV68" i="187"/>
  <c r="AB68" i="187"/>
  <c r="H68" i="187"/>
  <c r="BL67" i="187"/>
  <c r="AR67" i="187"/>
  <c r="X67" i="187"/>
  <c r="D67" i="187"/>
  <c r="BH66" i="187"/>
  <c r="AN66" i="187"/>
  <c r="T66" i="187"/>
  <c r="BX65" i="187"/>
  <c r="BD65" i="187"/>
  <c r="AJ65" i="187"/>
  <c r="P65" i="187"/>
  <c r="BT64" i="187"/>
  <c r="AZ64" i="187"/>
  <c r="AF64" i="187"/>
  <c r="L64" i="187"/>
  <c r="BP63" i="187"/>
  <c r="AV63" i="187"/>
  <c r="AB63" i="187"/>
  <c r="H63" i="187"/>
  <c r="BL62" i="187"/>
  <c r="AR62" i="187"/>
  <c r="BO78" i="187"/>
  <c r="AU78" i="187"/>
  <c r="AA78" i="187"/>
  <c r="G78" i="187"/>
  <c r="BK77" i="187"/>
  <c r="AQ77" i="187"/>
  <c r="W77" i="187"/>
  <c r="C77" i="187"/>
  <c r="BG76" i="187"/>
  <c r="AM76" i="187"/>
  <c r="S76" i="187"/>
  <c r="BW75" i="187"/>
  <c r="BC75" i="187"/>
  <c r="AI75" i="187"/>
  <c r="O75" i="187"/>
  <c r="BS74" i="187"/>
  <c r="AY74" i="187"/>
  <c r="AE74" i="187"/>
  <c r="K74" i="187"/>
  <c r="BO73" i="187"/>
  <c r="AU73" i="187"/>
  <c r="AA73" i="187"/>
  <c r="G73" i="187"/>
  <c r="BK72" i="187"/>
  <c r="AQ72" i="187"/>
  <c r="W72" i="187"/>
  <c r="C72" i="187"/>
  <c r="BG71" i="187"/>
  <c r="AM71" i="187"/>
  <c r="S71" i="187"/>
  <c r="BW70" i="187"/>
  <c r="BC70" i="187"/>
  <c r="AI70" i="187"/>
  <c r="O70" i="187"/>
  <c r="BS69" i="187"/>
  <c r="AY69" i="187"/>
  <c r="AE69" i="187"/>
  <c r="K69" i="187"/>
  <c r="BO68" i="187"/>
  <c r="AU68" i="187"/>
  <c r="AA68" i="187"/>
  <c r="G68" i="187"/>
  <c r="BK67" i="187"/>
  <c r="AQ67" i="187"/>
  <c r="W67" i="187"/>
  <c r="C67" i="187"/>
  <c r="BG66" i="187"/>
  <c r="AM66" i="187"/>
  <c r="S66" i="187"/>
  <c r="BW65" i="187"/>
  <c r="BC65" i="187"/>
  <c r="AI65" i="187"/>
  <c r="O65" i="187"/>
  <c r="BS64" i="187"/>
  <c r="AY64" i="187"/>
  <c r="AE64" i="187"/>
  <c r="K64" i="187"/>
  <c r="BO63" i="187"/>
  <c r="AU63" i="187"/>
  <c r="AA63" i="187"/>
  <c r="G63" i="187"/>
  <c r="BK62" i="187"/>
  <c r="AQ62" i="187"/>
  <c r="W62" i="187"/>
  <c r="C62" i="187"/>
  <c r="BG61" i="187"/>
  <c r="AM61" i="187"/>
  <c r="S61" i="187"/>
  <c r="BW60" i="187"/>
  <c r="BC60" i="187"/>
  <c r="AI60" i="187"/>
  <c r="O60" i="187"/>
  <c r="BS59" i="187"/>
  <c r="AY59" i="187"/>
  <c r="AE59" i="187"/>
  <c r="K59" i="187"/>
  <c r="BO58" i="187"/>
  <c r="AU58" i="187"/>
  <c r="AA58" i="187"/>
  <c r="G58" i="187"/>
  <c r="BK57" i="187"/>
  <c r="AQ57" i="187"/>
  <c r="W57" i="187"/>
  <c r="BN78" i="187"/>
  <c r="AT78" i="187"/>
  <c r="Z78" i="187"/>
  <c r="F78" i="187"/>
  <c r="BJ77" i="187"/>
  <c r="AP77" i="187"/>
  <c r="V77" i="187"/>
  <c r="B77" i="187"/>
  <c r="BF76" i="187"/>
  <c r="AL76" i="187"/>
  <c r="R76" i="187"/>
  <c r="BV75" i="187"/>
  <c r="BB75" i="187"/>
  <c r="AH75" i="187"/>
  <c r="N75" i="187"/>
  <c r="BR74" i="187"/>
  <c r="AX74" i="187"/>
  <c r="AD74" i="187"/>
  <c r="J74" i="187"/>
  <c r="BN73" i="187"/>
  <c r="AT73" i="187"/>
  <c r="Z73" i="187"/>
  <c r="F73" i="187"/>
  <c r="BJ72" i="187"/>
  <c r="AP72" i="187"/>
  <c r="V72" i="187"/>
  <c r="B72" i="187"/>
  <c r="BF71" i="187"/>
  <c r="AL71" i="187"/>
  <c r="R71" i="187"/>
  <c r="BV70" i="187"/>
  <c r="BB70" i="187"/>
  <c r="AH70" i="187"/>
  <c r="N70" i="187"/>
  <c r="BR69" i="187"/>
  <c r="AX69" i="187"/>
  <c r="AD69" i="187"/>
  <c r="J69" i="187"/>
  <c r="BN68" i="187"/>
  <c r="AT68" i="187"/>
  <c r="Z68" i="187"/>
  <c r="F68" i="187"/>
  <c r="BJ67" i="187"/>
  <c r="AP67" i="187"/>
  <c r="V67" i="187"/>
  <c r="B67" i="187"/>
  <c r="BF66" i="187"/>
  <c r="AL66" i="187"/>
  <c r="R66" i="187"/>
  <c r="BV65" i="187"/>
  <c r="BB65" i="187"/>
  <c r="AH65" i="187"/>
  <c r="N65" i="187"/>
  <c r="BR64" i="187"/>
  <c r="AX64" i="187"/>
  <c r="AD64" i="187"/>
  <c r="J64" i="187"/>
  <c r="BN63" i="187"/>
  <c r="AT63" i="187"/>
  <c r="Z63" i="187"/>
  <c r="F63" i="187"/>
  <c r="BJ62" i="187"/>
  <c r="AP62" i="187"/>
  <c r="V62" i="187"/>
  <c r="B62" i="187"/>
  <c r="BF61" i="187"/>
  <c r="BL78" i="187"/>
  <c r="AR78" i="187"/>
  <c r="X78" i="187"/>
  <c r="D78" i="187"/>
  <c r="BH77" i="187"/>
  <c r="AN77" i="187"/>
  <c r="T77" i="187"/>
  <c r="BX76" i="187"/>
  <c r="BD76" i="187"/>
  <c r="AJ76" i="187"/>
  <c r="P76" i="187"/>
  <c r="BT75" i="187"/>
  <c r="AZ75" i="187"/>
  <c r="AF75" i="187"/>
  <c r="L75" i="187"/>
  <c r="BP74" i="187"/>
  <c r="AV74" i="187"/>
  <c r="AB74" i="187"/>
  <c r="H74" i="187"/>
  <c r="BL73" i="187"/>
  <c r="AR73" i="187"/>
  <c r="X73" i="187"/>
  <c r="D73" i="187"/>
  <c r="BH72" i="187"/>
  <c r="AN72" i="187"/>
  <c r="T72" i="187"/>
  <c r="BX71" i="187"/>
  <c r="BD71" i="187"/>
  <c r="AJ71" i="187"/>
  <c r="P71" i="187"/>
  <c r="BT70" i="187"/>
  <c r="AZ70" i="187"/>
  <c r="AF70" i="187"/>
  <c r="L70" i="187"/>
  <c r="BP69" i="187"/>
  <c r="AV69" i="187"/>
  <c r="AB69" i="187"/>
  <c r="H69" i="187"/>
  <c r="BH78" i="187"/>
  <c r="AN78" i="187"/>
  <c r="T78" i="187"/>
  <c r="BX77" i="187"/>
  <c r="BD77" i="187"/>
  <c r="AJ77" i="187"/>
  <c r="P77" i="187"/>
  <c r="BT76" i="187"/>
  <c r="AZ76" i="187"/>
  <c r="AF76" i="187"/>
  <c r="L76" i="187"/>
  <c r="BP75" i="187"/>
  <c r="AV75" i="187"/>
  <c r="AB75" i="187"/>
  <c r="H75" i="187"/>
  <c r="BL74" i="187"/>
  <c r="AR74" i="187"/>
  <c r="X74" i="187"/>
  <c r="D74" i="187"/>
  <c r="BH73" i="187"/>
  <c r="BG78" i="187"/>
  <c r="AM78" i="187"/>
  <c r="S78" i="187"/>
  <c r="BW77" i="187"/>
  <c r="BC77" i="187"/>
  <c r="AI77" i="187"/>
  <c r="O77" i="187"/>
  <c r="BS76" i="187"/>
  <c r="AY76" i="187"/>
  <c r="AE76" i="187"/>
  <c r="K76" i="187"/>
  <c r="BO75" i="187"/>
  <c r="AU75" i="187"/>
  <c r="AA75" i="187"/>
  <c r="G75" i="187"/>
  <c r="BK74" i="187"/>
  <c r="AQ74" i="187"/>
  <c r="W74" i="187"/>
  <c r="C74" i="187"/>
  <c r="BG73" i="187"/>
  <c r="AM73" i="187"/>
  <c r="S73" i="187"/>
  <c r="BT78" i="187"/>
  <c r="AJ78" i="187"/>
  <c r="B78" i="187"/>
  <c r="AV77" i="187"/>
  <c r="L77" i="187"/>
  <c r="BB76" i="187"/>
  <c r="X76" i="187"/>
  <c r="BL75" i="187"/>
  <c r="AD75" i="187"/>
  <c r="BX74" i="187"/>
  <c r="AN74" i="187"/>
  <c r="F74" i="187"/>
  <c r="AZ73" i="187"/>
  <c r="R73" i="187"/>
  <c r="BP72" i="187"/>
  <c r="AJ72" i="187"/>
  <c r="J72" i="187"/>
  <c r="BB71" i="187"/>
  <c r="AB71" i="187"/>
  <c r="BU70" i="187"/>
  <c r="AT70" i="187"/>
  <c r="T70" i="187"/>
  <c r="BL69" i="187"/>
  <c r="AL69" i="187"/>
  <c r="F69" i="187"/>
  <c r="BE68" i="187"/>
  <c r="AF68" i="187"/>
  <c r="B68" i="187"/>
  <c r="BA67" i="187"/>
  <c r="AB67" i="187"/>
  <c r="BV66" i="187"/>
  <c r="AW66" i="187"/>
  <c r="X66" i="187"/>
  <c r="BR65" i="187"/>
  <c r="AS65" i="187"/>
  <c r="T65" i="187"/>
  <c r="BN64" i="187"/>
  <c r="AO64" i="187"/>
  <c r="P64" i="187"/>
  <c r="BJ63" i="187"/>
  <c r="AK63" i="187"/>
  <c r="L63" i="187"/>
  <c r="BF62" i="187"/>
  <c r="AG62" i="187"/>
  <c r="I62" i="187"/>
  <c r="BE61" i="187"/>
  <c r="AI61" i="187"/>
  <c r="M61" i="187"/>
  <c r="BO60" i="187"/>
  <c r="AS60" i="187"/>
  <c r="W60" i="187"/>
  <c r="B60" i="187"/>
  <c r="BE59" i="187"/>
  <c r="AJ59" i="187"/>
  <c r="O59" i="187"/>
  <c r="BR58" i="187"/>
  <c r="AW58" i="187"/>
  <c r="AB58" i="187"/>
  <c r="F58" i="187"/>
  <c r="BI57" i="187"/>
  <c r="AN57" i="187"/>
  <c r="S57" i="187"/>
  <c r="BW56" i="187"/>
  <c r="BC56" i="187"/>
  <c r="AI56" i="187"/>
  <c r="O56" i="187"/>
  <c r="BS55" i="187"/>
  <c r="AY55" i="187"/>
  <c r="AE55" i="187"/>
  <c r="K55" i="187"/>
  <c r="BO54" i="187"/>
  <c r="AU54" i="187"/>
  <c r="AA54" i="187"/>
  <c r="G54" i="187"/>
  <c r="BK53" i="187"/>
  <c r="AQ53" i="187"/>
  <c r="W53" i="187"/>
  <c r="C53" i="187"/>
  <c r="BG52" i="187"/>
  <c r="AM52" i="187"/>
  <c r="S52" i="187"/>
  <c r="BW51" i="187"/>
  <c r="BC51" i="187"/>
  <c r="AI51" i="187"/>
  <c r="O51" i="187"/>
  <c r="BS50" i="187"/>
  <c r="AY50" i="187"/>
  <c r="AE50" i="187"/>
  <c r="K50" i="187"/>
  <c r="BO49" i="187"/>
  <c r="AU49" i="187"/>
  <c r="AA49" i="187"/>
  <c r="G49" i="187"/>
  <c r="BK48" i="187"/>
  <c r="AQ48" i="187"/>
  <c r="W48" i="187"/>
  <c r="C48" i="187"/>
  <c r="BG47" i="187"/>
  <c r="AM47" i="187"/>
  <c r="S47" i="187"/>
  <c r="BW46" i="187"/>
  <c r="BC46" i="187"/>
  <c r="AI46" i="187"/>
  <c r="O46" i="187"/>
  <c r="BS45" i="187"/>
  <c r="AY45" i="187"/>
  <c r="AE45" i="187"/>
  <c r="K45" i="187"/>
  <c r="BO44" i="187"/>
  <c r="AU44" i="187"/>
  <c r="AA44" i="187"/>
  <c r="G44" i="187"/>
  <c r="BK43" i="187"/>
  <c r="AQ43" i="187"/>
  <c r="W43" i="187"/>
  <c r="C43" i="187"/>
  <c r="BG42" i="187"/>
  <c r="AM42" i="187"/>
  <c r="S42" i="187"/>
  <c r="BW41" i="187"/>
  <c r="BC41" i="187"/>
  <c r="AI41" i="187"/>
  <c r="O41" i="187"/>
  <c r="BS40" i="187"/>
  <c r="AY40" i="187"/>
  <c r="AE40" i="187"/>
  <c r="K40" i="187"/>
  <c r="BO39" i="187"/>
  <c r="AU39" i="187"/>
  <c r="AA39" i="187"/>
  <c r="G39" i="187"/>
  <c r="BK38" i="187"/>
  <c r="AQ38" i="187"/>
  <c r="W38" i="187"/>
  <c r="C38" i="187"/>
  <c r="BG37" i="187"/>
  <c r="AM37" i="187"/>
  <c r="S37" i="187"/>
  <c r="BW36" i="187"/>
  <c r="BC36" i="187"/>
  <c r="AI36" i="187"/>
  <c r="O36" i="187"/>
  <c r="BS35" i="187"/>
  <c r="AY35" i="187"/>
  <c r="AE35" i="187"/>
  <c r="K35" i="187"/>
  <c r="BO34" i="187"/>
  <c r="AU34" i="187"/>
  <c r="AA34" i="187"/>
  <c r="G34" i="187"/>
  <c r="BK33" i="187"/>
  <c r="AQ33" i="187"/>
  <c r="W33" i="187"/>
  <c r="C33" i="187"/>
  <c r="BG32" i="187"/>
  <c r="AM32" i="187"/>
  <c r="S32" i="187"/>
  <c r="BW31" i="187"/>
  <c r="BC31" i="187"/>
  <c r="AI31" i="187"/>
  <c r="O31" i="187"/>
  <c r="BS30" i="187"/>
  <c r="AY30" i="187"/>
  <c r="AE30" i="187"/>
  <c r="K30" i="187"/>
  <c r="BO29" i="187"/>
  <c r="AU29" i="187"/>
  <c r="AA29" i="187"/>
  <c r="G29" i="187"/>
  <c r="BK28" i="187"/>
  <c r="AQ28" i="187"/>
  <c r="W28" i="187"/>
  <c r="C28" i="187"/>
  <c r="BG27" i="187"/>
  <c r="AM27" i="187"/>
  <c r="S27" i="187"/>
  <c r="BW26" i="187"/>
  <c r="BC26" i="187"/>
  <c r="AI26" i="187"/>
  <c r="O26" i="187"/>
  <c r="BS25" i="187"/>
  <c r="AY25" i="187"/>
  <c r="AE25" i="187"/>
  <c r="K25" i="187"/>
  <c r="BO24" i="187"/>
  <c r="AU24" i="187"/>
  <c r="AA24" i="187"/>
  <c r="G24" i="187"/>
  <c r="BK23" i="187"/>
  <c r="AQ23" i="187"/>
  <c r="W23" i="187"/>
  <c r="C23" i="187"/>
  <c r="BG22" i="187"/>
  <c r="AM22" i="187"/>
  <c r="S22" i="187"/>
  <c r="BW21" i="187"/>
  <c r="BC21" i="187"/>
  <c r="BS78" i="187"/>
  <c r="AI78" i="187"/>
  <c r="BY77" i="187"/>
  <c r="AU77" i="187"/>
  <c r="K77" i="187"/>
  <c r="BA76" i="187"/>
  <c r="W76" i="187"/>
  <c r="BK75" i="187"/>
  <c r="AC75" i="187"/>
  <c r="BW74" i="187"/>
  <c r="AM74" i="187"/>
  <c r="E74" i="187"/>
  <c r="AY73" i="187"/>
  <c r="Q73" i="187"/>
  <c r="BO72" i="187"/>
  <c r="AI72" i="187"/>
  <c r="I72" i="187"/>
  <c r="BA71" i="187"/>
  <c r="AA71" i="187"/>
  <c r="BS70" i="187"/>
  <c r="AS70" i="187"/>
  <c r="S70" i="187"/>
  <c r="BK69" i="187"/>
  <c r="AK69" i="187"/>
  <c r="E69" i="187"/>
  <c r="BD68" i="187"/>
  <c r="AE68" i="187"/>
  <c r="BY67" i="187"/>
  <c r="AZ67" i="187"/>
  <c r="AA67" i="187"/>
  <c r="BU66" i="187"/>
  <c r="AV66" i="187"/>
  <c r="W66" i="187"/>
  <c r="BQ65" i="187"/>
  <c r="AR65" i="187"/>
  <c r="S65" i="187"/>
  <c r="BM64" i="187"/>
  <c r="AN64" i="187"/>
  <c r="O64" i="187"/>
  <c r="BI63" i="187"/>
  <c r="AJ63" i="187"/>
  <c r="K63" i="187"/>
  <c r="BE62" i="187"/>
  <c r="AF62" i="187"/>
  <c r="H62" i="187"/>
  <c r="BD61" i="187"/>
  <c r="AH61" i="187"/>
  <c r="L61" i="187"/>
  <c r="BN60" i="187"/>
  <c r="AR60" i="187"/>
  <c r="V60" i="187"/>
  <c r="BY59" i="187"/>
  <c r="BD59" i="187"/>
  <c r="AI59" i="187"/>
  <c r="N59" i="187"/>
  <c r="BQ58" i="187"/>
  <c r="AV58" i="187"/>
  <c r="Z58" i="187"/>
  <c r="E58" i="187"/>
  <c r="BH57" i="187"/>
  <c r="AM57" i="187"/>
  <c r="R57" i="187"/>
  <c r="BV56" i="187"/>
  <c r="BB56" i="187"/>
  <c r="AH56" i="187"/>
  <c r="N56" i="187"/>
  <c r="BR55" i="187"/>
  <c r="AX55" i="187"/>
  <c r="AD55" i="187"/>
  <c r="J55" i="187"/>
  <c r="BN54" i="187"/>
  <c r="AT54" i="187"/>
  <c r="Z54" i="187"/>
  <c r="F54" i="187"/>
  <c r="BJ53" i="187"/>
  <c r="AP53" i="187"/>
  <c r="V53" i="187"/>
  <c r="B53" i="187"/>
  <c r="BF52" i="187"/>
  <c r="AL52" i="187"/>
  <c r="R52" i="187"/>
  <c r="BV51" i="187"/>
  <c r="BB51" i="187"/>
  <c r="AH51" i="187"/>
  <c r="N51" i="187"/>
  <c r="BR50" i="187"/>
  <c r="AX50" i="187"/>
  <c r="AD50" i="187"/>
  <c r="J50" i="187"/>
  <c r="BN49" i="187"/>
  <c r="AT49" i="187"/>
  <c r="Z49" i="187"/>
  <c r="F49" i="187"/>
  <c r="BJ48" i="187"/>
  <c r="AP48" i="187"/>
  <c r="V48" i="187"/>
  <c r="B48" i="187"/>
  <c r="BF47" i="187"/>
  <c r="AL47" i="187"/>
  <c r="R47" i="187"/>
  <c r="BV46" i="187"/>
  <c r="BB46" i="187"/>
  <c r="AH46" i="187"/>
  <c r="N46" i="187"/>
  <c r="BR45" i="187"/>
  <c r="AX45" i="187"/>
  <c r="AD45" i="187"/>
  <c r="J45" i="187"/>
  <c r="BN44" i="187"/>
  <c r="AT44" i="187"/>
  <c r="Z44" i="187"/>
  <c r="F44" i="187"/>
  <c r="BJ43" i="187"/>
  <c r="AP43" i="187"/>
  <c r="V43" i="187"/>
  <c r="B43" i="187"/>
  <c r="BF42" i="187"/>
  <c r="AL42" i="187"/>
  <c r="R42" i="187"/>
  <c r="BV41" i="187"/>
  <c r="BB41" i="187"/>
  <c r="AH41" i="187"/>
  <c r="N41" i="187"/>
  <c r="BR40" i="187"/>
  <c r="AX40" i="187"/>
  <c r="AD40" i="187"/>
  <c r="J40" i="187"/>
  <c r="BN39" i="187"/>
  <c r="AT39" i="187"/>
  <c r="Z39" i="187"/>
  <c r="F39" i="187"/>
  <c r="BJ38" i="187"/>
  <c r="AP38" i="187"/>
  <c r="V38" i="187"/>
  <c r="B38" i="187"/>
  <c r="BF37" i="187"/>
  <c r="AL37" i="187"/>
  <c r="R37" i="187"/>
  <c r="BV36" i="187"/>
  <c r="BB36" i="187"/>
  <c r="AH36" i="187"/>
  <c r="N36" i="187"/>
  <c r="BR35" i="187"/>
  <c r="AX35" i="187"/>
  <c r="AD35" i="187"/>
  <c r="J35" i="187"/>
  <c r="BN34" i="187"/>
  <c r="AT34" i="187"/>
  <c r="Z34" i="187"/>
  <c r="F34" i="187"/>
  <c r="BJ33" i="187"/>
  <c r="AP33" i="187"/>
  <c r="V33" i="187"/>
  <c r="B33" i="187"/>
  <c r="BF32" i="187"/>
  <c r="AL32" i="187"/>
  <c r="R32" i="187"/>
  <c r="BV31" i="187"/>
  <c r="BB31" i="187"/>
  <c r="AH31" i="187"/>
  <c r="N31" i="187"/>
  <c r="BR30" i="187"/>
  <c r="AX30" i="187"/>
  <c r="AD30" i="187"/>
  <c r="J30" i="187"/>
  <c r="BN29" i="187"/>
  <c r="AT29" i="187"/>
  <c r="Z29" i="187"/>
  <c r="F29" i="187"/>
  <c r="BJ28" i="187"/>
  <c r="AP28" i="187"/>
  <c r="V28" i="187"/>
  <c r="B28" i="187"/>
  <c r="BF27" i="187"/>
  <c r="AL27" i="187"/>
  <c r="R27" i="187"/>
  <c r="BV26" i="187"/>
  <c r="BB26" i="187"/>
  <c r="AH26" i="187"/>
  <c r="N26" i="187"/>
  <c r="BR25" i="187"/>
  <c r="AX25" i="187"/>
  <c r="AD25" i="187"/>
  <c r="J25" i="187"/>
  <c r="BN24" i="187"/>
  <c r="AT24" i="187"/>
  <c r="Z24" i="187"/>
  <c r="F24" i="187"/>
  <c r="BM78" i="187"/>
  <c r="AH78" i="187"/>
  <c r="BV77" i="187"/>
  <c r="AO77" i="187"/>
  <c r="J77" i="187"/>
  <c r="AX76" i="187"/>
  <c r="Q76" i="187"/>
  <c r="BJ75" i="187"/>
  <c r="Z75" i="187"/>
  <c r="BQ74" i="187"/>
  <c r="AL74" i="187"/>
  <c r="B74" i="187"/>
  <c r="AS73" i="187"/>
  <c r="P73" i="187"/>
  <c r="BI72" i="187"/>
  <c r="AH72" i="187"/>
  <c r="H72" i="187"/>
  <c r="AZ71" i="187"/>
  <c r="Z71" i="187"/>
  <c r="BR70" i="187"/>
  <c r="AR70" i="187"/>
  <c r="M70" i="187"/>
  <c r="BJ69" i="187"/>
  <c r="AJ69" i="187"/>
  <c r="D69" i="187"/>
  <c r="BC68" i="187"/>
  <c r="Y68" i="187"/>
  <c r="BX67" i="187"/>
  <c r="AY67" i="187"/>
  <c r="U67" i="187"/>
  <c r="BT66" i="187"/>
  <c r="AU66" i="187"/>
  <c r="Q66" i="187"/>
  <c r="BP65" i="187"/>
  <c r="AQ65" i="187"/>
  <c r="M65" i="187"/>
  <c r="BL64" i="187"/>
  <c r="AM64" i="187"/>
  <c r="I64" i="187"/>
  <c r="BH63" i="187"/>
  <c r="AI63" i="187"/>
  <c r="E63" i="187"/>
  <c r="BD62" i="187"/>
  <c r="AE62" i="187"/>
  <c r="G62" i="187"/>
  <c r="BC61" i="187"/>
  <c r="AG61" i="187"/>
  <c r="K61" i="187"/>
  <c r="BM60" i="187"/>
  <c r="AQ60" i="187"/>
  <c r="U60" i="187"/>
  <c r="BX59" i="187"/>
  <c r="BC59" i="187"/>
  <c r="AH59" i="187"/>
  <c r="M59" i="187"/>
  <c r="BP58" i="187"/>
  <c r="AT58" i="187"/>
  <c r="Y58" i="187"/>
  <c r="D58" i="187"/>
  <c r="BG57" i="187"/>
  <c r="AL57" i="187"/>
  <c r="Q57" i="187"/>
  <c r="BU56" i="187"/>
  <c r="BA56" i="187"/>
  <c r="AG56" i="187"/>
  <c r="M56" i="187"/>
  <c r="BQ55" i="187"/>
  <c r="AW55" i="187"/>
  <c r="AC55" i="187"/>
  <c r="I55" i="187"/>
  <c r="BM54" i="187"/>
  <c r="AS54" i="187"/>
  <c r="Y54" i="187"/>
  <c r="E54" i="187"/>
  <c r="BI53" i="187"/>
  <c r="AO53" i="187"/>
  <c r="U53" i="187"/>
  <c r="BY52" i="187"/>
  <c r="BE52" i="187"/>
  <c r="AK52" i="187"/>
  <c r="Q52" i="187"/>
  <c r="BU51" i="187"/>
  <c r="BA51" i="187"/>
  <c r="AG51" i="187"/>
  <c r="M51" i="187"/>
  <c r="BQ50" i="187"/>
  <c r="AW50" i="187"/>
  <c r="AC50" i="187"/>
  <c r="I50" i="187"/>
  <c r="BM49" i="187"/>
  <c r="AS49" i="187"/>
  <c r="Y49" i="187"/>
  <c r="E49" i="187"/>
  <c r="BI48" i="187"/>
  <c r="AO48" i="187"/>
  <c r="U48" i="187"/>
  <c r="BY47" i="187"/>
  <c r="BE47" i="187"/>
  <c r="AK47" i="187"/>
  <c r="Q47" i="187"/>
  <c r="BU46" i="187"/>
  <c r="BA46" i="187"/>
  <c r="AG46" i="187"/>
  <c r="M46" i="187"/>
  <c r="BQ45" i="187"/>
  <c r="AW45" i="187"/>
  <c r="AC45" i="187"/>
  <c r="I45" i="187"/>
  <c r="BM44" i="187"/>
  <c r="AS44" i="187"/>
  <c r="Y44" i="187"/>
  <c r="E44" i="187"/>
  <c r="BI43" i="187"/>
  <c r="AO43" i="187"/>
  <c r="U43" i="187"/>
  <c r="BY42" i="187"/>
  <c r="BE42" i="187"/>
  <c r="AK42" i="187"/>
  <c r="Q42" i="187"/>
  <c r="BU41" i="187"/>
  <c r="BA41" i="187"/>
  <c r="AG41" i="187"/>
  <c r="M41" i="187"/>
  <c r="BQ40" i="187"/>
  <c r="AW40" i="187"/>
  <c r="AC40" i="187"/>
  <c r="I40" i="187"/>
  <c r="BM39" i="187"/>
  <c r="AS39" i="187"/>
  <c r="Y39" i="187"/>
  <c r="E39" i="187"/>
  <c r="BI38" i="187"/>
  <c r="AO38" i="187"/>
  <c r="U38" i="187"/>
  <c r="BY37" i="187"/>
  <c r="BE37" i="187"/>
  <c r="AK37" i="187"/>
  <c r="Q37" i="187"/>
  <c r="BU36" i="187"/>
  <c r="BA36" i="187"/>
  <c r="AG36" i="187"/>
  <c r="M36" i="187"/>
  <c r="BQ35" i="187"/>
  <c r="AW35" i="187"/>
  <c r="AC35" i="187"/>
  <c r="I35" i="187"/>
  <c r="BM34" i="187"/>
  <c r="AS34" i="187"/>
  <c r="Y34" i="187"/>
  <c r="E34" i="187"/>
  <c r="BI33" i="187"/>
  <c r="AO33" i="187"/>
  <c r="U33" i="187"/>
  <c r="BY32" i="187"/>
  <c r="BE32" i="187"/>
  <c r="AK32" i="187"/>
  <c r="Q32" i="187"/>
  <c r="BU31" i="187"/>
  <c r="BA31" i="187"/>
  <c r="AG31" i="187"/>
  <c r="M31" i="187"/>
  <c r="BQ30" i="187"/>
  <c r="AW30" i="187"/>
  <c r="AC30" i="187"/>
  <c r="I30" i="187"/>
  <c r="BM29" i="187"/>
  <c r="AS29" i="187"/>
  <c r="Y29" i="187"/>
  <c r="E29" i="187"/>
  <c r="BI28" i="187"/>
  <c r="AO28" i="187"/>
  <c r="U28" i="187"/>
  <c r="BY27" i="187"/>
  <c r="BE27" i="187"/>
  <c r="AK27" i="187"/>
  <c r="Q27" i="187"/>
  <c r="BU26" i="187"/>
  <c r="BA26" i="187"/>
  <c r="AG26" i="187"/>
  <c r="M26" i="187"/>
  <c r="BQ25" i="187"/>
  <c r="AW25" i="187"/>
  <c r="AC25" i="187"/>
  <c r="I25" i="187"/>
  <c r="BM24" i="187"/>
  <c r="AS24" i="187"/>
  <c r="Y24" i="187"/>
  <c r="BK78" i="187"/>
  <c r="AG78" i="187"/>
  <c r="BU77" i="187"/>
  <c r="AM77" i="187"/>
  <c r="I77" i="187"/>
  <c r="AW76" i="187"/>
  <c r="O76" i="187"/>
  <c r="BI75" i="187"/>
  <c r="Y75" i="187"/>
  <c r="BO74" i="187"/>
  <c r="AK74" i="187"/>
  <c r="BY73" i="187"/>
  <c r="AQ73" i="187"/>
  <c r="O73" i="187"/>
  <c r="BG72" i="187"/>
  <c r="AG72" i="187"/>
  <c r="G72" i="187"/>
  <c r="AY71" i="187"/>
  <c r="Y71" i="187"/>
  <c r="BQ70" i="187"/>
  <c r="AQ70" i="187"/>
  <c r="K70" i="187"/>
  <c r="BI69" i="187"/>
  <c r="AI69" i="187"/>
  <c r="C69" i="187"/>
  <c r="BB68" i="187"/>
  <c r="X68" i="187"/>
  <c r="BW67" i="187"/>
  <c r="AX67" i="187"/>
  <c r="T67" i="187"/>
  <c r="BS66" i="187"/>
  <c r="AT66" i="187"/>
  <c r="P66" i="187"/>
  <c r="BO65" i="187"/>
  <c r="AP65" i="187"/>
  <c r="L65" i="187"/>
  <c r="BK64" i="187"/>
  <c r="AL64" i="187"/>
  <c r="H64" i="187"/>
  <c r="BG63" i="187"/>
  <c r="AH63" i="187"/>
  <c r="D63" i="187"/>
  <c r="BC62" i="187"/>
  <c r="AD62" i="187"/>
  <c r="D62" i="187"/>
  <c r="BB61" i="187"/>
  <c r="AF61" i="187"/>
  <c r="J61" i="187"/>
  <c r="BL60" i="187"/>
  <c r="AP60" i="187"/>
  <c r="T60" i="187"/>
  <c r="BW59" i="187"/>
  <c r="BB59" i="187"/>
  <c r="AG59" i="187"/>
  <c r="L59" i="187"/>
  <c r="BN58" i="187"/>
  <c r="AS58" i="187"/>
  <c r="X58" i="187"/>
  <c r="C58" i="187"/>
  <c r="BF57" i="187"/>
  <c r="AK57" i="187"/>
  <c r="P57" i="187"/>
  <c r="BT56" i="187"/>
  <c r="AZ56" i="187"/>
  <c r="AF56" i="187"/>
  <c r="L56" i="187"/>
  <c r="BP55" i="187"/>
  <c r="AV55" i="187"/>
  <c r="AB55" i="187"/>
  <c r="H55" i="187"/>
  <c r="BL54" i="187"/>
  <c r="AR54" i="187"/>
  <c r="X54" i="187"/>
  <c r="D54" i="187"/>
  <c r="BH53" i="187"/>
  <c r="AN53" i="187"/>
  <c r="T53" i="187"/>
  <c r="BX52" i="187"/>
  <c r="BD52" i="187"/>
  <c r="AJ52" i="187"/>
  <c r="P52" i="187"/>
  <c r="BT51" i="187"/>
  <c r="AZ51" i="187"/>
  <c r="AF51" i="187"/>
  <c r="L51" i="187"/>
  <c r="BP50" i="187"/>
  <c r="AV50" i="187"/>
  <c r="AB50" i="187"/>
  <c r="H50" i="187"/>
  <c r="BL49" i="187"/>
  <c r="AR49" i="187"/>
  <c r="X49" i="187"/>
  <c r="D49" i="187"/>
  <c r="BH48" i="187"/>
  <c r="AN48" i="187"/>
  <c r="T48" i="187"/>
  <c r="BX47" i="187"/>
  <c r="BD47" i="187"/>
  <c r="AJ47" i="187"/>
  <c r="P47" i="187"/>
  <c r="BT46" i="187"/>
  <c r="AZ46" i="187"/>
  <c r="AF46" i="187"/>
  <c r="L46" i="187"/>
  <c r="BP45" i="187"/>
  <c r="AV45" i="187"/>
  <c r="AB45" i="187"/>
  <c r="H45" i="187"/>
  <c r="BL44" i="187"/>
  <c r="AR44" i="187"/>
  <c r="X44" i="187"/>
  <c r="D44" i="187"/>
  <c r="BH43" i="187"/>
  <c r="AN43" i="187"/>
  <c r="T43" i="187"/>
  <c r="BX42" i="187"/>
  <c r="BD42" i="187"/>
  <c r="AJ42" i="187"/>
  <c r="P42" i="187"/>
  <c r="BT41" i="187"/>
  <c r="AZ41" i="187"/>
  <c r="AF41" i="187"/>
  <c r="L41" i="187"/>
  <c r="BP40" i="187"/>
  <c r="AV40" i="187"/>
  <c r="AB40" i="187"/>
  <c r="H40" i="187"/>
  <c r="BL39" i="187"/>
  <c r="AR39" i="187"/>
  <c r="X39" i="187"/>
  <c r="D39" i="187"/>
  <c r="BH38" i="187"/>
  <c r="AN38" i="187"/>
  <c r="T38" i="187"/>
  <c r="BX37" i="187"/>
  <c r="BD37" i="187"/>
  <c r="AJ37" i="187"/>
  <c r="P37" i="187"/>
  <c r="BT36" i="187"/>
  <c r="AZ36" i="187"/>
  <c r="AF36" i="187"/>
  <c r="L36" i="187"/>
  <c r="BP35" i="187"/>
  <c r="AV35" i="187"/>
  <c r="AB35" i="187"/>
  <c r="H35" i="187"/>
  <c r="BL34" i="187"/>
  <c r="AR34" i="187"/>
  <c r="X34" i="187"/>
  <c r="D34" i="187"/>
  <c r="BH33" i="187"/>
  <c r="AN33" i="187"/>
  <c r="T33" i="187"/>
  <c r="BX32" i="187"/>
  <c r="BD32" i="187"/>
  <c r="AJ32" i="187"/>
  <c r="P32" i="187"/>
  <c r="BT31" i="187"/>
  <c r="AZ31" i="187"/>
  <c r="AF31" i="187"/>
  <c r="L31" i="187"/>
  <c r="BP30" i="187"/>
  <c r="AV30" i="187"/>
  <c r="AB30" i="187"/>
  <c r="H30" i="187"/>
  <c r="BL29" i="187"/>
  <c r="AR29" i="187"/>
  <c r="X29" i="187"/>
  <c r="D29" i="187"/>
  <c r="BH28" i="187"/>
  <c r="AN28" i="187"/>
  <c r="T28" i="187"/>
  <c r="BX27" i="187"/>
  <c r="BD27" i="187"/>
  <c r="AJ27" i="187"/>
  <c r="P27" i="187"/>
  <c r="BT26" i="187"/>
  <c r="AZ26" i="187"/>
  <c r="AF26" i="187"/>
  <c r="L26" i="187"/>
  <c r="BP25" i="187"/>
  <c r="AV25" i="187"/>
  <c r="AB25" i="187"/>
  <c r="H25" i="187"/>
  <c r="BL24" i="187"/>
  <c r="AR24" i="187"/>
  <c r="X24" i="187"/>
  <c r="D24" i="187"/>
  <c r="BH23" i="187"/>
  <c r="AN23" i="187"/>
  <c r="T23" i="187"/>
  <c r="BX22" i="187"/>
  <c r="BD22" i="187"/>
  <c r="AJ22" i="187"/>
  <c r="P22" i="187"/>
  <c r="BT21" i="187"/>
  <c r="AZ21" i="187"/>
  <c r="BJ78" i="187"/>
  <c r="AF78" i="187"/>
  <c r="BT77" i="187"/>
  <c r="AL77" i="187"/>
  <c r="H77" i="187"/>
  <c r="AV76" i="187"/>
  <c r="N76" i="187"/>
  <c r="BH75" i="187"/>
  <c r="X75" i="187"/>
  <c r="BN74" i="187"/>
  <c r="AJ74" i="187"/>
  <c r="BX73" i="187"/>
  <c r="AP73" i="187"/>
  <c r="N73" i="187"/>
  <c r="BF72" i="187"/>
  <c r="AF72" i="187"/>
  <c r="BY71" i="187"/>
  <c r="AX71" i="187"/>
  <c r="X71" i="187"/>
  <c r="BP70" i="187"/>
  <c r="AP70" i="187"/>
  <c r="J70" i="187"/>
  <c r="BH69" i="187"/>
  <c r="AC69" i="187"/>
  <c r="B69" i="187"/>
  <c r="BA68" i="187"/>
  <c r="W68" i="187"/>
  <c r="BV67" i="187"/>
  <c r="AW67" i="187"/>
  <c r="S67" i="187"/>
  <c r="BR66" i="187"/>
  <c r="AS66" i="187"/>
  <c r="O66" i="187"/>
  <c r="BN65" i="187"/>
  <c r="AO65" i="187"/>
  <c r="K65" i="187"/>
  <c r="BJ64" i="187"/>
  <c r="AK64" i="187"/>
  <c r="G64" i="187"/>
  <c r="BF63" i="187"/>
  <c r="AG63" i="187"/>
  <c r="C63" i="187"/>
  <c r="BB62" i="187"/>
  <c r="AC62" i="187"/>
  <c r="BY61" i="187"/>
  <c r="BA61" i="187"/>
  <c r="AE61" i="187"/>
  <c r="I61" i="187"/>
  <c r="BK60" i="187"/>
  <c r="AO60" i="187"/>
  <c r="S60" i="187"/>
  <c r="BV59" i="187"/>
  <c r="BA59" i="187"/>
  <c r="AF59" i="187"/>
  <c r="J59" i="187"/>
  <c r="BM58" i="187"/>
  <c r="AR58" i="187"/>
  <c r="W58" i="187"/>
  <c r="B58" i="187"/>
  <c r="BE57" i="187"/>
  <c r="AJ57" i="187"/>
  <c r="O57" i="187"/>
  <c r="BS56" i="187"/>
  <c r="AY56" i="187"/>
  <c r="AE56" i="187"/>
  <c r="K56" i="187"/>
  <c r="BO55" i="187"/>
  <c r="AU55" i="187"/>
  <c r="AA55" i="187"/>
  <c r="G55" i="187"/>
  <c r="BK54" i="187"/>
  <c r="AQ54" i="187"/>
  <c r="W54" i="187"/>
  <c r="C54" i="187"/>
  <c r="BG53" i="187"/>
  <c r="AM53" i="187"/>
  <c r="S53" i="187"/>
  <c r="BW52" i="187"/>
  <c r="BC52" i="187"/>
  <c r="AI52" i="187"/>
  <c r="O52" i="187"/>
  <c r="BS51" i="187"/>
  <c r="AY51" i="187"/>
  <c r="AE51" i="187"/>
  <c r="K51" i="187"/>
  <c r="BO50" i="187"/>
  <c r="AU50" i="187"/>
  <c r="AA50" i="187"/>
  <c r="G50" i="187"/>
  <c r="BK49" i="187"/>
  <c r="AQ49" i="187"/>
  <c r="W49" i="187"/>
  <c r="C49" i="187"/>
  <c r="BG48" i="187"/>
  <c r="AM48" i="187"/>
  <c r="S48" i="187"/>
  <c r="BW47" i="187"/>
  <c r="BC47" i="187"/>
  <c r="AI47" i="187"/>
  <c r="O47" i="187"/>
  <c r="BS46" i="187"/>
  <c r="AY46" i="187"/>
  <c r="AE46" i="187"/>
  <c r="K46" i="187"/>
  <c r="BO45" i="187"/>
  <c r="AU45" i="187"/>
  <c r="AA45" i="187"/>
  <c r="G45" i="187"/>
  <c r="BK44" i="187"/>
  <c r="AQ44" i="187"/>
  <c r="W44" i="187"/>
  <c r="C44" i="187"/>
  <c r="BG43" i="187"/>
  <c r="AM43" i="187"/>
  <c r="S43" i="187"/>
  <c r="BW42" i="187"/>
  <c r="BC42" i="187"/>
  <c r="AI42" i="187"/>
  <c r="O42" i="187"/>
  <c r="BS41" i="187"/>
  <c r="AY41" i="187"/>
  <c r="AE41" i="187"/>
  <c r="K41" i="187"/>
  <c r="BO40" i="187"/>
  <c r="AU40" i="187"/>
  <c r="AA40" i="187"/>
  <c r="G40" i="187"/>
  <c r="BK39" i="187"/>
  <c r="AQ39" i="187"/>
  <c r="W39" i="187"/>
  <c r="C39" i="187"/>
  <c r="BG38" i="187"/>
  <c r="AM38" i="187"/>
  <c r="S38" i="187"/>
  <c r="BW37" i="187"/>
  <c r="BC37" i="187"/>
  <c r="AI37" i="187"/>
  <c r="O37" i="187"/>
  <c r="BS36" i="187"/>
  <c r="AY36" i="187"/>
  <c r="AE36" i="187"/>
  <c r="K36" i="187"/>
  <c r="BO35" i="187"/>
  <c r="AU35" i="187"/>
  <c r="AA35" i="187"/>
  <c r="G35" i="187"/>
  <c r="BK34" i="187"/>
  <c r="AQ34" i="187"/>
  <c r="W34" i="187"/>
  <c r="C34" i="187"/>
  <c r="BG33" i="187"/>
  <c r="AM33" i="187"/>
  <c r="S33" i="187"/>
  <c r="BW32" i="187"/>
  <c r="BC32" i="187"/>
  <c r="AI32" i="187"/>
  <c r="O32" i="187"/>
  <c r="BS31" i="187"/>
  <c r="AY31" i="187"/>
  <c r="AE31" i="187"/>
  <c r="K31" i="187"/>
  <c r="BO30" i="187"/>
  <c r="AU30" i="187"/>
  <c r="AA30" i="187"/>
  <c r="G30" i="187"/>
  <c r="BK29" i="187"/>
  <c r="AQ29" i="187"/>
  <c r="W29" i="187"/>
  <c r="C29" i="187"/>
  <c r="BI78" i="187"/>
  <c r="AE78" i="187"/>
  <c r="BS77" i="187"/>
  <c r="AK77" i="187"/>
  <c r="G77" i="187"/>
  <c r="AU76" i="187"/>
  <c r="M76" i="187"/>
  <c r="BG75" i="187"/>
  <c r="W75" i="187"/>
  <c r="BM74" i="187"/>
  <c r="AI74" i="187"/>
  <c r="BW73" i="187"/>
  <c r="AO73" i="187"/>
  <c r="M73" i="187"/>
  <c r="BE72" i="187"/>
  <c r="AE72" i="187"/>
  <c r="BW71" i="187"/>
  <c r="AW71" i="187"/>
  <c r="W71" i="187"/>
  <c r="BO70" i="187"/>
  <c r="AO70" i="187"/>
  <c r="I70" i="187"/>
  <c r="BG69" i="187"/>
  <c r="AA69" i="187"/>
  <c r="BY68" i="187"/>
  <c r="AZ68" i="187"/>
  <c r="V68" i="187"/>
  <c r="BU67" i="187"/>
  <c r="AV67" i="187"/>
  <c r="R67" i="187"/>
  <c r="BQ66" i="187"/>
  <c r="AR66" i="187"/>
  <c r="N66" i="187"/>
  <c r="BM65" i="187"/>
  <c r="AN65" i="187"/>
  <c r="J65" i="187"/>
  <c r="BI64" i="187"/>
  <c r="AJ64" i="187"/>
  <c r="F64" i="187"/>
  <c r="BE63" i="187"/>
  <c r="AF63" i="187"/>
  <c r="B63" i="187"/>
  <c r="BA62" i="187"/>
  <c r="AB62" i="187"/>
  <c r="BX61" i="187"/>
  <c r="AZ61" i="187"/>
  <c r="AD61" i="187"/>
  <c r="H61" i="187"/>
  <c r="BJ60" i="187"/>
  <c r="AN60" i="187"/>
  <c r="R60" i="187"/>
  <c r="BU59" i="187"/>
  <c r="AZ59" i="187"/>
  <c r="AD59" i="187"/>
  <c r="I59" i="187"/>
  <c r="BL58" i="187"/>
  <c r="AQ58" i="187"/>
  <c r="V58" i="187"/>
  <c r="BY57" i="187"/>
  <c r="BD57" i="187"/>
  <c r="AI57" i="187"/>
  <c r="N57" i="187"/>
  <c r="BR56" i="187"/>
  <c r="AX56" i="187"/>
  <c r="AD56" i="187"/>
  <c r="J56" i="187"/>
  <c r="BN55" i="187"/>
  <c r="AT55" i="187"/>
  <c r="Z55" i="187"/>
  <c r="F55" i="187"/>
  <c r="BJ54" i="187"/>
  <c r="AP54" i="187"/>
  <c r="V54" i="187"/>
  <c r="B54" i="187"/>
  <c r="BF53" i="187"/>
  <c r="AL53" i="187"/>
  <c r="R53" i="187"/>
  <c r="BV52" i="187"/>
  <c r="BB52" i="187"/>
  <c r="AH52" i="187"/>
  <c r="N52" i="187"/>
  <c r="BR51" i="187"/>
  <c r="AX51" i="187"/>
  <c r="AD51" i="187"/>
  <c r="J51" i="187"/>
  <c r="BN50" i="187"/>
  <c r="AT50" i="187"/>
  <c r="Z50" i="187"/>
  <c r="F50" i="187"/>
  <c r="BJ49" i="187"/>
  <c r="AP49" i="187"/>
  <c r="V49" i="187"/>
  <c r="B49" i="187"/>
  <c r="BF48" i="187"/>
  <c r="AL48" i="187"/>
  <c r="R48" i="187"/>
  <c r="BV47" i="187"/>
  <c r="BB47" i="187"/>
  <c r="AH47" i="187"/>
  <c r="N47" i="187"/>
  <c r="BR46" i="187"/>
  <c r="AX46" i="187"/>
  <c r="AD46" i="187"/>
  <c r="J46" i="187"/>
  <c r="BN45" i="187"/>
  <c r="AT45" i="187"/>
  <c r="Z45" i="187"/>
  <c r="F45" i="187"/>
  <c r="BJ44" i="187"/>
  <c r="AP44" i="187"/>
  <c r="V44" i="187"/>
  <c r="B44" i="187"/>
  <c r="BF43" i="187"/>
  <c r="AL43" i="187"/>
  <c r="R43" i="187"/>
  <c r="BV42" i="187"/>
  <c r="BB42" i="187"/>
  <c r="AH42" i="187"/>
  <c r="N42" i="187"/>
  <c r="BR41" i="187"/>
  <c r="AX41" i="187"/>
  <c r="AD41" i="187"/>
  <c r="BF78" i="187"/>
  <c r="Y78" i="187"/>
  <c r="BR77" i="187"/>
  <c r="AH77" i="187"/>
  <c r="BY76" i="187"/>
  <c r="AT76" i="187"/>
  <c r="J76" i="187"/>
  <c r="BA75" i="187"/>
  <c r="V75" i="187"/>
  <c r="BJ74" i="187"/>
  <c r="AC74" i="187"/>
  <c r="BV73" i="187"/>
  <c r="AN73" i="187"/>
  <c r="L73" i="187"/>
  <c r="BD72" i="187"/>
  <c r="AD72" i="187"/>
  <c r="BV71" i="187"/>
  <c r="AV71" i="187"/>
  <c r="Q71" i="187"/>
  <c r="BN70" i="187"/>
  <c r="AN70" i="187"/>
  <c r="H70" i="187"/>
  <c r="BF69" i="187"/>
  <c r="Z69" i="187"/>
  <c r="BX68" i="187"/>
  <c r="AY68" i="187"/>
  <c r="U68" i="187"/>
  <c r="BT67" i="187"/>
  <c r="AU67" i="187"/>
  <c r="Q67" i="187"/>
  <c r="BP66" i="187"/>
  <c r="AQ66" i="187"/>
  <c r="M66" i="187"/>
  <c r="BL65" i="187"/>
  <c r="AM65" i="187"/>
  <c r="I65" i="187"/>
  <c r="BH64" i="187"/>
  <c r="AI64" i="187"/>
  <c r="E64" i="187"/>
  <c r="BD63" i="187"/>
  <c r="AE63" i="187"/>
  <c r="BY62" i="187"/>
  <c r="AZ62" i="187"/>
  <c r="AA62" i="187"/>
  <c r="BW61" i="187"/>
  <c r="AY61" i="187"/>
  <c r="AC61" i="187"/>
  <c r="G61" i="187"/>
  <c r="BI60" i="187"/>
  <c r="AM60" i="187"/>
  <c r="Q60" i="187"/>
  <c r="BT59" i="187"/>
  <c r="AX59" i="187"/>
  <c r="AC59" i="187"/>
  <c r="H59" i="187"/>
  <c r="BK58" i="187"/>
  <c r="AP58" i="187"/>
  <c r="U58" i="187"/>
  <c r="BX57" i="187"/>
  <c r="BC57" i="187"/>
  <c r="AH57" i="187"/>
  <c r="M57" i="187"/>
  <c r="BQ56" i="187"/>
  <c r="AW56" i="187"/>
  <c r="AC56" i="187"/>
  <c r="I56" i="187"/>
  <c r="BM55" i="187"/>
  <c r="AS55" i="187"/>
  <c r="Y55" i="187"/>
  <c r="E55" i="187"/>
  <c r="BI54" i="187"/>
  <c r="AO54" i="187"/>
  <c r="U54" i="187"/>
  <c r="BY53" i="187"/>
  <c r="BE53" i="187"/>
  <c r="AK53" i="187"/>
  <c r="Q53" i="187"/>
  <c r="BU52" i="187"/>
  <c r="BA52" i="187"/>
  <c r="AG52" i="187"/>
  <c r="M52" i="187"/>
  <c r="BQ51" i="187"/>
  <c r="AW51" i="187"/>
  <c r="AC51" i="187"/>
  <c r="I51" i="187"/>
  <c r="BM50" i="187"/>
  <c r="AS50" i="187"/>
  <c r="Y50" i="187"/>
  <c r="E50" i="187"/>
  <c r="BI49" i="187"/>
  <c r="AO49" i="187"/>
  <c r="U49" i="187"/>
  <c r="BY48" i="187"/>
  <c r="BE48" i="187"/>
  <c r="AK48" i="187"/>
  <c r="Q48" i="187"/>
  <c r="BU47" i="187"/>
  <c r="BA47" i="187"/>
  <c r="AG47" i="187"/>
  <c r="M47" i="187"/>
  <c r="BQ46" i="187"/>
  <c r="AW46" i="187"/>
  <c r="BE78" i="187"/>
  <c r="W78" i="187"/>
  <c r="BQ77" i="187"/>
  <c r="AG77" i="187"/>
  <c r="BW76" i="187"/>
  <c r="AS76" i="187"/>
  <c r="I76" i="187"/>
  <c r="AY75" i="187"/>
  <c r="U75" i="187"/>
  <c r="BI74" i="187"/>
  <c r="AA74" i="187"/>
  <c r="BU73" i="187"/>
  <c r="AL73" i="187"/>
  <c r="K73" i="187"/>
  <c r="BC72" i="187"/>
  <c r="AC72" i="187"/>
  <c r="BU71" i="187"/>
  <c r="AU71" i="187"/>
  <c r="O71" i="187"/>
  <c r="BM70" i="187"/>
  <c r="AM70" i="187"/>
  <c r="G70" i="187"/>
  <c r="BE69" i="187"/>
  <c r="Y69" i="187"/>
  <c r="BW68" i="187"/>
  <c r="AS68" i="187"/>
  <c r="T68" i="187"/>
  <c r="BS67" i="187"/>
  <c r="AO67" i="187"/>
  <c r="P67" i="187"/>
  <c r="BO66" i="187"/>
  <c r="AK66" i="187"/>
  <c r="L66" i="187"/>
  <c r="BK65" i="187"/>
  <c r="AG65" i="187"/>
  <c r="H65" i="187"/>
  <c r="BG64" i="187"/>
  <c r="AC64" i="187"/>
  <c r="D64" i="187"/>
  <c r="BC63" i="187"/>
  <c r="Y63" i="187"/>
  <c r="BX62" i="187"/>
  <c r="AY62" i="187"/>
  <c r="X62" i="187"/>
  <c r="BV61" i="187"/>
  <c r="AX61" i="187"/>
  <c r="AB61" i="187"/>
  <c r="F61" i="187"/>
  <c r="BH60" i="187"/>
  <c r="AK60" i="187"/>
  <c r="P60" i="187"/>
  <c r="BR59" i="187"/>
  <c r="AW59" i="187"/>
  <c r="AB59" i="187"/>
  <c r="G59" i="187"/>
  <c r="BJ58" i="187"/>
  <c r="AO58" i="187"/>
  <c r="T58" i="187"/>
  <c r="BW57" i="187"/>
  <c r="BB57" i="187"/>
  <c r="AG57" i="187"/>
  <c r="L57" i="187"/>
  <c r="BP56" i="187"/>
  <c r="AV56" i="187"/>
  <c r="AB56" i="187"/>
  <c r="H56" i="187"/>
  <c r="BL55" i="187"/>
  <c r="AR55" i="187"/>
  <c r="X55" i="187"/>
  <c r="D55" i="187"/>
  <c r="BH54" i="187"/>
  <c r="AN54" i="187"/>
  <c r="T54" i="187"/>
  <c r="BX53" i="187"/>
  <c r="BD53" i="187"/>
  <c r="AJ53" i="187"/>
  <c r="P53" i="187"/>
  <c r="BT52" i="187"/>
  <c r="AZ52" i="187"/>
  <c r="AF52" i="187"/>
  <c r="L52" i="187"/>
  <c r="BP51" i="187"/>
  <c r="AV51" i="187"/>
  <c r="AB51" i="187"/>
  <c r="H51" i="187"/>
  <c r="BL50" i="187"/>
  <c r="BD78" i="187"/>
  <c r="V78" i="187"/>
  <c r="BP77" i="187"/>
  <c r="AF77" i="187"/>
  <c r="BV76" i="187"/>
  <c r="AR76" i="187"/>
  <c r="H76" i="187"/>
  <c r="AX75" i="187"/>
  <c r="T75" i="187"/>
  <c r="BH74" i="187"/>
  <c r="Z74" i="187"/>
  <c r="BT73" i="187"/>
  <c r="AK73" i="187"/>
  <c r="E73" i="187"/>
  <c r="BB72" i="187"/>
  <c r="AB72" i="187"/>
  <c r="BT71" i="187"/>
  <c r="AT71" i="187"/>
  <c r="N71" i="187"/>
  <c r="BL70" i="187"/>
  <c r="AG70" i="187"/>
  <c r="F70" i="187"/>
  <c r="BD69" i="187"/>
  <c r="X69" i="187"/>
  <c r="BV68" i="187"/>
  <c r="AR68" i="187"/>
  <c r="S68" i="187"/>
  <c r="BR67" i="187"/>
  <c r="AN67" i="187"/>
  <c r="O67" i="187"/>
  <c r="BN66" i="187"/>
  <c r="AJ66" i="187"/>
  <c r="K66" i="187"/>
  <c r="BJ65" i="187"/>
  <c r="AF65" i="187"/>
  <c r="G65" i="187"/>
  <c r="BF64" i="187"/>
  <c r="AB64" i="187"/>
  <c r="C64" i="187"/>
  <c r="BB63" i="187"/>
  <c r="X63" i="187"/>
  <c r="BC78" i="187"/>
  <c r="U78" i="187"/>
  <c r="BO77" i="187"/>
  <c r="AE77" i="187"/>
  <c r="BU76" i="187"/>
  <c r="AQ76" i="187"/>
  <c r="G76" i="187"/>
  <c r="AW75" i="187"/>
  <c r="S75" i="187"/>
  <c r="BG74" i="187"/>
  <c r="Y74" i="187"/>
  <c r="BS73" i="187"/>
  <c r="AJ73" i="187"/>
  <c r="C73" i="187"/>
  <c r="BA72" i="187"/>
  <c r="AA72" i="187"/>
  <c r="BS71" i="187"/>
  <c r="AS71" i="187"/>
  <c r="M71" i="187"/>
  <c r="BK70" i="187"/>
  <c r="AE70" i="187"/>
  <c r="E70" i="187"/>
  <c r="BC69" i="187"/>
  <c r="W69" i="187"/>
  <c r="BU68" i="187"/>
  <c r="AQ68" i="187"/>
  <c r="R68" i="187"/>
  <c r="BQ67" i="187"/>
  <c r="AM67" i="187"/>
  <c r="N67" i="187"/>
  <c r="BM66" i="187"/>
  <c r="AI66" i="187"/>
  <c r="J66" i="187"/>
  <c r="BI65" i="187"/>
  <c r="BA78" i="187"/>
  <c r="Q78" i="187"/>
  <c r="BG77" i="187"/>
  <c r="AC77" i="187"/>
  <c r="BQ76" i="187"/>
  <c r="AI76" i="187"/>
  <c r="E76" i="187"/>
  <c r="AS75" i="187"/>
  <c r="K75" i="187"/>
  <c r="BE74" i="187"/>
  <c r="U74" i="187"/>
  <c r="BK73" i="187"/>
  <c r="AH73" i="187"/>
  <c r="BY72" i="187"/>
  <c r="AY72" i="187"/>
  <c r="S72" i="187"/>
  <c r="BQ71" i="187"/>
  <c r="AQ71" i="187"/>
  <c r="K71" i="187"/>
  <c r="BI70" i="187"/>
  <c r="AC70" i="187"/>
  <c r="C70" i="187"/>
  <c r="AU69" i="187"/>
  <c r="U69" i="187"/>
  <c r="BS68" i="187"/>
  <c r="AO68" i="187"/>
  <c r="P68" i="187"/>
  <c r="BO67" i="187"/>
  <c r="AK67" i="187"/>
  <c r="L67" i="187"/>
  <c r="BK66" i="187"/>
  <c r="AG66" i="187"/>
  <c r="H66" i="187"/>
  <c r="BG65" i="187"/>
  <c r="AC65" i="187"/>
  <c r="D65" i="187"/>
  <c r="BC64" i="187"/>
  <c r="Y64" i="187"/>
  <c r="BX63" i="187"/>
  <c r="AY63" i="187"/>
  <c r="U63" i="187"/>
  <c r="BT62" i="187"/>
  <c r="AU62" i="187"/>
  <c r="R62" i="187"/>
  <c r="BR61" i="187"/>
  <c r="AT61" i="187"/>
  <c r="X61" i="187"/>
  <c r="BY60" i="187"/>
  <c r="BB60" i="187"/>
  <c r="AF60" i="187"/>
  <c r="K60" i="187"/>
  <c r="BN59" i="187"/>
  <c r="AS59" i="187"/>
  <c r="X59" i="187"/>
  <c r="C59" i="187"/>
  <c r="BF58" i="187"/>
  <c r="AK58" i="187"/>
  <c r="P58" i="187"/>
  <c r="BS57" i="187"/>
  <c r="AX57" i="187"/>
  <c r="AC57" i="187"/>
  <c r="H57" i="187"/>
  <c r="BL56" i="187"/>
  <c r="AR56" i="187"/>
  <c r="X56" i="187"/>
  <c r="D56" i="187"/>
  <c r="BH55" i="187"/>
  <c r="AN55" i="187"/>
  <c r="T55" i="187"/>
  <c r="BX54" i="187"/>
  <c r="BD54" i="187"/>
  <c r="AZ78" i="187"/>
  <c r="P78" i="187"/>
  <c r="BF77" i="187"/>
  <c r="AB77" i="187"/>
  <c r="BP76" i="187"/>
  <c r="AH76" i="187"/>
  <c r="D76" i="187"/>
  <c r="AR75" i="187"/>
  <c r="J75" i="187"/>
  <c r="BD74" i="187"/>
  <c r="T74" i="187"/>
  <c r="BJ73" i="187"/>
  <c r="AG73" i="187"/>
  <c r="BX72" i="187"/>
  <c r="AX72" i="187"/>
  <c r="R72" i="187"/>
  <c r="BP71" i="187"/>
  <c r="AK71" i="187"/>
  <c r="J71" i="187"/>
  <c r="BH70" i="187"/>
  <c r="AB70" i="187"/>
  <c r="B70" i="187"/>
  <c r="AT69" i="187"/>
  <c r="T69" i="187"/>
  <c r="BM68" i="187"/>
  <c r="AN68" i="187"/>
  <c r="O68" i="187"/>
  <c r="BI67" i="187"/>
  <c r="AJ67" i="187"/>
  <c r="K67" i="187"/>
  <c r="BE66" i="187"/>
  <c r="AF66" i="187"/>
  <c r="G66" i="187"/>
  <c r="BA65" i="187"/>
  <c r="AB65" i="187"/>
  <c r="C65" i="187"/>
  <c r="AW64" i="187"/>
  <c r="X64" i="187"/>
  <c r="BW63" i="187"/>
  <c r="AS63" i="187"/>
  <c r="T63" i="187"/>
  <c r="BS62" i="187"/>
  <c r="AO62" i="187"/>
  <c r="Q62" i="187"/>
  <c r="BQ61" i="187"/>
  <c r="AS61" i="187"/>
  <c r="W61" i="187"/>
  <c r="BX60" i="187"/>
  <c r="BA60" i="187"/>
  <c r="AE60" i="187"/>
  <c r="J60" i="187"/>
  <c r="BM59" i="187"/>
  <c r="AR59" i="187"/>
  <c r="W59" i="187"/>
  <c r="B59" i="187"/>
  <c r="BE58" i="187"/>
  <c r="AJ58" i="187"/>
  <c r="O58" i="187"/>
  <c r="BR57" i="187"/>
  <c r="AW57" i="187"/>
  <c r="AB57" i="187"/>
  <c r="G57" i="187"/>
  <c r="BK56" i="187"/>
  <c r="AQ56" i="187"/>
  <c r="W56" i="187"/>
  <c r="C56" i="187"/>
  <c r="BG55" i="187"/>
  <c r="AM55" i="187"/>
  <c r="S55" i="187"/>
  <c r="BW54" i="187"/>
  <c r="BC54" i="187"/>
  <c r="AI54" i="187"/>
  <c r="O54" i="187"/>
  <c r="BS53" i="187"/>
  <c r="AY53" i="187"/>
  <c r="AE53" i="187"/>
  <c r="K53" i="187"/>
  <c r="BO52" i="187"/>
  <c r="AU52" i="187"/>
  <c r="AA52" i="187"/>
  <c r="G52" i="187"/>
  <c r="AY78" i="187"/>
  <c r="O78" i="187"/>
  <c r="BE77" i="187"/>
  <c r="AA77" i="187"/>
  <c r="BO76" i="187"/>
  <c r="AG76" i="187"/>
  <c r="C76" i="187"/>
  <c r="AQ75" i="187"/>
  <c r="I75" i="187"/>
  <c r="BC74" i="187"/>
  <c r="S74" i="187"/>
  <c r="BI73" i="187"/>
  <c r="AF73" i="187"/>
  <c r="BW72" i="187"/>
  <c r="AW72" i="187"/>
  <c r="Q72" i="187"/>
  <c r="BO71" i="187"/>
  <c r="AI71" i="187"/>
  <c r="I71" i="187"/>
  <c r="BG70" i="187"/>
  <c r="AA70" i="187"/>
  <c r="BY69" i="187"/>
  <c r="AS69" i="187"/>
  <c r="S69" i="187"/>
  <c r="BL68" i="187"/>
  <c r="AM68" i="187"/>
  <c r="N68" i="187"/>
  <c r="BH67" i="187"/>
  <c r="AI67" i="187"/>
  <c r="J67" i="187"/>
  <c r="BD66" i="187"/>
  <c r="AE66" i="187"/>
  <c r="F66" i="187"/>
  <c r="AZ65" i="187"/>
  <c r="AA65" i="187"/>
  <c r="B65" i="187"/>
  <c r="AV64" i="187"/>
  <c r="AS78" i="187"/>
  <c r="N78" i="187"/>
  <c r="BB77" i="187"/>
  <c r="U77" i="187"/>
  <c r="BN76" i="187"/>
  <c r="AD76" i="187"/>
  <c r="BU75" i="187"/>
  <c r="AP75" i="187"/>
  <c r="F75" i="187"/>
  <c r="AW74" i="187"/>
  <c r="R74" i="187"/>
  <c r="BF73" i="187"/>
  <c r="AE73" i="187"/>
  <c r="BV72" i="187"/>
  <c r="AV72" i="187"/>
  <c r="P72" i="187"/>
  <c r="BN71" i="187"/>
  <c r="AH71" i="187"/>
  <c r="H71" i="187"/>
  <c r="BA70" i="187"/>
  <c r="Z70" i="187"/>
  <c r="BX69" i="187"/>
  <c r="AR69" i="187"/>
  <c r="R69" i="187"/>
  <c r="BK68" i="187"/>
  <c r="AL68" i="187"/>
  <c r="M68" i="187"/>
  <c r="BG67" i="187"/>
  <c r="AH67" i="187"/>
  <c r="I67" i="187"/>
  <c r="BC66" i="187"/>
  <c r="AD66" i="187"/>
  <c r="E66" i="187"/>
  <c r="AY65" i="187"/>
  <c r="Z65" i="187"/>
  <c r="BY64" i="187"/>
  <c r="AU64" i="187"/>
  <c r="V64" i="187"/>
  <c r="BY78" i="187"/>
  <c r="AQ78" i="187"/>
  <c r="M78" i="187"/>
  <c r="BA77" i="187"/>
  <c r="S77" i="187"/>
  <c r="BM76" i="187"/>
  <c r="AC76" i="187"/>
  <c r="BS75" i="187"/>
  <c r="AO75" i="187"/>
  <c r="E75" i="187"/>
  <c r="AU74" i="187"/>
  <c r="Q74" i="187"/>
  <c r="BE73" i="187"/>
  <c r="Y73" i="187"/>
  <c r="BU72" i="187"/>
  <c r="AU72" i="187"/>
  <c r="O72" i="187"/>
  <c r="BM71" i="187"/>
  <c r="AG71" i="187"/>
  <c r="G71" i="187"/>
  <c r="AY70" i="187"/>
  <c r="Y70" i="187"/>
  <c r="BW69" i="187"/>
  <c r="AQ69" i="187"/>
  <c r="Q69" i="187"/>
  <c r="BJ68" i="187"/>
  <c r="AK68" i="187"/>
  <c r="L68" i="187"/>
  <c r="BF67" i="187"/>
  <c r="AG67" i="187"/>
  <c r="H67" i="187"/>
  <c r="BB66" i="187"/>
  <c r="AC66" i="187"/>
  <c r="D66" i="187"/>
  <c r="AX65" i="187"/>
  <c r="Y65" i="187"/>
  <c r="BX64" i="187"/>
  <c r="AT64" i="187"/>
  <c r="U64" i="187"/>
  <c r="BT63" i="187"/>
  <c r="AP63" i="187"/>
  <c r="Q63" i="187"/>
  <c r="BP62" i="187"/>
  <c r="AL62" i="187"/>
  <c r="N62" i="187"/>
  <c r="BN61" i="187"/>
  <c r="AO61" i="187"/>
  <c r="R61" i="187"/>
  <c r="BT60" i="187"/>
  <c r="AX60" i="187"/>
  <c r="AB60" i="187"/>
  <c r="G60" i="187"/>
  <c r="BJ59" i="187"/>
  <c r="AO59" i="187"/>
  <c r="T59" i="187"/>
  <c r="BW58" i="187"/>
  <c r="BB58" i="187"/>
  <c r="AG58" i="187"/>
  <c r="L58" i="187"/>
  <c r="BO57" i="187"/>
  <c r="AT57" i="187"/>
  <c r="Y57" i="187"/>
  <c r="D57" i="187"/>
  <c r="BW78" i="187"/>
  <c r="AO78" i="187"/>
  <c r="K78" i="187"/>
  <c r="AY77" i="187"/>
  <c r="Q77" i="187"/>
  <c r="BK76" i="187"/>
  <c r="AA76" i="187"/>
  <c r="BQ75" i="187"/>
  <c r="AM75" i="187"/>
  <c r="C75" i="187"/>
  <c r="AS74" i="187"/>
  <c r="O74" i="187"/>
  <c r="BC73" i="187"/>
  <c r="V73" i="187"/>
  <c r="BU78" i="187"/>
  <c r="BC76" i="187"/>
  <c r="AO74" i="187"/>
  <c r="AM72" i="187"/>
  <c r="E71" i="187"/>
  <c r="AO69" i="187"/>
  <c r="E68" i="187"/>
  <c r="AZ66" i="187"/>
  <c r="X65" i="187"/>
  <c r="S64" i="187"/>
  <c r="V63" i="187"/>
  <c r="AM62" i="187"/>
  <c r="BL61" i="187"/>
  <c r="N61" i="187"/>
  <c r="AH60" i="187"/>
  <c r="BL59" i="187"/>
  <c r="S59" i="187"/>
  <c r="AY58" i="187"/>
  <c r="BV57" i="187"/>
  <c r="AD57" i="187"/>
  <c r="BI56" i="187"/>
  <c r="U56" i="187"/>
  <c r="BE55" i="187"/>
  <c r="Q55" i="187"/>
  <c r="BA54" i="187"/>
  <c r="P54" i="187"/>
  <c r="BB53" i="187"/>
  <c r="X53" i="187"/>
  <c r="BJ52" i="187"/>
  <c r="X52" i="187"/>
  <c r="BK51" i="187"/>
  <c r="AA51" i="187"/>
  <c r="BW50" i="187"/>
  <c r="AN50" i="187"/>
  <c r="M50" i="187"/>
  <c r="BC49" i="187"/>
  <c r="AB49" i="187"/>
  <c r="BR48" i="187"/>
  <c r="AJ48" i="187"/>
  <c r="I48" i="187"/>
  <c r="AY47" i="187"/>
  <c r="X47" i="187"/>
  <c r="BN46" i="187"/>
  <c r="AM46" i="187"/>
  <c r="G46" i="187"/>
  <c r="BE45" i="187"/>
  <c r="Y45" i="187"/>
  <c r="BW44" i="187"/>
  <c r="AW44" i="187"/>
  <c r="Q44" i="187"/>
  <c r="BO43" i="187"/>
  <c r="AI43" i="187"/>
  <c r="I43" i="187"/>
  <c r="BA42" i="187"/>
  <c r="AA42" i="187"/>
  <c r="BY41" i="187"/>
  <c r="AS41" i="187"/>
  <c r="S41" i="187"/>
  <c r="BM40" i="187"/>
  <c r="AN40" i="187"/>
  <c r="O40" i="187"/>
  <c r="BI39" i="187"/>
  <c r="AJ39" i="187"/>
  <c r="K39" i="187"/>
  <c r="BE38" i="187"/>
  <c r="AF38" i="187"/>
  <c r="G38" i="187"/>
  <c r="BA37" i="187"/>
  <c r="AB37" i="187"/>
  <c r="C37" i="187"/>
  <c r="AW36" i="187"/>
  <c r="X36" i="187"/>
  <c r="BW35" i="187"/>
  <c r="AS35" i="187"/>
  <c r="T35" i="187"/>
  <c r="BS34" i="187"/>
  <c r="AO34" i="187"/>
  <c r="P34" i="187"/>
  <c r="BO33" i="187"/>
  <c r="AK33" i="187"/>
  <c r="L33" i="187"/>
  <c r="BK32" i="187"/>
  <c r="AG32" i="187"/>
  <c r="H32" i="187"/>
  <c r="BG31" i="187"/>
  <c r="AC31" i="187"/>
  <c r="D31" i="187"/>
  <c r="BC30" i="187"/>
  <c r="Y30" i="187"/>
  <c r="BX29" i="187"/>
  <c r="AY29" i="187"/>
  <c r="U29" i="187"/>
  <c r="BT28" i="187"/>
  <c r="AV28" i="187"/>
  <c r="X28" i="187"/>
  <c r="BT27" i="187"/>
  <c r="AV27" i="187"/>
  <c r="X27" i="187"/>
  <c r="BX26" i="187"/>
  <c r="AV26" i="187"/>
  <c r="X26" i="187"/>
  <c r="BX25" i="187"/>
  <c r="AZ25" i="187"/>
  <c r="X25" i="187"/>
  <c r="BX24" i="187"/>
  <c r="AZ24" i="187"/>
  <c r="AB24" i="187"/>
  <c r="BY23" i="187"/>
  <c r="BC23" i="187"/>
  <c r="AG23" i="187"/>
  <c r="K23" i="187"/>
  <c r="BM22" i="187"/>
  <c r="AQ22" i="187"/>
  <c r="U22" i="187"/>
  <c r="BV21" i="187"/>
  <c r="AY21" i="187"/>
  <c r="AE21" i="187"/>
  <c r="K21" i="187"/>
  <c r="BO20" i="187"/>
  <c r="AU20" i="187"/>
  <c r="AA20" i="187"/>
  <c r="G20" i="187"/>
  <c r="BK19" i="187"/>
  <c r="AQ19" i="187"/>
  <c r="W19" i="187"/>
  <c r="C19" i="187"/>
  <c r="BG18" i="187"/>
  <c r="AM18" i="187"/>
  <c r="S18" i="187"/>
  <c r="BW17" i="187"/>
  <c r="BC17" i="187"/>
  <c r="AI17" i="187"/>
  <c r="O17" i="187"/>
  <c r="BS16" i="187"/>
  <c r="AY16" i="187"/>
  <c r="AE16" i="187"/>
  <c r="K16" i="187"/>
  <c r="BO15" i="187"/>
  <c r="AU15" i="187"/>
  <c r="AA15" i="187"/>
  <c r="G15" i="187"/>
  <c r="BK14" i="187"/>
  <c r="AQ14" i="187"/>
  <c r="W14" i="187"/>
  <c r="C14" i="187"/>
  <c r="BG13" i="187"/>
  <c r="AM13" i="187"/>
  <c r="S13" i="187"/>
  <c r="BW12" i="187"/>
  <c r="BC12" i="187"/>
  <c r="AI12" i="187"/>
  <c r="O12" i="187"/>
  <c r="BS11" i="187"/>
  <c r="AY11" i="187"/>
  <c r="AE11" i="187"/>
  <c r="K11" i="187"/>
  <c r="BO10" i="187"/>
  <c r="AU10" i="187"/>
  <c r="AA10" i="187"/>
  <c r="G10" i="187"/>
  <c r="BK9" i="187"/>
  <c r="AQ9" i="187"/>
  <c r="W9" i="187"/>
  <c r="C9" i="187"/>
  <c r="BG8" i="187"/>
  <c r="AM8" i="187"/>
  <c r="S8" i="187"/>
  <c r="BW7" i="187"/>
  <c r="BC7" i="187"/>
  <c r="AI7" i="187"/>
  <c r="O7" i="187"/>
  <c r="BS6" i="187"/>
  <c r="AY6" i="187"/>
  <c r="AE6" i="187"/>
  <c r="K6" i="187"/>
  <c r="BO5" i="187"/>
  <c r="AU5" i="187"/>
  <c r="AA5" i="187"/>
  <c r="G5" i="187"/>
  <c r="BK4" i="187"/>
  <c r="AQ4" i="187"/>
  <c r="W4" i="187"/>
  <c r="C4" i="187"/>
  <c r="BG3" i="187"/>
  <c r="AM3" i="187"/>
  <c r="S3" i="187"/>
  <c r="BB78" i="187"/>
  <c r="AK76" i="187"/>
  <c r="V74" i="187"/>
  <c r="AL72" i="187"/>
  <c r="D71" i="187"/>
  <c r="AN69" i="187"/>
  <c r="D68" i="187"/>
  <c r="AY66" i="187"/>
  <c r="W65" i="187"/>
  <c r="R64" i="187"/>
  <c r="S63" i="187"/>
  <c r="AK62" i="187"/>
  <c r="BK61" i="187"/>
  <c r="E61" i="187"/>
  <c r="AG60" i="187"/>
  <c r="BK59" i="187"/>
  <c r="R59" i="187"/>
  <c r="AX58" i="187"/>
  <c r="BU57" i="187"/>
  <c r="AA57" i="187"/>
  <c r="BH56" i="187"/>
  <c r="T56" i="187"/>
  <c r="BD55" i="187"/>
  <c r="P55" i="187"/>
  <c r="AZ54" i="187"/>
  <c r="N54" i="187"/>
  <c r="BA53" i="187"/>
  <c r="O53" i="187"/>
  <c r="BI52" i="187"/>
  <c r="W52" i="187"/>
  <c r="BJ51" i="187"/>
  <c r="Z51" i="187"/>
  <c r="BV50" i="187"/>
  <c r="AM50" i="187"/>
  <c r="L50" i="187"/>
  <c r="BB49" i="187"/>
  <c r="T49" i="187"/>
  <c r="BQ48" i="187"/>
  <c r="AI48" i="187"/>
  <c r="H48" i="187"/>
  <c r="AX47" i="187"/>
  <c r="W47" i="187"/>
  <c r="BM46" i="187"/>
  <c r="AL46" i="187"/>
  <c r="F46" i="187"/>
  <c r="BD45" i="187"/>
  <c r="X45" i="187"/>
  <c r="BV44" i="187"/>
  <c r="AV44" i="187"/>
  <c r="P44" i="187"/>
  <c r="BN43" i="187"/>
  <c r="AH43" i="187"/>
  <c r="H43" i="187"/>
  <c r="AZ42" i="187"/>
  <c r="Z42" i="187"/>
  <c r="BX41" i="187"/>
  <c r="AR41" i="187"/>
  <c r="R41" i="187"/>
  <c r="BL40" i="187"/>
  <c r="AM40" i="187"/>
  <c r="N40" i="187"/>
  <c r="BH39" i="187"/>
  <c r="AI39" i="187"/>
  <c r="J39" i="187"/>
  <c r="BD38" i="187"/>
  <c r="AE38" i="187"/>
  <c r="F38" i="187"/>
  <c r="AZ37" i="187"/>
  <c r="AA37" i="187"/>
  <c r="B37" i="187"/>
  <c r="AV36" i="187"/>
  <c r="W36" i="187"/>
  <c r="BV35" i="187"/>
  <c r="AR35" i="187"/>
  <c r="S35" i="187"/>
  <c r="BR34" i="187"/>
  <c r="AN34" i="187"/>
  <c r="O34" i="187"/>
  <c r="BN33" i="187"/>
  <c r="AJ33" i="187"/>
  <c r="K33" i="187"/>
  <c r="BJ32" i="187"/>
  <c r="AF32" i="187"/>
  <c r="G32" i="187"/>
  <c r="BF31" i="187"/>
  <c r="AB31" i="187"/>
  <c r="C31" i="187"/>
  <c r="BB30" i="187"/>
  <c r="X30" i="187"/>
  <c r="BW29" i="187"/>
  <c r="AX29" i="187"/>
  <c r="T29" i="187"/>
  <c r="BS28" i="187"/>
  <c r="AU28" i="187"/>
  <c r="S28" i="187"/>
  <c r="BS27" i="187"/>
  <c r="AU27" i="187"/>
  <c r="W27" i="187"/>
  <c r="BS26" i="187"/>
  <c r="AU26" i="187"/>
  <c r="W26" i="187"/>
  <c r="BW25" i="187"/>
  <c r="AU25" i="187"/>
  <c r="W25" i="187"/>
  <c r="BW24" i="187"/>
  <c r="AY24" i="187"/>
  <c r="W24" i="187"/>
  <c r="BX23" i="187"/>
  <c r="BB23" i="187"/>
  <c r="AF23" i="187"/>
  <c r="J23" i="187"/>
  <c r="BL22" i="187"/>
  <c r="AP22" i="187"/>
  <c r="T22" i="187"/>
  <c r="BU21" i="187"/>
  <c r="AX21" i="187"/>
  <c r="AD21" i="187"/>
  <c r="J21" i="187"/>
  <c r="BN20" i="187"/>
  <c r="AT20" i="187"/>
  <c r="Z20" i="187"/>
  <c r="F20" i="187"/>
  <c r="BJ19" i="187"/>
  <c r="AP19" i="187"/>
  <c r="V19" i="187"/>
  <c r="B19" i="187"/>
  <c r="BF18" i="187"/>
  <c r="AL18" i="187"/>
  <c r="R18" i="187"/>
  <c r="BV17" i="187"/>
  <c r="BB17" i="187"/>
  <c r="AH17" i="187"/>
  <c r="N17" i="187"/>
  <c r="BR16" i="187"/>
  <c r="AX16" i="187"/>
  <c r="AD16" i="187"/>
  <c r="J16" i="187"/>
  <c r="BN15" i="187"/>
  <c r="AT15" i="187"/>
  <c r="Z15" i="187"/>
  <c r="F15" i="187"/>
  <c r="BJ14" i="187"/>
  <c r="AP14" i="187"/>
  <c r="V14" i="187"/>
  <c r="B14" i="187"/>
  <c r="BF13" i="187"/>
  <c r="AL13" i="187"/>
  <c r="R13" i="187"/>
  <c r="BV12" i="187"/>
  <c r="BB12" i="187"/>
  <c r="AH12" i="187"/>
  <c r="N12" i="187"/>
  <c r="BR11" i="187"/>
  <c r="AX11" i="187"/>
  <c r="AD11" i="187"/>
  <c r="J11" i="187"/>
  <c r="BN10" i="187"/>
  <c r="AT10" i="187"/>
  <c r="Z10" i="187"/>
  <c r="F10" i="187"/>
  <c r="BJ9" i="187"/>
  <c r="AP9" i="187"/>
  <c r="V9" i="187"/>
  <c r="B9" i="187"/>
  <c r="BF8" i="187"/>
  <c r="AL8" i="187"/>
  <c r="R8" i="187"/>
  <c r="BV7" i="187"/>
  <c r="BB7" i="187"/>
  <c r="AH7" i="187"/>
  <c r="N7" i="187"/>
  <c r="BR6" i="187"/>
  <c r="AX6" i="187"/>
  <c r="AD6" i="187"/>
  <c r="J6" i="187"/>
  <c r="BN5" i="187"/>
  <c r="AT5" i="187"/>
  <c r="Z5" i="187"/>
  <c r="F5" i="187"/>
  <c r="BJ4" i="187"/>
  <c r="AP4" i="187"/>
  <c r="V4" i="187"/>
  <c r="B4" i="187"/>
  <c r="BF3" i="187"/>
  <c r="AL3" i="187"/>
  <c r="R3" i="187"/>
  <c r="AP78" i="187"/>
  <c r="AB76" i="187"/>
  <c r="P74" i="187"/>
  <c r="AK72" i="187"/>
  <c r="C71" i="187"/>
  <c r="AM69" i="187"/>
  <c r="C68" i="187"/>
  <c r="AX66" i="187"/>
  <c r="V65" i="187"/>
  <c r="Q64" i="187"/>
  <c r="R63" i="187"/>
  <c r="AJ62" i="187"/>
  <c r="BH61" i="187"/>
  <c r="D61" i="187"/>
  <c r="AD60" i="187"/>
  <c r="BI59" i="187"/>
  <c r="Q59" i="187"/>
  <c r="AN58" i="187"/>
  <c r="BT57" i="187"/>
  <c r="Z57" i="187"/>
  <c r="BG56" i="187"/>
  <c r="S56" i="187"/>
  <c r="BC55" i="187"/>
  <c r="O55" i="187"/>
  <c r="AY54" i="187"/>
  <c r="M54" i="187"/>
  <c r="AZ53" i="187"/>
  <c r="N53" i="187"/>
  <c r="BH52" i="187"/>
  <c r="V52" i="187"/>
  <c r="BI51" i="187"/>
  <c r="Y51" i="187"/>
  <c r="BU50" i="187"/>
  <c r="AL50" i="187"/>
  <c r="D50" i="187"/>
  <c r="BA49" i="187"/>
  <c r="S49" i="187"/>
  <c r="BP48" i="187"/>
  <c r="AH48" i="187"/>
  <c r="G48" i="187"/>
  <c r="AW47" i="187"/>
  <c r="V47" i="187"/>
  <c r="BL46" i="187"/>
  <c r="AK46" i="187"/>
  <c r="E46" i="187"/>
  <c r="BC45" i="187"/>
  <c r="W45" i="187"/>
  <c r="BU44" i="187"/>
  <c r="AO44" i="187"/>
  <c r="O44" i="187"/>
  <c r="BM43" i="187"/>
  <c r="AG43" i="187"/>
  <c r="G43" i="187"/>
  <c r="AY42" i="187"/>
  <c r="Y42" i="187"/>
  <c r="BQ41" i="187"/>
  <c r="AQ41" i="187"/>
  <c r="Q41" i="187"/>
  <c r="BK40" i="187"/>
  <c r="AL40" i="187"/>
  <c r="M40" i="187"/>
  <c r="BG39" i="187"/>
  <c r="AH39" i="187"/>
  <c r="I39" i="187"/>
  <c r="BC38" i="187"/>
  <c r="AD38" i="187"/>
  <c r="E38" i="187"/>
  <c r="AY37" i="187"/>
  <c r="Z37" i="187"/>
  <c r="BY36" i="187"/>
  <c r="AU36" i="187"/>
  <c r="V36" i="187"/>
  <c r="BU35" i="187"/>
  <c r="AQ35" i="187"/>
  <c r="R35" i="187"/>
  <c r="BQ34" i="187"/>
  <c r="AM34" i="187"/>
  <c r="N34" i="187"/>
  <c r="BM33" i="187"/>
  <c r="AI33" i="187"/>
  <c r="J33" i="187"/>
  <c r="BI32" i="187"/>
  <c r="AE32" i="187"/>
  <c r="F32" i="187"/>
  <c r="BE31" i="187"/>
  <c r="AA31" i="187"/>
  <c r="B31" i="187"/>
  <c r="BA30" i="187"/>
  <c r="W30" i="187"/>
  <c r="BV29" i="187"/>
  <c r="AW29" i="187"/>
  <c r="S29" i="187"/>
  <c r="BR28" i="187"/>
  <c r="AT28" i="187"/>
  <c r="R28" i="187"/>
  <c r="BR27" i="187"/>
  <c r="AT27" i="187"/>
  <c r="V27" i="187"/>
  <c r="BR26" i="187"/>
  <c r="AT26" i="187"/>
  <c r="V26" i="187"/>
  <c r="BV25" i="187"/>
  <c r="AT25" i="187"/>
  <c r="V25" i="187"/>
  <c r="BV24" i="187"/>
  <c r="AX24" i="187"/>
  <c r="V24" i="187"/>
  <c r="BW23" i="187"/>
  <c r="BA23" i="187"/>
  <c r="AE23" i="187"/>
  <c r="I23" i="187"/>
  <c r="BK22" i="187"/>
  <c r="AO22" i="187"/>
  <c r="R22" i="187"/>
  <c r="BS21" i="187"/>
  <c r="AW21" i="187"/>
  <c r="AC21" i="187"/>
  <c r="I21" i="187"/>
  <c r="BM20" i="187"/>
  <c r="AS20" i="187"/>
  <c r="Y20" i="187"/>
  <c r="E20" i="187"/>
  <c r="BI19" i="187"/>
  <c r="AO19" i="187"/>
  <c r="U19" i="187"/>
  <c r="BY18" i="187"/>
  <c r="BE18" i="187"/>
  <c r="AK18" i="187"/>
  <c r="Q18" i="187"/>
  <c r="BU17" i="187"/>
  <c r="BA17" i="187"/>
  <c r="AG17" i="187"/>
  <c r="M17" i="187"/>
  <c r="BQ16" i="187"/>
  <c r="AW16" i="187"/>
  <c r="AC16" i="187"/>
  <c r="I16" i="187"/>
  <c r="BM15" i="187"/>
  <c r="AS15" i="187"/>
  <c r="Y15" i="187"/>
  <c r="E15" i="187"/>
  <c r="BI14" i="187"/>
  <c r="AO14" i="187"/>
  <c r="U14" i="187"/>
  <c r="BY13" i="187"/>
  <c r="BE13" i="187"/>
  <c r="AK13" i="187"/>
  <c r="Q13" i="187"/>
  <c r="BU12" i="187"/>
  <c r="BA12" i="187"/>
  <c r="AG12" i="187"/>
  <c r="M12" i="187"/>
  <c r="BQ11" i="187"/>
  <c r="AW11" i="187"/>
  <c r="AC11" i="187"/>
  <c r="I11" i="187"/>
  <c r="BM10" i="187"/>
  <c r="AS10" i="187"/>
  <c r="Y10" i="187"/>
  <c r="E10" i="187"/>
  <c r="BI9" i="187"/>
  <c r="AO9" i="187"/>
  <c r="U9" i="187"/>
  <c r="BY8" i="187"/>
  <c r="BE8" i="187"/>
  <c r="AK8" i="187"/>
  <c r="Q8" i="187"/>
  <c r="BU7" i="187"/>
  <c r="BA7" i="187"/>
  <c r="AG7" i="187"/>
  <c r="M7" i="187"/>
  <c r="BQ6" i="187"/>
  <c r="AW6" i="187"/>
  <c r="AC6" i="187"/>
  <c r="I6" i="187"/>
  <c r="BM5" i="187"/>
  <c r="AS5" i="187"/>
  <c r="Y5" i="187"/>
  <c r="E5" i="187"/>
  <c r="BI4" i="187"/>
  <c r="AO4" i="187"/>
  <c r="U4" i="187"/>
  <c r="BY3" i="187"/>
  <c r="BE3" i="187"/>
  <c r="AK3" i="187"/>
  <c r="Q3" i="187"/>
  <c r="AL78" i="187"/>
  <c r="Z76" i="187"/>
  <c r="I74" i="187"/>
  <c r="U72" i="187"/>
  <c r="BJ70" i="187"/>
  <c r="V69" i="187"/>
  <c r="BP67" i="187"/>
  <c r="AH66" i="187"/>
  <c r="U65" i="187"/>
  <c r="B64" i="187"/>
  <c r="P63" i="187"/>
  <c r="AI62" i="187"/>
  <c r="AW61" i="187"/>
  <c r="C61" i="187"/>
  <c r="AC60" i="187"/>
  <c r="BH59" i="187"/>
  <c r="P59" i="187"/>
  <c r="AM58" i="187"/>
  <c r="BQ57" i="187"/>
  <c r="X57" i="187"/>
  <c r="BF56" i="187"/>
  <c r="R56" i="187"/>
  <c r="BB55" i="187"/>
  <c r="N55" i="187"/>
  <c r="AX54" i="187"/>
  <c r="L54" i="187"/>
  <c r="AX53" i="187"/>
  <c r="M53" i="187"/>
  <c r="AY52" i="187"/>
  <c r="U52" i="187"/>
  <c r="BH51" i="187"/>
  <c r="X51" i="187"/>
  <c r="BT50" i="187"/>
  <c r="AK50" i="187"/>
  <c r="C50" i="187"/>
  <c r="AZ49" i="187"/>
  <c r="R49" i="187"/>
  <c r="BO48" i="187"/>
  <c r="AG48" i="187"/>
  <c r="F48" i="187"/>
  <c r="AV47" i="187"/>
  <c r="U47" i="187"/>
  <c r="BK46" i="187"/>
  <c r="AJ46" i="187"/>
  <c r="D46" i="187"/>
  <c r="BB45" i="187"/>
  <c r="V45" i="187"/>
  <c r="BT44" i="187"/>
  <c r="AN44" i="187"/>
  <c r="N44" i="187"/>
  <c r="BL43" i="187"/>
  <c r="AF43" i="187"/>
  <c r="F43" i="187"/>
  <c r="AX42" i="187"/>
  <c r="X42" i="187"/>
  <c r="BP41" i="187"/>
  <c r="AP41" i="187"/>
  <c r="P41" i="187"/>
  <c r="BJ40" i="187"/>
  <c r="AK40" i="187"/>
  <c r="L40" i="187"/>
  <c r="BF39" i="187"/>
  <c r="AG39" i="187"/>
  <c r="H39" i="187"/>
  <c r="BB38" i="187"/>
  <c r="AC38" i="187"/>
  <c r="D38" i="187"/>
  <c r="AX37" i="187"/>
  <c r="Y37" i="187"/>
  <c r="BX36" i="187"/>
  <c r="AT36" i="187"/>
  <c r="U36" i="187"/>
  <c r="BT35" i="187"/>
  <c r="AP35" i="187"/>
  <c r="Q35" i="187"/>
  <c r="BP34" i="187"/>
  <c r="AL34" i="187"/>
  <c r="M34" i="187"/>
  <c r="BL33" i="187"/>
  <c r="AH33" i="187"/>
  <c r="I33" i="187"/>
  <c r="BH32" i="187"/>
  <c r="AD32" i="187"/>
  <c r="E32" i="187"/>
  <c r="BD31" i="187"/>
  <c r="Z31" i="187"/>
  <c r="BY30" i="187"/>
  <c r="AZ30" i="187"/>
  <c r="V30" i="187"/>
  <c r="BU29" i="187"/>
  <c r="AV29" i="187"/>
  <c r="R29" i="187"/>
  <c r="BQ28" i="187"/>
  <c r="AS28" i="187"/>
  <c r="Q28" i="187"/>
  <c r="BQ27" i="187"/>
  <c r="AS27" i="187"/>
  <c r="U27" i="187"/>
  <c r="BQ26" i="187"/>
  <c r="AS26" i="187"/>
  <c r="U26" i="187"/>
  <c r="BU25" i="187"/>
  <c r="AS25" i="187"/>
  <c r="U25" i="187"/>
  <c r="BU24" i="187"/>
  <c r="AW24" i="187"/>
  <c r="U24" i="187"/>
  <c r="BV23" i="187"/>
  <c r="AZ23" i="187"/>
  <c r="AD23" i="187"/>
  <c r="H23" i="187"/>
  <c r="BJ22" i="187"/>
  <c r="AN22" i="187"/>
  <c r="Q22" i="187"/>
  <c r="BR21" i="187"/>
  <c r="AV21" i="187"/>
  <c r="AB21" i="187"/>
  <c r="H21" i="187"/>
  <c r="BL20" i="187"/>
  <c r="AR20" i="187"/>
  <c r="X20" i="187"/>
  <c r="D20" i="187"/>
  <c r="BH19" i="187"/>
  <c r="AN19" i="187"/>
  <c r="T19" i="187"/>
  <c r="BX18" i="187"/>
  <c r="BD18" i="187"/>
  <c r="AJ18" i="187"/>
  <c r="P18" i="187"/>
  <c r="BT17" i="187"/>
  <c r="AZ17" i="187"/>
  <c r="AF17" i="187"/>
  <c r="L17" i="187"/>
  <c r="BP16" i="187"/>
  <c r="AV16" i="187"/>
  <c r="AB16" i="187"/>
  <c r="H16" i="187"/>
  <c r="BL15" i="187"/>
  <c r="AR15" i="187"/>
  <c r="X15" i="187"/>
  <c r="D15" i="187"/>
  <c r="BH14" i="187"/>
  <c r="AN14" i="187"/>
  <c r="T14" i="187"/>
  <c r="BX13" i="187"/>
  <c r="BD13" i="187"/>
  <c r="AJ13" i="187"/>
  <c r="P13" i="187"/>
  <c r="BT12" i="187"/>
  <c r="AZ12" i="187"/>
  <c r="AF12" i="187"/>
  <c r="L12" i="187"/>
  <c r="BP11" i="187"/>
  <c r="AV11" i="187"/>
  <c r="AB11" i="187"/>
  <c r="H11" i="187"/>
  <c r="BL10" i="187"/>
  <c r="AR10" i="187"/>
  <c r="X10" i="187"/>
  <c r="D10" i="187"/>
  <c r="BH9" i="187"/>
  <c r="AN9" i="187"/>
  <c r="T9" i="187"/>
  <c r="BX8" i="187"/>
  <c r="BD8" i="187"/>
  <c r="AJ8" i="187"/>
  <c r="P8" i="187"/>
  <c r="BT7" i="187"/>
  <c r="AZ7" i="187"/>
  <c r="AF7" i="187"/>
  <c r="L7" i="187"/>
  <c r="BP6" i="187"/>
  <c r="AV6" i="187"/>
  <c r="AB6" i="187"/>
  <c r="H6" i="187"/>
  <c r="BL5" i="187"/>
  <c r="AR5" i="187"/>
  <c r="X5" i="187"/>
  <c r="D5" i="187"/>
  <c r="BH4" i="187"/>
  <c r="AN4" i="187"/>
  <c r="T4" i="187"/>
  <c r="BX3" i="187"/>
  <c r="BD3" i="187"/>
  <c r="AJ3" i="187"/>
  <c r="P3" i="187"/>
  <c r="AK78" i="187"/>
  <c r="Y76" i="187"/>
  <c r="G74" i="187"/>
  <c r="N72" i="187"/>
  <c r="AX70" i="187"/>
  <c r="P69" i="187"/>
  <c r="BE67" i="187"/>
  <c r="AB66" i="187"/>
  <c r="F65" i="187"/>
  <c r="BY63" i="187"/>
  <c r="O63" i="187"/>
  <c r="AH62" i="187"/>
  <c r="AV61" i="187"/>
  <c r="BV60" i="187"/>
  <c r="AA60" i="187"/>
  <c r="BG59" i="187"/>
  <c r="F59" i="187"/>
  <c r="AL58" i="187"/>
  <c r="BP57" i="187"/>
  <c r="V57" i="187"/>
  <c r="BE56" i="187"/>
  <c r="Q56" i="187"/>
  <c r="BA55" i="187"/>
  <c r="M55" i="187"/>
  <c r="AW54" i="187"/>
  <c r="K54" i="187"/>
  <c r="AW53" i="187"/>
  <c r="L53" i="187"/>
  <c r="AX52" i="187"/>
  <c r="T52" i="187"/>
  <c r="BG51" i="187"/>
  <c r="W51" i="187"/>
  <c r="BK50" i="187"/>
  <c r="AJ50" i="187"/>
  <c r="B50" i="187"/>
  <c r="AY49" i="187"/>
  <c r="Q49" i="187"/>
  <c r="BN48" i="187"/>
  <c r="AF48" i="187"/>
  <c r="E48" i="187"/>
  <c r="AU47" i="187"/>
  <c r="T47" i="187"/>
  <c r="BJ46" i="187"/>
  <c r="AC46" i="187"/>
  <c r="C46" i="187"/>
  <c r="BA45" i="187"/>
  <c r="U45" i="187"/>
  <c r="BS44" i="187"/>
  <c r="AM44" i="187"/>
  <c r="M44" i="187"/>
  <c r="BE43" i="187"/>
  <c r="AE43" i="187"/>
  <c r="E43" i="187"/>
  <c r="AW42" i="187"/>
  <c r="W42" i="187"/>
  <c r="BO41" i="187"/>
  <c r="AO41" i="187"/>
  <c r="J41" i="187"/>
  <c r="BI40" i="187"/>
  <c r="AJ40" i="187"/>
  <c r="F40" i="187"/>
  <c r="BE39" i="187"/>
  <c r="AF39" i="187"/>
  <c r="B39" i="187"/>
  <c r="BA38" i="187"/>
  <c r="AB38" i="187"/>
  <c r="BV37" i="187"/>
  <c r="AW37" i="187"/>
  <c r="X37" i="187"/>
  <c r="BR36" i="187"/>
  <c r="AS36" i="187"/>
  <c r="T36" i="187"/>
  <c r="BN35" i="187"/>
  <c r="AO35" i="187"/>
  <c r="P35" i="187"/>
  <c r="BJ34" i="187"/>
  <c r="AK34" i="187"/>
  <c r="L34" i="187"/>
  <c r="BF33" i="187"/>
  <c r="AG33" i="187"/>
  <c r="H33" i="187"/>
  <c r="BB32" i="187"/>
  <c r="AC32" i="187"/>
  <c r="D32" i="187"/>
  <c r="AX31" i="187"/>
  <c r="Y31" i="187"/>
  <c r="BX30" i="187"/>
  <c r="AT30" i="187"/>
  <c r="U30" i="187"/>
  <c r="BT29" i="187"/>
  <c r="AP29" i="187"/>
  <c r="Q29" i="187"/>
  <c r="BP28" i="187"/>
  <c r="AR28" i="187"/>
  <c r="P28" i="187"/>
  <c r="BP27" i="187"/>
  <c r="AR27" i="187"/>
  <c r="T27" i="187"/>
  <c r="BP26" i="187"/>
  <c r="AR26" i="187"/>
  <c r="T26" i="187"/>
  <c r="BT25" i="187"/>
  <c r="AR25" i="187"/>
  <c r="T25" i="187"/>
  <c r="BT24" i="187"/>
  <c r="AV24" i="187"/>
  <c r="T24" i="187"/>
  <c r="BU23" i="187"/>
  <c r="AY23" i="187"/>
  <c r="AC23" i="187"/>
  <c r="G23" i="187"/>
  <c r="BI22" i="187"/>
  <c r="AL22" i="187"/>
  <c r="O22" i="187"/>
  <c r="BQ21" i="187"/>
  <c r="AU21" i="187"/>
  <c r="AA21" i="187"/>
  <c r="G21" i="187"/>
  <c r="BK20" i="187"/>
  <c r="AQ20" i="187"/>
  <c r="W20" i="187"/>
  <c r="C20" i="187"/>
  <c r="BG19" i="187"/>
  <c r="AM19" i="187"/>
  <c r="S19" i="187"/>
  <c r="BW18" i="187"/>
  <c r="BC18" i="187"/>
  <c r="AI18" i="187"/>
  <c r="O18" i="187"/>
  <c r="BS17" i="187"/>
  <c r="AY17" i="187"/>
  <c r="AE17" i="187"/>
  <c r="K17" i="187"/>
  <c r="BO16" i="187"/>
  <c r="AU16" i="187"/>
  <c r="AA16" i="187"/>
  <c r="G16" i="187"/>
  <c r="BK15" i="187"/>
  <c r="AQ15" i="187"/>
  <c r="W15" i="187"/>
  <c r="C15" i="187"/>
  <c r="BG14" i="187"/>
  <c r="AM14" i="187"/>
  <c r="S14" i="187"/>
  <c r="BW13" i="187"/>
  <c r="BC13" i="187"/>
  <c r="AI13" i="187"/>
  <c r="O13" i="187"/>
  <c r="BS12" i="187"/>
  <c r="AY12" i="187"/>
  <c r="AE12" i="187"/>
  <c r="K12" i="187"/>
  <c r="BO11" i="187"/>
  <c r="AU11" i="187"/>
  <c r="AA11" i="187"/>
  <c r="G11" i="187"/>
  <c r="BK10" i="187"/>
  <c r="AQ10" i="187"/>
  <c r="W10" i="187"/>
  <c r="C10" i="187"/>
  <c r="BG9" i="187"/>
  <c r="AM9" i="187"/>
  <c r="S9" i="187"/>
  <c r="BW8" i="187"/>
  <c r="BC8" i="187"/>
  <c r="AI8" i="187"/>
  <c r="O8" i="187"/>
  <c r="BS7" i="187"/>
  <c r="AY7" i="187"/>
  <c r="AE7" i="187"/>
  <c r="K7" i="187"/>
  <c r="BO6" i="187"/>
  <c r="AU6" i="187"/>
  <c r="AA6" i="187"/>
  <c r="G6" i="187"/>
  <c r="BK5" i="187"/>
  <c r="AQ5" i="187"/>
  <c r="W5" i="187"/>
  <c r="C5" i="187"/>
  <c r="BG4" i="187"/>
  <c r="AM4" i="187"/>
  <c r="S4" i="187"/>
  <c r="BW3" i="187"/>
  <c r="BC3" i="187"/>
  <c r="AI3" i="187"/>
  <c r="O3" i="187"/>
  <c r="R78" i="187"/>
  <c r="F76" i="187"/>
  <c r="BM73" i="187"/>
  <c r="M72" i="187"/>
  <c r="AW70" i="187"/>
  <c r="O69" i="187"/>
  <c r="BD67" i="187"/>
  <c r="AA66" i="187"/>
  <c r="E65" i="187"/>
  <c r="BV63" i="187"/>
  <c r="N63" i="187"/>
  <c r="U62" i="187"/>
  <c r="AU61" i="187"/>
  <c r="BU60" i="187"/>
  <c r="Z60" i="187"/>
  <c r="BF59" i="187"/>
  <c r="E59" i="187"/>
  <c r="AI58" i="187"/>
  <c r="BN57" i="187"/>
  <c r="U57" i="187"/>
  <c r="BD56" i="187"/>
  <c r="P56" i="187"/>
  <c r="AZ55" i="187"/>
  <c r="L55" i="187"/>
  <c r="AV54" i="187"/>
  <c r="J54" i="187"/>
  <c r="AV53" i="187"/>
  <c r="J53" i="187"/>
  <c r="AW52" i="187"/>
  <c r="K52" i="187"/>
  <c r="BF51" i="187"/>
  <c r="V51" i="187"/>
  <c r="BJ50" i="187"/>
  <c r="AI50" i="187"/>
  <c r="BY49" i="187"/>
  <c r="AX49" i="187"/>
  <c r="P49" i="187"/>
  <c r="BM48" i="187"/>
  <c r="AE48" i="187"/>
  <c r="D48" i="187"/>
  <c r="AT47" i="187"/>
  <c r="L47" i="187"/>
  <c r="BI46" i="187"/>
  <c r="AB46" i="187"/>
  <c r="B46" i="187"/>
  <c r="AZ45" i="187"/>
  <c r="T45" i="187"/>
  <c r="BR44" i="187"/>
  <c r="AL44" i="187"/>
  <c r="L44" i="187"/>
  <c r="BD43" i="187"/>
  <c r="AD43" i="187"/>
  <c r="D43" i="187"/>
  <c r="AV42" i="187"/>
  <c r="V42" i="187"/>
  <c r="BN41" i="187"/>
  <c r="AN41" i="187"/>
  <c r="I41" i="187"/>
  <c r="BH40" i="187"/>
  <c r="AI40" i="187"/>
  <c r="E40" i="187"/>
  <c r="BD39" i="187"/>
  <c r="AE39" i="187"/>
  <c r="BY38" i="187"/>
  <c r="AZ38" i="187"/>
  <c r="AA38" i="187"/>
  <c r="BU37" i="187"/>
  <c r="AV37" i="187"/>
  <c r="W37" i="187"/>
  <c r="BQ36" i="187"/>
  <c r="AR36" i="187"/>
  <c r="S36" i="187"/>
  <c r="BM35" i="187"/>
  <c r="AN35" i="187"/>
  <c r="O35" i="187"/>
  <c r="BI34" i="187"/>
  <c r="AJ34" i="187"/>
  <c r="L78" i="187"/>
  <c r="BR75" i="187"/>
  <c r="BD73" i="187"/>
  <c r="L72" i="187"/>
  <c r="AV70" i="187"/>
  <c r="I69" i="187"/>
  <c r="BC67" i="187"/>
  <c r="Z66" i="187"/>
  <c r="BW64" i="187"/>
  <c r="BU63" i="187"/>
  <c r="M63" i="187"/>
  <c r="T62" i="187"/>
  <c r="AR61" i="187"/>
  <c r="BS60" i="187"/>
  <c r="Y60" i="187"/>
  <c r="AV59" i="187"/>
  <c r="D59" i="187"/>
  <c r="AH58" i="187"/>
  <c r="BM57" i="187"/>
  <c r="T57" i="187"/>
  <c r="AU56" i="187"/>
  <c r="G56" i="187"/>
  <c r="AQ55" i="187"/>
  <c r="C55" i="187"/>
  <c r="AM54" i="187"/>
  <c r="I54" i="187"/>
  <c r="AU53" i="187"/>
  <c r="I53" i="187"/>
  <c r="AV52" i="187"/>
  <c r="J52" i="187"/>
  <c r="BE51" i="187"/>
  <c r="U51" i="187"/>
  <c r="BI50" i="187"/>
  <c r="AH50" i="187"/>
  <c r="BX49" i="187"/>
  <c r="AW49" i="187"/>
  <c r="O49" i="187"/>
  <c r="BL48" i="187"/>
  <c r="AD48" i="187"/>
  <c r="BT47" i="187"/>
  <c r="AS47" i="187"/>
  <c r="K47" i="187"/>
  <c r="BH46" i="187"/>
  <c r="AA46" i="187"/>
  <c r="BY45" i="187"/>
  <c r="AS45" i="187"/>
  <c r="S45" i="187"/>
  <c r="BQ44" i="187"/>
  <c r="AK44" i="187"/>
  <c r="K44" i="187"/>
  <c r="BC43" i="187"/>
  <c r="AC43" i="187"/>
  <c r="BU42" i="187"/>
  <c r="AU42" i="187"/>
  <c r="U42" i="187"/>
  <c r="BM41" i="187"/>
  <c r="AM41" i="187"/>
  <c r="H41" i="187"/>
  <c r="BG40" i="187"/>
  <c r="AH40" i="187"/>
  <c r="D40" i="187"/>
  <c r="BC39" i="187"/>
  <c r="AD39" i="187"/>
  <c r="BX38" i="187"/>
  <c r="AY38" i="187"/>
  <c r="Z38" i="187"/>
  <c r="BT37" i="187"/>
  <c r="AU37" i="187"/>
  <c r="V37" i="187"/>
  <c r="BP36" i="187"/>
  <c r="AQ36" i="187"/>
  <c r="R36" i="187"/>
  <c r="BL35" i="187"/>
  <c r="AM35" i="187"/>
  <c r="N35" i="187"/>
  <c r="BH34" i="187"/>
  <c r="AI34" i="187"/>
  <c r="J34" i="187"/>
  <c r="BD33" i="187"/>
  <c r="AE33" i="187"/>
  <c r="F33" i="187"/>
  <c r="AZ32" i="187"/>
  <c r="AA32" i="187"/>
  <c r="B32" i="187"/>
  <c r="AV31" i="187"/>
  <c r="W31" i="187"/>
  <c r="BV30" i="187"/>
  <c r="AR30" i="187"/>
  <c r="S30" i="187"/>
  <c r="BR29" i="187"/>
  <c r="AN29" i="187"/>
  <c r="O29" i="187"/>
  <c r="BN28" i="187"/>
  <c r="AL28" i="187"/>
  <c r="N28" i="187"/>
  <c r="BN27" i="187"/>
  <c r="AP27" i="187"/>
  <c r="N27" i="187"/>
  <c r="BN26" i="187"/>
  <c r="AP26" i="187"/>
  <c r="R26" i="187"/>
  <c r="BN25" i="187"/>
  <c r="AP25" i="187"/>
  <c r="R25" i="187"/>
  <c r="BR24" i="187"/>
  <c r="AP24" i="187"/>
  <c r="R24" i="187"/>
  <c r="BS23" i="187"/>
  <c r="AW23" i="187"/>
  <c r="AA23" i="187"/>
  <c r="E23" i="187"/>
  <c r="BF22" i="187"/>
  <c r="AI22" i="187"/>
  <c r="M22" i="187"/>
  <c r="BO21" i="187"/>
  <c r="AS21" i="187"/>
  <c r="Y21" i="187"/>
  <c r="E21" i="187"/>
  <c r="BI20" i="187"/>
  <c r="AO20" i="187"/>
  <c r="U20" i="187"/>
  <c r="BY19" i="187"/>
  <c r="BE19" i="187"/>
  <c r="AK19" i="187"/>
  <c r="Q19" i="187"/>
  <c r="BU18" i="187"/>
  <c r="BA18" i="187"/>
  <c r="AG18" i="187"/>
  <c r="M18" i="187"/>
  <c r="BQ17" i="187"/>
  <c r="AW17" i="187"/>
  <c r="AC17" i="187"/>
  <c r="I17" i="187"/>
  <c r="BM16" i="187"/>
  <c r="AS16" i="187"/>
  <c r="Y16" i="187"/>
  <c r="E16" i="187"/>
  <c r="BI15" i="187"/>
  <c r="AO15" i="187"/>
  <c r="U15" i="187"/>
  <c r="BY14" i="187"/>
  <c r="BE14" i="187"/>
  <c r="AK14" i="187"/>
  <c r="Q14" i="187"/>
  <c r="BU13" i="187"/>
  <c r="BA13" i="187"/>
  <c r="AG13" i="187"/>
  <c r="M13" i="187"/>
  <c r="BQ12" i="187"/>
  <c r="AW12" i="187"/>
  <c r="AC12" i="187"/>
  <c r="I12" i="187"/>
  <c r="BM11" i="187"/>
  <c r="AS11" i="187"/>
  <c r="Y11" i="187"/>
  <c r="E11" i="187"/>
  <c r="BI10" i="187"/>
  <c r="AO10" i="187"/>
  <c r="U10" i="187"/>
  <c r="BY9" i="187"/>
  <c r="BE9" i="187"/>
  <c r="AK9" i="187"/>
  <c r="Q9" i="187"/>
  <c r="BU8" i="187"/>
  <c r="BA8" i="187"/>
  <c r="AG8" i="187"/>
  <c r="E78" i="187"/>
  <c r="BN75" i="187"/>
  <c r="BB73" i="187"/>
  <c r="K72" i="187"/>
  <c r="AU70" i="187"/>
  <c r="G69" i="187"/>
  <c r="BB67" i="187"/>
  <c r="Y66" i="187"/>
  <c r="BQ64" i="187"/>
  <c r="BS63" i="187"/>
  <c r="BW62" i="187"/>
  <c r="S62" i="187"/>
  <c r="AQ61" i="187"/>
  <c r="BR60" i="187"/>
  <c r="X60" i="187"/>
  <c r="AU59" i="187"/>
  <c r="BY58" i="187"/>
  <c r="AF58" i="187"/>
  <c r="BL57" i="187"/>
  <c r="K57" i="187"/>
  <c r="AT56" i="187"/>
  <c r="F56" i="187"/>
  <c r="AP55" i="187"/>
  <c r="B55" i="187"/>
  <c r="AL54" i="187"/>
  <c r="H54" i="187"/>
  <c r="AT53" i="187"/>
  <c r="H53" i="187"/>
  <c r="AT52" i="187"/>
  <c r="I52" i="187"/>
  <c r="BD51" i="187"/>
  <c r="T51" i="187"/>
  <c r="BH50" i="187"/>
  <c r="AG50" i="187"/>
  <c r="BW49" i="187"/>
  <c r="AV49" i="187"/>
  <c r="N49" i="187"/>
  <c r="BD48" i="187"/>
  <c r="AC48" i="187"/>
  <c r="BS47" i="187"/>
  <c r="AR47" i="187"/>
  <c r="J47" i="187"/>
  <c r="BG46" i="187"/>
  <c r="Z46" i="187"/>
  <c r="BX45" i="187"/>
  <c r="AR45" i="187"/>
  <c r="R45" i="187"/>
  <c r="BP44" i="187"/>
  <c r="AJ44" i="187"/>
  <c r="J44" i="187"/>
  <c r="BB43" i="187"/>
  <c r="AB43" i="187"/>
  <c r="BT42" i="187"/>
  <c r="AT42" i="187"/>
  <c r="T42" i="187"/>
  <c r="BL41" i="187"/>
  <c r="AL41" i="187"/>
  <c r="G41" i="187"/>
  <c r="BF40" i="187"/>
  <c r="AG40" i="187"/>
  <c r="C40" i="187"/>
  <c r="BB39" i="187"/>
  <c r="AC39" i="187"/>
  <c r="BW38" i="187"/>
  <c r="AX38" i="187"/>
  <c r="Y38" i="187"/>
  <c r="BS37" i="187"/>
  <c r="AT37" i="187"/>
  <c r="U37" i="187"/>
  <c r="BO36" i="187"/>
  <c r="AP36" i="187"/>
  <c r="Q36" i="187"/>
  <c r="BK35" i="187"/>
  <c r="AL35" i="187"/>
  <c r="M35" i="187"/>
  <c r="BG34" i="187"/>
  <c r="AH34" i="187"/>
  <c r="I34" i="187"/>
  <c r="BC33" i="187"/>
  <c r="AD33" i="187"/>
  <c r="E33" i="187"/>
  <c r="AY32" i="187"/>
  <c r="C78" i="187"/>
  <c r="BM75" i="187"/>
  <c r="BA73" i="187"/>
  <c r="BR71" i="187"/>
  <c r="AD70" i="187"/>
  <c r="BT68" i="187"/>
  <c r="AL67" i="187"/>
  <c r="I66" i="187"/>
  <c r="BP64" i="187"/>
  <c r="BM63" i="187"/>
  <c r="BV62" i="187"/>
  <c r="P62" i="187"/>
  <c r="AN61" i="187"/>
  <c r="BQ60" i="187"/>
  <c r="N60" i="187"/>
  <c r="AT59" i="187"/>
  <c r="BX58" i="187"/>
  <c r="AE58" i="187"/>
  <c r="BJ57" i="187"/>
  <c r="J57" i="187"/>
  <c r="AS56" i="187"/>
  <c r="E56" i="187"/>
  <c r="AO55" i="187"/>
  <c r="BY54" i="187"/>
  <c r="AK54" i="187"/>
  <c r="BW53" i="187"/>
  <c r="AS53" i="187"/>
  <c r="G53" i="187"/>
  <c r="BI77" i="187"/>
  <c r="AT75" i="187"/>
  <c r="AI73" i="187"/>
  <c r="BL71" i="187"/>
  <c r="X70" i="187"/>
  <c r="BI68" i="187"/>
  <c r="AF67" i="187"/>
  <c r="C66" i="187"/>
  <c r="BO64" i="187"/>
  <c r="BL63" i="187"/>
  <c r="BU62" i="187"/>
  <c r="O62" i="187"/>
  <c r="AL61" i="187"/>
  <c r="BP60" i="187"/>
  <c r="M60" i="187"/>
  <c r="AQ59" i="187"/>
  <c r="BV58" i="187"/>
  <c r="AD58" i="187"/>
  <c r="BA57" i="187"/>
  <c r="I57" i="187"/>
  <c r="AP56" i="187"/>
  <c r="B56" i="187"/>
  <c r="AL55" i="187"/>
  <c r="BV54" i="187"/>
  <c r="AJ54" i="187"/>
  <c r="BV53" i="187"/>
  <c r="AR53" i="187"/>
  <c r="F53" i="187"/>
  <c r="AR52" i="187"/>
  <c r="F52" i="187"/>
  <c r="AT51" i="187"/>
  <c r="R51" i="187"/>
  <c r="BF50" i="187"/>
  <c r="AZ77" i="187"/>
  <c r="AN75" i="187"/>
  <c r="W73" i="187"/>
  <c r="BK71" i="187"/>
  <c r="W70" i="187"/>
  <c r="BH68" i="187"/>
  <c r="AE67" i="187"/>
  <c r="BU65" i="187"/>
  <c r="BE64" i="187"/>
  <c r="BK63" i="187"/>
  <c r="BR62" i="187"/>
  <c r="M62" i="187"/>
  <c r="AK61" i="187"/>
  <c r="BG60" i="187"/>
  <c r="L60" i="187"/>
  <c r="AP59" i="187"/>
  <c r="BU58" i="187"/>
  <c r="AC58" i="187"/>
  <c r="AZ57" i="187"/>
  <c r="F57" i="187"/>
  <c r="AO56" i="187"/>
  <c r="BY55" i="187"/>
  <c r="AK55" i="187"/>
  <c r="BU54" i="187"/>
  <c r="AH54" i="187"/>
  <c r="BU53" i="187"/>
  <c r="AI53" i="187"/>
  <c r="E53" i="187"/>
  <c r="AQ52" i="187"/>
  <c r="E52" i="187"/>
  <c r="AS51" i="187"/>
  <c r="Q51" i="187"/>
  <c r="BE50" i="187"/>
  <c r="W50" i="187"/>
  <c r="BT49" i="187"/>
  <c r="AL49" i="187"/>
  <c r="K49" i="187"/>
  <c r="BA48" i="187"/>
  <c r="Z48" i="187"/>
  <c r="BP47" i="187"/>
  <c r="AO47" i="187"/>
  <c r="G47" i="187"/>
  <c r="BD46" i="187"/>
  <c r="W46" i="187"/>
  <c r="BU45" i="187"/>
  <c r="AO45" i="187"/>
  <c r="O45" i="187"/>
  <c r="BG44" i="187"/>
  <c r="AG44" i="187"/>
  <c r="BY43" i="187"/>
  <c r="AY43" i="187"/>
  <c r="Y43" i="187"/>
  <c r="BQ42" i="187"/>
  <c r="AQ42" i="187"/>
  <c r="K42" i="187"/>
  <c r="BI41" i="187"/>
  <c r="AC41" i="187"/>
  <c r="D41" i="187"/>
  <c r="BC40" i="187"/>
  <c r="Y40" i="187"/>
  <c r="BX39" i="187"/>
  <c r="AY39" i="187"/>
  <c r="U39" i="187"/>
  <c r="BT38" i="187"/>
  <c r="AU38" i="187"/>
  <c r="Q38" i="187"/>
  <c r="BP37" i="187"/>
  <c r="AQ37" i="187"/>
  <c r="M37" i="187"/>
  <c r="BL36" i="187"/>
  <c r="AM36" i="187"/>
  <c r="I36" i="187"/>
  <c r="BH35" i="187"/>
  <c r="AI35" i="187"/>
  <c r="E35" i="187"/>
  <c r="BD34" i="187"/>
  <c r="AE34" i="187"/>
  <c r="BY33" i="187"/>
  <c r="AZ33" i="187"/>
  <c r="AA33" i="187"/>
  <c r="BU32" i="187"/>
  <c r="AV32" i="187"/>
  <c r="W32" i="187"/>
  <c r="BQ31" i="187"/>
  <c r="AR31" i="187"/>
  <c r="S31" i="187"/>
  <c r="BM30" i="187"/>
  <c r="AN30" i="187"/>
  <c r="O30" i="187"/>
  <c r="BI29" i="187"/>
  <c r="AJ29" i="187"/>
  <c r="K29" i="187"/>
  <c r="BF28" i="187"/>
  <c r="AX77" i="187"/>
  <c r="AG75" i="187"/>
  <c r="U73" i="187"/>
  <c r="BE71" i="187"/>
  <c r="V70" i="187"/>
  <c r="BG68" i="187"/>
  <c r="AD67" i="187"/>
  <c r="BT65" i="187"/>
  <c r="BD64" i="187"/>
  <c r="BA63" i="187"/>
  <c r="BQ62" i="187"/>
  <c r="L62" i="187"/>
  <c r="AJ61" i="187"/>
  <c r="BE60" i="187"/>
  <c r="I60" i="187"/>
  <c r="AN59" i="187"/>
  <c r="BT58" i="187"/>
  <c r="S58" i="187"/>
  <c r="AY57" i="187"/>
  <c r="E57" i="187"/>
  <c r="AN56" i="187"/>
  <c r="BX55" i="187"/>
  <c r="AJ55" i="187"/>
  <c r="BT54" i="187"/>
  <c r="AG54" i="187"/>
  <c r="BT53" i="187"/>
  <c r="AH53" i="187"/>
  <c r="D53" i="187"/>
  <c r="AP52" i="187"/>
  <c r="D52" i="187"/>
  <c r="AR51" i="187"/>
  <c r="P51" i="187"/>
  <c r="BD50" i="187"/>
  <c r="V50" i="187"/>
  <c r="BS49" i="187"/>
  <c r="AK49" i="187"/>
  <c r="J49" i="187"/>
  <c r="AZ48" i="187"/>
  <c r="Y48" i="187"/>
  <c r="BO47" i="187"/>
  <c r="AN47" i="187"/>
  <c r="F47" i="187"/>
  <c r="AV46" i="187"/>
  <c r="V46" i="187"/>
  <c r="BT45" i="187"/>
  <c r="AN45" i="187"/>
  <c r="N45" i="187"/>
  <c r="BF44" i="187"/>
  <c r="AF44" i="187"/>
  <c r="BX43" i="187"/>
  <c r="AX43" i="187"/>
  <c r="X43" i="187"/>
  <c r="BP42" i="187"/>
  <c r="AP42" i="187"/>
  <c r="J42" i="187"/>
  <c r="BH41" i="187"/>
  <c r="AB41" i="187"/>
  <c r="C41" i="187"/>
  <c r="BB40" i="187"/>
  <c r="X40" i="187"/>
  <c r="BW39" i="187"/>
  <c r="AX39" i="187"/>
  <c r="T39" i="187"/>
  <c r="BS38" i="187"/>
  <c r="AT38" i="187"/>
  <c r="P38" i="187"/>
  <c r="BO37" i="187"/>
  <c r="AP37" i="187"/>
  <c r="L37" i="187"/>
  <c r="BK36" i="187"/>
  <c r="AL36" i="187"/>
  <c r="H36" i="187"/>
  <c r="BG35" i="187"/>
  <c r="AH35" i="187"/>
  <c r="D35" i="187"/>
  <c r="BC34" i="187"/>
  <c r="AD34" i="187"/>
  <c r="BX33" i="187"/>
  <c r="AY33" i="187"/>
  <c r="AW77" i="187"/>
  <c r="AE75" i="187"/>
  <c r="T73" i="187"/>
  <c r="BC71" i="187"/>
  <c r="U70" i="187"/>
  <c r="BF68" i="187"/>
  <c r="AC67" i="187"/>
  <c r="BS65" i="187"/>
  <c r="AS64" i="187"/>
  <c r="AZ63" i="187"/>
  <c r="BO62" i="187"/>
  <c r="K62" i="187"/>
  <c r="AA61" i="187"/>
  <c r="BD60" i="187"/>
  <c r="H60" i="187"/>
  <c r="AM59" i="187"/>
  <c r="BS58" i="187"/>
  <c r="R58" i="187"/>
  <c r="AV57" i="187"/>
  <c r="C57" i="187"/>
  <c r="AM56" i="187"/>
  <c r="BW55" i="187"/>
  <c r="AI55" i="187"/>
  <c r="BS54" i="187"/>
  <c r="AF54" i="187"/>
  <c r="BR53" i="187"/>
  <c r="AG53" i="187"/>
  <c r="BS52" i="187"/>
  <c r="AO52" i="187"/>
  <c r="C52" i="187"/>
  <c r="AQ51" i="187"/>
  <c r="G51" i="187"/>
  <c r="BC50" i="187"/>
  <c r="U50" i="187"/>
  <c r="BR49" i="187"/>
  <c r="AJ49" i="187"/>
  <c r="I49" i="187"/>
  <c r="AY48" i="187"/>
  <c r="X48" i="187"/>
  <c r="BN47" i="187"/>
  <c r="AF47" i="187"/>
  <c r="E47" i="187"/>
  <c r="AU46" i="187"/>
  <c r="U46" i="187"/>
  <c r="BM45" i="187"/>
  <c r="AM45" i="187"/>
  <c r="M45" i="187"/>
  <c r="BE44" i="187"/>
  <c r="AE44" i="187"/>
  <c r="BW43" i="187"/>
  <c r="AW43" i="187"/>
  <c r="Q43" i="187"/>
  <c r="BO42" i="187"/>
  <c r="AO42" i="187"/>
  <c r="I42" i="187"/>
  <c r="BG41" i="187"/>
  <c r="AA41" i="187"/>
  <c r="B41" i="187"/>
  <c r="BA40" i="187"/>
  <c r="W40" i="187"/>
  <c r="BV39" i="187"/>
  <c r="AW39" i="187"/>
  <c r="S39" i="187"/>
  <c r="BR38" i="187"/>
  <c r="AS38" i="187"/>
  <c r="O38" i="187"/>
  <c r="BN37" i="187"/>
  <c r="AO37" i="187"/>
  <c r="K37" i="187"/>
  <c r="BJ36" i="187"/>
  <c r="AK36" i="187"/>
  <c r="G36" i="187"/>
  <c r="BF35" i="187"/>
  <c r="AG35" i="187"/>
  <c r="C35" i="187"/>
  <c r="BB34" i="187"/>
  <c r="AC34" i="187"/>
  <c r="BW33" i="187"/>
  <c r="AX33" i="187"/>
  <c r="Y33" i="187"/>
  <c r="BS32" i="187"/>
  <c r="AT32" i="187"/>
  <c r="U32" i="187"/>
  <c r="BO31" i="187"/>
  <c r="AP31" i="187"/>
  <c r="Q31" i="187"/>
  <c r="BK30" i="187"/>
  <c r="AL30" i="187"/>
  <c r="M30" i="187"/>
  <c r="R77" i="187"/>
  <c r="D75" i="187"/>
  <c r="BT72" i="187"/>
  <c r="AF71" i="187"/>
  <c r="BQ69" i="187"/>
  <c r="AJ68" i="187"/>
  <c r="G67" i="187"/>
  <c r="AW65" i="187"/>
  <c r="AQ64" i="187"/>
  <c r="AQ63" i="187"/>
  <c r="BH62" i="187"/>
  <c r="BU61" i="187"/>
  <c r="Y61" i="187"/>
  <c r="AY60" i="187"/>
  <c r="E60" i="187"/>
  <c r="AK59" i="187"/>
  <c r="BH58" i="187"/>
  <c r="N58" i="187"/>
  <c r="AS57" i="187"/>
  <c r="BY56" i="187"/>
  <c r="AK56" i="187"/>
  <c r="BU55" i="187"/>
  <c r="AG55" i="187"/>
  <c r="BQ54" i="187"/>
  <c r="AD54" i="187"/>
  <c r="BP53" i="187"/>
  <c r="AD53" i="187"/>
  <c r="BQ52" i="187"/>
  <c r="AE52" i="187"/>
  <c r="BY51" i="187"/>
  <c r="AO51" i="187"/>
  <c r="E51" i="187"/>
  <c r="BA50" i="187"/>
  <c r="S50" i="187"/>
  <c r="BP49" i="187"/>
  <c r="AH49" i="187"/>
  <c r="BX48" i="187"/>
  <c r="AW48" i="187"/>
  <c r="O48" i="187"/>
  <c r="BL47" i="187"/>
  <c r="AD47" i="187"/>
  <c r="C47" i="187"/>
  <c r="AS46" i="187"/>
  <c r="S46" i="187"/>
  <c r="BK45" i="187"/>
  <c r="AK45" i="187"/>
  <c r="E45" i="187"/>
  <c r="BC44" i="187"/>
  <c r="AC44" i="187"/>
  <c r="BU43" i="187"/>
  <c r="AU43" i="187"/>
  <c r="O43" i="187"/>
  <c r="BM42" i="187"/>
  <c r="AG42" i="187"/>
  <c r="G42" i="187"/>
  <c r="BE41" i="187"/>
  <c r="Y41" i="187"/>
  <c r="BX40" i="187"/>
  <c r="AT40" i="187"/>
  <c r="U40" i="187"/>
  <c r="BT39" i="187"/>
  <c r="AP39" i="187"/>
  <c r="Q39" i="187"/>
  <c r="BP38" i="187"/>
  <c r="AL38" i="187"/>
  <c r="M38" i="187"/>
  <c r="BL37" i="187"/>
  <c r="AH37" i="187"/>
  <c r="I37" i="187"/>
  <c r="BH36" i="187"/>
  <c r="AD36" i="187"/>
  <c r="E36" i="187"/>
  <c r="BD35" i="187"/>
  <c r="Z35" i="187"/>
  <c r="BY34" i="187"/>
  <c r="AZ34" i="187"/>
  <c r="V34" i="187"/>
  <c r="BU33" i="187"/>
  <c r="AV33" i="187"/>
  <c r="R33" i="187"/>
  <c r="BQ32" i="187"/>
  <c r="AR32" i="187"/>
  <c r="N32" i="187"/>
  <c r="BM31" i="187"/>
  <c r="AN31" i="187"/>
  <c r="J31" i="187"/>
  <c r="BI30" i="187"/>
  <c r="N77" i="187"/>
  <c r="B75" i="187"/>
  <c r="BS72" i="187"/>
  <c r="AE71" i="187"/>
  <c r="BO69" i="187"/>
  <c r="AI68" i="187"/>
  <c r="BY66" i="187"/>
  <c r="AV65" i="187"/>
  <c r="AP64" i="187"/>
  <c r="AO63" i="187"/>
  <c r="BG62" i="187"/>
  <c r="BT61" i="187"/>
  <c r="U61" i="187"/>
  <c r="AW60" i="187"/>
  <c r="D60" i="187"/>
  <c r="AA59" i="187"/>
  <c r="BG58" i="187"/>
  <c r="M58" i="187"/>
  <c r="AR57" i="187"/>
  <c r="BX56" i="187"/>
  <c r="AJ56" i="187"/>
  <c r="BT55" i="187"/>
  <c r="AF55" i="187"/>
  <c r="BP54" i="187"/>
  <c r="AC54" i="187"/>
  <c r="BO53" i="187"/>
  <c r="AC53" i="187"/>
  <c r="BP52" i="187"/>
  <c r="AD52" i="187"/>
  <c r="BX51" i="187"/>
  <c r="AN51" i="187"/>
  <c r="D51" i="187"/>
  <c r="AZ50" i="187"/>
  <c r="R50" i="187"/>
  <c r="BH49" i="187"/>
  <c r="AG49" i="187"/>
  <c r="BW48" i="187"/>
  <c r="AV48" i="187"/>
  <c r="N48" i="187"/>
  <c r="BK47" i="187"/>
  <c r="AC47" i="187"/>
  <c r="B47" i="187"/>
  <c r="AR46" i="187"/>
  <c r="R46" i="187"/>
  <c r="BJ45" i="187"/>
  <c r="AJ45" i="187"/>
  <c r="D45" i="187"/>
  <c r="BB44" i="187"/>
  <c r="AB44" i="187"/>
  <c r="BT43" i="187"/>
  <c r="AT43" i="187"/>
  <c r="N43" i="187"/>
  <c r="BL42" i="187"/>
  <c r="AF42" i="187"/>
  <c r="F42" i="187"/>
  <c r="BD41" i="187"/>
  <c r="X41" i="187"/>
  <c r="BW40" i="187"/>
  <c r="AS40" i="187"/>
  <c r="T40" i="187"/>
  <c r="BS39" i="187"/>
  <c r="AO39" i="187"/>
  <c r="P39" i="187"/>
  <c r="BO38" i="187"/>
  <c r="AK38" i="187"/>
  <c r="L38" i="187"/>
  <c r="BK37" i="187"/>
  <c r="AG37" i="187"/>
  <c r="H37" i="187"/>
  <c r="M77" i="187"/>
  <c r="BY74" i="187"/>
  <c r="BR72" i="187"/>
  <c r="AD71" i="187"/>
  <c r="BN69" i="187"/>
  <c r="AH68" i="187"/>
  <c r="BX66" i="187"/>
  <c r="AU65" i="187"/>
  <c r="AA64" i="187"/>
  <c r="AN63" i="187"/>
  <c r="AX62" i="187"/>
  <c r="BS61" i="187"/>
  <c r="T61" i="187"/>
  <c r="AV60" i="187"/>
  <c r="C60" i="187"/>
  <c r="Z59" i="187"/>
  <c r="BD58" i="187"/>
  <c r="K58" i="187"/>
  <c r="AP57" i="187"/>
  <c r="BO56" i="187"/>
  <c r="AA56" i="187"/>
  <c r="BK55" i="187"/>
  <c r="W55" i="187"/>
  <c r="BG54" i="187"/>
  <c r="AB54" i="187"/>
  <c r="BN53" i="187"/>
  <c r="AB53" i="187"/>
  <c r="BN52" i="187"/>
  <c r="AC52" i="187"/>
  <c r="BO51" i="187"/>
  <c r="AM51" i="187"/>
  <c r="C51" i="187"/>
  <c r="AR50" i="187"/>
  <c r="Q50" i="187"/>
  <c r="BG49" i="187"/>
  <c r="AF49" i="187"/>
  <c r="BV48" i="187"/>
  <c r="AU48" i="187"/>
  <c r="M48" i="187"/>
  <c r="BJ47" i="187"/>
  <c r="AB47" i="187"/>
  <c r="BY46" i="187"/>
  <c r="AQ46" i="187"/>
  <c r="Q46" i="187"/>
  <c r="BI45" i="187"/>
  <c r="AI45" i="187"/>
  <c r="C45" i="187"/>
  <c r="BA44" i="187"/>
  <c r="U44" i="187"/>
  <c r="BS43" i="187"/>
  <c r="AS43" i="187"/>
  <c r="M43" i="187"/>
  <c r="BK42" i="187"/>
  <c r="AE42" i="187"/>
  <c r="E42" i="187"/>
  <c r="AW41" i="187"/>
  <c r="W41" i="187"/>
  <c r="BV40" i="187"/>
  <c r="AR40" i="187"/>
  <c r="S40" i="187"/>
  <c r="BR39" i="187"/>
  <c r="AN39" i="187"/>
  <c r="O39" i="187"/>
  <c r="BN38" i="187"/>
  <c r="AJ38" i="187"/>
  <c r="K38" i="187"/>
  <c r="BJ37" i="187"/>
  <c r="AF37" i="187"/>
  <c r="G37" i="187"/>
  <c r="BF36" i="187"/>
  <c r="AB36" i="187"/>
  <c r="C36" i="187"/>
  <c r="BB35" i="187"/>
  <c r="X35" i="187"/>
  <c r="BW34" i="187"/>
  <c r="AX34" i="187"/>
  <c r="T34" i="187"/>
  <c r="BS33" i="187"/>
  <c r="AT33" i="187"/>
  <c r="P33" i="187"/>
  <c r="BO32" i="187"/>
  <c r="AP32" i="187"/>
  <c r="L32" i="187"/>
  <c r="BR76" i="187"/>
  <c r="BF74" i="187"/>
  <c r="BQ72" i="187"/>
  <c r="AC71" i="187"/>
  <c r="BX78" i="187"/>
  <c r="BL76" i="187"/>
  <c r="AT74" i="187"/>
  <c r="AZ72" i="187"/>
  <c r="L71" i="187"/>
  <c r="AW69" i="187"/>
  <c r="Q68" i="187"/>
  <c r="BL66" i="187"/>
  <c r="AE65" i="187"/>
  <c r="W64" i="187"/>
  <c r="AL63" i="187"/>
  <c r="AV62" i="187"/>
  <c r="BO61" i="187"/>
  <c r="P61" i="187"/>
  <c r="AT60" i="187"/>
  <c r="BP59" i="187"/>
  <c r="V59" i="187"/>
  <c r="BA58" i="187"/>
  <c r="I58" i="187"/>
  <c r="AF57" i="187"/>
  <c r="BM56" i="187"/>
  <c r="Y56" i="187"/>
  <c r="BI55" i="187"/>
  <c r="U55" i="187"/>
  <c r="BE54" i="187"/>
  <c r="R54" i="187"/>
  <c r="BL53" i="187"/>
  <c r="Z53" i="187"/>
  <c r="BL52" i="187"/>
  <c r="Z52" i="187"/>
  <c r="BM51" i="187"/>
  <c r="AK51" i="187"/>
  <c r="BY50" i="187"/>
  <c r="AP50" i="187"/>
  <c r="O50" i="187"/>
  <c r="BE49" i="187"/>
  <c r="AD49" i="187"/>
  <c r="BT48" i="187"/>
  <c r="AS48" i="187"/>
  <c r="K48" i="187"/>
  <c r="BH47" i="187"/>
  <c r="Z47" i="187"/>
  <c r="BP46" i="187"/>
  <c r="AO46" i="187"/>
  <c r="I46" i="187"/>
  <c r="BG45" i="187"/>
  <c r="AG45" i="187"/>
  <c r="BY44" i="187"/>
  <c r="AY44" i="187"/>
  <c r="S44" i="187"/>
  <c r="BQ43" i="187"/>
  <c r="AK43" i="187"/>
  <c r="K43" i="187"/>
  <c r="BI42" i="187"/>
  <c r="AC42" i="187"/>
  <c r="C42" i="187"/>
  <c r="AU41" i="187"/>
  <c r="U41" i="187"/>
  <c r="BT40" i="187"/>
  <c r="AP40" i="187"/>
  <c r="Q40" i="187"/>
  <c r="BP39" i="187"/>
  <c r="AL39" i="187"/>
  <c r="M39" i="187"/>
  <c r="BL38" i="187"/>
  <c r="AH38" i="187"/>
  <c r="I38" i="187"/>
  <c r="BH37" i="187"/>
  <c r="AD37" i="187"/>
  <c r="E37" i="187"/>
  <c r="BD36" i="187"/>
  <c r="Z36" i="187"/>
  <c r="BY35" i="187"/>
  <c r="AZ35" i="187"/>
  <c r="V35" i="187"/>
  <c r="BU34" i="187"/>
  <c r="AV34" i="187"/>
  <c r="R34" i="187"/>
  <c r="BQ33" i="187"/>
  <c r="AR33" i="187"/>
  <c r="N33" i="187"/>
  <c r="BM32" i="187"/>
  <c r="AN32" i="187"/>
  <c r="J32" i="187"/>
  <c r="BI31" i="187"/>
  <c r="AJ31" i="187"/>
  <c r="F31" i="187"/>
  <c r="BE30" i="187"/>
  <c r="BV78" i="187"/>
  <c r="BE76" i="187"/>
  <c r="AP74" i="187"/>
  <c r="AO72" i="187"/>
  <c r="F71" i="187"/>
  <c r="AP69" i="187"/>
  <c r="K68" i="187"/>
  <c r="BA66" i="187"/>
  <c r="AD65" i="187"/>
  <c r="T64" i="187"/>
  <c r="W63" i="187"/>
  <c r="AN62" i="187"/>
  <c r="BM61" i="187"/>
  <c r="O61" i="187"/>
  <c r="AJ60" i="187"/>
  <c r="BO59" i="187"/>
  <c r="U59" i="187"/>
  <c r="AZ58" i="187"/>
  <c r="H58" i="187"/>
  <c r="AE57" i="187"/>
  <c r="BJ56" i="187"/>
  <c r="V56" i="187"/>
  <c r="BF55" i="187"/>
  <c r="R55" i="187"/>
  <c r="BB54" i="187"/>
  <c r="Q54" i="187"/>
  <c r="BC53" i="187"/>
  <c r="Y53" i="187"/>
  <c r="BK52" i="187"/>
  <c r="Y52" i="187"/>
  <c r="BL51" i="187"/>
  <c r="AJ51" i="187"/>
  <c r="BX50" i="187"/>
  <c r="AO50" i="187"/>
  <c r="N50" i="187"/>
  <c r="BD49" i="187"/>
  <c r="AC49" i="187"/>
  <c r="BS48" i="187"/>
  <c r="AR48" i="187"/>
  <c r="J48" i="187"/>
  <c r="AZ47" i="187"/>
  <c r="Y47" i="187"/>
  <c r="BO46" i="187"/>
  <c r="AN46" i="187"/>
  <c r="H46" i="187"/>
  <c r="BF45" i="187"/>
  <c r="AF45" i="187"/>
  <c r="BI62" i="187"/>
  <c r="AL56" i="187"/>
  <c r="B52" i="187"/>
  <c r="AM49" i="187"/>
  <c r="AP47" i="187"/>
  <c r="AP45" i="187"/>
  <c r="BV43" i="187"/>
  <c r="AN42" i="187"/>
  <c r="BY40" i="187"/>
  <c r="AV39" i="187"/>
  <c r="N38" i="187"/>
  <c r="BI36" i="187"/>
  <c r="BA35" i="187"/>
  <c r="AG34" i="187"/>
  <c r="AF33" i="187"/>
  <c r="AS32" i="187"/>
  <c r="BK31" i="187"/>
  <c r="H31" i="187"/>
  <c r="AI30" i="187"/>
  <c r="BJ29" i="187"/>
  <c r="AC29" i="187"/>
  <c r="BE28" i="187"/>
  <c r="AA28" i="187"/>
  <c r="BK27" i="187"/>
  <c r="AC27" i="187"/>
  <c r="BM26" i="187"/>
  <c r="AE26" i="187"/>
  <c r="BY25" i="187"/>
  <c r="AK25" i="187"/>
  <c r="C25" i="187"/>
  <c r="AM24" i="187"/>
  <c r="I24" i="187"/>
  <c r="AV23" i="187"/>
  <c r="R23" i="187"/>
  <c r="BN22" i="187"/>
  <c r="AD22" i="187"/>
  <c r="B22" i="187"/>
  <c r="AP21" i="187"/>
  <c r="P21" i="187"/>
  <c r="BH20" i="187"/>
  <c r="AH20" i="187"/>
  <c r="H20" i="187"/>
  <c r="AZ19" i="187"/>
  <c r="Z19" i="187"/>
  <c r="BR18" i="187"/>
  <c r="AR18" i="187"/>
  <c r="L18" i="187"/>
  <c r="BJ17" i="187"/>
  <c r="AJ17" i="187"/>
  <c r="D17" i="187"/>
  <c r="BB16" i="187"/>
  <c r="V16" i="187"/>
  <c r="BT15" i="187"/>
  <c r="AN15" i="187"/>
  <c r="N15" i="187"/>
  <c r="BL14" i="187"/>
  <c r="AF14" i="187"/>
  <c r="F14" i="187"/>
  <c r="AX13" i="187"/>
  <c r="X13" i="187"/>
  <c r="BP12" i="187"/>
  <c r="AP12" i="187"/>
  <c r="P12" i="187"/>
  <c r="BH11" i="187"/>
  <c r="AH11" i="187"/>
  <c r="B11" i="187"/>
  <c r="AZ10" i="187"/>
  <c r="T10" i="187"/>
  <c r="BR9" i="187"/>
  <c r="AR9" i="187"/>
  <c r="L9" i="187"/>
  <c r="BJ8" i="187"/>
  <c r="AD8" i="187"/>
  <c r="E8" i="187"/>
  <c r="BD7" i="187"/>
  <c r="Z7" i="187"/>
  <c r="BY6" i="187"/>
  <c r="AZ6" i="187"/>
  <c r="V6" i="187"/>
  <c r="BU5" i="187"/>
  <c r="AV5" i="187"/>
  <c r="R5" i="187"/>
  <c r="BQ4" i="187"/>
  <c r="AR4" i="187"/>
  <c r="N4" i="187"/>
  <c r="BM3" i="187"/>
  <c r="AN3" i="187"/>
  <c r="J3" i="187"/>
  <c r="AW62" i="187"/>
  <c r="Z56" i="187"/>
  <c r="BN51" i="187"/>
  <c r="AI49" i="187"/>
  <c r="AE47" i="187"/>
  <c r="AL45" i="187"/>
  <c r="BR43" i="187"/>
  <c r="AD42" i="187"/>
  <c r="BU40" i="187"/>
  <c r="AM39" i="187"/>
  <c r="J38" i="187"/>
  <c r="BG36" i="187"/>
  <c r="AT35" i="187"/>
  <c r="AF34" i="187"/>
  <c r="AC33" i="187"/>
  <c r="AQ32" i="187"/>
  <c r="BJ31" i="187"/>
  <c r="G31" i="187"/>
  <c r="AH30" i="187"/>
  <c r="BH29" i="187"/>
  <c r="AB29" i="187"/>
  <c r="BD28" i="187"/>
  <c r="Z28" i="187"/>
  <c r="BJ27" i="187"/>
  <c r="AB27" i="187"/>
  <c r="BL26" i="187"/>
  <c r="AD26" i="187"/>
  <c r="BO25" i="187"/>
  <c r="AJ25" i="187"/>
  <c r="B25" i="187"/>
  <c r="AL24" i="187"/>
  <c r="H24" i="187"/>
  <c r="AU23" i="187"/>
  <c r="Q23" i="187"/>
  <c r="BH22" i="187"/>
  <c r="AC22" i="187"/>
  <c r="BY21" i="187"/>
  <c r="AO21" i="187"/>
  <c r="O21" i="187"/>
  <c r="BG20" i="187"/>
  <c r="AG20" i="187"/>
  <c r="B20" i="187"/>
  <c r="AY19" i="187"/>
  <c r="Y19" i="187"/>
  <c r="BQ18" i="187"/>
  <c r="AQ18" i="187"/>
  <c r="K18" i="187"/>
  <c r="BI17" i="187"/>
  <c r="AD17" i="187"/>
  <c r="C17" i="187"/>
  <c r="BA16" i="187"/>
  <c r="U16" i="187"/>
  <c r="BS15" i="187"/>
  <c r="AM15" i="187"/>
  <c r="M15" i="187"/>
  <c r="BF14" i="187"/>
  <c r="AE14" i="187"/>
  <c r="E14" i="187"/>
  <c r="AW13" i="187"/>
  <c r="W13" i="187"/>
  <c r="BO12" i="187"/>
  <c r="AO12" i="187"/>
  <c r="J12" i="187"/>
  <c r="BG11" i="187"/>
  <c r="AG11" i="187"/>
  <c r="BY10" i="187"/>
  <c r="AY10" i="187"/>
  <c r="S10" i="187"/>
  <c r="BQ9" i="187"/>
  <c r="AL9" i="187"/>
  <c r="K9" i="187"/>
  <c r="BI8" i="187"/>
  <c r="AC8" i="187"/>
  <c r="D8" i="187"/>
  <c r="AX7" i="187"/>
  <c r="Y7" i="187"/>
  <c r="BX6" i="187"/>
  <c r="AT6" i="187"/>
  <c r="U6" i="187"/>
  <c r="BT5" i="187"/>
  <c r="AP5" i="187"/>
  <c r="Q5" i="187"/>
  <c r="BP4" i="187"/>
  <c r="AL4" i="187"/>
  <c r="M4" i="187"/>
  <c r="BL3" i="187"/>
  <c r="AH3" i="187"/>
  <c r="I3" i="187"/>
  <c r="J62" i="187"/>
  <c r="BV55" i="187"/>
  <c r="AU51" i="187"/>
  <c r="AE49" i="187"/>
  <c r="AA47" i="187"/>
  <c r="AH45" i="187"/>
  <c r="BP43" i="187"/>
  <c r="AB42" i="187"/>
  <c r="BN40" i="187"/>
  <c r="AK39" i="187"/>
  <c r="H38" i="187"/>
  <c r="BE36" i="187"/>
  <c r="AK35" i="187"/>
  <c r="AB34" i="187"/>
  <c r="AB33" i="187"/>
  <c r="AO32" i="187"/>
  <c r="BH31" i="187"/>
  <c r="E31" i="187"/>
  <c r="AG30" i="187"/>
  <c r="BG29" i="187"/>
  <c r="V29" i="187"/>
  <c r="BC28" i="187"/>
  <c r="Y28" i="187"/>
  <c r="BI27" i="187"/>
  <c r="AA27" i="187"/>
  <c r="BK26" i="187"/>
  <c r="AC26" i="187"/>
  <c r="BM25" i="187"/>
  <c r="AI25" i="187"/>
  <c r="BY24" i="187"/>
  <c r="AK24" i="187"/>
  <c r="E24" i="187"/>
  <c r="AT23" i="187"/>
  <c r="P23" i="187"/>
  <c r="BE22" i="187"/>
  <c r="AB22" i="187"/>
  <c r="BX21" i="187"/>
  <c r="AN21" i="187"/>
  <c r="N21" i="187"/>
  <c r="BF20" i="187"/>
  <c r="AF20" i="187"/>
  <c r="BX19" i="187"/>
  <c r="AX19" i="187"/>
  <c r="X19" i="187"/>
  <c r="BP18" i="187"/>
  <c r="AP18" i="187"/>
  <c r="J18" i="187"/>
  <c r="BH17" i="187"/>
  <c r="AB17" i="187"/>
  <c r="B17" i="187"/>
  <c r="AZ16" i="187"/>
  <c r="T16" i="187"/>
  <c r="BR15" i="187"/>
  <c r="AL15" i="187"/>
  <c r="L15" i="187"/>
  <c r="BD14" i="187"/>
  <c r="AD14" i="187"/>
  <c r="D14" i="187"/>
  <c r="AV13" i="187"/>
  <c r="V13" i="187"/>
  <c r="BN12" i="187"/>
  <c r="AN12" i="187"/>
  <c r="H12" i="187"/>
  <c r="BF11" i="187"/>
  <c r="AF11" i="187"/>
  <c r="BX10" i="187"/>
  <c r="AX10" i="187"/>
  <c r="R10" i="187"/>
  <c r="BP9" i="187"/>
  <c r="AJ9" i="187"/>
  <c r="J9" i="187"/>
  <c r="BH8" i="187"/>
  <c r="AB8" i="187"/>
  <c r="C8" i="187"/>
  <c r="AW7" i="187"/>
  <c r="X7" i="187"/>
  <c r="BW6" i="187"/>
  <c r="AS6" i="187"/>
  <c r="T6" i="187"/>
  <c r="BS5" i="187"/>
  <c r="AO5" i="187"/>
  <c r="P5" i="187"/>
  <c r="BO4" i="187"/>
  <c r="AK4" i="187"/>
  <c r="L4" i="187"/>
  <c r="BK3" i="187"/>
  <c r="AG3" i="187"/>
  <c r="H3" i="187"/>
  <c r="BP61" i="187"/>
  <c r="BJ55" i="187"/>
  <c r="AP51" i="187"/>
  <c r="M49" i="187"/>
  <c r="I47" i="187"/>
  <c r="Q45" i="187"/>
  <c r="BA43" i="187"/>
  <c r="M42" i="187"/>
  <c r="BE40" i="187"/>
  <c r="AB39" i="187"/>
  <c r="BR37" i="187"/>
  <c r="AX36" i="187"/>
  <c r="AJ35" i="187"/>
  <c r="U34" i="187"/>
  <c r="Z33" i="187"/>
  <c r="AH32" i="187"/>
  <c r="AW31" i="187"/>
  <c r="BW30" i="187"/>
  <c r="AF30" i="187"/>
  <c r="BF29" i="187"/>
  <c r="P29" i="187"/>
  <c r="BB28" i="187"/>
  <c r="O28" i="187"/>
  <c r="BH27" i="187"/>
  <c r="Z27" i="187"/>
  <c r="BJ26" i="187"/>
  <c r="AB26" i="187"/>
  <c r="BL25" i="187"/>
  <c r="AH25" i="187"/>
  <c r="BS24" i="187"/>
  <c r="AJ24" i="187"/>
  <c r="C24" i="187"/>
  <c r="AS23" i="187"/>
  <c r="O23" i="187"/>
  <c r="BC22" i="187"/>
  <c r="AA22" i="187"/>
  <c r="BP21" i="187"/>
  <c r="AM21" i="187"/>
  <c r="M21" i="187"/>
  <c r="BE20" i="187"/>
  <c r="AE20" i="187"/>
  <c r="BW19" i="187"/>
  <c r="AW19" i="187"/>
  <c r="R19" i="187"/>
  <c r="BO18" i="187"/>
  <c r="AO18" i="187"/>
  <c r="I18" i="187"/>
  <c r="BG17" i="187"/>
  <c r="AA17" i="187"/>
  <c r="BY16" i="187"/>
  <c r="AT16" i="187"/>
  <c r="S16" i="187"/>
  <c r="BQ15" i="187"/>
  <c r="AK15" i="187"/>
  <c r="K15" i="187"/>
  <c r="BC14" i="187"/>
  <c r="AC14" i="187"/>
  <c r="BV13" i="187"/>
  <c r="AU13" i="187"/>
  <c r="U13" i="187"/>
  <c r="BM12" i="187"/>
  <c r="AM12" i="187"/>
  <c r="G12" i="187"/>
  <c r="BE11" i="187"/>
  <c r="Z11" i="187"/>
  <c r="BW10" i="187"/>
  <c r="AW10" i="187"/>
  <c r="Q10" i="187"/>
  <c r="BO9" i="187"/>
  <c r="AI9" i="187"/>
  <c r="I9" i="187"/>
  <c r="BB8" i="187"/>
  <c r="AA8" i="187"/>
  <c r="B8" i="187"/>
  <c r="AV7" i="187"/>
  <c r="W7" i="187"/>
  <c r="BV6" i="187"/>
  <c r="AR6" i="187"/>
  <c r="S6" i="187"/>
  <c r="BR5" i="187"/>
  <c r="AN5" i="187"/>
  <c r="O5" i="187"/>
  <c r="BN4" i="187"/>
  <c r="AJ4" i="187"/>
  <c r="K4" i="187"/>
  <c r="BJ3" i="187"/>
  <c r="AF3" i="187"/>
  <c r="G3" i="187"/>
  <c r="AD77" i="187"/>
  <c r="Z61" i="187"/>
  <c r="AH55" i="187"/>
  <c r="AL51" i="187"/>
  <c r="L49" i="187"/>
  <c r="H47" i="187"/>
  <c r="P45" i="187"/>
  <c r="AZ43" i="187"/>
  <c r="L42" i="187"/>
  <c r="BD40" i="187"/>
  <c r="V39" i="187"/>
  <c r="BQ37" i="187"/>
  <c r="AO36" i="187"/>
  <c r="AF35" i="187"/>
  <c r="S34" i="187"/>
  <c r="X33" i="187"/>
  <c r="AB32" i="187"/>
  <c r="AU31" i="187"/>
  <c r="BU30" i="187"/>
  <c r="Z30" i="187"/>
  <c r="BE29" i="187"/>
  <c r="N29" i="187"/>
  <c r="BA28" i="187"/>
  <c r="M28" i="187"/>
  <c r="BC27" i="187"/>
  <c r="Y27" i="187"/>
  <c r="BI26" i="187"/>
  <c r="AA26" i="187"/>
  <c r="BK25" i="187"/>
  <c r="AG25" i="187"/>
  <c r="BQ24" i="187"/>
  <c r="AI24" i="187"/>
  <c r="B24" i="187"/>
  <c r="AR23" i="187"/>
  <c r="N23" i="187"/>
  <c r="BB22" i="187"/>
  <c r="Z22" i="187"/>
  <c r="BN21" i="187"/>
  <c r="AL21" i="187"/>
  <c r="L21" i="187"/>
  <c r="BD20" i="187"/>
  <c r="AD20" i="187"/>
  <c r="BV19" i="187"/>
  <c r="AV19" i="187"/>
  <c r="P19" i="187"/>
  <c r="BN18" i="187"/>
  <c r="AN18" i="187"/>
  <c r="H18" i="187"/>
  <c r="BF17" i="187"/>
  <c r="Z17" i="187"/>
  <c r="BX16" i="187"/>
  <c r="AR16" i="187"/>
  <c r="R16" i="187"/>
  <c r="BP15" i="187"/>
  <c r="AJ15" i="187"/>
  <c r="J15" i="187"/>
  <c r="BB14" i="187"/>
  <c r="AB14" i="187"/>
  <c r="BT13" i="187"/>
  <c r="AT13" i="187"/>
  <c r="T13" i="187"/>
  <c r="BL12" i="187"/>
  <c r="AL12" i="187"/>
  <c r="F12" i="187"/>
  <c r="BD11" i="187"/>
  <c r="X11" i="187"/>
  <c r="BV10" i="187"/>
  <c r="AV10" i="187"/>
  <c r="P10" i="187"/>
  <c r="BN9" i="187"/>
  <c r="AH9" i="187"/>
  <c r="H9" i="187"/>
  <c r="AZ8" i="187"/>
  <c r="Z8" i="187"/>
  <c r="BY7" i="187"/>
  <c r="AU7" i="187"/>
  <c r="V7" i="187"/>
  <c r="BU6" i="187"/>
  <c r="AQ6" i="187"/>
  <c r="R6" i="187"/>
  <c r="BQ5" i="187"/>
  <c r="AM5" i="187"/>
  <c r="N5" i="187"/>
  <c r="BM4" i="187"/>
  <c r="AI4" i="187"/>
  <c r="J4" i="187"/>
  <c r="BI3" i="187"/>
  <c r="AE3" i="187"/>
  <c r="F3" i="187"/>
  <c r="M75" i="187"/>
  <c r="Q61" i="187"/>
  <c r="V55" i="187"/>
  <c r="S51" i="187"/>
  <c r="H49" i="187"/>
  <c r="D47" i="187"/>
  <c r="L45" i="187"/>
  <c r="AV43" i="187"/>
  <c r="H42" i="187"/>
  <c r="AZ40" i="187"/>
  <c r="R39" i="187"/>
  <c r="BM37" i="187"/>
  <c r="AN36" i="187"/>
  <c r="Y35" i="187"/>
  <c r="Q34" i="187"/>
  <c r="Q33" i="187"/>
  <c r="Z32" i="187"/>
  <c r="AT31" i="187"/>
  <c r="BT30" i="187"/>
  <c r="T30" i="187"/>
  <c r="BD29" i="187"/>
  <c r="M29" i="187"/>
  <c r="AZ28" i="187"/>
  <c r="L28" i="187"/>
  <c r="BB27" i="187"/>
  <c r="O27" i="187"/>
  <c r="BH26" i="187"/>
  <c r="Z26" i="187"/>
  <c r="BJ25" i="187"/>
  <c r="AF25" i="187"/>
  <c r="BP24" i="187"/>
  <c r="AH24" i="187"/>
  <c r="BT23" i="187"/>
  <c r="AP23" i="187"/>
  <c r="M23" i="187"/>
  <c r="BA22" i="187"/>
  <c r="Y22" i="187"/>
  <c r="BM21" i="187"/>
  <c r="AK21" i="187"/>
  <c r="F21" i="187"/>
  <c r="BC20" i="187"/>
  <c r="AC20" i="187"/>
  <c r="BU19" i="187"/>
  <c r="AU19" i="187"/>
  <c r="O19" i="187"/>
  <c r="BM18" i="187"/>
  <c r="AH18" i="187"/>
  <c r="G18" i="187"/>
  <c r="BE17" i="187"/>
  <c r="Y17" i="187"/>
  <c r="BW16" i="187"/>
  <c r="AQ16" i="187"/>
  <c r="Q16" i="187"/>
  <c r="BJ15" i="187"/>
  <c r="AI15" i="187"/>
  <c r="I15" i="187"/>
  <c r="BA14" i="187"/>
  <c r="AA14" i="187"/>
  <c r="BS13" i="187"/>
  <c r="AS13" i="187"/>
  <c r="N13" i="187"/>
  <c r="BK12" i="187"/>
  <c r="AK12" i="187"/>
  <c r="E12" i="187"/>
  <c r="BC11" i="187"/>
  <c r="W11" i="187"/>
  <c r="BU10" i="187"/>
  <c r="AP10" i="187"/>
  <c r="O10" i="187"/>
  <c r="BM9" i="187"/>
  <c r="AG9" i="187"/>
  <c r="G9" i="187"/>
  <c r="AY8" i="187"/>
  <c r="Y8" i="187"/>
  <c r="BX7" i="187"/>
  <c r="AT7" i="187"/>
  <c r="U7" i="187"/>
  <c r="BT6" i="187"/>
  <c r="AP6" i="187"/>
  <c r="Q6" i="187"/>
  <c r="BP5" i="187"/>
  <c r="AL5" i="187"/>
  <c r="M5" i="187"/>
  <c r="BL4" i="187"/>
  <c r="AH4" i="187"/>
  <c r="I4" i="187"/>
  <c r="BH3" i="187"/>
  <c r="AD3" i="187"/>
  <c r="E3" i="187"/>
  <c r="B73" i="187"/>
  <c r="AZ60" i="187"/>
  <c r="BR54" i="187"/>
  <c r="F51" i="187"/>
  <c r="BU48" i="187"/>
  <c r="BX46" i="187"/>
  <c r="B45" i="187"/>
  <c r="AR43" i="187"/>
  <c r="D42" i="187"/>
  <c r="AQ40" i="187"/>
  <c r="N39" i="187"/>
  <c r="BI37" i="187"/>
  <c r="AJ36" i="187"/>
  <c r="W35" i="187"/>
  <c r="K34" i="187"/>
  <c r="O33" i="187"/>
  <c r="Y32" i="187"/>
  <c r="AS31" i="187"/>
  <c r="BN30" i="187"/>
  <c r="R30" i="187"/>
  <c r="BC29" i="187"/>
  <c r="L29" i="187"/>
  <c r="AY28" i="187"/>
  <c r="K28" i="187"/>
  <c r="BA27" i="187"/>
  <c r="M27" i="187"/>
  <c r="BG26" i="187"/>
  <c r="Y26" i="187"/>
  <c r="BI25" i="187"/>
  <c r="AA25" i="187"/>
  <c r="BK24" i="187"/>
  <c r="AG24" i="187"/>
  <c r="BR23" i="187"/>
  <c r="AO23" i="187"/>
  <c r="L23" i="187"/>
  <c r="AZ22" i="187"/>
  <c r="X22" i="187"/>
  <c r="BL21" i="187"/>
  <c r="AJ21" i="187"/>
  <c r="D21" i="187"/>
  <c r="BB20" i="187"/>
  <c r="AB20" i="187"/>
  <c r="BT19" i="187"/>
  <c r="AT19" i="187"/>
  <c r="N19" i="187"/>
  <c r="BL18" i="187"/>
  <c r="AF18" i="187"/>
  <c r="F18" i="187"/>
  <c r="BD17" i="187"/>
  <c r="X17" i="187"/>
  <c r="BV16" i="187"/>
  <c r="AP16" i="187"/>
  <c r="P16" i="187"/>
  <c r="BH15" i="187"/>
  <c r="AH15" i="187"/>
  <c r="H15" i="187"/>
  <c r="AZ14" i="187"/>
  <c r="Z14" i="187"/>
  <c r="BR13" i="187"/>
  <c r="AR13" i="187"/>
  <c r="L13" i="187"/>
  <c r="BJ12" i="187"/>
  <c r="AJ12" i="187"/>
  <c r="D12" i="187"/>
  <c r="BB11" i="187"/>
  <c r="V11" i="187"/>
  <c r="BT10" i="187"/>
  <c r="AN10" i="187"/>
  <c r="N10" i="187"/>
  <c r="BL9" i="187"/>
  <c r="AF9" i="187"/>
  <c r="F9" i="187"/>
  <c r="AX8" i="187"/>
  <c r="X8" i="187"/>
  <c r="BR7" i="187"/>
  <c r="AS7" i="187"/>
  <c r="T7" i="187"/>
  <c r="BN6" i="187"/>
  <c r="AO6" i="187"/>
  <c r="P6" i="187"/>
  <c r="BJ5" i="187"/>
  <c r="AK5" i="187"/>
  <c r="L5" i="187"/>
  <c r="BF4" i="187"/>
  <c r="AG4" i="187"/>
  <c r="H4" i="187"/>
  <c r="BB3" i="187"/>
  <c r="AC3" i="187"/>
  <c r="D3" i="187"/>
  <c r="AR71" i="187"/>
  <c r="AU60" i="187"/>
  <c r="BF54" i="187"/>
  <c r="B51" i="187"/>
  <c r="BC48" i="187"/>
  <c r="BF46" i="187"/>
  <c r="BX44" i="187"/>
  <c r="AJ43" i="187"/>
  <c r="B42" i="187"/>
  <c r="AO40" i="187"/>
  <c r="L39" i="187"/>
  <c r="BB37" i="187"/>
  <c r="AC36" i="187"/>
  <c r="U35" i="187"/>
  <c r="H34" i="187"/>
  <c r="M33" i="187"/>
  <c r="X32" i="187"/>
  <c r="AQ31" i="187"/>
  <c r="BL30" i="187"/>
  <c r="Q30" i="187"/>
  <c r="BB29" i="187"/>
  <c r="J29" i="187"/>
  <c r="AX28" i="187"/>
  <c r="J28" i="187"/>
  <c r="AZ27" i="187"/>
  <c r="L27" i="187"/>
  <c r="BF26" i="187"/>
  <c r="S26" i="187"/>
  <c r="BH25" i="187"/>
  <c r="Z25" i="187"/>
  <c r="D70" i="187"/>
  <c r="F60" i="187"/>
  <c r="AE54" i="187"/>
  <c r="BG50" i="187"/>
  <c r="BB48" i="187"/>
  <c r="BE46" i="187"/>
  <c r="BI44" i="187"/>
  <c r="AA43" i="187"/>
  <c r="BK41" i="187"/>
  <c r="AF40" i="187"/>
  <c r="BV38" i="187"/>
  <c r="AS37" i="187"/>
  <c r="AA36" i="187"/>
  <c r="L35" i="187"/>
  <c r="B34" i="187"/>
  <c r="G33" i="187"/>
  <c r="V32" i="187"/>
  <c r="AO31" i="187"/>
  <c r="BJ30" i="187"/>
  <c r="P30" i="187"/>
  <c r="BA29" i="187"/>
  <c r="I29" i="187"/>
  <c r="AW28" i="187"/>
  <c r="I28" i="187"/>
  <c r="AY27" i="187"/>
  <c r="K27" i="187"/>
  <c r="BE26" i="187"/>
  <c r="Q26" i="187"/>
  <c r="BG25" i="187"/>
  <c r="Y25" i="187"/>
  <c r="BI24" i="187"/>
  <c r="AE24" i="187"/>
  <c r="BP23" i="187"/>
  <c r="AL23" i="187"/>
  <c r="D23" i="187"/>
  <c r="AX22" i="187"/>
  <c r="V22" i="187"/>
  <c r="BJ21" i="187"/>
  <c r="AH21" i="187"/>
  <c r="B21" i="187"/>
  <c r="AZ20" i="187"/>
  <c r="T20" i="187"/>
  <c r="BR19" i="187"/>
  <c r="AR19" i="187"/>
  <c r="L19" i="187"/>
  <c r="BJ18" i="187"/>
  <c r="AD18" i="187"/>
  <c r="D18" i="187"/>
  <c r="AV17" i="187"/>
  <c r="V17" i="187"/>
  <c r="BT16" i="187"/>
  <c r="AN16" i="187"/>
  <c r="N16" i="187"/>
  <c r="BF15" i="187"/>
  <c r="AF15" i="187"/>
  <c r="BX14" i="187"/>
  <c r="AX14" i="187"/>
  <c r="X14" i="187"/>
  <c r="BP13" i="187"/>
  <c r="AP13" i="187"/>
  <c r="J13" i="187"/>
  <c r="BH12" i="187"/>
  <c r="AB12" i="187"/>
  <c r="B12" i="187"/>
  <c r="AZ11" i="187"/>
  <c r="T11" i="187"/>
  <c r="BR10" i="187"/>
  <c r="AL10" i="187"/>
  <c r="L10" i="187"/>
  <c r="BD9" i="187"/>
  <c r="AD9" i="187"/>
  <c r="D9" i="187"/>
  <c r="AV8" i="187"/>
  <c r="V8" i="187"/>
  <c r="BP7" i="187"/>
  <c r="AQ7" i="187"/>
  <c r="R7" i="187"/>
  <c r="BL6" i="187"/>
  <c r="AM6" i="187"/>
  <c r="N6" i="187"/>
  <c r="BH5" i="187"/>
  <c r="AI5" i="187"/>
  <c r="J5" i="187"/>
  <c r="BD4" i="187"/>
  <c r="AE4" i="187"/>
  <c r="F4" i="187"/>
  <c r="AZ3" i="187"/>
  <c r="AA3" i="187"/>
  <c r="AA79" i="187" s="1"/>
  <c r="AC96" i="188" s="1"/>
  <c r="AC96" i="190" s="1"/>
  <c r="BM69" i="187"/>
  <c r="BQ59" i="187"/>
  <c r="S54" i="187"/>
  <c r="BB50" i="187"/>
  <c r="AX48" i="187"/>
  <c r="AT46" i="187"/>
  <c r="BH44" i="187"/>
  <c r="Z43" i="187"/>
  <c r="BJ41" i="187"/>
  <c r="Z40" i="187"/>
  <c r="BU38" i="187"/>
  <c r="AR37" i="187"/>
  <c r="Y36" i="187"/>
  <c r="F35" i="187"/>
  <c r="BV33" i="187"/>
  <c r="D33" i="187"/>
  <c r="T32" i="187"/>
  <c r="AM31" i="187"/>
  <c r="BH30" i="187"/>
  <c r="N30" i="187"/>
  <c r="AZ29" i="187"/>
  <c r="H29" i="187"/>
  <c r="AM28" i="187"/>
  <c r="H28" i="187"/>
  <c r="AX27" i="187"/>
  <c r="J27" i="187"/>
  <c r="BD26" i="187"/>
  <c r="P26" i="187"/>
  <c r="BF25" i="187"/>
  <c r="S25" i="187"/>
  <c r="BH24" i="187"/>
  <c r="AD24" i="187"/>
  <c r="BO23" i="187"/>
  <c r="AK23" i="187"/>
  <c r="B23" i="187"/>
  <c r="AW22" i="187"/>
  <c r="N22" i="187"/>
  <c r="BI21" i="187"/>
  <c r="AG21" i="187"/>
  <c r="BY20" i="187"/>
  <c r="AY20" i="187"/>
  <c r="S20" i="187"/>
  <c r="BQ19" i="187"/>
  <c r="AL19" i="187"/>
  <c r="K19" i="187"/>
  <c r="BI18" i="187"/>
  <c r="AC18" i="187"/>
  <c r="C18" i="187"/>
  <c r="AU17" i="187"/>
  <c r="U17" i="187"/>
  <c r="BN16" i="187"/>
  <c r="AM16" i="187"/>
  <c r="M16" i="187"/>
  <c r="BE15" i="187"/>
  <c r="AE15" i="187"/>
  <c r="BW14" i="187"/>
  <c r="AW14" i="187"/>
  <c r="R14" i="187"/>
  <c r="BO13" i="187"/>
  <c r="AO13" i="187"/>
  <c r="I13" i="187"/>
  <c r="BG12" i="187"/>
  <c r="AA12" i="187"/>
  <c r="BY11" i="187"/>
  <c r="AT11" i="187"/>
  <c r="S11" i="187"/>
  <c r="BQ10" i="187"/>
  <c r="AK10" i="187"/>
  <c r="K10" i="187"/>
  <c r="BC9" i="187"/>
  <c r="AC9" i="187"/>
  <c r="BV8" i="187"/>
  <c r="AU8" i="187"/>
  <c r="U8" i="187"/>
  <c r="BO7" i="187"/>
  <c r="AP7" i="187"/>
  <c r="Q7" i="187"/>
  <c r="BK6" i="187"/>
  <c r="AL6" i="187"/>
  <c r="M6" i="187"/>
  <c r="BG5" i="187"/>
  <c r="AH5" i="187"/>
  <c r="I5" i="187"/>
  <c r="BC4" i="187"/>
  <c r="AP68" i="187"/>
  <c r="AL59" i="187"/>
  <c r="BQ53" i="187"/>
  <c r="AQ50" i="187"/>
  <c r="AT48" i="187"/>
  <c r="AP46" i="187"/>
  <c r="BD44" i="187"/>
  <c r="P43" i="187"/>
  <c r="BF41" i="187"/>
  <c r="V40" i="187"/>
  <c r="BQ38" i="187"/>
  <c r="AN37" i="187"/>
  <c r="P36" i="187"/>
  <c r="B35" i="187"/>
  <c r="BT33" i="187"/>
  <c r="BV32" i="187"/>
  <c r="M32" i="187"/>
  <c r="AL31" i="187"/>
  <c r="BG30" i="187"/>
  <c r="L30" i="187"/>
  <c r="AO29" i="187"/>
  <c r="B29" i="187"/>
  <c r="AK28" i="187"/>
  <c r="G28" i="187"/>
  <c r="AW27" i="187"/>
  <c r="I27" i="187"/>
  <c r="AY26" i="187"/>
  <c r="K26" i="187"/>
  <c r="BE25" i="187"/>
  <c r="Q25" i="187"/>
  <c r="BG24" i="187"/>
  <c r="AC24" i="187"/>
  <c r="BN23" i="187"/>
  <c r="AJ23" i="187"/>
  <c r="BY22" i="187"/>
  <c r="AV22" i="187"/>
  <c r="L22" i="187"/>
  <c r="BH21" i="187"/>
  <c r="AF21" i="187"/>
  <c r="BX20" i="187"/>
  <c r="AX20" i="187"/>
  <c r="R20" i="187"/>
  <c r="BP19" i="187"/>
  <c r="AJ19" i="187"/>
  <c r="J19" i="187"/>
  <c r="BH18" i="187"/>
  <c r="AB18" i="187"/>
  <c r="B18" i="187"/>
  <c r="AT17" i="187"/>
  <c r="T17" i="187"/>
  <c r="BL16" i="187"/>
  <c r="AL16" i="187"/>
  <c r="L16" i="187"/>
  <c r="BD15" i="187"/>
  <c r="AD15" i="187"/>
  <c r="BV14" i="187"/>
  <c r="AV14" i="187"/>
  <c r="P14" i="187"/>
  <c r="BN13" i="187"/>
  <c r="AN13" i="187"/>
  <c r="H13" i="187"/>
  <c r="BF12" i="187"/>
  <c r="Z12" i="187"/>
  <c r="BX11" i="187"/>
  <c r="AR11" i="187"/>
  <c r="R11" i="187"/>
  <c r="BP10" i="187"/>
  <c r="AJ10" i="187"/>
  <c r="J10" i="187"/>
  <c r="BB9" i="187"/>
  <c r="AB9" i="187"/>
  <c r="BT8" i="187"/>
  <c r="AT8" i="187"/>
  <c r="T8" i="187"/>
  <c r="BN7" i="187"/>
  <c r="AO7" i="187"/>
  <c r="P7" i="187"/>
  <c r="BJ6" i="187"/>
  <c r="AK6" i="187"/>
  <c r="L6" i="187"/>
  <c r="BF5" i="187"/>
  <c r="AG5" i="187"/>
  <c r="H5" i="187"/>
  <c r="BB4" i="187"/>
  <c r="AC4" i="187"/>
  <c r="D4" i="187"/>
  <c r="AX3" i="187"/>
  <c r="Y3" i="187"/>
  <c r="AG68" i="187"/>
  <c r="Y59" i="187"/>
  <c r="BM53" i="187"/>
  <c r="AF50" i="187"/>
  <c r="AB48" i="187"/>
  <c r="Y46" i="187"/>
  <c r="AZ44" i="187"/>
  <c r="L43" i="187"/>
  <c r="AV41" i="187"/>
  <c r="R40" i="187"/>
  <c r="BM38" i="187"/>
  <c r="AE37" i="187"/>
  <c r="J36" i="187"/>
  <c r="BX34" i="187"/>
  <c r="BR33" i="187"/>
  <c r="BT32" i="187"/>
  <c r="K32" i="187"/>
  <c r="AK31" i="187"/>
  <c r="BF30" i="187"/>
  <c r="F30" i="187"/>
  <c r="AM29" i="187"/>
  <c r="BY28" i="187"/>
  <c r="AJ28" i="187"/>
  <c r="F28" i="187"/>
  <c r="AQ27" i="187"/>
  <c r="H27" i="187"/>
  <c r="AX26" i="187"/>
  <c r="J26" i="187"/>
  <c r="BD25" i="187"/>
  <c r="P25" i="187"/>
  <c r="BF24" i="187"/>
  <c r="S24" i="187"/>
  <c r="BM23" i="187"/>
  <c r="AI23" i="187"/>
  <c r="BW22" i="187"/>
  <c r="AU22" i="187"/>
  <c r="K22" i="187"/>
  <c r="BG21" i="187"/>
  <c r="Z21" i="187"/>
  <c r="BW20" i="187"/>
  <c r="AW20" i="187"/>
  <c r="Q20" i="187"/>
  <c r="BO19" i="187"/>
  <c r="AI19" i="187"/>
  <c r="I19" i="187"/>
  <c r="BB18" i="187"/>
  <c r="AA18" i="187"/>
  <c r="BY17" i="187"/>
  <c r="AS17" i="187"/>
  <c r="S17" i="187"/>
  <c r="BK16" i="187"/>
  <c r="AK16" i="187"/>
  <c r="F16" i="187"/>
  <c r="BC15" i="187"/>
  <c r="AC15" i="187"/>
  <c r="BU14" i="187"/>
  <c r="AU14" i="187"/>
  <c r="O14" i="187"/>
  <c r="BM13" i="187"/>
  <c r="AH13" i="187"/>
  <c r="G13" i="187"/>
  <c r="BE12" i="187"/>
  <c r="Y12" i="187"/>
  <c r="BW11" i="187"/>
  <c r="AQ11" i="187"/>
  <c r="Q11" i="187"/>
  <c r="BJ10" i="187"/>
  <c r="AI10" i="187"/>
  <c r="I10" i="187"/>
  <c r="BA9" i="187"/>
  <c r="AA9" i="187"/>
  <c r="BS8" i="187"/>
  <c r="AS8" i="187"/>
  <c r="N8" i="187"/>
  <c r="BM7" i="187"/>
  <c r="AN7" i="187"/>
  <c r="J7" i="187"/>
  <c r="BI6" i="187"/>
  <c r="AJ6" i="187"/>
  <c r="F6" i="187"/>
  <c r="BE5" i="187"/>
  <c r="AF5" i="187"/>
  <c r="B5" i="187"/>
  <c r="BA4" i="187"/>
  <c r="AB4" i="187"/>
  <c r="BV3" i="187"/>
  <c r="AW3" i="187"/>
  <c r="X3" i="187"/>
  <c r="X79" i="187" s="1"/>
  <c r="Z96" i="188" s="1"/>
  <c r="Z96" i="190" s="1"/>
  <c r="M67" i="187"/>
  <c r="BI58" i="187"/>
  <c r="AF53" i="187"/>
  <c r="X50" i="187"/>
  <c r="AA48" i="187"/>
  <c r="X46" i="187"/>
  <c r="AX44" i="187"/>
  <c r="J43" i="187"/>
  <c r="AT41" i="187"/>
  <c r="P40" i="187"/>
  <c r="BF38" i="187"/>
  <c r="AC37" i="187"/>
  <c r="F36" i="187"/>
  <c r="BV34" i="187"/>
  <c r="BP33" i="187"/>
  <c r="BR32" i="187"/>
  <c r="I32" i="187"/>
  <c r="AD31" i="187"/>
  <c r="BD30" i="187"/>
  <c r="E30" i="187"/>
  <c r="AL29" i="187"/>
  <c r="BX28" i="187"/>
  <c r="AI28" i="187"/>
  <c r="E28" i="187"/>
  <c r="AO27" i="187"/>
  <c r="G27" i="187"/>
  <c r="AW26" i="187"/>
  <c r="I26" i="187"/>
  <c r="BC25" i="187"/>
  <c r="O25" i="187"/>
  <c r="BE24" i="187"/>
  <c r="Q24" i="187"/>
  <c r="BL23" i="187"/>
  <c r="AH23" i="187"/>
  <c r="BV22" i="187"/>
  <c r="AT22" i="187"/>
  <c r="J22" i="187"/>
  <c r="BF21" i="187"/>
  <c r="X21" i="187"/>
  <c r="BV20" i="187"/>
  <c r="AV20" i="187"/>
  <c r="P20" i="187"/>
  <c r="BN19" i="187"/>
  <c r="AH19" i="187"/>
  <c r="H19" i="187"/>
  <c r="AZ18" i="187"/>
  <c r="Z18" i="187"/>
  <c r="BX17" i="187"/>
  <c r="AR17" i="187"/>
  <c r="R17" i="187"/>
  <c r="BJ16" i="187"/>
  <c r="AJ16" i="187"/>
  <c r="D16" i="187"/>
  <c r="BB15" i="187"/>
  <c r="AB15" i="187"/>
  <c r="BT14" i="187"/>
  <c r="AT14" i="187"/>
  <c r="N14" i="187"/>
  <c r="BL13" i="187"/>
  <c r="AF13" i="187"/>
  <c r="F13" i="187"/>
  <c r="BD12" i="187"/>
  <c r="X12" i="187"/>
  <c r="BV11" i="187"/>
  <c r="AP11" i="187"/>
  <c r="P11" i="187"/>
  <c r="BH10" i="187"/>
  <c r="AH10" i="187"/>
  <c r="H10" i="187"/>
  <c r="AZ9" i="187"/>
  <c r="Z9" i="187"/>
  <c r="BR8" i="187"/>
  <c r="AR8" i="187"/>
  <c r="M8" i="187"/>
  <c r="BL7" i="187"/>
  <c r="AM7" i="187"/>
  <c r="I7" i="187"/>
  <c r="BH6" i="187"/>
  <c r="AI6" i="187"/>
  <c r="E6" i="187"/>
  <c r="BD5" i="187"/>
  <c r="AE5" i="187"/>
  <c r="BY4" i="187"/>
  <c r="AZ4" i="187"/>
  <c r="AA4" i="187"/>
  <c r="BU3" i="187"/>
  <c r="AV3" i="187"/>
  <c r="W3" i="187"/>
  <c r="BW66" i="187"/>
  <c r="BC58" i="187"/>
  <c r="AA53" i="187"/>
  <c r="T50" i="187"/>
  <c r="P48" i="187"/>
  <c r="T46" i="187"/>
  <c r="AI44" i="187"/>
  <c r="BS42" i="187"/>
  <c r="AK41" i="187"/>
  <c r="B40" i="187"/>
  <c r="AW38" i="187"/>
  <c r="T37" i="187"/>
  <c r="D36" i="187"/>
  <c r="BT34" i="187"/>
  <c r="BE33" i="187"/>
  <c r="BP32" i="187"/>
  <c r="C32" i="187"/>
  <c r="X31" i="187"/>
  <c r="AS30" i="187"/>
  <c r="D30" i="187"/>
  <c r="AK29" i="187"/>
  <c r="BW28" i="187"/>
  <c r="AH28" i="187"/>
  <c r="D28" i="187"/>
  <c r="AN27" i="187"/>
  <c r="F27" i="187"/>
  <c r="AQ26" i="187"/>
  <c r="H26" i="187"/>
  <c r="BB25" i="187"/>
  <c r="N25" i="187"/>
  <c r="BD24" i="187"/>
  <c r="P24" i="187"/>
  <c r="BJ23" i="187"/>
  <c r="AB23" i="187"/>
  <c r="BU22" i="187"/>
  <c r="AS22" i="187"/>
  <c r="I22" i="187"/>
  <c r="BE21" i="187"/>
  <c r="W21" i="187"/>
  <c r="BU20" i="187"/>
  <c r="AP20" i="187"/>
  <c r="O20" i="187"/>
  <c r="BM19" i="187"/>
  <c r="AG19" i="187"/>
  <c r="G19" i="187"/>
  <c r="AY18" i="187"/>
  <c r="Y18" i="187"/>
  <c r="BR17" i="187"/>
  <c r="AQ17" i="187"/>
  <c r="Q17" i="187"/>
  <c r="BI16" i="187"/>
  <c r="AI16" i="187"/>
  <c r="C16" i="187"/>
  <c r="BA15" i="187"/>
  <c r="V15" i="187"/>
  <c r="BS14" i="187"/>
  <c r="AS14" i="187"/>
  <c r="M14" i="187"/>
  <c r="BK13" i="187"/>
  <c r="AE13" i="187"/>
  <c r="E13" i="187"/>
  <c r="AX12" i="187"/>
  <c r="W12" i="187"/>
  <c r="BU11" i="187"/>
  <c r="AO11" i="187"/>
  <c r="O11" i="187"/>
  <c r="BG10" i="187"/>
  <c r="AG10" i="187"/>
  <c r="B10" i="187"/>
  <c r="AY9" i="187"/>
  <c r="Y9" i="187"/>
  <c r="BQ8" i="187"/>
  <c r="AQ8" i="187"/>
  <c r="L8" i="187"/>
  <c r="BK7" i="187"/>
  <c r="AL7" i="187"/>
  <c r="H7" i="187"/>
  <c r="BG6" i="187"/>
  <c r="AH6" i="187"/>
  <c r="D6" i="187"/>
  <c r="BC5" i="187"/>
  <c r="AD5" i="187"/>
  <c r="BX4" i="187"/>
  <c r="AY4" i="187"/>
  <c r="Z4" i="187"/>
  <c r="BT3" i="187"/>
  <c r="AU3" i="187"/>
  <c r="V3" i="187"/>
  <c r="BH65" i="187"/>
  <c r="Q58" i="187"/>
  <c r="BR52" i="187"/>
  <c r="P50" i="187"/>
  <c r="L48" i="187"/>
  <c r="P46" i="187"/>
  <c r="AH44" i="187"/>
  <c r="BR42" i="187"/>
  <c r="AJ41" i="187"/>
  <c r="BY39" i="187"/>
  <c r="AV38" i="187"/>
  <c r="N37" i="187"/>
  <c r="B36" i="187"/>
  <c r="BF34" i="187"/>
  <c r="BB33" i="187"/>
  <c r="BN32" i="187"/>
  <c r="BY31" i="187"/>
  <c r="V31" i="187"/>
  <c r="AQ30" i="187"/>
  <c r="C30" i="187"/>
  <c r="AI29" i="187"/>
  <c r="BV28" i="187"/>
  <c r="AG28" i="187"/>
  <c r="BW27" i="187"/>
  <c r="AI27" i="187"/>
  <c r="E27" i="187"/>
  <c r="AO26" i="187"/>
  <c r="G26" i="187"/>
  <c r="BA25" i="187"/>
  <c r="M25" i="187"/>
  <c r="BC24" i="187"/>
  <c r="O24" i="187"/>
  <c r="BI23" i="187"/>
  <c r="Z23" i="187"/>
  <c r="BT22" i="187"/>
  <c r="AR22" i="187"/>
  <c r="H22" i="187"/>
  <c r="BD21" i="187"/>
  <c r="V21" i="187"/>
  <c r="BT20" i="187"/>
  <c r="AN20" i="187"/>
  <c r="N20" i="187"/>
  <c r="BL19" i="187"/>
  <c r="AF19" i="187"/>
  <c r="F19" i="187"/>
  <c r="AX18" i="187"/>
  <c r="X18" i="187"/>
  <c r="BP17" i="187"/>
  <c r="AP17" i="187"/>
  <c r="P17" i="187"/>
  <c r="BH16" i="187"/>
  <c r="AH16" i="187"/>
  <c r="B16" i="187"/>
  <c r="AZ15" i="187"/>
  <c r="T15" i="187"/>
  <c r="BR14" i="187"/>
  <c r="AR14" i="187"/>
  <c r="L14" i="187"/>
  <c r="BJ13" i="187"/>
  <c r="AD13" i="187"/>
  <c r="D13" i="187"/>
  <c r="AV12" i="187"/>
  <c r="V12" i="187"/>
  <c r="BT11" i="187"/>
  <c r="AN11" i="187"/>
  <c r="N11" i="187"/>
  <c r="BF10" i="187"/>
  <c r="AF10" i="187"/>
  <c r="BX9" i="187"/>
  <c r="AX9" i="187"/>
  <c r="X9" i="187"/>
  <c r="BP8" i="187"/>
  <c r="AP8" i="187"/>
  <c r="K8" i="187"/>
  <c r="BJ7" i="187"/>
  <c r="AK7" i="187"/>
  <c r="G7" i="187"/>
  <c r="BF6" i="187"/>
  <c r="AG6" i="187"/>
  <c r="C6" i="187"/>
  <c r="BB5" i="187"/>
  <c r="AC5" i="187"/>
  <c r="BW4" i="187"/>
  <c r="AX4" i="187"/>
  <c r="Y4" i="187"/>
  <c r="BS3" i="187"/>
  <c r="AT3" i="187"/>
  <c r="U3" i="187"/>
  <c r="AT65" i="187"/>
  <c r="J58" i="187"/>
  <c r="BM52" i="187"/>
  <c r="BV49" i="187"/>
  <c r="BR47" i="187"/>
  <c r="BW45" i="187"/>
  <c r="AD44" i="187"/>
  <c r="BN42" i="187"/>
  <c r="Z41" i="187"/>
  <c r="BU39" i="187"/>
  <c r="AR38" i="187"/>
  <c r="J37" i="187"/>
  <c r="BX35" i="187"/>
  <c r="BE34" i="187"/>
  <c r="BA33" i="187"/>
  <c r="BL32" i="187"/>
  <c r="BX31" i="187"/>
  <c r="U31" i="187"/>
  <c r="AP30" i="187"/>
  <c r="B30" i="187"/>
  <c r="AH29" i="187"/>
  <c r="BU28" i="187"/>
  <c r="AF28" i="187"/>
  <c r="BV27" i="187"/>
  <c r="AH27" i="187"/>
  <c r="D27" i="187"/>
  <c r="AN26" i="187"/>
  <c r="F26" i="187"/>
  <c r="AQ25" i="187"/>
  <c r="L25" i="187"/>
  <c r="BB24" i="187"/>
  <c r="N24" i="187"/>
  <c r="BG23" i="187"/>
  <c r="Y23" i="187"/>
  <c r="BS22" i="187"/>
  <c r="AK22" i="187"/>
  <c r="G22" i="187"/>
  <c r="BB21" i="187"/>
  <c r="U21" i="187"/>
  <c r="BS20" i="187"/>
  <c r="AM20" i="187"/>
  <c r="M20" i="187"/>
  <c r="BF19" i="187"/>
  <c r="AE19" i="187"/>
  <c r="E19" i="187"/>
  <c r="AW18" i="187"/>
  <c r="W18" i="187"/>
  <c r="BO17" i="187"/>
  <c r="AO17" i="187"/>
  <c r="J17" i="187"/>
  <c r="BG16" i="187"/>
  <c r="AG16" i="187"/>
  <c r="BY15" i="187"/>
  <c r="AY15" i="187"/>
  <c r="S15" i="187"/>
  <c r="BQ14" i="187"/>
  <c r="AL14" i="187"/>
  <c r="K14" i="187"/>
  <c r="BI13" i="187"/>
  <c r="AC13" i="187"/>
  <c r="C13" i="187"/>
  <c r="AU12" i="187"/>
  <c r="U12" i="187"/>
  <c r="BN11" i="187"/>
  <c r="AM11" i="187"/>
  <c r="M11" i="187"/>
  <c r="BE10" i="187"/>
  <c r="AE10" i="187"/>
  <c r="BW9" i="187"/>
  <c r="AW9" i="187"/>
  <c r="R9" i="187"/>
  <c r="BO8" i="187"/>
  <c r="AO8" i="187"/>
  <c r="J8" i="187"/>
  <c r="BI7" i="187"/>
  <c r="AJ7" i="187"/>
  <c r="F7" i="187"/>
  <c r="BE6" i="187"/>
  <c r="AF6" i="187"/>
  <c r="B6" i="187"/>
  <c r="BA5" i="187"/>
  <c r="AB5" i="187"/>
  <c r="BV4" i="187"/>
  <c r="AW4" i="187"/>
  <c r="X4" i="187"/>
  <c r="BR3" i="187"/>
  <c r="AS3" i="187"/>
  <c r="T3" i="187"/>
  <c r="AR64" i="187"/>
  <c r="AU57" i="187"/>
  <c r="AS52" i="187"/>
  <c r="BU49" i="187"/>
  <c r="BQ47" i="187"/>
  <c r="BV45" i="187"/>
  <c r="T44" i="187"/>
  <c r="BJ42" i="187"/>
  <c r="V41" i="187"/>
  <c r="BQ39" i="187"/>
  <c r="AI38" i="187"/>
  <c r="F37" i="187"/>
  <c r="BJ35" i="187"/>
  <c r="BA34" i="187"/>
  <c r="AW33" i="187"/>
  <c r="BA32" i="187"/>
  <c r="BR31" i="187"/>
  <c r="T31" i="187"/>
  <c r="AO30" i="187"/>
  <c r="BY29" i="187"/>
  <c r="AG29" i="187"/>
  <c r="BO28" i="187"/>
  <c r="AE28" i="187"/>
  <c r="BU27" i="187"/>
  <c r="AG27" i="187"/>
  <c r="C27" i="187"/>
  <c r="AM26" i="187"/>
  <c r="E26" i="187"/>
  <c r="AO25" i="187"/>
  <c r="G25" i="187"/>
  <c r="BA24" i="187"/>
  <c r="M24" i="187"/>
  <c r="BF23" i="187"/>
  <c r="X23" i="187"/>
  <c r="BR22" i="187"/>
  <c r="AH22" i="187"/>
  <c r="F22" i="187"/>
  <c r="BA21" i="187"/>
  <c r="T21" i="187"/>
  <c r="BR20" i="187"/>
  <c r="AL20" i="187"/>
  <c r="L20" i="187"/>
  <c r="BD19" i="187"/>
  <c r="AD19" i="187"/>
  <c r="D19" i="187"/>
  <c r="AV18" i="187"/>
  <c r="V18" i="187"/>
  <c r="BN17" i="187"/>
  <c r="AN17" i="187"/>
  <c r="H17" i="187"/>
  <c r="BF16" i="187"/>
  <c r="AF16" i="187"/>
  <c r="BX15" i="187"/>
  <c r="AX15" i="187"/>
  <c r="R15" i="187"/>
  <c r="BP14" i="187"/>
  <c r="AJ14" i="187"/>
  <c r="J14" i="187"/>
  <c r="BH13" i="187"/>
  <c r="AB13" i="187"/>
  <c r="B13" i="187"/>
  <c r="AT12" i="187"/>
  <c r="T12" i="187"/>
  <c r="BL11" i="187"/>
  <c r="AL11" i="187"/>
  <c r="L11" i="187"/>
  <c r="BD10" i="187"/>
  <c r="AD10" i="187"/>
  <c r="BV9" i="187"/>
  <c r="AV9" i="187"/>
  <c r="P9" i="187"/>
  <c r="BN8" i="187"/>
  <c r="AN8" i="187"/>
  <c r="I8" i="187"/>
  <c r="BH7" i="187"/>
  <c r="AD7" i="187"/>
  <c r="E7" i="187"/>
  <c r="BD6" i="187"/>
  <c r="Z6" i="187"/>
  <c r="BY5" i="187"/>
  <c r="AZ5" i="187"/>
  <c r="V5" i="187"/>
  <c r="BU4" i="187"/>
  <c r="AV4" i="187"/>
  <c r="R4" i="187"/>
  <c r="BQ3" i="187"/>
  <c r="AR3" i="187"/>
  <c r="N3" i="187"/>
  <c r="N79" i="187" s="1"/>
  <c r="P96" i="188" s="1"/>
  <c r="P96" i="190" s="1"/>
  <c r="Z64" i="187"/>
  <c r="AO57" i="187"/>
  <c r="AN52" i="187"/>
  <c r="BQ49" i="187"/>
  <c r="BM47" i="187"/>
  <c r="BL45" i="187"/>
  <c r="R44" i="187"/>
  <c r="BH42" i="187"/>
  <c r="T41" i="187"/>
  <c r="BJ39" i="187"/>
  <c r="AG38" i="187"/>
  <c r="D37" i="187"/>
  <c r="BI35" i="187"/>
  <c r="AY34" i="187"/>
  <c r="AU33" i="187"/>
  <c r="AX32" i="187"/>
  <c r="BP31" i="187"/>
  <c r="R31" i="187"/>
  <c r="AM30" i="187"/>
  <c r="BS29" i="187"/>
  <c r="AF29" i="187"/>
  <c r="BM28" i="187"/>
  <c r="AD28" i="187"/>
  <c r="BO27" i="187"/>
  <c r="AF27" i="187"/>
  <c r="B27" i="187"/>
  <c r="AL26" i="187"/>
  <c r="D26" i="187"/>
  <c r="AN25" i="187"/>
  <c r="F25" i="187"/>
  <c r="AQ24" i="187"/>
  <c r="L24" i="187"/>
  <c r="BE23" i="187"/>
  <c r="V23" i="187"/>
  <c r="BQ22" i="187"/>
  <c r="AG22" i="187"/>
  <c r="E22" i="187"/>
  <c r="AT21" i="187"/>
  <c r="S21" i="187"/>
  <c r="BQ20" i="187"/>
  <c r="AK20" i="187"/>
  <c r="K20" i="187"/>
  <c r="BC19" i="187"/>
  <c r="AC19" i="187"/>
  <c r="BV18" i="187"/>
  <c r="AR63" i="187"/>
  <c r="X38" i="187"/>
  <c r="AE29" i="187"/>
  <c r="BJ24" i="187"/>
  <c r="C22" i="187"/>
  <c r="AB19" i="187"/>
  <c r="AK17" i="187"/>
  <c r="AP15" i="187"/>
  <c r="AY13" i="187"/>
  <c r="BI11" i="187"/>
  <c r="BS9" i="187"/>
  <c r="F8" i="187"/>
  <c r="W6" i="187"/>
  <c r="AS4" i="187"/>
  <c r="K3" i="187"/>
  <c r="K79" i="187" s="1"/>
  <c r="M96" i="188" s="1"/>
  <c r="M96" i="190" s="1"/>
  <c r="AM63" i="187"/>
  <c r="R38" i="187"/>
  <c r="AD29" i="187"/>
  <c r="AO24" i="187"/>
  <c r="BK21" i="187"/>
  <c r="AA19" i="187"/>
  <c r="W17" i="187"/>
  <c r="AG15" i="187"/>
  <c r="AQ13" i="187"/>
  <c r="BA11" i="187"/>
  <c r="BF9" i="187"/>
  <c r="BQ7" i="187"/>
  <c r="O6" i="187"/>
  <c r="AF4" i="187"/>
  <c r="C3" i="187"/>
  <c r="B57" i="187"/>
  <c r="BN36" i="187"/>
  <c r="BL28" i="187"/>
  <c r="AN24" i="187"/>
  <c r="AR21" i="187"/>
  <c r="M19" i="187"/>
  <c r="G17" i="187"/>
  <c r="Q15" i="187"/>
  <c r="AA13" i="187"/>
  <c r="AK11" i="187"/>
  <c r="AU9" i="187"/>
  <c r="BG7" i="187"/>
  <c r="BX5" i="187"/>
  <c r="AD4" i="187"/>
  <c r="BN56" i="187"/>
  <c r="BM36" i="187"/>
  <c r="BG28" i="187"/>
  <c r="AF24" i="187"/>
  <c r="AQ21" i="187"/>
  <c r="BT18" i="187"/>
  <c r="F17" i="187"/>
  <c r="P15" i="187"/>
  <c r="Z13" i="187"/>
  <c r="AJ11" i="187"/>
  <c r="AT9" i="187"/>
  <c r="BF7" i="187"/>
  <c r="BW5" i="187"/>
  <c r="Q4" i="187"/>
  <c r="B3" i="187"/>
  <c r="AB52" i="187"/>
  <c r="BE35" i="187"/>
  <c r="AC28" i="187"/>
  <c r="K24" i="187"/>
  <c r="AI21" i="187"/>
  <c r="BS18" i="187"/>
  <c r="E17" i="187"/>
  <c r="O15" i="187"/>
  <c r="Y13" i="187"/>
  <c r="AI11" i="187"/>
  <c r="AS9" i="187"/>
  <c r="BE7" i="187"/>
  <c r="BV5" i="187"/>
  <c r="P4" i="187"/>
  <c r="H52" i="187"/>
  <c r="BC35" i="187"/>
  <c r="AB28" i="187"/>
  <c r="J24" i="187"/>
  <c r="R21" i="187"/>
  <c r="BK18" i="187"/>
  <c r="BU16" i="187"/>
  <c r="B15" i="187"/>
  <c r="K13" i="187"/>
  <c r="U11" i="187"/>
  <c r="AE9" i="187"/>
  <c r="AR7" i="187"/>
  <c r="BI5" i="187"/>
  <c r="O4" i="187"/>
  <c r="BF49" i="187"/>
  <c r="AW34" i="187"/>
  <c r="BM27" i="187"/>
  <c r="BQ23" i="187"/>
  <c r="Q21" i="187"/>
  <c r="AU18" i="187"/>
  <c r="BE16" i="187"/>
  <c r="BO14" i="187"/>
  <c r="BY12" i="187"/>
  <c r="F11" i="187"/>
  <c r="O9" i="187"/>
  <c r="AC7" i="187"/>
  <c r="AY5" i="187"/>
  <c r="G4" i="187"/>
  <c r="AN49" i="187"/>
  <c r="AP34" i="187"/>
  <c r="BL27" i="187"/>
  <c r="BD23" i="187"/>
  <c r="C21" i="187"/>
  <c r="AT18" i="187"/>
  <c r="BD16" i="187"/>
  <c r="BN14" i="187"/>
  <c r="BX12" i="187"/>
  <c r="D11" i="187"/>
  <c r="N9" i="187"/>
  <c r="AB7" i="187"/>
  <c r="AX5" i="187"/>
  <c r="E4" i="187"/>
  <c r="BI47" i="187"/>
  <c r="AS33" i="187"/>
  <c r="AE27" i="187"/>
  <c r="AX23" i="187"/>
  <c r="BP20" i="187"/>
  <c r="AS18" i="187"/>
  <c r="BC16" i="187"/>
  <c r="BM14" i="187"/>
  <c r="BR12" i="187"/>
  <c r="C11" i="187"/>
  <c r="M9" i="187"/>
  <c r="AA7" i="187"/>
  <c r="AW5" i="187"/>
  <c r="BP3" i="187"/>
  <c r="AQ47" i="187"/>
  <c r="AL33" i="187"/>
  <c r="AD27" i="187"/>
  <c r="AM23" i="187"/>
  <c r="BJ20" i="187"/>
  <c r="AE18" i="187"/>
  <c r="AO16" i="187"/>
  <c r="AY14" i="187"/>
  <c r="BI12" i="187"/>
  <c r="BS10" i="187"/>
  <c r="E9" i="187"/>
  <c r="S7" i="187"/>
  <c r="AJ5" i="187"/>
  <c r="BO3" i="187"/>
  <c r="BH45" i="187"/>
  <c r="AW32" i="187"/>
  <c r="BY26" i="187"/>
  <c r="U23" i="187"/>
  <c r="BA20" i="187"/>
  <c r="U18" i="187"/>
  <c r="Z16" i="187"/>
  <c r="AI14" i="187"/>
  <c r="AS12" i="187"/>
  <c r="BC10" i="187"/>
  <c r="BM8" i="187"/>
  <c r="D7" i="187"/>
  <c r="U5" i="187"/>
  <c r="BN3" i="187"/>
  <c r="AQ45" i="187"/>
  <c r="AU32" i="187"/>
  <c r="BO26" i="187"/>
  <c r="S23" i="187"/>
  <c r="AJ20" i="187"/>
  <c r="T18" i="187"/>
  <c r="X16" i="187"/>
  <c r="AH14" i="187"/>
  <c r="AR12" i="187"/>
  <c r="BB10" i="187"/>
  <c r="BL8" i="187"/>
  <c r="C7" i="187"/>
  <c r="T5" i="187"/>
  <c r="BA3" i="187"/>
  <c r="I44" i="187"/>
  <c r="BN31" i="187"/>
  <c r="AK26" i="187"/>
  <c r="F23" i="187"/>
  <c r="AI20" i="187"/>
  <c r="N18" i="187"/>
  <c r="W16" i="187"/>
  <c r="AG14" i="187"/>
  <c r="AQ12" i="187"/>
  <c r="BA10" i="187"/>
  <c r="BK8" i="187"/>
  <c r="B7" i="187"/>
  <c r="S5" i="187"/>
  <c r="AY3" i="187"/>
  <c r="H44" i="187"/>
  <c r="BL31" i="187"/>
  <c r="AJ26" i="187"/>
  <c r="BP22" i="187"/>
  <c r="V20" i="187"/>
  <c r="E18" i="187"/>
  <c r="O16" i="187"/>
  <c r="Y14" i="187"/>
  <c r="AD12" i="187"/>
  <c r="AM10" i="187"/>
  <c r="AW8" i="187"/>
  <c r="BM6" i="187"/>
  <c r="K5" i="187"/>
  <c r="AQ3" i="187"/>
  <c r="AS42" i="187"/>
  <c r="P31" i="187"/>
  <c r="C26" i="187"/>
  <c r="BO22" i="187"/>
  <c r="J20" i="187"/>
  <c r="BM17" i="187"/>
  <c r="BW15" i="187"/>
  <c r="I14" i="187"/>
  <c r="S12" i="187"/>
  <c r="AC10" i="187"/>
  <c r="AH8" i="187"/>
  <c r="BC6" i="187"/>
  <c r="BT4" i="187"/>
  <c r="AP3" i="187"/>
  <c r="E41" i="187"/>
  <c r="AJ30" i="187"/>
  <c r="AL25" i="187"/>
  <c r="AE22" i="187"/>
  <c r="BB19" i="187"/>
  <c r="AX17" i="187"/>
  <c r="BG15" i="187"/>
  <c r="BQ13" i="187"/>
  <c r="C12" i="187"/>
  <c r="M10" i="187"/>
  <c r="W8" i="187"/>
  <c r="AN6" i="187"/>
  <c r="BE4" i="187"/>
  <c r="Z3" i="187"/>
  <c r="BA39" i="187"/>
  <c r="BQ29" i="187"/>
  <c r="E25" i="187"/>
  <c r="W22" i="187"/>
  <c r="BA19" i="187"/>
  <c r="AM17" i="187"/>
  <c r="AW15" i="187"/>
  <c r="BB13" i="187"/>
  <c r="BK11" i="187"/>
  <c r="BU9" i="187"/>
  <c r="H8" i="187"/>
  <c r="Y6" i="187"/>
  <c r="AU4" i="187"/>
  <c r="M3" i="187"/>
  <c r="AR42" i="187"/>
  <c r="AV15" i="187"/>
  <c r="AB3" i="187"/>
  <c r="F41" i="187"/>
  <c r="H14" i="187"/>
  <c r="L3" i="187"/>
  <c r="AZ39" i="187"/>
  <c r="G14" i="187"/>
  <c r="I31" i="187"/>
  <c r="AZ13" i="187"/>
  <c r="AK30" i="187"/>
  <c r="R12" i="187"/>
  <c r="BP29" i="187"/>
  <c r="Q12" i="187"/>
  <c r="B26" i="187"/>
  <c r="BJ11" i="187"/>
  <c r="AM25" i="187"/>
  <c r="AB10" i="187"/>
  <c r="D25" i="187"/>
  <c r="V10" i="187"/>
  <c r="AY22" i="187"/>
  <c r="BT9" i="187"/>
  <c r="AF22" i="187"/>
  <c r="AF8" i="187"/>
  <c r="D22" i="187"/>
  <c r="AE8" i="187"/>
  <c r="I20" i="187"/>
  <c r="G8" i="187"/>
  <c r="AS19" i="187"/>
  <c r="BA6" i="187"/>
  <c r="BL17" i="187"/>
  <c r="X6" i="187"/>
  <c r="AL17" i="187"/>
  <c r="BR4" i="187"/>
  <c r="BV15" i="187"/>
  <c r="AT4" i="187"/>
  <c r="BS19" i="187"/>
  <c r="BK17" i="187"/>
  <c r="BU15" i="187"/>
  <c r="BB6" i="187"/>
  <c r="BS4" i="187"/>
  <c r="AO3" i="187"/>
  <c r="G69" i="194"/>
  <c r="G59" i="194"/>
  <c r="G14" i="194"/>
  <c r="CK55" i="168"/>
  <c r="I48" i="194"/>
  <c r="G73" i="194"/>
  <c r="G63" i="194"/>
  <c r="CK82" i="188"/>
  <c r="J75" i="183"/>
  <c r="CK46" i="188"/>
  <c r="J39" i="183"/>
  <c r="BQ79" i="200"/>
  <c r="BS96" i="168" s="1"/>
  <c r="BS96" i="170" s="1"/>
  <c r="N79" i="198"/>
  <c r="BG92" i="170"/>
  <c r="BG91" i="168"/>
  <c r="CK10" i="188"/>
  <c r="J3" i="183"/>
  <c r="S13" i="201"/>
  <c r="S91" i="205"/>
  <c r="H41" i="183"/>
  <c r="H15" i="183"/>
  <c r="H26" i="183"/>
  <c r="H73" i="183"/>
  <c r="E79" i="200"/>
  <c r="AA79" i="200"/>
  <c r="AC96" i="168" s="1"/>
  <c r="AC96" i="170" s="1"/>
  <c r="AH79" i="200"/>
  <c r="AJ96" i="168" s="1"/>
  <c r="AJ96" i="170" s="1"/>
  <c r="BO79" i="198"/>
  <c r="AA79" i="198"/>
  <c r="AT79" i="198"/>
  <c r="W79" i="198"/>
  <c r="BB79" i="198"/>
  <c r="J92" i="170"/>
  <c r="J91" i="168"/>
  <c r="M92" i="170"/>
  <c r="M91" i="168"/>
  <c r="U92" i="170"/>
  <c r="U91" i="168"/>
  <c r="BN92" i="170"/>
  <c r="BN91" i="168"/>
  <c r="L91" i="206"/>
  <c r="L91" i="207" s="1"/>
  <c r="L13" i="207"/>
  <c r="G18" i="194"/>
  <c r="CK61" i="168"/>
  <c r="I54" i="194"/>
  <c r="G77" i="194"/>
  <c r="G67" i="194"/>
  <c r="Z92" i="170"/>
  <c r="Z91" i="168"/>
  <c r="CK84" i="188"/>
  <c r="J77" i="183"/>
  <c r="CK57" i="188"/>
  <c r="J50" i="183"/>
  <c r="BS79" i="198"/>
  <c r="AT92" i="170"/>
  <c r="AT91" i="168"/>
  <c r="H27" i="183"/>
  <c r="H64" i="183"/>
  <c r="H49" i="183"/>
  <c r="BI79" i="200"/>
  <c r="BK96" i="168" s="1"/>
  <c r="BK96" i="170" s="1"/>
  <c r="C79" i="200"/>
  <c r="AU79" i="200"/>
  <c r="BB79" i="200"/>
  <c r="BD96" i="168" s="1"/>
  <c r="BD96" i="170" s="1"/>
  <c r="AU79" i="198"/>
  <c r="AQ79" i="198"/>
  <c r="BV79" i="198"/>
  <c r="BH92" i="170"/>
  <c r="BH91" i="168"/>
  <c r="AG92" i="170"/>
  <c r="AG91" i="168"/>
  <c r="AO92" i="170"/>
  <c r="AO91" i="168"/>
  <c r="CK19" i="168"/>
  <c r="I12" i="194"/>
  <c r="G9" i="194"/>
  <c r="G71" i="194"/>
  <c r="AY79" i="198"/>
  <c r="AZ92" i="170"/>
  <c r="AZ91" i="168"/>
  <c r="H8" i="183"/>
  <c r="G79" i="200"/>
  <c r="N79" i="200"/>
  <c r="AP79" i="198"/>
  <c r="BG79" i="198"/>
  <c r="C79" i="198"/>
  <c r="BE92" i="170"/>
  <c r="BE91" i="168"/>
  <c r="BT92" i="170"/>
  <c r="BT91" i="168"/>
  <c r="CA92" i="170"/>
  <c r="CA91" i="168"/>
  <c r="H68" i="183"/>
  <c r="H72" i="183"/>
  <c r="H13" i="183"/>
  <c r="H60" i="183"/>
  <c r="W79" i="200"/>
  <c r="Y96" i="168" s="1"/>
  <c r="Y96" i="170" s="1"/>
  <c r="BO79" i="200"/>
  <c r="BQ96" i="168" s="1"/>
  <c r="BQ96" i="170" s="1"/>
  <c r="BV79" i="200"/>
  <c r="BX79" i="198"/>
  <c r="AK79" i="198"/>
  <c r="BD79" i="198"/>
  <c r="BK79" i="198"/>
  <c r="J79" i="198"/>
  <c r="K92" i="170"/>
  <c r="K91" i="168"/>
  <c r="BA92" i="170"/>
  <c r="BA91" i="168"/>
  <c r="BI92" i="170"/>
  <c r="BI91" i="168"/>
  <c r="G22" i="194"/>
  <c r="G36" i="194"/>
  <c r="G75" i="194"/>
  <c r="AQ79" i="200"/>
  <c r="P79" i="200"/>
  <c r="R96" i="168" s="1"/>
  <c r="R96" i="170" s="1"/>
  <c r="BE79" i="198"/>
  <c r="AD79" i="198"/>
  <c r="BO92" i="170"/>
  <c r="BO91" i="168"/>
  <c r="BU91" i="168"/>
  <c r="BU92" i="170"/>
  <c r="V92" i="170"/>
  <c r="V91" i="168"/>
  <c r="CC86" i="190"/>
  <c r="CC88" i="188"/>
  <c r="G72" i="194"/>
  <c r="G13" i="194"/>
  <c r="BV96" i="168"/>
  <c r="BV96" i="170" s="1"/>
  <c r="BK79" i="200"/>
  <c r="BM96" i="168" s="1"/>
  <c r="BM96" i="170" s="1"/>
  <c r="AJ79" i="200"/>
  <c r="AL96" i="168" s="1"/>
  <c r="AL96" i="170" s="1"/>
  <c r="B79" i="198"/>
  <c r="AX79" i="198"/>
  <c r="M79" i="198"/>
  <c r="CD86" i="190"/>
  <c r="CD88" i="188"/>
  <c r="N92" i="170"/>
  <c r="N91" i="168"/>
  <c r="O92" i="170"/>
  <c r="O91" i="168"/>
  <c r="AP92" i="170"/>
  <c r="AP91" i="168"/>
  <c r="G30" i="194"/>
  <c r="G66" i="194"/>
  <c r="G3" i="194"/>
  <c r="H23" i="183"/>
  <c r="H70" i="183"/>
  <c r="T79" i="200"/>
  <c r="BD79" i="200"/>
  <c r="BF79" i="198"/>
  <c r="BR79" i="198"/>
  <c r="AG79" i="198"/>
  <c r="AD92" i="170"/>
  <c r="AD91" i="168"/>
  <c r="BP92" i="170"/>
  <c r="BP91" i="168"/>
  <c r="AI92" i="170"/>
  <c r="AI91" i="168"/>
  <c r="BJ92" i="170"/>
  <c r="BJ91" i="168"/>
  <c r="CK63" i="168"/>
  <c r="I56" i="194"/>
  <c r="G7" i="194"/>
  <c r="CK81" i="188"/>
  <c r="J74" i="183"/>
  <c r="H59" i="183"/>
  <c r="BX79" i="200"/>
  <c r="BZ96" i="168" s="1"/>
  <c r="BZ96" i="170" s="1"/>
  <c r="BI79" i="198"/>
  <c r="BA79" i="198"/>
  <c r="AE92" i="170"/>
  <c r="AE91" i="168"/>
  <c r="Q92" i="170"/>
  <c r="Q91" i="168"/>
  <c r="BC92" i="170"/>
  <c r="BC91" i="168"/>
  <c r="D92" i="170"/>
  <c r="AD13" i="206" a="1"/>
  <c r="D91" i="168"/>
  <c r="CB92" i="168"/>
  <c r="CB92" i="170" s="1"/>
  <c r="G17" i="194"/>
  <c r="G70" i="194"/>
  <c r="G44" i="194"/>
  <c r="G32" i="194"/>
  <c r="G20" i="194"/>
  <c r="G16" i="194"/>
  <c r="G11" i="194"/>
  <c r="BR96" i="168"/>
  <c r="BR96" i="170" s="1"/>
  <c r="H22" i="183"/>
  <c r="H69" i="183"/>
  <c r="H10" i="183"/>
  <c r="D79" i="200"/>
  <c r="F96" i="168" s="1"/>
  <c r="F96" i="170" s="1"/>
  <c r="F79" i="200"/>
  <c r="M79" i="200"/>
  <c r="F79" i="198"/>
  <c r="E79" i="198"/>
  <c r="BU79" i="198"/>
  <c r="AH91" i="168"/>
  <c r="AH92" i="170"/>
  <c r="BQ92" i="170"/>
  <c r="BQ91" i="168"/>
  <c r="BW92" i="170"/>
  <c r="BW91" i="168"/>
  <c r="W92" i="170"/>
  <c r="W91" i="168"/>
  <c r="G10" i="194"/>
  <c r="G50" i="194"/>
  <c r="G38" i="194"/>
  <c r="G15" i="194"/>
  <c r="BU96" i="168"/>
  <c r="BU96" i="170" s="1"/>
  <c r="AM79" i="198"/>
  <c r="H47" i="183"/>
  <c r="H14" i="183"/>
  <c r="H61" i="183"/>
  <c r="H35" i="183"/>
  <c r="H46" i="183"/>
  <c r="Z79" i="200"/>
  <c r="AG79" i="200"/>
  <c r="BJ79" i="198"/>
  <c r="G79" i="198"/>
  <c r="Y79" i="198"/>
  <c r="I79" i="198"/>
  <c r="AK92" i="170"/>
  <c r="AK91" i="168"/>
  <c r="T92" i="170"/>
  <c r="T91" i="168"/>
  <c r="P92" i="170"/>
  <c r="P91" i="168"/>
  <c r="AQ92" i="170"/>
  <c r="AQ91" i="168"/>
  <c r="CK49" i="168"/>
  <c r="I42" i="194"/>
  <c r="CK81" i="168"/>
  <c r="I74" i="194"/>
  <c r="G29" i="194"/>
  <c r="CK26" i="168"/>
  <c r="I19" i="194"/>
  <c r="CF86" i="190"/>
  <c r="CF88" i="188"/>
  <c r="AU96" i="168"/>
  <c r="AU96" i="170" s="1"/>
  <c r="H28" i="183"/>
  <c r="H4" i="183"/>
  <c r="H51" i="183"/>
  <c r="H25" i="183"/>
  <c r="H36" i="183"/>
  <c r="H12" i="183"/>
  <c r="H17" i="183"/>
  <c r="H24" i="183"/>
  <c r="H71" i="183"/>
  <c r="H45" i="183"/>
  <c r="H9" i="183"/>
  <c r="H56" i="183"/>
  <c r="AW79" i="200"/>
  <c r="AY96" i="168" s="1"/>
  <c r="AY96" i="170" s="1"/>
  <c r="AT79" i="200"/>
  <c r="AV96" i="168" s="1"/>
  <c r="AV96" i="170" s="1"/>
  <c r="BA79" i="200"/>
  <c r="BC96" i="168" s="1"/>
  <c r="BC96" i="170" s="1"/>
  <c r="Q79" i="198"/>
  <c r="BN79" i="198"/>
  <c r="AS79" i="198"/>
  <c r="AC79" i="198"/>
  <c r="AN92" i="170"/>
  <c r="AN91" i="168"/>
  <c r="BR92" i="170"/>
  <c r="BR91" i="168"/>
  <c r="AJ92" i="170"/>
  <c r="AJ91" i="168"/>
  <c r="BK92" i="170"/>
  <c r="BK91" i="168"/>
  <c r="AG13" i="206" a="1"/>
  <c r="D93" i="170"/>
  <c r="CB93" i="168"/>
  <c r="CB93" i="170" s="1"/>
  <c r="G64" i="194"/>
  <c r="G52" i="194"/>
  <c r="G26" i="194"/>
  <c r="G33" i="194"/>
  <c r="G23" i="194"/>
  <c r="H32" i="183"/>
  <c r="H20" i="183"/>
  <c r="CE86" i="190"/>
  <c r="CE88" i="188"/>
  <c r="V79" i="200"/>
  <c r="X96" i="168" s="1"/>
  <c r="X96" i="170" s="1"/>
  <c r="BN79" i="200"/>
  <c r="J79" i="200"/>
  <c r="BU79" i="200"/>
  <c r="BW96" i="168" s="1"/>
  <c r="BW96" i="170" s="1"/>
  <c r="BM79" i="198"/>
  <c r="BO96" i="168" s="1"/>
  <c r="BO96" i="170" s="1"/>
  <c r="AW79" i="198"/>
  <c r="L79" i="198"/>
  <c r="AU92" i="170"/>
  <c r="AU91" i="168"/>
  <c r="AA92" i="170"/>
  <c r="AA91" i="168"/>
  <c r="BD92" i="170"/>
  <c r="BD91" i="168"/>
  <c r="X92" i="170"/>
  <c r="X91" i="168"/>
  <c r="G58" i="194"/>
  <c r="G68" i="194"/>
  <c r="G37" i="194"/>
  <c r="G27" i="194"/>
  <c r="CH86" i="190"/>
  <c r="CH88" i="188"/>
  <c r="H48" i="183"/>
  <c r="H33" i="183"/>
  <c r="H18" i="183"/>
  <c r="H37" i="183"/>
  <c r="H11" i="183"/>
  <c r="H43" i="183"/>
  <c r="AP79" i="200"/>
  <c r="AD79" i="200"/>
  <c r="AF96" i="168" s="1"/>
  <c r="AF96" i="170" s="1"/>
  <c r="O79" i="200"/>
  <c r="AJ79" i="198"/>
  <c r="T79" i="198"/>
  <c r="BQ79" i="198"/>
  <c r="AF79" i="198"/>
  <c r="AV92" i="170"/>
  <c r="AV91" i="168"/>
  <c r="BS92" i="170"/>
  <c r="BS91" i="168"/>
  <c r="BX92" i="170"/>
  <c r="BX91" i="168"/>
  <c r="AR92" i="170"/>
  <c r="AR91" i="168"/>
  <c r="G24" i="194"/>
  <c r="G6" i="194"/>
  <c r="G40" i="194"/>
  <c r="G21" i="194"/>
  <c r="G41" i="194"/>
  <c r="G31" i="194"/>
  <c r="CK9" i="188"/>
  <c r="J2" i="183"/>
  <c r="BJ79" i="200"/>
  <c r="BL96" i="168" s="1"/>
  <c r="BL96" i="170" s="1"/>
  <c r="AX79" i="200"/>
  <c r="AZ96" i="168" s="1"/>
  <c r="AZ96" i="170" s="1"/>
  <c r="AI79" i="200"/>
  <c r="AK96" i="168" s="1"/>
  <c r="AK96" i="170" s="1"/>
  <c r="AN79" i="198"/>
  <c r="AZ79" i="198"/>
  <c r="O79" i="198"/>
  <c r="AW92" i="170"/>
  <c r="AW91" i="168"/>
  <c r="AB92" i="170"/>
  <c r="AB91" i="168"/>
  <c r="R92" i="170"/>
  <c r="R91" i="168"/>
  <c r="BL92" i="170"/>
  <c r="BL91" i="168"/>
  <c r="G46" i="194"/>
  <c r="G45" i="194"/>
  <c r="G35" i="194"/>
  <c r="CK19" i="188" l="1"/>
  <c r="J12" i="183"/>
  <c r="CK34" i="188"/>
  <c r="J27" i="183"/>
  <c r="U91" i="170"/>
  <c r="BK79" i="187"/>
  <c r="BM96" i="188" s="1"/>
  <c r="BM96" i="190" s="1"/>
  <c r="AK79" i="187"/>
  <c r="AM96" i="188" s="1"/>
  <c r="AM96" i="190" s="1"/>
  <c r="BX9" i="168"/>
  <c r="BD9" i="168"/>
  <c r="AJ9" i="168"/>
  <c r="P9" i="168"/>
  <c r="BW9" i="168"/>
  <c r="BC9" i="168"/>
  <c r="AI9" i="168"/>
  <c r="O9" i="168"/>
  <c r="BV9" i="168"/>
  <c r="BB9" i="168"/>
  <c r="AH9" i="168"/>
  <c r="N9" i="168"/>
  <c r="BU9" i="168"/>
  <c r="BA9" i="168"/>
  <c r="AG9" i="168"/>
  <c r="M9" i="168"/>
  <c r="BT9" i="168"/>
  <c r="AZ9" i="168"/>
  <c r="AF9" i="168"/>
  <c r="L9" i="168"/>
  <c r="BS9" i="168"/>
  <c r="AT9" i="168"/>
  <c r="U9" i="168"/>
  <c r="BR9" i="168"/>
  <c r="AS9" i="168"/>
  <c r="T9" i="168"/>
  <c r="BQ9" i="168"/>
  <c r="AR9" i="168"/>
  <c r="S9" i="168"/>
  <c r="BP9" i="168"/>
  <c r="AQ9" i="168"/>
  <c r="R9" i="168"/>
  <c r="BO9" i="168"/>
  <c r="AP9" i="168"/>
  <c r="Q9" i="168"/>
  <c r="BN9" i="168"/>
  <c r="AO9" i="168"/>
  <c r="K9" i="168"/>
  <c r="BL9" i="168"/>
  <c r="AM9" i="168"/>
  <c r="I9" i="168"/>
  <c r="CH9" i="168"/>
  <c r="BI9" i="168"/>
  <c r="AE9" i="168"/>
  <c r="F9" i="168"/>
  <c r="CG9" i="168"/>
  <c r="BH9" i="168"/>
  <c r="AD9" i="168"/>
  <c r="E9" i="168"/>
  <c r="CF9" i="168"/>
  <c r="BG9" i="168"/>
  <c r="AC9" i="168"/>
  <c r="D9" i="168"/>
  <c r="CE9" i="168"/>
  <c r="BF9" i="168"/>
  <c r="AB9" i="168"/>
  <c r="CD9" i="168"/>
  <c r="BE9" i="168"/>
  <c r="AA9" i="168"/>
  <c r="CC9" i="168"/>
  <c r="AY9" i="168"/>
  <c r="Z9" i="168"/>
  <c r="AX9" i="168"/>
  <c r="Y9" i="168"/>
  <c r="V9" i="168"/>
  <c r="J9" i="168"/>
  <c r="H9" i="168"/>
  <c r="G9" i="168"/>
  <c r="CA9" i="168"/>
  <c r="BZ9" i="168"/>
  <c r="BY9" i="168"/>
  <c r="BM9" i="168"/>
  <c r="BK9" i="168"/>
  <c r="BJ9" i="168"/>
  <c r="AW9" i="168"/>
  <c r="AV9" i="168"/>
  <c r="AU9" i="168"/>
  <c r="AN9" i="168"/>
  <c r="AK9" i="168"/>
  <c r="AL9" i="168"/>
  <c r="X9" i="168"/>
  <c r="W9" i="168"/>
  <c r="CK45" i="188"/>
  <c r="J38" i="183"/>
  <c r="AM96" i="168"/>
  <c r="AM96" i="170" s="1"/>
  <c r="AL91" i="170"/>
  <c r="AV91" i="170"/>
  <c r="CK82" i="168"/>
  <c r="I75" i="194"/>
  <c r="CK50" i="188"/>
  <c r="J43" i="183"/>
  <c r="CK17" i="168"/>
  <c r="I10" i="194"/>
  <c r="AB91" i="170"/>
  <c r="BX91" i="170"/>
  <c r="AT91" i="170"/>
  <c r="AQ79" i="187"/>
  <c r="AS96" i="188" s="1"/>
  <c r="AS96" i="190" s="1"/>
  <c r="B79" i="187"/>
  <c r="D96" i="188" s="1"/>
  <c r="U79" i="187"/>
  <c r="W96" i="188" s="1"/>
  <c r="W96" i="190" s="1"/>
  <c r="F79" i="187"/>
  <c r="H96" i="188" s="1"/>
  <c r="H96" i="190" s="1"/>
  <c r="BE79" i="187"/>
  <c r="BG96" i="188" s="1"/>
  <c r="BG96" i="190" s="1"/>
  <c r="F91" i="170"/>
  <c r="CK60" i="188"/>
  <c r="J53" i="183"/>
  <c r="H91" i="170"/>
  <c r="N96" i="168"/>
  <c r="N96" i="170" s="1"/>
  <c r="CK30" i="168"/>
  <c r="I23" i="194"/>
  <c r="CK48" i="168"/>
  <c r="I41" i="194"/>
  <c r="CC61" i="168"/>
  <c r="CC61" i="170" s="1"/>
  <c r="BI61" i="168"/>
  <c r="BI61" i="170" s="1"/>
  <c r="AO61" i="168"/>
  <c r="AO61" i="170" s="1"/>
  <c r="U61" i="168"/>
  <c r="U61" i="170" s="1"/>
  <c r="CA61" i="168"/>
  <c r="CA61" i="170" s="1"/>
  <c r="BG61" i="168"/>
  <c r="BG61" i="170" s="1"/>
  <c r="BZ61" i="168"/>
  <c r="BZ61" i="170" s="1"/>
  <c r="BR61" i="168"/>
  <c r="BR61" i="170" s="1"/>
  <c r="AV61" i="168"/>
  <c r="AV61" i="170" s="1"/>
  <c r="AA61" i="168"/>
  <c r="AA61" i="170" s="1"/>
  <c r="F61" i="168"/>
  <c r="F61" i="170" s="1"/>
  <c r="BQ61" i="168"/>
  <c r="BQ61" i="170" s="1"/>
  <c r="AU61" i="168"/>
  <c r="AU61" i="170" s="1"/>
  <c r="Z61" i="168"/>
  <c r="Z61" i="170" s="1"/>
  <c r="E61" i="168"/>
  <c r="E61" i="170" s="1"/>
  <c r="BP61" i="168"/>
  <c r="BP61" i="170" s="1"/>
  <c r="AT61" i="168"/>
  <c r="AT61" i="170" s="1"/>
  <c r="Y61" i="168"/>
  <c r="Y61" i="170" s="1"/>
  <c r="D61" i="168"/>
  <c r="BO61" i="168"/>
  <c r="BO61" i="170" s="1"/>
  <c r="AS61" i="168"/>
  <c r="AS61" i="170" s="1"/>
  <c r="X61" i="168"/>
  <c r="X61" i="170" s="1"/>
  <c r="BN61" i="168"/>
  <c r="BN61" i="170" s="1"/>
  <c r="AR61" i="168"/>
  <c r="AR61" i="170" s="1"/>
  <c r="W61" i="168"/>
  <c r="W61" i="170" s="1"/>
  <c r="BM61" i="168"/>
  <c r="BM61" i="170" s="1"/>
  <c r="AQ61" i="168"/>
  <c r="AQ61" i="170" s="1"/>
  <c r="V61" i="168"/>
  <c r="V61" i="170" s="1"/>
  <c r="BL61" i="168"/>
  <c r="BL61" i="170" s="1"/>
  <c r="AP61" i="168"/>
  <c r="AP61" i="170" s="1"/>
  <c r="T61" i="168"/>
  <c r="T61" i="170" s="1"/>
  <c r="BK61" i="168"/>
  <c r="BK61" i="170" s="1"/>
  <c r="AN61" i="168"/>
  <c r="AN61" i="170" s="1"/>
  <c r="S61" i="168"/>
  <c r="S61" i="170" s="1"/>
  <c r="CH61" i="168"/>
  <c r="CH61" i="170" s="1"/>
  <c r="BJ61" i="168"/>
  <c r="BJ61" i="170" s="1"/>
  <c r="AM61" i="168"/>
  <c r="AM61" i="170" s="1"/>
  <c r="R61" i="168"/>
  <c r="R61" i="170" s="1"/>
  <c r="CG61" i="168"/>
  <c r="CG61" i="170" s="1"/>
  <c r="BH61" i="168"/>
  <c r="BH61" i="170" s="1"/>
  <c r="CF61" i="168"/>
  <c r="CF61" i="170" s="1"/>
  <c r="BF61" i="168"/>
  <c r="BF61" i="170" s="1"/>
  <c r="AK61" i="168"/>
  <c r="AK61" i="170" s="1"/>
  <c r="P61" i="168"/>
  <c r="P61" i="170" s="1"/>
  <c r="CE61" i="168"/>
  <c r="CE61" i="170" s="1"/>
  <c r="BE61" i="168"/>
  <c r="BE61" i="170" s="1"/>
  <c r="AJ61" i="168"/>
  <c r="AJ61" i="170" s="1"/>
  <c r="O61" i="168"/>
  <c r="O61" i="170" s="1"/>
  <c r="CD61" i="168"/>
  <c r="CD61" i="170" s="1"/>
  <c r="BD61" i="168"/>
  <c r="BD61" i="170" s="1"/>
  <c r="AI61" i="168"/>
  <c r="AI61" i="170" s="1"/>
  <c r="N61" i="168"/>
  <c r="N61" i="170" s="1"/>
  <c r="BY61" i="168"/>
  <c r="BY61" i="170" s="1"/>
  <c r="BC61" i="168"/>
  <c r="BC61" i="170" s="1"/>
  <c r="AH61" i="168"/>
  <c r="AH61" i="170" s="1"/>
  <c r="M61" i="168"/>
  <c r="M61" i="170" s="1"/>
  <c r="BX61" i="168"/>
  <c r="BX61" i="170" s="1"/>
  <c r="BB61" i="168"/>
  <c r="BB61" i="170" s="1"/>
  <c r="AG61" i="168"/>
  <c r="AG61" i="170" s="1"/>
  <c r="BW61" i="168"/>
  <c r="BW61" i="170" s="1"/>
  <c r="BA61" i="168"/>
  <c r="BA61" i="170" s="1"/>
  <c r="AF61" i="168"/>
  <c r="AF61" i="170" s="1"/>
  <c r="K61" i="168"/>
  <c r="K61" i="170" s="1"/>
  <c r="BV61" i="168"/>
  <c r="BV61" i="170" s="1"/>
  <c r="AZ61" i="168"/>
  <c r="AZ61" i="170" s="1"/>
  <c r="AE61" i="168"/>
  <c r="AE61" i="170" s="1"/>
  <c r="J61" i="168"/>
  <c r="J61" i="170" s="1"/>
  <c r="BT61" i="168"/>
  <c r="BT61" i="170" s="1"/>
  <c r="AX61" i="168"/>
  <c r="AX61" i="170" s="1"/>
  <c r="AC61" i="168"/>
  <c r="AC61" i="170" s="1"/>
  <c r="H61" i="168"/>
  <c r="H61" i="170" s="1"/>
  <c r="BS61" i="168"/>
  <c r="BS61" i="170" s="1"/>
  <c r="AW61" i="168"/>
  <c r="AW61" i="170" s="1"/>
  <c r="AB61" i="168"/>
  <c r="AB61" i="170" s="1"/>
  <c r="G61" i="168"/>
  <c r="G61" i="170" s="1"/>
  <c r="AD61" i="168"/>
  <c r="AD61" i="170" s="1"/>
  <c r="Q61" i="168"/>
  <c r="Q61" i="170" s="1"/>
  <c r="L61" i="168"/>
  <c r="L61" i="170" s="1"/>
  <c r="I61" i="168"/>
  <c r="I61" i="170" s="1"/>
  <c r="BU61" i="168"/>
  <c r="BU61" i="170" s="1"/>
  <c r="AY61" i="168"/>
  <c r="AY61" i="170" s="1"/>
  <c r="AL61" i="168"/>
  <c r="AL61" i="170" s="1"/>
  <c r="AD84" i="206"/>
  <c r="AD64" i="206"/>
  <c r="AD44" i="206"/>
  <c r="AD24" i="206"/>
  <c r="AD83" i="206"/>
  <c r="AD63" i="206"/>
  <c r="AD43" i="206"/>
  <c r="AD23" i="206"/>
  <c r="AD82" i="206"/>
  <c r="AD62" i="206"/>
  <c r="AD42" i="206"/>
  <c r="AD22" i="206"/>
  <c r="AD81" i="206"/>
  <c r="AD61" i="206"/>
  <c r="AD41" i="206"/>
  <c r="AD21" i="206"/>
  <c r="AD80" i="206"/>
  <c r="AD60" i="206"/>
  <c r="AD40" i="206"/>
  <c r="AD20" i="206"/>
  <c r="AD79" i="206"/>
  <c r="AD59" i="206"/>
  <c r="AD39" i="206"/>
  <c r="AD19" i="206"/>
  <c r="AD78" i="206"/>
  <c r="AD58" i="206"/>
  <c r="AD38" i="206"/>
  <c r="AD18" i="206"/>
  <c r="AD77" i="206"/>
  <c r="AD57" i="206"/>
  <c r="AD37" i="206"/>
  <c r="AD17" i="206"/>
  <c r="AD74" i="206"/>
  <c r="AD54" i="206"/>
  <c r="AD34" i="206"/>
  <c r="AD14" i="206"/>
  <c r="AD73" i="206"/>
  <c r="AD53" i="206"/>
  <c r="AD33" i="206"/>
  <c r="AD69" i="206"/>
  <c r="AD49" i="206"/>
  <c r="AD29" i="206"/>
  <c r="AD85" i="206"/>
  <c r="AD65" i="206"/>
  <c r="AD45" i="206"/>
  <c r="AD25" i="206"/>
  <c r="AD87" i="206"/>
  <c r="AD32" i="206"/>
  <c r="AD86" i="206"/>
  <c r="AD31" i="206"/>
  <c r="AD76" i="206"/>
  <c r="AD30" i="206"/>
  <c r="AD75" i="206"/>
  <c r="AD28" i="206"/>
  <c r="AD72" i="206"/>
  <c r="AD27" i="206"/>
  <c r="AD71" i="206"/>
  <c r="AD26" i="206"/>
  <c r="AD70" i="206"/>
  <c r="AD16" i="206"/>
  <c r="AD68" i="206"/>
  <c r="AD15" i="206"/>
  <c r="AD67" i="206"/>
  <c r="AD13" i="206"/>
  <c r="AD66" i="206"/>
  <c r="AD56" i="206"/>
  <c r="AD55" i="206"/>
  <c r="AD52" i="206"/>
  <c r="AD51" i="206"/>
  <c r="AD50" i="206"/>
  <c r="AD48" i="206"/>
  <c r="AD47" i="206"/>
  <c r="AD46" i="206"/>
  <c r="AD36" i="206"/>
  <c r="AD88" i="206"/>
  <c r="AD35" i="206"/>
  <c r="CK67" i="188"/>
  <c r="J60" i="183"/>
  <c r="M91" i="170"/>
  <c r="BG91" i="170"/>
  <c r="AT79" i="187"/>
  <c r="AV96" i="188" s="1"/>
  <c r="AV96" i="190" s="1"/>
  <c r="AE79" i="187"/>
  <c r="AG96" i="188" s="1"/>
  <c r="AG96" i="190" s="1"/>
  <c r="BY79" i="187"/>
  <c r="CA96" i="188" s="1"/>
  <c r="CA96" i="190" s="1"/>
  <c r="AE96" i="168"/>
  <c r="AE96" i="170" s="1"/>
  <c r="BV91" i="170"/>
  <c r="AO91" i="170"/>
  <c r="CK80" i="188"/>
  <c r="J73" i="183"/>
  <c r="CE88" i="190"/>
  <c r="CE90" i="188"/>
  <c r="CE90" i="190" s="1"/>
  <c r="CF88" i="190"/>
  <c r="CF90" i="188"/>
  <c r="CF90" i="190" s="1"/>
  <c r="AW91" i="170"/>
  <c r="CK34" i="168"/>
  <c r="I27" i="194"/>
  <c r="AI96" i="168"/>
  <c r="AI96" i="170" s="1"/>
  <c r="AH91" i="170"/>
  <c r="CK16" i="168"/>
  <c r="I9" i="194"/>
  <c r="BS91" i="170"/>
  <c r="CK44" i="168"/>
  <c r="I37" i="194"/>
  <c r="CK27" i="188"/>
  <c r="J20" i="183"/>
  <c r="AB96" i="168"/>
  <c r="AB96" i="170" s="1"/>
  <c r="BP91" i="170"/>
  <c r="CD88" i="190"/>
  <c r="CD90" i="188"/>
  <c r="CD90" i="190" s="1"/>
  <c r="CK20" i="188"/>
  <c r="J13" i="183"/>
  <c r="BN79" i="187"/>
  <c r="BP96" i="188" s="1"/>
  <c r="BP96" i="190" s="1"/>
  <c r="BS79" i="187"/>
  <c r="BU96" i="188" s="1"/>
  <c r="BU96" i="190" s="1"/>
  <c r="D79" i="187"/>
  <c r="F96" i="188" s="1"/>
  <c r="F96" i="190" s="1"/>
  <c r="BI79" i="187"/>
  <c r="BK96" i="188" s="1"/>
  <c r="BK96" i="190" s="1"/>
  <c r="AM91" i="170"/>
  <c r="AD96" i="168"/>
  <c r="AD96" i="170" s="1"/>
  <c r="CK54" i="168"/>
  <c r="I47" i="194"/>
  <c r="BH96" i="168"/>
  <c r="BH96" i="170" s="1"/>
  <c r="AD91" i="170"/>
  <c r="CH88" i="190"/>
  <c r="CH90" i="188"/>
  <c r="CH90" i="190" s="1"/>
  <c r="AA13" i="206" a="1"/>
  <c r="D91" i="170"/>
  <c r="CB91" i="168"/>
  <c r="AI91" i="170"/>
  <c r="N91" i="170"/>
  <c r="CK78" i="168"/>
  <c r="I71" i="194"/>
  <c r="CK75" i="168"/>
  <c r="I68" i="194"/>
  <c r="CK39" i="188"/>
  <c r="J32" i="183"/>
  <c r="BY26" i="168"/>
  <c r="BY26" i="170" s="1"/>
  <c r="BE26" i="168"/>
  <c r="BE26" i="170" s="1"/>
  <c r="AK26" i="168"/>
  <c r="AK26" i="170" s="1"/>
  <c r="Q26" i="168"/>
  <c r="Q26" i="170" s="1"/>
  <c r="BX26" i="168"/>
  <c r="BX26" i="170" s="1"/>
  <c r="BD26" i="168"/>
  <c r="BD26" i="170" s="1"/>
  <c r="AJ26" i="168"/>
  <c r="AJ26" i="170" s="1"/>
  <c r="P26" i="168"/>
  <c r="P26" i="170" s="1"/>
  <c r="BW26" i="168"/>
  <c r="BW26" i="170" s="1"/>
  <c r="BC26" i="168"/>
  <c r="BC26" i="170" s="1"/>
  <c r="AI26" i="168"/>
  <c r="AI26" i="170" s="1"/>
  <c r="O26" i="168"/>
  <c r="O26" i="170" s="1"/>
  <c r="BV26" i="168"/>
  <c r="BV26" i="170" s="1"/>
  <c r="BB26" i="168"/>
  <c r="BB26" i="170" s="1"/>
  <c r="AH26" i="168"/>
  <c r="AH26" i="170" s="1"/>
  <c r="N26" i="168"/>
  <c r="N26" i="170" s="1"/>
  <c r="BU26" i="168"/>
  <c r="BU26" i="170" s="1"/>
  <c r="BA26" i="168"/>
  <c r="BA26" i="170" s="1"/>
  <c r="AG26" i="168"/>
  <c r="AG26" i="170" s="1"/>
  <c r="M26" i="168"/>
  <c r="M26" i="170" s="1"/>
  <c r="BT26" i="168"/>
  <c r="BT26" i="170" s="1"/>
  <c r="AZ26" i="168"/>
  <c r="AZ26" i="170" s="1"/>
  <c r="AF26" i="168"/>
  <c r="AF26" i="170" s="1"/>
  <c r="L26" i="168"/>
  <c r="L26" i="170" s="1"/>
  <c r="BS26" i="168"/>
  <c r="BS26" i="170" s="1"/>
  <c r="AY26" i="168"/>
  <c r="AY26" i="170" s="1"/>
  <c r="AE26" i="168"/>
  <c r="AE26" i="170" s="1"/>
  <c r="K26" i="168"/>
  <c r="K26" i="170" s="1"/>
  <c r="CH26" i="168"/>
  <c r="CH26" i="170" s="1"/>
  <c r="BN26" i="168"/>
  <c r="BN26" i="170" s="1"/>
  <c r="AT26" i="168"/>
  <c r="AT26" i="170" s="1"/>
  <c r="Z26" i="168"/>
  <c r="Z26" i="170" s="1"/>
  <c r="F26" i="168"/>
  <c r="F26" i="170" s="1"/>
  <c r="CG26" i="168"/>
  <c r="CG26" i="170" s="1"/>
  <c r="BM26" i="168"/>
  <c r="BM26" i="170" s="1"/>
  <c r="AS26" i="168"/>
  <c r="AS26" i="170" s="1"/>
  <c r="Y26" i="168"/>
  <c r="Y26" i="170" s="1"/>
  <c r="E26" i="168"/>
  <c r="E26" i="170" s="1"/>
  <c r="BJ26" i="168"/>
  <c r="BJ26" i="170" s="1"/>
  <c r="X26" i="168"/>
  <c r="X26" i="170" s="1"/>
  <c r="BI26" i="168"/>
  <c r="BI26" i="170" s="1"/>
  <c r="W26" i="168"/>
  <c r="W26" i="170" s="1"/>
  <c r="BH26" i="168"/>
  <c r="BH26" i="170" s="1"/>
  <c r="V26" i="168"/>
  <c r="V26" i="170" s="1"/>
  <c r="BG26" i="168"/>
  <c r="BG26" i="170" s="1"/>
  <c r="U26" i="168"/>
  <c r="U26" i="170" s="1"/>
  <c r="BF26" i="168"/>
  <c r="BF26" i="170" s="1"/>
  <c r="T26" i="168"/>
  <c r="T26" i="170" s="1"/>
  <c r="AX26" i="168"/>
  <c r="AX26" i="170" s="1"/>
  <c r="S26" i="168"/>
  <c r="S26" i="170" s="1"/>
  <c r="AW26" i="168"/>
  <c r="AW26" i="170" s="1"/>
  <c r="R26" i="168"/>
  <c r="R26" i="170" s="1"/>
  <c r="CF26" i="168"/>
  <c r="CF26" i="170" s="1"/>
  <c r="AV26" i="168"/>
  <c r="AV26" i="170" s="1"/>
  <c r="J26" i="168"/>
  <c r="J26" i="170" s="1"/>
  <c r="CE26" i="168"/>
  <c r="CE26" i="170" s="1"/>
  <c r="AU26" i="168"/>
  <c r="AU26" i="170" s="1"/>
  <c r="I26" i="168"/>
  <c r="I26" i="170" s="1"/>
  <c r="CD26" i="168"/>
  <c r="CD26" i="170" s="1"/>
  <c r="AR26" i="168"/>
  <c r="AR26" i="170" s="1"/>
  <c r="H26" i="168"/>
  <c r="H26" i="170" s="1"/>
  <c r="CC26" i="168"/>
  <c r="CC26" i="170" s="1"/>
  <c r="AQ26" i="168"/>
  <c r="AQ26" i="170" s="1"/>
  <c r="G26" i="168"/>
  <c r="G26" i="170" s="1"/>
  <c r="AP26" i="168"/>
  <c r="AP26" i="170" s="1"/>
  <c r="D26" i="168"/>
  <c r="CA26" i="168"/>
  <c r="CA26" i="170" s="1"/>
  <c r="AO26" i="168"/>
  <c r="AO26" i="170" s="1"/>
  <c r="BZ26" i="168"/>
  <c r="BZ26" i="170" s="1"/>
  <c r="AN26" i="168"/>
  <c r="AN26" i="170" s="1"/>
  <c r="BR26" i="168"/>
  <c r="BR26" i="170" s="1"/>
  <c r="AM26" i="168"/>
  <c r="AM26" i="170" s="1"/>
  <c r="BQ26" i="168"/>
  <c r="BQ26" i="170" s="1"/>
  <c r="AL26" i="168"/>
  <c r="AL26" i="170" s="1"/>
  <c r="BP26" i="168"/>
  <c r="BP26" i="170" s="1"/>
  <c r="AD26" i="168"/>
  <c r="AD26" i="170" s="1"/>
  <c r="BO26" i="168"/>
  <c r="BO26" i="170" s="1"/>
  <c r="AC26" i="168"/>
  <c r="AC26" i="170" s="1"/>
  <c r="BL26" i="168"/>
  <c r="BL26" i="170" s="1"/>
  <c r="BK26" i="168"/>
  <c r="BK26" i="170" s="1"/>
  <c r="AB26" i="168"/>
  <c r="AB26" i="170" s="1"/>
  <c r="AA26" i="168"/>
  <c r="AA26" i="170" s="1"/>
  <c r="CK53" i="188"/>
  <c r="J46" i="183"/>
  <c r="BC91" i="170"/>
  <c r="AS96" i="168"/>
  <c r="AS96" i="170" s="1"/>
  <c r="CK79" i="188"/>
  <c r="J72" i="183"/>
  <c r="CH19" i="168"/>
  <c r="CH19" i="170" s="1"/>
  <c r="BN19" i="168"/>
  <c r="BN19" i="170" s="1"/>
  <c r="AT19" i="168"/>
  <c r="AT19" i="170" s="1"/>
  <c r="Z19" i="168"/>
  <c r="Z19" i="170" s="1"/>
  <c r="F19" i="168"/>
  <c r="F19" i="170" s="1"/>
  <c r="CG19" i="168"/>
  <c r="CG19" i="170" s="1"/>
  <c r="BM19" i="168"/>
  <c r="BM19" i="170" s="1"/>
  <c r="AS19" i="168"/>
  <c r="AS19" i="170" s="1"/>
  <c r="Y19" i="168"/>
  <c r="Y19" i="170" s="1"/>
  <c r="E19" i="168"/>
  <c r="E19" i="170" s="1"/>
  <c r="CF19" i="168"/>
  <c r="CF19" i="170" s="1"/>
  <c r="BL19" i="168"/>
  <c r="BL19" i="170" s="1"/>
  <c r="AR19" i="168"/>
  <c r="AR19" i="170" s="1"/>
  <c r="X19" i="168"/>
  <c r="X19" i="170" s="1"/>
  <c r="D19" i="168"/>
  <c r="CE19" i="168"/>
  <c r="CE19" i="170" s="1"/>
  <c r="BK19" i="168"/>
  <c r="BK19" i="170" s="1"/>
  <c r="AQ19" i="168"/>
  <c r="AQ19" i="170" s="1"/>
  <c r="W19" i="168"/>
  <c r="W19" i="170" s="1"/>
  <c r="CD19" i="168"/>
  <c r="CD19" i="170" s="1"/>
  <c r="BJ19" i="168"/>
  <c r="BJ19" i="170" s="1"/>
  <c r="AP19" i="168"/>
  <c r="AP19" i="170" s="1"/>
  <c r="V19" i="168"/>
  <c r="V19" i="170" s="1"/>
  <c r="CC19" i="168"/>
  <c r="CC19" i="170" s="1"/>
  <c r="BI19" i="168"/>
  <c r="BI19" i="170" s="1"/>
  <c r="AO19" i="168"/>
  <c r="AO19" i="170" s="1"/>
  <c r="U19" i="168"/>
  <c r="U19" i="170" s="1"/>
  <c r="BH19" i="168"/>
  <c r="BH19" i="170" s="1"/>
  <c r="AN19" i="168"/>
  <c r="AN19" i="170" s="1"/>
  <c r="T19" i="168"/>
  <c r="T19" i="170" s="1"/>
  <c r="BV19" i="168"/>
  <c r="BV19" i="170" s="1"/>
  <c r="BB19" i="168"/>
  <c r="BB19" i="170" s="1"/>
  <c r="AH19" i="168"/>
  <c r="AH19" i="170" s="1"/>
  <c r="N19" i="168"/>
  <c r="N19" i="170" s="1"/>
  <c r="BZ19" i="168"/>
  <c r="BZ19" i="170" s="1"/>
  <c r="AW19" i="168"/>
  <c r="AW19" i="170" s="1"/>
  <c r="M19" i="168"/>
  <c r="M19" i="170" s="1"/>
  <c r="BY19" i="168"/>
  <c r="BY19" i="170" s="1"/>
  <c r="AV19" i="168"/>
  <c r="AV19" i="170" s="1"/>
  <c r="L19" i="168"/>
  <c r="L19" i="170" s="1"/>
  <c r="BX19" i="168"/>
  <c r="BX19" i="170" s="1"/>
  <c r="AU19" i="168"/>
  <c r="AU19" i="170" s="1"/>
  <c r="K19" i="168"/>
  <c r="K19" i="170" s="1"/>
  <c r="BW19" i="168"/>
  <c r="BW19" i="170" s="1"/>
  <c r="AM19" i="168"/>
  <c r="AM19" i="170" s="1"/>
  <c r="J19" i="168"/>
  <c r="J19" i="170" s="1"/>
  <c r="BU19" i="168"/>
  <c r="BU19" i="170" s="1"/>
  <c r="AL19" i="168"/>
  <c r="AL19" i="170" s="1"/>
  <c r="I19" i="168"/>
  <c r="I19" i="170" s="1"/>
  <c r="BT19" i="168"/>
  <c r="BT19" i="170" s="1"/>
  <c r="AK19" i="168"/>
  <c r="AK19" i="170" s="1"/>
  <c r="H19" i="168"/>
  <c r="H19" i="170" s="1"/>
  <c r="BS19" i="168"/>
  <c r="BS19" i="170" s="1"/>
  <c r="AJ19" i="168"/>
  <c r="AJ19" i="170" s="1"/>
  <c r="G19" i="168"/>
  <c r="G19" i="170" s="1"/>
  <c r="BR19" i="168"/>
  <c r="BR19" i="170" s="1"/>
  <c r="AI19" i="168"/>
  <c r="AI19" i="170" s="1"/>
  <c r="BP19" i="168"/>
  <c r="BP19" i="170" s="1"/>
  <c r="AF19" i="168"/>
  <c r="AF19" i="170" s="1"/>
  <c r="BO19" i="168"/>
  <c r="BO19" i="170" s="1"/>
  <c r="AE19" i="168"/>
  <c r="AE19" i="170" s="1"/>
  <c r="BG19" i="168"/>
  <c r="BG19" i="170" s="1"/>
  <c r="AD19" i="168"/>
  <c r="AD19" i="170" s="1"/>
  <c r="BF19" i="168"/>
  <c r="BF19" i="170" s="1"/>
  <c r="AC19" i="168"/>
  <c r="AC19" i="170" s="1"/>
  <c r="BE19" i="168"/>
  <c r="BE19" i="170" s="1"/>
  <c r="AB19" i="168"/>
  <c r="AB19" i="170" s="1"/>
  <c r="BD19" i="168"/>
  <c r="BD19" i="170" s="1"/>
  <c r="AA19" i="168"/>
  <c r="AA19" i="170" s="1"/>
  <c r="BC19" i="168"/>
  <c r="BC19" i="170" s="1"/>
  <c r="S19" i="168"/>
  <c r="S19" i="170" s="1"/>
  <c r="BA19" i="168"/>
  <c r="BA19" i="170" s="1"/>
  <c r="R19" i="168"/>
  <c r="R19" i="170" s="1"/>
  <c r="CA19" i="168"/>
  <c r="CA19" i="170" s="1"/>
  <c r="BQ19" i="168"/>
  <c r="BQ19" i="170" s="1"/>
  <c r="AZ19" i="168"/>
  <c r="AZ19" i="170" s="1"/>
  <c r="AY19" i="168"/>
  <c r="AY19" i="170" s="1"/>
  <c r="AX19" i="168"/>
  <c r="AX19" i="170" s="1"/>
  <c r="AG19" i="168"/>
  <c r="AG19" i="170" s="1"/>
  <c r="P19" i="168"/>
  <c r="P19" i="170" s="1"/>
  <c r="Q19" i="168"/>
  <c r="Q19" i="170" s="1"/>
  <c r="O19" i="168"/>
  <c r="O19" i="170" s="1"/>
  <c r="J91" i="170"/>
  <c r="AC79" i="187"/>
  <c r="AE96" i="188" s="1"/>
  <c r="AE96" i="190" s="1"/>
  <c r="CK64" i="168"/>
  <c r="I57" i="194"/>
  <c r="AX91" i="170"/>
  <c r="R79" i="187"/>
  <c r="T96" i="188" s="1"/>
  <c r="T96" i="190" s="1"/>
  <c r="AF91" i="170"/>
  <c r="CK83" i="168"/>
  <c r="I76" i="194"/>
  <c r="S96" i="168"/>
  <c r="S96" i="170" s="1"/>
  <c r="Q91" i="170"/>
  <c r="CK43" i="168"/>
  <c r="I36" i="194"/>
  <c r="CA91" i="170"/>
  <c r="AR79" i="187"/>
  <c r="AT96" i="188" s="1"/>
  <c r="AT96" i="190" s="1"/>
  <c r="AW79" i="187"/>
  <c r="AY96" i="188" s="1"/>
  <c r="AY96" i="190" s="1"/>
  <c r="AZ79" i="187"/>
  <c r="BB96" i="188" s="1"/>
  <c r="BB96" i="190" s="1"/>
  <c r="I79" i="187"/>
  <c r="K96" i="188" s="1"/>
  <c r="K96" i="190" s="1"/>
  <c r="AL79" i="187"/>
  <c r="AN96" i="188" s="1"/>
  <c r="AN96" i="190" s="1"/>
  <c r="CK41" i="188"/>
  <c r="J34" i="183"/>
  <c r="CK33" i="168"/>
  <c r="I26" i="194"/>
  <c r="CD81" i="168"/>
  <c r="CD81" i="170" s="1"/>
  <c r="BJ81" i="168"/>
  <c r="BJ81" i="170" s="1"/>
  <c r="AP81" i="168"/>
  <c r="AP81" i="170" s="1"/>
  <c r="V81" i="168"/>
  <c r="V81" i="170" s="1"/>
  <c r="CC81" i="168"/>
  <c r="CC81" i="170" s="1"/>
  <c r="BI81" i="168"/>
  <c r="BI81" i="170" s="1"/>
  <c r="AO81" i="168"/>
  <c r="AO81" i="170" s="1"/>
  <c r="U81" i="168"/>
  <c r="U81" i="170" s="1"/>
  <c r="BH81" i="168"/>
  <c r="BH81" i="170" s="1"/>
  <c r="AN81" i="168"/>
  <c r="AN81" i="170" s="1"/>
  <c r="T81" i="168"/>
  <c r="T81" i="170" s="1"/>
  <c r="CA81" i="168"/>
  <c r="CA81" i="170" s="1"/>
  <c r="BG81" i="168"/>
  <c r="BG81" i="170" s="1"/>
  <c r="AM81" i="168"/>
  <c r="AM81" i="170" s="1"/>
  <c r="S81" i="168"/>
  <c r="S81" i="170" s="1"/>
  <c r="BZ81" i="168"/>
  <c r="BZ81" i="170" s="1"/>
  <c r="BF81" i="168"/>
  <c r="BF81" i="170" s="1"/>
  <c r="AL81" i="168"/>
  <c r="AL81" i="170" s="1"/>
  <c r="R81" i="168"/>
  <c r="R81" i="170" s="1"/>
  <c r="BY81" i="168"/>
  <c r="BY81" i="170" s="1"/>
  <c r="BE81" i="168"/>
  <c r="BE81" i="170" s="1"/>
  <c r="AK81" i="168"/>
  <c r="AK81" i="170" s="1"/>
  <c r="Q81" i="168"/>
  <c r="Q81" i="170" s="1"/>
  <c r="BW81" i="168"/>
  <c r="BW81" i="170" s="1"/>
  <c r="BC81" i="168"/>
  <c r="BC81" i="170" s="1"/>
  <c r="AI81" i="168"/>
  <c r="AI81" i="170" s="1"/>
  <c r="O81" i="168"/>
  <c r="O81" i="170" s="1"/>
  <c r="BV81" i="168"/>
  <c r="BV81" i="170" s="1"/>
  <c r="BB81" i="168"/>
  <c r="BB81" i="170" s="1"/>
  <c r="AH81" i="168"/>
  <c r="AH81" i="170" s="1"/>
  <c r="N81" i="168"/>
  <c r="N81" i="170" s="1"/>
  <c r="BT81" i="168"/>
  <c r="BT81" i="170" s="1"/>
  <c r="AZ81" i="168"/>
  <c r="AZ81" i="170" s="1"/>
  <c r="AF81" i="168"/>
  <c r="AF81" i="170" s="1"/>
  <c r="L81" i="168"/>
  <c r="L81" i="170" s="1"/>
  <c r="BQ81" i="168"/>
  <c r="BQ81" i="170" s="1"/>
  <c r="AW81" i="168"/>
  <c r="AW81" i="170" s="1"/>
  <c r="AC81" i="168"/>
  <c r="AC81" i="170" s="1"/>
  <c r="I81" i="168"/>
  <c r="I81" i="170" s="1"/>
  <c r="AY81" i="168"/>
  <c r="AY81" i="170" s="1"/>
  <c r="K81" i="168"/>
  <c r="K81" i="170" s="1"/>
  <c r="AX81" i="168"/>
  <c r="AX81" i="170" s="1"/>
  <c r="J81" i="168"/>
  <c r="J81" i="170" s="1"/>
  <c r="AV81" i="168"/>
  <c r="AV81" i="170" s="1"/>
  <c r="H81" i="168"/>
  <c r="H81" i="170" s="1"/>
  <c r="AU81" i="168"/>
  <c r="AU81" i="170" s="1"/>
  <c r="G81" i="168"/>
  <c r="G81" i="170" s="1"/>
  <c r="CH81" i="168"/>
  <c r="CH81" i="170" s="1"/>
  <c r="AT81" i="168"/>
  <c r="AT81" i="170" s="1"/>
  <c r="F81" i="168"/>
  <c r="F81" i="170" s="1"/>
  <c r="CG81" i="168"/>
  <c r="CG81" i="170" s="1"/>
  <c r="AS81" i="168"/>
  <c r="AS81" i="170" s="1"/>
  <c r="E81" i="168"/>
  <c r="E81" i="170" s="1"/>
  <c r="CF81" i="168"/>
  <c r="CF81" i="170" s="1"/>
  <c r="AR81" i="168"/>
  <c r="AR81" i="170" s="1"/>
  <c r="D81" i="168"/>
  <c r="CE81" i="168"/>
  <c r="CE81" i="170" s="1"/>
  <c r="AQ81" i="168"/>
  <c r="AQ81" i="170" s="1"/>
  <c r="BX81" i="168"/>
  <c r="BX81" i="170" s="1"/>
  <c r="AJ81" i="168"/>
  <c r="AJ81" i="170" s="1"/>
  <c r="BU81" i="168"/>
  <c r="BU81" i="170" s="1"/>
  <c r="AG81" i="168"/>
  <c r="AG81" i="170" s="1"/>
  <c r="BS81" i="168"/>
  <c r="BS81" i="170" s="1"/>
  <c r="AE81" i="168"/>
  <c r="AE81" i="170" s="1"/>
  <c r="BR81" i="168"/>
  <c r="BR81" i="170" s="1"/>
  <c r="AD81" i="168"/>
  <c r="AD81" i="170" s="1"/>
  <c r="BP81" i="168"/>
  <c r="BP81" i="170" s="1"/>
  <c r="AB81" i="168"/>
  <c r="AB81" i="170" s="1"/>
  <c r="BO81" i="168"/>
  <c r="BO81" i="170" s="1"/>
  <c r="AA81" i="168"/>
  <c r="AA81" i="170" s="1"/>
  <c r="BN81" i="168"/>
  <c r="BN81" i="170" s="1"/>
  <c r="Z81" i="168"/>
  <c r="Z81" i="170" s="1"/>
  <c r="BM81" i="168"/>
  <c r="BM81" i="170" s="1"/>
  <c r="Y81" i="168"/>
  <c r="Y81" i="170" s="1"/>
  <c r="BL81" i="168"/>
  <c r="BL81" i="170" s="1"/>
  <c r="X81" i="168"/>
  <c r="X81" i="170" s="1"/>
  <c r="BK81" i="168"/>
  <c r="BK81" i="170" s="1"/>
  <c r="W81" i="168"/>
  <c r="W81" i="170" s="1"/>
  <c r="BD81" i="168"/>
  <c r="BD81" i="170" s="1"/>
  <c r="P81" i="168"/>
  <c r="P81" i="170" s="1"/>
  <c r="BA81" i="168"/>
  <c r="BA81" i="170" s="1"/>
  <c r="M81" i="168"/>
  <c r="M81" i="170" s="1"/>
  <c r="CK21" i="188"/>
  <c r="J14" i="183"/>
  <c r="H96" i="168"/>
  <c r="H96" i="170" s="1"/>
  <c r="CK29" i="168"/>
  <c r="I22" i="194"/>
  <c r="AG91" i="170"/>
  <c r="AP79" i="187"/>
  <c r="AR96" i="188" s="1"/>
  <c r="AR96" i="190" s="1"/>
  <c r="BQ79" i="187"/>
  <c r="BS96" i="188" s="1"/>
  <c r="BS96" i="190" s="1"/>
  <c r="BV79" i="187"/>
  <c r="BX96" i="188" s="1"/>
  <c r="BX96" i="190" s="1"/>
  <c r="AH79" i="187"/>
  <c r="AJ96" i="188" s="1"/>
  <c r="AJ96" i="190" s="1"/>
  <c r="O79" i="187"/>
  <c r="Q96" i="188" s="1"/>
  <c r="Q96" i="190" s="1"/>
  <c r="BF79" i="187"/>
  <c r="BH96" i="188" s="1"/>
  <c r="BH96" i="190" s="1"/>
  <c r="BB91" i="170"/>
  <c r="BG96" i="168"/>
  <c r="BG96" i="170" s="1"/>
  <c r="BV15" i="168"/>
  <c r="BV15" i="170" s="1"/>
  <c r="BB15" i="168"/>
  <c r="BB15" i="170" s="1"/>
  <c r="AH15" i="168"/>
  <c r="AH15" i="170" s="1"/>
  <c r="N15" i="168"/>
  <c r="N15" i="170" s="1"/>
  <c r="BU15" i="168"/>
  <c r="BU15" i="170" s="1"/>
  <c r="BA15" i="168"/>
  <c r="BA15" i="170" s="1"/>
  <c r="AG15" i="168"/>
  <c r="AG15" i="170" s="1"/>
  <c r="M15" i="168"/>
  <c r="M15" i="170" s="1"/>
  <c r="BT15" i="168"/>
  <c r="BT15" i="170" s="1"/>
  <c r="AZ15" i="168"/>
  <c r="AZ15" i="170" s="1"/>
  <c r="AF15" i="168"/>
  <c r="AF15" i="170" s="1"/>
  <c r="L15" i="168"/>
  <c r="L15" i="170" s="1"/>
  <c r="BS15" i="168"/>
  <c r="BS15" i="170" s="1"/>
  <c r="AY15" i="168"/>
  <c r="AY15" i="170" s="1"/>
  <c r="AE15" i="168"/>
  <c r="AE15" i="170" s="1"/>
  <c r="K15" i="168"/>
  <c r="K15" i="170" s="1"/>
  <c r="BR15" i="168"/>
  <c r="BR15" i="170" s="1"/>
  <c r="AX15" i="168"/>
  <c r="AX15" i="170" s="1"/>
  <c r="AD15" i="168"/>
  <c r="AD15" i="170" s="1"/>
  <c r="J15" i="168"/>
  <c r="J15" i="170" s="1"/>
  <c r="BQ15" i="168"/>
  <c r="BQ15" i="170" s="1"/>
  <c r="AW15" i="168"/>
  <c r="AW15" i="170" s="1"/>
  <c r="AC15" i="168"/>
  <c r="AC15" i="170" s="1"/>
  <c r="I15" i="168"/>
  <c r="I15" i="170" s="1"/>
  <c r="BP15" i="168"/>
  <c r="BP15" i="170" s="1"/>
  <c r="AV15" i="168"/>
  <c r="AV15" i="170" s="1"/>
  <c r="AB15" i="168"/>
  <c r="AB15" i="170" s="1"/>
  <c r="H15" i="168"/>
  <c r="H15" i="170" s="1"/>
  <c r="AT15" i="168"/>
  <c r="AT15" i="170" s="1"/>
  <c r="S15" i="168"/>
  <c r="S15" i="170" s="1"/>
  <c r="CA15" i="168"/>
  <c r="CA15" i="170" s="1"/>
  <c r="AS15" i="168"/>
  <c r="AS15" i="170" s="1"/>
  <c r="R15" i="168"/>
  <c r="R15" i="170" s="1"/>
  <c r="BZ15" i="168"/>
  <c r="BZ15" i="170" s="1"/>
  <c r="AR15" i="168"/>
  <c r="AR15" i="170" s="1"/>
  <c r="Q15" i="168"/>
  <c r="Q15" i="170" s="1"/>
  <c r="BY15" i="168"/>
  <c r="BY15" i="170" s="1"/>
  <c r="AQ15" i="168"/>
  <c r="AQ15" i="170" s="1"/>
  <c r="P15" i="168"/>
  <c r="P15" i="170" s="1"/>
  <c r="BX15" i="168"/>
  <c r="BX15" i="170" s="1"/>
  <c r="AP15" i="168"/>
  <c r="AP15" i="170" s="1"/>
  <c r="O15" i="168"/>
  <c r="O15" i="170" s="1"/>
  <c r="BW15" i="168"/>
  <c r="BW15" i="170" s="1"/>
  <c r="AO15" i="168"/>
  <c r="AO15" i="170" s="1"/>
  <c r="G15" i="168"/>
  <c r="G15" i="170" s="1"/>
  <c r="BO15" i="168"/>
  <c r="BO15" i="170" s="1"/>
  <c r="AN15" i="168"/>
  <c r="AN15" i="170" s="1"/>
  <c r="F15" i="168"/>
  <c r="F15" i="170" s="1"/>
  <c r="BN15" i="168"/>
  <c r="BN15" i="170" s="1"/>
  <c r="AM15" i="168"/>
  <c r="AM15" i="170" s="1"/>
  <c r="E15" i="168"/>
  <c r="E15" i="170" s="1"/>
  <c r="BK15" i="168"/>
  <c r="BK15" i="170" s="1"/>
  <c r="AJ15" i="168"/>
  <c r="AJ15" i="170" s="1"/>
  <c r="BJ15" i="168"/>
  <c r="BJ15" i="170" s="1"/>
  <c r="AI15" i="168"/>
  <c r="AI15" i="170" s="1"/>
  <c r="BI15" i="168"/>
  <c r="BI15" i="170" s="1"/>
  <c r="AA15" i="168"/>
  <c r="AA15" i="170" s="1"/>
  <c r="BH15" i="168"/>
  <c r="BH15" i="170" s="1"/>
  <c r="Z15" i="168"/>
  <c r="Z15" i="170" s="1"/>
  <c r="CH15" i="168"/>
  <c r="CH15" i="170" s="1"/>
  <c r="BG15" i="168"/>
  <c r="BG15" i="170" s="1"/>
  <c r="Y15" i="168"/>
  <c r="Y15" i="170" s="1"/>
  <c r="CG15" i="168"/>
  <c r="CG15" i="170" s="1"/>
  <c r="BF15" i="168"/>
  <c r="BF15" i="170" s="1"/>
  <c r="X15" i="168"/>
  <c r="X15" i="170" s="1"/>
  <c r="CF15" i="168"/>
  <c r="CF15" i="170" s="1"/>
  <c r="BE15" i="168"/>
  <c r="BE15" i="170" s="1"/>
  <c r="W15" i="168"/>
  <c r="W15" i="170" s="1"/>
  <c r="CE15" i="168"/>
  <c r="CE15" i="170" s="1"/>
  <c r="CD15" i="168"/>
  <c r="CD15" i="170" s="1"/>
  <c r="CC15" i="168"/>
  <c r="CC15" i="170" s="1"/>
  <c r="BM15" i="168"/>
  <c r="BM15" i="170" s="1"/>
  <c r="BL15" i="168"/>
  <c r="BL15" i="170" s="1"/>
  <c r="BD15" i="168"/>
  <c r="BD15" i="170" s="1"/>
  <c r="BC15" i="168"/>
  <c r="BC15" i="170" s="1"/>
  <c r="AU15" i="168"/>
  <c r="AU15" i="170" s="1"/>
  <c r="AL15" i="168"/>
  <c r="AL15" i="170" s="1"/>
  <c r="AK15" i="168"/>
  <c r="AK15" i="170" s="1"/>
  <c r="V15" i="168"/>
  <c r="V15" i="170" s="1"/>
  <c r="U15" i="168"/>
  <c r="U15" i="170" s="1"/>
  <c r="T15" i="168"/>
  <c r="T15" i="170" s="1"/>
  <c r="D15" i="168"/>
  <c r="BQ50" i="168"/>
  <c r="BQ50" i="170" s="1"/>
  <c r="AW50" i="168"/>
  <c r="AW50" i="170" s="1"/>
  <c r="AC50" i="168"/>
  <c r="AC50" i="170" s="1"/>
  <c r="I50" i="168"/>
  <c r="I50" i="170" s="1"/>
  <c r="BP50" i="168"/>
  <c r="BP50" i="170" s="1"/>
  <c r="AV50" i="168"/>
  <c r="AV50" i="170" s="1"/>
  <c r="AB50" i="168"/>
  <c r="AB50" i="170" s="1"/>
  <c r="H50" i="168"/>
  <c r="H50" i="170" s="1"/>
  <c r="BO50" i="168"/>
  <c r="BO50" i="170" s="1"/>
  <c r="AU50" i="168"/>
  <c r="AU50" i="170" s="1"/>
  <c r="AA50" i="168"/>
  <c r="AA50" i="170" s="1"/>
  <c r="G50" i="168"/>
  <c r="G50" i="170" s="1"/>
  <c r="CH50" i="168"/>
  <c r="CH50" i="170" s="1"/>
  <c r="BN50" i="168"/>
  <c r="BN50" i="170" s="1"/>
  <c r="AT50" i="168"/>
  <c r="AT50" i="170" s="1"/>
  <c r="Z50" i="168"/>
  <c r="Z50" i="170" s="1"/>
  <c r="F50" i="168"/>
  <c r="F50" i="170" s="1"/>
  <c r="CG50" i="168"/>
  <c r="CG50" i="170" s="1"/>
  <c r="BM50" i="168"/>
  <c r="BM50" i="170" s="1"/>
  <c r="AS50" i="168"/>
  <c r="AS50" i="170" s="1"/>
  <c r="Y50" i="168"/>
  <c r="Y50" i="170" s="1"/>
  <c r="E50" i="168"/>
  <c r="E50" i="170" s="1"/>
  <c r="CF50" i="168"/>
  <c r="CF50" i="170" s="1"/>
  <c r="BL50" i="168"/>
  <c r="BL50" i="170" s="1"/>
  <c r="AR50" i="168"/>
  <c r="AR50" i="170" s="1"/>
  <c r="X50" i="168"/>
  <c r="X50" i="170" s="1"/>
  <c r="D50" i="168"/>
  <c r="CE50" i="168"/>
  <c r="CE50" i="170" s="1"/>
  <c r="BK50" i="168"/>
  <c r="BK50" i="170" s="1"/>
  <c r="AQ50" i="168"/>
  <c r="AQ50" i="170" s="1"/>
  <c r="W50" i="168"/>
  <c r="W50" i="170" s="1"/>
  <c r="CD50" i="168"/>
  <c r="CD50" i="170" s="1"/>
  <c r="BJ50" i="168"/>
  <c r="BJ50" i="170" s="1"/>
  <c r="AP50" i="168"/>
  <c r="AP50" i="170" s="1"/>
  <c r="V50" i="168"/>
  <c r="V50" i="170" s="1"/>
  <c r="CC50" i="168"/>
  <c r="CC50" i="170" s="1"/>
  <c r="BI50" i="168"/>
  <c r="BI50" i="170" s="1"/>
  <c r="AO50" i="168"/>
  <c r="AO50" i="170" s="1"/>
  <c r="U50" i="168"/>
  <c r="U50" i="170" s="1"/>
  <c r="BZ50" i="168"/>
  <c r="BZ50" i="170" s="1"/>
  <c r="BF50" i="168"/>
  <c r="BF50" i="170" s="1"/>
  <c r="AL50" i="168"/>
  <c r="AL50" i="170" s="1"/>
  <c r="R50" i="168"/>
  <c r="R50" i="170" s="1"/>
  <c r="BY50" i="168"/>
  <c r="BY50" i="170" s="1"/>
  <c r="BE50" i="168"/>
  <c r="BE50" i="170" s="1"/>
  <c r="AK50" i="168"/>
  <c r="AK50" i="170" s="1"/>
  <c r="Q50" i="168"/>
  <c r="Q50" i="170" s="1"/>
  <c r="BX50" i="168"/>
  <c r="BX50" i="170" s="1"/>
  <c r="BD50" i="168"/>
  <c r="BD50" i="170" s="1"/>
  <c r="AJ50" i="168"/>
  <c r="AJ50" i="170" s="1"/>
  <c r="P50" i="168"/>
  <c r="P50" i="170" s="1"/>
  <c r="BV50" i="168"/>
  <c r="BV50" i="170" s="1"/>
  <c r="BB50" i="168"/>
  <c r="BB50" i="170" s="1"/>
  <c r="AH50" i="168"/>
  <c r="AH50" i="170" s="1"/>
  <c r="N50" i="168"/>
  <c r="N50" i="170" s="1"/>
  <c r="BU50" i="168"/>
  <c r="BU50" i="170" s="1"/>
  <c r="BA50" i="168"/>
  <c r="BA50" i="170" s="1"/>
  <c r="AG50" i="168"/>
  <c r="AG50" i="170" s="1"/>
  <c r="M50" i="168"/>
  <c r="M50" i="170" s="1"/>
  <c r="BS50" i="168"/>
  <c r="BS50" i="170" s="1"/>
  <c r="AY50" i="168"/>
  <c r="AY50" i="170" s="1"/>
  <c r="AE50" i="168"/>
  <c r="AE50" i="170" s="1"/>
  <c r="K50" i="168"/>
  <c r="K50" i="170" s="1"/>
  <c r="J50" i="168"/>
  <c r="J50" i="170" s="1"/>
  <c r="CA50" i="168"/>
  <c r="CA50" i="170" s="1"/>
  <c r="BW50" i="168"/>
  <c r="BW50" i="170" s="1"/>
  <c r="BT50" i="168"/>
  <c r="BT50" i="170" s="1"/>
  <c r="BR50" i="168"/>
  <c r="BR50" i="170" s="1"/>
  <c r="BH50" i="168"/>
  <c r="BH50" i="170" s="1"/>
  <c r="BG50" i="168"/>
  <c r="BG50" i="170" s="1"/>
  <c r="BC50" i="168"/>
  <c r="BC50" i="170" s="1"/>
  <c r="AZ50" i="168"/>
  <c r="AZ50" i="170" s="1"/>
  <c r="AX50" i="168"/>
  <c r="AX50" i="170" s="1"/>
  <c r="AN50" i="168"/>
  <c r="AN50" i="170" s="1"/>
  <c r="AM50" i="168"/>
  <c r="AM50" i="170" s="1"/>
  <c r="AI50" i="168"/>
  <c r="AI50" i="170" s="1"/>
  <c r="AF50" i="168"/>
  <c r="AF50" i="170" s="1"/>
  <c r="AD50" i="168"/>
  <c r="AD50" i="170" s="1"/>
  <c r="T50" i="168"/>
  <c r="T50" i="170" s="1"/>
  <c r="S50" i="168"/>
  <c r="S50" i="170" s="1"/>
  <c r="O50" i="168"/>
  <c r="O50" i="170" s="1"/>
  <c r="L50" i="168"/>
  <c r="L50" i="170" s="1"/>
  <c r="K96" i="168"/>
  <c r="K96" i="170" s="1"/>
  <c r="CK54" i="188"/>
  <c r="J47" i="183"/>
  <c r="BI91" i="170"/>
  <c r="Z91" i="170"/>
  <c r="BL79" i="187"/>
  <c r="BN96" i="188" s="1"/>
  <c r="BN96" i="190" s="1"/>
  <c r="AI79" i="187"/>
  <c r="AK96" i="188" s="1"/>
  <c r="AK96" i="190" s="1"/>
  <c r="AH96" i="168"/>
  <c r="AH96" i="170" s="1"/>
  <c r="AS91" i="170"/>
  <c r="CK60" i="168"/>
  <c r="I53" i="194"/>
  <c r="BA96" i="168"/>
  <c r="BA96" i="170" s="1"/>
  <c r="BD91" i="170"/>
  <c r="CK59" i="168"/>
  <c r="I52" i="194"/>
  <c r="CK63" i="188"/>
  <c r="J56" i="183"/>
  <c r="AE91" i="170"/>
  <c r="BT91" i="170"/>
  <c r="BH91" i="170"/>
  <c r="BA79" i="187"/>
  <c r="BC96" i="188" s="1"/>
  <c r="BC96" i="190" s="1"/>
  <c r="V79" i="187"/>
  <c r="X96" i="188" s="1"/>
  <c r="X96" i="190" s="1"/>
  <c r="BC79" i="187"/>
  <c r="BE96" i="188" s="1"/>
  <c r="BE96" i="190" s="1"/>
  <c r="CK67" i="168"/>
  <c r="I60" i="194"/>
  <c r="CK65" i="168"/>
  <c r="I58" i="194"/>
  <c r="O96" i="168"/>
  <c r="O96" i="170" s="1"/>
  <c r="CK17" i="188"/>
  <c r="J10" i="183"/>
  <c r="AA91" i="170"/>
  <c r="CK52" i="188"/>
  <c r="J45" i="183"/>
  <c r="AQ91" i="170"/>
  <c r="CK76" i="188"/>
  <c r="J69" i="183"/>
  <c r="BF96" i="168"/>
  <c r="BF96" i="170" s="1"/>
  <c r="BA91" i="170"/>
  <c r="BE91" i="170"/>
  <c r="CK70" i="168"/>
  <c r="I63" i="194"/>
  <c r="C79" i="187"/>
  <c r="E96" i="188" s="1"/>
  <c r="E96" i="190" s="1"/>
  <c r="AU79" i="187"/>
  <c r="AW96" i="188" s="1"/>
  <c r="AW96" i="190" s="1"/>
  <c r="G79" i="187"/>
  <c r="I96" i="188" s="1"/>
  <c r="I96" i="190" s="1"/>
  <c r="BW79" i="187"/>
  <c r="BY96" i="188" s="1"/>
  <c r="BY96" i="190" s="1"/>
  <c r="CK58" i="168"/>
  <c r="I51" i="194"/>
  <c r="BI96" i="168"/>
  <c r="BI96" i="170" s="1"/>
  <c r="BZ91" i="170"/>
  <c r="BY46" i="168"/>
  <c r="BY46" i="170" s="1"/>
  <c r="BE46" i="168"/>
  <c r="BE46" i="170" s="1"/>
  <c r="AK46" i="168"/>
  <c r="AK46" i="170" s="1"/>
  <c r="Q46" i="168"/>
  <c r="Q46" i="170" s="1"/>
  <c r="BX46" i="168"/>
  <c r="BX46" i="170" s="1"/>
  <c r="BD46" i="168"/>
  <c r="BD46" i="170" s="1"/>
  <c r="AJ46" i="168"/>
  <c r="AJ46" i="170" s="1"/>
  <c r="P46" i="168"/>
  <c r="P46" i="170" s="1"/>
  <c r="BW46" i="168"/>
  <c r="BW46" i="170" s="1"/>
  <c r="BC46" i="168"/>
  <c r="BC46" i="170" s="1"/>
  <c r="AI46" i="168"/>
  <c r="AI46" i="170" s="1"/>
  <c r="O46" i="168"/>
  <c r="O46" i="170" s="1"/>
  <c r="BV46" i="168"/>
  <c r="BV46" i="170" s="1"/>
  <c r="BB46" i="168"/>
  <c r="BB46" i="170" s="1"/>
  <c r="AH46" i="168"/>
  <c r="AH46" i="170" s="1"/>
  <c r="N46" i="168"/>
  <c r="N46" i="170" s="1"/>
  <c r="BU46" i="168"/>
  <c r="BU46" i="170" s="1"/>
  <c r="BA46" i="168"/>
  <c r="BA46" i="170" s="1"/>
  <c r="AG46" i="168"/>
  <c r="AG46" i="170" s="1"/>
  <c r="M46" i="168"/>
  <c r="M46" i="170" s="1"/>
  <c r="BT46" i="168"/>
  <c r="BT46" i="170" s="1"/>
  <c r="AZ46" i="168"/>
  <c r="AZ46" i="170" s="1"/>
  <c r="AF46" i="168"/>
  <c r="AF46" i="170" s="1"/>
  <c r="L46" i="168"/>
  <c r="L46" i="170" s="1"/>
  <c r="BS46" i="168"/>
  <c r="BS46" i="170" s="1"/>
  <c r="AY46" i="168"/>
  <c r="AY46" i="170" s="1"/>
  <c r="AE46" i="168"/>
  <c r="AE46" i="170" s="1"/>
  <c r="K46" i="168"/>
  <c r="K46" i="170" s="1"/>
  <c r="BR46" i="168"/>
  <c r="BR46" i="170" s="1"/>
  <c r="AX46" i="168"/>
  <c r="AX46" i="170" s="1"/>
  <c r="AD46" i="168"/>
  <c r="AD46" i="170" s="1"/>
  <c r="J46" i="168"/>
  <c r="J46" i="170" s="1"/>
  <c r="BQ46" i="168"/>
  <c r="BQ46" i="170" s="1"/>
  <c r="AW46" i="168"/>
  <c r="AW46" i="170" s="1"/>
  <c r="AC46" i="168"/>
  <c r="AC46" i="170" s="1"/>
  <c r="I46" i="168"/>
  <c r="I46" i="170" s="1"/>
  <c r="CH46" i="168"/>
  <c r="CH46" i="170" s="1"/>
  <c r="BN46" i="168"/>
  <c r="BN46" i="170" s="1"/>
  <c r="AT46" i="168"/>
  <c r="AT46" i="170" s="1"/>
  <c r="Z46" i="168"/>
  <c r="Z46" i="170" s="1"/>
  <c r="F46" i="168"/>
  <c r="F46" i="170" s="1"/>
  <c r="CG46" i="168"/>
  <c r="CG46" i="170" s="1"/>
  <c r="BM46" i="168"/>
  <c r="BM46" i="170" s="1"/>
  <c r="AS46" i="168"/>
  <c r="AS46" i="170" s="1"/>
  <c r="Y46" i="168"/>
  <c r="Y46" i="170" s="1"/>
  <c r="E46" i="168"/>
  <c r="E46" i="170" s="1"/>
  <c r="CF46" i="168"/>
  <c r="CF46" i="170" s="1"/>
  <c r="BL46" i="168"/>
  <c r="BL46" i="170" s="1"/>
  <c r="AR46" i="168"/>
  <c r="AR46" i="170" s="1"/>
  <c r="X46" i="168"/>
  <c r="X46" i="170" s="1"/>
  <c r="D46" i="168"/>
  <c r="CD46" i="168"/>
  <c r="CD46" i="170" s="1"/>
  <c r="BJ46" i="168"/>
  <c r="BJ46" i="170" s="1"/>
  <c r="AP46" i="168"/>
  <c r="AP46" i="170" s="1"/>
  <c r="V46" i="168"/>
  <c r="V46" i="170" s="1"/>
  <c r="BI46" i="168"/>
  <c r="BI46" i="170" s="1"/>
  <c r="BH46" i="168"/>
  <c r="BH46" i="170" s="1"/>
  <c r="BG46" i="168"/>
  <c r="BG46" i="170" s="1"/>
  <c r="BF46" i="168"/>
  <c r="BF46" i="170" s="1"/>
  <c r="AV46" i="168"/>
  <c r="AV46" i="170" s="1"/>
  <c r="AU46" i="168"/>
  <c r="AU46" i="170" s="1"/>
  <c r="AQ46" i="168"/>
  <c r="AQ46" i="170" s="1"/>
  <c r="AO46" i="168"/>
  <c r="AO46" i="170" s="1"/>
  <c r="AN46" i="168"/>
  <c r="AN46" i="170" s="1"/>
  <c r="AM46" i="168"/>
  <c r="AM46" i="170" s="1"/>
  <c r="AL46" i="168"/>
  <c r="AL46" i="170" s="1"/>
  <c r="AB46" i="168"/>
  <c r="AB46" i="170" s="1"/>
  <c r="CE46" i="168"/>
  <c r="CE46" i="170" s="1"/>
  <c r="AA46" i="168"/>
  <c r="AA46" i="170" s="1"/>
  <c r="CC46" i="168"/>
  <c r="CC46" i="170" s="1"/>
  <c r="W46" i="168"/>
  <c r="W46" i="170" s="1"/>
  <c r="U46" i="168"/>
  <c r="U46" i="170" s="1"/>
  <c r="CA46" i="168"/>
  <c r="CA46" i="170" s="1"/>
  <c r="T46" i="168"/>
  <c r="T46" i="170" s="1"/>
  <c r="BZ46" i="168"/>
  <c r="BZ46" i="170" s="1"/>
  <c r="S46" i="168"/>
  <c r="S46" i="170" s="1"/>
  <c r="BP46" i="168"/>
  <c r="BP46" i="170" s="1"/>
  <c r="R46" i="168"/>
  <c r="R46" i="170" s="1"/>
  <c r="BO46" i="168"/>
  <c r="BO46" i="170" s="1"/>
  <c r="BK46" i="168"/>
  <c r="BK46" i="170" s="1"/>
  <c r="H46" i="168"/>
  <c r="H46" i="170" s="1"/>
  <c r="G46" i="168"/>
  <c r="G46" i="170" s="1"/>
  <c r="X91" i="170"/>
  <c r="CK40" i="168"/>
  <c r="I33" i="194"/>
  <c r="CK68" i="188"/>
  <c r="J61" i="183"/>
  <c r="CK71" i="168"/>
  <c r="I64" i="194"/>
  <c r="CK16" i="188"/>
  <c r="J9" i="183"/>
  <c r="BX49" i="168"/>
  <c r="BX49" i="170" s="1"/>
  <c r="BD49" i="168"/>
  <c r="BD49" i="170" s="1"/>
  <c r="AJ49" i="168"/>
  <c r="AJ49" i="170" s="1"/>
  <c r="P49" i="168"/>
  <c r="P49" i="170" s="1"/>
  <c r="BW49" i="168"/>
  <c r="BW49" i="170" s="1"/>
  <c r="BC49" i="168"/>
  <c r="BC49" i="170" s="1"/>
  <c r="AI49" i="168"/>
  <c r="AI49" i="170" s="1"/>
  <c r="O49" i="168"/>
  <c r="O49" i="170" s="1"/>
  <c r="BV49" i="168"/>
  <c r="BV49" i="170" s="1"/>
  <c r="BB49" i="168"/>
  <c r="BB49" i="170" s="1"/>
  <c r="AH49" i="168"/>
  <c r="AH49" i="170" s="1"/>
  <c r="N49" i="168"/>
  <c r="N49" i="170" s="1"/>
  <c r="BU49" i="168"/>
  <c r="BU49" i="170" s="1"/>
  <c r="BA49" i="168"/>
  <c r="BA49" i="170" s="1"/>
  <c r="AG49" i="168"/>
  <c r="AG49" i="170" s="1"/>
  <c r="M49" i="168"/>
  <c r="M49" i="170" s="1"/>
  <c r="BT49" i="168"/>
  <c r="BT49" i="170" s="1"/>
  <c r="AZ49" i="168"/>
  <c r="AZ49" i="170" s="1"/>
  <c r="AF49" i="168"/>
  <c r="AF49" i="170" s="1"/>
  <c r="L49" i="168"/>
  <c r="L49" i="170" s="1"/>
  <c r="BS49" i="168"/>
  <c r="BS49" i="170" s="1"/>
  <c r="AY49" i="168"/>
  <c r="AY49" i="170" s="1"/>
  <c r="AE49" i="168"/>
  <c r="AE49" i="170" s="1"/>
  <c r="K49" i="168"/>
  <c r="K49" i="170" s="1"/>
  <c r="BR49" i="168"/>
  <c r="BR49" i="170" s="1"/>
  <c r="AX49" i="168"/>
  <c r="AX49" i="170" s="1"/>
  <c r="AD49" i="168"/>
  <c r="AD49" i="170" s="1"/>
  <c r="J49" i="168"/>
  <c r="J49" i="170" s="1"/>
  <c r="BQ49" i="168"/>
  <c r="BQ49" i="170" s="1"/>
  <c r="AW49" i="168"/>
  <c r="AW49" i="170" s="1"/>
  <c r="AC49" i="168"/>
  <c r="AC49" i="170" s="1"/>
  <c r="I49" i="168"/>
  <c r="I49" i="170" s="1"/>
  <c r="BP49" i="168"/>
  <c r="BP49" i="170" s="1"/>
  <c r="AV49" i="168"/>
  <c r="AV49" i="170" s="1"/>
  <c r="AB49" i="168"/>
  <c r="AB49" i="170" s="1"/>
  <c r="H49" i="168"/>
  <c r="H49" i="170" s="1"/>
  <c r="CG49" i="168"/>
  <c r="CG49" i="170" s="1"/>
  <c r="BM49" i="168"/>
  <c r="BM49" i="170" s="1"/>
  <c r="AS49" i="168"/>
  <c r="AS49" i="170" s="1"/>
  <c r="Y49" i="168"/>
  <c r="Y49" i="170" s="1"/>
  <c r="E49" i="168"/>
  <c r="E49" i="170" s="1"/>
  <c r="CF49" i="168"/>
  <c r="CF49" i="170" s="1"/>
  <c r="BL49" i="168"/>
  <c r="BL49" i="170" s="1"/>
  <c r="AR49" i="168"/>
  <c r="AR49" i="170" s="1"/>
  <c r="X49" i="168"/>
  <c r="X49" i="170" s="1"/>
  <c r="D49" i="168"/>
  <c r="CE49" i="168"/>
  <c r="CE49" i="170" s="1"/>
  <c r="BK49" i="168"/>
  <c r="BK49" i="170" s="1"/>
  <c r="AQ49" i="168"/>
  <c r="AQ49" i="170" s="1"/>
  <c r="W49" i="168"/>
  <c r="W49" i="170" s="1"/>
  <c r="CC49" i="168"/>
  <c r="CC49" i="170" s="1"/>
  <c r="BI49" i="168"/>
  <c r="BI49" i="170" s="1"/>
  <c r="AO49" i="168"/>
  <c r="AO49" i="170" s="1"/>
  <c r="U49" i="168"/>
  <c r="U49" i="170" s="1"/>
  <c r="BH49" i="168"/>
  <c r="BH49" i="170" s="1"/>
  <c r="AN49" i="168"/>
  <c r="AN49" i="170" s="1"/>
  <c r="T49" i="168"/>
  <c r="T49" i="170" s="1"/>
  <c r="BZ49" i="168"/>
  <c r="BZ49" i="170" s="1"/>
  <c r="BF49" i="168"/>
  <c r="BF49" i="170" s="1"/>
  <c r="AL49" i="168"/>
  <c r="AL49" i="170" s="1"/>
  <c r="R49" i="168"/>
  <c r="R49" i="170" s="1"/>
  <c r="Q49" i="168"/>
  <c r="Q49" i="170" s="1"/>
  <c r="G49" i="168"/>
  <c r="G49" i="170" s="1"/>
  <c r="CH49" i="168"/>
  <c r="CH49" i="170" s="1"/>
  <c r="F49" i="168"/>
  <c r="F49" i="170" s="1"/>
  <c r="CD49" i="168"/>
  <c r="CD49" i="170" s="1"/>
  <c r="CA49" i="168"/>
  <c r="CA49" i="170" s="1"/>
  <c r="BY49" i="168"/>
  <c r="BY49" i="170" s="1"/>
  <c r="BO49" i="168"/>
  <c r="BO49" i="170" s="1"/>
  <c r="BN49" i="168"/>
  <c r="BN49" i="170" s="1"/>
  <c r="BJ49" i="168"/>
  <c r="BJ49" i="170" s="1"/>
  <c r="BG49" i="168"/>
  <c r="BG49" i="170" s="1"/>
  <c r="BE49" i="168"/>
  <c r="BE49" i="170" s="1"/>
  <c r="AU49" i="168"/>
  <c r="AU49" i="170" s="1"/>
  <c r="AT49" i="168"/>
  <c r="AT49" i="170" s="1"/>
  <c r="AP49" i="168"/>
  <c r="AP49" i="170" s="1"/>
  <c r="AM49" i="168"/>
  <c r="AM49" i="170" s="1"/>
  <c r="AK49" i="168"/>
  <c r="AK49" i="170" s="1"/>
  <c r="AA49" i="168"/>
  <c r="AA49" i="170" s="1"/>
  <c r="Z49" i="168"/>
  <c r="Z49" i="170" s="1"/>
  <c r="V49" i="168"/>
  <c r="V49" i="170" s="1"/>
  <c r="S49" i="168"/>
  <c r="S49" i="170" s="1"/>
  <c r="Q96" i="168"/>
  <c r="Q96" i="170" s="1"/>
  <c r="CK78" i="188"/>
  <c r="J71" i="183"/>
  <c r="CK22" i="168"/>
  <c r="I15" i="194"/>
  <c r="CK29" i="188"/>
  <c r="J22" i="183"/>
  <c r="V96" i="168"/>
  <c r="V96" i="170" s="1"/>
  <c r="CK20" i="168"/>
  <c r="I13" i="194"/>
  <c r="CK74" i="168"/>
  <c r="I67" i="194"/>
  <c r="CK80" i="168"/>
  <c r="I73" i="194"/>
  <c r="BP79" i="187"/>
  <c r="BR96" i="188" s="1"/>
  <c r="BR96" i="190" s="1"/>
  <c r="BT79" i="187"/>
  <c r="BV96" i="188" s="1"/>
  <c r="BV96" i="190" s="1"/>
  <c r="AF79" i="187"/>
  <c r="AH96" i="188" s="1"/>
  <c r="AH96" i="190" s="1"/>
  <c r="S79" i="187"/>
  <c r="U96" i="188" s="1"/>
  <c r="U96" i="190" s="1"/>
  <c r="AJ86" i="206"/>
  <c r="AJ66" i="206"/>
  <c r="AJ46" i="206"/>
  <c r="AJ26" i="206"/>
  <c r="AJ85" i="206"/>
  <c r="AJ65" i="206"/>
  <c r="AJ45" i="206"/>
  <c r="AJ25" i="206"/>
  <c r="AJ84" i="206"/>
  <c r="AJ64" i="206"/>
  <c r="AJ44" i="206"/>
  <c r="AJ24" i="206"/>
  <c r="AJ83" i="206"/>
  <c r="AJ63" i="206"/>
  <c r="AJ43" i="206"/>
  <c r="AJ23" i="206"/>
  <c r="AJ82" i="206"/>
  <c r="AJ62" i="206"/>
  <c r="AJ42" i="206"/>
  <c r="AJ22" i="206"/>
  <c r="AJ81" i="206"/>
  <c r="AJ61" i="206"/>
  <c r="AJ41" i="206"/>
  <c r="AJ21" i="206"/>
  <c r="AJ80" i="206"/>
  <c r="AJ60" i="206"/>
  <c r="AJ40" i="206"/>
  <c r="AJ20" i="206"/>
  <c r="AJ79" i="206"/>
  <c r="AJ59" i="206"/>
  <c r="AJ39" i="206"/>
  <c r="AJ19" i="206"/>
  <c r="AJ76" i="206"/>
  <c r="AJ56" i="206"/>
  <c r="AJ36" i="206"/>
  <c r="AJ16" i="206"/>
  <c r="AJ75" i="206"/>
  <c r="AJ55" i="206"/>
  <c r="AJ35" i="206"/>
  <c r="AJ15" i="206"/>
  <c r="AJ71" i="206"/>
  <c r="AJ51" i="206"/>
  <c r="AJ31" i="206"/>
  <c r="AJ87" i="206"/>
  <c r="AJ67" i="206"/>
  <c r="AJ47" i="206"/>
  <c r="AJ27" i="206"/>
  <c r="AJ74" i="206"/>
  <c r="AJ29" i="206"/>
  <c r="AJ73" i="206"/>
  <c r="AJ28" i="206"/>
  <c r="AJ72" i="206"/>
  <c r="AJ18" i="206"/>
  <c r="AJ70" i="206"/>
  <c r="AJ17" i="206"/>
  <c r="AJ69" i="206"/>
  <c r="AJ14" i="206"/>
  <c r="AJ68" i="206"/>
  <c r="AJ58" i="206"/>
  <c r="AJ13" i="206"/>
  <c r="AJ57" i="206"/>
  <c r="AJ54" i="206"/>
  <c r="AJ53" i="206"/>
  <c r="AJ52" i="206"/>
  <c r="AJ50" i="206"/>
  <c r="AJ49" i="206"/>
  <c r="AJ48" i="206"/>
  <c r="AJ38" i="206"/>
  <c r="AJ37" i="206"/>
  <c r="AJ34" i="206"/>
  <c r="AJ88" i="206"/>
  <c r="AJ33" i="206"/>
  <c r="AJ78" i="206"/>
  <c r="AJ32" i="206"/>
  <c r="AJ77" i="206"/>
  <c r="AJ30" i="206"/>
  <c r="CK68" i="168"/>
  <c r="I61" i="194"/>
  <c r="CK65" i="188"/>
  <c r="J58" i="183"/>
  <c r="BW32" i="168"/>
  <c r="BW32" i="170" s="1"/>
  <c r="BC32" i="168"/>
  <c r="BC32" i="170" s="1"/>
  <c r="AI32" i="168"/>
  <c r="AI32" i="170" s="1"/>
  <c r="O32" i="168"/>
  <c r="O32" i="170" s="1"/>
  <c r="BV32" i="168"/>
  <c r="BV32" i="170" s="1"/>
  <c r="BB32" i="168"/>
  <c r="BB32" i="170" s="1"/>
  <c r="AH32" i="168"/>
  <c r="AH32" i="170" s="1"/>
  <c r="N32" i="168"/>
  <c r="N32" i="170" s="1"/>
  <c r="BU32" i="168"/>
  <c r="BU32" i="170" s="1"/>
  <c r="BA32" i="168"/>
  <c r="BA32" i="170" s="1"/>
  <c r="AG32" i="168"/>
  <c r="AG32" i="170" s="1"/>
  <c r="M32" i="168"/>
  <c r="M32" i="170" s="1"/>
  <c r="BT32" i="168"/>
  <c r="BT32" i="170" s="1"/>
  <c r="AZ32" i="168"/>
  <c r="AZ32" i="170" s="1"/>
  <c r="AF32" i="168"/>
  <c r="AF32" i="170" s="1"/>
  <c r="L32" i="168"/>
  <c r="L32" i="170" s="1"/>
  <c r="BS32" i="168"/>
  <c r="BS32" i="170" s="1"/>
  <c r="AY32" i="168"/>
  <c r="AY32" i="170" s="1"/>
  <c r="AE32" i="168"/>
  <c r="AE32" i="170" s="1"/>
  <c r="K32" i="168"/>
  <c r="K32" i="170" s="1"/>
  <c r="BR32" i="168"/>
  <c r="BR32" i="170" s="1"/>
  <c r="AX32" i="168"/>
  <c r="AX32" i="170" s="1"/>
  <c r="AD32" i="168"/>
  <c r="AD32" i="170" s="1"/>
  <c r="J32" i="168"/>
  <c r="J32" i="170" s="1"/>
  <c r="BQ32" i="168"/>
  <c r="BQ32" i="170" s="1"/>
  <c r="AW32" i="168"/>
  <c r="AW32" i="170" s="1"/>
  <c r="AC32" i="168"/>
  <c r="AC32" i="170" s="1"/>
  <c r="I32" i="168"/>
  <c r="I32" i="170" s="1"/>
  <c r="CF32" i="168"/>
  <c r="CF32" i="170" s="1"/>
  <c r="BL32" i="168"/>
  <c r="BL32" i="170" s="1"/>
  <c r="AR32" i="168"/>
  <c r="AR32" i="170" s="1"/>
  <c r="X32" i="168"/>
  <c r="X32" i="170" s="1"/>
  <c r="D32" i="168"/>
  <c r="CE32" i="168"/>
  <c r="CE32" i="170" s="1"/>
  <c r="BK32" i="168"/>
  <c r="BK32" i="170" s="1"/>
  <c r="AQ32" i="168"/>
  <c r="AQ32" i="170" s="1"/>
  <c r="W32" i="168"/>
  <c r="W32" i="170" s="1"/>
  <c r="CG32" i="168"/>
  <c r="CG32" i="170" s="1"/>
  <c r="AU32" i="168"/>
  <c r="AU32" i="170" s="1"/>
  <c r="P32" i="168"/>
  <c r="P32" i="170" s="1"/>
  <c r="CD32" i="168"/>
  <c r="CD32" i="170" s="1"/>
  <c r="AT32" i="168"/>
  <c r="AT32" i="170" s="1"/>
  <c r="H32" i="168"/>
  <c r="H32" i="170" s="1"/>
  <c r="CC32" i="168"/>
  <c r="CC32" i="170" s="1"/>
  <c r="AS32" i="168"/>
  <c r="AS32" i="170" s="1"/>
  <c r="G32" i="168"/>
  <c r="G32" i="170" s="1"/>
  <c r="AP32" i="168"/>
  <c r="AP32" i="170" s="1"/>
  <c r="F32" i="168"/>
  <c r="F32" i="170" s="1"/>
  <c r="CA32" i="168"/>
  <c r="CA32" i="170" s="1"/>
  <c r="AO32" i="168"/>
  <c r="AO32" i="170" s="1"/>
  <c r="E32" i="168"/>
  <c r="E32" i="170" s="1"/>
  <c r="BZ32" i="168"/>
  <c r="BZ32" i="170" s="1"/>
  <c r="AN32" i="168"/>
  <c r="AN32" i="170" s="1"/>
  <c r="BY32" i="168"/>
  <c r="BY32" i="170" s="1"/>
  <c r="AM32" i="168"/>
  <c r="AM32" i="170" s="1"/>
  <c r="BX32" i="168"/>
  <c r="BX32" i="170" s="1"/>
  <c r="AL32" i="168"/>
  <c r="AL32" i="170" s="1"/>
  <c r="BP32" i="168"/>
  <c r="BP32" i="170" s="1"/>
  <c r="AK32" i="168"/>
  <c r="AK32" i="170" s="1"/>
  <c r="BO32" i="168"/>
  <c r="BO32" i="170" s="1"/>
  <c r="AJ32" i="168"/>
  <c r="AJ32" i="170" s="1"/>
  <c r="BN32" i="168"/>
  <c r="BN32" i="170" s="1"/>
  <c r="AB32" i="168"/>
  <c r="AB32" i="170" s="1"/>
  <c r="BM32" i="168"/>
  <c r="BM32" i="170" s="1"/>
  <c r="AA32" i="168"/>
  <c r="AA32" i="170" s="1"/>
  <c r="BJ32" i="168"/>
  <c r="BJ32" i="170" s="1"/>
  <c r="Z32" i="168"/>
  <c r="Z32" i="170" s="1"/>
  <c r="BI32" i="168"/>
  <c r="BI32" i="170" s="1"/>
  <c r="Y32" i="168"/>
  <c r="Y32" i="170" s="1"/>
  <c r="BH32" i="168"/>
  <c r="BH32" i="170" s="1"/>
  <c r="V32" i="168"/>
  <c r="V32" i="170" s="1"/>
  <c r="BG32" i="168"/>
  <c r="BG32" i="170" s="1"/>
  <c r="U32" i="168"/>
  <c r="U32" i="170" s="1"/>
  <c r="BF32" i="168"/>
  <c r="BF32" i="170" s="1"/>
  <c r="T32" i="168"/>
  <c r="T32" i="170" s="1"/>
  <c r="BE32" i="168"/>
  <c r="BE32" i="170" s="1"/>
  <c r="S32" i="168"/>
  <c r="S32" i="170" s="1"/>
  <c r="CH32" i="168"/>
  <c r="CH32" i="170" s="1"/>
  <c r="BD32" i="168"/>
  <c r="BD32" i="170" s="1"/>
  <c r="AV32" i="168"/>
  <c r="AV32" i="170" s="1"/>
  <c r="R32" i="168"/>
  <c r="R32" i="170" s="1"/>
  <c r="Q32" i="168"/>
  <c r="Q32" i="170" s="1"/>
  <c r="CK56" i="168"/>
  <c r="I49" i="194"/>
  <c r="I78" i="194" s="1"/>
  <c r="BE96" i="168"/>
  <c r="BE96" i="170" s="1"/>
  <c r="E79" i="187"/>
  <c r="G96" i="188" s="1"/>
  <c r="G96" i="190" s="1"/>
  <c r="BJ79" i="187"/>
  <c r="BL96" i="188" s="1"/>
  <c r="BL96" i="190" s="1"/>
  <c r="AM79" i="187"/>
  <c r="AO96" i="188" s="1"/>
  <c r="AO96" i="190" s="1"/>
  <c r="CK70" i="188"/>
  <c r="J63" i="183"/>
  <c r="CK11" i="168"/>
  <c r="I4" i="194"/>
  <c r="CK83" i="188"/>
  <c r="J76" i="183"/>
  <c r="BY91" i="170"/>
  <c r="Y91" i="170"/>
  <c r="CK69" i="168"/>
  <c r="I62" i="194"/>
  <c r="BT96" i="168"/>
  <c r="BT96" i="170" s="1"/>
  <c r="BB79" i="187"/>
  <c r="BD96" i="188" s="1"/>
  <c r="BD96" i="190" s="1"/>
  <c r="D102" i="188" a="1"/>
  <c r="AU91" i="170"/>
  <c r="AG85" i="206"/>
  <c r="AG65" i="206"/>
  <c r="AG45" i="206"/>
  <c r="AG25" i="206"/>
  <c r="AG84" i="206"/>
  <c r="AG64" i="206"/>
  <c r="AG44" i="206"/>
  <c r="AG24" i="206"/>
  <c r="AG83" i="206"/>
  <c r="AG63" i="206"/>
  <c r="AG43" i="206"/>
  <c r="AG23" i="206"/>
  <c r="AG82" i="206"/>
  <c r="AG62" i="206"/>
  <c r="AG42" i="206"/>
  <c r="AG22" i="206"/>
  <c r="AG81" i="206"/>
  <c r="AG61" i="206"/>
  <c r="AG41" i="206"/>
  <c r="AG21" i="206"/>
  <c r="AG80" i="206"/>
  <c r="AG60" i="206"/>
  <c r="AG40" i="206"/>
  <c r="AG20" i="206"/>
  <c r="AG79" i="206"/>
  <c r="AG59" i="206"/>
  <c r="AG39" i="206"/>
  <c r="AG19" i="206"/>
  <c r="AG78" i="206"/>
  <c r="AG58" i="206"/>
  <c r="AG38" i="206"/>
  <c r="AG18" i="206"/>
  <c r="AG75" i="206"/>
  <c r="AG55" i="206"/>
  <c r="AG35" i="206"/>
  <c r="AG15" i="206"/>
  <c r="AG74" i="206"/>
  <c r="AG54" i="206"/>
  <c r="AG34" i="206"/>
  <c r="AG14" i="206"/>
  <c r="AG70" i="206"/>
  <c r="AG50" i="206"/>
  <c r="AG30" i="206"/>
  <c r="AG86" i="206"/>
  <c r="AG66" i="206"/>
  <c r="AG46" i="206"/>
  <c r="AG26" i="206"/>
  <c r="AG53" i="206"/>
  <c r="AG52" i="206"/>
  <c r="AG51" i="206"/>
  <c r="AG49" i="206"/>
  <c r="AG48" i="206"/>
  <c r="AG47" i="206"/>
  <c r="AG37" i="206"/>
  <c r="AG36" i="206"/>
  <c r="AG88" i="206"/>
  <c r="AG33" i="206"/>
  <c r="AG87" i="206"/>
  <c r="AG32" i="206"/>
  <c r="AG77" i="206"/>
  <c r="AG31" i="206"/>
  <c r="AG76" i="206"/>
  <c r="AG29" i="206"/>
  <c r="AG73" i="206"/>
  <c r="AG28" i="206"/>
  <c r="AG72" i="206"/>
  <c r="AG27" i="206"/>
  <c r="AG71" i="206"/>
  <c r="AG17" i="206"/>
  <c r="AG69" i="206"/>
  <c r="AG16" i="206"/>
  <c r="AG68" i="206"/>
  <c r="AG67" i="206"/>
  <c r="AG13" i="206"/>
  <c r="AG57" i="206"/>
  <c r="AG56" i="206"/>
  <c r="CK31" i="188"/>
  <c r="J24" i="183"/>
  <c r="P91" i="170"/>
  <c r="CK45" i="168"/>
  <c r="I38" i="194"/>
  <c r="CK77" i="188"/>
  <c r="J70" i="183"/>
  <c r="CK79" i="168"/>
  <c r="I72" i="194"/>
  <c r="K91" i="170"/>
  <c r="CK84" i="168"/>
  <c r="I77" i="194"/>
  <c r="CK42" i="168"/>
  <c r="I35" i="194"/>
  <c r="CK38" i="168"/>
  <c r="I31" i="194"/>
  <c r="AR96" i="168"/>
  <c r="AR96" i="170" s="1"/>
  <c r="BK91" i="170"/>
  <c r="CK24" i="188"/>
  <c r="J17" i="183"/>
  <c r="CK57" i="168"/>
  <c r="I50" i="194"/>
  <c r="CK18" i="168"/>
  <c r="I11" i="194"/>
  <c r="CK66" i="188"/>
  <c r="J59" i="183"/>
  <c r="CK30" i="188"/>
  <c r="J23" i="183"/>
  <c r="CC88" i="190"/>
  <c r="CC90" i="188"/>
  <c r="CC90" i="190" s="1"/>
  <c r="G96" i="168"/>
  <c r="G96" i="170" s="1"/>
  <c r="BV55" i="168"/>
  <c r="BV55" i="170" s="1"/>
  <c r="BB55" i="168"/>
  <c r="BB55" i="170" s="1"/>
  <c r="AH55" i="168"/>
  <c r="AH55" i="170" s="1"/>
  <c r="N55" i="168"/>
  <c r="N55" i="170" s="1"/>
  <c r="BU55" i="168"/>
  <c r="BU55" i="170" s="1"/>
  <c r="BA55" i="168"/>
  <c r="BA55" i="170" s="1"/>
  <c r="AG55" i="168"/>
  <c r="AG55" i="170" s="1"/>
  <c r="M55" i="168"/>
  <c r="M55" i="170" s="1"/>
  <c r="BT55" i="168"/>
  <c r="BT55" i="170" s="1"/>
  <c r="AZ55" i="168"/>
  <c r="AZ55" i="170" s="1"/>
  <c r="AF55" i="168"/>
  <c r="AF55" i="170" s="1"/>
  <c r="L55" i="168"/>
  <c r="L55" i="170" s="1"/>
  <c r="BS55" i="168"/>
  <c r="BS55" i="170" s="1"/>
  <c r="AY55" i="168"/>
  <c r="AY55" i="170" s="1"/>
  <c r="AE55" i="168"/>
  <c r="AE55" i="170" s="1"/>
  <c r="K55" i="168"/>
  <c r="K55" i="170" s="1"/>
  <c r="BR55" i="168"/>
  <c r="BR55" i="170" s="1"/>
  <c r="AX55" i="168"/>
  <c r="AX55" i="170" s="1"/>
  <c r="AD55" i="168"/>
  <c r="AD55" i="170" s="1"/>
  <c r="J55" i="168"/>
  <c r="J55" i="170" s="1"/>
  <c r="BQ55" i="168"/>
  <c r="BQ55" i="170" s="1"/>
  <c r="AW55" i="168"/>
  <c r="AW55" i="170" s="1"/>
  <c r="AC55" i="168"/>
  <c r="AC55" i="170" s="1"/>
  <c r="I55" i="168"/>
  <c r="I55" i="170" s="1"/>
  <c r="BP55" i="168"/>
  <c r="BP55" i="170" s="1"/>
  <c r="AV55" i="168"/>
  <c r="AV55" i="170" s="1"/>
  <c r="AB55" i="168"/>
  <c r="AB55" i="170" s="1"/>
  <c r="H55" i="168"/>
  <c r="H55" i="170" s="1"/>
  <c r="BO55" i="168"/>
  <c r="BO55" i="170" s="1"/>
  <c r="AU55" i="168"/>
  <c r="AU55" i="170" s="1"/>
  <c r="AA55" i="168"/>
  <c r="AA55" i="170" s="1"/>
  <c r="G55" i="168"/>
  <c r="G55" i="170" s="1"/>
  <c r="CH55" i="168"/>
  <c r="CH55" i="170" s="1"/>
  <c r="BN55" i="168"/>
  <c r="BN55" i="170" s="1"/>
  <c r="AT55" i="168"/>
  <c r="AT55" i="170" s="1"/>
  <c r="Z55" i="168"/>
  <c r="Z55" i="170" s="1"/>
  <c r="F55" i="168"/>
  <c r="F55" i="170" s="1"/>
  <c r="CE55" i="168"/>
  <c r="CE55" i="170" s="1"/>
  <c r="BK55" i="168"/>
  <c r="BK55" i="170" s="1"/>
  <c r="AQ55" i="168"/>
  <c r="AQ55" i="170" s="1"/>
  <c r="W55" i="168"/>
  <c r="W55" i="170" s="1"/>
  <c r="CD55" i="168"/>
  <c r="CD55" i="170" s="1"/>
  <c r="BJ55" i="168"/>
  <c r="BJ55" i="170" s="1"/>
  <c r="AP55" i="168"/>
  <c r="AP55" i="170" s="1"/>
  <c r="V55" i="168"/>
  <c r="V55" i="170" s="1"/>
  <c r="CC55" i="168"/>
  <c r="CC55" i="170" s="1"/>
  <c r="BI55" i="168"/>
  <c r="BI55" i="170" s="1"/>
  <c r="AO55" i="168"/>
  <c r="AO55" i="170" s="1"/>
  <c r="U55" i="168"/>
  <c r="U55" i="170" s="1"/>
  <c r="CA55" i="168"/>
  <c r="CA55" i="170" s="1"/>
  <c r="BG55" i="168"/>
  <c r="BG55" i="170" s="1"/>
  <c r="AM55" i="168"/>
  <c r="AM55" i="170" s="1"/>
  <c r="S55" i="168"/>
  <c r="S55" i="170" s="1"/>
  <c r="BZ55" i="168"/>
  <c r="BZ55" i="170" s="1"/>
  <c r="BF55" i="168"/>
  <c r="BF55" i="170" s="1"/>
  <c r="AL55" i="168"/>
  <c r="AL55" i="170" s="1"/>
  <c r="R55" i="168"/>
  <c r="R55" i="170" s="1"/>
  <c r="BX55" i="168"/>
  <c r="BX55" i="170" s="1"/>
  <c r="BD55" i="168"/>
  <c r="BD55" i="170" s="1"/>
  <c r="AJ55" i="168"/>
  <c r="AJ55" i="170" s="1"/>
  <c r="P55" i="168"/>
  <c r="P55" i="170" s="1"/>
  <c r="BW55" i="168"/>
  <c r="BW55" i="170" s="1"/>
  <c r="BC55" i="168"/>
  <c r="BC55" i="170" s="1"/>
  <c r="AI55" i="168"/>
  <c r="AI55" i="170" s="1"/>
  <c r="O55" i="168"/>
  <c r="O55" i="170" s="1"/>
  <c r="Q55" i="168"/>
  <c r="Q55" i="170" s="1"/>
  <c r="E55" i="168"/>
  <c r="E55" i="170" s="1"/>
  <c r="D55" i="168"/>
  <c r="CG55" i="168"/>
  <c r="CG55" i="170" s="1"/>
  <c r="CF55" i="168"/>
  <c r="CF55" i="170" s="1"/>
  <c r="BY55" i="168"/>
  <c r="BY55" i="170" s="1"/>
  <c r="BM55" i="168"/>
  <c r="BM55" i="170" s="1"/>
  <c r="BL55" i="168"/>
  <c r="BL55" i="170" s="1"/>
  <c r="BH55" i="168"/>
  <c r="BH55" i="170" s="1"/>
  <c r="BE55" i="168"/>
  <c r="BE55" i="170" s="1"/>
  <c r="AS55" i="168"/>
  <c r="AS55" i="170" s="1"/>
  <c r="AR55" i="168"/>
  <c r="AR55" i="170" s="1"/>
  <c r="AN55" i="168"/>
  <c r="AN55" i="170" s="1"/>
  <c r="AK55" i="168"/>
  <c r="AK55" i="170" s="1"/>
  <c r="Y55" i="168"/>
  <c r="Y55" i="170" s="1"/>
  <c r="X55" i="168"/>
  <c r="X55" i="170" s="1"/>
  <c r="T55" i="168"/>
  <c r="T55" i="170" s="1"/>
  <c r="L79" i="187"/>
  <c r="N96" i="188" s="1"/>
  <c r="N96" i="190" s="1"/>
  <c r="Z79" i="187"/>
  <c r="AB96" i="188" s="1"/>
  <c r="AB96" i="190" s="1"/>
  <c r="T79" i="187"/>
  <c r="V96" i="188" s="1"/>
  <c r="V96" i="190" s="1"/>
  <c r="Y79" i="187"/>
  <c r="AA96" i="188" s="1"/>
  <c r="AA96" i="190" s="1"/>
  <c r="AD79" i="187"/>
  <c r="AF96" i="188" s="1"/>
  <c r="AF96" i="190" s="1"/>
  <c r="P79" i="187"/>
  <c r="R96" i="188" s="1"/>
  <c r="R96" i="190" s="1"/>
  <c r="BG79" i="187"/>
  <c r="BI96" i="188" s="1"/>
  <c r="BI96" i="190" s="1"/>
  <c r="CK23" i="188"/>
  <c r="J16" i="183"/>
  <c r="CK35" i="168"/>
  <c r="I28" i="194"/>
  <c r="CK36" i="188"/>
  <c r="J29" i="183"/>
  <c r="CG88" i="190"/>
  <c r="CG90" i="188"/>
  <c r="CG90" i="190" s="1"/>
  <c r="J96" i="168"/>
  <c r="J96" i="170" s="1"/>
  <c r="CK12" i="168"/>
  <c r="I5" i="194"/>
  <c r="CK72" i="188"/>
  <c r="J65" i="183"/>
  <c r="AY91" i="170"/>
  <c r="BF91" i="170"/>
  <c r="BN96" i="168"/>
  <c r="BN96" i="170" s="1"/>
  <c r="CK42" i="188"/>
  <c r="J35" i="183"/>
  <c r="T91" i="170"/>
  <c r="CK23" i="168"/>
  <c r="I16" i="194"/>
  <c r="CK21" i="168"/>
  <c r="I14" i="194"/>
  <c r="AS79" i="187"/>
  <c r="AU96" i="188" s="1"/>
  <c r="AU96" i="190" s="1"/>
  <c r="AX79" i="187"/>
  <c r="AZ96" i="188" s="1"/>
  <c r="AZ96" i="190" s="1"/>
  <c r="BH79" i="187"/>
  <c r="BJ96" i="188" s="1"/>
  <c r="BJ96" i="190" s="1"/>
  <c r="J79" i="187"/>
  <c r="L96" i="188" s="1"/>
  <c r="L96" i="190" s="1"/>
  <c r="AJ79" i="187"/>
  <c r="AL96" i="188" s="1"/>
  <c r="AL96" i="190" s="1"/>
  <c r="CK12" i="188"/>
  <c r="J5" i="183"/>
  <c r="CK53" i="168"/>
  <c r="I46" i="194"/>
  <c r="CK28" i="168"/>
  <c r="I21" i="194"/>
  <c r="CK18" i="188"/>
  <c r="J11" i="183"/>
  <c r="AJ91" i="170"/>
  <c r="CK43" i="188"/>
  <c r="J36" i="183"/>
  <c r="W91" i="170"/>
  <c r="CK27" i="168"/>
  <c r="I20" i="194"/>
  <c r="CK73" i="168"/>
  <c r="I66" i="194"/>
  <c r="V91" i="170"/>
  <c r="P96" i="168"/>
  <c r="P96" i="170" s="1"/>
  <c r="AW96" i="168"/>
  <c r="AW96" i="170" s="1"/>
  <c r="CK25" i="168"/>
  <c r="I18" i="194"/>
  <c r="CK33" i="188"/>
  <c r="J26" i="183"/>
  <c r="CK66" i="168"/>
  <c r="I59" i="194"/>
  <c r="AY79" i="187"/>
  <c r="BA96" i="188" s="1"/>
  <c r="BA96" i="190" s="1"/>
  <c r="BR79" i="187"/>
  <c r="BT96" i="188" s="1"/>
  <c r="BT96" i="190" s="1"/>
  <c r="AN79" i="187"/>
  <c r="AP96" i="188" s="1"/>
  <c r="AP96" i="190" s="1"/>
  <c r="BD79" i="187"/>
  <c r="BF96" i="188" s="1"/>
  <c r="BF96" i="190" s="1"/>
  <c r="D96" i="168"/>
  <c r="CK38" i="188"/>
  <c r="J31" i="183"/>
  <c r="BM91" i="170"/>
  <c r="CK51" i="188"/>
  <c r="J44" i="183"/>
  <c r="U96" i="168"/>
  <c r="U96" i="170" s="1"/>
  <c r="CK10" i="168"/>
  <c r="I3" i="194"/>
  <c r="BV62" i="168"/>
  <c r="BV62" i="170" s="1"/>
  <c r="BB62" i="168"/>
  <c r="BB62" i="170" s="1"/>
  <c r="AH62" i="168"/>
  <c r="AH62" i="170" s="1"/>
  <c r="N62" i="168"/>
  <c r="N62" i="170" s="1"/>
  <c r="BU62" i="168"/>
  <c r="BU62" i="170" s="1"/>
  <c r="BA62" i="168"/>
  <c r="BA62" i="170" s="1"/>
  <c r="AG62" i="168"/>
  <c r="AG62" i="170" s="1"/>
  <c r="M62" i="168"/>
  <c r="M62" i="170" s="1"/>
  <c r="BT62" i="168"/>
  <c r="BT62" i="170" s="1"/>
  <c r="AZ62" i="168"/>
  <c r="AZ62" i="170" s="1"/>
  <c r="AF62" i="168"/>
  <c r="AF62" i="170" s="1"/>
  <c r="L62" i="168"/>
  <c r="L62" i="170" s="1"/>
  <c r="BS62" i="168"/>
  <c r="BS62" i="170" s="1"/>
  <c r="AY62" i="168"/>
  <c r="AY62" i="170" s="1"/>
  <c r="AE62" i="168"/>
  <c r="AE62" i="170" s="1"/>
  <c r="K62" i="168"/>
  <c r="K62" i="170" s="1"/>
  <c r="CE62" i="168"/>
  <c r="CE62" i="170" s="1"/>
  <c r="BG62" i="168"/>
  <c r="BG62" i="170" s="1"/>
  <c r="AI62" i="168"/>
  <c r="AI62" i="170" s="1"/>
  <c r="G62" i="168"/>
  <c r="G62" i="170" s="1"/>
  <c r="CD62" i="168"/>
  <c r="CD62" i="170" s="1"/>
  <c r="BF62" i="168"/>
  <c r="BF62" i="170" s="1"/>
  <c r="AD62" i="168"/>
  <c r="AD62" i="170" s="1"/>
  <c r="F62" i="168"/>
  <c r="F62" i="170" s="1"/>
  <c r="CC62" i="168"/>
  <c r="CC62" i="170" s="1"/>
  <c r="BE62" i="168"/>
  <c r="BE62" i="170" s="1"/>
  <c r="AC62" i="168"/>
  <c r="AC62" i="170" s="1"/>
  <c r="E62" i="168"/>
  <c r="E62" i="170" s="1"/>
  <c r="BD62" i="168"/>
  <c r="BD62" i="170" s="1"/>
  <c r="AB62" i="168"/>
  <c r="AB62" i="170" s="1"/>
  <c r="D62" i="168"/>
  <c r="CA62" i="168"/>
  <c r="CA62" i="170" s="1"/>
  <c r="BC62" i="168"/>
  <c r="BC62" i="170" s="1"/>
  <c r="AA62" i="168"/>
  <c r="AA62" i="170" s="1"/>
  <c r="BZ62" i="168"/>
  <c r="BZ62" i="170" s="1"/>
  <c r="AX62" i="168"/>
  <c r="AX62" i="170" s="1"/>
  <c r="Z62" i="168"/>
  <c r="Z62" i="170" s="1"/>
  <c r="BY62" i="168"/>
  <c r="BY62" i="170" s="1"/>
  <c r="AW62" i="168"/>
  <c r="AW62" i="170" s="1"/>
  <c r="Y62" i="168"/>
  <c r="Y62" i="170" s="1"/>
  <c r="BX62" i="168"/>
  <c r="BX62" i="170" s="1"/>
  <c r="AV62" i="168"/>
  <c r="AV62" i="170" s="1"/>
  <c r="X62" i="168"/>
  <c r="X62" i="170" s="1"/>
  <c r="BW62" i="168"/>
  <c r="BW62" i="170" s="1"/>
  <c r="AU62" i="168"/>
  <c r="AU62" i="170" s="1"/>
  <c r="W62" i="168"/>
  <c r="W62" i="170" s="1"/>
  <c r="BR62" i="168"/>
  <c r="BR62" i="170" s="1"/>
  <c r="AT62" i="168"/>
  <c r="AT62" i="170" s="1"/>
  <c r="V62" i="168"/>
  <c r="V62" i="170" s="1"/>
  <c r="BQ62" i="168"/>
  <c r="BQ62" i="170" s="1"/>
  <c r="AS62" i="168"/>
  <c r="AS62" i="170" s="1"/>
  <c r="U62" i="168"/>
  <c r="U62" i="170" s="1"/>
  <c r="BP62" i="168"/>
  <c r="BP62" i="170" s="1"/>
  <c r="AR62" i="168"/>
  <c r="AR62" i="170" s="1"/>
  <c r="T62" i="168"/>
  <c r="T62" i="170" s="1"/>
  <c r="BO62" i="168"/>
  <c r="BO62" i="170" s="1"/>
  <c r="AQ62" i="168"/>
  <c r="AQ62" i="170" s="1"/>
  <c r="S62" i="168"/>
  <c r="S62" i="170" s="1"/>
  <c r="BN62" i="168"/>
  <c r="BN62" i="170" s="1"/>
  <c r="AP62" i="168"/>
  <c r="AP62" i="170" s="1"/>
  <c r="R62" i="168"/>
  <c r="R62" i="170" s="1"/>
  <c r="BM62" i="168"/>
  <c r="BM62" i="170" s="1"/>
  <c r="AO62" i="168"/>
  <c r="AO62" i="170" s="1"/>
  <c r="Q62" i="168"/>
  <c r="Q62" i="170" s="1"/>
  <c r="BL62" i="168"/>
  <c r="BL62" i="170" s="1"/>
  <c r="AN62" i="168"/>
  <c r="AN62" i="170" s="1"/>
  <c r="P62" i="168"/>
  <c r="P62" i="170" s="1"/>
  <c r="BK62" i="168"/>
  <c r="BK62" i="170" s="1"/>
  <c r="AM62" i="168"/>
  <c r="AM62" i="170" s="1"/>
  <c r="O62" i="168"/>
  <c r="O62" i="170" s="1"/>
  <c r="CG62" i="168"/>
  <c r="CG62" i="170" s="1"/>
  <c r="BI62" i="168"/>
  <c r="BI62" i="170" s="1"/>
  <c r="AK62" i="168"/>
  <c r="AK62" i="170" s="1"/>
  <c r="I62" i="168"/>
  <c r="I62" i="170" s="1"/>
  <c r="CF62" i="168"/>
  <c r="CF62" i="170" s="1"/>
  <c r="BH62" i="168"/>
  <c r="BH62" i="170" s="1"/>
  <c r="AJ62" i="168"/>
  <c r="AJ62" i="170" s="1"/>
  <c r="H62" i="168"/>
  <c r="H62" i="170" s="1"/>
  <c r="CH62" i="168"/>
  <c r="CH62" i="170" s="1"/>
  <c r="BJ62" i="168"/>
  <c r="BJ62" i="170" s="1"/>
  <c r="AL62" i="168"/>
  <c r="AL62" i="170" s="1"/>
  <c r="J62" i="168"/>
  <c r="J62" i="170" s="1"/>
  <c r="CK47" i="168"/>
  <c r="I40" i="194"/>
  <c r="CK32" i="188"/>
  <c r="J25" i="183"/>
  <c r="AK91" i="170"/>
  <c r="CK39" i="168"/>
  <c r="I32" i="194"/>
  <c r="CK14" i="168"/>
  <c r="I7" i="194"/>
  <c r="CK37" i="168"/>
  <c r="I30" i="194"/>
  <c r="I96" i="168"/>
  <c r="I96" i="170" s="1"/>
  <c r="E96" i="168"/>
  <c r="E96" i="170" s="1"/>
  <c r="CK22" i="188"/>
  <c r="J15" i="183"/>
  <c r="CK76" i="168"/>
  <c r="I69" i="194"/>
  <c r="AB79" i="187"/>
  <c r="AD96" i="188" s="1"/>
  <c r="AD96" i="190" s="1"/>
  <c r="BM79" i="187"/>
  <c r="BO96" i="188" s="1"/>
  <c r="BO96" i="190" s="1"/>
  <c r="BX79" i="187"/>
  <c r="BZ96" i="188" s="1"/>
  <c r="BZ96" i="190" s="1"/>
  <c r="CG72" i="168"/>
  <c r="CG72" i="170" s="1"/>
  <c r="BM72" i="168"/>
  <c r="BM72" i="170" s="1"/>
  <c r="AS72" i="168"/>
  <c r="AS72" i="170" s="1"/>
  <c r="Y72" i="168"/>
  <c r="Y72" i="170" s="1"/>
  <c r="E72" i="168"/>
  <c r="E72" i="170" s="1"/>
  <c r="CF72" i="168"/>
  <c r="CF72" i="170" s="1"/>
  <c r="BL72" i="168"/>
  <c r="BL72" i="170" s="1"/>
  <c r="AR72" i="168"/>
  <c r="AR72" i="170" s="1"/>
  <c r="X72" i="168"/>
  <c r="X72" i="170" s="1"/>
  <c r="D72" i="168"/>
  <c r="CE72" i="168"/>
  <c r="CE72" i="170" s="1"/>
  <c r="BK72" i="168"/>
  <c r="BK72" i="170" s="1"/>
  <c r="AQ72" i="168"/>
  <c r="AQ72" i="170" s="1"/>
  <c r="W72" i="168"/>
  <c r="W72" i="170" s="1"/>
  <c r="CD72" i="168"/>
  <c r="CD72" i="170" s="1"/>
  <c r="BJ72" i="168"/>
  <c r="BJ72" i="170" s="1"/>
  <c r="AP72" i="168"/>
  <c r="AP72" i="170" s="1"/>
  <c r="V72" i="168"/>
  <c r="V72" i="170" s="1"/>
  <c r="CC72" i="168"/>
  <c r="CC72" i="170" s="1"/>
  <c r="BI72" i="168"/>
  <c r="BI72" i="170" s="1"/>
  <c r="AO72" i="168"/>
  <c r="AO72" i="170" s="1"/>
  <c r="U72" i="168"/>
  <c r="U72" i="170" s="1"/>
  <c r="BH72" i="168"/>
  <c r="BH72" i="170" s="1"/>
  <c r="AN72" i="168"/>
  <c r="AN72" i="170" s="1"/>
  <c r="T72" i="168"/>
  <c r="T72" i="170" s="1"/>
  <c r="BZ72" i="168"/>
  <c r="BZ72" i="170" s="1"/>
  <c r="BF72" i="168"/>
  <c r="BF72" i="170" s="1"/>
  <c r="AL72" i="168"/>
  <c r="AL72" i="170" s="1"/>
  <c r="R72" i="168"/>
  <c r="R72" i="170" s="1"/>
  <c r="CH72" i="168"/>
  <c r="CH72" i="170" s="1"/>
  <c r="AZ72" i="168"/>
  <c r="AZ72" i="170" s="1"/>
  <c r="S72" i="168"/>
  <c r="S72" i="170" s="1"/>
  <c r="CA72" i="168"/>
  <c r="CA72" i="170" s="1"/>
  <c r="AY72" i="168"/>
  <c r="AY72" i="170" s="1"/>
  <c r="Q72" i="168"/>
  <c r="Q72" i="170" s="1"/>
  <c r="BY72" i="168"/>
  <c r="BY72" i="170" s="1"/>
  <c r="AX72" i="168"/>
  <c r="AX72" i="170" s="1"/>
  <c r="P72" i="168"/>
  <c r="P72" i="170" s="1"/>
  <c r="BX72" i="168"/>
  <c r="BX72" i="170" s="1"/>
  <c r="AW72" i="168"/>
  <c r="AW72" i="170" s="1"/>
  <c r="O72" i="168"/>
  <c r="O72" i="170" s="1"/>
  <c r="BW72" i="168"/>
  <c r="BW72" i="170" s="1"/>
  <c r="AV72" i="168"/>
  <c r="AV72" i="170" s="1"/>
  <c r="N72" i="168"/>
  <c r="N72" i="170" s="1"/>
  <c r="BV72" i="168"/>
  <c r="BV72" i="170" s="1"/>
  <c r="AU72" i="168"/>
  <c r="AU72" i="170" s="1"/>
  <c r="M72" i="168"/>
  <c r="M72" i="170" s="1"/>
  <c r="BU72" i="168"/>
  <c r="BU72" i="170" s="1"/>
  <c r="AT72" i="168"/>
  <c r="AT72" i="170" s="1"/>
  <c r="L72" i="168"/>
  <c r="L72" i="170" s="1"/>
  <c r="BT72" i="168"/>
  <c r="BT72" i="170" s="1"/>
  <c r="AM72" i="168"/>
  <c r="AM72" i="170" s="1"/>
  <c r="K72" i="168"/>
  <c r="K72" i="170" s="1"/>
  <c r="BS72" i="168"/>
  <c r="BS72" i="170" s="1"/>
  <c r="AK72" i="168"/>
  <c r="AK72" i="170" s="1"/>
  <c r="J72" i="168"/>
  <c r="J72" i="170" s="1"/>
  <c r="BR72" i="168"/>
  <c r="BR72" i="170" s="1"/>
  <c r="AJ72" i="168"/>
  <c r="AJ72" i="170" s="1"/>
  <c r="I72" i="168"/>
  <c r="I72" i="170" s="1"/>
  <c r="BQ72" i="168"/>
  <c r="BQ72" i="170" s="1"/>
  <c r="AI72" i="168"/>
  <c r="AI72" i="170" s="1"/>
  <c r="H72" i="168"/>
  <c r="H72" i="170" s="1"/>
  <c r="BP72" i="168"/>
  <c r="BP72" i="170" s="1"/>
  <c r="AH72" i="168"/>
  <c r="AH72" i="170" s="1"/>
  <c r="G72" i="168"/>
  <c r="G72" i="170" s="1"/>
  <c r="BO72" i="168"/>
  <c r="BO72" i="170" s="1"/>
  <c r="AG72" i="168"/>
  <c r="AG72" i="170" s="1"/>
  <c r="F72" i="168"/>
  <c r="F72" i="170" s="1"/>
  <c r="BN72" i="168"/>
  <c r="BN72" i="170" s="1"/>
  <c r="AF72" i="168"/>
  <c r="AF72" i="170" s="1"/>
  <c r="BG72" i="168"/>
  <c r="BG72" i="170" s="1"/>
  <c r="AE72" i="168"/>
  <c r="AE72" i="170" s="1"/>
  <c r="BE72" i="168"/>
  <c r="BE72" i="170" s="1"/>
  <c r="AD72" i="168"/>
  <c r="AD72" i="170" s="1"/>
  <c r="BD72" i="168"/>
  <c r="BD72" i="170" s="1"/>
  <c r="AC72" i="168"/>
  <c r="AC72" i="170" s="1"/>
  <c r="BB72" i="168"/>
  <c r="BB72" i="170" s="1"/>
  <c r="AA72" i="168"/>
  <c r="AA72" i="170" s="1"/>
  <c r="BA72" i="168"/>
  <c r="BA72" i="170" s="1"/>
  <c r="Z72" i="168"/>
  <c r="Z72" i="170" s="1"/>
  <c r="BC72" i="168"/>
  <c r="BC72" i="170" s="1"/>
  <c r="AB72" i="168"/>
  <c r="AB72" i="170" s="1"/>
  <c r="CK14" i="188"/>
  <c r="J7" i="183"/>
  <c r="CK26" i="188"/>
  <c r="J19" i="183"/>
  <c r="AC91" i="170"/>
  <c r="CK37" i="188"/>
  <c r="J30" i="183"/>
  <c r="CK75" i="188"/>
  <c r="J68" i="183"/>
  <c r="BB96" i="168"/>
  <c r="BB96" i="170" s="1"/>
  <c r="BL91" i="170"/>
  <c r="CK44" i="188"/>
  <c r="J37" i="183"/>
  <c r="CK13" i="168"/>
  <c r="I6" i="194"/>
  <c r="CK25" i="188"/>
  <c r="J18" i="183"/>
  <c r="BR91" i="170"/>
  <c r="BW91" i="170"/>
  <c r="CK51" i="168"/>
  <c r="I44" i="194"/>
  <c r="AP91" i="170"/>
  <c r="CK15" i="188"/>
  <c r="J8" i="183"/>
  <c r="CK48" i="188"/>
  <c r="J41" i="183"/>
  <c r="AO79" i="187"/>
  <c r="AQ96" i="188" s="1"/>
  <c r="AQ96" i="190" s="1"/>
  <c r="BO79" i="187"/>
  <c r="BQ96" i="188" s="1"/>
  <c r="BQ96" i="190" s="1"/>
  <c r="W79" i="187"/>
  <c r="Y96" i="188" s="1"/>
  <c r="Y96" i="190" s="1"/>
  <c r="CK47" i="188"/>
  <c r="J40" i="183"/>
  <c r="S91" i="170"/>
  <c r="X82" i="206"/>
  <c r="X62" i="206"/>
  <c r="X42" i="206"/>
  <c r="X22" i="206"/>
  <c r="X81" i="206"/>
  <c r="X61" i="206"/>
  <c r="X41" i="206"/>
  <c r="X21" i="206"/>
  <c r="X80" i="206"/>
  <c r="X60" i="206"/>
  <c r="X40" i="206"/>
  <c r="X20" i="206"/>
  <c r="X79" i="206"/>
  <c r="X59" i="206"/>
  <c r="X39" i="206"/>
  <c r="X19" i="206"/>
  <c r="X78" i="206"/>
  <c r="X58" i="206"/>
  <c r="X38" i="206"/>
  <c r="X18" i="206"/>
  <c r="X77" i="206"/>
  <c r="X57" i="206"/>
  <c r="X37" i="206"/>
  <c r="X17" i="206"/>
  <c r="X76" i="206"/>
  <c r="X56" i="206"/>
  <c r="X36" i="206"/>
  <c r="X16" i="206"/>
  <c r="X75" i="206"/>
  <c r="X55" i="206"/>
  <c r="X35" i="206"/>
  <c r="X15" i="206"/>
  <c r="X72" i="206"/>
  <c r="X52" i="206"/>
  <c r="X32" i="206"/>
  <c r="X13" i="206"/>
  <c r="X71" i="206"/>
  <c r="X51" i="206"/>
  <c r="X31" i="206"/>
  <c r="X87" i="206"/>
  <c r="X67" i="206"/>
  <c r="X47" i="206"/>
  <c r="X27" i="206"/>
  <c r="X83" i="206"/>
  <c r="X63" i="206"/>
  <c r="X43" i="206"/>
  <c r="X23" i="206"/>
  <c r="X45" i="206"/>
  <c r="X44" i="206"/>
  <c r="X88" i="206"/>
  <c r="X34" i="206"/>
  <c r="X86" i="206"/>
  <c r="X33" i="206"/>
  <c r="X85" i="206"/>
  <c r="X30" i="206"/>
  <c r="X84" i="206"/>
  <c r="X29" i="206"/>
  <c r="X74" i="206"/>
  <c r="X28" i="206"/>
  <c r="X73" i="206"/>
  <c r="X26" i="206"/>
  <c r="X70" i="206"/>
  <c r="X25" i="206"/>
  <c r="X69" i="206"/>
  <c r="X24" i="206"/>
  <c r="X68" i="206"/>
  <c r="X14" i="206"/>
  <c r="X66" i="206"/>
  <c r="X65" i="206"/>
  <c r="X64" i="206"/>
  <c r="X54" i="206"/>
  <c r="X53" i="206"/>
  <c r="X50" i="206"/>
  <c r="X49" i="206"/>
  <c r="X48" i="206"/>
  <c r="X46" i="206"/>
  <c r="CK49" i="188"/>
  <c r="J42" i="183"/>
  <c r="CK36" i="168"/>
  <c r="I29" i="194"/>
  <c r="CK58" i="188"/>
  <c r="J51" i="183"/>
  <c r="R91" i="170"/>
  <c r="CK31" i="168"/>
  <c r="I24" i="194"/>
  <c r="CK40" i="188"/>
  <c r="J33" i="183"/>
  <c r="L96" i="168"/>
  <c r="L96" i="170" s="1"/>
  <c r="CK11" i="188"/>
  <c r="J4" i="183"/>
  <c r="CK77" i="168"/>
  <c r="I70" i="194"/>
  <c r="BO63" i="168"/>
  <c r="BO63" i="170" s="1"/>
  <c r="AU63" i="168"/>
  <c r="AU63" i="170" s="1"/>
  <c r="AA63" i="168"/>
  <c r="AA63" i="170" s="1"/>
  <c r="G63" i="168"/>
  <c r="G63" i="170" s="1"/>
  <c r="CH63" i="168"/>
  <c r="CH63" i="170" s="1"/>
  <c r="BN63" i="168"/>
  <c r="BN63" i="170" s="1"/>
  <c r="AT63" i="168"/>
  <c r="AT63" i="170" s="1"/>
  <c r="Z63" i="168"/>
  <c r="Z63" i="170" s="1"/>
  <c r="F63" i="168"/>
  <c r="F63" i="170" s="1"/>
  <c r="CG63" i="168"/>
  <c r="CG63" i="170" s="1"/>
  <c r="BM63" i="168"/>
  <c r="BM63" i="170" s="1"/>
  <c r="AS63" i="168"/>
  <c r="AS63" i="170" s="1"/>
  <c r="Y63" i="168"/>
  <c r="Y63" i="170" s="1"/>
  <c r="E63" i="168"/>
  <c r="E63" i="170" s="1"/>
  <c r="CF63" i="168"/>
  <c r="CF63" i="170" s="1"/>
  <c r="BL63" i="168"/>
  <c r="BL63" i="170" s="1"/>
  <c r="AR63" i="168"/>
  <c r="AR63" i="170" s="1"/>
  <c r="X63" i="168"/>
  <c r="X63" i="170" s="1"/>
  <c r="D63" i="168"/>
  <c r="BT63" i="168"/>
  <c r="BT63" i="170" s="1"/>
  <c r="AV63" i="168"/>
  <c r="AV63" i="170" s="1"/>
  <c r="T63" i="168"/>
  <c r="T63" i="170" s="1"/>
  <c r="BS63" i="168"/>
  <c r="BS63" i="170" s="1"/>
  <c r="AQ63" i="168"/>
  <c r="AQ63" i="170" s="1"/>
  <c r="S63" i="168"/>
  <c r="S63" i="170" s="1"/>
  <c r="BR63" i="168"/>
  <c r="BR63" i="170" s="1"/>
  <c r="AP63" i="168"/>
  <c r="AP63" i="170" s="1"/>
  <c r="R63" i="168"/>
  <c r="R63" i="170" s="1"/>
  <c r="BQ63" i="168"/>
  <c r="BQ63" i="170" s="1"/>
  <c r="AO63" i="168"/>
  <c r="AO63" i="170" s="1"/>
  <c r="Q63" i="168"/>
  <c r="Q63" i="170" s="1"/>
  <c r="BP63" i="168"/>
  <c r="BP63" i="170" s="1"/>
  <c r="AN63" i="168"/>
  <c r="AN63" i="170" s="1"/>
  <c r="P63" i="168"/>
  <c r="P63" i="170" s="1"/>
  <c r="BK63" i="168"/>
  <c r="BK63" i="170" s="1"/>
  <c r="AM63" i="168"/>
  <c r="AM63" i="170" s="1"/>
  <c r="O63" i="168"/>
  <c r="O63" i="170" s="1"/>
  <c r="BJ63" i="168"/>
  <c r="BJ63" i="170" s="1"/>
  <c r="AL63" i="168"/>
  <c r="AL63" i="170" s="1"/>
  <c r="N63" i="168"/>
  <c r="N63" i="170" s="1"/>
  <c r="BI63" i="168"/>
  <c r="BI63" i="170" s="1"/>
  <c r="AK63" i="168"/>
  <c r="AK63" i="170" s="1"/>
  <c r="M63" i="168"/>
  <c r="M63" i="170" s="1"/>
  <c r="BH63" i="168"/>
  <c r="BH63" i="170" s="1"/>
  <c r="AJ63" i="168"/>
  <c r="AJ63" i="170" s="1"/>
  <c r="L63" i="168"/>
  <c r="L63" i="170" s="1"/>
  <c r="CE63" i="168"/>
  <c r="CE63" i="170" s="1"/>
  <c r="BG63" i="168"/>
  <c r="BG63" i="170" s="1"/>
  <c r="AI63" i="168"/>
  <c r="AI63" i="170" s="1"/>
  <c r="K63" i="168"/>
  <c r="K63" i="170" s="1"/>
  <c r="CD63" i="168"/>
  <c r="CD63" i="170" s="1"/>
  <c r="BF63" i="168"/>
  <c r="BF63" i="170" s="1"/>
  <c r="AH63" i="168"/>
  <c r="AH63" i="170" s="1"/>
  <c r="J63" i="168"/>
  <c r="J63" i="170" s="1"/>
  <c r="CC63" i="168"/>
  <c r="CC63" i="170" s="1"/>
  <c r="BE63" i="168"/>
  <c r="BE63" i="170" s="1"/>
  <c r="AG63" i="168"/>
  <c r="AG63" i="170" s="1"/>
  <c r="I63" i="168"/>
  <c r="I63" i="170" s="1"/>
  <c r="BD63" i="168"/>
  <c r="BD63" i="170" s="1"/>
  <c r="AF63" i="168"/>
  <c r="AF63" i="170" s="1"/>
  <c r="H63" i="168"/>
  <c r="H63" i="170" s="1"/>
  <c r="CA63" i="168"/>
  <c r="CA63" i="170" s="1"/>
  <c r="BC63" i="168"/>
  <c r="BC63" i="170" s="1"/>
  <c r="AE63" i="168"/>
  <c r="AE63" i="170" s="1"/>
  <c r="BZ63" i="168"/>
  <c r="BZ63" i="170" s="1"/>
  <c r="BB63" i="168"/>
  <c r="BB63" i="170" s="1"/>
  <c r="AD63" i="168"/>
  <c r="AD63" i="170" s="1"/>
  <c r="BY63" i="168"/>
  <c r="BY63" i="170" s="1"/>
  <c r="BA63" i="168"/>
  <c r="BA63" i="170" s="1"/>
  <c r="AC63" i="168"/>
  <c r="AC63" i="170" s="1"/>
  <c r="BX63" i="168"/>
  <c r="BX63" i="170" s="1"/>
  <c r="AZ63" i="168"/>
  <c r="AZ63" i="170" s="1"/>
  <c r="AB63" i="168"/>
  <c r="AB63" i="170" s="1"/>
  <c r="BV63" i="168"/>
  <c r="BV63" i="170" s="1"/>
  <c r="AX63" i="168"/>
  <c r="AX63" i="170" s="1"/>
  <c r="V63" i="168"/>
  <c r="V63" i="170" s="1"/>
  <c r="BU63" i="168"/>
  <c r="BU63" i="170" s="1"/>
  <c r="AW63" i="168"/>
  <c r="AW63" i="170" s="1"/>
  <c r="U63" i="168"/>
  <c r="U63" i="170" s="1"/>
  <c r="BW63" i="168"/>
  <c r="BW63" i="170" s="1"/>
  <c r="AY63" i="168"/>
  <c r="AY63" i="170" s="1"/>
  <c r="W63" i="168"/>
  <c r="W63" i="170" s="1"/>
  <c r="BU91" i="170"/>
  <c r="AZ91" i="170"/>
  <c r="CK56" i="188"/>
  <c r="J49" i="183"/>
  <c r="BN91" i="170"/>
  <c r="S91" i="201"/>
  <c r="S95" i="205"/>
  <c r="AV79" i="187"/>
  <c r="AX96" i="188" s="1"/>
  <c r="AX96" i="190" s="1"/>
  <c r="H79" i="187"/>
  <c r="J96" i="188" s="1"/>
  <c r="J96" i="190" s="1"/>
  <c r="BT41" i="168"/>
  <c r="BT41" i="170" s="1"/>
  <c r="AZ41" i="168"/>
  <c r="AZ41" i="170" s="1"/>
  <c r="AF41" i="168"/>
  <c r="AF41" i="170" s="1"/>
  <c r="L41" i="168"/>
  <c r="L41" i="170" s="1"/>
  <c r="BS41" i="168"/>
  <c r="BS41" i="170" s="1"/>
  <c r="AY41" i="168"/>
  <c r="AY41" i="170" s="1"/>
  <c r="AE41" i="168"/>
  <c r="AE41" i="170" s="1"/>
  <c r="K41" i="168"/>
  <c r="K41" i="170" s="1"/>
  <c r="BR41" i="168"/>
  <c r="BR41" i="170" s="1"/>
  <c r="AX41" i="168"/>
  <c r="AX41" i="170" s="1"/>
  <c r="AD41" i="168"/>
  <c r="AD41" i="170" s="1"/>
  <c r="J41" i="168"/>
  <c r="J41" i="170" s="1"/>
  <c r="BQ41" i="168"/>
  <c r="BQ41" i="170" s="1"/>
  <c r="AW41" i="168"/>
  <c r="AW41" i="170" s="1"/>
  <c r="AC41" i="168"/>
  <c r="AC41" i="170" s="1"/>
  <c r="I41" i="168"/>
  <c r="I41" i="170" s="1"/>
  <c r="BP41" i="168"/>
  <c r="BP41" i="170" s="1"/>
  <c r="AV41" i="168"/>
  <c r="AV41" i="170" s="1"/>
  <c r="AB41" i="168"/>
  <c r="AB41" i="170" s="1"/>
  <c r="H41" i="168"/>
  <c r="H41" i="170" s="1"/>
  <c r="BO41" i="168"/>
  <c r="BO41" i="170" s="1"/>
  <c r="AU41" i="168"/>
  <c r="AU41" i="170" s="1"/>
  <c r="AA41" i="168"/>
  <c r="AA41" i="170" s="1"/>
  <c r="G41" i="168"/>
  <c r="G41" i="170" s="1"/>
  <c r="CH41" i="168"/>
  <c r="CH41" i="170" s="1"/>
  <c r="BN41" i="168"/>
  <c r="BN41" i="170" s="1"/>
  <c r="AT41" i="168"/>
  <c r="AT41" i="170" s="1"/>
  <c r="Z41" i="168"/>
  <c r="Z41" i="170" s="1"/>
  <c r="F41" i="168"/>
  <c r="F41" i="170" s="1"/>
  <c r="CG41" i="168"/>
  <c r="CG41" i="170" s="1"/>
  <c r="BM41" i="168"/>
  <c r="BM41" i="170" s="1"/>
  <c r="AS41" i="168"/>
  <c r="AS41" i="170" s="1"/>
  <c r="Y41" i="168"/>
  <c r="Y41" i="170" s="1"/>
  <c r="E41" i="168"/>
  <c r="E41" i="170" s="1"/>
  <c r="CF41" i="168"/>
  <c r="CF41" i="170" s="1"/>
  <c r="BL41" i="168"/>
  <c r="BL41" i="170" s="1"/>
  <c r="AR41" i="168"/>
  <c r="AR41" i="170" s="1"/>
  <c r="X41" i="168"/>
  <c r="X41" i="170" s="1"/>
  <c r="D41" i="168"/>
  <c r="CC41" i="168"/>
  <c r="CC41" i="170" s="1"/>
  <c r="BI41" i="168"/>
  <c r="BI41" i="170" s="1"/>
  <c r="AO41" i="168"/>
  <c r="AO41" i="170" s="1"/>
  <c r="U41" i="168"/>
  <c r="U41" i="170" s="1"/>
  <c r="BH41" i="168"/>
  <c r="BH41" i="170" s="1"/>
  <c r="AN41" i="168"/>
  <c r="AN41" i="170" s="1"/>
  <c r="T41" i="168"/>
  <c r="T41" i="170" s="1"/>
  <c r="CA41" i="168"/>
  <c r="CA41" i="170" s="1"/>
  <c r="BG41" i="168"/>
  <c r="BG41" i="170" s="1"/>
  <c r="AM41" i="168"/>
  <c r="AM41" i="170" s="1"/>
  <c r="S41" i="168"/>
  <c r="S41" i="170" s="1"/>
  <c r="BY41" i="168"/>
  <c r="BY41" i="170" s="1"/>
  <c r="BE41" i="168"/>
  <c r="BE41" i="170" s="1"/>
  <c r="AL41" i="168"/>
  <c r="AL41" i="170" s="1"/>
  <c r="AK41" i="168"/>
  <c r="AK41" i="170" s="1"/>
  <c r="AJ41" i="168"/>
  <c r="AJ41" i="170" s="1"/>
  <c r="AI41" i="168"/>
  <c r="AI41" i="170" s="1"/>
  <c r="CE41" i="168"/>
  <c r="CE41" i="170" s="1"/>
  <c r="AH41" i="168"/>
  <c r="AH41" i="170" s="1"/>
  <c r="CD41" i="168"/>
  <c r="CD41" i="170" s="1"/>
  <c r="AG41" i="168"/>
  <c r="AG41" i="170" s="1"/>
  <c r="BZ41" i="168"/>
  <c r="BZ41" i="170" s="1"/>
  <c r="W41" i="168"/>
  <c r="W41" i="170" s="1"/>
  <c r="BX41" i="168"/>
  <c r="BX41" i="170" s="1"/>
  <c r="V41" i="168"/>
  <c r="V41" i="170" s="1"/>
  <c r="BW41" i="168"/>
  <c r="BW41" i="170" s="1"/>
  <c r="R41" i="168"/>
  <c r="R41" i="170" s="1"/>
  <c r="BV41" i="168"/>
  <c r="BV41" i="170" s="1"/>
  <c r="Q41" i="168"/>
  <c r="Q41" i="170" s="1"/>
  <c r="BU41" i="168"/>
  <c r="BU41" i="170" s="1"/>
  <c r="P41" i="168"/>
  <c r="P41" i="170" s="1"/>
  <c r="BK41" i="168"/>
  <c r="BK41" i="170" s="1"/>
  <c r="O41" i="168"/>
  <c r="O41" i="170" s="1"/>
  <c r="BJ41" i="168"/>
  <c r="BJ41" i="170" s="1"/>
  <c r="N41" i="168"/>
  <c r="N41" i="170" s="1"/>
  <c r="BF41" i="168"/>
  <c r="BF41" i="170" s="1"/>
  <c r="M41" i="168"/>
  <c r="M41" i="170" s="1"/>
  <c r="BD41" i="168"/>
  <c r="BD41" i="170" s="1"/>
  <c r="BC41" i="168"/>
  <c r="BC41" i="170" s="1"/>
  <c r="BB41" i="168"/>
  <c r="BB41" i="170" s="1"/>
  <c r="BA41" i="168"/>
  <c r="BA41" i="170" s="1"/>
  <c r="AQ41" i="168"/>
  <c r="AQ41" i="170" s="1"/>
  <c r="AP41" i="168"/>
  <c r="AP41" i="170" s="1"/>
  <c r="AP96" i="168"/>
  <c r="AP96" i="170" s="1"/>
  <c r="CK59" i="188"/>
  <c r="J52" i="183"/>
  <c r="G91" i="170"/>
  <c r="E91" i="170"/>
  <c r="CK64" i="188"/>
  <c r="J57" i="183"/>
  <c r="CK52" i="168"/>
  <c r="I45" i="194"/>
  <c r="AR91" i="170"/>
  <c r="CK55" i="188"/>
  <c r="J48" i="183"/>
  <c r="BP96" i="168"/>
  <c r="BP96" i="170" s="1"/>
  <c r="AN91" i="170"/>
  <c r="CK35" i="188"/>
  <c r="J28" i="183"/>
  <c r="BQ91" i="170"/>
  <c r="CK24" i="168"/>
  <c r="I17" i="194"/>
  <c r="BJ91" i="170"/>
  <c r="O91" i="170"/>
  <c r="BO91" i="170"/>
  <c r="BX96" i="168"/>
  <c r="BX96" i="170" s="1"/>
  <c r="CK71" i="188"/>
  <c r="J64" i="183"/>
  <c r="M79" i="187"/>
  <c r="O96" i="188" s="1"/>
  <c r="O96" i="190" s="1"/>
  <c r="BU79" i="187"/>
  <c r="BW96" i="188" s="1"/>
  <c r="BW96" i="190" s="1"/>
  <c r="AG79" i="187"/>
  <c r="AI96" i="188" s="1"/>
  <c r="AI96" i="190" s="1"/>
  <c r="Q79" i="187"/>
  <c r="S96" i="188" s="1"/>
  <c r="S96" i="190" s="1"/>
  <c r="AO96" i="168"/>
  <c r="AO96" i="170" s="1"/>
  <c r="CK74" i="188"/>
  <c r="J67" i="183"/>
  <c r="L91" i="170"/>
  <c r="I91" i="170"/>
  <c r="CK73" i="188"/>
  <c r="J66" i="183"/>
  <c r="BZ73" i="168" l="1"/>
  <c r="BZ73" i="170" s="1"/>
  <c r="BF73" i="168"/>
  <c r="BF73" i="170" s="1"/>
  <c r="AL73" i="168"/>
  <c r="AL73" i="170" s="1"/>
  <c r="R73" i="168"/>
  <c r="R73" i="170" s="1"/>
  <c r="BY73" i="168"/>
  <c r="BY73" i="170" s="1"/>
  <c r="BE73" i="168"/>
  <c r="BE73" i="170" s="1"/>
  <c r="AK73" i="168"/>
  <c r="AK73" i="170" s="1"/>
  <c r="Q73" i="168"/>
  <c r="Q73" i="170" s="1"/>
  <c r="BX73" i="168"/>
  <c r="BX73" i="170" s="1"/>
  <c r="BD73" i="168"/>
  <c r="BD73" i="170" s="1"/>
  <c r="AJ73" i="168"/>
  <c r="AJ73" i="170" s="1"/>
  <c r="P73" i="168"/>
  <c r="P73" i="170" s="1"/>
  <c r="BW73" i="168"/>
  <c r="BW73" i="170" s="1"/>
  <c r="BC73" i="168"/>
  <c r="BC73" i="170" s="1"/>
  <c r="AI73" i="168"/>
  <c r="AI73" i="170" s="1"/>
  <c r="O73" i="168"/>
  <c r="O73" i="170" s="1"/>
  <c r="BV73" i="168"/>
  <c r="BV73" i="170" s="1"/>
  <c r="BB73" i="168"/>
  <c r="BB73" i="170" s="1"/>
  <c r="AH73" i="168"/>
  <c r="AH73" i="170" s="1"/>
  <c r="N73" i="168"/>
  <c r="N73" i="170" s="1"/>
  <c r="BU73" i="168"/>
  <c r="BU73" i="170" s="1"/>
  <c r="BA73" i="168"/>
  <c r="BA73" i="170" s="1"/>
  <c r="AG73" i="168"/>
  <c r="AG73" i="170" s="1"/>
  <c r="M73" i="168"/>
  <c r="M73" i="170" s="1"/>
  <c r="BS73" i="168"/>
  <c r="BS73" i="170" s="1"/>
  <c r="AY73" i="168"/>
  <c r="AY73" i="170" s="1"/>
  <c r="AE73" i="168"/>
  <c r="AE73" i="170" s="1"/>
  <c r="K73" i="168"/>
  <c r="K73" i="170" s="1"/>
  <c r="BH73" i="168"/>
  <c r="BH73" i="170" s="1"/>
  <c r="Z73" i="168"/>
  <c r="Z73" i="170" s="1"/>
  <c r="CH73" i="168"/>
  <c r="CH73" i="170" s="1"/>
  <c r="BG73" i="168"/>
  <c r="BG73" i="170" s="1"/>
  <c r="Y73" i="168"/>
  <c r="Y73" i="170" s="1"/>
  <c r="CG73" i="168"/>
  <c r="CG73" i="170" s="1"/>
  <c r="AZ73" i="168"/>
  <c r="AZ73" i="170" s="1"/>
  <c r="X73" i="168"/>
  <c r="X73" i="170" s="1"/>
  <c r="CF73" i="168"/>
  <c r="CF73" i="170" s="1"/>
  <c r="AX73" i="168"/>
  <c r="AX73" i="170" s="1"/>
  <c r="W73" i="168"/>
  <c r="W73" i="170" s="1"/>
  <c r="CE73" i="168"/>
  <c r="CE73" i="170" s="1"/>
  <c r="AW73" i="168"/>
  <c r="AW73" i="170" s="1"/>
  <c r="V73" i="168"/>
  <c r="V73" i="170" s="1"/>
  <c r="CD73" i="168"/>
  <c r="CD73" i="170" s="1"/>
  <c r="AV73" i="168"/>
  <c r="AV73" i="170" s="1"/>
  <c r="U73" i="168"/>
  <c r="U73" i="170" s="1"/>
  <c r="CC73" i="168"/>
  <c r="CC73" i="170" s="1"/>
  <c r="AU73" i="168"/>
  <c r="AU73" i="170" s="1"/>
  <c r="T73" i="168"/>
  <c r="T73" i="170" s="1"/>
  <c r="AT73" i="168"/>
  <c r="AT73" i="170" s="1"/>
  <c r="S73" i="168"/>
  <c r="S73" i="170" s="1"/>
  <c r="CA73" i="168"/>
  <c r="CA73" i="170" s="1"/>
  <c r="AS73" i="168"/>
  <c r="AS73" i="170" s="1"/>
  <c r="L73" i="168"/>
  <c r="L73" i="170" s="1"/>
  <c r="BT73" i="168"/>
  <c r="BT73" i="170" s="1"/>
  <c r="AR73" i="168"/>
  <c r="AR73" i="170" s="1"/>
  <c r="J73" i="168"/>
  <c r="J73" i="170" s="1"/>
  <c r="BR73" i="168"/>
  <c r="BR73" i="170" s="1"/>
  <c r="AQ73" i="168"/>
  <c r="AQ73" i="170" s="1"/>
  <c r="I73" i="168"/>
  <c r="I73" i="170" s="1"/>
  <c r="BQ73" i="168"/>
  <c r="BQ73" i="170" s="1"/>
  <c r="AP73" i="168"/>
  <c r="AP73" i="170" s="1"/>
  <c r="H73" i="168"/>
  <c r="H73" i="170" s="1"/>
  <c r="BP73" i="168"/>
  <c r="BP73" i="170" s="1"/>
  <c r="AO73" i="168"/>
  <c r="AO73" i="170" s="1"/>
  <c r="G73" i="168"/>
  <c r="G73" i="170" s="1"/>
  <c r="BO73" i="168"/>
  <c r="BO73" i="170" s="1"/>
  <c r="AN73" i="168"/>
  <c r="AN73" i="170" s="1"/>
  <c r="F73" i="168"/>
  <c r="F73" i="170" s="1"/>
  <c r="BN73" i="168"/>
  <c r="BN73" i="170" s="1"/>
  <c r="AM73" i="168"/>
  <c r="AM73" i="170" s="1"/>
  <c r="E73" i="168"/>
  <c r="E73" i="170" s="1"/>
  <c r="BM73" i="168"/>
  <c r="BM73" i="170" s="1"/>
  <c r="AF73" i="168"/>
  <c r="AF73" i="170" s="1"/>
  <c r="D73" i="168"/>
  <c r="BL73" i="168"/>
  <c r="BL73" i="170" s="1"/>
  <c r="AD73" i="168"/>
  <c r="AD73" i="170" s="1"/>
  <c r="BJ73" i="168"/>
  <c r="BJ73" i="170" s="1"/>
  <c r="AB73" i="168"/>
  <c r="AB73" i="170" s="1"/>
  <c r="BI73" i="168"/>
  <c r="BI73" i="170" s="1"/>
  <c r="AA73" i="168"/>
  <c r="AA73" i="170" s="1"/>
  <c r="BK73" i="168"/>
  <c r="BK73" i="170" s="1"/>
  <c r="AC73" i="168"/>
  <c r="AC73" i="170" s="1"/>
  <c r="CC84" i="168"/>
  <c r="CC84" i="170" s="1"/>
  <c r="BI84" i="168"/>
  <c r="BI84" i="170" s="1"/>
  <c r="AO84" i="168"/>
  <c r="AO84" i="170" s="1"/>
  <c r="U84" i="168"/>
  <c r="U84" i="170" s="1"/>
  <c r="BH84" i="168"/>
  <c r="BH84" i="170" s="1"/>
  <c r="AN84" i="168"/>
  <c r="AN84" i="170" s="1"/>
  <c r="T84" i="168"/>
  <c r="T84" i="170" s="1"/>
  <c r="CA84" i="168"/>
  <c r="CA84" i="170" s="1"/>
  <c r="BG84" i="168"/>
  <c r="BG84" i="170" s="1"/>
  <c r="AM84" i="168"/>
  <c r="AM84" i="170" s="1"/>
  <c r="S84" i="168"/>
  <c r="S84" i="170" s="1"/>
  <c r="BZ84" i="168"/>
  <c r="BZ84" i="170" s="1"/>
  <c r="BF84" i="168"/>
  <c r="BF84" i="170" s="1"/>
  <c r="AL84" i="168"/>
  <c r="AL84" i="170" s="1"/>
  <c r="R84" i="168"/>
  <c r="R84" i="170" s="1"/>
  <c r="BY84" i="168"/>
  <c r="BY84" i="170" s="1"/>
  <c r="BE84" i="168"/>
  <c r="BE84" i="170" s="1"/>
  <c r="AK84" i="168"/>
  <c r="AK84" i="170" s="1"/>
  <c r="Q84" i="168"/>
  <c r="Q84" i="170" s="1"/>
  <c r="BX84" i="168"/>
  <c r="BX84" i="170" s="1"/>
  <c r="BD84" i="168"/>
  <c r="BD84" i="170" s="1"/>
  <c r="AJ84" i="168"/>
  <c r="AJ84" i="170" s="1"/>
  <c r="P84" i="168"/>
  <c r="P84" i="170" s="1"/>
  <c r="BV84" i="168"/>
  <c r="BV84" i="170" s="1"/>
  <c r="BB84" i="168"/>
  <c r="BB84" i="170" s="1"/>
  <c r="AH84" i="168"/>
  <c r="AH84" i="170" s="1"/>
  <c r="N84" i="168"/>
  <c r="N84" i="170" s="1"/>
  <c r="BU84" i="168"/>
  <c r="BU84" i="170" s="1"/>
  <c r="BA84" i="168"/>
  <c r="BA84" i="170" s="1"/>
  <c r="AG84" i="168"/>
  <c r="AG84" i="170" s="1"/>
  <c r="M84" i="168"/>
  <c r="M84" i="170" s="1"/>
  <c r="BS84" i="168"/>
  <c r="BS84" i="170" s="1"/>
  <c r="AY84" i="168"/>
  <c r="AY84" i="170" s="1"/>
  <c r="AE84" i="168"/>
  <c r="AE84" i="170" s="1"/>
  <c r="K84" i="168"/>
  <c r="K84" i="170" s="1"/>
  <c r="BP84" i="168"/>
  <c r="BP84" i="170" s="1"/>
  <c r="AV84" i="168"/>
  <c r="AV84" i="170" s="1"/>
  <c r="AB84" i="168"/>
  <c r="AB84" i="170" s="1"/>
  <c r="H84" i="168"/>
  <c r="H84" i="170" s="1"/>
  <c r="BR84" i="168"/>
  <c r="BR84" i="170" s="1"/>
  <c r="AD84" i="168"/>
  <c r="AD84" i="170" s="1"/>
  <c r="BQ84" i="168"/>
  <c r="BQ84" i="170" s="1"/>
  <c r="AC84" i="168"/>
  <c r="AC84" i="170" s="1"/>
  <c r="BO84" i="168"/>
  <c r="BO84" i="170" s="1"/>
  <c r="AA84" i="168"/>
  <c r="AA84" i="170" s="1"/>
  <c r="BN84" i="168"/>
  <c r="BN84" i="170" s="1"/>
  <c r="Z84" i="168"/>
  <c r="Z84" i="170" s="1"/>
  <c r="BM84" i="168"/>
  <c r="BM84" i="170" s="1"/>
  <c r="Y84" i="168"/>
  <c r="Y84" i="170" s="1"/>
  <c r="BL84" i="168"/>
  <c r="BL84" i="170" s="1"/>
  <c r="X84" i="168"/>
  <c r="X84" i="170" s="1"/>
  <c r="BK84" i="168"/>
  <c r="BK84" i="170" s="1"/>
  <c r="W84" i="168"/>
  <c r="W84" i="170" s="1"/>
  <c r="BJ84" i="168"/>
  <c r="BJ84" i="170" s="1"/>
  <c r="V84" i="168"/>
  <c r="V84" i="170" s="1"/>
  <c r="BC84" i="168"/>
  <c r="BC84" i="170" s="1"/>
  <c r="O84" i="168"/>
  <c r="O84" i="170" s="1"/>
  <c r="AZ84" i="168"/>
  <c r="AZ84" i="170" s="1"/>
  <c r="L84" i="168"/>
  <c r="L84" i="170" s="1"/>
  <c r="AX84" i="168"/>
  <c r="AX84" i="170" s="1"/>
  <c r="J84" i="168"/>
  <c r="J84" i="170" s="1"/>
  <c r="AW84" i="168"/>
  <c r="AW84" i="170" s="1"/>
  <c r="I84" i="168"/>
  <c r="I84" i="170" s="1"/>
  <c r="AU84" i="168"/>
  <c r="AU84" i="170" s="1"/>
  <c r="G84" i="168"/>
  <c r="G84" i="170" s="1"/>
  <c r="CH84" i="168"/>
  <c r="CH84" i="170" s="1"/>
  <c r="AT84" i="168"/>
  <c r="AT84" i="170" s="1"/>
  <c r="F84" i="168"/>
  <c r="F84" i="170" s="1"/>
  <c r="CG84" i="168"/>
  <c r="CG84" i="170" s="1"/>
  <c r="AS84" i="168"/>
  <c r="AS84" i="170" s="1"/>
  <c r="E84" i="168"/>
  <c r="E84" i="170" s="1"/>
  <c r="CF84" i="168"/>
  <c r="CF84" i="170" s="1"/>
  <c r="AR84" i="168"/>
  <c r="AR84" i="170" s="1"/>
  <c r="D84" i="168"/>
  <c r="CE84" i="168"/>
  <c r="CE84" i="170" s="1"/>
  <c r="AQ84" i="168"/>
  <c r="AQ84" i="170" s="1"/>
  <c r="CD84" i="168"/>
  <c r="CD84" i="170" s="1"/>
  <c r="AP84" i="168"/>
  <c r="AP84" i="170" s="1"/>
  <c r="BW84" i="168"/>
  <c r="BW84" i="170" s="1"/>
  <c r="AI84" i="168"/>
  <c r="AI84" i="170" s="1"/>
  <c r="BT84" i="168"/>
  <c r="BT84" i="170" s="1"/>
  <c r="AF84" i="168"/>
  <c r="AF84" i="170" s="1"/>
  <c r="AG17" i="207"/>
  <c r="AI17" i="206"/>
  <c r="AI17" i="207" s="1"/>
  <c r="AH17" i="206"/>
  <c r="AH17" i="207" s="1"/>
  <c r="AG52" i="207"/>
  <c r="AI52" i="206"/>
  <c r="AI52" i="207" s="1"/>
  <c r="AH52" i="206"/>
  <c r="AH52" i="207" s="1"/>
  <c r="AG78" i="207"/>
  <c r="AI78" i="206"/>
  <c r="AI78" i="207" s="1"/>
  <c r="AH78" i="206"/>
  <c r="AH78" i="207" s="1"/>
  <c r="AI83" i="206"/>
  <c r="AI83" i="207" s="1"/>
  <c r="AG83" i="207"/>
  <c r="AH83" i="206"/>
  <c r="AH83" i="207" s="1"/>
  <c r="AJ77" i="207"/>
  <c r="AL77" i="206"/>
  <c r="AL77" i="207" s="1"/>
  <c r="AK77" i="206"/>
  <c r="AK77" i="207" s="1"/>
  <c r="AJ17" i="207"/>
  <c r="AL17" i="206"/>
  <c r="AL17" i="207" s="1"/>
  <c r="AK17" i="206"/>
  <c r="AK17" i="207" s="1"/>
  <c r="AL36" i="206"/>
  <c r="AL36" i="207" s="1"/>
  <c r="AK36" i="206"/>
  <c r="AK36" i="207" s="1"/>
  <c r="AJ36" i="207"/>
  <c r="AJ43" i="207"/>
  <c r="AL43" i="206"/>
  <c r="AL43" i="207" s="1"/>
  <c r="AK43" i="206"/>
  <c r="AK43" i="207" s="1"/>
  <c r="BQ80" i="168"/>
  <c r="BQ80" i="170" s="1"/>
  <c r="AW80" i="168"/>
  <c r="AW80" i="170" s="1"/>
  <c r="AC80" i="168"/>
  <c r="AC80" i="170" s="1"/>
  <c r="I80" i="168"/>
  <c r="I80" i="170" s="1"/>
  <c r="BP80" i="168"/>
  <c r="BP80" i="170" s="1"/>
  <c r="AV80" i="168"/>
  <c r="AV80" i="170" s="1"/>
  <c r="AB80" i="168"/>
  <c r="AB80" i="170" s="1"/>
  <c r="H80" i="168"/>
  <c r="H80" i="170" s="1"/>
  <c r="BO80" i="168"/>
  <c r="BO80" i="170" s="1"/>
  <c r="AU80" i="168"/>
  <c r="AU80" i="170" s="1"/>
  <c r="AA80" i="168"/>
  <c r="AA80" i="170" s="1"/>
  <c r="G80" i="168"/>
  <c r="G80" i="170" s="1"/>
  <c r="CH80" i="168"/>
  <c r="CH80" i="170" s="1"/>
  <c r="BN80" i="168"/>
  <c r="BN80" i="170" s="1"/>
  <c r="AT80" i="168"/>
  <c r="AT80" i="170" s="1"/>
  <c r="Z80" i="168"/>
  <c r="Z80" i="170" s="1"/>
  <c r="F80" i="168"/>
  <c r="F80" i="170" s="1"/>
  <c r="CG80" i="168"/>
  <c r="CG80" i="170" s="1"/>
  <c r="BM80" i="168"/>
  <c r="BM80" i="170" s="1"/>
  <c r="AS80" i="168"/>
  <c r="AS80" i="170" s="1"/>
  <c r="Y80" i="168"/>
  <c r="Y80" i="170" s="1"/>
  <c r="E80" i="168"/>
  <c r="E80" i="170" s="1"/>
  <c r="CF80" i="168"/>
  <c r="CF80" i="170" s="1"/>
  <c r="BL80" i="168"/>
  <c r="BL80" i="170" s="1"/>
  <c r="AR80" i="168"/>
  <c r="AR80" i="170" s="1"/>
  <c r="X80" i="168"/>
  <c r="X80" i="170" s="1"/>
  <c r="D80" i="168"/>
  <c r="CD80" i="168"/>
  <c r="CD80" i="170" s="1"/>
  <c r="BJ80" i="168"/>
  <c r="BJ80" i="170" s="1"/>
  <c r="AP80" i="168"/>
  <c r="AP80" i="170" s="1"/>
  <c r="V80" i="168"/>
  <c r="V80" i="170" s="1"/>
  <c r="CC80" i="168"/>
  <c r="CC80" i="170" s="1"/>
  <c r="BI80" i="168"/>
  <c r="BI80" i="170" s="1"/>
  <c r="AO80" i="168"/>
  <c r="AO80" i="170" s="1"/>
  <c r="U80" i="168"/>
  <c r="U80" i="170" s="1"/>
  <c r="CA80" i="168"/>
  <c r="CA80" i="170" s="1"/>
  <c r="BG80" i="168"/>
  <c r="BG80" i="170" s="1"/>
  <c r="AM80" i="168"/>
  <c r="AM80" i="170" s="1"/>
  <c r="S80" i="168"/>
  <c r="S80" i="170" s="1"/>
  <c r="BX80" i="168"/>
  <c r="BX80" i="170" s="1"/>
  <c r="BD80" i="168"/>
  <c r="BD80" i="170" s="1"/>
  <c r="AJ80" i="168"/>
  <c r="AJ80" i="170" s="1"/>
  <c r="P80" i="168"/>
  <c r="P80" i="170" s="1"/>
  <c r="BF80" i="168"/>
  <c r="BF80" i="170" s="1"/>
  <c r="R80" i="168"/>
  <c r="R80" i="170" s="1"/>
  <c r="BE80" i="168"/>
  <c r="BE80" i="170" s="1"/>
  <c r="Q80" i="168"/>
  <c r="Q80" i="170" s="1"/>
  <c r="BC80" i="168"/>
  <c r="BC80" i="170" s="1"/>
  <c r="O80" i="168"/>
  <c r="O80" i="170" s="1"/>
  <c r="BB80" i="168"/>
  <c r="BB80" i="170" s="1"/>
  <c r="N80" i="168"/>
  <c r="N80" i="170" s="1"/>
  <c r="BA80" i="168"/>
  <c r="BA80" i="170" s="1"/>
  <c r="M80" i="168"/>
  <c r="M80" i="170" s="1"/>
  <c r="AZ80" i="168"/>
  <c r="AZ80" i="170" s="1"/>
  <c r="L80" i="168"/>
  <c r="L80" i="170" s="1"/>
  <c r="AY80" i="168"/>
  <c r="AY80" i="170" s="1"/>
  <c r="K80" i="168"/>
  <c r="K80" i="170" s="1"/>
  <c r="AX80" i="168"/>
  <c r="AX80" i="170" s="1"/>
  <c r="J80" i="168"/>
  <c r="J80" i="170" s="1"/>
  <c r="CE80" i="168"/>
  <c r="CE80" i="170" s="1"/>
  <c r="AQ80" i="168"/>
  <c r="AQ80" i="170" s="1"/>
  <c r="AN80" i="168"/>
  <c r="AN80" i="170" s="1"/>
  <c r="BZ80" i="168"/>
  <c r="BZ80" i="170" s="1"/>
  <c r="AL80" i="168"/>
  <c r="AL80" i="170" s="1"/>
  <c r="BY80" i="168"/>
  <c r="BY80" i="170" s="1"/>
  <c r="AK80" i="168"/>
  <c r="AK80" i="170" s="1"/>
  <c r="BW80" i="168"/>
  <c r="BW80" i="170" s="1"/>
  <c r="AI80" i="168"/>
  <c r="AI80" i="170" s="1"/>
  <c r="BV80" i="168"/>
  <c r="BV80" i="170" s="1"/>
  <c r="AH80" i="168"/>
  <c r="AH80" i="170" s="1"/>
  <c r="BU80" i="168"/>
  <c r="BU80" i="170" s="1"/>
  <c r="AG80" i="168"/>
  <c r="AG80" i="170" s="1"/>
  <c r="BT80" i="168"/>
  <c r="BT80" i="170" s="1"/>
  <c r="AF80" i="168"/>
  <c r="AF80" i="170" s="1"/>
  <c r="BS80" i="168"/>
  <c r="BS80" i="170" s="1"/>
  <c r="AE80" i="168"/>
  <c r="AE80" i="170" s="1"/>
  <c r="BR80" i="168"/>
  <c r="BR80" i="170" s="1"/>
  <c r="AD80" i="168"/>
  <c r="AD80" i="170" s="1"/>
  <c r="BK80" i="168"/>
  <c r="BK80" i="170" s="1"/>
  <c r="W80" i="168"/>
  <c r="W80" i="170" s="1"/>
  <c r="BH80" i="168"/>
  <c r="BH80" i="170" s="1"/>
  <c r="T80" i="168"/>
  <c r="T80" i="170" s="1"/>
  <c r="BT71" i="168"/>
  <c r="BT71" i="170" s="1"/>
  <c r="AZ71" i="168"/>
  <c r="AZ71" i="170" s="1"/>
  <c r="AF71" i="168"/>
  <c r="AF71" i="170" s="1"/>
  <c r="L71" i="168"/>
  <c r="L71" i="170" s="1"/>
  <c r="BS71" i="168"/>
  <c r="BS71" i="170" s="1"/>
  <c r="AY71" i="168"/>
  <c r="AY71" i="170" s="1"/>
  <c r="AE71" i="168"/>
  <c r="AE71" i="170" s="1"/>
  <c r="K71" i="168"/>
  <c r="K71" i="170" s="1"/>
  <c r="BR71" i="168"/>
  <c r="BR71" i="170" s="1"/>
  <c r="AX71" i="168"/>
  <c r="AX71" i="170" s="1"/>
  <c r="AD71" i="168"/>
  <c r="AD71" i="170" s="1"/>
  <c r="J71" i="168"/>
  <c r="J71" i="170" s="1"/>
  <c r="BQ71" i="168"/>
  <c r="BQ71" i="170" s="1"/>
  <c r="AW71" i="168"/>
  <c r="AW71" i="170" s="1"/>
  <c r="AC71" i="168"/>
  <c r="AC71" i="170" s="1"/>
  <c r="I71" i="168"/>
  <c r="I71" i="170" s="1"/>
  <c r="BP71" i="168"/>
  <c r="BP71" i="170" s="1"/>
  <c r="AV71" i="168"/>
  <c r="AV71" i="170" s="1"/>
  <c r="AB71" i="168"/>
  <c r="AB71" i="170" s="1"/>
  <c r="H71" i="168"/>
  <c r="H71" i="170" s="1"/>
  <c r="BO71" i="168"/>
  <c r="BO71" i="170" s="1"/>
  <c r="AU71" i="168"/>
  <c r="AU71" i="170" s="1"/>
  <c r="AA71" i="168"/>
  <c r="AA71" i="170" s="1"/>
  <c r="G71" i="168"/>
  <c r="G71" i="170" s="1"/>
  <c r="CG71" i="168"/>
  <c r="CG71" i="170" s="1"/>
  <c r="BM71" i="168"/>
  <c r="BM71" i="170" s="1"/>
  <c r="AS71" i="168"/>
  <c r="AS71" i="170" s="1"/>
  <c r="Y71" i="168"/>
  <c r="Y71" i="170" s="1"/>
  <c r="E71" i="168"/>
  <c r="E71" i="170" s="1"/>
  <c r="BZ71" i="168"/>
  <c r="BZ71" i="170" s="1"/>
  <c r="AR71" i="168"/>
  <c r="AR71" i="170" s="1"/>
  <c r="Q71" i="168"/>
  <c r="Q71" i="170" s="1"/>
  <c r="BY71" i="168"/>
  <c r="BY71" i="170" s="1"/>
  <c r="AQ71" i="168"/>
  <c r="AQ71" i="170" s="1"/>
  <c r="P71" i="168"/>
  <c r="P71" i="170" s="1"/>
  <c r="BX71" i="168"/>
  <c r="BX71" i="170" s="1"/>
  <c r="AP71" i="168"/>
  <c r="AP71" i="170" s="1"/>
  <c r="O71" i="168"/>
  <c r="O71" i="170" s="1"/>
  <c r="BW71" i="168"/>
  <c r="BW71" i="170" s="1"/>
  <c r="AO71" i="168"/>
  <c r="AO71" i="170" s="1"/>
  <c r="N71" i="168"/>
  <c r="N71" i="170" s="1"/>
  <c r="BV71" i="168"/>
  <c r="BV71" i="170" s="1"/>
  <c r="AN71" i="168"/>
  <c r="AN71" i="170" s="1"/>
  <c r="M71" i="168"/>
  <c r="M71" i="170" s="1"/>
  <c r="BU71" i="168"/>
  <c r="BU71" i="170" s="1"/>
  <c r="AM71" i="168"/>
  <c r="AM71" i="170" s="1"/>
  <c r="F71" i="168"/>
  <c r="F71" i="170" s="1"/>
  <c r="BN71" i="168"/>
  <c r="BN71" i="170" s="1"/>
  <c r="AL71" i="168"/>
  <c r="AL71" i="170" s="1"/>
  <c r="D71" i="168"/>
  <c r="BL71" i="168"/>
  <c r="BL71" i="170" s="1"/>
  <c r="AK71" i="168"/>
  <c r="AK71" i="170" s="1"/>
  <c r="BK71" i="168"/>
  <c r="BK71" i="170" s="1"/>
  <c r="AJ71" i="168"/>
  <c r="AJ71" i="170" s="1"/>
  <c r="BJ71" i="168"/>
  <c r="BJ71" i="170" s="1"/>
  <c r="AI71" i="168"/>
  <c r="AI71" i="170" s="1"/>
  <c r="BI71" i="168"/>
  <c r="BI71" i="170" s="1"/>
  <c r="AH71" i="168"/>
  <c r="AH71" i="170" s="1"/>
  <c r="BH71" i="168"/>
  <c r="BH71" i="170" s="1"/>
  <c r="AG71" i="168"/>
  <c r="AG71" i="170" s="1"/>
  <c r="BG71" i="168"/>
  <c r="BG71" i="170" s="1"/>
  <c r="Z71" i="168"/>
  <c r="Z71" i="170" s="1"/>
  <c r="CH71" i="168"/>
  <c r="CH71" i="170" s="1"/>
  <c r="BF71" i="168"/>
  <c r="BF71" i="170" s="1"/>
  <c r="X71" i="168"/>
  <c r="X71" i="170" s="1"/>
  <c r="CF71" i="168"/>
  <c r="CF71" i="170" s="1"/>
  <c r="BE71" i="168"/>
  <c r="BE71" i="170" s="1"/>
  <c r="W71" i="168"/>
  <c r="W71" i="170" s="1"/>
  <c r="CE71" i="168"/>
  <c r="CE71" i="170" s="1"/>
  <c r="BD71" i="168"/>
  <c r="BD71" i="170" s="1"/>
  <c r="V71" i="168"/>
  <c r="V71" i="170" s="1"/>
  <c r="CD71" i="168"/>
  <c r="CD71" i="170" s="1"/>
  <c r="BC71" i="168"/>
  <c r="BC71" i="170" s="1"/>
  <c r="U71" i="168"/>
  <c r="U71" i="170" s="1"/>
  <c r="BA71" i="168"/>
  <c r="BA71" i="170" s="1"/>
  <c r="S71" i="168"/>
  <c r="S71" i="170" s="1"/>
  <c r="CA71" i="168"/>
  <c r="CA71" i="170" s="1"/>
  <c r="AT71" i="168"/>
  <c r="AT71" i="170" s="1"/>
  <c r="R71" i="168"/>
  <c r="R71" i="170" s="1"/>
  <c r="CC71" i="168"/>
  <c r="CC71" i="170" s="1"/>
  <c r="BB71" i="168"/>
  <c r="BB71" i="170" s="1"/>
  <c r="T71" i="168"/>
  <c r="T71" i="170" s="1"/>
  <c r="CA70" i="168"/>
  <c r="CA70" i="170" s="1"/>
  <c r="BG70" i="168"/>
  <c r="BG70" i="170" s="1"/>
  <c r="AM70" i="168"/>
  <c r="AM70" i="170" s="1"/>
  <c r="S70" i="168"/>
  <c r="S70" i="170" s="1"/>
  <c r="BZ70" i="168"/>
  <c r="BZ70" i="170" s="1"/>
  <c r="BF70" i="168"/>
  <c r="BF70" i="170" s="1"/>
  <c r="AL70" i="168"/>
  <c r="AL70" i="170" s="1"/>
  <c r="R70" i="168"/>
  <c r="R70" i="170" s="1"/>
  <c r="BY70" i="168"/>
  <c r="BY70" i="170" s="1"/>
  <c r="BE70" i="168"/>
  <c r="BE70" i="170" s="1"/>
  <c r="AK70" i="168"/>
  <c r="AK70" i="170" s="1"/>
  <c r="Q70" i="168"/>
  <c r="Q70" i="170" s="1"/>
  <c r="BX70" i="168"/>
  <c r="BX70" i="170" s="1"/>
  <c r="BD70" i="168"/>
  <c r="BD70" i="170" s="1"/>
  <c r="AJ70" i="168"/>
  <c r="AJ70" i="170" s="1"/>
  <c r="P70" i="168"/>
  <c r="P70" i="170" s="1"/>
  <c r="BW70" i="168"/>
  <c r="BW70" i="170" s="1"/>
  <c r="BC70" i="168"/>
  <c r="BC70" i="170" s="1"/>
  <c r="AI70" i="168"/>
  <c r="AI70" i="170" s="1"/>
  <c r="O70" i="168"/>
  <c r="O70" i="170" s="1"/>
  <c r="BV70" i="168"/>
  <c r="BV70" i="170" s="1"/>
  <c r="BB70" i="168"/>
  <c r="BB70" i="170" s="1"/>
  <c r="AH70" i="168"/>
  <c r="AH70" i="170" s="1"/>
  <c r="N70" i="168"/>
  <c r="N70" i="170" s="1"/>
  <c r="BT70" i="168"/>
  <c r="BT70" i="170" s="1"/>
  <c r="AZ70" i="168"/>
  <c r="AZ70" i="170" s="1"/>
  <c r="AF70" i="168"/>
  <c r="AF70" i="170" s="1"/>
  <c r="L70" i="168"/>
  <c r="L70" i="170" s="1"/>
  <c r="BR70" i="168"/>
  <c r="BR70" i="170" s="1"/>
  <c r="AQ70" i="168"/>
  <c r="AQ70" i="170" s="1"/>
  <c r="I70" i="168"/>
  <c r="I70" i="170" s="1"/>
  <c r="BQ70" i="168"/>
  <c r="BQ70" i="170" s="1"/>
  <c r="AP70" i="168"/>
  <c r="AP70" i="170" s="1"/>
  <c r="H70" i="168"/>
  <c r="H70" i="170" s="1"/>
  <c r="BP70" i="168"/>
  <c r="BP70" i="170" s="1"/>
  <c r="AO70" i="168"/>
  <c r="AO70" i="170" s="1"/>
  <c r="G70" i="168"/>
  <c r="G70" i="170" s="1"/>
  <c r="BO70" i="168"/>
  <c r="BO70" i="170" s="1"/>
  <c r="AN70" i="168"/>
  <c r="AN70" i="170" s="1"/>
  <c r="F70" i="168"/>
  <c r="F70" i="170" s="1"/>
  <c r="BN70" i="168"/>
  <c r="BN70" i="170" s="1"/>
  <c r="AG70" i="168"/>
  <c r="AG70" i="170" s="1"/>
  <c r="E70" i="168"/>
  <c r="E70" i="170" s="1"/>
  <c r="BM70" i="168"/>
  <c r="BM70" i="170" s="1"/>
  <c r="AE70" i="168"/>
  <c r="AE70" i="170" s="1"/>
  <c r="D70" i="168"/>
  <c r="BL70" i="168"/>
  <c r="BL70" i="170" s="1"/>
  <c r="AD70" i="168"/>
  <c r="AD70" i="170" s="1"/>
  <c r="BK70" i="168"/>
  <c r="BK70" i="170" s="1"/>
  <c r="AC70" i="168"/>
  <c r="AC70" i="170" s="1"/>
  <c r="BJ70" i="168"/>
  <c r="BJ70" i="170" s="1"/>
  <c r="AB70" i="168"/>
  <c r="AB70" i="170" s="1"/>
  <c r="BI70" i="168"/>
  <c r="BI70" i="170" s="1"/>
  <c r="AA70" i="168"/>
  <c r="AA70" i="170" s="1"/>
  <c r="BH70" i="168"/>
  <c r="BH70" i="170" s="1"/>
  <c r="Z70" i="168"/>
  <c r="Z70" i="170" s="1"/>
  <c r="CH70" i="168"/>
  <c r="CH70" i="170" s="1"/>
  <c r="BA70" i="168"/>
  <c r="BA70" i="170" s="1"/>
  <c r="Y70" i="168"/>
  <c r="Y70" i="170" s="1"/>
  <c r="CG70" i="168"/>
  <c r="CG70" i="170" s="1"/>
  <c r="AY70" i="168"/>
  <c r="AY70" i="170" s="1"/>
  <c r="X70" i="168"/>
  <c r="X70" i="170" s="1"/>
  <c r="CF70" i="168"/>
  <c r="CF70" i="170" s="1"/>
  <c r="AX70" i="168"/>
  <c r="AX70" i="170" s="1"/>
  <c r="W70" i="168"/>
  <c r="W70" i="170" s="1"/>
  <c r="CE70" i="168"/>
  <c r="CE70" i="170" s="1"/>
  <c r="AW70" i="168"/>
  <c r="AW70" i="170" s="1"/>
  <c r="V70" i="168"/>
  <c r="V70" i="170" s="1"/>
  <c r="CD70" i="168"/>
  <c r="CD70" i="170" s="1"/>
  <c r="AV70" i="168"/>
  <c r="AV70" i="170" s="1"/>
  <c r="U70" i="168"/>
  <c r="U70" i="170" s="1"/>
  <c r="CC70" i="168"/>
  <c r="CC70" i="170" s="1"/>
  <c r="AU70" i="168"/>
  <c r="AU70" i="170" s="1"/>
  <c r="T70" i="168"/>
  <c r="T70" i="170" s="1"/>
  <c r="BU70" i="168"/>
  <c r="BU70" i="170" s="1"/>
  <c r="AS70" i="168"/>
  <c r="AS70" i="170" s="1"/>
  <c r="K70" i="168"/>
  <c r="K70" i="170" s="1"/>
  <c r="BS70" i="168"/>
  <c r="BS70" i="170" s="1"/>
  <c r="AR70" i="168"/>
  <c r="AR70" i="170" s="1"/>
  <c r="J70" i="168"/>
  <c r="J70" i="170" s="1"/>
  <c r="AT70" i="168"/>
  <c r="AT70" i="170" s="1"/>
  <c r="M70" i="168"/>
  <c r="M70" i="170" s="1"/>
  <c r="BH67" i="168"/>
  <c r="BH67" i="170" s="1"/>
  <c r="AN67" i="168"/>
  <c r="AN67" i="170" s="1"/>
  <c r="T67" i="168"/>
  <c r="T67" i="170" s="1"/>
  <c r="CA67" i="168"/>
  <c r="CA67" i="170" s="1"/>
  <c r="BG67" i="168"/>
  <c r="BG67" i="170" s="1"/>
  <c r="AM67" i="168"/>
  <c r="AM67" i="170" s="1"/>
  <c r="S67" i="168"/>
  <c r="S67" i="170" s="1"/>
  <c r="BZ67" i="168"/>
  <c r="BZ67" i="170" s="1"/>
  <c r="BF67" i="168"/>
  <c r="BF67" i="170" s="1"/>
  <c r="AL67" i="168"/>
  <c r="AL67" i="170" s="1"/>
  <c r="R67" i="168"/>
  <c r="R67" i="170" s="1"/>
  <c r="BY67" i="168"/>
  <c r="BY67" i="170" s="1"/>
  <c r="BE67" i="168"/>
  <c r="BE67" i="170" s="1"/>
  <c r="AK67" i="168"/>
  <c r="AK67" i="170" s="1"/>
  <c r="Q67" i="168"/>
  <c r="Q67" i="170" s="1"/>
  <c r="BX67" i="168"/>
  <c r="BX67" i="170" s="1"/>
  <c r="BD67" i="168"/>
  <c r="BD67" i="170" s="1"/>
  <c r="AJ67" i="168"/>
  <c r="AJ67" i="170" s="1"/>
  <c r="P67" i="168"/>
  <c r="P67" i="170" s="1"/>
  <c r="BW67" i="168"/>
  <c r="BW67" i="170" s="1"/>
  <c r="BC67" i="168"/>
  <c r="BC67" i="170" s="1"/>
  <c r="AI67" i="168"/>
  <c r="AI67" i="170" s="1"/>
  <c r="O67" i="168"/>
  <c r="O67" i="170" s="1"/>
  <c r="BU67" i="168"/>
  <c r="BU67" i="170" s="1"/>
  <c r="BA67" i="168"/>
  <c r="BA67" i="170" s="1"/>
  <c r="AG67" i="168"/>
  <c r="AG67" i="170" s="1"/>
  <c r="M67" i="168"/>
  <c r="M67" i="170" s="1"/>
  <c r="BB67" i="168"/>
  <c r="BB67" i="170" s="1"/>
  <c r="Z67" i="168"/>
  <c r="Z67" i="170" s="1"/>
  <c r="CH67" i="168"/>
  <c r="CH67" i="170" s="1"/>
  <c r="AZ67" i="168"/>
  <c r="AZ67" i="170" s="1"/>
  <c r="Y67" i="168"/>
  <c r="Y67" i="170" s="1"/>
  <c r="CG67" i="168"/>
  <c r="CG67" i="170" s="1"/>
  <c r="AY67" i="168"/>
  <c r="AY67" i="170" s="1"/>
  <c r="X67" i="168"/>
  <c r="X67" i="170" s="1"/>
  <c r="CF67" i="168"/>
  <c r="CF67" i="170" s="1"/>
  <c r="AX67" i="168"/>
  <c r="AX67" i="170" s="1"/>
  <c r="W67" i="168"/>
  <c r="W67" i="170" s="1"/>
  <c r="CE67" i="168"/>
  <c r="CE67" i="170" s="1"/>
  <c r="AW67" i="168"/>
  <c r="AW67" i="170" s="1"/>
  <c r="V67" i="168"/>
  <c r="V67" i="170" s="1"/>
  <c r="CD67" i="168"/>
  <c r="CD67" i="170" s="1"/>
  <c r="AV67" i="168"/>
  <c r="AV67" i="170" s="1"/>
  <c r="U67" i="168"/>
  <c r="U67" i="170" s="1"/>
  <c r="CC67" i="168"/>
  <c r="CC67" i="170" s="1"/>
  <c r="AU67" i="168"/>
  <c r="AU67" i="170" s="1"/>
  <c r="N67" i="168"/>
  <c r="N67" i="170" s="1"/>
  <c r="BV67" i="168"/>
  <c r="BV67" i="170" s="1"/>
  <c r="AT67" i="168"/>
  <c r="AT67" i="170" s="1"/>
  <c r="L67" i="168"/>
  <c r="L67" i="170" s="1"/>
  <c r="BT67" i="168"/>
  <c r="BT67" i="170" s="1"/>
  <c r="AS67" i="168"/>
  <c r="AS67" i="170" s="1"/>
  <c r="K67" i="168"/>
  <c r="K67" i="170" s="1"/>
  <c r="BS67" i="168"/>
  <c r="BS67" i="170" s="1"/>
  <c r="AR67" i="168"/>
  <c r="AR67" i="170" s="1"/>
  <c r="J67" i="168"/>
  <c r="J67" i="170" s="1"/>
  <c r="BR67" i="168"/>
  <c r="BR67" i="170" s="1"/>
  <c r="AQ67" i="168"/>
  <c r="AQ67" i="170" s="1"/>
  <c r="I67" i="168"/>
  <c r="I67" i="170" s="1"/>
  <c r="BQ67" i="168"/>
  <c r="BQ67" i="170" s="1"/>
  <c r="AP67" i="168"/>
  <c r="AP67" i="170" s="1"/>
  <c r="H67" i="168"/>
  <c r="H67" i="170" s="1"/>
  <c r="BP67" i="168"/>
  <c r="BP67" i="170" s="1"/>
  <c r="AO67" i="168"/>
  <c r="AO67" i="170" s="1"/>
  <c r="G67" i="168"/>
  <c r="G67" i="170" s="1"/>
  <c r="BO67" i="168"/>
  <c r="BO67" i="170" s="1"/>
  <c r="AH67" i="168"/>
  <c r="AH67" i="170" s="1"/>
  <c r="F67" i="168"/>
  <c r="F67" i="170" s="1"/>
  <c r="BN67" i="168"/>
  <c r="BN67" i="170" s="1"/>
  <c r="AF67" i="168"/>
  <c r="AF67" i="170" s="1"/>
  <c r="E67" i="168"/>
  <c r="E67" i="170" s="1"/>
  <c r="BM67" i="168"/>
  <c r="BM67" i="170" s="1"/>
  <c r="AE67" i="168"/>
  <c r="AE67" i="170" s="1"/>
  <c r="D67" i="168"/>
  <c r="BL67" i="168"/>
  <c r="BL67" i="170" s="1"/>
  <c r="AD67" i="168"/>
  <c r="AD67" i="170" s="1"/>
  <c r="BJ67" i="168"/>
  <c r="BJ67" i="170" s="1"/>
  <c r="AB67" i="168"/>
  <c r="AB67" i="170" s="1"/>
  <c r="BI67" i="168"/>
  <c r="BI67" i="170" s="1"/>
  <c r="AA67" i="168"/>
  <c r="AA67" i="170" s="1"/>
  <c r="BK67" i="168"/>
  <c r="BK67" i="170" s="1"/>
  <c r="AC67" i="168"/>
  <c r="AC67" i="170" s="1"/>
  <c r="BP60" i="168"/>
  <c r="BP60" i="170" s="1"/>
  <c r="AV60" i="168"/>
  <c r="AV60" i="170" s="1"/>
  <c r="AB60" i="168"/>
  <c r="AB60" i="170" s="1"/>
  <c r="H60" i="168"/>
  <c r="H60" i="170" s="1"/>
  <c r="BT60" i="168"/>
  <c r="BT60" i="170" s="1"/>
  <c r="AY60" i="168"/>
  <c r="AY60" i="170" s="1"/>
  <c r="AD60" i="168"/>
  <c r="AD60" i="170" s="1"/>
  <c r="I60" i="168"/>
  <c r="I60" i="170" s="1"/>
  <c r="BS60" i="168"/>
  <c r="BS60" i="170" s="1"/>
  <c r="AX60" i="168"/>
  <c r="AX60" i="170" s="1"/>
  <c r="AC60" i="168"/>
  <c r="AC60" i="170" s="1"/>
  <c r="G60" i="168"/>
  <c r="G60" i="170" s="1"/>
  <c r="BR60" i="168"/>
  <c r="BR60" i="170" s="1"/>
  <c r="AW60" i="168"/>
  <c r="AW60" i="170" s="1"/>
  <c r="AA60" i="168"/>
  <c r="AA60" i="170" s="1"/>
  <c r="F60" i="168"/>
  <c r="F60" i="170" s="1"/>
  <c r="BQ60" i="168"/>
  <c r="BQ60" i="170" s="1"/>
  <c r="AU60" i="168"/>
  <c r="AU60" i="170" s="1"/>
  <c r="Z60" i="168"/>
  <c r="Z60" i="170" s="1"/>
  <c r="E60" i="168"/>
  <c r="E60" i="170" s="1"/>
  <c r="BO60" i="168"/>
  <c r="BO60" i="170" s="1"/>
  <c r="AT60" i="168"/>
  <c r="AT60" i="170" s="1"/>
  <c r="Y60" i="168"/>
  <c r="Y60" i="170" s="1"/>
  <c r="D60" i="168"/>
  <c r="BN60" i="168"/>
  <c r="BN60" i="170" s="1"/>
  <c r="AS60" i="168"/>
  <c r="AS60" i="170" s="1"/>
  <c r="X60" i="168"/>
  <c r="X60" i="170" s="1"/>
  <c r="CH60" i="168"/>
  <c r="CH60" i="170" s="1"/>
  <c r="BM60" i="168"/>
  <c r="BM60" i="170" s="1"/>
  <c r="AR60" i="168"/>
  <c r="AR60" i="170" s="1"/>
  <c r="W60" i="168"/>
  <c r="W60" i="170" s="1"/>
  <c r="CG60" i="168"/>
  <c r="CG60" i="170" s="1"/>
  <c r="BL60" i="168"/>
  <c r="BL60" i="170" s="1"/>
  <c r="AQ60" i="168"/>
  <c r="AQ60" i="170" s="1"/>
  <c r="V60" i="168"/>
  <c r="V60" i="170" s="1"/>
  <c r="CF60" i="168"/>
  <c r="CF60" i="170" s="1"/>
  <c r="BK60" i="168"/>
  <c r="BK60" i="170" s="1"/>
  <c r="AP60" i="168"/>
  <c r="AP60" i="170" s="1"/>
  <c r="U60" i="168"/>
  <c r="U60" i="170" s="1"/>
  <c r="CD60" i="168"/>
  <c r="CD60" i="170" s="1"/>
  <c r="BI60" i="168"/>
  <c r="BI60" i="170" s="1"/>
  <c r="AN60" i="168"/>
  <c r="AN60" i="170" s="1"/>
  <c r="CC60" i="168"/>
  <c r="CC60" i="170" s="1"/>
  <c r="BH60" i="168"/>
  <c r="BH60" i="170" s="1"/>
  <c r="AM60" i="168"/>
  <c r="AM60" i="170" s="1"/>
  <c r="R60" i="168"/>
  <c r="R60" i="170" s="1"/>
  <c r="BG60" i="168"/>
  <c r="BG60" i="170" s="1"/>
  <c r="AL60" i="168"/>
  <c r="AL60" i="170" s="1"/>
  <c r="Q60" i="168"/>
  <c r="Q60" i="170" s="1"/>
  <c r="CA60" i="168"/>
  <c r="CA60" i="170" s="1"/>
  <c r="BF60" i="168"/>
  <c r="BF60" i="170" s="1"/>
  <c r="AK60" i="168"/>
  <c r="AK60" i="170" s="1"/>
  <c r="P60" i="168"/>
  <c r="P60" i="170" s="1"/>
  <c r="BY60" i="168"/>
  <c r="BY60" i="170" s="1"/>
  <c r="BD60" i="168"/>
  <c r="BD60" i="170" s="1"/>
  <c r="AI60" i="168"/>
  <c r="AI60" i="170" s="1"/>
  <c r="N60" i="168"/>
  <c r="N60" i="170" s="1"/>
  <c r="BX60" i="168"/>
  <c r="BX60" i="170" s="1"/>
  <c r="BC60" i="168"/>
  <c r="BC60" i="170" s="1"/>
  <c r="AH60" i="168"/>
  <c r="AH60" i="170" s="1"/>
  <c r="M60" i="168"/>
  <c r="M60" i="170" s="1"/>
  <c r="BV60" i="168"/>
  <c r="BV60" i="170" s="1"/>
  <c r="BA60" i="168"/>
  <c r="BA60" i="170" s="1"/>
  <c r="AF60" i="168"/>
  <c r="AF60" i="170" s="1"/>
  <c r="K60" i="168"/>
  <c r="K60" i="170" s="1"/>
  <c r="BU60" i="168"/>
  <c r="BU60" i="170" s="1"/>
  <c r="AZ60" i="168"/>
  <c r="AZ60" i="170" s="1"/>
  <c r="AE60" i="168"/>
  <c r="AE60" i="170" s="1"/>
  <c r="J60" i="168"/>
  <c r="J60" i="170" s="1"/>
  <c r="CE60" i="168"/>
  <c r="CE60" i="170" s="1"/>
  <c r="BZ60" i="168"/>
  <c r="BZ60" i="170" s="1"/>
  <c r="BW60" i="168"/>
  <c r="BW60" i="170" s="1"/>
  <c r="BJ60" i="168"/>
  <c r="BJ60" i="170" s="1"/>
  <c r="BE60" i="168"/>
  <c r="BE60" i="170" s="1"/>
  <c r="BB60" i="168"/>
  <c r="BB60" i="170" s="1"/>
  <c r="AO60" i="168"/>
  <c r="AO60" i="170" s="1"/>
  <c r="AJ60" i="168"/>
  <c r="AJ60" i="170" s="1"/>
  <c r="AG60" i="168"/>
  <c r="AG60" i="170" s="1"/>
  <c r="T60" i="168"/>
  <c r="T60" i="170" s="1"/>
  <c r="S60" i="168"/>
  <c r="S60" i="170" s="1"/>
  <c r="O60" i="168"/>
  <c r="O60" i="170" s="1"/>
  <c r="L60" i="168"/>
  <c r="L60" i="170" s="1"/>
  <c r="AD50" i="207"/>
  <c r="AF50" i="206"/>
  <c r="AF50" i="207" s="1"/>
  <c r="AE50" i="206"/>
  <c r="AE50" i="207" s="1"/>
  <c r="AD31" i="207"/>
  <c r="AF31" i="206"/>
  <c r="AF31" i="207" s="1"/>
  <c r="AE31" i="206"/>
  <c r="AE31" i="207" s="1"/>
  <c r="AF57" i="206"/>
  <c r="AF57" i="207" s="1"/>
  <c r="AD57" i="207"/>
  <c r="AE57" i="206"/>
  <c r="AE57" i="207" s="1"/>
  <c r="AF62" i="206"/>
  <c r="AF62" i="207" s="1"/>
  <c r="AE62" i="206"/>
  <c r="AE62" i="207" s="1"/>
  <c r="AD62" i="207"/>
  <c r="BY9" i="170"/>
  <c r="BG9" i="170"/>
  <c r="R9" i="170"/>
  <c r="N9" i="170"/>
  <c r="BW12" i="168"/>
  <c r="BW12" i="170" s="1"/>
  <c r="BC12" i="168"/>
  <c r="BC12" i="170" s="1"/>
  <c r="AI12" i="168"/>
  <c r="AI12" i="170" s="1"/>
  <c r="O12" i="168"/>
  <c r="O12" i="170" s="1"/>
  <c r="BV12" i="168"/>
  <c r="BV12" i="170" s="1"/>
  <c r="BB12" i="168"/>
  <c r="BB12" i="170" s="1"/>
  <c r="AH12" i="168"/>
  <c r="AH12" i="170" s="1"/>
  <c r="N12" i="168"/>
  <c r="N12" i="170" s="1"/>
  <c r="BU12" i="168"/>
  <c r="BU12" i="170" s="1"/>
  <c r="BA12" i="168"/>
  <c r="BA12" i="170" s="1"/>
  <c r="AG12" i="168"/>
  <c r="AG12" i="170" s="1"/>
  <c r="M12" i="168"/>
  <c r="M12" i="170" s="1"/>
  <c r="BT12" i="168"/>
  <c r="BT12" i="170" s="1"/>
  <c r="AZ12" i="168"/>
  <c r="AZ12" i="170" s="1"/>
  <c r="AF12" i="168"/>
  <c r="AF12" i="170" s="1"/>
  <c r="L12" i="168"/>
  <c r="L12" i="170" s="1"/>
  <c r="BS12" i="168"/>
  <c r="BS12" i="170" s="1"/>
  <c r="AY12" i="168"/>
  <c r="AY12" i="170" s="1"/>
  <c r="AE12" i="168"/>
  <c r="AE12" i="170" s="1"/>
  <c r="K12" i="168"/>
  <c r="K12" i="170" s="1"/>
  <c r="AX12" i="168"/>
  <c r="AX12" i="170" s="1"/>
  <c r="Y12" i="168"/>
  <c r="Y12" i="170" s="1"/>
  <c r="CA12" i="168"/>
  <c r="CA12" i="170" s="1"/>
  <c r="AW12" i="168"/>
  <c r="AW12" i="170" s="1"/>
  <c r="X12" i="168"/>
  <c r="X12" i="170" s="1"/>
  <c r="BZ12" i="168"/>
  <c r="BZ12" i="170" s="1"/>
  <c r="AV12" i="168"/>
  <c r="AV12" i="170" s="1"/>
  <c r="W12" i="168"/>
  <c r="W12" i="170" s="1"/>
  <c r="BY12" i="168"/>
  <c r="BY12" i="170" s="1"/>
  <c r="AU12" i="168"/>
  <c r="AU12" i="170" s="1"/>
  <c r="V12" i="168"/>
  <c r="V12" i="170" s="1"/>
  <c r="BX12" i="168"/>
  <c r="BX12" i="170" s="1"/>
  <c r="AT12" i="168"/>
  <c r="AT12" i="170" s="1"/>
  <c r="U12" i="168"/>
  <c r="U12" i="170" s="1"/>
  <c r="BR12" i="168"/>
  <c r="BR12" i="170" s="1"/>
  <c r="AS12" i="168"/>
  <c r="AS12" i="170" s="1"/>
  <c r="T12" i="168"/>
  <c r="T12" i="170" s="1"/>
  <c r="BP12" i="168"/>
  <c r="BP12" i="170" s="1"/>
  <c r="AQ12" i="168"/>
  <c r="AQ12" i="170" s="1"/>
  <c r="R12" i="168"/>
  <c r="R12" i="170" s="1"/>
  <c r="BM12" i="168"/>
  <c r="BM12" i="170" s="1"/>
  <c r="AN12" i="168"/>
  <c r="AN12" i="170" s="1"/>
  <c r="J12" i="168"/>
  <c r="J12" i="170" s="1"/>
  <c r="BL12" i="168"/>
  <c r="BL12" i="170" s="1"/>
  <c r="AM12" i="168"/>
  <c r="AM12" i="170" s="1"/>
  <c r="I12" i="168"/>
  <c r="I12" i="170" s="1"/>
  <c r="BK12" i="168"/>
  <c r="BK12" i="170" s="1"/>
  <c r="AL12" i="168"/>
  <c r="AL12" i="170" s="1"/>
  <c r="H12" i="168"/>
  <c r="H12" i="170" s="1"/>
  <c r="BJ12" i="168"/>
  <c r="BJ12" i="170" s="1"/>
  <c r="AK12" i="168"/>
  <c r="AK12" i="170" s="1"/>
  <c r="G12" i="168"/>
  <c r="G12" i="170" s="1"/>
  <c r="CH12" i="168"/>
  <c r="CH12" i="170" s="1"/>
  <c r="BI12" i="168"/>
  <c r="BI12" i="170" s="1"/>
  <c r="AJ12" i="168"/>
  <c r="AJ12" i="170" s="1"/>
  <c r="F12" i="168"/>
  <c r="F12" i="170" s="1"/>
  <c r="CG12" i="168"/>
  <c r="CG12" i="170" s="1"/>
  <c r="BH12" i="168"/>
  <c r="BH12" i="170" s="1"/>
  <c r="AD12" i="168"/>
  <c r="AD12" i="170" s="1"/>
  <c r="E12" i="168"/>
  <c r="E12" i="170" s="1"/>
  <c r="CF12" i="168"/>
  <c r="CF12" i="170" s="1"/>
  <c r="BG12" i="168"/>
  <c r="BG12" i="170" s="1"/>
  <c r="AC12" i="168"/>
  <c r="AC12" i="170" s="1"/>
  <c r="D12" i="168"/>
  <c r="Z12" i="168"/>
  <c r="Z12" i="170" s="1"/>
  <c r="S12" i="168"/>
  <c r="S12" i="170" s="1"/>
  <c r="Q12" i="168"/>
  <c r="Q12" i="170" s="1"/>
  <c r="P12" i="168"/>
  <c r="P12" i="170" s="1"/>
  <c r="CE12" i="168"/>
  <c r="CE12" i="170" s="1"/>
  <c r="CD12" i="168"/>
  <c r="CD12" i="170" s="1"/>
  <c r="CC12" i="168"/>
  <c r="CC12" i="170" s="1"/>
  <c r="BQ12" i="168"/>
  <c r="BQ12" i="170" s="1"/>
  <c r="BO12" i="168"/>
  <c r="BO12" i="170" s="1"/>
  <c r="BN12" i="168"/>
  <c r="BN12" i="170" s="1"/>
  <c r="BF12" i="168"/>
  <c r="BF12" i="170" s="1"/>
  <c r="BE12" i="168"/>
  <c r="BE12" i="170" s="1"/>
  <c r="BD12" i="168"/>
  <c r="BD12" i="170" s="1"/>
  <c r="AR12" i="168"/>
  <c r="AR12" i="170" s="1"/>
  <c r="AO12" i="168"/>
  <c r="AO12" i="170" s="1"/>
  <c r="AB12" i="168"/>
  <c r="AB12" i="170" s="1"/>
  <c r="AA12" i="168"/>
  <c r="AA12" i="170" s="1"/>
  <c r="AP12" i="168"/>
  <c r="AP12" i="170" s="1"/>
  <c r="AG69" i="207"/>
  <c r="AI69" i="206"/>
  <c r="AI69" i="207" s="1"/>
  <c r="AH69" i="206"/>
  <c r="AH69" i="207" s="1"/>
  <c r="D32" i="170"/>
  <c r="CB32" i="168"/>
  <c r="AJ32" i="207"/>
  <c r="AK32" i="206"/>
  <c r="AK32" i="207" s="1"/>
  <c r="AL32" i="206"/>
  <c r="AL32" i="207" s="1"/>
  <c r="AJ70" i="207"/>
  <c r="AL70" i="206"/>
  <c r="AL70" i="207" s="1"/>
  <c r="AK70" i="206"/>
  <c r="AK70" i="207" s="1"/>
  <c r="AJ56" i="207"/>
  <c r="AL56" i="206"/>
  <c r="AL56" i="207" s="1"/>
  <c r="AK56" i="206"/>
  <c r="AK56" i="207" s="1"/>
  <c r="AJ63" i="207"/>
  <c r="AL63" i="206"/>
  <c r="AL63" i="207" s="1"/>
  <c r="AK63" i="206"/>
  <c r="AK63" i="207" s="1"/>
  <c r="BP33" i="168"/>
  <c r="BP33" i="170" s="1"/>
  <c r="AV33" i="168"/>
  <c r="AV33" i="170" s="1"/>
  <c r="AB33" i="168"/>
  <c r="AB33" i="170" s="1"/>
  <c r="H33" i="168"/>
  <c r="H33" i="170" s="1"/>
  <c r="BO33" i="168"/>
  <c r="BO33" i="170" s="1"/>
  <c r="AU33" i="168"/>
  <c r="AU33" i="170" s="1"/>
  <c r="AA33" i="168"/>
  <c r="AA33" i="170" s="1"/>
  <c r="G33" i="168"/>
  <c r="G33" i="170" s="1"/>
  <c r="CH33" i="168"/>
  <c r="CH33" i="170" s="1"/>
  <c r="BN33" i="168"/>
  <c r="BN33" i="170" s="1"/>
  <c r="AT33" i="168"/>
  <c r="AT33" i="170" s="1"/>
  <c r="Z33" i="168"/>
  <c r="Z33" i="170" s="1"/>
  <c r="F33" i="168"/>
  <c r="F33" i="170" s="1"/>
  <c r="CG33" i="168"/>
  <c r="CG33" i="170" s="1"/>
  <c r="BM33" i="168"/>
  <c r="BM33" i="170" s="1"/>
  <c r="AS33" i="168"/>
  <c r="AS33" i="170" s="1"/>
  <c r="Y33" i="168"/>
  <c r="Y33" i="170" s="1"/>
  <c r="E33" i="168"/>
  <c r="E33" i="170" s="1"/>
  <c r="CF33" i="168"/>
  <c r="CF33" i="170" s="1"/>
  <c r="BL33" i="168"/>
  <c r="BL33" i="170" s="1"/>
  <c r="AR33" i="168"/>
  <c r="AR33" i="170" s="1"/>
  <c r="X33" i="168"/>
  <c r="X33" i="170" s="1"/>
  <c r="D33" i="168"/>
  <c r="CE33" i="168"/>
  <c r="CE33" i="170" s="1"/>
  <c r="BK33" i="168"/>
  <c r="BK33" i="170" s="1"/>
  <c r="AQ33" i="168"/>
  <c r="AQ33" i="170" s="1"/>
  <c r="W33" i="168"/>
  <c r="W33" i="170" s="1"/>
  <c r="CD33" i="168"/>
  <c r="CD33" i="170" s="1"/>
  <c r="BJ33" i="168"/>
  <c r="BJ33" i="170" s="1"/>
  <c r="AP33" i="168"/>
  <c r="AP33" i="170" s="1"/>
  <c r="V33" i="168"/>
  <c r="V33" i="170" s="1"/>
  <c r="BY33" i="168"/>
  <c r="BY33" i="170" s="1"/>
  <c r="BE33" i="168"/>
  <c r="BE33" i="170" s="1"/>
  <c r="AK33" i="168"/>
  <c r="AK33" i="170" s="1"/>
  <c r="Q33" i="168"/>
  <c r="Q33" i="170" s="1"/>
  <c r="BX33" i="168"/>
  <c r="BX33" i="170" s="1"/>
  <c r="BD33" i="168"/>
  <c r="BD33" i="170" s="1"/>
  <c r="AJ33" i="168"/>
  <c r="AJ33" i="170" s="1"/>
  <c r="P33" i="168"/>
  <c r="P33" i="170" s="1"/>
  <c r="BT33" i="168"/>
  <c r="BT33" i="170" s="1"/>
  <c r="AH33" i="168"/>
  <c r="AH33" i="170" s="1"/>
  <c r="BS33" i="168"/>
  <c r="BS33" i="170" s="1"/>
  <c r="AG33" i="168"/>
  <c r="AG33" i="170" s="1"/>
  <c r="BR33" i="168"/>
  <c r="BR33" i="170" s="1"/>
  <c r="AF33" i="168"/>
  <c r="AF33" i="170" s="1"/>
  <c r="BQ33" i="168"/>
  <c r="BQ33" i="170" s="1"/>
  <c r="AE33" i="168"/>
  <c r="AE33" i="170" s="1"/>
  <c r="BI33" i="168"/>
  <c r="BI33" i="170" s="1"/>
  <c r="AD33" i="168"/>
  <c r="AD33" i="170" s="1"/>
  <c r="BH33" i="168"/>
  <c r="BH33" i="170" s="1"/>
  <c r="AC33" i="168"/>
  <c r="AC33" i="170" s="1"/>
  <c r="BG33" i="168"/>
  <c r="BG33" i="170" s="1"/>
  <c r="U33" i="168"/>
  <c r="U33" i="170" s="1"/>
  <c r="BF33" i="168"/>
  <c r="BF33" i="170" s="1"/>
  <c r="T33" i="168"/>
  <c r="T33" i="170" s="1"/>
  <c r="BC33" i="168"/>
  <c r="BC33" i="170" s="1"/>
  <c r="S33" i="168"/>
  <c r="S33" i="170" s="1"/>
  <c r="BB33" i="168"/>
  <c r="BB33" i="170" s="1"/>
  <c r="R33" i="168"/>
  <c r="R33" i="170" s="1"/>
  <c r="BA33" i="168"/>
  <c r="BA33" i="170" s="1"/>
  <c r="O33" i="168"/>
  <c r="O33" i="170" s="1"/>
  <c r="AZ33" i="168"/>
  <c r="AZ33" i="170" s="1"/>
  <c r="N33" i="168"/>
  <c r="N33" i="170" s="1"/>
  <c r="AY33" i="168"/>
  <c r="AY33" i="170" s="1"/>
  <c r="M33" i="168"/>
  <c r="M33" i="170" s="1"/>
  <c r="CC33" i="168"/>
  <c r="CC33" i="170" s="1"/>
  <c r="AX33" i="168"/>
  <c r="AX33" i="170" s="1"/>
  <c r="L33" i="168"/>
  <c r="L33" i="170" s="1"/>
  <c r="AW33" i="168"/>
  <c r="AW33" i="170" s="1"/>
  <c r="K33" i="168"/>
  <c r="K33" i="170" s="1"/>
  <c r="CA33" i="168"/>
  <c r="CA33" i="170" s="1"/>
  <c r="AO33" i="168"/>
  <c r="AO33" i="170" s="1"/>
  <c r="J33" i="168"/>
  <c r="J33" i="170" s="1"/>
  <c r="BZ33" i="168"/>
  <c r="BZ33" i="170" s="1"/>
  <c r="AN33" i="168"/>
  <c r="AN33" i="170" s="1"/>
  <c r="I33" i="168"/>
  <c r="I33" i="170" s="1"/>
  <c r="BW33" i="168"/>
  <c r="BW33" i="170" s="1"/>
  <c r="AM33" i="168"/>
  <c r="AM33" i="170" s="1"/>
  <c r="AL33" i="168"/>
  <c r="AL33" i="170" s="1"/>
  <c r="AI33" i="168"/>
  <c r="AI33" i="170" s="1"/>
  <c r="BV33" i="168"/>
  <c r="BV33" i="170" s="1"/>
  <c r="BU33" i="168"/>
  <c r="BU33" i="170" s="1"/>
  <c r="BS44" i="168"/>
  <c r="BS44" i="170" s="1"/>
  <c r="AY44" i="168"/>
  <c r="AY44" i="170" s="1"/>
  <c r="AE44" i="168"/>
  <c r="AE44" i="170" s="1"/>
  <c r="K44" i="168"/>
  <c r="K44" i="170" s="1"/>
  <c r="BR44" i="168"/>
  <c r="BR44" i="170" s="1"/>
  <c r="AX44" i="168"/>
  <c r="AX44" i="170" s="1"/>
  <c r="AD44" i="168"/>
  <c r="AD44" i="170" s="1"/>
  <c r="J44" i="168"/>
  <c r="J44" i="170" s="1"/>
  <c r="BQ44" i="168"/>
  <c r="BQ44" i="170" s="1"/>
  <c r="AW44" i="168"/>
  <c r="AW44" i="170" s="1"/>
  <c r="AC44" i="168"/>
  <c r="AC44" i="170" s="1"/>
  <c r="I44" i="168"/>
  <c r="I44" i="170" s="1"/>
  <c r="BP44" i="168"/>
  <c r="BP44" i="170" s="1"/>
  <c r="AV44" i="168"/>
  <c r="AV44" i="170" s="1"/>
  <c r="AB44" i="168"/>
  <c r="AB44" i="170" s="1"/>
  <c r="H44" i="168"/>
  <c r="H44" i="170" s="1"/>
  <c r="BO44" i="168"/>
  <c r="BO44" i="170" s="1"/>
  <c r="AU44" i="168"/>
  <c r="AU44" i="170" s="1"/>
  <c r="AA44" i="168"/>
  <c r="AA44" i="170" s="1"/>
  <c r="G44" i="168"/>
  <c r="G44" i="170" s="1"/>
  <c r="CH44" i="168"/>
  <c r="CH44" i="170" s="1"/>
  <c r="BN44" i="168"/>
  <c r="BN44" i="170" s="1"/>
  <c r="AT44" i="168"/>
  <c r="AT44" i="170" s="1"/>
  <c r="Z44" i="168"/>
  <c r="Z44" i="170" s="1"/>
  <c r="F44" i="168"/>
  <c r="F44" i="170" s="1"/>
  <c r="CG44" i="168"/>
  <c r="CG44" i="170" s="1"/>
  <c r="BM44" i="168"/>
  <c r="BM44" i="170" s="1"/>
  <c r="AS44" i="168"/>
  <c r="AS44" i="170" s="1"/>
  <c r="Y44" i="168"/>
  <c r="Y44" i="170" s="1"/>
  <c r="E44" i="168"/>
  <c r="E44" i="170" s="1"/>
  <c r="CF44" i="168"/>
  <c r="CF44" i="170" s="1"/>
  <c r="BL44" i="168"/>
  <c r="BL44" i="170" s="1"/>
  <c r="AR44" i="168"/>
  <c r="AR44" i="170" s="1"/>
  <c r="X44" i="168"/>
  <c r="X44" i="170" s="1"/>
  <c r="D44" i="168"/>
  <c r="CE44" i="168"/>
  <c r="CE44" i="170" s="1"/>
  <c r="BK44" i="168"/>
  <c r="BK44" i="170" s="1"/>
  <c r="AQ44" i="168"/>
  <c r="AQ44" i="170" s="1"/>
  <c r="W44" i="168"/>
  <c r="W44" i="170" s="1"/>
  <c r="BH44" i="168"/>
  <c r="BH44" i="170" s="1"/>
  <c r="AN44" i="168"/>
  <c r="AN44" i="170" s="1"/>
  <c r="T44" i="168"/>
  <c r="T44" i="170" s="1"/>
  <c r="CA44" i="168"/>
  <c r="CA44" i="170" s="1"/>
  <c r="BG44" i="168"/>
  <c r="BG44" i="170" s="1"/>
  <c r="AM44" i="168"/>
  <c r="AM44" i="170" s="1"/>
  <c r="S44" i="168"/>
  <c r="S44" i="170" s="1"/>
  <c r="BZ44" i="168"/>
  <c r="BZ44" i="170" s="1"/>
  <c r="BF44" i="168"/>
  <c r="BF44" i="170" s="1"/>
  <c r="AL44" i="168"/>
  <c r="AL44" i="170" s="1"/>
  <c r="R44" i="168"/>
  <c r="R44" i="170" s="1"/>
  <c r="BX44" i="168"/>
  <c r="BX44" i="170" s="1"/>
  <c r="BD44" i="168"/>
  <c r="BD44" i="170" s="1"/>
  <c r="AJ44" i="168"/>
  <c r="AJ44" i="170" s="1"/>
  <c r="P44" i="168"/>
  <c r="P44" i="170" s="1"/>
  <c r="BJ44" i="168"/>
  <c r="BJ44" i="170" s="1"/>
  <c r="L44" i="168"/>
  <c r="L44" i="170" s="1"/>
  <c r="BI44" i="168"/>
  <c r="BI44" i="170" s="1"/>
  <c r="BE44" i="168"/>
  <c r="BE44" i="170" s="1"/>
  <c r="BC44" i="168"/>
  <c r="BC44" i="170" s="1"/>
  <c r="BB44" i="168"/>
  <c r="BB44" i="170" s="1"/>
  <c r="BA44" i="168"/>
  <c r="BA44" i="170" s="1"/>
  <c r="AZ44" i="168"/>
  <c r="AZ44" i="170" s="1"/>
  <c r="AP44" i="168"/>
  <c r="AP44" i="170" s="1"/>
  <c r="AO44" i="168"/>
  <c r="AO44" i="170" s="1"/>
  <c r="AK44" i="168"/>
  <c r="AK44" i="170" s="1"/>
  <c r="AI44" i="168"/>
  <c r="AI44" i="170" s="1"/>
  <c r="AH44" i="168"/>
  <c r="AH44" i="170" s="1"/>
  <c r="AG44" i="168"/>
  <c r="AG44" i="170" s="1"/>
  <c r="CD44" i="168"/>
  <c r="CD44" i="170" s="1"/>
  <c r="AF44" i="168"/>
  <c r="AF44" i="170" s="1"/>
  <c r="CC44" i="168"/>
  <c r="CC44" i="170" s="1"/>
  <c r="V44" i="168"/>
  <c r="V44" i="170" s="1"/>
  <c r="BY44" i="168"/>
  <c r="BY44" i="170" s="1"/>
  <c r="U44" i="168"/>
  <c r="U44" i="170" s="1"/>
  <c r="BW44" i="168"/>
  <c r="BW44" i="170" s="1"/>
  <c r="Q44" i="168"/>
  <c r="Q44" i="170" s="1"/>
  <c r="BV44" i="168"/>
  <c r="BV44" i="170" s="1"/>
  <c r="O44" i="168"/>
  <c r="O44" i="170" s="1"/>
  <c r="BT44" i="168"/>
  <c r="BT44" i="170" s="1"/>
  <c r="BU44" i="168"/>
  <c r="BU44" i="170" s="1"/>
  <c r="N44" i="168"/>
  <c r="N44" i="170" s="1"/>
  <c r="M44" i="168"/>
  <c r="M44" i="170" s="1"/>
  <c r="AD51" i="207"/>
  <c r="AF51" i="206"/>
  <c r="AF51" i="207" s="1"/>
  <c r="AE51" i="206"/>
  <c r="AE51" i="207" s="1"/>
  <c r="AF86" i="206"/>
  <c r="AF86" i="207" s="1"/>
  <c r="AE86" i="206"/>
  <c r="AE86" i="207" s="1"/>
  <c r="AD86" i="207"/>
  <c r="AE77" i="206"/>
  <c r="AE77" i="207" s="1"/>
  <c r="AF77" i="206"/>
  <c r="AF77" i="207" s="1"/>
  <c r="AD77" i="207"/>
  <c r="AE82" i="206"/>
  <c r="AE82" i="207" s="1"/>
  <c r="AD82" i="207"/>
  <c r="AF82" i="206"/>
  <c r="AF82" i="207" s="1"/>
  <c r="BW82" i="168"/>
  <c r="BW82" i="170" s="1"/>
  <c r="BC82" i="168"/>
  <c r="BC82" i="170" s="1"/>
  <c r="AI82" i="168"/>
  <c r="AI82" i="170" s="1"/>
  <c r="O82" i="168"/>
  <c r="O82" i="170" s="1"/>
  <c r="BV82" i="168"/>
  <c r="BV82" i="170" s="1"/>
  <c r="BB82" i="168"/>
  <c r="BB82" i="170" s="1"/>
  <c r="AH82" i="168"/>
  <c r="AH82" i="170" s="1"/>
  <c r="N82" i="168"/>
  <c r="N82" i="170" s="1"/>
  <c r="BU82" i="168"/>
  <c r="BU82" i="170" s="1"/>
  <c r="BA82" i="168"/>
  <c r="BA82" i="170" s="1"/>
  <c r="AG82" i="168"/>
  <c r="AG82" i="170" s="1"/>
  <c r="M82" i="168"/>
  <c r="M82" i="170" s="1"/>
  <c r="BT82" i="168"/>
  <c r="BT82" i="170" s="1"/>
  <c r="AZ82" i="168"/>
  <c r="AZ82" i="170" s="1"/>
  <c r="AF82" i="168"/>
  <c r="AF82" i="170" s="1"/>
  <c r="L82" i="168"/>
  <c r="L82" i="170" s="1"/>
  <c r="BS82" i="168"/>
  <c r="BS82" i="170" s="1"/>
  <c r="AY82" i="168"/>
  <c r="AY82" i="170" s="1"/>
  <c r="AE82" i="168"/>
  <c r="AE82" i="170" s="1"/>
  <c r="K82" i="168"/>
  <c r="K82" i="170" s="1"/>
  <c r="BR82" i="168"/>
  <c r="BR82" i="170" s="1"/>
  <c r="AX82" i="168"/>
  <c r="AX82" i="170" s="1"/>
  <c r="AD82" i="168"/>
  <c r="AD82" i="170" s="1"/>
  <c r="J82" i="168"/>
  <c r="J82" i="170" s="1"/>
  <c r="BP82" i="168"/>
  <c r="BP82" i="170" s="1"/>
  <c r="AV82" i="168"/>
  <c r="AV82" i="170" s="1"/>
  <c r="AB82" i="168"/>
  <c r="AB82" i="170" s="1"/>
  <c r="H82" i="168"/>
  <c r="H82" i="170" s="1"/>
  <c r="BO82" i="168"/>
  <c r="BO82" i="170" s="1"/>
  <c r="AU82" i="168"/>
  <c r="AU82" i="170" s="1"/>
  <c r="AA82" i="168"/>
  <c r="AA82" i="170" s="1"/>
  <c r="G82" i="168"/>
  <c r="G82" i="170" s="1"/>
  <c r="CG82" i="168"/>
  <c r="CG82" i="170" s="1"/>
  <c r="BM82" i="168"/>
  <c r="BM82" i="170" s="1"/>
  <c r="AS82" i="168"/>
  <c r="AS82" i="170" s="1"/>
  <c r="Y82" i="168"/>
  <c r="Y82" i="170" s="1"/>
  <c r="E82" i="168"/>
  <c r="E82" i="170" s="1"/>
  <c r="CD82" i="168"/>
  <c r="CD82" i="170" s="1"/>
  <c r="BJ82" i="168"/>
  <c r="BJ82" i="170" s="1"/>
  <c r="AP82" i="168"/>
  <c r="AP82" i="170" s="1"/>
  <c r="V82" i="168"/>
  <c r="V82" i="170" s="1"/>
  <c r="CF82" i="168"/>
  <c r="CF82" i="170" s="1"/>
  <c r="AR82" i="168"/>
  <c r="AR82" i="170" s="1"/>
  <c r="D82" i="168"/>
  <c r="CE82" i="168"/>
  <c r="CE82" i="170" s="1"/>
  <c r="AQ82" i="168"/>
  <c r="AQ82" i="170" s="1"/>
  <c r="CC82" i="168"/>
  <c r="CC82" i="170" s="1"/>
  <c r="AO82" i="168"/>
  <c r="AO82" i="170" s="1"/>
  <c r="AN82" i="168"/>
  <c r="AN82" i="170" s="1"/>
  <c r="CA82" i="168"/>
  <c r="CA82" i="170" s="1"/>
  <c r="AM82" i="168"/>
  <c r="AM82" i="170" s="1"/>
  <c r="BZ82" i="168"/>
  <c r="BZ82" i="170" s="1"/>
  <c r="AL82" i="168"/>
  <c r="AL82" i="170" s="1"/>
  <c r="BY82" i="168"/>
  <c r="BY82" i="170" s="1"/>
  <c r="AK82" i="168"/>
  <c r="AK82" i="170" s="1"/>
  <c r="BX82" i="168"/>
  <c r="BX82" i="170" s="1"/>
  <c r="AJ82" i="168"/>
  <c r="AJ82" i="170" s="1"/>
  <c r="BQ82" i="168"/>
  <c r="BQ82" i="170" s="1"/>
  <c r="AC82" i="168"/>
  <c r="AC82" i="170" s="1"/>
  <c r="BN82" i="168"/>
  <c r="BN82" i="170" s="1"/>
  <c r="Z82" i="168"/>
  <c r="Z82" i="170" s="1"/>
  <c r="BL82" i="168"/>
  <c r="BL82" i="170" s="1"/>
  <c r="X82" i="168"/>
  <c r="X82" i="170" s="1"/>
  <c r="BK82" i="168"/>
  <c r="BK82" i="170" s="1"/>
  <c r="W82" i="168"/>
  <c r="W82" i="170" s="1"/>
  <c r="BI82" i="168"/>
  <c r="BI82" i="170" s="1"/>
  <c r="U82" i="168"/>
  <c r="U82" i="170" s="1"/>
  <c r="BH82" i="168"/>
  <c r="BH82" i="170" s="1"/>
  <c r="T82" i="168"/>
  <c r="T82" i="170" s="1"/>
  <c r="BG82" i="168"/>
  <c r="BG82" i="170" s="1"/>
  <c r="S82" i="168"/>
  <c r="S82" i="170" s="1"/>
  <c r="BF82" i="168"/>
  <c r="BF82" i="170" s="1"/>
  <c r="R82" i="168"/>
  <c r="R82" i="170" s="1"/>
  <c r="BE82" i="168"/>
  <c r="BE82" i="170" s="1"/>
  <c r="Q82" i="168"/>
  <c r="Q82" i="170" s="1"/>
  <c r="BD82" i="168"/>
  <c r="BD82" i="170" s="1"/>
  <c r="P82" i="168"/>
  <c r="P82" i="170" s="1"/>
  <c r="AW82" i="168"/>
  <c r="AW82" i="170" s="1"/>
  <c r="I82" i="168"/>
  <c r="I82" i="170" s="1"/>
  <c r="CH82" i="168"/>
  <c r="CH82" i="170" s="1"/>
  <c r="AT82" i="168"/>
  <c r="AT82" i="170" s="1"/>
  <c r="F82" i="168"/>
  <c r="F82" i="170" s="1"/>
  <c r="BZ9" i="170"/>
  <c r="CF9" i="170"/>
  <c r="AQ9" i="170"/>
  <c r="AH9" i="170"/>
  <c r="AG71" i="207"/>
  <c r="AI71" i="206"/>
  <c r="AI71" i="207" s="1"/>
  <c r="AH71" i="206"/>
  <c r="AH71" i="207" s="1"/>
  <c r="AG24" i="207"/>
  <c r="AI24" i="206"/>
  <c r="AI24" i="207" s="1"/>
  <c r="AH24" i="206"/>
  <c r="AH24" i="207" s="1"/>
  <c r="X21" i="207"/>
  <c r="Z21" i="206"/>
  <c r="Z21" i="207" s="1"/>
  <c r="Y21" i="206"/>
  <c r="Y21" i="207" s="1"/>
  <c r="AG27" i="207"/>
  <c r="AI27" i="206"/>
  <c r="AI27" i="207" s="1"/>
  <c r="AH27" i="206"/>
  <c r="AH27" i="207" s="1"/>
  <c r="AG26" i="207"/>
  <c r="AI26" i="206"/>
  <c r="AI26" i="207" s="1"/>
  <c r="AH26" i="206"/>
  <c r="AH26" i="207" s="1"/>
  <c r="AG39" i="207"/>
  <c r="AI39" i="206"/>
  <c r="AI39" i="207" s="1"/>
  <c r="AH39" i="206"/>
  <c r="AH39" i="207" s="1"/>
  <c r="AG44" i="207"/>
  <c r="AI44" i="206"/>
  <c r="AI44" i="207" s="1"/>
  <c r="AH44" i="206"/>
  <c r="AH44" i="207" s="1"/>
  <c r="AJ78" i="207"/>
  <c r="AL78" i="206"/>
  <c r="AL78" i="207" s="1"/>
  <c r="AK78" i="206"/>
  <c r="AK78" i="207" s="1"/>
  <c r="AJ18" i="207"/>
  <c r="AL18" i="206"/>
  <c r="AL18" i="207" s="1"/>
  <c r="AK18" i="206"/>
  <c r="AK18" i="207" s="1"/>
  <c r="AL76" i="206"/>
  <c r="AL76" i="207" s="1"/>
  <c r="AJ76" i="207"/>
  <c r="AK76" i="206"/>
  <c r="AK76" i="207" s="1"/>
  <c r="AL83" i="206"/>
  <c r="AL83" i="207" s="1"/>
  <c r="AK83" i="206"/>
  <c r="AK83" i="207" s="1"/>
  <c r="AJ83" i="207"/>
  <c r="BS74" i="168"/>
  <c r="BS74" i="170" s="1"/>
  <c r="AY74" i="168"/>
  <c r="AY74" i="170" s="1"/>
  <c r="AE74" i="168"/>
  <c r="AE74" i="170" s="1"/>
  <c r="K74" i="168"/>
  <c r="K74" i="170" s="1"/>
  <c r="BR74" i="168"/>
  <c r="BR74" i="170" s="1"/>
  <c r="AX74" i="168"/>
  <c r="AX74" i="170" s="1"/>
  <c r="AD74" i="168"/>
  <c r="AD74" i="170" s="1"/>
  <c r="J74" i="168"/>
  <c r="J74" i="170" s="1"/>
  <c r="BQ74" i="168"/>
  <c r="BQ74" i="170" s="1"/>
  <c r="AW74" i="168"/>
  <c r="AW74" i="170" s="1"/>
  <c r="AC74" i="168"/>
  <c r="AC74" i="170" s="1"/>
  <c r="I74" i="168"/>
  <c r="I74" i="170" s="1"/>
  <c r="BP74" i="168"/>
  <c r="BP74" i="170" s="1"/>
  <c r="AV74" i="168"/>
  <c r="AV74" i="170" s="1"/>
  <c r="AB74" i="168"/>
  <c r="AB74" i="170" s="1"/>
  <c r="H74" i="168"/>
  <c r="H74" i="170" s="1"/>
  <c r="BO74" i="168"/>
  <c r="BO74" i="170" s="1"/>
  <c r="AU74" i="168"/>
  <c r="AU74" i="170" s="1"/>
  <c r="AA74" i="168"/>
  <c r="AA74" i="170" s="1"/>
  <c r="G74" i="168"/>
  <c r="G74" i="170" s="1"/>
  <c r="CH74" i="168"/>
  <c r="CH74" i="170" s="1"/>
  <c r="BN74" i="168"/>
  <c r="BN74" i="170" s="1"/>
  <c r="AT74" i="168"/>
  <c r="AT74" i="170" s="1"/>
  <c r="Z74" i="168"/>
  <c r="Z74" i="170" s="1"/>
  <c r="F74" i="168"/>
  <c r="F74" i="170" s="1"/>
  <c r="CF74" i="168"/>
  <c r="CF74" i="170" s="1"/>
  <c r="BL74" i="168"/>
  <c r="BL74" i="170" s="1"/>
  <c r="AR74" i="168"/>
  <c r="AR74" i="170" s="1"/>
  <c r="X74" i="168"/>
  <c r="X74" i="170" s="1"/>
  <c r="D74" i="168"/>
  <c r="CC74" i="168"/>
  <c r="CC74" i="170" s="1"/>
  <c r="BI74" i="168"/>
  <c r="BI74" i="170" s="1"/>
  <c r="AH74" i="168"/>
  <c r="AH74" i="170" s="1"/>
  <c r="BH74" i="168"/>
  <c r="BH74" i="170" s="1"/>
  <c r="AG74" i="168"/>
  <c r="AG74" i="170" s="1"/>
  <c r="BG74" i="168"/>
  <c r="BG74" i="170" s="1"/>
  <c r="AF74" i="168"/>
  <c r="AF74" i="170" s="1"/>
  <c r="BF74" i="168"/>
  <c r="BF74" i="170" s="1"/>
  <c r="Y74" i="168"/>
  <c r="Y74" i="170" s="1"/>
  <c r="BE74" i="168"/>
  <c r="BE74" i="170" s="1"/>
  <c r="W74" i="168"/>
  <c r="W74" i="170" s="1"/>
  <c r="CG74" i="168"/>
  <c r="CG74" i="170" s="1"/>
  <c r="BD74" i="168"/>
  <c r="BD74" i="170" s="1"/>
  <c r="V74" i="168"/>
  <c r="V74" i="170" s="1"/>
  <c r="CE74" i="168"/>
  <c r="CE74" i="170" s="1"/>
  <c r="BC74" i="168"/>
  <c r="BC74" i="170" s="1"/>
  <c r="U74" i="168"/>
  <c r="U74" i="170" s="1"/>
  <c r="CD74" i="168"/>
  <c r="CD74" i="170" s="1"/>
  <c r="BB74" i="168"/>
  <c r="BB74" i="170" s="1"/>
  <c r="T74" i="168"/>
  <c r="T74" i="170" s="1"/>
  <c r="BA74" i="168"/>
  <c r="BA74" i="170" s="1"/>
  <c r="S74" i="168"/>
  <c r="S74" i="170" s="1"/>
  <c r="CA74" i="168"/>
  <c r="CA74" i="170" s="1"/>
  <c r="AZ74" i="168"/>
  <c r="AZ74" i="170" s="1"/>
  <c r="R74" i="168"/>
  <c r="R74" i="170" s="1"/>
  <c r="BZ74" i="168"/>
  <c r="BZ74" i="170" s="1"/>
  <c r="AS74" i="168"/>
  <c r="AS74" i="170" s="1"/>
  <c r="Q74" i="168"/>
  <c r="Q74" i="170" s="1"/>
  <c r="BY74" i="168"/>
  <c r="BY74" i="170" s="1"/>
  <c r="AQ74" i="168"/>
  <c r="AQ74" i="170" s="1"/>
  <c r="P74" i="168"/>
  <c r="P74" i="170" s="1"/>
  <c r="BX74" i="168"/>
  <c r="BX74" i="170" s="1"/>
  <c r="AP74" i="168"/>
  <c r="AP74" i="170" s="1"/>
  <c r="O74" i="168"/>
  <c r="O74" i="170" s="1"/>
  <c r="BW74" i="168"/>
  <c r="BW74" i="170" s="1"/>
  <c r="AO74" i="168"/>
  <c r="AO74" i="170" s="1"/>
  <c r="N74" i="168"/>
  <c r="N74" i="170" s="1"/>
  <c r="BV74" i="168"/>
  <c r="BV74" i="170" s="1"/>
  <c r="AN74" i="168"/>
  <c r="AN74" i="170" s="1"/>
  <c r="M74" i="168"/>
  <c r="M74" i="170" s="1"/>
  <c r="BU74" i="168"/>
  <c r="BU74" i="170" s="1"/>
  <c r="AM74" i="168"/>
  <c r="AM74" i="170" s="1"/>
  <c r="L74" i="168"/>
  <c r="L74" i="170" s="1"/>
  <c r="BT74" i="168"/>
  <c r="BT74" i="170" s="1"/>
  <c r="AL74" i="168"/>
  <c r="AL74" i="170" s="1"/>
  <c r="E74" i="168"/>
  <c r="E74" i="170" s="1"/>
  <c r="BM74" i="168"/>
  <c r="BM74" i="170" s="1"/>
  <c r="AK74" i="168"/>
  <c r="AK74" i="170" s="1"/>
  <c r="BK74" i="168"/>
  <c r="BK74" i="170" s="1"/>
  <c r="AJ74" i="168"/>
  <c r="AJ74" i="170" s="1"/>
  <c r="BJ74" i="168"/>
  <c r="BJ74" i="170" s="1"/>
  <c r="AI74" i="168"/>
  <c r="AI74" i="170" s="1"/>
  <c r="CC54" i="168"/>
  <c r="CC54" i="170" s="1"/>
  <c r="BI54" i="168"/>
  <c r="BI54" i="170" s="1"/>
  <c r="AO54" i="168"/>
  <c r="AO54" i="170" s="1"/>
  <c r="U54" i="168"/>
  <c r="U54" i="170" s="1"/>
  <c r="BH54" i="168"/>
  <c r="BH54" i="170" s="1"/>
  <c r="AN54" i="168"/>
  <c r="AN54" i="170" s="1"/>
  <c r="T54" i="168"/>
  <c r="T54" i="170" s="1"/>
  <c r="CA54" i="168"/>
  <c r="CA54" i="170" s="1"/>
  <c r="BG54" i="168"/>
  <c r="BG54" i="170" s="1"/>
  <c r="AM54" i="168"/>
  <c r="AM54" i="170" s="1"/>
  <c r="S54" i="168"/>
  <c r="S54" i="170" s="1"/>
  <c r="BZ54" i="168"/>
  <c r="BZ54" i="170" s="1"/>
  <c r="BF54" i="168"/>
  <c r="BF54" i="170" s="1"/>
  <c r="AL54" i="168"/>
  <c r="AL54" i="170" s="1"/>
  <c r="R54" i="168"/>
  <c r="R54" i="170" s="1"/>
  <c r="BY54" i="168"/>
  <c r="BY54" i="170" s="1"/>
  <c r="BE54" i="168"/>
  <c r="BE54" i="170" s="1"/>
  <c r="AK54" i="168"/>
  <c r="AK54" i="170" s="1"/>
  <c r="Q54" i="168"/>
  <c r="Q54" i="170" s="1"/>
  <c r="BX54" i="168"/>
  <c r="BX54" i="170" s="1"/>
  <c r="BD54" i="168"/>
  <c r="BD54" i="170" s="1"/>
  <c r="AJ54" i="168"/>
  <c r="AJ54" i="170" s="1"/>
  <c r="P54" i="168"/>
  <c r="P54" i="170" s="1"/>
  <c r="BW54" i="168"/>
  <c r="BW54" i="170" s="1"/>
  <c r="BC54" i="168"/>
  <c r="BC54" i="170" s="1"/>
  <c r="AI54" i="168"/>
  <c r="AI54" i="170" s="1"/>
  <c r="O54" i="168"/>
  <c r="O54" i="170" s="1"/>
  <c r="BV54" i="168"/>
  <c r="BV54" i="170" s="1"/>
  <c r="BB54" i="168"/>
  <c r="BB54" i="170" s="1"/>
  <c r="AH54" i="168"/>
  <c r="AH54" i="170" s="1"/>
  <c r="N54" i="168"/>
  <c r="N54" i="170" s="1"/>
  <c r="BU54" i="168"/>
  <c r="BU54" i="170" s="1"/>
  <c r="BA54" i="168"/>
  <c r="BA54" i="170" s="1"/>
  <c r="AG54" i="168"/>
  <c r="AG54" i="170" s="1"/>
  <c r="M54" i="168"/>
  <c r="M54" i="170" s="1"/>
  <c r="BR54" i="168"/>
  <c r="BR54" i="170" s="1"/>
  <c r="AX54" i="168"/>
  <c r="AX54" i="170" s="1"/>
  <c r="AD54" i="168"/>
  <c r="AD54" i="170" s="1"/>
  <c r="J54" i="168"/>
  <c r="J54" i="170" s="1"/>
  <c r="BQ54" i="168"/>
  <c r="BQ54" i="170" s="1"/>
  <c r="AW54" i="168"/>
  <c r="AW54" i="170" s="1"/>
  <c r="AC54" i="168"/>
  <c r="AC54" i="170" s="1"/>
  <c r="I54" i="168"/>
  <c r="I54" i="170" s="1"/>
  <c r="BP54" i="168"/>
  <c r="BP54" i="170" s="1"/>
  <c r="AV54" i="168"/>
  <c r="AV54" i="170" s="1"/>
  <c r="AB54" i="168"/>
  <c r="AB54" i="170" s="1"/>
  <c r="H54" i="168"/>
  <c r="H54" i="170" s="1"/>
  <c r="CH54" i="168"/>
  <c r="CH54" i="170" s="1"/>
  <c r="BN54" i="168"/>
  <c r="BN54" i="170" s="1"/>
  <c r="AT54" i="168"/>
  <c r="AT54" i="170" s="1"/>
  <c r="Z54" i="168"/>
  <c r="Z54" i="170" s="1"/>
  <c r="F54" i="168"/>
  <c r="F54" i="170" s="1"/>
  <c r="CG54" i="168"/>
  <c r="CG54" i="170" s="1"/>
  <c r="BM54" i="168"/>
  <c r="BM54" i="170" s="1"/>
  <c r="AS54" i="168"/>
  <c r="AS54" i="170" s="1"/>
  <c r="Y54" i="168"/>
  <c r="Y54" i="170" s="1"/>
  <c r="E54" i="168"/>
  <c r="E54" i="170" s="1"/>
  <c r="CE54" i="168"/>
  <c r="CE54" i="170" s="1"/>
  <c r="BK54" i="168"/>
  <c r="BK54" i="170" s="1"/>
  <c r="AQ54" i="168"/>
  <c r="AQ54" i="170" s="1"/>
  <c r="W54" i="168"/>
  <c r="W54" i="170" s="1"/>
  <c r="CD54" i="168"/>
  <c r="CD54" i="170" s="1"/>
  <c r="BJ54" i="168"/>
  <c r="BJ54" i="170" s="1"/>
  <c r="AP54" i="168"/>
  <c r="AP54" i="170" s="1"/>
  <c r="V54" i="168"/>
  <c r="V54" i="170" s="1"/>
  <c r="D54" i="168"/>
  <c r="CF54" i="168"/>
  <c r="CF54" i="170" s="1"/>
  <c r="BT54" i="168"/>
  <c r="BT54" i="170" s="1"/>
  <c r="BS54" i="168"/>
  <c r="BS54" i="170" s="1"/>
  <c r="BO54" i="168"/>
  <c r="BO54" i="170" s="1"/>
  <c r="BL54" i="168"/>
  <c r="BL54" i="170" s="1"/>
  <c r="AZ54" i="168"/>
  <c r="AZ54" i="170" s="1"/>
  <c r="AY54" i="168"/>
  <c r="AY54" i="170" s="1"/>
  <c r="AU54" i="168"/>
  <c r="AU54" i="170" s="1"/>
  <c r="AR54" i="168"/>
  <c r="AR54" i="170" s="1"/>
  <c r="AF54" i="168"/>
  <c r="AF54" i="170" s="1"/>
  <c r="AE54" i="168"/>
  <c r="AE54" i="170" s="1"/>
  <c r="AA54" i="168"/>
  <c r="AA54" i="170" s="1"/>
  <c r="X54" i="168"/>
  <c r="X54" i="170" s="1"/>
  <c r="L54" i="168"/>
  <c r="L54" i="170" s="1"/>
  <c r="K54" i="168"/>
  <c r="K54" i="170" s="1"/>
  <c r="G54" i="168"/>
  <c r="G54" i="170" s="1"/>
  <c r="AF52" i="206"/>
  <c r="AF52" i="207" s="1"/>
  <c r="AE52" i="206"/>
  <c r="AE52" i="207" s="1"/>
  <c r="AD52" i="207"/>
  <c r="AF32" i="206"/>
  <c r="AF32" i="207" s="1"/>
  <c r="AE32" i="206"/>
  <c r="AE32" i="207" s="1"/>
  <c r="AD32" i="207"/>
  <c r="AF18" i="206"/>
  <c r="AF18" i="207" s="1"/>
  <c r="AE18" i="206"/>
  <c r="AE18" i="207" s="1"/>
  <c r="AD18" i="207"/>
  <c r="AF23" i="206"/>
  <c r="AF23" i="207" s="1"/>
  <c r="AE23" i="206"/>
  <c r="AE23" i="207" s="1"/>
  <c r="AD23" i="207"/>
  <c r="CA9" i="170"/>
  <c r="E9" i="170"/>
  <c r="BP9" i="170"/>
  <c r="BB9" i="170"/>
  <c r="X60" i="207"/>
  <c r="Z60" i="206"/>
  <c r="Z60" i="207" s="1"/>
  <c r="Y60" i="206"/>
  <c r="Y60" i="207" s="1"/>
  <c r="X80" i="207"/>
  <c r="Z80" i="206"/>
  <c r="Z80" i="207" s="1"/>
  <c r="Y80" i="206"/>
  <c r="Y80" i="207" s="1"/>
  <c r="X36" i="207"/>
  <c r="Y36" i="206"/>
  <c r="Y36" i="207" s="1"/>
  <c r="Z36" i="206"/>
  <c r="Z36" i="207" s="1"/>
  <c r="AG72" i="207"/>
  <c r="AI72" i="206"/>
  <c r="AI72" i="207" s="1"/>
  <c r="AH72" i="206"/>
  <c r="AH72" i="207" s="1"/>
  <c r="AG46" i="207"/>
  <c r="AI46" i="206"/>
  <c r="AI46" i="207" s="1"/>
  <c r="AH46" i="206"/>
  <c r="AH46" i="207" s="1"/>
  <c r="AG59" i="207"/>
  <c r="AI59" i="206"/>
  <c r="AI59" i="207" s="1"/>
  <c r="AH59" i="206"/>
  <c r="AH59" i="207" s="1"/>
  <c r="AG64" i="207"/>
  <c r="AI64" i="206"/>
  <c r="AI64" i="207" s="1"/>
  <c r="AH64" i="206"/>
  <c r="AH64" i="207" s="1"/>
  <c r="CD11" i="168"/>
  <c r="CD11" i="170" s="1"/>
  <c r="BJ11" i="168"/>
  <c r="BJ11" i="170" s="1"/>
  <c r="AP11" i="168"/>
  <c r="AP11" i="170" s="1"/>
  <c r="V11" i="168"/>
  <c r="V11" i="170" s="1"/>
  <c r="CC11" i="168"/>
  <c r="CC11" i="170" s="1"/>
  <c r="BI11" i="168"/>
  <c r="BI11" i="170" s="1"/>
  <c r="AO11" i="168"/>
  <c r="AO11" i="170" s="1"/>
  <c r="U11" i="168"/>
  <c r="U11" i="170" s="1"/>
  <c r="BH11" i="168"/>
  <c r="BH11" i="170" s="1"/>
  <c r="AN11" i="168"/>
  <c r="AN11" i="170" s="1"/>
  <c r="T11" i="168"/>
  <c r="T11" i="170" s="1"/>
  <c r="CA11" i="168"/>
  <c r="CA11" i="170" s="1"/>
  <c r="BG11" i="168"/>
  <c r="BG11" i="170" s="1"/>
  <c r="AM11" i="168"/>
  <c r="AM11" i="170" s="1"/>
  <c r="S11" i="168"/>
  <c r="S11" i="170" s="1"/>
  <c r="BZ11" i="168"/>
  <c r="BZ11" i="170" s="1"/>
  <c r="BF11" i="168"/>
  <c r="BF11" i="170" s="1"/>
  <c r="AL11" i="168"/>
  <c r="AL11" i="170" s="1"/>
  <c r="R11" i="168"/>
  <c r="R11" i="170" s="1"/>
  <c r="BE11" i="168"/>
  <c r="BE11" i="170" s="1"/>
  <c r="AF11" i="168"/>
  <c r="AF11" i="170" s="1"/>
  <c r="G11" i="168"/>
  <c r="G11" i="170" s="1"/>
  <c r="CH11" i="168"/>
  <c r="CH11" i="170" s="1"/>
  <c r="BD11" i="168"/>
  <c r="BD11" i="170" s="1"/>
  <c r="AE11" i="168"/>
  <c r="AE11" i="170" s="1"/>
  <c r="F11" i="168"/>
  <c r="F11" i="170" s="1"/>
  <c r="CG11" i="168"/>
  <c r="CG11" i="170" s="1"/>
  <c r="BC11" i="168"/>
  <c r="BC11" i="170" s="1"/>
  <c r="AD11" i="168"/>
  <c r="AD11" i="170" s="1"/>
  <c r="E11" i="168"/>
  <c r="E11" i="170" s="1"/>
  <c r="CF11" i="168"/>
  <c r="CF11" i="170" s="1"/>
  <c r="BB11" i="168"/>
  <c r="BB11" i="170" s="1"/>
  <c r="AC11" i="168"/>
  <c r="AC11" i="170" s="1"/>
  <c r="D11" i="168"/>
  <c r="CE11" i="168"/>
  <c r="CE11" i="170" s="1"/>
  <c r="BA11" i="168"/>
  <c r="BA11" i="170" s="1"/>
  <c r="AB11" i="168"/>
  <c r="AB11" i="170" s="1"/>
  <c r="BY11" i="168"/>
  <c r="BY11" i="170" s="1"/>
  <c r="AZ11" i="168"/>
  <c r="AZ11" i="170" s="1"/>
  <c r="AA11" i="168"/>
  <c r="AA11" i="170" s="1"/>
  <c r="BW11" i="168"/>
  <c r="BW11" i="170" s="1"/>
  <c r="AX11" i="168"/>
  <c r="AX11" i="170" s="1"/>
  <c r="Y11" i="168"/>
  <c r="Y11" i="170" s="1"/>
  <c r="BT11" i="168"/>
  <c r="BT11" i="170" s="1"/>
  <c r="AU11" i="168"/>
  <c r="AU11" i="170" s="1"/>
  <c r="Q11" i="168"/>
  <c r="Q11" i="170" s="1"/>
  <c r="BS11" i="168"/>
  <c r="BS11" i="170" s="1"/>
  <c r="AT11" i="168"/>
  <c r="AT11" i="170" s="1"/>
  <c r="P11" i="168"/>
  <c r="P11" i="170" s="1"/>
  <c r="BR11" i="168"/>
  <c r="BR11" i="170" s="1"/>
  <c r="AS11" i="168"/>
  <c r="AS11" i="170" s="1"/>
  <c r="O11" i="168"/>
  <c r="O11" i="170" s="1"/>
  <c r="BQ11" i="168"/>
  <c r="BQ11" i="170" s="1"/>
  <c r="AR11" i="168"/>
  <c r="AR11" i="170" s="1"/>
  <c r="N11" i="168"/>
  <c r="N11" i="170" s="1"/>
  <c r="BP11" i="168"/>
  <c r="BP11" i="170" s="1"/>
  <c r="AQ11" i="168"/>
  <c r="AQ11" i="170" s="1"/>
  <c r="M11" i="168"/>
  <c r="M11" i="170" s="1"/>
  <c r="BO11" i="168"/>
  <c r="BO11" i="170" s="1"/>
  <c r="AK11" i="168"/>
  <c r="AK11" i="170" s="1"/>
  <c r="L11" i="168"/>
  <c r="L11" i="170" s="1"/>
  <c r="BN11" i="168"/>
  <c r="BN11" i="170" s="1"/>
  <c r="AJ11" i="168"/>
  <c r="AJ11" i="170" s="1"/>
  <c r="K11" i="168"/>
  <c r="K11" i="170" s="1"/>
  <c r="X11" i="168"/>
  <c r="X11" i="170" s="1"/>
  <c r="W11" i="168"/>
  <c r="W11" i="170" s="1"/>
  <c r="J11" i="168"/>
  <c r="J11" i="170" s="1"/>
  <c r="I11" i="168"/>
  <c r="I11" i="170" s="1"/>
  <c r="H11" i="168"/>
  <c r="H11" i="170" s="1"/>
  <c r="BX11" i="168"/>
  <c r="BX11" i="170" s="1"/>
  <c r="BV11" i="168"/>
  <c r="BV11" i="170" s="1"/>
  <c r="BU11" i="168"/>
  <c r="BU11" i="170" s="1"/>
  <c r="BM11" i="168"/>
  <c r="BM11" i="170" s="1"/>
  <c r="BL11" i="168"/>
  <c r="BL11" i="170" s="1"/>
  <c r="BK11" i="168"/>
  <c r="BK11" i="170" s="1"/>
  <c r="AY11" i="168"/>
  <c r="AY11" i="170" s="1"/>
  <c r="AW11" i="168"/>
  <c r="AW11" i="170" s="1"/>
  <c r="AV11" i="168"/>
  <c r="AV11" i="170" s="1"/>
  <c r="AH11" i="168"/>
  <c r="AH11" i="170" s="1"/>
  <c r="AI11" i="168"/>
  <c r="AI11" i="170" s="1"/>
  <c r="AG11" i="168"/>
  <c r="AG11" i="170" s="1"/>
  <c r="Z11" i="168"/>
  <c r="Z11" i="170" s="1"/>
  <c r="AJ33" i="207"/>
  <c r="AL33" i="206"/>
  <c r="AL33" i="207" s="1"/>
  <c r="AK33" i="206"/>
  <c r="AK33" i="207" s="1"/>
  <c r="AJ72" i="207"/>
  <c r="AL72" i="206"/>
  <c r="AL72" i="207" s="1"/>
  <c r="AK72" i="206"/>
  <c r="AK72" i="207" s="1"/>
  <c r="AJ19" i="207"/>
  <c r="AL19" i="206"/>
  <c r="AL19" i="207" s="1"/>
  <c r="AK19" i="206"/>
  <c r="AK19" i="207" s="1"/>
  <c r="AJ24" i="207"/>
  <c r="AK24" i="206"/>
  <c r="AK24" i="207" s="1"/>
  <c r="AL24" i="206"/>
  <c r="AL24" i="207" s="1"/>
  <c r="D81" i="170"/>
  <c r="CB81" i="168"/>
  <c r="AD55" i="207"/>
  <c r="AF55" i="206"/>
  <c r="AF55" i="207" s="1"/>
  <c r="AE55" i="206"/>
  <c r="AE55" i="207" s="1"/>
  <c r="AE87" i="206"/>
  <c r="AE87" i="207" s="1"/>
  <c r="AF87" i="206"/>
  <c r="AF87" i="207" s="1"/>
  <c r="AD87" i="207"/>
  <c r="AF38" i="206"/>
  <c r="AF38" i="207" s="1"/>
  <c r="AE38" i="206"/>
  <c r="AE38" i="207" s="1"/>
  <c r="AD38" i="207"/>
  <c r="AF43" i="206"/>
  <c r="AF43" i="207" s="1"/>
  <c r="AE43" i="206"/>
  <c r="AE43" i="207" s="1"/>
  <c r="AD43" i="207"/>
  <c r="G9" i="170"/>
  <c r="AD9" i="170"/>
  <c r="S9" i="170"/>
  <c r="BV9" i="170"/>
  <c r="X35" i="207"/>
  <c r="Z35" i="206"/>
  <c r="Z35" i="207" s="1"/>
  <c r="Y35" i="206"/>
  <c r="Y35" i="207" s="1"/>
  <c r="AG51" i="207"/>
  <c r="AI51" i="206"/>
  <c r="AI51" i="207" s="1"/>
  <c r="AH51" i="206"/>
  <c r="AH51" i="207" s="1"/>
  <c r="X14" i="207"/>
  <c r="Z14" i="206"/>
  <c r="Z14" i="207" s="1"/>
  <c r="Y14" i="206"/>
  <c r="Y14" i="207" s="1"/>
  <c r="Z23" i="206"/>
  <c r="Z23" i="207" s="1"/>
  <c r="Y23" i="206"/>
  <c r="Y23" i="207" s="1"/>
  <c r="X23" i="207"/>
  <c r="X41" i="207"/>
  <c r="Y41" i="206"/>
  <c r="Y41" i="207" s="1"/>
  <c r="Z41" i="206"/>
  <c r="Z41" i="207" s="1"/>
  <c r="CC14" i="168"/>
  <c r="CC14" i="170" s="1"/>
  <c r="BI14" i="168"/>
  <c r="BI14" i="170" s="1"/>
  <c r="AO14" i="168"/>
  <c r="AO14" i="170" s="1"/>
  <c r="U14" i="168"/>
  <c r="U14" i="170" s="1"/>
  <c r="BH14" i="168"/>
  <c r="BH14" i="170" s="1"/>
  <c r="AN14" i="168"/>
  <c r="AN14" i="170" s="1"/>
  <c r="T14" i="168"/>
  <c r="T14" i="170" s="1"/>
  <c r="CA14" i="168"/>
  <c r="CA14" i="170" s="1"/>
  <c r="BG14" i="168"/>
  <c r="BG14" i="170" s="1"/>
  <c r="AM14" i="168"/>
  <c r="AM14" i="170" s="1"/>
  <c r="S14" i="168"/>
  <c r="S14" i="170" s="1"/>
  <c r="BZ14" i="168"/>
  <c r="BZ14" i="170" s="1"/>
  <c r="BF14" i="168"/>
  <c r="BF14" i="170" s="1"/>
  <c r="AL14" i="168"/>
  <c r="AL14" i="170" s="1"/>
  <c r="R14" i="168"/>
  <c r="R14" i="170" s="1"/>
  <c r="BY14" i="168"/>
  <c r="BY14" i="170" s="1"/>
  <c r="BE14" i="168"/>
  <c r="BE14" i="170" s="1"/>
  <c r="AK14" i="168"/>
  <c r="AK14" i="170" s="1"/>
  <c r="Q14" i="168"/>
  <c r="Q14" i="170" s="1"/>
  <c r="BX14" i="168"/>
  <c r="BX14" i="170" s="1"/>
  <c r="BD14" i="168"/>
  <c r="BD14" i="170" s="1"/>
  <c r="AJ14" i="168"/>
  <c r="AJ14" i="170" s="1"/>
  <c r="P14" i="168"/>
  <c r="P14" i="170" s="1"/>
  <c r="BU14" i="168"/>
  <c r="BU14" i="170" s="1"/>
  <c r="AU14" i="168"/>
  <c r="AU14" i="170" s="1"/>
  <c r="O14" i="168"/>
  <c r="O14" i="170" s="1"/>
  <c r="BT14" i="168"/>
  <c r="BT14" i="170" s="1"/>
  <c r="AT14" i="168"/>
  <c r="AT14" i="170" s="1"/>
  <c r="N14" i="168"/>
  <c r="N14" i="170" s="1"/>
  <c r="BS14" i="168"/>
  <c r="BS14" i="170" s="1"/>
  <c r="AS14" i="168"/>
  <c r="AS14" i="170" s="1"/>
  <c r="M14" i="168"/>
  <c r="M14" i="170" s="1"/>
  <c r="BR14" i="168"/>
  <c r="BR14" i="170" s="1"/>
  <c r="AR14" i="168"/>
  <c r="AR14" i="170" s="1"/>
  <c r="L14" i="168"/>
  <c r="L14" i="170" s="1"/>
  <c r="BQ14" i="168"/>
  <c r="BQ14" i="170" s="1"/>
  <c r="AQ14" i="168"/>
  <c r="AQ14" i="170" s="1"/>
  <c r="K14" i="168"/>
  <c r="K14" i="170" s="1"/>
  <c r="BP14" i="168"/>
  <c r="BP14" i="170" s="1"/>
  <c r="AP14" i="168"/>
  <c r="AP14" i="170" s="1"/>
  <c r="J14" i="168"/>
  <c r="J14" i="170" s="1"/>
  <c r="BO14" i="168"/>
  <c r="BO14" i="170" s="1"/>
  <c r="AI14" i="168"/>
  <c r="AI14" i="170" s="1"/>
  <c r="I14" i="168"/>
  <c r="I14" i="170" s="1"/>
  <c r="BN14" i="168"/>
  <c r="BN14" i="170" s="1"/>
  <c r="AH14" i="168"/>
  <c r="AH14" i="170" s="1"/>
  <c r="H14" i="168"/>
  <c r="H14" i="170" s="1"/>
  <c r="BK14" i="168"/>
  <c r="BK14" i="170" s="1"/>
  <c r="AE14" i="168"/>
  <c r="AE14" i="170" s="1"/>
  <c r="E14" i="168"/>
  <c r="E14" i="170" s="1"/>
  <c r="BJ14" i="168"/>
  <c r="BJ14" i="170" s="1"/>
  <c r="AD14" i="168"/>
  <c r="AD14" i="170" s="1"/>
  <c r="D14" i="168"/>
  <c r="BC14" i="168"/>
  <c r="BC14" i="170" s="1"/>
  <c r="AC14" i="168"/>
  <c r="AC14" i="170" s="1"/>
  <c r="CH14" i="168"/>
  <c r="CH14" i="170" s="1"/>
  <c r="BB14" i="168"/>
  <c r="BB14" i="170" s="1"/>
  <c r="AB14" i="168"/>
  <c r="AB14" i="170" s="1"/>
  <c r="CG14" i="168"/>
  <c r="CG14" i="170" s="1"/>
  <c r="BA14" i="168"/>
  <c r="BA14" i="170" s="1"/>
  <c r="AA14" i="168"/>
  <c r="AA14" i="170" s="1"/>
  <c r="CF14" i="168"/>
  <c r="CF14" i="170" s="1"/>
  <c r="AZ14" i="168"/>
  <c r="AZ14" i="170" s="1"/>
  <c r="Z14" i="168"/>
  <c r="Z14" i="170" s="1"/>
  <c r="CE14" i="168"/>
  <c r="CE14" i="170" s="1"/>
  <c r="AY14" i="168"/>
  <c r="AY14" i="170" s="1"/>
  <c r="Y14" i="168"/>
  <c r="Y14" i="170" s="1"/>
  <c r="BL14" i="168"/>
  <c r="BL14" i="170" s="1"/>
  <c r="AX14" i="168"/>
  <c r="AX14" i="170" s="1"/>
  <c r="AW14" i="168"/>
  <c r="AW14" i="170" s="1"/>
  <c r="AV14" i="168"/>
  <c r="AV14" i="170" s="1"/>
  <c r="AG14" i="168"/>
  <c r="AG14" i="170" s="1"/>
  <c r="AF14" i="168"/>
  <c r="AF14" i="170" s="1"/>
  <c r="X14" i="168"/>
  <c r="X14" i="170" s="1"/>
  <c r="W14" i="168"/>
  <c r="W14" i="170" s="1"/>
  <c r="V14" i="168"/>
  <c r="V14" i="170" s="1"/>
  <c r="G14" i="168"/>
  <c r="G14" i="170" s="1"/>
  <c r="F14" i="168"/>
  <c r="F14" i="170" s="1"/>
  <c r="BW14" i="168"/>
  <c r="BW14" i="170" s="1"/>
  <c r="BV14" i="168"/>
  <c r="BV14" i="170" s="1"/>
  <c r="BM14" i="168"/>
  <c r="BM14" i="170" s="1"/>
  <c r="CD14" i="168"/>
  <c r="CD14" i="170" s="1"/>
  <c r="BR27" i="168"/>
  <c r="BR27" i="170" s="1"/>
  <c r="AX27" i="168"/>
  <c r="AX27" i="170" s="1"/>
  <c r="AD27" i="168"/>
  <c r="AD27" i="170" s="1"/>
  <c r="J27" i="168"/>
  <c r="J27" i="170" s="1"/>
  <c r="BQ27" i="168"/>
  <c r="BQ27" i="170" s="1"/>
  <c r="AW27" i="168"/>
  <c r="AW27" i="170" s="1"/>
  <c r="AC27" i="168"/>
  <c r="AC27" i="170" s="1"/>
  <c r="I27" i="168"/>
  <c r="I27" i="170" s="1"/>
  <c r="BP27" i="168"/>
  <c r="BP27" i="170" s="1"/>
  <c r="AV27" i="168"/>
  <c r="AV27" i="170" s="1"/>
  <c r="AB27" i="168"/>
  <c r="AB27" i="170" s="1"/>
  <c r="H27" i="168"/>
  <c r="H27" i="170" s="1"/>
  <c r="BO27" i="168"/>
  <c r="BO27" i="170" s="1"/>
  <c r="AU27" i="168"/>
  <c r="AU27" i="170" s="1"/>
  <c r="AA27" i="168"/>
  <c r="AA27" i="170" s="1"/>
  <c r="G27" i="168"/>
  <c r="G27" i="170" s="1"/>
  <c r="CH27" i="168"/>
  <c r="CH27" i="170" s="1"/>
  <c r="BN27" i="168"/>
  <c r="BN27" i="170" s="1"/>
  <c r="AT27" i="168"/>
  <c r="AT27" i="170" s="1"/>
  <c r="Z27" i="168"/>
  <c r="Z27" i="170" s="1"/>
  <c r="F27" i="168"/>
  <c r="F27" i="170" s="1"/>
  <c r="CG27" i="168"/>
  <c r="CG27" i="170" s="1"/>
  <c r="BM27" i="168"/>
  <c r="BM27" i="170" s="1"/>
  <c r="AS27" i="168"/>
  <c r="AS27" i="170" s="1"/>
  <c r="Y27" i="168"/>
  <c r="Y27" i="170" s="1"/>
  <c r="E27" i="168"/>
  <c r="E27" i="170" s="1"/>
  <c r="CF27" i="168"/>
  <c r="CF27" i="170" s="1"/>
  <c r="BL27" i="168"/>
  <c r="BL27" i="170" s="1"/>
  <c r="AR27" i="168"/>
  <c r="AR27" i="170" s="1"/>
  <c r="X27" i="168"/>
  <c r="X27" i="170" s="1"/>
  <c r="D27" i="168"/>
  <c r="CA27" i="168"/>
  <c r="CA27" i="170" s="1"/>
  <c r="BG27" i="168"/>
  <c r="BG27" i="170" s="1"/>
  <c r="AM27" i="168"/>
  <c r="AM27" i="170" s="1"/>
  <c r="S27" i="168"/>
  <c r="S27" i="170" s="1"/>
  <c r="BZ27" i="168"/>
  <c r="BZ27" i="170" s="1"/>
  <c r="BF27" i="168"/>
  <c r="BF27" i="170" s="1"/>
  <c r="AL27" i="168"/>
  <c r="AL27" i="170" s="1"/>
  <c r="R27" i="168"/>
  <c r="R27" i="170" s="1"/>
  <c r="CD27" i="168"/>
  <c r="CD27" i="170" s="1"/>
  <c r="AY27" i="168"/>
  <c r="AY27" i="170" s="1"/>
  <c r="M27" i="168"/>
  <c r="M27" i="170" s="1"/>
  <c r="CC27" i="168"/>
  <c r="CC27" i="170" s="1"/>
  <c r="AQ27" i="168"/>
  <c r="AQ27" i="170" s="1"/>
  <c r="L27" i="168"/>
  <c r="L27" i="170" s="1"/>
  <c r="AP27" i="168"/>
  <c r="AP27" i="170" s="1"/>
  <c r="K27" i="168"/>
  <c r="K27" i="170" s="1"/>
  <c r="BY27" i="168"/>
  <c r="BY27" i="170" s="1"/>
  <c r="AO27" i="168"/>
  <c r="AO27" i="170" s="1"/>
  <c r="BX27" i="168"/>
  <c r="BX27" i="170" s="1"/>
  <c r="AN27" i="168"/>
  <c r="AN27" i="170" s="1"/>
  <c r="BW27" i="168"/>
  <c r="BW27" i="170" s="1"/>
  <c r="AK27" i="168"/>
  <c r="AK27" i="170" s="1"/>
  <c r="BV27" i="168"/>
  <c r="BV27" i="170" s="1"/>
  <c r="AJ27" i="168"/>
  <c r="AJ27" i="170" s="1"/>
  <c r="BU27" i="168"/>
  <c r="BU27" i="170" s="1"/>
  <c r="AI27" i="168"/>
  <c r="AI27" i="170" s="1"/>
  <c r="BT27" i="168"/>
  <c r="BT27" i="170" s="1"/>
  <c r="AH27" i="168"/>
  <c r="AH27" i="170" s="1"/>
  <c r="BS27" i="168"/>
  <c r="BS27" i="170" s="1"/>
  <c r="AG27" i="168"/>
  <c r="AG27" i="170" s="1"/>
  <c r="BK27" i="168"/>
  <c r="BK27" i="170" s="1"/>
  <c r="AF27" i="168"/>
  <c r="AF27" i="170" s="1"/>
  <c r="BJ27" i="168"/>
  <c r="BJ27" i="170" s="1"/>
  <c r="AE27" i="168"/>
  <c r="AE27" i="170" s="1"/>
  <c r="BI27" i="168"/>
  <c r="BI27" i="170" s="1"/>
  <c r="W27" i="168"/>
  <c r="W27" i="170" s="1"/>
  <c r="BH27" i="168"/>
  <c r="BH27" i="170" s="1"/>
  <c r="V27" i="168"/>
  <c r="V27" i="170" s="1"/>
  <c r="BE27" i="168"/>
  <c r="BE27" i="170" s="1"/>
  <c r="U27" i="168"/>
  <c r="U27" i="170" s="1"/>
  <c r="BD27" i="168"/>
  <c r="BD27" i="170" s="1"/>
  <c r="T27" i="168"/>
  <c r="T27" i="170" s="1"/>
  <c r="BC27" i="168"/>
  <c r="BC27" i="170" s="1"/>
  <c r="Q27" i="168"/>
  <c r="Q27" i="170" s="1"/>
  <c r="BB27" i="168"/>
  <c r="BB27" i="170" s="1"/>
  <c r="P27" i="168"/>
  <c r="P27" i="170" s="1"/>
  <c r="CE27" i="168"/>
  <c r="CE27" i="170" s="1"/>
  <c r="BA27" i="168"/>
  <c r="BA27" i="170" s="1"/>
  <c r="AZ27" i="168"/>
  <c r="AZ27" i="170" s="1"/>
  <c r="O27" i="168"/>
  <c r="O27" i="170" s="1"/>
  <c r="N27" i="168"/>
  <c r="N27" i="170" s="1"/>
  <c r="CD31" i="168"/>
  <c r="CD31" i="170" s="1"/>
  <c r="BJ31" i="168"/>
  <c r="BJ31" i="170" s="1"/>
  <c r="AP31" i="168"/>
  <c r="AP31" i="170" s="1"/>
  <c r="V31" i="168"/>
  <c r="V31" i="170" s="1"/>
  <c r="CC31" i="168"/>
  <c r="CC31" i="170" s="1"/>
  <c r="BI31" i="168"/>
  <c r="BI31" i="170" s="1"/>
  <c r="AO31" i="168"/>
  <c r="AO31" i="170" s="1"/>
  <c r="U31" i="168"/>
  <c r="U31" i="170" s="1"/>
  <c r="BH31" i="168"/>
  <c r="BH31" i="170" s="1"/>
  <c r="AN31" i="168"/>
  <c r="AN31" i="170" s="1"/>
  <c r="T31" i="168"/>
  <c r="T31" i="170" s="1"/>
  <c r="CA31" i="168"/>
  <c r="CA31" i="170" s="1"/>
  <c r="BG31" i="168"/>
  <c r="BG31" i="170" s="1"/>
  <c r="AM31" i="168"/>
  <c r="AM31" i="170" s="1"/>
  <c r="S31" i="168"/>
  <c r="S31" i="170" s="1"/>
  <c r="BZ31" i="168"/>
  <c r="BZ31" i="170" s="1"/>
  <c r="BF31" i="168"/>
  <c r="BF31" i="170" s="1"/>
  <c r="AL31" i="168"/>
  <c r="AL31" i="170" s="1"/>
  <c r="R31" i="168"/>
  <c r="R31" i="170" s="1"/>
  <c r="BY31" i="168"/>
  <c r="BY31" i="170" s="1"/>
  <c r="BE31" i="168"/>
  <c r="BE31" i="170" s="1"/>
  <c r="AK31" i="168"/>
  <c r="AK31" i="170" s="1"/>
  <c r="Q31" i="168"/>
  <c r="Q31" i="170" s="1"/>
  <c r="BX31" i="168"/>
  <c r="BX31" i="170" s="1"/>
  <c r="BD31" i="168"/>
  <c r="BD31" i="170" s="1"/>
  <c r="AJ31" i="168"/>
  <c r="AJ31" i="170" s="1"/>
  <c r="P31" i="168"/>
  <c r="P31" i="170" s="1"/>
  <c r="BS31" i="168"/>
  <c r="BS31" i="170" s="1"/>
  <c r="AY31" i="168"/>
  <c r="AY31" i="170" s="1"/>
  <c r="AE31" i="168"/>
  <c r="AE31" i="170" s="1"/>
  <c r="K31" i="168"/>
  <c r="K31" i="170" s="1"/>
  <c r="BR31" i="168"/>
  <c r="BR31" i="170" s="1"/>
  <c r="AX31" i="168"/>
  <c r="AX31" i="170" s="1"/>
  <c r="AD31" i="168"/>
  <c r="AD31" i="170" s="1"/>
  <c r="J31" i="168"/>
  <c r="J31" i="170" s="1"/>
  <c r="BM31" i="168"/>
  <c r="BM31" i="170" s="1"/>
  <c r="AA31" i="168"/>
  <c r="AA31" i="170" s="1"/>
  <c r="BL31" i="168"/>
  <c r="BL31" i="170" s="1"/>
  <c r="Z31" i="168"/>
  <c r="Z31" i="170" s="1"/>
  <c r="BK31" i="168"/>
  <c r="BK31" i="170" s="1"/>
  <c r="Y31" i="168"/>
  <c r="Y31" i="170" s="1"/>
  <c r="BC31" i="168"/>
  <c r="BC31" i="170" s="1"/>
  <c r="X31" i="168"/>
  <c r="X31" i="170" s="1"/>
  <c r="BB31" i="168"/>
  <c r="BB31" i="170" s="1"/>
  <c r="W31" i="168"/>
  <c r="W31" i="170" s="1"/>
  <c r="BA31" i="168"/>
  <c r="BA31" i="170" s="1"/>
  <c r="O31" i="168"/>
  <c r="O31" i="170" s="1"/>
  <c r="AZ31" i="168"/>
  <c r="AZ31" i="170" s="1"/>
  <c r="N31" i="168"/>
  <c r="N31" i="170" s="1"/>
  <c r="AW31" i="168"/>
  <c r="AW31" i="170" s="1"/>
  <c r="M31" i="168"/>
  <c r="M31" i="170" s="1"/>
  <c r="CH31" i="168"/>
  <c r="CH31" i="170" s="1"/>
  <c r="AV31" i="168"/>
  <c r="AV31" i="170" s="1"/>
  <c r="L31" i="168"/>
  <c r="L31" i="170" s="1"/>
  <c r="CG31" i="168"/>
  <c r="CG31" i="170" s="1"/>
  <c r="AU31" i="168"/>
  <c r="AU31" i="170" s="1"/>
  <c r="I31" i="168"/>
  <c r="I31" i="170" s="1"/>
  <c r="CF31" i="168"/>
  <c r="CF31" i="170" s="1"/>
  <c r="AT31" i="168"/>
  <c r="AT31" i="170" s="1"/>
  <c r="H31" i="168"/>
  <c r="H31" i="170" s="1"/>
  <c r="CE31" i="168"/>
  <c r="CE31" i="170" s="1"/>
  <c r="AS31" i="168"/>
  <c r="AS31" i="170" s="1"/>
  <c r="G31" i="168"/>
  <c r="G31" i="170" s="1"/>
  <c r="BW31" i="168"/>
  <c r="BW31" i="170" s="1"/>
  <c r="AR31" i="168"/>
  <c r="AR31" i="170" s="1"/>
  <c r="F31" i="168"/>
  <c r="F31" i="170" s="1"/>
  <c r="BV31" i="168"/>
  <c r="BV31" i="170" s="1"/>
  <c r="AQ31" i="168"/>
  <c r="AQ31" i="170" s="1"/>
  <c r="E31" i="168"/>
  <c r="E31" i="170" s="1"/>
  <c r="BU31" i="168"/>
  <c r="BU31" i="170" s="1"/>
  <c r="AI31" i="168"/>
  <c r="AI31" i="170" s="1"/>
  <c r="D31" i="168"/>
  <c r="BT31" i="168"/>
  <c r="BT31" i="170" s="1"/>
  <c r="AH31" i="168"/>
  <c r="AH31" i="170" s="1"/>
  <c r="BQ31" i="168"/>
  <c r="BQ31" i="170" s="1"/>
  <c r="AG31" i="168"/>
  <c r="AG31" i="170" s="1"/>
  <c r="BP31" i="168"/>
  <c r="BP31" i="170" s="1"/>
  <c r="AF31" i="168"/>
  <c r="AF31" i="170" s="1"/>
  <c r="BO31" i="168"/>
  <c r="BO31" i="170" s="1"/>
  <c r="BN31" i="168"/>
  <c r="BN31" i="170" s="1"/>
  <c r="AC31" i="168"/>
  <c r="AC31" i="170" s="1"/>
  <c r="AB31" i="168"/>
  <c r="AB31" i="170" s="1"/>
  <c r="Z68" i="206"/>
  <c r="Z68" i="207" s="1"/>
  <c r="Y68" i="206"/>
  <c r="Y68" i="207" s="1"/>
  <c r="X68" i="207"/>
  <c r="Z43" i="206"/>
  <c r="Z43" i="207" s="1"/>
  <c r="Y43" i="206"/>
  <c r="Y43" i="207" s="1"/>
  <c r="X43" i="207"/>
  <c r="X56" i="207"/>
  <c r="Z56" i="206"/>
  <c r="Z56" i="207" s="1"/>
  <c r="Y56" i="206"/>
  <c r="Y56" i="207" s="1"/>
  <c r="D62" i="170"/>
  <c r="CB62" i="168"/>
  <c r="U13" i="206" a="1"/>
  <c r="D96" i="170"/>
  <c r="CB96" i="168"/>
  <c r="CB96" i="170" s="1"/>
  <c r="BT21" i="168"/>
  <c r="BT21" i="170" s="1"/>
  <c r="AZ21" i="168"/>
  <c r="AZ21" i="170" s="1"/>
  <c r="AF21" i="168"/>
  <c r="AF21" i="170" s="1"/>
  <c r="L21" i="168"/>
  <c r="L21" i="170" s="1"/>
  <c r="BS21" i="168"/>
  <c r="BS21" i="170" s="1"/>
  <c r="AY21" i="168"/>
  <c r="AY21" i="170" s="1"/>
  <c r="AE21" i="168"/>
  <c r="AE21" i="170" s="1"/>
  <c r="K21" i="168"/>
  <c r="K21" i="170" s="1"/>
  <c r="BR21" i="168"/>
  <c r="BR21" i="170" s="1"/>
  <c r="AX21" i="168"/>
  <c r="AX21" i="170" s="1"/>
  <c r="AD21" i="168"/>
  <c r="AD21" i="170" s="1"/>
  <c r="J21" i="168"/>
  <c r="J21" i="170" s="1"/>
  <c r="BQ21" i="168"/>
  <c r="BQ21" i="170" s="1"/>
  <c r="AW21" i="168"/>
  <c r="AW21" i="170" s="1"/>
  <c r="AC21" i="168"/>
  <c r="AC21" i="170" s="1"/>
  <c r="I21" i="168"/>
  <c r="I21" i="170" s="1"/>
  <c r="BP21" i="168"/>
  <c r="BP21" i="170" s="1"/>
  <c r="AV21" i="168"/>
  <c r="AV21" i="170" s="1"/>
  <c r="AB21" i="168"/>
  <c r="AB21" i="170" s="1"/>
  <c r="H21" i="168"/>
  <c r="H21" i="170" s="1"/>
  <c r="BO21" i="168"/>
  <c r="BO21" i="170" s="1"/>
  <c r="AU21" i="168"/>
  <c r="AU21" i="170" s="1"/>
  <c r="AA21" i="168"/>
  <c r="AA21" i="170" s="1"/>
  <c r="G21" i="168"/>
  <c r="G21" i="170" s="1"/>
  <c r="CH21" i="168"/>
  <c r="CH21" i="170" s="1"/>
  <c r="BN21" i="168"/>
  <c r="BN21" i="170" s="1"/>
  <c r="AT21" i="168"/>
  <c r="AT21" i="170" s="1"/>
  <c r="Z21" i="168"/>
  <c r="Z21" i="170" s="1"/>
  <c r="F21" i="168"/>
  <c r="F21" i="170" s="1"/>
  <c r="BH21" i="168"/>
  <c r="BH21" i="170" s="1"/>
  <c r="AN21" i="168"/>
  <c r="AN21" i="170" s="1"/>
  <c r="T21" i="168"/>
  <c r="T21" i="170" s="1"/>
  <c r="BW21" i="168"/>
  <c r="BW21" i="170" s="1"/>
  <c r="AM21" i="168"/>
  <c r="AM21" i="170" s="1"/>
  <c r="D21" i="168"/>
  <c r="BV21" i="168"/>
  <c r="BV21" i="170" s="1"/>
  <c r="AL21" i="168"/>
  <c r="AL21" i="170" s="1"/>
  <c r="BU21" i="168"/>
  <c r="BU21" i="170" s="1"/>
  <c r="AK21" i="168"/>
  <c r="AK21" i="170" s="1"/>
  <c r="BM21" i="168"/>
  <c r="BM21" i="170" s="1"/>
  <c r="AJ21" i="168"/>
  <c r="AJ21" i="170" s="1"/>
  <c r="BL21" i="168"/>
  <c r="BL21" i="170" s="1"/>
  <c r="AI21" i="168"/>
  <c r="AI21" i="170" s="1"/>
  <c r="BK21" i="168"/>
  <c r="BK21" i="170" s="1"/>
  <c r="AH21" i="168"/>
  <c r="AH21" i="170" s="1"/>
  <c r="BJ21" i="168"/>
  <c r="BJ21" i="170" s="1"/>
  <c r="AG21" i="168"/>
  <c r="AG21" i="170" s="1"/>
  <c r="BI21" i="168"/>
  <c r="BI21" i="170" s="1"/>
  <c r="Y21" i="168"/>
  <c r="Y21" i="170" s="1"/>
  <c r="BF21" i="168"/>
  <c r="BF21" i="170" s="1"/>
  <c r="W21" i="168"/>
  <c r="W21" i="170" s="1"/>
  <c r="BE21" i="168"/>
  <c r="BE21" i="170" s="1"/>
  <c r="V21" i="168"/>
  <c r="V21" i="170" s="1"/>
  <c r="CG21" i="168"/>
  <c r="CG21" i="170" s="1"/>
  <c r="BD21" i="168"/>
  <c r="BD21" i="170" s="1"/>
  <c r="U21" i="168"/>
  <c r="U21" i="170" s="1"/>
  <c r="CF21" i="168"/>
  <c r="CF21" i="170" s="1"/>
  <c r="BC21" i="168"/>
  <c r="BC21" i="170" s="1"/>
  <c r="S21" i="168"/>
  <c r="S21" i="170" s="1"/>
  <c r="CE21" i="168"/>
  <c r="CE21" i="170" s="1"/>
  <c r="BB21" i="168"/>
  <c r="BB21" i="170" s="1"/>
  <c r="R21" i="168"/>
  <c r="R21" i="170" s="1"/>
  <c r="CD21" i="168"/>
  <c r="CD21" i="170" s="1"/>
  <c r="BA21" i="168"/>
  <c r="BA21" i="170" s="1"/>
  <c r="Q21" i="168"/>
  <c r="Q21" i="170" s="1"/>
  <c r="CC21" i="168"/>
  <c r="CC21" i="170" s="1"/>
  <c r="AS21" i="168"/>
  <c r="AS21" i="170" s="1"/>
  <c r="P21" i="168"/>
  <c r="P21" i="170" s="1"/>
  <c r="CA21" i="168"/>
  <c r="CA21" i="170" s="1"/>
  <c r="AR21" i="168"/>
  <c r="AR21" i="170" s="1"/>
  <c r="O21" i="168"/>
  <c r="O21" i="170" s="1"/>
  <c r="BZ21" i="168"/>
  <c r="BZ21" i="170" s="1"/>
  <c r="BY21" i="168"/>
  <c r="BY21" i="170" s="1"/>
  <c r="BX21" i="168"/>
  <c r="BX21" i="170" s="1"/>
  <c r="BG21" i="168"/>
  <c r="BG21" i="170" s="1"/>
  <c r="AQ21" i="168"/>
  <c r="AQ21" i="170" s="1"/>
  <c r="AP21" i="168"/>
  <c r="AP21" i="170" s="1"/>
  <c r="AO21" i="168"/>
  <c r="AO21" i="170" s="1"/>
  <c r="X21" i="168"/>
  <c r="X21" i="170" s="1"/>
  <c r="M21" i="168"/>
  <c r="M21" i="170" s="1"/>
  <c r="N21" i="168"/>
  <c r="N21" i="170" s="1"/>
  <c r="E21" i="168"/>
  <c r="E21" i="170" s="1"/>
  <c r="BX79" i="168"/>
  <c r="BX79" i="170" s="1"/>
  <c r="BD79" i="168"/>
  <c r="BD79" i="170" s="1"/>
  <c r="AJ79" i="168"/>
  <c r="AJ79" i="170" s="1"/>
  <c r="P79" i="168"/>
  <c r="P79" i="170" s="1"/>
  <c r="BW79" i="168"/>
  <c r="BW79" i="170" s="1"/>
  <c r="BC79" i="168"/>
  <c r="BC79" i="170" s="1"/>
  <c r="AI79" i="168"/>
  <c r="AI79" i="170" s="1"/>
  <c r="O79" i="168"/>
  <c r="O79" i="170" s="1"/>
  <c r="BV79" i="168"/>
  <c r="BV79" i="170" s="1"/>
  <c r="BB79" i="168"/>
  <c r="BB79" i="170" s="1"/>
  <c r="AH79" i="168"/>
  <c r="AH79" i="170" s="1"/>
  <c r="N79" i="168"/>
  <c r="N79" i="170" s="1"/>
  <c r="BU79" i="168"/>
  <c r="BU79" i="170" s="1"/>
  <c r="BA79" i="168"/>
  <c r="BA79" i="170" s="1"/>
  <c r="AG79" i="168"/>
  <c r="AG79" i="170" s="1"/>
  <c r="M79" i="168"/>
  <c r="M79" i="170" s="1"/>
  <c r="BT79" i="168"/>
  <c r="BT79" i="170" s="1"/>
  <c r="AZ79" i="168"/>
  <c r="AZ79" i="170" s="1"/>
  <c r="AF79" i="168"/>
  <c r="AF79" i="170" s="1"/>
  <c r="L79" i="168"/>
  <c r="L79" i="170" s="1"/>
  <c r="BS79" i="168"/>
  <c r="BS79" i="170" s="1"/>
  <c r="AY79" i="168"/>
  <c r="AY79" i="170" s="1"/>
  <c r="AE79" i="168"/>
  <c r="AE79" i="170" s="1"/>
  <c r="K79" i="168"/>
  <c r="K79" i="170" s="1"/>
  <c r="BQ79" i="168"/>
  <c r="BQ79" i="170" s="1"/>
  <c r="AW79" i="168"/>
  <c r="AW79" i="170" s="1"/>
  <c r="AC79" i="168"/>
  <c r="AC79" i="170" s="1"/>
  <c r="I79" i="168"/>
  <c r="I79" i="170" s="1"/>
  <c r="CH79" i="168"/>
  <c r="CH79" i="170" s="1"/>
  <c r="BN79" i="168"/>
  <c r="BN79" i="170" s="1"/>
  <c r="AT79" i="168"/>
  <c r="AT79" i="170" s="1"/>
  <c r="Z79" i="168"/>
  <c r="Z79" i="170" s="1"/>
  <c r="F79" i="168"/>
  <c r="F79" i="170" s="1"/>
  <c r="CE79" i="168"/>
  <c r="CE79" i="170" s="1"/>
  <c r="BK79" i="168"/>
  <c r="BK79" i="170" s="1"/>
  <c r="AQ79" i="168"/>
  <c r="AQ79" i="170" s="1"/>
  <c r="W79" i="168"/>
  <c r="W79" i="170" s="1"/>
  <c r="BO79" i="168"/>
  <c r="BO79" i="170" s="1"/>
  <c r="AD79" i="168"/>
  <c r="AD79" i="170" s="1"/>
  <c r="BM79" i="168"/>
  <c r="BM79" i="170" s="1"/>
  <c r="AB79" i="168"/>
  <c r="AB79" i="170" s="1"/>
  <c r="BL79" i="168"/>
  <c r="BL79" i="170" s="1"/>
  <c r="AA79" i="168"/>
  <c r="AA79" i="170" s="1"/>
  <c r="BJ79" i="168"/>
  <c r="BJ79" i="170" s="1"/>
  <c r="Y79" i="168"/>
  <c r="Y79" i="170" s="1"/>
  <c r="BI79" i="168"/>
  <c r="BI79" i="170" s="1"/>
  <c r="X79" i="168"/>
  <c r="X79" i="170" s="1"/>
  <c r="BH79" i="168"/>
  <c r="BH79" i="170" s="1"/>
  <c r="V79" i="168"/>
  <c r="V79" i="170" s="1"/>
  <c r="BG79" i="168"/>
  <c r="BG79" i="170" s="1"/>
  <c r="U79" i="168"/>
  <c r="U79" i="170" s="1"/>
  <c r="BF79" i="168"/>
  <c r="BF79" i="170" s="1"/>
  <c r="T79" i="168"/>
  <c r="T79" i="170" s="1"/>
  <c r="BE79" i="168"/>
  <c r="BE79" i="170" s="1"/>
  <c r="S79" i="168"/>
  <c r="S79" i="170" s="1"/>
  <c r="AX79" i="168"/>
  <c r="AX79" i="170" s="1"/>
  <c r="R79" i="168"/>
  <c r="R79" i="170" s="1"/>
  <c r="CG79" i="168"/>
  <c r="CG79" i="170" s="1"/>
  <c r="AV79" i="168"/>
  <c r="AV79" i="170" s="1"/>
  <c r="Q79" i="168"/>
  <c r="Q79" i="170" s="1"/>
  <c r="CF79" i="168"/>
  <c r="CF79" i="170" s="1"/>
  <c r="AU79" i="168"/>
  <c r="AU79" i="170" s="1"/>
  <c r="J79" i="168"/>
  <c r="J79" i="170" s="1"/>
  <c r="CD79" i="168"/>
  <c r="CD79" i="170" s="1"/>
  <c r="AS79" i="168"/>
  <c r="AS79" i="170" s="1"/>
  <c r="H79" i="168"/>
  <c r="H79" i="170" s="1"/>
  <c r="CC79" i="168"/>
  <c r="CC79" i="170" s="1"/>
  <c r="AR79" i="168"/>
  <c r="AR79" i="170" s="1"/>
  <c r="G79" i="168"/>
  <c r="G79" i="170" s="1"/>
  <c r="AP79" i="168"/>
  <c r="AP79" i="170" s="1"/>
  <c r="E79" i="168"/>
  <c r="E79" i="170" s="1"/>
  <c r="CA79" i="168"/>
  <c r="CA79" i="170" s="1"/>
  <c r="AO79" i="168"/>
  <c r="AO79" i="170" s="1"/>
  <c r="D79" i="168"/>
  <c r="BZ79" i="168"/>
  <c r="BZ79" i="170" s="1"/>
  <c r="AN79" i="168"/>
  <c r="AN79" i="170" s="1"/>
  <c r="BY79" i="168"/>
  <c r="BY79" i="170" s="1"/>
  <c r="AM79" i="168"/>
  <c r="AM79" i="170" s="1"/>
  <c r="BR79" i="168"/>
  <c r="BR79" i="170" s="1"/>
  <c r="AL79" i="168"/>
  <c r="AL79" i="170" s="1"/>
  <c r="BP79" i="168"/>
  <c r="BP79" i="170" s="1"/>
  <c r="AK79" i="168"/>
  <c r="AK79" i="170" s="1"/>
  <c r="AG28" i="207"/>
  <c r="AI28" i="206"/>
  <c r="AI28" i="207" s="1"/>
  <c r="AH28" i="206"/>
  <c r="AH28" i="207" s="1"/>
  <c r="AG66" i="207"/>
  <c r="AI66" i="206"/>
  <c r="AI66" i="207" s="1"/>
  <c r="AH66" i="206"/>
  <c r="AH66" i="207" s="1"/>
  <c r="AG79" i="207"/>
  <c r="AI79" i="206"/>
  <c r="AI79" i="207" s="1"/>
  <c r="AH79" i="206"/>
  <c r="AH79" i="207" s="1"/>
  <c r="AI84" i="206"/>
  <c r="AI84" i="207" s="1"/>
  <c r="AH84" i="206"/>
  <c r="AH84" i="207" s="1"/>
  <c r="AG84" i="207"/>
  <c r="AJ88" i="207"/>
  <c r="AL88" i="206"/>
  <c r="AL88" i="207" s="1"/>
  <c r="AK88" i="206"/>
  <c r="AK88" i="207" s="1"/>
  <c r="AJ28" i="207"/>
  <c r="AL28" i="206"/>
  <c r="AL28" i="207" s="1"/>
  <c r="AK28" i="206"/>
  <c r="AK28" i="207" s="1"/>
  <c r="AJ39" i="207"/>
  <c r="AL39" i="206"/>
  <c r="AL39" i="207" s="1"/>
  <c r="AK39" i="206"/>
  <c r="AK39" i="207" s="1"/>
  <c r="AJ44" i="207"/>
  <c r="AK44" i="206"/>
  <c r="AK44" i="207" s="1"/>
  <c r="AL44" i="206"/>
  <c r="AL44" i="207" s="1"/>
  <c r="CA20" i="168"/>
  <c r="CA20" i="170" s="1"/>
  <c r="BG20" i="168"/>
  <c r="BG20" i="170" s="1"/>
  <c r="AM20" i="168"/>
  <c r="AM20" i="170" s="1"/>
  <c r="S20" i="168"/>
  <c r="S20" i="170" s="1"/>
  <c r="BZ20" i="168"/>
  <c r="BZ20" i="170" s="1"/>
  <c r="BF20" i="168"/>
  <c r="BF20" i="170" s="1"/>
  <c r="AL20" i="168"/>
  <c r="AL20" i="170" s="1"/>
  <c r="R20" i="168"/>
  <c r="R20" i="170" s="1"/>
  <c r="BY20" i="168"/>
  <c r="BY20" i="170" s="1"/>
  <c r="BE20" i="168"/>
  <c r="BE20" i="170" s="1"/>
  <c r="AK20" i="168"/>
  <c r="AK20" i="170" s="1"/>
  <c r="Q20" i="168"/>
  <c r="Q20" i="170" s="1"/>
  <c r="BX20" i="168"/>
  <c r="BX20" i="170" s="1"/>
  <c r="BD20" i="168"/>
  <c r="BD20" i="170" s="1"/>
  <c r="AJ20" i="168"/>
  <c r="AJ20" i="170" s="1"/>
  <c r="P20" i="168"/>
  <c r="P20" i="170" s="1"/>
  <c r="BW20" i="168"/>
  <c r="BW20" i="170" s="1"/>
  <c r="BC20" i="168"/>
  <c r="BC20" i="170" s="1"/>
  <c r="AI20" i="168"/>
  <c r="AI20" i="170" s="1"/>
  <c r="O20" i="168"/>
  <c r="O20" i="170" s="1"/>
  <c r="BV20" i="168"/>
  <c r="BV20" i="170" s="1"/>
  <c r="BB20" i="168"/>
  <c r="BB20" i="170" s="1"/>
  <c r="AH20" i="168"/>
  <c r="AH20" i="170" s="1"/>
  <c r="N20" i="168"/>
  <c r="N20" i="170" s="1"/>
  <c r="BU20" i="168"/>
  <c r="BU20" i="170" s="1"/>
  <c r="BA20" i="168"/>
  <c r="BA20" i="170" s="1"/>
  <c r="AG20" i="168"/>
  <c r="AG20" i="170" s="1"/>
  <c r="M20" i="168"/>
  <c r="M20" i="170" s="1"/>
  <c r="BO20" i="168"/>
  <c r="BO20" i="170" s="1"/>
  <c r="AU20" i="168"/>
  <c r="AU20" i="170" s="1"/>
  <c r="AA20" i="168"/>
  <c r="AA20" i="170" s="1"/>
  <c r="G20" i="168"/>
  <c r="G20" i="170" s="1"/>
  <c r="BJ20" i="168"/>
  <c r="BJ20" i="170" s="1"/>
  <c r="Z20" i="168"/>
  <c r="Z20" i="170" s="1"/>
  <c r="BI20" i="168"/>
  <c r="BI20" i="170" s="1"/>
  <c r="Y20" i="168"/>
  <c r="Y20" i="170" s="1"/>
  <c r="BH20" i="168"/>
  <c r="BH20" i="170" s="1"/>
  <c r="X20" i="168"/>
  <c r="X20" i="170" s="1"/>
  <c r="AZ20" i="168"/>
  <c r="AZ20" i="170" s="1"/>
  <c r="W20" i="168"/>
  <c r="W20" i="170" s="1"/>
  <c r="CH20" i="168"/>
  <c r="CH20" i="170" s="1"/>
  <c r="AY20" i="168"/>
  <c r="AY20" i="170" s="1"/>
  <c r="V20" i="168"/>
  <c r="V20" i="170" s="1"/>
  <c r="CG20" i="168"/>
  <c r="CG20" i="170" s="1"/>
  <c r="AX20" i="168"/>
  <c r="AX20" i="170" s="1"/>
  <c r="U20" i="168"/>
  <c r="U20" i="170" s="1"/>
  <c r="CF20" i="168"/>
  <c r="CF20" i="170" s="1"/>
  <c r="AW20" i="168"/>
  <c r="AW20" i="170" s="1"/>
  <c r="T20" i="168"/>
  <c r="T20" i="170" s="1"/>
  <c r="CE20" i="168"/>
  <c r="CE20" i="170" s="1"/>
  <c r="AV20" i="168"/>
  <c r="AV20" i="170" s="1"/>
  <c r="L20" i="168"/>
  <c r="L20" i="170" s="1"/>
  <c r="CC20" i="168"/>
  <c r="CC20" i="170" s="1"/>
  <c r="AS20" i="168"/>
  <c r="AS20" i="170" s="1"/>
  <c r="J20" i="168"/>
  <c r="J20" i="170" s="1"/>
  <c r="AR20" i="168"/>
  <c r="AR20" i="170" s="1"/>
  <c r="I20" i="168"/>
  <c r="I20" i="170" s="1"/>
  <c r="BT20" i="168"/>
  <c r="BT20" i="170" s="1"/>
  <c r="AQ20" i="168"/>
  <c r="AQ20" i="170" s="1"/>
  <c r="H20" i="168"/>
  <c r="H20" i="170" s="1"/>
  <c r="BS20" i="168"/>
  <c r="BS20" i="170" s="1"/>
  <c r="AP20" i="168"/>
  <c r="AP20" i="170" s="1"/>
  <c r="F20" i="168"/>
  <c r="F20" i="170" s="1"/>
  <c r="BR20" i="168"/>
  <c r="BR20" i="170" s="1"/>
  <c r="AO20" i="168"/>
  <c r="AO20" i="170" s="1"/>
  <c r="E20" i="168"/>
  <c r="E20" i="170" s="1"/>
  <c r="BQ20" i="168"/>
  <c r="BQ20" i="170" s="1"/>
  <c r="AN20" i="168"/>
  <c r="AN20" i="170" s="1"/>
  <c r="D20" i="168"/>
  <c r="BP20" i="168"/>
  <c r="BP20" i="170" s="1"/>
  <c r="AF20" i="168"/>
  <c r="AF20" i="170" s="1"/>
  <c r="BN20" i="168"/>
  <c r="BN20" i="170" s="1"/>
  <c r="AE20" i="168"/>
  <c r="AE20" i="170" s="1"/>
  <c r="BM20" i="168"/>
  <c r="BM20" i="170" s="1"/>
  <c r="BL20" i="168"/>
  <c r="BL20" i="170" s="1"/>
  <c r="BK20" i="168"/>
  <c r="BK20" i="170" s="1"/>
  <c r="AT20" i="168"/>
  <c r="AT20" i="170" s="1"/>
  <c r="AD20" i="168"/>
  <c r="AD20" i="170" s="1"/>
  <c r="AC20" i="168"/>
  <c r="AC20" i="170" s="1"/>
  <c r="AB20" i="168"/>
  <c r="AB20" i="170" s="1"/>
  <c r="K20" i="168"/>
  <c r="K20" i="170" s="1"/>
  <c r="CD20" i="168"/>
  <c r="CD20" i="170" s="1"/>
  <c r="CA40" i="168"/>
  <c r="CA40" i="170" s="1"/>
  <c r="BG40" i="168"/>
  <c r="BG40" i="170" s="1"/>
  <c r="AM40" i="168"/>
  <c r="AM40" i="170" s="1"/>
  <c r="S40" i="168"/>
  <c r="S40" i="170" s="1"/>
  <c r="BZ40" i="168"/>
  <c r="BZ40" i="170" s="1"/>
  <c r="BF40" i="168"/>
  <c r="BF40" i="170" s="1"/>
  <c r="AL40" i="168"/>
  <c r="AL40" i="170" s="1"/>
  <c r="R40" i="168"/>
  <c r="R40" i="170" s="1"/>
  <c r="BY40" i="168"/>
  <c r="BY40" i="170" s="1"/>
  <c r="BE40" i="168"/>
  <c r="BE40" i="170" s="1"/>
  <c r="AK40" i="168"/>
  <c r="AK40" i="170" s="1"/>
  <c r="Q40" i="168"/>
  <c r="Q40" i="170" s="1"/>
  <c r="BX40" i="168"/>
  <c r="BX40" i="170" s="1"/>
  <c r="BD40" i="168"/>
  <c r="BD40" i="170" s="1"/>
  <c r="AJ40" i="168"/>
  <c r="AJ40" i="170" s="1"/>
  <c r="P40" i="168"/>
  <c r="P40" i="170" s="1"/>
  <c r="BW40" i="168"/>
  <c r="BW40" i="170" s="1"/>
  <c r="BC40" i="168"/>
  <c r="BC40" i="170" s="1"/>
  <c r="AI40" i="168"/>
  <c r="AI40" i="170" s="1"/>
  <c r="O40" i="168"/>
  <c r="O40" i="170" s="1"/>
  <c r="BV40" i="168"/>
  <c r="BV40" i="170" s="1"/>
  <c r="BB40" i="168"/>
  <c r="BB40" i="170" s="1"/>
  <c r="AH40" i="168"/>
  <c r="AH40" i="170" s="1"/>
  <c r="N40" i="168"/>
  <c r="N40" i="170" s="1"/>
  <c r="BU40" i="168"/>
  <c r="BU40" i="170" s="1"/>
  <c r="BA40" i="168"/>
  <c r="BA40" i="170" s="1"/>
  <c r="AG40" i="168"/>
  <c r="AG40" i="170" s="1"/>
  <c r="M40" i="168"/>
  <c r="M40" i="170" s="1"/>
  <c r="BT40" i="168"/>
  <c r="BT40" i="170" s="1"/>
  <c r="BS40" i="168"/>
  <c r="BS40" i="170" s="1"/>
  <c r="AY40" i="168"/>
  <c r="AY40" i="170" s="1"/>
  <c r="AE40" i="168"/>
  <c r="AE40" i="170" s="1"/>
  <c r="K40" i="168"/>
  <c r="K40" i="170" s="1"/>
  <c r="BP40" i="168"/>
  <c r="BP40" i="170" s="1"/>
  <c r="AV40" i="168"/>
  <c r="AV40" i="170" s="1"/>
  <c r="AB40" i="168"/>
  <c r="AB40" i="170" s="1"/>
  <c r="H40" i="168"/>
  <c r="H40" i="170" s="1"/>
  <c r="BO40" i="168"/>
  <c r="BO40" i="170" s="1"/>
  <c r="AU40" i="168"/>
  <c r="AU40" i="170" s="1"/>
  <c r="AA40" i="168"/>
  <c r="AA40" i="170" s="1"/>
  <c r="G40" i="168"/>
  <c r="G40" i="170" s="1"/>
  <c r="CH40" i="168"/>
  <c r="CH40" i="170" s="1"/>
  <c r="BN40" i="168"/>
  <c r="BN40" i="170" s="1"/>
  <c r="AT40" i="168"/>
  <c r="AT40" i="170" s="1"/>
  <c r="Z40" i="168"/>
  <c r="Z40" i="170" s="1"/>
  <c r="F40" i="168"/>
  <c r="F40" i="170" s="1"/>
  <c r="CC40" i="168"/>
  <c r="CC40" i="170" s="1"/>
  <c r="AD40" i="168"/>
  <c r="AD40" i="170" s="1"/>
  <c r="AC40" i="168"/>
  <c r="AC40" i="170" s="1"/>
  <c r="BR40" i="168"/>
  <c r="BR40" i="170" s="1"/>
  <c r="Y40" i="168"/>
  <c r="Y40" i="170" s="1"/>
  <c r="BQ40" i="168"/>
  <c r="BQ40" i="170" s="1"/>
  <c r="X40" i="168"/>
  <c r="X40" i="170" s="1"/>
  <c r="BM40" i="168"/>
  <c r="BM40" i="170" s="1"/>
  <c r="W40" i="168"/>
  <c r="W40" i="170" s="1"/>
  <c r="BL40" i="168"/>
  <c r="BL40" i="170" s="1"/>
  <c r="V40" i="168"/>
  <c r="V40" i="170" s="1"/>
  <c r="BK40" i="168"/>
  <c r="BK40" i="170" s="1"/>
  <c r="U40" i="168"/>
  <c r="U40" i="170" s="1"/>
  <c r="BJ40" i="168"/>
  <c r="BJ40" i="170" s="1"/>
  <c r="T40" i="168"/>
  <c r="T40" i="170" s="1"/>
  <c r="BI40" i="168"/>
  <c r="BI40" i="170" s="1"/>
  <c r="L40" i="168"/>
  <c r="L40" i="170" s="1"/>
  <c r="BH40" i="168"/>
  <c r="BH40" i="170" s="1"/>
  <c r="J40" i="168"/>
  <c r="J40" i="170" s="1"/>
  <c r="AZ40" i="168"/>
  <c r="AZ40" i="170" s="1"/>
  <c r="I40" i="168"/>
  <c r="I40" i="170" s="1"/>
  <c r="AX40" i="168"/>
  <c r="AX40" i="170" s="1"/>
  <c r="E40" i="168"/>
  <c r="E40" i="170" s="1"/>
  <c r="AW40" i="168"/>
  <c r="AW40" i="170" s="1"/>
  <c r="D40" i="168"/>
  <c r="AS40" i="168"/>
  <c r="AS40" i="170" s="1"/>
  <c r="AR40" i="168"/>
  <c r="AR40" i="170" s="1"/>
  <c r="AQ40" i="168"/>
  <c r="AQ40" i="170" s="1"/>
  <c r="CG40" i="168"/>
  <c r="CG40" i="170" s="1"/>
  <c r="AP40" i="168"/>
  <c r="AP40" i="170" s="1"/>
  <c r="CF40" i="168"/>
  <c r="CF40" i="170" s="1"/>
  <c r="AO40" i="168"/>
  <c r="AO40" i="170" s="1"/>
  <c r="CE40" i="168"/>
  <c r="CE40" i="170" s="1"/>
  <c r="CD40" i="168"/>
  <c r="CD40" i="170" s="1"/>
  <c r="AN40" i="168"/>
  <c r="AN40" i="170" s="1"/>
  <c r="AF40" i="168"/>
  <c r="AF40" i="170" s="1"/>
  <c r="AD56" i="207"/>
  <c r="AF56" i="206"/>
  <c r="AF56" i="207" s="1"/>
  <c r="AE56" i="206"/>
  <c r="AE56" i="207" s="1"/>
  <c r="AD25" i="207"/>
  <c r="AF25" i="206"/>
  <c r="AF25" i="207" s="1"/>
  <c r="AE25" i="206"/>
  <c r="AE25" i="207" s="1"/>
  <c r="AD58" i="207"/>
  <c r="AF58" i="206"/>
  <c r="AF58" i="207" s="1"/>
  <c r="AE58" i="206"/>
  <c r="AE58" i="207" s="1"/>
  <c r="AF63" i="206"/>
  <c r="AF63" i="207" s="1"/>
  <c r="AE63" i="206"/>
  <c r="AE63" i="207" s="1"/>
  <c r="AD63" i="207"/>
  <c r="H9" i="170"/>
  <c r="BH9" i="170"/>
  <c r="AR9" i="170"/>
  <c r="O9" i="170"/>
  <c r="AI19" i="206"/>
  <c r="AI19" i="207" s="1"/>
  <c r="AH19" i="206"/>
  <c r="AH19" i="207" s="1"/>
  <c r="AG19" i="207"/>
  <c r="X66" i="207"/>
  <c r="Z66" i="206"/>
  <c r="Z66" i="207" s="1"/>
  <c r="Y66" i="206"/>
  <c r="Y66" i="207" s="1"/>
  <c r="X45" i="207"/>
  <c r="Z45" i="206"/>
  <c r="Z45" i="207" s="1"/>
  <c r="Y45" i="206"/>
  <c r="Y45" i="207" s="1"/>
  <c r="X16" i="207"/>
  <c r="Y16" i="206"/>
  <c r="Y16" i="207" s="1"/>
  <c r="Z16" i="206"/>
  <c r="Z16" i="207" s="1"/>
  <c r="X61" i="207"/>
  <c r="Y61" i="206"/>
  <c r="Y61" i="207" s="1"/>
  <c r="Z61" i="206"/>
  <c r="Z61" i="207" s="1"/>
  <c r="CD51" i="168"/>
  <c r="CD51" i="170" s="1"/>
  <c r="BJ51" i="168"/>
  <c r="BJ51" i="170" s="1"/>
  <c r="AP51" i="168"/>
  <c r="AP51" i="170" s="1"/>
  <c r="V51" i="168"/>
  <c r="V51" i="170" s="1"/>
  <c r="CC51" i="168"/>
  <c r="CC51" i="170" s="1"/>
  <c r="BI51" i="168"/>
  <c r="BI51" i="170" s="1"/>
  <c r="AO51" i="168"/>
  <c r="AO51" i="170" s="1"/>
  <c r="U51" i="168"/>
  <c r="U51" i="170" s="1"/>
  <c r="BH51" i="168"/>
  <c r="BH51" i="170" s="1"/>
  <c r="AN51" i="168"/>
  <c r="AN51" i="170" s="1"/>
  <c r="T51" i="168"/>
  <c r="T51" i="170" s="1"/>
  <c r="CA51" i="168"/>
  <c r="CA51" i="170" s="1"/>
  <c r="BG51" i="168"/>
  <c r="BG51" i="170" s="1"/>
  <c r="AM51" i="168"/>
  <c r="AM51" i="170" s="1"/>
  <c r="S51" i="168"/>
  <c r="S51" i="170" s="1"/>
  <c r="BZ51" i="168"/>
  <c r="BZ51" i="170" s="1"/>
  <c r="BF51" i="168"/>
  <c r="BF51" i="170" s="1"/>
  <c r="AL51" i="168"/>
  <c r="AL51" i="170" s="1"/>
  <c r="R51" i="168"/>
  <c r="R51" i="170" s="1"/>
  <c r="BY51" i="168"/>
  <c r="BY51" i="170" s="1"/>
  <c r="BE51" i="168"/>
  <c r="BE51" i="170" s="1"/>
  <c r="AK51" i="168"/>
  <c r="AK51" i="170" s="1"/>
  <c r="Q51" i="168"/>
  <c r="Q51" i="170" s="1"/>
  <c r="BX51" i="168"/>
  <c r="BX51" i="170" s="1"/>
  <c r="BD51" i="168"/>
  <c r="BD51" i="170" s="1"/>
  <c r="AJ51" i="168"/>
  <c r="AJ51" i="170" s="1"/>
  <c r="P51" i="168"/>
  <c r="P51" i="170" s="1"/>
  <c r="BW51" i="168"/>
  <c r="BW51" i="170" s="1"/>
  <c r="BC51" i="168"/>
  <c r="BC51" i="170" s="1"/>
  <c r="AI51" i="168"/>
  <c r="AI51" i="170" s="1"/>
  <c r="O51" i="168"/>
  <c r="O51" i="170" s="1"/>
  <c r="BV51" i="168"/>
  <c r="BV51" i="170" s="1"/>
  <c r="BB51" i="168"/>
  <c r="BB51" i="170" s="1"/>
  <c r="AH51" i="168"/>
  <c r="AH51" i="170" s="1"/>
  <c r="N51" i="168"/>
  <c r="N51" i="170" s="1"/>
  <c r="BS51" i="168"/>
  <c r="BS51" i="170" s="1"/>
  <c r="AY51" i="168"/>
  <c r="AY51" i="170" s="1"/>
  <c r="AE51" i="168"/>
  <c r="AE51" i="170" s="1"/>
  <c r="K51" i="168"/>
  <c r="K51" i="170" s="1"/>
  <c r="BR51" i="168"/>
  <c r="BR51" i="170" s="1"/>
  <c r="AX51" i="168"/>
  <c r="AX51" i="170" s="1"/>
  <c r="AD51" i="168"/>
  <c r="AD51" i="170" s="1"/>
  <c r="J51" i="168"/>
  <c r="J51" i="170" s="1"/>
  <c r="BQ51" i="168"/>
  <c r="BQ51" i="170" s="1"/>
  <c r="AW51" i="168"/>
  <c r="AW51" i="170" s="1"/>
  <c r="AC51" i="168"/>
  <c r="AC51" i="170" s="1"/>
  <c r="I51" i="168"/>
  <c r="I51" i="170" s="1"/>
  <c r="BO51" i="168"/>
  <c r="BO51" i="170" s="1"/>
  <c r="AU51" i="168"/>
  <c r="AU51" i="170" s="1"/>
  <c r="AA51" i="168"/>
  <c r="AA51" i="170" s="1"/>
  <c r="G51" i="168"/>
  <c r="G51" i="170" s="1"/>
  <c r="CH51" i="168"/>
  <c r="CH51" i="170" s="1"/>
  <c r="BN51" i="168"/>
  <c r="BN51" i="170" s="1"/>
  <c r="AT51" i="168"/>
  <c r="AT51" i="170" s="1"/>
  <c r="Z51" i="168"/>
  <c r="Z51" i="170" s="1"/>
  <c r="F51" i="168"/>
  <c r="F51" i="170" s="1"/>
  <c r="CF51" i="168"/>
  <c r="CF51" i="170" s="1"/>
  <c r="BL51" i="168"/>
  <c r="BL51" i="170" s="1"/>
  <c r="AR51" i="168"/>
  <c r="AR51" i="170" s="1"/>
  <c r="X51" i="168"/>
  <c r="X51" i="170" s="1"/>
  <c r="D51" i="168"/>
  <c r="CE51" i="168"/>
  <c r="CE51" i="170" s="1"/>
  <c r="BU51" i="168"/>
  <c r="BU51" i="170" s="1"/>
  <c r="BT51" i="168"/>
  <c r="BT51" i="170" s="1"/>
  <c r="BP51" i="168"/>
  <c r="BP51" i="170" s="1"/>
  <c r="BM51" i="168"/>
  <c r="BM51" i="170" s="1"/>
  <c r="BK51" i="168"/>
  <c r="BK51" i="170" s="1"/>
  <c r="BA51" i="168"/>
  <c r="BA51" i="170" s="1"/>
  <c r="AZ51" i="168"/>
  <c r="AZ51" i="170" s="1"/>
  <c r="AV51" i="168"/>
  <c r="AV51" i="170" s="1"/>
  <c r="AS51" i="168"/>
  <c r="AS51" i="170" s="1"/>
  <c r="AQ51" i="168"/>
  <c r="AQ51" i="170" s="1"/>
  <c r="AG51" i="168"/>
  <c r="AG51" i="170" s="1"/>
  <c r="AF51" i="168"/>
  <c r="AF51" i="170" s="1"/>
  <c r="AB51" i="168"/>
  <c r="AB51" i="170" s="1"/>
  <c r="Y51" i="168"/>
  <c r="Y51" i="170" s="1"/>
  <c r="W51" i="168"/>
  <c r="W51" i="170" s="1"/>
  <c r="M51" i="168"/>
  <c r="M51" i="170" s="1"/>
  <c r="L51" i="168"/>
  <c r="L51" i="170" s="1"/>
  <c r="H51" i="168"/>
  <c r="H51" i="170" s="1"/>
  <c r="E51" i="168"/>
  <c r="E51" i="170" s="1"/>
  <c r="CG51" i="168"/>
  <c r="CG51" i="170" s="1"/>
  <c r="X24" i="207"/>
  <c r="Z24" i="206"/>
  <c r="Z24" i="207" s="1"/>
  <c r="Y24" i="206"/>
  <c r="Y24" i="207" s="1"/>
  <c r="Z63" i="206"/>
  <c r="Z63" i="207" s="1"/>
  <c r="Y63" i="206"/>
  <c r="Y63" i="207" s="1"/>
  <c r="X63" i="207"/>
  <c r="X76" i="207"/>
  <c r="Z76" i="206"/>
  <c r="Z76" i="207" s="1"/>
  <c r="Y76" i="206"/>
  <c r="Y76" i="207" s="1"/>
  <c r="X81" i="207"/>
  <c r="Z81" i="206"/>
  <c r="Z81" i="207" s="1"/>
  <c r="Y81" i="206"/>
  <c r="Y81" i="207" s="1"/>
  <c r="CH39" i="168"/>
  <c r="CH39" i="170" s="1"/>
  <c r="BN39" i="168"/>
  <c r="BN39" i="170" s="1"/>
  <c r="AT39" i="168"/>
  <c r="AT39" i="170" s="1"/>
  <c r="Z39" i="168"/>
  <c r="Z39" i="170" s="1"/>
  <c r="F39" i="168"/>
  <c r="F39" i="170" s="1"/>
  <c r="CG39" i="168"/>
  <c r="CG39" i="170" s="1"/>
  <c r="BM39" i="168"/>
  <c r="BM39" i="170" s="1"/>
  <c r="AS39" i="168"/>
  <c r="AS39" i="170" s="1"/>
  <c r="Y39" i="168"/>
  <c r="Y39" i="170" s="1"/>
  <c r="E39" i="168"/>
  <c r="E39" i="170" s="1"/>
  <c r="CF39" i="168"/>
  <c r="CF39" i="170" s="1"/>
  <c r="BL39" i="168"/>
  <c r="BL39" i="170" s="1"/>
  <c r="AR39" i="168"/>
  <c r="AR39" i="170" s="1"/>
  <c r="X39" i="168"/>
  <c r="X39" i="170" s="1"/>
  <c r="D39" i="168"/>
  <c r="CE39" i="168"/>
  <c r="CE39" i="170" s="1"/>
  <c r="BK39" i="168"/>
  <c r="BK39" i="170" s="1"/>
  <c r="AQ39" i="168"/>
  <c r="AQ39" i="170" s="1"/>
  <c r="W39" i="168"/>
  <c r="W39" i="170" s="1"/>
  <c r="CD39" i="168"/>
  <c r="CD39" i="170" s="1"/>
  <c r="BJ39" i="168"/>
  <c r="BJ39" i="170" s="1"/>
  <c r="AP39" i="168"/>
  <c r="AP39" i="170" s="1"/>
  <c r="V39" i="168"/>
  <c r="V39" i="170" s="1"/>
  <c r="CC39" i="168"/>
  <c r="CC39" i="170" s="1"/>
  <c r="BI39" i="168"/>
  <c r="BI39" i="170" s="1"/>
  <c r="AO39" i="168"/>
  <c r="AO39" i="170" s="1"/>
  <c r="U39" i="168"/>
  <c r="U39" i="170" s="1"/>
  <c r="BH39" i="168"/>
  <c r="BH39" i="170" s="1"/>
  <c r="AN39" i="168"/>
  <c r="AN39" i="170" s="1"/>
  <c r="T39" i="168"/>
  <c r="T39" i="170" s="1"/>
  <c r="BZ39" i="168"/>
  <c r="BZ39" i="170" s="1"/>
  <c r="BF39" i="168"/>
  <c r="BF39" i="170" s="1"/>
  <c r="AL39" i="168"/>
  <c r="AL39" i="170" s="1"/>
  <c r="R39" i="168"/>
  <c r="R39" i="170" s="1"/>
  <c r="BW39" i="168"/>
  <c r="BW39" i="170" s="1"/>
  <c r="BC39" i="168"/>
  <c r="BC39" i="170" s="1"/>
  <c r="AI39" i="168"/>
  <c r="AI39" i="170" s="1"/>
  <c r="O39" i="168"/>
  <c r="O39" i="170" s="1"/>
  <c r="BV39" i="168"/>
  <c r="BV39" i="170" s="1"/>
  <c r="BB39" i="168"/>
  <c r="BB39" i="170" s="1"/>
  <c r="AH39" i="168"/>
  <c r="AH39" i="170" s="1"/>
  <c r="N39" i="168"/>
  <c r="N39" i="170" s="1"/>
  <c r="BU39" i="168"/>
  <c r="BU39" i="170" s="1"/>
  <c r="BA39" i="168"/>
  <c r="BA39" i="170" s="1"/>
  <c r="AG39" i="168"/>
  <c r="AG39" i="170" s="1"/>
  <c r="M39" i="168"/>
  <c r="M39" i="170" s="1"/>
  <c r="BT39" i="168"/>
  <c r="BT39" i="170" s="1"/>
  <c r="AD39" i="168"/>
  <c r="AD39" i="170" s="1"/>
  <c r="BS39" i="168"/>
  <c r="BS39" i="170" s="1"/>
  <c r="AC39" i="168"/>
  <c r="AC39" i="170" s="1"/>
  <c r="BR39" i="168"/>
  <c r="BR39" i="170" s="1"/>
  <c r="AB39" i="168"/>
  <c r="AB39" i="170" s="1"/>
  <c r="BQ39" i="168"/>
  <c r="BQ39" i="170" s="1"/>
  <c r="AA39" i="168"/>
  <c r="AA39" i="170" s="1"/>
  <c r="BP39" i="168"/>
  <c r="BP39" i="170" s="1"/>
  <c r="S39" i="168"/>
  <c r="S39" i="170" s="1"/>
  <c r="BO39" i="168"/>
  <c r="BO39" i="170" s="1"/>
  <c r="Q39" i="168"/>
  <c r="Q39" i="170" s="1"/>
  <c r="BG39" i="168"/>
  <c r="BG39" i="170" s="1"/>
  <c r="P39" i="168"/>
  <c r="P39" i="170" s="1"/>
  <c r="BE39" i="168"/>
  <c r="BE39" i="170" s="1"/>
  <c r="L39" i="168"/>
  <c r="L39" i="170" s="1"/>
  <c r="BD39" i="168"/>
  <c r="BD39" i="170" s="1"/>
  <c r="K39" i="168"/>
  <c r="K39" i="170" s="1"/>
  <c r="AZ39" i="168"/>
  <c r="AZ39" i="170" s="1"/>
  <c r="J39" i="168"/>
  <c r="J39" i="170" s="1"/>
  <c r="AY39" i="168"/>
  <c r="AY39" i="170" s="1"/>
  <c r="I39" i="168"/>
  <c r="I39" i="170" s="1"/>
  <c r="AX39" i="168"/>
  <c r="AX39" i="170" s="1"/>
  <c r="H39" i="168"/>
  <c r="H39" i="170" s="1"/>
  <c r="AW39" i="168"/>
  <c r="AW39" i="170" s="1"/>
  <c r="G39" i="168"/>
  <c r="G39" i="170" s="1"/>
  <c r="AV39" i="168"/>
  <c r="AV39" i="170" s="1"/>
  <c r="AU39" i="168"/>
  <c r="AU39" i="170" s="1"/>
  <c r="AM39" i="168"/>
  <c r="AM39" i="170" s="1"/>
  <c r="AK39" i="168"/>
  <c r="AK39" i="170" s="1"/>
  <c r="CA39" i="168"/>
  <c r="CA39" i="170" s="1"/>
  <c r="AJ39" i="168"/>
  <c r="AJ39" i="170" s="1"/>
  <c r="BY39" i="168"/>
  <c r="BY39" i="170" s="1"/>
  <c r="BX39" i="168"/>
  <c r="BX39" i="170" s="1"/>
  <c r="AF39" i="168"/>
  <c r="AF39" i="170" s="1"/>
  <c r="AE39" i="168"/>
  <c r="AE39" i="170" s="1"/>
  <c r="AG73" i="207"/>
  <c r="AI73" i="206"/>
  <c r="AI73" i="207" s="1"/>
  <c r="AH73" i="206"/>
  <c r="AH73" i="207" s="1"/>
  <c r="AH86" i="206"/>
  <c r="AH86" i="207" s="1"/>
  <c r="AG86" i="207"/>
  <c r="AI86" i="206"/>
  <c r="AI86" i="207" s="1"/>
  <c r="AG20" i="207"/>
  <c r="AI20" i="206"/>
  <c r="AI20" i="207" s="1"/>
  <c r="AH20" i="206"/>
  <c r="AH20" i="207" s="1"/>
  <c r="AG25" i="207"/>
  <c r="AH25" i="206"/>
  <c r="AH25" i="207" s="1"/>
  <c r="AI25" i="206"/>
  <c r="AI25" i="207" s="1"/>
  <c r="AJ34" i="207"/>
  <c r="AK34" i="206"/>
  <c r="AK34" i="207" s="1"/>
  <c r="AL34" i="206"/>
  <c r="AL34" i="207" s="1"/>
  <c r="AL73" i="206"/>
  <c r="AL73" i="207" s="1"/>
  <c r="AK73" i="206"/>
  <c r="AK73" i="207" s="1"/>
  <c r="AJ73" i="207"/>
  <c r="AJ59" i="207"/>
  <c r="AL59" i="206"/>
  <c r="AL59" i="207" s="1"/>
  <c r="AK59" i="206"/>
  <c r="AK59" i="207" s="1"/>
  <c r="AJ64" i="207"/>
  <c r="AL64" i="206"/>
  <c r="AL64" i="207" s="1"/>
  <c r="AK64" i="206"/>
  <c r="AK64" i="207" s="1"/>
  <c r="BH64" i="168"/>
  <c r="BH64" i="170" s="1"/>
  <c r="AN64" i="168"/>
  <c r="AN64" i="170" s="1"/>
  <c r="T64" i="168"/>
  <c r="T64" i="170" s="1"/>
  <c r="CA64" i="168"/>
  <c r="CA64" i="170" s="1"/>
  <c r="BG64" i="168"/>
  <c r="BG64" i="170" s="1"/>
  <c r="AM64" i="168"/>
  <c r="AM64" i="170" s="1"/>
  <c r="S64" i="168"/>
  <c r="S64" i="170" s="1"/>
  <c r="BZ64" i="168"/>
  <c r="BZ64" i="170" s="1"/>
  <c r="BF64" i="168"/>
  <c r="BF64" i="170" s="1"/>
  <c r="AL64" i="168"/>
  <c r="AL64" i="170" s="1"/>
  <c r="R64" i="168"/>
  <c r="R64" i="170" s="1"/>
  <c r="BY64" i="168"/>
  <c r="BY64" i="170" s="1"/>
  <c r="BE64" i="168"/>
  <c r="BE64" i="170" s="1"/>
  <c r="AK64" i="168"/>
  <c r="AK64" i="170" s="1"/>
  <c r="Q64" i="168"/>
  <c r="Q64" i="170" s="1"/>
  <c r="CG64" i="168"/>
  <c r="CG64" i="170" s="1"/>
  <c r="BI64" i="168"/>
  <c r="BI64" i="170" s="1"/>
  <c r="AG64" i="168"/>
  <c r="AG64" i="170" s="1"/>
  <c r="I64" i="168"/>
  <c r="I64" i="170" s="1"/>
  <c r="CF64" i="168"/>
  <c r="CF64" i="170" s="1"/>
  <c r="BD64" i="168"/>
  <c r="BD64" i="170" s="1"/>
  <c r="AF64" i="168"/>
  <c r="AF64" i="170" s="1"/>
  <c r="H64" i="168"/>
  <c r="H64" i="170" s="1"/>
  <c r="CE64" i="168"/>
  <c r="CE64" i="170" s="1"/>
  <c r="BC64" i="168"/>
  <c r="BC64" i="170" s="1"/>
  <c r="AE64" i="168"/>
  <c r="AE64" i="170" s="1"/>
  <c r="G64" i="168"/>
  <c r="G64" i="170" s="1"/>
  <c r="CD64" i="168"/>
  <c r="CD64" i="170" s="1"/>
  <c r="BB64" i="168"/>
  <c r="BB64" i="170" s="1"/>
  <c r="AD64" i="168"/>
  <c r="AD64" i="170" s="1"/>
  <c r="F64" i="168"/>
  <c r="F64" i="170" s="1"/>
  <c r="CC64" i="168"/>
  <c r="CC64" i="170" s="1"/>
  <c r="BA64" i="168"/>
  <c r="BA64" i="170" s="1"/>
  <c r="AC64" i="168"/>
  <c r="AC64" i="170" s="1"/>
  <c r="E64" i="168"/>
  <c r="E64" i="170" s="1"/>
  <c r="BX64" i="168"/>
  <c r="BX64" i="170" s="1"/>
  <c r="AZ64" i="168"/>
  <c r="AZ64" i="170" s="1"/>
  <c r="AB64" i="168"/>
  <c r="AB64" i="170" s="1"/>
  <c r="D64" i="168"/>
  <c r="BW64" i="168"/>
  <c r="BW64" i="170" s="1"/>
  <c r="AY64" i="168"/>
  <c r="AY64" i="170" s="1"/>
  <c r="AA64" i="168"/>
  <c r="AA64" i="170" s="1"/>
  <c r="BV64" i="168"/>
  <c r="BV64" i="170" s="1"/>
  <c r="AX64" i="168"/>
  <c r="AX64" i="170" s="1"/>
  <c r="Z64" i="168"/>
  <c r="Z64" i="170" s="1"/>
  <c r="BU64" i="168"/>
  <c r="BU64" i="170" s="1"/>
  <c r="AW64" i="168"/>
  <c r="AW64" i="170" s="1"/>
  <c r="Y64" i="168"/>
  <c r="Y64" i="170" s="1"/>
  <c r="BT64" i="168"/>
  <c r="BT64" i="170" s="1"/>
  <c r="AV64" i="168"/>
  <c r="AV64" i="170" s="1"/>
  <c r="X64" i="168"/>
  <c r="X64" i="170" s="1"/>
  <c r="BS64" i="168"/>
  <c r="BS64" i="170" s="1"/>
  <c r="AU64" i="168"/>
  <c r="AU64" i="170" s="1"/>
  <c r="W64" i="168"/>
  <c r="W64" i="170" s="1"/>
  <c r="BR64" i="168"/>
  <c r="BR64" i="170" s="1"/>
  <c r="AT64" i="168"/>
  <c r="AT64" i="170" s="1"/>
  <c r="V64" i="168"/>
  <c r="V64" i="170" s="1"/>
  <c r="BQ64" i="168"/>
  <c r="BQ64" i="170" s="1"/>
  <c r="AS64" i="168"/>
  <c r="AS64" i="170" s="1"/>
  <c r="U64" i="168"/>
  <c r="U64" i="170" s="1"/>
  <c r="BP64" i="168"/>
  <c r="BP64" i="170" s="1"/>
  <c r="AR64" i="168"/>
  <c r="AR64" i="170" s="1"/>
  <c r="P64" i="168"/>
  <c r="P64" i="170" s="1"/>
  <c r="BO64" i="168"/>
  <c r="BO64" i="170" s="1"/>
  <c r="AQ64" i="168"/>
  <c r="AQ64" i="170" s="1"/>
  <c r="O64" i="168"/>
  <c r="O64" i="170" s="1"/>
  <c r="BN64" i="168"/>
  <c r="BN64" i="170" s="1"/>
  <c r="AP64" i="168"/>
  <c r="AP64" i="170" s="1"/>
  <c r="N64" i="168"/>
  <c r="N64" i="170" s="1"/>
  <c r="BM64" i="168"/>
  <c r="BM64" i="170" s="1"/>
  <c r="AO64" i="168"/>
  <c r="AO64" i="170" s="1"/>
  <c r="M64" i="168"/>
  <c r="M64" i="170" s="1"/>
  <c r="BK64" i="168"/>
  <c r="BK64" i="170" s="1"/>
  <c r="AI64" i="168"/>
  <c r="AI64" i="170" s="1"/>
  <c r="K64" i="168"/>
  <c r="K64" i="170" s="1"/>
  <c r="CH64" i="168"/>
  <c r="CH64" i="170" s="1"/>
  <c r="BJ64" i="168"/>
  <c r="BJ64" i="170" s="1"/>
  <c r="AH64" i="168"/>
  <c r="AH64" i="170" s="1"/>
  <c r="J64" i="168"/>
  <c r="J64" i="170" s="1"/>
  <c r="BL64" i="168"/>
  <c r="BL64" i="170" s="1"/>
  <c r="AJ64" i="168"/>
  <c r="AJ64" i="170" s="1"/>
  <c r="L64" i="168"/>
  <c r="L64" i="170" s="1"/>
  <c r="CF75" i="168"/>
  <c r="CF75" i="170" s="1"/>
  <c r="BL75" i="168"/>
  <c r="BL75" i="170" s="1"/>
  <c r="AR75" i="168"/>
  <c r="AR75" i="170" s="1"/>
  <c r="X75" i="168"/>
  <c r="X75" i="170" s="1"/>
  <c r="D75" i="168"/>
  <c r="CE75" i="168"/>
  <c r="CE75" i="170" s="1"/>
  <c r="BK75" i="168"/>
  <c r="BK75" i="170" s="1"/>
  <c r="AQ75" i="168"/>
  <c r="AQ75" i="170" s="1"/>
  <c r="W75" i="168"/>
  <c r="W75" i="170" s="1"/>
  <c r="CD75" i="168"/>
  <c r="CD75" i="170" s="1"/>
  <c r="BJ75" i="168"/>
  <c r="BJ75" i="170" s="1"/>
  <c r="AP75" i="168"/>
  <c r="AP75" i="170" s="1"/>
  <c r="V75" i="168"/>
  <c r="V75" i="170" s="1"/>
  <c r="CC75" i="168"/>
  <c r="CC75" i="170" s="1"/>
  <c r="BI75" i="168"/>
  <c r="BI75" i="170" s="1"/>
  <c r="AO75" i="168"/>
  <c r="AO75" i="170" s="1"/>
  <c r="U75" i="168"/>
  <c r="U75" i="170" s="1"/>
  <c r="BH75" i="168"/>
  <c r="BH75" i="170" s="1"/>
  <c r="AN75" i="168"/>
  <c r="AN75" i="170" s="1"/>
  <c r="T75" i="168"/>
  <c r="T75" i="170" s="1"/>
  <c r="CA75" i="168"/>
  <c r="CA75" i="170" s="1"/>
  <c r="BG75" i="168"/>
  <c r="BG75" i="170" s="1"/>
  <c r="AM75" i="168"/>
  <c r="AM75" i="170" s="1"/>
  <c r="S75" i="168"/>
  <c r="S75" i="170" s="1"/>
  <c r="BY75" i="168"/>
  <c r="BY75" i="170" s="1"/>
  <c r="BE75" i="168"/>
  <c r="BE75" i="170" s="1"/>
  <c r="AK75" i="168"/>
  <c r="AK75" i="170" s="1"/>
  <c r="Q75" i="168"/>
  <c r="Q75" i="170" s="1"/>
  <c r="BV75" i="168"/>
  <c r="BV75" i="170" s="1"/>
  <c r="BB75" i="168"/>
  <c r="BB75" i="170" s="1"/>
  <c r="AH75" i="168"/>
  <c r="AH75" i="170" s="1"/>
  <c r="N75" i="168"/>
  <c r="N75" i="170" s="1"/>
  <c r="BU75" i="168"/>
  <c r="BU75" i="170" s="1"/>
  <c r="AS75" i="168"/>
  <c r="AS75" i="170" s="1"/>
  <c r="I75" i="168"/>
  <c r="I75" i="170" s="1"/>
  <c r="BT75" i="168"/>
  <c r="BT75" i="170" s="1"/>
  <c r="AL75" i="168"/>
  <c r="AL75" i="170" s="1"/>
  <c r="H75" i="168"/>
  <c r="H75" i="170" s="1"/>
  <c r="BS75" i="168"/>
  <c r="BS75" i="170" s="1"/>
  <c r="AJ75" i="168"/>
  <c r="AJ75" i="170" s="1"/>
  <c r="G75" i="168"/>
  <c r="G75" i="170" s="1"/>
  <c r="BR75" i="168"/>
  <c r="BR75" i="170" s="1"/>
  <c r="AI75" i="168"/>
  <c r="AI75" i="170" s="1"/>
  <c r="F75" i="168"/>
  <c r="F75" i="170" s="1"/>
  <c r="BQ75" i="168"/>
  <c r="BQ75" i="170" s="1"/>
  <c r="AG75" i="168"/>
  <c r="AG75" i="170" s="1"/>
  <c r="E75" i="168"/>
  <c r="E75" i="170" s="1"/>
  <c r="BP75" i="168"/>
  <c r="BP75" i="170" s="1"/>
  <c r="AF75" i="168"/>
  <c r="AF75" i="170" s="1"/>
  <c r="BO75" i="168"/>
  <c r="BO75" i="170" s="1"/>
  <c r="AE75" i="168"/>
  <c r="AE75" i="170" s="1"/>
  <c r="BN75" i="168"/>
  <c r="BN75" i="170" s="1"/>
  <c r="AD75" i="168"/>
  <c r="AD75" i="170" s="1"/>
  <c r="BM75" i="168"/>
  <c r="BM75" i="170" s="1"/>
  <c r="AC75" i="168"/>
  <c r="AC75" i="170" s="1"/>
  <c r="BF75" i="168"/>
  <c r="BF75" i="170" s="1"/>
  <c r="AB75" i="168"/>
  <c r="AB75" i="170" s="1"/>
  <c r="BD75" i="168"/>
  <c r="BD75" i="170" s="1"/>
  <c r="AA75" i="168"/>
  <c r="AA75" i="170" s="1"/>
  <c r="BC75" i="168"/>
  <c r="BC75" i="170" s="1"/>
  <c r="Z75" i="168"/>
  <c r="Z75" i="170" s="1"/>
  <c r="BA75" i="168"/>
  <c r="BA75" i="170" s="1"/>
  <c r="Y75" i="168"/>
  <c r="Y75" i="170" s="1"/>
  <c r="AZ75" i="168"/>
  <c r="AZ75" i="170" s="1"/>
  <c r="R75" i="168"/>
  <c r="R75" i="170" s="1"/>
  <c r="AY75" i="168"/>
  <c r="AY75" i="170" s="1"/>
  <c r="P75" i="168"/>
  <c r="P75" i="170" s="1"/>
  <c r="CH75" i="168"/>
  <c r="CH75" i="170" s="1"/>
  <c r="AX75" i="168"/>
  <c r="AX75" i="170" s="1"/>
  <c r="O75" i="168"/>
  <c r="O75" i="170" s="1"/>
  <c r="CG75" i="168"/>
  <c r="CG75" i="170" s="1"/>
  <c r="AW75" i="168"/>
  <c r="AW75" i="170" s="1"/>
  <c r="M75" i="168"/>
  <c r="M75" i="170" s="1"/>
  <c r="BZ75" i="168"/>
  <c r="BZ75" i="170" s="1"/>
  <c r="AV75" i="168"/>
  <c r="AV75" i="170" s="1"/>
  <c r="L75" i="168"/>
  <c r="L75" i="170" s="1"/>
  <c r="BX75" i="168"/>
  <c r="BX75" i="170" s="1"/>
  <c r="AU75" i="168"/>
  <c r="AU75" i="170" s="1"/>
  <c r="K75" i="168"/>
  <c r="K75" i="170" s="1"/>
  <c r="BW75" i="168"/>
  <c r="BW75" i="170" s="1"/>
  <c r="AT75" i="168"/>
  <c r="AT75" i="170" s="1"/>
  <c r="J75" i="168"/>
  <c r="J75" i="170" s="1"/>
  <c r="BO16" i="168"/>
  <c r="BO16" i="170" s="1"/>
  <c r="AU16" i="168"/>
  <c r="AU16" i="170" s="1"/>
  <c r="AA16" i="168"/>
  <c r="AA16" i="170" s="1"/>
  <c r="G16" i="168"/>
  <c r="G16" i="170" s="1"/>
  <c r="CH16" i="168"/>
  <c r="CH16" i="170" s="1"/>
  <c r="BN16" i="168"/>
  <c r="BN16" i="170" s="1"/>
  <c r="AT16" i="168"/>
  <c r="AT16" i="170" s="1"/>
  <c r="Z16" i="168"/>
  <c r="Z16" i="170" s="1"/>
  <c r="F16" i="168"/>
  <c r="F16" i="170" s="1"/>
  <c r="CG16" i="168"/>
  <c r="CG16" i="170" s="1"/>
  <c r="BM16" i="168"/>
  <c r="BM16" i="170" s="1"/>
  <c r="AS16" i="168"/>
  <c r="AS16" i="170" s="1"/>
  <c r="Y16" i="168"/>
  <c r="Y16" i="170" s="1"/>
  <c r="E16" i="168"/>
  <c r="E16" i="170" s="1"/>
  <c r="CF16" i="168"/>
  <c r="CF16" i="170" s="1"/>
  <c r="BL16" i="168"/>
  <c r="BL16" i="170" s="1"/>
  <c r="AR16" i="168"/>
  <c r="AR16" i="170" s="1"/>
  <c r="X16" i="168"/>
  <c r="X16" i="170" s="1"/>
  <c r="D16" i="168"/>
  <c r="CE16" i="168"/>
  <c r="CE16" i="170" s="1"/>
  <c r="BK16" i="168"/>
  <c r="BK16" i="170" s="1"/>
  <c r="AQ16" i="168"/>
  <c r="AQ16" i="170" s="1"/>
  <c r="W16" i="168"/>
  <c r="W16" i="170" s="1"/>
  <c r="CD16" i="168"/>
  <c r="CD16" i="170" s="1"/>
  <c r="BJ16" i="168"/>
  <c r="BJ16" i="170" s="1"/>
  <c r="AP16" i="168"/>
  <c r="AP16" i="170" s="1"/>
  <c r="V16" i="168"/>
  <c r="V16" i="170" s="1"/>
  <c r="CC16" i="168"/>
  <c r="CC16" i="170" s="1"/>
  <c r="BI16" i="168"/>
  <c r="BI16" i="170" s="1"/>
  <c r="AO16" i="168"/>
  <c r="AO16" i="170" s="1"/>
  <c r="U16" i="168"/>
  <c r="U16" i="170" s="1"/>
  <c r="BB16" i="168"/>
  <c r="BB16" i="170" s="1"/>
  <c r="T16" i="168"/>
  <c r="T16" i="170" s="1"/>
  <c r="BA16" i="168"/>
  <c r="BA16" i="170" s="1"/>
  <c r="S16" i="168"/>
  <c r="S16" i="170" s="1"/>
  <c r="CA16" i="168"/>
  <c r="CA16" i="170" s="1"/>
  <c r="AZ16" i="168"/>
  <c r="AZ16" i="170" s="1"/>
  <c r="R16" i="168"/>
  <c r="R16" i="170" s="1"/>
  <c r="BZ16" i="168"/>
  <c r="BZ16" i="170" s="1"/>
  <c r="AY16" i="168"/>
  <c r="AY16" i="170" s="1"/>
  <c r="Q16" i="168"/>
  <c r="Q16" i="170" s="1"/>
  <c r="BY16" i="168"/>
  <c r="BY16" i="170" s="1"/>
  <c r="AX16" i="168"/>
  <c r="AX16" i="170" s="1"/>
  <c r="P16" i="168"/>
  <c r="P16" i="170" s="1"/>
  <c r="BX16" i="168"/>
  <c r="BX16" i="170" s="1"/>
  <c r="AW16" i="168"/>
  <c r="AW16" i="170" s="1"/>
  <c r="O16" i="168"/>
  <c r="O16" i="170" s="1"/>
  <c r="BW16" i="168"/>
  <c r="BW16" i="170" s="1"/>
  <c r="AV16" i="168"/>
  <c r="AV16" i="170" s="1"/>
  <c r="N16" i="168"/>
  <c r="N16" i="170" s="1"/>
  <c r="BV16" i="168"/>
  <c r="BV16" i="170" s="1"/>
  <c r="AN16" i="168"/>
  <c r="AN16" i="170" s="1"/>
  <c r="M16" i="168"/>
  <c r="M16" i="170" s="1"/>
  <c r="BS16" i="168"/>
  <c r="BS16" i="170" s="1"/>
  <c r="AK16" i="168"/>
  <c r="AK16" i="170" s="1"/>
  <c r="J16" i="168"/>
  <c r="J16" i="170" s="1"/>
  <c r="BR16" i="168"/>
  <c r="BR16" i="170" s="1"/>
  <c r="AJ16" i="168"/>
  <c r="AJ16" i="170" s="1"/>
  <c r="I16" i="168"/>
  <c r="I16" i="170" s="1"/>
  <c r="BQ16" i="168"/>
  <c r="BQ16" i="170" s="1"/>
  <c r="AI16" i="168"/>
  <c r="AI16" i="170" s="1"/>
  <c r="H16" i="168"/>
  <c r="H16" i="170" s="1"/>
  <c r="BP16" i="168"/>
  <c r="BP16" i="170" s="1"/>
  <c r="AH16" i="168"/>
  <c r="AH16" i="170" s="1"/>
  <c r="BH16" i="168"/>
  <c r="BH16" i="170" s="1"/>
  <c r="AG16" i="168"/>
  <c r="AG16" i="170" s="1"/>
  <c r="BG16" i="168"/>
  <c r="BG16" i="170" s="1"/>
  <c r="AF16" i="168"/>
  <c r="AF16" i="170" s="1"/>
  <c r="BF16" i="168"/>
  <c r="BF16" i="170" s="1"/>
  <c r="AE16" i="168"/>
  <c r="AE16" i="170" s="1"/>
  <c r="K16" i="168"/>
  <c r="K16" i="170" s="1"/>
  <c r="BU16" i="168"/>
  <c r="BU16" i="170" s="1"/>
  <c r="BT16" i="168"/>
  <c r="BT16" i="170" s="1"/>
  <c r="BE16" i="168"/>
  <c r="BE16" i="170" s="1"/>
  <c r="BD16" i="168"/>
  <c r="BD16" i="170" s="1"/>
  <c r="BC16" i="168"/>
  <c r="BC16" i="170" s="1"/>
  <c r="AM16" i="168"/>
  <c r="AM16" i="170" s="1"/>
  <c r="AL16" i="168"/>
  <c r="AL16" i="170" s="1"/>
  <c r="AC16" i="168"/>
  <c r="AC16" i="170" s="1"/>
  <c r="AD16" i="168"/>
  <c r="AD16" i="170" s="1"/>
  <c r="AB16" i="168"/>
  <c r="AB16" i="170" s="1"/>
  <c r="L16" i="168"/>
  <c r="L16" i="170" s="1"/>
  <c r="AD66" i="207"/>
  <c r="AF66" i="206"/>
  <c r="AF66" i="207" s="1"/>
  <c r="AE66" i="206"/>
  <c r="AE66" i="207" s="1"/>
  <c r="AD45" i="207"/>
  <c r="AF45" i="206"/>
  <c r="AF45" i="207" s="1"/>
  <c r="AE45" i="206"/>
  <c r="AE45" i="207" s="1"/>
  <c r="AD78" i="207"/>
  <c r="AF78" i="206"/>
  <c r="AF78" i="207" s="1"/>
  <c r="AE78" i="206"/>
  <c r="AE78" i="207" s="1"/>
  <c r="AD83" i="207"/>
  <c r="AF83" i="206"/>
  <c r="AF83" i="207" s="1"/>
  <c r="AE83" i="206"/>
  <c r="AE83" i="207" s="1"/>
  <c r="J9" i="170"/>
  <c r="CG9" i="170"/>
  <c r="BQ9" i="170"/>
  <c r="AI9" i="170"/>
  <c r="X34" i="207"/>
  <c r="Z34" i="206"/>
  <c r="Z34" i="207" s="1"/>
  <c r="Y34" i="206"/>
  <c r="Y34" i="207" s="1"/>
  <c r="X69" i="207"/>
  <c r="Y69" i="206"/>
  <c r="Y69" i="207" s="1"/>
  <c r="Z69" i="206"/>
  <c r="Z69" i="207" s="1"/>
  <c r="X83" i="207"/>
  <c r="Z83" i="206"/>
  <c r="Z83" i="207" s="1"/>
  <c r="Y83" i="206"/>
  <c r="Y83" i="207" s="1"/>
  <c r="X17" i="207"/>
  <c r="Z17" i="206"/>
  <c r="Z17" i="207" s="1"/>
  <c r="Y17" i="206"/>
  <c r="Y17" i="207" s="1"/>
  <c r="Z22" i="206"/>
  <c r="Z22" i="207" s="1"/>
  <c r="Y22" i="206"/>
  <c r="Y22" i="207" s="1"/>
  <c r="X22" i="207"/>
  <c r="BZ23" i="168"/>
  <c r="BZ23" i="170" s="1"/>
  <c r="BF23" i="168"/>
  <c r="BF23" i="170" s="1"/>
  <c r="AL23" i="168"/>
  <c r="AL23" i="170" s="1"/>
  <c r="R23" i="168"/>
  <c r="R23" i="170" s="1"/>
  <c r="BY23" i="168"/>
  <c r="BY23" i="170" s="1"/>
  <c r="BE23" i="168"/>
  <c r="BE23" i="170" s="1"/>
  <c r="AK23" i="168"/>
  <c r="AK23" i="170" s="1"/>
  <c r="Q23" i="168"/>
  <c r="Q23" i="170" s="1"/>
  <c r="BX23" i="168"/>
  <c r="BX23" i="170" s="1"/>
  <c r="BD23" i="168"/>
  <c r="BD23" i="170" s="1"/>
  <c r="AJ23" i="168"/>
  <c r="AJ23" i="170" s="1"/>
  <c r="P23" i="168"/>
  <c r="P23" i="170" s="1"/>
  <c r="BW23" i="168"/>
  <c r="BW23" i="170" s="1"/>
  <c r="BC23" i="168"/>
  <c r="BC23" i="170" s="1"/>
  <c r="AI23" i="168"/>
  <c r="AI23" i="170" s="1"/>
  <c r="O23" i="168"/>
  <c r="O23" i="170" s="1"/>
  <c r="BV23" i="168"/>
  <c r="BV23" i="170" s="1"/>
  <c r="BB23" i="168"/>
  <c r="BB23" i="170" s="1"/>
  <c r="AH23" i="168"/>
  <c r="AH23" i="170" s="1"/>
  <c r="N23" i="168"/>
  <c r="N23" i="170" s="1"/>
  <c r="BU23" i="168"/>
  <c r="BU23" i="170" s="1"/>
  <c r="BA23" i="168"/>
  <c r="BA23" i="170" s="1"/>
  <c r="AG23" i="168"/>
  <c r="AG23" i="170" s="1"/>
  <c r="M23" i="168"/>
  <c r="M23" i="170" s="1"/>
  <c r="BT23" i="168"/>
  <c r="BT23" i="170" s="1"/>
  <c r="AZ23" i="168"/>
  <c r="AZ23" i="170" s="1"/>
  <c r="AF23" i="168"/>
  <c r="AF23" i="170" s="1"/>
  <c r="L23" i="168"/>
  <c r="L23" i="170" s="1"/>
  <c r="BO23" i="168"/>
  <c r="BO23" i="170" s="1"/>
  <c r="AU23" i="168"/>
  <c r="AU23" i="170" s="1"/>
  <c r="CH23" i="168"/>
  <c r="CH23" i="170" s="1"/>
  <c r="BN23" i="168"/>
  <c r="BN23" i="170" s="1"/>
  <c r="AT23" i="168"/>
  <c r="AT23" i="170" s="1"/>
  <c r="Z23" i="168"/>
  <c r="Z23" i="170" s="1"/>
  <c r="F23" i="168"/>
  <c r="F23" i="170" s="1"/>
  <c r="BP23" i="168"/>
  <c r="BP23" i="170" s="1"/>
  <c r="AD23" i="168"/>
  <c r="AD23" i="170" s="1"/>
  <c r="BM23" i="168"/>
  <c r="BM23" i="170" s="1"/>
  <c r="AC23" i="168"/>
  <c r="AC23" i="170" s="1"/>
  <c r="BL23" i="168"/>
  <c r="BL23" i="170" s="1"/>
  <c r="AB23" i="168"/>
  <c r="AB23" i="170" s="1"/>
  <c r="BK23" i="168"/>
  <c r="BK23" i="170" s="1"/>
  <c r="AA23" i="168"/>
  <c r="AA23" i="170" s="1"/>
  <c r="BJ23" i="168"/>
  <c r="BJ23" i="170" s="1"/>
  <c r="Y23" i="168"/>
  <c r="Y23" i="170" s="1"/>
  <c r="BI23" i="168"/>
  <c r="BI23" i="170" s="1"/>
  <c r="X23" i="168"/>
  <c r="X23" i="170" s="1"/>
  <c r="BH23" i="168"/>
  <c r="BH23" i="170" s="1"/>
  <c r="W23" i="168"/>
  <c r="W23" i="170" s="1"/>
  <c r="BG23" i="168"/>
  <c r="BG23" i="170" s="1"/>
  <c r="V23" i="168"/>
  <c r="V23" i="170" s="1"/>
  <c r="AX23" i="168"/>
  <c r="AX23" i="170" s="1"/>
  <c r="T23" i="168"/>
  <c r="T23" i="170" s="1"/>
  <c r="CG23" i="168"/>
  <c r="CG23" i="170" s="1"/>
  <c r="AW23" i="168"/>
  <c r="AW23" i="170" s="1"/>
  <c r="S23" i="168"/>
  <c r="S23" i="170" s="1"/>
  <c r="CF23" i="168"/>
  <c r="CF23" i="170" s="1"/>
  <c r="AV23" i="168"/>
  <c r="AV23" i="170" s="1"/>
  <c r="K23" i="168"/>
  <c r="K23" i="170" s="1"/>
  <c r="CE23" i="168"/>
  <c r="CE23" i="170" s="1"/>
  <c r="AS23" i="168"/>
  <c r="AS23" i="170" s="1"/>
  <c r="J23" i="168"/>
  <c r="J23" i="170" s="1"/>
  <c r="CD23" i="168"/>
  <c r="CD23" i="170" s="1"/>
  <c r="AR23" i="168"/>
  <c r="AR23" i="170" s="1"/>
  <c r="I23" i="168"/>
  <c r="I23" i="170" s="1"/>
  <c r="CC23" i="168"/>
  <c r="CC23" i="170" s="1"/>
  <c r="AQ23" i="168"/>
  <c r="AQ23" i="170" s="1"/>
  <c r="H23" i="168"/>
  <c r="H23" i="170" s="1"/>
  <c r="AP23" i="168"/>
  <c r="AP23" i="170" s="1"/>
  <c r="G23" i="168"/>
  <c r="G23" i="170" s="1"/>
  <c r="CA23" i="168"/>
  <c r="CA23" i="170" s="1"/>
  <c r="AO23" i="168"/>
  <c r="AO23" i="170" s="1"/>
  <c r="E23" i="168"/>
  <c r="E23" i="170" s="1"/>
  <c r="BS23" i="168"/>
  <c r="BS23" i="170" s="1"/>
  <c r="BR23" i="168"/>
  <c r="BR23" i="170" s="1"/>
  <c r="BQ23" i="168"/>
  <c r="BQ23" i="170" s="1"/>
  <c r="AY23" i="168"/>
  <c r="AY23" i="170" s="1"/>
  <c r="AN23" i="168"/>
  <c r="AN23" i="170" s="1"/>
  <c r="AM23" i="168"/>
  <c r="AM23" i="170" s="1"/>
  <c r="AE23" i="168"/>
  <c r="AE23" i="170" s="1"/>
  <c r="U23" i="168"/>
  <c r="U23" i="170" s="1"/>
  <c r="D23" i="168"/>
  <c r="BV35" i="168"/>
  <c r="BV35" i="170" s="1"/>
  <c r="BB35" i="168"/>
  <c r="BB35" i="170" s="1"/>
  <c r="AH35" i="168"/>
  <c r="AH35" i="170" s="1"/>
  <c r="N35" i="168"/>
  <c r="N35" i="170" s="1"/>
  <c r="BU35" i="168"/>
  <c r="BU35" i="170" s="1"/>
  <c r="BA35" i="168"/>
  <c r="BA35" i="170" s="1"/>
  <c r="AG35" i="168"/>
  <c r="AG35" i="170" s="1"/>
  <c r="M35" i="168"/>
  <c r="M35" i="170" s="1"/>
  <c r="BT35" i="168"/>
  <c r="BT35" i="170" s="1"/>
  <c r="AZ35" i="168"/>
  <c r="AZ35" i="170" s="1"/>
  <c r="AF35" i="168"/>
  <c r="AF35" i="170" s="1"/>
  <c r="L35" i="168"/>
  <c r="L35" i="170" s="1"/>
  <c r="BS35" i="168"/>
  <c r="BS35" i="170" s="1"/>
  <c r="AY35" i="168"/>
  <c r="AY35" i="170" s="1"/>
  <c r="AE35" i="168"/>
  <c r="AE35" i="170" s="1"/>
  <c r="K35" i="168"/>
  <c r="K35" i="170" s="1"/>
  <c r="BR35" i="168"/>
  <c r="BR35" i="170" s="1"/>
  <c r="AX35" i="168"/>
  <c r="AX35" i="170" s="1"/>
  <c r="AD35" i="168"/>
  <c r="AD35" i="170" s="1"/>
  <c r="J35" i="168"/>
  <c r="J35" i="170" s="1"/>
  <c r="BQ35" i="168"/>
  <c r="BQ35" i="170" s="1"/>
  <c r="AW35" i="168"/>
  <c r="AW35" i="170" s="1"/>
  <c r="AC35" i="168"/>
  <c r="AC35" i="170" s="1"/>
  <c r="I35" i="168"/>
  <c r="I35" i="170" s="1"/>
  <c r="BP35" i="168"/>
  <c r="BP35" i="170" s="1"/>
  <c r="AV35" i="168"/>
  <c r="AV35" i="170" s="1"/>
  <c r="AB35" i="168"/>
  <c r="AB35" i="170" s="1"/>
  <c r="H35" i="168"/>
  <c r="H35" i="170" s="1"/>
  <c r="CE35" i="168"/>
  <c r="CE35" i="170" s="1"/>
  <c r="BK35" i="168"/>
  <c r="BK35" i="170" s="1"/>
  <c r="AQ35" i="168"/>
  <c r="AQ35" i="170" s="1"/>
  <c r="W35" i="168"/>
  <c r="W35" i="170" s="1"/>
  <c r="CD35" i="168"/>
  <c r="CD35" i="170" s="1"/>
  <c r="BJ35" i="168"/>
  <c r="BJ35" i="170" s="1"/>
  <c r="AP35" i="168"/>
  <c r="AP35" i="170" s="1"/>
  <c r="V35" i="168"/>
  <c r="V35" i="170" s="1"/>
  <c r="CA35" i="168"/>
  <c r="CA35" i="170" s="1"/>
  <c r="AO35" i="168"/>
  <c r="AO35" i="170" s="1"/>
  <c r="E35" i="168"/>
  <c r="E35" i="170" s="1"/>
  <c r="BZ35" i="168"/>
  <c r="BZ35" i="170" s="1"/>
  <c r="AN35" i="168"/>
  <c r="AN35" i="170" s="1"/>
  <c r="D35" i="168"/>
  <c r="BY35" i="168"/>
  <c r="BY35" i="170" s="1"/>
  <c r="AM35" i="168"/>
  <c r="AM35" i="170" s="1"/>
  <c r="BX35" i="168"/>
  <c r="BX35" i="170" s="1"/>
  <c r="AL35" i="168"/>
  <c r="AL35" i="170" s="1"/>
  <c r="BW35" i="168"/>
  <c r="BW35" i="170" s="1"/>
  <c r="AK35" i="168"/>
  <c r="AK35" i="170" s="1"/>
  <c r="BO35" i="168"/>
  <c r="BO35" i="170" s="1"/>
  <c r="AJ35" i="168"/>
  <c r="AJ35" i="170" s="1"/>
  <c r="BN35" i="168"/>
  <c r="BN35" i="170" s="1"/>
  <c r="AI35" i="168"/>
  <c r="AI35" i="170" s="1"/>
  <c r="BM35" i="168"/>
  <c r="BM35" i="170" s="1"/>
  <c r="AA35" i="168"/>
  <c r="AA35" i="170" s="1"/>
  <c r="BL35" i="168"/>
  <c r="BL35" i="170" s="1"/>
  <c r="Z35" i="168"/>
  <c r="Z35" i="170" s="1"/>
  <c r="BI35" i="168"/>
  <c r="BI35" i="170" s="1"/>
  <c r="Y35" i="168"/>
  <c r="Y35" i="170" s="1"/>
  <c r="BH35" i="168"/>
  <c r="BH35" i="170" s="1"/>
  <c r="X35" i="168"/>
  <c r="X35" i="170" s="1"/>
  <c r="BG35" i="168"/>
  <c r="BG35" i="170" s="1"/>
  <c r="U35" i="168"/>
  <c r="U35" i="170" s="1"/>
  <c r="BF35" i="168"/>
  <c r="BF35" i="170" s="1"/>
  <c r="T35" i="168"/>
  <c r="T35" i="170" s="1"/>
  <c r="BE35" i="168"/>
  <c r="BE35" i="170" s="1"/>
  <c r="S35" i="168"/>
  <c r="S35" i="170" s="1"/>
  <c r="BD35" i="168"/>
  <c r="BD35" i="170" s="1"/>
  <c r="R35" i="168"/>
  <c r="R35" i="170" s="1"/>
  <c r="CH35" i="168"/>
  <c r="CH35" i="170" s="1"/>
  <c r="BC35" i="168"/>
  <c r="BC35" i="170" s="1"/>
  <c r="Q35" i="168"/>
  <c r="Q35" i="170" s="1"/>
  <c r="CG35" i="168"/>
  <c r="CG35" i="170" s="1"/>
  <c r="AU35" i="168"/>
  <c r="AU35" i="170" s="1"/>
  <c r="P35" i="168"/>
  <c r="P35" i="170" s="1"/>
  <c r="CF35" i="168"/>
  <c r="CF35" i="170" s="1"/>
  <c r="AT35" i="168"/>
  <c r="AT35" i="170" s="1"/>
  <c r="O35" i="168"/>
  <c r="O35" i="170" s="1"/>
  <c r="CC35" i="168"/>
  <c r="CC35" i="170" s="1"/>
  <c r="AS35" i="168"/>
  <c r="AS35" i="170" s="1"/>
  <c r="AR35" i="168"/>
  <c r="AR35" i="170" s="1"/>
  <c r="G35" i="168"/>
  <c r="G35" i="170" s="1"/>
  <c r="F35" i="168"/>
  <c r="F35" i="170" s="1"/>
  <c r="AG29" i="207"/>
  <c r="AI29" i="206"/>
  <c r="AI29" i="207" s="1"/>
  <c r="AH29" i="206"/>
  <c r="AH29" i="207" s="1"/>
  <c r="AG30" i="207"/>
  <c r="AI30" i="206"/>
  <c r="AI30" i="207" s="1"/>
  <c r="AH30" i="206"/>
  <c r="AH30" i="207" s="1"/>
  <c r="AG40" i="207"/>
  <c r="AI40" i="206"/>
  <c r="AI40" i="207" s="1"/>
  <c r="AH40" i="206"/>
  <c r="AH40" i="207" s="1"/>
  <c r="AG45" i="207"/>
  <c r="AH45" i="206"/>
  <c r="AH45" i="207" s="1"/>
  <c r="AI45" i="206"/>
  <c r="AI45" i="207" s="1"/>
  <c r="AJ37" i="207"/>
  <c r="AL37" i="206"/>
  <c r="AL37" i="207" s="1"/>
  <c r="AK37" i="206"/>
  <c r="AK37" i="207" s="1"/>
  <c r="AJ29" i="207"/>
  <c r="AL29" i="206"/>
  <c r="AL29" i="207" s="1"/>
  <c r="AK29" i="206"/>
  <c r="AK29" i="207" s="1"/>
  <c r="AJ79" i="207"/>
  <c r="AL79" i="206"/>
  <c r="AL79" i="207" s="1"/>
  <c r="AK79" i="206"/>
  <c r="AK79" i="207" s="1"/>
  <c r="AL84" i="206"/>
  <c r="AL84" i="207" s="1"/>
  <c r="AK84" i="206"/>
  <c r="AK84" i="207" s="1"/>
  <c r="AJ84" i="207"/>
  <c r="AD91" i="206"/>
  <c r="AD13" i="207"/>
  <c r="AE13" i="206"/>
  <c r="AF13" i="206"/>
  <c r="AF13" i="207" s="1"/>
  <c r="AD65" i="207"/>
  <c r="AF65" i="206"/>
  <c r="AF65" i="207" s="1"/>
  <c r="AE65" i="206"/>
  <c r="AE65" i="207" s="1"/>
  <c r="AD19" i="207"/>
  <c r="AE19" i="206"/>
  <c r="AE19" i="207" s="1"/>
  <c r="AF19" i="206"/>
  <c r="AF19" i="207" s="1"/>
  <c r="AD24" i="207"/>
  <c r="AE24" i="206"/>
  <c r="AE24" i="207" s="1"/>
  <c r="AF24" i="206"/>
  <c r="AF24" i="207" s="1"/>
  <c r="V9" i="170"/>
  <c r="F9" i="170"/>
  <c r="T9" i="170"/>
  <c r="BC9" i="170"/>
  <c r="AG58" i="207"/>
  <c r="AH58" i="206"/>
  <c r="AH58" i="207" s="1"/>
  <c r="AI58" i="206"/>
  <c r="AI58" i="207" s="1"/>
  <c r="Z88" i="206"/>
  <c r="Z88" i="207" s="1"/>
  <c r="Y88" i="206"/>
  <c r="Y88" i="207" s="1"/>
  <c r="X88" i="207"/>
  <c r="X65" i="207"/>
  <c r="Z65" i="206"/>
  <c r="Z65" i="207" s="1"/>
  <c r="Y65" i="206"/>
  <c r="Y65" i="207" s="1"/>
  <c r="X44" i="207"/>
  <c r="Z44" i="206"/>
  <c r="Z44" i="207" s="1"/>
  <c r="Y44" i="206"/>
  <c r="Y44" i="207" s="1"/>
  <c r="X75" i="207"/>
  <c r="Z75" i="206"/>
  <c r="Z75" i="207" s="1"/>
  <c r="Y75" i="206"/>
  <c r="Y75" i="207" s="1"/>
  <c r="X25" i="207"/>
  <c r="Z25" i="206"/>
  <c r="Z25" i="207" s="1"/>
  <c r="Y25" i="206"/>
  <c r="Y25" i="207" s="1"/>
  <c r="BU18" i="168"/>
  <c r="BU18" i="170" s="1"/>
  <c r="BA18" i="168"/>
  <c r="BA18" i="170" s="1"/>
  <c r="AG18" i="168"/>
  <c r="AG18" i="170" s="1"/>
  <c r="M18" i="168"/>
  <c r="M18" i="170" s="1"/>
  <c r="BT18" i="168"/>
  <c r="BT18" i="170" s="1"/>
  <c r="AZ18" i="168"/>
  <c r="AZ18" i="170" s="1"/>
  <c r="AF18" i="168"/>
  <c r="AF18" i="170" s="1"/>
  <c r="L18" i="168"/>
  <c r="L18" i="170" s="1"/>
  <c r="BS18" i="168"/>
  <c r="BS18" i="170" s="1"/>
  <c r="AY18" i="168"/>
  <c r="AY18" i="170" s="1"/>
  <c r="AE18" i="168"/>
  <c r="AE18" i="170" s="1"/>
  <c r="K18" i="168"/>
  <c r="K18" i="170" s="1"/>
  <c r="BR18" i="168"/>
  <c r="BR18" i="170" s="1"/>
  <c r="AX18" i="168"/>
  <c r="AX18" i="170" s="1"/>
  <c r="AD18" i="168"/>
  <c r="AD18" i="170" s="1"/>
  <c r="J18" i="168"/>
  <c r="J18" i="170" s="1"/>
  <c r="BQ18" i="168"/>
  <c r="BQ18" i="170" s="1"/>
  <c r="AW18" i="168"/>
  <c r="AW18" i="170" s="1"/>
  <c r="AC18" i="168"/>
  <c r="AC18" i="170" s="1"/>
  <c r="I18" i="168"/>
  <c r="I18" i="170" s="1"/>
  <c r="BP18" i="168"/>
  <c r="BP18" i="170" s="1"/>
  <c r="AV18" i="168"/>
  <c r="AV18" i="170" s="1"/>
  <c r="AB18" i="168"/>
  <c r="AB18" i="170" s="1"/>
  <c r="H18" i="168"/>
  <c r="H18" i="170" s="1"/>
  <c r="BO18" i="168"/>
  <c r="BO18" i="170" s="1"/>
  <c r="AU18" i="168"/>
  <c r="AU18" i="170" s="1"/>
  <c r="AA18" i="168"/>
  <c r="AA18" i="170" s="1"/>
  <c r="G18" i="168"/>
  <c r="G18" i="170" s="1"/>
  <c r="CC18" i="168"/>
  <c r="CC18" i="170" s="1"/>
  <c r="BI18" i="168"/>
  <c r="BI18" i="170" s="1"/>
  <c r="AO18" i="168"/>
  <c r="AO18" i="170" s="1"/>
  <c r="BM18" i="168"/>
  <c r="BM18" i="170" s="1"/>
  <c r="AJ18" i="168"/>
  <c r="AJ18" i="170" s="1"/>
  <c r="BL18" i="168"/>
  <c r="BL18" i="170" s="1"/>
  <c r="AI18" i="168"/>
  <c r="AI18" i="170" s="1"/>
  <c r="BK18" i="168"/>
  <c r="BK18" i="170" s="1"/>
  <c r="AH18" i="168"/>
  <c r="AH18" i="170" s="1"/>
  <c r="BJ18" i="168"/>
  <c r="BJ18" i="170" s="1"/>
  <c r="Z18" i="168"/>
  <c r="Z18" i="170" s="1"/>
  <c r="BH18" i="168"/>
  <c r="BH18" i="170" s="1"/>
  <c r="Y18" i="168"/>
  <c r="Y18" i="170" s="1"/>
  <c r="BG18" i="168"/>
  <c r="BG18" i="170" s="1"/>
  <c r="X18" i="168"/>
  <c r="X18" i="170" s="1"/>
  <c r="BF18" i="168"/>
  <c r="BF18" i="170" s="1"/>
  <c r="W18" i="168"/>
  <c r="W18" i="170" s="1"/>
  <c r="CH18" i="168"/>
  <c r="CH18" i="170" s="1"/>
  <c r="BE18" i="168"/>
  <c r="BE18" i="170" s="1"/>
  <c r="V18" i="168"/>
  <c r="V18" i="170" s="1"/>
  <c r="CE18" i="168"/>
  <c r="CE18" i="170" s="1"/>
  <c r="BB18" i="168"/>
  <c r="BB18" i="170" s="1"/>
  <c r="S18" i="168"/>
  <c r="S18" i="170" s="1"/>
  <c r="CD18" i="168"/>
  <c r="CD18" i="170" s="1"/>
  <c r="AT18" i="168"/>
  <c r="AT18" i="170" s="1"/>
  <c r="R18" i="168"/>
  <c r="R18" i="170" s="1"/>
  <c r="AS18" i="168"/>
  <c r="AS18" i="170" s="1"/>
  <c r="Q18" i="168"/>
  <c r="Q18" i="170" s="1"/>
  <c r="CA18" i="168"/>
  <c r="CA18" i="170" s="1"/>
  <c r="AR18" i="168"/>
  <c r="AR18" i="170" s="1"/>
  <c r="P18" i="168"/>
  <c r="P18" i="170" s="1"/>
  <c r="BZ18" i="168"/>
  <c r="BZ18" i="170" s="1"/>
  <c r="AQ18" i="168"/>
  <c r="AQ18" i="170" s="1"/>
  <c r="O18" i="168"/>
  <c r="O18" i="170" s="1"/>
  <c r="BY18" i="168"/>
  <c r="BY18" i="170" s="1"/>
  <c r="AP18" i="168"/>
  <c r="AP18" i="170" s="1"/>
  <c r="N18" i="168"/>
  <c r="N18" i="170" s="1"/>
  <c r="BX18" i="168"/>
  <c r="BX18" i="170" s="1"/>
  <c r="AN18" i="168"/>
  <c r="AN18" i="170" s="1"/>
  <c r="F18" i="168"/>
  <c r="F18" i="170" s="1"/>
  <c r="CF18" i="168"/>
  <c r="CF18" i="170" s="1"/>
  <c r="BW18" i="168"/>
  <c r="BW18" i="170" s="1"/>
  <c r="BV18" i="168"/>
  <c r="BV18" i="170" s="1"/>
  <c r="BN18" i="168"/>
  <c r="BN18" i="170" s="1"/>
  <c r="BD18" i="168"/>
  <c r="BD18" i="170" s="1"/>
  <c r="BC18" i="168"/>
  <c r="BC18" i="170" s="1"/>
  <c r="AM18" i="168"/>
  <c r="AM18" i="170" s="1"/>
  <c r="AL18" i="168"/>
  <c r="AL18" i="170" s="1"/>
  <c r="AK18" i="168"/>
  <c r="AK18" i="170" s="1"/>
  <c r="U18" i="168"/>
  <c r="U18" i="170" s="1"/>
  <c r="T18" i="168"/>
  <c r="T18" i="170" s="1"/>
  <c r="E18" i="168"/>
  <c r="E18" i="170" s="1"/>
  <c r="D18" i="168"/>
  <c r="CG18" i="168"/>
  <c r="CG18" i="170" s="1"/>
  <c r="AH76" i="206"/>
  <c r="AH76" i="207" s="1"/>
  <c r="AG76" i="207"/>
  <c r="AI76" i="206"/>
  <c r="AI76" i="207" s="1"/>
  <c r="AG50" i="207"/>
  <c r="AI50" i="206"/>
  <c r="AI50" i="207" s="1"/>
  <c r="AH50" i="206"/>
  <c r="AH50" i="207" s="1"/>
  <c r="AG60" i="207"/>
  <c r="AI60" i="206"/>
  <c r="AI60" i="207" s="1"/>
  <c r="AH60" i="206"/>
  <c r="AH60" i="207" s="1"/>
  <c r="AG65" i="207"/>
  <c r="AI65" i="206"/>
  <c r="AI65" i="207" s="1"/>
  <c r="AH65" i="206"/>
  <c r="AH65" i="207" s="1"/>
  <c r="AJ38" i="207"/>
  <c r="AL38" i="206"/>
  <c r="AL38" i="207" s="1"/>
  <c r="AK38" i="206"/>
  <c r="AK38" i="207" s="1"/>
  <c r="AL74" i="206"/>
  <c r="AL74" i="207" s="1"/>
  <c r="AJ74" i="207"/>
  <c r="AK74" i="206"/>
  <c r="AK74" i="207" s="1"/>
  <c r="AL20" i="206"/>
  <c r="AL20" i="207" s="1"/>
  <c r="AK20" i="206"/>
  <c r="AK20" i="207" s="1"/>
  <c r="AJ20" i="207"/>
  <c r="AJ25" i="207"/>
  <c r="AL25" i="206"/>
  <c r="AL25" i="207" s="1"/>
  <c r="AK25" i="206"/>
  <c r="AK25" i="207" s="1"/>
  <c r="CE78" i="168"/>
  <c r="CE78" i="170" s="1"/>
  <c r="BK78" i="168"/>
  <c r="BK78" i="170" s="1"/>
  <c r="AQ78" i="168"/>
  <c r="AQ78" i="170" s="1"/>
  <c r="W78" i="168"/>
  <c r="W78" i="170" s="1"/>
  <c r="CD78" i="168"/>
  <c r="CD78" i="170" s="1"/>
  <c r="BJ78" i="168"/>
  <c r="BJ78" i="170" s="1"/>
  <c r="AP78" i="168"/>
  <c r="AP78" i="170" s="1"/>
  <c r="V78" i="168"/>
  <c r="V78" i="170" s="1"/>
  <c r="CC78" i="168"/>
  <c r="CC78" i="170" s="1"/>
  <c r="BI78" i="168"/>
  <c r="BI78" i="170" s="1"/>
  <c r="AO78" i="168"/>
  <c r="AO78" i="170" s="1"/>
  <c r="U78" i="168"/>
  <c r="U78" i="170" s="1"/>
  <c r="BH78" i="168"/>
  <c r="BH78" i="170" s="1"/>
  <c r="AN78" i="168"/>
  <c r="AN78" i="170" s="1"/>
  <c r="T78" i="168"/>
  <c r="T78" i="170" s="1"/>
  <c r="CA78" i="168"/>
  <c r="CA78" i="170" s="1"/>
  <c r="BG78" i="168"/>
  <c r="BG78" i="170" s="1"/>
  <c r="AM78" i="168"/>
  <c r="AM78" i="170" s="1"/>
  <c r="S78" i="168"/>
  <c r="S78" i="170" s="1"/>
  <c r="BZ78" i="168"/>
  <c r="BZ78" i="170" s="1"/>
  <c r="BF78" i="168"/>
  <c r="BF78" i="170" s="1"/>
  <c r="AL78" i="168"/>
  <c r="AL78" i="170" s="1"/>
  <c r="R78" i="168"/>
  <c r="R78" i="170" s="1"/>
  <c r="BX78" i="168"/>
  <c r="BX78" i="170" s="1"/>
  <c r="BD78" i="168"/>
  <c r="BD78" i="170" s="1"/>
  <c r="AJ78" i="168"/>
  <c r="AJ78" i="170" s="1"/>
  <c r="P78" i="168"/>
  <c r="P78" i="170" s="1"/>
  <c r="BU78" i="168"/>
  <c r="BU78" i="170" s="1"/>
  <c r="BA78" i="168"/>
  <c r="BA78" i="170" s="1"/>
  <c r="AG78" i="168"/>
  <c r="AG78" i="170" s="1"/>
  <c r="M78" i="168"/>
  <c r="M78" i="170" s="1"/>
  <c r="BR78" i="168"/>
  <c r="BR78" i="170" s="1"/>
  <c r="CG78" i="168"/>
  <c r="CG78" i="170" s="1"/>
  <c r="AV78" i="168"/>
  <c r="AV78" i="170" s="1"/>
  <c r="L78" i="168"/>
  <c r="L78" i="170" s="1"/>
  <c r="CF78" i="168"/>
  <c r="CF78" i="170" s="1"/>
  <c r="AU78" i="168"/>
  <c r="AU78" i="170" s="1"/>
  <c r="K78" i="168"/>
  <c r="K78" i="170" s="1"/>
  <c r="BY78" i="168"/>
  <c r="BY78" i="170" s="1"/>
  <c r="AT78" i="168"/>
  <c r="AT78" i="170" s="1"/>
  <c r="J78" i="168"/>
  <c r="J78" i="170" s="1"/>
  <c r="BW78" i="168"/>
  <c r="BW78" i="170" s="1"/>
  <c r="AS78" i="168"/>
  <c r="AS78" i="170" s="1"/>
  <c r="I78" i="168"/>
  <c r="I78" i="170" s="1"/>
  <c r="BV78" i="168"/>
  <c r="BV78" i="170" s="1"/>
  <c r="AR78" i="168"/>
  <c r="AR78" i="170" s="1"/>
  <c r="H78" i="168"/>
  <c r="H78" i="170" s="1"/>
  <c r="BT78" i="168"/>
  <c r="BT78" i="170" s="1"/>
  <c r="AK78" i="168"/>
  <c r="AK78" i="170" s="1"/>
  <c r="G78" i="168"/>
  <c r="G78" i="170" s="1"/>
  <c r="BS78" i="168"/>
  <c r="BS78" i="170" s="1"/>
  <c r="AI78" i="168"/>
  <c r="AI78" i="170" s="1"/>
  <c r="F78" i="168"/>
  <c r="F78" i="170" s="1"/>
  <c r="BQ78" i="168"/>
  <c r="BQ78" i="170" s="1"/>
  <c r="AH78" i="168"/>
  <c r="AH78" i="170" s="1"/>
  <c r="E78" i="168"/>
  <c r="E78" i="170" s="1"/>
  <c r="BP78" i="168"/>
  <c r="BP78" i="170" s="1"/>
  <c r="AF78" i="168"/>
  <c r="AF78" i="170" s="1"/>
  <c r="D78" i="168"/>
  <c r="BO78" i="168"/>
  <c r="BO78" i="170" s="1"/>
  <c r="AE78" i="168"/>
  <c r="AE78" i="170" s="1"/>
  <c r="BN78" i="168"/>
  <c r="BN78" i="170" s="1"/>
  <c r="AD78" i="168"/>
  <c r="AD78" i="170" s="1"/>
  <c r="BM78" i="168"/>
  <c r="BM78" i="170" s="1"/>
  <c r="AC78" i="168"/>
  <c r="AC78" i="170" s="1"/>
  <c r="BL78" i="168"/>
  <c r="BL78" i="170" s="1"/>
  <c r="AB78" i="168"/>
  <c r="AB78" i="170" s="1"/>
  <c r="BE78" i="168"/>
  <c r="BE78" i="170" s="1"/>
  <c r="AA78" i="168"/>
  <c r="AA78" i="170" s="1"/>
  <c r="BC78" i="168"/>
  <c r="BC78" i="170" s="1"/>
  <c r="Z78" i="168"/>
  <c r="Z78" i="170" s="1"/>
  <c r="BB78" i="168"/>
  <c r="BB78" i="170" s="1"/>
  <c r="Y78" i="168"/>
  <c r="Y78" i="170" s="1"/>
  <c r="AZ78" i="168"/>
  <c r="AZ78" i="170" s="1"/>
  <c r="X78" i="168"/>
  <c r="X78" i="170" s="1"/>
  <c r="AY78" i="168"/>
  <c r="AY78" i="170" s="1"/>
  <c r="Q78" i="168"/>
  <c r="Q78" i="170" s="1"/>
  <c r="AX78" i="168"/>
  <c r="AX78" i="170" s="1"/>
  <c r="O78" i="168"/>
  <c r="O78" i="170" s="1"/>
  <c r="CH78" i="168"/>
  <c r="CH78" i="170" s="1"/>
  <c r="AW78" i="168"/>
  <c r="AW78" i="170" s="1"/>
  <c r="N78" i="168"/>
  <c r="N78" i="170" s="1"/>
  <c r="AD67" i="207"/>
  <c r="AF67" i="206"/>
  <c r="AF67" i="207" s="1"/>
  <c r="AE67" i="206"/>
  <c r="AE67" i="207" s="1"/>
  <c r="AD85" i="207"/>
  <c r="AF85" i="206"/>
  <c r="AF85" i="207" s="1"/>
  <c r="AE85" i="206"/>
  <c r="AE85" i="207" s="1"/>
  <c r="AD39" i="207"/>
  <c r="AF39" i="206"/>
  <c r="AF39" i="207" s="1"/>
  <c r="AE39" i="206"/>
  <c r="AE39" i="207" s="1"/>
  <c r="AD44" i="207"/>
  <c r="AE44" i="206"/>
  <c r="AE44" i="207" s="1"/>
  <c r="AF44" i="206"/>
  <c r="AF44" i="207" s="1"/>
  <c r="AC13" i="205" a="1"/>
  <c r="D96" i="190"/>
  <c r="CB96" i="188"/>
  <c r="CB96" i="190" s="1"/>
  <c r="Y9" i="170"/>
  <c r="AE9" i="170"/>
  <c r="AS9" i="170"/>
  <c r="BW9" i="170"/>
  <c r="X54" i="207"/>
  <c r="Z54" i="206"/>
  <c r="Z54" i="207" s="1"/>
  <c r="Y54" i="206"/>
  <c r="Y54" i="207" s="1"/>
  <c r="X40" i="207"/>
  <c r="Z40" i="206"/>
  <c r="Z40" i="207" s="1"/>
  <c r="Y40" i="206"/>
  <c r="Y40" i="207" s="1"/>
  <c r="BH37" i="168"/>
  <c r="BH37" i="170" s="1"/>
  <c r="AN37" i="168"/>
  <c r="AN37" i="170" s="1"/>
  <c r="T37" i="168"/>
  <c r="T37" i="170" s="1"/>
  <c r="CA37" i="168"/>
  <c r="CA37" i="170" s="1"/>
  <c r="BG37" i="168"/>
  <c r="BG37" i="170" s="1"/>
  <c r="AM37" i="168"/>
  <c r="AM37" i="170" s="1"/>
  <c r="S37" i="168"/>
  <c r="S37" i="170" s="1"/>
  <c r="BZ37" i="168"/>
  <c r="BZ37" i="170" s="1"/>
  <c r="BF37" i="168"/>
  <c r="BF37" i="170" s="1"/>
  <c r="AL37" i="168"/>
  <c r="AL37" i="170" s="1"/>
  <c r="R37" i="168"/>
  <c r="R37" i="170" s="1"/>
  <c r="BY37" i="168"/>
  <c r="BY37" i="170" s="1"/>
  <c r="BE37" i="168"/>
  <c r="BE37" i="170" s="1"/>
  <c r="AK37" i="168"/>
  <c r="AK37" i="170" s="1"/>
  <c r="Q37" i="168"/>
  <c r="Q37" i="170" s="1"/>
  <c r="BX37" i="168"/>
  <c r="BX37" i="170" s="1"/>
  <c r="BD37" i="168"/>
  <c r="BD37" i="170" s="1"/>
  <c r="AJ37" i="168"/>
  <c r="AJ37" i="170" s="1"/>
  <c r="P37" i="168"/>
  <c r="P37" i="170" s="1"/>
  <c r="BW37" i="168"/>
  <c r="BW37" i="170" s="1"/>
  <c r="BC37" i="168"/>
  <c r="BC37" i="170" s="1"/>
  <c r="AI37" i="168"/>
  <c r="AI37" i="170" s="1"/>
  <c r="O37" i="168"/>
  <c r="O37" i="170" s="1"/>
  <c r="BV37" i="168"/>
  <c r="BV37" i="170" s="1"/>
  <c r="BB37" i="168"/>
  <c r="BB37" i="170" s="1"/>
  <c r="AH37" i="168"/>
  <c r="AH37" i="170" s="1"/>
  <c r="N37" i="168"/>
  <c r="N37" i="170" s="1"/>
  <c r="BT37" i="168"/>
  <c r="BT37" i="170" s="1"/>
  <c r="AZ37" i="168"/>
  <c r="AZ37" i="170" s="1"/>
  <c r="AF37" i="168"/>
  <c r="AF37" i="170" s="1"/>
  <c r="L37" i="168"/>
  <c r="L37" i="170" s="1"/>
  <c r="BQ37" i="168"/>
  <c r="BQ37" i="170" s="1"/>
  <c r="AW37" i="168"/>
  <c r="AW37" i="170" s="1"/>
  <c r="AC37" i="168"/>
  <c r="AC37" i="170" s="1"/>
  <c r="I37" i="168"/>
  <c r="I37" i="170" s="1"/>
  <c r="BP37" i="168"/>
  <c r="BP37" i="170" s="1"/>
  <c r="AV37" i="168"/>
  <c r="AV37" i="170" s="1"/>
  <c r="AB37" i="168"/>
  <c r="AB37" i="170" s="1"/>
  <c r="H37" i="168"/>
  <c r="H37" i="170" s="1"/>
  <c r="BO37" i="168"/>
  <c r="BO37" i="170" s="1"/>
  <c r="AU37" i="168"/>
  <c r="AU37" i="170" s="1"/>
  <c r="AA37" i="168"/>
  <c r="AA37" i="170" s="1"/>
  <c r="G37" i="168"/>
  <c r="G37" i="170" s="1"/>
  <c r="BR37" i="168"/>
  <c r="BR37" i="170" s="1"/>
  <c r="Y37" i="168"/>
  <c r="Y37" i="170" s="1"/>
  <c r="BN37" i="168"/>
  <c r="BN37" i="170" s="1"/>
  <c r="X37" i="168"/>
  <c r="X37" i="170" s="1"/>
  <c r="BM37" i="168"/>
  <c r="BM37" i="170" s="1"/>
  <c r="W37" i="168"/>
  <c r="W37" i="170" s="1"/>
  <c r="BL37" i="168"/>
  <c r="BL37" i="170" s="1"/>
  <c r="V37" i="168"/>
  <c r="V37" i="170" s="1"/>
  <c r="BK37" i="168"/>
  <c r="BK37" i="170" s="1"/>
  <c r="U37" i="168"/>
  <c r="U37" i="170" s="1"/>
  <c r="BJ37" i="168"/>
  <c r="BJ37" i="170" s="1"/>
  <c r="M37" i="168"/>
  <c r="M37" i="170" s="1"/>
  <c r="BI37" i="168"/>
  <c r="BI37" i="170" s="1"/>
  <c r="K37" i="168"/>
  <c r="K37" i="170" s="1"/>
  <c r="BA37" i="168"/>
  <c r="BA37" i="170" s="1"/>
  <c r="J37" i="168"/>
  <c r="J37" i="170" s="1"/>
  <c r="AY37" i="168"/>
  <c r="AY37" i="170" s="1"/>
  <c r="F37" i="168"/>
  <c r="F37" i="170" s="1"/>
  <c r="AX37" i="168"/>
  <c r="AX37" i="170" s="1"/>
  <c r="E37" i="168"/>
  <c r="E37" i="170" s="1"/>
  <c r="AT37" i="168"/>
  <c r="AT37" i="170" s="1"/>
  <c r="D37" i="168"/>
  <c r="AS37" i="168"/>
  <c r="AS37" i="170" s="1"/>
  <c r="CH37" i="168"/>
  <c r="CH37" i="170" s="1"/>
  <c r="AR37" i="168"/>
  <c r="AR37" i="170" s="1"/>
  <c r="CG37" i="168"/>
  <c r="CG37" i="170" s="1"/>
  <c r="AQ37" i="168"/>
  <c r="AQ37" i="170" s="1"/>
  <c r="CF37" i="168"/>
  <c r="CF37" i="170" s="1"/>
  <c r="AP37" i="168"/>
  <c r="AP37" i="170" s="1"/>
  <c r="CE37" i="168"/>
  <c r="CE37" i="170" s="1"/>
  <c r="AO37" i="168"/>
  <c r="AO37" i="170" s="1"/>
  <c r="CD37" i="168"/>
  <c r="CD37" i="170" s="1"/>
  <c r="AG37" i="168"/>
  <c r="AG37" i="170" s="1"/>
  <c r="CC37" i="168"/>
  <c r="CC37" i="170" s="1"/>
  <c r="AE37" i="168"/>
  <c r="AE37" i="170" s="1"/>
  <c r="BU37" i="168"/>
  <c r="BU37" i="170" s="1"/>
  <c r="BS37" i="168"/>
  <c r="BS37" i="170" s="1"/>
  <c r="AD37" i="168"/>
  <c r="AD37" i="170" s="1"/>
  <c r="Z37" i="168"/>
  <c r="Z37" i="170" s="1"/>
  <c r="BW52" i="168"/>
  <c r="BW52" i="170" s="1"/>
  <c r="BC52" i="168"/>
  <c r="BC52" i="170" s="1"/>
  <c r="AI52" i="168"/>
  <c r="AI52" i="170" s="1"/>
  <c r="O52" i="168"/>
  <c r="O52" i="170" s="1"/>
  <c r="BV52" i="168"/>
  <c r="BV52" i="170" s="1"/>
  <c r="BB52" i="168"/>
  <c r="BB52" i="170" s="1"/>
  <c r="AH52" i="168"/>
  <c r="AH52" i="170" s="1"/>
  <c r="N52" i="168"/>
  <c r="N52" i="170" s="1"/>
  <c r="BU52" i="168"/>
  <c r="BU52" i="170" s="1"/>
  <c r="BA52" i="168"/>
  <c r="BA52" i="170" s="1"/>
  <c r="AG52" i="168"/>
  <c r="AG52" i="170" s="1"/>
  <c r="M52" i="168"/>
  <c r="M52" i="170" s="1"/>
  <c r="BT52" i="168"/>
  <c r="BT52" i="170" s="1"/>
  <c r="AZ52" i="168"/>
  <c r="AZ52" i="170" s="1"/>
  <c r="AF52" i="168"/>
  <c r="AF52" i="170" s="1"/>
  <c r="L52" i="168"/>
  <c r="L52" i="170" s="1"/>
  <c r="BS52" i="168"/>
  <c r="BS52" i="170" s="1"/>
  <c r="AY52" i="168"/>
  <c r="AY52" i="170" s="1"/>
  <c r="AE52" i="168"/>
  <c r="AE52" i="170" s="1"/>
  <c r="K52" i="168"/>
  <c r="K52" i="170" s="1"/>
  <c r="BR52" i="168"/>
  <c r="BR52" i="170" s="1"/>
  <c r="AX52" i="168"/>
  <c r="AX52" i="170" s="1"/>
  <c r="AD52" i="168"/>
  <c r="AD52" i="170" s="1"/>
  <c r="J52" i="168"/>
  <c r="J52" i="170" s="1"/>
  <c r="BQ52" i="168"/>
  <c r="BQ52" i="170" s="1"/>
  <c r="AW52" i="168"/>
  <c r="AW52" i="170" s="1"/>
  <c r="AC52" i="168"/>
  <c r="AC52" i="170" s="1"/>
  <c r="I52" i="168"/>
  <c r="I52" i="170" s="1"/>
  <c r="BP52" i="168"/>
  <c r="BP52" i="170" s="1"/>
  <c r="AV52" i="168"/>
  <c r="AV52" i="170" s="1"/>
  <c r="AB52" i="168"/>
  <c r="AB52" i="170" s="1"/>
  <c r="H52" i="168"/>
  <c r="H52" i="170" s="1"/>
  <c r="BO52" i="168"/>
  <c r="BO52" i="170" s="1"/>
  <c r="AU52" i="168"/>
  <c r="AU52" i="170" s="1"/>
  <c r="AA52" i="168"/>
  <c r="AA52" i="170" s="1"/>
  <c r="G52" i="168"/>
  <c r="G52" i="170" s="1"/>
  <c r="CF52" i="168"/>
  <c r="CF52" i="170" s="1"/>
  <c r="BL52" i="168"/>
  <c r="BL52" i="170" s="1"/>
  <c r="AR52" i="168"/>
  <c r="AR52" i="170" s="1"/>
  <c r="X52" i="168"/>
  <c r="X52" i="170" s="1"/>
  <c r="D52" i="168"/>
  <c r="CE52" i="168"/>
  <c r="CE52" i="170" s="1"/>
  <c r="BK52" i="168"/>
  <c r="BK52" i="170" s="1"/>
  <c r="AQ52" i="168"/>
  <c r="AQ52" i="170" s="1"/>
  <c r="W52" i="168"/>
  <c r="W52" i="170" s="1"/>
  <c r="CD52" i="168"/>
  <c r="CD52" i="170" s="1"/>
  <c r="BJ52" i="168"/>
  <c r="BJ52" i="170" s="1"/>
  <c r="AP52" i="168"/>
  <c r="AP52" i="170" s="1"/>
  <c r="V52" i="168"/>
  <c r="V52" i="170" s="1"/>
  <c r="BH52" i="168"/>
  <c r="BH52" i="170" s="1"/>
  <c r="AN52" i="168"/>
  <c r="AN52" i="170" s="1"/>
  <c r="T52" i="168"/>
  <c r="T52" i="170" s="1"/>
  <c r="CA52" i="168"/>
  <c r="CA52" i="170" s="1"/>
  <c r="BG52" i="168"/>
  <c r="BG52" i="170" s="1"/>
  <c r="AM52" i="168"/>
  <c r="AM52" i="170" s="1"/>
  <c r="S52" i="168"/>
  <c r="S52" i="170" s="1"/>
  <c r="BY52" i="168"/>
  <c r="BY52" i="170" s="1"/>
  <c r="BE52" i="168"/>
  <c r="BE52" i="170" s="1"/>
  <c r="AK52" i="168"/>
  <c r="AK52" i="170" s="1"/>
  <c r="Q52" i="168"/>
  <c r="Q52" i="170" s="1"/>
  <c r="BX52" i="168"/>
  <c r="BX52" i="170" s="1"/>
  <c r="BZ52" i="168"/>
  <c r="BZ52" i="170" s="1"/>
  <c r="BN52" i="168"/>
  <c r="BN52" i="170" s="1"/>
  <c r="BM52" i="168"/>
  <c r="BM52" i="170" s="1"/>
  <c r="BI52" i="168"/>
  <c r="BI52" i="170" s="1"/>
  <c r="BF52" i="168"/>
  <c r="BF52" i="170" s="1"/>
  <c r="BD52" i="168"/>
  <c r="BD52" i="170" s="1"/>
  <c r="AT52" i="168"/>
  <c r="AT52" i="170" s="1"/>
  <c r="AS52" i="168"/>
  <c r="AS52" i="170" s="1"/>
  <c r="AO52" i="168"/>
  <c r="AO52" i="170" s="1"/>
  <c r="AL52" i="168"/>
  <c r="AL52" i="170" s="1"/>
  <c r="AJ52" i="168"/>
  <c r="AJ52" i="170" s="1"/>
  <c r="Z52" i="168"/>
  <c r="Z52" i="170" s="1"/>
  <c r="Y52" i="168"/>
  <c r="Y52" i="170" s="1"/>
  <c r="U52" i="168"/>
  <c r="U52" i="170" s="1"/>
  <c r="R52" i="168"/>
  <c r="R52" i="170" s="1"/>
  <c r="P52" i="168"/>
  <c r="P52" i="170" s="1"/>
  <c r="F52" i="168"/>
  <c r="F52" i="170" s="1"/>
  <c r="CH52" i="168"/>
  <c r="CH52" i="170" s="1"/>
  <c r="E52" i="168"/>
  <c r="E52" i="170" s="1"/>
  <c r="CC52" i="168"/>
  <c r="CC52" i="170" s="1"/>
  <c r="CG52" i="168"/>
  <c r="CG52" i="170" s="1"/>
  <c r="X42" i="207"/>
  <c r="Z42" i="206"/>
  <c r="Z42" i="207" s="1"/>
  <c r="Y42" i="206"/>
  <c r="Y42" i="207" s="1"/>
  <c r="X70" i="207"/>
  <c r="Z70" i="206"/>
  <c r="Z70" i="207" s="1"/>
  <c r="Y70" i="206"/>
  <c r="Y70" i="207" s="1"/>
  <c r="X47" i="207"/>
  <c r="Z47" i="206"/>
  <c r="Z47" i="207" s="1"/>
  <c r="Y47" i="206"/>
  <c r="Y47" i="207" s="1"/>
  <c r="X57" i="207"/>
  <c r="Z57" i="206"/>
  <c r="Z57" i="207" s="1"/>
  <c r="Y57" i="206"/>
  <c r="Y57" i="207" s="1"/>
  <c r="X62" i="207"/>
  <c r="Z62" i="206"/>
  <c r="Z62" i="207" s="1"/>
  <c r="Y62" i="206"/>
  <c r="Y62" i="207" s="1"/>
  <c r="CF45" i="168"/>
  <c r="CF45" i="170" s="1"/>
  <c r="BL45" i="168"/>
  <c r="BL45" i="170" s="1"/>
  <c r="AR45" i="168"/>
  <c r="AR45" i="170" s="1"/>
  <c r="X45" i="168"/>
  <c r="X45" i="170" s="1"/>
  <c r="D45" i="168"/>
  <c r="CE45" i="168"/>
  <c r="CE45" i="170" s="1"/>
  <c r="BK45" i="168"/>
  <c r="BK45" i="170" s="1"/>
  <c r="AQ45" i="168"/>
  <c r="AQ45" i="170" s="1"/>
  <c r="W45" i="168"/>
  <c r="W45" i="170" s="1"/>
  <c r="CD45" i="168"/>
  <c r="CD45" i="170" s="1"/>
  <c r="BJ45" i="168"/>
  <c r="BJ45" i="170" s="1"/>
  <c r="AP45" i="168"/>
  <c r="AP45" i="170" s="1"/>
  <c r="V45" i="168"/>
  <c r="V45" i="170" s="1"/>
  <c r="CC45" i="168"/>
  <c r="CC45" i="170" s="1"/>
  <c r="BI45" i="168"/>
  <c r="BI45" i="170" s="1"/>
  <c r="AO45" i="168"/>
  <c r="AO45" i="170" s="1"/>
  <c r="U45" i="168"/>
  <c r="U45" i="170" s="1"/>
  <c r="BH45" i="168"/>
  <c r="BH45" i="170" s="1"/>
  <c r="AN45" i="168"/>
  <c r="AN45" i="170" s="1"/>
  <c r="T45" i="168"/>
  <c r="T45" i="170" s="1"/>
  <c r="CA45" i="168"/>
  <c r="CA45" i="170" s="1"/>
  <c r="BG45" i="168"/>
  <c r="BG45" i="170" s="1"/>
  <c r="AM45" i="168"/>
  <c r="AM45" i="170" s="1"/>
  <c r="S45" i="168"/>
  <c r="S45" i="170" s="1"/>
  <c r="BZ45" i="168"/>
  <c r="BZ45" i="170" s="1"/>
  <c r="BF45" i="168"/>
  <c r="BF45" i="170" s="1"/>
  <c r="AL45" i="168"/>
  <c r="AL45" i="170" s="1"/>
  <c r="R45" i="168"/>
  <c r="R45" i="170" s="1"/>
  <c r="BY45" i="168"/>
  <c r="BY45" i="170" s="1"/>
  <c r="BE45" i="168"/>
  <c r="BE45" i="170" s="1"/>
  <c r="AK45" i="168"/>
  <c r="AK45" i="170" s="1"/>
  <c r="Q45" i="168"/>
  <c r="Q45" i="170" s="1"/>
  <c r="BX45" i="168"/>
  <c r="BX45" i="170" s="1"/>
  <c r="BD45" i="168"/>
  <c r="BD45" i="170" s="1"/>
  <c r="AJ45" i="168"/>
  <c r="AJ45" i="170" s="1"/>
  <c r="P45" i="168"/>
  <c r="P45" i="170" s="1"/>
  <c r="BU45" i="168"/>
  <c r="BU45" i="170" s="1"/>
  <c r="BA45" i="168"/>
  <c r="BA45" i="170" s="1"/>
  <c r="AG45" i="168"/>
  <c r="AG45" i="170" s="1"/>
  <c r="M45" i="168"/>
  <c r="M45" i="170" s="1"/>
  <c r="BT45" i="168"/>
  <c r="BT45" i="170" s="1"/>
  <c r="AZ45" i="168"/>
  <c r="AZ45" i="170" s="1"/>
  <c r="AF45" i="168"/>
  <c r="AF45" i="170" s="1"/>
  <c r="L45" i="168"/>
  <c r="L45" i="170" s="1"/>
  <c r="BS45" i="168"/>
  <c r="BS45" i="170" s="1"/>
  <c r="AY45" i="168"/>
  <c r="AY45" i="170" s="1"/>
  <c r="AE45" i="168"/>
  <c r="AE45" i="170" s="1"/>
  <c r="K45" i="168"/>
  <c r="K45" i="170" s="1"/>
  <c r="BQ45" i="168"/>
  <c r="BQ45" i="170" s="1"/>
  <c r="AW45" i="168"/>
  <c r="AW45" i="170" s="1"/>
  <c r="AC45" i="168"/>
  <c r="AC45" i="170" s="1"/>
  <c r="I45" i="168"/>
  <c r="I45" i="170" s="1"/>
  <c r="AH45" i="168"/>
  <c r="AH45" i="170" s="1"/>
  <c r="AD45" i="168"/>
  <c r="AD45" i="170" s="1"/>
  <c r="AB45" i="168"/>
  <c r="AB45" i="170" s="1"/>
  <c r="CH45" i="168"/>
  <c r="CH45" i="170" s="1"/>
  <c r="AA45" i="168"/>
  <c r="AA45" i="170" s="1"/>
  <c r="CG45" i="168"/>
  <c r="CG45" i="170" s="1"/>
  <c r="Z45" i="168"/>
  <c r="Z45" i="170" s="1"/>
  <c r="BW45" i="168"/>
  <c r="BW45" i="170" s="1"/>
  <c r="Y45" i="168"/>
  <c r="Y45" i="170" s="1"/>
  <c r="BV45" i="168"/>
  <c r="BV45" i="170" s="1"/>
  <c r="O45" i="168"/>
  <c r="O45" i="170" s="1"/>
  <c r="BR45" i="168"/>
  <c r="BR45" i="170" s="1"/>
  <c r="N45" i="168"/>
  <c r="N45" i="170" s="1"/>
  <c r="BP45" i="168"/>
  <c r="BP45" i="170" s="1"/>
  <c r="J45" i="168"/>
  <c r="J45" i="170" s="1"/>
  <c r="BO45" i="168"/>
  <c r="BO45" i="170" s="1"/>
  <c r="H45" i="168"/>
  <c r="H45" i="170" s="1"/>
  <c r="BN45" i="168"/>
  <c r="BN45" i="170" s="1"/>
  <c r="G45" i="168"/>
  <c r="G45" i="170" s="1"/>
  <c r="BM45" i="168"/>
  <c r="BM45" i="170" s="1"/>
  <c r="F45" i="168"/>
  <c r="F45" i="170" s="1"/>
  <c r="BC45" i="168"/>
  <c r="BC45" i="170" s="1"/>
  <c r="E45" i="168"/>
  <c r="E45" i="170" s="1"/>
  <c r="BB45" i="168"/>
  <c r="BB45" i="170" s="1"/>
  <c r="AX45" i="168"/>
  <c r="AX45" i="170" s="1"/>
  <c r="AV45" i="168"/>
  <c r="AV45" i="170" s="1"/>
  <c r="AU45" i="168"/>
  <c r="AU45" i="170" s="1"/>
  <c r="AT45" i="168"/>
  <c r="AT45" i="170" s="1"/>
  <c r="AS45" i="168"/>
  <c r="AS45" i="170" s="1"/>
  <c r="AI45" i="168"/>
  <c r="AI45" i="170" s="1"/>
  <c r="AG31" i="207"/>
  <c r="AI31" i="206"/>
  <c r="AI31" i="207" s="1"/>
  <c r="AH31" i="206"/>
  <c r="AH31" i="207" s="1"/>
  <c r="AG70" i="207"/>
  <c r="AI70" i="206"/>
  <c r="AI70" i="207" s="1"/>
  <c r="AH70" i="206"/>
  <c r="AH70" i="207" s="1"/>
  <c r="AG80" i="207"/>
  <c r="AI80" i="206"/>
  <c r="AI80" i="207" s="1"/>
  <c r="AH80" i="206"/>
  <c r="AH80" i="207" s="1"/>
  <c r="AI85" i="206"/>
  <c r="AI85" i="207" s="1"/>
  <c r="AH85" i="206"/>
  <c r="AH85" i="207" s="1"/>
  <c r="AG85" i="207"/>
  <c r="AJ48" i="207"/>
  <c r="AL48" i="206"/>
  <c r="AL48" i="207" s="1"/>
  <c r="AK48" i="206"/>
  <c r="AK48" i="207" s="1"/>
  <c r="AJ27" i="207"/>
  <c r="AL27" i="206"/>
  <c r="AL27" i="207" s="1"/>
  <c r="AK27" i="206"/>
  <c r="AK27" i="207" s="1"/>
  <c r="AL40" i="206"/>
  <c r="AL40" i="207" s="1"/>
  <c r="AJ40" i="207"/>
  <c r="AK40" i="206"/>
  <c r="AK40" i="207" s="1"/>
  <c r="AJ45" i="207"/>
  <c r="AL45" i="206"/>
  <c r="AL45" i="207" s="1"/>
  <c r="AK45" i="206"/>
  <c r="AK45" i="207" s="1"/>
  <c r="D50" i="170"/>
  <c r="CB50" i="168"/>
  <c r="AD15" i="207"/>
  <c r="AE15" i="206"/>
  <c r="AE15" i="207" s="1"/>
  <c r="AF15" i="206"/>
  <c r="AF15" i="207" s="1"/>
  <c r="AD29" i="207"/>
  <c r="AF29" i="206"/>
  <c r="AF29" i="207" s="1"/>
  <c r="AE29" i="206"/>
  <c r="AE29" i="207" s="1"/>
  <c r="AE59" i="206"/>
  <c r="AE59" i="207" s="1"/>
  <c r="AD59" i="207"/>
  <c r="AF59" i="206"/>
  <c r="AF59" i="207" s="1"/>
  <c r="AD64" i="207"/>
  <c r="AF64" i="206"/>
  <c r="AF64" i="207" s="1"/>
  <c r="AE64" i="206"/>
  <c r="AE64" i="207" s="1"/>
  <c r="AX9" i="170"/>
  <c r="BI9" i="170"/>
  <c r="BR9" i="170"/>
  <c r="P9" i="170"/>
  <c r="X26" i="207"/>
  <c r="Y26" i="206"/>
  <c r="Y26" i="207" s="1"/>
  <c r="Z26" i="206"/>
  <c r="Z26" i="207" s="1"/>
  <c r="X67" i="207"/>
  <c r="Z67" i="206"/>
  <c r="Z67" i="207" s="1"/>
  <c r="Y67" i="206"/>
  <c r="Y67" i="207" s="1"/>
  <c r="Z77" i="206"/>
  <c r="Z77" i="207" s="1"/>
  <c r="Y77" i="206"/>
  <c r="Y77" i="207" s="1"/>
  <c r="X77" i="207"/>
  <c r="X82" i="207"/>
  <c r="Z82" i="206"/>
  <c r="Z82" i="207" s="1"/>
  <c r="Y82" i="206"/>
  <c r="Y82" i="207" s="1"/>
  <c r="BH57" i="168"/>
  <c r="BH57" i="170" s="1"/>
  <c r="AN57" i="168"/>
  <c r="AN57" i="170" s="1"/>
  <c r="T57" i="168"/>
  <c r="T57" i="170" s="1"/>
  <c r="CA57" i="168"/>
  <c r="CA57" i="170" s="1"/>
  <c r="BG57" i="168"/>
  <c r="BG57" i="170" s="1"/>
  <c r="AM57" i="168"/>
  <c r="AM57" i="170" s="1"/>
  <c r="S57" i="168"/>
  <c r="S57" i="170" s="1"/>
  <c r="BZ57" i="168"/>
  <c r="BZ57" i="170" s="1"/>
  <c r="BF57" i="168"/>
  <c r="BF57" i="170" s="1"/>
  <c r="AL57" i="168"/>
  <c r="AL57" i="170" s="1"/>
  <c r="R57" i="168"/>
  <c r="R57" i="170" s="1"/>
  <c r="BY57" i="168"/>
  <c r="BY57" i="170" s="1"/>
  <c r="BE57" i="168"/>
  <c r="BE57" i="170" s="1"/>
  <c r="AK57" i="168"/>
  <c r="AK57" i="170" s="1"/>
  <c r="Q57" i="168"/>
  <c r="Q57" i="170" s="1"/>
  <c r="BX57" i="168"/>
  <c r="BX57" i="170" s="1"/>
  <c r="BD57" i="168"/>
  <c r="BD57" i="170" s="1"/>
  <c r="AJ57" i="168"/>
  <c r="AJ57" i="170" s="1"/>
  <c r="P57" i="168"/>
  <c r="P57" i="170" s="1"/>
  <c r="BW57" i="168"/>
  <c r="BW57" i="170" s="1"/>
  <c r="BC57" i="168"/>
  <c r="BC57" i="170" s="1"/>
  <c r="AI57" i="168"/>
  <c r="AI57" i="170" s="1"/>
  <c r="O57" i="168"/>
  <c r="O57" i="170" s="1"/>
  <c r="BV57" i="168"/>
  <c r="BV57" i="170" s="1"/>
  <c r="BB57" i="168"/>
  <c r="BB57" i="170" s="1"/>
  <c r="AH57" i="168"/>
  <c r="AH57" i="170" s="1"/>
  <c r="N57" i="168"/>
  <c r="N57" i="170" s="1"/>
  <c r="BU57" i="168"/>
  <c r="BU57" i="170" s="1"/>
  <c r="BA57" i="168"/>
  <c r="BA57" i="170" s="1"/>
  <c r="AG57" i="168"/>
  <c r="AG57" i="170" s="1"/>
  <c r="M57" i="168"/>
  <c r="M57" i="170" s="1"/>
  <c r="BT57" i="168"/>
  <c r="BT57" i="170" s="1"/>
  <c r="AZ57" i="168"/>
  <c r="AZ57" i="170" s="1"/>
  <c r="AF57" i="168"/>
  <c r="AF57" i="170" s="1"/>
  <c r="L57" i="168"/>
  <c r="L57" i="170" s="1"/>
  <c r="BQ57" i="168"/>
  <c r="BQ57" i="170" s="1"/>
  <c r="AW57" i="168"/>
  <c r="AW57" i="170" s="1"/>
  <c r="AC57" i="168"/>
  <c r="AC57" i="170" s="1"/>
  <c r="I57" i="168"/>
  <c r="I57" i="170" s="1"/>
  <c r="BP57" i="168"/>
  <c r="BP57" i="170" s="1"/>
  <c r="AV57" i="168"/>
  <c r="AV57" i="170" s="1"/>
  <c r="AB57" i="168"/>
  <c r="AB57" i="170" s="1"/>
  <c r="H57" i="168"/>
  <c r="H57" i="170" s="1"/>
  <c r="BO57" i="168"/>
  <c r="BO57" i="170" s="1"/>
  <c r="AU57" i="168"/>
  <c r="AU57" i="170" s="1"/>
  <c r="AA57" i="168"/>
  <c r="AA57" i="170" s="1"/>
  <c r="G57" i="168"/>
  <c r="G57" i="170" s="1"/>
  <c r="CG57" i="168"/>
  <c r="CG57" i="170" s="1"/>
  <c r="BM57" i="168"/>
  <c r="BM57" i="170" s="1"/>
  <c r="AS57" i="168"/>
  <c r="AS57" i="170" s="1"/>
  <c r="Y57" i="168"/>
  <c r="Y57" i="170" s="1"/>
  <c r="E57" i="168"/>
  <c r="E57" i="170" s="1"/>
  <c r="CF57" i="168"/>
  <c r="CF57" i="170" s="1"/>
  <c r="BL57" i="168"/>
  <c r="BL57" i="170" s="1"/>
  <c r="AR57" i="168"/>
  <c r="AR57" i="170" s="1"/>
  <c r="X57" i="168"/>
  <c r="X57" i="170" s="1"/>
  <c r="D57" i="168"/>
  <c r="CD57" i="168"/>
  <c r="CD57" i="170" s="1"/>
  <c r="BJ57" i="168"/>
  <c r="BJ57" i="170" s="1"/>
  <c r="AP57" i="168"/>
  <c r="AP57" i="170" s="1"/>
  <c r="V57" i="168"/>
  <c r="V57" i="170" s="1"/>
  <c r="CC57" i="168"/>
  <c r="CC57" i="170" s="1"/>
  <c r="BI57" i="168"/>
  <c r="BI57" i="170" s="1"/>
  <c r="AO57" i="168"/>
  <c r="AO57" i="170" s="1"/>
  <c r="U57" i="168"/>
  <c r="U57" i="170" s="1"/>
  <c r="AQ57" i="168"/>
  <c r="AQ57" i="170" s="1"/>
  <c r="AE57" i="168"/>
  <c r="AE57" i="170" s="1"/>
  <c r="AD57" i="168"/>
  <c r="AD57" i="170" s="1"/>
  <c r="Z57" i="168"/>
  <c r="Z57" i="170" s="1"/>
  <c r="W57" i="168"/>
  <c r="W57" i="170" s="1"/>
  <c r="K57" i="168"/>
  <c r="K57" i="170" s="1"/>
  <c r="J57" i="168"/>
  <c r="J57" i="170" s="1"/>
  <c r="F57" i="168"/>
  <c r="F57" i="170" s="1"/>
  <c r="CH57" i="168"/>
  <c r="CH57" i="170" s="1"/>
  <c r="CE57" i="168"/>
  <c r="CE57" i="170" s="1"/>
  <c r="BS57" i="168"/>
  <c r="BS57" i="170" s="1"/>
  <c r="BR57" i="168"/>
  <c r="BR57" i="170" s="1"/>
  <c r="BN57" i="168"/>
  <c r="BN57" i="170" s="1"/>
  <c r="BK57" i="168"/>
  <c r="BK57" i="170" s="1"/>
  <c r="AY57" i="168"/>
  <c r="AY57" i="170" s="1"/>
  <c r="AX57" i="168"/>
  <c r="AX57" i="170" s="1"/>
  <c r="AT57" i="168"/>
  <c r="AT57" i="170" s="1"/>
  <c r="AG77" i="207"/>
  <c r="AI77" i="206"/>
  <c r="AI77" i="207" s="1"/>
  <c r="AH77" i="206"/>
  <c r="AH77" i="207" s="1"/>
  <c r="AG14" i="207"/>
  <c r="AI14" i="206"/>
  <c r="AI14" i="207" s="1"/>
  <c r="AH14" i="206"/>
  <c r="AH14" i="207" s="1"/>
  <c r="AG21" i="207"/>
  <c r="AI21" i="206"/>
  <c r="AI21" i="207" s="1"/>
  <c r="AH21" i="206"/>
  <c r="AH21" i="207" s="1"/>
  <c r="AJ49" i="207"/>
  <c r="AL49" i="206"/>
  <c r="AL49" i="207" s="1"/>
  <c r="AK49" i="206"/>
  <c r="AK49" i="207" s="1"/>
  <c r="AJ47" i="207"/>
  <c r="AK47" i="206"/>
  <c r="AK47" i="207" s="1"/>
  <c r="AL47" i="206"/>
  <c r="AL47" i="207" s="1"/>
  <c r="AJ60" i="207"/>
  <c r="AL60" i="206"/>
  <c r="AL60" i="207" s="1"/>
  <c r="AK60" i="206"/>
  <c r="AK60" i="207" s="1"/>
  <c r="AJ65" i="207"/>
  <c r="AL65" i="206"/>
  <c r="AL65" i="207" s="1"/>
  <c r="AK65" i="206"/>
  <c r="AK65" i="207" s="1"/>
  <c r="CG22" i="168"/>
  <c r="CG22" i="170" s="1"/>
  <c r="BM22" i="168"/>
  <c r="BM22" i="170" s="1"/>
  <c r="AS22" i="168"/>
  <c r="AS22" i="170" s="1"/>
  <c r="Y22" i="168"/>
  <c r="Y22" i="170" s="1"/>
  <c r="E22" i="168"/>
  <c r="E22" i="170" s="1"/>
  <c r="CF22" i="168"/>
  <c r="CF22" i="170" s="1"/>
  <c r="BL22" i="168"/>
  <c r="BL22" i="170" s="1"/>
  <c r="AR22" i="168"/>
  <c r="AR22" i="170" s="1"/>
  <c r="X22" i="168"/>
  <c r="X22" i="170" s="1"/>
  <c r="D22" i="168"/>
  <c r="CE22" i="168"/>
  <c r="CE22" i="170" s="1"/>
  <c r="BK22" i="168"/>
  <c r="BK22" i="170" s="1"/>
  <c r="AQ22" i="168"/>
  <c r="AQ22" i="170" s="1"/>
  <c r="W22" i="168"/>
  <c r="W22" i="170" s="1"/>
  <c r="CD22" i="168"/>
  <c r="CD22" i="170" s="1"/>
  <c r="BJ22" i="168"/>
  <c r="BJ22" i="170" s="1"/>
  <c r="AP22" i="168"/>
  <c r="AP22" i="170" s="1"/>
  <c r="V22" i="168"/>
  <c r="V22" i="170" s="1"/>
  <c r="CC22" i="168"/>
  <c r="CC22" i="170" s="1"/>
  <c r="BI22" i="168"/>
  <c r="BI22" i="170" s="1"/>
  <c r="AO22" i="168"/>
  <c r="AO22" i="170" s="1"/>
  <c r="U22" i="168"/>
  <c r="U22" i="170" s="1"/>
  <c r="BH22" i="168"/>
  <c r="BH22" i="170" s="1"/>
  <c r="AN22" i="168"/>
  <c r="AN22" i="170" s="1"/>
  <c r="T22" i="168"/>
  <c r="T22" i="170" s="1"/>
  <c r="CA22" i="168"/>
  <c r="CA22" i="170" s="1"/>
  <c r="BG22" i="168"/>
  <c r="BG22" i="170" s="1"/>
  <c r="AM22" i="168"/>
  <c r="AM22" i="170" s="1"/>
  <c r="S22" i="168"/>
  <c r="S22" i="170" s="1"/>
  <c r="BU22" i="168"/>
  <c r="BU22" i="170" s="1"/>
  <c r="BA22" i="168"/>
  <c r="BA22" i="170" s="1"/>
  <c r="AG22" i="168"/>
  <c r="AG22" i="170" s="1"/>
  <c r="M22" i="168"/>
  <c r="M22" i="170" s="1"/>
  <c r="AZ22" i="168"/>
  <c r="AZ22" i="170" s="1"/>
  <c r="Q22" i="168"/>
  <c r="Q22" i="170" s="1"/>
  <c r="AY22" i="168"/>
  <c r="AY22" i="170" s="1"/>
  <c r="P22" i="168"/>
  <c r="P22" i="170" s="1"/>
  <c r="CH22" i="168"/>
  <c r="CH22" i="170" s="1"/>
  <c r="AX22" i="168"/>
  <c r="AX22" i="170" s="1"/>
  <c r="O22" i="168"/>
  <c r="O22" i="170" s="1"/>
  <c r="BZ22" i="168"/>
  <c r="BZ22" i="170" s="1"/>
  <c r="AW22" i="168"/>
  <c r="AW22" i="170" s="1"/>
  <c r="N22" i="168"/>
  <c r="N22" i="170" s="1"/>
  <c r="BY22" i="168"/>
  <c r="BY22" i="170" s="1"/>
  <c r="AV22" i="168"/>
  <c r="AV22" i="170" s="1"/>
  <c r="L22" i="168"/>
  <c r="L22" i="170" s="1"/>
  <c r="BX22" i="168"/>
  <c r="BX22" i="170" s="1"/>
  <c r="AU22" i="168"/>
  <c r="AU22" i="170" s="1"/>
  <c r="K22" i="168"/>
  <c r="K22" i="170" s="1"/>
  <c r="BW22" i="168"/>
  <c r="BW22" i="170" s="1"/>
  <c r="AT22" i="168"/>
  <c r="AT22" i="170" s="1"/>
  <c r="J22" i="168"/>
  <c r="J22" i="170" s="1"/>
  <c r="BV22" i="168"/>
  <c r="BV22" i="170" s="1"/>
  <c r="AL22" i="168"/>
  <c r="AL22" i="170" s="1"/>
  <c r="I22" i="168"/>
  <c r="I22" i="170" s="1"/>
  <c r="BS22" i="168"/>
  <c r="BS22" i="170" s="1"/>
  <c r="AJ22" i="168"/>
  <c r="AJ22" i="170" s="1"/>
  <c r="G22" i="168"/>
  <c r="G22" i="170" s="1"/>
  <c r="BR22" i="168"/>
  <c r="BR22" i="170" s="1"/>
  <c r="AI22" i="168"/>
  <c r="AI22" i="170" s="1"/>
  <c r="F22" i="168"/>
  <c r="F22" i="170" s="1"/>
  <c r="BQ22" i="168"/>
  <c r="BQ22" i="170" s="1"/>
  <c r="AH22" i="168"/>
  <c r="AH22" i="170" s="1"/>
  <c r="BP22" i="168"/>
  <c r="BP22" i="170" s="1"/>
  <c r="AF22" i="168"/>
  <c r="AF22" i="170" s="1"/>
  <c r="BO22" i="168"/>
  <c r="BO22" i="170" s="1"/>
  <c r="AE22" i="168"/>
  <c r="AE22" i="170" s="1"/>
  <c r="BN22" i="168"/>
  <c r="BN22" i="170" s="1"/>
  <c r="AD22" i="168"/>
  <c r="AD22" i="170" s="1"/>
  <c r="BF22" i="168"/>
  <c r="BF22" i="170" s="1"/>
  <c r="AC22" i="168"/>
  <c r="AC22" i="170" s="1"/>
  <c r="BE22" i="168"/>
  <c r="BE22" i="170" s="1"/>
  <c r="AB22" i="168"/>
  <c r="AB22" i="170" s="1"/>
  <c r="BD22" i="168"/>
  <c r="BD22" i="170" s="1"/>
  <c r="BC22" i="168"/>
  <c r="BC22" i="170" s="1"/>
  <c r="BB22" i="168"/>
  <c r="BB22" i="170" s="1"/>
  <c r="AK22" i="168"/>
  <c r="AK22" i="170" s="1"/>
  <c r="AA22" i="168"/>
  <c r="AA22" i="170" s="1"/>
  <c r="Z22" i="168"/>
  <c r="Z22" i="170" s="1"/>
  <c r="R22" i="168"/>
  <c r="R22" i="170" s="1"/>
  <c r="H22" i="168"/>
  <c r="H22" i="170" s="1"/>
  <c r="BT22" i="168"/>
  <c r="BT22" i="170" s="1"/>
  <c r="AF68" i="206"/>
  <c r="AF68" i="207" s="1"/>
  <c r="AE68" i="206"/>
  <c r="AE68" i="207" s="1"/>
  <c r="AD68" i="207"/>
  <c r="AE49" i="206"/>
  <c r="AE49" i="207" s="1"/>
  <c r="AD49" i="207"/>
  <c r="AF49" i="206"/>
  <c r="AF49" i="207" s="1"/>
  <c r="AF79" i="206"/>
  <c r="AF79" i="207" s="1"/>
  <c r="AE79" i="206"/>
  <c r="AE79" i="207" s="1"/>
  <c r="AD79" i="207"/>
  <c r="AF84" i="206"/>
  <c r="AF84" i="207" s="1"/>
  <c r="AE84" i="206"/>
  <c r="AE84" i="207" s="1"/>
  <c r="AD84" i="207"/>
  <c r="W9" i="170"/>
  <c r="Z9" i="170"/>
  <c r="CH9" i="170"/>
  <c r="U9" i="170"/>
  <c r="AJ9" i="170"/>
  <c r="CC34" i="168"/>
  <c r="CC34" i="170" s="1"/>
  <c r="BI34" i="168"/>
  <c r="BI34" i="170" s="1"/>
  <c r="AO34" i="168"/>
  <c r="AO34" i="170" s="1"/>
  <c r="U34" i="168"/>
  <c r="U34" i="170" s="1"/>
  <c r="BH34" i="168"/>
  <c r="BH34" i="170" s="1"/>
  <c r="AN34" i="168"/>
  <c r="AN34" i="170" s="1"/>
  <c r="T34" i="168"/>
  <c r="T34" i="170" s="1"/>
  <c r="CA34" i="168"/>
  <c r="CA34" i="170" s="1"/>
  <c r="BG34" i="168"/>
  <c r="BG34" i="170" s="1"/>
  <c r="AM34" i="168"/>
  <c r="AM34" i="170" s="1"/>
  <c r="S34" i="168"/>
  <c r="S34" i="170" s="1"/>
  <c r="BZ34" i="168"/>
  <c r="BZ34" i="170" s="1"/>
  <c r="BF34" i="168"/>
  <c r="BF34" i="170" s="1"/>
  <c r="AL34" i="168"/>
  <c r="AL34" i="170" s="1"/>
  <c r="R34" i="168"/>
  <c r="R34" i="170" s="1"/>
  <c r="BY34" i="168"/>
  <c r="BY34" i="170" s="1"/>
  <c r="BE34" i="168"/>
  <c r="BE34" i="170" s="1"/>
  <c r="AK34" i="168"/>
  <c r="AK34" i="170" s="1"/>
  <c r="Q34" i="168"/>
  <c r="Q34" i="170" s="1"/>
  <c r="BX34" i="168"/>
  <c r="BX34" i="170" s="1"/>
  <c r="BD34" i="168"/>
  <c r="BD34" i="170" s="1"/>
  <c r="AJ34" i="168"/>
  <c r="AJ34" i="170" s="1"/>
  <c r="P34" i="168"/>
  <c r="P34" i="170" s="1"/>
  <c r="BW34" i="168"/>
  <c r="BW34" i="170" s="1"/>
  <c r="BC34" i="168"/>
  <c r="BC34" i="170" s="1"/>
  <c r="AI34" i="168"/>
  <c r="AI34" i="170" s="1"/>
  <c r="O34" i="168"/>
  <c r="O34" i="170" s="1"/>
  <c r="BR34" i="168"/>
  <c r="BR34" i="170" s="1"/>
  <c r="AX34" i="168"/>
  <c r="AX34" i="170" s="1"/>
  <c r="AD34" i="168"/>
  <c r="AD34" i="170" s="1"/>
  <c r="J34" i="168"/>
  <c r="J34" i="170" s="1"/>
  <c r="BQ34" i="168"/>
  <c r="BQ34" i="170" s="1"/>
  <c r="AW34" i="168"/>
  <c r="AW34" i="170" s="1"/>
  <c r="AC34" i="168"/>
  <c r="AC34" i="170" s="1"/>
  <c r="I34" i="168"/>
  <c r="I34" i="170" s="1"/>
  <c r="BB34" i="168"/>
  <c r="BB34" i="170" s="1"/>
  <c r="W34" i="168"/>
  <c r="W34" i="170" s="1"/>
  <c r="BA34" i="168"/>
  <c r="BA34" i="170" s="1"/>
  <c r="V34" i="168"/>
  <c r="V34" i="170" s="1"/>
  <c r="AZ34" i="168"/>
  <c r="AZ34" i="170" s="1"/>
  <c r="N34" i="168"/>
  <c r="N34" i="170" s="1"/>
  <c r="AY34" i="168"/>
  <c r="AY34" i="170" s="1"/>
  <c r="M34" i="168"/>
  <c r="M34" i="170" s="1"/>
  <c r="CH34" i="168"/>
  <c r="CH34" i="170" s="1"/>
  <c r="AV34" i="168"/>
  <c r="AV34" i="170" s="1"/>
  <c r="L34" i="168"/>
  <c r="L34" i="170" s="1"/>
  <c r="CG34" i="168"/>
  <c r="CG34" i="170" s="1"/>
  <c r="AU34" i="168"/>
  <c r="AU34" i="170" s="1"/>
  <c r="K34" i="168"/>
  <c r="K34" i="170" s="1"/>
  <c r="CF34" i="168"/>
  <c r="CF34" i="170" s="1"/>
  <c r="AT34" i="168"/>
  <c r="AT34" i="170" s="1"/>
  <c r="H34" i="168"/>
  <c r="H34" i="170" s="1"/>
  <c r="CE34" i="168"/>
  <c r="CE34" i="170" s="1"/>
  <c r="AS34" i="168"/>
  <c r="AS34" i="170" s="1"/>
  <c r="G34" i="168"/>
  <c r="G34" i="170" s="1"/>
  <c r="CD34" i="168"/>
  <c r="CD34" i="170" s="1"/>
  <c r="AR34" i="168"/>
  <c r="AR34" i="170" s="1"/>
  <c r="F34" i="168"/>
  <c r="F34" i="170" s="1"/>
  <c r="BV34" i="168"/>
  <c r="BV34" i="170" s="1"/>
  <c r="AQ34" i="168"/>
  <c r="AQ34" i="170" s="1"/>
  <c r="E34" i="168"/>
  <c r="E34" i="170" s="1"/>
  <c r="BU34" i="168"/>
  <c r="BU34" i="170" s="1"/>
  <c r="AP34" i="168"/>
  <c r="AP34" i="170" s="1"/>
  <c r="D34" i="168"/>
  <c r="BT34" i="168"/>
  <c r="BT34" i="170" s="1"/>
  <c r="AH34" i="168"/>
  <c r="AH34" i="170" s="1"/>
  <c r="BS34" i="168"/>
  <c r="BS34" i="170" s="1"/>
  <c r="AG34" i="168"/>
  <c r="AG34" i="170" s="1"/>
  <c r="BP34" i="168"/>
  <c r="BP34" i="170" s="1"/>
  <c r="AF34" i="168"/>
  <c r="AF34" i="170" s="1"/>
  <c r="BO34" i="168"/>
  <c r="BO34" i="170" s="1"/>
  <c r="AE34" i="168"/>
  <c r="AE34" i="170" s="1"/>
  <c r="BN34" i="168"/>
  <c r="BN34" i="170" s="1"/>
  <c r="AB34" i="168"/>
  <c r="AB34" i="170" s="1"/>
  <c r="BM34" i="168"/>
  <c r="BM34" i="170" s="1"/>
  <c r="AA34" i="168"/>
  <c r="AA34" i="170" s="1"/>
  <c r="BL34" i="168"/>
  <c r="BL34" i="170" s="1"/>
  <c r="Z34" i="168"/>
  <c r="Z34" i="170" s="1"/>
  <c r="BK34" i="168"/>
  <c r="BK34" i="170" s="1"/>
  <c r="BJ34" i="168"/>
  <c r="BJ34" i="170" s="1"/>
  <c r="X34" i="168"/>
  <c r="X34" i="170" s="1"/>
  <c r="Y34" i="168"/>
  <c r="Y34" i="170" s="1"/>
  <c r="AD16" i="207"/>
  <c r="AE16" i="206"/>
  <c r="AE16" i="207" s="1"/>
  <c r="AF16" i="206"/>
  <c r="AF16" i="207" s="1"/>
  <c r="AD69" i="207"/>
  <c r="AF69" i="206"/>
  <c r="AF69" i="207" s="1"/>
  <c r="AE69" i="206"/>
  <c r="AE69" i="207" s="1"/>
  <c r="AD20" i="207"/>
  <c r="AF20" i="206"/>
  <c r="AF20" i="207" s="1"/>
  <c r="AE20" i="206"/>
  <c r="AE20" i="207" s="1"/>
  <c r="X9" i="170"/>
  <c r="AY9" i="170"/>
  <c r="I9" i="170"/>
  <c r="AT9" i="170"/>
  <c r="BD9" i="170"/>
  <c r="D41" i="170"/>
  <c r="CB41" i="168"/>
  <c r="D72" i="170"/>
  <c r="CB72" i="168"/>
  <c r="AG41" i="207"/>
  <c r="AI41" i="206"/>
  <c r="AI41" i="207" s="1"/>
  <c r="AH41" i="206"/>
  <c r="AH41" i="207" s="1"/>
  <c r="AJ80" i="207"/>
  <c r="AL80" i="206"/>
  <c r="AL80" i="207" s="1"/>
  <c r="AK80" i="206"/>
  <c r="AK80" i="207" s="1"/>
  <c r="D49" i="170"/>
  <c r="CB49" i="168"/>
  <c r="BO36" i="168"/>
  <c r="BO36" i="170" s="1"/>
  <c r="AU36" i="168"/>
  <c r="AU36" i="170" s="1"/>
  <c r="AA36" i="168"/>
  <c r="AA36" i="170" s="1"/>
  <c r="G36" i="168"/>
  <c r="G36" i="170" s="1"/>
  <c r="CH36" i="168"/>
  <c r="CH36" i="170" s="1"/>
  <c r="BN36" i="168"/>
  <c r="BN36" i="170" s="1"/>
  <c r="AT36" i="168"/>
  <c r="AT36" i="170" s="1"/>
  <c r="Z36" i="168"/>
  <c r="Z36" i="170" s="1"/>
  <c r="F36" i="168"/>
  <c r="F36" i="170" s="1"/>
  <c r="CG36" i="168"/>
  <c r="CG36" i="170" s="1"/>
  <c r="BM36" i="168"/>
  <c r="BM36" i="170" s="1"/>
  <c r="AS36" i="168"/>
  <c r="AS36" i="170" s="1"/>
  <c r="Y36" i="168"/>
  <c r="Y36" i="170" s="1"/>
  <c r="E36" i="168"/>
  <c r="E36" i="170" s="1"/>
  <c r="CF36" i="168"/>
  <c r="CF36" i="170" s="1"/>
  <c r="BL36" i="168"/>
  <c r="BL36" i="170" s="1"/>
  <c r="AR36" i="168"/>
  <c r="AR36" i="170" s="1"/>
  <c r="X36" i="168"/>
  <c r="X36" i="170" s="1"/>
  <c r="D36" i="168"/>
  <c r="CE36" i="168"/>
  <c r="CE36" i="170" s="1"/>
  <c r="BK36" i="168"/>
  <c r="BK36" i="170" s="1"/>
  <c r="AQ36" i="168"/>
  <c r="AQ36" i="170" s="1"/>
  <c r="W36" i="168"/>
  <c r="W36" i="170" s="1"/>
  <c r="CD36" i="168"/>
  <c r="CD36" i="170" s="1"/>
  <c r="BJ36" i="168"/>
  <c r="BJ36" i="170" s="1"/>
  <c r="AP36" i="168"/>
  <c r="AP36" i="170" s="1"/>
  <c r="V36" i="168"/>
  <c r="V36" i="170" s="1"/>
  <c r="CC36" i="168"/>
  <c r="CC36" i="170" s="1"/>
  <c r="BI36" i="168"/>
  <c r="BI36" i="170" s="1"/>
  <c r="AO36" i="168"/>
  <c r="AO36" i="170" s="1"/>
  <c r="U36" i="168"/>
  <c r="U36" i="170" s="1"/>
  <c r="CA36" i="168"/>
  <c r="CA36" i="170" s="1"/>
  <c r="BG36" i="168"/>
  <c r="BG36" i="170" s="1"/>
  <c r="BX36" i="168"/>
  <c r="BX36" i="170" s="1"/>
  <c r="BD36" i="168"/>
  <c r="BD36" i="170" s="1"/>
  <c r="AJ36" i="168"/>
  <c r="AJ36" i="170" s="1"/>
  <c r="P36" i="168"/>
  <c r="P36" i="170" s="1"/>
  <c r="BW36" i="168"/>
  <c r="BW36" i="170" s="1"/>
  <c r="BC36" i="168"/>
  <c r="BC36" i="170" s="1"/>
  <c r="AI36" i="168"/>
  <c r="AI36" i="170" s="1"/>
  <c r="O36" i="168"/>
  <c r="O36" i="170" s="1"/>
  <c r="BV36" i="168"/>
  <c r="BV36" i="170" s="1"/>
  <c r="BB36" i="168"/>
  <c r="BB36" i="170" s="1"/>
  <c r="BR36" i="168"/>
  <c r="BR36" i="170" s="1"/>
  <c r="AD36" i="168"/>
  <c r="AD36" i="170" s="1"/>
  <c r="BQ36" i="168"/>
  <c r="BQ36" i="170" s="1"/>
  <c r="AC36" i="168"/>
  <c r="AC36" i="170" s="1"/>
  <c r="BP36" i="168"/>
  <c r="BP36" i="170" s="1"/>
  <c r="AB36" i="168"/>
  <c r="AB36" i="170" s="1"/>
  <c r="BH36" i="168"/>
  <c r="BH36" i="170" s="1"/>
  <c r="T36" i="168"/>
  <c r="T36" i="170" s="1"/>
  <c r="BF36" i="168"/>
  <c r="BF36" i="170" s="1"/>
  <c r="S36" i="168"/>
  <c r="S36" i="170" s="1"/>
  <c r="BE36" i="168"/>
  <c r="BE36" i="170" s="1"/>
  <c r="R36" i="168"/>
  <c r="R36" i="170" s="1"/>
  <c r="BA36" i="168"/>
  <c r="BA36" i="170" s="1"/>
  <c r="Q36" i="168"/>
  <c r="Q36" i="170" s="1"/>
  <c r="AZ36" i="168"/>
  <c r="AZ36" i="170" s="1"/>
  <c r="N36" i="168"/>
  <c r="N36" i="170" s="1"/>
  <c r="AY36" i="168"/>
  <c r="AY36" i="170" s="1"/>
  <c r="M36" i="168"/>
  <c r="M36" i="170" s="1"/>
  <c r="AX36" i="168"/>
  <c r="AX36" i="170" s="1"/>
  <c r="L36" i="168"/>
  <c r="L36" i="170" s="1"/>
  <c r="AW36" i="168"/>
  <c r="AW36" i="170" s="1"/>
  <c r="K36" i="168"/>
  <c r="K36" i="170" s="1"/>
  <c r="AV36" i="168"/>
  <c r="AV36" i="170" s="1"/>
  <c r="J36" i="168"/>
  <c r="J36" i="170" s="1"/>
  <c r="AN36" i="168"/>
  <c r="AN36" i="170" s="1"/>
  <c r="I36" i="168"/>
  <c r="I36" i="170" s="1"/>
  <c r="AM36" i="168"/>
  <c r="AM36" i="170" s="1"/>
  <c r="H36" i="168"/>
  <c r="H36" i="170" s="1"/>
  <c r="AL36" i="168"/>
  <c r="AL36" i="170" s="1"/>
  <c r="BZ36" i="168"/>
  <c r="BZ36" i="170" s="1"/>
  <c r="AK36" i="168"/>
  <c r="AK36" i="170" s="1"/>
  <c r="BY36" i="168"/>
  <c r="BY36" i="170" s="1"/>
  <c r="AH36" i="168"/>
  <c r="AH36" i="170" s="1"/>
  <c r="BU36" i="168"/>
  <c r="BU36" i="170" s="1"/>
  <c r="AG36" i="168"/>
  <c r="AG36" i="170" s="1"/>
  <c r="BT36" i="168"/>
  <c r="BT36" i="170" s="1"/>
  <c r="BS36" i="168"/>
  <c r="BS36" i="170" s="1"/>
  <c r="AF36" i="168"/>
  <c r="AF36" i="170" s="1"/>
  <c r="AE36" i="168"/>
  <c r="AE36" i="170" s="1"/>
  <c r="X28" i="207"/>
  <c r="Y28" i="206"/>
  <c r="Y28" i="207" s="1"/>
  <c r="Z28" i="206"/>
  <c r="Z28" i="207" s="1"/>
  <c r="X31" i="207"/>
  <c r="Z31" i="206"/>
  <c r="Z31" i="207" s="1"/>
  <c r="Y31" i="206"/>
  <c r="Y31" i="207" s="1"/>
  <c r="X38" i="207"/>
  <c r="Y38" i="206"/>
  <c r="Y38" i="207" s="1"/>
  <c r="Z38" i="206"/>
  <c r="Z38" i="207" s="1"/>
  <c r="BR47" i="168"/>
  <c r="BR47" i="170" s="1"/>
  <c r="AX47" i="168"/>
  <c r="AX47" i="170" s="1"/>
  <c r="AD47" i="168"/>
  <c r="AD47" i="170" s="1"/>
  <c r="J47" i="168"/>
  <c r="J47" i="170" s="1"/>
  <c r="BQ47" i="168"/>
  <c r="BQ47" i="170" s="1"/>
  <c r="AW47" i="168"/>
  <c r="AW47" i="170" s="1"/>
  <c r="AC47" i="168"/>
  <c r="AC47" i="170" s="1"/>
  <c r="I47" i="168"/>
  <c r="I47" i="170" s="1"/>
  <c r="BP47" i="168"/>
  <c r="BP47" i="170" s="1"/>
  <c r="AV47" i="168"/>
  <c r="AV47" i="170" s="1"/>
  <c r="AB47" i="168"/>
  <c r="AB47" i="170" s="1"/>
  <c r="H47" i="168"/>
  <c r="H47" i="170" s="1"/>
  <c r="BO47" i="168"/>
  <c r="BO47" i="170" s="1"/>
  <c r="AU47" i="168"/>
  <c r="AU47" i="170" s="1"/>
  <c r="AA47" i="168"/>
  <c r="AA47" i="170" s="1"/>
  <c r="G47" i="168"/>
  <c r="G47" i="170" s="1"/>
  <c r="CH47" i="168"/>
  <c r="CH47" i="170" s="1"/>
  <c r="BN47" i="168"/>
  <c r="BN47" i="170" s="1"/>
  <c r="AT47" i="168"/>
  <c r="AT47" i="170" s="1"/>
  <c r="Z47" i="168"/>
  <c r="Z47" i="170" s="1"/>
  <c r="F47" i="168"/>
  <c r="F47" i="170" s="1"/>
  <c r="CG47" i="168"/>
  <c r="CG47" i="170" s="1"/>
  <c r="BM47" i="168"/>
  <c r="BM47" i="170" s="1"/>
  <c r="AS47" i="168"/>
  <c r="AS47" i="170" s="1"/>
  <c r="Y47" i="168"/>
  <c r="Y47" i="170" s="1"/>
  <c r="E47" i="168"/>
  <c r="E47" i="170" s="1"/>
  <c r="CF47" i="168"/>
  <c r="CF47" i="170" s="1"/>
  <c r="BL47" i="168"/>
  <c r="BL47" i="170" s="1"/>
  <c r="AR47" i="168"/>
  <c r="AR47" i="170" s="1"/>
  <c r="X47" i="168"/>
  <c r="X47" i="170" s="1"/>
  <c r="D47" i="168"/>
  <c r="CE47" i="168"/>
  <c r="CE47" i="170" s="1"/>
  <c r="BK47" i="168"/>
  <c r="BK47" i="170" s="1"/>
  <c r="AQ47" i="168"/>
  <c r="AQ47" i="170" s="1"/>
  <c r="W47" i="168"/>
  <c r="W47" i="170" s="1"/>
  <c r="CD47" i="168"/>
  <c r="CD47" i="170" s="1"/>
  <c r="BJ47" i="168"/>
  <c r="BJ47" i="170" s="1"/>
  <c r="AP47" i="168"/>
  <c r="AP47" i="170" s="1"/>
  <c r="V47" i="168"/>
  <c r="V47" i="170" s="1"/>
  <c r="CA47" i="168"/>
  <c r="CA47" i="170" s="1"/>
  <c r="BG47" i="168"/>
  <c r="BG47" i="170" s="1"/>
  <c r="AM47" i="168"/>
  <c r="AM47" i="170" s="1"/>
  <c r="S47" i="168"/>
  <c r="S47" i="170" s="1"/>
  <c r="BZ47" i="168"/>
  <c r="BZ47" i="170" s="1"/>
  <c r="BF47" i="168"/>
  <c r="BF47" i="170" s="1"/>
  <c r="AL47" i="168"/>
  <c r="AL47" i="170" s="1"/>
  <c r="R47" i="168"/>
  <c r="R47" i="170" s="1"/>
  <c r="BY47" i="168"/>
  <c r="BY47" i="170" s="1"/>
  <c r="BE47" i="168"/>
  <c r="BE47" i="170" s="1"/>
  <c r="AK47" i="168"/>
  <c r="AK47" i="170" s="1"/>
  <c r="Q47" i="168"/>
  <c r="Q47" i="170" s="1"/>
  <c r="BW47" i="168"/>
  <c r="BW47" i="170" s="1"/>
  <c r="BC47" i="168"/>
  <c r="BC47" i="170" s="1"/>
  <c r="AI47" i="168"/>
  <c r="AI47" i="170" s="1"/>
  <c r="O47" i="168"/>
  <c r="O47" i="170" s="1"/>
  <c r="BV47" i="168"/>
  <c r="BV47" i="170" s="1"/>
  <c r="BB47" i="168"/>
  <c r="BB47" i="170" s="1"/>
  <c r="BT47" i="168"/>
  <c r="BT47" i="170" s="1"/>
  <c r="AZ47" i="168"/>
  <c r="AZ47" i="170" s="1"/>
  <c r="AG47" i="168"/>
  <c r="AG47" i="170" s="1"/>
  <c r="AF47" i="168"/>
  <c r="AF47" i="170" s="1"/>
  <c r="AE47" i="168"/>
  <c r="AE47" i="170" s="1"/>
  <c r="U47" i="168"/>
  <c r="U47" i="170" s="1"/>
  <c r="T47" i="168"/>
  <c r="T47" i="170" s="1"/>
  <c r="P47" i="168"/>
  <c r="P47" i="170" s="1"/>
  <c r="CC47" i="168"/>
  <c r="CC47" i="170" s="1"/>
  <c r="N47" i="168"/>
  <c r="N47" i="170" s="1"/>
  <c r="M47" i="168"/>
  <c r="M47" i="170" s="1"/>
  <c r="BX47" i="168"/>
  <c r="BX47" i="170" s="1"/>
  <c r="L47" i="168"/>
  <c r="L47" i="170" s="1"/>
  <c r="BU47" i="168"/>
  <c r="BU47" i="170" s="1"/>
  <c r="K47" i="168"/>
  <c r="K47" i="170" s="1"/>
  <c r="BS47" i="168"/>
  <c r="BS47" i="170" s="1"/>
  <c r="BI47" i="168"/>
  <c r="BI47" i="170" s="1"/>
  <c r="BH47" i="168"/>
  <c r="BH47" i="170" s="1"/>
  <c r="BD47" i="168"/>
  <c r="BD47" i="170" s="1"/>
  <c r="BA47" i="168"/>
  <c r="BA47" i="170" s="1"/>
  <c r="AY47" i="168"/>
  <c r="AY47" i="170" s="1"/>
  <c r="AO47" i="168"/>
  <c r="AO47" i="170" s="1"/>
  <c r="AN47" i="168"/>
  <c r="AN47" i="170" s="1"/>
  <c r="AJ47" i="168"/>
  <c r="AJ47" i="170" s="1"/>
  <c r="AH47" i="168"/>
  <c r="AH47" i="170" s="1"/>
  <c r="AG87" i="207"/>
  <c r="AI87" i="206"/>
  <c r="AI87" i="207" s="1"/>
  <c r="AH87" i="206"/>
  <c r="AH87" i="207" s="1"/>
  <c r="AG54" i="207"/>
  <c r="AI54" i="206"/>
  <c r="AI54" i="207" s="1"/>
  <c r="AH54" i="206"/>
  <c r="AH54" i="207" s="1"/>
  <c r="AG61" i="207"/>
  <c r="AI61" i="206"/>
  <c r="AI61" i="207" s="1"/>
  <c r="AH61" i="206"/>
  <c r="AH61" i="207" s="1"/>
  <c r="BZ102" i="188"/>
  <c r="BF102" i="188"/>
  <c r="AL102" i="188"/>
  <c r="R102" i="188"/>
  <c r="BY102" i="188"/>
  <c r="BE102" i="188"/>
  <c r="AK102" i="188"/>
  <c r="Q102" i="188"/>
  <c r="BX102" i="188"/>
  <c r="BD102" i="188"/>
  <c r="AJ102" i="188"/>
  <c r="P102" i="188"/>
  <c r="BW102" i="188"/>
  <c r="BC102" i="188"/>
  <c r="AI102" i="188"/>
  <c r="O102" i="188"/>
  <c r="BU102" i="188"/>
  <c r="BA102" i="188"/>
  <c r="AG102" i="188"/>
  <c r="M102" i="188"/>
  <c r="BG102" i="188"/>
  <c r="AC102" i="188"/>
  <c r="BB102" i="188"/>
  <c r="AB102" i="188"/>
  <c r="D102" i="188"/>
  <c r="AZ102" i="188"/>
  <c r="AA102" i="188"/>
  <c r="AY102" i="188"/>
  <c r="Z102" i="188"/>
  <c r="AX102" i="188"/>
  <c r="Y102" i="188"/>
  <c r="CA102" i="188"/>
  <c r="AW102" i="188"/>
  <c r="X102" i="188"/>
  <c r="BV102" i="188"/>
  <c r="AV102" i="188"/>
  <c r="W102" i="188"/>
  <c r="BT102" i="188"/>
  <c r="AU102" i="188"/>
  <c r="V102" i="188"/>
  <c r="BS102" i="188"/>
  <c r="AT102" i="188"/>
  <c r="U102" i="188"/>
  <c r="BR102" i="188"/>
  <c r="AS102" i="188"/>
  <c r="T102" i="188"/>
  <c r="BQ102" i="188"/>
  <c r="AR102" i="188"/>
  <c r="S102" i="188"/>
  <c r="BP102" i="188"/>
  <c r="AQ102" i="188"/>
  <c r="N102" i="188"/>
  <c r="BO102" i="188"/>
  <c r="AP102" i="188"/>
  <c r="L102" i="188"/>
  <c r="BN102" i="188"/>
  <c r="AO102" i="188"/>
  <c r="K102" i="188"/>
  <c r="BL102" i="188"/>
  <c r="AM102" i="188"/>
  <c r="I102" i="188"/>
  <c r="BK102" i="188"/>
  <c r="AH102" i="188"/>
  <c r="H102" i="188"/>
  <c r="BJ102" i="188"/>
  <c r="AF102" i="188"/>
  <c r="G102" i="188"/>
  <c r="BI102" i="188"/>
  <c r="AE102" i="188"/>
  <c r="F102" i="188"/>
  <c r="BH102" i="188"/>
  <c r="AD102" i="188"/>
  <c r="E102" i="188"/>
  <c r="BM102" i="188"/>
  <c r="AN102" i="188"/>
  <c r="J102" i="188"/>
  <c r="BO56" i="168"/>
  <c r="BO56" i="170" s="1"/>
  <c r="AU56" i="168"/>
  <c r="AU56" i="170" s="1"/>
  <c r="AA56" i="168"/>
  <c r="AA56" i="170" s="1"/>
  <c r="G56" i="168"/>
  <c r="G56" i="170" s="1"/>
  <c r="CH56" i="168"/>
  <c r="CH56" i="170" s="1"/>
  <c r="BN56" i="168"/>
  <c r="BN56" i="170" s="1"/>
  <c r="AT56" i="168"/>
  <c r="AT56" i="170" s="1"/>
  <c r="Z56" i="168"/>
  <c r="Z56" i="170" s="1"/>
  <c r="F56" i="168"/>
  <c r="F56" i="170" s="1"/>
  <c r="CG56" i="168"/>
  <c r="CG56" i="170" s="1"/>
  <c r="BM56" i="168"/>
  <c r="BM56" i="170" s="1"/>
  <c r="AS56" i="168"/>
  <c r="AS56" i="170" s="1"/>
  <c r="Y56" i="168"/>
  <c r="Y56" i="170" s="1"/>
  <c r="E56" i="168"/>
  <c r="E56" i="170" s="1"/>
  <c r="CF56" i="168"/>
  <c r="CF56" i="170" s="1"/>
  <c r="BL56" i="168"/>
  <c r="BL56" i="170" s="1"/>
  <c r="AR56" i="168"/>
  <c r="AR56" i="170" s="1"/>
  <c r="X56" i="168"/>
  <c r="X56" i="170" s="1"/>
  <c r="D56" i="168"/>
  <c r="CE56" i="168"/>
  <c r="CE56" i="170" s="1"/>
  <c r="BK56" i="168"/>
  <c r="BK56" i="170" s="1"/>
  <c r="AQ56" i="168"/>
  <c r="AQ56" i="170" s="1"/>
  <c r="W56" i="168"/>
  <c r="W56" i="170" s="1"/>
  <c r="CD56" i="168"/>
  <c r="CD56" i="170" s="1"/>
  <c r="BJ56" i="168"/>
  <c r="BJ56" i="170" s="1"/>
  <c r="AP56" i="168"/>
  <c r="AP56" i="170" s="1"/>
  <c r="V56" i="168"/>
  <c r="V56" i="170" s="1"/>
  <c r="CC56" i="168"/>
  <c r="CC56" i="170" s="1"/>
  <c r="BI56" i="168"/>
  <c r="BI56" i="170" s="1"/>
  <c r="AO56" i="168"/>
  <c r="AO56" i="170" s="1"/>
  <c r="U56" i="168"/>
  <c r="U56" i="170" s="1"/>
  <c r="BH56" i="168"/>
  <c r="BH56" i="170" s="1"/>
  <c r="AN56" i="168"/>
  <c r="AN56" i="170" s="1"/>
  <c r="T56" i="168"/>
  <c r="T56" i="170" s="1"/>
  <c r="CA56" i="168"/>
  <c r="CA56" i="170" s="1"/>
  <c r="BG56" i="168"/>
  <c r="BG56" i="170" s="1"/>
  <c r="AM56" i="168"/>
  <c r="AM56" i="170" s="1"/>
  <c r="S56" i="168"/>
  <c r="S56" i="170" s="1"/>
  <c r="BX56" i="168"/>
  <c r="BX56" i="170" s="1"/>
  <c r="BD56" i="168"/>
  <c r="BD56" i="170" s="1"/>
  <c r="AJ56" i="168"/>
  <c r="AJ56" i="170" s="1"/>
  <c r="P56" i="168"/>
  <c r="P56" i="170" s="1"/>
  <c r="BW56" i="168"/>
  <c r="BW56" i="170" s="1"/>
  <c r="BC56" i="168"/>
  <c r="BC56" i="170" s="1"/>
  <c r="AI56" i="168"/>
  <c r="AI56" i="170" s="1"/>
  <c r="O56" i="168"/>
  <c r="O56" i="170" s="1"/>
  <c r="BV56" i="168"/>
  <c r="BV56" i="170" s="1"/>
  <c r="BB56" i="168"/>
  <c r="BB56" i="170" s="1"/>
  <c r="AH56" i="168"/>
  <c r="AH56" i="170" s="1"/>
  <c r="N56" i="168"/>
  <c r="N56" i="170" s="1"/>
  <c r="BT56" i="168"/>
  <c r="BT56" i="170" s="1"/>
  <c r="AZ56" i="168"/>
  <c r="AZ56" i="170" s="1"/>
  <c r="AF56" i="168"/>
  <c r="AF56" i="170" s="1"/>
  <c r="L56" i="168"/>
  <c r="L56" i="170" s="1"/>
  <c r="BS56" i="168"/>
  <c r="BS56" i="170" s="1"/>
  <c r="AY56" i="168"/>
  <c r="AY56" i="170" s="1"/>
  <c r="AE56" i="168"/>
  <c r="AE56" i="170" s="1"/>
  <c r="K56" i="168"/>
  <c r="K56" i="170" s="1"/>
  <c r="BQ56" i="168"/>
  <c r="BQ56" i="170" s="1"/>
  <c r="AW56" i="168"/>
  <c r="AW56" i="170" s="1"/>
  <c r="AC56" i="168"/>
  <c r="AC56" i="170" s="1"/>
  <c r="I56" i="168"/>
  <c r="I56" i="170" s="1"/>
  <c r="BP56" i="168"/>
  <c r="BP56" i="170" s="1"/>
  <c r="AV56" i="168"/>
  <c r="AV56" i="170" s="1"/>
  <c r="AB56" i="168"/>
  <c r="AB56" i="170" s="1"/>
  <c r="H56" i="168"/>
  <c r="H56" i="170" s="1"/>
  <c r="AD56" i="168"/>
  <c r="AD56" i="170" s="1"/>
  <c r="R56" i="168"/>
  <c r="R56" i="170" s="1"/>
  <c r="Q56" i="168"/>
  <c r="Q56" i="170" s="1"/>
  <c r="M56" i="168"/>
  <c r="M56" i="170" s="1"/>
  <c r="J56" i="168"/>
  <c r="J56" i="170" s="1"/>
  <c r="BZ56" i="168"/>
  <c r="BZ56" i="170" s="1"/>
  <c r="BY56" i="168"/>
  <c r="BY56" i="170" s="1"/>
  <c r="BU56" i="168"/>
  <c r="BU56" i="170" s="1"/>
  <c r="BR56" i="168"/>
  <c r="BR56" i="170" s="1"/>
  <c r="BF56" i="168"/>
  <c r="BF56" i="170" s="1"/>
  <c r="BE56" i="168"/>
  <c r="BE56" i="170" s="1"/>
  <c r="BA56" i="168"/>
  <c r="BA56" i="170" s="1"/>
  <c r="AX56" i="168"/>
  <c r="AX56" i="170" s="1"/>
  <c r="AL56" i="168"/>
  <c r="AL56" i="170" s="1"/>
  <c r="AK56" i="168"/>
  <c r="AK56" i="170" s="1"/>
  <c r="AG56" i="168"/>
  <c r="AG56" i="170" s="1"/>
  <c r="AJ52" i="207"/>
  <c r="AL52" i="206"/>
  <c r="AL52" i="207" s="1"/>
  <c r="AK52" i="206"/>
  <c r="AK52" i="207" s="1"/>
  <c r="AJ87" i="207"/>
  <c r="AK87" i="206"/>
  <c r="AK87" i="207" s="1"/>
  <c r="AL87" i="206"/>
  <c r="AL87" i="207" s="1"/>
  <c r="AJ21" i="207"/>
  <c r="AL21" i="206"/>
  <c r="AL21" i="207" s="1"/>
  <c r="AK21" i="206"/>
  <c r="AK21" i="207" s="1"/>
  <c r="AJ26" i="207"/>
  <c r="AL26" i="206"/>
  <c r="AL26" i="207" s="1"/>
  <c r="AK26" i="206"/>
  <c r="AK26" i="207" s="1"/>
  <c r="AD70" i="207"/>
  <c r="AF70" i="206"/>
  <c r="AF70" i="207" s="1"/>
  <c r="AE70" i="206"/>
  <c r="AE70" i="207" s="1"/>
  <c r="AF33" i="206"/>
  <c r="AF33" i="207" s="1"/>
  <c r="AE33" i="206"/>
  <c r="AE33" i="207" s="1"/>
  <c r="AD33" i="207"/>
  <c r="AD40" i="207"/>
  <c r="AF40" i="206"/>
  <c r="AF40" i="207" s="1"/>
  <c r="AE40" i="206"/>
  <c r="AE40" i="207" s="1"/>
  <c r="AL9" i="170"/>
  <c r="CC9" i="170"/>
  <c r="AM9" i="170"/>
  <c r="BS9" i="170"/>
  <c r="BX9" i="170"/>
  <c r="X55" i="207"/>
  <c r="Z55" i="206"/>
  <c r="Z55" i="207" s="1"/>
  <c r="Y55" i="206"/>
  <c r="Y55" i="207" s="1"/>
  <c r="Z87" i="206"/>
  <c r="Z87" i="207" s="1"/>
  <c r="Y87" i="206"/>
  <c r="Y87" i="207" s="1"/>
  <c r="X87" i="207"/>
  <c r="AJ67" i="207"/>
  <c r="AL67" i="206"/>
  <c r="AL67" i="207" s="1"/>
  <c r="AK67" i="206"/>
  <c r="AK67" i="207" s="1"/>
  <c r="X74" i="207"/>
  <c r="Z74" i="206"/>
  <c r="Z74" i="207" s="1"/>
  <c r="Y74" i="206"/>
  <c r="Y74" i="207" s="1"/>
  <c r="X51" i="207"/>
  <c r="Y51" i="206"/>
  <c r="Y51" i="207" s="1"/>
  <c r="Z51" i="206"/>
  <c r="Z51" i="207" s="1"/>
  <c r="X58" i="207"/>
  <c r="Z58" i="206"/>
  <c r="Z58" i="207" s="1"/>
  <c r="Y58" i="206"/>
  <c r="Y58" i="207" s="1"/>
  <c r="BP13" i="168"/>
  <c r="BP13" i="170" s="1"/>
  <c r="AV13" i="168"/>
  <c r="AV13" i="170" s="1"/>
  <c r="AB13" i="168"/>
  <c r="AB13" i="170" s="1"/>
  <c r="H13" i="168"/>
  <c r="H13" i="170" s="1"/>
  <c r="BO13" i="168"/>
  <c r="BO13" i="170" s="1"/>
  <c r="AU13" i="168"/>
  <c r="AU13" i="170" s="1"/>
  <c r="AA13" i="168"/>
  <c r="AA13" i="170" s="1"/>
  <c r="G13" i="168"/>
  <c r="G13" i="170" s="1"/>
  <c r="CH13" i="168"/>
  <c r="CH13" i="170" s="1"/>
  <c r="BN13" i="168"/>
  <c r="BN13" i="170" s="1"/>
  <c r="AT13" i="168"/>
  <c r="AT13" i="170" s="1"/>
  <c r="Z13" i="168"/>
  <c r="Z13" i="170" s="1"/>
  <c r="F13" i="168"/>
  <c r="F13" i="170" s="1"/>
  <c r="CG13" i="168"/>
  <c r="CG13" i="170" s="1"/>
  <c r="BM13" i="168"/>
  <c r="BM13" i="170" s="1"/>
  <c r="AS13" i="168"/>
  <c r="AS13" i="170" s="1"/>
  <c r="Y13" i="168"/>
  <c r="Y13" i="170" s="1"/>
  <c r="E13" i="168"/>
  <c r="E13" i="170" s="1"/>
  <c r="CF13" i="168"/>
  <c r="CF13" i="170" s="1"/>
  <c r="BL13" i="168"/>
  <c r="BL13" i="170" s="1"/>
  <c r="AR13" i="168"/>
  <c r="AR13" i="170" s="1"/>
  <c r="X13" i="168"/>
  <c r="X13" i="170" s="1"/>
  <c r="D13" i="168"/>
  <c r="CE13" i="168"/>
  <c r="CE13" i="170" s="1"/>
  <c r="BK13" i="168"/>
  <c r="BK13" i="170" s="1"/>
  <c r="AQ13" i="168"/>
  <c r="AQ13" i="170" s="1"/>
  <c r="W13" i="168"/>
  <c r="W13" i="170" s="1"/>
  <c r="BX13" i="168"/>
  <c r="BX13" i="170" s="1"/>
  <c r="AX13" i="168"/>
  <c r="AX13" i="170" s="1"/>
  <c r="R13" i="168"/>
  <c r="R13" i="170" s="1"/>
  <c r="BW13" i="168"/>
  <c r="BW13" i="170" s="1"/>
  <c r="AW13" i="168"/>
  <c r="AW13" i="170" s="1"/>
  <c r="Q13" i="168"/>
  <c r="Q13" i="170" s="1"/>
  <c r="BV13" i="168"/>
  <c r="BV13" i="170" s="1"/>
  <c r="AP13" i="168"/>
  <c r="AP13" i="170" s="1"/>
  <c r="P13" i="168"/>
  <c r="P13" i="170" s="1"/>
  <c r="BU13" i="168"/>
  <c r="BU13" i="170" s="1"/>
  <c r="AO13" i="168"/>
  <c r="AO13" i="170" s="1"/>
  <c r="O13" i="168"/>
  <c r="O13" i="170" s="1"/>
  <c r="BT13" i="168"/>
  <c r="BT13" i="170" s="1"/>
  <c r="AN13" i="168"/>
  <c r="AN13" i="170" s="1"/>
  <c r="N13" i="168"/>
  <c r="N13" i="170" s="1"/>
  <c r="BS13" i="168"/>
  <c r="BS13" i="170" s="1"/>
  <c r="AM13" i="168"/>
  <c r="AM13" i="170" s="1"/>
  <c r="M13" i="168"/>
  <c r="M13" i="170" s="1"/>
  <c r="BR13" i="168"/>
  <c r="BR13" i="170" s="1"/>
  <c r="AL13" i="168"/>
  <c r="AL13" i="170" s="1"/>
  <c r="L13" i="168"/>
  <c r="L13" i="170" s="1"/>
  <c r="BQ13" i="168"/>
  <c r="BQ13" i="170" s="1"/>
  <c r="AK13" i="168"/>
  <c r="AK13" i="170" s="1"/>
  <c r="K13" i="168"/>
  <c r="K13" i="170" s="1"/>
  <c r="BH13" i="168"/>
  <c r="BH13" i="170" s="1"/>
  <c r="AH13" i="168"/>
  <c r="AH13" i="170" s="1"/>
  <c r="BG13" i="168"/>
  <c r="BG13" i="170" s="1"/>
  <c r="AG13" i="168"/>
  <c r="AG13" i="170" s="1"/>
  <c r="BF13" i="168"/>
  <c r="BF13" i="170" s="1"/>
  <c r="AF13" i="168"/>
  <c r="AF13" i="170" s="1"/>
  <c r="BE13" i="168"/>
  <c r="BE13" i="170" s="1"/>
  <c r="AE13" i="168"/>
  <c r="AE13" i="170" s="1"/>
  <c r="CD13" i="168"/>
  <c r="CD13" i="170" s="1"/>
  <c r="BD13" i="168"/>
  <c r="BD13" i="170" s="1"/>
  <c r="AD13" i="168"/>
  <c r="AD13" i="170" s="1"/>
  <c r="CC13" i="168"/>
  <c r="CC13" i="170" s="1"/>
  <c r="BC13" i="168"/>
  <c r="BC13" i="170" s="1"/>
  <c r="AC13" i="168"/>
  <c r="AC13" i="170" s="1"/>
  <c r="BB13" i="168"/>
  <c r="BB13" i="170" s="1"/>
  <c r="V13" i="168"/>
  <c r="V13" i="170" s="1"/>
  <c r="AI13" i="168"/>
  <c r="AI13" i="170" s="1"/>
  <c r="U13" i="168"/>
  <c r="U13" i="170" s="1"/>
  <c r="T13" i="168"/>
  <c r="T13" i="170" s="1"/>
  <c r="S13" i="168"/>
  <c r="S13" i="170" s="1"/>
  <c r="J13" i="168"/>
  <c r="J13" i="170" s="1"/>
  <c r="I13" i="168"/>
  <c r="I13" i="170" s="1"/>
  <c r="CA13" i="168"/>
  <c r="CA13" i="170" s="1"/>
  <c r="BZ13" i="168"/>
  <c r="BZ13" i="170" s="1"/>
  <c r="BY13" i="168"/>
  <c r="BY13" i="170" s="1"/>
  <c r="BJ13" i="168"/>
  <c r="BJ13" i="170" s="1"/>
  <c r="BI13" i="168"/>
  <c r="BI13" i="170" s="1"/>
  <c r="AZ13" i="168"/>
  <c r="AZ13" i="170" s="1"/>
  <c r="BA13" i="168"/>
  <c r="BA13" i="170" s="1"/>
  <c r="AY13" i="168"/>
  <c r="AY13" i="170" s="1"/>
  <c r="AJ13" i="168"/>
  <c r="AJ13" i="170" s="1"/>
  <c r="AG33" i="207"/>
  <c r="AH33" i="206"/>
  <c r="AH33" i="207" s="1"/>
  <c r="AI33" i="206"/>
  <c r="AI33" i="207" s="1"/>
  <c r="AI74" i="206"/>
  <c r="AI74" i="207" s="1"/>
  <c r="AH74" i="206"/>
  <c r="AH74" i="207" s="1"/>
  <c r="AG74" i="207"/>
  <c r="AG81" i="207"/>
  <c r="AI81" i="206"/>
  <c r="AI81" i="207" s="1"/>
  <c r="AH81" i="206"/>
  <c r="AH81" i="207" s="1"/>
  <c r="AJ53" i="207"/>
  <c r="AL53" i="206"/>
  <c r="AL53" i="207" s="1"/>
  <c r="AK53" i="206"/>
  <c r="AK53" i="207" s="1"/>
  <c r="AL31" i="206"/>
  <c r="AL31" i="207" s="1"/>
  <c r="AK31" i="206"/>
  <c r="AK31" i="207" s="1"/>
  <c r="AJ31" i="207"/>
  <c r="AL41" i="206"/>
  <c r="AL41" i="207" s="1"/>
  <c r="AK41" i="206"/>
  <c r="AK41" i="207" s="1"/>
  <c r="AJ41" i="207"/>
  <c r="AJ46" i="207"/>
  <c r="AL46" i="206"/>
  <c r="AL46" i="207" s="1"/>
  <c r="AK46" i="206"/>
  <c r="AK46" i="207" s="1"/>
  <c r="BZ43" i="168"/>
  <c r="BZ43" i="170" s="1"/>
  <c r="BF43" i="168"/>
  <c r="BF43" i="170" s="1"/>
  <c r="AL43" i="168"/>
  <c r="AL43" i="170" s="1"/>
  <c r="R43" i="168"/>
  <c r="R43" i="170" s="1"/>
  <c r="BY43" i="168"/>
  <c r="BY43" i="170" s="1"/>
  <c r="BE43" i="168"/>
  <c r="BE43" i="170" s="1"/>
  <c r="AK43" i="168"/>
  <c r="AK43" i="170" s="1"/>
  <c r="Q43" i="168"/>
  <c r="Q43" i="170" s="1"/>
  <c r="BX43" i="168"/>
  <c r="BX43" i="170" s="1"/>
  <c r="BD43" i="168"/>
  <c r="BD43" i="170" s="1"/>
  <c r="AJ43" i="168"/>
  <c r="AJ43" i="170" s="1"/>
  <c r="P43" i="168"/>
  <c r="P43" i="170" s="1"/>
  <c r="BW43" i="168"/>
  <c r="BW43" i="170" s="1"/>
  <c r="BC43" i="168"/>
  <c r="BC43" i="170" s="1"/>
  <c r="AI43" i="168"/>
  <c r="AI43" i="170" s="1"/>
  <c r="O43" i="168"/>
  <c r="O43" i="170" s="1"/>
  <c r="BV43" i="168"/>
  <c r="BV43" i="170" s="1"/>
  <c r="BB43" i="168"/>
  <c r="BB43" i="170" s="1"/>
  <c r="AH43" i="168"/>
  <c r="AH43" i="170" s="1"/>
  <c r="N43" i="168"/>
  <c r="N43" i="170" s="1"/>
  <c r="BU43" i="168"/>
  <c r="BU43" i="170" s="1"/>
  <c r="BA43" i="168"/>
  <c r="BA43" i="170" s="1"/>
  <c r="AG43" i="168"/>
  <c r="AG43" i="170" s="1"/>
  <c r="M43" i="168"/>
  <c r="M43" i="170" s="1"/>
  <c r="BT43" i="168"/>
  <c r="BT43" i="170" s="1"/>
  <c r="AZ43" i="168"/>
  <c r="AZ43" i="170" s="1"/>
  <c r="AF43" i="168"/>
  <c r="AF43" i="170" s="1"/>
  <c r="L43" i="168"/>
  <c r="L43" i="170" s="1"/>
  <c r="BS43" i="168"/>
  <c r="BS43" i="170" s="1"/>
  <c r="AY43" i="168"/>
  <c r="AY43" i="170" s="1"/>
  <c r="AE43" i="168"/>
  <c r="AE43" i="170" s="1"/>
  <c r="K43" i="168"/>
  <c r="K43" i="170" s="1"/>
  <c r="BR43" i="168"/>
  <c r="BR43" i="170" s="1"/>
  <c r="AX43" i="168"/>
  <c r="AX43" i="170" s="1"/>
  <c r="AD43" i="168"/>
  <c r="AD43" i="170" s="1"/>
  <c r="J43" i="168"/>
  <c r="J43" i="170" s="1"/>
  <c r="BO43" i="168"/>
  <c r="BO43" i="170" s="1"/>
  <c r="AU43" i="168"/>
  <c r="AU43" i="170" s="1"/>
  <c r="AA43" i="168"/>
  <c r="AA43" i="170" s="1"/>
  <c r="G43" i="168"/>
  <c r="G43" i="170" s="1"/>
  <c r="CH43" i="168"/>
  <c r="CH43" i="170" s="1"/>
  <c r="BN43" i="168"/>
  <c r="BN43" i="170" s="1"/>
  <c r="AT43" i="168"/>
  <c r="AT43" i="170" s="1"/>
  <c r="Z43" i="168"/>
  <c r="Z43" i="170" s="1"/>
  <c r="F43" i="168"/>
  <c r="F43" i="170" s="1"/>
  <c r="CG43" i="168"/>
  <c r="CG43" i="170" s="1"/>
  <c r="BM43" i="168"/>
  <c r="BM43" i="170" s="1"/>
  <c r="AS43" i="168"/>
  <c r="AS43" i="170" s="1"/>
  <c r="Y43" i="168"/>
  <c r="Y43" i="170" s="1"/>
  <c r="E43" i="168"/>
  <c r="E43" i="170" s="1"/>
  <c r="CE43" i="168"/>
  <c r="CE43" i="170" s="1"/>
  <c r="BK43" i="168"/>
  <c r="BK43" i="170" s="1"/>
  <c r="AQ43" i="168"/>
  <c r="AQ43" i="170" s="1"/>
  <c r="W43" i="168"/>
  <c r="W43" i="170" s="1"/>
  <c r="AN43" i="168"/>
  <c r="AN43" i="170" s="1"/>
  <c r="AM43" i="168"/>
  <c r="AM43" i="170" s="1"/>
  <c r="AC43" i="168"/>
  <c r="AC43" i="170" s="1"/>
  <c r="CF43" i="168"/>
  <c r="CF43" i="170" s="1"/>
  <c r="AB43" i="168"/>
  <c r="AB43" i="170" s="1"/>
  <c r="CD43" i="168"/>
  <c r="CD43" i="170" s="1"/>
  <c r="X43" i="168"/>
  <c r="X43" i="170" s="1"/>
  <c r="CC43" i="168"/>
  <c r="CC43" i="170" s="1"/>
  <c r="V43" i="168"/>
  <c r="V43" i="170" s="1"/>
  <c r="U43" i="168"/>
  <c r="U43" i="170" s="1"/>
  <c r="CA43" i="168"/>
  <c r="CA43" i="170" s="1"/>
  <c r="T43" i="168"/>
  <c r="T43" i="170" s="1"/>
  <c r="BQ43" i="168"/>
  <c r="BQ43" i="170" s="1"/>
  <c r="S43" i="168"/>
  <c r="S43" i="170" s="1"/>
  <c r="BP43" i="168"/>
  <c r="BP43" i="170" s="1"/>
  <c r="I43" i="168"/>
  <c r="I43" i="170" s="1"/>
  <c r="BL43" i="168"/>
  <c r="BL43" i="170" s="1"/>
  <c r="H43" i="168"/>
  <c r="H43" i="170" s="1"/>
  <c r="BJ43" i="168"/>
  <c r="BJ43" i="170" s="1"/>
  <c r="D43" i="168"/>
  <c r="BI43" i="168"/>
  <c r="BI43" i="170" s="1"/>
  <c r="BH43" i="168"/>
  <c r="BH43" i="170" s="1"/>
  <c r="BG43" i="168"/>
  <c r="BG43" i="170" s="1"/>
  <c r="AW43" i="168"/>
  <c r="AW43" i="170" s="1"/>
  <c r="AV43" i="168"/>
  <c r="AV43" i="170" s="1"/>
  <c r="AR43" i="168"/>
  <c r="AR43" i="170" s="1"/>
  <c r="AP43" i="168"/>
  <c r="AP43" i="170" s="1"/>
  <c r="AO43" i="168"/>
  <c r="AO43" i="170" s="1"/>
  <c r="AD26" i="207"/>
  <c r="AE26" i="206"/>
  <c r="AE26" i="207" s="1"/>
  <c r="AF26" i="206"/>
  <c r="AF26" i="207" s="1"/>
  <c r="AF53" i="206"/>
  <c r="AF53" i="207" s="1"/>
  <c r="AE53" i="206"/>
  <c r="AE53" i="207" s="1"/>
  <c r="AD53" i="207"/>
  <c r="AD60" i="207"/>
  <c r="AF60" i="206"/>
  <c r="AF60" i="207" s="1"/>
  <c r="AE60" i="206"/>
  <c r="AE60" i="207" s="1"/>
  <c r="AK9" i="170"/>
  <c r="AA9" i="170"/>
  <c r="BL9" i="170"/>
  <c r="L9" i="170"/>
  <c r="X64" i="207"/>
  <c r="Z64" i="206"/>
  <c r="Z64" i="207" s="1"/>
  <c r="Y64" i="206"/>
  <c r="Y64" i="207" s="1"/>
  <c r="AG32" i="207"/>
  <c r="AI32" i="206"/>
  <c r="AI32" i="207" s="1"/>
  <c r="AH32" i="206"/>
  <c r="AH32" i="207" s="1"/>
  <c r="X29" i="207"/>
  <c r="Z29" i="206"/>
  <c r="Z29" i="207" s="1"/>
  <c r="Y29" i="206"/>
  <c r="Y29" i="207" s="1"/>
  <c r="X71" i="207"/>
  <c r="Z71" i="206"/>
  <c r="Z71" i="207" s="1"/>
  <c r="Y71" i="206"/>
  <c r="Y71" i="207" s="1"/>
  <c r="Z78" i="206"/>
  <c r="Z78" i="207" s="1"/>
  <c r="Y78" i="206"/>
  <c r="Y78" i="207" s="1"/>
  <c r="X78" i="207"/>
  <c r="CE28" i="168"/>
  <c r="CE28" i="170" s="1"/>
  <c r="BK28" i="168"/>
  <c r="BK28" i="170" s="1"/>
  <c r="AQ28" i="168"/>
  <c r="AQ28" i="170" s="1"/>
  <c r="W28" i="168"/>
  <c r="W28" i="170" s="1"/>
  <c r="CD28" i="168"/>
  <c r="CD28" i="170" s="1"/>
  <c r="BJ28" i="168"/>
  <c r="BJ28" i="170" s="1"/>
  <c r="AP28" i="168"/>
  <c r="AP28" i="170" s="1"/>
  <c r="V28" i="168"/>
  <c r="V28" i="170" s="1"/>
  <c r="CC28" i="168"/>
  <c r="CC28" i="170" s="1"/>
  <c r="BI28" i="168"/>
  <c r="BI28" i="170" s="1"/>
  <c r="AO28" i="168"/>
  <c r="AO28" i="170" s="1"/>
  <c r="U28" i="168"/>
  <c r="U28" i="170" s="1"/>
  <c r="BH28" i="168"/>
  <c r="BH28" i="170" s="1"/>
  <c r="AN28" i="168"/>
  <c r="AN28" i="170" s="1"/>
  <c r="T28" i="168"/>
  <c r="T28" i="170" s="1"/>
  <c r="CA28" i="168"/>
  <c r="CA28" i="170" s="1"/>
  <c r="BG28" i="168"/>
  <c r="BG28" i="170" s="1"/>
  <c r="AM28" i="168"/>
  <c r="AM28" i="170" s="1"/>
  <c r="S28" i="168"/>
  <c r="S28" i="170" s="1"/>
  <c r="BZ28" i="168"/>
  <c r="BZ28" i="170" s="1"/>
  <c r="BF28" i="168"/>
  <c r="BF28" i="170" s="1"/>
  <c r="AL28" i="168"/>
  <c r="AL28" i="170" s="1"/>
  <c r="R28" i="168"/>
  <c r="R28" i="170" s="1"/>
  <c r="BY28" i="168"/>
  <c r="BY28" i="170" s="1"/>
  <c r="BE28" i="168"/>
  <c r="BE28" i="170" s="1"/>
  <c r="AK28" i="168"/>
  <c r="AK28" i="170" s="1"/>
  <c r="Q28" i="168"/>
  <c r="Q28" i="170" s="1"/>
  <c r="BT28" i="168"/>
  <c r="BT28" i="170" s="1"/>
  <c r="AZ28" i="168"/>
  <c r="AZ28" i="170" s="1"/>
  <c r="AF28" i="168"/>
  <c r="AF28" i="170" s="1"/>
  <c r="L28" i="168"/>
  <c r="L28" i="170" s="1"/>
  <c r="BS28" i="168"/>
  <c r="BS28" i="170" s="1"/>
  <c r="AY28" i="168"/>
  <c r="AY28" i="170" s="1"/>
  <c r="AE28" i="168"/>
  <c r="AE28" i="170" s="1"/>
  <c r="K28" i="168"/>
  <c r="K28" i="170" s="1"/>
  <c r="BQ28" i="168"/>
  <c r="BQ28" i="170" s="1"/>
  <c r="AG28" i="168"/>
  <c r="AG28" i="170" s="1"/>
  <c r="BP28" i="168"/>
  <c r="BP28" i="170" s="1"/>
  <c r="AD28" i="168"/>
  <c r="AD28" i="170" s="1"/>
  <c r="BO28" i="168"/>
  <c r="BO28" i="170" s="1"/>
  <c r="AC28" i="168"/>
  <c r="AC28" i="170" s="1"/>
  <c r="BN28" i="168"/>
  <c r="BN28" i="170" s="1"/>
  <c r="AB28" i="168"/>
  <c r="AB28" i="170" s="1"/>
  <c r="BM28" i="168"/>
  <c r="BM28" i="170" s="1"/>
  <c r="AA28" i="168"/>
  <c r="AA28" i="170" s="1"/>
  <c r="BL28" i="168"/>
  <c r="BL28" i="170" s="1"/>
  <c r="Z28" i="168"/>
  <c r="Z28" i="170" s="1"/>
  <c r="BD28" i="168"/>
  <c r="BD28" i="170" s="1"/>
  <c r="Y28" i="168"/>
  <c r="Y28" i="170" s="1"/>
  <c r="BC28" i="168"/>
  <c r="BC28" i="170" s="1"/>
  <c r="X28" i="168"/>
  <c r="X28" i="170" s="1"/>
  <c r="BB28" i="168"/>
  <c r="BB28" i="170" s="1"/>
  <c r="P28" i="168"/>
  <c r="P28" i="170" s="1"/>
  <c r="BA28" i="168"/>
  <c r="BA28" i="170" s="1"/>
  <c r="O28" i="168"/>
  <c r="O28" i="170" s="1"/>
  <c r="AX28" i="168"/>
  <c r="AX28" i="170" s="1"/>
  <c r="N28" i="168"/>
  <c r="N28" i="170" s="1"/>
  <c r="AW28" i="168"/>
  <c r="AW28" i="170" s="1"/>
  <c r="M28" i="168"/>
  <c r="M28" i="170" s="1"/>
  <c r="CH28" i="168"/>
  <c r="CH28" i="170" s="1"/>
  <c r="AV28" i="168"/>
  <c r="AV28" i="170" s="1"/>
  <c r="J28" i="168"/>
  <c r="J28" i="170" s="1"/>
  <c r="CG28" i="168"/>
  <c r="CG28" i="170" s="1"/>
  <c r="AU28" i="168"/>
  <c r="AU28" i="170" s="1"/>
  <c r="I28" i="168"/>
  <c r="I28" i="170" s="1"/>
  <c r="CF28" i="168"/>
  <c r="CF28" i="170" s="1"/>
  <c r="AT28" i="168"/>
  <c r="AT28" i="170" s="1"/>
  <c r="H28" i="168"/>
  <c r="H28" i="170" s="1"/>
  <c r="BX28" i="168"/>
  <c r="BX28" i="170" s="1"/>
  <c r="AS28" i="168"/>
  <c r="AS28" i="170" s="1"/>
  <c r="G28" i="168"/>
  <c r="G28" i="170" s="1"/>
  <c r="BW28" i="168"/>
  <c r="BW28" i="170" s="1"/>
  <c r="AR28" i="168"/>
  <c r="AR28" i="170" s="1"/>
  <c r="F28" i="168"/>
  <c r="F28" i="170" s="1"/>
  <c r="BV28" i="168"/>
  <c r="BV28" i="170" s="1"/>
  <c r="AJ28" i="168"/>
  <c r="AJ28" i="170" s="1"/>
  <c r="E28" i="168"/>
  <c r="E28" i="170" s="1"/>
  <c r="BU28" i="168"/>
  <c r="BU28" i="170" s="1"/>
  <c r="BR28" i="168"/>
  <c r="BR28" i="170" s="1"/>
  <c r="AI28" i="168"/>
  <c r="AI28" i="170" s="1"/>
  <c r="AH28" i="168"/>
  <c r="AH28" i="170" s="1"/>
  <c r="D28" i="168"/>
  <c r="AG56" i="207"/>
  <c r="AI56" i="206"/>
  <c r="AI56" i="207" s="1"/>
  <c r="AH56" i="206"/>
  <c r="AH56" i="207" s="1"/>
  <c r="AG88" i="207"/>
  <c r="AI88" i="206"/>
  <c r="AI88" i="207" s="1"/>
  <c r="AH88" i="206"/>
  <c r="AH88" i="207" s="1"/>
  <c r="AG15" i="207"/>
  <c r="AH15" i="206"/>
  <c r="AH15" i="207" s="1"/>
  <c r="AI15" i="206"/>
  <c r="AI15" i="207" s="1"/>
  <c r="AG22" i="207"/>
  <c r="AI22" i="206"/>
  <c r="AI22" i="207" s="1"/>
  <c r="AH22" i="206"/>
  <c r="AH22" i="207" s="1"/>
  <c r="AJ54" i="207"/>
  <c r="AL54" i="206"/>
  <c r="AL54" i="207" s="1"/>
  <c r="AK54" i="206"/>
  <c r="AK54" i="207" s="1"/>
  <c r="AL51" i="206"/>
  <c r="AL51" i="207" s="1"/>
  <c r="AK51" i="206"/>
  <c r="AK51" i="207" s="1"/>
  <c r="AJ51" i="207"/>
  <c r="AL61" i="206"/>
  <c r="AL61" i="207" s="1"/>
  <c r="AK61" i="206"/>
  <c r="AK61" i="207" s="1"/>
  <c r="AJ61" i="207"/>
  <c r="AL66" i="206"/>
  <c r="AL66" i="207" s="1"/>
  <c r="AK66" i="206"/>
  <c r="AK66" i="207" s="1"/>
  <c r="AJ66" i="207"/>
  <c r="BX29" i="168"/>
  <c r="BX29" i="170" s="1"/>
  <c r="BD29" i="168"/>
  <c r="BD29" i="170" s="1"/>
  <c r="AJ29" i="168"/>
  <c r="AJ29" i="170" s="1"/>
  <c r="P29" i="168"/>
  <c r="P29" i="170" s="1"/>
  <c r="BW29" i="168"/>
  <c r="BW29" i="170" s="1"/>
  <c r="BC29" i="168"/>
  <c r="BC29" i="170" s="1"/>
  <c r="AI29" i="168"/>
  <c r="AI29" i="170" s="1"/>
  <c r="O29" i="168"/>
  <c r="O29" i="170" s="1"/>
  <c r="BV29" i="168"/>
  <c r="BV29" i="170" s="1"/>
  <c r="BB29" i="168"/>
  <c r="BB29" i="170" s="1"/>
  <c r="AH29" i="168"/>
  <c r="AH29" i="170" s="1"/>
  <c r="N29" i="168"/>
  <c r="N29" i="170" s="1"/>
  <c r="BU29" i="168"/>
  <c r="BU29" i="170" s="1"/>
  <c r="BA29" i="168"/>
  <c r="BA29" i="170" s="1"/>
  <c r="AG29" i="168"/>
  <c r="AG29" i="170" s="1"/>
  <c r="M29" i="168"/>
  <c r="M29" i="170" s="1"/>
  <c r="BT29" i="168"/>
  <c r="BT29" i="170" s="1"/>
  <c r="AZ29" i="168"/>
  <c r="AZ29" i="170" s="1"/>
  <c r="AF29" i="168"/>
  <c r="AF29" i="170" s="1"/>
  <c r="L29" i="168"/>
  <c r="L29" i="170" s="1"/>
  <c r="BS29" i="168"/>
  <c r="BS29" i="170" s="1"/>
  <c r="AY29" i="168"/>
  <c r="AY29" i="170" s="1"/>
  <c r="AE29" i="168"/>
  <c r="AE29" i="170" s="1"/>
  <c r="K29" i="168"/>
  <c r="K29" i="170" s="1"/>
  <c r="BR29" i="168"/>
  <c r="BR29" i="170" s="1"/>
  <c r="AX29" i="168"/>
  <c r="AX29" i="170" s="1"/>
  <c r="AD29" i="168"/>
  <c r="AD29" i="170" s="1"/>
  <c r="J29" i="168"/>
  <c r="J29" i="170" s="1"/>
  <c r="CG29" i="168"/>
  <c r="CG29" i="170" s="1"/>
  <c r="BM29" i="168"/>
  <c r="BM29" i="170" s="1"/>
  <c r="AS29" i="168"/>
  <c r="AS29" i="170" s="1"/>
  <c r="Y29" i="168"/>
  <c r="Y29" i="170" s="1"/>
  <c r="E29" i="168"/>
  <c r="E29" i="170" s="1"/>
  <c r="CF29" i="168"/>
  <c r="CF29" i="170" s="1"/>
  <c r="BL29" i="168"/>
  <c r="BL29" i="170" s="1"/>
  <c r="AR29" i="168"/>
  <c r="AR29" i="170" s="1"/>
  <c r="X29" i="168"/>
  <c r="X29" i="170" s="1"/>
  <c r="D29" i="168"/>
  <c r="BF29" i="168"/>
  <c r="BF29" i="170" s="1"/>
  <c r="T29" i="168"/>
  <c r="T29" i="170" s="1"/>
  <c r="BE29" i="168"/>
  <c r="BE29" i="170" s="1"/>
  <c r="S29" i="168"/>
  <c r="S29" i="170" s="1"/>
  <c r="AW29" i="168"/>
  <c r="AW29" i="170" s="1"/>
  <c r="R29" i="168"/>
  <c r="R29" i="170" s="1"/>
  <c r="CH29" i="168"/>
  <c r="CH29" i="170" s="1"/>
  <c r="AV29" i="168"/>
  <c r="AV29" i="170" s="1"/>
  <c r="Q29" i="168"/>
  <c r="Q29" i="170" s="1"/>
  <c r="CE29" i="168"/>
  <c r="CE29" i="170" s="1"/>
  <c r="AU29" i="168"/>
  <c r="AU29" i="170" s="1"/>
  <c r="I29" i="168"/>
  <c r="I29" i="170" s="1"/>
  <c r="CD29" i="168"/>
  <c r="CD29" i="170" s="1"/>
  <c r="AT29" i="168"/>
  <c r="AT29" i="170" s="1"/>
  <c r="H29" i="168"/>
  <c r="H29" i="170" s="1"/>
  <c r="CC29" i="168"/>
  <c r="CC29" i="170" s="1"/>
  <c r="AQ29" i="168"/>
  <c r="AQ29" i="170" s="1"/>
  <c r="G29" i="168"/>
  <c r="G29" i="170" s="1"/>
  <c r="AP29" i="168"/>
  <c r="AP29" i="170" s="1"/>
  <c r="F29" i="168"/>
  <c r="F29" i="170" s="1"/>
  <c r="CA29" i="168"/>
  <c r="CA29" i="170" s="1"/>
  <c r="AO29" i="168"/>
  <c r="AO29" i="170" s="1"/>
  <c r="BZ29" i="168"/>
  <c r="BZ29" i="170" s="1"/>
  <c r="AN29" i="168"/>
  <c r="AN29" i="170" s="1"/>
  <c r="BY29" i="168"/>
  <c r="BY29" i="170" s="1"/>
  <c r="AM29" i="168"/>
  <c r="AM29" i="170" s="1"/>
  <c r="BQ29" i="168"/>
  <c r="BQ29" i="170" s="1"/>
  <c r="AL29" i="168"/>
  <c r="AL29" i="170" s="1"/>
  <c r="BP29" i="168"/>
  <c r="BP29" i="170" s="1"/>
  <c r="AK29" i="168"/>
  <c r="AK29" i="170" s="1"/>
  <c r="BO29" i="168"/>
  <c r="BO29" i="170" s="1"/>
  <c r="AC29" i="168"/>
  <c r="AC29" i="170" s="1"/>
  <c r="BN29" i="168"/>
  <c r="BN29" i="170" s="1"/>
  <c r="AB29" i="168"/>
  <c r="AB29" i="170" s="1"/>
  <c r="BK29" i="168"/>
  <c r="BK29" i="170" s="1"/>
  <c r="AA29" i="168"/>
  <c r="AA29" i="170" s="1"/>
  <c r="BJ29" i="168"/>
  <c r="BJ29" i="170" s="1"/>
  <c r="Z29" i="168"/>
  <c r="Z29" i="170" s="1"/>
  <c r="BI29" i="168"/>
  <c r="BI29" i="170" s="1"/>
  <c r="W29" i="168"/>
  <c r="W29" i="170" s="1"/>
  <c r="V29" i="168"/>
  <c r="V29" i="170" s="1"/>
  <c r="U29" i="168"/>
  <c r="U29" i="170" s="1"/>
  <c r="BG29" i="168"/>
  <c r="BG29" i="170" s="1"/>
  <c r="BH29" i="168"/>
  <c r="BH29" i="170" s="1"/>
  <c r="CB91" i="170"/>
  <c r="AD71" i="207"/>
  <c r="AF71" i="206"/>
  <c r="AF71" i="207" s="1"/>
  <c r="AE71" i="206"/>
  <c r="AE71" i="207" s="1"/>
  <c r="AF73" i="206"/>
  <c r="AF73" i="207" s="1"/>
  <c r="AD73" i="207"/>
  <c r="AE73" i="206"/>
  <c r="AE73" i="207" s="1"/>
  <c r="AD80" i="207"/>
  <c r="AF80" i="206"/>
  <c r="AF80" i="207" s="1"/>
  <c r="AE80" i="206"/>
  <c r="AE80" i="207" s="1"/>
  <c r="AN9" i="170"/>
  <c r="BE9" i="170"/>
  <c r="AF9" i="170"/>
  <c r="BO66" i="168"/>
  <c r="BO66" i="170" s="1"/>
  <c r="AU66" i="168"/>
  <c r="AU66" i="170" s="1"/>
  <c r="CH66" i="168"/>
  <c r="CH66" i="170" s="1"/>
  <c r="BN66" i="168"/>
  <c r="BN66" i="170" s="1"/>
  <c r="AT66" i="168"/>
  <c r="AT66" i="170" s="1"/>
  <c r="Z66" i="168"/>
  <c r="Z66" i="170" s="1"/>
  <c r="F66" i="168"/>
  <c r="F66" i="170" s="1"/>
  <c r="CG66" i="168"/>
  <c r="CG66" i="170" s="1"/>
  <c r="BM66" i="168"/>
  <c r="BM66" i="170" s="1"/>
  <c r="AS66" i="168"/>
  <c r="AS66" i="170" s="1"/>
  <c r="Y66" i="168"/>
  <c r="Y66" i="170" s="1"/>
  <c r="E66" i="168"/>
  <c r="E66" i="170" s="1"/>
  <c r="CF66" i="168"/>
  <c r="CF66" i="170" s="1"/>
  <c r="BL66" i="168"/>
  <c r="BL66" i="170" s="1"/>
  <c r="AR66" i="168"/>
  <c r="AR66" i="170" s="1"/>
  <c r="X66" i="168"/>
  <c r="X66" i="170" s="1"/>
  <c r="D66" i="168"/>
  <c r="CE66" i="168"/>
  <c r="CE66" i="170" s="1"/>
  <c r="BK66" i="168"/>
  <c r="BK66" i="170" s="1"/>
  <c r="AQ66" i="168"/>
  <c r="AQ66" i="170" s="1"/>
  <c r="W66" i="168"/>
  <c r="W66" i="170" s="1"/>
  <c r="CD66" i="168"/>
  <c r="CD66" i="170" s="1"/>
  <c r="BJ66" i="168"/>
  <c r="BJ66" i="170" s="1"/>
  <c r="AP66" i="168"/>
  <c r="AP66" i="170" s="1"/>
  <c r="V66" i="168"/>
  <c r="V66" i="170" s="1"/>
  <c r="BH66" i="168"/>
  <c r="BH66" i="170" s="1"/>
  <c r="AN66" i="168"/>
  <c r="AN66" i="170" s="1"/>
  <c r="T66" i="168"/>
  <c r="T66" i="170" s="1"/>
  <c r="CA66" i="168"/>
  <c r="CA66" i="170" s="1"/>
  <c r="AZ66" i="168"/>
  <c r="AZ66" i="170" s="1"/>
  <c r="S66" i="168"/>
  <c r="S66" i="170" s="1"/>
  <c r="BZ66" i="168"/>
  <c r="BZ66" i="170" s="1"/>
  <c r="AY66" i="168"/>
  <c r="AY66" i="170" s="1"/>
  <c r="R66" i="168"/>
  <c r="R66" i="170" s="1"/>
  <c r="BY66" i="168"/>
  <c r="BY66" i="170" s="1"/>
  <c r="AX66" i="168"/>
  <c r="AX66" i="170" s="1"/>
  <c r="Q66" i="168"/>
  <c r="Q66" i="170" s="1"/>
  <c r="BX66" i="168"/>
  <c r="BX66" i="170" s="1"/>
  <c r="AW66" i="168"/>
  <c r="AW66" i="170" s="1"/>
  <c r="P66" i="168"/>
  <c r="P66" i="170" s="1"/>
  <c r="BW66" i="168"/>
  <c r="BW66" i="170" s="1"/>
  <c r="AV66" i="168"/>
  <c r="AV66" i="170" s="1"/>
  <c r="O66" i="168"/>
  <c r="O66" i="170" s="1"/>
  <c r="BV66" i="168"/>
  <c r="BV66" i="170" s="1"/>
  <c r="AO66" i="168"/>
  <c r="AO66" i="170" s="1"/>
  <c r="N66" i="168"/>
  <c r="N66" i="170" s="1"/>
  <c r="BU66" i="168"/>
  <c r="BU66" i="170" s="1"/>
  <c r="AM66" i="168"/>
  <c r="AM66" i="170" s="1"/>
  <c r="M66" i="168"/>
  <c r="M66" i="170" s="1"/>
  <c r="BT66" i="168"/>
  <c r="BT66" i="170" s="1"/>
  <c r="AL66" i="168"/>
  <c r="AL66" i="170" s="1"/>
  <c r="L66" i="168"/>
  <c r="L66" i="170" s="1"/>
  <c r="BS66" i="168"/>
  <c r="BS66" i="170" s="1"/>
  <c r="AK66" i="168"/>
  <c r="AK66" i="170" s="1"/>
  <c r="K66" i="168"/>
  <c r="K66" i="170" s="1"/>
  <c r="BR66" i="168"/>
  <c r="BR66" i="170" s="1"/>
  <c r="AJ66" i="168"/>
  <c r="AJ66" i="170" s="1"/>
  <c r="J66" i="168"/>
  <c r="J66" i="170" s="1"/>
  <c r="BQ66" i="168"/>
  <c r="BQ66" i="170" s="1"/>
  <c r="AI66" i="168"/>
  <c r="AI66" i="170" s="1"/>
  <c r="I66" i="168"/>
  <c r="I66" i="170" s="1"/>
  <c r="BP66" i="168"/>
  <c r="BP66" i="170" s="1"/>
  <c r="AH66" i="168"/>
  <c r="AH66" i="170" s="1"/>
  <c r="H66" i="168"/>
  <c r="H66" i="170" s="1"/>
  <c r="BI66" i="168"/>
  <c r="BI66" i="170" s="1"/>
  <c r="AG66" i="168"/>
  <c r="AG66" i="170" s="1"/>
  <c r="G66" i="168"/>
  <c r="G66" i="170" s="1"/>
  <c r="BG66" i="168"/>
  <c r="BG66" i="170" s="1"/>
  <c r="AF66" i="168"/>
  <c r="AF66" i="170" s="1"/>
  <c r="BF66" i="168"/>
  <c r="BF66" i="170" s="1"/>
  <c r="AE66" i="168"/>
  <c r="AE66" i="170" s="1"/>
  <c r="BE66" i="168"/>
  <c r="BE66" i="170" s="1"/>
  <c r="AD66" i="168"/>
  <c r="AD66" i="170" s="1"/>
  <c r="BD66" i="168"/>
  <c r="BD66" i="170" s="1"/>
  <c r="AC66" i="168"/>
  <c r="AC66" i="170" s="1"/>
  <c r="BB66" i="168"/>
  <c r="BB66" i="170" s="1"/>
  <c r="AA66" i="168"/>
  <c r="AA66" i="170" s="1"/>
  <c r="CC66" i="168"/>
  <c r="CC66" i="170" s="1"/>
  <c r="BA66" i="168"/>
  <c r="BA66" i="170" s="1"/>
  <c r="U66" i="168"/>
  <c r="U66" i="170" s="1"/>
  <c r="BC66" i="168"/>
  <c r="BC66" i="170" s="1"/>
  <c r="AB66" i="168"/>
  <c r="AB66" i="170" s="1"/>
  <c r="D55" i="170"/>
  <c r="CB55" i="168"/>
  <c r="BS24" i="168"/>
  <c r="BS24" i="170" s="1"/>
  <c r="AY24" i="168"/>
  <c r="AY24" i="170" s="1"/>
  <c r="AE24" i="168"/>
  <c r="AE24" i="170" s="1"/>
  <c r="K24" i="168"/>
  <c r="K24" i="170" s="1"/>
  <c r="BR24" i="168"/>
  <c r="BR24" i="170" s="1"/>
  <c r="AX24" i="168"/>
  <c r="AX24" i="170" s="1"/>
  <c r="AD24" i="168"/>
  <c r="AD24" i="170" s="1"/>
  <c r="J24" i="168"/>
  <c r="J24" i="170" s="1"/>
  <c r="BQ24" i="168"/>
  <c r="BQ24" i="170" s="1"/>
  <c r="AW24" i="168"/>
  <c r="AW24" i="170" s="1"/>
  <c r="AC24" i="168"/>
  <c r="AC24" i="170" s="1"/>
  <c r="I24" i="168"/>
  <c r="I24" i="170" s="1"/>
  <c r="BP24" i="168"/>
  <c r="BP24" i="170" s="1"/>
  <c r="AV24" i="168"/>
  <c r="AV24" i="170" s="1"/>
  <c r="AB24" i="168"/>
  <c r="AB24" i="170" s="1"/>
  <c r="H24" i="168"/>
  <c r="H24" i="170" s="1"/>
  <c r="BO24" i="168"/>
  <c r="BO24" i="170" s="1"/>
  <c r="AU24" i="168"/>
  <c r="AU24" i="170" s="1"/>
  <c r="AA24" i="168"/>
  <c r="AA24" i="170" s="1"/>
  <c r="G24" i="168"/>
  <c r="G24" i="170" s="1"/>
  <c r="CH24" i="168"/>
  <c r="CH24" i="170" s="1"/>
  <c r="BN24" i="168"/>
  <c r="BN24" i="170" s="1"/>
  <c r="AT24" i="168"/>
  <c r="AT24" i="170" s="1"/>
  <c r="Z24" i="168"/>
  <c r="Z24" i="170" s="1"/>
  <c r="F24" i="168"/>
  <c r="F24" i="170" s="1"/>
  <c r="CG24" i="168"/>
  <c r="CG24" i="170" s="1"/>
  <c r="BM24" i="168"/>
  <c r="BM24" i="170" s="1"/>
  <c r="AS24" i="168"/>
  <c r="AS24" i="170" s="1"/>
  <c r="Y24" i="168"/>
  <c r="Y24" i="170" s="1"/>
  <c r="E24" i="168"/>
  <c r="E24" i="170" s="1"/>
  <c r="BH24" i="168"/>
  <c r="BH24" i="170" s="1"/>
  <c r="AN24" i="168"/>
  <c r="AN24" i="170" s="1"/>
  <c r="T24" i="168"/>
  <c r="T24" i="170" s="1"/>
  <c r="CA24" i="168"/>
  <c r="CA24" i="170" s="1"/>
  <c r="BG24" i="168"/>
  <c r="BG24" i="170" s="1"/>
  <c r="AM24" i="168"/>
  <c r="AM24" i="170" s="1"/>
  <c r="S24" i="168"/>
  <c r="S24" i="170" s="1"/>
  <c r="BC24" i="168"/>
  <c r="BC24" i="170" s="1"/>
  <c r="Q24" i="168"/>
  <c r="Q24" i="170" s="1"/>
  <c r="BB24" i="168"/>
  <c r="BB24" i="170" s="1"/>
  <c r="P24" i="168"/>
  <c r="P24" i="170" s="1"/>
  <c r="CF24" i="168"/>
  <c r="CF24" i="170" s="1"/>
  <c r="BA24" i="168"/>
  <c r="BA24" i="170" s="1"/>
  <c r="O24" i="168"/>
  <c r="O24" i="170" s="1"/>
  <c r="CE24" i="168"/>
  <c r="CE24" i="170" s="1"/>
  <c r="AZ24" i="168"/>
  <c r="AZ24" i="170" s="1"/>
  <c r="N24" i="168"/>
  <c r="N24" i="170" s="1"/>
  <c r="CD24" i="168"/>
  <c r="CD24" i="170" s="1"/>
  <c r="AR24" i="168"/>
  <c r="AR24" i="170" s="1"/>
  <c r="M24" i="168"/>
  <c r="M24" i="170" s="1"/>
  <c r="CC24" i="168"/>
  <c r="CC24" i="170" s="1"/>
  <c r="AQ24" i="168"/>
  <c r="AQ24" i="170" s="1"/>
  <c r="L24" i="168"/>
  <c r="L24" i="170" s="1"/>
  <c r="BZ24" i="168"/>
  <c r="BZ24" i="170" s="1"/>
  <c r="AP24" i="168"/>
  <c r="AP24" i="170" s="1"/>
  <c r="D24" i="168"/>
  <c r="BY24" i="168"/>
  <c r="BY24" i="170" s="1"/>
  <c r="AO24" i="168"/>
  <c r="AO24" i="170" s="1"/>
  <c r="BW24" i="168"/>
  <c r="BW24" i="170" s="1"/>
  <c r="AK24" i="168"/>
  <c r="AK24" i="170" s="1"/>
  <c r="BV24" i="168"/>
  <c r="BV24" i="170" s="1"/>
  <c r="AJ24" i="168"/>
  <c r="AJ24" i="170" s="1"/>
  <c r="BU24" i="168"/>
  <c r="BU24" i="170" s="1"/>
  <c r="AI24" i="168"/>
  <c r="AI24" i="170" s="1"/>
  <c r="BT24" i="168"/>
  <c r="BT24" i="170" s="1"/>
  <c r="AH24" i="168"/>
  <c r="AH24" i="170" s="1"/>
  <c r="BL24" i="168"/>
  <c r="BL24" i="170" s="1"/>
  <c r="AG24" i="168"/>
  <c r="AG24" i="170" s="1"/>
  <c r="BK24" i="168"/>
  <c r="BK24" i="170" s="1"/>
  <c r="AF24" i="168"/>
  <c r="AF24" i="170" s="1"/>
  <c r="BJ24" i="168"/>
  <c r="BJ24" i="170" s="1"/>
  <c r="X24" i="168"/>
  <c r="X24" i="170" s="1"/>
  <c r="BI24" i="168"/>
  <c r="BI24" i="170" s="1"/>
  <c r="W24" i="168"/>
  <c r="W24" i="170" s="1"/>
  <c r="BF24" i="168"/>
  <c r="BF24" i="170" s="1"/>
  <c r="V24" i="168"/>
  <c r="V24" i="170" s="1"/>
  <c r="BX24" i="168"/>
  <c r="BX24" i="170" s="1"/>
  <c r="BE24" i="168"/>
  <c r="BE24" i="170" s="1"/>
  <c r="BD24" i="168"/>
  <c r="BD24" i="170" s="1"/>
  <c r="AL24" i="168"/>
  <c r="AL24" i="170" s="1"/>
  <c r="U24" i="168"/>
  <c r="U24" i="170" s="1"/>
  <c r="R24" i="168"/>
  <c r="R24" i="170" s="1"/>
  <c r="X46" i="207"/>
  <c r="Y46" i="206"/>
  <c r="Y46" i="207" s="1"/>
  <c r="Z46" i="206"/>
  <c r="Z46" i="207" s="1"/>
  <c r="X84" i="207"/>
  <c r="Z84" i="206"/>
  <c r="Z84" i="207" s="1"/>
  <c r="Y84" i="206"/>
  <c r="Y84" i="207" s="1"/>
  <c r="X91" i="206"/>
  <c r="X13" i="207"/>
  <c r="Z13" i="206"/>
  <c r="Z13" i="207" s="1"/>
  <c r="Y13" i="206"/>
  <c r="CF25" i="168"/>
  <c r="CF25" i="170" s="1"/>
  <c r="BL25" i="168"/>
  <c r="BL25" i="170" s="1"/>
  <c r="AR25" i="168"/>
  <c r="AR25" i="170" s="1"/>
  <c r="X25" i="168"/>
  <c r="X25" i="170" s="1"/>
  <c r="D25" i="168"/>
  <c r="CE25" i="168"/>
  <c r="CE25" i="170" s="1"/>
  <c r="BK25" i="168"/>
  <c r="BK25" i="170" s="1"/>
  <c r="AQ25" i="168"/>
  <c r="AQ25" i="170" s="1"/>
  <c r="W25" i="168"/>
  <c r="W25" i="170" s="1"/>
  <c r="CD25" i="168"/>
  <c r="CD25" i="170" s="1"/>
  <c r="BJ25" i="168"/>
  <c r="BJ25" i="170" s="1"/>
  <c r="AP25" i="168"/>
  <c r="AP25" i="170" s="1"/>
  <c r="V25" i="168"/>
  <c r="V25" i="170" s="1"/>
  <c r="CC25" i="168"/>
  <c r="CC25" i="170" s="1"/>
  <c r="BI25" i="168"/>
  <c r="BI25" i="170" s="1"/>
  <c r="AO25" i="168"/>
  <c r="AO25" i="170" s="1"/>
  <c r="U25" i="168"/>
  <c r="U25" i="170" s="1"/>
  <c r="BH25" i="168"/>
  <c r="BH25" i="170" s="1"/>
  <c r="AN25" i="168"/>
  <c r="AN25" i="170" s="1"/>
  <c r="T25" i="168"/>
  <c r="T25" i="170" s="1"/>
  <c r="CA25" i="168"/>
  <c r="CA25" i="170" s="1"/>
  <c r="BG25" i="168"/>
  <c r="BG25" i="170" s="1"/>
  <c r="AM25" i="168"/>
  <c r="AM25" i="170" s="1"/>
  <c r="S25" i="168"/>
  <c r="S25" i="170" s="1"/>
  <c r="BZ25" i="168"/>
  <c r="BZ25" i="170" s="1"/>
  <c r="BF25" i="168"/>
  <c r="BF25" i="170" s="1"/>
  <c r="AL25" i="168"/>
  <c r="AL25" i="170" s="1"/>
  <c r="R25" i="168"/>
  <c r="R25" i="170" s="1"/>
  <c r="BU25" i="168"/>
  <c r="BU25" i="170" s="1"/>
  <c r="BA25" i="168"/>
  <c r="BA25" i="170" s="1"/>
  <c r="AG25" i="168"/>
  <c r="AG25" i="170" s="1"/>
  <c r="M25" i="168"/>
  <c r="M25" i="170" s="1"/>
  <c r="BT25" i="168"/>
  <c r="BT25" i="170" s="1"/>
  <c r="AZ25" i="168"/>
  <c r="AZ25" i="170" s="1"/>
  <c r="AF25" i="168"/>
  <c r="AF25" i="170" s="1"/>
  <c r="L25" i="168"/>
  <c r="L25" i="170" s="1"/>
  <c r="BW25" i="168"/>
  <c r="BW25" i="170" s="1"/>
  <c r="AK25" i="168"/>
  <c r="AK25" i="170" s="1"/>
  <c r="F25" i="168"/>
  <c r="F25" i="170" s="1"/>
  <c r="BV25" i="168"/>
  <c r="BV25" i="170" s="1"/>
  <c r="AJ25" i="168"/>
  <c r="AJ25" i="170" s="1"/>
  <c r="E25" i="168"/>
  <c r="E25" i="170" s="1"/>
  <c r="BS25" i="168"/>
  <c r="BS25" i="170" s="1"/>
  <c r="AI25" i="168"/>
  <c r="AI25" i="170" s="1"/>
  <c r="BR25" i="168"/>
  <c r="BR25" i="170" s="1"/>
  <c r="AH25" i="168"/>
  <c r="AH25" i="170" s="1"/>
  <c r="BQ25" i="168"/>
  <c r="BQ25" i="170" s="1"/>
  <c r="AE25" i="168"/>
  <c r="AE25" i="170" s="1"/>
  <c r="BP25" i="168"/>
  <c r="BP25" i="170" s="1"/>
  <c r="AD25" i="168"/>
  <c r="AD25" i="170" s="1"/>
  <c r="BO25" i="168"/>
  <c r="BO25" i="170" s="1"/>
  <c r="AC25" i="168"/>
  <c r="AC25" i="170" s="1"/>
  <c r="BN25" i="168"/>
  <c r="BN25" i="170" s="1"/>
  <c r="AB25" i="168"/>
  <c r="AB25" i="170" s="1"/>
  <c r="BM25" i="168"/>
  <c r="BM25" i="170" s="1"/>
  <c r="AA25" i="168"/>
  <c r="AA25" i="170" s="1"/>
  <c r="BE25" i="168"/>
  <c r="BE25" i="170" s="1"/>
  <c r="Z25" i="168"/>
  <c r="Z25" i="170" s="1"/>
  <c r="BD25" i="168"/>
  <c r="BD25" i="170" s="1"/>
  <c r="Y25" i="168"/>
  <c r="Y25" i="170" s="1"/>
  <c r="BC25" i="168"/>
  <c r="BC25" i="170" s="1"/>
  <c r="Q25" i="168"/>
  <c r="Q25" i="170" s="1"/>
  <c r="BB25" i="168"/>
  <c r="BB25" i="170" s="1"/>
  <c r="P25" i="168"/>
  <c r="P25" i="170" s="1"/>
  <c r="AY25" i="168"/>
  <c r="AY25" i="170" s="1"/>
  <c r="O25" i="168"/>
  <c r="O25" i="170" s="1"/>
  <c r="AX25" i="168"/>
  <c r="AX25" i="170" s="1"/>
  <c r="N25" i="168"/>
  <c r="N25" i="170" s="1"/>
  <c r="AW25" i="168"/>
  <c r="AW25" i="170" s="1"/>
  <c r="K25" i="168"/>
  <c r="K25" i="170" s="1"/>
  <c r="CH25" i="168"/>
  <c r="CH25" i="170" s="1"/>
  <c r="AV25" i="168"/>
  <c r="AV25" i="170" s="1"/>
  <c r="J25" i="168"/>
  <c r="J25" i="170" s="1"/>
  <c r="CG25" i="168"/>
  <c r="CG25" i="170" s="1"/>
  <c r="AU25" i="168"/>
  <c r="AU25" i="170" s="1"/>
  <c r="I25" i="168"/>
  <c r="I25" i="170" s="1"/>
  <c r="H25" i="168"/>
  <c r="H25" i="170" s="1"/>
  <c r="G25" i="168"/>
  <c r="G25" i="170" s="1"/>
  <c r="BX25" i="168"/>
  <c r="BX25" i="170" s="1"/>
  <c r="BY25" i="168"/>
  <c r="BY25" i="170" s="1"/>
  <c r="AT25" i="168"/>
  <c r="AT25" i="170" s="1"/>
  <c r="AS25" i="168"/>
  <c r="AS25" i="170" s="1"/>
  <c r="AG57" i="207"/>
  <c r="AI57" i="206"/>
  <c r="AI57" i="207" s="1"/>
  <c r="AH57" i="206"/>
  <c r="AH57" i="207" s="1"/>
  <c r="AG36" i="207"/>
  <c r="AI36" i="206"/>
  <c r="AI36" i="207" s="1"/>
  <c r="AH36" i="206"/>
  <c r="AH36" i="207" s="1"/>
  <c r="AG35" i="207"/>
  <c r="AH35" i="206"/>
  <c r="AH35" i="207" s="1"/>
  <c r="AI35" i="206"/>
  <c r="AI35" i="207" s="1"/>
  <c r="AG42" i="207"/>
  <c r="AI42" i="206"/>
  <c r="AI42" i="207" s="1"/>
  <c r="AH42" i="206"/>
  <c r="AH42" i="207" s="1"/>
  <c r="AJ57" i="207"/>
  <c r="AK57" i="206"/>
  <c r="AK57" i="207" s="1"/>
  <c r="AL57" i="206"/>
  <c r="AL57" i="207" s="1"/>
  <c r="AL71" i="206"/>
  <c r="AL71" i="207" s="1"/>
  <c r="AK71" i="206"/>
  <c r="AK71" i="207" s="1"/>
  <c r="AJ71" i="207"/>
  <c r="AL81" i="206"/>
  <c r="AL81" i="207" s="1"/>
  <c r="AJ81" i="207"/>
  <c r="AK81" i="206"/>
  <c r="AK81" i="207" s="1"/>
  <c r="AL86" i="206"/>
  <c r="AL86" i="207" s="1"/>
  <c r="AJ86" i="207"/>
  <c r="AK86" i="206"/>
  <c r="AK86" i="207" s="1"/>
  <c r="CD58" i="168"/>
  <c r="CD58" i="170" s="1"/>
  <c r="BJ58" i="168"/>
  <c r="BJ58" i="170" s="1"/>
  <c r="AP58" i="168"/>
  <c r="AP58" i="170" s="1"/>
  <c r="V58" i="168"/>
  <c r="V58" i="170" s="1"/>
  <c r="BY58" i="168"/>
  <c r="BY58" i="170" s="1"/>
  <c r="BD58" i="168"/>
  <c r="BD58" i="170" s="1"/>
  <c r="AI58" i="168"/>
  <c r="AI58" i="170" s="1"/>
  <c r="N58" i="168"/>
  <c r="N58" i="170" s="1"/>
  <c r="BX58" i="168"/>
  <c r="BX58" i="170" s="1"/>
  <c r="BC58" i="168"/>
  <c r="BC58" i="170" s="1"/>
  <c r="AH58" i="168"/>
  <c r="AH58" i="170" s="1"/>
  <c r="M58" i="168"/>
  <c r="M58" i="170" s="1"/>
  <c r="BW58" i="168"/>
  <c r="BW58" i="170" s="1"/>
  <c r="BB58" i="168"/>
  <c r="BB58" i="170" s="1"/>
  <c r="AG58" i="168"/>
  <c r="AG58" i="170" s="1"/>
  <c r="L58" i="168"/>
  <c r="L58" i="170" s="1"/>
  <c r="BV58" i="168"/>
  <c r="BV58" i="170" s="1"/>
  <c r="BA58" i="168"/>
  <c r="BA58" i="170" s="1"/>
  <c r="AF58" i="168"/>
  <c r="AF58" i="170" s="1"/>
  <c r="K58" i="168"/>
  <c r="K58" i="170" s="1"/>
  <c r="BU58" i="168"/>
  <c r="BU58" i="170" s="1"/>
  <c r="AZ58" i="168"/>
  <c r="AZ58" i="170" s="1"/>
  <c r="AE58" i="168"/>
  <c r="AE58" i="170" s="1"/>
  <c r="J58" i="168"/>
  <c r="J58" i="170" s="1"/>
  <c r="BT58" i="168"/>
  <c r="BT58" i="170" s="1"/>
  <c r="AY58" i="168"/>
  <c r="AY58" i="170" s="1"/>
  <c r="AD58" i="168"/>
  <c r="AD58" i="170" s="1"/>
  <c r="I58" i="168"/>
  <c r="I58" i="170" s="1"/>
  <c r="BS58" i="168"/>
  <c r="BS58" i="170" s="1"/>
  <c r="AX58" i="168"/>
  <c r="AX58" i="170" s="1"/>
  <c r="AC58" i="168"/>
  <c r="AC58" i="170" s="1"/>
  <c r="H58" i="168"/>
  <c r="H58" i="170" s="1"/>
  <c r="BR58" i="168"/>
  <c r="BR58" i="170" s="1"/>
  <c r="AW58" i="168"/>
  <c r="AW58" i="170" s="1"/>
  <c r="AB58" i="168"/>
  <c r="AB58" i="170" s="1"/>
  <c r="G58" i="168"/>
  <c r="G58" i="170" s="1"/>
  <c r="BQ58" i="168"/>
  <c r="BQ58" i="170" s="1"/>
  <c r="AV58" i="168"/>
  <c r="AV58" i="170" s="1"/>
  <c r="AA58" i="168"/>
  <c r="AA58" i="170" s="1"/>
  <c r="F58" i="168"/>
  <c r="F58" i="170" s="1"/>
  <c r="BN58" i="168"/>
  <c r="BN58" i="170" s="1"/>
  <c r="AS58" i="168"/>
  <c r="AS58" i="170" s="1"/>
  <c r="X58" i="168"/>
  <c r="X58" i="170" s="1"/>
  <c r="CH58" i="168"/>
  <c r="CH58" i="170" s="1"/>
  <c r="BM58" i="168"/>
  <c r="BM58" i="170" s="1"/>
  <c r="AR58" i="168"/>
  <c r="AR58" i="170" s="1"/>
  <c r="W58" i="168"/>
  <c r="W58" i="170" s="1"/>
  <c r="CG58" i="168"/>
  <c r="CG58" i="170" s="1"/>
  <c r="BL58" i="168"/>
  <c r="BL58" i="170" s="1"/>
  <c r="AQ58" i="168"/>
  <c r="AQ58" i="170" s="1"/>
  <c r="U58" i="168"/>
  <c r="U58" i="170" s="1"/>
  <c r="CE58" i="168"/>
  <c r="CE58" i="170" s="1"/>
  <c r="BI58" i="168"/>
  <c r="BI58" i="170" s="1"/>
  <c r="AN58" i="168"/>
  <c r="AN58" i="170" s="1"/>
  <c r="S58" i="168"/>
  <c r="S58" i="170" s="1"/>
  <c r="CC58" i="168"/>
  <c r="CC58" i="170" s="1"/>
  <c r="BH58" i="168"/>
  <c r="BH58" i="170" s="1"/>
  <c r="AM58" i="168"/>
  <c r="AM58" i="170" s="1"/>
  <c r="R58" i="168"/>
  <c r="R58" i="170" s="1"/>
  <c r="CA58" i="168"/>
  <c r="CA58" i="170" s="1"/>
  <c r="BF58" i="168"/>
  <c r="BF58" i="170" s="1"/>
  <c r="AK58" i="168"/>
  <c r="AK58" i="170" s="1"/>
  <c r="P58" i="168"/>
  <c r="P58" i="170" s="1"/>
  <c r="BZ58" i="168"/>
  <c r="BZ58" i="170" s="1"/>
  <c r="BE58" i="168"/>
  <c r="BE58" i="170" s="1"/>
  <c r="AJ58" i="168"/>
  <c r="AJ58" i="170" s="1"/>
  <c r="O58" i="168"/>
  <c r="O58" i="170" s="1"/>
  <c r="BG58" i="168"/>
  <c r="BG58" i="170" s="1"/>
  <c r="AU58" i="168"/>
  <c r="AU58" i="170" s="1"/>
  <c r="AT58" i="168"/>
  <c r="AT58" i="170" s="1"/>
  <c r="AO58" i="168"/>
  <c r="AO58" i="170" s="1"/>
  <c r="AL58" i="168"/>
  <c r="AL58" i="170" s="1"/>
  <c r="Z58" i="168"/>
  <c r="Z58" i="170" s="1"/>
  <c r="Y58" i="168"/>
  <c r="Y58" i="170" s="1"/>
  <c r="T58" i="168"/>
  <c r="T58" i="170" s="1"/>
  <c r="Q58" i="168"/>
  <c r="Q58" i="170" s="1"/>
  <c r="E58" i="168"/>
  <c r="E58" i="170" s="1"/>
  <c r="D58" i="168"/>
  <c r="CF58" i="168"/>
  <c r="CF58" i="170" s="1"/>
  <c r="BP58" i="168"/>
  <c r="BP58" i="170" s="1"/>
  <c r="BO58" i="168"/>
  <c r="BO58" i="170" s="1"/>
  <c r="BK58" i="168"/>
  <c r="BK58" i="170" s="1"/>
  <c r="AD35" i="207"/>
  <c r="AF35" i="206"/>
  <c r="AF35" i="207" s="1"/>
  <c r="AE35" i="206"/>
  <c r="AE35" i="207" s="1"/>
  <c r="AD27" i="207"/>
  <c r="AF27" i="206"/>
  <c r="AF27" i="207" s="1"/>
  <c r="AE27" i="206"/>
  <c r="AE27" i="207" s="1"/>
  <c r="AD14" i="207"/>
  <c r="AE14" i="206"/>
  <c r="AE14" i="207" s="1"/>
  <c r="AF14" i="206"/>
  <c r="AF14" i="207" s="1"/>
  <c r="AD21" i="207"/>
  <c r="AF21" i="206"/>
  <c r="AF21" i="207" s="1"/>
  <c r="AE21" i="206"/>
  <c r="AE21" i="207" s="1"/>
  <c r="CB61" i="168"/>
  <c r="D61" i="170"/>
  <c r="CE48" i="168"/>
  <c r="CE48" i="170" s="1"/>
  <c r="BK48" i="168"/>
  <c r="BK48" i="170" s="1"/>
  <c r="AQ48" i="168"/>
  <c r="AQ48" i="170" s="1"/>
  <c r="W48" i="168"/>
  <c r="W48" i="170" s="1"/>
  <c r="CD48" i="168"/>
  <c r="CD48" i="170" s="1"/>
  <c r="BJ48" i="168"/>
  <c r="BJ48" i="170" s="1"/>
  <c r="AP48" i="168"/>
  <c r="AP48" i="170" s="1"/>
  <c r="V48" i="168"/>
  <c r="V48" i="170" s="1"/>
  <c r="CC48" i="168"/>
  <c r="CC48" i="170" s="1"/>
  <c r="BI48" i="168"/>
  <c r="BI48" i="170" s="1"/>
  <c r="AO48" i="168"/>
  <c r="AO48" i="170" s="1"/>
  <c r="U48" i="168"/>
  <c r="U48" i="170" s="1"/>
  <c r="BH48" i="168"/>
  <c r="BH48" i="170" s="1"/>
  <c r="AN48" i="168"/>
  <c r="AN48" i="170" s="1"/>
  <c r="T48" i="168"/>
  <c r="T48" i="170" s="1"/>
  <c r="CA48" i="168"/>
  <c r="CA48" i="170" s="1"/>
  <c r="BG48" i="168"/>
  <c r="BG48" i="170" s="1"/>
  <c r="AM48" i="168"/>
  <c r="AM48" i="170" s="1"/>
  <c r="S48" i="168"/>
  <c r="S48" i="170" s="1"/>
  <c r="BZ48" i="168"/>
  <c r="BZ48" i="170" s="1"/>
  <c r="BF48" i="168"/>
  <c r="BF48" i="170" s="1"/>
  <c r="AL48" i="168"/>
  <c r="AL48" i="170" s="1"/>
  <c r="R48" i="168"/>
  <c r="R48" i="170" s="1"/>
  <c r="BY48" i="168"/>
  <c r="BY48" i="170" s="1"/>
  <c r="BE48" i="168"/>
  <c r="BE48" i="170" s="1"/>
  <c r="AK48" i="168"/>
  <c r="AK48" i="170" s="1"/>
  <c r="Q48" i="168"/>
  <c r="Q48" i="170" s="1"/>
  <c r="BX48" i="168"/>
  <c r="BX48" i="170" s="1"/>
  <c r="BD48" i="168"/>
  <c r="BD48" i="170" s="1"/>
  <c r="AJ48" i="168"/>
  <c r="AJ48" i="170" s="1"/>
  <c r="P48" i="168"/>
  <c r="P48" i="170" s="1"/>
  <c r="BW48" i="168"/>
  <c r="BW48" i="170" s="1"/>
  <c r="BC48" i="168"/>
  <c r="BC48" i="170" s="1"/>
  <c r="AI48" i="168"/>
  <c r="AI48" i="170" s="1"/>
  <c r="O48" i="168"/>
  <c r="O48" i="170" s="1"/>
  <c r="BT48" i="168"/>
  <c r="BT48" i="170" s="1"/>
  <c r="AZ48" i="168"/>
  <c r="AZ48" i="170" s="1"/>
  <c r="AF48" i="168"/>
  <c r="AF48" i="170" s="1"/>
  <c r="L48" i="168"/>
  <c r="L48" i="170" s="1"/>
  <c r="BS48" i="168"/>
  <c r="BS48" i="170" s="1"/>
  <c r="AY48" i="168"/>
  <c r="AY48" i="170" s="1"/>
  <c r="AE48" i="168"/>
  <c r="AE48" i="170" s="1"/>
  <c r="K48" i="168"/>
  <c r="K48" i="170" s="1"/>
  <c r="BR48" i="168"/>
  <c r="BR48" i="170" s="1"/>
  <c r="AX48" i="168"/>
  <c r="AX48" i="170" s="1"/>
  <c r="AD48" i="168"/>
  <c r="AD48" i="170" s="1"/>
  <c r="J48" i="168"/>
  <c r="J48" i="170" s="1"/>
  <c r="BP48" i="168"/>
  <c r="BP48" i="170" s="1"/>
  <c r="AV48" i="168"/>
  <c r="AV48" i="170" s="1"/>
  <c r="AB48" i="168"/>
  <c r="AB48" i="170" s="1"/>
  <c r="H48" i="168"/>
  <c r="H48" i="170" s="1"/>
  <c r="BO48" i="168"/>
  <c r="BO48" i="170" s="1"/>
  <c r="AU48" i="168"/>
  <c r="AU48" i="170" s="1"/>
  <c r="AA48" i="168"/>
  <c r="AA48" i="170" s="1"/>
  <c r="G48" i="168"/>
  <c r="G48" i="170" s="1"/>
  <c r="CG48" i="168"/>
  <c r="CG48" i="170" s="1"/>
  <c r="BM48" i="168"/>
  <c r="BM48" i="170" s="1"/>
  <c r="AS48" i="168"/>
  <c r="AS48" i="170" s="1"/>
  <c r="Y48" i="168"/>
  <c r="Y48" i="170" s="1"/>
  <c r="E48" i="168"/>
  <c r="E48" i="170" s="1"/>
  <c r="X48" i="168"/>
  <c r="X48" i="170" s="1"/>
  <c r="N48" i="168"/>
  <c r="N48" i="170" s="1"/>
  <c r="M48" i="168"/>
  <c r="M48" i="170" s="1"/>
  <c r="I48" i="168"/>
  <c r="I48" i="170" s="1"/>
  <c r="CH48" i="168"/>
  <c r="CH48" i="170" s="1"/>
  <c r="F48" i="168"/>
  <c r="F48" i="170" s="1"/>
  <c r="CF48" i="168"/>
  <c r="CF48" i="170" s="1"/>
  <c r="D48" i="168"/>
  <c r="BV48" i="168"/>
  <c r="BV48" i="170" s="1"/>
  <c r="BU48" i="168"/>
  <c r="BU48" i="170" s="1"/>
  <c r="BQ48" i="168"/>
  <c r="BQ48" i="170" s="1"/>
  <c r="BN48" i="168"/>
  <c r="BN48" i="170" s="1"/>
  <c r="BL48" i="168"/>
  <c r="BL48" i="170" s="1"/>
  <c r="BB48" i="168"/>
  <c r="BB48" i="170" s="1"/>
  <c r="BA48" i="168"/>
  <c r="BA48" i="170" s="1"/>
  <c r="AW48" i="168"/>
  <c r="AW48" i="170" s="1"/>
  <c r="AT48" i="168"/>
  <c r="AT48" i="170" s="1"/>
  <c r="AR48" i="168"/>
  <c r="AR48" i="170" s="1"/>
  <c r="AH48" i="168"/>
  <c r="AH48" i="170" s="1"/>
  <c r="AG48" i="168"/>
  <c r="AG48" i="170" s="1"/>
  <c r="AC48" i="168"/>
  <c r="AC48" i="170" s="1"/>
  <c r="Z48" i="168"/>
  <c r="Z48" i="170" s="1"/>
  <c r="AU9" i="170"/>
  <c r="CD9" i="170"/>
  <c r="K9" i="170"/>
  <c r="AZ9" i="170"/>
  <c r="AJ50" i="207"/>
  <c r="AL50" i="206"/>
  <c r="AL50" i="207" s="1"/>
  <c r="AK50" i="206"/>
  <c r="AK50" i="207" s="1"/>
  <c r="AK85" i="206"/>
  <c r="AK85" i="207" s="1"/>
  <c r="AJ85" i="207"/>
  <c r="AL85" i="206"/>
  <c r="AL85" i="207" s="1"/>
  <c r="X19" i="207"/>
  <c r="Z19" i="206"/>
  <c r="Z19" i="207" s="1"/>
  <c r="Y19" i="206"/>
  <c r="Y19" i="207" s="1"/>
  <c r="X48" i="207"/>
  <c r="Y48" i="206"/>
  <c r="Y48" i="207" s="1"/>
  <c r="Z48" i="206"/>
  <c r="Z48" i="207" s="1"/>
  <c r="X30" i="207"/>
  <c r="Z30" i="206"/>
  <c r="Z30" i="207" s="1"/>
  <c r="Y30" i="206"/>
  <c r="Y30" i="207" s="1"/>
  <c r="X32" i="207"/>
  <c r="Z32" i="206"/>
  <c r="Z32" i="207" s="1"/>
  <c r="Y32" i="206"/>
  <c r="Y32" i="207" s="1"/>
  <c r="X39" i="207"/>
  <c r="Z39" i="206"/>
  <c r="Z39" i="207" s="1"/>
  <c r="Y39" i="206"/>
  <c r="Y39" i="207" s="1"/>
  <c r="BY76" i="168"/>
  <c r="BY76" i="170" s="1"/>
  <c r="BE76" i="168"/>
  <c r="BE76" i="170" s="1"/>
  <c r="AK76" i="168"/>
  <c r="AK76" i="170" s="1"/>
  <c r="Q76" i="168"/>
  <c r="Q76" i="170" s="1"/>
  <c r="BX76" i="168"/>
  <c r="BX76" i="170" s="1"/>
  <c r="BD76" i="168"/>
  <c r="BD76" i="170" s="1"/>
  <c r="AJ76" i="168"/>
  <c r="AJ76" i="170" s="1"/>
  <c r="P76" i="168"/>
  <c r="P76" i="170" s="1"/>
  <c r="BW76" i="168"/>
  <c r="BW76" i="170" s="1"/>
  <c r="BC76" i="168"/>
  <c r="BC76" i="170" s="1"/>
  <c r="AI76" i="168"/>
  <c r="AI76" i="170" s="1"/>
  <c r="O76" i="168"/>
  <c r="O76" i="170" s="1"/>
  <c r="BV76" i="168"/>
  <c r="BV76" i="170" s="1"/>
  <c r="BB76" i="168"/>
  <c r="BB76" i="170" s="1"/>
  <c r="AH76" i="168"/>
  <c r="AH76" i="170" s="1"/>
  <c r="N76" i="168"/>
  <c r="N76" i="170" s="1"/>
  <c r="BU76" i="168"/>
  <c r="BU76" i="170" s="1"/>
  <c r="BA76" i="168"/>
  <c r="BA76" i="170" s="1"/>
  <c r="AG76" i="168"/>
  <c r="AG76" i="170" s="1"/>
  <c r="M76" i="168"/>
  <c r="M76" i="170" s="1"/>
  <c r="BT76" i="168"/>
  <c r="BT76" i="170" s="1"/>
  <c r="AZ76" i="168"/>
  <c r="AZ76" i="170" s="1"/>
  <c r="AF76" i="168"/>
  <c r="AF76" i="170" s="1"/>
  <c r="L76" i="168"/>
  <c r="L76" i="170" s="1"/>
  <c r="BR76" i="168"/>
  <c r="BR76" i="170" s="1"/>
  <c r="AX76" i="168"/>
  <c r="AX76" i="170" s="1"/>
  <c r="AD76" i="168"/>
  <c r="AD76" i="170" s="1"/>
  <c r="J76" i="168"/>
  <c r="J76" i="170" s="1"/>
  <c r="BO76" i="168"/>
  <c r="BO76" i="170" s="1"/>
  <c r="AU76" i="168"/>
  <c r="AU76" i="170" s="1"/>
  <c r="AA76" i="168"/>
  <c r="AA76" i="170" s="1"/>
  <c r="G76" i="168"/>
  <c r="G76" i="170" s="1"/>
  <c r="CH76" i="168"/>
  <c r="CH76" i="170" s="1"/>
  <c r="BF76" i="168"/>
  <c r="BF76" i="170" s="1"/>
  <c r="V76" i="168"/>
  <c r="V76" i="170" s="1"/>
  <c r="CG76" i="168"/>
  <c r="CG76" i="170" s="1"/>
  <c r="AY76" i="168"/>
  <c r="AY76" i="170" s="1"/>
  <c r="U76" i="168"/>
  <c r="U76" i="170" s="1"/>
  <c r="CF76" i="168"/>
  <c r="CF76" i="170" s="1"/>
  <c r="AW76" i="168"/>
  <c r="AW76" i="170" s="1"/>
  <c r="T76" i="168"/>
  <c r="T76" i="170" s="1"/>
  <c r="CE76" i="168"/>
  <c r="CE76" i="170" s="1"/>
  <c r="AV76" i="168"/>
  <c r="AV76" i="170" s="1"/>
  <c r="S76" i="168"/>
  <c r="S76" i="170" s="1"/>
  <c r="CD76" i="168"/>
  <c r="CD76" i="170" s="1"/>
  <c r="AT76" i="168"/>
  <c r="AT76" i="170" s="1"/>
  <c r="R76" i="168"/>
  <c r="R76" i="170" s="1"/>
  <c r="CC76" i="168"/>
  <c r="CC76" i="170" s="1"/>
  <c r="AS76" i="168"/>
  <c r="AS76" i="170" s="1"/>
  <c r="K76" i="168"/>
  <c r="K76" i="170" s="1"/>
  <c r="AR76" i="168"/>
  <c r="AR76" i="170" s="1"/>
  <c r="I76" i="168"/>
  <c r="I76" i="170" s="1"/>
  <c r="CA76" i="168"/>
  <c r="CA76" i="170" s="1"/>
  <c r="AQ76" i="168"/>
  <c r="AQ76" i="170" s="1"/>
  <c r="H76" i="168"/>
  <c r="H76" i="170" s="1"/>
  <c r="BZ76" i="168"/>
  <c r="BZ76" i="170" s="1"/>
  <c r="AP76" i="168"/>
  <c r="AP76" i="170" s="1"/>
  <c r="F76" i="168"/>
  <c r="F76" i="170" s="1"/>
  <c r="BS76" i="168"/>
  <c r="BS76" i="170" s="1"/>
  <c r="AO76" i="168"/>
  <c r="AO76" i="170" s="1"/>
  <c r="E76" i="168"/>
  <c r="E76" i="170" s="1"/>
  <c r="BQ76" i="168"/>
  <c r="BQ76" i="170" s="1"/>
  <c r="AN76" i="168"/>
  <c r="AN76" i="170" s="1"/>
  <c r="D76" i="168"/>
  <c r="BP76" i="168"/>
  <c r="BP76" i="170" s="1"/>
  <c r="AM76" i="168"/>
  <c r="AM76" i="170" s="1"/>
  <c r="BN76" i="168"/>
  <c r="BN76" i="170" s="1"/>
  <c r="AL76" i="168"/>
  <c r="AL76" i="170" s="1"/>
  <c r="BM76" i="168"/>
  <c r="BM76" i="170" s="1"/>
  <c r="AE76" i="168"/>
  <c r="AE76" i="170" s="1"/>
  <c r="BL76" i="168"/>
  <c r="BL76" i="170" s="1"/>
  <c r="AC76" i="168"/>
  <c r="AC76" i="170" s="1"/>
  <c r="BK76" i="168"/>
  <c r="BK76" i="170" s="1"/>
  <c r="AB76" i="168"/>
  <c r="AB76" i="170" s="1"/>
  <c r="BJ76" i="168"/>
  <c r="BJ76" i="170" s="1"/>
  <c r="Z76" i="168"/>
  <c r="Z76" i="170" s="1"/>
  <c r="BI76" i="168"/>
  <c r="BI76" i="170" s="1"/>
  <c r="Y76" i="168"/>
  <c r="Y76" i="170" s="1"/>
  <c r="BH76" i="168"/>
  <c r="BH76" i="170" s="1"/>
  <c r="X76" i="168"/>
  <c r="X76" i="170" s="1"/>
  <c r="BG76" i="168"/>
  <c r="BG76" i="170" s="1"/>
  <c r="W76" i="168"/>
  <c r="W76" i="170" s="1"/>
  <c r="BP53" i="168"/>
  <c r="BP53" i="170" s="1"/>
  <c r="AV53" i="168"/>
  <c r="AV53" i="170" s="1"/>
  <c r="AB53" i="168"/>
  <c r="AB53" i="170" s="1"/>
  <c r="H53" i="168"/>
  <c r="H53" i="170" s="1"/>
  <c r="BO53" i="168"/>
  <c r="BO53" i="170" s="1"/>
  <c r="AU53" i="168"/>
  <c r="AU53" i="170" s="1"/>
  <c r="AA53" i="168"/>
  <c r="AA53" i="170" s="1"/>
  <c r="G53" i="168"/>
  <c r="G53" i="170" s="1"/>
  <c r="CH53" i="168"/>
  <c r="CH53" i="170" s="1"/>
  <c r="BN53" i="168"/>
  <c r="BN53" i="170" s="1"/>
  <c r="AT53" i="168"/>
  <c r="AT53" i="170" s="1"/>
  <c r="Z53" i="168"/>
  <c r="Z53" i="170" s="1"/>
  <c r="F53" i="168"/>
  <c r="F53" i="170" s="1"/>
  <c r="CG53" i="168"/>
  <c r="CG53" i="170" s="1"/>
  <c r="BM53" i="168"/>
  <c r="BM53" i="170" s="1"/>
  <c r="AS53" i="168"/>
  <c r="AS53" i="170" s="1"/>
  <c r="Y53" i="168"/>
  <c r="Y53" i="170" s="1"/>
  <c r="E53" i="168"/>
  <c r="E53" i="170" s="1"/>
  <c r="CF53" i="168"/>
  <c r="CF53" i="170" s="1"/>
  <c r="BL53" i="168"/>
  <c r="BL53" i="170" s="1"/>
  <c r="AR53" i="168"/>
  <c r="AR53" i="170" s="1"/>
  <c r="X53" i="168"/>
  <c r="X53" i="170" s="1"/>
  <c r="D53" i="168"/>
  <c r="CE53" i="168"/>
  <c r="CE53" i="170" s="1"/>
  <c r="BK53" i="168"/>
  <c r="BK53" i="170" s="1"/>
  <c r="AQ53" i="168"/>
  <c r="AQ53" i="170" s="1"/>
  <c r="W53" i="168"/>
  <c r="W53" i="170" s="1"/>
  <c r="CD53" i="168"/>
  <c r="CD53" i="170" s="1"/>
  <c r="BJ53" i="168"/>
  <c r="BJ53" i="170" s="1"/>
  <c r="AP53" i="168"/>
  <c r="AP53" i="170" s="1"/>
  <c r="V53" i="168"/>
  <c r="V53" i="170" s="1"/>
  <c r="CC53" i="168"/>
  <c r="CC53" i="170" s="1"/>
  <c r="BI53" i="168"/>
  <c r="BI53" i="170" s="1"/>
  <c r="AO53" i="168"/>
  <c r="AO53" i="170" s="1"/>
  <c r="U53" i="168"/>
  <c r="U53" i="170" s="1"/>
  <c r="BH53" i="168"/>
  <c r="BH53" i="170" s="1"/>
  <c r="AN53" i="168"/>
  <c r="AN53" i="170" s="1"/>
  <c r="T53" i="168"/>
  <c r="T53" i="170" s="1"/>
  <c r="BY53" i="168"/>
  <c r="BY53" i="170" s="1"/>
  <c r="BE53" i="168"/>
  <c r="BE53" i="170" s="1"/>
  <c r="AK53" i="168"/>
  <c r="AK53" i="170" s="1"/>
  <c r="Q53" i="168"/>
  <c r="Q53" i="170" s="1"/>
  <c r="BX53" i="168"/>
  <c r="BX53" i="170" s="1"/>
  <c r="BD53" i="168"/>
  <c r="BD53" i="170" s="1"/>
  <c r="AJ53" i="168"/>
  <c r="AJ53" i="170" s="1"/>
  <c r="P53" i="168"/>
  <c r="P53" i="170" s="1"/>
  <c r="BW53" i="168"/>
  <c r="BW53" i="170" s="1"/>
  <c r="BC53" i="168"/>
  <c r="BC53" i="170" s="1"/>
  <c r="AI53" i="168"/>
  <c r="AI53" i="170" s="1"/>
  <c r="O53" i="168"/>
  <c r="O53" i="170" s="1"/>
  <c r="BU53" i="168"/>
  <c r="BU53" i="170" s="1"/>
  <c r="BA53" i="168"/>
  <c r="BA53" i="170" s="1"/>
  <c r="AG53" i="168"/>
  <c r="AG53" i="170" s="1"/>
  <c r="M53" i="168"/>
  <c r="M53" i="170" s="1"/>
  <c r="BT53" i="168"/>
  <c r="BT53" i="170" s="1"/>
  <c r="AZ53" i="168"/>
  <c r="AZ53" i="170" s="1"/>
  <c r="AF53" i="168"/>
  <c r="AF53" i="170" s="1"/>
  <c r="L53" i="168"/>
  <c r="L53" i="170" s="1"/>
  <c r="BR53" i="168"/>
  <c r="BR53" i="170" s="1"/>
  <c r="AX53" i="168"/>
  <c r="AX53" i="170" s="1"/>
  <c r="AD53" i="168"/>
  <c r="AD53" i="170" s="1"/>
  <c r="J53" i="168"/>
  <c r="J53" i="170" s="1"/>
  <c r="BQ53" i="168"/>
  <c r="BQ53" i="170" s="1"/>
  <c r="AW53" i="168"/>
  <c r="AW53" i="170" s="1"/>
  <c r="AC53" i="168"/>
  <c r="AC53" i="170" s="1"/>
  <c r="I53" i="168"/>
  <c r="I53" i="170" s="1"/>
  <c r="CA53" i="168"/>
  <c r="CA53" i="170" s="1"/>
  <c r="BZ53" i="168"/>
  <c r="BZ53" i="170" s="1"/>
  <c r="BV53" i="168"/>
  <c r="BV53" i="170" s="1"/>
  <c r="BS53" i="168"/>
  <c r="BS53" i="170" s="1"/>
  <c r="BG53" i="168"/>
  <c r="BG53" i="170" s="1"/>
  <c r="BF53" i="168"/>
  <c r="BF53" i="170" s="1"/>
  <c r="BB53" i="168"/>
  <c r="BB53" i="170" s="1"/>
  <c r="AY53" i="168"/>
  <c r="AY53" i="170" s="1"/>
  <c r="AM53" i="168"/>
  <c r="AM53" i="170" s="1"/>
  <c r="AL53" i="168"/>
  <c r="AL53" i="170" s="1"/>
  <c r="AH53" i="168"/>
  <c r="AH53" i="170" s="1"/>
  <c r="AE53" i="168"/>
  <c r="AE53" i="170" s="1"/>
  <c r="S53" i="168"/>
  <c r="S53" i="170" s="1"/>
  <c r="R53" i="168"/>
  <c r="R53" i="170" s="1"/>
  <c r="N53" i="168"/>
  <c r="N53" i="170" s="1"/>
  <c r="K53" i="168"/>
  <c r="K53" i="170" s="1"/>
  <c r="AG91" i="206"/>
  <c r="AG13" i="207"/>
  <c r="AI13" i="206"/>
  <c r="AI13" i="207" s="1"/>
  <c r="AH13" i="206"/>
  <c r="AG37" i="207"/>
  <c r="AI37" i="206"/>
  <c r="AI37" i="207" s="1"/>
  <c r="AH37" i="206"/>
  <c r="AH37" i="207" s="1"/>
  <c r="AG55" i="207"/>
  <c r="AI55" i="206"/>
  <c r="AI55" i="207" s="1"/>
  <c r="AH55" i="206"/>
  <c r="AH55" i="207" s="1"/>
  <c r="AG62" i="207"/>
  <c r="AI62" i="206"/>
  <c r="AI62" i="207" s="1"/>
  <c r="AH62" i="206"/>
  <c r="AH62" i="207" s="1"/>
  <c r="CH69" i="168"/>
  <c r="CH69" i="170" s="1"/>
  <c r="BN69" i="168"/>
  <c r="BN69" i="170" s="1"/>
  <c r="AT69" i="168"/>
  <c r="AT69" i="170" s="1"/>
  <c r="Z69" i="168"/>
  <c r="Z69" i="170" s="1"/>
  <c r="F69" i="168"/>
  <c r="F69" i="170" s="1"/>
  <c r="CG69" i="168"/>
  <c r="CG69" i="170" s="1"/>
  <c r="BM69" i="168"/>
  <c r="BM69" i="170" s="1"/>
  <c r="AS69" i="168"/>
  <c r="AS69" i="170" s="1"/>
  <c r="Y69" i="168"/>
  <c r="Y69" i="170" s="1"/>
  <c r="E69" i="168"/>
  <c r="E69" i="170" s="1"/>
  <c r="CF69" i="168"/>
  <c r="CF69" i="170" s="1"/>
  <c r="BL69" i="168"/>
  <c r="BL69" i="170" s="1"/>
  <c r="AR69" i="168"/>
  <c r="AR69" i="170" s="1"/>
  <c r="X69" i="168"/>
  <c r="X69" i="170" s="1"/>
  <c r="D69" i="168"/>
  <c r="CE69" i="168"/>
  <c r="CE69" i="170" s="1"/>
  <c r="BK69" i="168"/>
  <c r="BK69" i="170" s="1"/>
  <c r="AQ69" i="168"/>
  <c r="AQ69" i="170" s="1"/>
  <c r="W69" i="168"/>
  <c r="W69" i="170" s="1"/>
  <c r="CD69" i="168"/>
  <c r="CD69" i="170" s="1"/>
  <c r="BJ69" i="168"/>
  <c r="BJ69" i="170" s="1"/>
  <c r="AP69" i="168"/>
  <c r="AP69" i="170" s="1"/>
  <c r="V69" i="168"/>
  <c r="V69" i="170" s="1"/>
  <c r="CC69" i="168"/>
  <c r="CC69" i="170" s="1"/>
  <c r="BI69" i="168"/>
  <c r="BI69" i="170" s="1"/>
  <c r="AO69" i="168"/>
  <c r="AO69" i="170" s="1"/>
  <c r="U69" i="168"/>
  <c r="U69" i="170" s="1"/>
  <c r="CA69" i="168"/>
  <c r="CA69" i="170" s="1"/>
  <c r="BG69" i="168"/>
  <c r="BG69" i="170" s="1"/>
  <c r="AM69" i="168"/>
  <c r="AM69" i="170" s="1"/>
  <c r="S69" i="168"/>
  <c r="S69" i="170" s="1"/>
  <c r="BQ69" i="168"/>
  <c r="BQ69" i="170" s="1"/>
  <c r="AI69" i="168"/>
  <c r="AI69" i="170" s="1"/>
  <c r="H69" i="168"/>
  <c r="H69" i="170" s="1"/>
  <c r="BP69" i="168"/>
  <c r="BP69" i="170" s="1"/>
  <c r="AH69" i="168"/>
  <c r="AH69" i="170" s="1"/>
  <c r="G69" i="168"/>
  <c r="G69" i="170" s="1"/>
  <c r="BO69" i="168"/>
  <c r="BO69" i="170" s="1"/>
  <c r="AG69" i="168"/>
  <c r="AG69" i="170" s="1"/>
  <c r="BH69" i="168"/>
  <c r="BH69" i="170" s="1"/>
  <c r="AF69" i="168"/>
  <c r="AF69" i="170" s="1"/>
  <c r="BF69" i="168"/>
  <c r="BF69" i="170" s="1"/>
  <c r="AE69" i="168"/>
  <c r="AE69" i="170" s="1"/>
  <c r="BE69" i="168"/>
  <c r="BE69" i="170" s="1"/>
  <c r="AD69" i="168"/>
  <c r="AD69" i="170" s="1"/>
  <c r="BD69" i="168"/>
  <c r="BD69" i="170" s="1"/>
  <c r="AC69" i="168"/>
  <c r="AC69" i="170" s="1"/>
  <c r="BC69" i="168"/>
  <c r="BC69" i="170" s="1"/>
  <c r="AB69" i="168"/>
  <c r="AB69" i="170" s="1"/>
  <c r="BB69" i="168"/>
  <c r="BB69" i="170" s="1"/>
  <c r="AA69" i="168"/>
  <c r="AA69" i="170" s="1"/>
  <c r="BA69" i="168"/>
  <c r="BA69" i="170" s="1"/>
  <c r="T69" i="168"/>
  <c r="T69" i="170" s="1"/>
  <c r="AZ69" i="168"/>
  <c r="AZ69" i="170" s="1"/>
  <c r="R69" i="168"/>
  <c r="R69" i="170" s="1"/>
  <c r="BZ69" i="168"/>
  <c r="BZ69" i="170" s="1"/>
  <c r="AY69" i="168"/>
  <c r="AY69" i="170" s="1"/>
  <c r="Q69" i="168"/>
  <c r="Q69" i="170" s="1"/>
  <c r="BY69" i="168"/>
  <c r="BY69" i="170" s="1"/>
  <c r="AX69" i="168"/>
  <c r="AX69" i="170" s="1"/>
  <c r="P69" i="168"/>
  <c r="P69" i="170" s="1"/>
  <c r="BX69" i="168"/>
  <c r="BX69" i="170" s="1"/>
  <c r="AW69" i="168"/>
  <c r="AW69" i="170" s="1"/>
  <c r="O69" i="168"/>
  <c r="O69" i="170" s="1"/>
  <c r="BW69" i="168"/>
  <c r="BW69" i="170" s="1"/>
  <c r="AV69" i="168"/>
  <c r="AV69" i="170" s="1"/>
  <c r="N69" i="168"/>
  <c r="N69" i="170" s="1"/>
  <c r="BV69" i="168"/>
  <c r="BV69" i="170" s="1"/>
  <c r="AU69" i="168"/>
  <c r="AU69" i="170" s="1"/>
  <c r="M69" i="168"/>
  <c r="M69" i="170" s="1"/>
  <c r="BU69" i="168"/>
  <c r="BU69" i="170" s="1"/>
  <c r="AN69" i="168"/>
  <c r="AN69" i="170" s="1"/>
  <c r="L69" i="168"/>
  <c r="L69" i="170" s="1"/>
  <c r="BS69" i="168"/>
  <c r="BS69" i="170" s="1"/>
  <c r="AK69" i="168"/>
  <c r="AK69" i="170" s="1"/>
  <c r="J69" i="168"/>
  <c r="J69" i="170" s="1"/>
  <c r="BR69" i="168"/>
  <c r="BR69" i="170" s="1"/>
  <c r="AJ69" i="168"/>
  <c r="AJ69" i="170" s="1"/>
  <c r="I69" i="168"/>
  <c r="I69" i="170" s="1"/>
  <c r="BT69" i="168"/>
  <c r="BT69" i="170" s="1"/>
  <c r="AL69" i="168"/>
  <c r="AL69" i="170" s="1"/>
  <c r="K69" i="168"/>
  <c r="K69" i="170" s="1"/>
  <c r="AJ13" i="207"/>
  <c r="AJ91" i="206"/>
  <c r="AL13" i="206"/>
  <c r="AL13" i="207" s="1"/>
  <c r="AK13" i="206"/>
  <c r="AJ15" i="207"/>
  <c r="AL15" i="206"/>
  <c r="AL15" i="207" s="1"/>
  <c r="AK15" i="206"/>
  <c r="AK15" i="207" s="1"/>
  <c r="AJ22" i="207"/>
  <c r="AK22" i="206"/>
  <c r="AK22" i="207" s="1"/>
  <c r="AL22" i="206"/>
  <c r="AL22" i="207" s="1"/>
  <c r="BW59" i="168"/>
  <c r="BW59" i="170" s="1"/>
  <c r="BC59" i="168"/>
  <c r="BC59" i="170" s="1"/>
  <c r="AI59" i="168"/>
  <c r="AI59" i="170" s="1"/>
  <c r="O59" i="168"/>
  <c r="O59" i="170" s="1"/>
  <c r="BV59" i="168"/>
  <c r="BV59" i="170" s="1"/>
  <c r="BA59" i="168"/>
  <c r="BA59" i="170" s="1"/>
  <c r="AF59" i="168"/>
  <c r="AF59" i="170" s="1"/>
  <c r="K59" i="168"/>
  <c r="K59" i="170" s="1"/>
  <c r="BU59" i="168"/>
  <c r="BU59" i="170" s="1"/>
  <c r="AZ59" i="168"/>
  <c r="AZ59" i="170" s="1"/>
  <c r="AE59" i="168"/>
  <c r="AE59" i="170" s="1"/>
  <c r="J59" i="168"/>
  <c r="J59" i="170" s="1"/>
  <c r="BT59" i="168"/>
  <c r="BT59" i="170" s="1"/>
  <c r="AY59" i="168"/>
  <c r="AY59" i="170" s="1"/>
  <c r="AD59" i="168"/>
  <c r="AD59" i="170" s="1"/>
  <c r="I59" i="168"/>
  <c r="I59" i="170" s="1"/>
  <c r="BS59" i="168"/>
  <c r="BS59" i="170" s="1"/>
  <c r="AX59" i="168"/>
  <c r="AX59" i="170" s="1"/>
  <c r="AC59" i="168"/>
  <c r="AC59" i="170" s="1"/>
  <c r="H59" i="168"/>
  <c r="H59" i="170" s="1"/>
  <c r="BR59" i="168"/>
  <c r="BR59" i="170" s="1"/>
  <c r="AW59" i="168"/>
  <c r="AW59" i="170" s="1"/>
  <c r="AB59" i="168"/>
  <c r="AB59" i="170" s="1"/>
  <c r="G59" i="168"/>
  <c r="G59" i="170" s="1"/>
  <c r="BQ59" i="168"/>
  <c r="BQ59" i="170" s="1"/>
  <c r="AV59" i="168"/>
  <c r="AV59" i="170" s="1"/>
  <c r="AA59" i="168"/>
  <c r="AA59" i="170" s="1"/>
  <c r="F59" i="168"/>
  <c r="F59" i="170" s="1"/>
  <c r="BP59" i="168"/>
  <c r="BP59" i="170" s="1"/>
  <c r="AU59" i="168"/>
  <c r="AU59" i="170" s="1"/>
  <c r="Z59" i="168"/>
  <c r="Z59" i="170" s="1"/>
  <c r="E59" i="168"/>
  <c r="E59" i="170" s="1"/>
  <c r="BO59" i="168"/>
  <c r="BO59" i="170" s="1"/>
  <c r="AT59" i="168"/>
  <c r="AT59" i="170" s="1"/>
  <c r="Y59" i="168"/>
  <c r="Y59" i="170" s="1"/>
  <c r="D59" i="168"/>
  <c r="BN59" i="168"/>
  <c r="BN59" i="170" s="1"/>
  <c r="AS59" i="168"/>
  <c r="AS59" i="170" s="1"/>
  <c r="X59" i="168"/>
  <c r="X59" i="170" s="1"/>
  <c r="CF59" i="168"/>
  <c r="CF59" i="170" s="1"/>
  <c r="BK59" i="168"/>
  <c r="BK59" i="170" s="1"/>
  <c r="AP59" i="168"/>
  <c r="AP59" i="170" s="1"/>
  <c r="U59" i="168"/>
  <c r="U59" i="170" s="1"/>
  <c r="CE59" i="168"/>
  <c r="CE59" i="170" s="1"/>
  <c r="BJ59" i="168"/>
  <c r="BJ59" i="170" s="1"/>
  <c r="AO59" i="168"/>
  <c r="AO59" i="170" s="1"/>
  <c r="T59" i="168"/>
  <c r="T59" i="170" s="1"/>
  <c r="CD59" i="168"/>
  <c r="CD59" i="170" s="1"/>
  <c r="BI59" i="168"/>
  <c r="BI59" i="170" s="1"/>
  <c r="AN59" i="168"/>
  <c r="AN59" i="170" s="1"/>
  <c r="S59" i="168"/>
  <c r="S59" i="170" s="1"/>
  <c r="BG59" i="168"/>
  <c r="BG59" i="170" s="1"/>
  <c r="AL59" i="168"/>
  <c r="AL59" i="170" s="1"/>
  <c r="Q59" i="168"/>
  <c r="Q59" i="170" s="1"/>
  <c r="CA59" i="168"/>
  <c r="CA59" i="170" s="1"/>
  <c r="BF59" i="168"/>
  <c r="BF59" i="170" s="1"/>
  <c r="AK59" i="168"/>
  <c r="AK59" i="170" s="1"/>
  <c r="P59" i="168"/>
  <c r="P59" i="170" s="1"/>
  <c r="BY59" i="168"/>
  <c r="BY59" i="170" s="1"/>
  <c r="BD59" i="168"/>
  <c r="BD59" i="170" s="1"/>
  <c r="AH59" i="168"/>
  <c r="AH59" i="170" s="1"/>
  <c r="M59" i="168"/>
  <c r="M59" i="170" s="1"/>
  <c r="BX59" i="168"/>
  <c r="BX59" i="170" s="1"/>
  <c r="BB59" i="168"/>
  <c r="BB59" i="170" s="1"/>
  <c r="AG59" i="168"/>
  <c r="AG59" i="170" s="1"/>
  <c r="L59" i="168"/>
  <c r="L59" i="170" s="1"/>
  <c r="BZ59" i="168"/>
  <c r="BZ59" i="170" s="1"/>
  <c r="BM59" i="168"/>
  <c r="BM59" i="170" s="1"/>
  <c r="BL59" i="168"/>
  <c r="BL59" i="170" s="1"/>
  <c r="BH59" i="168"/>
  <c r="BH59" i="170" s="1"/>
  <c r="BE59" i="168"/>
  <c r="BE59" i="170" s="1"/>
  <c r="AR59" i="168"/>
  <c r="AR59" i="170" s="1"/>
  <c r="AQ59" i="168"/>
  <c r="AQ59" i="170" s="1"/>
  <c r="AM59" i="168"/>
  <c r="AM59" i="170" s="1"/>
  <c r="AJ59" i="168"/>
  <c r="AJ59" i="170" s="1"/>
  <c r="W59" i="168"/>
  <c r="W59" i="170" s="1"/>
  <c r="V59" i="168"/>
  <c r="V59" i="170" s="1"/>
  <c r="R59" i="168"/>
  <c r="R59" i="170" s="1"/>
  <c r="N59" i="168"/>
  <c r="N59" i="170" s="1"/>
  <c r="CH59" i="168"/>
  <c r="CH59" i="170" s="1"/>
  <c r="CG59" i="168"/>
  <c r="CG59" i="170" s="1"/>
  <c r="CC59" i="168"/>
  <c r="CC59" i="170" s="1"/>
  <c r="D26" i="170"/>
  <c r="CB26" i="168"/>
  <c r="AA83" i="206"/>
  <c r="AA63" i="206"/>
  <c r="AA43" i="206"/>
  <c r="AA23" i="206"/>
  <c r="AA82" i="206"/>
  <c r="AA62" i="206"/>
  <c r="AA42" i="206"/>
  <c r="AA22" i="206"/>
  <c r="AA81" i="206"/>
  <c r="AA61" i="206"/>
  <c r="AA41" i="206"/>
  <c r="AA21" i="206"/>
  <c r="AA80" i="206"/>
  <c r="AA60" i="206"/>
  <c r="AA40" i="206"/>
  <c r="AA20" i="206"/>
  <c r="AA79" i="206"/>
  <c r="AA59" i="206"/>
  <c r="AA39" i="206"/>
  <c r="AA19" i="206"/>
  <c r="AA78" i="206"/>
  <c r="AA58" i="206"/>
  <c r="AA38" i="206"/>
  <c r="AA18" i="206"/>
  <c r="AA77" i="206"/>
  <c r="AA57" i="206"/>
  <c r="AA37" i="206"/>
  <c r="AA17" i="206"/>
  <c r="AA76" i="206"/>
  <c r="AA56" i="206"/>
  <c r="AA36" i="206"/>
  <c r="AA16" i="206"/>
  <c r="AA73" i="206"/>
  <c r="AA53" i="206"/>
  <c r="AA33" i="206"/>
  <c r="AA72" i="206"/>
  <c r="AA52" i="206"/>
  <c r="AA32" i="206"/>
  <c r="AA13" i="206"/>
  <c r="AA88" i="206"/>
  <c r="AA68" i="206"/>
  <c r="AA48" i="206"/>
  <c r="AA28" i="206"/>
  <c r="AA84" i="206"/>
  <c r="AA64" i="206"/>
  <c r="AA44" i="206"/>
  <c r="AA24" i="206"/>
  <c r="AA66" i="206"/>
  <c r="AA65" i="206"/>
  <c r="AA55" i="206"/>
  <c r="AA54" i="206"/>
  <c r="AA51" i="206"/>
  <c r="AA50" i="206"/>
  <c r="AA49" i="206"/>
  <c r="AA47" i="206"/>
  <c r="AA46" i="206"/>
  <c r="AA45" i="206"/>
  <c r="AA35" i="206"/>
  <c r="AA87" i="206"/>
  <c r="AA34" i="206"/>
  <c r="AA86" i="206"/>
  <c r="AA31" i="206"/>
  <c r="AA85" i="206"/>
  <c r="AA30" i="206"/>
  <c r="AA75" i="206"/>
  <c r="AA29" i="206"/>
  <c r="AA74" i="206"/>
  <c r="AA27" i="206"/>
  <c r="AA71" i="206"/>
  <c r="AA26" i="206"/>
  <c r="AA70" i="206"/>
  <c r="AA25" i="206"/>
  <c r="AA69" i="206"/>
  <c r="AA15" i="206"/>
  <c r="AA67" i="206"/>
  <c r="AA14" i="206"/>
  <c r="AD88" i="207"/>
  <c r="AF88" i="206"/>
  <c r="AF88" i="207" s="1"/>
  <c r="AE88" i="206"/>
  <c r="AE88" i="207" s="1"/>
  <c r="AF72" i="206"/>
  <c r="AF72" i="207" s="1"/>
  <c r="AE72" i="206"/>
  <c r="AE72" i="207" s="1"/>
  <c r="AD72" i="207"/>
  <c r="AD34" i="207"/>
  <c r="AE34" i="206"/>
  <c r="AE34" i="207" s="1"/>
  <c r="AF34" i="206"/>
  <c r="AF34" i="207" s="1"/>
  <c r="AD41" i="207"/>
  <c r="AF41" i="206"/>
  <c r="AF41" i="207" s="1"/>
  <c r="AE41" i="206"/>
  <c r="AE41" i="207" s="1"/>
  <c r="AV9" i="170"/>
  <c r="AB9" i="170"/>
  <c r="AO9" i="170"/>
  <c r="BT9" i="170"/>
  <c r="Y18" i="206"/>
  <c r="Y18" i="207" s="1"/>
  <c r="X18" i="207"/>
  <c r="Z18" i="206"/>
  <c r="Z18" i="207" s="1"/>
  <c r="X49" i="207"/>
  <c r="Z49" i="206"/>
  <c r="Z49" i="207" s="1"/>
  <c r="Y49" i="206"/>
  <c r="Y49" i="207" s="1"/>
  <c r="X85" i="207"/>
  <c r="Y85" i="206"/>
  <c r="Y85" i="207" s="1"/>
  <c r="Z85" i="206"/>
  <c r="Z85" i="207" s="1"/>
  <c r="X52" i="207"/>
  <c r="Z52" i="206"/>
  <c r="Z52" i="207" s="1"/>
  <c r="Y52" i="206"/>
  <c r="Y52" i="207" s="1"/>
  <c r="X59" i="207"/>
  <c r="Z59" i="206"/>
  <c r="Z59" i="207" s="1"/>
  <c r="Y59" i="206"/>
  <c r="Y59" i="207" s="1"/>
  <c r="BQ10" i="168"/>
  <c r="BQ10" i="170" s="1"/>
  <c r="AW10" i="168"/>
  <c r="AW10" i="170" s="1"/>
  <c r="AC10" i="168"/>
  <c r="AC10" i="170" s="1"/>
  <c r="I10" i="168"/>
  <c r="I10" i="170" s="1"/>
  <c r="BP10" i="168"/>
  <c r="BP10" i="170" s="1"/>
  <c r="AV10" i="168"/>
  <c r="AV10" i="170" s="1"/>
  <c r="AB10" i="168"/>
  <c r="AB10" i="170" s="1"/>
  <c r="H10" i="168"/>
  <c r="H10" i="170" s="1"/>
  <c r="BO10" i="168"/>
  <c r="BO10" i="170" s="1"/>
  <c r="AU10" i="168"/>
  <c r="AU10" i="170" s="1"/>
  <c r="AA10" i="168"/>
  <c r="AA10" i="170" s="1"/>
  <c r="G10" i="168"/>
  <c r="G10" i="170" s="1"/>
  <c r="CH10" i="168"/>
  <c r="CH10" i="170" s="1"/>
  <c r="BN10" i="168"/>
  <c r="BN10" i="170" s="1"/>
  <c r="AT10" i="168"/>
  <c r="AT10" i="170" s="1"/>
  <c r="Z10" i="168"/>
  <c r="Z10" i="170" s="1"/>
  <c r="F10" i="168"/>
  <c r="F10" i="170" s="1"/>
  <c r="CG10" i="168"/>
  <c r="CG10" i="170" s="1"/>
  <c r="BM10" i="168"/>
  <c r="BM10" i="170" s="1"/>
  <c r="AS10" i="168"/>
  <c r="AS10" i="170" s="1"/>
  <c r="Y10" i="168"/>
  <c r="Y10" i="170" s="1"/>
  <c r="E10" i="168"/>
  <c r="E10" i="170" s="1"/>
  <c r="BL10" i="168"/>
  <c r="BL10" i="170" s="1"/>
  <c r="AM10" i="168"/>
  <c r="AM10" i="170" s="1"/>
  <c r="N10" i="168"/>
  <c r="N10" i="170" s="1"/>
  <c r="BK10" i="168"/>
  <c r="BK10" i="170" s="1"/>
  <c r="AL10" i="168"/>
  <c r="AL10" i="170" s="1"/>
  <c r="M10" i="168"/>
  <c r="M10" i="170" s="1"/>
  <c r="BJ10" i="168"/>
  <c r="BJ10" i="170" s="1"/>
  <c r="AK10" i="168"/>
  <c r="AK10" i="170" s="1"/>
  <c r="L10" i="168"/>
  <c r="L10" i="170" s="1"/>
  <c r="BI10" i="168"/>
  <c r="BI10" i="170" s="1"/>
  <c r="AJ10" i="168"/>
  <c r="AJ10" i="170" s="1"/>
  <c r="K10" i="168"/>
  <c r="K10" i="170" s="1"/>
  <c r="BH10" i="168"/>
  <c r="BH10" i="170" s="1"/>
  <c r="AI10" i="168"/>
  <c r="AI10" i="170" s="1"/>
  <c r="J10" i="168"/>
  <c r="J10" i="170" s="1"/>
  <c r="CF10" i="168"/>
  <c r="CF10" i="170" s="1"/>
  <c r="BG10" i="168"/>
  <c r="BG10" i="170" s="1"/>
  <c r="AH10" i="168"/>
  <c r="AH10" i="170" s="1"/>
  <c r="D10" i="168"/>
  <c r="CD10" i="168"/>
  <c r="CD10" i="170" s="1"/>
  <c r="BE10" i="168"/>
  <c r="BE10" i="170" s="1"/>
  <c r="AF10" i="168"/>
  <c r="AF10" i="170" s="1"/>
  <c r="CA10" i="168"/>
  <c r="CA10" i="170" s="1"/>
  <c r="BB10" i="168"/>
  <c r="BB10" i="170" s="1"/>
  <c r="X10" i="168"/>
  <c r="X10" i="170" s="1"/>
  <c r="BZ10" i="168"/>
  <c r="BZ10" i="170" s="1"/>
  <c r="BA10" i="168"/>
  <c r="BA10" i="170" s="1"/>
  <c r="W10" i="168"/>
  <c r="W10" i="170" s="1"/>
  <c r="BY10" i="168"/>
  <c r="BY10" i="170" s="1"/>
  <c r="AZ10" i="168"/>
  <c r="AZ10" i="170" s="1"/>
  <c r="V10" i="168"/>
  <c r="V10" i="170" s="1"/>
  <c r="BX10" i="168"/>
  <c r="BX10" i="170" s="1"/>
  <c r="AY10" i="168"/>
  <c r="AY10" i="170" s="1"/>
  <c r="U10" i="168"/>
  <c r="U10" i="170" s="1"/>
  <c r="BW10" i="168"/>
  <c r="BW10" i="170" s="1"/>
  <c r="AX10" i="168"/>
  <c r="AX10" i="170" s="1"/>
  <c r="T10" i="168"/>
  <c r="T10" i="170" s="1"/>
  <c r="BV10" i="168"/>
  <c r="BV10" i="170" s="1"/>
  <c r="AR10" i="168"/>
  <c r="AR10" i="170" s="1"/>
  <c r="S10" i="168"/>
  <c r="S10" i="170" s="1"/>
  <c r="BU10" i="168"/>
  <c r="BU10" i="170" s="1"/>
  <c r="AQ10" i="168"/>
  <c r="AQ10" i="170" s="1"/>
  <c r="R10" i="168"/>
  <c r="R10" i="170" s="1"/>
  <c r="Q10" i="168"/>
  <c r="Q10" i="170" s="1"/>
  <c r="P10" i="168"/>
  <c r="P10" i="170" s="1"/>
  <c r="O10" i="168"/>
  <c r="O10" i="170" s="1"/>
  <c r="CE10" i="168"/>
  <c r="CE10" i="170" s="1"/>
  <c r="CC10" i="168"/>
  <c r="CC10" i="170" s="1"/>
  <c r="BT10" i="168"/>
  <c r="BT10" i="170" s="1"/>
  <c r="BS10" i="168"/>
  <c r="BS10" i="170" s="1"/>
  <c r="BR10" i="168"/>
  <c r="BR10" i="170" s="1"/>
  <c r="BF10" i="168"/>
  <c r="BF10" i="170" s="1"/>
  <c r="BD10" i="168"/>
  <c r="BD10" i="170" s="1"/>
  <c r="BC10" i="168"/>
  <c r="BC10" i="170" s="1"/>
  <c r="AP10" i="168"/>
  <c r="AP10" i="170" s="1"/>
  <c r="AO10" i="168"/>
  <c r="AO10" i="170" s="1"/>
  <c r="AG10" i="168"/>
  <c r="AG10" i="170" s="1"/>
  <c r="AN10" i="168"/>
  <c r="AN10" i="170" s="1"/>
  <c r="AE10" i="168"/>
  <c r="AE10" i="170" s="1"/>
  <c r="AD10" i="168"/>
  <c r="AD10" i="170" s="1"/>
  <c r="BU38" i="168"/>
  <c r="BU38" i="170" s="1"/>
  <c r="BA38" i="168"/>
  <c r="BA38" i="170" s="1"/>
  <c r="AG38" i="168"/>
  <c r="AG38" i="170" s="1"/>
  <c r="M38" i="168"/>
  <c r="M38" i="170" s="1"/>
  <c r="BT38" i="168"/>
  <c r="BT38" i="170" s="1"/>
  <c r="AZ38" i="168"/>
  <c r="AZ38" i="170" s="1"/>
  <c r="AF38" i="168"/>
  <c r="AF38" i="170" s="1"/>
  <c r="L38" i="168"/>
  <c r="L38" i="170" s="1"/>
  <c r="BS38" i="168"/>
  <c r="BS38" i="170" s="1"/>
  <c r="AY38" i="168"/>
  <c r="AY38" i="170" s="1"/>
  <c r="AE38" i="168"/>
  <c r="AE38" i="170" s="1"/>
  <c r="K38" i="168"/>
  <c r="K38" i="170" s="1"/>
  <c r="BR38" i="168"/>
  <c r="BR38" i="170" s="1"/>
  <c r="AX38" i="168"/>
  <c r="AX38" i="170" s="1"/>
  <c r="AD38" i="168"/>
  <c r="AD38" i="170" s="1"/>
  <c r="J38" i="168"/>
  <c r="J38" i="170" s="1"/>
  <c r="BQ38" i="168"/>
  <c r="BQ38" i="170" s="1"/>
  <c r="AW38" i="168"/>
  <c r="AW38" i="170" s="1"/>
  <c r="AC38" i="168"/>
  <c r="AC38" i="170" s="1"/>
  <c r="I38" i="168"/>
  <c r="I38" i="170" s="1"/>
  <c r="BP38" i="168"/>
  <c r="BP38" i="170" s="1"/>
  <c r="AV38" i="168"/>
  <c r="AV38" i="170" s="1"/>
  <c r="AB38" i="168"/>
  <c r="AB38" i="170" s="1"/>
  <c r="H38" i="168"/>
  <c r="H38" i="170" s="1"/>
  <c r="BO38" i="168"/>
  <c r="BO38" i="170" s="1"/>
  <c r="AU38" i="168"/>
  <c r="AU38" i="170" s="1"/>
  <c r="AA38" i="168"/>
  <c r="AA38" i="170" s="1"/>
  <c r="G38" i="168"/>
  <c r="G38" i="170" s="1"/>
  <c r="CG38" i="168"/>
  <c r="CG38" i="170" s="1"/>
  <c r="BM38" i="168"/>
  <c r="BM38" i="170" s="1"/>
  <c r="AS38" i="168"/>
  <c r="AS38" i="170" s="1"/>
  <c r="Y38" i="168"/>
  <c r="Y38" i="170" s="1"/>
  <c r="E38" i="168"/>
  <c r="E38" i="170" s="1"/>
  <c r="CD38" i="168"/>
  <c r="CD38" i="170" s="1"/>
  <c r="BJ38" i="168"/>
  <c r="BJ38" i="170" s="1"/>
  <c r="AP38" i="168"/>
  <c r="AP38" i="170" s="1"/>
  <c r="V38" i="168"/>
  <c r="V38" i="170" s="1"/>
  <c r="CC38" i="168"/>
  <c r="CC38" i="170" s="1"/>
  <c r="BI38" i="168"/>
  <c r="BI38" i="170" s="1"/>
  <c r="AO38" i="168"/>
  <c r="AO38" i="170" s="1"/>
  <c r="U38" i="168"/>
  <c r="U38" i="170" s="1"/>
  <c r="BH38" i="168"/>
  <c r="BH38" i="170" s="1"/>
  <c r="AN38" i="168"/>
  <c r="AN38" i="170" s="1"/>
  <c r="T38" i="168"/>
  <c r="T38" i="170" s="1"/>
  <c r="BW38" i="168"/>
  <c r="BW38" i="170" s="1"/>
  <c r="Z38" i="168"/>
  <c r="Z38" i="170" s="1"/>
  <c r="BV38" i="168"/>
  <c r="BV38" i="170" s="1"/>
  <c r="X38" i="168"/>
  <c r="X38" i="170" s="1"/>
  <c r="BN38" i="168"/>
  <c r="BN38" i="170" s="1"/>
  <c r="W38" i="168"/>
  <c r="W38" i="170" s="1"/>
  <c r="BL38" i="168"/>
  <c r="BL38" i="170" s="1"/>
  <c r="S38" i="168"/>
  <c r="S38" i="170" s="1"/>
  <c r="BK38" i="168"/>
  <c r="BK38" i="170" s="1"/>
  <c r="R38" i="168"/>
  <c r="R38" i="170" s="1"/>
  <c r="BG38" i="168"/>
  <c r="BG38" i="170" s="1"/>
  <c r="Q38" i="168"/>
  <c r="Q38" i="170" s="1"/>
  <c r="BF38" i="168"/>
  <c r="BF38" i="170" s="1"/>
  <c r="P38" i="168"/>
  <c r="P38" i="170" s="1"/>
  <c r="BE38" i="168"/>
  <c r="BE38" i="170" s="1"/>
  <c r="O38" i="168"/>
  <c r="O38" i="170" s="1"/>
  <c r="BD38" i="168"/>
  <c r="BD38" i="170" s="1"/>
  <c r="N38" i="168"/>
  <c r="N38" i="170" s="1"/>
  <c r="BC38" i="168"/>
  <c r="BC38" i="170" s="1"/>
  <c r="F38" i="168"/>
  <c r="F38" i="170" s="1"/>
  <c r="BB38" i="168"/>
  <c r="BB38" i="170" s="1"/>
  <c r="D38" i="168"/>
  <c r="AT38" i="168"/>
  <c r="AT38" i="170" s="1"/>
  <c r="AR38" i="168"/>
  <c r="AR38" i="170" s="1"/>
  <c r="CH38" i="168"/>
  <c r="CH38" i="170" s="1"/>
  <c r="AQ38" i="168"/>
  <c r="AQ38" i="170" s="1"/>
  <c r="CF38" i="168"/>
  <c r="CF38" i="170" s="1"/>
  <c r="AM38" i="168"/>
  <c r="AM38" i="170" s="1"/>
  <c r="CE38" i="168"/>
  <c r="CE38" i="170" s="1"/>
  <c r="AL38" i="168"/>
  <c r="AL38" i="170" s="1"/>
  <c r="CA38" i="168"/>
  <c r="CA38" i="170" s="1"/>
  <c r="AK38" i="168"/>
  <c r="AK38" i="170" s="1"/>
  <c r="BZ38" i="168"/>
  <c r="BZ38" i="170" s="1"/>
  <c r="AJ38" i="168"/>
  <c r="AJ38" i="170" s="1"/>
  <c r="BX38" i="168"/>
  <c r="BX38" i="170" s="1"/>
  <c r="BY38" i="168"/>
  <c r="BY38" i="170" s="1"/>
  <c r="AI38" i="168"/>
  <c r="AI38" i="170" s="1"/>
  <c r="AH38" i="168"/>
  <c r="AH38" i="170" s="1"/>
  <c r="AG67" i="207"/>
  <c r="AI67" i="206"/>
  <c r="AI67" i="207" s="1"/>
  <c r="AH67" i="206"/>
  <c r="AH67" i="207" s="1"/>
  <c r="AG47" i="207"/>
  <c r="AI47" i="206"/>
  <c r="AI47" i="207" s="1"/>
  <c r="AH47" i="206"/>
  <c r="AH47" i="207" s="1"/>
  <c r="AG82" i="207"/>
  <c r="AH82" i="206"/>
  <c r="AH82" i="207" s="1"/>
  <c r="AI82" i="206"/>
  <c r="AI82" i="207" s="1"/>
  <c r="D15" i="170"/>
  <c r="CB15" i="168"/>
  <c r="AD36" i="207"/>
  <c r="AE36" i="206"/>
  <c r="AE36" i="207" s="1"/>
  <c r="AF36" i="206"/>
  <c r="AF36" i="207" s="1"/>
  <c r="AF28" i="206"/>
  <c r="AF28" i="207" s="1"/>
  <c r="AE28" i="206"/>
  <c r="AE28" i="207" s="1"/>
  <c r="AD28" i="207"/>
  <c r="AD54" i="207"/>
  <c r="AF54" i="206"/>
  <c r="AF54" i="207" s="1"/>
  <c r="AE54" i="206"/>
  <c r="AE54" i="207" s="1"/>
  <c r="AD61" i="207"/>
  <c r="AF61" i="206"/>
  <c r="AF61" i="207" s="1"/>
  <c r="AE61" i="206"/>
  <c r="AE61" i="207" s="1"/>
  <c r="BQ30" i="168"/>
  <c r="BQ30" i="170" s="1"/>
  <c r="AW30" i="168"/>
  <c r="AW30" i="170" s="1"/>
  <c r="AC30" i="168"/>
  <c r="AC30" i="170" s="1"/>
  <c r="I30" i="168"/>
  <c r="I30" i="170" s="1"/>
  <c r="BP30" i="168"/>
  <c r="BP30" i="170" s="1"/>
  <c r="AV30" i="168"/>
  <c r="AV30" i="170" s="1"/>
  <c r="AB30" i="168"/>
  <c r="AB30" i="170" s="1"/>
  <c r="H30" i="168"/>
  <c r="H30" i="170" s="1"/>
  <c r="BO30" i="168"/>
  <c r="BO30" i="170" s="1"/>
  <c r="AU30" i="168"/>
  <c r="AU30" i="170" s="1"/>
  <c r="AA30" i="168"/>
  <c r="AA30" i="170" s="1"/>
  <c r="G30" i="168"/>
  <c r="G30" i="170" s="1"/>
  <c r="CH30" i="168"/>
  <c r="CH30" i="170" s="1"/>
  <c r="BN30" i="168"/>
  <c r="BN30" i="170" s="1"/>
  <c r="AT30" i="168"/>
  <c r="AT30" i="170" s="1"/>
  <c r="Z30" i="168"/>
  <c r="Z30" i="170" s="1"/>
  <c r="F30" i="168"/>
  <c r="F30" i="170" s="1"/>
  <c r="CG30" i="168"/>
  <c r="CG30" i="170" s="1"/>
  <c r="BM30" i="168"/>
  <c r="BM30" i="170" s="1"/>
  <c r="AS30" i="168"/>
  <c r="AS30" i="170" s="1"/>
  <c r="Y30" i="168"/>
  <c r="Y30" i="170" s="1"/>
  <c r="E30" i="168"/>
  <c r="E30" i="170" s="1"/>
  <c r="CF30" i="168"/>
  <c r="CF30" i="170" s="1"/>
  <c r="BL30" i="168"/>
  <c r="BL30" i="170" s="1"/>
  <c r="AR30" i="168"/>
  <c r="AR30" i="170" s="1"/>
  <c r="X30" i="168"/>
  <c r="X30" i="170" s="1"/>
  <c r="D30" i="168"/>
  <c r="CE30" i="168"/>
  <c r="CE30" i="170" s="1"/>
  <c r="BK30" i="168"/>
  <c r="BK30" i="170" s="1"/>
  <c r="AQ30" i="168"/>
  <c r="AQ30" i="170" s="1"/>
  <c r="W30" i="168"/>
  <c r="W30" i="170" s="1"/>
  <c r="BZ30" i="168"/>
  <c r="BZ30" i="170" s="1"/>
  <c r="BF30" i="168"/>
  <c r="BF30" i="170" s="1"/>
  <c r="AL30" i="168"/>
  <c r="AL30" i="170" s="1"/>
  <c r="R30" i="168"/>
  <c r="R30" i="170" s="1"/>
  <c r="BY30" i="168"/>
  <c r="BY30" i="170" s="1"/>
  <c r="BE30" i="168"/>
  <c r="BE30" i="170" s="1"/>
  <c r="AK30" i="168"/>
  <c r="AK30" i="170" s="1"/>
  <c r="Q30" i="168"/>
  <c r="Q30" i="170" s="1"/>
  <c r="BX30" i="168"/>
  <c r="BX30" i="170" s="1"/>
  <c r="AN30" i="168"/>
  <c r="AN30" i="170" s="1"/>
  <c r="BW30" i="168"/>
  <c r="BW30" i="170" s="1"/>
  <c r="AM30" i="168"/>
  <c r="AM30" i="170" s="1"/>
  <c r="BV30" i="168"/>
  <c r="BV30" i="170" s="1"/>
  <c r="AJ30" i="168"/>
  <c r="AJ30" i="170" s="1"/>
  <c r="BU30" i="168"/>
  <c r="BU30" i="170" s="1"/>
  <c r="AI30" i="168"/>
  <c r="AI30" i="170" s="1"/>
  <c r="BT30" i="168"/>
  <c r="BT30" i="170" s="1"/>
  <c r="AH30" i="168"/>
  <c r="AH30" i="170" s="1"/>
  <c r="BS30" i="168"/>
  <c r="BS30" i="170" s="1"/>
  <c r="AG30" i="168"/>
  <c r="AG30" i="170" s="1"/>
  <c r="BR30" i="168"/>
  <c r="BR30" i="170" s="1"/>
  <c r="AF30" i="168"/>
  <c r="AF30" i="170" s="1"/>
  <c r="BJ30" i="168"/>
  <c r="BJ30" i="170" s="1"/>
  <c r="AE30" i="168"/>
  <c r="AE30" i="170" s="1"/>
  <c r="BI30" i="168"/>
  <c r="BI30" i="170" s="1"/>
  <c r="AD30" i="168"/>
  <c r="AD30" i="170" s="1"/>
  <c r="BH30" i="168"/>
  <c r="BH30" i="170" s="1"/>
  <c r="V30" i="168"/>
  <c r="V30" i="170" s="1"/>
  <c r="BG30" i="168"/>
  <c r="BG30" i="170" s="1"/>
  <c r="U30" i="168"/>
  <c r="U30" i="170" s="1"/>
  <c r="BD30" i="168"/>
  <c r="BD30" i="170" s="1"/>
  <c r="T30" i="168"/>
  <c r="T30" i="170" s="1"/>
  <c r="BC30" i="168"/>
  <c r="BC30" i="170" s="1"/>
  <c r="S30" i="168"/>
  <c r="S30" i="170" s="1"/>
  <c r="BB30" i="168"/>
  <c r="BB30" i="170" s="1"/>
  <c r="P30" i="168"/>
  <c r="P30" i="170" s="1"/>
  <c r="BA30" i="168"/>
  <c r="BA30" i="170" s="1"/>
  <c r="O30" i="168"/>
  <c r="O30" i="170" s="1"/>
  <c r="AZ30" i="168"/>
  <c r="AZ30" i="170" s="1"/>
  <c r="N30" i="168"/>
  <c r="N30" i="170" s="1"/>
  <c r="CD30" i="168"/>
  <c r="CD30" i="170" s="1"/>
  <c r="AY30" i="168"/>
  <c r="AY30" i="170" s="1"/>
  <c r="M30" i="168"/>
  <c r="M30" i="170" s="1"/>
  <c r="CC30" i="168"/>
  <c r="CC30" i="170" s="1"/>
  <c r="AX30" i="168"/>
  <c r="AX30" i="170" s="1"/>
  <c r="L30" i="168"/>
  <c r="L30" i="170" s="1"/>
  <c r="CA30" i="168"/>
  <c r="CA30" i="170" s="1"/>
  <c r="AP30" i="168"/>
  <c r="AP30" i="170" s="1"/>
  <c r="AO30" i="168"/>
  <c r="AO30" i="170" s="1"/>
  <c r="J30" i="168"/>
  <c r="J30" i="170" s="1"/>
  <c r="K30" i="168"/>
  <c r="K30" i="170" s="1"/>
  <c r="AW9" i="170"/>
  <c r="BF9" i="170"/>
  <c r="BN9" i="170"/>
  <c r="M9" i="170"/>
  <c r="AG53" i="207"/>
  <c r="AI53" i="206"/>
  <c r="AI53" i="207" s="1"/>
  <c r="AH53" i="206"/>
  <c r="AH53" i="207" s="1"/>
  <c r="X73" i="207"/>
  <c r="Z73" i="206"/>
  <c r="Z73" i="207" s="1"/>
  <c r="Y73" i="206"/>
  <c r="Y73" i="207" s="1"/>
  <c r="AG34" i="207"/>
  <c r="AI34" i="206"/>
  <c r="AI34" i="207" s="1"/>
  <c r="AH34" i="206"/>
  <c r="AH34" i="207" s="1"/>
  <c r="AI75" i="206"/>
  <c r="AI75" i="207" s="1"/>
  <c r="AH75" i="206"/>
  <c r="AH75" i="207" s="1"/>
  <c r="AG75" i="207"/>
  <c r="AJ58" i="207"/>
  <c r="AL58" i="206"/>
  <c r="AL58" i="207" s="1"/>
  <c r="AK58" i="206"/>
  <c r="AK58" i="207" s="1"/>
  <c r="AJ35" i="207"/>
  <c r="AL35" i="206"/>
  <c r="AL35" i="207" s="1"/>
  <c r="AK35" i="206"/>
  <c r="AK35" i="207" s="1"/>
  <c r="AJ42" i="207"/>
  <c r="AK42" i="206"/>
  <c r="AK42" i="207" s="1"/>
  <c r="AL42" i="206"/>
  <c r="AL42" i="207" s="1"/>
  <c r="D63" i="170"/>
  <c r="CB63" i="168"/>
  <c r="BR77" i="168"/>
  <c r="BR77" i="170" s="1"/>
  <c r="AX77" i="168"/>
  <c r="AX77" i="170" s="1"/>
  <c r="AD77" i="168"/>
  <c r="AD77" i="170" s="1"/>
  <c r="J77" i="168"/>
  <c r="J77" i="170" s="1"/>
  <c r="BQ77" i="168"/>
  <c r="BQ77" i="170" s="1"/>
  <c r="AW77" i="168"/>
  <c r="AW77" i="170" s="1"/>
  <c r="AC77" i="168"/>
  <c r="AC77" i="170" s="1"/>
  <c r="I77" i="168"/>
  <c r="I77" i="170" s="1"/>
  <c r="BP77" i="168"/>
  <c r="BP77" i="170" s="1"/>
  <c r="AV77" i="168"/>
  <c r="AV77" i="170" s="1"/>
  <c r="AB77" i="168"/>
  <c r="AB77" i="170" s="1"/>
  <c r="H77" i="168"/>
  <c r="H77" i="170" s="1"/>
  <c r="BO77" i="168"/>
  <c r="BO77" i="170" s="1"/>
  <c r="AU77" i="168"/>
  <c r="AU77" i="170" s="1"/>
  <c r="AA77" i="168"/>
  <c r="AA77" i="170" s="1"/>
  <c r="G77" i="168"/>
  <c r="G77" i="170" s="1"/>
  <c r="CH77" i="168"/>
  <c r="CH77" i="170" s="1"/>
  <c r="BN77" i="168"/>
  <c r="BN77" i="170" s="1"/>
  <c r="AT77" i="168"/>
  <c r="AT77" i="170" s="1"/>
  <c r="Z77" i="168"/>
  <c r="Z77" i="170" s="1"/>
  <c r="F77" i="168"/>
  <c r="F77" i="170" s="1"/>
  <c r="CG77" i="168"/>
  <c r="CG77" i="170" s="1"/>
  <c r="BM77" i="168"/>
  <c r="BM77" i="170" s="1"/>
  <c r="AS77" i="168"/>
  <c r="AS77" i="170" s="1"/>
  <c r="Y77" i="168"/>
  <c r="Y77" i="170" s="1"/>
  <c r="E77" i="168"/>
  <c r="E77" i="170" s="1"/>
  <c r="CE77" i="168"/>
  <c r="CE77" i="170" s="1"/>
  <c r="BK77" i="168"/>
  <c r="BK77" i="170" s="1"/>
  <c r="AQ77" i="168"/>
  <c r="AQ77" i="170" s="1"/>
  <c r="W77" i="168"/>
  <c r="W77" i="170" s="1"/>
  <c r="BH77" i="168"/>
  <c r="BH77" i="170" s="1"/>
  <c r="AN77" i="168"/>
  <c r="AN77" i="170" s="1"/>
  <c r="T77" i="168"/>
  <c r="T77" i="170" s="1"/>
  <c r="BS77" i="168"/>
  <c r="BS77" i="170" s="1"/>
  <c r="AI77" i="168"/>
  <c r="AI77" i="170" s="1"/>
  <c r="BL77" i="168"/>
  <c r="BL77" i="170" s="1"/>
  <c r="AH77" i="168"/>
  <c r="AH77" i="170" s="1"/>
  <c r="BJ77" i="168"/>
  <c r="BJ77" i="170" s="1"/>
  <c r="AG77" i="168"/>
  <c r="AG77" i="170" s="1"/>
  <c r="BI77" i="168"/>
  <c r="BI77" i="170" s="1"/>
  <c r="AF77" i="168"/>
  <c r="AF77" i="170" s="1"/>
  <c r="BG77" i="168"/>
  <c r="BG77" i="170" s="1"/>
  <c r="AE77" i="168"/>
  <c r="AE77" i="170" s="1"/>
  <c r="BF77" i="168"/>
  <c r="BF77" i="170" s="1"/>
  <c r="X77" i="168"/>
  <c r="X77" i="170" s="1"/>
  <c r="BE77" i="168"/>
  <c r="BE77" i="170" s="1"/>
  <c r="V77" i="168"/>
  <c r="V77" i="170" s="1"/>
  <c r="BD77" i="168"/>
  <c r="BD77" i="170" s="1"/>
  <c r="U77" i="168"/>
  <c r="U77" i="170" s="1"/>
  <c r="BC77" i="168"/>
  <c r="BC77" i="170" s="1"/>
  <c r="S77" i="168"/>
  <c r="S77" i="170" s="1"/>
  <c r="CF77" i="168"/>
  <c r="CF77" i="170" s="1"/>
  <c r="BB77" i="168"/>
  <c r="BB77" i="170" s="1"/>
  <c r="R77" i="168"/>
  <c r="R77" i="170" s="1"/>
  <c r="CD77" i="168"/>
  <c r="CD77" i="170" s="1"/>
  <c r="BA77" i="168"/>
  <c r="BA77" i="170" s="1"/>
  <c r="Q77" i="168"/>
  <c r="Q77" i="170" s="1"/>
  <c r="CC77" i="168"/>
  <c r="CC77" i="170" s="1"/>
  <c r="AZ77" i="168"/>
  <c r="AZ77" i="170" s="1"/>
  <c r="P77" i="168"/>
  <c r="P77" i="170" s="1"/>
  <c r="CA77" i="168"/>
  <c r="CA77" i="170" s="1"/>
  <c r="AY77" i="168"/>
  <c r="AY77" i="170" s="1"/>
  <c r="O77" i="168"/>
  <c r="O77" i="170" s="1"/>
  <c r="BZ77" i="168"/>
  <c r="BZ77" i="170" s="1"/>
  <c r="AR77" i="168"/>
  <c r="AR77" i="170" s="1"/>
  <c r="N77" i="168"/>
  <c r="N77" i="170" s="1"/>
  <c r="BY77" i="168"/>
  <c r="BY77" i="170" s="1"/>
  <c r="AP77" i="168"/>
  <c r="AP77" i="170" s="1"/>
  <c r="M77" i="168"/>
  <c r="M77" i="170" s="1"/>
  <c r="BX77" i="168"/>
  <c r="BX77" i="170" s="1"/>
  <c r="AO77" i="168"/>
  <c r="AO77" i="170" s="1"/>
  <c r="L77" i="168"/>
  <c r="L77" i="170" s="1"/>
  <c r="BW77" i="168"/>
  <c r="BW77" i="170" s="1"/>
  <c r="AM77" i="168"/>
  <c r="AM77" i="170" s="1"/>
  <c r="K77" i="168"/>
  <c r="K77" i="170" s="1"/>
  <c r="BV77" i="168"/>
  <c r="BV77" i="170" s="1"/>
  <c r="AL77" i="168"/>
  <c r="AL77" i="170" s="1"/>
  <c r="D77" i="168"/>
  <c r="BU77" i="168"/>
  <c r="BU77" i="170" s="1"/>
  <c r="AK77" i="168"/>
  <c r="AK77" i="170" s="1"/>
  <c r="BT77" i="168"/>
  <c r="BT77" i="170" s="1"/>
  <c r="AJ77" i="168"/>
  <c r="AJ77" i="170" s="1"/>
  <c r="X50" i="207"/>
  <c r="Z50" i="206"/>
  <c r="Z50" i="207" s="1"/>
  <c r="Y50" i="206"/>
  <c r="Y50" i="207" s="1"/>
  <c r="Z33" i="206"/>
  <c r="Z33" i="207" s="1"/>
  <c r="Y33" i="206"/>
  <c r="Y33" i="207" s="1"/>
  <c r="X33" i="207"/>
  <c r="X72" i="207"/>
  <c r="Z72" i="206"/>
  <c r="Z72" i="207" s="1"/>
  <c r="Y72" i="206"/>
  <c r="Y72" i="207" s="1"/>
  <c r="Y79" i="206"/>
  <c r="Y79" i="207" s="1"/>
  <c r="X79" i="207"/>
  <c r="Z79" i="206"/>
  <c r="Z79" i="207" s="1"/>
  <c r="AG68" i="207"/>
  <c r="AI68" i="206"/>
  <c r="AI68" i="207" s="1"/>
  <c r="AH68" i="206"/>
  <c r="AH68" i="207" s="1"/>
  <c r="AG48" i="207"/>
  <c r="AH48" i="206"/>
  <c r="AH48" i="207" s="1"/>
  <c r="AI48" i="206"/>
  <c r="AI48" i="207" s="1"/>
  <c r="AG18" i="207"/>
  <c r="AI18" i="206"/>
  <c r="AI18" i="207" s="1"/>
  <c r="AH18" i="206"/>
  <c r="AH18" i="207" s="1"/>
  <c r="AG23" i="207"/>
  <c r="AH23" i="206"/>
  <c r="AH23" i="207" s="1"/>
  <c r="AI23" i="206"/>
  <c r="AI23" i="207" s="1"/>
  <c r="AJ68" i="207"/>
  <c r="AL68" i="206"/>
  <c r="AL68" i="207" s="1"/>
  <c r="AK68" i="206"/>
  <c r="AK68" i="207" s="1"/>
  <c r="AJ55" i="207"/>
  <c r="AL55" i="206"/>
  <c r="AL55" i="207" s="1"/>
  <c r="AK55" i="206"/>
  <c r="AK55" i="207" s="1"/>
  <c r="AJ62" i="207"/>
  <c r="AL62" i="206"/>
  <c r="AL62" i="207" s="1"/>
  <c r="AK62" i="206"/>
  <c r="AK62" i="207" s="1"/>
  <c r="BP83" i="168"/>
  <c r="BP83" i="170" s="1"/>
  <c r="AV83" i="168"/>
  <c r="AV83" i="170" s="1"/>
  <c r="AB83" i="168"/>
  <c r="AB83" i="170" s="1"/>
  <c r="H83" i="168"/>
  <c r="H83" i="170" s="1"/>
  <c r="BO83" i="168"/>
  <c r="BO83" i="170" s="1"/>
  <c r="AU83" i="168"/>
  <c r="AU83" i="170" s="1"/>
  <c r="AA83" i="168"/>
  <c r="AA83" i="170" s="1"/>
  <c r="G83" i="168"/>
  <c r="G83" i="170" s="1"/>
  <c r="CH83" i="168"/>
  <c r="CH83" i="170" s="1"/>
  <c r="BN83" i="168"/>
  <c r="BN83" i="170" s="1"/>
  <c r="AT83" i="168"/>
  <c r="AT83" i="170" s="1"/>
  <c r="Z83" i="168"/>
  <c r="Z83" i="170" s="1"/>
  <c r="F83" i="168"/>
  <c r="F83" i="170" s="1"/>
  <c r="CG83" i="168"/>
  <c r="CG83" i="170" s="1"/>
  <c r="BM83" i="168"/>
  <c r="BM83" i="170" s="1"/>
  <c r="AS83" i="168"/>
  <c r="AS83" i="170" s="1"/>
  <c r="Y83" i="168"/>
  <c r="Y83" i="170" s="1"/>
  <c r="E83" i="168"/>
  <c r="E83" i="170" s="1"/>
  <c r="CF83" i="168"/>
  <c r="CF83" i="170" s="1"/>
  <c r="BL83" i="168"/>
  <c r="BL83" i="170" s="1"/>
  <c r="AR83" i="168"/>
  <c r="AR83" i="170" s="1"/>
  <c r="X83" i="168"/>
  <c r="X83" i="170" s="1"/>
  <c r="D83" i="168"/>
  <c r="CE83" i="168"/>
  <c r="CE83" i="170" s="1"/>
  <c r="BK83" i="168"/>
  <c r="BK83" i="170" s="1"/>
  <c r="AQ83" i="168"/>
  <c r="AQ83" i="170" s="1"/>
  <c r="W83" i="168"/>
  <c r="W83" i="170" s="1"/>
  <c r="CC83" i="168"/>
  <c r="CC83" i="170" s="1"/>
  <c r="BI83" i="168"/>
  <c r="BI83" i="170" s="1"/>
  <c r="AO83" i="168"/>
  <c r="AO83" i="170" s="1"/>
  <c r="U83" i="168"/>
  <c r="U83" i="170" s="1"/>
  <c r="BH83" i="168"/>
  <c r="BH83" i="170" s="1"/>
  <c r="AN83" i="168"/>
  <c r="AN83" i="170" s="1"/>
  <c r="T83" i="168"/>
  <c r="T83" i="170" s="1"/>
  <c r="BZ83" i="168"/>
  <c r="BZ83" i="170" s="1"/>
  <c r="BF83" i="168"/>
  <c r="BF83" i="170" s="1"/>
  <c r="AL83" i="168"/>
  <c r="AL83" i="170" s="1"/>
  <c r="R83" i="168"/>
  <c r="R83" i="170" s="1"/>
  <c r="BW83" i="168"/>
  <c r="BW83" i="170" s="1"/>
  <c r="BC83" i="168"/>
  <c r="BC83" i="170" s="1"/>
  <c r="AI83" i="168"/>
  <c r="AI83" i="170" s="1"/>
  <c r="O83" i="168"/>
  <c r="O83" i="170" s="1"/>
  <c r="BY83" i="168"/>
  <c r="BY83" i="170" s="1"/>
  <c r="AK83" i="168"/>
  <c r="AK83" i="170" s="1"/>
  <c r="BX83" i="168"/>
  <c r="BX83" i="170" s="1"/>
  <c r="AJ83" i="168"/>
  <c r="AJ83" i="170" s="1"/>
  <c r="BV83" i="168"/>
  <c r="BV83" i="170" s="1"/>
  <c r="AH83" i="168"/>
  <c r="AH83" i="170" s="1"/>
  <c r="BU83" i="168"/>
  <c r="BU83" i="170" s="1"/>
  <c r="AG83" i="168"/>
  <c r="AG83" i="170" s="1"/>
  <c r="BT83" i="168"/>
  <c r="BT83" i="170" s="1"/>
  <c r="AF83" i="168"/>
  <c r="AF83" i="170" s="1"/>
  <c r="BS83" i="168"/>
  <c r="BS83" i="170" s="1"/>
  <c r="AE83" i="168"/>
  <c r="AE83" i="170" s="1"/>
  <c r="BR83" i="168"/>
  <c r="BR83" i="170" s="1"/>
  <c r="AD83" i="168"/>
  <c r="AD83" i="170" s="1"/>
  <c r="BQ83" i="168"/>
  <c r="BQ83" i="170" s="1"/>
  <c r="AC83" i="168"/>
  <c r="AC83" i="170" s="1"/>
  <c r="BJ83" i="168"/>
  <c r="BJ83" i="170" s="1"/>
  <c r="V83" i="168"/>
  <c r="V83" i="170" s="1"/>
  <c r="BG83" i="168"/>
  <c r="BG83" i="170" s="1"/>
  <c r="S83" i="168"/>
  <c r="S83" i="170" s="1"/>
  <c r="BE83" i="168"/>
  <c r="BE83" i="170" s="1"/>
  <c r="Q83" i="168"/>
  <c r="Q83" i="170" s="1"/>
  <c r="BD83" i="168"/>
  <c r="BD83" i="170" s="1"/>
  <c r="P83" i="168"/>
  <c r="P83" i="170" s="1"/>
  <c r="BB83" i="168"/>
  <c r="BB83" i="170" s="1"/>
  <c r="N83" i="168"/>
  <c r="N83" i="170" s="1"/>
  <c r="BA83" i="168"/>
  <c r="BA83" i="170" s="1"/>
  <c r="M83" i="168"/>
  <c r="M83" i="170" s="1"/>
  <c r="AZ83" i="168"/>
  <c r="AZ83" i="170" s="1"/>
  <c r="L83" i="168"/>
  <c r="L83" i="170" s="1"/>
  <c r="AY83" i="168"/>
  <c r="AY83" i="170" s="1"/>
  <c r="K83" i="168"/>
  <c r="K83" i="170" s="1"/>
  <c r="AX83" i="168"/>
  <c r="AX83" i="170" s="1"/>
  <c r="J83" i="168"/>
  <c r="J83" i="170" s="1"/>
  <c r="AW83" i="168"/>
  <c r="AW83" i="170" s="1"/>
  <c r="I83" i="168"/>
  <c r="I83" i="170" s="1"/>
  <c r="CD83" i="168"/>
  <c r="CD83" i="170" s="1"/>
  <c r="AP83" i="168"/>
  <c r="AP83" i="170" s="1"/>
  <c r="CA83" i="168"/>
  <c r="CA83" i="170" s="1"/>
  <c r="AM83" i="168"/>
  <c r="AM83" i="170" s="1"/>
  <c r="D19" i="170"/>
  <c r="CB19" i="168"/>
  <c r="AD46" i="207"/>
  <c r="AE46" i="206"/>
  <c r="AE46" i="207" s="1"/>
  <c r="AF46" i="206"/>
  <c r="AF46" i="207" s="1"/>
  <c r="AD75" i="207"/>
  <c r="AF75" i="206"/>
  <c r="AF75" i="207" s="1"/>
  <c r="AE75" i="206"/>
  <c r="AE75" i="207" s="1"/>
  <c r="AF74" i="206"/>
  <c r="AF74" i="207" s="1"/>
  <c r="AE74" i="206"/>
  <c r="AE74" i="207" s="1"/>
  <c r="AD74" i="207"/>
  <c r="AD81" i="207"/>
  <c r="AF81" i="206"/>
  <c r="AF81" i="207" s="1"/>
  <c r="AE81" i="206"/>
  <c r="AE81" i="207" s="1"/>
  <c r="BH17" i="168"/>
  <c r="BH17" i="170" s="1"/>
  <c r="AN17" i="168"/>
  <c r="AN17" i="170" s="1"/>
  <c r="T17" i="168"/>
  <c r="T17" i="170" s="1"/>
  <c r="CA17" i="168"/>
  <c r="CA17" i="170" s="1"/>
  <c r="BG17" i="168"/>
  <c r="BG17" i="170" s="1"/>
  <c r="AM17" i="168"/>
  <c r="AM17" i="170" s="1"/>
  <c r="S17" i="168"/>
  <c r="S17" i="170" s="1"/>
  <c r="BZ17" i="168"/>
  <c r="BZ17" i="170" s="1"/>
  <c r="BF17" i="168"/>
  <c r="BF17" i="170" s="1"/>
  <c r="AL17" i="168"/>
  <c r="AL17" i="170" s="1"/>
  <c r="R17" i="168"/>
  <c r="R17" i="170" s="1"/>
  <c r="BY17" i="168"/>
  <c r="BY17" i="170" s="1"/>
  <c r="BE17" i="168"/>
  <c r="BE17" i="170" s="1"/>
  <c r="AK17" i="168"/>
  <c r="AK17" i="170" s="1"/>
  <c r="Q17" i="168"/>
  <c r="Q17" i="170" s="1"/>
  <c r="BX17" i="168"/>
  <c r="BX17" i="170" s="1"/>
  <c r="BD17" i="168"/>
  <c r="BD17" i="170" s="1"/>
  <c r="AJ17" i="168"/>
  <c r="AJ17" i="170" s="1"/>
  <c r="P17" i="168"/>
  <c r="P17" i="170" s="1"/>
  <c r="BW17" i="168"/>
  <c r="BW17" i="170" s="1"/>
  <c r="BC17" i="168"/>
  <c r="BC17" i="170" s="1"/>
  <c r="AI17" i="168"/>
  <c r="AI17" i="170" s="1"/>
  <c r="O17" i="168"/>
  <c r="O17" i="170" s="1"/>
  <c r="BV17" i="168"/>
  <c r="BV17" i="170" s="1"/>
  <c r="BB17" i="168"/>
  <c r="BB17" i="170" s="1"/>
  <c r="AH17" i="168"/>
  <c r="AH17" i="170" s="1"/>
  <c r="N17" i="168"/>
  <c r="N17" i="170" s="1"/>
  <c r="BJ17" i="168"/>
  <c r="BJ17" i="170" s="1"/>
  <c r="AB17" i="168"/>
  <c r="AB17" i="170" s="1"/>
  <c r="BI17" i="168"/>
  <c r="BI17" i="170" s="1"/>
  <c r="AA17" i="168"/>
  <c r="AA17" i="170" s="1"/>
  <c r="BA17" i="168"/>
  <c r="BA17" i="170" s="1"/>
  <c r="Z17" i="168"/>
  <c r="Z17" i="170" s="1"/>
  <c r="CH17" i="168"/>
  <c r="CH17" i="170" s="1"/>
  <c r="AZ17" i="168"/>
  <c r="AZ17" i="170" s="1"/>
  <c r="Y17" i="168"/>
  <c r="Y17" i="170" s="1"/>
  <c r="CG17" i="168"/>
  <c r="CG17" i="170" s="1"/>
  <c r="AY17" i="168"/>
  <c r="AY17" i="170" s="1"/>
  <c r="X17" i="168"/>
  <c r="X17" i="170" s="1"/>
  <c r="CF17" i="168"/>
  <c r="CF17" i="170" s="1"/>
  <c r="AX17" i="168"/>
  <c r="AX17" i="170" s="1"/>
  <c r="W17" i="168"/>
  <c r="W17" i="170" s="1"/>
  <c r="CE17" i="168"/>
  <c r="CE17" i="170" s="1"/>
  <c r="AW17" i="168"/>
  <c r="AW17" i="170" s="1"/>
  <c r="V17" i="168"/>
  <c r="V17" i="170" s="1"/>
  <c r="CD17" i="168"/>
  <c r="CD17" i="170" s="1"/>
  <c r="AV17" i="168"/>
  <c r="AV17" i="170" s="1"/>
  <c r="U17" i="168"/>
  <c r="U17" i="170" s="1"/>
  <c r="BT17" i="168"/>
  <c r="BT17" i="170" s="1"/>
  <c r="AS17" i="168"/>
  <c r="AS17" i="170" s="1"/>
  <c r="K17" i="168"/>
  <c r="K17" i="170" s="1"/>
  <c r="BS17" i="168"/>
  <c r="BS17" i="170" s="1"/>
  <c r="AR17" i="168"/>
  <c r="AR17" i="170" s="1"/>
  <c r="J17" i="168"/>
  <c r="J17" i="170" s="1"/>
  <c r="BR17" i="168"/>
  <c r="BR17" i="170" s="1"/>
  <c r="AQ17" i="168"/>
  <c r="AQ17" i="170" s="1"/>
  <c r="I17" i="168"/>
  <c r="I17" i="170" s="1"/>
  <c r="BQ17" i="168"/>
  <c r="BQ17" i="170" s="1"/>
  <c r="AP17" i="168"/>
  <c r="AP17" i="170" s="1"/>
  <c r="H17" i="168"/>
  <c r="H17" i="170" s="1"/>
  <c r="BP17" i="168"/>
  <c r="BP17" i="170" s="1"/>
  <c r="AO17" i="168"/>
  <c r="AO17" i="170" s="1"/>
  <c r="G17" i="168"/>
  <c r="G17" i="170" s="1"/>
  <c r="BO17" i="168"/>
  <c r="BO17" i="170" s="1"/>
  <c r="AG17" i="168"/>
  <c r="AG17" i="170" s="1"/>
  <c r="F17" i="168"/>
  <c r="F17" i="170" s="1"/>
  <c r="BN17" i="168"/>
  <c r="BN17" i="170" s="1"/>
  <c r="AF17" i="168"/>
  <c r="AF17" i="170" s="1"/>
  <c r="E17" i="168"/>
  <c r="E17" i="170" s="1"/>
  <c r="AT17" i="168"/>
  <c r="AT17" i="170" s="1"/>
  <c r="AE17" i="168"/>
  <c r="AE17" i="170" s="1"/>
  <c r="AD17" i="168"/>
  <c r="AD17" i="170" s="1"/>
  <c r="AC17" i="168"/>
  <c r="AC17" i="170" s="1"/>
  <c r="M17" i="168"/>
  <c r="M17" i="170" s="1"/>
  <c r="L17" i="168"/>
  <c r="L17" i="170" s="1"/>
  <c r="D17" i="168"/>
  <c r="D86" i="168" s="1"/>
  <c r="CC17" i="168"/>
  <c r="CC17" i="170" s="1"/>
  <c r="BU17" i="168"/>
  <c r="BU17" i="170" s="1"/>
  <c r="BL17" i="168"/>
  <c r="BL17" i="170" s="1"/>
  <c r="BM17" i="168"/>
  <c r="BM17" i="170" s="1"/>
  <c r="BK17" i="168"/>
  <c r="BK17" i="170" s="1"/>
  <c r="AU17" i="168"/>
  <c r="AU17" i="170" s="1"/>
  <c r="BJ9" i="170"/>
  <c r="CE9" i="170"/>
  <c r="Q9" i="170"/>
  <c r="AG9" i="170"/>
  <c r="X27" i="207"/>
  <c r="Z27" i="206"/>
  <c r="Z27" i="207" s="1"/>
  <c r="Y27" i="206"/>
  <c r="Y27" i="207" s="1"/>
  <c r="X37" i="207"/>
  <c r="Z37" i="206"/>
  <c r="Z37" i="207" s="1"/>
  <c r="Y37" i="206"/>
  <c r="Y37" i="207" s="1"/>
  <c r="Z53" i="206"/>
  <c r="Z53" i="207" s="1"/>
  <c r="Y53" i="206"/>
  <c r="Y53" i="207" s="1"/>
  <c r="X53" i="207"/>
  <c r="Z86" i="206"/>
  <c r="Z86" i="207" s="1"/>
  <c r="X86" i="207"/>
  <c r="Y86" i="206"/>
  <c r="Y86" i="207" s="1"/>
  <c r="X15" i="207"/>
  <c r="Z15" i="206"/>
  <c r="Z15" i="207" s="1"/>
  <c r="Y15" i="206"/>
  <c r="Y15" i="207" s="1"/>
  <c r="X20" i="207"/>
  <c r="Z20" i="206"/>
  <c r="Z20" i="207" s="1"/>
  <c r="Y20" i="206"/>
  <c r="Y20" i="207" s="1"/>
  <c r="CG42" i="168"/>
  <c r="CG42" i="170" s="1"/>
  <c r="BM42" i="168"/>
  <c r="BM42" i="170" s="1"/>
  <c r="AS42" i="168"/>
  <c r="AS42" i="170" s="1"/>
  <c r="Y42" i="168"/>
  <c r="Y42" i="170" s="1"/>
  <c r="E42" i="168"/>
  <c r="E42" i="170" s="1"/>
  <c r="CF42" i="168"/>
  <c r="CF42" i="170" s="1"/>
  <c r="BL42" i="168"/>
  <c r="BL42" i="170" s="1"/>
  <c r="AR42" i="168"/>
  <c r="AR42" i="170" s="1"/>
  <c r="X42" i="168"/>
  <c r="X42" i="170" s="1"/>
  <c r="D42" i="168"/>
  <c r="CE42" i="168"/>
  <c r="CE42" i="170" s="1"/>
  <c r="BK42" i="168"/>
  <c r="BK42" i="170" s="1"/>
  <c r="AQ42" i="168"/>
  <c r="AQ42" i="170" s="1"/>
  <c r="W42" i="168"/>
  <c r="W42" i="170" s="1"/>
  <c r="CD42" i="168"/>
  <c r="CD42" i="170" s="1"/>
  <c r="BJ42" i="168"/>
  <c r="BJ42" i="170" s="1"/>
  <c r="AP42" i="168"/>
  <c r="AP42" i="170" s="1"/>
  <c r="V42" i="168"/>
  <c r="V42" i="170" s="1"/>
  <c r="CC42" i="168"/>
  <c r="CC42" i="170" s="1"/>
  <c r="BI42" i="168"/>
  <c r="BI42" i="170" s="1"/>
  <c r="AO42" i="168"/>
  <c r="AO42" i="170" s="1"/>
  <c r="U42" i="168"/>
  <c r="U42" i="170" s="1"/>
  <c r="BH42" i="168"/>
  <c r="BH42" i="170" s="1"/>
  <c r="AN42" i="168"/>
  <c r="AN42" i="170" s="1"/>
  <c r="T42" i="168"/>
  <c r="T42" i="170" s="1"/>
  <c r="CA42" i="168"/>
  <c r="CA42" i="170" s="1"/>
  <c r="BG42" i="168"/>
  <c r="BG42" i="170" s="1"/>
  <c r="AM42" i="168"/>
  <c r="AM42" i="170" s="1"/>
  <c r="S42" i="168"/>
  <c r="S42" i="170" s="1"/>
  <c r="BZ42" i="168"/>
  <c r="BZ42" i="170" s="1"/>
  <c r="BF42" i="168"/>
  <c r="BF42" i="170" s="1"/>
  <c r="AL42" i="168"/>
  <c r="AL42" i="170" s="1"/>
  <c r="R42" i="168"/>
  <c r="R42" i="170" s="1"/>
  <c r="BY42" i="168"/>
  <c r="BY42" i="170" s="1"/>
  <c r="BE42" i="168"/>
  <c r="BE42" i="170" s="1"/>
  <c r="AK42" i="168"/>
  <c r="AK42" i="170" s="1"/>
  <c r="Q42" i="168"/>
  <c r="Q42" i="170" s="1"/>
  <c r="BV42" i="168"/>
  <c r="BV42" i="170" s="1"/>
  <c r="BB42" i="168"/>
  <c r="BB42" i="170" s="1"/>
  <c r="AH42" i="168"/>
  <c r="AH42" i="170" s="1"/>
  <c r="N42" i="168"/>
  <c r="N42" i="170" s="1"/>
  <c r="BU42" i="168"/>
  <c r="BU42" i="170" s="1"/>
  <c r="BA42" i="168"/>
  <c r="BA42" i="170" s="1"/>
  <c r="AG42" i="168"/>
  <c r="AG42" i="170" s="1"/>
  <c r="M42" i="168"/>
  <c r="M42" i="170" s="1"/>
  <c r="BT42" i="168"/>
  <c r="BT42" i="170" s="1"/>
  <c r="AZ42" i="168"/>
  <c r="AZ42" i="170" s="1"/>
  <c r="AF42" i="168"/>
  <c r="AF42" i="170" s="1"/>
  <c r="L42" i="168"/>
  <c r="L42" i="170" s="1"/>
  <c r="BR42" i="168"/>
  <c r="BR42" i="170" s="1"/>
  <c r="AX42" i="168"/>
  <c r="AX42" i="170" s="1"/>
  <c r="AD42" i="168"/>
  <c r="AD42" i="170" s="1"/>
  <c r="J42" i="168"/>
  <c r="J42" i="170" s="1"/>
  <c r="BP42" i="168"/>
  <c r="BP42" i="170" s="1"/>
  <c r="I42" i="168"/>
  <c r="I42" i="170" s="1"/>
  <c r="BO42" i="168"/>
  <c r="BO42" i="170" s="1"/>
  <c r="H42" i="168"/>
  <c r="H42" i="170" s="1"/>
  <c r="BN42" i="168"/>
  <c r="BN42" i="170" s="1"/>
  <c r="G42" i="168"/>
  <c r="G42" i="170" s="1"/>
  <c r="BD42" i="168"/>
  <c r="BD42" i="170" s="1"/>
  <c r="F42" i="168"/>
  <c r="F42" i="170" s="1"/>
  <c r="BC42" i="168"/>
  <c r="BC42" i="170" s="1"/>
  <c r="AY42" i="168"/>
  <c r="AY42" i="170" s="1"/>
  <c r="AW42" i="168"/>
  <c r="AW42" i="170" s="1"/>
  <c r="AV42" i="168"/>
  <c r="AV42" i="170" s="1"/>
  <c r="AU42" i="168"/>
  <c r="AU42" i="170" s="1"/>
  <c r="AT42" i="168"/>
  <c r="AT42" i="170" s="1"/>
  <c r="AJ42" i="168"/>
  <c r="AJ42" i="170" s="1"/>
  <c r="AI42" i="168"/>
  <c r="AI42" i="170" s="1"/>
  <c r="AE42" i="168"/>
  <c r="AE42" i="170" s="1"/>
  <c r="AC42" i="168"/>
  <c r="AC42" i="170" s="1"/>
  <c r="AB42" i="168"/>
  <c r="AB42" i="170" s="1"/>
  <c r="CH42" i="168"/>
  <c r="CH42" i="170" s="1"/>
  <c r="AA42" i="168"/>
  <c r="AA42" i="170" s="1"/>
  <c r="BX42" i="168"/>
  <c r="BX42" i="170" s="1"/>
  <c r="Z42" i="168"/>
  <c r="Z42" i="170" s="1"/>
  <c r="BW42" i="168"/>
  <c r="BW42" i="170" s="1"/>
  <c r="P42" i="168"/>
  <c r="P42" i="170" s="1"/>
  <c r="BS42" i="168"/>
  <c r="BS42" i="170" s="1"/>
  <c r="BQ42" i="168"/>
  <c r="BQ42" i="170" s="1"/>
  <c r="O42" i="168"/>
  <c r="O42" i="170" s="1"/>
  <c r="K42" i="168"/>
  <c r="K42" i="170" s="1"/>
  <c r="AG16" i="207"/>
  <c r="AI16" i="206"/>
  <c r="AI16" i="207" s="1"/>
  <c r="AH16" i="206"/>
  <c r="AH16" i="207" s="1"/>
  <c r="AG49" i="207"/>
  <c r="AI49" i="206"/>
  <c r="AI49" i="207" s="1"/>
  <c r="AH49" i="206"/>
  <c r="AH49" i="207" s="1"/>
  <c r="AG38" i="207"/>
  <c r="AI38" i="206"/>
  <c r="AI38" i="207" s="1"/>
  <c r="AH38" i="206"/>
  <c r="AH38" i="207" s="1"/>
  <c r="AG43" i="207"/>
  <c r="AH43" i="206"/>
  <c r="AH43" i="207" s="1"/>
  <c r="AI43" i="206"/>
  <c r="AI43" i="207" s="1"/>
  <c r="BU68" i="168"/>
  <c r="BU68" i="170" s="1"/>
  <c r="BA68" i="168"/>
  <c r="BA68" i="170" s="1"/>
  <c r="AG68" i="168"/>
  <c r="AG68" i="170" s="1"/>
  <c r="M68" i="168"/>
  <c r="M68" i="170" s="1"/>
  <c r="BT68" i="168"/>
  <c r="BT68" i="170" s="1"/>
  <c r="AZ68" i="168"/>
  <c r="AZ68" i="170" s="1"/>
  <c r="AF68" i="168"/>
  <c r="AF68" i="170" s="1"/>
  <c r="L68" i="168"/>
  <c r="L68" i="170" s="1"/>
  <c r="BS68" i="168"/>
  <c r="BS68" i="170" s="1"/>
  <c r="AY68" i="168"/>
  <c r="AY68" i="170" s="1"/>
  <c r="AE68" i="168"/>
  <c r="AE68" i="170" s="1"/>
  <c r="K68" i="168"/>
  <c r="K68" i="170" s="1"/>
  <c r="BR68" i="168"/>
  <c r="BR68" i="170" s="1"/>
  <c r="AX68" i="168"/>
  <c r="AX68" i="170" s="1"/>
  <c r="AD68" i="168"/>
  <c r="AD68" i="170" s="1"/>
  <c r="J68" i="168"/>
  <c r="J68" i="170" s="1"/>
  <c r="BQ68" i="168"/>
  <c r="BQ68" i="170" s="1"/>
  <c r="AW68" i="168"/>
  <c r="AW68" i="170" s="1"/>
  <c r="AC68" i="168"/>
  <c r="AC68" i="170" s="1"/>
  <c r="I68" i="168"/>
  <c r="I68" i="170" s="1"/>
  <c r="BP68" i="168"/>
  <c r="BP68" i="170" s="1"/>
  <c r="AV68" i="168"/>
  <c r="AV68" i="170" s="1"/>
  <c r="AB68" i="168"/>
  <c r="AB68" i="170" s="1"/>
  <c r="H68" i="168"/>
  <c r="H68" i="170" s="1"/>
  <c r="CH68" i="168"/>
  <c r="CH68" i="170" s="1"/>
  <c r="BN68" i="168"/>
  <c r="BN68" i="170" s="1"/>
  <c r="AT68" i="168"/>
  <c r="AT68" i="170" s="1"/>
  <c r="Z68" i="168"/>
  <c r="Z68" i="170" s="1"/>
  <c r="F68" i="168"/>
  <c r="F68" i="170" s="1"/>
  <c r="BI68" i="168"/>
  <c r="BI68" i="170" s="1"/>
  <c r="AH68" i="168"/>
  <c r="AH68" i="170" s="1"/>
  <c r="BH68" i="168"/>
  <c r="BH68" i="170" s="1"/>
  <c r="AA68" i="168"/>
  <c r="AA68" i="170" s="1"/>
  <c r="BG68" i="168"/>
  <c r="BG68" i="170" s="1"/>
  <c r="Y68" i="168"/>
  <c r="Y68" i="170" s="1"/>
  <c r="CG68" i="168"/>
  <c r="CG68" i="170" s="1"/>
  <c r="BF68" i="168"/>
  <c r="BF68" i="170" s="1"/>
  <c r="X68" i="168"/>
  <c r="X68" i="170" s="1"/>
  <c r="CF68" i="168"/>
  <c r="CF68" i="170" s="1"/>
  <c r="BE68" i="168"/>
  <c r="BE68" i="170" s="1"/>
  <c r="W68" i="168"/>
  <c r="W68" i="170" s="1"/>
  <c r="CE68" i="168"/>
  <c r="CE68" i="170" s="1"/>
  <c r="BD68" i="168"/>
  <c r="BD68" i="170" s="1"/>
  <c r="V68" i="168"/>
  <c r="V68" i="170" s="1"/>
  <c r="CD68" i="168"/>
  <c r="CD68" i="170" s="1"/>
  <c r="BC68" i="168"/>
  <c r="BC68" i="170" s="1"/>
  <c r="U68" i="168"/>
  <c r="U68" i="170" s="1"/>
  <c r="CC68" i="168"/>
  <c r="CC68" i="170" s="1"/>
  <c r="BB68" i="168"/>
  <c r="BB68" i="170" s="1"/>
  <c r="T68" i="168"/>
  <c r="T68" i="170" s="1"/>
  <c r="AU68" i="168"/>
  <c r="AU68" i="170" s="1"/>
  <c r="S68" i="168"/>
  <c r="S68" i="170" s="1"/>
  <c r="CA68" i="168"/>
  <c r="CA68" i="170" s="1"/>
  <c r="AS68" i="168"/>
  <c r="AS68" i="170" s="1"/>
  <c r="R68" i="168"/>
  <c r="R68" i="170" s="1"/>
  <c r="BZ68" i="168"/>
  <c r="BZ68" i="170" s="1"/>
  <c r="AR68" i="168"/>
  <c r="AR68" i="170" s="1"/>
  <c r="Q68" i="168"/>
  <c r="Q68" i="170" s="1"/>
  <c r="BY68" i="168"/>
  <c r="BY68" i="170" s="1"/>
  <c r="AQ68" i="168"/>
  <c r="AQ68" i="170" s="1"/>
  <c r="P68" i="168"/>
  <c r="P68" i="170" s="1"/>
  <c r="BX68" i="168"/>
  <c r="BX68" i="170" s="1"/>
  <c r="AP68" i="168"/>
  <c r="AP68" i="170" s="1"/>
  <c r="O68" i="168"/>
  <c r="O68" i="170" s="1"/>
  <c r="BW68" i="168"/>
  <c r="BW68" i="170" s="1"/>
  <c r="AO68" i="168"/>
  <c r="AO68" i="170" s="1"/>
  <c r="N68" i="168"/>
  <c r="N68" i="170" s="1"/>
  <c r="BV68" i="168"/>
  <c r="BV68" i="170" s="1"/>
  <c r="AN68" i="168"/>
  <c r="AN68" i="170" s="1"/>
  <c r="G68" i="168"/>
  <c r="G68" i="170" s="1"/>
  <c r="BO68" i="168"/>
  <c r="BO68" i="170" s="1"/>
  <c r="AM68" i="168"/>
  <c r="AM68" i="170" s="1"/>
  <c r="E68" i="168"/>
  <c r="E68" i="170" s="1"/>
  <c r="BM68" i="168"/>
  <c r="BM68" i="170" s="1"/>
  <c r="AL68" i="168"/>
  <c r="AL68" i="170" s="1"/>
  <c r="D68" i="168"/>
  <c r="BK68" i="168"/>
  <c r="BK68" i="170" s="1"/>
  <c r="AJ68" i="168"/>
  <c r="AJ68" i="170" s="1"/>
  <c r="BJ68" i="168"/>
  <c r="BJ68" i="170" s="1"/>
  <c r="AI68" i="168"/>
  <c r="AI68" i="170" s="1"/>
  <c r="BL68" i="168"/>
  <c r="BL68" i="170" s="1"/>
  <c r="AK68" i="168"/>
  <c r="AK68" i="170" s="1"/>
  <c r="AJ14" i="207"/>
  <c r="AK14" i="206"/>
  <c r="AK14" i="207" s="1"/>
  <c r="AL14" i="206"/>
  <c r="AL14" i="207" s="1"/>
  <c r="AK75" i="206"/>
  <c r="AK75" i="207" s="1"/>
  <c r="AJ75" i="207"/>
  <c r="AL75" i="206"/>
  <c r="AL75" i="207" s="1"/>
  <c r="AJ82" i="207"/>
  <c r="AL82" i="206"/>
  <c r="AL82" i="207" s="1"/>
  <c r="AK82" i="206"/>
  <c r="AK82" i="207" s="1"/>
  <c r="D46" i="170"/>
  <c r="CB46" i="168"/>
  <c r="BU65" i="168"/>
  <c r="BU65" i="170" s="1"/>
  <c r="BA65" i="168"/>
  <c r="BA65" i="170" s="1"/>
  <c r="AG65" i="168"/>
  <c r="AG65" i="170" s="1"/>
  <c r="M65" i="168"/>
  <c r="M65" i="170" s="1"/>
  <c r="BT65" i="168"/>
  <c r="BT65" i="170" s="1"/>
  <c r="AZ65" i="168"/>
  <c r="AZ65" i="170" s="1"/>
  <c r="AF65" i="168"/>
  <c r="AF65" i="170" s="1"/>
  <c r="L65" i="168"/>
  <c r="L65" i="170" s="1"/>
  <c r="BS65" i="168"/>
  <c r="BS65" i="170" s="1"/>
  <c r="AY65" i="168"/>
  <c r="AY65" i="170" s="1"/>
  <c r="AE65" i="168"/>
  <c r="AE65" i="170" s="1"/>
  <c r="K65" i="168"/>
  <c r="K65" i="170" s="1"/>
  <c r="BR65" i="168"/>
  <c r="BR65" i="170" s="1"/>
  <c r="AX65" i="168"/>
  <c r="AX65" i="170" s="1"/>
  <c r="AD65" i="168"/>
  <c r="AD65" i="170" s="1"/>
  <c r="J65" i="168"/>
  <c r="J65" i="170" s="1"/>
  <c r="BQ65" i="168"/>
  <c r="BQ65" i="170" s="1"/>
  <c r="AW65" i="168"/>
  <c r="AW65" i="170" s="1"/>
  <c r="BO65" i="168"/>
  <c r="BO65" i="170" s="1"/>
  <c r="AU65" i="168"/>
  <c r="AU65" i="170" s="1"/>
  <c r="AA65" i="168"/>
  <c r="AA65" i="170" s="1"/>
  <c r="G65" i="168"/>
  <c r="G65" i="170" s="1"/>
  <c r="BB65" i="168"/>
  <c r="BB65" i="170" s="1"/>
  <c r="W65" i="168"/>
  <c r="W65" i="170" s="1"/>
  <c r="CA65" i="168"/>
  <c r="CA65" i="170" s="1"/>
  <c r="AV65" i="168"/>
  <c r="AV65" i="170" s="1"/>
  <c r="V65" i="168"/>
  <c r="V65" i="170" s="1"/>
  <c r="BZ65" i="168"/>
  <c r="BZ65" i="170" s="1"/>
  <c r="AT65" i="168"/>
  <c r="AT65" i="170" s="1"/>
  <c r="U65" i="168"/>
  <c r="U65" i="170" s="1"/>
  <c r="BY65" i="168"/>
  <c r="BY65" i="170" s="1"/>
  <c r="AS65" i="168"/>
  <c r="AS65" i="170" s="1"/>
  <c r="T65" i="168"/>
  <c r="T65" i="170" s="1"/>
  <c r="BX65" i="168"/>
  <c r="BX65" i="170" s="1"/>
  <c r="AR65" i="168"/>
  <c r="AR65" i="170" s="1"/>
  <c r="S65" i="168"/>
  <c r="S65" i="170" s="1"/>
  <c r="BW65" i="168"/>
  <c r="BW65" i="170" s="1"/>
  <c r="AQ65" i="168"/>
  <c r="AQ65" i="170" s="1"/>
  <c r="R65" i="168"/>
  <c r="R65" i="170" s="1"/>
  <c r="BV65" i="168"/>
  <c r="BV65" i="170" s="1"/>
  <c r="AP65" i="168"/>
  <c r="AP65" i="170" s="1"/>
  <c r="Q65" i="168"/>
  <c r="Q65" i="170" s="1"/>
  <c r="BP65" i="168"/>
  <c r="BP65" i="170" s="1"/>
  <c r="AO65" i="168"/>
  <c r="AO65" i="170" s="1"/>
  <c r="P65" i="168"/>
  <c r="P65" i="170" s="1"/>
  <c r="BN65" i="168"/>
  <c r="BN65" i="170" s="1"/>
  <c r="AN65" i="168"/>
  <c r="AN65" i="170" s="1"/>
  <c r="O65" i="168"/>
  <c r="O65" i="170" s="1"/>
  <c r="BM65" i="168"/>
  <c r="BM65" i="170" s="1"/>
  <c r="AM65" i="168"/>
  <c r="AM65" i="170" s="1"/>
  <c r="N65" i="168"/>
  <c r="N65" i="170" s="1"/>
  <c r="BL65" i="168"/>
  <c r="BL65" i="170" s="1"/>
  <c r="AL65" i="168"/>
  <c r="AL65" i="170" s="1"/>
  <c r="I65" i="168"/>
  <c r="I65" i="170" s="1"/>
  <c r="BK65" i="168"/>
  <c r="BK65" i="170" s="1"/>
  <c r="AK65" i="168"/>
  <c r="AK65" i="170" s="1"/>
  <c r="H65" i="168"/>
  <c r="H65" i="170" s="1"/>
  <c r="BJ65" i="168"/>
  <c r="BJ65" i="170" s="1"/>
  <c r="AJ65" i="168"/>
  <c r="AJ65" i="170" s="1"/>
  <c r="F65" i="168"/>
  <c r="F65" i="170" s="1"/>
  <c r="BI65" i="168"/>
  <c r="BI65" i="170" s="1"/>
  <c r="AI65" i="168"/>
  <c r="AI65" i="170" s="1"/>
  <c r="E65" i="168"/>
  <c r="E65" i="170" s="1"/>
  <c r="CH65" i="168"/>
  <c r="CH65" i="170" s="1"/>
  <c r="BH65" i="168"/>
  <c r="BH65" i="170" s="1"/>
  <c r="AH65" i="168"/>
  <c r="AH65" i="170" s="1"/>
  <c r="D65" i="168"/>
  <c r="CG65" i="168"/>
  <c r="CG65" i="170" s="1"/>
  <c r="BG65" i="168"/>
  <c r="BG65" i="170" s="1"/>
  <c r="AC65" i="168"/>
  <c r="AC65" i="170" s="1"/>
  <c r="CF65" i="168"/>
  <c r="CF65" i="170" s="1"/>
  <c r="BF65" i="168"/>
  <c r="BF65" i="170" s="1"/>
  <c r="AB65" i="168"/>
  <c r="AB65" i="170" s="1"/>
  <c r="CD65" i="168"/>
  <c r="CD65" i="170" s="1"/>
  <c r="BD65" i="168"/>
  <c r="BD65" i="170" s="1"/>
  <c r="Y65" i="168"/>
  <c r="Y65" i="170" s="1"/>
  <c r="CC65" i="168"/>
  <c r="CC65" i="170" s="1"/>
  <c r="BC65" i="168"/>
  <c r="BC65" i="170" s="1"/>
  <c r="X65" i="168"/>
  <c r="X65" i="170" s="1"/>
  <c r="CE65" i="168"/>
  <c r="CE65" i="170" s="1"/>
  <c r="BE65" i="168"/>
  <c r="BE65" i="170" s="1"/>
  <c r="Z65" i="168"/>
  <c r="Z65" i="170" s="1"/>
  <c r="AD47" i="207"/>
  <c r="AF47" i="206"/>
  <c r="AF47" i="207" s="1"/>
  <c r="AE47" i="206"/>
  <c r="AE47" i="207" s="1"/>
  <c r="AD30" i="207"/>
  <c r="AF30" i="206"/>
  <c r="AF30" i="207" s="1"/>
  <c r="AE30" i="206"/>
  <c r="AE30" i="207" s="1"/>
  <c r="AD17" i="207"/>
  <c r="AE17" i="206"/>
  <c r="AE17" i="207" s="1"/>
  <c r="AF17" i="206"/>
  <c r="AF17" i="207" s="1"/>
  <c r="AF22" i="206"/>
  <c r="AF22" i="207" s="1"/>
  <c r="AE22" i="206"/>
  <c r="AE22" i="207" s="1"/>
  <c r="AD22" i="207"/>
  <c r="BK9" i="170"/>
  <c r="D9" i="170"/>
  <c r="CB9" i="168"/>
  <c r="AP9" i="170"/>
  <c r="BA9" i="170"/>
  <c r="BA86" i="168"/>
  <c r="AG63" i="207"/>
  <c r="AI63" i="206"/>
  <c r="AI63" i="207" s="1"/>
  <c r="AH63" i="206"/>
  <c r="AH63" i="207" s="1"/>
  <c r="AL30" i="206"/>
  <c r="AL30" i="207" s="1"/>
  <c r="AK30" i="206"/>
  <c r="AK30" i="207" s="1"/>
  <c r="AJ30" i="207"/>
  <c r="AJ69" i="207"/>
  <c r="AL69" i="206"/>
  <c r="AL69" i="207" s="1"/>
  <c r="AK69" i="206"/>
  <c r="AK69" i="207" s="1"/>
  <c r="AJ16" i="207"/>
  <c r="AL16" i="206"/>
  <c r="AL16" i="207" s="1"/>
  <c r="AK16" i="206"/>
  <c r="AK16" i="207" s="1"/>
  <c r="AJ23" i="207"/>
  <c r="AL23" i="206"/>
  <c r="AL23" i="207" s="1"/>
  <c r="AK23" i="206"/>
  <c r="AK23" i="207" s="1"/>
  <c r="AD48" i="207"/>
  <c r="AF48" i="206"/>
  <c r="AF48" i="207" s="1"/>
  <c r="AE48" i="206"/>
  <c r="AE48" i="207" s="1"/>
  <c r="AF76" i="206"/>
  <c r="AF76" i="207" s="1"/>
  <c r="AE76" i="206"/>
  <c r="AE76" i="207" s="1"/>
  <c r="AD76" i="207"/>
  <c r="AD37" i="207"/>
  <c r="AF37" i="206"/>
  <c r="AF37" i="207" s="1"/>
  <c r="AE37" i="206"/>
  <c r="AE37" i="207" s="1"/>
  <c r="AF42" i="206"/>
  <c r="AF42" i="207" s="1"/>
  <c r="AE42" i="206"/>
  <c r="AE42" i="207" s="1"/>
  <c r="AD42" i="207"/>
  <c r="BM9" i="170"/>
  <c r="AC9" i="170"/>
  <c r="BO9" i="170"/>
  <c r="BU9" i="170"/>
  <c r="D86" i="170" l="1"/>
  <c r="D88" i="168"/>
  <c r="AW86" i="168"/>
  <c r="AC74" i="206"/>
  <c r="AC74" i="207" s="1"/>
  <c r="AB74" i="206"/>
  <c r="AB74" i="207" s="1"/>
  <c r="AA74" i="207"/>
  <c r="AA24" i="207"/>
  <c r="AC24" i="206"/>
  <c r="AC24" i="207" s="1"/>
  <c r="AB24" i="206"/>
  <c r="AB24" i="207" s="1"/>
  <c r="AA37" i="207"/>
  <c r="AB37" i="206"/>
  <c r="AB37" i="207" s="1"/>
  <c r="AC37" i="206"/>
  <c r="AC37" i="207" s="1"/>
  <c r="AA42" i="207"/>
  <c r="AC42" i="206"/>
  <c r="AC42" i="207" s="1"/>
  <c r="AB42" i="206"/>
  <c r="AB42" i="207" s="1"/>
  <c r="CB61" i="170"/>
  <c r="CI61" i="168"/>
  <c r="BI76" i="188"/>
  <c r="BI76" i="190" s="1"/>
  <c r="BI68" i="188"/>
  <c r="BI68" i="190" s="1"/>
  <c r="BI65" i="188"/>
  <c r="BI65" i="190" s="1"/>
  <c r="BI83" i="188"/>
  <c r="BI83" i="190" s="1"/>
  <c r="BI75" i="188"/>
  <c r="BI75" i="190" s="1"/>
  <c r="BI62" i="188"/>
  <c r="BI62" i="190" s="1"/>
  <c r="BI84" i="188"/>
  <c r="BI84" i="190" s="1"/>
  <c r="BI59" i="188"/>
  <c r="BI59" i="190" s="1"/>
  <c r="BI82" i="188"/>
  <c r="BI82" i="190" s="1"/>
  <c r="BI56" i="188"/>
  <c r="BI56" i="190" s="1"/>
  <c r="BI74" i="188"/>
  <c r="BI74" i="190" s="1"/>
  <c r="BI81" i="188"/>
  <c r="BI81" i="190" s="1"/>
  <c r="BI80" i="188"/>
  <c r="BI80" i="190" s="1"/>
  <c r="BI55" i="188"/>
  <c r="BI55" i="190" s="1"/>
  <c r="BI79" i="188"/>
  <c r="BI79" i="190" s="1"/>
  <c r="BI70" i="188"/>
  <c r="BI70" i="190" s="1"/>
  <c r="BI72" i="188"/>
  <c r="BI72" i="190" s="1"/>
  <c r="BI67" i="188"/>
  <c r="BI67" i="190" s="1"/>
  <c r="BI41" i="188"/>
  <c r="BI41" i="190" s="1"/>
  <c r="BI49" i="188"/>
  <c r="BI49" i="190" s="1"/>
  <c r="BI38" i="188"/>
  <c r="BI38" i="190" s="1"/>
  <c r="BI35" i="188"/>
  <c r="BI35" i="190" s="1"/>
  <c r="BI52" i="188"/>
  <c r="BI52" i="190" s="1"/>
  <c r="BI32" i="188"/>
  <c r="BI32" i="190" s="1"/>
  <c r="BI71" i="188"/>
  <c r="BI71" i="190" s="1"/>
  <c r="BI47" i="188"/>
  <c r="BI47" i="190" s="1"/>
  <c r="BI46" i="188"/>
  <c r="BI46" i="190" s="1"/>
  <c r="BI43" i="188"/>
  <c r="BI43" i="190" s="1"/>
  <c r="BI78" i="188"/>
  <c r="BI78" i="190" s="1"/>
  <c r="BI77" i="188"/>
  <c r="BI77" i="190" s="1"/>
  <c r="BI63" i="188"/>
  <c r="BI63" i="190" s="1"/>
  <c r="BI64" i="188"/>
  <c r="BI64" i="190" s="1"/>
  <c r="BI61" i="188"/>
  <c r="BI61" i="190" s="1"/>
  <c r="BI51" i="188"/>
  <c r="BI51" i="190" s="1"/>
  <c r="BI60" i="188"/>
  <c r="BI60" i="190" s="1"/>
  <c r="BI58" i="188"/>
  <c r="BI58" i="190" s="1"/>
  <c r="BI73" i="188"/>
  <c r="BI73" i="190" s="1"/>
  <c r="BI57" i="188"/>
  <c r="BI57" i="190" s="1"/>
  <c r="BI39" i="188"/>
  <c r="BI39" i="190" s="1"/>
  <c r="BI15" i="188"/>
  <c r="BI15" i="190" s="1"/>
  <c r="BI42" i="188"/>
  <c r="BI42" i="190" s="1"/>
  <c r="BI34" i="188"/>
  <c r="BI34" i="190" s="1"/>
  <c r="BI26" i="188"/>
  <c r="BI26" i="190" s="1"/>
  <c r="BI37" i="188"/>
  <c r="BI37" i="190" s="1"/>
  <c r="BI20" i="188"/>
  <c r="BI20" i="190" s="1"/>
  <c r="BI54" i="188"/>
  <c r="BI54" i="190" s="1"/>
  <c r="BI31" i="188"/>
  <c r="BI31" i="190" s="1"/>
  <c r="BI44" i="188"/>
  <c r="BI44" i="190" s="1"/>
  <c r="BI45" i="188"/>
  <c r="BI45" i="190" s="1"/>
  <c r="BI36" i="188"/>
  <c r="BI36" i="190" s="1"/>
  <c r="BI69" i="188"/>
  <c r="BI69" i="190" s="1"/>
  <c r="BI50" i="188"/>
  <c r="BI50" i="190" s="1"/>
  <c r="BI66" i="188"/>
  <c r="BI66" i="190" s="1"/>
  <c r="BI33" i="188"/>
  <c r="BI33" i="190" s="1"/>
  <c r="BI23" i="188"/>
  <c r="BI23" i="190" s="1"/>
  <c r="BI27" i="188"/>
  <c r="BI27" i="190" s="1"/>
  <c r="BI18" i="188"/>
  <c r="BI18" i="190" s="1"/>
  <c r="BI53" i="188"/>
  <c r="BI53" i="190" s="1"/>
  <c r="BI30" i="188"/>
  <c r="BI30" i="190" s="1"/>
  <c r="BI22" i="188"/>
  <c r="BI22" i="190" s="1"/>
  <c r="BI19" i="188"/>
  <c r="BI19" i="190" s="1"/>
  <c r="BI40" i="188"/>
  <c r="BI40" i="190" s="1"/>
  <c r="BI25" i="188"/>
  <c r="BI25" i="190" s="1"/>
  <c r="BI12" i="188"/>
  <c r="BI12" i="190" s="1"/>
  <c r="BI13" i="188"/>
  <c r="BI13" i="190" s="1"/>
  <c r="BI21" i="188"/>
  <c r="BI21" i="190" s="1"/>
  <c r="BI14" i="188"/>
  <c r="BI14" i="190" s="1"/>
  <c r="BI24" i="188"/>
  <c r="BI24" i="190" s="1"/>
  <c r="BI9" i="188"/>
  <c r="BI48" i="188"/>
  <c r="BI48" i="190" s="1"/>
  <c r="BI16" i="188"/>
  <c r="BI16" i="190" s="1"/>
  <c r="BI17" i="188"/>
  <c r="BI17" i="190" s="1"/>
  <c r="BI29" i="188"/>
  <c r="BI29" i="190" s="1"/>
  <c r="BI28" i="188"/>
  <c r="BI28" i="190" s="1"/>
  <c r="BI11" i="188"/>
  <c r="BI11" i="190" s="1"/>
  <c r="BI10" i="188"/>
  <c r="BI10" i="190" s="1"/>
  <c r="BI89" i="188"/>
  <c r="BI89" i="190" s="1"/>
  <c r="BI92" i="188"/>
  <c r="BI93" i="188"/>
  <c r="BI93" i="190" s="1"/>
  <c r="BI87" i="188"/>
  <c r="BI87" i="190" s="1"/>
  <c r="BI94" i="188"/>
  <c r="BI94" i="190" s="1"/>
  <c r="AR74" i="188"/>
  <c r="AR74" i="190" s="1"/>
  <c r="AR56" i="188"/>
  <c r="AR56" i="190" s="1"/>
  <c r="AR81" i="188"/>
  <c r="AR81" i="190" s="1"/>
  <c r="AR53" i="188"/>
  <c r="AR53" i="190" s="1"/>
  <c r="AR50" i="188"/>
  <c r="AR50" i="190" s="1"/>
  <c r="AR73" i="188"/>
  <c r="AR73" i="190" s="1"/>
  <c r="AR67" i="188"/>
  <c r="AR67" i="190" s="1"/>
  <c r="AR80" i="188"/>
  <c r="AR80" i="190" s="1"/>
  <c r="AR64" i="188"/>
  <c r="AR64" i="190" s="1"/>
  <c r="AR72" i="188"/>
  <c r="AR72" i="190" s="1"/>
  <c r="AR61" i="188"/>
  <c r="AR61" i="190" s="1"/>
  <c r="AR79" i="188"/>
  <c r="AR79" i="190" s="1"/>
  <c r="AR66" i="188"/>
  <c r="AR66" i="190" s="1"/>
  <c r="AR77" i="188"/>
  <c r="AR77" i="190" s="1"/>
  <c r="AR83" i="188"/>
  <c r="AR83" i="190" s="1"/>
  <c r="AR84" i="188"/>
  <c r="AR84" i="190" s="1"/>
  <c r="AR75" i="188"/>
  <c r="AR75" i="190" s="1"/>
  <c r="AR70" i="188"/>
  <c r="AR70" i="190" s="1"/>
  <c r="AR63" i="188"/>
  <c r="AR63" i="190" s="1"/>
  <c r="AR32" i="188"/>
  <c r="AR32" i="190" s="1"/>
  <c r="AR47" i="188"/>
  <c r="AR47" i="190" s="1"/>
  <c r="AR51" i="188"/>
  <c r="AR51" i="190" s="1"/>
  <c r="AR46" i="188"/>
  <c r="AR46" i="190" s="1"/>
  <c r="AR62" i="188"/>
  <c r="AR62" i="190" s="1"/>
  <c r="AR60" i="188"/>
  <c r="AR60" i="190" s="1"/>
  <c r="AR43" i="188"/>
  <c r="AR43" i="190" s="1"/>
  <c r="AR58" i="188"/>
  <c r="AR58" i="190" s="1"/>
  <c r="AR40" i="188"/>
  <c r="AR40" i="190" s="1"/>
  <c r="AR69" i="188"/>
  <c r="AR69" i="190" s="1"/>
  <c r="AR59" i="188"/>
  <c r="AR59" i="190" s="1"/>
  <c r="AR57" i="188"/>
  <c r="AR57" i="190" s="1"/>
  <c r="AR65" i="188"/>
  <c r="AR65" i="190" s="1"/>
  <c r="AR55" i="188"/>
  <c r="AR55" i="190" s="1"/>
  <c r="AR42" i="188"/>
  <c r="AR42" i="190" s="1"/>
  <c r="AR71" i="188"/>
  <c r="AR71" i="190" s="1"/>
  <c r="AR78" i="188"/>
  <c r="AR78" i="190" s="1"/>
  <c r="AR82" i="188"/>
  <c r="AR82" i="190" s="1"/>
  <c r="AR68" i="188"/>
  <c r="AR68" i="190" s="1"/>
  <c r="AR76" i="188"/>
  <c r="AR76" i="190" s="1"/>
  <c r="AR44" i="188"/>
  <c r="AR44" i="190" s="1"/>
  <c r="AR33" i="188"/>
  <c r="AR33" i="190" s="1"/>
  <c r="AR26" i="188"/>
  <c r="AR26" i="190" s="1"/>
  <c r="AR49" i="188"/>
  <c r="AR49" i="190" s="1"/>
  <c r="AR23" i="188"/>
  <c r="AR23" i="190" s="1"/>
  <c r="AR45" i="188"/>
  <c r="AR45" i="190" s="1"/>
  <c r="AR29" i="188"/>
  <c r="AR29" i="190" s="1"/>
  <c r="AR20" i="188"/>
  <c r="AR20" i="190" s="1"/>
  <c r="AR30" i="188"/>
  <c r="AR30" i="190" s="1"/>
  <c r="AR17" i="188"/>
  <c r="AR17" i="190" s="1"/>
  <c r="AR36" i="188"/>
  <c r="AR36" i="190" s="1"/>
  <c r="AR31" i="188"/>
  <c r="AR31" i="190" s="1"/>
  <c r="AR48" i="188"/>
  <c r="AR48" i="190" s="1"/>
  <c r="AR41" i="188"/>
  <c r="AR41" i="190" s="1"/>
  <c r="AR39" i="188"/>
  <c r="AR39" i="190" s="1"/>
  <c r="AR35" i="188"/>
  <c r="AR35" i="190" s="1"/>
  <c r="AR54" i="188"/>
  <c r="AR54" i="190" s="1"/>
  <c r="AR52" i="188"/>
  <c r="AR52" i="190" s="1"/>
  <c r="AR9" i="188"/>
  <c r="AR25" i="188"/>
  <c r="AR25" i="190" s="1"/>
  <c r="AR10" i="188"/>
  <c r="AR10" i="190" s="1"/>
  <c r="AR11" i="188"/>
  <c r="AR11" i="190" s="1"/>
  <c r="AR21" i="188"/>
  <c r="AR21" i="190" s="1"/>
  <c r="AR12" i="188"/>
  <c r="AR12" i="190" s="1"/>
  <c r="AR28" i="188"/>
  <c r="AR28" i="190" s="1"/>
  <c r="AR24" i="188"/>
  <c r="AR24" i="190" s="1"/>
  <c r="AR15" i="188"/>
  <c r="AR15" i="190" s="1"/>
  <c r="AR16" i="188"/>
  <c r="AR16" i="190" s="1"/>
  <c r="AR27" i="188"/>
  <c r="AR27" i="190" s="1"/>
  <c r="AR34" i="188"/>
  <c r="AR34" i="190" s="1"/>
  <c r="AR38" i="188"/>
  <c r="AR38" i="190" s="1"/>
  <c r="AR13" i="188"/>
  <c r="AR13" i="190" s="1"/>
  <c r="AR22" i="188"/>
  <c r="AR22" i="190" s="1"/>
  <c r="AR18" i="188"/>
  <c r="AR18" i="190" s="1"/>
  <c r="AR37" i="188"/>
  <c r="AR37" i="190" s="1"/>
  <c r="AR14" i="188"/>
  <c r="AR14" i="190" s="1"/>
  <c r="AR19" i="188"/>
  <c r="AR19" i="190" s="1"/>
  <c r="AR93" i="188"/>
  <c r="AR93" i="190" s="1"/>
  <c r="AR92" i="188"/>
  <c r="AR87" i="188"/>
  <c r="AR87" i="190" s="1"/>
  <c r="AR89" i="188"/>
  <c r="AR89" i="190" s="1"/>
  <c r="AR94" i="188"/>
  <c r="AR94" i="190" s="1"/>
  <c r="AY79" i="188"/>
  <c r="AY79" i="190" s="1"/>
  <c r="AY55" i="188"/>
  <c r="AY55" i="190" s="1"/>
  <c r="AY71" i="188"/>
  <c r="AY71" i="190" s="1"/>
  <c r="AY52" i="188"/>
  <c r="AY52" i="190" s="1"/>
  <c r="AY49" i="188"/>
  <c r="AY49" i="190" s="1"/>
  <c r="AY78" i="188"/>
  <c r="AY78" i="190" s="1"/>
  <c r="AY66" i="188"/>
  <c r="AY66" i="190" s="1"/>
  <c r="AY70" i="188"/>
  <c r="AY70" i="190" s="1"/>
  <c r="AY77" i="188"/>
  <c r="AY77" i="190" s="1"/>
  <c r="AY60" i="188"/>
  <c r="AY60" i="190" s="1"/>
  <c r="AY69" i="188"/>
  <c r="AY69" i="190" s="1"/>
  <c r="AY83" i="188"/>
  <c r="AY83" i="190" s="1"/>
  <c r="AY65" i="188"/>
  <c r="AY65" i="190" s="1"/>
  <c r="AY84" i="188"/>
  <c r="AY84" i="190" s="1"/>
  <c r="AY82" i="188"/>
  <c r="AY82" i="190" s="1"/>
  <c r="AY81" i="188"/>
  <c r="AY81" i="190" s="1"/>
  <c r="AY57" i="188"/>
  <c r="AY57" i="190" s="1"/>
  <c r="AY31" i="188"/>
  <c r="AY31" i="190" s="1"/>
  <c r="AY73" i="188"/>
  <c r="AY73" i="190" s="1"/>
  <c r="AY48" i="188"/>
  <c r="AY48" i="190" s="1"/>
  <c r="AY58" i="188"/>
  <c r="AY58" i="190" s="1"/>
  <c r="AY56" i="188"/>
  <c r="AY56" i="190" s="1"/>
  <c r="AY50" i="188"/>
  <c r="AY50" i="190" s="1"/>
  <c r="AY45" i="188"/>
  <c r="AY45" i="190" s="1"/>
  <c r="AY54" i="188"/>
  <c r="AY54" i="190" s="1"/>
  <c r="AY42" i="188"/>
  <c r="AY42" i="190" s="1"/>
  <c r="AY39" i="188"/>
  <c r="AY39" i="190" s="1"/>
  <c r="AY53" i="188"/>
  <c r="AY53" i="190" s="1"/>
  <c r="AY72" i="188"/>
  <c r="AY72" i="190" s="1"/>
  <c r="AY67" i="188"/>
  <c r="AY67" i="190" s="1"/>
  <c r="AY80" i="188"/>
  <c r="AY80" i="190" s="1"/>
  <c r="AY68" i="188"/>
  <c r="AY68" i="190" s="1"/>
  <c r="AY76" i="188"/>
  <c r="AY76" i="190" s="1"/>
  <c r="AY63" i="188"/>
  <c r="AY63" i="190" s="1"/>
  <c r="AY74" i="188"/>
  <c r="AY74" i="190" s="1"/>
  <c r="AY32" i="188"/>
  <c r="AY32" i="190" s="1"/>
  <c r="AY25" i="188"/>
  <c r="AY25" i="190" s="1"/>
  <c r="AY59" i="188"/>
  <c r="AY59" i="190" s="1"/>
  <c r="AY22" i="188"/>
  <c r="AY22" i="190" s="1"/>
  <c r="AY46" i="188"/>
  <c r="AY46" i="190" s="1"/>
  <c r="AY19" i="188"/>
  <c r="AY19" i="190" s="1"/>
  <c r="AY61" i="188"/>
  <c r="AY61" i="190" s="1"/>
  <c r="AY16" i="188"/>
  <c r="AY16" i="190" s="1"/>
  <c r="AY41" i="188"/>
  <c r="AY41" i="190" s="1"/>
  <c r="AY35" i="188"/>
  <c r="AY35" i="190" s="1"/>
  <c r="AY75" i="188"/>
  <c r="AY75" i="190" s="1"/>
  <c r="AY51" i="188"/>
  <c r="AY51" i="190" s="1"/>
  <c r="AY40" i="188"/>
  <c r="AY40" i="190" s="1"/>
  <c r="AY47" i="188"/>
  <c r="AY47" i="190" s="1"/>
  <c r="AY34" i="188"/>
  <c r="AY34" i="190" s="1"/>
  <c r="AY62" i="188"/>
  <c r="AY62" i="190" s="1"/>
  <c r="AY43" i="188"/>
  <c r="AY43" i="190" s="1"/>
  <c r="AY13" i="188"/>
  <c r="AY13" i="190" s="1"/>
  <c r="AY36" i="188"/>
  <c r="AY36" i="190" s="1"/>
  <c r="AY33" i="188"/>
  <c r="AY33" i="190" s="1"/>
  <c r="AY24" i="188"/>
  <c r="AY24" i="190" s="1"/>
  <c r="AY14" i="188"/>
  <c r="AY14" i="190" s="1"/>
  <c r="AY15" i="188"/>
  <c r="AY15" i="190" s="1"/>
  <c r="AY20" i="188"/>
  <c r="AY20" i="190" s="1"/>
  <c r="AY27" i="188"/>
  <c r="AY27" i="190" s="1"/>
  <c r="AY28" i="188"/>
  <c r="AY28" i="190" s="1"/>
  <c r="AY64" i="188"/>
  <c r="AY64" i="190" s="1"/>
  <c r="AY29" i="188"/>
  <c r="AY29" i="190" s="1"/>
  <c r="AY17" i="188"/>
  <c r="AY17" i="190" s="1"/>
  <c r="AY44" i="188"/>
  <c r="AY44" i="190" s="1"/>
  <c r="AY23" i="188"/>
  <c r="AY23" i="190" s="1"/>
  <c r="AY30" i="188"/>
  <c r="AY30" i="190" s="1"/>
  <c r="AY26" i="188"/>
  <c r="AY26" i="190" s="1"/>
  <c r="AY38" i="188"/>
  <c r="AY38" i="190" s="1"/>
  <c r="AY37" i="188"/>
  <c r="AY37" i="190" s="1"/>
  <c r="AY11" i="188"/>
  <c r="AY11" i="190" s="1"/>
  <c r="AY10" i="188"/>
  <c r="AY10" i="190" s="1"/>
  <c r="AY12" i="188"/>
  <c r="AY12" i="190" s="1"/>
  <c r="AY9" i="188"/>
  <c r="AY18" i="188"/>
  <c r="AY18" i="190" s="1"/>
  <c r="AY21" i="188"/>
  <c r="AY21" i="190" s="1"/>
  <c r="AY89" i="188"/>
  <c r="AY89" i="190" s="1"/>
  <c r="AY94" i="188"/>
  <c r="AY94" i="190" s="1"/>
  <c r="AY92" i="188"/>
  <c r="AY87" i="188"/>
  <c r="AY87" i="190" s="1"/>
  <c r="AY93" i="188"/>
  <c r="AY93" i="190" s="1"/>
  <c r="Q76" i="188"/>
  <c r="Q76" i="190" s="1"/>
  <c r="Q57" i="188"/>
  <c r="Q57" i="190" s="1"/>
  <c r="Q54" i="188"/>
  <c r="Q54" i="190" s="1"/>
  <c r="Q84" i="188"/>
  <c r="Q84" i="190" s="1"/>
  <c r="Q83" i="188"/>
  <c r="Q83" i="190" s="1"/>
  <c r="Q51" i="188"/>
  <c r="Q51" i="190" s="1"/>
  <c r="Q75" i="188"/>
  <c r="Q75" i="190" s="1"/>
  <c r="Q68" i="188"/>
  <c r="Q68" i="190" s="1"/>
  <c r="Q82" i="188"/>
  <c r="Q82" i="190" s="1"/>
  <c r="Q65" i="188"/>
  <c r="Q65" i="190" s="1"/>
  <c r="Q62" i="188"/>
  <c r="Q62" i="190" s="1"/>
  <c r="Q81" i="188"/>
  <c r="Q81" i="190" s="1"/>
  <c r="Q80" i="188"/>
  <c r="Q80" i="190" s="1"/>
  <c r="Q67" i="188"/>
  <c r="Q67" i="190" s="1"/>
  <c r="Q79" i="188"/>
  <c r="Q79" i="190" s="1"/>
  <c r="Q71" i="188"/>
  <c r="Q71" i="190" s="1"/>
  <c r="Q33" i="188"/>
  <c r="Q33" i="190" s="1"/>
  <c r="Q63" i="188"/>
  <c r="Q63" i="190" s="1"/>
  <c r="Q61" i="188"/>
  <c r="Q61" i="190" s="1"/>
  <c r="Q30" i="188"/>
  <c r="Q30" i="190" s="1"/>
  <c r="Q59" i="188"/>
  <c r="Q59" i="190" s="1"/>
  <c r="Q72" i="188"/>
  <c r="Q72" i="190" s="1"/>
  <c r="Q69" i="188"/>
  <c r="Q69" i="190" s="1"/>
  <c r="Q44" i="188"/>
  <c r="Q44" i="190" s="1"/>
  <c r="Q60" i="188"/>
  <c r="Q60" i="190" s="1"/>
  <c r="Q58" i="188"/>
  <c r="Q58" i="190" s="1"/>
  <c r="Q41" i="188"/>
  <c r="Q41" i="190" s="1"/>
  <c r="Q56" i="188"/>
  <c r="Q56" i="190" s="1"/>
  <c r="Q47" i="188"/>
  <c r="Q47" i="190" s="1"/>
  <c r="Q55" i="188"/>
  <c r="Q55" i="190" s="1"/>
  <c r="Q50" i="188"/>
  <c r="Q50" i="190" s="1"/>
  <c r="Q78" i="188"/>
  <c r="Q78" i="190" s="1"/>
  <c r="Q66" i="188"/>
  <c r="Q66" i="190" s="1"/>
  <c r="Q43" i="188"/>
  <c r="Q43" i="190" s="1"/>
  <c r="Q77" i="188"/>
  <c r="Q77" i="190" s="1"/>
  <c r="Q53" i="188"/>
  <c r="Q53" i="190" s="1"/>
  <c r="Q74" i="188"/>
  <c r="Q74" i="190" s="1"/>
  <c r="Q70" i="188"/>
  <c r="Q70" i="190" s="1"/>
  <c r="Q73" i="188"/>
  <c r="Q73" i="190" s="1"/>
  <c r="Q27" i="188"/>
  <c r="Q27" i="190" s="1"/>
  <c r="Q45" i="188"/>
  <c r="Q45" i="190" s="1"/>
  <c r="Q24" i="188"/>
  <c r="Q24" i="190" s="1"/>
  <c r="Q21" i="188"/>
  <c r="Q21" i="190" s="1"/>
  <c r="Q46" i="188"/>
  <c r="Q46" i="190" s="1"/>
  <c r="Q18" i="188"/>
  <c r="Q18" i="190" s="1"/>
  <c r="Q52" i="188"/>
  <c r="Q52" i="190" s="1"/>
  <c r="Q36" i="188"/>
  <c r="Q36" i="190" s="1"/>
  <c r="Q40" i="188"/>
  <c r="Q40" i="190" s="1"/>
  <c r="Q31" i="188"/>
  <c r="Q31" i="190" s="1"/>
  <c r="Q32" i="188"/>
  <c r="Q32" i="190" s="1"/>
  <c r="Q42" i="188"/>
  <c r="Q42" i="190" s="1"/>
  <c r="Q39" i="188"/>
  <c r="Q39" i="190" s="1"/>
  <c r="Q38" i="188"/>
  <c r="Q38" i="190" s="1"/>
  <c r="Q22" i="188"/>
  <c r="Q22" i="190" s="1"/>
  <c r="Q19" i="188"/>
  <c r="Q19" i="190" s="1"/>
  <c r="Q25" i="188"/>
  <c r="Q25" i="190" s="1"/>
  <c r="Q9" i="188"/>
  <c r="Q48" i="188"/>
  <c r="Q48" i="190" s="1"/>
  <c r="Q34" i="188"/>
  <c r="Q34" i="190" s="1"/>
  <c r="Q37" i="188"/>
  <c r="Q37" i="190" s="1"/>
  <c r="Q64" i="188"/>
  <c r="Q64" i="190" s="1"/>
  <c r="Q29" i="188"/>
  <c r="Q29" i="190" s="1"/>
  <c r="Q28" i="188"/>
  <c r="Q28" i="190" s="1"/>
  <c r="Q20" i="188"/>
  <c r="Q20" i="190" s="1"/>
  <c r="Q13" i="188"/>
  <c r="Q13" i="190" s="1"/>
  <c r="Q23" i="188"/>
  <c r="Q23" i="190" s="1"/>
  <c r="Q14" i="188"/>
  <c r="Q14" i="190" s="1"/>
  <c r="Q49" i="188"/>
  <c r="Q49" i="190" s="1"/>
  <c r="Q15" i="188"/>
  <c r="Q15" i="190" s="1"/>
  <c r="Q35" i="188"/>
  <c r="Q35" i="190" s="1"/>
  <c r="Q26" i="188"/>
  <c r="Q26" i="190" s="1"/>
  <c r="Q10" i="188"/>
  <c r="Q10" i="190" s="1"/>
  <c r="Q17" i="188"/>
  <c r="Q17" i="190" s="1"/>
  <c r="Q16" i="188"/>
  <c r="Q16" i="190" s="1"/>
  <c r="Q11" i="188"/>
  <c r="Q11" i="190" s="1"/>
  <c r="Q12" i="188"/>
  <c r="Q12" i="190" s="1"/>
  <c r="Q92" i="188"/>
  <c r="Q93" i="188"/>
  <c r="Q93" i="190" s="1"/>
  <c r="Q94" i="188"/>
  <c r="Q94" i="190" s="1"/>
  <c r="Q89" i="188"/>
  <c r="Q89" i="190" s="1"/>
  <c r="Q87" i="188"/>
  <c r="Q87" i="190" s="1"/>
  <c r="D57" i="170"/>
  <c r="CB57" i="168"/>
  <c r="D52" i="170"/>
  <c r="CB52" i="168"/>
  <c r="CG86" i="168"/>
  <c r="Q86" i="168"/>
  <c r="AA29" i="207"/>
  <c r="AC29" i="206"/>
  <c r="AC29" i="207" s="1"/>
  <c r="AB29" i="206"/>
  <c r="AB29" i="207" s="1"/>
  <c r="AC44" i="206"/>
  <c r="AC44" i="207" s="1"/>
  <c r="AB44" i="206"/>
  <c r="AB44" i="207" s="1"/>
  <c r="AA44" i="207"/>
  <c r="AA57" i="207"/>
  <c r="AC57" i="206"/>
  <c r="AC57" i="207" s="1"/>
  <c r="AB57" i="206"/>
  <c r="AB57" i="207" s="1"/>
  <c r="AA62" i="207"/>
  <c r="AC62" i="206"/>
  <c r="AC62" i="207" s="1"/>
  <c r="AB62" i="206"/>
  <c r="AB62" i="207" s="1"/>
  <c r="AJ91" i="207"/>
  <c r="AL91" i="206"/>
  <c r="AL91" i="207" s="1"/>
  <c r="D76" i="170"/>
  <c r="CB76" i="168"/>
  <c r="CC86" i="168"/>
  <c r="G78" i="188"/>
  <c r="G78" i="190" s="1"/>
  <c r="G72" i="188"/>
  <c r="G72" i="190" s="1"/>
  <c r="G67" i="188"/>
  <c r="G67" i="190" s="1"/>
  <c r="G64" i="188"/>
  <c r="G64" i="190" s="1"/>
  <c r="G79" i="188"/>
  <c r="G79" i="190" s="1"/>
  <c r="G61" i="188"/>
  <c r="G61" i="190" s="1"/>
  <c r="G71" i="188"/>
  <c r="G71" i="190" s="1"/>
  <c r="G58" i="188"/>
  <c r="G58" i="190" s="1"/>
  <c r="G77" i="188"/>
  <c r="G77" i="190" s="1"/>
  <c r="G76" i="188"/>
  <c r="G76" i="190" s="1"/>
  <c r="G57" i="188"/>
  <c r="G57" i="190" s="1"/>
  <c r="G84" i="188"/>
  <c r="G84" i="190" s="1"/>
  <c r="G83" i="188"/>
  <c r="G83" i="190" s="1"/>
  <c r="G75" i="188"/>
  <c r="G75" i="190" s="1"/>
  <c r="G82" i="188"/>
  <c r="G82" i="190" s="1"/>
  <c r="G81" i="188"/>
  <c r="G81" i="190" s="1"/>
  <c r="G68" i="188"/>
  <c r="G68" i="190" s="1"/>
  <c r="G53" i="188"/>
  <c r="G53" i="190" s="1"/>
  <c r="G43" i="188"/>
  <c r="G43" i="190" s="1"/>
  <c r="G40" i="188"/>
  <c r="G40" i="190" s="1"/>
  <c r="G37" i="188"/>
  <c r="G37" i="190" s="1"/>
  <c r="G52" i="188"/>
  <c r="G52" i="190" s="1"/>
  <c r="G34" i="188"/>
  <c r="G34" i="190" s="1"/>
  <c r="G80" i="188"/>
  <c r="G80" i="190" s="1"/>
  <c r="G49" i="188"/>
  <c r="G49" i="190" s="1"/>
  <c r="G73" i="188"/>
  <c r="G73" i="190" s="1"/>
  <c r="G69" i="188"/>
  <c r="G69" i="190" s="1"/>
  <c r="G63" i="188"/>
  <c r="G63" i="190" s="1"/>
  <c r="G45" i="188"/>
  <c r="G45" i="190" s="1"/>
  <c r="G62" i="188"/>
  <c r="G62" i="190" s="1"/>
  <c r="G60" i="188"/>
  <c r="G60" i="190" s="1"/>
  <c r="G65" i="188"/>
  <c r="G65" i="190" s="1"/>
  <c r="G59" i="188"/>
  <c r="G59" i="190" s="1"/>
  <c r="G66" i="188"/>
  <c r="G66" i="190" s="1"/>
  <c r="G55" i="188"/>
  <c r="G55" i="190" s="1"/>
  <c r="G56" i="188"/>
  <c r="G56" i="190" s="1"/>
  <c r="G74" i="188"/>
  <c r="G74" i="190" s="1"/>
  <c r="G50" i="188"/>
  <c r="G50" i="190" s="1"/>
  <c r="G32" i="188"/>
  <c r="G32" i="190" s="1"/>
  <c r="G17" i="188"/>
  <c r="G17" i="190" s="1"/>
  <c r="G51" i="188"/>
  <c r="G51" i="190" s="1"/>
  <c r="G38" i="188"/>
  <c r="G38" i="190" s="1"/>
  <c r="G54" i="188"/>
  <c r="G54" i="190" s="1"/>
  <c r="G44" i="188"/>
  <c r="G44" i="190" s="1"/>
  <c r="G28" i="188"/>
  <c r="G28" i="190" s="1"/>
  <c r="G22" i="188"/>
  <c r="G22" i="190" s="1"/>
  <c r="G33" i="188"/>
  <c r="G33" i="190" s="1"/>
  <c r="G48" i="188"/>
  <c r="G48" i="190" s="1"/>
  <c r="G70" i="188"/>
  <c r="G70" i="190" s="1"/>
  <c r="G36" i="188"/>
  <c r="G36" i="190" s="1"/>
  <c r="G46" i="188"/>
  <c r="G46" i="190" s="1"/>
  <c r="G30" i="188"/>
  <c r="G30" i="190" s="1"/>
  <c r="G27" i="188"/>
  <c r="G27" i="190" s="1"/>
  <c r="G13" i="188"/>
  <c r="G13" i="190" s="1"/>
  <c r="G41" i="188"/>
  <c r="G41" i="190" s="1"/>
  <c r="G20" i="188"/>
  <c r="G20" i="190" s="1"/>
  <c r="G14" i="188"/>
  <c r="G14" i="190" s="1"/>
  <c r="G39" i="188"/>
  <c r="G39" i="190" s="1"/>
  <c r="G35" i="188"/>
  <c r="G35" i="190" s="1"/>
  <c r="G23" i="188"/>
  <c r="G23" i="190" s="1"/>
  <c r="G15" i="188"/>
  <c r="G15" i="190" s="1"/>
  <c r="G16" i="188"/>
  <c r="G16" i="190" s="1"/>
  <c r="G26" i="188"/>
  <c r="G26" i="190" s="1"/>
  <c r="G31" i="188"/>
  <c r="G31" i="190" s="1"/>
  <c r="G25" i="188"/>
  <c r="G25" i="190" s="1"/>
  <c r="G19" i="188"/>
  <c r="G19" i="190" s="1"/>
  <c r="G21" i="188"/>
  <c r="G21" i="190" s="1"/>
  <c r="G47" i="188"/>
  <c r="G47" i="190" s="1"/>
  <c r="G24" i="188"/>
  <c r="G24" i="190" s="1"/>
  <c r="G29" i="188"/>
  <c r="G29" i="190" s="1"/>
  <c r="G11" i="188"/>
  <c r="G11" i="190" s="1"/>
  <c r="G12" i="188"/>
  <c r="G12" i="190" s="1"/>
  <c r="G10" i="188"/>
  <c r="G10" i="190" s="1"/>
  <c r="G42" i="188"/>
  <c r="G42" i="190" s="1"/>
  <c r="G9" i="188"/>
  <c r="G18" i="188"/>
  <c r="G18" i="190" s="1"/>
  <c r="G89" i="188"/>
  <c r="G89" i="190" s="1"/>
  <c r="G94" i="188"/>
  <c r="G94" i="190" s="1"/>
  <c r="G87" i="188"/>
  <c r="G87" i="190" s="1"/>
  <c r="G93" i="188"/>
  <c r="G93" i="190" s="1"/>
  <c r="G92" i="188"/>
  <c r="BQ72" i="188"/>
  <c r="BQ72" i="190" s="1"/>
  <c r="BQ80" i="188"/>
  <c r="BQ80" i="190" s="1"/>
  <c r="BQ61" i="188"/>
  <c r="BQ61" i="190" s="1"/>
  <c r="BQ58" i="188"/>
  <c r="BQ58" i="190" s="1"/>
  <c r="BQ55" i="188"/>
  <c r="BQ55" i="190" s="1"/>
  <c r="BQ79" i="188"/>
  <c r="BQ79" i="190" s="1"/>
  <c r="BQ52" i="188"/>
  <c r="BQ52" i="190" s="1"/>
  <c r="BQ71" i="188"/>
  <c r="BQ71" i="190" s="1"/>
  <c r="BQ66" i="188"/>
  <c r="BQ66" i="190" s="1"/>
  <c r="BQ70" i="188"/>
  <c r="BQ70" i="190" s="1"/>
  <c r="BQ51" i="188"/>
  <c r="BQ51" i="190" s="1"/>
  <c r="BQ83" i="188"/>
  <c r="BQ83" i="190" s="1"/>
  <c r="BQ75" i="188"/>
  <c r="BQ75" i="190" s="1"/>
  <c r="BQ84" i="188"/>
  <c r="BQ84" i="190" s="1"/>
  <c r="BQ82" i="188"/>
  <c r="BQ82" i="190" s="1"/>
  <c r="BQ37" i="188"/>
  <c r="BQ37" i="190" s="1"/>
  <c r="BQ68" i="188"/>
  <c r="BQ68" i="190" s="1"/>
  <c r="BQ47" i="188"/>
  <c r="BQ47" i="190" s="1"/>
  <c r="BQ34" i="188"/>
  <c r="BQ34" i="190" s="1"/>
  <c r="BQ63" i="188"/>
  <c r="BQ63" i="190" s="1"/>
  <c r="BQ78" i="188"/>
  <c r="BQ78" i="190" s="1"/>
  <c r="BQ77" i="188"/>
  <c r="BQ77" i="190" s="1"/>
  <c r="BQ62" i="188"/>
  <c r="BQ62" i="190" s="1"/>
  <c r="BQ45" i="188"/>
  <c r="BQ45" i="190" s="1"/>
  <c r="BQ60" i="188"/>
  <c r="BQ60" i="190" s="1"/>
  <c r="BQ76" i="188"/>
  <c r="BQ76" i="190" s="1"/>
  <c r="BQ48" i="188"/>
  <c r="BQ48" i="190" s="1"/>
  <c r="BQ39" i="188"/>
  <c r="BQ39" i="190" s="1"/>
  <c r="BQ59" i="188"/>
  <c r="BQ59" i="190" s="1"/>
  <c r="BQ81" i="188"/>
  <c r="BQ81" i="190" s="1"/>
  <c r="BQ64" i="188"/>
  <c r="BQ64" i="190" s="1"/>
  <c r="BQ57" i="188"/>
  <c r="BQ57" i="190" s="1"/>
  <c r="BQ74" i="188"/>
  <c r="BQ74" i="190" s="1"/>
  <c r="BQ65" i="188"/>
  <c r="BQ65" i="190" s="1"/>
  <c r="BQ56" i="188"/>
  <c r="BQ56" i="190" s="1"/>
  <c r="BQ54" i="188"/>
  <c r="BQ54" i="190" s="1"/>
  <c r="BQ69" i="188"/>
  <c r="BQ69" i="190" s="1"/>
  <c r="BQ73" i="188"/>
  <c r="BQ73" i="190" s="1"/>
  <c r="BQ33" i="188"/>
  <c r="BQ33" i="190" s="1"/>
  <c r="BQ30" i="188"/>
  <c r="BQ30" i="190" s="1"/>
  <c r="BQ11" i="188"/>
  <c r="BQ11" i="190" s="1"/>
  <c r="BQ43" i="188"/>
  <c r="BQ43" i="190" s="1"/>
  <c r="BQ31" i="188"/>
  <c r="BQ31" i="190" s="1"/>
  <c r="BQ28" i="188"/>
  <c r="BQ28" i="190" s="1"/>
  <c r="BQ44" i="188"/>
  <c r="BQ44" i="190" s="1"/>
  <c r="BQ25" i="188"/>
  <c r="BQ25" i="190" s="1"/>
  <c r="BQ22" i="188"/>
  <c r="BQ22" i="190" s="1"/>
  <c r="BQ36" i="188"/>
  <c r="BQ36" i="190" s="1"/>
  <c r="BQ32" i="188"/>
  <c r="BQ32" i="190" s="1"/>
  <c r="BQ67" i="188"/>
  <c r="BQ67" i="190" s="1"/>
  <c r="BQ49" i="188"/>
  <c r="BQ49" i="190" s="1"/>
  <c r="BQ35" i="188"/>
  <c r="BQ35" i="190" s="1"/>
  <c r="BQ53" i="188"/>
  <c r="BQ53" i="190" s="1"/>
  <c r="BQ50" i="188"/>
  <c r="BQ50" i="190" s="1"/>
  <c r="BQ46" i="188"/>
  <c r="BQ46" i="190" s="1"/>
  <c r="BQ41" i="188"/>
  <c r="BQ41" i="190" s="1"/>
  <c r="BQ26" i="188"/>
  <c r="BQ26" i="190" s="1"/>
  <c r="BQ12" i="188"/>
  <c r="BQ12" i="190" s="1"/>
  <c r="BQ13" i="188"/>
  <c r="BQ13" i="190" s="1"/>
  <c r="BQ42" i="188"/>
  <c r="BQ42" i="190" s="1"/>
  <c r="BQ21" i="188"/>
  <c r="BQ21" i="190" s="1"/>
  <c r="BQ40" i="188"/>
  <c r="BQ40" i="190" s="1"/>
  <c r="BQ14" i="188"/>
  <c r="BQ14" i="190" s="1"/>
  <c r="BQ38" i="188"/>
  <c r="BQ38" i="190" s="1"/>
  <c r="BQ24" i="188"/>
  <c r="BQ24" i="190" s="1"/>
  <c r="BQ20" i="188"/>
  <c r="BQ20" i="190" s="1"/>
  <c r="BQ17" i="188"/>
  <c r="BQ17" i="190" s="1"/>
  <c r="BQ27" i="188"/>
  <c r="BQ27" i="190" s="1"/>
  <c r="BQ18" i="188"/>
  <c r="BQ18" i="190" s="1"/>
  <c r="BQ23" i="188"/>
  <c r="BQ23" i="190" s="1"/>
  <c r="BQ29" i="188"/>
  <c r="BQ29" i="190" s="1"/>
  <c r="BQ16" i="188"/>
  <c r="BQ16" i="190" s="1"/>
  <c r="BQ15" i="188"/>
  <c r="BQ15" i="190" s="1"/>
  <c r="BQ19" i="188"/>
  <c r="BQ19" i="190" s="1"/>
  <c r="BQ9" i="188"/>
  <c r="BQ10" i="188"/>
  <c r="BQ10" i="190" s="1"/>
  <c r="BQ93" i="188"/>
  <c r="BQ93" i="190" s="1"/>
  <c r="BQ87" i="188"/>
  <c r="BQ87" i="190" s="1"/>
  <c r="BQ89" i="188"/>
  <c r="BQ89" i="190" s="1"/>
  <c r="BQ94" i="188"/>
  <c r="BQ94" i="190" s="1"/>
  <c r="BQ92" i="188"/>
  <c r="AA78" i="188"/>
  <c r="AA78" i="190" s="1"/>
  <c r="AA80" i="188"/>
  <c r="AA80" i="190" s="1"/>
  <c r="AA67" i="188"/>
  <c r="AA67" i="190" s="1"/>
  <c r="AA72" i="188"/>
  <c r="AA72" i="190" s="1"/>
  <c r="AA64" i="188"/>
  <c r="AA64" i="190" s="1"/>
  <c r="AA61" i="188"/>
  <c r="AA61" i="190" s="1"/>
  <c r="AA79" i="188"/>
  <c r="AA79" i="190" s="1"/>
  <c r="AA58" i="188"/>
  <c r="AA58" i="190" s="1"/>
  <c r="AA71" i="188"/>
  <c r="AA71" i="190" s="1"/>
  <c r="AA70" i="188"/>
  <c r="AA70" i="190" s="1"/>
  <c r="AA57" i="188"/>
  <c r="AA57" i="190" s="1"/>
  <c r="AA83" i="188"/>
  <c r="AA83" i="190" s="1"/>
  <c r="AA84" i="188"/>
  <c r="AA84" i="190" s="1"/>
  <c r="AA82" i="188"/>
  <c r="AA82" i="190" s="1"/>
  <c r="AA56" i="188"/>
  <c r="AA56" i="190" s="1"/>
  <c r="AA54" i="188"/>
  <c r="AA54" i="190" s="1"/>
  <c r="AA43" i="188"/>
  <c r="AA43" i="190" s="1"/>
  <c r="AA50" i="188"/>
  <c r="AA50" i="190" s="1"/>
  <c r="AA40" i="188"/>
  <c r="AA40" i="190" s="1"/>
  <c r="AA48" i="188"/>
  <c r="AA48" i="190" s="1"/>
  <c r="AA37" i="188"/>
  <c r="AA37" i="190" s="1"/>
  <c r="AA34" i="188"/>
  <c r="AA34" i="190" s="1"/>
  <c r="AA77" i="188"/>
  <c r="AA77" i="190" s="1"/>
  <c r="AA53" i="188"/>
  <c r="AA53" i="190" s="1"/>
  <c r="AA76" i="188"/>
  <c r="AA76" i="190" s="1"/>
  <c r="AA45" i="188"/>
  <c r="AA45" i="190" s="1"/>
  <c r="AA75" i="188"/>
  <c r="AA75" i="190" s="1"/>
  <c r="AA68" i="188"/>
  <c r="AA68" i="190" s="1"/>
  <c r="AA49" i="188"/>
  <c r="AA49" i="190" s="1"/>
  <c r="AA74" i="188"/>
  <c r="AA74" i="190" s="1"/>
  <c r="AA63" i="188"/>
  <c r="AA63" i="190" s="1"/>
  <c r="AA62" i="188"/>
  <c r="AA62" i="190" s="1"/>
  <c r="AA73" i="188"/>
  <c r="AA73" i="190" s="1"/>
  <c r="AA69" i="188"/>
  <c r="AA69" i="190" s="1"/>
  <c r="AA60" i="188"/>
  <c r="AA60" i="190" s="1"/>
  <c r="AA65" i="188"/>
  <c r="AA65" i="190" s="1"/>
  <c r="AA59" i="188"/>
  <c r="AA59" i="190" s="1"/>
  <c r="AA17" i="188"/>
  <c r="AA17" i="190" s="1"/>
  <c r="AA66" i="188"/>
  <c r="AA66" i="190" s="1"/>
  <c r="AA42" i="188"/>
  <c r="AA42" i="190" s="1"/>
  <c r="AA41" i="188"/>
  <c r="AA41" i="190" s="1"/>
  <c r="AA39" i="188"/>
  <c r="AA39" i="190" s="1"/>
  <c r="AA32" i="188"/>
  <c r="AA32" i="190" s="1"/>
  <c r="AA35" i="188"/>
  <c r="AA35" i="190" s="1"/>
  <c r="AA28" i="188"/>
  <c r="AA28" i="190" s="1"/>
  <c r="AA81" i="188"/>
  <c r="AA81" i="190" s="1"/>
  <c r="AA22" i="188"/>
  <c r="AA22" i="190" s="1"/>
  <c r="AA47" i="188"/>
  <c r="AA47" i="190" s="1"/>
  <c r="AA38" i="188"/>
  <c r="AA38" i="190" s="1"/>
  <c r="AA44" i="188"/>
  <c r="AA44" i="190" s="1"/>
  <c r="AA51" i="188"/>
  <c r="AA51" i="190" s="1"/>
  <c r="AA31" i="188"/>
  <c r="AA31" i="190" s="1"/>
  <c r="AA24" i="188"/>
  <c r="AA24" i="190" s="1"/>
  <c r="AA12" i="188"/>
  <c r="AA12" i="190" s="1"/>
  <c r="AA13" i="188"/>
  <c r="AA13" i="190" s="1"/>
  <c r="AA14" i="188"/>
  <c r="AA14" i="190" s="1"/>
  <c r="AA46" i="188"/>
  <c r="AA46" i="190" s="1"/>
  <c r="AA29" i="188"/>
  <c r="AA29" i="190" s="1"/>
  <c r="AA27" i="188"/>
  <c r="AA27" i="190" s="1"/>
  <c r="AA20" i="188"/>
  <c r="AA20" i="190" s="1"/>
  <c r="AA15" i="188"/>
  <c r="AA15" i="190" s="1"/>
  <c r="AA16" i="188"/>
  <c r="AA16" i="190" s="1"/>
  <c r="AA30" i="188"/>
  <c r="AA30" i="190" s="1"/>
  <c r="AA23" i="188"/>
  <c r="AA23" i="190" s="1"/>
  <c r="AA36" i="188"/>
  <c r="AA36" i="190" s="1"/>
  <c r="AA33" i="188"/>
  <c r="AA33" i="190" s="1"/>
  <c r="AA18" i="188"/>
  <c r="AA18" i="190" s="1"/>
  <c r="AA26" i="188"/>
  <c r="AA26" i="190" s="1"/>
  <c r="AA19" i="188"/>
  <c r="AA19" i="190" s="1"/>
  <c r="AA52" i="188"/>
  <c r="AA52" i="190" s="1"/>
  <c r="AA25" i="188"/>
  <c r="AA25" i="190" s="1"/>
  <c r="AA21" i="188"/>
  <c r="AA21" i="190" s="1"/>
  <c r="AA55" i="188"/>
  <c r="AA55" i="190" s="1"/>
  <c r="AA11" i="188"/>
  <c r="AA11" i="190" s="1"/>
  <c r="AA9" i="188"/>
  <c r="AA10" i="188"/>
  <c r="AA10" i="190" s="1"/>
  <c r="AA93" i="188"/>
  <c r="AA93" i="190" s="1"/>
  <c r="AA89" i="188"/>
  <c r="AA89" i="190" s="1"/>
  <c r="AA94" i="188"/>
  <c r="AA94" i="190" s="1"/>
  <c r="AA87" i="188"/>
  <c r="AA87" i="190" s="1"/>
  <c r="AA92" i="188"/>
  <c r="AK69" i="188"/>
  <c r="AK69" i="190" s="1"/>
  <c r="AK57" i="188"/>
  <c r="AK57" i="190" s="1"/>
  <c r="AK76" i="188"/>
  <c r="AK76" i="190" s="1"/>
  <c r="AK54" i="188"/>
  <c r="AK54" i="190" s="1"/>
  <c r="AK51" i="188"/>
  <c r="AK51" i="190" s="1"/>
  <c r="AK83" i="188"/>
  <c r="AK83" i="190" s="1"/>
  <c r="AK68" i="188"/>
  <c r="AK68" i="190" s="1"/>
  <c r="AK84" i="188"/>
  <c r="AK84" i="190" s="1"/>
  <c r="AK75" i="188"/>
  <c r="AK75" i="190" s="1"/>
  <c r="AK65" i="188"/>
  <c r="AK65" i="190" s="1"/>
  <c r="AK82" i="188"/>
  <c r="AK82" i="190" s="1"/>
  <c r="AK62" i="188"/>
  <c r="AK62" i="190" s="1"/>
  <c r="AK74" i="188"/>
  <c r="AK74" i="190" s="1"/>
  <c r="AK81" i="188"/>
  <c r="AK81" i="190" s="1"/>
  <c r="AK67" i="188"/>
  <c r="AK67" i="190" s="1"/>
  <c r="AK80" i="188"/>
  <c r="AK80" i="190" s="1"/>
  <c r="AK33" i="188"/>
  <c r="AK33" i="190" s="1"/>
  <c r="AK79" i="188"/>
  <c r="AK79" i="190" s="1"/>
  <c r="AK49" i="188"/>
  <c r="AK49" i="190" s="1"/>
  <c r="AK30" i="188"/>
  <c r="AK30" i="190" s="1"/>
  <c r="AK77" i="188"/>
  <c r="AK77" i="190" s="1"/>
  <c r="AK52" i="188"/>
  <c r="AK52" i="190" s="1"/>
  <c r="AK44" i="188"/>
  <c r="AK44" i="190" s="1"/>
  <c r="AK41" i="188"/>
  <c r="AK41" i="190" s="1"/>
  <c r="AK70" i="188"/>
  <c r="AK70" i="190" s="1"/>
  <c r="AK64" i="188"/>
  <c r="AK64" i="190" s="1"/>
  <c r="AK73" i="188"/>
  <c r="AK73" i="190" s="1"/>
  <c r="AK63" i="188"/>
  <c r="AK63" i="190" s="1"/>
  <c r="AK61" i="188"/>
  <c r="AK61" i="190" s="1"/>
  <c r="AK59" i="188"/>
  <c r="AK59" i="190" s="1"/>
  <c r="AK60" i="188"/>
  <c r="AK60" i="190" s="1"/>
  <c r="AK58" i="188"/>
  <c r="AK58" i="190" s="1"/>
  <c r="AK43" i="188"/>
  <c r="AK43" i="190" s="1"/>
  <c r="AK56" i="188"/>
  <c r="AK56" i="190" s="1"/>
  <c r="AK72" i="188"/>
  <c r="AK72" i="190" s="1"/>
  <c r="AK55" i="188"/>
  <c r="AK55" i="190" s="1"/>
  <c r="AK66" i="188"/>
  <c r="AK66" i="190" s="1"/>
  <c r="AK34" i="188"/>
  <c r="AK34" i="190" s="1"/>
  <c r="AK27" i="188"/>
  <c r="AK27" i="190" s="1"/>
  <c r="AK24" i="188"/>
  <c r="AK24" i="190" s="1"/>
  <c r="AK21" i="188"/>
  <c r="AK21" i="190" s="1"/>
  <c r="AK18" i="188"/>
  <c r="AK18" i="190" s="1"/>
  <c r="AK71" i="188"/>
  <c r="AK71" i="190" s="1"/>
  <c r="AK37" i="188"/>
  <c r="AK37" i="190" s="1"/>
  <c r="AK53" i="188"/>
  <c r="AK53" i="190" s="1"/>
  <c r="AK50" i="188"/>
  <c r="AK50" i="190" s="1"/>
  <c r="AK48" i="188"/>
  <c r="AK48" i="190" s="1"/>
  <c r="AK46" i="188"/>
  <c r="AK46" i="190" s="1"/>
  <c r="AK36" i="188"/>
  <c r="AK36" i="190" s="1"/>
  <c r="AK31" i="188"/>
  <c r="AK31" i="190" s="1"/>
  <c r="AK78" i="188"/>
  <c r="AK78" i="190" s="1"/>
  <c r="AK17" i="188"/>
  <c r="AK17" i="190" s="1"/>
  <c r="AK26" i="188"/>
  <c r="AK26" i="190" s="1"/>
  <c r="AK22" i="188"/>
  <c r="AK22" i="190" s="1"/>
  <c r="AK19" i="188"/>
  <c r="AK19" i="190" s="1"/>
  <c r="AK9" i="188"/>
  <c r="AK25" i="188"/>
  <c r="AK25" i="190" s="1"/>
  <c r="AK35" i="188"/>
  <c r="AK35" i="190" s="1"/>
  <c r="AK11" i="188"/>
  <c r="AK11" i="190" s="1"/>
  <c r="AK47" i="188"/>
  <c r="AK47" i="190" s="1"/>
  <c r="AK12" i="188"/>
  <c r="AK12" i="190" s="1"/>
  <c r="AK45" i="188"/>
  <c r="AK45" i="190" s="1"/>
  <c r="AK40" i="188"/>
  <c r="AK40" i="190" s="1"/>
  <c r="AK42" i="188"/>
  <c r="AK42" i="190" s="1"/>
  <c r="AK28" i="188"/>
  <c r="AK28" i="190" s="1"/>
  <c r="AK20" i="188"/>
  <c r="AK20" i="190" s="1"/>
  <c r="AK14" i="188"/>
  <c r="AK14" i="190" s="1"/>
  <c r="AK29" i="188"/>
  <c r="AK29" i="190" s="1"/>
  <c r="AK32" i="188"/>
  <c r="AK32" i="190" s="1"/>
  <c r="AK39" i="188"/>
  <c r="AK39" i="190" s="1"/>
  <c r="AK38" i="188"/>
  <c r="AK38" i="190" s="1"/>
  <c r="AK23" i="188"/>
  <c r="AK23" i="190" s="1"/>
  <c r="AK13" i="188"/>
  <c r="AK13" i="190" s="1"/>
  <c r="AK16" i="188"/>
  <c r="AK16" i="190" s="1"/>
  <c r="AK15" i="188"/>
  <c r="AK15" i="190" s="1"/>
  <c r="AK10" i="188"/>
  <c r="AK10" i="190" s="1"/>
  <c r="AK93" i="188"/>
  <c r="AK93" i="190" s="1"/>
  <c r="AK87" i="188"/>
  <c r="AK87" i="190" s="1"/>
  <c r="AK89" i="188"/>
  <c r="AK89" i="190" s="1"/>
  <c r="AK94" i="188"/>
  <c r="AK94" i="190" s="1"/>
  <c r="AK92" i="188"/>
  <c r="J86" i="168"/>
  <c r="BV86" i="168"/>
  <c r="D54" i="170"/>
  <c r="CB54" i="168"/>
  <c r="D74" i="170"/>
  <c r="CB74" i="168"/>
  <c r="BY86" i="168"/>
  <c r="CB19" i="170"/>
  <c r="CI19" i="168"/>
  <c r="AF86" i="168"/>
  <c r="AF83" i="188"/>
  <c r="AF83" i="190" s="1"/>
  <c r="AF52" i="188"/>
  <c r="AF52" i="190" s="1"/>
  <c r="AF78" i="188"/>
  <c r="AF78" i="190" s="1"/>
  <c r="AF49" i="188"/>
  <c r="AF49" i="190" s="1"/>
  <c r="AF70" i="188"/>
  <c r="AF70" i="190" s="1"/>
  <c r="AF66" i="188"/>
  <c r="AF66" i="190" s="1"/>
  <c r="AF77" i="188"/>
  <c r="AF77" i="190" s="1"/>
  <c r="AF63" i="188"/>
  <c r="AF63" i="190" s="1"/>
  <c r="AF69" i="188"/>
  <c r="AF69" i="190" s="1"/>
  <c r="AF57" i="188"/>
  <c r="AF57" i="190" s="1"/>
  <c r="AF84" i="188"/>
  <c r="AF84" i="190" s="1"/>
  <c r="AF82" i="188"/>
  <c r="AF82" i="190" s="1"/>
  <c r="AF62" i="188"/>
  <c r="AF62" i="190" s="1"/>
  <c r="AF81" i="188"/>
  <c r="AF81" i="190" s="1"/>
  <c r="AF73" i="188"/>
  <c r="AF73" i="190" s="1"/>
  <c r="AF80" i="188"/>
  <c r="AF80" i="190" s="1"/>
  <c r="AF53" i="188"/>
  <c r="AF53" i="190" s="1"/>
  <c r="AF67" i="188"/>
  <c r="AF67" i="190" s="1"/>
  <c r="AF45" i="188"/>
  <c r="AF45" i="190" s="1"/>
  <c r="AF42" i="188"/>
  <c r="AF42" i="190" s="1"/>
  <c r="AF76" i="188"/>
  <c r="AF76" i="190" s="1"/>
  <c r="AF71" i="188"/>
  <c r="AF71" i="190" s="1"/>
  <c r="AF68" i="188"/>
  <c r="AF68" i="190" s="1"/>
  <c r="AF39" i="188"/>
  <c r="AF39" i="190" s="1"/>
  <c r="AF36" i="188"/>
  <c r="AF36" i="190" s="1"/>
  <c r="AF79" i="188"/>
  <c r="AF79" i="190" s="1"/>
  <c r="AF75" i="188"/>
  <c r="AF75" i="190" s="1"/>
  <c r="AF74" i="188"/>
  <c r="AF74" i="190" s="1"/>
  <c r="AF51" i="188"/>
  <c r="AF51" i="190" s="1"/>
  <c r="AF64" i="188"/>
  <c r="AF64" i="190" s="1"/>
  <c r="AF60" i="188"/>
  <c r="AF60" i="190" s="1"/>
  <c r="AF61" i="188"/>
  <c r="AF61" i="190" s="1"/>
  <c r="AF59" i="188"/>
  <c r="AF59" i="190" s="1"/>
  <c r="AF65" i="188"/>
  <c r="AF65" i="190" s="1"/>
  <c r="AF58" i="188"/>
  <c r="AF58" i="190" s="1"/>
  <c r="AF72" i="188"/>
  <c r="AF72" i="190" s="1"/>
  <c r="AF40" i="188"/>
  <c r="AF40" i="190" s="1"/>
  <c r="AF22" i="188"/>
  <c r="AF22" i="190" s="1"/>
  <c r="AF47" i="188"/>
  <c r="AF47" i="190" s="1"/>
  <c r="AF19" i="188"/>
  <c r="AF19" i="190" s="1"/>
  <c r="AF38" i="188"/>
  <c r="AF38" i="190" s="1"/>
  <c r="AF13" i="188"/>
  <c r="AF13" i="190" s="1"/>
  <c r="AF43" i="188"/>
  <c r="AF43" i="190" s="1"/>
  <c r="AF34" i="188"/>
  <c r="AF34" i="190" s="1"/>
  <c r="AF27" i="188"/>
  <c r="AF27" i="190" s="1"/>
  <c r="AF44" i="188"/>
  <c r="AF44" i="190" s="1"/>
  <c r="AF33" i="188"/>
  <c r="AF33" i="190" s="1"/>
  <c r="AF50" i="188"/>
  <c r="AF50" i="190" s="1"/>
  <c r="AF37" i="188"/>
  <c r="AF37" i="190" s="1"/>
  <c r="AF56" i="188"/>
  <c r="AF56" i="190" s="1"/>
  <c r="AF48" i="188"/>
  <c r="AF48" i="190" s="1"/>
  <c r="AF46" i="188"/>
  <c r="AF46" i="190" s="1"/>
  <c r="AF55" i="188"/>
  <c r="AF55" i="190" s="1"/>
  <c r="AF54" i="188"/>
  <c r="AF54" i="190" s="1"/>
  <c r="AF29" i="188"/>
  <c r="AF29" i="190" s="1"/>
  <c r="AF28" i="188"/>
  <c r="AF28" i="190" s="1"/>
  <c r="AF20" i="188"/>
  <c r="AF20" i="190" s="1"/>
  <c r="AF14" i="188"/>
  <c r="AF14" i="190" s="1"/>
  <c r="AF15" i="188"/>
  <c r="AF15" i="190" s="1"/>
  <c r="AF32" i="188"/>
  <c r="AF32" i="190" s="1"/>
  <c r="AF30" i="188"/>
  <c r="AF30" i="190" s="1"/>
  <c r="AF23" i="188"/>
  <c r="AF23" i="190" s="1"/>
  <c r="AF16" i="188"/>
  <c r="AF16" i="190" s="1"/>
  <c r="AF17" i="188"/>
  <c r="AF17" i="190" s="1"/>
  <c r="AF18" i="188"/>
  <c r="AF18" i="190" s="1"/>
  <c r="AF26" i="188"/>
  <c r="AF26" i="190" s="1"/>
  <c r="AF9" i="188"/>
  <c r="AF21" i="188"/>
  <c r="AF21" i="190" s="1"/>
  <c r="AF25" i="188"/>
  <c r="AF25" i="190" s="1"/>
  <c r="AF41" i="188"/>
  <c r="AF41" i="190" s="1"/>
  <c r="AF35" i="188"/>
  <c r="AF35" i="190" s="1"/>
  <c r="AF24" i="188"/>
  <c r="AF24" i="190" s="1"/>
  <c r="AF31" i="188"/>
  <c r="AF31" i="190" s="1"/>
  <c r="AF12" i="188"/>
  <c r="AF12" i="190" s="1"/>
  <c r="AF10" i="188"/>
  <c r="AF10" i="190" s="1"/>
  <c r="AF11" i="188"/>
  <c r="AF11" i="190" s="1"/>
  <c r="AF89" i="188"/>
  <c r="AF89" i="190" s="1"/>
  <c r="AF87" i="188"/>
  <c r="AF87" i="190" s="1"/>
  <c r="AF92" i="188"/>
  <c r="AF94" i="188"/>
  <c r="AF94" i="190" s="1"/>
  <c r="AF93" i="188"/>
  <c r="AF93" i="190" s="1"/>
  <c r="T79" i="188"/>
  <c r="T79" i="190" s="1"/>
  <c r="T75" i="188"/>
  <c r="T75" i="190" s="1"/>
  <c r="T68" i="188"/>
  <c r="T68" i="190" s="1"/>
  <c r="T48" i="188"/>
  <c r="T48" i="190" s="1"/>
  <c r="T65" i="188"/>
  <c r="T65" i="190" s="1"/>
  <c r="T82" i="188"/>
  <c r="T82" i="190" s="1"/>
  <c r="T62" i="188"/>
  <c r="T62" i="190" s="1"/>
  <c r="T74" i="188"/>
  <c r="T74" i="190" s="1"/>
  <c r="T59" i="188"/>
  <c r="T59" i="190" s="1"/>
  <c r="T81" i="188"/>
  <c r="T81" i="190" s="1"/>
  <c r="T73" i="188"/>
  <c r="T73" i="190" s="1"/>
  <c r="T80" i="188"/>
  <c r="T80" i="190" s="1"/>
  <c r="T58" i="188"/>
  <c r="T58" i="190" s="1"/>
  <c r="T78" i="188"/>
  <c r="T78" i="190" s="1"/>
  <c r="T69" i="188"/>
  <c r="T69" i="190" s="1"/>
  <c r="T44" i="188"/>
  <c r="T44" i="190" s="1"/>
  <c r="T72" i="188"/>
  <c r="T72" i="190" s="1"/>
  <c r="T60" i="188"/>
  <c r="T60" i="190" s="1"/>
  <c r="T51" i="188"/>
  <c r="T51" i="190" s="1"/>
  <c r="T41" i="188"/>
  <c r="T41" i="190" s="1"/>
  <c r="T38" i="188"/>
  <c r="T38" i="190" s="1"/>
  <c r="T56" i="188"/>
  <c r="T56" i="190" s="1"/>
  <c r="T47" i="188"/>
  <c r="T47" i="190" s="1"/>
  <c r="T35" i="188"/>
  <c r="T35" i="190" s="1"/>
  <c r="T57" i="188"/>
  <c r="T57" i="190" s="1"/>
  <c r="T55" i="188"/>
  <c r="T55" i="190" s="1"/>
  <c r="T50" i="188"/>
  <c r="T50" i="190" s="1"/>
  <c r="T66" i="188"/>
  <c r="T66" i="190" s="1"/>
  <c r="T83" i="188"/>
  <c r="T83" i="190" s="1"/>
  <c r="T46" i="188"/>
  <c r="T46" i="190" s="1"/>
  <c r="T71" i="188"/>
  <c r="T71" i="190" s="1"/>
  <c r="T67" i="188"/>
  <c r="T67" i="190" s="1"/>
  <c r="T54" i="188"/>
  <c r="T54" i="190" s="1"/>
  <c r="T77" i="188"/>
  <c r="T77" i="190" s="1"/>
  <c r="T76" i="188"/>
  <c r="T76" i="190" s="1"/>
  <c r="T70" i="188"/>
  <c r="T70" i="190" s="1"/>
  <c r="T84" i="188"/>
  <c r="T84" i="190" s="1"/>
  <c r="T64" i="188"/>
  <c r="T64" i="190" s="1"/>
  <c r="T18" i="188"/>
  <c r="T18" i="190" s="1"/>
  <c r="T52" i="188"/>
  <c r="T52" i="190" s="1"/>
  <c r="T36" i="188"/>
  <c r="T36" i="190" s="1"/>
  <c r="T9" i="188"/>
  <c r="T30" i="188"/>
  <c r="T30" i="190" s="1"/>
  <c r="T29" i="188"/>
  <c r="T29" i="190" s="1"/>
  <c r="T23" i="188"/>
  <c r="T23" i="190" s="1"/>
  <c r="T61" i="188"/>
  <c r="T61" i="190" s="1"/>
  <c r="T40" i="188"/>
  <c r="T40" i="190" s="1"/>
  <c r="T31" i="188"/>
  <c r="T31" i="190" s="1"/>
  <c r="T63" i="188"/>
  <c r="T63" i="190" s="1"/>
  <c r="T32" i="188"/>
  <c r="T32" i="190" s="1"/>
  <c r="T53" i="188"/>
  <c r="T53" i="190" s="1"/>
  <c r="T39" i="188"/>
  <c r="T39" i="190" s="1"/>
  <c r="T43" i="188"/>
  <c r="T43" i="190" s="1"/>
  <c r="T28" i="188"/>
  <c r="T28" i="190" s="1"/>
  <c r="T49" i="188"/>
  <c r="T49" i="190" s="1"/>
  <c r="T25" i="188"/>
  <c r="T25" i="190" s="1"/>
  <c r="T34" i="188"/>
  <c r="T34" i="190" s="1"/>
  <c r="T21" i="188"/>
  <c r="T21" i="190" s="1"/>
  <c r="T10" i="188"/>
  <c r="T10" i="190" s="1"/>
  <c r="T37" i="188"/>
  <c r="T37" i="190" s="1"/>
  <c r="T24" i="188"/>
  <c r="T24" i="190" s="1"/>
  <c r="T20" i="188"/>
  <c r="T20" i="190" s="1"/>
  <c r="T14" i="188"/>
  <c r="T14" i="190" s="1"/>
  <c r="T27" i="188"/>
  <c r="T27" i="190" s="1"/>
  <c r="T15" i="188"/>
  <c r="T15" i="190" s="1"/>
  <c r="T16" i="188"/>
  <c r="T16" i="190" s="1"/>
  <c r="T26" i="188"/>
  <c r="T26" i="190" s="1"/>
  <c r="T17" i="188"/>
  <c r="T17" i="190" s="1"/>
  <c r="T42" i="188"/>
  <c r="T42" i="190" s="1"/>
  <c r="T33" i="188"/>
  <c r="T33" i="190" s="1"/>
  <c r="T22" i="188"/>
  <c r="T22" i="190" s="1"/>
  <c r="T19" i="188"/>
  <c r="T19" i="190" s="1"/>
  <c r="T45" i="188"/>
  <c r="T45" i="190" s="1"/>
  <c r="T11" i="188"/>
  <c r="T11" i="190" s="1"/>
  <c r="T12" i="188"/>
  <c r="T12" i="190" s="1"/>
  <c r="T13" i="188"/>
  <c r="T13" i="190" s="1"/>
  <c r="T93" i="188"/>
  <c r="T93" i="190" s="1"/>
  <c r="T87" i="188"/>
  <c r="T87" i="190" s="1"/>
  <c r="T92" i="188"/>
  <c r="T94" i="188"/>
  <c r="T94" i="190" s="1"/>
  <c r="T89" i="188"/>
  <c r="T89" i="190" s="1"/>
  <c r="AZ83" i="188"/>
  <c r="AZ83" i="190" s="1"/>
  <c r="AZ71" i="188"/>
  <c r="AZ71" i="190" s="1"/>
  <c r="AZ52" i="188"/>
  <c r="AZ52" i="190" s="1"/>
  <c r="AZ49" i="188"/>
  <c r="AZ49" i="190" s="1"/>
  <c r="AZ78" i="188"/>
  <c r="AZ78" i="190" s="1"/>
  <c r="AZ66" i="188"/>
  <c r="AZ66" i="190" s="1"/>
  <c r="AZ46" i="188"/>
  <c r="AZ46" i="190" s="1"/>
  <c r="AZ70" i="188"/>
  <c r="AZ70" i="190" s="1"/>
  <c r="AZ63" i="188"/>
  <c r="AZ63" i="190" s="1"/>
  <c r="AZ77" i="188"/>
  <c r="AZ77" i="190" s="1"/>
  <c r="AZ57" i="188"/>
  <c r="AZ57" i="190" s="1"/>
  <c r="AZ76" i="188"/>
  <c r="AZ76" i="190" s="1"/>
  <c r="AZ84" i="188"/>
  <c r="AZ84" i="190" s="1"/>
  <c r="AZ75" i="188"/>
  <c r="AZ75" i="190" s="1"/>
  <c r="AZ62" i="188"/>
  <c r="AZ62" i="190" s="1"/>
  <c r="AZ82" i="188"/>
  <c r="AZ82" i="190" s="1"/>
  <c r="AZ74" i="188"/>
  <c r="AZ74" i="190" s="1"/>
  <c r="AZ81" i="188"/>
  <c r="AZ81" i="190" s="1"/>
  <c r="AZ73" i="188"/>
  <c r="AZ73" i="190" s="1"/>
  <c r="AZ65" i="188"/>
  <c r="AZ65" i="190" s="1"/>
  <c r="AZ48" i="188"/>
  <c r="AZ48" i="190" s="1"/>
  <c r="AZ69" i="188"/>
  <c r="AZ69" i="190" s="1"/>
  <c r="AZ58" i="188"/>
  <c r="AZ58" i="190" s="1"/>
  <c r="AZ56" i="188"/>
  <c r="AZ56" i="190" s="1"/>
  <c r="AZ50" i="188"/>
  <c r="AZ50" i="190" s="1"/>
  <c r="AZ45" i="188"/>
  <c r="AZ45" i="190" s="1"/>
  <c r="AZ54" i="188"/>
  <c r="AZ54" i="190" s="1"/>
  <c r="AZ42" i="188"/>
  <c r="AZ42" i="190" s="1"/>
  <c r="AZ39" i="188"/>
  <c r="AZ39" i="190" s="1"/>
  <c r="AZ55" i="188"/>
  <c r="AZ55" i="190" s="1"/>
  <c r="AZ36" i="188"/>
  <c r="AZ36" i="190" s="1"/>
  <c r="AZ53" i="188"/>
  <c r="AZ53" i="190" s="1"/>
  <c r="AZ72" i="188"/>
  <c r="AZ72" i="190" s="1"/>
  <c r="AZ67" i="188"/>
  <c r="AZ67" i="190" s="1"/>
  <c r="AZ80" i="188"/>
  <c r="AZ80" i="190" s="1"/>
  <c r="AZ68" i="188"/>
  <c r="AZ68" i="190" s="1"/>
  <c r="AZ60" i="188"/>
  <c r="AZ60" i="190" s="1"/>
  <c r="AZ79" i="188"/>
  <c r="AZ79" i="190" s="1"/>
  <c r="AZ59" i="188"/>
  <c r="AZ59" i="190" s="1"/>
  <c r="AZ22" i="188"/>
  <c r="AZ22" i="190" s="1"/>
  <c r="AZ19" i="188"/>
  <c r="AZ19" i="190" s="1"/>
  <c r="AZ61" i="188"/>
  <c r="AZ61" i="190" s="1"/>
  <c r="AZ41" i="188"/>
  <c r="AZ41" i="190" s="1"/>
  <c r="AZ35" i="188"/>
  <c r="AZ35" i="190" s="1"/>
  <c r="AZ13" i="188"/>
  <c r="AZ13" i="190" s="1"/>
  <c r="AZ51" i="188"/>
  <c r="AZ51" i="190" s="1"/>
  <c r="AZ27" i="188"/>
  <c r="AZ27" i="190" s="1"/>
  <c r="AZ40" i="188"/>
  <c r="AZ40" i="190" s="1"/>
  <c r="AZ38" i="188"/>
  <c r="AZ38" i="190" s="1"/>
  <c r="AZ47" i="188"/>
  <c r="AZ47" i="190" s="1"/>
  <c r="AZ34" i="188"/>
  <c r="AZ34" i="190" s="1"/>
  <c r="AZ43" i="188"/>
  <c r="AZ43" i="190" s="1"/>
  <c r="AZ44" i="188"/>
  <c r="AZ44" i="190" s="1"/>
  <c r="AZ64" i="188"/>
  <c r="AZ64" i="190" s="1"/>
  <c r="AZ33" i="188"/>
  <c r="AZ33" i="190" s="1"/>
  <c r="AZ24" i="188"/>
  <c r="AZ24" i="190" s="1"/>
  <c r="AZ14" i="188"/>
  <c r="AZ14" i="190" s="1"/>
  <c r="AZ15" i="188"/>
  <c r="AZ15" i="190" s="1"/>
  <c r="AZ20" i="188"/>
  <c r="AZ20" i="190" s="1"/>
  <c r="AZ16" i="188"/>
  <c r="AZ16" i="190" s="1"/>
  <c r="AZ28" i="188"/>
  <c r="AZ28" i="190" s="1"/>
  <c r="AZ29" i="188"/>
  <c r="AZ29" i="190" s="1"/>
  <c r="AZ17" i="188"/>
  <c r="AZ17" i="190" s="1"/>
  <c r="AZ23" i="188"/>
  <c r="AZ23" i="190" s="1"/>
  <c r="AZ18" i="188"/>
  <c r="AZ18" i="190" s="1"/>
  <c r="AZ31" i="188"/>
  <c r="AZ31" i="190" s="1"/>
  <c r="AZ30" i="188"/>
  <c r="AZ30" i="190" s="1"/>
  <c r="AZ26" i="188"/>
  <c r="AZ26" i="190" s="1"/>
  <c r="AZ9" i="188"/>
  <c r="AZ32" i="188"/>
  <c r="AZ32" i="190" s="1"/>
  <c r="AZ37" i="188"/>
  <c r="AZ37" i="190" s="1"/>
  <c r="AZ21" i="188"/>
  <c r="AZ21" i="190" s="1"/>
  <c r="AZ11" i="188"/>
  <c r="AZ11" i="190" s="1"/>
  <c r="AZ10" i="188"/>
  <c r="AZ10" i="190" s="1"/>
  <c r="AZ12" i="188"/>
  <c r="AZ12" i="190" s="1"/>
  <c r="AZ25" i="188"/>
  <c r="AZ25" i="190" s="1"/>
  <c r="AZ94" i="188"/>
  <c r="AZ94" i="190" s="1"/>
  <c r="AZ89" i="188"/>
  <c r="AZ89" i="190" s="1"/>
  <c r="AZ92" i="188"/>
  <c r="AZ87" i="188"/>
  <c r="AZ87" i="190" s="1"/>
  <c r="AZ93" i="188"/>
  <c r="AZ93" i="190" s="1"/>
  <c r="BE68" i="188"/>
  <c r="BE68" i="190" s="1"/>
  <c r="BE77" i="188"/>
  <c r="BE77" i="190" s="1"/>
  <c r="BE57" i="188"/>
  <c r="BE57" i="190" s="1"/>
  <c r="BE69" i="188"/>
  <c r="BE69" i="190" s="1"/>
  <c r="BE54" i="188"/>
  <c r="BE54" i="190" s="1"/>
  <c r="BE76" i="188"/>
  <c r="BE76" i="190" s="1"/>
  <c r="BE51" i="188"/>
  <c r="BE51" i="190" s="1"/>
  <c r="BE83" i="188"/>
  <c r="BE83" i="190" s="1"/>
  <c r="BE65" i="188"/>
  <c r="BE65" i="190" s="1"/>
  <c r="BE75" i="188"/>
  <c r="BE75" i="190" s="1"/>
  <c r="BE62" i="188"/>
  <c r="BE62" i="190" s="1"/>
  <c r="BE84" i="188"/>
  <c r="BE84" i="190" s="1"/>
  <c r="BE82" i="188"/>
  <c r="BE82" i="190" s="1"/>
  <c r="BE81" i="188"/>
  <c r="BE81" i="190" s="1"/>
  <c r="BE73" i="188"/>
  <c r="BE73" i="190" s="1"/>
  <c r="BE67" i="188"/>
  <c r="BE67" i="190" s="1"/>
  <c r="BE80" i="188"/>
  <c r="BE80" i="190" s="1"/>
  <c r="BE79" i="188"/>
  <c r="BE79" i="190" s="1"/>
  <c r="BE33" i="188"/>
  <c r="BE33" i="190" s="1"/>
  <c r="BE53" i="188"/>
  <c r="BE53" i="190" s="1"/>
  <c r="BE30" i="188"/>
  <c r="BE30" i="190" s="1"/>
  <c r="BE66" i="188"/>
  <c r="BE66" i="190" s="1"/>
  <c r="BE72" i="188"/>
  <c r="BE72" i="190" s="1"/>
  <c r="BE44" i="188"/>
  <c r="BE44" i="190" s="1"/>
  <c r="BE41" i="188"/>
  <c r="BE41" i="190" s="1"/>
  <c r="BE52" i="188"/>
  <c r="BE52" i="190" s="1"/>
  <c r="BE71" i="188"/>
  <c r="BE71" i="190" s="1"/>
  <c r="BE78" i="188"/>
  <c r="BE78" i="190" s="1"/>
  <c r="BE47" i="188"/>
  <c r="BE47" i="190" s="1"/>
  <c r="BE46" i="188"/>
  <c r="BE46" i="190" s="1"/>
  <c r="BE43" i="188"/>
  <c r="BE43" i="190" s="1"/>
  <c r="BE64" i="188"/>
  <c r="BE64" i="190" s="1"/>
  <c r="BE63" i="188"/>
  <c r="BE63" i="190" s="1"/>
  <c r="BE61" i="188"/>
  <c r="BE61" i="190" s="1"/>
  <c r="BE74" i="188"/>
  <c r="BE74" i="190" s="1"/>
  <c r="BE59" i="188"/>
  <c r="BE59" i="190" s="1"/>
  <c r="BE70" i="188"/>
  <c r="BE70" i="190" s="1"/>
  <c r="BE27" i="188"/>
  <c r="BE27" i="190" s="1"/>
  <c r="BE40" i="188"/>
  <c r="BE40" i="190" s="1"/>
  <c r="BE24" i="188"/>
  <c r="BE24" i="190" s="1"/>
  <c r="BE38" i="188"/>
  <c r="BE38" i="190" s="1"/>
  <c r="BE21" i="188"/>
  <c r="BE21" i="190" s="1"/>
  <c r="BE18" i="188"/>
  <c r="BE18" i="190" s="1"/>
  <c r="BE39" i="188"/>
  <c r="BE39" i="190" s="1"/>
  <c r="BE42" i="188"/>
  <c r="BE42" i="190" s="1"/>
  <c r="BE34" i="188"/>
  <c r="BE34" i="190" s="1"/>
  <c r="BE58" i="188"/>
  <c r="BE58" i="190" s="1"/>
  <c r="BE55" i="188"/>
  <c r="BE55" i="190" s="1"/>
  <c r="BE37" i="188"/>
  <c r="BE37" i="190" s="1"/>
  <c r="BE60" i="188"/>
  <c r="BE60" i="190" s="1"/>
  <c r="BE56" i="188"/>
  <c r="BE56" i="190" s="1"/>
  <c r="BE29" i="188"/>
  <c r="BE29" i="190" s="1"/>
  <c r="BE49" i="188"/>
  <c r="BE49" i="190" s="1"/>
  <c r="BE45" i="188"/>
  <c r="BE45" i="190" s="1"/>
  <c r="BE48" i="188"/>
  <c r="BE48" i="190" s="1"/>
  <c r="BE36" i="188"/>
  <c r="BE36" i="190" s="1"/>
  <c r="BE28" i="188"/>
  <c r="BE28" i="190" s="1"/>
  <c r="BE16" i="188"/>
  <c r="BE16" i="190" s="1"/>
  <c r="BE17" i="188"/>
  <c r="BE17" i="190" s="1"/>
  <c r="BE23" i="188"/>
  <c r="BE23" i="190" s="1"/>
  <c r="BE50" i="188"/>
  <c r="BE50" i="190" s="1"/>
  <c r="BE31" i="188"/>
  <c r="BE31" i="190" s="1"/>
  <c r="BE35" i="188"/>
  <c r="BE35" i="190" s="1"/>
  <c r="BE26" i="188"/>
  <c r="BE26" i="190" s="1"/>
  <c r="BE32" i="188"/>
  <c r="BE32" i="190" s="1"/>
  <c r="BE22" i="188"/>
  <c r="BE22" i="190" s="1"/>
  <c r="BE19" i="188"/>
  <c r="BE19" i="190" s="1"/>
  <c r="BE10" i="188"/>
  <c r="BE10" i="190" s="1"/>
  <c r="BE11" i="188"/>
  <c r="BE11" i="190" s="1"/>
  <c r="BE12" i="188"/>
  <c r="BE12" i="190" s="1"/>
  <c r="BE25" i="188"/>
  <c r="BE25" i="190" s="1"/>
  <c r="BE13" i="188"/>
  <c r="BE13" i="190" s="1"/>
  <c r="BE20" i="188"/>
  <c r="BE20" i="190" s="1"/>
  <c r="BE9" i="188"/>
  <c r="BE15" i="188"/>
  <c r="BE15" i="190" s="1"/>
  <c r="BE14" i="188"/>
  <c r="BE14" i="190" s="1"/>
  <c r="BE93" i="188"/>
  <c r="BE93" i="190" s="1"/>
  <c r="BE87" i="188"/>
  <c r="BE87" i="190" s="1"/>
  <c r="BE92" i="188"/>
  <c r="BE94" i="188"/>
  <c r="BE94" i="190" s="1"/>
  <c r="BE89" i="188"/>
  <c r="BE89" i="190" s="1"/>
  <c r="AC76" i="205"/>
  <c r="AC56" i="205"/>
  <c r="AC36" i="205"/>
  <c r="AC16" i="205"/>
  <c r="AC85" i="205"/>
  <c r="AC65" i="205"/>
  <c r="AC45" i="205"/>
  <c r="AC25" i="205"/>
  <c r="AC80" i="205"/>
  <c r="AC58" i="205"/>
  <c r="AC35" i="205"/>
  <c r="AC78" i="205"/>
  <c r="AC55" i="205"/>
  <c r="AC33" i="205"/>
  <c r="AC73" i="205"/>
  <c r="AC51" i="205"/>
  <c r="AC29" i="205"/>
  <c r="AC88" i="205"/>
  <c r="AC62" i="205"/>
  <c r="AC37" i="205"/>
  <c r="AC87" i="205"/>
  <c r="AC61" i="205"/>
  <c r="AC34" i="205"/>
  <c r="AC86" i="205"/>
  <c r="AC60" i="205"/>
  <c r="AC32" i="205"/>
  <c r="AC84" i="205"/>
  <c r="AC59" i="205"/>
  <c r="AC31" i="205"/>
  <c r="AC83" i="205"/>
  <c r="AC57" i="205"/>
  <c r="AC30" i="205"/>
  <c r="AC82" i="205"/>
  <c r="AC54" i="205"/>
  <c r="AC28" i="205"/>
  <c r="AC81" i="205"/>
  <c r="AC53" i="205"/>
  <c r="AC27" i="205"/>
  <c r="AC75" i="205"/>
  <c r="AC49" i="205"/>
  <c r="AC23" i="205"/>
  <c r="AC44" i="205"/>
  <c r="AC43" i="205"/>
  <c r="AC42" i="205"/>
  <c r="AC79" i="205"/>
  <c r="AC41" i="205"/>
  <c r="AC72" i="205"/>
  <c r="AC38" i="205"/>
  <c r="AC69" i="205"/>
  <c r="AC22" i="205"/>
  <c r="AC50" i="205"/>
  <c r="AC48" i="205"/>
  <c r="AC47" i="205"/>
  <c r="AC46" i="205"/>
  <c r="AC40" i="205"/>
  <c r="AC39" i="205"/>
  <c r="AC26" i="205"/>
  <c r="AC20" i="205"/>
  <c r="AC74" i="205"/>
  <c r="AC18" i="205"/>
  <c r="AC77" i="205"/>
  <c r="AC71" i="205"/>
  <c r="AC70" i="205"/>
  <c r="AC68" i="205"/>
  <c r="AC67" i="205"/>
  <c r="AC66" i="205"/>
  <c r="AC64" i="205"/>
  <c r="AC52" i="205"/>
  <c r="AC24" i="205"/>
  <c r="AC21" i="205"/>
  <c r="AC19" i="205"/>
  <c r="AC17" i="205"/>
  <c r="AC15" i="205"/>
  <c r="AC14" i="205"/>
  <c r="AC13" i="205"/>
  <c r="AC63" i="205"/>
  <c r="D20" i="170"/>
  <c r="CB20" i="168"/>
  <c r="D80" i="170"/>
  <c r="CB80" i="168"/>
  <c r="D84" i="170"/>
  <c r="CB84" i="168"/>
  <c r="D65" i="170"/>
  <c r="CB65" i="168"/>
  <c r="AA30" i="207"/>
  <c r="AC30" i="206"/>
  <c r="AC30" i="207" s="1"/>
  <c r="AB30" i="206"/>
  <c r="AB30" i="207" s="1"/>
  <c r="AC84" i="206"/>
  <c r="AC84" i="207" s="1"/>
  <c r="AB84" i="206"/>
  <c r="AB84" i="207" s="1"/>
  <c r="AA84" i="207"/>
  <c r="AA18" i="207"/>
  <c r="AC18" i="206"/>
  <c r="AC18" i="207" s="1"/>
  <c r="AB18" i="206"/>
  <c r="AB18" i="207" s="1"/>
  <c r="AA23" i="207"/>
  <c r="AC23" i="206"/>
  <c r="AC23" i="207" s="1"/>
  <c r="AB23" i="206"/>
  <c r="AB23" i="207" s="1"/>
  <c r="Y91" i="206"/>
  <c r="Y91" i="207" s="1"/>
  <c r="Y13" i="207"/>
  <c r="AL86" i="168"/>
  <c r="BJ73" i="188"/>
  <c r="BJ73" i="190" s="1"/>
  <c r="BJ83" i="188"/>
  <c r="BJ83" i="190" s="1"/>
  <c r="BJ75" i="188"/>
  <c r="BJ75" i="190" s="1"/>
  <c r="BJ62" i="188"/>
  <c r="BJ62" i="190" s="1"/>
  <c r="BJ84" i="188"/>
  <c r="BJ84" i="190" s="1"/>
  <c r="BJ59" i="188"/>
  <c r="BJ59" i="190" s="1"/>
  <c r="BJ82" i="188"/>
  <c r="BJ82" i="190" s="1"/>
  <c r="BJ56" i="188"/>
  <c r="BJ56" i="190" s="1"/>
  <c r="BJ74" i="188"/>
  <c r="BJ74" i="190" s="1"/>
  <c r="BJ53" i="188"/>
  <c r="BJ53" i="190" s="1"/>
  <c r="BJ81" i="188"/>
  <c r="BJ81" i="190" s="1"/>
  <c r="BJ67" i="188"/>
  <c r="BJ67" i="190" s="1"/>
  <c r="BJ80" i="188"/>
  <c r="BJ80" i="190" s="1"/>
  <c r="BJ79" i="188"/>
  <c r="BJ79" i="190" s="1"/>
  <c r="BJ52" i="188"/>
  <c r="BJ52" i="190" s="1"/>
  <c r="BJ78" i="188"/>
  <c r="BJ78" i="190" s="1"/>
  <c r="BJ49" i="188"/>
  <c r="BJ49" i="190" s="1"/>
  <c r="BJ38" i="188"/>
  <c r="BJ38" i="190" s="1"/>
  <c r="BJ35" i="188"/>
  <c r="BJ35" i="190" s="1"/>
  <c r="BJ32" i="188"/>
  <c r="BJ32" i="190" s="1"/>
  <c r="BJ71" i="188"/>
  <c r="BJ71" i="190" s="1"/>
  <c r="BJ40" i="188"/>
  <c r="BJ40" i="190" s="1"/>
  <c r="BJ68" i="188"/>
  <c r="BJ68" i="190" s="1"/>
  <c r="BJ77" i="188"/>
  <c r="BJ77" i="190" s="1"/>
  <c r="BJ63" i="188"/>
  <c r="BJ63" i="190" s="1"/>
  <c r="BJ64" i="188"/>
  <c r="BJ64" i="190" s="1"/>
  <c r="BJ61" i="188"/>
  <c r="BJ61" i="190" s="1"/>
  <c r="BJ76" i="188"/>
  <c r="BJ76" i="190" s="1"/>
  <c r="BJ70" i="188"/>
  <c r="BJ70" i="190" s="1"/>
  <c r="BJ60" i="188"/>
  <c r="BJ60" i="190" s="1"/>
  <c r="BJ58" i="188"/>
  <c r="BJ58" i="190" s="1"/>
  <c r="BJ57" i="188"/>
  <c r="BJ57" i="190" s="1"/>
  <c r="BJ69" i="188"/>
  <c r="BJ69" i="190" s="1"/>
  <c r="BJ66" i="188"/>
  <c r="BJ66" i="190" s="1"/>
  <c r="BJ51" i="188"/>
  <c r="BJ51" i="190" s="1"/>
  <c r="BJ42" i="188"/>
  <c r="BJ42" i="190" s="1"/>
  <c r="BJ34" i="188"/>
  <c r="BJ34" i="190" s="1"/>
  <c r="BJ12" i="188"/>
  <c r="BJ12" i="190" s="1"/>
  <c r="BJ47" i="188"/>
  <c r="BJ47" i="190" s="1"/>
  <c r="BJ26" i="188"/>
  <c r="BJ26" i="190" s="1"/>
  <c r="BJ43" i="188"/>
  <c r="BJ43" i="190" s="1"/>
  <c r="BJ23" i="188"/>
  <c r="BJ23" i="190" s="1"/>
  <c r="BJ37" i="188"/>
  <c r="BJ37" i="190" s="1"/>
  <c r="BJ65" i="188"/>
  <c r="BJ65" i="190" s="1"/>
  <c r="BJ55" i="188"/>
  <c r="BJ55" i="190" s="1"/>
  <c r="BJ29" i="188"/>
  <c r="BJ29" i="190" s="1"/>
  <c r="BJ33" i="188"/>
  <c r="BJ33" i="190" s="1"/>
  <c r="BJ54" i="188"/>
  <c r="BJ54" i="190" s="1"/>
  <c r="BJ44" i="188"/>
  <c r="BJ44" i="190" s="1"/>
  <c r="BJ45" i="188"/>
  <c r="BJ45" i="190" s="1"/>
  <c r="BJ36" i="188"/>
  <c r="BJ36" i="190" s="1"/>
  <c r="BJ50" i="188"/>
  <c r="BJ50" i="190" s="1"/>
  <c r="BJ46" i="188"/>
  <c r="BJ46" i="190" s="1"/>
  <c r="BJ72" i="188"/>
  <c r="BJ72" i="190" s="1"/>
  <c r="BJ27" i="188"/>
  <c r="BJ27" i="190" s="1"/>
  <c r="BJ18" i="188"/>
  <c r="BJ18" i="190" s="1"/>
  <c r="BJ31" i="188"/>
  <c r="BJ31" i="190" s="1"/>
  <c r="BJ30" i="188"/>
  <c r="BJ30" i="190" s="1"/>
  <c r="BJ9" i="188"/>
  <c r="BJ22" i="188"/>
  <c r="BJ22" i="190" s="1"/>
  <c r="BJ19" i="188"/>
  <c r="BJ19" i="190" s="1"/>
  <c r="BJ10" i="188"/>
  <c r="BJ10" i="190" s="1"/>
  <c r="BJ25" i="188"/>
  <c r="BJ25" i="190" s="1"/>
  <c r="BJ41" i="188"/>
  <c r="BJ41" i="190" s="1"/>
  <c r="BJ13" i="188"/>
  <c r="BJ13" i="190" s="1"/>
  <c r="BJ39" i="188"/>
  <c r="BJ39" i="190" s="1"/>
  <c r="BJ21" i="188"/>
  <c r="BJ21" i="190" s="1"/>
  <c r="BJ14" i="188"/>
  <c r="BJ14" i="190" s="1"/>
  <c r="BJ20" i="188"/>
  <c r="BJ20" i="190" s="1"/>
  <c r="BJ15" i="188"/>
  <c r="BJ15" i="190" s="1"/>
  <c r="BJ24" i="188"/>
  <c r="BJ24" i="190" s="1"/>
  <c r="BJ28" i="188"/>
  <c r="BJ28" i="190" s="1"/>
  <c r="BJ48" i="188"/>
  <c r="BJ48" i="190" s="1"/>
  <c r="BJ16" i="188"/>
  <c r="BJ16" i="190" s="1"/>
  <c r="BJ17" i="188"/>
  <c r="BJ17" i="190" s="1"/>
  <c r="BJ11" i="188"/>
  <c r="BJ11" i="190" s="1"/>
  <c r="BJ87" i="188"/>
  <c r="BJ87" i="190" s="1"/>
  <c r="BJ93" i="188"/>
  <c r="BJ93" i="190" s="1"/>
  <c r="BJ94" i="188"/>
  <c r="BJ94" i="190" s="1"/>
  <c r="BJ92" i="188"/>
  <c r="BJ89" i="188"/>
  <c r="BJ89" i="190" s="1"/>
  <c r="AS84" i="188"/>
  <c r="AS84" i="190" s="1"/>
  <c r="AS81" i="188"/>
  <c r="AS81" i="190" s="1"/>
  <c r="AS53" i="188"/>
  <c r="AS53" i="190" s="1"/>
  <c r="AS50" i="188"/>
  <c r="AS50" i="190" s="1"/>
  <c r="AS73" i="188"/>
  <c r="AS73" i="190" s="1"/>
  <c r="AS67" i="188"/>
  <c r="AS67" i="190" s="1"/>
  <c r="AS47" i="188"/>
  <c r="AS47" i="190" s="1"/>
  <c r="AS80" i="188"/>
  <c r="AS80" i="190" s="1"/>
  <c r="AS64" i="188"/>
  <c r="AS64" i="190" s="1"/>
  <c r="AS72" i="188"/>
  <c r="AS72" i="190" s="1"/>
  <c r="AS58" i="188"/>
  <c r="AS58" i="190" s="1"/>
  <c r="AS71" i="188"/>
  <c r="AS71" i="190" s="1"/>
  <c r="AS70" i="188"/>
  <c r="AS70" i="190" s="1"/>
  <c r="AS63" i="188"/>
  <c r="AS63" i="190" s="1"/>
  <c r="AS76" i="188"/>
  <c r="AS76" i="190" s="1"/>
  <c r="AS83" i="188"/>
  <c r="AS83" i="190" s="1"/>
  <c r="AS29" i="188"/>
  <c r="AS29" i="190" s="1"/>
  <c r="AS61" i="188"/>
  <c r="AS61" i="190" s="1"/>
  <c r="AS51" i="188"/>
  <c r="AS51" i="190" s="1"/>
  <c r="AS46" i="188"/>
  <c r="AS46" i="190" s="1"/>
  <c r="AS74" i="188"/>
  <c r="AS74" i="190" s="1"/>
  <c r="AS62" i="188"/>
  <c r="AS62" i="190" s="1"/>
  <c r="AS60" i="188"/>
  <c r="AS60" i="190" s="1"/>
  <c r="AS43" i="188"/>
  <c r="AS43" i="190" s="1"/>
  <c r="AS40" i="188"/>
  <c r="AS40" i="190" s="1"/>
  <c r="AS37" i="188"/>
  <c r="AS37" i="190" s="1"/>
  <c r="AS69" i="188"/>
  <c r="AS69" i="190" s="1"/>
  <c r="AS59" i="188"/>
  <c r="AS59" i="190" s="1"/>
  <c r="AS57" i="188"/>
  <c r="AS57" i="190" s="1"/>
  <c r="AS65" i="188"/>
  <c r="AS65" i="190" s="1"/>
  <c r="AS55" i="188"/>
  <c r="AS55" i="190" s="1"/>
  <c r="AS66" i="188"/>
  <c r="AS66" i="190" s="1"/>
  <c r="AS56" i="188"/>
  <c r="AS56" i="190" s="1"/>
  <c r="AS78" i="188"/>
  <c r="AS78" i="190" s="1"/>
  <c r="AS49" i="188"/>
  <c r="AS49" i="190" s="1"/>
  <c r="AS23" i="188"/>
  <c r="AS23" i="190" s="1"/>
  <c r="AS68" i="188"/>
  <c r="AS68" i="190" s="1"/>
  <c r="AS45" i="188"/>
  <c r="AS45" i="190" s="1"/>
  <c r="AS20" i="188"/>
  <c r="AS20" i="190" s="1"/>
  <c r="AS30" i="188"/>
  <c r="AS30" i="190" s="1"/>
  <c r="AS82" i="188"/>
  <c r="AS82" i="190" s="1"/>
  <c r="AS36" i="188"/>
  <c r="AS36" i="190" s="1"/>
  <c r="AS31" i="188"/>
  <c r="AS31" i="190" s="1"/>
  <c r="AS14" i="188"/>
  <c r="AS14" i="190" s="1"/>
  <c r="AS48" i="188"/>
  <c r="AS48" i="190" s="1"/>
  <c r="AS28" i="188"/>
  <c r="AS28" i="190" s="1"/>
  <c r="AS75" i="188"/>
  <c r="AS75" i="190" s="1"/>
  <c r="AS32" i="188"/>
  <c r="AS32" i="190" s="1"/>
  <c r="AS79" i="188"/>
  <c r="AS79" i="190" s="1"/>
  <c r="AS41" i="188"/>
  <c r="AS41" i="190" s="1"/>
  <c r="AS39" i="188"/>
  <c r="AS39" i="190" s="1"/>
  <c r="AS35" i="188"/>
  <c r="AS35" i="190" s="1"/>
  <c r="AS54" i="188"/>
  <c r="AS54" i="190" s="1"/>
  <c r="AS42" i="188"/>
  <c r="AS42" i="190" s="1"/>
  <c r="AS52" i="188"/>
  <c r="AS52" i="190" s="1"/>
  <c r="AS77" i="188"/>
  <c r="AS77" i="190" s="1"/>
  <c r="AS9" i="188"/>
  <c r="AS25" i="188"/>
  <c r="AS25" i="190" s="1"/>
  <c r="AS10" i="188"/>
  <c r="AS10" i="190" s="1"/>
  <c r="AS11" i="188"/>
  <c r="AS11" i="190" s="1"/>
  <c r="AS21" i="188"/>
  <c r="AS21" i="190" s="1"/>
  <c r="AS13" i="188"/>
  <c r="AS13" i="190" s="1"/>
  <c r="AS33" i="188"/>
  <c r="AS33" i="190" s="1"/>
  <c r="AS24" i="188"/>
  <c r="AS24" i="190" s="1"/>
  <c r="AS15" i="188"/>
  <c r="AS15" i="190" s="1"/>
  <c r="AS16" i="188"/>
  <c r="AS16" i="190" s="1"/>
  <c r="AS27" i="188"/>
  <c r="AS27" i="190" s="1"/>
  <c r="AS17" i="188"/>
  <c r="AS17" i="190" s="1"/>
  <c r="AS44" i="188"/>
  <c r="AS44" i="190" s="1"/>
  <c r="AS34" i="188"/>
  <c r="AS34" i="190" s="1"/>
  <c r="AS38" i="188"/>
  <c r="AS38" i="190" s="1"/>
  <c r="AS18" i="188"/>
  <c r="AS18" i="190" s="1"/>
  <c r="AS22" i="188"/>
  <c r="AS22" i="190" s="1"/>
  <c r="AS26" i="188"/>
  <c r="AS26" i="190" s="1"/>
  <c r="AS12" i="188"/>
  <c r="AS12" i="190" s="1"/>
  <c r="AS19" i="188"/>
  <c r="AS19" i="190" s="1"/>
  <c r="AS93" i="188"/>
  <c r="AS93" i="190" s="1"/>
  <c r="AS89" i="188"/>
  <c r="AS89" i="190" s="1"/>
  <c r="AS87" i="188"/>
  <c r="AS87" i="190" s="1"/>
  <c r="AS92" i="188"/>
  <c r="AS94" i="188"/>
  <c r="AS94" i="190" s="1"/>
  <c r="D56" i="188"/>
  <c r="D73" i="188"/>
  <c r="D53" i="188"/>
  <c r="D80" i="188"/>
  <c r="D50" i="188"/>
  <c r="D72" i="188"/>
  <c r="D67" i="188"/>
  <c r="D64" i="188"/>
  <c r="D79" i="188"/>
  <c r="D61" i="188"/>
  <c r="D78" i="188"/>
  <c r="D77" i="188"/>
  <c r="D66" i="188"/>
  <c r="D84" i="188"/>
  <c r="D83" i="188"/>
  <c r="D32" i="188"/>
  <c r="D74" i="188"/>
  <c r="D70" i="188"/>
  <c r="D81" i="188"/>
  <c r="D48" i="188"/>
  <c r="D46" i="188"/>
  <c r="D82" i="188"/>
  <c r="D68" i="188"/>
  <c r="D43" i="188"/>
  <c r="D40" i="188"/>
  <c r="D52" i="188"/>
  <c r="D49" i="188"/>
  <c r="D69" i="188"/>
  <c r="D63" i="188"/>
  <c r="D42" i="188"/>
  <c r="D62" i="188"/>
  <c r="D60" i="188"/>
  <c r="D58" i="188"/>
  <c r="D65" i="188"/>
  <c r="D59" i="188"/>
  <c r="D57" i="188"/>
  <c r="D71" i="188"/>
  <c r="D76" i="188"/>
  <c r="D75" i="188"/>
  <c r="D31" i="188"/>
  <c r="D29" i="188"/>
  <c r="D26" i="188"/>
  <c r="D35" i="188"/>
  <c r="D23" i="188"/>
  <c r="D20" i="188"/>
  <c r="D51" i="188"/>
  <c r="D34" i="188"/>
  <c r="D17" i="188"/>
  <c r="D38" i="188"/>
  <c r="D54" i="188"/>
  <c r="D44" i="188"/>
  <c r="D37" i="188"/>
  <c r="D33" i="188"/>
  <c r="D55" i="188"/>
  <c r="D45" i="188"/>
  <c r="D12" i="188"/>
  <c r="D30" i="188"/>
  <c r="D27" i="188"/>
  <c r="D13" i="188"/>
  <c r="D41" i="188"/>
  <c r="D14" i="188"/>
  <c r="D39" i="188"/>
  <c r="D15" i="188"/>
  <c r="D22" i="188"/>
  <c r="D25" i="188"/>
  <c r="D18" i="188"/>
  <c r="D19" i="188"/>
  <c r="D36" i="188"/>
  <c r="D21" i="188"/>
  <c r="D47" i="188"/>
  <c r="D28" i="188"/>
  <c r="D11" i="188"/>
  <c r="D10" i="188"/>
  <c r="D9" i="188"/>
  <c r="D16" i="188"/>
  <c r="D24" i="188"/>
  <c r="D87" i="188"/>
  <c r="D94" i="188"/>
  <c r="D93" i="188"/>
  <c r="D89" i="188"/>
  <c r="D92" i="188"/>
  <c r="BY68" i="188"/>
  <c r="BY68" i="190" s="1"/>
  <c r="BY57" i="188"/>
  <c r="BY57" i="190" s="1"/>
  <c r="BY77" i="188"/>
  <c r="BY77" i="190" s="1"/>
  <c r="BY54" i="188"/>
  <c r="BY54" i="190" s="1"/>
  <c r="BY69" i="188"/>
  <c r="BY69" i="190" s="1"/>
  <c r="BY51" i="188"/>
  <c r="BY51" i="190" s="1"/>
  <c r="BY76" i="188"/>
  <c r="BY76" i="190" s="1"/>
  <c r="BY65" i="188"/>
  <c r="BY65" i="190" s="1"/>
  <c r="BY62" i="188"/>
  <c r="BY62" i="190" s="1"/>
  <c r="BY83" i="188"/>
  <c r="BY83" i="190" s="1"/>
  <c r="BY82" i="188"/>
  <c r="BY82" i="190" s="1"/>
  <c r="BY84" i="188"/>
  <c r="BY84" i="190" s="1"/>
  <c r="BY81" i="188"/>
  <c r="BY81" i="190" s="1"/>
  <c r="BY67" i="188"/>
  <c r="BY67" i="190" s="1"/>
  <c r="BY72" i="188"/>
  <c r="BY72" i="190" s="1"/>
  <c r="BY64" i="188"/>
  <c r="BY64" i="190" s="1"/>
  <c r="BY59" i="188"/>
  <c r="BY59" i="190" s="1"/>
  <c r="BY33" i="188"/>
  <c r="BY33" i="190" s="1"/>
  <c r="BY30" i="188"/>
  <c r="BY30" i="190" s="1"/>
  <c r="BY78" i="188"/>
  <c r="BY78" i="190" s="1"/>
  <c r="BY60" i="188"/>
  <c r="BY60" i="190" s="1"/>
  <c r="BY58" i="188"/>
  <c r="BY58" i="190" s="1"/>
  <c r="BY50" i="188"/>
  <c r="BY50" i="190" s="1"/>
  <c r="BY80" i="188"/>
  <c r="BY80" i="190" s="1"/>
  <c r="BY75" i="188"/>
  <c r="BY75" i="190" s="1"/>
  <c r="BY56" i="188"/>
  <c r="BY56" i="190" s="1"/>
  <c r="BY44" i="188"/>
  <c r="BY44" i="190" s="1"/>
  <c r="BY41" i="188"/>
  <c r="BY41" i="190" s="1"/>
  <c r="BY74" i="188"/>
  <c r="BY74" i="190" s="1"/>
  <c r="BY70" i="188"/>
  <c r="BY70" i="190" s="1"/>
  <c r="BY55" i="188"/>
  <c r="BY55" i="190" s="1"/>
  <c r="BY73" i="188"/>
  <c r="BY73" i="190" s="1"/>
  <c r="BY53" i="188"/>
  <c r="BY53" i="190" s="1"/>
  <c r="BY79" i="188"/>
  <c r="BY79" i="190" s="1"/>
  <c r="BY66" i="188"/>
  <c r="BY66" i="190" s="1"/>
  <c r="BY43" i="188"/>
  <c r="BY43" i="190" s="1"/>
  <c r="BY61" i="188"/>
  <c r="BY61" i="190" s="1"/>
  <c r="BY27" i="188"/>
  <c r="BY27" i="190" s="1"/>
  <c r="BY52" i="188"/>
  <c r="BY52" i="190" s="1"/>
  <c r="BY36" i="188"/>
  <c r="BY36" i="190" s="1"/>
  <c r="BY24" i="188"/>
  <c r="BY24" i="190" s="1"/>
  <c r="BY71" i="188"/>
  <c r="BY71" i="190" s="1"/>
  <c r="BY63" i="188"/>
  <c r="BY63" i="190" s="1"/>
  <c r="BY45" i="188"/>
  <c r="BY45" i="190" s="1"/>
  <c r="BY21" i="188"/>
  <c r="BY21" i="190" s="1"/>
  <c r="BY35" i="188"/>
  <c r="BY35" i="190" s="1"/>
  <c r="BY18" i="188"/>
  <c r="BY18" i="190" s="1"/>
  <c r="BY49" i="188"/>
  <c r="BY49" i="190" s="1"/>
  <c r="BY46" i="188"/>
  <c r="BY46" i="190" s="1"/>
  <c r="BY40" i="188"/>
  <c r="BY40" i="190" s="1"/>
  <c r="BY48" i="188"/>
  <c r="BY48" i="190" s="1"/>
  <c r="BY39" i="188"/>
  <c r="BY39" i="190" s="1"/>
  <c r="BY34" i="188"/>
  <c r="BY34" i="190" s="1"/>
  <c r="BY42" i="188"/>
  <c r="BY42" i="190" s="1"/>
  <c r="BY47" i="188"/>
  <c r="BY47" i="190" s="1"/>
  <c r="BY15" i="188"/>
  <c r="BY15" i="190" s="1"/>
  <c r="BY16" i="188"/>
  <c r="BY16" i="190" s="1"/>
  <c r="BY20" i="188"/>
  <c r="BY20" i="190" s="1"/>
  <c r="BY17" i="188"/>
  <c r="BY17" i="190" s="1"/>
  <c r="BY32" i="188"/>
  <c r="BY32" i="190" s="1"/>
  <c r="BY38" i="188"/>
  <c r="BY38" i="190" s="1"/>
  <c r="BY28" i="188"/>
  <c r="BY28" i="190" s="1"/>
  <c r="BY23" i="188"/>
  <c r="BY23" i="190" s="1"/>
  <c r="BY37" i="188"/>
  <c r="BY37" i="190" s="1"/>
  <c r="BY29" i="188"/>
  <c r="BY29" i="190" s="1"/>
  <c r="BY9" i="188"/>
  <c r="BY26" i="188"/>
  <c r="BY26" i="190" s="1"/>
  <c r="BY10" i="188"/>
  <c r="BY10" i="190" s="1"/>
  <c r="BY19" i="188"/>
  <c r="BY19" i="190" s="1"/>
  <c r="BY22" i="188"/>
  <c r="BY22" i="190" s="1"/>
  <c r="BY31" i="188"/>
  <c r="BY31" i="190" s="1"/>
  <c r="BY14" i="188"/>
  <c r="BY14" i="190" s="1"/>
  <c r="BY25" i="188"/>
  <c r="BY25" i="190" s="1"/>
  <c r="BY11" i="188"/>
  <c r="BY11" i="190" s="1"/>
  <c r="BY13" i="188"/>
  <c r="BY13" i="190" s="1"/>
  <c r="BY12" i="188"/>
  <c r="BY12" i="190" s="1"/>
  <c r="BY89" i="188"/>
  <c r="BY89" i="190" s="1"/>
  <c r="BY92" i="188"/>
  <c r="BY93" i="188"/>
  <c r="BY93" i="190" s="1"/>
  <c r="BY94" i="188"/>
  <c r="BY94" i="190" s="1"/>
  <c r="BY87" i="188"/>
  <c r="BY87" i="190" s="1"/>
  <c r="CB72" i="170"/>
  <c r="CI72" i="168"/>
  <c r="S86" i="168"/>
  <c r="CB81" i="170"/>
  <c r="CI81" i="168"/>
  <c r="AP86" i="168"/>
  <c r="CE86" i="168"/>
  <c r="D83" i="170"/>
  <c r="CB83" i="168"/>
  <c r="AA85" i="207"/>
  <c r="AC85" i="206"/>
  <c r="AC85" i="207" s="1"/>
  <c r="AB85" i="206"/>
  <c r="AB85" i="207" s="1"/>
  <c r="AA28" i="207"/>
  <c r="AC28" i="206"/>
  <c r="AC28" i="207" s="1"/>
  <c r="AB28" i="206"/>
  <c r="AB28" i="207" s="1"/>
  <c r="AA38" i="207"/>
  <c r="AC38" i="206"/>
  <c r="AC38" i="207" s="1"/>
  <c r="AB38" i="206"/>
  <c r="AB38" i="207" s="1"/>
  <c r="AA43" i="207"/>
  <c r="AC43" i="206"/>
  <c r="AC43" i="207" s="1"/>
  <c r="AB43" i="206"/>
  <c r="AB43" i="207" s="1"/>
  <c r="D66" i="170"/>
  <c r="CB66" i="168"/>
  <c r="BE86" i="168"/>
  <c r="H75" i="188"/>
  <c r="H75" i="190" s="1"/>
  <c r="H64" i="188"/>
  <c r="H64" i="190" s="1"/>
  <c r="H79" i="188"/>
  <c r="H79" i="190" s="1"/>
  <c r="H61" i="188"/>
  <c r="H61" i="190" s="1"/>
  <c r="H71" i="188"/>
  <c r="H71" i="190" s="1"/>
  <c r="H58" i="188"/>
  <c r="H58" i="190" s="1"/>
  <c r="H55" i="188"/>
  <c r="H55" i="190" s="1"/>
  <c r="H78" i="188"/>
  <c r="H78" i="190" s="1"/>
  <c r="H70" i="188"/>
  <c r="H70" i="190" s="1"/>
  <c r="H84" i="188"/>
  <c r="H84" i="190" s="1"/>
  <c r="H83" i="188"/>
  <c r="H83" i="190" s="1"/>
  <c r="H54" i="188"/>
  <c r="H54" i="190" s="1"/>
  <c r="H82" i="188"/>
  <c r="H82" i="190" s="1"/>
  <c r="H74" i="188"/>
  <c r="H74" i="190" s="1"/>
  <c r="H40" i="188"/>
  <c r="H40" i="190" s="1"/>
  <c r="H37" i="188"/>
  <c r="H37" i="190" s="1"/>
  <c r="H52" i="188"/>
  <c r="H52" i="190" s="1"/>
  <c r="H34" i="188"/>
  <c r="H34" i="190" s="1"/>
  <c r="H80" i="188"/>
  <c r="H80" i="190" s="1"/>
  <c r="H49" i="188"/>
  <c r="H49" i="190" s="1"/>
  <c r="H73" i="188"/>
  <c r="H73" i="190" s="1"/>
  <c r="H69" i="188"/>
  <c r="H69" i="190" s="1"/>
  <c r="H63" i="188"/>
  <c r="H63" i="190" s="1"/>
  <c r="H42" i="188"/>
  <c r="H42" i="190" s="1"/>
  <c r="H62" i="188"/>
  <c r="H62" i="190" s="1"/>
  <c r="H60" i="188"/>
  <c r="H60" i="190" s="1"/>
  <c r="H65" i="188"/>
  <c r="H65" i="190" s="1"/>
  <c r="H72" i="188"/>
  <c r="H72" i="190" s="1"/>
  <c r="H59" i="188"/>
  <c r="H59" i="190" s="1"/>
  <c r="H66" i="188"/>
  <c r="H66" i="190" s="1"/>
  <c r="H57" i="188"/>
  <c r="H57" i="190" s="1"/>
  <c r="H77" i="188"/>
  <c r="H77" i="190" s="1"/>
  <c r="H56" i="188"/>
  <c r="H56" i="190" s="1"/>
  <c r="H76" i="188"/>
  <c r="H76" i="190" s="1"/>
  <c r="H51" i="188"/>
  <c r="H51" i="190" s="1"/>
  <c r="H14" i="188"/>
  <c r="H14" i="190" s="1"/>
  <c r="H43" i="188"/>
  <c r="H43" i="190" s="1"/>
  <c r="H38" i="188"/>
  <c r="H38" i="190" s="1"/>
  <c r="H44" i="188"/>
  <c r="H44" i="190" s="1"/>
  <c r="H28" i="188"/>
  <c r="H28" i="190" s="1"/>
  <c r="H25" i="188"/>
  <c r="H25" i="190" s="1"/>
  <c r="H45" i="188"/>
  <c r="H45" i="190" s="1"/>
  <c r="H81" i="188"/>
  <c r="H81" i="190" s="1"/>
  <c r="H68" i="188"/>
  <c r="H68" i="190" s="1"/>
  <c r="H33" i="188"/>
  <c r="H33" i="190" s="1"/>
  <c r="H48" i="188"/>
  <c r="H48" i="190" s="1"/>
  <c r="H36" i="188"/>
  <c r="H36" i="190" s="1"/>
  <c r="H46" i="188"/>
  <c r="H46" i="190" s="1"/>
  <c r="H67" i="188"/>
  <c r="H67" i="190" s="1"/>
  <c r="H41" i="188"/>
  <c r="H41" i="190" s="1"/>
  <c r="H20" i="188"/>
  <c r="H20" i="190" s="1"/>
  <c r="H39" i="188"/>
  <c r="H39" i="190" s="1"/>
  <c r="H35" i="188"/>
  <c r="H35" i="190" s="1"/>
  <c r="H23" i="188"/>
  <c r="H23" i="190" s="1"/>
  <c r="H15" i="188"/>
  <c r="H15" i="190" s="1"/>
  <c r="H16" i="188"/>
  <c r="H16" i="190" s="1"/>
  <c r="H22" i="188"/>
  <c r="H22" i="190" s="1"/>
  <c r="H26" i="188"/>
  <c r="H26" i="190" s="1"/>
  <c r="H17" i="188"/>
  <c r="H17" i="190" s="1"/>
  <c r="H31" i="188"/>
  <c r="H31" i="190" s="1"/>
  <c r="H18" i="188"/>
  <c r="H18" i="190" s="1"/>
  <c r="H53" i="188"/>
  <c r="H53" i="190" s="1"/>
  <c r="H50" i="188"/>
  <c r="H50" i="190" s="1"/>
  <c r="H21" i="188"/>
  <c r="H21" i="190" s="1"/>
  <c r="H32" i="188"/>
  <c r="H32" i="190" s="1"/>
  <c r="H9" i="188"/>
  <c r="H47" i="188"/>
  <c r="H47" i="190" s="1"/>
  <c r="H24" i="188"/>
  <c r="H24" i="190" s="1"/>
  <c r="H29" i="188"/>
  <c r="H29" i="190" s="1"/>
  <c r="H19" i="188"/>
  <c r="H19" i="190" s="1"/>
  <c r="H11" i="188"/>
  <c r="H11" i="190" s="1"/>
  <c r="H12" i="188"/>
  <c r="H12" i="190" s="1"/>
  <c r="H30" i="188"/>
  <c r="H30" i="190" s="1"/>
  <c r="H13" i="188"/>
  <c r="H13" i="190" s="1"/>
  <c r="H10" i="188"/>
  <c r="H10" i="190" s="1"/>
  <c r="H27" i="188"/>
  <c r="H27" i="190" s="1"/>
  <c r="H89" i="188"/>
  <c r="H89" i="190" s="1"/>
  <c r="H87" i="188"/>
  <c r="H87" i="190" s="1"/>
  <c r="H93" i="188"/>
  <c r="H93" i="190" s="1"/>
  <c r="H94" i="188"/>
  <c r="H94" i="190" s="1"/>
  <c r="H92" i="188"/>
  <c r="BR69" i="188"/>
  <c r="BR69" i="190" s="1"/>
  <c r="BR58" i="188"/>
  <c r="BR58" i="190" s="1"/>
  <c r="BR72" i="188"/>
  <c r="BR72" i="190" s="1"/>
  <c r="BR55" i="188"/>
  <c r="BR55" i="190" s="1"/>
  <c r="BR79" i="188"/>
  <c r="BR79" i="190" s="1"/>
  <c r="BR52" i="188"/>
  <c r="BR52" i="190" s="1"/>
  <c r="BR71" i="188"/>
  <c r="BR71" i="190" s="1"/>
  <c r="BR49" i="188"/>
  <c r="BR49" i="190" s="1"/>
  <c r="BR66" i="188"/>
  <c r="BR66" i="190" s="1"/>
  <c r="BR78" i="188"/>
  <c r="BR78" i="190" s="1"/>
  <c r="BR63" i="188"/>
  <c r="BR63" i="190" s="1"/>
  <c r="BR77" i="188"/>
  <c r="BR77" i="190" s="1"/>
  <c r="BR76" i="188"/>
  <c r="BR76" i="190" s="1"/>
  <c r="BR83" i="188"/>
  <c r="BR83" i="190" s="1"/>
  <c r="BR84" i="188"/>
  <c r="BR84" i="190" s="1"/>
  <c r="BR82" i="188"/>
  <c r="BR82" i="190" s="1"/>
  <c r="BR68" i="188"/>
  <c r="BR68" i="190" s="1"/>
  <c r="BR47" i="188"/>
  <c r="BR47" i="190" s="1"/>
  <c r="BR34" i="188"/>
  <c r="BR34" i="190" s="1"/>
  <c r="BR31" i="188"/>
  <c r="BR31" i="190" s="1"/>
  <c r="BR51" i="188"/>
  <c r="BR51" i="190" s="1"/>
  <c r="BR62" i="188"/>
  <c r="BR62" i="190" s="1"/>
  <c r="BR45" i="188"/>
  <c r="BR45" i="190" s="1"/>
  <c r="BR60" i="188"/>
  <c r="BR60" i="190" s="1"/>
  <c r="BR42" i="188"/>
  <c r="BR42" i="190" s="1"/>
  <c r="BR70" i="188"/>
  <c r="BR70" i="190" s="1"/>
  <c r="BR61" i="188"/>
  <c r="BR61" i="190" s="1"/>
  <c r="BR59" i="188"/>
  <c r="BR59" i="190" s="1"/>
  <c r="BR81" i="188"/>
  <c r="BR81" i="190" s="1"/>
  <c r="BR80" i="188"/>
  <c r="BR80" i="190" s="1"/>
  <c r="BR75" i="188"/>
  <c r="BR75" i="190" s="1"/>
  <c r="BR64" i="188"/>
  <c r="BR64" i="190" s="1"/>
  <c r="BR57" i="188"/>
  <c r="BR57" i="190" s="1"/>
  <c r="BR74" i="188"/>
  <c r="BR74" i="190" s="1"/>
  <c r="BR65" i="188"/>
  <c r="BR65" i="190" s="1"/>
  <c r="BR56" i="188"/>
  <c r="BR56" i="190" s="1"/>
  <c r="BR54" i="188"/>
  <c r="BR54" i="190" s="1"/>
  <c r="BR44" i="188"/>
  <c r="BR44" i="190" s="1"/>
  <c r="BR73" i="188"/>
  <c r="BR73" i="190" s="1"/>
  <c r="BR67" i="188"/>
  <c r="BR67" i="190" s="1"/>
  <c r="BR43" i="188"/>
  <c r="BR43" i="190" s="1"/>
  <c r="BR28" i="188"/>
  <c r="BR28" i="190" s="1"/>
  <c r="BR37" i="188"/>
  <c r="BR37" i="190" s="1"/>
  <c r="BR25" i="188"/>
  <c r="BR25" i="190" s="1"/>
  <c r="BR22" i="188"/>
  <c r="BR22" i="190" s="1"/>
  <c r="BR36" i="188"/>
  <c r="BR36" i="190" s="1"/>
  <c r="BR19" i="188"/>
  <c r="BR19" i="190" s="1"/>
  <c r="BR32" i="188"/>
  <c r="BR32" i="190" s="1"/>
  <c r="BR35" i="188"/>
  <c r="BR35" i="190" s="1"/>
  <c r="BR53" i="188"/>
  <c r="BR53" i="190" s="1"/>
  <c r="BR50" i="188"/>
  <c r="BR50" i="190" s="1"/>
  <c r="BR48" i="188"/>
  <c r="BR48" i="190" s="1"/>
  <c r="BR46" i="188"/>
  <c r="BR46" i="190" s="1"/>
  <c r="BR41" i="188"/>
  <c r="BR41" i="190" s="1"/>
  <c r="BR39" i="188"/>
  <c r="BR39" i="190" s="1"/>
  <c r="BR30" i="188"/>
  <c r="BR30" i="190" s="1"/>
  <c r="BR11" i="188"/>
  <c r="BR11" i="190" s="1"/>
  <c r="BR12" i="188"/>
  <c r="BR12" i="190" s="1"/>
  <c r="BR13" i="188"/>
  <c r="BR13" i="190" s="1"/>
  <c r="BR21" i="188"/>
  <c r="BR21" i="190" s="1"/>
  <c r="BR40" i="188"/>
  <c r="BR40" i="190" s="1"/>
  <c r="BR14" i="188"/>
  <c r="BR14" i="190" s="1"/>
  <c r="BR15" i="188"/>
  <c r="BR15" i="190" s="1"/>
  <c r="BR38" i="188"/>
  <c r="BR38" i="190" s="1"/>
  <c r="BR24" i="188"/>
  <c r="BR24" i="190" s="1"/>
  <c r="BR16" i="188"/>
  <c r="BR16" i="190" s="1"/>
  <c r="BR20" i="188"/>
  <c r="BR20" i="190" s="1"/>
  <c r="BR17" i="188"/>
  <c r="BR17" i="190" s="1"/>
  <c r="BR27" i="188"/>
  <c r="BR27" i="190" s="1"/>
  <c r="BR18" i="188"/>
  <c r="BR18" i="190" s="1"/>
  <c r="BR23" i="188"/>
  <c r="BR23" i="190" s="1"/>
  <c r="BR29" i="188"/>
  <c r="BR29" i="190" s="1"/>
  <c r="BR26" i="188"/>
  <c r="BR26" i="190" s="1"/>
  <c r="BR10" i="188"/>
  <c r="BR10" i="190" s="1"/>
  <c r="BR33" i="188"/>
  <c r="BR33" i="190" s="1"/>
  <c r="BR9" i="188"/>
  <c r="BR93" i="188"/>
  <c r="BR93" i="190" s="1"/>
  <c r="BR89" i="188"/>
  <c r="BR89" i="190" s="1"/>
  <c r="BR94" i="188"/>
  <c r="BR94" i="190" s="1"/>
  <c r="BR92" i="188"/>
  <c r="BR87" i="188"/>
  <c r="BR87" i="190" s="1"/>
  <c r="AB75" i="188"/>
  <c r="AB75" i="190" s="1"/>
  <c r="AB72" i="188"/>
  <c r="AB72" i="190" s="1"/>
  <c r="AB64" i="188"/>
  <c r="AB64" i="190" s="1"/>
  <c r="AB61" i="188"/>
  <c r="AB61" i="190" s="1"/>
  <c r="AB79" i="188"/>
  <c r="AB79" i="190" s="1"/>
  <c r="AB58" i="188"/>
  <c r="AB58" i="190" s="1"/>
  <c r="AB71" i="188"/>
  <c r="AB71" i="190" s="1"/>
  <c r="AB55" i="188"/>
  <c r="AB55" i="190" s="1"/>
  <c r="AB78" i="188"/>
  <c r="AB78" i="190" s="1"/>
  <c r="AB77" i="188"/>
  <c r="AB77" i="190" s="1"/>
  <c r="AB76" i="188"/>
  <c r="AB76" i="190" s="1"/>
  <c r="AB54" i="188"/>
  <c r="AB54" i="190" s="1"/>
  <c r="AB83" i="188"/>
  <c r="AB83" i="190" s="1"/>
  <c r="AB84" i="188"/>
  <c r="AB84" i="190" s="1"/>
  <c r="AB82" i="188"/>
  <c r="AB82" i="190" s="1"/>
  <c r="AB50" i="188"/>
  <c r="AB50" i="190" s="1"/>
  <c r="AB40" i="188"/>
  <c r="AB40" i="190" s="1"/>
  <c r="AB48" i="188"/>
  <c r="AB48" i="190" s="1"/>
  <c r="AB37" i="188"/>
  <c r="AB37" i="190" s="1"/>
  <c r="AB34" i="188"/>
  <c r="AB34" i="190" s="1"/>
  <c r="AB53" i="188"/>
  <c r="AB53" i="190" s="1"/>
  <c r="AB67" i="188"/>
  <c r="AB67" i="190" s="1"/>
  <c r="AB68" i="188"/>
  <c r="AB68" i="190" s="1"/>
  <c r="AB49" i="188"/>
  <c r="AB49" i="190" s="1"/>
  <c r="AB42" i="188"/>
  <c r="AB42" i="190" s="1"/>
  <c r="AB52" i="188"/>
  <c r="AB52" i="190" s="1"/>
  <c r="AB74" i="188"/>
  <c r="AB74" i="190" s="1"/>
  <c r="AB70" i="188"/>
  <c r="AB70" i="190" s="1"/>
  <c r="AB63" i="188"/>
  <c r="AB63" i="190" s="1"/>
  <c r="AB62" i="188"/>
  <c r="AB62" i="190" s="1"/>
  <c r="AB73" i="188"/>
  <c r="AB73" i="190" s="1"/>
  <c r="AB69" i="188"/>
  <c r="AB69" i="190" s="1"/>
  <c r="AB60" i="188"/>
  <c r="AB60" i="190" s="1"/>
  <c r="AB81" i="188"/>
  <c r="AB81" i="190" s="1"/>
  <c r="AB80" i="188"/>
  <c r="AB80" i="190" s="1"/>
  <c r="AB66" i="188"/>
  <c r="AB66" i="190" s="1"/>
  <c r="AB14" i="188"/>
  <c r="AB14" i="190" s="1"/>
  <c r="AB57" i="188"/>
  <c r="AB57" i="190" s="1"/>
  <c r="AB41" i="188"/>
  <c r="AB41" i="190" s="1"/>
  <c r="AB39" i="188"/>
  <c r="AB39" i="190" s="1"/>
  <c r="AB32" i="188"/>
  <c r="AB32" i="190" s="1"/>
  <c r="AB59" i="188"/>
  <c r="AB59" i="190" s="1"/>
  <c r="AB35" i="188"/>
  <c r="AB35" i="190" s="1"/>
  <c r="AB28" i="188"/>
  <c r="AB28" i="190" s="1"/>
  <c r="AB25" i="188"/>
  <c r="AB25" i="190" s="1"/>
  <c r="AB47" i="188"/>
  <c r="AB47" i="190" s="1"/>
  <c r="AB38" i="188"/>
  <c r="AB38" i="190" s="1"/>
  <c r="AB65" i="188"/>
  <c r="AB65" i="190" s="1"/>
  <c r="AB44" i="188"/>
  <c r="AB44" i="190" s="1"/>
  <c r="AB33" i="188"/>
  <c r="AB33" i="190" s="1"/>
  <c r="AB45" i="188"/>
  <c r="AB45" i="190" s="1"/>
  <c r="AB51" i="188"/>
  <c r="AB51" i="190" s="1"/>
  <c r="AB56" i="188"/>
  <c r="AB56" i="190" s="1"/>
  <c r="AB31" i="188"/>
  <c r="AB31" i="190" s="1"/>
  <c r="AB24" i="188"/>
  <c r="AB24" i="190" s="1"/>
  <c r="AB12" i="188"/>
  <c r="AB12" i="190" s="1"/>
  <c r="AB13" i="188"/>
  <c r="AB13" i="190" s="1"/>
  <c r="AB46" i="188"/>
  <c r="AB46" i="190" s="1"/>
  <c r="AB29" i="188"/>
  <c r="AB29" i="190" s="1"/>
  <c r="AB27" i="188"/>
  <c r="AB27" i="190" s="1"/>
  <c r="AB20" i="188"/>
  <c r="AB20" i="190" s="1"/>
  <c r="AB15" i="188"/>
  <c r="AB15" i="190" s="1"/>
  <c r="AB16" i="188"/>
  <c r="AB16" i="190" s="1"/>
  <c r="AB30" i="188"/>
  <c r="AB30" i="190" s="1"/>
  <c r="AB23" i="188"/>
  <c r="AB23" i="190" s="1"/>
  <c r="AB36" i="188"/>
  <c r="AB36" i="190" s="1"/>
  <c r="AB22" i="188"/>
  <c r="AB22" i="190" s="1"/>
  <c r="AB18" i="188"/>
  <c r="AB18" i="190" s="1"/>
  <c r="AB26" i="188"/>
  <c r="AB26" i="190" s="1"/>
  <c r="AB19" i="188"/>
  <c r="AB19" i="190" s="1"/>
  <c r="AB43" i="188"/>
  <c r="AB43" i="190" s="1"/>
  <c r="AB21" i="188"/>
  <c r="AB21" i="190" s="1"/>
  <c r="AB17" i="188"/>
  <c r="AB17" i="190" s="1"/>
  <c r="AB11" i="188"/>
  <c r="AB11" i="190" s="1"/>
  <c r="AB10" i="188"/>
  <c r="AB10" i="190" s="1"/>
  <c r="AB9" i="188"/>
  <c r="AB89" i="188"/>
  <c r="AB89" i="190" s="1"/>
  <c r="AB94" i="188"/>
  <c r="AB94" i="190" s="1"/>
  <c r="AB93" i="188"/>
  <c r="AB93" i="190" s="1"/>
  <c r="AB87" i="188"/>
  <c r="AB87" i="190" s="1"/>
  <c r="AB92" i="188"/>
  <c r="R54" i="188"/>
  <c r="R54" i="190" s="1"/>
  <c r="R84" i="188"/>
  <c r="R84" i="190" s="1"/>
  <c r="R83" i="188"/>
  <c r="R83" i="190" s="1"/>
  <c r="R51" i="188"/>
  <c r="R51" i="190" s="1"/>
  <c r="R75" i="188"/>
  <c r="R75" i="190" s="1"/>
  <c r="R68" i="188"/>
  <c r="R68" i="190" s="1"/>
  <c r="R48" i="188"/>
  <c r="R48" i="190" s="1"/>
  <c r="R82" i="188"/>
  <c r="R82" i="190" s="1"/>
  <c r="R65" i="188"/>
  <c r="R65" i="190" s="1"/>
  <c r="R74" i="188"/>
  <c r="R74" i="190" s="1"/>
  <c r="R59" i="188"/>
  <c r="R59" i="190" s="1"/>
  <c r="R81" i="188"/>
  <c r="R81" i="190" s="1"/>
  <c r="R73" i="188"/>
  <c r="R73" i="190" s="1"/>
  <c r="R72" i="188"/>
  <c r="R72" i="190" s="1"/>
  <c r="R64" i="188"/>
  <c r="R64" i="190" s="1"/>
  <c r="R79" i="188"/>
  <c r="R79" i="190" s="1"/>
  <c r="R78" i="188"/>
  <c r="R78" i="190" s="1"/>
  <c r="R63" i="188"/>
  <c r="R63" i="190" s="1"/>
  <c r="R61" i="188"/>
  <c r="R61" i="190" s="1"/>
  <c r="R30" i="188"/>
  <c r="R30" i="190" s="1"/>
  <c r="R69" i="188"/>
  <c r="R69" i="190" s="1"/>
  <c r="R44" i="188"/>
  <c r="R44" i="190" s="1"/>
  <c r="R60" i="188"/>
  <c r="R60" i="190" s="1"/>
  <c r="R58" i="188"/>
  <c r="R58" i="190" s="1"/>
  <c r="R41" i="188"/>
  <c r="R41" i="190" s="1"/>
  <c r="R56" i="188"/>
  <c r="R56" i="190" s="1"/>
  <c r="R38" i="188"/>
  <c r="R38" i="190" s="1"/>
  <c r="R57" i="188"/>
  <c r="R57" i="190" s="1"/>
  <c r="R55" i="188"/>
  <c r="R55" i="190" s="1"/>
  <c r="R50" i="188"/>
  <c r="R50" i="190" s="1"/>
  <c r="R66" i="188"/>
  <c r="R66" i="190" s="1"/>
  <c r="R71" i="188"/>
  <c r="R71" i="190" s="1"/>
  <c r="R67" i="188"/>
  <c r="R67" i="190" s="1"/>
  <c r="R77" i="188"/>
  <c r="R77" i="190" s="1"/>
  <c r="R53" i="188"/>
  <c r="R53" i="190" s="1"/>
  <c r="R76" i="188"/>
  <c r="R76" i="190" s="1"/>
  <c r="R70" i="188"/>
  <c r="R70" i="190" s="1"/>
  <c r="R80" i="188"/>
  <c r="R80" i="190" s="1"/>
  <c r="R45" i="188"/>
  <c r="R45" i="190" s="1"/>
  <c r="R24" i="188"/>
  <c r="R24" i="190" s="1"/>
  <c r="R33" i="188"/>
  <c r="R33" i="190" s="1"/>
  <c r="R21" i="188"/>
  <c r="R21" i="190" s="1"/>
  <c r="R46" i="188"/>
  <c r="R46" i="190" s="1"/>
  <c r="R15" i="188"/>
  <c r="R15" i="190" s="1"/>
  <c r="R52" i="188"/>
  <c r="R52" i="190" s="1"/>
  <c r="R36" i="188"/>
  <c r="R36" i="190" s="1"/>
  <c r="R35" i="188"/>
  <c r="R35" i="190" s="1"/>
  <c r="R47" i="188"/>
  <c r="R47" i="190" s="1"/>
  <c r="R32" i="188"/>
  <c r="R32" i="190" s="1"/>
  <c r="R42" i="188"/>
  <c r="R42" i="190" s="1"/>
  <c r="R39" i="188"/>
  <c r="R39" i="190" s="1"/>
  <c r="R43" i="188"/>
  <c r="R43" i="190" s="1"/>
  <c r="R49" i="188"/>
  <c r="R49" i="190" s="1"/>
  <c r="R62" i="188"/>
  <c r="R62" i="190" s="1"/>
  <c r="R19" i="188"/>
  <c r="R19" i="190" s="1"/>
  <c r="R31" i="188"/>
  <c r="R31" i="190" s="1"/>
  <c r="R25" i="188"/>
  <c r="R25" i="190" s="1"/>
  <c r="R9" i="188"/>
  <c r="R34" i="188"/>
  <c r="R34" i="190" s="1"/>
  <c r="R10" i="188"/>
  <c r="R10" i="190" s="1"/>
  <c r="R37" i="188"/>
  <c r="R37" i="190" s="1"/>
  <c r="R29" i="188"/>
  <c r="R29" i="190" s="1"/>
  <c r="R28" i="188"/>
  <c r="R28" i="190" s="1"/>
  <c r="R20" i="188"/>
  <c r="R20" i="190" s="1"/>
  <c r="R13" i="188"/>
  <c r="R13" i="190" s="1"/>
  <c r="R23" i="188"/>
  <c r="R23" i="190" s="1"/>
  <c r="R14" i="188"/>
  <c r="R14" i="190" s="1"/>
  <c r="R27" i="188"/>
  <c r="R27" i="190" s="1"/>
  <c r="R26" i="188"/>
  <c r="R26" i="190" s="1"/>
  <c r="R40" i="188"/>
  <c r="R40" i="190" s="1"/>
  <c r="R22" i="188"/>
  <c r="R22" i="190" s="1"/>
  <c r="R17" i="188"/>
  <c r="R17" i="190" s="1"/>
  <c r="R16" i="188"/>
  <c r="R16" i="190" s="1"/>
  <c r="R12" i="188"/>
  <c r="R12" i="190" s="1"/>
  <c r="R11" i="188"/>
  <c r="R11" i="190" s="1"/>
  <c r="R18" i="188"/>
  <c r="R18" i="190" s="1"/>
  <c r="R87" i="188"/>
  <c r="R87" i="190" s="1"/>
  <c r="R93" i="188"/>
  <c r="R93" i="190" s="1"/>
  <c r="R89" i="188"/>
  <c r="R89" i="190" s="1"/>
  <c r="R92" i="188"/>
  <c r="R94" i="188"/>
  <c r="R94" i="190" s="1"/>
  <c r="D34" i="170"/>
  <c r="CB34" i="168"/>
  <c r="D22" i="170"/>
  <c r="CB22" i="168"/>
  <c r="D79" i="170"/>
  <c r="CB79" i="168"/>
  <c r="AH77" i="188"/>
  <c r="AH77" i="190" s="1"/>
  <c r="AH70" i="188"/>
  <c r="AH70" i="190" s="1"/>
  <c r="AH66" i="188"/>
  <c r="AH66" i="190" s="1"/>
  <c r="AH63" i="188"/>
  <c r="AH63" i="190" s="1"/>
  <c r="AH60" i="188"/>
  <c r="AH60" i="190" s="1"/>
  <c r="AH69" i="188"/>
  <c r="AH69" i="190" s="1"/>
  <c r="AH57" i="188"/>
  <c r="AH57" i="190" s="1"/>
  <c r="AH76" i="188"/>
  <c r="AH76" i="190" s="1"/>
  <c r="AH83" i="188"/>
  <c r="AH83" i="190" s="1"/>
  <c r="AH84" i="188"/>
  <c r="AH84" i="190" s="1"/>
  <c r="AH75" i="188"/>
  <c r="AH75" i="190" s="1"/>
  <c r="AH82" i="188"/>
  <c r="AH82" i="190" s="1"/>
  <c r="AH56" i="188"/>
  <c r="AH56" i="190" s="1"/>
  <c r="AH81" i="188"/>
  <c r="AH81" i="190" s="1"/>
  <c r="AH80" i="188"/>
  <c r="AH80" i="190" s="1"/>
  <c r="AH42" i="188"/>
  <c r="AH42" i="190" s="1"/>
  <c r="AH71" i="188"/>
  <c r="AH71" i="190" s="1"/>
  <c r="AH68" i="188"/>
  <c r="AH68" i="190" s="1"/>
  <c r="AH39" i="188"/>
  <c r="AH39" i="190" s="1"/>
  <c r="AH78" i="188"/>
  <c r="AH78" i="190" s="1"/>
  <c r="AH36" i="188"/>
  <c r="AH36" i="190" s="1"/>
  <c r="AH79" i="188"/>
  <c r="AH79" i="190" s="1"/>
  <c r="AH33" i="188"/>
  <c r="AH33" i="190" s="1"/>
  <c r="AH49" i="188"/>
  <c r="AH49" i="190" s="1"/>
  <c r="AH74" i="188"/>
  <c r="AH74" i="190" s="1"/>
  <c r="AH52" i="188"/>
  <c r="AH52" i="190" s="1"/>
  <c r="AH44" i="188"/>
  <c r="AH44" i="190" s="1"/>
  <c r="AH62" i="188"/>
  <c r="AH62" i="190" s="1"/>
  <c r="AH73" i="188"/>
  <c r="AH73" i="190" s="1"/>
  <c r="AH64" i="188"/>
  <c r="AH64" i="190" s="1"/>
  <c r="AH61" i="188"/>
  <c r="AH61" i="190" s="1"/>
  <c r="AH65" i="188"/>
  <c r="AH65" i="190" s="1"/>
  <c r="AH59" i="188"/>
  <c r="AH59" i="190" s="1"/>
  <c r="AH58" i="188"/>
  <c r="AH58" i="190" s="1"/>
  <c r="AH72" i="188"/>
  <c r="AH72" i="190" s="1"/>
  <c r="AH38" i="188"/>
  <c r="AH38" i="190" s="1"/>
  <c r="AH16" i="188"/>
  <c r="AH16" i="190" s="1"/>
  <c r="AH43" i="188"/>
  <c r="AH43" i="190" s="1"/>
  <c r="AH34" i="188"/>
  <c r="AH34" i="190" s="1"/>
  <c r="AH27" i="188"/>
  <c r="AH27" i="190" s="1"/>
  <c r="AH21" i="188"/>
  <c r="AH21" i="190" s="1"/>
  <c r="AH53" i="188"/>
  <c r="AH53" i="190" s="1"/>
  <c r="AH50" i="188"/>
  <c r="AH50" i="190" s="1"/>
  <c r="AH37" i="188"/>
  <c r="AH37" i="190" s="1"/>
  <c r="AH51" i="188"/>
  <c r="AH51" i="190" s="1"/>
  <c r="AH48" i="188"/>
  <c r="AH48" i="190" s="1"/>
  <c r="AH45" i="188"/>
  <c r="AH45" i="190" s="1"/>
  <c r="AH67" i="188"/>
  <c r="AH67" i="190" s="1"/>
  <c r="AH46" i="188"/>
  <c r="AH46" i="190" s="1"/>
  <c r="AH55" i="188"/>
  <c r="AH55" i="190" s="1"/>
  <c r="AH54" i="188"/>
  <c r="AH54" i="190" s="1"/>
  <c r="AH32" i="188"/>
  <c r="AH32" i="190" s="1"/>
  <c r="AH30" i="188"/>
  <c r="AH30" i="190" s="1"/>
  <c r="AH23" i="188"/>
  <c r="AH23" i="190" s="1"/>
  <c r="AH17" i="188"/>
  <c r="AH17" i="190" s="1"/>
  <c r="AH18" i="188"/>
  <c r="AH18" i="190" s="1"/>
  <c r="AH26" i="188"/>
  <c r="AH26" i="190" s="1"/>
  <c r="AH22" i="188"/>
  <c r="AH22" i="190" s="1"/>
  <c r="AH10" i="188"/>
  <c r="AH10" i="190" s="1"/>
  <c r="AH25" i="188"/>
  <c r="AH25" i="190" s="1"/>
  <c r="AH47" i="188"/>
  <c r="AH47" i="190" s="1"/>
  <c r="AH41" i="188"/>
  <c r="AH41" i="190" s="1"/>
  <c r="AH35" i="188"/>
  <c r="AH35" i="190" s="1"/>
  <c r="AH11" i="188"/>
  <c r="AH11" i="190" s="1"/>
  <c r="AH24" i="188"/>
  <c r="AH24" i="190" s="1"/>
  <c r="AH31" i="188"/>
  <c r="AH31" i="190" s="1"/>
  <c r="AH40" i="188"/>
  <c r="AH40" i="190" s="1"/>
  <c r="AH29" i="188"/>
  <c r="AH29" i="190" s="1"/>
  <c r="AH20" i="188"/>
  <c r="AH20" i="190" s="1"/>
  <c r="AH12" i="188"/>
  <c r="AH12" i="190" s="1"/>
  <c r="AH28" i="188"/>
  <c r="AH28" i="190" s="1"/>
  <c r="AH13" i="188"/>
  <c r="AH13" i="190" s="1"/>
  <c r="AH15" i="188"/>
  <c r="AH15" i="190" s="1"/>
  <c r="AH9" i="188"/>
  <c r="AH19" i="188"/>
  <c r="AH19" i="190" s="1"/>
  <c r="AH14" i="188"/>
  <c r="AH14" i="190" s="1"/>
  <c r="AH89" i="188"/>
  <c r="AH89" i="190" s="1"/>
  <c r="AH87" i="188"/>
  <c r="AH87" i="190" s="1"/>
  <c r="AH94" i="188"/>
  <c r="AH94" i="190" s="1"/>
  <c r="AH93" i="188"/>
  <c r="AH93" i="190" s="1"/>
  <c r="AH92" i="188"/>
  <c r="U76" i="188"/>
  <c r="U76" i="190" s="1"/>
  <c r="U65" i="188"/>
  <c r="U65" i="190" s="1"/>
  <c r="U82" i="188"/>
  <c r="U82" i="190" s="1"/>
  <c r="U62" i="188"/>
  <c r="U62" i="190" s="1"/>
  <c r="U74" i="188"/>
  <c r="U74" i="190" s="1"/>
  <c r="U59" i="188"/>
  <c r="U59" i="190" s="1"/>
  <c r="U81" i="188"/>
  <c r="U81" i="190" s="1"/>
  <c r="U56" i="188"/>
  <c r="U56" i="190" s="1"/>
  <c r="U73" i="188"/>
  <c r="U73" i="190" s="1"/>
  <c r="U80" i="188"/>
  <c r="U80" i="190" s="1"/>
  <c r="U72" i="188"/>
  <c r="U72" i="190" s="1"/>
  <c r="U71" i="188"/>
  <c r="U71" i="190" s="1"/>
  <c r="U55" i="188"/>
  <c r="U55" i="190" s="1"/>
  <c r="U77" i="188"/>
  <c r="U77" i="190" s="1"/>
  <c r="U60" i="188"/>
  <c r="U60" i="190" s="1"/>
  <c r="U51" i="188"/>
  <c r="U51" i="190" s="1"/>
  <c r="U41" i="188"/>
  <c r="U41" i="190" s="1"/>
  <c r="U58" i="188"/>
  <c r="U58" i="190" s="1"/>
  <c r="U38" i="188"/>
  <c r="U38" i="190" s="1"/>
  <c r="U47" i="188"/>
  <c r="U47" i="190" s="1"/>
  <c r="U35" i="188"/>
  <c r="U35" i="190" s="1"/>
  <c r="U57" i="188"/>
  <c r="U57" i="190" s="1"/>
  <c r="U50" i="188"/>
  <c r="U50" i="190" s="1"/>
  <c r="U66" i="188"/>
  <c r="U66" i="190" s="1"/>
  <c r="U83" i="188"/>
  <c r="U83" i="190" s="1"/>
  <c r="U78" i="188"/>
  <c r="U78" i="190" s="1"/>
  <c r="U67" i="188"/>
  <c r="U67" i="190" s="1"/>
  <c r="U54" i="188"/>
  <c r="U54" i="190" s="1"/>
  <c r="U43" i="188"/>
  <c r="U43" i="190" s="1"/>
  <c r="U53" i="188"/>
  <c r="U53" i="190" s="1"/>
  <c r="U79" i="188"/>
  <c r="U79" i="190" s="1"/>
  <c r="U75" i="188"/>
  <c r="U75" i="190" s="1"/>
  <c r="U70" i="188"/>
  <c r="U70" i="190" s="1"/>
  <c r="U68" i="188"/>
  <c r="U68" i="190" s="1"/>
  <c r="U63" i="188"/>
  <c r="U63" i="190" s="1"/>
  <c r="U46" i="188"/>
  <c r="U46" i="190" s="1"/>
  <c r="U15" i="188"/>
  <c r="U15" i="190" s="1"/>
  <c r="U84" i="188"/>
  <c r="U84" i="190" s="1"/>
  <c r="U52" i="188"/>
  <c r="U52" i="190" s="1"/>
  <c r="U36" i="188"/>
  <c r="U36" i="190" s="1"/>
  <c r="U26" i="188"/>
  <c r="U26" i="190" s="1"/>
  <c r="U61" i="188"/>
  <c r="U61" i="190" s="1"/>
  <c r="U40" i="188"/>
  <c r="U40" i="190" s="1"/>
  <c r="U31" i="188"/>
  <c r="U31" i="190" s="1"/>
  <c r="U32" i="188"/>
  <c r="U32" i="190" s="1"/>
  <c r="U42" i="188"/>
  <c r="U42" i="190" s="1"/>
  <c r="U34" i="188"/>
  <c r="U34" i="190" s="1"/>
  <c r="U49" i="188"/>
  <c r="U49" i="190" s="1"/>
  <c r="U69" i="188"/>
  <c r="U69" i="190" s="1"/>
  <c r="U64" i="188"/>
  <c r="U64" i="190" s="1"/>
  <c r="U39" i="188"/>
  <c r="U39" i="190" s="1"/>
  <c r="U25" i="188"/>
  <c r="U25" i="190" s="1"/>
  <c r="U9" i="188"/>
  <c r="U21" i="188"/>
  <c r="U21" i="190" s="1"/>
  <c r="U10" i="188"/>
  <c r="U10" i="190" s="1"/>
  <c r="U48" i="188"/>
  <c r="U48" i="190" s="1"/>
  <c r="U37" i="188"/>
  <c r="U37" i="190" s="1"/>
  <c r="U11" i="188"/>
  <c r="U11" i="190" s="1"/>
  <c r="U29" i="188"/>
  <c r="U29" i="190" s="1"/>
  <c r="U28" i="188"/>
  <c r="U28" i="190" s="1"/>
  <c r="U12" i="188"/>
  <c r="U12" i="190" s="1"/>
  <c r="U24" i="188"/>
  <c r="U24" i="190" s="1"/>
  <c r="U20" i="188"/>
  <c r="U20" i="190" s="1"/>
  <c r="U30" i="188"/>
  <c r="U30" i="190" s="1"/>
  <c r="U23" i="188"/>
  <c r="U23" i="190" s="1"/>
  <c r="U27" i="188"/>
  <c r="U27" i="190" s="1"/>
  <c r="U16" i="188"/>
  <c r="U16" i="190" s="1"/>
  <c r="U17" i="188"/>
  <c r="U17" i="190" s="1"/>
  <c r="U33" i="188"/>
  <c r="U33" i="190" s="1"/>
  <c r="U22" i="188"/>
  <c r="U22" i="190" s="1"/>
  <c r="U18" i="188"/>
  <c r="U18" i="190" s="1"/>
  <c r="U45" i="188"/>
  <c r="U45" i="190" s="1"/>
  <c r="U44" i="188"/>
  <c r="U44" i="190" s="1"/>
  <c r="U14" i="188"/>
  <c r="U14" i="190" s="1"/>
  <c r="U13" i="188"/>
  <c r="U13" i="190" s="1"/>
  <c r="U19" i="188"/>
  <c r="U19" i="190" s="1"/>
  <c r="U92" i="188"/>
  <c r="U89" i="188"/>
  <c r="U89" i="190" s="1"/>
  <c r="U94" i="188"/>
  <c r="U94" i="190" s="1"/>
  <c r="U87" i="188"/>
  <c r="U87" i="190" s="1"/>
  <c r="U93" i="188"/>
  <c r="U93" i="190" s="1"/>
  <c r="BB77" i="188"/>
  <c r="BB77" i="190" s="1"/>
  <c r="BB78" i="188"/>
  <c r="BB78" i="190" s="1"/>
  <c r="BB66" i="188"/>
  <c r="BB66" i="190" s="1"/>
  <c r="BB70" i="188"/>
  <c r="BB70" i="190" s="1"/>
  <c r="BB63" i="188"/>
  <c r="BB63" i="190" s="1"/>
  <c r="BB60" i="188"/>
  <c r="BB60" i="190" s="1"/>
  <c r="BB57" i="188"/>
  <c r="BB57" i="190" s="1"/>
  <c r="BB69" i="188"/>
  <c r="BB69" i="190" s="1"/>
  <c r="BB76" i="188"/>
  <c r="BB76" i="190" s="1"/>
  <c r="BB83" i="188"/>
  <c r="BB83" i="190" s="1"/>
  <c r="BB84" i="188"/>
  <c r="BB84" i="190" s="1"/>
  <c r="BB82" i="188"/>
  <c r="BB82" i="190" s="1"/>
  <c r="BB74" i="188"/>
  <c r="BB74" i="190" s="1"/>
  <c r="BB56" i="188"/>
  <c r="BB56" i="190" s="1"/>
  <c r="BB81" i="188"/>
  <c r="BB81" i="190" s="1"/>
  <c r="BB80" i="188"/>
  <c r="BB80" i="190" s="1"/>
  <c r="BB42" i="188"/>
  <c r="BB42" i="190" s="1"/>
  <c r="BB54" i="188"/>
  <c r="BB54" i="190" s="1"/>
  <c r="BB39" i="188"/>
  <c r="BB39" i="190" s="1"/>
  <c r="BB55" i="188"/>
  <c r="BB55" i="190" s="1"/>
  <c r="BB36" i="188"/>
  <c r="BB36" i="190" s="1"/>
  <c r="BB53" i="188"/>
  <c r="BB53" i="190" s="1"/>
  <c r="BB33" i="188"/>
  <c r="BB33" i="190" s="1"/>
  <c r="BB72" i="188"/>
  <c r="BB72" i="190" s="1"/>
  <c r="BB67" i="188"/>
  <c r="BB67" i="190" s="1"/>
  <c r="BB44" i="188"/>
  <c r="BB44" i="190" s="1"/>
  <c r="BB68" i="188"/>
  <c r="BB68" i="190" s="1"/>
  <c r="BB52" i="188"/>
  <c r="BB52" i="190" s="1"/>
  <c r="BB71" i="188"/>
  <c r="BB71" i="190" s="1"/>
  <c r="BB75" i="188"/>
  <c r="BB75" i="190" s="1"/>
  <c r="BB62" i="188"/>
  <c r="BB62" i="190" s="1"/>
  <c r="BB59" i="188"/>
  <c r="BB59" i="190" s="1"/>
  <c r="BB46" i="188"/>
  <c r="BB46" i="190" s="1"/>
  <c r="BB16" i="188"/>
  <c r="BB16" i="190" s="1"/>
  <c r="BB61" i="188"/>
  <c r="BB61" i="190" s="1"/>
  <c r="BB50" i="188"/>
  <c r="BB50" i="190" s="1"/>
  <c r="BB48" i="188"/>
  <c r="BB48" i="190" s="1"/>
  <c r="BB41" i="188"/>
  <c r="BB41" i="190" s="1"/>
  <c r="BB35" i="188"/>
  <c r="BB35" i="190" s="1"/>
  <c r="BB51" i="188"/>
  <c r="BB51" i="190" s="1"/>
  <c r="BB27" i="188"/>
  <c r="BB27" i="190" s="1"/>
  <c r="BB40" i="188"/>
  <c r="BB40" i="190" s="1"/>
  <c r="BB38" i="188"/>
  <c r="BB38" i="190" s="1"/>
  <c r="BB21" i="188"/>
  <c r="BB21" i="190" s="1"/>
  <c r="BB65" i="188"/>
  <c r="BB65" i="190" s="1"/>
  <c r="BB47" i="188"/>
  <c r="BB47" i="190" s="1"/>
  <c r="BB79" i="188"/>
  <c r="BB79" i="190" s="1"/>
  <c r="BB43" i="188"/>
  <c r="BB43" i="190" s="1"/>
  <c r="BB58" i="188"/>
  <c r="BB58" i="190" s="1"/>
  <c r="BB37" i="188"/>
  <c r="BB37" i="190" s="1"/>
  <c r="BB73" i="188"/>
  <c r="BB73" i="190" s="1"/>
  <c r="BB64" i="188"/>
  <c r="BB64" i="190" s="1"/>
  <c r="BB24" i="188"/>
  <c r="BB24" i="190" s="1"/>
  <c r="BB14" i="188"/>
  <c r="BB14" i="190" s="1"/>
  <c r="BB15" i="188"/>
  <c r="BB15" i="190" s="1"/>
  <c r="BB20" i="188"/>
  <c r="BB20" i="190" s="1"/>
  <c r="BB28" i="188"/>
  <c r="BB28" i="190" s="1"/>
  <c r="BB29" i="188"/>
  <c r="BB29" i="190" s="1"/>
  <c r="BB17" i="188"/>
  <c r="BB17" i="190" s="1"/>
  <c r="BB23" i="188"/>
  <c r="BB23" i="190" s="1"/>
  <c r="BB18" i="188"/>
  <c r="BB18" i="190" s="1"/>
  <c r="BB31" i="188"/>
  <c r="BB31" i="190" s="1"/>
  <c r="BB30" i="188"/>
  <c r="BB30" i="190" s="1"/>
  <c r="BB49" i="188"/>
  <c r="BB49" i="190" s="1"/>
  <c r="BB26" i="188"/>
  <c r="BB26" i="190" s="1"/>
  <c r="BB9" i="188"/>
  <c r="BB45" i="188"/>
  <c r="BB45" i="190" s="1"/>
  <c r="BB34" i="188"/>
  <c r="BB34" i="190" s="1"/>
  <c r="BB32" i="188"/>
  <c r="BB32" i="190" s="1"/>
  <c r="BB22" i="188"/>
  <c r="BB22" i="190" s="1"/>
  <c r="BB19" i="188"/>
  <c r="BB19" i="190" s="1"/>
  <c r="BB10" i="188"/>
  <c r="BB10" i="190" s="1"/>
  <c r="BB25" i="188"/>
  <c r="BB25" i="190" s="1"/>
  <c r="BB11" i="188"/>
  <c r="BB11" i="190" s="1"/>
  <c r="BB12" i="188"/>
  <c r="BB12" i="190" s="1"/>
  <c r="BB13" i="188"/>
  <c r="BB13" i="190" s="1"/>
  <c r="BB94" i="188"/>
  <c r="BB94" i="190" s="1"/>
  <c r="BB89" i="188"/>
  <c r="BB89" i="190" s="1"/>
  <c r="BB87" i="188"/>
  <c r="BB87" i="190" s="1"/>
  <c r="BB93" i="188"/>
  <c r="BB93" i="190" s="1"/>
  <c r="BB92" i="188"/>
  <c r="AL76" i="188"/>
  <c r="AL76" i="190" s="1"/>
  <c r="AL54" i="188"/>
  <c r="AL54" i="190" s="1"/>
  <c r="AL51" i="188"/>
  <c r="AL51" i="190" s="1"/>
  <c r="AL83" i="188"/>
  <c r="AL83" i="190" s="1"/>
  <c r="AL68" i="188"/>
  <c r="AL68" i="190" s="1"/>
  <c r="AL48" i="188"/>
  <c r="AL48" i="190" s="1"/>
  <c r="AL84" i="188"/>
  <c r="AL84" i="190" s="1"/>
  <c r="AL75" i="188"/>
  <c r="AL75" i="190" s="1"/>
  <c r="AL65" i="188"/>
  <c r="AL65" i="190" s="1"/>
  <c r="AL82" i="188"/>
  <c r="AL82" i="190" s="1"/>
  <c r="AL59" i="188"/>
  <c r="AL59" i="190" s="1"/>
  <c r="AL81" i="188"/>
  <c r="AL81" i="190" s="1"/>
  <c r="AL80" i="188"/>
  <c r="AL80" i="190" s="1"/>
  <c r="AL64" i="188"/>
  <c r="AL64" i="190" s="1"/>
  <c r="AL79" i="188"/>
  <c r="AL79" i="190" s="1"/>
  <c r="AL71" i="188"/>
  <c r="AL71" i="190" s="1"/>
  <c r="AL49" i="188"/>
  <c r="AL49" i="190" s="1"/>
  <c r="AL30" i="188"/>
  <c r="AL30" i="190" s="1"/>
  <c r="AL77" i="188"/>
  <c r="AL77" i="190" s="1"/>
  <c r="AL52" i="188"/>
  <c r="AL52" i="190" s="1"/>
  <c r="AL44" i="188"/>
  <c r="AL44" i="190" s="1"/>
  <c r="AL74" i="188"/>
  <c r="AL74" i="190" s="1"/>
  <c r="AL41" i="188"/>
  <c r="AL41" i="190" s="1"/>
  <c r="AL70" i="188"/>
  <c r="AL70" i="190" s="1"/>
  <c r="AL38" i="188"/>
  <c r="AL38" i="190" s="1"/>
  <c r="AL62" i="188"/>
  <c r="AL62" i="190" s="1"/>
  <c r="AL73" i="188"/>
  <c r="AL73" i="190" s="1"/>
  <c r="AL63" i="188"/>
  <c r="AL63" i="190" s="1"/>
  <c r="AL61" i="188"/>
  <c r="AL61" i="190" s="1"/>
  <c r="AL60" i="188"/>
  <c r="AL60" i="190" s="1"/>
  <c r="AL58" i="188"/>
  <c r="AL58" i="190" s="1"/>
  <c r="AL56" i="188"/>
  <c r="AL56" i="190" s="1"/>
  <c r="AL69" i="188"/>
  <c r="AL69" i="190" s="1"/>
  <c r="AL72" i="188"/>
  <c r="AL72" i="190" s="1"/>
  <c r="AL57" i="188"/>
  <c r="AL57" i="190" s="1"/>
  <c r="AL55" i="188"/>
  <c r="AL55" i="190" s="1"/>
  <c r="AL66" i="188"/>
  <c r="AL66" i="190" s="1"/>
  <c r="AL78" i="188"/>
  <c r="AL78" i="190" s="1"/>
  <c r="AL24" i="188"/>
  <c r="AL24" i="190" s="1"/>
  <c r="AL21" i="188"/>
  <c r="AL21" i="190" s="1"/>
  <c r="AL37" i="188"/>
  <c r="AL37" i="190" s="1"/>
  <c r="AL15" i="188"/>
  <c r="AL15" i="190" s="1"/>
  <c r="AL53" i="188"/>
  <c r="AL53" i="190" s="1"/>
  <c r="AL50" i="188"/>
  <c r="AL50" i="190" s="1"/>
  <c r="AL33" i="188"/>
  <c r="AL33" i="190" s="1"/>
  <c r="AL45" i="188"/>
  <c r="AL45" i="190" s="1"/>
  <c r="AL46" i="188"/>
  <c r="AL46" i="190" s="1"/>
  <c r="AL67" i="188"/>
  <c r="AL67" i="190" s="1"/>
  <c r="AL36" i="188"/>
  <c r="AL36" i="190" s="1"/>
  <c r="AL31" i="188"/>
  <c r="AL31" i="190" s="1"/>
  <c r="AL32" i="188"/>
  <c r="AL32" i="190" s="1"/>
  <c r="AL35" i="188"/>
  <c r="AL35" i="190" s="1"/>
  <c r="AL34" i="188"/>
  <c r="AL34" i="190" s="1"/>
  <c r="AL26" i="188"/>
  <c r="AL26" i="190" s="1"/>
  <c r="AL18" i="188"/>
  <c r="AL18" i="190" s="1"/>
  <c r="AL22" i="188"/>
  <c r="AL22" i="190" s="1"/>
  <c r="AL19" i="188"/>
  <c r="AL19" i="190" s="1"/>
  <c r="AL25" i="188"/>
  <c r="AL25" i="190" s="1"/>
  <c r="AL47" i="188"/>
  <c r="AL47" i="190" s="1"/>
  <c r="AL12" i="188"/>
  <c r="AL12" i="190" s="1"/>
  <c r="AL40" i="188"/>
  <c r="AL40" i="190" s="1"/>
  <c r="AL13" i="188"/>
  <c r="AL13" i="190" s="1"/>
  <c r="AL42" i="188"/>
  <c r="AL42" i="190" s="1"/>
  <c r="AL28" i="188"/>
  <c r="AL28" i="190" s="1"/>
  <c r="AL20" i="188"/>
  <c r="AL20" i="190" s="1"/>
  <c r="AL14" i="188"/>
  <c r="AL14" i="190" s="1"/>
  <c r="AL43" i="188"/>
  <c r="AL43" i="190" s="1"/>
  <c r="AL29" i="188"/>
  <c r="AL29" i="190" s="1"/>
  <c r="AL39" i="188"/>
  <c r="AL39" i="190" s="1"/>
  <c r="AL23" i="188"/>
  <c r="AL23" i="190" s="1"/>
  <c r="AL11" i="188"/>
  <c r="AL11" i="190" s="1"/>
  <c r="AL16" i="188"/>
  <c r="AL16" i="190" s="1"/>
  <c r="AL17" i="188"/>
  <c r="AL17" i="190" s="1"/>
  <c r="AL9" i="188"/>
  <c r="AL27" i="188"/>
  <c r="AL27" i="190" s="1"/>
  <c r="AL10" i="188"/>
  <c r="AL10" i="190" s="1"/>
  <c r="AL89" i="188"/>
  <c r="AL89" i="190" s="1"/>
  <c r="AL92" i="188"/>
  <c r="AL87" i="188"/>
  <c r="AL87" i="190" s="1"/>
  <c r="AL93" i="188"/>
  <c r="AL93" i="190" s="1"/>
  <c r="AL94" i="188"/>
  <c r="AL94" i="190" s="1"/>
  <c r="CB41" i="170"/>
  <c r="CI41" i="168"/>
  <c r="D18" i="170"/>
  <c r="CB18" i="168"/>
  <c r="D64" i="170"/>
  <c r="CB64" i="168"/>
  <c r="U81" i="206"/>
  <c r="U61" i="206"/>
  <c r="U41" i="206"/>
  <c r="U21" i="206"/>
  <c r="U80" i="206"/>
  <c r="U60" i="206"/>
  <c r="U40" i="206"/>
  <c r="U20" i="206"/>
  <c r="U79" i="206"/>
  <c r="U59" i="206"/>
  <c r="U39" i="206"/>
  <c r="U19" i="206"/>
  <c r="U78" i="206"/>
  <c r="U58" i="206"/>
  <c r="U38" i="206"/>
  <c r="U18" i="206"/>
  <c r="U77" i="206"/>
  <c r="U57" i="206"/>
  <c r="U37" i="206"/>
  <c r="U17" i="206"/>
  <c r="U75" i="206"/>
  <c r="U55" i="206"/>
  <c r="U35" i="206"/>
  <c r="U15" i="206"/>
  <c r="U74" i="206"/>
  <c r="U54" i="206"/>
  <c r="U34" i="206"/>
  <c r="U14" i="206"/>
  <c r="U71" i="206"/>
  <c r="U51" i="206"/>
  <c r="U31" i="206"/>
  <c r="U70" i="206"/>
  <c r="U50" i="206"/>
  <c r="U30" i="206"/>
  <c r="U86" i="206"/>
  <c r="U66" i="206"/>
  <c r="U46" i="206"/>
  <c r="U26" i="206"/>
  <c r="U82" i="206"/>
  <c r="U62" i="206"/>
  <c r="U42" i="206"/>
  <c r="U22" i="206"/>
  <c r="U72" i="206"/>
  <c r="U28" i="206"/>
  <c r="U69" i="206"/>
  <c r="U27" i="206"/>
  <c r="U68" i="206"/>
  <c r="U25" i="206"/>
  <c r="U67" i="206"/>
  <c r="U24" i="206"/>
  <c r="U65" i="206"/>
  <c r="U23" i="206"/>
  <c r="U64" i="206"/>
  <c r="U16" i="206"/>
  <c r="U63" i="206"/>
  <c r="U56" i="206"/>
  <c r="U13" i="206"/>
  <c r="U53" i="206"/>
  <c r="U52" i="206"/>
  <c r="U49" i="206"/>
  <c r="U48" i="206"/>
  <c r="U47" i="206"/>
  <c r="U88" i="206"/>
  <c r="U45" i="206"/>
  <c r="U87" i="206"/>
  <c r="U44" i="206"/>
  <c r="U85" i="206"/>
  <c r="U43" i="206"/>
  <c r="U84" i="206"/>
  <c r="U36" i="206"/>
  <c r="U83" i="206"/>
  <c r="U33" i="206"/>
  <c r="U76" i="206"/>
  <c r="U32" i="206"/>
  <c r="U73" i="206"/>
  <c r="U29" i="206"/>
  <c r="AD86" i="168"/>
  <c r="BB86" i="168"/>
  <c r="AH86" i="168"/>
  <c r="BA86" i="170"/>
  <c r="BA88" i="168"/>
  <c r="D38" i="170"/>
  <c r="CB38" i="168"/>
  <c r="D68" i="170"/>
  <c r="CB68" i="168"/>
  <c r="BJ86" i="168"/>
  <c r="CB63" i="170"/>
  <c r="CI63" i="168"/>
  <c r="AC86" i="206"/>
  <c r="AC86" i="207" s="1"/>
  <c r="AB86" i="206"/>
  <c r="AB86" i="207" s="1"/>
  <c r="AA86" i="207"/>
  <c r="AA68" i="207"/>
  <c r="AC68" i="206"/>
  <c r="AC68" i="207" s="1"/>
  <c r="AB68" i="206"/>
  <c r="AB68" i="207" s="1"/>
  <c r="AB78" i="206"/>
  <c r="AB78" i="207" s="1"/>
  <c r="AA78" i="207"/>
  <c r="AC78" i="206"/>
  <c r="AC78" i="207" s="1"/>
  <c r="AA83" i="207"/>
  <c r="AC83" i="206"/>
  <c r="AC83" i="207" s="1"/>
  <c r="AB83" i="206"/>
  <c r="AB83" i="207" s="1"/>
  <c r="X91" i="207"/>
  <c r="Z91" i="206"/>
  <c r="Z91" i="207" s="1"/>
  <c r="AN86" i="168"/>
  <c r="D29" i="170"/>
  <c r="CB29" i="168"/>
  <c r="BK70" i="188"/>
  <c r="BK70" i="190" s="1"/>
  <c r="BK84" i="188"/>
  <c r="BK84" i="190" s="1"/>
  <c r="BK59" i="188"/>
  <c r="BK59" i="190" s="1"/>
  <c r="BK82" i="188"/>
  <c r="BK82" i="190" s="1"/>
  <c r="BK56" i="188"/>
  <c r="BK56" i="190" s="1"/>
  <c r="BK74" i="188"/>
  <c r="BK74" i="190" s="1"/>
  <c r="BK53" i="188"/>
  <c r="BK53" i="190" s="1"/>
  <c r="BK81" i="188"/>
  <c r="BK81" i="190" s="1"/>
  <c r="BK50" i="188"/>
  <c r="BK50" i="190" s="1"/>
  <c r="BK67" i="188"/>
  <c r="BK67" i="190" s="1"/>
  <c r="BK73" i="188"/>
  <c r="BK73" i="190" s="1"/>
  <c r="BK64" i="188"/>
  <c r="BK64" i="190" s="1"/>
  <c r="BK80" i="188"/>
  <c r="BK80" i="190" s="1"/>
  <c r="BK72" i="188"/>
  <c r="BK72" i="190" s="1"/>
  <c r="BK71" i="188"/>
  <c r="BK71" i="190" s="1"/>
  <c r="BK78" i="188"/>
  <c r="BK78" i="190" s="1"/>
  <c r="BK77" i="188"/>
  <c r="BK77" i="190" s="1"/>
  <c r="BK35" i="188"/>
  <c r="BK35" i="190" s="1"/>
  <c r="BK83" i="188"/>
  <c r="BK83" i="190" s="1"/>
  <c r="BK32" i="188"/>
  <c r="BK32" i="190" s="1"/>
  <c r="BK52" i="188"/>
  <c r="BK52" i="190" s="1"/>
  <c r="BK47" i="188"/>
  <c r="BK47" i="190" s="1"/>
  <c r="BK46" i="188"/>
  <c r="BK46" i="190" s="1"/>
  <c r="BK43" i="188"/>
  <c r="BK43" i="190" s="1"/>
  <c r="BK68" i="188"/>
  <c r="BK68" i="190" s="1"/>
  <c r="BK63" i="188"/>
  <c r="BK63" i="190" s="1"/>
  <c r="BK61" i="188"/>
  <c r="BK61" i="190" s="1"/>
  <c r="BK76" i="188"/>
  <c r="BK76" i="190" s="1"/>
  <c r="BK62" i="188"/>
  <c r="BK62" i="190" s="1"/>
  <c r="BK60" i="188"/>
  <c r="BK60" i="190" s="1"/>
  <c r="BK45" i="188"/>
  <c r="BK45" i="190" s="1"/>
  <c r="BK58" i="188"/>
  <c r="BK58" i="190" s="1"/>
  <c r="BK79" i="188"/>
  <c r="BK79" i="190" s="1"/>
  <c r="BK75" i="188"/>
  <c r="BK75" i="190" s="1"/>
  <c r="BK57" i="188"/>
  <c r="BK57" i="190" s="1"/>
  <c r="BK55" i="188"/>
  <c r="BK55" i="190" s="1"/>
  <c r="BK65" i="188"/>
  <c r="BK65" i="190" s="1"/>
  <c r="BK9" i="188"/>
  <c r="BK38" i="188"/>
  <c r="BK38" i="190" s="1"/>
  <c r="BK26" i="188"/>
  <c r="BK26" i="190" s="1"/>
  <c r="BK23" i="188"/>
  <c r="BK23" i="190" s="1"/>
  <c r="BK37" i="188"/>
  <c r="BK37" i="190" s="1"/>
  <c r="BK20" i="188"/>
  <c r="BK20" i="190" s="1"/>
  <c r="BK33" i="188"/>
  <c r="BK33" i="190" s="1"/>
  <c r="BK54" i="188"/>
  <c r="BK54" i="190" s="1"/>
  <c r="BK31" i="188"/>
  <c r="BK31" i="190" s="1"/>
  <c r="BK36" i="188"/>
  <c r="BK36" i="190" s="1"/>
  <c r="BK69" i="188"/>
  <c r="BK69" i="190" s="1"/>
  <c r="BK49" i="188"/>
  <c r="BK49" i="190" s="1"/>
  <c r="BK48" i="188"/>
  <c r="BK48" i="190" s="1"/>
  <c r="BK30" i="188"/>
  <c r="BK30" i="190" s="1"/>
  <c r="BK22" i="188"/>
  <c r="BK22" i="190" s="1"/>
  <c r="BK19" i="188"/>
  <c r="BK19" i="190" s="1"/>
  <c r="BK66" i="188"/>
  <c r="BK66" i="190" s="1"/>
  <c r="BK11" i="188"/>
  <c r="BK11" i="190" s="1"/>
  <c r="BK44" i="188"/>
  <c r="BK44" i="190" s="1"/>
  <c r="BK40" i="188"/>
  <c r="BK40" i="190" s="1"/>
  <c r="BK25" i="188"/>
  <c r="BK25" i="190" s="1"/>
  <c r="BK42" i="188"/>
  <c r="BK42" i="190" s="1"/>
  <c r="BK41" i="188"/>
  <c r="BK41" i="190" s="1"/>
  <c r="BK13" i="188"/>
  <c r="BK13" i="190" s="1"/>
  <c r="BK39" i="188"/>
  <c r="BK39" i="190" s="1"/>
  <c r="BK21" i="188"/>
  <c r="BK21" i="190" s="1"/>
  <c r="BK14" i="188"/>
  <c r="BK14" i="190" s="1"/>
  <c r="BK34" i="188"/>
  <c r="BK34" i="190" s="1"/>
  <c r="BK15" i="188"/>
  <c r="BK15" i="190" s="1"/>
  <c r="BK24" i="188"/>
  <c r="BK24" i="190" s="1"/>
  <c r="BK16" i="188"/>
  <c r="BK16" i="190" s="1"/>
  <c r="BK28" i="188"/>
  <c r="BK28" i="190" s="1"/>
  <c r="BK51" i="188"/>
  <c r="BK51" i="190" s="1"/>
  <c r="BK29" i="188"/>
  <c r="BK29" i="190" s="1"/>
  <c r="BK17" i="188"/>
  <c r="BK17" i="190" s="1"/>
  <c r="BK18" i="188"/>
  <c r="BK18" i="190" s="1"/>
  <c r="BK27" i="188"/>
  <c r="BK27" i="190" s="1"/>
  <c r="BK10" i="188"/>
  <c r="BK10" i="190" s="1"/>
  <c r="BK12" i="188"/>
  <c r="BK12" i="190" s="1"/>
  <c r="BK87" i="188"/>
  <c r="BK87" i="190" s="1"/>
  <c r="BK92" i="188"/>
  <c r="BK94" i="188"/>
  <c r="BK94" i="190" s="1"/>
  <c r="BK93" i="188"/>
  <c r="BK93" i="190" s="1"/>
  <c r="BK89" i="188"/>
  <c r="BK89" i="190" s="1"/>
  <c r="AT81" i="188"/>
  <c r="AT81" i="190" s="1"/>
  <c r="AT50" i="188"/>
  <c r="AT50" i="190" s="1"/>
  <c r="AT73" i="188"/>
  <c r="AT73" i="190" s="1"/>
  <c r="AT67" i="188"/>
  <c r="AT67" i="190" s="1"/>
  <c r="AT47" i="188"/>
  <c r="AT47" i="190" s="1"/>
  <c r="AT80" i="188"/>
  <c r="AT80" i="190" s="1"/>
  <c r="AT64" i="188"/>
  <c r="AT64" i="190" s="1"/>
  <c r="AT72" i="188"/>
  <c r="AT72" i="190" s="1"/>
  <c r="AT61" i="188"/>
  <c r="AT61" i="190" s="1"/>
  <c r="AT79" i="188"/>
  <c r="AT79" i="190" s="1"/>
  <c r="AT55" i="188"/>
  <c r="AT55" i="190" s="1"/>
  <c r="AT78" i="188"/>
  <c r="AT78" i="190" s="1"/>
  <c r="AT77" i="188"/>
  <c r="AT77" i="190" s="1"/>
  <c r="AT60" i="188"/>
  <c r="AT60" i="190" s="1"/>
  <c r="AT83" i="188"/>
  <c r="AT83" i="190" s="1"/>
  <c r="AT84" i="188"/>
  <c r="AT84" i="190" s="1"/>
  <c r="AT51" i="188"/>
  <c r="AT51" i="190" s="1"/>
  <c r="AT46" i="188"/>
  <c r="AT46" i="190" s="1"/>
  <c r="AT74" i="188"/>
  <c r="AT74" i="190" s="1"/>
  <c r="AT62" i="188"/>
  <c r="AT62" i="190" s="1"/>
  <c r="AT43" i="188"/>
  <c r="AT43" i="190" s="1"/>
  <c r="AT40" i="188"/>
  <c r="AT40" i="190" s="1"/>
  <c r="AT58" i="188"/>
  <c r="AT58" i="190" s="1"/>
  <c r="AT37" i="188"/>
  <c r="AT37" i="190" s="1"/>
  <c r="AT69" i="188"/>
  <c r="AT69" i="190" s="1"/>
  <c r="AT59" i="188"/>
  <c r="AT59" i="190" s="1"/>
  <c r="AT57" i="188"/>
  <c r="AT57" i="190" s="1"/>
  <c r="AT34" i="188"/>
  <c r="AT34" i="190" s="1"/>
  <c r="AT65" i="188"/>
  <c r="AT65" i="190" s="1"/>
  <c r="AT48" i="188"/>
  <c r="AT48" i="190" s="1"/>
  <c r="AT66" i="188"/>
  <c r="AT66" i="190" s="1"/>
  <c r="AT56" i="188"/>
  <c r="AT56" i="190" s="1"/>
  <c r="AT54" i="188"/>
  <c r="AT54" i="190" s="1"/>
  <c r="AT53" i="188"/>
  <c r="AT53" i="190" s="1"/>
  <c r="AT71" i="188"/>
  <c r="AT71" i="190" s="1"/>
  <c r="AT82" i="188"/>
  <c r="AT82" i="190" s="1"/>
  <c r="AT68" i="188"/>
  <c r="AT68" i="190" s="1"/>
  <c r="AT76" i="188"/>
  <c r="AT76" i="190" s="1"/>
  <c r="AT75" i="188"/>
  <c r="AT75" i="190" s="1"/>
  <c r="AT45" i="188"/>
  <c r="AT45" i="190" s="1"/>
  <c r="AT20" i="188"/>
  <c r="AT20" i="190" s="1"/>
  <c r="AT30" i="188"/>
  <c r="AT30" i="190" s="1"/>
  <c r="AT29" i="188"/>
  <c r="AT29" i="190" s="1"/>
  <c r="AT36" i="188"/>
  <c r="AT36" i="190" s="1"/>
  <c r="AT31" i="188"/>
  <c r="AT31" i="190" s="1"/>
  <c r="AT11" i="188"/>
  <c r="AT11" i="190" s="1"/>
  <c r="AT63" i="188"/>
  <c r="AT63" i="190" s="1"/>
  <c r="AT32" i="188"/>
  <c r="AT32" i="190" s="1"/>
  <c r="AT25" i="188"/>
  <c r="AT25" i="190" s="1"/>
  <c r="AT70" i="188"/>
  <c r="AT70" i="190" s="1"/>
  <c r="AT41" i="188"/>
  <c r="AT41" i="190" s="1"/>
  <c r="AT39" i="188"/>
  <c r="AT39" i="190" s="1"/>
  <c r="AT35" i="188"/>
  <c r="AT35" i="190" s="1"/>
  <c r="AT42" i="188"/>
  <c r="AT42" i="190" s="1"/>
  <c r="AT52" i="188"/>
  <c r="AT52" i="190" s="1"/>
  <c r="AT38" i="188"/>
  <c r="AT38" i="190" s="1"/>
  <c r="AT10" i="188"/>
  <c r="AT10" i="190" s="1"/>
  <c r="AT21" i="188"/>
  <c r="AT21" i="190" s="1"/>
  <c r="AT12" i="188"/>
  <c r="AT12" i="190" s="1"/>
  <c r="AT33" i="188"/>
  <c r="AT33" i="190" s="1"/>
  <c r="AT24" i="188"/>
  <c r="AT24" i="190" s="1"/>
  <c r="AT14" i="188"/>
  <c r="AT14" i="190" s="1"/>
  <c r="AT28" i="188"/>
  <c r="AT28" i="190" s="1"/>
  <c r="AT16" i="188"/>
  <c r="AT16" i="190" s="1"/>
  <c r="AT27" i="188"/>
  <c r="AT27" i="190" s="1"/>
  <c r="AT17" i="188"/>
  <c r="AT17" i="190" s="1"/>
  <c r="AT49" i="188"/>
  <c r="AT49" i="190" s="1"/>
  <c r="AT44" i="188"/>
  <c r="AT44" i="190" s="1"/>
  <c r="AT23" i="188"/>
  <c r="AT23" i="190" s="1"/>
  <c r="AT18" i="188"/>
  <c r="AT18" i="190" s="1"/>
  <c r="AT22" i="188"/>
  <c r="AT22" i="190" s="1"/>
  <c r="AT19" i="188"/>
  <c r="AT19" i="190" s="1"/>
  <c r="AT26" i="188"/>
  <c r="AT26" i="190" s="1"/>
  <c r="AT13" i="188"/>
  <c r="AT13" i="190" s="1"/>
  <c r="AT15" i="188"/>
  <c r="AT15" i="190" s="1"/>
  <c r="AT9" i="188"/>
  <c r="AT93" i="188"/>
  <c r="AT93" i="190" s="1"/>
  <c r="AT92" i="188"/>
  <c r="AT87" i="188"/>
  <c r="AT87" i="190" s="1"/>
  <c r="AT94" i="188"/>
  <c r="AT94" i="190" s="1"/>
  <c r="AT89" i="188"/>
  <c r="AT89" i="190" s="1"/>
  <c r="AC72" i="188"/>
  <c r="AC72" i="190" s="1"/>
  <c r="AC61" i="188"/>
  <c r="AC61" i="190" s="1"/>
  <c r="AC79" i="188"/>
  <c r="AC79" i="190" s="1"/>
  <c r="AC58" i="188"/>
  <c r="AC58" i="190" s="1"/>
  <c r="AC71" i="188"/>
  <c r="AC71" i="190" s="1"/>
  <c r="AC55" i="188"/>
  <c r="AC55" i="190" s="1"/>
  <c r="AC52" i="188"/>
  <c r="AC52" i="190" s="1"/>
  <c r="AC78" i="188"/>
  <c r="AC78" i="190" s="1"/>
  <c r="AC70" i="188"/>
  <c r="AC70" i="190" s="1"/>
  <c r="AC66" i="188"/>
  <c r="AC66" i="190" s="1"/>
  <c r="AC83" i="188"/>
  <c r="AC83" i="190" s="1"/>
  <c r="AC51" i="188"/>
  <c r="AC51" i="190" s="1"/>
  <c r="AC84" i="188"/>
  <c r="AC84" i="190" s="1"/>
  <c r="AC75" i="188"/>
  <c r="AC75" i="190" s="1"/>
  <c r="AC82" i="188"/>
  <c r="AC82" i="190" s="1"/>
  <c r="AC74" i="188"/>
  <c r="AC74" i="190" s="1"/>
  <c r="AC48" i="188"/>
  <c r="AC48" i="190" s="1"/>
  <c r="AC37" i="188"/>
  <c r="AC37" i="190" s="1"/>
  <c r="AC34" i="188"/>
  <c r="AC34" i="190" s="1"/>
  <c r="AC77" i="188"/>
  <c r="AC77" i="190" s="1"/>
  <c r="AC53" i="188"/>
  <c r="AC53" i="190" s="1"/>
  <c r="AC67" i="188"/>
  <c r="AC67" i="190" s="1"/>
  <c r="AC45" i="188"/>
  <c r="AC45" i="190" s="1"/>
  <c r="AC76" i="188"/>
  <c r="AC76" i="190" s="1"/>
  <c r="AC68" i="188"/>
  <c r="AC68" i="190" s="1"/>
  <c r="AC39" i="188"/>
  <c r="AC39" i="190" s="1"/>
  <c r="AC63" i="188"/>
  <c r="AC63" i="190" s="1"/>
  <c r="AC62" i="188"/>
  <c r="AC62" i="190" s="1"/>
  <c r="AC73" i="188"/>
  <c r="AC73" i="190" s="1"/>
  <c r="AC69" i="188"/>
  <c r="AC69" i="190" s="1"/>
  <c r="AC60" i="188"/>
  <c r="AC60" i="190" s="1"/>
  <c r="AC81" i="188"/>
  <c r="AC81" i="190" s="1"/>
  <c r="AC64" i="188"/>
  <c r="AC64" i="190" s="1"/>
  <c r="AC65" i="188"/>
  <c r="AC65" i="190" s="1"/>
  <c r="AC59" i="188"/>
  <c r="AC59" i="190" s="1"/>
  <c r="AC57" i="188"/>
  <c r="AC57" i="190" s="1"/>
  <c r="AC41" i="188"/>
  <c r="AC41" i="190" s="1"/>
  <c r="AC32" i="188"/>
  <c r="AC32" i="190" s="1"/>
  <c r="AC11" i="188"/>
  <c r="AC11" i="190" s="1"/>
  <c r="AC42" i="188"/>
  <c r="AC42" i="190" s="1"/>
  <c r="AC35" i="188"/>
  <c r="AC35" i="190" s="1"/>
  <c r="AC28" i="188"/>
  <c r="AC28" i="190" s="1"/>
  <c r="AC25" i="188"/>
  <c r="AC25" i="190" s="1"/>
  <c r="AC40" i="188"/>
  <c r="AC40" i="190" s="1"/>
  <c r="AC22" i="188"/>
  <c r="AC22" i="190" s="1"/>
  <c r="AC47" i="188"/>
  <c r="AC47" i="190" s="1"/>
  <c r="AC38" i="188"/>
  <c r="AC38" i="190" s="1"/>
  <c r="AC80" i="188"/>
  <c r="AC80" i="190" s="1"/>
  <c r="AC49" i="188"/>
  <c r="AC49" i="190" s="1"/>
  <c r="AC43" i="188"/>
  <c r="AC43" i="190" s="1"/>
  <c r="AC33" i="188"/>
  <c r="AC33" i="190" s="1"/>
  <c r="AC50" i="188"/>
  <c r="AC50" i="190" s="1"/>
  <c r="AC13" i="188"/>
  <c r="AC13" i="190" s="1"/>
  <c r="AC54" i="188"/>
  <c r="AC54" i="190" s="1"/>
  <c r="AC46" i="188"/>
  <c r="AC46" i="190" s="1"/>
  <c r="AC29" i="188"/>
  <c r="AC29" i="190" s="1"/>
  <c r="AC27" i="188"/>
  <c r="AC27" i="190" s="1"/>
  <c r="AC20" i="188"/>
  <c r="AC20" i="190" s="1"/>
  <c r="AC14" i="188"/>
  <c r="AC14" i="190" s="1"/>
  <c r="AC15" i="188"/>
  <c r="AC15" i="190" s="1"/>
  <c r="AC16" i="188"/>
  <c r="AC16" i="190" s="1"/>
  <c r="AC30" i="188"/>
  <c r="AC30" i="190" s="1"/>
  <c r="AC23" i="188"/>
  <c r="AC23" i="190" s="1"/>
  <c r="AC36" i="188"/>
  <c r="AC36" i="190" s="1"/>
  <c r="AC17" i="188"/>
  <c r="AC17" i="190" s="1"/>
  <c r="AC26" i="188"/>
  <c r="AC26" i="190" s="1"/>
  <c r="AC19" i="188"/>
  <c r="AC19" i="190" s="1"/>
  <c r="AC44" i="188"/>
  <c r="AC44" i="190" s="1"/>
  <c r="AC21" i="188"/>
  <c r="AC21" i="190" s="1"/>
  <c r="AC56" i="188"/>
  <c r="AC56" i="190" s="1"/>
  <c r="AC31" i="188"/>
  <c r="AC31" i="190" s="1"/>
  <c r="AC18" i="188"/>
  <c r="AC18" i="190" s="1"/>
  <c r="AC12" i="188"/>
  <c r="AC12" i="190" s="1"/>
  <c r="AC10" i="188"/>
  <c r="AC10" i="190" s="1"/>
  <c r="AC24" i="188"/>
  <c r="AC24" i="190" s="1"/>
  <c r="AC9" i="188"/>
  <c r="AC94" i="188"/>
  <c r="AC94" i="190" s="1"/>
  <c r="AC92" i="188"/>
  <c r="AC89" i="188"/>
  <c r="AC89" i="190" s="1"/>
  <c r="AC87" i="188"/>
  <c r="AC87" i="190" s="1"/>
  <c r="AC93" i="188"/>
  <c r="AC93" i="190" s="1"/>
  <c r="BF69" i="188"/>
  <c r="BF69" i="190" s="1"/>
  <c r="BF54" i="188"/>
  <c r="BF54" i="190" s="1"/>
  <c r="BF76" i="188"/>
  <c r="BF76" i="190" s="1"/>
  <c r="BF51" i="188"/>
  <c r="BF51" i="190" s="1"/>
  <c r="BF48" i="188"/>
  <c r="BF48" i="190" s="1"/>
  <c r="BF83" i="188"/>
  <c r="BF83" i="190" s="1"/>
  <c r="BF68" i="188"/>
  <c r="BF68" i="190" s="1"/>
  <c r="BF65" i="188"/>
  <c r="BF65" i="190" s="1"/>
  <c r="BF75" i="188"/>
  <c r="BF75" i="190" s="1"/>
  <c r="BF84" i="188"/>
  <c r="BF84" i="190" s="1"/>
  <c r="BF82" i="188"/>
  <c r="BF82" i="190" s="1"/>
  <c r="BF59" i="188"/>
  <c r="BF59" i="190" s="1"/>
  <c r="BF74" i="188"/>
  <c r="BF74" i="190" s="1"/>
  <c r="BF81" i="188"/>
  <c r="BF81" i="190" s="1"/>
  <c r="BF64" i="188"/>
  <c r="BF64" i="190" s="1"/>
  <c r="BF80" i="188"/>
  <c r="BF80" i="190" s="1"/>
  <c r="BF53" i="188"/>
  <c r="BF53" i="190" s="1"/>
  <c r="BF30" i="188"/>
  <c r="BF30" i="190" s="1"/>
  <c r="BF66" i="188"/>
  <c r="BF66" i="190" s="1"/>
  <c r="BF72" i="188"/>
  <c r="BF72" i="190" s="1"/>
  <c r="BF44" i="188"/>
  <c r="BF44" i="190" s="1"/>
  <c r="BF67" i="188"/>
  <c r="BF67" i="190" s="1"/>
  <c r="BF41" i="188"/>
  <c r="BF41" i="190" s="1"/>
  <c r="BF49" i="188"/>
  <c r="BF49" i="190" s="1"/>
  <c r="BF38" i="188"/>
  <c r="BF38" i="190" s="1"/>
  <c r="BF52" i="188"/>
  <c r="BF52" i="190" s="1"/>
  <c r="BF71" i="188"/>
  <c r="BF71" i="190" s="1"/>
  <c r="BF78" i="188"/>
  <c r="BF78" i="190" s="1"/>
  <c r="BF62" i="188"/>
  <c r="BF62" i="190" s="1"/>
  <c r="BF77" i="188"/>
  <c r="BF77" i="190" s="1"/>
  <c r="BF63" i="188"/>
  <c r="BF63" i="190" s="1"/>
  <c r="BF61" i="188"/>
  <c r="BF61" i="190" s="1"/>
  <c r="BF79" i="188"/>
  <c r="BF79" i="190" s="1"/>
  <c r="BF70" i="188"/>
  <c r="BF70" i="190" s="1"/>
  <c r="BF60" i="188"/>
  <c r="BF60" i="190" s="1"/>
  <c r="BF58" i="188"/>
  <c r="BF58" i="190" s="1"/>
  <c r="BF40" i="188"/>
  <c r="BF40" i="190" s="1"/>
  <c r="BF24" i="188"/>
  <c r="BF24" i="190" s="1"/>
  <c r="BF21" i="188"/>
  <c r="BF21" i="190" s="1"/>
  <c r="BF39" i="188"/>
  <c r="BF39" i="190" s="1"/>
  <c r="BF15" i="188"/>
  <c r="BF15" i="190" s="1"/>
  <c r="BF42" i="188"/>
  <c r="BF42" i="190" s="1"/>
  <c r="BF34" i="188"/>
  <c r="BF34" i="190" s="1"/>
  <c r="BF47" i="188"/>
  <c r="BF47" i="190" s="1"/>
  <c r="BF43" i="188"/>
  <c r="BF43" i="190" s="1"/>
  <c r="BF55" i="188"/>
  <c r="BF55" i="190" s="1"/>
  <c r="BF56" i="188"/>
  <c r="BF56" i="190" s="1"/>
  <c r="BF33" i="188"/>
  <c r="BF33" i="190" s="1"/>
  <c r="BF73" i="188"/>
  <c r="BF73" i="190" s="1"/>
  <c r="BF45" i="188"/>
  <c r="BF45" i="190" s="1"/>
  <c r="BF57" i="188"/>
  <c r="BF57" i="190" s="1"/>
  <c r="BF36" i="188"/>
  <c r="BF36" i="190" s="1"/>
  <c r="BF28" i="188"/>
  <c r="BF28" i="190" s="1"/>
  <c r="BF16" i="188"/>
  <c r="BF16" i="190" s="1"/>
  <c r="BF17" i="188"/>
  <c r="BF17" i="190" s="1"/>
  <c r="BF29" i="188"/>
  <c r="BF29" i="190" s="1"/>
  <c r="BF23" i="188"/>
  <c r="BF23" i="190" s="1"/>
  <c r="BF18" i="188"/>
  <c r="BF18" i="190" s="1"/>
  <c r="BF50" i="188"/>
  <c r="BF50" i="190" s="1"/>
  <c r="BF31" i="188"/>
  <c r="BF31" i="190" s="1"/>
  <c r="BF27" i="188"/>
  <c r="BF27" i="190" s="1"/>
  <c r="BF35" i="188"/>
  <c r="BF35" i="190" s="1"/>
  <c r="BF26" i="188"/>
  <c r="BF26" i="190" s="1"/>
  <c r="BF32" i="188"/>
  <c r="BF32" i="190" s="1"/>
  <c r="BF22" i="188"/>
  <c r="BF22" i="190" s="1"/>
  <c r="BF10" i="188"/>
  <c r="BF10" i="190" s="1"/>
  <c r="BF11" i="188"/>
  <c r="BF11" i="190" s="1"/>
  <c r="BF12" i="188"/>
  <c r="BF12" i="190" s="1"/>
  <c r="BF25" i="188"/>
  <c r="BF25" i="190" s="1"/>
  <c r="BF37" i="188"/>
  <c r="BF37" i="190" s="1"/>
  <c r="BF13" i="188"/>
  <c r="BF13" i="190" s="1"/>
  <c r="BF20" i="188"/>
  <c r="BF20" i="190" s="1"/>
  <c r="BF9" i="188"/>
  <c r="BF46" i="188"/>
  <c r="BF46" i="190" s="1"/>
  <c r="BF14" i="188"/>
  <c r="BF14" i="190" s="1"/>
  <c r="BF19" i="188"/>
  <c r="BF19" i="190" s="1"/>
  <c r="BF89" i="188"/>
  <c r="BF89" i="190" s="1"/>
  <c r="BF92" i="188"/>
  <c r="BF93" i="188"/>
  <c r="BF93" i="190" s="1"/>
  <c r="BF94" i="188"/>
  <c r="BF94" i="190" s="1"/>
  <c r="BF87" i="188"/>
  <c r="BF87" i="190" s="1"/>
  <c r="AE91" i="206"/>
  <c r="AE91" i="207" s="1"/>
  <c r="AE13" i="207"/>
  <c r="O86" i="168"/>
  <c r="CB62" i="170"/>
  <c r="CI62" i="168"/>
  <c r="D11" i="170"/>
  <c r="CB11" i="168"/>
  <c r="D73" i="170"/>
  <c r="CB73" i="168"/>
  <c r="AA75" i="207"/>
  <c r="AC75" i="206"/>
  <c r="AC75" i="207" s="1"/>
  <c r="AB75" i="206"/>
  <c r="AB75" i="207" s="1"/>
  <c r="AC64" i="206"/>
  <c r="AC64" i="207" s="1"/>
  <c r="AB64" i="206"/>
  <c r="AB64" i="207" s="1"/>
  <c r="AA64" i="207"/>
  <c r="AC77" i="206"/>
  <c r="AC77" i="207" s="1"/>
  <c r="AB77" i="206"/>
  <c r="AB77" i="207" s="1"/>
  <c r="AA77" i="207"/>
  <c r="AA82" i="207"/>
  <c r="AC82" i="206"/>
  <c r="AC82" i="207" s="1"/>
  <c r="AB82" i="206"/>
  <c r="AB82" i="207" s="1"/>
  <c r="AA31" i="207"/>
  <c r="AC31" i="206"/>
  <c r="AC31" i="207" s="1"/>
  <c r="AB31" i="206"/>
  <c r="AB31" i="207" s="1"/>
  <c r="AA48" i="207"/>
  <c r="AC48" i="206"/>
  <c r="AC48" i="207" s="1"/>
  <c r="AB48" i="206"/>
  <c r="AB48" i="207" s="1"/>
  <c r="AA58" i="207"/>
  <c r="AC58" i="206"/>
  <c r="AC58" i="207" s="1"/>
  <c r="AB58" i="206"/>
  <c r="AB58" i="207" s="1"/>
  <c r="AA63" i="207"/>
  <c r="AC63" i="206"/>
  <c r="AC63" i="207" s="1"/>
  <c r="AB63" i="206"/>
  <c r="AB63" i="207" s="1"/>
  <c r="CB9" i="170"/>
  <c r="CI9" i="168"/>
  <c r="BO86" i="168"/>
  <c r="D77" i="170"/>
  <c r="CB77" i="168"/>
  <c r="AC34" i="206"/>
  <c r="AC34" i="207" s="1"/>
  <c r="AB34" i="206"/>
  <c r="AB34" i="207" s="1"/>
  <c r="AA34" i="207"/>
  <c r="AB88" i="206"/>
  <c r="AB88" i="207" s="1"/>
  <c r="AA88" i="207"/>
  <c r="AC88" i="206"/>
  <c r="AC88" i="207" s="1"/>
  <c r="AC19" i="206"/>
  <c r="AC19" i="207" s="1"/>
  <c r="AB19" i="206"/>
  <c r="AB19" i="207" s="1"/>
  <c r="AA19" i="207"/>
  <c r="CB26" i="170"/>
  <c r="CI26" i="168"/>
  <c r="I72" i="188"/>
  <c r="I72" i="190" s="1"/>
  <c r="I79" i="188"/>
  <c r="I79" i="190" s="1"/>
  <c r="I61" i="188"/>
  <c r="I61" i="190" s="1"/>
  <c r="I71" i="188"/>
  <c r="I71" i="190" s="1"/>
  <c r="I58" i="188"/>
  <c r="I58" i="190" s="1"/>
  <c r="I55" i="188"/>
  <c r="I55" i="190" s="1"/>
  <c r="I78" i="188"/>
  <c r="I78" i="190" s="1"/>
  <c r="I52" i="188"/>
  <c r="I52" i="190" s="1"/>
  <c r="I70" i="188"/>
  <c r="I70" i="190" s="1"/>
  <c r="I77" i="188"/>
  <c r="I77" i="190" s="1"/>
  <c r="I66" i="188"/>
  <c r="I66" i="190" s="1"/>
  <c r="I84" i="188"/>
  <c r="I84" i="190" s="1"/>
  <c r="I83" i="188"/>
  <c r="I83" i="190" s="1"/>
  <c r="I51" i="188"/>
  <c r="I51" i="190" s="1"/>
  <c r="I82" i="188"/>
  <c r="I82" i="190" s="1"/>
  <c r="I81" i="188"/>
  <c r="I81" i="190" s="1"/>
  <c r="I37" i="188"/>
  <c r="I37" i="190" s="1"/>
  <c r="I34" i="188"/>
  <c r="I34" i="190" s="1"/>
  <c r="I80" i="188"/>
  <c r="I80" i="190" s="1"/>
  <c r="I49" i="188"/>
  <c r="I49" i="190" s="1"/>
  <c r="I73" i="188"/>
  <c r="I73" i="190" s="1"/>
  <c r="I69" i="188"/>
  <c r="I69" i="190" s="1"/>
  <c r="I63" i="188"/>
  <c r="I63" i="190" s="1"/>
  <c r="I45" i="188"/>
  <c r="I45" i="190" s="1"/>
  <c r="I62" i="188"/>
  <c r="I62" i="190" s="1"/>
  <c r="I39" i="188"/>
  <c r="I39" i="190" s="1"/>
  <c r="I64" i="188"/>
  <c r="I64" i="190" s="1"/>
  <c r="I60" i="188"/>
  <c r="I60" i="190" s="1"/>
  <c r="I65" i="188"/>
  <c r="I65" i="190" s="1"/>
  <c r="I59" i="188"/>
  <c r="I59" i="190" s="1"/>
  <c r="I57" i="188"/>
  <c r="I57" i="190" s="1"/>
  <c r="I56" i="188"/>
  <c r="I56" i="190" s="1"/>
  <c r="I76" i="188"/>
  <c r="I76" i="190" s="1"/>
  <c r="I74" i="188"/>
  <c r="I74" i="190" s="1"/>
  <c r="I67" i="188"/>
  <c r="I67" i="190" s="1"/>
  <c r="I43" i="188"/>
  <c r="I43" i="190" s="1"/>
  <c r="I38" i="188"/>
  <c r="I38" i="190" s="1"/>
  <c r="I11" i="188"/>
  <c r="I11" i="190" s="1"/>
  <c r="I44" i="188"/>
  <c r="I44" i="190" s="1"/>
  <c r="I28" i="188"/>
  <c r="I28" i="190" s="1"/>
  <c r="I54" i="188"/>
  <c r="I54" i="190" s="1"/>
  <c r="I25" i="188"/>
  <c r="I25" i="190" s="1"/>
  <c r="I22" i="188"/>
  <c r="I22" i="190" s="1"/>
  <c r="I68" i="188"/>
  <c r="I68" i="190" s="1"/>
  <c r="I33" i="188"/>
  <c r="I33" i="190" s="1"/>
  <c r="I48" i="188"/>
  <c r="I48" i="190" s="1"/>
  <c r="I75" i="188"/>
  <c r="I75" i="190" s="1"/>
  <c r="I36" i="188"/>
  <c r="I36" i="190" s="1"/>
  <c r="I46" i="188"/>
  <c r="I46" i="190" s="1"/>
  <c r="I47" i="188"/>
  <c r="I47" i="190" s="1"/>
  <c r="I53" i="188"/>
  <c r="I53" i="190" s="1"/>
  <c r="I35" i="188"/>
  <c r="I35" i="190" s="1"/>
  <c r="I23" i="188"/>
  <c r="I23" i="190" s="1"/>
  <c r="I14" i="188"/>
  <c r="I14" i="190" s="1"/>
  <c r="I15" i="188"/>
  <c r="I15" i="190" s="1"/>
  <c r="I40" i="188"/>
  <c r="I40" i="190" s="1"/>
  <c r="I16" i="188"/>
  <c r="I16" i="190" s="1"/>
  <c r="I26" i="188"/>
  <c r="I26" i="190" s="1"/>
  <c r="I17" i="188"/>
  <c r="I17" i="190" s="1"/>
  <c r="I31" i="188"/>
  <c r="I31" i="190" s="1"/>
  <c r="I18" i="188"/>
  <c r="I18" i="190" s="1"/>
  <c r="I50" i="188"/>
  <c r="I50" i="190" s="1"/>
  <c r="I19" i="188"/>
  <c r="I19" i="190" s="1"/>
  <c r="I21" i="188"/>
  <c r="I21" i="190" s="1"/>
  <c r="I32" i="188"/>
  <c r="I32" i="190" s="1"/>
  <c r="I10" i="188"/>
  <c r="I10" i="190" s="1"/>
  <c r="I24" i="188"/>
  <c r="I24" i="190" s="1"/>
  <c r="I29" i="188"/>
  <c r="I29" i="190" s="1"/>
  <c r="I42" i="188"/>
  <c r="I42" i="190" s="1"/>
  <c r="I30" i="188"/>
  <c r="I30" i="190" s="1"/>
  <c r="I12" i="188"/>
  <c r="I12" i="190" s="1"/>
  <c r="I13" i="188"/>
  <c r="I13" i="190" s="1"/>
  <c r="I9" i="188"/>
  <c r="I41" i="188"/>
  <c r="I41" i="190" s="1"/>
  <c r="I20" i="188"/>
  <c r="I20" i="190" s="1"/>
  <c r="I27" i="188"/>
  <c r="I27" i="190" s="1"/>
  <c r="I89" i="188"/>
  <c r="I89" i="190" s="1"/>
  <c r="I92" i="188"/>
  <c r="I94" i="188"/>
  <c r="I94" i="190" s="1"/>
  <c r="I87" i="188"/>
  <c r="I87" i="190" s="1"/>
  <c r="I93" i="188"/>
  <c r="I93" i="190" s="1"/>
  <c r="BS72" i="188"/>
  <c r="BS72" i="190" s="1"/>
  <c r="BS55" i="188"/>
  <c r="BS55" i="190" s="1"/>
  <c r="BS79" i="188"/>
  <c r="BS79" i="190" s="1"/>
  <c r="BS52" i="188"/>
  <c r="BS52" i="190" s="1"/>
  <c r="BS71" i="188"/>
  <c r="BS71" i="190" s="1"/>
  <c r="BS49" i="188"/>
  <c r="BS49" i="190" s="1"/>
  <c r="BS66" i="188"/>
  <c r="BS66" i="190" s="1"/>
  <c r="BS78" i="188"/>
  <c r="BS78" i="190" s="1"/>
  <c r="BS70" i="188"/>
  <c r="BS70" i="190" s="1"/>
  <c r="BS60" i="188"/>
  <c r="BS60" i="190" s="1"/>
  <c r="BS68" i="188"/>
  <c r="BS68" i="190" s="1"/>
  <c r="BS65" i="188"/>
  <c r="BS65" i="190" s="1"/>
  <c r="BS83" i="188"/>
  <c r="BS83" i="190" s="1"/>
  <c r="BS75" i="188"/>
  <c r="BS75" i="190" s="1"/>
  <c r="BS84" i="188"/>
  <c r="BS84" i="190" s="1"/>
  <c r="BS82" i="188"/>
  <c r="BS82" i="190" s="1"/>
  <c r="BS74" i="188"/>
  <c r="BS74" i="190" s="1"/>
  <c r="BS31" i="188"/>
  <c r="BS31" i="190" s="1"/>
  <c r="BS63" i="188"/>
  <c r="BS63" i="190" s="1"/>
  <c r="BS51" i="188"/>
  <c r="BS51" i="190" s="1"/>
  <c r="BS62" i="188"/>
  <c r="BS62" i="190" s="1"/>
  <c r="BS45" i="188"/>
  <c r="BS45" i="190" s="1"/>
  <c r="BS77" i="188"/>
  <c r="BS77" i="190" s="1"/>
  <c r="BS42" i="188"/>
  <c r="BS42" i="190" s="1"/>
  <c r="BS48" i="188"/>
  <c r="BS48" i="190" s="1"/>
  <c r="BS39" i="188"/>
  <c r="BS39" i="190" s="1"/>
  <c r="BS76" i="188"/>
  <c r="BS76" i="190" s="1"/>
  <c r="BS61" i="188"/>
  <c r="BS61" i="190" s="1"/>
  <c r="BS59" i="188"/>
  <c r="BS59" i="190" s="1"/>
  <c r="BS81" i="188"/>
  <c r="BS81" i="190" s="1"/>
  <c r="BS80" i="188"/>
  <c r="BS80" i="190" s="1"/>
  <c r="BS64" i="188"/>
  <c r="BS64" i="190" s="1"/>
  <c r="BS57" i="188"/>
  <c r="BS57" i="190" s="1"/>
  <c r="BS50" i="188"/>
  <c r="BS50" i="190" s="1"/>
  <c r="BS58" i="188"/>
  <c r="BS58" i="190" s="1"/>
  <c r="BS56" i="188"/>
  <c r="BS56" i="190" s="1"/>
  <c r="BS41" i="188"/>
  <c r="BS41" i="190" s="1"/>
  <c r="BS73" i="188"/>
  <c r="BS73" i="190" s="1"/>
  <c r="BS69" i="188"/>
  <c r="BS69" i="190" s="1"/>
  <c r="BS53" i="188"/>
  <c r="BS53" i="190" s="1"/>
  <c r="BS37" i="188"/>
  <c r="BS37" i="190" s="1"/>
  <c r="BS25" i="188"/>
  <c r="BS25" i="190" s="1"/>
  <c r="BS47" i="188"/>
  <c r="BS47" i="190" s="1"/>
  <c r="BS44" i="188"/>
  <c r="BS44" i="190" s="1"/>
  <c r="BS22" i="188"/>
  <c r="BS22" i="190" s="1"/>
  <c r="BS36" i="188"/>
  <c r="BS36" i="190" s="1"/>
  <c r="BS19" i="188"/>
  <c r="BS19" i="190" s="1"/>
  <c r="BS16" i="188"/>
  <c r="BS16" i="190" s="1"/>
  <c r="BS54" i="188"/>
  <c r="BS54" i="190" s="1"/>
  <c r="BS32" i="188"/>
  <c r="BS32" i="190" s="1"/>
  <c r="BS67" i="188"/>
  <c r="BS67" i="190" s="1"/>
  <c r="BS35" i="188"/>
  <c r="BS35" i="190" s="1"/>
  <c r="BS46" i="188"/>
  <c r="BS46" i="190" s="1"/>
  <c r="BS40" i="188"/>
  <c r="BS40" i="190" s="1"/>
  <c r="BS38" i="188"/>
  <c r="BS38" i="190" s="1"/>
  <c r="BS30" i="188"/>
  <c r="BS30" i="190" s="1"/>
  <c r="BS11" i="188"/>
  <c r="BS11" i="190" s="1"/>
  <c r="BS12" i="188"/>
  <c r="BS12" i="190" s="1"/>
  <c r="BS13" i="188"/>
  <c r="BS13" i="190" s="1"/>
  <c r="BS21" i="188"/>
  <c r="BS21" i="190" s="1"/>
  <c r="BS14" i="188"/>
  <c r="BS14" i="190" s="1"/>
  <c r="BS15" i="188"/>
  <c r="BS15" i="190" s="1"/>
  <c r="BS24" i="188"/>
  <c r="BS24" i="190" s="1"/>
  <c r="BS43" i="188"/>
  <c r="BS43" i="190" s="1"/>
  <c r="BS34" i="188"/>
  <c r="BS34" i="190" s="1"/>
  <c r="BS20" i="188"/>
  <c r="BS20" i="190" s="1"/>
  <c r="BS17" i="188"/>
  <c r="BS17" i="190" s="1"/>
  <c r="BS27" i="188"/>
  <c r="BS27" i="190" s="1"/>
  <c r="BS18" i="188"/>
  <c r="BS18" i="190" s="1"/>
  <c r="BS28" i="188"/>
  <c r="BS28" i="190" s="1"/>
  <c r="BS23" i="188"/>
  <c r="BS23" i="190" s="1"/>
  <c r="BS29" i="188"/>
  <c r="BS29" i="190" s="1"/>
  <c r="BS33" i="188"/>
  <c r="BS33" i="190" s="1"/>
  <c r="BS26" i="188"/>
  <c r="BS26" i="190" s="1"/>
  <c r="BS10" i="188"/>
  <c r="BS10" i="190" s="1"/>
  <c r="BS9" i="188"/>
  <c r="BS89" i="188"/>
  <c r="BS89" i="190" s="1"/>
  <c r="BS92" i="188"/>
  <c r="BS94" i="188"/>
  <c r="BS94" i="190" s="1"/>
  <c r="BS87" i="188"/>
  <c r="BS87" i="190" s="1"/>
  <c r="BS93" i="188"/>
  <c r="BS93" i="190" s="1"/>
  <c r="BG82" i="188"/>
  <c r="BG82" i="190" s="1"/>
  <c r="BG76" i="188"/>
  <c r="BG76" i="190" s="1"/>
  <c r="BG51" i="188"/>
  <c r="BG51" i="190" s="1"/>
  <c r="BG48" i="188"/>
  <c r="BG48" i="190" s="1"/>
  <c r="BG83" i="188"/>
  <c r="BG83" i="190" s="1"/>
  <c r="BG68" i="188"/>
  <c r="BG68" i="190" s="1"/>
  <c r="BG65" i="188"/>
  <c r="BG65" i="190" s="1"/>
  <c r="BG75" i="188"/>
  <c r="BG75" i="190" s="1"/>
  <c r="BG62" i="188"/>
  <c r="BG62" i="190" s="1"/>
  <c r="BG84" i="188"/>
  <c r="BG84" i="190" s="1"/>
  <c r="BG56" i="188"/>
  <c r="BG56" i="190" s="1"/>
  <c r="BG81" i="188"/>
  <c r="BG81" i="190" s="1"/>
  <c r="BG80" i="188"/>
  <c r="BG80" i="190" s="1"/>
  <c r="BG61" i="188"/>
  <c r="BG61" i="190" s="1"/>
  <c r="BG79" i="188"/>
  <c r="BG79" i="190" s="1"/>
  <c r="BG71" i="188"/>
  <c r="BG71" i="190" s="1"/>
  <c r="BG69" i="188"/>
  <c r="BG69" i="190" s="1"/>
  <c r="BG66" i="188"/>
  <c r="BG66" i="190" s="1"/>
  <c r="BG54" i="188"/>
  <c r="BG54" i="190" s="1"/>
  <c r="BG72" i="188"/>
  <c r="BG72" i="190" s="1"/>
  <c r="BG44" i="188"/>
  <c r="BG44" i="190" s="1"/>
  <c r="BG67" i="188"/>
  <c r="BG67" i="190" s="1"/>
  <c r="BG41" i="188"/>
  <c r="BG41" i="190" s="1"/>
  <c r="BG49" i="188"/>
  <c r="BG49" i="190" s="1"/>
  <c r="BG38" i="188"/>
  <c r="BG38" i="190" s="1"/>
  <c r="BG35" i="188"/>
  <c r="BG35" i="190" s="1"/>
  <c r="BG52" i="188"/>
  <c r="BG52" i="190" s="1"/>
  <c r="BG78" i="188"/>
  <c r="BG78" i="190" s="1"/>
  <c r="BG77" i="188"/>
  <c r="BG77" i="190" s="1"/>
  <c r="BG63" i="188"/>
  <c r="BG63" i="190" s="1"/>
  <c r="BG64" i="188"/>
  <c r="BG64" i="190" s="1"/>
  <c r="BG74" i="188"/>
  <c r="BG74" i="190" s="1"/>
  <c r="BG70" i="188"/>
  <c r="BG70" i="190" s="1"/>
  <c r="BG59" i="188"/>
  <c r="BG59" i="190" s="1"/>
  <c r="BG60" i="188"/>
  <c r="BG60" i="190" s="1"/>
  <c r="BG58" i="188"/>
  <c r="BG58" i="190" s="1"/>
  <c r="BG73" i="188"/>
  <c r="BG73" i="190" s="1"/>
  <c r="BG57" i="188"/>
  <c r="BG57" i="190" s="1"/>
  <c r="BG21" i="188"/>
  <c r="BG21" i="190" s="1"/>
  <c r="BG39" i="188"/>
  <c r="BG39" i="190" s="1"/>
  <c r="BG42" i="188"/>
  <c r="BG42" i="190" s="1"/>
  <c r="BG34" i="188"/>
  <c r="BG34" i="190" s="1"/>
  <c r="BG12" i="188"/>
  <c r="BG12" i="190" s="1"/>
  <c r="BG47" i="188"/>
  <c r="BG47" i="190" s="1"/>
  <c r="BG43" i="188"/>
  <c r="BG43" i="190" s="1"/>
  <c r="BG26" i="188"/>
  <c r="BG26" i="190" s="1"/>
  <c r="BG55" i="188"/>
  <c r="BG55" i="190" s="1"/>
  <c r="BG37" i="188"/>
  <c r="BG37" i="190" s="1"/>
  <c r="BG33" i="188"/>
  <c r="BG33" i="190" s="1"/>
  <c r="BG30" i="188"/>
  <c r="BG30" i="190" s="1"/>
  <c r="BG31" i="188"/>
  <c r="BG31" i="190" s="1"/>
  <c r="BG45" i="188"/>
  <c r="BG45" i="190" s="1"/>
  <c r="BG17" i="188"/>
  <c r="BG17" i="190" s="1"/>
  <c r="BG29" i="188"/>
  <c r="BG29" i="190" s="1"/>
  <c r="BG23" i="188"/>
  <c r="BG23" i="190" s="1"/>
  <c r="BG18" i="188"/>
  <c r="BG18" i="190" s="1"/>
  <c r="BG50" i="188"/>
  <c r="BG50" i="190" s="1"/>
  <c r="BG27" i="188"/>
  <c r="BG27" i="190" s="1"/>
  <c r="BG53" i="188"/>
  <c r="BG53" i="190" s="1"/>
  <c r="BG9" i="188"/>
  <c r="BG32" i="188"/>
  <c r="BG32" i="190" s="1"/>
  <c r="BG22" i="188"/>
  <c r="BG22" i="190" s="1"/>
  <c r="BG19" i="188"/>
  <c r="BG19" i="190" s="1"/>
  <c r="BG11" i="188"/>
  <c r="BG11" i="190" s="1"/>
  <c r="BG40" i="188"/>
  <c r="BG40" i="190" s="1"/>
  <c r="BG25" i="188"/>
  <c r="BG25" i="190" s="1"/>
  <c r="BG14" i="188"/>
  <c r="BG14" i="190" s="1"/>
  <c r="BG20" i="188"/>
  <c r="BG20" i="190" s="1"/>
  <c r="BG46" i="188"/>
  <c r="BG46" i="190" s="1"/>
  <c r="BG10" i="188"/>
  <c r="BG10" i="190" s="1"/>
  <c r="BG16" i="188"/>
  <c r="BG16" i="190" s="1"/>
  <c r="BG15" i="188"/>
  <c r="BG15" i="190" s="1"/>
  <c r="BG28" i="188"/>
  <c r="BG28" i="190" s="1"/>
  <c r="BG36" i="188"/>
  <c r="BG36" i="190" s="1"/>
  <c r="BG24" i="188"/>
  <c r="BG24" i="190" s="1"/>
  <c r="BG13" i="188"/>
  <c r="BG13" i="190" s="1"/>
  <c r="BG94" i="188"/>
  <c r="BG94" i="190" s="1"/>
  <c r="BG89" i="188"/>
  <c r="BG89" i="190" s="1"/>
  <c r="BG87" i="188"/>
  <c r="BG87" i="190" s="1"/>
  <c r="BG93" i="188"/>
  <c r="BG93" i="190" s="1"/>
  <c r="BG92" i="188"/>
  <c r="BZ77" i="188"/>
  <c r="BZ77" i="190" s="1"/>
  <c r="BZ54" i="188"/>
  <c r="BZ54" i="190" s="1"/>
  <c r="BZ69" i="188"/>
  <c r="BZ69" i="190" s="1"/>
  <c r="BZ51" i="188"/>
  <c r="BZ51" i="190" s="1"/>
  <c r="BZ76" i="188"/>
  <c r="BZ76" i="190" s="1"/>
  <c r="BZ48" i="188"/>
  <c r="BZ48" i="190" s="1"/>
  <c r="BZ65" i="188"/>
  <c r="BZ65" i="190" s="1"/>
  <c r="BZ68" i="188"/>
  <c r="BZ68" i="190" s="1"/>
  <c r="BZ83" i="188"/>
  <c r="BZ83" i="190" s="1"/>
  <c r="BZ75" i="188"/>
  <c r="BZ75" i="190" s="1"/>
  <c r="BZ59" i="188"/>
  <c r="BZ59" i="190" s="1"/>
  <c r="BZ82" i="188"/>
  <c r="BZ82" i="190" s="1"/>
  <c r="BZ84" i="188"/>
  <c r="BZ84" i="190" s="1"/>
  <c r="BZ81" i="188"/>
  <c r="BZ81" i="190" s="1"/>
  <c r="BZ73" i="188"/>
  <c r="BZ73" i="190" s="1"/>
  <c r="BZ64" i="188"/>
  <c r="BZ64" i="190" s="1"/>
  <c r="BZ80" i="188"/>
  <c r="BZ80" i="190" s="1"/>
  <c r="BZ79" i="188"/>
  <c r="BZ79" i="190" s="1"/>
  <c r="BZ30" i="188"/>
  <c r="BZ30" i="190" s="1"/>
  <c r="BZ78" i="188"/>
  <c r="BZ78" i="190" s="1"/>
  <c r="BZ60" i="188"/>
  <c r="BZ60" i="190" s="1"/>
  <c r="BZ58" i="188"/>
  <c r="BZ58" i="190" s="1"/>
  <c r="BZ50" i="188"/>
  <c r="BZ50" i="190" s="1"/>
  <c r="BZ56" i="188"/>
  <c r="BZ56" i="190" s="1"/>
  <c r="BZ44" i="188"/>
  <c r="BZ44" i="190" s="1"/>
  <c r="BZ41" i="188"/>
  <c r="BZ41" i="190" s="1"/>
  <c r="BZ74" i="188"/>
  <c r="BZ74" i="190" s="1"/>
  <c r="BZ70" i="188"/>
  <c r="BZ70" i="190" s="1"/>
  <c r="BZ57" i="188"/>
  <c r="BZ57" i="190" s="1"/>
  <c r="BZ55" i="188"/>
  <c r="BZ55" i="190" s="1"/>
  <c r="BZ38" i="188"/>
  <c r="BZ38" i="190" s="1"/>
  <c r="BZ53" i="188"/>
  <c r="BZ53" i="190" s="1"/>
  <c r="BZ66" i="188"/>
  <c r="BZ66" i="190" s="1"/>
  <c r="BZ67" i="188"/>
  <c r="BZ67" i="190" s="1"/>
  <c r="BZ46" i="188"/>
  <c r="BZ46" i="190" s="1"/>
  <c r="BZ52" i="188"/>
  <c r="BZ52" i="190" s="1"/>
  <c r="BZ72" i="188"/>
  <c r="BZ72" i="190" s="1"/>
  <c r="BZ62" i="188"/>
  <c r="BZ62" i="190" s="1"/>
  <c r="BZ71" i="188"/>
  <c r="BZ71" i="190" s="1"/>
  <c r="BZ36" i="188"/>
  <c r="BZ36" i="190" s="1"/>
  <c r="BZ24" i="188"/>
  <c r="BZ24" i="190" s="1"/>
  <c r="BZ63" i="188"/>
  <c r="BZ63" i="190" s="1"/>
  <c r="BZ45" i="188"/>
  <c r="BZ45" i="190" s="1"/>
  <c r="BZ21" i="188"/>
  <c r="BZ21" i="190" s="1"/>
  <c r="BZ35" i="188"/>
  <c r="BZ35" i="190" s="1"/>
  <c r="BZ15" i="188"/>
  <c r="BZ15" i="190" s="1"/>
  <c r="BZ49" i="188"/>
  <c r="BZ49" i="190" s="1"/>
  <c r="BZ40" i="188"/>
  <c r="BZ40" i="190" s="1"/>
  <c r="BZ39" i="188"/>
  <c r="BZ39" i="190" s="1"/>
  <c r="BZ34" i="188"/>
  <c r="BZ34" i="190" s="1"/>
  <c r="BZ29" i="188"/>
  <c r="BZ29" i="190" s="1"/>
  <c r="BZ42" i="188"/>
  <c r="BZ42" i="190" s="1"/>
  <c r="BZ43" i="188"/>
  <c r="BZ43" i="190" s="1"/>
  <c r="BZ37" i="188"/>
  <c r="BZ37" i="190" s="1"/>
  <c r="BZ47" i="188"/>
  <c r="BZ47" i="190" s="1"/>
  <c r="BZ16" i="188"/>
  <c r="BZ16" i="190" s="1"/>
  <c r="BZ20" i="188"/>
  <c r="BZ20" i="190" s="1"/>
  <c r="BZ17" i="188"/>
  <c r="BZ17" i="190" s="1"/>
  <c r="BZ32" i="188"/>
  <c r="BZ32" i="190" s="1"/>
  <c r="BZ18" i="188"/>
  <c r="BZ18" i="190" s="1"/>
  <c r="BZ28" i="188"/>
  <c r="BZ28" i="190" s="1"/>
  <c r="BZ23" i="188"/>
  <c r="BZ23" i="190" s="1"/>
  <c r="BZ27" i="188"/>
  <c r="BZ27" i="190" s="1"/>
  <c r="BZ61" i="188"/>
  <c r="BZ61" i="190" s="1"/>
  <c r="BZ26" i="188"/>
  <c r="BZ26" i="190" s="1"/>
  <c r="BZ19" i="188"/>
  <c r="BZ19" i="190" s="1"/>
  <c r="BZ11" i="188"/>
  <c r="BZ11" i="190" s="1"/>
  <c r="BZ22" i="188"/>
  <c r="BZ22" i="190" s="1"/>
  <c r="BZ33" i="188"/>
  <c r="BZ33" i="190" s="1"/>
  <c r="BZ31" i="188"/>
  <c r="BZ31" i="190" s="1"/>
  <c r="BZ14" i="188"/>
  <c r="BZ14" i="190" s="1"/>
  <c r="BZ25" i="188"/>
  <c r="BZ25" i="190" s="1"/>
  <c r="BZ12" i="188"/>
  <c r="BZ12" i="190" s="1"/>
  <c r="BZ13" i="188"/>
  <c r="BZ13" i="190" s="1"/>
  <c r="BZ9" i="188"/>
  <c r="BZ10" i="188"/>
  <c r="BZ10" i="190" s="1"/>
  <c r="BZ93" i="188"/>
  <c r="BZ93" i="190" s="1"/>
  <c r="BZ89" i="188"/>
  <c r="BZ89" i="190" s="1"/>
  <c r="BZ94" i="188"/>
  <c r="BZ94" i="190" s="1"/>
  <c r="BZ87" i="188"/>
  <c r="BZ87" i="190" s="1"/>
  <c r="BZ92" i="188"/>
  <c r="BD86" i="168"/>
  <c r="D21" i="170"/>
  <c r="CB21" i="168"/>
  <c r="D31" i="170"/>
  <c r="CB31" i="168"/>
  <c r="G86" i="168"/>
  <c r="BP86" i="168"/>
  <c r="AQ86" i="168"/>
  <c r="CB32" i="170"/>
  <c r="CI32" i="168"/>
  <c r="D67" i="170"/>
  <c r="CB67" i="168"/>
  <c r="CB46" i="170"/>
  <c r="CI46" i="168"/>
  <c r="AC87" i="206"/>
  <c r="AC87" i="207" s="1"/>
  <c r="AB87" i="206"/>
  <c r="AB87" i="207" s="1"/>
  <c r="AA87" i="207"/>
  <c r="AA91" i="206"/>
  <c r="AA13" i="207"/>
  <c r="AC13" i="206"/>
  <c r="AC13" i="207" s="1"/>
  <c r="AB13" i="206"/>
  <c r="AA39" i="207"/>
  <c r="AC39" i="206"/>
  <c r="AC39" i="207" s="1"/>
  <c r="AB39" i="206"/>
  <c r="AB39" i="207" s="1"/>
  <c r="AZ86" i="168"/>
  <c r="AM82" i="188"/>
  <c r="AM82" i="190" s="1"/>
  <c r="AM51" i="188"/>
  <c r="AM51" i="190" s="1"/>
  <c r="AM83" i="188"/>
  <c r="AM83" i="190" s="1"/>
  <c r="AM68" i="188"/>
  <c r="AM68" i="190" s="1"/>
  <c r="AM48" i="188"/>
  <c r="AM48" i="190" s="1"/>
  <c r="AM84" i="188"/>
  <c r="AM84" i="190" s="1"/>
  <c r="AM75" i="188"/>
  <c r="AM75" i="190" s="1"/>
  <c r="AM65" i="188"/>
  <c r="AM65" i="190" s="1"/>
  <c r="AM62" i="188"/>
  <c r="AM62" i="190" s="1"/>
  <c r="AM74" i="188"/>
  <c r="AM74" i="190" s="1"/>
  <c r="AM56" i="188"/>
  <c r="AM56" i="190" s="1"/>
  <c r="AM81" i="188"/>
  <c r="AM81" i="190" s="1"/>
  <c r="AM73" i="188"/>
  <c r="AM73" i="190" s="1"/>
  <c r="AM80" i="188"/>
  <c r="AM80" i="190" s="1"/>
  <c r="AM72" i="188"/>
  <c r="AM72" i="190" s="1"/>
  <c r="AM61" i="188"/>
  <c r="AM61" i="190" s="1"/>
  <c r="AM79" i="188"/>
  <c r="AM79" i="190" s="1"/>
  <c r="AM78" i="188"/>
  <c r="AM78" i="190" s="1"/>
  <c r="AM77" i="188"/>
  <c r="AM77" i="190" s="1"/>
  <c r="AM52" i="188"/>
  <c r="AM52" i="190" s="1"/>
  <c r="AM44" i="188"/>
  <c r="AM44" i="190" s="1"/>
  <c r="AM76" i="188"/>
  <c r="AM76" i="190" s="1"/>
  <c r="AM41" i="188"/>
  <c r="AM41" i="190" s="1"/>
  <c r="AM70" i="188"/>
  <c r="AM70" i="190" s="1"/>
  <c r="AM38" i="188"/>
  <c r="AM38" i="190" s="1"/>
  <c r="AM35" i="188"/>
  <c r="AM35" i="190" s="1"/>
  <c r="AM64" i="188"/>
  <c r="AM64" i="190" s="1"/>
  <c r="AM63" i="188"/>
  <c r="AM63" i="190" s="1"/>
  <c r="AM47" i="188"/>
  <c r="AM47" i="190" s="1"/>
  <c r="AM59" i="188"/>
  <c r="AM59" i="190" s="1"/>
  <c r="AM60" i="188"/>
  <c r="AM60" i="190" s="1"/>
  <c r="AM58" i="188"/>
  <c r="AM58" i="190" s="1"/>
  <c r="AM69" i="188"/>
  <c r="AM69" i="190" s="1"/>
  <c r="AM50" i="188"/>
  <c r="AM50" i="190" s="1"/>
  <c r="AM57" i="188"/>
  <c r="AM57" i="190" s="1"/>
  <c r="AM55" i="188"/>
  <c r="AM55" i="190" s="1"/>
  <c r="AM66" i="188"/>
  <c r="AM66" i="190" s="1"/>
  <c r="AM54" i="188"/>
  <c r="AM54" i="190" s="1"/>
  <c r="AM67" i="188"/>
  <c r="AM67" i="190" s="1"/>
  <c r="AM71" i="188"/>
  <c r="AM71" i="190" s="1"/>
  <c r="AM21" i="188"/>
  <c r="AM21" i="190" s="1"/>
  <c r="AM37" i="188"/>
  <c r="AM37" i="190" s="1"/>
  <c r="AM53" i="188"/>
  <c r="AM53" i="190" s="1"/>
  <c r="AM12" i="188"/>
  <c r="AM12" i="190" s="1"/>
  <c r="AM33" i="188"/>
  <c r="AM33" i="190" s="1"/>
  <c r="AM26" i="188"/>
  <c r="AM26" i="190" s="1"/>
  <c r="AM49" i="188"/>
  <c r="AM49" i="190" s="1"/>
  <c r="AM45" i="188"/>
  <c r="AM45" i="190" s="1"/>
  <c r="AM46" i="188"/>
  <c r="AM46" i="190" s="1"/>
  <c r="AM36" i="188"/>
  <c r="AM36" i="190" s="1"/>
  <c r="AM31" i="188"/>
  <c r="AM31" i="190" s="1"/>
  <c r="AM32" i="188"/>
  <c r="AM32" i="190" s="1"/>
  <c r="AM40" i="188"/>
  <c r="AM40" i="190" s="1"/>
  <c r="AM34" i="188"/>
  <c r="AM34" i="190" s="1"/>
  <c r="AM18" i="188"/>
  <c r="AM18" i="190" s="1"/>
  <c r="AM22" i="188"/>
  <c r="AM22" i="190" s="1"/>
  <c r="AM19" i="188"/>
  <c r="AM19" i="190" s="1"/>
  <c r="AM9" i="188"/>
  <c r="AM25" i="188"/>
  <c r="AM25" i="190" s="1"/>
  <c r="AM13" i="188"/>
  <c r="AM13" i="190" s="1"/>
  <c r="AM42" i="188"/>
  <c r="AM42" i="190" s="1"/>
  <c r="AM28" i="188"/>
  <c r="AM28" i="190" s="1"/>
  <c r="AM20" i="188"/>
  <c r="AM20" i="190" s="1"/>
  <c r="AM14" i="188"/>
  <c r="AM14" i="190" s="1"/>
  <c r="AM43" i="188"/>
  <c r="AM43" i="190" s="1"/>
  <c r="AM29" i="188"/>
  <c r="AM29" i="190" s="1"/>
  <c r="AM24" i="188"/>
  <c r="AM24" i="190" s="1"/>
  <c r="AM15" i="188"/>
  <c r="AM15" i="190" s="1"/>
  <c r="AM39" i="188"/>
  <c r="AM39" i="190" s="1"/>
  <c r="AM23" i="188"/>
  <c r="AM23" i="190" s="1"/>
  <c r="AM30" i="188"/>
  <c r="AM30" i="190" s="1"/>
  <c r="AM11" i="188"/>
  <c r="AM11" i="190" s="1"/>
  <c r="AM16" i="188"/>
  <c r="AM16" i="190" s="1"/>
  <c r="AM17" i="188"/>
  <c r="AM17" i="190" s="1"/>
  <c r="AM10" i="188"/>
  <c r="AM10" i="190" s="1"/>
  <c r="AM27" i="188"/>
  <c r="AM27" i="190" s="1"/>
  <c r="AM93" i="188"/>
  <c r="AM93" i="190" s="1"/>
  <c r="AM87" i="188"/>
  <c r="AM87" i="190" s="1"/>
  <c r="AM92" i="188"/>
  <c r="AM94" i="188"/>
  <c r="AM94" i="190" s="1"/>
  <c r="AM89" i="188"/>
  <c r="AM89" i="190" s="1"/>
  <c r="V73" i="188"/>
  <c r="V73" i="190" s="1"/>
  <c r="V82" i="188"/>
  <c r="V82" i="190" s="1"/>
  <c r="V62" i="188"/>
  <c r="V62" i="190" s="1"/>
  <c r="V74" i="188"/>
  <c r="V74" i="190" s="1"/>
  <c r="V59" i="188"/>
  <c r="V59" i="190" s="1"/>
  <c r="V81" i="188"/>
  <c r="V81" i="190" s="1"/>
  <c r="V56" i="188"/>
  <c r="V56" i="190" s="1"/>
  <c r="V53" i="188"/>
  <c r="V53" i="190" s="1"/>
  <c r="V80" i="188"/>
  <c r="V80" i="190" s="1"/>
  <c r="V67" i="188"/>
  <c r="V67" i="190" s="1"/>
  <c r="V79" i="188"/>
  <c r="V79" i="190" s="1"/>
  <c r="V78" i="188"/>
  <c r="V78" i="190" s="1"/>
  <c r="V52" i="188"/>
  <c r="V52" i="190" s="1"/>
  <c r="V69" i="188"/>
  <c r="V69" i="190" s="1"/>
  <c r="V84" i="188"/>
  <c r="V84" i="190" s="1"/>
  <c r="V72" i="188"/>
  <c r="V72" i="190" s="1"/>
  <c r="V58" i="188"/>
  <c r="V58" i="190" s="1"/>
  <c r="V38" i="188"/>
  <c r="V38" i="190" s="1"/>
  <c r="V47" i="188"/>
  <c r="V47" i="190" s="1"/>
  <c r="V35" i="188"/>
  <c r="V35" i="190" s="1"/>
  <c r="V65" i="188"/>
  <c r="V65" i="190" s="1"/>
  <c r="V57" i="188"/>
  <c r="V57" i="190" s="1"/>
  <c r="V50" i="188"/>
  <c r="V50" i="190" s="1"/>
  <c r="V66" i="188"/>
  <c r="V66" i="190" s="1"/>
  <c r="V55" i="188"/>
  <c r="V55" i="190" s="1"/>
  <c r="V83" i="188"/>
  <c r="V83" i="190" s="1"/>
  <c r="V46" i="188"/>
  <c r="V46" i="190" s="1"/>
  <c r="V54" i="188"/>
  <c r="V54" i="190" s="1"/>
  <c r="V71" i="188"/>
  <c r="V71" i="190" s="1"/>
  <c r="V40" i="188"/>
  <c r="V40" i="190" s="1"/>
  <c r="V77" i="188"/>
  <c r="V77" i="190" s="1"/>
  <c r="V76" i="188"/>
  <c r="V76" i="190" s="1"/>
  <c r="V75" i="188"/>
  <c r="V75" i="190" s="1"/>
  <c r="V70" i="188"/>
  <c r="V70" i="190" s="1"/>
  <c r="V68" i="188"/>
  <c r="V68" i="190" s="1"/>
  <c r="V64" i="188"/>
  <c r="V64" i="190" s="1"/>
  <c r="V61" i="188"/>
  <c r="V61" i="190" s="1"/>
  <c r="V12" i="188"/>
  <c r="V12" i="190" s="1"/>
  <c r="V36" i="188"/>
  <c r="V36" i="190" s="1"/>
  <c r="V26" i="188"/>
  <c r="V26" i="190" s="1"/>
  <c r="V30" i="188"/>
  <c r="V30" i="190" s="1"/>
  <c r="V29" i="188"/>
  <c r="V29" i="190" s="1"/>
  <c r="V23" i="188"/>
  <c r="V23" i="190" s="1"/>
  <c r="V31" i="188"/>
  <c r="V31" i="190" s="1"/>
  <c r="V32" i="188"/>
  <c r="V32" i="190" s="1"/>
  <c r="V63" i="188"/>
  <c r="V63" i="190" s="1"/>
  <c r="V42" i="188"/>
  <c r="V42" i="190" s="1"/>
  <c r="V41" i="188"/>
  <c r="V41" i="190" s="1"/>
  <c r="V39" i="188"/>
  <c r="V39" i="190" s="1"/>
  <c r="V43" i="188"/>
  <c r="V43" i="190" s="1"/>
  <c r="V34" i="188"/>
  <c r="V34" i="190" s="1"/>
  <c r="V49" i="188"/>
  <c r="V49" i="190" s="1"/>
  <c r="V60" i="188"/>
  <c r="V60" i="190" s="1"/>
  <c r="V9" i="188"/>
  <c r="V51" i="188"/>
  <c r="V51" i="190" s="1"/>
  <c r="V21" i="188"/>
  <c r="V21" i="190" s="1"/>
  <c r="V10" i="188"/>
  <c r="V10" i="190" s="1"/>
  <c r="V48" i="188"/>
  <c r="V48" i="190" s="1"/>
  <c r="V37" i="188"/>
  <c r="V37" i="190" s="1"/>
  <c r="V11" i="188"/>
  <c r="V11" i="190" s="1"/>
  <c r="V28" i="188"/>
  <c r="V28" i="190" s="1"/>
  <c r="V24" i="188"/>
  <c r="V24" i="190" s="1"/>
  <c r="V20" i="188"/>
  <c r="V20" i="190" s="1"/>
  <c r="V27" i="188"/>
  <c r="V27" i="190" s="1"/>
  <c r="V15" i="188"/>
  <c r="V15" i="190" s="1"/>
  <c r="V16" i="188"/>
  <c r="V16" i="190" s="1"/>
  <c r="V17" i="188"/>
  <c r="V17" i="190" s="1"/>
  <c r="V33" i="188"/>
  <c r="V33" i="190" s="1"/>
  <c r="V22" i="188"/>
  <c r="V22" i="190" s="1"/>
  <c r="V45" i="188"/>
  <c r="V45" i="190" s="1"/>
  <c r="V44" i="188"/>
  <c r="V44" i="190" s="1"/>
  <c r="V19" i="188"/>
  <c r="V19" i="190" s="1"/>
  <c r="V14" i="188"/>
  <c r="V14" i="190" s="1"/>
  <c r="V25" i="188"/>
  <c r="V25" i="190" s="1"/>
  <c r="V18" i="188"/>
  <c r="V18" i="190" s="1"/>
  <c r="V13" i="188"/>
  <c r="V13" i="190" s="1"/>
  <c r="V92" i="188"/>
  <c r="V89" i="188"/>
  <c r="V89" i="190" s="1"/>
  <c r="V94" i="188"/>
  <c r="V94" i="190" s="1"/>
  <c r="V87" i="188"/>
  <c r="V87" i="190" s="1"/>
  <c r="V93" i="188"/>
  <c r="V93" i="190" s="1"/>
  <c r="M80" i="188"/>
  <c r="M80" i="190" s="1"/>
  <c r="M84" i="188"/>
  <c r="M84" i="190" s="1"/>
  <c r="M70" i="188"/>
  <c r="M70" i="190" s="1"/>
  <c r="M49" i="188"/>
  <c r="M49" i="190" s="1"/>
  <c r="M77" i="188"/>
  <c r="M77" i="190" s="1"/>
  <c r="M66" i="188"/>
  <c r="M66" i="190" s="1"/>
  <c r="M63" i="188"/>
  <c r="M63" i="190" s="1"/>
  <c r="M69" i="188"/>
  <c r="M69" i="190" s="1"/>
  <c r="M60" i="188"/>
  <c r="M60" i="190" s="1"/>
  <c r="M76" i="188"/>
  <c r="M76" i="190" s="1"/>
  <c r="M54" i="188"/>
  <c r="M54" i="190" s="1"/>
  <c r="M83" i="188"/>
  <c r="M83" i="190" s="1"/>
  <c r="M75" i="188"/>
  <c r="M75" i="190" s="1"/>
  <c r="M82" i="188"/>
  <c r="M82" i="190" s="1"/>
  <c r="M59" i="188"/>
  <c r="M59" i="190" s="1"/>
  <c r="M81" i="188"/>
  <c r="M81" i="190" s="1"/>
  <c r="M73" i="188"/>
  <c r="M73" i="190" s="1"/>
  <c r="M45" i="188"/>
  <c r="M45" i="190" s="1"/>
  <c r="M52" i="188"/>
  <c r="M52" i="190" s="1"/>
  <c r="M42" i="188"/>
  <c r="M42" i="190" s="1"/>
  <c r="M39" i="188"/>
  <c r="M39" i="190" s="1"/>
  <c r="M64" i="188"/>
  <c r="M64" i="190" s="1"/>
  <c r="M62" i="188"/>
  <c r="M62" i="190" s="1"/>
  <c r="M36" i="188"/>
  <c r="M36" i="190" s="1"/>
  <c r="M51" i="188"/>
  <c r="M51" i="190" s="1"/>
  <c r="M33" i="188"/>
  <c r="M33" i="190" s="1"/>
  <c r="M65" i="188"/>
  <c r="M65" i="190" s="1"/>
  <c r="M61" i="188"/>
  <c r="M61" i="190" s="1"/>
  <c r="M72" i="188"/>
  <c r="M72" i="190" s="1"/>
  <c r="M57" i="188"/>
  <c r="M57" i="190" s="1"/>
  <c r="M58" i="188"/>
  <c r="M58" i="190" s="1"/>
  <c r="M50" i="188"/>
  <c r="M50" i="190" s="1"/>
  <c r="M47" i="188"/>
  <c r="M47" i="190" s="1"/>
  <c r="M79" i="188"/>
  <c r="M79" i="190" s="1"/>
  <c r="M55" i="188"/>
  <c r="M55" i="190" s="1"/>
  <c r="M78" i="188"/>
  <c r="M78" i="190" s="1"/>
  <c r="M71" i="188"/>
  <c r="M71" i="190" s="1"/>
  <c r="M67" i="188"/>
  <c r="M67" i="190" s="1"/>
  <c r="M74" i="188"/>
  <c r="M74" i="190" s="1"/>
  <c r="M68" i="188"/>
  <c r="M68" i="190" s="1"/>
  <c r="M19" i="188"/>
  <c r="M19" i="190" s="1"/>
  <c r="M48" i="188"/>
  <c r="M48" i="190" s="1"/>
  <c r="M37" i="188"/>
  <c r="M37" i="190" s="1"/>
  <c r="M10" i="188"/>
  <c r="M10" i="190" s="1"/>
  <c r="M24" i="188"/>
  <c r="M24" i="190" s="1"/>
  <c r="M46" i="188"/>
  <c r="M46" i="190" s="1"/>
  <c r="M41" i="188"/>
  <c r="M41" i="190" s="1"/>
  <c r="M30" i="188"/>
  <c r="M30" i="190" s="1"/>
  <c r="M35" i="188"/>
  <c r="M35" i="190" s="1"/>
  <c r="M53" i="188"/>
  <c r="M53" i="190" s="1"/>
  <c r="M40" i="188"/>
  <c r="M40" i="190" s="1"/>
  <c r="M44" i="188"/>
  <c r="M44" i="190" s="1"/>
  <c r="M16" i="188"/>
  <c r="M16" i="190" s="1"/>
  <c r="M26" i="188"/>
  <c r="M26" i="190" s="1"/>
  <c r="M17" i="188"/>
  <c r="M17" i="190" s="1"/>
  <c r="M18" i="188"/>
  <c r="M18" i="190" s="1"/>
  <c r="M38" i="188"/>
  <c r="M38" i="190" s="1"/>
  <c r="M22" i="188"/>
  <c r="M22" i="190" s="1"/>
  <c r="M31" i="188"/>
  <c r="M31" i="190" s="1"/>
  <c r="M21" i="188"/>
  <c r="M21" i="190" s="1"/>
  <c r="M32" i="188"/>
  <c r="M32" i="190" s="1"/>
  <c r="M25" i="188"/>
  <c r="M25" i="190" s="1"/>
  <c r="M34" i="188"/>
  <c r="M34" i="190" s="1"/>
  <c r="M29" i="188"/>
  <c r="M29" i="190" s="1"/>
  <c r="M28" i="188"/>
  <c r="M28" i="190" s="1"/>
  <c r="M12" i="188"/>
  <c r="M12" i="190" s="1"/>
  <c r="M27" i="188"/>
  <c r="M27" i="190" s="1"/>
  <c r="M20" i="188"/>
  <c r="M20" i="190" s="1"/>
  <c r="M56" i="188"/>
  <c r="M56" i="190" s="1"/>
  <c r="M23" i="188"/>
  <c r="M23" i="190" s="1"/>
  <c r="M13" i="188"/>
  <c r="M13" i="190" s="1"/>
  <c r="M14" i="188"/>
  <c r="M14" i="190" s="1"/>
  <c r="M9" i="188"/>
  <c r="M43" i="188"/>
  <c r="M43" i="190" s="1"/>
  <c r="M15" i="188"/>
  <c r="M15" i="190" s="1"/>
  <c r="M11" i="188"/>
  <c r="M11" i="190" s="1"/>
  <c r="M87" i="188"/>
  <c r="M87" i="190" s="1"/>
  <c r="M89" i="188"/>
  <c r="M89" i="190" s="1"/>
  <c r="M94" i="188"/>
  <c r="M94" i="190" s="1"/>
  <c r="M92" i="188"/>
  <c r="M93" i="188"/>
  <c r="M93" i="190" s="1"/>
  <c r="BC86" i="168"/>
  <c r="AD91" i="207"/>
  <c r="AF91" i="206"/>
  <c r="AF91" i="207" s="1"/>
  <c r="D51" i="170"/>
  <c r="CB51" i="168"/>
  <c r="AR86" i="168"/>
  <c r="BU86" i="168"/>
  <c r="AA35" i="207"/>
  <c r="AB35" i="206"/>
  <c r="AB35" i="207" s="1"/>
  <c r="AC35" i="206"/>
  <c r="AC35" i="207" s="1"/>
  <c r="AA32" i="207"/>
  <c r="AC32" i="206"/>
  <c r="AC32" i="207" s="1"/>
  <c r="AB32" i="206"/>
  <c r="AB32" i="207" s="1"/>
  <c r="BL82" i="188"/>
  <c r="BL82" i="190" s="1"/>
  <c r="BL56" i="188"/>
  <c r="BL56" i="190" s="1"/>
  <c r="BL74" i="188"/>
  <c r="BL74" i="190" s="1"/>
  <c r="BL53" i="188"/>
  <c r="BL53" i="190" s="1"/>
  <c r="BL81" i="188"/>
  <c r="BL81" i="190" s="1"/>
  <c r="BL50" i="188"/>
  <c r="BL50" i="190" s="1"/>
  <c r="BL67" i="188"/>
  <c r="BL67" i="190" s="1"/>
  <c r="BL73" i="188"/>
  <c r="BL73" i="190" s="1"/>
  <c r="BL64" i="188"/>
  <c r="BL64" i="190" s="1"/>
  <c r="BL80" i="188"/>
  <c r="BL80" i="190" s="1"/>
  <c r="BL61" i="188"/>
  <c r="BL61" i="190" s="1"/>
  <c r="BL79" i="188"/>
  <c r="BL79" i="190" s="1"/>
  <c r="BL78" i="188"/>
  <c r="BL78" i="190" s="1"/>
  <c r="BL66" i="188"/>
  <c r="BL66" i="190" s="1"/>
  <c r="BL69" i="188"/>
  <c r="BL69" i="190" s="1"/>
  <c r="BL83" i="188"/>
  <c r="BL83" i="190" s="1"/>
  <c r="BL32" i="188"/>
  <c r="BL32" i="190" s="1"/>
  <c r="BL52" i="188"/>
  <c r="BL52" i="190" s="1"/>
  <c r="BL47" i="188"/>
  <c r="BL47" i="190" s="1"/>
  <c r="BL46" i="188"/>
  <c r="BL46" i="190" s="1"/>
  <c r="BL43" i="188"/>
  <c r="BL43" i="190" s="1"/>
  <c r="BL71" i="188"/>
  <c r="BL71" i="190" s="1"/>
  <c r="BL40" i="188"/>
  <c r="BL40" i="190" s="1"/>
  <c r="BL68" i="188"/>
  <c r="BL68" i="190" s="1"/>
  <c r="BL63" i="188"/>
  <c r="BL63" i="190" s="1"/>
  <c r="BL77" i="188"/>
  <c r="BL77" i="190" s="1"/>
  <c r="BL51" i="188"/>
  <c r="BL51" i="190" s="1"/>
  <c r="BL76" i="188"/>
  <c r="BL76" i="190" s="1"/>
  <c r="BL62" i="188"/>
  <c r="BL62" i="190" s="1"/>
  <c r="BL60" i="188"/>
  <c r="BL60" i="190" s="1"/>
  <c r="BL70" i="188"/>
  <c r="BL70" i="190" s="1"/>
  <c r="BL58" i="188"/>
  <c r="BL58" i="190" s="1"/>
  <c r="BL42" i="188"/>
  <c r="BL42" i="190" s="1"/>
  <c r="BL75" i="188"/>
  <c r="BL75" i="190" s="1"/>
  <c r="BL59" i="188"/>
  <c r="BL59" i="190" s="1"/>
  <c r="BL57" i="188"/>
  <c r="BL57" i="190" s="1"/>
  <c r="BL84" i="188"/>
  <c r="BL84" i="190" s="1"/>
  <c r="BL55" i="188"/>
  <c r="BL55" i="190" s="1"/>
  <c r="BL65" i="188"/>
  <c r="BL65" i="190" s="1"/>
  <c r="BL72" i="188"/>
  <c r="BL72" i="190" s="1"/>
  <c r="BL38" i="188"/>
  <c r="BL38" i="190" s="1"/>
  <c r="BL26" i="188"/>
  <c r="BL26" i="190" s="1"/>
  <c r="BL23" i="188"/>
  <c r="BL23" i="190" s="1"/>
  <c r="BL37" i="188"/>
  <c r="BL37" i="190" s="1"/>
  <c r="BL20" i="188"/>
  <c r="BL20" i="190" s="1"/>
  <c r="BL29" i="188"/>
  <c r="BL29" i="190" s="1"/>
  <c r="BL17" i="188"/>
  <c r="BL17" i="190" s="1"/>
  <c r="BL33" i="188"/>
  <c r="BL33" i="190" s="1"/>
  <c r="BL30" i="188"/>
  <c r="BL30" i="190" s="1"/>
  <c r="BL54" i="188"/>
  <c r="BL54" i="190" s="1"/>
  <c r="BL31" i="188"/>
  <c r="BL31" i="190" s="1"/>
  <c r="BL44" i="188"/>
  <c r="BL44" i="190" s="1"/>
  <c r="BL45" i="188"/>
  <c r="BL45" i="190" s="1"/>
  <c r="BL36" i="188"/>
  <c r="BL36" i="190" s="1"/>
  <c r="BL49" i="188"/>
  <c r="BL49" i="190" s="1"/>
  <c r="BL48" i="188"/>
  <c r="BL48" i="190" s="1"/>
  <c r="BL22" i="188"/>
  <c r="BL22" i="190" s="1"/>
  <c r="BL19" i="188"/>
  <c r="BL19" i="190" s="1"/>
  <c r="BL9" i="188"/>
  <c r="BL10" i="188"/>
  <c r="BL10" i="190" s="1"/>
  <c r="BL35" i="188"/>
  <c r="BL35" i="190" s="1"/>
  <c r="BL25" i="188"/>
  <c r="BL25" i="190" s="1"/>
  <c r="BL41" i="188"/>
  <c r="BL41" i="190" s="1"/>
  <c r="BL39" i="188"/>
  <c r="BL39" i="190" s="1"/>
  <c r="BL21" i="188"/>
  <c r="BL21" i="190" s="1"/>
  <c r="BL14" i="188"/>
  <c r="BL14" i="190" s="1"/>
  <c r="BL34" i="188"/>
  <c r="BL34" i="190" s="1"/>
  <c r="BL15" i="188"/>
  <c r="BL15" i="190" s="1"/>
  <c r="BL24" i="188"/>
  <c r="BL24" i="190" s="1"/>
  <c r="BL16" i="188"/>
  <c r="BL16" i="190" s="1"/>
  <c r="BL28" i="188"/>
  <c r="BL28" i="190" s="1"/>
  <c r="BL18" i="188"/>
  <c r="BL18" i="190" s="1"/>
  <c r="BL27" i="188"/>
  <c r="BL27" i="190" s="1"/>
  <c r="BL11" i="188"/>
  <c r="BL11" i="190" s="1"/>
  <c r="BL12" i="188"/>
  <c r="BL12" i="190" s="1"/>
  <c r="BL13" i="188"/>
  <c r="BL13" i="190" s="1"/>
  <c r="BL94" i="188"/>
  <c r="BL94" i="190" s="1"/>
  <c r="BL89" i="188"/>
  <c r="BL89" i="190" s="1"/>
  <c r="BL93" i="188"/>
  <c r="BL93" i="190" s="1"/>
  <c r="BL92" i="188"/>
  <c r="BL87" i="188"/>
  <c r="BL87" i="190" s="1"/>
  <c r="AU78" i="188"/>
  <c r="AU78" i="190" s="1"/>
  <c r="AU73" i="188"/>
  <c r="AU73" i="190" s="1"/>
  <c r="AU67" i="188"/>
  <c r="AU67" i="190" s="1"/>
  <c r="AU80" i="188"/>
  <c r="AU80" i="190" s="1"/>
  <c r="AU64" i="188"/>
  <c r="AU64" i="190" s="1"/>
  <c r="AU72" i="188"/>
  <c r="AU72" i="190" s="1"/>
  <c r="AU61" i="188"/>
  <c r="AU61" i="190" s="1"/>
  <c r="AU58" i="188"/>
  <c r="AU58" i="190" s="1"/>
  <c r="AU79" i="188"/>
  <c r="AU79" i="190" s="1"/>
  <c r="AU71" i="188"/>
  <c r="AU71" i="190" s="1"/>
  <c r="AU69" i="188"/>
  <c r="AU69" i="190" s="1"/>
  <c r="AU57" i="188"/>
  <c r="AU57" i="190" s="1"/>
  <c r="AU76" i="188"/>
  <c r="AU76" i="190" s="1"/>
  <c r="AU83" i="188"/>
  <c r="AU83" i="190" s="1"/>
  <c r="AU75" i="188"/>
  <c r="AU75" i="190" s="1"/>
  <c r="AU84" i="188"/>
  <c r="AU84" i="190" s="1"/>
  <c r="AU74" i="188"/>
  <c r="AU74" i="190" s="1"/>
  <c r="AU62" i="188"/>
  <c r="AU62" i="190" s="1"/>
  <c r="AU47" i="188"/>
  <c r="AU47" i="190" s="1"/>
  <c r="AU43" i="188"/>
  <c r="AU43" i="190" s="1"/>
  <c r="AU60" i="188"/>
  <c r="AU60" i="190" s="1"/>
  <c r="AU40" i="188"/>
  <c r="AU40" i="190" s="1"/>
  <c r="AU37" i="188"/>
  <c r="AU37" i="190" s="1"/>
  <c r="AU59" i="188"/>
  <c r="AU59" i="190" s="1"/>
  <c r="AU34" i="188"/>
  <c r="AU34" i="190" s="1"/>
  <c r="AU65" i="188"/>
  <c r="AU65" i="190" s="1"/>
  <c r="AU55" i="188"/>
  <c r="AU55" i="190" s="1"/>
  <c r="AU66" i="188"/>
  <c r="AU66" i="190" s="1"/>
  <c r="AU56" i="188"/>
  <c r="AU56" i="190" s="1"/>
  <c r="AU54" i="188"/>
  <c r="AU54" i="190" s="1"/>
  <c r="AU50" i="188"/>
  <c r="AU50" i="190" s="1"/>
  <c r="AU45" i="188"/>
  <c r="AU45" i="190" s="1"/>
  <c r="AU53" i="188"/>
  <c r="AU53" i="190" s="1"/>
  <c r="AU81" i="188"/>
  <c r="AU81" i="190" s="1"/>
  <c r="AU82" i="188"/>
  <c r="AU82" i="190" s="1"/>
  <c r="AU68" i="188"/>
  <c r="AU68" i="190" s="1"/>
  <c r="AU77" i="188"/>
  <c r="AU77" i="190" s="1"/>
  <c r="AU70" i="188"/>
  <c r="AU70" i="190" s="1"/>
  <c r="AU30" i="188"/>
  <c r="AU30" i="190" s="1"/>
  <c r="AU29" i="188"/>
  <c r="AU29" i="190" s="1"/>
  <c r="AU17" i="188"/>
  <c r="AU17" i="190" s="1"/>
  <c r="AU36" i="188"/>
  <c r="AU36" i="190" s="1"/>
  <c r="AU31" i="188"/>
  <c r="AU31" i="190" s="1"/>
  <c r="AU48" i="188"/>
  <c r="AU48" i="190" s="1"/>
  <c r="AU28" i="188"/>
  <c r="AU28" i="190" s="1"/>
  <c r="AU63" i="188"/>
  <c r="AU63" i="190" s="1"/>
  <c r="AU32" i="188"/>
  <c r="AU32" i="190" s="1"/>
  <c r="AU22" i="188"/>
  <c r="AU22" i="190" s="1"/>
  <c r="AU46" i="188"/>
  <c r="AU46" i="190" s="1"/>
  <c r="AU51" i="188"/>
  <c r="AU51" i="190" s="1"/>
  <c r="AU42" i="188"/>
  <c r="AU42" i="190" s="1"/>
  <c r="AU52" i="188"/>
  <c r="AU52" i="190" s="1"/>
  <c r="AU38" i="188"/>
  <c r="AU38" i="190" s="1"/>
  <c r="AU25" i="188"/>
  <c r="AU25" i="190" s="1"/>
  <c r="AU11" i="188"/>
  <c r="AU11" i="190" s="1"/>
  <c r="AU21" i="188"/>
  <c r="AU21" i="190" s="1"/>
  <c r="AU12" i="188"/>
  <c r="AU12" i="190" s="1"/>
  <c r="AU13" i="188"/>
  <c r="AU13" i="190" s="1"/>
  <c r="AU33" i="188"/>
  <c r="AU33" i="190" s="1"/>
  <c r="AU24" i="188"/>
  <c r="AU24" i="190" s="1"/>
  <c r="AU14" i="188"/>
  <c r="AU14" i="190" s="1"/>
  <c r="AU35" i="188"/>
  <c r="AU35" i="190" s="1"/>
  <c r="AU27" i="188"/>
  <c r="AU27" i="190" s="1"/>
  <c r="AU41" i="188"/>
  <c r="AU41" i="190" s="1"/>
  <c r="AU49" i="188"/>
  <c r="AU49" i="190" s="1"/>
  <c r="AU44" i="188"/>
  <c r="AU44" i="190" s="1"/>
  <c r="AU39" i="188"/>
  <c r="AU39" i="190" s="1"/>
  <c r="AU23" i="188"/>
  <c r="AU23" i="190" s="1"/>
  <c r="AU18" i="188"/>
  <c r="AU18" i="190" s="1"/>
  <c r="AU26" i="188"/>
  <c r="AU26" i="190" s="1"/>
  <c r="AU20" i="188"/>
  <c r="AU20" i="190" s="1"/>
  <c r="AU16" i="188"/>
  <c r="AU16" i="190" s="1"/>
  <c r="AU10" i="188"/>
  <c r="AU10" i="190" s="1"/>
  <c r="AU15" i="188"/>
  <c r="AU15" i="190" s="1"/>
  <c r="AU19" i="188"/>
  <c r="AU19" i="190" s="1"/>
  <c r="AU9" i="188"/>
  <c r="AU93" i="188"/>
  <c r="AU93" i="190" s="1"/>
  <c r="AU89" i="188"/>
  <c r="AU89" i="190" s="1"/>
  <c r="AU87" i="188"/>
  <c r="AU87" i="190" s="1"/>
  <c r="AU94" i="188"/>
  <c r="AU94" i="190" s="1"/>
  <c r="AU92" i="188"/>
  <c r="AG80" i="188"/>
  <c r="AG80" i="190" s="1"/>
  <c r="AG84" i="188"/>
  <c r="AG84" i="190" s="1"/>
  <c r="AG78" i="188"/>
  <c r="AG78" i="190" s="1"/>
  <c r="AG49" i="188"/>
  <c r="AG49" i="190" s="1"/>
  <c r="AG70" i="188"/>
  <c r="AG70" i="190" s="1"/>
  <c r="AG66" i="188"/>
  <c r="AG66" i="190" s="1"/>
  <c r="AG77" i="188"/>
  <c r="AG77" i="190" s="1"/>
  <c r="AG63" i="188"/>
  <c r="AG63" i="190" s="1"/>
  <c r="AG60" i="188"/>
  <c r="AG60" i="190" s="1"/>
  <c r="AG69" i="188"/>
  <c r="AG69" i="190" s="1"/>
  <c r="AG76" i="188"/>
  <c r="AG76" i="190" s="1"/>
  <c r="AG54" i="188"/>
  <c r="AG54" i="190" s="1"/>
  <c r="AG83" i="188"/>
  <c r="AG83" i="190" s="1"/>
  <c r="AG82" i="188"/>
  <c r="AG82" i="190" s="1"/>
  <c r="AG74" i="188"/>
  <c r="AG74" i="190" s="1"/>
  <c r="AG59" i="188"/>
  <c r="AG59" i="190" s="1"/>
  <c r="AG81" i="188"/>
  <c r="AG81" i="190" s="1"/>
  <c r="AG67" i="188"/>
  <c r="AG67" i="190" s="1"/>
  <c r="AG45" i="188"/>
  <c r="AG45" i="190" s="1"/>
  <c r="AG42" i="188"/>
  <c r="AG42" i="190" s="1"/>
  <c r="AG71" i="188"/>
  <c r="AG71" i="190" s="1"/>
  <c r="AG68" i="188"/>
  <c r="AG68" i="190" s="1"/>
  <c r="AG39" i="188"/>
  <c r="AG39" i="190" s="1"/>
  <c r="AG36" i="188"/>
  <c r="AG36" i="190" s="1"/>
  <c r="AG79" i="188"/>
  <c r="AG79" i="190" s="1"/>
  <c r="AG75" i="188"/>
  <c r="AG75" i="190" s="1"/>
  <c r="AG33" i="188"/>
  <c r="AG33" i="190" s="1"/>
  <c r="AG52" i="188"/>
  <c r="AG52" i="190" s="1"/>
  <c r="AG62" i="188"/>
  <c r="AG62" i="190" s="1"/>
  <c r="AG73" i="188"/>
  <c r="AG73" i="190" s="1"/>
  <c r="AG64" i="188"/>
  <c r="AG64" i="190" s="1"/>
  <c r="AG61" i="188"/>
  <c r="AG61" i="190" s="1"/>
  <c r="AG65" i="188"/>
  <c r="AG65" i="190" s="1"/>
  <c r="AG57" i="188"/>
  <c r="AG57" i="190" s="1"/>
  <c r="AG58" i="188"/>
  <c r="AG58" i="190" s="1"/>
  <c r="AG56" i="188"/>
  <c r="AG56" i="190" s="1"/>
  <c r="AG47" i="188"/>
  <c r="AG47" i="190" s="1"/>
  <c r="AG19" i="188"/>
  <c r="AG19" i="190" s="1"/>
  <c r="AG38" i="188"/>
  <c r="AG38" i="190" s="1"/>
  <c r="AG43" i="188"/>
  <c r="AG43" i="190" s="1"/>
  <c r="AG10" i="188"/>
  <c r="AG10" i="190" s="1"/>
  <c r="AG34" i="188"/>
  <c r="AG34" i="190" s="1"/>
  <c r="AG44" i="188"/>
  <c r="AG44" i="190" s="1"/>
  <c r="AG24" i="188"/>
  <c r="AG24" i="190" s="1"/>
  <c r="AG53" i="188"/>
  <c r="AG53" i="190" s="1"/>
  <c r="AG50" i="188"/>
  <c r="AG50" i="190" s="1"/>
  <c r="AG51" i="188"/>
  <c r="AG51" i="190" s="1"/>
  <c r="AG48" i="188"/>
  <c r="AG48" i="190" s="1"/>
  <c r="AG46" i="188"/>
  <c r="AG46" i="190" s="1"/>
  <c r="AG55" i="188"/>
  <c r="AG55" i="190" s="1"/>
  <c r="AG27" i="188"/>
  <c r="AG27" i="190" s="1"/>
  <c r="AG15" i="188"/>
  <c r="AG15" i="190" s="1"/>
  <c r="AG32" i="188"/>
  <c r="AG32" i="190" s="1"/>
  <c r="AG37" i="188"/>
  <c r="AG37" i="190" s="1"/>
  <c r="AG30" i="188"/>
  <c r="AG30" i="190" s="1"/>
  <c r="AG23" i="188"/>
  <c r="AG23" i="190" s="1"/>
  <c r="AG16" i="188"/>
  <c r="AG16" i="190" s="1"/>
  <c r="AG72" i="188"/>
  <c r="AG72" i="190" s="1"/>
  <c r="AG17" i="188"/>
  <c r="AG17" i="190" s="1"/>
  <c r="AG18" i="188"/>
  <c r="AG18" i="190" s="1"/>
  <c r="AG26" i="188"/>
  <c r="AG26" i="190" s="1"/>
  <c r="AG22" i="188"/>
  <c r="AG22" i="190" s="1"/>
  <c r="AG9" i="188"/>
  <c r="AG21" i="188"/>
  <c r="AG21" i="190" s="1"/>
  <c r="AG25" i="188"/>
  <c r="AG25" i="190" s="1"/>
  <c r="AG41" i="188"/>
  <c r="AG41" i="190" s="1"/>
  <c r="AG35" i="188"/>
  <c r="AG35" i="190" s="1"/>
  <c r="AG31" i="188"/>
  <c r="AG31" i="190" s="1"/>
  <c r="AG40" i="188"/>
  <c r="AG40" i="190" s="1"/>
  <c r="AG20" i="188"/>
  <c r="AG20" i="190" s="1"/>
  <c r="AG29" i="188"/>
  <c r="AG29" i="190" s="1"/>
  <c r="AG11" i="188"/>
  <c r="AG11" i="190" s="1"/>
  <c r="AG28" i="188"/>
  <c r="AG28" i="190" s="1"/>
  <c r="AG13" i="188"/>
  <c r="AG13" i="190" s="1"/>
  <c r="AG12" i="188"/>
  <c r="AG12" i="190" s="1"/>
  <c r="AG14" i="188"/>
  <c r="AG14" i="190" s="1"/>
  <c r="AG92" i="188"/>
  <c r="AG94" i="188"/>
  <c r="AG94" i="190" s="1"/>
  <c r="AG89" i="188"/>
  <c r="AG89" i="190" s="1"/>
  <c r="AG93" i="188"/>
  <c r="AG93" i="190" s="1"/>
  <c r="AG87" i="188"/>
  <c r="AG87" i="190" s="1"/>
  <c r="AJ86" i="168"/>
  <c r="AC59" i="206"/>
  <c r="AC59" i="207" s="1"/>
  <c r="AB59" i="206"/>
  <c r="AB59" i="207" s="1"/>
  <c r="AA59" i="207"/>
  <c r="L86" i="168"/>
  <c r="K55" i="188"/>
  <c r="K55" i="190" s="1"/>
  <c r="K78" i="188"/>
  <c r="K78" i="190" s="1"/>
  <c r="K52" i="188"/>
  <c r="K52" i="190" s="1"/>
  <c r="K70" i="188"/>
  <c r="K70" i="190" s="1"/>
  <c r="K49" i="188"/>
  <c r="K49" i="190" s="1"/>
  <c r="K77" i="188"/>
  <c r="K77" i="190" s="1"/>
  <c r="K66" i="188"/>
  <c r="K66" i="190" s="1"/>
  <c r="K69" i="188"/>
  <c r="K69" i="190" s="1"/>
  <c r="K60" i="188"/>
  <c r="K60" i="190" s="1"/>
  <c r="K84" i="188"/>
  <c r="K84" i="190" s="1"/>
  <c r="K83" i="188"/>
  <c r="K83" i="190" s="1"/>
  <c r="K82" i="188"/>
  <c r="K82" i="190" s="1"/>
  <c r="K65" i="188"/>
  <c r="K65" i="190" s="1"/>
  <c r="K73" i="188"/>
  <c r="K73" i="190" s="1"/>
  <c r="K80" i="188"/>
  <c r="K80" i="190" s="1"/>
  <c r="K31" i="188"/>
  <c r="K31" i="190" s="1"/>
  <c r="K45" i="188"/>
  <c r="K45" i="190" s="1"/>
  <c r="K63" i="188"/>
  <c r="K63" i="190" s="1"/>
  <c r="K42" i="188"/>
  <c r="K42" i="190" s="1"/>
  <c r="K62" i="188"/>
  <c r="K62" i="190" s="1"/>
  <c r="K39" i="188"/>
  <c r="K39" i="190" s="1"/>
  <c r="K64" i="188"/>
  <c r="K64" i="190" s="1"/>
  <c r="K51" i="188"/>
  <c r="K51" i="190" s="1"/>
  <c r="K61" i="188"/>
  <c r="K61" i="190" s="1"/>
  <c r="K59" i="188"/>
  <c r="K59" i="190" s="1"/>
  <c r="K72" i="188"/>
  <c r="K72" i="190" s="1"/>
  <c r="K57" i="188"/>
  <c r="K57" i="190" s="1"/>
  <c r="K58" i="188"/>
  <c r="K58" i="190" s="1"/>
  <c r="K56" i="188"/>
  <c r="K56" i="190" s="1"/>
  <c r="K54" i="188"/>
  <c r="K54" i="190" s="1"/>
  <c r="K79" i="188"/>
  <c r="K79" i="190" s="1"/>
  <c r="K76" i="188"/>
  <c r="K76" i="190" s="1"/>
  <c r="K71" i="188"/>
  <c r="K71" i="190" s="1"/>
  <c r="K75" i="188"/>
  <c r="K75" i="190" s="1"/>
  <c r="K67" i="188"/>
  <c r="K67" i="190" s="1"/>
  <c r="K68" i="188"/>
  <c r="K68" i="190" s="1"/>
  <c r="K81" i="188"/>
  <c r="K81" i="190" s="1"/>
  <c r="K44" i="188"/>
  <c r="K44" i="190" s="1"/>
  <c r="K25" i="188"/>
  <c r="K25" i="190" s="1"/>
  <c r="K34" i="188"/>
  <c r="K34" i="190" s="1"/>
  <c r="K22" i="188"/>
  <c r="K22" i="190" s="1"/>
  <c r="K33" i="188"/>
  <c r="K33" i="190" s="1"/>
  <c r="K16" i="188"/>
  <c r="K16" i="190" s="1"/>
  <c r="K48" i="188"/>
  <c r="K48" i="190" s="1"/>
  <c r="K37" i="188"/>
  <c r="K37" i="190" s="1"/>
  <c r="K36" i="188"/>
  <c r="K36" i="190" s="1"/>
  <c r="K46" i="188"/>
  <c r="K46" i="190" s="1"/>
  <c r="K74" i="188"/>
  <c r="K74" i="190" s="1"/>
  <c r="K41" i="188"/>
  <c r="K41" i="190" s="1"/>
  <c r="K47" i="188"/>
  <c r="K47" i="190" s="1"/>
  <c r="K53" i="188"/>
  <c r="K53" i="190" s="1"/>
  <c r="K15" i="188"/>
  <c r="K15" i="190" s="1"/>
  <c r="K43" i="188"/>
  <c r="K43" i="190" s="1"/>
  <c r="K40" i="188"/>
  <c r="K40" i="190" s="1"/>
  <c r="K26" i="188"/>
  <c r="K26" i="190" s="1"/>
  <c r="K17" i="188"/>
  <c r="K17" i="190" s="1"/>
  <c r="K18" i="188"/>
  <c r="K18" i="190" s="1"/>
  <c r="K50" i="188"/>
  <c r="K50" i="190" s="1"/>
  <c r="K38" i="188"/>
  <c r="K38" i="190" s="1"/>
  <c r="K19" i="188"/>
  <c r="K19" i="190" s="1"/>
  <c r="K21" i="188"/>
  <c r="K21" i="190" s="1"/>
  <c r="K32" i="188"/>
  <c r="K32" i="190" s="1"/>
  <c r="K9" i="188"/>
  <c r="K10" i="188"/>
  <c r="K10" i="190" s="1"/>
  <c r="K24" i="188"/>
  <c r="K24" i="190" s="1"/>
  <c r="K29" i="188"/>
  <c r="K29" i="190" s="1"/>
  <c r="K28" i="188"/>
  <c r="K28" i="190" s="1"/>
  <c r="K30" i="188"/>
  <c r="K30" i="190" s="1"/>
  <c r="K27" i="188"/>
  <c r="K27" i="190" s="1"/>
  <c r="K20" i="188"/>
  <c r="K20" i="190" s="1"/>
  <c r="K12" i="188"/>
  <c r="K12" i="190" s="1"/>
  <c r="K11" i="188"/>
  <c r="K11" i="190" s="1"/>
  <c r="K13" i="188"/>
  <c r="K13" i="190" s="1"/>
  <c r="K23" i="188"/>
  <c r="K23" i="190" s="1"/>
  <c r="K14" i="188"/>
  <c r="K14" i="190" s="1"/>
  <c r="K35" i="188"/>
  <c r="K35" i="190" s="1"/>
  <c r="K93" i="188"/>
  <c r="K93" i="190" s="1"/>
  <c r="K94" i="188"/>
  <c r="K94" i="190" s="1"/>
  <c r="K87" i="188"/>
  <c r="K87" i="190" s="1"/>
  <c r="K92" i="188"/>
  <c r="K89" i="188"/>
  <c r="K89" i="190" s="1"/>
  <c r="BT83" i="188"/>
  <c r="BT83" i="190" s="1"/>
  <c r="BT79" i="188"/>
  <c r="BT79" i="190" s="1"/>
  <c r="BT52" i="188"/>
  <c r="BT52" i="190" s="1"/>
  <c r="BT71" i="188"/>
  <c r="BT71" i="190" s="1"/>
  <c r="BT49" i="188"/>
  <c r="BT49" i="190" s="1"/>
  <c r="BT66" i="188"/>
  <c r="BT66" i="190" s="1"/>
  <c r="BT46" i="188"/>
  <c r="BT46" i="190" s="1"/>
  <c r="BT78" i="188"/>
  <c r="BT78" i="190" s="1"/>
  <c r="BT63" i="188"/>
  <c r="BT63" i="190" s="1"/>
  <c r="BT70" i="188"/>
  <c r="BT70" i="190" s="1"/>
  <c r="BT77" i="188"/>
  <c r="BT77" i="190" s="1"/>
  <c r="BT57" i="188"/>
  <c r="BT57" i="190" s="1"/>
  <c r="BT69" i="188"/>
  <c r="BT69" i="190" s="1"/>
  <c r="BT62" i="188"/>
  <c r="BT62" i="190" s="1"/>
  <c r="BT84" i="188"/>
  <c r="BT84" i="190" s="1"/>
  <c r="BT82" i="188"/>
  <c r="BT82" i="190" s="1"/>
  <c r="BT81" i="188"/>
  <c r="BT81" i="190" s="1"/>
  <c r="BT51" i="188"/>
  <c r="BT51" i="190" s="1"/>
  <c r="BT28" i="188"/>
  <c r="BT28" i="190" s="1"/>
  <c r="BT45" i="188"/>
  <c r="BT45" i="190" s="1"/>
  <c r="BT42" i="188"/>
  <c r="BT42" i="190" s="1"/>
  <c r="BT60" i="188"/>
  <c r="BT60" i="190" s="1"/>
  <c r="BT48" i="188"/>
  <c r="BT48" i="190" s="1"/>
  <c r="BT39" i="188"/>
  <c r="BT39" i="190" s="1"/>
  <c r="BT76" i="188"/>
  <c r="BT76" i="190" s="1"/>
  <c r="BT61" i="188"/>
  <c r="BT61" i="190" s="1"/>
  <c r="BT59" i="188"/>
  <c r="BT59" i="190" s="1"/>
  <c r="BT36" i="188"/>
  <c r="BT36" i="190" s="1"/>
  <c r="BT80" i="188"/>
  <c r="BT80" i="190" s="1"/>
  <c r="BT64" i="188"/>
  <c r="BT64" i="190" s="1"/>
  <c r="BT75" i="188"/>
  <c r="BT75" i="190" s="1"/>
  <c r="BT50" i="188"/>
  <c r="BT50" i="190" s="1"/>
  <c r="BT74" i="188"/>
  <c r="BT74" i="190" s="1"/>
  <c r="BT65" i="188"/>
  <c r="BT65" i="190" s="1"/>
  <c r="BT58" i="188"/>
  <c r="BT58" i="190" s="1"/>
  <c r="BT56" i="188"/>
  <c r="BT56" i="190" s="1"/>
  <c r="BT73" i="188"/>
  <c r="BT73" i="190" s="1"/>
  <c r="BT55" i="188"/>
  <c r="BT55" i="190" s="1"/>
  <c r="BT53" i="188"/>
  <c r="BT53" i="190" s="1"/>
  <c r="BT67" i="188"/>
  <c r="BT67" i="190" s="1"/>
  <c r="BT72" i="188"/>
  <c r="BT72" i="190" s="1"/>
  <c r="BT68" i="188"/>
  <c r="BT68" i="190" s="1"/>
  <c r="BT47" i="188"/>
  <c r="BT47" i="190" s="1"/>
  <c r="BT44" i="188"/>
  <c r="BT44" i="190" s="1"/>
  <c r="BT31" i="188"/>
  <c r="BT31" i="190" s="1"/>
  <c r="BT22" i="188"/>
  <c r="BT22" i="190" s="1"/>
  <c r="BT19" i="188"/>
  <c r="BT19" i="190" s="1"/>
  <c r="BT13" i="188"/>
  <c r="BT13" i="190" s="1"/>
  <c r="BT54" i="188"/>
  <c r="BT54" i="190" s="1"/>
  <c r="BT32" i="188"/>
  <c r="BT32" i="190" s="1"/>
  <c r="BT27" i="188"/>
  <c r="BT27" i="190" s="1"/>
  <c r="BT41" i="188"/>
  <c r="BT41" i="190" s="1"/>
  <c r="BT40" i="188"/>
  <c r="BT40" i="190" s="1"/>
  <c r="BT38" i="188"/>
  <c r="BT38" i="190" s="1"/>
  <c r="BT12" i="188"/>
  <c r="BT12" i="190" s="1"/>
  <c r="BT35" i="188"/>
  <c r="BT35" i="190" s="1"/>
  <c r="BT21" i="188"/>
  <c r="BT21" i="190" s="1"/>
  <c r="BT25" i="188"/>
  <c r="BT25" i="190" s="1"/>
  <c r="BT14" i="188"/>
  <c r="BT14" i="190" s="1"/>
  <c r="BT15" i="188"/>
  <c r="BT15" i="190" s="1"/>
  <c r="BT24" i="188"/>
  <c r="BT24" i="190" s="1"/>
  <c r="BT43" i="188"/>
  <c r="BT43" i="190" s="1"/>
  <c r="BT16" i="188"/>
  <c r="BT16" i="190" s="1"/>
  <c r="BT34" i="188"/>
  <c r="BT34" i="190" s="1"/>
  <c r="BT18" i="188"/>
  <c r="BT18" i="190" s="1"/>
  <c r="BT23" i="188"/>
  <c r="BT23" i="190" s="1"/>
  <c r="BT37" i="188"/>
  <c r="BT37" i="190" s="1"/>
  <c r="BT29" i="188"/>
  <c r="BT29" i="190" s="1"/>
  <c r="BT33" i="188"/>
  <c r="BT33" i="190" s="1"/>
  <c r="BT26" i="188"/>
  <c r="BT26" i="190" s="1"/>
  <c r="BT20" i="188"/>
  <c r="BT20" i="190" s="1"/>
  <c r="BT17" i="188"/>
  <c r="BT17" i="190" s="1"/>
  <c r="BT30" i="188"/>
  <c r="BT30" i="190" s="1"/>
  <c r="BT10" i="188"/>
  <c r="BT10" i="190" s="1"/>
  <c r="BT11" i="188"/>
  <c r="BT11" i="190" s="1"/>
  <c r="BT9" i="188"/>
  <c r="BT94" i="188"/>
  <c r="BT94" i="190" s="1"/>
  <c r="BT89" i="188"/>
  <c r="BT89" i="190" s="1"/>
  <c r="BT93" i="188"/>
  <c r="BT93" i="190" s="1"/>
  <c r="BT92" i="188"/>
  <c r="BT87" i="188"/>
  <c r="BT87" i="190" s="1"/>
  <c r="BA80" i="188"/>
  <c r="BA80" i="190" s="1"/>
  <c r="BA84" i="188"/>
  <c r="BA84" i="190" s="1"/>
  <c r="BA49" i="188"/>
  <c r="BA49" i="190" s="1"/>
  <c r="BA78" i="188"/>
  <c r="BA78" i="190" s="1"/>
  <c r="BA66" i="188"/>
  <c r="BA66" i="190" s="1"/>
  <c r="BA70" i="188"/>
  <c r="BA70" i="190" s="1"/>
  <c r="BA63" i="188"/>
  <c r="BA63" i="190" s="1"/>
  <c r="BA77" i="188"/>
  <c r="BA77" i="190" s="1"/>
  <c r="BA60" i="188"/>
  <c r="BA60" i="190" s="1"/>
  <c r="BA69" i="188"/>
  <c r="BA69" i="190" s="1"/>
  <c r="BA54" i="188"/>
  <c r="BA54" i="190" s="1"/>
  <c r="BA83" i="188"/>
  <c r="BA83" i="190" s="1"/>
  <c r="BA82" i="188"/>
  <c r="BA82" i="190" s="1"/>
  <c r="BA59" i="188"/>
  <c r="BA59" i="190" s="1"/>
  <c r="BA81" i="188"/>
  <c r="BA81" i="190" s="1"/>
  <c r="BA73" i="188"/>
  <c r="BA73" i="190" s="1"/>
  <c r="BA58" i="188"/>
  <c r="BA58" i="190" s="1"/>
  <c r="BA56" i="188"/>
  <c r="BA56" i="190" s="1"/>
  <c r="BA50" i="188"/>
  <c r="BA50" i="190" s="1"/>
  <c r="BA45" i="188"/>
  <c r="BA45" i="190" s="1"/>
  <c r="BA42" i="188"/>
  <c r="BA42" i="190" s="1"/>
  <c r="BA39" i="188"/>
  <c r="BA39" i="190" s="1"/>
  <c r="BA55" i="188"/>
  <c r="BA55" i="190" s="1"/>
  <c r="BA36" i="188"/>
  <c r="BA36" i="190" s="1"/>
  <c r="BA53" i="188"/>
  <c r="BA53" i="190" s="1"/>
  <c r="BA33" i="188"/>
  <c r="BA33" i="190" s="1"/>
  <c r="BA72" i="188"/>
  <c r="BA72" i="190" s="1"/>
  <c r="BA67" i="188"/>
  <c r="BA67" i="190" s="1"/>
  <c r="BA68" i="188"/>
  <c r="BA68" i="190" s="1"/>
  <c r="BA52" i="188"/>
  <c r="BA52" i="190" s="1"/>
  <c r="BA71" i="188"/>
  <c r="BA71" i="190" s="1"/>
  <c r="BA76" i="188"/>
  <c r="BA76" i="190" s="1"/>
  <c r="BA75" i="188"/>
  <c r="BA75" i="190" s="1"/>
  <c r="BA62" i="188"/>
  <c r="BA62" i="190" s="1"/>
  <c r="BA79" i="188"/>
  <c r="BA79" i="190" s="1"/>
  <c r="BA64" i="188"/>
  <c r="BA64" i="190" s="1"/>
  <c r="BA61" i="188"/>
  <c r="BA61" i="190" s="1"/>
  <c r="BA19" i="188"/>
  <c r="BA19" i="190" s="1"/>
  <c r="BA46" i="188"/>
  <c r="BA46" i="190" s="1"/>
  <c r="BA48" i="188"/>
  <c r="BA48" i="190" s="1"/>
  <c r="BA41" i="188"/>
  <c r="BA41" i="190" s="1"/>
  <c r="BA35" i="188"/>
  <c r="BA35" i="190" s="1"/>
  <c r="BA51" i="188"/>
  <c r="BA51" i="190" s="1"/>
  <c r="BA10" i="188"/>
  <c r="BA10" i="190" s="1"/>
  <c r="BA40" i="188"/>
  <c r="BA40" i="190" s="1"/>
  <c r="BA24" i="188"/>
  <c r="BA24" i="190" s="1"/>
  <c r="BA38" i="188"/>
  <c r="BA38" i="190" s="1"/>
  <c r="BA65" i="188"/>
  <c r="BA65" i="190" s="1"/>
  <c r="BA74" i="188"/>
  <c r="BA74" i="190" s="1"/>
  <c r="BA47" i="188"/>
  <c r="BA47" i="190" s="1"/>
  <c r="BA34" i="188"/>
  <c r="BA34" i="190" s="1"/>
  <c r="BA43" i="188"/>
  <c r="BA43" i="190" s="1"/>
  <c r="BA44" i="188"/>
  <c r="BA44" i="190" s="1"/>
  <c r="BA37" i="188"/>
  <c r="BA37" i="190" s="1"/>
  <c r="BA14" i="188"/>
  <c r="BA14" i="190" s="1"/>
  <c r="BA15" i="188"/>
  <c r="BA15" i="190" s="1"/>
  <c r="BA20" i="188"/>
  <c r="BA20" i="190" s="1"/>
  <c r="BA16" i="188"/>
  <c r="BA16" i="190" s="1"/>
  <c r="BA28" i="188"/>
  <c r="BA28" i="190" s="1"/>
  <c r="BA27" i="188"/>
  <c r="BA27" i="190" s="1"/>
  <c r="BA29" i="188"/>
  <c r="BA29" i="190" s="1"/>
  <c r="BA17" i="188"/>
  <c r="BA17" i="190" s="1"/>
  <c r="BA23" i="188"/>
  <c r="BA23" i="190" s="1"/>
  <c r="BA18" i="188"/>
  <c r="BA18" i="190" s="1"/>
  <c r="BA31" i="188"/>
  <c r="BA31" i="190" s="1"/>
  <c r="BA30" i="188"/>
  <c r="BA30" i="190" s="1"/>
  <c r="BA26" i="188"/>
  <c r="BA26" i="190" s="1"/>
  <c r="BA32" i="188"/>
  <c r="BA32" i="190" s="1"/>
  <c r="BA22" i="188"/>
  <c r="BA22" i="190" s="1"/>
  <c r="BA57" i="188"/>
  <c r="BA57" i="190" s="1"/>
  <c r="BA21" i="188"/>
  <c r="BA21" i="190" s="1"/>
  <c r="BA11" i="188"/>
  <c r="BA11" i="190" s="1"/>
  <c r="BA12" i="188"/>
  <c r="BA12" i="190" s="1"/>
  <c r="BA13" i="188"/>
  <c r="BA13" i="190" s="1"/>
  <c r="BA9" i="188"/>
  <c r="BA25" i="188"/>
  <c r="BA25" i="190" s="1"/>
  <c r="BA89" i="188"/>
  <c r="BA89" i="190" s="1"/>
  <c r="BA94" i="188"/>
  <c r="BA94" i="190" s="1"/>
  <c r="BA87" i="188"/>
  <c r="BA87" i="190" s="1"/>
  <c r="BA92" i="188"/>
  <c r="BA93" i="188"/>
  <c r="BA93" i="190" s="1"/>
  <c r="D47" i="170"/>
  <c r="CB47" i="168"/>
  <c r="AT86" i="168"/>
  <c r="T86" i="168"/>
  <c r="BH86" i="168"/>
  <c r="E86" i="168"/>
  <c r="CF86" i="168"/>
  <c r="D12" i="170"/>
  <c r="CB12" i="168"/>
  <c r="D28" i="170"/>
  <c r="CB28" i="168"/>
  <c r="BK86" i="168"/>
  <c r="K86" i="168"/>
  <c r="D48" i="170"/>
  <c r="CB48" i="168"/>
  <c r="BT86" i="168"/>
  <c r="AC14" i="206"/>
  <c r="AC14" i="207" s="1"/>
  <c r="AB14" i="206"/>
  <c r="AB14" i="207" s="1"/>
  <c r="AA14" i="207"/>
  <c r="AA46" i="207"/>
  <c r="AC46" i="206"/>
  <c r="AC46" i="207" s="1"/>
  <c r="AB46" i="206"/>
  <c r="AB46" i="207" s="1"/>
  <c r="AA72" i="207"/>
  <c r="AC72" i="206"/>
  <c r="AC72" i="207" s="1"/>
  <c r="AB72" i="206"/>
  <c r="AB72" i="207" s="1"/>
  <c r="AA20" i="207"/>
  <c r="AC20" i="206"/>
  <c r="AC20" i="207" s="1"/>
  <c r="AB20" i="206"/>
  <c r="AB20" i="207" s="1"/>
  <c r="D69" i="170"/>
  <c r="CB69" i="168"/>
  <c r="AO76" i="188"/>
  <c r="AO76" i="190" s="1"/>
  <c r="AO84" i="188"/>
  <c r="AO84" i="190" s="1"/>
  <c r="AO75" i="188"/>
  <c r="AO75" i="190" s="1"/>
  <c r="AO65" i="188"/>
  <c r="AO65" i="190" s="1"/>
  <c r="AO62" i="188"/>
  <c r="AO62" i="190" s="1"/>
  <c r="AO82" i="188"/>
  <c r="AO82" i="190" s="1"/>
  <c r="AO59" i="188"/>
  <c r="AO59" i="190" s="1"/>
  <c r="AO74" i="188"/>
  <c r="AO74" i="190" s="1"/>
  <c r="AO56" i="188"/>
  <c r="AO56" i="190" s="1"/>
  <c r="AO81" i="188"/>
  <c r="AO81" i="190" s="1"/>
  <c r="AO73" i="188"/>
  <c r="AO73" i="190" s="1"/>
  <c r="AO80" i="188"/>
  <c r="AO80" i="190" s="1"/>
  <c r="AO79" i="188"/>
  <c r="AO79" i="190" s="1"/>
  <c r="AO55" i="188"/>
  <c r="AO55" i="190" s="1"/>
  <c r="AO78" i="188"/>
  <c r="AO78" i="190" s="1"/>
  <c r="AO68" i="188"/>
  <c r="AO68" i="190" s="1"/>
  <c r="AO41" i="188"/>
  <c r="AO41" i="190" s="1"/>
  <c r="AO38" i="188"/>
  <c r="AO38" i="190" s="1"/>
  <c r="AO70" i="188"/>
  <c r="AO70" i="190" s="1"/>
  <c r="AO35" i="188"/>
  <c r="AO35" i="190" s="1"/>
  <c r="AO83" i="188"/>
  <c r="AO83" i="190" s="1"/>
  <c r="AO64" i="188"/>
  <c r="AO64" i="190" s="1"/>
  <c r="AO63" i="188"/>
  <c r="AO63" i="190" s="1"/>
  <c r="AO61" i="188"/>
  <c r="AO61" i="190" s="1"/>
  <c r="AO47" i="188"/>
  <c r="AO47" i="190" s="1"/>
  <c r="AO51" i="188"/>
  <c r="AO51" i="190" s="1"/>
  <c r="AO60" i="188"/>
  <c r="AO60" i="190" s="1"/>
  <c r="AO43" i="188"/>
  <c r="AO43" i="190" s="1"/>
  <c r="AO58" i="188"/>
  <c r="AO58" i="190" s="1"/>
  <c r="AO69" i="188"/>
  <c r="AO69" i="190" s="1"/>
  <c r="AO57" i="188"/>
  <c r="AO57" i="190" s="1"/>
  <c r="AO72" i="188"/>
  <c r="AO72" i="190" s="1"/>
  <c r="AO66" i="188"/>
  <c r="AO66" i="190" s="1"/>
  <c r="AO67" i="188"/>
  <c r="AO67" i="190" s="1"/>
  <c r="AO77" i="188"/>
  <c r="AO77" i="190" s="1"/>
  <c r="AO37" i="188"/>
  <c r="AO37" i="190" s="1"/>
  <c r="AO15" i="188"/>
  <c r="AO15" i="190" s="1"/>
  <c r="AO53" i="188"/>
  <c r="AO53" i="190" s="1"/>
  <c r="AO50" i="188"/>
  <c r="AO50" i="190" s="1"/>
  <c r="AO71" i="188"/>
  <c r="AO71" i="190" s="1"/>
  <c r="AO44" i="188"/>
  <c r="AO44" i="190" s="1"/>
  <c r="AO33" i="188"/>
  <c r="AO33" i="190" s="1"/>
  <c r="AO26" i="188"/>
  <c r="AO26" i="190" s="1"/>
  <c r="AO49" i="188"/>
  <c r="AO49" i="190" s="1"/>
  <c r="AO45" i="188"/>
  <c r="AO45" i="190" s="1"/>
  <c r="AO29" i="188"/>
  <c r="AO29" i="190" s="1"/>
  <c r="AO48" i="188"/>
  <c r="AO48" i="190" s="1"/>
  <c r="AO46" i="188"/>
  <c r="AO46" i="190" s="1"/>
  <c r="AO36" i="188"/>
  <c r="AO36" i="190" s="1"/>
  <c r="AO40" i="188"/>
  <c r="AO40" i="190" s="1"/>
  <c r="AO54" i="188"/>
  <c r="AO54" i="190" s="1"/>
  <c r="AO52" i="188"/>
  <c r="AO52" i="190" s="1"/>
  <c r="AO22" i="188"/>
  <c r="AO22" i="190" s="1"/>
  <c r="AO19" i="188"/>
  <c r="AO19" i="190" s="1"/>
  <c r="AO9" i="188"/>
  <c r="AO25" i="188"/>
  <c r="AO25" i="190" s="1"/>
  <c r="AO11" i="188"/>
  <c r="AO11" i="190" s="1"/>
  <c r="AO21" i="188"/>
  <c r="AO21" i="190" s="1"/>
  <c r="AO13" i="188"/>
  <c r="AO13" i="190" s="1"/>
  <c r="AO42" i="188"/>
  <c r="AO42" i="190" s="1"/>
  <c r="AO20" i="188"/>
  <c r="AO20" i="190" s="1"/>
  <c r="AO14" i="188"/>
  <c r="AO14" i="190" s="1"/>
  <c r="AO31" i="188"/>
  <c r="AO31" i="190" s="1"/>
  <c r="AO28" i="188"/>
  <c r="AO28" i="190" s="1"/>
  <c r="AO24" i="188"/>
  <c r="AO24" i="190" s="1"/>
  <c r="AO39" i="188"/>
  <c r="AO39" i="190" s="1"/>
  <c r="AO23" i="188"/>
  <c r="AO23" i="190" s="1"/>
  <c r="AO16" i="188"/>
  <c r="AO16" i="190" s="1"/>
  <c r="AO32" i="188"/>
  <c r="AO32" i="190" s="1"/>
  <c r="AO27" i="188"/>
  <c r="AO27" i="190" s="1"/>
  <c r="AO30" i="188"/>
  <c r="AO30" i="190" s="1"/>
  <c r="AO34" i="188"/>
  <c r="AO34" i="190" s="1"/>
  <c r="AO17" i="188"/>
  <c r="AO17" i="190" s="1"/>
  <c r="AO12" i="188"/>
  <c r="AO12" i="190" s="1"/>
  <c r="AO10" i="188"/>
  <c r="AO10" i="190" s="1"/>
  <c r="AO18" i="188"/>
  <c r="AO18" i="190" s="1"/>
  <c r="AO87" i="188"/>
  <c r="AO87" i="190" s="1"/>
  <c r="AO93" i="188"/>
  <c r="AO93" i="190" s="1"/>
  <c r="AO92" i="188"/>
  <c r="AO89" i="188"/>
  <c r="AO89" i="190" s="1"/>
  <c r="AO94" i="188"/>
  <c r="AO94" i="190" s="1"/>
  <c r="W70" i="188"/>
  <c r="W70" i="190" s="1"/>
  <c r="W74" i="188"/>
  <c r="W74" i="190" s="1"/>
  <c r="W59" i="188"/>
  <c r="W59" i="190" s="1"/>
  <c r="W81" i="188"/>
  <c r="W81" i="190" s="1"/>
  <c r="W56" i="188"/>
  <c r="W56" i="190" s="1"/>
  <c r="W53" i="188"/>
  <c r="W53" i="190" s="1"/>
  <c r="W73" i="188"/>
  <c r="W73" i="190" s="1"/>
  <c r="W50" i="188"/>
  <c r="W50" i="190" s="1"/>
  <c r="W80" i="188"/>
  <c r="W80" i="190" s="1"/>
  <c r="W67" i="188"/>
  <c r="W67" i="190" s="1"/>
  <c r="W72" i="188"/>
  <c r="W72" i="190" s="1"/>
  <c r="W64" i="188"/>
  <c r="W64" i="190" s="1"/>
  <c r="W79" i="188"/>
  <c r="W79" i="190" s="1"/>
  <c r="W77" i="188"/>
  <c r="W77" i="190" s="1"/>
  <c r="W84" i="188"/>
  <c r="W84" i="190" s="1"/>
  <c r="W83" i="188"/>
  <c r="W83" i="190" s="1"/>
  <c r="W47" i="188"/>
  <c r="W47" i="190" s="1"/>
  <c r="W35" i="188"/>
  <c r="W35" i="190" s="1"/>
  <c r="W82" i="188"/>
  <c r="W82" i="190" s="1"/>
  <c r="W65" i="188"/>
  <c r="W65" i="190" s="1"/>
  <c r="W57" i="188"/>
  <c r="W57" i="190" s="1"/>
  <c r="W32" i="188"/>
  <c r="W32" i="190" s="1"/>
  <c r="W66" i="188"/>
  <c r="W66" i="190" s="1"/>
  <c r="W55" i="188"/>
  <c r="W55" i="190" s="1"/>
  <c r="W46" i="188"/>
  <c r="W46" i="190" s="1"/>
  <c r="W54" i="188"/>
  <c r="W54" i="190" s="1"/>
  <c r="W43" i="188"/>
  <c r="W43" i="190" s="1"/>
  <c r="W78" i="188"/>
  <c r="W78" i="190" s="1"/>
  <c r="W71" i="188"/>
  <c r="W71" i="190" s="1"/>
  <c r="W48" i="188"/>
  <c r="W48" i="190" s="1"/>
  <c r="W76" i="188"/>
  <c r="W76" i="190" s="1"/>
  <c r="W75" i="188"/>
  <c r="W75" i="190" s="1"/>
  <c r="W45" i="188"/>
  <c r="W45" i="190" s="1"/>
  <c r="W68" i="188"/>
  <c r="W68" i="190" s="1"/>
  <c r="W63" i="188"/>
  <c r="W63" i="190" s="1"/>
  <c r="W36" i="188"/>
  <c r="W36" i="190" s="1"/>
  <c r="W9" i="188"/>
  <c r="W52" i="188"/>
  <c r="W52" i="190" s="1"/>
  <c r="W26" i="188"/>
  <c r="W26" i="190" s="1"/>
  <c r="W30" i="188"/>
  <c r="W30" i="190" s="1"/>
  <c r="W29" i="188"/>
  <c r="W29" i="190" s="1"/>
  <c r="W23" i="188"/>
  <c r="W23" i="190" s="1"/>
  <c r="W31" i="188"/>
  <c r="W31" i="190" s="1"/>
  <c r="W20" i="188"/>
  <c r="W20" i="190" s="1"/>
  <c r="W61" i="188"/>
  <c r="W61" i="190" s="1"/>
  <c r="W40" i="188"/>
  <c r="W40" i="190" s="1"/>
  <c r="W42" i="188"/>
  <c r="W42" i="190" s="1"/>
  <c r="W41" i="188"/>
  <c r="W41" i="190" s="1"/>
  <c r="W39" i="188"/>
  <c r="W39" i="190" s="1"/>
  <c r="W34" i="188"/>
  <c r="W34" i="190" s="1"/>
  <c r="W49" i="188"/>
  <c r="W49" i="190" s="1"/>
  <c r="W38" i="188"/>
  <c r="W38" i="190" s="1"/>
  <c r="W58" i="188"/>
  <c r="W58" i="190" s="1"/>
  <c r="W37" i="188"/>
  <c r="W37" i="190" s="1"/>
  <c r="W60" i="188"/>
  <c r="W60" i="190" s="1"/>
  <c r="W51" i="188"/>
  <c r="W51" i="190" s="1"/>
  <c r="W21" i="188"/>
  <c r="W21" i="190" s="1"/>
  <c r="W10" i="188"/>
  <c r="W10" i="190" s="1"/>
  <c r="W11" i="188"/>
  <c r="W11" i="190" s="1"/>
  <c r="W69" i="188"/>
  <c r="W69" i="190" s="1"/>
  <c r="W28" i="188"/>
  <c r="W28" i="190" s="1"/>
  <c r="W24" i="188"/>
  <c r="W24" i="190" s="1"/>
  <c r="W13" i="188"/>
  <c r="W13" i="190" s="1"/>
  <c r="W14" i="188"/>
  <c r="W14" i="190" s="1"/>
  <c r="W27" i="188"/>
  <c r="W27" i="190" s="1"/>
  <c r="W62" i="188"/>
  <c r="W62" i="190" s="1"/>
  <c r="W15" i="188"/>
  <c r="W15" i="190" s="1"/>
  <c r="W16" i="188"/>
  <c r="W16" i="190" s="1"/>
  <c r="W17" i="188"/>
  <c r="W17" i="190" s="1"/>
  <c r="W33" i="188"/>
  <c r="W33" i="190" s="1"/>
  <c r="W22" i="188"/>
  <c r="W22" i="190" s="1"/>
  <c r="W18" i="188"/>
  <c r="W18" i="190" s="1"/>
  <c r="W44" i="188"/>
  <c r="W44" i="190" s="1"/>
  <c r="W25" i="188"/>
  <c r="W25" i="190" s="1"/>
  <c r="W12" i="188"/>
  <c r="W12" i="190" s="1"/>
  <c r="W19" i="188"/>
  <c r="W19" i="190" s="1"/>
  <c r="W87" i="188"/>
  <c r="W87" i="190" s="1"/>
  <c r="W94" i="188"/>
  <c r="W94" i="190" s="1"/>
  <c r="W92" i="188"/>
  <c r="W89" i="188"/>
  <c r="W89" i="190" s="1"/>
  <c r="W93" i="188"/>
  <c r="W93" i="190" s="1"/>
  <c r="BU80" i="188"/>
  <c r="BU80" i="190" s="1"/>
  <c r="BU84" i="188"/>
  <c r="BU84" i="190" s="1"/>
  <c r="BU71" i="188"/>
  <c r="BU71" i="190" s="1"/>
  <c r="BU49" i="188"/>
  <c r="BU49" i="190" s="1"/>
  <c r="BU66" i="188"/>
  <c r="BU66" i="190" s="1"/>
  <c r="BU78" i="188"/>
  <c r="BU78" i="190" s="1"/>
  <c r="BU63" i="188"/>
  <c r="BU63" i="190" s="1"/>
  <c r="BU70" i="188"/>
  <c r="BU70" i="190" s="1"/>
  <c r="BU60" i="188"/>
  <c r="BU60" i="190" s="1"/>
  <c r="BU77" i="188"/>
  <c r="BU77" i="190" s="1"/>
  <c r="BU54" i="188"/>
  <c r="BU54" i="190" s="1"/>
  <c r="BU76" i="188"/>
  <c r="BU76" i="190" s="1"/>
  <c r="BU83" i="188"/>
  <c r="BU83" i="190" s="1"/>
  <c r="BU75" i="188"/>
  <c r="BU75" i="190" s="1"/>
  <c r="BU59" i="188"/>
  <c r="BU59" i="190" s="1"/>
  <c r="BU82" i="188"/>
  <c r="BU82" i="190" s="1"/>
  <c r="BU74" i="188"/>
  <c r="BU74" i="190" s="1"/>
  <c r="BU81" i="188"/>
  <c r="BU81" i="190" s="1"/>
  <c r="BU45" i="188"/>
  <c r="BU45" i="190" s="1"/>
  <c r="BU62" i="188"/>
  <c r="BU62" i="190" s="1"/>
  <c r="BU42" i="188"/>
  <c r="BU42" i="190" s="1"/>
  <c r="BU48" i="188"/>
  <c r="BU48" i="190" s="1"/>
  <c r="BU39" i="188"/>
  <c r="BU39" i="190" s="1"/>
  <c r="BU61" i="188"/>
  <c r="BU61" i="190" s="1"/>
  <c r="BU36" i="188"/>
  <c r="BU36" i="190" s="1"/>
  <c r="BU64" i="188"/>
  <c r="BU64" i="190" s="1"/>
  <c r="BU33" i="188"/>
  <c r="BU33" i="190" s="1"/>
  <c r="BU57" i="188"/>
  <c r="BU57" i="190" s="1"/>
  <c r="BU50" i="188"/>
  <c r="BU50" i="190" s="1"/>
  <c r="BU65" i="188"/>
  <c r="BU65" i="190" s="1"/>
  <c r="BU58" i="188"/>
  <c r="BU58" i="190" s="1"/>
  <c r="BU56" i="188"/>
  <c r="BU56" i="190" s="1"/>
  <c r="BU73" i="188"/>
  <c r="BU73" i="190" s="1"/>
  <c r="BU55" i="188"/>
  <c r="BU55" i="190" s="1"/>
  <c r="BU69" i="188"/>
  <c r="BU69" i="190" s="1"/>
  <c r="BU79" i="188"/>
  <c r="BU79" i="190" s="1"/>
  <c r="BU67" i="188"/>
  <c r="BU67" i="190" s="1"/>
  <c r="BU19" i="188"/>
  <c r="BU19" i="190" s="1"/>
  <c r="BU32" i="188"/>
  <c r="BU32" i="190" s="1"/>
  <c r="BU10" i="188"/>
  <c r="BU10" i="190" s="1"/>
  <c r="BU52" i="188"/>
  <c r="BU52" i="190" s="1"/>
  <c r="BU24" i="188"/>
  <c r="BU24" i="190" s="1"/>
  <c r="BU35" i="188"/>
  <c r="BU35" i="190" s="1"/>
  <c r="BU46" i="188"/>
  <c r="BU46" i="190" s="1"/>
  <c r="BU41" i="188"/>
  <c r="BU41" i="190" s="1"/>
  <c r="BU53" i="188"/>
  <c r="BU53" i="190" s="1"/>
  <c r="BU40" i="188"/>
  <c r="BU40" i="190" s="1"/>
  <c r="BU38" i="188"/>
  <c r="BU38" i="190" s="1"/>
  <c r="BU72" i="188"/>
  <c r="BU72" i="190" s="1"/>
  <c r="BU21" i="188"/>
  <c r="BU21" i="190" s="1"/>
  <c r="BU13" i="188"/>
  <c r="BU13" i="190" s="1"/>
  <c r="BU31" i="188"/>
  <c r="BU31" i="190" s="1"/>
  <c r="BU25" i="188"/>
  <c r="BU25" i="190" s="1"/>
  <c r="BU14" i="188"/>
  <c r="BU14" i="190" s="1"/>
  <c r="BU15" i="188"/>
  <c r="BU15" i="190" s="1"/>
  <c r="BU68" i="188"/>
  <c r="BU68" i="190" s="1"/>
  <c r="BU43" i="188"/>
  <c r="BU43" i="190" s="1"/>
  <c r="BU16" i="188"/>
  <c r="BU16" i="190" s="1"/>
  <c r="BU44" i="188"/>
  <c r="BU44" i="190" s="1"/>
  <c r="BU34" i="188"/>
  <c r="BU34" i="190" s="1"/>
  <c r="BU20" i="188"/>
  <c r="BU20" i="190" s="1"/>
  <c r="BU17" i="188"/>
  <c r="BU17" i="190" s="1"/>
  <c r="BU47" i="188"/>
  <c r="BU47" i="190" s="1"/>
  <c r="BU27" i="188"/>
  <c r="BU27" i="190" s="1"/>
  <c r="BU28" i="188"/>
  <c r="BU28" i="190" s="1"/>
  <c r="BU23" i="188"/>
  <c r="BU23" i="190" s="1"/>
  <c r="BU37" i="188"/>
  <c r="BU37" i="190" s="1"/>
  <c r="BU29" i="188"/>
  <c r="BU29" i="190" s="1"/>
  <c r="BU51" i="188"/>
  <c r="BU51" i="190" s="1"/>
  <c r="BU26" i="188"/>
  <c r="BU26" i="190" s="1"/>
  <c r="BU30" i="188"/>
  <c r="BU30" i="190" s="1"/>
  <c r="BU18" i="188"/>
  <c r="BU18" i="190" s="1"/>
  <c r="BU22" i="188"/>
  <c r="BU22" i="190" s="1"/>
  <c r="BU11" i="188"/>
  <c r="BU11" i="190" s="1"/>
  <c r="BU12" i="188"/>
  <c r="BU12" i="190" s="1"/>
  <c r="BU9" i="188"/>
  <c r="BU92" i="188"/>
  <c r="BU89" i="188"/>
  <c r="BU89" i="190" s="1"/>
  <c r="BU94" i="188"/>
  <c r="BU94" i="190" s="1"/>
  <c r="BU87" i="188"/>
  <c r="BU87" i="190" s="1"/>
  <c r="BU93" i="188"/>
  <c r="BU93" i="190" s="1"/>
  <c r="I86" i="168"/>
  <c r="U86" i="168"/>
  <c r="P86" i="168"/>
  <c r="D27" i="170"/>
  <c r="CB27" i="168"/>
  <c r="CA86" i="168"/>
  <c r="BZ86" i="168"/>
  <c r="D42" i="170"/>
  <c r="CB42" i="168"/>
  <c r="AC86" i="168"/>
  <c r="AA45" i="207"/>
  <c r="AB45" i="206"/>
  <c r="AB45" i="207" s="1"/>
  <c r="AC45" i="206"/>
  <c r="AC45" i="207" s="1"/>
  <c r="AA52" i="207"/>
  <c r="AC52" i="206"/>
  <c r="AC52" i="207" s="1"/>
  <c r="AB52" i="206"/>
  <c r="AB52" i="207" s="1"/>
  <c r="AC79" i="206"/>
  <c r="AC79" i="207" s="1"/>
  <c r="AB79" i="206"/>
  <c r="AB79" i="207" s="1"/>
  <c r="AA79" i="207"/>
  <c r="BM86" i="168"/>
  <c r="AA67" i="207"/>
  <c r="AC67" i="206"/>
  <c r="AC67" i="207" s="1"/>
  <c r="AB67" i="206"/>
  <c r="AB67" i="207" s="1"/>
  <c r="AA47" i="207"/>
  <c r="AB47" i="206"/>
  <c r="AB47" i="207" s="1"/>
  <c r="AC47" i="206"/>
  <c r="AC47" i="207" s="1"/>
  <c r="AA33" i="207"/>
  <c r="AC33" i="206"/>
  <c r="AC33" i="207" s="1"/>
  <c r="AB33" i="206"/>
  <c r="AB33" i="207" s="1"/>
  <c r="AA40" i="207"/>
  <c r="AC40" i="206"/>
  <c r="AC40" i="207" s="1"/>
  <c r="AB40" i="206"/>
  <c r="AB40" i="207" s="1"/>
  <c r="J69" i="188"/>
  <c r="J69" i="190" s="1"/>
  <c r="J71" i="188"/>
  <c r="J71" i="190" s="1"/>
  <c r="J58" i="188"/>
  <c r="J58" i="190" s="1"/>
  <c r="J55" i="188"/>
  <c r="J55" i="190" s="1"/>
  <c r="J78" i="188"/>
  <c r="J78" i="190" s="1"/>
  <c r="J52" i="188"/>
  <c r="J52" i="190" s="1"/>
  <c r="J70" i="188"/>
  <c r="J70" i="190" s="1"/>
  <c r="J77" i="188"/>
  <c r="J77" i="190" s="1"/>
  <c r="J66" i="188"/>
  <c r="J66" i="190" s="1"/>
  <c r="J63" i="188"/>
  <c r="J63" i="190" s="1"/>
  <c r="J76" i="188"/>
  <c r="J76" i="190" s="1"/>
  <c r="J84" i="188"/>
  <c r="J84" i="190" s="1"/>
  <c r="J83" i="188"/>
  <c r="J83" i="190" s="1"/>
  <c r="J75" i="188"/>
  <c r="J75" i="190" s="1"/>
  <c r="J68" i="188"/>
  <c r="J68" i="190" s="1"/>
  <c r="J82" i="188"/>
  <c r="J82" i="190" s="1"/>
  <c r="J74" i="188"/>
  <c r="J74" i="190" s="1"/>
  <c r="J81" i="188"/>
  <c r="J81" i="190" s="1"/>
  <c r="J34" i="188"/>
  <c r="J34" i="190" s="1"/>
  <c r="J80" i="188"/>
  <c r="J80" i="190" s="1"/>
  <c r="J49" i="188"/>
  <c r="J49" i="190" s="1"/>
  <c r="J31" i="188"/>
  <c r="J31" i="190" s="1"/>
  <c r="J73" i="188"/>
  <c r="J73" i="190" s="1"/>
  <c r="J45" i="188"/>
  <c r="J45" i="190" s="1"/>
  <c r="J42" i="188"/>
  <c r="J42" i="190" s="1"/>
  <c r="J62" i="188"/>
  <c r="J62" i="190" s="1"/>
  <c r="J64" i="188"/>
  <c r="J64" i="190" s="1"/>
  <c r="J60" i="188"/>
  <c r="J60" i="190" s="1"/>
  <c r="J65" i="188"/>
  <c r="J65" i="190" s="1"/>
  <c r="J51" i="188"/>
  <c r="J51" i="190" s="1"/>
  <c r="J61" i="188"/>
  <c r="J61" i="190" s="1"/>
  <c r="J59" i="188"/>
  <c r="J59" i="190" s="1"/>
  <c r="J72" i="188"/>
  <c r="J72" i="190" s="1"/>
  <c r="J57" i="188"/>
  <c r="J57" i="190" s="1"/>
  <c r="J44" i="188"/>
  <c r="J44" i="190" s="1"/>
  <c r="J56" i="188"/>
  <c r="J56" i="190" s="1"/>
  <c r="J79" i="188"/>
  <c r="J79" i="190" s="1"/>
  <c r="J28" i="188"/>
  <c r="J28" i="190" s="1"/>
  <c r="J54" i="188"/>
  <c r="J54" i="190" s="1"/>
  <c r="J25" i="188"/>
  <c r="J25" i="190" s="1"/>
  <c r="J22" i="188"/>
  <c r="J22" i="190" s="1"/>
  <c r="J19" i="188"/>
  <c r="J19" i="190" s="1"/>
  <c r="J33" i="188"/>
  <c r="J33" i="190" s="1"/>
  <c r="J48" i="188"/>
  <c r="J48" i="190" s="1"/>
  <c r="J37" i="188"/>
  <c r="J37" i="190" s="1"/>
  <c r="J46" i="188"/>
  <c r="J46" i="190" s="1"/>
  <c r="J67" i="188"/>
  <c r="J67" i="190" s="1"/>
  <c r="J41" i="188"/>
  <c r="J41" i="190" s="1"/>
  <c r="J47" i="188"/>
  <c r="J47" i="190" s="1"/>
  <c r="J35" i="188"/>
  <c r="J35" i="190" s="1"/>
  <c r="J23" i="188"/>
  <c r="J23" i="190" s="1"/>
  <c r="J14" i="188"/>
  <c r="J14" i="190" s="1"/>
  <c r="J39" i="188"/>
  <c r="J39" i="190" s="1"/>
  <c r="J15" i="188"/>
  <c r="J15" i="190" s="1"/>
  <c r="J43" i="188"/>
  <c r="J43" i="190" s="1"/>
  <c r="J40" i="188"/>
  <c r="J40" i="190" s="1"/>
  <c r="J16" i="188"/>
  <c r="J16" i="190" s="1"/>
  <c r="J26" i="188"/>
  <c r="J26" i="190" s="1"/>
  <c r="J17" i="188"/>
  <c r="J17" i="190" s="1"/>
  <c r="J18" i="188"/>
  <c r="J18" i="190" s="1"/>
  <c r="J50" i="188"/>
  <c r="J50" i="190" s="1"/>
  <c r="J38" i="188"/>
  <c r="J38" i="190" s="1"/>
  <c r="J53" i="188"/>
  <c r="J53" i="190" s="1"/>
  <c r="J21" i="188"/>
  <c r="J21" i="190" s="1"/>
  <c r="J32" i="188"/>
  <c r="J32" i="190" s="1"/>
  <c r="J9" i="188"/>
  <c r="J36" i="188"/>
  <c r="J36" i="190" s="1"/>
  <c r="J24" i="188"/>
  <c r="J24" i="190" s="1"/>
  <c r="J29" i="188"/>
  <c r="J29" i="190" s="1"/>
  <c r="J30" i="188"/>
  <c r="J30" i="190" s="1"/>
  <c r="J27" i="188"/>
  <c r="J27" i="190" s="1"/>
  <c r="J12" i="188"/>
  <c r="J12" i="190" s="1"/>
  <c r="J11" i="188"/>
  <c r="J11" i="190" s="1"/>
  <c r="J13" i="188"/>
  <c r="J13" i="190" s="1"/>
  <c r="J10" i="188"/>
  <c r="J10" i="190" s="1"/>
  <c r="J20" i="188"/>
  <c r="J20" i="190" s="1"/>
  <c r="J89" i="188"/>
  <c r="J89" i="190" s="1"/>
  <c r="J94" i="188"/>
  <c r="J94" i="190" s="1"/>
  <c r="J93" i="188"/>
  <c r="J93" i="190" s="1"/>
  <c r="J92" i="188"/>
  <c r="J87" i="188"/>
  <c r="J87" i="190" s="1"/>
  <c r="BN81" i="188"/>
  <c r="BN81" i="190" s="1"/>
  <c r="BN50" i="188"/>
  <c r="BN50" i="190" s="1"/>
  <c r="BN67" i="188"/>
  <c r="BN67" i="190" s="1"/>
  <c r="BN47" i="188"/>
  <c r="BN47" i="190" s="1"/>
  <c r="BN73" i="188"/>
  <c r="BN73" i="190" s="1"/>
  <c r="BN64" i="188"/>
  <c r="BN64" i="190" s="1"/>
  <c r="BN80" i="188"/>
  <c r="BN80" i="190" s="1"/>
  <c r="BN61" i="188"/>
  <c r="BN61" i="190" s="1"/>
  <c r="BN72" i="188"/>
  <c r="BN72" i="190" s="1"/>
  <c r="BN55" i="188"/>
  <c r="BN55" i="190" s="1"/>
  <c r="BN79" i="188"/>
  <c r="BN79" i="190" s="1"/>
  <c r="BN71" i="188"/>
  <c r="BN71" i="190" s="1"/>
  <c r="BN70" i="188"/>
  <c r="BN70" i="190" s="1"/>
  <c r="BN60" i="188"/>
  <c r="BN60" i="190" s="1"/>
  <c r="BN76" i="188"/>
  <c r="BN76" i="190" s="1"/>
  <c r="BN83" i="188"/>
  <c r="BN83" i="190" s="1"/>
  <c r="BN46" i="188"/>
  <c r="BN46" i="190" s="1"/>
  <c r="BN43" i="188"/>
  <c r="BN43" i="190" s="1"/>
  <c r="BN40" i="188"/>
  <c r="BN40" i="190" s="1"/>
  <c r="BN68" i="188"/>
  <c r="BN68" i="190" s="1"/>
  <c r="BN37" i="188"/>
  <c r="BN37" i="190" s="1"/>
  <c r="BN34" i="188"/>
  <c r="BN34" i="190" s="1"/>
  <c r="BN78" i="188"/>
  <c r="BN78" i="190" s="1"/>
  <c r="BN63" i="188"/>
  <c r="BN63" i="190" s="1"/>
  <c r="BN51" i="188"/>
  <c r="BN51" i="190" s="1"/>
  <c r="BN77" i="188"/>
  <c r="BN77" i="190" s="1"/>
  <c r="BN62" i="188"/>
  <c r="BN62" i="190" s="1"/>
  <c r="BN75" i="188"/>
  <c r="BN75" i="190" s="1"/>
  <c r="BN58" i="188"/>
  <c r="BN58" i="190" s="1"/>
  <c r="BN59" i="188"/>
  <c r="BN59" i="190" s="1"/>
  <c r="BN57" i="188"/>
  <c r="BN57" i="190" s="1"/>
  <c r="BN84" i="188"/>
  <c r="BN84" i="190" s="1"/>
  <c r="BN82" i="188"/>
  <c r="BN82" i="190" s="1"/>
  <c r="BN74" i="188"/>
  <c r="BN74" i="190" s="1"/>
  <c r="BN65" i="188"/>
  <c r="BN65" i="190" s="1"/>
  <c r="BN56" i="188"/>
  <c r="BN56" i="190" s="1"/>
  <c r="BN54" i="188"/>
  <c r="BN54" i="190" s="1"/>
  <c r="BN69" i="188"/>
  <c r="BN69" i="190" s="1"/>
  <c r="BN66" i="188"/>
  <c r="BN66" i="190" s="1"/>
  <c r="BN20" i="188"/>
  <c r="BN20" i="190" s="1"/>
  <c r="BN29" i="188"/>
  <c r="BN29" i="190" s="1"/>
  <c r="BN33" i="188"/>
  <c r="BN33" i="190" s="1"/>
  <c r="BN30" i="188"/>
  <c r="BN30" i="190" s="1"/>
  <c r="BN11" i="188"/>
  <c r="BN11" i="190" s="1"/>
  <c r="BN31" i="188"/>
  <c r="BN31" i="190" s="1"/>
  <c r="BN44" i="188"/>
  <c r="BN44" i="190" s="1"/>
  <c r="BN25" i="188"/>
  <c r="BN25" i="190" s="1"/>
  <c r="BN45" i="188"/>
  <c r="BN45" i="190" s="1"/>
  <c r="BN36" i="188"/>
  <c r="BN36" i="190" s="1"/>
  <c r="BN52" i="188"/>
  <c r="BN52" i="190" s="1"/>
  <c r="BN32" i="188"/>
  <c r="BN32" i="190" s="1"/>
  <c r="BN49" i="188"/>
  <c r="BN49" i="190" s="1"/>
  <c r="BN48" i="188"/>
  <c r="BN48" i="190" s="1"/>
  <c r="BN53" i="188"/>
  <c r="BN53" i="190" s="1"/>
  <c r="BN22" i="188"/>
  <c r="BN22" i="190" s="1"/>
  <c r="BN19" i="188"/>
  <c r="BN19" i="190" s="1"/>
  <c r="BN9" i="188"/>
  <c r="BN10" i="188"/>
  <c r="BN10" i="190" s="1"/>
  <c r="BN35" i="188"/>
  <c r="BN35" i="190" s="1"/>
  <c r="BN26" i="188"/>
  <c r="BN26" i="190" s="1"/>
  <c r="BN41" i="188"/>
  <c r="BN41" i="190" s="1"/>
  <c r="BN12" i="188"/>
  <c r="BN12" i="190" s="1"/>
  <c r="BN42" i="188"/>
  <c r="BN42" i="190" s="1"/>
  <c r="BN13" i="188"/>
  <c r="BN13" i="190" s="1"/>
  <c r="BN39" i="188"/>
  <c r="BN39" i="190" s="1"/>
  <c r="BN21" i="188"/>
  <c r="BN21" i="190" s="1"/>
  <c r="BN15" i="188"/>
  <c r="BN15" i="190" s="1"/>
  <c r="BN38" i="188"/>
  <c r="BN38" i="190" s="1"/>
  <c r="BN24" i="188"/>
  <c r="BN24" i="190" s="1"/>
  <c r="BN16" i="188"/>
  <c r="BN16" i="190" s="1"/>
  <c r="BN28" i="188"/>
  <c r="BN28" i="190" s="1"/>
  <c r="BN17" i="188"/>
  <c r="BN17" i="190" s="1"/>
  <c r="BN27" i="188"/>
  <c r="BN27" i="190" s="1"/>
  <c r="BN23" i="188"/>
  <c r="BN23" i="190" s="1"/>
  <c r="BN18" i="188"/>
  <c r="BN18" i="190" s="1"/>
  <c r="BN14" i="188"/>
  <c r="BN14" i="190" s="1"/>
  <c r="BN89" i="188"/>
  <c r="BN89" i="190" s="1"/>
  <c r="BN93" i="188"/>
  <c r="BN93" i="190" s="1"/>
  <c r="BN94" i="188"/>
  <c r="BN94" i="190" s="1"/>
  <c r="BN87" i="188"/>
  <c r="BN87" i="190" s="1"/>
  <c r="BN92" i="188"/>
  <c r="AV75" i="188"/>
  <c r="AV75" i="190" s="1"/>
  <c r="AV80" i="188"/>
  <c r="AV80" i="190" s="1"/>
  <c r="AV64" i="188"/>
  <c r="AV64" i="190" s="1"/>
  <c r="AV72" i="188"/>
  <c r="AV72" i="190" s="1"/>
  <c r="AV61" i="188"/>
  <c r="AV61" i="190" s="1"/>
  <c r="AV58" i="188"/>
  <c r="AV58" i="190" s="1"/>
  <c r="AV79" i="188"/>
  <c r="AV79" i="190" s="1"/>
  <c r="AV55" i="188"/>
  <c r="AV55" i="190" s="1"/>
  <c r="AV71" i="188"/>
  <c r="AV71" i="190" s="1"/>
  <c r="AV70" i="188"/>
  <c r="AV70" i="190" s="1"/>
  <c r="AV54" i="188"/>
  <c r="AV54" i="190" s="1"/>
  <c r="AV83" i="188"/>
  <c r="AV83" i="190" s="1"/>
  <c r="AV84" i="188"/>
  <c r="AV84" i="190" s="1"/>
  <c r="AV82" i="188"/>
  <c r="AV82" i="190" s="1"/>
  <c r="AV60" i="188"/>
  <c r="AV60" i="190" s="1"/>
  <c r="AV40" i="188"/>
  <c r="AV40" i="190" s="1"/>
  <c r="AV37" i="188"/>
  <c r="AV37" i="190" s="1"/>
  <c r="AV59" i="188"/>
  <c r="AV59" i="190" s="1"/>
  <c r="AV34" i="188"/>
  <c r="AV34" i="190" s="1"/>
  <c r="AV69" i="188"/>
  <c r="AV69" i="190" s="1"/>
  <c r="AV65" i="188"/>
  <c r="AV65" i="190" s="1"/>
  <c r="AV57" i="188"/>
  <c r="AV57" i="190" s="1"/>
  <c r="AV73" i="188"/>
  <c r="AV73" i="190" s="1"/>
  <c r="AV48" i="188"/>
  <c r="AV48" i="190" s="1"/>
  <c r="AV66" i="188"/>
  <c r="AV66" i="190" s="1"/>
  <c r="AV56" i="188"/>
  <c r="AV56" i="190" s="1"/>
  <c r="AV50" i="188"/>
  <c r="AV50" i="190" s="1"/>
  <c r="AV42" i="188"/>
  <c r="AV42" i="190" s="1"/>
  <c r="AV49" i="188"/>
  <c r="AV49" i="190" s="1"/>
  <c r="AV81" i="188"/>
  <c r="AV81" i="190" s="1"/>
  <c r="AV67" i="188"/>
  <c r="AV67" i="190" s="1"/>
  <c r="AV78" i="188"/>
  <c r="AV78" i="190" s="1"/>
  <c r="AV68" i="188"/>
  <c r="AV68" i="190" s="1"/>
  <c r="AV77" i="188"/>
  <c r="AV77" i="190" s="1"/>
  <c r="AV63" i="188"/>
  <c r="AV63" i="190" s="1"/>
  <c r="AV53" i="188"/>
  <c r="AV53" i="190" s="1"/>
  <c r="AV36" i="188"/>
  <c r="AV36" i="190" s="1"/>
  <c r="AV31" i="188"/>
  <c r="AV31" i="190" s="1"/>
  <c r="AV14" i="188"/>
  <c r="AV14" i="190" s="1"/>
  <c r="AV76" i="188"/>
  <c r="AV76" i="190" s="1"/>
  <c r="AV28" i="188"/>
  <c r="AV28" i="190" s="1"/>
  <c r="AV32" i="188"/>
  <c r="AV32" i="190" s="1"/>
  <c r="AV25" i="188"/>
  <c r="AV25" i="190" s="1"/>
  <c r="AV46" i="188"/>
  <c r="AV46" i="190" s="1"/>
  <c r="AV51" i="188"/>
  <c r="AV51" i="190" s="1"/>
  <c r="AV41" i="188"/>
  <c r="AV41" i="190" s="1"/>
  <c r="AV39" i="188"/>
  <c r="AV39" i="190" s="1"/>
  <c r="AV35" i="188"/>
  <c r="AV35" i="190" s="1"/>
  <c r="AV74" i="188"/>
  <c r="AV74" i="190" s="1"/>
  <c r="AV52" i="188"/>
  <c r="AV52" i="190" s="1"/>
  <c r="AV38" i="188"/>
  <c r="AV38" i="190" s="1"/>
  <c r="AV62" i="188"/>
  <c r="AV62" i="190" s="1"/>
  <c r="AV47" i="188"/>
  <c r="AV47" i="190" s="1"/>
  <c r="AV11" i="188"/>
  <c r="AV11" i="190" s="1"/>
  <c r="AV21" i="188"/>
  <c r="AV21" i="190" s="1"/>
  <c r="AV12" i="188"/>
  <c r="AV12" i="190" s="1"/>
  <c r="AV13" i="188"/>
  <c r="AV13" i="190" s="1"/>
  <c r="AV33" i="188"/>
  <c r="AV33" i="190" s="1"/>
  <c r="AV24" i="188"/>
  <c r="AV24" i="190" s="1"/>
  <c r="AV15" i="188"/>
  <c r="AV15" i="190" s="1"/>
  <c r="AV20" i="188"/>
  <c r="AV20" i="190" s="1"/>
  <c r="AV16" i="188"/>
  <c r="AV16" i="190" s="1"/>
  <c r="AV27" i="188"/>
  <c r="AV27" i="190" s="1"/>
  <c r="AV44" i="188"/>
  <c r="AV44" i="190" s="1"/>
  <c r="AV43" i="188"/>
  <c r="AV43" i="190" s="1"/>
  <c r="AV29" i="188"/>
  <c r="AV29" i="190" s="1"/>
  <c r="AV17" i="188"/>
  <c r="AV17" i="190" s="1"/>
  <c r="AV23" i="188"/>
  <c r="AV23" i="190" s="1"/>
  <c r="AV18" i="188"/>
  <c r="AV18" i="190" s="1"/>
  <c r="AV45" i="188"/>
  <c r="AV45" i="190" s="1"/>
  <c r="AV30" i="188"/>
  <c r="AV30" i="190" s="1"/>
  <c r="AV22" i="188"/>
  <c r="AV22" i="190" s="1"/>
  <c r="AV19" i="188"/>
  <c r="AV19" i="190" s="1"/>
  <c r="AV26" i="188"/>
  <c r="AV26" i="190" s="1"/>
  <c r="AV10" i="188"/>
  <c r="AV10" i="190" s="1"/>
  <c r="AV9" i="188"/>
  <c r="AV92" i="188"/>
  <c r="AV87" i="188"/>
  <c r="AV87" i="190" s="1"/>
  <c r="AV93" i="188"/>
  <c r="AV93" i="190" s="1"/>
  <c r="AV94" i="188"/>
  <c r="AV94" i="190" s="1"/>
  <c r="AV89" i="188"/>
  <c r="AV89" i="190" s="1"/>
  <c r="O74" i="188"/>
  <c r="O74" i="190" s="1"/>
  <c r="O77" i="188"/>
  <c r="O77" i="190" s="1"/>
  <c r="O63" i="188"/>
  <c r="O63" i="190" s="1"/>
  <c r="O69" i="188"/>
  <c r="O69" i="190" s="1"/>
  <c r="O60" i="188"/>
  <c r="O60" i="190" s="1"/>
  <c r="O76" i="188"/>
  <c r="O76" i="190" s="1"/>
  <c r="O57" i="188"/>
  <c r="O57" i="190" s="1"/>
  <c r="O54" i="188"/>
  <c r="O54" i="190" s="1"/>
  <c r="O84" i="188"/>
  <c r="O84" i="190" s="1"/>
  <c r="O83" i="188"/>
  <c r="O83" i="190" s="1"/>
  <c r="O75" i="188"/>
  <c r="O75" i="190" s="1"/>
  <c r="O68" i="188"/>
  <c r="O68" i="190" s="1"/>
  <c r="O82" i="188"/>
  <c r="O82" i="190" s="1"/>
  <c r="O81" i="188"/>
  <c r="O81" i="190" s="1"/>
  <c r="O73" i="188"/>
  <c r="O73" i="190" s="1"/>
  <c r="O53" i="188"/>
  <c r="O53" i="190" s="1"/>
  <c r="O80" i="188"/>
  <c r="O80" i="190" s="1"/>
  <c r="O79" i="188"/>
  <c r="O79" i="190" s="1"/>
  <c r="O39" i="188"/>
  <c r="O39" i="190" s="1"/>
  <c r="O64" i="188"/>
  <c r="O64" i="190" s="1"/>
  <c r="O62" i="188"/>
  <c r="O62" i="190" s="1"/>
  <c r="O36" i="188"/>
  <c r="O36" i="190" s="1"/>
  <c r="O51" i="188"/>
  <c r="O51" i="190" s="1"/>
  <c r="O33" i="188"/>
  <c r="O33" i="190" s="1"/>
  <c r="O65" i="188"/>
  <c r="O65" i="190" s="1"/>
  <c r="O61" i="188"/>
  <c r="O61" i="190" s="1"/>
  <c r="O59" i="188"/>
  <c r="O59" i="190" s="1"/>
  <c r="O72" i="188"/>
  <c r="O72" i="190" s="1"/>
  <c r="O58" i="188"/>
  <c r="O58" i="190" s="1"/>
  <c r="O41" i="188"/>
  <c r="O41" i="190" s="1"/>
  <c r="O56" i="188"/>
  <c r="O56" i="190" s="1"/>
  <c r="O78" i="188"/>
  <c r="O78" i="190" s="1"/>
  <c r="O71" i="188"/>
  <c r="O71" i="190" s="1"/>
  <c r="O66" i="188"/>
  <c r="O66" i="190" s="1"/>
  <c r="O67" i="188"/>
  <c r="O67" i="190" s="1"/>
  <c r="O70" i="188"/>
  <c r="O70" i="190" s="1"/>
  <c r="O48" i="188"/>
  <c r="O48" i="190" s="1"/>
  <c r="O13" i="188"/>
  <c r="O13" i="190" s="1"/>
  <c r="O37" i="188"/>
  <c r="O37" i="190" s="1"/>
  <c r="O27" i="188"/>
  <c r="O27" i="190" s="1"/>
  <c r="O45" i="188"/>
  <c r="O45" i="190" s="1"/>
  <c r="O24" i="188"/>
  <c r="O24" i="190" s="1"/>
  <c r="O46" i="188"/>
  <c r="O46" i="190" s="1"/>
  <c r="O52" i="188"/>
  <c r="O52" i="190" s="1"/>
  <c r="O47" i="188"/>
  <c r="O47" i="190" s="1"/>
  <c r="O35" i="188"/>
  <c r="O35" i="190" s="1"/>
  <c r="O29" i="188"/>
  <c r="O29" i="190" s="1"/>
  <c r="O40" i="188"/>
  <c r="O40" i="190" s="1"/>
  <c r="O31" i="188"/>
  <c r="O31" i="190" s="1"/>
  <c r="O50" i="188"/>
  <c r="O50" i="190" s="1"/>
  <c r="O42" i="188"/>
  <c r="O42" i="190" s="1"/>
  <c r="O55" i="188"/>
  <c r="O55" i="190" s="1"/>
  <c r="O17" i="188"/>
  <c r="O17" i="190" s="1"/>
  <c r="O18" i="188"/>
  <c r="O18" i="190" s="1"/>
  <c r="O38" i="188"/>
  <c r="O38" i="190" s="1"/>
  <c r="O22" i="188"/>
  <c r="O22" i="190" s="1"/>
  <c r="O19" i="188"/>
  <c r="O19" i="190" s="1"/>
  <c r="O21" i="188"/>
  <c r="O21" i="190" s="1"/>
  <c r="O32" i="188"/>
  <c r="O32" i="190" s="1"/>
  <c r="O25" i="188"/>
  <c r="O25" i="190" s="1"/>
  <c r="O9" i="188"/>
  <c r="O34" i="188"/>
  <c r="O34" i="190" s="1"/>
  <c r="O11" i="188"/>
  <c r="O11" i="190" s="1"/>
  <c r="O28" i="188"/>
  <c r="O28" i="190" s="1"/>
  <c r="O12" i="188"/>
  <c r="O12" i="190" s="1"/>
  <c r="O30" i="188"/>
  <c r="O30" i="190" s="1"/>
  <c r="O20" i="188"/>
  <c r="O20" i="190" s="1"/>
  <c r="O23" i="188"/>
  <c r="O23" i="190" s="1"/>
  <c r="O49" i="188"/>
  <c r="O49" i="190" s="1"/>
  <c r="O43" i="188"/>
  <c r="O43" i="190" s="1"/>
  <c r="O10" i="188"/>
  <c r="O10" i="190" s="1"/>
  <c r="O14" i="188"/>
  <c r="O14" i="190" s="1"/>
  <c r="O44" i="188"/>
  <c r="O44" i="190" s="1"/>
  <c r="O26" i="188"/>
  <c r="O26" i="190" s="1"/>
  <c r="O15" i="188"/>
  <c r="O15" i="190" s="1"/>
  <c r="O16" i="188"/>
  <c r="O16" i="190" s="1"/>
  <c r="O89" i="188"/>
  <c r="O89" i="190" s="1"/>
  <c r="O92" i="188"/>
  <c r="O93" i="188"/>
  <c r="O93" i="190" s="1"/>
  <c r="O87" i="188"/>
  <c r="O87" i="190" s="1"/>
  <c r="O94" i="188"/>
  <c r="O94" i="190" s="1"/>
  <c r="CI50" i="168"/>
  <c r="CB50" i="170"/>
  <c r="BW86" i="168"/>
  <c r="H86" i="168"/>
  <c r="D14" i="170"/>
  <c r="CB14" i="168"/>
  <c r="D82" i="170"/>
  <c r="CB82" i="168"/>
  <c r="D33" i="170"/>
  <c r="CB33" i="168"/>
  <c r="D10" i="170"/>
  <c r="CB10" i="168"/>
  <c r="AO86" i="168"/>
  <c r="AA15" i="207"/>
  <c r="AB15" i="206"/>
  <c r="AB15" i="207" s="1"/>
  <c r="AC15" i="206"/>
  <c r="AC15" i="207" s="1"/>
  <c r="AC49" i="206"/>
  <c r="AC49" i="207" s="1"/>
  <c r="AB49" i="206"/>
  <c r="AB49" i="207" s="1"/>
  <c r="AA49" i="207"/>
  <c r="AA53" i="207"/>
  <c r="AC53" i="206"/>
  <c r="AC53" i="207" s="1"/>
  <c r="AB53" i="206"/>
  <c r="AB53" i="207" s="1"/>
  <c r="AA60" i="207"/>
  <c r="AB60" i="206"/>
  <c r="AB60" i="207" s="1"/>
  <c r="AC60" i="206"/>
  <c r="AC60" i="207" s="1"/>
  <c r="CD86" i="168"/>
  <c r="BL86" i="168"/>
  <c r="D56" i="170"/>
  <c r="CB56" i="168"/>
  <c r="AN79" i="188"/>
  <c r="AN79" i="190" s="1"/>
  <c r="AN83" i="188"/>
  <c r="AN83" i="190" s="1"/>
  <c r="AN68" i="188"/>
  <c r="AN68" i="190" s="1"/>
  <c r="AN48" i="188"/>
  <c r="AN48" i="190" s="1"/>
  <c r="AN84" i="188"/>
  <c r="AN84" i="190" s="1"/>
  <c r="AN75" i="188"/>
  <c r="AN75" i="190" s="1"/>
  <c r="AN65" i="188"/>
  <c r="AN65" i="190" s="1"/>
  <c r="AN62" i="188"/>
  <c r="AN62" i="190" s="1"/>
  <c r="AN82" i="188"/>
  <c r="AN82" i="190" s="1"/>
  <c r="AN59" i="188"/>
  <c r="AN59" i="190" s="1"/>
  <c r="AN74" i="188"/>
  <c r="AN74" i="190" s="1"/>
  <c r="AN81" i="188"/>
  <c r="AN81" i="190" s="1"/>
  <c r="AN80" i="188"/>
  <c r="AN80" i="190" s="1"/>
  <c r="AN58" i="188"/>
  <c r="AN58" i="190" s="1"/>
  <c r="AN70" i="188"/>
  <c r="AN70" i="190" s="1"/>
  <c r="AN44" i="188"/>
  <c r="AN44" i="190" s="1"/>
  <c r="AN76" i="188"/>
  <c r="AN76" i="190" s="1"/>
  <c r="AN41" i="188"/>
  <c r="AN41" i="190" s="1"/>
  <c r="AN38" i="188"/>
  <c r="AN38" i="190" s="1"/>
  <c r="AN35" i="188"/>
  <c r="AN35" i="190" s="1"/>
  <c r="AN64" i="188"/>
  <c r="AN64" i="190" s="1"/>
  <c r="AN63" i="188"/>
  <c r="AN63" i="190" s="1"/>
  <c r="AN73" i="188"/>
  <c r="AN73" i="190" s="1"/>
  <c r="AN61" i="188"/>
  <c r="AN61" i="190" s="1"/>
  <c r="AN51" i="188"/>
  <c r="AN51" i="190" s="1"/>
  <c r="AN46" i="188"/>
  <c r="AN46" i="190" s="1"/>
  <c r="AN60" i="188"/>
  <c r="AN60" i="190" s="1"/>
  <c r="AN69" i="188"/>
  <c r="AN69" i="190" s="1"/>
  <c r="AN56" i="188"/>
  <c r="AN56" i="190" s="1"/>
  <c r="AN57" i="188"/>
  <c r="AN57" i="190" s="1"/>
  <c r="AN55" i="188"/>
  <c r="AN55" i="190" s="1"/>
  <c r="AN72" i="188"/>
  <c r="AN72" i="190" s="1"/>
  <c r="AN66" i="188"/>
  <c r="AN66" i="190" s="1"/>
  <c r="AN54" i="188"/>
  <c r="AN54" i="190" s="1"/>
  <c r="AN67" i="188"/>
  <c r="AN67" i="190" s="1"/>
  <c r="AN78" i="188"/>
  <c r="AN78" i="190" s="1"/>
  <c r="AN71" i="188"/>
  <c r="AN71" i="190" s="1"/>
  <c r="AN18" i="188"/>
  <c r="AN18" i="190" s="1"/>
  <c r="AN37" i="188"/>
  <c r="AN37" i="190" s="1"/>
  <c r="AN53" i="188"/>
  <c r="AN53" i="190" s="1"/>
  <c r="AN50" i="188"/>
  <c r="AN50" i="190" s="1"/>
  <c r="AN9" i="188"/>
  <c r="AN33" i="188"/>
  <c r="AN33" i="190" s="1"/>
  <c r="AN49" i="188"/>
  <c r="AN49" i="190" s="1"/>
  <c r="AN45" i="188"/>
  <c r="AN45" i="190" s="1"/>
  <c r="AN23" i="188"/>
  <c r="AN23" i="190" s="1"/>
  <c r="AN32" i="188"/>
  <c r="AN32" i="190" s="1"/>
  <c r="AN28" i="188"/>
  <c r="AN28" i="190" s="1"/>
  <c r="AN40" i="188"/>
  <c r="AN40" i="190" s="1"/>
  <c r="AN47" i="188"/>
  <c r="AN47" i="190" s="1"/>
  <c r="AN77" i="188"/>
  <c r="AN77" i="190" s="1"/>
  <c r="AN26" i="188"/>
  <c r="AN26" i="190" s="1"/>
  <c r="AN22" i="188"/>
  <c r="AN22" i="190" s="1"/>
  <c r="AN19" i="188"/>
  <c r="AN19" i="190" s="1"/>
  <c r="AN36" i="188"/>
  <c r="AN36" i="190" s="1"/>
  <c r="AN25" i="188"/>
  <c r="AN25" i="190" s="1"/>
  <c r="AN10" i="188"/>
  <c r="AN10" i="190" s="1"/>
  <c r="AN21" i="188"/>
  <c r="AN21" i="190" s="1"/>
  <c r="AN13" i="188"/>
  <c r="AN13" i="190" s="1"/>
  <c r="AN52" i="188"/>
  <c r="AN52" i="190" s="1"/>
  <c r="AN42" i="188"/>
  <c r="AN42" i="190" s="1"/>
  <c r="AN20" i="188"/>
  <c r="AN20" i="190" s="1"/>
  <c r="AN14" i="188"/>
  <c r="AN14" i="190" s="1"/>
  <c r="AN43" i="188"/>
  <c r="AN43" i="190" s="1"/>
  <c r="AN31" i="188"/>
  <c r="AN31" i="190" s="1"/>
  <c r="AN29" i="188"/>
  <c r="AN29" i="190" s="1"/>
  <c r="AN24" i="188"/>
  <c r="AN24" i="190" s="1"/>
  <c r="AN15" i="188"/>
  <c r="AN15" i="190" s="1"/>
  <c r="AN39" i="188"/>
  <c r="AN39" i="190" s="1"/>
  <c r="AN27" i="188"/>
  <c r="AN27" i="190" s="1"/>
  <c r="AN30" i="188"/>
  <c r="AN30" i="190" s="1"/>
  <c r="AN11" i="188"/>
  <c r="AN11" i="190" s="1"/>
  <c r="AN16" i="188"/>
  <c r="AN16" i="190" s="1"/>
  <c r="AN17" i="188"/>
  <c r="AN17" i="190" s="1"/>
  <c r="AN12" i="188"/>
  <c r="AN12" i="190" s="1"/>
  <c r="AN34" i="188"/>
  <c r="AN34" i="190" s="1"/>
  <c r="AN92" i="188"/>
  <c r="AN94" i="188"/>
  <c r="AN94" i="190" s="1"/>
  <c r="AN89" i="188"/>
  <c r="AN89" i="190" s="1"/>
  <c r="AN87" i="188"/>
  <c r="AN87" i="190" s="1"/>
  <c r="AN93" i="188"/>
  <c r="AN93" i="190" s="1"/>
  <c r="L83" i="188"/>
  <c r="L83" i="190" s="1"/>
  <c r="L78" i="188"/>
  <c r="L78" i="190" s="1"/>
  <c r="L52" i="188"/>
  <c r="L52" i="190" s="1"/>
  <c r="L70" i="188"/>
  <c r="L70" i="190" s="1"/>
  <c r="L49" i="188"/>
  <c r="L49" i="190" s="1"/>
  <c r="L77" i="188"/>
  <c r="L77" i="190" s="1"/>
  <c r="L66" i="188"/>
  <c r="L66" i="190" s="1"/>
  <c r="L63" i="188"/>
  <c r="L63" i="190" s="1"/>
  <c r="L69" i="188"/>
  <c r="L69" i="190" s="1"/>
  <c r="L76" i="188"/>
  <c r="L76" i="190" s="1"/>
  <c r="L57" i="188"/>
  <c r="L57" i="190" s="1"/>
  <c r="L84" i="188"/>
  <c r="L84" i="190" s="1"/>
  <c r="L82" i="188"/>
  <c r="L82" i="190" s="1"/>
  <c r="L74" i="188"/>
  <c r="L74" i="190" s="1"/>
  <c r="L62" i="188"/>
  <c r="L62" i="190" s="1"/>
  <c r="L81" i="188"/>
  <c r="L81" i="190" s="1"/>
  <c r="L80" i="188"/>
  <c r="L80" i="190" s="1"/>
  <c r="L73" i="188"/>
  <c r="L73" i="190" s="1"/>
  <c r="L45" i="188"/>
  <c r="L45" i="190" s="1"/>
  <c r="L42" i="188"/>
  <c r="L42" i="190" s="1"/>
  <c r="L39" i="188"/>
  <c r="L39" i="190" s="1"/>
  <c r="L64" i="188"/>
  <c r="L64" i="190" s="1"/>
  <c r="L36" i="188"/>
  <c r="L36" i="190" s="1"/>
  <c r="L60" i="188"/>
  <c r="L60" i="190" s="1"/>
  <c r="L51" i="188"/>
  <c r="L51" i="190" s="1"/>
  <c r="L65" i="188"/>
  <c r="L65" i="190" s="1"/>
  <c r="L61" i="188"/>
  <c r="L61" i="190" s="1"/>
  <c r="L59" i="188"/>
  <c r="L59" i="190" s="1"/>
  <c r="L72" i="188"/>
  <c r="L72" i="190" s="1"/>
  <c r="L58" i="188"/>
  <c r="L58" i="190" s="1"/>
  <c r="L56" i="188"/>
  <c r="L56" i="190" s="1"/>
  <c r="L54" i="188"/>
  <c r="L54" i="190" s="1"/>
  <c r="L79" i="188"/>
  <c r="L79" i="190" s="1"/>
  <c r="L55" i="188"/>
  <c r="L55" i="190" s="1"/>
  <c r="L71" i="188"/>
  <c r="L71" i="190" s="1"/>
  <c r="L75" i="188"/>
  <c r="L75" i="190" s="1"/>
  <c r="L67" i="188"/>
  <c r="L67" i="190" s="1"/>
  <c r="L34" i="188"/>
  <c r="L34" i="190" s="1"/>
  <c r="L22" i="188"/>
  <c r="L22" i="190" s="1"/>
  <c r="L33" i="188"/>
  <c r="L33" i="190" s="1"/>
  <c r="L48" i="188"/>
  <c r="L48" i="190" s="1"/>
  <c r="L13" i="188"/>
  <c r="L13" i="190" s="1"/>
  <c r="L68" i="188"/>
  <c r="L68" i="190" s="1"/>
  <c r="L37" i="188"/>
  <c r="L37" i="190" s="1"/>
  <c r="L27" i="188"/>
  <c r="L27" i="190" s="1"/>
  <c r="L46" i="188"/>
  <c r="L46" i="190" s="1"/>
  <c r="L41" i="188"/>
  <c r="L41" i="190" s="1"/>
  <c r="L47" i="188"/>
  <c r="L47" i="190" s="1"/>
  <c r="L53" i="188"/>
  <c r="L53" i="190" s="1"/>
  <c r="L50" i="188"/>
  <c r="L50" i="190" s="1"/>
  <c r="L43" i="188"/>
  <c r="L43" i="190" s="1"/>
  <c r="L40" i="188"/>
  <c r="L40" i="190" s="1"/>
  <c r="L44" i="188"/>
  <c r="L44" i="190" s="1"/>
  <c r="L16" i="188"/>
  <c r="L16" i="190" s="1"/>
  <c r="L26" i="188"/>
  <c r="L26" i="190" s="1"/>
  <c r="L17" i="188"/>
  <c r="L17" i="190" s="1"/>
  <c r="L18" i="188"/>
  <c r="L18" i="190" s="1"/>
  <c r="L38" i="188"/>
  <c r="L38" i="190" s="1"/>
  <c r="L31" i="188"/>
  <c r="L31" i="190" s="1"/>
  <c r="L19" i="188"/>
  <c r="L19" i="190" s="1"/>
  <c r="L21" i="188"/>
  <c r="L21" i="190" s="1"/>
  <c r="L32" i="188"/>
  <c r="L32" i="190" s="1"/>
  <c r="L25" i="188"/>
  <c r="L25" i="190" s="1"/>
  <c r="L10" i="188"/>
  <c r="L10" i="190" s="1"/>
  <c r="L24" i="188"/>
  <c r="L24" i="190" s="1"/>
  <c r="L29" i="188"/>
  <c r="L29" i="190" s="1"/>
  <c r="L11" i="188"/>
  <c r="L11" i="190" s="1"/>
  <c r="L28" i="188"/>
  <c r="L28" i="190" s="1"/>
  <c r="L30" i="188"/>
  <c r="L30" i="190" s="1"/>
  <c r="L20" i="188"/>
  <c r="L20" i="190" s="1"/>
  <c r="L35" i="188"/>
  <c r="L35" i="190" s="1"/>
  <c r="L15" i="188"/>
  <c r="L15" i="190" s="1"/>
  <c r="L23" i="188"/>
  <c r="L23" i="190" s="1"/>
  <c r="L14" i="188"/>
  <c r="L14" i="190" s="1"/>
  <c r="L9" i="188"/>
  <c r="L12" i="188"/>
  <c r="L12" i="190" s="1"/>
  <c r="L89" i="188"/>
  <c r="L89" i="190" s="1"/>
  <c r="L87" i="188"/>
  <c r="L87" i="190" s="1"/>
  <c r="L92" i="188"/>
  <c r="L94" i="188"/>
  <c r="L94" i="190" s="1"/>
  <c r="L93" i="188"/>
  <c r="L93" i="190" s="1"/>
  <c r="BV77" i="188"/>
  <c r="BV77" i="190" s="1"/>
  <c r="BV66" i="188"/>
  <c r="BV66" i="190" s="1"/>
  <c r="BV78" i="188"/>
  <c r="BV78" i="190" s="1"/>
  <c r="BV63" i="188"/>
  <c r="BV63" i="190" s="1"/>
  <c r="BV70" i="188"/>
  <c r="BV70" i="190" s="1"/>
  <c r="BV60" i="188"/>
  <c r="BV60" i="190" s="1"/>
  <c r="BV57" i="188"/>
  <c r="BV57" i="190" s="1"/>
  <c r="BV69" i="188"/>
  <c r="BV69" i="190" s="1"/>
  <c r="BV83" i="188"/>
  <c r="BV83" i="190" s="1"/>
  <c r="BV82" i="188"/>
  <c r="BV82" i="190" s="1"/>
  <c r="BV56" i="188"/>
  <c r="BV56" i="190" s="1"/>
  <c r="BV84" i="188"/>
  <c r="BV84" i="190" s="1"/>
  <c r="BV81" i="188"/>
  <c r="BV81" i="190" s="1"/>
  <c r="BV73" i="188"/>
  <c r="BV73" i="190" s="1"/>
  <c r="BV62" i="188"/>
  <c r="BV62" i="190" s="1"/>
  <c r="BV42" i="188"/>
  <c r="BV42" i="190" s="1"/>
  <c r="BV71" i="188"/>
  <c r="BV71" i="190" s="1"/>
  <c r="BV48" i="188"/>
  <c r="BV48" i="190" s="1"/>
  <c r="BV39" i="188"/>
  <c r="BV39" i="190" s="1"/>
  <c r="BV61" i="188"/>
  <c r="BV61" i="190" s="1"/>
  <c r="BV36" i="188"/>
  <c r="BV36" i="190" s="1"/>
  <c r="BV76" i="188"/>
  <c r="BV76" i="190" s="1"/>
  <c r="BV64" i="188"/>
  <c r="BV64" i="190" s="1"/>
  <c r="BV59" i="188"/>
  <c r="BV59" i="190" s="1"/>
  <c r="BV33" i="188"/>
  <c r="BV33" i="190" s="1"/>
  <c r="BV80" i="188"/>
  <c r="BV80" i="190" s="1"/>
  <c r="BV50" i="188"/>
  <c r="BV50" i="190" s="1"/>
  <c r="BV75" i="188"/>
  <c r="BV75" i="190" s="1"/>
  <c r="BV65" i="188"/>
  <c r="BV65" i="190" s="1"/>
  <c r="BV58" i="188"/>
  <c r="BV58" i="190" s="1"/>
  <c r="BV74" i="188"/>
  <c r="BV74" i="190" s="1"/>
  <c r="BV44" i="188"/>
  <c r="BV44" i="190" s="1"/>
  <c r="BV54" i="188"/>
  <c r="BV54" i="190" s="1"/>
  <c r="BV79" i="188"/>
  <c r="BV79" i="190" s="1"/>
  <c r="BV67" i="188"/>
  <c r="BV67" i="190" s="1"/>
  <c r="BV72" i="188"/>
  <c r="BV72" i="190" s="1"/>
  <c r="BV68" i="188"/>
  <c r="BV68" i="190" s="1"/>
  <c r="BV16" i="188"/>
  <c r="BV16" i="190" s="1"/>
  <c r="BV32" i="188"/>
  <c r="BV32" i="190" s="1"/>
  <c r="BV27" i="188"/>
  <c r="BV27" i="190" s="1"/>
  <c r="BV55" i="188"/>
  <c r="BV55" i="190" s="1"/>
  <c r="BV52" i="188"/>
  <c r="BV52" i="190" s="1"/>
  <c r="BV45" i="188"/>
  <c r="BV45" i="190" s="1"/>
  <c r="BV21" i="188"/>
  <c r="BV21" i="190" s="1"/>
  <c r="BV35" i="188"/>
  <c r="BV35" i="190" s="1"/>
  <c r="BV49" i="188"/>
  <c r="BV49" i="190" s="1"/>
  <c r="BV46" i="188"/>
  <c r="BV46" i="190" s="1"/>
  <c r="BV53" i="188"/>
  <c r="BV53" i="190" s="1"/>
  <c r="BV40" i="188"/>
  <c r="BV40" i="190" s="1"/>
  <c r="BV38" i="188"/>
  <c r="BV38" i="190" s="1"/>
  <c r="BV13" i="188"/>
  <c r="BV13" i="190" s="1"/>
  <c r="BV31" i="188"/>
  <c r="BV31" i="190" s="1"/>
  <c r="BV25" i="188"/>
  <c r="BV25" i="190" s="1"/>
  <c r="BV14" i="188"/>
  <c r="BV14" i="190" s="1"/>
  <c r="BV15" i="188"/>
  <c r="BV15" i="190" s="1"/>
  <c r="BV41" i="188"/>
  <c r="BV41" i="190" s="1"/>
  <c r="BV43" i="188"/>
  <c r="BV43" i="190" s="1"/>
  <c r="BV24" i="188"/>
  <c r="BV24" i="190" s="1"/>
  <c r="BV34" i="188"/>
  <c r="BV34" i="190" s="1"/>
  <c r="BV20" i="188"/>
  <c r="BV20" i="190" s="1"/>
  <c r="BV17" i="188"/>
  <c r="BV17" i="190" s="1"/>
  <c r="BV47" i="188"/>
  <c r="BV47" i="190" s="1"/>
  <c r="BV18" i="188"/>
  <c r="BV18" i="190" s="1"/>
  <c r="BV28" i="188"/>
  <c r="BV28" i="190" s="1"/>
  <c r="BV23" i="188"/>
  <c r="BV23" i="190" s="1"/>
  <c r="BV37" i="188"/>
  <c r="BV37" i="190" s="1"/>
  <c r="BV29" i="188"/>
  <c r="BV29" i="190" s="1"/>
  <c r="BV9" i="188"/>
  <c r="BV51" i="188"/>
  <c r="BV51" i="190" s="1"/>
  <c r="BV26" i="188"/>
  <c r="BV26" i="190" s="1"/>
  <c r="BV30" i="188"/>
  <c r="BV30" i="190" s="1"/>
  <c r="BV19" i="188"/>
  <c r="BV19" i="190" s="1"/>
  <c r="BV22" i="188"/>
  <c r="BV22" i="190" s="1"/>
  <c r="BV11" i="188"/>
  <c r="BV11" i="190" s="1"/>
  <c r="BV10" i="188"/>
  <c r="BV10" i="190" s="1"/>
  <c r="BV12" i="188"/>
  <c r="BV12" i="190" s="1"/>
  <c r="BV89" i="188"/>
  <c r="BV89" i="190" s="1"/>
  <c r="BV94" i="188"/>
  <c r="BV94" i="190" s="1"/>
  <c r="BV92" i="188"/>
  <c r="BV87" i="188"/>
  <c r="BV87" i="190" s="1"/>
  <c r="BV93" i="188"/>
  <c r="BV93" i="190" s="1"/>
  <c r="AI74" i="188"/>
  <c r="AI74" i="190" s="1"/>
  <c r="AI63" i="188"/>
  <c r="AI63" i="190" s="1"/>
  <c r="AI77" i="188"/>
  <c r="AI77" i="190" s="1"/>
  <c r="AI60" i="188"/>
  <c r="AI60" i="190" s="1"/>
  <c r="AI69" i="188"/>
  <c r="AI69" i="190" s="1"/>
  <c r="AI57" i="188"/>
  <c r="AI57" i="190" s="1"/>
  <c r="AI76" i="188"/>
  <c r="AI76" i="190" s="1"/>
  <c r="AI54" i="188"/>
  <c r="AI54" i="190" s="1"/>
  <c r="AI83" i="188"/>
  <c r="AI83" i="190" s="1"/>
  <c r="AI68" i="188"/>
  <c r="AI68" i="190" s="1"/>
  <c r="AI84" i="188"/>
  <c r="AI84" i="190" s="1"/>
  <c r="AI82" i="188"/>
  <c r="AI82" i="190" s="1"/>
  <c r="AI81" i="188"/>
  <c r="AI81" i="190" s="1"/>
  <c r="AI53" i="188"/>
  <c r="AI53" i="190" s="1"/>
  <c r="AI72" i="188"/>
  <c r="AI72" i="190" s="1"/>
  <c r="AI71" i="188"/>
  <c r="AI71" i="190" s="1"/>
  <c r="AI39" i="188"/>
  <c r="AI39" i="190" s="1"/>
  <c r="AI78" i="188"/>
  <c r="AI78" i="190" s="1"/>
  <c r="AI36" i="188"/>
  <c r="AI36" i="190" s="1"/>
  <c r="AI79" i="188"/>
  <c r="AI79" i="190" s="1"/>
  <c r="AI33" i="188"/>
  <c r="AI33" i="190" s="1"/>
  <c r="AI75" i="188"/>
  <c r="AI75" i="190" s="1"/>
  <c r="AI49" i="188"/>
  <c r="AI49" i="190" s="1"/>
  <c r="AI52" i="188"/>
  <c r="AI52" i="190" s="1"/>
  <c r="AI41" i="188"/>
  <c r="AI41" i="190" s="1"/>
  <c r="AI70" i="188"/>
  <c r="AI70" i="190" s="1"/>
  <c r="AI62" i="188"/>
  <c r="AI62" i="190" s="1"/>
  <c r="AI51" i="188"/>
  <c r="AI51" i="190" s="1"/>
  <c r="AI73" i="188"/>
  <c r="AI73" i="190" s="1"/>
  <c r="AI64" i="188"/>
  <c r="AI64" i="190" s="1"/>
  <c r="AI61" i="188"/>
  <c r="AI61" i="190" s="1"/>
  <c r="AI65" i="188"/>
  <c r="AI65" i="190" s="1"/>
  <c r="AI59" i="188"/>
  <c r="AI59" i="190" s="1"/>
  <c r="AI47" i="188"/>
  <c r="AI47" i="190" s="1"/>
  <c r="AI58" i="188"/>
  <c r="AI58" i="190" s="1"/>
  <c r="AI80" i="188"/>
  <c r="AI80" i="190" s="1"/>
  <c r="AI56" i="188"/>
  <c r="AI56" i="190" s="1"/>
  <c r="AI66" i="188"/>
  <c r="AI66" i="190" s="1"/>
  <c r="AI42" i="188"/>
  <c r="AI42" i="190" s="1"/>
  <c r="AI13" i="188"/>
  <c r="AI13" i="190" s="1"/>
  <c r="AI43" i="188"/>
  <c r="AI43" i="190" s="1"/>
  <c r="AI34" i="188"/>
  <c r="AI34" i="190" s="1"/>
  <c r="AI27" i="188"/>
  <c r="AI27" i="190" s="1"/>
  <c r="AI24" i="188"/>
  <c r="AI24" i="190" s="1"/>
  <c r="AI44" i="188"/>
  <c r="AI44" i="190" s="1"/>
  <c r="AI50" i="188"/>
  <c r="AI50" i="190" s="1"/>
  <c r="AI37" i="188"/>
  <c r="AI37" i="190" s="1"/>
  <c r="AI48" i="188"/>
  <c r="AI48" i="190" s="1"/>
  <c r="AI45" i="188"/>
  <c r="AI45" i="190" s="1"/>
  <c r="AI30" i="188"/>
  <c r="AI30" i="190" s="1"/>
  <c r="AI67" i="188"/>
  <c r="AI67" i="190" s="1"/>
  <c r="AI46" i="188"/>
  <c r="AI46" i="190" s="1"/>
  <c r="AI55" i="188"/>
  <c r="AI55" i="190" s="1"/>
  <c r="AI38" i="188"/>
  <c r="AI38" i="190" s="1"/>
  <c r="AI23" i="188"/>
  <c r="AI23" i="190" s="1"/>
  <c r="AI16" i="188"/>
  <c r="AI16" i="190" s="1"/>
  <c r="AI17" i="188"/>
  <c r="AI17" i="190" s="1"/>
  <c r="AI18" i="188"/>
  <c r="AI18" i="190" s="1"/>
  <c r="AI26" i="188"/>
  <c r="AI26" i="190" s="1"/>
  <c r="AI22" i="188"/>
  <c r="AI22" i="190" s="1"/>
  <c r="AI19" i="188"/>
  <c r="AI19" i="190" s="1"/>
  <c r="AI21" i="188"/>
  <c r="AI21" i="190" s="1"/>
  <c r="AI10" i="188"/>
  <c r="AI10" i="190" s="1"/>
  <c r="AI25" i="188"/>
  <c r="AI25" i="190" s="1"/>
  <c r="AI35" i="188"/>
  <c r="AI35" i="190" s="1"/>
  <c r="AI11" i="188"/>
  <c r="AI11" i="190" s="1"/>
  <c r="AI12" i="188"/>
  <c r="AI12" i="190" s="1"/>
  <c r="AI31" i="188"/>
  <c r="AI31" i="190" s="1"/>
  <c r="AI40" i="188"/>
  <c r="AI40" i="190" s="1"/>
  <c r="AI29" i="188"/>
  <c r="AI29" i="190" s="1"/>
  <c r="AI28" i="188"/>
  <c r="AI28" i="190" s="1"/>
  <c r="AI20" i="188"/>
  <c r="AI20" i="190" s="1"/>
  <c r="AI15" i="188"/>
  <c r="AI15" i="190" s="1"/>
  <c r="AI9" i="188"/>
  <c r="AI32" i="188"/>
  <c r="AI32" i="190" s="1"/>
  <c r="AI14" i="188"/>
  <c r="AI14" i="190" s="1"/>
  <c r="AI89" i="188"/>
  <c r="AI89" i="190" s="1"/>
  <c r="AI87" i="188"/>
  <c r="AI87" i="190" s="1"/>
  <c r="AI94" i="188"/>
  <c r="AI94" i="190" s="1"/>
  <c r="AI92" i="188"/>
  <c r="AI93" i="188"/>
  <c r="AI93" i="190" s="1"/>
  <c r="AY86" i="168"/>
  <c r="BR86" i="168"/>
  <c r="F86" i="168"/>
  <c r="D60" i="170"/>
  <c r="CB60" i="168"/>
  <c r="D17" i="170"/>
  <c r="CB17" i="168"/>
  <c r="AA69" i="207"/>
  <c r="AC69" i="206"/>
  <c r="AC69" i="207" s="1"/>
  <c r="AB69" i="206"/>
  <c r="AB69" i="207" s="1"/>
  <c r="AA50" i="207"/>
  <c r="AB50" i="206"/>
  <c r="AB50" i="207" s="1"/>
  <c r="AC50" i="206"/>
  <c r="AC50" i="207" s="1"/>
  <c r="AA73" i="207"/>
  <c r="AC73" i="206"/>
  <c r="AC73" i="207" s="1"/>
  <c r="AB73" i="206"/>
  <c r="AB73" i="207" s="1"/>
  <c r="AA80" i="207"/>
  <c r="AC80" i="206"/>
  <c r="AC80" i="207" s="1"/>
  <c r="AB80" i="206"/>
  <c r="AB80" i="207" s="1"/>
  <c r="AU86" i="168"/>
  <c r="AA86" i="168"/>
  <c r="D13" i="170"/>
  <c r="CB13" i="168"/>
  <c r="BM84" i="188"/>
  <c r="BM84" i="190" s="1"/>
  <c r="BM74" i="188"/>
  <c r="BM74" i="190" s="1"/>
  <c r="BM53" i="188"/>
  <c r="BM53" i="190" s="1"/>
  <c r="BM81" i="188"/>
  <c r="BM81" i="190" s="1"/>
  <c r="BM50" i="188"/>
  <c r="BM50" i="190" s="1"/>
  <c r="BM67" i="188"/>
  <c r="BM67" i="190" s="1"/>
  <c r="BM47" i="188"/>
  <c r="BM47" i="190" s="1"/>
  <c r="BM73" i="188"/>
  <c r="BM73" i="190" s="1"/>
  <c r="BM64" i="188"/>
  <c r="BM64" i="190" s="1"/>
  <c r="BM80" i="188"/>
  <c r="BM80" i="190" s="1"/>
  <c r="BM72" i="188"/>
  <c r="BM72" i="190" s="1"/>
  <c r="BM58" i="188"/>
  <c r="BM58" i="190" s="1"/>
  <c r="BM79" i="188"/>
  <c r="BM79" i="190" s="1"/>
  <c r="BM63" i="188"/>
  <c r="BM63" i="190" s="1"/>
  <c r="BM77" i="188"/>
  <c r="BM77" i="190" s="1"/>
  <c r="BM83" i="188"/>
  <c r="BM83" i="190" s="1"/>
  <c r="BM52" i="188"/>
  <c r="BM52" i="190" s="1"/>
  <c r="BM29" i="188"/>
  <c r="BM29" i="190" s="1"/>
  <c r="BM46" i="188"/>
  <c r="BM46" i="190" s="1"/>
  <c r="BM43" i="188"/>
  <c r="BM43" i="190" s="1"/>
  <c r="BM71" i="188"/>
  <c r="BM71" i="190" s="1"/>
  <c r="BM40" i="188"/>
  <c r="BM40" i="190" s="1"/>
  <c r="BM68" i="188"/>
  <c r="BM68" i="190" s="1"/>
  <c r="BM37" i="188"/>
  <c r="BM37" i="190" s="1"/>
  <c r="BM78" i="188"/>
  <c r="BM78" i="190" s="1"/>
  <c r="BM51" i="188"/>
  <c r="BM51" i="190" s="1"/>
  <c r="BM61" i="188"/>
  <c r="BM61" i="190" s="1"/>
  <c r="BM76" i="188"/>
  <c r="BM76" i="190" s="1"/>
  <c r="BM62" i="188"/>
  <c r="BM62" i="190" s="1"/>
  <c r="BM60" i="188"/>
  <c r="BM60" i="190" s="1"/>
  <c r="BM70" i="188"/>
  <c r="BM70" i="190" s="1"/>
  <c r="BM75" i="188"/>
  <c r="BM75" i="190" s="1"/>
  <c r="BM48" i="188"/>
  <c r="BM48" i="190" s="1"/>
  <c r="BM59" i="188"/>
  <c r="BM59" i="190" s="1"/>
  <c r="BM57" i="188"/>
  <c r="BM57" i="190" s="1"/>
  <c r="BM55" i="188"/>
  <c r="BM55" i="190" s="1"/>
  <c r="BM82" i="188"/>
  <c r="BM82" i="190" s="1"/>
  <c r="BM65" i="188"/>
  <c r="BM65" i="190" s="1"/>
  <c r="BM56" i="188"/>
  <c r="BM56" i="190" s="1"/>
  <c r="BM54" i="188"/>
  <c r="BM54" i="190" s="1"/>
  <c r="BM69" i="188"/>
  <c r="BM69" i="190" s="1"/>
  <c r="BM66" i="188"/>
  <c r="BM66" i="190" s="1"/>
  <c r="BM23" i="188"/>
  <c r="BM23" i="190" s="1"/>
  <c r="BM20" i="188"/>
  <c r="BM20" i="190" s="1"/>
  <c r="BM14" i="188"/>
  <c r="BM14" i="190" s="1"/>
  <c r="BM33" i="188"/>
  <c r="BM33" i="190" s="1"/>
  <c r="BM31" i="188"/>
  <c r="BM31" i="190" s="1"/>
  <c r="BM28" i="188"/>
  <c r="BM28" i="190" s="1"/>
  <c r="BM44" i="188"/>
  <c r="BM44" i="190" s="1"/>
  <c r="BM45" i="188"/>
  <c r="BM45" i="190" s="1"/>
  <c r="BM32" i="188"/>
  <c r="BM32" i="190" s="1"/>
  <c r="BM49" i="188"/>
  <c r="BM49" i="190" s="1"/>
  <c r="BM30" i="188"/>
  <c r="BM30" i="190" s="1"/>
  <c r="BM22" i="188"/>
  <c r="BM22" i="190" s="1"/>
  <c r="BM19" i="188"/>
  <c r="BM19" i="190" s="1"/>
  <c r="BM9" i="188"/>
  <c r="BM10" i="188"/>
  <c r="BM10" i="190" s="1"/>
  <c r="BM35" i="188"/>
  <c r="BM35" i="190" s="1"/>
  <c r="BM26" i="188"/>
  <c r="BM26" i="190" s="1"/>
  <c r="BM11" i="188"/>
  <c r="BM11" i="190" s="1"/>
  <c r="BM25" i="188"/>
  <c r="BM25" i="190" s="1"/>
  <c r="BM41" i="188"/>
  <c r="BM41" i="190" s="1"/>
  <c r="BM42" i="188"/>
  <c r="BM42" i="190" s="1"/>
  <c r="BM39" i="188"/>
  <c r="BM39" i="190" s="1"/>
  <c r="BM21" i="188"/>
  <c r="BM21" i="190" s="1"/>
  <c r="BM34" i="188"/>
  <c r="BM34" i="190" s="1"/>
  <c r="BM15" i="188"/>
  <c r="BM15" i="190" s="1"/>
  <c r="BM38" i="188"/>
  <c r="BM38" i="190" s="1"/>
  <c r="BM24" i="188"/>
  <c r="BM24" i="190" s="1"/>
  <c r="BM16" i="188"/>
  <c r="BM16" i="190" s="1"/>
  <c r="BM17" i="188"/>
  <c r="BM17" i="190" s="1"/>
  <c r="BM36" i="188"/>
  <c r="BM36" i="190" s="1"/>
  <c r="BM27" i="188"/>
  <c r="BM27" i="190" s="1"/>
  <c r="BM18" i="188"/>
  <c r="BM18" i="190" s="1"/>
  <c r="BM13" i="188"/>
  <c r="BM13" i="190" s="1"/>
  <c r="BM12" i="188"/>
  <c r="BM12" i="190" s="1"/>
  <c r="BM93" i="188"/>
  <c r="BM93" i="190" s="1"/>
  <c r="BM92" i="188"/>
  <c r="BM94" i="188"/>
  <c r="BM94" i="190" s="1"/>
  <c r="BM87" i="188"/>
  <c r="BM87" i="190" s="1"/>
  <c r="BM89" i="188"/>
  <c r="BM89" i="190" s="1"/>
  <c r="AP73" i="188"/>
  <c r="AP73" i="190" s="1"/>
  <c r="AP62" i="188"/>
  <c r="AP62" i="190" s="1"/>
  <c r="AP82" i="188"/>
  <c r="AP82" i="190" s="1"/>
  <c r="AP59" i="188"/>
  <c r="AP59" i="190" s="1"/>
  <c r="AP74" i="188"/>
  <c r="AP74" i="190" s="1"/>
  <c r="AP56" i="188"/>
  <c r="AP56" i="190" s="1"/>
  <c r="AP81" i="188"/>
  <c r="AP81" i="190" s="1"/>
  <c r="AP53" i="188"/>
  <c r="AP53" i="190" s="1"/>
  <c r="AP67" i="188"/>
  <c r="AP67" i="190" s="1"/>
  <c r="AP80" i="188"/>
  <c r="AP80" i="190" s="1"/>
  <c r="AP72" i="188"/>
  <c r="AP72" i="190" s="1"/>
  <c r="AP71" i="188"/>
  <c r="AP71" i="190" s="1"/>
  <c r="AP52" i="188"/>
  <c r="AP52" i="190" s="1"/>
  <c r="AP77" i="188"/>
  <c r="AP77" i="190" s="1"/>
  <c r="AP79" i="188"/>
  <c r="AP79" i="190" s="1"/>
  <c r="AP76" i="188"/>
  <c r="AP76" i="190" s="1"/>
  <c r="AP38" i="188"/>
  <c r="AP38" i="190" s="1"/>
  <c r="AP70" i="188"/>
  <c r="AP70" i="190" s="1"/>
  <c r="AP35" i="188"/>
  <c r="AP35" i="190" s="1"/>
  <c r="AP83" i="188"/>
  <c r="AP83" i="190" s="1"/>
  <c r="AP75" i="188"/>
  <c r="AP75" i="190" s="1"/>
  <c r="AP64" i="188"/>
  <c r="AP64" i="190" s="1"/>
  <c r="AP63" i="188"/>
  <c r="AP63" i="190" s="1"/>
  <c r="AP61" i="188"/>
  <c r="AP61" i="190" s="1"/>
  <c r="AP47" i="188"/>
  <c r="AP47" i="190" s="1"/>
  <c r="AP51" i="188"/>
  <c r="AP51" i="190" s="1"/>
  <c r="AP46" i="188"/>
  <c r="AP46" i="190" s="1"/>
  <c r="AP60" i="188"/>
  <c r="AP60" i="190" s="1"/>
  <c r="AP58" i="188"/>
  <c r="AP58" i="190" s="1"/>
  <c r="AP40" i="188"/>
  <c r="AP40" i="190" s="1"/>
  <c r="AP69" i="188"/>
  <c r="AP69" i="190" s="1"/>
  <c r="AP50" i="188"/>
  <c r="AP50" i="190" s="1"/>
  <c r="AP57" i="188"/>
  <c r="AP57" i="190" s="1"/>
  <c r="AP65" i="188"/>
  <c r="AP65" i="190" s="1"/>
  <c r="AP66" i="188"/>
  <c r="AP66" i="190" s="1"/>
  <c r="AP48" i="188"/>
  <c r="AP48" i="190" s="1"/>
  <c r="AP54" i="188"/>
  <c r="AP54" i="190" s="1"/>
  <c r="AP84" i="188"/>
  <c r="AP84" i="190" s="1"/>
  <c r="AP12" i="188"/>
  <c r="AP12" i="190" s="1"/>
  <c r="AP44" i="188"/>
  <c r="AP44" i="190" s="1"/>
  <c r="AP33" i="188"/>
  <c r="AP33" i="190" s="1"/>
  <c r="AP26" i="188"/>
  <c r="AP26" i="190" s="1"/>
  <c r="AP68" i="188"/>
  <c r="AP68" i="190" s="1"/>
  <c r="AP49" i="188"/>
  <c r="AP49" i="190" s="1"/>
  <c r="AP45" i="188"/>
  <c r="AP45" i="190" s="1"/>
  <c r="AP23" i="188"/>
  <c r="AP23" i="190" s="1"/>
  <c r="AP30" i="188"/>
  <c r="AP30" i="190" s="1"/>
  <c r="AP36" i="188"/>
  <c r="AP36" i="190" s="1"/>
  <c r="AP31" i="188"/>
  <c r="AP31" i="190" s="1"/>
  <c r="AP32" i="188"/>
  <c r="AP32" i="190" s="1"/>
  <c r="AP55" i="188"/>
  <c r="AP55" i="190" s="1"/>
  <c r="AP78" i="188"/>
  <c r="AP78" i="190" s="1"/>
  <c r="AP42" i="188"/>
  <c r="AP42" i="190" s="1"/>
  <c r="AP41" i="188"/>
  <c r="AP41" i="190" s="1"/>
  <c r="AP39" i="188"/>
  <c r="AP39" i="190" s="1"/>
  <c r="AP22" i="188"/>
  <c r="AP22" i="190" s="1"/>
  <c r="AP37" i="188"/>
  <c r="AP37" i="190" s="1"/>
  <c r="AP19" i="188"/>
  <c r="AP19" i="190" s="1"/>
  <c r="AP9" i="188"/>
  <c r="AP25" i="188"/>
  <c r="AP25" i="190" s="1"/>
  <c r="AP10" i="188"/>
  <c r="AP10" i="190" s="1"/>
  <c r="AP21" i="188"/>
  <c r="AP21" i="190" s="1"/>
  <c r="AP20" i="188"/>
  <c r="AP20" i="190" s="1"/>
  <c r="AP14" i="188"/>
  <c r="AP14" i="190" s="1"/>
  <c r="AP28" i="188"/>
  <c r="AP28" i="190" s="1"/>
  <c r="AP24" i="188"/>
  <c r="AP24" i="190" s="1"/>
  <c r="AP43" i="188"/>
  <c r="AP43" i="190" s="1"/>
  <c r="AP29" i="188"/>
  <c r="AP29" i="190" s="1"/>
  <c r="AP15" i="188"/>
  <c r="AP15" i="190" s="1"/>
  <c r="AP16" i="188"/>
  <c r="AP16" i="190" s="1"/>
  <c r="AP27" i="188"/>
  <c r="AP27" i="190" s="1"/>
  <c r="AP17" i="188"/>
  <c r="AP17" i="190" s="1"/>
  <c r="AP34" i="188"/>
  <c r="AP34" i="190" s="1"/>
  <c r="AP11" i="188"/>
  <c r="AP11" i="190" s="1"/>
  <c r="AP13" i="188"/>
  <c r="AP13" i="190" s="1"/>
  <c r="AP18" i="188"/>
  <c r="AP18" i="190" s="1"/>
  <c r="AP92" i="188"/>
  <c r="AP93" i="188"/>
  <c r="AP93" i="190" s="1"/>
  <c r="AP89" i="188"/>
  <c r="AP89" i="190" s="1"/>
  <c r="AP94" i="188"/>
  <c r="AP94" i="190" s="1"/>
  <c r="AP87" i="188"/>
  <c r="AP87" i="190" s="1"/>
  <c r="X81" i="188"/>
  <c r="X81" i="190" s="1"/>
  <c r="X56" i="188"/>
  <c r="X56" i="190" s="1"/>
  <c r="X53" i="188"/>
  <c r="X53" i="190" s="1"/>
  <c r="X73" i="188"/>
  <c r="X73" i="190" s="1"/>
  <c r="X50" i="188"/>
  <c r="X50" i="190" s="1"/>
  <c r="X80" i="188"/>
  <c r="X80" i="190" s="1"/>
  <c r="X67" i="188"/>
  <c r="X67" i="190" s="1"/>
  <c r="X72" i="188"/>
  <c r="X72" i="190" s="1"/>
  <c r="X64" i="188"/>
  <c r="X64" i="190" s="1"/>
  <c r="X61" i="188"/>
  <c r="X61" i="190" s="1"/>
  <c r="X71" i="188"/>
  <c r="X71" i="190" s="1"/>
  <c r="X70" i="188"/>
  <c r="X70" i="190" s="1"/>
  <c r="X66" i="188"/>
  <c r="X66" i="190" s="1"/>
  <c r="X76" i="188"/>
  <c r="X76" i="190" s="1"/>
  <c r="X84" i="188"/>
  <c r="X84" i="190" s="1"/>
  <c r="X83" i="188"/>
  <c r="X83" i="190" s="1"/>
  <c r="X82" i="188"/>
  <c r="X82" i="190" s="1"/>
  <c r="X65" i="188"/>
  <c r="X65" i="190" s="1"/>
  <c r="X59" i="188"/>
  <c r="X59" i="190" s="1"/>
  <c r="X57" i="188"/>
  <c r="X57" i="190" s="1"/>
  <c r="X32" i="188"/>
  <c r="X32" i="190" s="1"/>
  <c r="X55" i="188"/>
  <c r="X55" i="190" s="1"/>
  <c r="X46" i="188"/>
  <c r="X46" i="190" s="1"/>
  <c r="X54" i="188"/>
  <c r="X54" i="190" s="1"/>
  <c r="X43" i="188"/>
  <c r="X43" i="190" s="1"/>
  <c r="X78" i="188"/>
  <c r="X78" i="190" s="1"/>
  <c r="X40" i="188"/>
  <c r="X40" i="190" s="1"/>
  <c r="X77" i="188"/>
  <c r="X77" i="190" s="1"/>
  <c r="X79" i="188"/>
  <c r="X79" i="190" s="1"/>
  <c r="X75" i="188"/>
  <c r="X75" i="190" s="1"/>
  <c r="X68" i="188"/>
  <c r="X68" i="190" s="1"/>
  <c r="X49" i="188"/>
  <c r="X49" i="190" s="1"/>
  <c r="X42" i="188"/>
  <c r="X42" i="190" s="1"/>
  <c r="X52" i="188"/>
  <c r="X52" i="190" s="1"/>
  <c r="X74" i="188"/>
  <c r="X74" i="190" s="1"/>
  <c r="X63" i="188"/>
  <c r="X63" i="190" s="1"/>
  <c r="X69" i="188"/>
  <c r="X69" i="190" s="1"/>
  <c r="X62" i="188"/>
  <c r="X62" i="190" s="1"/>
  <c r="X60" i="188"/>
  <c r="X60" i="190" s="1"/>
  <c r="X26" i="188"/>
  <c r="X26" i="190" s="1"/>
  <c r="X30" i="188"/>
  <c r="X30" i="190" s="1"/>
  <c r="X29" i="188"/>
  <c r="X29" i="190" s="1"/>
  <c r="X23" i="188"/>
  <c r="X23" i="190" s="1"/>
  <c r="X31" i="188"/>
  <c r="X31" i="190" s="1"/>
  <c r="X20" i="188"/>
  <c r="X20" i="190" s="1"/>
  <c r="X17" i="188"/>
  <c r="X17" i="190" s="1"/>
  <c r="X41" i="188"/>
  <c r="X41" i="190" s="1"/>
  <c r="X39" i="188"/>
  <c r="X39" i="190" s="1"/>
  <c r="X35" i="188"/>
  <c r="X35" i="190" s="1"/>
  <c r="X47" i="188"/>
  <c r="X47" i="190" s="1"/>
  <c r="X38" i="188"/>
  <c r="X38" i="190" s="1"/>
  <c r="X58" i="188"/>
  <c r="X58" i="190" s="1"/>
  <c r="X37" i="188"/>
  <c r="X37" i="190" s="1"/>
  <c r="X44" i="188"/>
  <c r="X44" i="190" s="1"/>
  <c r="X21" i="188"/>
  <c r="X21" i="190" s="1"/>
  <c r="X10" i="188"/>
  <c r="X10" i="190" s="1"/>
  <c r="X11" i="188"/>
  <c r="X11" i="190" s="1"/>
  <c r="X48" i="188"/>
  <c r="X48" i="190" s="1"/>
  <c r="X34" i="188"/>
  <c r="X34" i="190" s="1"/>
  <c r="X28" i="188"/>
  <c r="X28" i="190" s="1"/>
  <c r="X24" i="188"/>
  <c r="X24" i="190" s="1"/>
  <c r="X12" i="188"/>
  <c r="X12" i="190" s="1"/>
  <c r="X14" i="188"/>
  <c r="X14" i="190" s="1"/>
  <c r="X27" i="188"/>
  <c r="X27" i="190" s="1"/>
  <c r="X16" i="188"/>
  <c r="X16" i="190" s="1"/>
  <c r="X36" i="188"/>
  <c r="X36" i="190" s="1"/>
  <c r="X33" i="188"/>
  <c r="X33" i="190" s="1"/>
  <c r="X22" i="188"/>
  <c r="X22" i="190" s="1"/>
  <c r="X18" i="188"/>
  <c r="X18" i="190" s="1"/>
  <c r="X19" i="188"/>
  <c r="X19" i="190" s="1"/>
  <c r="X45" i="188"/>
  <c r="X45" i="190" s="1"/>
  <c r="X25" i="188"/>
  <c r="X25" i="190" s="1"/>
  <c r="X51" i="188"/>
  <c r="X51" i="190" s="1"/>
  <c r="X9" i="188"/>
  <c r="X13" i="188"/>
  <c r="X13" i="190" s="1"/>
  <c r="X15" i="188"/>
  <c r="X15" i="190" s="1"/>
  <c r="X93" i="188"/>
  <c r="X93" i="190" s="1"/>
  <c r="X87" i="188"/>
  <c r="X87" i="190" s="1"/>
  <c r="X89" i="188"/>
  <c r="X89" i="190" s="1"/>
  <c r="X94" i="188"/>
  <c r="X94" i="190" s="1"/>
  <c r="X92" i="188"/>
  <c r="BC74" i="188"/>
  <c r="BC74" i="190" s="1"/>
  <c r="BC70" i="188"/>
  <c r="BC70" i="190" s="1"/>
  <c r="BC63" i="188"/>
  <c r="BC63" i="190" s="1"/>
  <c r="BC60" i="188"/>
  <c r="BC60" i="190" s="1"/>
  <c r="BC77" i="188"/>
  <c r="BC77" i="190" s="1"/>
  <c r="BC57" i="188"/>
  <c r="BC57" i="190" s="1"/>
  <c r="BC69" i="188"/>
  <c r="BC69" i="190" s="1"/>
  <c r="BC54" i="188"/>
  <c r="BC54" i="190" s="1"/>
  <c r="BC76" i="188"/>
  <c r="BC76" i="190" s="1"/>
  <c r="BC68" i="188"/>
  <c r="BC68" i="190" s="1"/>
  <c r="BC83" i="188"/>
  <c r="BC83" i="190" s="1"/>
  <c r="BC75" i="188"/>
  <c r="BC75" i="190" s="1"/>
  <c r="BC84" i="188"/>
  <c r="BC84" i="190" s="1"/>
  <c r="BC82" i="188"/>
  <c r="BC82" i="190" s="1"/>
  <c r="BC53" i="188"/>
  <c r="BC53" i="190" s="1"/>
  <c r="BC81" i="188"/>
  <c r="BC81" i="190" s="1"/>
  <c r="BC80" i="188"/>
  <c r="BC80" i="190" s="1"/>
  <c r="BC39" i="188"/>
  <c r="BC39" i="190" s="1"/>
  <c r="BC55" i="188"/>
  <c r="BC55" i="190" s="1"/>
  <c r="BC36" i="188"/>
  <c r="BC36" i="190" s="1"/>
  <c r="BC33" i="188"/>
  <c r="BC33" i="190" s="1"/>
  <c r="BC72" i="188"/>
  <c r="BC72" i="190" s="1"/>
  <c r="BC66" i="188"/>
  <c r="BC66" i="190" s="1"/>
  <c r="BC67" i="188"/>
  <c r="BC67" i="190" s="1"/>
  <c r="BC41" i="188"/>
  <c r="BC41" i="190" s="1"/>
  <c r="BC49" i="188"/>
  <c r="BC49" i="190" s="1"/>
  <c r="BC71" i="188"/>
  <c r="BC71" i="190" s="1"/>
  <c r="BC78" i="188"/>
  <c r="BC78" i="190" s="1"/>
  <c r="BC62" i="188"/>
  <c r="BC62" i="190" s="1"/>
  <c r="BC79" i="188"/>
  <c r="BC79" i="190" s="1"/>
  <c r="BC64" i="188"/>
  <c r="BC64" i="190" s="1"/>
  <c r="BC61" i="188"/>
  <c r="BC61" i="190" s="1"/>
  <c r="BC65" i="188"/>
  <c r="BC65" i="190" s="1"/>
  <c r="BC73" i="188"/>
  <c r="BC73" i="190" s="1"/>
  <c r="BC50" i="188"/>
  <c r="BC50" i="190" s="1"/>
  <c r="BC48" i="188"/>
  <c r="BC48" i="190" s="1"/>
  <c r="BC35" i="188"/>
  <c r="BC35" i="190" s="1"/>
  <c r="BC13" i="188"/>
  <c r="BC13" i="190" s="1"/>
  <c r="BC51" i="188"/>
  <c r="BC51" i="190" s="1"/>
  <c r="BC27" i="188"/>
  <c r="BC27" i="190" s="1"/>
  <c r="BC40" i="188"/>
  <c r="BC40" i="190" s="1"/>
  <c r="BC24" i="188"/>
  <c r="BC24" i="190" s="1"/>
  <c r="BC38" i="188"/>
  <c r="BC38" i="190" s="1"/>
  <c r="BC47" i="188"/>
  <c r="BC47" i="190" s="1"/>
  <c r="BC42" i="188"/>
  <c r="BC42" i="190" s="1"/>
  <c r="BC34" i="188"/>
  <c r="BC34" i="190" s="1"/>
  <c r="BC58" i="188"/>
  <c r="BC58" i="190" s="1"/>
  <c r="BC52" i="188"/>
  <c r="BC52" i="190" s="1"/>
  <c r="BC44" i="188"/>
  <c r="BC44" i="190" s="1"/>
  <c r="BC37" i="188"/>
  <c r="BC37" i="190" s="1"/>
  <c r="BC56" i="188"/>
  <c r="BC56" i="190" s="1"/>
  <c r="BC15" i="188"/>
  <c r="BC15" i="190" s="1"/>
  <c r="BC46" i="188"/>
  <c r="BC46" i="190" s="1"/>
  <c r="BC20" i="188"/>
  <c r="BC20" i="190" s="1"/>
  <c r="BC28" i="188"/>
  <c r="BC28" i="190" s="1"/>
  <c r="BC16" i="188"/>
  <c r="BC16" i="190" s="1"/>
  <c r="BC29" i="188"/>
  <c r="BC29" i="190" s="1"/>
  <c r="BC17" i="188"/>
  <c r="BC17" i="190" s="1"/>
  <c r="BC23" i="188"/>
  <c r="BC23" i="190" s="1"/>
  <c r="BC18" i="188"/>
  <c r="BC18" i="190" s="1"/>
  <c r="BC31" i="188"/>
  <c r="BC31" i="190" s="1"/>
  <c r="BC30" i="188"/>
  <c r="BC30" i="190" s="1"/>
  <c r="BC43" i="188"/>
  <c r="BC43" i="190" s="1"/>
  <c r="BC26" i="188"/>
  <c r="BC26" i="190" s="1"/>
  <c r="BC9" i="188"/>
  <c r="BC45" i="188"/>
  <c r="BC45" i="190" s="1"/>
  <c r="BC32" i="188"/>
  <c r="BC32" i="190" s="1"/>
  <c r="BC22" i="188"/>
  <c r="BC22" i="190" s="1"/>
  <c r="BC19" i="188"/>
  <c r="BC19" i="190" s="1"/>
  <c r="BC59" i="188"/>
  <c r="BC59" i="190" s="1"/>
  <c r="BC21" i="188"/>
  <c r="BC21" i="190" s="1"/>
  <c r="BC25" i="188"/>
  <c r="BC25" i="190" s="1"/>
  <c r="BC12" i="188"/>
  <c r="BC12" i="190" s="1"/>
  <c r="BC10" i="188"/>
  <c r="BC10" i="190" s="1"/>
  <c r="BC14" i="188"/>
  <c r="BC14" i="190" s="1"/>
  <c r="BC11" i="188"/>
  <c r="BC11" i="190" s="1"/>
  <c r="BC93" i="188"/>
  <c r="BC93" i="190" s="1"/>
  <c r="BC92" i="188"/>
  <c r="BC89" i="188"/>
  <c r="BC89" i="190" s="1"/>
  <c r="BC87" i="188"/>
  <c r="BC87" i="190" s="1"/>
  <c r="BC94" i="188"/>
  <c r="BC94" i="190" s="1"/>
  <c r="CH86" i="168"/>
  <c r="D35" i="170"/>
  <c r="CB35" i="168"/>
  <c r="M86" i="168"/>
  <c r="AB86" i="168"/>
  <c r="AA25" i="207"/>
  <c r="AB25" i="206"/>
  <c r="AB25" i="207" s="1"/>
  <c r="AC25" i="206"/>
  <c r="AC25" i="207" s="1"/>
  <c r="AA51" i="207"/>
  <c r="AC51" i="206"/>
  <c r="AC51" i="207" s="1"/>
  <c r="AB51" i="206"/>
  <c r="AB51" i="207" s="1"/>
  <c r="AA16" i="207"/>
  <c r="AC16" i="206"/>
  <c r="AC16" i="207" s="1"/>
  <c r="AB16" i="206"/>
  <c r="AB16" i="207" s="1"/>
  <c r="AA21" i="207"/>
  <c r="AC21" i="206"/>
  <c r="AC21" i="207" s="1"/>
  <c r="AB21" i="206"/>
  <c r="AB21" i="207" s="1"/>
  <c r="D59" i="170"/>
  <c r="CB59" i="168"/>
  <c r="AH91" i="206"/>
  <c r="AH91" i="207" s="1"/>
  <c r="AH13" i="207"/>
  <c r="BX86" i="168"/>
  <c r="E84" i="188"/>
  <c r="E84" i="190" s="1"/>
  <c r="E73" i="188"/>
  <c r="E73" i="190" s="1"/>
  <c r="E53" i="188"/>
  <c r="E53" i="190" s="1"/>
  <c r="E80" i="188"/>
  <c r="E80" i="190" s="1"/>
  <c r="E50" i="188"/>
  <c r="E50" i="190" s="1"/>
  <c r="E72" i="188"/>
  <c r="E72" i="190" s="1"/>
  <c r="E67" i="188"/>
  <c r="E67" i="190" s="1"/>
  <c r="E47" i="188"/>
  <c r="E47" i="190" s="1"/>
  <c r="E64" i="188"/>
  <c r="E64" i="190" s="1"/>
  <c r="E79" i="188"/>
  <c r="E79" i="190" s="1"/>
  <c r="E71" i="188"/>
  <c r="E71" i="190" s="1"/>
  <c r="E58" i="188"/>
  <c r="E58" i="190" s="1"/>
  <c r="E69" i="188"/>
  <c r="E69" i="190" s="1"/>
  <c r="E63" i="188"/>
  <c r="E63" i="190" s="1"/>
  <c r="E76" i="188"/>
  <c r="E76" i="190" s="1"/>
  <c r="E83" i="188"/>
  <c r="E83" i="190" s="1"/>
  <c r="E75" i="188"/>
  <c r="E75" i="190" s="1"/>
  <c r="E74" i="188"/>
  <c r="E74" i="190" s="1"/>
  <c r="E70" i="188"/>
  <c r="E70" i="190" s="1"/>
  <c r="E29" i="188"/>
  <c r="E29" i="190" s="1"/>
  <c r="E81" i="188"/>
  <c r="E81" i="190" s="1"/>
  <c r="E48" i="188"/>
  <c r="E48" i="190" s="1"/>
  <c r="E46" i="188"/>
  <c r="E46" i="190" s="1"/>
  <c r="E82" i="188"/>
  <c r="E82" i="190" s="1"/>
  <c r="E68" i="188"/>
  <c r="E68" i="190" s="1"/>
  <c r="E43" i="188"/>
  <c r="E43" i="190" s="1"/>
  <c r="E40" i="188"/>
  <c r="E40" i="190" s="1"/>
  <c r="E37" i="188"/>
  <c r="E37" i="190" s="1"/>
  <c r="E52" i="188"/>
  <c r="E52" i="190" s="1"/>
  <c r="E49" i="188"/>
  <c r="E49" i="190" s="1"/>
  <c r="E61" i="188"/>
  <c r="E61" i="190" s="1"/>
  <c r="E62" i="188"/>
  <c r="E62" i="190" s="1"/>
  <c r="E60" i="188"/>
  <c r="E60" i="190" s="1"/>
  <c r="E65" i="188"/>
  <c r="E65" i="190" s="1"/>
  <c r="E78" i="188"/>
  <c r="E78" i="190" s="1"/>
  <c r="E59" i="188"/>
  <c r="E59" i="190" s="1"/>
  <c r="E57" i="188"/>
  <c r="E57" i="190" s="1"/>
  <c r="E66" i="188"/>
  <c r="E66" i="190" s="1"/>
  <c r="E55" i="188"/>
  <c r="E55" i="190" s="1"/>
  <c r="E77" i="188"/>
  <c r="E77" i="190" s="1"/>
  <c r="E56" i="188"/>
  <c r="E56" i="190" s="1"/>
  <c r="E35" i="188"/>
  <c r="E35" i="190" s="1"/>
  <c r="E23" i="188"/>
  <c r="E23" i="190" s="1"/>
  <c r="E20" i="188"/>
  <c r="E20" i="190" s="1"/>
  <c r="E51" i="188"/>
  <c r="E51" i="190" s="1"/>
  <c r="E34" i="188"/>
  <c r="E34" i="190" s="1"/>
  <c r="E32" i="188"/>
  <c r="E32" i="190" s="1"/>
  <c r="E14" i="188"/>
  <c r="E14" i="190" s="1"/>
  <c r="E38" i="188"/>
  <c r="E38" i="190" s="1"/>
  <c r="E54" i="188"/>
  <c r="E54" i="190" s="1"/>
  <c r="E44" i="188"/>
  <c r="E44" i="190" s="1"/>
  <c r="E28" i="188"/>
  <c r="E28" i="190" s="1"/>
  <c r="E45" i="188"/>
  <c r="E45" i="190" s="1"/>
  <c r="E33" i="188"/>
  <c r="E33" i="190" s="1"/>
  <c r="E42" i="188"/>
  <c r="E42" i="190" s="1"/>
  <c r="E12" i="188"/>
  <c r="E12" i="190" s="1"/>
  <c r="E30" i="188"/>
  <c r="E30" i="190" s="1"/>
  <c r="E27" i="188"/>
  <c r="E27" i="190" s="1"/>
  <c r="E13" i="188"/>
  <c r="E13" i="190" s="1"/>
  <c r="E41" i="188"/>
  <c r="E41" i="190" s="1"/>
  <c r="E39" i="188"/>
  <c r="E39" i="190" s="1"/>
  <c r="E15" i="188"/>
  <c r="E15" i="190" s="1"/>
  <c r="E22" i="188"/>
  <c r="E22" i="190" s="1"/>
  <c r="E16" i="188"/>
  <c r="E16" i="190" s="1"/>
  <c r="E26" i="188"/>
  <c r="E26" i="190" s="1"/>
  <c r="E31" i="188"/>
  <c r="E31" i="190" s="1"/>
  <c r="E25" i="188"/>
  <c r="E25" i="190" s="1"/>
  <c r="E18" i="188"/>
  <c r="E18" i="190" s="1"/>
  <c r="E19" i="188"/>
  <c r="E19" i="190" s="1"/>
  <c r="E36" i="188"/>
  <c r="E36" i="190" s="1"/>
  <c r="E21" i="188"/>
  <c r="E21" i="190" s="1"/>
  <c r="E11" i="188"/>
  <c r="E11" i="190" s="1"/>
  <c r="E10" i="188"/>
  <c r="E10" i="190" s="1"/>
  <c r="E24" i="188"/>
  <c r="E24" i="190" s="1"/>
  <c r="E9" i="188"/>
  <c r="E17" i="188"/>
  <c r="E17" i="190" s="1"/>
  <c r="E94" i="188"/>
  <c r="E94" i="190" s="1"/>
  <c r="E93" i="188"/>
  <c r="E93" i="190" s="1"/>
  <c r="E87" i="188"/>
  <c r="E87" i="190" s="1"/>
  <c r="E92" i="188"/>
  <c r="E89" i="188"/>
  <c r="E89" i="190" s="1"/>
  <c r="BO78" i="188"/>
  <c r="BO78" i="190" s="1"/>
  <c r="BO81" i="188"/>
  <c r="BO81" i="190" s="1"/>
  <c r="BO67" i="188"/>
  <c r="BO67" i="190" s="1"/>
  <c r="BO47" i="188"/>
  <c r="BO47" i="190" s="1"/>
  <c r="BO73" i="188"/>
  <c r="BO73" i="190" s="1"/>
  <c r="BO64" i="188"/>
  <c r="BO64" i="190" s="1"/>
  <c r="BO80" i="188"/>
  <c r="BO80" i="190" s="1"/>
  <c r="BO61" i="188"/>
  <c r="BO61" i="190" s="1"/>
  <c r="BO72" i="188"/>
  <c r="BO72" i="190" s="1"/>
  <c r="BO58" i="188"/>
  <c r="BO58" i="190" s="1"/>
  <c r="BO79" i="188"/>
  <c r="BO79" i="190" s="1"/>
  <c r="BO77" i="188"/>
  <c r="BO77" i="190" s="1"/>
  <c r="BO57" i="188"/>
  <c r="BO57" i="190" s="1"/>
  <c r="BO68" i="188"/>
  <c r="BO68" i="190" s="1"/>
  <c r="BO83" i="188"/>
  <c r="BO83" i="190" s="1"/>
  <c r="BO84" i="188"/>
  <c r="BO84" i="190" s="1"/>
  <c r="BO46" i="188"/>
  <c r="BO46" i="190" s="1"/>
  <c r="BO43" i="188"/>
  <c r="BO43" i="190" s="1"/>
  <c r="BO40" i="188"/>
  <c r="BO40" i="190" s="1"/>
  <c r="BO71" i="188"/>
  <c r="BO71" i="190" s="1"/>
  <c r="BO37" i="188"/>
  <c r="BO37" i="190" s="1"/>
  <c r="BO34" i="188"/>
  <c r="BO34" i="190" s="1"/>
  <c r="BO63" i="188"/>
  <c r="BO63" i="190" s="1"/>
  <c r="BO51" i="188"/>
  <c r="BO51" i="190" s="1"/>
  <c r="BO62" i="188"/>
  <c r="BO62" i="190" s="1"/>
  <c r="BO45" i="188"/>
  <c r="BO45" i="190" s="1"/>
  <c r="BO76" i="188"/>
  <c r="BO76" i="190" s="1"/>
  <c r="BO60" i="188"/>
  <c r="BO60" i="190" s="1"/>
  <c r="BO75" i="188"/>
  <c r="BO75" i="190" s="1"/>
  <c r="BO70" i="188"/>
  <c r="BO70" i="190" s="1"/>
  <c r="BO59" i="188"/>
  <c r="BO59" i="190" s="1"/>
  <c r="BO82" i="188"/>
  <c r="BO82" i="190" s="1"/>
  <c r="BO74" i="188"/>
  <c r="BO74" i="190" s="1"/>
  <c r="BO65" i="188"/>
  <c r="BO65" i="190" s="1"/>
  <c r="BO55" i="188"/>
  <c r="BO55" i="190" s="1"/>
  <c r="BO56" i="188"/>
  <c r="BO56" i="190" s="1"/>
  <c r="BO54" i="188"/>
  <c r="BO54" i="190" s="1"/>
  <c r="BO69" i="188"/>
  <c r="BO69" i="190" s="1"/>
  <c r="BO66" i="188"/>
  <c r="BO66" i="190" s="1"/>
  <c r="BO17" i="188"/>
  <c r="BO17" i="190" s="1"/>
  <c r="BO29" i="188"/>
  <c r="BO29" i="190" s="1"/>
  <c r="BO33" i="188"/>
  <c r="BO33" i="190" s="1"/>
  <c r="BO30" i="188"/>
  <c r="BO30" i="190" s="1"/>
  <c r="BO31" i="188"/>
  <c r="BO31" i="190" s="1"/>
  <c r="BO28" i="188"/>
  <c r="BO28" i="190" s="1"/>
  <c r="BO44" i="188"/>
  <c r="BO44" i="190" s="1"/>
  <c r="BO22" i="188"/>
  <c r="BO22" i="190" s="1"/>
  <c r="BO36" i="188"/>
  <c r="BO36" i="190" s="1"/>
  <c r="BO52" i="188"/>
  <c r="BO52" i="190" s="1"/>
  <c r="BO32" i="188"/>
  <c r="BO32" i="190" s="1"/>
  <c r="BO49" i="188"/>
  <c r="BO49" i="190" s="1"/>
  <c r="BO48" i="188"/>
  <c r="BO48" i="190" s="1"/>
  <c r="BO50" i="188"/>
  <c r="BO50" i="190" s="1"/>
  <c r="BO53" i="188"/>
  <c r="BO53" i="190" s="1"/>
  <c r="BO19" i="188"/>
  <c r="BO19" i="190" s="1"/>
  <c r="BO9" i="188"/>
  <c r="BO10" i="188"/>
  <c r="BO10" i="190" s="1"/>
  <c r="BO35" i="188"/>
  <c r="BO35" i="190" s="1"/>
  <c r="BO26" i="188"/>
  <c r="BO26" i="190" s="1"/>
  <c r="BO11" i="188"/>
  <c r="BO11" i="190" s="1"/>
  <c r="BO41" i="188"/>
  <c r="BO41" i="190" s="1"/>
  <c r="BO25" i="188"/>
  <c r="BO25" i="190" s="1"/>
  <c r="BO42" i="188"/>
  <c r="BO42" i="190" s="1"/>
  <c r="BO13" i="188"/>
  <c r="BO13" i="190" s="1"/>
  <c r="BO39" i="188"/>
  <c r="BO39" i="190" s="1"/>
  <c r="BO21" i="188"/>
  <c r="BO21" i="190" s="1"/>
  <c r="BO15" i="188"/>
  <c r="BO15" i="190" s="1"/>
  <c r="BO38" i="188"/>
  <c r="BO38" i="190" s="1"/>
  <c r="BO24" i="188"/>
  <c r="BO24" i="190" s="1"/>
  <c r="BO16" i="188"/>
  <c r="BO16" i="190" s="1"/>
  <c r="BO20" i="188"/>
  <c r="BO20" i="190" s="1"/>
  <c r="BO27" i="188"/>
  <c r="BO27" i="190" s="1"/>
  <c r="BO18" i="188"/>
  <c r="BO18" i="190" s="1"/>
  <c r="BO23" i="188"/>
  <c r="BO23" i="190" s="1"/>
  <c r="BO14" i="188"/>
  <c r="BO14" i="190" s="1"/>
  <c r="BO12" i="188"/>
  <c r="BO12" i="190" s="1"/>
  <c r="BO93" i="188"/>
  <c r="BO93" i="190" s="1"/>
  <c r="BO89" i="188"/>
  <c r="BO89" i="190" s="1"/>
  <c r="BO87" i="188"/>
  <c r="BO87" i="190" s="1"/>
  <c r="BO92" i="188"/>
  <c r="BO94" i="188"/>
  <c r="BO94" i="190" s="1"/>
  <c r="AW72" i="188"/>
  <c r="AW72" i="190" s="1"/>
  <c r="AW61" i="188"/>
  <c r="AW61" i="190" s="1"/>
  <c r="AW58" i="188"/>
  <c r="AW58" i="190" s="1"/>
  <c r="AW79" i="188"/>
  <c r="AW79" i="190" s="1"/>
  <c r="AW55" i="188"/>
  <c r="AW55" i="190" s="1"/>
  <c r="AW71" i="188"/>
  <c r="AW71" i="190" s="1"/>
  <c r="AW52" i="188"/>
  <c r="AW52" i="190" s="1"/>
  <c r="AW78" i="188"/>
  <c r="AW78" i="190" s="1"/>
  <c r="AW66" i="188"/>
  <c r="AW66" i="190" s="1"/>
  <c r="AW77" i="188"/>
  <c r="AW77" i="190" s="1"/>
  <c r="AW76" i="188"/>
  <c r="AW76" i="190" s="1"/>
  <c r="AW51" i="188"/>
  <c r="AW51" i="190" s="1"/>
  <c r="AW83" i="188"/>
  <c r="AW83" i="190" s="1"/>
  <c r="AW84" i="188"/>
  <c r="AW84" i="190" s="1"/>
  <c r="AW82" i="188"/>
  <c r="AW82" i="190" s="1"/>
  <c r="AW37" i="188"/>
  <c r="AW37" i="190" s="1"/>
  <c r="AW64" i="188"/>
  <c r="AW64" i="190" s="1"/>
  <c r="AW59" i="188"/>
  <c r="AW59" i="190" s="1"/>
  <c r="AW34" i="188"/>
  <c r="AW34" i="190" s="1"/>
  <c r="AW69" i="188"/>
  <c r="AW69" i="190" s="1"/>
  <c r="AW65" i="188"/>
  <c r="AW65" i="190" s="1"/>
  <c r="AW57" i="188"/>
  <c r="AW57" i="190" s="1"/>
  <c r="AW73" i="188"/>
  <c r="AW73" i="190" s="1"/>
  <c r="AW48" i="188"/>
  <c r="AW48" i="190" s="1"/>
  <c r="AW56" i="188"/>
  <c r="AW56" i="190" s="1"/>
  <c r="AW50" i="188"/>
  <c r="AW50" i="190" s="1"/>
  <c r="AW45" i="188"/>
  <c r="AW45" i="190" s="1"/>
  <c r="AW54" i="188"/>
  <c r="AW54" i="190" s="1"/>
  <c r="AW39" i="188"/>
  <c r="AW39" i="190" s="1"/>
  <c r="AW81" i="188"/>
  <c r="AW81" i="190" s="1"/>
  <c r="AW67" i="188"/>
  <c r="AW67" i="190" s="1"/>
  <c r="AW80" i="188"/>
  <c r="AW80" i="190" s="1"/>
  <c r="AW68" i="188"/>
  <c r="AW68" i="190" s="1"/>
  <c r="AW75" i="188"/>
  <c r="AW75" i="190" s="1"/>
  <c r="AW70" i="188"/>
  <c r="AW70" i="190" s="1"/>
  <c r="AW74" i="188"/>
  <c r="AW74" i="190" s="1"/>
  <c r="AW11" i="188"/>
  <c r="AW11" i="190" s="1"/>
  <c r="AW28" i="188"/>
  <c r="AW28" i="190" s="1"/>
  <c r="AW32" i="188"/>
  <c r="AW32" i="190" s="1"/>
  <c r="AW25" i="188"/>
  <c r="AW25" i="190" s="1"/>
  <c r="AW63" i="188"/>
  <c r="AW63" i="190" s="1"/>
  <c r="AW22" i="188"/>
  <c r="AW22" i="190" s="1"/>
  <c r="AW46" i="188"/>
  <c r="AW46" i="190" s="1"/>
  <c r="AW41" i="188"/>
  <c r="AW41" i="190" s="1"/>
  <c r="AW35" i="188"/>
  <c r="AW35" i="190" s="1"/>
  <c r="AW40" i="188"/>
  <c r="AW40" i="190" s="1"/>
  <c r="AW38" i="188"/>
  <c r="AW38" i="190" s="1"/>
  <c r="AW60" i="188"/>
  <c r="AW60" i="190" s="1"/>
  <c r="AW62" i="188"/>
  <c r="AW62" i="190" s="1"/>
  <c r="AW47" i="188"/>
  <c r="AW47" i="190" s="1"/>
  <c r="AW21" i="188"/>
  <c r="AW21" i="190" s="1"/>
  <c r="AW12" i="188"/>
  <c r="AW12" i="190" s="1"/>
  <c r="AW13" i="188"/>
  <c r="AW13" i="190" s="1"/>
  <c r="AW36" i="188"/>
  <c r="AW36" i="190" s="1"/>
  <c r="AW33" i="188"/>
  <c r="AW33" i="190" s="1"/>
  <c r="AW24" i="188"/>
  <c r="AW24" i="190" s="1"/>
  <c r="AW14" i="188"/>
  <c r="AW14" i="190" s="1"/>
  <c r="AW15" i="188"/>
  <c r="AW15" i="190" s="1"/>
  <c r="AW53" i="188"/>
  <c r="AW53" i="190" s="1"/>
  <c r="AW20" i="188"/>
  <c r="AW20" i="190" s="1"/>
  <c r="AW16" i="188"/>
  <c r="AW16" i="190" s="1"/>
  <c r="AW27" i="188"/>
  <c r="AW27" i="190" s="1"/>
  <c r="AW44" i="188"/>
  <c r="AW44" i="190" s="1"/>
  <c r="AW43" i="188"/>
  <c r="AW43" i="190" s="1"/>
  <c r="AW42" i="188"/>
  <c r="AW42" i="190" s="1"/>
  <c r="AW29" i="188"/>
  <c r="AW29" i="190" s="1"/>
  <c r="AW17" i="188"/>
  <c r="AW17" i="190" s="1"/>
  <c r="AW49" i="188"/>
  <c r="AW49" i="190" s="1"/>
  <c r="AW31" i="188"/>
  <c r="AW31" i="190" s="1"/>
  <c r="AW23" i="188"/>
  <c r="AW23" i="190" s="1"/>
  <c r="AW18" i="188"/>
  <c r="AW18" i="190" s="1"/>
  <c r="AW30" i="188"/>
  <c r="AW30" i="190" s="1"/>
  <c r="AW19" i="188"/>
  <c r="AW19" i="190" s="1"/>
  <c r="AW26" i="188"/>
  <c r="AW26" i="190" s="1"/>
  <c r="AW10" i="188"/>
  <c r="AW10" i="190" s="1"/>
  <c r="AW9" i="188"/>
  <c r="AW93" i="188"/>
  <c r="AW93" i="190" s="1"/>
  <c r="AW87" i="188"/>
  <c r="AW87" i="190" s="1"/>
  <c r="AW89" i="188"/>
  <c r="AW89" i="190" s="1"/>
  <c r="AW94" i="188"/>
  <c r="AW94" i="190" s="1"/>
  <c r="AW92" i="188"/>
  <c r="BW74" i="188"/>
  <c r="BW74" i="190" s="1"/>
  <c r="BW78" i="188"/>
  <c r="BW78" i="190" s="1"/>
  <c r="BW63" i="188"/>
  <c r="BW63" i="190" s="1"/>
  <c r="BW70" i="188"/>
  <c r="BW70" i="190" s="1"/>
  <c r="BW60" i="188"/>
  <c r="BW60" i="190" s="1"/>
  <c r="BW57" i="188"/>
  <c r="BW57" i="190" s="1"/>
  <c r="BW77" i="188"/>
  <c r="BW77" i="190" s="1"/>
  <c r="BW54" i="188"/>
  <c r="BW54" i="190" s="1"/>
  <c r="BW69" i="188"/>
  <c r="BW69" i="190" s="1"/>
  <c r="BW76" i="188"/>
  <c r="BW76" i="190" s="1"/>
  <c r="BW83" i="188"/>
  <c r="BW83" i="190" s="1"/>
  <c r="BW82" i="188"/>
  <c r="BW82" i="190" s="1"/>
  <c r="BW84" i="188"/>
  <c r="BW84" i="190" s="1"/>
  <c r="BW53" i="188"/>
  <c r="BW53" i="190" s="1"/>
  <c r="BW81" i="188"/>
  <c r="BW81" i="190" s="1"/>
  <c r="BW80" i="188"/>
  <c r="BW80" i="190" s="1"/>
  <c r="BW71" i="188"/>
  <c r="BW71" i="190" s="1"/>
  <c r="BW48" i="188"/>
  <c r="BW48" i="190" s="1"/>
  <c r="BW39" i="188"/>
  <c r="BW39" i="190" s="1"/>
  <c r="BW61" i="188"/>
  <c r="BW61" i="190" s="1"/>
  <c r="BW36" i="188"/>
  <c r="BW36" i="190" s="1"/>
  <c r="BW64" i="188"/>
  <c r="BW64" i="190" s="1"/>
  <c r="BW59" i="188"/>
  <c r="BW59" i="190" s="1"/>
  <c r="BW33" i="188"/>
  <c r="BW33" i="190" s="1"/>
  <c r="BW50" i="188"/>
  <c r="BW50" i="190" s="1"/>
  <c r="BW75" i="188"/>
  <c r="BW75" i="190" s="1"/>
  <c r="BW65" i="188"/>
  <c r="BW65" i="190" s="1"/>
  <c r="BW58" i="188"/>
  <c r="BW58" i="190" s="1"/>
  <c r="BW56" i="188"/>
  <c r="BW56" i="190" s="1"/>
  <c r="BW41" i="188"/>
  <c r="BW41" i="190" s="1"/>
  <c r="BW55" i="188"/>
  <c r="BW55" i="190" s="1"/>
  <c r="BW73" i="188"/>
  <c r="BW73" i="190" s="1"/>
  <c r="BW79" i="188"/>
  <c r="BW79" i="190" s="1"/>
  <c r="BW66" i="188"/>
  <c r="BW66" i="190" s="1"/>
  <c r="BW67" i="188"/>
  <c r="BW67" i="190" s="1"/>
  <c r="BW72" i="188"/>
  <c r="BW72" i="190" s="1"/>
  <c r="BW13" i="188"/>
  <c r="BW13" i="190" s="1"/>
  <c r="BW32" i="188"/>
  <c r="BW32" i="190" s="1"/>
  <c r="BW27" i="188"/>
  <c r="BW27" i="190" s="1"/>
  <c r="BW52" i="188"/>
  <c r="BW52" i="190" s="1"/>
  <c r="BW24" i="188"/>
  <c r="BW24" i="190" s="1"/>
  <c r="BW45" i="188"/>
  <c r="BW45" i="190" s="1"/>
  <c r="BW35" i="188"/>
  <c r="BW35" i="190" s="1"/>
  <c r="BW49" i="188"/>
  <c r="BW49" i="190" s="1"/>
  <c r="BW46" i="188"/>
  <c r="BW46" i="190" s="1"/>
  <c r="BW40" i="188"/>
  <c r="BW40" i="190" s="1"/>
  <c r="BW38" i="188"/>
  <c r="BW38" i="190" s="1"/>
  <c r="BW62" i="188"/>
  <c r="BW62" i="190" s="1"/>
  <c r="BW34" i="188"/>
  <c r="BW34" i="190" s="1"/>
  <c r="BW68" i="188"/>
  <c r="BW68" i="190" s="1"/>
  <c r="BW31" i="188"/>
  <c r="BW31" i="190" s="1"/>
  <c r="BW21" i="188"/>
  <c r="BW21" i="190" s="1"/>
  <c r="BW25" i="188"/>
  <c r="BW25" i="190" s="1"/>
  <c r="BW14" i="188"/>
  <c r="BW14" i="190" s="1"/>
  <c r="BW15" i="188"/>
  <c r="BW15" i="190" s="1"/>
  <c r="BW43" i="188"/>
  <c r="BW43" i="190" s="1"/>
  <c r="BW42" i="188"/>
  <c r="BW42" i="190" s="1"/>
  <c r="BW16" i="188"/>
  <c r="BW16" i="190" s="1"/>
  <c r="BW44" i="188"/>
  <c r="BW44" i="190" s="1"/>
  <c r="BW20" i="188"/>
  <c r="BW20" i="190" s="1"/>
  <c r="BW17" i="188"/>
  <c r="BW17" i="190" s="1"/>
  <c r="BW47" i="188"/>
  <c r="BW47" i="190" s="1"/>
  <c r="BW18" i="188"/>
  <c r="BW18" i="190" s="1"/>
  <c r="BW28" i="188"/>
  <c r="BW28" i="190" s="1"/>
  <c r="BW23" i="188"/>
  <c r="BW23" i="190" s="1"/>
  <c r="BW37" i="188"/>
  <c r="BW37" i="190" s="1"/>
  <c r="BW29" i="188"/>
  <c r="BW29" i="190" s="1"/>
  <c r="BW51" i="188"/>
  <c r="BW51" i="190" s="1"/>
  <c r="BW26" i="188"/>
  <c r="BW26" i="190" s="1"/>
  <c r="BW30" i="188"/>
  <c r="BW30" i="190" s="1"/>
  <c r="BW22" i="188"/>
  <c r="BW22" i="190" s="1"/>
  <c r="BW19" i="188"/>
  <c r="BW19" i="190" s="1"/>
  <c r="BW11" i="188"/>
  <c r="BW11" i="190" s="1"/>
  <c r="BW10" i="188"/>
  <c r="BW10" i="190" s="1"/>
  <c r="BW12" i="188"/>
  <c r="BW12" i="190" s="1"/>
  <c r="BW9" i="188"/>
  <c r="BW89" i="188"/>
  <c r="BW89" i="190" s="1"/>
  <c r="BW87" i="188"/>
  <c r="BW87" i="190" s="1"/>
  <c r="BW92" i="188"/>
  <c r="BW93" i="188"/>
  <c r="BW93" i="190" s="1"/>
  <c r="BW94" i="188"/>
  <c r="BW94" i="190" s="1"/>
  <c r="D36" i="170"/>
  <c r="CB36" i="168"/>
  <c r="CB49" i="170"/>
  <c r="CI49" i="168"/>
  <c r="BI86" i="168"/>
  <c r="AS86" i="168"/>
  <c r="V86" i="168"/>
  <c r="AI86" i="168"/>
  <c r="N86" i="168"/>
  <c r="AA70" i="207"/>
  <c r="AC70" i="206"/>
  <c r="AC70" i="207" s="1"/>
  <c r="AB70" i="206"/>
  <c r="AB70" i="207" s="1"/>
  <c r="AC54" i="206"/>
  <c r="AC54" i="207" s="1"/>
  <c r="AB54" i="206"/>
  <c r="AB54" i="207" s="1"/>
  <c r="AA54" i="207"/>
  <c r="AA36" i="207"/>
  <c r="AC36" i="206"/>
  <c r="AC36" i="207" s="1"/>
  <c r="AB36" i="206"/>
  <c r="AB36" i="207" s="1"/>
  <c r="AA41" i="207"/>
  <c r="AC41" i="206"/>
  <c r="AC41" i="207" s="1"/>
  <c r="AB41" i="206"/>
  <c r="AB41" i="207" s="1"/>
  <c r="CB55" i="170"/>
  <c r="CI55" i="168"/>
  <c r="AK86" i="168"/>
  <c r="D43" i="170"/>
  <c r="CB43" i="168"/>
  <c r="AD69" i="188"/>
  <c r="AD69" i="190" s="1"/>
  <c r="AD79" i="188"/>
  <c r="AD79" i="190" s="1"/>
  <c r="AD58" i="188"/>
  <c r="AD58" i="190" s="1"/>
  <c r="AD71" i="188"/>
  <c r="AD71" i="190" s="1"/>
  <c r="AD55" i="188"/>
  <c r="AD55" i="190" s="1"/>
  <c r="AD52" i="188"/>
  <c r="AD52" i="190" s="1"/>
  <c r="AD78" i="188"/>
  <c r="AD78" i="190" s="1"/>
  <c r="AD49" i="188"/>
  <c r="AD49" i="190" s="1"/>
  <c r="AD70" i="188"/>
  <c r="AD70" i="190" s="1"/>
  <c r="AD66" i="188"/>
  <c r="AD66" i="190" s="1"/>
  <c r="AD77" i="188"/>
  <c r="AD77" i="190" s="1"/>
  <c r="AD63" i="188"/>
  <c r="AD63" i="190" s="1"/>
  <c r="AD83" i="188"/>
  <c r="AD83" i="190" s="1"/>
  <c r="AD84" i="188"/>
  <c r="AD84" i="190" s="1"/>
  <c r="AD68" i="188"/>
  <c r="AD68" i="190" s="1"/>
  <c r="AD82" i="188"/>
  <c r="AD82" i="190" s="1"/>
  <c r="AD81" i="188"/>
  <c r="AD81" i="190" s="1"/>
  <c r="AD34" i="188"/>
  <c r="AD34" i="190" s="1"/>
  <c r="AD31" i="188"/>
  <c r="AD31" i="190" s="1"/>
  <c r="AD53" i="188"/>
  <c r="AD53" i="190" s="1"/>
  <c r="AD67" i="188"/>
  <c r="AD67" i="190" s="1"/>
  <c r="AD45" i="188"/>
  <c r="AD45" i="190" s="1"/>
  <c r="AD76" i="188"/>
  <c r="AD76" i="190" s="1"/>
  <c r="AD42" i="188"/>
  <c r="AD42" i="190" s="1"/>
  <c r="AD75" i="188"/>
  <c r="AD75" i="190" s="1"/>
  <c r="AD74" i="188"/>
  <c r="AD74" i="190" s="1"/>
  <c r="AD44" i="188"/>
  <c r="AD44" i="190" s="1"/>
  <c r="AD62" i="188"/>
  <c r="AD62" i="190" s="1"/>
  <c r="AD73" i="188"/>
  <c r="AD73" i="190" s="1"/>
  <c r="AD60" i="188"/>
  <c r="AD60" i="190" s="1"/>
  <c r="AD64" i="188"/>
  <c r="AD64" i="190" s="1"/>
  <c r="AD65" i="188"/>
  <c r="AD65" i="190" s="1"/>
  <c r="AD61" i="188"/>
  <c r="AD61" i="190" s="1"/>
  <c r="AD59" i="188"/>
  <c r="AD59" i="190" s="1"/>
  <c r="AD80" i="188"/>
  <c r="AD80" i="190" s="1"/>
  <c r="AD57" i="188"/>
  <c r="AD57" i="190" s="1"/>
  <c r="AD72" i="188"/>
  <c r="AD72" i="190" s="1"/>
  <c r="AD39" i="188"/>
  <c r="AD39" i="190" s="1"/>
  <c r="AD35" i="188"/>
  <c r="AD35" i="190" s="1"/>
  <c r="AD28" i="188"/>
  <c r="AD28" i="190" s="1"/>
  <c r="AD25" i="188"/>
  <c r="AD25" i="190" s="1"/>
  <c r="AD40" i="188"/>
  <c r="AD40" i="190" s="1"/>
  <c r="AD22" i="188"/>
  <c r="AD22" i="190" s="1"/>
  <c r="AD47" i="188"/>
  <c r="AD47" i="190" s="1"/>
  <c r="AD19" i="188"/>
  <c r="AD19" i="190" s="1"/>
  <c r="AD38" i="188"/>
  <c r="AD38" i="190" s="1"/>
  <c r="AD43" i="188"/>
  <c r="AD43" i="190" s="1"/>
  <c r="AD33" i="188"/>
  <c r="AD33" i="190" s="1"/>
  <c r="AD50" i="188"/>
  <c r="AD50" i="190" s="1"/>
  <c r="AD37" i="188"/>
  <c r="AD37" i="190" s="1"/>
  <c r="AD51" i="188"/>
  <c r="AD51" i="190" s="1"/>
  <c r="AD56" i="188"/>
  <c r="AD56" i="190" s="1"/>
  <c r="AD48" i="188"/>
  <c r="AD48" i="190" s="1"/>
  <c r="AD54" i="188"/>
  <c r="AD54" i="190" s="1"/>
  <c r="AD46" i="188"/>
  <c r="AD46" i="190" s="1"/>
  <c r="AD29" i="188"/>
  <c r="AD29" i="190" s="1"/>
  <c r="AD27" i="188"/>
  <c r="AD27" i="190" s="1"/>
  <c r="AD20" i="188"/>
  <c r="AD20" i="190" s="1"/>
  <c r="AD14" i="188"/>
  <c r="AD14" i="190" s="1"/>
  <c r="AD15" i="188"/>
  <c r="AD15" i="190" s="1"/>
  <c r="AD32" i="188"/>
  <c r="AD32" i="190" s="1"/>
  <c r="AD16" i="188"/>
  <c r="AD16" i="190" s="1"/>
  <c r="AD30" i="188"/>
  <c r="AD30" i="190" s="1"/>
  <c r="AD23" i="188"/>
  <c r="AD23" i="190" s="1"/>
  <c r="AD36" i="188"/>
  <c r="AD36" i="190" s="1"/>
  <c r="AD17" i="188"/>
  <c r="AD17" i="190" s="1"/>
  <c r="AD18" i="188"/>
  <c r="AD18" i="190" s="1"/>
  <c r="AD26" i="188"/>
  <c r="AD26" i="190" s="1"/>
  <c r="AD9" i="188"/>
  <c r="AD21" i="188"/>
  <c r="AD21" i="190" s="1"/>
  <c r="AD41" i="188"/>
  <c r="AD41" i="190" s="1"/>
  <c r="AD11" i="188"/>
  <c r="AD11" i="190" s="1"/>
  <c r="AD12" i="188"/>
  <c r="AD12" i="190" s="1"/>
  <c r="AD10" i="188"/>
  <c r="AD10" i="190" s="1"/>
  <c r="AD13" i="188"/>
  <c r="AD13" i="190" s="1"/>
  <c r="AD24" i="188"/>
  <c r="AD24" i="190" s="1"/>
  <c r="AD89" i="188"/>
  <c r="AD89" i="190" s="1"/>
  <c r="AD94" i="188"/>
  <c r="AD94" i="190" s="1"/>
  <c r="AD93" i="188"/>
  <c r="AD93" i="190" s="1"/>
  <c r="AD92" i="188"/>
  <c r="AD87" i="188"/>
  <c r="AD87" i="190" s="1"/>
  <c r="N77" i="188"/>
  <c r="N77" i="190" s="1"/>
  <c r="N66" i="188"/>
  <c r="N66" i="190" s="1"/>
  <c r="N63" i="188"/>
  <c r="N63" i="190" s="1"/>
  <c r="N69" i="188"/>
  <c r="N69" i="190" s="1"/>
  <c r="N60" i="188"/>
  <c r="N60" i="190" s="1"/>
  <c r="N76" i="188"/>
  <c r="N76" i="190" s="1"/>
  <c r="N57" i="188"/>
  <c r="N57" i="190" s="1"/>
  <c r="N84" i="188"/>
  <c r="N84" i="190" s="1"/>
  <c r="N83" i="188"/>
  <c r="N83" i="190" s="1"/>
  <c r="N82" i="188"/>
  <c r="N82" i="190" s="1"/>
  <c r="N81" i="188"/>
  <c r="N81" i="190" s="1"/>
  <c r="N56" i="188"/>
  <c r="N56" i="190" s="1"/>
  <c r="N72" i="188"/>
  <c r="N72" i="190" s="1"/>
  <c r="N52" i="188"/>
  <c r="N52" i="190" s="1"/>
  <c r="N49" i="188"/>
  <c r="N49" i="190" s="1"/>
  <c r="N42" i="188"/>
  <c r="N42" i="190" s="1"/>
  <c r="N39" i="188"/>
  <c r="N39" i="190" s="1"/>
  <c r="N64" i="188"/>
  <c r="N64" i="190" s="1"/>
  <c r="N62" i="188"/>
  <c r="N62" i="190" s="1"/>
  <c r="N36" i="188"/>
  <c r="N36" i="190" s="1"/>
  <c r="N51" i="188"/>
  <c r="N51" i="190" s="1"/>
  <c r="N33" i="188"/>
  <c r="N33" i="190" s="1"/>
  <c r="N65" i="188"/>
  <c r="N65" i="190" s="1"/>
  <c r="N61" i="188"/>
  <c r="N61" i="190" s="1"/>
  <c r="N59" i="188"/>
  <c r="N59" i="190" s="1"/>
  <c r="N44" i="188"/>
  <c r="N44" i="190" s="1"/>
  <c r="N58" i="188"/>
  <c r="N58" i="190" s="1"/>
  <c r="N79" i="188"/>
  <c r="N79" i="190" s="1"/>
  <c r="N55" i="188"/>
  <c r="N55" i="190" s="1"/>
  <c r="N78" i="188"/>
  <c r="N78" i="190" s="1"/>
  <c r="N71" i="188"/>
  <c r="N71" i="190" s="1"/>
  <c r="N67" i="188"/>
  <c r="N67" i="190" s="1"/>
  <c r="N75" i="188"/>
  <c r="N75" i="190" s="1"/>
  <c r="N74" i="188"/>
  <c r="N74" i="190" s="1"/>
  <c r="N68" i="188"/>
  <c r="N68" i="190" s="1"/>
  <c r="N54" i="188"/>
  <c r="N54" i="190" s="1"/>
  <c r="N16" i="188"/>
  <c r="N16" i="190" s="1"/>
  <c r="N48" i="188"/>
  <c r="N48" i="190" s="1"/>
  <c r="N37" i="188"/>
  <c r="N37" i="190" s="1"/>
  <c r="N27" i="188"/>
  <c r="N27" i="190" s="1"/>
  <c r="N45" i="188"/>
  <c r="N45" i="190" s="1"/>
  <c r="N46" i="188"/>
  <c r="N46" i="190" s="1"/>
  <c r="N21" i="188"/>
  <c r="N21" i="190" s="1"/>
  <c r="N80" i="188"/>
  <c r="N80" i="190" s="1"/>
  <c r="N41" i="188"/>
  <c r="N41" i="190" s="1"/>
  <c r="N70" i="188"/>
  <c r="N70" i="190" s="1"/>
  <c r="N47" i="188"/>
  <c r="N47" i="190" s="1"/>
  <c r="N35" i="188"/>
  <c r="N35" i="190" s="1"/>
  <c r="N53" i="188"/>
  <c r="N53" i="190" s="1"/>
  <c r="N40" i="188"/>
  <c r="N40" i="190" s="1"/>
  <c r="N50" i="188"/>
  <c r="N50" i="190" s="1"/>
  <c r="N26" i="188"/>
  <c r="N26" i="190" s="1"/>
  <c r="N17" i="188"/>
  <c r="N17" i="190" s="1"/>
  <c r="N73" i="188"/>
  <c r="N73" i="190" s="1"/>
  <c r="N18" i="188"/>
  <c r="N18" i="190" s="1"/>
  <c r="N38" i="188"/>
  <c r="N38" i="190" s="1"/>
  <c r="N22" i="188"/>
  <c r="N22" i="190" s="1"/>
  <c r="N31" i="188"/>
  <c r="N31" i="190" s="1"/>
  <c r="N19" i="188"/>
  <c r="N19" i="190" s="1"/>
  <c r="N32" i="188"/>
  <c r="N32" i="190" s="1"/>
  <c r="N25" i="188"/>
  <c r="N25" i="190" s="1"/>
  <c r="N34" i="188"/>
  <c r="N34" i="190" s="1"/>
  <c r="N24" i="188"/>
  <c r="N24" i="190" s="1"/>
  <c r="N29" i="188"/>
  <c r="N29" i="190" s="1"/>
  <c r="N11" i="188"/>
  <c r="N11" i="190" s="1"/>
  <c r="N28" i="188"/>
  <c r="N28" i="190" s="1"/>
  <c r="N12" i="188"/>
  <c r="N12" i="190" s="1"/>
  <c r="N30" i="188"/>
  <c r="N30" i="190" s="1"/>
  <c r="N20" i="188"/>
  <c r="N20" i="190" s="1"/>
  <c r="N23" i="188"/>
  <c r="N23" i="190" s="1"/>
  <c r="N43" i="188"/>
  <c r="N43" i="190" s="1"/>
  <c r="N10" i="188"/>
  <c r="N10" i="190" s="1"/>
  <c r="N14" i="188"/>
  <c r="N14" i="190" s="1"/>
  <c r="N9" i="188"/>
  <c r="N15" i="188"/>
  <c r="N15" i="190" s="1"/>
  <c r="N13" i="188"/>
  <c r="N13" i="190" s="1"/>
  <c r="N93" i="188"/>
  <c r="N93" i="190" s="1"/>
  <c r="N89" i="188"/>
  <c r="N89" i="190" s="1"/>
  <c r="N87" i="188"/>
  <c r="N87" i="190" s="1"/>
  <c r="N94" i="188"/>
  <c r="N94" i="190" s="1"/>
  <c r="N92" i="188"/>
  <c r="CA82" i="188"/>
  <c r="CA82" i="190" s="1"/>
  <c r="CA69" i="188"/>
  <c r="CA69" i="190" s="1"/>
  <c r="CA51" i="188"/>
  <c r="CA51" i="190" s="1"/>
  <c r="CA76" i="188"/>
  <c r="CA76" i="190" s="1"/>
  <c r="CA48" i="188"/>
  <c r="CA48" i="190" s="1"/>
  <c r="CA65" i="188"/>
  <c r="CA65" i="190" s="1"/>
  <c r="CA68" i="188"/>
  <c r="CA68" i="190" s="1"/>
  <c r="CA62" i="188"/>
  <c r="CA62" i="190" s="1"/>
  <c r="CA83" i="188"/>
  <c r="CA83" i="190" s="1"/>
  <c r="CA75" i="188"/>
  <c r="CA75" i="190" s="1"/>
  <c r="CA56" i="188"/>
  <c r="CA56" i="190" s="1"/>
  <c r="CA84" i="188"/>
  <c r="CA84" i="190" s="1"/>
  <c r="CA74" i="188"/>
  <c r="CA74" i="190" s="1"/>
  <c r="CA81" i="188"/>
  <c r="CA81" i="190" s="1"/>
  <c r="CA61" i="188"/>
  <c r="CA61" i="190" s="1"/>
  <c r="CA80" i="188"/>
  <c r="CA80" i="190" s="1"/>
  <c r="CA78" i="188"/>
  <c r="CA78" i="190" s="1"/>
  <c r="CA60" i="188"/>
  <c r="CA60" i="190" s="1"/>
  <c r="CA58" i="188"/>
  <c r="CA58" i="190" s="1"/>
  <c r="CA50" i="188"/>
  <c r="CA50" i="190" s="1"/>
  <c r="CA44" i="188"/>
  <c r="CA44" i="190" s="1"/>
  <c r="CA77" i="188"/>
  <c r="CA77" i="190" s="1"/>
  <c r="CA41" i="188"/>
  <c r="CA41" i="190" s="1"/>
  <c r="CA70" i="188"/>
  <c r="CA70" i="190" s="1"/>
  <c r="CA57" i="188"/>
  <c r="CA57" i="190" s="1"/>
  <c r="CA55" i="188"/>
  <c r="CA55" i="190" s="1"/>
  <c r="CA38" i="188"/>
  <c r="CA38" i="190" s="1"/>
  <c r="CA53" i="188"/>
  <c r="CA53" i="190" s="1"/>
  <c r="CA35" i="188"/>
  <c r="CA35" i="190" s="1"/>
  <c r="CA73" i="188"/>
  <c r="CA73" i="190" s="1"/>
  <c r="CA79" i="188"/>
  <c r="CA79" i="190" s="1"/>
  <c r="CA54" i="188"/>
  <c r="CA54" i="190" s="1"/>
  <c r="CA66" i="188"/>
  <c r="CA66" i="190" s="1"/>
  <c r="CA49" i="188"/>
  <c r="CA49" i="190" s="1"/>
  <c r="CA67" i="188"/>
  <c r="CA67" i="190" s="1"/>
  <c r="CA52" i="188"/>
  <c r="CA52" i="190" s="1"/>
  <c r="CA72" i="188"/>
  <c r="CA72" i="190" s="1"/>
  <c r="CA71" i="188"/>
  <c r="CA71" i="190" s="1"/>
  <c r="CA63" i="188"/>
  <c r="CA63" i="190" s="1"/>
  <c r="CA45" i="188"/>
  <c r="CA45" i="190" s="1"/>
  <c r="CA21" i="188"/>
  <c r="CA21" i="190" s="1"/>
  <c r="CA12" i="188"/>
  <c r="CA12" i="190" s="1"/>
  <c r="CA46" i="188"/>
  <c r="CA46" i="190" s="1"/>
  <c r="CA40" i="188"/>
  <c r="CA40" i="190" s="1"/>
  <c r="CA26" i="188"/>
  <c r="CA26" i="190" s="1"/>
  <c r="CA42" i="188"/>
  <c r="CA42" i="190" s="1"/>
  <c r="CA43" i="188"/>
  <c r="CA43" i="190" s="1"/>
  <c r="CA37" i="188"/>
  <c r="CA37" i="190" s="1"/>
  <c r="CA64" i="188"/>
  <c r="CA64" i="190" s="1"/>
  <c r="CA47" i="188"/>
  <c r="CA47" i="190" s="1"/>
  <c r="CA59" i="188"/>
  <c r="CA59" i="190" s="1"/>
  <c r="CA16" i="188"/>
  <c r="CA16" i="190" s="1"/>
  <c r="CA20" i="188"/>
  <c r="CA20" i="190" s="1"/>
  <c r="CA17" i="188"/>
  <c r="CA17" i="190" s="1"/>
  <c r="CA32" i="188"/>
  <c r="CA32" i="190" s="1"/>
  <c r="CA24" i="188"/>
  <c r="CA24" i="190" s="1"/>
  <c r="CA18" i="188"/>
  <c r="CA18" i="190" s="1"/>
  <c r="CA34" i="188"/>
  <c r="CA34" i="190" s="1"/>
  <c r="CA39" i="188"/>
  <c r="CA39" i="190" s="1"/>
  <c r="CA28" i="188"/>
  <c r="CA28" i="190" s="1"/>
  <c r="CA23" i="188"/>
  <c r="CA23" i="190" s="1"/>
  <c r="CA29" i="188"/>
  <c r="CA29" i="190" s="1"/>
  <c r="CA27" i="188"/>
  <c r="CA27" i="190" s="1"/>
  <c r="CA10" i="188"/>
  <c r="CA10" i="190" s="1"/>
  <c r="CA19" i="188"/>
  <c r="CA19" i="190" s="1"/>
  <c r="CA11" i="188"/>
  <c r="CA11" i="190" s="1"/>
  <c r="CA22" i="188"/>
  <c r="CA22" i="190" s="1"/>
  <c r="CA30" i="188"/>
  <c r="CA30" i="190" s="1"/>
  <c r="CA33" i="188"/>
  <c r="CA33" i="190" s="1"/>
  <c r="CA36" i="188"/>
  <c r="CA36" i="190" s="1"/>
  <c r="CA31" i="188"/>
  <c r="CA31" i="190" s="1"/>
  <c r="CA25" i="188"/>
  <c r="CA25" i="190" s="1"/>
  <c r="CA15" i="188"/>
  <c r="CA15" i="190" s="1"/>
  <c r="CA14" i="188"/>
  <c r="CA14" i="190" s="1"/>
  <c r="CA13" i="188"/>
  <c r="CA13" i="190" s="1"/>
  <c r="CA9" i="188"/>
  <c r="CA93" i="188"/>
  <c r="CA93" i="190" s="1"/>
  <c r="CA92" i="188"/>
  <c r="CA87" i="188"/>
  <c r="CA87" i="190" s="1"/>
  <c r="CA94" i="188"/>
  <c r="CA94" i="190" s="1"/>
  <c r="CA89" i="188"/>
  <c r="CA89" i="190" s="1"/>
  <c r="P71" i="188"/>
  <c r="P71" i="190" s="1"/>
  <c r="P69" i="188"/>
  <c r="P69" i="190" s="1"/>
  <c r="P60" i="188"/>
  <c r="P60" i="190" s="1"/>
  <c r="P76" i="188"/>
  <c r="P76" i="190" s="1"/>
  <c r="P57" i="188"/>
  <c r="P57" i="190" s="1"/>
  <c r="P54" i="188"/>
  <c r="P54" i="190" s="1"/>
  <c r="P84" i="188"/>
  <c r="P84" i="190" s="1"/>
  <c r="P83" i="188"/>
  <c r="P83" i="190" s="1"/>
  <c r="P51" i="188"/>
  <c r="P51" i="190" s="1"/>
  <c r="P75" i="188"/>
  <c r="P75" i="190" s="1"/>
  <c r="P68" i="188"/>
  <c r="P68" i="190" s="1"/>
  <c r="P82" i="188"/>
  <c r="P82" i="190" s="1"/>
  <c r="P65" i="188"/>
  <c r="P65" i="190" s="1"/>
  <c r="P74" i="188"/>
  <c r="P74" i="190" s="1"/>
  <c r="P81" i="188"/>
  <c r="P81" i="190" s="1"/>
  <c r="P50" i="188"/>
  <c r="P50" i="190" s="1"/>
  <c r="P80" i="188"/>
  <c r="P80" i="190" s="1"/>
  <c r="P64" i="188"/>
  <c r="P64" i="190" s="1"/>
  <c r="P62" i="188"/>
  <c r="P62" i="190" s="1"/>
  <c r="P36" i="188"/>
  <c r="P36" i="190" s="1"/>
  <c r="P33" i="188"/>
  <c r="P33" i="190" s="1"/>
  <c r="P63" i="188"/>
  <c r="P63" i="190" s="1"/>
  <c r="P61" i="188"/>
  <c r="P61" i="190" s="1"/>
  <c r="P59" i="188"/>
  <c r="P59" i="190" s="1"/>
  <c r="P72" i="188"/>
  <c r="P72" i="190" s="1"/>
  <c r="P44" i="188"/>
  <c r="P44" i="190" s="1"/>
  <c r="P58" i="188"/>
  <c r="P58" i="190" s="1"/>
  <c r="P56" i="188"/>
  <c r="P56" i="190" s="1"/>
  <c r="P79" i="188"/>
  <c r="P79" i="190" s="1"/>
  <c r="P78" i="188"/>
  <c r="P78" i="190" s="1"/>
  <c r="P66" i="188"/>
  <c r="P66" i="190" s="1"/>
  <c r="P67" i="188"/>
  <c r="P67" i="190" s="1"/>
  <c r="P48" i="188"/>
  <c r="P48" i="190" s="1"/>
  <c r="P46" i="188"/>
  <c r="P46" i="190" s="1"/>
  <c r="P77" i="188"/>
  <c r="P77" i="190" s="1"/>
  <c r="P73" i="188"/>
  <c r="P73" i="190" s="1"/>
  <c r="P37" i="188"/>
  <c r="P37" i="190" s="1"/>
  <c r="P10" i="188"/>
  <c r="P10" i="190" s="1"/>
  <c r="P27" i="188"/>
  <c r="P27" i="190" s="1"/>
  <c r="P45" i="188"/>
  <c r="P45" i="190" s="1"/>
  <c r="P24" i="188"/>
  <c r="P24" i="190" s="1"/>
  <c r="P21" i="188"/>
  <c r="P21" i="190" s="1"/>
  <c r="P52" i="188"/>
  <c r="P52" i="190" s="1"/>
  <c r="P70" i="188"/>
  <c r="P70" i="190" s="1"/>
  <c r="P47" i="188"/>
  <c r="P47" i="190" s="1"/>
  <c r="P35" i="188"/>
  <c r="P35" i="190" s="1"/>
  <c r="P40" i="188"/>
  <c r="P40" i="190" s="1"/>
  <c r="P31" i="188"/>
  <c r="P31" i="190" s="1"/>
  <c r="P53" i="188"/>
  <c r="P53" i="190" s="1"/>
  <c r="P32" i="188"/>
  <c r="P32" i="190" s="1"/>
  <c r="P42" i="188"/>
  <c r="P42" i="190" s="1"/>
  <c r="P43" i="188"/>
  <c r="P43" i="190" s="1"/>
  <c r="P39" i="188"/>
  <c r="P39" i="190" s="1"/>
  <c r="P38" i="188"/>
  <c r="P38" i="190" s="1"/>
  <c r="P55" i="188"/>
  <c r="P55" i="190" s="1"/>
  <c r="P18" i="188"/>
  <c r="P18" i="190" s="1"/>
  <c r="P22" i="188"/>
  <c r="P22" i="190" s="1"/>
  <c r="P19" i="188"/>
  <c r="P19" i="190" s="1"/>
  <c r="P25" i="188"/>
  <c r="P25" i="190" s="1"/>
  <c r="P34" i="188"/>
  <c r="P34" i="190" s="1"/>
  <c r="P29" i="188"/>
  <c r="P29" i="190" s="1"/>
  <c r="P28" i="188"/>
  <c r="P28" i="190" s="1"/>
  <c r="P12" i="188"/>
  <c r="P12" i="190" s="1"/>
  <c r="P30" i="188"/>
  <c r="P30" i="190" s="1"/>
  <c r="P20" i="188"/>
  <c r="P20" i="190" s="1"/>
  <c r="P13" i="188"/>
  <c r="P13" i="190" s="1"/>
  <c r="P23" i="188"/>
  <c r="P23" i="190" s="1"/>
  <c r="P14" i="188"/>
  <c r="P14" i="190" s="1"/>
  <c r="P49" i="188"/>
  <c r="P49" i="190" s="1"/>
  <c r="P15" i="188"/>
  <c r="P15" i="190" s="1"/>
  <c r="P41" i="188"/>
  <c r="P41" i="190" s="1"/>
  <c r="P9" i="188"/>
  <c r="P26" i="188"/>
  <c r="P26" i="190" s="1"/>
  <c r="P17" i="188"/>
  <c r="P17" i="190" s="1"/>
  <c r="P16" i="188"/>
  <c r="P16" i="190" s="1"/>
  <c r="P11" i="188"/>
  <c r="P11" i="190" s="1"/>
  <c r="P87" i="188"/>
  <c r="P87" i="190" s="1"/>
  <c r="P89" i="188"/>
  <c r="P89" i="190" s="1"/>
  <c r="P93" i="188"/>
  <c r="P93" i="190" s="1"/>
  <c r="P94" i="188"/>
  <c r="P94" i="190" s="1"/>
  <c r="P92" i="188"/>
  <c r="X86" i="168"/>
  <c r="Z86" i="168"/>
  <c r="D45" i="170"/>
  <c r="CB45" i="168"/>
  <c r="AE86" i="168"/>
  <c r="D75" i="170"/>
  <c r="CB75" i="168"/>
  <c r="D44" i="170"/>
  <c r="CB44" i="168"/>
  <c r="D71" i="170"/>
  <c r="CB71" i="168"/>
  <c r="BN86" i="168"/>
  <c r="D30" i="170"/>
  <c r="CB30" i="168"/>
  <c r="AA26" i="207"/>
  <c r="AC26" i="206"/>
  <c r="AC26" i="207" s="1"/>
  <c r="AB26" i="206"/>
  <c r="AB26" i="207" s="1"/>
  <c r="AA55" i="207"/>
  <c r="AC55" i="206"/>
  <c r="AC55" i="207" s="1"/>
  <c r="AB55" i="206"/>
  <c r="AB55" i="207" s="1"/>
  <c r="AA56" i="207"/>
  <c r="AC56" i="206"/>
  <c r="AC56" i="207" s="1"/>
  <c r="AB56" i="206"/>
  <c r="AB56" i="207" s="1"/>
  <c r="AA61" i="207"/>
  <c r="AC61" i="206"/>
  <c r="AC61" i="207" s="1"/>
  <c r="AB61" i="206"/>
  <c r="AB61" i="207" s="1"/>
  <c r="BS86" i="168"/>
  <c r="BH79" i="188"/>
  <c r="BH79" i="190" s="1"/>
  <c r="BH83" i="188"/>
  <c r="BH83" i="190" s="1"/>
  <c r="BH48" i="188"/>
  <c r="BH48" i="190" s="1"/>
  <c r="BH68" i="188"/>
  <c r="BH68" i="190" s="1"/>
  <c r="BH65" i="188"/>
  <c r="BH65" i="190" s="1"/>
  <c r="BH75" i="188"/>
  <c r="BH75" i="190" s="1"/>
  <c r="BH62" i="188"/>
  <c r="BH62" i="190" s="1"/>
  <c r="BH84" i="188"/>
  <c r="BH84" i="190" s="1"/>
  <c r="BH59" i="188"/>
  <c r="BH59" i="190" s="1"/>
  <c r="BH82" i="188"/>
  <c r="BH82" i="190" s="1"/>
  <c r="BH74" i="188"/>
  <c r="BH74" i="190" s="1"/>
  <c r="BH81" i="188"/>
  <c r="BH81" i="190" s="1"/>
  <c r="BH73" i="188"/>
  <c r="BH73" i="190" s="1"/>
  <c r="BH80" i="188"/>
  <c r="BH80" i="190" s="1"/>
  <c r="BH72" i="188"/>
  <c r="BH72" i="190" s="1"/>
  <c r="BH58" i="188"/>
  <c r="BH58" i="190" s="1"/>
  <c r="BH78" i="188"/>
  <c r="BH78" i="190" s="1"/>
  <c r="BH44" i="188"/>
  <c r="BH44" i="190" s="1"/>
  <c r="BH67" i="188"/>
  <c r="BH67" i="190" s="1"/>
  <c r="BH41" i="188"/>
  <c r="BH41" i="190" s="1"/>
  <c r="BH49" i="188"/>
  <c r="BH49" i="190" s="1"/>
  <c r="BH38" i="188"/>
  <c r="BH38" i="190" s="1"/>
  <c r="BH35" i="188"/>
  <c r="BH35" i="190" s="1"/>
  <c r="BH52" i="188"/>
  <c r="BH52" i="190" s="1"/>
  <c r="BH32" i="188"/>
  <c r="BH32" i="190" s="1"/>
  <c r="BH71" i="188"/>
  <c r="BH71" i="190" s="1"/>
  <c r="BH77" i="188"/>
  <c r="BH77" i="190" s="1"/>
  <c r="BH63" i="188"/>
  <c r="BH63" i="190" s="1"/>
  <c r="BH64" i="188"/>
  <c r="BH64" i="190" s="1"/>
  <c r="BH61" i="188"/>
  <c r="BH61" i="190" s="1"/>
  <c r="BH51" i="188"/>
  <c r="BH51" i="190" s="1"/>
  <c r="BH76" i="188"/>
  <c r="BH76" i="190" s="1"/>
  <c r="BH70" i="188"/>
  <c r="BH70" i="190" s="1"/>
  <c r="BH60" i="188"/>
  <c r="BH60" i="190" s="1"/>
  <c r="BH18" i="188"/>
  <c r="BH18" i="190" s="1"/>
  <c r="BH39" i="188"/>
  <c r="BH39" i="190" s="1"/>
  <c r="BH42" i="188"/>
  <c r="BH42" i="190" s="1"/>
  <c r="BH34" i="188"/>
  <c r="BH34" i="190" s="1"/>
  <c r="BH47" i="188"/>
  <c r="BH47" i="190" s="1"/>
  <c r="BH9" i="188"/>
  <c r="BH43" i="188"/>
  <c r="BH43" i="190" s="1"/>
  <c r="BH23" i="188"/>
  <c r="BH23" i="190" s="1"/>
  <c r="BH55" i="188"/>
  <c r="BH55" i="190" s="1"/>
  <c r="BH37" i="188"/>
  <c r="BH37" i="190" s="1"/>
  <c r="BH56" i="188"/>
  <c r="BH56" i="190" s="1"/>
  <c r="BH33" i="188"/>
  <c r="BH33" i="190" s="1"/>
  <c r="BH54" i="188"/>
  <c r="BH54" i="190" s="1"/>
  <c r="BH31" i="188"/>
  <c r="BH31" i="190" s="1"/>
  <c r="BH28" i="188"/>
  <c r="BH28" i="190" s="1"/>
  <c r="BH45" i="188"/>
  <c r="BH45" i="190" s="1"/>
  <c r="BH69" i="188"/>
  <c r="BH69" i="190" s="1"/>
  <c r="BH46" i="188"/>
  <c r="BH46" i="190" s="1"/>
  <c r="BH57" i="188"/>
  <c r="BH57" i="190" s="1"/>
  <c r="BH53" i="188"/>
  <c r="BH53" i="190" s="1"/>
  <c r="BH66" i="188"/>
  <c r="BH66" i="190" s="1"/>
  <c r="BH29" i="188"/>
  <c r="BH29" i="190" s="1"/>
  <c r="BH50" i="188"/>
  <c r="BH50" i="190" s="1"/>
  <c r="BH27" i="188"/>
  <c r="BH27" i="190" s="1"/>
  <c r="BH26" i="188"/>
  <c r="BH26" i="190" s="1"/>
  <c r="BH30" i="188"/>
  <c r="BH30" i="190" s="1"/>
  <c r="BH22" i="188"/>
  <c r="BH22" i="190" s="1"/>
  <c r="BH19" i="188"/>
  <c r="BH19" i="190" s="1"/>
  <c r="BH40" i="188"/>
  <c r="BH40" i="190" s="1"/>
  <c r="BH25" i="188"/>
  <c r="BH25" i="190" s="1"/>
  <c r="BH12" i="188"/>
  <c r="BH12" i="190" s="1"/>
  <c r="BH13" i="188"/>
  <c r="BH13" i="190" s="1"/>
  <c r="BH21" i="188"/>
  <c r="BH21" i="190" s="1"/>
  <c r="BH14" i="188"/>
  <c r="BH14" i="190" s="1"/>
  <c r="BH20" i="188"/>
  <c r="BH20" i="190" s="1"/>
  <c r="BH36" i="188"/>
  <c r="BH36" i="190" s="1"/>
  <c r="BH16" i="188"/>
  <c r="BH16" i="190" s="1"/>
  <c r="BH17" i="188"/>
  <c r="BH17" i="190" s="1"/>
  <c r="BH15" i="188"/>
  <c r="BH15" i="190" s="1"/>
  <c r="BH24" i="188"/>
  <c r="BH24" i="190" s="1"/>
  <c r="BH11" i="188"/>
  <c r="BH11" i="190" s="1"/>
  <c r="BH10" i="188"/>
  <c r="BH10" i="190" s="1"/>
  <c r="BH92" i="188"/>
  <c r="BH94" i="188"/>
  <c r="BH94" i="190" s="1"/>
  <c r="BH89" i="188"/>
  <c r="BH89" i="190" s="1"/>
  <c r="BH87" i="188"/>
  <c r="BH87" i="190" s="1"/>
  <c r="BH93" i="188"/>
  <c r="BH93" i="190" s="1"/>
  <c r="AQ70" i="188"/>
  <c r="AQ70" i="190" s="1"/>
  <c r="AQ82" i="188"/>
  <c r="AQ82" i="190" s="1"/>
  <c r="AQ59" i="188"/>
  <c r="AQ59" i="190" s="1"/>
  <c r="AQ74" i="188"/>
  <c r="AQ74" i="190" s="1"/>
  <c r="AQ56" i="188"/>
  <c r="AQ56" i="190" s="1"/>
  <c r="AQ81" i="188"/>
  <c r="AQ81" i="190" s="1"/>
  <c r="AQ53" i="188"/>
  <c r="AQ53" i="190" s="1"/>
  <c r="AQ50" i="188"/>
  <c r="AQ50" i="190" s="1"/>
  <c r="AQ73" i="188"/>
  <c r="AQ73" i="190" s="1"/>
  <c r="AQ67" i="188"/>
  <c r="AQ67" i="190" s="1"/>
  <c r="AQ80" i="188"/>
  <c r="AQ80" i="190" s="1"/>
  <c r="AQ64" i="188"/>
  <c r="AQ64" i="190" s="1"/>
  <c r="AQ79" i="188"/>
  <c r="AQ79" i="190" s="1"/>
  <c r="AQ78" i="188"/>
  <c r="AQ78" i="190" s="1"/>
  <c r="AQ69" i="188"/>
  <c r="AQ69" i="190" s="1"/>
  <c r="AQ83" i="188"/>
  <c r="AQ83" i="190" s="1"/>
  <c r="AQ35" i="188"/>
  <c r="AQ35" i="190" s="1"/>
  <c r="AQ75" i="188"/>
  <c r="AQ75" i="190" s="1"/>
  <c r="AQ63" i="188"/>
  <c r="AQ63" i="190" s="1"/>
  <c r="AQ32" i="188"/>
  <c r="AQ32" i="190" s="1"/>
  <c r="AQ61" i="188"/>
  <c r="AQ61" i="190" s="1"/>
  <c r="AQ47" i="188"/>
  <c r="AQ47" i="190" s="1"/>
  <c r="AQ51" i="188"/>
  <c r="AQ51" i="190" s="1"/>
  <c r="AQ46" i="188"/>
  <c r="AQ46" i="190" s="1"/>
  <c r="AQ62" i="188"/>
  <c r="AQ62" i="190" s="1"/>
  <c r="AQ60" i="188"/>
  <c r="AQ60" i="190" s="1"/>
  <c r="AQ43" i="188"/>
  <c r="AQ43" i="190" s="1"/>
  <c r="AQ58" i="188"/>
  <c r="AQ58" i="190" s="1"/>
  <c r="AQ57" i="188"/>
  <c r="AQ57" i="190" s="1"/>
  <c r="AQ65" i="188"/>
  <c r="AQ65" i="190" s="1"/>
  <c r="AQ72" i="188"/>
  <c r="AQ72" i="190" s="1"/>
  <c r="AQ66" i="188"/>
  <c r="AQ66" i="190" s="1"/>
  <c r="AQ54" i="188"/>
  <c r="AQ54" i="190" s="1"/>
  <c r="AQ45" i="188"/>
  <c r="AQ45" i="190" s="1"/>
  <c r="AQ84" i="188"/>
  <c r="AQ84" i="190" s="1"/>
  <c r="AQ71" i="188"/>
  <c r="AQ71" i="190" s="1"/>
  <c r="AQ77" i="188"/>
  <c r="AQ77" i="190" s="1"/>
  <c r="AQ9" i="188"/>
  <c r="AQ44" i="188"/>
  <c r="AQ44" i="190" s="1"/>
  <c r="AQ33" i="188"/>
  <c r="AQ33" i="190" s="1"/>
  <c r="AQ26" i="188"/>
  <c r="AQ26" i="190" s="1"/>
  <c r="AQ76" i="188"/>
  <c r="AQ76" i="190" s="1"/>
  <c r="AQ68" i="188"/>
  <c r="AQ68" i="190" s="1"/>
  <c r="AQ49" i="188"/>
  <c r="AQ49" i="190" s="1"/>
  <c r="AQ23" i="188"/>
  <c r="AQ23" i="190" s="1"/>
  <c r="AQ29" i="188"/>
  <c r="AQ29" i="190" s="1"/>
  <c r="AQ20" i="188"/>
  <c r="AQ20" i="190" s="1"/>
  <c r="AQ36" i="188"/>
  <c r="AQ36" i="190" s="1"/>
  <c r="AQ31" i="188"/>
  <c r="AQ31" i="190" s="1"/>
  <c r="AQ48" i="188"/>
  <c r="AQ48" i="190" s="1"/>
  <c r="AQ55" i="188"/>
  <c r="AQ55" i="190" s="1"/>
  <c r="AQ40" i="188"/>
  <c r="AQ40" i="190" s="1"/>
  <c r="AQ42" i="188"/>
  <c r="AQ42" i="190" s="1"/>
  <c r="AQ41" i="188"/>
  <c r="AQ41" i="190" s="1"/>
  <c r="AQ39" i="188"/>
  <c r="AQ39" i="190" s="1"/>
  <c r="AQ37" i="188"/>
  <c r="AQ37" i="190" s="1"/>
  <c r="AQ19" i="188"/>
  <c r="AQ19" i="190" s="1"/>
  <c r="AQ25" i="188"/>
  <c r="AQ25" i="190" s="1"/>
  <c r="AQ10" i="188"/>
  <c r="AQ10" i="190" s="1"/>
  <c r="AQ11" i="188"/>
  <c r="AQ11" i="190" s="1"/>
  <c r="AQ21" i="188"/>
  <c r="AQ21" i="190" s="1"/>
  <c r="AQ28" i="188"/>
  <c r="AQ28" i="190" s="1"/>
  <c r="AQ24" i="188"/>
  <c r="AQ24" i="190" s="1"/>
  <c r="AQ52" i="188"/>
  <c r="AQ52" i="190" s="1"/>
  <c r="AQ15" i="188"/>
  <c r="AQ15" i="190" s="1"/>
  <c r="AQ16" i="188"/>
  <c r="AQ16" i="190" s="1"/>
  <c r="AQ27" i="188"/>
  <c r="AQ27" i="190" s="1"/>
  <c r="AQ17" i="188"/>
  <c r="AQ17" i="190" s="1"/>
  <c r="AQ34" i="188"/>
  <c r="AQ34" i="190" s="1"/>
  <c r="AQ30" i="188"/>
  <c r="AQ30" i="190" s="1"/>
  <c r="AQ38" i="188"/>
  <c r="AQ38" i="190" s="1"/>
  <c r="AQ18" i="188"/>
  <c r="AQ18" i="190" s="1"/>
  <c r="AQ12" i="188"/>
  <c r="AQ12" i="190" s="1"/>
  <c r="AQ13" i="188"/>
  <c r="AQ13" i="190" s="1"/>
  <c r="AQ22" i="188"/>
  <c r="AQ22" i="190" s="1"/>
  <c r="AQ14" i="188"/>
  <c r="AQ14" i="190" s="1"/>
  <c r="AQ93" i="188"/>
  <c r="AQ93" i="190" s="1"/>
  <c r="AQ92" i="188"/>
  <c r="AQ94" i="188"/>
  <c r="AQ94" i="190" s="1"/>
  <c r="AQ87" i="188"/>
  <c r="AQ87" i="190" s="1"/>
  <c r="AQ89" i="188"/>
  <c r="AQ89" i="190" s="1"/>
  <c r="Y84" i="188"/>
  <c r="Y84" i="190" s="1"/>
  <c r="Y53" i="188"/>
  <c r="Y53" i="190" s="1"/>
  <c r="Y73" i="188"/>
  <c r="Y73" i="190" s="1"/>
  <c r="Y50" i="188"/>
  <c r="Y50" i="190" s="1"/>
  <c r="Y80" i="188"/>
  <c r="Y80" i="190" s="1"/>
  <c r="Y67" i="188"/>
  <c r="Y67" i="190" s="1"/>
  <c r="Y47" i="188"/>
  <c r="Y47" i="190" s="1"/>
  <c r="Y72" i="188"/>
  <c r="Y72" i="190" s="1"/>
  <c r="Y64" i="188"/>
  <c r="Y64" i="190" s="1"/>
  <c r="Y79" i="188"/>
  <c r="Y79" i="190" s="1"/>
  <c r="Y58" i="188"/>
  <c r="Y58" i="190" s="1"/>
  <c r="Y78" i="188"/>
  <c r="Y78" i="190" s="1"/>
  <c r="Y77" i="188"/>
  <c r="Y77" i="190" s="1"/>
  <c r="Y63" i="188"/>
  <c r="Y63" i="190" s="1"/>
  <c r="Y83" i="188"/>
  <c r="Y83" i="190" s="1"/>
  <c r="Y55" i="188"/>
  <c r="Y55" i="190" s="1"/>
  <c r="Y29" i="188"/>
  <c r="Y29" i="190" s="1"/>
  <c r="Y66" i="188"/>
  <c r="Y66" i="190" s="1"/>
  <c r="Y46" i="188"/>
  <c r="Y46" i="190" s="1"/>
  <c r="Y56" i="188"/>
  <c r="Y56" i="190" s="1"/>
  <c r="Y54" i="188"/>
  <c r="Y54" i="190" s="1"/>
  <c r="Y43" i="188"/>
  <c r="Y43" i="190" s="1"/>
  <c r="Y40" i="188"/>
  <c r="Y40" i="190" s="1"/>
  <c r="Y71" i="188"/>
  <c r="Y71" i="190" s="1"/>
  <c r="Y48" i="188"/>
  <c r="Y48" i="190" s="1"/>
  <c r="Y37" i="188"/>
  <c r="Y37" i="190" s="1"/>
  <c r="Y76" i="188"/>
  <c r="Y76" i="190" s="1"/>
  <c r="Y75" i="188"/>
  <c r="Y75" i="190" s="1"/>
  <c r="Y68" i="188"/>
  <c r="Y68" i="190" s="1"/>
  <c r="Y70" i="188"/>
  <c r="Y70" i="190" s="1"/>
  <c r="Y52" i="188"/>
  <c r="Y52" i="190" s="1"/>
  <c r="Y74" i="188"/>
  <c r="Y74" i="190" s="1"/>
  <c r="Y61" i="188"/>
  <c r="Y61" i="190" s="1"/>
  <c r="Y81" i="188"/>
  <c r="Y81" i="190" s="1"/>
  <c r="Y30" i="188"/>
  <c r="Y30" i="190" s="1"/>
  <c r="Y23" i="188"/>
  <c r="Y23" i="190" s="1"/>
  <c r="Y31" i="188"/>
  <c r="Y31" i="190" s="1"/>
  <c r="Y20" i="188"/>
  <c r="Y20" i="190" s="1"/>
  <c r="Y57" i="188"/>
  <c r="Y57" i="190" s="1"/>
  <c r="Y14" i="188"/>
  <c r="Y14" i="190" s="1"/>
  <c r="Y82" i="188"/>
  <c r="Y82" i="190" s="1"/>
  <c r="Y59" i="188"/>
  <c r="Y59" i="190" s="1"/>
  <c r="Y42" i="188"/>
  <c r="Y42" i="190" s="1"/>
  <c r="Y41" i="188"/>
  <c r="Y41" i="190" s="1"/>
  <c r="Y39" i="188"/>
  <c r="Y39" i="190" s="1"/>
  <c r="Y32" i="188"/>
  <c r="Y32" i="190" s="1"/>
  <c r="Y35" i="188"/>
  <c r="Y35" i="190" s="1"/>
  <c r="Y28" i="188"/>
  <c r="Y28" i="190" s="1"/>
  <c r="Y34" i="188"/>
  <c r="Y34" i="190" s="1"/>
  <c r="Y49" i="188"/>
  <c r="Y49" i="190" s="1"/>
  <c r="Y38" i="188"/>
  <c r="Y38" i="190" s="1"/>
  <c r="Y65" i="188"/>
  <c r="Y65" i="190" s="1"/>
  <c r="Y44" i="188"/>
  <c r="Y44" i="190" s="1"/>
  <c r="Y60" i="188"/>
  <c r="Y60" i="190" s="1"/>
  <c r="Y69" i="188"/>
  <c r="Y69" i="190" s="1"/>
  <c r="Y62" i="188"/>
  <c r="Y62" i="190" s="1"/>
  <c r="Y11" i="188"/>
  <c r="Y11" i="190" s="1"/>
  <c r="Y24" i="188"/>
  <c r="Y24" i="190" s="1"/>
  <c r="Y12" i="188"/>
  <c r="Y12" i="190" s="1"/>
  <c r="Y13" i="188"/>
  <c r="Y13" i="190" s="1"/>
  <c r="Y27" i="188"/>
  <c r="Y27" i="190" s="1"/>
  <c r="Y36" i="188"/>
  <c r="Y36" i="190" s="1"/>
  <c r="Y17" i="188"/>
  <c r="Y17" i="190" s="1"/>
  <c r="Y33" i="188"/>
  <c r="Y33" i="190" s="1"/>
  <c r="Y22" i="188"/>
  <c r="Y22" i="190" s="1"/>
  <c r="Y18" i="188"/>
  <c r="Y18" i="190" s="1"/>
  <c r="Y26" i="188"/>
  <c r="Y26" i="190" s="1"/>
  <c r="Y19" i="188"/>
  <c r="Y19" i="190" s="1"/>
  <c r="Y45" i="188"/>
  <c r="Y45" i="190" s="1"/>
  <c r="Y25" i="188"/>
  <c r="Y25" i="190" s="1"/>
  <c r="Y51" i="188"/>
  <c r="Y51" i="190" s="1"/>
  <c r="Y9" i="188"/>
  <c r="Y16" i="188"/>
  <c r="Y16" i="190" s="1"/>
  <c r="Y15" i="188"/>
  <c r="Y15" i="190" s="1"/>
  <c r="Y21" i="188"/>
  <c r="Y21" i="190" s="1"/>
  <c r="Y10" i="188"/>
  <c r="Y10" i="190" s="1"/>
  <c r="Y89" i="188"/>
  <c r="Y89" i="190" s="1"/>
  <c r="Y94" i="188"/>
  <c r="Y94" i="190" s="1"/>
  <c r="Y93" i="188"/>
  <c r="Y93" i="190" s="1"/>
  <c r="Y87" i="188"/>
  <c r="Y87" i="190" s="1"/>
  <c r="Y92" i="188"/>
  <c r="AJ71" i="188"/>
  <c r="AJ71" i="190" s="1"/>
  <c r="AJ77" i="188"/>
  <c r="AJ77" i="190" s="1"/>
  <c r="AJ60" i="188"/>
  <c r="AJ60" i="190" s="1"/>
  <c r="AJ69" i="188"/>
  <c r="AJ69" i="190" s="1"/>
  <c r="AJ57" i="188"/>
  <c r="AJ57" i="190" s="1"/>
  <c r="AJ76" i="188"/>
  <c r="AJ76" i="190" s="1"/>
  <c r="AJ54" i="188"/>
  <c r="AJ54" i="190" s="1"/>
  <c r="AJ51" i="188"/>
  <c r="AJ51" i="190" s="1"/>
  <c r="AJ83" i="188"/>
  <c r="AJ83" i="190" s="1"/>
  <c r="AJ68" i="188"/>
  <c r="AJ68" i="190" s="1"/>
  <c r="AJ84" i="188"/>
  <c r="AJ84" i="190" s="1"/>
  <c r="AJ75" i="188"/>
  <c r="AJ75" i="190" s="1"/>
  <c r="AJ65" i="188"/>
  <c r="AJ65" i="190" s="1"/>
  <c r="AJ82" i="188"/>
  <c r="AJ82" i="190" s="1"/>
  <c r="AJ81" i="188"/>
  <c r="AJ81" i="190" s="1"/>
  <c r="AJ73" i="188"/>
  <c r="AJ73" i="190" s="1"/>
  <c r="AJ50" i="188"/>
  <c r="AJ50" i="190" s="1"/>
  <c r="AJ80" i="188"/>
  <c r="AJ80" i="190" s="1"/>
  <c r="AJ79" i="188"/>
  <c r="AJ79" i="190" s="1"/>
  <c r="AJ78" i="188"/>
  <c r="AJ78" i="190" s="1"/>
  <c r="AJ36" i="188"/>
  <c r="AJ36" i="190" s="1"/>
  <c r="AJ33" i="188"/>
  <c r="AJ33" i="190" s="1"/>
  <c r="AJ49" i="188"/>
  <c r="AJ49" i="190" s="1"/>
  <c r="AJ52" i="188"/>
  <c r="AJ52" i="190" s="1"/>
  <c r="AJ74" i="188"/>
  <c r="AJ74" i="190" s="1"/>
  <c r="AJ44" i="188"/>
  <c r="AJ44" i="190" s="1"/>
  <c r="AJ70" i="188"/>
  <c r="AJ70" i="190" s="1"/>
  <c r="AJ62" i="188"/>
  <c r="AJ62" i="190" s="1"/>
  <c r="AJ64" i="188"/>
  <c r="AJ64" i="190" s="1"/>
  <c r="AJ63" i="188"/>
  <c r="AJ63" i="190" s="1"/>
  <c r="AJ61" i="188"/>
  <c r="AJ61" i="190" s="1"/>
  <c r="AJ59" i="188"/>
  <c r="AJ59" i="190" s="1"/>
  <c r="AJ46" i="188"/>
  <c r="AJ46" i="190" s="1"/>
  <c r="AJ58" i="188"/>
  <c r="AJ58" i="190" s="1"/>
  <c r="AJ56" i="188"/>
  <c r="AJ56" i="190" s="1"/>
  <c r="AJ72" i="188"/>
  <c r="AJ72" i="190" s="1"/>
  <c r="AJ55" i="188"/>
  <c r="AJ55" i="190" s="1"/>
  <c r="AJ67" i="188"/>
  <c r="AJ67" i="190" s="1"/>
  <c r="AJ43" i="188"/>
  <c r="AJ43" i="190" s="1"/>
  <c r="AJ10" i="188"/>
  <c r="AJ10" i="190" s="1"/>
  <c r="AJ34" i="188"/>
  <c r="AJ34" i="190" s="1"/>
  <c r="AJ27" i="188"/>
  <c r="AJ27" i="190" s="1"/>
  <c r="AJ24" i="188"/>
  <c r="AJ24" i="190" s="1"/>
  <c r="AJ21" i="188"/>
  <c r="AJ21" i="190" s="1"/>
  <c r="AJ37" i="188"/>
  <c r="AJ37" i="190" s="1"/>
  <c r="AJ53" i="188"/>
  <c r="AJ53" i="190" s="1"/>
  <c r="AJ48" i="188"/>
  <c r="AJ48" i="190" s="1"/>
  <c r="AJ45" i="188"/>
  <c r="AJ45" i="190" s="1"/>
  <c r="AJ29" i="188"/>
  <c r="AJ29" i="190" s="1"/>
  <c r="AJ30" i="188"/>
  <c r="AJ30" i="190" s="1"/>
  <c r="AJ16" i="188"/>
  <c r="AJ16" i="190" s="1"/>
  <c r="AJ17" i="188"/>
  <c r="AJ17" i="190" s="1"/>
  <c r="AJ18" i="188"/>
  <c r="AJ18" i="190" s="1"/>
  <c r="AJ26" i="188"/>
  <c r="AJ26" i="190" s="1"/>
  <c r="AJ22" i="188"/>
  <c r="AJ22" i="190" s="1"/>
  <c r="AJ66" i="188"/>
  <c r="AJ66" i="190" s="1"/>
  <c r="AJ19" i="188"/>
  <c r="AJ19" i="190" s="1"/>
  <c r="AJ25" i="188"/>
  <c r="AJ25" i="190" s="1"/>
  <c r="AJ35" i="188"/>
  <c r="AJ35" i="190" s="1"/>
  <c r="AJ11" i="188"/>
  <c r="AJ11" i="190" s="1"/>
  <c r="AJ47" i="188"/>
  <c r="AJ47" i="190" s="1"/>
  <c r="AJ41" i="188"/>
  <c r="AJ41" i="190" s="1"/>
  <c r="AJ12" i="188"/>
  <c r="AJ12" i="190" s="1"/>
  <c r="AJ31" i="188"/>
  <c r="AJ31" i="190" s="1"/>
  <c r="AJ40" i="188"/>
  <c r="AJ40" i="190" s="1"/>
  <c r="AJ42" i="188"/>
  <c r="AJ42" i="190" s="1"/>
  <c r="AJ28" i="188"/>
  <c r="AJ28" i="190" s="1"/>
  <c r="AJ20" i="188"/>
  <c r="AJ20" i="190" s="1"/>
  <c r="AJ32" i="188"/>
  <c r="AJ32" i="190" s="1"/>
  <c r="AJ23" i="188"/>
  <c r="AJ23" i="190" s="1"/>
  <c r="AJ39" i="188"/>
  <c r="AJ39" i="190" s="1"/>
  <c r="AJ38" i="188"/>
  <c r="AJ38" i="190" s="1"/>
  <c r="AJ15" i="188"/>
  <c r="AJ15" i="190" s="1"/>
  <c r="AJ9" i="188"/>
  <c r="AJ14" i="188"/>
  <c r="AJ14" i="190" s="1"/>
  <c r="AJ13" i="188"/>
  <c r="AJ13" i="190" s="1"/>
  <c r="AJ92" i="188"/>
  <c r="AJ89" i="188"/>
  <c r="AJ89" i="190" s="1"/>
  <c r="AJ87" i="188"/>
  <c r="AJ87" i="190" s="1"/>
  <c r="AJ94" i="188"/>
  <c r="AJ94" i="190" s="1"/>
  <c r="AJ93" i="188"/>
  <c r="AJ93" i="190" s="1"/>
  <c r="AX86" i="168"/>
  <c r="D23" i="170"/>
  <c r="CB23" i="168"/>
  <c r="BQ86" i="168"/>
  <c r="R86" i="168"/>
  <c r="BF86" i="168"/>
  <c r="CB15" i="170"/>
  <c r="CI15" i="168"/>
  <c r="AV86" i="168"/>
  <c r="AA71" i="207"/>
  <c r="AC71" i="206"/>
  <c r="AC71" i="207" s="1"/>
  <c r="AB71" i="206"/>
  <c r="AB71" i="207" s="1"/>
  <c r="AA65" i="207"/>
  <c r="AC65" i="206"/>
  <c r="AC65" i="207" s="1"/>
  <c r="AB65" i="206"/>
  <c r="AB65" i="207" s="1"/>
  <c r="AC76" i="206"/>
  <c r="AC76" i="207" s="1"/>
  <c r="AB76" i="206"/>
  <c r="AB76" i="207" s="1"/>
  <c r="AA76" i="207"/>
  <c r="AA81" i="207"/>
  <c r="AC81" i="206"/>
  <c r="AC81" i="207" s="1"/>
  <c r="AB81" i="206"/>
  <c r="AB81" i="207" s="1"/>
  <c r="AG91" i="207"/>
  <c r="AI91" i="206"/>
  <c r="AI91" i="207" s="1"/>
  <c r="D58" i="170"/>
  <c r="CB58" i="168"/>
  <c r="D25" i="170"/>
  <c r="CB25" i="168"/>
  <c r="F81" i="188"/>
  <c r="F81" i="190" s="1"/>
  <c r="F80" i="188"/>
  <c r="F80" i="190" s="1"/>
  <c r="F50" i="188"/>
  <c r="F50" i="190" s="1"/>
  <c r="F72" i="188"/>
  <c r="F72" i="190" s="1"/>
  <c r="F67" i="188"/>
  <c r="F67" i="190" s="1"/>
  <c r="F47" i="188"/>
  <c r="F47" i="190" s="1"/>
  <c r="F64" i="188"/>
  <c r="F64" i="190" s="1"/>
  <c r="F79" i="188"/>
  <c r="F79" i="190" s="1"/>
  <c r="F61" i="188"/>
  <c r="F61" i="190" s="1"/>
  <c r="F71" i="188"/>
  <c r="F71" i="190" s="1"/>
  <c r="F78" i="188"/>
  <c r="F78" i="190" s="1"/>
  <c r="F55" i="188"/>
  <c r="F55" i="190" s="1"/>
  <c r="F70" i="188"/>
  <c r="F70" i="190" s="1"/>
  <c r="F60" i="188"/>
  <c r="F60" i="190" s="1"/>
  <c r="F84" i="188"/>
  <c r="F84" i="190" s="1"/>
  <c r="F83" i="188"/>
  <c r="F83" i="190" s="1"/>
  <c r="F82" i="188"/>
  <c r="F82" i="190" s="1"/>
  <c r="F48" i="188"/>
  <c r="F48" i="190" s="1"/>
  <c r="F46" i="188"/>
  <c r="F46" i="190" s="1"/>
  <c r="F68" i="188"/>
  <c r="F68" i="190" s="1"/>
  <c r="F53" i="188"/>
  <c r="F53" i="190" s="1"/>
  <c r="F43" i="188"/>
  <c r="F43" i="190" s="1"/>
  <c r="F40" i="188"/>
  <c r="F40" i="190" s="1"/>
  <c r="F37" i="188"/>
  <c r="F37" i="190" s="1"/>
  <c r="F52" i="188"/>
  <c r="F52" i="190" s="1"/>
  <c r="F34" i="188"/>
  <c r="F34" i="190" s="1"/>
  <c r="F73" i="188"/>
  <c r="F73" i="190" s="1"/>
  <c r="F69" i="188"/>
  <c r="F69" i="190" s="1"/>
  <c r="F63" i="188"/>
  <c r="F63" i="190" s="1"/>
  <c r="F62" i="188"/>
  <c r="F62" i="190" s="1"/>
  <c r="F51" i="188"/>
  <c r="F51" i="190" s="1"/>
  <c r="F65" i="188"/>
  <c r="F65" i="190" s="1"/>
  <c r="F58" i="188"/>
  <c r="F58" i="190" s="1"/>
  <c r="F59" i="188"/>
  <c r="F59" i="190" s="1"/>
  <c r="F57" i="188"/>
  <c r="F57" i="190" s="1"/>
  <c r="F66" i="188"/>
  <c r="F66" i="190" s="1"/>
  <c r="F77" i="188"/>
  <c r="F77" i="190" s="1"/>
  <c r="F75" i="188"/>
  <c r="F75" i="190" s="1"/>
  <c r="F20" i="188"/>
  <c r="F20" i="190" s="1"/>
  <c r="F32" i="188"/>
  <c r="F32" i="190" s="1"/>
  <c r="F76" i="188"/>
  <c r="F76" i="190" s="1"/>
  <c r="F38" i="188"/>
  <c r="F38" i="190" s="1"/>
  <c r="F11" i="188"/>
  <c r="F11" i="190" s="1"/>
  <c r="F54" i="188"/>
  <c r="F54" i="190" s="1"/>
  <c r="F44" i="188"/>
  <c r="F44" i="190" s="1"/>
  <c r="F25" i="188"/>
  <c r="F25" i="190" s="1"/>
  <c r="F45" i="188"/>
  <c r="F45" i="190" s="1"/>
  <c r="F74" i="188"/>
  <c r="F74" i="190" s="1"/>
  <c r="F36" i="188"/>
  <c r="F36" i="190" s="1"/>
  <c r="F42" i="188"/>
  <c r="F42" i="190" s="1"/>
  <c r="F12" i="188"/>
  <c r="F12" i="190" s="1"/>
  <c r="F30" i="188"/>
  <c r="F30" i="190" s="1"/>
  <c r="F27" i="188"/>
  <c r="F27" i="190" s="1"/>
  <c r="F13" i="188"/>
  <c r="F13" i="190" s="1"/>
  <c r="F41" i="188"/>
  <c r="F41" i="190" s="1"/>
  <c r="F14" i="188"/>
  <c r="F14" i="190" s="1"/>
  <c r="F39" i="188"/>
  <c r="F39" i="190" s="1"/>
  <c r="F35" i="188"/>
  <c r="F35" i="190" s="1"/>
  <c r="F23" i="188"/>
  <c r="F23" i="190" s="1"/>
  <c r="F15" i="188"/>
  <c r="F15" i="190" s="1"/>
  <c r="F22" i="188"/>
  <c r="F22" i="190" s="1"/>
  <c r="F16" i="188"/>
  <c r="F16" i="190" s="1"/>
  <c r="F26" i="188"/>
  <c r="F26" i="190" s="1"/>
  <c r="F17" i="188"/>
  <c r="F17" i="190" s="1"/>
  <c r="F31" i="188"/>
  <c r="F31" i="190" s="1"/>
  <c r="F18" i="188"/>
  <c r="F18" i="190" s="1"/>
  <c r="F19" i="188"/>
  <c r="F19" i="190" s="1"/>
  <c r="F21" i="188"/>
  <c r="F21" i="190" s="1"/>
  <c r="F28" i="188"/>
  <c r="F28" i="190" s="1"/>
  <c r="F49" i="188"/>
  <c r="F49" i="190" s="1"/>
  <c r="F24" i="188"/>
  <c r="F24" i="190" s="1"/>
  <c r="F56" i="188"/>
  <c r="F56" i="190" s="1"/>
  <c r="F33" i="188"/>
  <c r="F33" i="190" s="1"/>
  <c r="F10" i="188"/>
  <c r="F10" i="190" s="1"/>
  <c r="F29" i="188"/>
  <c r="F29" i="190" s="1"/>
  <c r="F9" i="188"/>
  <c r="F93" i="188"/>
  <c r="F93" i="190" s="1"/>
  <c r="F87" i="188"/>
  <c r="F87" i="190" s="1"/>
  <c r="F92" i="188"/>
  <c r="F94" i="188"/>
  <c r="F94" i="190" s="1"/>
  <c r="F89" i="188"/>
  <c r="F89" i="190" s="1"/>
  <c r="BP75" i="188"/>
  <c r="BP75" i="190" s="1"/>
  <c r="BP73" i="188"/>
  <c r="BP73" i="190" s="1"/>
  <c r="BP64" i="188"/>
  <c r="BP64" i="190" s="1"/>
  <c r="BP80" i="188"/>
  <c r="BP80" i="190" s="1"/>
  <c r="BP61" i="188"/>
  <c r="BP61" i="190" s="1"/>
  <c r="BP72" i="188"/>
  <c r="BP72" i="190" s="1"/>
  <c r="BP58" i="188"/>
  <c r="BP58" i="190" s="1"/>
  <c r="BP55" i="188"/>
  <c r="BP55" i="190" s="1"/>
  <c r="BP79" i="188"/>
  <c r="BP79" i="190" s="1"/>
  <c r="BP71" i="188"/>
  <c r="BP71" i="190" s="1"/>
  <c r="BP78" i="188"/>
  <c r="BP78" i="190" s="1"/>
  <c r="BP69" i="188"/>
  <c r="BP69" i="190" s="1"/>
  <c r="BP54" i="188"/>
  <c r="BP54" i="190" s="1"/>
  <c r="BP76" i="188"/>
  <c r="BP76" i="190" s="1"/>
  <c r="BP83" i="188"/>
  <c r="BP83" i="190" s="1"/>
  <c r="BP84" i="188"/>
  <c r="BP84" i="190" s="1"/>
  <c r="BP40" i="188"/>
  <c r="BP40" i="190" s="1"/>
  <c r="BP37" i="188"/>
  <c r="BP37" i="190" s="1"/>
  <c r="BP68" i="188"/>
  <c r="BP68" i="190" s="1"/>
  <c r="BP47" i="188"/>
  <c r="BP47" i="190" s="1"/>
  <c r="BP34" i="188"/>
  <c r="BP34" i="190" s="1"/>
  <c r="BP63" i="188"/>
  <c r="BP63" i="190" s="1"/>
  <c r="BP51" i="188"/>
  <c r="BP51" i="190" s="1"/>
  <c r="BP77" i="188"/>
  <c r="BP77" i="190" s="1"/>
  <c r="BP62" i="188"/>
  <c r="BP62" i="190" s="1"/>
  <c r="BP60" i="188"/>
  <c r="BP60" i="190" s="1"/>
  <c r="BP42" i="188"/>
  <c r="BP42" i="190" s="1"/>
  <c r="BP70" i="188"/>
  <c r="BP70" i="190" s="1"/>
  <c r="BP48" i="188"/>
  <c r="BP48" i="190" s="1"/>
  <c r="BP59" i="188"/>
  <c r="BP59" i="190" s="1"/>
  <c r="BP81" i="188"/>
  <c r="BP81" i="190" s="1"/>
  <c r="BP57" i="188"/>
  <c r="BP57" i="190" s="1"/>
  <c r="BP82" i="188"/>
  <c r="BP82" i="190" s="1"/>
  <c r="BP74" i="188"/>
  <c r="BP74" i="190" s="1"/>
  <c r="BP65" i="188"/>
  <c r="BP65" i="190" s="1"/>
  <c r="BP50" i="188"/>
  <c r="BP50" i="190" s="1"/>
  <c r="BP56" i="188"/>
  <c r="BP56" i="190" s="1"/>
  <c r="BP66" i="188"/>
  <c r="BP66" i="190" s="1"/>
  <c r="BP29" i="188"/>
  <c r="BP29" i="190" s="1"/>
  <c r="BP14" i="188"/>
  <c r="BP14" i="190" s="1"/>
  <c r="BP33" i="188"/>
  <c r="BP33" i="190" s="1"/>
  <c r="BP30" i="188"/>
  <c r="BP30" i="190" s="1"/>
  <c r="BP43" i="188"/>
  <c r="BP43" i="190" s="1"/>
  <c r="BP31" i="188"/>
  <c r="BP31" i="190" s="1"/>
  <c r="BP28" i="188"/>
  <c r="BP28" i="190" s="1"/>
  <c r="BP44" i="188"/>
  <c r="BP44" i="190" s="1"/>
  <c r="BP25" i="188"/>
  <c r="BP25" i="190" s="1"/>
  <c r="BP36" i="188"/>
  <c r="BP36" i="190" s="1"/>
  <c r="BP52" i="188"/>
  <c r="BP52" i="190" s="1"/>
  <c r="BP45" i="188"/>
  <c r="BP45" i="190" s="1"/>
  <c r="BP67" i="188"/>
  <c r="BP67" i="190" s="1"/>
  <c r="BP49" i="188"/>
  <c r="BP49" i="190" s="1"/>
  <c r="BP35" i="188"/>
  <c r="BP35" i="190" s="1"/>
  <c r="BP53" i="188"/>
  <c r="BP53" i="190" s="1"/>
  <c r="BP46" i="188"/>
  <c r="BP46" i="190" s="1"/>
  <c r="BP41" i="188"/>
  <c r="BP41" i="190" s="1"/>
  <c r="BP39" i="188"/>
  <c r="BP39" i="190" s="1"/>
  <c r="BP22" i="188"/>
  <c r="BP22" i="190" s="1"/>
  <c r="BP10" i="188"/>
  <c r="BP10" i="190" s="1"/>
  <c r="BP26" i="188"/>
  <c r="BP26" i="190" s="1"/>
  <c r="BP11" i="188"/>
  <c r="BP11" i="190" s="1"/>
  <c r="BP12" i="188"/>
  <c r="BP12" i="190" s="1"/>
  <c r="BP21" i="188"/>
  <c r="BP21" i="190" s="1"/>
  <c r="BP32" i="188"/>
  <c r="BP32" i="190" s="1"/>
  <c r="BP38" i="188"/>
  <c r="BP38" i="190" s="1"/>
  <c r="BP24" i="188"/>
  <c r="BP24" i="190" s="1"/>
  <c r="BP16" i="188"/>
  <c r="BP16" i="190" s="1"/>
  <c r="BP20" i="188"/>
  <c r="BP20" i="190" s="1"/>
  <c r="BP17" i="188"/>
  <c r="BP17" i="190" s="1"/>
  <c r="BP27" i="188"/>
  <c r="BP27" i="190" s="1"/>
  <c r="BP18" i="188"/>
  <c r="BP18" i="190" s="1"/>
  <c r="BP23" i="188"/>
  <c r="BP23" i="190" s="1"/>
  <c r="BP9" i="188"/>
  <c r="BP15" i="188"/>
  <c r="BP15" i="190" s="1"/>
  <c r="BP19" i="188"/>
  <c r="BP19" i="190" s="1"/>
  <c r="BP13" i="188"/>
  <c r="BP13" i="190" s="1"/>
  <c r="BP93" i="188"/>
  <c r="BP93" i="190" s="1"/>
  <c r="BP92" i="188"/>
  <c r="BP89" i="188"/>
  <c r="BP89" i="190" s="1"/>
  <c r="BP94" i="188"/>
  <c r="BP94" i="190" s="1"/>
  <c r="BP87" i="188"/>
  <c r="BP87" i="190" s="1"/>
  <c r="AX69" i="188"/>
  <c r="AX69" i="190" s="1"/>
  <c r="AX72" i="188"/>
  <c r="AX72" i="190" s="1"/>
  <c r="AX58" i="188"/>
  <c r="AX58" i="190" s="1"/>
  <c r="AX79" i="188"/>
  <c r="AX79" i="190" s="1"/>
  <c r="AX55" i="188"/>
  <c r="AX55" i="190" s="1"/>
  <c r="AX71" i="188"/>
  <c r="AX71" i="190" s="1"/>
  <c r="AX52" i="188"/>
  <c r="AX52" i="190" s="1"/>
  <c r="AX49" i="188"/>
  <c r="AX49" i="190" s="1"/>
  <c r="AX78" i="188"/>
  <c r="AX78" i="190" s="1"/>
  <c r="AX66" i="188"/>
  <c r="AX66" i="190" s="1"/>
  <c r="AX70" i="188"/>
  <c r="AX70" i="190" s="1"/>
  <c r="AX63" i="188"/>
  <c r="AX63" i="190" s="1"/>
  <c r="AX83" i="188"/>
  <c r="AX83" i="190" s="1"/>
  <c r="AX68" i="188"/>
  <c r="AX68" i="190" s="1"/>
  <c r="AX84" i="188"/>
  <c r="AX84" i="190" s="1"/>
  <c r="AX75" i="188"/>
  <c r="AX75" i="190" s="1"/>
  <c r="AX82" i="188"/>
  <c r="AX82" i="190" s="1"/>
  <c r="AX74" i="188"/>
  <c r="AX74" i="190" s="1"/>
  <c r="AX64" i="188"/>
  <c r="AX64" i="190" s="1"/>
  <c r="AX61" i="188"/>
  <c r="AX61" i="190" s="1"/>
  <c r="AX59" i="188"/>
  <c r="AX59" i="190" s="1"/>
  <c r="AX34" i="188"/>
  <c r="AX34" i="190" s="1"/>
  <c r="AX65" i="188"/>
  <c r="AX65" i="190" s="1"/>
  <c r="AX57" i="188"/>
  <c r="AX57" i="190" s="1"/>
  <c r="AX31" i="188"/>
  <c r="AX31" i="190" s="1"/>
  <c r="AX73" i="188"/>
  <c r="AX73" i="190" s="1"/>
  <c r="AX48" i="188"/>
  <c r="AX48" i="190" s="1"/>
  <c r="AX56" i="188"/>
  <c r="AX56" i="190" s="1"/>
  <c r="AX50" i="188"/>
  <c r="AX50" i="190" s="1"/>
  <c r="AX45" i="188"/>
  <c r="AX45" i="190" s="1"/>
  <c r="AX54" i="188"/>
  <c r="AX54" i="190" s="1"/>
  <c r="AX42" i="188"/>
  <c r="AX42" i="190" s="1"/>
  <c r="AX53" i="188"/>
  <c r="AX53" i="190" s="1"/>
  <c r="AX81" i="188"/>
  <c r="AX81" i="190" s="1"/>
  <c r="AX67" i="188"/>
  <c r="AX67" i="190" s="1"/>
  <c r="AX44" i="188"/>
  <c r="AX44" i="190" s="1"/>
  <c r="AX80" i="188"/>
  <c r="AX80" i="190" s="1"/>
  <c r="AX77" i="188"/>
  <c r="AX77" i="190" s="1"/>
  <c r="AX76" i="188"/>
  <c r="AX76" i="190" s="1"/>
  <c r="AX62" i="188"/>
  <c r="AX62" i="190" s="1"/>
  <c r="AX28" i="188"/>
  <c r="AX28" i="190" s="1"/>
  <c r="AX32" i="188"/>
  <c r="AX32" i="190" s="1"/>
  <c r="AX25" i="188"/>
  <c r="AX25" i="190" s="1"/>
  <c r="AX22" i="188"/>
  <c r="AX22" i="190" s="1"/>
  <c r="AX46" i="188"/>
  <c r="AX46" i="190" s="1"/>
  <c r="AX19" i="188"/>
  <c r="AX19" i="190" s="1"/>
  <c r="AX41" i="188"/>
  <c r="AX41" i="190" s="1"/>
  <c r="AX35" i="188"/>
  <c r="AX35" i="190" s="1"/>
  <c r="AX51" i="188"/>
  <c r="AX51" i="190" s="1"/>
  <c r="AX39" i="188"/>
  <c r="AX39" i="190" s="1"/>
  <c r="AX38" i="188"/>
  <c r="AX38" i="190" s="1"/>
  <c r="AX60" i="188"/>
  <c r="AX60" i="190" s="1"/>
  <c r="AX47" i="188"/>
  <c r="AX47" i="190" s="1"/>
  <c r="AX43" i="188"/>
  <c r="AX43" i="190" s="1"/>
  <c r="AX12" i="188"/>
  <c r="AX12" i="190" s="1"/>
  <c r="AX13" i="188"/>
  <c r="AX13" i="190" s="1"/>
  <c r="AX36" i="188"/>
  <c r="AX36" i="190" s="1"/>
  <c r="AX33" i="188"/>
  <c r="AX33" i="190" s="1"/>
  <c r="AX24" i="188"/>
  <c r="AX24" i="190" s="1"/>
  <c r="AX14" i="188"/>
  <c r="AX14" i="190" s="1"/>
  <c r="AX15" i="188"/>
  <c r="AX15" i="190" s="1"/>
  <c r="AX20" i="188"/>
  <c r="AX20" i="190" s="1"/>
  <c r="AX16" i="188"/>
  <c r="AX16" i="190" s="1"/>
  <c r="AX27" i="188"/>
  <c r="AX27" i="190" s="1"/>
  <c r="AX29" i="188"/>
  <c r="AX29" i="190" s="1"/>
  <c r="AX23" i="188"/>
  <c r="AX23" i="190" s="1"/>
  <c r="AX18" i="188"/>
  <c r="AX18" i="190" s="1"/>
  <c r="AX40" i="188"/>
  <c r="AX40" i="190" s="1"/>
  <c r="AX30" i="188"/>
  <c r="AX30" i="190" s="1"/>
  <c r="AX26" i="188"/>
  <c r="AX26" i="190" s="1"/>
  <c r="AX37" i="188"/>
  <c r="AX37" i="190" s="1"/>
  <c r="AX11" i="188"/>
  <c r="AX11" i="190" s="1"/>
  <c r="AX10" i="188"/>
  <c r="AX10" i="190" s="1"/>
  <c r="AX17" i="188"/>
  <c r="AX17" i="190" s="1"/>
  <c r="AX9" i="188"/>
  <c r="AX21" i="188"/>
  <c r="AX21" i="190" s="1"/>
  <c r="AX89" i="188"/>
  <c r="AX89" i="190" s="1"/>
  <c r="AX87" i="188"/>
  <c r="AX87" i="190" s="1"/>
  <c r="AX93" i="188"/>
  <c r="AX93" i="190" s="1"/>
  <c r="AX94" i="188"/>
  <c r="AX94" i="190" s="1"/>
  <c r="AX92" i="188"/>
  <c r="BD71" i="188"/>
  <c r="BD71" i="190" s="1"/>
  <c r="BD60" i="188"/>
  <c r="BD60" i="190" s="1"/>
  <c r="BD77" i="188"/>
  <c r="BD77" i="190" s="1"/>
  <c r="BD57" i="188"/>
  <c r="BD57" i="190" s="1"/>
  <c r="BD69" i="188"/>
  <c r="BD69" i="190" s="1"/>
  <c r="BD54" i="188"/>
  <c r="BD54" i="190" s="1"/>
  <c r="BD76" i="188"/>
  <c r="BD76" i="190" s="1"/>
  <c r="BD51" i="188"/>
  <c r="BD51" i="190" s="1"/>
  <c r="BD68" i="188"/>
  <c r="BD68" i="190" s="1"/>
  <c r="BD83" i="188"/>
  <c r="BD83" i="190" s="1"/>
  <c r="BD65" i="188"/>
  <c r="BD65" i="190" s="1"/>
  <c r="BD84" i="188"/>
  <c r="BD84" i="190" s="1"/>
  <c r="BD82" i="188"/>
  <c r="BD82" i="190" s="1"/>
  <c r="BD81" i="188"/>
  <c r="BD81" i="190" s="1"/>
  <c r="BD50" i="188"/>
  <c r="BD50" i="190" s="1"/>
  <c r="BD72" i="188"/>
  <c r="BD72" i="190" s="1"/>
  <c r="BD55" i="188"/>
  <c r="BD55" i="190" s="1"/>
  <c r="BD36" i="188"/>
  <c r="BD36" i="190" s="1"/>
  <c r="BD33" i="188"/>
  <c r="BD33" i="190" s="1"/>
  <c r="BD53" i="188"/>
  <c r="BD53" i="190" s="1"/>
  <c r="BD66" i="188"/>
  <c r="BD66" i="190" s="1"/>
  <c r="BD67" i="188"/>
  <c r="BD67" i="190" s="1"/>
  <c r="BD44" i="188"/>
  <c r="BD44" i="190" s="1"/>
  <c r="BD49" i="188"/>
  <c r="BD49" i="190" s="1"/>
  <c r="BD80" i="188"/>
  <c r="BD80" i="190" s="1"/>
  <c r="BD78" i="188"/>
  <c r="BD78" i="190" s="1"/>
  <c r="BD62" i="188"/>
  <c r="BD62" i="190" s="1"/>
  <c r="BD75" i="188"/>
  <c r="BD75" i="190" s="1"/>
  <c r="BD79" i="188"/>
  <c r="BD79" i="190" s="1"/>
  <c r="BD64" i="188"/>
  <c r="BD64" i="190" s="1"/>
  <c r="BD63" i="188"/>
  <c r="BD63" i="190" s="1"/>
  <c r="BD61" i="188"/>
  <c r="BD61" i="190" s="1"/>
  <c r="BD74" i="188"/>
  <c r="BD74" i="190" s="1"/>
  <c r="BD59" i="188"/>
  <c r="BD59" i="190" s="1"/>
  <c r="BD73" i="188"/>
  <c r="BD73" i="190" s="1"/>
  <c r="BD58" i="188"/>
  <c r="BD58" i="190" s="1"/>
  <c r="BD41" i="188"/>
  <c r="BD41" i="190" s="1"/>
  <c r="BD10" i="188"/>
  <c r="BD10" i="190" s="1"/>
  <c r="BD27" i="188"/>
  <c r="BD27" i="190" s="1"/>
  <c r="BD40" i="188"/>
  <c r="BD40" i="190" s="1"/>
  <c r="BD24" i="188"/>
  <c r="BD24" i="190" s="1"/>
  <c r="BD38" i="188"/>
  <c r="BD38" i="190" s="1"/>
  <c r="BD21" i="188"/>
  <c r="BD21" i="190" s="1"/>
  <c r="BD39" i="188"/>
  <c r="BD39" i="190" s="1"/>
  <c r="BD47" i="188"/>
  <c r="BD47" i="190" s="1"/>
  <c r="BD42" i="188"/>
  <c r="BD42" i="190" s="1"/>
  <c r="BD34" i="188"/>
  <c r="BD34" i="190" s="1"/>
  <c r="BD70" i="188"/>
  <c r="BD70" i="190" s="1"/>
  <c r="BD43" i="188"/>
  <c r="BD43" i="190" s="1"/>
  <c r="BD52" i="188"/>
  <c r="BD52" i="190" s="1"/>
  <c r="BD37" i="188"/>
  <c r="BD37" i="190" s="1"/>
  <c r="BD56" i="188"/>
  <c r="BD56" i="190" s="1"/>
  <c r="BD46" i="188"/>
  <c r="BD46" i="190" s="1"/>
  <c r="BD20" i="188"/>
  <c r="BD20" i="190" s="1"/>
  <c r="BD48" i="188"/>
  <c r="BD48" i="190" s="1"/>
  <c r="BD28" i="188"/>
  <c r="BD28" i="190" s="1"/>
  <c r="BD16" i="188"/>
  <c r="BD16" i="190" s="1"/>
  <c r="BD29" i="188"/>
  <c r="BD29" i="190" s="1"/>
  <c r="BD17" i="188"/>
  <c r="BD17" i="190" s="1"/>
  <c r="BD23" i="188"/>
  <c r="BD23" i="190" s="1"/>
  <c r="BD18" i="188"/>
  <c r="BD18" i="190" s="1"/>
  <c r="BD31" i="188"/>
  <c r="BD31" i="190" s="1"/>
  <c r="BD30" i="188"/>
  <c r="BD30" i="190" s="1"/>
  <c r="BD35" i="188"/>
  <c r="BD35" i="190" s="1"/>
  <c r="BD26" i="188"/>
  <c r="BD26" i="190" s="1"/>
  <c r="BD45" i="188"/>
  <c r="BD45" i="190" s="1"/>
  <c r="BD32" i="188"/>
  <c r="BD32" i="190" s="1"/>
  <c r="BD22" i="188"/>
  <c r="BD22" i="190" s="1"/>
  <c r="BD19" i="188"/>
  <c r="BD19" i="190" s="1"/>
  <c r="BD11" i="188"/>
  <c r="BD11" i="190" s="1"/>
  <c r="BD25" i="188"/>
  <c r="BD25" i="190" s="1"/>
  <c r="BD13" i="188"/>
  <c r="BD13" i="190" s="1"/>
  <c r="BD9" i="188"/>
  <c r="BD15" i="188"/>
  <c r="BD15" i="190" s="1"/>
  <c r="BD14" i="188"/>
  <c r="BD14" i="190" s="1"/>
  <c r="BD12" i="188"/>
  <c r="BD12" i="190" s="1"/>
  <c r="BD87" i="188"/>
  <c r="BD87" i="190" s="1"/>
  <c r="BD89" i="188"/>
  <c r="BD89" i="190" s="1"/>
  <c r="BD93" i="188"/>
  <c r="BD93" i="190" s="1"/>
  <c r="BD94" i="188"/>
  <c r="BD94" i="190" s="1"/>
  <c r="BD92" i="188"/>
  <c r="W86" i="168"/>
  <c r="D39" i="170"/>
  <c r="CB39" i="168"/>
  <c r="D40" i="170"/>
  <c r="CB40" i="168"/>
  <c r="D70" i="170"/>
  <c r="CB70" i="168"/>
  <c r="AG86" i="168"/>
  <c r="AA27" i="207"/>
  <c r="AB27" i="206"/>
  <c r="AB27" i="207" s="1"/>
  <c r="AC27" i="206"/>
  <c r="AC27" i="207" s="1"/>
  <c r="AA66" i="207"/>
  <c r="AC66" i="206"/>
  <c r="AC66" i="207" s="1"/>
  <c r="AB66" i="206"/>
  <c r="AB66" i="207" s="1"/>
  <c r="AA17" i="207"/>
  <c r="AB17" i="206"/>
  <c r="AB17" i="207" s="1"/>
  <c r="AC17" i="206"/>
  <c r="AC17" i="207" s="1"/>
  <c r="AA22" i="207"/>
  <c r="AC22" i="206"/>
  <c r="AC22" i="207" s="1"/>
  <c r="AB22" i="206"/>
  <c r="AB22" i="207" s="1"/>
  <c r="AK13" i="207"/>
  <c r="AK91" i="206"/>
  <c r="AK91" i="207" s="1"/>
  <c r="D53" i="170"/>
  <c r="CB53" i="168"/>
  <c r="D24" i="170"/>
  <c r="CB24" i="168"/>
  <c r="AM86" i="168"/>
  <c r="AE71" i="188"/>
  <c r="AE71" i="190" s="1"/>
  <c r="AE55" i="188"/>
  <c r="AE55" i="190" s="1"/>
  <c r="AE52" i="188"/>
  <c r="AE52" i="190" s="1"/>
  <c r="AE78" i="188"/>
  <c r="AE78" i="190" s="1"/>
  <c r="AE49" i="188"/>
  <c r="AE49" i="190" s="1"/>
  <c r="AE70" i="188"/>
  <c r="AE70" i="190" s="1"/>
  <c r="AE66" i="188"/>
  <c r="AE66" i="190" s="1"/>
  <c r="AE77" i="188"/>
  <c r="AE77" i="190" s="1"/>
  <c r="AE60" i="188"/>
  <c r="AE60" i="190" s="1"/>
  <c r="AE76" i="188"/>
  <c r="AE76" i="190" s="1"/>
  <c r="AE83" i="188"/>
  <c r="AE83" i="190" s="1"/>
  <c r="AE84" i="188"/>
  <c r="AE84" i="190" s="1"/>
  <c r="AE75" i="188"/>
  <c r="AE75" i="190" s="1"/>
  <c r="AE65" i="188"/>
  <c r="AE65" i="190" s="1"/>
  <c r="AE82" i="188"/>
  <c r="AE82" i="190" s="1"/>
  <c r="AE74" i="188"/>
  <c r="AE74" i="190" s="1"/>
  <c r="AE81" i="188"/>
  <c r="AE81" i="190" s="1"/>
  <c r="AE31" i="188"/>
  <c r="AE31" i="190" s="1"/>
  <c r="AE53" i="188"/>
  <c r="AE53" i="190" s="1"/>
  <c r="AE67" i="188"/>
  <c r="AE67" i="190" s="1"/>
  <c r="AE45" i="188"/>
  <c r="AE45" i="190" s="1"/>
  <c r="AE42" i="188"/>
  <c r="AE42" i="190" s="1"/>
  <c r="AE68" i="188"/>
  <c r="AE68" i="190" s="1"/>
  <c r="AE39" i="188"/>
  <c r="AE39" i="190" s="1"/>
  <c r="AE79" i="188"/>
  <c r="AE79" i="190" s="1"/>
  <c r="AE63" i="188"/>
  <c r="AE63" i="190" s="1"/>
  <c r="AE62" i="188"/>
  <c r="AE62" i="190" s="1"/>
  <c r="AE73" i="188"/>
  <c r="AE73" i="190" s="1"/>
  <c r="AE69" i="188"/>
  <c r="AE69" i="190" s="1"/>
  <c r="AE64" i="188"/>
  <c r="AE64" i="190" s="1"/>
  <c r="AE61" i="188"/>
  <c r="AE61" i="190" s="1"/>
  <c r="AE59" i="188"/>
  <c r="AE59" i="190" s="1"/>
  <c r="AE80" i="188"/>
  <c r="AE80" i="190" s="1"/>
  <c r="AE57" i="188"/>
  <c r="AE57" i="190" s="1"/>
  <c r="AE72" i="188"/>
  <c r="AE72" i="190" s="1"/>
  <c r="AE25" i="188"/>
  <c r="AE25" i="190" s="1"/>
  <c r="AE40" i="188"/>
  <c r="AE40" i="190" s="1"/>
  <c r="AE22" i="188"/>
  <c r="AE22" i="190" s="1"/>
  <c r="AE47" i="188"/>
  <c r="AE47" i="190" s="1"/>
  <c r="AE19" i="188"/>
  <c r="AE19" i="190" s="1"/>
  <c r="AE38" i="188"/>
  <c r="AE38" i="190" s="1"/>
  <c r="AE16" i="188"/>
  <c r="AE16" i="190" s="1"/>
  <c r="AE43" i="188"/>
  <c r="AE43" i="190" s="1"/>
  <c r="AE34" i="188"/>
  <c r="AE34" i="190" s="1"/>
  <c r="AE44" i="188"/>
  <c r="AE44" i="190" s="1"/>
  <c r="AE50" i="188"/>
  <c r="AE50" i="190" s="1"/>
  <c r="AE37" i="188"/>
  <c r="AE37" i="190" s="1"/>
  <c r="AE58" i="188"/>
  <c r="AE58" i="190" s="1"/>
  <c r="AE51" i="188"/>
  <c r="AE51" i="190" s="1"/>
  <c r="AE36" i="188"/>
  <c r="AE36" i="190" s="1"/>
  <c r="AE56" i="188"/>
  <c r="AE56" i="190" s="1"/>
  <c r="AE48" i="188"/>
  <c r="AE48" i="190" s="1"/>
  <c r="AE46" i="188"/>
  <c r="AE46" i="190" s="1"/>
  <c r="AE29" i="188"/>
  <c r="AE29" i="190" s="1"/>
  <c r="AE28" i="188"/>
  <c r="AE28" i="190" s="1"/>
  <c r="AE27" i="188"/>
  <c r="AE27" i="190" s="1"/>
  <c r="AE20" i="188"/>
  <c r="AE20" i="190" s="1"/>
  <c r="AE14" i="188"/>
  <c r="AE14" i="190" s="1"/>
  <c r="AE54" i="188"/>
  <c r="AE54" i="190" s="1"/>
  <c r="AE15" i="188"/>
  <c r="AE15" i="190" s="1"/>
  <c r="AE32" i="188"/>
  <c r="AE32" i="190" s="1"/>
  <c r="AE30" i="188"/>
  <c r="AE30" i="190" s="1"/>
  <c r="AE23" i="188"/>
  <c r="AE23" i="190" s="1"/>
  <c r="AE17" i="188"/>
  <c r="AE17" i="190" s="1"/>
  <c r="AE18" i="188"/>
  <c r="AE18" i="190" s="1"/>
  <c r="AE26" i="188"/>
  <c r="AE26" i="190" s="1"/>
  <c r="AE33" i="188"/>
  <c r="AE33" i="190" s="1"/>
  <c r="AE21" i="188"/>
  <c r="AE21" i="190" s="1"/>
  <c r="AE10" i="188"/>
  <c r="AE10" i="190" s="1"/>
  <c r="AE41" i="188"/>
  <c r="AE41" i="190" s="1"/>
  <c r="AE35" i="188"/>
  <c r="AE35" i="190" s="1"/>
  <c r="AE24" i="188"/>
  <c r="AE24" i="190" s="1"/>
  <c r="AE11" i="188"/>
  <c r="AE11" i="190" s="1"/>
  <c r="AE12" i="188"/>
  <c r="AE12" i="190" s="1"/>
  <c r="AE13" i="188"/>
  <c r="AE13" i="190" s="1"/>
  <c r="AE9" i="188"/>
  <c r="AE93" i="188"/>
  <c r="AE93" i="190" s="1"/>
  <c r="AE89" i="188"/>
  <c r="AE89" i="190" s="1"/>
  <c r="AE94" i="188"/>
  <c r="AE94" i="190" s="1"/>
  <c r="AE87" i="188"/>
  <c r="AE87" i="190" s="1"/>
  <c r="AE92" i="188"/>
  <c r="S82" i="188"/>
  <c r="S82" i="190" s="1"/>
  <c r="S84" i="188"/>
  <c r="S84" i="190" s="1"/>
  <c r="S83" i="188"/>
  <c r="S83" i="190" s="1"/>
  <c r="S51" i="188"/>
  <c r="S51" i="190" s="1"/>
  <c r="S75" i="188"/>
  <c r="S75" i="190" s="1"/>
  <c r="S68" i="188"/>
  <c r="S68" i="190" s="1"/>
  <c r="S48" i="188"/>
  <c r="S48" i="190" s="1"/>
  <c r="S65" i="188"/>
  <c r="S65" i="190" s="1"/>
  <c r="S62" i="188"/>
  <c r="S62" i="190" s="1"/>
  <c r="S74" i="188"/>
  <c r="S74" i="190" s="1"/>
  <c r="S81" i="188"/>
  <c r="S81" i="190" s="1"/>
  <c r="S56" i="188"/>
  <c r="S56" i="190" s="1"/>
  <c r="S80" i="188"/>
  <c r="S80" i="190" s="1"/>
  <c r="S79" i="188"/>
  <c r="S79" i="190" s="1"/>
  <c r="S61" i="188"/>
  <c r="S61" i="190" s="1"/>
  <c r="S70" i="188"/>
  <c r="S70" i="190" s="1"/>
  <c r="S69" i="188"/>
  <c r="S69" i="190" s="1"/>
  <c r="S59" i="188"/>
  <c r="S59" i="190" s="1"/>
  <c r="S44" i="188"/>
  <c r="S44" i="190" s="1"/>
  <c r="S72" i="188"/>
  <c r="S72" i="190" s="1"/>
  <c r="S60" i="188"/>
  <c r="S60" i="190" s="1"/>
  <c r="S58" i="188"/>
  <c r="S58" i="190" s="1"/>
  <c r="S41" i="188"/>
  <c r="S41" i="190" s="1"/>
  <c r="S38" i="188"/>
  <c r="S38" i="190" s="1"/>
  <c r="S47" i="188"/>
  <c r="S47" i="190" s="1"/>
  <c r="S35" i="188"/>
  <c r="S35" i="190" s="1"/>
  <c r="S57" i="188"/>
  <c r="S57" i="190" s="1"/>
  <c r="S55" i="188"/>
  <c r="S55" i="190" s="1"/>
  <c r="S50" i="188"/>
  <c r="S50" i="190" s="1"/>
  <c r="S66" i="188"/>
  <c r="S66" i="190" s="1"/>
  <c r="S78" i="188"/>
  <c r="S78" i="190" s="1"/>
  <c r="S71" i="188"/>
  <c r="S71" i="190" s="1"/>
  <c r="S67" i="188"/>
  <c r="S67" i="190" s="1"/>
  <c r="S77" i="188"/>
  <c r="S77" i="190" s="1"/>
  <c r="S76" i="188"/>
  <c r="S76" i="190" s="1"/>
  <c r="S33" i="188"/>
  <c r="S33" i="190" s="1"/>
  <c r="S21" i="188"/>
  <c r="S21" i="190" s="1"/>
  <c r="S46" i="188"/>
  <c r="S46" i="190" s="1"/>
  <c r="S12" i="188"/>
  <c r="S12" i="190" s="1"/>
  <c r="S52" i="188"/>
  <c r="S52" i="190" s="1"/>
  <c r="S36" i="188"/>
  <c r="S36" i="190" s="1"/>
  <c r="S26" i="188"/>
  <c r="S26" i="190" s="1"/>
  <c r="S40" i="188"/>
  <c r="S40" i="190" s="1"/>
  <c r="S63" i="188"/>
  <c r="S63" i="190" s="1"/>
  <c r="S42" i="188"/>
  <c r="S42" i="190" s="1"/>
  <c r="S53" i="188"/>
  <c r="S53" i="190" s="1"/>
  <c r="S39" i="188"/>
  <c r="S39" i="190" s="1"/>
  <c r="S43" i="188"/>
  <c r="S43" i="190" s="1"/>
  <c r="S49" i="188"/>
  <c r="S49" i="190" s="1"/>
  <c r="S73" i="188"/>
  <c r="S73" i="190" s="1"/>
  <c r="S64" i="188"/>
  <c r="S64" i="190" s="1"/>
  <c r="S45" i="188"/>
  <c r="S45" i="190" s="1"/>
  <c r="S19" i="188"/>
  <c r="S19" i="190" s="1"/>
  <c r="S31" i="188"/>
  <c r="S31" i="190" s="1"/>
  <c r="S25" i="188"/>
  <c r="S25" i="190" s="1"/>
  <c r="S9" i="188"/>
  <c r="S54" i="188"/>
  <c r="S54" i="190" s="1"/>
  <c r="S34" i="188"/>
  <c r="S34" i="190" s="1"/>
  <c r="S32" i="188"/>
  <c r="S32" i="190" s="1"/>
  <c r="S37" i="188"/>
  <c r="S37" i="190" s="1"/>
  <c r="S11" i="188"/>
  <c r="S11" i="190" s="1"/>
  <c r="S29" i="188"/>
  <c r="S29" i="190" s="1"/>
  <c r="S28" i="188"/>
  <c r="S28" i="190" s="1"/>
  <c r="S24" i="188"/>
  <c r="S24" i="190" s="1"/>
  <c r="S13" i="188"/>
  <c r="S13" i="190" s="1"/>
  <c r="S30" i="188"/>
  <c r="S30" i="190" s="1"/>
  <c r="S23" i="188"/>
  <c r="S23" i="190" s="1"/>
  <c r="S14" i="188"/>
  <c r="S14" i="190" s="1"/>
  <c r="S27" i="188"/>
  <c r="S27" i="190" s="1"/>
  <c r="S15" i="188"/>
  <c r="S15" i="190" s="1"/>
  <c r="S16" i="188"/>
  <c r="S16" i="190" s="1"/>
  <c r="S20" i="188"/>
  <c r="S20" i="190" s="1"/>
  <c r="S22" i="188"/>
  <c r="S22" i="190" s="1"/>
  <c r="S17" i="188"/>
  <c r="S17" i="190" s="1"/>
  <c r="S18" i="188"/>
  <c r="S18" i="190" s="1"/>
  <c r="S10" i="188"/>
  <c r="S10" i="190" s="1"/>
  <c r="S89" i="188"/>
  <c r="S89" i="190" s="1"/>
  <c r="S87" i="188"/>
  <c r="S87" i="190" s="1"/>
  <c r="S92" i="188"/>
  <c r="S93" i="188"/>
  <c r="S93" i="190" s="1"/>
  <c r="S94" i="188"/>
  <c r="S94" i="190" s="1"/>
  <c r="Z81" i="188"/>
  <c r="Z81" i="190" s="1"/>
  <c r="Z73" i="188"/>
  <c r="Z73" i="190" s="1"/>
  <c r="Z50" i="188"/>
  <c r="Z50" i="190" s="1"/>
  <c r="Z80" i="188"/>
  <c r="Z80" i="190" s="1"/>
  <c r="Z67" i="188"/>
  <c r="Z67" i="190" s="1"/>
  <c r="Z47" i="188"/>
  <c r="Z47" i="190" s="1"/>
  <c r="Z72" i="188"/>
  <c r="Z72" i="190" s="1"/>
  <c r="Z64" i="188"/>
  <c r="Z64" i="190" s="1"/>
  <c r="Z61" i="188"/>
  <c r="Z61" i="190" s="1"/>
  <c r="Z79" i="188"/>
  <c r="Z79" i="190" s="1"/>
  <c r="Z71" i="188"/>
  <c r="Z71" i="190" s="1"/>
  <c r="Z55" i="188"/>
  <c r="Z55" i="190" s="1"/>
  <c r="Z69" i="188"/>
  <c r="Z69" i="190" s="1"/>
  <c r="Z60" i="188"/>
  <c r="Z60" i="190" s="1"/>
  <c r="Z76" i="188"/>
  <c r="Z76" i="190" s="1"/>
  <c r="Z83" i="188"/>
  <c r="Z83" i="190" s="1"/>
  <c r="Z84" i="188"/>
  <c r="Z84" i="190" s="1"/>
  <c r="Z75" i="188"/>
  <c r="Z75" i="190" s="1"/>
  <c r="Z66" i="188"/>
  <c r="Z66" i="190" s="1"/>
  <c r="Z46" i="188"/>
  <c r="Z46" i="190" s="1"/>
  <c r="Z56" i="188"/>
  <c r="Z56" i="190" s="1"/>
  <c r="Z54" i="188"/>
  <c r="Z54" i="190" s="1"/>
  <c r="Z43" i="188"/>
  <c r="Z43" i="190" s="1"/>
  <c r="Z40" i="188"/>
  <c r="Z40" i="190" s="1"/>
  <c r="Z78" i="188"/>
  <c r="Z78" i="190" s="1"/>
  <c r="Z48" i="188"/>
  <c r="Z48" i="190" s="1"/>
  <c r="Z37" i="188"/>
  <c r="Z37" i="190" s="1"/>
  <c r="Z34" i="188"/>
  <c r="Z34" i="190" s="1"/>
  <c r="Z77" i="188"/>
  <c r="Z77" i="190" s="1"/>
  <c r="Z53" i="188"/>
  <c r="Z53" i="190" s="1"/>
  <c r="Z68" i="188"/>
  <c r="Z68" i="190" s="1"/>
  <c r="Z70" i="188"/>
  <c r="Z70" i="190" s="1"/>
  <c r="Z74" i="188"/>
  <c r="Z74" i="190" s="1"/>
  <c r="Z63" i="188"/>
  <c r="Z63" i="190" s="1"/>
  <c r="Z62" i="188"/>
  <c r="Z62" i="190" s="1"/>
  <c r="Z58" i="188"/>
  <c r="Z58" i="190" s="1"/>
  <c r="Z82" i="188"/>
  <c r="Z82" i="190" s="1"/>
  <c r="Z52" i="188"/>
  <c r="Z52" i="190" s="1"/>
  <c r="Z31" i="188"/>
  <c r="Z31" i="190" s="1"/>
  <c r="Z29" i="188"/>
  <c r="Z29" i="190" s="1"/>
  <c r="Z20" i="188"/>
  <c r="Z20" i="190" s="1"/>
  <c r="Z57" i="188"/>
  <c r="Z57" i="190" s="1"/>
  <c r="Z59" i="188"/>
  <c r="Z59" i="190" s="1"/>
  <c r="Z42" i="188"/>
  <c r="Z42" i="190" s="1"/>
  <c r="Z41" i="188"/>
  <c r="Z41" i="190" s="1"/>
  <c r="Z39" i="188"/>
  <c r="Z39" i="190" s="1"/>
  <c r="Z32" i="188"/>
  <c r="Z32" i="190" s="1"/>
  <c r="Z11" i="188"/>
  <c r="Z11" i="190" s="1"/>
  <c r="Z35" i="188"/>
  <c r="Z35" i="190" s="1"/>
  <c r="Z25" i="188"/>
  <c r="Z25" i="190" s="1"/>
  <c r="Z49" i="188"/>
  <c r="Z49" i="190" s="1"/>
  <c r="Z65" i="188"/>
  <c r="Z65" i="190" s="1"/>
  <c r="Z44" i="188"/>
  <c r="Z44" i="190" s="1"/>
  <c r="Z45" i="188"/>
  <c r="Z45" i="190" s="1"/>
  <c r="Z51" i="188"/>
  <c r="Z51" i="190" s="1"/>
  <c r="Z38" i="188"/>
  <c r="Z38" i="190" s="1"/>
  <c r="Z28" i="188"/>
  <c r="Z28" i="190" s="1"/>
  <c r="Z24" i="188"/>
  <c r="Z24" i="190" s="1"/>
  <c r="Z12" i="188"/>
  <c r="Z12" i="190" s="1"/>
  <c r="Z13" i="188"/>
  <c r="Z13" i="190" s="1"/>
  <c r="Z27" i="188"/>
  <c r="Z27" i="190" s="1"/>
  <c r="Z15" i="188"/>
  <c r="Z15" i="190" s="1"/>
  <c r="Z30" i="188"/>
  <c r="Z30" i="190" s="1"/>
  <c r="Z23" i="188"/>
  <c r="Z23" i="190" s="1"/>
  <c r="Z36" i="188"/>
  <c r="Z36" i="190" s="1"/>
  <c r="Z17" i="188"/>
  <c r="Z17" i="190" s="1"/>
  <c r="Z33" i="188"/>
  <c r="Z33" i="190" s="1"/>
  <c r="Z22" i="188"/>
  <c r="Z22" i="190" s="1"/>
  <c r="Z18" i="188"/>
  <c r="Z18" i="190" s="1"/>
  <c r="Z26" i="188"/>
  <c r="Z26" i="190" s="1"/>
  <c r="Z19" i="188"/>
  <c r="Z19" i="190" s="1"/>
  <c r="Z9" i="188"/>
  <c r="Z16" i="188"/>
  <c r="Z16" i="190" s="1"/>
  <c r="Z10" i="188"/>
  <c r="Z10" i="190" s="1"/>
  <c r="Z21" i="188"/>
  <c r="Z21" i="190" s="1"/>
  <c r="Z14" i="188"/>
  <c r="Z14" i="190" s="1"/>
  <c r="Z89" i="188"/>
  <c r="Z89" i="190" s="1"/>
  <c r="Z92" i="188"/>
  <c r="Z87" i="188"/>
  <c r="Z87" i="190" s="1"/>
  <c r="Z94" i="188"/>
  <c r="Z94" i="190" s="1"/>
  <c r="Z93" i="188"/>
  <c r="Z93" i="190" s="1"/>
  <c r="BX71" i="188"/>
  <c r="BX71" i="190" s="1"/>
  <c r="BX70" i="188"/>
  <c r="BX70" i="190" s="1"/>
  <c r="BX60" i="188"/>
  <c r="BX60" i="190" s="1"/>
  <c r="BX57" i="188"/>
  <c r="BX57" i="190" s="1"/>
  <c r="BX77" i="188"/>
  <c r="BX77" i="190" s="1"/>
  <c r="BX54" i="188"/>
  <c r="BX54" i="190" s="1"/>
  <c r="BX69" i="188"/>
  <c r="BX69" i="190" s="1"/>
  <c r="BX51" i="188"/>
  <c r="BX51" i="190" s="1"/>
  <c r="BX76" i="188"/>
  <c r="BX76" i="190" s="1"/>
  <c r="BX68" i="188"/>
  <c r="BX68" i="190" s="1"/>
  <c r="BX65" i="188"/>
  <c r="BX65" i="190" s="1"/>
  <c r="BX83" i="188"/>
  <c r="BX83" i="190" s="1"/>
  <c r="BX75" i="188"/>
  <c r="BX75" i="190" s="1"/>
  <c r="BX82" i="188"/>
  <c r="BX82" i="190" s="1"/>
  <c r="BX84" i="188"/>
  <c r="BX84" i="190" s="1"/>
  <c r="BX74" i="188"/>
  <c r="BX74" i="190" s="1"/>
  <c r="BX50" i="188"/>
  <c r="BX50" i="190" s="1"/>
  <c r="BX81" i="188"/>
  <c r="BX81" i="190" s="1"/>
  <c r="BX80" i="188"/>
  <c r="BX80" i="190" s="1"/>
  <c r="BX63" i="188"/>
  <c r="BX63" i="190" s="1"/>
  <c r="BX61" i="188"/>
  <c r="BX61" i="190" s="1"/>
  <c r="BX36" i="188"/>
  <c r="BX36" i="190" s="1"/>
  <c r="BX64" i="188"/>
  <c r="BX64" i="190" s="1"/>
  <c r="BX59" i="188"/>
  <c r="BX59" i="190" s="1"/>
  <c r="BX33" i="188"/>
  <c r="BX33" i="190" s="1"/>
  <c r="BX78" i="188"/>
  <c r="BX78" i="190" s="1"/>
  <c r="BX58" i="188"/>
  <c r="BX58" i="190" s="1"/>
  <c r="BX56" i="188"/>
  <c r="BX56" i="190" s="1"/>
  <c r="BX44" i="188"/>
  <c r="BX44" i="190" s="1"/>
  <c r="BX55" i="188"/>
  <c r="BX55" i="190" s="1"/>
  <c r="BX38" i="188"/>
  <c r="BX38" i="190" s="1"/>
  <c r="BX73" i="188"/>
  <c r="BX73" i="190" s="1"/>
  <c r="BX53" i="188"/>
  <c r="BX53" i="190" s="1"/>
  <c r="BX79" i="188"/>
  <c r="BX79" i="190" s="1"/>
  <c r="BX66" i="188"/>
  <c r="BX66" i="190" s="1"/>
  <c r="BX49" i="188"/>
  <c r="BX49" i="190" s="1"/>
  <c r="BX67" i="188"/>
  <c r="BX67" i="190" s="1"/>
  <c r="BX72" i="188"/>
  <c r="BX72" i="190" s="1"/>
  <c r="BX32" i="188"/>
  <c r="BX32" i="190" s="1"/>
  <c r="BX10" i="188"/>
  <c r="BX10" i="190" s="1"/>
  <c r="BX27" i="188"/>
  <c r="BX27" i="190" s="1"/>
  <c r="BX52" i="188"/>
  <c r="BX52" i="190" s="1"/>
  <c r="BX24" i="188"/>
  <c r="BX24" i="190" s="1"/>
  <c r="BX45" i="188"/>
  <c r="BX45" i="190" s="1"/>
  <c r="BX21" i="188"/>
  <c r="BX21" i="190" s="1"/>
  <c r="BX35" i="188"/>
  <c r="BX35" i="190" s="1"/>
  <c r="BX46" i="188"/>
  <c r="BX46" i="190" s="1"/>
  <c r="BX41" i="188"/>
  <c r="BX41" i="190" s="1"/>
  <c r="BX62" i="188"/>
  <c r="BX62" i="190" s="1"/>
  <c r="BX48" i="188"/>
  <c r="BX48" i="190" s="1"/>
  <c r="BX39" i="188"/>
  <c r="BX39" i="190" s="1"/>
  <c r="BX34" i="188"/>
  <c r="BX34" i="190" s="1"/>
  <c r="BX42" i="188"/>
  <c r="BX42" i="190" s="1"/>
  <c r="BX25" i="188"/>
  <c r="BX25" i="190" s="1"/>
  <c r="BX14" i="188"/>
  <c r="BX14" i="190" s="1"/>
  <c r="BX15" i="188"/>
  <c r="BX15" i="190" s="1"/>
  <c r="BX43" i="188"/>
  <c r="BX43" i="190" s="1"/>
  <c r="BX16" i="188"/>
  <c r="BX16" i="190" s="1"/>
  <c r="BX40" i="188"/>
  <c r="BX40" i="190" s="1"/>
  <c r="BX20" i="188"/>
  <c r="BX20" i="190" s="1"/>
  <c r="BX17" i="188"/>
  <c r="BX17" i="190" s="1"/>
  <c r="BX47" i="188"/>
  <c r="BX47" i="190" s="1"/>
  <c r="BX18" i="188"/>
  <c r="BX18" i="190" s="1"/>
  <c r="BX28" i="188"/>
  <c r="BX28" i="190" s="1"/>
  <c r="BX23" i="188"/>
  <c r="BX23" i="190" s="1"/>
  <c r="BX37" i="188"/>
  <c r="BX37" i="190" s="1"/>
  <c r="BX29" i="188"/>
  <c r="BX29" i="190" s="1"/>
  <c r="BX9" i="188"/>
  <c r="BX26" i="188"/>
  <c r="BX26" i="190" s="1"/>
  <c r="BX30" i="188"/>
  <c r="BX30" i="190" s="1"/>
  <c r="BX19" i="188"/>
  <c r="BX19" i="190" s="1"/>
  <c r="BX22" i="188"/>
  <c r="BX22" i="190" s="1"/>
  <c r="BX31" i="188"/>
  <c r="BX31" i="190" s="1"/>
  <c r="BX12" i="188"/>
  <c r="BX12" i="190" s="1"/>
  <c r="BX13" i="188"/>
  <c r="BX13" i="190" s="1"/>
  <c r="BX11" i="188"/>
  <c r="BX11" i="190" s="1"/>
  <c r="BX92" i="188"/>
  <c r="BX89" i="188"/>
  <c r="BX89" i="190" s="1"/>
  <c r="BX87" i="188"/>
  <c r="BX87" i="190" s="1"/>
  <c r="BX94" i="188"/>
  <c r="BX94" i="190" s="1"/>
  <c r="BX93" i="188"/>
  <c r="BX93" i="190" s="1"/>
  <c r="CB37" i="168"/>
  <c r="D37" i="170"/>
  <c r="Y86" i="168"/>
  <c r="D78" i="170"/>
  <c r="CB78" i="168"/>
  <c r="D16" i="170"/>
  <c r="CB16" i="168"/>
  <c r="BG86" i="168"/>
  <c r="BP9" i="190" l="1"/>
  <c r="BP86" i="188"/>
  <c r="BL86" i="170"/>
  <c r="BL88" i="168"/>
  <c r="P86" i="170"/>
  <c r="P88" i="168"/>
  <c r="BT86" i="170"/>
  <c r="BT88" i="168"/>
  <c r="AQ86" i="170"/>
  <c r="AQ88" i="168"/>
  <c r="U36" i="207"/>
  <c r="W36" i="206"/>
  <c r="W36" i="207" s="1"/>
  <c r="V36" i="206"/>
  <c r="V36" i="207" s="1"/>
  <c r="U24" i="207"/>
  <c r="W24" i="206"/>
  <c r="W24" i="207" s="1"/>
  <c r="V24" i="206"/>
  <c r="V24" i="207" s="1"/>
  <c r="U51" i="207"/>
  <c r="W51" i="206"/>
  <c r="W51" i="207" s="1"/>
  <c r="V51" i="206"/>
  <c r="V51" i="207" s="1"/>
  <c r="U59" i="207"/>
  <c r="W59" i="206"/>
  <c r="W59" i="207" s="1"/>
  <c r="V59" i="206"/>
  <c r="V59" i="207" s="1"/>
  <c r="CB79" i="170"/>
  <c r="CI79" i="168"/>
  <c r="D24" i="190"/>
  <c r="CB24" i="188"/>
  <c r="D12" i="190"/>
  <c r="CB12" i="188"/>
  <c r="D57" i="190"/>
  <c r="CB57" i="188"/>
  <c r="D32" i="190"/>
  <c r="CB32" i="188"/>
  <c r="AS86" i="188"/>
  <c r="AS9" i="190"/>
  <c r="AC26" i="201"/>
  <c r="AE26" i="205"/>
  <c r="AE26" i="201" s="1"/>
  <c r="AD26" i="205"/>
  <c r="AD26" i="201" s="1"/>
  <c r="AC53" i="201"/>
  <c r="AE53" i="205"/>
  <c r="AE53" i="201" s="1"/>
  <c r="AD53" i="205"/>
  <c r="AD53" i="201" s="1"/>
  <c r="AC29" i="201"/>
  <c r="AE29" i="205"/>
  <c r="AE29" i="201" s="1"/>
  <c r="AD29" i="205"/>
  <c r="AD29" i="201" s="1"/>
  <c r="AZ92" i="190"/>
  <c r="AZ91" i="188"/>
  <c r="G9" i="190"/>
  <c r="G86" i="188"/>
  <c r="CB71" i="170"/>
  <c r="CI71" i="168"/>
  <c r="AG86" i="170"/>
  <c r="AG88" i="168"/>
  <c r="Y92" i="190"/>
  <c r="Y91" i="188"/>
  <c r="AI9" i="190"/>
  <c r="AI86" i="188"/>
  <c r="AN92" i="190"/>
  <c r="AN91" i="188"/>
  <c r="CD86" i="170"/>
  <c r="CD88" i="168"/>
  <c r="CB14" i="170"/>
  <c r="CI14" i="168"/>
  <c r="U86" i="170"/>
  <c r="U88" i="168"/>
  <c r="CB48" i="170"/>
  <c r="CI48" i="168"/>
  <c r="M92" i="190"/>
  <c r="M91" i="188"/>
  <c r="BP86" i="170"/>
  <c r="BP88" i="168"/>
  <c r="U84" i="207"/>
  <c r="W84" i="206"/>
  <c r="W84" i="207" s="1"/>
  <c r="V84" i="206"/>
  <c r="V84" i="207" s="1"/>
  <c r="U67" i="207"/>
  <c r="W67" i="206"/>
  <c r="W67" i="207" s="1"/>
  <c r="V67" i="206"/>
  <c r="V67" i="207" s="1"/>
  <c r="U71" i="207"/>
  <c r="V71" i="206"/>
  <c r="V71" i="207" s="1"/>
  <c r="W71" i="206"/>
  <c r="W71" i="207" s="1"/>
  <c r="W79" i="206"/>
  <c r="W79" i="207" s="1"/>
  <c r="V79" i="206"/>
  <c r="V79" i="207" s="1"/>
  <c r="U79" i="207"/>
  <c r="D16" i="190"/>
  <c r="CB16" i="188"/>
  <c r="D45" i="190"/>
  <c r="CB45" i="188"/>
  <c r="D59" i="190"/>
  <c r="CB59" i="188"/>
  <c r="D83" i="190"/>
  <c r="CB83" i="188"/>
  <c r="AC63" i="201"/>
  <c r="AE63" i="205"/>
  <c r="AE63" i="201" s="1"/>
  <c r="AD63" i="205"/>
  <c r="AD63" i="201" s="1"/>
  <c r="AC39" i="201"/>
  <c r="AD39" i="205"/>
  <c r="AD39" i="201" s="1"/>
  <c r="AE39" i="205"/>
  <c r="AE39" i="201" s="1"/>
  <c r="AC81" i="201"/>
  <c r="AD81" i="205"/>
  <c r="AD81" i="201" s="1"/>
  <c r="AE81" i="205"/>
  <c r="AE81" i="201" s="1"/>
  <c r="AC51" i="201"/>
  <c r="AE51" i="205"/>
  <c r="AE51" i="201" s="1"/>
  <c r="AD51" i="205"/>
  <c r="AD51" i="201" s="1"/>
  <c r="T92" i="190"/>
  <c r="T91" i="188"/>
  <c r="AF86" i="170"/>
  <c r="AF88" i="168"/>
  <c r="AY92" i="190"/>
  <c r="AY91" i="188"/>
  <c r="BX92" i="190"/>
  <c r="BX91" i="188"/>
  <c r="CB44" i="170"/>
  <c r="CI44" i="168"/>
  <c r="AW92" i="190"/>
  <c r="AW91" i="188"/>
  <c r="AB86" i="170"/>
  <c r="AB88" i="168"/>
  <c r="L9" i="190"/>
  <c r="L86" i="188"/>
  <c r="I86" i="170"/>
  <c r="I88" i="168"/>
  <c r="BA9" i="190"/>
  <c r="BA86" i="188"/>
  <c r="BT86" i="188"/>
  <c r="BT9" i="190"/>
  <c r="AG9" i="190"/>
  <c r="AG86" i="188"/>
  <c r="G86" i="170"/>
  <c r="G88" i="168"/>
  <c r="CI63" i="170"/>
  <c r="CN63" i="168"/>
  <c r="CL63" i="168"/>
  <c r="U43" i="207"/>
  <c r="W43" i="206"/>
  <c r="W43" i="207" s="1"/>
  <c r="V43" i="206"/>
  <c r="V43" i="207" s="1"/>
  <c r="W25" i="206"/>
  <c r="W25" i="207" s="1"/>
  <c r="V25" i="206"/>
  <c r="V25" i="207" s="1"/>
  <c r="U25" i="207"/>
  <c r="U14" i="207"/>
  <c r="W14" i="206"/>
  <c r="W14" i="207" s="1"/>
  <c r="V14" i="206"/>
  <c r="V14" i="207" s="1"/>
  <c r="U20" i="207"/>
  <c r="W20" i="206"/>
  <c r="W20" i="207" s="1"/>
  <c r="V20" i="206"/>
  <c r="V20" i="207" s="1"/>
  <c r="U92" i="190"/>
  <c r="U91" i="188"/>
  <c r="CB22" i="170"/>
  <c r="CI22" i="168"/>
  <c r="D9" i="190"/>
  <c r="D86" i="188"/>
  <c r="CB9" i="188"/>
  <c r="D55" i="190"/>
  <c r="CB55" i="188"/>
  <c r="D65" i="190"/>
  <c r="CB65" i="188"/>
  <c r="D84" i="190"/>
  <c r="CB84" i="188"/>
  <c r="AC91" i="205"/>
  <c r="AC13" i="201"/>
  <c r="AE13" i="205"/>
  <c r="AE13" i="201" s="1"/>
  <c r="AD13" i="205"/>
  <c r="AC40" i="201"/>
  <c r="AE40" i="205"/>
  <c r="AE40" i="201" s="1"/>
  <c r="AD40" i="205"/>
  <c r="AD40" i="201" s="1"/>
  <c r="AC28" i="201"/>
  <c r="AE28" i="205"/>
  <c r="AE28" i="201" s="1"/>
  <c r="AD28" i="205"/>
  <c r="AD28" i="201" s="1"/>
  <c r="AC73" i="201"/>
  <c r="AE73" i="205"/>
  <c r="AE73" i="201" s="1"/>
  <c r="AD73" i="205"/>
  <c r="AD73" i="201" s="1"/>
  <c r="AF92" i="190"/>
  <c r="AF91" i="188"/>
  <c r="CI19" i="170"/>
  <c r="CN19" i="168"/>
  <c r="CL19" i="168"/>
  <c r="Q92" i="190"/>
  <c r="Q91" i="188"/>
  <c r="Q9" i="190"/>
  <c r="Q86" i="188"/>
  <c r="CI61" i="170"/>
  <c r="CN61" i="168"/>
  <c r="CL61" i="168"/>
  <c r="CB37" i="170"/>
  <c r="CI37" i="168"/>
  <c r="AE92" i="190"/>
  <c r="AE91" i="188"/>
  <c r="Z92" i="190"/>
  <c r="Z91" i="188"/>
  <c r="S92" i="190"/>
  <c r="S91" i="188"/>
  <c r="AM86" i="170"/>
  <c r="AM88" i="168"/>
  <c r="CB70" i="170"/>
  <c r="CI70" i="168"/>
  <c r="CB24" i="170"/>
  <c r="CI24" i="168"/>
  <c r="BW92" i="190"/>
  <c r="BW91" i="188"/>
  <c r="M86" i="170"/>
  <c r="M88" i="168"/>
  <c r="BC9" i="190"/>
  <c r="BC86" i="188"/>
  <c r="H86" i="170"/>
  <c r="H88" i="168"/>
  <c r="BM86" i="170"/>
  <c r="BM88" i="168"/>
  <c r="K86" i="170"/>
  <c r="K88" i="168"/>
  <c r="AJ86" i="170"/>
  <c r="AJ88" i="168"/>
  <c r="AZ86" i="170"/>
  <c r="AZ88" i="168"/>
  <c r="CB31" i="170"/>
  <c r="CI31" i="168"/>
  <c r="CI77" i="168"/>
  <c r="CB77" i="170"/>
  <c r="U85" i="207"/>
  <c r="W85" i="206"/>
  <c r="W85" i="207" s="1"/>
  <c r="V85" i="206"/>
  <c r="V85" i="207" s="1"/>
  <c r="U68" i="207"/>
  <c r="W68" i="206"/>
  <c r="W68" i="207" s="1"/>
  <c r="V68" i="206"/>
  <c r="V68" i="207" s="1"/>
  <c r="U34" i="207"/>
  <c r="W34" i="206"/>
  <c r="W34" i="207" s="1"/>
  <c r="V34" i="206"/>
  <c r="V34" i="207" s="1"/>
  <c r="U40" i="207"/>
  <c r="W40" i="206"/>
  <c r="W40" i="207" s="1"/>
  <c r="V40" i="206"/>
  <c r="V40" i="207" s="1"/>
  <c r="AL9" i="190"/>
  <c r="AL86" i="188"/>
  <c r="D10" i="190"/>
  <c r="CB10" i="188"/>
  <c r="D33" i="190"/>
  <c r="CB33" i="188"/>
  <c r="D58" i="190"/>
  <c r="CB58" i="188"/>
  <c r="D66" i="190"/>
  <c r="CB66" i="188"/>
  <c r="AC14" i="201"/>
  <c r="AE14" i="205"/>
  <c r="AE14" i="201" s="1"/>
  <c r="AD14" i="205"/>
  <c r="AD14" i="201" s="1"/>
  <c r="AC46" i="201"/>
  <c r="AE46" i="205"/>
  <c r="AE46" i="201" s="1"/>
  <c r="AD46" i="205"/>
  <c r="AD46" i="201" s="1"/>
  <c r="AC54" i="201"/>
  <c r="AE54" i="205"/>
  <c r="AE54" i="201" s="1"/>
  <c r="AD54" i="205"/>
  <c r="AD54" i="201" s="1"/>
  <c r="AC33" i="201"/>
  <c r="AE33" i="205"/>
  <c r="AE33" i="201" s="1"/>
  <c r="AD33" i="205"/>
  <c r="AD33" i="201" s="1"/>
  <c r="AR92" i="190"/>
  <c r="AR91" i="188"/>
  <c r="AR9" i="190"/>
  <c r="AR86" i="188"/>
  <c r="N9" i="190"/>
  <c r="N86" i="188"/>
  <c r="CB40" i="170"/>
  <c r="CI40" i="168"/>
  <c r="AJ92" i="190"/>
  <c r="AJ91" i="188"/>
  <c r="BH9" i="190"/>
  <c r="BH86" i="188"/>
  <c r="BS86" i="170"/>
  <c r="BS88" i="168"/>
  <c r="CB75" i="170"/>
  <c r="CI75" i="168"/>
  <c r="BO92" i="190"/>
  <c r="BO91" i="188"/>
  <c r="CB35" i="170"/>
  <c r="CI35" i="168"/>
  <c r="BW86" i="170"/>
  <c r="BW88" i="168"/>
  <c r="BK86" i="170"/>
  <c r="BK88" i="168"/>
  <c r="AM92" i="190"/>
  <c r="AM91" i="188"/>
  <c r="BF92" i="190"/>
  <c r="BF91" i="188"/>
  <c r="BJ86" i="170"/>
  <c r="BJ88" i="168"/>
  <c r="U44" i="207"/>
  <c r="W44" i="206"/>
  <c r="W44" i="207" s="1"/>
  <c r="V44" i="206"/>
  <c r="V44" i="207" s="1"/>
  <c r="U27" i="207"/>
  <c r="V27" i="206"/>
  <c r="V27" i="207" s="1"/>
  <c r="W27" i="206"/>
  <c r="W27" i="207" s="1"/>
  <c r="U54" i="207"/>
  <c r="W54" i="206"/>
  <c r="W54" i="207" s="1"/>
  <c r="V54" i="206"/>
  <c r="V54" i="207" s="1"/>
  <c r="U60" i="207"/>
  <c r="W60" i="206"/>
  <c r="W60" i="207" s="1"/>
  <c r="V60" i="206"/>
  <c r="V60" i="207" s="1"/>
  <c r="CB34" i="170"/>
  <c r="CI34" i="168"/>
  <c r="H9" i="190"/>
  <c r="H86" i="188"/>
  <c r="D11" i="190"/>
  <c r="CB11" i="188"/>
  <c r="D37" i="190"/>
  <c r="CB37" i="188"/>
  <c r="D60" i="190"/>
  <c r="CB60" i="188"/>
  <c r="D77" i="190"/>
  <c r="CB77" i="188"/>
  <c r="AC15" i="201"/>
  <c r="AD15" i="205"/>
  <c r="AD15" i="201" s="1"/>
  <c r="AE15" i="205"/>
  <c r="AE15" i="201" s="1"/>
  <c r="AC47" i="201"/>
  <c r="AE47" i="205"/>
  <c r="AE47" i="201" s="1"/>
  <c r="AD47" i="205"/>
  <c r="AD47" i="201" s="1"/>
  <c r="AC82" i="201"/>
  <c r="AE82" i="205"/>
  <c r="AE82" i="201" s="1"/>
  <c r="AD82" i="205"/>
  <c r="AD82" i="201" s="1"/>
  <c r="AC55" i="201"/>
  <c r="AE55" i="205"/>
  <c r="AE55" i="201" s="1"/>
  <c r="AD55" i="205"/>
  <c r="AD55" i="201" s="1"/>
  <c r="BE9" i="190"/>
  <c r="BE86" i="188"/>
  <c r="BY86" i="170"/>
  <c r="BY88" i="168"/>
  <c r="BI92" i="190"/>
  <c r="BI91" i="188"/>
  <c r="P9" i="190"/>
  <c r="P86" i="188"/>
  <c r="S9" i="190"/>
  <c r="S86" i="188"/>
  <c r="CB53" i="170"/>
  <c r="CI53" i="168"/>
  <c r="AQ92" i="190"/>
  <c r="AQ91" i="188"/>
  <c r="AQ9" i="190"/>
  <c r="AQ86" i="188"/>
  <c r="E92" i="190"/>
  <c r="E91" i="188"/>
  <c r="BX86" i="170"/>
  <c r="BX88" i="168"/>
  <c r="J9" i="190"/>
  <c r="J86" i="188"/>
  <c r="CB28" i="170"/>
  <c r="CI28" i="168"/>
  <c r="AU92" i="190"/>
  <c r="AU91" i="188"/>
  <c r="V92" i="190"/>
  <c r="V91" i="188"/>
  <c r="AM9" i="190"/>
  <c r="AM86" i="188"/>
  <c r="CB21" i="170"/>
  <c r="CI21" i="168"/>
  <c r="BO86" i="170"/>
  <c r="BO88" i="168"/>
  <c r="AC92" i="190"/>
  <c r="AC91" i="188"/>
  <c r="CB29" i="170"/>
  <c r="CI29" i="168"/>
  <c r="CB68" i="170"/>
  <c r="CI68" i="168"/>
  <c r="W87" i="206"/>
  <c r="W87" i="207" s="1"/>
  <c r="U87" i="207"/>
  <c r="V87" i="206"/>
  <c r="V87" i="207" s="1"/>
  <c r="W69" i="206"/>
  <c r="W69" i="207" s="1"/>
  <c r="U69" i="207"/>
  <c r="V69" i="206"/>
  <c r="V69" i="207" s="1"/>
  <c r="U74" i="207"/>
  <c r="W74" i="206"/>
  <c r="W74" i="207" s="1"/>
  <c r="V74" i="206"/>
  <c r="V74" i="207" s="1"/>
  <c r="V80" i="206"/>
  <c r="V80" i="207" s="1"/>
  <c r="U80" i="207"/>
  <c r="W80" i="206"/>
  <c r="W80" i="207" s="1"/>
  <c r="CB83" i="170"/>
  <c r="CI83" i="168"/>
  <c r="D28" i="190"/>
  <c r="CB28" i="188"/>
  <c r="D44" i="190"/>
  <c r="CB44" i="188"/>
  <c r="D62" i="190"/>
  <c r="CB62" i="188"/>
  <c r="D78" i="190"/>
  <c r="CB78" i="188"/>
  <c r="AC17" i="201"/>
  <c r="AE17" i="205"/>
  <c r="AE17" i="201" s="1"/>
  <c r="AD17" i="205"/>
  <c r="AD17" i="201" s="1"/>
  <c r="AC48" i="201"/>
  <c r="AE48" i="205"/>
  <c r="AE48" i="201" s="1"/>
  <c r="AD48" i="205"/>
  <c r="AD48" i="201" s="1"/>
  <c r="AC30" i="201"/>
  <c r="AE30" i="205"/>
  <c r="AE30" i="201" s="1"/>
  <c r="AD30" i="205"/>
  <c r="AD30" i="201" s="1"/>
  <c r="AC78" i="201"/>
  <c r="AE78" i="205"/>
  <c r="AE78" i="201" s="1"/>
  <c r="AD78" i="205"/>
  <c r="AD78" i="201" s="1"/>
  <c r="CB74" i="170"/>
  <c r="CI74" i="168"/>
  <c r="BD9" i="190"/>
  <c r="BD86" i="188"/>
  <c r="AE86" i="188"/>
  <c r="AE9" i="190"/>
  <c r="CB39" i="170"/>
  <c r="CI39" i="168"/>
  <c r="AE86" i="170"/>
  <c r="AE88" i="168"/>
  <c r="AD86" i="188"/>
  <c r="AD9" i="190"/>
  <c r="BW9" i="190"/>
  <c r="BW86" i="188"/>
  <c r="CH86" i="170"/>
  <c r="CH88" i="168"/>
  <c r="CI50" i="170"/>
  <c r="CN50" i="168"/>
  <c r="CL50" i="168"/>
  <c r="W92" i="190"/>
  <c r="W91" i="188"/>
  <c r="CB69" i="170"/>
  <c r="CI69" i="168"/>
  <c r="CI9" i="170"/>
  <c r="CN9" i="168"/>
  <c r="CL9" i="168"/>
  <c r="AT92" i="190"/>
  <c r="AT91" i="188"/>
  <c r="U45" i="207"/>
  <c r="W45" i="206"/>
  <c r="W45" i="207" s="1"/>
  <c r="V45" i="206"/>
  <c r="V45" i="207" s="1"/>
  <c r="U28" i="207"/>
  <c r="W28" i="206"/>
  <c r="W28" i="207" s="1"/>
  <c r="V28" i="206"/>
  <c r="V28" i="207" s="1"/>
  <c r="W15" i="206"/>
  <c r="W15" i="207" s="1"/>
  <c r="V15" i="206"/>
  <c r="V15" i="207" s="1"/>
  <c r="U15" i="207"/>
  <c r="U21" i="207"/>
  <c r="W21" i="206"/>
  <c r="W21" i="207" s="1"/>
  <c r="V21" i="206"/>
  <c r="V21" i="207" s="1"/>
  <c r="U9" i="190"/>
  <c r="U86" i="188"/>
  <c r="AH9" i="190"/>
  <c r="AH86" i="188"/>
  <c r="D47" i="190"/>
  <c r="CB47" i="188"/>
  <c r="D54" i="190"/>
  <c r="CB54" i="188"/>
  <c r="D42" i="190"/>
  <c r="CB42" i="188"/>
  <c r="D61" i="190"/>
  <c r="CB61" i="188"/>
  <c r="AC19" i="201"/>
  <c r="AE19" i="205"/>
  <c r="AE19" i="201" s="1"/>
  <c r="AD19" i="205"/>
  <c r="AD19" i="201" s="1"/>
  <c r="AC50" i="201"/>
  <c r="AE50" i="205"/>
  <c r="AE50" i="201" s="1"/>
  <c r="AD50" i="205"/>
  <c r="AD50" i="201" s="1"/>
  <c r="AC57" i="201"/>
  <c r="AE57" i="205"/>
  <c r="AE57" i="201" s="1"/>
  <c r="AD57" i="205"/>
  <c r="AD57" i="201" s="1"/>
  <c r="AC35" i="201"/>
  <c r="AE35" i="205"/>
  <c r="AE35" i="201" s="1"/>
  <c r="AD35" i="205"/>
  <c r="AD35" i="201" s="1"/>
  <c r="AY86" i="188"/>
  <c r="AY9" i="190"/>
  <c r="AJ9" i="190"/>
  <c r="AJ86" i="188"/>
  <c r="BH92" i="190"/>
  <c r="BH91" i="188"/>
  <c r="CB45" i="170"/>
  <c r="CI45" i="168"/>
  <c r="AW86" i="188"/>
  <c r="AW9" i="190"/>
  <c r="CB17" i="170"/>
  <c r="CI17" i="168"/>
  <c r="O9" i="190"/>
  <c r="O86" i="188"/>
  <c r="BU92" i="190"/>
  <c r="BU91" i="188"/>
  <c r="AO92" i="190"/>
  <c r="AO91" i="188"/>
  <c r="CB12" i="170"/>
  <c r="CI12" i="168"/>
  <c r="BL92" i="190"/>
  <c r="BL91" i="188"/>
  <c r="AB91" i="206"/>
  <c r="AB91" i="207" s="1"/>
  <c r="AB13" i="207"/>
  <c r="BD86" i="170"/>
  <c r="BD88" i="168"/>
  <c r="AC86" i="188"/>
  <c r="AC9" i="190"/>
  <c r="BK92" i="190"/>
  <c r="BK91" i="188"/>
  <c r="BK9" i="190"/>
  <c r="BK86" i="188"/>
  <c r="AN86" i="170"/>
  <c r="AN88" i="168"/>
  <c r="CB38" i="170"/>
  <c r="CI38" i="168"/>
  <c r="U88" i="207"/>
  <c r="W88" i="206"/>
  <c r="W88" i="207" s="1"/>
  <c r="V88" i="206"/>
  <c r="V88" i="207" s="1"/>
  <c r="U72" i="207"/>
  <c r="W72" i="206"/>
  <c r="W72" i="207" s="1"/>
  <c r="V72" i="206"/>
  <c r="V72" i="207" s="1"/>
  <c r="W35" i="206"/>
  <c r="W35" i="207" s="1"/>
  <c r="V35" i="206"/>
  <c r="V35" i="207" s="1"/>
  <c r="U35" i="207"/>
  <c r="U41" i="207"/>
  <c r="W41" i="206"/>
  <c r="W41" i="207" s="1"/>
  <c r="V41" i="206"/>
  <c r="V41" i="207" s="1"/>
  <c r="R92" i="190"/>
  <c r="R91" i="188"/>
  <c r="AB92" i="190"/>
  <c r="AB91" i="188"/>
  <c r="CE86" i="170"/>
  <c r="CE88" i="168"/>
  <c r="D21" i="190"/>
  <c r="CB21" i="188"/>
  <c r="D38" i="190"/>
  <c r="CB38" i="188"/>
  <c r="D63" i="190"/>
  <c r="CB63" i="188"/>
  <c r="D79" i="190"/>
  <c r="CB79" i="188"/>
  <c r="AC21" i="201"/>
  <c r="AE21" i="205"/>
  <c r="AE21" i="201" s="1"/>
  <c r="AD21" i="205"/>
  <c r="AD21" i="201" s="1"/>
  <c r="AC22" i="201"/>
  <c r="AE22" i="205"/>
  <c r="AE22" i="201" s="1"/>
  <c r="AD22" i="205"/>
  <c r="AD22" i="201" s="1"/>
  <c r="AC83" i="201"/>
  <c r="AD83" i="205"/>
  <c r="AD83" i="201" s="1"/>
  <c r="AE83" i="205"/>
  <c r="AE83" i="201" s="1"/>
  <c r="AC58" i="201"/>
  <c r="AD58" i="205"/>
  <c r="AD58" i="201" s="1"/>
  <c r="AE58" i="205"/>
  <c r="AE58" i="201" s="1"/>
  <c r="CB54" i="170"/>
  <c r="CI54" i="168"/>
  <c r="W86" i="170"/>
  <c r="W88" i="168"/>
  <c r="BO9" i="190"/>
  <c r="BO86" i="188"/>
  <c r="CB59" i="170"/>
  <c r="CI59" i="168"/>
  <c r="X92" i="190"/>
  <c r="X91" i="188"/>
  <c r="BV9" i="190"/>
  <c r="BV86" i="188"/>
  <c r="BU9" i="190"/>
  <c r="BU86" i="188"/>
  <c r="W9" i="190"/>
  <c r="W86" i="188"/>
  <c r="AG92" i="190"/>
  <c r="AG91" i="188"/>
  <c r="BL9" i="190"/>
  <c r="BL86" i="188"/>
  <c r="M9" i="190"/>
  <c r="M86" i="188"/>
  <c r="V9" i="190"/>
  <c r="V86" i="188"/>
  <c r="BZ92" i="190"/>
  <c r="BZ91" i="188"/>
  <c r="AT86" i="188"/>
  <c r="AT9" i="190"/>
  <c r="U47" i="207"/>
  <c r="V47" i="206"/>
  <c r="V47" i="207" s="1"/>
  <c r="W47" i="206"/>
  <c r="W47" i="207" s="1"/>
  <c r="U22" i="207"/>
  <c r="W22" i="206"/>
  <c r="W22" i="207" s="1"/>
  <c r="V22" i="206"/>
  <c r="V22" i="207" s="1"/>
  <c r="W55" i="206"/>
  <c r="W55" i="207" s="1"/>
  <c r="U55" i="207"/>
  <c r="V55" i="206"/>
  <c r="V55" i="207" s="1"/>
  <c r="U61" i="207"/>
  <c r="W61" i="206"/>
  <c r="W61" i="207" s="1"/>
  <c r="V61" i="206"/>
  <c r="V61" i="207" s="1"/>
  <c r="AP86" i="170"/>
  <c r="AP88" i="168"/>
  <c r="D36" i="190"/>
  <c r="CB36" i="188"/>
  <c r="D17" i="190"/>
  <c r="CB17" i="188"/>
  <c r="D69" i="190"/>
  <c r="CB69" i="188"/>
  <c r="D64" i="190"/>
  <c r="CB64" i="188"/>
  <c r="AC24" i="201"/>
  <c r="AE24" i="205"/>
  <c r="AE24" i="201" s="1"/>
  <c r="AD24" i="205"/>
  <c r="AD24" i="201" s="1"/>
  <c r="AC69" i="201"/>
  <c r="AE69" i="205"/>
  <c r="AE69" i="201" s="1"/>
  <c r="AD69" i="205"/>
  <c r="AD69" i="201" s="1"/>
  <c r="AC31" i="201"/>
  <c r="AE31" i="205"/>
  <c r="AE31" i="201" s="1"/>
  <c r="AD31" i="205"/>
  <c r="AD31" i="201" s="1"/>
  <c r="AC80" i="201"/>
  <c r="AE80" i="205"/>
  <c r="AE80" i="201" s="1"/>
  <c r="AD80" i="205"/>
  <c r="AD80" i="201" s="1"/>
  <c r="BD92" i="190"/>
  <c r="BD91" i="188"/>
  <c r="CB60" i="170"/>
  <c r="CI60" i="168"/>
  <c r="BN92" i="190"/>
  <c r="BN91" i="188"/>
  <c r="CF86" i="170"/>
  <c r="CF88" i="168"/>
  <c r="BG92" i="190"/>
  <c r="BG91" i="188"/>
  <c r="BF9" i="190"/>
  <c r="BF86" i="188"/>
  <c r="BA88" i="170"/>
  <c r="BA90" i="168"/>
  <c r="U48" i="207"/>
  <c r="W48" i="206"/>
  <c r="W48" i="207" s="1"/>
  <c r="V48" i="206"/>
  <c r="V48" i="207" s="1"/>
  <c r="U42" i="207"/>
  <c r="V42" i="206"/>
  <c r="V42" i="207" s="1"/>
  <c r="W42" i="206"/>
  <c r="W42" i="207" s="1"/>
  <c r="U75" i="207"/>
  <c r="W75" i="206"/>
  <c r="W75" i="207" s="1"/>
  <c r="V75" i="206"/>
  <c r="V75" i="207" s="1"/>
  <c r="U81" i="207"/>
  <c r="W81" i="206"/>
  <c r="W81" i="207" s="1"/>
  <c r="V81" i="206"/>
  <c r="V81" i="207" s="1"/>
  <c r="R9" i="190"/>
  <c r="R86" i="188"/>
  <c r="BR92" i="190"/>
  <c r="BR91" i="188"/>
  <c r="H92" i="190"/>
  <c r="H91" i="188"/>
  <c r="CI81" i="170"/>
  <c r="CN81" i="168"/>
  <c r="CL81" i="168"/>
  <c r="BY9" i="190"/>
  <c r="BY86" i="188"/>
  <c r="D19" i="190"/>
  <c r="CB19" i="188"/>
  <c r="D34" i="190"/>
  <c r="CB34" i="188"/>
  <c r="D49" i="190"/>
  <c r="CB49" i="188"/>
  <c r="D67" i="190"/>
  <c r="CB67" i="188"/>
  <c r="AC52" i="201"/>
  <c r="AE52" i="205"/>
  <c r="AE52" i="201" s="1"/>
  <c r="AD52" i="205"/>
  <c r="AD52" i="201" s="1"/>
  <c r="AC38" i="201"/>
  <c r="AE38" i="205"/>
  <c r="AE38" i="201" s="1"/>
  <c r="AD38" i="205"/>
  <c r="AD38" i="201" s="1"/>
  <c r="AC59" i="201"/>
  <c r="AE59" i="205"/>
  <c r="AE59" i="201" s="1"/>
  <c r="AD59" i="205"/>
  <c r="AD59" i="201" s="1"/>
  <c r="AC25" i="201"/>
  <c r="AE25" i="205"/>
  <c r="AE25" i="201" s="1"/>
  <c r="AD25" i="205"/>
  <c r="AD25" i="201" s="1"/>
  <c r="BV86" i="170"/>
  <c r="BV88" i="168"/>
  <c r="Z86" i="170"/>
  <c r="Z88" i="168"/>
  <c r="Y86" i="188"/>
  <c r="Y9" i="190"/>
  <c r="X86" i="170"/>
  <c r="X88" i="168"/>
  <c r="E9" i="190"/>
  <c r="E86" i="188"/>
  <c r="BC92" i="190"/>
  <c r="BC91" i="188"/>
  <c r="O92" i="190"/>
  <c r="O91" i="188"/>
  <c r="E86" i="170"/>
  <c r="E88" i="168"/>
  <c r="CB88" i="168" s="1"/>
  <c r="CB88" i="170" s="1"/>
  <c r="AU86" i="188"/>
  <c r="AU9" i="190"/>
  <c r="AA91" i="207"/>
  <c r="AC91" i="206"/>
  <c r="AC91" i="207" s="1"/>
  <c r="BG9" i="190"/>
  <c r="BG86" i="188"/>
  <c r="U49" i="207"/>
  <c r="V49" i="206"/>
  <c r="V49" i="207" s="1"/>
  <c r="W49" i="206"/>
  <c r="W49" i="207" s="1"/>
  <c r="U62" i="207"/>
  <c r="V62" i="206"/>
  <c r="V62" i="207" s="1"/>
  <c r="W62" i="206"/>
  <c r="W62" i="207" s="1"/>
  <c r="U17" i="207"/>
  <c r="V17" i="206"/>
  <c r="V17" i="207" s="1"/>
  <c r="W17" i="206"/>
  <c r="W17" i="207" s="1"/>
  <c r="CB64" i="170"/>
  <c r="CI64" i="168"/>
  <c r="BE86" i="170"/>
  <c r="BE88" i="168"/>
  <c r="D18" i="190"/>
  <c r="CB18" i="188"/>
  <c r="D51" i="190"/>
  <c r="CB51" i="188"/>
  <c r="D52" i="190"/>
  <c r="CB52" i="188"/>
  <c r="D72" i="190"/>
  <c r="CB72" i="188"/>
  <c r="AC64" i="201"/>
  <c r="AD64" i="205"/>
  <c r="AD64" i="201" s="1"/>
  <c r="AE64" i="205"/>
  <c r="AE64" i="201" s="1"/>
  <c r="AC72" i="201"/>
  <c r="AE72" i="205"/>
  <c r="AE72" i="201" s="1"/>
  <c r="AD72" i="205"/>
  <c r="AD72" i="201" s="1"/>
  <c r="AC84" i="201"/>
  <c r="AD84" i="205"/>
  <c r="AD84" i="201" s="1"/>
  <c r="AE84" i="205"/>
  <c r="AE84" i="201" s="1"/>
  <c r="AC45" i="201"/>
  <c r="AE45" i="205"/>
  <c r="AE45" i="201" s="1"/>
  <c r="AD45" i="205"/>
  <c r="AD45" i="201" s="1"/>
  <c r="AZ86" i="188"/>
  <c r="AZ9" i="190"/>
  <c r="J86" i="170"/>
  <c r="J88" i="168"/>
  <c r="BG86" i="170"/>
  <c r="BG88" i="168"/>
  <c r="AX92" i="190"/>
  <c r="AX91" i="188"/>
  <c r="CB16" i="170"/>
  <c r="CI16" i="168"/>
  <c r="BX9" i="190"/>
  <c r="BX86" i="188"/>
  <c r="AV86" i="170"/>
  <c r="AV88" i="168"/>
  <c r="P92" i="190"/>
  <c r="P91" i="188"/>
  <c r="AP9" i="190"/>
  <c r="AP86" i="188"/>
  <c r="CB13" i="170"/>
  <c r="CI13" i="168"/>
  <c r="F86" i="170"/>
  <c r="F88" i="168"/>
  <c r="J92" i="190"/>
  <c r="J91" i="188"/>
  <c r="AO9" i="190"/>
  <c r="AO86" i="188"/>
  <c r="BH86" i="170"/>
  <c r="BH88" i="168"/>
  <c r="AH86" i="170"/>
  <c r="AH88" i="168"/>
  <c r="U52" i="207"/>
  <c r="V52" i="206"/>
  <c r="V52" i="207" s="1"/>
  <c r="W52" i="206"/>
  <c r="W52" i="207" s="1"/>
  <c r="U82" i="207"/>
  <c r="W82" i="206"/>
  <c r="W82" i="207" s="1"/>
  <c r="V82" i="206"/>
  <c r="V82" i="207" s="1"/>
  <c r="U37" i="207"/>
  <c r="V37" i="206"/>
  <c r="V37" i="207" s="1"/>
  <c r="W37" i="206"/>
  <c r="W37" i="207" s="1"/>
  <c r="CB66" i="170"/>
  <c r="CI66" i="168"/>
  <c r="S86" i="170"/>
  <c r="S88" i="168"/>
  <c r="D25" i="190"/>
  <c r="CB25" i="188"/>
  <c r="D20" i="190"/>
  <c r="CB20" i="188"/>
  <c r="D40" i="190"/>
  <c r="CB40" i="188"/>
  <c r="D50" i="190"/>
  <c r="CB50" i="188"/>
  <c r="AC66" i="201"/>
  <c r="AE66" i="205"/>
  <c r="AE66" i="201" s="1"/>
  <c r="AD66" i="205"/>
  <c r="AD66" i="201" s="1"/>
  <c r="AC41" i="201"/>
  <c r="AE41" i="205"/>
  <c r="AE41" i="201" s="1"/>
  <c r="AD41" i="205"/>
  <c r="AD41" i="201" s="1"/>
  <c r="AC32" i="201"/>
  <c r="AE32" i="205"/>
  <c r="AE32" i="201" s="1"/>
  <c r="AD32" i="205"/>
  <c r="AD32" i="201" s="1"/>
  <c r="AC65" i="201"/>
  <c r="AE65" i="205"/>
  <c r="AE65" i="201" s="1"/>
  <c r="AD65" i="205"/>
  <c r="AD65" i="201" s="1"/>
  <c r="AK92" i="190"/>
  <c r="AK91" i="188"/>
  <c r="CI15" i="170"/>
  <c r="CN15" i="168"/>
  <c r="CL15" i="168"/>
  <c r="N86" i="170"/>
  <c r="N88" i="168"/>
  <c r="BR86" i="170"/>
  <c r="BR88" i="168"/>
  <c r="AV92" i="190"/>
  <c r="AV91" i="188"/>
  <c r="T86" i="170"/>
  <c r="T88" i="168"/>
  <c r="CI26" i="170"/>
  <c r="CN26" i="168"/>
  <c r="CL26" i="168"/>
  <c r="CB73" i="170"/>
  <c r="CI73" i="168"/>
  <c r="BB86" i="170"/>
  <c r="BB88" i="168"/>
  <c r="U53" i="207"/>
  <c r="W53" i="206"/>
  <c r="W53" i="207" s="1"/>
  <c r="V53" i="206"/>
  <c r="V53" i="207" s="1"/>
  <c r="W26" i="206"/>
  <c r="W26" i="207" s="1"/>
  <c r="V26" i="206"/>
  <c r="V26" i="207" s="1"/>
  <c r="U26" i="207"/>
  <c r="U57" i="207"/>
  <c r="W57" i="206"/>
  <c r="W57" i="207" s="1"/>
  <c r="V57" i="206"/>
  <c r="V57" i="207" s="1"/>
  <c r="CB18" i="170"/>
  <c r="CI18" i="168"/>
  <c r="BB9" i="190"/>
  <c r="BB86" i="188"/>
  <c r="AB86" i="188"/>
  <c r="AB9" i="190"/>
  <c r="CI72" i="170"/>
  <c r="CN72" i="168"/>
  <c r="CL72" i="168"/>
  <c r="D22" i="190"/>
  <c r="CB22" i="188"/>
  <c r="D23" i="190"/>
  <c r="CB23" i="188"/>
  <c r="D43" i="190"/>
  <c r="CB43" i="188"/>
  <c r="D80" i="190"/>
  <c r="CB80" i="188"/>
  <c r="AC67" i="201"/>
  <c r="AE67" i="205"/>
  <c r="AE67" i="201" s="1"/>
  <c r="AD67" i="205"/>
  <c r="AD67" i="201" s="1"/>
  <c r="AC79" i="201"/>
  <c r="AE79" i="205"/>
  <c r="AE79" i="201" s="1"/>
  <c r="AD79" i="205"/>
  <c r="AD79" i="201" s="1"/>
  <c r="AC60" i="201"/>
  <c r="AD60" i="205"/>
  <c r="AD60" i="201" s="1"/>
  <c r="AE60" i="205"/>
  <c r="AE60" i="201" s="1"/>
  <c r="AC85" i="201"/>
  <c r="AD85" i="205"/>
  <c r="AD85" i="201" s="1"/>
  <c r="AE85" i="205"/>
  <c r="AE85" i="201" s="1"/>
  <c r="AA92" i="190"/>
  <c r="AA91" i="188"/>
  <c r="Q86" i="170"/>
  <c r="Q88" i="168"/>
  <c r="Z86" i="188"/>
  <c r="Z9" i="190"/>
  <c r="CB25" i="170"/>
  <c r="CI25" i="168"/>
  <c r="N92" i="190"/>
  <c r="N91" i="188"/>
  <c r="AI86" i="170"/>
  <c r="AI88" i="168"/>
  <c r="AP92" i="190"/>
  <c r="AP91" i="188"/>
  <c r="BM92" i="190"/>
  <c r="BM91" i="188"/>
  <c r="AA86" i="170"/>
  <c r="AA88" i="168"/>
  <c r="AY86" i="170"/>
  <c r="AY88" i="168"/>
  <c r="AV86" i="188"/>
  <c r="AV9" i="190"/>
  <c r="BN9" i="190"/>
  <c r="BN86" i="188"/>
  <c r="AC86" i="170"/>
  <c r="AC88" i="168"/>
  <c r="AT86" i="170"/>
  <c r="AT88" i="168"/>
  <c r="BU86" i="170"/>
  <c r="BU88" i="168"/>
  <c r="BS92" i="190"/>
  <c r="BS91" i="188"/>
  <c r="AD86" i="170"/>
  <c r="AD88" i="168"/>
  <c r="U13" i="207"/>
  <c r="U91" i="206"/>
  <c r="W13" i="206"/>
  <c r="W13" i="207" s="1"/>
  <c r="V13" i="206"/>
  <c r="U46" i="207"/>
  <c r="W46" i="206"/>
  <c r="W46" i="207" s="1"/>
  <c r="V46" i="206"/>
  <c r="V46" i="207" s="1"/>
  <c r="W77" i="206"/>
  <c r="W77" i="207" s="1"/>
  <c r="U77" i="207"/>
  <c r="V77" i="206"/>
  <c r="V77" i="207" s="1"/>
  <c r="BR9" i="190"/>
  <c r="BR86" i="188"/>
  <c r="D15" i="190"/>
  <c r="CB15" i="188"/>
  <c r="D35" i="190"/>
  <c r="CB35" i="188"/>
  <c r="D68" i="190"/>
  <c r="CB68" i="188"/>
  <c r="D53" i="190"/>
  <c r="CB53" i="188"/>
  <c r="CB65" i="170"/>
  <c r="CI65" i="168"/>
  <c r="AC68" i="201"/>
  <c r="AE68" i="205"/>
  <c r="AE68" i="201" s="1"/>
  <c r="AD68" i="205"/>
  <c r="AD68" i="201" s="1"/>
  <c r="AC42" i="201"/>
  <c r="AE42" i="205"/>
  <c r="AE42" i="201" s="1"/>
  <c r="AD42" i="205"/>
  <c r="AD42" i="201" s="1"/>
  <c r="AC86" i="201"/>
  <c r="AD86" i="205"/>
  <c r="AD86" i="201" s="1"/>
  <c r="AE86" i="205"/>
  <c r="AE86" i="201" s="1"/>
  <c r="AC16" i="201"/>
  <c r="AE16" i="205"/>
  <c r="AE16" i="201" s="1"/>
  <c r="AD16" i="205"/>
  <c r="AD16" i="201" s="1"/>
  <c r="BQ92" i="190"/>
  <c r="BQ91" i="188"/>
  <c r="CG86" i="170"/>
  <c r="CG88" i="168"/>
  <c r="BI9" i="190"/>
  <c r="BI86" i="188"/>
  <c r="BP92" i="190"/>
  <c r="BP91" i="188"/>
  <c r="F92" i="190"/>
  <c r="F91" i="188"/>
  <c r="BF86" i="170"/>
  <c r="BF88" i="168"/>
  <c r="V86" i="170"/>
  <c r="V88" i="168"/>
  <c r="AU86" i="170"/>
  <c r="AU88" i="168"/>
  <c r="AO86" i="170"/>
  <c r="AO88" i="168"/>
  <c r="CB42" i="170"/>
  <c r="CI42" i="168"/>
  <c r="CB47" i="170"/>
  <c r="CI47" i="168"/>
  <c r="AR86" i="170"/>
  <c r="AR88" i="168"/>
  <c r="CI46" i="170"/>
  <c r="CN46" i="168"/>
  <c r="CL46" i="168"/>
  <c r="BZ9" i="190"/>
  <c r="BZ86" i="188"/>
  <c r="I92" i="190"/>
  <c r="I91" i="188"/>
  <c r="CB11" i="170"/>
  <c r="CI11" i="168"/>
  <c r="U29" i="207"/>
  <c r="V29" i="206"/>
  <c r="V29" i="207" s="1"/>
  <c r="W29" i="206"/>
  <c r="W29" i="207" s="1"/>
  <c r="U56" i="207"/>
  <c r="W56" i="206"/>
  <c r="W56" i="207" s="1"/>
  <c r="V56" i="206"/>
  <c r="V56" i="207" s="1"/>
  <c r="U66" i="207"/>
  <c r="W66" i="206"/>
  <c r="W66" i="207" s="1"/>
  <c r="V66" i="206"/>
  <c r="V66" i="207" s="1"/>
  <c r="U18" i="207"/>
  <c r="W18" i="206"/>
  <c r="W18" i="207" s="1"/>
  <c r="V18" i="206"/>
  <c r="V18" i="207" s="1"/>
  <c r="CI41" i="170"/>
  <c r="CN41" i="168"/>
  <c r="CL41" i="168"/>
  <c r="D39" i="190"/>
  <c r="CB39" i="188"/>
  <c r="D26" i="190"/>
  <c r="CB26" i="188"/>
  <c r="D82" i="190"/>
  <c r="CB82" i="188"/>
  <c r="D73" i="190"/>
  <c r="CB73" i="188"/>
  <c r="AC70" i="201"/>
  <c r="AE70" i="205"/>
  <c r="AE70" i="201" s="1"/>
  <c r="AD70" i="205"/>
  <c r="AD70" i="201" s="1"/>
  <c r="AE43" i="205"/>
  <c r="AE43" i="201" s="1"/>
  <c r="AC43" i="201"/>
  <c r="AD43" i="205"/>
  <c r="AD43" i="201" s="1"/>
  <c r="AC34" i="201"/>
  <c r="AE34" i="205"/>
  <c r="AE34" i="201" s="1"/>
  <c r="AD34" i="205"/>
  <c r="AD34" i="201" s="1"/>
  <c r="AC36" i="201"/>
  <c r="AE36" i="205"/>
  <c r="AE36" i="201" s="1"/>
  <c r="AD36" i="205"/>
  <c r="AD36" i="201" s="1"/>
  <c r="AF86" i="188"/>
  <c r="AF9" i="190"/>
  <c r="G92" i="190"/>
  <c r="G91" i="188"/>
  <c r="CB52" i="170"/>
  <c r="CI52" i="168"/>
  <c r="AD92" i="190"/>
  <c r="AD91" i="188"/>
  <c r="AS86" i="170"/>
  <c r="AS88" i="168"/>
  <c r="X9" i="190"/>
  <c r="X86" i="188"/>
  <c r="BM9" i="190"/>
  <c r="BM86" i="188"/>
  <c r="AI92" i="190"/>
  <c r="AI91" i="188"/>
  <c r="CB10" i="170"/>
  <c r="CI10" i="168"/>
  <c r="CB51" i="170"/>
  <c r="CI51" i="168"/>
  <c r="BS86" i="188"/>
  <c r="BS9" i="190"/>
  <c r="U73" i="207"/>
  <c r="W73" i="206"/>
  <c r="W73" i="207" s="1"/>
  <c r="V73" i="206"/>
  <c r="V73" i="207" s="1"/>
  <c r="U63" i="207"/>
  <c r="W63" i="206"/>
  <c r="W63" i="207" s="1"/>
  <c r="V63" i="206"/>
  <c r="V63" i="207" s="1"/>
  <c r="U86" i="207"/>
  <c r="V86" i="206"/>
  <c r="V86" i="207" s="1"/>
  <c r="W86" i="206"/>
  <c r="W86" i="207" s="1"/>
  <c r="U38" i="207"/>
  <c r="W38" i="206"/>
  <c r="W38" i="207" s="1"/>
  <c r="V38" i="206"/>
  <c r="V38" i="207" s="1"/>
  <c r="AL13" i="205" a="1"/>
  <c r="D92" i="190"/>
  <c r="CB92" i="188"/>
  <c r="CB92" i="190" s="1"/>
  <c r="D91" i="188"/>
  <c r="D14" i="190"/>
  <c r="CB14" i="188"/>
  <c r="D29" i="190"/>
  <c r="CB29" i="188"/>
  <c r="D46" i="190"/>
  <c r="CB46" i="188"/>
  <c r="D56" i="190"/>
  <c r="CB56" i="188"/>
  <c r="CB84" i="170"/>
  <c r="CI84" i="168"/>
  <c r="AC71" i="201"/>
  <c r="AE71" i="205"/>
  <c r="AE71" i="201" s="1"/>
  <c r="AD71" i="205"/>
  <c r="AD71" i="201" s="1"/>
  <c r="AC44" i="201"/>
  <c r="AE44" i="205"/>
  <c r="AE44" i="201" s="1"/>
  <c r="AD44" i="205"/>
  <c r="AD44" i="201" s="1"/>
  <c r="AC61" i="201"/>
  <c r="AE61" i="205"/>
  <c r="AE61" i="201" s="1"/>
  <c r="AD61" i="205"/>
  <c r="AD61" i="201" s="1"/>
  <c r="AC56" i="201"/>
  <c r="AE56" i="205"/>
  <c r="AE56" i="201" s="1"/>
  <c r="AD56" i="205"/>
  <c r="AD56" i="201" s="1"/>
  <c r="CC86" i="170"/>
  <c r="CC88" i="168"/>
  <c r="CB78" i="170"/>
  <c r="CI78" i="168"/>
  <c r="Y86" i="170"/>
  <c r="Y88" i="168"/>
  <c r="CB58" i="170"/>
  <c r="CI58" i="168"/>
  <c r="R86" i="170"/>
  <c r="R88" i="168"/>
  <c r="CA92" i="190"/>
  <c r="CA91" i="188"/>
  <c r="CB43" i="170"/>
  <c r="CI43" i="168"/>
  <c r="AX86" i="188"/>
  <c r="AX9" i="190"/>
  <c r="BQ88" i="168"/>
  <c r="BQ86" i="170"/>
  <c r="BI86" i="170"/>
  <c r="BI88" i="168"/>
  <c r="AN9" i="190"/>
  <c r="AN86" i="188"/>
  <c r="BZ86" i="170"/>
  <c r="BZ88" i="168"/>
  <c r="K9" i="190"/>
  <c r="K86" i="188"/>
  <c r="CB67" i="170"/>
  <c r="CI67" i="168"/>
  <c r="CI62" i="170"/>
  <c r="CN62" i="168"/>
  <c r="CL62" i="168"/>
  <c r="U32" i="207"/>
  <c r="W32" i="206"/>
  <c r="W32" i="207" s="1"/>
  <c r="V32" i="206"/>
  <c r="V32" i="207" s="1"/>
  <c r="W16" i="206"/>
  <c r="W16" i="207" s="1"/>
  <c r="V16" i="206"/>
  <c r="V16" i="207" s="1"/>
  <c r="U16" i="207"/>
  <c r="U30" i="207"/>
  <c r="V30" i="206"/>
  <c r="V30" i="207" s="1"/>
  <c r="W30" i="206"/>
  <c r="W30" i="207" s="1"/>
  <c r="U58" i="207"/>
  <c r="W58" i="206"/>
  <c r="W58" i="207" s="1"/>
  <c r="V58" i="206"/>
  <c r="V58" i="207" s="1"/>
  <c r="D89" i="190"/>
  <c r="CB89" i="188"/>
  <c r="CB89" i="190" s="1"/>
  <c r="D41" i="190"/>
  <c r="CB41" i="188"/>
  <c r="D31" i="190"/>
  <c r="CB31" i="188"/>
  <c r="D48" i="190"/>
  <c r="CB48" i="188"/>
  <c r="AC77" i="201"/>
  <c r="AD77" i="205"/>
  <c r="AD77" i="201" s="1"/>
  <c r="AE77" i="205"/>
  <c r="AE77" i="201" s="1"/>
  <c r="AC23" i="201"/>
  <c r="AE23" i="205"/>
  <c r="AE23" i="201" s="1"/>
  <c r="AD23" i="205"/>
  <c r="AD23" i="201" s="1"/>
  <c r="AC87" i="201"/>
  <c r="AD87" i="205"/>
  <c r="AD87" i="201" s="1"/>
  <c r="AE87" i="205"/>
  <c r="AE87" i="201" s="1"/>
  <c r="AC76" i="201"/>
  <c r="AE76" i="205"/>
  <c r="AE76" i="201" s="1"/>
  <c r="AD76" i="205"/>
  <c r="AD76" i="201" s="1"/>
  <c r="AK9" i="190"/>
  <c r="AK86" i="188"/>
  <c r="CB76" i="170"/>
  <c r="CI76" i="168"/>
  <c r="CB57" i="170"/>
  <c r="CI57" i="168"/>
  <c r="AW86" i="170"/>
  <c r="AW88" i="168"/>
  <c r="F9" i="190"/>
  <c r="F86" i="188"/>
  <c r="CB23" i="170"/>
  <c r="CI23" i="168"/>
  <c r="CB30" i="170"/>
  <c r="CI30" i="168"/>
  <c r="CA9" i="190"/>
  <c r="CA86" i="188"/>
  <c r="AK86" i="170"/>
  <c r="AK88" i="168"/>
  <c r="CI49" i="170"/>
  <c r="CN49" i="168"/>
  <c r="CL49" i="168"/>
  <c r="BV92" i="190"/>
  <c r="BV91" i="188"/>
  <c r="CB33" i="170"/>
  <c r="CI33" i="168"/>
  <c r="CA86" i="170"/>
  <c r="CA88" i="168"/>
  <c r="BA92" i="190"/>
  <c r="BA91" i="188"/>
  <c r="U76" i="207"/>
  <c r="V76" i="206"/>
  <c r="V76" i="207" s="1"/>
  <c r="W76" i="206"/>
  <c r="W76" i="207" s="1"/>
  <c r="U64" i="207"/>
  <c r="W64" i="206"/>
  <c r="W64" i="207" s="1"/>
  <c r="V64" i="206"/>
  <c r="V64" i="207" s="1"/>
  <c r="U50" i="207"/>
  <c r="W50" i="206"/>
  <c r="W50" i="207" s="1"/>
  <c r="V50" i="206"/>
  <c r="V50" i="207" s="1"/>
  <c r="U78" i="207"/>
  <c r="W78" i="206"/>
  <c r="W78" i="207" s="1"/>
  <c r="V78" i="206"/>
  <c r="V78" i="207" s="1"/>
  <c r="BB92" i="190"/>
  <c r="BB91" i="188"/>
  <c r="BY92" i="190"/>
  <c r="BY91" i="188"/>
  <c r="D93" i="190"/>
  <c r="AP13" i="205" a="1"/>
  <c r="CB93" i="188"/>
  <c r="CB93" i="190" s="1"/>
  <c r="D13" i="190"/>
  <c r="CB13" i="188"/>
  <c r="D75" i="190"/>
  <c r="CB75" i="188"/>
  <c r="D81" i="190"/>
  <c r="CB81" i="188"/>
  <c r="AS92" i="190"/>
  <c r="AS91" i="188"/>
  <c r="CB80" i="170"/>
  <c r="CI80" i="168"/>
  <c r="AC18" i="201"/>
  <c r="AE18" i="205"/>
  <c r="AE18" i="201" s="1"/>
  <c r="AD18" i="205"/>
  <c r="AD18" i="201" s="1"/>
  <c r="AC49" i="201"/>
  <c r="AE49" i="205"/>
  <c r="AE49" i="201" s="1"/>
  <c r="AD49" i="205"/>
  <c r="AD49" i="201" s="1"/>
  <c r="AC37" i="201"/>
  <c r="AD37" i="205"/>
  <c r="AD37" i="201" s="1"/>
  <c r="AE37" i="205"/>
  <c r="AE37" i="201" s="1"/>
  <c r="CB86" i="168"/>
  <c r="CB86" i="170" s="1"/>
  <c r="CI55" i="170"/>
  <c r="CN55" i="168"/>
  <c r="CL55" i="168"/>
  <c r="L92" i="190"/>
  <c r="L91" i="188"/>
  <c r="CB56" i="170"/>
  <c r="CI56" i="168"/>
  <c r="CB27" i="170"/>
  <c r="CI27" i="168"/>
  <c r="BT92" i="190"/>
  <c r="BT91" i="188"/>
  <c r="CI32" i="170"/>
  <c r="CN32" i="168"/>
  <c r="CL32" i="168"/>
  <c r="O86" i="170"/>
  <c r="O88" i="168"/>
  <c r="U33" i="207"/>
  <c r="W33" i="206"/>
  <c r="W33" i="207" s="1"/>
  <c r="V33" i="206"/>
  <c r="V33" i="207" s="1"/>
  <c r="U23" i="207"/>
  <c r="W23" i="206"/>
  <c r="W23" i="207" s="1"/>
  <c r="V23" i="206"/>
  <c r="V23" i="207" s="1"/>
  <c r="U70" i="207"/>
  <c r="W70" i="206"/>
  <c r="W70" i="207" s="1"/>
  <c r="V70" i="206"/>
  <c r="V70" i="207" s="1"/>
  <c r="U19" i="207"/>
  <c r="V19" i="206"/>
  <c r="V19" i="207" s="1"/>
  <c r="W19" i="206"/>
  <c r="W19" i="207" s="1"/>
  <c r="D94" i="190"/>
  <c r="AS13" i="205" a="1"/>
  <c r="CB94" i="188"/>
  <c r="CB94" i="190" s="1"/>
  <c r="D27" i="190"/>
  <c r="CB27" i="188"/>
  <c r="D76" i="190"/>
  <c r="CB76" i="188"/>
  <c r="D70" i="190"/>
  <c r="CB70" i="188"/>
  <c r="BJ92" i="190"/>
  <c r="BJ91" i="188"/>
  <c r="AL86" i="170"/>
  <c r="AL88" i="168"/>
  <c r="AC74" i="201"/>
  <c r="AD74" i="205"/>
  <c r="AD74" i="201" s="1"/>
  <c r="AE74" i="205"/>
  <c r="AE74" i="201" s="1"/>
  <c r="AD75" i="205"/>
  <c r="AD75" i="201" s="1"/>
  <c r="AC75" i="201"/>
  <c r="AE75" i="205"/>
  <c r="AE75" i="201" s="1"/>
  <c r="AC62" i="201"/>
  <c r="AE62" i="205"/>
  <c r="AE62" i="201" s="1"/>
  <c r="AD62" i="205"/>
  <c r="AD62" i="201" s="1"/>
  <c r="T86" i="188"/>
  <c r="T9" i="190"/>
  <c r="AA86" i="188"/>
  <c r="AA9" i="190"/>
  <c r="D88" i="170"/>
  <c r="D90" i="168"/>
  <c r="AX86" i="170"/>
  <c r="AX88" i="168"/>
  <c r="BN86" i="170"/>
  <c r="BN88" i="168"/>
  <c r="CB36" i="170"/>
  <c r="CI36" i="168"/>
  <c r="CB82" i="170"/>
  <c r="CI82" i="168"/>
  <c r="K92" i="190"/>
  <c r="K91" i="188"/>
  <c r="L86" i="170"/>
  <c r="L88" i="168"/>
  <c r="BC86" i="170"/>
  <c r="BC88" i="168"/>
  <c r="I9" i="190"/>
  <c r="I86" i="188"/>
  <c r="U83" i="207"/>
  <c r="W83" i="206"/>
  <c r="W83" i="207" s="1"/>
  <c r="V83" i="206"/>
  <c r="V83" i="207" s="1"/>
  <c r="U65" i="207"/>
  <c r="W65" i="206"/>
  <c r="W65" i="207" s="1"/>
  <c r="V65" i="206"/>
  <c r="V65" i="207" s="1"/>
  <c r="W31" i="206"/>
  <c r="W31" i="207" s="1"/>
  <c r="V31" i="206"/>
  <c r="V31" i="207" s="1"/>
  <c r="U31" i="207"/>
  <c r="U39" i="207"/>
  <c r="V39" i="206"/>
  <c r="V39" i="207" s="1"/>
  <c r="W39" i="206"/>
  <c r="W39" i="207" s="1"/>
  <c r="AL92" i="190"/>
  <c r="AL91" i="188"/>
  <c r="AH92" i="190"/>
  <c r="AH91" i="188"/>
  <c r="AF13" i="205" a="1"/>
  <c r="D87" i="190"/>
  <c r="CB87" i="188"/>
  <c r="CB87" i="190" s="1"/>
  <c r="D30" i="190"/>
  <c r="CB30" i="188"/>
  <c r="D71" i="190"/>
  <c r="CB71" i="188"/>
  <c r="D74" i="190"/>
  <c r="CB74" i="188"/>
  <c r="BJ9" i="190"/>
  <c r="BJ86" i="188"/>
  <c r="CB20" i="170"/>
  <c r="CI20" i="168"/>
  <c r="AC20" i="201"/>
  <c r="AE20" i="205"/>
  <c r="AE20" i="201" s="1"/>
  <c r="AD20" i="205"/>
  <c r="AD20" i="201" s="1"/>
  <c r="AC27" i="201"/>
  <c r="AD27" i="205"/>
  <c r="AD27" i="201" s="1"/>
  <c r="AE27" i="205"/>
  <c r="AE27" i="201" s="1"/>
  <c r="AC88" i="201"/>
  <c r="AE88" i="205"/>
  <c r="AE88" i="201" s="1"/>
  <c r="AD88" i="205"/>
  <c r="AD88" i="201" s="1"/>
  <c r="BE92" i="190"/>
  <c r="BE91" i="188"/>
  <c r="BQ9" i="190"/>
  <c r="BQ86" i="188"/>
  <c r="AF77" i="205" l="1"/>
  <c r="AF57" i="205"/>
  <c r="AF37" i="205"/>
  <c r="AF17" i="205"/>
  <c r="AF86" i="205"/>
  <c r="AF66" i="205"/>
  <c r="AF46" i="205"/>
  <c r="AF26" i="205"/>
  <c r="AF68" i="205"/>
  <c r="AF45" i="205"/>
  <c r="AF23" i="205"/>
  <c r="AF88" i="205"/>
  <c r="AF65" i="205"/>
  <c r="AF43" i="205"/>
  <c r="AF21" i="205"/>
  <c r="AF83" i="205"/>
  <c r="AF61" i="205"/>
  <c r="AF39" i="205"/>
  <c r="AF16" i="205"/>
  <c r="AF87" i="205"/>
  <c r="AF60" i="205"/>
  <c r="AF34" i="205"/>
  <c r="AF85" i="205"/>
  <c r="AF59" i="205"/>
  <c r="AF33" i="205"/>
  <c r="AF84" i="205"/>
  <c r="AF58" i="205"/>
  <c r="AF32" i="205"/>
  <c r="AF82" i="205"/>
  <c r="AF56" i="205"/>
  <c r="AF31" i="205"/>
  <c r="AF81" i="205"/>
  <c r="AF55" i="205"/>
  <c r="AF30" i="205"/>
  <c r="AF80" i="205"/>
  <c r="AF54" i="205"/>
  <c r="AF29" i="205"/>
  <c r="AF79" i="205"/>
  <c r="AF53" i="205"/>
  <c r="AF28" i="205"/>
  <c r="AF75" i="205"/>
  <c r="AF50" i="205"/>
  <c r="AF24" i="205"/>
  <c r="AF51" i="205"/>
  <c r="AF13" i="205"/>
  <c r="AF49" i="205"/>
  <c r="AF48" i="205"/>
  <c r="AF47" i="205"/>
  <c r="AF41" i="205"/>
  <c r="AF74" i="205"/>
  <c r="AF36" i="205"/>
  <c r="AF35" i="205"/>
  <c r="AF27" i="205"/>
  <c r="AF25" i="205"/>
  <c r="AF22" i="205"/>
  <c r="AF78" i="205"/>
  <c r="AF20" i="205"/>
  <c r="AF76" i="205"/>
  <c r="AF19" i="205"/>
  <c r="AF73" i="205"/>
  <c r="AF18" i="205"/>
  <c r="AF70" i="205"/>
  <c r="AF67" i="205"/>
  <c r="AF71" i="205"/>
  <c r="AF69" i="205"/>
  <c r="AF64" i="205"/>
  <c r="AF63" i="205"/>
  <c r="AF62" i="205"/>
  <c r="AF52" i="205"/>
  <c r="AF44" i="205"/>
  <c r="AF42" i="205"/>
  <c r="AF38" i="205"/>
  <c r="AF15" i="205"/>
  <c r="AF72" i="205"/>
  <c r="AF40" i="205"/>
  <c r="AF14" i="205"/>
  <c r="AS80" i="205"/>
  <c r="AS60" i="205"/>
  <c r="AS40" i="205"/>
  <c r="AS20" i="205"/>
  <c r="AS69" i="205"/>
  <c r="AS49" i="205"/>
  <c r="AS29" i="205"/>
  <c r="AS86" i="205"/>
  <c r="AS66" i="205"/>
  <c r="AS46" i="205"/>
  <c r="AS26" i="205"/>
  <c r="AS70" i="205"/>
  <c r="AS45" i="205"/>
  <c r="AS22" i="205"/>
  <c r="AS68" i="205"/>
  <c r="AS67" i="205"/>
  <c r="AS43" i="205"/>
  <c r="AS19" i="205"/>
  <c r="AS85" i="205"/>
  <c r="AS62" i="205"/>
  <c r="AS38" i="205"/>
  <c r="AS15" i="205"/>
  <c r="AS64" i="205"/>
  <c r="AS36" i="205"/>
  <c r="AS63" i="205"/>
  <c r="AS35" i="205"/>
  <c r="AS61" i="205"/>
  <c r="AS34" i="205"/>
  <c r="AS59" i="205"/>
  <c r="AS33" i="205"/>
  <c r="AS88" i="205"/>
  <c r="AS58" i="205"/>
  <c r="AS32" i="205"/>
  <c r="AS87" i="205"/>
  <c r="AS57" i="205"/>
  <c r="AS31" i="205"/>
  <c r="AS84" i="205"/>
  <c r="AS56" i="205"/>
  <c r="AS30" i="205"/>
  <c r="AS81" i="205"/>
  <c r="AS53" i="205"/>
  <c r="AS25" i="205"/>
  <c r="AS48" i="205"/>
  <c r="AS47" i="205"/>
  <c r="AS44" i="205"/>
  <c r="AS83" i="205"/>
  <c r="AS42" i="205"/>
  <c r="AS82" i="205"/>
  <c r="AS79" i="205"/>
  <c r="AS78" i="205"/>
  <c r="AS37" i="205"/>
  <c r="AS75" i="205"/>
  <c r="AS24" i="205"/>
  <c r="AS54" i="205"/>
  <c r="AS28" i="205"/>
  <c r="AS27" i="205"/>
  <c r="AS23" i="205"/>
  <c r="AS21" i="205"/>
  <c r="AS18" i="205"/>
  <c r="AS17" i="205"/>
  <c r="AS16" i="205"/>
  <c r="AS74" i="205"/>
  <c r="AS13" i="205"/>
  <c r="AS72" i="205"/>
  <c r="AS71" i="205"/>
  <c r="AS55" i="205"/>
  <c r="AS50" i="205"/>
  <c r="AS41" i="205"/>
  <c r="AS39" i="205"/>
  <c r="AS14" i="205"/>
  <c r="AS77" i="205"/>
  <c r="AS76" i="205"/>
  <c r="AS65" i="205"/>
  <c r="AS52" i="205"/>
  <c r="AS73" i="205"/>
  <c r="AS51" i="205"/>
  <c r="CI80" i="170"/>
  <c r="CN80" i="168"/>
  <c r="CL80" i="168"/>
  <c r="AK88" i="170"/>
  <c r="AK90" i="168"/>
  <c r="BS86" i="190"/>
  <c r="BS88" i="188"/>
  <c r="AF86" i="190"/>
  <c r="AF88" i="188"/>
  <c r="BZ86" i="190"/>
  <c r="BZ88" i="188"/>
  <c r="AP86" i="190"/>
  <c r="AP88" i="188"/>
  <c r="CI64" i="170"/>
  <c r="CN64" i="168"/>
  <c r="CL64" i="168"/>
  <c r="BR91" i="190"/>
  <c r="BG91" i="190"/>
  <c r="BV86" i="190"/>
  <c r="BV88" i="188"/>
  <c r="BD88" i="170"/>
  <c r="BD90" i="168"/>
  <c r="BH91" i="190"/>
  <c r="CB42" i="190"/>
  <c r="CI42" i="188"/>
  <c r="AU91" i="190"/>
  <c r="BI91" i="190"/>
  <c r="CB60" i="190"/>
  <c r="CI60" i="188"/>
  <c r="BH86" i="190"/>
  <c r="BH88" i="188"/>
  <c r="BC86" i="190"/>
  <c r="BC88" i="188"/>
  <c r="L88" i="170"/>
  <c r="L90" i="168"/>
  <c r="BI88" i="170"/>
  <c r="BI90" i="168"/>
  <c r="CB14" i="190"/>
  <c r="CI14" i="188"/>
  <c r="CI51" i="170"/>
  <c r="CN51" i="168"/>
  <c r="CL51" i="168"/>
  <c r="BP91" i="190"/>
  <c r="CI65" i="170"/>
  <c r="CN65" i="168"/>
  <c r="CL65" i="168"/>
  <c r="U91" i="207"/>
  <c r="W91" i="206"/>
  <c r="W91" i="207" s="1"/>
  <c r="BM91" i="190"/>
  <c r="AB86" i="190"/>
  <c r="AB88" i="188"/>
  <c r="BC91" i="190"/>
  <c r="AD86" i="190"/>
  <c r="AD88" i="188"/>
  <c r="AD13" i="201"/>
  <c r="AD91" i="205"/>
  <c r="AD91" i="201" s="1"/>
  <c r="I88" i="170"/>
  <c r="I90" i="168"/>
  <c r="CD88" i="170"/>
  <c r="CD90" i="168"/>
  <c r="CD90" i="170" s="1"/>
  <c r="CI27" i="170"/>
  <c r="CN27" i="168"/>
  <c r="CL27" i="168"/>
  <c r="AS91" i="190"/>
  <c r="CA86" i="190"/>
  <c r="CA88" i="188"/>
  <c r="BB86" i="190"/>
  <c r="BB88" i="188"/>
  <c r="T88" i="170"/>
  <c r="T90" i="168"/>
  <c r="P91" i="190"/>
  <c r="R86" i="190"/>
  <c r="R88" i="188"/>
  <c r="CF88" i="170"/>
  <c r="CF90" i="168"/>
  <c r="CF90" i="170" s="1"/>
  <c r="CB64" i="190"/>
  <c r="CI64" i="188"/>
  <c r="X91" i="190"/>
  <c r="AJ86" i="190"/>
  <c r="AJ88" i="188"/>
  <c r="CB54" i="190"/>
  <c r="CI54" i="188"/>
  <c r="AT91" i="190"/>
  <c r="AE88" i="170"/>
  <c r="AE90" i="168"/>
  <c r="CI28" i="170"/>
  <c r="CN28" i="168"/>
  <c r="CL28" i="168"/>
  <c r="BY88" i="170"/>
  <c r="BY90" i="168"/>
  <c r="CB37" i="190"/>
  <c r="CI37" i="188"/>
  <c r="BJ88" i="170"/>
  <c r="BJ90" i="168"/>
  <c r="AJ91" i="190"/>
  <c r="M88" i="170"/>
  <c r="M90" i="168"/>
  <c r="CI56" i="170"/>
  <c r="CN56" i="168"/>
  <c r="CL56" i="168"/>
  <c r="AI13" i="205" a="1"/>
  <c r="D91" i="190"/>
  <c r="CB91" i="188"/>
  <c r="CI10" i="170"/>
  <c r="CN10" i="168"/>
  <c r="CL10" i="168"/>
  <c r="BI86" i="190"/>
  <c r="BI88" i="188"/>
  <c r="CB53" i="190"/>
  <c r="CI53" i="188"/>
  <c r="AD88" i="170"/>
  <c r="AD90" i="168"/>
  <c r="AP91" i="190"/>
  <c r="E86" i="190"/>
  <c r="E88" i="188"/>
  <c r="Q86" i="190"/>
  <c r="Q88" i="188"/>
  <c r="L86" i="190"/>
  <c r="L88" i="188"/>
  <c r="AN91" i="190"/>
  <c r="AV91" i="190"/>
  <c r="CI18" i="170"/>
  <c r="CN18" i="168"/>
  <c r="CL18" i="168"/>
  <c r="AV88" i="170"/>
  <c r="AV90" i="168"/>
  <c r="BN91" i="190"/>
  <c r="CB69" i="190"/>
  <c r="CI69" i="188"/>
  <c r="CI59" i="170"/>
  <c r="CN59" i="168"/>
  <c r="CL59" i="168"/>
  <c r="CB79" i="190"/>
  <c r="CI79" i="188"/>
  <c r="BL91" i="190"/>
  <c r="CB47" i="190"/>
  <c r="CI47" i="188"/>
  <c r="CI39" i="170"/>
  <c r="CN39" i="168"/>
  <c r="CL39" i="168"/>
  <c r="CB78" i="190"/>
  <c r="CI78" i="188"/>
  <c r="J86" i="190"/>
  <c r="J88" i="188"/>
  <c r="BE86" i="190"/>
  <c r="BE88" i="188"/>
  <c r="CB11" i="190"/>
  <c r="CI11" i="188"/>
  <c r="BF91" i="190"/>
  <c r="CI40" i="170"/>
  <c r="CN40" i="168"/>
  <c r="CL40" i="168"/>
  <c r="CB66" i="190"/>
  <c r="CI66" i="188"/>
  <c r="BW91" i="190"/>
  <c r="AC91" i="201"/>
  <c r="AE91" i="205"/>
  <c r="AE91" i="201" s="1"/>
  <c r="CI82" i="170"/>
  <c r="CN82" i="168"/>
  <c r="CL82" i="168"/>
  <c r="L91" i="190"/>
  <c r="AI91" i="190"/>
  <c r="AR88" i="170"/>
  <c r="AR90" i="168"/>
  <c r="CG88" i="170"/>
  <c r="CG90" i="168"/>
  <c r="CG90" i="170" s="1"/>
  <c r="CB68" i="190"/>
  <c r="CI68" i="188"/>
  <c r="BS91" i="190"/>
  <c r="AI88" i="170"/>
  <c r="AI90" i="168"/>
  <c r="X88" i="170"/>
  <c r="X90" i="168"/>
  <c r="CB67" i="190"/>
  <c r="CI67" i="188"/>
  <c r="AT86" i="190"/>
  <c r="AT88" i="188"/>
  <c r="AY86" i="190"/>
  <c r="AY88" i="188"/>
  <c r="Q91" i="190"/>
  <c r="CB84" i="190"/>
  <c r="CI84" i="188"/>
  <c r="AB88" i="170"/>
  <c r="AB90" i="168"/>
  <c r="AI86" i="190"/>
  <c r="AI88" i="188"/>
  <c r="BX86" i="190"/>
  <c r="BX88" i="188"/>
  <c r="CI60" i="170"/>
  <c r="CN60" i="168"/>
  <c r="CL60" i="168"/>
  <c r="CB17" i="190"/>
  <c r="CI17" i="188"/>
  <c r="BZ91" i="190"/>
  <c r="BO86" i="190"/>
  <c r="BO88" i="188"/>
  <c r="CB63" i="190"/>
  <c r="CI63" i="188"/>
  <c r="CI12" i="170"/>
  <c r="CN12" i="168"/>
  <c r="CL12" i="168"/>
  <c r="AH86" i="190"/>
  <c r="AH88" i="188"/>
  <c r="D100" i="168" a="1"/>
  <c r="CB62" i="190"/>
  <c r="CI62" i="188"/>
  <c r="CI68" i="170"/>
  <c r="CN68" i="168"/>
  <c r="CL68" i="168"/>
  <c r="BX88" i="170"/>
  <c r="BX90" i="168"/>
  <c r="H86" i="190"/>
  <c r="H88" i="188"/>
  <c r="AM91" i="190"/>
  <c r="N86" i="190"/>
  <c r="N88" i="188"/>
  <c r="CB58" i="190"/>
  <c r="CI58" i="188"/>
  <c r="CI24" i="170"/>
  <c r="CN24" i="168"/>
  <c r="CL24" i="168"/>
  <c r="BR88" i="170"/>
  <c r="BR90" i="168"/>
  <c r="CI36" i="170"/>
  <c r="CN36" i="168"/>
  <c r="CL36" i="168"/>
  <c r="BM86" i="190"/>
  <c r="BM88" i="188"/>
  <c r="CI47" i="170"/>
  <c r="CN47" i="168"/>
  <c r="CL47" i="168"/>
  <c r="BQ91" i="190"/>
  <c r="CB35" i="190"/>
  <c r="CI35" i="188"/>
  <c r="BU88" i="170"/>
  <c r="BU90" i="168"/>
  <c r="N91" i="190"/>
  <c r="CB50" i="190"/>
  <c r="CI50" i="188"/>
  <c r="CB49" i="190"/>
  <c r="CI49" i="188"/>
  <c r="CI86" i="168"/>
  <c r="AE86" i="190"/>
  <c r="AE88" i="188"/>
  <c r="CI77" i="170"/>
  <c r="CN77" i="168"/>
  <c r="CL77" i="168"/>
  <c r="CB65" i="190"/>
  <c r="CI65" i="188"/>
  <c r="AW91" i="190"/>
  <c r="Y91" i="190"/>
  <c r="AS86" i="190"/>
  <c r="AS88" i="188"/>
  <c r="F86" i="190"/>
  <c r="F88" i="188"/>
  <c r="Y86" i="190"/>
  <c r="Y88" i="188"/>
  <c r="BD91" i="190"/>
  <c r="CB36" i="190"/>
  <c r="CI36" i="188"/>
  <c r="V86" i="190"/>
  <c r="V88" i="188"/>
  <c r="W88" i="170"/>
  <c r="W90" i="168"/>
  <c r="CB38" i="190"/>
  <c r="CI38" i="188"/>
  <c r="AO91" i="190"/>
  <c r="U86" i="190"/>
  <c r="U88" i="188"/>
  <c r="BD86" i="190"/>
  <c r="BD88" i="188"/>
  <c r="CB44" i="190"/>
  <c r="CI44" i="188"/>
  <c r="CI29" i="170"/>
  <c r="CN29" i="168"/>
  <c r="CL29" i="168"/>
  <c r="E91" i="190"/>
  <c r="CI34" i="170"/>
  <c r="CN34" i="168"/>
  <c r="CL34" i="168"/>
  <c r="BK88" i="170"/>
  <c r="BK90" i="168"/>
  <c r="AR86" i="190"/>
  <c r="AR88" i="188"/>
  <c r="CB33" i="190"/>
  <c r="CI33" i="188"/>
  <c r="CI31" i="170"/>
  <c r="CN31" i="168"/>
  <c r="CL31" i="168"/>
  <c r="CI70" i="170"/>
  <c r="CN70" i="168"/>
  <c r="CL70" i="168"/>
  <c r="CB32" i="190"/>
  <c r="CI32" i="188"/>
  <c r="CB81" i="190"/>
  <c r="CI81" i="188"/>
  <c r="BQ88" i="170"/>
  <c r="BQ90" i="168"/>
  <c r="CI43" i="170"/>
  <c r="CN43" i="168"/>
  <c r="CL43" i="168"/>
  <c r="N88" i="170"/>
  <c r="N90" i="168"/>
  <c r="AH88" i="170"/>
  <c r="AH90" i="168"/>
  <c r="CI16" i="170"/>
  <c r="CN16" i="168"/>
  <c r="CL16" i="168"/>
  <c r="BN88" i="170"/>
  <c r="BN90" i="168"/>
  <c r="AL88" i="170"/>
  <c r="AL90" i="168"/>
  <c r="BA91" i="190"/>
  <c r="CA91" i="190"/>
  <c r="X86" i="190"/>
  <c r="X88" i="188"/>
  <c r="CI42" i="170"/>
  <c r="CN42" i="168"/>
  <c r="CL42" i="168"/>
  <c r="CB15" i="190"/>
  <c r="CI15" i="188"/>
  <c r="AT88" i="170"/>
  <c r="AT90" i="168"/>
  <c r="CI25" i="170"/>
  <c r="CN25" i="168"/>
  <c r="CL25" i="168"/>
  <c r="CB80" i="190"/>
  <c r="CI80" i="188"/>
  <c r="CB40" i="190"/>
  <c r="CI40" i="188"/>
  <c r="Z88" i="170"/>
  <c r="Z90" i="168"/>
  <c r="CB34" i="190"/>
  <c r="CI34" i="188"/>
  <c r="CI69" i="170"/>
  <c r="CN69" i="168"/>
  <c r="CL69" i="168"/>
  <c r="CB55" i="190"/>
  <c r="CI55" i="188"/>
  <c r="CI44" i="170"/>
  <c r="CN44" i="168"/>
  <c r="CL44" i="168"/>
  <c r="AG88" i="170"/>
  <c r="AG90" i="168"/>
  <c r="CB57" i="190"/>
  <c r="CI57" i="188"/>
  <c r="AQ88" i="170"/>
  <c r="AQ90" i="168"/>
  <c r="CB75" i="190"/>
  <c r="CI75" i="188"/>
  <c r="AP88" i="170"/>
  <c r="AP90" i="168"/>
  <c r="M86" i="190"/>
  <c r="M88" i="188"/>
  <c r="CB21" i="190"/>
  <c r="CI21" i="188"/>
  <c r="AF91" i="190"/>
  <c r="AX88" i="170"/>
  <c r="AX90" i="168"/>
  <c r="BJ91" i="190"/>
  <c r="AP79" i="205"/>
  <c r="AP59" i="205"/>
  <c r="AP39" i="205"/>
  <c r="AP19" i="205"/>
  <c r="AP88" i="205"/>
  <c r="AP68" i="205"/>
  <c r="AP48" i="205"/>
  <c r="AP28" i="205"/>
  <c r="AP85" i="205"/>
  <c r="AP65" i="205"/>
  <c r="AP45" i="205"/>
  <c r="AP25" i="205"/>
  <c r="AP77" i="205"/>
  <c r="AP54" i="205"/>
  <c r="AP31" i="205"/>
  <c r="AP75" i="205"/>
  <c r="AP52" i="205"/>
  <c r="AP29" i="205"/>
  <c r="AP71" i="205"/>
  <c r="AP47" i="205"/>
  <c r="AP23" i="205"/>
  <c r="AP61" i="205"/>
  <c r="AP34" i="205"/>
  <c r="AP87" i="205"/>
  <c r="AP60" i="205"/>
  <c r="AP33" i="205"/>
  <c r="AP86" i="205"/>
  <c r="AP58" i="205"/>
  <c r="AP32" i="205"/>
  <c r="AP84" i="205"/>
  <c r="AP57" i="205"/>
  <c r="AP30" i="205"/>
  <c r="AP83" i="205"/>
  <c r="AP56" i="205"/>
  <c r="AP27" i="205"/>
  <c r="AP82" i="205"/>
  <c r="AP55" i="205"/>
  <c r="AP26" i="205"/>
  <c r="AP81" i="205"/>
  <c r="AP53" i="205"/>
  <c r="AP24" i="205"/>
  <c r="AP76" i="205"/>
  <c r="AP49" i="205"/>
  <c r="AP20" i="205"/>
  <c r="AP78" i="205"/>
  <c r="AP37" i="205"/>
  <c r="AP74" i="205"/>
  <c r="AP36" i="205"/>
  <c r="AP73" i="205"/>
  <c r="AP35" i="205"/>
  <c r="AP72" i="205"/>
  <c r="AP22" i="205"/>
  <c r="AP67" i="205"/>
  <c r="AP17" i="205"/>
  <c r="AP63" i="205"/>
  <c r="AP14" i="205"/>
  <c r="AP44" i="205"/>
  <c r="AP43" i="205"/>
  <c r="AP42" i="205"/>
  <c r="AP41" i="205"/>
  <c r="AP40" i="205"/>
  <c r="AP38" i="205"/>
  <c r="AP21" i="205"/>
  <c r="AP15" i="205"/>
  <c r="AP80" i="205"/>
  <c r="AP13" i="205"/>
  <c r="AP70" i="205"/>
  <c r="AP66" i="205"/>
  <c r="AP64" i="205"/>
  <c r="AP62" i="205"/>
  <c r="AP51" i="205"/>
  <c r="AP50" i="205"/>
  <c r="AP46" i="205"/>
  <c r="AP18" i="205"/>
  <c r="AP16" i="205"/>
  <c r="AP69" i="205"/>
  <c r="CA88" i="170"/>
  <c r="CA90" i="168"/>
  <c r="R88" i="170"/>
  <c r="R90" i="168"/>
  <c r="AS88" i="170"/>
  <c r="AS90" i="168"/>
  <c r="AO88" i="170"/>
  <c r="AO90" i="168"/>
  <c r="BR86" i="190"/>
  <c r="BR88" i="188"/>
  <c r="AC88" i="170"/>
  <c r="AC90" i="168"/>
  <c r="CB43" i="190"/>
  <c r="CI43" i="188"/>
  <c r="CB20" i="190"/>
  <c r="CI20" i="188"/>
  <c r="BG86" i="190"/>
  <c r="BG88" i="188"/>
  <c r="BV88" i="170"/>
  <c r="BV90" i="168"/>
  <c r="CB19" i="190"/>
  <c r="CI19" i="188"/>
  <c r="W91" i="190"/>
  <c r="CB9" i="190"/>
  <c r="CI9" i="188"/>
  <c r="BX91" i="190"/>
  <c r="CB83" i="190"/>
  <c r="CI83" i="188"/>
  <c r="BP88" i="170"/>
  <c r="BP90" i="168"/>
  <c r="CI71" i="170"/>
  <c r="CN71" i="168"/>
  <c r="CL71" i="168"/>
  <c r="BH88" i="170"/>
  <c r="BH90" i="168"/>
  <c r="AX91" i="190"/>
  <c r="CB72" i="190"/>
  <c r="CI72" i="188"/>
  <c r="CI54" i="170"/>
  <c r="CN54" i="168"/>
  <c r="CL54" i="168"/>
  <c r="BU91" i="190"/>
  <c r="CI74" i="170"/>
  <c r="CN74" i="168"/>
  <c r="CL74" i="168"/>
  <c r="CB28" i="190"/>
  <c r="CI28" i="188"/>
  <c r="AC91" i="190"/>
  <c r="AQ86" i="190"/>
  <c r="AQ88" i="188"/>
  <c r="BW88" i="170"/>
  <c r="BW90" i="168"/>
  <c r="AR91" i="190"/>
  <c r="CB10" i="190"/>
  <c r="CI10" i="188"/>
  <c r="AZ88" i="170"/>
  <c r="AZ90" i="168"/>
  <c r="AM88" i="170"/>
  <c r="AM90" i="168"/>
  <c r="CB74" i="190"/>
  <c r="CI74" i="188"/>
  <c r="CI57" i="170"/>
  <c r="CN57" i="168"/>
  <c r="CL57" i="168"/>
  <c r="CB31" i="190"/>
  <c r="CI31" i="188"/>
  <c r="AO86" i="190"/>
  <c r="AO88" i="188"/>
  <c r="BG88" i="170"/>
  <c r="BG90" i="168"/>
  <c r="CB52" i="190"/>
  <c r="CI52" i="188"/>
  <c r="BL86" i="190"/>
  <c r="BL88" i="188"/>
  <c r="CE88" i="170"/>
  <c r="CE90" i="168"/>
  <c r="CE90" i="170" s="1"/>
  <c r="AN88" i="170"/>
  <c r="AN90" i="168"/>
  <c r="O86" i="190"/>
  <c r="O88" i="188"/>
  <c r="CI83" i="170"/>
  <c r="CN83" i="168"/>
  <c r="CL83" i="168"/>
  <c r="BO88" i="170"/>
  <c r="BO90" i="168"/>
  <c r="AQ91" i="190"/>
  <c r="CI35" i="170"/>
  <c r="CN35" i="168"/>
  <c r="CL35" i="168"/>
  <c r="AL86" i="190"/>
  <c r="AL88" i="188"/>
  <c r="AJ88" i="170"/>
  <c r="AJ90" i="168"/>
  <c r="S91" i="190"/>
  <c r="D86" i="190"/>
  <c r="D88" i="188"/>
  <c r="CB86" i="188"/>
  <c r="CB86" i="190" s="1"/>
  <c r="CB12" i="190"/>
  <c r="CI12" i="188"/>
  <c r="BT88" i="170"/>
  <c r="BT90" i="168"/>
  <c r="K91" i="190"/>
  <c r="AX86" i="190"/>
  <c r="AX88" i="188"/>
  <c r="CI20" i="170"/>
  <c r="CN20" i="168"/>
  <c r="CL20" i="168"/>
  <c r="BJ86" i="190"/>
  <c r="BJ88" i="188"/>
  <c r="CB48" i="190"/>
  <c r="CI48" i="188"/>
  <c r="CI38" i="170"/>
  <c r="CN38" i="168"/>
  <c r="CL38" i="168"/>
  <c r="Z86" i="190"/>
  <c r="Z88" i="188"/>
  <c r="CB70" i="190"/>
  <c r="CI70" i="188"/>
  <c r="BY91" i="190"/>
  <c r="CI33" i="170"/>
  <c r="CN33" i="168"/>
  <c r="CL33" i="168"/>
  <c r="CI67" i="170"/>
  <c r="CN67" i="168"/>
  <c r="CL67" i="168"/>
  <c r="CI58" i="170"/>
  <c r="CN58" i="168"/>
  <c r="CL58" i="168"/>
  <c r="CI84" i="170"/>
  <c r="CN84" i="168"/>
  <c r="CL84" i="168"/>
  <c r="AD91" i="190"/>
  <c r="CB73" i="190"/>
  <c r="CI73" i="188"/>
  <c r="AU88" i="170"/>
  <c r="AU90" i="168"/>
  <c r="BN86" i="190"/>
  <c r="BN88" i="188"/>
  <c r="Q88" i="170"/>
  <c r="Q90" i="168"/>
  <c r="CB23" i="190"/>
  <c r="CI23" i="188"/>
  <c r="AK91" i="190"/>
  <c r="CB25" i="190"/>
  <c r="CI25" i="188"/>
  <c r="BY86" i="190"/>
  <c r="BY88" i="188"/>
  <c r="G88" i="170"/>
  <c r="G90" i="168"/>
  <c r="AY91" i="190"/>
  <c r="CB59" i="190"/>
  <c r="CI59" i="188"/>
  <c r="M91" i="190"/>
  <c r="G86" i="190"/>
  <c r="G88" i="188"/>
  <c r="CI30" i="170"/>
  <c r="CN30" i="168"/>
  <c r="CL30" i="168"/>
  <c r="CI23" i="170"/>
  <c r="CN23" i="168"/>
  <c r="CL23" i="168"/>
  <c r="AW88" i="170"/>
  <c r="AW90" i="168"/>
  <c r="CB71" i="190"/>
  <c r="CI71" i="188"/>
  <c r="D90" i="170"/>
  <c r="D95" i="168"/>
  <c r="D98" i="168" s="1"/>
  <c r="D104" i="168"/>
  <c r="O88" i="170"/>
  <c r="O90" i="168"/>
  <c r="CI76" i="170"/>
  <c r="CN76" i="168"/>
  <c r="CL76" i="168"/>
  <c r="CB41" i="190"/>
  <c r="CI41" i="188"/>
  <c r="J91" i="190"/>
  <c r="J88" i="170"/>
  <c r="J90" i="168"/>
  <c r="CB51" i="190"/>
  <c r="CI51" i="188"/>
  <c r="AG91" i="190"/>
  <c r="AB91" i="190"/>
  <c r="BK86" i="190"/>
  <c r="BK88" i="188"/>
  <c r="CI17" i="170"/>
  <c r="CN17" i="168"/>
  <c r="CL17" i="168"/>
  <c r="CI21" i="170"/>
  <c r="CN21" i="168"/>
  <c r="CL21" i="168"/>
  <c r="CI53" i="170"/>
  <c r="CN53" i="168"/>
  <c r="CL53" i="168"/>
  <c r="BO91" i="190"/>
  <c r="K88" i="170"/>
  <c r="K90" i="168"/>
  <c r="Z91" i="190"/>
  <c r="CI22" i="170"/>
  <c r="CN22" i="168"/>
  <c r="CL22" i="168"/>
  <c r="CB24" i="190"/>
  <c r="CI24" i="188"/>
  <c r="P88" i="170"/>
  <c r="P90" i="168"/>
  <c r="CB13" i="190"/>
  <c r="CI13" i="188"/>
  <c r="CI52" i="170"/>
  <c r="CN52" i="168"/>
  <c r="CL52" i="168"/>
  <c r="CB82" i="190"/>
  <c r="CI82" i="188"/>
  <c r="V88" i="170"/>
  <c r="V90" i="168"/>
  <c r="AA91" i="190"/>
  <c r="CB22" i="190"/>
  <c r="CI22" i="188"/>
  <c r="BB88" i="170"/>
  <c r="BB90" i="168"/>
  <c r="S88" i="170"/>
  <c r="S90" i="168"/>
  <c r="AG86" i="190"/>
  <c r="AG88" i="188"/>
  <c r="AF88" i="170"/>
  <c r="AF90" i="168"/>
  <c r="CB45" i="190"/>
  <c r="CI45" i="188"/>
  <c r="CI48" i="170"/>
  <c r="CN48" i="168"/>
  <c r="CL48" i="168"/>
  <c r="AZ91" i="190"/>
  <c r="BQ86" i="190"/>
  <c r="BQ88" i="188"/>
  <c r="CB76" i="190"/>
  <c r="CI76" i="188"/>
  <c r="BB91" i="190"/>
  <c r="BV91" i="190"/>
  <c r="K86" i="190"/>
  <c r="K88" i="188"/>
  <c r="Y88" i="170"/>
  <c r="Y90" i="168"/>
  <c r="CB56" i="190"/>
  <c r="CI56" i="188"/>
  <c r="CB30" i="190"/>
  <c r="CI30" i="188"/>
  <c r="AK86" i="190"/>
  <c r="AK88" i="188"/>
  <c r="CI11" i="170"/>
  <c r="CN11" i="168"/>
  <c r="CL11" i="168"/>
  <c r="AV86" i="190"/>
  <c r="AV88" i="188"/>
  <c r="F90" i="168"/>
  <c r="F88" i="170"/>
  <c r="CB18" i="190"/>
  <c r="CI18" i="188"/>
  <c r="AU86" i="190"/>
  <c r="AU88" i="188"/>
  <c r="BA90" i="170"/>
  <c r="BA95" i="168"/>
  <c r="BA104" i="168"/>
  <c r="BA98" i="168"/>
  <c r="W86" i="190"/>
  <c r="W88" i="188"/>
  <c r="R91" i="190"/>
  <c r="BK91" i="190"/>
  <c r="CH88" i="170"/>
  <c r="CH90" i="168"/>
  <c r="CH90" i="170" s="1"/>
  <c r="AM86" i="190"/>
  <c r="AM88" i="188"/>
  <c r="S86" i="190"/>
  <c r="S88" i="188"/>
  <c r="CI75" i="170"/>
  <c r="CN75" i="168"/>
  <c r="CL75" i="168"/>
  <c r="BM88" i="170"/>
  <c r="BM90" i="168"/>
  <c r="AE91" i="190"/>
  <c r="U91" i="190"/>
  <c r="CI79" i="170"/>
  <c r="CN79" i="168"/>
  <c r="CL79" i="168"/>
  <c r="BL88" i="170"/>
  <c r="BL90" i="168"/>
  <c r="AL79" i="205"/>
  <c r="AL59" i="205"/>
  <c r="AL39" i="205"/>
  <c r="AL19" i="205"/>
  <c r="AL88" i="205"/>
  <c r="AL68" i="205"/>
  <c r="AL48" i="205"/>
  <c r="AL28" i="205"/>
  <c r="AL87" i="205"/>
  <c r="AL65" i="205"/>
  <c r="AL43" i="205"/>
  <c r="AL21" i="205"/>
  <c r="AL85" i="205"/>
  <c r="AL63" i="205"/>
  <c r="AL41" i="205"/>
  <c r="AL18" i="205"/>
  <c r="AL81" i="205"/>
  <c r="AL58" i="205"/>
  <c r="AL36" i="205"/>
  <c r="AL14" i="205"/>
  <c r="AL86" i="205"/>
  <c r="AL60" i="205"/>
  <c r="AL33" i="205"/>
  <c r="AL84" i="205"/>
  <c r="AL57" i="205"/>
  <c r="AL32" i="205"/>
  <c r="AL83" i="205"/>
  <c r="AL56" i="205"/>
  <c r="AL31" i="205"/>
  <c r="AL82" i="205"/>
  <c r="AL55" i="205"/>
  <c r="AL30" i="205"/>
  <c r="AL80" i="205"/>
  <c r="AL54" i="205"/>
  <c r="AL29" i="205"/>
  <c r="AL78" i="205"/>
  <c r="AL53" i="205"/>
  <c r="AL27" i="205"/>
  <c r="AL77" i="205"/>
  <c r="AL52" i="205"/>
  <c r="AL26" i="205"/>
  <c r="AL74" i="205"/>
  <c r="AL49" i="205"/>
  <c r="AL23" i="205"/>
  <c r="AL70" i="205"/>
  <c r="AL24" i="205"/>
  <c r="AL69" i="205"/>
  <c r="AL22" i="205"/>
  <c r="AL67" i="205"/>
  <c r="AL20" i="205"/>
  <c r="AL66" i="205"/>
  <c r="AL17" i="205"/>
  <c r="AL61" i="205"/>
  <c r="AL47" i="205"/>
  <c r="AL64" i="205"/>
  <c r="AL62" i="205"/>
  <c r="AL51" i="205"/>
  <c r="AL50" i="205"/>
  <c r="AL46" i="205"/>
  <c r="AL45" i="205"/>
  <c r="AL44" i="205"/>
  <c r="AL38" i="205"/>
  <c r="AL35" i="205"/>
  <c r="AL76" i="205"/>
  <c r="AL75" i="205"/>
  <c r="AL73" i="205"/>
  <c r="AL72" i="205"/>
  <c r="AL71" i="205"/>
  <c r="AL42" i="205"/>
  <c r="AL40" i="205"/>
  <c r="AL34" i="205"/>
  <c r="AL25" i="205"/>
  <c r="AL16" i="205"/>
  <c r="AL15" i="205"/>
  <c r="AL13" i="205"/>
  <c r="AL37" i="205"/>
  <c r="BE91" i="190"/>
  <c r="I86" i="190"/>
  <c r="I88" i="188"/>
  <c r="AA86" i="190"/>
  <c r="AA88" i="188"/>
  <c r="CB27" i="190"/>
  <c r="CI27" i="188"/>
  <c r="BZ88" i="170"/>
  <c r="BZ90" i="168"/>
  <c r="CI78" i="170"/>
  <c r="CN78" i="168"/>
  <c r="CL78" i="168"/>
  <c r="CB46" i="190"/>
  <c r="CI46" i="188"/>
  <c r="G91" i="190"/>
  <c r="CB26" i="190"/>
  <c r="CI26" i="188"/>
  <c r="BF88" i="170"/>
  <c r="BF90" i="168"/>
  <c r="AY88" i="170"/>
  <c r="AY90" i="168"/>
  <c r="CI73" i="170"/>
  <c r="CN73" i="168"/>
  <c r="CL73" i="168"/>
  <c r="CI66" i="170"/>
  <c r="CN66" i="168"/>
  <c r="CL66" i="168"/>
  <c r="AZ86" i="190"/>
  <c r="AZ88" i="188"/>
  <c r="E88" i="170"/>
  <c r="E90" i="168"/>
  <c r="CB90" i="168" s="1"/>
  <c r="AW86" i="190"/>
  <c r="AW88" i="188"/>
  <c r="T91" i="190"/>
  <c r="CB16" i="190"/>
  <c r="CI16" i="188"/>
  <c r="U88" i="170"/>
  <c r="U90" i="168"/>
  <c r="I91" i="190"/>
  <c r="CI45" i="170"/>
  <c r="CN45" i="168"/>
  <c r="CL45" i="168"/>
  <c r="CB61" i="190"/>
  <c r="CI61" i="188"/>
  <c r="BW86" i="190"/>
  <c r="BW88" i="188"/>
  <c r="V91" i="190"/>
  <c r="P86" i="190"/>
  <c r="P88" i="188"/>
  <c r="CB77" i="190"/>
  <c r="CI77" i="188"/>
  <c r="BS88" i="170"/>
  <c r="BS90" i="168"/>
  <c r="H88" i="170"/>
  <c r="H90" i="168"/>
  <c r="CI37" i="170"/>
  <c r="CN37" i="168"/>
  <c r="CL37" i="168"/>
  <c r="BT86" i="190"/>
  <c r="BT88" i="188"/>
  <c r="BP86" i="190"/>
  <c r="BP88" i="188"/>
  <c r="AH91" i="190"/>
  <c r="AL91" i="190"/>
  <c r="CI13" i="170"/>
  <c r="CN13" i="168"/>
  <c r="CL13" i="168"/>
  <c r="BE88" i="170"/>
  <c r="BE90" i="168"/>
  <c r="H91" i="190"/>
  <c r="BF86" i="190"/>
  <c r="BF88" i="188"/>
  <c r="BU86" i="190"/>
  <c r="BU88" i="188"/>
  <c r="BC88" i="170"/>
  <c r="BC90" i="168"/>
  <c r="T86" i="190"/>
  <c r="T88" i="188"/>
  <c r="BT91" i="190"/>
  <c r="AN86" i="190"/>
  <c r="AN88" i="188"/>
  <c r="CC88" i="170"/>
  <c r="CC90" i="168"/>
  <c r="CC90" i="170" s="1"/>
  <c r="CB29" i="190"/>
  <c r="CI29" i="188"/>
  <c r="CB39" i="190"/>
  <c r="CI39" i="188"/>
  <c r="F91" i="190"/>
  <c r="V13" i="207"/>
  <c r="V91" i="206"/>
  <c r="V91" i="207" s="1"/>
  <c r="AA88" i="170"/>
  <c r="AA90" i="168"/>
  <c r="O91" i="190"/>
  <c r="AC86" i="190"/>
  <c r="AC88" i="188"/>
  <c r="BA86" i="190"/>
  <c r="BA88" i="188"/>
  <c r="CI14" i="170"/>
  <c r="CN14" i="168"/>
  <c r="CL14" i="168"/>
  <c r="CB90" i="170" l="1"/>
  <c r="AL81" i="201"/>
  <c r="AO81" i="205"/>
  <c r="AO81" i="201" s="1"/>
  <c r="AM81" i="205"/>
  <c r="BQ88" i="190"/>
  <c r="BQ90" i="188"/>
  <c r="CI73" i="190"/>
  <c r="CN73" i="188"/>
  <c r="CL73" i="188"/>
  <c r="CI70" i="190"/>
  <c r="CN70" i="188"/>
  <c r="CL70" i="188"/>
  <c r="CI20" i="190"/>
  <c r="CN20" i="188"/>
  <c r="CL20" i="188"/>
  <c r="AP50" i="201"/>
  <c r="AR50" i="205"/>
  <c r="AR50" i="201" s="1"/>
  <c r="AQ50" i="205"/>
  <c r="AQ50" i="201" s="1"/>
  <c r="AP22" i="201"/>
  <c r="AR22" i="205"/>
  <c r="AR22" i="201" s="1"/>
  <c r="AQ22" i="205"/>
  <c r="AQ22" i="201" s="1"/>
  <c r="AP30" i="201"/>
  <c r="AR30" i="205"/>
  <c r="AR30" i="201" s="1"/>
  <c r="AQ30" i="205"/>
  <c r="AQ30" i="201" s="1"/>
  <c r="AP25" i="201"/>
  <c r="AR25" i="205"/>
  <c r="AR25" i="201" s="1"/>
  <c r="AQ25" i="205"/>
  <c r="AQ25" i="201" s="1"/>
  <c r="CI21" i="190"/>
  <c r="CN21" i="188"/>
  <c r="CL21" i="188"/>
  <c r="X88" i="190"/>
  <c r="X90" i="188"/>
  <c r="W90" i="170"/>
  <c r="W95" i="168"/>
  <c r="W98" i="168"/>
  <c r="W104" i="168"/>
  <c r="BO88" i="190"/>
  <c r="BO90" i="188"/>
  <c r="T90" i="170"/>
  <c r="T95" i="168"/>
  <c r="T98" i="168"/>
  <c r="T104" i="168"/>
  <c r="AS72" i="201"/>
  <c r="AU72" i="205"/>
  <c r="AU72" i="201" s="1"/>
  <c r="AT72" i="205"/>
  <c r="AT72" i="201" s="1"/>
  <c r="AS47" i="201"/>
  <c r="AT47" i="205"/>
  <c r="AT47" i="201" s="1"/>
  <c r="AU47" i="205"/>
  <c r="AU47" i="201" s="1"/>
  <c r="AS36" i="201"/>
  <c r="AU36" i="205"/>
  <c r="AU36" i="201" s="1"/>
  <c r="AT36" i="205"/>
  <c r="AT36" i="201" s="1"/>
  <c r="AS20" i="201"/>
  <c r="AU20" i="205"/>
  <c r="AU20" i="201" s="1"/>
  <c r="AT20" i="205"/>
  <c r="AT20" i="201" s="1"/>
  <c r="AF73" i="201"/>
  <c r="AG73" i="205"/>
  <c r="AG73" i="201" s="1"/>
  <c r="AH73" i="205"/>
  <c r="AH73" i="201" s="1"/>
  <c r="AF28" i="201"/>
  <c r="AG28" i="205"/>
  <c r="AG28" i="201" s="1"/>
  <c r="AH28" i="205"/>
  <c r="AH28" i="201" s="1"/>
  <c r="AF87" i="201"/>
  <c r="AG87" i="205"/>
  <c r="AG87" i="201" s="1"/>
  <c r="AH87" i="205"/>
  <c r="AH87" i="201" s="1"/>
  <c r="CI27" i="190"/>
  <c r="CN27" i="188"/>
  <c r="CL27" i="188"/>
  <c r="AL37" i="201"/>
  <c r="AO37" i="205"/>
  <c r="AO37" i="201" s="1"/>
  <c r="AM37" i="205"/>
  <c r="AL62" i="201"/>
  <c r="AM62" i="205"/>
  <c r="AO62" i="205"/>
  <c r="AO62" i="201" s="1"/>
  <c r="AL78" i="201"/>
  <c r="AM78" i="205"/>
  <c r="AO78" i="205"/>
  <c r="AO78" i="201" s="1"/>
  <c r="AL18" i="201"/>
  <c r="AO18" i="205"/>
  <c r="AO18" i="201" s="1"/>
  <c r="AM18" i="205"/>
  <c r="CI12" i="190"/>
  <c r="CN12" i="188"/>
  <c r="CL12" i="188"/>
  <c r="CI28" i="190"/>
  <c r="CN28" i="188"/>
  <c r="CL28" i="188"/>
  <c r="AP51" i="201"/>
  <c r="AR51" i="205"/>
  <c r="AR51" i="201" s="1"/>
  <c r="AQ51" i="205"/>
  <c r="AQ51" i="201" s="1"/>
  <c r="AP72" i="201"/>
  <c r="AR72" i="205"/>
  <c r="AR72" i="201" s="1"/>
  <c r="AQ72" i="205"/>
  <c r="AQ72" i="201" s="1"/>
  <c r="AP57" i="201"/>
  <c r="AQ57" i="205"/>
  <c r="AQ57" i="201" s="1"/>
  <c r="AR57" i="205"/>
  <c r="AR57" i="201" s="1"/>
  <c r="AP45" i="201"/>
  <c r="AR45" i="205"/>
  <c r="AR45" i="201" s="1"/>
  <c r="AQ45" i="205"/>
  <c r="AQ45" i="201" s="1"/>
  <c r="CI65" i="190"/>
  <c r="CN65" i="188"/>
  <c r="CL65" i="188"/>
  <c r="AY88" i="190"/>
  <c r="AY90" i="188"/>
  <c r="Q88" i="190"/>
  <c r="Q90" i="188"/>
  <c r="AI78" i="205"/>
  <c r="AI58" i="205"/>
  <c r="AI38" i="205"/>
  <c r="AI18" i="205"/>
  <c r="AI87" i="205"/>
  <c r="AI67" i="205"/>
  <c r="AI47" i="205"/>
  <c r="AI27" i="205"/>
  <c r="AI77" i="205"/>
  <c r="AI55" i="205"/>
  <c r="AI33" i="205"/>
  <c r="AI75" i="205"/>
  <c r="AI53" i="205"/>
  <c r="AI31" i="205"/>
  <c r="AI71" i="205"/>
  <c r="AI49" i="205"/>
  <c r="AI26" i="205"/>
  <c r="AI86" i="205"/>
  <c r="AI61" i="205"/>
  <c r="AI35" i="205"/>
  <c r="AI85" i="205"/>
  <c r="AI60" i="205"/>
  <c r="AI34" i="205"/>
  <c r="AI84" i="205"/>
  <c r="AI59" i="205"/>
  <c r="AI32" i="205"/>
  <c r="AI83" i="205"/>
  <c r="AI57" i="205"/>
  <c r="AI30" i="205"/>
  <c r="AI82" i="205"/>
  <c r="AI56" i="205"/>
  <c r="AI29" i="205"/>
  <c r="AI81" i="205"/>
  <c r="AI54" i="205"/>
  <c r="AI28" i="205"/>
  <c r="AI80" i="205"/>
  <c r="AI52" i="205"/>
  <c r="AI25" i="205"/>
  <c r="AI74" i="205"/>
  <c r="AI48" i="205"/>
  <c r="AI22" i="205"/>
  <c r="AI64" i="205"/>
  <c r="AI17" i="205"/>
  <c r="AI63" i="205"/>
  <c r="AI16" i="205"/>
  <c r="AI62" i="205"/>
  <c r="AI15" i="205"/>
  <c r="AI51" i="205"/>
  <c r="AI14" i="205"/>
  <c r="AI45" i="205"/>
  <c r="AI42" i="205"/>
  <c r="AI76" i="205"/>
  <c r="AI20" i="205"/>
  <c r="AI73" i="205"/>
  <c r="AI19" i="205"/>
  <c r="AI72" i="205"/>
  <c r="AI70" i="205"/>
  <c r="AI13" i="205"/>
  <c r="AI69" i="205"/>
  <c r="AI68" i="205"/>
  <c r="AI66" i="205"/>
  <c r="AI46" i="205"/>
  <c r="AI43" i="205"/>
  <c r="AI40" i="205"/>
  <c r="AI39" i="205"/>
  <c r="AI37" i="205"/>
  <c r="AI36" i="205"/>
  <c r="AI24" i="205"/>
  <c r="AI23" i="205"/>
  <c r="AI21" i="205"/>
  <c r="AI88" i="205"/>
  <c r="AI79" i="205"/>
  <c r="AI50" i="205"/>
  <c r="AI44" i="205"/>
  <c r="AI41" i="205"/>
  <c r="AI65" i="205"/>
  <c r="BI90" i="170"/>
  <c r="BI95" i="168"/>
  <c r="BI98" i="168"/>
  <c r="BI104" i="168"/>
  <c r="BS88" i="190"/>
  <c r="BS90" i="188"/>
  <c r="AS13" i="201"/>
  <c r="AT13" i="205"/>
  <c r="AS91" i="205"/>
  <c r="AU13" i="205"/>
  <c r="AU13" i="201" s="1"/>
  <c r="AS48" i="201"/>
  <c r="AT48" i="205"/>
  <c r="AT48" i="201" s="1"/>
  <c r="AU48" i="205"/>
  <c r="AU48" i="201" s="1"/>
  <c r="AS64" i="201"/>
  <c r="AT64" i="205"/>
  <c r="AT64" i="201" s="1"/>
  <c r="AU64" i="205"/>
  <c r="AU64" i="201" s="1"/>
  <c r="AS40" i="201"/>
  <c r="AT40" i="205"/>
  <c r="AT40" i="201" s="1"/>
  <c r="AU40" i="205"/>
  <c r="AU40" i="201" s="1"/>
  <c r="AF19" i="201"/>
  <c r="AG19" i="205"/>
  <c r="AG19" i="201" s="1"/>
  <c r="AH19" i="205"/>
  <c r="AH19" i="201" s="1"/>
  <c r="AF53" i="201"/>
  <c r="AH53" i="205"/>
  <c r="AH53" i="201" s="1"/>
  <c r="AG53" i="205"/>
  <c r="AG53" i="201" s="1"/>
  <c r="AF16" i="201"/>
  <c r="AH16" i="205"/>
  <c r="AH16" i="201" s="1"/>
  <c r="AG16" i="205"/>
  <c r="AG16" i="201" s="1"/>
  <c r="AP38" i="201"/>
  <c r="AQ38" i="205"/>
  <c r="AQ38" i="201" s="1"/>
  <c r="AR38" i="205"/>
  <c r="AR38" i="201" s="1"/>
  <c r="P90" i="170"/>
  <c r="P104" i="168"/>
  <c r="P95" i="168"/>
  <c r="CI72" i="190"/>
  <c r="CN72" i="188"/>
  <c r="CL72" i="188"/>
  <c r="BP90" i="170"/>
  <c r="BP95" i="168"/>
  <c r="BP104" i="168"/>
  <c r="CI43" i="190"/>
  <c r="CN43" i="188"/>
  <c r="CL43" i="188"/>
  <c r="AP62" i="201"/>
  <c r="AR62" i="205"/>
  <c r="AR62" i="201" s="1"/>
  <c r="AQ62" i="205"/>
  <c r="AQ62" i="201" s="1"/>
  <c r="AP35" i="201"/>
  <c r="AR35" i="205"/>
  <c r="AR35" i="201" s="1"/>
  <c r="AQ35" i="205"/>
  <c r="AQ35" i="201" s="1"/>
  <c r="AP84" i="201"/>
  <c r="AR84" i="205"/>
  <c r="AR84" i="201" s="1"/>
  <c r="AQ84" i="205"/>
  <c r="AQ84" i="201" s="1"/>
  <c r="AP65" i="201"/>
  <c r="AR65" i="205"/>
  <c r="AR65" i="201" s="1"/>
  <c r="AQ65" i="205"/>
  <c r="AQ65" i="201" s="1"/>
  <c r="M88" i="190"/>
  <c r="M90" i="188"/>
  <c r="CI34" i="190"/>
  <c r="CN34" i="188"/>
  <c r="CL34" i="188"/>
  <c r="BQ90" i="170"/>
  <c r="BQ95" i="168"/>
  <c r="BQ98" i="168" s="1"/>
  <c r="BQ104" i="168"/>
  <c r="V88" i="190"/>
  <c r="V90" i="188"/>
  <c r="CI11" i="190"/>
  <c r="CN11" i="188"/>
  <c r="CL11" i="188"/>
  <c r="BB88" i="190"/>
  <c r="BB90" i="188"/>
  <c r="BD90" i="170"/>
  <c r="BD98" i="168"/>
  <c r="BD104" i="168"/>
  <c r="BD95" i="168"/>
  <c r="AS74" i="201"/>
  <c r="AU74" i="205"/>
  <c r="AU74" i="201" s="1"/>
  <c r="AT74" i="205"/>
  <c r="AT74" i="201" s="1"/>
  <c r="AS25" i="201"/>
  <c r="AT25" i="205"/>
  <c r="AT25" i="201" s="1"/>
  <c r="AU25" i="205"/>
  <c r="AU25" i="201" s="1"/>
  <c r="AS15" i="201"/>
  <c r="AT15" i="205"/>
  <c r="AT15" i="201" s="1"/>
  <c r="AU15" i="205"/>
  <c r="AU15" i="201" s="1"/>
  <c r="AS60" i="201"/>
  <c r="AT60" i="205"/>
  <c r="AT60" i="201" s="1"/>
  <c r="AU60" i="205"/>
  <c r="AU60" i="201" s="1"/>
  <c r="AF76" i="201"/>
  <c r="AH76" i="205"/>
  <c r="AH76" i="201" s="1"/>
  <c r="AG76" i="205"/>
  <c r="AG76" i="201" s="1"/>
  <c r="AF79" i="201"/>
  <c r="AG79" i="205"/>
  <c r="AG79" i="201" s="1"/>
  <c r="AH79" i="205"/>
  <c r="AH79" i="201" s="1"/>
  <c r="AF39" i="201"/>
  <c r="AG39" i="205"/>
  <c r="AG39" i="201" s="1"/>
  <c r="AH39" i="205"/>
  <c r="AH39" i="201" s="1"/>
  <c r="BZ90" i="170"/>
  <c r="BZ98" i="168"/>
  <c r="BZ104" i="168"/>
  <c r="BZ95" i="168"/>
  <c r="AL72" i="201"/>
  <c r="AO72" i="205"/>
  <c r="AO72" i="201" s="1"/>
  <c r="AM72" i="205"/>
  <c r="AL48" i="201"/>
  <c r="AO48" i="205"/>
  <c r="AO48" i="201" s="1"/>
  <c r="AM48" i="205"/>
  <c r="S90" i="170"/>
  <c r="S95" i="168"/>
  <c r="S104" i="168"/>
  <c r="CI26" i="190"/>
  <c r="CN26" i="188"/>
  <c r="CL26" i="188"/>
  <c r="AL51" i="201"/>
  <c r="AO51" i="205"/>
  <c r="AO51" i="201" s="1"/>
  <c r="AM51" i="205"/>
  <c r="AL53" i="201"/>
  <c r="AO53" i="205"/>
  <c r="AO53" i="201" s="1"/>
  <c r="AM53" i="205"/>
  <c r="AL15" i="201"/>
  <c r="AO15" i="205"/>
  <c r="AO15" i="201" s="1"/>
  <c r="AM15" i="205"/>
  <c r="AL47" i="201"/>
  <c r="AM47" i="205"/>
  <c r="AO47" i="205"/>
  <c r="AO47" i="201" s="1"/>
  <c r="AL63" i="201"/>
  <c r="AO63" i="205"/>
  <c r="AO63" i="201" s="1"/>
  <c r="AM63" i="205"/>
  <c r="V90" i="170"/>
  <c r="V95" i="168"/>
  <c r="V98" i="168" s="1"/>
  <c r="V104" i="168"/>
  <c r="AP64" i="201"/>
  <c r="AQ64" i="205"/>
  <c r="AQ64" i="201" s="1"/>
  <c r="AR64" i="205"/>
  <c r="AR64" i="201" s="1"/>
  <c r="AP73" i="201"/>
  <c r="AQ73" i="205"/>
  <c r="AQ73" i="201" s="1"/>
  <c r="AR73" i="205"/>
  <c r="AR73" i="201" s="1"/>
  <c r="AP85" i="201"/>
  <c r="AQ85" i="205"/>
  <c r="AQ85" i="201" s="1"/>
  <c r="AR85" i="205"/>
  <c r="AR85" i="201" s="1"/>
  <c r="H88" i="190"/>
  <c r="H90" i="188"/>
  <c r="AT88" i="190"/>
  <c r="AT90" i="188"/>
  <c r="CI69" i="190"/>
  <c r="CN69" i="188"/>
  <c r="CL69" i="188"/>
  <c r="E88" i="190"/>
  <c r="E90" i="188"/>
  <c r="AB88" i="190"/>
  <c r="AB90" i="188"/>
  <c r="L90" i="170"/>
  <c r="L95" i="168"/>
  <c r="L98" i="168" s="1"/>
  <c r="L104" i="168"/>
  <c r="AK90" i="170"/>
  <c r="AK98" i="168"/>
  <c r="AK104" i="168"/>
  <c r="AK95" i="168"/>
  <c r="AS16" i="201"/>
  <c r="AU16" i="205"/>
  <c r="AU16" i="201" s="1"/>
  <c r="AT16" i="205"/>
  <c r="AT16" i="201" s="1"/>
  <c r="AS53" i="201"/>
  <c r="AU53" i="205"/>
  <c r="AU53" i="201" s="1"/>
  <c r="AT53" i="205"/>
  <c r="AT53" i="201" s="1"/>
  <c r="AS38" i="201"/>
  <c r="AU38" i="205"/>
  <c r="AU38" i="201" s="1"/>
  <c r="AT38" i="205"/>
  <c r="AT38" i="201" s="1"/>
  <c r="AS80" i="201"/>
  <c r="AU80" i="205"/>
  <c r="AU80" i="201" s="1"/>
  <c r="AT80" i="205"/>
  <c r="AT80" i="201" s="1"/>
  <c r="AF20" i="201"/>
  <c r="AH20" i="205"/>
  <c r="AH20" i="201" s="1"/>
  <c r="AG20" i="205"/>
  <c r="AG20" i="201" s="1"/>
  <c r="AF29" i="201"/>
  <c r="AG29" i="205"/>
  <c r="AG29" i="201" s="1"/>
  <c r="AH29" i="205"/>
  <c r="AH29" i="201" s="1"/>
  <c r="AF61" i="201"/>
  <c r="AH61" i="205"/>
  <c r="AH61" i="201" s="1"/>
  <c r="AG61" i="205"/>
  <c r="AG61" i="201" s="1"/>
  <c r="AP76" i="201"/>
  <c r="AQ76" i="205"/>
  <c r="AQ76" i="201" s="1"/>
  <c r="AR76" i="205"/>
  <c r="AR76" i="201" s="1"/>
  <c r="AL70" i="201"/>
  <c r="AO70" i="205"/>
  <c r="AO70" i="201" s="1"/>
  <c r="AM70" i="205"/>
  <c r="CI23" i="190"/>
  <c r="CN23" i="188"/>
  <c r="CL23" i="188"/>
  <c r="BA88" i="190"/>
  <c r="BA90" i="188"/>
  <c r="AN88" i="190"/>
  <c r="AN90" i="188"/>
  <c r="AL41" i="201"/>
  <c r="AO41" i="205"/>
  <c r="AO41" i="201" s="1"/>
  <c r="AM41" i="205"/>
  <c r="AK88" i="190"/>
  <c r="AK90" i="188"/>
  <c r="K90" i="170"/>
  <c r="K95" i="168"/>
  <c r="K98" i="168"/>
  <c r="K104" i="168"/>
  <c r="AL54" i="201"/>
  <c r="AO54" i="205"/>
  <c r="AO54" i="201" s="1"/>
  <c r="AM54" i="205"/>
  <c r="CI71" i="190"/>
  <c r="CN71" i="188"/>
  <c r="CL71" i="188"/>
  <c r="G90" i="170"/>
  <c r="G95" i="168"/>
  <c r="G104" i="168"/>
  <c r="CI74" i="190"/>
  <c r="CN74" i="188"/>
  <c r="CL74" i="188"/>
  <c r="AP32" i="201"/>
  <c r="AR32" i="205"/>
  <c r="AR32" i="201" s="1"/>
  <c r="AQ32" i="205"/>
  <c r="AQ32" i="201" s="1"/>
  <c r="AC88" i="190"/>
  <c r="AC90" i="188"/>
  <c r="AW88" i="190"/>
  <c r="AW90" i="188"/>
  <c r="AL16" i="201"/>
  <c r="AM16" i="205"/>
  <c r="AO16" i="205"/>
  <c r="AO16" i="201" s="1"/>
  <c r="AL61" i="201"/>
  <c r="AO61" i="205"/>
  <c r="AO61" i="201" s="1"/>
  <c r="AM61" i="205"/>
  <c r="AL80" i="201"/>
  <c r="AO80" i="205"/>
  <c r="AO80" i="201" s="1"/>
  <c r="AM80" i="205"/>
  <c r="AL85" i="201"/>
  <c r="AM85" i="205"/>
  <c r="AO85" i="205"/>
  <c r="AO85" i="201" s="1"/>
  <c r="CI30" i="190"/>
  <c r="CN30" i="188"/>
  <c r="CL30" i="188"/>
  <c r="CI51" i="190"/>
  <c r="CN51" i="188"/>
  <c r="CL51" i="188"/>
  <c r="D88" i="190"/>
  <c r="CB88" i="188"/>
  <c r="CB88" i="190" s="1"/>
  <c r="D90" i="188"/>
  <c r="O88" i="190"/>
  <c r="O90" i="188"/>
  <c r="CI83" i="190"/>
  <c r="CN83" i="188"/>
  <c r="CL83" i="188"/>
  <c r="AC90" i="170"/>
  <c r="AC95" i="168"/>
  <c r="AC98" i="168"/>
  <c r="AC104" i="168"/>
  <c r="AP66" i="201"/>
  <c r="AR66" i="205"/>
  <c r="AR66" i="201" s="1"/>
  <c r="AQ66" i="205"/>
  <c r="AQ66" i="201" s="1"/>
  <c r="AP36" i="201"/>
  <c r="AR36" i="205"/>
  <c r="AR36" i="201" s="1"/>
  <c r="AQ36" i="205"/>
  <c r="AQ36" i="201" s="1"/>
  <c r="AP58" i="201"/>
  <c r="AR58" i="205"/>
  <c r="AR58" i="201" s="1"/>
  <c r="AQ58" i="205"/>
  <c r="AQ58" i="201" s="1"/>
  <c r="AP28" i="201"/>
  <c r="AQ28" i="205"/>
  <c r="AQ28" i="201" s="1"/>
  <c r="AR28" i="205"/>
  <c r="AR28" i="201" s="1"/>
  <c r="AP90" i="170"/>
  <c r="AP95" i="168"/>
  <c r="AP98" i="168" s="1"/>
  <c r="AP104" i="168"/>
  <c r="Z90" i="170"/>
  <c r="Z95" i="168"/>
  <c r="Z98" i="168"/>
  <c r="Z104" i="168"/>
  <c r="CI81" i="190"/>
  <c r="CN81" i="188"/>
  <c r="CL81" i="188"/>
  <c r="CI36" i="190"/>
  <c r="CN36" i="188"/>
  <c r="CL36" i="188"/>
  <c r="BE88" i="190"/>
  <c r="BE90" i="188"/>
  <c r="CI54" i="190"/>
  <c r="CN54" i="188"/>
  <c r="CL54" i="188"/>
  <c r="CA88" i="190"/>
  <c r="CA90" i="188"/>
  <c r="BV88" i="190"/>
  <c r="BV90" i="188"/>
  <c r="AS17" i="201"/>
  <c r="AT17" i="205"/>
  <c r="AT17" i="201" s="1"/>
  <c r="AU17" i="205"/>
  <c r="AU17" i="201" s="1"/>
  <c r="AS81" i="201"/>
  <c r="AT81" i="205"/>
  <c r="AT81" i="201" s="1"/>
  <c r="AU81" i="205"/>
  <c r="AU81" i="201" s="1"/>
  <c r="AS62" i="201"/>
  <c r="AT62" i="205"/>
  <c r="AT62" i="201" s="1"/>
  <c r="AU62" i="205"/>
  <c r="AU62" i="201" s="1"/>
  <c r="AF14" i="201"/>
  <c r="AG14" i="205"/>
  <c r="AG14" i="201" s="1"/>
  <c r="AH14" i="205"/>
  <c r="AH14" i="201" s="1"/>
  <c r="AF78" i="201"/>
  <c r="AH78" i="205"/>
  <c r="AH78" i="201" s="1"/>
  <c r="AG78" i="205"/>
  <c r="AG78" i="201" s="1"/>
  <c r="AF54" i="201"/>
  <c r="AH54" i="205"/>
  <c r="AH54" i="201" s="1"/>
  <c r="AG54" i="205"/>
  <c r="AG54" i="201" s="1"/>
  <c r="AF83" i="201"/>
  <c r="AG83" i="205"/>
  <c r="AG83" i="201" s="1"/>
  <c r="AH83" i="205"/>
  <c r="AH83" i="201" s="1"/>
  <c r="CI77" i="190"/>
  <c r="CN77" i="188"/>
  <c r="CL77" i="188"/>
  <c r="P88" i="190"/>
  <c r="P90" i="188"/>
  <c r="AL91" i="205"/>
  <c r="AL13" i="201"/>
  <c r="AO13" i="205"/>
  <c r="AO13" i="201" s="1"/>
  <c r="AM13" i="205"/>
  <c r="AL64" i="201"/>
  <c r="AO64" i="205"/>
  <c r="AO64" i="201" s="1"/>
  <c r="AM64" i="205"/>
  <c r="AL29" i="201"/>
  <c r="AO29" i="205"/>
  <c r="AO29" i="201" s="1"/>
  <c r="AM29" i="205"/>
  <c r="Z88" i="190"/>
  <c r="Z90" i="188"/>
  <c r="CI46" i="190"/>
  <c r="CN46" i="188"/>
  <c r="CL46" i="188"/>
  <c r="AL25" i="201"/>
  <c r="AO25" i="205"/>
  <c r="AO25" i="201" s="1"/>
  <c r="AM25" i="205"/>
  <c r="AL17" i="201"/>
  <c r="AO17" i="205"/>
  <c r="AO17" i="201" s="1"/>
  <c r="AM17" i="205"/>
  <c r="AL30" i="201"/>
  <c r="AO30" i="205"/>
  <c r="AO30" i="201" s="1"/>
  <c r="AM30" i="205"/>
  <c r="AL21" i="201"/>
  <c r="AO21" i="205"/>
  <c r="AO21" i="201" s="1"/>
  <c r="AM21" i="205"/>
  <c r="W88" i="190"/>
  <c r="W90" i="188"/>
  <c r="CI82" i="190"/>
  <c r="CN82" i="188"/>
  <c r="CL82" i="188"/>
  <c r="AW90" i="170"/>
  <c r="AW95" i="168"/>
  <c r="AW98" i="168"/>
  <c r="AW104" i="168"/>
  <c r="BY88" i="190"/>
  <c r="BY90" i="188"/>
  <c r="AM90" i="170"/>
  <c r="AM98" i="168"/>
  <c r="AM95" i="168"/>
  <c r="AM104" i="168"/>
  <c r="AP70" i="201"/>
  <c r="AR70" i="205"/>
  <c r="AR70" i="201" s="1"/>
  <c r="AQ70" i="205"/>
  <c r="AQ70" i="201" s="1"/>
  <c r="AP74" i="201"/>
  <c r="AR74" i="205"/>
  <c r="AR74" i="201" s="1"/>
  <c r="AQ74" i="205"/>
  <c r="AQ74" i="201" s="1"/>
  <c r="AP86" i="201"/>
  <c r="AR86" i="205"/>
  <c r="AR86" i="201" s="1"/>
  <c r="AQ86" i="205"/>
  <c r="AQ86" i="201" s="1"/>
  <c r="AP48" i="201"/>
  <c r="AR48" i="205"/>
  <c r="AR48" i="201" s="1"/>
  <c r="AQ48" i="205"/>
  <c r="AQ48" i="201" s="1"/>
  <c r="BX90" i="170"/>
  <c r="BX98" i="168"/>
  <c r="BX104" i="168"/>
  <c r="BX95" i="168"/>
  <c r="CI17" i="190"/>
  <c r="CN17" i="188"/>
  <c r="CL17" i="188"/>
  <c r="CI67" i="190"/>
  <c r="CN67" i="188"/>
  <c r="CL67" i="188"/>
  <c r="M90" i="170"/>
  <c r="M95" i="168"/>
  <c r="M98" i="168" s="1"/>
  <c r="M104" i="168"/>
  <c r="BC88" i="190"/>
  <c r="BC90" i="188"/>
  <c r="AS18" i="201"/>
  <c r="AU18" i="205"/>
  <c r="AU18" i="201" s="1"/>
  <c r="AT18" i="205"/>
  <c r="AT18" i="201" s="1"/>
  <c r="AS30" i="201"/>
  <c r="AU30" i="205"/>
  <c r="AU30" i="201" s="1"/>
  <c r="AT30" i="205"/>
  <c r="AT30" i="201" s="1"/>
  <c r="AS85" i="201"/>
  <c r="AU85" i="205"/>
  <c r="AU85" i="201" s="1"/>
  <c r="AT85" i="205"/>
  <c r="AT85" i="201" s="1"/>
  <c r="AF40" i="201"/>
  <c r="AG40" i="205"/>
  <c r="AG40" i="201" s="1"/>
  <c r="AH40" i="205"/>
  <c r="AH40" i="201" s="1"/>
  <c r="AF22" i="201"/>
  <c r="AH22" i="205"/>
  <c r="AH22" i="201" s="1"/>
  <c r="AG22" i="205"/>
  <c r="AG22" i="201" s="1"/>
  <c r="AF80" i="201"/>
  <c r="AH80" i="205"/>
  <c r="AH80" i="201" s="1"/>
  <c r="AG80" i="205"/>
  <c r="AG80" i="201" s="1"/>
  <c r="AF21" i="201"/>
  <c r="AG21" i="205"/>
  <c r="AG21" i="201" s="1"/>
  <c r="AH21" i="205"/>
  <c r="AH21" i="201" s="1"/>
  <c r="AN90" i="170"/>
  <c r="AN95" i="168"/>
  <c r="AN98" i="168" s="1"/>
  <c r="AN104" i="168"/>
  <c r="BR88" i="190"/>
  <c r="BR90" i="188"/>
  <c r="AP13" i="201"/>
  <c r="AP91" i="205"/>
  <c r="AQ13" i="205"/>
  <c r="AR13" i="205"/>
  <c r="AR13" i="201" s="1"/>
  <c r="AP37" i="201"/>
  <c r="AR37" i="205"/>
  <c r="AR37" i="201" s="1"/>
  <c r="AQ37" i="205"/>
  <c r="AQ37" i="201" s="1"/>
  <c r="AP33" i="201"/>
  <c r="AR33" i="205"/>
  <c r="AR33" i="201" s="1"/>
  <c r="AQ33" i="205"/>
  <c r="AQ33" i="201" s="1"/>
  <c r="AP68" i="201"/>
  <c r="AR68" i="205"/>
  <c r="AR68" i="201" s="1"/>
  <c r="AQ68" i="205"/>
  <c r="AQ68" i="201" s="1"/>
  <c r="CI75" i="190"/>
  <c r="CN75" i="188"/>
  <c r="CL75" i="188"/>
  <c r="CI40" i="190"/>
  <c r="CN40" i="188"/>
  <c r="CL40" i="188"/>
  <c r="CI32" i="190"/>
  <c r="CN32" i="188"/>
  <c r="CL32" i="188"/>
  <c r="AE88" i="190"/>
  <c r="AE90" i="188"/>
  <c r="BM88" i="190"/>
  <c r="BM90" i="188"/>
  <c r="J88" i="190"/>
  <c r="J90" i="188"/>
  <c r="AJ88" i="190"/>
  <c r="AJ90" i="188"/>
  <c r="AS21" i="201"/>
  <c r="AT21" i="205"/>
  <c r="AT21" i="201" s="1"/>
  <c r="AU21" i="205"/>
  <c r="AU21" i="201" s="1"/>
  <c r="AS56" i="201"/>
  <c r="AT56" i="205"/>
  <c r="AT56" i="201" s="1"/>
  <c r="AU56" i="205"/>
  <c r="AU56" i="201" s="1"/>
  <c r="AS19" i="201"/>
  <c r="AT19" i="205"/>
  <c r="AT19" i="201" s="1"/>
  <c r="AU19" i="205"/>
  <c r="AU19" i="201" s="1"/>
  <c r="AF72" i="201"/>
  <c r="AH72" i="205"/>
  <c r="AH72" i="201" s="1"/>
  <c r="AG72" i="205"/>
  <c r="AG72" i="201" s="1"/>
  <c r="AF25" i="201"/>
  <c r="AG25" i="205"/>
  <c r="AG25" i="201" s="1"/>
  <c r="AH25" i="205"/>
  <c r="AH25" i="201" s="1"/>
  <c r="AF30" i="201"/>
  <c r="AG30" i="205"/>
  <c r="AG30" i="201" s="1"/>
  <c r="AH30" i="205"/>
  <c r="AH30" i="201" s="1"/>
  <c r="AF43" i="201"/>
  <c r="AH43" i="205"/>
  <c r="AH43" i="201" s="1"/>
  <c r="AG43" i="205"/>
  <c r="AG43" i="201" s="1"/>
  <c r="AA88" i="190"/>
  <c r="AA90" i="188"/>
  <c r="AL35" i="201"/>
  <c r="AO35" i="205"/>
  <c r="AO35" i="201" s="1"/>
  <c r="AM35" i="205"/>
  <c r="AL49" i="201"/>
  <c r="AO49" i="205"/>
  <c r="AO49" i="201" s="1"/>
  <c r="AM49" i="205"/>
  <c r="AO33" i="205"/>
  <c r="AO33" i="201" s="1"/>
  <c r="AL33" i="201"/>
  <c r="AM33" i="205"/>
  <c r="E90" i="170"/>
  <c r="E95" i="168"/>
  <c r="E98" i="168"/>
  <c r="E104" i="168"/>
  <c r="CB104" i="168" s="1"/>
  <c r="AL34" i="201"/>
  <c r="AO34" i="205"/>
  <c r="AO34" i="201" s="1"/>
  <c r="AM34" i="205"/>
  <c r="T88" i="190"/>
  <c r="T90" i="188"/>
  <c r="BW88" i="190"/>
  <c r="BW90" i="188"/>
  <c r="AL40" i="201"/>
  <c r="AO40" i="205"/>
  <c r="AO40" i="201" s="1"/>
  <c r="AM40" i="205"/>
  <c r="AL20" i="201"/>
  <c r="AO20" i="205"/>
  <c r="AO20" i="201" s="1"/>
  <c r="AM20" i="205"/>
  <c r="AL82" i="201"/>
  <c r="AM82" i="205"/>
  <c r="AO82" i="205"/>
  <c r="AO82" i="201" s="1"/>
  <c r="AL65" i="201"/>
  <c r="AO65" i="205"/>
  <c r="AO65" i="201" s="1"/>
  <c r="AM65" i="205"/>
  <c r="AZ90" i="170"/>
  <c r="AZ95" i="168"/>
  <c r="AZ98" i="168"/>
  <c r="AZ104" i="168"/>
  <c r="AP80" i="201"/>
  <c r="AQ80" i="205"/>
  <c r="AQ80" i="201" s="1"/>
  <c r="AR80" i="205"/>
  <c r="AR80" i="201" s="1"/>
  <c r="AP78" i="201"/>
  <c r="AR78" i="205"/>
  <c r="AR78" i="201" s="1"/>
  <c r="AQ78" i="205"/>
  <c r="AQ78" i="201" s="1"/>
  <c r="AP60" i="201"/>
  <c r="AR60" i="205"/>
  <c r="AR60" i="201" s="1"/>
  <c r="AQ60" i="205"/>
  <c r="AQ60" i="201" s="1"/>
  <c r="AP88" i="201"/>
  <c r="AR88" i="205"/>
  <c r="AR88" i="201" s="1"/>
  <c r="AQ88" i="205"/>
  <c r="AQ88" i="201" s="1"/>
  <c r="X90" i="170"/>
  <c r="X95" i="168"/>
  <c r="X104" i="168"/>
  <c r="BH88" i="190"/>
  <c r="BH90" i="188"/>
  <c r="AS23" i="201"/>
  <c r="AT23" i="205"/>
  <c r="AT23" i="201" s="1"/>
  <c r="AU23" i="205"/>
  <c r="AU23" i="201" s="1"/>
  <c r="AS84" i="201"/>
  <c r="AU84" i="205"/>
  <c r="AU84" i="201" s="1"/>
  <c r="AT84" i="205"/>
  <c r="AT84" i="201" s="1"/>
  <c r="AS43" i="201"/>
  <c r="AU43" i="205"/>
  <c r="AU43" i="201" s="1"/>
  <c r="AT43" i="205"/>
  <c r="AT43" i="201" s="1"/>
  <c r="AF15" i="201"/>
  <c r="AG15" i="205"/>
  <c r="AG15" i="201" s="1"/>
  <c r="AH15" i="205"/>
  <c r="AH15" i="201" s="1"/>
  <c r="AF27" i="201"/>
  <c r="AG27" i="205"/>
  <c r="AG27" i="201" s="1"/>
  <c r="AH27" i="205"/>
  <c r="AH27" i="201" s="1"/>
  <c r="AF55" i="201"/>
  <c r="AH55" i="205"/>
  <c r="AH55" i="201" s="1"/>
  <c r="AG55" i="205"/>
  <c r="AG55" i="201" s="1"/>
  <c r="AF65" i="201"/>
  <c r="AH65" i="205"/>
  <c r="AH65" i="201" s="1"/>
  <c r="AG65" i="205"/>
  <c r="AG65" i="201" s="1"/>
  <c r="AL66" i="201"/>
  <c r="AO66" i="205"/>
  <c r="AO66" i="201" s="1"/>
  <c r="AM66" i="205"/>
  <c r="AL55" i="201"/>
  <c r="AM55" i="205"/>
  <c r="AO55" i="205"/>
  <c r="AO55" i="201" s="1"/>
  <c r="AL43" i="201"/>
  <c r="AO43" i="205"/>
  <c r="AO43" i="201" s="1"/>
  <c r="AM43" i="205"/>
  <c r="CI56" i="190"/>
  <c r="CN56" i="188"/>
  <c r="CL56" i="188"/>
  <c r="CI25" i="190"/>
  <c r="CN25" i="188"/>
  <c r="CL25" i="188"/>
  <c r="CI48" i="190"/>
  <c r="CN48" i="188"/>
  <c r="CL48" i="188"/>
  <c r="AZ88" i="190"/>
  <c r="AZ90" i="188"/>
  <c r="AL42" i="201"/>
  <c r="AO42" i="205"/>
  <c r="AO42" i="201" s="1"/>
  <c r="AM42" i="205"/>
  <c r="AL67" i="201"/>
  <c r="AM67" i="205"/>
  <c r="AO67" i="205"/>
  <c r="AO67" i="201" s="1"/>
  <c r="AL87" i="201"/>
  <c r="AO87" i="205"/>
  <c r="AO87" i="201" s="1"/>
  <c r="AM87" i="205"/>
  <c r="BM90" i="170"/>
  <c r="BM95" i="168"/>
  <c r="BM98" i="168" s="1"/>
  <c r="BM104" i="168"/>
  <c r="Y90" i="170"/>
  <c r="Y95" i="168"/>
  <c r="Y98" i="168"/>
  <c r="Y104" i="168"/>
  <c r="CI45" i="190"/>
  <c r="CN45" i="188"/>
  <c r="CL45" i="188"/>
  <c r="AO90" i="170"/>
  <c r="AO95" i="168"/>
  <c r="AO98" i="168"/>
  <c r="AO104" i="168"/>
  <c r="AP15" i="201"/>
  <c r="AR15" i="205"/>
  <c r="AR15" i="201" s="1"/>
  <c r="AQ15" i="205"/>
  <c r="AQ15" i="201" s="1"/>
  <c r="AP20" i="201"/>
  <c r="AR20" i="205"/>
  <c r="AR20" i="201" s="1"/>
  <c r="AQ20" i="205"/>
  <c r="AQ20" i="201" s="1"/>
  <c r="AP87" i="201"/>
  <c r="AQ87" i="205"/>
  <c r="AQ87" i="201" s="1"/>
  <c r="AR87" i="205"/>
  <c r="AR87" i="201" s="1"/>
  <c r="AP19" i="201"/>
  <c r="AR19" i="205"/>
  <c r="AR19" i="201" s="1"/>
  <c r="AQ19" i="205"/>
  <c r="AQ19" i="201" s="1"/>
  <c r="AQ90" i="170"/>
  <c r="AQ95" i="168"/>
  <c r="AQ98" i="168" s="1"/>
  <c r="AQ104" i="168"/>
  <c r="CI80" i="190"/>
  <c r="CN80" i="188"/>
  <c r="CL80" i="188"/>
  <c r="AL90" i="170"/>
  <c r="AL98" i="168"/>
  <c r="AL104" i="168"/>
  <c r="AL95" i="168"/>
  <c r="CI86" i="170"/>
  <c r="CI88" i="168"/>
  <c r="CI78" i="190"/>
  <c r="CN78" i="188"/>
  <c r="CL78" i="188"/>
  <c r="AV90" i="170"/>
  <c r="AV95" i="168"/>
  <c r="AV98" i="168" s="1"/>
  <c r="AV104" i="168"/>
  <c r="AD90" i="170"/>
  <c r="AD95" i="168"/>
  <c r="AD98" i="168" s="1"/>
  <c r="AD104" i="168"/>
  <c r="AS51" i="201"/>
  <c r="AT51" i="205"/>
  <c r="AT51" i="201" s="1"/>
  <c r="AU51" i="205"/>
  <c r="AU51" i="201" s="1"/>
  <c r="AS27" i="201"/>
  <c r="AT27" i="205"/>
  <c r="AT27" i="201" s="1"/>
  <c r="AU27" i="205"/>
  <c r="AU27" i="201" s="1"/>
  <c r="AS31" i="201"/>
  <c r="AT31" i="205"/>
  <c r="AT31" i="201" s="1"/>
  <c r="AU31" i="205"/>
  <c r="AU31" i="201" s="1"/>
  <c r="AS67" i="201"/>
  <c r="AU67" i="205"/>
  <c r="AU67" i="201" s="1"/>
  <c r="AT67" i="205"/>
  <c r="AT67" i="201" s="1"/>
  <c r="AF38" i="201"/>
  <c r="AH38" i="205"/>
  <c r="AH38" i="201" s="1"/>
  <c r="AG38" i="205"/>
  <c r="AG38" i="201" s="1"/>
  <c r="AF35" i="201"/>
  <c r="AG35" i="205"/>
  <c r="AG35" i="201" s="1"/>
  <c r="AH35" i="205"/>
  <c r="AH35" i="201" s="1"/>
  <c r="AF81" i="201"/>
  <c r="AG81" i="205"/>
  <c r="AG81" i="201" s="1"/>
  <c r="AH81" i="205"/>
  <c r="AH81" i="201" s="1"/>
  <c r="AF88" i="201"/>
  <c r="AH88" i="205"/>
  <c r="AH88" i="201" s="1"/>
  <c r="AG88" i="205"/>
  <c r="AG88" i="201" s="1"/>
  <c r="J90" i="170"/>
  <c r="J95" i="168"/>
  <c r="J98" i="168" s="1"/>
  <c r="J104" i="168"/>
  <c r="AL31" i="201"/>
  <c r="AO31" i="205"/>
  <c r="AO31" i="201" s="1"/>
  <c r="AM31" i="205"/>
  <c r="AA90" i="170"/>
  <c r="AA98" i="168"/>
  <c r="AA95" i="168"/>
  <c r="AA104" i="168"/>
  <c r="BC90" i="170"/>
  <c r="BC98" i="168"/>
  <c r="BC104" i="168"/>
  <c r="BC95" i="168"/>
  <c r="BP88" i="190"/>
  <c r="BP90" i="188"/>
  <c r="CI61" i="190"/>
  <c r="CN61" i="188"/>
  <c r="CL61" i="188"/>
  <c r="AL71" i="201"/>
  <c r="AM71" i="205"/>
  <c r="AO71" i="205"/>
  <c r="AO71" i="201" s="1"/>
  <c r="AL22" i="201"/>
  <c r="AO22" i="205"/>
  <c r="AO22" i="201" s="1"/>
  <c r="AM22" i="205"/>
  <c r="AL56" i="201"/>
  <c r="AO56" i="205"/>
  <c r="AO56" i="201" s="1"/>
  <c r="AM56" i="205"/>
  <c r="AL28" i="201"/>
  <c r="AO28" i="205"/>
  <c r="AO28" i="201" s="1"/>
  <c r="AM28" i="205"/>
  <c r="BA95" i="170"/>
  <c r="BA107" i="168"/>
  <c r="BA102" i="168"/>
  <c r="BJ88" i="190"/>
  <c r="BJ90" i="188"/>
  <c r="AJ90" i="170"/>
  <c r="AJ104" i="168"/>
  <c r="AJ95" i="168"/>
  <c r="CI10" i="190"/>
  <c r="CN10" i="188"/>
  <c r="CL10" i="188"/>
  <c r="CI86" i="188"/>
  <c r="CI9" i="190"/>
  <c r="D100" i="188" a="1"/>
  <c r="CN9" i="188"/>
  <c r="CL9" i="188"/>
  <c r="AP21" i="201"/>
  <c r="AR21" i="205"/>
  <c r="AR21" i="201" s="1"/>
  <c r="AQ21" i="205"/>
  <c r="AQ21" i="201" s="1"/>
  <c r="AP49" i="201"/>
  <c r="AR49" i="205"/>
  <c r="AR49" i="201" s="1"/>
  <c r="AQ49" i="205"/>
  <c r="AQ49" i="201" s="1"/>
  <c r="AP34" i="201"/>
  <c r="AR34" i="205"/>
  <c r="AR34" i="201" s="1"/>
  <c r="AQ34" i="205"/>
  <c r="AQ34" i="201" s="1"/>
  <c r="AP39" i="201"/>
  <c r="AR39" i="205"/>
  <c r="AR39" i="201" s="1"/>
  <c r="AQ39" i="205"/>
  <c r="AQ39" i="201" s="1"/>
  <c r="CI44" i="190"/>
  <c r="CN44" i="188"/>
  <c r="CL44" i="188"/>
  <c r="Y88" i="190"/>
  <c r="Y90" i="188"/>
  <c r="CI49" i="190"/>
  <c r="CN49" i="188"/>
  <c r="CL49" i="188"/>
  <c r="AI90" i="170"/>
  <c r="AI104" i="168"/>
  <c r="AI95" i="168"/>
  <c r="CI60" i="190"/>
  <c r="CN60" i="188"/>
  <c r="CL60" i="188"/>
  <c r="AS73" i="201"/>
  <c r="AU73" i="205"/>
  <c r="AU73" i="201" s="1"/>
  <c r="AT73" i="205"/>
  <c r="AT73" i="201" s="1"/>
  <c r="AS28" i="201"/>
  <c r="AU28" i="205"/>
  <c r="AU28" i="201" s="1"/>
  <c r="AT28" i="205"/>
  <c r="AT28" i="201" s="1"/>
  <c r="AS57" i="201"/>
  <c r="AU57" i="205"/>
  <c r="AU57" i="201" s="1"/>
  <c r="AT57" i="205"/>
  <c r="AT57" i="201" s="1"/>
  <c r="AS68" i="201"/>
  <c r="AT68" i="205"/>
  <c r="AT68" i="201" s="1"/>
  <c r="AU68" i="205"/>
  <c r="AU68" i="201" s="1"/>
  <c r="AF42" i="201"/>
  <c r="AG42" i="205"/>
  <c r="AG42" i="201" s="1"/>
  <c r="AH42" i="205"/>
  <c r="AH42" i="201" s="1"/>
  <c r="AF36" i="201"/>
  <c r="AH36" i="205"/>
  <c r="AH36" i="201" s="1"/>
  <c r="AG36" i="205"/>
  <c r="AG36" i="201" s="1"/>
  <c r="AF31" i="201"/>
  <c r="AG31" i="205"/>
  <c r="AG31" i="201" s="1"/>
  <c r="AH31" i="205"/>
  <c r="AH31" i="201" s="1"/>
  <c r="AG23" i="205"/>
  <c r="AG23" i="201" s="1"/>
  <c r="AF23" i="201"/>
  <c r="AH23" i="205"/>
  <c r="AH23" i="201" s="1"/>
  <c r="AF90" i="170"/>
  <c r="AF95" i="168"/>
  <c r="AF98" i="168" s="1"/>
  <c r="AF104" i="168"/>
  <c r="AP59" i="201"/>
  <c r="AQ59" i="205"/>
  <c r="AQ59" i="201" s="1"/>
  <c r="AR59" i="205"/>
  <c r="AR59" i="201" s="1"/>
  <c r="CI53" i="190"/>
  <c r="CN53" i="188"/>
  <c r="CL53" i="188"/>
  <c r="BJ90" i="170"/>
  <c r="BJ95" i="168"/>
  <c r="BJ98" i="168" s="1"/>
  <c r="BJ104" i="168"/>
  <c r="AS52" i="201"/>
  <c r="AT52" i="205"/>
  <c r="AT52" i="201" s="1"/>
  <c r="AU52" i="205"/>
  <c r="AU52" i="201" s="1"/>
  <c r="AS54" i="201"/>
  <c r="AT54" i="205"/>
  <c r="AT54" i="201" s="1"/>
  <c r="AU54" i="205"/>
  <c r="AU54" i="201" s="1"/>
  <c r="AS87" i="201"/>
  <c r="AU87" i="205"/>
  <c r="AU87" i="201" s="1"/>
  <c r="AT87" i="205"/>
  <c r="AT87" i="201" s="1"/>
  <c r="AS22" i="201"/>
  <c r="AU22" i="205"/>
  <c r="AU22" i="201" s="1"/>
  <c r="AT22" i="205"/>
  <c r="AT22" i="201" s="1"/>
  <c r="AF44" i="201"/>
  <c r="AH44" i="205"/>
  <c r="AH44" i="201" s="1"/>
  <c r="AG44" i="205"/>
  <c r="AG44" i="201" s="1"/>
  <c r="AF74" i="201"/>
  <c r="AH74" i="205"/>
  <c r="AH74" i="201" s="1"/>
  <c r="AG74" i="205"/>
  <c r="AG74" i="201" s="1"/>
  <c r="AF56" i="201"/>
  <c r="AH56" i="205"/>
  <c r="AH56" i="201" s="1"/>
  <c r="AG56" i="205"/>
  <c r="AG56" i="201" s="1"/>
  <c r="AF45" i="201"/>
  <c r="AG45" i="205"/>
  <c r="AG45" i="201" s="1"/>
  <c r="AH45" i="205"/>
  <c r="AH45" i="201" s="1"/>
  <c r="AL69" i="201"/>
  <c r="AO69" i="205"/>
  <c r="AO69" i="201" s="1"/>
  <c r="AM69" i="205"/>
  <c r="CI57" i="190"/>
  <c r="CN57" i="188"/>
  <c r="CL57" i="188"/>
  <c r="BN90" i="170"/>
  <c r="BN95" i="168"/>
  <c r="BN98" i="168" s="1"/>
  <c r="BN104" i="168"/>
  <c r="CI62" i="190"/>
  <c r="CN62" i="188"/>
  <c r="CL62" i="188"/>
  <c r="BX88" i="190"/>
  <c r="BX90" i="188"/>
  <c r="BU88" i="190"/>
  <c r="BU90" i="188"/>
  <c r="BT88" i="190"/>
  <c r="BT90" i="188"/>
  <c r="AL73" i="201"/>
  <c r="AO73" i="205"/>
  <c r="AO73" i="201" s="1"/>
  <c r="AM73" i="205"/>
  <c r="AL24" i="201"/>
  <c r="AO24" i="205"/>
  <c r="AO24" i="201" s="1"/>
  <c r="AM24" i="205"/>
  <c r="AL32" i="201"/>
  <c r="AO32" i="205"/>
  <c r="AO32" i="201" s="1"/>
  <c r="AM32" i="205"/>
  <c r="AL68" i="201"/>
  <c r="AO68" i="205"/>
  <c r="AO68" i="201" s="1"/>
  <c r="AM68" i="205"/>
  <c r="AU88" i="190"/>
  <c r="AU90" i="188"/>
  <c r="CI41" i="190"/>
  <c r="CN41" i="188"/>
  <c r="CL41" i="188"/>
  <c r="AL88" i="190"/>
  <c r="AL90" i="188"/>
  <c r="AP40" i="201"/>
  <c r="AR40" i="205"/>
  <c r="AR40" i="201" s="1"/>
  <c r="AQ40" i="205"/>
  <c r="AQ40" i="201" s="1"/>
  <c r="AP24" i="201"/>
  <c r="AR24" i="205"/>
  <c r="AR24" i="201" s="1"/>
  <c r="AQ24" i="205"/>
  <c r="AQ24" i="201" s="1"/>
  <c r="AP23" i="201"/>
  <c r="AR23" i="205"/>
  <c r="AR23" i="201" s="1"/>
  <c r="AQ23" i="205"/>
  <c r="AQ23" i="201" s="1"/>
  <c r="AP79" i="201"/>
  <c r="AR79" i="205"/>
  <c r="AR79" i="201" s="1"/>
  <c r="AQ79" i="205"/>
  <c r="AQ79" i="201" s="1"/>
  <c r="BD88" i="190"/>
  <c r="BD90" i="188"/>
  <c r="F88" i="190"/>
  <c r="F90" i="188"/>
  <c r="CI50" i="190"/>
  <c r="CN50" i="188"/>
  <c r="CL50" i="188"/>
  <c r="BR90" i="170"/>
  <c r="BR95" i="168"/>
  <c r="BR98" i="168"/>
  <c r="BR104" i="168"/>
  <c r="CI64" i="190"/>
  <c r="CN64" i="188"/>
  <c r="CL64" i="188"/>
  <c r="AS65" i="201"/>
  <c r="AU65" i="205"/>
  <c r="AU65" i="201" s="1"/>
  <c r="AT65" i="205"/>
  <c r="AT65" i="201" s="1"/>
  <c r="AS24" i="201"/>
  <c r="AU24" i="205"/>
  <c r="AU24" i="201" s="1"/>
  <c r="AT24" i="205"/>
  <c r="AT24" i="201" s="1"/>
  <c r="AS32" i="201"/>
  <c r="AU32" i="205"/>
  <c r="AU32" i="201" s="1"/>
  <c r="AT32" i="205"/>
  <c r="AT32" i="201" s="1"/>
  <c r="AS45" i="201"/>
  <c r="AT45" i="205"/>
  <c r="AT45" i="201" s="1"/>
  <c r="AU45" i="205"/>
  <c r="AU45" i="201" s="1"/>
  <c r="AF52" i="201"/>
  <c r="AG52" i="205"/>
  <c r="AG52" i="201" s="1"/>
  <c r="AH52" i="205"/>
  <c r="AH52" i="201" s="1"/>
  <c r="AF41" i="201"/>
  <c r="AG41" i="205"/>
  <c r="AG41" i="201" s="1"/>
  <c r="AH41" i="205"/>
  <c r="AH41" i="201" s="1"/>
  <c r="AF82" i="201"/>
  <c r="AG82" i="205"/>
  <c r="AG82" i="201" s="1"/>
  <c r="AH82" i="205"/>
  <c r="AH82" i="201" s="1"/>
  <c r="AF68" i="201"/>
  <c r="AH68" i="205"/>
  <c r="AH68" i="201" s="1"/>
  <c r="AG68" i="205"/>
  <c r="AG68" i="201" s="1"/>
  <c r="CI52" i="190"/>
  <c r="CN52" i="188"/>
  <c r="CL52" i="188"/>
  <c r="BI100" i="168"/>
  <c r="AO100" i="168"/>
  <c r="U100" i="168"/>
  <c r="BH100" i="168"/>
  <c r="AN100" i="168"/>
  <c r="T100" i="168"/>
  <c r="CA100" i="168"/>
  <c r="BG100" i="168"/>
  <c r="AM100" i="168"/>
  <c r="S100" i="168"/>
  <c r="BZ100" i="168"/>
  <c r="BF100" i="168"/>
  <c r="AL100" i="168"/>
  <c r="R100" i="168"/>
  <c r="BY100" i="168"/>
  <c r="BE100" i="168"/>
  <c r="AK100" i="168"/>
  <c r="Q100" i="168"/>
  <c r="BX100" i="168"/>
  <c r="BD100" i="168"/>
  <c r="AJ100" i="168"/>
  <c r="P100" i="168"/>
  <c r="BW100" i="168"/>
  <c r="BV100" i="168"/>
  <c r="BB100" i="168"/>
  <c r="AH100" i="168"/>
  <c r="N100" i="168"/>
  <c r="BU100" i="168"/>
  <c r="BA100" i="168"/>
  <c r="BA101" i="168" s="1"/>
  <c r="AG100" i="168"/>
  <c r="M100" i="168"/>
  <c r="BT100" i="168"/>
  <c r="AZ100" i="168"/>
  <c r="AF100" i="168"/>
  <c r="L100" i="168"/>
  <c r="BS100" i="168"/>
  <c r="AY100" i="168"/>
  <c r="AE100" i="168"/>
  <c r="K100" i="168"/>
  <c r="BR100" i="168"/>
  <c r="AX100" i="168"/>
  <c r="AD100" i="168"/>
  <c r="J100" i="168"/>
  <c r="BP100" i="168"/>
  <c r="AV100" i="168"/>
  <c r="AB100" i="168"/>
  <c r="H100" i="168"/>
  <c r="BO100" i="168"/>
  <c r="AU100" i="168"/>
  <c r="AA100" i="168"/>
  <c r="G100" i="168"/>
  <c r="X100" i="168"/>
  <c r="W100" i="168"/>
  <c r="V100" i="168"/>
  <c r="BQ100" i="168"/>
  <c r="O100" i="168"/>
  <c r="BN100" i="168"/>
  <c r="I100" i="168"/>
  <c r="BM100" i="168"/>
  <c r="F100" i="168"/>
  <c r="BL100" i="168"/>
  <c r="E100" i="168"/>
  <c r="BK100" i="168"/>
  <c r="BJ100" i="168"/>
  <c r="D100" i="168"/>
  <c r="BC100" i="168"/>
  <c r="AW100" i="168"/>
  <c r="AT100" i="168"/>
  <c r="AS100" i="168"/>
  <c r="AR100" i="168"/>
  <c r="AQ100" i="168"/>
  <c r="AP100" i="168"/>
  <c r="AI100" i="168"/>
  <c r="AC100" i="168"/>
  <c r="Z100" i="168"/>
  <c r="Y100" i="168"/>
  <c r="AI88" i="190"/>
  <c r="AI90" i="188"/>
  <c r="BI88" i="190"/>
  <c r="BI90" i="188"/>
  <c r="CI37" i="190"/>
  <c r="CN37" i="188"/>
  <c r="CL37" i="188"/>
  <c r="AS76" i="201"/>
  <c r="AU76" i="205"/>
  <c r="AU76" i="201" s="1"/>
  <c r="AT76" i="205"/>
  <c r="AT76" i="201" s="1"/>
  <c r="AS75" i="201"/>
  <c r="AU75" i="205"/>
  <c r="AU75" i="201" s="1"/>
  <c r="AT75" i="205"/>
  <c r="AT75" i="201" s="1"/>
  <c r="AS58" i="201"/>
  <c r="AT58" i="205"/>
  <c r="AT58" i="201" s="1"/>
  <c r="AU58" i="205"/>
  <c r="AU58" i="201" s="1"/>
  <c r="AS70" i="201"/>
  <c r="AU70" i="205"/>
  <c r="AU70" i="201" s="1"/>
  <c r="AT70" i="205"/>
  <c r="AT70" i="201" s="1"/>
  <c r="AF62" i="201"/>
  <c r="AH62" i="205"/>
  <c r="AH62" i="201" s="1"/>
  <c r="AG62" i="205"/>
  <c r="AG62" i="201" s="1"/>
  <c r="AF47" i="201"/>
  <c r="AH47" i="205"/>
  <c r="AH47" i="201" s="1"/>
  <c r="AG47" i="205"/>
  <c r="AG47" i="201" s="1"/>
  <c r="AF32" i="201"/>
  <c r="AH32" i="205"/>
  <c r="AH32" i="201" s="1"/>
  <c r="AG32" i="205"/>
  <c r="AG32" i="201" s="1"/>
  <c r="AF26" i="201"/>
  <c r="AH26" i="205"/>
  <c r="AH26" i="201" s="1"/>
  <c r="AG26" i="205"/>
  <c r="AG26" i="201" s="1"/>
  <c r="K88" i="190"/>
  <c r="K90" i="188"/>
  <c r="BL88" i="190"/>
  <c r="BL90" i="188"/>
  <c r="AS90" i="170"/>
  <c r="AS95" i="168"/>
  <c r="AS98" i="168" s="1"/>
  <c r="AS104" i="168"/>
  <c r="AL88" i="201"/>
  <c r="AO88" i="205"/>
  <c r="AO88" i="201" s="1"/>
  <c r="AM88" i="205"/>
  <c r="AG88" i="190"/>
  <c r="AG90" i="188"/>
  <c r="R90" i="170"/>
  <c r="R95" i="168"/>
  <c r="R104" i="168"/>
  <c r="AP41" i="201"/>
  <c r="AR41" i="205"/>
  <c r="AR41" i="201" s="1"/>
  <c r="AQ41" i="205"/>
  <c r="AQ41" i="201" s="1"/>
  <c r="AP53" i="201"/>
  <c r="AR53" i="205"/>
  <c r="AR53" i="201" s="1"/>
  <c r="AQ53" i="205"/>
  <c r="AQ53" i="201" s="1"/>
  <c r="AP47" i="201"/>
  <c r="AR47" i="205"/>
  <c r="AR47" i="201" s="1"/>
  <c r="AQ47" i="205"/>
  <c r="AQ47" i="201" s="1"/>
  <c r="AG90" i="170"/>
  <c r="AG95" i="168"/>
  <c r="AG104" i="168"/>
  <c r="AG98" i="168"/>
  <c r="BF88" i="190"/>
  <c r="BF90" i="188"/>
  <c r="AL76" i="201"/>
  <c r="AO76" i="205"/>
  <c r="AO76" i="201" s="1"/>
  <c r="AM76" i="205"/>
  <c r="AL23" i="201"/>
  <c r="AO23" i="205"/>
  <c r="AO23" i="201" s="1"/>
  <c r="AM23" i="205"/>
  <c r="AL84" i="201"/>
  <c r="AM84" i="205"/>
  <c r="AO84" i="205"/>
  <c r="AO84" i="201" s="1"/>
  <c r="AL19" i="201"/>
  <c r="AO19" i="205"/>
  <c r="AO19" i="201" s="1"/>
  <c r="AM19" i="205"/>
  <c r="S88" i="190"/>
  <c r="S90" i="188"/>
  <c r="CI18" i="190"/>
  <c r="CN18" i="188"/>
  <c r="CL18" i="188"/>
  <c r="G88" i="190"/>
  <c r="G90" i="188"/>
  <c r="AP42" i="201"/>
  <c r="AQ42" i="205"/>
  <c r="AQ42" i="201" s="1"/>
  <c r="AR42" i="205"/>
  <c r="AR42" i="201" s="1"/>
  <c r="AP81" i="201"/>
  <c r="AR81" i="205"/>
  <c r="AR81" i="201" s="1"/>
  <c r="AQ81" i="205"/>
  <c r="AQ81" i="201" s="1"/>
  <c r="AP71" i="201"/>
  <c r="AR71" i="205"/>
  <c r="AR71" i="201" s="1"/>
  <c r="AQ71" i="205"/>
  <c r="AQ71" i="201" s="1"/>
  <c r="AT90" i="170"/>
  <c r="AT95" i="168"/>
  <c r="AT98" i="168" s="1"/>
  <c r="AT104" i="168"/>
  <c r="U88" i="190"/>
  <c r="U90" i="188"/>
  <c r="AS88" i="190"/>
  <c r="AS90" i="188"/>
  <c r="AH88" i="190"/>
  <c r="AH90" i="188"/>
  <c r="CI47" i="190"/>
  <c r="CN47" i="188"/>
  <c r="CL47" i="188"/>
  <c r="AS77" i="201"/>
  <c r="AU77" i="205"/>
  <c r="AU77" i="201" s="1"/>
  <c r="AT77" i="205"/>
  <c r="AT77" i="201" s="1"/>
  <c r="AS37" i="201"/>
  <c r="AT37" i="205"/>
  <c r="AT37" i="201" s="1"/>
  <c r="AU37" i="205"/>
  <c r="AU37" i="201" s="1"/>
  <c r="AS88" i="201"/>
  <c r="AU88" i="205"/>
  <c r="AU88" i="201" s="1"/>
  <c r="AT88" i="205"/>
  <c r="AT88" i="201" s="1"/>
  <c r="AS26" i="201"/>
  <c r="AU26" i="205"/>
  <c r="AU26" i="201" s="1"/>
  <c r="AT26" i="205"/>
  <c r="AT26" i="201" s="1"/>
  <c r="AF63" i="201"/>
  <c r="AH63" i="205"/>
  <c r="AH63" i="201" s="1"/>
  <c r="AG63" i="205"/>
  <c r="AG63" i="201" s="1"/>
  <c r="AF48" i="201"/>
  <c r="AG48" i="205"/>
  <c r="AG48" i="201" s="1"/>
  <c r="AH48" i="205"/>
  <c r="AH48" i="201" s="1"/>
  <c r="AF58" i="201"/>
  <c r="AH58" i="205"/>
  <c r="AH58" i="201" s="1"/>
  <c r="AG58" i="205"/>
  <c r="AG58" i="201" s="1"/>
  <c r="AF46" i="201"/>
  <c r="AG46" i="205"/>
  <c r="AG46" i="201" s="1"/>
  <c r="AH46" i="205"/>
  <c r="AH46" i="201" s="1"/>
  <c r="CI13" i="190"/>
  <c r="CN13" i="188"/>
  <c r="CL13" i="188"/>
  <c r="AL57" i="201"/>
  <c r="AO57" i="205"/>
  <c r="AO57" i="201" s="1"/>
  <c r="AM57" i="205"/>
  <c r="CI19" i="190"/>
  <c r="CN19" i="188"/>
  <c r="CL19" i="188"/>
  <c r="CA90" i="170"/>
  <c r="CA95" i="168"/>
  <c r="CA98" i="168" s="1"/>
  <c r="CA104" i="168"/>
  <c r="AP43" i="201"/>
  <c r="AR43" i="205"/>
  <c r="AR43" i="201" s="1"/>
  <c r="AQ43" i="205"/>
  <c r="AQ43" i="201" s="1"/>
  <c r="AP26" i="201"/>
  <c r="AR26" i="205"/>
  <c r="AR26" i="201" s="1"/>
  <c r="AQ26" i="205"/>
  <c r="AQ26" i="201" s="1"/>
  <c r="AP29" i="201"/>
  <c r="AR29" i="205"/>
  <c r="AR29" i="201" s="1"/>
  <c r="AQ29" i="205"/>
  <c r="AQ29" i="201" s="1"/>
  <c r="CI33" i="190"/>
  <c r="CN33" i="188"/>
  <c r="CL33" i="188"/>
  <c r="AB90" i="170"/>
  <c r="AB95" i="168"/>
  <c r="AB98" i="168" s="1"/>
  <c r="AB104" i="168"/>
  <c r="CI68" i="190"/>
  <c r="CN68" i="188"/>
  <c r="CL68" i="188"/>
  <c r="CI66" i="190"/>
  <c r="CN66" i="188"/>
  <c r="CL66" i="188"/>
  <c r="BY90" i="170"/>
  <c r="BY104" i="168"/>
  <c r="BY95" i="168"/>
  <c r="I90" i="170"/>
  <c r="I95" i="168"/>
  <c r="I98" i="168"/>
  <c r="I104" i="168"/>
  <c r="AS14" i="201"/>
  <c r="AU14" i="205"/>
  <c r="AU14" i="201" s="1"/>
  <c r="AT14" i="205"/>
  <c r="AT14" i="201" s="1"/>
  <c r="AS78" i="201"/>
  <c r="AU78" i="205"/>
  <c r="AU78" i="201" s="1"/>
  <c r="AT78" i="205"/>
  <c r="AT78" i="201" s="1"/>
  <c r="AS33" i="201"/>
  <c r="AT33" i="205"/>
  <c r="AT33" i="201" s="1"/>
  <c r="AU33" i="205"/>
  <c r="AU33" i="201" s="1"/>
  <c r="AS46" i="201"/>
  <c r="AT46" i="205"/>
  <c r="AT46" i="201" s="1"/>
  <c r="AU46" i="205"/>
  <c r="AU46" i="201" s="1"/>
  <c r="AF64" i="201"/>
  <c r="AH64" i="205"/>
  <c r="AH64" i="201" s="1"/>
  <c r="AG64" i="205"/>
  <c r="AG64" i="201" s="1"/>
  <c r="AF49" i="201"/>
  <c r="AH49" i="205"/>
  <c r="AH49" i="201" s="1"/>
  <c r="AG49" i="205"/>
  <c r="AG49" i="201" s="1"/>
  <c r="AF84" i="201"/>
  <c r="AG84" i="205"/>
  <c r="AG84" i="201" s="1"/>
  <c r="AH84" i="205"/>
  <c r="AH84" i="201" s="1"/>
  <c r="AF66" i="201"/>
  <c r="AH66" i="205"/>
  <c r="AH66" i="201" s="1"/>
  <c r="AG66" i="205"/>
  <c r="AG66" i="201" s="1"/>
  <c r="AL83" i="201"/>
  <c r="AO83" i="205"/>
  <c r="AO83" i="201" s="1"/>
  <c r="AM83" i="205"/>
  <c r="AL75" i="201"/>
  <c r="AO75" i="205"/>
  <c r="AO75" i="201" s="1"/>
  <c r="AM75" i="205"/>
  <c r="CI24" i="190"/>
  <c r="CN24" i="188"/>
  <c r="CL24" i="188"/>
  <c r="AL74" i="201"/>
  <c r="AM74" i="205"/>
  <c r="AO74" i="205"/>
  <c r="AO74" i="201" s="1"/>
  <c r="AP44" i="201"/>
  <c r="AR44" i="205"/>
  <c r="AR44" i="201" s="1"/>
  <c r="AQ44" i="205"/>
  <c r="AQ44" i="201" s="1"/>
  <c r="AP55" i="201"/>
  <c r="AR55" i="205"/>
  <c r="AR55" i="201" s="1"/>
  <c r="AQ55" i="205"/>
  <c r="AQ55" i="201" s="1"/>
  <c r="AP52" i="201"/>
  <c r="AR52" i="205"/>
  <c r="AR52" i="201" s="1"/>
  <c r="AQ52" i="205"/>
  <c r="AQ52" i="201" s="1"/>
  <c r="CI15" i="190"/>
  <c r="CN15" i="188"/>
  <c r="CL15" i="188"/>
  <c r="AH90" i="170"/>
  <c r="AH98" i="168"/>
  <c r="AH104" i="168"/>
  <c r="AH95" i="168"/>
  <c r="R88" i="190"/>
  <c r="R90" i="188"/>
  <c r="AP88" i="190"/>
  <c r="AP90" i="188"/>
  <c r="AS39" i="201"/>
  <c r="AT39" i="205"/>
  <c r="AT39" i="201" s="1"/>
  <c r="AU39" i="205"/>
  <c r="AU39" i="201" s="1"/>
  <c r="AS79" i="201"/>
  <c r="AU79" i="205"/>
  <c r="AU79" i="201" s="1"/>
  <c r="AT79" i="205"/>
  <c r="AT79" i="201" s="1"/>
  <c r="AS59" i="201"/>
  <c r="AU59" i="205"/>
  <c r="AU59" i="201" s="1"/>
  <c r="AT59" i="205"/>
  <c r="AT59" i="201" s="1"/>
  <c r="AS66" i="201"/>
  <c r="AT66" i="205"/>
  <c r="AT66" i="201" s="1"/>
  <c r="AU66" i="205"/>
  <c r="AU66" i="201" s="1"/>
  <c r="AF69" i="201"/>
  <c r="AH69" i="205"/>
  <c r="AH69" i="201" s="1"/>
  <c r="AG69" i="205"/>
  <c r="AG69" i="201" s="1"/>
  <c r="AF91" i="205"/>
  <c r="AF13" i="201"/>
  <c r="AH13" i="205"/>
  <c r="AH13" i="201" s="1"/>
  <c r="AG13" i="205"/>
  <c r="AF33" i="201"/>
  <c r="AG33" i="205"/>
  <c r="AG33" i="201" s="1"/>
  <c r="AH33" i="205"/>
  <c r="AH33" i="201" s="1"/>
  <c r="AF86" i="201"/>
  <c r="AH86" i="205"/>
  <c r="AH86" i="201" s="1"/>
  <c r="AG86" i="205"/>
  <c r="AG86" i="201" s="1"/>
  <c r="AL39" i="201"/>
  <c r="AO39" i="205"/>
  <c r="AO39" i="201" s="1"/>
  <c r="AM39" i="205"/>
  <c r="Q90" i="170"/>
  <c r="Q98" i="168"/>
  <c r="Q104" i="168"/>
  <c r="Q95" i="168"/>
  <c r="AX88" i="190"/>
  <c r="AX90" i="188"/>
  <c r="BW90" i="170"/>
  <c r="BW98" i="168"/>
  <c r="BW95" i="168"/>
  <c r="BW104" i="168"/>
  <c r="AL38" i="201"/>
  <c r="AO38" i="205"/>
  <c r="AO38" i="201" s="1"/>
  <c r="AM38" i="205"/>
  <c r="AL59" i="201"/>
  <c r="AO59" i="205"/>
  <c r="AO59" i="201" s="1"/>
  <c r="AM59" i="205"/>
  <c r="AM88" i="190"/>
  <c r="AM90" i="188"/>
  <c r="CI39" i="190"/>
  <c r="CN39" i="188"/>
  <c r="CL39" i="188"/>
  <c r="AY90" i="170"/>
  <c r="AY95" i="168"/>
  <c r="AY98" i="168" s="1"/>
  <c r="AY104" i="168"/>
  <c r="I88" i="190"/>
  <c r="I90" i="188"/>
  <c r="AL44" i="201"/>
  <c r="AO44" i="205"/>
  <c r="AO44" i="201" s="1"/>
  <c r="AM44" i="205"/>
  <c r="AL26" i="201"/>
  <c r="AM26" i="205"/>
  <c r="AO26" i="205"/>
  <c r="AO26" i="201" s="1"/>
  <c r="AL86" i="201"/>
  <c r="AM86" i="205"/>
  <c r="AO86" i="205"/>
  <c r="AO86" i="201" s="1"/>
  <c r="AL79" i="201"/>
  <c r="AO79" i="205"/>
  <c r="AO79" i="201" s="1"/>
  <c r="AM79" i="205"/>
  <c r="F90" i="170"/>
  <c r="F95" i="168"/>
  <c r="F98" i="168" s="1"/>
  <c r="F104" i="168"/>
  <c r="BB90" i="170"/>
  <c r="BB104" i="168"/>
  <c r="BB95" i="168"/>
  <c r="BK88" i="190"/>
  <c r="BK90" i="188"/>
  <c r="O90" i="170"/>
  <c r="O98" i="168"/>
  <c r="O95" i="168"/>
  <c r="O104" i="168"/>
  <c r="BN88" i="190"/>
  <c r="BN90" i="188"/>
  <c r="AO88" i="190"/>
  <c r="AO90" i="188"/>
  <c r="AQ88" i="190"/>
  <c r="AQ90" i="188"/>
  <c r="BV90" i="170"/>
  <c r="BV98" i="168"/>
  <c r="BV104" i="168"/>
  <c r="BV95" i="168"/>
  <c r="AP69" i="201"/>
  <c r="AR69" i="205"/>
  <c r="AR69" i="201" s="1"/>
  <c r="AQ69" i="205"/>
  <c r="AQ69" i="201" s="1"/>
  <c r="AP14" i="201"/>
  <c r="AR14" i="205"/>
  <c r="AR14" i="201" s="1"/>
  <c r="AQ14" i="205"/>
  <c r="AQ14" i="201" s="1"/>
  <c r="AP82" i="201"/>
  <c r="AR82" i="205"/>
  <c r="AR82" i="201" s="1"/>
  <c r="AQ82" i="205"/>
  <c r="AQ82" i="201" s="1"/>
  <c r="AP75" i="201"/>
  <c r="AR75" i="205"/>
  <c r="AR75" i="201" s="1"/>
  <c r="AQ75" i="205"/>
  <c r="AQ75" i="201" s="1"/>
  <c r="AR88" i="190"/>
  <c r="AR90" i="188"/>
  <c r="BU90" i="170"/>
  <c r="BU95" i="168"/>
  <c r="BU104" i="168"/>
  <c r="BU98" i="168"/>
  <c r="CI58" i="190"/>
  <c r="CN58" i="188"/>
  <c r="CL58" i="188"/>
  <c r="CI84" i="190"/>
  <c r="CN84" i="188"/>
  <c r="CL84" i="188"/>
  <c r="AS41" i="201"/>
  <c r="AT41" i="205"/>
  <c r="AT41" i="201" s="1"/>
  <c r="AU41" i="205"/>
  <c r="AU41" i="201" s="1"/>
  <c r="AS82" i="201"/>
  <c r="AU82" i="205"/>
  <c r="AU82" i="201" s="1"/>
  <c r="AT82" i="205"/>
  <c r="AT82" i="201" s="1"/>
  <c r="AS34" i="201"/>
  <c r="AU34" i="205"/>
  <c r="AU34" i="201" s="1"/>
  <c r="AT34" i="205"/>
  <c r="AT34" i="201" s="1"/>
  <c r="AU86" i="205"/>
  <c r="AU86" i="201" s="1"/>
  <c r="AS86" i="201"/>
  <c r="AT86" i="205"/>
  <c r="AT86" i="201" s="1"/>
  <c r="AF71" i="201"/>
  <c r="AG71" i="205"/>
  <c r="AG71" i="201" s="1"/>
  <c r="AH71" i="205"/>
  <c r="AH71" i="201" s="1"/>
  <c r="AF51" i="201"/>
  <c r="AG51" i="205"/>
  <c r="AG51" i="201" s="1"/>
  <c r="AH51" i="205"/>
  <c r="AH51" i="201" s="1"/>
  <c r="AF59" i="201"/>
  <c r="AH59" i="205"/>
  <c r="AH59" i="201" s="1"/>
  <c r="AG59" i="205"/>
  <c r="AG59" i="201" s="1"/>
  <c r="AF17" i="201"/>
  <c r="AG17" i="205"/>
  <c r="AG17" i="201" s="1"/>
  <c r="AH17" i="205"/>
  <c r="AH17" i="201" s="1"/>
  <c r="BG90" i="170"/>
  <c r="BG98" i="168"/>
  <c r="BG95" i="168"/>
  <c r="BG104" i="168"/>
  <c r="U90" i="170"/>
  <c r="U95" i="168"/>
  <c r="U98" i="168" s="1"/>
  <c r="U104" i="168"/>
  <c r="AL45" i="201"/>
  <c r="AO45" i="205"/>
  <c r="AO45" i="201" s="1"/>
  <c r="AM45" i="205"/>
  <c r="AL52" i="201"/>
  <c r="AO52" i="205"/>
  <c r="AO52" i="201" s="1"/>
  <c r="AM52" i="205"/>
  <c r="AL14" i="201"/>
  <c r="AO14" i="205"/>
  <c r="AO14" i="201" s="1"/>
  <c r="AM14" i="205"/>
  <c r="BL90" i="170"/>
  <c r="BL95" i="168"/>
  <c r="BL98" i="168" s="1"/>
  <c r="BL104" i="168"/>
  <c r="AV88" i="190"/>
  <c r="AV90" i="188"/>
  <c r="BH90" i="170"/>
  <c r="BH95" i="168"/>
  <c r="BH98" i="168" s="1"/>
  <c r="BH104" i="168"/>
  <c r="AP16" i="201"/>
  <c r="AR16" i="205"/>
  <c r="AR16" i="201" s="1"/>
  <c r="AQ16" i="205"/>
  <c r="AQ16" i="201" s="1"/>
  <c r="AP63" i="201"/>
  <c r="AQ63" i="205"/>
  <c r="AQ63" i="201" s="1"/>
  <c r="AR63" i="205"/>
  <c r="AR63" i="201" s="1"/>
  <c r="AP27" i="201"/>
  <c r="AR27" i="205"/>
  <c r="AR27" i="201" s="1"/>
  <c r="AQ27" i="205"/>
  <c r="AQ27" i="201" s="1"/>
  <c r="AP31" i="201"/>
  <c r="AR31" i="205"/>
  <c r="AR31" i="201" s="1"/>
  <c r="AQ31" i="205"/>
  <c r="AQ31" i="201" s="1"/>
  <c r="CI55" i="190"/>
  <c r="CN55" i="188"/>
  <c r="CL55" i="188"/>
  <c r="N90" i="170"/>
  <c r="N98" i="168"/>
  <c r="N104" i="168"/>
  <c r="N95" i="168"/>
  <c r="CI42" i="190"/>
  <c r="CN42" i="188"/>
  <c r="CL42" i="188"/>
  <c r="BZ88" i="190"/>
  <c r="BZ90" i="188"/>
  <c r="AS50" i="201"/>
  <c r="AT50" i="205"/>
  <c r="AT50" i="201" s="1"/>
  <c r="AU50" i="205"/>
  <c r="AU50" i="201" s="1"/>
  <c r="AS42" i="201"/>
  <c r="AT42" i="205"/>
  <c r="AT42" i="201" s="1"/>
  <c r="AU42" i="205"/>
  <c r="AU42" i="201" s="1"/>
  <c r="AS61" i="201"/>
  <c r="AU61" i="205"/>
  <c r="AU61" i="201" s="1"/>
  <c r="AT61" i="205"/>
  <c r="AT61" i="201" s="1"/>
  <c r="AS29" i="201"/>
  <c r="AT29" i="205"/>
  <c r="AT29" i="201" s="1"/>
  <c r="AU29" i="205"/>
  <c r="AU29" i="201" s="1"/>
  <c r="AF67" i="201"/>
  <c r="AH67" i="205"/>
  <c r="AH67" i="201" s="1"/>
  <c r="AG67" i="205"/>
  <c r="AG67" i="201" s="1"/>
  <c r="AF24" i="201"/>
  <c r="AH24" i="205"/>
  <c r="AH24" i="201" s="1"/>
  <c r="AG24" i="205"/>
  <c r="AG24" i="201" s="1"/>
  <c r="AF85" i="201"/>
  <c r="AG85" i="205"/>
  <c r="AG85" i="201" s="1"/>
  <c r="AH85" i="205"/>
  <c r="AH85" i="201" s="1"/>
  <c r="AF37" i="201"/>
  <c r="AG37" i="205"/>
  <c r="AG37" i="201" s="1"/>
  <c r="AH37" i="205"/>
  <c r="AH37" i="201" s="1"/>
  <c r="AP61" i="201"/>
  <c r="AR61" i="205"/>
  <c r="AR61" i="201" s="1"/>
  <c r="AQ61" i="205"/>
  <c r="AQ61" i="201" s="1"/>
  <c r="AL60" i="201"/>
  <c r="AO60" i="205"/>
  <c r="AO60" i="201" s="1"/>
  <c r="AM60" i="205"/>
  <c r="AX90" i="170"/>
  <c r="AX95" i="168"/>
  <c r="AX98" i="168"/>
  <c r="AX104" i="168"/>
  <c r="H90" i="170"/>
  <c r="H95" i="168"/>
  <c r="H98" i="168" s="1"/>
  <c r="H104" i="168"/>
  <c r="CI29" i="190"/>
  <c r="CN29" i="188"/>
  <c r="CL29" i="188"/>
  <c r="BE90" i="170"/>
  <c r="BE104" i="168"/>
  <c r="BE95" i="168"/>
  <c r="AL46" i="201"/>
  <c r="AO46" i="205"/>
  <c r="AO46" i="201" s="1"/>
  <c r="AM46" i="205"/>
  <c r="AL77" i="201"/>
  <c r="AO77" i="205"/>
  <c r="AO77" i="201" s="1"/>
  <c r="AM77" i="205"/>
  <c r="AL36" i="201"/>
  <c r="AO36" i="205"/>
  <c r="AO36" i="201" s="1"/>
  <c r="AM36" i="205"/>
  <c r="CI76" i="190"/>
  <c r="CN76" i="188"/>
  <c r="CL76" i="188"/>
  <c r="CI22" i="190"/>
  <c r="CN22" i="188"/>
  <c r="CL22" i="188"/>
  <c r="CI59" i="190"/>
  <c r="CN59" i="188"/>
  <c r="CL59" i="188"/>
  <c r="AU90" i="170"/>
  <c r="AU104" i="168"/>
  <c r="AU98" i="168"/>
  <c r="AU95" i="168"/>
  <c r="CI31" i="190"/>
  <c r="CN31" i="188"/>
  <c r="CL31" i="188"/>
  <c r="BG88" i="190"/>
  <c r="BG90" i="188"/>
  <c r="AP18" i="201"/>
  <c r="AR18" i="205"/>
  <c r="AR18" i="201" s="1"/>
  <c r="AQ18" i="205"/>
  <c r="AQ18" i="201" s="1"/>
  <c r="AP17" i="201"/>
  <c r="AR17" i="205"/>
  <c r="AR17" i="201" s="1"/>
  <c r="AQ17" i="205"/>
  <c r="AQ17" i="201" s="1"/>
  <c r="AP56" i="201"/>
  <c r="AR56" i="205"/>
  <c r="AR56" i="201" s="1"/>
  <c r="AQ56" i="205"/>
  <c r="AQ56" i="201" s="1"/>
  <c r="AP54" i="201"/>
  <c r="AR54" i="205"/>
  <c r="AR54" i="201" s="1"/>
  <c r="AQ54" i="205"/>
  <c r="AQ54" i="201" s="1"/>
  <c r="BK90" i="170"/>
  <c r="BK95" i="168"/>
  <c r="BK98" i="168" s="1"/>
  <c r="BK104" i="168"/>
  <c r="CI38" i="190"/>
  <c r="CN38" i="188"/>
  <c r="CL38" i="188"/>
  <c r="CI35" i="190"/>
  <c r="CN35" i="188"/>
  <c r="CL35" i="188"/>
  <c r="N88" i="190"/>
  <c r="N90" i="188"/>
  <c r="CI63" i="190"/>
  <c r="CN63" i="188"/>
  <c r="CL63" i="188"/>
  <c r="AR90" i="170"/>
  <c r="AR95" i="168"/>
  <c r="AR104" i="168"/>
  <c r="AR98" i="168"/>
  <c r="CI79" i="190"/>
  <c r="CN79" i="188"/>
  <c r="CL79" i="188"/>
  <c r="CB91" i="190"/>
  <c r="AD88" i="190"/>
  <c r="AD90" i="188"/>
  <c r="AS55" i="201"/>
  <c r="AU55" i="205"/>
  <c r="AU55" i="201" s="1"/>
  <c r="AT55" i="205"/>
  <c r="AT55" i="201" s="1"/>
  <c r="AS83" i="201"/>
  <c r="AT83" i="205"/>
  <c r="AT83" i="201" s="1"/>
  <c r="AU83" i="205"/>
  <c r="AU83" i="201" s="1"/>
  <c r="AS35" i="201"/>
  <c r="AT35" i="205"/>
  <c r="AT35" i="201" s="1"/>
  <c r="AU35" i="205"/>
  <c r="AU35" i="201" s="1"/>
  <c r="AS49" i="201"/>
  <c r="AU49" i="205"/>
  <c r="AU49" i="201" s="1"/>
  <c r="AT49" i="205"/>
  <c r="AT49" i="201" s="1"/>
  <c r="AF70" i="201"/>
  <c r="AH70" i="205"/>
  <c r="AH70" i="201" s="1"/>
  <c r="AG70" i="205"/>
  <c r="AG70" i="201" s="1"/>
  <c r="AF50" i="201"/>
  <c r="AH50" i="205"/>
  <c r="AH50" i="201" s="1"/>
  <c r="AG50" i="205"/>
  <c r="AG50" i="201" s="1"/>
  <c r="AF34" i="201"/>
  <c r="AH34" i="205"/>
  <c r="AH34" i="201" s="1"/>
  <c r="AG34" i="205"/>
  <c r="AG34" i="201" s="1"/>
  <c r="AF57" i="201"/>
  <c r="AG57" i="205"/>
  <c r="AG57" i="201" s="1"/>
  <c r="AH57" i="205"/>
  <c r="AH57" i="201" s="1"/>
  <c r="BS90" i="170"/>
  <c r="BS95" i="168"/>
  <c r="BS98" i="168"/>
  <c r="BS104" i="168"/>
  <c r="BF90" i="170"/>
  <c r="BF104" i="168"/>
  <c r="BF95" i="168"/>
  <c r="CI16" i="190"/>
  <c r="CN16" i="188"/>
  <c r="CL16" i="188"/>
  <c r="AL50" i="201"/>
  <c r="AO50" i="205"/>
  <c r="AO50" i="201" s="1"/>
  <c r="AM50" i="205"/>
  <c r="AL27" i="201"/>
  <c r="AO27" i="205"/>
  <c r="AO27" i="201" s="1"/>
  <c r="AM27" i="205"/>
  <c r="AL58" i="201"/>
  <c r="AO58" i="205"/>
  <c r="AO58" i="201" s="1"/>
  <c r="AM58" i="205"/>
  <c r="D95" i="170"/>
  <c r="D101" i="168"/>
  <c r="D107" i="168"/>
  <c r="D102" i="168"/>
  <c r="BT90" i="170"/>
  <c r="BT95" i="168"/>
  <c r="BT98" i="168"/>
  <c r="BT104" i="168"/>
  <c r="BO90" i="170"/>
  <c r="BO104" i="168"/>
  <c r="BO95" i="168"/>
  <c r="BO98" i="168" s="1"/>
  <c r="AP46" i="201"/>
  <c r="AR46" i="205"/>
  <c r="AR46" i="201" s="1"/>
  <c r="AQ46" i="205"/>
  <c r="AQ46" i="201" s="1"/>
  <c r="AP67" i="201"/>
  <c r="AR67" i="205"/>
  <c r="AR67" i="201" s="1"/>
  <c r="AQ67" i="205"/>
  <c r="AQ67" i="201" s="1"/>
  <c r="AP83" i="201"/>
  <c r="AQ83" i="205"/>
  <c r="AQ83" i="201" s="1"/>
  <c r="AR83" i="205"/>
  <c r="AR83" i="201" s="1"/>
  <c r="AP77" i="201"/>
  <c r="AR77" i="205"/>
  <c r="AR77" i="201" s="1"/>
  <c r="AQ77" i="205"/>
  <c r="AQ77" i="201" s="1"/>
  <c r="L88" i="190"/>
  <c r="L90" i="188"/>
  <c r="AE90" i="170"/>
  <c r="AE95" i="168"/>
  <c r="AE98" i="168"/>
  <c r="AE104" i="168"/>
  <c r="CI14" i="190"/>
  <c r="CN14" i="188"/>
  <c r="CL14" i="188"/>
  <c r="AF88" i="190"/>
  <c r="AF90" i="188"/>
  <c r="AS71" i="201"/>
  <c r="AU71" i="205"/>
  <c r="AU71" i="201" s="1"/>
  <c r="AT71" i="205"/>
  <c r="AT71" i="201" s="1"/>
  <c r="AS44" i="201"/>
  <c r="AT44" i="205"/>
  <c r="AT44" i="201" s="1"/>
  <c r="AU44" i="205"/>
  <c r="AU44" i="201" s="1"/>
  <c r="AS63" i="201"/>
  <c r="AU63" i="205"/>
  <c r="AU63" i="201" s="1"/>
  <c r="AT63" i="205"/>
  <c r="AT63" i="201" s="1"/>
  <c r="AS69" i="201"/>
  <c r="AT69" i="205"/>
  <c r="AT69" i="201" s="1"/>
  <c r="AU69" i="205"/>
  <c r="AU69" i="201" s="1"/>
  <c r="AF18" i="201"/>
  <c r="AH18" i="205"/>
  <c r="AH18" i="201" s="1"/>
  <c r="AG18" i="205"/>
  <c r="AG18" i="201" s="1"/>
  <c r="AF75" i="201"/>
  <c r="AG75" i="205"/>
  <c r="AG75" i="201" s="1"/>
  <c r="AH75" i="205"/>
  <c r="AH75" i="201" s="1"/>
  <c r="AF60" i="201"/>
  <c r="AH60" i="205"/>
  <c r="AH60" i="201" s="1"/>
  <c r="AG60" i="205"/>
  <c r="AG60" i="201" s="1"/>
  <c r="AF77" i="201"/>
  <c r="AG77" i="205"/>
  <c r="AG77" i="201" s="1"/>
  <c r="AH77" i="205"/>
  <c r="AH77" i="201" s="1"/>
  <c r="BN90" i="190" l="1"/>
  <c r="BN95" i="188"/>
  <c r="AM86" i="201"/>
  <c r="AN86" i="205"/>
  <c r="AN86" i="201" s="1"/>
  <c r="BU90" i="190"/>
  <c r="BU95" i="188"/>
  <c r="AF90" i="190"/>
  <c r="AF95" i="188"/>
  <c r="AM27" i="201"/>
  <c r="AN27" i="205"/>
  <c r="AN27" i="201" s="1"/>
  <c r="AX95" i="170"/>
  <c r="AX101" i="168"/>
  <c r="AX107" i="168"/>
  <c r="AX102" i="168"/>
  <c r="AV90" i="190"/>
  <c r="AV95" i="188"/>
  <c r="BG95" i="170"/>
  <c r="BG101" i="168"/>
  <c r="BG107" i="168"/>
  <c r="BG102" i="168"/>
  <c r="I95" i="170"/>
  <c r="I107" i="168"/>
  <c r="I101" i="168"/>
  <c r="I102" i="168"/>
  <c r="AM23" i="201"/>
  <c r="AN23" i="205"/>
  <c r="AN23" i="201" s="1"/>
  <c r="CB100" i="168"/>
  <c r="BC95" i="170"/>
  <c r="BC107" i="168"/>
  <c r="BC101" i="168"/>
  <c r="BC102" i="168"/>
  <c r="BH90" i="190"/>
  <c r="BH95" i="188"/>
  <c r="AZ95" i="170"/>
  <c r="AZ101" i="168"/>
  <c r="AZ107" i="168"/>
  <c r="AZ102" i="168"/>
  <c r="AM30" i="201"/>
  <c r="AN30" i="205"/>
  <c r="AN30" i="201" s="1"/>
  <c r="AM13" i="201"/>
  <c r="AM91" i="205"/>
  <c r="AM91" i="201" s="1"/>
  <c r="AN13" i="205"/>
  <c r="BP95" i="170"/>
  <c r="BP101" i="168"/>
  <c r="BP107" i="168"/>
  <c r="BP102" i="168"/>
  <c r="AI65" i="201"/>
  <c r="AK65" i="205"/>
  <c r="AK65" i="201" s="1"/>
  <c r="AJ65" i="205"/>
  <c r="AJ65" i="201" s="1"/>
  <c r="AI72" i="201"/>
  <c r="AK72" i="205"/>
  <c r="AK72" i="201" s="1"/>
  <c r="AJ72" i="205"/>
  <c r="AJ72" i="201" s="1"/>
  <c r="AI80" i="201"/>
  <c r="AK80" i="205"/>
  <c r="AK80" i="201" s="1"/>
  <c r="AJ80" i="205"/>
  <c r="AJ80" i="201" s="1"/>
  <c r="AI49" i="201"/>
  <c r="AK49" i="205"/>
  <c r="AK49" i="201" s="1"/>
  <c r="AJ49" i="205"/>
  <c r="AJ49" i="201" s="1"/>
  <c r="AD90" i="190"/>
  <c r="AD95" i="188"/>
  <c r="AM77" i="201"/>
  <c r="AN77" i="205"/>
  <c r="AN77" i="201" s="1"/>
  <c r="AM38" i="201"/>
  <c r="AN38" i="205"/>
  <c r="AN38" i="201" s="1"/>
  <c r="BX90" i="190"/>
  <c r="BX95" i="188"/>
  <c r="AI95" i="170"/>
  <c r="AI107" i="168"/>
  <c r="AI101" i="168"/>
  <c r="AI102" i="168"/>
  <c r="AD95" i="170"/>
  <c r="AD107" i="168"/>
  <c r="AD101" i="168"/>
  <c r="AD102" i="168"/>
  <c r="AQ101" i="168"/>
  <c r="AQ95" i="170"/>
  <c r="AQ107" i="168"/>
  <c r="AQ102" i="168"/>
  <c r="BM90" i="190"/>
  <c r="BM95" i="188"/>
  <c r="AM41" i="201"/>
  <c r="AN41" i="205"/>
  <c r="AN41" i="201" s="1"/>
  <c r="M90" i="190"/>
  <c r="M95" i="188"/>
  <c r="AI41" i="201"/>
  <c r="AK41" i="205"/>
  <c r="AK41" i="201" s="1"/>
  <c r="AJ41" i="205"/>
  <c r="AJ41" i="201" s="1"/>
  <c r="AI19" i="201"/>
  <c r="AK19" i="205"/>
  <c r="AK19" i="201" s="1"/>
  <c r="AJ19" i="205"/>
  <c r="AJ19" i="201" s="1"/>
  <c r="AI28" i="201"/>
  <c r="AK28" i="205"/>
  <c r="AK28" i="201" s="1"/>
  <c r="AJ28" i="205"/>
  <c r="AJ28" i="201" s="1"/>
  <c r="AI71" i="201"/>
  <c r="AJ71" i="205"/>
  <c r="AJ71" i="201" s="1"/>
  <c r="AK71" i="205"/>
  <c r="AK71" i="201" s="1"/>
  <c r="AM18" i="201"/>
  <c r="AN18" i="205"/>
  <c r="AN18" i="201" s="1"/>
  <c r="BO90" i="190"/>
  <c r="BO95" i="188"/>
  <c r="CB95" i="168"/>
  <c r="BG90" i="190"/>
  <c r="BG95" i="188"/>
  <c r="R95" i="170"/>
  <c r="R101" i="168"/>
  <c r="R107" i="168"/>
  <c r="R102" i="168"/>
  <c r="F90" i="190"/>
  <c r="F95" i="188"/>
  <c r="BJ95" i="170"/>
  <c r="BJ101" i="168"/>
  <c r="BJ107" i="168"/>
  <c r="BJ102" i="168"/>
  <c r="AM65" i="201"/>
  <c r="AN65" i="205"/>
  <c r="AN65" i="201" s="1"/>
  <c r="AM51" i="201"/>
  <c r="AN51" i="205"/>
  <c r="AN51" i="201" s="1"/>
  <c r="AI44" i="201"/>
  <c r="AK44" i="205"/>
  <c r="AK44" i="201" s="1"/>
  <c r="AJ44" i="205"/>
  <c r="AJ44" i="201" s="1"/>
  <c r="AI73" i="201"/>
  <c r="AK73" i="205"/>
  <c r="AK73" i="201" s="1"/>
  <c r="AJ73" i="205"/>
  <c r="AJ73" i="201" s="1"/>
  <c r="AI54" i="201"/>
  <c r="AK54" i="205"/>
  <c r="AK54" i="201" s="1"/>
  <c r="AJ54" i="205"/>
  <c r="AJ54" i="201" s="1"/>
  <c r="AI31" i="201"/>
  <c r="AK31" i="205"/>
  <c r="AK31" i="201" s="1"/>
  <c r="AJ31" i="205"/>
  <c r="AJ31" i="201" s="1"/>
  <c r="AM26" i="201"/>
  <c r="AN26" i="205"/>
  <c r="AN26" i="201" s="1"/>
  <c r="BY95" i="170"/>
  <c r="BY101" i="168"/>
  <c r="BY107" i="168"/>
  <c r="BY102" i="168"/>
  <c r="AM74" i="201"/>
  <c r="AN74" i="205"/>
  <c r="AN74" i="201" s="1"/>
  <c r="AM76" i="201"/>
  <c r="AN76" i="205"/>
  <c r="AN76" i="201" s="1"/>
  <c r="R98" i="168"/>
  <c r="AU90" i="190"/>
  <c r="AU95" i="188"/>
  <c r="AI98" i="168"/>
  <c r="AM28" i="201"/>
  <c r="AN28" i="205"/>
  <c r="AN28" i="201" s="1"/>
  <c r="X95" i="170"/>
  <c r="X101" i="168"/>
  <c r="X107" i="168"/>
  <c r="X102" i="168"/>
  <c r="E95" i="170"/>
  <c r="E101" i="168"/>
  <c r="E107" i="168"/>
  <c r="E102" i="168"/>
  <c r="AE90" i="190"/>
  <c r="AE95" i="188"/>
  <c r="AM95" i="170"/>
  <c r="AM101" i="168"/>
  <c r="AM107" i="168"/>
  <c r="AM102" i="168"/>
  <c r="AM17" i="201"/>
  <c r="AN17" i="205"/>
  <c r="AN17" i="201" s="1"/>
  <c r="AL91" i="201"/>
  <c r="AO91" i="205"/>
  <c r="AO91" i="201" s="1"/>
  <c r="BD95" i="170"/>
  <c r="BD101" i="168"/>
  <c r="BD107" i="168"/>
  <c r="BD102" i="168"/>
  <c r="AI50" i="201"/>
  <c r="AK50" i="205"/>
  <c r="AK50" i="201" s="1"/>
  <c r="AJ50" i="205"/>
  <c r="AJ50" i="201" s="1"/>
  <c r="AI20" i="201"/>
  <c r="AJ20" i="205"/>
  <c r="AJ20" i="201" s="1"/>
  <c r="AK20" i="205"/>
  <c r="AK20" i="201" s="1"/>
  <c r="AI81" i="201"/>
  <c r="AK81" i="205"/>
  <c r="AK81" i="201" s="1"/>
  <c r="AJ81" i="205"/>
  <c r="AJ81" i="201" s="1"/>
  <c r="AI53" i="201"/>
  <c r="AK53" i="205"/>
  <c r="AK53" i="201" s="1"/>
  <c r="AJ53" i="205"/>
  <c r="AJ53" i="201" s="1"/>
  <c r="AG91" i="205"/>
  <c r="AG91" i="201" s="1"/>
  <c r="AG13" i="201"/>
  <c r="AU95" i="170"/>
  <c r="AU101" i="168"/>
  <c r="AU107" i="168"/>
  <c r="AU102" i="168"/>
  <c r="AM46" i="201"/>
  <c r="AN46" i="205"/>
  <c r="AN46" i="201" s="1"/>
  <c r="AM44" i="201"/>
  <c r="AN44" i="205"/>
  <c r="AN44" i="201" s="1"/>
  <c r="R90" i="190"/>
  <c r="R95" i="188"/>
  <c r="BY98" i="168"/>
  <c r="BD90" i="190"/>
  <c r="BD95" i="188"/>
  <c r="Y95" i="170"/>
  <c r="Y101" i="168"/>
  <c r="Y107" i="168"/>
  <c r="Y102" i="168"/>
  <c r="X98" i="168"/>
  <c r="AQ13" i="201"/>
  <c r="AQ91" i="205"/>
  <c r="AQ91" i="201" s="1"/>
  <c r="P90" i="190"/>
  <c r="P95" i="188"/>
  <c r="AM85" i="201"/>
  <c r="AN85" i="205"/>
  <c r="AN85" i="201" s="1"/>
  <c r="AN90" i="190"/>
  <c r="AN95" i="188"/>
  <c r="L95" i="170"/>
  <c r="L101" i="168"/>
  <c r="L107" i="168"/>
  <c r="L102" i="168"/>
  <c r="AI79" i="201"/>
  <c r="AJ79" i="205"/>
  <c r="AJ79" i="201" s="1"/>
  <c r="AK79" i="205"/>
  <c r="AK79" i="201" s="1"/>
  <c r="AI76" i="201"/>
  <c r="AK76" i="205"/>
  <c r="AK76" i="201" s="1"/>
  <c r="AJ76" i="205"/>
  <c r="AJ76" i="201" s="1"/>
  <c r="AI29" i="201"/>
  <c r="AK29" i="205"/>
  <c r="AK29" i="201" s="1"/>
  <c r="AJ29" i="205"/>
  <c r="AJ29" i="201" s="1"/>
  <c r="AI75" i="201"/>
  <c r="AK75" i="205"/>
  <c r="AK75" i="201" s="1"/>
  <c r="AJ75" i="205"/>
  <c r="AJ75" i="201" s="1"/>
  <c r="O95" i="170"/>
  <c r="O107" i="168"/>
  <c r="O101" i="168"/>
  <c r="O102" i="168"/>
  <c r="BK95" i="170"/>
  <c r="BK101" i="168"/>
  <c r="BK107" i="168"/>
  <c r="BK102" i="168"/>
  <c r="BK90" i="190"/>
  <c r="BK95" i="188"/>
  <c r="BW95" i="170"/>
  <c r="BW107" i="168"/>
  <c r="BW101" i="168"/>
  <c r="BW102" i="168"/>
  <c r="AG90" i="190"/>
  <c r="AG95" i="188"/>
  <c r="BI90" i="190"/>
  <c r="BI95" i="188"/>
  <c r="AM68" i="201"/>
  <c r="AN68" i="205"/>
  <c r="AN68" i="201" s="1"/>
  <c r="AA95" i="170"/>
  <c r="AA101" i="168"/>
  <c r="AA107" i="168"/>
  <c r="AA102" i="168"/>
  <c r="AV95" i="170"/>
  <c r="AV101" i="168"/>
  <c r="AV107" i="168"/>
  <c r="AV102" i="168"/>
  <c r="AM33" i="201"/>
  <c r="AN33" i="205"/>
  <c r="AN33" i="201" s="1"/>
  <c r="AP91" i="201"/>
  <c r="AR91" i="205"/>
  <c r="AR91" i="201" s="1"/>
  <c r="P95" i="170"/>
  <c r="P101" i="168"/>
  <c r="P107" i="168"/>
  <c r="P102" i="168"/>
  <c r="AI88" i="201"/>
  <c r="AK88" i="205"/>
  <c r="AK88" i="201" s="1"/>
  <c r="AJ88" i="205"/>
  <c r="AJ88" i="201" s="1"/>
  <c r="AI42" i="201"/>
  <c r="AK42" i="205"/>
  <c r="AK42" i="201" s="1"/>
  <c r="AJ42" i="205"/>
  <c r="AJ42" i="201" s="1"/>
  <c r="AI56" i="201"/>
  <c r="AK56" i="205"/>
  <c r="AK56" i="201" s="1"/>
  <c r="AJ56" i="205"/>
  <c r="AJ56" i="201" s="1"/>
  <c r="AI33" i="201"/>
  <c r="AK33" i="205"/>
  <c r="AK33" i="201" s="1"/>
  <c r="AJ33" i="205"/>
  <c r="AJ33" i="201" s="1"/>
  <c r="AM78" i="201"/>
  <c r="AN78" i="205"/>
  <c r="AN78" i="201" s="1"/>
  <c r="W95" i="170"/>
  <c r="W101" i="168"/>
  <c r="W107" i="168"/>
  <c r="W102" i="168"/>
  <c r="AM60" i="201"/>
  <c r="AN60" i="205"/>
  <c r="AN60" i="201" s="1"/>
  <c r="AP90" i="190"/>
  <c r="AP95" i="188"/>
  <c r="AM14" i="201"/>
  <c r="AN14" i="205"/>
  <c r="AN14" i="201" s="1"/>
  <c r="AF91" i="201"/>
  <c r="AH91" i="205"/>
  <c r="AH91" i="201" s="1"/>
  <c r="AH95" i="170"/>
  <c r="AH101" i="168"/>
  <c r="AH107" i="168"/>
  <c r="AH102" i="168"/>
  <c r="BF90" i="190"/>
  <c r="BF95" i="188"/>
  <c r="AM56" i="201"/>
  <c r="AN56" i="205"/>
  <c r="AN56" i="201" s="1"/>
  <c r="AM82" i="201"/>
  <c r="AN82" i="205"/>
  <c r="AN82" i="201" s="1"/>
  <c r="BX95" i="170"/>
  <c r="BX101" i="168"/>
  <c r="BX107" i="168"/>
  <c r="BX102" i="168"/>
  <c r="BY90" i="190"/>
  <c r="BY95" i="188"/>
  <c r="AM25" i="201"/>
  <c r="AN25" i="205"/>
  <c r="AN25" i="201" s="1"/>
  <c r="AM80" i="201"/>
  <c r="AN80" i="205"/>
  <c r="AN80" i="201" s="1"/>
  <c r="G95" i="170"/>
  <c r="G101" i="168"/>
  <c r="G107" i="168"/>
  <c r="G102" i="168"/>
  <c r="BA90" i="190"/>
  <c r="BA95" i="188"/>
  <c r="AB90" i="190"/>
  <c r="AB95" i="188"/>
  <c r="AI21" i="201"/>
  <c r="AK21" i="205"/>
  <c r="AK21" i="201" s="1"/>
  <c r="AJ21" i="205"/>
  <c r="AJ21" i="201" s="1"/>
  <c r="AI45" i="201"/>
  <c r="AK45" i="205"/>
  <c r="AK45" i="201" s="1"/>
  <c r="AJ45" i="205"/>
  <c r="AJ45" i="201" s="1"/>
  <c r="AI82" i="201"/>
  <c r="AK82" i="205"/>
  <c r="AK82" i="201" s="1"/>
  <c r="AJ82" i="205"/>
  <c r="AJ82" i="201" s="1"/>
  <c r="AI55" i="201"/>
  <c r="AK55" i="205"/>
  <c r="AK55" i="201" s="1"/>
  <c r="AJ55" i="205"/>
  <c r="AJ55" i="201" s="1"/>
  <c r="BL95" i="170"/>
  <c r="BL101" i="168"/>
  <c r="BL107" i="168"/>
  <c r="BL102" i="168"/>
  <c r="BE95" i="170"/>
  <c r="BE101" i="168"/>
  <c r="BE107" i="168"/>
  <c r="BE102" i="168"/>
  <c r="BB95" i="170"/>
  <c r="BB101" i="168"/>
  <c r="BB107" i="168"/>
  <c r="BB102" i="168"/>
  <c r="I90" i="190"/>
  <c r="I95" i="188"/>
  <c r="G90" i="190"/>
  <c r="G95" i="188"/>
  <c r="AM88" i="201"/>
  <c r="AN88" i="205"/>
  <c r="AN88" i="201" s="1"/>
  <c r="AI90" i="190"/>
  <c r="AI95" i="188"/>
  <c r="BU100" i="188"/>
  <c r="BA100" i="188"/>
  <c r="AG100" i="188"/>
  <c r="M100" i="188"/>
  <c r="BT100" i="188"/>
  <c r="AZ100" i="188"/>
  <c r="AF100" i="188"/>
  <c r="L100" i="188"/>
  <c r="BS100" i="188"/>
  <c r="AY100" i="188"/>
  <c r="AE100" i="188"/>
  <c r="K100" i="188"/>
  <c r="BR100" i="188"/>
  <c r="AX100" i="188"/>
  <c r="AD100" i="188"/>
  <c r="J100" i="188"/>
  <c r="BP100" i="188"/>
  <c r="AV100" i="188"/>
  <c r="AB100" i="188"/>
  <c r="CA100" i="188"/>
  <c r="BB100" i="188"/>
  <c r="X100" i="188"/>
  <c r="BZ100" i="188"/>
  <c r="AW100" i="188"/>
  <c r="W100" i="188"/>
  <c r="BY100" i="188"/>
  <c r="AU100" i="188"/>
  <c r="V100" i="188"/>
  <c r="BX100" i="188"/>
  <c r="AT100" i="188"/>
  <c r="U100" i="188"/>
  <c r="BW100" i="188"/>
  <c r="AS100" i="188"/>
  <c r="T100" i="188"/>
  <c r="BV100" i="188"/>
  <c r="AR100" i="188"/>
  <c r="S100" i="188"/>
  <c r="BQ100" i="188"/>
  <c r="AQ100" i="188"/>
  <c r="R100" i="188"/>
  <c r="BO100" i="188"/>
  <c r="AP100" i="188"/>
  <c r="Q100" i="188"/>
  <c r="BN100" i="188"/>
  <c r="AO100" i="188"/>
  <c r="P100" i="188"/>
  <c r="BM100" i="188"/>
  <c r="AN100" i="188"/>
  <c r="O100" i="188"/>
  <c r="BL100" i="188"/>
  <c r="AM100" i="188"/>
  <c r="N100" i="188"/>
  <c r="BK100" i="188"/>
  <c r="AL100" i="188"/>
  <c r="I100" i="188"/>
  <c r="BJ100" i="188"/>
  <c r="AK100" i="188"/>
  <c r="H100" i="188"/>
  <c r="BI100" i="188"/>
  <c r="AJ100" i="188"/>
  <c r="G100" i="188"/>
  <c r="BG100" i="188"/>
  <c r="AH100" i="188"/>
  <c r="E100" i="188"/>
  <c r="BF100" i="188"/>
  <c r="AC100" i="188"/>
  <c r="BD100" i="188"/>
  <c r="Z100" i="188"/>
  <c r="BC100" i="188"/>
  <c r="Y100" i="188"/>
  <c r="BH100" i="188"/>
  <c r="BE100" i="188"/>
  <c r="AI100" i="188"/>
  <c r="AA100" i="188"/>
  <c r="F100" i="188"/>
  <c r="D100" i="188"/>
  <c r="BR90" i="190"/>
  <c r="BR95" i="188"/>
  <c r="Z95" i="170"/>
  <c r="Z101" i="168"/>
  <c r="Z107" i="168"/>
  <c r="Z102" i="168"/>
  <c r="AC95" i="170"/>
  <c r="AC107" i="168"/>
  <c r="AC101" i="168"/>
  <c r="AC102" i="168"/>
  <c r="G98" i="168"/>
  <c r="BB90" i="190"/>
  <c r="BB95" i="188"/>
  <c r="P98" i="168"/>
  <c r="AI23" i="201"/>
  <c r="AK23" i="205"/>
  <c r="AK23" i="201" s="1"/>
  <c r="AJ23" i="205"/>
  <c r="AJ23" i="201" s="1"/>
  <c r="AI14" i="201"/>
  <c r="AK14" i="205"/>
  <c r="AK14" i="201" s="1"/>
  <c r="AJ14" i="205"/>
  <c r="AJ14" i="201" s="1"/>
  <c r="AI30" i="201"/>
  <c r="AJ30" i="205"/>
  <c r="AJ30" i="201" s="1"/>
  <c r="AK30" i="205"/>
  <c r="AK30" i="201" s="1"/>
  <c r="AI77" i="201"/>
  <c r="AK77" i="205"/>
  <c r="AK77" i="201" s="1"/>
  <c r="AJ77" i="205"/>
  <c r="AJ77" i="201" s="1"/>
  <c r="X90" i="190"/>
  <c r="X95" i="188"/>
  <c r="BO95" i="170"/>
  <c r="BO101" i="168"/>
  <c r="BO107" i="168"/>
  <c r="BO102" i="168"/>
  <c r="AH90" i="190"/>
  <c r="AH95" i="188"/>
  <c r="AM32" i="201"/>
  <c r="AN32" i="205"/>
  <c r="AN32" i="201" s="1"/>
  <c r="BN95" i="170"/>
  <c r="BN101" i="168"/>
  <c r="BN107" i="168"/>
  <c r="BN102" i="168"/>
  <c r="Y90" i="190"/>
  <c r="Y95" i="188"/>
  <c r="AM31" i="201"/>
  <c r="AN31" i="205"/>
  <c r="AN31" i="201" s="1"/>
  <c r="BM95" i="170"/>
  <c r="BM101" i="168"/>
  <c r="BM107" i="168"/>
  <c r="BM102" i="168"/>
  <c r="AM20" i="201"/>
  <c r="AN20" i="205"/>
  <c r="AN20" i="201" s="1"/>
  <c r="AM49" i="201"/>
  <c r="AN49" i="205"/>
  <c r="AN49" i="201" s="1"/>
  <c r="E90" i="190"/>
  <c r="E95" i="188"/>
  <c r="V95" i="170"/>
  <c r="V101" i="168"/>
  <c r="V107" i="168"/>
  <c r="V102" i="168"/>
  <c r="AI24" i="201"/>
  <c r="AK24" i="205"/>
  <c r="AK24" i="201" s="1"/>
  <c r="AJ24" i="205"/>
  <c r="AJ24" i="201" s="1"/>
  <c r="AI51" i="201"/>
  <c r="AK51" i="205"/>
  <c r="AK51" i="201" s="1"/>
  <c r="AJ51" i="205"/>
  <c r="AJ51" i="201" s="1"/>
  <c r="AI57" i="201"/>
  <c r="AK57" i="205"/>
  <c r="AK57" i="201" s="1"/>
  <c r="AJ57" i="205"/>
  <c r="AJ57" i="201" s="1"/>
  <c r="AI27" i="201"/>
  <c r="AJ27" i="205"/>
  <c r="AJ27" i="201" s="1"/>
  <c r="AK27" i="205"/>
  <c r="AK27" i="201" s="1"/>
  <c r="AM62" i="201"/>
  <c r="AN62" i="205"/>
  <c r="AN62" i="201" s="1"/>
  <c r="AM75" i="201"/>
  <c r="AN75" i="205"/>
  <c r="AN75" i="201" s="1"/>
  <c r="BE98" i="168"/>
  <c r="CI86" i="190"/>
  <c r="CI88" i="188"/>
  <c r="AM22" i="201"/>
  <c r="AN22" i="205"/>
  <c r="AN22" i="201" s="1"/>
  <c r="AM61" i="201"/>
  <c r="AN61" i="205"/>
  <c r="AN61" i="201" s="1"/>
  <c r="S95" i="170"/>
  <c r="S101" i="168"/>
  <c r="S107" i="168"/>
  <c r="S102" i="168"/>
  <c r="AI36" i="201"/>
  <c r="AK36" i="205"/>
  <c r="AK36" i="201" s="1"/>
  <c r="AJ36" i="205"/>
  <c r="AJ36" i="201" s="1"/>
  <c r="AI15" i="201"/>
  <c r="AK15" i="205"/>
  <c r="AK15" i="201" s="1"/>
  <c r="AJ15" i="205"/>
  <c r="AJ15" i="201" s="1"/>
  <c r="AI83" i="201"/>
  <c r="AK83" i="205"/>
  <c r="AK83" i="201" s="1"/>
  <c r="AJ83" i="205"/>
  <c r="AJ83" i="201" s="1"/>
  <c r="AI47" i="201"/>
  <c r="AK47" i="205"/>
  <c r="AK47" i="201" s="1"/>
  <c r="AJ47" i="205"/>
  <c r="AJ47" i="201" s="1"/>
  <c r="AE95" i="170"/>
  <c r="AE101" i="168"/>
  <c r="AE107" i="168"/>
  <c r="AE102" i="168"/>
  <c r="AX90" i="190"/>
  <c r="AX95" i="188"/>
  <c r="AM52" i="201"/>
  <c r="AN52" i="205"/>
  <c r="AN52" i="201" s="1"/>
  <c r="BB98" i="168"/>
  <c r="AR95" i="170"/>
  <c r="AR101" i="168"/>
  <c r="AR107" i="168"/>
  <c r="AR102" i="168"/>
  <c r="Q95" i="170"/>
  <c r="Q101" i="168"/>
  <c r="Q107" i="168"/>
  <c r="Q102" i="168"/>
  <c r="AS90" i="190"/>
  <c r="AS95" i="188"/>
  <c r="AG95" i="170"/>
  <c r="AG101" i="168"/>
  <c r="AG107" i="168"/>
  <c r="AG102" i="168"/>
  <c r="CI88" i="170"/>
  <c r="CI90" i="168"/>
  <c r="CI90" i="170" s="1"/>
  <c r="AM87" i="201"/>
  <c r="AN87" i="205"/>
  <c r="AN87" i="201" s="1"/>
  <c r="AM43" i="201"/>
  <c r="AN43" i="205"/>
  <c r="AN43" i="201" s="1"/>
  <c r="AW95" i="170"/>
  <c r="AW101" i="168"/>
  <c r="AW107" i="168"/>
  <c r="AW102" i="168"/>
  <c r="BV90" i="190"/>
  <c r="BV95" i="188"/>
  <c r="AM63" i="201"/>
  <c r="AN63" i="205"/>
  <c r="AN63" i="201" s="1"/>
  <c r="S98" i="168"/>
  <c r="AI37" i="201"/>
  <c r="AK37" i="205"/>
  <c r="AK37" i="201" s="1"/>
  <c r="AJ37" i="205"/>
  <c r="AJ37" i="201" s="1"/>
  <c r="AI62" i="201"/>
  <c r="AK62" i="205"/>
  <c r="AK62" i="201" s="1"/>
  <c r="AJ62" i="205"/>
  <c r="AJ62" i="201" s="1"/>
  <c r="AI32" i="201"/>
  <c r="AJ32" i="205"/>
  <c r="AJ32" i="201" s="1"/>
  <c r="AK32" i="205"/>
  <c r="AK32" i="201" s="1"/>
  <c r="AI67" i="201"/>
  <c r="AK67" i="205"/>
  <c r="AK67" i="201" s="1"/>
  <c r="AJ67" i="205"/>
  <c r="AJ67" i="201" s="1"/>
  <c r="AM37" i="201"/>
  <c r="AN37" i="205"/>
  <c r="AN37" i="201" s="1"/>
  <c r="AM50" i="201"/>
  <c r="AN50" i="205"/>
  <c r="AN50" i="201" s="1"/>
  <c r="L90" i="190"/>
  <c r="L95" i="188"/>
  <c r="BT95" i="170"/>
  <c r="BT101" i="168"/>
  <c r="BT107" i="168"/>
  <c r="BT102" i="168"/>
  <c r="BF95" i="170"/>
  <c r="BF101" i="168"/>
  <c r="BF107" i="168"/>
  <c r="BF102" i="168"/>
  <c r="CA95" i="170"/>
  <c r="CA107" i="168"/>
  <c r="CA101" i="168"/>
  <c r="CA102" i="168"/>
  <c r="B50" i="171"/>
  <c r="B65" i="171"/>
  <c r="B11" i="171"/>
  <c r="B46" i="171"/>
  <c r="B61" i="171"/>
  <c r="B10" i="171"/>
  <c r="B30" i="171"/>
  <c r="B74" i="171"/>
  <c r="B44" i="171"/>
  <c r="B76" i="171"/>
  <c r="B19" i="171"/>
  <c r="B59" i="171"/>
  <c r="B45" i="171"/>
  <c r="B77" i="171"/>
  <c r="B21" i="171"/>
  <c r="B5" i="171"/>
  <c r="B25" i="171"/>
  <c r="B60" i="171"/>
  <c r="B6" i="171"/>
  <c r="B36" i="171"/>
  <c r="B56" i="171"/>
  <c r="B51" i="171"/>
  <c r="B70" i="171"/>
  <c r="B34" i="171"/>
  <c r="B54" i="171"/>
  <c r="B20" i="171"/>
  <c r="B40" i="171"/>
  <c r="B9" i="171"/>
  <c r="B26" i="171"/>
  <c r="B55" i="171"/>
  <c r="B66" i="171"/>
  <c r="B71" i="171"/>
  <c r="B41" i="171"/>
  <c r="B16" i="171"/>
  <c r="B31" i="171"/>
  <c r="B15" i="171"/>
  <c r="B35" i="171"/>
  <c r="B29" i="171"/>
  <c r="B3" i="171"/>
  <c r="B72" i="171"/>
  <c r="B39" i="171"/>
  <c r="B64" i="171"/>
  <c r="B69" i="171"/>
  <c r="B52" i="171"/>
  <c r="B4" i="171"/>
  <c r="B24" i="171"/>
  <c r="B18" i="171"/>
  <c r="B38" i="171"/>
  <c r="B7" i="171"/>
  <c r="B32" i="171"/>
  <c r="B67" i="171"/>
  <c r="B33" i="171"/>
  <c r="B58" i="171"/>
  <c r="B68" i="171"/>
  <c r="B27" i="171"/>
  <c r="B47" i="171"/>
  <c r="B13" i="171"/>
  <c r="B62" i="171"/>
  <c r="B28" i="171"/>
  <c r="B53" i="171"/>
  <c r="B22" i="171"/>
  <c r="B42" i="171"/>
  <c r="B8" i="171"/>
  <c r="B48" i="171"/>
  <c r="B73" i="171"/>
  <c r="B17" i="171"/>
  <c r="B63" i="171"/>
  <c r="B23" i="171"/>
  <c r="B78" i="171"/>
  <c r="B57" i="171"/>
  <c r="B49" i="171"/>
  <c r="B14" i="171"/>
  <c r="B43" i="171"/>
  <c r="B75" i="171"/>
  <c r="B37" i="171"/>
  <c r="B12" i="171"/>
  <c r="BF98" i="168"/>
  <c r="BV95" i="170"/>
  <c r="BV101" i="168"/>
  <c r="BV107" i="168"/>
  <c r="BV102" i="168"/>
  <c r="AY95" i="170"/>
  <c r="AY101" i="168"/>
  <c r="AY107" i="168"/>
  <c r="AY102" i="168"/>
  <c r="AM83" i="201"/>
  <c r="AN83" i="205"/>
  <c r="AN83" i="201" s="1"/>
  <c r="AM24" i="201"/>
  <c r="AN24" i="205"/>
  <c r="AN24" i="201" s="1"/>
  <c r="AM40" i="201"/>
  <c r="AN40" i="205"/>
  <c r="AN40" i="201" s="1"/>
  <c r="AM35" i="201"/>
  <c r="AN35" i="205"/>
  <c r="AN35" i="201" s="1"/>
  <c r="AN95" i="170"/>
  <c r="AN101" i="168"/>
  <c r="AN107" i="168"/>
  <c r="AN102" i="168"/>
  <c r="AP95" i="170"/>
  <c r="AP101" i="168"/>
  <c r="AP107" i="168"/>
  <c r="AP102" i="168"/>
  <c r="AM70" i="201"/>
  <c r="AN70" i="205"/>
  <c r="AN70" i="201" s="1"/>
  <c r="AS91" i="201"/>
  <c r="AU91" i="205"/>
  <c r="AU91" i="201" s="1"/>
  <c r="AI39" i="201"/>
  <c r="AK39" i="205"/>
  <c r="AK39" i="201" s="1"/>
  <c r="AJ39" i="205"/>
  <c r="AJ39" i="201" s="1"/>
  <c r="AI16" i="201"/>
  <c r="AK16" i="205"/>
  <c r="AK16" i="201" s="1"/>
  <c r="AJ16" i="205"/>
  <c r="AJ16" i="201" s="1"/>
  <c r="AI59" i="201"/>
  <c r="AK59" i="205"/>
  <c r="AK59" i="201" s="1"/>
  <c r="AJ59" i="205"/>
  <c r="AJ59" i="201" s="1"/>
  <c r="AI87" i="201"/>
  <c r="AK87" i="205"/>
  <c r="AK87" i="201" s="1"/>
  <c r="AJ87" i="205"/>
  <c r="AJ87" i="201" s="1"/>
  <c r="BZ90" i="190"/>
  <c r="BZ95" i="188"/>
  <c r="AM45" i="201"/>
  <c r="AN45" i="205"/>
  <c r="AN45" i="201" s="1"/>
  <c r="U90" i="190"/>
  <c r="U95" i="188"/>
  <c r="S90" i="190"/>
  <c r="S95" i="188"/>
  <c r="AS95" i="170"/>
  <c r="AS101" i="168"/>
  <c r="AS107" i="168"/>
  <c r="AS102" i="168"/>
  <c r="AF95" i="170"/>
  <c r="AF101" i="168"/>
  <c r="AF107" i="168"/>
  <c r="AF102" i="168"/>
  <c r="AL95" i="170"/>
  <c r="AL101" i="168"/>
  <c r="AL107" i="168"/>
  <c r="AL102" i="168"/>
  <c r="Z90" i="190"/>
  <c r="Z95" i="188"/>
  <c r="CA90" i="190"/>
  <c r="CA95" i="188"/>
  <c r="O90" i="190"/>
  <c r="O95" i="188"/>
  <c r="AM54" i="201"/>
  <c r="AN54" i="205"/>
  <c r="AN54" i="201" s="1"/>
  <c r="AM48" i="201"/>
  <c r="AN48" i="205"/>
  <c r="AN48" i="201" s="1"/>
  <c r="V90" i="190"/>
  <c r="V95" i="188"/>
  <c r="AT13" i="201"/>
  <c r="AT91" i="205"/>
  <c r="AT91" i="201" s="1"/>
  <c r="AI40" i="201"/>
  <c r="AJ40" i="205"/>
  <c r="AJ40" i="201" s="1"/>
  <c r="AK40" i="205"/>
  <c r="AK40" i="201" s="1"/>
  <c r="AI63" i="201"/>
  <c r="AK63" i="205"/>
  <c r="AK63" i="201" s="1"/>
  <c r="AJ63" i="205"/>
  <c r="AJ63" i="201" s="1"/>
  <c r="AI84" i="201"/>
  <c r="AK84" i="205"/>
  <c r="AK84" i="201" s="1"/>
  <c r="AJ84" i="205"/>
  <c r="AJ84" i="201" s="1"/>
  <c r="AI18" i="201"/>
  <c r="AK18" i="205"/>
  <c r="AK18" i="201" s="1"/>
  <c r="AJ18" i="205"/>
  <c r="AJ18" i="201" s="1"/>
  <c r="F95" i="170"/>
  <c r="F107" i="168"/>
  <c r="F101" i="168"/>
  <c r="F102" i="168"/>
  <c r="AM69" i="201"/>
  <c r="AN69" i="205"/>
  <c r="AN69" i="201" s="1"/>
  <c r="AJ95" i="170"/>
  <c r="AJ101" i="168"/>
  <c r="AJ107" i="168"/>
  <c r="AJ102" i="168"/>
  <c r="AM71" i="201"/>
  <c r="AN71" i="205"/>
  <c r="AN71" i="201" s="1"/>
  <c r="J95" i="170"/>
  <c r="J101" i="168"/>
  <c r="J107" i="168"/>
  <c r="J102" i="168"/>
  <c r="AM16" i="201"/>
  <c r="AN16" i="205"/>
  <c r="AN16" i="201" s="1"/>
  <c r="AT90" i="190"/>
  <c r="AT95" i="188"/>
  <c r="AI43" i="201"/>
  <c r="AK43" i="205"/>
  <c r="AK43" i="201" s="1"/>
  <c r="AJ43" i="205"/>
  <c r="AJ43" i="201" s="1"/>
  <c r="AI17" i="201"/>
  <c r="AJ17" i="205"/>
  <c r="AJ17" i="201" s="1"/>
  <c r="AK17" i="205"/>
  <c r="AK17" i="201" s="1"/>
  <c r="AI34" i="201"/>
  <c r="AK34" i="205"/>
  <c r="AK34" i="201" s="1"/>
  <c r="AJ34" i="205"/>
  <c r="AJ34" i="201" s="1"/>
  <c r="AI38" i="201"/>
  <c r="AK38" i="205"/>
  <c r="AK38" i="201" s="1"/>
  <c r="AJ38" i="205"/>
  <c r="AJ38" i="201" s="1"/>
  <c r="BQ90" i="190"/>
  <c r="BQ95" i="188"/>
  <c r="AM19" i="201"/>
  <c r="AN19" i="205"/>
  <c r="AN19" i="201" s="1"/>
  <c r="BL90" i="190"/>
  <c r="BL95" i="188"/>
  <c r="AM67" i="201"/>
  <c r="AN67" i="205"/>
  <c r="AN67" i="201" s="1"/>
  <c r="AM55" i="201"/>
  <c r="AN55" i="205"/>
  <c r="AN55" i="201" s="1"/>
  <c r="BW90" i="190"/>
  <c r="BW95" i="188"/>
  <c r="AA90" i="190"/>
  <c r="AA95" i="188"/>
  <c r="BC90" i="190"/>
  <c r="BC95" i="188"/>
  <c r="AM29" i="201"/>
  <c r="AN29" i="205"/>
  <c r="AN29" i="201" s="1"/>
  <c r="D90" i="190"/>
  <c r="CB90" i="188"/>
  <c r="CB90" i="190" s="1"/>
  <c r="D95" i="188"/>
  <c r="AM47" i="201"/>
  <c r="AN47" i="205"/>
  <c r="AN47" i="201" s="1"/>
  <c r="BS90" i="190"/>
  <c r="BS95" i="188"/>
  <c r="AI46" i="201"/>
  <c r="AJ46" i="205"/>
  <c r="AJ46" i="201" s="1"/>
  <c r="AK46" i="205"/>
  <c r="AK46" i="201" s="1"/>
  <c r="AI64" i="201"/>
  <c r="AK64" i="205"/>
  <c r="AK64" i="201" s="1"/>
  <c r="AJ64" i="205"/>
  <c r="AJ64" i="201" s="1"/>
  <c r="AI60" i="201"/>
  <c r="AK60" i="205"/>
  <c r="AK60" i="201" s="1"/>
  <c r="AJ60" i="205"/>
  <c r="AJ60" i="201" s="1"/>
  <c r="AI58" i="201"/>
  <c r="AK58" i="205"/>
  <c r="AK58" i="201" s="1"/>
  <c r="AJ58" i="205"/>
  <c r="AJ58" i="201" s="1"/>
  <c r="AM39" i="201"/>
  <c r="AN39" i="205"/>
  <c r="AN39" i="201" s="1"/>
  <c r="AB95" i="170"/>
  <c r="AB107" i="168"/>
  <c r="AB101" i="168"/>
  <c r="AB102" i="168"/>
  <c r="AM73" i="201"/>
  <c r="AN73" i="205"/>
  <c r="AN73" i="201" s="1"/>
  <c r="BS95" i="170"/>
  <c r="BS107" i="168"/>
  <c r="BS101" i="168"/>
  <c r="BS102" i="168"/>
  <c r="N90" i="190"/>
  <c r="N95" i="188"/>
  <c r="BU95" i="170"/>
  <c r="BU101" i="168"/>
  <c r="BU107" i="168"/>
  <c r="BU102" i="168"/>
  <c r="AQ90" i="190"/>
  <c r="AQ95" i="188"/>
  <c r="AM79" i="201"/>
  <c r="AN79" i="205"/>
  <c r="AN79" i="201" s="1"/>
  <c r="AM57" i="201"/>
  <c r="AN57" i="205"/>
  <c r="AN57" i="201" s="1"/>
  <c r="AJ98" i="168"/>
  <c r="W90" i="190"/>
  <c r="W95" i="188"/>
  <c r="AW90" i="190"/>
  <c r="AW95" i="188"/>
  <c r="H90" i="190"/>
  <c r="H95" i="188"/>
  <c r="AM72" i="201"/>
  <c r="AN72" i="205"/>
  <c r="AN72" i="201" s="1"/>
  <c r="AI66" i="201"/>
  <c r="AK66" i="205"/>
  <c r="AK66" i="201" s="1"/>
  <c r="AJ66" i="205"/>
  <c r="AJ66" i="201" s="1"/>
  <c r="AI22" i="201"/>
  <c r="AK22" i="205"/>
  <c r="AK22" i="201" s="1"/>
  <c r="AJ22" i="205"/>
  <c r="AJ22" i="201" s="1"/>
  <c r="AI85" i="201"/>
  <c r="AK85" i="205"/>
  <c r="AK85" i="201" s="1"/>
  <c r="AJ85" i="205"/>
  <c r="AJ85" i="201" s="1"/>
  <c r="AI78" i="201"/>
  <c r="AK78" i="205"/>
  <c r="AK78" i="201" s="1"/>
  <c r="AJ78" i="205"/>
  <c r="AJ78" i="201" s="1"/>
  <c r="AM81" i="201"/>
  <c r="AN81" i="205"/>
  <c r="AN81" i="201" s="1"/>
  <c r="R13" i="206" a="1"/>
  <c r="AM90" i="190"/>
  <c r="AM95" i="188"/>
  <c r="AT95" i="170"/>
  <c r="AT101" i="168"/>
  <c r="AT107" i="168"/>
  <c r="AT102" i="168"/>
  <c r="K90" i="190"/>
  <c r="K95" i="188"/>
  <c r="AM42" i="201"/>
  <c r="AN42" i="205"/>
  <c r="AN42" i="201" s="1"/>
  <c r="AM66" i="201"/>
  <c r="AN66" i="205"/>
  <c r="AN66" i="201" s="1"/>
  <c r="T90" i="190"/>
  <c r="T95" i="188"/>
  <c r="AM15" i="201"/>
  <c r="AN15" i="205"/>
  <c r="AN15" i="201" s="1"/>
  <c r="BQ95" i="170"/>
  <c r="BQ107" i="168"/>
  <c r="BQ101" i="168"/>
  <c r="BQ102" i="168"/>
  <c r="AI68" i="201"/>
  <c r="AK68" i="205"/>
  <c r="AK68" i="201" s="1"/>
  <c r="AJ68" i="205"/>
  <c r="AJ68" i="201" s="1"/>
  <c r="AI48" i="201"/>
  <c r="AK48" i="205"/>
  <c r="AK48" i="201" s="1"/>
  <c r="AJ48" i="205"/>
  <c r="AJ48" i="201" s="1"/>
  <c r="AI35" i="201"/>
  <c r="AK35" i="205"/>
  <c r="AK35" i="201" s="1"/>
  <c r="AJ35" i="205"/>
  <c r="AJ35" i="201" s="1"/>
  <c r="Q90" i="190"/>
  <c r="Q95" i="188"/>
  <c r="N95" i="170"/>
  <c r="N101" i="168"/>
  <c r="N107" i="168"/>
  <c r="N102" i="168"/>
  <c r="AR90" i="190"/>
  <c r="AR95" i="188"/>
  <c r="AO90" i="190"/>
  <c r="AO95" i="188"/>
  <c r="BR95" i="170"/>
  <c r="BR107" i="168"/>
  <c r="BR101" i="168"/>
  <c r="BR102" i="168"/>
  <c r="BT90" i="190"/>
  <c r="BT95" i="188"/>
  <c r="BJ90" i="190"/>
  <c r="BJ95" i="188"/>
  <c r="AO95" i="170"/>
  <c r="AO101" i="168"/>
  <c r="AO107" i="168"/>
  <c r="AO102" i="168"/>
  <c r="AJ90" i="190"/>
  <c r="AJ95" i="188"/>
  <c r="AM21" i="201"/>
  <c r="AN21" i="205"/>
  <c r="AN21" i="201" s="1"/>
  <c r="AM64" i="201"/>
  <c r="AN64" i="205"/>
  <c r="AN64" i="201" s="1"/>
  <c r="BE90" i="190"/>
  <c r="BE95" i="188"/>
  <c r="AC90" i="190"/>
  <c r="AC95" i="188"/>
  <c r="K95" i="170"/>
  <c r="K101" i="168"/>
  <c r="K107" i="168"/>
  <c r="K102" i="168"/>
  <c r="AI69" i="201"/>
  <c r="AK69" i="205"/>
  <c r="AK69" i="201" s="1"/>
  <c r="AJ69" i="205"/>
  <c r="AJ69" i="201" s="1"/>
  <c r="AI74" i="201"/>
  <c r="AK74" i="205"/>
  <c r="AK74" i="201" s="1"/>
  <c r="AJ74" i="205"/>
  <c r="AJ74" i="201" s="1"/>
  <c r="AI61" i="201"/>
  <c r="AK61" i="205"/>
  <c r="AK61" i="201" s="1"/>
  <c r="AJ61" i="205"/>
  <c r="AJ61" i="201" s="1"/>
  <c r="H95" i="170"/>
  <c r="H107" i="168"/>
  <c r="H101" i="168"/>
  <c r="H102" i="168"/>
  <c r="U95" i="170"/>
  <c r="U101" i="168"/>
  <c r="U107" i="168"/>
  <c r="U102" i="168"/>
  <c r="AM58" i="201"/>
  <c r="AN58" i="205"/>
  <c r="AN58" i="201" s="1"/>
  <c r="AM36" i="201"/>
  <c r="AN36" i="205"/>
  <c r="AN36" i="201" s="1"/>
  <c r="BH95" i="170"/>
  <c r="BH101" i="168"/>
  <c r="BH107" i="168"/>
  <c r="BH102" i="168"/>
  <c r="AM59" i="201"/>
  <c r="AN59" i="205"/>
  <c r="AN59" i="201" s="1"/>
  <c r="AM84" i="201"/>
  <c r="AN84" i="205"/>
  <c r="AN84" i="201" s="1"/>
  <c r="AL90" i="190"/>
  <c r="AL95" i="188"/>
  <c r="BP90" i="190"/>
  <c r="BP95" i="188"/>
  <c r="AM34" i="201"/>
  <c r="AN34" i="205"/>
  <c r="AN34" i="201" s="1"/>
  <c r="M95" i="170"/>
  <c r="M101" i="168"/>
  <c r="M107" i="168"/>
  <c r="M102" i="168"/>
  <c r="AK95" i="170"/>
  <c r="AK101" i="168"/>
  <c r="AK107" i="168"/>
  <c r="AK102" i="168"/>
  <c r="BZ95" i="170"/>
  <c r="BZ101" i="168"/>
  <c r="BZ107" i="168"/>
  <c r="BZ102" i="168"/>
  <c r="BI95" i="170"/>
  <c r="BI101" i="168"/>
  <c r="BI107" i="168"/>
  <c r="BI102" i="168"/>
  <c r="AI91" i="205"/>
  <c r="AI13" i="201"/>
  <c r="AJ13" i="205"/>
  <c r="AK13" i="205"/>
  <c r="AK13" i="201" s="1"/>
  <c r="AI25" i="201"/>
  <c r="AJ25" i="205"/>
  <c r="AJ25" i="201" s="1"/>
  <c r="AK25" i="205"/>
  <c r="AK25" i="201" s="1"/>
  <c r="AI86" i="201"/>
  <c r="AK86" i="205"/>
  <c r="AK86" i="201" s="1"/>
  <c r="AJ86" i="205"/>
  <c r="AJ86" i="201" s="1"/>
  <c r="AY90" i="190"/>
  <c r="AY95" i="188"/>
  <c r="AY23" i="171"/>
  <c r="AY18" i="171"/>
  <c r="AY47" i="171"/>
  <c r="AY78" i="171"/>
  <c r="AY7" i="171"/>
  <c r="AY77" i="171"/>
  <c r="AY48" i="171"/>
  <c r="AY42" i="171"/>
  <c r="AY62" i="171"/>
  <c r="AY27" i="171"/>
  <c r="AY33" i="171"/>
  <c r="AY63" i="171"/>
  <c r="AY28" i="171"/>
  <c r="AY73" i="171"/>
  <c r="AY38" i="171"/>
  <c r="AY75" i="171"/>
  <c r="AY61" i="171"/>
  <c r="AY71" i="171"/>
  <c r="AY52" i="171"/>
  <c r="AY58" i="171"/>
  <c r="AY11" i="171"/>
  <c r="AY3" i="171"/>
  <c r="AY57" i="171"/>
  <c r="AY53" i="171"/>
  <c r="AY8" i="171"/>
  <c r="AY13" i="171"/>
  <c r="AY43" i="171"/>
  <c r="AY68" i="171"/>
  <c r="AY45" i="171"/>
  <c r="AY14" i="171"/>
  <c r="AY36" i="171"/>
  <c r="AY20" i="171"/>
  <c r="AY65" i="171"/>
  <c r="AY32" i="171"/>
  <c r="AY51" i="171"/>
  <c r="AY40" i="171"/>
  <c r="AY9" i="171"/>
  <c r="AY34" i="171"/>
  <c r="AY44" i="171"/>
  <c r="AY64" i="171"/>
  <c r="AY26" i="171"/>
  <c r="AY74" i="171"/>
  <c r="AY15" i="171"/>
  <c r="AY41" i="171"/>
  <c r="AY22" i="171"/>
  <c r="AY35" i="171"/>
  <c r="AY4" i="171"/>
  <c r="AY29" i="171"/>
  <c r="AY66" i="171"/>
  <c r="AY39" i="171"/>
  <c r="AY59" i="171"/>
  <c r="AY6" i="171"/>
  <c r="AY56" i="171"/>
  <c r="AY16" i="171"/>
  <c r="AY10" i="171"/>
  <c r="AY70" i="171"/>
  <c r="AY31" i="171"/>
  <c r="AY55" i="171"/>
  <c r="AY60" i="171"/>
  <c r="AY21" i="171"/>
  <c r="AY24" i="171"/>
  <c r="AY30" i="171"/>
  <c r="AY17" i="171"/>
  <c r="AY46" i="171"/>
  <c r="AY5" i="171"/>
  <c r="AY72" i="171"/>
  <c r="AY54" i="171"/>
  <c r="AY50" i="171"/>
  <c r="AY19" i="171"/>
  <c r="AY12" i="171"/>
  <c r="AY76" i="171"/>
  <c r="AY25" i="171"/>
  <c r="AY49" i="171"/>
  <c r="AY67" i="171"/>
  <c r="AY69" i="171"/>
  <c r="AY37" i="171"/>
  <c r="AZ90" i="190"/>
  <c r="AZ95" i="188"/>
  <c r="J90" i="190"/>
  <c r="J95" i="188"/>
  <c r="AK90" i="190"/>
  <c r="AK95" i="188"/>
  <c r="AM53" i="201"/>
  <c r="AN53" i="205"/>
  <c r="AN53" i="201" s="1"/>
  <c r="BP98" i="168"/>
  <c r="AI70" i="201"/>
  <c r="AJ70" i="205"/>
  <c r="AJ70" i="201" s="1"/>
  <c r="AK70" i="205"/>
  <c r="AK70" i="201" s="1"/>
  <c r="AI52" i="201"/>
  <c r="AJ52" i="205"/>
  <c r="AJ52" i="201" s="1"/>
  <c r="AK52" i="205"/>
  <c r="AK52" i="201" s="1"/>
  <c r="AI26" i="201"/>
  <c r="AK26" i="205"/>
  <c r="AK26" i="201" s="1"/>
  <c r="AJ26" i="205"/>
  <c r="AJ26" i="201" s="1"/>
  <c r="T95" i="170"/>
  <c r="T101" i="168"/>
  <c r="T107" i="168"/>
  <c r="T102" i="168"/>
  <c r="BT8" i="171" l="1"/>
  <c r="BT28" i="171"/>
  <c r="BT48" i="171"/>
  <c r="BT63" i="171"/>
  <c r="BT72" i="171"/>
  <c r="BT77" i="171"/>
  <c r="BT73" i="171"/>
  <c r="BT66" i="171"/>
  <c r="BT3" i="171"/>
  <c r="BT23" i="171"/>
  <c r="BT43" i="171"/>
  <c r="BT58" i="171"/>
  <c r="BT62" i="171"/>
  <c r="BT42" i="171"/>
  <c r="BT47" i="171"/>
  <c r="BT57" i="171"/>
  <c r="BT18" i="171"/>
  <c r="BT38" i="171"/>
  <c r="BT78" i="171"/>
  <c r="BT68" i="171"/>
  <c r="BT67" i="171"/>
  <c r="BT37" i="171"/>
  <c r="BT52" i="171"/>
  <c r="BT13" i="171"/>
  <c r="BT33" i="171"/>
  <c r="BT53" i="171"/>
  <c r="BT75" i="171"/>
  <c r="BT32" i="171"/>
  <c r="BT21" i="171"/>
  <c r="BT51" i="171"/>
  <c r="BT34" i="171"/>
  <c r="BT14" i="171"/>
  <c r="BT35" i="171"/>
  <c r="BT55" i="171"/>
  <c r="BT64" i="171"/>
  <c r="BT36" i="171"/>
  <c r="BT12" i="171"/>
  <c r="BT15" i="171"/>
  <c r="BT22" i="171"/>
  <c r="BT44" i="171"/>
  <c r="BT74" i="171"/>
  <c r="BT70" i="171"/>
  <c r="BT16" i="171"/>
  <c r="BT71" i="171"/>
  <c r="BT50" i="171"/>
  <c r="BT9" i="171"/>
  <c r="BT59" i="171"/>
  <c r="BT10" i="171"/>
  <c r="BT30" i="171"/>
  <c r="BT39" i="171"/>
  <c r="BT46" i="171"/>
  <c r="BT76" i="171"/>
  <c r="BT24" i="171"/>
  <c r="BT27" i="171"/>
  <c r="BT31" i="171"/>
  <c r="BT65" i="171"/>
  <c r="BT11" i="171"/>
  <c r="BT45" i="171"/>
  <c r="BT4" i="171"/>
  <c r="BT56" i="171"/>
  <c r="BT5" i="171"/>
  <c r="BT25" i="171"/>
  <c r="BT54" i="171"/>
  <c r="BT26" i="171"/>
  <c r="BT60" i="171"/>
  <c r="BT19" i="171"/>
  <c r="BT41" i="171"/>
  <c r="BT6" i="171"/>
  <c r="BT40" i="171"/>
  <c r="BT69" i="171"/>
  <c r="BT61" i="171"/>
  <c r="BT20" i="171"/>
  <c r="BT7" i="171"/>
  <c r="BT17" i="171"/>
  <c r="BT29" i="171"/>
  <c r="BT49" i="171"/>
  <c r="AR95" i="190"/>
  <c r="AR101" i="188"/>
  <c r="AR103" i="188"/>
  <c r="BQ95" i="190"/>
  <c r="BQ101" i="188"/>
  <c r="BQ103" i="188"/>
  <c r="Y95" i="190"/>
  <c r="Y101" i="188"/>
  <c r="Y103" i="188"/>
  <c r="T95" i="190"/>
  <c r="T101" i="188"/>
  <c r="T103" i="188"/>
  <c r="BO95" i="190"/>
  <c r="BO101" i="188"/>
  <c r="BO103" i="188"/>
  <c r="BM95" i="190"/>
  <c r="BM101" i="188"/>
  <c r="BM103" i="188"/>
  <c r="AD95" i="190"/>
  <c r="AD101" i="188"/>
  <c r="AD103" i="188"/>
  <c r="BE60" i="171"/>
  <c r="BE76" i="171"/>
  <c r="BE8" i="171"/>
  <c r="BE33" i="171"/>
  <c r="BE40" i="171"/>
  <c r="BE70" i="171"/>
  <c r="BE53" i="171"/>
  <c r="BE78" i="171"/>
  <c r="BE4" i="171"/>
  <c r="BE24" i="171"/>
  <c r="BE44" i="171"/>
  <c r="BE15" i="171"/>
  <c r="BE3" i="171"/>
  <c r="BE28" i="171"/>
  <c r="BE75" i="171"/>
  <c r="BE48" i="171"/>
  <c r="BE35" i="171"/>
  <c r="BE55" i="171"/>
  <c r="BE20" i="171"/>
  <c r="BE69" i="171"/>
  <c r="BE73" i="171"/>
  <c r="BE19" i="171"/>
  <c r="BE39" i="171"/>
  <c r="BE59" i="171"/>
  <c r="BE10" i="171"/>
  <c r="BE65" i="171"/>
  <c r="BE43" i="171"/>
  <c r="BE30" i="171"/>
  <c r="BE50" i="171"/>
  <c r="BE18" i="171"/>
  <c r="BE14" i="171"/>
  <c r="BE34" i="171"/>
  <c r="BE54" i="171"/>
  <c r="BE5" i="171"/>
  <c r="BE45" i="171"/>
  <c r="BE9" i="171"/>
  <c r="BE29" i="171"/>
  <c r="BE49" i="171"/>
  <c r="BE64" i="171"/>
  <c r="BE58" i="171"/>
  <c r="BE68" i="171"/>
  <c r="BE25" i="171"/>
  <c r="BE37" i="171"/>
  <c r="BE21" i="171"/>
  <c r="BE41" i="171"/>
  <c r="BE22" i="171"/>
  <c r="BE23" i="171"/>
  <c r="BE57" i="171"/>
  <c r="BE38" i="171"/>
  <c r="BE16" i="171"/>
  <c r="BE36" i="171"/>
  <c r="BE56" i="171"/>
  <c r="BE74" i="171"/>
  <c r="BE63" i="171"/>
  <c r="BE77" i="171"/>
  <c r="BE17" i="171"/>
  <c r="BE47" i="171"/>
  <c r="BE71" i="171"/>
  <c r="BE11" i="171"/>
  <c r="BE31" i="171"/>
  <c r="BE51" i="171"/>
  <c r="BE7" i="171"/>
  <c r="BE42" i="171"/>
  <c r="BE66" i="171"/>
  <c r="BE72" i="171"/>
  <c r="BE52" i="171"/>
  <c r="BE67" i="171"/>
  <c r="BE62" i="171"/>
  <c r="BE13" i="171"/>
  <c r="BE6" i="171"/>
  <c r="BE26" i="171"/>
  <c r="BE46" i="171"/>
  <c r="BE32" i="171"/>
  <c r="BE27" i="171"/>
  <c r="BE12" i="171"/>
  <c r="BE61" i="171"/>
  <c r="AH75" i="171"/>
  <c r="AH42" i="171"/>
  <c r="AH67" i="171"/>
  <c r="AH44" i="171"/>
  <c r="AH58" i="171"/>
  <c r="AH19" i="171"/>
  <c r="AH69" i="171"/>
  <c r="AH29" i="171"/>
  <c r="AH52" i="171"/>
  <c r="AH4" i="171"/>
  <c r="AH18" i="171"/>
  <c r="AH38" i="171"/>
  <c r="AH68" i="171"/>
  <c r="AH37" i="171"/>
  <c r="AH12" i="171"/>
  <c r="AH24" i="171"/>
  <c r="AH49" i="171"/>
  <c r="AH53" i="171"/>
  <c r="AH54" i="171"/>
  <c r="AH64" i="171"/>
  <c r="AH34" i="171"/>
  <c r="AH47" i="171"/>
  <c r="AH14" i="171"/>
  <c r="AH39" i="171"/>
  <c r="AH13" i="171"/>
  <c r="AH33" i="171"/>
  <c r="AH48" i="171"/>
  <c r="AH59" i="171"/>
  <c r="AH8" i="171"/>
  <c r="AH28" i="171"/>
  <c r="AH63" i="171"/>
  <c r="AH73" i="171"/>
  <c r="AH27" i="171"/>
  <c r="AH72" i="171"/>
  <c r="AH78" i="171"/>
  <c r="AH9" i="171"/>
  <c r="AH3" i="171"/>
  <c r="AH23" i="171"/>
  <c r="AH60" i="171"/>
  <c r="AH77" i="171"/>
  <c r="AH7" i="171"/>
  <c r="AH32" i="171"/>
  <c r="AH40" i="171"/>
  <c r="AH31" i="171"/>
  <c r="AH56" i="171"/>
  <c r="AH25" i="171"/>
  <c r="AH22" i="171"/>
  <c r="AH11" i="171"/>
  <c r="AH17" i="171"/>
  <c r="AH51" i="171"/>
  <c r="AH61" i="171"/>
  <c r="AH71" i="171"/>
  <c r="AH20" i="171"/>
  <c r="AH55" i="171"/>
  <c r="AH26" i="171"/>
  <c r="AH57" i="171"/>
  <c r="AH70" i="171"/>
  <c r="AH6" i="171"/>
  <c r="AH46" i="171"/>
  <c r="AH15" i="171"/>
  <c r="AH50" i="171"/>
  <c r="AH21" i="171"/>
  <c r="AH41" i="171"/>
  <c r="AH10" i="171"/>
  <c r="AH35" i="171"/>
  <c r="AH65" i="171"/>
  <c r="AH76" i="171"/>
  <c r="AH45" i="171"/>
  <c r="AH43" i="171"/>
  <c r="AH66" i="171"/>
  <c r="AH74" i="171"/>
  <c r="AH62" i="171"/>
  <c r="AH16" i="171"/>
  <c r="AH36" i="171"/>
  <c r="AH30" i="171"/>
  <c r="AH5" i="171"/>
  <c r="AD66" i="171"/>
  <c r="AD57" i="171"/>
  <c r="AD58" i="171"/>
  <c r="AD68" i="171"/>
  <c r="AD33" i="171"/>
  <c r="AD51" i="171"/>
  <c r="AD17" i="171"/>
  <c r="AD37" i="171"/>
  <c r="AD67" i="171"/>
  <c r="AD41" i="171"/>
  <c r="AD16" i="171"/>
  <c r="AD52" i="171"/>
  <c r="AD48" i="171"/>
  <c r="AD63" i="171"/>
  <c r="AD53" i="171"/>
  <c r="AD46" i="171"/>
  <c r="AD12" i="171"/>
  <c r="AD32" i="171"/>
  <c r="AD75" i="171"/>
  <c r="AD78" i="171"/>
  <c r="AD8" i="171"/>
  <c r="AD18" i="171"/>
  <c r="AD47" i="171"/>
  <c r="AD43" i="171"/>
  <c r="AD77" i="171"/>
  <c r="AD7" i="171"/>
  <c r="AD27" i="171"/>
  <c r="AD62" i="171"/>
  <c r="AD72" i="171"/>
  <c r="AD6" i="171"/>
  <c r="AD31" i="171"/>
  <c r="AD71" i="171"/>
  <c r="AD3" i="171"/>
  <c r="AD38" i="171"/>
  <c r="AD73" i="171"/>
  <c r="AD13" i="171"/>
  <c r="AD23" i="171"/>
  <c r="AD28" i="171"/>
  <c r="AD22" i="171"/>
  <c r="AD59" i="171"/>
  <c r="AD76" i="171"/>
  <c r="AD39" i="171"/>
  <c r="AD35" i="171"/>
  <c r="AD4" i="171"/>
  <c r="AD29" i="171"/>
  <c r="AD61" i="171"/>
  <c r="AD15" i="171"/>
  <c r="AD42" i="171"/>
  <c r="AD30" i="171"/>
  <c r="AD55" i="171"/>
  <c r="AD24" i="171"/>
  <c r="AD54" i="171"/>
  <c r="AD60" i="171"/>
  <c r="AD11" i="171"/>
  <c r="AD70" i="171"/>
  <c r="AD26" i="171"/>
  <c r="AD36" i="171"/>
  <c r="AD10" i="171"/>
  <c r="AD69" i="171"/>
  <c r="AD50" i="171"/>
  <c r="AD19" i="171"/>
  <c r="AD21" i="171"/>
  <c r="AD25" i="171"/>
  <c r="AD49" i="171"/>
  <c r="AD56" i="171"/>
  <c r="AD45" i="171"/>
  <c r="AD14" i="171"/>
  <c r="AD64" i="171"/>
  <c r="AD74" i="171"/>
  <c r="AD5" i="171"/>
  <c r="AD44" i="171"/>
  <c r="AD20" i="171"/>
  <c r="AD40" i="171"/>
  <c r="AD65" i="171"/>
  <c r="AD9" i="171"/>
  <c r="AD34" i="171"/>
  <c r="T15" i="171"/>
  <c r="T35" i="171"/>
  <c r="T55" i="171"/>
  <c r="T76" i="171"/>
  <c r="T49" i="171"/>
  <c r="T64" i="171"/>
  <c r="T65" i="171"/>
  <c r="T10" i="171"/>
  <c r="T30" i="171"/>
  <c r="T50" i="171"/>
  <c r="T4" i="171"/>
  <c r="T24" i="171"/>
  <c r="T69" i="171"/>
  <c r="T5" i="171"/>
  <c r="T25" i="171"/>
  <c r="T45" i="171"/>
  <c r="T54" i="171"/>
  <c r="T60" i="171"/>
  <c r="T20" i="171"/>
  <c r="T40" i="171"/>
  <c r="T70" i="171"/>
  <c r="T74" i="171"/>
  <c r="T39" i="171"/>
  <c r="T44" i="171"/>
  <c r="T59" i="171"/>
  <c r="T28" i="171"/>
  <c r="T43" i="171"/>
  <c r="T62" i="171"/>
  <c r="T9" i="171"/>
  <c r="T16" i="171"/>
  <c r="T36" i="171"/>
  <c r="T63" i="171"/>
  <c r="T8" i="171"/>
  <c r="T42" i="171"/>
  <c r="T71" i="171"/>
  <c r="T68" i="171"/>
  <c r="T19" i="171"/>
  <c r="T22" i="171"/>
  <c r="T51" i="171"/>
  <c r="T53" i="171"/>
  <c r="T23" i="171"/>
  <c r="T11" i="171"/>
  <c r="T3" i="171"/>
  <c r="T14" i="171"/>
  <c r="T37" i="171"/>
  <c r="T57" i="171"/>
  <c r="T66" i="171"/>
  <c r="T38" i="171"/>
  <c r="T17" i="171"/>
  <c r="T26" i="171"/>
  <c r="T46" i="171"/>
  <c r="T72" i="171"/>
  <c r="T18" i="171"/>
  <c r="T73" i="171"/>
  <c r="T52" i="171"/>
  <c r="T6" i="171"/>
  <c r="T61" i="171"/>
  <c r="T29" i="171"/>
  <c r="T12" i="171"/>
  <c r="T32" i="171"/>
  <c r="T41" i="171"/>
  <c r="T33" i="171"/>
  <c r="T48" i="171"/>
  <c r="T21" i="171"/>
  <c r="T75" i="171"/>
  <c r="T67" i="171"/>
  <c r="T13" i="171"/>
  <c r="T77" i="171"/>
  <c r="T34" i="171"/>
  <c r="T47" i="171"/>
  <c r="T58" i="171"/>
  <c r="T7" i="171"/>
  <c r="T27" i="171"/>
  <c r="T78" i="171"/>
  <c r="T31" i="171"/>
  <c r="T56" i="171"/>
  <c r="I95" i="190"/>
  <c r="I101" i="188"/>
  <c r="I103" i="188"/>
  <c r="BV74" i="171"/>
  <c r="BV75" i="171"/>
  <c r="BV73" i="171"/>
  <c r="BV78" i="171"/>
  <c r="BV19" i="171"/>
  <c r="BV48" i="171"/>
  <c r="BV39" i="171"/>
  <c r="BV59" i="171"/>
  <c r="BV72" i="171"/>
  <c r="BV9" i="171"/>
  <c r="BV8" i="171"/>
  <c r="BV28" i="171"/>
  <c r="BV63" i="171"/>
  <c r="BV22" i="171"/>
  <c r="BV14" i="171"/>
  <c r="BV57" i="171"/>
  <c r="BV49" i="171"/>
  <c r="BV43" i="171"/>
  <c r="BV24" i="171"/>
  <c r="BV54" i="171"/>
  <c r="BV3" i="171"/>
  <c r="BV23" i="171"/>
  <c r="BV58" i="171"/>
  <c r="BV34" i="171"/>
  <c r="BV69" i="171"/>
  <c r="BV37" i="171"/>
  <c r="BV52" i="171"/>
  <c r="BV4" i="171"/>
  <c r="BV29" i="171"/>
  <c r="BV18" i="171"/>
  <c r="BV38" i="171"/>
  <c r="BV12" i="171"/>
  <c r="BV68" i="171"/>
  <c r="BV53" i="171"/>
  <c r="BV64" i="171"/>
  <c r="BV44" i="171"/>
  <c r="BV13" i="171"/>
  <c r="BV33" i="171"/>
  <c r="BV42" i="171"/>
  <c r="BV70" i="171"/>
  <c r="BV77" i="171"/>
  <c r="BV21" i="171"/>
  <c r="BV50" i="171"/>
  <c r="BV47" i="171"/>
  <c r="BV41" i="171"/>
  <c r="BV10" i="171"/>
  <c r="BV35" i="171"/>
  <c r="BV76" i="171"/>
  <c r="BV65" i="171"/>
  <c r="BV62" i="171"/>
  <c r="BV16" i="171"/>
  <c r="BV36" i="171"/>
  <c r="BV66" i="171"/>
  <c r="BV5" i="171"/>
  <c r="BV30" i="171"/>
  <c r="BV45" i="171"/>
  <c r="BV7" i="171"/>
  <c r="BV27" i="171"/>
  <c r="BV67" i="171"/>
  <c r="BV32" i="171"/>
  <c r="BV60" i="171"/>
  <c r="BV31" i="171"/>
  <c r="BV56" i="171"/>
  <c r="BV25" i="171"/>
  <c r="BV40" i="171"/>
  <c r="BV17" i="171"/>
  <c r="BV11" i="171"/>
  <c r="BV26" i="171"/>
  <c r="BV51" i="171"/>
  <c r="BV20" i="171"/>
  <c r="BV61" i="171"/>
  <c r="BV71" i="171"/>
  <c r="BV55" i="171"/>
  <c r="BV6" i="171"/>
  <c r="BV46" i="171"/>
  <c r="BV15" i="171"/>
  <c r="N37" i="171"/>
  <c r="N14" i="171"/>
  <c r="N53" i="171"/>
  <c r="N64" i="171"/>
  <c r="N47" i="171"/>
  <c r="N24" i="171"/>
  <c r="N13" i="171"/>
  <c r="N33" i="171"/>
  <c r="N62" i="171"/>
  <c r="N7" i="171"/>
  <c r="N32" i="171"/>
  <c r="N54" i="171"/>
  <c r="N48" i="171"/>
  <c r="N78" i="171"/>
  <c r="N39" i="171"/>
  <c r="N4" i="171"/>
  <c r="N8" i="171"/>
  <c r="N28" i="171"/>
  <c r="N63" i="171"/>
  <c r="N57" i="171"/>
  <c r="N29" i="171"/>
  <c r="N44" i="171"/>
  <c r="N43" i="171"/>
  <c r="N3" i="171"/>
  <c r="N23" i="171"/>
  <c r="N22" i="171"/>
  <c r="N67" i="171"/>
  <c r="N19" i="171"/>
  <c r="N58" i="171"/>
  <c r="N69" i="171"/>
  <c r="N59" i="171"/>
  <c r="N9" i="171"/>
  <c r="N34" i="171"/>
  <c r="N49" i="171"/>
  <c r="N18" i="171"/>
  <c r="N38" i="171"/>
  <c r="N68" i="171"/>
  <c r="N11" i="171"/>
  <c r="N17" i="171"/>
  <c r="N61" i="171"/>
  <c r="N55" i="171"/>
  <c r="N51" i="171"/>
  <c r="N71" i="171"/>
  <c r="N20" i="171"/>
  <c r="N75" i="171"/>
  <c r="N26" i="171"/>
  <c r="N72" i="171"/>
  <c r="N70" i="171"/>
  <c r="N6" i="171"/>
  <c r="N46" i="171"/>
  <c r="N15" i="171"/>
  <c r="N50" i="171"/>
  <c r="N77" i="171"/>
  <c r="N21" i="171"/>
  <c r="N65" i="171"/>
  <c r="N76" i="171"/>
  <c r="N41" i="171"/>
  <c r="N10" i="171"/>
  <c r="N35" i="171"/>
  <c r="N73" i="171"/>
  <c r="N42" i="171"/>
  <c r="N45" i="171"/>
  <c r="N74" i="171"/>
  <c r="N66" i="171"/>
  <c r="N16" i="171"/>
  <c r="N36" i="171"/>
  <c r="N5" i="171"/>
  <c r="N30" i="171"/>
  <c r="N60" i="171"/>
  <c r="N40" i="171"/>
  <c r="N12" i="171"/>
  <c r="N27" i="171"/>
  <c r="N52" i="171"/>
  <c r="N31" i="171"/>
  <c r="N56" i="171"/>
  <c r="N25" i="171"/>
  <c r="AG95" i="190"/>
  <c r="AG101" i="188"/>
  <c r="AG103" i="188"/>
  <c r="AK3" i="171"/>
  <c r="AK28" i="171"/>
  <c r="AK35" i="171"/>
  <c r="AK55" i="171"/>
  <c r="AK69" i="171"/>
  <c r="AK48" i="171"/>
  <c r="AK19" i="171"/>
  <c r="AK39" i="171"/>
  <c r="AK59" i="171"/>
  <c r="AK73" i="171"/>
  <c r="AK23" i="171"/>
  <c r="AK63" i="171"/>
  <c r="AK20" i="171"/>
  <c r="AK65" i="171"/>
  <c r="AK43" i="171"/>
  <c r="AK30" i="171"/>
  <c r="AK50" i="171"/>
  <c r="AK14" i="171"/>
  <c r="AK34" i="171"/>
  <c r="AK54" i="171"/>
  <c r="AK10" i="171"/>
  <c r="AK15" i="171"/>
  <c r="AK45" i="171"/>
  <c r="AK13" i="171"/>
  <c r="AK38" i="171"/>
  <c r="AK9" i="171"/>
  <c r="AK29" i="171"/>
  <c r="AK49" i="171"/>
  <c r="AK64" i="171"/>
  <c r="AK25" i="171"/>
  <c r="AK58" i="171"/>
  <c r="AK68" i="171"/>
  <c r="AK60" i="171"/>
  <c r="AK76" i="171"/>
  <c r="AK5" i="171"/>
  <c r="AK40" i="171"/>
  <c r="AK70" i="171"/>
  <c r="AK4" i="171"/>
  <c r="AK24" i="171"/>
  <c r="AK44" i="171"/>
  <c r="AK53" i="171"/>
  <c r="AK78" i="171"/>
  <c r="AK47" i="171"/>
  <c r="AK27" i="171"/>
  <c r="AK16" i="171"/>
  <c r="AK36" i="171"/>
  <c r="AK56" i="171"/>
  <c r="AK74" i="171"/>
  <c r="AK77" i="171"/>
  <c r="AK17" i="171"/>
  <c r="AK33" i="171"/>
  <c r="AK12" i="171"/>
  <c r="AK37" i="171"/>
  <c r="AK71" i="171"/>
  <c r="AK8" i="171"/>
  <c r="AK22" i="171"/>
  <c r="AK11" i="171"/>
  <c r="AK31" i="171"/>
  <c r="AK51" i="171"/>
  <c r="AK62" i="171"/>
  <c r="AK75" i="171"/>
  <c r="AK52" i="171"/>
  <c r="AK66" i="171"/>
  <c r="AK32" i="171"/>
  <c r="AK6" i="171"/>
  <c r="AK26" i="171"/>
  <c r="AK46" i="171"/>
  <c r="AK42" i="171"/>
  <c r="AK72" i="171"/>
  <c r="AK61" i="171"/>
  <c r="AK18" i="171"/>
  <c r="AK67" i="171"/>
  <c r="AK21" i="171"/>
  <c r="AK41" i="171"/>
  <c r="AK57" i="171"/>
  <c r="AK7" i="171"/>
  <c r="AJ95" i="190"/>
  <c r="AJ101" i="188"/>
  <c r="AJ103" i="188"/>
  <c r="BX75" i="171"/>
  <c r="BX77" i="171"/>
  <c r="BX73" i="171"/>
  <c r="BX74" i="171"/>
  <c r="BX76" i="171"/>
  <c r="BX64" i="171"/>
  <c r="BX9" i="171"/>
  <c r="BX29" i="171"/>
  <c r="BX49" i="171"/>
  <c r="BX68" i="171"/>
  <c r="BX38" i="171"/>
  <c r="BX53" i="171"/>
  <c r="BX4" i="171"/>
  <c r="BX24" i="171"/>
  <c r="BX44" i="171"/>
  <c r="BX59" i="171"/>
  <c r="BX19" i="171"/>
  <c r="BX39" i="171"/>
  <c r="BX69" i="171"/>
  <c r="BX43" i="171"/>
  <c r="BX58" i="171"/>
  <c r="BX14" i="171"/>
  <c r="BX34" i="171"/>
  <c r="BX54" i="171"/>
  <c r="BX48" i="171"/>
  <c r="BX63" i="171"/>
  <c r="BX33" i="171"/>
  <c r="BX22" i="171"/>
  <c r="BX30" i="171"/>
  <c r="BX36" i="171"/>
  <c r="BX56" i="171"/>
  <c r="BX10" i="171"/>
  <c r="BX65" i="171"/>
  <c r="BX37" i="171"/>
  <c r="BX16" i="171"/>
  <c r="BX45" i="171"/>
  <c r="BX71" i="171"/>
  <c r="BX17" i="171"/>
  <c r="BX23" i="171"/>
  <c r="BX72" i="171"/>
  <c r="BX8" i="171"/>
  <c r="BX28" i="171"/>
  <c r="BX51" i="171"/>
  <c r="BX13" i="171"/>
  <c r="BX60" i="171"/>
  <c r="BX11" i="171"/>
  <c r="BX31" i="171"/>
  <c r="BX18" i="171"/>
  <c r="BX5" i="171"/>
  <c r="BX40" i="171"/>
  <c r="BX32" i="171"/>
  <c r="BX47" i="171"/>
  <c r="BX78" i="171"/>
  <c r="BX66" i="171"/>
  <c r="BX20" i="171"/>
  <c r="BX12" i="171"/>
  <c r="BX46" i="171"/>
  <c r="BX57" i="171"/>
  <c r="BX6" i="171"/>
  <c r="BX26" i="171"/>
  <c r="BX55" i="171"/>
  <c r="BX3" i="171"/>
  <c r="BX27" i="171"/>
  <c r="BX42" i="171"/>
  <c r="BX61" i="171"/>
  <c r="BX62" i="171"/>
  <c r="BX15" i="171"/>
  <c r="BX35" i="171"/>
  <c r="BX7" i="171"/>
  <c r="BX41" i="171"/>
  <c r="BX70" i="171"/>
  <c r="BX67" i="171"/>
  <c r="BX21" i="171"/>
  <c r="BX52" i="171"/>
  <c r="BX25" i="171"/>
  <c r="BX50" i="171"/>
  <c r="AQ95" i="190"/>
  <c r="AQ101" i="188"/>
  <c r="AQ103" i="188"/>
  <c r="BR78" i="171"/>
  <c r="BR3" i="171"/>
  <c r="BR48" i="171"/>
  <c r="BR47" i="171"/>
  <c r="BR77" i="171"/>
  <c r="BR13" i="171"/>
  <c r="BR7" i="171"/>
  <c r="BR27" i="171"/>
  <c r="BR62" i="171"/>
  <c r="BR72" i="171"/>
  <c r="BR71" i="171"/>
  <c r="BR26" i="171"/>
  <c r="BR33" i="171"/>
  <c r="BR58" i="171"/>
  <c r="BR73" i="171"/>
  <c r="BR42" i="171"/>
  <c r="BR56" i="171"/>
  <c r="BR28" i="171"/>
  <c r="BR22" i="171"/>
  <c r="BR66" i="171"/>
  <c r="BR38" i="171"/>
  <c r="BR57" i="171"/>
  <c r="BR68" i="171"/>
  <c r="BR53" i="171"/>
  <c r="BR41" i="171"/>
  <c r="BR51" i="171"/>
  <c r="BR43" i="171"/>
  <c r="BR17" i="171"/>
  <c r="BR37" i="171"/>
  <c r="BR16" i="171"/>
  <c r="BR67" i="171"/>
  <c r="BR52" i="171"/>
  <c r="BR23" i="171"/>
  <c r="BR63" i="171"/>
  <c r="BR75" i="171"/>
  <c r="BR8" i="171"/>
  <c r="BR18" i="171"/>
  <c r="BR12" i="171"/>
  <c r="BR32" i="171"/>
  <c r="BR25" i="171"/>
  <c r="BR69" i="171"/>
  <c r="BR49" i="171"/>
  <c r="BR5" i="171"/>
  <c r="BR45" i="171"/>
  <c r="BR14" i="171"/>
  <c r="BR74" i="171"/>
  <c r="BR64" i="171"/>
  <c r="BR46" i="171"/>
  <c r="BR20" i="171"/>
  <c r="BR40" i="171"/>
  <c r="BR9" i="171"/>
  <c r="BR34" i="171"/>
  <c r="BR44" i="171"/>
  <c r="BR65" i="171"/>
  <c r="BR59" i="171"/>
  <c r="BR61" i="171"/>
  <c r="BR35" i="171"/>
  <c r="BR4" i="171"/>
  <c r="BR29" i="171"/>
  <c r="BR15" i="171"/>
  <c r="BR76" i="171"/>
  <c r="BR39" i="171"/>
  <c r="BR11" i="171"/>
  <c r="BR31" i="171"/>
  <c r="BR30" i="171"/>
  <c r="BR55" i="171"/>
  <c r="BR24" i="171"/>
  <c r="BR6" i="171"/>
  <c r="BR36" i="171"/>
  <c r="BR10" i="171"/>
  <c r="BR60" i="171"/>
  <c r="BR54" i="171"/>
  <c r="BR21" i="171"/>
  <c r="BR70" i="171"/>
  <c r="BR50" i="171"/>
  <c r="BR19" i="171"/>
  <c r="CI88" i="190"/>
  <c r="CI90" i="188"/>
  <c r="CI90" i="190" s="1"/>
  <c r="W31" i="171"/>
  <c r="W6" i="171"/>
  <c r="W11" i="171"/>
  <c r="W16" i="171"/>
  <c r="W19" i="171"/>
  <c r="W77" i="171"/>
  <c r="W61" i="171"/>
  <c r="W71" i="171"/>
  <c r="W69" i="171"/>
  <c r="W10" i="171"/>
  <c r="W41" i="171"/>
  <c r="W4" i="171"/>
  <c r="W45" i="171"/>
  <c r="W24" i="171"/>
  <c r="W76" i="171"/>
  <c r="W21" i="171"/>
  <c r="W46" i="171"/>
  <c r="W50" i="171"/>
  <c r="W66" i="171"/>
  <c r="W26" i="171"/>
  <c r="W51" i="171"/>
  <c r="W56" i="171"/>
  <c r="W36" i="171"/>
  <c r="W5" i="171"/>
  <c r="W48" i="171"/>
  <c r="W63" i="171"/>
  <c r="W17" i="171"/>
  <c r="W55" i="171"/>
  <c r="W49" i="171"/>
  <c r="W23" i="171"/>
  <c r="W25" i="171"/>
  <c r="W40" i="171"/>
  <c r="W74" i="171"/>
  <c r="W43" i="171"/>
  <c r="W12" i="171"/>
  <c r="W37" i="171"/>
  <c r="W57" i="171"/>
  <c r="W18" i="171"/>
  <c r="W60" i="171"/>
  <c r="W54" i="171"/>
  <c r="W20" i="171"/>
  <c r="W29" i="171"/>
  <c r="W38" i="171"/>
  <c r="W7" i="171"/>
  <c r="W32" i="171"/>
  <c r="W39" i="171"/>
  <c r="W68" i="171"/>
  <c r="W52" i="171"/>
  <c r="W72" i="171"/>
  <c r="W13" i="171"/>
  <c r="W58" i="171"/>
  <c r="W9" i="171"/>
  <c r="W30" i="171"/>
  <c r="W27" i="171"/>
  <c r="W35" i="171"/>
  <c r="W44" i="171"/>
  <c r="W33" i="171"/>
  <c r="W75" i="171"/>
  <c r="W65" i="171"/>
  <c r="W64" i="171"/>
  <c r="W8" i="171"/>
  <c r="W73" i="171"/>
  <c r="W47" i="171"/>
  <c r="W67" i="171"/>
  <c r="W14" i="171"/>
  <c r="W53" i="171"/>
  <c r="W59" i="171"/>
  <c r="W15" i="171"/>
  <c r="W78" i="171"/>
  <c r="W70" i="171"/>
  <c r="W22" i="171"/>
  <c r="W3" i="171"/>
  <c r="W28" i="171"/>
  <c r="W34" i="171"/>
  <c r="W42" i="171"/>
  <c r="W62" i="171"/>
  <c r="AO21" i="171"/>
  <c r="AO70" i="171"/>
  <c r="AO24" i="171"/>
  <c r="AO60" i="171"/>
  <c r="AO36" i="171"/>
  <c r="AO56" i="171"/>
  <c r="AO44" i="171"/>
  <c r="AO64" i="171"/>
  <c r="AO20" i="171"/>
  <c r="AO40" i="171"/>
  <c r="AO66" i="171"/>
  <c r="AO19" i="171"/>
  <c r="AO31" i="171"/>
  <c r="AO51" i="171"/>
  <c r="AO39" i="171"/>
  <c r="AO15" i="171"/>
  <c r="AO35" i="171"/>
  <c r="AO55" i="171"/>
  <c r="AO16" i="171"/>
  <c r="AO65" i="171"/>
  <c r="AO69" i="171"/>
  <c r="AO46" i="171"/>
  <c r="AO9" i="171"/>
  <c r="AO34" i="171"/>
  <c r="AO11" i="171"/>
  <c r="AO26" i="171"/>
  <c r="AO10" i="171"/>
  <c r="AO30" i="171"/>
  <c r="AO50" i="171"/>
  <c r="AO59" i="171"/>
  <c r="AO61" i="171"/>
  <c r="AO74" i="171"/>
  <c r="AO54" i="171"/>
  <c r="AO41" i="171"/>
  <c r="AO71" i="171"/>
  <c r="AO6" i="171"/>
  <c r="AO5" i="171"/>
  <c r="AO25" i="171"/>
  <c r="AO45" i="171"/>
  <c r="AO49" i="171"/>
  <c r="AO68" i="171"/>
  <c r="AO28" i="171"/>
  <c r="AO8" i="171"/>
  <c r="AO18" i="171"/>
  <c r="AO17" i="171"/>
  <c r="AO37" i="171"/>
  <c r="AO57" i="171"/>
  <c r="AO33" i="171"/>
  <c r="AO72" i="171"/>
  <c r="AO76" i="171"/>
  <c r="AO14" i="171"/>
  <c r="AO13" i="171"/>
  <c r="AO38" i="171"/>
  <c r="AO58" i="171"/>
  <c r="AO12" i="171"/>
  <c r="AO32" i="171"/>
  <c r="AO52" i="171"/>
  <c r="AO48" i="171"/>
  <c r="AO4" i="171"/>
  <c r="AO3" i="171"/>
  <c r="AO67" i="171"/>
  <c r="AO23" i="171"/>
  <c r="AO7" i="171"/>
  <c r="AO27" i="171"/>
  <c r="AO47" i="171"/>
  <c r="AO78" i="171"/>
  <c r="AO75" i="171"/>
  <c r="AO62" i="171"/>
  <c r="AO77" i="171"/>
  <c r="AO43" i="171"/>
  <c r="AO22" i="171"/>
  <c r="AO42" i="171"/>
  <c r="AO63" i="171"/>
  <c r="AO73" i="171"/>
  <c r="AO53" i="171"/>
  <c r="AO29" i="171"/>
  <c r="AS95" i="190"/>
  <c r="AS101" i="188"/>
  <c r="AS103" i="188"/>
  <c r="AZ73" i="171"/>
  <c r="AZ3" i="171"/>
  <c r="AZ23" i="171"/>
  <c r="AZ43" i="171"/>
  <c r="AZ52" i="171"/>
  <c r="AZ57" i="171"/>
  <c r="AZ58" i="171"/>
  <c r="AZ42" i="171"/>
  <c r="AZ18" i="171"/>
  <c r="AZ38" i="171"/>
  <c r="AZ78" i="171"/>
  <c r="AZ27" i="171"/>
  <c r="AZ37" i="171"/>
  <c r="AZ68" i="171"/>
  <c r="AZ32" i="171"/>
  <c r="AZ13" i="171"/>
  <c r="AZ33" i="171"/>
  <c r="AZ53" i="171"/>
  <c r="AZ75" i="171"/>
  <c r="AZ8" i="171"/>
  <c r="AZ28" i="171"/>
  <c r="AZ48" i="171"/>
  <c r="AZ63" i="171"/>
  <c r="AZ16" i="171"/>
  <c r="AZ29" i="171"/>
  <c r="AZ72" i="171"/>
  <c r="AZ67" i="171"/>
  <c r="AZ22" i="171"/>
  <c r="AZ71" i="171"/>
  <c r="AZ50" i="171"/>
  <c r="AZ59" i="171"/>
  <c r="AZ10" i="171"/>
  <c r="AZ30" i="171"/>
  <c r="AZ9" i="171"/>
  <c r="AZ39" i="171"/>
  <c r="AZ77" i="171"/>
  <c r="AZ46" i="171"/>
  <c r="AZ76" i="171"/>
  <c r="AZ31" i="171"/>
  <c r="AZ65" i="171"/>
  <c r="AZ24" i="171"/>
  <c r="AZ47" i="171"/>
  <c r="AZ11" i="171"/>
  <c r="AZ45" i="171"/>
  <c r="AZ56" i="171"/>
  <c r="AZ5" i="171"/>
  <c r="AZ25" i="171"/>
  <c r="AZ54" i="171"/>
  <c r="AZ12" i="171"/>
  <c r="AZ4" i="171"/>
  <c r="AZ26" i="171"/>
  <c r="AZ60" i="171"/>
  <c r="AZ41" i="171"/>
  <c r="AZ6" i="171"/>
  <c r="AZ40" i="171"/>
  <c r="AZ69" i="171"/>
  <c r="AZ62" i="171"/>
  <c r="AZ61" i="171"/>
  <c r="AZ20" i="171"/>
  <c r="AZ49" i="171"/>
  <c r="AZ21" i="171"/>
  <c r="AZ51" i="171"/>
  <c r="AZ7" i="171"/>
  <c r="AZ34" i="171"/>
  <c r="AZ66" i="171"/>
  <c r="AZ17" i="171"/>
  <c r="AZ35" i="171"/>
  <c r="AZ55" i="171"/>
  <c r="AZ14" i="171"/>
  <c r="AZ64" i="171"/>
  <c r="AZ36" i="171"/>
  <c r="AZ15" i="171"/>
  <c r="AZ74" i="171"/>
  <c r="AZ70" i="171"/>
  <c r="AZ19" i="171"/>
  <c r="AZ44" i="171"/>
  <c r="U6" i="171"/>
  <c r="U19" i="171"/>
  <c r="U31" i="171"/>
  <c r="U51" i="171"/>
  <c r="U15" i="171"/>
  <c r="U35" i="171"/>
  <c r="U55" i="171"/>
  <c r="U14" i="171"/>
  <c r="U39" i="171"/>
  <c r="U65" i="171"/>
  <c r="U69" i="171"/>
  <c r="U46" i="171"/>
  <c r="U26" i="171"/>
  <c r="U10" i="171"/>
  <c r="U30" i="171"/>
  <c r="U50" i="171"/>
  <c r="U74" i="171"/>
  <c r="U61" i="171"/>
  <c r="U54" i="171"/>
  <c r="U41" i="171"/>
  <c r="U71" i="171"/>
  <c r="U4" i="171"/>
  <c r="U29" i="171"/>
  <c r="U5" i="171"/>
  <c r="U25" i="171"/>
  <c r="U45" i="171"/>
  <c r="U11" i="171"/>
  <c r="U49" i="171"/>
  <c r="U21" i="171"/>
  <c r="U70" i="171"/>
  <c r="U16" i="171"/>
  <c r="U36" i="171"/>
  <c r="U56" i="171"/>
  <c r="U60" i="171"/>
  <c r="U20" i="171"/>
  <c r="U40" i="171"/>
  <c r="U44" i="171"/>
  <c r="U66" i="171"/>
  <c r="U28" i="171"/>
  <c r="U68" i="171"/>
  <c r="U12" i="171"/>
  <c r="U32" i="171"/>
  <c r="U52" i="171"/>
  <c r="U67" i="171"/>
  <c r="U7" i="171"/>
  <c r="U27" i="171"/>
  <c r="U47" i="171"/>
  <c r="U38" i="171"/>
  <c r="U63" i="171"/>
  <c r="U8" i="171"/>
  <c r="U78" i="171"/>
  <c r="U73" i="171"/>
  <c r="U58" i="171"/>
  <c r="U62" i="171"/>
  <c r="U77" i="171"/>
  <c r="U75" i="171"/>
  <c r="U3" i="171"/>
  <c r="U13" i="171"/>
  <c r="U23" i="171"/>
  <c r="U33" i="171"/>
  <c r="U9" i="171"/>
  <c r="U24" i="171"/>
  <c r="U34" i="171"/>
  <c r="U22" i="171"/>
  <c r="U42" i="171"/>
  <c r="U59" i="171"/>
  <c r="U53" i="171"/>
  <c r="U64" i="171"/>
  <c r="U18" i="171"/>
  <c r="U17" i="171"/>
  <c r="U37" i="171"/>
  <c r="U57" i="171"/>
  <c r="U43" i="171"/>
  <c r="U48" i="171"/>
  <c r="U72" i="171"/>
  <c r="U76" i="171"/>
  <c r="BU74" i="171"/>
  <c r="BU73" i="171"/>
  <c r="BU17" i="171"/>
  <c r="BU14" i="171"/>
  <c r="BU44" i="171"/>
  <c r="BU77" i="171"/>
  <c r="BU8" i="171"/>
  <c r="BU28" i="171"/>
  <c r="BU48" i="171"/>
  <c r="BU63" i="171"/>
  <c r="BU24" i="171"/>
  <c r="BU12" i="171"/>
  <c r="BU37" i="171"/>
  <c r="BU67" i="171"/>
  <c r="BU9" i="171"/>
  <c r="BU59" i="171"/>
  <c r="BU57" i="171"/>
  <c r="BU39" i="171"/>
  <c r="BU69" i="171"/>
  <c r="BU3" i="171"/>
  <c r="BU23" i="171"/>
  <c r="BU43" i="171"/>
  <c r="BU78" i="171"/>
  <c r="BU52" i="171"/>
  <c r="BU4" i="171"/>
  <c r="BU34" i="171"/>
  <c r="BU54" i="171"/>
  <c r="BU68" i="171"/>
  <c r="BU27" i="171"/>
  <c r="BU18" i="171"/>
  <c r="BU38" i="171"/>
  <c r="BU58" i="171"/>
  <c r="BU47" i="171"/>
  <c r="BU72" i="171"/>
  <c r="BU62" i="171"/>
  <c r="BU19" i="171"/>
  <c r="BU64" i="171"/>
  <c r="BU29" i="171"/>
  <c r="BU49" i="171"/>
  <c r="BU13" i="171"/>
  <c r="BU33" i="171"/>
  <c r="BU53" i="171"/>
  <c r="BU42" i="171"/>
  <c r="BU5" i="171"/>
  <c r="BU25" i="171"/>
  <c r="BU45" i="171"/>
  <c r="BU41" i="171"/>
  <c r="BU51" i="171"/>
  <c r="BU21" i="171"/>
  <c r="BU46" i="171"/>
  <c r="BU60" i="171"/>
  <c r="BU20" i="171"/>
  <c r="BU40" i="171"/>
  <c r="BU31" i="171"/>
  <c r="BU75" i="171"/>
  <c r="BU61" i="171"/>
  <c r="BU71" i="171"/>
  <c r="BU15" i="171"/>
  <c r="BU35" i="171"/>
  <c r="BU55" i="171"/>
  <c r="BU76" i="171"/>
  <c r="BU66" i="171"/>
  <c r="BU6" i="171"/>
  <c r="BU16" i="171"/>
  <c r="BU26" i="171"/>
  <c r="BU36" i="171"/>
  <c r="BU56" i="171"/>
  <c r="BU11" i="171"/>
  <c r="BU70" i="171"/>
  <c r="BU22" i="171"/>
  <c r="BU10" i="171"/>
  <c r="BU30" i="171"/>
  <c r="BU50" i="171"/>
  <c r="BU32" i="171"/>
  <c r="BU65" i="171"/>
  <c r="BU7" i="171"/>
  <c r="AX23" i="171"/>
  <c r="AX33" i="171"/>
  <c r="AX73" i="171"/>
  <c r="AX48" i="171"/>
  <c r="AX42" i="171"/>
  <c r="AX56" i="171"/>
  <c r="AX13" i="171"/>
  <c r="AX38" i="171"/>
  <c r="AX53" i="171"/>
  <c r="AX22" i="171"/>
  <c r="AX21" i="171"/>
  <c r="AX66" i="171"/>
  <c r="AX57" i="171"/>
  <c r="AX68" i="171"/>
  <c r="AX51" i="171"/>
  <c r="AX17" i="171"/>
  <c r="AX37" i="171"/>
  <c r="AX67" i="171"/>
  <c r="AX52" i="171"/>
  <c r="AX63" i="171"/>
  <c r="AX8" i="171"/>
  <c r="AX58" i="171"/>
  <c r="AX36" i="171"/>
  <c r="AX46" i="171"/>
  <c r="AX75" i="171"/>
  <c r="AX18" i="171"/>
  <c r="AX12" i="171"/>
  <c r="AX32" i="171"/>
  <c r="AX11" i="171"/>
  <c r="AX61" i="171"/>
  <c r="AX78" i="171"/>
  <c r="AX28" i="171"/>
  <c r="AX43" i="171"/>
  <c r="AX47" i="171"/>
  <c r="AX3" i="171"/>
  <c r="AX7" i="171"/>
  <c r="AX27" i="171"/>
  <c r="AX62" i="171"/>
  <c r="AX72" i="171"/>
  <c r="AX71" i="171"/>
  <c r="AX64" i="171"/>
  <c r="AX20" i="171"/>
  <c r="AX44" i="171"/>
  <c r="AX74" i="171"/>
  <c r="AX40" i="171"/>
  <c r="AX9" i="171"/>
  <c r="AX34" i="171"/>
  <c r="AX65" i="171"/>
  <c r="AX59" i="171"/>
  <c r="AX41" i="171"/>
  <c r="AX35" i="171"/>
  <c r="AX76" i="171"/>
  <c r="AX4" i="171"/>
  <c r="AX29" i="171"/>
  <c r="AX39" i="171"/>
  <c r="AX15" i="171"/>
  <c r="AX31" i="171"/>
  <c r="AX30" i="171"/>
  <c r="AX55" i="171"/>
  <c r="AX24" i="171"/>
  <c r="AX54" i="171"/>
  <c r="AX6" i="171"/>
  <c r="AX26" i="171"/>
  <c r="AX60" i="171"/>
  <c r="AX10" i="171"/>
  <c r="AX70" i="171"/>
  <c r="AX77" i="171"/>
  <c r="AX16" i="171"/>
  <c r="AX50" i="171"/>
  <c r="AX19" i="171"/>
  <c r="AX69" i="171"/>
  <c r="AX25" i="171"/>
  <c r="AX49" i="171"/>
  <c r="AX5" i="171"/>
  <c r="AX45" i="171"/>
  <c r="AX14" i="171"/>
  <c r="K8" i="171"/>
  <c r="K63" i="171"/>
  <c r="K73" i="171"/>
  <c r="K23" i="171"/>
  <c r="K33" i="171"/>
  <c r="K75" i="171"/>
  <c r="K57" i="171"/>
  <c r="K58" i="171"/>
  <c r="K28" i="171"/>
  <c r="K53" i="171"/>
  <c r="K38" i="171"/>
  <c r="K27" i="171"/>
  <c r="K22" i="171"/>
  <c r="K68" i="171"/>
  <c r="K3" i="171"/>
  <c r="K32" i="171"/>
  <c r="K13" i="171"/>
  <c r="K48" i="171"/>
  <c r="K78" i="171"/>
  <c r="K77" i="171"/>
  <c r="K18" i="171"/>
  <c r="K43" i="171"/>
  <c r="K56" i="171"/>
  <c r="K16" i="171"/>
  <c r="K35" i="171"/>
  <c r="K70" i="171"/>
  <c r="K4" i="171"/>
  <c r="K29" i="171"/>
  <c r="K31" i="171"/>
  <c r="K66" i="171"/>
  <c r="K7" i="171"/>
  <c r="K10" i="171"/>
  <c r="K60" i="171"/>
  <c r="K11" i="171"/>
  <c r="K21" i="171"/>
  <c r="K55" i="171"/>
  <c r="K46" i="171"/>
  <c r="K61" i="171"/>
  <c r="K24" i="171"/>
  <c r="K54" i="171"/>
  <c r="K30" i="171"/>
  <c r="K5" i="171"/>
  <c r="K50" i="171"/>
  <c r="K76" i="171"/>
  <c r="K19" i="171"/>
  <c r="K72" i="171"/>
  <c r="K49" i="171"/>
  <c r="K69" i="171"/>
  <c r="K25" i="171"/>
  <c r="K36" i="171"/>
  <c r="K67" i="171"/>
  <c r="K45" i="171"/>
  <c r="K65" i="171"/>
  <c r="K14" i="171"/>
  <c r="K47" i="171"/>
  <c r="K20" i="171"/>
  <c r="K44" i="171"/>
  <c r="K64" i="171"/>
  <c r="K51" i="171"/>
  <c r="K6" i="171"/>
  <c r="K74" i="171"/>
  <c r="K42" i="171"/>
  <c r="K37" i="171"/>
  <c r="K17" i="171"/>
  <c r="K40" i="171"/>
  <c r="K9" i="171"/>
  <c r="K34" i="171"/>
  <c r="K26" i="171"/>
  <c r="K71" i="171"/>
  <c r="K15" i="171"/>
  <c r="K41" i="171"/>
  <c r="K39" i="171"/>
  <c r="K62" i="171"/>
  <c r="K59" i="171"/>
  <c r="K12" i="171"/>
  <c r="K52" i="171"/>
  <c r="BQ21" i="171"/>
  <c r="BQ8" i="171"/>
  <c r="BQ13" i="171"/>
  <c r="BQ43" i="171"/>
  <c r="BQ41" i="171"/>
  <c r="BQ7" i="171"/>
  <c r="BQ27" i="171"/>
  <c r="BQ47" i="171"/>
  <c r="BQ62" i="171"/>
  <c r="BQ23" i="171"/>
  <c r="BQ72" i="171"/>
  <c r="BQ16" i="171"/>
  <c r="BQ66" i="171"/>
  <c r="BQ3" i="171"/>
  <c r="BQ75" i="171"/>
  <c r="BQ38" i="171"/>
  <c r="BQ58" i="171"/>
  <c r="BQ68" i="171"/>
  <c r="BQ22" i="171"/>
  <c r="BQ42" i="171"/>
  <c r="BQ56" i="171"/>
  <c r="BQ33" i="171"/>
  <c r="BQ53" i="171"/>
  <c r="BQ6" i="171"/>
  <c r="BQ31" i="171"/>
  <c r="BQ17" i="171"/>
  <c r="BQ37" i="171"/>
  <c r="BQ57" i="171"/>
  <c r="BQ67" i="171"/>
  <c r="BQ51" i="171"/>
  <c r="BQ78" i="171"/>
  <c r="BQ77" i="171"/>
  <c r="BQ61" i="171"/>
  <c r="BQ18" i="171"/>
  <c r="BQ63" i="171"/>
  <c r="BQ28" i="171"/>
  <c r="BQ48" i="171"/>
  <c r="BQ73" i="171"/>
  <c r="BQ12" i="171"/>
  <c r="BQ32" i="171"/>
  <c r="BQ52" i="171"/>
  <c r="BQ46" i="171"/>
  <c r="BQ74" i="171"/>
  <c r="BQ55" i="171"/>
  <c r="BQ4" i="171"/>
  <c r="BQ24" i="171"/>
  <c r="BQ44" i="171"/>
  <c r="BQ5" i="171"/>
  <c r="BQ60" i="171"/>
  <c r="BQ59" i="171"/>
  <c r="BQ70" i="171"/>
  <c r="BQ36" i="171"/>
  <c r="BQ10" i="171"/>
  <c r="BQ19" i="171"/>
  <c r="BQ39" i="171"/>
  <c r="BQ65" i="171"/>
  <c r="BQ30" i="171"/>
  <c r="BQ40" i="171"/>
  <c r="BQ50" i="171"/>
  <c r="BQ14" i="171"/>
  <c r="BQ34" i="171"/>
  <c r="BQ54" i="171"/>
  <c r="BQ45" i="171"/>
  <c r="BQ20" i="171"/>
  <c r="BQ69" i="171"/>
  <c r="BQ26" i="171"/>
  <c r="BQ25" i="171"/>
  <c r="BQ15" i="171"/>
  <c r="BQ9" i="171"/>
  <c r="BQ29" i="171"/>
  <c r="BQ49" i="171"/>
  <c r="BQ76" i="171"/>
  <c r="BQ35" i="171"/>
  <c r="BQ64" i="171"/>
  <c r="BQ11" i="171"/>
  <c r="BQ71" i="171"/>
  <c r="AC95" i="190"/>
  <c r="AC101" i="188"/>
  <c r="AC103" i="188"/>
  <c r="AM15" i="171"/>
  <c r="AM30" i="171"/>
  <c r="AM5" i="171"/>
  <c r="AM39" i="171"/>
  <c r="AM65" i="171"/>
  <c r="AM55" i="171"/>
  <c r="AM10" i="171"/>
  <c r="AM40" i="171"/>
  <c r="AM28" i="171"/>
  <c r="AM76" i="171"/>
  <c r="AM60" i="171"/>
  <c r="AM34" i="171"/>
  <c r="AM45" i="171"/>
  <c r="AM19" i="171"/>
  <c r="AM20" i="171"/>
  <c r="AM50" i="171"/>
  <c r="AM70" i="171"/>
  <c r="AM35" i="171"/>
  <c r="AM59" i="171"/>
  <c r="AM29" i="171"/>
  <c r="AM74" i="171"/>
  <c r="AM25" i="171"/>
  <c r="AM69" i="171"/>
  <c r="AM14" i="171"/>
  <c r="AM13" i="171"/>
  <c r="AM26" i="171"/>
  <c r="AM63" i="171"/>
  <c r="AM32" i="171"/>
  <c r="AM72" i="171"/>
  <c r="AM24" i="171"/>
  <c r="AM7" i="171"/>
  <c r="AM52" i="171"/>
  <c r="AM44" i="171"/>
  <c r="AM33" i="171"/>
  <c r="AM58" i="171"/>
  <c r="AM21" i="171"/>
  <c r="AM41" i="171"/>
  <c r="AM61" i="171"/>
  <c r="AM62" i="171"/>
  <c r="AM9" i="171"/>
  <c r="AM27" i="171"/>
  <c r="AM23" i="171"/>
  <c r="AM48" i="171"/>
  <c r="AM47" i="171"/>
  <c r="AM16" i="171"/>
  <c r="AM75" i="171"/>
  <c r="AM56" i="171"/>
  <c r="AM54" i="171"/>
  <c r="AM22" i="171"/>
  <c r="AM64" i="171"/>
  <c r="AM49" i="171"/>
  <c r="AM3" i="171"/>
  <c r="AM42" i="171"/>
  <c r="AM11" i="171"/>
  <c r="AM36" i="171"/>
  <c r="AM53" i="171"/>
  <c r="AM17" i="171"/>
  <c r="AM67" i="171"/>
  <c r="AM51" i="171"/>
  <c r="AM71" i="171"/>
  <c r="AM38" i="171"/>
  <c r="AM37" i="171"/>
  <c r="AM6" i="171"/>
  <c r="AM31" i="171"/>
  <c r="AM68" i="171"/>
  <c r="AM78" i="171"/>
  <c r="AM73" i="171"/>
  <c r="AM8" i="171"/>
  <c r="AM12" i="171"/>
  <c r="AM57" i="171"/>
  <c r="AM43" i="171"/>
  <c r="AM18" i="171"/>
  <c r="AM66" i="171"/>
  <c r="AM77" i="171"/>
  <c r="AM4" i="171"/>
  <c r="AM46" i="171"/>
  <c r="Q95" i="190"/>
  <c r="Q101" i="188"/>
  <c r="Q103" i="188"/>
  <c r="BC95" i="190"/>
  <c r="BC101" i="188"/>
  <c r="BC103" i="188"/>
  <c r="AK95" i="190"/>
  <c r="AK101" i="188"/>
  <c r="AK103" i="188"/>
  <c r="BF43" i="171"/>
  <c r="BF58" i="171"/>
  <c r="BF40" i="171"/>
  <c r="BF60" i="171"/>
  <c r="BF45" i="171"/>
  <c r="BF44" i="171"/>
  <c r="BF4" i="171"/>
  <c r="BF24" i="171"/>
  <c r="BF68" i="171"/>
  <c r="BF38" i="171"/>
  <c r="BF59" i="171"/>
  <c r="BF13" i="171"/>
  <c r="BF20" i="171"/>
  <c r="BF69" i="171"/>
  <c r="BF53" i="171"/>
  <c r="BF5" i="171"/>
  <c r="BF10" i="171"/>
  <c r="BF70" i="171"/>
  <c r="BF19" i="171"/>
  <c r="BF39" i="171"/>
  <c r="BF15" i="171"/>
  <c r="BF35" i="171"/>
  <c r="BF50" i="171"/>
  <c r="BF55" i="171"/>
  <c r="BF54" i="171"/>
  <c r="BF74" i="171"/>
  <c r="BF65" i="171"/>
  <c r="BF76" i="171"/>
  <c r="BF48" i="171"/>
  <c r="BF25" i="171"/>
  <c r="BF14" i="171"/>
  <c r="BF34" i="171"/>
  <c r="BF3" i="171"/>
  <c r="BF28" i="171"/>
  <c r="BF73" i="171"/>
  <c r="BF78" i="171"/>
  <c r="BF49" i="171"/>
  <c r="BF64" i="171"/>
  <c r="BF30" i="171"/>
  <c r="BF9" i="171"/>
  <c r="BF29" i="171"/>
  <c r="BF23" i="171"/>
  <c r="BF66" i="171"/>
  <c r="BF18" i="171"/>
  <c r="BF67" i="171"/>
  <c r="BF46" i="171"/>
  <c r="BF32" i="171"/>
  <c r="BF57" i="171"/>
  <c r="BF26" i="171"/>
  <c r="BF12" i="171"/>
  <c r="BF61" i="171"/>
  <c r="BF27" i="171"/>
  <c r="BF52" i="171"/>
  <c r="BF21" i="171"/>
  <c r="BF41" i="171"/>
  <c r="BF72" i="171"/>
  <c r="BF7" i="171"/>
  <c r="BF47" i="171"/>
  <c r="BF62" i="171"/>
  <c r="BF16" i="171"/>
  <c r="BF56" i="171"/>
  <c r="BF22" i="171"/>
  <c r="BF75" i="171"/>
  <c r="BF42" i="171"/>
  <c r="BF11" i="171"/>
  <c r="BF36" i="171"/>
  <c r="BF71" i="171"/>
  <c r="BF33" i="171"/>
  <c r="BF77" i="171"/>
  <c r="BF8" i="171"/>
  <c r="BF63" i="171"/>
  <c r="BF51" i="171"/>
  <c r="BF17" i="171"/>
  <c r="BF37" i="171"/>
  <c r="BF31" i="171"/>
  <c r="BF6" i="171"/>
  <c r="BS38" i="171"/>
  <c r="BS53" i="171"/>
  <c r="BS43" i="171"/>
  <c r="BS68" i="171"/>
  <c r="BS72" i="171"/>
  <c r="BS22" i="171"/>
  <c r="BS11" i="171"/>
  <c r="BS23" i="171"/>
  <c r="BS66" i="171"/>
  <c r="BS33" i="171"/>
  <c r="BS42" i="171"/>
  <c r="BS18" i="171"/>
  <c r="BS78" i="171"/>
  <c r="BS47" i="171"/>
  <c r="BS57" i="171"/>
  <c r="BS52" i="171"/>
  <c r="BS63" i="171"/>
  <c r="BS48" i="171"/>
  <c r="BS73" i="171"/>
  <c r="BS26" i="171"/>
  <c r="BS28" i="171"/>
  <c r="BS75" i="171"/>
  <c r="BS12" i="171"/>
  <c r="BS3" i="171"/>
  <c r="BS13" i="171"/>
  <c r="BS58" i="171"/>
  <c r="BS8" i="171"/>
  <c r="BS19" i="171"/>
  <c r="BS17" i="171"/>
  <c r="BS25" i="171"/>
  <c r="BS76" i="171"/>
  <c r="BS67" i="171"/>
  <c r="BS45" i="171"/>
  <c r="BS14" i="171"/>
  <c r="BS49" i="171"/>
  <c r="BS69" i="171"/>
  <c r="BS6" i="171"/>
  <c r="BS36" i="171"/>
  <c r="BS27" i="171"/>
  <c r="BS20" i="171"/>
  <c r="BS65" i="171"/>
  <c r="BS37" i="171"/>
  <c r="BS62" i="171"/>
  <c r="BS51" i="171"/>
  <c r="BS40" i="171"/>
  <c r="BS9" i="171"/>
  <c r="BS34" i="171"/>
  <c r="BS44" i="171"/>
  <c r="BS64" i="171"/>
  <c r="BS71" i="171"/>
  <c r="BS74" i="171"/>
  <c r="BS15" i="171"/>
  <c r="BS32" i="171"/>
  <c r="BS41" i="171"/>
  <c r="BS35" i="171"/>
  <c r="BS4" i="171"/>
  <c r="BS29" i="171"/>
  <c r="BS7" i="171"/>
  <c r="BS10" i="171"/>
  <c r="BS39" i="171"/>
  <c r="BS59" i="171"/>
  <c r="BS56" i="171"/>
  <c r="BS16" i="171"/>
  <c r="BS55" i="171"/>
  <c r="BS60" i="171"/>
  <c r="BS70" i="171"/>
  <c r="BS31" i="171"/>
  <c r="BS61" i="171"/>
  <c r="BS24" i="171"/>
  <c r="BS21" i="171"/>
  <c r="BS30" i="171"/>
  <c r="BS77" i="171"/>
  <c r="BS46" i="171"/>
  <c r="BS5" i="171"/>
  <c r="BS50" i="171"/>
  <c r="BS54" i="171"/>
  <c r="AV95" i="190"/>
  <c r="AV101" i="188"/>
  <c r="AV103" i="188"/>
  <c r="H95" i="190"/>
  <c r="H101" i="188"/>
  <c r="H103" i="188"/>
  <c r="AE95" i="190"/>
  <c r="AE101" i="188"/>
  <c r="AE103" i="188"/>
  <c r="BW75" i="171"/>
  <c r="BW73" i="171"/>
  <c r="BW74" i="171"/>
  <c r="BW76" i="171"/>
  <c r="BW44" i="171"/>
  <c r="BW4" i="171"/>
  <c r="BW14" i="171"/>
  <c r="BW39" i="171"/>
  <c r="BW69" i="171"/>
  <c r="BW9" i="171"/>
  <c r="BW63" i="171"/>
  <c r="BW19" i="171"/>
  <c r="BW38" i="171"/>
  <c r="BW24" i="171"/>
  <c r="BW59" i="171"/>
  <c r="BW23" i="171"/>
  <c r="BW29" i="171"/>
  <c r="BW34" i="171"/>
  <c r="BW3" i="171"/>
  <c r="BW64" i="171"/>
  <c r="BW78" i="171"/>
  <c r="BW27" i="171"/>
  <c r="BW54" i="171"/>
  <c r="BW49" i="171"/>
  <c r="BW46" i="171"/>
  <c r="BW15" i="171"/>
  <c r="BW18" i="171"/>
  <c r="BW68" i="171"/>
  <c r="BW21" i="171"/>
  <c r="BW13" i="171"/>
  <c r="BW77" i="171"/>
  <c r="BW41" i="171"/>
  <c r="BW66" i="171"/>
  <c r="BW10" i="171"/>
  <c r="BW35" i="171"/>
  <c r="BW50" i="171"/>
  <c r="BW70" i="171"/>
  <c r="BW52" i="171"/>
  <c r="BW37" i="171"/>
  <c r="BW16" i="171"/>
  <c r="BW8" i="171"/>
  <c r="BW48" i="171"/>
  <c r="BW36" i="171"/>
  <c r="BW53" i="171"/>
  <c r="BW5" i="171"/>
  <c r="BW30" i="171"/>
  <c r="BW72" i="171"/>
  <c r="BW45" i="171"/>
  <c r="BW65" i="171"/>
  <c r="BW42" i="171"/>
  <c r="BW17" i="171"/>
  <c r="BW11" i="171"/>
  <c r="BW33" i="171"/>
  <c r="BW67" i="171"/>
  <c r="BW56" i="171"/>
  <c r="BW62" i="171"/>
  <c r="BW43" i="171"/>
  <c r="BW25" i="171"/>
  <c r="BW31" i="171"/>
  <c r="BW71" i="171"/>
  <c r="BW7" i="171"/>
  <c r="BW6" i="171"/>
  <c r="BW40" i="171"/>
  <c r="BW60" i="171"/>
  <c r="BW32" i="171"/>
  <c r="BW57" i="171"/>
  <c r="BW51" i="171"/>
  <c r="BW61" i="171"/>
  <c r="BW12" i="171"/>
  <c r="BW20" i="171"/>
  <c r="BW22" i="171"/>
  <c r="BW28" i="171"/>
  <c r="BW47" i="171"/>
  <c r="BW26" i="171"/>
  <c r="BW58" i="171"/>
  <c r="BW55" i="171"/>
  <c r="AA95" i="190"/>
  <c r="AA101" i="188"/>
  <c r="AA103" i="188"/>
  <c r="V95" i="190"/>
  <c r="V101" i="188"/>
  <c r="V103" i="188"/>
  <c r="AQ56" i="171"/>
  <c r="AQ66" i="171"/>
  <c r="AQ50" i="171"/>
  <c r="AQ5" i="171"/>
  <c r="AQ51" i="171"/>
  <c r="AQ46" i="171"/>
  <c r="AQ70" i="171"/>
  <c r="AQ65" i="171"/>
  <c r="AQ30" i="171"/>
  <c r="AQ16" i="171"/>
  <c r="AQ41" i="171"/>
  <c r="AQ61" i="171"/>
  <c r="AQ11" i="171"/>
  <c r="AQ77" i="171"/>
  <c r="AQ71" i="171"/>
  <c r="AQ74" i="171"/>
  <c r="AQ45" i="171"/>
  <c r="AQ59" i="171"/>
  <c r="AQ21" i="171"/>
  <c r="AQ6" i="171"/>
  <c r="AQ26" i="171"/>
  <c r="AQ31" i="171"/>
  <c r="AQ36" i="171"/>
  <c r="AQ14" i="171"/>
  <c r="AQ22" i="171"/>
  <c r="AQ4" i="171"/>
  <c r="AQ78" i="171"/>
  <c r="AQ3" i="171"/>
  <c r="AQ28" i="171"/>
  <c r="AQ34" i="171"/>
  <c r="AQ48" i="171"/>
  <c r="AQ17" i="171"/>
  <c r="AQ42" i="171"/>
  <c r="AQ62" i="171"/>
  <c r="AQ63" i="171"/>
  <c r="AQ23" i="171"/>
  <c r="AQ49" i="171"/>
  <c r="AQ9" i="171"/>
  <c r="AQ43" i="171"/>
  <c r="AQ12" i="171"/>
  <c r="AQ37" i="171"/>
  <c r="AQ57" i="171"/>
  <c r="AQ18" i="171"/>
  <c r="AQ10" i="171"/>
  <c r="AQ60" i="171"/>
  <c r="AQ25" i="171"/>
  <c r="AQ29" i="171"/>
  <c r="AQ54" i="171"/>
  <c r="AQ38" i="171"/>
  <c r="AQ7" i="171"/>
  <c r="AQ32" i="171"/>
  <c r="AQ35" i="171"/>
  <c r="AQ39" i="171"/>
  <c r="AQ69" i="171"/>
  <c r="AQ13" i="171"/>
  <c r="AQ58" i="171"/>
  <c r="AQ68" i="171"/>
  <c r="AQ52" i="171"/>
  <c r="AQ72" i="171"/>
  <c r="AQ19" i="171"/>
  <c r="AQ20" i="171"/>
  <c r="AQ27" i="171"/>
  <c r="AQ55" i="171"/>
  <c r="AQ33" i="171"/>
  <c r="AQ76" i="171"/>
  <c r="AQ44" i="171"/>
  <c r="AQ64" i="171"/>
  <c r="AQ15" i="171"/>
  <c r="AQ8" i="171"/>
  <c r="AQ75" i="171"/>
  <c r="AQ24" i="171"/>
  <c r="AQ53" i="171"/>
  <c r="AQ73" i="171"/>
  <c r="AQ40" i="171"/>
  <c r="AQ47" i="171"/>
  <c r="AQ67" i="171"/>
  <c r="O78" i="171"/>
  <c r="O27" i="171"/>
  <c r="O13" i="171"/>
  <c r="O33" i="171"/>
  <c r="O59" i="171"/>
  <c r="O19" i="171"/>
  <c r="O54" i="171"/>
  <c r="O18" i="171"/>
  <c r="O34" i="171"/>
  <c r="O53" i="171"/>
  <c r="O69" i="171"/>
  <c r="O24" i="171"/>
  <c r="O29" i="171"/>
  <c r="O44" i="171"/>
  <c r="O75" i="171"/>
  <c r="O28" i="171"/>
  <c r="O76" i="171"/>
  <c r="O68" i="171"/>
  <c r="O14" i="171"/>
  <c r="O8" i="171"/>
  <c r="O48" i="171"/>
  <c r="O4" i="171"/>
  <c r="O9" i="171"/>
  <c r="O39" i="171"/>
  <c r="O64" i="171"/>
  <c r="O49" i="171"/>
  <c r="O57" i="171"/>
  <c r="O17" i="171"/>
  <c r="O61" i="171"/>
  <c r="O74" i="171"/>
  <c r="O25" i="171"/>
  <c r="O32" i="171"/>
  <c r="O62" i="171"/>
  <c r="O31" i="171"/>
  <c r="O22" i="171"/>
  <c r="O6" i="171"/>
  <c r="O47" i="171"/>
  <c r="O3" i="171"/>
  <c r="O51" i="171"/>
  <c r="O20" i="171"/>
  <c r="O55" i="171"/>
  <c r="O58" i="171"/>
  <c r="O23" i="171"/>
  <c r="O26" i="171"/>
  <c r="O38" i="171"/>
  <c r="O77" i="171"/>
  <c r="O46" i="171"/>
  <c r="O15" i="171"/>
  <c r="O50" i="171"/>
  <c r="O70" i="171"/>
  <c r="O73" i="171"/>
  <c r="O21" i="171"/>
  <c r="O37" i="171"/>
  <c r="O12" i="171"/>
  <c r="O52" i="171"/>
  <c r="O41" i="171"/>
  <c r="O66" i="171"/>
  <c r="O10" i="171"/>
  <c r="O35" i="171"/>
  <c r="O7" i="171"/>
  <c r="O16" i="171"/>
  <c r="O45" i="171"/>
  <c r="O65" i="171"/>
  <c r="O72" i="171"/>
  <c r="O42" i="171"/>
  <c r="O36" i="171"/>
  <c r="O5" i="171"/>
  <c r="O30" i="171"/>
  <c r="O43" i="171"/>
  <c r="O67" i="171"/>
  <c r="O11" i="171"/>
  <c r="O63" i="171"/>
  <c r="O56" i="171"/>
  <c r="O71" i="171"/>
  <c r="O60" i="171"/>
  <c r="O40" i="171"/>
  <c r="E95" i="190"/>
  <c r="E101" i="188"/>
  <c r="E103" i="188"/>
  <c r="AH95" i="190"/>
  <c r="AH101" i="188"/>
  <c r="AH103" i="188"/>
  <c r="J95" i="190"/>
  <c r="J101" i="188"/>
  <c r="J103" i="188"/>
  <c r="AY95" i="190"/>
  <c r="AY101" i="188"/>
  <c r="AY103" i="188"/>
  <c r="AI64" i="171"/>
  <c r="AI14" i="171"/>
  <c r="AI9" i="171"/>
  <c r="AI19" i="171"/>
  <c r="AI39" i="171"/>
  <c r="AI78" i="171"/>
  <c r="AI27" i="171"/>
  <c r="AI18" i="171"/>
  <c r="AI43" i="171"/>
  <c r="AI28" i="171"/>
  <c r="AI49" i="171"/>
  <c r="AI54" i="171"/>
  <c r="AI34" i="171"/>
  <c r="AI59" i="171"/>
  <c r="AI8" i="171"/>
  <c r="AI3" i="171"/>
  <c r="AI33" i="171"/>
  <c r="AI69" i="171"/>
  <c r="AI13" i="171"/>
  <c r="AI24" i="171"/>
  <c r="AI29" i="171"/>
  <c r="AI38" i="171"/>
  <c r="AI67" i="171"/>
  <c r="AI76" i="171"/>
  <c r="AI4" i="171"/>
  <c r="AI44" i="171"/>
  <c r="AI72" i="171"/>
  <c r="AI36" i="171"/>
  <c r="AI5" i="171"/>
  <c r="AI30" i="171"/>
  <c r="AI75" i="171"/>
  <c r="AI42" i="171"/>
  <c r="AI58" i="171"/>
  <c r="AI23" i="171"/>
  <c r="AI11" i="171"/>
  <c r="AI56" i="171"/>
  <c r="AI71" i="171"/>
  <c r="AI25" i="171"/>
  <c r="AI40" i="171"/>
  <c r="AI60" i="171"/>
  <c r="AI57" i="171"/>
  <c r="AI62" i="171"/>
  <c r="AI17" i="171"/>
  <c r="AI31" i="171"/>
  <c r="AI61" i="171"/>
  <c r="AI74" i="171"/>
  <c r="AI32" i="171"/>
  <c r="AI6" i="171"/>
  <c r="AI48" i="171"/>
  <c r="AI22" i="171"/>
  <c r="AI51" i="171"/>
  <c r="AI47" i="171"/>
  <c r="AI63" i="171"/>
  <c r="AI20" i="171"/>
  <c r="AI55" i="171"/>
  <c r="AI26" i="171"/>
  <c r="AI46" i="171"/>
  <c r="AI15" i="171"/>
  <c r="AI77" i="171"/>
  <c r="AI21" i="171"/>
  <c r="AI50" i="171"/>
  <c r="AI70" i="171"/>
  <c r="AI37" i="171"/>
  <c r="AI12" i="171"/>
  <c r="AI41" i="171"/>
  <c r="AI66" i="171"/>
  <c r="AI10" i="171"/>
  <c r="AI35" i="171"/>
  <c r="AI68" i="171"/>
  <c r="AI52" i="171"/>
  <c r="AI53" i="171"/>
  <c r="AI16" i="171"/>
  <c r="AI7" i="171"/>
  <c r="AI45" i="171"/>
  <c r="AI73" i="171"/>
  <c r="AI65" i="171"/>
  <c r="K95" i="190"/>
  <c r="K101" i="188"/>
  <c r="K103" i="188"/>
  <c r="L95" i="190"/>
  <c r="L101" i="188"/>
  <c r="L103" i="188"/>
  <c r="BB95" i="190"/>
  <c r="BB101" i="188"/>
  <c r="BB103" i="188"/>
  <c r="BD95" i="190"/>
  <c r="BD101" i="188"/>
  <c r="BD103" i="188"/>
  <c r="AB17" i="171"/>
  <c r="AB37" i="171"/>
  <c r="AB57" i="171"/>
  <c r="AB66" i="171"/>
  <c r="AB67" i="171"/>
  <c r="AB12" i="171"/>
  <c r="AB32" i="171"/>
  <c r="AB52" i="171"/>
  <c r="AB21" i="171"/>
  <c r="AB31" i="171"/>
  <c r="AB36" i="171"/>
  <c r="AB71" i="171"/>
  <c r="AB7" i="171"/>
  <c r="AB27" i="171"/>
  <c r="AB47" i="171"/>
  <c r="AB75" i="171"/>
  <c r="AB62" i="171"/>
  <c r="AB78" i="171"/>
  <c r="AB51" i="171"/>
  <c r="AB65" i="171"/>
  <c r="AB22" i="171"/>
  <c r="AB42" i="171"/>
  <c r="AB72" i="171"/>
  <c r="AB41" i="171"/>
  <c r="AB56" i="171"/>
  <c r="AB61" i="171"/>
  <c r="AB30" i="171"/>
  <c r="AB64" i="171"/>
  <c r="AB28" i="171"/>
  <c r="AB10" i="171"/>
  <c r="AB44" i="171"/>
  <c r="AB73" i="171"/>
  <c r="AB55" i="171"/>
  <c r="AB4" i="171"/>
  <c r="AB24" i="171"/>
  <c r="AB11" i="171"/>
  <c r="AB8" i="171"/>
  <c r="AB53" i="171"/>
  <c r="AB16" i="171"/>
  <c r="AB46" i="171"/>
  <c r="AB25" i="171"/>
  <c r="AB23" i="171"/>
  <c r="AB59" i="171"/>
  <c r="AB5" i="171"/>
  <c r="AB40" i="171"/>
  <c r="AB39" i="171"/>
  <c r="AB19" i="171"/>
  <c r="AB48" i="171"/>
  <c r="AB26" i="171"/>
  <c r="AB3" i="171"/>
  <c r="AB74" i="171"/>
  <c r="AB20" i="171"/>
  <c r="AB50" i="171"/>
  <c r="AB54" i="171"/>
  <c r="AB6" i="171"/>
  <c r="AB63" i="171"/>
  <c r="AB60" i="171"/>
  <c r="AB14" i="171"/>
  <c r="AB34" i="171"/>
  <c r="AB43" i="171"/>
  <c r="AB35" i="171"/>
  <c r="AB76" i="171"/>
  <c r="AB77" i="171"/>
  <c r="AB15" i="171"/>
  <c r="AB69" i="171"/>
  <c r="AB33" i="171"/>
  <c r="AB49" i="171"/>
  <c r="AB13" i="171"/>
  <c r="AB9" i="171"/>
  <c r="AB29" i="171"/>
  <c r="AB45" i="171"/>
  <c r="AB70" i="171"/>
  <c r="AB38" i="171"/>
  <c r="AB68" i="171"/>
  <c r="AB58" i="171"/>
  <c r="AB18" i="171"/>
  <c r="AV22" i="171"/>
  <c r="AV42" i="171"/>
  <c r="AV72" i="171"/>
  <c r="AV51" i="171"/>
  <c r="AV31" i="171"/>
  <c r="AV66" i="171"/>
  <c r="AV74" i="171"/>
  <c r="AV17" i="171"/>
  <c r="AV37" i="171"/>
  <c r="AV57" i="171"/>
  <c r="AV46" i="171"/>
  <c r="AV71" i="171"/>
  <c r="AV67" i="171"/>
  <c r="AV12" i="171"/>
  <c r="AV32" i="171"/>
  <c r="AV52" i="171"/>
  <c r="AV56" i="171"/>
  <c r="AV7" i="171"/>
  <c r="AV27" i="171"/>
  <c r="AV47" i="171"/>
  <c r="AV62" i="171"/>
  <c r="AV61" i="171"/>
  <c r="AV75" i="171"/>
  <c r="AV78" i="171"/>
  <c r="AV36" i="171"/>
  <c r="AV15" i="171"/>
  <c r="AV69" i="171"/>
  <c r="AV33" i="171"/>
  <c r="AV13" i="171"/>
  <c r="AV49" i="171"/>
  <c r="AV9" i="171"/>
  <c r="AV29" i="171"/>
  <c r="AV38" i="171"/>
  <c r="AV58" i="171"/>
  <c r="AV45" i="171"/>
  <c r="AV70" i="171"/>
  <c r="AV41" i="171"/>
  <c r="AV30" i="171"/>
  <c r="AV64" i="171"/>
  <c r="AV10" i="171"/>
  <c r="AV44" i="171"/>
  <c r="AV8" i="171"/>
  <c r="AV11" i="171"/>
  <c r="AV55" i="171"/>
  <c r="AV4" i="171"/>
  <c r="AV24" i="171"/>
  <c r="AV53" i="171"/>
  <c r="AV77" i="171"/>
  <c r="AV23" i="171"/>
  <c r="AV25" i="171"/>
  <c r="AV59" i="171"/>
  <c r="AV5" i="171"/>
  <c r="AV40" i="171"/>
  <c r="AV39" i="171"/>
  <c r="AV68" i="171"/>
  <c r="AV19" i="171"/>
  <c r="AV3" i="171"/>
  <c r="AV48" i="171"/>
  <c r="AV20" i="171"/>
  <c r="AV18" i="171"/>
  <c r="AV50" i="171"/>
  <c r="AV26" i="171"/>
  <c r="AV21" i="171"/>
  <c r="AV60" i="171"/>
  <c r="AV54" i="171"/>
  <c r="AV63" i="171"/>
  <c r="AV14" i="171"/>
  <c r="AV34" i="171"/>
  <c r="AV35" i="171"/>
  <c r="AV65" i="171"/>
  <c r="AV76" i="171"/>
  <c r="AV16" i="171"/>
  <c r="AV28" i="171"/>
  <c r="AV43" i="171"/>
  <c r="AV6" i="171"/>
  <c r="AV73" i="171"/>
  <c r="BV95" i="190"/>
  <c r="BV101" i="188"/>
  <c r="BV103" i="188"/>
  <c r="BM72" i="171"/>
  <c r="BM25" i="171"/>
  <c r="BM42" i="171"/>
  <c r="BM45" i="171"/>
  <c r="BM6" i="171"/>
  <c r="BM26" i="171"/>
  <c r="BM46" i="171"/>
  <c r="BM71" i="171"/>
  <c r="BM12" i="171"/>
  <c r="BM20" i="171"/>
  <c r="BM61" i="171"/>
  <c r="BM37" i="171"/>
  <c r="BM57" i="171"/>
  <c r="BM40" i="171"/>
  <c r="BM65" i="171"/>
  <c r="BM21" i="171"/>
  <c r="BM41" i="171"/>
  <c r="BM67" i="171"/>
  <c r="BM77" i="171"/>
  <c r="BM7" i="171"/>
  <c r="BM32" i="171"/>
  <c r="BM52" i="171"/>
  <c r="BM10" i="171"/>
  <c r="BM35" i="171"/>
  <c r="BM16" i="171"/>
  <c r="BM36" i="171"/>
  <c r="BM56" i="171"/>
  <c r="BM55" i="171"/>
  <c r="BM66" i="171"/>
  <c r="BM74" i="171"/>
  <c r="BM17" i="171"/>
  <c r="BM47" i="171"/>
  <c r="BM27" i="171"/>
  <c r="BM62" i="171"/>
  <c r="BM11" i="171"/>
  <c r="BM31" i="171"/>
  <c r="BM51" i="171"/>
  <c r="BM22" i="171"/>
  <c r="BM50" i="171"/>
  <c r="BM5" i="171"/>
  <c r="BM69" i="171"/>
  <c r="BM3" i="171"/>
  <c r="BM23" i="171"/>
  <c r="BM43" i="171"/>
  <c r="BM15" i="171"/>
  <c r="BM78" i="171"/>
  <c r="BM29" i="171"/>
  <c r="BM18" i="171"/>
  <c r="BM38" i="171"/>
  <c r="BM58" i="171"/>
  <c r="BM54" i="171"/>
  <c r="BM70" i="171"/>
  <c r="BM24" i="171"/>
  <c r="BM73" i="171"/>
  <c r="BM60" i="171"/>
  <c r="BM76" i="171"/>
  <c r="BM49" i="171"/>
  <c r="BM30" i="171"/>
  <c r="BM4" i="171"/>
  <c r="BM13" i="171"/>
  <c r="BM33" i="171"/>
  <c r="BM53" i="171"/>
  <c r="BM64" i="171"/>
  <c r="BM75" i="171"/>
  <c r="BM9" i="171"/>
  <c r="BM14" i="171"/>
  <c r="BM59" i="171"/>
  <c r="BM68" i="171"/>
  <c r="BM8" i="171"/>
  <c r="BM28" i="171"/>
  <c r="BM48" i="171"/>
  <c r="BM39" i="171"/>
  <c r="BM19" i="171"/>
  <c r="BM34" i="171"/>
  <c r="BM44" i="171"/>
  <c r="BM63" i="171"/>
  <c r="BC9" i="171"/>
  <c r="BC14" i="171"/>
  <c r="BC23" i="171"/>
  <c r="BC75" i="171"/>
  <c r="BC58" i="171"/>
  <c r="BC76" i="171"/>
  <c r="BC24" i="171"/>
  <c r="BC44" i="171"/>
  <c r="BC38" i="171"/>
  <c r="BC17" i="171"/>
  <c r="BC59" i="171"/>
  <c r="BC64" i="171"/>
  <c r="BC29" i="171"/>
  <c r="BC49" i="171"/>
  <c r="BC78" i="171"/>
  <c r="BC72" i="171"/>
  <c r="BC4" i="171"/>
  <c r="BC54" i="171"/>
  <c r="BC13" i="171"/>
  <c r="BC39" i="171"/>
  <c r="BC48" i="171"/>
  <c r="BC73" i="171"/>
  <c r="BC69" i="171"/>
  <c r="BC19" i="171"/>
  <c r="BC34" i="171"/>
  <c r="BC28" i="171"/>
  <c r="BC41" i="171"/>
  <c r="BC66" i="171"/>
  <c r="BC10" i="171"/>
  <c r="BC35" i="171"/>
  <c r="BC27" i="171"/>
  <c r="BC37" i="171"/>
  <c r="BC52" i="171"/>
  <c r="BC12" i="171"/>
  <c r="BC16" i="171"/>
  <c r="BC36" i="171"/>
  <c r="BC5" i="171"/>
  <c r="BC30" i="171"/>
  <c r="BC45" i="171"/>
  <c r="BC65" i="171"/>
  <c r="BC42" i="171"/>
  <c r="BC11" i="171"/>
  <c r="BC67" i="171"/>
  <c r="BC56" i="171"/>
  <c r="BC68" i="171"/>
  <c r="BC71" i="171"/>
  <c r="BC43" i="171"/>
  <c r="BC25" i="171"/>
  <c r="BC62" i="171"/>
  <c r="BC31" i="171"/>
  <c r="BC74" i="171"/>
  <c r="BC40" i="171"/>
  <c r="BC60" i="171"/>
  <c r="BC32" i="171"/>
  <c r="BC57" i="171"/>
  <c r="BC7" i="171"/>
  <c r="BC6" i="171"/>
  <c r="BC61" i="171"/>
  <c r="BC51" i="171"/>
  <c r="BC22" i="171"/>
  <c r="BC20" i="171"/>
  <c r="BC47" i="171"/>
  <c r="BC33" i="171"/>
  <c r="BC26" i="171"/>
  <c r="BC55" i="171"/>
  <c r="BC18" i="171"/>
  <c r="BC46" i="171"/>
  <c r="BC15" i="171"/>
  <c r="BC3" i="171"/>
  <c r="BC63" i="171"/>
  <c r="BC8" i="171"/>
  <c r="BC53" i="171"/>
  <c r="BC77" i="171"/>
  <c r="BC21" i="171"/>
  <c r="BC70" i="171"/>
  <c r="BC50" i="171"/>
  <c r="AB95" i="190"/>
  <c r="AB101" i="188"/>
  <c r="AB103" i="188"/>
  <c r="BK95" i="190"/>
  <c r="BK101" i="188"/>
  <c r="BK103" i="188"/>
  <c r="C15" i="171"/>
  <c r="C60" i="171"/>
  <c r="C21" i="171"/>
  <c r="C36" i="171"/>
  <c r="C77" i="171"/>
  <c r="C71" i="171"/>
  <c r="C69" i="171"/>
  <c r="C61" i="171"/>
  <c r="C74" i="171"/>
  <c r="C41" i="171"/>
  <c r="C30" i="171"/>
  <c r="C24" i="171"/>
  <c r="C6" i="171"/>
  <c r="C46" i="171"/>
  <c r="C10" i="171"/>
  <c r="C76" i="171"/>
  <c r="C50" i="171"/>
  <c r="C11" i="171"/>
  <c r="C26" i="171"/>
  <c r="C55" i="171"/>
  <c r="C66" i="171"/>
  <c r="C16" i="171"/>
  <c r="C45" i="171"/>
  <c r="C56" i="171"/>
  <c r="C14" i="171"/>
  <c r="C64" i="171"/>
  <c r="C25" i="171"/>
  <c r="C31" i="171"/>
  <c r="C29" i="171"/>
  <c r="C51" i="171"/>
  <c r="C43" i="171"/>
  <c r="C12" i="171"/>
  <c r="C37" i="171"/>
  <c r="C65" i="171"/>
  <c r="C54" i="171"/>
  <c r="C18" i="171"/>
  <c r="C9" i="171"/>
  <c r="C38" i="171"/>
  <c r="C68" i="171"/>
  <c r="C7" i="171"/>
  <c r="C32" i="171"/>
  <c r="C52" i="171"/>
  <c r="C72" i="171"/>
  <c r="C39" i="171"/>
  <c r="C5" i="171"/>
  <c r="C13" i="171"/>
  <c r="C58" i="171"/>
  <c r="C70" i="171"/>
  <c r="C40" i="171"/>
  <c r="C19" i="171"/>
  <c r="C44" i="171"/>
  <c r="C75" i="171"/>
  <c r="C27" i="171"/>
  <c r="C33" i="171"/>
  <c r="C47" i="171"/>
  <c r="C67" i="171"/>
  <c r="C8" i="171"/>
  <c r="C73" i="171"/>
  <c r="C53" i="171"/>
  <c r="C59" i="171"/>
  <c r="C78" i="171"/>
  <c r="C22" i="171"/>
  <c r="C34" i="171"/>
  <c r="C3" i="171"/>
  <c r="C28" i="171"/>
  <c r="C42" i="171"/>
  <c r="C62" i="171"/>
  <c r="C63" i="171"/>
  <c r="C4" i="171"/>
  <c r="C35" i="171"/>
  <c r="C48" i="171"/>
  <c r="C17" i="171"/>
  <c r="C49" i="171"/>
  <c r="C20" i="171"/>
  <c r="C23" i="171"/>
  <c r="C57" i="171"/>
  <c r="BH5" i="171"/>
  <c r="BH25" i="171"/>
  <c r="BH45" i="171"/>
  <c r="BH60" i="171"/>
  <c r="BH59" i="171"/>
  <c r="BH20" i="171"/>
  <c r="BH40" i="171"/>
  <c r="BH70" i="171"/>
  <c r="BH34" i="171"/>
  <c r="BH39" i="171"/>
  <c r="BH49" i="171"/>
  <c r="BH64" i="171"/>
  <c r="BH74" i="171"/>
  <c r="BH15" i="171"/>
  <c r="BH35" i="171"/>
  <c r="BH55" i="171"/>
  <c r="BH76" i="171"/>
  <c r="BH65" i="171"/>
  <c r="BH69" i="171"/>
  <c r="BH10" i="171"/>
  <c r="BH30" i="171"/>
  <c r="BH50" i="171"/>
  <c r="BH18" i="171"/>
  <c r="BH73" i="171"/>
  <c r="BH6" i="171"/>
  <c r="BH4" i="171"/>
  <c r="BH52" i="171"/>
  <c r="BH21" i="171"/>
  <c r="BH61" i="171"/>
  <c r="BH48" i="171"/>
  <c r="BH12" i="171"/>
  <c r="BH32" i="171"/>
  <c r="BH41" i="171"/>
  <c r="BH33" i="171"/>
  <c r="BH75" i="171"/>
  <c r="BH67" i="171"/>
  <c r="BH13" i="171"/>
  <c r="BH77" i="171"/>
  <c r="BH44" i="171"/>
  <c r="BH47" i="171"/>
  <c r="BH58" i="171"/>
  <c r="BH78" i="171"/>
  <c r="BH7" i="171"/>
  <c r="BH27" i="171"/>
  <c r="BH16" i="171"/>
  <c r="BH36" i="171"/>
  <c r="BH56" i="171"/>
  <c r="BH63" i="171"/>
  <c r="BH28" i="171"/>
  <c r="BH43" i="171"/>
  <c r="BH62" i="171"/>
  <c r="BH8" i="171"/>
  <c r="BH19" i="171"/>
  <c r="BH42" i="171"/>
  <c r="BH31" i="171"/>
  <c r="BH71" i="171"/>
  <c r="BH53" i="171"/>
  <c r="BH68" i="171"/>
  <c r="BH14" i="171"/>
  <c r="BH22" i="171"/>
  <c r="BH51" i="171"/>
  <c r="BH11" i="171"/>
  <c r="BH23" i="171"/>
  <c r="BH29" i="171"/>
  <c r="BH26" i="171"/>
  <c r="BH3" i="171"/>
  <c r="BH37" i="171"/>
  <c r="BH57" i="171"/>
  <c r="BH66" i="171"/>
  <c r="BH38" i="171"/>
  <c r="BH17" i="171"/>
  <c r="BH54" i="171"/>
  <c r="BH24" i="171"/>
  <c r="BH9" i="171"/>
  <c r="BH72" i="171"/>
  <c r="BH46" i="171"/>
  <c r="BH95" i="190"/>
  <c r="BH101" i="188"/>
  <c r="BH103" i="188"/>
  <c r="BJ95" i="190"/>
  <c r="BJ101" i="188"/>
  <c r="BJ103" i="188"/>
  <c r="AR21" i="171"/>
  <c r="AR41" i="171"/>
  <c r="AR71" i="171"/>
  <c r="AR25" i="171"/>
  <c r="AR55" i="171"/>
  <c r="AR70" i="171"/>
  <c r="AR76" i="171"/>
  <c r="AR16" i="171"/>
  <c r="AR36" i="171"/>
  <c r="AR56" i="171"/>
  <c r="AR60" i="171"/>
  <c r="AR66" i="171"/>
  <c r="AR35" i="171"/>
  <c r="AR11" i="171"/>
  <c r="AR31" i="171"/>
  <c r="AR51" i="171"/>
  <c r="AR65" i="171"/>
  <c r="AR77" i="171"/>
  <c r="AR6" i="171"/>
  <c r="AR26" i="171"/>
  <c r="AR46" i="171"/>
  <c r="AR61" i="171"/>
  <c r="AR40" i="171"/>
  <c r="AR68" i="171"/>
  <c r="AR17" i="171"/>
  <c r="AR14" i="171"/>
  <c r="AR59" i="171"/>
  <c r="AR64" i="171"/>
  <c r="AR48" i="171"/>
  <c r="AR30" i="171"/>
  <c r="AR8" i="171"/>
  <c r="AR28" i="171"/>
  <c r="AR37" i="171"/>
  <c r="AR57" i="171"/>
  <c r="AR75" i="171"/>
  <c r="AR29" i="171"/>
  <c r="AR44" i="171"/>
  <c r="AR63" i="171"/>
  <c r="AR9" i="171"/>
  <c r="AR12" i="171"/>
  <c r="AR69" i="171"/>
  <c r="AR20" i="171"/>
  <c r="AR43" i="171"/>
  <c r="AR45" i="171"/>
  <c r="AR54" i="171"/>
  <c r="AR3" i="171"/>
  <c r="AR23" i="171"/>
  <c r="AR27" i="171"/>
  <c r="AR52" i="171"/>
  <c r="AR24" i="171"/>
  <c r="AR5" i="171"/>
  <c r="AR15" i="171"/>
  <c r="AR78" i="171"/>
  <c r="AR4" i="171"/>
  <c r="AR38" i="171"/>
  <c r="AR58" i="171"/>
  <c r="AR67" i="171"/>
  <c r="AR39" i="171"/>
  <c r="AR18" i="171"/>
  <c r="AR47" i="171"/>
  <c r="AR73" i="171"/>
  <c r="AR22" i="171"/>
  <c r="AR19" i="171"/>
  <c r="AR10" i="171"/>
  <c r="AR49" i="171"/>
  <c r="AR53" i="171"/>
  <c r="AR62" i="171"/>
  <c r="AR13" i="171"/>
  <c r="AR33" i="171"/>
  <c r="AR50" i="171"/>
  <c r="AR34" i="171"/>
  <c r="AR72" i="171"/>
  <c r="AR7" i="171"/>
  <c r="AR32" i="171"/>
  <c r="AR42" i="171"/>
  <c r="AR74" i="171"/>
  <c r="N95" i="190"/>
  <c r="N101" i="188"/>
  <c r="N103" i="188"/>
  <c r="AN20" i="171"/>
  <c r="AN40" i="171"/>
  <c r="AN70" i="171"/>
  <c r="AN39" i="171"/>
  <c r="AN9" i="171"/>
  <c r="AN49" i="171"/>
  <c r="AN63" i="171"/>
  <c r="AN74" i="171"/>
  <c r="AN64" i="171"/>
  <c r="AN15" i="171"/>
  <c r="AN35" i="171"/>
  <c r="AN55" i="171"/>
  <c r="AN76" i="171"/>
  <c r="AN54" i="171"/>
  <c r="AN69" i="171"/>
  <c r="AN65" i="171"/>
  <c r="AN29" i="171"/>
  <c r="AN10" i="171"/>
  <c r="AN30" i="171"/>
  <c r="AN50" i="171"/>
  <c r="AN5" i="171"/>
  <c r="AN25" i="171"/>
  <c r="AN45" i="171"/>
  <c r="AN59" i="171"/>
  <c r="AN34" i="171"/>
  <c r="AN60" i="171"/>
  <c r="AN67" i="171"/>
  <c r="AN13" i="171"/>
  <c r="AN77" i="171"/>
  <c r="AN47" i="171"/>
  <c r="AN58" i="171"/>
  <c r="AN7" i="171"/>
  <c r="AN27" i="171"/>
  <c r="AN56" i="171"/>
  <c r="AN24" i="171"/>
  <c r="AN16" i="171"/>
  <c r="AN28" i="171"/>
  <c r="AN43" i="171"/>
  <c r="AN62" i="171"/>
  <c r="AN8" i="171"/>
  <c r="AN4" i="171"/>
  <c r="AN42" i="171"/>
  <c r="AN68" i="171"/>
  <c r="AN22" i="171"/>
  <c r="AN31" i="171"/>
  <c r="AN51" i="171"/>
  <c r="AN53" i="171"/>
  <c r="AN23" i="171"/>
  <c r="AN11" i="171"/>
  <c r="AN14" i="171"/>
  <c r="AN3" i="171"/>
  <c r="AN37" i="171"/>
  <c r="AN57" i="171"/>
  <c r="AN19" i="171"/>
  <c r="AN26" i="171"/>
  <c r="AN66" i="171"/>
  <c r="AN38" i="171"/>
  <c r="AN78" i="171"/>
  <c r="AN17" i="171"/>
  <c r="AN46" i="171"/>
  <c r="AN72" i="171"/>
  <c r="AN18" i="171"/>
  <c r="AN73" i="171"/>
  <c r="AN6" i="171"/>
  <c r="AN52" i="171"/>
  <c r="AN61" i="171"/>
  <c r="AN44" i="171"/>
  <c r="AN12" i="171"/>
  <c r="AN32" i="171"/>
  <c r="AN33" i="171"/>
  <c r="AN48" i="171"/>
  <c r="AN75" i="171"/>
  <c r="AN21" i="171"/>
  <c r="AN41" i="171"/>
  <c r="AN71" i="171"/>
  <c r="AN36" i="171"/>
  <c r="BW95" i="190"/>
  <c r="BW101" i="188"/>
  <c r="BW103" i="188"/>
  <c r="D70" i="171"/>
  <c r="D11" i="171"/>
  <c r="D31" i="171"/>
  <c r="D51" i="171"/>
  <c r="D55" i="171"/>
  <c r="D59" i="171"/>
  <c r="D60" i="171"/>
  <c r="D77" i="171"/>
  <c r="D40" i="171"/>
  <c r="D50" i="171"/>
  <c r="D6" i="171"/>
  <c r="D26" i="171"/>
  <c r="D46" i="171"/>
  <c r="D61" i="171"/>
  <c r="D21" i="171"/>
  <c r="D41" i="171"/>
  <c r="D71" i="171"/>
  <c r="D76" i="171"/>
  <c r="D16" i="171"/>
  <c r="D36" i="171"/>
  <c r="D56" i="171"/>
  <c r="D15" i="171"/>
  <c r="D66" i="171"/>
  <c r="D24" i="171"/>
  <c r="D27" i="171"/>
  <c r="D78" i="171"/>
  <c r="D4" i="171"/>
  <c r="D38" i="171"/>
  <c r="D58" i="171"/>
  <c r="D67" i="171"/>
  <c r="D65" i="171"/>
  <c r="D39" i="171"/>
  <c r="D18" i="171"/>
  <c r="D47" i="171"/>
  <c r="D73" i="171"/>
  <c r="D7" i="171"/>
  <c r="D19" i="171"/>
  <c r="D22" i="171"/>
  <c r="D53" i="171"/>
  <c r="D62" i="171"/>
  <c r="D49" i="171"/>
  <c r="D13" i="171"/>
  <c r="D33" i="171"/>
  <c r="D42" i="171"/>
  <c r="D34" i="171"/>
  <c r="D68" i="171"/>
  <c r="D14" i="171"/>
  <c r="D10" i="171"/>
  <c r="D5" i="171"/>
  <c r="D48" i="171"/>
  <c r="D17" i="171"/>
  <c r="D8" i="171"/>
  <c r="D28" i="171"/>
  <c r="D37" i="171"/>
  <c r="D57" i="171"/>
  <c r="D30" i="171"/>
  <c r="D64" i="171"/>
  <c r="D75" i="171"/>
  <c r="D74" i="171"/>
  <c r="D29" i="171"/>
  <c r="D44" i="171"/>
  <c r="D45" i="171"/>
  <c r="D63" i="171"/>
  <c r="D9" i="171"/>
  <c r="D32" i="171"/>
  <c r="D69" i="171"/>
  <c r="D43" i="171"/>
  <c r="D72" i="171"/>
  <c r="D54" i="171"/>
  <c r="D3" i="171"/>
  <c r="D23" i="171"/>
  <c r="D35" i="171"/>
  <c r="D25" i="171"/>
  <c r="D20" i="171"/>
  <c r="D12" i="171"/>
  <c r="D52" i="171"/>
  <c r="R54" i="171"/>
  <c r="R74" i="171"/>
  <c r="R60" i="171"/>
  <c r="R65" i="171"/>
  <c r="R76" i="171"/>
  <c r="R55" i="171"/>
  <c r="R48" i="171"/>
  <c r="R63" i="171"/>
  <c r="R10" i="171"/>
  <c r="R20" i="171"/>
  <c r="R35" i="171"/>
  <c r="R14" i="171"/>
  <c r="R34" i="171"/>
  <c r="R3" i="171"/>
  <c r="R28" i="171"/>
  <c r="R5" i="171"/>
  <c r="R49" i="171"/>
  <c r="R73" i="171"/>
  <c r="R30" i="171"/>
  <c r="R64" i="171"/>
  <c r="R15" i="171"/>
  <c r="R9" i="171"/>
  <c r="R29" i="171"/>
  <c r="R25" i="171"/>
  <c r="R58" i="171"/>
  <c r="R50" i="171"/>
  <c r="R70" i="171"/>
  <c r="R44" i="171"/>
  <c r="R43" i="171"/>
  <c r="R40" i="171"/>
  <c r="R4" i="171"/>
  <c r="R24" i="171"/>
  <c r="R18" i="171"/>
  <c r="R68" i="171"/>
  <c r="R59" i="171"/>
  <c r="R45" i="171"/>
  <c r="R19" i="171"/>
  <c r="R39" i="171"/>
  <c r="R69" i="171"/>
  <c r="R72" i="171"/>
  <c r="R62" i="171"/>
  <c r="R56" i="171"/>
  <c r="R7" i="171"/>
  <c r="R47" i="171"/>
  <c r="R16" i="171"/>
  <c r="R75" i="171"/>
  <c r="R22" i="171"/>
  <c r="R71" i="171"/>
  <c r="R42" i="171"/>
  <c r="R77" i="171"/>
  <c r="R11" i="171"/>
  <c r="R36" i="171"/>
  <c r="R51" i="171"/>
  <c r="R13" i="171"/>
  <c r="R53" i="171"/>
  <c r="R78" i="171"/>
  <c r="R66" i="171"/>
  <c r="R8" i="171"/>
  <c r="R17" i="171"/>
  <c r="R37" i="171"/>
  <c r="R6" i="171"/>
  <c r="R31" i="171"/>
  <c r="R33" i="171"/>
  <c r="R67" i="171"/>
  <c r="R46" i="171"/>
  <c r="R23" i="171"/>
  <c r="R38" i="171"/>
  <c r="R32" i="171"/>
  <c r="R57" i="171"/>
  <c r="R26" i="171"/>
  <c r="R61" i="171"/>
  <c r="R12" i="171"/>
  <c r="R41" i="171"/>
  <c r="R27" i="171"/>
  <c r="R52" i="171"/>
  <c r="R21" i="171"/>
  <c r="AZ95" i="190"/>
  <c r="AZ101" i="188"/>
  <c r="AZ103" i="188"/>
  <c r="I67" i="171"/>
  <c r="I6" i="171"/>
  <c r="I31" i="171"/>
  <c r="I18" i="171"/>
  <c r="I48" i="171"/>
  <c r="I63" i="171"/>
  <c r="I78" i="171"/>
  <c r="I51" i="171"/>
  <c r="I28" i="171"/>
  <c r="I12" i="171"/>
  <c r="I32" i="171"/>
  <c r="I52" i="171"/>
  <c r="I73" i="171"/>
  <c r="I26" i="171"/>
  <c r="I46" i="171"/>
  <c r="I43" i="171"/>
  <c r="I7" i="171"/>
  <c r="I27" i="171"/>
  <c r="I47" i="171"/>
  <c r="I72" i="171"/>
  <c r="I23" i="171"/>
  <c r="I41" i="171"/>
  <c r="I13" i="171"/>
  <c r="I62" i="171"/>
  <c r="I77" i="171"/>
  <c r="I66" i="171"/>
  <c r="I38" i="171"/>
  <c r="I58" i="171"/>
  <c r="I16" i="171"/>
  <c r="I75" i="171"/>
  <c r="I22" i="171"/>
  <c r="I42" i="171"/>
  <c r="I68" i="171"/>
  <c r="I8" i="171"/>
  <c r="I33" i="171"/>
  <c r="I53" i="171"/>
  <c r="I3" i="171"/>
  <c r="I17" i="171"/>
  <c r="I37" i="171"/>
  <c r="I57" i="171"/>
  <c r="I56" i="171"/>
  <c r="I9" i="171"/>
  <c r="I29" i="171"/>
  <c r="I49" i="171"/>
  <c r="I60" i="171"/>
  <c r="I65" i="171"/>
  <c r="I76" i="171"/>
  <c r="I30" i="171"/>
  <c r="I50" i="171"/>
  <c r="I55" i="171"/>
  <c r="I64" i="171"/>
  <c r="I74" i="171"/>
  <c r="I70" i="171"/>
  <c r="I4" i="171"/>
  <c r="I24" i="171"/>
  <c r="I44" i="171"/>
  <c r="I45" i="171"/>
  <c r="I20" i="171"/>
  <c r="I10" i="171"/>
  <c r="I40" i="171"/>
  <c r="I59" i="171"/>
  <c r="I71" i="171"/>
  <c r="I19" i="171"/>
  <c r="I39" i="171"/>
  <c r="I11" i="171"/>
  <c r="I25" i="171"/>
  <c r="I61" i="171"/>
  <c r="I36" i="171"/>
  <c r="I35" i="171"/>
  <c r="I14" i="171"/>
  <c r="I34" i="171"/>
  <c r="I54" i="171"/>
  <c r="I5" i="171"/>
  <c r="I15" i="171"/>
  <c r="I21" i="171"/>
  <c r="I69" i="171"/>
  <c r="BT95" i="190"/>
  <c r="BT101" i="188"/>
  <c r="BT103" i="188"/>
  <c r="S95" i="190"/>
  <c r="S101" i="188"/>
  <c r="S103" i="188"/>
  <c r="AW16" i="171"/>
  <c r="AW3" i="171"/>
  <c r="AW38" i="171"/>
  <c r="AW58" i="171"/>
  <c r="AW68" i="171"/>
  <c r="AW75" i="171"/>
  <c r="AW8" i="171"/>
  <c r="AW22" i="171"/>
  <c r="AW42" i="171"/>
  <c r="AW11" i="171"/>
  <c r="AW36" i="171"/>
  <c r="AW56" i="171"/>
  <c r="AW33" i="171"/>
  <c r="AW53" i="171"/>
  <c r="AW17" i="171"/>
  <c r="AW37" i="171"/>
  <c r="AW57" i="171"/>
  <c r="AW67" i="171"/>
  <c r="AW13" i="171"/>
  <c r="AW78" i="171"/>
  <c r="AW77" i="171"/>
  <c r="AW51" i="171"/>
  <c r="AW61" i="171"/>
  <c r="AW18" i="171"/>
  <c r="AW63" i="171"/>
  <c r="AW71" i="171"/>
  <c r="AW28" i="171"/>
  <c r="AW48" i="171"/>
  <c r="AW26" i="171"/>
  <c r="AW73" i="171"/>
  <c r="AW12" i="171"/>
  <c r="AW32" i="171"/>
  <c r="AW52" i="171"/>
  <c r="AW46" i="171"/>
  <c r="AW43" i="171"/>
  <c r="AW7" i="171"/>
  <c r="AW27" i="171"/>
  <c r="AW47" i="171"/>
  <c r="AW41" i="171"/>
  <c r="AW23" i="171"/>
  <c r="AW62" i="171"/>
  <c r="AW72" i="171"/>
  <c r="AW66" i="171"/>
  <c r="AW20" i="171"/>
  <c r="AW45" i="171"/>
  <c r="AW55" i="171"/>
  <c r="AW59" i="171"/>
  <c r="AW31" i="171"/>
  <c r="AW19" i="171"/>
  <c r="AW39" i="171"/>
  <c r="AW40" i="171"/>
  <c r="AW21" i="171"/>
  <c r="AW65" i="171"/>
  <c r="AW70" i="171"/>
  <c r="AW10" i="171"/>
  <c r="AW14" i="171"/>
  <c r="AW34" i="171"/>
  <c r="AW54" i="171"/>
  <c r="AW6" i="171"/>
  <c r="AW30" i="171"/>
  <c r="AW69" i="171"/>
  <c r="AW60" i="171"/>
  <c r="AW9" i="171"/>
  <c r="AW29" i="171"/>
  <c r="AW49" i="171"/>
  <c r="AW76" i="171"/>
  <c r="AW64" i="171"/>
  <c r="AW74" i="171"/>
  <c r="AW5" i="171"/>
  <c r="AW35" i="171"/>
  <c r="AW25" i="171"/>
  <c r="AW4" i="171"/>
  <c r="AW24" i="171"/>
  <c r="AW44" i="171"/>
  <c r="AW15" i="171"/>
  <c r="AW50" i="171"/>
  <c r="AU67" i="171"/>
  <c r="AU66" i="171"/>
  <c r="AU10" i="171"/>
  <c r="AU52" i="171"/>
  <c r="AU22" i="171"/>
  <c r="AU75" i="171"/>
  <c r="AU77" i="171"/>
  <c r="AU16" i="171"/>
  <c r="AU42" i="171"/>
  <c r="AU47" i="171"/>
  <c r="AU32" i="171"/>
  <c r="AU37" i="171"/>
  <c r="AU74" i="171"/>
  <c r="AU62" i="171"/>
  <c r="AU61" i="171"/>
  <c r="AU60" i="171"/>
  <c r="AU70" i="171"/>
  <c r="AU12" i="171"/>
  <c r="AU27" i="171"/>
  <c r="AU72" i="171"/>
  <c r="AU31" i="171"/>
  <c r="AU41" i="171"/>
  <c r="AU7" i="171"/>
  <c r="AU17" i="171"/>
  <c r="AU57" i="171"/>
  <c r="AU18" i="171"/>
  <c r="AU21" i="171"/>
  <c r="AU25" i="171"/>
  <c r="AU24" i="171"/>
  <c r="AU64" i="171"/>
  <c r="AU36" i="171"/>
  <c r="AU76" i="171"/>
  <c r="AU51" i="171"/>
  <c r="AU35" i="171"/>
  <c r="AU44" i="171"/>
  <c r="AU13" i="171"/>
  <c r="AU43" i="171"/>
  <c r="AU63" i="171"/>
  <c r="AU71" i="171"/>
  <c r="AU50" i="171"/>
  <c r="AU46" i="171"/>
  <c r="AU19" i="171"/>
  <c r="AU11" i="171"/>
  <c r="AU6" i="171"/>
  <c r="AU26" i="171"/>
  <c r="AU39" i="171"/>
  <c r="AU8" i="171"/>
  <c r="AU33" i="171"/>
  <c r="AU38" i="171"/>
  <c r="AU58" i="171"/>
  <c r="AU40" i="171"/>
  <c r="AU14" i="171"/>
  <c r="AU30" i="171"/>
  <c r="AU5" i="171"/>
  <c r="AU69" i="171"/>
  <c r="AU55" i="171"/>
  <c r="AU59" i="171"/>
  <c r="AU3" i="171"/>
  <c r="AU28" i="171"/>
  <c r="AU65" i="171"/>
  <c r="AU34" i="171"/>
  <c r="AU56" i="171"/>
  <c r="AU78" i="171"/>
  <c r="AU20" i="171"/>
  <c r="AU9" i="171"/>
  <c r="AU53" i="171"/>
  <c r="AU73" i="171"/>
  <c r="AU45" i="171"/>
  <c r="AU15" i="171"/>
  <c r="AU54" i="171"/>
  <c r="AU23" i="171"/>
  <c r="AU29" i="171"/>
  <c r="AU4" i="171"/>
  <c r="AU49" i="171"/>
  <c r="AU48" i="171"/>
  <c r="AU68" i="171"/>
  <c r="AP34" i="171"/>
  <c r="AP26" i="171"/>
  <c r="AP70" i="171"/>
  <c r="AP46" i="171"/>
  <c r="AP71" i="171"/>
  <c r="AP54" i="171"/>
  <c r="AP16" i="171"/>
  <c r="AP20" i="171"/>
  <c r="AP40" i="171"/>
  <c r="AP4" i="171"/>
  <c r="AP29" i="171"/>
  <c r="AP11" i="171"/>
  <c r="AP41" i="171"/>
  <c r="AP55" i="171"/>
  <c r="AP66" i="171"/>
  <c r="AP49" i="171"/>
  <c r="AP64" i="171"/>
  <c r="AP21" i="171"/>
  <c r="AP15" i="171"/>
  <c r="AP35" i="171"/>
  <c r="AP31" i="171"/>
  <c r="AP50" i="171"/>
  <c r="AP65" i="171"/>
  <c r="AP74" i="171"/>
  <c r="AP44" i="171"/>
  <c r="AP51" i="171"/>
  <c r="AP56" i="171"/>
  <c r="AP10" i="171"/>
  <c r="AP30" i="171"/>
  <c r="AP19" i="171"/>
  <c r="AP59" i="171"/>
  <c r="AP76" i="171"/>
  <c r="AP6" i="171"/>
  <c r="AP61" i="171"/>
  <c r="AP36" i="171"/>
  <c r="AP77" i="171"/>
  <c r="AP5" i="171"/>
  <c r="AP25" i="171"/>
  <c r="AP60" i="171"/>
  <c r="AP69" i="171"/>
  <c r="AP62" i="171"/>
  <c r="AP8" i="171"/>
  <c r="AP42" i="171"/>
  <c r="AP48" i="171"/>
  <c r="AP17" i="171"/>
  <c r="AP23" i="171"/>
  <c r="AP73" i="171"/>
  <c r="AP9" i="171"/>
  <c r="AP14" i="171"/>
  <c r="AP39" i="171"/>
  <c r="AP63" i="171"/>
  <c r="AP43" i="171"/>
  <c r="AP78" i="171"/>
  <c r="AP12" i="171"/>
  <c r="AP37" i="171"/>
  <c r="AP57" i="171"/>
  <c r="AP3" i="171"/>
  <c r="AP75" i="171"/>
  <c r="AP24" i="171"/>
  <c r="AP72" i="171"/>
  <c r="AP18" i="171"/>
  <c r="AP38" i="171"/>
  <c r="AP7" i="171"/>
  <c r="AP32" i="171"/>
  <c r="AP52" i="171"/>
  <c r="AP33" i="171"/>
  <c r="AP58" i="171"/>
  <c r="AP27" i="171"/>
  <c r="AP67" i="171"/>
  <c r="AP13" i="171"/>
  <c r="AP68" i="171"/>
  <c r="AP47" i="171"/>
  <c r="AP45" i="171"/>
  <c r="AP28" i="171"/>
  <c r="AP53" i="171"/>
  <c r="AP22" i="171"/>
  <c r="AA5" i="171"/>
  <c r="AA75" i="171"/>
  <c r="AA27" i="171"/>
  <c r="AA77" i="171"/>
  <c r="AA51" i="171"/>
  <c r="AA36" i="171"/>
  <c r="AA37" i="171"/>
  <c r="AA17" i="171"/>
  <c r="AA32" i="171"/>
  <c r="AA52" i="171"/>
  <c r="AA74" i="171"/>
  <c r="AA20" i="171"/>
  <c r="AA62" i="171"/>
  <c r="AA72" i="171"/>
  <c r="AA70" i="171"/>
  <c r="AA7" i="171"/>
  <c r="AA42" i="171"/>
  <c r="AA31" i="171"/>
  <c r="AA26" i="171"/>
  <c r="AA46" i="171"/>
  <c r="AA25" i="171"/>
  <c r="AA57" i="171"/>
  <c r="AA67" i="171"/>
  <c r="AA12" i="171"/>
  <c r="AA22" i="171"/>
  <c r="AA47" i="171"/>
  <c r="AA41" i="171"/>
  <c r="AA44" i="171"/>
  <c r="AA13" i="171"/>
  <c r="AA50" i="171"/>
  <c r="AA6" i="171"/>
  <c r="AA19" i="171"/>
  <c r="AA61" i="171"/>
  <c r="AA39" i="171"/>
  <c r="AA8" i="171"/>
  <c r="AA33" i="171"/>
  <c r="AA38" i="171"/>
  <c r="AA58" i="171"/>
  <c r="AA30" i="171"/>
  <c r="AA40" i="171"/>
  <c r="AA14" i="171"/>
  <c r="AA66" i="171"/>
  <c r="AA55" i="171"/>
  <c r="AA11" i="171"/>
  <c r="AA69" i="171"/>
  <c r="AA59" i="171"/>
  <c r="AA3" i="171"/>
  <c r="AA28" i="171"/>
  <c r="AA78" i="171"/>
  <c r="AA65" i="171"/>
  <c r="AA34" i="171"/>
  <c r="AA53" i="171"/>
  <c r="AA73" i="171"/>
  <c r="AA15" i="171"/>
  <c r="AA9" i="171"/>
  <c r="AA45" i="171"/>
  <c r="AA56" i="171"/>
  <c r="AA54" i="171"/>
  <c r="AA16" i="171"/>
  <c r="AA23" i="171"/>
  <c r="AA60" i="171"/>
  <c r="AA4" i="171"/>
  <c r="AA29" i="171"/>
  <c r="AA76" i="171"/>
  <c r="AA48" i="171"/>
  <c r="AA68" i="171"/>
  <c r="AA49" i="171"/>
  <c r="AA18" i="171"/>
  <c r="AA71" i="171"/>
  <c r="AA10" i="171"/>
  <c r="AA64" i="171"/>
  <c r="AA24" i="171"/>
  <c r="AA35" i="171"/>
  <c r="AA21" i="171"/>
  <c r="AA63" i="171"/>
  <c r="AA43" i="171"/>
  <c r="BA95" i="190"/>
  <c r="BA101" i="188"/>
  <c r="BA103" i="188"/>
  <c r="BF95" i="190"/>
  <c r="BF101" i="188"/>
  <c r="BF103" i="188"/>
  <c r="AT52" i="171"/>
  <c r="AT72" i="171"/>
  <c r="AT41" i="171"/>
  <c r="AT74" i="171"/>
  <c r="AT55" i="171"/>
  <c r="AT21" i="171"/>
  <c r="AT25" i="171"/>
  <c r="AT65" i="171"/>
  <c r="AT27" i="171"/>
  <c r="AT77" i="171"/>
  <c r="AT56" i="171"/>
  <c r="AT67" i="171"/>
  <c r="AT50" i="171"/>
  <c r="AT17" i="171"/>
  <c r="AT16" i="171"/>
  <c r="AT36" i="171"/>
  <c r="AT42" i="171"/>
  <c r="AT51" i="171"/>
  <c r="AT66" i="171"/>
  <c r="AT7" i="171"/>
  <c r="AT22" i="171"/>
  <c r="AT62" i="171"/>
  <c r="AT40" i="171"/>
  <c r="AT45" i="171"/>
  <c r="AT11" i="171"/>
  <c r="AT31" i="171"/>
  <c r="AT15" i="171"/>
  <c r="AT60" i="171"/>
  <c r="AT32" i="171"/>
  <c r="AT57" i="171"/>
  <c r="AT46" i="171"/>
  <c r="AT47" i="171"/>
  <c r="AT12" i="171"/>
  <c r="AT37" i="171"/>
  <c r="AT6" i="171"/>
  <c r="AT26" i="171"/>
  <c r="AT61" i="171"/>
  <c r="AT70" i="171"/>
  <c r="AT71" i="171"/>
  <c r="AT35" i="171"/>
  <c r="AT24" i="171"/>
  <c r="AT63" i="171"/>
  <c r="AT75" i="171"/>
  <c r="AT5" i="171"/>
  <c r="AT78" i="171"/>
  <c r="AT43" i="171"/>
  <c r="AT20" i="171"/>
  <c r="AT44" i="171"/>
  <c r="AT13" i="171"/>
  <c r="AT4" i="171"/>
  <c r="AT64" i="171"/>
  <c r="AT19" i="171"/>
  <c r="AT76" i="171"/>
  <c r="AT39" i="171"/>
  <c r="AT8" i="171"/>
  <c r="AT33" i="171"/>
  <c r="AT38" i="171"/>
  <c r="AT58" i="171"/>
  <c r="AT73" i="171"/>
  <c r="AT34" i="171"/>
  <c r="AT3" i="171"/>
  <c r="AT28" i="171"/>
  <c r="AT14" i="171"/>
  <c r="AT53" i="171"/>
  <c r="AT59" i="171"/>
  <c r="AT29" i="171"/>
  <c r="AT54" i="171"/>
  <c r="AT69" i="171"/>
  <c r="AT23" i="171"/>
  <c r="AT68" i="171"/>
  <c r="AT48" i="171"/>
  <c r="AT30" i="171"/>
  <c r="AT9" i="171"/>
  <c r="AT10" i="171"/>
  <c r="AT49" i="171"/>
  <c r="AT18" i="171"/>
  <c r="BI4" i="171"/>
  <c r="BI29" i="171"/>
  <c r="BI11" i="171"/>
  <c r="BI16" i="171"/>
  <c r="BI41" i="171"/>
  <c r="BI71" i="171"/>
  <c r="BI21" i="171"/>
  <c r="BI49" i="171"/>
  <c r="BI5" i="171"/>
  <c r="BI25" i="171"/>
  <c r="BI45" i="171"/>
  <c r="BI24" i="171"/>
  <c r="BI70" i="171"/>
  <c r="BI6" i="171"/>
  <c r="BI60" i="171"/>
  <c r="BI44" i="171"/>
  <c r="BI36" i="171"/>
  <c r="BI56" i="171"/>
  <c r="BI64" i="171"/>
  <c r="BI20" i="171"/>
  <c r="BI40" i="171"/>
  <c r="BI66" i="171"/>
  <c r="BI39" i="171"/>
  <c r="BI31" i="171"/>
  <c r="BI51" i="171"/>
  <c r="BI14" i="171"/>
  <c r="BI15" i="171"/>
  <c r="BI35" i="171"/>
  <c r="BI55" i="171"/>
  <c r="BI65" i="171"/>
  <c r="BI46" i="171"/>
  <c r="BI26" i="171"/>
  <c r="BI61" i="171"/>
  <c r="BI10" i="171"/>
  <c r="BI30" i="171"/>
  <c r="BI50" i="171"/>
  <c r="BI54" i="171"/>
  <c r="BI59" i="171"/>
  <c r="BI74" i="171"/>
  <c r="BI22" i="171"/>
  <c r="BI42" i="171"/>
  <c r="BI43" i="171"/>
  <c r="BI58" i="171"/>
  <c r="BI28" i="171"/>
  <c r="BI3" i="171"/>
  <c r="BI19" i="171"/>
  <c r="BI48" i="171"/>
  <c r="BI17" i="171"/>
  <c r="BI37" i="171"/>
  <c r="BI57" i="171"/>
  <c r="BI68" i="171"/>
  <c r="BI23" i="171"/>
  <c r="BI72" i="171"/>
  <c r="BI12" i="171"/>
  <c r="BI32" i="171"/>
  <c r="BI52" i="171"/>
  <c r="BI38" i="171"/>
  <c r="BI13" i="171"/>
  <c r="BI33" i="171"/>
  <c r="BI67" i="171"/>
  <c r="BI69" i="171"/>
  <c r="BI76" i="171"/>
  <c r="BI8" i="171"/>
  <c r="BI53" i="171"/>
  <c r="BI9" i="171"/>
  <c r="BI7" i="171"/>
  <c r="BI27" i="171"/>
  <c r="BI47" i="171"/>
  <c r="BI75" i="171"/>
  <c r="BI34" i="171"/>
  <c r="BI18" i="171"/>
  <c r="BI78" i="171"/>
  <c r="BI62" i="171"/>
  <c r="BI63" i="171"/>
  <c r="BI73" i="171"/>
  <c r="BI77" i="171"/>
  <c r="J41" i="171"/>
  <c r="J52" i="171"/>
  <c r="J63" i="171"/>
  <c r="J38" i="171"/>
  <c r="J53" i="171"/>
  <c r="J46" i="171"/>
  <c r="J3" i="171"/>
  <c r="J12" i="171"/>
  <c r="J32" i="171"/>
  <c r="J75" i="171"/>
  <c r="J36" i="171"/>
  <c r="J61" i="171"/>
  <c r="J78" i="171"/>
  <c r="J11" i="171"/>
  <c r="J47" i="171"/>
  <c r="J43" i="171"/>
  <c r="J58" i="171"/>
  <c r="J77" i="171"/>
  <c r="J7" i="171"/>
  <c r="J27" i="171"/>
  <c r="J62" i="171"/>
  <c r="J28" i="171"/>
  <c r="J73" i="171"/>
  <c r="J42" i="171"/>
  <c r="J56" i="171"/>
  <c r="J8" i="171"/>
  <c r="J33" i="171"/>
  <c r="J48" i="171"/>
  <c r="J22" i="171"/>
  <c r="J26" i="171"/>
  <c r="J66" i="171"/>
  <c r="J13" i="171"/>
  <c r="J57" i="171"/>
  <c r="J68" i="171"/>
  <c r="J18" i="171"/>
  <c r="J23" i="171"/>
  <c r="J17" i="171"/>
  <c r="J37" i="171"/>
  <c r="J67" i="171"/>
  <c r="J72" i="171"/>
  <c r="J15" i="171"/>
  <c r="J54" i="171"/>
  <c r="J30" i="171"/>
  <c r="J55" i="171"/>
  <c r="J60" i="171"/>
  <c r="J74" i="171"/>
  <c r="J24" i="171"/>
  <c r="J31" i="171"/>
  <c r="J70" i="171"/>
  <c r="J69" i="171"/>
  <c r="J10" i="171"/>
  <c r="J6" i="171"/>
  <c r="J50" i="171"/>
  <c r="J19" i="171"/>
  <c r="J49" i="171"/>
  <c r="J16" i="171"/>
  <c r="J51" i="171"/>
  <c r="J25" i="171"/>
  <c r="J21" i="171"/>
  <c r="J64" i="171"/>
  <c r="J71" i="171"/>
  <c r="J45" i="171"/>
  <c r="J14" i="171"/>
  <c r="J5" i="171"/>
  <c r="J44" i="171"/>
  <c r="J20" i="171"/>
  <c r="J65" i="171"/>
  <c r="J40" i="171"/>
  <c r="J9" i="171"/>
  <c r="J34" i="171"/>
  <c r="J59" i="171"/>
  <c r="J76" i="171"/>
  <c r="J39" i="171"/>
  <c r="J35" i="171"/>
  <c r="J29" i="171"/>
  <c r="J4" i="171"/>
  <c r="R95" i="190"/>
  <c r="R101" i="188"/>
  <c r="R103" i="188"/>
  <c r="BA12" i="171"/>
  <c r="BA37" i="171"/>
  <c r="BA59" i="171"/>
  <c r="BA39" i="171"/>
  <c r="BA69" i="171"/>
  <c r="BA57" i="171"/>
  <c r="BA6" i="171"/>
  <c r="BA3" i="171"/>
  <c r="BA23" i="171"/>
  <c r="BA43" i="171"/>
  <c r="BA7" i="171"/>
  <c r="BA32" i="171"/>
  <c r="BA78" i="171"/>
  <c r="BA52" i="171"/>
  <c r="BA14" i="171"/>
  <c r="BA34" i="171"/>
  <c r="BA54" i="171"/>
  <c r="BA68" i="171"/>
  <c r="BA18" i="171"/>
  <c r="BA38" i="171"/>
  <c r="BA58" i="171"/>
  <c r="BA47" i="171"/>
  <c r="BA62" i="171"/>
  <c r="BA72" i="171"/>
  <c r="BA19" i="171"/>
  <c r="BA64" i="171"/>
  <c r="BA29" i="171"/>
  <c r="BA49" i="171"/>
  <c r="BA9" i="171"/>
  <c r="BA22" i="171"/>
  <c r="BA13" i="171"/>
  <c r="BA33" i="171"/>
  <c r="BA53" i="171"/>
  <c r="BA4" i="171"/>
  <c r="BA42" i="171"/>
  <c r="BA44" i="171"/>
  <c r="BA8" i="171"/>
  <c r="BA28" i="171"/>
  <c r="BA48" i="171"/>
  <c r="BA63" i="171"/>
  <c r="BA24" i="171"/>
  <c r="BA73" i="171"/>
  <c r="BA67" i="171"/>
  <c r="BA75" i="171"/>
  <c r="BA36" i="171"/>
  <c r="BA20" i="171"/>
  <c r="BA40" i="171"/>
  <c r="BA27" i="171"/>
  <c r="BA66" i="171"/>
  <c r="BA31" i="171"/>
  <c r="BA16" i="171"/>
  <c r="BA77" i="171"/>
  <c r="BA17" i="171"/>
  <c r="BA15" i="171"/>
  <c r="BA35" i="171"/>
  <c r="BA55" i="171"/>
  <c r="BA76" i="171"/>
  <c r="BA70" i="171"/>
  <c r="BA41" i="171"/>
  <c r="BA51" i="171"/>
  <c r="BA10" i="171"/>
  <c r="BA30" i="171"/>
  <c r="BA50" i="171"/>
  <c r="BA56" i="171"/>
  <c r="BA65" i="171"/>
  <c r="BA74" i="171"/>
  <c r="BA61" i="171"/>
  <c r="BA71" i="171"/>
  <c r="BA5" i="171"/>
  <c r="BA25" i="171"/>
  <c r="BA45" i="171"/>
  <c r="BA46" i="171"/>
  <c r="BA11" i="171"/>
  <c r="BA21" i="171"/>
  <c r="BA26" i="171"/>
  <c r="BA60" i="171"/>
  <c r="AG78" i="171"/>
  <c r="AG7" i="171"/>
  <c r="AG32" i="171"/>
  <c r="AG34" i="171"/>
  <c r="AG54" i="171"/>
  <c r="AG68" i="171"/>
  <c r="AG52" i="171"/>
  <c r="AG18" i="171"/>
  <c r="AG38" i="171"/>
  <c r="AG58" i="171"/>
  <c r="AG27" i="171"/>
  <c r="AG62" i="171"/>
  <c r="AG72" i="171"/>
  <c r="AG19" i="171"/>
  <c r="AG64" i="171"/>
  <c r="AG9" i="171"/>
  <c r="AG47" i="171"/>
  <c r="AG29" i="171"/>
  <c r="AG49" i="171"/>
  <c r="AG13" i="171"/>
  <c r="AG33" i="171"/>
  <c r="AG53" i="171"/>
  <c r="AG4" i="171"/>
  <c r="AG42" i="171"/>
  <c r="AG44" i="171"/>
  <c r="AG17" i="171"/>
  <c r="AG8" i="171"/>
  <c r="AG28" i="171"/>
  <c r="AG48" i="171"/>
  <c r="AG63" i="171"/>
  <c r="AG24" i="171"/>
  <c r="AG73" i="171"/>
  <c r="AG14" i="171"/>
  <c r="AG67" i="171"/>
  <c r="AG59" i="171"/>
  <c r="AG39" i="171"/>
  <c r="AG69" i="171"/>
  <c r="AG3" i="171"/>
  <c r="AG23" i="171"/>
  <c r="AG43" i="171"/>
  <c r="AG57" i="171"/>
  <c r="AG11" i="171"/>
  <c r="AG36" i="171"/>
  <c r="AG77" i="171"/>
  <c r="AG46" i="171"/>
  <c r="AG56" i="171"/>
  <c r="AG15" i="171"/>
  <c r="AG35" i="171"/>
  <c r="AG55" i="171"/>
  <c r="AG76" i="171"/>
  <c r="AG61" i="171"/>
  <c r="AG70" i="171"/>
  <c r="AG12" i="171"/>
  <c r="AG21" i="171"/>
  <c r="AG66" i="171"/>
  <c r="AG10" i="171"/>
  <c r="AG30" i="171"/>
  <c r="AG50" i="171"/>
  <c r="AG41" i="171"/>
  <c r="AG65" i="171"/>
  <c r="AG74" i="171"/>
  <c r="AG22" i="171"/>
  <c r="AG5" i="171"/>
  <c r="AG25" i="171"/>
  <c r="AG45" i="171"/>
  <c r="AG37" i="171"/>
  <c r="AG31" i="171"/>
  <c r="AG26" i="171"/>
  <c r="AG60" i="171"/>
  <c r="AG75" i="171"/>
  <c r="AG6" i="171"/>
  <c r="AG16" i="171"/>
  <c r="AG20" i="171"/>
  <c r="AG40" i="171"/>
  <c r="AG51" i="171"/>
  <c r="AG71" i="171"/>
  <c r="AT95" i="190"/>
  <c r="AT101" i="188"/>
  <c r="AT103" i="188"/>
  <c r="O95" i="190"/>
  <c r="O101" i="188"/>
  <c r="O103" i="188"/>
  <c r="U95" i="190"/>
  <c r="U101" i="188"/>
  <c r="U103" i="188"/>
  <c r="BK46" i="171"/>
  <c r="BK26" i="171"/>
  <c r="BK51" i="171"/>
  <c r="BK5" i="171"/>
  <c r="BK76" i="171"/>
  <c r="BK9" i="171"/>
  <c r="BK56" i="171"/>
  <c r="BK55" i="171"/>
  <c r="BK66" i="171"/>
  <c r="BK31" i="171"/>
  <c r="BK36" i="171"/>
  <c r="BK15" i="171"/>
  <c r="BK41" i="171"/>
  <c r="BK50" i="171"/>
  <c r="BK11" i="171"/>
  <c r="BK6" i="171"/>
  <c r="BK16" i="171"/>
  <c r="BK4" i="171"/>
  <c r="BK19" i="171"/>
  <c r="BK61" i="171"/>
  <c r="BK35" i="171"/>
  <c r="BK77" i="171"/>
  <c r="BK71" i="171"/>
  <c r="BK21" i="171"/>
  <c r="BK27" i="171"/>
  <c r="BK40" i="171"/>
  <c r="BK33" i="171"/>
  <c r="BK45" i="171"/>
  <c r="BK44" i="171"/>
  <c r="BK64" i="171"/>
  <c r="BK8" i="171"/>
  <c r="BK24" i="171"/>
  <c r="BK20" i="171"/>
  <c r="BK53" i="171"/>
  <c r="BK75" i="171"/>
  <c r="BK73" i="171"/>
  <c r="BK22" i="171"/>
  <c r="BK47" i="171"/>
  <c r="BK67" i="171"/>
  <c r="BK59" i="171"/>
  <c r="BK25" i="171"/>
  <c r="BK3" i="171"/>
  <c r="BK28" i="171"/>
  <c r="BK78" i="171"/>
  <c r="BK48" i="171"/>
  <c r="BK65" i="171"/>
  <c r="BK17" i="171"/>
  <c r="BK14" i="171"/>
  <c r="BK34" i="171"/>
  <c r="BK63" i="171"/>
  <c r="BK42" i="171"/>
  <c r="BK62" i="171"/>
  <c r="BK23" i="171"/>
  <c r="BK74" i="171"/>
  <c r="BK49" i="171"/>
  <c r="BK43" i="171"/>
  <c r="BK12" i="171"/>
  <c r="BK10" i="171"/>
  <c r="BK18" i="171"/>
  <c r="BK37" i="171"/>
  <c r="BK57" i="171"/>
  <c r="BK60" i="171"/>
  <c r="BK38" i="171"/>
  <c r="BK7" i="171"/>
  <c r="BK32" i="171"/>
  <c r="BK30" i="171"/>
  <c r="BK29" i="171"/>
  <c r="BK54" i="171"/>
  <c r="BK39" i="171"/>
  <c r="BK13" i="171"/>
  <c r="BK58" i="171"/>
  <c r="BK69" i="171"/>
  <c r="BK68" i="171"/>
  <c r="BK72" i="171"/>
  <c r="BK52" i="171"/>
  <c r="BK70" i="171"/>
  <c r="X95" i="190"/>
  <c r="X101" i="188"/>
  <c r="X103" i="188"/>
  <c r="BJ76" i="171"/>
  <c r="BJ39" i="171"/>
  <c r="BJ6" i="171"/>
  <c r="BJ45" i="171"/>
  <c r="BJ77" i="171"/>
  <c r="BJ31" i="171"/>
  <c r="BJ5" i="171"/>
  <c r="BJ25" i="171"/>
  <c r="BJ60" i="171"/>
  <c r="BJ69" i="171"/>
  <c r="BJ34" i="171"/>
  <c r="BJ9" i="171"/>
  <c r="BJ70" i="171"/>
  <c r="BJ41" i="171"/>
  <c r="BJ71" i="171"/>
  <c r="BJ61" i="171"/>
  <c r="BJ54" i="171"/>
  <c r="BJ20" i="171"/>
  <c r="BJ40" i="171"/>
  <c r="BJ21" i="171"/>
  <c r="BJ46" i="171"/>
  <c r="BJ55" i="171"/>
  <c r="BJ66" i="171"/>
  <c r="BJ49" i="171"/>
  <c r="BJ16" i="171"/>
  <c r="BJ11" i="171"/>
  <c r="BJ15" i="171"/>
  <c r="BJ35" i="171"/>
  <c r="BJ24" i="171"/>
  <c r="BJ36" i="171"/>
  <c r="BJ51" i="171"/>
  <c r="BJ50" i="171"/>
  <c r="BJ65" i="171"/>
  <c r="BJ56" i="171"/>
  <c r="BJ74" i="171"/>
  <c r="BJ26" i="171"/>
  <c r="BJ10" i="171"/>
  <c r="BJ30" i="171"/>
  <c r="BJ44" i="171"/>
  <c r="BJ13" i="171"/>
  <c r="BJ58" i="171"/>
  <c r="BJ67" i="171"/>
  <c r="BJ59" i="171"/>
  <c r="BJ68" i="171"/>
  <c r="BJ47" i="171"/>
  <c r="BJ28" i="171"/>
  <c r="BJ53" i="171"/>
  <c r="BJ22" i="171"/>
  <c r="BJ62" i="171"/>
  <c r="BJ8" i="171"/>
  <c r="BJ48" i="171"/>
  <c r="BJ17" i="171"/>
  <c r="BJ42" i="171"/>
  <c r="BJ29" i="171"/>
  <c r="BJ64" i="171"/>
  <c r="BJ23" i="171"/>
  <c r="BJ14" i="171"/>
  <c r="BJ63" i="171"/>
  <c r="BJ73" i="171"/>
  <c r="BJ43" i="171"/>
  <c r="BJ12" i="171"/>
  <c r="BJ4" i="171"/>
  <c r="BJ3" i="171"/>
  <c r="BJ78" i="171"/>
  <c r="BJ75" i="171"/>
  <c r="BJ37" i="171"/>
  <c r="BJ57" i="171"/>
  <c r="BJ19" i="171"/>
  <c r="BJ18" i="171"/>
  <c r="BJ38" i="171"/>
  <c r="BJ7" i="171"/>
  <c r="BJ32" i="171"/>
  <c r="BJ72" i="171"/>
  <c r="BJ52" i="171"/>
  <c r="BJ33" i="171"/>
  <c r="BJ27" i="171"/>
  <c r="E66" i="171"/>
  <c r="E10" i="171"/>
  <c r="E35" i="171"/>
  <c r="E47" i="171"/>
  <c r="E55" i="171"/>
  <c r="E27" i="171"/>
  <c r="E62" i="171"/>
  <c r="E11" i="171"/>
  <c r="E31" i="171"/>
  <c r="E51" i="171"/>
  <c r="E60" i="171"/>
  <c r="E5" i="171"/>
  <c r="E30" i="171"/>
  <c r="E7" i="171"/>
  <c r="E72" i="171"/>
  <c r="E50" i="171"/>
  <c r="E17" i="171"/>
  <c r="E42" i="171"/>
  <c r="E6" i="171"/>
  <c r="E26" i="171"/>
  <c r="E46" i="171"/>
  <c r="E71" i="171"/>
  <c r="E45" i="171"/>
  <c r="E61" i="171"/>
  <c r="E37" i="171"/>
  <c r="E57" i="171"/>
  <c r="E74" i="171"/>
  <c r="E20" i="171"/>
  <c r="E65" i="171"/>
  <c r="E22" i="171"/>
  <c r="E21" i="171"/>
  <c r="E41" i="171"/>
  <c r="E67" i="171"/>
  <c r="E40" i="171"/>
  <c r="E32" i="171"/>
  <c r="E52" i="171"/>
  <c r="E77" i="171"/>
  <c r="E16" i="171"/>
  <c r="E36" i="171"/>
  <c r="E56" i="171"/>
  <c r="E12" i="171"/>
  <c r="E19" i="171"/>
  <c r="E64" i="171"/>
  <c r="E8" i="171"/>
  <c r="E28" i="171"/>
  <c r="E48" i="171"/>
  <c r="E9" i="171"/>
  <c r="E63" i="171"/>
  <c r="E39" i="171"/>
  <c r="E59" i="171"/>
  <c r="E3" i="171"/>
  <c r="E23" i="171"/>
  <c r="E43" i="171"/>
  <c r="E34" i="171"/>
  <c r="E78" i="171"/>
  <c r="E4" i="171"/>
  <c r="E14" i="171"/>
  <c r="E49" i="171"/>
  <c r="E24" i="171"/>
  <c r="E69" i="171"/>
  <c r="E18" i="171"/>
  <c r="E38" i="171"/>
  <c r="E58" i="171"/>
  <c r="E15" i="171"/>
  <c r="E73" i="171"/>
  <c r="E76" i="171"/>
  <c r="E44" i="171"/>
  <c r="E54" i="171"/>
  <c r="E13" i="171"/>
  <c r="E33" i="171"/>
  <c r="E53" i="171"/>
  <c r="E75" i="171"/>
  <c r="E29" i="171"/>
  <c r="E25" i="171"/>
  <c r="E70" i="171"/>
  <c r="E68" i="171"/>
  <c r="AF18" i="171"/>
  <c r="AF38" i="171"/>
  <c r="AF58" i="171"/>
  <c r="AF78" i="171"/>
  <c r="AF68" i="171"/>
  <c r="AF37" i="171"/>
  <c r="AF62" i="171"/>
  <c r="AF13" i="171"/>
  <c r="AF33" i="171"/>
  <c r="AF53" i="171"/>
  <c r="AF75" i="171"/>
  <c r="AF42" i="171"/>
  <c r="AF57" i="171"/>
  <c r="AF52" i="171"/>
  <c r="AF8" i="171"/>
  <c r="AF28" i="171"/>
  <c r="AF48" i="171"/>
  <c r="AF63" i="171"/>
  <c r="AF67" i="171"/>
  <c r="AF66" i="171"/>
  <c r="AF3" i="171"/>
  <c r="AF23" i="171"/>
  <c r="AF43" i="171"/>
  <c r="AF73" i="171"/>
  <c r="AF72" i="171"/>
  <c r="AF31" i="171"/>
  <c r="AF65" i="171"/>
  <c r="AF32" i="171"/>
  <c r="AF11" i="171"/>
  <c r="AF47" i="171"/>
  <c r="AF24" i="171"/>
  <c r="AF45" i="171"/>
  <c r="AF56" i="171"/>
  <c r="AF5" i="171"/>
  <c r="AF25" i="171"/>
  <c r="AF54" i="171"/>
  <c r="AF12" i="171"/>
  <c r="AF26" i="171"/>
  <c r="AF60" i="171"/>
  <c r="AF4" i="171"/>
  <c r="AF41" i="171"/>
  <c r="AF6" i="171"/>
  <c r="AF40" i="171"/>
  <c r="AF19" i="171"/>
  <c r="AF61" i="171"/>
  <c r="AF20" i="171"/>
  <c r="AF49" i="171"/>
  <c r="AF21" i="171"/>
  <c r="AF51" i="171"/>
  <c r="AF35" i="171"/>
  <c r="AF55" i="171"/>
  <c r="AF22" i="171"/>
  <c r="AF34" i="171"/>
  <c r="AF64" i="171"/>
  <c r="AF36" i="171"/>
  <c r="AF15" i="171"/>
  <c r="AF14" i="171"/>
  <c r="AF44" i="171"/>
  <c r="AF74" i="171"/>
  <c r="AF70" i="171"/>
  <c r="AF16" i="171"/>
  <c r="AF7" i="171"/>
  <c r="AF17" i="171"/>
  <c r="AF29" i="171"/>
  <c r="AF71" i="171"/>
  <c r="AF50" i="171"/>
  <c r="AF59" i="171"/>
  <c r="AF10" i="171"/>
  <c r="AF30" i="171"/>
  <c r="AF77" i="171"/>
  <c r="AF46" i="171"/>
  <c r="AF27" i="171"/>
  <c r="AF9" i="171"/>
  <c r="AF76" i="171"/>
  <c r="AF39" i="171"/>
  <c r="AF69" i="171"/>
  <c r="V55" i="171"/>
  <c r="V66" i="171"/>
  <c r="V49" i="171"/>
  <c r="V64" i="171"/>
  <c r="V6" i="171"/>
  <c r="V15" i="171"/>
  <c r="V35" i="171"/>
  <c r="V24" i="171"/>
  <c r="V71" i="171"/>
  <c r="V50" i="171"/>
  <c r="V65" i="171"/>
  <c r="V21" i="171"/>
  <c r="V46" i="171"/>
  <c r="V11" i="171"/>
  <c r="V26" i="171"/>
  <c r="V74" i="171"/>
  <c r="V36" i="171"/>
  <c r="V10" i="171"/>
  <c r="V30" i="171"/>
  <c r="V76" i="171"/>
  <c r="V59" i="171"/>
  <c r="V61" i="171"/>
  <c r="V31" i="171"/>
  <c r="V56" i="171"/>
  <c r="V45" i="171"/>
  <c r="V39" i="171"/>
  <c r="V77" i="171"/>
  <c r="V5" i="171"/>
  <c r="V25" i="171"/>
  <c r="V14" i="171"/>
  <c r="V69" i="171"/>
  <c r="V60" i="171"/>
  <c r="V16" i="171"/>
  <c r="V51" i="171"/>
  <c r="V41" i="171"/>
  <c r="V20" i="171"/>
  <c r="V40" i="171"/>
  <c r="V73" i="171"/>
  <c r="V23" i="171"/>
  <c r="V63" i="171"/>
  <c r="V78" i="171"/>
  <c r="V57" i="171"/>
  <c r="V70" i="171"/>
  <c r="V9" i="171"/>
  <c r="V29" i="171"/>
  <c r="V34" i="171"/>
  <c r="V54" i="171"/>
  <c r="V43" i="171"/>
  <c r="V75" i="171"/>
  <c r="V12" i="171"/>
  <c r="V37" i="171"/>
  <c r="V3" i="171"/>
  <c r="V72" i="171"/>
  <c r="V4" i="171"/>
  <c r="V18" i="171"/>
  <c r="V38" i="171"/>
  <c r="V7" i="171"/>
  <c r="V32" i="171"/>
  <c r="V52" i="171"/>
  <c r="V19" i="171"/>
  <c r="V67" i="171"/>
  <c r="V33" i="171"/>
  <c r="V58" i="171"/>
  <c r="V27" i="171"/>
  <c r="V68" i="171"/>
  <c r="V47" i="171"/>
  <c r="V44" i="171"/>
  <c r="V13" i="171"/>
  <c r="V28" i="171"/>
  <c r="V53" i="171"/>
  <c r="V22" i="171"/>
  <c r="V62" i="171"/>
  <c r="V42" i="171"/>
  <c r="V8" i="171"/>
  <c r="V48" i="171"/>
  <c r="V17" i="171"/>
  <c r="F95" i="190"/>
  <c r="F101" i="188"/>
  <c r="F103" i="188"/>
  <c r="AF95" i="190"/>
  <c r="AF101" i="188"/>
  <c r="AF103" i="188"/>
  <c r="BP61" i="171"/>
  <c r="BP7" i="171"/>
  <c r="BP27" i="171"/>
  <c r="BP47" i="171"/>
  <c r="BP62" i="171"/>
  <c r="BP75" i="171"/>
  <c r="BP41" i="171"/>
  <c r="BP56" i="171"/>
  <c r="BP78" i="171"/>
  <c r="BP46" i="171"/>
  <c r="BP65" i="171"/>
  <c r="BP22" i="171"/>
  <c r="BP42" i="171"/>
  <c r="BP72" i="171"/>
  <c r="BP11" i="171"/>
  <c r="BP66" i="171"/>
  <c r="BP6" i="171"/>
  <c r="BP17" i="171"/>
  <c r="BP37" i="171"/>
  <c r="BP57" i="171"/>
  <c r="BP67" i="171"/>
  <c r="BP26" i="171"/>
  <c r="BP71" i="171"/>
  <c r="BP60" i="171"/>
  <c r="BP12" i="171"/>
  <c r="BP32" i="171"/>
  <c r="BP52" i="171"/>
  <c r="BP20" i="171"/>
  <c r="BP31" i="171"/>
  <c r="BP50" i="171"/>
  <c r="BP54" i="171"/>
  <c r="BP63" i="171"/>
  <c r="BP35" i="171"/>
  <c r="BP76" i="171"/>
  <c r="BP14" i="171"/>
  <c r="BP34" i="171"/>
  <c r="BP43" i="171"/>
  <c r="BP51" i="171"/>
  <c r="BP36" i="171"/>
  <c r="BP69" i="171"/>
  <c r="BP15" i="171"/>
  <c r="BP13" i="171"/>
  <c r="BP49" i="171"/>
  <c r="BP70" i="171"/>
  <c r="BP9" i="171"/>
  <c r="BP29" i="171"/>
  <c r="BP28" i="171"/>
  <c r="BP38" i="171"/>
  <c r="BP58" i="171"/>
  <c r="BP45" i="171"/>
  <c r="BP30" i="171"/>
  <c r="BP64" i="171"/>
  <c r="BP10" i="171"/>
  <c r="BP21" i="171"/>
  <c r="BP44" i="171"/>
  <c r="BP73" i="171"/>
  <c r="BP55" i="171"/>
  <c r="BP4" i="171"/>
  <c r="BP24" i="171"/>
  <c r="BP23" i="171"/>
  <c r="BP53" i="171"/>
  <c r="BP25" i="171"/>
  <c r="BP16" i="171"/>
  <c r="BP59" i="171"/>
  <c r="BP77" i="171"/>
  <c r="BP5" i="171"/>
  <c r="BP40" i="171"/>
  <c r="BP39" i="171"/>
  <c r="BP3" i="171"/>
  <c r="BP68" i="171"/>
  <c r="BP74" i="171"/>
  <c r="BP19" i="171"/>
  <c r="BP8" i="171"/>
  <c r="BP33" i="171"/>
  <c r="BP48" i="171"/>
  <c r="BP18" i="171"/>
  <c r="AM95" i="190"/>
  <c r="AM101" i="188"/>
  <c r="AM103" i="188"/>
  <c r="X76" i="171"/>
  <c r="X16" i="171"/>
  <c r="X36" i="171"/>
  <c r="X56" i="171"/>
  <c r="X30" i="171"/>
  <c r="X35" i="171"/>
  <c r="X45" i="171"/>
  <c r="X20" i="171"/>
  <c r="X66" i="171"/>
  <c r="X11" i="171"/>
  <c r="X31" i="171"/>
  <c r="X51" i="171"/>
  <c r="X77" i="171"/>
  <c r="X15" i="171"/>
  <c r="X40" i="171"/>
  <c r="X50" i="171"/>
  <c r="X55" i="171"/>
  <c r="X6" i="171"/>
  <c r="X26" i="171"/>
  <c r="X46" i="171"/>
  <c r="X70" i="171"/>
  <c r="X65" i="171"/>
  <c r="X61" i="171"/>
  <c r="X5" i="171"/>
  <c r="X21" i="171"/>
  <c r="X41" i="171"/>
  <c r="X71" i="171"/>
  <c r="X29" i="171"/>
  <c r="X44" i="171"/>
  <c r="X63" i="171"/>
  <c r="X32" i="171"/>
  <c r="X60" i="171"/>
  <c r="X9" i="171"/>
  <c r="X69" i="171"/>
  <c r="X43" i="171"/>
  <c r="X10" i="171"/>
  <c r="X12" i="171"/>
  <c r="X72" i="171"/>
  <c r="X54" i="171"/>
  <c r="X3" i="171"/>
  <c r="X23" i="171"/>
  <c r="X52" i="171"/>
  <c r="X74" i="171"/>
  <c r="X24" i="171"/>
  <c r="X25" i="171"/>
  <c r="X78" i="171"/>
  <c r="X4" i="171"/>
  <c r="X38" i="171"/>
  <c r="X58" i="171"/>
  <c r="X67" i="171"/>
  <c r="X39" i="171"/>
  <c r="X18" i="171"/>
  <c r="X7" i="171"/>
  <c r="X47" i="171"/>
  <c r="X73" i="171"/>
  <c r="X19" i="171"/>
  <c r="X22" i="171"/>
  <c r="X53" i="171"/>
  <c r="X62" i="171"/>
  <c r="X49" i="171"/>
  <c r="X13" i="171"/>
  <c r="X33" i="171"/>
  <c r="X42" i="171"/>
  <c r="X34" i="171"/>
  <c r="X68" i="171"/>
  <c r="X14" i="171"/>
  <c r="X59" i="171"/>
  <c r="X17" i="171"/>
  <c r="X48" i="171"/>
  <c r="X64" i="171"/>
  <c r="X8" i="171"/>
  <c r="X28" i="171"/>
  <c r="X37" i="171"/>
  <c r="X57" i="171"/>
  <c r="X75" i="171"/>
  <c r="X27" i="171"/>
  <c r="Y15" i="171"/>
  <c r="Y77" i="171"/>
  <c r="Y32" i="171"/>
  <c r="Y52" i="171"/>
  <c r="Y16" i="171"/>
  <c r="Y36" i="171"/>
  <c r="Y56" i="171"/>
  <c r="Y10" i="171"/>
  <c r="Y35" i="171"/>
  <c r="Y66" i="171"/>
  <c r="Y12" i="171"/>
  <c r="Y55" i="171"/>
  <c r="Y70" i="171"/>
  <c r="Y47" i="171"/>
  <c r="Y60" i="171"/>
  <c r="Y27" i="171"/>
  <c r="Y62" i="171"/>
  <c r="Y7" i="171"/>
  <c r="Y11" i="171"/>
  <c r="Y31" i="171"/>
  <c r="Y51" i="171"/>
  <c r="Y74" i="171"/>
  <c r="Y50" i="171"/>
  <c r="Y72" i="171"/>
  <c r="Y22" i="171"/>
  <c r="Y17" i="171"/>
  <c r="Y42" i="171"/>
  <c r="Y25" i="171"/>
  <c r="Y6" i="171"/>
  <c r="Y26" i="171"/>
  <c r="Y46" i="171"/>
  <c r="Y71" i="171"/>
  <c r="Y45" i="171"/>
  <c r="Y61" i="171"/>
  <c r="Y37" i="171"/>
  <c r="Y57" i="171"/>
  <c r="Y21" i="171"/>
  <c r="Y41" i="171"/>
  <c r="Y67" i="171"/>
  <c r="Y40" i="171"/>
  <c r="Y76" i="171"/>
  <c r="Y13" i="171"/>
  <c r="Y33" i="171"/>
  <c r="Y53" i="171"/>
  <c r="Y75" i="171"/>
  <c r="Y68" i="171"/>
  <c r="Y65" i="171"/>
  <c r="Y49" i="171"/>
  <c r="Y30" i="171"/>
  <c r="Y8" i="171"/>
  <c r="Y28" i="171"/>
  <c r="Y48" i="171"/>
  <c r="Y44" i="171"/>
  <c r="Y14" i="171"/>
  <c r="Y39" i="171"/>
  <c r="Y59" i="171"/>
  <c r="Y63" i="171"/>
  <c r="Y20" i="171"/>
  <c r="Y3" i="171"/>
  <c r="Y23" i="171"/>
  <c r="Y43" i="171"/>
  <c r="Y4" i="171"/>
  <c r="Y78" i="171"/>
  <c r="Y69" i="171"/>
  <c r="Y5" i="171"/>
  <c r="Y34" i="171"/>
  <c r="Y18" i="171"/>
  <c r="Y38" i="171"/>
  <c r="Y58" i="171"/>
  <c r="Y24" i="171"/>
  <c r="Y29" i="171"/>
  <c r="Y9" i="171"/>
  <c r="Y54" i="171"/>
  <c r="Y19" i="171"/>
  <c r="Y64" i="171"/>
  <c r="Y73" i="171"/>
  <c r="M9" i="171"/>
  <c r="M27" i="171"/>
  <c r="M62" i="171"/>
  <c r="M19" i="171"/>
  <c r="M64" i="171"/>
  <c r="M29" i="171"/>
  <c r="M49" i="171"/>
  <c r="M47" i="171"/>
  <c r="M13" i="171"/>
  <c r="M33" i="171"/>
  <c r="M53" i="171"/>
  <c r="M22" i="171"/>
  <c r="M4" i="171"/>
  <c r="M42" i="171"/>
  <c r="M44" i="171"/>
  <c r="M8" i="171"/>
  <c r="M28" i="171"/>
  <c r="M48" i="171"/>
  <c r="M63" i="171"/>
  <c r="M24" i="171"/>
  <c r="M73" i="171"/>
  <c r="M39" i="171"/>
  <c r="M59" i="171"/>
  <c r="M69" i="171"/>
  <c r="M12" i="171"/>
  <c r="M37" i="171"/>
  <c r="M3" i="171"/>
  <c r="M23" i="171"/>
  <c r="M43" i="171"/>
  <c r="M57" i="171"/>
  <c r="M78" i="171"/>
  <c r="M14" i="171"/>
  <c r="M34" i="171"/>
  <c r="M54" i="171"/>
  <c r="M68" i="171"/>
  <c r="M18" i="171"/>
  <c r="M38" i="171"/>
  <c r="M58" i="171"/>
  <c r="M52" i="171"/>
  <c r="M10" i="171"/>
  <c r="M30" i="171"/>
  <c r="M50" i="171"/>
  <c r="M67" i="171"/>
  <c r="M26" i="171"/>
  <c r="M11" i="171"/>
  <c r="M72" i="171"/>
  <c r="M65" i="171"/>
  <c r="M74" i="171"/>
  <c r="M75" i="171"/>
  <c r="M31" i="171"/>
  <c r="M21" i="171"/>
  <c r="M5" i="171"/>
  <c r="M25" i="171"/>
  <c r="M45" i="171"/>
  <c r="M32" i="171"/>
  <c r="M56" i="171"/>
  <c r="M71" i="171"/>
  <c r="M60" i="171"/>
  <c r="M6" i="171"/>
  <c r="M16" i="171"/>
  <c r="M20" i="171"/>
  <c r="M40" i="171"/>
  <c r="M7" i="171"/>
  <c r="M46" i="171"/>
  <c r="M41" i="171"/>
  <c r="M51" i="171"/>
  <c r="M61" i="171"/>
  <c r="M66" i="171"/>
  <c r="M77" i="171"/>
  <c r="M15" i="171"/>
  <c r="M35" i="171"/>
  <c r="M55" i="171"/>
  <c r="M36" i="171"/>
  <c r="M76" i="171"/>
  <c r="M70" i="171"/>
  <c r="M17" i="171"/>
  <c r="AN95" i="190"/>
  <c r="AN101" i="188"/>
  <c r="AN103" i="188"/>
  <c r="BB29" i="171"/>
  <c r="BB43" i="171"/>
  <c r="BB24" i="171"/>
  <c r="BB49" i="171"/>
  <c r="BB3" i="171"/>
  <c r="BB23" i="171"/>
  <c r="BB42" i="171"/>
  <c r="BB17" i="171"/>
  <c r="BB67" i="171"/>
  <c r="BB34" i="171"/>
  <c r="BB58" i="171"/>
  <c r="BB75" i="171"/>
  <c r="BB4" i="171"/>
  <c r="BB69" i="171"/>
  <c r="BB52" i="171"/>
  <c r="BB18" i="171"/>
  <c r="BB38" i="171"/>
  <c r="BB68" i="171"/>
  <c r="BB53" i="171"/>
  <c r="BB14" i="171"/>
  <c r="BB64" i="171"/>
  <c r="BB47" i="171"/>
  <c r="BB13" i="171"/>
  <c r="BB33" i="171"/>
  <c r="BB7" i="171"/>
  <c r="BB32" i="171"/>
  <c r="BB62" i="171"/>
  <c r="BB39" i="171"/>
  <c r="BB48" i="171"/>
  <c r="BB9" i="171"/>
  <c r="BB44" i="171"/>
  <c r="BB59" i="171"/>
  <c r="BB54" i="171"/>
  <c r="BB19" i="171"/>
  <c r="BB8" i="171"/>
  <c r="BB28" i="171"/>
  <c r="BB63" i="171"/>
  <c r="BB73" i="171"/>
  <c r="BB72" i="171"/>
  <c r="BB65" i="171"/>
  <c r="BB66" i="171"/>
  <c r="BB45" i="171"/>
  <c r="BB16" i="171"/>
  <c r="BB36" i="171"/>
  <c r="BB74" i="171"/>
  <c r="BB5" i="171"/>
  <c r="BB30" i="171"/>
  <c r="BB12" i="171"/>
  <c r="BB27" i="171"/>
  <c r="BB60" i="171"/>
  <c r="BB22" i="171"/>
  <c r="BB37" i="171"/>
  <c r="BB31" i="171"/>
  <c r="BB56" i="171"/>
  <c r="BB25" i="171"/>
  <c r="BB40" i="171"/>
  <c r="BB11" i="171"/>
  <c r="BB26" i="171"/>
  <c r="BB51" i="171"/>
  <c r="BB71" i="171"/>
  <c r="BB20" i="171"/>
  <c r="BB61" i="171"/>
  <c r="BB55" i="171"/>
  <c r="BB77" i="171"/>
  <c r="BB57" i="171"/>
  <c r="BB6" i="171"/>
  <c r="BB46" i="171"/>
  <c r="BB15" i="171"/>
  <c r="BB70" i="171"/>
  <c r="BB21" i="171"/>
  <c r="BB50" i="171"/>
  <c r="BB78" i="171"/>
  <c r="BB41" i="171"/>
  <c r="BB10" i="171"/>
  <c r="BB35" i="171"/>
  <c r="BB76" i="171"/>
  <c r="P75" i="171"/>
  <c r="P14" i="171"/>
  <c r="P34" i="171"/>
  <c r="P54" i="171"/>
  <c r="P73" i="171"/>
  <c r="P53" i="171"/>
  <c r="P58" i="171"/>
  <c r="P9" i="171"/>
  <c r="P29" i="171"/>
  <c r="P49" i="171"/>
  <c r="P64" i="171"/>
  <c r="P76" i="171"/>
  <c r="P78" i="171"/>
  <c r="P3" i="171"/>
  <c r="P38" i="171"/>
  <c r="P4" i="171"/>
  <c r="P24" i="171"/>
  <c r="P44" i="171"/>
  <c r="P48" i="171"/>
  <c r="P63" i="171"/>
  <c r="P59" i="171"/>
  <c r="P19" i="171"/>
  <c r="P39" i="171"/>
  <c r="P69" i="171"/>
  <c r="P8" i="171"/>
  <c r="P27" i="171"/>
  <c r="P42" i="171"/>
  <c r="P61" i="171"/>
  <c r="P23" i="171"/>
  <c r="P7" i="171"/>
  <c r="P62" i="171"/>
  <c r="P77" i="171"/>
  <c r="P41" i="171"/>
  <c r="P70" i="171"/>
  <c r="P13" i="171"/>
  <c r="P21" i="171"/>
  <c r="P50" i="171"/>
  <c r="P74" i="171"/>
  <c r="P22" i="171"/>
  <c r="P52" i="171"/>
  <c r="P67" i="171"/>
  <c r="P15" i="171"/>
  <c r="P68" i="171"/>
  <c r="P43" i="171"/>
  <c r="P36" i="171"/>
  <c r="P56" i="171"/>
  <c r="P65" i="171"/>
  <c r="P37" i="171"/>
  <c r="P16" i="171"/>
  <c r="P30" i="171"/>
  <c r="P45" i="171"/>
  <c r="P71" i="171"/>
  <c r="P17" i="171"/>
  <c r="P10" i="171"/>
  <c r="P72" i="171"/>
  <c r="P33" i="171"/>
  <c r="P51" i="171"/>
  <c r="P28" i="171"/>
  <c r="P60" i="171"/>
  <c r="P11" i="171"/>
  <c r="P31" i="171"/>
  <c r="P25" i="171"/>
  <c r="P40" i="171"/>
  <c r="P47" i="171"/>
  <c r="P32" i="171"/>
  <c r="P66" i="171"/>
  <c r="P18" i="171"/>
  <c r="P12" i="171"/>
  <c r="P5" i="171"/>
  <c r="P46" i="171"/>
  <c r="P57" i="171"/>
  <c r="P6" i="171"/>
  <c r="P26" i="171"/>
  <c r="P35" i="171"/>
  <c r="P20" i="171"/>
  <c r="P55" i="171"/>
  <c r="BX95" i="190"/>
  <c r="BX101" i="188"/>
  <c r="BX103" i="188"/>
  <c r="BN35" i="171"/>
  <c r="BN52" i="171"/>
  <c r="BN46" i="171"/>
  <c r="BN27" i="171"/>
  <c r="BN6" i="171"/>
  <c r="BN26" i="171"/>
  <c r="BN61" i="171"/>
  <c r="BN71" i="171"/>
  <c r="BN70" i="171"/>
  <c r="BN5" i="171"/>
  <c r="BN30" i="171"/>
  <c r="BN7" i="171"/>
  <c r="BN17" i="171"/>
  <c r="BN37" i="171"/>
  <c r="BN12" i="171"/>
  <c r="BN72" i="171"/>
  <c r="BN41" i="171"/>
  <c r="BN74" i="171"/>
  <c r="BN55" i="171"/>
  <c r="BN32" i="171"/>
  <c r="BN42" i="171"/>
  <c r="BN21" i="171"/>
  <c r="BN65" i="171"/>
  <c r="BN77" i="171"/>
  <c r="BN56" i="171"/>
  <c r="BN67" i="171"/>
  <c r="BN50" i="171"/>
  <c r="BN16" i="171"/>
  <c r="BN36" i="171"/>
  <c r="BN20" i="171"/>
  <c r="BN66" i="171"/>
  <c r="BN22" i="171"/>
  <c r="BN47" i="171"/>
  <c r="BN51" i="171"/>
  <c r="BN62" i="171"/>
  <c r="BN57" i="171"/>
  <c r="BN11" i="171"/>
  <c r="BN31" i="171"/>
  <c r="BN69" i="171"/>
  <c r="BN68" i="171"/>
  <c r="BN9" i="171"/>
  <c r="BN48" i="171"/>
  <c r="BN10" i="171"/>
  <c r="BN49" i="171"/>
  <c r="BN18" i="171"/>
  <c r="BN15" i="171"/>
  <c r="BN25" i="171"/>
  <c r="BN24" i="171"/>
  <c r="BN63" i="171"/>
  <c r="BN78" i="171"/>
  <c r="BN44" i="171"/>
  <c r="BN13" i="171"/>
  <c r="BN43" i="171"/>
  <c r="BN4" i="171"/>
  <c r="BN64" i="171"/>
  <c r="BN19" i="171"/>
  <c r="BN39" i="171"/>
  <c r="BN8" i="171"/>
  <c r="BN33" i="171"/>
  <c r="BN45" i="171"/>
  <c r="BN76" i="171"/>
  <c r="BN38" i="171"/>
  <c r="BN58" i="171"/>
  <c r="BN34" i="171"/>
  <c r="BN3" i="171"/>
  <c r="BN28" i="171"/>
  <c r="BN73" i="171"/>
  <c r="BN60" i="171"/>
  <c r="BN14" i="171"/>
  <c r="BN53" i="171"/>
  <c r="BN40" i="171"/>
  <c r="BN29" i="171"/>
  <c r="BN54" i="171"/>
  <c r="BN59" i="171"/>
  <c r="BN75" i="171"/>
  <c r="BN23" i="171"/>
  <c r="BU95" i="190"/>
  <c r="BU101" i="188"/>
  <c r="BU103" i="188"/>
  <c r="AI95" i="190"/>
  <c r="AI101" i="188"/>
  <c r="AI103" i="188"/>
  <c r="AS20" i="171"/>
  <c r="AS61" i="171"/>
  <c r="AS37" i="171"/>
  <c r="AS57" i="171"/>
  <c r="AS65" i="171"/>
  <c r="AS21" i="171"/>
  <c r="AS41" i="171"/>
  <c r="AS40" i="171"/>
  <c r="AS67" i="171"/>
  <c r="AS15" i="171"/>
  <c r="AS22" i="171"/>
  <c r="AS77" i="171"/>
  <c r="AS32" i="171"/>
  <c r="AS52" i="171"/>
  <c r="AS16" i="171"/>
  <c r="AS36" i="171"/>
  <c r="AS56" i="171"/>
  <c r="AS66" i="171"/>
  <c r="AS55" i="171"/>
  <c r="AS7" i="171"/>
  <c r="AS70" i="171"/>
  <c r="AS47" i="171"/>
  <c r="AS5" i="171"/>
  <c r="AS30" i="171"/>
  <c r="AS60" i="171"/>
  <c r="AS27" i="171"/>
  <c r="AS62" i="171"/>
  <c r="AS11" i="171"/>
  <c r="AS31" i="171"/>
  <c r="AS51" i="171"/>
  <c r="AS17" i="171"/>
  <c r="AS50" i="171"/>
  <c r="AS72" i="171"/>
  <c r="AS42" i="171"/>
  <c r="AS12" i="171"/>
  <c r="AS6" i="171"/>
  <c r="AS26" i="171"/>
  <c r="AS46" i="171"/>
  <c r="AS45" i="171"/>
  <c r="AS71" i="171"/>
  <c r="AS74" i="171"/>
  <c r="AS18" i="171"/>
  <c r="AS38" i="171"/>
  <c r="AS58" i="171"/>
  <c r="AS25" i="171"/>
  <c r="AS19" i="171"/>
  <c r="AS14" i="171"/>
  <c r="AS73" i="171"/>
  <c r="AS76" i="171"/>
  <c r="AS69" i="171"/>
  <c r="AS10" i="171"/>
  <c r="AS29" i="171"/>
  <c r="AS13" i="171"/>
  <c r="AS33" i="171"/>
  <c r="AS53" i="171"/>
  <c r="AS75" i="171"/>
  <c r="AS24" i="171"/>
  <c r="AS34" i="171"/>
  <c r="AS35" i="171"/>
  <c r="AS68" i="171"/>
  <c r="AS59" i="171"/>
  <c r="AS8" i="171"/>
  <c r="AS28" i="171"/>
  <c r="AS48" i="171"/>
  <c r="AS54" i="171"/>
  <c r="AS49" i="171"/>
  <c r="AS63" i="171"/>
  <c r="AS44" i="171"/>
  <c r="AS3" i="171"/>
  <c r="AS23" i="171"/>
  <c r="AS43" i="171"/>
  <c r="AS9" i="171"/>
  <c r="AS78" i="171"/>
  <c r="AS39" i="171"/>
  <c r="AS4" i="171"/>
  <c r="AS64" i="171"/>
  <c r="R80" i="206"/>
  <c r="R60" i="206"/>
  <c r="R40" i="206"/>
  <c r="R20" i="206"/>
  <c r="R79" i="206"/>
  <c r="R59" i="206"/>
  <c r="R39" i="206"/>
  <c r="R19" i="206"/>
  <c r="R78" i="206"/>
  <c r="R58" i="206"/>
  <c r="R38" i="206"/>
  <c r="R18" i="206"/>
  <c r="R77" i="206"/>
  <c r="R57" i="206"/>
  <c r="R37" i="206"/>
  <c r="R17" i="206"/>
  <c r="R76" i="206"/>
  <c r="R56" i="206"/>
  <c r="R36" i="206"/>
  <c r="R16" i="206"/>
  <c r="R74" i="206"/>
  <c r="R54" i="206"/>
  <c r="R34" i="206"/>
  <c r="R14" i="206"/>
  <c r="R73" i="206"/>
  <c r="R53" i="206"/>
  <c r="R33" i="206"/>
  <c r="R70" i="206"/>
  <c r="R50" i="206"/>
  <c r="R30" i="206"/>
  <c r="R69" i="206"/>
  <c r="R49" i="206"/>
  <c r="R29" i="206"/>
  <c r="R85" i="206"/>
  <c r="R65" i="206"/>
  <c r="R45" i="206"/>
  <c r="R25" i="206"/>
  <c r="R81" i="206"/>
  <c r="R61" i="206"/>
  <c r="R41" i="206"/>
  <c r="R21" i="206"/>
  <c r="R64" i="206"/>
  <c r="R22" i="206"/>
  <c r="R63" i="206"/>
  <c r="R15" i="206"/>
  <c r="R62" i="206"/>
  <c r="R13" i="206"/>
  <c r="R55" i="206"/>
  <c r="R52" i="206"/>
  <c r="R51" i="206"/>
  <c r="R48" i="206"/>
  <c r="R47" i="206"/>
  <c r="R88" i="206"/>
  <c r="R46" i="206"/>
  <c r="R87" i="206"/>
  <c r="R44" i="206"/>
  <c r="R86" i="206"/>
  <c r="R43" i="206"/>
  <c r="R84" i="206"/>
  <c r="R42" i="206"/>
  <c r="R83" i="206"/>
  <c r="R35" i="206"/>
  <c r="R82" i="206"/>
  <c r="R32" i="206"/>
  <c r="R75" i="206"/>
  <c r="R31" i="206"/>
  <c r="R72" i="206"/>
  <c r="R28" i="206"/>
  <c r="R71" i="206"/>
  <c r="R27" i="206"/>
  <c r="R68" i="206"/>
  <c r="R26" i="206"/>
  <c r="R67" i="206"/>
  <c r="R24" i="206"/>
  <c r="R66" i="206"/>
  <c r="R23" i="206"/>
  <c r="Q23" i="171"/>
  <c r="Q63" i="171"/>
  <c r="Q20" i="171"/>
  <c r="Q65" i="171"/>
  <c r="Q30" i="171"/>
  <c r="Q50" i="171"/>
  <c r="Q43" i="171"/>
  <c r="Q5" i="171"/>
  <c r="Q14" i="171"/>
  <c r="Q34" i="171"/>
  <c r="Q54" i="171"/>
  <c r="Q18" i="171"/>
  <c r="Q45" i="171"/>
  <c r="Q10" i="171"/>
  <c r="Q9" i="171"/>
  <c r="Q29" i="171"/>
  <c r="Q49" i="171"/>
  <c r="Q64" i="171"/>
  <c r="Q25" i="171"/>
  <c r="Q60" i="171"/>
  <c r="Q76" i="171"/>
  <c r="Q58" i="171"/>
  <c r="Q40" i="171"/>
  <c r="Q70" i="171"/>
  <c r="Q8" i="171"/>
  <c r="Q33" i="171"/>
  <c r="Q4" i="171"/>
  <c r="Q24" i="171"/>
  <c r="Q44" i="171"/>
  <c r="Q78" i="171"/>
  <c r="Q53" i="171"/>
  <c r="Q75" i="171"/>
  <c r="Q35" i="171"/>
  <c r="Q55" i="171"/>
  <c r="Q69" i="171"/>
  <c r="Q19" i="171"/>
  <c r="Q39" i="171"/>
  <c r="Q59" i="171"/>
  <c r="Q48" i="171"/>
  <c r="Q15" i="171"/>
  <c r="Q73" i="171"/>
  <c r="Q38" i="171"/>
  <c r="Q11" i="171"/>
  <c r="Q31" i="171"/>
  <c r="Q51" i="171"/>
  <c r="Q37" i="171"/>
  <c r="Q66" i="171"/>
  <c r="Q47" i="171"/>
  <c r="Q6" i="171"/>
  <c r="Q26" i="171"/>
  <c r="Q46" i="171"/>
  <c r="Q28" i="171"/>
  <c r="Q7" i="171"/>
  <c r="Q12" i="171"/>
  <c r="Q27" i="171"/>
  <c r="Q52" i="171"/>
  <c r="Q62" i="171"/>
  <c r="Q61" i="171"/>
  <c r="Q67" i="171"/>
  <c r="Q72" i="171"/>
  <c r="Q42" i="171"/>
  <c r="Q13" i="171"/>
  <c r="Q32" i="171"/>
  <c r="Q21" i="171"/>
  <c r="Q41" i="171"/>
  <c r="Q22" i="171"/>
  <c r="Q17" i="171"/>
  <c r="Q3" i="171"/>
  <c r="Q68" i="171"/>
  <c r="Q16" i="171"/>
  <c r="Q36" i="171"/>
  <c r="Q56" i="171"/>
  <c r="Q77" i="171"/>
  <c r="Q57" i="171"/>
  <c r="Q74" i="171"/>
  <c r="Q71" i="171"/>
  <c r="BE95" i="190"/>
  <c r="BE101" i="188"/>
  <c r="BE103" i="188"/>
  <c r="AO95" i="190"/>
  <c r="AO101" i="188"/>
  <c r="AO103" i="188"/>
  <c r="W95" i="190"/>
  <c r="W101" i="188"/>
  <c r="W103" i="188"/>
  <c r="H12" i="171"/>
  <c r="H32" i="171"/>
  <c r="H52" i="171"/>
  <c r="H71" i="171"/>
  <c r="H7" i="171"/>
  <c r="H27" i="171"/>
  <c r="H47" i="171"/>
  <c r="H75" i="171"/>
  <c r="H78" i="171"/>
  <c r="H62" i="171"/>
  <c r="H22" i="171"/>
  <c r="H42" i="171"/>
  <c r="H72" i="171"/>
  <c r="H61" i="171"/>
  <c r="H41" i="171"/>
  <c r="H31" i="171"/>
  <c r="H36" i="171"/>
  <c r="H11" i="171"/>
  <c r="H74" i="171"/>
  <c r="H17" i="171"/>
  <c r="H37" i="171"/>
  <c r="H57" i="171"/>
  <c r="H51" i="171"/>
  <c r="H67" i="171"/>
  <c r="H66" i="171"/>
  <c r="H25" i="171"/>
  <c r="H21" i="171"/>
  <c r="H59" i="171"/>
  <c r="H5" i="171"/>
  <c r="H40" i="171"/>
  <c r="H77" i="171"/>
  <c r="H39" i="171"/>
  <c r="H23" i="171"/>
  <c r="H68" i="171"/>
  <c r="H19" i="171"/>
  <c r="H46" i="171"/>
  <c r="H48" i="171"/>
  <c r="H20" i="171"/>
  <c r="H3" i="171"/>
  <c r="H50" i="171"/>
  <c r="H54" i="171"/>
  <c r="H18" i="171"/>
  <c r="H63" i="171"/>
  <c r="H14" i="171"/>
  <c r="H34" i="171"/>
  <c r="H16" i="171"/>
  <c r="H26" i="171"/>
  <c r="H43" i="171"/>
  <c r="H56" i="171"/>
  <c r="H35" i="171"/>
  <c r="H60" i="171"/>
  <c r="H76" i="171"/>
  <c r="H15" i="171"/>
  <c r="H65" i="171"/>
  <c r="H69" i="171"/>
  <c r="H49" i="171"/>
  <c r="H33" i="171"/>
  <c r="H9" i="171"/>
  <c r="H29" i="171"/>
  <c r="H13" i="171"/>
  <c r="H38" i="171"/>
  <c r="H58" i="171"/>
  <c r="H30" i="171"/>
  <c r="H45" i="171"/>
  <c r="H70" i="171"/>
  <c r="H64" i="171"/>
  <c r="H10" i="171"/>
  <c r="H28" i="171"/>
  <c r="H44" i="171"/>
  <c r="H73" i="171"/>
  <c r="H55" i="171"/>
  <c r="H4" i="171"/>
  <c r="H24" i="171"/>
  <c r="H53" i="171"/>
  <c r="H6" i="171"/>
  <c r="H8" i="171"/>
  <c r="Z95" i="190"/>
  <c r="Z101" i="188"/>
  <c r="Z103" i="188"/>
  <c r="BZ95" i="190"/>
  <c r="BZ101" i="188"/>
  <c r="BZ103" i="188"/>
  <c r="BP95" i="190"/>
  <c r="BP101" i="188"/>
  <c r="BP103" i="188"/>
  <c r="F17" i="171"/>
  <c r="F51" i="171"/>
  <c r="F66" i="171"/>
  <c r="F62" i="171"/>
  <c r="F42" i="171"/>
  <c r="F45" i="171"/>
  <c r="F11" i="171"/>
  <c r="F31" i="171"/>
  <c r="F40" i="171"/>
  <c r="F60" i="171"/>
  <c r="F15" i="171"/>
  <c r="F46" i="171"/>
  <c r="F7" i="171"/>
  <c r="F6" i="171"/>
  <c r="F26" i="171"/>
  <c r="F61" i="171"/>
  <c r="F71" i="171"/>
  <c r="F12" i="171"/>
  <c r="F72" i="171"/>
  <c r="F47" i="171"/>
  <c r="F41" i="171"/>
  <c r="F74" i="171"/>
  <c r="F55" i="171"/>
  <c r="F27" i="171"/>
  <c r="F22" i="171"/>
  <c r="F37" i="171"/>
  <c r="F21" i="171"/>
  <c r="F5" i="171"/>
  <c r="F30" i="171"/>
  <c r="F77" i="171"/>
  <c r="F56" i="171"/>
  <c r="F57" i="171"/>
  <c r="F67" i="171"/>
  <c r="F32" i="171"/>
  <c r="F52" i="171"/>
  <c r="F16" i="171"/>
  <c r="F36" i="171"/>
  <c r="F76" i="171"/>
  <c r="F73" i="171"/>
  <c r="F53" i="171"/>
  <c r="F34" i="171"/>
  <c r="F3" i="171"/>
  <c r="D9" i="172" s="1" a="1"/>
  <c r="F28" i="171"/>
  <c r="F14" i="171"/>
  <c r="F59" i="171"/>
  <c r="F68" i="171"/>
  <c r="F69" i="171"/>
  <c r="F29" i="171"/>
  <c r="F54" i="171"/>
  <c r="F23" i="171"/>
  <c r="F48" i="171"/>
  <c r="F9" i="171"/>
  <c r="F63" i="171"/>
  <c r="F75" i="171"/>
  <c r="F49" i="171"/>
  <c r="F18" i="171"/>
  <c r="F78" i="171"/>
  <c r="F10" i="171"/>
  <c r="F24" i="171"/>
  <c r="F43" i="171"/>
  <c r="F35" i="171"/>
  <c r="F50" i="171"/>
  <c r="F65" i="171"/>
  <c r="F64" i="171"/>
  <c r="F25" i="171"/>
  <c r="F44" i="171"/>
  <c r="F13" i="171"/>
  <c r="F4" i="171"/>
  <c r="F20" i="171"/>
  <c r="F70" i="171"/>
  <c r="F38" i="171"/>
  <c r="F58" i="171"/>
  <c r="F19" i="171"/>
  <c r="F39" i="171"/>
  <c r="F8" i="171"/>
  <c r="F33" i="171"/>
  <c r="Z37" i="171"/>
  <c r="Z77" i="171"/>
  <c r="Z56" i="171"/>
  <c r="Z32" i="171"/>
  <c r="Z67" i="171"/>
  <c r="Z57" i="171"/>
  <c r="Z50" i="171"/>
  <c r="Z42" i="171"/>
  <c r="Z16" i="171"/>
  <c r="Z36" i="171"/>
  <c r="Z20" i="171"/>
  <c r="Z51" i="171"/>
  <c r="Z66" i="171"/>
  <c r="Z27" i="171"/>
  <c r="Z62" i="171"/>
  <c r="Z45" i="171"/>
  <c r="Z47" i="171"/>
  <c r="Z11" i="171"/>
  <c r="Z31" i="171"/>
  <c r="Z46" i="171"/>
  <c r="Z35" i="171"/>
  <c r="Z7" i="171"/>
  <c r="Z12" i="171"/>
  <c r="Z22" i="171"/>
  <c r="Z6" i="171"/>
  <c r="Z26" i="171"/>
  <c r="Z61" i="171"/>
  <c r="Z10" i="171"/>
  <c r="Z70" i="171"/>
  <c r="Z71" i="171"/>
  <c r="Z76" i="171"/>
  <c r="Z17" i="171"/>
  <c r="Z72" i="171"/>
  <c r="Z52" i="171"/>
  <c r="Z21" i="171"/>
  <c r="Z4" i="171"/>
  <c r="Z19" i="171"/>
  <c r="Z38" i="171"/>
  <c r="Z58" i="171"/>
  <c r="Z39" i="171"/>
  <c r="Z8" i="171"/>
  <c r="Z33" i="171"/>
  <c r="Z73" i="171"/>
  <c r="Z74" i="171"/>
  <c r="Z34" i="171"/>
  <c r="Z3" i="171"/>
  <c r="Z28" i="171"/>
  <c r="Z53" i="171"/>
  <c r="Z14" i="171"/>
  <c r="Z60" i="171"/>
  <c r="Z59" i="171"/>
  <c r="Z69" i="171"/>
  <c r="Z68" i="171"/>
  <c r="Z29" i="171"/>
  <c r="Z54" i="171"/>
  <c r="Z23" i="171"/>
  <c r="Z48" i="171"/>
  <c r="Z40" i="171"/>
  <c r="Z9" i="171"/>
  <c r="Z30" i="171"/>
  <c r="Z49" i="171"/>
  <c r="Z18" i="171"/>
  <c r="Z63" i="171"/>
  <c r="Z75" i="171"/>
  <c r="Z41" i="171"/>
  <c r="Z65" i="171"/>
  <c r="Z24" i="171"/>
  <c r="Z78" i="171"/>
  <c r="Z15" i="171"/>
  <c r="Z43" i="171"/>
  <c r="Z5" i="171"/>
  <c r="Z25" i="171"/>
  <c r="Z55" i="171"/>
  <c r="Z44" i="171"/>
  <c r="Z64" i="171"/>
  <c r="Z13" i="171"/>
  <c r="AX95" i="190"/>
  <c r="AX101" i="188"/>
  <c r="AX103" i="188"/>
  <c r="M95" i="190"/>
  <c r="M101" i="188"/>
  <c r="M103" i="188"/>
  <c r="G52" i="171"/>
  <c r="G74" i="171"/>
  <c r="G51" i="171"/>
  <c r="G62" i="171"/>
  <c r="G11" i="171"/>
  <c r="G72" i="171"/>
  <c r="G70" i="171"/>
  <c r="G21" i="171"/>
  <c r="G25" i="171"/>
  <c r="G57" i="171"/>
  <c r="G7" i="171"/>
  <c r="G12" i="171"/>
  <c r="G17" i="171"/>
  <c r="G67" i="171"/>
  <c r="G66" i="171"/>
  <c r="G47" i="171"/>
  <c r="G42" i="171"/>
  <c r="G65" i="171"/>
  <c r="G37" i="171"/>
  <c r="G77" i="171"/>
  <c r="G75" i="171"/>
  <c r="G22" i="171"/>
  <c r="G32" i="171"/>
  <c r="G27" i="171"/>
  <c r="G61" i="171"/>
  <c r="G39" i="171"/>
  <c r="G8" i="171"/>
  <c r="G33" i="171"/>
  <c r="G30" i="171"/>
  <c r="G41" i="171"/>
  <c r="G71" i="171"/>
  <c r="G6" i="171"/>
  <c r="G40" i="171"/>
  <c r="G55" i="171"/>
  <c r="G14" i="171"/>
  <c r="G59" i="171"/>
  <c r="G69" i="171"/>
  <c r="G78" i="171"/>
  <c r="G3" i="171"/>
  <c r="G28" i="171"/>
  <c r="G53" i="171"/>
  <c r="G73" i="171"/>
  <c r="G15" i="171"/>
  <c r="G20" i="171"/>
  <c r="G46" i="171"/>
  <c r="G34" i="171"/>
  <c r="G5" i="171"/>
  <c r="G9" i="171"/>
  <c r="G45" i="171"/>
  <c r="G54" i="171"/>
  <c r="G23" i="171"/>
  <c r="G60" i="171"/>
  <c r="G48" i="171"/>
  <c r="G68" i="171"/>
  <c r="G4" i="171"/>
  <c r="G29" i="171"/>
  <c r="G49" i="171"/>
  <c r="G16" i="171"/>
  <c r="G18" i="171"/>
  <c r="G36" i="171"/>
  <c r="G64" i="171"/>
  <c r="G35" i="171"/>
  <c r="G24" i="171"/>
  <c r="G43" i="171"/>
  <c r="G63" i="171"/>
  <c r="G10" i="171"/>
  <c r="G50" i="171"/>
  <c r="G31" i="171"/>
  <c r="G44" i="171"/>
  <c r="G13" i="171"/>
  <c r="G56" i="171"/>
  <c r="G76" i="171"/>
  <c r="G19" i="171"/>
  <c r="G38" i="171"/>
  <c r="G26" i="171"/>
  <c r="G58" i="171"/>
  <c r="BS95" i="190"/>
  <c r="BS101" i="188"/>
  <c r="BS103" i="188"/>
  <c r="BY75" i="171"/>
  <c r="BY78" i="171"/>
  <c r="BY73" i="171"/>
  <c r="BY74" i="171"/>
  <c r="BY76" i="171"/>
  <c r="BY77" i="171"/>
  <c r="BY13" i="171"/>
  <c r="BY38" i="171"/>
  <c r="BY5" i="171"/>
  <c r="BY45" i="171"/>
  <c r="BY64" i="171"/>
  <c r="BY68" i="171"/>
  <c r="BY25" i="171"/>
  <c r="BY9" i="171"/>
  <c r="BY29" i="171"/>
  <c r="BY49" i="171"/>
  <c r="BY58" i="171"/>
  <c r="BY8" i="171"/>
  <c r="BY33" i="171"/>
  <c r="BY60" i="171"/>
  <c r="BY15" i="171"/>
  <c r="BY53" i="171"/>
  <c r="BY40" i="171"/>
  <c r="BY70" i="171"/>
  <c r="BY4" i="171"/>
  <c r="BY24" i="171"/>
  <c r="BY44" i="171"/>
  <c r="BY20" i="171"/>
  <c r="BY48" i="171"/>
  <c r="BY35" i="171"/>
  <c r="BY55" i="171"/>
  <c r="BY59" i="171"/>
  <c r="BY69" i="171"/>
  <c r="BY23" i="171"/>
  <c r="BY63" i="171"/>
  <c r="BY19" i="171"/>
  <c r="BY39" i="171"/>
  <c r="BY65" i="171"/>
  <c r="BY43" i="171"/>
  <c r="BY10" i="171"/>
  <c r="BY30" i="171"/>
  <c r="BY50" i="171"/>
  <c r="BY14" i="171"/>
  <c r="BY34" i="171"/>
  <c r="BY54" i="171"/>
  <c r="BY7" i="171"/>
  <c r="BY6" i="171"/>
  <c r="BY26" i="171"/>
  <c r="BY46" i="171"/>
  <c r="BY47" i="171"/>
  <c r="BY52" i="171"/>
  <c r="BY3" i="171"/>
  <c r="BY22" i="171"/>
  <c r="BY37" i="171"/>
  <c r="BY61" i="171"/>
  <c r="BY21" i="171"/>
  <c r="BY41" i="171"/>
  <c r="BY12" i="171"/>
  <c r="BY16" i="171"/>
  <c r="BY36" i="171"/>
  <c r="BY56" i="171"/>
  <c r="BY62" i="171"/>
  <c r="BY27" i="171"/>
  <c r="BY17" i="171"/>
  <c r="BY32" i="171"/>
  <c r="BY71" i="171"/>
  <c r="BY28" i="171"/>
  <c r="BY72" i="171"/>
  <c r="BY11" i="171"/>
  <c r="BY31" i="171"/>
  <c r="BY51" i="171"/>
  <c r="BY57" i="171"/>
  <c r="BY42" i="171"/>
  <c r="BY66" i="171"/>
  <c r="BY18" i="171"/>
  <c r="BY67" i="171"/>
  <c r="P95" i="190"/>
  <c r="P101" i="188"/>
  <c r="P103" i="188"/>
  <c r="BG95" i="190"/>
  <c r="BG101" i="188"/>
  <c r="BG103" i="188"/>
  <c r="AW95" i="190"/>
  <c r="AW101" i="188"/>
  <c r="AW103" i="188"/>
  <c r="CA95" i="190"/>
  <c r="CA101" i="188"/>
  <c r="CA103" i="188"/>
  <c r="BO57" i="171"/>
  <c r="BO37" i="171"/>
  <c r="BO47" i="171"/>
  <c r="BO16" i="171"/>
  <c r="BO56" i="171"/>
  <c r="BO22" i="171"/>
  <c r="BO32" i="171"/>
  <c r="BO31" i="171"/>
  <c r="BO5" i="171"/>
  <c r="BO67" i="171"/>
  <c r="BO27" i="171"/>
  <c r="BO65" i="171"/>
  <c r="BO61" i="171"/>
  <c r="BO52" i="171"/>
  <c r="BO75" i="171"/>
  <c r="BO77" i="171"/>
  <c r="BO12" i="171"/>
  <c r="BO42" i="171"/>
  <c r="BO7" i="171"/>
  <c r="BO11" i="171"/>
  <c r="BO74" i="171"/>
  <c r="BO20" i="171"/>
  <c r="BO62" i="171"/>
  <c r="BO72" i="171"/>
  <c r="BO17" i="171"/>
  <c r="BO76" i="171"/>
  <c r="BO23" i="171"/>
  <c r="BO29" i="171"/>
  <c r="BO41" i="171"/>
  <c r="BO71" i="171"/>
  <c r="BO10" i="171"/>
  <c r="BO4" i="171"/>
  <c r="BO26" i="171"/>
  <c r="BO6" i="171"/>
  <c r="BO49" i="171"/>
  <c r="BO18" i="171"/>
  <c r="BO48" i="171"/>
  <c r="BO68" i="171"/>
  <c r="BO46" i="171"/>
  <c r="BO24" i="171"/>
  <c r="BO21" i="171"/>
  <c r="BO64" i="171"/>
  <c r="BO35" i="171"/>
  <c r="BO44" i="171"/>
  <c r="BO13" i="171"/>
  <c r="BO43" i="171"/>
  <c r="BO63" i="171"/>
  <c r="BO19" i="171"/>
  <c r="BO50" i="171"/>
  <c r="BO39" i="171"/>
  <c r="BO8" i="171"/>
  <c r="BO33" i="171"/>
  <c r="BO70" i="171"/>
  <c r="BO15" i="171"/>
  <c r="BO25" i="171"/>
  <c r="BO14" i="171"/>
  <c r="BO38" i="171"/>
  <c r="BO58" i="171"/>
  <c r="BO40" i="171"/>
  <c r="BO69" i="171"/>
  <c r="BO30" i="171"/>
  <c r="BO55" i="171"/>
  <c r="BO51" i="171"/>
  <c r="BO36" i="171"/>
  <c r="BO3" i="171"/>
  <c r="BO28" i="171"/>
  <c r="BO34" i="171"/>
  <c r="BO59" i="171"/>
  <c r="BO9" i="171"/>
  <c r="BO45" i="171"/>
  <c r="BO60" i="171"/>
  <c r="BO54" i="171"/>
  <c r="BO73" i="171"/>
  <c r="BO78" i="171"/>
  <c r="BO53" i="171"/>
  <c r="BO66" i="171"/>
  <c r="AJ13" i="201"/>
  <c r="AJ91" i="205"/>
  <c r="AJ91" i="201" s="1"/>
  <c r="AJ59" i="171"/>
  <c r="AJ19" i="171"/>
  <c r="AJ39" i="171"/>
  <c r="AJ69" i="171"/>
  <c r="AJ18" i="171"/>
  <c r="AJ62" i="171"/>
  <c r="AJ75" i="171"/>
  <c r="AJ14" i="171"/>
  <c r="AJ34" i="171"/>
  <c r="AJ54" i="171"/>
  <c r="AJ73" i="171"/>
  <c r="AJ9" i="171"/>
  <c r="AJ29" i="171"/>
  <c r="AJ49" i="171"/>
  <c r="AJ64" i="171"/>
  <c r="AJ76" i="171"/>
  <c r="AJ78" i="171"/>
  <c r="AJ33" i="171"/>
  <c r="AJ48" i="171"/>
  <c r="AJ58" i="171"/>
  <c r="AJ63" i="171"/>
  <c r="AJ4" i="171"/>
  <c r="AJ24" i="171"/>
  <c r="AJ44" i="171"/>
  <c r="AJ68" i="171"/>
  <c r="AJ38" i="171"/>
  <c r="AJ53" i="171"/>
  <c r="AJ32" i="171"/>
  <c r="AJ66" i="171"/>
  <c r="AJ5" i="171"/>
  <c r="AJ12" i="171"/>
  <c r="AJ46" i="171"/>
  <c r="AJ57" i="171"/>
  <c r="AJ3" i="171"/>
  <c r="AJ8" i="171"/>
  <c r="AJ6" i="171"/>
  <c r="AJ26" i="171"/>
  <c r="AJ20" i="171"/>
  <c r="AJ55" i="171"/>
  <c r="AJ27" i="171"/>
  <c r="AJ42" i="171"/>
  <c r="AJ61" i="171"/>
  <c r="AJ13" i="171"/>
  <c r="AJ7" i="171"/>
  <c r="AJ77" i="171"/>
  <c r="AJ41" i="171"/>
  <c r="AJ21" i="171"/>
  <c r="AJ15" i="171"/>
  <c r="AJ35" i="171"/>
  <c r="AJ50" i="171"/>
  <c r="AJ67" i="171"/>
  <c r="AJ74" i="171"/>
  <c r="AJ22" i="171"/>
  <c r="AJ52" i="171"/>
  <c r="AJ36" i="171"/>
  <c r="AJ56" i="171"/>
  <c r="AJ30" i="171"/>
  <c r="AJ65" i="171"/>
  <c r="AJ43" i="171"/>
  <c r="AJ37" i="171"/>
  <c r="AJ16" i="171"/>
  <c r="AJ45" i="171"/>
  <c r="AJ71" i="171"/>
  <c r="AJ10" i="171"/>
  <c r="AJ17" i="171"/>
  <c r="AJ23" i="171"/>
  <c r="AJ72" i="171"/>
  <c r="AJ51" i="171"/>
  <c r="AJ25" i="171"/>
  <c r="AJ60" i="171"/>
  <c r="AJ11" i="171"/>
  <c r="AJ31" i="171"/>
  <c r="AJ47" i="171"/>
  <c r="AJ40" i="171"/>
  <c r="AJ70" i="171"/>
  <c r="AJ28" i="171"/>
  <c r="AL59" i="171"/>
  <c r="AL38" i="171"/>
  <c r="AL10" i="171"/>
  <c r="AL25" i="171"/>
  <c r="AL35" i="171"/>
  <c r="AL53" i="171"/>
  <c r="AL20" i="171"/>
  <c r="AL19" i="171"/>
  <c r="AL39" i="171"/>
  <c r="AL69" i="171"/>
  <c r="AL8" i="171"/>
  <c r="AL33" i="171"/>
  <c r="AL30" i="171"/>
  <c r="AL45" i="171"/>
  <c r="AL54" i="171"/>
  <c r="AL74" i="171"/>
  <c r="AL60" i="171"/>
  <c r="AL65" i="171"/>
  <c r="AL70" i="171"/>
  <c r="AL76" i="171"/>
  <c r="AL55" i="171"/>
  <c r="AL48" i="171"/>
  <c r="AL63" i="171"/>
  <c r="AL50" i="171"/>
  <c r="AL14" i="171"/>
  <c r="AL34" i="171"/>
  <c r="AL49" i="171"/>
  <c r="AL64" i="171"/>
  <c r="AL73" i="171"/>
  <c r="AL40" i="171"/>
  <c r="AL15" i="171"/>
  <c r="AL9" i="171"/>
  <c r="AL29" i="171"/>
  <c r="AL23" i="171"/>
  <c r="AL5" i="171"/>
  <c r="AL4" i="171"/>
  <c r="AL24" i="171"/>
  <c r="AL68" i="171"/>
  <c r="AL61" i="171"/>
  <c r="AL12" i="171"/>
  <c r="AL41" i="171"/>
  <c r="AL27" i="171"/>
  <c r="AL52" i="171"/>
  <c r="AL21" i="171"/>
  <c r="AL43" i="171"/>
  <c r="AL58" i="171"/>
  <c r="AL72" i="171"/>
  <c r="AL62" i="171"/>
  <c r="AL7" i="171"/>
  <c r="AL47" i="171"/>
  <c r="AL16" i="171"/>
  <c r="AL56" i="171"/>
  <c r="AL44" i="171"/>
  <c r="AL22" i="171"/>
  <c r="AL75" i="171"/>
  <c r="AL71" i="171"/>
  <c r="AL42" i="171"/>
  <c r="AL77" i="171"/>
  <c r="AL11" i="171"/>
  <c r="AL36" i="171"/>
  <c r="AL51" i="171"/>
  <c r="AL13" i="171"/>
  <c r="AL28" i="171"/>
  <c r="AL78" i="171"/>
  <c r="AL17" i="171"/>
  <c r="AL37" i="171"/>
  <c r="AL6" i="171"/>
  <c r="AL31" i="171"/>
  <c r="AL66" i="171"/>
  <c r="AL3" i="171"/>
  <c r="AL67" i="171"/>
  <c r="AL46" i="171"/>
  <c r="AL18" i="171"/>
  <c r="AL32" i="171"/>
  <c r="AL57" i="171"/>
  <c r="AL26" i="171"/>
  <c r="AL95" i="190"/>
  <c r="AL101" i="188"/>
  <c r="AL103" i="188"/>
  <c r="D95" i="190"/>
  <c r="Z13" i="205" a="1"/>
  <c r="D101" i="188"/>
  <c r="CB95" i="188"/>
  <c r="D103" i="188"/>
  <c r="AC3" i="171"/>
  <c r="AC11" i="171"/>
  <c r="AC36" i="171"/>
  <c r="AC33" i="171"/>
  <c r="AC53" i="171"/>
  <c r="AC56" i="171"/>
  <c r="AC17" i="171"/>
  <c r="AC37" i="171"/>
  <c r="AC57" i="171"/>
  <c r="AC6" i="171"/>
  <c r="AC31" i="171"/>
  <c r="AC67" i="171"/>
  <c r="AC77" i="171"/>
  <c r="AC18" i="171"/>
  <c r="AC63" i="171"/>
  <c r="AC78" i="171"/>
  <c r="AC51" i="171"/>
  <c r="AC61" i="171"/>
  <c r="AC71" i="171"/>
  <c r="AC48" i="171"/>
  <c r="AC28" i="171"/>
  <c r="AC73" i="171"/>
  <c r="AC12" i="171"/>
  <c r="AC32" i="171"/>
  <c r="AC52" i="171"/>
  <c r="AC46" i="171"/>
  <c r="AC43" i="171"/>
  <c r="AC21" i="171"/>
  <c r="AC7" i="171"/>
  <c r="AC27" i="171"/>
  <c r="AC47" i="171"/>
  <c r="AC23" i="171"/>
  <c r="AC72" i="171"/>
  <c r="AC41" i="171"/>
  <c r="AC62" i="171"/>
  <c r="AC8" i="171"/>
  <c r="AC66" i="171"/>
  <c r="AC38" i="171"/>
  <c r="AC58" i="171"/>
  <c r="AC13" i="171"/>
  <c r="AC75" i="171"/>
  <c r="AC68" i="171"/>
  <c r="AC22" i="171"/>
  <c r="AC42" i="171"/>
  <c r="AC14" i="171"/>
  <c r="AC34" i="171"/>
  <c r="AC54" i="171"/>
  <c r="AC10" i="171"/>
  <c r="AC45" i="171"/>
  <c r="AC55" i="171"/>
  <c r="AC69" i="171"/>
  <c r="AC30" i="171"/>
  <c r="AC40" i="171"/>
  <c r="AC9" i="171"/>
  <c r="AC29" i="171"/>
  <c r="AC49" i="171"/>
  <c r="AC76" i="171"/>
  <c r="AC20" i="171"/>
  <c r="AC15" i="171"/>
  <c r="AC64" i="171"/>
  <c r="AC16" i="171"/>
  <c r="AC26" i="171"/>
  <c r="AC74" i="171"/>
  <c r="AC4" i="171"/>
  <c r="AC24" i="171"/>
  <c r="AC44" i="171"/>
  <c r="AC35" i="171"/>
  <c r="AC50" i="171"/>
  <c r="AC70" i="171"/>
  <c r="AC5" i="171"/>
  <c r="AC65" i="171"/>
  <c r="AC59" i="171"/>
  <c r="AC25" i="171"/>
  <c r="AC19" i="171"/>
  <c r="AC39" i="171"/>
  <c r="AC60" i="171"/>
  <c r="AU95" i="190"/>
  <c r="AU101" i="188"/>
  <c r="AU103" i="188"/>
  <c r="AN13" i="201"/>
  <c r="AN91" i="205"/>
  <c r="AN91" i="201" s="1"/>
  <c r="BN95" i="190"/>
  <c r="BN101" i="188"/>
  <c r="BN103" i="188"/>
  <c r="S55" i="171"/>
  <c r="S3" i="171"/>
  <c r="S76" i="171"/>
  <c r="S10" i="171"/>
  <c r="S39" i="171"/>
  <c r="S49" i="171"/>
  <c r="S5" i="171"/>
  <c r="S45" i="171"/>
  <c r="S8" i="171"/>
  <c r="S54" i="171"/>
  <c r="S4" i="171"/>
  <c r="S70" i="171"/>
  <c r="S15" i="171"/>
  <c r="S9" i="171"/>
  <c r="S20" i="171"/>
  <c r="S25" i="171"/>
  <c r="S64" i="171"/>
  <c r="S74" i="171"/>
  <c r="S35" i="171"/>
  <c r="S60" i="171"/>
  <c r="S50" i="171"/>
  <c r="S30" i="171"/>
  <c r="S65" i="171"/>
  <c r="S40" i="171"/>
  <c r="S58" i="171"/>
  <c r="S62" i="171"/>
  <c r="S21" i="171"/>
  <c r="S34" i="171"/>
  <c r="S44" i="171"/>
  <c r="S23" i="171"/>
  <c r="S27" i="171"/>
  <c r="S48" i="171"/>
  <c r="S47" i="171"/>
  <c r="S16" i="171"/>
  <c r="S56" i="171"/>
  <c r="S13" i="171"/>
  <c r="S22" i="171"/>
  <c r="S29" i="171"/>
  <c r="S75" i="171"/>
  <c r="S42" i="171"/>
  <c r="S14" i="171"/>
  <c r="S11" i="171"/>
  <c r="S36" i="171"/>
  <c r="S53" i="171"/>
  <c r="S67" i="171"/>
  <c r="S51" i="171"/>
  <c r="S71" i="171"/>
  <c r="S28" i="171"/>
  <c r="S59" i="171"/>
  <c r="S17" i="171"/>
  <c r="S38" i="171"/>
  <c r="S78" i="171"/>
  <c r="S37" i="171"/>
  <c r="S24" i="171"/>
  <c r="S69" i="171"/>
  <c r="S6" i="171"/>
  <c r="S31" i="171"/>
  <c r="S68" i="171"/>
  <c r="S73" i="171"/>
  <c r="S18" i="171"/>
  <c r="S12" i="171"/>
  <c r="S77" i="171"/>
  <c r="S46" i="171"/>
  <c r="S66" i="171"/>
  <c r="S43" i="171"/>
  <c r="S57" i="171"/>
  <c r="S63" i="171"/>
  <c r="S26" i="171"/>
  <c r="S32" i="171"/>
  <c r="S72" i="171"/>
  <c r="S7" i="171"/>
  <c r="S19" i="171"/>
  <c r="S33" i="171"/>
  <c r="S52" i="171"/>
  <c r="S61" i="171"/>
  <c r="S41" i="171"/>
  <c r="BL95" i="190"/>
  <c r="BL101" i="188"/>
  <c r="BL103" i="188"/>
  <c r="AI91" i="201"/>
  <c r="AK91" i="205"/>
  <c r="AK91" i="201" s="1"/>
  <c r="BR95" i="190"/>
  <c r="BR101" i="188"/>
  <c r="BR103" i="188"/>
  <c r="BG50" i="171"/>
  <c r="BG24" i="171"/>
  <c r="BG74" i="171"/>
  <c r="BG23" i="171"/>
  <c r="BG40" i="171"/>
  <c r="BG44" i="171"/>
  <c r="BG15" i="171"/>
  <c r="BG5" i="171"/>
  <c r="BG3" i="171"/>
  <c r="BG65" i="171"/>
  <c r="BG10" i="171"/>
  <c r="BG59" i="171"/>
  <c r="BG55" i="171"/>
  <c r="BG20" i="171"/>
  <c r="BG76" i="171"/>
  <c r="BG19" i="171"/>
  <c r="BG73" i="171"/>
  <c r="BG25" i="171"/>
  <c r="BG30" i="171"/>
  <c r="BG35" i="171"/>
  <c r="BG18" i="171"/>
  <c r="BG45" i="171"/>
  <c r="BG70" i="171"/>
  <c r="BG60" i="171"/>
  <c r="BG38" i="171"/>
  <c r="BG37" i="171"/>
  <c r="BG6" i="171"/>
  <c r="BG31" i="171"/>
  <c r="BG78" i="171"/>
  <c r="BG34" i="171"/>
  <c r="BG68" i="171"/>
  <c r="BG12" i="171"/>
  <c r="BG57" i="171"/>
  <c r="BG77" i="171"/>
  <c r="BG43" i="171"/>
  <c r="BG64" i="171"/>
  <c r="BG9" i="171"/>
  <c r="BG26" i="171"/>
  <c r="BG46" i="171"/>
  <c r="BG66" i="171"/>
  <c r="BG32" i="171"/>
  <c r="BG63" i="171"/>
  <c r="BG7" i="171"/>
  <c r="BG72" i="171"/>
  <c r="BG8" i="171"/>
  <c r="BG52" i="171"/>
  <c r="BG29" i="171"/>
  <c r="BG21" i="171"/>
  <c r="BG33" i="171"/>
  <c r="BG58" i="171"/>
  <c r="BG41" i="171"/>
  <c r="BG61" i="171"/>
  <c r="BG13" i="171"/>
  <c r="BG27" i="171"/>
  <c r="BG62" i="171"/>
  <c r="BG39" i="171"/>
  <c r="BG47" i="171"/>
  <c r="BG4" i="171"/>
  <c r="BG16" i="171"/>
  <c r="BG48" i="171"/>
  <c r="BG75" i="171"/>
  <c r="BG22" i="171"/>
  <c r="BG56" i="171"/>
  <c r="BG69" i="171"/>
  <c r="BG42" i="171"/>
  <c r="BG11" i="171"/>
  <c r="BG36" i="171"/>
  <c r="BG14" i="171"/>
  <c r="BG54" i="171"/>
  <c r="BG53" i="171"/>
  <c r="BG17" i="171"/>
  <c r="BG28" i="171"/>
  <c r="BG67" i="171"/>
  <c r="BG51" i="171"/>
  <c r="BG49" i="171"/>
  <c r="BG71" i="171"/>
  <c r="BD4" i="171"/>
  <c r="BD24" i="171"/>
  <c r="BD44" i="171"/>
  <c r="BD33" i="171"/>
  <c r="BD59" i="171"/>
  <c r="BD73" i="171"/>
  <c r="BD19" i="171"/>
  <c r="BD39" i="171"/>
  <c r="BD68" i="171"/>
  <c r="BD69" i="171"/>
  <c r="BD75" i="171"/>
  <c r="BD14" i="171"/>
  <c r="BD34" i="171"/>
  <c r="BD54" i="171"/>
  <c r="BD18" i="171"/>
  <c r="BD38" i="171"/>
  <c r="BD43" i="171"/>
  <c r="BD9" i="171"/>
  <c r="BD29" i="171"/>
  <c r="BD49" i="171"/>
  <c r="BD64" i="171"/>
  <c r="BD76" i="171"/>
  <c r="BD28" i="171"/>
  <c r="BD17" i="171"/>
  <c r="BD13" i="171"/>
  <c r="BD63" i="171"/>
  <c r="BD72" i="171"/>
  <c r="BD25" i="171"/>
  <c r="BD51" i="171"/>
  <c r="BD60" i="171"/>
  <c r="BD11" i="171"/>
  <c r="BD31" i="171"/>
  <c r="BD40" i="171"/>
  <c r="BD32" i="171"/>
  <c r="BD47" i="171"/>
  <c r="BD5" i="171"/>
  <c r="BD58" i="171"/>
  <c r="BD8" i="171"/>
  <c r="BD66" i="171"/>
  <c r="BD12" i="171"/>
  <c r="BD20" i="171"/>
  <c r="BD78" i="171"/>
  <c r="BD3" i="171"/>
  <c r="BD46" i="171"/>
  <c r="BD57" i="171"/>
  <c r="BD6" i="171"/>
  <c r="BD26" i="171"/>
  <c r="BD55" i="171"/>
  <c r="BD27" i="171"/>
  <c r="BD42" i="171"/>
  <c r="BD61" i="171"/>
  <c r="BD48" i="171"/>
  <c r="BD62" i="171"/>
  <c r="BD53" i="171"/>
  <c r="BD7" i="171"/>
  <c r="BD77" i="171"/>
  <c r="BD41" i="171"/>
  <c r="BD15" i="171"/>
  <c r="BD35" i="171"/>
  <c r="BD70" i="171"/>
  <c r="BD21" i="171"/>
  <c r="BD74" i="171"/>
  <c r="BD50" i="171"/>
  <c r="BD52" i="171"/>
  <c r="BD67" i="171"/>
  <c r="BD22" i="171"/>
  <c r="BD23" i="171"/>
  <c r="BD30" i="171"/>
  <c r="BD36" i="171"/>
  <c r="BD56" i="171"/>
  <c r="BD65" i="171"/>
  <c r="BD37" i="171"/>
  <c r="BD16" i="171"/>
  <c r="BD71" i="171"/>
  <c r="BD10" i="171"/>
  <c r="BD45" i="171"/>
  <c r="L13" i="171"/>
  <c r="L33" i="171"/>
  <c r="L53" i="171"/>
  <c r="L75" i="171"/>
  <c r="L42" i="171"/>
  <c r="L62" i="171"/>
  <c r="L8" i="171"/>
  <c r="L28" i="171"/>
  <c r="L48" i="171"/>
  <c r="L63" i="171"/>
  <c r="L52" i="171"/>
  <c r="L37" i="171"/>
  <c r="L3" i="171"/>
  <c r="L23" i="171"/>
  <c r="L43" i="171"/>
  <c r="L73" i="171"/>
  <c r="L72" i="171"/>
  <c r="L18" i="171"/>
  <c r="L38" i="171"/>
  <c r="L58" i="171"/>
  <c r="L78" i="171"/>
  <c r="L68" i="171"/>
  <c r="L22" i="171"/>
  <c r="L26" i="171"/>
  <c r="L60" i="171"/>
  <c r="L41" i="171"/>
  <c r="L4" i="171"/>
  <c r="L6" i="171"/>
  <c r="L40" i="171"/>
  <c r="L69" i="171"/>
  <c r="L27" i="171"/>
  <c r="L32" i="171"/>
  <c r="L20" i="171"/>
  <c r="L19" i="171"/>
  <c r="L49" i="171"/>
  <c r="L7" i="171"/>
  <c r="L21" i="171"/>
  <c r="L61" i="171"/>
  <c r="L51" i="171"/>
  <c r="L35" i="171"/>
  <c r="L55" i="171"/>
  <c r="L64" i="171"/>
  <c r="L36" i="171"/>
  <c r="L66" i="171"/>
  <c r="L15" i="171"/>
  <c r="L47" i="171"/>
  <c r="L34" i="171"/>
  <c r="L44" i="171"/>
  <c r="L74" i="171"/>
  <c r="L70" i="171"/>
  <c r="L14" i="171"/>
  <c r="L16" i="171"/>
  <c r="L17" i="171"/>
  <c r="L50" i="171"/>
  <c r="L29" i="171"/>
  <c r="L67" i="171"/>
  <c r="L71" i="171"/>
  <c r="L10" i="171"/>
  <c r="L30" i="171"/>
  <c r="L39" i="171"/>
  <c r="L59" i="171"/>
  <c r="L46" i="171"/>
  <c r="L76" i="171"/>
  <c r="L77" i="171"/>
  <c r="L31" i="171"/>
  <c r="L65" i="171"/>
  <c r="L9" i="171"/>
  <c r="L57" i="171"/>
  <c r="L11" i="171"/>
  <c r="L45" i="171"/>
  <c r="L24" i="171"/>
  <c r="L56" i="171"/>
  <c r="L5" i="171"/>
  <c r="L25" i="171"/>
  <c r="L12" i="171"/>
  <c r="L54" i="171"/>
  <c r="AE78" i="171"/>
  <c r="AE28" i="171"/>
  <c r="AE48" i="171"/>
  <c r="AE63" i="171"/>
  <c r="AE73" i="171"/>
  <c r="AE75" i="171"/>
  <c r="AE42" i="171"/>
  <c r="AE26" i="171"/>
  <c r="AE58" i="171"/>
  <c r="AE23" i="171"/>
  <c r="AE53" i="171"/>
  <c r="AE62" i="171"/>
  <c r="AE67" i="171"/>
  <c r="AE3" i="171"/>
  <c r="AE18" i="171"/>
  <c r="AE33" i="171"/>
  <c r="AE38" i="171"/>
  <c r="AE68" i="171"/>
  <c r="AE8" i="171"/>
  <c r="AE43" i="171"/>
  <c r="AE66" i="171"/>
  <c r="AE57" i="171"/>
  <c r="AE7" i="171"/>
  <c r="AE22" i="171"/>
  <c r="AE17" i="171"/>
  <c r="AE13" i="171"/>
  <c r="AE52" i="171"/>
  <c r="AE51" i="171"/>
  <c r="AE6" i="171"/>
  <c r="AE74" i="171"/>
  <c r="AE40" i="171"/>
  <c r="AE9" i="171"/>
  <c r="AE34" i="171"/>
  <c r="AE71" i="171"/>
  <c r="AE15" i="171"/>
  <c r="AE41" i="171"/>
  <c r="AE47" i="171"/>
  <c r="AE35" i="171"/>
  <c r="AE4" i="171"/>
  <c r="AE29" i="171"/>
  <c r="AE39" i="171"/>
  <c r="AE59" i="171"/>
  <c r="AE56" i="171"/>
  <c r="AE16" i="171"/>
  <c r="AE70" i="171"/>
  <c r="AE72" i="171"/>
  <c r="AE31" i="171"/>
  <c r="AE37" i="171"/>
  <c r="AE10" i="171"/>
  <c r="AE11" i="171"/>
  <c r="AE21" i="171"/>
  <c r="AE55" i="171"/>
  <c r="AE60" i="171"/>
  <c r="AE61" i="171"/>
  <c r="AE24" i="171"/>
  <c r="AE46" i="171"/>
  <c r="AE30" i="171"/>
  <c r="AE54" i="171"/>
  <c r="AE77" i="171"/>
  <c r="AE5" i="171"/>
  <c r="AE12" i="171"/>
  <c r="AE27" i="171"/>
  <c r="AE50" i="171"/>
  <c r="AE32" i="171"/>
  <c r="AE76" i="171"/>
  <c r="AE19" i="171"/>
  <c r="AE25" i="171"/>
  <c r="AE49" i="171"/>
  <c r="AE69" i="171"/>
  <c r="AE45" i="171"/>
  <c r="AE14" i="171"/>
  <c r="AE36" i="171"/>
  <c r="AE65" i="171"/>
  <c r="AE20" i="171"/>
  <c r="AE64" i="171"/>
  <c r="AE44" i="171"/>
  <c r="BL77" i="171"/>
  <c r="BL6" i="171"/>
  <c r="BL26" i="171"/>
  <c r="BL46" i="171"/>
  <c r="BL45" i="171"/>
  <c r="BL61" i="171"/>
  <c r="BL64" i="171"/>
  <c r="BL21" i="171"/>
  <c r="BL41" i="171"/>
  <c r="BL71" i="171"/>
  <c r="BL76" i="171"/>
  <c r="BL16" i="171"/>
  <c r="BL36" i="171"/>
  <c r="BL56" i="171"/>
  <c r="BL66" i="171"/>
  <c r="BL40" i="171"/>
  <c r="BL50" i="171"/>
  <c r="BL55" i="171"/>
  <c r="BL60" i="171"/>
  <c r="BL11" i="171"/>
  <c r="BL31" i="171"/>
  <c r="BL51" i="171"/>
  <c r="BL19" i="171"/>
  <c r="BL49" i="171"/>
  <c r="BL53" i="171"/>
  <c r="BL62" i="171"/>
  <c r="BL13" i="171"/>
  <c r="BL33" i="171"/>
  <c r="BL42" i="171"/>
  <c r="BL34" i="171"/>
  <c r="BL59" i="171"/>
  <c r="BL35" i="171"/>
  <c r="BL17" i="171"/>
  <c r="BL14" i="171"/>
  <c r="BL68" i="171"/>
  <c r="BL15" i="171"/>
  <c r="BL48" i="171"/>
  <c r="BL25" i="171"/>
  <c r="BL8" i="171"/>
  <c r="BL28" i="171"/>
  <c r="BL32" i="171"/>
  <c r="BL37" i="171"/>
  <c r="BL57" i="171"/>
  <c r="BL75" i="171"/>
  <c r="BL74" i="171"/>
  <c r="BL12" i="171"/>
  <c r="BL70" i="171"/>
  <c r="BL29" i="171"/>
  <c r="BL44" i="171"/>
  <c r="BL63" i="171"/>
  <c r="BL65" i="171"/>
  <c r="BL9" i="171"/>
  <c r="BL69" i="171"/>
  <c r="BL43" i="171"/>
  <c r="BL27" i="171"/>
  <c r="BL72" i="171"/>
  <c r="BL54" i="171"/>
  <c r="BL3" i="171"/>
  <c r="BL23" i="171"/>
  <c r="BL52" i="171"/>
  <c r="BL20" i="171"/>
  <c r="BL24" i="171"/>
  <c r="BL10" i="171"/>
  <c r="BL30" i="171"/>
  <c r="BL7" i="171"/>
  <c r="BL58" i="171"/>
  <c r="BL78" i="171"/>
  <c r="BL5" i="171"/>
  <c r="BL4" i="171"/>
  <c r="BL38" i="171"/>
  <c r="BL67" i="171"/>
  <c r="BL39" i="171"/>
  <c r="BL18" i="171"/>
  <c r="BL73" i="171"/>
  <c r="BL47" i="171"/>
  <c r="BL22" i="171"/>
  <c r="CB100" i="188"/>
  <c r="G95" i="190"/>
  <c r="G101" i="188"/>
  <c r="G103" i="188"/>
  <c r="BY95" i="190"/>
  <c r="BY101" i="188"/>
  <c r="BY103" i="188"/>
  <c r="AP95" i="190"/>
  <c r="AP101" i="188"/>
  <c r="AP103" i="188"/>
  <c r="BI95" i="190"/>
  <c r="BI101" i="188"/>
  <c r="BI103" i="188"/>
  <c r="CB95" i="170"/>
  <c r="CB101" i="168"/>
  <c r="CB107" i="168"/>
  <c r="CB102" i="168"/>
  <c r="CB98" i="168"/>
  <c r="BS84" i="172" l="1"/>
  <c r="AY84" i="172"/>
  <c r="AE84" i="172"/>
  <c r="K84" i="172"/>
  <c r="BO83" i="172"/>
  <c r="AU83" i="172"/>
  <c r="AA83" i="172"/>
  <c r="G83" i="172"/>
  <c r="BK82" i="172"/>
  <c r="AQ82" i="172"/>
  <c r="W82" i="172"/>
  <c r="CA81" i="172"/>
  <c r="BG81" i="172"/>
  <c r="AM81" i="172"/>
  <c r="S81" i="172"/>
  <c r="BW80" i="172"/>
  <c r="BC80" i="172"/>
  <c r="BJ84" i="172"/>
  <c r="AO84" i="172"/>
  <c r="T84" i="172"/>
  <c r="BW83" i="172"/>
  <c r="BB83" i="172"/>
  <c r="AG83" i="172"/>
  <c r="L83" i="172"/>
  <c r="BO82" i="172"/>
  <c r="AT82" i="172"/>
  <c r="Y82" i="172"/>
  <c r="D82" i="172"/>
  <c r="BF81" i="172"/>
  <c r="AK81" i="172"/>
  <c r="P81" i="172"/>
  <c r="BS80" i="172"/>
  <c r="AX80" i="172"/>
  <c r="AD80" i="172"/>
  <c r="J80" i="172"/>
  <c r="BN79" i="172"/>
  <c r="AT79" i="172"/>
  <c r="Z79" i="172"/>
  <c r="F79" i="172"/>
  <c r="BJ78" i="172"/>
  <c r="AP78" i="172"/>
  <c r="V78" i="172"/>
  <c r="BZ77" i="172"/>
  <c r="BF77" i="172"/>
  <c r="AL77" i="172"/>
  <c r="R77" i="172"/>
  <c r="BV76" i="172"/>
  <c r="BB76" i="172"/>
  <c r="AH76" i="172"/>
  <c r="N76" i="172"/>
  <c r="BR75" i="172"/>
  <c r="AX75" i="172"/>
  <c r="AD75" i="172"/>
  <c r="J75" i="172"/>
  <c r="BN74" i="172"/>
  <c r="AT74" i="172"/>
  <c r="Z74" i="172"/>
  <c r="F74" i="172"/>
  <c r="BJ73" i="172"/>
  <c r="AP73" i="172"/>
  <c r="V73" i="172"/>
  <c r="BZ72" i="172"/>
  <c r="BF72" i="172"/>
  <c r="AL72" i="172"/>
  <c r="R72" i="172"/>
  <c r="BV71" i="172"/>
  <c r="BB71" i="172"/>
  <c r="AH71" i="172"/>
  <c r="N71" i="172"/>
  <c r="BR70" i="172"/>
  <c r="AX70" i="172"/>
  <c r="AD70" i="172"/>
  <c r="BH84" i="172"/>
  <c r="AM84" i="172"/>
  <c r="R84" i="172"/>
  <c r="BU83" i="172"/>
  <c r="AZ83" i="172"/>
  <c r="AE83" i="172"/>
  <c r="J83" i="172"/>
  <c r="BM82" i="172"/>
  <c r="AR82" i="172"/>
  <c r="V82" i="172"/>
  <c r="BY81" i="172"/>
  <c r="BD81" i="172"/>
  <c r="AI81" i="172"/>
  <c r="N81" i="172"/>
  <c r="BQ80" i="172"/>
  <c r="AV80" i="172"/>
  <c r="AB80" i="172"/>
  <c r="H80" i="172"/>
  <c r="BL79" i="172"/>
  <c r="AR79" i="172"/>
  <c r="X79" i="172"/>
  <c r="D79" i="172"/>
  <c r="BH78" i="172"/>
  <c r="AN78" i="172"/>
  <c r="T78" i="172"/>
  <c r="BX77" i="172"/>
  <c r="BD77" i="172"/>
  <c r="AJ77" i="172"/>
  <c r="P77" i="172"/>
  <c r="BT76" i="172"/>
  <c r="AZ76" i="172"/>
  <c r="AF76" i="172"/>
  <c r="L76" i="172"/>
  <c r="BP75" i="172"/>
  <c r="AV75" i="172"/>
  <c r="AB75" i="172"/>
  <c r="H75" i="172"/>
  <c r="BL74" i="172"/>
  <c r="AR74" i="172"/>
  <c r="X74" i="172"/>
  <c r="D74" i="172"/>
  <c r="BH73" i="172"/>
  <c r="AN73" i="172"/>
  <c r="T73" i="172"/>
  <c r="BX72" i="172"/>
  <c r="BD72" i="172"/>
  <c r="AJ72" i="172"/>
  <c r="P72" i="172"/>
  <c r="BT71" i="172"/>
  <c r="AZ71" i="172"/>
  <c r="AF71" i="172"/>
  <c r="L71" i="172"/>
  <c r="BP70" i="172"/>
  <c r="AV70" i="172"/>
  <c r="AB70" i="172"/>
  <c r="H70" i="172"/>
  <c r="BL69" i="172"/>
  <c r="AR69" i="172"/>
  <c r="BY84" i="172"/>
  <c r="BD84" i="172"/>
  <c r="AI84" i="172"/>
  <c r="N84" i="172"/>
  <c r="BQ83" i="172"/>
  <c r="AV83" i="172"/>
  <c r="Z83" i="172"/>
  <c r="E83" i="172"/>
  <c r="BH82" i="172"/>
  <c r="AM82" i="172"/>
  <c r="R82" i="172"/>
  <c r="BU81" i="172"/>
  <c r="AZ81" i="172"/>
  <c r="AE81" i="172"/>
  <c r="J81" i="172"/>
  <c r="BM80" i="172"/>
  <c r="AR80" i="172"/>
  <c r="X80" i="172"/>
  <c r="D80" i="172"/>
  <c r="BH79" i="172"/>
  <c r="AN79" i="172"/>
  <c r="T79" i="172"/>
  <c r="BX78" i="172"/>
  <c r="BD78" i="172"/>
  <c r="AJ78" i="172"/>
  <c r="P78" i="172"/>
  <c r="BT77" i="172"/>
  <c r="AZ77" i="172"/>
  <c r="AF77" i="172"/>
  <c r="L77" i="172"/>
  <c r="BP76" i="172"/>
  <c r="AV76" i="172"/>
  <c r="AB76" i="172"/>
  <c r="H76" i="172"/>
  <c r="BL75" i="172"/>
  <c r="AR75" i="172"/>
  <c r="X75" i="172"/>
  <c r="D75" i="172"/>
  <c r="BH74" i="172"/>
  <c r="AN74" i="172"/>
  <c r="T74" i="172"/>
  <c r="BX73" i="172"/>
  <c r="BD73" i="172"/>
  <c r="AJ73" i="172"/>
  <c r="P73" i="172"/>
  <c r="BT72" i="172"/>
  <c r="AZ72" i="172"/>
  <c r="BT84" i="172"/>
  <c r="AU84" i="172"/>
  <c r="W84" i="172"/>
  <c r="BV83" i="172"/>
  <c r="AW83" i="172"/>
  <c r="W83" i="172"/>
  <c r="BW82" i="172"/>
  <c r="AY82" i="172"/>
  <c r="AA82" i="172"/>
  <c r="BX81" i="172"/>
  <c r="AY81" i="172"/>
  <c r="AA81" i="172"/>
  <c r="CA80" i="172"/>
  <c r="BB80" i="172"/>
  <c r="AE80" i="172"/>
  <c r="F80" i="172"/>
  <c r="BF79" i="172"/>
  <c r="AI79" i="172"/>
  <c r="L79" i="172"/>
  <c r="BM78" i="172"/>
  <c r="AO78" i="172"/>
  <c r="Q78" i="172"/>
  <c r="BQ77" i="172"/>
  <c r="AT77" i="172"/>
  <c r="W77" i="172"/>
  <c r="BX76" i="172"/>
  <c r="AY76" i="172"/>
  <c r="AA76" i="172"/>
  <c r="D76" i="172"/>
  <c r="BE75" i="172"/>
  <c r="AH75" i="172"/>
  <c r="K75" i="172"/>
  <c r="BJ74" i="172"/>
  <c r="AL74" i="172"/>
  <c r="O74" i="172"/>
  <c r="BP73" i="172"/>
  <c r="AS73" i="172"/>
  <c r="U73" i="172"/>
  <c r="BU72" i="172"/>
  <c r="AW72" i="172"/>
  <c r="AA72" i="172"/>
  <c r="E72" i="172"/>
  <c r="BG71" i="172"/>
  <c r="AK71" i="172"/>
  <c r="O71" i="172"/>
  <c r="BO70" i="172"/>
  <c r="AS70" i="172"/>
  <c r="W70" i="172"/>
  <c r="BZ69" i="172"/>
  <c r="BE69" i="172"/>
  <c r="AJ69" i="172"/>
  <c r="P69" i="172"/>
  <c r="BT68" i="172"/>
  <c r="AZ68" i="172"/>
  <c r="AF68" i="172"/>
  <c r="L68" i="172"/>
  <c r="BP67" i="172"/>
  <c r="AV67" i="172"/>
  <c r="AB67" i="172"/>
  <c r="H67" i="172"/>
  <c r="BL66" i="172"/>
  <c r="AR66" i="172"/>
  <c r="X66" i="172"/>
  <c r="D66" i="172"/>
  <c r="BH65" i="172"/>
  <c r="AN65" i="172"/>
  <c r="T65" i="172"/>
  <c r="BX64" i="172"/>
  <c r="BD64" i="172"/>
  <c r="AJ64" i="172"/>
  <c r="P64" i="172"/>
  <c r="BT63" i="172"/>
  <c r="AZ63" i="172"/>
  <c r="AF63" i="172"/>
  <c r="L63" i="172"/>
  <c r="BP62" i="172"/>
  <c r="AV62" i="172"/>
  <c r="AB62" i="172"/>
  <c r="H62" i="172"/>
  <c r="BL61" i="172"/>
  <c r="AR61" i="172"/>
  <c r="BR84" i="172"/>
  <c r="AT84" i="172"/>
  <c r="V84" i="172"/>
  <c r="BT83" i="172"/>
  <c r="AT83" i="172"/>
  <c r="V83" i="172"/>
  <c r="BV82" i="172"/>
  <c r="AX82" i="172"/>
  <c r="Z82" i="172"/>
  <c r="BW81" i="172"/>
  <c r="AX81" i="172"/>
  <c r="Z81" i="172"/>
  <c r="BZ80" i="172"/>
  <c r="BA80" i="172"/>
  <c r="AC80" i="172"/>
  <c r="E80" i="172"/>
  <c r="BE79" i="172"/>
  <c r="AH79" i="172"/>
  <c r="K79" i="172"/>
  <c r="BL78" i="172"/>
  <c r="AM78" i="172"/>
  <c r="O78" i="172"/>
  <c r="BP77" i="172"/>
  <c r="AS77" i="172"/>
  <c r="V77" i="172"/>
  <c r="BW76" i="172"/>
  <c r="AX76" i="172"/>
  <c r="Z76" i="172"/>
  <c r="CA75" i="172"/>
  <c r="BD75" i="172"/>
  <c r="AG75" i="172"/>
  <c r="I75" i="172"/>
  <c r="BI74" i="172"/>
  <c r="AK74" i="172"/>
  <c r="N74" i="172"/>
  <c r="BO73" i="172"/>
  <c r="AR73" i="172"/>
  <c r="S73" i="172"/>
  <c r="BS72" i="172"/>
  <c r="AV72" i="172"/>
  <c r="Z72" i="172"/>
  <c r="D72" i="172"/>
  <c r="BF71" i="172"/>
  <c r="AJ71" i="172"/>
  <c r="M71" i="172"/>
  <c r="BN70" i="172"/>
  <c r="AR70" i="172"/>
  <c r="V70" i="172"/>
  <c r="BY69" i="172"/>
  <c r="BD69" i="172"/>
  <c r="AI69" i="172"/>
  <c r="O69" i="172"/>
  <c r="BS68" i="172"/>
  <c r="AY68" i="172"/>
  <c r="AE68" i="172"/>
  <c r="K68" i="172"/>
  <c r="BO67" i="172"/>
  <c r="AU67" i="172"/>
  <c r="AA67" i="172"/>
  <c r="G67" i="172"/>
  <c r="BK66" i="172"/>
  <c r="AQ66" i="172"/>
  <c r="W66" i="172"/>
  <c r="CA65" i="172"/>
  <c r="BQ84" i="172"/>
  <c r="AS84" i="172"/>
  <c r="U84" i="172"/>
  <c r="BS83" i="172"/>
  <c r="AS83" i="172"/>
  <c r="U83" i="172"/>
  <c r="BU82" i="172"/>
  <c r="AW82" i="172"/>
  <c r="X82" i="172"/>
  <c r="BV81" i="172"/>
  <c r="AW81" i="172"/>
  <c r="Y81" i="172"/>
  <c r="BY80" i="172"/>
  <c r="AZ80" i="172"/>
  <c r="AA80" i="172"/>
  <c r="CA79" i="172"/>
  <c r="BD79" i="172"/>
  <c r="AG79" i="172"/>
  <c r="J79" i="172"/>
  <c r="BK78" i="172"/>
  <c r="AL78" i="172"/>
  <c r="N78" i="172"/>
  <c r="BO77" i="172"/>
  <c r="AR77" i="172"/>
  <c r="U77" i="172"/>
  <c r="BU76" i="172"/>
  <c r="AW76" i="172"/>
  <c r="Y76" i="172"/>
  <c r="BZ75" i="172"/>
  <c r="BP84" i="172"/>
  <c r="AR84" i="172"/>
  <c r="S84" i="172"/>
  <c r="BR83" i="172"/>
  <c r="AR83" i="172"/>
  <c r="T83" i="172"/>
  <c r="BT82" i="172"/>
  <c r="AV82" i="172"/>
  <c r="U82" i="172"/>
  <c r="BT81" i="172"/>
  <c r="AV81" i="172"/>
  <c r="X81" i="172"/>
  <c r="BX80" i="172"/>
  <c r="AY80" i="172"/>
  <c r="Z80" i="172"/>
  <c r="BZ79" i="172"/>
  <c r="BC79" i="172"/>
  <c r="AF79" i="172"/>
  <c r="I79" i="172"/>
  <c r="BI78" i="172"/>
  <c r="AK78" i="172"/>
  <c r="M78" i="172"/>
  <c r="BN77" i="172"/>
  <c r="AQ77" i="172"/>
  <c r="T77" i="172"/>
  <c r="BS76" i="172"/>
  <c r="BN84" i="172"/>
  <c r="AJ84" i="172"/>
  <c r="F84" i="172"/>
  <c r="BA83" i="172"/>
  <c r="R83" i="172"/>
  <c r="BL82" i="172"/>
  <c r="AH82" i="172"/>
  <c r="F82" i="172"/>
  <c r="AT81" i="172"/>
  <c r="Q81" i="172"/>
  <c r="BJ80" i="172"/>
  <c r="AH80" i="172"/>
  <c r="BX79" i="172"/>
  <c r="AW79" i="172"/>
  <c r="S79" i="172"/>
  <c r="BP78" i="172"/>
  <c r="AH78" i="172"/>
  <c r="G78" i="172"/>
  <c r="BB77" i="172"/>
  <c r="Z77" i="172"/>
  <c r="BQ76" i="172"/>
  <c r="AP76" i="172"/>
  <c r="P76" i="172"/>
  <c r="BK75" i="172"/>
  <c r="AL75" i="172"/>
  <c r="M75" i="172"/>
  <c r="BG74" i="172"/>
  <c r="AH74" i="172"/>
  <c r="I74" i="172"/>
  <c r="BF73" i="172"/>
  <c r="AF73" i="172"/>
  <c r="G73" i="172"/>
  <c r="BE72" i="172"/>
  <c r="AE72" i="172"/>
  <c r="G72" i="172"/>
  <c r="BE71" i="172"/>
  <c r="AE71" i="172"/>
  <c r="G71" i="172"/>
  <c r="BG70" i="172"/>
  <c r="AI70" i="172"/>
  <c r="K70" i="172"/>
  <c r="BK69" i="172"/>
  <c r="AN69" i="172"/>
  <c r="R69" i="172"/>
  <c r="BR68" i="172"/>
  <c r="AV68" i="172"/>
  <c r="Z68" i="172"/>
  <c r="D68" i="172"/>
  <c r="BF67" i="172"/>
  <c r="AJ67" i="172"/>
  <c r="N67" i="172"/>
  <c r="BP66" i="172"/>
  <c r="AT66" i="172"/>
  <c r="V66" i="172"/>
  <c r="BX65" i="172"/>
  <c r="BC65" i="172"/>
  <c r="AH65" i="172"/>
  <c r="M65" i="172"/>
  <c r="BP64" i="172"/>
  <c r="AU64" i="172"/>
  <c r="Z64" i="172"/>
  <c r="E64" i="172"/>
  <c r="BH63" i="172"/>
  <c r="AM63" i="172"/>
  <c r="R63" i="172"/>
  <c r="BU62" i="172"/>
  <c r="AZ62" i="172"/>
  <c r="AE62" i="172"/>
  <c r="J62" i="172"/>
  <c r="BM61" i="172"/>
  <c r="AQ61" i="172"/>
  <c r="W61" i="172"/>
  <c r="CA60" i="172"/>
  <c r="BG60" i="172"/>
  <c r="AM60" i="172"/>
  <c r="S60" i="172"/>
  <c r="BW59" i="172"/>
  <c r="BC59" i="172"/>
  <c r="AI59" i="172"/>
  <c r="O59" i="172"/>
  <c r="BS58" i="172"/>
  <c r="AY58" i="172"/>
  <c r="AE58" i="172"/>
  <c r="K58" i="172"/>
  <c r="BO57" i="172"/>
  <c r="AU57" i="172"/>
  <c r="AA57" i="172"/>
  <c r="G57" i="172"/>
  <c r="BK56" i="172"/>
  <c r="AQ56" i="172"/>
  <c r="W56" i="172"/>
  <c r="CA55" i="172"/>
  <c r="BG55" i="172"/>
  <c r="AM55" i="172"/>
  <c r="S55" i="172"/>
  <c r="BW54" i="172"/>
  <c r="BC54" i="172"/>
  <c r="AI54" i="172"/>
  <c r="O54" i="172"/>
  <c r="BS53" i="172"/>
  <c r="AY53" i="172"/>
  <c r="AE53" i="172"/>
  <c r="K53" i="172"/>
  <c r="BO52" i="172"/>
  <c r="AU52" i="172"/>
  <c r="AA52" i="172"/>
  <c r="G52" i="172"/>
  <c r="BK51" i="172"/>
  <c r="AQ51" i="172"/>
  <c r="W51" i="172"/>
  <c r="CA50" i="172"/>
  <c r="BG50" i="172"/>
  <c r="AM50" i="172"/>
  <c r="S50" i="172"/>
  <c r="BW49" i="172"/>
  <c r="BC49" i="172"/>
  <c r="AI49" i="172"/>
  <c r="O49" i="172"/>
  <c r="BS48" i="172"/>
  <c r="AY48" i="172"/>
  <c r="AE48" i="172"/>
  <c r="K48" i="172"/>
  <c r="BO47" i="172"/>
  <c r="AU47" i="172"/>
  <c r="AA47" i="172"/>
  <c r="G47" i="172"/>
  <c r="BK46" i="172"/>
  <c r="AQ46" i="172"/>
  <c r="W46" i="172"/>
  <c r="CA45" i="172"/>
  <c r="BG45" i="172"/>
  <c r="AM45" i="172"/>
  <c r="S45" i="172"/>
  <c r="BW44" i="172"/>
  <c r="BC44" i="172"/>
  <c r="AI44" i="172"/>
  <c r="O44" i="172"/>
  <c r="BS43" i="172"/>
  <c r="AY43" i="172"/>
  <c r="AE43" i="172"/>
  <c r="K43" i="172"/>
  <c r="BO42" i="172"/>
  <c r="AU42" i="172"/>
  <c r="AA42" i="172"/>
  <c r="G42" i="172"/>
  <c r="BK41" i="172"/>
  <c r="AQ41" i="172"/>
  <c r="W41" i="172"/>
  <c r="CA40" i="172"/>
  <c r="BG40" i="172"/>
  <c r="AM40" i="172"/>
  <c r="S40" i="172"/>
  <c r="BW39" i="172"/>
  <c r="BC39" i="172"/>
  <c r="AI39" i="172"/>
  <c r="O39" i="172"/>
  <c r="BS38" i="172"/>
  <c r="AY38" i="172"/>
  <c r="AE38" i="172"/>
  <c r="K38" i="172"/>
  <c r="BO37" i="172"/>
  <c r="AU37" i="172"/>
  <c r="AA37" i="172"/>
  <c r="G37" i="172"/>
  <c r="BK36" i="172"/>
  <c r="AQ36" i="172"/>
  <c r="W36" i="172"/>
  <c r="CA35" i="172"/>
  <c r="BG35" i="172"/>
  <c r="AM35" i="172"/>
  <c r="S35" i="172"/>
  <c r="BW34" i="172"/>
  <c r="BC34" i="172"/>
  <c r="AI34" i="172"/>
  <c r="O34" i="172"/>
  <c r="BS33" i="172"/>
  <c r="AY33" i="172"/>
  <c r="AE33" i="172"/>
  <c r="K33" i="172"/>
  <c r="BO32" i="172"/>
  <c r="AU32" i="172"/>
  <c r="AA32" i="172"/>
  <c r="G32" i="172"/>
  <c r="BK31" i="172"/>
  <c r="AQ31" i="172"/>
  <c r="W31" i="172"/>
  <c r="CA30" i="172"/>
  <c r="BG30" i="172"/>
  <c r="AM30" i="172"/>
  <c r="BM84" i="172"/>
  <c r="AH84" i="172"/>
  <c r="E84" i="172"/>
  <c r="AY83" i="172"/>
  <c r="Q83" i="172"/>
  <c r="BJ82" i="172"/>
  <c r="AG82" i="172"/>
  <c r="E82" i="172"/>
  <c r="AS81" i="172"/>
  <c r="O81" i="172"/>
  <c r="BI80" i="172"/>
  <c r="AG80" i="172"/>
  <c r="BW79" i="172"/>
  <c r="AV79" i="172"/>
  <c r="R79" i="172"/>
  <c r="BO78" i="172"/>
  <c r="AG78" i="172"/>
  <c r="F78" i="172"/>
  <c r="BA77" i="172"/>
  <c r="Y77" i="172"/>
  <c r="BO76" i="172"/>
  <c r="AO76" i="172"/>
  <c r="O76" i="172"/>
  <c r="BJ75" i="172"/>
  <c r="AK75" i="172"/>
  <c r="L75" i="172"/>
  <c r="BF74" i="172"/>
  <c r="AG74" i="172"/>
  <c r="H74" i="172"/>
  <c r="BE73" i="172"/>
  <c r="AE73" i="172"/>
  <c r="F73" i="172"/>
  <c r="BC72" i="172"/>
  <c r="AD72" i="172"/>
  <c r="F72" i="172"/>
  <c r="BD71" i="172"/>
  <c r="AD71" i="172"/>
  <c r="F71" i="172"/>
  <c r="BF70" i="172"/>
  <c r="AH70" i="172"/>
  <c r="J70" i="172"/>
  <c r="BJ69" i="172"/>
  <c r="AM69" i="172"/>
  <c r="Q69" i="172"/>
  <c r="BQ68" i="172"/>
  <c r="AU68" i="172"/>
  <c r="Y68" i="172"/>
  <c r="CA67" i="172"/>
  <c r="BE67" i="172"/>
  <c r="AI67" i="172"/>
  <c r="M67" i="172"/>
  <c r="BO66" i="172"/>
  <c r="AS66" i="172"/>
  <c r="U66" i="172"/>
  <c r="BW65" i="172"/>
  <c r="BB65" i="172"/>
  <c r="AG65" i="172"/>
  <c r="L65" i="172"/>
  <c r="BO64" i="172"/>
  <c r="AT64" i="172"/>
  <c r="Y64" i="172"/>
  <c r="D64" i="172"/>
  <c r="BG63" i="172"/>
  <c r="AL63" i="172"/>
  <c r="Q63" i="172"/>
  <c r="BT62" i="172"/>
  <c r="AY62" i="172"/>
  <c r="AD62" i="172"/>
  <c r="I62" i="172"/>
  <c r="BK61" i="172"/>
  <c r="AP61" i="172"/>
  <c r="V61" i="172"/>
  <c r="BZ60" i="172"/>
  <c r="BF60" i="172"/>
  <c r="AL60" i="172"/>
  <c r="R60" i="172"/>
  <c r="BV59" i="172"/>
  <c r="BB59" i="172"/>
  <c r="AH59" i="172"/>
  <c r="N59" i="172"/>
  <c r="BR58" i="172"/>
  <c r="AX58" i="172"/>
  <c r="AD58" i="172"/>
  <c r="J58" i="172"/>
  <c r="BN57" i="172"/>
  <c r="AT57" i="172"/>
  <c r="Z57" i="172"/>
  <c r="F57" i="172"/>
  <c r="BJ56" i="172"/>
  <c r="AP56" i="172"/>
  <c r="V56" i="172"/>
  <c r="BZ55" i="172"/>
  <c r="BF55" i="172"/>
  <c r="AL55" i="172"/>
  <c r="R55" i="172"/>
  <c r="BV54" i="172"/>
  <c r="BB54" i="172"/>
  <c r="AH54" i="172"/>
  <c r="N54" i="172"/>
  <c r="BR53" i="172"/>
  <c r="AX53" i="172"/>
  <c r="AD53" i="172"/>
  <c r="J53" i="172"/>
  <c r="BN52" i="172"/>
  <c r="AT52" i="172"/>
  <c r="Z52" i="172"/>
  <c r="F52" i="172"/>
  <c r="BJ51" i="172"/>
  <c r="AP51" i="172"/>
  <c r="V51" i="172"/>
  <c r="BZ50" i="172"/>
  <c r="BF50" i="172"/>
  <c r="AL50" i="172"/>
  <c r="R50" i="172"/>
  <c r="BV49" i="172"/>
  <c r="BB49" i="172"/>
  <c r="AH49" i="172"/>
  <c r="N49" i="172"/>
  <c r="BR48" i="172"/>
  <c r="AX48" i="172"/>
  <c r="AD48" i="172"/>
  <c r="J48" i="172"/>
  <c r="BN47" i="172"/>
  <c r="AT47" i="172"/>
  <c r="Z47" i="172"/>
  <c r="F47" i="172"/>
  <c r="BJ46" i="172"/>
  <c r="AP46" i="172"/>
  <c r="V46" i="172"/>
  <c r="BZ45" i="172"/>
  <c r="BF45" i="172"/>
  <c r="AL45" i="172"/>
  <c r="R45" i="172"/>
  <c r="BV44" i="172"/>
  <c r="BB44" i="172"/>
  <c r="AH44" i="172"/>
  <c r="N44" i="172"/>
  <c r="BR43" i="172"/>
  <c r="AX43" i="172"/>
  <c r="AD43" i="172"/>
  <c r="J43" i="172"/>
  <c r="BN42" i="172"/>
  <c r="AT42" i="172"/>
  <c r="Z42" i="172"/>
  <c r="F42" i="172"/>
  <c r="BJ41" i="172"/>
  <c r="AP41" i="172"/>
  <c r="V41" i="172"/>
  <c r="BZ40" i="172"/>
  <c r="BF40" i="172"/>
  <c r="AL40" i="172"/>
  <c r="R40" i="172"/>
  <c r="BV39" i="172"/>
  <c r="BB39" i="172"/>
  <c r="AH39" i="172"/>
  <c r="N39" i="172"/>
  <c r="BR38" i="172"/>
  <c r="AX38" i="172"/>
  <c r="AD38" i="172"/>
  <c r="J38" i="172"/>
  <c r="BN37" i="172"/>
  <c r="AT37" i="172"/>
  <c r="Z37" i="172"/>
  <c r="F37" i="172"/>
  <c r="BJ36" i="172"/>
  <c r="AP36" i="172"/>
  <c r="V36" i="172"/>
  <c r="BZ35" i="172"/>
  <c r="BF35" i="172"/>
  <c r="AL35" i="172"/>
  <c r="R35" i="172"/>
  <c r="BV34" i="172"/>
  <c r="BB34" i="172"/>
  <c r="AH34" i="172"/>
  <c r="N34" i="172"/>
  <c r="BR33" i="172"/>
  <c r="AX33" i="172"/>
  <c r="AD33" i="172"/>
  <c r="J33" i="172"/>
  <c r="BN32" i="172"/>
  <c r="AT32" i="172"/>
  <c r="Z32" i="172"/>
  <c r="F32" i="172"/>
  <c r="BJ31" i="172"/>
  <c r="AP31" i="172"/>
  <c r="V31" i="172"/>
  <c r="BZ30" i="172"/>
  <c r="BF30" i="172"/>
  <c r="AL30" i="172"/>
  <c r="R30" i="172"/>
  <c r="BV29" i="172"/>
  <c r="BB29" i="172"/>
  <c r="AH29" i="172"/>
  <c r="N29" i="172"/>
  <c r="BR28" i="172"/>
  <c r="AX28" i="172"/>
  <c r="AD28" i="172"/>
  <c r="J28" i="172"/>
  <c r="BN27" i="172"/>
  <c r="AT27" i="172"/>
  <c r="Z27" i="172"/>
  <c r="F27" i="172"/>
  <c r="BJ26" i="172"/>
  <c r="AP26" i="172"/>
  <c r="V26" i="172"/>
  <c r="BZ25" i="172"/>
  <c r="BF25" i="172"/>
  <c r="AL25" i="172"/>
  <c r="R25" i="172"/>
  <c r="BV24" i="172"/>
  <c r="BL84" i="172"/>
  <c r="AG84" i="172"/>
  <c r="D84" i="172"/>
  <c r="AX83" i="172"/>
  <c r="P83" i="172"/>
  <c r="BI82" i="172"/>
  <c r="AF82" i="172"/>
  <c r="BZ81" i="172"/>
  <c r="AR81" i="172"/>
  <c r="M81" i="172"/>
  <c r="BH80" i="172"/>
  <c r="AF80" i="172"/>
  <c r="BV79" i="172"/>
  <c r="AU79" i="172"/>
  <c r="Q79" i="172"/>
  <c r="BN78" i="172"/>
  <c r="AF78" i="172"/>
  <c r="E78" i="172"/>
  <c r="AY77" i="172"/>
  <c r="X77" i="172"/>
  <c r="BN76" i="172"/>
  <c r="AN76" i="172"/>
  <c r="M76" i="172"/>
  <c r="BI75" i="172"/>
  <c r="AJ75" i="172"/>
  <c r="G75" i="172"/>
  <c r="BE74" i="172"/>
  <c r="AF74" i="172"/>
  <c r="G74" i="172"/>
  <c r="BC73" i="172"/>
  <c r="AD73" i="172"/>
  <c r="E73" i="172"/>
  <c r="BB72" i="172"/>
  <c r="AC72" i="172"/>
  <c r="CA71" i="172"/>
  <c r="BC71" i="172"/>
  <c r="AC71" i="172"/>
  <c r="E71" i="172"/>
  <c r="BE70" i="172"/>
  <c r="AG70" i="172"/>
  <c r="I70" i="172"/>
  <c r="BI69" i="172"/>
  <c r="AL69" i="172"/>
  <c r="N69" i="172"/>
  <c r="BP68" i="172"/>
  <c r="AT68" i="172"/>
  <c r="X68" i="172"/>
  <c r="BZ67" i="172"/>
  <c r="BD67" i="172"/>
  <c r="AH67" i="172"/>
  <c r="L67" i="172"/>
  <c r="BN66" i="172"/>
  <c r="AP66" i="172"/>
  <c r="T66" i="172"/>
  <c r="BV65" i="172"/>
  <c r="BA65" i="172"/>
  <c r="AF65" i="172"/>
  <c r="K65" i="172"/>
  <c r="BN64" i="172"/>
  <c r="AS64" i="172"/>
  <c r="X64" i="172"/>
  <c r="CA63" i="172"/>
  <c r="BF63" i="172"/>
  <c r="AK63" i="172"/>
  <c r="P63" i="172"/>
  <c r="BS62" i="172"/>
  <c r="AX62" i="172"/>
  <c r="AC62" i="172"/>
  <c r="G62" i="172"/>
  <c r="BJ61" i="172"/>
  <c r="AO61" i="172"/>
  <c r="U61" i="172"/>
  <c r="BY60" i="172"/>
  <c r="BE60" i="172"/>
  <c r="AK60" i="172"/>
  <c r="Q60" i="172"/>
  <c r="BU59" i="172"/>
  <c r="BA59" i="172"/>
  <c r="AG59" i="172"/>
  <c r="M59" i="172"/>
  <c r="BQ58" i="172"/>
  <c r="AW58" i="172"/>
  <c r="AC58" i="172"/>
  <c r="I58" i="172"/>
  <c r="BM57" i="172"/>
  <c r="AS57" i="172"/>
  <c r="Y57" i="172"/>
  <c r="E57" i="172"/>
  <c r="BI56" i="172"/>
  <c r="AO56" i="172"/>
  <c r="U56" i="172"/>
  <c r="BY55" i="172"/>
  <c r="BE55" i="172"/>
  <c r="AK55" i="172"/>
  <c r="Q55" i="172"/>
  <c r="BU54" i="172"/>
  <c r="BA54" i="172"/>
  <c r="AG54" i="172"/>
  <c r="M54" i="172"/>
  <c r="BQ53" i="172"/>
  <c r="AW53" i="172"/>
  <c r="AC53" i="172"/>
  <c r="I53" i="172"/>
  <c r="BM52" i="172"/>
  <c r="AS52" i="172"/>
  <c r="Y52" i="172"/>
  <c r="E52" i="172"/>
  <c r="BI51" i="172"/>
  <c r="AO51" i="172"/>
  <c r="U51" i="172"/>
  <c r="BY50" i="172"/>
  <c r="BE50" i="172"/>
  <c r="AK50" i="172"/>
  <c r="Q50" i="172"/>
  <c r="BU49" i="172"/>
  <c r="BA49" i="172"/>
  <c r="AG49" i="172"/>
  <c r="M49" i="172"/>
  <c r="BQ48" i="172"/>
  <c r="AW48" i="172"/>
  <c r="AC48" i="172"/>
  <c r="I48" i="172"/>
  <c r="BM47" i="172"/>
  <c r="AS47" i="172"/>
  <c r="Y47" i="172"/>
  <c r="E47" i="172"/>
  <c r="BI46" i="172"/>
  <c r="AO46" i="172"/>
  <c r="U46" i="172"/>
  <c r="BY45" i="172"/>
  <c r="BE45" i="172"/>
  <c r="AK45" i="172"/>
  <c r="Q45" i="172"/>
  <c r="BU44" i="172"/>
  <c r="BA44" i="172"/>
  <c r="AG44" i="172"/>
  <c r="M44" i="172"/>
  <c r="BQ43" i="172"/>
  <c r="AW43" i="172"/>
  <c r="AC43" i="172"/>
  <c r="I43" i="172"/>
  <c r="BM42" i="172"/>
  <c r="AS42" i="172"/>
  <c r="Y42" i="172"/>
  <c r="E42" i="172"/>
  <c r="BI41" i="172"/>
  <c r="AO41" i="172"/>
  <c r="U41" i="172"/>
  <c r="BY40" i="172"/>
  <c r="BE40" i="172"/>
  <c r="AK40" i="172"/>
  <c r="Q40" i="172"/>
  <c r="BU39" i="172"/>
  <c r="BA39" i="172"/>
  <c r="AG39" i="172"/>
  <c r="M39" i="172"/>
  <c r="BQ38" i="172"/>
  <c r="AW38" i="172"/>
  <c r="AC38" i="172"/>
  <c r="I38" i="172"/>
  <c r="BM37" i="172"/>
  <c r="AS37" i="172"/>
  <c r="Y37" i="172"/>
  <c r="E37" i="172"/>
  <c r="BI36" i="172"/>
  <c r="AO36" i="172"/>
  <c r="U36" i="172"/>
  <c r="BY35" i="172"/>
  <c r="BE35" i="172"/>
  <c r="AK35" i="172"/>
  <c r="Q35" i="172"/>
  <c r="BU34" i="172"/>
  <c r="BA34" i="172"/>
  <c r="AG34" i="172"/>
  <c r="M34" i="172"/>
  <c r="BQ33" i="172"/>
  <c r="AW33" i="172"/>
  <c r="AC33" i="172"/>
  <c r="I33" i="172"/>
  <c r="BM32" i="172"/>
  <c r="AS32" i="172"/>
  <c r="Y32" i="172"/>
  <c r="E32" i="172"/>
  <c r="BI31" i="172"/>
  <c r="AO31" i="172"/>
  <c r="U31" i="172"/>
  <c r="BY30" i="172"/>
  <c r="BE30" i="172"/>
  <c r="AK30" i="172"/>
  <c r="Q30" i="172"/>
  <c r="BU29" i="172"/>
  <c r="BA29" i="172"/>
  <c r="AG29" i="172"/>
  <c r="M29" i="172"/>
  <c r="BQ28" i="172"/>
  <c r="AW28" i="172"/>
  <c r="AC28" i="172"/>
  <c r="BK84" i="172"/>
  <c r="AF84" i="172"/>
  <c r="CA83" i="172"/>
  <c r="AQ83" i="172"/>
  <c r="O83" i="172"/>
  <c r="BG82" i="172"/>
  <c r="AE82" i="172"/>
  <c r="BS81" i="172"/>
  <c r="AQ81" i="172"/>
  <c r="L81" i="172"/>
  <c r="BG80" i="172"/>
  <c r="Y80" i="172"/>
  <c r="BU79" i="172"/>
  <c r="AS79" i="172"/>
  <c r="P79" i="172"/>
  <c r="BG78" i="172"/>
  <c r="AE78" i="172"/>
  <c r="D78" i="172"/>
  <c r="AX77" i="172"/>
  <c r="S77" i="172"/>
  <c r="BM76" i="172"/>
  <c r="AM76" i="172"/>
  <c r="K76" i="172"/>
  <c r="BH75" i="172"/>
  <c r="AI75" i="172"/>
  <c r="F75" i="172"/>
  <c r="BD74" i="172"/>
  <c r="AE74" i="172"/>
  <c r="E74" i="172"/>
  <c r="BB73" i="172"/>
  <c r="AC73" i="172"/>
  <c r="D73" i="172"/>
  <c r="BA72" i="172"/>
  <c r="AB72" i="172"/>
  <c r="BZ71" i="172"/>
  <c r="BA71" i="172"/>
  <c r="AB71" i="172"/>
  <c r="D71" i="172"/>
  <c r="BD70" i="172"/>
  <c r="AF70" i="172"/>
  <c r="G70" i="172"/>
  <c r="BH69" i="172"/>
  <c r="AK69" i="172"/>
  <c r="M69" i="172"/>
  <c r="BO68" i="172"/>
  <c r="AS68" i="172"/>
  <c r="W68" i="172"/>
  <c r="BY67" i="172"/>
  <c r="BC67" i="172"/>
  <c r="AG67" i="172"/>
  <c r="K67" i="172"/>
  <c r="BM66" i="172"/>
  <c r="AO66" i="172"/>
  <c r="S66" i="172"/>
  <c r="BU65" i="172"/>
  <c r="AZ65" i="172"/>
  <c r="AE65" i="172"/>
  <c r="J65" i="172"/>
  <c r="BM64" i="172"/>
  <c r="AR64" i="172"/>
  <c r="W64" i="172"/>
  <c r="BZ63" i="172"/>
  <c r="BE63" i="172"/>
  <c r="AJ63" i="172"/>
  <c r="O63" i="172"/>
  <c r="BR62" i="172"/>
  <c r="AW62" i="172"/>
  <c r="AA62" i="172"/>
  <c r="F62" i="172"/>
  <c r="BI61" i="172"/>
  <c r="AN61" i="172"/>
  <c r="T61" i="172"/>
  <c r="BX60" i="172"/>
  <c r="BD60" i="172"/>
  <c r="AJ60" i="172"/>
  <c r="P60" i="172"/>
  <c r="BT59" i="172"/>
  <c r="AZ59" i="172"/>
  <c r="AF59" i="172"/>
  <c r="L59" i="172"/>
  <c r="BP58" i="172"/>
  <c r="AV58" i="172"/>
  <c r="AB58" i="172"/>
  <c r="H58" i="172"/>
  <c r="BL57" i="172"/>
  <c r="AR57" i="172"/>
  <c r="X57" i="172"/>
  <c r="D57" i="172"/>
  <c r="BH56" i="172"/>
  <c r="AN56" i="172"/>
  <c r="T56" i="172"/>
  <c r="BX55" i="172"/>
  <c r="BD55" i="172"/>
  <c r="AJ55" i="172"/>
  <c r="P55" i="172"/>
  <c r="BT54" i="172"/>
  <c r="AZ54" i="172"/>
  <c r="AF54" i="172"/>
  <c r="L54" i="172"/>
  <c r="BP53" i="172"/>
  <c r="AV53" i="172"/>
  <c r="AB53" i="172"/>
  <c r="H53" i="172"/>
  <c r="BL52" i="172"/>
  <c r="AR52" i="172"/>
  <c r="X52" i="172"/>
  <c r="D52" i="172"/>
  <c r="BH51" i="172"/>
  <c r="AN51" i="172"/>
  <c r="T51" i="172"/>
  <c r="BX50" i="172"/>
  <c r="BD50" i="172"/>
  <c r="AJ50" i="172"/>
  <c r="P50" i="172"/>
  <c r="BT49" i="172"/>
  <c r="AZ49" i="172"/>
  <c r="AF49" i="172"/>
  <c r="L49" i="172"/>
  <c r="BP48" i="172"/>
  <c r="AV48" i="172"/>
  <c r="AB48" i="172"/>
  <c r="H48" i="172"/>
  <c r="BL47" i="172"/>
  <c r="AR47" i="172"/>
  <c r="X47" i="172"/>
  <c r="D47" i="172"/>
  <c r="BH46" i="172"/>
  <c r="AN46" i="172"/>
  <c r="T46" i="172"/>
  <c r="BX45" i="172"/>
  <c r="BD45" i="172"/>
  <c r="AJ45" i="172"/>
  <c r="P45" i="172"/>
  <c r="BT44" i="172"/>
  <c r="AZ44" i="172"/>
  <c r="AF44" i="172"/>
  <c r="L44" i="172"/>
  <c r="BP43" i="172"/>
  <c r="AV43" i="172"/>
  <c r="AB43" i="172"/>
  <c r="H43" i="172"/>
  <c r="BL42" i="172"/>
  <c r="AR42" i="172"/>
  <c r="X42" i="172"/>
  <c r="D42" i="172"/>
  <c r="BH41" i="172"/>
  <c r="AN41" i="172"/>
  <c r="T41" i="172"/>
  <c r="BX40" i="172"/>
  <c r="BD40" i="172"/>
  <c r="AJ40" i="172"/>
  <c r="P40" i="172"/>
  <c r="BT39" i="172"/>
  <c r="AZ39" i="172"/>
  <c r="AF39" i="172"/>
  <c r="L39" i="172"/>
  <c r="BP38" i="172"/>
  <c r="AV38" i="172"/>
  <c r="AB38" i="172"/>
  <c r="H38" i="172"/>
  <c r="BL37" i="172"/>
  <c r="AR37" i="172"/>
  <c r="X37" i="172"/>
  <c r="D37" i="172"/>
  <c r="BH36" i="172"/>
  <c r="AN36" i="172"/>
  <c r="T36" i="172"/>
  <c r="BX35" i="172"/>
  <c r="BD35" i="172"/>
  <c r="AJ35" i="172"/>
  <c r="P35" i="172"/>
  <c r="BT34" i="172"/>
  <c r="AZ34" i="172"/>
  <c r="AF34" i="172"/>
  <c r="L34" i="172"/>
  <c r="BP33" i="172"/>
  <c r="AV33" i="172"/>
  <c r="AB33" i="172"/>
  <c r="H33" i="172"/>
  <c r="BL32" i="172"/>
  <c r="AR32" i="172"/>
  <c r="X32" i="172"/>
  <c r="D32" i="172"/>
  <c r="BH31" i="172"/>
  <c r="AN31" i="172"/>
  <c r="T31" i="172"/>
  <c r="BX30" i="172"/>
  <c r="BD30" i="172"/>
  <c r="AJ30" i="172"/>
  <c r="P30" i="172"/>
  <c r="BT29" i="172"/>
  <c r="AZ29" i="172"/>
  <c r="AF29" i="172"/>
  <c r="BI84" i="172"/>
  <c r="AD84" i="172"/>
  <c r="BZ83" i="172"/>
  <c r="AP83" i="172"/>
  <c r="N83" i="172"/>
  <c r="BF82" i="172"/>
  <c r="AD82" i="172"/>
  <c r="BR81" i="172"/>
  <c r="AP81" i="172"/>
  <c r="K81" i="172"/>
  <c r="BF80" i="172"/>
  <c r="W80" i="172"/>
  <c r="BT79" i="172"/>
  <c r="AQ79" i="172"/>
  <c r="O79" i="172"/>
  <c r="BF78" i="172"/>
  <c r="AD78" i="172"/>
  <c r="CA77" i="172"/>
  <c r="AW77" i="172"/>
  <c r="Q77" i="172"/>
  <c r="BL76" i="172"/>
  <c r="AL76" i="172"/>
  <c r="J76" i="172"/>
  <c r="BG75" i="172"/>
  <c r="AF75" i="172"/>
  <c r="E75" i="172"/>
  <c r="BC74" i="172"/>
  <c r="AD74" i="172"/>
  <c r="CA73" i="172"/>
  <c r="BA73" i="172"/>
  <c r="AB73" i="172"/>
  <c r="CA72" i="172"/>
  <c r="AY72" i="172"/>
  <c r="Y72" i="172"/>
  <c r="BY71" i="172"/>
  <c r="AY71" i="172"/>
  <c r="AA71" i="172"/>
  <c r="CA70" i="172"/>
  <c r="BC70" i="172"/>
  <c r="AE70" i="172"/>
  <c r="F70" i="172"/>
  <c r="BG69" i="172"/>
  <c r="AH69" i="172"/>
  <c r="L69" i="172"/>
  <c r="BN68" i="172"/>
  <c r="AR68" i="172"/>
  <c r="V68" i="172"/>
  <c r="BX67" i="172"/>
  <c r="BB67" i="172"/>
  <c r="AF67" i="172"/>
  <c r="J67" i="172"/>
  <c r="BJ66" i="172"/>
  <c r="AN66" i="172"/>
  <c r="R66" i="172"/>
  <c r="BT65" i="172"/>
  <c r="AY65" i="172"/>
  <c r="AD65" i="172"/>
  <c r="I65" i="172"/>
  <c r="BL64" i="172"/>
  <c r="AQ64" i="172"/>
  <c r="V64" i="172"/>
  <c r="BY63" i="172"/>
  <c r="BD63" i="172"/>
  <c r="AI63" i="172"/>
  <c r="N63" i="172"/>
  <c r="BQ62" i="172"/>
  <c r="AU62" i="172"/>
  <c r="Z62" i="172"/>
  <c r="E62" i="172"/>
  <c r="BH61" i="172"/>
  <c r="AM61" i="172"/>
  <c r="S61" i="172"/>
  <c r="BW60" i="172"/>
  <c r="BC60" i="172"/>
  <c r="AI60" i="172"/>
  <c r="O60" i="172"/>
  <c r="BS59" i="172"/>
  <c r="AY59" i="172"/>
  <c r="AE59" i="172"/>
  <c r="K59" i="172"/>
  <c r="BO58" i="172"/>
  <c r="AU58" i="172"/>
  <c r="AA58" i="172"/>
  <c r="G58" i="172"/>
  <c r="BK57" i="172"/>
  <c r="AQ57" i="172"/>
  <c r="W57" i="172"/>
  <c r="CA56" i="172"/>
  <c r="BG56" i="172"/>
  <c r="AM56" i="172"/>
  <c r="S56" i="172"/>
  <c r="BW55" i="172"/>
  <c r="BC55" i="172"/>
  <c r="AI55" i="172"/>
  <c r="O55" i="172"/>
  <c r="BS54" i="172"/>
  <c r="AY54" i="172"/>
  <c r="AE54" i="172"/>
  <c r="K54" i="172"/>
  <c r="BO53" i="172"/>
  <c r="AU53" i="172"/>
  <c r="AA53" i="172"/>
  <c r="G53" i="172"/>
  <c r="BK52" i="172"/>
  <c r="AQ52" i="172"/>
  <c r="W52" i="172"/>
  <c r="CA51" i="172"/>
  <c r="BG51" i="172"/>
  <c r="AM51" i="172"/>
  <c r="S51" i="172"/>
  <c r="BW50" i="172"/>
  <c r="BC50" i="172"/>
  <c r="AI50" i="172"/>
  <c r="O50" i="172"/>
  <c r="BS49" i="172"/>
  <c r="AY49" i="172"/>
  <c r="AE49" i="172"/>
  <c r="K49" i="172"/>
  <c r="BO48" i="172"/>
  <c r="AU48" i="172"/>
  <c r="AA48" i="172"/>
  <c r="G48" i="172"/>
  <c r="BK47" i="172"/>
  <c r="AQ47" i="172"/>
  <c r="W47" i="172"/>
  <c r="CA46" i="172"/>
  <c r="BG46" i="172"/>
  <c r="AM46" i="172"/>
  <c r="S46" i="172"/>
  <c r="BW45" i="172"/>
  <c r="BC45" i="172"/>
  <c r="AI45" i="172"/>
  <c r="O45" i="172"/>
  <c r="BS44" i="172"/>
  <c r="AY44" i="172"/>
  <c r="AE44" i="172"/>
  <c r="K44" i="172"/>
  <c r="BO43" i="172"/>
  <c r="AU43" i="172"/>
  <c r="AA43" i="172"/>
  <c r="G43" i="172"/>
  <c r="BK42" i="172"/>
  <c r="AQ42" i="172"/>
  <c r="W42" i="172"/>
  <c r="CA41" i="172"/>
  <c r="BG41" i="172"/>
  <c r="AM41" i="172"/>
  <c r="S41" i="172"/>
  <c r="BW40" i="172"/>
  <c r="BC40" i="172"/>
  <c r="AI40" i="172"/>
  <c r="O40" i="172"/>
  <c r="BS39" i="172"/>
  <c r="AY39" i="172"/>
  <c r="AE39" i="172"/>
  <c r="K39" i="172"/>
  <c r="BO38" i="172"/>
  <c r="AU38" i="172"/>
  <c r="AA38" i="172"/>
  <c r="G38" i="172"/>
  <c r="BK37" i="172"/>
  <c r="AQ37" i="172"/>
  <c r="W37" i="172"/>
  <c r="CA36" i="172"/>
  <c r="BG36" i="172"/>
  <c r="AM36" i="172"/>
  <c r="S36" i="172"/>
  <c r="BW35" i="172"/>
  <c r="BC35" i="172"/>
  <c r="AI35" i="172"/>
  <c r="O35" i="172"/>
  <c r="BS34" i="172"/>
  <c r="AY34" i="172"/>
  <c r="AE34" i="172"/>
  <c r="K34" i="172"/>
  <c r="BO33" i="172"/>
  <c r="AU33" i="172"/>
  <c r="AA33" i="172"/>
  <c r="G33" i="172"/>
  <c r="BK32" i="172"/>
  <c r="AQ32" i="172"/>
  <c r="W32" i="172"/>
  <c r="CA31" i="172"/>
  <c r="BG31" i="172"/>
  <c r="AM31" i="172"/>
  <c r="S31" i="172"/>
  <c r="BW30" i="172"/>
  <c r="BC30" i="172"/>
  <c r="BG84" i="172"/>
  <c r="AC84" i="172"/>
  <c r="BY83" i="172"/>
  <c r="AO83" i="172"/>
  <c r="M83" i="172"/>
  <c r="BE82" i="172"/>
  <c r="AC82" i="172"/>
  <c r="BQ81" i="172"/>
  <c r="AO81" i="172"/>
  <c r="I81" i="172"/>
  <c r="BE80" i="172"/>
  <c r="V80" i="172"/>
  <c r="BS79" i="172"/>
  <c r="AP79" i="172"/>
  <c r="N79" i="172"/>
  <c r="BE78" i="172"/>
  <c r="AC78" i="172"/>
  <c r="BY77" i="172"/>
  <c r="AV77" i="172"/>
  <c r="O77" i="172"/>
  <c r="BK76" i="172"/>
  <c r="AK76" i="172"/>
  <c r="I76" i="172"/>
  <c r="BF75" i="172"/>
  <c r="AE75" i="172"/>
  <c r="CA74" i="172"/>
  <c r="BB74" i="172"/>
  <c r="AC74" i="172"/>
  <c r="BZ73" i="172"/>
  <c r="AZ73" i="172"/>
  <c r="AA73" i="172"/>
  <c r="BY72" i="172"/>
  <c r="AX72" i="172"/>
  <c r="X72" i="172"/>
  <c r="BX71" i="172"/>
  <c r="AX71" i="172"/>
  <c r="Z71" i="172"/>
  <c r="BZ70" i="172"/>
  <c r="BB70" i="172"/>
  <c r="AC70" i="172"/>
  <c r="E70" i="172"/>
  <c r="BF69" i="172"/>
  <c r="AG69" i="172"/>
  <c r="K69" i="172"/>
  <c r="BM68" i="172"/>
  <c r="AQ68" i="172"/>
  <c r="U68" i="172"/>
  <c r="BW67" i="172"/>
  <c r="BA67" i="172"/>
  <c r="AE67" i="172"/>
  <c r="I67" i="172"/>
  <c r="BI66" i="172"/>
  <c r="AM66" i="172"/>
  <c r="Q66" i="172"/>
  <c r="BS65" i="172"/>
  <c r="AX65" i="172"/>
  <c r="AC65" i="172"/>
  <c r="H65" i="172"/>
  <c r="BK64" i="172"/>
  <c r="AP64" i="172"/>
  <c r="U64" i="172"/>
  <c r="BX63" i="172"/>
  <c r="BC63" i="172"/>
  <c r="AH63" i="172"/>
  <c r="M63" i="172"/>
  <c r="BO62" i="172"/>
  <c r="AT62" i="172"/>
  <c r="Y62" i="172"/>
  <c r="D62" i="172"/>
  <c r="BG61" i="172"/>
  <c r="AL61" i="172"/>
  <c r="R61" i="172"/>
  <c r="BV60" i="172"/>
  <c r="BB60" i="172"/>
  <c r="AH60" i="172"/>
  <c r="N60" i="172"/>
  <c r="BR59" i="172"/>
  <c r="AX59" i="172"/>
  <c r="AD59" i="172"/>
  <c r="J59" i="172"/>
  <c r="BN58" i="172"/>
  <c r="AT58" i="172"/>
  <c r="Z58" i="172"/>
  <c r="F58" i="172"/>
  <c r="BJ57" i="172"/>
  <c r="AP57" i="172"/>
  <c r="V57" i="172"/>
  <c r="BZ56" i="172"/>
  <c r="BF56" i="172"/>
  <c r="AL56" i="172"/>
  <c r="R56" i="172"/>
  <c r="BV55" i="172"/>
  <c r="BB55" i="172"/>
  <c r="AH55" i="172"/>
  <c r="N55" i="172"/>
  <c r="BR54" i="172"/>
  <c r="AX54" i="172"/>
  <c r="AD54" i="172"/>
  <c r="J54" i="172"/>
  <c r="BN53" i="172"/>
  <c r="AT53" i="172"/>
  <c r="Z53" i="172"/>
  <c r="F53" i="172"/>
  <c r="BJ52" i="172"/>
  <c r="AP52" i="172"/>
  <c r="V52" i="172"/>
  <c r="BZ51" i="172"/>
  <c r="BF51" i="172"/>
  <c r="AL51" i="172"/>
  <c r="R51" i="172"/>
  <c r="BV50" i="172"/>
  <c r="BB50" i="172"/>
  <c r="AH50" i="172"/>
  <c r="N50" i="172"/>
  <c r="BR49" i="172"/>
  <c r="AX49" i="172"/>
  <c r="AD49" i="172"/>
  <c r="J49" i="172"/>
  <c r="BN48" i="172"/>
  <c r="AT48" i="172"/>
  <c r="Z48" i="172"/>
  <c r="F48" i="172"/>
  <c r="BJ47" i="172"/>
  <c r="BF84" i="172"/>
  <c r="AB84" i="172"/>
  <c r="BX83" i="172"/>
  <c r="AN83" i="172"/>
  <c r="K83" i="172"/>
  <c r="BD82" i="172"/>
  <c r="AB82" i="172"/>
  <c r="BP81" i="172"/>
  <c r="AN81" i="172"/>
  <c r="H81" i="172"/>
  <c r="BD80" i="172"/>
  <c r="U80" i="172"/>
  <c r="BR79" i="172"/>
  <c r="AO79" i="172"/>
  <c r="M79" i="172"/>
  <c r="BC78" i="172"/>
  <c r="AB78" i="172"/>
  <c r="BW77" i="172"/>
  <c r="AU77" i="172"/>
  <c r="N77" i="172"/>
  <c r="BJ76" i="172"/>
  <c r="AJ76" i="172"/>
  <c r="G76" i="172"/>
  <c r="BC75" i="172"/>
  <c r="AC75" i="172"/>
  <c r="BZ74" i="172"/>
  <c r="BA74" i="172"/>
  <c r="AB74" i="172"/>
  <c r="BY73" i="172"/>
  <c r="AY73" i="172"/>
  <c r="Z73" i="172"/>
  <c r="BW72" i="172"/>
  <c r="AU72" i="172"/>
  <c r="W72" i="172"/>
  <c r="BW71" i="172"/>
  <c r="AW71" i="172"/>
  <c r="Y71" i="172"/>
  <c r="BY70" i="172"/>
  <c r="BA70" i="172"/>
  <c r="AA70" i="172"/>
  <c r="D70" i="172"/>
  <c r="BC69" i="172"/>
  <c r="AF69" i="172"/>
  <c r="J69" i="172"/>
  <c r="BL68" i="172"/>
  <c r="AP68" i="172"/>
  <c r="T68" i="172"/>
  <c r="BV67" i="172"/>
  <c r="AZ67" i="172"/>
  <c r="AD67" i="172"/>
  <c r="F67" i="172"/>
  <c r="BH66" i="172"/>
  <c r="AL66" i="172"/>
  <c r="P66" i="172"/>
  <c r="BR65" i="172"/>
  <c r="AW65" i="172"/>
  <c r="AB65" i="172"/>
  <c r="G65" i="172"/>
  <c r="BJ64" i="172"/>
  <c r="AO64" i="172"/>
  <c r="T64" i="172"/>
  <c r="BW63" i="172"/>
  <c r="BB63" i="172"/>
  <c r="AG63" i="172"/>
  <c r="K63" i="172"/>
  <c r="BN62" i="172"/>
  <c r="AS62" i="172"/>
  <c r="X62" i="172"/>
  <c r="CA61" i="172"/>
  <c r="BF61" i="172"/>
  <c r="AK61" i="172"/>
  <c r="Q61" i="172"/>
  <c r="BU60" i="172"/>
  <c r="BA60" i="172"/>
  <c r="AG60" i="172"/>
  <c r="M60" i="172"/>
  <c r="BQ59" i="172"/>
  <c r="AW59" i="172"/>
  <c r="AC59" i="172"/>
  <c r="I59" i="172"/>
  <c r="BM58" i="172"/>
  <c r="AS58" i="172"/>
  <c r="Y58" i="172"/>
  <c r="E58" i="172"/>
  <c r="BI57" i="172"/>
  <c r="AO57" i="172"/>
  <c r="U57" i="172"/>
  <c r="BY56" i="172"/>
  <c r="BE56" i="172"/>
  <c r="AK56" i="172"/>
  <c r="Q56" i="172"/>
  <c r="BU55" i="172"/>
  <c r="BA55" i="172"/>
  <c r="AG55" i="172"/>
  <c r="M55" i="172"/>
  <c r="BQ54" i="172"/>
  <c r="AW54" i="172"/>
  <c r="AC54" i="172"/>
  <c r="I54" i="172"/>
  <c r="BM53" i="172"/>
  <c r="AS53" i="172"/>
  <c r="Y53" i="172"/>
  <c r="E53" i="172"/>
  <c r="BI52" i="172"/>
  <c r="AO52" i="172"/>
  <c r="U52" i="172"/>
  <c r="BY51" i="172"/>
  <c r="BE51" i="172"/>
  <c r="BE84" i="172"/>
  <c r="AA84" i="172"/>
  <c r="BP83" i="172"/>
  <c r="AM83" i="172"/>
  <c r="I83" i="172"/>
  <c r="BC82" i="172"/>
  <c r="T82" i="172"/>
  <c r="BO81" i="172"/>
  <c r="AL81" i="172"/>
  <c r="G81" i="172"/>
  <c r="AW80" i="172"/>
  <c r="T80" i="172"/>
  <c r="BQ79" i="172"/>
  <c r="AM79" i="172"/>
  <c r="H79" i="172"/>
  <c r="BB78" i="172"/>
  <c r="AA78" i="172"/>
  <c r="BV77" i="172"/>
  <c r="AP77" i="172"/>
  <c r="M77" i="172"/>
  <c r="BI76" i="172"/>
  <c r="AI76" i="172"/>
  <c r="F76" i="172"/>
  <c r="BB75" i="172"/>
  <c r="AA75" i="172"/>
  <c r="BY74" i="172"/>
  <c r="AZ74" i="172"/>
  <c r="AA74" i="172"/>
  <c r="BW73" i="172"/>
  <c r="AX73" i="172"/>
  <c r="Y73" i="172"/>
  <c r="BV72" i="172"/>
  <c r="AT72" i="172"/>
  <c r="V72" i="172"/>
  <c r="BU71" i="172"/>
  <c r="AV71" i="172"/>
  <c r="X71" i="172"/>
  <c r="BX70" i="172"/>
  <c r="AZ70" i="172"/>
  <c r="Z70" i="172"/>
  <c r="CA69" i="172"/>
  <c r="BB69" i="172"/>
  <c r="AE69" i="172"/>
  <c r="I69" i="172"/>
  <c r="BK68" i="172"/>
  <c r="AO68" i="172"/>
  <c r="S68" i="172"/>
  <c r="BU67" i="172"/>
  <c r="AY67" i="172"/>
  <c r="AC67" i="172"/>
  <c r="E67" i="172"/>
  <c r="BG66" i="172"/>
  <c r="AK66" i="172"/>
  <c r="O66" i="172"/>
  <c r="BQ65" i="172"/>
  <c r="AV65" i="172"/>
  <c r="AA65" i="172"/>
  <c r="F65" i="172"/>
  <c r="BI64" i="172"/>
  <c r="AN64" i="172"/>
  <c r="S64" i="172"/>
  <c r="BV63" i="172"/>
  <c r="BA63" i="172"/>
  <c r="AE63" i="172"/>
  <c r="J63" i="172"/>
  <c r="BM62" i="172"/>
  <c r="AR62" i="172"/>
  <c r="W62" i="172"/>
  <c r="BZ61" i="172"/>
  <c r="BE61" i="172"/>
  <c r="AJ61" i="172"/>
  <c r="P61" i="172"/>
  <c r="BT60" i="172"/>
  <c r="AZ60" i="172"/>
  <c r="AF60" i="172"/>
  <c r="L60" i="172"/>
  <c r="BP59" i="172"/>
  <c r="AV59" i="172"/>
  <c r="AB59" i="172"/>
  <c r="H59" i="172"/>
  <c r="BL58" i="172"/>
  <c r="AR58" i="172"/>
  <c r="BA84" i="172"/>
  <c r="X84" i="172"/>
  <c r="BL83" i="172"/>
  <c r="AJ83" i="172"/>
  <c r="D83" i="172"/>
  <c r="AZ82" i="172"/>
  <c r="P82" i="172"/>
  <c r="BL81" i="172"/>
  <c r="AG81" i="172"/>
  <c r="D81" i="172"/>
  <c r="AS80" i="172"/>
  <c r="Q80" i="172"/>
  <c r="BM79" i="172"/>
  <c r="AJ79" i="172"/>
  <c r="CA78" i="172"/>
  <c r="AY78" i="172"/>
  <c r="X78" i="172"/>
  <c r="BR77" i="172"/>
  <c r="AM77" i="172"/>
  <c r="I77" i="172"/>
  <c r="BF76" i="172"/>
  <c r="AD76" i="172"/>
  <c r="BX75" i="172"/>
  <c r="AY75" i="172"/>
  <c r="W75" i="172"/>
  <c r="BV74" i="172"/>
  <c r="AW74" i="172"/>
  <c r="V74" i="172"/>
  <c r="BT73" i="172"/>
  <c r="AU73" i="172"/>
  <c r="R73" i="172"/>
  <c r="BP72" i="172"/>
  <c r="AQ72" i="172"/>
  <c r="S72" i="172"/>
  <c r="BQ71" i="172"/>
  <c r="AS71" i="172"/>
  <c r="U71" i="172"/>
  <c r="BU70" i="172"/>
  <c r="AU70" i="172"/>
  <c r="U70" i="172"/>
  <c r="BV69" i="172"/>
  <c r="AY69" i="172"/>
  <c r="AB69" i="172"/>
  <c r="F69" i="172"/>
  <c r="BH68" i="172"/>
  <c r="AL68" i="172"/>
  <c r="P68" i="172"/>
  <c r="BR67" i="172"/>
  <c r="AT67" i="172"/>
  <c r="X67" i="172"/>
  <c r="BZ66" i="172"/>
  <c r="BD66" i="172"/>
  <c r="AH66" i="172"/>
  <c r="L66" i="172"/>
  <c r="BN65" i="172"/>
  <c r="AS65" i="172"/>
  <c r="X65" i="172"/>
  <c r="CA64" i="172"/>
  <c r="BF64" i="172"/>
  <c r="AK64" i="172"/>
  <c r="O64" i="172"/>
  <c r="BR63" i="172"/>
  <c r="AW63" i="172"/>
  <c r="AB63" i="172"/>
  <c r="G63" i="172"/>
  <c r="BJ62" i="172"/>
  <c r="AO62" i="172"/>
  <c r="T62" i="172"/>
  <c r="BW61" i="172"/>
  <c r="BB61" i="172"/>
  <c r="AG61" i="172"/>
  <c r="M61" i="172"/>
  <c r="BQ60" i="172"/>
  <c r="AW60" i="172"/>
  <c r="AC60" i="172"/>
  <c r="I60" i="172"/>
  <c r="BM59" i="172"/>
  <c r="AZ84" i="172"/>
  <c r="Q84" i="172"/>
  <c r="BK83" i="172"/>
  <c r="AI83" i="172"/>
  <c r="CA82" i="172"/>
  <c r="AU82" i="172"/>
  <c r="O82" i="172"/>
  <c r="BK81" i="172"/>
  <c r="AF81" i="172"/>
  <c r="BV80" i="172"/>
  <c r="AQ80" i="172"/>
  <c r="P80" i="172"/>
  <c r="BK79" i="172"/>
  <c r="AE79" i="172"/>
  <c r="BZ78" i="172"/>
  <c r="AX78" i="172"/>
  <c r="W78" i="172"/>
  <c r="BM77" i="172"/>
  <c r="AK77" i="172"/>
  <c r="H77" i="172"/>
  <c r="BE76" i="172"/>
  <c r="AC76" i="172"/>
  <c r="BW75" i="172"/>
  <c r="AW75" i="172"/>
  <c r="V75" i="172"/>
  <c r="BU74" i="172"/>
  <c r="AV74" i="172"/>
  <c r="U74" i="172"/>
  <c r="BS73" i="172"/>
  <c r="AT73" i="172"/>
  <c r="Q73" i="172"/>
  <c r="BO72" i="172"/>
  <c r="AP72" i="172"/>
  <c r="Q72" i="172"/>
  <c r="BP71" i="172"/>
  <c r="AR71" i="172"/>
  <c r="T71" i="172"/>
  <c r="BT70" i="172"/>
  <c r="AT70" i="172"/>
  <c r="T70" i="172"/>
  <c r="BU69" i="172"/>
  <c r="AX69" i="172"/>
  <c r="AA69" i="172"/>
  <c r="E69" i="172"/>
  <c r="BG68" i="172"/>
  <c r="AK68" i="172"/>
  <c r="O68" i="172"/>
  <c r="BQ67" i="172"/>
  <c r="AS67" i="172"/>
  <c r="W67" i="172"/>
  <c r="BY66" i="172"/>
  <c r="BC66" i="172"/>
  <c r="AG66" i="172"/>
  <c r="K66" i="172"/>
  <c r="BM65" i="172"/>
  <c r="AR65" i="172"/>
  <c r="W65" i="172"/>
  <c r="BZ64" i="172"/>
  <c r="BE64" i="172"/>
  <c r="AI64" i="172"/>
  <c r="N64" i="172"/>
  <c r="BQ63" i="172"/>
  <c r="AV63" i="172"/>
  <c r="AA63" i="172"/>
  <c r="F63" i="172"/>
  <c r="BI62" i="172"/>
  <c r="AN62" i="172"/>
  <c r="S62" i="172"/>
  <c r="BV61" i="172"/>
  <c r="BA61" i="172"/>
  <c r="AF61" i="172"/>
  <c r="L61" i="172"/>
  <c r="BP60" i="172"/>
  <c r="AV60" i="172"/>
  <c r="AB60" i="172"/>
  <c r="H60" i="172"/>
  <c r="BL59" i="172"/>
  <c r="BW84" i="172"/>
  <c r="J84" i="172"/>
  <c r="AB83" i="172"/>
  <c r="AL82" i="172"/>
  <c r="BC81" i="172"/>
  <c r="BO80" i="172"/>
  <c r="K80" i="172"/>
  <c r="Y79" i="172"/>
  <c r="AS78" i="172"/>
  <c r="BH77" i="172"/>
  <c r="CA76" i="172"/>
  <c r="T76" i="172"/>
  <c r="AP75" i="172"/>
  <c r="BP74" i="172"/>
  <c r="M74" i="172"/>
  <c r="AK73" i="172"/>
  <c r="BJ72" i="172"/>
  <c r="K72" i="172"/>
  <c r="AM71" i="172"/>
  <c r="BK70" i="172"/>
  <c r="O70" i="172"/>
  <c r="AS69" i="172"/>
  <c r="BX68" i="172"/>
  <c r="AD68" i="172"/>
  <c r="BJ67" i="172"/>
  <c r="R67" i="172"/>
  <c r="AX66" i="172"/>
  <c r="F66" i="172"/>
  <c r="AL65" i="172"/>
  <c r="BT64" i="172"/>
  <c r="AD64" i="172"/>
  <c r="BL63" i="172"/>
  <c r="V63" i="172"/>
  <c r="BD62" i="172"/>
  <c r="N62" i="172"/>
  <c r="AV61" i="172"/>
  <c r="G61" i="172"/>
  <c r="AQ60" i="172"/>
  <c r="CA59" i="172"/>
  <c r="AO59" i="172"/>
  <c r="E59" i="172"/>
  <c r="BA58" i="172"/>
  <c r="R58" i="172"/>
  <c r="BH57" i="172"/>
  <c r="AG57" i="172"/>
  <c r="BW56" i="172"/>
  <c r="AV56" i="172"/>
  <c r="N56" i="172"/>
  <c r="BK55" i="172"/>
  <c r="AC55" i="172"/>
  <c r="BZ54" i="172"/>
  <c r="AR54" i="172"/>
  <c r="Q54" i="172"/>
  <c r="BG53" i="172"/>
  <c r="AF53" i="172"/>
  <c r="BV52" i="172"/>
  <c r="AN52" i="172"/>
  <c r="M52" i="172"/>
  <c r="BC51" i="172"/>
  <c r="AC51" i="172"/>
  <c r="BU50" i="172"/>
  <c r="AU50" i="172"/>
  <c r="U50" i="172"/>
  <c r="BM49" i="172"/>
  <c r="AM49" i="172"/>
  <c r="G49" i="172"/>
  <c r="BE48" i="172"/>
  <c r="Y48" i="172"/>
  <c r="BW47" i="172"/>
  <c r="AW47" i="172"/>
  <c r="S47" i="172"/>
  <c r="BR46" i="172"/>
  <c r="AS46" i="172"/>
  <c r="O46" i="172"/>
  <c r="BN45" i="172"/>
  <c r="AO45" i="172"/>
  <c r="K45" i="172"/>
  <c r="BJ44" i="172"/>
  <c r="AK44" i="172"/>
  <c r="G44" i="172"/>
  <c r="BF43" i="172"/>
  <c r="AG43" i="172"/>
  <c r="CA42" i="172"/>
  <c r="BB42" i="172"/>
  <c r="AC42" i="172"/>
  <c r="BW41" i="172"/>
  <c r="AX41" i="172"/>
  <c r="Y41" i="172"/>
  <c r="BS40" i="172"/>
  <c r="AT40" i="172"/>
  <c r="U40" i="172"/>
  <c r="BO39" i="172"/>
  <c r="AP39" i="172"/>
  <c r="Q39" i="172"/>
  <c r="BK38" i="172"/>
  <c r="AL38" i="172"/>
  <c r="M38" i="172"/>
  <c r="BG37" i="172"/>
  <c r="AH37" i="172"/>
  <c r="I37" i="172"/>
  <c r="BC36" i="172"/>
  <c r="AD36" i="172"/>
  <c r="E36" i="172"/>
  <c r="AY35" i="172"/>
  <c r="Z35" i="172"/>
  <c r="BY34" i="172"/>
  <c r="AU34" i="172"/>
  <c r="V34" i="172"/>
  <c r="BU33" i="172"/>
  <c r="AQ33" i="172"/>
  <c r="R33" i="172"/>
  <c r="BQ32" i="172"/>
  <c r="AM32" i="172"/>
  <c r="N32" i="172"/>
  <c r="BM31" i="172"/>
  <c r="AI31" i="172"/>
  <c r="J31" i="172"/>
  <c r="BI30" i="172"/>
  <c r="AF30" i="172"/>
  <c r="I30" i="172"/>
  <c r="BJ29" i="172"/>
  <c r="AM29" i="172"/>
  <c r="P29" i="172"/>
  <c r="BP28" i="172"/>
  <c r="AT28" i="172"/>
  <c r="X28" i="172"/>
  <c r="CA27" i="172"/>
  <c r="BF27" i="172"/>
  <c r="AK27" i="172"/>
  <c r="P27" i="172"/>
  <c r="BS26" i="172"/>
  <c r="AX26" i="172"/>
  <c r="AC26" i="172"/>
  <c r="H26" i="172"/>
  <c r="BK25" i="172"/>
  <c r="AP25" i="172"/>
  <c r="U25" i="172"/>
  <c r="BX24" i="172"/>
  <c r="BC24" i="172"/>
  <c r="AI24" i="172"/>
  <c r="O24" i="172"/>
  <c r="BS23" i="172"/>
  <c r="AY23" i="172"/>
  <c r="AE23" i="172"/>
  <c r="K23" i="172"/>
  <c r="BO22" i="172"/>
  <c r="AU22" i="172"/>
  <c r="AA22" i="172"/>
  <c r="G22" i="172"/>
  <c r="BK21" i="172"/>
  <c r="AQ21" i="172"/>
  <c r="W21" i="172"/>
  <c r="CA20" i="172"/>
  <c r="BG20" i="172"/>
  <c r="AM20" i="172"/>
  <c r="S20" i="172"/>
  <c r="BW19" i="172"/>
  <c r="BC19" i="172"/>
  <c r="AI19" i="172"/>
  <c r="O19" i="172"/>
  <c r="BS18" i="172"/>
  <c r="AY18" i="172"/>
  <c r="AE18" i="172"/>
  <c r="K18" i="172"/>
  <c r="BO17" i="172"/>
  <c r="AU17" i="172"/>
  <c r="AA17" i="172"/>
  <c r="G17" i="172"/>
  <c r="BK16" i="172"/>
  <c r="AQ16" i="172"/>
  <c r="W16" i="172"/>
  <c r="CA15" i="172"/>
  <c r="BG15" i="172"/>
  <c r="AM15" i="172"/>
  <c r="S15" i="172"/>
  <c r="BW14" i="172"/>
  <c r="BC14" i="172"/>
  <c r="AI14" i="172"/>
  <c r="O14" i="172"/>
  <c r="BS13" i="172"/>
  <c r="AY13" i="172"/>
  <c r="AE13" i="172"/>
  <c r="K13" i="172"/>
  <c r="BO12" i="172"/>
  <c r="AU12" i="172"/>
  <c r="AA12" i="172"/>
  <c r="G12" i="172"/>
  <c r="BK11" i="172"/>
  <c r="AQ11" i="172"/>
  <c r="W11" i="172"/>
  <c r="CA10" i="172"/>
  <c r="BG10" i="172"/>
  <c r="AM10" i="172"/>
  <c r="S10" i="172"/>
  <c r="BW9" i="172"/>
  <c r="BC9" i="172"/>
  <c r="AI9" i="172"/>
  <c r="O9" i="172"/>
  <c r="BV84" i="172"/>
  <c r="I84" i="172"/>
  <c r="Y83" i="172"/>
  <c r="AK82" i="172"/>
  <c r="BB81" i="172"/>
  <c r="BN80" i="172"/>
  <c r="I80" i="172"/>
  <c r="W79" i="172"/>
  <c r="AR78" i="172"/>
  <c r="BG77" i="172"/>
  <c r="BZ76" i="172"/>
  <c r="S76" i="172"/>
  <c r="AO75" i="172"/>
  <c r="BO74" i="172"/>
  <c r="L74" i="172"/>
  <c r="AI73" i="172"/>
  <c r="BI72" i="172"/>
  <c r="J72" i="172"/>
  <c r="AL71" i="172"/>
  <c r="BJ70" i="172"/>
  <c r="N70" i="172"/>
  <c r="AQ69" i="172"/>
  <c r="BW68" i="172"/>
  <c r="AC68" i="172"/>
  <c r="BI67" i="172"/>
  <c r="Q67" i="172"/>
  <c r="AW66" i="172"/>
  <c r="E66" i="172"/>
  <c r="AK65" i="172"/>
  <c r="BS64" i="172"/>
  <c r="AC64" i="172"/>
  <c r="BK63" i="172"/>
  <c r="U63" i="172"/>
  <c r="BC62" i="172"/>
  <c r="M62" i="172"/>
  <c r="AU61" i="172"/>
  <c r="F61" i="172"/>
  <c r="AP60" i="172"/>
  <c r="BZ59" i="172"/>
  <c r="AN59" i="172"/>
  <c r="D59" i="172"/>
  <c r="AZ58" i="172"/>
  <c r="Q58" i="172"/>
  <c r="BG57" i="172"/>
  <c r="AF57" i="172"/>
  <c r="BV56" i="172"/>
  <c r="AU56" i="172"/>
  <c r="M56" i="172"/>
  <c r="BJ55" i="172"/>
  <c r="AB55" i="172"/>
  <c r="BY54" i="172"/>
  <c r="AQ54" i="172"/>
  <c r="P54" i="172"/>
  <c r="BF53" i="172"/>
  <c r="X53" i="172"/>
  <c r="BU52" i="172"/>
  <c r="AM52" i="172"/>
  <c r="L52" i="172"/>
  <c r="BB51" i="172"/>
  <c r="AB51" i="172"/>
  <c r="BT50" i="172"/>
  <c r="AT50" i="172"/>
  <c r="T50" i="172"/>
  <c r="BL49" i="172"/>
  <c r="AL49" i="172"/>
  <c r="F49" i="172"/>
  <c r="BD48" i="172"/>
  <c r="X48" i="172"/>
  <c r="BV47" i="172"/>
  <c r="AV47" i="172"/>
  <c r="R47" i="172"/>
  <c r="BQ46" i="172"/>
  <c r="AR46" i="172"/>
  <c r="N46" i="172"/>
  <c r="BM45" i="172"/>
  <c r="AN45" i="172"/>
  <c r="J45" i="172"/>
  <c r="BI44" i="172"/>
  <c r="AJ44" i="172"/>
  <c r="F44" i="172"/>
  <c r="BE43" i="172"/>
  <c r="AF43" i="172"/>
  <c r="BZ42" i="172"/>
  <c r="BA42" i="172"/>
  <c r="AB42" i="172"/>
  <c r="BV41" i="172"/>
  <c r="AW41" i="172"/>
  <c r="X41" i="172"/>
  <c r="BR40" i="172"/>
  <c r="AS40" i="172"/>
  <c r="T40" i="172"/>
  <c r="BN39" i="172"/>
  <c r="AO39" i="172"/>
  <c r="P39" i="172"/>
  <c r="BJ38" i="172"/>
  <c r="AK38" i="172"/>
  <c r="L38" i="172"/>
  <c r="BF37" i="172"/>
  <c r="AG37" i="172"/>
  <c r="H37" i="172"/>
  <c r="BB36" i="172"/>
  <c r="AC36" i="172"/>
  <c r="D36" i="172"/>
  <c r="AX35" i="172"/>
  <c r="Y35" i="172"/>
  <c r="BX34" i="172"/>
  <c r="AT34" i="172"/>
  <c r="U34" i="172"/>
  <c r="BT33" i="172"/>
  <c r="AP33" i="172"/>
  <c r="Q33" i="172"/>
  <c r="BP32" i="172"/>
  <c r="AL32" i="172"/>
  <c r="M32" i="172"/>
  <c r="BL31" i="172"/>
  <c r="AH31" i="172"/>
  <c r="I31" i="172"/>
  <c r="BH30" i="172"/>
  <c r="AE30" i="172"/>
  <c r="H30" i="172"/>
  <c r="BI29" i="172"/>
  <c r="AL29" i="172"/>
  <c r="O29" i="172"/>
  <c r="BO28" i="172"/>
  <c r="AS28" i="172"/>
  <c r="W28" i="172"/>
  <c r="BZ27" i="172"/>
  <c r="BE27" i="172"/>
  <c r="AJ27" i="172"/>
  <c r="O27" i="172"/>
  <c r="BR26" i="172"/>
  <c r="AW26" i="172"/>
  <c r="AB26" i="172"/>
  <c r="G26" i="172"/>
  <c r="BJ25" i="172"/>
  <c r="AO25" i="172"/>
  <c r="T25" i="172"/>
  <c r="BW24" i="172"/>
  <c r="BB24" i="172"/>
  <c r="AH24" i="172"/>
  <c r="N24" i="172"/>
  <c r="BR23" i="172"/>
  <c r="AX23" i="172"/>
  <c r="AD23" i="172"/>
  <c r="J23" i="172"/>
  <c r="BN22" i="172"/>
  <c r="AT22" i="172"/>
  <c r="Z22" i="172"/>
  <c r="F22" i="172"/>
  <c r="BJ21" i="172"/>
  <c r="AP21" i="172"/>
  <c r="V21" i="172"/>
  <c r="BZ20" i="172"/>
  <c r="BF20" i="172"/>
  <c r="AL20" i="172"/>
  <c r="R20" i="172"/>
  <c r="BV19" i="172"/>
  <c r="BB19" i="172"/>
  <c r="AH19" i="172"/>
  <c r="N19" i="172"/>
  <c r="BR18" i="172"/>
  <c r="AX18" i="172"/>
  <c r="AD18" i="172"/>
  <c r="J18" i="172"/>
  <c r="BN17" i="172"/>
  <c r="AT17" i="172"/>
  <c r="Z17" i="172"/>
  <c r="F17" i="172"/>
  <c r="BJ16" i="172"/>
  <c r="AP16" i="172"/>
  <c r="V16" i="172"/>
  <c r="BZ15" i="172"/>
  <c r="BF15" i="172"/>
  <c r="AL15" i="172"/>
  <c r="R15" i="172"/>
  <c r="BV14" i="172"/>
  <c r="BB14" i="172"/>
  <c r="AH14" i="172"/>
  <c r="N14" i="172"/>
  <c r="BR13" i="172"/>
  <c r="AX13" i="172"/>
  <c r="AD13" i="172"/>
  <c r="J13" i="172"/>
  <c r="BN12" i="172"/>
  <c r="AT12" i="172"/>
  <c r="Z12" i="172"/>
  <c r="F12" i="172"/>
  <c r="BJ11" i="172"/>
  <c r="AP11" i="172"/>
  <c r="V11" i="172"/>
  <c r="BZ10" i="172"/>
  <c r="BF10" i="172"/>
  <c r="AL10" i="172"/>
  <c r="R10" i="172"/>
  <c r="BV9" i="172"/>
  <c r="BB9" i="172"/>
  <c r="AH9" i="172"/>
  <c r="N9" i="172"/>
  <c r="BU84" i="172"/>
  <c r="H84" i="172"/>
  <c r="X83" i="172"/>
  <c r="AJ82" i="172"/>
  <c r="BA81" i="172"/>
  <c r="BL80" i="172"/>
  <c r="G80" i="172"/>
  <c r="V79" i="172"/>
  <c r="AQ78" i="172"/>
  <c r="BE77" i="172"/>
  <c r="BY76" i="172"/>
  <c r="R76" i="172"/>
  <c r="AN75" i="172"/>
  <c r="BM74" i="172"/>
  <c r="K74" i="172"/>
  <c r="AH73" i="172"/>
  <c r="BH72" i="172"/>
  <c r="I72" i="172"/>
  <c r="AI71" i="172"/>
  <c r="BI70" i="172"/>
  <c r="M70" i="172"/>
  <c r="AP69" i="172"/>
  <c r="BV68" i="172"/>
  <c r="AB68" i="172"/>
  <c r="BH67" i="172"/>
  <c r="P67" i="172"/>
  <c r="AV66" i="172"/>
  <c r="BZ65" i="172"/>
  <c r="AJ65" i="172"/>
  <c r="BR64" i="172"/>
  <c r="AB64" i="172"/>
  <c r="BJ63" i="172"/>
  <c r="T63" i="172"/>
  <c r="BB62" i="172"/>
  <c r="L62" i="172"/>
  <c r="AT61" i="172"/>
  <c r="E61" i="172"/>
  <c r="AO60" i="172"/>
  <c r="BY59" i="172"/>
  <c r="AM59" i="172"/>
  <c r="CA58" i="172"/>
  <c r="AQ58" i="172"/>
  <c r="P58" i="172"/>
  <c r="BF57" i="172"/>
  <c r="AE57" i="172"/>
  <c r="BU56" i="172"/>
  <c r="AT56" i="172"/>
  <c r="L56" i="172"/>
  <c r="BI55" i="172"/>
  <c r="AA55" i="172"/>
  <c r="BX54" i="172"/>
  <c r="AP54" i="172"/>
  <c r="H54" i="172"/>
  <c r="BE53" i="172"/>
  <c r="W53" i="172"/>
  <c r="BT52" i="172"/>
  <c r="AL52" i="172"/>
  <c r="K52" i="172"/>
  <c r="BA51" i="172"/>
  <c r="AA51" i="172"/>
  <c r="BS50" i="172"/>
  <c r="AS50" i="172"/>
  <c r="M50" i="172"/>
  <c r="BK49" i="172"/>
  <c r="AK49" i="172"/>
  <c r="E49" i="172"/>
  <c r="BC48" i="172"/>
  <c r="W48" i="172"/>
  <c r="BU47" i="172"/>
  <c r="AP47" i="172"/>
  <c r="Q47" i="172"/>
  <c r="BP46" i="172"/>
  <c r="AL46" i="172"/>
  <c r="M46" i="172"/>
  <c r="BL45" i="172"/>
  <c r="AH45" i="172"/>
  <c r="I45" i="172"/>
  <c r="BH44" i="172"/>
  <c r="AD44" i="172"/>
  <c r="E44" i="172"/>
  <c r="BD43" i="172"/>
  <c r="Z43" i="172"/>
  <c r="BY42" i="172"/>
  <c r="AZ42" i="172"/>
  <c r="V42" i="172"/>
  <c r="BU41" i="172"/>
  <c r="AV41" i="172"/>
  <c r="R41" i="172"/>
  <c r="BQ40" i="172"/>
  <c r="AR40" i="172"/>
  <c r="N40" i="172"/>
  <c r="BM39" i="172"/>
  <c r="AN39" i="172"/>
  <c r="J39" i="172"/>
  <c r="BI38" i="172"/>
  <c r="AJ38" i="172"/>
  <c r="F38" i="172"/>
  <c r="BE37" i="172"/>
  <c r="AF37" i="172"/>
  <c r="BZ36" i="172"/>
  <c r="BA36" i="172"/>
  <c r="AB36" i="172"/>
  <c r="BV35" i="172"/>
  <c r="AW35" i="172"/>
  <c r="X35" i="172"/>
  <c r="BR34" i="172"/>
  <c r="AS34" i="172"/>
  <c r="T34" i="172"/>
  <c r="BN33" i="172"/>
  <c r="AO33" i="172"/>
  <c r="P33" i="172"/>
  <c r="BJ32" i="172"/>
  <c r="AK32" i="172"/>
  <c r="L32" i="172"/>
  <c r="BF31" i="172"/>
  <c r="AG31" i="172"/>
  <c r="H31" i="172"/>
  <c r="BB30" i="172"/>
  <c r="AD30" i="172"/>
  <c r="G30" i="172"/>
  <c r="BH29" i="172"/>
  <c r="AK29" i="172"/>
  <c r="L29" i="172"/>
  <c r="BN28" i="172"/>
  <c r="AR28" i="172"/>
  <c r="V28" i="172"/>
  <c r="BY27" i="172"/>
  <c r="BD27" i="172"/>
  <c r="AI27" i="172"/>
  <c r="N27" i="172"/>
  <c r="BQ26" i="172"/>
  <c r="AV26" i="172"/>
  <c r="AA26" i="172"/>
  <c r="F26" i="172"/>
  <c r="BI25" i="172"/>
  <c r="AN25" i="172"/>
  <c r="S25" i="172"/>
  <c r="BU24" i="172"/>
  <c r="BA24" i="172"/>
  <c r="AG24" i="172"/>
  <c r="M24" i="172"/>
  <c r="BQ23" i="172"/>
  <c r="AW23" i="172"/>
  <c r="AC23" i="172"/>
  <c r="I23" i="172"/>
  <c r="BM22" i="172"/>
  <c r="AS22" i="172"/>
  <c r="Y22" i="172"/>
  <c r="E22" i="172"/>
  <c r="BI21" i="172"/>
  <c r="AO21" i="172"/>
  <c r="U21" i="172"/>
  <c r="BY20" i="172"/>
  <c r="BE20" i="172"/>
  <c r="AK20" i="172"/>
  <c r="Q20" i="172"/>
  <c r="BU19" i="172"/>
  <c r="BA19" i="172"/>
  <c r="AG19" i="172"/>
  <c r="M19" i="172"/>
  <c r="BQ18" i="172"/>
  <c r="AW18" i="172"/>
  <c r="AC18" i="172"/>
  <c r="I18" i="172"/>
  <c r="BM17" i="172"/>
  <c r="AS17" i="172"/>
  <c r="Y17" i="172"/>
  <c r="E17" i="172"/>
  <c r="BI16" i="172"/>
  <c r="AO16" i="172"/>
  <c r="U16" i="172"/>
  <c r="BY15" i="172"/>
  <c r="BE15" i="172"/>
  <c r="AK15" i="172"/>
  <c r="Q15" i="172"/>
  <c r="BU14" i="172"/>
  <c r="BA14" i="172"/>
  <c r="AG14" i="172"/>
  <c r="M14" i="172"/>
  <c r="BQ13" i="172"/>
  <c r="AW13" i="172"/>
  <c r="AC13" i="172"/>
  <c r="I13" i="172"/>
  <c r="BM12" i="172"/>
  <c r="AS12" i="172"/>
  <c r="Y12" i="172"/>
  <c r="E12" i="172"/>
  <c r="BI11" i="172"/>
  <c r="AO11" i="172"/>
  <c r="U11" i="172"/>
  <c r="BY10" i="172"/>
  <c r="BE10" i="172"/>
  <c r="AK10" i="172"/>
  <c r="Q10" i="172"/>
  <c r="BU9" i="172"/>
  <c r="BA9" i="172"/>
  <c r="AG9" i="172"/>
  <c r="M9" i="172"/>
  <c r="BO84" i="172"/>
  <c r="G84" i="172"/>
  <c r="S83" i="172"/>
  <c r="AI82" i="172"/>
  <c r="AU81" i="172"/>
  <c r="BK80" i="172"/>
  <c r="BY79" i="172"/>
  <c r="U79" i="172"/>
  <c r="AI78" i="172"/>
  <c r="BC77" i="172"/>
  <c r="BR76" i="172"/>
  <c r="Q76" i="172"/>
  <c r="AM75" i="172"/>
  <c r="BK74" i="172"/>
  <c r="J74" i="172"/>
  <c r="AG73" i="172"/>
  <c r="BG72" i="172"/>
  <c r="H72" i="172"/>
  <c r="AG71" i="172"/>
  <c r="BH70" i="172"/>
  <c r="L70" i="172"/>
  <c r="AO69" i="172"/>
  <c r="BU68" i="172"/>
  <c r="AA68" i="172"/>
  <c r="BG67" i="172"/>
  <c r="O67" i="172"/>
  <c r="AU66" i="172"/>
  <c r="BY65" i="172"/>
  <c r="AI65" i="172"/>
  <c r="BQ64" i="172"/>
  <c r="AA64" i="172"/>
  <c r="BI63" i="172"/>
  <c r="S63" i="172"/>
  <c r="BA62" i="172"/>
  <c r="K62" i="172"/>
  <c r="AS61" i="172"/>
  <c r="D61" i="172"/>
  <c r="AN60" i="172"/>
  <c r="BX59" i="172"/>
  <c r="AL59" i="172"/>
  <c r="BZ58" i="172"/>
  <c r="AP58" i="172"/>
  <c r="O58" i="172"/>
  <c r="BE57" i="172"/>
  <c r="AD57" i="172"/>
  <c r="BT56" i="172"/>
  <c r="AS56" i="172"/>
  <c r="K56" i="172"/>
  <c r="BH55" i="172"/>
  <c r="Z55" i="172"/>
  <c r="BP54" i="172"/>
  <c r="AO54" i="172"/>
  <c r="G54" i="172"/>
  <c r="BD53" i="172"/>
  <c r="V53" i="172"/>
  <c r="BS52" i="172"/>
  <c r="AK52" i="172"/>
  <c r="J52" i="172"/>
  <c r="AZ51" i="172"/>
  <c r="Z51" i="172"/>
  <c r="BR50" i="172"/>
  <c r="AR50" i="172"/>
  <c r="L50" i="172"/>
  <c r="BJ49" i="172"/>
  <c r="AJ49" i="172"/>
  <c r="D49" i="172"/>
  <c r="BB48" i="172"/>
  <c r="V48" i="172"/>
  <c r="BT47" i="172"/>
  <c r="AO47" i="172"/>
  <c r="P47" i="172"/>
  <c r="BO46" i="172"/>
  <c r="AK46" i="172"/>
  <c r="L46" i="172"/>
  <c r="BK45" i="172"/>
  <c r="AG45" i="172"/>
  <c r="H45" i="172"/>
  <c r="BG44" i="172"/>
  <c r="AC44" i="172"/>
  <c r="D44" i="172"/>
  <c r="BC43" i="172"/>
  <c r="Y43" i="172"/>
  <c r="BX42" i="172"/>
  <c r="AY42" i="172"/>
  <c r="U42" i="172"/>
  <c r="BT41" i="172"/>
  <c r="AU41" i="172"/>
  <c r="Q41" i="172"/>
  <c r="BP40" i="172"/>
  <c r="AQ40" i="172"/>
  <c r="M40" i="172"/>
  <c r="BL39" i="172"/>
  <c r="AM39" i="172"/>
  <c r="I39" i="172"/>
  <c r="BH38" i="172"/>
  <c r="AI38" i="172"/>
  <c r="E38" i="172"/>
  <c r="BD37" i="172"/>
  <c r="AE37" i="172"/>
  <c r="BY36" i="172"/>
  <c r="AZ36" i="172"/>
  <c r="AA36" i="172"/>
  <c r="BU35" i="172"/>
  <c r="AV35" i="172"/>
  <c r="W35" i="172"/>
  <c r="BQ34" i="172"/>
  <c r="AR34" i="172"/>
  <c r="S34" i="172"/>
  <c r="BM33" i="172"/>
  <c r="AN33" i="172"/>
  <c r="O33" i="172"/>
  <c r="BI32" i="172"/>
  <c r="AJ32" i="172"/>
  <c r="K32" i="172"/>
  <c r="BE31" i="172"/>
  <c r="AF31" i="172"/>
  <c r="G31" i="172"/>
  <c r="BA30" i="172"/>
  <c r="AC30" i="172"/>
  <c r="F30" i="172"/>
  <c r="BG29" i="172"/>
  <c r="AJ29" i="172"/>
  <c r="K29" i="172"/>
  <c r="BM28" i="172"/>
  <c r="AQ28" i="172"/>
  <c r="U28" i="172"/>
  <c r="BX27" i="172"/>
  <c r="BC27" i="172"/>
  <c r="AH27" i="172"/>
  <c r="M27" i="172"/>
  <c r="BP26" i="172"/>
  <c r="AU26" i="172"/>
  <c r="Z26" i="172"/>
  <c r="E26" i="172"/>
  <c r="BH25" i="172"/>
  <c r="AM25" i="172"/>
  <c r="Q25" i="172"/>
  <c r="BT24" i="172"/>
  <c r="AZ24" i="172"/>
  <c r="AF24" i="172"/>
  <c r="L24" i="172"/>
  <c r="BP23" i="172"/>
  <c r="AV23" i="172"/>
  <c r="AB23" i="172"/>
  <c r="H23" i="172"/>
  <c r="BL22" i="172"/>
  <c r="AR22" i="172"/>
  <c r="X22" i="172"/>
  <c r="D22" i="172"/>
  <c r="BH21" i="172"/>
  <c r="AN21" i="172"/>
  <c r="T21" i="172"/>
  <c r="BX20" i="172"/>
  <c r="BD20" i="172"/>
  <c r="AJ20" i="172"/>
  <c r="P20" i="172"/>
  <c r="BT19" i="172"/>
  <c r="AZ19" i="172"/>
  <c r="AF19" i="172"/>
  <c r="L19" i="172"/>
  <c r="BP18" i="172"/>
  <c r="AV18" i="172"/>
  <c r="AB18" i="172"/>
  <c r="H18" i="172"/>
  <c r="BL17" i="172"/>
  <c r="AR17" i="172"/>
  <c r="X17" i="172"/>
  <c r="D17" i="172"/>
  <c r="BH16" i="172"/>
  <c r="AN16" i="172"/>
  <c r="T16" i="172"/>
  <c r="BX15" i="172"/>
  <c r="BD15" i="172"/>
  <c r="AJ15" i="172"/>
  <c r="P15" i="172"/>
  <c r="BT14" i="172"/>
  <c r="AZ14" i="172"/>
  <c r="AF14" i="172"/>
  <c r="L14" i="172"/>
  <c r="BP13" i="172"/>
  <c r="AV13" i="172"/>
  <c r="AB13" i="172"/>
  <c r="H13" i="172"/>
  <c r="BL12" i="172"/>
  <c r="AR12" i="172"/>
  <c r="X12" i="172"/>
  <c r="D12" i="172"/>
  <c r="BH11" i="172"/>
  <c r="AN11" i="172"/>
  <c r="T11" i="172"/>
  <c r="BX10" i="172"/>
  <c r="BD10" i="172"/>
  <c r="AJ10" i="172"/>
  <c r="P10" i="172"/>
  <c r="BT9" i="172"/>
  <c r="AZ9" i="172"/>
  <c r="AF9" i="172"/>
  <c r="L9" i="172"/>
  <c r="BC84" i="172"/>
  <c r="BN83" i="172"/>
  <c r="H83" i="172"/>
  <c r="S82" i="172"/>
  <c r="AJ81" i="172"/>
  <c r="AU80" i="172"/>
  <c r="BP79" i="172"/>
  <c r="G79" i="172"/>
  <c r="Z78" i="172"/>
  <c r="AO77" i="172"/>
  <c r="BH76" i="172"/>
  <c r="E76" i="172"/>
  <c r="Z75" i="172"/>
  <c r="AY74" i="172"/>
  <c r="BV73" i="172"/>
  <c r="X73" i="172"/>
  <c r="AS72" i="172"/>
  <c r="BS71" i="172"/>
  <c r="W71" i="172"/>
  <c r="AY70" i="172"/>
  <c r="BX69" i="172"/>
  <c r="AD69" i="172"/>
  <c r="BJ68" i="172"/>
  <c r="R68" i="172"/>
  <c r="AX67" i="172"/>
  <c r="D67" i="172"/>
  <c r="AJ66" i="172"/>
  <c r="BP65" i="172"/>
  <c r="Z65" i="172"/>
  <c r="BH64" i="172"/>
  <c r="R64" i="172"/>
  <c r="AY63" i="172"/>
  <c r="I63" i="172"/>
  <c r="AQ62" i="172"/>
  <c r="BY61" i="172"/>
  <c r="AI61" i="172"/>
  <c r="BS60" i="172"/>
  <c r="AE60" i="172"/>
  <c r="BO59" i="172"/>
  <c r="AK59" i="172"/>
  <c r="BY58" i="172"/>
  <c r="AO58" i="172"/>
  <c r="N58" i="172"/>
  <c r="BD57" i="172"/>
  <c r="AC57" i="172"/>
  <c r="BS56" i="172"/>
  <c r="AR56" i="172"/>
  <c r="J56" i="172"/>
  <c r="AZ55" i="172"/>
  <c r="Y55" i="172"/>
  <c r="BO54" i="172"/>
  <c r="AN54" i="172"/>
  <c r="F54" i="172"/>
  <c r="BC53" i="172"/>
  <c r="U53" i="172"/>
  <c r="BR52" i="172"/>
  <c r="AJ52" i="172"/>
  <c r="I52" i="172"/>
  <c r="AY51" i="172"/>
  <c r="Y51" i="172"/>
  <c r="BQ50" i="172"/>
  <c r="AQ50" i="172"/>
  <c r="K50" i="172"/>
  <c r="BI49" i="172"/>
  <c r="AC49" i="172"/>
  <c r="CA48" i="172"/>
  <c r="BA48" i="172"/>
  <c r="U48" i="172"/>
  <c r="BS47" i="172"/>
  <c r="AN47" i="172"/>
  <c r="O47" i="172"/>
  <c r="BN46" i="172"/>
  <c r="AJ46" i="172"/>
  <c r="K46" i="172"/>
  <c r="BJ45" i="172"/>
  <c r="AF45" i="172"/>
  <c r="G45" i="172"/>
  <c r="BF44" i="172"/>
  <c r="AB44" i="172"/>
  <c r="CA43" i="172"/>
  <c r="BB43" i="172"/>
  <c r="X43" i="172"/>
  <c r="BW42" i="172"/>
  <c r="AX42" i="172"/>
  <c r="T42" i="172"/>
  <c r="BS41" i="172"/>
  <c r="AT41" i="172"/>
  <c r="P41" i="172"/>
  <c r="BO40" i="172"/>
  <c r="AP40" i="172"/>
  <c r="L40" i="172"/>
  <c r="BK39" i="172"/>
  <c r="AL39" i="172"/>
  <c r="H39" i="172"/>
  <c r="BG38" i="172"/>
  <c r="AH38" i="172"/>
  <c r="D38" i="172"/>
  <c r="BC37" i="172"/>
  <c r="AD37" i="172"/>
  <c r="BX36" i="172"/>
  <c r="AY36" i="172"/>
  <c r="Z36" i="172"/>
  <c r="BT35" i="172"/>
  <c r="AU35" i="172"/>
  <c r="V35" i="172"/>
  <c r="BP34" i="172"/>
  <c r="AQ34" i="172"/>
  <c r="R34" i="172"/>
  <c r="BL33" i="172"/>
  <c r="AM33" i="172"/>
  <c r="N33" i="172"/>
  <c r="BH32" i="172"/>
  <c r="AI32" i="172"/>
  <c r="J32" i="172"/>
  <c r="BD31" i="172"/>
  <c r="AE31" i="172"/>
  <c r="F31" i="172"/>
  <c r="AZ30" i="172"/>
  <c r="AB30" i="172"/>
  <c r="E30" i="172"/>
  <c r="BF29" i="172"/>
  <c r="AI29" i="172"/>
  <c r="J29" i="172"/>
  <c r="BL28" i="172"/>
  <c r="AP28" i="172"/>
  <c r="T28" i="172"/>
  <c r="BW27" i="172"/>
  <c r="BB27" i="172"/>
  <c r="AG27" i="172"/>
  <c r="L27" i="172"/>
  <c r="BO26" i="172"/>
  <c r="AT26" i="172"/>
  <c r="Y26" i="172"/>
  <c r="D26" i="172"/>
  <c r="BG25" i="172"/>
  <c r="AK25" i="172"/>
  <c r="P25" i="172"/>
  <c r="BS24" i="172"/>
  <c r="AY24" i="172"/>
  <c r="AE24" i="172"/>
  <c r="K24" i="172"/>
  <c r="BO23" i="172"/>
  <c r="AU23" i="172"/>
  <c r="AA23" i="172"/>
  <c r="G23" i="172"/>
  <c r="BK22" i="172"/>
  <c r="AQ22" i="172"/>
  <c r="W22" i="172"/>
  <c r="CA21" i="172"/>
  <c r="BG21" i="172"/>
  <c r="AM21" i="172"/>
  <c r="S21" i="172"/>
  <c r="BW20" i="172"/>
  <c r="BC20" i="172"/>
  <c r="AI20" i="172"/>
  <c r="O20" i="172"/>
  <c r="BS19" i="172"/>
  <c r="AY19" i="172"/>
  <c r="AE19" i="172"/>
  <c r="K19" i="172"/>
  <c r="BO18" i="172"/>
  <c r="AU18" i="172"/>
  <c r="AA18" i="172"/>
  <c r="G18" i="172"/>
  <c r="BK17" i="172"/>
  <c r="AQ17" i="172"/>
  <c r="W17" i="172"/>
  <c r="CA16" i="172"/>
  <c r="BG16" i="172"/>
  <c r="AM16" i="172"/>
  <c r="S16" i="172"/>
  <c r="BW15" i="172"/>
  <c r="BC15" i="172"/>
  <c r="AI15" i="172"/>
  <c r="O15" i="172"/>
  <c r="BS14" i="172"/>
  <c r="AY14" i="172"/>
  <c r="AE14" i="172"/>
  <c r="K14" i="172"/>
  <c r="BO13" i="172"/>
  <c r="AU13" i="172"/>
  <c r="AA13" i="172"/>
  <c r="G13" i="172"/>
  <c r="BK12" i="172"/>
  <c r="AQ12" i="172"/>
  <c r="W12" i="172"/>
  <c r="CA11" i="172"/>
  <c r="BG11" i="172"/>
  <c r="AM11" i="172"/>
  <c r="S11" i="172"/>
  <c r="BW10" i="172"/>
  <c r="BC10" i="172"/>
  <c r="AI10" i="172"/>
  <c r="O10" i="172"/>
  <c r="BS9" i="172"/>
  <c r="AY9" i="172"/>
  <c r="AE9" i="172"/>
  <c r="K9" i="172"/>
  <c r="BB84" i="172"/>
  <c r="BM83" i="172"/>
  <c r="F83" i="172"/>
  <c r="Q82" i="172"/>
  <c r="AH81" i="172"/>
  <c r="AT80" i="172"/>
  <c r="BO79" i="172"/>
  <c r="E79" i="172"/>
  <c r="Y78" i="172"/>
  <c r="AN77" i="172"/>
  <c r="BG76" i="172"/>
  <c r="BY75" i="172"/>
  <c r="Y75" i="172"/>
  <c r="AX74" i="172"/>
  <c r="BU73" i="172"/>
  <c r="W73" i="172"/>
  <c r="AR72" i="172"/>
  <c r="BR71" i="172"/>
  <c r="V71" i="172"/>
  <c r="AW70" i="172"/>
  <c r="BW69" i="172"/>
  <c r="AC69" i="172"/>
  <c r="BI68" i="172"/>
  <c r="Q68" i="172"/>
  <c r="AW67" i="172"/>
  <c r="CA66" i="172"/>
  <c r="AI66" i="172"/>
  <c r="BO65" i="172"/>
  <c r="Y65" i="172"/>
  <c r="BG64" i="172"/>
  <c r="Q64" i="172"/>
  <c r="AX63" i="172"/>
  <c r="H63" i="172"/>
  <c r="AP62" i="172"/>
  <c r="BX61" i="172"/>
  <c r="AH61" i="172"/>
  <c r="BR60" i="172"/>
  <c r="AD60" i="172"/>
  <c r="BN59" i="172"/>
  <c r="AJ59" i="172"/>
  <c r="BX58" i="172"/>
  <c r="AN58" i="172"/>
  <c r="M58" i="172"/>
  <c r="BC57" i="172"/>
  <c r="AB57" i="172"/>
  <c r="BR56" i="172"/>
  <c r="AJ56" i="172"/>
  <c r="I56" i="172"/>
  <c r="AY55" i="172"/>
  <c r="X55" i="172"/>
  <c r="BN54" i="172"/>
  <c r="AM54" i="172"/>
  <c r="E54" i="172"/>
  <c r="BB53" i="172"/>
  <c r="T53" i="172"/>
  <c r="BQ52" i="172"/>
  <c r="AI52" i="172"/>
  <c r="H52" i="172"/>
  <c r="AX51" i="172"/>
  <c r="X51" i="172"/>
  <c r="BP50" i="172"/>
  <c r="AP50" i="172"/>
  <c r="J50" i="172"/>
  <c r="BH49" i="172"/>
  <c r="AB49" i="172"/>
  <c r="BZ48" i="172"/>
  <c r="AZ48" i="172"/>
  <c r="T48" i="172"/>
  <c r="BR47" i="172"/>
  <c r="AM47" i="172"/>
  <c r="N47" i="172"/>
  <c r="BM46" i="172"/>
  <c r="AI46" i="172"/>
  <c r="J46" i="172"/>
  <c r="BI45" i="172"/>
  <c r="AE45" i="172"/>
  <c r="F45" i="172"/>
  <c r="BE44" i="172"/>
  <c r="AA44" i="172"/>
  <c r="BZ43" i="172"/>
  <c r="BA43" i="172"/>
  <c r="W43" i="172"/>
  <c r="BV42" i="172"/>
  <c r="AW42" i="172"/>
  <c r="S42" i="172"/>
  <c r="BR41" i="172"/>
  <c r="AS41" i="172"/>
  <c r="O41" i="172"/>
  <c r="BN40" i="172"/>
  <c r="AO40" i="172"/>
  <c r="K40" i="172"/>
  <c r="BJ39" i="172"/>
  <c r="AK39" i="172"/>
  <c r="G39" i="172"/>
  <c r="BF38" i="172"/>
  <c r="AG38" i="172"/>
  <c r="CA37" i="172"/>
  <c r="BB37" i="172"/>
  <c r="AC37" i="172"/>
  <c r="BW36" i="172"/>
  <c r="AX36" i="172"/>
  <c r="Y36" i="172"/>
  <c r="BS35" i="172"/>
  <c r="AT35" i="172"/>
  <c r="U35" i="172"/>
  <c r="BO34" i="172"/>
  <c r="AP34" i="172"/>
  <c r="Q34" i="172"/>
  <c r="BK33" i="172"/>
  <c r="AL33" i="172"/>
  <c r="M33" i="172"/>
  <c r="BG32" i="172"/>
  <c r="AH32" i="172"/>
  <c r="I32" i="172"/>
  <c r="BC31" i="172"/>
  <c r="AD31" i="172"/>
  <c r="E31" i="172"/>
  <c r="AY30" i="172"/>
  <c r="AA30" i="172"/>
  <c r="D30" i="172"/>
  <c r="BE29" i="172"/>
  <c r="AE29" i="172"/>
  <c r="I29" i="172"/>
  <c r="BK28" i="172"/>
  <c r="AO28" i="172"/>
  <c r="S28" i="172"/>
  <c r="BV27" i="172"/>
  <c r="BA27" i="172"/>
  <c r="AF27" i="172"/>
  <c r="K27" i="172"/>
  <c r="BN26" i="172"/>
  <c r="AS26" i="172"/>
  <c r="X26" i="172"/>
  <c r="CA25" i="172"/>
  <c r="BE25" i="172"/>
  <c r="AJ25" i="172"/>
  <c r="O25" i="172"/>
  <c r="BR24" i="172"/>
  <c r="AX24" i="172"/>
  <c r="AD24" i="172"/>
  <c r="J24" i="172"/>
  <c r="BN23" i="172"/>
  <c r="AT23" i="172"/>
  <c r="Z23" i="172"/>
  <c r="F23" i="172"/>
  <c r="BJ22" i="172"/>
  <c r="AP22" i="172"/>
  <c r="V22" i="172"/>
  <c r="BZ21" i="172"/>
  <c r="BF21" i="172"/>
  <c r="AL21" i="172"/>
  <c r="R21" i="172"/>
  <c r="BV20" i="172"/>
  <c r="BB20" i="172"/>
  <c r="AH20" i="172"/>
  <c r="N20" i="172"/>
  <c r="BR19" i="172"/>
  <c r="AX19" i="172"/>
  <c r="AD19" i="172"/>
  <c r="J19" i="172"/>
  <c r="BN18" i="172"/>
  <c r="AT18" i="172"/>
  <c r="Z18" i="172"/>
  <c r="F18" i="172"/>
  <c r="BJ17" i="172"/>
  <c r="AP17" i="172"/>
  <c r="V17" i="172"/>
  <c r="BZ16" i="172"/>
  <c r="BF16" i="172"/>
  <c r="AL16" i="172"/>
  <c r="R16" i="172"/>
  <c r="BV15" i="172"/>
  <c r="BB15" i="172"/>
  <c r="AH15" i="172"/>
  <c r="N15" i="172"/>
  <c r="BR14" i="172"/>
  <c r="AX14" i="172"/>
  <c r="AD14" i="172"/>
  <c r="J14" i="172"/>
  <c r="BN13" i="172"/>
  <c r="AT13" i="172"/>
  <c r="Z13" i="172"/>
  <c r="F13" i="172"/>
  <c r="BJ12" i="172"/>
  <c r="AP12" i="172"/>
  <c r="V12" i="172"/>
  <c r="BZ11" i="172"/>
  <c r="BF11" i="172"/>
  <c r="AL11" i="172"/>
  <c r="R11" i="172"/>
  <c r="BV10" i="172"/>
  <c r="BB10" i="172"/>
  <c r="AH10" i="172"/>
  <c r="N10" i="172"/>
  <c r="BR9" i="172"/>
  <c r="AX9" i="172"/>
  <c r="AD9" i="172"/>
  <c r="J9" i="172"/>
  <c r="AX84" i="172"/>
  <c r="BJ83" i="172"/>
  <c r="BZ82" i="172"/>
  <c r="N82" i="172"/>
  <c r="AD81" i="172"/>
  <c r="AP80" i="172"/>
  <c r="BJ79" i="172"/>
  <c r="BY78" i="172"/>
  <c r="U78" i="172"/>
  <c r="AI77" i="172"/>
  <c r="BD76" i="172"/>
  <c r="BV75" i="172"/>
  <c r="U75" i="172"/>
  <c r="AU74" i="172"/>
  <c r="BR73" i="172"/>
  <c r="O73" i="172"/>
  <c r="AO72" i="172"/>
  <c r="BO71" i="172"/>
  <c r="S71" i="172"/>
  <c r="AQ70" i="172"/>
  <c r="BT69" i="172"/>
  <c r="Z69" i="172"/>
  <c r="BF68" i="172"/>
  <c r="N68" i="172"/>
  <c r="AR67" i="172"/>
  <c r="BX66" i="172"/>
  <c r="AF66" i="172"/>
  <c r="BL65" i="172"/>
  <c r="V65" i="172"/>
  <c r="BC64" i="172"/>
  <c r="M64" i="172"/>
  <c r="AU63" i="172"/>
  <c r="E63" i="172"/>
  <c r="AM62" i="172"/>
  <c r="BU61" i="172"/>
  <c r="AE61" i="172"/>
  <c r="BO60" i="172"/>
  <c r="AA60" i="172"/>
  <c r="BK59" i="172"/>
  <c r="AA59" i="172"/>
  <c r="BW58" i="172"/>
  <c r="AM58" i="172"/>
  <c r="L58" i="172"/>
  <c r="BB57" i="172"/>
  <c r="T57" i="172"/>
  <c r="BQ56" i="172"/>
  <c r="AI56" i="172"/>
  <c r="H56" i="172"/>
  <c r="AX55" i="172"/>
  <c r="W55" i="172"/>
  <c r="BM54" i="172"/>
  <c r="AL54" i="172"/>
  <c r="D54" i="172"/>
  <c r="BA53" i="172"/>
  <c r="S53" i="172"/>
  <c r="BP52" i="172"/>
  <c r="AH52" i="172"/>
  <c r="BX51" i="172"/>
  <c r="AW51" i="172"/>
  <c r="Q51" i="172"/>
  <c r="BO50" i="172"/>
  <c r="AO50" i="172"/>
  <c r="I50" i="172"/>
  <c r="BG49" i="172"/>
  <c r="AA49" i="172"/>
  <c r="BY48" i="172"/>
  <c r="AS48" i="172"/>
  <c r="S48" i="172"/>
  <c r="BQ47" i="172"/>
  <c r="AL47" i="172"/>
  <c r="M47" i="172"/>
  <c r="BL46" i="172"/>
  <c r="AH46" i="172"/>
  <c r="I46" i="172"/>
  <c r="BH45" i="172"/>
  <c r="AD45" i="172"/>
  <c r="E45" i="172"/>
  <c r="BD44" i="172"/>
  <c r="Z44" i="172"/>
  <c r="BY43" i="172"/>
  <c r="AZ43" i="172"/>
  <c r="V43" i="172"/>
  <c r="BU42" i="172"/>
  <c r="AV42" i="172"/>
  <c r="R42" i="172"/>
  <c r="BQ41" i="172"/>
  <c r="AR41" i="172"/>
  <c r="N41" i="172"/>
  <c r="BM40" i="172"/>
  <c r="AN40" i="172"/>
  <c r="J40" i="172"/>
  <c r="BI39" i="172"/>
  <c r="AJ39" i="172"/>
  <c r="F39" i="172"/>
  <c r="BE38" i="172"/>
  <c r="AF38" i="172"/>
  <c r="BZ37" i="172"/>
  <c r="BA37" i="172"/>
  <c r="AB37" i="172"/>
  <c r="BV36" i="172"/>
  <c r="AW36" i="172"/>
  <c r="X36" i="172"/>
  <c r="BR35" i="172"/>
  <c r="AS35" i="172"/>
  <c r="T35" i="172"/>
  <c r="BN34" i="172"/>
  <c r="AO34" i="172"/>
  <c r="P34" i="172"/>
  <c r="BJ33" i="172"/>
  <c r="AK33" i="172"/>
  <c r="L33" i="172"/>
  <c r="BF32" i="172"/>
  <c r="AG32" i="172"/>
  <c r="H32" i="172"/>
  <c r="BB31" i="172"/>
  <c r="AC31" i="172"/>
  <c r="D31" i="172"/>
  <c r="AX30" i="172"/>
  <c r="Z30" i="172"/>
  <c r="CA29" i="172"/>
  <c r="BD29" i="172"/>
  <c r="AD29" i="172"/>
  <c r="H29" i="172"/>
  <c r="BJ28" i="172"/>
  <c r="AN28" i="172"/>
  <c r="R28" i="172"/>
  <c r="BU27" i="172"/>
  <c r="AZ27" i="172"/>
  <c r="AE27" i="172"/>
  <c r="J27" i="172"/>
  <c r="BM26" i="172"/>
  <c r="AR26" i="172"/>
  <c r="W26" i="172"/>
  <c r="BY25" i="172"/>
  <c r="BD25" i="172"/>
  <c r="AI25" i="172"/>
  <c r="N25" i="172"/>
  <c r="BQ24" i="172"/>
  <c r="AW24" i="172"/>
  <c r="AC24" i="172"/>
  <c r="I24" i="172"/>
  <c r="BM23" i="172"/>
  <c r="AS23" i="172"/>
  <c r="Y23" i="172"/>
  <c r="E23" i="172"/>
  <c r="BI22" i="172"/>
  <c r="AO22" i="172"/>
  <c r="U22" i="172"/>
  <c r="BY21" i="172"/>
  <c r="BE21" i="172"/>
  <c r="AK21" i="172"/>
  <c r="Q21" i="172"/>
  <c r="BU20" i="172"/>
  <c r="BA20" i="172"/>
  <c r="AG20" i="172"/>
  <c r="M20" i="172"/>
  <c r="BQ19" i="172"/>
  <c r="AW19" i="172"/>
  <c r="AC19" i="172"/>
  <c r="I19" i="172"/>
  <c r="BM18" i="172"/>
  <c r="AS18" i="172"/>
  <c r="Y18" i="172"/>
  <c r="E18" i="172"/>
  <c r="BI17" i="172"/>
  <c r="AO17" i="172"/>
  <c r="U17" i="172"/>
  <c r="BY16" i="172"/>
  <c r="BE16" i="172"/>
  <c r="AK16" i="172"/>
  <c r="Q16" i="172"/>
  <c r="BU15" i="172"/>
  <c r="BA15" i="172"/>
  <c r="AG15" i="172"/>
  <c r="M15" i="172"/>
  <c r="BQ14" i="172"/>
  <c r="AW14" i="172"/>
  <c r="AC14" i="172"/>
  <c r="I14" i="172"/>
  <c r="BM13" i="172"/>
  <c r="AS13" i="172"/>
  <c r="Y13" i="172"/>
  <c r="E13" i="172"/>
  <c r="BI12" i="172"/>
  <c r="AO12" i="172"/>
  <c r="U12" i="172"/>
  <c r="BY11" i="172"/>
  <c r="BE11" i="172"/>
  <c r="AW84" i="172"/>
  <c r="BI83" i="172"/>
  <c r="BY82" i="172"/>
  <c r="M82" i="172"/>
  <c r="AC81" i="172"/>
  <c r="AO80" i="172"/>
  <c r="BI79" i="172"/>
  <c r="BW78" i="172"/>
  <c r="S78" i="172"/>
  <c r="AH77" i="172"/>
  <c r="BC76" i="172"/>
  <c r="BU75" i="172"/>
  <c r="T75" i="172"/>
  <c r="AS74" i="172"/>
  <c r="BQ73" i="172"/>
  <c r="N73" i="172"/>
  <c r="AN72" i="172"/>
  <c r="BN71" i="172"/>
  <c r="R71" i="172"/>
  <c r="AP70" i="172"/>
  <c r="BS69" i="172"/>
  <c r="Y69" i="172"/>
  <c r="BE68" i="172"/>
  <c r="M68" i="172"/>
  <c r="AQ67" i="172"/>
  <c r="BW66" i="172"/>
  <c r="AE66" i="172"/>
  <c r="BK65" i="172"/>
  <c r="U65" i="172"/>
  <c r="BB64" i="172"/>
  <c r="L64" i="172"/>
  <c r="AT63" i="172"/>
  <c r="D63" i="172"/>
  <c r="AL62" i="172"/>
  <c r="BT61" i="172"/>
  <c r="AD61" i="172"/>
  <c r="BN60" i="172"/>
  <c r="Z60" i="172"/>
  <c r="BJ59" i="172"/>
  <c r="Z59" i="172"/>
  <c r="BV58" i="172"/>
  <c r="AL58" i="172"/>
  <c r="D58" i="172"/>
  <c r="BA57" i="172"/>
  <c r="S57" i="172"/>
  <c r="BP56" i="172"/>
  <c r="AH56" i="172"/>
  <c r="G56" i="172"/>
  <c r="AW55" i="172"/>
  <c r="V55" i="172"/>
  <c r="BL54" i="172"/>
  <c r="AK54" i="172"/>
  <c r="CA53" i="172"/>
  <c r="AZ53" i="172"/>
  <c r="R53" i="172"/>
  <c r="BH52" i="172"/>
  <c r="AG52" i="172"/>
  <c r="BW51" i="172"/>
  <c r="AV51" i="172"/>
  <c r="P51" i="172"/>
  <c r="BN50" i="172"/>
  <c r="AN50" i="172"/>
  <c r="H50" i="172"/>
  <c r="BF49" i="172"/>
  <c r="Z49" i="172"/>
  <c r="BX48" i="172"/>
  <c r="AR48" i="172"/>
  <c r="R48" i="172"/>
  <c r="BP47" i="172"/>
  <c r="AK47" i="172"/>
  <c r="L47" i="172"/>
  <c r="BF46" i="172"/>
  <c r="AG46" i="172"/>
  <c r="H46" i="172"/>
  <c r="BB45" i="172"/>
  <c r="AC45" i="172"/>
  <c r="D45" i="172"/>
  <c r="AX44" i="172"/>
  <c r="Y44" i="172"/>
  <c r="BX43" i="172"/>
  <c r="AT43" i="172"/>
  <c r="U43" i="172"/>
  <c r="BT42" i="172"/>
  <c r="AP42" i="172"/>
  <c r="Q42" i="172"/>
  <c r="BP41" i="172"/>
  <c r="AL41" i="172"/>
  <c r="M41" i="172"/>
  <c r="BL40" i="172"/>
  <c r="AH40" i="172"/>
  <c r="I40" i="172"/>
  <c r="BH39" i="172"/>
  <c r="AD39" i="172"/>
  <c r="E39" i="172"/>
  <c r="BD38" i="172"/>
  <c r="Z38" i="172"/>
  <c r="BY37" i="172"/>
  <c r="AZ37" i="172"/>
  <c r="V37" i="172"/>
  <c r="BU36" i="172"/>
  <c r="AV36" i="172"/>
  <c r="R36" i="172"/>
  <c r="BQ35" i="172"/>
  <c r="AR35" i="172"/>
  <c r="N35" i="172"/>
  <c r="BM34" i="172"/>
  <c r="AN34" i="172"/>
  <c r="J34" i="172"/>
  <c r="BI33" i="172"/>
  <c r="AJ33" i="172"/>
  <c r="F33" i="172"/>
  <c r="BE32" i="172"/>
  <c r="AF32" i="172"/>
  <c r="BZ31" i="172"/>
  <c r="BA31" i="172"/>
  <c r="AB31" i="172"/>
  <c r="BV30" i="172"/>
  <c r="AW30" i="172"/>
  <c r="Y30" i="172"/>
  <c r="BZ29" i="172"/>
  <c r="BC29" i="172"/>
  <c r="AC29" i="172"/>
  <c r="G29" i="172"/>
  <c r="BI28" i="172"/>
  <c r="AM28" i="172"/>
  <c r="Q28" i="172"/>
  <c r="BT27" i="172"/>
  <c r="AY27" i="172"/>
  <c r="AD27" i="172"/>
  <c r="I27" i="172"/>
  <c r="BL26" i="172"/>
  <c r="AQ26" i="172"/>
  <c r="U26" i="172"/>
  <c r="BX25" i="172"/>
  <c r="BC25" i="172"/>
  <c r="AH25" i="172"/>
  <c r="M25" i="172"/>
  <c r="BP24" i="172"/>
  <c r="AV24" i="172"/>
  <c r="AB24" i="172"/>
  <c r="H24" i="172"/>
  <c r="BL23" i="172"/>
  <c r="AR23" i="172"/>
  <c r="X23" i="172"/>
  <c r="D23" i="172"/>
  <c r="AP84" i="172"/>
  <c r="BF83" i="172"/>
  <c r="BR82" i="172"/>
  <c r="J82" i="172"/>
  <c r="V81" i="172"/>
  <c r="AL80" i="172"/>
  <c r="BA79" i="172"/>
  <c r="BT78" i="172"/>
  <c r="K78" i="172"/>
  <c r="AD77" i="172"/>
  <c r="AT76" i="172"/>
  <c r="BQ75" i="172"/>
  <c r="Q75" i="172"/>
  <c r="AO74" i="172"/>
  <c r="BL73" i="172"/>
  <c r="K73" i="172"/>
  <c r="AI72" i="172"/>
  <c r="BK71" i="172"/>
  <c r="K71" i="172"/>
  <c r="AM70" i="172"/>
  <c r="BP69" i="172"/>
  <c r="V69" i="172"/>
  <c r="BB68" i="172"/>
  <c r="H68" i="172"/>
  <c r="AN67" i="172"/>
  <c r="BT66" i="172"/>
  <c r="AB66" i="172"/>
  <c r="BG65" i="172"/>
  <c r="Q65" i="172"/>
  <c r="AY64" i="172"/>
  <c r="I64" i="172"/>
  <c r="AQ63" i="172"/>
  <c r="BY62" i="172"/>
  <c r="AI62" i="172"/>
  <c r="BQ61" i="172"/>
  <c r="AA61" i="172"/>
  <c r="BK60" i="172"/>
  <c r="W60" i="172"/>
  <c r="BG59" i="172"/>
  <c r="W59" i="172"/>
  <c r="BK58" i="172"/>
  <c r="AI58" i="172"/>
  <c r="BY57" i="172"/>
  <c r="AX57" i="172"/>
  <c r="P57" i="172"/>
  <c r="BM56" i="172"/>
  <c r="AE56" i="172"/>
  <c r="D56" i="172"/>
  <c r="AT55" i="172"/>
  <c r="L55" i="172"/>
  <c r="BI54" i="172"/>
  <c r="AA54" i="172"/>
  <c r="BX53" i="172"/>
  <c r="AP53" i="172"/>
  <c r="O53" i="172"/>
  <c r="BE52" i="172"/>
  <c r="AD52" i="172"/>
  <c r="BT51" i="172"/>
  <c r="AS51" i="172"/>
  <c r="M51" i="172"/>
  <c r="BK50" i="172"/>
  <c r="AE50" i="172"/>
  <c r="E50" i="172"/>
  <c r="AW49" i="172"/>
  <c r="W49" i="172"/>
  <c r="BU48" i="172"/>
  <c r="AO48" i="172"/>
  <c r="O48" i="172"/>
  <c r="BG47" i="172"/>
  <c r="AH47" i="172"/>
  <c r="I47" i="172"/>
  <c r="BC46" i="172"/>
  <c r="AD46" i="172"/>
  <c r="E46" i="172"/>
  <c r="AY45" i="172"/>
  <c r="Z45" i="172"/>
  <c r="BY44" i="172"/>
  <c r="AU44" i="172"/>
  <c r="V44" i="172"/>
  <c r="BU43" i="172"/>
  <c r="AQ43" i="172"/>
  <c r="R43" i="172"/>
  <c r="BQ42" i="172"/>
  <c r="AM42" i="172"/>
  <c r="N42" i="172"/>
  <c r="BM41" i="172"/>
  <c r="AI41" i="172"/>
  <c r="J41" i="172"/>
  <c r="BI40" i="172"/>
  <c r="AE40" i="172"/>
  <c r="F40" i="172"/>
  <c r="BE39" i="172"/>
  <c r="AA39" i="172"/>
  <c r="BZ38" i="172"/>
  <c r="BA38" i="172"/>
  <c r="W38" i="172"/>
  <c r="BV37" i="172"/>
  <c r="AW37" i="172"/>
  <c r="S37" i="172"/>
  <c r="BR36" i="172"/>
  <c r="AS36" i="172"/>
  <c r="O36" i="172"/>
  <c r="BN35" i="172"/>
  <c r="AO35" i="172"/>
  <c r="K35" i="172"/>
  <c r="BJ34" i="172"/>
  <c r="AK34" i="172"/>
  <c r="G34" i="172"/>
  <c r="BF33" i="172"/>
  <c r="AG33" i="172"/>
  <c r="CA32" i="172"/>
  <c r="BB32" i="172"/>
  <c r="AC32" i="172"/>
  <c r="BW31" i="172"/>
  <c r="AX31" i="172"/>
  <c r="Y31" i="172"/>
  <c r="BS30" i="172"/>
  <c r="AT30" i="172"/>
  <c r="V30" i="172"/>
  <c r="BW29" i="172"/>
  <c r="AW29" i="172"/>
  <c r="Z29" i="172"/>
  <c r="D29" i="172"/>
  <c r="BF28" i="172"/>
  <c r="AJ28" i="172"/>
  <c r="N28" i="172"/>
  <c r="BQ27" i="172"/>
  <c r="AV27" i="172"/>
  <c r="AA27" i="172"/>
  <c r="E27" i="172"/>
  <c r="BH26" i="172"/>
  <c r="AM26" i="172"/>
  <c r="R26" i="172"/>
  <c r="BU25" i="172"/>
  <c r="AZ25" i="172"/>
  <c r="AE25" i="172"/>
  <c r="J25" i="172"/>
  <c r="BM24" i="172"/>
  <c r="AS24" i="172"/>
  <c r="Y24" i="172"/>
  <c r="E24" i="172"/>
  <c r="BI23" i="172"/>
  <c r="AO23" i="172"/>
  <c r="U23" i="172"/>
  <c r="BY22" i="172"/>
  <c r="BE22" i="172"/>
  <c r="AK22" i="172"/>
  <c r="Q22" i="172"/>
  <c r="BU21" i="172"/>
  <c r="BA21" i="172"/>
  <c r="AN84" i="172"/>
  <c r="BE83" i="172"/>
  <c r="BQ82" i="172"/>
  <c r="I82" i="172"/>
  <c r="U81" i="172"/>
  <c r="AK80" i="172"/>
  <c r="AZ79" i="172"/>
  <c r="BS78" i="172"/>
  <c r="J78" i="172"/>
  <c r="AC77" i="172"/>
  <c r="AS76" i="172"/>
  <c r="BO75" i="172"/>
  <c r="P75" i="172"/>
  <c r="AM74" i="172"/>
  <c r="BK73" i="172"/>
  <c r="J73" i="172"/>
  <c r="AH72" i="172"/>
  <c r="BJ71" i="172"/>
  <c r="J71" i="172"/>
  <c r="AL70" i="172"/>
  <c r="BO69" i="172"/>
  <c r="U69" i="172"/>
  <c r="BA68" i="172"/>
  <c r="G68" i="172"/>
  <c r="AM67" i="172"/>
  <c r="BS66" i="172"/>
  <c r="AA66" i="172"/>
  <c r="BF65" i="172"/>
  <c r="P65" i="172"/>
  <c r="AX64" i="172"/>
  <c r="H64" i="172"/>
  <c r="AP63" i="172"/>
  <c r="BX62" i="172"/>
  <c r="AH62" i="172"/>
  <c r="BP61" i="172"/>
  <c r="Z61" i="172"/>
  <c r="BJ60" i="172"/>
  <c r="V60" i="172"/>
  <c r="BF59" i="172"/>
  <c r="V59" i="172"/>
  <c r="BJ58" i="172"/>
  <c r="AH58" i="172"/>
  <c r="BX57" i="172"/>
  <c r="AW57" i="172"/>
  <c r="O57" i="172"/>
  <c r="BL56" i="172"/>
  <c r="AD56" i="172"/>
  <c r="BT55" i="172"/>
  <c r="AS55" i="172"/>
  <c r="K55" i="172"/>
  <c r="BH54" i="172"/>
  <c r="Z54" i="172"/>
  <c r="BW53" i="172"/>
  <c r="AO53" i="172"/>
  <c r="N53" i="172"/>
  <c r="BD52" i="172"/>
  <c r="AC52" i="172"/>
  <c r="BS51" i="172"/>
  <c r="AR51" i="172"/>
  <c r="L51" i="172"/>
  <c r="BJ50" i="172"/>
  <c r="AD50" i="172"/>
  <c r="D50" i="172"/>
  <c r="AV49" i="172"/>
  <c r="V49" i="172"/>
  <c r="BT48" i="172"/>
  <c r="AN48" i="172"/>
  <c r="N48" i="172"/>
  <c r="BF47" i="172"/>
  <c r="AG47" i="172"/>
  <c r="H47" i="172"/>
  <c r="BB46" i="172"/>
  <c r="AC46" i="172"/>
  <c r="D46" i="172"/>
  <c r="AX45" i="172"/>
  <c r="Y45" i="172"/>
  <c r="BX44" i="172"/>
  <c r="AT44" i="172"/>
  <c r="U44" i="172"/>
  <c r="BT43" i="172"/>
  <c r="AP43" i="172"/>
  <c r="Q43" i="172"/>
  <c r="BP42" i="172"/>
  <c r="AL42" i="172"/>
  <c r="M42" i="172"/>
  <c r="BL41" i="172"/>
  <c r="AH41" i="172"/>
  <c r="I41" i="172"/>
  <c r="BH40" i="172"/>
  <c r="AD40" i="172"/>
  <c r="E40" i="172"/>
  <c r="BD39" i="172"/>
  <c r="Z39" i="172"/>
  <c r="BY38" i="172"/>
  <c r="AZ38" i="172"/>
  <c r="V38" i="172"/>
  <c r="BU37" i="172"/>
  <c r="AV37" i="172"/>
  <c r="R37" i="172"/>
  <c r="BQ36" i="172"/>
  <c r="AR36" i="172"/>
  <c r="N36" i="172"/>
  <c r="BM35" i="172"/>
  <c r="AN35" i="172"/>
  <c r="J35" i="172"/>
  <c r="BI34" i="172"/>
  <c r="AJ34" i="172"/>
  <c r="F34" i="172"/>
  <c r="BE33" i="172"/>
  <c r="AF33" i="172"/>
  <c r="BZ32" i="172"/>
  <c r="BA32" i="172"/>
  <c r="AB32" i="172"/>
  <c r="BV31" i="172"/>
  <c r="AW31" i="172"/>
  <c r="X31" i="172"/>
  <c r="BR30" i="172"/>
  <c r="AS30" i="172"/>
  <c r="U30" i="172"/>
  <c r="BS29" i="172"/>
  <c r="AV29" i="172"/>
  <c r="Y29" i="172"/>
  <c r="CA28" i="172"/>
  <c r="BE28" i="172"/>
  <c r="AI28" i="172"/>
  <c r="M28" i="172"/>
  <c r="BP27" i="172"/>
  <c r="AU27" i="172"/>
  <c r="Y27" i="172"/>
  <c r="D27" i="172"/>
  <c r="BG26" i="172"/>
  <c r="AL26" i="172"/>
  <c r="Q26" i="172"/>
  <c r="BT25" i="172"/>
  <c r="AY25" i="172"/>
  <c r="AD25" i="172"/>
  <c r="I25" i="172"/>
  <c r="BL24" i="172"/>
  <c r="AR24" i="172"/>
  <c r="X24" i="172"/>
  <c r="D24" i="172"/>
  <c r="BH23" i="172"/>
  <c r="AN23" i="172"/>
  <c r="T23" i="172"/>
  <c r="BX22" i="172"/>
  <c r="BD22" i="172"/>
  <c r="AJ22" i="172"/>
  <c r="P22" i="172"/>
  <c r="BT21" i="172"/>
  <c r="AZ21" i="172"/>
  <c r="AF21" i="172"/>
  <c r="L21" i="172"/>
  <c r="AL84" i="172"/>
  <c r="BD83" i="172"/>
  <c r="BP82" i="172"/>
  <c r="H82" i="172"/>
  <c r="T81" i="172"/>
  <c r="AJ80" i="172"/>
  <c r="AY79" i="172"/>
  <c r="BR78" i="172"/>
  <c r="I78" i="172"/>
  <c r="AB77" i="172"/>
  <c r="AR76" i="172"/>
  <c r="BN75" i="172"/>
  <c r="O75" i="172"/>
  <c r="AJ74" i="172"/>
  <c r="BI73" i="172"/>
  <c r="I73" i="172"/>
  <c r="AG72" i="172"/>
  <c r="BI71" i="172"/>
  <c r="I71" i="172"/>
  <c r="AK70" i="172"/>
  <c r="BN69" i="172"/>
  <c r="T69" i="172"/>
  <c r="AX68" i="172"/>
  <c r="F68" i="172"/>
  <c r="AL67" i="172"/>
  <c r="BR66" i="172"/>
  <c r="Z66" i="172"/>
  <c r="BE65" i="172"/>
  <c r="O65" i="172"/>
  <c r="AW64" i="172"/>
  <c r="G64" i="172"/>
  <c r="AO63" i="172"/>
  <c r="BW62" i="172"/>
  <c r="AG62" i="172"/>
  <c r="BO61" i="172"/>
  <c r="Y61" i="172"/>
  <c r="BI60" i="172"/>
  <c r="U60" i="172"/>
  <c r="BE59" i="172"/>
  <c r="U59" i="172"/>
  <c r="BI58" i="172"/>
  <c r="AG58" i="172"/>
  <c r="BW57" i="172"/>
  <c r="AV57" i="172"/>
  <c r="N57" i="172"/>
  <c r="BD56" i="172"/>
  <c r="AC56" i="172"/>
  <c r="BS55" i="172"/>
  <c r="AR55" i="172"/>
  <c r="J55" i="172"/>
  <c r="BG54" i="172"/>
  <c r="Y54" i="172"/>
  <c r="BV53" i="172"/>
  <c r="AN53" i="172"/>
  <c r="M53" i="172"/>
  <c r="BC52" i="172"/>
  <c r="AB52" i="172"/>
  <c r="BR51" i="172"/>
  <c r="AK51" i="172"/>
  <c r="K51" i="172"/>
  <c r="BI50" i="172"/>
  <c r="AC50" i="172"/>
  <c r="CA49" i="172"/>
  <c r="AU49" i="172"/>
  <c r="U49" i="172"/>
  <c r="BM48" i="172"/>
  <c r="AM48" i="172"/>
  <c r="M48" i="172"/>
  <c r="BE47" i="172"/>
  <c r="AF47" i="172"/>
  <c r="BZ46" i="172"/>
  <c r="BA46" i="172"/>
  <c r="AB46" i="172"/>
  <c r="BV45" i="172"/>
  <c r="AW45" i="172"/>
  <c r="X45" i="172"/>
  <c r="BR44" i="172"/>
  <c r="AS44" i="172"/>
  <c r="T44" i="172"/>
  <c r="BN43" i="172"/>
  <c r="AO43" i="172"/>
  <c r="P43" i="172"/>
  <c r="BJ42" i="172"/>
  <c r="AK42" i="172"/>
  <c r="L42" i="172"/>
  <c r="BF41" i="172"/>
  <c r="AG41" i="172"/>
  <c r="H41" i="172"/>
  <c r="BB40" i="172"/>
  <c r="AC40" i="172"/>
  <c r="D40" i="172"/>
  <c r="AX39" i="172"/>
  <c r="Y39" i="172"/>
  <c r="BX38" i="172"/>
  <c r="AT38" i="172"/>
  <c r="U38" i="172"/>
  <c r="BT37" i="172"/>
  <c r="AP37" i="172"/>
  <c r="Q37" i="172"/>
  <c r="BP36" i="172"/>
  <c r="AL36" i="172"/>
  <c r="M36" i="172"/>
  <c r="BL35" i="172"/>
  <c r="AH35" i="172"/>
  <c r="I35" i="172"/>
  <c r="BH34" i="172"/>
  <c r="AD34" i="172"/>
  <c r="E34" i="172"/>
  <c r="BD33" i="172"/>
  <c r="Z33" i="172"/>
  <c r="BY32" i="172"/>
  <c r="AZ32" i="172"/>
  <c r="V32" i="172"/>
  <c r="BU31" i="172"/>
  <c r="AV31" i="172"/>
  <c r="R31" i="172"/>
  <c r="BQ30" i="172"/>
  <c r="AR30" i="172"/>
  <c r="T30" i="172"/>
  <c r="BR29" i="172"/>
  <c r="AU29" i="172"/>
  <c r="X29" i="172"/>
  <c r="BZ28" i="172"/>
  <c r="BD28" i="172"/>
  <c r="AH28" i="172"/>
  <c r="Z84" i="172"/>
  <c r="AL83" i="172"/>
  <c r="BB82" i="172"/>
  <c r="BN81" i="172"/>
  <c r="F81" i="172"/>
  <c r="S80" i="172"/>
  <c r="AL79" i="172"/>
  <c r="BA78" i="172"/>
  <c r="BU77" i="172"/>
  <c r="K77" i="172"/>
  <c r="AG76" i="172"/>
  <c r="BA75" i="172"/>
  <c r="BX74" i="172"/>
  <c r="Y74" i="172"/>
  <c r="AW73" i="172"/>
  <c r="BR72" i="172"/>
  <c r="U72" i="172"/>
  <c r="AU71" i="172"/>
  <c r="BW70" i="172"/>
  <c r="Y70" i="172"/>
  <c r="BA69" i="172"/>
  <c r="H69" i="172"/>
  <c r="AN68" i="172"/>
  <c r="BT67" i="172"/>
  <c r="Z67" i="172"/>
  <c r="BF66" i="172"/>
  <c r="N66" i="172"/>
  <c r="AU65" i="172"/>
  <c r="E65" i="172"/>
  <c r="AM64" i="172"/>
  <c r="BU63" i="172"/>
  <c r="AD63" i="172"/>
  <c r="BL62" i="172"/>
  <c r="V62" i="172"/>
  <c r="BD61" i="172"/>
  <c r="O61" i="172"/>
  <c r="AY60" i="172"/>
  <c r="K60" i="172"/>
  <c r="AU59" i="172"/>
  <c r="S59" i="172"/>
  <c r="BG58" i="172"/>
  <c r="X58" i="172"/>
  <c r="BU57" i="172"/>
  <c r="AM57" i="172"/>
  <c r="L57" i="172"/>
  <c r="BB56" i="172"/>
  <c r="AA56" i="172"/>
  <c r="BQ55" i="172"/>
  <c r="AP55" i="172"/>
  <c r="H55" i="172"/>
  <c r="BE54" i="172"/>
  <c r="W54" i="172"/>
  <c r="BT53" i="172"/>
  <c r="AL53" i="172"/>
  <c r="D53" i="172"/>
  <c r="BA52" i="172"/>
  <c r="S52" i="172"/>
  <c r="BP51" i="172"/>
  <c r="AI51" i="172"/>
  <c r="I51" i="172"/>
  <c r="BA50" i="172"/>
  <c r="AA50" i="172"/>
  <c r="BY49" i="172"/>
  <c r="AS49" i="172"/>
  <c r="S49" i="172"/>
  <c r="BK48" i="172"/>
  <c r="AK48" i="172"/>
  <c r="E48" i="172"/>
  <c r="BC47" i="172"/>
  <c r="AD47" i="172"/>
  <c r="BX46" i="172"/>
  <c r="AY46" i="172"/>
  <c r="Z46" i="172"/>
  <c r="BT45" i="172"/>
  <c r="AU45" i="172"/>
  <c r="V45" i="172"/>
  <c r="BP44" i="172"/>
  <c r="AQ44" i="172"/>
  <c r="R44" i="172"/>
  <c r="BL43" i="172"/>
  <c r="AM43" i="172"/>
  <c r="N43" i="172"/>
  <c r="BH42" i="172"/>
  <c r="AI42" i="172"/>
  <c r="J42" i="172"/>
  <c r="BD41" i="172"/>
  <c r="AE41" i="172"/>
  <c r="F41" i="172"/>
  <c r="AZ40" i="172"/>
  <c r="AA40" i="172"/>
  <c r="BZ39" i="172"/>
  <c r="AV39" i="172"/>
  <c r="W39" i="172"/>
  <c r="BV38" i="172"/>
  <c r="AR38" i="172"/>
  <c r="S38" i="172"/>
  <c r="BR37" i="172"/>
  <c r="AN37" i="172"/>
  <c r="Y84" i="172"/>
  <c r="AK83" i="172"/>
  <c r="BA82" i="172"/>
  <c r="BM81" i="172"/>
  <c r="E81" i="172"/>
  <c r="R80" i="172"/>
  <c r="AK79" i="172"/>
  <c r="AZ78" i="172"/>
  <c r="BS77" i="172"/>
  <c r="J77" i="172"/>
  <c r="AE76" i="172"/>
  <c r="AZ75" i="172"/>
  <c r="BW74" i="172"/>
  <c r="W74" i="172"/>
  <c r="AV73" i="172"/>
  <c r="BQ72" i="172"/>
  <c r="T72" i="172"/>
  <c r="AT71" i="172"/>
  <c r="BV70" i="172"/>
  <c r="X70" i="172"/>
  <c r="AZ69" i="172"/>
  <c r="G69" i="172"/>
  <c r="AM68" i="172"/>
  <c r="BS67" i="172"/>
  <c r="Y67" i="172"/>
  <c r="BE66" i="172"/>
  <c r="M66" i="172"/>
  <c r="AT65" i="172"/>
  <c r="D65" i="172"/>
  <c r="AL64" i="172"/>
  <c r="BS63" i="172"/>
  <c r="AC63" i="172"/>
  <c r="BK62" i="172"/>
  <c r="U62" i="172"/>
  <c r="BC61" i="172"/>
  <c r="N61" i="172"/>
  <c r="AX60" i="172"/>
  <c r="J60" i="172"/>
  <c r="AT59" i="172"/>
  <c r="R59" i="172"/>
  <c r="BF58" i="172"/>
  <c r="W58" i="172"/>
  <c r="BT57" i="172"/>
  <c r="AL57" i="172"/>
  <c r="K57" i="172"/>
  <c r="BA56" i="172"/>
  <c r="Z56" i="172"/>
  <c r="BP55" i="172"/>
  <c r="AO55" i="172"/>
  <c r="G55" i="172"/>
  <c r="BD54" i="172"/>
  <c r="V54" i="172"/>
  <c r="BL53" i="172"/>
  <c r="AK53" i="172"/>
  <c r="CA52" i="172"/>
  <c r="AZ52" i="172"/>
  <c r="R52" i="172"/>
  <c r="BO51" i="172"/>
  <c r="AH51" i="172"/>
  <c r="H51" i="172"/>
  <c r="AZ50" i="172"/>
  <c r="Z50" i="172"/>
  <c r="BX49" i="172"/>
  <c r="AR49" i="172"/>
  <c r="R49" i="172"/>
  <c r="BJ48" i="172"/>
  <c r="AJ48" i="172"/>
  <c r="D48" i="172"/>
  <c r="BB47" i="172"/>
  <c r="AC47" i="172"/>
  <c r="BW46" i="172"/>
  <c r="AX46" i="172"/>
  <c r="Y46" i="172"/>
  <c r="BS45" i="172"/>
  <c r="AT45" i="172"/>
  <c r="U45" i="172"/>
  <c r="BO44" i="172"/>
  <c r="AP44" i="172"/>
  <c r="Q44" i="172"/>
  <c r="BK43" i="172"/>
  <c r="AL43" i="172"/>
  <c r="M43" i="172"/>
  <c r="BG42" i="172"/>
  <c r="AH42" i="172"/>
  <c r="I42" i="172"/>
  <c r="BC41" i="172"/>
  <c r="AD41" i="172"/>
  <c r="E41" i="172"/>
  <c r="AY40" i="172"/>
  <c r="Z40" i="172"/>
  <c r="BY39" i="172"/>
  <c r="AU39" i="172"/>
  <c r="V39" i="172"/>
  <c r="BU38" i="172"/>
  <c r="AQ38" i="172"/>
  <c r="R38" i="172"/>
  <c r="P84" i="172"/>
  <c r="AH83" i="172"/>
  <c r="AS82" i="172"/>
  <c r="BJ81" i="172"/>
  <c r="BU80" i="172"/>
  <c r="O80" i="172"/>
  <c r="AD79" i="172"/>
  <c r="AW78" i="172"/>
  <c r="BL77" i="172"/>
  <c r="G77" i="172"/>
  <c r="X76" i="172"/>
  <c r="AU75" i="172"/>
  <c r="BT74" i="172"/>
  <c r="S74" i="172"/>
  <c r="AQ73" i="172"/>
  <c r="BN72" i="172"/>
  <c r="O72" i="172"/>
  <c r="AQ71" i="172"/>
  <c r="BS70" i="172"/>
  <c r="S70" i="172"/>
  <c r="AW69" i="172"/>
  <c r="D69" i="172"/>
  <c r="AJ68" i="172"/>
  <c r="BN67" i="172"/>
  <c r="V67" i="172"/>
  <c r="BB66" i="172"/>
  <c r="J66" i="172"/>
  <c r="AQ65" i="172"/>
  <c r="BY64" i="172"/>
  <c r="AH64" i="172"/>
  <c r="BP63" i="172"/>
  <c r="Z63" i="172"/>
  <c r="BH62" i="172"/>
  <c r="R62" i="172"/>
  <c r="AZ61" i="172"/>
  <c r="K61" i="172"/>
  <c r="AU60" i="172"/>
  <c r="G60" i="172"/>
  <c r="AS59" i="172"/>
  <c r="Q59" i="172"/>
  <c r="BE58" i="172"/>
  <c r="V58" i="172"/>
  <c r="BS57" i="172"/>
  <c r="AK57" i="172"/>
  <c r="J57" i="172"/>
  <c r="AZ56" i="172"/>
  <c r="Y56" i="172"/>
  <c r="BO55" i="172"/>
  <c r="AN55" i="172"/>
  <c r="F55" i="172"/>
  <c r="AV54" i="172"/>
  <c r="U54" i="172"/>
  <c r="BK53" i="172"/>
  <c r="AJ53" i="172"/>
  <c r="BZ52" i="172"/>
  <c r="AY52" i="172"/>
  <c r="Q52" i="172"/>
  <c r="BN51" i="172"/>
  <c r="AG51" i="172"/>
  <c r="G51" i="172"/>
  <c r="AY50" i="172"/>
  <c r="Y50" i="172"/>
  <c r="BQ49" i="172"/>
  <c r="AQ49" i="172"/>
  <c r="Q49" i="172"/>
  <c r="BI48" i="172"/>
  <c r="AI48" i="172"/>
  <c r="CA47" i="172"/>
  <c r="BA47" i="172"/>
  <c r="AB47" i="172"/>
  <c r="BV46" i="172"/>
  <c r="AW46" i="172"/>
  <c r="X46" i="172"/>
  <c r="BR45" i="172"/>
  <c r="AS45" i="172"/>
  <c r="T45" i="172"/>
  <c r="BN44" i="172"/>
  <c r="AO44" i="172"/>
  <c r="P44" i="172"/>
  <c r="BJ43" i="172"/>
  <c r="AK43" i="172"/>
  <c r="L43" i="172"/>
  <c r="BF42" i="172"/>
  <c r="AG42" i="172"/>
  <c r="H42" i="172"/>
  <c r="BB41" i="172"/>
  <c r="AC41" i="172"/>
  <c r="D41" i="172"/>
  <c r="AX40" i="172"/>
  <c r="Y40" i="172"/>
  <c r="BX39" i="172"/>
  <c r="AT39" i="172"/>
  <c r="U39" i="172"/>
  <c r="BT38" i="172"/>
  <c r="AP38" i="172"/>
  <c r="Q38" i="172"/>
  <c r="BP37" i="172"/>
  <c r="AL37" i="172"/>
  <c r="M37" i="172"/>
  <c r="BL36" i="172"/>
  <c r="AH36" i="172"/>
  <c r="CA84" i="172"/>
  <c r="O84" i="172"/>
  <c r="AF83" i="172"/>
  <c r="AP82" i="172"/>
  <c r="BI81" i="172"/>
  <c r="BT80" i="172"/>
  <c r="N80" i="172"/>
  <c r="AC79" i="172"/>
  <c r="AV78" i="172"/>
  <c r="BK77" i="172"/>
  <c r="F77" i="172"/>
  <c r="W76" i="172"/>
  <c r="AT75" i="172"/>
  <c r="BZ84" i="172"/>
  <c r="M84" i="172"/>
  <c r="AD83" i="172"/>
  <c r="AO82" i="172"/>
  <c r="BH81" i="172"/>
  <c r="BR80" i="172"/>
  <c r="BS82" i="172"/>
  <c r="AA79" i="172"/>
  <c r="U76" i="172"/>
  <c r="BG73" i="172"/>
  <c r="AO71" i="172"/>
  <c r="X69" i="172"/>
  <c r="AK67" i="172"/>
  <c r="AO65" i="172"/>
  <c r="AS63" i="172"/>
  <c r="BN61" i="172"/>
  <c r="E60" i="172"/>
  <c r="AK58" i="172"/>
  <c r="M57" i="172"/>
  <c r="BM55" i="172"/>
  <c r="AJ54" i="172"/>
  <c r="L53" i="172"/>
  <c r="BL51" i="172"/>
  <c r="AG50" i="172"/>
  <c r="T49" i="172"/>
  <c r="BY47" i="172"/>
  <c r="BE46" i="172"/>
  <c r="AV45" i="172"/>
  <c r="AM44" i="172"/>
  <c r="T43" i="172"/>
  <c r="K42" i="172"/>
  <c r="BU40" i="172"/>
  <c r="BG39" i="172"/>
  <c r="AS38" i="172"/>
  <c r="AM37" i="172"/>
  <c r="AU36" i="172"/>
  <c r="BJ35" i="172"/>
  <c r="E35" i="172"/>
  <c r="X34" i="172"/>
  <c r="AI33" i="172"/>
  <c r="AY32" i="172"/>
  <c r="BR31" i="172"/>
  <c r="M31" i="172"/>
  <c r="AG30" i="172"/>
  <c r="AX29" i="172"/>
  <c r="BX28" i="172"/>
  <c r="AB28" i="172"/>
  <c r="BJ27" i="172"/>
  <c r="T27" i="172"/>
  <c r="BB26" i="172"/>
  <c r="L26" i="172"/>
  <c r="AT25" i="172"/>
  <c r="D25" i="172"/>
  <c r="AM24" i="172"/>
  <c r="BW23" i="172"/>
  <c r="AI23" i="172"/>
  <c r="BS22" i="172"/>
  <c r="AG22" i="172"/>
  <c r="BS21" i="172"/>
  <c r="AI21" i="172"/>
  <c r="F21" i="172"/>
  <c r="AV20" i="172"/>
  <c r="U20" i="172"/>
  <c r="BK19" i="172"/>
  <c r="AJ19" i="172"/>
  <c r="BZ18" i="172"/>
  <c r="AR18" i="172"/>
  <c r="Q18" i="172"/>
  <c r="BG17" i="172"/>
  <c r="AF17" i="172"/>
  <c r="BV16" i="172"/>
  <c r="AU16" i="172"/>
  <c r="M16" i="172"/>
  <c r="BJ15" i="172"/>
  <c r="AB15" i="172"/>
  <c r="BY14" i="172"/>
  <c r="AQ14" i="172"/>
  <c r="P14" i="172"/>
  <c r="BF13" i="172"/>
  <c r="X13" i="172"/>
  <c r="BU12" i="172"/>
  <c r="AM12" i="172"/>
  <c r="L12" i="172"/>
  <c r="BB11" i="172"/>
  <c r="AB11" i="172"/>
  <c r="BT10" i="172"/>
  <c r="AT10" i="172"/>
  <c r="T10" i="172"/>
  <c r="BL9" i="172"/>
  <c r="AL9" i="172"/>
  <c r="F9" i="172"/>
  <c r="BN82" i="172"/>
  <c r="BV78" i="172"/>
  <c r="BT75" i="172"/>
  <c r="AO73" i="172"/>
  <c r="AN71" i="172"/>
  <c r="W69" i="172"/>
  <c r="U67" i="172"/>
  <c r="AM65" i="172"/>
  <c r="AR63" i="172"/>
  <c r="AY61" i="172"/>
  <c r="D60" i="172"/>
  <c r="AJ58" i="172"/>
  <c r="I57" i="172"/>
  <c r="BL55" i="172"/>
  <c r="AB54" i="172"/>
  <c r="BY52" i="172"/>
  <c r="BD51" i="172"/>
  <c r="AF50" i="172"/>
  <c r="P49" i="172"/>
  <c r="BX47" i="172"/>
  <c r="BD46" i="172"/>
  <c r="AR45" i="172"/>
  <c r="AL44" i="172"/>
  <c r="S43" i="172"/>
  <c r="BZ41" i="172"/>
  <c r="BT40" i="172"/>
  <c r="BF39" i="172"/>
  <c r="AO38" i="172"/>
  <c r="AK37" i="172"/>
  <c r="AT36" i="172"/>
  <c r="BI35" i="172"/>
  <c r="D35" i="172"/>
  <c r="W34" i="172"/>
  <c r="AH33" i="172"/>
  <c r="AX32" i="172"/>
  <c r="BQ31" i="172"/>
  <c r="L31" i="172"/>
  <c r="X30" i="172"/>
  <c r="AT29" i="172"/>
  <c r="BW28" i="172"/>
  <c r="AA28" i="172"/>
  <c r="BI27" i="172"/>
  <c r="S27" i="172"/>
  <c r="BA26" i="172"/>
  <c r="K26" i="172"/>
  <c r="AS25" i="172"/>
  <c r="CA24" i="172"/>
  <c r="AL24" i="172"/>
  <c r="BV23" i="172"/>
  <c r="AH23" i="172"/>
  <c r="BR22" i="172"/>
  <c r="AF22" i="172"/>
  <c r="BR21" i="172"/>
  <c r="AH21" i="172"/>
  <c r="E21" i="172"/>
  <c r="AU20" i="172"/>
  <c r="T20" i="172"/>
  <c r="BJ19" i="172"/>
  <c r="AB19" i="172"/>
  <c r="BY18" i="172"/>
  <c r="AQ18" i="172"/>
  <c r="P18" i="172"/>
  <c r="BF17" i="172"/>
  <c r="AE17" i="172"/>
  <c r="BU16" i="172"/>
  <c r="AT16" i="172"/>
  <c r="L16" i="172"/>
  <c r="BI15" i="172"/>
  <c r="AA15" i="172"/>
  <c r="BX14" i="172"/>
  <c r="AP14" i="172"/>
  <c r="H14" i="172"/>
  <c r="BE13" i="172"/>
  <c r="W13" i="172"/>
  <c r="BT12" i="172"/>
  <c r="AL12" i="172"/>
  <c r="K12" i="172"/>
  <c r="BA11" i="172"/>
  <c r="AA11" i="172"/>
  <c r="BS10" i="172"/>
  <c r="AS10" i="172"/>
  <c r="M10" i="172"/>
  <c r="BK9" i="172"/>
  <c r="AK9" i="172"/>
  <c r="E9" i="172"/>
  <c r="AN82" i="172"/>
  <c r="BU78" i="172"/>
  <c r="BS75" i="172"/>
  <c r="AM73" i="172"/>
  <c r="Q71" i="172"/>
  <c r="S69" i="172"/>
  <c r="T67" i="172"/>
  <c r="S65" i="172"/>
  <c r="AN63" i="172"/>
  <c r="AX61" i="172"/>
  <c r="BI59" i="172"/>
  <c r="AF58" i="172"/>
  <c r="H57" i="172"/>
  <c r="AV55" i="172"/>
  <c r="X54" i="172"/>
  <c r="BX52" i="172"/>
  <c r="AU51" i="172"/>
  <c r="AB50" i="172"/>
  <c r="I49" i="172"/>
  <c r="BI47" i="172"/>
  <c r="AZ46" i="172"/>
  <c r="AQ45" i="172"/>
  <c r="X44" i="172"/>
  <c r="O43" i="172"/>
  <c r="BY41" i="172"/>
  <c r="BK40" i="172"/>
  <c r="AW39" i="172"/>
  <c r="AN38" i="172"/>
  <c r="AJ37" i="172"/>
  <c r="AK36" i="172"/>
  <c r="BH35" i="172"/>
  <c r="CA34" i="172"/>
  <c r="I34" i="172"/>
  <c r="Y33" i="172"/>
  <c r="AW32" i="172"/>
  <c r="BP31" i="172"/>
  <c r="K31" i="172"/>
  <c r="W30" i="172"/>
  <c r="AS29" i="172"/>
  <c r="BV28" i="172"/>
  <c r="Z28" i="172"/>
  <c r="BH27" i="172"/>
  <c r="R27" i="172"/>
  <c r="AZ26" i="172"/>
  <c r="J26" i="172"/>
  <c r="AR25" i="172"/>
  <c r="BZ24" i="172"/>
  <c r="AK24" i="172"/>
  <c r="BU23" i="172"/>
  <c r="AG23" i="172"/>
  <c r="BQ22" i="172"/>
  <c r="AE22" i="172"/>
  <c r="BQ21" i="172"/>
  <c r="AG21" i="172"/>
  <c r="D21" i="172"/>
  <c r="AT20" i="172"/>
  <c r="L20" i="172"/>
  <c r="BI19" i="172"/>
  <c r="AA19" i="172"/>
  <c r="BX18" i="172"/>
  <c r="AP18" i="172"/>
  <c r="O18" i="172"/>
  <c r="BE17" i="172"/>
  <c r="AD17" i="172"/>
  <c r="BT16" i="172"/>
  <c r="AS16" i="172"/>
  <c r="K16" i="172"/>
  <c r="BH15" i="172"/>
  <c r="Z15" i="172"/>
  <c r="BP14" i="172"/>
  <c r="AO14" i="172"/>
  <c r="G14" i="172"/>
  <c r="BD13" i="172"/>
  <c r="V13" i="172"/>
  <c r="BS12" i="172"/>
  <c r="AK12" i="172"/>
  <c r="J12" i="172"/>
  <c r="AZ11" i="172"/>
  <c r="Z11" i="172"/>
  <c r="BR10" i="172"/>
  <c r="AR10" i="172"/>
  <c r="L10" i="172"/>
  <c r="BJ9" i="172"/>
  <c r="AJ9" i="172"/>
  <c r="L82" i="172"/>
  <c r="BQ78" i="172"/>
  <c r="BM75" i="172"/>
  <c r="AL73" i="172"/>
  <c r="P71" i="172"/>
  <c r="CA68" i="172"/>
  <c r="S67" i="172"/>
  <c r="R65" i="172"/>
  <c r="Y63" i="172"/>
  <c r="AW61" i="172"/>
  <c r="BH59" i="172"/>
  <c r="U58" i="172"/>
  <c r="BX56" i="172"/>
  <c r="AU55" i="172"/>
  <c r="T54" i="172"/>
  <c r="BW52" i="172"/>
  <c r="AT51" i="172"/>
  <c r="X50" i="172"/>
  <c r="H49" i="172"/>
  <c r="BH47" i="172"/>
  <c r="AV46" i="172"/>
  <c r="AP45" i="172"/>
  <c r="W44" i="172"/>
  <c r="F43" i="172"/>
  <c r="BX41" i="172"/>
  <c r="BJ40" i="172"/>
  <c r="AS39" i="172"/>
  <c r="AM38" i="172"/>
  <c r="AI37" i="172"/>
  <c r="AJ36" i="172"/>
  <c r="BB35" i="172"/>
  <c r="BZ34" i="172"/>
  <c r="H34" i="172"/>
  <c r="X33" i="172"/>
  <c r="AV32" i="172"/>
  <c r="BO31" i="172"/>
  <c r="BU30" i="172"/>
  <c r="S30" i="172"/>
  <c r="AR29" i="172"/>
  <c r="BU28" i="172"/>
  <c r="Y28" i="172"/>
  <c r="BG27" i="172"/>
  <c r="Q27" i="172"/>
  <c r="AY26" i="172"/>
  <c r="I26" i="172"/>
  <c r="AQ25" i="172"/>
  <c r="BY24" i="172"/>
  <c r="AJ24" i="172"/>
  <c r="BT23" i="172"/>
  <c r="AF23" i="172"/>
  <c r="BP22" i="172"/>
  <c r="AD22" i="172"/>
  <c r="BP21" i="172"/>
  <c r="AE21" i="172"/>
  <c r="BT20" i="172"/>
  <c r="AS20" i="172"/>
  <c r="K20" i="172"/>
  <c r="BH19" i="172"/>
  <c r="Z19" i="172"/>
  <c r="BW18" i="172"/>
  <c r="AO18" i="172"/>
  <c r="N18" i="172"/>
  <c r="BD17" i="172"/>
  <c r="AC17" i="172"/>
  <c r="BS16" i="172"/>
  <c r="AR16" i="172"/>
  <c r="J16" i="172"/>
  <c r="AZ15" i="172"/>
  <c r="Y15" i="172"/>
  <c r="BO14" i="172"/>
  <c r="AN14" i="172"/>
  <c r="F14" i="172"/>
  <c r="BC13" i="172"/>
  <c r="U13" i="172"/>
  <c r="BR12" i="172"/>
  <c r="AJ12" i="172"/>
  <c r="I12" i="172"/>
  <c r="AY11" i="172"/>
  <c r="Y11" i="172"/>
  <c r="BQ10" i="172"/>
  <c r="AQ10" i="172"/>
  <c r="K10" i="172"/>
  <c r="BI9" i="172"/>
  <c r="AC9" i="172"/>
  <c r="D9" i="172"/>
  <c r="K82" i="172"/>
  <c r="AU78" i="172"/>
  <c r="AS75" i="172"/>
  <c r="M73" i="172"/>
  <c r="H71" i="172"/>
  <c r="BZ68" i="172"/>
  <c r="BV66" i="172"/>
  <c r="N65" i="172"/>
  <c r="X63" i="172"/>
  <c r="AC61" i="172"/>
  <c r="BD59" i="172"/>
  <c r="T58" i="172"/>
  <c r="BO56" i="172"/>
  <c r="AQ55" i="172"/>
  <c r="S54" i="172"/>
  <c r="BG52" i="172"/>
  <c r="AJ51" i="172"/>
  <c r="W50" i="172"/>
  <c r="BW48" i="172"/>
  <c r="BD47" i="172"/>
  <c r="AU46" i="172"/>
  <c r="AB45" i="172"/>
  <c r="S44" i="172"/>
  <c r="E43" i="172"/>
  <c r="BO41" i="172"/>
  <c r="BA40" i="172"/>
  <c r="AR39" i="172"/>
  <c r="Y38" i="172"/>
  <c r="U37" i="172"/>
  <c r="AI36" i="172"/>
  <c r="BA35" i="172"/>
  <c r="BL34" i="172"/>
  <c r="D34" i="172"/>
  <c r="W33" i="172"/>
  <c r="AP32" i="172"/>
  <c r="BN31" i="172"/>
  <c r="BT30" i="172"/>
  <c r="O30" i="172"/>
  <c r="AQ29" i="172"/>
  <c r="BT28" i="172"/>
  <c r="P28" i="172"/>
  <c r="AX27" i="172"/>
  <c r="H27" i="172"/>
  <c r="AO26" i="172"/>
  <c r="BW25" i="172"/>
  <c r="AG25" i="172"/>
  <c r="BO24" i="172"/>
  <c r="AA24" i="172"/>
  <c r="BK23" i="172"/>
  <c r="W23" i="172"/>
  <c r="BH22" i="172"/>
  <c r="AC22" i="172"/>
  <c r="BO21" i="172"/>
  <c r="AD21" i="172"/>
  <c r="BS20" i="172"/>
  <c r="AR20" i="172"/>
  <c r="J20" i="172"/>
  <c r="BG19" i="172"/>
  <c r="Y19" i="172"/>
  <c r="BV18" i="172"/>
  <c r="AN18" i="172"/>
  <c r="M18" i="172"/>
  <c r="BC17" i="172"/>
  <c r="AB17" i="172"/>
  <c r="BR16" i="172"/>
  <c r="AJ16" i="172"/>
  <c r="I16" i="172"/>
  <c r="AY15" i="172"/>
  <c r="X15" i="172"/>
  <c r="BN14" i="172"/>
  <c r="AM14" i="172"/>
  <c r="E14" i="172"/>
  <c r="BB13" i="172"/>
  <c r="T13" i="172"/>
  <c r="BQ12" i="172"/>
  <c r="AI12" i="172"/>
  <c r="H12" i="172"/>
  <c r="AX11" i="172"/>
  <c r="X11" i="172"/>
  <c r="BP10" i="172"/>
  <c r="AP10" i="172"/>
  <c r="J10" i="172"/>
  <c r="BH9" i="172"/>
  <c r="AB9" i="172"/>
  <c r="G82" i="172"/>
  <c r="BE81" i="172"/>
  <c r="R78" i="172"/>
  <c r="S75" i="172"/>
  <c r="H73" i="172"/>
  <c r="BM70" i="172"/>
  <c r="BD68" i="172"/>
  <c r="BQ66" i="172"/>
  <c r="BV64" i="172"/>
  <c r="CA62" i="172"/>
  <c r="X61" i="172"/>
  <c r="AQ59" i="172"/>
  <c r="CA57" i="172"/>
  <c r="BC56" i="172"/>
  <c r="AE55" i="172"/>
  <c r="BZ53" i="172"/>
  <c r="BB52" i="172"/>
  <c r="AE51" i="172"/>
  <c r="G50" i="172"/>
  <c r="BL48" i="172"/>
  <c r="AY47" i="172"/>
  <c r="AF46" i="172"/>
  <c r="W45" i="172"/>
  <c r="I44" i="172"/>
  <c r="BS42" i="172"/>
  <c r="BE41" i="172"/>
  <c r="AV40" i="172"/>
  <c r="AC39" i="172"/>
  <c r="T38" i="172"/>
  <c r="P37" i="172"/>
  <c r="AF36" i="172"/>
  <c r="AQ35" i="172"/>
  <c r="BG34" i="172"/>
  <c r="BZ33" i="172"/>
  <c r="U33" i="172"/>
  <c r="AN32" i="172"/>
  <c r="AY31" i="172"/>
  <c r="BO30" i="172"/>
  <c r="M30" i="172"/>
  <c r="AO29" i="172"/>
  <c r="BH28" i="172"/>
  <c r="L28" i="172"/>
  <c r="AS27" i="172"/>
  <c r="CA26" i="172"/>
  <c r="AK26" i="172"/>
  <c r="BS25" i="172"/>
  <c r="AC25" i="172"/>
  <c r="BK24" i="172"/>
  <c r="W24" i="172"/>
  <c r="BG23" i="172"/>
  <c r="S23" i="172"/>
  <c r="BF22" i="172"/>
  <c r="T22" i="172"/>
  <c r="BM21" i="172"/>
  <c r="AB21" i="172"/>
  <c r="BQ20" i="172"/>
  <c r="AP20" i="172"/>
  <c r="H20" i="172"/>
  <c r="BE19" i="172"/>
  <c r="W19" i="172"/>
  <c r="BT18" i="172"/>
  <c r="AL18" i="172"/>
  <c r="D18" i="172"/>
  <c r="BA17" i="172"/>
  <c r="S17" i="172"/>
  <c r="BP16" i="172"/>
  <c r="AH16" i="172"/>
  <c r="G16" i="172"/>
  <c r="AW15" i="172"/>
  <c r="V15" i="172"/>
  <c r="BL14" i="172"/>
  <c r="AK14" i="172"/>
  <c r="CA13" i="172"/>
  <c r="AZ13" i="172"/>
  <c r="R13" i="172"/>
  <c r="BH12" i="172"/>
  <c r="AG12" i="172"/>
  <c r="BW11" i="172"/>
  <c r="AV11" i="172"/>
  <c r="P11" i="172"/>
  <c r="BN10" i="172"/>
  <c r="AN10" i="172"/>
  <c r="H10" i="172"/>
  <c r="BF9" i="172"/>
  <c r="Z9" i="172"/>
  <c r="AB81" i="172"/>
  <c r="L78" i="172"/>
  <c r="R75" i="172"/>
  <c r="BM72" i="172"/>
  <c r="BL70" i="172"/>
  <c r="BC68" i="172"/>
  <c r="BA66" i="172"/>
  <c r="BU64" i="172"/>
  <c r="BZ62" i="172"/>
  <c r="J61" i="172"/>
  <c r="AP59" i="172"/>
  <c r="BZ57" i="172"/>
  <c r="AY56" i="172"/>
  <c r="AD55" i="172"/>
  <c r="BY53" i="172"/>
  <c r="AX52" i="172"/>
  <c r="AD51" i="172"/>
  <c r="F50" i="172"/>
  <c r="BH48" i="172"/>
  <c r="AX47" i="172"/>
  <c r="AE46" i="172"/>
  <c r="N45" i="172"/>
  <c r="H44" i="172"/>
  <c r="BR42" i="172"/>
  <c r="BA41" i="172"/>
  <c r="AU40" i="172"/>
  <c r="AB39" i="172"/>
  <c r="P38" i="172"/>
  <c r="O37" i="172"/>
  <c r="AE36" i="172"/>
  <c r="AP35" i="172"/>
  <c r="BF34" i="172"/>
  <c r="BY33" i="172"/>
  <c r="T33" i="172"/>
  <c r="AE32" i="172"/>
  <c r="AU31" i="172"/>
  <c r="BN30" i="172"/>
  <c r="L30" i="172"/>
  <c r="AN29" i="172"/>
  <c r="BG28" i="172"/>
  <c r="K28" i="172"/>
  <c r="AR27" i="172"/>
  <c r="BZ26" i="172"/>
  <c r="AJ26" i="172"/>
  <c r="BR25" i="172"/>
  <c r="AB25" i="172"/>
  <c r="BJ24" i="172"/>
  <c r="V24" i="172"/>
  <c r="BF23" i="172"/>
  <c r="R23" i="172"/>
  <c r="BC22" i="172"/>
  <c r="S22" i="172"/>
  <c r="BL21" i="172"/>
  <c r="AA21" i="172"/>
  <c r="BP20" i="172"/>
  <c r="AO20" i="172"/>
  <c r="G20" i="172"/>
  <c r="BD19" i="172"/>
  <c r="V19" i="172"/>
  <c r="BL18" i="172"/>
  <c r="AK18" i="172"/>
  <c r="CA17" i="172"/>
  <c r="AZ17" i="172"/>
  <c r="R17" i="172"/>
  <c r="BO16" i="172"/>
  <c r="AG16" i="172"/>
  <c r="F16" i="172"/>
  <c r="AV15" i="172"/>
  <c r="U15" i="172"/>
  <c r="BK14" i="172"/>
  <c r="AJ14" i="172"/>
  <c r="BZ13" i="172"/>
  <c r="AR13" i="172"/>
  <c r="Q13" i="172"/>
  <c r="BG12" i="172"/>
  <c r="AF12" i="172"/>
  <c r="BV11" i="172"/>
  <c r="AU11" i="172"/>
  <c r="O11" i="172"/>
  <c r="BM10" i="172"/>
  <c r="AG10" i="172"/>
  <c r="G10" i="172"/>
  <c r="BE9" i="172"/>
  <c r="Y9" i="172"/>
  <c r="W81" i="172"/>
  <c r="H78" i="172"/>
  <c r="N75" i="172"/>
  <c r="BL72" i="172"/>
  <c r="AO70" i="172"/>
  <c r="AW68" i="172"/>
  <c r="AZ66" i="172"/>
  <c r="BA64" i="172"/>
  <c r="BV62" i="172"/>
  <c r="I61" i="172"/>
  <c r="Y59" i="172"/>
  <c r="BV57" i="172"/>
  <c r="AX56" i="172"/>
  <c r="U55" i="172"/>
  <c r="BU53" i="172"/>
  <c r="AW52" i="172"/>
  <c r="O51" i="172"/>
  <c r="BZ49" i="172"/>
  <c r="BG48" i="172"/>
  <c r="AJ47" i="172"/>
  <c r="AA46" i="172"/>
  <c r="M45" i="172"/>
  <c r="BW43" i="172"/>
  <c r="BI42" i="172"/>
  <c r="AZ41" i="172"/>
  <c r="AG40" i="172"/>
  <c r="X39" i="172"/>
  <c r="O38" i="172"/>
  <c r="N37" i="172"/>
  <c r="Q36" i="172"/>
  <c r="AG35" i="172"/>
  <c r="BE34" i="172"/>
  <c r="BX33" i="172"/>
  <c r="S33" i="172"/>
  <c r="AD32" i="172"/>
  <c r="AT31" i="172"/>
  <c r="BM30" i="172"/>
  <c r="K30" i="172"/>
  <c r="AB29" i="172"/>
  <c r="BC28" i="172"/>
  <c r="I28" i="172"/>
  <c r="AQ27" i="172"/>
  <c r="BY26" i="172"/>
  <c r="AI26" i="172"/>
  <c r="BQ25" i="172"/>
  <c r="AA25" i="172"/>
  <c r="BI24" i="172"/>
  <c r="U24" i="172"/>
  <c r="BE23" i="172"/>
  <c r="Q23" i="172"/>
  <c r="BB22" i="172"/>
  <c r="R22" i="172"/>
  <c r="BD21" i="172"/>
  <c r="Z21" i="172"/>
  <c r="BO20" i="172"/>
  <c r="AN20" i="172"/>
  <c r="R81" i="172"/>
  <c r="BJ77" i="172"/>
  <c r="BS74" i="172"/>
  <c r="BK72" i="172"/>
  <c r="AN70" i="172"/>
  <c r="AI68" i="172"/>
  <c r="AY66" i="172"/>
  <c r="AZ64" i="172"/>
  <c r="BG62" i="172"/>
  <c r="H61" i="172"/>
  <c r="X59" i="172"/>
  <c r="BR57" i="172"/>
  <c r="AW56" i="172"/>
  <c r="T55" i="172"/>
  <c r="BJ53" i="172"/>
  <c r="AV52" i="172"/>
  <c r="N51" i="172"/>
  <c r="BP49" i="172"/>
  <c r="BF48" i="172"/>
  <c r="AI47" i="172"/>
  <c r="R46" i="172"/>
  <c r="L45" i="172"/>
  <c r="BV43" i="172"/>
  <c r="BE42" i="172"/>
  <c r="AY41" i="172"/>
  <c r="AF40" i="172"/>
  <c r="T39" i="172"/>
  <c r="N38" i="172"/>
  <c r="L37" i="172"/>
  <c r="P36" i="172"/>
  <c r="AF35" i="172"/>
  <c r="BD34" i="172"/>
  <c r="BW33" i="172"/>
  <c r="E33" i="172"/>
  <c r="U32" i="172"/>
  <c r="AS31" i="172"/>
  <c r="BL30" i="172"/>
  <c r="J30" i="172"/>
  <c r="AA29" i="172"/>
  <c r="BB28" i="172"/>
  <c r="H28" i="172"/>
  <c r="AP27" i="172"/>
  <c r="BX26" i="172"/>
  <c r="AH26" i="172"/>
  <c r="BP25" i="172"/>
  <c r="Z25" i="172"/>
  <c r="BH24" i="172"/>
  <c r="T24" i="172"/>
  <c r="BD23" i="172"/>
  <c r="P23" i="172"/>
  <c r="BA22" i="172"/>
  <c r="O22" i="172"/>
  <c r="BC21" i="172"/>
  <c r="Y21" i="172"/>
  <c r="BN20" i="172"/>
  <c r="AF20" i="172"/>
  <c r="E20" i="172"/>
  <c r="AU19" i="172"/>
  <c r="T19" i="172"/>
  <c r="BJ18" i="172"/>
  <c r="AI18" i="172"/>
  <c r="BY17" i="172"/>
  <c r="AX17" i="172"/>
  <c r="P17" i="172"/>
  <c r="BM16" i="172"/>
  <c r="AE16" i="172"/>
  <c r="D16" i="172"/>
  <c r="AT15" i="172"/>
  <c r="L15" i="172"/>
  <c r="BI14" i="172"/>
  <c r="AA14" i="172"/>
  <c r="BX13" i="172"/>
  <c r="AP13" i="172"/>
  <c r="O13" i="172"/>
  <c r="BE12" i="172"/>
  <c r="AD12" i="172"/>
  <c r="BT11" i="172"/>
  <c r="AS11" i="172"/>
  <c r="M11" i="172"/>
  <c r="BK10" i="172"/>
  <c r="AE10" i="172"/>
  <c r="E10" i="172"/>
  <c r="AW9" i="172"/>
  <c r="W9" i="172"/>
  <c r="BX84" i="172"/>
  <c r="BP80" i="172"/>
  <c r="BI77" i="172"/>
  <c r="BR74" i="172"/>
  <c r="AM72" i="172"/>
  <c r="AJ70" i="172"/>
  <c r="AH68" i="172"/>
  <c r="AD66" i="172"/>
  <c r="AV64" i="172"/>
  <c r="BF62" i="172"/>
  <c r="BM60" i="172"/>
  <c r="T59" i="172"/>
  <c r="BQ57" i="172"/>
  <c r="AG56" i="172"/>
  <c r="I55" i="172"/>
  <c r="BI53" i="172"/>
  <c r="AF52" i="172"/>
  <c r="J51" i="172"/>
  <c r="BO49" i="172"/>
  <c r="AQ48" i="172"/>
  <c r="AE47" i="172"/>
  <c r="Q46" i="172"/>
  <c r="CA44" i="172"/>
  <c r="BM43" i="172"/>
  <c r="BD42" i="172"/>
  <c r="AK41" i="172"/>
  <c r="AB40" i="172"/>
  <c r="S39" i="172"/>
  <c r="BX37" i="172"/>
  <c r="K37" i="172"/>
  <c r="L36" i="172"/>
  <c r="AE35" i="172"/>
  <c r="AX34" i="172"/>
  <c r="BV33" i="172"/>
  <c r="D33" i="172"/>
  <c r="T32" i="172"/>
  <c r="AR31" i="172"/>
  <c r="BK30" i="172"/>
  <c r="BY29" i="172"/>
  <c r="W29" i="172"/>
  <c r="BA28" i="172"/>
  <c r="G28" i="172"/>
  <c r="AO27" i="172"/>
  <c r="BW26" i="172"/>
  <c r="AG26" i="172"/>
  <c r="BO25" i="172"/>
  <c r="Y25" i="172"/>
  <c r="BG24" i="172"/>
  <c r="S24" i="172"/>
  <c r="BC23" i="172"/>
  <c r="O23" i="172"/>
  <c r="AZ22" i="172"/>
  <c r="N22" i="172"/>
  <c r="BB21" i="172"/>
  <c r="X21" i="172"/>
  <c r="BM20" i="172"/>
  <c r="AE20" i="172"/>
  <c r="D20" i="172"/>
  <c r="AT19" i="172"/>
  <c r="S19" i="172"/>
  <c r="BI18" i="172"/>
  <c r="AH18" i="172"/>
  <c r="BX17" i="172"/>
  <c r="AW17" i="172"/>
  <c r="O17" i="172"/>
  <c r="BL16" i="172"/>
  <c r="AD16" i="172"/>
  <c r="BT15" i="172"/>
  <c r="AS15" i="172"/>
  <c r="K15" i="172"/>
  <c r="BH14" i="172"/>
  <c r="Z14" i="172"/>
  <c r="BW13" i="172"/>
  <c r="AO13" i="172"/>
  <c r="N13" i="172"/>
  <c r="BD12" i="172"/>
  <c r="AC12" i="172"/>
  <c r="BS11" i="172"/>
  <c r="AR11" i="172"/>
  <c r="L11" i="172"/>
  <c r="BJ10" i="172"/>
  <c r="AD10" i="172"/>
  <c r="D10" i="172"/>
  <c r="AV9" i="172"/>
  <c r="V9" i="172"/>
  <c r="AV84" i="172"/>
  <c r="AN80" i="172"/>
  <c r="AG77" i="172"/>
  <c r="BQ74" i="172"/>
  <c r="AK72" i="172"/>
  <c r="R70" i="172"/>
  <c r="AG68" i="172"/>
  <c r="AC66" i="172"/>
  <c r="AG64" i="172"/>
  <c r="BE62" i="172"/>
  <c r="BL60" i="172"/>
  <c r="P59" i="172"/>
  <c r="BP57" i="172"/>
  <c r="AF56" i="172"/>
  <c r="E55" i="172"/>
  <c r="BH53" i="172"/>
  <c r="AE52" i="172"/>
  <c r="F51" i="172"/>
  <c r="BN49" i="172"/>
  <c r="AP48" i="172"/>
  <c r="V47" i="172"/>
  <c r="P46" i="172"/>
  <c r="BZ44" i="172"/>
  <c r="BI43" i="172"/>
  <c r="BC42" i="172"/>
  <c r="AJ41" i="172"/>
  <c r="X40" i="172"/>
  <c r="R39" i="172"/>
  <c r="BW37" i="172"/>
  <c r="J37" i="172"/>
  <c r="K36" i="172"/>
  <c r="AD35" i="172"/>
  <c r="AW34" i="172"/>
  <c r="BH33" i="172"/>
  <c r="BX32" i="172"/>
  <c r="S32" i="172"/>
  <c r="AL31" i="172"/>
  <c r="BJ30" i="172"/>
  <c r="BX29" i="172"/>
  <c r="V29" i="172"/>
  <c r="AZ28" i="172"/>
  <c r="F28" i="172"/>
  <c r="AN27" i="172"/>
  <c r="BV26" i="172"/>
  <c r="AF26" i="172"/>
  <c r="BN25" i="172"/>
  <c r="X25" i="172"/>
  <c r="BF24" i="172"/>
  <c r="R24" i="172"/>
  <c r="BB23" i="172"/>
  <c r="N23" i="172"/>
  <c r="AY22" i="172"/>
  <c r="M22" i="172"/>
  <c r="AY21" i="172"/>
  <c r="P21" i="172"/>
  <c r="BL20" i="172"/>
  <c r="AD20" i="172"/>
  <c r="CA19" i="172"/>
  <c r="AS19" i="172"/>
  <c r="R19" i="172"/>
  <c r="BH18" i="172"/>
  <c r="AG18" i="172"/>
  <c r="BW17" i="172"/>
  <c r="AV17" i="172"/>
  <c r="N17" i="172"/>
  <c r="BD16" i="172"/>
  <c r="AC16" i="172"/>
  <c r="BS15" i="172"/>
  <c r="AR15" i="172"/>
  <c r="J15" i="172"/>
  <c r="BG14" i="172"/>
  <c r="Y14" i="172"/>
  <c r="BV13" i="172"/>
  <c r="AN13" i="172"/>
  <c r="M13" i="172"/>
  <c r="BC12" i="172"/>
  <c r="AB12" i="172"/>
  <c r="BR11" i="172"/>
  <c r="AK11" i="172"/>
  <c r="K11" i="172"/>
  <c r="BI10" i="172"/>
  <c r="AC10" i="172"/>
  <c r="CA9" i="172"/>
  <c r="AU9" i="172"/>
  <c r="U9" i="172"/>
  <c r="AQ84" i="172"/>
  <c r="AM80" i="172"/>
  <c r="AE77" i="172"/>
  <c r="AQ74" i="172"/>
  <c r="AF72" i="172"/>
  <c r="Q70" i="172"/>
  <c r="J68" i="172"/>
  <c r="Y66" i="172"/>
  <c r="AF64" i="172"/>
  <c r="AK62" i="172"/>
  <c r="BH60" i="172"/>
  <c r="G59" i="172"/>
  <c r="AZ57" i="172"/>
  <c r="AB56" i="172"/>
  <c r="D55" i="172"/>
  <c r="AR53" i="172"/>
  <c r="T52" i="172"/>
  <c r="E51" i="172"/>
  <c r="BE49" i="172"/>
  <c r="AL48" i="172"/>
  <c r="U47" i="172"/>
  <c r="G46" i="172"/>
  <c r="BQ44" i="172"/>
  <c r="BH43" i="172"/>
  <c r="AO42" i="172"/>
  <c r="AF41" i="172"/>
  <c r="W40" i="172"/>
  <c r="D39" i="172"/>
  <c r="BS37" i="172"/>
  <c r="BT36" i="172"/>
  <c r="J36" i="172"/>
  <c r="AC35" i="172"/>
  <c r="AV34" i="172"/>
  <c r="BG33" i="172"/>
  <c r="BW32" i="172"/>
  <c r="R32" i="172"/>
  <c r="AK31" i="172"/>
  <c r="AV30" i="172"/>
  <c r="BQ29" i="172"/>
  <c r="U29" i="172"/>
  <c r="AY28" i="172"/>
  <c r="E28" i="172"/>
  <c r="AM27" i="172"/>
  <c r="BU26" i="172"/>
  <c r="AE26" i="172"/>
  <c r="BM25" i="172"/>
  <c r="W25" i="172"/>
  <c r="BE24" i="172"/>
  <c r="Q24" i="172"/>
  <c r="BA23" i="172"/>
  <c r="M23" i="172"/>
  <c r="AX22" i="172"/>
  <c r="L22" i="172"/>
  <c r="AX21" i="172"/>
  <c r="O21" i="172"/>
  <c r="BK20" i="172"/>
  <c r="AC20" i="172"/>
  <c r="BZ19" i="172"/>
  <c r="AR19" i="172"/>
  <c r="Q19" i="172"/>
  <c r="BG18" i="172"/>
  <c r="AF18" i="172"/>
  <c r="BV17" i="172"/>
  <c r="AN17" i="172"/>
  <c r="M17" i="172"/>
  <c r="BC16" i="172"/>
  <c r="AB16" i="172"/>
  <c r="BR15" i="172"/>
  <c r="AQ15" i="172"/>
  <c r="I15" i="172"/>
  <c r="BF14" i="172"/>
  <c r="X14" i="172"/>
  <c r="BU13" i="172"/>
  <c r="AM13" i="172"/>
  <c r="L13" i="172"/>
  <c r="BB12" i="172"/>
  <c r="T12" i="172"/>
  <c r="BQ11" i="172"/>
  <c r="AJ11" i="172"/>
  <c r="J11" i="172"/>
  <c r="BH10" i="172"/>
  <c r="AB10" i="172"/>
  <c r="BZ9" i="172"/>
  <c r="BZ86" i="172" s="1"/>
  <c r="BZ88" i="172" s="1"/>
  <c r="AT9" i="172"/>
  <c r="T9" i="172"/>
  <c r="AK84" i="172"/>
  <c r="AI80" i="172"/>
  <c r="AA77" i="172"/>
  <c r="AP74" i="172"/>
  <c r="N72" i="172"/>
  <c r="P70" i="172"/>
  <c r="I68" i="172"/>
  <c r="I66" i="172"/>
  <c r="AE64" i="172"/>
  <c r="AJ62" i="172"/>
  <c r="AT60" i="172"/>
  <c r="F59" i="172"/>
  <c r="AY57" i="172"/>
  <c r="X56" i="172"/>
  <c r="CA54" i="172"/>
  <c r="AQ53" i="172"/>
  <c r="P52" i="172"/>
  <c r="D51" i="172"/>
  <c r="BD49" i="172"/>
  <c r="AH48" i="172"/>
  <c r="T47" i="172"/>
  <c r="F46" i="172"/>
  <c r="BM44" i="172"/>
  <c r="BG43" i="172"/>
  <c r="AN42" i="172"/>
  <c r="AB41" i="172"/>
  <c r="V40" i="172"/>
  <c r="CA38" i="172"/>
  <c r="BQ37" i="172"/>
  <c r="BS36" i="172"/>
  <c r="I36" i="172"/>
  <c r="AB35" i="172"/>
  <c r="AM34" i="172"/>
  <c r="BC33" i="172"/>
  <c r="BV32" i="172"/>
  <c r="Q32" i="172"/>
  <c r="AJ31" i="172"/>
  <c r="AU30" i="172"/>
  <c r="BP29" i="172"/>
  <c r="T29" i="172"/>
  <c r="AV28" i="172"/>
  <c r="D28" i="172"/>
  <c r="AL27" i="172"/>
  <c r="BT26" i="172"/>
  <c r="AD26" i="172"/>
  <c r="BL25" i="172"/>
  <c r="V25" i="172"/>
  <c r="BD24" i="172"/>
  <c r="P24" i="172"/>
  <c r="AZ23" i="172"/>
  <c r="L23" i="172"/>
  <c r="AW22" i="172"/>
  <c r="K22" i="172"/>
  <c r="AW21" i="172"/>
  <c r="N21" i="172"/>
  <c r="BJ20" i="172"/>
  <c r="AB20" i="172"/>
  <c r="BY19" i="172"/>
  <c r="AQ19" i="172"/>
  <c r="P19" i="172"/>
  <c r="BF18" i="172"/>
  <c r="X18" i="172"/>
  <c r="BU17" i="172"/>
  <c r="AM17" i="172"/>
  <c r="L17" i="172"/>
  <c r="BB16" i="172"/>
  <c r="AA16" i="172"/>
  <c r="BQ15" i="172"/>
  <c r="AP15" i="172"/>
  <c r="H15" i="172"/>
  <c r="BE14" i="172"/>
  <c r="W14" i="172"/>
  <c r="BT13" i="172"/>
  <c r="AL13" i="172"/>
  <c r="D13" i="172"/>
  <c r="BA12" i="172"/>
  <c r="S12" i="172"/>
  <c r="BP11" i="172"/>
  <c r="AI11" i="172"/>
  <c r="I11" i="172"/>
  <c r="BA10" i="172"/>
  <c r="AA10" i="172"/>
  <c r="BY9" i="172"/>
  <c r="AS9" i="172"/>
  <c r="S9" i="172"/>
  <c r="L84" i="172"/>
  <c r="M80" i="172"/>
  <c r="E77" i="172"/>
  <c r="AI74" i="172"/>
  <c r="M72" i="172"/>
  <c r="BR69" i="172"/>
  <c r="E68" i="172"/>
  <c r="H66" i="172"/>
  <c r="K64" i="172"/>
  <c r="AF62" i="172"/>
  <c r="AS60" i="172"/>
  <c r="BU58" i="172"/>
  <c r="AN57" i="172"/>
  <c r="P56" i="172"/>
  <c r="BK54" i="172"/>
  <c r="AM53" i="172"/>
  <c r="O52" i="172"/>
  <c r="BM50" i="172"/>
  <c r="AT49" i="172"/>
  <c r="AG48" i="172"/>
  <c r="K47" i="172"/>
  <c r="BU45" i="172"/>
  <c r="BL44" i="172"/>
  <c r="AS43" i="172"/>
  <c r="AJ42" i="172"/>
  <c r="AA41" i="172"/>
  <c r="H40" i="172"/>
  <c r="BW38" i="172"/>
  <c r="BJ37" i="172"/>
  <c r="BO36" i="172"/>
  <c r="H36" i="172"/>
  <c r="AA35" i="172"/>
  <c r="AL34" i="172"/>
  <c r="BB33" i="172"/>
  <c r="BU32" i="172"/>
  <c r="P32" i="172"/>
  <c r="AA31" i="172"/>
  <c r="AQ30" i="172"/>
  <c r="BO29" i="172"/>
  <c r="S29" i="172"/>
  <c r="AU28" i="172"/>
  <c r="BS27" i="172"/>
  <c r="AC27" i="172"/>
  <c r="BK26" i="172"/>
  <c r="T26" i="172"/>
  <c r="BB25" i="172"/>
  <c r="L25" i="172"/>
  <c r="AU24" i="172"/>
  <c r="G24" i="172"/>
  <c r="AQ23" i="172"/>
  <c r="CA22" i="172"/>
  <c r="AV22" i="172"/>
  <c r="J22" i="172"/>
  <c r="AV21" i="172"/>
  <c r="M21" i="172"/>
  <c r="BI20" i="172"/>
  <c r="AA20" i="172"/>
  <c r="BX19" i="172"/>
  <c r="AP19" i="172"/>
  <c r="H19" i="172"/>
  <c r="BE18" i="172"/>
  <c r="W18" i="172"/>
  <c r="BT17" i="172"/>
  <c r="AL17" i="172"/>
  <c r="K17" i="172"/>
  <c r="BA16" i="172"/>
  <c r="Z16" i="172"/>
  <c r="BP15" i="172"/>
  <c r="AO15" i="172"/>
  <c r="G15" i="172"/>
  <c r="BD14" i="172"/>
  <c r="V14" i="172"/>
  <c r="BL13" i="172"/>
  <c r="AK13" i="172"/>
  <c r="CA12" i="172"/>
  <c r="AZ12" i="172"/>
  <c r="R12" i="172"/>
  <c r="BO11" i="172"/>
  <c r="AH11" i="172"/>
  <c r="H11" i="172"/>
  <c r="AZ10" i="172"/>
  <c r="Z10" i="172"/>
  <c r="BX9" i="172"/>
  <c r="AR9" i="172"/>
  <c r="R9" i="172"/>
  <c r="BH83" i="172"/>
  <c r="L80" i="172"/>
  <c r="D77" i="172"/>
  <c r="R74" i="172"/>
  <c r="L72" i="172"/>
  <c r="BQ69" i="172"/>
  <c r="BM67" i="172"/>
  <c r="G66" i="172"/>
  <c r="J64" i="172"/>
  <c r="Q62" i="172"/>
  <c r="AR60" i="172"/>
  <c r="BT58" i="172"/>
  <c r="AJ57" i="172"/>
  <c r="O56" i="172"/>
  <c r="BJ54" i="172"/>
  <c r="AI53" i="172"/>
  <c r="N52" i="172"/>
  <c r="BL50" i="172"/>
  <c r="AP49" i="172"/>
  <c r="AF48" i="172"/>
  <c r="J47" i="172"/>
  <c r="BQ45" i="172"/>
  <c r="BK44" i="172"/>
  <c r="AR43" i="172"/>
  <c r="AF42" i="172"/>
  <c r="Z41" i="172"/>
  <c r="G40" i="172"/>
  <c r="BN38" i="172"/>
  <c r="BI37" i="172"/>
  <c r="BN36" i="172"/>
  <c r="G36" i="172"/>
  <c r="M35" i="172"/>
  <c r="AC34" i="172"/>
  <c r="BA33" i="172"/>
  <c r="BT32" i="172"/>
  <c r="O32" i="172"/>
  <c r="Z31" i="172"/>
  <c r="AP30" i="172"/>
  <c r="BN29" i="172"/>
  <c r="R29" i="172"/>
  <c r="AL28" i="172"/>
  <c r="BR27" i="172"/>
  <c r="AB27" i="172"/>
  <c r="BI26" i="172"/>
  <c r="S26" i="172"/>
  <c r="BA25" i="172"/>
  <c r="K25" i="172"/>
  <c r="AT24" i="172"/>
  <c r="F24" i="172"/>
  <c r="AP23" i="172"/>
  <c r="BZ22" i="172"/>
  <c r="AN22" i="172"/>
  <c r="I22" i="172"/>
  <c r="AU21" i="172"/>
  <c r="K21" i="172"/>
  <c r="BH20" i="172"/>
  <c r="Z20" i="172"/>
  <c r="BP19" i="172"/>
  <c r="AO19" i="172"/>
  <c r="G19" i="172"/>
  <c r="BD18" i="172"/>
  <c r="V18" i="172"/>
  <c r="BS17" i="172"/>
  <c r="AK17" i="172"/>
  <c r="J17" i="172"/>
  <c r="AZ16" i="172"/>
  <c r="Y16" i="172"/>
  <c r="BO15" i="172"/>
  <c r="AN15" i="172"/>
  <c r="F15" i="172"/>
  <c r="AV14" i="172"/>
  <c r="U14" i="172"/>
  <c r="BK13" i="172"/>
  <c r="AJ13" i="172"/>
  <c r="BZ12" i="172"/>
  <c r="AY12" i="172"/>
  <c r="Q12" i="172"/>
  <c r="BN11" i="172"/>
  <c r="AG11" i="172"/>
  <c r="G11" i="172"/>
  <c r="AY10" i="172"/>
  <c r="Y10" i="172"/>
  <c r="BQ9" i="172"/>
  <c r="AQ9" i="172"/>
  <c r="Q9" i="172"/>
  <c r="BG83" i="172"/>
  <c r="BG79" i="172"/>
  <c r="BA76" i="172"/>
  <c r="Q74" i="172"/>
  <c r="BM71" i="172"/>
  <c r="BM69" i="172"/>
  <c r="BL67" i="172"/>
  <c r="BJ65" i="172"/>
  <c r="F64" i="172"/>
  <c r="P62" i="172"/>
  <c r="Y60" i="172"/>
  <c r="BH58" i="172"/>
  <c r="AI57" i="172"/>
  <c r="F56" i="172"/>
  <c r="BF54" i="172"/>
  <c r="AH53" i="172"/>
  <c r="BV51" i="172"/>
  <c r="BH50" i="172"/>
  <c r="AO49" i="172"/>
  <c r="Q48" i="172"/>
  <c r="BY46" i="172"/>
  <c r="BP45" i="172"/>
  <c r="AW44" i="172"/>
  <c r="AN43" i="172"/>
  <c r="AE42" i="172"/>
  <c r="L41" i="172"/>
  <c r="CA39" i="172"/>
  <c r="BM38" i="172"/>
  <c r="BH37" i="172"/>
  <c r="BM36" i="172"/>
  <c r="F36" i="172"/>
  <c r="L35" i="172"/>
  <c r="AB34" i="172"/>
  <c r="AZ33" i="172"/>
  <c r="BS32" i="172"/>
  <c r="BY31" i="172"/>
  <c r="Q31" i="172"/>
  <c r="AO30" i="172"/>
  <c r="BM29" i="172"/>
  <c r="Q29" i="172"/>
  <c r="AK28" i="172"/>
  <c r="BO27" i="172"/>
  <c r="X27" i="172"/>
  <c r="BF26" i="172"/>
  <c r="P26" i="172"/>
  <c r="AX25" i="172"/>
  <c r="H25" i="172"/>
  <c r="AQ24" i="172"/>
  <c r="CA23" i="172"/>
  <c r="AM23" i="172"/>
  <c r="BW22" i="172"/>
  <c r="AM22" i="172"/>
  <c r="H22" i="172"/>
  <c r="AT21" i="172"/>
  <c r="J21" i="172"/>
  <c r="AZ20" i="172"/>
  <c r="Y20" i="172"/>
  <c r="BO19" i="172"/>
  <c r="AN19" i="172"/>
  <c r="F19" i="172"/>
  <c r="BC18" i="172"/>
  <c r="U18" i="172"/>
  <c r="BR17" i="172"/>
  <c r="AJ17" i="172"/>
  <c r="I17" i="172"/>
  <c r="AY16" i="172"/>
  <c r="X16" i="172"/>
  <c r="BN15" i="172"/>
  <c r="AF15" i="172"/>
  <c r="E15" i="172"/>
  <c r="AU14" i="172"/>
  <c r="T14" i="172"/>
  <c r="BJ13" i="172"/>
  <c r="AI13" i="172"/>
  <c r="BY12" i="172"/>
  <c r="AX12" i="172"/>
  <c r="P12" i="172"/>
  <c r="BM11" i="172"/>
  <c r="AF11" i="172"/>
  <c r="F11" i="172"/>
  <c r="AX10" i="172"/>
  <c r="X10" i="172"/>
  <c r="BP9" i="172"/>
  <c r="BP86" i="172" s="1"/>
  <c r="BP88" i="172" s="1"/>
  <c r="AP9" i="172"/>
  <c r="P9" i="172"/>
  <c r="BC83" i="172"/>
  <c r="BB79" i="172"/>
  <c r="AU76" i="172"/>
  <c r="P74" i="172"/>
  <c r="BL71" i="172"/>
  <c r="AV69" i="172"/>
  <c r="BK67" i="172"/>
  <c r="BI65" i="172"/>
  <c r="BO63" i="172"/>
  <c r="O62" i="172"/>
  <c r="X60" i="172"/>
  <c r="BD58" i="172"/>
  <c r="AH57" i="172"/>
  <c r="E56" i="172"/>
  <c r="AU54" i="172"/>
  <c r="AG53" i="172"/>
  <c r="BU51" i="172"/>
  <c r="AX50" i="172"/>
  <c r="AN49" i="172"/>
  <c r="P48" i="172"/>
  <c r="BU46" i="172"/>
  <c r="BO45" i="172"/>
  <c r="AV44" i="172"/>
  <c r="AJ43" i="172"/>
  <c r="AD42" i="172"/>
  <c r="K41" i="172"/>
  <c r="BR39" i="172"/>
  <c r="BL38" i="172"/>
  <c r="AY37" i="172"/>
  <c r="BF36" i="172"/>
  <c r="BP35" i="172"/>
  <c r="H35" i="172"/>
  <c r="AA34" i="172"/>
  <c r="AT33" i="172"/>
  <c r="BR32" i="172"/>
  <c r="BX31" i="172"/>
  <c r="P31" i="172"/>
  <c r="AN30" i="172"/>
  <c r="BL29" i="172"/>
  <c r="F29" i="172"/>
  <c r="AG28" i="172"/>
  <c r="BM27" i="172"/>
  <c r="W27" i="172"/>
  <c r="BE26" i="172"/>
  <c r="O26" i="172"/>
  <c r="AW25" i="172"/>
  <c r="G25" i="172"/>
  <c r="AP24" i="172"/>
  <c r="BZ23" i="172"/>
  <c r="AL23" i="172"/>
  <c r="BV22" i="172"/>
  <c r="AL22" i="172"/>
  <c r="BX21" i="172"/>
  <c r="AS21" i="172"/>
  <c r="I21" i="172"/>
  <c r="AY20" i="172"/>
  <c r="X20" i="172"/>
  <c r="BN19" i="172"/>
  <c r="AM19" i="172"/>
  <c r="E19" i="172"/>
  <c r="BB18" i="172"/>
  <c r="T18" i="172"/>
  <c r="BQ17" i="172"/>
  <c r="AI17" i="172"/>
  <c r="H17" i="172"/>
  <c r="AX16" i="172"/>
  <c r="P16" i="172"/>
  <c r="BM15" i="172"/>
  <c r="AE15" i="172"/>
  <c r="D15" i="172"/>
  <c r="AT14" i="172"/>
  <c r="S14" i="172"/>
  <c r="BI13" i="172"/>
  <c r="AH13" i="172"/>
  <c r="BX12" i="172"/>
  <c r="AW12" i="172"/>
  <c r="O12" i="172"/>
  <c r="BL11" i="172"/>
  <c r="AE11" i="172"/>
  <c r="E11" i="172"/>
  <c r="AW10" i="172"/>
  <c r="W10" i="172"/>
  <c r="BO9" i="172"/>
  <c r="AO9" i="172"/>
  <c r="I9" i="172"/>
  <c r="AC83" i="172"/>
  <c r="AX79" i="172"/>
  <c r="AQ76" i="172"/>
  <c r="BN73" i="172"/>
  <c r="BH71" i="172"/>
  <c r="AU69" i="172"/>
  <c r="AP67" i="172"/>
  <c r="BD65" i="172"/>
  <c r="BN63" i="172"/>
  <c r="BS61" i="172"/>
  <c r="T60" i="172"/>
  <c r="BC58" i="172"/>
  <c r="R57" i="172"/>
  <c r="BR55" i="172"/>
  <c r="AT54" i="172"/>
  <c r="Q53" i="172"/>
  <c r="BQ51" i="172"/>
  <c r="AW50" i="172"/>
  <c r="Y49" i="172"/>
  <c r="L48" i="172"/>
  <c r="BT46" i="172"/>
  <c r="BA45" i="172"/>
  <c r="AR44" i="172"/>
  <c r="AI43" i="172"/>
  <c r="P42" i="172"/>
  <c r="G41" i="172"/>
  <c r="BQ39" i="172"/>
  <c r="BC38" i="172"/>
  <c r="AX37" i="172"/>
  <c r="BE36" i="172"/>
  <c r="BO35" i="172"/>
  <c r="G35" i="172"/>
  <c r="Z34" i="172"/>
  <c r="AS33" i="172"/>
  <c r="BD32" i="172"/>
  <c r="BT31" i="172"/>
  <c r="O31" i="172"/>
  <c r="AI30" i="172"/>
  <c r="BK29" i="172"/>
  <c r="E29" i="172"/>
  <c r="AF28" i="172"/>
  <c r="BL27" i="172"/>
  <c r="V27" i="172"/>
  <c r="BD26" i="172"/>
  <c r="N26" i="172"/>
  <c r="AV25" i="172"/>
  <c r="F25" i="172"/>
  <c r="AO24" i="172"/>
  <c r="BY23" i="172"/>
  <c r="AK23" i="172"/>
  <c r="BU22" i="172"/>
  <c r="AI22" i="172"/>
  <c r="BW21" i="172"/>
  <c r="AR21" i="172"/>
  <c r="H21" i="172"/>
  <c r="AX20" i="172"/>
  <c r="W20" i="172"/>
  <c r="BM19" i="172"/>
  <c r="AL19" i="172"/>
  <c r="D19" i="172"/>
  <c r="BA18" i="172"/>
  <c r="S18" i="172"/>
  <c r="BP17" i="172"/>
  <c r="AH17" i="172"/>
  <c r="BX16" i="172"/>
  <c r="AW16" i="172"/>
  <c r="O16" i="172"/>
  <c r="BL15" i="172"/>
  <c r="AD15" i="172"/>
  <c r="CA14" i="172"/>
  <c r="AS14" i="172"/>
  <c r="R14" i="172"/>
  <c r="BH13" i="172"/>
  <c r="AG13" i="172"/>
  <c r="BW12" i="172"/>
  <c r="AV12" i="172"/>
  <c r="N12" i="172"/>
  <c r="BD11" i="172"/>
  <c r="AD11" i="172"/>
  <c r="D11" i="172"/>
  <c r="AV10" i="172"/>
  <c r="V10" i="172"/>
  <c r="BN9" i="172"/>
  <c r="AN9" i="172"/>
  <c r="H9" i="172"/>
  <c r="AB61" i="172"/>
  <c r="AZ47" i="172"/>
  <c r="AG36" i="172"/>
  <c r="BS28" i="172"/>
  <c r="V23" i="172"/>
  <c r="X19" i="172"/>
  <c r="AV16" i="172"/>
  <c r="BY13" i="172"/>
  <c r="Q11" i="172"/>
  <c r="F60" i="172"/>
  <c r="BS46" i="172"/>
  <c r="BK35" i="172"/>
  <c r="AE28" i="172"/>
  <c r="BT22" i="172"/>
  <c r="U19" i="172"/>
  <c r="AI16" i="172"/>
  <c r="BG13" i="172"/>
  <c r="N11" i="172"/>
  <c r="BX82" i="172"/>
  <c r="AR59" i="172"/>
  <c r="AT46" i="172"/>
  <c r="AZ35" i="172"/>
  <c r="O28" i="172"/>
  <c r="BG22" i="172"/>
  <c r="CA18" i="172"/>
  <c r="AF16" i="172"/>
  <c r="BA13" i="172"/>
  <c r="BU10" i="172"/>
  <c r="AB79" i="172"/>
  <c r="BB58" i="172"/>
  <c r="AZ45" i="172"/>
  <c r="F35" i="172"/>
  <c r="BK27" i="172"/>
  <c r="AH22" i="172"/>
  <c r="BU18" i="172"/>
  <c r="N16" i="172"/>
  <c r="AQ13" i="172"/>
  <c r="BO10" i="172"/>
  <c r="AT78" i="172"/>
  <c r="S58" i="172"/>
  <c r="AA45" i="172"/>
  <c r="BK34" i="172"/>
  <c r="AW27" i="172"/>
  <c r="AB22" i="172"/>
  <c r="BK18" i="172"/>
  <c r="H16" i="172"/>
  <c r="AF13" i="172"/>
  <c r="BL10" i="172"/>
  <c r="V76" i="172"/>
  <c r="Q57" i="172"/>
  <c r="AN44" i="172"/>
  <c r="Y34" i="172"/>
  <c r="U27" i="172"/>
  <c r="BV21" i="172"/>
  <c r="AZ18" i="172"/>
  <c r="E16" i="172"/>
  <c r="S13" i="172"/>
  <c r="AU10" i="172"/>
  <c r="AQ75" i="172"/>
  <c r="BN56" i="172"/>
  <c r="J44" i="172"/>
  <c r="CA33" i="172"/>
  <c r="G27" i="172"/>
  <c r="BN21" i="172"/>
  <c r="AM18" i="172"/>
  <c r="BK15" i="172"/>
  <c r="P13" i="172"/>
  <c r="AO10" i="172"/>
  <c r="BM73" i="172"/>
  <c r="BN55" i="172"/>
  <c r="AH43" i="172"/>
  <c r="AR33" i="172"/>
  <c r="BC26" i="172"/>
  <c r="AJ21" i="172"/>
  <c r="AJ18" i="172"/>
  <c r="AX15" i="172"/>
  <c r="BV12" i="172"/>
  <c r="AF10" i="172"/>
  <c r="L73" i="172"/>
  <c r="AF55" i="172"/>
  <c r="D43" i="172"/>
  <c r="V33" i="172"/>
  <c r="AN26" i="172"/>
  <c r="AC21" i="172"/>
  <c r="R18" i="172"/>
  <c r="AU15" i="172"/>
  <c r="BP12" i="172"/>
  <c r="U10" i="172"/>
  <c r="AP71" i="172"/>
  <c r="AS54" i="172"/>
  <c r="O42" i="172"/>
  <c r="BC32" i="172"/>
  <c r="M26" i="172"/>
  <c r="G21" i="172"/>
  <c r="L18" i="172"/>
  <c r="AC15" i="172"/>
  <c r="BF12" i="172"/>
  <c r="I10" i="172"/>
  <c r="BQ70" i="172"/>
  <c r="R54" i="172"/>
  <c r="BN41" i="172"/>
  <c r="AO32" i="172"/>
  <c r="BV25" i="172"/>
  <c r="BR20" i="172"/>
  <c r="BZ17" i="172"/>
  <c r="W15" i="172"/>
  <c r="AN12" i="172"/>
  <c r="F10" i="172"/>
  <c r="AT69" i="172"/>
  <c r="P53" i="172"/>
  <c r="BV40" i="172"/>
  <c r="BS31" i="172"/>
  <c r="AU25" i="172"/>
  <c r="AW20" i="172"/>
  <c r="BH17" i="172"/>
  <c r="T15" i="172"/>
  <c r="AH12" i="172"/>
  <c r="BM9" i="172"/>
  <c r="BM86" i="172" s="1"/>
  <c r="BM88" i="172" s="1"/>
  <c r="BY68" i="172"/>
  <c r="BF52" i="172"/>
  <c r="AW40" i="172"/>
  <c r="AZ31" i="172"/>
  <c r="AF25" i="172"/>
  <c r="AQ20" i="172"/>
  <c r="BB17" i="172"/>
  <c r="BZ14" i="172"/>
  <c r="AE12" i="172"/>
  <c r="BG9" i="172"/>
  <c r="BG86" i="172" s="1"/>
  <c r="BG88" i="172" s="1"/>
  <c r="AO67" i="172"/>
  <c r="BM51" i="172"/>
  <c r="BP39" i="172"/>
  <c r="N31" i="172"/>
  <c r="E25" i="172"/>
  <c r="V20" i="172"/>
  <c r="AY17" i="172"/>
  <c r="BM14" i="172"/>
  <c r="M12" i="172"/>
  <c r="BD9" i="172"/>
  <c r="BD86" i="172" s="1"/>
  <c r="BD88" i="172" s="1"/>
  <c r="BU66" i="172"/>
  <c r="AF51" i="172"/>
  <c r="AQ39" i="172"/>
  <c r="BP30" i="172"/>
  <c r="BN24" i="172"/>
  <c r="I20" i="172"/>
  <c r="AG17" i="172"/>
  <c r="BJ14" i="172"/>
  <c r="BX11" i="172"/>
  <c r="AM9" i="172"/>
  <c r="AM86" i="172" s="1"/>
  <c r="AM88" i="172" s="1"/>
  <c r="AP65" i="172"/>
  <c r="AV50" i="172"/>
  <c r="BB38" i="172"/>
  <c r="AH30" i="172"/>
  <c r="AN24" i="172"/>
  <c r="F20" i="172"/>
  <c r="T17" i="172"/>
  <c r="AR14" i="172"/>
  <c r="BU11" i="172"/>
  <c r="AA9" i="172"/>
  <c r="AA86" i="172" s="1"/>
  <c r="AA88" i="172" s="1"/>
  <c r="BM63" i="172"/>
  <c r="X49" i="172"/>
  <c r="AO37" i="172"/>
  <c r="AY29" i="172"/>
  <c r="BX23" i="172"/>
  <c r="BF19" i="172"/>
  <c r="BW16" i="172"/>
  <c r="AB14" i="172"/>
  <c r="AW11" i="172"/>
  <c r="G9" i="172"/>
  <c r="G86" i="172" s="1"/>
  <c r="G88" i="172" s="1"/>
  <c r="W63" i="172"/>
  <c r="BV48" i="172"/>
  <c r="T37" i="172"/>
  <c r="AP29" i="172"/>
  <c r="BJ23" i="172"/>
  <c r="AV19" i="172"/>
  <c r="BQ16" i="172"/>
  <c r="Q14" i="172"/>
  <c r="AT11" i="172"/>
  <c r="BR61" i="172"/>
  <c r="BZ47" i="172"/>
  <c r="BD36" i="172"/>
  <c r="BY28" i="172"/>
  <c r="AJ23" i="172"/>
  <c r="AK19" i="172"/>
  <c r="BN16" i="172"/>
  <c r="D14" i="172"/>
  <c r="AC11" i="172"/>
  <c r="BW64" i="172"/>
  <c r="V50" i="172"/>
  <c r="X38" i="172"/>
  <c r="N30" i="172"/>
  <c r="Z24" i="172"/>
  <c r="BL19" i="172"/>
  <c r="Q17" i="172"/>
  <c r="AL14" i="172"/>
  <c r="BC11" i="172"/>
  <c r="X9" i="172"/>
  <c r="R27" i="207"/>
  <c r="T27" i="206"/>
  <c r="T27" i="207" s="1"/>
  <c r="S27" i="206"/>
  <c r="S27" i="207" s="1"/>
  <c r="R51" i="207"/>
  <c r="T51" i="206"/>
  <c r="T51" i="207" s="1"/>
  <c r="S51" i="206"/>
  <c r="S51" i="207" s="1"/>
  <c r="R30" i="207"/>
  <c r="S30" i="206"/>
  <c r="S30" i="207" s="1"/>
  <c r="T30" i="206"/>
  <c r="T30" i="207" s="1"/>
  <c r="R58" i="207"/>
  <c r="T58" i="206"/>
  <c r="T58" i="207" s="1"/>
  <c r="S58" i="206"/>
  <c r="S58" i="207" s="1"/>
  <c r="R71" i="207"/>
  <c r="T71" i="206"/>
  <c r="T71" i="207" s="1"/>
  <c r="S71" i="206"/>
  <c r="S71" i="207" s="1"/>
  <c r="R52" i="207"/>
  <c r="T52" i="206"/>
  <c r="T52" i="207" s="1"/>
  <c r="S52" i="206"/>
  <c r="S52" i="207" s="1"/>
  <c r="R50" i="207"/>
  <c r="S50" i="206"/>
  <c r="S50" i="207" s="1"/>
  <c r="T50" i="206"/>
  <c r="T50" i="207" s="1"/>
  <c r="R78" i="207"/>
  <c r="T78" i="206"/>
  <c r="T78" i="207" s="1"/>
  <c r="S78" i="206"/>
  <c r="S78" i="207" s="1"/>
  <c r="CB95" i="190"/>
  <c r="CB101" i="188"/>
  <c r="CB103" i="188"/>
  <c r="R28" i="207"/>
  <c r="S28" i="206"/>
  <c r="S28" i="207" s="1"/>
  <c r="T28" i="206"/>
  <c r="T28" i="207" s="1"/>
  <c r="R55" i="207"/>
  <c r="T55" i="206"/>
  <c r="T55" i="207" s="1"/>
  <c r="S55" i="206"/>
  <c r="S55" i="207" s="1"/>
  <c r="R19" i="207"/>
  <c r="T19" i="206"/>
  <c r="T19" i="207" s="1"/>
  <c r="S19" i="206"/>
  <c r="S19" i="207" s="1"/>
  <c r="R72" i="207"/>
  <c r="T72" i="206"/>
  <c r="T72" i="207" s="1"/>
  <c r="S72" i="206"/>
  <c r="S72" i="207" s="1"/>
  <c r="R13" i="207"/>
  <c r="T13" i="206"/>
  <c r="T13" i="207" s="1"/>
  <c r="S13" i="206"/>
  <c r="R91" i="206"/>
  <c r="R33" i="207"/>
  <c r="T33" i="206"/>
  <c r="T33" i="207" s="1"/>
  <c r="S33" i="206"/>
  <c r="S33" i="207" s="1"/>
  <c r="R39" i="207"/>
  <c r="T39" i="206"/>
  <c r="T39" i="207" s="1"/>
  <c r="S39" i="206"/>
  <c r="S39" i="207" s="1"/>
  <c r="T70" i="206"/>
  <c r="T70" i="207" s="1"/>
  <c r="S70" i="206"/>
  <c r="S70" i="207" s="1"/>
  <c r="R70" i="207"/>
  <c r="Z75" i="205"/>
  <c r="Z55" i="205"/>
  <c r="Z35" i="205"/>
  <c r="Z15" i="205"/>
  <c r="Z84" i="205"/>
  <c r="Z64" i="205"/>
  <c r="Z44" i="205"/>
  <c r="Z24" i="205"/>
  <c r="Z70" i="205"/>
  <c r="Z68" i="205"/>
  <c r="Z46" i="205"/>
  <c r="Z23" i="205"/>
  <c r="Z86" i="205"/>
  <c r="Z63" i="205"/>
  <c r="Z41" i="205"/>
  <c r="Z19" i="205"/>
  <c r="Z88" i="205"/>
  <c r="Z61" i="205"/>
  <c r="Z37" i="205"/>
  <c r="Z13" i="205"/>
  <c r="Z87" i="205"/>
  <c r="Z60" i="205"/>
  <c r="Z36" i="205"/>
  <c r="Z85" i="205"/>
  <c r="Z59" i="205"/>
  <c r="Z34" i="205"/>
  <c r="Z83" i="205"/>
  <c r="Z58" i="205"/>
  <c r="Z33" i="205"/>
  <c r="Z82" i="205"/>
  <c r="Z57" i="205"/>
  <c r="Z32" i="205"/>
  <c r="Z81" i="205"/>
  <c r="Z56" i="205"/>
  <c r="Z31" i="205"/>
  <c r="Z80" i="205"/>
  <c r="Z54" i="205"/>
  <c r="Z30" i="205"/>
  <c r="Z78" i="205"/>
  <c r="Z43" i="205"/>
  <c r="Z77" i="205"/>
  <c r="Z42" i="205"/>
  <c r="Z76" i="205"/>
  <c r="Z40" i="205"/>
  <c r="Z74" i="205"/>
  <c r="Z39" i="205"/>
  <c r="Z71" i="205"/>
  <c r="Z28" i="205"/>
  <c r="Z66" i="205"/>
  <c r="Z25" i="205"/>
  <c r="Z69" i="205"/>
  <c r="Z17" i="205"/>
  <c r="Z67" i="205"/>
  <c r="Z16" i="205"/>
  <c r="Z65" i="205"/>
  <c r="Z14" i="205"/>
  <c r="Z62" i="205"/>
  <c r="Z53" i="205"/>
  <c r="Z52" i="205"/>
  <c r="Z51" i="205"/>
  <c r="Z48" i="205"/>
  <c r="Z45" i="205"/>
  <c r="Z50" i="205"/>
  <c r="Z49" i="205"/>
  <c r="Z47" i="205"/>
  <c r="Z38" i="205"/>
  <c r="Z29" i="205"/>
  <c r="Z27" i="205"/>
  <c r="Z26" i="205"/>
  <c r="Z21" i="205"/>
  <c r="Z20" i="205"/>
  <c r="Z18" i="205"/>
  <c r="Z79" i="205"/>
  <c r="Z73" i="205"/>
  <c r="Z72" i="205"/>
  <c r="Z22" i="205"/>
  <c r="R31" i="207"/>
  <c r="T31" i="206"/>
  <c r="T31" i="207" s="1"/>
  <c r="S31" i="206"/>
  <c r="S31" i="207" s="1"/>
  <c r="R62" i="207"/>
  <c r="T62" i="206"/>
  <c r="T62" i="207" s="1"/>
  <c r="S62" i="206"/>
  <c r="S62" i="207" s="1"/>
  <c r="R53" i="207"/>
  <c r="S53" i="206"/>
  <c r="S53" i="207" s="1"/>
  <c r="T53" i="206"/>
  <c r="T53" i="207" s="1"/>
  <c r="T59" i="206"/>
  <c r="T59" i="207" s="1"/>
  <c r="R59" i="207"/>
  <c r="S59" i="206"/>
  <c r="S59" i="207" s="1"/>
  <c r="R75" i="207"/>
  <c r="T75" i="206"/>
  <c r="T75" i="207" s="1"/>
  <c r="S75" i="206"/>
  <c r="S75" i="207" s="1"/>
  <c r="R15" i="207"/>
  <c r="T15" i="206"/>
  <c r="T15" i="207" s="1"/>
  <c r="S15" i="206"/>
  <c r="S15" i="207" s="1"/>
  <c r="R73" i="207"/>
  <c r="T73" i="206"/>
  <c r="T73" i="207" s="1"/>
  <c r="S73" i="206"/>
  <c r="S73" i="207" s="1"/>
  <c r="T79" i="206"/>
  <c r="T79" i="207" s="1"/>
  <c r="S79" i="206"/>
  <c r="S79" i="207" s="1"/>
  <c r="R79" i="207"/>
  <c r="R82" i="207"/>
  <c r="T82" i="206"/>
  <c r="T82" i="207" s="1"/>
  <c r="S82" i="206"/>
  <c r="S82" i="207" s="1"/>
  <c r="R22" i="207"/>
  <c r="T22" i="206"/>
  <c r="T22" i="207" s="1"/>
  <c r="S22" i="206"/>
  <c r="S22" i="207" s="1"/>
  <c r="T34" i="206"/>
  <c r="T34" i="207" s="1"/>
  <c r="S34" i="206"/>
  <c r="S34" i="207" s="1"/>
  <c r="R34" i="207"/>
  <c r="R40" i="207"/>
  <c r="S40" i="206"/>
  <c r="S40" i="207" s="1"/>
  <c r="T40" i="206"/>
  <c r="T40" i="207" s="1"/>
  <c r="R14" i="207"/>
  <c r="T14" i="206"/>
  <c r="T14" i="207" s="1"/>
  <c r="S14" i="206"/>
  <c r="S14" i="207" s="1"/>
  <c r="T35" i="206"/>
  <c r="T35" i="207" s="1"/>
  <c r="S35" i="206"/>
  <c r="S35" i="207" s="1"/>
  <c r="R35" i="207"/>
  <c r="T64" i="206"/>
  <c r="T64" i="207" s="1"/>
  <c r="S64" i="206"/>
  <c r="S64" i="207" s="1"/>
  <c r="R64" i="207"/>
  <c r="T54" i="206"/>
  <c r="T54" i="207" s="1"/>
  <c r="S54" i="206"/>
  <c r="S54" i="207" s="1"/>
  <c r="R54" i="207"/>
  <c r="R60" i="207"/>
  <c r="T60" i="206"/>
  <c r="T60" i="207" s="1"/>
  <c r="S60" i="206"/>
  <c r="S60" i="207" s="1"/>
  <c r="R83" i="207"/>
  <c r="T83" i="206"/>
  <c r="T83" i="207" s="1"/>
  <c r="S83" i="206"/>
  <c r="S83" i="207" s="1"/>
  <c r="R42" i="207"/>
  <c r="T42" i="206"/>
  <c r="T42" i="207" s="1"/>
  <c r="S42" i="206"/>
  <c r="S42" i="207" s="1"/>
  <c r="R41" i="207"/>
  <c r="T41" i="206"/>
  <c r="T41" i="207" s="1"/>
  <c r="S41" i="206"/>
  <c r="S41" i="207" s="1"/>
  <c r="R16" i="207"/>
  <c r="T16" i="206"/>
  <c r="T16" i="207" s="1"/>
  <c r="S16" i="206"/>
  <c r="S16" i="207" s="1"/>
  <c r="R20" i="207"/>
  <c r="S20" i="206"/>
  <c r="S20" i="207" s="1"/>
  <c r="T20" i="206"/>
  <c r="T20" i="207" s="1"/>
  <c r="R21" i="207"/>
  <c r="T21" i="206"/>
  <c r="T21" i="207" s="1"/>
  <c r="S21" i="206"/>
  <c r="S21" i="207" s="1"/>
  <c r="S84" i="206"/>
  <c r="S84" i="207" s="1"/>
  <c r="R84" i="207"/>
  <c r="T84" i="206"/>
  <c r="T84" i="207" s="1"/>
  <c r="T61" i="206"/>
  <c r="T61" i="207" s="1"/>
  <c r="R61" i="207"/>
  <c r="S61" i="206"/>
  <c r="S61" i="207" s="1"/>
  <c r="R36" i="207"/>
  <c r="T36" i="206"/>
  <c r="T36" i="207" s="1"/>
  <c r="S36" i="206"/>
  <c r="S36" i="207" s="1"/>
  <c r="R43" i="207"/>
  <c r="S43" i="206"/>
  <c r="S43" i="207" s="1"/>
  <c r="T43" i="206"/>
  <c r="T43" i="207" s="1"/>
  <c r="S81" i="206"/>
  <c r="S81" i="207" s="1"/>
  <c r="T81" i="206"/>
  <c r="T81" i="207" s="1"/>
  <c r="R81" i="207"/>
  <c r="T56" i="206"/>
  <c r="T56" i="207" s="1"/>
  <c r="S56" i="206"/>
  <c r="S56" i="207" s="1"/>
  <c r="R56" i="207"/>
  <c r="T86" i="206"/>
  <c r="T86" i="207" s="1"/>
  <c r="S86" i="206"/>
  <c r="S86" i="207" s="1"/>
  <c r="R86" i="207"/>
  <c r="T25" i="206"/>
  <c r="T25" i="207" s="1"/>
  <c r="S25" i="206"/>
  <c r="S25" i="207" s="1"/>
  <c r="R25" i="207"/>
  <c r="R76" i="207"/>
  <c r="S76" i="206"/>
  <c r="S76" i="207" s="1"/>
  <c r="T76" i="206"/>
  <c r="T76" i="207" s="1"/>
  <c r="R74" i="207"/>
  <c r="T74" i="206"/>
  <c r="T74" i="207" s="1"/>
  <c r="S74" i="206"/>
  <c r="S74" i="207" s="1"/>
  <c r="R23" i="207"/>
  <c r="T23" i="206"/>
  <c r="T23" i="207" s="1"/>
  <c r="S23" i="206"/>
  <c r="S23" i="207" s="1"/>
  <c r="T44" i="206"/>
  <c r="T44" i="207" s="1"/>
  <c r="S44" i="206"/>
  <c r="S44" i="207" s="1"/>
  <c r="R44" i="207"/>
  <c r="R45" i="207"/>
  <c r="T45" i="206"/>
  <c r="T45" i="207" s="1"/>
  <c r="S45" i="206"/>
  <c r="S45" i="207" s="1"/>
  <c r="R17" i="207"/>
  <c r="T17" i="206"/>
  <c r="T17" i="207" s="1"/>
  <c r="S17" i="206"/>
  <c r="S17" i="207" s="1"/>
  <c r="T66" i="206"/>
  <c r="T66" i="207" s="1"/>
  <c r="S66" i="206"/>
  <c r="S66" i="207" s="1"/>
  <c r="R66" i="207"/>
  <c r="R87" i="207"/>
  <c r="T87" i="206"/>
  <c r="T87" i="207" s="1"/>
  <c r="S87" i="206"/>
  <c r="S87" i="207" s="1"/>
  <c r="T65" i="206"/>
  <c r="T65" i="207" s="1"/>
  <c r="S65" i="206"/>
  <c r="S65" i="207" s="1"/>
  <c r="R65" i="207"/>
  <c r="R37" i="207"/>
  <c r="T37" i="206"/>
  <c r="T37" i="207" s="1"/>
  <c r="S37" i="206"/>
  <c r="S37" i="207" s="1"/>
  <c r="T80" i="206"/>
  <c r="T80" i="207" s="1"/>
  <c r="S80" i="206"/>
  <c r="S80" i="207" s="1"/>
  <c r="R80" i="207"/>
  <c r="R24" i="207"/>
  <c r="T24" i="206"/>
  <c r="T24" i="207" s="1"/>
  <c r="S24" i="206"/>
  <c r="S24" i="207" s="1"/>
  <c r="T46" i="206"/>
  <c r="T46" i="207" s="1"/>
  <c r="S46" i="206"/>
  <c r="S46" i="207" s="1"/>
  <c r="R46" i="207"/>
  <c r="R85" i="207"/>
  <c r="S85" i="206"/>
  <c r="S85" i="207" s="1"/>
  <c r="T85" i="206"/>
  <c r="T85" i="207" s="1"/>
  <c r="R57" i="207"/>
  <c r="T57" i="206"/>
  <c r="T57" i="207" s="1"/>
  <c r="S57" i="206"/>
  <c r="S57" i="207" s="1"/>
  <c r="R63" i="207"/>
  <c r="S63" i="206"/>
  <c r="S63" i="207" s="1"/>
  <c r="T63" i="206"/>
  <c r="T63" i="207" s="1"/>
  <c r="R67" i="207"/>
  <c r="T67" i="206"/>
  <c r="T67" i="207" s="1"/>
  <c r="S67" i="206"/>
  <c r="S67" i="207" s="1"/>
  <c r="R88" i="207"/>
  <c r="T88" i="206"/>
  <c r="T88" i="207" s="1"/>
  <c r="S88" i="206"/>
  <c r="S88" i="207" s="1"/>
  <c r="R29" i="207"/>
  <c r="T29" i="206"/>
  <c r="T29" i="207" s="1"/>
  <c r="S29" i="206"/>
  <c r="S29" i="207" s="1"/>
  <c r="R77" i="207"/>
  <c r="T77" i="206"/>
  <c r="T77" i="207" s="1"/>
  <c r="S77" i="206"/>
  <c r="S77" i="207" s="1"/>
  <c r="T26" i="206"/>
  <c r="T26" i="207" s="1"/>
  <c r="S26" i="206"/>
  <c r="S26" i="207" s="1"/>
  <c r="R26" i="207"/>
  <c r="R47" i="207"/>
  <c r="T47" i="206"/>
  <c r="T47" i="207" s="1"/>
  <c r="S47" i="206"/>
  <c r="S47" i="207" s="1"/>
  <c r="R49" i="207"/>
  <c r="T49" i="206"/>
  <c r="T49" i="207" s="1"/>
  <c r="S49" i="206"/>
  <c r="S49" i="207" s="1"/>
  <c r="R18" i="207"/>
  <c r="S18" i="206"/>
  <c r="S18" i="207" s="1"/>
  <c r="T18" i="206"/>
  <c r="T18" i="207" s="1"/>
  <c r="R32" i="207"/>
  <c r="T32" i="206"/>
  <c r="T32" i="207" s="1"/>
  <c r="S32" i="206"/>
  <c r="S32" i="207" s="1"/>
  <c r="R68" i="207"/>
  <c r="T68" i="206"/>
  <c r="T68" i="207" s="1"/>
  <c r="S68" i="206"/>
  <c r="S68" i="207" s="1"/>
  <c r="R48" i="207"/>
  <c r="S48" i="206"/>
  <c r="S48" i="207" s="1"/>
  <c r="T48" i="206"/>
  <c r="T48" i="207" s="1"/>
  <c r="R69" i="207"/>
  <c r="T69" i="206"/>
  <c r="T69" i="207" s="1"/>
  <c r="S69" i="206"/>
  <c r="S69" i="207" s="1"/>
  <c r="R38" i="207"/>
  <c r="S38" i="206"/>
  <c r="S38" i="207" s="1"/>
  <c r="T38" i="206"/>
  <c r="T38" i="207" s="1"/>
  <c r="Z86" i="201" l="1"/>
  <c r="AB86" i="205"/>
  <c r="AB86" i="201" s="1"/>
  <c r="AA86" i="205"/>
  <c r="AA86" i="201" s="1"/>
  <c r="Z18" i="201"/>
  <c r="AA18" i="205"/>
  <c r="AA18" i="201" s="1"/>
  <c r="AB18" i="205"/>
  <c r="AB18" i="201" s="1"/>
  <c r="Z17" i="201"/>
  <c r="AB17" i="205"/>
  <c r="AB17" i="201" s="1"/>
  <c r="AA17" i="205"/>
  <c r="AA17" i="201" s="1"/>
  <c r="Z32" i="201"/>
  <c r="AA32" i="205"/>
  <c r="AA32" i="201" s="1"/>
  <c r="AB32" i="205"/>
  <c r="AB32" i="201" s="1"/>
  <c r="Z23" i="201"/>
  <c r="AB23" i="205"/>
  <c r="AB23" i="201" s="1"/>
  <c r="AA23" i="205"/>
  <c r="AA23" i="201" s="1"/>
  <c r="H86" i="172"/>
  <c r="H88" i="172" s="1"/>
  <c r="R86" i="172"/>
  <c r="R88" i="172" s="1"/>
  <c r="V86" i="172"/>
  <c r="V88" i="172" s="1"/>
  <c r="BI86" i="172"/>
  <c r="BI88" i="172" s="1"/>
  <c r="AN86" i="172"/>
  <c r="AN88" i="172" s="1"/>
  <c r="AR86" i="172"/>
  <c r="AR88" i="172" s="1"/>
  <c r="AV86" i="172"/>
  <c r="AV88" i="172" s="1"/>
  <c r="O86" i="172"/>
  <c r="O88" i="172" s="1"/>
  <c r="R91" i="207"/>
  <c r="T91" i="206"/>
  <c r="T91" i="207" s="1"/>
  <c r="Z21" i="201"/>
  <c r="AA21" i="205"/>
  <c r="AA21" i="201" s="1"/>
  <c r="AB21" i="205"/>
  <c r="AB21" i="201" s="1"/>
  <c r="Z25" i="201"/>
  <c r="AB25" i="205"/>
  <c r="AB25" i="201" s="1"/>
  <c r="AA25" i="205"/>
  <c r="AA25" i="201" s="1"/>
  <c r="Z82" i="201"/>
  <c r="AB82" i="205"/>
  <c r="AB82" i="201" s="1"/>
  <c r="AA82" i="205"/>
  <c r="AA82" i="201" s="1"/>
  <c r="Z68" i="201"/>
  <c r="AA68" i="205"/>
  <c r="AA68" i="201" s="1"/>
  <c r="AB68" i="205"/>
  <c r="AB68" i="201" s="1"/>
  <c r="S13" i="207"/>
  <c r="S91" i="206"/>
  <c r="S91" i="207" s="1"/>
  <c r="BN86" i="172"/>
  <c r="BN88" i="172" s="1"/>
  <c r="BX86" i="172"/>
  <c r="BX88" i="172" s="1"/>
  <c r="AI86" i="172"/>
  <c r="AI88" i="172" s="1"/>
  <c r="Z26" i="201"/>
  <c r="AA26" i="205"/>
  <c r="AA26" i="201" s="1"/>
  <c r="AB26" i="205"/>
  <c r="AB26" i="201" s="1"/>
  <c r="Z66" i="201"/>
  <c r="AB66" i="205"/>
  <c r="AB66" i="201" s="1"/>
  <c r="AA66" i="205"/>
  <c r="AA66" i="201" s="1"/>
  <c r="Z33" i="201"/>
  <c r="AA33" i="205"/>
  <c r="AA33" i="201" s="1"/>
  <c r="AB33" i="205"/>
  <c r="AB33" i="201" s="1"/>
  <c r="Z70" i="201"/>
  <c r="AB70" i="205"/>
  <c r="AB70" i="201" s="1"/>
  <c r="AA70" i="205"/>
  <c r="AA70" i="201" s="1"/>
  <c r="AJ86" i="172"/>
  <c r="AJ88" i="172" s="1"/>
  <c r="N86" i="172"/>
  <c r="N88" i="172" s="1"/>
  <c r="BC86" i="172"/>
  <c r="BC88" i="172" s="1"/>
  <c r="Z27" i="201"/>
  <c r="AB27" i="205"/>
  <c r="AB27" i="201" s="1"/>
  <c r="AA27" i="205"/>
  <c r="AA27" i="201" s="1"/>
  <c r="Z28" i="201"/>
  <c r="AA28" i="205"/>
  <c r="AA28" i="201" s="1"/>
  <c r="AB28" i="205"/>
  <c r="AB28" i="201" s="1"/>
  <c r="Z58" i="201"/>
  <c r="AB58" i="205"/>
  <c r="AB58" i="201" s="1"/>
  <c r="AA58" i="205"/>
  <c r="AA58" i="201" s="1"/>
  <c r="Z24" i="201"/>
  <c r="AA24" i="205"/>
  <c r="AA24" i="201" s="1"/>
  <c r="AB24" i="205"/>
  <c r="AB24" i="201" s="1"/>
  <c r="X86" i="172"/>
  <c r="X88" i="172" s="1"/>
  <c r="BJ86" i="172"/>
  <c r="BJ88" i="172" s="1"/>
  <c r="AH86" i="172"/>
  <c r="AH88" i="172" s="1"/>
  <c r="BW86" i="172"/>
  <c r="BW88" i="172" s="1"/>
  <c r="Z29" i="201"/>
  <c r="AB29" i="205"/>
  <c r="AB29" i="201" s="1"/>
  <c r="AA29" i="205"/>
  <c r="AA29" i="201" s="1"/>
  <c r="Z71" i="201"/>
  <c r="AB71" i="205"/>
  <c r="AB71" i="201" s="1"/>
  <c r="AA71" i="205"/>
  <c r="AA71" i="201" s="1"/>
  <c r="Z83" i="201"/>
  <c r="AB83" i="205"/>
  <c r="AB83" i="201" s="1"/>
  <c r="AA83" i="205"/>
  <c r="AA83" i="201" s="1"/>
  <c r="Z44" i="201"/>
  <c r="AB44" i="205"/>
  <c r="AB44" i="201" s="1"/>
  <c r="AA44" i="205"/>
  <c r="AA44" i="201" s="1"/>
  <c r="I86" i="172"/>
  <c r="I88" i="172" s="1"/>
  <c r="S86" i="172"/>
  <c r="S88" i="172" s="1"/>
  <c r="W86" i="172"/>
  <c r="W88" i="172" s="1"/>
  <c r="Y86" i="172"/>
  <c r="Y88" i="172" s="1"/>
  <c r="M86" i="172"/>
  <c r="M88" i="172" s="1"/>
  <c r="BB86" i="172"/>
  <c r="BB88" i="172" s="1"/>
  <c r="Z20" i="201"/>
  <c r="AA20" i="205"/>
  <c r="AA20" i="201" s="1"/>
  <c r="AB20" i="205"/>
  <c r="AB20" i="201" s="1"/>
  <c r="Z69" i="201"/>
  <c r="AB69" i="205"/>
  <c r="AB69" i="201" s="1"/>
  <c r="AA69" i="205"/>
  <c r="AA69" i="201" s="1"/>
  <c r="Z57" i="201"/>
  <c r="AB57" i="205"/>
  <c r="AB57" i="201" s="1"/>
  <c r="AA57" i="205"/>
  <c r="AA57" i="201" s="1"/>
  <c r="Z46" i="201"/>
  <c r="AB46" i="205"/>
  <c r="AB46" i="201" s="1"/>
  <c r="AA46" i="205"/>
  <c r="AA46" i="201" s="1"/>
  <c r="Z64" i="201"/>
  <c r="AB64" i="205"/>
  <c r="AB64" i="201" s="1"/>
  <c r="AA64" i="205"/>
  <c r="AA64" i="201" s="1"/>
  <c r="AO86" i="172"/>
  <c r="AO88" i="172" s="1"/>
  <c r="AS86" i="172"/>
  <c r="AS88" i="172" s="1"/>
  <c r="AW86" i="172"/>
  <c r="AW88" i="172" s="1"/>
  <c r="BE86" i="172"/>
  <c r="BE88" i="172" s="1"/>
  <c r="AG86" i="172"/>
  <c r="AG88" i="172" s="1"/>
  <c r="BV86" i="172"/>
  <c r="BV88" i="172" s="1"/>
  <c r="Z39" i="201"/>
  <c r="AB39" i="205"/>
  <c r="AB39" i="201" s="1"/>
  <c r="AA39" i="205"/>
  <c r="AA39" i="201" s="1"/>
  <c r="Z47" i="201"/>
  <c r="AB47" i="205"/>
  <c r="AB47" i="201" s="1"/>
  <c r="AA47" i="205"/>
  <c r="AA47" i="201" s="1"/>
  <c r="Z74" i="201"/>
  <c r="AB74" i="205"/>
  <c r="AB74" i="201" s="1"/>
  <c r="AA74" i="205"/>
  <c r="AA74" i="201" s="1"/>
  <c r="Z59" i="201"/>
  <c r="AB59" i="205"/>
  <c r="AB59" i="201" s="1"/>
  <c r="AA59" i="205"/>
  <c r="AA59" i="201" s="1"/>
  <c r="Z84" i="201"/>
  <c r="AB84" i="205"/>
  <c r="AB84" i="201" s="1"/>
  <c r="AA84" i="205"/>
  <c r="AA84" i="201" s="1"/>
  <c r="BO86" i="172"/>
  <c r="BO88" i="172" s="1"/>
  <c r="BY86" i="172"/>
  <c r="BY88" i="172" s="1"/>
  <c r="E86" i="172"/>
  <c r="E88" i="172" s="1"/>
  <c r="L86" i="172"/>
  <c r="L88" i="172" s="1"/>
  <c r="BA86" i="172"/>
  <c r="BA88" i="172" s="1"/>
  <c r="Z38" i="201"/>
  <c r="AA38" i="205"/>
  <c r="AA38" i="201" s="1"/>
  <c r="AB38" i="205"/>
  <c r="AB38" i="201" s="1"/>
  <c r="Z34" i="201"/>
  <c r="AA34" i="205"/>
  <c r="AA34" i="201" s="1"/>
  <c r="AB34" i="205"/>
  <c r="AB34" i="201" s="1"/>
  <c r="Z49" i="201"/>
  <c r="AA49" i="205"/>
  <c r="AA49" i="201" s="1"/>
  <c r="AB49" i="205"/>
  <c r="AB49" i="201" s="1"/>
  <c r="Z40" i="201"/>
  <c r="AB40" i="205"/>
  <c r="AB40" i="201" s="1"/>
  <c r="AA40" i="205"/>
  <c r="AA40" i="201" s="1"/>
  <c r="Z85" i="201"/>
  <c r="AB85" i="205"/>
  <c r="AB85" i="201" s="1"/>
  <c r="AA85" i="205"/>
  <c r="AA85" i="201" s="1"/>
  <c r="Z15" i="201"/>
  <c r="AB15" i="205"/>
  <c r="AB15" i="201" s="1"/>
  <c r="AA15" i="205"/>
  <c r="AA15" i="201" s="1"/>
  <c r="AK86" i="172"/>
  <c r="AK88" i="172" s="1"/>
  <c r="AF86" i="172"/>
  <c r="AF88" i="172" s="1"/>
  <c r="BU86" i="172"/>
  <c r="BU88" i="172" s="1"/>
  <c r="Z50" i="201"/>
  <c r="AB50" i="205"/>
  <c r="AB50" i="201" s="1"/>
  <c r="AA50" i="205"/>
  <c r="AA50" i="201" s="1"/>
  <c r="Z76" i="201"/>
  <c r="AB76" i="205"/>
  <c r="AB76" i="201" s="1"/>
  <c r="AA76" i="205"/>
  <c r="AA76" i="201" s="1"/>
  <c r="Z36" i="201"/>
  <c r="AA36" i="205"/>
  <c r="AA36" i="201" s="1"/>
  <c r="AB36" i="205"/>
  <c r="AB36" i="201" s="1"/>
  <c r="Z35" i="201"/>
  <c r="AA35" i="205"/>
  <c r="AA35" i="201" s="1"/>
  <c r="AB35" i="205"/>
  <c r="AB35" i="201" s="1"/>
  <c r="Z86" i="172"/>
  <c r="Z88" i="172" s="1"/>
  <c r="BK86" i="172"/>
  <c r="BK88" i="172" s="1"/>
  <c r="K86" i="172"/>
  <c r="K88" i="172" s="1"/>
  <c r="AZ86" i="172"/>
  <c r="AZ88" i="172" s="1"/>
  <c r="Z45" i="201"/>
  <c r="AB45" i="205"/>
  <c r="AB45" i="201" s="1"/>
  <c r="AA45" i="205"/>
  <c r="AA45" i="201" s="1"/>
  <c r="Z42" i="201"/>
  <c r="AA42" i="205"/>
  <c r="AA42" i="201" s="1"/>
  <c r="AB42" i="205"/>
  <c r="AB42" i="201" s="1"/>
  <c r="Z60" i="201"/>
  <c r="AB60" i="205"/>
  <c r="AB60" i="201" s="1"/>
  <c r="AA60" i="205"/>
  <c r="AA60" i="201" s="1"/>
  <c r="Z55" i="201"/>
  <c r="AA55" i="205"/>
  <c r="AA55" i="201" s="1"/>
  <c r="AB55" i="205"/>
  <c r="AB55" i="201" s="1"/>
  <c r="P86" i="172"/>
  <c r="P88" i="172" s="1"/>
  <c r="T86" i="172"/>
  <c r="T88" i="172" s="1"/>
  <c r="BF86" i="172"/>
  <c r="BF88" i="172" s="1"/>
  <c r="AE86" i="172"/>
  <c r="AE88" i="172" s="1"/>
  <c r="BT86" i="172"/>
  <c r="BT88" i="172" s="1"/>
  <c r="Z48" i="201"/>
  <c r="AA48" i="205"/>
  <c r="AA48" i="201" s="1"/>
  <c r="AB48" i="205"/>
  <c r="AB48" i="201" s="1"/>
  <c r="Z77" i="201"/>
  <c r="AA77" i="205"/>
  <c r="AA77" i="201" s="1"/>
  <c r="AB77" i="205"/>
  <c r="AB77" i="201" s="1"/>
  <c r="Z87" i="201"/>
  <c r="AB87" i="205"/>
  <c r="AB87" i="201" s="1"/>
  <c r="AA87" i="205"/>
  <c r="AA87" i="201" s="1"/>
  <c r="Z75" i="201"/>
  <c r="AB75" i="205"/>
  <c r="AB75" i="201" s="1"/>
  <c r="AA75" i="205"/>
  <c r="AA75" i="201" s="1"/>
  <c r="AP86" i="172"/>
  <c r="AP88" i="172" s="1"/>
  <c r="AT86" i="172"/>
  <c r="AT88" i="172" s="1"/>
  <c r="J86" i="172"/>
  <c r="J88" i="172" s="1"/>
  <c r="AY86" i="172"/>
  <c r="AY88" i="172" s="1"/>
  <c r="F86" i="172"/>
  <c r="F88" i="172" s="1"/>
  <c r="AD86" i="172"/>
  <c r="AD88" i="172" s="1"/>
  <c r="BS86" i="172"/>
  <c r="BS88" i="172" s="1"/>
  <c r="Z52" i="201"/>
  <c r="AB52" i="205"/>
  <c r="AB52" i="201" s="1"/>
  <c r="AA52" i="205"/>
  <c r="AA52" i="201" s="1"/>
  <c r="Z78" i="201"/>
  <c r="AB78" i="205"/>
  <c r="AB78" i="201" s="1"/>
  <c r="AA78" i="205"/>
  <c r="AA78" i="201" s="1"/>
  <c r="Z37" i="201"/>
  <c r="AB37" i="205"/>
  <c r="AB37" i="201" s="1"/>
  <c r="AA37" i="205"/>
  <c r="AA37" i="201" s="1"/>
  <c r="AL86" i="172"/>
  <c r="AL88" i="172" s="1"/>
  <c r="AX86" i="172"/>
  <c r="AX88" i="172" s="1"/>
  <c r="AB86" i="172"/>
  <c r="AB88" i="172" s="1"/>
  <c r="BL86" i="172"/>
  <c r="BL88" i="172" s="1"/>
  <c r="BR86" i="172"/>
  <c r="BR88" i="172" s="1"/>
  <c r="Z51" i="201"/>
  <c r="AB51" i="205"/>
  <c r="AB51" i="201" s="1"/>
  <c r="AA51" i="205"/>
  <c r="AA51" i="201" s="1"/>
  <c r="Z43" i="201"/>
  <c r="AA43" i="205"/>
  <c r="AA43" i="201" s="1"/>
  <c r="AB43" i="205"/>
  <c r="AB43" i="201" s="1"/>
  <c r="Z13" i="201"/>
  <c r="Z91" i="205"/>
  <c r="AB13" i="205"/>
  <c r="AB13" i="201" s="1"/>
  <c r="AA13" i="205"/>
  <c r="Z62" i="201"/>
  <c r="AB62" i="205"/>
  <c r="AB62" i="201" s="1"/>
  <c r="AA62" i="205"/>
  <c r="AA62" i="201" s="1"/>
  <c r="Z54" i="201"/>
  <c r="AB54" i="205"/>
  <c r="AB54" i="201" s="1"/>
  <c r="AA54" i="205"/>
  <c r="AA54" i="201" s="1"/>
  <c r="Z88" i="201"/>
  <c r="AB88" i="205"/>
  <c r="AB88" i="201" s="1"/>
  <c r="AA88" i="205"/>
  <c r="AA88" i="201" s="1"/>
  <c r="Q86" i="172"/>
  <c r="Q88" i="172" s="1"/>
  <c r="U86" i="172"/>
  <c r="U88" i="172" s="1"/>
  <c r="BH86" i="172"/>
  <c r="BH88" i="172" s="1"/>
  <c r="Z22" i="201"/>
  <c r="AA22" i="205"/>
  <c r="AA22" i="201" s="1"/>
  <c r="AB22" i="205"/>
  <c r="AB22" i="201" s="1"/>
  <c r="Z14" i="201"/>
  <c r="AA14" i="205"/>
  <c r="AA14" i="201" s="1"/>
  <c r="AB14" i="205"/>
  <c r="AB14" i="201" s="1"/>
  <c r="Z80" i="201"/>
  <c r="AB80" i="205"/>
  <c r="AB80" i="201" s="1"/>
  <c r="AA80" i="205"/>
  <c r="AA80" i="201" s="1"/>
  <c r="Z19" i="201"/>
  <c r="AB19" i="205"/>
  <c r="AB19" i="201" s="1"/>
  <c r="AA19" i="205"/>
  <c r="AA19" i="201" s="1"/>
  <c r="AQ86" i="172"/>
  <c r="AQ88" i="172" s="1"/>
  <c r="AU86" i="172"/>
  <c r="AU88" i="172" s="1"/>
  <c r="Z53" i="201"/>
  <c r="AB53" i="205"/>
  <c r="AB53" i="201" s="1"/>
  <c r="AA53" i="205"/>
  <c r="AA53" i="201" s="1"/>
  <c r="Z30" i="201"/>
  <c r="AA30" i="205"/>
  <c r="AA30" i="201" s="1"/>
  <c r="AB30" i="205"/>
  <c r="AB30" i="201" s="1"/>
  <c r="Z61" i="201"/>
  <c r="AB61" i="205"/>
  <c r="AB61" i="201" s="1"/>
  <c r="AA61" i="205"/>
  <c r="AA61" i="201" s="1"/>
  <c r="Z72" i="201"/>
  <c r="AB72" i="205"/>
  <c r="AB72" i="201" s="1"/>
  <c r="AA72" i="205"/>
  <c r="AA72" i="201" s="1"/>
  <c r="Z65" i="201"/>
  <c r="AB65" i="205"/>
  <c r="AB65" i="201" s="1"/>
  <c r="AA65" i="205"/>
  <c r="AA65" i="201" s="1"/>
  <c r="Z31" i="201"/>
  <c r="AA31" i="205"/>
  <c r="AA31" i="201" s="1"/>
  <c r="AB31" i="205"/>
  <c r="AB31" i="201" s="1"/>
  <c r="Z41" i="201"/>
  <c r="AB41" i="205"/>
  <c r="AB41" i="201" s="1"/>
  <c r="AA41" i="205"/>
  <c r="AA41" i="201" s="1"/>
  <c r="BQ86" i="172"/>
  <c r="BQ88" i="172" s="1"/>
  <c r="CA86" i="172"/>
  <c r="CA88" i="172" s="1"/>
  <c r="Z73" i="201"/>
  <c r="AB73" i="205"/>
  <c r="AB73" i="201" s="1"/>
  <c r="AA73" i="205"/>
  <c r="AA73" i="201" s="1"/>
  <c r="Z16" i="201"/>
  <c r="AA16" i="205"/>
  <c r="AA16" i="201" s="1"/>
  <c r="AB16" i="205"/>
  <c r="AB16" i="201" s="1"/>
  <c r="Z56" i="201"/>
  <c r="AB56" i="205"/>
  <c r="AB56" i="201" s="1"/>
  <c r="AA56" i="205"/>
  <c r="AA56" i="201" s="1"/>
  <c r="Z63" i="201"/>
  <c r="AB63" i="205"/>
  <c r="AB63" i="201" s="1"/>
  <c r="AA63" i="205"/>
  <c r="AA63" i="201" s="1"/>
  <c r="D86" i="172"/>
  <c r="D88" i="172" s="1"/>
  <c r="Z79" i="201"/>
  <c r="AB79" i="205"/>
  <c r="AB79" i="201" s="1"/>
  <c r="AA79" i="205"/>
  <c r="AA79" i="201" s="1"/>
  <c r="Z67" i="201"/>
  <c r="AB67" i="205"/>
  <c r="AB67" i="201" s="1"/>
  <c r="AA67" i="205"/>
  <c r="AA67" i="201" s="1"/>
  <c r="Z81" i="201"/>
  <c r="AB81" i="205"/>
  <c r="AB81" i="201" s="1"/>
  <c r="AA81" i="205"/>
  <c r="AA81" i="201" s="1"/>
  <c r="AC86" i="172"/>
  <c r="AC88" i="172" s="1"/>
  <c r="AA91" i="205" l="1"/>
  <c r="AA13" i="201"/>
  <c r="Z91" i="201"/>
  <c r="AB91" i="205"/>
  <c r="AB91" i="201" s="1"/>
  <c r="AA91" i="201" l="1"/>
  <c r="AA95" i="205"/>
  <c r="Z95" i="205"/>
</calcChain>
</file>

<file path=xl/sharedStrings.xml><?xml version="1.0" encoding="utf-8"?>
<sst xmlns="http://schemas.openxmlformats.org/spreadsheetml/2006/main" count="11732" uniqueCount="983">
  <si>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</si>
  <si>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</si>
  <si>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</si>
  <si>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</si>
  <si>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</si>
  <si>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</si>
  <si>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</si>
  <si>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</si>
  <si>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</si>
  <si>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</si>
  <si>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</si>
  <si>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</si>
  <si>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</si>
  <si>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</si>
  <si>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</si>
  <si>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</si>
  <si>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</si>
  <si>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</si>
  <si>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</si>
  <si>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</si>
  <si>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</si>
  <si>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</si>
  <si>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</si>
  <si>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</si>
  <si>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</si>
  <si>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</si>
  <si>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</si>
  <si>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</si>
  <si>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</si>
  <si>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</si>
  <si>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</si>
  <si>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</si>
  <si>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</si>
  <si>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</si>
  <si>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</si>
  <si>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</si>
  <si>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</si>
  <si>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</si>
  <si>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</si>
  <si>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</si>
  <si>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</si>
  <si>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</si>
  <si>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</si>
  <si>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</si>
  <si>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</si>
  <si>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</si>
  <si>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</si>
  <si>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</si>
  <si>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</si>
  <si>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</si>
  <si>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</si>
  <si>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</si>
  <si>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</si>
  <si>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</si>
  <si>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</si>
  <si>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</si>
  <si>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</si>
  <si>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</si>
  <si>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</si>
  <si>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</si>
  <si>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</si>
  <si>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</si>
  <si>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</si>
  <si>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</si>
  <si>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</si>
  <si>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</si>
  <si>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</si>
  <si>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</si>
  <si>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</si>
  <si>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</si>
  <si>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</si>
  <si>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</si>
  <si>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</si>
  <si>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</si>
  <si>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</si>
  <si>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</si>
  <si>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</si>
  <si>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</si>
  <si>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</si>
  <si>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</si>
  <si>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</si>
  <si>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</si>
  <si>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</si>
  <si>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</si>
  <si>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</si>
  <si>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</si>
  <si>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</si>
  <si>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</si>
  <si>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 - N</t>
  </si>
  <si>
    <t>O</t>
  </si>
  <si>
    <t>P</t>
  </si>
  <si>
    <t>Q</t>
  </si>
  <si>
    <t>R - S - U</t>
  </si>
  <si>
    <t>T</t>
  </si>
  <si>
    <t>AGRICULTURA, GANADERÍA,  SILVICULTURA Y PESCA.</t>
  </si>
  <si>
    <t>EXPLOTACIÓN DE MINAS Y CANTERAS.</t>
  </si>
  <si>
    <t>INDUSTRIAS MANUFACTURERAS.</t>
  </si>
  <si>
    <t>SUMINISTRO DE ELECTRICIDAD, GAS, VAPOR Y AIRE ACONDICIONADO.</t>
  </si>
  <si>
    <t>DISTRIBUCIÓN DE AGUA; ALCANTARILLADO, GESTIÓN DE DESECHOS Y ACTIVIDADES DE SANEAMIENTO.</t>
  </si>
  <si>
    <t>CONSTRUCCIÓN.</t>
  </si>
  <si>
    <t>COMERCIO AL POR MAYOR Y AL POR MENOR; REPARACIÓN DE VEHÍCULOS AUTOMOTORES Y MOTOCICLETAS.</t>
  </si>
  <si>
    <t>TRANSPORTE Y ALMACENAMIENTO.</t>
  </si>
  <si>
    <t>ACTIVIDADES DE ALOJAMIENTO Y DE SERVICIO DE COMIDAS.</t>
  </si>
  <si>
    <t>INFORMACIÓN Y COMUNICACIÓN.</t>
  </si>
  <si>
    <t>ACTIVIDADES FINANCIERAS Y DE SEGUROS.</t>
  </si>
  <si>
    <t>ACTIVIDADES INMOBILIARIAS.</t>
  </si>
  <si>
    <t>ADMINISTRACIÓN PÚBLICA Y DEFENSA; PLANES DE SEGURIDAD SOCIAL DE AFILIACIÓN OBLIGATORIA.</t>
  </si>
  <si>
    <t>ENSEÑANZA.</t>
  </si>
  <si>
    <t>ACTIVIDADES DE ATENCIÓN DE LA SALUD HUMANA Y DE ASISTENCIA SOCIAL.</t>
  </si>
  <si>
    <t>ARTES, ENTRETENIMIENTO Y RECREACIÓN, OTRAS ACTIVIDADES DE SERVICIOS, Y ACTIVIDADES DE ORGANIZACIONES Y ÓRGANOS EXTRATERRITORIALES</t>
  </si>
  <si>
    <t>ACTIVIDADES DE LOS HOGARES COMO EMPLEADORES; ACTIVIDADES NO DIFERENCIADAS DE LOS HOGARES COMO PRODUCTORES DE BIENES Y SERVICIOS PARA USO PROPIO.</t>
  </si>
  <si>
    <t>Cultivo de cereales (excepto arroz), legumbres y semillas oleaginosas</t>
  </si>
  <si>
    <t>Cultivo de arroz</t>
  </si>
  <si>
    <t>Cultivo de hortalizas y melones, raíces y tubérculos</t>
  </si>
  <si>
    <t>Cultivo de caña de azúcar</t>
  </si>
  <si>
    <t>Cultivos de frutas, y otros tipos de cultivos n.c.p.</t>
  </si>
  <si>
    <t>Cultivo de otras plantas no perennes y propagación de plantas</t>
  </si>
  <si>
    <t>Cultivo de frutos oleaginosos</t>
  </si>
  <si>
    <t>Cultivo de plantas con las que se preparan bebidas</t>
  </si>
  <si>
    <t>Actividades de apoyo a la agricultura, poscosecha y tratamiento de semillas para propagación</t>
  </si>
  <si>
    <t>Ganadería</t>
  </si>
  <si>
    <t>Silvicultura y extracción de madera</t>
  </si>
  <si>
    <t>Pesca y acuicultura</t>
  </si>
  <si>
    <t>Servicios Petroleros - Explotación de otras minas y canteras, y actividades de apoyo</t>
  </si>
  <si>
    <t>Extracción de petróleo crudo y gas natural</t>
  </si>
  <si>
    <t>Extracción de minerales metalíferos</t>
  </si>
  <si>
    <t>Explotación de otras minas y canteras, y actividades de apoyo</t>
  </si>
  <si>
    <t>Elaboración y conservación de carne</t>
  </si>
  <si>
    <t>Preparación y conservación de pescado y otros productos acuaticos elaborados</t>
  </si>
  <si>
    <t>Procesamiento y conservación de camarón</t>
  </si>
  <si>
    <t>Elaboración de aceites y grasas de origen vegetal y animal</t>
  </si>
  <si>
    <t>Elaboración de productos lácteos</t>
  </si>
  <si>
    <t>Elaboración de productos de la panadería y pastelería</t>
  </si>
  <si>
    <t>Elaboración de productos de molinería</t>
  </si>
  <si>
    <t>Elaboración y refinación de azúcar</t>
  </si>
  <si>
    <t>Elaboración de cacao, chocolate y productos de confitería</t>
  </si>
  <si>
    <t>Elaboración de  fideos y de otros productos farináceos</t>
  </si>
  <si>
    <t>Elaboración de café</t>
  </si>
  <si>
    <t>Elaboración de alimentos preparados para animales</t>
  </si>
  <si>
    <t>Elaboración de otros productos alimenticios diversos</t>
  </si>
  <si>
    <t>Elaboración bebidas no alcohólicas (jugos)</t>
  </si>
  <si>
    <t>Elaboración bebidas no alcohólicas (excepto jugos)</t>
  </si>
  <si>
    <t xml:space="preserve">Elaboración bebidas alcohólicas </t>
  </si>
  <si>
    <t>Elaboración de productos de tabaco</t>
  </si>
  <si>
    <t>Fabricación de hilos, hilados; tejidos y confecciones</t>
  </si>
  <si>
    <t>Fabricación de prendas de vestir</t>
  </si>
  <si>
    <t>Fabricación de cuero, productos de cuero y calzado</t>
  </si>
  <si>
    <t>Producción de madera y de productos de madera</t>
  </si>
  <si>
    <t>Fabricación de papel y productos de papel</t>
  </si>
  <si>
    <t>Impresión y reproducción de grabaciones</t>
  </si>
  <si>
    <t>Fabricación de productos refinados de petróleo y de otros</t>
  </si>
  <si>
    <t>Fabricación de sustancias químicas básicas, abonos y plásticos primarios, caucho sintético y artificial</t>
  </si>
  <si>
    <t>Fabricación de otros productos químicos</t>
  </si>
  <si>
    <t>Fabricación de productos farmacéuticos y medicamentos</t>
  </si>
  <si>
    <t>Fabricación de productos de caucho</t>
  </si>
  <si>
    <t>Fabricación de productos de plástico</t>
  </si>
  <si>
    <t xml:space="preserve">Fabricación de vidrio, productos refractarios y de cerámica </t>
  </si>
  <si>
    <t>Fabricación de cemento, artículos de hormigón y piedra</t>
  </si>
  <si>
    <t xml:space="preserve">Fabricación de metales comunes </t>
  </si>
  <si>
    <t>Fabricación de productos derivados del metal, excepto maquinaria y equipo</t>
  </si>
  <si>
    <t>Fabricación de productos de informática, electrónica y óptica</t>
  </si>
  <si>
    <t>Fabricación de equipo eléctrico</t>
  </si>
  <si>
    <t>Fabricación de maquinaria y equipo n.c.p.</t>
  </si>
  <si>
    <t>Fabricación de vehículos y equipos de transporte</t>
  </si>
  <si>
    <t>Fabricación de muebles</t>
  </si>
  <si>
    <t>Industrias manufactureras n.c.p.</t>
  </si>
  <si>
    <t>Suministro de electricidad, gas, vapor y aire acondicionado</t>
  </si>
  <si>
    <t>Distribución de agua; alcantarillado, gestión de desechos y actividades de saneamiento</t>
  </si>
  <si>
    <t>Construcción</t>
  </si>
  <si>
    <t>Comercio al por mayor y al por menor; reparación de vehículos automotores y motocicletas</t>
  </si>
  <si>
    <t>Transporte y almacenamiento</t>
  </si>
  <si>
    <t>Actividades postales y de mensajería</t>
  </si>
  <si>
    <t>Actividades de alojamiento</t>
  </si>
  <si>
    <t>Servicio de alimento y bebida</t>
  </si>
  <si>
    <t>Información y comunicación</t>
  </si>
  <si>
    <t>Actividades de servicios financieros, excepto las de seguros y fondos de pensiones</t>
  </si>
  <si>
    <t>Seguros, reaseguros y fondos de pensiones, excepto los planes de seguridad social de afiliación obligatoria</t>
  </si>
  <si>
    <t>Actividades auxiliares de las actividades de servicios financieros</t>
  </si>
  <si>
    <t>Actividades inmobiliarias</t>
  </si>
  <si>
    <t>Actividades profesionales, científicas, técnicas y administrativas</t>
  </si>
  <si>
    <t>Administración pública y defensa; planes de seguridad social de afiliación obligatoria</t>
  </si>
  <si>
    <t>Servicios de enseñanza privada</t>
  </si>
  <si>
    <t>Servicios de enseñanza pública (no de mercado)</t>
  </si>
  <si>
    <t>Actividades de atención de la salud humana y de asistencia social privada</t>
  </si>
  <si>
    <t>Actividades de atención de la salud humana y de asistencia social no de mercado</t>
  </si>
  <si>
    <t>Servicios de asociaciones, personales; esparcimiento; culturales y deportivos</t>
  </si>
  <si>
    <t>Actividades de los hogares como empleadores de personal doméstico</t>
  </si>
  <si>
    <t>001</t>
  </si>
  <si>
    <t>011</t>
  </si>
  <si>
    <t>Arroz</t>
  </si>
  <si>
    <t>002</t>
  </si>
  <si>
    <t>003</t>
  </si>
  <si>
    <t>Avena</t>
  </si>
  <si>
    <t>004</t>
  </si>
  <si>
    <t>005</t>
  </si>
  <si>
    <t>006</t>
  </si>
  <si>
    <t>Cebada</t>
  </si>
  <si>
    <t>007</t>
  </si>
  <si>
    <t>008</t>
  </si>
  <si>
    <t>009</t>
  </si>
  <si>
    <t>Maíz duro</t>
  </si>
  <si>
    <t>010</t>
  </si>
  <si>
    <t>012</t>
  </si>
  <si>
    <t>Maíz suave</t>
  </si>
  <si>
    <t>013</t>
  </si>
  <si>
    <t>014</t>
  </si>
  <si>
    <t>015</t>
  </si>
  <si>
    <t>Quinua</t>
  </si>
  <si>
    <t>016</t>
  </si>
  <si>
    <t>017</t>
  </si>
  <si>
    <t>018</t>
  </si>
  <si>
    <t>Trigo</t>
  </si>
  <si>
    <t>019</t>
  </si>
  <si>
    <t>020</t>
  </si>
  <si>
    <t>021</t>
  </si>
  <si>
    <t>Otros cereales</t>
  </si>
  <si>
    <t>022</t>
  </si>
  <si>
    <t>023</t>
  </si>
  <si>
    <t>024</t>
  </si>
  <si>
    <t>Cebolla de rama y otros vegetales aliáceos</t>
  </si>
  <si>
    <t>025</t>
  </si>
  <si>
    <t>026</t>
  </si>
  <si>
    <t>027</t>
  </si>
  <si>
    <t>Coliflores y brócoli</t>
  </si>
  <si>
    <t>028</t>
  </si>
  <si>
    <t>029</t>
  </si>
  <si>
    <t>030</t>
  </si>
  <si>
    <t>Fréjol</t>
  </si>
  <si>
    <t>031</t>
  </si>
  <si>
    <t>032</t>
  </si>
  <si>
    <t>033</t>
  </si>
  <si>
    <t>Arvejas verdes</t>
  </si>
  <si>
    <t>034</t>
  </si>
  <si>
    <t>035</t>
  </si>
  <si>
    <t>036</t>
  </si>
  <si>
    <t>Otros vegetales verdes leguminosos</t>
  </si>
  <si>
    <t>037</t>
  </si>
  <si>
    <t>038</t>
  </si>
  <si>
    <t>039</t>
  </si>
  <si>
    <t>Tomates de mesa (riñón)</t>
  </si>
  <si>
    <t>040</t>
  </si>
  <si>
    <t>041</t>
  </si>
  <si>
    <t>042</t>
  </si>
  <si>
    <t>Otras Hortalizas frescas n.c.p.</t>
  </si>
  <si>
    <t>043</t>
  </si>
  <si>
    <t>044</t>
  </si>
  <si>
    <t>045</t>
  </si>
  <si>
    <t>Otros tipos de cultivos n.c.p.</t>
  </si>
  <si>
    <t>046</t>
  </si>
  <si>
    <t>047</t>
  </si>
  <si>
    <t>048</t>
  </si>
  <si>
    <t>Banano y plátano</t>
  </si>
  <si>
    <t>049</t>
  </si>
  <si>
    <t>050</t>
  </si>
  <si>
    <t>051</t>
  </si>
  <si>
    <t>Limones y limas</t>
  </si>
  <si>
    <t>052</t>
  </si>
  <si>
    <t>053</t>
  </si>
  <si>
    <t>054</t>
  </si>
  <si>
    <t>Naranja</t>
  </si>
  <si>
    <t>055</t>
  </si>
  <si>
    <t>056</t>
  </si>
  <si>
    <t>057</t>
  </si>
  <si>
    <t>Otras frutas cítricas</t>
  </si>
  <si>
    <t>058</t>
  </si>
  <si>
    <t>059</t>
  </si>
  <si>
    <t>060</t>
  </si>
  <si>
    <t>Aguacate</t>
  </si>
  <si>
    <t>061</t>
  </si>
  <si>
    <t>062</t>
  </si>
  <si>
    <t>063</t>
  </si>
  <si>
    <t>Mangos y guayabas</t>
  </si>
  <si>
    <t>064</t>
  </si>
  <si>
    <t>065</t>
  </si>
  <si>
    <t>066</t>
  </si>
  <si>
    <t>Maracuyá</t>
  </si>
  <si>
    <t>067</t>
  </si>
  <si>
    <t>068</t>
  </si>
  <si>
    <t>069</t>
  </si>
  <si>
    <t>Otras frutas tropicales y subtropicales</t>
  </si>
  <si>
    <t>070</t>
  </si>
  <si>
    <t>071</t>
  </si>
  <si>
    <t>072</t>
  </si>
  <si>
    <t>Piñas</t>
  </si>
  <si>
    <t>073</t>
  </si>
  <si>
    <t>074</t>
  </si>
  <si>
    <t>175</t>
  </si>
  <si>
    <t>Otras frutas n.c.p. y nueces</t>
  </si>
  <si>
    <t>076</t>
  </si>
  <si>
    <t>077</t>
  </si>
  <si>
    <t>078</t>
  </si>
  <si>
    <t>Cultivo de palmas de aceite (palma africana)</t>
  </si>
  <si>
    <t>079</t>
  </si>
  <si>
    <t>080</t>
  </si>
  <si>
    <t>081</t>
  </si>
  <si>
    <t>Granos de soya, semillas para plantar</t>
  </si>
  <si>
    <t>082</t>
  </si>
  <si>
    <t>083</t>
  </si>
  <si>
    <t>084</t>
  </si>
  <si>
    <t>Maní con cáscara, semillas para plantar</t>
  </si>
  <si>
    <t>085</t>
  </si>
  <si>
    <t>086</t>
  </si>
  <si>
    <t>087</t>
  </si>
  <si>
    <t>Otros cultivo de semillas oleaginosas</t>
  </si>
  <si>
    <t>088</t>
  </si>
  <si>
    <t>089</t>
  </si>
  <si>
    <t>090</t>
  </si>
  <si>
    <t>Otros cultivos de frutos oleaginosos</t>
  </si>
  <si>
    <t>091</t>
  </si>
  <si>
    <t>092</t>
  </si>
  <si>
    <t>093</t>
  </si>
  <si>
    <t>Papas</t>
  </si>
  <si>
    <t>094</t>
  </si>
  <si>
    <t>095</t>
  </si>
  <si>
    <t>096</t>
  </si>
  <si>
    <t>Yuca</t>
  </si>
  <si>
    <t>097</t>
  </si>
  <si>
    <t>098</t>
  </si>
  <si>
    <t>099</t>
  </si>
  <si>
    <t>Otras Raíces y tubérculos comestibles ricos en almidón o inulina n.c.p.</t>
  </si>
  <si>
    <t>100</t>
  </si>
  <si>
    <t>101</t>
  </si>
  <si>
    <t>102</t>
  </si>
  <si>
    <t>Cacao en grano</t>
  </si>
  <si>
    <t>103</t>
  </si>
  <si>
    <t>104</t>
  </si>
  <si>
    <t>105</t>
  </si>
  <si>
    <t>Café en grano</t>
  </si>
  <si>
    <t>106</t>
  </si>
  <si>
    <t>107</t>
  </si>
  <si>
    <t>108</t>
  </si>
  <si>
    <t>Otras plantas aromáticas, estimulantes y especias n.c.p.</t>
  </si>
  <si>
    <t>109</t>
  </si>
  <si>
    <t>110</t>
  </si>
  <si>
    <t>111</t>
  </si>
  <si>
    <t>Vegetales leguminosos secos</t>
  </si>
  <si>
    <t>Fréjol seco</t>
  </si>
  <si>
    <t>112</t>
  </si>
  <si>
    <t>113</t>
  </si>
  <si>
    <t>114</t>
  </si>
  <si>
    <t>115</t>
  </si>
  <si>
    <t>116</t>
  </si>
  <si>
    <t>117</t>
  </si>
  <si>
    <t>Cosechas de azúcar</t>
  </si>
  <si>
    <t>118</t>
  </si>
  <si>
    <t>119</t>
  </si>
  <si>
    <t>120</t>
  </si>
  <si>
    <t>Claveles</t>
  </si>
  <si>
    <t>121</t>
  </si>
  <si>
    <t>122</t>
  </si>
  <si>
    <t>123</t>
  </si>
  <si>
    <t>Craspedia y capullos de flores de Craspedia</t>
  </si>
  <si>
    <t>124</t>
  </si>
  <si>
    <t>125</t>
  </si>
  <si>
    <t>126</t>
  </si>
  <si>
    <t>Flores de crisantemos y capullos de flores de crisantemos</t>
  </si>
  <si>
    <t>127</t>
  </si>
  <si>
    <t>128</t>
  </si>
  <si>
    <t>129</t>
  </si>
  <si>
    <t>Girasoles y capullos de flores de Girasoles</t>
  </si>
  <si>
    <t>130</t>
  </si>
  <si>
    <t>131</t>
  </si>
  <si>
    <t>132</t>
  </si>
  <si>
    <t>Gypsophila y capullos de flores de Gypsophila</t>
  </si>
  <si>
    <t>133</t>
  </si>
  <si>
    <t>134</t>
  </si>
  <si>
    <t>135</t>
  </si>
  <si>
    <t>Orquídeas</t>
  </si>
  <si>
    <t>136</t>
  </si>
  <si>
    <t>137</t>
  </si>
  <si>
    <t>138</t>
  </si>
  <si>
    <t>Rosas</t>
  </si>
  <si>
    <t>139</t>
  </si>
  <si>
    <t>140</t>
  </si>
  <si>
    <t>141</t>
  </si>
  <si>
    <t>semillas de flores</t>
  </si>
  <si>
    <t>142</t>
  </si>
  <si>
    <t>143</t>
  </si>
  <si>
    <t>144</t>
  </si>
  <si>
    <t>Palmito</t>
  </si>
  <si>
    <t>145</t>
  </si>
  <si>
    <t>146</t>
  </si>
  <si>
    <t>147</t>
  </si>
  <si>
    <t>Plantas de fibras, plantas vivas, flores y capullos de flores, tabaco no procesado y caucho natural</t>
  </si>
  <si>
    <t>148</t>
  </si>
  <si>
    <t>149</t>
  </si>
  <si>
    <t>150</t>
  </si>
  <si>
    <t>Tabaco sin elaborar</t>
  </si>
  <si>
    <t>151</t>
  </si>
  <si>
    <t>152</t>
  </si>
  <si>
    <t>153</t>
  </si>
  <si>
    <t>Otras plantas de fibras, plantas vivas, flores y capullos de flores, tabaco no procesado y caucho natural</t>
  </si>
  <si>
    <t>154</t>
  </si>
  <si>
    <t>155</t>
  </si>
  <si>
    <t>156</t>
  </si>
  <si>
    <t>Productos del forraje, semillas de remolacha y semillas de plantas forrajeras</t>
  </si>
  <si>
    <t>157</t>
  </si>
  <si>
    <t>158</t>
  </si>
  <si>
    <t>159</t>
  </si>
  <si>
    <t>Propagación de plantas</t>
  </si>
  <si>
    <t>160</t>
  </si>
  <si>
    <t>161</t>
  </si>
  <si>
    <t>162</t>
  </si>
  <si>
    <t>Otras Flores</t>
  </si>
  <si>
    <t>163</t>
  </si>
  <si>
    <t>164</t>
  </si>
  <si>
    <t>165</t>
  </si>
  <si>
    <t>Animales Bovinos Vivos</t>
  </si>
  <si>
    <t>166</t>
  </si>
  <si>
    <t>167</t>
  </si>
  <si>
    <t>168</t>
  </si>
  <si>
    <t>Caballos y otros equinos</t>
  </si>
  <si>
    <t>169</t>
  </si>
  <si>
    <t>170</t>
  </si>
  <si>
    <t>Caprinos (cabras) y Ovinos (ovejas)</t>
  </si>
  <si>
    <t>171</t>
  </si>
  <si>
    <t>172</t>
  </si>
  <si>
    <t>173</t>
  </si>
  <si>
    <t>Porcinos/cerdos</t>
  </si>
  <si>
    <t>174</t>
  </si>
  <si>
    <t>176</t>
  </si>
  <si>
    <t>Pollos y gallinas</t>
  </si>
  <si>
    <t>177</t>
  </si>
  <si>
    <t>178</t>
  </si>
  <si>
    <t>179</t>
  </si>
  <si>
    <t>Otras aves y animales vivos n.c.p.</t>
  </si>
  <si>
    <t>180</t>
  </si>
  <si>
    <t>181</t>
  </si>
  <si>
    <t>182</t>
  </si>
  <si>
    <t>Leche cruda</t>
  </si>
  <si>
    <t>183</t>
  </si>
  <si>
    <t>184</t>
  </si>
  <si>
    <t>185</t>
  </si>
  <si>
    <t>Huevos de gallina o de otras aves, con cáscara, frescos</t>
  </si>
  <si>
    <t>186</t>
  </si>
  <si>
    <t>187</t>
  </si>
  <si>
    <t>188</t>
  </si>
  <si>
    <t>otros productos animales n.c.p.</t>
  </si>
  <si>
    <t>189</t>
  </si>
  <si>
    <t>190</t>
  </si>
  <si>
    <t>191</t>
  </si>
  <si>
    <t>Madera sin elaborar</t>
  </si>
  <si>
    <t>192</t>
  </si>
  <si>
    <t>193</t>
  </si>
  <si>
    <t>194</t>
  </si>
  <si>
    <t>Productos forestales no madereros</t>
  </si>
  <si>
    <t>195</t>
  </si>
  <si>
    <t>196</t>
  </si>
  <si>
    <t>197</t>
  </si>
  <si>
    <t>Atunes vivos, frescos o refrigerados (acuicultura)</t>
  </si>
  <si>
    <t>198</t>
  </si>
  <si>
    <t>199</t>
  </si>
  <si>
    <t>200</t>
  </si>
  <si>
    <t>Atunes vivos, frescos o refrigerados (pesca)</t>
  </si>
  <si>
    <t>201</t>
  </si>
  <si>
    <t>202</t>
  </si>
  <si>
    <t>203</t>
  </si>
  <si>
    <t>Peces vivos, frescos o refrigerados (excepto atún, acuicultura)</t>
  </si>
  <si>
    <t>204</t>
  </si>
  <si>
    <t>205</t>
  </si>
  <si>
    <t>206</t>
  </si>
  <si>
    <t>Peces vivos, frescos o refrigerados (excepto atún,pesca)</t>
  </si>
  <si>
    <t>207</t>
  </si>
  <si>
    <t>208</t>
  </si>
  <si>
    <t>209</t>
  </si>
  <si>
    <t>Camarón fresco o refrigerado (acuicultura)</t>
  </si>
  <si>
    <t>210</t>
  </si>
  <si>
    <t>211</t>
  </si>
  <si>
    <t>212</t>
  </si>
  <si>
    <t>Camarón fresco o refrigerado (pesca)</t>
  </si>
  <si>
    <t>213</t>
  </si>
  <si>
    <t>214</t>
  </si>
  <si>
    <t>215</t>
  </si>
  <si>
    <t>Crustáceos (excluye camarón), sin congelar; ostras; otros moluscos e invertebrados acuáticos, vivos, frescos o refrigerados; otras plantas y animales acuáticos (acuicultura)</t>
  </si>
  <si>
    <t>216</t>
  </si>
  <si>
    <t>217</t>
  </si>
  <si>
    <t>218</t>
  </si>
  <si>
    <t>Crustáceos (excluye camarón), sin congelar; ostras; otros moluscos e invertebrados acuáticos, vivos, frescos o refrigerados; otras plantas y animales acuáticos (pesca).</t>
  </si>
  <si>
    <t>219</t>
  </si>
  <si>
    <t>220</t>
  </si>
  <si>
    <t>221</t>
  </si>
  <si>
    <t>257</t>
  </si>
  <si>
    <t>Servicios Petroleros</t>
  </si>
  <si>
    <t>222</t>
  </si>
  <si>
    <t>223</t>
  </si>
  <si>
    <t>224</t>
  </si>
  <si>
    <t xml:space="preserve">Petróleo crudo </t>
  </si>
  <si>
    <t>225</t>
  </si>
  <si>
    <t>226</t>
  </si>
  <si>
    <t>227</t>
  </si>
  <si>
    <t>Gas natural</t>
  </si>
  <si>
    <t>228</t>
  </si>
  <si>
    <t>229</t>
  </si>
  <si>
    <t>230</t>
  </si>
  <si>
    <t>Minerales metálicos</t>
  </si>
  <si>
    <t>231</t>
  </si>
  <si>
    <t>232</t>
  </si>
  <si>
    <t>233</t>
  </si>
  <si>
    <t>Piedra, arena y arcilla</t>
  </si>
  <si>
    <t>234</t>
  </si>
  <si>
    <t>235</t>
  </si>
  <si>
    <t>236</t>
  </si>
  <si>
    <t>Otros minerales</t>
  </si>
  <si>
    <t>237</t>
  </si>
  <si>
    <t>238</t>
  </si>
  <si>
    <t>239</t>
  </si>
  <si>
    <t>Energía eléctrica, gas de ciudad, vapor y agua caliente</t>
  </si>
  <si>
    <t>240</t>
  </si>
  <si>
    <t>241</t>
  </si>
  <si>
    <t>242</t>
  </si>
  <si>
    <t>691</t>
  </si>
  <si>
    <t>Servicios de distribución de electricidad y gas</t>
  </si>
  <si>
    <t>243</t>
  </si>
  <si>
    <t>244</t>
  </si>
  <si>
    <t>245</t>
  </si>
  <si>
    <t>Agua</t>
  </si>
  <si>
    <t>246</t>
  </si>
  <si>
    <t>247</t>
  </si>
  <si>
    <t>248</t>
  </si>
  <si>
    <t>Servicios de alcantarillado, distribución y comercialización de agua</t>
  </si>
  <si>
    <t>249</t>
  </si>
  <si>
    <t>250</t>
  </si>
  <si>
    <t>251</t>
  </si>
  <si>
    <t>Carne de ganado bovino</t>
  </si>
  <si>
    <t>252</t>
  </si>
  <si>
    <t>253</t>
  </si>
  <si>
    <t>254</t>
  </si>
  <si>
    <t>Carne de ganado porcino</t>
  </si>
  <si>
    <t>255</t>
  </si>
  <si>
    <t>256</t>
  </si>
  <si>
    <t xml:space="preserve">Carne de otras aves de corral </t>
  </si>
  <si>
    <t>Carne de otro tipo de animales n.c.p.</t>
  </si>
  <si>
    <t>Carne de pollo</t>
  </si>
  <si>
    <t>Despojos comestibles de mamíferos y aves de corral</t>
  </si>
  <si>
    <t>Embutidos, conservas y preparados de carne</t>
  </si>
  <si>
    <t>Otros productos cárnicos n.c.p.</t>
  </si>
  <si>
    <t>Pescado congelado, seco o salado; filetes de pescado</t>
  </si>
  <si>
    <t>Camarón elaborado</t>
  </si>
  <si>
    <t>Harina de pescado (excepto de consumo humano)</t>
  </si>
  <si>
    <t>Preparados y conservas de pescado y de otras especies acúaticas, y otros productos de especies acuáticas elaboradas (incluye servicios de procesamiento de pescado)</t>
  </si>
  <si>
    <t>Otros productos de especies acuáticas no aptos para el consumo humano</t>
  </si>
  <si>
    <t>Coliflores y brócoli congelados</t>
  </si>
  <si>
    <t>Preparaciones y conservas de verduras, legumbres y patatas (excepto coliflores y brócoli congelados)</t>
  </si>
  <si>
    <t>Frutas y nueces preparados y conservados</t>
  </si>
  <si>
    <t>Aceites vegetales, crudo</t>
  </si>
  <si>
    <t>Aceites vegetales, refinado</t>
  </si>
  <si>
    <t>Grasas y aceites animales</t>
  </si>
  <si>
    <t>Margarina y grasas vegetales</t>
  </si>
  <si>
    <t>Otros productos de aceites y grasas de origen vegetal y animal</t>
  </si>
  <si>
    <t>Leche elaborada</t>
  </si>
  <si>
    <t>Productos derivados de la leche</t>
  </si>
  <si>
    <t>Arroz pilado, blanqueado y pulido</t>
  </si>
  <si>
    <t>Harina de trigo</t>
  </si>
  <si>
    <t>Otras harinas vegetales, sémolas y otros productos</t>
  </si>
  <si>
    <t>Almidones y sus productos; azúcares y jarabes de azúcar n.c.p.</t>
  </si>
  <si>
    <t>Productos elaborados en la alimentación de animales</t>
  </si>
  <si>
    <t>Productos de panadería</t>
  </si>
  <si>
    <t>Azúcar</t>
  </si>
  <si>
    <t>Cacao elaborado sin edulcorantes</t>
  </si>
  <si>
    <t>Chocolate y bombones (incluye polvo de cacao con edulcorante)</t>
  </si>
  <si>
    <t>Productos de confitería</t>
  </si>
  <si>
    <t>Macarrones, fideos, alcuzcuz y productos farináceos análogos</t>
  </si>
  <si>
    <t>Café tostado, molido, soluble y otros n.c.p.</t>
  </si>
  <si>
    <t>Otros productos alimenticios n.c.p.</t>
  </si>
  <si>
    <t>Alcohol etílico y bebidas alcohólicas</t>
  </si>
  <si>
    <t>Licores de malta y malta</t>
  </si>
  <si>
    <t>Bebidas no alcohólicas; aguas minerales embotelladas</t>
  </si>
  <si>
    <t>Productos del tabaco</t>
  </si>
  <si>
    <t>Hilos e hilados de fibras textiles</t>
  </si>
  <si>
    <t>Tejidos y telas de fibras textiles</t>
  </si>
  <si>
    <t>Confecciones con materiales textiles (excepto prendas de vestir)</t>
  </si>
  <si>
    <t>Tejidos de punto o ganchillo; prendas de vestir</t>
  </si>
  <si>
    <t>Cuero y productos de cuero (excepto calzado)</t>
  </si>
  <si>
    <t>Calzado de cualquier material y sus partes</t>
  </si>
  <si>
    <t>Madera aserrada, cortada o descortezada; y otras elaboraciones</t>
  </si>
  <si>
    <t xml:space="preserve">Tableros, paneles y hojas de madera </t>
  </si>
  <si>
    <t>Obras de carpintería para edificios y construcción</t>
  </si>
  <si>
    <t>Cajas, cajones y otros productos de madera, corcho y trensables</t>
  </si>
  <si>
    <t>321</t>
  </si>
  <si>
    <t>Pasta de papel</t>
  </si>
  <si>
    <t>Papel y cartón</t>
  </si>
  <si>
    <t>Cajas de cartón y otros productos de papel y cartón</t>
  </si>
  <si>
    <t>Productos editoriales imprentas y otros productos n.c.p.</t>
  </si>
  <si>
    <t>Otros productos y subproductos de petróleo; coque y alquitrán</t>
  </si>
  <si>
    <t>Gasolina para motor, incluso gasolina de aviación</t>
  </si>
  <si>
    <t>Naftas y aceites destilados ligeros o livianos</t>
  </si>
  <si>
    <t>Diesel</t>
  </si>
  <si>
    <t>Fuel Oil</t>
  </si>
  <si>
    <t>Otros combustibles y aceites lubricantes de petróleo</t>
  </si>
  <si>
    <t xml:space="preserve">Gases de hidrocarburos </t>
  </si>
  <si>
    <t>Productos químicos básicos</t>
  </si>
  <si>
    <t>Fertilizantes y pesticidas</t>
  </si>
  <si>
    <t>Plásticos primarios y caucho sintético y artificial</t>
  </si>
  <si>
    <t>351</t>
  </si>
  <si>
    <t>Pinturas y barnices y productos conexos; colores para la pintura artística; tinta</t>
  </si>
  <si>
    <t>352</t>
  </si>
  <si>
    <t>Productos farmacéuticos</t>
  </si>
  <si>
    <t>Jabón y detergentes</t>
  </si>
  <si>
    <t>Preparados para limpiar y pulir</t>
  </si>
  <si>
    <t>Perfumes y preparados de tocador</t>
  </si>
  <si>
    <t>Productos químicos n.c.p.</t>
  </si>
  <si>
    <t>Fibras textiles manufacturadas</t>
  </si>
  <si>
    <t>361</t>
  </si>
  <si>
    <t>Tiras y tubos de caucho</t>
  </si>
  <si>
    <t>362</t>
  </si>
  <si>
    <t>Otros productos de caucho</t>
  </si>
  <si>
    <t>Productos de plástico</t>
  </si>
  <si>
    <t>371</t>
  </si>
  <si>
    <t>Vidrio y productos de vidrio</t>
  </si>
  <si>
    <t>372</t>
  </si>
  <si>
    <t>Artículos de cerámica no estructurales</t>
  </si>
  <si>
    <t xml:space="preserve">Productos refractarios, productos de arcilla no refractarios estructurales </t>
  </si>
  <si>
    <t>Artículos de hormigón, cemento y yeso; cal y yeso</t>
  </si>
  <si>
    <t>Cemento y clinker de cemento</t>
  </si>
  <si>
    <t xml:space="preserve">Piedras y otros productos de minerales no metálicos </t>
  </si>
  <si>
    <t>381</t>
  </si>
  <si>
    <t>Muebles</t>
  </si>
  <si>
    <t>Otros productos manufacturados diversos</t>
  </si>
  <si>
    <t>Construcciones prefabricadas</t>
  </si>
  <si>
    <t>411</t>
  </si>
  <si>
    <t>Productos básicos de hierro y acero</t>
  </si>
  <si>
    <t>412</t>
  </si>
  <si>
    <t>Productos de hierro o acero</t>
  </si>
  <si>
    <t>Metales preciosos, comunes y metales revestidos con metales preciosos</t>
  </si>
  <si>
    <t>Productos de otros metales</t>
  </si>
  <si>
    <t>Productos metálicos estructurales, tanques, reservorios y contenedores, generadores de vapor, y sus partes</t>
  </si>
  <si>
    <t>Productos domésticos de metal</t>
  </si>
  <si>
    <t>Otros productos metálicos elaborados n.c.p.</t>
  </si>
  <si>
    <t>Maquinaria para usos generales</t>
  </si>
  <si>
    <t>Maquinaria para usos especiales (excepto electrodomésticos y sus partes)</t>
  </si>
  <si>
    <t>Electrodomésticos y sus partes</t>
  </si>
  <si>
    <t>Maquinaria de oficina, contabilidad y equipo informático</t>
  </si>
  <si>
    <t>Maquinaria y aparatos eléctricos</t>
  </si>
  <si>
    <t>Equipo y aparatos de radio, de televisión y de comunicación</t>
  </si>
  <si>
    <t>Aparatos médicos, instrumentos de precisión y ópticos, relojes de pared y de mano</t>
  </si>
  <si>
    <t>Vehículos automotores, partes y accesorios</t>
  </si>
  <si>
    <t>Otro equipo y material de transporte n.c.p. (incluye servicios de mantenimiento y reparación)</t>
  </si>
  <si>
    <t>Construcción de edificios no residenciales</t>
  </si>
  <si>
    <t>Construcción de edificios residenciales</t>
  </si>
  <si>
    <t xml:space="preserve">Construcción de obras de ingeniería civil </t>
  </si>
  <si>
    <t>Servicios de preparación del terreno de construcción</t>
  </si>
  <si>
    <t>Servicios de instalación, acabado y finalización de edificios</t>
  </si>
  <si>
    <t>Servicios comerciales</t>
  </si>
  <si>
    <t>Servicios de alojamiento</t>
  </si>
  <si>
    <t>Servicios de suministro de comida y bebida</t>
  </si>
  <si>
    <t>Servicios de transporte de pasajeros por carretera</t>
  </si>
  <si>
    <t>Servicios de transporte de carga por carretera</t>
  </si>
  <si>
    <t>Servicios de transporte por ferrocarril y vía acuática (incluye pasajeros y carga)</t>
  </si>
  <si>
    <t xml:space="preserve">Servicios de transporte de pasajeros por via aérea </t>
  </si>
  <si>
    <t xml:space="preserve">Servicios de transporte de carga por via aérea </t>
  </si>
  <si>
    <t>Servicios de transporte por tubería</t>
  </si>
  <si>
    <t>Servicios de alquiler de vehículos de transporte</t>
  </si>
  <si>
    <t>Servicios auxiliares para el transporte</t>
  </si>
  <si>
    <t>672</t>
  </si>
  <si>
    <t>Servicios de almacenamiento</t>
  </si>
  <si>
    <t>681</t>
  </si>
  <si>
    <t>Servicios postales y de mensajería</t>
  </si>
  <si>
    <t>711</t>
  </si>
  <si>
    <t>Servicios de intermediación financiera, con excepción de servicios bancarios de inversión, servicios de seguros y servicios de pensiones</t>
  </si>
  <si>
    <t>Servicios del banco central</t>
  </si>
  <si>
    <t>SIFMI</t>
  </si>
  <si>
    <t>Servicios de holding e inversión bancaria</t>
  </si>
  <si>
    <t>Otros servicios de seguros</t>
  </si>
  <si>
    <t>Servicios de planes de pensiones</t>
  </si>
  <si>
    <t>Servicios de seguros de vida</t>
  </si>
  <si>
    <t>Servicios de reaseguros</t>
  </si>
  <si>
    <t>Servicios auxiliares de intermediación financiera distintos de los servicios de seguros y de pensiones</t>
  </si>
  <si>
    <t>Servicios auxiliares de seguros y de pensiones</t>
  </si>
  <si>
    <t>Alquiler imputado de vivienda</t>
  </si>
  <si>
    <t>Alquiler de vivienda</t>
  </si>
  <si>
    <t>Otros servicios inmobiliarios</t>
  </si>
  <si>
    <t>Servicios de leasing y concesión de licencias</t>
  </si>
  <si>
    <t>Servicios de veterinaria</t>
  </si>
  <si>
    <t>Otros servicios profesionales y técnicos</t>
  </si>
  <si>
    <t>Servicios jurídicos y contables</t>
  </si>
  <si>
    <t>Servicios de consultoria administrativa y gestión; servicios de la tecnología de la información</t>
  </si>
  <si>
    <t>Servicios de la tecnología de la información</t>
  </si>
  <si>
    <t xml:space="preserve">Servicios de arquitectura, ingenieria y análogos </t>
  </si>
  <si>
    <t>Servicios de publicidad y provisión de espacio o tiempo publicitario</t>
  </si>
  <si>
    <t>Actividades de telecomunicaciones</t>
  </si>
  <si>
    <t>Servicios de telecomunicaciones móviles</t>
  </si>
  <si>
    <t>Servicios de telefonía fija</t>
  </si>
  <si>
    <t>Servicios de telecomunicaciones en internet</t>
  </si>
  <si>
    <t>Servicios de publicación de información en línea, servicios de agencias de prensa</t>
  </si>
  <si>
    <t>Servicios de bibliotecas y archivos</t>
  </si>
  <si>
    <t>Servicios de transmisión, programación y distribución de programas</t>
  </si>
  <si>
    <t>Servicios de investigación y seguridad</t>
  </si>
  <si>
    <t>Servicios relacionados con las agencias de viajes y operadores de viaje</t>
  </si>
  <si>
    <t>Otros servicios auxiliares</t>
  </si>
  <si>
    <t>Servicios de soporte a la agricultura, la caza, la silvicultura, la pesca, la minería y los servicios públicos</t>
  </si>
  <si>
    <t>Servicios de mantenimiento, reparación e instalación (excepto la construcción)</t>
  </si>
  <si>
    <t>Servicios de manufactura en insumos físicos que son propiedad de otros</t>
  </si>
  <si>
    <t>Otros servicios de manufactura, editorial, servicios de imprenta y reproducción y servicios de recuperación de materiales</t>
  </si>
  <si>
    <t>Servicios administrativos del gobierno y servicios públicos administrativos para la comunidad en general</t>
  </si>
  <si>
    <t>Servicios administrativos para el régimen de seguridad social de afiliación obligatoria</t>
  </si>
  <si>
    <t>Servicios de educación preprimaria (Inicial) y primaria (privada)</t>
  </si>
  <si>
    <t>Servicios de educación preprimaria (Inicial) y primaria (pública)</t>
  </si>
  <si>
    <t>Servicios de educación secundaria (privada)</t>
  </si>
  <si>
    <t>Servicios de educación secundaria (pública)</t>
  </si>
  <si>
    <t>Servicios de educación post-secundaria no terciaria y servicios de educación superior (privada)</t>
  </si>
  <si>
    <t>Servicios de educación post-secundaria no terciaria y servicios de educación superior (pública)</t>
  </si>
  <si>
    <t>Otros servicios de enseñanza, capacitación y servicios de apoyo educativo (privada)</t>
  </si>
  <si>
    <t>Otros servicios de enseñanza, capacitación y servicios de apoyo educativo (pública)</t>
  </si>
  <si>
    <t>Servicios de salud humana y servicios sociales (privada)</t>
  </si>
  <si>
    <t>Servicios de salud humana y Servicios sociales (pública)</t>
  </si>
  <si>
    <t>Desperdicios y gestión de desechos, servicios de reciclado, y actividades de saneamiento</t>
  </si>
  <si>
    <t>Servicios de asociaciones y actividades de servicios personales, otros servicios</t>
  </si>
  <si>
    <t>Servicios religiosos</t>
  </si>
  <si>
    <t>Servicios de esparcimiento, culturales y deportivos</t>
  </si>
  <si>
    <t xml:space="preserve">Servicios domésticos </t>
  </si>
  <si>
    <t>Compras Directas</t>
  </si>
  <si>
    <t>Ajuste CIF/FOB</t>
  </si>
  <si>
    <t>Totales</t>
  </si>
  <si>
    <t>Total gasto de consumo final de las Instituciones sin Fines de Lucro que sirven a los hogares
(pc)</t>
  </si>
  <si>
    <t>Formación bruta de capital fijo</t>
  </si>
  <si>
    <t>Variación de existencias</t>
  </si>
  <si>
    <t>Utilización
total
(pc)</t>
  </si>
  <si>
    <t xml:space="preserve"> </t>
  </si>
  <si>
    <t>VAB</t>
  </si>
  <si>
    <t>VALOR AGREGADO BRUTO</t>
  </si>
  <si>
    <t>77</t>
  </si>
  <si>
    <t>78</t>
  </si>
  <si>
    <t>Total
consumo
 intermedio
(pc)</t>
  </si>
  <si>
    <t xml:space="preserve">Huevos con cáscara, conservados o cocidos </t>
  </si>
  <si>
    <t>TOTAL</t>
  </si>
  <si>
    <t>Total gasto de consumo final de los hogares residentes
(pc)</t>
  </si>
  <si>
    <t>Gasto de consumo final del Gobierno General (pc)</t>
  </si>
  <si>
    <t>Exportaciones de bienes y servicios (pc)</t>
  </si>
  <si>
    <t>Exportaciones de bienes y servicios (pb)</t>
  </si>
  <si>
    <t>Total
consumo
 intermedio
(pb)</t>
  </si>
  <si>
    <t>Total gasto de consumo final de los hogares residentes
(pb)</t>
  </si>
  <si>
    <t>Gasto de consumo final del Gobierno General (pb)</t>
  </si>
  <si>
    <t>Total gasto de consumo final de las Instituciones sin Fines de Lucro que sirven a los hogares
(pb)</t>
  </si>
  <si>
    <t>Formación bruta de capital fijo (pb)</t>
  </si>
  <si>
    <t>Utilización
total
(pb)</t>
  </si>
  <si>
    <t>REMUNERACIONES</t>
  </si>
  <si>
    <t>261</t>
  </si>
  <si>
    <t>271</t>
  </si>
  <si>
    <t>281</t>
  </si>
  <si>
    <t>291</t>
  </si>
  <si>
    <t>301</t>
  </si>
  <si>
    <t>311</t>
  </si>
  <si>
    <t>331</t>
  </si>
  <si>
    <t>341</t>
  </si>
  <si>
    <t>391</t>
  </si>
  <si>
    <t>401</t>
  </si>
  <si>
    <t>421</t>
  </si>
  <si>
    <t>431</t>
  </si>
  <si>
    <t>441</t>
  </si>
  <si>
    <t>451</t>
  </si>
  <si>
    <t>461</t>
  </si>
  <si>
    <t>471</t>
  </si>
  <si>
    <t>481</t>
  </si>
  <si>
    <t>491</t>
  </si>
  <si>
    <t>501</t>
  </si>
  <si>
    <t>511</t>
  </si>
  <si>
    <t>521</t>
  </si>
  <si>
    <t>531</t>
  </si>
  <si>
    <t>541</t>
  </si>
  <si>
    <t>551</t>
  </si>
  <si>
    <t>561</t>
  </si>
  <si>
    <t>571</t>
  </si>
  <si>
    <t>581</t>
  </si>
  <si>
    <t>591</t>
  </si>
  <si>
    <t>601</t>
  </si>
  <si>
    <t>611</t>
  </si>
  <si>
    <t>621</t>
  </si>
  <si>
    <t>631</t>
  </si>
  <si>
    <t>641</t>
  </si>
  <si>
    <t>651</t>
  </si>
  <si>
    <t>661</t>
  </si>
  <si>
    <t>671</t>
  </si>
  <si>
    <t>701</t>
  </si>
  <si>
    <t>721</t>
  </si>
  <si>
    <t>731</t>
  </si>
  <si>
    <t>741</t>
  </si>
  <si>
    <t>751</t>
  </si>
  <si>
    <t>761</t>
  </si>
  <si>
    <t>771</t>
  </si>
  <si>
    <t>262</t>
  </si>
  <si>
    <t>272</t>
  </si>
  <si>
    <t>282</t>
  </si>
  <si>
    <t>292</t>
  </si>
  <si>
    <t>302</t>
  </si>
  <si>
    <t>312</t>
  </si>
  <si>
    <t>322</t>
  </si>
  <si>
    <t>332</t>
  </si>
  <si>
    <t>342</t>
  </si>
  <si>
    <t>382</t>
  </si>
  <si>
    <t>392</t>
  </si>
  <si>
    <t>402</t>
  </si>
  <si>
    <t>422</t>
  </si>
  <si>
    <t>432</t>
  </si>
  <si>
    <t>442</t>
  </si>
  <si>
    <t>452</t>
  </si>
  <si>
    <t>462</t>
  </si>
  <si>
    <t>472</t>
  </si>
  <si>
    <t>482</t>
  </si>
  <si>
    <t>492</t>
  </si>
  <si>
    <t>502</t>
  </si>
  <si>
    <t>512</t>
  </si>
  <si>
    <t>522</t>
  </si>
  <si>
    <t>532</t>
  </si>
  <si>
    <t>542</t>
  </si>
  <si>
    <t>552</t>
  </si>
  <si>
    <t>562</t>
  </si>
  <si>
    <t>572</t>
  </si>
  <si>
    <t>582</t>
  </si>
  <si>
    <t>592</t>
  </si>
  <si>
    <t>602</t>
  </si>
  <si>
    <t>612</t>
  </si>
  <si>
    <t>622</t>
  </si>
  <si>
    <t>632</t>
  </si>
  <si>
    <t>642</t>
  </si>
  <si>
    <t>652</t>
  </si>
  <si>
    <t>662</t>
  </si>
  <si>
    <t>682</t>
  </si>
  <si>
    <t>692</t>
  </si>
  <si>
    <t>702</t>
  </si>
  <si>
    <t>712</t>
  </si>
  <si>
    <t>722</t>
  </si>
  <si>
    <t>732</t>
  </si>
  <si>
    <t>742</t>
  </si>
  <si>
    <t>752</t>
  </si>
  <si>
    <t>762</t>
  </si>
  <si>
    <t>772</t>
  </si>
  <si>
    <t>Remuneraciones</t>
  </si>
  <si>
    <t>Total consumo  intermedio (pb)</t>
  </si>
  <si>
    <t>Total gasto de consumo final de los hogares residentes (pb)</t>
  </si>
  <si>
    <t>Total gasto de consumo final de las Instituciones sin Fines de Lucro que sirven a los hogares (pb)</t>
  </si>
  <si>
    <t>Utilización total (pb)</t>
  </si>
  <si>
    <t>Consumo Doméstico (pb)</t>
  </si>
  <si>
    <t>Importaciones (pb)</t>
  </si>
  <si>
    <t>Total Consumo (pb)</t>
  </si>
  <si>
    <t>Impuestos netos sobre productos</t>
  </si>
  <si>
    <t>Total Consumo (pc)</t>
  </si>
  <si>
    <t>Valor Agregado Bruto</t>
  </si>
  <si>
    <t>Impuestos netos sobre la producción</t>
  </si>
  <si>
    <t>EBE / IMB</t>
  </si>
  <si>
    <t>Producción Total</t>
  </si>
  <si>
    <t>Empleo Total</t>
  </si>
  <si>
    <t>Producción Total (cuadre)</t>
  </si>
  <si>
    <t>Cuadre</t>
  </si>
  <si>
    <t>A Chequear futuro CAB</t>
  </si>
  <si>
    <t>Negativos Ci</t>
  </si>
  <si>
    <t>VBP_1</t>
  </si>
  <si>
    <t>VBP_2</t>
  </si>
  <si>
    <t>VBP_3</t>
  </si>
  <si>
    <t>VBP_4</t>
  </si>
  <si>
    <t>VBP_5</t>
  </si>
  <si>
    <t>MIP(IxI)</t>
  </si>
  <si>
    <t>Diferencia</t>
  </si>
  <si>
    <t>SIMULACIONES + ORIGINAL</t>
  </si>
  <si>
    <t>Simulaciones</t>
  </si>
  <si>
    <t>Vt_Of(IxI)</t>
  </si>
  <si>
    <t>Cambios</t>
  </si>
  <si>
    <t>Ci_pc_TOU</t>
  </si>
  <si>
    <t>PCC_TOU</t>
  </si>
  <si>
    <t>Simulación</t>
  </si>
  <si>
    <t>ORIGINAL+ SIMULACION</t>
  </si>
  <si>
    <t>SIMULACION</t>
  </si>
  <si>
    <t>ORIGINAL</t>
  </si>
  <si>
    <t>VBP_6</t>
  </si>
  <si>
    <t>VBP_MIP</t>
  </si>
  <si>
    <t>DIFERENCIA</t>
  </si>
  <si>
    <t>VBP_Sim</t>
  </si>
  <si>
    <t>Diferencia_Sim</t>
  </si>
  <si>
    <t>Controles</t>
  </si>
  <si>
    <t>L_requerimientos_directos_de_empleo</t>
  </si>
  <si>
    <t>multiplicador del empleo</t>
  </si>
  <si>
    <t>Empleo_efecto</t>
  </si>
  <si>
    <r>
      <rPr>
        <b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>Debido a que los efectos en empleo obtenidos por oferta son variados esta simulación solo aplica para EBE e IMB, para las demás variables se deben incluir más restricciones. Por lo tanto, se recomienda unicamente utilizar la simulación de empleo obtenida en la demanda.</t>
    </r>
  </si>
  <si>
    <t>VAB/P1 (Insumo elasticidad)</t>
  </si>
  <si>
    <t>Demanda Final (Insumo para Elasticidad)</t>
  </si>
  <si>
    <t>Ingreso de supuestos del usuario para Simulaciones de impactos en la MIP por cambios en la Oferta</t>
  </si>
  <si>
    <t>PRODUCCIÓN</t>
  </si>
  <si>
    <t>EMPLEO</t>
  </si>
  <si>
    <t>CONSUMO INTERMEDIO IMPORTADO</t>
  </si>
  <si>
    <t>IMPUESTOS A LA PRODUCCIÓN</t>
  </si>
  <si>
    <t>DATOS INICIALES</t>
  </si>
  <si>
    <t>EFECTO DIRECTO EN LA DEMANDA FINAL</t>
  </si>
  <si>
    <t>TASA DE CRECIMIENTO DEL EMPLEO</t>
  </si>
  <si>
    <t>TASA DE CRECIMIENTO DEL CI IMPORTADO</t>
  </si>
  <si>
    <t>TASA DE CRECIMIENTO DEL VAB</t>
  </si>
  <si>
    <t>TASA DE CRECIMIENTO DE LOS IMPUESTOS A LA PRODUCCIÓN</t>
  </si>
  <si>
    <t>DEMANDA FINAL</t>
  </si>
  <si>
    <t>Gasto de consumo final de los Hogares Residentes (pb)</t>
  </si>
  <si>
    <t>Gasto de consumo final de las Instituciones sin Fines de Lucro que sirven a los hogares
(pb)</t>
  </si>
  <si>
    <t>Variación de existencias (pb)</t>
  </si>
  <si>
    <t>VALOR INICIAL DE LA PRODUCCIÓN</t>
  </si>
  <si>
    <t>EMPLEO SITUACIÓN INICIAL</t>
  </si>
  <si>
    <t>CI IMPORTADO</t>
  </si>
  <si>
    <t>EFECTO DIRECTO TOTAL EN LA DEMANDA FINAL</t>
  </si>
  <si>
    <t>VALOR FINAL DE LA PRODUCCIÓN</t>
  </si>
  <si>
    <t>TASA DE CRECIMIENTO DE LA PRODUCCIÓN</t>
  </si>
  <si>
    <t>EMPLEO SITUACION FINAL</t>
  </si>
  <si>
    <t>CI IMPORTADO 
SITUACIÓN FINAL</t>
  </si>
  <si>
    <t>VAB 
SITUACIÓN FINAL</t>
  </si>
  <si>
    <t>REMUNERACIONES
SITUACIÓN FINAL</t>
  </si>
  <si>
    <t>IMPUESTOS A LA PRODUCCIÓN
SITUACIÓN FINAL</t>
  </si>
  <si>
    <t>EBE
SITUACIÓN FINAL</t>
  </si>
  <si>
    <t>Elasticidades</t>
  </si>
  <si>
    <t>CARÁTULA</t>
  </si>
  <si>
    <t>Tablas de utilización</t>
  </si>
  <si>
    <t>Correlacionadores</t>
  </si>
  <si>
    <t>Matriz Insumo-Producto</t>
  </si>
  <si>
    <t>Código producto TOU</t>
  </si>
  <si>
    <t>Descripción producto TOU</t>
  </si>
  <si>
    <t>Código industria TOU</t>
  </si>
  <si>
    <t>Descripción industria TOU</t>
  </si>
  <si>
    <t>Código producto MIP</t>
  </si>
  <si>
    <t>Descripción producto MIP</t>
  </si>
  <si>
    <r>
      <t xml:space="preserve">Elaboración: </t>
    </r>
    <r>
      <rPr>
        <sz val="10"/>
        <color rgb="FF000000"/>
        <rFont val="Arial"/>
        <family val="2"/>
      </rPr>
      <t>BANCO CENTRAL DEL ECUADOR</t>
    </r>
  </si>
  <si>
    <t>2. Tablas de Utilización Nacional a precios de comprador</t>
  </si>
  <si>
    <t>3. Tablas de Utilización Importada a precios de comprador</t>
  </si>
  <si>
    <t>4. Tabla de Utilización Nacional a precios básicos</t>
  </si>
  <si>
    <t>5. Tabla de Utilización Importada a precios básicos</t>
  </si>
  <si>
    <t>ID</t>
  </si>
  <si>
    <t>Código</t>
  </si>
  <si>
    <t>Extracción de minerales metálicos</t>
  </si>
  <si>
    <t>ACTIVIDADES PROFESIONALES, CIENTÍFICAS Y TÉCNICAS, Y ACTIVIDADES DE SERVICIOS ADMINISTRATIVOS Y DE APOYO.</t>
  </si>
  <si>
    <t>Industria                                                                           Industria</t>
  </si>
  <si>
    <t>TOTAL CONSUMO INTERMEDIO A PRECIOS DE COMPRADOR</t>
  </si>
  <si>
    <t>TOTAL CONSUMO INTERMEDIO A PRECIOS BÁSICOS</t>
  </si>
  <si>
    <t>Encadenamientos directos hacia atrás normalizados</t>
  </si>
  <si>
    <t>Encadenamientos directos hacia adelante</t>
  </si>
  <si>
    <t>Encadenamientos directos hacia adelante normalizados</t>
  </si>
  <si>
    <t>Encadenamientos totales hacia atrás normalizados</t>
  </si>
  <si>
    <t>Encadenamientos totales hacia adelante</t>
  </si>
  <si>
    <t>Encadenamientos totales hacia adelante normalizados</t>
  </si>
  <si>
    <t>Simulaciones de impactos en la MIP por cambios en la demanda</t>
  </si>
  <si>
    <t xml:space="preserve">                                                                                        Componentes
Industria                                                                          demanda final
                                                                                   </t>
  </si>
  <si>
    <t>SIMULACIÓN</t>
  </si>
  <si>
    <r>
      <t>Ingrese</t>
    </r>
    <r>
      <rPr>
        <b/>
        <sz val="18"/>
        <color theme="4" tint="-0.249977111117893"/>
        <rFont val="Arial"/>
        <family val="2"/>
      </rPr>
      <t xml:space="preserve"> "Industria" </t>
    </r>
    <r>
      <rPr>
        <b/>
        <sz val="18"/>
        <rFont val="Arial"/>
        <family val="2"/>
      </rPr>
      <t>a buscar:</t>
    </r>
  </si>
  <si>
    <t>cultivo</t>
  </si>
  <si>
    <t>Industrias</t>
  </si>
  <si>
    <t>TOTALES</t>
  </si>
  <si>
    <t xml:space="preserve">Encadenamientos directos hacia atrás </t>
  </si>
  <si>
    <t>Encadenamientos totales hacia atrás</t>
  </si>
  <si>
    <t>EXTRA</t>
  </si>
  <si>
    <t>Cultivo</t>
  </si>
  <si>
    <r>
      <t xml:space="preserve">(1) </t>
    </r>
    <r>
      <rPr>
        <sz val="10"/>
        <color rgb="FF000000"/>
        <rFont val="Arial"/>
        <family val="2"/>
      </rPr>
      <t>Esta matriz se utiliza como insumo para simular los impactos en la MIP por cambios en la demanda final</t>
    </r>
  </si>
  <si>
    <t>Simulaciones de impactos en la MIP por cambios en la oferta</t>
  </si>
  <si>
    <t>INTERPRETACIÓN</t>
  </si>
  <si>
    <r>
      <rPr>
        <b/>
        <sz val="11"/>
        <color theme="1"/>
        <rFont val="Arial"/>
        <family val="2"/>
      </rPr>
      <t xml:space="preserve">* </t>
    </r>
    <r>
      <rPr>
        <sz val="11"/>
        <color theme="1"/>
        <rFont val="Arial"/>
        <family val="2"/>
      </rPr>
      <t>Similar a los multiplicadores de oferta, aunque no idéntico: los multiplicadores de oferta relacionan producción con producción, mientras que este cálculo compara el valor agregado bruto con la producción total.</t>
    </r>
  </si>
  <si>
    <r>
      <t xml:space="preserve">(1) </t>
    </r>
    <r>
      <rPr>
        <sz val="10"/>
        <color rgb="FF000000"/>
        <rFont val="Arial"/>
        <family val="2"/>
      </rPr>
      <t>Esta matriz se utiliza como insumo para simular los impactos en la MIP por cambios en la oferta</t>
    </r>
  </si>
  <si>
    <t xml:space="preserve">                                                                                        Componentes
Industria                                                                          oferta
                                                                                   </t>
  </si>
  <si>
    <t>Pesca</t>
  </si>
  <si>
    <t>Comprobación</t>
  </si>
  <si>
    <t>EFECTO DIRECTO EN LA OFERTA</t>
  </si>
  <si>
    <t>EFECTO DIRECTO TOTAL EN LA OFERTA</t>
  </si>
  <si>
    <t>1. Correlacionador TOU - MIP</t>
  </si>
  <si>
    <t>Total datos iniciales</t>
  </si>
  <si>
    <t>Variación total en la demanda</t>
  </si>
  <si>
    <t>Multiplicador de la industria</t>
  </si>
  <si>
    <t>VARIACIÓN ABSOLUTA DEL VALOR DE LA PRODUCCIÓN</t>
  </si>
  <si>
    <t>VARIACIÓN ABSOLUTA DEL EMPLEO</t>
  </si>
  <si>
    <t>VARIACIÓN ABSOLUTA DEL CI IMPORTADO</t>
  </si>
  <si>
    <t>VARIACIÓN ABSOLUTA DEL VAB DEBIDO A:</t>
  </si>
  <si>
    <t>VARIACIÓN ABSOLUTA DE LAS REMUNERACIONES</t>
  </si>
  <si>
    <t>VARIACIÓN ABSOLUTA DE LOS IMPUESTOS A LA PRODUCCIÓN</t>
  </si>
  <si>
    <t>VARIACIÓN ABSOLUTA DEL EBE / IMB</t>
  </si>
  <si>
    <t>TASA DE CRECIMIENTO DEL EBE / IMB</t>
  </si>
  <si>
    <t>TASA DE CRECIMIENTO DEL EBE/ IMB</t>
  </si>
  <si>
    <t xml:space="preserve">VARIACIÓN ABSOLUTA DEL VAB </t>
  </si>
  <si>
    <t>6. Matriz simétrica</t>
  </si>
  <si>
    <t>7. Matriz de coeficientes técnicos</t>
  </si>
  <si>
    <t>8. Matriz inversa</t>
  </si>
  <si>
    <t>9. Ingreso de supuestos</t>
  </si>
  <si>
    <t>10. Matriz simétrica</t>
  </si>
  <si>
    <t>11. Matriz de coeficientes técnicos</t>
  </si>
  <si>
    <t>12. Matriz inversa</t>
  </si>
  <si>
    <t>13. Cambios porcentuales en la matriz simétrica</t>
  </si>
  <si>
    <t>14. Resultados de la simulación</t>
  </si>
  <si>
    <t>15. Ingreso de supuestos</t>
  </si>
  <si>
    <t>16. Matriz simétrica</t>
  </si>
  <si>
    <t>17. Matriz de coeficientes técnicos</t>
  </si>
  <si>
    <t>18. Matriz inversa</t>
  </si>
  <si>
    <t>19. Cambios porcentuales en la matriz simétrica</t>
  </si>
  <si>
    <t>20. Resultados de la simulación</t>
  </si>
  <si>
    <t>21. Elasticidades del Valor Bruto de la Producción (VBP)</t>
  </si>
  <si>
    <t>22. Elasticidades de la Demanda Final (DF)</t>
  </si>
  <si>
    <t>Año: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</si>
</sst>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 * #,##0.00_ ;_ * \-#,##0.00_ ;_ * &quot;-&quot;??_ ;_ @_ "/>
    <numFmt numFmtId="164" formatCode="_-* #,##0.00_-;\-* #,##0.00_-;_-* &quot;-&quot;??_-;_-@_-"/>
    <numFmt numFmtId="165" formatCode="_ * #,##0_ ;_ * \-#,##0_ ;_ * &quot;-&quot;??_ ;_ @_ "/>
    <numFmt numFmtId="166" formatCode="0.0000"/>
    <numFmt numFmtId="167" formatCode="_ * #,##0.00000_ ;_ * \-#,##0.00000_ ;_ * &quot;-&quot;??_ ;_ @_ "/>
    <numFmt numFmtId="168" formatCode="0.00000"/>
    <numFmt numFmtId="169" formatCode="0.0%"/>
    <numFmt numFmtId="170" formatCode="_ * #,##0.0_ ;_ * \-#,##0.0_ ;_ * &quot;-&quot;??_ ;_ @_ "/>
    <numFmt numFmtId="171" formatCode="_(* #,##0_);_(* \(#,##0\);_(* &quot;-&quot;??_);_(@_)"/>
    <numFmt numFmtId="172" formatCode="_ &quot;$&quot;* #,##0_ ;_ &quot;$&quot;* \-#,##0_ ;_ &quot;$&quot;* &quot;-&quot;??_ ;_ @_ "/>
    <numFmt numFmtId="173" formatCode="_ &quot;$&quot;* #,##0.000_ ;_ &quot;$&quot;* \-#,##0.000_ ;_ &quot;$&quot;* &quot;-&quot;??_ ;_ @_ "/>
  </numFmts>
  <fonts count="39" x14ac:knownFonts="1">
    <font>
      <sz val="11"/>
      <color theme="1"/>
      <name val="Calibri"/>
      <family val="2"/>
      <scheme val="minor"/>
    </font>
    <font>
      <b/>
      <u/>
      <sz val="11"/>
      <color rgb="FF0070C0"/>
      <name val="Arial"/>
      <family val="2"/>
    </font>
    <font>
      <b/>
      <u/>
      <sz val="12"/>
      <color theme="1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1"/>
      <color rgb="FF0070C0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b/>
      <sz val="16"/>
      <color rgb="FFFF000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5"/>
      <color theme="0"/>
      <name val="Arial"/>
      <family val="2"/>
    </font>
    <font>
      <b/>
      <sz val="15"/>
      <color theme="1"/>
      <name val="Arial"/>
      <family val="2"/>
    </font>
    <font>
      <sz val="11"/>
      <color theme="1"/>
      <name val="Calibri"/>
    </font>
    <font>
      <sz val="11"/>
      <color theme="1"/>
      <name val="Calibri"/>
      <family val="2"/>
      <scheme val="minor"/>
    </font>
    <font>
      <b/>
      <sz val="11"/>
      <color theme="4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Arial"/>
      <family val="2"/>
    </font>
    <font>
      <b/>
      <sz val="18"/>
      <color theme="1"/>
      <name val="Arial"/>
      <family val="2"/>
    </font>
    <font>
      <sz val="11"/>
      <color rgb="FF000000"/>
      <name val="Arial"/>
      <family val="2"/>
    </font>
    <font>
      <b/>
      <sz val="11"/>
      <color rgb="FFFFFFFF"/>
      <name val="Arial"/>
      <family val="2"/>
    </font>
    <font>
      <sz val="12"/>
      <color theme="1"/>
      <name val="Arial"/>
      <family val="2"/>
    </font>
    <font>
      <sz val="15"/>
      <color theme="1"/>
      <name val="Arial"/>
      <family val="2"/>
    </font>
    <font>
      <b/>
      <sz val="11"/>
      <color theme="4" tint="-0.499984740745262"/>
      <name val="Arial"/>
      <family val="2"/>
    </font>
    <font>
      <b/>
      <sz val="11"/>
      <color rgb="FF000000"/>
      <name val="Arial"/>
      <family val="2"/>
    </font>
    <font>
      <sz val="1"/>
      <color theme="0"/>
      <name val="Arial"/>
      <family val="2"/>
    </font>
    <font>
      <b/>
      <sz val="1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1"/>
      <color rgb="FFFFFFFF"/>
      <name val="Arial"/>
    </font>
    <font>
      <sz val="10"/>
      <color rgb="FF000000"/>
      <name val="Arial"/>
      <family val="2"/>
    </font>
    <font>
      <b/>
      <sz val="18"/>
      <color theme="4" tint="-0.249977111117893"/>
      <name val="Arial"/>
      <family val="2"/>
    </font>
    <font>
      <b/>
      <sz val="18"/>
      <name val="Arial"/>
      <family val="2"/>
    </font>
    <font>
      <sz val="11"/>
      <color rgb="FFFFFFFF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FA3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DF2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21596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3">
    <xf numFmtId="0" fontId="0" fillId="0" borderId="0" xfId="0"/>
    <xf numFmtId="0" fontId="1" fillId="2" borderId="0" xfId="0" applyFont="1" applyFill="1" applyAlignment="1">
      <alignment horizontal="left" indent="4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2" borderId="0" xfId="0" applyFont="1" applyFill="1" applyAlignment="1">
      <alignment horizontal="left" indent="4"/>
    </xf>
    <xf numFmtId="0" fontId="5" fillId="3" borderId="0" xfId="0" applyFont="1" applyFill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1" xfId="0" applyFont="1" applyBorder="1"/>
    <xf numFmtId="0" fontId="7" fillId="0" borderId="0" xfId="0" applyFont="1" applyAlignment="1">
      <alignment vertic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164" fontId="10" fillId="2" borderId="18" xfId="0" applyNumberFormat="1" applyFont="1" applyFill="1" applyBorder="1" applyAlignment="1">
      <alignment horizontal="center" vertical="center" wrapText="1"/>
    </xf>
    <xf numFmtId="164" fontId="10" fillId="6" borderId="18" xfId="0" applyNumberFormat="1" applyFont="1" applyFill="1" applyBorder="1" applyAlignment="1">
      <alignment horizontal="center" vertical="center" wrapText="1"/>
    </xf>
    <xf numFmtId="164" fontId="6" fillId="2" borderId="5" xfId="0" applyNumberFormat="1" applyFont="1" applyFill="1" applyBorder="1" applyAlignment="1">
      <alignment horizontal="center" vertical="center" wrapText="1"/>
    </xf>
    <xf numFmtId="164" fontId="6" fillId="6" borderId="5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64" fontId="6" fillId="6" borderId="25" xfId="0" applyNumberFormat="1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/>
    </xf>
    <xf numFmtId="164" fontId="10" fillId="6" borderId="27" xfId="0" applyNumberFormat="1" applyFont="1" applyFill="1" applyBorder="1" applyAlignment="1">
      <alignment horizontal="center" vertical="center" wrapText="1"/>
    </xf>
    <xf numFmtId="164" fontId="6" fillId="2" borderId="5" xfId="0" applyNumberFormat="1" applyFont="1" applyFill="1" applyBorder="1" applyAlignment="1">
      <alignment horizontal="center" vertical="top" wrapText="1"/>
    </xf>
    <xf numFmtId="164" fontId="6" fillId="6" borderId="5" xfId="0" applyNumberFormat="1" applyFont="1" applyFill="1" applyBorder="1" applyAlignment="1">
      <alignment horizontal="center" wrapText="1"/>
    </xf>
    <xf numFmtId="164" fontId="6" fillId="6" borderId="6" xfId="0" applyNumberFormat="1" applyFont="1" applyFill="1" applyBorder="1" applyAlignment="1">
      <alignment horizontal="center" vertical="top" wrapText="1"/>
    </xf>
    <xf numFmtId="0" fontId="14" fillId="4" borderId="28" xfId="0" applyFont="1" applyFill="1" applyBorder="1" applyAlignment="1">
      <alignment horizontal="center" vertical="center"/>
    </xf>
    <xf numFmtId="0" fontId="14" fillId="4" borderId="29" xfId="0" applyFont="1" applyFill="1" applyBorder="1" applyAlignment="1">
      <alignment horizontal="center" vertical="center"/>
    </xf>
    <xf numFmtId="164" fontId="6" fillId="2" borderId="30" xfId="0" applyNumberFormat="1" applyFont="1" applyFill="1" applyBorder="1" applyAlignment="1">
      <alignment horizontal="center" vertical="center" wrapText="1"/>
    </xf>
    <xf numFmtId="164" fontId="6" fillId="2" borderId="25" xfId="0" applyNumberFormat="1" applyFont="1" applyFill="1" applyBorder="1" applyAlignment="1">
      <alignment horizontal="center" vertical="center" wrapText="1"/>
    </xf>
    <xf numFmtId="164" fontId="6" fillId="6" borderId="31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3" fillId="0" borderId="32" xfId="0" applyFont="1" applyBorder="1" applyAlignment="1">
      <alignment vertical="center"/>
    </xf>
    <xf numFmtId="0" fontId="15" fillId="0" borderId="7" xfId="0" applyFont="1" applyBorder="1" applyAlignment="1">
      <alignment horizontal="center" vertical="center"/>
    </xf>
    <xf numFmtId="0" fontId="3" fillId="0" borderId="33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13" fillId="0" borderId="0" xfId="0" applyFont="1"/>
    <xf numFmtId="165" fontId="3" fillId="0" borderId="1" xfId="0" applyNumberFormat="1" applyFont="1" applyBorder="1" applyAlignment="1">
      <alignment vertical="center"/>
    </xf>
    <xf numFmtId="165" fontId="6" fillId="0" borderId="35" xfId="0" applyNumberFormat="1" applyFont="1" applyBorder="1" applyAlignment="1">
      <alignment vertical="center"/>
    </xf>
    <xf numFmtId="165" fontId="6" fillId="0" borderId="36" xfId="0" applyNumberFormat="1" applyFont="1" applyBorder="1" applyAlignment="1">
      <alignment vertical="center"/>
    </xf>
    <xf numFmtId="165" fontId="3" fillId="0" borderId="2" xfId="0" applyNumberFormat="1" applyFont="1" applyBorder="1" applyAlignment="1">
      <alignment vertical="center"/>
    </xf>
    <xf numFmtId="165" fontId="3" fillId="0" borderId="17" xfId="0" applyNumberFormat="1" applyFont="1" applyBorder="1" applyAlignment="1">
      <alignment vertical="center"/>
    </xf>
    <xf numFmtId="165" fontId="3" fillId="0" borderId="18" xfId="0" applyNumberFormat="1" applyFont="1" applyBorder="1" applyAlignment="1">
      <alignment vertical="center"/>
    </xf>
    <xf numFmtId="165" fontId="3" fillId="0" borderId="37" xfId="0" applyNumberFormat="1" applyFont="1" applyBorder="1" applyAlignment="1">
      <alignment vertical="center"/>
    </xf>
    <xf numFmtId="165" fontId="3" fillId="0" borderId="32" xfId="0" applyNumberFormat="1" applyFont="1" applyBorder="1" applyAlignment="1">
      <alignment vertical="center"/>
    </xf>
    <xf numFmtId="49" fontId="15" fillId="0" borderId="2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/>
    </xf>
    <xf numFmtId="165" fontId="3" fillId="0" borderId="30" xfId="0" applyNumberFormat="1" applyFont="1" applyBorder="1" applyAlignment="1">
      <alignment vertical="center"/>
    </xf>
    <xf numFmtId="165" fontId="3" fillId="0" borderId="25" xfId="0" applyNumberFormat="1" applyFont="1" applyBorder="1" applyAlignment="1">
      <alignment vertical="center"/>
    </xf>
    <xf numFmtId="165" fontId="3" fillId="0" borderId="34" xfId="0" applyNumberFormat="1" applyFont="1" applyBorder="1" applyAlignment="1">
      <alignment vertical="center"/>
    </xf>
    <xf numFmtId="165" fontId="3" fillId="0" borderId="38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vertical="center"/>
    </xf>
    <xf numFmtId="165" fontId="6" fillId="0" borderId="11" xfId="0" applyNumberFormat="1" applyFont="1" applyBorder="1" applyAlignment="1">
      <alignment vertical="center"/>
    </xf>
    <xf numFmtId="165" fontId="6" fillId="0" borderId="39" xfId="0" applyNumberFormat="1" applyFont="1" applyBorder="1" applyAlignment="1">
      <alignment vertical="center"/>
    </xf>
    <xf numFmtId="165" fontId="3" fillId="0" borderId="40" xfId="0" applyNumberFormat="1" applyFont="1" applyBorder="1" applyAlignment="1">
      <alignment vertical="center"/>
    </xf>
    <xf numFmtId="165" fontId="3" fillId="0" borderId="41" xfId="0" applyNumberFormat="1" applyFont="1" applyBorder="1" applyAlignment="1">
      <alignment vertical="center"/>
    </xf>
    <xf numFmtId="165" fontId="6" fillId="0" borderId="42" xfId="0" applyNumberFormat="1" applyFont="1" applyBorder="1" applyAlignment="1">
      <alignment vertical="center"/>
    </xf>
    <xf numFmtId="165" fontId="6" fillId="0" borderId="43" xfId="0" applyNumberFormat="1" applyFont="1" applyBorder="1" applyAlignment="1">
      <alignment vertical="center"/>
    </xf>
    <xf numFmtId="165" fontId="6" fillId="0" borderId="44" xfId="0" applyNumberFormat="1" applyFont="1" applyBorder="1" applyAlignment="1">
      <alignment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5" fillId="0" borderId="17" xfId="0" applyFont="1" applyBorder="1" applyAlignment="1">
      <alignment horizontal="center" vertical="center"/>
    </xf>
    <xf numFmtId="165" fontId="3" fillId="0" borderId="5" xfId="0" applyNumberFormat="1" applyFont="1" applyBorder="1" applyAlignment="1">
      <alignment vertical="center"/>
    </xf>
    <xf numFmtId="165" fontId="3" fillId="0" borderId="50" xfId="0" applyNumberFormat="1" applyFont="1" applyBorder="1" applyAlignment="1">
      <alignment vertical="center"/>
    </xf>
    <xf numFmtId="165" fontId="3" fillId="0" borderId="51" xfId="0" applyNumberFormat="1" applyFont="1" applyBorder="1" applyAlignment="1">
      <alignment vertical="center"/>
    </xf>
    <xf numFmtId="165" fontId="3" fillId="0" borderId="4" xfId="0" applyNumberFormat="1" applyFont="1" applyBorder="1" applyAlignment="1">
      <alignment vertical="center"/>
    </xf>
    <xf numFmtId="165" fontId="6" fillId="0" borderId="52" xfId="0" applyNumberFormat="1" applyFont="1" applyBorder="1" applyAlignment="1">
      <alignment vertical="center"/>
    </xf>
    <xf numFmtId="164" fontId="6" fillId="6" borderId="34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165" fontId="3" fillId="0" borderId="3" xfId="0" applyNumberFormat="1" applyFont="1" applyBorder="1" applyAlignment="1">
      <alignment vertical="center"/>
    </xf>
    <xf numFmtId="165" fontId="6" fillId="0" borderId="57" xfId="0" applyNumberFormat="1" applyFont="1" applyBorder="1" applyAlignment="1">
      <alignment vertical="center"/>
    </xf>
    <xf numFmtId="165" fontId="6" fillId="0" borderId="56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5" fontId="6" fillId="0" borderId="10" xfId="0" applyNumberFormat="1" applyFont="1" applyBorder="1" applyAlignment="1">
      <alignment vertical="center"/>
    </xf>
    <xf numFmtId="165" fontId="6" fillId="0" borderId="12" xfId="0" applyNumberFormat="1" applyFont="1" applyBorder="1" applyAlignment="1">
      <alignment vertical="center"/>
    </xf>
    <xf numFmtId="165" fontId="3" fillId="0" borderId="8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5" fontId="6" fillId="0" borderId="58" xfId="0" applyNumberFormat="1" applyFont="1" applyBorder="1" applyAlignment="1">
      <alignment vertical="center"/>
    </xf>
    <xf numFmtId="165" fontId="6" fillId="0" borderId="59" xfId="0" applyNumberFormat="1" applyFont="1" applyBorder="1" applyAlignment="1">
      <alignment vertical="center"/>
    </xf>
    <xf numFmtId="165" fontId="6" fillId="0" borderId="60" xfId="0" applyNumberFormat="1" applyFont="1" applyBorder="1" applyAlignment="1">
      <alignment vertical="center"/>
    </xf>
    <xf numFmtId="165" fontId="6" fillId="0" borderId="61" xfId="0" applyNumberFormat="1" applyFont="1" applyBorder="1" applyAlignment="1">
      <alignment vertical="center"/>
    </xf>
    <xf numFmtId="165" fontId="6" fillId="0" borderId="54" xfId="0" applyNumberFormat="1" applyFont="1" applyBorder="1" applyAlignment="1">
      <alignment vertical="center"/>
    </xf>
    <xf numFmtId="165" fontId="6" fillId="0" borderId="62" xfId="0" applyNumberFormat="1" applyFont="1" applyBorder="1" applyAlignment="1">
      <alignment vertical="center"/>
    </xf>
    <xf numFmtId="165" fontId="3" fillId="0" borderId="7" xfId="0" applyNumberFormat="1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6" xfId="0" applyNumberFormat="1" applyFont="1" applyBorder="1" applyAlignment="1">
      <alignment vertical="center"/>
    </xf>
    <xf numFmtId="0" fontId="15" fillId="0" borderId="2" xfId="0" applyFont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49" fontId="15" fillId="0" borderId="4" xfId="0" applyNumberFormat="1" applyFont="1" applyBorder="1" applyAlignment="1">
      <alignment horizontal="center"/>
    </xf>
    <xf numFmtId="0" fontId="6" fillId="0" borderId="10" xfId="0" applyFont="1" applyBorder="1"/>
    <xf numFmtId="0" fontId="6" fillId="0" borderId="0" xfId="0" applyFont="1" applyAlignment="1">
      <alignment horizontal="center"/>
    </xf>
    <xf numFmtId="166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5" fontId="16" fillId="0" borderId="0" xfId="0" applyNumberFormat="1" applyFont="1"/>
    <xf numFmtId="0" fontId="17" fillId="0" borderId="0" xfId="0" applyFont="1" applyAlignment="1">
      <alignment vertical="center"/>
    </xf>
    <xf numFmtId="0" fontId="3" fillId="0" borderId="0" xfId="0" applyFont="1"/>
    <xf numFmtId="165" fontId="3" fillId="0" borderId="0" xfId="0" applyNumberFormat="1" applyFont="1"/>
    <xf numFmtId="164" fontId="6" fillId="6" borderId="51" xfId="0" applyNumberFormat="1" applyFont="1" applyFill="1" applyBorder="1" applyAlignment="1">
      <alignment horizontal="center" vertical="center" wrapText="1"/>
    </xf>
    <xf numFmtId="0" fontId="18" fillId="0" borderId="0" xfId="0" applyFont="1"/>
    <xf numFmtId="165" fontId="18" fillId="0" borderId="0" xfId="0" applyNumberFormat="1" applyFont="1"/>
    <xf numFmtId="0" fontId="3" fillId="0" borderId="48" xfId="0" applyFont="1" applyBorder="1"/>
    <xf numFmtId="0" fontId="6" fillId="0" borderId="52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164" fontId="10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top" wrapText="1"/>
    </xf>
    <xf numFmtId="0" fontId="14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  <xf numFmtId="164" fontId="6" fillId="0" borderId="12" xfId="0" applyNumberFormat="1" applyFont="1" applyBorder="1" applyAlignment="1">
      <alignment horizontal="center" vertical="center" wrapText="1"/>
    </xf>
    <xf numFmtId="0" fontId="6" fillId="0" borderId="36" xfId="0" applyFont="1" applyBorder="1" applyAlignment="1">
      <alignment vertical="center"/>
    </xf>
    <xf numFmtId="0" fontId="19" fillId="0" borderId="0" xfId="0" applyFont="1" applyAlignment="1">
      <alignment vertical="center"/>
    </xf>
    <xf numFmtId="165" fontId="6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5" fontId="18" fillId="0" borderId="0" xfId="0" applyNumberFormat="1" applyFont="1" applyAlignment="1">
      <alignment vertical="center"/>
    </xf>
    <xf numFmtId="167" fontId="3" fillId="0" borderId="17" xfId="0" applyNumberFormat="1" applyFont="1" applyBorder="1" applyAlignment="1">
      <alignment vertical="center"/>
    </xf>
    <xf numFmtId="167" fontId="3" fillId="0" borderId="18" xfId="0" applyNumberFormat="1" applyFont="1" applyBorder="1" applyAlignment="1">
      <alignment vertical="center"/>
    </xf>
    <xf numFmtId="167" fontId="3" fillId="0" borderId="37" xfId="0" applyNumberFormat="1" applyFont="1" applyBorder="1" applyAlignment="1">
      <alignment vertical="center"/>
    </xf>
    <xf numFmtId="167" fontId="3" fillId="0" borderId="7" xfId="0" applyNumberFormat="1" applyFont="1" applyBorder="1" applyAlignment="1">
      <alignment vertical="center"/>
    </xf>
    <xf numFmtId="167" fontId="3" fillId="0" borderId="9" xfId="0" applyNumberFormat="1" applyFont="1" applyBorder="1" applyAlignment="1">
      <alignment vertical="center"/>
    </xf>
    <xf numFmtId="167" fontId="3" fillId="0" borderId="0" xfId="0" applyNumberFormat="1" applyFont="1" applyAlignment="1">
      <alignment vertical="center"/>
    </xf>
    <xf numFmtId="167" fontId="3" fillId="0" borderId="2" xfId="0" applyNumberFormat="1" applyFont="1" applyBorder="1" applyAlignment="1">
      <alignment vertical="center"/>
    </xf>
    <xf numFmtId="167" fontId="3" fillId="0" borderId="1" xfId="0" applyNumberFormat="1" applyFont="1" applyBorder="1" applyAlignment="1">
      <alignment vertical="center"/>
    </xf>
    <xf numFmtId="167" fontId="3" fillId="0" borderId="32" xfId="0" applyNumberFormat="1" applyFont="1" applyBorder="1" applyAlignment="1">
      <alignment vertical="center"/>
    </xf>
    <xf numFmtId="167" fontId="3" fillId="0" borderId="3" xfId="0" applyNumberFormat="1" applyFont="1" applyBorder="1" applyAlignment="1">
      <alignment vertical="center"/>
    </xf>
    <xf numFmtId="167" fontId="3" fillId="0" borderId="30" xfId="0" applyNumberFormat="1" applyFont="1" applyBorder="1" applyAlignment="1">
      <alignment vertical="center"/>
    </xf>
    <xf numFmtId="167" fontId="3" fillId="0" borderId="25" xfId="0" applyNumberFormat="1" applyFont="1" applyBorder="1" applyAlignment="1">
      <alignment vertical="center"/>
    </xf>
    <xf numFmtId="167" fontId="3" fillId="0" borderId="34" xfId="0" applyNumberFormat="1" applyFont="1" applyBorder="1" applyAlignment="1">
      <alignment vertical="center"/>
    </xf>
    <xf numFmtId="167" fontId="3" fillId="0" borderId="4" xfId="0" applyNumberFormat="1" applyFont="1" applyBorder="1" applyAlignment="1">
      <alignment vertical="center"/>
    </xf>
    <xf numFmtId="167" fontId="3" fillId="0" borderId="6" xfId="0" applyNumberFormat="1" applyFont="1" applyBorder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167" fontId="3" fillId="0" borderId="40" xfId="0" applyNumberFormat="1" applyFont="1" applyBorder="1" applyAlignment="1">
      <alignment vertical="center"/>
    </xf>
    <xf numFmtId="167" fontId="3" fillId="0" borderId="27" xfId="0" applyNumberFormat="1" applyFont="1" applyBorder="1" applyAlignment="1">
      <alignment vertical="center"/>
    </xf>
    <xf numFmtId="167" fontId="3" fillId="0" borderId="50" xfId="0" applyNumberFormat="1" applyFont="1" applyBorder="1" applyAlignment="1">
      <alignment vertical="center"/>
    </xf>
    <xf numFmtId="167" fontId="3" fillId="0" borderId="54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168" fontId="16" fillId="0" borderId="1" xfId="0" applyNumberFormat="1" applyFont="1" applyBorder="1" applyAlignment="1">
      <alignment vertical="center"/>
    </xf>
    <xf numFmtId="168" fontId="16" fillId="0" borderId="0" xfId="0" applyNumberFormat="1" applyFont="1" applyAlignment="1">
      <alignment vertical="center"/>
    </xf>
    <xf numFmtId="0" fontId="3" fillId="0" borderId="63" xfId="0" applyFont="1" applyBorder="1"/>
    <xf numFmtId="0" fontId="20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165" fontId="6" fillId="0" borderId="0" xfId="0" applyNumberFormat="1" applyFont="1"/>
    <xf numFmtId="49" fontId="15" fillId="0" borderId="0" xfId="0" applyNumberFormat="1" applyFont="1" applyAlignment="1">
      <alignment horizontal="center"/>
    </xf>
    <xf numFmtId="167" fontId="3" fillId="0" borderId="64" xfId="0" applyNumberFormat="1" applyFont="1" applyBorder="1" applyAlignment="1">
      <alignment vertical="center"/>
    </xf>
    <xf numFmtId="167" fontId="3" fillId="0" borderId="24" xfId="0" applyNumberFormat="1" applyFont="1" applyBorder="1" applyAlignment="1">
      <alignment vertical="center"/>
    </xf>
    <xf numFmtId="167" fontId="3" fillId="0" borderId="5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9" fontId="3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165" fontId="6" fillId="0" borderId="1" xfId="0" applyNumberFormat="1" applyFont="1" applyBorder="1" applyAlignment="1">
      <alignment vertical="center"/>
    </xf>
    <xf numFmtId="170" fontId="3" fillId="9" borderId="1" xfId="0" applyNumberFormat="1" applyFont="1" applyFill="1" applyBorder="1" applyAlignment="1">
      <alignment vertical="center"/>
    </xf>
    <xf numFmtId="165" fontId="3" fillId="9" borderId="1" xfId="0" applyNumberFormat="1" applyFont="1" applyFill="1" applyBorder="1" applyAlignment="1">
      <alignment vertical="center"/>
    </xf>
    <xf numFmtId="0" fontId="3" fillId="9" borderId="1" xfId="0" applyFont="1" applyFill="1" applyBorder="1" applyAlignment="1">
      <alignment vertical="center"/>
    </xf>
    <xf numFmtId="0" fontId="6" fillId="9" borderId="1" xfId="0" applyFont="1" applyFill="1" applyBorder="1" applyAlignment="1">
      <alignment vertical="center"/>
    </xf>
    <xf numFmtId="43" fontId="6" fillId="9" borderId="1" xfId="0" applyNumberFormat="1" applyFont="1" applyFill="1" applyBorder="1" applyAlignment="1">
      <alignment vertical="center"/>
    </xf>
    <xf numFmtId="0" fontId="6" fillId="5" borderId="21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165" fontId="6" fillId="0" borderId="5" xfId="0" applyNumberFormat="1" applyFont="1" applyBorder="1" applyAlignment="1">
      <alignment vertical="center"/>
    </xf>
    <xf numFmtId="165" fontId="3" fillId="0" borderId="35" xfId="0" applyNumberFormat="1" applyFont="1" applyBorder="1" applyAlignment="1">
      <alignment vertical="center"/>
    </xf>
    <xf numFmtId="165" fontId="3" fillId="0" borderId="52" xfId="0" applyNumberFormat="1" applyFont="1" applyBorder="1" applyAlignment="1">
      <alignment vertical="center"/>
    </xf>
    <xf numFmtId="165" fontId="6" fillId="0" borderId="40" xfId="0" applyNumberFormat="1" applyFont="1" applyBorder="1" applyAlignment="1">
      <alignment vertical="center"/>
    </xf>
    <xf numFmtId="165" fontId="6" fillId="0" borderId="18" xfId="0" applyNumberFormat="1" applyFont="1" applyBorder="1" applyAlignment="1">
      <alignment vertical="center"/>
    </xf>
    <xf numFmtId="165" fontId="6" fillId="0" borderId="37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35" xfId="0" applyFont="1" applyBorder="1" applyAlignment="1">
      <alignment vertical="center"/>
    </xf>
    <xf numFmtId="9" fontId="3" fillId="0" borderId="0" xfId="0" applyNumberFormat="1" applyFont="1" applyAlignment="1">
      <alignment vertical="center"/>
    </xf>
    <xf numFmtId="0" fontId="6" fillId="0" borderId="35" xfId="0" applyFont="1" applyBorder="1" applyAlignment="1">
      <alignment vertical="center"/>
    </xf>
    <xf numFmtId="165" fontId="6" fillId="0" borderId="38" xfId="0" applyNumberFormat="1" applyFont="1" applyBorder="1" applyAlignment="1">
      <alignment vertical="center"/>
    </xf>
    <xf numFmtId="165" fontId="6" fillId="0" borderId="32" xfId="0" applyNumberFormat="1" applyFont="1" applyBorder="1" applyAlignment="1">
      <alignment vertical="center"/>
    </xf>
    <xf numFmtId="165" fontId="6" fillId="0" borderId="50" xfId="0" applyNumberFormat="1" applyFont="1" applyBorder="1" applyAlignment="1">
      <alignment vertical="center"/>
    </xf>
    <xf numFmtId="165" fontId="6" fillId="0" borderId="51" xfId="0" applyNumberFormat="1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167" fontId="6" fillId="0" borderId="36" xfId="0" applyNumberFormat="1" applyFont="1" applyBorder="1" applyAlignment="1">
      <alignment vertical="center"/>
    </xf>
    <xf numFmtId="167" fontId="6" fillId="0" borderId="35" xfId="0" applyNumberFormat="1" applyFont="1" applyBorder="1" applyAlignment="1">
      <alignment vertical="center"/>
    </xf>
    <xf numFmtId="167" fontId="3" fillId="0" borderId="38" xfId="0" applyNumberFormat="1" applyFont="1" applyBorder="1" applyAlignment="1">
      <alignment vertical="center"/>
    </xf>
    <xf numFmtId="167" fontId="6" fillId="0" borderId="52" xfId="0" applyNumberFormat="1" applyFont="1" applyBorder="1" applyAlignment="1">
      <alignment vertical="center"/>
    </xf>
    <xf numFmtId="167" fontId="3" fillId="0" borderId="51" xfId="0" applyNumberFormat="1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171" fontId="16" fillId="0" borderId="0" xfId="0" applyNumberFormat="1" applyFont="1"/>
    <xf numFmtId="0" fontId="21" fillId="8" borderId="0" xfId="0" applyFont="1" applyFill="1" applyAlignment="1">
      <alignment vertical="center"/>
    </xf>
    <xf numFmtId="171" fontId="16" fillId="8" borderId="0" xfId="0" applyNumberFormat="1" applyFont="1" applyFill="1"/>
    <xf numFmtId="0" fontId="6" fillId="5" borderId="41" xfId="0" applyFont="1" applyFill="1" applyBorder="1" applyAlignment="1">
      <alignment horizontal="center" vertical="center" wrapText="1"/>
    </xf>
    <xf numFmtId="0" fontId="22" fillId="5" borderId="25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3" fontId="3" fillId="10" borderId="18" xfId="0" applyNumberFormat="1" applyFont="1" applyFill="1" applyBorder="1" applyAlignment="1" applyProtection="1">
      <alignment vertical="center"/>
      <protection locked="0"/>
    </xf>
    <xf numFmtId="3" fontId="3" fillId="10" borderId="1" xfId="0" applyNumberFormat="1" applyFont="1" applyFill="1" applyBorder="1" applyAlignment="1" applyProtection="1">
      <alignment vertical="center"/>
      <protection locked="0"/>
    </xf>
    <xf numFmtId="3" fontId="3" fillId="10" borderId="5" xfId="0" applyNumberFormat="1" applyFont="1" applyFill="1" applyBorder="1" applyAlignment="1" applyProtection="1">
      <alignment vertical="center"/>
      <protection locked="0"/>
    </xf>
    <xf numFmtId="171" fontId="26" fillId="0" borderId="0" xfId="0" applyNumberFormat="1" applyFont="1"/>
    <xf numFmtId="1" fontId="27" fillId="13" borderId="65" xfId="0" applyNumberFormat="1" applyFont="1" applyFill="1" applyBorder="1" applyAlignment="1" applyProtection="1">
      <alignment horizontal="left" vertical="center"/>
      <protection locked="0"/>
    </xf>
    <xf numFmtId="3" fontId="3" fillId="0" borderId="17" xfId="0" applyNumberFormat="1" applyFont="1" applyBorder="1" applyAlignment="1" applyProtection="1">
      <alignment vertical="center"/>
      <protection locked="0"/>
    </xf>
    <xf numFmtId="3" fontId="3" fillId="0" borderId="18" xfId="0" applyNumberFormat="1" applyFont="1" applyBorder="1" applyAlignment="1" applyProtection="1">
      <alignment vertical="center"/>
      <protection locked="0"/>
    </xf>
    <xf numFmtId="3" fontId="3" fillId="0" borderId="27" xfId="0" applyNumberFormat="1" applyFont="1" applyBorder="1" applyAlignment="1" applyProtection="1">
      <alignment vertical="center"/>
      <protection locked="0"/>
    </xf>
    <xf numFmtId="3" fontId="3" fillId="14" borderId="60" xfId="0" applyNumberFormat="1" applyFont="1" applyFill="1" applyBorder="1" applyAlignment="1">
      <alignment vertical="center"/>
    </xf>
    <xf numFmtId="3" fontId="3" fillId="0" borderId="2" xfId="0" applyNumberFormat="1" applyFont="1" applyBorder="1" applyAlignment="1" applyProtection="1">
      <alignment vertical="center"/>
      <protection locked="0"/>
    </xf>
    <xf numFmtId="3" fontId="3" fillId="0" borderId="1" xfId="0" applyNumberFormat="1" applyFont="1" applyBorder="1" applyAlignment="1" applyProtection="1">
      <alignment vertical="center"/>
      <protection locked="0"/>
    </xf>
    <xf numFmtId="3" fontId="3" fillId="0" borderId="3" xfId="0" applyNumberFormat="1" applyFont="1" applyBorder="1" applyAlignment="1" applyProtection="1">
      <alignment vertical="center"/>
      <protection locked="0"/>
    </xf>
    <xf numFmtId="3" fontId="3" fillId="14" borderId="61" xfId="0" applyNumberFormat="1" applyFont="1" applyFill="1" applyBorder="1" applyAlignment="1">
      <alignment vertical="center"/>
    </xf>
    <xf numFmtId="3" fontId="3" fillId="0" borderId="4" xfId="0" applyNumberFormat="1" applyFont="1" applyBorder="1" applyAlignment="1" applyProtection="1">
      <alignment vertical="center"/>
      <protection locked="0"/>
    </xf>
    <xf numFmtId="3" fontId="3" fillId="0" borderId="5" xfId="0" applyNumberFormat="1" applyFont="1" applyBorder="1" applyAlignment="1" applyProtection="1">
      <alignment vertical="center"/>
      <protection locked="0"/>
    </xf>
    <xf numFmtId="3" fontId="3" fillId="0" borderId="6" xfId="0" applyNumberFormat="1" applyFont="1" applyBorder="1" applyAlignment="1" applyProtection="1">
      <alignment vertical="center"/>
      <protection locked="0"/>
    </xf>
    <xf numFmtId="3" fontId="3" fillId="14" borderId="54" xfId="0" applyNumberFormat="1" applyFont="1" applyFill="1" applyBorder="1" applyAlignment="1">
      <alignment vertical="center"/>
    </xf>
    <xf numFmtId="171" fontId="6" fillId="5" borderId="6" xfId="0" applyNumberFormat="1" applyFont="1" applyFill="1" applyBorder="1" applyAlignment="1">
      <alignment horizontal="center" vertical="center" wrapText="1"/>
    </xf>
    <xf numFmtId="0" fontId="16" fillId="15" borderId="0" xfId="0" applyFont="1" applyFill="1"/>
    <xf numFmtId="0" fontId="16" fillId="15" borderId="0" xfId="0" applyFont="1" applyFill="1" applyAlignment="1">
      <alignment vertical="center"/>
    </xf>
    <xf numFmtId="0" fontId="21" fillId="15" borderId="0" xfId="0" applyFont="1" applyFill="1" applyAlignment="1">
      <alignment vertical="center"/>
    </xf>
    <xf numFmtId="171" fontId="16" fillId="15" borderId="0" xfId="0" applyNumberFormat="1" applyFont="1" applyFill="1"/>
    <xf numFmtId="171" fontId="9" fillId="0" borderId="0" xfId="0" applyNumberFormat="1" applyFont="1"/>
    <xf numFmtId="0" fontId="16" fillId="0" borderId="0" xfId="0" applyFont="1" applyAlignment="1">
      <alignment vertical="center" wrapText="1"/>
    </xf>
    <xf numFmtId="168" fontId="16" fillId="0" borderId="0" xfId="0" applyNumberFormat="1" applyFont="1"/>
    <xf numFmtId="168" fontId="9" fillId="0" borderId="0" xfId="0" applyNumberFormat="1" applyFont="1"/>
    <xf numFmtId="165" fontId="9" fillId="0" borderId="0" xfId="0" applyNumberFormat="1" applyFont="1"/>
    <xf numFmtId="43" fontId="6" fillId="0" borderId="1" xfId="0" applyNumberFormat="1" applyFont="1" applyBorder="1" applyAlignment="1">
      <alignment vertical="center"/>
    </xf>
    <xf numFmtId="165" fontId="6" fillId="9" borderId="1" xfId="0" applyNumberFormat="1" applyFont="1" applyFill="1" applyBorder="1" applyAlignment="1">
      <alignment vertical="center"/>
    </xf>
    <xf numFmtId="0" fontId="6" fillId="0" borderId="1" xfId="0" applyFont="1" applyBorder="1"/>
    <xf numFmtId="165" fontId="6" fillId="0" borderId="1" xfId="0" applyNumberFormat="1" applyFont="1" applyBorder="1"/>
    <xf numFmtId="0" fontId="18" fillId="0" borderId="1" xfId="0" applyFont="1" applyBorder="1"/>
    <xf numFmtId="165" fontId="18" fillId="0" borderId="1" xfId="0" applyNumberFormat="1" applyFont="1" applyBorder="1"/>
    <xf numFmtId="0" fontId="6" fillId="5" borderId="67" xfId="0" applyFont="1" applyFill="1" applyBorder="1" applyAlignment="1">
      <alignment horizontal="center" vertical="center" wrapText="1"/>
    </xf>
    <xf numFmtId="165" fontId="3" fillId="0" borderId="57" xfId="0" applyNumberFormat="1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5" fontId="6" fillId="0" borderId="4" xfId="0" applyNumberFormat="1" applyFont="1" applyBorder="1" applyAlignment="1">
      <alignment vertical="center"/>
    </xf>
    <xf numFmtId="165" fontId="6" fillId="0" borderId="55" xfId="0" applyNumberFormat="1" applyFont="1" applyBorder="1" applyAlignment="1">
      <alignment vertical="center"/>
    </xf>
    <xf numFmtId="165" fontId="6" fillId="0" borderId="17" xfId="0" applyNumberFormat="1" applyFont="1" applyBorder="1" applyAlignment="1">
      <alignment vertical="center"/>
    </xf>
    <xf numFmtId="169" fontId="3" fillId="0" borderId="0" xfId="0" applyNumberFormat="1" applyFont="1" applyAlignment="1">
      <alignment vertical="center"/>
    </xf>
    <xf numFmtId="165" fontId="3" fillId="0" borderId="27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165" fontId="6" fillId="0" borderId="53" xfId="0" applyNumberFormat="1" applyFont="1" applyBorder="1" applyAlignment="1">
      <alignment vertical="center"/>
    </xf>
    <xf numFmtId="0" fontId="19" fillId="0" borderId="0" xfId="0" applyFont="1"/>
    <xf numFmtId="170" fontId="3" fillId="0" borderId="2" xfId="0" applyNumberFormat="1" applyFont="1" applyBorder="1" applyAlignment="1">
      <alignment vertical="center"/>
    </xf>
    <xf numFmtId="170" fontId="3" fillId="0" borderId="1" xfId="0" applyNumberFormat="1" applyFont="1" applyBorder="1" applyAlignment="1">
      <alignment vertical="center"/>
    </xf>
    <xf numFmtId="170" fontId="3" fillId="0" borderId="3" xfId="0" applyNumberFormat="1" applyFont="1" applyBorder="1" applyAlignment="1">
      <alignment vertical="center"/>
    </xf>
    <xf numFmtId="170" fontId="6" fillId="0" borderId="1" xfId="0" applyNumberFormat="1" applyFont="1" applyBorder="1" applyAlignment="1">
      <alignment vertical="center"/>
    </xf>
    <xf numFmtId="170" fontId="6" fillId="0" borderId="3" xfId="0" applyNumberFormat="1" applyFont="1" applyBorder="1" applyAlignment="1">
      <alignment vertical="center"/>
    </xf>
    <xf numFmtId="170" fontId="6" fillId="0" borderId="5" xfId="0" applyNumberFormat="1" applyFont="1" applyBorder="1" applyAlignment="1">
      <alignment vertical="center"/>
    </xf>
    <xf numFmtId="170" fontId="6" fillId="0" borderId="6" xfId="0" applyNumberFormat="1" applyFont="1" applyBorder="1" applyAlignment="1">
      <alignment vertical="center"/>
    </xf>
    <xf numFmtId="170" fontId="6" fillId="0" borderId="36" xfId="0" applyNumberFormat="1" applyFont="1" applyBorder="1" applyAlignment="1">
      <alignment vertical="center"/>
    </xf>
    <xf numFmtId="170" fontId="6" fillId="0" borderId="0" xfId="0" applyNumberFormat="1" applyFont="1" applyAlignment="1">
      <alignment vertical="center"/>
    </xf>
    <xf numFmtId="170" fontId="3" fillId="0" borderId="0" xfId="0" applyNumberFormat="1" applyFont="1" applyAlignment="1">
      <alignment vertical="center"/>
    </xf>
    <xf numFmtId="170" fontId="6" fillId="0" borderId="35" xfId="0" applyNumberFormat="1" applyFont="1" applyBorder="1" applyAlignment="1">
      <alignment vertical="center"/>
    </xf>
    <xf numFmtId="170" fontId="3" fillId="0" borderId="38" xfId="0" applyNumberFormat="1" applyFont="1" applyBorder="1" applyAlignment="1">
      <alignment vertical="center"/>
    </xf>
    <xf numFmtId="170" fontId="6" fillId="0" borderId="38" xfId="0" applyNumberFormat="1" applyFont="1" applyBorder="1" applyAlignment="1">
      <alignment vertical="center"/>
    </xf>
    <xf numFmtId="170" fontId="6" fillId="0" borderId="50" xfId="0" applyNumberFormat="1" applyFont="1" applyBorder="1" applyAlignment="1">
      <alignment vertical="center"/>
    </xf>
    <xf numFmtId="170" fontId="6" fillId="0" borderId="52" xfId="0" applyNumberFormat="1" applyFont="1" applyBorder="1" applyAlignment="1">
      <alignment vertical="center"/>
    </xf>
    <xf numFmtId="170" fontId="6" fillId="0" borderId="40" xfId="0" applyNumberFormat="1" applyFont="1" applyBorder="1" applyAlignment="1">
      <alignment vertical="center"/>
    </xf>
    <xf numFmtId="170" fontId="6" fillId="0" borderId="18" xfId="0" applyNumberFormat="1" applyFont="1" applyBorder="1" applyAlignment="1">
      <alignment vertical="center"/>
    </xf>
    <xf numFmtId="170" fontId="6" fillId="0" borderId="37" xfId="0" applyNumberFormat="1" applyFont="1" applyBorder="1" applyAlignment="1">
      <alignment vertical="center"/>
    </xf>
    <xf numFmtId="170" fontId="6" fillId="0" borderId="27" xfId="0" applyNumberFormat="1" applyFont="1" applyBorder="1" applyAlignment="1">
      <alignment vertical="center"/>
    </xf>
    <xf numFmtId="170" fontId="3" fillId="0" borderId="32" xfId="0" applyNumberFormat="1" applyFont="1" applyBorder="1" applyAlignment="1">
      <alignment vertical="center"/>
    </xf>
    <xf numFmtId="170" fontId="6" fillId="0" borderId="32" xfId="0" applyNumberFormat="1" applyFont="1" applyBorder="1" applyAlignment="1">
      <alignment vertical="center"/>
    </xf>
    <xf numFmtId="170" fontId="6" fillId="0" borderId="51" xfId="0" applyNumberFormat="1" applyFont="1" applyBorder="1" applyAlignment="1">
      <alignment vertical="center"/>
    </xf>
    <xf numFmtId="170" fontId="3" fillId="0" borderId="50" xfId="0" applyNumberFormat="1" applyFont="1" applyBorder="1" applyAlignment="1">
      <alignment vertical="center"/>
    </xf>
    <xf numFmtId="170" fontId="3" fillId="0" borderId="5" xfId="0" applyNumberFormat="1" applyFont="1" applyBorder="1" applyAlignment="1">
      <alignment vertical="center"/>
    </xf>
    <xf numFmtId="170" fontId="3" fillId="0" borderId="51" xfId="0" applyNumberFormat="1" applyFont="1" applyBorder="1" applyAlignment="1">
      <alignment vertical="center"/>
    </xf>
    <xf numFmtId="170" fontId="3" fillId="0" borderId="17" xfId="0" applyNumberFormat="1" applyFont="1" applyBorder="1" applyAlignment="1">
      <alignment vertical="center"/>
    </xf>
    <xf numFmtId="170" fontId="3" fillId="0" borderId="18" xfId="0" applyNumberFormat="1" applyFont="1" applyBorder="1" applyAlignment="1">
      <alignment vertical="center"/>
    </xf>
    <xf numFmtId="170" fontId="3" fillId="0" borderId="37" xfId="0" applyNumberFormat="1" applyFont="1" applyBorder="1" applyAlignment="1">
      <alignment vertical="center"/>
    </xf>
    <xf numFmtId="170" fontId="3" fillId="0" borderId="30" xfId="0" applyNumberFormat="1" applyFont="1" applyBorder="1" applyAlignment="1">
      <alignment vertical="center"/>
    </xf>
    <xf numFmtId="170" fontId="3" fillId="0" borderId="25" xfId="0" applyNumberFormat="1" applyFont="1" applyBorder="1" applyAlignment="1">
      <alignment vertical="center"/>
    </xf>
    <xf numFmtId="170" fontId="3" fillId="0" borderId="34" xfId="0" applyNumberFormat="1" applyFont="1" applyBorder="1" applyAlignment="1">
      <alignment vertical="center"/>
    </xf>
    <xf numFmtId="170" fontId="3" fillId="0" borderId="52" xfId="0" applyNumberFormat="1" applyFont="1" applyBorder="1" applyAlignment="1">
      <alignment vertical="center"/>
    </xf>
    <xf numFmtId="170" fontId="6" fillId="0" borderId="53" xfId="0" applyNumberFormat="1" applyFont="1" applyBorder="1" applyAlignment="1">
      <alignment vertical="center"/>
    </xf>
    <xf numFmtId="170" fontId="6" fillId="0" borderId="61" xfId="0" applyNumberFormat="1" applyFont="1" applyBorder="1" applyAlignment="1">
      <alignment vertical="center"/>
    </xf>
    <xf numFmtId="170" fontId="6" fillId="0" borderId="54" xfId="0" applyNumberFormat="1" applyFont="1" applyBorder="1" applyAlignment="1">
      <alignment vertical="center"/>
    </xf>
    <xf numFmtId="170" fontId="3" fillId="0" borderId="61" xfId="0" applyNumberFormat="1" applyFont="1" applyBorder="1" applyAlignment="1">
      <alignment vertical="center"/>
    </xf>
    <xf numFmtId="170" fontId="3" fillId="0" borderId="27" xfId="0" applyNumberFormat="1" applyFont="1" applyBorder="1" applyAlignment="1">
      <alignment vertical="center"/>
    </xf>
    <xf numFmtId="170" fontId="3" fillId="0" borderId="4" xfId="0" applyNumberFormat="1" applyFont="1" applyBorder="1" applyAlignment="1">
      <alignment vertical="center"/>
    </xf>
    <xf numFmtId="170" fontId="3" fillId="0" borderId="6" xfId="0" applyNumberFormat="1" applyFont="1" applyBorder="1" applyAlignment="1">
      <alignment vertical="center"/>
    </xf>
    <xf numFmtId="170" fontId="6" fillId="0" borderId="17" xfId="0" applyNumberFormat="1" applyFont="1" applyBorder="1" applyAlignment="1">
      <alignment vertical="center"/>
    </xf>
    <xf numFmtId="170" fontId="6" fillId="0" borderId="2" xfId="0" applyNumberFormat="1" applyFont="1" applyBorder="1" applyAlignment="1">
      <alignment vertical="center"/>
    </xf>
    <xf numFmtId="170" fontId="6" fillId="0" borderId="4" xfId="0" applyNumberFormat="1" applyFont="1" applyBorder="1" applyAlignment="1">
      <alignment vertical="center"/>
    </xf>
    <xf numFmtId="169" fontId="3" fillId="0" borderId="0" xfId="0" applyNumberFormat="1" applyFont="1"/>
    <xf numFmtId="0" fontId="29" fillId="10" borderId="64" xfId="0" applyFont="1" applyFill="1" applyBorder="1" applyAlignment="1">
      <alignment vertical="center"/>
    </xf>
    <xf numFmtId="0" fontId="3" fillId="0" borderId="17" xfId="0" applyFont="1" applyBorder="1" applyAlignment="1">
      <alignment horizontal="left" vertical="center"/>
    </xf>
    <xf numFmtId="169" fontId="3" fillId="0" borderId="27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9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169" fontId="3" fillId="0" borderId="31" xfId="0" applyNumberFormat="1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165" fontId="6" fillId="10" borderId="11" xfId="0" applyNumberFormat="1" applyFont="1" applyFill="1" applyBorder="1" applyAlignment="1">
      <alignment vertical="center"/>
    </xf>
    <xf numFmtId="165" fontId="6" fillId="10" borderId="42" xfId="0" applyNumberFormat="1" applyFont="1" applyFill="1" applyBorder="1" applyAlignment="1">
      <alignment vertical="center"/>
    </xf>
    <xf numFmtId="165" fontId="6" fillId="10" borderId="39" xfId="0" applyNumberFormat="1" applyFont="1" applyFill="1" applyBorder="1" applyAlignment="1">
      <alignment vertical="center"/>
    </xf>
    <xf numFmtId="165" fontId="6" fillId="10" borderId="10" xfId="0" applyNumberFormat="1" applyFont="1" applyFill="1" applyBorder="1" applyAlignment="1">
      <alignment vertical="center"/>
    </xf>
    <xf numFmtId="0" fontId="24" fillId="0" borderId="25" xfId="0" applyFont="1" applyBorder="1" applyAlignment="1">
      <alignment horizontal="left" vertical="center"/>
    </xf>
    <xf numFmtId="0" fontId="24" fillId="0" borderId="31" xfId="0" applyFont="1" applyBorder="1" applyAlignment="1">
      <alignment horizontal="left" vertical="center"/>
    </xf>
    <xf numFmtId="165" fontId="6" fillId="10" borderId="64" xfId="0" applyNumberFormat="1" applyFont="1" applyFill="1" applyBorder="1" applyAlignment="1">
      <alignment vertical="center"/>
    </xf>
    <xf numFmtId="165" fontId="6" fillId="10" borderId="22" xfId="0" applyNumberFormat="1" applyFont="1" applyFill="1" applyBorder="1" applyAlignment="1">
      <alignment vertical="center"/>
    </xf>
    <xf numFmtId="165" fontId="6" fillId="10" borderId="24" xfId="0" applyNumberFormat="1" applyFont="1" applyFill="1" applyBorder="1" applyAlignment="1">
      <alignment vertical="center"/>
    </xf>
    <xf numFmtId="172" fontId="3" fillId="0" borderId="0" xfId="0" applyNumberFormat="1" applyFont="1"/>
    <xf numFmtId="173" fontId="3" fillId="0" borderId="0" xfId="0" applyNumberFormat="1" applyFont="1"/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 wrapText="1"/>
    </xf>
    <xf numFmtId="172" fontId="30" fillId="0" borderId="0" xfId="0" applyNumberFormat="1" applyFont="1"/>
    <xf numFmtId="169" fontId="14" fillId="4" borderId="12" xfId="0" applyNumberFormat="1" applyFont="1" applyFill="1" applyBorder="1" applyAlignment="1">
      <alignment vertical="center"/>
    </xf>
    <xf numFmtId="0" fontId="24" fillId="0" borderId="37" xfId="0" applyFont="1" applyBorder="1" applyAlignment="1">
      <alignment vertical="center"/>
    </xf>
    <xf numFmtId="0" fontId="24" fillId="0" borderId="53" xfId="0" applyFont="1" applyBorder="1" applyAlignment="1">
      <alignment vertical="center"/>
    </xf>
    <xf numFmtId="0" fontId="25" fillId="12" borderId="32" xfId="0" applyFont="1" applyFill="1" applyBorder="1" applyAlignment="1">
      <alignment vertical="center"/>
    </xf>
    <xf numFmtId="0" fontId="24" fillId="0" borderId="61" xfId="0" applyFont="1" applyBorder="1" applyAlignment="1">
      <alignment vertical="center"/>
    </xf>
    <xf numFmtId="0" fontId="24" fillId="0" borderId="32" xfId="0" applyFont="1" applyBorder="1" applyAlignment="1">
      <alignment vertical="center"/>
    </xf>
    <xf numFmtId="0" fontId="24" fillId="0" borderId="34" xfId="0" applyFont="1" applyBorder="1" applyAlignment="1">
      <alignment horizontal="left" vertical="center"/>
    </xf>
    <xf numFmtId="0" fontId="24" fillId="0" borderId="72" xfId="0" applyFont="1" applyBorder="1" applyAlignment="1">
      <alignment horizontal="left" vertical="center"/>
    </xf>
    <xf numFmtId="0" fontId="3" fillId="0" borderId="54" xfId="0" applyFont="1" applyBorder="1" applyAlignment="1">
      <alignment vertical="center"/>
    </xf>
    <xf numFmtId="165" fontId="3" fillId="0" borderId="65" xfId="0" applyNumberFormat="1" applyFont="1" applyBorder="1" applyAlignment="1">
      <alignment vertical="center"/>
    </xf>
    <xf numFmtId="169" fontId="3" fillId="0" borderId="9" xfId="0" applyNumberFormat="1" applyFont="1" applyBorder="1" applyAlignment="1">
      <alignment vertical="center"/>
    </xf>
    <xf numFmtId="169" fontId="6" fillId="10" borderId="12" xfId="0" applyNumberFormat="1" applyFont="1" applyFill="1" applyBorder="1" applyAlignment="1">
      <alignment vertical="center"/>
    </xf>
    <xf numFmtId="0" fontId="30" fillId="0" borderId="0" xfId="0" applyFont="1"/>
    <xf numFmtId="0" fontId="16" fillId="0" borderId="0" xfId="0" applyFont="1"/>
    <xf numFmtId="43" fontId="16" fillId="0" borderId="0" xfId="0" applyNumberFormat="1" applyFont="1"/>
    <xf numFmtId="0" fontId="32" fillId="0" borderId="0" xfId="0" applyFont="1"/>
    <xf numFmtId="164" fontId="6" fillId="6" borderId="6" xfId="0" applyNumberFormat="1" applyFont="1" applyFill="1" applyBorder="1" applyAlignment="1">
      <alignment horizontal="center" vertical="center" wrapText="1"/>
    </xf>
    <xf numFmtId="170" fontId="3" fillId="0" borderId="11" xfId="0" applyNumberFormat="1" applyFont="1" applyBorder="1" applyAlignment="1">
      <alignment vertical="center" wrapText="1"/>
    </xf>
    <xf numFmtId="170" fontId="3" fillId="0" borderId="12" xfId="0" applyNumberFormat="1" applyFont="1" applyBorder="1" applyAlignment="1">
      <alignment vertical="center" wrapText="1"/>
    </xf>
    <xf numFmtId="170" fontId="3" fillId="0" borderId="42" xfId="0" applyNumberFormat="1" applyFont="1" applyBorder="1" applyAlignment="1">
      <alignment vertical="center" wrapText="1"/>
    </xf>
    <xf numFmtId="0" fontId="6" fillId="0" borderId="44" xfId="0" applyFont="1" applyBorder="1" applyAlignment="1">
      <alignment vertical="center"/>
    </xf>
    <xf numFmtId="167" fontId="3" fillId="0" borderId="31" xfId="0" applyNumberFormat="1" applyFont="1" applyBorder="1" applyAlignment="1">
      <alignment vertical="center"/>
    </xf>
    <xf numFmtId="167" fontId="6" fillId="0" borderId="11" xfId="0" applyNumberFormat="1" applyFont="1" applyBorder="1" applyAlignment="1">
      <alignment vertical="center"/>
    </xf>
    <xf numFmtId="167" fontId="6" fillId="0" borderId="12" xfId="0" applyNumberFormat="1" applyFont="1" applyBorder="1" applyAlignment="1">
      <alignment vertical="center"/>
    </xf>
    <xf numFmtId="167" fontId="6" fillId="0" borderId="42" xfId="0" applyNumberFormat="1" applyFont="1" applyBorder="1" applyAlignment="1">
      <alignment vertical="center"/>
    </xf>
    <xf numFmtId="0" fontId="3" fillId="0" borderId="17" xfId="0" applyFont="1" applyBorder="1"/>
    <xf numFmtId="0" fontId="6" fillId="5" borderId="44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6" fillId="15" borderId="0" xfId="0" applyFont="1" applyFill="1" applyAlignment="1">
      <alignment vertical="center" wrapText="1"/>
    </xf>
    <xf numFmtId="0" fontId="9" fillId="15" borderId="0" xfId="0" applyFont="1" applyFill="1" applyAlignment="1">
      <alignment vertical="center" wrapText="1"/>
    </xf>
    <xf numFmtId="165" fontId="16" fillId="15" borderId="0" xfId="0" applyNumberFormat="1" applyFont="1" applyFill="1"/>
    <xf numFmtId="165" fontId="16" fillId="0" borderId="0" xfId="0" applyNumberFormat="1" applyFont="1" applyAlignment="1">
      <alignment vertical="center" wrapText="1"/>
    </xf>
    <xf numFmtId="165" fontId="9" fillId="0" borderId="0" xfId="0" applyNumberFormat="1" applyFont="1" applyAlignment="1">
      <alignment horizontal="center" vertical="center" wrapText="1"/>
    </xf>
    <xf numFmtId="170" fontId="16" fillId="0" borderId="0" xfId="0" applyNumberFormat="1" applyFont="1"/>
    <xf numFmtId="170" fontId="9" fillId="0" borderId="0" xfId="0" applyNumberFormat="1" applyFont="1"/>
    <xf numFmtId="0" fontId="33" fillId="0" borderId="0" xfId="0" applyFont="1"/>
    <xf numFmtId="165" fontId="3" fillId="0" borderId="31" xfId="0" applyNumberFormat="1" applyFont="1" applyBorder="1" applyAlignment="1">
      <alignment vertical="center"/>
    </xf>
    <xf numFmtId="3" fontId="6" fillId="10" borderId="10" xfId="0" applyNumberFormat="1" applyFont="1" applyFill="1" applyBorder="1" applyAlignment="1">
      <alignment vertical="center"/>
    </xf>
    <xf numFmtId="165" fontId="6" fillId="10" borderId="12" xfId="0" applyNumberFormat="1" applyFont="1" applyFill="1" applyBorder="1" applyAlignment="1">
      <alignment vertical="center"/>
    </xf>
    <xf numFmtId="3" fontId="9" fillId="0" borderId="44" xfId="0" applyNumberFormat="1" applyFont="1" applyBorder="1" applyAlignment="1">
      <alignment horizontal="center"/>
    </xf>
    <xf numFmtId="0" fontId="9" fillId="0" borderId="0" xfId="0" applyFont="1" applyAlignment="1">
      <alignment horizontal="left" vertical="top"/>
    </xf>
    <xf numFmtId="166" fontId="9" fillId="0" borderId="44" xfId="0" applyNumberFormat="1" applyFont="1" applyBorder="1" applyAlignment="1">
      <alignment horizontal="center"/>
    </xf>
    <xf numFmtId="10" fontId="9" fillId="0" borderId="0" xfId="0" applyNumberFormat="1" applyFont="1" applyAlignment="1">
      <alignment horizontal="center"/>
    </xf>
    <xf numFmtId="165" fontId="34" fillId="0" borderId="1" xfId="0" applyNumberFormat="1" applyFont="1" applyBorder="1" applyAlignment="1">
      <alignment vertical="center"/>
    </xf>
    <xf numFmtId="165" fontId="34" fillId="0" borderId="1" xfId="0" applyNumberFormat="1" applyFont="1" applyBorder="1"/>
    <xf numFmtId="0" fontId="34" fillId="0" borderId="0" xfId="0" applyFont="1"/>
    <xf numFmtId="0" fontId="34" fillId="0" borderId="0" xfId="0" applyFont="1" applyAlignment="1">
      <alignment vertical="center"/>
    </xf>
    <xf numFmtId="0" fontId="34" fillId="8" borderId="0" xfId="0" applyFont="1" applyFill="1" applyAlignment="1">
      <alignment vertical="center"/>
    </xf>
    <xf numFmtId="165" fontId="34" fillId="0" borderId="0" xfId="0" applyNumberFormat="1" applyFont="1" applyAlignment="1">
      <alignment vertical="center"/>
    </xf>
    <xf numFmtId="0" fontId="34" fillId="7" borderId="0" xfId="0" applyFont="1" applyFill="1" applyAlignment="1">
      <alignment vertical="center"/>
    </xf>
    <xf numFmtId="0" fontId="34" fillId="7" borderId="44" xfId="0" applyFont="1" applyFill="1" applyBorder="1" applyAlignment="1">
      <alignment vertical="center"/>
    </xf>
    <xf numFmtId="165" fontId="34" fillId="7" borderId="42" xfId="0" applyNumberFormat="1" applyFont="1" applyFill="1" applyBorder="1" applyAlignment="1">
      <alignment vertical="center"/>
    </xf>
    <xf numFmtId="165" fontId="34" fillId="7" borderId="11" xfId="0" applyNumberFormat="1" applyFont="1" applyFill="1" applyBorder="1" applyAlignment="1">
      <alignment vertical="center"/>
    </xf>
    <xf numFmtId="165" fontId="34" fillId="7" borderId="12" xfId="0" applyNumberFormat="1" applyFont="1" applyFill="1" applyBorder="1" applyAlignment="1">
      <alignment vertical="center"/>
    </xf>
    <xf numFmtId="165" fontId="34" fillId="7" borderId="0" xfId="0" applyNumberFormat="1" applyFont="1" applyFill="1" applyAlignment="1">
      <alignment vertical="center"/>
    </xf>
    <xf numFmtId="165" fontId="34" fillId="7" borderId="0" xfId="0" applyNumberFormat="1" applyFont="1" applyFill="1"/>
    <xf numFmtId="0" fontId="34" fillId="7" borderId="44" xfId="0" applyFont="1" applyFill="1" applyBorder="1"/>
    <xf numFmtId="0" fontId="34" fillId="0" borderId="1" xfId="0" applyFont="1" applyBorder="1" applyAlignment="1">
      <alignment vertical="center"/>
    </xf>
    <xf numFmtId="168" fontId="34" fillId="0" borderId="1" xfId="0" applyNumberFormat="1" applyFont="1" applyBorder="1" applyAlignment="1">
      <alignment vertical="center"/>
    </xf>
    <xf numFmtId="0" fontId="34" fillId="0" borderId="1" xfId="0" applyFont="1" applyBorder="1"/>
    <xf numFmtId="165" fontId="34" fillId="0" borderId="0" xfId="0" applyNumberFormat="1" applyFont="1"/>
    <xf numFmtId="0" fontId="38" fillId="0" borderId="0" xfId="0" applyFont="1"/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164" fontId="10" fillId="2" borderId="17" xfId="0" applyNumberFormat="1" applyFont="1" applyFill="1" applyBorder="1" applyAlignment="1">
      <alignment horizontal="center" vertical="center" wrapText="1"/>
    </xf>
    <xf numFmtId="164" fontId="10" fillId="2" borderId="18" xfId="0" applyNumberFormat="1" applyFont="1" applyFill="1" applyBorder="1" applyAlignment="1">
      <alignment horizontal="center" vertical="center" wrapText="1"/>
    </xf>
    <xf numFmtId="164" fontId="10" fillId="6" borderId="18" xfId="0" applyNumberFormat="1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164" fontId="6" fillId="2" borderId="5" xfId="0" applyNumberFormat="1" applyFont="1" applyFill="1" applyBorder="1" applyAlignment="1">
      <alignment horizontal="center" vertical="center" wrapText="1"/>
    </xf>
    <xf numFmtId="164" fontId="6" fillId="6" borderId="5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 wrapText="1"/>
    </xf>
    <xf numFmtId="0" fontId="9" fillId="5" borderId="45" xfId="0" applyFont="1" applyFill="1" applyBorder="1" applyAlignment="1">
      <alignment horizontal="center" vertical="center" wrapText="1"/>
    </xf>
    <xf numFmtId="0" fontId="9" fillId="5" borderId="46" xfId="0" applyFont="1" applyFill="1" applyBorder="1" applyAlignment="1">
      <alignment horizontal="center" vertical="center" wrapText="1"/>
    </xf>
    <xf numFmtId="0" fontId="9" fillId="5" borderId="4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9" fillId="5" borderId="49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27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53" xfId="0" applyFont="1" applyFill="1" applyBorder="1" applyAlignment="1">
      <alignment horizontal="center" vertical="center" wrapText="1"/>
    </xf>
    <xf numFmtId="0" fontId="9" fillId="5" borderId="54" xfId="0" applyFont="1" applyFill="1" applyBorder="1" applyAlignment="1">
      <alignment horizontal="center" vertical="center" wrapText="1"/>
    </xf>
    <xf numFmtId="0" fontId="9" fillId="5" borderId="55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1" fontId="23" fillId="5" borderId="0" xfId="0" applyNumberFormat="1" applyFont="1" applyFill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left"/>
    </xf>
    <xf numFmtId="0" fontId="24" fillId="0" borderId="33" xfId="0" applyFont="1" applyBorder="1" applyAlignment="1">
      <alignment horizontal="left"/>
    </xf>
    <xf numFmtId="0" fontId="6" fillId="11" borderId="40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6" fillId="11" borderId="27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/>
    </xf>
    <xf numFmtId="0" fontId="24" fillId="0" borderId="32" xfId="0" applyFont="1" applyBorder="1" applyAlignment="1">
      <alignment horizontal="left"/>
    </xf>
    <xf numFmtId="0" fontId="25" fillId="12" borderId="1" xfId="0" applyFont="1" applyFill="1" applyBorder="1" applyAlignment="1">
      <alignment horizontal="left"/>
    </xf>
    <xf numFmtId="0" fontId="24" fillId="0" borderId="5" xfId="0" applyFont="1" applyBorder="1" applyAlignment="1">
      <alignment horizontal="left"/>
    </xf>
    <xf numFmtId="0" fontId="24" fillId="0" borderId="51" xfId="0" applyFont="1" applyBorder="1" applyAlignment="1">
      <alignment horizontal="left"/>
    </xf>
    <xf numFmtId="0" fontId="16" fillId="15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6" fillId="5" borderId="23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/>
    </xf>
    <xf numFmtId="0" fontId="6" fillId="2" borderId="64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  <xf numFmtId="0" fontId="6" fillId="5" borderId="68" xfId="0" applyFont="1" applyFill="1" applyBorder="1" applyAlignment="1">
      <alignment horizontal="center" vertical="center" wrapText="1"/>
    </xf>
    <xf numFmtId="0" fontId="6" fillId="5" borderId="67" xfId="0" applyFont="1" applyFill="1" applyBorder="1" applyAlignment="1">
      <alignment horizontal="center" vertical="center" wrapText="1"/>
    </xf>
    <xf numFmtId="0" fontId="6" fillId="5" borderId="64" xfId="0" applyFont="1" applyFill="1" applyBorder="1" applyAlignment="1">
      <alignment horizontal="center" vertical="center" wrapText="1"/>
    </xf>
    <xf numFmtId="0" fontId="28" fillId="5" borderId="28" xfId="0" applyFont="1" applyFill="1" applyBorder="1" applyAlignment="1">
      <alignment horizontal="center" vertical="center"/>
    </xf>
    <xf numFmtId="0" fontId="28" fillId="5" borderId="26" xfId="0" applyFont="1" applyFill="1" applyBorder="1" applyAlignment="1">
      <alignment horizontal="center" vertical="center"/>
    </xf>
    <xf numFmtId="0" fontId="28" fillId="5" borderId="29" xfId="0" applyFont="1" applyFill="1" applyBorder="1" applyAlignment="1">
      <alignment horizontal="center" vertical="center"/>
    </xf>
    <xf numFmtId="0" fontId="13" fillId="16" borderId="26" xfId="0" applyFont="1" applyFill="1" applyBorder="1" applyAlignment="1">
      <alignment horizontal="center" vertical="center"/>
    </xf>
    <xf numFmtId="0" fontId="13" fillId="17" borderId="28" xfId="0" applyFont="1" applyFill="1" applyBorder="1" applyAlignment="1">
      <alignment horizontal="center" vertical="center"/>
    </xf>
    <xf numFmtId="0" fontId="13" fillId="17" borderId="26" xfId="0" applyFont="1" applyFill="1" applyBorder="1" applyAlignment="1">
      <alignment horizontal="center" vertical="center"/>
    </xf>
    <xf numFmtId="0" fontId="3" fillId="18" borderId="18" xfId="0" applyFont="1" applyFill="1" applyBorder="1" applyAlignment="1">
      <alignment horizontal="center" vertical="center" wrapText="1"/>
    </xf>
    <xf numFmtId="0" fontId="3" fillId="18" borderId="5" xfId="0" applyFont="1" applyFill="1" applyBorder="1" applyAlignment="1">
      <alignment horizontal="center" vertical="center" wrapText="1"/>
    </xf>
    <xf numFmtId="0" fontId="3" fillId="18" borderId="27" xfId="0" applyFont="1" applyFill="1" applyBorder="1" applyAlignment="1">
      <alignment horizontal="center" vertical="center" wrapText="1"/>
    </xf>
    <xf numFmtId="0" fontId="3" fillId="18" borderId="6" xfId="0" applyFont="1" applyFill="1" applyBorder="1" applyAlignment="1">
      <alignment horizontal="center" vertical="center" wrapText="1"/>
    </xf>
    <xf numFmtId="0" fontId="6" fillId="19" borderId="40" xfId="0" applyFont="1" applyFill="1" applyBorder="1" applyAlignment="1">
      <alignment horizontal="center" vertical="center" wrapText="1"/>
    </xf>
    <xf numFmtId="0" fontId="6" fillId="19" borderId="50" xfId="0" applyFont="1" applyFill="1" applyBorder="1" applyAlignment="1">
      <alignment horizontal="center" vertical="center" wrapText="1"/>
    </xf>
    <xf numFmtId="0" fontId="3" fillId="20" borderId="18" xfId="0" applyFont="1" applyFill="1" applyBorder="1" applyAlignment="1">
      <alignment horizontal="center" vertical="center" wrapText="1"/>
    </xf>
    <xf numFmtId="0" fontId="3" fillId="20" borderId="5" xfId="0" applyFont="1" applyFill="1" applyBorder="1" applyAlignment="1">
      <alignment horizontal="center" vertical="center" wrapText="1"/>
    </xf>
    <xf numFmtId="0" fontId="6" fillId="20" borderId="18" xfId="0" applyFont="1" applyFill="1" applyBorder="1" applyAlignment="1">
      <alignment horizontal="center" vertical="center" wrapText="1"/>
    </xf>
    <xf numFmtId="0" fontId="6" fillId="20" borderId="5" xfId="0" applyFont="1" applyFill="1" applyBorder="1" applyAlignment="1">
      <alignment horizontal="center" vertical="center" wrapText="1"/>
    </xf>
    <xf numFmtId="0" fontId="6" fillId="11" borderId="27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0" fontId="6" fillId="19" borderId="17" xfId="0" applyFont="1" applyFill="1" applyBorder="1" applyAlignment="1">
      <alignment horizontal="center" vertical="center" wrapText="1"/>
    </xf>
    <xf numFmtId="0" fontId="6" fillId="19" borderId="4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13" fillId="21" borderId="28" xfId="0" applyFont="1" applyFill="1" applyBorder="1" applyAlignment="1">
      <alignment horizontal="center" vertical="center"/>
    </xf>
    <xf numFmtId="0" fontId="13" fillId="21" borderId="26" xfId="0" applyFont="1" applyFill="1" applyBorder="1" applyAlignment="1">
      <alignment horizontal="center" vertical="center"/>
    </xf>
    <xf numFmtId="0" fontId="13" fillId="21" borderId="29" xfId="0" applyFont="1" applyFill="1" applyBorder="1" applyAlignment="1">
      <alignment horizontal="center" vertical="center"/>
    </xf>
    <xf numFmtId="0" fontId="6" fillId="2" borderId="6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3" fillId="20" borderId="27" xfId="0" applyFont="1" applyFill="1" applyBorder="1" applyAlignment="1">
      <alignment horizontal="center" vertical="center" wrapText="1"/>
    </xf>
    <xf numFmtId="0" fontId="3" fillId="20" borderId="6" xfId="0" applyFont="1" applyFill="1" applyBorder="1" applyAlignment="1">
      <alignment horizontal="center" vertical="center" wrapText="1"/>
    </xf>
    <xf numFmtId="0" fontId="6" fillId="18" borderId="17" xfId="0" applyFont="1" applyFill="1" applyBorder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0" fontId="3" fillId="20" borderId="55" xfId="0" applyFont="1" applyFill="1" applyBorder="1" applyAlignment="1">
      <alignment horizontal="center" vertical="center" wrapText="1"/>
    </xf>
    <xf numFmtId="0" fontId="3" fillId="20" borderId="56" xfId="0" applyFont="1" applyFill="1" applyBorder="1" applyAlignment="1">
      <alignment horizontal="center" vertical="center" wrapText="1"/>
    </xf>
    <xf numFmtId="0" fontId="13" fillId="22" borderId="28" xfId="0" applyFont="1" applyFill="1" applyBorder="1" applyAlignment="1">
      <alignment horizontal="center" vertical="center"/>
    </xf>
    <xf numFmtId="0" fontId="13" fillId="22" borderId="26" xfId="0" applyFont="1" applyFill="1" applyBorder="1" applyAlignment="1">
      <alignment horizontal="center" vertical="center"/>
    </xf>
    <xf numFmtId="0" fontId="13" fillId="23" borderId="28" xfId="0" applyFont="1" applyFill="1" applyBorder="1" applyAlignment="1">
      <alignment horizontal="center" vertical="center"/>
    </xf>
    <xf numFmtId="0" fontId="13" fillId="23" borderId="26" xfId="0" applyFont="1" applyFill="1" applyBorder="1" applyAlignment="1">
      <alignment horizontal="center" vertical="center"/>
    </xf>
    <xf numFmtId="0" fontId="13" fillId="24" borderId="28" xfId="0" applyFont="1" applyFill="1" applyBorder="1" applyAlignment="1">
      <alignment horizontal="center" vertical="center"/>
    </xf>
    <xf numFmtId="0" fontId="13" fillId="24" borderId="26" xfId="0" applyFont="1" applyFill="1" applyBorder="1" applyAlignment="1">
      <alignment horizontal="center" vertical="center"/>
    </xf>
    <xf numFmtId="0" fontId="6" fillId="11" borderId="28" xfId="0" applyFont="1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/>
    </xf>
    <xf numFmtId="0" fontId="6" fillId="25" borderId="59" xfId="0" applyFont="1" applyFill="1" applyBorder="1" applyAlignment="1">
      <alignment horizontal="center" vertical="center"/>
    </xf>
    <xf numFmtId="0" fontId="6" fillId="25" borderId="71" xfId="0" applyFont="1" applyFill="1" applyBorder="1" applyAlignment="1">
      <alignment horizontal="center" vertical="center"/>
    </xf>
    <xf numFmtId="0" fontId="6" fillId="25" borderId="62" xfId="0" applyFont="1" applyFill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0" fontId="24" fillId="0" borderId="27" xfId="0" applyFont="1" applyBorder="1" applyAlignment="1">
      <alignment horizontal="left" vertical="center"/>
    </xf>
    <xf numFmtId="0" fontId="25" fillId="12" borderId="1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6" fillId="10" borderId="22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1" borderId="37" xfId="0" applyFont="1" applyFill="1" applyBorder="1" applyAlignment="1">
      <alignment horizontal="center" vertical="center" wrapText="1"/>
    </xf>
    <xf numFmtId="0" fontId="6" fillId="11" borderId="51" xfId="0" applyFont="1" applyFill="1" applyBorder="1" applyAlignment="1">
      <alignment horizontal="center" vertical="center" wrapText="1"/>
    </xf>
    <xf numFmtId="0" fontId="24" fillId="0" borderId="73" xfId="0" applyFont="1" applyBorder="1" applyAlignment="1">
      <alignment horizontal="left"/>
    </xf>
    <xf numFmtId="0" fontId="24" fillId="0" borderId="74" xfId="0" applyFont="1" applyBorder="1" applyAlignment="1">
      <alignment horizontal="left"/>
    </xf>
    <xf numFmtId="0" fontId="25" fillId="12" borderId="32" xfId="0" applyFont="1" applyFill="1" applyBorder="1" applyAlignment="1">
      <alignment horizontal="left"/>
    </xf>
    <xf numFmtId="0" fontId="6" fillId="11" borderId="19" xfId="0" applyFont="1" applyFill="1" applyBorder="1" applyAlignment="1">
      <alignment horizontal="center" vertical="center"/>
    </xf>
    <xf numFmtId="0" fontId="6" fillId="11" borderId="21" xfId="0" applyFont="1" applyFill="1" applyBorder="1" applyAlignment="1">
      <alignment horizontal="center" vertical="center"/>
    </xf>
    <xf numFmtId="0" fontId="6" fillId="11" borderId="2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63" xfId="0" applyFont="1" applyFill="1" applyBorder="1" applyAlignment="1">
      <alignment horizontal="center" vertical="center" wrapText="1"/>
    </xf>
    <xf numFmtId="0" fontId="24" fillId="0" borderId="37" xfId="0" applyFont="1" applyBorder="1" applyAlignment="1">
      <alignment horizontal="left"/>
    </xf>
    <xf numFmtId="0" fontId="24" fillId="0" borderId="75" xfId="0" applyFont="1" applyBorder="1" applyAlignment="1">
      <alignment horizontal="left"/>
    </xf>
    <xf numFmtId="0" fontId="16" fillId="26" borderId="0" xfId="0" applyFont="1" applyFill="1" applyAlignment="1">
      <alignment horizontal="center"/>
    </xf>
    <xf numFmtId="0" fontId="16" fillId="11" borderId="0" xfId="0" applyFont="1" applyFill="1" applyAlignment="1">
      <alignment horizontal="center"/>
    </xf>
    <xf numFmtId="0" fontId="16" fillId="27" borderId="0" xfId="0" applyFont="1" applyFill="1" applyAlignment="1">
      <alignment horizontal="center"/>
    </xf>
    <xf numFmtId="0" fontId="6" fillId="20" borderId="40" xfId="0" applyFont="1" applyFill="1" applyBorder="1" applyAlignment="1">
      <alignment horizontal="center" vertical="center" wrapText="1"/>
    </xf>
    <xf numFmtId="0" fontId="6" fillId="20" borderId="50" xfId="0" applyFont="1" applyFill="1" applyBorder="1" applyAlignment="1">
      <alignment horizontal="center" vertical="center" wrapText="1"/>
    </xf>
    <xf numFmtId="0" fontId="6" fillId="18" borderId="40" xfId="0" applyFont="1" applyFill="1" applyBorder="1" applyAlignment="1">
      <alignment horizontal="center" vertical="center" wrapText="1"/>
    </xf>
    <xf numFmtId="0" fontId="6" fillId="18" borderId="50" xfId="0" applyFont="1" applyFill="1" applyBorder="1" applyAlignment="1">
      <alignment horizontal="center" vertical="center" wrapText="1"/>
    </xf>
    <xf numFmtId="0" fontId="3" fillId="20" borderId="37" xfId="0" applyFont="1" applyFill="1" applyBorder="1" applyAlignment="1">
      <alignment horizontal="center" vertical="center" wrapText="1"/>
    </xf>
    <xf numFmtId="0" fontId="3" fillId="20" borderId="51" xfId="0" applyFont="1" applyFill="1" applyBorder="1" applyAlignment="1">
      <alignment horizontal="center" vertical="center" wrapText="1"/>
    </xf>
    <xf numFmtId="0" fontId="13" fillId="16" borderId="28" xfId="0" applyFont="1" applyFill="1" applyBorder="1" applyAlignment="1">
      <alignment horizontal="center" vertical="center"/>
    </xf>
    <xf numFmtId="0" fontId="3" fillId="18" borderId="37" xfId="0" applyFont="1" applyFill="1" applyBorder="1" applyAlignment="1">
      <alignment horizontal="center" vertical="center" wrapText="1"/>
    </xf>
    <xf numFmtId="0" fontId="3" fillId="18" borderId="5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72"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rgb="FFCD6155"/>
        </patternFill>
      </fill>
    </dxf>
    <dxf>
      <fill>
        <patternFill>
          <bgColor theme="8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b val="0"/>
        <i val="0"/>
        <color theme="0"/>
      </font>
      <fill>
        <patternFill patternType="solid">
          <fgColor theme="8" tint="-0.499984740745262"/>
          <bgColor rgb="FF215967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rgb="FFCD6155"/>
        </patternFill>
      </fill>
    </dxf>
    <dxf>
      <fill>
        <patternFill>
          <bgColor theme="8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b val="0"/>
        <i val="0"/>
        <color theme="0"/>
      </font>
      <fill>
        <patternFill patternType="solid">
          <fgColor theme="8" tint="-0.499984740745262"/>
          <bgColor rgb="FF21596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31869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b val="0"/>
        <i val="0"/>
        <color theme="0"/>
      </font>
      <fill>
        <patternFill patternType="solid">
          <fgColor theme="8" tint="-0.499984740745262"/>
          <bgColor rgb="FF215967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theme="8"/>
        </patternFill>
      </fill>
    </dxf>
    <dxf>
      <fill>
        <patternFill>
          <bgColor rgb="FFCD615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ill>
        <patternFill>
          <bgColor rgb="FFCD6155"/>
        </patternFill>
      </fill>
    </dxf>
    <dxf>
      <fill>
        <patternFill>
          <bgColor theme="8"/>
        </patternFill>
      </fill>
    </dxf>
    <dxf>
      <font>
        <color theme="8" tint="-0.24994659260841701"/>
      </font>
      <fill>
        <patternFill>
          <bgColor theme="8" tint="0.59996337778862885"/>
        </patternFill>
      </fill>
    </dxf>
    <dxf>
      <font>
        <color rgb="FFCD6155"/>
      </font>
      <fill>
        <patternFill patternType="solid">
          <bgColor theme="8" tint="0.59996337778862885"/>
        </patternFill>
      </fill>
    </dxf>
    <dxf>
      <font>
        <b val="0"/>
        <i val="0"/>
        <color theme="0"/>
      </font>
      <fill>
        <patternFill patternType="solid">
          <fgColor theme="8" tint="-0.499984740745262"/>
          <bgColor rgb="FF21596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31869B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externalLink" Target="externalLinks/externalLink13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8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externalLink" Target="externalLinks/externalLink14.xml"/><Relationship Id="rId118" Type="http://schemas.openxmlformats.org/officeDocument/2006/relationships/calcChain" Target="calcChain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externalLink" Target="externalLinks/externalLink4.xml"/><Relationship Id="rId108" Type="http://schemas.openxmlformats.org/officeDocument/2006/relationships/externalLink" Target="externalLinks/externalLink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externalLink" Target="externalLinks/externalLink15.xml"/><Relationship Id="rId119" Type="http://schemas.microsoft.com/office/2006/relationships/vbaProject" Target="vbaProject.bin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externalLink" Target="externalLinks/externalLink10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externalLink" Target="externalLinks/externalLink11.xml"/><Relationship Id="rId115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externalLink" Target="externalLinks/externalLink1.xml"/><Relationship Id="rId105" Type="http://schemas.openxmlformats.org/officeDocument/2006/relationships/externalLink" Target="externalLinks/externalLink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externalLink" Target="externalLinks/externalLink1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Indice!A1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6.png"/><Relationship Id="rId1" Type="http://schemas.openxmlformats.org/officeDocument/2006/relationships/hyperlink" Target="#Indice!A1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INDICE!A1"/><Relationship Id="rId1" Type="http://schemas.openxmlformats.org/officeDocument/2006/relationships/hyperlink" Target="#Resumen_Sim_Of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Sim_Demanda!A1"/><Relationship Id="rId1" Type="http://schemas.openxmlformats.org/officeDocument/2006/relationships/hyperlink" Target="#INDICE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Sim_oferta!A1"/><Relationship Id="rId1" Type="http://schemas.openxmlformats.org/officeDocument/2006/relationships/hyperlink" Target="#INDICE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INDICE!A1"/><Relationship Id="rId1" Type="http://schemas.openxmlformats.org/officeDocument/2006/relationships/hyperlink" Target="#Resumen_Sim_Dm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hyperlink" Target="#Indice!A1"/><Relationship Id="rId2" Type="http://schemas.openxmlformats.org/officeDocument/2006/relationships/image" Target="../media/image4.png"/><Relationship Id="rId1" Type="http://schemas.openxmlformats.org/officeDocument/2006/relationships/image" Target="../media/image2.jpeg"/><Relationship Id="rId4" Type="http://schemas.openxmlformats.org/officeDocument/2006/relationships/image" Target="../media/image5.emf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Sim_Demanda!A1"/><Relationship Id="rId1" Type="http://schemas.openxmlformats.org/officeDocument/2006/relationships/hyperlink" Target="#INDICE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Sim_Demanda!A1"/><Relationship Id="rId1" Type="http://schemas.openxmlformats.org/officeDocument/2006/relationships/hyperlink" Target="#INDICE!A1"/><Relationship Id="rId6" Type="http://schemas.openxmlformats.org/officeDocument/2006/relationships/image" Target="../media/image5.emf"/><Relationship Id="rId5" Type="http://schemas.openxmlformats.org/officeDocument/2006/relationships/hyperlink" Target="#Indice!A1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</xdr:colOff>
      <xdr:row>0</xdr:row>
      <xdr:rowOff>0</xdr:rowOff>
    </xdr:from>
    <xdr:to>
      <xdr:col>12</xdr:col>
      <xdr:colOff>151951</xdr:colOff>
      <xdr:row>31</xdr:row>
      <xdr:rowOff>172021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48" y="0"/>
          <a:ext cx="10392783" cy="6313741"/>
        </a:xfrm>
        <a:prstGeom prst="rect">
          <a:avLst/>
        </a:prstGeom>
      </xdr:spPr>
    </xdr:pic>
    <xdr:clientData/>
  </xdr:twoCellAnchor>
  <xdr:twoCellAnchor>
    <xdr:from>
      <xdr:col>0</xdr:col>
      <xdr:colOff>88900</xdr:colOff>
      <xdr:row>2</xdr:row>
      <xdr:rowOff>177801</xdr:rowOff>
    </xdr:from>
    <xdr:to>
      <xdr:col>2</xdr:col>
      <xdr:colOff>342900</xdr:colOff>
      <xdr:row>5</xdr:row>
      <xdr:rowOff>95251</xdr:rowOff>
    </xdr:to>
    <xdr:sp macro="[0]!Reemplazar_anio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8900" y="582614"/>
          <a:ext cx="1801813" cy="5246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S_tradnl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Año: 2024</a:t>
          </a:r>
          <a:endParaRPr lang="es-ES_tradnl" sz="18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25400</xdr:colOff>
      <xdr:row>23</xdr:row>
      <xdr:rowOff>134258</xdr:rowOff>
    </xdr:from>
    <xdr:to>
      <xdr:col>12</xdr:col>
      <xdr:colOff>139700</xdr:colOff>
      <xdr:row>26</xdr:row>
      <xdr:rowOff>79829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5400" y="4691018"/>
          <a:ext cx="10355580" cy="5399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_tradnl" sz="1400" b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Gerencia de Estudios</a:t>
          </a:r>
          <a:r>
            <a:rPr lang="es-ES_tradnl" sz="1400" b="0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y Estadísticas Económicas</a:t>
          </a:r>
        </a:p>
        <a:p>
          <a:pPr algn="ctr"/>
          <a:r>
            <a:rPr lang="es-ES_tradnl" sz="1400" b="0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Subgerencia de Cuentas Nacionales y Coyuntura</a:t>
          </a:r>
          <a:endParaRPr lang="es-ES_tradnl" sz="1400" b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25400</xdr:colOff>
      <xdr:row>28</xdr:row>
      <xdr:rowOff>152400</xdr:rowOff>
    </xdr:from>
    <xdr:to>
      <xdr:col>12</xdr:col>
      <xdr:colOff>63500</xdr:colOff>
      <xdr:row>30</xdr:row>
      <xdr:rowOff>38100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7706360" y="5699760"/>
          <a:ext cx="2598420" cy="281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_tradnl" sz="1200" b="0" i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Abril</a:t>
          </a:r>
          <a:r>
            <a:rPr lang="es-ES_tradnl" sz="1200" b="0" i="0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de 2026</a:t>
          </a:r>
          <a:endParaRPr lang="es-ES_tradnl" sz="1200" b="1" i="0">
            <a:solidFill>
              <a:schemeClr val="bg1"/>
            </a:solidFill>
            <a:latin typeface="Arial Black" panose="020B0604020202020204" pitchFamily="34" charset="0"/>
            <a:cs typeface="Arial Black" panose="020B0604020202020204" pitchFamily="34" charset="0"/>
          </a:endParaRPr>
        </a:p>
      </xdr:txBody>
    </xdr:sp>
    <xdr:clientData/>
  </xdr:twoCellAnchor>
  <xdr:twoCellAnchor>
    <xdr:from>
      <xdr:col>3</xdr:col>
      <xdr:colOff>629557</xdr:colOff>
      <xdr:row>22</xdr:row>
      <xdr:rowOff>166192</xdr:rowOff>
    </xdr:from>
    <xdr:to>
      <xdr:col>8</xdr:col>
      <xdr:colOff>400957</xdr:colOff>
      <xdr:row>23</xdr:row>
      <xdr:rowOff>12339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flipV="1">
          <a:off x="3189877" y="4524832"/>
          <a:ext cx="4038600" cy="44267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_tradnl" sz="1100"/>
        </a:p>
      </xdr:txBody>
    </xdr:sp>
    <xdr:clientData/>
  </xdr:twoCellAnchor>
  <xdr:twoCellAnchor>
    <xdr:from>
      <xdr:col>0</xdr:col>
      <xdr:colOff>12700</xdr:colOff>
      <xdr:row>14</xdr:row>
      <xdr:rowOff>12699</xdr:rowOff>
    </xdr:from>
    <xdr:to>
      <xdr:col>12</xdr:col>
      <xdr:colOff>127000</xdr:colOff>
      <xdr:row>19</xdr:row>
      <xdr:rowOff>108857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2700" y="2786379"/>
          <a:ext cx="10355580" cy="10867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_tradnl" sz="3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CUENTAS</a:t>
          </a:r>
          <a:r>
            <a:rPr lang="es-ES_tradnl" sz="32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NACIONALES </a:t>
          </a:r>
        </a:p>
        <a:p>
          <a:pPr algn="ctr"/>
          <a:r>
            <a:rPr lang="es-ES_tradnl" sz="32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ANUALES</a:t>
          </a:r>
          <a:endParaRPr lang="es-ES_tradnl" sz="32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12700</xdr:colOff>
      <xdr:row>19</xdr:row>
      <xdr:rowOff>75293</xdr:rowOff>
    </xdr:from>
    <xdr:to>
      <xdr:col>12</xdr:col>
      <xdr:colOff>139700</xdr:colOff>
      <xdr:row>22</xdr:row>
      <xdr:rowOff>196579</xdr:rowOff>
    </xdr:to>
    <xdr:sp macro="" textlink="">
      <xdr:nvSpPr>
        <xdr:cNvPr id="8" name="7 CuadroTexto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2700" y="3875768"/>
          <a:ext cx="9680575" cy="7213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ES" sz="180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Matriz Insumo-Producto </a:t>
          </a:r>
        </a:p>
        <a:p>
          <a:pPr algn="ctr"/>
          <a:r>
            <a:rPr lang="es-ES" sz="180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(industria por industria - estructura de ventas de producto)</a:t>
          </a:r>
        </a:p>
      </xdr:txBody>
    </xdr:sp>
    <xdr:clientData/>
  </xdr:twoCellAnchor>
  <xdr:twoCellAnchor>
    <xdr:from>
      <xdr:col>5</xdr:col>
      <xdr:colOff>161925</xdr:colOff>
      <xdr:row>26</xdr:row>
      <xdr:rowOff>35379</xdr:rowOff>
    </xdr:from>
    <xdr:to>
      <xdr:col>7</xdr:col>
      <xdr:colOff>25400</xdr:colOff>
      <xdr:row>29</xdr:row>
      <xdr:rowOff>58965</xdr:rowOff>
    </xdr:to>
    <xdr:sp macro="" textlink="">
      <xdr:nvSpPr>
        <xdr:cNvPr id="9" name="CuadroTexto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114800" y="5236029"/>
          <a:ext cx="1444625" cy="6236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S_tradnl" sz="2400" b="1">
              <a:solidFill>
                <a:srgbClr val="FFC000"/>
              </a:solidFill>
              <a:latin typeface="Arial Black" panose="020B0A04020102020204" pitchFamily="34" charset="0"/>
              <a:cs typeface="Arial" panose="020B0604020202020204" pitchFamily="34" charset="0"/>
            </a:rPr>
            <a:t>ÍNDICE</a:t>
          </a:r>
        </a:p>
      </xdr:txBody>
    </xdr:sp>
    <xdr:clientData/>
  </xdr:twoCellAnchor>
  <xdr:twoCellAnchor>
    <xdr:from>
      <xdr:col>0</xdr:col>
      <xdr:colOff>464345</xdr:colOff>
      <xdr:row>4</xdr:row>
      <xdr:rowOff>83342</xdr:rowOff>
    </xdr:from>
    <xdr:to>
      <xdr:col>2</xdr:col>
      <xdr:colOff>309564</xdr:colOff>
      <xdr:row>7</xdr:row>
      <xdr:rowOff>59529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96E9C98B-9A16-403A-8C99-EAEDBF07629A}"/>
            </a:ext>
          </a:extLst>
        </xdr:cNvPr>
        <xdr:cNvSpPr txBox="1"/>
      </xdr:nvSpPr>
      <xdr:spPr>
        <a:xfrm>
          <a:off x="464345" y="845342"/>
          <a:ext cx="1369219" cy="5476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ES_tradnl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Reporte</a:t>
          </a:r>
        </a:p>
        <a:p>
          <a:pPr algn="l"/>
          <a:r>
            <a:rPr lang="es-ES_tradnl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2026-MIP008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8136466" cy="1371460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" y="0"/>
          <a:ext cx="8136466" cy="1371460"/>
        </a:xfrm>
        <a:prstGeom prst="rect">
          <a:avLst/>
        </a:prstGeom>
      </xdr:spPr>
    </xdr:pic>
    <xdr:clientData/>
  </xdr:oneCellAnchor>
  <xdr:oneCellAnchor>
    <xdr:from>
      <xdr:col>0</xdr:col>
      <xdr:colOff>4270677</xdr:colOff>
      <xdr:row>0</xdr:row>
      <xdr:rowOff>0</xdr:rowOff>
    </xdr:from>
    <xdr:ext cx="3971862" cy="1348920"/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270677" y="0"/>
          <a:ext cx="3971862" cy="1348920"/>
        </a:xfrm>
        <a:prstGeom prst="rect">
          <a:avLst/>
        </a:prstGeom>
      </xdr:spPr>
    </xdr:pic>
    <xdr:clientData/>
  </xdr:oneCellAnchor>
  <xdr:twoCellAnchor>
    <xdr:from>
      <xdr:col>0</xdr:col>
      <xdr:colOff>168981</xdr:colOff>
      <xdr:row>0</xdr:row>
      <xdr:rowOff>84136</xdr:rowOff>
    </xdr:from>
    <xdr:to>
      <xdr:col>0</xdr:col>
      <xdr:colOff>4622801</xdr:colOff>
      <xdr:row>6</xdr:row>
      <xdr:rowOff>88343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68981" y="84136"/>
          <a:ext cx="4453820" cy="10710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S" sz="18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CUENTAS NACIONALES ANUALES</a:t>
          </a:r>
        </a:p>
        <a:p>
          <a:pPr algn="ctr"/>
          <a:r>
            <a:rPr lang="es-ES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Insumo-Producto (MIP)</a:t>
          </a:r>
        </a:p>
        <a:p>
          <a:pPr algn="ctr"/>
          <a:endParaRPr lang="es-ES" sz="1600" b="1">
            <a:solidFill>
              <a:schemeClr val="bg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/>
          <a:r>
            <a:rPr lang="es-ES" sz="12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 por industria - estructura de ventas de producto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15240000" cy="1197428"/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" y="0"/>
          <a:ext cx="15240000" cy="1197428"/>
        </a:xfrm>
        <a:prstGeom prst="rect">
          <a:avLst/>
        </a:prstGeom>
      </xdr:spPr>
    </xdr:pic>
    <xdr:clientData/>
  </xdr:oneCellAnchor>
  <xdr:oneCellAnchor>
    <xdr:from>
      <xdr:col>4</xdr:col>
      <xdr:colOff>604483</xdr:colOff>
      <xdr:row>0</xdr:row>
      <xdr:rowOff>15422</xdr:rowOff>
    </xdr:from>
    <xdr:ext cx="3499435" cy="1154907"/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292769" y="15422"/>
          <a:ext cx="3499435" cy="1154907"/>
        </a:xfrm>
        <a:prstGeom prst="rect">
          <a:avLst/>
        </a:prstGeom>
      </xdr:spPr>
    </xdr:pic>
    <xdr:clientData/>
  </xdr:oneCellAnchor>
  <xdr:twoCellAnchor>
    <xdr:from>
      <xdr:col>0</xdr:col>
      <xdr:colOff>185057</xdr:colOff>
      <xdr:row>0</xdr:row>
      <xdr:rowOff>92528</xdr:rowOff>
    </xdr:from>
    <xdr:to>
      <xdr:col>4</xdr:col>
      <xdr:colOff>838200</xdr:colOff>
      <xdr:row>6</xdr:row>
      <xdr:rowOff>29528</xdr:rowOff>
    </xdr:to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185057" y="92528"/>
          <a:ext cx="10341429" cy="11126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Insumo-Producto </a:t>
          </a:r>
        </a:p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Correlacionador TOU - MIP</a:t>
          </a:r>
        </a:p>
        <a:p>
          <a:pPr algn="ctr"/>
          <a:endParaRPr lang="es-EC" sz="1600" b="1">
            <a:solidFill>
              <a:schemeClr val="bg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oneCellAnchor>
    <xdr:from>
      <xdr:col>5</xdr:col>
      <xdr:colOff>3033689</xdr:colOff>
      <xdr:row>0</xdr:row>
      <xdr:rowOff>129525</xdr:rowOff>
    </xdr:from>
    <xdr:ext cx="1010750" cy="915505"/>
    <xdr:pic>
      <xdr:nvPicPr>
        <xdr:cNvPr id="23" name="Imagen 2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3832318" y="129525"/>
          <a:ext cx="1010750" cy="91550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7477125</xdr:colOff>
      <xdr:row>7</xdr:row>
      <xdr:rowOff>1317625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CxnSpPr/>
      </xdr:nvCxnSpPr>
      <xdr:spPr>
        <a:xfrm>
          <a:off x="1282700" y="1984375"/>
          <a:ext cx="7480300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52568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15876</xdr:rowOff>
    </xdr:from>
    <xdr:to>
      <xdr:col>2</xdr:col>
      <xdr:colOff>5105400</xdr:colOff>
      <xdr:row>3</xdr:row>
      <xdr:rowOff>63501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/>
      </xdr:nvSpPr>
      <xdr:spPr>
        <a:xfrm>
          <a:off x="407307" y="15876"/>
          <a:ext cx="5983968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Tabla de Utilización Doméstica a Precios de Comprador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1" name="Imagen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189850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180975</xdr:colOff>
      <xdr:row>2</xdr:row>
      <xdr:rowOff>174624</xdr:rowOff>
    </xdr:from>
    <xdr:to>
      <xdr:col>2</xdr:col>
      <xdr:colOff>5164818</xdr:colOff>
      <xdr:row>5</xdr:row>
      <xdr:rowOff>222249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9A6ECA37-E91D-45E5-9E98-D2735FEE4746}"/>
            </a:ext>
          </a:extLst>
        </xdr:cNvPr>
        <xdr:cNvSpPr txBox="1"/>
      </xdr:nvSpPr>
      <xdr:spPr>
        <a:xfrm>
          <a:off x="466725" y="523874"/>
          <a:ext cx="5983968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6767904</xdr:colOff>
      <xdr:row>0</xdr:row>
      <xdr:rowOff>144689</xdr:rowOff>
    </xdr:from>
    <xdr:to>
      <xdr:col>2</xdr:col>
      <xdr:colOff>7424496</xdr:colOff>
      <xdr:row>5</xdr:row>
      <xdr:rowOff>4167</xdr:rowOff>
    </xdr:to>
    <xdr:pic>
      <xdr:nvPicPr>
        <xdr:cNvPr id="3" name="Imag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84086" y="144689"/>
          <a:ext cx="656592" cy="787733"/>
        </a:xfrm>
        <a:prstGeom prst="rect">
          <a:avLst/>
        </a:prstGeom>
      </xdr:spPr>
    </xdr:pic>
    <xdr:clientData/>
  </xdr:twoCellAnchor>
  <xdr:twoCellAnchor>
    <xdr:from>
      <xdr:col>1</xdr:col>
      <xdr:colOff>996950</xdr:colOff>
      <xdr:row>6</xdr:row>
      <xdr:rowOff>0</xdr:rowOff>
    </xdr:from>
    <xdr:to>
      <xdr:col>3</xdr:col>
      <xdr:colOff>15875</xdr:colOff>
      <xdr:row>7</xdr:row>
      <xdr:rowOff>1317625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CxnSpPr/>
      </xdr:nvCxnSpPr>
      <xdr:spPr>
        <a:xfrm>
          <a:off x="1282700" y="1984375"/>
          <a:ext cx="7512050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21" name="Imagen 20">
          <a:extLst>
            <a:ext uri="{FF2B5EF4-FFF2-40B4-BE49-F238E27FC236}">
              <a16:creationId xmlns:a16="http://schemas.microsoft.com/office/drawing/2014/main" id="{4C0BAA5F-A520-43DC-A06D-85CEE7CD7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22" name="Imagen 21">
          <a:extLst>
            <a:ext uri="{FF2B5EF4-FFF2-40B4-BE49-F238E27FC236}">
              <a16:creationId xmlns:a16="http://schemas.microsoft.com/office/drawing/2014/main" id="{20BF191D-DAF9-4BD8-93E9-BAE5B15A7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15876</xdr:rowOff>
    </xdr:from>
    <xdr:to>
      <xdr:col>2</xdr:col>
      <xdr:colOff>5105400</xdr:colOff>
      <xdr:row>3</xdr:row>
      <xdr:rowOff>63501</xdr:rowOff>
    </xdr:to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FB4DCF1E-C4EB-4375-906E-ECF52B7F63B6}"/>
            </a:ext>
          </a:extLst>
        </xdr:cNvPr>
        <xdr:cNvSpPr txBox="1"/>
      </xdr:nvSpPr>
      <xdr:spPr>
        <a:xfrm>
          <a:off x="407307" y="15876"/>
          <a:ext cx="5983968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Tabla de Utilización Importada a Precios de Comprador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24" name="Imagen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81561E5-A00F-46F0-9739-6AB31EE41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330167" y="189850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180975</xdr:colOff>
      <xdr:row>2</xdr:row>
      <xdr:rowOff>174624</xdr:rowOff>
    </xdr:from>
    <xdr:to>
      <xdr:col>2</xdr:col>
      <xdr:colOff>5164818</xdr:colOff>
      <xdr:row>5</xdr:row>
      <xdr:rowOff>222249</xdr:rowOff>
    </xdr:to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920F8F60-D34B-4D20-9BCA-9510B4915EE9}"/>
            </a:ext>
          </a:extLst>
        </xdr:cNvPr>
        <xdr:cNvSpPr txBox="1"/>
      </xdr:nvSpPr>
      <xdr:spPr>
        <a:xfrm>
          <a:off x="466725" y="523874"/>
          <a:ext cx="5983968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7461250</xdr:colOff>
      <xdr:row>7</xdr:row>
      <xdr:rowOff>1333500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CxnSpPr/>
      </xdr:nvCxnSpPr>
      <xdr:spPr>
        <a:xfrm>
          <a:off x="1282700" y="1984375"/>
          <a:ext cx="7464425" cy="157162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3" name="Imagen 12">
          <a:extLst>
            <a:ext uri="{FF2B5EF4-FFF2-40B4-BE49-F238E27FC236}">
              <a16:creationId xmlns:a16="http://schemas.microsoft.com/office/drawing/2014/main" id="{B94D4FD7-01F9-4E07-B0ED-67F15C61D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4" name="Imagen 13">
          <a:extLst>
            <a:ext uri="{FF2B5EF4-FFF2-40B4-BE49-F238E27FC236}">
              <a16:creationId xmlns:a16="http://schemas.microsoft.com/office/drawing/2014/main" id="{FD84CBC6-4232-4A65-BD92-EC8509514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15876</xdr:rowOff>
    </xdr:from>
    <xdr:to>
      <xdr:col>2</xdr:col>
      <xdr:colOff>5105400</xdr:colOff>
      <xdr:row>3</xdr:row>
      <xdr:rowOff>63501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DA2DA6D9-302A-4939-9FA5-C082F2DDAB68}"/>
            </a:ext>
          </a:extLst>
        </xdr:cNvPr>
        <xdr:cNvSpPr txBox="1"/>
      </xdr:nvSpPr>
      <xdr:spPr>
        <a:xfrm>
          <a:off x="407307" y="15876"/>
          <a:ext cx="5983968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Tabla de Utilización Doméstica a Precios Básicos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6" name="Imagen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83E5DBB-6BD6-4E07-ACAA-7A3141B64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189850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180975</xdr:colOff>
      <xdr:row>2</xdr:row>
      <xdr:rowOff>174624</xdr:rowOff>
    </xdr:from>
    <xdr:to>
      <xdr:col>2</xdr:col>
      <xdr:colOff>5164818</xdr:colOff>
      <xdr:row>5</xdr:row>
      <xdr:rowOff>222249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6BB26FE-D1E1-4509-9838-D7F93102AFF0}"/>
            </a:ext>
          </a:extLst>
        </xdr:cNvPr>
        <xdr:cNvSpPr txBox="1"/>
      </xdr:nvSpPr>
      <xdr:spPr>
        <a:xfrm>
          <a:off x="466725" y="523874"/>
          <a:ext cx="5983968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7461250</xdr:colOff>
      <xdr:row>7</xdr:row>
      <xdr:rowOff>1317625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CxnSpPr/>
      </xdr:nvCxnSpPr>
      <xdr:spPr>
        <a:xfrm>
          <a:off x="1282700" y="1984375"/>
          <a:ext cx="7464425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8" name="Imagen 7">
          <a:extLst>
            <a:ext uri="{FF2B5EF4-FFF2-40B4-BE49-F238E27FC236}">
              <a16:creationId xmlns:a16="http://schemas.microsoft.com/office/drawing/2014/main" id="{FC8713F4-6ECA-4DF5-9D84-C017161EC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3" name="Imagen 12">
          <a:extLst>
            <a:ext uri="{FF2B5EF4-FFF2-40B4-BE49-F238E27FC236}">
              <a16:creationId xmlns:a16="http://schemas.microsoft.com/office/drawing/2014/main" id="{71E1B8AE-5F8F-4BBE-B391-0FEB52F67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15876</xdr:rowOff>
    </xdr:from>
    <xdr:to>
      <xdr:col>2</xdr:col>
      <xdr:colOff>5105400</xdr:colOff>
      <xdr:row>3</xdr:row>
      <xdr:rowOff>63501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25DAEEDA-35AA-4BDF-AA15-E87D54314B6A}"/>
            </a:ext>
          </a:extLst>
        </xdr:cNvPr>
        <xdr:cNvSpPr txBox="1"/>
      </xdr:nvSpPr>
      <xdr:spPr>
        <a:xfrm>
          <a:off x="407307" y="15876"/>
          <a:ext cx="5983968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Tabla de Utilización Importada a Precios Básicos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5" name="Imagen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22C0835-F4C3-4500-95AF-CC35A8D43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189850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180975</xdr:colOff>
      <xdr:row>2</xdr:row>
      <xdr:rowOff>174624</xdr:rowOff>
    </xdr:from>
    <xdr:to>
      <xdr:col>2</xdr:col>
      <xdr:colOff>5164818</xdr:colOff>
      <xdr:row>5</xdr:row>
      <xdr:rowOff>222249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6EF90461-6F3F-4133-8BF8-80D75CF9431C}"/>
            </a:ext>
          </a:extLst>
        </xdr:cNvPr>
        <xdr:cNvSpPr txBox="1"/>
      </xdr:nvSpPr>
      <xdr:spPr>
        <a:xfrm>
          <a:off x="466725" y="523874"/>
          <a:ext cx="5983968" cy="619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0</xdr:colOff>
      <xdr:row>8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CxnSpPr/>
      </xdr:nvCxnSpPr>
      <xdr:spPr>
        <a:xfrm>
          <a:off x="1282700" y="2047875"/>
          <a:ext cx="7496175" cy="158750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2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2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52568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20373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2700-00000D000000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de coeficientes técnicos industria por industria 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(1)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4" name="Imagen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76652</xdr:rowOff>
    </xdr:from>
    <xdr:to>
      <xdr:col>2</xdr:col>
      <xdr:colOff>5111750</xdr:colOff>
      <xdr:row>5</xdr:row>
      <xdr:rowOff>193402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F3983468-BBB6-4DF8-BEF1-5AC532ACF968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2024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7477125</xdr:colOff>
      <xdr:row>8</xdr:row>
      <xdr:rowOff>15875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CxnSpPr/>
      </xdr:nvCxnSpPr>
      <xdr:spPr>
        <a:xfrm>
          <a:off x="1282700" y="2047875"/>
          <a:ext cx="7480300" cy="16033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0" name="Imagen 9">
          <a:extLst>
            <a:ext uri="{FF2B5EF4-FFF2-40B4-BE49-F238E27FC236}">
              <a16:creationId xmlns:a16="http://schemas.microsoft.com/office/drawing/2014/main" id="{B400F2CD-B06D-4CA8-B4DF-F003EFCB8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5" name="Imagen 14">
          <a:extLst>
            <a:ext uri="{FF2B5EF4-FFF2-40B4-BE49-F238E27FC236}">
              <a16:creationId xmlns:a16="http://schemas.microsoft.com/office/drawing/2014/main" id="{E52C32AC-4A3B-4A0B-B6F0-02BE31FF9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20373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64FC3586-6CC5-43BE-A92C-B5A43D4087C3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 inversa industria por industria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(1)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7" name="Imagen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B2283CF-15AF-43D9-8850-DDBF6F0B9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76652</xdr:rowOff>
    </xdr:from>
    <xdr:to>
      <xdr:col>2</xdr:col>
      <xdr:colOff>5111750</xdr:colOff>
      <xdr:row>5</xdr:row>
      <xdr:rowOff>193402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1EBCEFA-212B-4B49-A3D6-5B85B772D9C5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2024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15875</xdr:rowOff>
    </xdr:from>
    <xdr:to>
      <xdr:col>3</xdr:col>
      <xdr:colOff>22225</xdr:colOff>
      <xdr:row>7</xdr:row>
      <xdr:rowOff>1330325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3300-000007000000}"/>
            </a:ext>
          </a:extLst>
        </xdr:cNvPr>
        <xdr:cNvCxnSpPr/>
      </xdr:nvCxnSpPr>
      <xdr:spPr>
        <a:xfrm>
          <a:off x="1285875" y="2000250"/>
          <a:ext cx="7515225" cy="15525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3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4806368</xdr:colOff>
      <xdr:row>0</xdr:row>
      <xdr:rowOff>142422</xdr:rowOff>
    </xdr:from>
    <xdr:ext cx="3499435" cy="1154907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3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27168" y="1424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105682</xdr:colOff>
      <xdr:row>0</xdr:row>
      <xdr:rowOff>0</xdr:rowOff>
    </xdr:from>
    <xdr:to>
      <xdr:col>2</xdr:col>
      <xdr:colOff>5089525</xdr:colOff>
      <xdr:row>4</xdr:row>
      <xdr:rowOff>5625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3300-00000F000000}"/>
            </a:ext>
          </a:extLst>
        </xdr:cNvPr>
        <xdr:cNvSpPr txBox="1"/>
      </xdr:nvSpPr>
      <xdr:spPr>
        <a:xfrm>
          <a:off x="391432" y="0"/>
          <a:ext cx="5983968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simétrica industria por industria</a:t>
          </a:r>
        </a:p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de ventas de producto</a:t>
          </a:r>
        </a:p>
      </xdr:txBody>
    </xdr:sp>
    <xdr:clientData/>
  </xdr:twoCellAnchor>
  <xdr:oneCellAnchor>
    <xdr:from>
      <xdr:col>3</xdr:col>
      <xdr:colOff>551292</xdr:colOff>
      <xdr:row>1</xdr:row>
      <xdr:rowOff>129525</xdr:rowOff>
    </xdr:from>
    <xdr:ext cx="864000" cy="782582"/>
    <xdr:pic>
      <xdr:nvPicPr>
        <xdr:cNvPr id="16" name="Imagen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304150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127907</xdr:colOff>
      <xdr:row>3</xdr:row>
      <xdr:rowOff>171903</xdr:rowOff>
    </xdr:from>
    <xdr:to>
      <xdr:col>2</xdr:col>
      <xdr:colOff>5103782</xdr:colOff>
      <xdr:row>5</xdr:row>
      <xdr:rowOff>495028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4BC42775-0C57-47A6-8F7A-EF74FD932DA6}"/>
            </a:ext>
          </a:extLst>
        </xdr:cNvPr>
        <xdr:cNvSpPr txBox="1"/>
      </xdr:nvSpPr>
      <xdr:spPr>
        <a:xfrm>
          <a:off x="413657" y="695778"/>
          <a:ext cx="5976000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7477125</xdr:colOff>
      <xdr:row>8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3400-000007000000}"/>
            </a:ext>
          </a:extLst>
        </xdr:cNvPr>
        <xdr:cNvCxnSpPr/>
      </xdr:nvCxnSpPr>
      <xdr:spPr>
        <a:xfrm>
          <a:off x="1282700" y="1984375"/>
          <a:ext cx="7480300" cy="158750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22" name="Imagen 21">
          <a:extLst>
            <a:ext uri="{FF2B5EF4-FFF2-40B4-BE49-F238E27FC236}">
              <a16:creationId xmlns:a16="http://schemas.microsoft.com/office/drawing/2014/main" id="{16BD1B63-C4FD-4942-ABF7-B6E3A738C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23" name="Imagen 22">
          <a:extLst>
            <a:ext uri="{FF2B5EF4-FFF2-40B4-BE49-F238E27FC236}">
              <a16:creationId xmlns:a16="http://schemas.microsoft.com/office/drawing/2014/main" id="{B37CF2BC-6807-47C4-9527-3897B557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67998</xdr:rowOff>
    </xdr:to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9E2BDE5-4C64-4DA2-8FE6-8E4A553909B9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de coeficientes técnicos industria por industria 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(1)</a:t>
          </a:r>
        </a:p>
      </xdr:txBody>
    </xdr:sp>
    <xdr:clientData/>
  </xdr:twoCellAnchor>
  <xdr:oneCellAnchor>
    <xdr:from>
      <xdr:col>3</xdr:col>
      <xdr:colOff>551292</xdr:colOff>
      <xdr:row>1</xdr:row>
      <xdr:rowOff>31100</xdr:rowOff>
    </xdr:from>
    <xdr:ext cx="864000" cy="782582"/>
    <xdr:pic>
      <xdr:nvPicPr>
        <xdr:cNvPr id="25" name="Imagen 2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83ECE65-7C4E-43FE-BF7B-56D2BB9CA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108402</xdr:rowOff>
    </xdr:from>
    <xdr:to>
      <xdr:col>2</xdr:col>
      <xdr:colOff>5111750</xdr:colOff>
      <xdr:row>5</xdr:row>
      <xdr:rowOff>256902</xdr:rowOff>
    </xdr:to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5D4A4FC0-52F5-4155-8A6D-20DBDDF9EA40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2024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3700-000004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3700-000005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3700-000006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1016000</xdr:colOff>
      <xdr:row>6</xdr:row>
      <xdr:rowOff>0</xdr:rowOff>
    </xdr:from>
    <xdr:to>
      <xdr:col>2</xdr:col>
      <xdr:colOff>7683500</xdr:colOff>
      <xdr:row>7</xdr:row>
      <xdr:rowOff>1219200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3700-000007000000}"/>
            </a:ext>
          </a:extLst>
        </xdr:cNvPr>
        <xdr:cNvCxnSpPr/>
      </xdr:nvCxnSpPr>
      <xdr:spPr>
        <a:xfrm>
          <a:off x="1313180" y="1988820"/>
          <a:ext cx="7696200" cy="146304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2" name="Imagen 11">
          <a:extLst>
            <a:ext uri="{FF2B5EF4-FFF2-40B4-BE49-F238E27FC236}">
              <a16:creationId xmlns:a16="http://schemas.microsoft.com/office/drawing/2014/main" id="{CE3AB969-BBC6-4EC5-A39F-3263B15F9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7" name="Imagen 16">
          <a:extLst>
            <a:ext uri="{FF2B5EF4-FFF2-40B4-BE49-F238E27FC236}">
              <a16:creationId xmlns:a16="http://schemas.microsoft.com/office/drawing/2014/main" id="{C112FBC4-861E-45D9-8FA9-83A4DA561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67998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799E261C-FEA8-4AB3-ADAC-B4380E208C4F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 inversa industria por industria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(1)</a:t>
          </a:r>
        </a:p>
      </xdr:txBody>
    </xdr:sp>
    <xdr:clientData/>
  </xdr:twoCellAnchor>
  <xdr:oneCellAnchor>
    <xdr:from>
      <xdr:col>3</xdr:col>
      <xdr:colOff>551292</xdr:colOff>
      <xdr:row>1</xdr:row>
      <xdr:rowOff>31100</xdr:rowOff>
    </xdr:from>
    <xdr:ext cx="864000" cy="782582"/>
    <xdr:pic>
      <xdr:nvPicPr>
        <xdr:cNvPr id="19" name="Imagen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6FFC11D-7738-4D77-8DEA-7180D42C5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108402</xdr:rowOff>
    </xdr:from>
    <xdr:to>
      <xdr:col>2</xdr:col>
      <xdr:colOff>5111750</xdr:colOff>
      <xdr:row>5</xdr:row>
      <xdr:rowOff>256902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BA757E3-C2F1-43BE-9F1D-6C63BD4A7E29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2024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1016000</xdr:colOff>
      <xdr:row>10</xdr:row>
      <xdr:rowOff>0</xdr:rowOff>
    </xdr:from>
    <xdr:to>
      <xdr:col>3</xdr:col>
      <xdr:colOff>3418115</xdr:colOff>
      <xdr:row>11</xdr:row>
      <xdr:rowOff>859971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3B00-00000B000000}"/>
            </a:ext>
          </a:extLst>
        </xdr:cNvPr>
        <xdr:cNvCxnSpPr/>
      </xdr:nvCxnSpPr>
      <xdr:spPr>
        <a:xfrm>
          <a:off x="1297940" y="1965960"/>
          <a:ext cx="6859815" cy="1164771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108860</xdr:colOff>
      <xdr:row>8</xdr:row>
      <xdr:rowOff>0</xdr:rowOff>
    </xdr:from>
    <xdr:to>
      <xdr:col>5</xdr:col>
      <xdr:colOff>312860</xdr:colOff>
      <xdr:row>9</xdr:row>
      <xdr:rowOff>47170</xdr:rowOff>
    </xdr:to>
    <xdr:sp macro="[0]!Buscar_industria_chatgpt" textlink="">
      <xdr:nvSpPr>
        <xdr:cNvPr id="27" name="Rectángulo redondeado 26">
          <a:extLst>
            <a:ext uri="{FF2B5EF4-FFF2-40B4-BE49-F238E27FC236}">
              <a16:creationId xmlns:a16="http://schemas.microsoft.com/office/drawing/2014/main" id="{00000000-0008-0000-3B00-00001B000000}"/>
            </a:ext>
          </a:extLst>
        </xdr:cNvPr>
        <xdr:cNvSpPr/>
      </xdr:nvSpPr>
      <xdr:spPr>
        <a:xfrm>
          <a:off x="8294917" y="1567543"/>
          <a:ext cx="1728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5</xdr:col>
      <xdr:colOff>489852</xdr:colOff>
      <xdr:row>8</xdr:row>
      <xdr:rowOff>0</xdr:rowOff>
    </xdr:from>
    <xdr:to>
      <xdr:col>6</xdr:col>
      <xdr:colOff>587823</xdr:colOff>
      <xdr:row>9</xdr:row>
      <xdr:rowOff>47170</xdr:rowOff>
    </xdr:to>
    <xdr:sp macro="[0]!Buscar_industria_siguiente" textlink="">
      <xdr:nvSpPr>
        <xdr:cNvPr id="28" name="Rectángulo redondeado 27">
          <a:extLst>
            <a:ext uri="{FF2B5EF4-FFF2-40B4-BE49-F238E27FC236}">
              <a16:creationId xmlns:a16="http://schemas.microsoft.com/office/drawing/2014/main" id="{00000000-0008-0000-3B00-00001C000000}"/>
            </a:ext>
          </a:extLst>
        </xdr:cNvPr>
        <xdr:cNvSpPr/>
      </xdr:nvSpPr>
      <xdr:spPr>
        <a:xfrm>
          <a:off x="10199909" y="1567543"/>
          <a:ext cx="1621971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6</xdr:col>
      <xdr:colOff>870856</xdr:colOff>
      <xdr:row>8</xdr:row>
      <xdr:rowOff>0</xdr:rowOff>
    </xdr:from>
    <xdr:to>
      <xdr:col>7</xdr:col>
      <xdr:colOff>1002856</xdr:colOff>
      <xdr:row>9</xdr:row>
      <xdr:rowOff>47400</xdr:rowOff>
    </xdr:to>
    <xdr:sp macro="[0]!Inicializa_datos_of" textlink="">
      <xdr:nvSpPr>
        <xdr:cNvPr id="29" name="Rectángulo redondeado 28">
          <a:extLst>
            <a:ext uri="{FF2B5EF4-FFF2-40B4-BE49-F238E27FC236}">
              <a16:creationId xmlns:a16="http://schemas.microsoft.com/office/drawing/2014/main" id="{00000000-0008-0000-3B00-00001D000000}"/>
            </a:ext>
          </a:extLst>
        </xdr:cNvPr>
        <xdr:cNvSpPr/>
      </xdr:nvSpPr>
      <xdr:spPr>
        <a:xfrm>
          <a:off x="12104913" y="1567543"/>
          <a:ext cx="1656000" cy="428400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Inicializar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datos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1175654</xdr:colOff>
      <xdr:row>8</xdr:row>
      <xdr:rowOff>0</xdr:rowOff>
    </xdr:from>
    <xdr:to>
      <xdr:col>8</xdr:col>
      <xdr:colOff>1275254</xdr:colOff>
      <xdr:row>9</xdr:row>
      <xdr:rowOff>47400</xdr:rowOff>
    </xdr:to>
    <xdr:sp macro="" textlink="">
      <xdr:nvSpPr>
        <xdr:cNvPr id="30" name="Rectángulo redondeado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B00-00001E000000}"/>
            </a:ext>
          </a:extLst>
        </xdr:cNvPr>
        <xdr:cNvSpPr/>
      </xdr:nvSpPr>
      <xdr:spPr>
        <a:xfrm>
          <a:off x="13933711" y="1567543"/>
          <a:ext cx="1623600" cy="4284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Ver resultados</a:t>
          </a:r>
        </a:p>
      </xdr:txBody>
    </xdr:sp>
    <xdr:clientData/>
  </xdr:twoCellAnchor>
  <xdr:twoCellAnchor>
    <xdr:from>
      <xdr:col>8</xdr:col>
      <xdr:colOff>1446445</xdr:colOff>
      <xdr:row>8</xdr:row>
      <xdr:rowOff>452</xdr:rowOff>
    </xdr:from>
    <xdr:to>
      <xdr:col>10</xdr:col>
      <xdr:colOff>22045</xdr:colOff>
      <xdr:row>9</xdr:row>
      <xdr:rowOff>47852</xdr:rowOff>
    </xdr:to>
    <xdr:sp macro="" textlink="">
      <xdr:nvSpPr>
        <xdr:cNvPr id="31" name="Rectángulo redondeado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B00-00001F000000}"/>
            </a:ext>
          </a:extLst>
        </xdr:cNvPr>
        <xdr:cNvSpPr/>
      </xdr:nvSpPr>
      <xdr:spPr>
        <a:xfrm>
          <a:off x="15728502" y="1567995"/>
          <a:ext cx="1623600" cy="428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oneCellAnchor>
    <xdr:from>
      <xdr:col>1</xdr:col>
      <xdr:colOff>0</xdr:colOff>
      <xdr:row>0</xdr:row>
      <xdr:rowOff>0</xdr:rowOff>
    </xdr:from>
    <xdr:ext cx="17047028" cy="1262742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3B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3029" y="0"/>
          <a:ext cx="17047028" cy="1262742"/>
        </a:xfrm>
        <a:prstGeom prst="rect">
          <a:avLst/>
        </a:prstGeom>
      </xdr:spPr>
    </xdr:pic>
    <xdr:clientData/>
  </xdr:oneCellAnchor>
  <xdr:oneCellAnchor>
    <xdr:from>
      <xdr:col>7</xdr:col>
      <xdr:colOff>145463</xdr:colOff>
      <xdr:row>0</xdr:row>
      <xdr:rowOff>28122</xdr:rowOff>
    </xdr:from>
    <xdr:ext cx="3499435" cy="1154907"/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3B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555177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206827</xdr:colOff>
      <xdr:row>0</xdr:row>
      <xdr:rowOff>10886</xdr:rowOff>
    </xdr:from>
    <xdr:to>
      <xdr:col>7</xdr:col>
      <xdr:colOff>413656</xdr:colOff>
      <xdr:row>3</xdr:row>
      <xdr:rowOff>164207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3B00-000013000000}"/>
            </a:ext>
          </a:extLst>
        </xdr:cNvPr>
        <xdr:cNvSpPr txBox="1"/>
      </xdr:nvSpPr>
      <xdr:spPr>
        <a:xfrm>
          <a:off x="478970" y="10886"/>
          <a:ext cx="12344400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Ingreso de supuestos para simulaciones de impactos en la MIP por cambios en la oferta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Componentes por industria</a:t>
          </a:r>
        </a:p>
      </xdr:txBody>
    </xdr:sp>
    <xdr:clientData/>
  </xdr:twoCellAnchor>
  <xdr:oneCellAnchor>
    <xdr:from>
      <xdr:col>9</xdr:col>
      <xdr:colOff>433812</xdr:colOff>
      <xdr:row>1</xdr:row>
      <xdr:rowOff>18854</xdr:rowOff>
    </xdr:from>
    <xdr:ext cx="864000" cy="782582"/>
    <xdr:pic>
      <xdr:nvPicPr>
        <xdr:cNvPr id="20" name="Imagen 1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B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5809883" y="195747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204105</xdr:colOff>
      <xdr:row>3</xdr:row>
      <xdr:rowOff>92526</xdr:rowOff>
    </xdr:from>
    <xdr:to>
      <xdr:col>7</xdr:col>
      <xdr:colOff>410934</xdr:colOff>
      <xdr:row>6</xdr:row>
      <xdr:rowOff>173848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4CF40CDF-405A-49B6-931D-B5A278DEDFBA}"/>
            </a:ext>
          </a:extLst>
        </xdr:cNvPr>
        <xdr:cNvSpPr txBox="1"/>
      </xdr:nvSpPr>
      <xdr:spPr>
        <a:xfrm>
          <a:off x="476248" y="623205"/>
          <a:ext cx="12344400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</xdr:colOff>
      <xdr:row>79</xdr:row>
      <xdr:rowOff>114300</xdr:rowOff>
    </xdr:from>
    <xdr:to>
      <xdr:col>2</xdr:col>
      <xdr:colOff>609600</xdr:colOff>
      <xdr:row>83</xdr:row>
      <xdr:rowOff>152400</xdr:rowOff>
    </xdr:to>
    <xdr:sp macro="" textlink="">
      <xdr:nvSpPr>
        <xdr:cNvPr id="295937" name="Text Box 1025" hidden="1">
          <a:extLst>
            <a:ext uri="{FF2B5EF4-FFF2-40B4-BE49-F238E27FC236}">
              <a16:creationId xmlns:a16="http://schemas.microsoft.com/office/drawing/2014/main" id="{52412684-3038-DB40-60CE-FFD77612A8BF}"/>
            </a:ext>
          </a:extLst>
        </xdr:cNvPr>
        <xdr:cNvSpPr txBox="1">
          <a:spLocks noChangeArrowheads="1"/>
        </xdr:cNvSpPr>
      </xdr:nvSpPr>
      <xdr:spPr bwMode="auto">
        <a:xfrm>
          <a:off x="838200" y="15163800"/>
          <a:ext cx="1333500" cy="80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51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51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/>
        <a:lstStyle/>
        <a:p>
          <a:endParaRPr lang="es-EC"/>
        </a:p>
      </xdr:txBody>
    </xdr:sp>
    <xdr:clientData/>
  </xdr:twoCellAnchor>
  <xdr:twoCellAnchor editAs="absolute">
    <xdr:from>
      <xdr:col>1</xdr:col>
      <xdr:colOff>76200</xdr:colOff>
      <xdr:row>80</xdr:row>
      <xdr:rowOff>114300</xdr:rowOff>
    </xdr:from>
    <xdr:to>
      <xdr:col>3</xdr:col>
      <xdr:colOff>76200</xdr:colOff>
      <xdr:row>88</xdr:row>
      <xdr:rowOff>76200</xdr:rowOff>
    </xdr:to>
    <xdr:sp macro="" textlink="">
      <xdr:nvSpPr>
        <xdr:cNvPr id="295938" name="Text Box 1026" hidden="1">
          <a:extLst>
            <a:ext uri="{FF2B5EF4-FFF2-40B4-BE49-F238E27FC236}">
              <a16:creationId xmlns:a16="http://schemas.microsoft.com/office/drawing/2014/main" id="{296E3EE1-AA19-081E-C44C-5EE39608F009}"/>
            </a:ext>
          </a:extLst>
        </xdr:cNvPr>
        <xdr:cNvSpPr txBox="1">
          <a:spLocks noChangeArrowheads="1"/>
        </xdr:cNvSpPr>
      </xdr:nvSpPr>
      <xdr:spPr bwMode="auto">
        <a:xfrm>
          <a:off x="838200" y="15354300"/>
          <a:ext cx="1600200" cy="1485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51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51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/>
        <a:lstStyle/>
        <a:p>
          <a:endParaRPr lang="es-EC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31750</xdr:colOff>
      <xdr:row>7</xdr:row>
      <xdr:rowOff>1317625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CxnSpPr/>
      </xdr:nvCxnSpPr>
      <xdr:spPr>
        <a:xfrm>
          <a:off x="1282700" y="1984375"/>
          <a:ext cx="7527925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45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5047668</xdr:colOff>
      <xdr:row>2</xdr:row>
      <xdr:rowOff>91622</xdr:rowOff>
    </xdr:from>
    <xdr:ext cx="3499435" cy="1154907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4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368468" y="4472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13153</xdr:rowOff>
    </xdr:from>
    <xdr:to>
      <xdr:col>2</xdr:col>
      <xdr:colOff>6477000</xdr:colOff>
      <xdr:row>3</xdr:row>
      <xdr:rowOff>101278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4500-000011000000}"/>
            </a:ext>
          </a:extLst>
        </xdr:cNvPr>
        <xdr:cNvSpPr txBox="1"/>
      </xdr:nvSpPr>
      <xdr:spPr>
        <a:xfrm>
          <a:off x="407307" y="13153"/>
          <a:ext cx="73555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simétrica industria por industria, estructura de ventas de producto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Simulaciones de impactos en la MIP por cambios en la oferta</a:t>
          </a:r>
        </a:p>
      </xdr:txBody>
    </xdr:sp>
    <xdr:clientData/>
  </xdr:twoCellAnchor>
  <xdr:oneCellAnchor>
    <xdr:from>
      <xdr:col>3</xdr:col>
      <xdr:colOff>611617</xdr:colOff>
      <xdr:row>1</xdr:row>
      <xdr:rowOff>129525</xdr:rowOff>
    </xdr:from>
    <xdr:ext cx="864000" cy="782582"/>
    <xdr:pic>
      <xdr:nvPicPr>
        <xdr:cNvPr id="18" name="Imagen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5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6286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127907</xdr:colOff>
      <xdr:row>4</xdr:row>
      <xdr:rowOff>124278</xdr:rowOff>
    </xdr:from>
    <xdr:to>
      <xdr:col>2</xdr:col>
      <xdr:colOff>6483350</xdr:colOff>
      <xdr:row>5</xdr:row>
      <xdr:rowOff>493903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9C0515F4-E02C-49D0-8F99-4AFF4F3C270A}"/>
            </a:ext>
          </a:extLst>
        </xdr:cNvPr>
        <xdr:cNvSpPr txBox="1"/>
      </xdr:nvSpPr>
      <xdr:spPr>
        <a:xfrm>
          <a:off x="413657" y="838653"/>
          <a:ext cx="73555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31750</xdr:colOff>
      <xdr:row>8</xdr:row>
      <xdr:rowOff>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4700-000007000000}"/>
            </a:ext>
          </a:extLst>
        </xdr:cNvPr>
        <xdr:cNvCxnSpPr/>
      </xdr:nvCxnSpPr>
      <xdr:spPr>
        <a:xfrm>
          <a:off x="1282700" y="1984375"/>
          <a:ext cx="7527925" cy="158750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4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5047668</xdr:colOff>
      <xdr:row>2</xdr:row>
      <xdr:rowOff>91622</xdr:rowOff>
    </xdr:from>
    <xdr:ext cx="3499435" cy="1154907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47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368468" y="4472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29028</xdr:rowOff>
    </xdr:from>
    <xdr:to>
      <xdr:col>2</xdr:col>
      <xdr:colOff>6477000</xdr:colOff>
      <xdr:row>3</xdr:row>
      <xdr:rowOff>117153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4700-00000D000000}"/>
            </a:ext>
          </a:extLst>
        </xdr:cNvPr>
        <xdr:cNvSpPr txBox="1"/>
      </xdr:nvSpPr>
      <xdr:spPr>
        <a:xfrm>
          <a:off x="407307" y="29028"/>
          <a:ext cx="73555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simétrica industria por industria, estructura de ventas de producto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Simulaciones de impactos en la MIP por cambios en la oferta</a:t>
          </a:r>
        </a:p>
      </xdr:txBody>
    </xdr:sp>
    <xdr:clientData/>
  </xdr:twoCellAnchor>
  <xdr:oneCellAnchor>
    <xdr:from>
      <xdr:col>3</xdr:col>
      <xdr:colOff>611617</xdr:colOff>
      <xdr:row>1</xdr:row>
      <xdr:rowOff>129525</xdr:rowOff>
    </xdr:from>
    <xdr:ext cx="864000" cy="782582"/>
    <xdr:pic>
      <xdr:nvPicPr>
        <xdr:cNvPr id="14" name="Imagen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7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6286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127907</xdr:colOff>
      <xdr:row>4</xdr:row>
      <xdr:rowOff>92528</xdr:rowOff>
    </xdr:from>
    <xdr:to>
      <xdr:col>2</xdr:col>
      <xdr:colOff>6483350</xdr:colOff>
      <xdr:row>5</xdr:row>
      <xdr:rowOff>462153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6FA4052C-4425-4166-8879-A019338A16D1}"/>
            </a:ext>
          </a:extLst>
        </xdr:cNvPr>
        <xdr:cNvSpPr txBox="1"/>
      </xdr:nvSpPr>
      <xdr:spPr>
        <a:xfrm>
          <a:off x="413657" y="806903"/>
          <a:ext cx="73555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Tasas de crecimiento (%) 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163280</xdr:colOff>
      <xdr:row>7</xdr:row>
      <xdr:rowOff>50800</xdr:rowOff>
    </xdr:from>
    <xdr:to>
      <xdr:col>5</xdr:col>
      <xdr:colOff>799080</xdr:colOff>
      <xdr:row>8</xdr:row>
      <xdr:rowOff>301170</xdr:rowOff>
    </xdr:to>
    <xdr:sp macro="[0]!Buscar_industria_chatgpt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4800-000006000000}"/>
            </a:ext>
          </a:extLst>
        </xdr:cNvPr>
        <xdr:cNvSpPr/>
      </xdr:nvSpPr>
      <xdr:spPr>
        <a:xfrm>
          <a:off x="9053280" y="1295400"/>
          <a:ext cx="1728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5</xdr:col>
      <xdr:colOff>1008730</xdr:colOff>
      <xdr:row>7</xdr:row>
      <xdr:rowOff>50800</xdr:rowOff>
    </xdr:from>
    <xdr:to>
      <xdr:col>7</xdr:col>
      <xdr:colOff>444330</xdr:colOff>
      <xdr:row>8</xdr:row>
      <xdr:rowOff>301170</xdr:rowOff>
    </xdr:to>
    <xdr:sp macro="[0]!Buscar_industria_siguiente" textlink="">
      <xdr:nvSpPr>
        <xdr:cNvPr id="7" name="Rectángulo redondeado 6">
          <a:extLst>
            <a:ext uri="{FF2B5EF4-FFF2-40B4-BE49-F238E27FC236}">
              <a16:creationId xmlns:a16="http://schemas.microsoft.com/office/drawing/2014/main" id="{00000000-0008-0000-4800-000007000000}"/>
            </a:ext>
          </a:extLst>
        </xdr:cNvPr>
        <xdr:cNvSpPr/>
      </xdr:nvSpPr>
      <xdr:spPr>
        <a:xfrm>
          <a:off x="10990930" y="1295400"/>
          <a:ext cx="1620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14</xdr:col>
      <xdr:colOff>308879</xdr:colOff>
      <xdr:row>7</xdr:row>
      <xdr:rowOff>51252</xdr:rowOff>
    </xdr:from>
    <xdr:to>
      <xdr:col>15</xdr:col>
      <xdr:colOff>572079</xdr:colOff>
      <xdr:row>8</xdr:row>
      <xdr:rowOff>301852</xdr:rowOff>
    </xdr:to>
    <xdr:sp macro="" textlink="">
      <xdr:nvSpPr>
        <xdr:cNvPr id="8" name="Rectángulo redondead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800-000008000000}"/>
            </a:ext>
          </a:extLst>
        </xdr:cNvPr>
        <xdr:cNvSpPr/>
      </xdr:nvSpPr>
      <xdr:spPr>
        <a:xfrm>
          <a:off x="20197079" y="1295852"/>
          <a:ext cx="1584000" cy="428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twoCellAnchor>
    <xdr:from>
      <xdr:col>11</xdr:col>
      <xdr:colOff>876300</xdr:colOff>
      <xdr:row>7</xdr:row>
      <xdr:rowOff>50800</xdr:rowOff>
    </xdr:from>
    <xdr:to>
      <xdr:col>14</xdr:col>
      <xdr:colOff>187500</xdr:colOff>
      <xdr:row>8</xdr:row>
      <xdr:rowOff>305000</xdr:rowOff>
    </xdr:to>
    <xdr:sp macro="" textlink="">
      <xdr:nvSpPr>
        <xdr:cNvPr id="10" name="Rectángulo redondead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800-00000A000000}"/>
            </a:ext>
          </a:extLst>
        </xdr:cNvPr>
        <xdr:cNvSpPr/>
      </xdr:nvSpPr>
      <xdr:spPr>
        <a:xfrm>
          <a:off x="25501600" y="1295400"/>
          <a:ext cx="2664000" cy="432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INGRESO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DE SUPUESTOS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762000</xdr:colOff>
      <xdr:row>6</xdr:row>
      <xdr:rowOff>38100</xdr:rowOff>
    </xdr:from>
    <xdr:to>
      <xdr:col>9</xdr:col>
      <xdr:colOff>889000</xdr:colOff>
      <xdr:row>8</xdr:row>
      <xdr:rowOff>294500</xdr:rowOff>
    </xdr:to>
    <xdr:sp macro="" textlink="">
      <xdr:nvSpPr>
        <xdr:cNvPr id="11" name="Rectángulo redondeado 10">
          <a:extLst>
            <a:ext uri="{FF2B5EF4-FFF2-40B4-BE49-F238E27FC236}">
              <a16:creationId xmlns:a16="http://schemas.microsoft.com/office/drawing/2014/main" id="{00000000-0008-0000-4800-00000B000000}"/>
            </a:ext>
          </a:extLst>
        </xdr:cNvPr>
        <xdr:cNvSpPr/>
      </xdr:nvSpPr>
      <xdr:spPr>
        <a:xfrm>
          <a:off x="21018500" y="1104900"/>
          <a:ext cx="2311400" cy="61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Variación absoluta valor producción</a:t>
          </a:r>
          <a:endParaRPr lang="en-US" sz="1500" b="1"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12700</xdr:colOff>
      <xdr:row>7</xdr:row>
      <xdr:rowOff>38100</xdr:rowOff>
    </xdr:from>
    <xdr:to>
      <xdr:col>11</xdr:col>
      <xdr:colOff>540500</xdr:colOff>
      <xdr:row>8</xdr:row>
      <xdr:rowOff>292300</xdr:rowOff>
    </xdr:to>
    <xdr:sp macro="" textlink="">
      <xdr:nvSpPr>
        <xdr:cNvPr id="12" name="Rectángulo redondeado 11">
          <a:extLst>
            <a:ext uri="{FF2B5EF4-FFF2-40B4-BE49-F238E27FC236}">
              <a16:creationId xmlns:a16="http://schemas.microsoft.com/office/drawing/2014/main" id="{00000000-0008-0000-4800-00000C000000}"/>
            </a:ext>
          </a:extLst>
        </xdr:cNvPr>
        <xdr:cNvSpPr/>
      </xdr:nvSpPr>
      <xdr:spPr>
        <a:xfrm>
          <a:off x="23545800" y="1282700"/>
          <a:ext cx="1620000" cy="43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Producto</a:t>
          </a:r>
        </a:p>
      </xdr:txBody>
    </xdr: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48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94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3</xdr:col>
      <xdr:colOff>1047168</xdr:colOff>
      <xdr:row>0</xdr:row>
      <xdr:rowOff>28122</xdr:rowOff>
    </xdr:from>
    <xdr:ext cx="3499435" cy="1154907"/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48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39868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92528</xdr:rowOff>
    </xdr:from>
    <xdr:to>
      <xdr:col>3</xdr:col>
      <xdr:colOff>1320800</xdr:colOff>
      <xdr:row>6</xdr:row>
      <xdr:rowOff>138385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4800-000013000000}"/>
            </a:ext>
          </a:extLst>
        </xdr:cNvPr>
        <xdr:cNvSpPr txBox="1"/>
      </xdr:nvSpPr>
      <xdr:spPr>
        <a:xfrm>
          <a:off x="400957" y="92528"/>
          <a:ext cx="6012543" cy="11126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Modificaciones en la producción por cambios en la oferta
Año: 2024
Miles de USD; tasas de crecimiento (%)</a:t>
          </a:r>
          <a:endParaRPr lang="es-EC" sz="1500" b="1">
            <a:solidFill>
              <a:srgbClr val="FFC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oneCellAnchor>
    <xdr:from>
      <xdr:col>4</xdr:col>
      <xdr:colOff>586217</xdr:colOff>
      <xdr:row>1</xdr:row>
      <xdr:rowOff>15225</xdr:rowOff>
    </xdr:from>
    <xdr:ext cx="864000" cy="782582"/>
    <xdr:pic>
      <xdr:nvPicPr>
        <xdr:cNvPr id="20" name="Imagen 1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8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476217" y="193025"/>
          <a:ext cx="864000" cy="782582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252180</xdr:colOff>
      <xdr:row>7</xdr:row>
      <xdr:rowOff>50800</xdr:rowOff>
    </xdr:from>
    <xdr:to>
      <xdr:col>5</xdr:col>
      <xdr:colOff>887980</xdr:colOff>
      <xdr:row>8</xdr:row>
      <xdr:rowOff>301170</xdr:rowOff>
    </xdr:to>
    <xdr:sp macro="[0]!Buscar_industria_chatgpt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4900-000006000000}"/>
            </a:ext>
          </a:extLst>
        </xdr:cNvPr>
        <xdr:cNvSpPr/>
      </xdr:nvSpPr>
      <xdr:spPr>
        <a:xfrm>
          <a:off x="9142180" y="1295400"/>
          <a:ext cx="1728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6</xdr:col>
      <xdr:colOff>5430</xdr:colOff>
      <xdr:row>7</xdr:row>
      <xdr:rowOff>50800</xdr:rowOff>
    </xdr:from>
    <xdr:to>
      <xdr:col>7</xdr:col>
      <xdr:colOff>533230</xdr:colOff>
      <xdr:row>8</xdr:row>
      <xdr:rowOff>301170</xdr:rowOff>
    </xdr:to>
    <xdr:sp macro="[0]!Buscar_industria_siguiente" textlink="">
      <xdr:nvSpPr>
        <xdr:cNvPr id="7" name="Rectángulo redondeado 6">
          <a:extLst>
            <a:ext uri="{FF2B5EF4-FFF2-40B4-BE49-F238E27FC236}">
              <a16:creationId xmlns:a16="http://schemas.microsoft.com/office/drawing/2014/main" id="{00000000-0008-0000-4900-000007000000}"/>
            </a:ext>
          </a:extLst>
        </xdr:cNvPr>
        <xdr:cNvSpPr/>
      </xdr:nvSpPr>
      <xdr:spPr>
        <a:xfrm>
          <a:off x="11079830" y="1295400"/>
          <a:ext cx="1620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14</xdr:col>
      <xdr:colOff>397779</xdr:colOff>
      <xdr:row>7</xdr:row>
      <xdr:rowOff>51252</xdr:rowOff>
    </xdr:from>
    <xdr:to>
      <xdr:col>15</xdr:col>
      <xdr:colOff>457779</xdr:colOff>
      <xdr:row>8</xdr:row>
      <xdr:rowOff>301852</xdr:rowOff>
    </xdr:to>
    <xdr:sp macro="" textlink="">
      <xdr:nvSpPr>
        <xdr:cNvPr id="8" name="Rectángulo redondead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900-000008000000}"/>
            </a:ext>
          </a:extLst>
        </xdr:cNvPr>
        <xdr:cNvSpPr/>
      </xdr:nvSpPr>
      <xdr:spPr>
        <a:xfrm>
          <a:off x="20285979" y="1295852"/>
          <a:ext cx="1584000" cy="428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twoCellAnchor>
    <xdr:from>
      <xdr:col>11</xdr:col>
      <xdr:colOff>965200</xdr:colOff>
      <xdr:row>6</xdr:row>
      <xdr:rowOff>19049</xdr:rowOff>
    </xdr:from>
    <xdr:to>
      <xdr:col>14</xdr:col>
      <xdr:colOff>276400</xdr:colOff>
      <xdr:row>8</xdr:row>
      <xdr:rowOff>281799</xdr:rowOff>
    </xdr:to>
    <xdr:sp macro="" textlink="">
      <xdr:nvSpPr>
        <xdr:cNvPr id="10" name="Rectángulo redondead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900-00000A000000}"/>
            </a:ext>
          </a:extLst>
        </xdr:cNvPr>
        <xdr:cNvSpPr/>
      </xdr:nvSpPr>
      <xdr:spPr>
        <a:xfrm>
          <a:off x="17062450" y="1066799"/>
          <a:ext cx="2549700" cy="612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INGRESO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DE SUPUESTOS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850900</xdr:colOff>
      <xdr:row>6</xdr:row>
      <xdr:rowOff>38100</xdr:rowOff>
    </xdr:from>
    <xdr:to>
      <xdr:col>9</xdr:col>
      <xdr:colOff>977900</xdr:colOff>
      <xdr:row>8</xdr:row>
      <xdr:rowOff>294500</xdr:rowOff>
    </xdr:to>
    <xdr:sp macro="[0]!OrdenaIncrementoAbsolutoProd_of" textlink="">
      <xdr:nvSpPr>
        <xdr:cNvPr id="11" name="Rectángulo redondeado 10">
          <a:extLst>
            <a:ext uri="{FF2B5EF4-FFF2-40B4-BE49-F238E27FC236}">
              <a16:creationId xmlns:a16="http://schemas.microsoft.com/office/drawing/2014/main" id="{00000000-0008-0000-4900-00000B000000}"/>
            </a:ext>
          </a:extLst>
        </xdr:cNvPr>
        <xdr:cNvSpPr/>
      </xdr:nvSpPr>
      <xdr:spPr>
        <a:xfrm>
          <a:off x="21107400" y="1104900"/>
          <a:ext cx="2311400" cy="61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Variación absoluta valor producción</a:t>
          </a:r>
          <a:endParaRPr lang="en-US" sz="1500" b="1"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10</xdr:col>
      <xdr:colOff>101600</xdr:colOff>
      <xdr:row>7</xdr:row>
      <xdr:rowOff>38100</xdr:rowOff>
    </xdr:from>
    <xdr:to>
      <xdr:col>11</xdr:col>
      <xdr:colOff>629400</xdr:colOff>
      <xdr:row>8</xdr:row>
      <xdr:rowOff>292300</xdr:rowOff>
    </xdr:to>
    <xdr:sp macro="[0]!OrdenaProducto_of" textlink="">
      <xdr:nvSpPr>
        <xdr:cNvPr id="12" name="Rectángulo redondeado 11">
          <a:extLst>
            <a:ext uri="{FF2B5EF4-FFF2-40B4-BE49-F238E27FC236}">
              <a16:creationId xmlns:a16="http://schemas.microsoft.com/office/drawing/2014/main" id="{00000000-0008-0000-4900-00000C000000}"/>
            </a:ext>
          </a:extLst>
        </xdr:cNvPr>
        <xdr:cNvSpPr/>
      </xdr:nvSpPr>
      <xdr:spPr>
        <a:xfrm>
          <a:off x="23634700" y="1282700"/>
          <a:ext cx="1620000" cy="43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Industria</a:t>
          </a:r>
        </a:p>
      </xdr:txBody>
    </xdr: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49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94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3</xdr:col>
      <xdr:colOff>1047168</xdr:colOff>
      <xdr:row>0</xdr:row>
      <xdr:rowOff>28122</xdr:rowOff>
    </xdr:from>
    <xdr:ext cx="3499435" cy="1154907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49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39868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13153</xdr:rowOff>
    </xdr:from>
    <xdr:to>
      <xdr:col>3</xdr:col>
      <xdr:colOff>1320800</xdr:colOff>
      <xdr:row>3</xdr:row>
      <xdr:rowOff>65278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4900-00000F000000}"/>
            </a:ext>
          </a:extLst>
        </xdr:cNvPr>
        <xdr:cNvSpPr txBox="1"/>
      </xdr:nvSpPr>
      <xdr:spPr>
        <a:xfrm>
          <a:off x="391432" y="13153"/>
          <a:ext cx="58823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Modificaciones en la producción por cambios en la oferta</a:t>
          </a:r>
        </a:p>
      </xdr:txBody>
    </xdr:sp>
    <xdr:clientData/>
  </xdr:twoCellAnchor>
  <xdr:oneCellAnchor>
    <xdr:from>
      <xdr:col>4</xdr:col>
      <xdr:colOff>586217</xdr:colOff>
      <xdr:row>1</xdr:row>
      <xdr:rowOff>15225</xdr:rowOff>
    </xdr:from>
    <xdr:ext cx="864000" cy="782582"/>
    <xdr:pic>
      <xdr:nvPicPr>
        <xdr:cNvPr id="16" name="Imagen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49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476217" y="1930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131082</xdr:colOff>
      <xdr:row>2</xdr:row>
      <xdr:rowOff>171903</xdr:rowOff>
    </xdr:from>
    <xdr:to>
      <xdr:col>3</xdr:col>
      <xdr:colOff>1330325</xdr:colOff>
      <xdr:row>6</xdr:row>
      <xdr:rowOff>85403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5295FDE0-3CAD-4BB7-A7C1-A9A499EFF763}"/>
            </a:ext>
          </a:extLst>
        </xdr:cNvPr>
        <xdr:cNvSpPr txBox="1"/>
      </xdr:nvSpPr>
      <xdr:spPr>
        <a:xfrm>
          <a:off x="400957" y="521153"/>
          <a:ext cx="58823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7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USD; tasas de crecimiento (%)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0</xdr:colOff>
      <xdr:row>7</xdr:row>
      <xdr:rowOff>1301750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00000000-0008-0000-4E00-000003000000}"/>
            </a:ext>
          </a:extLst>
        </xdr:cNvPr>
        <xdr:cNvCxnSpPr/>
      </xdr:nvCxnSpPr>
      <xdr:spPr>
        <a:xfrm>
          <a:off x="1282700" y="1984375"/>
          <a:ext cx="7496175" cy="15398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4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4806368</xdr:colOff>
      <xdr:row>0</xdr:row>
      <xdr:rowOff>142422</xdr:rowOff>
    </xdr:from>
    <xdr:ext cx="3499435" cy="1154907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4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27168" y="1424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29028</xdr:rowOff>
    </xdr:from>
    <xdr:to>
      <xdr:col>2</xdr:col>
      <xdr:colOff>5105400</xdr:colOff>
      <xdr:row>3</xdr:row>
      <xdr:rowOff>189153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4E00-00000D000000}"/>
            </a:ext>
          </a:extLst>
        </xdr:cNvPr>
        <xdr:cNvSpPr txBox="1"/>
      </xdr:nvSpPr>
      <xdr:spPr>
        <a:xfrm>
          <a:off x="407307" y="29028"/>
          <a:ext cx="5983968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de</a:t>
          </a:r>
          <a:r>
            <a:rPr lang="es-EC" sz="1600" b="1" baseline="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elascticidades </a:t>
          </a: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 por industria</a:t>
          </a:r>
        </a:p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de ventas de producto</a:t>
          </a:r>
        </a:p>
      </xdr:txBody>
    </xdr:sp>
    <xdr:clientData/>
  </xdr:twoCellAnchor>
  <xdr:oneCellAnchor>
    <xdr:from>
      <xdr:col>3</xdr:col>
      <xdr:colOff>471917</xdr:colOff>
      <xdr:row>1</xdr:row>
      <xdr:rowOff>129525</xdr:rowOff>
    </xdr:from>
    <xdr:ext cx="864000" cy="782582"/>
    <xdr:pic>
      <xdr:nvPicPr>
        <xdr:cNvPr id="14" name="Imagen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E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4889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127907</xdr:colOff>
      <xdr:row>4</xdr:row>
      <xdr:rowOff>60778</xdr:rowOff>
    </xdr:from>
    <xdr:to>
      <xdr:col>2</xdr:col>
      <xdr:colOff>5111750</xdr:colOff>
      <xdr:row>5</xdr:row>
      <xdr:rowOff>430403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2026D6CB-F3ED-43AF-81FC-9AB76A1A6FA7}"/>
            </a:ext>
          </a:extLst>
        </xdr:cNvPr>
        <xdr:cNvSpPr txBox="1"/>
      </xdr:nvSpPr>
      <xdr:spPr>
        <a:xfrm>
          <a:off x="413657" y="77515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Valor Bruto de Producción
Año: 2024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7461250</xdr:colOff>
      <xdr:row>7</xdr:row>
      <xdr:rowOff>1317625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4F00-000002000000}"/>
            </a:ext>
          </a:extLst>
        </xdr:cNvPr>
        <xdr:cNvCxnSpPr/>
      </xdr:nvCxnSpPr>
      <xdr:spPr>
        <a:xfrm>
          <a:off x="1282700" y="1984375"/>
          <a:ext cx="7464425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4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4806368</xdr:colOff>
      <xdr:row>0</xdr:row>
      <xdr:rowOff>142422</xdr:rowOff>
    </xdr:from>
    <xdr:ext cx="3499435" cy="1154907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4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27168" y="1424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13153</xdr:rowOff>
    </xdr:from>
    <xdr:to>
      <xdr:col>2</xdr:col>
      <xdr:colOff>5105400</xdr:colOff>
      <xdr:row>3</xdr:row>
      <xdr:rowOff>173278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4F00-000012000000}"/>
            </a:ext>
          </a:extLst>
        </xdr:cNvPr>
        <xdr:cNvSpPr txBox="1"/>
      </xdr:nvSpPr>
      <xdr:spPr>
        <a:xfrm>
          <a:off x="407307" y="13153"/>
          <a:ext cx="5983968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de</a:t>
          </a:r>
          <a:r>
            <a:rPr lang="es-EC" sz="1600" b="1" baseline="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elascticidades </a:t>
          </a: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 por industria</a:t>
          </a:r>
        </a:p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de ventas de producto</a:t>
          </a:r>
        </a:p>
      </xdr:txBody>
    </xdr:sp>
    <xdr:clientData/>
  </xdr:twoCellAnchor>
  <xdr:oneCellAnchor>
    <xdr:from>
      <xdr:col>3</xdr:col>
      <xdr:colOff>471917</xdr:colOff>
      <xdr:row>1</xdr:row>
      <xdr:rowOff>129525</xdr:rowOff>
    </xdr:from>
    <xdr:ext cx="864000" cy="782582"/>
    <xdr:pic>
      <xdr:nvPicPr>
        <xdr:cNvPr id="19" name="Imagen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F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4889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143782</xdr:colOff>
      <xdr:row>4</xdr:row>
      <xdr:rowOff>60778</xdr:rowOff>
    </xdr:from>
    <xdr:to>
      <xdr:col>2</xdr:col>
      <xdr:colOff>5127625</xdr:colOff>
      <xdr:row>5</xdr:row>
      <xdr:rowOff>430403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F38AB78-DFAB-4EE3-B026-7492B800297F}"/>
            </a:ext>
          </a:extLst>
        </xdr:cNvPr>
        <xdr:cNvSpPr txBox="1"/>
      </xdr:nvSpPr>
      <xdr:spPr>
        <a:xfrm>
          <a:off x="429532" y="77515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Demanda final
Año: 2024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15875</xdr:colOff>
      <xdr:row>7</xdr:row>
      <xdr:rowOff>1317625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5200-000002000000}"/>
            </a:ext>
          </a:extLst>
        </xdr:cNvPr>
        <xdr:cNvCxnSpPr/>
      </xdr:nvCxnSpPr>
      <xdr:spPr>
        <a:xfrm>
          <a:off x="1282700" y="2047875"/>
          <a:ext cx="7512050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2" name="Imagen 11">
          <a:extLst>
            <a:ext uri="{FF2B5EF4-FFF2-40B4-BE49-F238E27FC236}">
              <a16:creationId xmlns:a16="http://schemas.microsoft.com/office/drawing/2014/main" id="{BB761E44-0D08-41C2-BA82-F7775F750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3" name="Imagen 12">
          <a:extLst>
            <a:ext uri="{FF2B5EF4-FFF2-40B4-BE49-F238E27FC236}">
              <a16:creationId xmlns:a16="http://schemas.microsoft.com/office/drawing/2014/main" id="{879D353E-17FB-4D27-86E9-395FD0E40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20373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41FF7D07-E923-4BA3-8D41-2CB268FB5EE0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de coeficientes técnicos industria por industria 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(1)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5" name="Imagen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F28F464-F5CF-42C6-9FFB-3BD3862DE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76652</xdr:rowOff>
    </xdr:from>
    <xdr:to>
      <xdr:col>2</xdr:col>
      <xdr:colOff>5111750</xdr:colOff>
      <xdr:row>5</xdr:row>
      <xdr:rowOff>193402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5AEC9E33-6D15-4328-9F57-5D2E794148D6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2024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15875</xdr:colOff>
      <xdr:row>7</xdr:row>
      <xdr:rowOff>1333500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5400-000002000000}"/>
            </a:ext>
          </a:extLst>
        </xdr:cNvPr>
        <xdr:cNvCxnSpPr/>
      </xdr:nvCxnSpPr>
      <xdr:spPr>
        <a:xfrm>
          <a:off x="1282700" y="2047875"/>
          <a:ext cx="7512050" cy="157162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0" name="Imagen 9">
          <a:extLst>
            <a:ext uri="{FF2B5EF4-FFF2-40B4-BE49-F238E27FC236}">
              <a16:creationId xmlns:a16="http://schemas.microsoft.com/office/drawing/2014/main" id="{3C25F4E3-6F8D-4630-B4A9-BED38F8B8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575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2</xdr:col>
      <xdr:colOff>4831768</xdr:colOff>
      <xdr:row>0</xdr:row>
      <xdr:rowOff>28122</xdr:rowOff>
    </xdr:from>
    <xdr:ext cx="3499435" cy="1154907"/>
    <xdr:pic>
      <xdr:nvPicPr>
        <xdr:cNvPr id="15" name="Imagen 14">
          <a:extLst>
            <a:ext uri="{FF2B5EF4-FFF2-40B4-BE49-F238E27FC236}">
              <a16:creationId xmlns:a16="http://schemas.microsoft.com/office/drawing/2014/main" id="{75BBE213-D85D-43F6-95FC-97DA5FA26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117643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15873</xdr:rowOff>
    </xdr:from>
    <xdr:to>
      <xdr:col>2</xdr:col>
      <xdr:colOff>5105400</xdr:colOff>
      <xdr:row>3</xdr:row>
      <xdr:rowOff>20373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BC39A733-DEB9-4281-8B90-BF119A12D346}"/>
            </a:ext>
          </a:extLst>
        </xdr:cNvPr>
        <xdr:cNvSpPr txBox="1"/>
      </xdr:nvSpPr>
      <xdr:spPr>
        <a:xfrm>
          <a:off x="407307" y="15873"/>
          <a:ext cx="59839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 inversa industria por industria</a:t>
          </a:r>
          <a:r>
            <a:rPr lang="es-EC" sz="1600" b="1" baseline="3000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(1)</a:t>
          </a:r>
        </a:p>
      </xdr:txBody>
    </xdr:sp>
    <xdr:clientData/>
  </xdr:twoCellAnchor>
  <xdr:oneCellAnchor>
    <xdr:from>
      <xdr:col>3</xdr:col>
      <xdr:colOff>551292</xdr:colOff>
      <xdr:row>1</xdr:row>
      <xdr:rowOff>15225</xdr:rowOff>
    </xdr:from>
    <xdr:ext cx="864000" cy="782582"/>
    <xdr:pic>
      <xdr:nvPicPr>
        <xdr:cNvPr id="17" name="Imagen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400249B-C8A4-41F8-B694-4FF516AF5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330167" y="2057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127000</xdr:colOff>
      <xdr:row>2</xdr:row>
      <xdr:rowOff>76652</xdr:rowOff>
    </xdr:from>
    <xdr:to>
      <xdr:col>2</xdr:col>
      <xdr:colOff>5111750</xdr:colOff>
      <xdr:row>5</xdr:row>
      <xdr:rowOff>193402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943F26F4-F17B-4E6D-8EFB-8E4EAC1809C5}"/>
            </a:ext>
          </a:extLst>
        </xdr:cNvPr>
        <xdr:cNvSpPr txBox="1"/>
      </xdr:nvSpPr>
      <xdr:spPr>
        <a:xfrm>
          <a:off x="412750" y="457652"/>
          <a:ext cx="5984875" cy="72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Estructura fija de ventas de producto
Año: 2024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987425</xdr:colOff>
      <xdr:row>10</xdr:row>
      <xdr:rowOff>0</xdr:rowOff>
    </xdr:from>
    <xdr:to>
      <xdr:col>4</xdr:col>
      <xdr:colOff>0</xdr:colOff>
      <xdr:row>12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5500-000009000000}"/>
            </a:ext>
          </a:extLst>
        </xdr:cNvPr>
        <xdr:cNvCxnSpPr/>
      </xdr:nvCxnSpPr>
      <xdr:spPr>
        <a:xfrm>
          <a:off x="1259568" y="1986643"/>
          <a:ext cx="6700611" cy="1455964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239481</xdr:colOff>
      <xdr:row>8</xdr:row>
      <xdr:rowOff>0</xdr:rowOff>
    </xdr:from>
    <xdr:to>
      <xdr:col>5</xdr:col>
      <xdr:colOff>704738</xdr:colOff>
      <xdr:row>9</xdr:row>
      <xdr:rowOff>47170</xdr:rowOff>
    </xdr:to>
    <xdr:sp macro="[0]!Buscar_industria_chatgpt" textlink="">
      <xdr:nvSpPr>
        <xdr:cNvPr id="19" name="Rectángulo redondeado 18">
          <a:extLst>
            <a:ext uri="{FF2B5EF4-FFF2-40B4-BE49-F238E27FC236}">
              <a16:creationId xmlns:a16="http://schemas.microsoft.com/office/drawing/2014/main" id="{00000000-0008-0000-5500-000013000000}"/>
            </a:ext>
          </a:extLst>
        </xdr:cNvPr>
        <xdr:cNvSpPr/>
      </xdr:nvSpPr>
      <xdr:spPr>
        <a:xfrm>
          <a:off x="8425538" y="1393371"/>
          <a:ext cx="1728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5</xdr:col>
      <xdr:colOff>881730</xdr:colOff>
      <xdr:row>8</xdr:row>
      <xdr:rowOff>0</xdr:rowOff>
    </xdr:from>
    <xdr:to>
      <xdr:col>6</xdr:col>
      <xdr:colOff>1240958</xdr:colOff>
      <xdr:row>9</xdr:row>
      <xdr:rowOff>47170</xdr:rowOff>
    </xdr:to>
    <xdr:sp macro="[0]!Buscar_industria_siguiente" textlink="">
      <xdr:nvSpPr>
        <xdr:cNvPr id="20" name="Rectángulo redondeado 19">
          <a:extLst>
            <a:ext uri="{FF2B5EF4-FFF2-40B4-BE49-F238E27FC236}">
              <a16:creationId xmlns:a16="http://schemas.microsoft.com/office/drawing/2014/main" id="{00000000-0008-0000-5500-000014000000}"/>
            </a:ext>
          </a:extLst>
        </xdr:cNvPr>
        <xdr:cNvSpPr/>
      </xdr:nvSpPr>
      <xdr:spPr>
        <a:xfrm>
          <a:off x="10330530" y="1393371"/>
          <a:ext cx="1621971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6</xdr:col>
      <xdr:colOff>1523991</xdr:colOff>
      <xdr:row>8</xdr:row>
      <xdr:rowOff>0</xdr:rowOff>
    </xdr:from>
    <xdr:to>
      <xdr:col>8</xdr:col>
      <xdr:colOff>175534</xdr:colOff>
      <xdr:row>9</xdr:row>
      <xdr:rowOff>47400</xdr:rowOff>
    </xdr:to>
    <xdr:sp macro="[0]!Inicializa_datos" textlink="">
      <xdr:nvSpPr>
        <xdr:cNvPr id="21" name="Rectángulo redondeado 20">
          <a:extLst>
            <a:ext uri="{FF2B5EF4-FFF2-40B4-BE49-F238E27FC236}">
              <a16:creationId xmlns:a16="http://schemas.microsoft.com/office/drawing/2014/main" id="{00000000-0008-0000-5500-000015000000}"/>
            </a:ext>
          </a:extLst>
        </xdr:cNvPr>
        <xdr:cNvSpPr/>
      </xdr:nvSpPr>
      <xdr:spPr>
        <a:xfrm>
          <a:off x="12235534" y="1393371"/>
          <a:ext cx="1656000" cy="428400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Inicializar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datos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348332</xdr:colOff>
      <xdr:row>8</xdr:row>
      <xdr:rowOff>0</xdr:rowOff>
    </xdr:from>
    <xdr:to>
      <xdr:col>9</xdr:col>
      <xdr:colOff>709189</xdr:colOff>
      <xdr:row>9</xdr:row>
      <xdr:rowOff>47400</xdr:rowOff>
    </xdr:to>
    <xdr:sp macro="" textlink="">
      <xdr:nvSpPr>
        <xdr:cNvPr id="11" name="Rectángulo redondeado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5500-00000B000000}"/>
            </a:ext>
          </a:extLst>
        </xdr:cNvPr>
        <xdr:cNvSpPr/>
      </xdr:nvSpPr>
      <xdr:spPr>
        <a:xfrm>
          <a:off x="14064332" y="1393371"/>
          <a:ext cx="1623600" cy="4284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Ver resultados</a:t>
          </a:r>
        </a:p>
      </xdr:txBody>
    </xdr:sp>
    <xdr:clientData/>
  </xdr:twoCellAnchor>
  <xdr:twoCellAnchor>
    <xdr:from>
      <xdr:col>9</xdr:col>
      <xdr:colOff>880380</xdr:colOff>
      <xdr:row>8</xdr:row>
      <xdr:rowOff>452</xdr:rowOff>
    </xdr:from>
    <xdr:to>
      <xdr:col>10</xdr:col>
      <xdr:colOff>1241237</xdr:colOff>
      <xdr:row>9</xdr:row>
      <xdr:rowOff>47852</xdr:rowOff>
    </xdr:to>
    <xdr:sp macro="" textlink="">
      <xdr:nvSpPr>
        <xdr:cNvPr id="12" name="Rectángulo redondeado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500-00000C000000}"/>
            </a:ext>
          </a:extLst>
        </xdr:cNvPr>
        <xdr:cNvSpPr/>
      </xdr:nvSpPr>
      <xdr:spPr>
        <a:xfrm>
          <a:off x="15859123" y="1393823"/>
          <a:ext cx="1623600" cy="428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oneCellAnchor>
    <xdr:from>
      <xdr:col>1</xdr:col>
      <xdr:colOff>0</xdr:colOff>
      <xdr:row>0</xdr:row>
      <xdr:rowOff>0</xdr:rowOff>
    </xdr:from>
    <xdr:ext cx="17199428" cy="1262742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55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3029" y="0"/>
          <a:ext cx="17199428" cy="1262742"/>
        </a:xfrm>
        <a:prstGeom prst="rect">
          <a:avLst/>
        </a:prstGeom>
      </xdr:spPr>
    </xdr:pic>
    <xdr:clientData/>
  </xdr:oneCellAnchor>
  <xdr:oneCellAnchor>
    <xdr:from>
      <xdr:col>7</xdr:col>
      <xdr:colOff>450263</xdr:colOff>
      <xdr:row>0</xdr:row>
      <xdr:rowOff>28122</xdr:rowOff>
    </xdr:from>
    <xdr:ext cx="3499435" cy="1154907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5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903520" y="281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206827</xdr:colOff>
      <xdr:row>0</xdr:row>
      <xdr:rowOff>13608</xdr:rowOff>
    </xdr:from>
    <xdr:to>
      <xdr:col>7</xdr:col>
      <xdr:colOff>718456</xdr:colOff>
      <xdr:row>3</xdr:row>
      <xdr:rowOff>166929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5500-00000F000000}"/>
            </a:ext>
          </a:extLst>
        </xdr:cNvPr>
        <xdr:cNvSpPr txBox="1"/>
      </xdr:nvSpPr>
      <xdr:spPr>
        <a:xfrm>
          <a:off x="478970" y="13608"/>
          <a:ext cx="12349843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Ingreso de supuestos para simulaciones de impactos en la MIP por cambios en la demanda final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Componentes de la demanda final por industria</a:t>
          </a:r>
        </a:p>
      </xdr:txBody>
    </xdr:sp>
    <xdr:clientData/>
  </xdr:twoCellAnchor>
  <xdr:oneCellAnchor>
    <xdr:from>
      <xdr:col>10</xdr:col>
      <xdr:colOff>85471</xdr:colOff>
      <xdr:row>1</xdr:row>
      <xdr:rowOff>18854</xdr:rowOff>
    </xdr:from>
    <xdr:ext cx="864000" cy="782582"/>
    <xdr:pic>
      <xdr:nvPicPr>
        <xdr:cNvPr id="16" name="Imagen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6326957" y="1930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204107</xdr:colOff>
      <xdr:row>3</xdr:row>
      <xdr:rowOff>95250</xdr:rowOff>
    </xdr:from>
    <xdr:to>
      <xdr:col>7</xdr:col>
      <xdr:colOff>715736</xdr:colOff>
      <xdr:row>6</xdr:row>
      <xdr:rowOff>176572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BEEDD5C0-9809-4AB6-B25F-1580A454A596}"/>
            </a:ext>
          </a:extLst>
        </xdr:cNvPr>
        <xdr:cNvSpPr txBox="1"/>
      </xdr:nvSpPr>
      <xdr:spPr>
        <a:xfrm>
          <a:off x="476250" y="625929"/>
          <a:ext cx="12349843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838200</xdr:colOff>
      <xdr:row>79</xdr:row>
      <xdr:rowOff>114300</xdr:rowOff>
    </xdr:from>
    <xdr:to>
      <xdr:col>2</xdr:col>
      <xdr:colOff>466725</xdr:colOff>
      <xdr:row>83</xdr:row>
      <xdr:rowOff>152400</xdr:rowOff>
    </xdr:to>
    <xdr:sp macro="" textlink="">
      <xdr:nvSpPr>
        <xdr:cNvPr id="204801" name="Text Box 1" hidden="1">
          <a:extLst>
            <a:ext uri="{FF2B5EF4-FFF2-40B4-BE49-F238E27FC236}">
              <a16:creationId xmlns:a16="http://schemas.microsoft.com/office/drawing/2014/main" id="{D9F51A4E-BE00-2CED-9B42-2BB0CFABE436}"/>
            </a:ext>
          </a:extLst>
        </xdr:cNvPr>
        <xdr:cNvSpPr txBox="1">
          <a:spLocks noChangeArrowheads="1"/>
        </xdr:cNvSpPr>
      </xdr:nvSpPr>
      <xdr:spPr bwMode="auto">
        <a:xfrm>
          <a:off x="838200" y="15163800"/>
          <a:ext cx="1314450" cy="80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51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51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/>
        <a:lstStyle/>
        <a:p>
          <a:endParaRPr lang="es-EC"/>
        </a:p>
      </xdr:txBody>
    </xdr:sp>
    <xdr:clientData/>
  </xdr:twoCellAnchor>
  <xdr:twoCellAnchor editAs="absolute">
    <xdr:from>
      <xdr:col>0</xdr:col>
      <xdr:colOff>838200</xdr:colOff>
      <xdr:row>80</xdr:row>
      <xdr:rowOff>114300</xdr:rowOff>
    </xdr:from>
    <xdr:to>
      <xdr:col>2</xdr:col>
      <xdr:colOff>762000</xdr:colOff>
      <xdr:row>88</xdr:row>
      <xdr:rowOff>85725</xdr:rowOff>
    </xdr:to>
    <xdr:sp macro="" textlink="">
      <xdr:nvSpPr>
        <xdr:cNvPr id="204802" name="Text Box 2" hidden="1">
          <a:extLst>
            <a:ext uri="{FF2B5EF4-FFF2-40B4-BE49-F238E27FC236}">
              <a16:creationId xmlns:a16="http://schemas.microsoft.com/office/drawing/2014/main" id="{3AB09B65-56D9-2CC4-3B99-7314A7A21DF1}"/>
            </a:ext>
          </a:extLst>
        </xdr:cNvPr>
        <xdr:cNvSpPr txBox="1">
          <a:spLocks noChangeArrowheads="1"/>
        </xdr:cNvSpPr>
      </xdr:nvSpPr>
      <xdr:spPr bwMode="auto">
        <a:xfrm>
          <a:off x="838200" y="15354300"/>
          <a:ext cx="1609725" cy="1495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51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51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/>
        <a:lstStyle/>
        <a:p>
          <a:endParaRPr lang="es-EC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2</xdr:col>
      <xdr:colOff>7477125</xdr:colOff>
      <xdr:row>7</xdr:row>
      <xdr:rowOff>1317625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5C00-00000D000000}"/>
            </a:ext>
          </a:extLst>
        </xdr:cNvPr>
        <xdr:cNvCxnSpPr/>
      </xdr:nvCxnSpPr>
      <xdr:spPr>
        <a:xfrm>
          <a:off x="1282700" y="1984375"/>
          <a:ext cx="7480300" cy="155575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5C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5047668</xdr:colOff>
      <xdr:row>2</xdr:row>
      <xdr:rowOff>91622</xdr:rowOff>
    </xdr:from>
    <xdr:ext cx="3499435" cy="1154907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5C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368468" y="4472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29028</xdr:rowOff>
    </xdr:from>
    <xdr:to>
      <xdr:col>2</xdr:col>
      <xdr:colOff>6477000</xdr:colOff>
      <xdr:row>3</xdr:row>
      <xdr:rowOff>189153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5C00-000011000000}"/>
            </a:ext>
          </a:extLst>
        </xdr:cNvPr>
        <xdr:cNvSpPr txBox="1"/>
      </xdr:nvSpPr>
      <xdr:spPr>
        <a:xfrm>
          <a:off x="407307" y="29028"/>
          <a:ext cx="7355568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simétrica industria por industria, estructura de ventas de producto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Simulaciones de impactos en la MIP por cambios en la demanda final</a:t>
          </a:r>
        </a:p>
      </xdr:txBody>
    </xdr:sp>
    <xdr:clientData/>
  </xdr:twoCellAnchor>
  <xdr:oneCellAnchor>
    <xdr:from>
      <xdr:col>3</xdr:col>
      <xdr:colOff>611617</xdr:colOff>
      <xdr:row>1</xdr:row>
      <xdr:rowOff>129525</xdr:rowOff>
    </xdr:from>
    <xdr:ext cx="864000" cy="782582"/>
    <xdr:pic>
      <xdr:nvPicPr>
        <xdr:cNvPr id="18" name="Imagen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C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6286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112032</xdr:colOff>
      <xdr:row>4</xdr:row>
      <xdr:rowOff>60777</xdr:rowOff>
    </xdr:from>
    <xdr:to>
      <xdr:col>2</xdr:col>
      <xdr:colOff>6467475</xdr:colOff>
      <xdr:row>5</xdr:row>
      <xdr:rowOff>466402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22F05C22-3F50-4211-879E-F2A6D7D8AC39}"/>
            </a:ext>
          </a:extLst>
        </xdr:cNvPr>
        <xdr:cNvSpPr txBox="1"/>
      </xdr:nvSpPr>
      <xdr:spPr>
        <a:xfrm>
          <a:off x="397782" y="775152"/>
          <a:ext cx="73555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996950</xdr:colOff>
      <xdr:row>6</xdr:row>
      <xdr:rowOff>0</xdr:rowOff>
    </xdr:from>
    <xdr:to>
      <xdr:col>3</xdr:col>
      <xdr:colOff>0</xdr:colOff>
      <xdr:row>7</xdr:row>
      <xdr:rowOff>1333500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5E00-00000E000000}"/>
            </a:ext>
          </a:extLst>
        </xdr:cNvPr>
        <xdr:cNvCxnSpPr/>
      </xdr:nvCxnSpPr>
      <xdr:spPr>
        <a:xfrm>
          <a:off x="1282700" y="1984375"/>
          <a:ext cx="7496175" cy="157162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435100"/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5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2100" y="0"/>
          <a:ext cx="10261600" cy="1435100"/>
        </a:xfrm>
        <a:prstGeom prst="rect">
          <a:avLst/>
        </a:prstGeom>
      </xdr:spPr>
    </xdr:pic>
    <xdr:clientData/>
  </xdr:oneCellAnchor>
  <xdr:oneCellAnchor>
    <xdr:from>
      <xdr:col>2</xdr:col>
      <xdr:colOff>5047668</xdr:colOff>
      <xdr:row>2</xdr:row>
      <xdr:rowOff>91622</xdr:rowOff>
    </xdr:from>
    <xdr:ext cx="3499435" cy="1154907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5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368468" y="4472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13153</xdr:rowOff>
    </xdr:from>
    <xdr:to>
      <xdr:col>2</xdr:col>
      <xdr:colOff>6477000</xdr:colOff>
      <xdr:row>3</xdr:row>
      <xdr:rowOff>173278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5E00-00000D000000}"/>
            </a:ext>
          </a:extLst>
        </xdr:cNvPr>
        <xdr:cNvSpPr txBox="1"/>
      </xdr:nvSpPr>
      <xdr:spPr>
        <a:xfrm>
          <a:off x="407307" y="13153"/>
          <a:ext cx="7355568" cy="68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Matriz simétrica industria por industria, estructura de ventas de producto</a:t>
          </a:r>
        </a:p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Simulaciones de impactos en la MIP por cambios en la demanda final</a:t>
          </a:r>
        </a:p>
      </xdr:txBody>
    </xdr:sp>
    <xdr:clientData/>
  </xdr:twoCellAnchor>
  <xdr:oneCellAnchor>
    <xdr:from>
      <xdr:col>3</xdr:col>
      <xdr:colOff>611617</xdr:colOff>
      <xdr:row>1</xdr:row>
      <xdr:rowOff>129525</xdr:rowOff>
    </xdr:from>
    <xdr:ext cx="864000" cy="782582"/>
    <xdr:pic>
      <xdr:nvPicPr>
        <xdr:cNvPr id="18" name="Imagen 1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628617" y="3073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127907</xdr:colOff>
      <xdr:row>4</xdr:row>
      <xdr:rowOff>60778</xdr:rowOff>
    </xdr:from>
    <xdr:to>
      <xdr:col>2</xdr:col>
      <xdr:colOff>6483350</xdr:colOff>
      <xdr:row>5</xdr:row>
      <xdr:rowOff>466403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B33FD9E1-F859-47B2-85E5-B6743FFAE2CC}"/>
            </a:ext>
          </a:extLst>
        </xdr:cNvPr>
        <xdr:cNvSpPr txBox="1"/>
      </xdr:nvSpPr>
      <xdr:spPr>
        <a:xfrm>
          <a:off x="413657" y="775153"/>
          <a:ext cx="73555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Tasas de crecimiento (%) 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239480</xdr:colOff>
      <xdr:row>7</xdr:row>
      <xdr:rowOff>38100</xdr:rowOff>
    </xdr:from>
    <xdr:to>
      <xdr:col>5</xdr:col>
      <xdr:colOff>875280</xdr:colOff>
      <xdr:row>8</xdr:row>
      <xdr:rowOff>288470</xdr:rowOff>
    </xdr:to>
    <xdr:sp macro="[0]!Buscar_industria_chatgpt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5F00-000006000000}"/>
            </a:ext>
          </a:extLst>
        </xdr:cNvPr>
        <xdr:cNvSpPr/>
      </xdr:nvSpPr>
      <xdr:spPr>
        <a:xfrm>
          <a:off x="9147260" y="1264920"/>
          <a:ext cx="1733080" cy="42563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5</xdr:col>
      <xdr:colOff>1084930</xdr:colOff>
      <xdr:row>7</xdr:row>
      <xdr:rowOff>38100</xdr:rowOff>
    </xdr:from>
    <xdr:to>
      <xdr:col>7</xdr:col>
      <xdr:colOff>520530</xdr:colOff>
      <xdr:row>8</xdr:row>
      <xdr:rowOff>288470</xdr:rowOff>
    </xdr:to>
    <xdr:sp macro="[0]!Buscar_industria_siguiente" textlink="">
      <xdr:nvSpPr>
        <xdr:cNvPr id="7" name="Rectángulo redondeado 6">
          <a:extLst>
            <a:ext uri="{FF2B5EF4-FFF2-40B4-BE49-F238E27FC236}">
              <a16:creationId xmlns:a16="http://schemas.microsoft.com/office/drawing/2014/main" id="{00000000-0008-0000-5F00-000007000000}"/>
            </a:ext>
          </a:extLst>
        </xdr:cNvPr>
        <xdr:cNvSpPr/>
      </xdr:nvSpPr>
      <xdr:spPr>
        <a:xfrm>
          <a:off x="11089990" y="1264920"/>
          <a:ext cx="1630160" cy="42563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14</xdr:col>
      <xdr:colOff>16779</xdr:colOff>
      <xdr:row>7</xdr:row>
      <xdr:rowOff>38552</xdr:rowOff>
    </xdr:from>
    <xdr:to>
      <xdr:col>15</xdr:col>
      <xdr:colOff>508579</xdr:colOff>
      <xdr:row>8</xdr:row>
      <xdr:rowOff>289152</xdr:rowOff>
    </xdr:to>
    <xdr:sp macro="" textlink="">
      <xdr:nvSpPr>
        <xdr:cNvPr id="8" name="Rectángulo redondead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5F00-000008000000}"/>
            </a:ext>
          </a:extLst>
        </xdr:cNvPr>
        <xdr:cNvSpPr/>
      </xdr:nvSpPr>
      <xdr:spPr>
        <a:xfrm>
          <a:off x="20339319" y="1265372"/>
          <a:ext cx="1589080" cy="42586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twoCellAnchor>
    <xdr:from>
      <xdr:col>11</xdr:col>
      <xdr:colOff>508000</xdr:colOff>
      <xdr:row>7</xdr:row>
      <xdr:rowOff>50800</xdr:rowOff>
    </xdr:from>
    <xdr:to>
      <xdr:col>13</xdr:col>
      <xdr:colOff>987600</xdr:colOff>
      <xdr:row>8</xdr:row>
      <xdr:rowOff>305000</xdr:rowOff>
    </xdr:to>
    <xdr:sp macro="" textlink="">
      <xdr:nvSpPr>
        <xdr:cNvPr id="10" name="Rectángulo redondeado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5F00-00000A000000}"/>
            </a:ext>
          </a:extLst>
        </xdr:cNvPr>
        <xdr:cNvSpPr/>
      </xdr:nvSpPr>
      <xdr:spPr>
        <a:xfrm>
          <a:off x="17538700" y="1277620"/>
          <a:ext cx="2674160" cy="42946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INGRESO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DE SUPUESTOS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838200</xdr:colOff>
      <xdr:row>6</xdr:row>
      <xdr:rowOff>38100</xdr:rowOff>
    </xdr:from>
    <xdr:to>
      <xdr:col>9</xdr:col>
      <xdr:colOff>520700</xdr:colOff>
      <xdr:row>8</xdr:row>
      <xdr:rowOff>294500</xdr:rowOff>
    </xdr:to>
    <xdr:sp macro="" textlink="">
      <xdr:nvSpPr>
        <xdr:cNvPr id="11" name="Rectángulo redondeado 10">
          <a:extLst>
            <a:ext uri="{FF2B5EF4-FFF2-40B4-BE49-F238E27FC236}">
              <a16:creationId xmlns:a16="http://schemas.microsoft.com/office/drawing/2014/main" id="{00000000-0008-0000-5F00-00000B000000}"/>
            </a:ext>
          </a:extLst>
        </xdr:cNvPr>
        <xdr:cNvSpPr/>
      </xdr:nvSpPr>
      <xdr:spPr>
        <a:xfrm>
          <a:off x="13037820" y="1089660"/>
          <a:ext cx="2319020" cy="60692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Variación absoluta valor producción</a:t>
          </a:r>
          <a:endParaRPr lang="en-US" sz="1500" b="1"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736600</xdr:colOff>
      <xdr:row>7</xdr:row>
      <xdr:rowOff>38100</xdr:rowOff>
    </xdr:from>
    <xdr:to>
      <xdr:col>11</xdr:col>
      <xdr:colOff>172200</xdr:colOff>
      <xdr:row>8</xdr:row>
      <xdr:rowOff>292300</xdr:rowOff>
    </xdr:to>
    <xdr:sp macro="" textlink="">
      <xdr:nvSpPr>
        <xdr:cNvPr id="12" name="Rectángulo redondeado 11">
          <a:extLst>
            <a:ext uri="{FF2B5EF4-FFF2-40B4-BE49-F238E27FC236}">
              <a16:creationId xmlns:a16="http://schemas.microsoft.com/office/drawing/2014/main" id="{00000000-0008-0000-5F00-00000C000000}"/>
            </a:ext>
          </a:extLst>
        </xdr:cNvPr>
        <xdr:cNvSpPr/>
      </xdr:nvSpPr>
      <xdr:spPr>
        <a:xfrm>
          <a:off x="15572740" y="1264920"/>
          <a:ext cx="1630160" cy="42946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Producto</a:t>
          </a:r>
        </a:p>
      </xdr:txBody>
    </xdr:sp>
    <xdr:clientData/>
  </xdr:twoCellAnchor>
  <xdr:twoCellAnchor>
    <xdr:from>
      <xdr:col>18</xdr:col>
      <xdr:colOff>571500</xdr:colOff>
      <xdr:row>95</xdr:row>
      <xdr:rowOff>25400</xdr:rowOff>
    </xdr:from>
    <xdr:to>
      <xdr:col>18</xdr:col>
      <xdr:colOff>572408</xdr:colOff>
      <xdr:row>97</xdr:row>
      <xdr:rowOff>25400</xdr:rowOff>
    </xdr:to>
    <xdr:cxnSp macro="">
      <xdr:nvCxnSpPr>
        <xdr:cNvPr id="13" name="1 Conector recto de flecha">
          <a:extLst>
            <a:ext uri="{FF2B5EF4-FFF2-40B4-BE49-F238E27FC236}">
              <a16:creationId xmlns:a16="http://schemas.microsoft.com/office/drawing/2014/main" id="{00000000-0008-0000-5F00-00000D000000}"/>
            </a:ext>
          </a:extLst>
        </xdr:cNvPr>
        <xdr:cNvCxnSpPr/>
      </xdr:nvCxnSpPr>
      <xdr:spPr>
        <a:xfrm flipH="1">
          <a:off x="25196800" y="18973800"/>
          <a:ext cx="908" cy="355600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914400</xdr:colOff>
      <xdr:row>95</xdr:row>
      <xdr:rowOff>25400</xdr:rowOff>
    </xdr:from>
    <xdr:to>
      <xdr:col>26</xdr:col>
      <xdr:colOff>915308</xdr:colOff>
      <xdr:row>97</xdr:row>
      <xdr:rowOff>25400</xdr:rowOff>
    </xdr:to>
    <xdr:cxnSp macro="">
      <xdr:nvCxnSpPr>
        <xdr:cNvPr id="16" name="1 Conector recto de flecha">
          <a:extLst>
            <a:ext uri="{FF2B5EF4-FFF2-40B4-BE49-F238E27FC236}">
              <a16:creationId xmlns:a16="http://schemas.microsoft.com/office/drawing/2014/main" id="{00000000-0008-0000-5F00-000010000000}"/>
            </a:ext>
          </a:extLst>
        </xdr:cNvPr>
        <xdr:cNvCxnSpPr/>
      </xdr:nvCxnSpPr>
      <xdr:spPr>
        <a:xfrm flipH="1">
          <a:off x="35471100" y="18973800"/>
          <a:ext cx="908" cy="355600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5F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94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3</xdr:col>
      <xdr:colOff>1136068</xdr:colOff>
      <xdr:row>1</xdr:row>
      <xdr:rowOff>2722</xdr:rowOff>
    </xdr:from>
    <xdr:ext cx="3499435" cy="1154907"/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5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228768" y="1805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29028</xdr:rowOff>
    </xdr:from>
    <xdr:to>
      <xdr:col>3</xdr:col>
      <xdr:colOff>1981200</xdr:colOff>
      <xdr:row>6</xdr:row>
      <xdr:rowOff>74885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5F00-000012000000}"/>
            </a:ext>
          </a:extLst>
        </xdr:cNvPr>
        <xdr:cNvSpPr txBox="1"/>
      </xdr:nvSpPr>
      <xdr:spPr>
        <a:xfrm>
          <a:off x="400957" y="29028"/>
          <a:ext cx="6672943" cy="11126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Modificaciones en la producción por cambios en la demanda final
Año: 2024
Miles de USD; tasas de crecimiento (%)</a:t>
          </a:r>
          <a:endParaRPr lang="es-EC" sz="1500" b="1">
            <a:solidFill>
              <a:srgbClr val="FFC00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oneCellAnchor>
    <xdr:from>
      <xdr:col>4</xdr:col>
      <xdr:colOff>586217</xdr:colOff>
      <xdr:row>1</xdr:row>
      <xdr:rowOff>15225</xdr:rowOff>
    </xdr:from>
    <xdr:ext cx="864000" cy="782582"/>
    <xdr:pic>
      <xdr:nvPicPr>
        <xdr:cNvPr id="19" name="Imagen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5F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476217" y="193025"/>
          <a:ext cx="864000" cy="782582"/>
        </a:xfrm>
        <a:prstGeom prst="rect">
          <a:avLst/>
        </a:prstGeom>
      </xdr:spPr>
    </xdr:pic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239480</xdr:colOff>
      <xdr:row>7</xdr:row>
      <xdr:rowOff>38100</xdr:rowOff>
    </xdr:from>
    <xdr:to>
      <xdr:col>5</xdr:col>
      <xdr:colOff>875280</xdr:colOff>
      <xdr:row>8</xdr:row>
      <xdr:rowOff>288470</xdr:rowOff>
    </xdr:to>
    <xdr:sp macro="[0]!Buscar_industria_chatgpt" textlink="">
      <xdr:nvSpPr>
        <xdr:cNvPr id="18" name="Rectángulo redondeado 17">
          <a:extLst>
            <a:ext uri="{FF2B5EF4-FFF2-40B4-BE49-F238E27FC236}">
              <a16:creationId xmlns:a16="http://schemas.microsoft.com/office/drawing/2014/main" id="{00000000-0008-0000-6000-000012000000}"/>
            </a:ext>
          </a:extLst>
        </xdr:cNvPr>
        <xdr:cNvSpPr/>
      </xdr:nvSpPr>
      <xdr:spPr>
        <a:xfrm>
          <a:off x="9129480" y="1282700"/>
          <a:ext cx="1728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Buscar industria</a:t>
          </a:r>
        </a:p>
      </xdr:txBody>
    </xdr:sp>
    <xdr:clientData/>
  </xdr:twoCellAnchor>
  <xdr:twoCellAnchor>
    <xdr:from>
      <xdr:col>5</xdr:col>
      <xdr:colOff>1084930</xdr:colOff>
      <xdr:row>7</xdr:row>
      <xdr:rowOff>38100</xdr:rowOff>
    </xdr:from>
    <xdr:to>
      <xdr:col>7</xdr:col>
      <xdr:colOff>520530</xdr:colOff>
      <xdr:row>8</xdr:row>
      <xdr:rowOff>288470</xdr:rowOff>
    </xdr:to>
    <xdr:sp macro="[0]!Buscar_industria_siguiente" textlink="">
      <xdr:nvSpPr>
        <xdr:cNvPr id="19" name="Rectángulo redondeado 18">
          <a:extLst>
            <a:ext uri="{FF2B5EF4-FFF2-40B4-BE49-F238E27FC236}">
              <a16:creationId xmlns:a16="http://schemas.microsoft.com/office/drawing/2014/main" id="{00000000-0008-0000-6000-000013000000}"/>
            </a:ext>
          </a:extLst>
        </xdr:cNvPr>
        <xdr:cNvSpPr/>
      </xdr:nvSpPr>
      <xdr:spPr>
        <a:xfrm>
          <a:off x="11067130" y="1282700"/>
          <a:ext cx="1620000" cy="4281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Siguiente</a:t>
          </a:r>
        </a:p>
      </xdr:txBody>
    </xdr:sp>
    <xdr:clientData/>
  </xdr:twoCellAnchor>
  <xdr:twoCellAnchor>
    <xdr:from>
      <xdr:col>14</xdr:col>
      <xdr:colOff>16779</xdr:colOff>
      <xdr:row>7</xdr:row>
      <xdr:rowOff>38552</xdr:rowOff>
    </xdr:from>
    <xdr:to>
      <xdr:col>15</xdr:col>
      <xdr:colOff>508579</xdr:colOff>
      <xdr:row>8</xdr:row>
      <xdr:rowOff>289152</xdr:rowOff>
    </xdr:to>
    <xdr:sp macro="" textlink="">
      <xdr:nvSpPr>
        <xdr:cNvPr id="22" name="Rectángulo redondeado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6000-000016000000}"/>
            </a:ext>
          </a:extLst>
        </xdr:cNvPr>
        <xdr:cNvSpPr/>
      </xdr:nvSpPr>
      <xdr:spPr>
        <a:xfrm>
          <a:off x="20273279" y="1283152"/>
          <a:ext cx="1584000" cy="4284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Menú principal</a:t>
          </a:r>
        </a:p>
      </xdr:txBody>
    </xdr:sp>
    <xdr:clientData/>
  </xdr:twoCellAnchor>
  <xdr:twoCellAnchor>
    <xdr:from>
      <xdr:col>11</xdr:col>
      <xdr:colOff>508000</xdr:colOff>
      <xdr:row>6</xdr:row>
      <xdr:rowOff>19049</xdr:rowOff>
    </xdr:from>
    <xdr:to>
      <xdr:col>13</xdr:col>
      <xdr:colOff>987600</xdr:colOff>
      <xdr:row>8</xdr:row>
      <xdr:rowOff>281799</xdr:rowOff>
    </xdr:to>
    <xdr:sp macro="" textlink="">
      <xdr:nvSpPr>
        <xdr:cNvPr id="24" name="Rectángulo redondeado 2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6000-000018000000}"/>
            </a:ext>
          </a:extLst>
        </xdr:cNvPr>
        <xdr:cNvSpPr/>
      </xdr:nvSpPr>
      <xdr:spPr>
        <a:xfrm>
          <a:off x="17033875" y="1066799"/>
          <a:ext cx="2606850" cy="612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C" sz="1500" b="1">
              <a:latin typeface="Arial" panose="020B0604020202020204" pitchFamily="34" charset="0"/>
              <a:cs typeface="Arial" panose="020B0604020202020204" pitchFamily="34" charset="0"/>
            </a:rPr>
            <a:t>INGRESO</a:t>
          </a:r>
          <a:r>
            <a:rPr lang="es-EC" sz="1500" b="1" baseline="0">
              <a:latin typeface="Arial" panose="020B0604020202020204" pitchFamily="34" charset="0"/>
              <a:cs typeface="Arial" panose="020B0604020202020204" pitchFamily="34" charset="0"/>
            </a:rPr>
            <a:t> DE SUPUESTOS</a:t>
          </a:r>
          <a:endParaRPr lang="es-EC" sz="15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838200</xdr:colOff>
      <xdr:row>6</xdr:row>
      <xdr:rowOff>38100</xdr:rowOff>
    </xdr:from>
    <xdr:to>
      <xdr:col>9</xdr:col>
      <xdr:colOff>520700</xdr:colOff>
      <xdr:row>8</xdr:row>
      <xdr:rowOff>294500</xdr:rowOff>
    </xdr:to>
    <xdr:sp macro="[0]!OrdenaIncrementoAbsolutoProd" textlink="">
      <xdr:nvSpPr>
        <xdr:cNvPr id="3" name="Rectángulo redondeado 2">
          <a:extLst>
            <a:ext uri="{FF2B5EF4-FFF2-40B4-BE49-F238E27FC236}">
              <a16:creationId xmlns:a16="http://schemas.microsoft.com/office/drawing/2014/main" id="{00000000-0008-0000-6000-000003000000}"/>
            </a:ext>
          </a:extLst>
        </xdr:cNvPr>
        <xdr:cNvSpPr/>
      </xdr:nvSpPr>
      <xdr:spPr>
        <a:xfrm>
          <a:off x="13004800" y="1104900"/>
          <a:ext cx="2311400" cy="61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Variación absoluta valor producción</a:t>
          </a:r>
          <a:endParaRPr lang="en-US" sz="1500" b="1">
            <a:solidFill>
              <a:schemeClr val="bg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736600</xdr:colOff>
      <xdr:row>7</xdr:row>
      <xdr:rowOff>38100</xdr:rowOff>
    </xdr:from>
    <xdr:to>
      <xdr:col>11</xdr:col>
      <xdr:colOff>172200</xdr:colOff>
      <xdr:row>8</xdr:row>
      <xdr:rowOff>292300</xdr:rowOff>
    </xdr:to>
    <xdr:sp macro="[0]!OrdenaProducto" textlink="">
      <xdr:nvSpPr>
        <xdr:cNvPr id="13" name="Rectángulo redondeado 12">
          <a:extLst>
            <a:ext uri="{FF2B5EF4-FFF2-40B4-BE49-F238E27FC236}">
              <a16:creationId xmlns:a16="http://schemas.microsoft.com/office/drawing/2014/main" id="{00000000-0008-0000-6000-00000D000000}"/>
            </a:ext>
          </a:extLst>
        </xdr:cNvPr>
        <xdr:cNvSpPr/>
      </xdr:nvSpPr>
      <xdr:spPr>
        <a:xfrm>
          <a:off x="15532100" y="1282700"/>
          <a:ext cx="1620000" cy="432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↑ Industria</a:t>
          </a:r>
        </a:p>
      </xdr:txBody>
    </xdr:sp>
    <xdr:clientData/>
  </xdr:twoCellAnchor>
  <xdr:oneCellAnchor>
    <xdr:from>
      <xdr:col>1</xdr:col>
      <xdr:colOff>0</xdr:colOff>
      <xdr:row>0</xdr:row>
      <xdr:rowOff>0</xdr:rowOff>
    </xdr:from>
    <xdr:ext cx="10261600" cy="1197428"/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6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9400" y="0"/>
          <a:ext cx="10261600" cy="1197428"/>
        </a:xfrm>
        <a:prstGeom prst="rect">
          <a:avLst/>
        </a:prstGeom>
      </xdr:spPr>
    </xdr:pic>
    <xdr:clientData/>
  </xdr:oneCellAnchor>
  <xdr:oneCellAnchor>
    <xdr:from>
      <xdr:col>3</xdr:col>
      <xdr:colOff>1136068</xdr:colOff>
      <xdr:row>1</xdr:row>
      <xdr:rowOff>2722</xdr:rowOff>
    </xdr:from>
    <xdr:ext cx="3499435" cy="1154907"/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6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228768" y="180522"/>
          <a:ext cx="3499435" cy="1154907"/>
        </a:xfrm>
        <a:prstGeom prst="rect">
          <a:avLst/>
        </a:prstGeom>
      </xdr:spPr>
    </xdr:pic>
    <xdr:clientData/>
  </xdr:oneCellAnchor>
  <xdr:twoCellAnchor>
    <xdr:from>
      <xdr:col>1</xdr:col>
      <xdr:colOff>121557</xdr:colOff>
      <xdr:row>0</xdr:row>
      <xdr:rowOff>13153</xdr:rowOff>
    </xdr:from>
    <xdr:to>
      <xdr:col>3</xdr:col>
      <xdr:colOff>1981200</xdr:colOff>
      <xdr:row>3</xdr:row>
      <xdr:rowOff>65278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6000-000010000000}"/>
            </a:ext>
          </a:extLst>
        </xdr:cNvPr>
        <xdr:cNvSpPr txBox="1"/>
      </xdr:nvSpPr>
      <xdr:spPr>
        <a:xfrm>
          <a:off x="391432" y="13153"/>
          <a:ext cx="6542768" cy="57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1200"/>
            </a:spcBef>
          </a:pPr>
          <a:r>
            <a:rPr lang="es-EC" sz="16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Modificaciones en la producción por cambios en la demanda</a:t>
          </a:r>
          <a:r>
            <a:rPr lang="es-EC" sz="1600" b="1" baseline="0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final</a:t>
          </a:r>
          <a:endParaRPr lang="es-EC" sz="1600" b="1">
            <a:solidFill>
              <a:schemeClr val="bg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oneCellAnchor>
    <xdr:from>
      <xdr:col>4</xdr:col>
      <xdr:colOff>586217</xdr:colOff>
      <xdr:row>1</xdr:row>
      <xdr:rowOff>15225</xdr:rowOff>
    </xdr:from>
    <xdr:ext cx="864000" cy="782582"/>
    <xdr:pic>
      <xdr:nvPicPr>
        <xdr:cNvPr id="17" name="Imagen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6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9476217" y="193025"/>
          <a:ext cx="864000" cy="782582"/>
        </a:xfrm>
        <a:prstGeom prst="rect">
          <a:avLst/>
        </a:prstGeom>
      </xdr:spPr>
    </xdr:pic>
    <xdr:clientData/>
  </xdr:oneCellAnchor>
  <xdr:twoCellAnchor>
    <xdr:from>
      <xdr:col>1</xdr:col>
      <xdr:colOff>115207</xdr:colOff>
      <xdr:row>3</xdr:row>
      <xdr:rowOff>13153</xdr:rowOff>
    </xdr:from>
    <xdr:to>
      <xdr:col>3</xdr:col>
      <xdr:colOff>1974850</xdr:colOff>
      <xdr:row>6</xdr:row>
      <xdr:rowOff>101278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E2317125-F7E9-4C17-AABC-FD0D711796F4}"/>
            </a:ext>
          </a:extLst>
        </xdr:cNvPr>
        <xdr:cNvSpPr txBox="1"/>
      </xdr:nvSpPr>
      <xdr:spPr>
        <a:xfrm>
          <a:off x="385082" y="537028"/>
          <a:ext cx="6542768" cy="61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spcBef>
              <a:spcPts val="200"/>
            </a:spcBef>
          </a:pPr>
          <a:r>
            <a:rPr lang="es-EC" sz="1500" b="1">
              <a:solidFill>
                <a:schemeClr val="bg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Año: 2024
Miles de USD; tasas de crecimiento (%)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f_ag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imp_n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m_C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Or_imp_n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\Users\lnaranjo\AppData\Local\Microsoft\Windows\Temporary%20Internet%20Files\Content.Outlook\X6PTF1JJ\IPCO%20ARTICULOS%20COMPARABLES%20Resolucion%20116%20-%20JUNIO%20201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BANCO%20CENTRAL%20DEL%20ECUADOR/BIENES%20Y%20SERVICIOS/Campa&#241;a_A&#241;o%202013/S&#237;ntesis%202013_definitivo/Eq_2013_18dic2014_FM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notes97E53A\MIP_2020%20-%20Consistenci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12_Tabulados_antiguomarco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Mg_d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ata\wrs\xl97\system\WRS97TAB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_apeo_4\Mis%20documentos\Regulacion-%20PRPD\Presentaciones\RESUMEN-MENSUAL-PRSEMI-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EXCEL\Monetario\SEGUIMNOVIEMBR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IMPORTAN\Publicacion%2028%20CN%20marzo%202015%20NO%20sali&#243;\Publicacion%20CN%2028%20marzo%202015%20v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IMPORTAN\Publicacion%2028%20CN%20marzo%202015\Publicacion%20CN%2028%20marzo%202015%20v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_apeo_4\Mis%20documentos\ANUAL\ene01-dic01\Resumen%2099-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_ag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_n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m_C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_imp_n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4"/>
      <sheetName val="Hoja3"/>
      <sheetName val="INDICES"/>
      <sheetName val="LISTADO IPCO"/>
      <sheetName val="IPCO EFECT DIRECTO"/>
      <sheetName val="PRODUCTOS IPCO"/>
      <sheetName val="CUADROS"/>
      <sheetName val="2.-Tasas Nacional"/>
      <sheetName val="Q6"/>
      <sheetName val="DESPACHOS"/>
      <sheetName val="ramas"/>
      <sheetName val="CI_Tv (65-2007K)"/>
      <sheetName val="Embalses"/>
      <sheetName val="RED47"/>
      <sheetName val="025002005"/>
      <sheetName val="INDUSTRIAS 46"/>
      <sheetName val="Hoja1"/>
      <sheetName val="Hoja2"/>
      <sheetName val="A(PxP)"/>
      <sheetName val="Resultado"/>
      <sheetName val="Dm_C18"/>
      <sheetName val="2018"/>
      <sheetName val="Of_C18"/>
      <sheetName val="IPCO ARTICULOS COMPARABLES Reso"/>
      <sheetName val="MIP(IxI)_TFEVP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G11"/>
      <sheetName val="NG12"/>
      <sheetName val="NG13"/>
      <sheetName val="índices_AP"/>
      <sheetName val="índices_AR"/>
      <sheetName val="índices_HS"/>
      <sheetName val="índices_SS"/>
      <sheetName val="índices_AV"/>
      <sheetName val="Existencias_2013"/>
      <sheetName val="FBKF_2013"/>
      <sheetName val="ICE-DA"/>
      <sheetName val="Subsidios"/>
      <sheetName val="003001001"/>
      <sheetName val="003001002"/>
      <sheetName val="003001003"/>
      <sheetName val="003001004"/>
      <sheetName val="003001005"/>
      <sheetName val="003001009"/>
      <sheetName val="004001001"/>
      <sheetName val="004001002"/>
      <sheetName val="004001003"/>
      <sheetName val="004001004"/>
      <sheetName val="004001005"/>
      <sheetName val="004001006"/>
      <sheetName val="004001007"/>
      <sheetName val="004001008"/>
      <sheetName val="004001009"/>
      <sheetName val="004001010"/>
      <sheetName val="004001011"/>
      <sheetName val="004001012"/>
      <sheetName val="004001013"/>
      <sheetName val="004001014"/>
      <sheetName val="004001015"/>
      <sheetName val="004001016"/>
      <sheetName val="004001017"/>
      <sheetName val="004001018"/>
      <sheetName val="004001019"/>
      <sheetName val="004001020"/>
      <sheetName val="004001021"/>
      <sheetName val="004001022"/>
      <sheetName val="004001023"/>
      <sheetName val="004001024"/>
      <sheetName val="004001025"/>
      <sheetName val="004001026"/>
      <sheetName val="004001029"/>
      <sheetName val="006001001"/>
      <sheetName val="006001002"/>
      <sheetName val="006001003"/>
      <sheetName val="006001009"/>
      <sheetName val="029001001"/>
      <sheetName val="029001002"/>
      <sheetName val="029001003"/>
      <sheetName val="029001004"/>
      <sheetName val="029001005"/>
      <sheetName val="029001006"/>
      <sheetName val="029001007"/>
      <sheetName val="029001009"/>
      <sheetName val="índices_FM"/>
      <sheetName val="índices"/>
      <sheetName val="Comex"/>
      <sheetName val="001001001"/>
      <sheetName val="001001002"/>
      <sheetName val="001001003"/>
      <sheetName val="001001004"/>
      <sheetName val="005001001"/>
      <sheetName val="005001002"/>
      <sheetName val="005001003"/>
      <sheetName val="005001004"/>
      <sheetName val="005001005"/>
      <sheetName val="005001006"/>
      <sheetName val="005001007"/>
      <sheetName val="005001008"/>
      <sheetName val="005001009"/>
      <sheetName val="005001010"/>
      <sheetName val="005001011"/>
      <sheetName val="005001012"/>
      <sheetName val="005001013"/>
      <sheetName val="005001019"/>
      <sheetName val="010001001"/>
      <sheetName val="010001002"/>
      <sheetName val="010001003"/>
      <sheetName val="010002001"/>
      <sheetName val="010002009"/>
      <sheetName val="012001001"/>
      <sheetName val="015001001"/>
      <sheetName val="015001002"/>
      <sheetName val="017001001"/>
      <sheetName val="017001002"/>
      <sheetName val="025001001"/>
      <sheetName val="025001002"/>
      <sheetName val="025001003"/>
      <sheetName val="025002001"/>
      <sheetName val="025002002"/>
      <sheetName val="025002003"/>
      <sheetName val="025002004"/>
      <sheetName val="025002005"/>
      <sheetName val="025002006"/>
      <sheetName val="025002009"/>
      <sheetName val="Resumen"/>
      <sheetName val="2.-Tasas Naci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"/>
      <sheetName val="Portada"/>
      <sheetName val="Indice"/>
      <sheetName val="Corr TOU-MIP"/>
      <sheetName val="Dm_C"/>
      <sheetName val="Of_C"/>
      <sheetName val="BOUs_original"/>
      <sheetName val="BOUs_arbitraje"/>
      <sheetName val="BOUs_reproceso"/>
      <sheetName val="Of_ag"/>
      <sheetName val="Dm_ag"/>
      <sheetName val="equi_d"/>
      <sheetName val="equi_m"/>
      <sheetName val="Factor_imp_n"/>
      <sheetName val="Or_imp_n"/>
      <sheetName val="imp_n"/>
      <sheetName val="Corr prod-industria"/>
      <sheetName val="Ud"/>
      <sheetName val="Um"/>
      <sheetName val="Ded_d_IVA_no ded"/>
      <sheetName val="Ded_d"/>
      <sheetName val="Ded_m"/>
      <sheetName val="Mg_d"/>
      <sheetName val="Mg_m"/>
      <sheetName val="Ud pb"/>
      <sheetName val="Um pb"/>
      <sheetName val="V"/>
      <sheetName val="VT"/>
      <sheetName val="I"/>
      <sheetName val="x"/>
      <sheetName val="x-1"/>
      <sheetName val="g"/>
      <sheetName val="g-1"/>
      <sheetName val="Z"/>
      <sheetName val="L"/>
      <sheetName val="Lm"/>
      <sheetName val="C"/>
      <sheetName val="CT"/>
      <sheetName val="D"/>
      <sheetName val="DT"/>
      <sheetName val="C-1"/>
      <sheetName val="A(IxI)_bf"/>
      <sheetName val="I-A(IxI)_bf"/>
      <sheetName val="(I-Aixi)-1_bf"/>
      <sheetName val="MIP(IxI)_TFEVP_bf"/>
      <sheetName val="Comprueba"/>
      <sheetName val="Td"/>
      <sheetName val="Sdd"/>
      <sheetName val="Smd"/>
      <sheetName val="Wd"/>
      <sheetName val="Wmd"/>
      <sheetName val="Fdd"/>
      <sheetName val="Fmd"/>
      <sheetName val="MIP(IxI)_TFEVP"/>
      <sheetName val="C_Of"/>
      <sheetName val="C_Of_t"/>
      <sheetName val="I-C_Of_t(IxI)"/>
      <sheetName val="(I-C_Of_t(IxI))-1"/>
      <sheetName val="V_Of(IxI)"/>
      <sheetName val="Vt_Of(IxI)"/>
      <sheetName val="V_Of"/>
      <sheetName val="Sim_oferta"/>
      <sheetName val="Sim_Vt_Of(IxI)"/>
      <sheetName val="Sim_L_Of"/>
      <sheetName val="Sim_V_Of"/>
      <sheetName val="L_d_Of"/>
      <sheetName val="L_t_Of"/>
      <sheetName val="Sim_L_Of_insp"/>
      <sheetName val="Sim_L_Of_insp_efecto"/>
      <sheetName val="Sim_L_Of_EBEIMB"/>
      <sheetName val="Sim_L_Of_efectoEBEIMB"/>
      <sheetName val="Sim_MIP_Of_(IxI)"/>
      <sheetName val="Dif_Sim_MIP_Of_(IxI)"/>
      <sheetName val="Dif_Sim_MIP_Of_(IxI) en %"/>
      <sheetName val="Resumen_Sim_Of int"/>
      <sheetName val="Resumen_Sim_Of"/>
      <sheetName val="diag(VAB)"/>
      <sheetName val="(I-C_Of(IxI))"/>
      <sheetName val="(I-C_Of(IxI))-1"/>
      <sheetName val="diag(df)"/>
      <sheetName val="vab-vbp"/>
      <sheetName val="vbp-df"/>
      <sheetName val="Sim_diag(df)"/>
      <sheetName val="Sim_vbp-df"/>
      <sheetName val="A(IxI)"/>
      <sheetName val="I-A(IxI)"/>
      <sheetName val="I-A(IxI)-1"/>
      <sheetName val="Sim_Demanda"/>
      <sheetName val="Sim_F(IxI)"/>
      <sheetName val="(I-AIxI)-1xSim_F(IxI)"/>
      <sheetName val="L_d"/>
      <sheetName val="L_t"/>
      <sheetName val="Sim_L"/>
      <sheetName val="Sim_L_efecto"/>
      <sheetName val="Sim_Dm_MIP(IxI)"/>
      <sheetName val="Dif_Sim_Dm_MIP(IxI)"/>
      <sheetName val="Dif_Sim_Dm_MIP(IxI)_%"/>
      <sheetName val="Resumen_Sim_Dm int"/>
      <sheetName val="Resumen_Sim_Dm"/>
      <sheetName val="Q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A1" t="str">
            <v>COD_PRODUCTO_BMOVIL_N2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Índice"/>
      <sheetName val="Hoja1"/>
      <sheetName val="Hoja2"/>
      <sheetName val="1.-Poblaciones Nacional"/>
      <sheetName val="1.-Poblaciones Urbano"/>
      <sheetName val="1.-Poblaciones Rural"/>
      <sheetName val="2.-Tasas Nacional"/>
      <sheetName val="Hoja3"/>
      <sheetName val="2.-Tasas Urbano"/>
      <sheetName val="Hoja4"/>
      <sheetName val="2.-Tasas Rural"/>
      <sheetName val="3.- Intervalos Area"/>
      <sheetName val="4.- Intervalos_Ciudades"/>
      <sheetName val="5.1 Caracterización Ocupados"/>
      <sheetName val="5.2 Caracterización Ocup Plenos"/>
      <sheetName val="5.3 Caracterización Subempleo"/>
      <sheetName val="5.4 Caracterización Desempleo"/>
      <sheetName val="Desempleo_Internacional"/>
      <sheetName val="Enlaces"/>
      <sheetName val="Gráfico2"/>
      <sheetName val="Grafico2"/>
      <sheetName val="6.- Glosario"/>
      <sheetName val="Gráfico1"/>
      <sheetName val=" "/>
      <sheetName val="CI_Tv (65-2007K)"/>
      <sheetName val="Q6"/>
      <sheetName val="DESPACH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g_d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DA"/>
      <sheetName val="Micro"/>
      <sheetName val="Q1"/>
      <sheetName val="Q2"/>
      <sheetName val="Q3"/>
      <sheetName val="Q4"/>
      <sheetName val="Q5"/>
      <sheetName val="Q6"/>
      <sheetName val="Q7"/>
      <sheetName val="QC"/>
      <sheetName val="dshWhatToLoad"/>
      <sheetName val="SetUp Sheet"/>
      <sheetName val="SpinData"/>
      <sheetName val="dshNWCell"/>
      <sheetName val="dshNWCell_Qrt"/>
      <sheetName val="dshUserDelete"/>
      <sheetName val="dshUser"/>
      <sheetName val="dshRefreshLinks"/>
      <sheetName val="dshRefreshLinks_Qrt"/>
      <sheetName val="dshQuestionnairesPrint"/>
      <sheetName val="dshPickAUtility"/>
      <sheetName val="dshAremosSelect_Qrt"/>
      <sheetName val="dshAremosSelect"/>
      <sheetName val="dshWizard1"/>
      <sheetName val="dshWizard1_Qrt"/>
      <sheetName val="dshWizard2"/>
      <sheetName val="dshWizard3"/>
      <sheetName val="dshWizard3_qrt"/>
      <sheetName val="dshWizard4"/>
      <sheetName val="dshAlignButtons"/>
      <sheetName val="dshExit"/>
      <sheetName val="dshAbout"/>
      <sheetName val="dshSend"/>
      <sheetName val="Links"/>
      <sheetName val="xxweolinksxx"/>
      <sheetName val="HelpList"/>
      <sheetName val="Data check"/>
      <sheetName val="dshErrorCheck"/>
      <sheetName val="dshMacroMaker"/>
      <sheetName val="WRS97TAB"/>
      <sheetName val="embi_day"/>
      <sheetName val="GenericIR"/>
      <sheetName val="SetUp_Sheet"/>
      <sheetName val="Data_check"/>
      <sheetName val="Stfrprtables"/>
      <sheetName val="StRp_Tbl1"/>
      <sheetName val="graf 1"/>
      <sheetName val="Current"/>
      <sheetName val="Out_weo"/>
      <sheetName val="Ex rate bloom"/>
      <sheetName val="CI_Tv (65-2007K)"/>
      <sheetName val="DESPACHOS"/>
      <sheetName val="ram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-Resumen"/>
      <sheetName val="PR-T-F"/>
      <sheetName val="DESPACHOS"/>
      <sheetName val="Embalses"/>
      <sheetName val="ramas"/>
      <sheetName val="CI_Tv (65-2007K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pósitos"/>
      <sheetName val="ipcmp"/>
      <sheetName val="ctacte"/>
      <sheetName val="tasas"/>
      <sheetName val="bce"/>
      <sheetName val="mando"/>
      <sheetName val="psbr"/>
      <sheetName val="mando (2)"/>
      <sheetName val="finbalpag"/>
      <sheetName val="tabla rama"/>
      <sheetName val="deuda"/>
      <sheetName val="ramas"/>
      <sheetName val="balpag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VAB-petrolero no petrolero"/>
      <sheetName val="RED47"/>
      <sheetName val="CI_Tv (65-2007K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 t="str">
            <v xml:space="preserve">PRODUCTO INTERNO BRUTO POR CLASE DE ACTIVIDAD ECONOMICA 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átula"/>
      <sheetName val="Menú principal"/>
      <sheetName val="OU_65-2007Kmiles"/>
      <sheetName val="OU_65-2007Cmiles"/>
      <sheetName val="OU_Tvariación 65-2007K"/>
      <sheetName val="OU_65-2007 Defl_Impl"/>
      <sheetName val="OU_65-2007K %PIB"/>
      <sheetName val="OU_65-2007K contrib PIB"/>
      <sheetName val="BOU_65-2007K miles"/>
      <sheetName val="BOU_65-2007C miles"/>
      <sheetName val="Tv65-2007K"/>
      <sheetName val="BOU_65-2007 Defl_Impl"/>
      <sheetName val="VAB (65-2007K)miles"/>
      <sheetName val="VAB (65-2007C)miles"/>
      <sheetName val="VAB_Tv (65-2007K)"/>
      <sheetName val="VAB_defl-Impli 65-2007C"/>
      <sheetName val="VAB_EstrucPorcen (65-2007K)"/>
      <sheetName val="VAB Petrolero y No Petrolero"/>
      <sheetName val="PROD (65-2007K)miles"/>
      <sheetName val="PROD (65-2007C)miles"/>
      <sheetName val="PROD_Tv (65-2007K)"/>
      <sheetName val="CI (65-2007K)miles"/>
      <sheetName val="CI (65-2007C)miles"/>
      <sheetName val="CI_Tv (65-2007K)"/>
      <sheetName val="ETIQUETAS"/>
      <sheetName val="025002005"/>
      <sheetName val="Embal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">
          <cell r="A2" t="str">
            <v>CONSUMO INTERMEDIO DE LAS INDUSTRIAS</v>
          </cell>
        </row>
      </sheetData>
      <sheetData sheetId="24"/>
      <sheetData sheetId="25" refreshError="1"/>
      <sheetData sheetId="2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ú principal"/>
      <sheetName val="OU_65-2007Kmiles"/>
      <sheetName val="OU_65-2007Cmiles"/>
      <sheetName val="OU_Tvariación 65-2007K"/>
      <sheetName val="OU_65-2007 Defl_Impl"/>
      <sheetName val="OU_65-2007K %PIB"/>
      <sheetName val="OU_65-2007K contrib PIB"/>
      <sheetName val="BOU_65-2007K miles"/>
      <sheetName val="BOU_65-2007C miles"/>
      <sheetName val="Tv65-2007K"/>
      <sheetName val="BOU_65-2007 Defl_Impl"/>
      <sheetName val="VAB (65-2007K)miles"/>
      <sheetName val="VAB (65-2007C)miles"/>
      <sheetName val="VAB_Tv (65-2007K)"/>
      <sheetName val="VAB_defl-Impli 65-2007C"/>
      <sheetName val="VAB_EstrucPorcen (65-2007K)"/>
      <sheetName val="VAB Petrolero y No Petrolero"/>
      <sheetName val="PROD (65-2007K)miles"/>
      <sheetName val="PROD (65-2007C)miles"/>
      <sheetName val="PROD_Tv (65-2007K)"/>
      <sheetName val="CI (65-2007K)miles"/>
      <sheetName val="CI (65-2007C)miles"/>
      <sheetName val="CI_Tv (65-2007K)"/>
      <sheetName val="ETIQUETAS"/>
      <sheetName val="Embalses"/>
      <sheetName val="RED4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A2" t="str">
            <v>CONSUMO INTERMEDIO DE LAS INDUSTRIAS</v>
          </cell>
        </row>
      </sheetData>
      <sheetData sheetId="23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_Gener"/>
      <sheetName val="Factor de nodo"/>
      <sheetName val="Embalses"/>
      <sheetName val="Energia Media"/>
      <sheetName val="Energia Sem"/>
      <sheetName val="Energia Sec"/>
      <sheetName val="Hoja2"/>
      <sheetName val="Hoja3"/>
      <sheetName val="Resumen"/>
      <sheetName val="RED47"/>
      <sheetName val="025002005"/>
    </sheetNames>
    <sheetDataSet>
      <sheetData sheetId="0"/>
      <sheetData sheetId="1" refreshError="1"/>
      <sheetData sheetId="2">
        <row r="6">
          <cell r="P6" t="str">
            <v>CENTRO NACIONAL DE CONTROL DE ENERGÌA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M1"/>
  <sheetViews>
    <sheetView showGridLines="0" tabSelected="1" zoomScale="80" zoomScaleNormal="80" workbookViewId="0">
      <selection activeCell="N26" sqref="N26"/>
    </sheetView>
  </sheetViews>
  <sheetFormatPr baseColWidth="10" defaultRowHeight="15" x14ac:dyDescent="0.25"/>
  <cols>
    <col min="12" max="12" width="12.42578125" customWidth="1"/>
  </cols>
  <sheetData>
    <row r="1" spans="13:13" x14ac:dyDescent="0.25">
      <c r="M1" s="373" t="s">
        <v>982</v>
      </c>
    </row>
  </sheetData>
  <pageMargins left="0.7" right="0.7" top="0.75" bottom="0.75" header="0.3" footer="0.3"/>
  <pageSetup paperSize="9" scale="84" fitToHeight="0" orientation="landscape" horizontalDpi="4294967295" verticalDpi="429496729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8:A50"/>
  <sheetViews>
    <sheetView showGridLines="0" zoomScale="90" zoomScaleNormal="90" workbookViewId="0">
      <pane ySplit="7" topLeftCell="A18" activePane="bottomLeft" state="frozen"/>
      <selection pane="bottomLeft" activeCell="A36" sqref="A36"/>
    </sheetView>
  </sheetViews>
  <sheetFormatPr baseColWidth="10" defaultRowHeight="15" x14ac:dyDescent="0.25"/>
  <cols>
    <col min="1" max="1" width="118.5703125" customWidth="1"/>
    <col min="2" max="2" width="46" customWidth="1"/>
    <col min="3" max="3" width="29.5703125" customWidth="1"/>
  </cols>
  <sheetData>
    <row r="8" spans="1:1" x14ac:dyDescent="0.25">
      <c r="A8" s="7"/>
    </row>
    <row r="9" spans="1:1" x14ac:dyDescent="0.25">
      <c r="A9" s="6" t="s">
        <v>904</v>
      </c>
    </row>
    <row r="10" spans="1:1" x14ac:dyDescent="0.25">
      <c r="A10" s="1" t="s">
        <v>951</v>
      </c>
    </row>
    <row r="11" spans="1:1" x14ac:dyDescent="0.25">
      <c r="A11" s="5"/>
    </row>
    <row r="13" spans="1:1" x14ac:dyDescent="0.25">
      <c r="A13" s="6" t="s">
        <v>903</v>
      </c>
    </row>
    <row r="14" spans="1:1" x14ac:dyDescent="0.25">
      <c r="A14" s="1" t="s">
        <v>913</v>
      </c>
    </row>
    <row r="15" spans="1:1" x14ac:dyDescent="0.25">
      <c r="A15" s="1" t="s">
        <v>914</v>
      </c>
    </row>
    <row r="16" spans="1:1" x14ac:dyDescent="0.25">
      <c r="A16" s="1" t="s">
        <v>915</v>
      </c>
    </row>
    <row r="17" spans="1:1" x14ac:dyDescent="0.25">
      <c r="A17" s="1" t="s">
        <v>916</v>
      </c>
    </row>
    <row r="18" spans="1:1" x14ac:dyDescent="0.25">
      <c r="A18" s="5"/>
    </row>
    <row r="20" spans="1:1" x14ac:dyDescent="0.25">
      <c r="A20" s="6" t="s">
        <v>905</v>
      </c>
    </row>
    <row r="21" spans="1:1" x14ac:dyDescent="0.25">
      <c r="A21" s="1" t="s">
        <v>965</v>
      </c>
    </row>
    <row r="22" spans="1:1" x14ac:dyDescent="0.25">
      <c r="A22" s="1" t="s">
        <v>966</v>
      </c>
    </row>
    <row r="23" spans="1:1" x14ac:dyDescent="0.25">
      <c r="A23" s="1" t="s">
        <v>967</v>
      </c>
    </row>
    <row r="24" spans="1:1" x14ac:dyDescent="0.25">
      <c r="A24" s="5"/>
    </row>
    <row r="26" spans="1:1" x14ac:dyDescent="0.25">
      <c r="A26" s="6" t="s">
        <v>930</v>
      </c>
    </row>
    <row r="27" spans="1:1" x14ac:dyDescent="0.25">
      <c r="A27" s="1" t="s">
        <v>968</v>
      </c>
    </row>
    <row r="28" spans="1:1" x14ac:dyDescent="0.25">
      <c r="A28" s="1" t="s">
        <v>969</v>
      </c>
    </row>
    <row r="29" spans="1:1" x14ac:dyDescent="0.25">
      <c r="A29" s="1" t="s">
        <v>970</v>
      </c>
    </row>
    <row r="30" spans="1:1" x14ac:dyDescent="0.25">
      <c r="A30" s="1" t="s">
        <v>971</v>
      </c>
    </row>
    <row r="31" spans="1:1" x14ac:dyDescent="0.25">
      <c r="A31" s="1" t="s">
        <v>972</v>
      </c>
    </row>
    <row r="32" spans="1:1" x14ac:dyDescent="0.25">
      <c r="A32" s="1" t="s">
        <v>973</v>
      </c>
    </row>
    <row r="33" spans="1:1" x14ac:dyDescent="0.25">
      <c r="A33" s="5"/>
    </row>
    <row r="35" spans="1:1" x14ac:dyDescent="0.25">
      <c r="A35" s="6" t="s">
        <v>942</v>
      </c>
    </row>
    <row r="36" spans="1:1" x14ac:dyDescent="0.25">
      <c r="A36" s="1" t="s">
        <v>974</v>
      </c>
    </row>
    <row r="37" spans="1:1" x14ac:dyDescent="0.25">
      <c r="A37" s="1" t="s">
        <v>975</v>
      </c>
    </row>
    <row r="38" spans="1:1" x14ac:dyDescent="0.25">
      <c r="A38" s="1" t="s">
        <v>976</v>
      </c>
    </row>
    <row r="39" spans="1:1" x14ac:dyDescent="0.25">
      <c r="A39" s="1" t="s">
        <v>977</v>
      </c>
    </row>
    <row r="40" spans="1:1" x14ac:dyDescent="0.25">
      <c r="A40" s="1" t="s">
        <v>978</v>
      </c>
    </row>
    <row r="41" spans="1:1" x14ac:dyDescent="0.25">
      <c r="A41" s="1" t="s">
        <v>979</v>
      </c>
    </row>
    <row r="42" spans="1:1" x14ac:dyDescent="0.25">
      <c r="A42" s="5"/>
    </row>
    <row r="44" spans="1:1" x14ac:dyDescent="0.25">
      <c r="A44" s="6" t="s">
        <v>901</v>
      </c>
    </row>
    <row r="45" spans="1:1" x14ac:dyDescent="0.25">
      <c r="A45" s="1" t="s">
        <v>980</v>
      </c>
    </row>
    <row r="46" spans="1:1" x14ac:dyDescent="0.25">
      <c r="A46" s="1" t="s">
        <v>981</v>
      </c>
    </row>
    <row r="47" spans="1:1" x14ac:dyDescent="0.25">
      <c r="A47" s="2"/>
    </row>
    <row r="48" spans="1:1" ht="15.75" x14ac:dyDescent="0.25">
      <c r="A48" s="3" t="s">
        <v>902</v>
      </c>
    </row>
    <row r="50" spans="1:1" x14ac:dyDescent="0.25">
      <c r="A50" s="4"/>
    </row>
  </sheetData>
  <sheetProtection password="9551" sheet="1" formatColumns="0" formatRows="0"/>
  <hyperlinks>
    <hyperlink ref="A10" location="'Corr TOU-MIP'!A1" display="1. Correlacionador para transformar una TOU a MIP" xr:uid="{00000000-0004-0000-0100-000000000000}"/>
    <hyperlink ref="A14" location="Ud!A1" display="2. Tablas de Utilización Nacional a precios de comprador" xr:uid="{00000000-0004-0000-0100-000001000000}"/>
    <hyperlink ref="A15" location="Um!A1" display="3. Tablas de Utilización Importada a precios de comprador" xr:uid="{00000000-0004-0000-0100-000002000000}"/>
    <hyperlink ref="A16" location="'Ud pb'!A1" display="4. Tabla de Utilización Nacional a precios básicos" xr:uid="{00000000-0004-0000-0100-000003000000}"/>
    <hyperlink ref="A17" location="'Um pb'!A1" display="5. Tabla de Utilización Importada a precios básicos" xr:uid="{00000000-0004-0000-0100-000004000000}"/>
    <hyperlink ref="A21" location="'MIP(IxI)_TFEVP'!A1" display="4. Matriz simétrica" xr:uid="{00000000-0004-0000-0100-000005000000}"/>
    <hyperlink ref="A22" location="'A(IxI)_bf'!A1" display="5. Matriz de coeficientes técnicos" xr:uid="{00000000-0004-0000-0100-000006000000}"/>
    <hyperlink ref="A23" location="'(I-Aixi)-1_bf'!A1" display="6. Matriz inversa" xr:uid="{00000000-0004-0000-0100-000007000000}"/>
    <hyperlink ref="A27" location="Sim_Demanda!A1" display="7. Ingreso de Supuestos" xr:uid="{00000000-0004-0000-0100-000008000000}"/>
    <hyperlink ref="A32" location="Resumen_Sim_Dm!A1" display="12. Resultados" xr:uid="{00000000-0004-0000-0100-000009000000}"/>
    <hyperlink ref="A28" location="'Sim_Dm_MIP(IxI)'!A1" display="8. Matriz simétrica" xr:uid="{00000000-0004-0000-0100-00000A000000}"/>
    <hyperlink ref="A31" location="'Dif_Sim_Dm_MIP(IxI)_%'!A1" display="11. Cambios porcentuales" xr:uid="{00000000-0004-0000-0100-00000B000000}"/>
    <hyperlink ref="A29" location="'A(IxI)'!A1" display="9. Matriz de coeficientes técnicos" xr:uid="{00000000-0004-0000-0100-00000C000000}"/>
    <hyperlink ref="A30" location="'I-A(IxI)-1'!A1" display="10. Matriz inversa" xr:uid="{00000000-0004-0000-0100-00000D000000}"/>
    <hyperlink ref="A45" location="'vab-vbp'!A1" display="19. Elasticidades del Valor Bruto de la Producción (VBP)" xr:uid="{00000000-0004-0000-0100-00000E000000}"/>
    <hyperlink ref="A46" location="'vbp-df'!A1" display="20. Elasticidades de la Demanda Final (DF)" xr:uid="{00000000-0004-0000-0100-00000F000000}"/>
    <hyperlink ref="A36" location="Sim_oferta!A1" display="13. Ingreso de supuestos" xr:uid="{00000000-0004-0000-0100-000010000000}"/>
    <hyperlink ref="A37" location="'Sim_MIP_Of_(IxI)'!A1" display="14. Matriz simétrica" xr:uid="{00000000-0004-0000-0100-000011000000}"/>
    <hyperlink ref="A38" location="C_Of!A1" display="15. Matriz de coeficientes técnicos" xr:uid="{00000000-0004-0000-0100-000012000000}"/>
    <hyperlink ref="A39" location="'(I-C_Of_t(IxI))-1'!A1" display="16. Matriz inversa" xr:uid="{00000000-0004-0000-0100-000013000000}"/>
    <hyperlink ref="A40" location="'Dif_Sim_MIP_Of_(IxI) en %'!A1" display="17. Cambios porcentuales en la matriz simétrica" xr:uid="{00000000-0004-0000-0100-000014000000}"/>
    <hyperlink ref="A41" location="Resumen_Sim_Of!A1" display="18. Resultados de la simulación" xr:uid="{00000000-0004-0000-0100-000015000000}"/>
    <hyperlink ref="A48" location="Portada!A1" display="CARÁTULA" xr:uid="{00000000-0004-0000-0100-000016000000}"/>
  </hyperlinks>
  <pageMargins left="0.7" right="0.7" top="0.75" bottom="0.75" header="0.3" footer="0.3"/>
  <pageSetup orientation="portrait" horizontalDpi="200" verticalDpi="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8:F266"/>
  <sheetViews>
    <sheetView showGridLines="0" zoomScale="70" zoomScaleNormal="70" workbookViewId="0">
      <pane ySplit="8" topLeftCell="A9" activePane="bottomLeft" state="frozen"/>
      <selection pane="bottomLeft" activeCell="F13" sqref="F13"/>
    </sheetView>
  </sheetViews>
  <sheetFormatPr baseColWidth="10" defaultRowHeight="15" x14ac:dyDescent="0.25"/>
  <cols>
    <col min="1" max="1" width="16.28515625" customWidth="1"/>
    <col min="2" max="2" width="44.42578125" customWidth="1"/>
    <col min="3" max="3" width="16.28515625" customWidth="1"/>
    <col min="4" max="4" width="64.42578125" customWidth="1"/>
    <col min="5" max="5" width="16.140625" customWidth="1"/>
    <col min="6" max="6" width="65.140625" customWidth="1"/>
  </cols>
  <sheetData>
    <row r="8" spans="1:6" ht="47.25" x14ac:dyDescent="0.25">
      <c r="A8" s="18" t="s">
        <v>906</v>
      </c>
      <c r="B8" s="19" t="s">
        <v>907</v>
      </c>
      <c r="C8" s="19" t="s">
        <v>908</v>
      </c>
      <c r="D8" s="19" t="s">
        <v>909</v>
      </c>
      <c r="E8" s="19" t="s">
        <v>910</v>
      </c>
      <c r="F8" s="20" t="s">
        <v>911</v>
      </c>
    </row>
    <row r="9" spans="1:6" x14ac:dyDescent="0.25">
      <c r="A9" s="15" t="s">
        <v>187</v>
      </c>
      <c r="B9" s="16" t="s">
        <v>189</v>
      </c>
      <c r="C9" s="16" t="s">
        <v>1</v>
      </c>
      <c r="D9" s="16" t="s">
        <v>112</v>
      </c>
      <c r="E9" s="16" t="s">
        <v>1</v>
      </c>
      <c r="F9" s="17" t="s">
        <v>112</v>
      </c>
    </row>
    <row r="10" spans="1:6" x14ac:dyDescent="0.25">
      <c r="A10" s="10" t="s">
        <v>190</v>
      </c>
      <c r="B10" s="8" t="s">
        <v>192</v>
      </c>
      <c r="C10" s="8" t="s">
        <v>0</v>
      </c>
      <c r="D10" s="8" t="s">
        <v>111</v>
      </c>
      <c r="E10" s="8" t="s">
        <v>0</v>
      </c>
      <c r="F10" s="11" t="s">
        <v>111</v>
      </c>
    </row>
    <row r="11" spans="1:6" x14ac:dyDescent="0.25">
      <c r="A11" s="10" t="s">
        <v>191</v>
      </c>
      <c r="B11" s="8" t="s">
        <v>196</v>
      </c>
      <c r="C11" s="8" t="s">
        <v>0</v>
      </c>
      <c r="D11" s="8" t="s">
        <v>111</v>
      </c>
      <c r="E11" s="8" t="s">
        <v>0</v>
      </c>
      <c r="F11" s="11" t="s">
        <v>111</v>
      </c>
    </row>
    <row r="12" spans="1:6" x14ac:dyDescent="0.25">
      <c r="A12" s="10" t="s">
        <v>193</v>
      </c>
      <c r="B12" s="8" t="s">
        <v>200</v>
      </c>
      <c r="C12" s="8" t="s">
        <v>0</v>
      </c>
      <c r="D12" s="8" t="s">
        <v>111</v>
      </c>
      <c r="E12" s="8" t="s">
        <v>0</v>
      </c>
      <c r="F12" s="11" t="s">
        <v>111</v>
      </c>
    </row>
    <row r="13" spans="1:6" x14ac:dyDescent="0.25">
      <c r="A13" s="10" t="s">
        <v>194</v>
      </c>
      <c r="B13" s="8" t="s">
        <v>203</v>
      </c>
      <c r="C13" s="8" t="s">
        <v>0</v>
      </c>
      <c r="D13" s="8" t="s">
        <v>111</v>
      </c>
      <c r="E13" s="8" t="s">
        <v>0</v>
      </c>
      <c r="F13" s="11" t="s">
        <v>111</v>
      </c>
    </row>
    <row r="14" spans="1:6" x14ac:dyDescent="0.25">
      <c r="A14" s="10" t="s">
        <v>195</v>
      </c>
      <c r="B14" s="8" t="s">
        <v>207</v>
      </c>
      <c r="C14" s="8" t="s">
        <v>0</v>
      </c>
      <c r="D14" s="8" t="s">
        <v>111</v>
      </c>
      <c r="E14" s="8" t="s">
        <v>0</v>
      </c>
      <c r="F14" s="11" t="s">
        <v>111</v>
      </c>
    </row>
    <row r="15" spans="1:6" x14ac:dyDescent="0.25">
      <c r="A15" s="10" t="s">
        <v>197</v>
      </c>
      <c r="B15" s="8" t="s">
        <v>211</v>
      </c>
      <c r="C15" s="8" t="s">
        <v>0</v>
      </c>
      <c r="D15" s="8" t="s">
        <v>111</v>
      </c>
      <c r="E15" s="8" t="s">
        <v>0</v>
      </c>
      <c r="F15" s="11" t="s">
        <v>111</v>
      </c>
    </row>
    <row r="16" spans="1:6" x14ac:dyDescent="0.25">
      <c r="A16" s="10" t="s">
        <v>198</v>
      </c>
      <c r="B16" s="8" t="s">
        <v>215</v>
      </c>
      <c r="C16" s="8" t="s">
        <v>0</v>
      </c>
      <c r="D16" s="8" t="s">
        <v>111</v>
      </c>
      <c r="E16" s="8" t="s">
        <v>0</v>
      </c>
      <c r="F16" s="11" t="s">
        <v>111</v>
      </c>
    </row>
    <row r="17" spans="1:6" x14ac:dyDescent="0.25">
      <c r="A17" s="10" t="s">
        <v>199</v>
      </c>
      <c r="B17" s="8" t="s">
        <v>219</v>
      </c>
      <c r="C17" s="8" t="s">
        <v>2</v>
      </c>
      <c r="D17" s="8" t="s">
        <v>113</v>
      </c>
      <c r="E17" s="8" t="s">
        <v>2</v>
      </c>
      <c r="F17" s="11" t="s">
        <v>113</v>
      </c>
    </row>
    <row r="18" spans="1:6" x14ac:dyDescent="0.25">
      <c r="A18" s="10" t="s">
        <v>201</v>
      </c>
      <c r="B18" s="8" t="s">
        <v>223</v>
      </c>
      <c r="C18" s="8" t="s">
        <v>2</v>
      </c>
      <c r="D18" s="8" t="s">
        <v>113</v>
      </c>
      <c r="E18" s="8" t="s">
        <v>2</v>
      </c>
      <c r="F18" s="11" t="s">
        <v>113</v>
      </c>
    </row>
    <row r="19" spans="1:6" x14ac:dyDescent="0.25">
      <c r="A19" s="10" t="s">
        <v>188</v>
      </c>
      <c r="B19" s="8" t="s">
        <v>227</v>
      </c>
      <c r="C19" s="8" t="s">
        <v>0</v>
      </c>
      <c r="D19" s="8" t="s">
        <v>111</v>
      </c>
      <c r="E19" s="8" t="s">
        <v>0</v>
      </c>
      <c r="F19" s="11" t="s">
        <v>111</v>
      </c>
    </row>
    <row r="20" spans="1:6" x14ac:dyDescent="0.25">
      <c r="A20" s="10" t="s">
        <v>202</v>
      </c>
      <c r="B20" s="8" t="s">
        <v>231</v>
      </c>
      <c r="C20" s="8" t="s">
        <v>0</v>
      </c>
      <c r="D20" s="8" t="s">
        <v>111</v>
      </c>
      <c r="E20" s="8" t="s">
        <v>0</v>
      </c>
      <c r="F20" s="11" t="s">
        <v>111</v>
      </c>
    </row>
    <row r="21" spans="1:6" x14ac:dyDescent="0.25">
      <c r="A21" s="10" t="s">
        <v>204</v>
      </c>
      <c r="B21" s="8" t="s">
        <v>235</v>
      </c>
      <c r="C21" s="8" t="s">
        <v>0</v>
      </c>
      <c r="D21" s="8" t="s">
        <v>111</v>
      </c>
      <c r="E21" s="8" t="s">
        <v>0</v>
      </c>
      <c r="F21" s="11" t="s">
        <v>111</v>
      </c>
    </row>
    <row r="22" spans="1:6" x14ac:dyDescent="0.25">
      <c r="A22" s="10" t="s">
        <v>205</v>
      </c>
      <c r="B22" s="8" t="s">
        <v>239</v>
      </c>
      <c r="C22" s="8" t="s">
        <v>2</v>
      </c>
      <c r="D22" s="8" t="s">
        <v>113</v>
      </c>
      <c r="E22" s="8" t="s">
        <v>2</v>
      </c>
      <c r="F22" s="11" t="s">
        <v>113</v>
      </c>
    </row>
    <row r="23" spans="1:6" x14ac:dyDescent="0.25">
      <c r="A23" s="10" t="s">
        <v>206</v>
      </c>
      <c r="B23" s="8" t="s">
        <v>243</v>
      </c>
      <c r="C23" s="8" t="s">
        <v>2</v>
      </c>
      <c r="D23" s="8" t="s">
        <v>113</v>
      </c>
      <c r="E23" s="8" t="s">
        <v>2</v>
      </c>
      <c r="F23" s="11" t="s">
        <v>113</v>
      </c>
    </row>
    <row r="24" spans="1:6" x14ac:dyDescent="0.25">
      <c r="A24" s="10" t="s">
        <v>208</v>
      </c>
      <c r="B24" s="8" t="s">
        <v>247</v>
      </c>
      <c r="C24" s="8" t="s">
        <v>4</v>
      </c>
      <c r="D24" s="8" t="s">
        <v>115</v>
      </c>
      <c r="E24" s="8" t="s">
        <v>4</v>
      </c>
      <c r="F24" s="11" t="s">
        <v>115</v>
      </c>
    </row>
    <row r="25" spans="1:6" x14ac:dyDescent="0.25">
      <c r="A25" s="10" t="s">
        <v>209</v>
      </c>
      <c r="B25" s="8" t="s">
        <v>251</v>
      </c>
      <c r="C25" s="8" t="s">
        <v>4</v>
      </c>
      <c r="D25" s="8" t="s">
        <v>115</v>
      </c>
      <c r="E25" s="8" t="s">
        <v>4</v>
      </c>
      <c r="F25" s="11" t="s">
        <v>115</v>
      </c>
    </row>
    <row r="26" spans="1:6" x14ac:dyDescent="0.25">
      <c r="A26" s="10" t="s">
        <v>210</v>
      </c>
      <c r="B26" s="8" t="s">
        <v>255</v>
      </c>
      <c r="C26" s="8" t="s">
        <v>4</v>
      </c>
      <c r="D26" s="8" t="s">
        <v>115</v>
      </c>
      <c r="E26" s="8" t="s">
        <v>4</v>
      </c>
      <c r="F26" s="11" t="s">
        <v>115</v>
      </c>
    </row>
    <row r="27" spans="1:6" x14ac:dyDescent="0.25">
      <c r="A27" s="10" t="s">
        <v>212</v>
      </c>
      <c r="B27" s="8" t="s">
        <v>259</v>
      </c>
      <c r="C27" s="8" t="s">
        <v>4</v>
      </c>
      <c r="D27" s="8" t="s">
        <v>115</v>
      </c>
      <c r="E27" s="8" t="s">
        <v>4</v>
      </c>
      <c r="F27" s="11" t="s">
        <v>115</v>
      </c>
    </row>
    <row r="28" spans="1:6" x14ac:dyDescent="0.25">
      <c r="A28" s="10" t="s">
        <v>213</v>
      </c>
      <c r="B28" s="8" t="s">
        <v>263</v>
      </c>
      <c r="C28" s="8" t="s">
        <v>4</v>
      </c>
      <c r="D28" s="8" t="s">
        <v>115</v>
      </c>
      <c r="E28" s="8" t="s">
        <v>4</v>
      </c>
      <c r="F28" s="11" t="s">
        <v>115</v>
      </c>
    </row>
    <row r="29" spans="1:6" x14ac:dyDescent="0.25">
      <c r="A29" s="10" t="s">
        <v>214</v>
      </c>
      <c r="B29" s="8" t="s">
        <v>267</v>
      </c>
      <c r="C29" s="8" t="s">
        <v>4</v>
      </c>
      <c r="D29" s="8" t="s">
        <v>115</v>
      </c>
      <c r="E29" s="8" t="s">
        <v>4</v>
      </c>
      <c r="F29" s="11" t="s">
        <v>115</v>
      </c>
    </row>
    <row r="30" spans="1:6" x14ac:dyDescent="0.25">
      <c r="A30" s="10" t="s">
        <v>216</v>
      </c>
      <c r="B30" s="8" t="s">
        <v>271</v>
      </c>
      <c r="C30" s="8" t="s">
        <v>4</v>
      </c>
      <c r="D30" s="8" t="s">
        <v>115</v>
      </c>
      <c r="E30" s="8" t="s">
        <v>4</v>
      </c>
      <c r="F30" s="11" t="s">
        <v>115</v>
      </c>
    </row>
    <row r="31" spans="1:6" x14ac:dyDescent="0.25">
      <c r="A31" s="10" t="s">
        <v>217</v>
      </c>
      <c r="B31" s="8" t="s">
        <v>275</v>
      </c>
      <c r="C31" s="8" t="s">
        <v>4</v>
      </c>
      <c r="D31" s="8" t="s">
        <v>115</v>
      </c>
      <c r="E31" s="8" t="s">
        <v>4</v>
      </c>
      <c r="F31" s="11" t="s">
        <v>115</v>
      </c>
    </row>
    <row r="32" spans="1:6" x14ac:dyDescent="0.25">
      <c r="A32" s="10" t="s">
        <v>218</v>
      </c>
      <c r="B32" s="8" t="s">
        <v>279</v>
      </c>
      <c r="C32" s="8" t="s">
        <v>4</v>
      </c>
      <c r="D32" s="8" t="s">
        <v>115</v>
      </c>
      <c r="E32" s="8" t="s">
        <v>4</v>
      </c>
      <c r="F32" s="11" t="s">
        <v>115</v>
      </c>
    </row>
    <row r="33" spans="1:6" x14ac:dyDescent="0.25">
      <c r="A33" s="10" t="s">
        <v>220</v>
      </c>
      <c r="B33" s="8" t="s">
        <v>283</v>
      </c>
      <c r="C33" s="8" t="s">
        <v>4</v>
      </c>
      <c r="D33" s="8" t="s">
        <v>115</v>
      </c>
      <c r="E33" s="8" t="s">
        <v>4</v>
      </c>
      <c r="F33" s="11" t="s">
        <v>115</v>
      </c>
    </row>
    <row r="34" spans="1:6" x14ac:dyDescent="0.25">
      <c r="A34" s="10" t="s">
        <v>221</v>
      </c>
      <c r="B34" s="8" t="s">
        <v>287</v>
      </c>
      <c r="C34" s="8" t="s">
        <v>4</v>
      </c>
      <c r="D34" s="8" t="s">
        <v>115</v>
      </c>
      <c r="E34" s="8" t="s">
        <v>4</v>
      </c>
      <c r="F34" s="11" t="s">
        <v>115</v>
      </c>
    </row>
    <row r="35" spans="1:6" x14ac:dyDescent="0.25">
      <c r="A35" s="10" t="s">
        <v>222</v>
      </c>
      <c r="B35" s="8" t="s">
        <v>291</v>
      </c>
      <c r="C35" s="8" t="s">
        <v>6</v>
      </c>
      <c r="D35" s="8" t="s">
        <v>117</v>
      </c>
      <c r="E35" s="8" t="s">
        <v>6</v>
      </c>
      <c r="F35" s="11" t="s">
        <v>117</v>
      </c>
    </row>
    <row r="36" spans="1:6" x14ac:dyDescent="0.25">
      <c r="A36" s="10" t="s">
        <v>224</v>
      </c>
      <c r="B36" s="8" t="s">
        <v>295</v>
      </c>
      <c r="C36" s="8" t="s">
        <v>0</v>
      </c>
      <c r="D36" s="8" t="s">
        <v>111</v>
      </c>
      <c r="E36" s="8" t="s">
        <v>0</v>
      </c>
      <c r="F36" s="11" t="s">
        <v>111</v>
      </c>
    </row>
    <row r="37" spans="1:6" x14ac:dyDescent="0.25">
      <c r="A37" s="10" t="s">
        <v>225</v>
      </c>
      <c r="B37" s="8" t="s">
        <v>299</v>
      </c>
      <c r="C37" s="8" t="s">
        <v>0</v>
      </c>
      <c r="D37" s="8" t="s">
        <v>111</v>
      </c>
      <c r="E37" s="8" t="s">
        <v>0</v>
      </c>
      <c r="F37" s="11" t="s">
        <v>111</v>
      </c>
    </row>
    <row r="38" spans="1:6" x14ac:dyDescent="0.25">
      <c r="A38" s="10" t="s">
        <v>226</v>
      </c>
      <c r="B38" s="8" t="s">
        <v>303</v>
      </c>
      <c r="C38" s="8" t="s">
        <v>0</v>
      </c>
      <c r="D38" s="8" t="s">
        <v>111</v>
      </c>
      <c r="E38" s="8" t="s">
        <v>0</v>
      </c>
      <c r="F38" s="11" t="s">
        <v>111</v>
      </c>
    </row>
    <row r="39" spans="1:6" x14ac:dyDescent="0.25">
      <c r="A39" s="10" t="s">
        <v>228</v>
      </c>
      <c r="B39" s="8" t="s">
        <v>307</v>
      </c>
      <c r="C39" s="8" t="s">
        <v>6</v>
      </c>
      <c r="D39" s="8" t="s">
        <v>117</v>
      </c>
      <c r="E39" s="8" t="s">
        <v>6</v>
      </c>
      <c r="F39" s="11" t="s">
        <v>117</v>
      </c>
    </row>
    <row r="40" spans="1:6" x14ac:dyDescent="0.25">
      <c r="A40" s="10" t="s">
        <v>229</v>
      </c>
      <c r="B40" s="8" t="s">
        <v>311</v>
      </c>
      <c r="C40" s="8" t="s">
        <v>2</v>
      </c>
      <c r="D40" s="8" t="s">
        <v>113</v>
      </c>
      <c r="E40" s="8" t="s">
        <v>2</v>
      </c>
      <c r="F40" s="11" t="s">
        <v>113</v>
      </c>
    </row>
    <row r="41" spans="1:6" x14ac:dyDescent="0.25">
      <c r="A41" s="10" t="s">
        <v>230</v>
      </c>
      <c r="B41" s="8" t="s">
        <v>315</v>
      </c>
      <c r="C41" s="8" t="s">
        <v>2</v>
      </c>
      <c r="D41" s="8" t="s">
        <v>113</v>
      </c>
      <c r="E41" s="8" t="s">
        <v>2</v>
      </c>
      <c r="F41" s="11" t="s">
        <v>113</v>
      </c>
    </row>
    <row r="42" spans="1:6" x14ac:dyDescent="0.25">
      <c r="A42" s="10" t="s">
        <v>232</v>
      </c>
      <c r="B42" s="8" t="s">
        <v>319</v>
      </c>
      <c r="C42" s="8" t="s">
        <v>2</v>
      </c>
      <c r="D42" s="8" t="s">
        <v>113</v>
      </c>
      <c r="E42" s="8" t="s">
        <v>2</v>
      </c>
      <c r="F42" s="11" t="s">
        <v>113</v>
      </c>
    </row>
    <row r="43" spans="1:6" x14ac:dyDescent="0.25">
      <c r="A43" s="10" t="s">
        <v>233</v>
      </c>
      <c r="B43" s="8" t="s">
        <v>323</v>
      </c>
      <c r="C43" s="8" t="s">
        <v>7</v>
      </c>
      <c r="D43" s="8" t="s">
        <v>118</v>
      </c>
      <c r="E43" s="8" t="s">
        <v>7</v>
      </c>
      <c r="F43" s="11" t="s">
        <v>118</v>
      </c>
    </row>
    <row r="44" spans="1:6" x14ac:dyDescent="0.25">
      <c r="A44" s="10" t="s">
        <v>234</v>
      </c>
      <c r="B44" s="8" t="s">
        <v>327</v>
      </c>
      <c r="C44" s="8" t="s">
        <v>7</v>
      </c>
      <c r="D44" s="8" t="s">
        <v>118</v>
      </c>
      <c r="E44" s="8" t="s">
        <v>7</v>
      </c>
      <c r="F44" s="11" t="s">
        <v>118</v>
      </c>
    </row>
    <row r="45" spans="1:6" x14ac:dyDescent="0.25">
      <c r="A45" s="10" t="s">
        <v>236</v>
      </c>
      <c r="B45" s="8" t="s">
        <v>331</v>
      </c>
      <c r="C45" s="8" t="s">
        <v>7</v>
      </c>
      <c r="D45" s="8" t="s">
        <v>118</v>
      </c>
      <c r="E45" s="8" t="s">
        <v>7</v>
      </c>
      <c r="F45" s="11" t="s">
        <v>118</v>
      </c>
    </row>
    <row r="46" spans="1:6" x14ac:dyDescent="0.25">
      <c r="A46" s="10" t="s">
        <v>237</v>
      </c>
      <c r="B46" s="8" t="s">
        <v>336</v>
      </c>
      <c r="C46" s="8" t="s">
        <v>0</v>
      </c>
      <c r="D46" s="8" t="s">
        <v>111</v>
      </c>
      <c r="E46" s="8" t="s">
        <v>0</v>
      </c>
      <c r="F46" s="11" t="s">
        <v>111</v>
      </c>
    </row>
    <row r="47" spans="1:6" x14ac:dyDescent="0.25">
      <c r="A47" s="10" t="s">
        <v>238</v>
      </c>
      <c r="B47" s="8" t="s">
        <v>335</v>
      </c>
      <c r="C47" s="8" t="s">
        <v>0</v>
      </c>
      <c r="D47" s="8" t="s">
        <v>111</v>
      </c>
      <c r="E47" s="8" t="s">
        <v>0</v>
      </c>
      <c r="F47" s="11" t="s">
        <v>111</v>
      </c>
    </row>
    <row r="48" spans="1:6" x14ac:dyDescent="0.25">
      <c r="A48" s="10" t="s">
        <v>240</v>
      </c>
      <c r="B48" s="8" t="s">
        <v>343</v>
      </c>
      <c r="C48" s="8" t="s">
        <v>3</v>
      </c>
      <c r="D48" s="8" t="s">
        <v>114</v>
      </c>
      <c r="E48" s="8" t="s">
        <v>3</v>
      </c>
      <c r="F48" s="11" t="s">
        <v>114</v>
      </c>
    </row>
    <row r="49" spans="1:6" x14ac:dyDescent="0.25">
      <c r="A49" s="10" t="s">
        <v>241</v>
      </c>
      <c r="B49" s="8" t="s">
        <v>347</v>
      </c>
      <c r="C49" s="8" t="s">
        <v>5</v>
      </c>
      <c r="D49" s="8" t="s">
        <v>116</v>
      </c>
      <c r="E49" s="8" t="s">
        <v>5</v>
      </c>
      <c r="F49" s="11" t="s">
        <v>116</v>
      </c>
    </row>
    <row r="50" spans="1:6" x14ac:dyDescent="0.25">
      <c r="A50" s="10" t="s">
        <v>242</v>
      </c>
      <c r="B50" s="8" t="s">
        <v>351</v>
      </c>
      <c r="C50" s="8" t="s">
        <v>5</v>
      </c>
      <c r="D50" s="8" t="s">
        <v>116</v>
      </c>
      <c r="E50" s="8" t="s">
        <v>5</v>
      </c>
      <c r="F50" s="11" t="s">
        <v>116</v>
      </c>
    </row>
    <row r="51" spans="1:6" x14ac:dyDescent="0.25">
      <c r="A51" s="10" t="s">
        <v>244</v>
      </c>
      <c r="B51" s="8" t="s">
        <v>355</v>
      </c>
      <c r="C51" s="8" t="s">
        <v>5</v>
      </c>
      <c r="D51" s="8" t="s">
        <v>116</v>
      </c>
      <c r="E51" s="8" t="s">
        <v>5</v>
      </c>
      <c r="F51" s="11" t="s">
        <v>116</v>
      </c>
    </row>
    <row r="52" spans="1:6" x14ac:dyDescent="0.25">
      <c r="A52" s="10" t="s">
        <v>245</v>
      </c>
      <c r="B52" s="8" t="s">
        <v>359</v>
      </c>
      <c r="C52" s="8" t="s">
        <v>5</v>
      </c>
      <c r="D52" s="8" t="s">
        <v>116</v>
      </c>
      <c r="E52" s="8" t="s">
        <v>5</v>
      </c>
      <c r="F52" s="11" t="s">
        <v>116</v>
      </c>
    </row>
    <row r="53" spans="1:6" x14ac:dyDescent="0.25">
      <c r="A53" s="10" t="s">
        <v>246</v>
      </c>
      <c r="B53" s="8" t="s">
        <v>363</v>
      </c>
      <c r="C53" s="8" t="s">
        <v>5</v>
      </c>
      <c r="D53" s="8" t="s">
        <v>116</v>
      </c>
      <c r="E53" s="8" t="s">
        <v>5</v>
      </c>
      <c r="F53" s="11" t="s">
        <v>116</v>
      </c>
    </row>
    <row r="54" spans="1:6" x14ac:dyDescent="0.25">
      <c r="A54" s="10" t="s">
        <v>248</v>
      </c>
      <c r="B54" s="8" t="s">
        <v>367</v>
      </c>
      <c r="C54" s="8" t="s">
        <v>5</v>
      </c>
      <c r="D54" s="8" t="s">
        <v>116</v>
      </c>
      <c r="E54" s="8" t="s">
        <v>5</v>
      </c>
      <c r="F54" s="11" t="s">
        <v>116</v>
      </c>
    </row>
    <row r="55" spans="1:6" x14ac:dyDescent="0.25">
      <c r="A55" s="10" t="s">
        <v>249</v>
      </c>
      <c r="B55" s="8" t="s">
        <v>371</v>
      </c>
      <c r="C55" s="8" t="s">
        <v>5</v>
      </c>
      <c r="D55" s="8" t="s">
        <v>116</v>
      </c>
      <c r="E55" s="8" t="s">
        <v>5</v>
      </c>
      <c r="F55" s="11" t="s">
        <v>116</v>
      </c>
    </row>
    <row r="56" spans="1:6" x14ac:dyDescent="0.25">
      <c r="A56" s="10" t="s">
        <v>250</v>
      </c>
      <c r="B56" s="8" t="s">
        <v>375</v>
      </c>
      <c r="C56" s="8" t="s">
        <v>5</v>
      </c>
      <c r="D56" s="8" t="s">
        <v>116</v>
      </c>
      <c r="E56" s="8" t="s">
        <v>5</v>
      </c>
      <c r="F56" s="11" t="s">
        <v>116</v>
      </c>
    </row>
    <row r="57" spans="1:6" x14ac:dyDescent="0.25">
      <c r="A57" s="10" t="s">
        <v>252</v>
      </c>
      <c r="B57" s="8" t="s">
        <v>379</v>
      </c>
      <c r="C57" s="8" t="s">
        <v>4</v>
      </c>
      <c r="D57" s="8" t="s">
        <v>115</v>
      </c>
      <c r="E57" s="8" t="s">
        <v>4</v>
      </c>
      <c r="F57" s="11" t="s">
        <v>115</v>
      </c>
    </row>
    <row r="58" spans="1:6" x14ac:dyDescent="0.25">
      <c r="A58" s="10" t="s">
        <v>253</v>
      </c>
      <c r="B58" s="8" t="s">
        <v>383</v>
      </c>
      <c r="C58" s="8" t="s">
        <v>4</v>
      </c>
      <c r="D58" s="8" t="s">
        <v>115</v>
      </c>
      <c r="E58" s="8" t="s">
        <v>4</v>
      </c>
      <c r="F58" s="11" t="s">
        <v>115</v>
      </c>
    </row>
    <row r="59" spans="1:6" x14ac:dyDescent="0.25">
      <c r="A59" s="10" t="s">
        <v>254</v>
      </c>
      <c r="B59" s="8" t="s">
        <v>387</v>
      </c>
      <c r="C59" s="8" t="s">
        <v>4</v>
      </c>
      <c r="D59" s="8" t="s">
        <v>115</v>
      </c>
      <c r="E59" s="8" t="s">
        <v>4</v>
      </c>
      <c r="F59" s="11" t="s">
        <v>115</v>
      </c>
    </row>
    <row r="60" spans="1:6" x14ac:dyDescent="0.25">
      <c r="A60" s="10" t="s">
        <v>256</v>
      </c>
      <c r="B60" s="8" t="s">
        <v>391</v>
      </c>
      <c r="C60" s="8" t="s">
        <v>4</v>
      </c>
      <c r="D60" s="8" t="s">
        <v>115</v>
      </c>
      <c r="E60" s="8" t="s">
        <v>4</v>
      </c>
      <c r="F60" s="11" t="s">
        <v>115</v>
      </c>
    </row>
    <row r="61" spans="1:6" x14ac:dyDescent="0.25">
      <c r="A61" s="10" t="s">
        <v>257</v>
      </c>
      <c r="B61" s="8" t="s">
        <v>395</v>
      </c>
      <c r="C61" s="8" t="s">
        <v>5</v>
      </c>
      <c r="D61" s="8" t="s">
        <v>116</v>
      </c>
      <c r="E61" s="8" t="s">
        <v>5</v>
      </c>
      <c r="F61" s="11" t="s">
        <v>116</v>
      </c>
    </row>
    <row r="62" spans="1:6" x14ac:dyDescent="0.25">
      <c r="A62" s="10" t="s">
        <v>258</v>
      </c>
      <c r="B62" s="8" t="s">
        <v>399</v>
      </c>
      <c r="C62" s="8" t="s">
        <v>5</v>
      </c>
      <c r="D62" s="8" t="s">
        <v>116</v>
      </c>
      <c r="E62" s="8" t="s">
        <v>5</v>
      </c>
      <c r="F62" s="11" t="s">
        <v>116</v>
      </c>
    </row>
    <row r="63" spans="1:6" x14ac:dyDescent="0.25">
      <c r="A63" s="10" t="s">
        <v>260</v>
      </c>
      <c r="B63" s="8" t="s">
        <v>403</v>
      </c>
      <c r="C63" s="8" t="s">
        <v>5</v>
      </c>
      <c r="D63" s="8" t="s">
        <v>116</v>
      </c>
      <c r="E63" s="8" t="s">
        <v>5</v>
      </c>
      <c r="F63" s="11" t="s">
        <v>116</v>
      </c>
    </row>
    <row r="64" spans="1:6" x14ac:dyDescent="0.25">
      <c r="A64" s="10" t="s">
        <v>261</v>
      </c>
      <c r="B64" s="8" t="s">
        <v>407</v>
      </c>
      <c r="C64" s="8" t="s">
        <v>9</v>
      </c>
      <c r="D64" s="8" t="s">
        <v>120</v>
      </c>
      <c r="E64" s="8" t="s">
        <v>9</v>
      </c>
      <c r="F64" s="11" t="s">
        <v>120</v>
      </c>
    </row>
    <row r="65" spans="1:6" x14ac:dyDescent="0.25">
      <c r="A65" s="10" t="s">
        <v>262</v>
      </c>
      <c r="B65" s="8" t="s">
        <v>411</v>
      </c>
      <c r="C65" s="8" t="s">
        <v>9</v>
      </c>
      <c r="D65" s="8" t="s">
        <v>120</v>
      </c>
      <c r="E65" s="8" t="s">
        <v>9</v>
      </c>
      <c r="F65" s="11" t="s">
        <v>120</v>
      </c>
    </row>
    <row r="66" spans="1:6" x14ac:dyDescent="0.25">
      <c r="A66" s="10" t="s">
        <v>264</v>
      </c>
      <c r="B66" s="8" t="s">
        <v>414</v>
      </c>
      <c r="C66" s="8" t="s">
        <v>9</v>
      </c>
      <c r="D66" s="8" t="s">
        <v>120</v>
      </c>
      <c r="E66" s="8" t="s">
        <v>9</v>
      </c>
      <c r="F66" s="11" t="s">
        <v>120</v>
      </c>
    </row>
    <row r="67" spans="1:6" x14ac:dyDescent="0.25">
      <c r="A67" s="10" t="s">
        <v>265</v>
      </c>
      <c r="B67" s="8" t="s">
        <v>418</v>
      </c>
      <c r="C67" s="8" t="s">
        <v>9</v>
      </c>
      <c r="D67" s="8" t="s">
        <v>120</v>
      </c>
      <c r="E67" s="8" t="s">
        <v>9</v>
      </c>
      <c r="F67" s="11" t="s">
        <v>120</v>
      </c>
    </row>
    <row r="68" spans="1:6" x14ac:dyDescent="0.25">
      <c r="A68" s="10" t="s">
        <v>266</v>
      </c>
      <c r="B68" s="8" t="s">
        <v>421</v>
      </c>
      <c r="C68" s="8" t="s">
        <v>9</v>
      </c>
      <c r="D68" s="8" t="s">
        <v>120</v>
      </c>
      <c r="E68" s="8" t="s">
        <v>9</v>
      </c>
      <c r="F68" s="11" t="s">
        <v>120</v>
      </c>
    </row>
    <row r="69" spans="1:6" x14ac:dyDescent="0.25">
      <c r="A69" s="10" t="s">
        <v>268</v>
      </c>
      <c r="B69" s="8" t="s">
        <v>425</v>
      </c>
      <c r="C69" s="8" t="s">
        <v>9</v>
      </c>
      <c r="D69" s="8" t="s">
        <v>120</v>
      </c>
      <c r="E69" s="8" t="s">
        <v>9</v>
      </c>
      <c r="F69" s="11" t="s">
        <v>120</v>
      </c>
    </row>
    <row r="70" spans="1:6" x14ac:dyDescent="0.25">
      <c r="A70" s="10" t="s">
        <v>269</v>
      </c>
      <c r="B70" s="8" t="s">
        <v>429</v>
      </c>
      <c r="C70" s="8" t="s">
        <v>9</v>
      </c>
      <c r="D70" s="8" t="s">
        <v>120</v>
      </c>
      <c r="E70" s="8" t="s">
        <v>9</v>
      </c>
      <c r="F70" s="11" t="s">
        <v>120</v>
      </c>
    </row>
    <row r="71" spans="1:6" x14ac:dyDescent="0.25">
      <c r="A71" s="10" t="s">
        <v>270</v>
      </c>
      <c r="B71" s="8" t="s">
        <v>433</v>
      </c>
      <c r="C71" s="8" t="s">
        <v>9</v>
      </c>
      <c r="D71" s="8" t="s">
        <v>120</v>
      </c>
      <c r="E71" s="8" t="s">
        <v>9</v>
      </c>
      <c r="F71" s="11" t="s">
        <v>120</v>
      </c>
    </row>
    <row r="72" spans="1:6" x14ac:dyDescent="0.25">
      <c r="A72" s="10" t="s">
        <v>272</v>
      </c>
      <c r="B72" s="8" t="s">
        <v>437</v>
      </c>
      <c r="C72" s="8" t="s">
        <v>9</v>
      </c>
      <c r="D72" s="8" t="s">
        <v>120</v>
      </c>
      <c r="E72" s="8" t="s">
        <v>9</v>
      </c>
      <c r="F72" s="11" t="s">
        <v>120</v>
      </c>
    </row>
    <row r="73" spans="1:6" x14ac:dyDescent="0.25">
      <c r="A73" s="10" t="s">
        <v>273</v>
      </c>
      <c r="B73" s="8" t="s">
        <v>441</v>
      </c>
      <c r="C73" s="8" t="s">
        <v>10</v>
      </c>
      <c r="D73" s="8" t="s">
        <v>121</v>
      </c>
      <c r="E73" s="8" t="s">
        <v>10</v>
      </c>
      <c r="F73" s="11" t="s">
        <v>121</v>
      </c>
    </row>
    <row r="74" spans="1:6" x14ac:dyDescent="0.25">
      <c r="A74" s="10" t="s">
        <v>274</v>
      </c>
      <c r="B74" s="8" t="s">
        <v>445</v>
      </c>
      <c r="C74" s="8" t="s">
        <v>10</v>
      </c>
      <c r="D74" s="8" t="s">
        <v>121</v>
      </c>
      <c r="E74" s="8" t="s">
        <v>10</v>
      </c>
      <c r="F74" s="11" t="s">
        <v>121</v>
      </c>
    </row>
    <row r="75" spans="1:6" x14ac:dyDescent="0.25">
      <c r="A75" s="10" t="s">
        <v>276</v>
      </c>
      <c r="B75" s="8" t="s">
        <v>449</v>
      </c>
      <c r="C75" s="8" t="s">
        <v>11</v>
      </c>
      <c r="D75" s="8" t="s">
        <v>122</v>
      </c>
      <c r="E75" s="8" t="s">
        <v>11</v>
      </c>
      <c r="F75" s="11" t="s">
        <v>122</v>
      </c>
    </row>
    <row r="76" spans="1:6" x14ac:dyDescent="0.25">
      <c r="A76" s="10" t="s">
        <v>277</v>
      </c>
      <c r="B76" s="8" t="s">
        <v>453</v>
      </c>
      <c r="C76" s="8" t="s">
        <v>11</v>
      </c>
      <c r="D76" s="8" t="s">
        <v>122</v>
      </c>
      <c r="E76" s="8" t="s">
        <v>11</v>
      </c>
      <c r="F76" s="11" t="s">
        <v>122</v>
      </c>
    </row>
    <row r="77" spans="1:6" x14ac:dyDescent="0.25">
      <c r="A77" s="10" t="s">
        <v>278</v>
      </c>
      <c r="B77" s="8" t="s">
        <v>457</v>
      </c>
      <c r="C77" s="8" t="s">
        <v>11</v>
      </c>
      <c r="D77" s="8" t="s">
        <v>122</v>
      </c>
      <c r="E77" s="8" t="s">
        <v>11</v>
      </c>
      <c r="F77" s="11" t="s">
        <v>122</v>
      </c>
    </row>
    <row r="78" spans="1:6" x14ac:dyDescent="0.25">
      <c r="A78" s="10" t="s">
        <v>280</v>
      </c>
      <c r="B78" s="8" t="s">
        <v>461</v>
      </c>
      <c r="C78" s="8" t="s">
        <v>11</v>
      </c>
      <c r="D78" s="8" t="s">
        <v>122</v>
      </c>
      <c r="E78" s="8" t="s">
        <v>11</v>
      </c>
      <c r="F78" s="11" t="s">
        <v>122</v>
      </c>
    </row>
    <row r="79" spans="1:6" x14ac:dyDescent="0.25">
      <c r="A79" s="10" t="s">
        <v>281</v>
      </c>
      <c r="B79" s="8" t="s">
        <v>465</v>
      </c>
      <c r="C79" s="8" t="s">
        <v>11</v>
      </c>
      <c r="D79" s="8" t="s">
        <v>122</v>
      </c>
      <c r="E79" s="8" t="s">
        <v>11</v>
      </c>
      <c r="F79" s="11" t="s">
        <v>122</v>
      </c>
    </row>
    <row r="80" spans="1:6" x14ac:dyDescent="0.25">
      <c r="A80" s="10" t="s">
        <v>282</v>
      </c>
      <c r="B80" s="8" t="s">
        <v>469</v>
      </c>
      <c r="C80" s="8" t="s">
        <v>11</v>
      </c>
      <c r="D80" s="8" t="s">
        <v>122</v>
      </c>
      <c r="E80" s="8" t="s">
        <v>11</v>
      </c>
      <c r="F80" s="11" t="s">
        <v>122</v>
      </c>
    </row>
    <row r="81" spans="1:6" x14ac:dyDescent="0.25">
      <c r="A81" s="10" t="s">
        <v>284</v>
      </c>
      <c r="B81" s="8" t="s">
        <v>473</v>
      </c>
      <c r="C81" s="8" t="s">
        <v>11</v>
      </c>
      <c r="D81" s="8" t="s">
        <v>122</v>
      </c>
      <c r="E81" s="8" t="s">
        <v>11</v>
      </c>
      <c r="F81" s="11" t="s">
        <v>122</v>
      </c>
    </row>
    <row r="82" spans="1:6" x14ac:dyDescent="0.25">
      <c r="A82" s="10" t="s">
        <v>285</v>
      </c>
      <c r="B82" s="8" t="s">
        <v>477</v>
      </c>
      <c r="C82" s="8" t="s">
        <v>11</v>
      </c>
      <c r="D82" s="8" t="s">
        <v>122</v>
      </c>
      <c r="E82" s="8" t="s">
        <v>11</v>
      </c>
      <c r="F82" s="11" t="s">
        <v>122</v>
      </c>
    </row>
    <row r="83" spans="1:6" x14ac:dyDescent="0.25">
      <c r="A83" s="10" t="s">
        <v>481</v>
      </c>
      <c r="B83" s="8" t="s">
        <v>482</v>
      </c>
      <c r="C83" s="8" t="s">
        <v>12</v>
      </c>
      <c r="D83" s="8" t="s">
        <v>123</v>
      </c>
      <c r="E83" s="8" t="s">
        <v>12</v>
      </c>
      <c r="F83" s="11" t="s">
        <v>123</v>
      </c>
    </row>
    <row r="84" spans="1:6" x14ac:dyDescent="0.25">
      <c r="A84" s="10" t="s">
        <v>288</v>
      </c>
      <c r="B84" s="8" t="s">
        <v>486</v>
      </c>
      <c r="C84" s="8" t="s">
        <v>13</v>
      </c>
      <c r="D84" s="8" t="s">
        <v>124</v>
      </c>
      <c r="E84" s="8" t="s">
        <v>13</v>
      </c>
      <c r="F84" s="11" t="s">
        <v>124</v>
      </c>
    </row>
    <row r="85" spans="1:6" x14ac:dyDescent="0.25">
      <c r="A85" s="10" t="s">
        <v>289</v>
      </c>
      <c r="B85" s="8" t="s">
        <v>490</v>
      </c>
      <c r="C85" s="8" t="s">
        <v>13</v>
      </c>
      <c r="D85" s="8" t="s">
        <v>124</v>
      </c>
      <c r="E85" s="8" t="s">
        <v>13</v>
      </c>
      <c r="F85" s="11" t="s">
        <v>124</v>
      </c>
    </row>
    <row r="86" spans="1:6" x14ac:dyDescent="0.25">
      <c r="A86" s="10" t="s">
        <v>290</v>
      </c>
      <c r="B86" s="8" t="s">
        <v>494</v>
      </c>
      <c r="C86" s="8" t="s">
        <v>14</v>
      </c>
      <c r="D86" s="8" t="s">
        <v>125</v>
      </c>
      <c r="E86" s="8" t="s">
        <v>14</v>
      </c>
      <c r="F86" s="11" t="s">
        <v>125</v>
      </c>
    </row>
    <row r="87" spans="1:6" x14ac:dyDescent="0.25">
      <c r="A87" s="10" t="s">
        <v>292</v>
      </c>
      <c r="B87" s="8" t="s">
        <v>498</v>
      </c>
      <c r="C87" s="8" t="s">
        <v>15</v>
      </c>
      <c r="D87" s="8" t="s">
        <v>126</v>
      </c>
      <c r="E87" s="8" t="s">
        <v>15</v>
      </c>
      <c r="F87" s="11" t="s">
        <v>126</v>
      </c>
    </row>
    <row r="88" spans="1:6" x14ac:dyDescent="0.25">
      <c r="A88" s="10" t="s">
        <v>293</v>
      </c>
      <c r="B88" s="8" t="s">
        <v>502</v>
      </c>
      <c r="C88" s="8" t="s">
        <v>15</v>
      </c>
      <c r="D88" s="8" t="s">
        <v>126</v>
      </c>
      <c r="E88" s="8" t="s">
        <v>15</v>
      </c>
      <c r="F88" s="11" t="s">
        <v>126</v>
      </c>
    </row>
    <row r="89" spans="1:6" x14ac:dyDescent="0.25">
      <c r="A89" s="10" t="s">
        <v>294</v>
      </c>
      <c r="B89" s="8" t="s">
        <v>506</v>
      </c>
      <c r="C89" s="8" t="s">
        <v>55</v>
      </c>
      <c r="D89" s="8" t="s">
        <v>166</v>
      </c>
      <c r="E89" s="8" t="s">
        <v>55</v>
      </c>
      <c r="F89" s="11" t="s">
        <v>166</v>
      </c>
    </row>
    <row r="90" spans="1:6" x14ac:dyDescent="0.25">
      <c r="A90" s="10" t="s">
        <v>296</v>
      </c>
      <c r="B90" s="8" t="s">
        <v>511</v>
      </c>
      <c r="C90" s="8" t="s">
        <v>55</v>
      </c>
      <c r="D90" s="8" t="s">
        <v>166</v>
      </c>
      <c r="E90" s="8" t="s">
        <v>55</v>
      </c>
      <c r="F90" s="11" t="s">
        <v>166</v>
      </c>
    </row>
    <row r="91" spans="1:6" x14ac:dyDescent="0.25">
      <c r="A91" s="10" t="s">
        <v>297</v>
      </c>
      <c r="B91" s="8" t="s">
        <v>515</v>
      </c>
      <c r="C91" s="8" t="s">
        <v>56</v>
      </c>
      <c r="D91" s="8" t="s">
        <v>167</v>
      </c>
      <c r="E91" s="8" t="s">
        <v>56</v>
      </c>
      <c r="F91" s="11" t="s">
        <v>167</v>
      </c>
    </row>
    <row r="92" spans="1:6" x14ac:dyDescent="0.25">
      <c r="A92" s="10" t="s">
        <v>298</v>
      </c>
      <c r="B92" s="8" t="s">
        <v>519</v>
      </c>
      <c r="C92" s="8" t="s">
        <v>56</v>
      </c>
      <c r="D92" s="8" t="s">
        <v>167</v>
      </c>
      <c r="E92" s="8" t="s">
        <v>56</v>
      </c>
      <c r="F92" s="11" t="s">
        <v>167</v>
      </c>
    </row>
    <row r="93" spans="1:6" x14ac:dyDescent="0.25">
      <c r="A93" s="10" t="s">
        <v>300</v>
      </c>
      <c r="B93" s="8" t="s">
        <v>523</v>
      </c>
      <c r="C93" s="8" t="s">
        <v>16</v>
      </c>
      <c r="D93" s="8" t="s">
        <v>127</v>
      </c>
      <c r="E93" s="8" t="s">
        <v>16</v>
      </c>
      <c r="F93" s="11" t="s">
        <v>127</v>
      </c>
    </row>
    <row r="94" spans="1:6" x14ac:dyDescent="0.25">
      <c r="A94" s="10" t="s">
        <v>301</v>
      </c>
      <c r="B94" s="8" t="s">
        <v>527</v>
      </c>
      <c r="C94" s="8" t="s">
        <v>16</v>
      </c>
      <c r="D94" s="8" t="s">
        <v>127</v>
      </c>
      <c r="E94" s="8" t="s">
        <v>16</v>
      </c>
      <c r="F94" s="11" t="s">
        <v>127</v>
      </c>
    </row>
    <row r="95" spans="1:6" x14ac:dyDescent="0.25">
      <c r="A95" s="10" t="s">
        <v>302</v>
      </c>
      <c r="B95" s="8" t="s">
        <v>530</v>
      </c>
      <c r="C95" s="8" t="s">
        <v>16</v>
      </c>
      <c r="D95" s="8" t="s">
        <v>127</v>
      </c>
      <c r="E95" s="8" t="s">
        <v>16</v>
      </c>
      <c r="F95" s="11" t="s">
        <v>127</v>
      </c>
    </row>
    <row r="96" spans="1:6" x14ac:dyDescent="0.25">
      <c r="A96" s="10" t="s">
        <v>304</v>
      </c>
      <c r="B96" s="8" t="s">
        <v>531</v>
      </c>
      <c r="C96" s="8" t="s">
        <v>16</v>
      </c>
      <c r="D96" s="8" t="s">
        <v>127</v>
      </c>
      <c r="E96" s="8" t="s">
        <v>16</v>
      </c>
      <c r="F96" s="11" t="s">
        <v>127</v>
      </c>
    </row>
    <row r="97" spans="1:6" x14ac:dyDescent="0.25">
      <c r="A97" s="10" t="s">
        <v>305</v>
      </c>
      <c r="B97" s="8" t="s">
        <v>532</v>
      </c>
      <c r="C97" s="8" t="s">
        <v>16</v>
      </c>
      <c r="D97" s="8" t="s">
        <v>127</v>
      </c>
      <c r="E97" s="8" t="s">
        <v>16</v>
      </c>
      <c r="F97" s="11" t="s">
        <v>127</v>
      </c>
    </row>
    <row r="98" spans="1:6" x14ac:dyDescent="0.25">
      <c r="A98" s="10" t="s">
        <v>306</v>
      </c>
      <c r="B98" s="8" t="s">
        <v>533</v>
      </c>
      <c r="C98" s="8" t="s">
        <v>16</v>
      </c>
      <c r="D98" s="8" t="s">
        <v>127</v>
      </c>
      <c r="E98" s="8" t="s">
        <v>16</v>
      </c>
      <c r="F98" s="11" t="s">
        <v>127</v>
      </c>
    </row>
    <row r="99" spans="1:6" x14ac:dyDescent="0.25">
      <c r="A99" s="10" t="s">
        <v>308</v>
      </c>
      <c r="B99" s="8" t="s">
        <v>534</v>
      </c>
      <c r="C99" s="8" t="s">
        <v>16</v>
      </c>
      <c r="D99" s="8" t="s">
        <v>127</v>
      </c>
      <c r="E99" s="8" t="s">
        <v>16</v>
      </c>
      <c r="F99" s="11" t="s">
        <v>127</v>
      </c>
    </row>
    <row r="100" spans="1:6" x14ac:dyDescent="0.25">
      <c r="A100" s="10" t="s">
        <v>309</v>
      </c>
      <c r="B100" s="8" t="s">
        <v>535</v>
      </c>
      <c r="C100" s="8" t="s">
        <v>28</v>
      </c>
      <c r="D100" s="8" t="s">
        <v>139</v>
      </c>
      <c r="E100" s="8" t="s">
        <v>28</v>
      </c>
      <c r="F100" s="11" t="s">
        <v>139</v>
      </c>
    </row>
    <row r="101" spans="1:6" x14ac:dyDescent="0.25">
      <c r="A101" s="10" t="s">
        <v>310</v>
      </c>
      <c r="B101" s="8" t="s">
        <v>536</v>
      </c>
      <c r="C101" s="8" t="s">
        <v>17</v>
      </c>
      <c r="D101" s="8" t="s">
        <v>128</v>
      </c>
      <c r="E101" s="8" t="s">
        <v>17</v>
      </c>
      <c r="F101" s="11" t="s">
        <v>128</v>
      </c>
    </row>
    <row r="102" spans="1:6" x14ac:dyDescent="0.25">
      <c r="A102" s="10" t="s">
        <v>312</v>
      </c>
      <c r="B102" s="8" t="s">
        <v>537</v>
      </c>
      <c r="C102" s="8" t="s">
        <v>18</v>
      </c>
      <c r="D102" s="8" t="s">
        <v>129</v>
      </c>
      <c r="E102" s="8" t="s">
        <v>18</v>
      </c>
      <c r="F102" s="11" t="s">
        <v>129</v>
      </c>
    </row>
    <row r="103" spans="1:6" x14ac:dyDescent="0.25">
      <c r="A103" s="10" t="s">
        <v>313</v>
      </c>
      <c r="B103" s="8" t="s">
        <v>538</v>
      </c>
      <c r="C103" s="8" t="s">
        <v>17</v>
      </c>
      <c r="D103" s="8" t="s">
        <v>128</v>
      </c>
      <c r="E103" s="8" t="s">
        <v>17</v>
      </c>
      <c r="F103" s="11" t="s">
        <v>128</v>
      </c>
    </row>
    <row r="104" spans="1:6" x14ac:dyDescent="0.25">
      <c r="A104" s="10" t="s">
        <v>314</v>
      </c>
      <c r="B104" s="8" t="s">
        <v>539</v>
      </c>
      <c r="C104" s="8" t="s">
        <v>17</v>
      </c>
      <c r="D104" s="8" t="s">
        <v>128</v>
      </c>
      <c r="E104" s="8" t="s">
        <v>17</v>
      </c>
      <c r="F104" s="11" t="s">
        <v>128</v>
      </c>
    </row>
    <row r="105" spans="1:6" x14ac:dyDescent="0.25">
      <c r="A105" s="10" t="s">
        <v>316</v>
      </c>
      <c r="B105" s="8" t="s">
        <v>540</v>
      </c>
      <c r="C105" s="8" t="s">
        <v>17</v>
      </c>
      <c r="D105" s="8" t="s">
        <v>128</v>
      </c>
      <c r="E105" s="8" t="s">
        <v>17</v>
      </c>
      <c r="F105" s="11" t="s">
        <v>128</v>
      </c>
    </row>
    <row r="106" spans="1:6" x14ac:dyDescent="0.25">
      <c r="A106" s="10" t="s">
        <v>317</v>
      </c>
      <c r="B106" s="8" t="s">
        <v>541</v>
      </c>
      <c r="C106" s="8" t="s">
        <v>28</v>
      </c>
      <c r="D106" s="8" t="s">
        <v>139</v>
      </c>
      <c r="E106" s="8" t="s">
        <v>28</v>
      </c>
      <c r="F106" s="11" t="s">
        <v>139</v>
      </c>
    </row>
    <row r="107" spans="1:6" x14ac:dyDescent="0.25">
      <c r="A107" s="10" t="s">
        <v>318</v>
      </c>
      <c r="B107" s="8" t="s">
        <v>542</v>
      </c>
      <c r="C107" s="8" t="s">
        <v>28</v>
      </c>
      <c r="D107" s="8" t="s">
        <v>139</v>
      </c>
      <c r="E107" s="8" t="s">
        <v>28</v>
      </c>
      <c r="F107" s="11" t="s">
        <v>139</v>
      </c>
    </row>
    <row r="108" spans="1:6" x14ac:dyDescent="0.25">
      <c r="A108" s="10" t="s">
        <v>320</v>
      </c>
      <c r="B108" s="8" t="s">
        <v>543</v>
      </c>
      <c r="C108" s="8" t="s">
        <v>29</v>
      </c>
      <c r="D108" s="8" t="s">
        <v>140</v>
      </c>
      <c r="E108" s="8" t="s">
        <v>29</v>
      </c>
      <c r="F108" s="11" t="s">
        <v>140</v>
      </c>
    </row>
    <row r="109" spans="1:6" x14ac:dyDescent="0.25">
      <c r="A109" s="10" t="s">
        <v>321</v>
      </c>
      <c r="B109" s="8" t="s">
        <v>544</v>
      </c>
      <c r="C109" s="8" t="s">
        <v>19</v>
      </c>
      <c r="D109" s="8" t="s">
        <v>130</v>
      </c>
      <c r="E109" s="8" t="s">
        <v>19</v>
      </c>
      <c r="F109" s="11" t="s">
        <v>130</v>
      </c>
    </row>
    <row r="110" spans="1:6" x14ac:dyDescent="0.25">
      <c r="A110" s="10" t="s">
        <v>322</v>
      </c>
      <c r="B110" s="8" t="s">
        <v>545</v>
      </c>
      <c r="C110" s="8" t="s">
        <v>19</v>
      </c>
      <c r="D110" s="8" t="s">
        <v>130</v>
      </c>
      <c r="E110" s="8" t="s">
        <v>19</v>
      </c>
      <c r="F110" s="11" t="s">
        <v>130</v>
      </c>
    </row>
    <row r="111" spans="1:6" x14ac:dyDescent="0.25">
      <c r="A111" s="10" t="s">
        <v>324</v>
      </c>
      <c r="B111" s="8" t="s">
        <v>546</v>
      </c>
      <c r="C111" s="8" t="s">
        <v>19</v>
      </c>
      <c r="D111" s="8" t="s">
        <v>130</v>
      </c>
      <c r="E111" s="8" t="s">
        <v>19</v>
      </c>
      <c r="F111" s="11" t="s">
        <v>130</v>
      </c>
    </row>
    <row r="112" spans="1:6" x14ac:dyDescent="0.25">
      <c r="A112" s="10" t="s">
        <v>325</v>
      </c>
      <c r="B112" s="8" t="s">
        <v>547</v>
      </c>
      <c r="C112" s="8" t="s">
        <v>19</v>
      </c>
      <c r="D112" s="8" t="s">
        <v>130</v>
      </c>
      <c r="E112" s="8" t="s">
        <v>19</v>
      </c>
      <c r="F112" s="11" t="s">
        <v>130</v>
      </c>
    </row>
    <row r="113" spans="1:6" x14ac:dyDescent="0.25">
      <c r="A113" s="10" t="s">
        <v>326</v>
      </c>
      <c r="B113" s="8" t="s">
        <v>548</v>
      </c>
      <c r="C113" s="8" t="s">
        <v>19</v>
      </c>
      <c r="D113" s="8" t="s">
        <v>130</v>
      </c>
      <c r="E113" s="8" t="s">
        <v>19</v>
      </c>
      <c r="F113" s="11" t="s">
        <v>130</v>
      </c>
    </row>
    <row r="114" spans="1:6" x14ac:dyDescent="0.25">
      <c r="A114" s="10" t="s">
        <v>328</v>
      </c>
      <c r="B114" s="8" t="s">
        <v>549</v>
      </c>
      <c r="C114" s="8" t="s">
        <v>20</v>
      </c>
      <c r="D114" s="8" t="s">
        <v>131</v>
      </c>
      <c r="E114" s="8" t="s">
        <v>20</v>
      </c>
      <c r="F114" s="11" t="s">
        <v>131</v>
      </c>
    </row>
    <row r="115" spans="1:6" x14ac:dyDescent="0.25">
      <c r="A115" s="10" t="s">
        <v>329</v>
      </c>
      <c r="B115" s="8" t="s">
        <v>550</v>
      </c>
      <c r="C115" s="8" t="s">
        <v>20</v>
      </c>
      <c r="D115" s="8" t="s">
        <v>131</v>
      </c>
      <c r="E115" s="8" t="s">
        <v>20</v>
      </c>
      <c r="F115" s="11" t="s">
        <v>131</v>
      </c>
    </row>
    <row r="116" spans="1:6" x14ac:dyDescent="0.25">
      <c r="A116" s="10" t="s">
        <v>330</v>
      </c>
      <c r="B116" s="8" t="s">
        <v>723</v>
      </c>
      <c r="C116" s="8" t="s">
        <v>28</v>
      </c>
      <c r="D116" s="8" t="s">
        <v>139</v>
      </c>
      <c r="E116" s="8" t="s">
        <v>28</v>
      </c>
      <c r="F116" s="11" t="s">
        <v>139</v>
      </c>
    </row>
    <row r="117" spans="1:6" x14ac:dyDescent="0.25">
      <c r="A117" s="10" t="s">
        <v>332</v>
      </c>
      <c r="B117" s="8" t="s">
        <v>551</v>
      </c>
      <c r="C117" s="8" t="s">
        <v>22</v>
      </c>
      <c r="D117" s="8" t="s">
        <v>133</v>
      </c>
      <c r="E117" s="8" t="s">
        <v>22</v>
      </c>
      <c r="F117" s="11" t="s">
        <v>133</v>
      </c>
    </row>
    <row r="118" spans="1:6" x14ac:dyDescent="0.25">
      <c r="A118" s="10" t="s">
        <v>333</v>
      </c>
      <c r="B118" s="8" t="s">
        <v>552</v>
      </c>
      <c r="C118" s="8" t="s">
        <v>22</v>
      </c>
      <c r="D118" s="8" t="s">
        <v>133</v>
      </c>
      <c r="E118" s="8" t="s">
        <v>22</v>
      </c>
      <c r="F118" s="11" t="s">
        <v>133</v>
      </c>
    </row>
    <row r="119" spans="1:6" x14ac:dyDescent="0.25">
      <c r="A119" s="10" t="s">
        <v>334</v>
      </c>
      <c r="B119" s="8" t="s">
        <v>553</v>
      </c>
      <c r="C119" s="8" t="s">
        <v>22</v>
      </c>
      <c r="D119" s="8" t="s">
        <v>133</v>
      </c>
      <c r="E119" s="8" t="s">
        <v>22</v>
      </c>
      <c r="F119" s="11" t="s">
        <v>133</v>
      </c>
    </row>
    <row r="120" spans="1:6" x14ac:dyDescent="0.25">
      <c r="A120" s="10" t="s">
        <v>337</v>
      </c>
      <c r="B120" s="8" t="s">
        <v>554</v>
      </c>
      <c r="C120" s="8" t="s">
        <v>28</v>
      </c>
      <c r="D120" s="8" t="s">
        <v>139</v>
      </c>
      <c r="E120" s="8" t="s">
        <v>28</v>
      </c>
      <c r="F120" s="11" t="s">
        <v>139</v>
      </c>
    </row>
    <row r="121" spans="1:6" x14ac:dyDescent="0.25">
      <c r="A121" s="10" t="s">
        <v>338</v>
      </c>
      <c r="B121" s="8" t="s">
        <v>555</v>
      </c>
      <c r="C121" s="8" t="s">
        <v>27</v>
      </c>
      <c r="D121" s="8" t="s">
        <v>138</v>
      </c>
      <c r="E121" s="8" t="s">
        <v>27</v>
      </c>
      <c r="F121" s="11" t="s">
        <v>138</v>
      </c>
    </row>
    <row r="122" spans="1:6" x14ac:dyDescent="0.25">
      <c r="A122" s="10" t="s">
        <v>339</v>
      </c>
      <c r="B122" s="8" t="s">
        <v>556</v>
      </c>
      <c r="C122" s="8" t="s">
        <v>21</v>
      </c>
      <c r="D122" s="8" t="s">
        <v>132</v>
      </c>
      <c r="E122" s="8" t="s">
        <v>21</v>
      </c>
      <c r="F122" s="11" t="s">
        <v>132</v>
      </c>
    </row>
    <row r="123" spans="1:6" x14ac:dyDescent="0.25">
      <c r="A123" s="10" t="s">
        <v>340</v>
      </c>
      <c r="B123" s="8" t="s">
        <v>557</v>
      </c>
      <c r="C123" s="8" t="s">
        <v>23</v>
      </c>
      <c r="D123" s="8" t="s">
        <v>134</v>
      </c>
      <c r="E123" s="8" t="s">
        <v>23</v>
      </c>
      <c r="F123" s="11" t="s">
        <v>134</v>
      </c>
    </row>
    <row r="124" spans="1:6" x14ac:dyDescent="0.25">
      <c r="A124" s="10" t="s">
        <v>341</v>
      </c>
      <c r="B124" s="8" t="s">
        <v>558</v>
      </c>
      <c r="C124" s="8" t="s">
        <v>24</v>
      </c>
      <c r="D124" s="8" t="s">
        <v>135</v>
      </c>
      <c r="E124" s="8" t="s">
        <v>24</v>
      </c>
      <c r="F124" s="11" t="s">
        <v>135</v>
      </c>
    </row>
    <row r="125" spans="1:6" x14ac:dyDescent="0.25">
      <c r="A125" s="10" t="s">
        <v>342</v>
      </c>
      <c r="B125" s="8" t="s">
        <v>559</v>
      </c>
      <c r="C125" s="8" t="s">
        <v>24</v>
      </c>
      <c r="D125" s="8" t="s">
        <v>135</v>
      </c>
      <c r="E125" s="8" t="s">
        <v>24</v>
      </c>
      <c r="F125" s="11" t="s">
        <v>135</v>
      </c>
    </row>
    <row r="126" spans="1:6" x14ac:dyDescent="0.25">
      <c r="A126" s="10" t="s">
        <v>344</v>
      </c>
      <c r="B126" s="8" t="s">
        <v>560</v>
      </c>
      <c r="C126" s="8" t="s">
        <v>24</v>
      </c>
      <c r="D126" s="8" t="s">
        <v>135</v>
      </c>
      <c r="E126" s="8" t="s">
        <v>24</v>
      </c>
      <c r="F126" s="11" t="s">
        <v>135</v>
      </c>
    </row>
    <row r="127" spans="1:6" x14ac:dyDescent="0.25">
      <c r="A127" s="10" t="s">
        <v>345</v>
      </c>
      <c r="B127" s="8" t="s">
        <v>561</v>
      </c>
      <c r="C127" s="8" t="s">
        <v>25</v>
      </c>
      <c r="D127" s="8" t="s">
        <v>136</v>
      </c>
      <c r="E127" s="8" t="s">
        <v>25</v>
      </c>
      <c r="F127" s="11" t="s">
        <v>136</v>
      </c>
    </row>
    <row r="128" spans="1:6" x14ac:dyDescent="0.25">
      <c r="A128" s="10" t="s">
        <v>346</v>
      </c>
      <c r="B128" s="8" t="s">
        <v>562</v>
      </c>
      <c r="C128" s="8" t="s">
        <v>26</v>
      </c>
      <c r="D128" s="8" t="s">
        <v>137</v>
      </c>
      <c r="E128" s="8" t="s">
        <v>26</v>
      </c>
      <c r="F128" s="11" t="s">
        <v>137</v>
      </c>
    </row>
    <row r="129" spans="1:6" x14ac:dyDescent="0.25">
      <c r="A129" s="10" t="s">
        <v>348</v>
      </c>
      <c r="B129" s="8" t="s">
        <v>563</v>
      </c>
      <c r="C129" s="8" t="s">
        <v>28</v>
      </c>
      <c r="D129" s="8" t="s">
        <v>139</v>
      </c>
      <c r="E129" s="8" t="s">
        <v>28</v>
      </c>
      <c r="F129" s="11" t="s">
        <v>139</v>
      </c>
    </row>
    <row r="130" spans="1:6" x14ac:dyDescent="0.25">
      <c r="A130" s="10" t="s">
        <v>349</v>
      </c>
      <c r="B130" s="8" t="s">
        <v>564</v>
      </c>
      <c r="C130" s="8" t="s">
        <v>31</v>
      </c>
      <c r="D130" s="8" t="s">
        <v>142</v>
      </c>
      <c r="E130" s="8" t="s">
        <v>31</v>
      </c>
      <c r="F130" s="11" t="s">
        <v>142</v>
      </c>
    </row>
    <row r="131" spans="1:6" x14ac:dyDescent="0.25">
      <c r="A131" s="10" t="s">
        <v>350</v>
      </c>
      <c r="B131" s="8" t="s">
        <v>565</v>
      </c>
      <c r="C131" s="8" t="s">
        <v>31</v>
      </c>
      <c r="D131" s="8" t="s">
        <v>142</v>
      </c>
      <c r="E131" s="8" t="s">
        <v>31</v>
      </c>
      <c r="F131" s="11" t="s">
        <v>142</v>
      </c>
    </row>
    <row r="132" spans="1:6" x14ac:dyDescent="0.25">
      <c r="A132" s="10" t="s">
        <v>352</v>
      </c>
      <c r="B132" s="8" t="s">
        <v>566</v>
      </c>
      <c r="C132" s="8" t="s">
        <v>30</v>
      </c>
      <c r="D132" s="8" t="s">
        <v>141</v>
      </c>
      <c r="E132" s="8" t="s">
        <v>30</v>
      </c>
      <c r="F132" s="11" t="s">
        <v>141</v>
      </c>
    </row>
    <row r="133" spans="1:6" x14ac:dyDescent="0.25">
      <c r="A133" s="10" t="s">
        <v>353</v>
      </c>
      <c r="B133" s="8" t="s">
        <v>567</v>
      </c>
      <c r="C133" s="8" t="s">
        <v>32</v>
      </c>
      <c r="D133" s="8" t="s">
        <v>143</v>
      </c>
      <c r="E133" s="8" t="s">
        <v>32</v>
      </c>
      <c r="F133" s="11" t="s">
        <v>143</v>
      </c>
    </row>
    <row r="134" spans="1:6" x14ac:dyDescent="0.25">
      <c r="A134" s="10" t="s">
        <v>354</v>
      </c>
      <c r="B134" s="8" t="s">
        <v>568</v>
      </c>
      <c r="C134" s="8" t="s">
        <v>33</v>
      </c>
      <c r="D134" s="8" t="s">
        <v>144</v>
      </c>
      <c r="E134" s="8" t="s">
        <v>33</v>
      </c>
      <c r="F134" s="11" t="s">
        <v>144</v>
      </c>
    </row>
    <row r="135" spans="1:6" x14ac:dyDescent="0.25">
      <c r="A135" s="10" t="s">
        <v>356</v>
      </c>
      <c r="B135" s="8" t="s">
        <v>569</v>
      </c>
      <c r="C135" s="8" t="s">
        <v>33</v>
      </c>
      <c r="D135" s="8" t="s">
        <v>144</v>
      </c>
      <c r="E135" s="8" t="s">
        <v>33</v>
      </c>
      <c r="F135" s="11" t="s">
        <v>144</v>
      </c>
    </row>
    <row r="136" spans="1:6" x14ac:dyDescent="0.25">
      <c r="A136" s="10" t="s">
        <v>357</v>
      </c>
      <c r="B136" s="8" t="s">
        <v>570</v>
      </c>
      <c r="C136" s="8" t="s">
        <v>33</v>
      </c>
      <c r="D136" s="8" t="s">
        <v>144</v>
      </c>
      <c r="E136" s="8" t="s">
        <v>33</v>
      </c>
      <c r="F136" s="11" t="s">
        <v>144</v>
      </c>
    </row>
    <row r="137" spans="1:6" x14ac:dyDescent="0.25">
      <c r="A137" s="10" t="s">
        <v>358</v>
      </c>
      <c r="B137" s="8" t="s">
        <v>571</v>
      </c>
      <c r="C137" s="8" t="s">
        <v>34</v>
      </c>
      <c r="D137" s="8" t="s">
        <v>145</v>
      </c>
      <c r="E137" s="8" t="s">
        <v>34</v>
      </c>
      <c r="F137" s="11" t="s">
        <v>145</v>
      </c>
    </row>
    <row r="138" spans="1:6" x14ac:dyDescent="0.25">
      <c r="A138" s="10" t="s">
        <v>360</v>
      </c>
      <c r="B138" s="8" t="s">
        <v>572</v>
      </c>
      <c r="C138" s="8" t="s">
        <v>35</v>
      </c>
      <c r="D138" s="8" t="s">
        <v>146</v>
      </c>
      <c r="E138" s="8" t="s">
        <v>35</v>
      </c>
      <c r="F138" s="11" t="s">
        <v>146</v>
      </c>
    </row>
    <row r="139" spans="1:6" x14ac:dyDescent="0.25">
      <c r="A139" s="10" t="s">
        <v>361</v>
      </c>
      <c r="B139" s="8" t="s">
        <v>573</v>
      </c>
      <c r="C139" s="8" t="s">
        <v>35</v>
      </c>
      <c r="D139" s="8" t="s">
        <v>146</v>
      </c>
      <c r="E139" s="8" t="s">
        <v>35</v>
      </c>
      <c r="F139" s="11" t="s">
        <v>146</v>
      </c>
    </row>
    <row r="140" spans="1:6" x14ac:dyDescent="0.25">
      <c r="A140" s="10" t="s">
        <v>362</v>
      </c>
      <c r="B140" s="8" t="s">
        <v>574</v>
      </c>
      <c r="C140" s="8" t="s">
        <v>36</v>
      </c>
      <c r="D140" s="8" t="s">
        <v>147</v>
      </c>
      <c r="E140" s="8" t="s">
        <v>36</v>
      </c>
      <c r="F140" s="11" t="s">
        <v>147</v>
      </c>
    </row>
    <row r="141" spans="1:6" x14ac:dyDescent="0.25">
      <c r="A141" s="10" t="s">
        <v>364</v>
      </c>
      <c r="B141" s="8" t="s">
        <v>575</v>
      </c>
      <c r="C141" s="8" t="s">
        <v>36</v>
      </c>
      <c r="D141" s="8" t="s">
        <v>147</v>
      </c>
      <c r="E141" s="8" t="s">
        <v>36</v>
      </c>
      <c r="F141" s="11" t="s">
        <v>147</v>
      </c>
    </row>
    <row r="142" spans="1:6" x14ac:dyDescent="0.25">
      <c r="A142" s="10" t="s">
        <v>365</v>
      </c>
      <c r="B142" s="8" t="s">
        <v>576</v>
      </c>
      <c r="C142" s="8" t="s">
        <v>36</v>
      </c>
      <c r="D142" s="8" t="s">
        <v>147</v>
      </c>
      <c r="E142" s="8" t="s">
        <v>36</v>
      </c>
      <c r="F142" s="11" t="s">
        <v>147</v>
      </c>
    </row>
    <row r="143" spans="1:6" x14ac:dyDescent="0.25">
      <c r="A143" s="10" t="s">
        <v>366</v>
      </c>
      <c r="B143" s="8" t="s">
        <v>577</v>
      </c>
      <c r="C143" s="8" t="s">
        <v>36</v>
      </c>
      <c r="D143" s="8" t="s">
        <v>147</v>
      </c>
      <c r="E143" s="8" t="s">
        <v>36</v>
      </c>
      <c r="F143" s="11" t="s">
        <v>147</v>
      </c>
    </row>
    <row r="144" spans="1:6" x14ac:dyDescent="0.25">
      <c r="A144" s="10" t="s">
        <v>368</v>
      </c>
      <c r="B144" s="8" t="s">
        <v>579</v>
      </c>
      <c r="C144" s="8" t="s">
        <v>37</v>
      </c>
      <c r="D144" s="8" t="s">
        <v>148</v>
      </c>
      <c r="E144" s="8" t="s">
        <v>37</v>
      </c>
      <c r="F144" s="11" t="s">
        <v>148</v>
      </c>
    </row>
    <row r="145" spans="1:6" x14ac:dyDescent="0.25">
      <c r="A145" s="10" t="s">
        <v>369</v>
      </c>
      <c r="B145" s="8" t="s">
        <v>580</v>
      </c>
      <c r="C145" s="8" t="s">
        <v>37</v>
      </c>
      <c r="D145" s="8" t="s">
        <v>148</v>
      </c>
      <c r="E145" s="8" t="s">
        <v>37</v>
      </c>
      <c r="F145" s="11" t="s">
        <v>148</v>
      </c>
    </row>
    <row r="146" spans="1:6" x14ac:dyDescent="0.25">
      <c r="A146" s="10" t="s">
        <v>370</v>
      </c>
      <c r="B146" s="8" t="s">
        <v>581</v>
      </c>
      <c r="C146" s="8" t="s">
        <v>37</v>
      </c>
      <c r="D146" s="8" t="s">
        <v>148</v>
      </c>
      <c r="E146" s="8" t="s">
        <v>37</v>
      </c>
      <c r="F146" s="11" t="s">
        <v>148</v>
      </c>
    </row>
    <row r="147" spans="1:6" x14ac:dyDescent="0.25">
      <c r="A147" s="10" t="s">
        <v>372</v>
      </c>
      <c r="B147" s="8" t="s">
        <v>582</v>
      </c>
      <c r="C147" s="8" t="s">
        <v>38</v>
      </c>
      <c r="D147" s="8" t="s">
        <v>149</v>
      </c>
      <c r="E147" s="8" t="s">
        <v>38</v>
      </c>
      <c r="F147" s="11" t="s">
        <v>149</v>
      </c>
    </row>
    <row r="148" spans="1:6" x14ac:dyDescent="0.25">
      <c r="A148" s="10" t="s">
        <v>373</v>
      </c>
      <c r="B148" s="8" t="s">
        <v>583</v>
      </c>
      <c r="C148" s="8" t="s">
        <v>39</v>
      </c>
      <c r="D148" s="8" t="s">
        <v>150</v>
      </c>
      <c r="E148" s="8" t="s">
        <v>39</v>
      </c>
      <c r="F148" s="11" t="s">
        <v>150</v>
      </c>
    </row>
    <row r="149" spans="1:6" x14ac:dyDescent="0.25">
      <c r="A149" s="10" t="s">
        <v>374</v>
      </c>
      <c r="B149" s="8" t="s">
        <v>584</v>
      </c>
      <c r="C149" s="8" t="s">
        <v>39</v>
      </c>
      <c r="D149" s="8" t="s">
        <v>150</v>
      </c>
      <c r="E149" s="8" t="s">
        <v>39</v>
      </c>
      <c r="F149" s="11" t="s">
        <v>150</v>
      </c>
    </row>
    <row r="150" spans="1:6" x14ac:dyDescent="0.25">
      <c r="A150" s="10" t="s">
        <v>376</v>
      </c>
      <c r="B150" s="8" t="s">
        <v>585</v>
      </c>
      <c r="C150" s="8" t="s">
        <v>39</v>
      </c>
      <c r="D150" s="8" t="s">
        <v>150</v>
      </c>
      <c r="E150" s="8" t="s">
        <v>39</v>
      </c>
      <c r="F150" s="11" t="s">
        <v>150</v>
      </c>
    </row>
    <row r="151" spans="1:6" x14ac:dyDescent="0.25">
      <c r="A151" s="10" t="s">
        <v>377</v>
      </c>
      <c r="B151" s="8" t="s">
        <v>586</v>
      </c>
      <c r="C151" s="8" t="s">
        <v>39</v>
      </c>
      <c r="D151" s="8" t="s">
        <v>150</v>
      </c>
      <c r="E151" s="8" t="s">
        <v>39</v>
      </c>
      <c r="F151" s="11" t="s">
        <v>150</v>
      </c>
    </row>
    <row r="152" spans="1:6" x14ac:dyDescent="0.25">
      <c r="A152" s="10" t="s">
        <v>378</v>
      </c>
      <c r="B152" s="8" t="s">
        <v>587</v>
      </c>
      <c r="C152" s="8" t="s">
        <v>39</v>
      </c>
      <c r="D152" s="8" t="s">
        <v>150</v>
      </c>
      <c r="E152" s="8" t="s">
        <v>39</v>
      </c>
      <c r="F152" s="11" t="s">
        <v>150</v>
      </c>
    </row>
    <row r="153" spans="1:6" x14ac:dyDescent="0.25">
      <c r="A153" s="10" t="s">
        <v>380</v>
      </c>
      <c r="B153" s="8" t="s">
        <v>588</v>
      </c>
      <c r="C153" s="8" t="s">
        <v>39</v>
      </c>
      <c r="D153" s="8" t="s">
        <v>150</v>
      </c>
      <c r="E153" s="8" t="s">
        <v>39</v>
      </c>
      <c r="F153" s="11" t="s">
        <v>150</v>
      </c>
    </row>
    <row r="154" spans="1:6" x14ac:dyDescent="0.25">
      <c r="A154" s="10" t="s">
        <v>381</v>
      </c>
      <c r="B154" s="8" t="s">
        <v>589</v>
      </c>
      <c r="C154" s="8" t="s">
        <v>39</v>
      </c>
      <c r="D154" s="8" t="s">
        <v>150</v>
      </c>
      <c r="E154" s="8" t="s">
        <v>39</v>
      </c>
      <c r="F154" s="11" t="s">
        <v>150</v>
      </c>
    </row>
    <row r="155" spans="1:6" x14ac:dyDescent="0.25">
      <c r="A155" s="10" t="s">
        <v>382</v>
      </c>
      <c r="B155" s="8" t="s">
        <v>590</v>
      </c>
      <c r="C155" s="8" t="s">
        <v>40</v>
      </c>
      <c r="D155" s="8" t="s">
        <v>151</v>
      </c>
      <c r="E155" s="8" t="s">
        <v>40</v>
      </c>
      <c r="F155" s="11" t="s">
        <v>151</v>
      </c>
    </row>
    <row r="156" spans="1:6" x14ac:dyDescent="0.25">
      <c r="A156" s="10" t="s">
        <v>384</v>
      </c>
      <c r="B156" s="8" t="s">
        <v>591</v>
      </c>
      <c r="C156" s="8" t="s">
        <v>40</v>
      </c>
      <c r="D156" s="8" t="s">
        <v>151</v>
      </c>
      <c r="E156" s="8" t="s">
        <v>40</v>
      </c>
      <c r="F156" s="11" t="s">
        <v>151</v>
      </c>
    </row>
    <row r="157" spans="1:6" x14ac:dyDescent="0.25">
      <c r="A157" s="10" t="s">
        <v>385</v>
      </c>
      <c r="B157" s="8" t="s">
        <v>592</v>
      </c>
      <c r="C157" s="8" t="s">
        <v>40</v>
      </c>
      <c r="D157" s="8" t="s">
        <v>151</v>
      </c>
      <c r="E157" s="8" t="s">
        <v>40</v>
      </c>
      <c r="F157" s="11" t="s">
        <v>151</v>
      </c>
    </row>
    <row r="158" spans="1:6" x14ac:dyDescent="0.25">
      <c r="A158" s="10" t="s">
        <v>386</v>
      </c>
      <c r="B158" s="8" t="s">
        <v>594</v>
      </c>
      <c r="C158" s="8" t="s">
        <v>41</v>
      </c>
      <c r="D158" s="8" t="s">
        <v>152</v>
      </c>
      <c r="E158" s="8" t="s">
        <v>41</v>
      </c>
      <c r="F158" s="11" t="s">
        <v>152</v>
      </c>
    </row>
    <row r="159" spans="1:6" x14ac:dyDescent="0.25">
      <c r="A159" s="10" t="s">
        <v>388</v>
      </c>
      <c r="B159" s="8" t="s">
        <v>596</v>
      </c>
      <c r="C159" s="8" t="s">
        <v>42</v>
      </c>
      <c r="D159" s="8" t="s">
        <v>153</v>
      </c>
      <c r="E159" s="8" t="s">
        <v>42</v>
      </c>
      <c r="F159" s="11" t="s">
        <v>153</v>
      </c>
    </row>
    <row r="160" spans="1:6" x14ac:dyDescent="0.25">
      <c r="A160" s="10" t="s">
        <v>389</v>
      </c>
      <c r="B160" s="8" t="s">
        <v>597</v>
      </c>
      <c r="C160" s="8" t="s">
        <v>41</v>
      </c>
      <c r="D160" s="8" t="s">
        <v>152</v>
      </c>
      <c r="E160" s="8" t="s">
        <v>41</v>
      </c>
      <c r="F160" s="11" t="s">
        <v>152</v>
      </c>
    </row>
    <row r="161" spans="1:6" x14ac:dyDescent="0.25">
      <c r="A161" s="10" t="s">
        <v>390</v>
      </c>
      <c r="B161" s="8" t="s">
        <v>598</v>
      </c>
      <c r="C161" s="8" t="s">
        <v>41</v>
      </c>
      <c r="D161" s="8" t="s">
        <v>152</v>
      </c>
      <c r="E161" s="8" t="s">
        <v>41</v>
      </c>
      <c r="F161" s="11" t="s">
        <v>152</v>
      </c>
    </row>
    <row r="162" spans="1:6" x14ac:dyDescent="0.25">
      <c r="A162" s="10" t="s">
        <v>392</v>
      </c>
      <c r="B162" s="8" t="s">
        <v>599</v>
      </c>
      <c r="C162" s="8" t="s">
        <v>41</v>
      </c>
      <c r="D162" s="8" t="s">
        <v>152</v>
      </c>
      <c r="E162" s="8" t="s">
        <v>41</v>
      </c>
      <c r="F162" s="11" t="s">
        <v>152</v>
      </c>
    </row>
    <row r="163" spans="1:6" x14ac:dyDescent="0.25">
      <c r="A163" s="10" t="s">
        <v>393</v>
      </c>
      <c r="B163" s="8" t="s">
        <v>600</v>
      </c>
      <c r="C163" s="8" t="s">
        <v>41</v>
      </c>
      <c r="D163" s="8" t="s">
        <v>152</v>
      </c>
      <c r="E163" s="8" t="s">
        <v>41</v>
      </c>
      <c r="F163" s="11" t="s">
        <v>152</v>
      </c>
    </row>
    <row r="164" spans="1:6" x14ac:dyDescent="0.25">
      <c r="A164" s="10" t="s">
        <v>394</v>
      </c>
      <c r="B164" s="8" t="s">
        <v>601</v>
      </c>
      <c r="C164" s="8" t="s">
        <v>41</v>
      </c>
      <c r="D164" s="8" t="s">
        <v>152</v>
      </c>
      <c r="E164" s="8" t="s">
        <v>41</v>
      </c>
      <c r="F164" s="11" t="s">
        <v>152</v>
      </c>
    </row>
    <row r="165" spans="1:6" x14ac:dyDescent="0.25">
      <c r="A165" s="10" t="s">
        <v>396</v>
      </c>
      <c r="B165" s="8" t="s">
        <v>603</v>
      </c>
      <c r="C165" s="8" t="s">
        <v>43</v>
      </c>
      <c r="D165" s="8" t="s">
        <v>154</v>
      </c>
      <c r="E165" s="8" t="s">
        <v>43</v>
      </c>
      <c r="F165" s="11" t="s">
        <v>154</v>
      </c>
    </row>
    <row r="166" spans="1:6" x14ac:dyDescent="0.25">
      <c r="A166" s="10" t="s">
        <v>397</v>
      </c>
      <c r="B166" s="8" t="s">
        <v>605</v>
      </c>
      <c r="C166" s="8" t="s">
        <v>43</v>
      </c>
      <c r="D166" s="8" t="s">
        <v>154</v>
      </c>
      <c r="E166" s="8" t="s">
        <v>43</v>
      </c>
      <c r="F166" s="11" t="s">
        <v>154</v>
      </c>
    </row>
    <row r="167" spans="1:6" x14ac:dyDescent="0.25">
      <c r="A167" s="10" t="s">
        <v>398</v>
      </c>
      <c r="B167" s="8" t="s">
        <v>606</v>
      </c>
      <c r="C167" s="8" t="s">
        <v>44</v>
      </c>
      <c r="D167" s="8" t="s">
        <v>155</v>
      </c>
      <c r="E167" s="8" t="s">
        <v>44</v>
      </c>
      <c r="F167" s="11" t="s">
        <v>155</v>
      </c>
    </row>
    <row r="168" spans="1:6" x14ac:dyDescent="0.25">
      <c r="A168" s="10" t="s">
        <v>400</v>
      </c>
      <c r="B168" s="8" t="s">
        <v>608</v>
      </c>
      <c r="C168" s="8" t="s">
        <v>45</v>
      </c>
      <c r="D168" s="8" t="s">
        <v>156</v>
      </c>
      <c r="E168" s="8" t="s">
        <v>45</v>
      </c>
      <c r="F168" s="11" t="s">
        <v>156</v>
      </c>
    </row>
    <row r="169" spans="1:6" x14ac:dyDescent="0.25">
      <c r="A169" s="10" t="s">
        <v>401</v>
      </c>
      <c r="B169" s="8" t="s">
        <v>610</v>
      </c>
      <c r="C169" s="8" t="s">
        <v>45</v>
      </c>
      <c r="D169" s="8" t="s">
        <v>156</v>
      </c>
      <c r="E169" s="8" t="s">
        <v>45</v>
      </c>
      <c r="F169" s="11" t="s">
        <v>156</v>
      </c>
    </row>
    <row r="170" spans="1:6" x14ac:dyDescent="0.25">
      <c r="A170" s="10" t="s">
        <v>402</v>
      </c>
      <c r="B170" s="8" t="s">
        <v>611</v>
      </c>
      <c r="C170" s="8" t="s">
        <v>45</v>
      </c>
      <c r="D170" s="8" t="s">
        <v>156</v>
      </c>
      <c r="E170" s="8" t="s">
        <v>45</v>
      </c>
      <c r="F170" s="11" t="s">
        <v>156</v>
      </c>
    </row>
    <row r="171" spans="1:6" x14ac:dyDescent="0.25">
      <c r="A171" s="10" t="s">
        <v>404</v>
      </c>
      <c r="B171" s="8" t="s">
        <v>612</v>
      </c>
      <c r="C171" s="8" t="s">
        <v>46</v>
      </c>
      <c r="D171" s="8" t="s">
        <v>157</v>
      </c>
      <c r="E171" s="8" t="s">
        <v>46</v>
      </c>
      <c r="F171" s="11" t="s">
        <v>157</v>
      </c>
    </row>
    <row r="172" spans="1:6" x14ac:dyDescent="0.25">
      <c r="A172" s="10" t="s">
        <v>405</v>
      </c>
      <c r="B172" s="8" t="s">
        <v>613</v>
      </c>
      <c r="C172" s="8" t="s">
        <v>46</v>
      </c>
      <c r="D172" s="8" t="s">
        <v>157</v>
      </c>
      <c r="E172" s="8" t="s">
        <v>46</v>
      </c>
      <c r="F172" s="11" t="s">
        <v>157</v>
      </c>
    </row>
    <row r="173" spans="1:6" x14ac:dyDescent="0.25">
      <c r="A173" s="10" t="s">
        <v>406</v>
      </c>
      <c r="B173" s="8" t="s">
        <v>614</v>
      </c>
      <c r="C173" s="8" t="s">
        <v>46</v>
      </c>
      <c r="D173" s="8" t="s">
        <v>157</v>
      </c>
      <c r="E173" s="8" t="s">
        <v>46</v>
      </c>
      <c r="F173" s="11" t="s">
        <v>157</v>
      </c>
    </row>
    <row r="174" spans="1:6" x14ac:dyDescent="0.25">
      <c r="A174" s="10" t="s">
        <v>408</v>
      </c>
      <c r="B174" s="8" t="s">
        <v>616</v>
      </c>
      <c r="C174" s="8" t="s">
        <v>53</v>
      </c>
      <c r="D174" s="8" t="s">
        <v>164</v>
      </c>
      <c r="E174" s="8" t="s">
        <v>53</v>
      </c>
      <c r="F174" s="11" t="s">
        <v>164</v>
      </c>
    </row>
    <row r="175" spans="1:6" x14ac:dyDescent="0.25">
      <c r="A175" s="10" t="s">
        <v>409</v>
      </c>
      <c r="B175" s="8" t="s">
        <v>617</v>
      </c>
      <c r="C175" s="8" t="s">
        <v>54</v>
      </c>
      <c r="D175" s="8" t="s">
        <v>165</v>
      </c>
      <c r="E175" s="8" t="s">
        <v>54</v>
      </c>
      <c r="F175" s="11" t="s">
        <v>165</v>
      </c>
    </row>
    <row r="176" spans="1:6" x14ac:dyDescent="0.25">
      <c r="A176" s="10" t="s">
        <v>410</v>
      </c>
      <c r="B176" s="8" t="s">
        <v>618</v>
      </c>
      <c r="C176" s="8" t="s">
        <v>57</v>
      </c>
      <c r="D176" s="8" t="s">
        <v>168</v>
      </c>
      <c r="E176" s="8" t="s">
        <v>57</v>
      </c>
      <c r="F176" s="11" t="s">
        <v>168</v>
      </c>
    </row>
    <row r="177" spans="1:6" x14ac:dyDescent="0.25">
      <c r="A177" s="10" t="s">
        <v>412</v>
      </c>
      <c r="B177" s="8" t="s">
        <v>620</v>
      </c>
      <c r="C177" s="8" t="s">
        <v>47</v>
      </c>
      <c r="D177" s="8" t="s">
        <v>158</v>
      </c>
      <c r="E177" s="8" t="s">
        <v>47</v>
      </c>
      <c r="F177" s="11" t="s">
        <v>158</v>
      </c>
    </row>
    <row r="178" spans="1:6" x14ac:dyDescent="0.25">
      <c r="A178" s="10" t="s">
        <v>413</v>
      </c>
      <c r="B178" s="8" t="s">
        <v>622</v>
      </c>
      <c r="C178" s="8" t="s">
        <v>47</v>
      </c>
      <c r="D178" s="8" t="s">
        <v>158</v>
      </c>
      <c r="E178" s="8" t="s">
        <v>47</v>
      </c>
      <c r="F178" s="11" t="s">
        <v>158</v>
      </c>
    </row>
    <row r="179" spans="1:6" x14ac:dyDescent="0.25">
      <c r="A179" s="10" t="s">
        <v>415</v>
      </c>
      <c r="B179" s="8" t="s">
        <v>623</v>
      </c>
      <c r="C179" s="8" t="s">
        <v>47</v>
      </c>
      <c r="D179" s="8" t="s">
        <v>158</v>
      </c>
      <c r="E179" s="8" t="s">
        <v>47</v>
      </c>
      <c r="F179" s="11" t="s">
        <v>158</v>
      </c>
    </row>
    <row r="180" spans="1:6" x14ac:dyDescent="0.25">
      <c r="A180" s="10" t="s">
        <v>416</v>
      </c>
      <c r="B180" s="8" t="s">
        <v>624</v>
      </c>
      <c r="C180" s="8" t="s">
        <v>47</v>
      </c>
      <c r="D180" s="8" t="s">
        <v>158</v>
      </c>
      <c r="E180" s="8" t="s">
        <v>47</v>
      </c>
      <c r="F180" s="11" t="s">
        <v>158</v>
      </c>
    </row>
    <row r="181" spans="1:6" x14ac:dyDescent="0.25">
      <c r="A181" s="10" t="s">
        <v>417</v>
      </c>
      <c r="B181" s="8" t="s">
        <v>625</v>
      </c>
      <c r="C181" s="8" t="s">
        <v>48</v>
      </c>
      <c r="D181" s="8" t="s">
        <v>159</v>
      </c>
      <c r="E181" s="8" t="s">
        <v>48</v>
      </c>
      <c r="F181" s="11" t="s">
        <v>159</v>
      </c>
    </row>
    <row r="182" spans="1:6" x14ac:dyDescent="0.25">
      <c r="A182" s="10" t="s">
        <v>419</v>
      </c>
      <c r="B182" s="8" t="s">
        <v>626</v>
      </c>
      <c r="C182" s="8" t="s">
        <v>48</v>
      </c>
      <c r="D182" s="8" t="s">
        <v>159</v>
      </c>
      <c r="E182" s="8" t="s">
        <v>48</v>
      </c>
      <c r="F182" s="11" t="s">
        <v>159</v>
      </c>
    </row>
    <row r="183" spans="1:6" x14ac:dyDescent="0.25">
      <c r="A183" s="10" t="s">
        <v>286</v>
      </c>
      <c r="B183" s="8" t="s">
        <v>627</v>
      </c>
      <c r="C183" s="8" t="s">
        <v>48</v>
      </c>
      <c r="D183" s="8" t="s">
        <v>159</v>
      </c>
      <c r="E183" s="8" t="s">
        <v>48</v>
      </c>
      <c r="F183" s="11" t="s">
        <v>159</v>
      </c>
    </row>
    <row r="184" spans="1:6" x14ac:dyDescent="0.25">
      <c r="A184" s="10" t="s">
        <v>420</v>
      </c>
      <c r="B184" s="8" t="s">
        <v>628</v>
      </c>
      <c r="C184" s="8" t="s">
        <v>51</v>
      </c>
      <c r="D184" s="8" t="s">
        <v>162</v>
      </c>
      <c r="E184" s="8" t="s">
        <v>51</v>
      </c>
      <c r="F184" s="11" t="s">
        <v>162</v>
      </c>
    </row>
    <row r="185" spans="1:6" x14ac:dyDescent="0.25">
      <c r="A185" s="10" t="s">
        <v>422</v>
      </c>
      <c r="B185" s="8" t="s">
        <v>629</v>
      </c>
      <c r="C185" s="8" t="s">
        <v>51</v>
      </c>
      <c r="D185" s="8" t="s">
        <v>162</v>
      </c>
      <c r="E185" s="8" t="s">
        <v>51</v>
      </c>
      <c r="F185" s="11" t="s">
        <v>162</v>
      </c>
    </row>
    <row r="186" spans="1:6" x14ac:dyDescent="0.25">
      <c r="A186" s="10" t="s">
        <v>423</v>
      </c>
      <c r="B186" s="8" t="s">
        <v>630</v>
      </c>
      <c r="C186" s="8" t="s">
        <v>50</v>
      </c>
      <c r="D186" s="8" t="s">
        <v>161</v>
      </c>
      <c r="E186" s="8" t="s">
        <v>50</v>
      </c>
      <c r="F186" s="11" t="s">
        <v>161</v>
      </c>
    </row>
    <row r="187" spans="1:6" x14ac:dyDescent="0.25">
      <c r="A187" s="10" t="s">
        <v>424</v>
      </c>
      <c r="B187" s="8" t="s">
        <v>631</v>
      </c>
      <c r="C187" s="8" t="s">
        <v>49</v>
      </c>
      <c r="D187" s="8" t="s">
        <v>160</v>
      </c>
      <c r="E187" s="8" t="s">
        <v>49</v>
      </c>
      <c r="F187" s="11" t="s">
        <v>160</v>
      </c>
    </row>
    <row r="188" spans="1:6" x14ac:dyDescent="0.25">
      <c r="A188" s="10" t="s">
        <v>426</v>
      </c>
      <c r="B188" s="8" t="s">
        <v>632</v>
      </c>
      <c r="C188" s="8" t="s">
        <v>50</v>
      </c>
      <c r="D188" s="8" t="s">
        <v>161</v>
      </c>
      <c r="E188" s="8" t="s">
        <v>50</v>
      </c>
      <c r="F188" s="11" t="s">
        <v>161</v>
      </c>
    </row>
    <row r="189" spans="1:6" x14ac:dyDescent="0.25">
      <c r="A189" s="10" t="s">
        <v>427</v>
      </c>
      <c r="B189" s="8" t="s">
        <v>633</v>
      </c>
      <c r="C189" s="8" t="s">
        <v>49</v>
      </c>
      <c r="D189" s="8" t="s">
        <v>160</v>
      </c>
      <c r="E189" s="8" t="s">
        <v>49</v>
      </c>
      <c r="F189" s="11" t="s">
        <v>160</v>
      </c>
    </row>
    <row r="190" spans="1:6" x14ac:dyDescent="0.25">
      <c r="A190" s="10" t="s">
        <v>428</v>
      </c>
      <c r="B190" s="8" t="s">
        <v>634</v>
      </c>
      <c r="C190" s="8" t="s">
        <v>54</v>
      </c>
      <c r="D190" s="8" t="s">
        <v>165</v>
      </c>
      <c r="E190" s="8" t="s">
        <v>54</v>
      </c>
      <c r="F190" s="11" t="s">
        <v>165</v>
      </c>
    </row>
    <row r="191" spans="1:6" x14ac:dyDescent="0.25">
      <c r="A191" s="10" t="s">
        <v>430</v>
      </c>
      <c r="B191" s="8" t="s">
        <v>635</v>
      </c>
      <c r="C191" s="8" t="s">
        <v>52</v>
      </c>
      <c r="D191" s="8" t="s">
        <v>163</v>
      </c>
      <c r="E191" s="8" t="s">
        <v>52</v>
      </c>
      <c r="F191" s="11" t="s">
        <v>163</v>
      </c>
    </row>
    <row r="192" spans="1:6" x14ac:dyDescent="0.25">
      <c r="A192" s="10" t="s">
        <v>431</v>
      </c>
      <c r="B192" s="8" t="s">
        <v>636</v>
      </c>
      <c r="C192" s="8" t="s">
        <v>52</v>
      </c>
      <c r="D192" s="8" t="s">
        <v>163</v>
      </c>
      <c r="E192" s="8" t="s">
        <v>52</v>
      </c>
      <c r="F192" s="11" t="s">
        <v>163</v>
      </c>
    </row>
    <row r="193" spans="1:6" x14ac:dyDescent="0.25">
      <c r="A193" s="10" t="s">
        <v>432</v>
      </c>
      <c r="B193" s="8" t="s">
        <v>637</v>
      </c>
      <c r="C193" s="8" t="s">
        <v>57</v>
      </c>
      <c r="D193" s="8" t="s">
        <v>168</v>
      </c>
      <c r="E193" s="8" t="s">
        <v>57</v>
      </c>
      <c r="F193" s="11" t="s">
        <v>168</v>
      </c>
    </row>
    <row r="194" spans="1:6" x14ac:dyDescent="0.25">
      <c r="A194" s="10" t="s">
        <v>434</v>
      </c>
      <c r="B194" s="8" t="s">
        <v>638</v>
      </c>
      <c r="C194" s="8" t="s">
        <v>57</v>
      </c>
      <c r="D194" s="8" t="s">
        <v>168</v>
      </c>
      <c r="E194" s="8" t="s">
        <v>57</v>
      </c>
      <c r="F194" s="11" t="s">
        <v>168</v>
      </c>
    </row>
    <row r="195" spans="1:6" x14ac:dyDescent="0.25">
      <c r="A195" s="10" t="s">
        <v>435</v>
      </c>
      <c r="B195" s="8" t="s">
        <v>639</v>
      </c>
      <c r="C195" s="8" t="s">
        <v>57</v>
      </c>
      <c r="D195" s="8" t="s">
        <v>168</v>
      </c>
      <c r="E195" s="8" t="s">
        <v>57</v>
      </c>
      <c r="F195" s="11" t="s">
        <v>168</v>
      </c>
    </row>
    <row r="196" spans="1:6" x14ac:dyDescent="0.25">
      <c r="A196" s="10" t="s">
        <v>436</v>
      </c>
      <c r="B196" s="8" t="s">
        <v>640</v>
      </c>
      <c r="C196" s="8" t="s">
        <v>57</v>
      </c>
      <c r="D196" s="8" t="s">
        <v>168</v>
      </c>
      <c r="E196" s="8" t="s">
        <v>57</v>
      </c>
      <c r="F196" s="11" t="s">
        <v>168</v>
      </c>
    </row>
    <row r="197" spans="1:6" x14ac:dyDescent="0.25">
      <c r="A197" s="10" t="s">
        <v>438</v>
      </c>
      <c r="B197" s="8" t="s">
        <v>641</v>
      </c>
      <c r="C197" s="8" t="s">
        <v>57</v>
      </c>
      <c r="D197" s="8" t="s">
        <v>168</v>
      </c>
      <c r="E197" s="8" t="s">
        <v>57</v>
      </c>
      <c r="F197" s="11" t="s">
        <v>168</v>
      </c>
    </row>
    <row r="198" spans="1:6" x14ac:dyDescent="0.25">
      <c r="A198" s="10" t="s">
        <v>439</v>
      </c>
      <c r="B198" s="8" t="s">
        <v>642</v>
      </c>
      <c r="C198" s="8" t="s">
        <v>58</v>
      </c>
      <c r="D198" s="8" t="s">
        <v>169</v>
      </c>
      <c r="E198" s="8" t="s">
        <v>58</v>
      </c>
      <c r="F198" s="11" t="s">
        <v>169</v>
      </c>
    </row>
    <row r="199" spans="1:6" x14ac:dyDescent="0.25">
      <c r="A199" s="10" t="s">
        <v>440</v>
      </c>
      <c r="B199" s="8" t="s">
        <v>643</v>
      </c>
      <c r="C199" s="8" t="s">
        <v>61</v>
      </c>
      <c r="D199" s="8" t="s">
        <v>172</v>
      </c>
      <c r="E199" s="8" t="s">
        <v>61</v>
      </c>
      <c r="F199" s="11" t="s">
        <v>172</v>
      </c>
    </row>
    <row r="200" spans="1:6" x14ac:dyDescent="0.25">
      <c r="A200" s="10" t="s">
        <v>442</v>
      </c>
      <c r="B200" s="8" t="s">
        <v>644</v>
      </c>
      <c r="C200" s="8" t="s">
        <v>62</v>
      </c>
      <c r="D200" s="8" t="s">
        <v>173</v>
      </c>
      <c r="E200" s="8" t="s">
        <v>62</v>
      </c>
      <c r="F200" s="11" t="s">
        <v>173</v>
      </c>
    </row>
    <row r="201" spans="1:6" x14ac:dyDescent="0.25">
      <c r="A201" s="10" t="s">
        <v>443</v>
      </c>
      <c r="B201" s="8" t="s">
        <v>645</v>
      </c>
      <c r="C201" s="8" t="s">
        <v>59</v>
      </c>
      <c r="D201" s="8" t="s">
        <v>170</v>
      </c>
      <c r="E201" s="8" t="s">
        <v>59</v>
      </c>
      <c r="F201" s="11" t="s">
        <v>170</v>
      </c>
    </row>
    <row r="202" spans="1:6" x14ac:dyDescent="0.25">
      <c r="A202" s="10" t="s">
        <v>444</v>
      </c>
      <c r="B202" s="8" t="s">
        <v>646</v>
      </c>
      <c r="C202" s="8" t="s">
        <v>59</v>
      </c>
      <c r="D202" s="8" t="s">
        <v>170</v>
      </c>
      <c r="E202" s="8" t="s">
        <v>59</v>
      </c>
      <c r="F202" s="11" t="s">
        <v>170</v>
      </c>
    </row>
    <row r="203" spans="1:6" x14ac:dyDescent="0.25">
      <c r="A203" s="10" t="s">
        <v>446</v>
      </c>
      <c r="B203" s="8" t="s">
        <v>647</v>
      </c>
      <c r="C203" s="8" t="s">
        <v>59</v>
      </c>
      <c r="D203" s="8" t="s">
        <v>170</v>
      </c>
      <c r="E203" s="8" t="s">
        <v>59</v>
      </c>
      <c r="F203" s="11" t="s">
        <v>170</v>
      </c>
    </row>
    <row r="204" spans="1:6" x14ac:dyDescent="0.25">
      <c r="A204" s="10" t="s">
        <v>447</v>
      </c>
      <c r="B204" s="8" t="s">
        <v>648</v>
      </c>
      <c r="C204" s="8" t="s">
        <v>59</v>
      </c>
      <c r="D204" s="8" t="s">
        <v>170</v>
      </c>
      <c r="E204" s="8" t="s">
        <v>59</v>
      </c>
      <c r="F204" s="11" t="s">
        <v>170</v>
      </c>
    </row>
    <row r="205" spans="1:6" x14ac:dyDescent="0.25">
      <c r="A205" s="10" t="s">
        <v>448</v>
      </c>
      <c r="B205" s="8" t="s">
        <v>649</v>
      </c>
      <c r="C205" s="8" t="s">
        <v>59</v>
      </c>
      <c r="D205" s="8" t="s">
        <v>170</v>
      </c>
      <c r="E205" s="8" t="s">
        <v>59</v>
      </c>
      <c r="F205" s="11" t="s">
        <v>170</v>
      </c>
    </row>
    <row r="206" spans="1:6" x14ac:dyDescent="0.25">
      <c r="A206" s="10" t="s">
        <v>450</v>
      </c>
      <c r="B206" s="8" t="s">
        <v>650</v>
      </c>
      <c r="C206" s="8" t="s">
        <v>59</v>
      </c>
      <c r="D206" s="8" t="s">
        <v>170</v>
      </c>
      <c r="E206" s="8" t="s">
        <v>59</v>
      </c>
      <c r="F206" s="11" t="s">
        <v>170</v>
      </c>
    </row>
    <row r="207" spans="1:6" x14ac:dyDescent="0.25">
      <c r="A207" s="10" t="s">
        <v>451</v>
      </c>
      <c r="B207" s="8" t="s">
        <v>651</v>
      </c>
      <c r="C207" s="8" t="s">
        <v>59</v>
      </c>
      <c r="D207" s="8" t="s">
        <v>170</v>
      </c>
      <c r="E207" s="8" t="s">
        <v>59</v>
      </c>
      <c r="F207" s="11" t="s">
        <v>170</v>
      </c>
    </row>
    <row r="208" spans="1:6" x14ac:dyDescent="0.25">
      <c r="A208" s="10" t="s">
        <v>452</v>
      </c>
      <c r="B208" s="8" t="s">
        <v>652</v>
      </c>
      <c r="C208" s="8" t="s">
        <v>59</v>
      </c>
      <c r="D208" s="8" t="s">
        <v>170</v>
      </c>
      <c r="E208" s="8" t="s">
        <v>59</v>
      </c>
      <c r="F208" s="11" t="s">
        <v>170</v>
      </c>
    </row>
    <row r="209" spans="1:6" x14ac:dyDescent="0.25">
      <c r="A209" s="10" t="s">
        <v>454</v>
      </c>
      <c r="B209" s="8" t="s">
        <v>654</v>
      </c>
      <c r="C209" s="8" t="s">
        <v>59</v>
      </c>
      <c r="D209" s="8" t="s">
        <v>170</v>
      </c>
      <c r="E209" s="8" t="s">
        <v>59</v>
      </c>
      <c r="F209" s="11" t="s">
        <v>170</v>
      </c>
    </row>
    <row r="210" spans="1:6" x14ac:dyDescent="0.25">
      <c r="A210" s="10" t="s">
        <v>455</v>
      </c>
      <c r="B210" s="8" t="s">
        <v>656</v>
      </c>
      <c r="C210" s="8" t="s">
        <v>60</v>
      </c>
      <c r="D210" s="8" t="s">
        <v>171</v>
      </c>
      <c r="E210" s="8" t="s">
        <v>60</v>
      </c>
      <c r="F210" s="11" t="s">
        <v>171</v>
      </c>
    </row>
    <row r="211" spans="1:6" x14ac:dyDescent="0.25">
      <c r="A211" s="10" t="s">
        <v>456</v>
      </c>
      <c r="B211" s="8" t="s">
        <v>658</v>
      </c>
      <c r="C211" s="8" t="s">
        <v>64</v>
      </c>
      <c r="D211" s="8" t="s">
        <v>175</v>
      </c>
      <c r="E211" s="8" t="s">
        <v>64</v>
      </c>
      <c r="F211" s="11" t="s">
        <v>175</v>
      </c>
    </row>
    <row r="212" spans="1:6" x14ac:dyDescent="0.25">
      <c r="A212" s="10" t="s">
        <v>458</v>
      </c>
      <c r="B212" s="8" t="s">
        <v>659</v>
      </c>
      <c r="C212" s="8" t="s">
        <v>64</v>
      </c>
      <c r="D212" s="8" t="s">
        <v>175</v>
      </c>
      <c r="E212" s="8" t="s">
        <v>64</v>
      </c>
      <c r="F212" s="11" t="s">
        <v>175</v>
      </c>
    </row>
    <row r="213" spans="1:6" x14ac:dyDescent="0.25">
      <c r="A213" s="10" t="s">
        <v>459</v>
      </c>
      <c r="B213" s="8" t="s">
        <v>660</v>
      </c>
      <c r="C213" s="8" t="s">
        <v>64</v>
      </c>
      <c r="D213" s="8" t="s">
        <v>175</v>
      </c>
      <c r="E213" s="8" t="s">
        <v>64</v>
      </c>
      <c r="F213" s="11" t="s">
        <v>175</v>
      </c>
    </row>
    <row r="214" spans="1:6" x14ac:dyDescent="0.25">
      <c r="A214" s="10" t="s">
        <v>460</v>
      </c>
      <c r="B214" s="8" t="s">
        <v>661</v>
      </c>
      <c r="C214" s="8" t="s">
        <v>64</v>
      </c>
      <c r="D214" s="8" t="s">
        <v>175</v>
      </c>
      <c r="E214" s="8" t="s">
        <v>64</v>
      </c>
      <c r="F214" s="11" t="s">
        <v>175</v>
      </c>
    </row>
    <row r="215" spans="1:6" x14ac:dyDescent="0.25">
      <c r="A215" s="10" t="s">
        <v>462</v>
      </c>
      <c r="B215" s="8" t="s">
        <v>662</v>
      </c>
      <c r="C215" s="8" t="s">
        <v>65</v>
      </c>
      <c r="D215" s="8" t="s">
        <v>176</v>
      </c>
      <c r="E215" s="8" t="s">
        <v>65</v>
      </c>
      <c r="F215" s="11" t="s">
        <v>176</v>
      </c>
    </row>
    <row r="216" spans="1:6" x14ac:dyDescent="0.25">
      <c r="A216" s="10" t="s">
        <v>463</v>
      </c>
      <c r="B216" s="8" t="s">
        <v>663</v>
      </c>
      <c r="C216" s="8" t="s">
        <v>65</v>
      </c>
      <c r="D216" s="8" t="s">
        <v>176</v>
      </c>
      <c r="E216" s="8" t="s">
        <v>65</v>
      </c>
      <c r="F216" s="11" t="s">
        <v>176</v>
      </c>
    </row>
    <row r="217" spans="1:6" x14ac:dyDescent="0.25">
      <c r="A217" s="10" t="s">
        <v>464</v>
      </c>
      <c r="B217" s="8" t="s">
        <v>664</v>
      </c>
      <c r="C217" s="8" t="s">
        <v>65</v>
      </c>
      <c r="D217" s="8" t="s">
        <v>176</v>
      </c>
      <c r="E217" s="8" t="s">
        <v>65</v>
      </c>
      <c r="F217" s="11" t="s">
        <v>176</v>
      </c>
    </row>
    <row r="218" spans="1:6" x14ac:dyDescent="0.25">
      <c r="A218" s="10" t="s">
        <v>466</v>
      </c>
      <c r="B218" s="8" t="s">
        <v>665</v>
      </c>
      <c r="C218" s="8" t="s">
        <v>65</v>
      </c>
      <c r="D218" s="8" t="s">
        <v>176</v>
      </c>
      <c r="E218" s="8" t="s">
        <v>65</v>
      </c>
      <c r="F218" s="11" t="s">
        <v>176</v>
      </c>
    </row>
    <row r="219" spans="1:6" x14ac:dyDescent="0.25">
      <c r="A219" s="10" t="s">
        <v>467</v>
      </c>
      <c r="B219" s="8" t="s">
        <v>666</v>
      </c>
      <c r="C219" s="8" t="s">
        <v>66</v>
      </c>
      <c r="D219" s="8" t="s">
        <v>177</v>
      </c>
      <c r="E219" s="8" t="s">
        <v>66</v>
      </c>
      <c r="F219" s="11" t="s">
        <v>177</v>
      </c>
    </row>
    <row r="220" spans="1:6" x14ac:dyDescent="0.25">
      <c r="A220" s="10" t="s">
        <v>468</v>
      </c>
      <c r="B220" s="8" t="s">
        <v>667</v>
      </c>
      <c r="C220" s="8" t="s">
        <v>66</v>
      </c>
      <c r="D220" s="8" t="s">
        <v>177</v>
      </c>
      <c r="E220" s="8" t="s">
        <v>66</v>
      </c>
      <c r="F220" s="11" t="s">
        <v>177</v>
      </c>
    </row>
    <row r="221" spans="1:6" x14ac:dyDescent="0.25">
      <c r="A221" s="10" t="s">
        <v>470</v>
      </c>
      <c r="B221" s="8" t="s">
        <v>668</v>
      </c>
      <c r="C221" s="8" t="s">
        <v>67</v>
      </c>
      <c r="D221" s="8" t="s">
        <v>178</v>
      </c>
      <c r="E221" s="8" t="s">
        <v>67</v>
      </c>
      <c r="F221" s="11" t="s">
        <v>178</v>
      </c>
    </row>
    <row r="222" spans="1:6" x14ac:dyDescent="0.25">
      <c r="A222" s="10" t="s">
        <v>471</v>
      </c>
      <c r="B222" s="8" t="s">
        <v>669</v>
      </c>
      <c r="C222" s="8" t="s">
        <v>67</v>
      </c>
      <c r="D222" s="8" t="s">
        <v>178</v>
      </c>
      <c r="E222" s="8" t="s">
        <v>67</v>
      </c>
      <c r="F222" s="11" t="s">
        <v>178</v>
      </c>
    </row>
    <row r="223" spans="1:6" x14ac:dyDescent="0.25">
      <c r="A223" s="10" t="s">
        <v>472</v>
      </c>
      <c r="B223" s="8" t="s">
        <v>670</v>
      </c>
      <c r="C223" s="8" t="s">
        <v>67</v>
      </c>
      <c r="D223" s="8" t="s">
        <v>178</v>
      </c>
      <c r="E223" s="8" t="s">
        <v>67</v>
      </c>
      <c r="F223" s="11" t="s">
        <v>178</v>
      </c>
    </row>
    <row r="224" spans="1:6" x14ac:dyDescent="0.25">
      <c r="A224" s="10" t="s">
        <v>474</v>
      </c>
      <c r="B224" s="8" t="s">
        <v>671</v>
      </c>
      <c r="C224" s="8" t="s">
        <v>68</v>
      </c>
      <c r="D224" s="8" t="s">
        <v>179</v>
      </c>
      <c r="E224" s="8" t="s">
        <v>68</v>
      </c>
      <c r="F224" s="11" t="s">
        <v>179</v>
      </c>
    </row>
    <row r="225" spans="1:6" x14ac:dyDescent="0.25">
      <c r="A225" s="10" t="s">
        <v>475</v>
      </c>
      <c r="B225" s="8" t="s">
        <v>672</v>
      </c>
      <c r="C225" s="8" t="s">
        <v>68</v>
      </c>
      <c r="D225" s="8" t="s">
        <v>179</v>
      </c>
      <c r="E225" s="8" t="s">
        <v>68</v>
      </c>
      <c r="F225" s="11" t="s">
        <v>179</v>
      </c>
    </row>
    <row r="226" spans="1:6" x14ac:dyDescent="0.25">
      <c r="A226" s="10" t="s">
        <v>476</v>
      </c>
      <c r="B226" s="8" t="s">
        <v>673</v>
      </c>
      <c r="C226" s="8" t="s">
        <v>68</v>
      </c>
      <c r="D226" s="8" t="s">
        <v>179</v>
      </c>
      <c r="E226" s="8" t="s">
        <v>68</v>
      </c>
      <c r="F226" s="11" t="s">
        <v>179</v>
      </c>
    </row>
    <row r="227" spans="1:6" x14ac:dyDescent="0.25">
      <c r="A227" s="10" t="s">
        <v>478</v>
      </c>
      <c r="B227" s="8" t="s">
        <v>674</v>
      </c>
      <c r="C227" s="8" t="s">
        <v>68</v>
      </c>
      <c r="D227" s="8" t="s">
        <v>179</v>
      </c>
      <c r="E227" s="8" t="s">
        <v>68</v>
      </c>
      <c r="F227" s="11" t="s">
        <v>179</v>
      </c>
    </row>
    <row r="228" spans="1:6" x14ac:dyDescent="0.25">
      <c r="A228" s="10" t="s">
        <v>479</v>
      </c>
      <c r="B228" s="8" t="s">
        <v>675</v>
      </c>
      <c r="C228" s="8" t="s">
        <v>68</v>
      </c>
      <c r="D228" s="8" t="s">
        <v>179</v>
      </c>
      <c r="E228" s="8" t="s">
        <v>68</v>
      </c>
      <c r="F228" s="11" t="s">
        <v>179</v>
      </c>
    </row>
    <row r="229" spans="1:6" x14ac:dyDescent="0.25">
      <c r="A229" s="10" t="s">
        <v>480</v>
      </c>
      <c r="B229" s="8" t="s">
        <v>677</v>
      </c>
      <c r="C229" s="8" t="s">
        <v>68</v>
      </c>
      <c r="D229" s="8" t="s">
        <v>179</v>
      </c>
      <c r="E229" s="8" t="s">
        <v>68</v>
      </c>
      <c r="F229" s="11" t="s">
        <v>179</v>
      </c>
    </row>
    <row r="230" spans="1:6" x14ac:dyDescent="0.25">
      <c r="A230" s="10" t="s">
        <v>483</v>
      </c>
      <c r="B230" s="8" t="s">
        <v>678</v>
      </c>
      <c r="C230" s="8" t="s">
        <v>68</v>
      </c>
      <c r="D230" s="8" t="s">
        <v>179</v>
      </c>
      <c r="E230" s="8" t="s">
        <v>68</v>
      </c>
      <c r="F230" s="11" t="s">
        <v>179</v>
      </c>
    </row>
    <row r="231" spans="1:6" x14ac:dyDescent="0.25">
      <c r="A231" s="10" t="s">
        <v>484</v>
      </c>
      <c r="B231" s="8" t="s">
        <v>679</v>
      </c>
      <c r="C231" s="8" t="s">
        <v>63</v>
      </c>
      <c r="D231" s="8" t="s">
        <v>174</v>
      </c>
      <c r="E231" s="8" t="s">
        <v>63</v>
      </c>
      <c r="F231" s="11" t="s">
        <v>174</v>
      </c>
    </row>
    <row r="232" spans="1:6" x14ac:dyDescent="0.25">
      <c r="A232" s="10" t="s">
        <v>485</v>
      </c>
      <c r="B232" s="8" t="s">
        <v>680</v>
      </c>
      <c r="C232" s="8" t="s">
        <v>63</v>
      </c>
      <c r="D232" s="8" t="s">
        <v>174</v>
      </c>
      <c r="E232" s="8" t="s">
        <v>63</v>
      </c>
      <c r="F232" s="11" t="s">
        <v>174</v>
      </c>
    </row>
    <row r="233" spans="1:6" x14ac:dyDescent="0.25">
      <c r="A233" s="10" t="s">
        <v>487</v>
      </c>
      <c r="B233" s="8" t="s">
        <v>681</v>
      </c>
      <c r="C233" s="8" t="s">
        <v>63</v>
      </c>
      <c r="D233" s="8" t="s">
        <v>174</v>
      </c>
      <c r="E233" s="8" t="s">
        <v>63</v>
      </c>
      <c r="F233" s="11" t="s">
        <v>174</v>
      </c>
    </row>
    <row r="234" spans="1:6" x14ac:dyDescent="0.25">
      <c r="A234" s="10" t="s">
        <v>488</v>
      </c>
      <c r="B234" s="8" t="s">
        <v>682</v>
      </c>
      <c r="C234" s="8" t="s">
        <v>63</v>
      </c>
      <c r="D234" s="8" t="s">
        <v>174</v>
      </c>
      <c r="E234" s="8" t="s">
        <v>63</v>
      </c>
      <c r="F234" s="11" t="s">
        <v>174</v>
      </c>
    </row>
    <row r="235" spans="1:6" x14ac:dyDescent="0.25">
      <c r="A235" s="10" t="s">
        <v>489</v>
      </c>
      <c r="B235" s="8" t="s">
        <v>683</v>
      </c>
      <c r="C235" s="8" t="s">
        <v>63</v>
      </c>
      <c r="D235" s="8" t="s">
        <v>174</v>
      </c>
      <c r="E235" s="8" t="s">
        <v>63</v>
      </c>
      <c r="F235" s="11" t="s">
        <v>174</v>
      </c>
    </row>
    <row r="236" spans="1:6" x14ac:dyDescent="0.25">
      <c r="A236" s="10" t="s">
        <v>491</v>
      </c>
      <c r="B236" s="8" t="s">
        <v>684</v>
      </c>
      <c r="C236" s="8" t="s">
        <v>74</v>
      </c>
      <c r="D236" s="8" t="s">
        <v>185</v>
      </c>
      <c r="E236" s="8" t="s">
        <v>74</v>
      </c>
      <c r="F236" s="11" t="s">
        <v>185</v>
      </c>
    </row>
    <row r="237" spans="1:6" x14ac:dyDescent="0.25">
      <c r="A237" s="10" t="s">
        <v>492</v>
      </c>
      <c r="B237" s="8" t="s">
        <v>685</v>
      </c>
      <c r="C237" s="8" t="s">
        <v>63</v>
      </c>
      <c r="D237" s="8" t="s">
        <v>174</v>
      </c>
      <c r="E237" s="8" t="s">
        <v>63</v>
      </c>
      <c r="F237" s="11" t="s">
        <v>174</v>
      </c>
    </row>
    <row r="238" spans="1:6" x14ac:dyDescent="0.25">
      <c r="A238" s="10" t="s">
        <v>493</v>
      </c>
      <c r="B238" s="8" t="s">
        <v>686</v>
      </c>
      <c r="C238" s="8" t="s">
        <v>68</v>
      </c>
      <c r="D238" s="8" t="s">
        <v>179</v>
      </c>
      <c r="E238" s="8" t="s">
        <v>68</v>
      </c>
      <c r="F238" s="11" t="s">
        <v>179</v>
      </c>
    </row>
    <row r="239" spans="1:6" x14ac:dyDescent="0.25">
      <c r="A239" s="10" t="s">
        <v>495</v>
      </c>
      <c r="B239" s="8" t="s">
        <v>687</v>
      </c>
      <c r="C239" s="8" t="s">
        <v>68</v>
      </c>
      <c r="D239" s="8" t="s">
        <v>179</v>
      </c>
      <c r="E239" s="8" t="s">
        <v>68</v>
      </c>
      <c r="F239" s="11" t="s">
        <v>179</v>
      </c>
    </row>
    <row r="240" spans="1:6" x14ac:dyDescent="0.25">
      <c r="A240" s="10" t="s">
        <v>496</v>
      </c>
      <c r="B240" s="8" t="s">
        <v>688</v>
      </c>
      <c r="C240" s="8" t="s">
        <v>68</v>
      </c>
      <c r="D240" s="8" t="s">
        <v>179</v>
      </c>
      <c r="E240" s="8" t="s">
        <v>68</v>
      </c>
      <c r="F240" s="11" t="s">
        <v>179</v>
      </c>
    </row>
    <row r="241" spans="1:6" x14ac:dyDescent="0.25">
      <c r="A241" s="10" t="s">
        <v>497</v>
      </c>
      <c r="B241" s="8" t="s">
        <v>689</v>
      </c>
      <c r="C241" s="8" t="s">
        <v>8</v>
      </c>
      <c r="D241" s="8" t="s">
        <v>119</v>
      </c>
      <c r="E241" s="8" t="s">
        <v>8</v>
      </c>
      <c r="F241" s="11" t="s">
        <v>119</v>
      </c>
    </row>
    <row r="242" spans="1:6" x14ac:dyDescent="0.25">
      <c r="A242" s="10" t="s">
        <v>499</v>
      </c>
      <c r="B242" s="8" t="s">
        <v>690</v>
      </c>
      <c r="C242" s="8" t="s">
        <v>58</v>
      </c>
      <c r="D242" s="8" t="s">
        <v>169</v>
      </c>
      <c r="E242" s="8" t="s">
        <v>58</v>
      </c>
      <c r="F242" s="11" t="s">
        <v>169</v>
      </c>
    </row>
    <row r="243" spans="1:6" x14ac:dyDescent="0.25">
      <c r="A243" s="10" t="s">
        <v>500</v>
      </c>
      <c r="B243" s="8" t="s">
        <v>691</v>
      </c>
      <c r="C243" s="8" t="s">
        <v>48</v>
      </c>
      <c r="D243" s="8" t="s">
        <v>159</v>
      </c>
      <c r="E243" s="8" t="s">
        <v>48</v>
      </c>
      <c r="F243" s="11" t="s">
        <v>159</v>
      </c>
    </row>
    <row r="244" spans="1:6" x14ac:dyDescent="0.25">
      <c r="A244" s="10" t="s">
        <v>501</v>
      </c>
      <c r="B244" s="8" t="s">
        <v>692</v>
      </c>
      <c r="C244" s="8" t="s">
        <v>38</v>
      </c>
      <c r="D244" s="8" t="s">
        <v>149</v>
      </c>
      <c r="E244" s="8" t="s">
        <v>38</v>
      </c>
      <c r="F244" s="11" t="s">
        <v>149</v>
      </c>
    </row>
    <row r="245" spans="1:6" x14ac:dyDescent="0.25">
      <c r="A245" s="10" t="s">
        <v>503</v>
      </c>
      <c r="B245" s="8" t="s">
        <v>693</v>
      </c>
      <c r="C245" s="8" t="s">
        <v>69</v>
      </c>
      <c r="D245" s="8" t="s">
        <v>180</v>
      </c>
      <c r="E245" s="8" t="s">
        <v>69</v>
      </c>
      <c r="F245" s="11" t="s">
        <v>180</v>
      </c>
    </row>
    <row r="246" spans="1:6" x14ac:dyDescent="0.25">
      <c r="A246" s="10" t="s">
        <v>504</v>
      </c>
      <c r="B246" s="8" t="s">
        <v>694</v>
      </c>
      <c r="C246" s="8" t="s">
        <v>69</v>
      </c>
      <c r="D246" s="8" t="s">
        <v>180</v>
      </c>
      <c r="E246" s="8" t="s">
        <v>69</v>
      </c>
      <c r="F246" s="11" t="s">
        <v>180</v>
      </c>
    </row>
    <row r="247" spans="1:6" x14ac:dyDescent="0.25">
      <c r="A247" s="10" t="s">
        <v>505</v>
      </c>
      <c r="B247" s="8" t="s">
        <v>695</v>
      </c>
      <c r="C247" s="8" t="s">
        <v>70</v>
      </c>
      <c r="D247" s="8" t="s">
        <v>181</v>
      </c>
      <c r="E247" s="8" t="s">
        <v>70</v>
      </c>
      <c r="F247" s="11" t="s">
        <v>181</v>
      </c>
    </row>
    <row r="248" spans="1:6" x14ac:dyDescent="0.25">
      <c r="A248" s="10" t="s">
        <v>507</v>
      </c>
      <c r="B248" s="8" t="s">
        <v>696</v>
      </c>
      <c r="C248" s="8" t="s">
        <v>71</v>
      </c>
      <c r="D248" s="8" t="s">
        <v>182</v>
      </c>
      <c r="E248" s="8" t="s">
        <v>71</v>
      </c>
      <c r="F248" s="11" t="s">
        <v>182</v>
      </c>
    </row>
    <row r="249" spans="1:6" x14ac:dyDescent="0.25">
      <c r="A249" s="10" t="s">
        <v>508</v>
      </c>
      <c r="B249" s="8" t="s">
        <v>697</v>
      </c>
      <c r="C249" s="8" t="s">
        <v>70</v>
      </c>
      <c r="D249" s="8" t="s">
        <v>181</v>
      </c>
      <c r="E249" s="8" t="s">
        <v>70</v>
      </c>
      <c r="F249" s="11" t="s">
        <v>181</v>
      </c>
    </row>
    <row r="250" spans="1:6" x14ac:dyDescent="0.25">
      <c r="A250" s="10" t="s">
        <v>509</v>
      </c>
      <c r="B250" s="8" t="s">
        <v>698</v>
      </c>
      <c r="C250" s="8" t="s">
        <v>71</v>
      </c>
      <c r="D250" s="8" t="s">
        <v>182</v>
      </c>
      <c r="E250" s="8" t="s">
        <v>71</v>
      </c>
      <c r="F250" s="11" t="s">
        <v>182</v>
      </c>
    </row>
    <row r="251" spans="1:6" x14ac:dyDescent="0.25">
      <c r="A251" s="10" t="s">
        <v>512</v>
      </c>
      <c r="B251" s="8" t="s">
        <v>699</v>
      </c>
      <c r="C251" s="8" t="s">
        <v>70</v>
      </c>
      <c r="D251" s="8" t="s">
        <v>181</v>
      </c>
      <c r="E251" s="8" t="s">
        <v>70</v>
      </c>
      <c r="F251" s="11" t="s">
        <v>181</v>
      </c>
    </row>
    <row r="252" spans="1:6" x14ac:dyDescent="0.25">
      <c r="A252" s="10" t="s">
        <v>513</v>
      </c>
      <c r="B252" s="8" t="s">
        <v>700</v>
      </c>
      <c r="C252" s="8" t="s">
        <v>71</v>
      </c>
      <c r="D252" s="8" t="s">
        <v>182</v>
      </c>
      <c r="E252" s="8" t="s">
        <v>71</v>
      </c>
      <c r="F252" s="11" t="s">
        <v>182</v>
      </c>
    </row>
    <row r="253" spans="1:6" x14ac:dyDescent="0.25">
      <c r="A253" s="10" t="s">
        <v>514</v>
      </c>
      <c r="B253" s="8" t="s">
        <v>701</v>
      </c>
      <c r="C253" s="8" t="s">
        <v>70</v>
      </c>
      <c r="D253" s="8" t="s">
        <v>181</v>
      </c>
      <c r="E253" s="8" t="s">
        <v>70</v>
      </c>
      <c r="F253" s="11" t="s">
        <v>181</v>
      </c>
    </row>
    <row r="254" spans="1:6" x14ac:dyDescent="0.25">
      <c r="A254" s="10" t="s">
        <v>516</v>
      </c>
      <c r="B254" s="8" t="s">
        <v>702</v>
      </c>
      <c r="C254" s="8" t="s">
        <v>71</v>
      </c>
      <c r="D254" s="8" t="s">
        <v>182</v>
      </c>
      <c r="E254" s="8" t="s">
        <v>71</v>
      </c>
      <c r="F254" s="11" t="s">
        <v>182</v>
      </c>
    </row>
    <row r="255" spans="1:6" x14ac:dyDescent="0.25">
      <c r="A255" s="10" t="s">
        <v>517</v>
      </c>
      <c r="B255" s="8" t="s">
        <v>703</v>
      </c>
      <c r="C255" s="8" t="s">
        <v>72</v>
      </c>
      <c r="D255" s="8" t="s">
        <v>183</v>
      </c>
      <c r="E255" s="8" t="s">
        <v>72</v>
      </c>
      <c r="F255" s="11" t="s">
        <v>183</v>
      </c>
    </row>
    <row r="256" spans="1:6" x14ac:dyDescent="0.25">
      <c r="A256" s="10" t="s">
        <v>518</v>
      </c>
      <c r="B256" s="8" t="s">
        <v>704</v>
      </c>
      <c r="C256" s="8" t="s">
        <v>73</v>
      </c>
      <c r="D256" s="8" t="s">
        <v>184</v>
      </c>
      <c r="E256" s="8" t="s">
        <v>73</v>
      </c>
      <c r="F256" s="11" t="s">
        <v>184</v>
      </c>
    </row>
    <row r="257" spans="1:6" x14ac:dyDescent="0.25">
      <c r="A257" s="10" t="s">
        <v>520</v>
      </c>
      <c r="B257" s="8" t="s">
        <v>705</v>
      </c>
      <c r="C257" s="8" t="s">
        <v>56</v>
      </c>
      <c r="D257" s="8" t="s">
        <v>167</v>
      </c>
      <c r="E257" s="8" t="s">
        <v>56</v>
      </c>
      <c r="F257" s="11" t="s">
        <v>167</v>
      </c>
    </row>
    <row r="258" spans="1:6" x14ac:dyDescent="0.25">
      <c r="A258" s="10" t="s">
        <v>521</v>
      </c>
      <c r="B258" s="8" t="s">
        <v>706</v>
      </c>
      <c r="C258" s="8" t="s">
        <v>74</v>
      </c>
      <c r="D258" s="8" t="s">
        <v>185</v>
      </c>
      <c r="E258" s="8" t="s">
        <v>74</v>
      </c>
      <c r="F258" s="11" t="s">
        <v>185</v>
      </c>
    </row>
    <row r="259" spans="1:6" x14ac:dyDescent="0.25">
      <c r="A259" s="10" t="s">
        <v>522</v>
      </c>
      <c r="B259" s="8" t="s">
        <v>707</v>
      </c>
      <c r="C259" s="8" t="s">
        <v>74</v>
      </c>
      <c r="D259" s="8" t="s">
        <v>185</v>
      </c>
      <c r="E259" s="8" t="s">
        <v>74</v>
      </c>
      <c r="F259" s="11" t="s">
        <v>185</v>
      </c>
    </row>
    <row r="260" spans="1:6" x14ac:dyDescent="0.25">
      <c r="A260" s="10" t="s">
        <v>524</v>
      </c>
      <c r="B260" s="8" t="s">
        <v>708</v>
      </c>
      <c r="C260" s="8" t="s">
        <v>74</v>
      </c>
      <c r="D260" s="8" t="s">
        <v>185</v>
      </c>
      <c r="E260" s="8" t="s">
        <v>74</v>
      </c>
      <c r="F260" s="11" t="s">
        <v>185</v>
      </c>
    </row>
    <row r="261" spans="1:6" x14ac:dyDescent="0.25">
      <c r="A261" s="10" t="s">
        <v>525</v>
      </c>
      <c r="B261" s="8" t="s">
        <v>709</v>
      </c>
      <c r="C261" s="8" t="s">
        <v>75</v>
      </c>
      <c r="D261" s="8" t="s">
        <v>186</v>
      </c>
      <c r="E261" s="8" t="s">
        <v>75</v>
      </c>
      <c r="F261" s="11" t="s">
        <v>186</v>
      </c>
    </row>
    <row r="262" spans="1:6" x14ac:dyDescent="0.25">
      <c r="A262" s="10" t="s">
        <v>529</v>
      </c>
      <c r="B262" s="8" t="s">
        <v>676</v>
      </c>
      <c r="C262" s="8" t="s">
        <v>63</v>
      </c>
      <c r="D262" s="8" t="s">
        <v>174</v>
      </c>
      <c r="E262" s="8" t="s">
        <v>63</v>
      </c>
      <c r="F262" s="11" t="s">
        <v>174</v>
      </c>
    </row>
    <row r="263" spans="1:6" x14ac:dyDescent="0.25">
      <c r="A263" s="10" t="s">
        <v>526</v>
      </c>
      <c r="B263" s="8" t="s">
        <v>710</v>
      </c>
      <c r="C263" s="8" t="s">
        <v>720</v>
      </c>
      <c r="D263" s="8" t="s">
        <v>710</v>
      </c>
      <c r="E263" s="8" t="s">
        <v>720</v>
      </c>
      <c r="F263" s="11" t="s">
        <v>710</v>
      </c>
    </row>
    <row r="264" spans="1:6" x14ac:dyDescent="0.25">
      <c r="A264" s="12" t="s">
        <v>528</v>
      </c>
      <c r="B264" s="13" t="s">
        <v>711</v>
      </c>
      <c r="C264" s="13" t="s">
        <v>721</v>
      </c>
      <c r="D264" s="13" t="s">
        <v>711</v>
      </c>
      <c r="E264" s="13" t="s">
        <v>721</v>
      </c>
      <c r="F264" s="14" t="s">
        <v>711</v>
      </c>
    </row>
    <row r="266" spans="1:6" x14ac:dyDescent="0.25">
      <c r="A266" s="9" t="s">
        <v>912</v>
      </c>
    </row>
  </sheetData>
  <sheetProtection password="9951" sheet="1" formatColumns="0" formatRows="0"/>
  <autoFilter ref="A8:F8" xr:uid="{00000000-0001-0000-0300-000000000000}"/>
  <pageMargins left="0.7" right="0.7" top="0.75" bottom="0.75" header="0.3" footer="0.3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5:CI90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H2" sqref="H2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</cols>
  <sheetData>
    <row r="5" spans="1:87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87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</row>
    <row r="7" spans="1:87" ht="19.5" x14ac:dyDescent="0.25">
      <c r="B7" s="387" t="s">
        <v>918</v>
      </c>
      <c r="C7" s="389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376" t="s">
        <v>722</v>
      </c>
      <c r="CC7" s="381" t="s">
        <v>725</v>
      </c>
      <c r="CD7" s="383" t="s">
        <v>726</v>
      </c>
      <c r="CE7" s="383" t="s">
        <v>713</v>
      </c>
      <c r="CF7" s="383" t="s">
        <v>714</v>
      </c>
      <c r="CG7" s="383" t="s">
        <v>715</v>
      </c>
      <c r="CH7" s="374" t="s">
        <v>727</v>
      </c>
      <c r="CI7" s="376" t="s">
        <v>716</v>
      </c>
    </row>
    <row r="8" spans="1:87" ht="105" x14ac:dyDescent="0.25">
      <c r="A8" s="29" t="s">
        <v>917</v>
      </c>
      <c r="B8" s="388"/>
      <c r="C8" s="390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41" t="s">
        <v>186</v>
      </c>
      <c r="CB8" s="377"/>
      <c r="CC8" s="382"/>
      <c r="CD8" s="384"/>
      <c r="CE8" s="384"/>
      <c r="CF8" s="384"/>
      <c r="CG8" s="384"/>
      <c r="CH8" s="375"/>
      <c r="CI8" s="377"/>
    </row>
    <row r="9" spans="1:87" ht="19.5" x14ac:dyDescent="0.25">
      <c r="A9" s="30" t="s">
        <v>188</v>
      </c>
      <c r="B9" s="44" t="s">
        <v>0</v>
      </c>
      <c r="C9" s="45" t="s">
        <v>111</v>
      </c>
      <c r="D9" s="52">
        <v>11989</v>
      </c>
      <c r="E9" s="53">
        <v>0</v>
      </c>
      <c r="F9" s="53">
        <v>6620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33707</v>
      </c>
      <c r="M9" s="53">
        <v>82493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3">
        <v>50493</v>
      </c>
      <c r="X9" s="53">
        <v>0</v>
      </c>
      <c r="Y9" s="53">
        <v>5</v>
      </c>
      <c r="Z9" s="53">
        <v>16800</v>
      </c>
      <c r="AA9" s="53">
        <v>0</v>
      </c>
      <c r="AB9" s="53">
        <v>0</v>
      </c>
      <c r="AC9" s="53">
        <v>25</v>
      </c>
      <c r="AD9" s="53">
        <v>0</v>
      </c>
      <c r="AE9" s="53">
        <v>246434</v>
      </c>
      <c r="AF9" s="53">
        <v>60974</v>
      </c>
      <c r="AG9" s="53">
        <v>0</v>
      </c>
      <c r="AH9" s="53">
        <v>0</v>
      </c>
      <c r="AI9" s="53">
        <v>14949</v>
      </c>
      <c r="AJ9" s="53">
        <v>0</v>
      </c>
      <c r="AK9" s="53">
        <v>0</v>
      </c>
      <c r="AL9" s="53">
        <v>0</v>
      </c>
      <c r="AM9" s="53">
        <v>0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0</v>
      </c>
      <c r="AW9" s="53">
        <v>0</v>
      </c>
      <c r="AX9" s="53">
        <v>0</v>
      </c>
      <c r="AY9" s="53">
        <v>0</v>
      </c>
      <c r="AZ9" s="53">
        <v>0</v>
      </c>
      <c r="BA9" s="53">
        <v>0</v>
      </c>
      <c r="BB9" s="53">
        <v>0</v>
      </c>
      <c r="BC9" s="53">
        <v>0</v>
      </c>
      <c r="BD9" s="53">
        <v>0</v>
      </c>
      <c r="BE9" s="53">
        <v>0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177</v>
      </c>
      <c r="BN9" s="53">
        <v>5044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55</v>
      </c>
      <c r="BV9" s="53">
        <v>0</v>
      </c>
      <c r="BW9" s="53">
        <v>0</v>
      </c>
      <c r="BX9" s="53">
        <v>0</v>
      </c>
      <c r="BY9" s="53">
        <v>62</v>
      </c>
      <c r="BZ9" s="53">
        <v>1319</v>
      </c>
      <c r="CA9" s="54">
        <v>0</v>
      </c>
      <c r="CB9" s="50">
        <v>531146</v>
      </c>
      <c r="CC9" s="66">
        <v>865793</v>
      </c>
      <c r="CD9" s="53">
        <v>0</v>
      </c>
      <c r="CE9" s="53">
        <v>0</v>
      </c>
      <c r="CF9" s="53">
        <v>70736</v>
      </c>
      <c r="CG9" s="53">
        <v>-4686</v>
      </c>
      <c r="CH9" s="54">
        <v>16806</v>
      </c>
      <c r="CI9" s="50">
        <v>1479795</v>
      </c>
    </row>
    <row r="10" spans="1:87" ht="19.5" x14ac:dyDescent="0.25">
      <c r="A10" s="30" t="s">
        <v>214</v>
      </c>
      <c r="B10" s="42" t="s">
        <v>1</v>
      </c>
      <c r="C10" s="43" t="s">
        <v>112</v>
      </c>
      <c r="D10" s="51">
        <v>0</v>
      </c>
      <c r="E10" s="48">
        <v>5952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23629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577699</v>
      </c>
      <c r="AA10" s="48">
        <v>0</v>
      </c>
      <c r="AB10" s="48">
        <v>0</v>
      </c>
      <c r="AC10" s="48">
        <v>0</v>
      </c>
      <c r="AD10" s="48">
        <v>0</v>
      </c>
      <c r="AE10" s="48">
        <v>71077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0</v>
      </c>
      <c r="BC10" s="48">
        <v>0</v>
      </c>
      <c r="BD10" s="48">
        <v>0</v>
      </c>
      <c r="BE10" s="48">
        <v>0</v>
      </c>
      <c r="BF10" s="48">
        <v>0</v>
      </c>
      <c r="BG10" s="48">
        <v>0</v>
      </c>
      <c r="BH10" s="48">
        <v>0</v>
      </c>
      <c r="BI10" s="48">
        <v>0</v>
      </c>
      <c r="BJ10" s="48">
        <v>0</v>
      </c>
      <c r="BK10" s="48">
        <v>0</v>
      </c>
      <c r="BL10" s="48">
        <v>0</v>
      </c>
      <c r="BM10" s="48">
        <v>0</v>
      </c>
      <c r="BN10" s="48">
        <v>0</v>
      </c>
      <c r="BO10" s="48">
        <v>0</v>
      </c>
      <c r="BP10" s="48">
        <v>0</v>
      </c>
      <c r="BQ10" s="48">
        <v>0</v>
      </c>
      <c r="BR10" s="48">
        <v>0</v>
      </c>
      <c r="BS10" s="48">
        <v>0</v>
      </c>
      <c r="BT10" s="48">
        <v>0</v>
      </c>
      <c r="BU10" s="48">
        <v>0</v>
      </c>
      <c r="BV10" s="48">
        <v>0</v>
      </c>
      <c r="BW10" s="48">
        <v>0</v>
      </c>
      <c r="BX10" s="48">
        <v>0</v>
      </c>
      <c r="BY10" s="48">
        <v>0</v>
      </c>
      <c r="BZ10" s="48">
        <v>0</v>
      </c>
      <c r="CA10" s="55">
        <v>0</v>
      </c>
      <c r="CB10" s="49">
        <v>678357</v>
      </c>
      <c r="CC10" s="61">
        <v>19478</v>
      </c>
      <c r="CD10" s="48">
        <v>0</v>
      </c>
      <c r="CE10" s="48">
        <v>0</v>
      </c>
      <c r="CF10" s="48">
        <v>0</v>
      </c>
      <c r="CG10" s="48">
        <v>386</v>
      </c>
      <c r="CH10" s="55">
        <v>5</v>
      </c>
      <c r="CI10" s="49">
        <v>698226</v>
      </c>
    </row>
    <row r="11" spans="1:87" ht="19.5" x14ac:dyDescent="0.25">
      <c r="A11" s="30" t="s">
        <v>228</v>
      </c>
      <c r="B11" s="42" t="s">
        <v>2</v>
      </c>
      <c r="C11" s="43" t="s">
        <v>113</v>
      </c>
      <c r="D11" s="51">
        <v>0</v>
      </c>
      <c r="E11" s="48">
        <v>0</v>
      </c>
      <c r="F11" s="48">
        <v>121142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831</v>
      </c>
      <c r="M11" s="48">
        <v>4413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304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1153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109334</v>
      </c>
      <c r="AG11" s="48">
        <v>3194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2869</v>
      </c>
      <c r="BN11" s="48">
        <v>14768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186</v>
      </c>
      <c r="BV11" s="48">
        <v>0</v>
      </c>
      <c r="BW11" s="48">
        <v>0</v>
      </c>
      <c r="BX11" s="48">
        <v>0</v>
      </c>
      <c r="BY11" s="48">
        <v>210</v>
      </c>
      <c r="BZ11" s="48">
        <v>1810</v>
      </c>
      <c r="CA11" s="55">
        <v>0</v>
      </c>
      <c r="CB11" s="49">
        <v>260214</v>
      </c>
      <c r="CC11" s="61">
        <v>1309490</v>
      </c>
      <c r="CD11" s="48">
        <v>0</v>
      </c>
      <c r="CE11" s="48">
        <v>0</v>
      </c>
      <c r="CF11" s="48">
        <v>0</v>
      </c>
      <c r="CG11" s="48">
        <v>0</v>
      </c>
      <c r="CH11" s="55">
        <v>105260</v>
      </c>
      <c r="CI11" s="49">
        <v>1674964</v>
      </c>
    </row>
    <row r="12" spans="1:87" ht="19.5" x14ac:dyDescent="0.25">
      <c r="A12" s="30" t="s">
        <v>241</v>
      </c>
      <c r="B12" s="42" t="s">
        <v>3</v>
      </c>
      <c r="C12" s="43" t="s">
        <v>114</v>
      </c>
      <c r="D12" s="51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1876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269572</v>
      </c>
      <c r="AB12" s="48">
        <v>0</v>
      </c>
      <c r="AC12" s="48">
        <v>0</v>
      </c>
      <c r="AD12" s="48">
        <v>0</v>
      </c>
      <c r="AE12" s="48">
        <v>0</v>
      </c>
      <c r="AF12" s="48">
        <v>4397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0</v>
      </c>
      <c r="BC12" s="48">
        <v>0</v>
      </c>
      <c r="BD12" s="48">
        <v>0</v>
      </c>
      <c r="BE12" s="48">
        <v>0</v>
      </c>
      <c r="BF12" s="48">
        <v>0</v>
      </c>
      <c r="BG12" s="48">
        <v>0</v>
      </c>
      <c r="BH12" s="48">
        <v>0</v>
      </c>
      <c r="BI12" s="48">
        <v>0</v>
      </c>
      <c r="BJ12" s="48">
        <v>0</v>
      </c>
      <c r="BK12" s="48">
        <v>0</v>
      </c>
      <c r="BL12" s="48">
        <v>0</v>
      </c>
      <c r="BM12" s="48">
        <v>0</v>
      </c>
      <c r="BN12" s="48">
        <v>0</v>
      </c>
      <c r="BO12" s="48">
        <v>0</v>
      </c>
      <c r="BP12" s="48">
        <v>0</v>
      </c>
      <c r="BQ12" s="48">
        <v>0</v>
      </c>
      <c r="BR12" s="48">
        <v>0</v>
      </c>
      <c r="BS12" s="48">
        <v>0</v>
      </c>
      <c r="BT12" s="48">
        <v>0</v>
      </c>
      <c r="BU12" s="48">
        <v>0</v>
      </c>
      <c r="BV12" s="48">
        <v>0</v>
      </c>
      <c r="BW12" s="48">
        <v>0</v>
      </c>
      <c r="BX12" s="48">
        <v>0</v>
      </c>
      <c r="BY12" s="48">
        <v>0</v>
      </c>
      <c r="BZ12" s="48">
        <v>0</v>
      </c>
      <c r="CA12" s="55">
        <v>0</v>
      </c>
      <c r="CB12" s="49">
        <v>275845</v>
      </c>
      <c r="CC12" s="61">
        <v>155480</v>
      </c>
      <c r="CD12" s="48">
        <v>0</v>
      </c>
      <c r="CE12" s="48">
        <v>0</v>
      </c>
      <c r="CF12" s="48">
        <v>0</v>
      </c>
      <c r="CG12" s="48">
        <v>0</v>
      </c>
      <c r="CH12" s="55">
        <v>2</v>
      </c>
      <c r="CI12" s="49">
        <v>431327</v>
      </c>
    </row>
    <row r="13" spans="1:87" ht="19.5" x14ac:dyDescent="0.25">
      <c r="A13" s="30" t="s">
        <v>254</v>
      </c>
      <c r="B13" s="42" t="s">
        <v>4</v>
      </c>
      <c r="C13" s="43" t="s">
        <v>115</v>
      </c>
      <c r="D13" s="51">
        <v>0</v>
      </c>
      <c r="E13" s="48">
        <v>0</v>
      </c>
      <c r="F13" s="48">
        <v>0</v>
      </c>
      <c r="G13" s="48">
        <v>0</v>
      </c>
      <c r="H13" s="48">
        <v>44931</v>
      </c>
      <c r="I13" s="48">
        <v>0</v>
      </c>
      <c r="J13" s="48">
        <v>0</v>
      </c>
      <c r="K13" s="48">
        <v>0</v>
      </c>
      <c r="L13" s="48">
        <v>55</v>
      </c>
      <c r="M13" s="48">
        <v>17174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122</v>
      </c>
      <c r="U13" s="48">
        <v>0</v>
      </c>
      <c r="V13" s="48">
        <v>0</v>
      </c>
      <c r="W13" s="48">
        <v>103</v>
      </c>
      <c r="X13" s="48">
        <v>24185</v>
      </c>
      <c r="Y13" s="48">
        <v>76</v>
      </c>
      <c r="Z13" s="48">
        <v>583</v>
      </c>
      <c r="AA13" s="48">
        <v>0</v>
      </c>
      <c r="AB13" s="48">
        <v>8583</v>
      </c>
      <c r="AC13" s="48">
        <v>0</v>
      </c>
      <c r="AD13" s="48">
        <v>0</v>
      </c>
      <c r="AE13" s="48">
        <v>40</v>
      </c>
      <c r="AF13" s="48">
        <v>93563</v>
      </c>
      <c r="AG13" s="48">
        <v>67923</v>
      </c>
      <c r="AH13" s="48">
        <v>0</v>
      </c>
      <c r="AI13" s="48">
        <v>1</v>
      </c>
      <c r="AJ13" s="48">
        <v>0</v>
      </c>
      <c r="AK13" s="48">
        <v>30430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9970</v>
      </c>
      <c r="AV13" s="48">
        <v>149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0</v>
      </c>
      <c r="BD13" s="48">
        <v>0</v>
      </c>
      <c r="BE13" s="48">
        <v>0</v>
      </c>
      <c r="BF13" s="48">
        <v>0</v>
      </c>
      <c r="BG13" s="48">
        <v>0</v>
      </c>
      <c r="BH13" s="48">
        <v>0</v>
      </c>
      <c r="BI13" s="48">
        <v>0</v>
      </c>
      <c r="BJ13" s="48">
        <v>0</v>
      </c>
      <c r="BK13" s="48">
        <v>0</v>
      </c>
      <c r="BL13" s="48">
        <v>0</v>
      </c>
      <c r="BM13" s="48">
        <v>6263</v>
      </c>
      <c r="BN13" s="48">
        <v>3730</v>
      </c>
      <c r="BO13" s="48">
        <v>0</v>
      </c>
      <c r="BP13" s="48">
        <v>0</v>
      </c>
      <c r="BQ13" s="48">
        <v>0</v>
      </c>
      <c r="BR13" s="48">
        <v>0</v>
      </c>
      <c r="BS13" s="48">
        <v>0</v>
      </c>
      <c r="BT13" s="48">
        <v>0</v>
      </c>
      <c r="BU13" s="48">
        <v>1338</v>
      </c>
      <c r="BV13" s="48">
        <v>0</v>
      </c>
      <c r="BW13" s="48">
        <v>0</v>
      </c>
      <c r="BX13" s="48">
        <v>0</v>
      </c>
      <c r="BY13" s="48">
        <v>1495</v>
      </c>
      <c r="BZ13" s="48">
        <v>0</v>
      </c>
      <c r="CA13" s="55">
        <v>0</v>
      </c>
      <c r="CB13" s="49">
        <v>310714</v>
      </c>
      <c r="CC13" s="61">
        <v>3074933</v>
      </c>
      <c r="CD13" s="48">
        <v>0</v>
      </c>
      <c r="CE13" s="48">
        <v>0</v>
      </c>
      <c r="CF13" s="48">
        <v>8260</v>
      </c>
      <c r="CG13" s="48">
        <v>-5007</v>
      </c>
      <c r="CH13" s="55">
        <v>4330834</v>
      </c>
      <c r="CI13" s="49">
        <v>7719734</v>
      </c>
    </row>
    <row r="14" spans="1:87" ht="19.5" x14ac:dyDescent="0.25">
      <c r="A14" s="30" t="s">
        <v>268</v>
      </c>
      <c r="B14" s="42" t="s">
        <v>5</v>
      </c>
      <c r="C14" s="43" t="s">
        <v>116</v>
      </c>
      <c r="D14" s="51">
        <v>0</v>
      </c>
      <c r="E14" s="48">
        <v>0</v>
      </c>
      <c r="F14" s="48">
        <v>0</v>
      </c>
      <c r="G14" s="48">
        <v>0</v>
      </c>
      <c r="H14" s="48">
        <v>0</v>
      </c>
      <c r="I14" s="48">
        <v>19</v>
      </c>
      <c r="J14" s="48">
        <v>0</v>
      </c>
      <c r="K14" s="48">
        <v>0</v>
      </c>
      <c r="L14" s="48">
        <v>5510</v>
      </c>
      <c r="M14" s="48">
        <v>227296</v>
      </c>
      <c r="N14" s="48">
        <v>1043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1837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0</v>
      </c>
      <c r="BD14" s="48">
        <v>0</v>
      </c>
      <c r="BE14" s="48">
        <v>0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</v>
      </c>
      <c r="BM14" s="48">
        <v>341</v>
      </c>
      <c r="BN14" s="48">
        <v>248</v>
      </c>
      <c r="BO14" s="48">
        <v>0</v>
      </c>
      <c r="BP14" s="48">
        <v>0</v>
      </c>
      <c r="BQ14" s="48">
        <v>0</v>
      </c>
      <c r="BR14" s="48">
        <v>0</v>
      </c>
      <c r="BS14" s="48">
        <v>0</v>
      </c>
      <c r="BT14" s="48">
        <v>0</v>
      </c>
      <c r="BU14" s="48">
        <v>0</v>
      </c>
      <c r="BV14" s="48">
        <v>0</v>
      </c>
      <c r="BW14" s="48">
        <v>0</v>
      </c>
      <c r="BX14" s="48">
        <v>0</v>
      </c>
      <c r="BY14" s="48">
        <v>0</v>
      </c>
      <c r="BZ14" s="48">
        <v>282</v>
      </c>
      <c r="CA14" s="55">
        <v>0</v>
      </c>
      <c r="CB14" s="49">
        <v>236576</v>
      </c>
      <c r="CC14" s="61">
        <v>193329</v>
      </c>
      <c r="CD14" s="48">
        <v>0</v>
      </c>
      <c r="CE14" s="48">
        <v>0</v>
      </c>
      <c r="CF14" s="48">
        <v>317849</v>
      </c>
      <c r="CG14" s="48">
        <v>0</v>
      </c>
      <c r="CH14" s="55">
        <v>1024150</v>
      </c>
      <c r="CI14" s="49">
        <v>1771904</v>
      </c>
    </row>
    <row r="15" spans="1:87" ht="19.5" x14ac:dyDescent="0.25">
      <c r="A15" s="30" t="s">
        <v>281</v>
      </c>
      <c r="B15" s="42" t="s">
        <v>6</v>
      </c>
      <c r="C15" s="43" t="s">
        <v>117</v>
      </c>
      <c r="D15" s="51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145788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790365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45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>
        <v>0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</v>
      </c>
      <c r="BN15" s="48">
        <v>0</v>
      </c>
      <c r="BO15" s="48">
        <v>0</v>
      </c>
      <c r="BP15" s="48">
        <v>0</v>
      </c>
      <c r="BQ15" s="48">
        <v>0</v>
      </c>
      <c r="BR15" s="48">
        <v>0</v>
      </c>
      <c r="BS15" s="48">
        <v>0</v>
      </c>
      <c r="BT15" s="48">
        <v>0</v>
      </c>
      <c r="BU15" s="48">
        <v>0</v>
      </c>
      <c r="BV15" s="48">
        <v>0</v>
      </c>
      <c r="BW15" s="48">
        <v>0</v>
      </c>
      <c r="BX15" s="48">
        <v>0</v>
      </c>
      <c r="BY15" s="48">
        <v>0</v>
      </c>
      <c r="BZ15" s="48">
        <v>0</v>
      </c>
      <c r="CA15" s="55">
        <v>0</v>
      </c>
      <c r="CB15" s="49">
        <v>936198</v>
      </c>
      <c r="CC15" s="61">
        <v>3312</v>
      </c>
      <c r="CD15" s="48">
        <v>0</v>
      </c>
      <c r="CE15" s="48">
        <v>0</v>
      </c>
      <c r="CF15" s="48">
        <v>0</v>
      </c>
      <c r="CG15" s="48">
        <v>0</v>
      </c>
      <c r="CH15" s="55">
        <v>1270</v>
      </c>
      <c r="CI15" s="49">
        <v>940780</v>
      </c>
    </row>
    <row r="16" spans="1:87" ht="19.5" x14ac:dyDescent="0.25">
      <c r="A16" s="30" t="s">
        <v>294</v>
      </c>
      <c r="B16" s="42" t="s">
        <v>7</v>
      </c>
      <c r="C16" s="43" t="s">
        <v>118</v>
      </c>
      <c r="D16" s="51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202344</v>
      </c>
      <c r="L16" s="48">
        <v>51993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10</v>
      </c>
      <c r="U16" s="48">
        <v>0</v>
      </c>
      <c r="V16" s="48">
        <v>0</v>
      </c>
      <c r="W16" s="48">
        <v>2576</v>
      </c>
      <c r="X16" s="48">
        <v>0</v>
      </c>
      <c r="Y16" s="48">
        <v>0</v>
      </c>
      <c r="Z16" s="48">
        <v>0</v>
      </c>
      <c r="AA16" s="48">
        <v>0</v>
      </c>
      <c r="AB16" s="48">
        <v>212728</v>
      </c>
      <c r="AC16" s="48">
        <v>0</v>
      </c>
      <c r="AD16" s="48">
        <v>97018</v>
      </c>
      <c r="AE16" s="48">
        <v>0</v>
      </c>
      <c r="AF16" s="48">
        <v>764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4</v>
      </c>
      <c r="AT16" s="48">
        <v>25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>
        <v>0</v>
      </c>
      <c r="BF16" s="48">
        <v>0</v>
      </c>
      <c r="BG16" s="48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82</v>
      </c>
      <c r="BN16" s="48">
        <v>73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55">
        <v>0</v>
      </c>
      <c r="CB16" s="49">
        <v>567617</v>
      </c>
      <c r="CC16" s="61">
        <v>2518</v>
      </c>
      <c r="CD16" s="48">
        <v>0</v>
      </c>
      <c r="CE16" s="48">
        <v>0</v>
      </c>
      <c r="CF16" s="48">
        <v>8298</v>
      </c>
      <c r="CG16" s="48">
        <v>6831</v>
      </c>
      <c r="CH16" s="55">
        <v>3375401</v>
      </c>
      <c r="CI16" s="49">
        <v>3960665</v>
      </c>
    </row>
    <row r="17" spans="1:87" ht="19.5" x14ac:dyDescent="0.25">
      <c r="A17" s="30" t="s">
        <v>308</v>
      </c>
      <c r="B17" s="42" t="s">
        <v>8</v>
      </c>
      <c r="C17" s="43" t="s">
        <v>119</v>
      </c>
      <c r="D17" s="51">
        <v>10286</v>
      </c>
      <c r="E17" s="48">
        <v>12056</v>
      </c>
      <c r="F17" s="48">
        <v>25238</v>
      </c>
      <c r="G17" s="48">
        <v>28559</v>
      </c>
      <c r="H17" s="48">
        <v>288972</v>
      </c>
      <c r="I17" s="48">
        <v>21793</v>
      </c>
      <c r="J17" s="48">
        <v>17999</v>
      </c>
      <c r="K17" s="48">
        <v>133513</v>
      </c>
      <c r="L17" s="48">
        <v>12918</v>
      </c>
      <c r="M17" s="48">
        <v>19408</v>
      </c>
      <c r="N17" s="48">
        <v>10181</v>
      </c>
      <c r="O17" s="48">
        <v>1504</v>
      </c>
      <c r="P17" s="48">
        <v>8240</v>
      </c>
      <c r="Q17" s="48">
        <v>0</v>
      </c>
      <c r="R17" s="48">
        <v>121359</v>
      </c>
      <c r="S17" s="48">
        <v>11305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2196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4593</v>
      </c>
      <c r="AO17" s="48">
        <v>120</v>
      </c>
      <c r="AP17" s="48">
        <v>0</v>
      </c>
      <c r="AQ17" s="48">
        <v>3525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180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>
        <v>0</v>
      </c>
      <c r="BF17" s="48">
        <v>0</v>
      </c>
      <c r="BG17" s="48">
        <v>0</v>
      </c>
      <c r="BH17" s="48">
        <v>3698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4090</v>
      </c>
      <c r="BV17" s="48">
        <v>0</v>
      </c>
      <c r="BW17" s="48">
        <v>112</v>
      </c>
      <c r="BX17" s="48">
        <v>0</v>
      </c>
      <c r="BY17" s="48">
        <v>0</v>
      </c>
      <c r="BZ17" s="48">
        <v>0</v>
      </c>
      <c r="CA17" s="55">
        <v>0</v>
      </c>
      <c r="CB17" s="49">
        <v>741845</v>
      </c>
      <c r="CC17" s="61">
        <v>0</v>
      </c>
      <c r="CD17" s="48">
        <v>0</v>
      </c>
      <c r="CE17" s="48">
        <v>0</v>
      </c>
      <c r="CF17" s="48">
        <v>0</v>
      </c>
      <c r="CG17" s="48">
        <v>0</v>
      </c>
      <c r="CH17" s="55">
        <v>0</v>
      </c>
      <c r="CI17" s="49">
        <v>741845</v>
      </c>
    </row>
    <row r="18" spans="1:87" ht="19.5" x14ac:dyDescent="0.25">
      <c r="A18" s="30" t="s">
        <v>321</v>
      </c>
      <c r="B18" s="42" t="s">
        <v>9</v>
      </c>
      <c r="C18" s="43" t="s">
        <v>120</v>
      </c>
      <c r="D18" s="51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59877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1327016</v>
      </c>
      <c r="U18" s="48">
        <v>0</v>
      </c>
      <c r="V18" s="48">
        <v>0</v>
      </c>
      <c r="W18" s="48">
        <v>0</v>
      </c>
      <c r="X18" s="48">
        <v>582678</v>
      </c>
      <c r="Y18" s="48">
        <v>2764</v>
      </c>
      <c r="Z18" s="48">
        <v>0</v>
      </c>
      <c r="AA18" s="48">
        <v>0</v>
      </c>
      <c r="AB18" s="48">
        <v>19</v>
      </c>
      <c r="AC18" s="48">
        <v>1721</v>
      </c>
      <c r="AD18" s="48">
        <v>0</v>
      </c>
      <c r="AE18" s="48">
        <v>3743</v>
      </c>
      <c r="AF18" s="48">
        <v>63</v>
      </c>
      <c r="AG18" s="48">
        <v>0</v>
      </c>
      <c r="AH18" s="48">
        <v>0</v>
      </c>
      <c r="AI18" s="48">
        <v>0</v>
      </c>
      <c r="AJ18" s="48">
        <v>0</v>
      </c>
      <c r="AK18" s="48">
        <v>993</v>
      </c>
      <c r="AL18" s="48">
        <v>0</v>
      </c>
      <c r="AM18" s="48">
        <v>10923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151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8">
        <v>0</v>
      </c>
      <c r="BF18" s="48">
        <v>0</v>
      </c>
      <c r="BG18" s="48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5036</v>
      </c>
      <c r="BN18" s="48">
        <v>191984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55</v>
      </c>
      <c r="BV18" s="48">
        <v>0</v>
      </c>
      <c r="BW18" s="48">
        <v>0</v>
      </c>
      <c r="BX18" s="48">
        <v>0</v>
      </c>
      <c r="BY18" s="48">
        <v>62</v>
      </c>
      <c r="BZ18" s="48">
        <v>380</v>
      </c>
      <c r="CA18" s="55">
        <v>0</v>
      </c>
      <c r="CB18" s="49">
        <v>2187465</v>
      </c>
      <c r="CC18" s="61">
        <v>1442491</v>
      </c>
      <c r="CD18" s="48">
        <v>0</v>
      </c>
      <c r="CE18" s="48">
        <v>0</v>
      </c>
      <c r="CF18" s="48">
        <v>566373</v>
      </c>
      <c r="CG18" s="48">
        <v>-430</v>
      </c>
      <c r="CH18" s="55">
        <v>2284</v>
      </c>
      <c r="CI18" s="49">
        <v>4198183</v>
      </c>
    </row>
    <row r="19" spans="1:87" ht="19.5" x14ac:dyDescent="0.25">
      <c r="A19" s="30" t="s">
        <v>334</v>
      </c>
      <c r="B19" s="42" t="s">
        <v>10</v>
      </c>
      <c r="C19" s="43" t="s">
        <v>121</v>
      </c>
      <c r="D19" s="51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16568</v>
      </c>
      <c r="O19" s="48">
        <v>0</v>
      </c>
      <c r="P19" s="48">
        <v>0</v>
      </c>
      <c r="Q19" s="48">
        <v>0</v>
      </c>
      <c r="R19" s="48">
        <v>88</v>
      </c>
      <c r="S19" s="48">
        <v>10</v>
      </c>
      <c r="T19" s="48">
        <v>0</v>
      </c>
      <c r="U19" s="48">
        <v>10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5803</v>
      </c>
      <c r="AL19" s="48">
        <v>0</v>
      </c>
      <c r="AM19" s="48">
        <v>0</v>
      </c>
      <c r="AN19" s="48">
        <v>205167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2324</v>
      </c>
      <c r="AV19" s="48">
        <v>0</v>
      </c>
      <c r="AW19" s="48">
        <v>0</v>
      </c>
      <c r="AX19" s="48">
        <v>442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8">
        <v>36</v>
      </c>
      <c r="BF19" s="48">
        <v>0</v>
      </c>
      <c r="BG19" s="48">
        <v>0</v>
      </c>
      <c r="BH19" s="48">
        <v>0</v>
      </c>
      <c r="BI19" s="48">
        <v>185377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55">
        <v>0</v>
      </c>
      <c r="CB19" s="49">
        <v>415825</v>
      </c>
      <c r="CC19" s="61">
        <v>25577</v>
      </c>
      <c r="CD19" s="48">
        <v>0</v>
      </c>
      <c r="CE19" s="48">
        <v>0</v>
      </c>
      <c r="CF19" s="48">
        <v>0</v>
      </c>
      <c r="CG19" s="48">
        <v>1290</v>
      </c>
      <c r="CH19" s="55">
        <v>97295</v>
      </c>
      <c r="CI19" s="49">
        <v>539987</v>
      </c>
    </row>
    <row r="20" spans="1:87" ht="19.5" x14ac:dyDescent="0.25">
      <c r="A20" s="30" t="s">
        <v>348</v>
      </c>
      <c r="B20" s="42" t="s">
        <v>11</v>
      </c>
      <c r="C20" s="43" t="s">
        <v>122</v>
      </c>
      <c r="D20" s="51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1906819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1298191</v>
      </c>
      <c r="V20" s="48">
        <v>4096962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3330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8">
        <v>0</v>
      </c>
      <c r="BF20" s="48">
        <v>0</v>
      </c>
      <c r="BG20" s="48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10103</v>
      </c>
      <c r="BN20" s="48">
        <v>46276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55">
        <v>0</v>
      </c>
      <c r="CB20" s="49">
        <v>7361681</v>
      </c>
      <c r="CC20" s="61">
        <v>2693956</v>
      </c>
      <c r="CD20" s="48">
        <v>0</v>
      </c>
      <c r="CE20" s="48">
        <v>0</v>
      </c>
      <c r="CF20" s="48">
        <v>0</v>
      </c>
      <c r="CG20" s="48">
        <v>0</v>
      </c>
      <c r="CH20" s="55">
        <v>107629</v>
      </c>
      <c r="CI20" s="49">
        <v>10163266</v>
      </c>
    </row>
    <row r="21" spans="1:87" ht="19.5" x14ac:dyDescent="0.25">
      <c r="A21" s="30" t="s">
        <v>361</v>
      </c>
      <c r="B21" s="42" t="s">
        <v>12</v>
      </c>
      <c r="C21" s="43" t="s">
        <v>123</v>
      </c>
      <c r="D21" s="51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211377</v>
      </c>
      <c r="Q21" s="48">
        <v>4016167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55">
        <v>0</v>
      </c>
      <c r="CB21" s="49">
        <v>4227544</v>
      </c>
      <c r="CC21" s="61">
        <v>0</v>
      </c>
      <c r="CD21" s="48">
        <v>0</v>
      </c>
      <c r="CE21" s="48">
        <v>0</v>
      </c>
      <c r="CF21" s="48">
        <v>0</v>
      </c>
      <c r="CG21" s="48">
        <v>0</v>
      </c>
      <c r="CH21" s="55">
        <v>0</v>
      </c>
      <c r="CI21" s="49">
        <v>4227544</v>
      </c>
    </row>
    <row r="22" spans="1:87" ht="19.5" x14ac:dyDescent="0.25">
      <c r="A22" s="30" t="s">
        <v>374</v>
      </c>
      <c r="B22" s="42" t="s">
        <v>13</v>
      </c>
      <c r="C22" s="43" t="s">
        <v>124</v>
      </c>
      <c r="D22" s="51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238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939431</v>
      </c>
      <c r="AR22" s="48">
        <v>0</v>
      </c>
      <c r="AS22" s="48">
        <v>94</v>
      </c>
      <c r="AT22" s="48">
        <v>0</v>
      </c>
      <c r="AU22" s="48">
        <v>0</v>
      </c>
      <c r="AV22" s="48">
        <v>261</v>
      </c>
      <c r="AW22" s="48">
        <v>6136</v>
      </c>
      <c r="AX22" s="48">
        <v>0</v>
      </c>
      <c r="AY22" s="48">
        <v>0</v>
      </c>
      <c r="AZ22" s="48">
        <v>17</v>
      </c>
      <c r="BA22" s="48">
        <v>0</v>
      </c>
      <c r="BB22" s="48">
        <v>0</v>
      </c>
      <c r="BC22" s="48">
        <v>0</v>
      </c>
      <c r="BD22" s="48">
        <v>0</v>
      </c>
      <c r="BE22" s="48">
        <v>0</v>
      </c>
      <c r="BF22" s="48">
        <v>0</v>
      </c>
      <c r="BG22" s="48">
        <v>22357</v>
      </c>
      <c r="BH22" s="48">
        <v>0</v>
      </c>
      <c r="BI22" s="48">
        <v>0</v>
      </c>
      <c r="BJ22" s="48">
        <v>0</v>
      </c>
      <c r="BK22" s="48">
        <v>5653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55">
        <v>0</v>
      </c>
      <c r="CB22" s="49">
        <v>974187</v>
      </c>
      <c r="CC22" s="61">
        <v>0</v>
      </c>
      <c r="CD22" s="48">
        <v>0</v>
      </c>
      <c r="CE22" s="48">
        <v>0</v>
      </c>
      <c r="CF22" s="48">
        <v>0</v>
      </c>
      <c r="CG22" s="48">
        <v>2844</v>
      </c>
      <c r="CH22" s="55">
        <v>8646543</v>
      </c>
      <c r="CI22" s="49">
        <v>9623574</v>
      </c>
    </row>
    <row r="23" spans="1:87" ht="19.5" x14ac:dyDescent="0.25">
      <c r="A23" s="30" t="s">
        <v>388</v>
      </c>
      <c r="B23" s="42" t="s">
        <v>14</v>
      </c>
      <c r="C23" s="43" t="s">
        <v>125</v>
      </c>
      <c r="D23" s="51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4</v>
      </c>
      <c r="AT23" s="48">
        <v>14</v>
      </c>
      <c r="AU23" s="48">
        <v>0</v>
      </c>
      <c r="AV23" s="48">
        <v>0</v>
      </c>
      <c r="AW23" s="48">
        <v>26</v>
      </c>
      <c r="AX23" s="48">
        <v>0</v>
      </c>
      <c r="AY23" s="48">
        <v>333441</v>
      </c>
      <c r="AZ23" s="48">
        <v>42</v>
      </c>
      <c r="BA23" s="48">
        <v>0</v>
      </c>
      <c r="BB23" s="48">
        <v>0</v>
      </c>
      <c r="BC23" s="48">
        <v>0</v>
      </c>
      <c r="BD23" s="48">
        <v>0</v>
      </c>
      <c r="BE23" s="48">
        <v>0</v>
      </c>
      <c r="BF23" s="48">
        <v>0</v>
      </c>
      <c r="BG23" s="48">
        <v>0</v>
      </c>
      <c r="BH23" s="48">
        <v>0</v>
      </c>
      <c r="BI23" s="48">
        <v>2791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55">
        <v>0</v>
      </c>
      <c r="CB23" s="49">
        <v>336318</v>
      </c>
      <c r="CC23" s="61">
        <v>0</v>
      </c>
      <c r="CD23" s="48">
        <v>0</v>
      </c>
      <c r="CE23" s="48">
        <v>0</v>
      </c>
      <c r="CF23" s="48">
        <v>0</v>
      </c>
      <c r="CG23" s="48">
        <v>-12838</v>
      </c>
      <c r="CH23" s="55">
        <v>3066894</v>
      </c>
      <c r="CI23" s="49">
        <v>3390374</v>
      </c>
    </row>
    <row r="24" spans="1:87" ht="19.5" x14ac:dyDescent="0.25">
      <c r="A24" s="30" t="s">
        <v>401</v>
      </c>
      <c r="B24" s="42" t="s">
        <v>15</v>
      </c>
      <c r="C24" s="43" t="s">
        <v>126</v>
      </c>
      <c r="D24" s="51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12277</v>
      </c>
      <c r="S24" s="48">
        <v>1260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1608</v>
      </c>
      <c r="AS24" s="48">
        <v>803</v>
      </c>
      <c r="AT24" s="48">
        <v>17</v>
      </c>
      <c r="AU24" s="48">
        <v>4</v>
      </c>
      <c r="AV24" s="48">
        <v>9</v>
      </c>
      <c r="AW24" s="48">
        <v>3349</v>
      </c>
      <c r="AX24" s="48">
        <v>79025</v>
      </c>
      <c r="AY24" s="48">
        <v>0</v>
      </c>
      <c r="AZ24" s="48">
        <v>171</v>
      </c>
      <c r="BA24" s="48">
        <v>0</v>
      </c>
      <c r="BB24" s="48">
        <v>0</v>
      </c>
      <c r="BC24" s="48">
        <v>0</v>
      </c>
      <c r="BD24" s="48">
        <v>0</v>
      </c>
      <c r="BE24" s="48">
        <v>0</v>
      </c>
      <c r="BF24" s="48">
        <v>0</v>
      </c>
      <c r="BG24" s="48">
        <v>0</v>
      </c>
      <c r="BH24" s="48">
        <v>0</v>
      </c>
      <c r="BI24" s="48">
        <v>142709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55">
        <v>0</v>
      </c>
      <c r="CB24" s="49">
        <v>241232</v>
      </c>
      <c r="CC24" s="61">
        <v>1035</v>
      </c>
      <c r="CD24" s="48">
        <v>0</v>
      </c>
      <c r="CE24" s="48">
        <v>0</v>
      </c>
      <c r="CF24" s="48">
        <v>0</v>
      </c>
      <c r="CG24" s="48">
        <v>-7759</v>
      </c>
      <c r="CH24" s="55">
        <v>7071</v>
      </c>
      <c r="CI24" s="49">
        <v>241579</v>
      </c>
    </row>
    <row r="25" spans="1:87" ht="19.5" x14ac:dyDescent="0.25">
      <c r="A25" s="30" t="s">
        <v>415</v>
      </c>
      <c r="B25" s="42" t="s">
        <v>16</v>
      </c>
      <c r="C25" s="43" t="s">
        <v>127</v>
      </c>
      <c r="D25" s="51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135487</v>
      </c>
      <c r="U25" s="48">
        <v>765</v>
      </c>
      <c r="V25" s="48">
        <v>78119</v>
      </c>
      <c r="W25" s="48">
        <v>43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39966</v>
      </c>
      <c r="AF25" s="48">
        <v>6002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8">
        <v>0</v>
      </c>
      <c r="BF25" s="48">
        <v>0</v>
      </c>
      <c r="BG25" s="48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28003</v>
      </c>
      <c r="BN25" s="48">
        <v>232262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408</v>
      </c>
      <c r="BV25" s="48">
        <v>0</v>
      </c>
      <c r="BW25" s="48">
        <v>0</v>
      </c>
      <c r="BX25" s="48">
        <v>0</v>
      </c>
      <c r="BY25" s="48">
        <v>456</v>
      </c>
      <c r="BZ25" s="48">
        <v>13749</v>
      </c>
      <c r="CA25" s="55">
        <v>0</v>
      </c>
      <c r="CB25" s="49">
        <v>535260</v>
      </c>
      <c r="CC25" s="61">
        <v>3104494</v>
      </c>
      <c r="CD25" s="48">
        <v>0</v>
      </c>
      <c r="CE25" s="48">
        <v>0</v>
      </c>
      <c r="CF25" s="48">
        <v>0</v>
      </c>
      <c r="CG25" s="48">
        <v>0</v>
      </c>
      <c r="CH25" s="55">
        <v>4069</v>
      </c>
      <c r="CI25" s="49">
        <v>3643823</v>
      </c>
    </row>
    <row r="26" spans="1:87" ht="19.5" x14ac:dyDescent="0.25">
      <c r="A26" s="30" t="s">
        <v>427</v>
      </c>
      <c r="B26" s="42" t="s">
        <v>17</v>
      </c>
      <c r="C26" s="43" t="s">
        <v>128</v>
      </c>
      <c r="D26" s="51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1276</v>
      </c>
      <c r="N26" s="48">
        <v>0</v>
      </c>
      <c r="O26" s="48">
        <v>8334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152658</v>
      </c>
      <c r="V26" s="48">
        <v>1774</v>
      </c>
      <c r="W26" s="48">
        <v>456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175110</v>
      </c>
      <c r="AF26" s="48">
        <v>530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8">
        <v>0</v>
      </c>
      <c r="BF26" s="48">
        <v>0</v>
      </c>
      <c r="BG26" s="48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2065</v>
      </c>
      <c r="BN26" s="48">
        <v>6631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483</v>
      </c>
      <c r="BV26" s="48">
        <v>0</v>
      </c>
      <c r="BW26" s="48">
        <v>0</v>
      </c>
      <c r="BX26" s="48">
        <v>0</v>
      </c>
      <c r="BY26" s="48">
        <v>539</v>
      </c>
      <c r="BZ26" s="48">
        <v>1514</v>
      </c>
      <c r="CA26" s="55">
        <v>0</v>
      </c>
      <c r="CB26" s="49">
        <v>351370</v>
      </c>
      <c r="CC26" s="61">
        <v>1026249</v>
      </c>
      <c r="CD26" s="48">
        <v>0</v>
      </c>
      <c r="CE26" s="48">
        <v>0</v>
      </c>
      <c r="CF26" s="48">
        <v>0</v>
      </c>
      <c r="CG26" s="48">
        <v>5032</v>
      </c>
      <c r="CH26" s="55">
        <v>2132301</v>
      </c>
      <c r="CI26" s="49">
        <v>3514952</v>
      </c>
    </row>
    <row r="27" spans="1:87" ht="19.5" x14ac:dyDescent="0.25">
      <c r="A27" s="30" t="s">
        <v>440</v>
      </c>
      <c r="B27" s="42" t="s">
        <v>18</v>
      </c>
      <c r="C27" s="43" t="s">
        <v>129</v>
      </c>
      <c r="D27" s="51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3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33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15</v>
      </c>
      <c r="BN27" s="48">
        <v>295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255</v>
      </c>
      <c r="CA27" s="55">
        <v>0</v>
      </c>
      <c r="CB27" s="49">
        <v>601</v>
      </c>
      <c r="CC27" s="61">
        <v>332006</v>
      </c>
      <c r="CD27" s="48">
        <v>0</v>
      </c>
      <c r="CE27" s="48">
        <v>0</v>
      </c>
      <c r="CF27" s="48">
        <v>0</v>
      </c>
      <c r="CG27" s="48">
        <v>6464</v>
      </c>
      <c r="CH27" s="55">
        <v>7039698</v>
      </c>
      <c r="CI27" s="49">
        <v>7378769</v>
      </c>
    </row>
    <row r="28" spans="1:87" ht="19.5" x14ac:dyDescent="0.25">
      <c r="A28" s="30" t="s">
        <v>454</v>
      </c>
      <c r="B28" s="42" t="s">
        <v>19</v>
      </c>
      <c r="C28" s="43" t="s">
        <v>130</v>
      </c>
      <c r="D28" s="51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149</v>
      </c>
      <c r="P28" s="48">
        <v>1619</v>
      </c>
      <c r="Q28" s="48">
        <v>0</v>
      </c>
      <c r="R28" s="48">
        <v>0</v>
      </c>
      <c r="S28" s="48">
        <v>0</v>
      </c>
      <c r="T28" s="48">
        <v>15064</v>
      </c>
      <c r="U28" s="48">
        <v>43940</v>
      </c>
      <c r="V28" s="48">
        <v>158</v>
      </c>
      <c r="W28" s="48">
        <v>219467</v>
      </c>
      <c r="X28" s="48">
        <v>11630</v>
      </c>
      <c r="Y28" s="48">
        <v>27481</v>
      </c>
      <c r="Z28" s="48">
        <v>0</v>
      </c>
      <c r="AA28" s="48">
        <v>0</v>
      </c>
      <c r="AB28" s="48">
        <v>5463</v>
      </c>
      <c r="AC28" s="48">
        <v>1395</v>
      </c>
      <c r="AD28" s="48">
        <v>0</v>
      </c>
      <c r="AE28" s="48">
        <v>209676</v>
      </c>
      <c r="AF28" s="48">
        <v>24890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590</v>
      </c>
      <c r="AR28" s="48">
        <v>1128</v>
      </c>
      <c r="AS28" s="48">
        <v>19497</v>
      </c>
      <c r="AT28" s="48">
        <v>1004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2294</v>
      </c>
      <c r="BN28" s="48">
        <v>19246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24</v>
      </c>
      <c r="BV28" s="48">
        <v>0</v>
      </c>
      <c r="BW28" s="48">
        <v>0</v>
      </c>
      <c r="BX28" s="48">
        <v>0</v>
      </c>
      <c r="BY28" s="48">
        <v>27</v>
      </c>
      <c r="BZ28" s="48">
        <v>1371</v>
      </c>
      <c r="CA28" s="55">
        <v>0</v>
      </c>
      <c r="CB28" s="49">
        <v>606113</v>
      </c>
      <c r="CC28" s="61">
        <v>1366661</v>
      </c>
      <c r="CD28" s="48">
        <v>0</v>
      </c>
      <c r="CE28" s="48">
        <v>0</v>
      </c>
      <c r="CF28" s="48">
        <v>0</v>
      </c>
      <c r="CG28" s="48">
        <v>5888</v>
      </c>
      <c r="CH28" s="55">
        <v>237297</v>
      </c>
      <c r="CI28" s="49">
        <v>2215959</v>
      </c>
    </row>
    <row r="29" spans="1:87" ht="19.5" x14ac:dyDescent="0.25">
      <c r="A29" s="30" t="s">
        <v>467</v>
      </c>
      <c r="B29" s="42" t="s">
        <v>20</v>
      </c>
      <c r="C29" s="43" t="s">
        <v>131</v>
      </c>
      <c r="D29" s="51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278812</v>
      </c>
      <c r="Y29" s="48">
        <v>30611</v>
      </c>
      <c r="Z29" s="48">
        <v>0</v>
      </c>
      <c r="AA29" s="48">
        <v>0</v>
      </c>
      <c r="AB29" s="48">
        <v>7509</v>
      </c>
      <c r="AC29" s="48">
        <v>23</v>
      </c>
      <c r="AD29" s="48">
        <v>7</v>
      </c>
      <c r="AE29" s="48">
        <v>0</v>
      </c>
      <c r="AF29" s="48">
        <v>6246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8">
        <v>0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14043</v>
      </c>
      <c r="BL29" s="48">
        <v>0</v>
      </c>
      <c r="BM29" s="48">
        <v>8194</v>
      </c>
      <c r="BN29" s="48">
        <v>50009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323</v>
      </c>
      <c r="BV29" s="48">
        <v>0</v>
      </c>
      <c r="BW29" s="48">
        <v>0</v>
      </c>
      <c r="BX29" s="48">
        <v>0</v>
      </c>
      <c r="BY29" s="48">
        <v>361</v>
      </c>
      <c r="BZ29" s="48">
        <v>5986</v>
      </c>
      <c r="CA29" s="55">
        <v>0</v>
      </c>
      <c r="CB29" s="49">
        <v>402124</v>
      </c>
      <c r="CC29" s="61">
        <v>1997668</v>
      </c>
      <c r="CD29" s="48">
        <v>0</v>
      </c>
      <c r="CE29" s="48">
        <v>0</v>
      </c>
      <c r="CF29" s="48">
        <v>0</v>
      </c>
      <c r="CG29" s="48">
        <v>-263</v>
      </c>
      <c r="CH29" s="55">
        <v>3148</v>
      </c>
      <c r="CI29" s="49">
        <v>2402677</v>
      </c>
    </row>
    <row r="30" spans="1:87" ht="19.5" x14ac:dyDescent="0.25">
      <c r="A30" s="30" t="s">
        <v>480</v>
      </c>
      <c r="B30" s="42" t="s">
        <v>21</v>
      </c>
      <c r="C30" s="43" t="s">
        <v>132</v>
      </c>
      <c r="D30" s="51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9939</v>
      </c>
      <c r="Z30" s="48">
        <v>0</v>
      </c>
      <c r="AA30" s="48">
        <v>0</v>
      </c>
      <c r="AB30" s="48">
        <v>12411</v>
      </c>
      <c r="AC30" s="48">
        <v>0</v>
      </c>
      <c r="AD30" s="48">
        <v>0</v>
      </c>
      <c r="AE30" s="48">
        <v>0</v>
      </c>
      <c r="AF30" s="48">
        <v>4458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8">
        <v>0</v>
      </c>
      <c r="BF30" s="48">
        <v>0</v>
      </c>
      <c r="BG30" s="48">
        <v>0</v>
      </c>
      <c r="BH30" s="48">
        <v>0</v>
      </c>
      <c r="BI30" s="48">
        <v>0</v>
      </c>
      <c r="BJ30" s="48">
        <v>0</v>
      </c>
      <c r="BK30" s="48">
        <v>5619</v>
      </c>
      <c r="BL30" s="48">
        <v>0</v>
      </c>
      <c r="BM30" s="48">
        <v>4283</v>
      </c>
      <c r="BN30" s="48">
        <v>38721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64</v>
      </c>
      <c r="BV30" s="48">
        <v>0</v>
      </c>
      <c r="BW30" s="48">
        <v>0</v>
      </c>
      <c r="BX30" s="48">
        <v>0</v>
      </c>
      <c r="BY30" s="48">
        <v>72</v>
      </c>
      <c r="BZ30" s="48">
        <v>5833</v>
      </c>
      <c r="CA30" s="55">
        <v>0</v>
      </c>
      <c r="CB30" s="49">
        <v>81400</v>
      </c>
      <c r="CC30" s="61">
        <v>942010</v>
      </c>
      <c r="CD30" s="48">
        <v>0</v>
      </c>
      <c r="CE30" s="48">
        <v>0</v>
      </c>
      <c r="CF30" s="48">
        <v>0</v>
      </c>
      <c r="CG30" s="48">
        <v>0</v>
      </c>
      <c r="CH30" s="55">
        <v>33283</v>
      </c>
      <c r="CI30" s="49">
        <v>1056693</v>
      </c>
    </row>
    <row r="31" spans="1:87" ht="19.5" x14ac:dyDescent="0.25">
      <c r="A31" s="30" t="s">
        <v>495</v>
      </c>
      <c r="B31" s="42" t="s">
        <v>22</v>
      </c>
      <c r="C31" s="43" t="s">
        <v>133</v>
      </c>
      <c r="D31" s="51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3420</v>
      </c>
      <c r="N31" s="48">
        <v>0</v>
      </c>
      <c r="O31" s="48">
        <v>205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1589</v>
      </c>
      <c r="V31" s="48">
        <v>12</v>
      </c>
      <c r="W31" s="48">
        <v>0</v>
      </c>
      <c r="X31" s="48">
        <v>7609</v>
      </c>
      <c r="Y31" s="48">
        <v>250024</v>
      </c>
      <c r="Z31" s="48">
        <v>53424</v>
      </c>
      <c r="AA31" s="48">
        <v>0</v>
      </c>
      <c r="AB31" s="48">
        <v>4616</v>
      </c>
      <c r="AC31" s="48">
        <v>77422</v>
      </c>
      <c r="AD31" s="48">
        <v>0</v>
      </c>
      <c r="AE31" s="48">
        <v>66567</v>
      </c>
      <c r="AF31" s="48">
        <v>10866</v>
      </c>
      <c r="AG31" s="48">
        <v>0</v>
      </c>
      <c r="AH31" s="48">
        <v>0</v>
      </c>
      <c r="AI31" s="48">
        <v>7381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224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5297</v>
      </c>
      <c r="BN31" s="48">
        <v>82405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244</v>
      </c>
      <c r="BV31" s="48">
        <v>0</v>
      </c>
      <c r="BW31" s="48">
        <v>0</v>
      </c>
      <c r="BX31" s="48">
        <v>0</v>
      </c>
      <c r="BY31" s="48">
        <v>272</v>
      </c>
      <c r="BZ31" s="48">
        <v>1236</v>
      </c>
      <c r="CA31" s="55">
        <v>0</v>
      </c>
      <c r="CB31" s="49">
        <v>572813</v>
      </c>
      <c r="CC31" s="61">
        <v>2002721</v>
      </c>
      <c r="CD31" s="48">
        <v>0</v>
      </c>
      <c r="CE31" s="48">
        <v>0</v>
      </c>
      <c r="CF31" s="48">
        <v>0</v>
      </c>
      <c r="CG31" s="48">
        <v>-11426</v>
      </c>
      <c r="CH31" s="55">
        <v>63324</v>
      </c>
      <c r="CI31" s="49">
        <v>2627432</v>
      </c>
    </row>
    <row r="32" spans="1:87" ht="19.5" x14ac:dyDescent="0.25">
      <c r="A32" s="30" t="s">
        <v>508</v>
      </c>
      <c r="B32" s="42" t="s">
        <v>23</v>
      </c>
      <c r="C32" s="43" t="s">
        <v>134</v>
      </c>
      <c r="D32" s="51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26810</v>
      </c>
      <c r="Y32" s="48">
        <v>21142</v>
      </c>
      <c r="Z32" s="48">
        <v>2248</v>
      </c>
      <c r="AA32" s="48">
        <v>859</v>
      </c>
      <c r="AB32" s="48">
        <v>12667</v>
      </c>
      <c r="AC32" s="48">
        <v>0</v>
      </c>
      <c r="AD32" s="48">
        <v>6</v>
      </c>
      <c r="AE32" s="48">
        <v>1949</v>
      </c>
      <c r="AF32" s="48">
        <v>10736</v>
      </c>
      <c r="AG32" s="48">
        <v>3427</v>
      </c>
      <c r="AH32" s="48">
        <v>99279</v>
      </c>
      <c r="AI32" s="48">
        <v>16360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33371</v>
      </c>
      <c r="AS32" s="48">
        <v>29</v>
      </c>
      <c r="AT32" s="48">
        <v>447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8">
        <v>0</v>
      </c>
      <c r="BF32" s="48">
        <v>0</v>
      </c>
      <c r="BG32" s="48">
        <v>0</v>
      </c>
      <c r="BH32" s="48">
        <v>0</v>
      </c>
      <c r="BI32" s="48">
        <v>0</v>
      </c>
      <c r="BJ32" s="48">
        <v>0</v>
      </c>
      <c r="BK32" s="48">
        <v>5826</v>
      </c>
      <c r="BL32" s="48">
        <v>0</v>
      </c>
      <c r="BM32" s="48">
        <v>1586</v>
      </c>
      <c r="BN32" s="48">
        <v>2473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26</v>
      </c>
      <c r="BV32" s="48">
        <v>0</v>
      </c>
      <c r="BW32" s="48">
        <v>0</v>
      </c>
      <c r="BX32" s="48">
        <v>0</v>
      </c>
      <c r="BY32" s="48">
        <v>29</v>
      </c>
      <c r="BZ32" s="48">
        <v>470</v>
      </c>
      <c r="CA32" s="55">
        <v>0</v>
      </c>
      <c r="CB32" s="49">
        <v>239740</v>
      </c>
      <c r="CC32" s="61">
        <v>361370</v>
      </c>
      <c r="CD32" s="48">
        <v>0</v>
      </c>
      <c r="CE32" s="48">
        <v>0</v>
      </c>
      <c r="CF32" s="48">
        <v>0</v>
      </c>
      <c r="CG32" s="48">
        <v>25552</v>
      </c>
      <c r="CH32" s="55">
        <v>20674</v>
      </c>
      <c r="CI32" s="49">
        <v>647336</v>
      </c>
    </row>
    <row r="33" spans="1:87" ht="19.5" x14ac:dyDescent="0.25">
      <c r="A33" s="30" t="s">
        <v>522</v>
      </c>
      <c r="B33" s="42" t="s">
        <v>24</v>
      </c>
      <c r="C33" s="43" t="s">
        <v>135</v>
      </c>
      <c r="D33" s="51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88</v>
      </c>
      <c r="X33" s="48">
        <v>11143</v>
      </c>
      <c r="Y33" s="48">
        <v>5470</v>
      </c>
      <c r="Z33" s="48">
        <v>0</v>
      </c>
      <c r="AA33" s="48">
        <v>0</v>
      </c>
      <c r="AB33" s="48">
        <v>78513</v>
      </c>
      <c r="AC33" s="48">
        <v>0</v>
      </c>
      <c r="AD33" s="48">
        <v>0</v>
      </c>
      <c r="AE33" s="48">
        <v>0</v>
      </c>
      <c r="AF33" s="48">
        <v>1700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8">
        <v>0</v>
      </c>
      <c r="BF33" s="48">
        <v>0</v>
      </c>
      <c r="BG33" s="48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1258</v>
      </c>
      <c r="BN33" s="48">
        <v>3981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20</v>
      </c>
      <c r="BV33" s="48">
        <v>0</v>
      </c>
      <c r="BW33" s="48">
        <v>0</v>
      </c>
      <c r="BX33" s="48">
        <v>0</v>
      </c>
      <c r="BY33" s="48">
        <v>22</v>
      </c>
      <c r="BZ33" s="48">
        <v>3071</v>
      </c>
      <c r="CA33" s="55">
        <v>0</v>
      </c>
      <c r="CB33" s="49">
        <v>105266</v>
      </c>
      <c r="CC33" s="61">
        <v>225237</v>
      </c>
      <c r="CD33" s="48">
        <v>0</v>
      </c>
      <c r="CE33" s="48">
        <v>0</v>
      </c>
      <c r="CF33" s="48">
        <v>0</v>
      </c>
      <c r="CG33" s="48">
        <v>4136</v>
      </c>
      <c r="CH33" s="55">
        <v>308608</v>
      </c>
      <c r="CI33" s="49">
        <v>643247</v>
      </c>
    </row>
    <row r="34" spans="1:87" ht="19.5" x14ac:dyDescent="0.25">
      <c r="A34" s="30" t="s">
        <v>736</v>
      </c>
      <c r="B34" s="42" t="s">
        <v>25</v>
      </c>
      <c r="C34" s="43" t="s">
        <v>136</v>
      </c>
      <c r="D34" s="51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8">
        <v>0</v>
      </c>
      <c r="BF34" s="48">
        <v>0</v>
      </c>
      <c r="BG34" s="48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533</v>
      </c>
      <c r="BN34" s="48">
        <v>4889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55">
        <v>0</v>
      </c>
      <c r="CB34" s="49">
        <v>5422</v>
      </c>
      <c r="CC34" s="61">
        <v>340454</v>
      </c>
      <c r="CD34" s="48">
        <v>0</v>
      </c>
      <c r="CE34" s="48">
        <v>0</v>
      </c>
      <c r="CF34" s="48">
        <v>0</v>
      </c>
      <c r="CG34" s="48">
        <v>0</v>
      </c>
      <c r="CH34" s="55">
        <v>2892</v>
      </c>
      <c r="CI34" s="49">
        <v>348768</v>
      </c>
    </row>
    <row r="35" spans="1:87" ht="19.5" x14ac:dyDescent="0.25">
      <c r="A35" s="30" t="s">
        <v>737</v>
      </c>
      <c r="B35" s="42" t="s">
        <v>26</v>
      </c>
      <c r="C35" s="43" t="s">
        <v>137</v>
      </c>
      <c r="D35" s="51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33</v>
      </c>
      <c r="Y35" s="48">
        <v>674</v>
      </c>
      <c r="Z35" s="48">
        <v>0</v>
      </c>
      <c r="AA35" s="48">
        <v>0</v>
      </c>
      <c r="AB35" s="48">
        <v>0</v>
      </c>
      <c r="AC35" s="48">
        <v>0</v>
      </c>
      <c r="AD35" s="48">
        <v>29057</v>
      </c>
      <c r="AE35" s="48">
        <v>0</v>
      </c>
      <c r="AF35" s="48">
        <v>2174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2587</v>
      </c>
      <c r="BN35" s="48">
        <v>9227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55">
        <v>0</v>
      </c>
      <c r="CB35" s="49">
        <v>43752</v>
      </c>
      <c r="CC35" s="61">
        <v>159269</v>
      </c>
      <c r="CD35" s="48">
        <v>0</v>
      </c>
      <c r="CE35" s="48">
        <v>0</v>
      </c>
      <c r="CF35" s="48">
        <v>0</v>
      </c>
      <c r="CG35" s="48">
        <v>-1357</v>
      </c>
      <c r="CH35" s="55">
        <v>134224</v>
      </c>
      <c r="CI35" s="49">
        <v>335888</v>
      </c>
    </row>
    <row r="36" spans="1:87" ht="19.5" x14ac:dyDescent="0.25">
      <c r="A36" s="30" t="s">
        <v>738</v>
      </c>
      <c r="B36" s="42" t="s">
        <v>27</v>
      </c>
      <c r="C36" s="43" t="s">
        <v>138</v>
      </c>
      <c r="D36" s="51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866406</v>
      </c>
      <c r="N36" s="48">
        <v>0</v>
      </c>
      <c r="O36" s="48">
        <v>1507891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64827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73066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16495</v>
      </c>
      <c r="CA36" s="55">
        <v>0</v>
      </c>
      <c r="CB36" s="49">
        <v>2528685</v>
      </c>
      <c r="CC36" s="61">
        <v>914178</v>
      </c>
      <c r="CD36" s="48">
        <v>0</v>
      </c>
      <c r="CE36" s="48">
        <v>0</v>
      </c>
      <c r="CF36" s="48">
        <v>0</v>
      </c>
      <c r="CG36" s="48">
        <v>343181</v>
      </c>
      <c r="CH36" s="55">
        <v>77790</v>
      </c>
      <c r="CI36" s="49">
        <v>3863834</v>
      </c>
    </row>
    <row r="37" spans="1:87" ht="19.5" x14ac:dyDescent="0.25">
      <c r="A37" s="30" t="s">
        <v>739</v>
      </c>
      <c r="B37" s="42" t="s">
        <v>28</v>
      </c>
      <c r="C37" s="43" t="s">
        <v>139</v>
      </c>
      <c r="D37" s="51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4992</v>
      </c>
      <c r="U37" s="48">
        <v>3649</v>
      </c>
      <c r="V37" s="48">
        <v>862</v>
      </c>
      <c r="W37" s="48">
        <v>0</v>
      </c>
      <c r="X37" s="48">
        <v>1060</v>
      </c>
      <c r="Y37" s="48">
        <v>11588</v>
      </c>
      <c r="Z37" s="48">
        <v>0</v>
      </c>
      <c r="AA37" s="48">
        <v>0</v>
      </c>
      <c r="AB37" s="48">
        <v>745</v>
      </c>
      <c r="AC37" s="48">
        <v>2700</v>
      </c>
      <c r="AD37" s="48">
        <v>135</v>
      </c>
      <c r="AE37" s="48">
        <v>2641</v>
      </c>
      <c r="AF37" s="48">
        <v>36833</v>
      </c>
      <c r="AG37" s="48">
        <v>0</v>
      </c>
      <c r="AH37" s="48">
        <v>46407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1070</v>
      </c>
      <c r="AS37" s="48">
        <v>4</v>
      </c>
      <c r="AT37" s="48">
        <v>263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8">
        <v>0</v>
      </c>
      <c r="BF37" s="48">
        <v>0</v>
      </c>
      <c r="BG37" s="48">
        <v>0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4020</v>
      </c>
      <c r="BN37" s="48">
        <v>43711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619</v>
      </c>
      <c r="BV37" s="48">
        <v>0</v>
      </c>
      <c r="BW37" s="48">
        <v>116</v>
      </c>
      <c r="BX37" s="48">
        <v>0</v>
      </c>
      <c r="BY37" s="48">
        <v>7702</v>
      </c>
      <c r="BZ37" s="48">
        <v>2326</v>
      </c>
      <c r="CA37" s="55">
        <v>0</v>
      </c>
      <c r="CB37" s="49">
        <v>171443</v>
      </c>
      <c r="CC37" s="61">
        <v>645261</v>
      </c>
      <c r="CD37" s="48">
        <v>0</v>
      </c>
      <c r="CE37" s="48">
        <v>0</v>
      </c>
      <c r="CF37" s="48">
        <v>0</v>
      </c>
      <c r="CG37" s="48">
        <v>15364</v>
      </c>
      <c r="CH37" s="55">
        <v>380731</v>
      </c>
      <c r="CI37" s="49">
        <v>1212799</v>
      </c>
    </row>
    <row r="38" spans="1:87" ht="19.5" x14ac:dyDescent="0.25">
      <c r="A38" s="30" t="s">
        <v>740</v>
      </c>
      <c r="B38" s="42" t="s">
        <v>29</v>
      </c>
      <c r="C38" s="43" t="s">
        <v>140</v>
      </c>
      <c r="D38" s="51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6796</v>
      </c>
      <c r="Y38" s="48">
        <v>748</v>
      </c>
      <c r="Z38" s="48">
        <v>178</v>
      </c>
      <c r="AA38" s="48">
        <v>0</v>
      </c>
      <c r="AB38" s="48">
        <v>376</v>
      </c>
      <c r="AC38" s="48">
        <v>0</v>
      </c>
      <c r="AD38" s="48">
        <v>0</v>
      </c>
      <c r="AE38" s="48">
        <v>0</v>
      </c>
      <c r="AF38" s="48">
        <v>10976</v>
      </c>
      <c r="AG38" s="48">
        <v>437</v>
      </c>
      <c r="AH38" s="48">
        <v>0</v>
      </c>
      <c r="AI38" s="48">
        <v>595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8">
        <v>0</v>
      </c>
      <c r="BF38" s="48">
        <v>0</v>
      </c>
      <c r="BG38" s="48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2517</v>
      </c>
      <c r="BN38" s="48">
        <v>10333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479</v>
      </c>
      <c r="CA38" s="55">
        <v>0</v>
      </c>
      <c r="CB38" s="49">
        <v>33435</v>
      </c>
      <c r="CC38" s="61">
        <v>61936</v>
      </c>
      <c r="CD38" s="48">
        <v>0</v>
      </c>
      <c r="CE38" s="48">
        <v>0</v>
      </c>
      <c r="CF38" s="48">
        <v>0</v>
      </c>
      <c r="CG38" s="48">
        <v>-12434</v>
      </c>
      <c r="CH38" s="55">
        <v>256866</v>
      </c>
      <c r="CI38" s="49">
        <v>339803</v>
      </c>
    </row>
    <row r="39" spans="1:87" ht="19.5" x14ac:dyDescent="0.25">
      <c r="A39" s="30" t="s">
        <v>741</v>
      </c>
      <c r="B39" s="42" t="s">
        <v>30</v>
      </c>
      <c r="C39" s="43" t="s">
        <v>141</v>
      </c>
      <c r="D39" s="51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3142</v>
      </c>
      <c r="AI39" s="48">
        <v>3425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8">
        <v>0</v>
      </c>
      <c r="BF39" s="48">
        <v>0</v>
      </c>
      <c r="BG39" s="48">
        <v>0</v>
      </c>
      <c r="BH39" s="48">
        <v>0</v>
      </c>
      <c r="BI39" s="48">
        <v>0</v>
      </c>
      <c r="BJ39" s="48">
        <v>4166</v>
      </c>
      <c r="BK39" s="48">
        <v>8713</v>
      </c>
      <c r="BL39" s="48">
        <v>0</v>
      </c>
      <c r="BM39" s="48">
        <v>4434</v>
      </c>
      <c r="BN39" s="48">
        <v>20014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6285</v>
      </c>
      <c r="CA39" s="55">
        <v>0</v>
      </c>
      <c r="CB39" s="49">
        <v>50179</v>
      </c>
      <c r="CC39" s="61">
        <v>1301275</v>
      </c>
      <c r="CD39" s="48">
        <v>0</v>
      </c>
      <c r="CE39" s="48">
        <v>0</v>
      </c>
      <c r="CF39" s="48">
        <v>0</v>
      </c>
      <c r="CG39" s="48">
        <v>2700</v>
      </c>
      <c r="CH39" s="55">
        <v>5105</v>
      </c>
      <c r="CI39" s="49">
        <v>1359259</v>
      </c>
    </row>
    <row r="40" spans="1:87" ht="19.5" x14ac:dyDescent="0.25">
      <c r="A40" s="30" t="s">
        <v>578</v>
      </c>
      <c r="B40" s="42" t="s">
        <v>31</v>
      </c>
      <c r="C40" s="43" t="s">
        <v>142</v>
      </c>
      <c r="D40" s="51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25358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15</v>
      </c>
      <c r="Z40" s="48">
        <v>0</v>
      </c>
      <c r="AA40" s="48">
        <v>0</v>
      </c>
      <c r="AB40" s="48">
        <v>28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24732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9785</v>
      </c>
      <c r="AR40" s="48">
        <v>624</v>
      </c>
      <c r="AS40" s="48">
        <v>1141</v>
      </c>
      <c r="AT40" s="48">
        <v>704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8">
        <v>0</v>
      </c>
      <c r="BF40" s="48">
        <v>0</v>
      </c>
      <c r="BG40" s="48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404</v>
      </c>
      <c r="BN40" s="48">
        <v>1861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1554</v>
      </c>
      <c r="CA40" s="55">
        <v>0</v>
      </c>
      <c r="CB40" s="49">
        <v>66206</v>
      </c>
      <c r="CC40" s="61">
        <v>1262515</v>
      </c>
      <c r="CD40" s="48">
        <v>0</v>
      </c>
      <c r="CE40" s="48">
        <v>0</v>
      </c>
      <c r="CF40" s="48">
        <v>0</v>
      </c>
      <c r="CG40" s="48">
        <v>-5967</v>
      </c>
      <c r="CH40" s="55">
        <v>4199</v>
      </c>
      <c r="CI40" s="49">
        <v>1326953</v>
      </c>
    </row>
    <row r="41" spans="1:87" ht="19.5" x14ac:dyDescent="0.25">
      <c r="A41" s="30" t="s">
        <v>742</v>
      </c>
      <c r="B41" s="42" t="s">
        <v>32</v>
      </c>
      <c r="C41" s="43" t="s">
        <v>143</v>
      </c>
      <c r="D41" s="51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55">
        <v>0</v>
      </c>
      <c r="CB41" s="49">
        <v>0</v>
      </c>
      <c r="CC41" s="61">
        <v>0</v>
      </c>
      <c r="CD41" s="48">
        <v>0</v>
      </c>
      <c r="CE41" s="48">
        <v>0</v>
      </c>
      <c r="CF41" s="48">
        <v>0</v>
      </c>
      <c r="CG41" s="48">
        <v>0</v>
      </c>
      <c r="CH41" s="55">
        <v>0</v>
      </c>
      <c r="CI41" s="49">
        <v>0</v>
      </c>
    </row>
    <row r="42" spans="1:87" ht="19.5" x14ac:dyDescent="0.25">
      <c r="A42" s="30" t="s">
        <v>743</v>
      </c>
      <c r="B42" s="42" t="s">
        <v>33</v>
      </c>
      <c r="C42" s="43" t="s">
        <v>144</v>
      </c>
      <c r="D42" s="51">
        <v>651</v>
      </c>
      <c r="E42" s="48">
        <v>10986</v>
      </c>
      <c r="F42" s="48">
        <v>701</v>
      </c>
      <c r="G42" s="48">
        <v>1373</v>
      </c>
      <c r="H42" s="48">
        <v>10608</v>
      </c>
      <c r="I42" s="48">
        <v>982</v>
      </c>
      <c r="J42" s="48">
        <v>234</v>
      </c>
      <c r="K42" s="48">
        <v>3312</v>
      </c>
      <c r="L42" s="48">
        <v>290</v>
      </c>
      <c r="M42" s="48">
        <v>2900</v>
      </c>
      <c r="N42" s="48">
        <v>0</v>
      </c>
      <c r="O42" s="48">
        <v>1692</v>
      </c>
      <c r="P42" s="48">
        <v>2797</v>
      </c>
      <c r="Q42" s="48">
        <v>47</v>
      </c>
      <c r="R42" s="48">
        <v>1399</v>
      </c>
      <c r="S42" s="48">
        <v>137</v>
      </c>
      <c r="T42" s="48">
        <v>0</v>
      </c>
      <c r="U42" s="48">
        <v>8490</v>
      </c>
      <c r="V42" s="48">
        <v>226</v>
      </c>
      <c r="W42" s="48">
        <v>0</v>
      </c>
      <c r="X42" s="48">
        <v>216</v>
      </c>
      <c r="Y42" s="48">
        <v>0</v>
      </c>
      <c r="Z42" s="48">
        <v>814</v>
      </c>
      <c r="AA42" s="48">
        <v>45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27176</v>
      </c>
      <c r="AL42" s="48">
        <v>92831</v>
      </c>
      <c r="AM42" s="48">
        <v>11408</v>
      </c>
      <c r="AN42" s="48">
        <v>0</v>
      </c>
      <c r="AO42" s="48">
        <v>111</v>
      </c>
      <c r="AP42" s="48">
        <v>904</v>
      </c>
      <c r="AQ42" s="48">
        <v>1138</v>
      </c>
      <c r="AR42" s="48">
        <v>783</v>
      </c>
      <c r="AS42" s="48">
        <v>3027</v>
      </c>
      <c r="AT42" s="48">
        <v>868</v>
      </c>
      <c r="AU42" s="48">
        <v>258</v>
      </c>
      <c r="AV42" s="48">
        <v>2131</v>
      </c>
      <c r="AW42" s="48">
        <v>29</v>
      </c>
      <c r="AX42" s="48">
        <v>0</v>
      </c>
      <c r="AY42" s="48">
        <v>0</v>
      </c>
      <c r="AZ42" s="48">
        <v>318</v>
      </c>
      <c r="BA42" s="48">
        <v>554</v>
      </c>
      <c r="BB42" s="48">
        <v>2194</v>
      </c>
      <c r="BC42" s="48">
        <v>58</v>
      </c>
      <c r="BD42" s="48">
        <v>1879</v>
      </c>
      <c r="BE42" s="48">
        <v>25615</v>
      </c>
      <c r="BF42" s="48">
        <v>436</v>
      </c>
      <c r="BG42" s="48">
        <v>62</v>
      </c>
      <c r="BH42" s="48">
        <v>0</v>
      </c>
      <c r="BI42" s="48">
        <v>2539</v>
      </c>
      <c r="BJ42" s="48">
        <v>127341</v>
      </c>
      <c r="BK42" s="48">
        <v>6736</v>
      </c>
      <c r="BL42" s="48">
        <v>2059</v>
      </c>
      <c r="BM42" s="48">
        <v>3744</v>
      </c>
      <c r="BN42" s="48">
        <v>647</v>
      </c>
      <c r="BO42" s="48">
        <v>621</v>
      </c>
      <c r="BP42" s="48">
        <v>0</v>
      </c>
      <c r="BQ42" s="48">
        <v>0</v>
      </c>
      <c r="BR42" s="48">
        <v>0</v>
      </c>
      <c r="BS42" s="48">
        <v>0</v>
      </c>
      <c r="BT42" s="48">
        <v>19243</v>
      </c>
      <c r="BU42" s="48">
        <v>0</v>
      </c>
      <c r="BV42" s="48">
        <v>5071</v>
      </c>
      <c r="BW42" s="48">
        <v>0</v>
      </c>
      <c r="BX42" s="48">
        <v>4159</v>
      </c>
      <c r="BY42" s="48">
        <v>0</v>
      </c>
      <c r="BZ42" s="48">
        <v>0</v>
      </c>
      <c r="CA42" s="55">
        <v>0</v>
      </c>
      <c r="CB42" s="49">
        <v>391840</v>
      </c>
      <c r="CC42" s="61">
        <v>103852</v>
      </c>
      <c r="CD42" s="48">
        <v>0</v>
      </c>
      <c r="CE42" s="48">
        <v>0</v>
      </c>
      <c r="CF42" s="48">
        <v>0</v>
      </c>
      <c r="CG42" s="48">
        <v>-8814</v>
      </c>
      <c r="CH42" s="55">
        <v>61314</v>
      </c>
      <c r="CI42" s="49">
        <v>548192</v>
      </c>
    </row>
    <row r="43" spans="1:87" ht="19.5" x14ac:dyDescent="0.25">
      <c r="A43" s="30" t="s">
        <v>593</v>
      </c>
      <c r="B43" s="42" t="s">
        <v>34</v>
      </c>
      <c r="C43" s="43" t="s">
        <v>145</v>
      </c>
      <c r="D43" s="51">
        <v>0</v>
      </c>
      <c r="E43" s="48">
        <v>0</v>
      </c>
      <c r="F43" s="48">
        <v>0</v>
      </c>
      <c r="G43" s="48">
        <v>0</v>
      </c>
      <c r="H43" s="48">
        <v>1727</v>
      </c>
      <c r="I43" s="48">
        <v>4125</v>
      </c>
      <c r="J43" s="48">
        <v>0</v>
      </c>
      <c r="K43" s="48">
        <v>565</v>
      </c>
      <c r="L43" s="48">
        <v>116</v>
      </c>
      <c r="M43" s="48">
        <v>0</v>
      </c>
      <c r="N43" s="48">
        <v>122</v>
      </c>
      <c r="O43" s="48">
        <v>164</v>
      </c>
      <c r="P43" s="48">
        <v>4943</v>
      </c>
      <c r="Q43" s="48">
        <v>155</v>
      </c>
      <c r="R43" s="48">
        <v>2818</v>
      </c>
      <c r="S43" s="48">
        <v>277</v>
      </c>
      <c r="T43" s="48">
        <v>0</v>
      </c>
      <c r="U43" s="48">
        <v>1907</v>
      </c>
      <c r="V43" s="48">
        <v>32</v>
      </c>
      <c r="W43" s="48">
        <v>42</v>
      </c>
      <c r="X43" s="48">
        <v>0</v>
      </c>
      <c r="Y43" s="48">
        <v>478</v>
      </c>
      <c r="Z43" s="48">
        <v>47</v>
      </c>
      <c r="AA43" s="48">
        <v>0</v>
      </c>
      <c r="AB43" s="48">
        <v>401</v>
      </c>
      <c r="AC43" s="48">
        <v>116</v>
      </c>
      <c r="AD43" s="48">
        <v>44</v>
      </c>
      <c r="AE43" s="48">
        <v>321</v>
      </c>
      <c r="AF43" s="48">
        <v>932</v>
      </c>
      <c r="AG43" s="48">
        <v>60</v>
      </c>
      <c r="AH43" s="48">
        <v>1201</v>
      </c>
      <c r="AI43" s="48">
        <v>584</v>
      </c>
      <c r="AJ43" s="48">
        <v>0</v>
      </c>
      <c r="AK43" s="48">
        <v>2214</v>
      </c>
      <c r="AL43" s="48">
        <v>68567</v>
      </c>
      <c r="AM43" s="48">
        <v>5232</v>
      </c>
      <c r="AN43" s="48">
        <v>915</v>
      </c>
      <c r="AO43" s="48">
        <v>1305</v>
      </c>
      <c r="AP43" s="48">
        <v>1613</v>
      </c>
      <c r="AQ43" s="48">
        <v>2026</v>
      </c>
      <c r="AR43" s="48">
        <v>318</v>
      </c>
      <c r="AS43" s="48">
        <v>1620</v>
      </c>
      <c r="AT43" s="48">
        <v>172</v>
      </c>
      <c r="AU43" s="48">
        <v>285</v>
      </c>
      <c r="AV43" s="48">
        <v>56</v>
      </c>
      <c r="AW43" s="48">
        <v>166</v>
      </c>
      <c r="AX43" s="48">
        <v>882</v>
      </c>
      <c r="AY43" s="48">
        <v>829</v>
      </c>
      <c r="AZ43" s="48">
        <v>695</v>
      </c>
      <c r="BA43" s="48">
        <v>289</v>
      </c>
      <c r="BB43" s="48">
        <v>1248</v>
      </c>
      <c r="BC43" s="48">
        <v>126</v>
      </c>
      <c r="BD43" s="48">
        <v>226</v>
      </c>
      <c r="BE43" s="48">
        <v>224</v>
      </c>
      <c r="BF43" s="48">
        <v>1856</v>
      </c>
      <c r="BG43" s="48">
        <v>1493</v>
      </c>
      <c r="BH43" s="48">
        <v>3455</v>
      </c>
      <c r="BI43" s="48">
        <v>2365</v>
      </c>
      <c r="BJ43" s="48">
        <v>48772</v>
      </c>
      <c r="BK43" s="48">
        <v>10810</v>
      </c>
      <c r="BL43" s="48">
        <v>541</v>
      </c>
      <c r="BM43" s="48">
        <v>2555</v>
      </c>
      <c r="BN43" s="48">
        <v>3135</v>
      </c>
      <c r="BO43" s="48">
        <v>1947</v>
      </c>
      <c r="BP43" s="48">
        <v>5288</v>
      </c>
      <c r="BQ43" s="48">
        <v>1578</v>
      </c>
      <c r="BR43" s="48">
        <v>1434</v>
      </c>
      <c r="BS43" s="48">
        <v>0</v>
      </c>
      <c r="BT43" s="48">
        <v>33589</v>
      </c>
      <c r="BU43" s="48">
        <v>23277</v>
      </c>
      <c r="BV43" s="48">
        <v>14097</v>
      </c>
      <c r="BW43" s="48">
        <v>46219</v>
      </c>
      <c r="BX43" s="48">
        <v>6399</v>
      </c>
      <c r="BY43" s="48">
        <v>5738</v>
      </c>
      <c r="BZ43" s="48">
        <v>14454</v>
      </c>
      <c r="CA43" s="55">
        <v>0</v>
      </c>
      <c r="CB43" s="49">
        <v>339187</v>
      </c>
      <c r="CC43" s="61">
        <v>1162664</v>
      </c>
      <c r="CD43" s="48">
        <v>0</v>
      </c>
      <c r="CE43" s="48">
        <v>0</v>
      </c>
      <c r="CF43" s="48">
        <v>0</v>
      </c>
      <c r="CG43" s="48">
        <v>-1508</v>
      </c>
      <c r="CH43" s="55">
        <v>53440</v>
      </c>
      <c r="CI43" s="49">
        <v>1553783</v>
      </c>
    </row>
    <row r="44" spans="1:87" ht="19.5" x14ac:dyDescent="0.25">
      <c r="A44" s="30" t="s">
        <v>602</v>
      </c>
      <c r="B44" s="42" t="s">
        <v>35</v>
      </c>
      <c r="C44" s="43" t="s">
        <v>146</v>
      </c>
      <c r="D44" s="51">
        <v>0</v>
      </c>
      <c r="E44" s="48">
        <v>0</v>
      </c>
      <c r="F44" s="48">
        <v>0</v>
      </c>
      <c r="G44" s="48">
        <v>0</v>
      </c>
      <c r="H44" s="48">
        <v>787</v>
      </c>
      <c r="I44" s="48">
        <v>657</v>
      </c>
      <c r="J44" s="48">
        <v>0</v>
      </c>
      <c r="K44" s="48">
        <v>692</v>
      </c>
      <c r="L44" s="48">
        <v>0</v>
      </c>
      <c r="M44" s="48">
        <v>340</v>
      </c>
      <c r="N44" s="48">
        <v>30</v>
      </c>
      <c r="O44" s="48">
        <v>15</v>
      </c>
      <c r="P44" s="48">
        <v>0</v>
      </c>
      <c r="Q44" s="48">
        <v>3605</v>
      </c>
      <c r="R44" s="48">
        <v>68</v>
      </c>
      <c r="S44" s="48">
        <v>7</v>
      </c>
      <c r="T44" s="48">
        <v>0</v>
      </c>
      <c r="U44" s="48">
        <v>353</v>
      </c>
      <c r="V44" s="48">
        <v>1</v>
      </c>
      <c r="W44" s="48">
        <v>0</v>
      </c>
      <c r="X44" s="48">
        <v>0</v>
      </c>
      <c r="Y44" s="48">
        <v>18</v>
      </c>
      <c r="Z44" s="48">
        <v>0</v>
      </c>
      <c r="AA44" s="48">
        <v>0</v>
      </c>
      <c r="AB44" s="48">
        <v>3</v>
      </c>
      <c r="AC44" s="48">
        <v>0</v>
      </c>
      <c r="AD44" s="48">
        <v>0</v>
      </c>
      <c r="AE44" s="48">
        <v>120</v>
      </c>
      <c r="AF44" s="48">
        <v>242</v>
      </c>
      <c r="AG44" s="48">
        <v>0</v>
      </c>
      <c r="AH44" s="48">
        <v>252</v>
      </c>
      <c r="AI44" s="48">
        <v>103</v>
      </c>
      <c r="AJ44" s="48">
        <v>0</v>
      </c>
      <c r="AK44" s="48">
        <v>189</v>
      </c>
      <c r="AL44" s="48">
        <v>3580</v>
      </c>
      <c r="AM44" s="48">
        <v>65823</v>
      </c>
      <c r="AN44" s="48">
        <v>213</v>
      </c>
      <c r="AO44" s="48">
        <v>315</v>
      </c>
      <c r="AP44" s="48">
        <v>0</v>
      </c>
      <c r="AQ44" s="48">
        <v>0</v>
      </c>
      <c r="AR44" s="48">
        <v>1464</v>
      </c>
      <c r="AS44" s="48">
        <v>63</v>
      </c>
      <c r="AT44" s="48">
        <v>16</v>
      </c>
      <c r="AU44" s="48">
        <v>56</v>
      </c>
      <c r="AV44" s="48">
        <v>2938</v>
      </c>
      <c r="AW44" s="48">
        <v>26</v>
      </c>
      <c r="AX44" s="48">
        <v>152</v>
      </c>
      <c r="AY44" s="48">
        <v>0</v>
      </c>
      <c r="AZ44" s="48">
        <v>399</v>
      </c>
      <c r="BA44" s="48">
        <v>6</v>
      </c>
      <c r="BB44" s="48">
        <v>12</v>
      </c>
      <c r="BC44" s="48">
        <v>50</v>
      </c>
      <c r="BD44" s="48">
        <v>429</v>
      </c>
      <c r="BE44" s="48">
        <v>1041</v>
      </c>
      <c r="BF44" s="48">
        <v>4628</v>
      </c>
      <c r="BG44" s="48">
        <v>637</v>
      </c>
      <c r="BH44" s="48">
        <v>950</v>
      </c>
      <c r="BI44" s="48">
        <v>419</v>
      </c>
      <c r="BJ44" s="48">
        <v>0</v>
      </c>
      <c r="BK44" s="48">
        <v>939</v>
      </c>
      <c r="BL44" s="48">
        <v>0</v>
      </c>
      <c r="BM44" s="48">
        <v>0</v>
      </c>
      <c r="BN44" s="48">
        <v>213</v>
      </c>
      <c r="BO44" s="48">
        <v>150</v>
      </c>
      <c r="BP44" s="48">
        <v>0</v>
      </c>
      <c r="BQ44" s="48">
        <v>0</v>
      </c>
      <c r="BR44" s="48">
        <v>0</v>
      </c>
      <c r="BS44" s="48">
        <v>0</v>
      </c>
      <c r="BT44" s="48">
        <v>3119</v>
      </c>
      <c r="BU44" s="48">
        <v>0</v>
      </c>
      <c r="BV44" s="48">
        <v>526</v>
      </c>
      <c r="BW44" s="48">
        <v>0</v>
      </c>
      <c r="BX44" s="48">
        <v>3010</v>
      </c>
      <c r="BY44" s="48">
        <v>0</v>
      </c>
      <c r="BZ44" s="48">
        <v>783</v>
      </c>
      <c r="CA44" s="55">
        <v>0</v>
      </c>
      <c r="CB44" s="49">
        <v>99439</v>
      </c>
      <c r="CC44" s="61">
        <v>905095</v>
      </c>
      <c r="CD44" s="48">
        <v>0</v>
      </c>
      <c r="CE44" s="48">
        <v>0</v>
      </c>
      <c r="CF44" s="48">
        <v>0</v>
      </c>
      <c r="CG44" s="48">
        <v>-8873</v>
      </c>
      <c r="CH44" s="55">
        <v>25675</v>
      </c>
      <c r="CI44" s="49">
        <v>1021336</v>
      </c>
    </row>
    <row r="45" spans="1:87" ht="19.5" x14ac:dyDescent="0.25">
      <c r="A45" s="30" t="s">
        <v>607</v>
      </c>
      <c r="B45" s="42" t="s">
        <v>36</v>
      </c>
      <c r="C45" s="43" t="s">
        <v>147</v>
      </c>
      <c r="D45" s="51">
        <v>98</v>
      </c>
      <c r="E45" s="48">
        <v>19</v>
      </c>
      <c r="F45" s="48">
        <v>106</v>
      </c>
      <c r="G45" s="48">
        <v>31</v>
      </c>
      <c r="H45" s="48">
        <v>16362</v>
      </c>
      <c r="I45" s="48">
        <v>144</v>
      </c>
      <c r="J45" s="48">
        <v>3</v>
      </c>
      <c r="K45" s="48">
        <v>39</v>
      </c>
      <c r="L45" s="48">
        <v>238</v>
      </c>
      <c r="M45" s="48">
        <v>901</v>
      </c>
      <c r="N45" s="48">
        <v>0</v>
      </c>
      <c r="O45" s="48">
        <v>0</v>
      </c>
      <c r="P45" s="48">
        <v>72</v>
      </c>
      <c r="Q45" s="48">
        <v>0</v>
      </c>
      <c r="R45" s="48">
        <v>219</v>
      </c>
      <c r="S45" s="48">
        <v>22</v>
      </c>
      <c r="T45" s="48">
        <v>0</v>
      </c>
      <c r="U45" s="48">
        <v>1203</v>
      </c>
      <c r="V45" s="48">
        <v>41</v>
      </c>
      <c r="W45" s="48">
        <v>0</v>
      </c>
      <c r="X45" s="48">
        <v>0</v>
      </c>
      <c r="Y45" s="48">
        <v>0</v>
      </c>
      <c r="Z45" s="48">
        <v>9</v>
      </c>
      <c r="AA45" s="48">
        <v>1</v>
      </c>
      <c r="AB45" s="48">
        <v>110</v>
      </c>
      <c r="AC45" s="48">
        <v>0</v>
      </c>
      <c r="AD45" s="48">
        <v>0</v>
      </c>
      <c r="AE45" s="48">
        <v>0</v>
      </c>
      <c r="AF45" s="48">
        <v>840</v>
      </c>
      <c r="AG45" s="48">
        <v>0</v>
      </c>
      <c r="AH45" s="48">
        <v>0</v>
      </c>
      <c r="AI45" s="48">
        <v>507</v>
      </c>
      <c r="AJ45" s="48">
        <v>0</v>
      </c>
      <c r="AK45" s="48">
        <v>26</v>
      </c>
      <c r="AL45" s="48">
        <v>0</v>
      </c>
      <c r="AM45" s="48">
        <v>217</v>
      </c>
      <c r="AN45" s="48">
        <v>117622</v>
      </c>
      <c r="AO45" s="48">
        <v>844</v>
      </c>
      <c r="AP45" s="48">
        <v>203</v>
      </c>
      <c r="AQ45" s="48">
        <v>30</v>
      </c>
      <c r="AR45" s="48">
        <v>115</v>
      </c>
      <c r="AS45" s="48">
        <v>1180</v>
      </c>
      <c r="AT45" s="48">
        <v>53</v>
      </c>
      <c r="AU45" s="48">
        <v>0</v>
      </c>
      <c r="AV45" s="48">
        <v>524</v>
      </c>
      <c r="AW45" s="48">
        <v>1304</v>
      </c>
      <c r="AX45" s="48">
        <v>42</v>
      </c>
      <c r="AY45" s="48">
        <v>90</v>
      </c>
      <c r="AZ45" s="48">
        <v>243</v>
      </c>
      <c r="BA45" s="48">
        <v>3</v>
      </c>
      <c r="BB45" s="48">
        <v>50</v>
      </c>
      <c r="BC45" s="48">
        <v>0</v>
      </c>
      <c r="BD45" s="48">
        <v>86</v>
      </c>
      <c r="BE45" s="48">
        <v>78418</v>
      </c>
      <c r="BF45" s="48">
        <v>379</v>
      </c>
      <c r="BG45" s="48">
        <v>0</v>
      </c>
      <c r="BH45" s="48">
        <v>0</v>
      </c>
      <c r="BI45" s="48">
        <v>284722</v>
      </c>
      <c r="BJ45" s="48">
        <v>14041</v>
      </c>
      <c r="BK45" s="48">
        <v>3849</v>
      </c>
      <c r="BL45" s="48">
        <v>0</v>
      </c>
      <c r="BM45" s="48">
        <v>0</v>
      </c>
      <c r="BN45" s="48">
        <v>188</v>
      </c>
      <c r="BO45" s="48">
        <v>48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18758</v>
      </c>
      <c r="BV45" s="48">
        <v>606</v>
      </c>
      <c r="BW45" s="48">
        <v>3002</v>
      </c>
      <c r="BX45" s="48">
        <v>2038</v>
      </c>
      <c r="BY45" s="48">
        <v>4489</v>
      </c>
      <c r="BZ45" s="48">
        <v>2880</v>
      </c>
      <c r="CA45" s="55">
        <v>0</v>
      </c>
      <c r="CB45" s="49">
        <v>557015</v>
      </c>
      <c r="CC45" s="61">
        <v>24107</v>
      </c>
      <c r="CD45" s="48">
        <v>0</v>
      </c>
      <c r="CE45" s="48">
        <v>0</v>
      </c>
      <c r="CF45" s="48">
        <v>0</v>
      </c>
      <c r="CG45" s="48">
        <v>-22503</v>
      </c>
      <c r="CH45" s="55">
        <v>509746</v>
      </c>
      <c r="CI45" s="49">
        <v>1068365</v>
      </c>
    </row>
    <row r="46" spans="1:87" ht="19.5" x14ac:dyDescent="0.25">
      <c r="A46" s="30" t="s">
        <v>615</v>
      </c>
      <c r="B46" s="42" t="s">
        <v>37</v>
      </c>
      <c r="C46" s="43" t="s">
        <v>148</v>
      </c>
      <c r="D46" s="51">
        <v>990</v>
      </c>
      <c r="E46" s="48">
        <v>19</v>
      </c>
      <c r="F46" s="48">
        <v>6611</v>
      </c>
      <c r="G46" s="48">
        <v>630</v>
      </c>
      <c r="H46" s="48">
        <v>204820</v>
      </c>
      <c r="I46" s="48">
        <v>154770</v>
      </c>
      <c r="J46" s="48">
        <v>15</v>
      </c>
      <c r="K46" s="48">
        <v>6689</v>
      </c>
      <c r="L46" s="48">
        <v>712</v>
      </c>
      <c r="M46" s="48">
        <v>6698</v>
      </c>
      <c r="N46" s="48">
        <v>0</v>
      </c>
      <c r="O46" s="48">
        <v>5930</v>
      </c>
      <c r="P46" s="48">
        <v>156</v>
      </c>
      <c r="Q46" s="48">
        <v>0</v>
      </c>
      <c r="R46" s="48">
        <v>0</v>
      </c>
      <c r="S46" s="48">
        <v>0</v>
      </c>
      <c r="T46" s="48">
        <v>3500</v>
      </c>
      <c r="U46" s="48">
        <v>102243</v>
      </c>
      <c r="V46" s="48">
        <v>7746</v>
      </c>
      <c r="W46" s="48">
        <v>1054</v>
      </c>
      <c r="X46" s="48">
        <v>26459</v>
      </c>
      <c r="Y46" s="48">
        <v>3300</v>
      </c>
      <c r="Z46" s="48">
        <v>961</v>
      </c>
      <c r="AA46" s="48">
        <v>412</v>
      </c>
      <c r="AB46" s="48">
        <v>8262</v>
      </c>
      <c r="AC46" s="48">
        <v>1954</v>
      </c>
      <c r="AD46" s="48">
        <v>1265</v>
      </c>
      <c r="AE46" s="48">
        <v>617</v>
      </c>
      <c r="AF46" s="48">
        <v>25795</v>
      </c>
      <c r="AG46" s="48">
        <v>1057</v>
      </c>
      <c r="AH46" s="48">
        <v>19758</v>
      </c>
      <c r="AI46" s="48">
        <v>9266</v>
      </c>
      <c r="AJ46" s="48">
        <v>0</v>
      </c>
      <c r="AK46" s="48">
        <v>1580</v>
      </c>
      <c r="AL46" s="48">
        <v>8647</v>
      </c>
      <c r="AM46" s="48">
        <v>2567</v>
      </c>
      <c r="AN46" s="48">
        <v>0</v>
      </c>
      <c r="AO46" s="48">
        <v>307192</v>
      </c>
      <c r="AP46" s="48">
        <v>31758</v>
      </c>
      <c r="AQ46" s="48">
        <v>62</v>
      </c>
      <c r="AR46" s="48">
        <v>2337</v>
      </c>
      <c r="AS46" s="48">
        <v>16248</v>
      </c>
      <c r="AT46" s="48">
        <v>4519</v>
      </c>
      <c r="AU46" s="48">
        <v>285</v>
      </c>
      <c r="AV46" s="48">
        <v>11703</v>
      </c>
      <c r="AW46" s="48">
        <v>5489</v>
      </c>
      <c r="AX46" s="48">
        <v>12486</v>
      </c>
      <c r="AY46" s="48">
        <v>203</v>
      </c>
      <c r="AZ46" s="48">
        <v>3408</v>
      </c>
      <c r="BA46" s="48">
        <v>926</v>
      </c>
      <c r="BB46" s="48">
        <v>3021</v>
      </c>
      <c r="BC46" s="48">
        <v>556</v>
      </c>
      <c r="BD46" s="48">
        <v>162</v>
      </c>
      <c r="BE46" s="48">
        <v>1821</v>
      </c>
      <c r="BF46" s="48">
        <v>1791</v>
      </c>
      <c r="BG46" s="48">
        <v>0</v>
      </c>
      <c r="BH46" s="48">
        <v>534</v>
      </c>
      <c r="BI46" s="48">
        <v>297</v>
      </c>
      <c r="BJ46" s="48">
        <v>428329</v>
      </c>
      <c r="BK46" s="48">
        <v>10069</v>
      </c>
      <c r="BL46" s="48">
        <v>469</v>
      </c>
      <c r="BM46" s="48">
        <v>1101</v>
      </c>
      <c r="BN46" s="48">
        <v>9229</v>
      </c>
      <c r="BO46" s="48">
        <v>2588</v>
      </c>
      <c r="BP46" s="48">
        <v>11947</v>
      </c>
      <c r="BQ46" s="48">
        <v>0</v>
      </c>
      <c r="BR46" s="48">
        <v>10888</v>
      </c>
      <c r="BS46" s="48">
        <v>1765</v>
      </c>
      <c r="BT46" s="48">
        <v>18551</v>
      </c>
      <c r="BU46" s="48">
        <v>9850</v>
      </c>
      <c r="BV46" s="48">
        <v>1050</v>
      </c>
      <c r="BW46" s="48">
        <v>2887</v>
      </c>
      <c r="BX46" s="48">
        <v>2531</v>
      </c>
      <c r="BY46" s="48">
        <v>4816</v>
      </c>
      <c r="BZ46" s="48">
        <v>47262</v>
      </c>
      <c r="CA46" s="55">
        <v>0</v>
      </c>
      <c r="CB46" s="49">
        <v>1582613</v>
      </c>
      <c r="CC46" s="61">
        <v>497642</v>
      </c>
      <c r="CD46" s="48">
        <v>0</v>
      </c>
      <c r="CE46" s="48">
        <v>0</v>
      </c>
      <c r="CF46" s="48">
        <v>0</v>
      </c>
      <c r="CG46" s="48">
        <v>-23629</v>
      </c>
      <c r="CH46" s="55">
        <v>60196</v>
      </c>
      <c r="CI46" s="49">
        <v>2116822</v>
      </c>
    </row>
    <row r="47" spans="1:87" ht="19.5" x14ac:dyDescent="0.25">
      <c r="A47" s="30" t="s">
        <v>744</v>
      </c>
      <c r="B47" s="42" t="s">
        <v>38</v>
      </c>
      <c r="C47" s="43" t="s">
        <v>149</v>
      </c>
      <c r="D47" s="51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1769</v>
      </c>
      <c r="Q47" s="48">
        <v>25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2257</v>
      </c>
      <c r="AF47" s="48">
        <v>6183</v>
      </c>
      <c r="AG47" s="48">
        <v>496</v>
      </c>
      <c r="AH47" s="48">
        <v>3901</v>
      </c>
      <c r="AI47" s="48">
        <v>3654</v>
      </c>
      <c r="AJ47" s="48">
        <v>0</v>
      </c>
      <c r="AK47" s="48">
        <v>0</v>
      </c>
      <c r="AL47" s="48">
        <v>14179</v>
      </c>
      <c r="AM47" s="48">
        <v>163</v>
      </c>
      <c r="AN47" s="48">
        <v>0</v>
      </c>
      <c r="AO47" s="48">
        <v>34615</v>
      </c>
      <c r="AP47" s="48">
        <v>65665</v>
      </c>
      <c r="AQ47" s="48">
        <v>707</v>
      </c>
      <c r="AR47" s="48">
        <v>0</v>
      </c>
      <c r="AS47" s="48">
        <v>11034</v>
      </c>
      <c r="AT47" s="48">
        <v>5575</v>
      </c>
      <c r="AU47" s="48">
        <v>889</v>
      </c>
      <c r="AV47" s="48">
        <v>8790</v>
      </c>
      <c r="AW47" s="48">
        <v>228</v>
      </c>
      <c r="AX47" s="48">
        <v>0</v>
      </c>
      <c r="AY47" s="48">
        <v>0</v>
      </c>
      <c r="AZ47" s="48">
        <v>4584</v>
      </c>
      <c r="BA47" s="48">
        <v>0</v>
      </c>
      <c r="BB47" s="48">
        <v>1609</v>
      </c>
      <c r="BC47" s="48">
        <v>747</v>
      </c>
      <c r="BD47" s="48">
        <v>535</v>
      </c>
      <c r="BE47" s="48">
        <v>0</v>
      </c>
      <c r="BF47" s="48">
        <v>2695</v>
      </c>
      <c r="BG47" s="48">
        <v>727</v>
      </c>
      <c r="BH47" s="48">
        <v>8790</v>
      </c>
      <c r="BI47" s="48">
        <v>4704</v>
      </c>
      <c r="BJ47" s="48">
        <v>152704</v>
      </c>
      <c r="BK47" s="48">
        <v>0</v>
      </c>
      <c r="BL47" s="48">
        <v>4134</v>
      </c>
      <c r="BM47" s="48">
        <v>5371</v>
      </c>
      <c r="BN47" s="48">
        <v>0</v>
      </c>
      <c r="BO47" s="48">
        <v>21011</v>
      </c>
      <c r="BP47" s="48">
        <v>25607</v>
      </c>
      <c r="BQ47" s="48">
        <v>5280</v>
      </c>
      <c r="BR47" s="48">
        <v>1653</v>
      </c>
      <c r="BS47" s="48">
        <v>14732</v>
      </c>
      <c r="BT47" s="48">
        <v>167835</v>
      </c>
      <c r="BU47" s="48">
        <v>45118</v>
      </c>
      <c r="BV47" s="48">
        <v>79810</v>
      </c>
      <c r="BW47" s="48">
        <v>26145</v>
      </c>
      <c r="BX47" s="48">
        <v>0</v>
      </c>
      <c r="BY47" s="48">
        <v>9215</v>
      </c>
      <c r="BZ47" s="48">
        <v>48426</v>
      </c>
      <c r="CA47" s="55">
        <v>0</v>
      </c>
      <c r="CB47" s="49">
        <v>791562</v>
      </c>
      <c r="CC47" s="61">
        <v>192339</v>
      </c>
      <c r="CD47" s="48">
        <v>0</v>
      </c>
      <c r="CE47" s="48">
        <v>0</v>
      </c>
      <c r="CF47" s="48">
        <v>0</v>
      </c>
      <c r="CG47" s="48">
        <v>-39641</v>
      </c>
      <c r="CH47" s="55">
        <v>15628</v>
      </c>
      <c r="CI47" s="49">
        <v>959888</v>
      </c>
    </row>
    <row r="48" spans="1:87" ht="19.5" x14ac:dyDescent="0.25">
      <c r="A48" s="30" t="s">
        <v>745</v>
      </c>
      <c r="B48" s="42" t="s">
        <v>39</v>
      </c>
      <c r="C48" s="43" t="s">
        <v>150</v>
      </c>
      <c r="D48" s="51">
        <v>442</v>
      </c>
      <c r="E48" s="48">
        <v>2215</v>
      </c>
      <c r="F48" s="48">
        <v>4214</v>
      </c>
      <c r="G48" s="48">
        <v>2998</v>
      </c>
      <c r="H48" s="48">
        <v>21555</v>
      </c>
      <c r="I48" s="48">
        <v>173</v>
      </c>
      <c r="J48" s="48">
        <v>202</v>
      </c>
      <c r="K48" s="48">
        <v>861</v>
      </c>
      <c r="L48" s="48">
        <v>16445</v>
      </c>
      <c r="M48" s="48">
        <v>5126</v>
      </c>
      <c r="N48" s="48">
        <v>619</v>
      </c>
      <c r="O48" s="48">
        <v>46957</v>
      </c>
      <c r="P48" s="48">
        <v>0</v>
      </c>
      <c r="Q48" s="48">
        <v>34217</v>
      </c>
      <c r="R48" s="48">
        <v>6268</v>
      </c>
      <c r="S48" s="48">
        <v>4092</v>
      </c>
      <c r="T48" s="48">
        <v>1100</v>
      </c>
      <c r="U48" s="48">
        <v>3872</v>
      </c>
      <c r="V48" s="48">
        <v>289</v>
      </c>
      <c r="W48" s="48">
        <v>31</v>
      </c>
      <c r="X48" s="48">
        <v>2845</v>
      </c>
      <c r="Y48" s="48">
        <v>205</v>
      </c>
      <c r="Z48" s="48">
        <v>39</v>
      </c>
      <c r="AA48" s="48">
        <v>55</v>
      </c>
      <c r="AB48" s="48">
        <v>10</v>
      </c>
      <c r="AC48" s="48">
        <v>261</v>
      </c>
      <c r="AD48" s="48">
        <v>692</v>
      </c>
      <c r="AE48" s="48">
        <v>517</v>
      </c>
      <c r="AF48" s="48">
        <v>1037</v>
      </c>
      <c r="AG48" s="48">
        <v>1977</v>
      </c>
      <c r="AH48" s="48">
        <v>3158</v>
      </c>
      <c r="AI48" s="48">
        <v>136</v>
      </c>
      <c r="AJ48" s="48">
        <v>0</v>
      </c>
      <c r="AK48" s="48">
        <v>6502</v>
      </c>
      <c r="AL48" s="48">
        <v>3159</v>
      </c>
      <c r="AM48" s="48">
        <v>579</v>
      </c>
      <c r="AN48" s="48">
        <v>775</v>
      </c>
      <c r="AO48" s="48">
        <v>1633</v>
      </c>
      <c r="AP48" s="48">
        <v>126</v>
      </c>
      <c r="AQ48" s="48">
        <v>52438</v>
      </c>
      <c r="AR48" s="48">
        <v>216</v>
      </c>
      <c r="AS48" s="48">
        <v>2353</v>
      </c>
      <c r="AT48" s="48">
        <v>327</v>
      </c>
      <c r="AU48" s="48">
        <v>732</v>
      </c>
      <c r="AV48" s="48">
        <v>1144</v>
      </c>
      <c r="AW48" s="48">
        <v>31446</v>
      </c>
      <c r="AX48" s="48">
        <v>19844</v>
      </c>
      <c r="AY48" s="48">
        <v>2306</v>
      </c>
      <c r="AZ48" s="48">
        <v>42</v>
      </c>
      <c r="BA48" s="48">
        <v>896</v>
      </c>
      <c r="BB48" s="48">
        <v>3200</v>
      </c>
      <c r="BC48" s="48">
        <v>1246</v>
      </c>
      <c r="BD48" s="48">
        <v>62</v>
      </c>
      <c r="BE48" s="48">
        <v>1180</v>
      </c>
      <c r="BF48" s="48">
        <v>5065</v>
      </c>
      <c r="BG48" s="48">
        <v>324880</v>
      </c>
      <c r="BH48" s="48">
        <v>3086</v>
      </c>
      <c r="BI48" s="48">
        <v>9475</v>
      </c>
      <c r="BJ48" s="48">
        <v>377731</v>
      </c>
      <c r="BK48" s="48">
        <v>1998271</v>
      </c>
      <c r="BL48" s="48">
        <v>23183</v>
      </c>
      <c r="BM48" s="48">
        <v>2527</v>
      </c>
      <c r="BN48" s="48">
        <v>8771</v>
      </c>
      <c r="BO48" s="48">
        <v>305</v>
      </c>
      <c r="BP48" s="48">
        <v>132</v>
      </c>
      <c r="BQ48" s="48">
        <v>113</v>
      </c>
      <c r="BR48" s="48">
        <v>3</v>
      </c>
      <c r="BS48" s="48">
        <v>7129</v>
      </c>
      <c r="BT48" s="48">
        <v>44219</v>
      </c>
      <c r="BU48" s="48">
        <v>10111</v>
      </c>
      <c r="BV48" s="48">
        <v>55436</v>
      </c>
      <c r="BW48" s="48">
        <v>1327</v>
      </c>
      <c r="BX48" s="48">
        <v>3725</v>
      </c>
      <c r="BY48" s="48">
        <v>11737</v>
      </c>
      <c r="BZ48" s="48">
        <v>7796</v>
      </c>
      <c r="CA48" s="55">
        <v>0</v>
      </c>
      <c r="CB48" s="49">
        <v>3187836</v>
      </c>
      <c r="CC48" s="61">
        <v>699180</v>
      </c>
      <c r="CD48" s="48">
        <v>0</v>
      </c>
      <c r="CE48" s="48">
        <v>0</v>
      </c>
      <c r="CF48" s="48">
        <v>0</v>
      </c>
      <c r="CG48" s="48">
        <v>-29328</v>
      </c>
      <c r="CH48" s="55">
        <v>1048413</v>
      </c>
      <c r="CI48" s="49">
        <v>4906101</v>
      </c>
    </row>
    <row r="49" spans="1:87" ht="19.5" x14ac:dyDescent="0.25">
      <c r="A49" s="30" t="s">
        <v>619</v>
      </c>
      <c r="B49" s="42" t="s">
        <v>40</v>
      </c>
      <c r="C49" s="43" t="s">
        <v>151</v>
      </c>
      <c r="D49" s="51">
        <v>14719</v>
      </c>
      <c r="E49" s="48">
        <v>9975</v>
      </c>
      <c r="F49" s="48">
        <v>5611</v>
      </c>
      <c r="G49" s="48">
        <v>8516</v>
      </c>
      <c r="H49" s="48">
        <v>81598</v>
      </c>
      <c r="I49" s="48">
        <v>13361</v>
      </c>
      <c r="J49" s="48">
        <v>2166</v>
      </c>
      <c r="K49" s="48">
        <v>32794</v>
      </c>
      <c r="L49" s="48">
        <v>14363</v>
      </c>
      <c r="M49" s="48">
        <v>1770</v>
      </c>
      <c r="N49" s="48">
        <v>6315</v>
      </c>
      <c r="O49" s="48">
        <v>3802</v>
      </c>
      <c r="P49" s="48">
        <v>26</v>
      </c>
      <c r="Q49" s="48">
        <v>0</v>
      </c>
      <c r="R49" s="48">
        <v>631</v>
      </c>
      <c r="S49" s="48">
        <v>695</v>
      </c>
      <c r="T49" s="48">
        <v>585</v>
      </c>
      <c r="U49" s="48">
        <v>2866</v>
      </c>
      <c r="V49" s="48">
        <v>366</v>
      </c>
      <c r="W49" s="48">
        <v>122</v>
      </c>
      <c r="X49" s="48">
        <v>1867</v>
      </c>
      <c r="Y49" s="48">
        <v>31</v>
      </c>
      <c r="Z49" s="48">
        <v>154</v>
      </c>
      <c r="AA49" s="48">
        <v>109</v>
      </c>
      <c r="AB49" s="48">
        <v>41</v>
      </c>
      <c r="AC49" s="48">
        <v>173</v>
      </c>
      <c r="AD49" s="48">
        <v>0</v>
      </c>
      <c r="AE49" s="48">
        <v>0</v>
      </c>
      <c r="AF49" s="48">
        <v>286</v>
      </c>
      <c r="AG49" s="48">
        <v>225</v>
      </c>
      <c r="AH49" s="48">
        <v>19807</v>
      </c>
      <c r="AI49" s="48">
        <v>2910</v>
      </c>
      <c r="AJ49" s="48">
        <v>0</v>
      </c>
      <c r="AK49" s="48">
        <v>6984</v>
      </c>
      <c r="AL49" s="48">
        <v>3485</v>
      </c>
      <c r="AM49" s="48">
        <v>5566</v>
      </c>
      <c r="AN49" s="48">
        <v>25731</v>
      </c>
      <c r="AO49" s="48">
        <v>1507</v>
      </c>
      <c r="AP49" s="48">
        <v>50</v>
      </c>
      <c r="AQ49" s="48">
        <v>10</v>
      </c>
      <c r="AR49" s="48">
        <v>7329</v>
      </c>
      <c r="AS49" s="48">
        <v>75510</v>
      </c>
      <c r="AT49" s="48">
        <v>63309</v>
      </c>
      <c r="AU49" s="48">
        <v>2134</v>
      </c>
      <c r="AV49" s="48">
        <v>25887</v>
      </c>
      <c r="AW49" s="48">
        <v>5898</v>
      </c>
      <c r="AX49" s="48">
        <v>1623</v>
      </c>
      <c r="AY49" s="48">
        <v>840</v>
      </c>
      <c r="AZ49" s="48">
        <v>981</v>
      </c>
      <c r="BA49" s="48">
        <v>180</v>
      </c>
      <c r="BB49" s="48">
        <v>6707</v>
      </c>
      <c r="BC49" s="48">
        <v>604</v>
      </c>
      <c r="BD49" s="48">
        <v>2595</v>
      </c>
      <c r="BE49" s="48">
        <v>5001</v>
      </c>
      <c r="BF49" s="48">
        <v>1206</v>
      </c>
      <c r="BG49" s="48">
        <v>121</v>
      </c>
      <c r="BH49" s="48">
        <v>39033</v>
      </c>
      <c r="BI49" s="48">
        <v>811</v>
      </c>
      <c r="BJ49" s="48">
        <v>20</v>
      </c>
      <c r="BK49" s="48">
        <v>6071</v>
      </c>
      <c r="BL49" s="48">
        <v>0</v>
      </c>
      <c r="BM49" s="48">
        <v>0</v>
      </c>
      <c r="BN49" s="48">
        <v>336</v>
      </c>
      <c r="BO49" s="48">
        <v>52</v>
      </c>
      <c r="BP49" s="48">
        <v>0</v>
      </c>
      <c r="BQ49" s="48">
        <v>0</v>
      </c>
      <c r="BR49" s="48">
        <v>0</v>
      </c>
      <c r="BS49" s="48">
        <v>0</v>
      </c>
      <c r="BT49" s="48">
        <v>6504</v>
      </c>
      <c r="BU49" s="48">
        <v>5389</v>
      </c>
      <c r="BV49" s="48">
        <v>48</v>
      </c>
      <c r="BW49" s="48">
        <v>1211</v>
      </c>
      <c r="BX49" s="48">
        <v>97850</v>
      </c>
      <c r="BY49" s="48">
        <v>17525</v>
      </c>
      <c r="BZ49" s="48">
        <v>533</v>
      </c>
      <c r="CA49" s="55">
        <v>0</v>
      </c>
      <c r="CB49" s="49">
        <v>644525</v>
      </c>
      <c r="CC49" s="61">
        <v>16214</v>
      </c>
      <c r="CD49" s="48">
        <v>0</v>
      </c>
      <c r="CE49" s="48">
        <v>0</v>
      </c>
      <c r="CF49" s="48">
        <v>0</v>
      </c>
      <c r="CG49" s="48">
        <v>-17183</v>
      </c>
      <c r="CH49" s="55">
        <v>107575</v>
      </c>
      <c r="CI49" s="49">
        <v>751131</v>
      </c>
    </row>
    <row r="50" spans="1:87" ht="19.5" x14ac:dyDescent="0.25">
      <c r="A50" s="30" t="s">
        <v>746</v>
      </c>
      <c r="B50" s="42" t="s">
        <v>41</v>
      </c>
      <c r="C50" s="43" t="s">
        <v>152</v>
      </c>
      <c r="D50" s="51">
        <v>0</v>
      </c>
      <c r="E50" s="48">
        <v>0</v>
      </c>
      <c r="F50" s="48">
        <v>0</v>
      </c>
      <c r="G50" s="48">
        <v>0</v>
      </c>
      <c r="H50" s="48">
        <v>0</v>
      </c>
      <c r="I50" s="48">
        <v>788</v>
      </c>
      <c r="J50" s="48">
        <v>0</v>
      </c>
      <c r="K50" s="48">
        <v>0</v>
      </c>
      <c r="L50" s="48">
        <v>0</v>
      </c>
      <c r="M50" s="48">
        <v>1651</v>
      </c>
      <c r="N50" s="48">
        <v>0</v>
      </c>
      <c r="O50" s="48">
        <v>1937</v>
      </c>
      <c r="P50" s="48">
        <v>34506</v>
      </c>
      <c r="Q50" s="48">
        <v>4821</v>
      </c>
      <c r="R50" s="48">
        <v>6294</v>
      </c>
      <c r="S50" s="48">
        <v>665</v>
      </c>
      <c r="T50" s="48">
        <v>957</v>
      </c>
      <c r="U50" s="48">
        <v>7405</v>
      </c>
      <c r="V50" s="48">
        <v>541</v>
      </c>
      <c r="W50" s="48">
        <v>610</v>
      </c>
      <c r="X50" s="48">
        <v>2380</v>
      </c>
      <c r="Y50" s="48">
        <v>338</v>
      </c>
      <c r="Z50" s="48">
        <v>36</v>
      </c>
      <c r="AA50" s="48">
        <v>5</v>
      </c>
      <c r="AB50" s="48">
        <v>14</v>
      </c>
      <c r="AC50" s="48">
        <v>35</v>
      </c>
      <c r="AD50" s="48">
        <v>98</v>
      </c>
      <c r="AE50" s="48">
        <v>1546</v>
      </c>
      <c r="AF50" s="48">
        <v>483</v>
      </c>
      <c r="AG50" s="48">
        <v>108</v>
      </c>
      <c r="AH50" s="48">
        <v>1105</v>
      </c>
      <c r="AI50" s="48">
        <v>1197</v>
      </c>
      <c r="AJ50" s="48">
        <v>0</v>
      </c>
      <c r="AK50" s="48">
        <v>5583</v>
      </c>
      <c r="AL50" s="48">
        <v>6079</v>
      </c>
      <c r="AM50" s="48">
        <v>171</v>
      </c>
      <c r="AN50" s="48">
        <v>254</v>
      </c>
      <c r="AO50" s="48">
        <v>12009</v>
      </c>
      <c r="AP50" s="48">
        <v>4318</v>
      </c>
      <c r="AQ50" s="48">
        <v>22287</v>
      </c>
      <c r="AR50" s="48">
        <v>3984</v>
      </c>
      <c r="AS50" s="48">
        <v>56862</v>
      </c>
      <c r="AT50" s="48">
        <v>757</v>
      </c>
      <c r="AU50" s="48">
        <v>232</v>
      </c>
      <c r="AV50" s="48">
        <v>15803</v>
      </c>
      <c r="AW50" s="48">
        <v>4467</v>
      </c>
      <c r="AX50" s="48">
        <v>6822</v>
      </c>
      <c r="AY50" s="48">
        <v>488</v>
      </c>
      <c r="AZ50" s="48">
        <v>30791</v>
      </c>
      <c r="BA50" s="48">
        <v>103</v>
      </c>
      <c r="BB50" s="48">
        <v>10674</v>
      </c>
      <c r="BC50" s="48">
        <v>1247</v>
      </c>
      <c r="BD50" s="48">
        <v>1057</v>
      </c>
      <c r="BE50" s="48">
        <v>7849</v>
      </c>
      <c r="BF50" s="48">
        <v>3552</v>
      </c>
      <c r="BG50" s="48">
        <v>547</v>
      </c>
      <c r="BH50" s="48">
        <v>4637</v>
      </c>
      <c r="BI50" s="48">
        <v>86996</v>
      </c>
      <c r="BJ50" s="48">
        <v>50909</v>
      </c>
      <c r="BK50" s="48">
        <v>20182</v>
      </c>
      <c r="BL50" s="48">
        <v>3736</v>
      </c>
      <c r="BM50" s="48">
        <v>9423</v>
      </c>
      <c r="BN50" s="48">
        <v>16285</v>
      </c>
      <c r="BO50" s="48">
        <v>2819</v>
      </c>
      <c r="BP50" s="48">
        <v>468</v>
      </c>
      <c r="BQ50" s="48">
        <v>9</v>
      </c>
      <c r="BR50" s="48">
        <v>475</v>
      </c>
      <c r="BS50" s="48">
        <v>0</v>
      </c>
      <c r="BT50" s="48">
        <v>57332</v>
      </c>
      <c r="BU50" s="48">
        <v>3948</v>
      </c>
      <c r="BV50" s="48">
        <v>3435</v>
      </c>
      <c r="BW50" s="48">
        <v>1854</v>
      </c>
      <c r="BX50" s="48">
        <v>3812</v>
      </c>
      <c r="BY50" s="48">
        <v>7149</v>
      </c>
      <c r="BZ50" s="48">
        <v>16862</v>
      </c>
      <c r="CA50" s="55">
        <v>0</v>
      </c>
      <c r="CB50" s="49">
        <v>553787</v>
      </c>
      <c r="CC50" s="61">
        <v>759414</v>
      </c>
      <c r="CD50" s="48">
        <v>0</v>
      </c>
      <c r="CE50" s="48">
        <v>0</v>
      </c>
      <c r="CF50" s="48">
        <v>0</v>
      </c>
      <c r="CG50" s="48">
        <v>41423</v>
      </c>
      <c r="CH50" s="55">
        <v>88257</v>
      </c>
      <c r="CI50" s="49">
        <v>1442881</v>
      </c>
    </row>
    <row r="51" spans="1:87" ht="19.5" x14ac:dyDescent="0.25">
      <c r="A51" s="30" t="s">
        <v>747</v>
      </c>
      <c r="B51" s="42" t="s">
        <v>42</v>
      </c>
      <c r="C51" s="43" t="s">
        <v>153</v>
      </c>
      <c r="D51" s="51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12020</v>
      </c>
      <c r="N51" s="48">
        <v>0</v>
      </c>
      <c r="O51" s="48">
        <v>682</v>
      </c>
      <c r="P51" s="48">
        <v>0</v>
      </c>
      <c r="Q51" s="48">
        <v>0</v>
      </c>
      <c r="R51" s="48">
        <v>0</v>
      </c>
      <c r="S51" s="48">
        <v>0</v>
      </c>
      <c r="T51" s="48">
        <v>2087</v>
      </c>
      <c r="U51" s="48">
        <v>566</v>
      </c>
      <c r="V51" s="48">
        <v>158</v>
      </c>
      <c r="W51" s="48">
        <v>26</v>
      </c>
      <c r="X51" s="48">
        <v>965</v>
      </c>
      <c r="Y51" s="48">
        <v>134</v>
      </c>
      <c r="Z51" s="48">
        <v>106</v>
      </c>
      <c r="AA51" s="48">
        <v>0</v>
      </c>
      <c r="AB51" s="48">
        <v>313</v>
      </c>
      <c r="AC51" s="48">
        <v>0</v>
      </c>
      <c r="AD51" s="48">
        <v>48</v>
      </c>
      <c r="AE51" s="48">
        <v>1010</v>
      </c>
      <c r="AF51" s="48">
        <v>0</v>
      </c>
      <c r="AG51" s="48">
        <v>27</v>
      </c>
      <c r="AH51" s="48">
        <v>1</v>
      </c>
      <c r="AI51" s="48">
        <v>204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79</v>
      </c>
      <c r="AS51" s="48">
        <v>937</v>
      </c>
      <c r="AT51" s="48">
        <v>31751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8">
        <v>0</v>
      </c>
      <c r="BF51" s="48">
        <v>0</v>
      </c>
      <c r="BG51" s="48">
        <v>0</v>
      </c>
      <c r="BH51" s="48">
        <v>113</v>
      </c>
      <c r="BI51" s="48">
        <v>0</v>
      </c>
      <c r="BJ51" s="48">
        <v>0</v>
      </c>
      <c r="BK51" s="48">
        <v>310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3129</v>
      </c>
      <c r="BV51" s="48">
        <v>106</v>
      </c>
      <c r="BW51" s="48">
        <v>1782</v>
      </c>
      <c r="BX51" s="48">
        <v>242600</v>
      </c>
      <c r="BY51" s="48">
        <v>15525</v>
      </c>
      <c r="BZ51" s="48">
        <v>1694</v>
      </c>
      <c r="CA51" s="55">
        <v>0</v>
      </c>
      <c r="CB51" s="49">
        <v>316373</v>
      </c>
      <c r="CC51" s="61">
        <v>250263</v>
      </c>
      <c r="CD51" s="48">
        <v>0</v>
      </c>
      <c r="CE51" s="48">
        <v>0</v>
      </c>
      <c r="CF51" s="48">
        <v>0</v>
      </c>
      <c r="CG51" s="48">
        <v>1198</v>
      </c>
      <c r="CH51" s="55">
        <v>35664</v>
      </c>
      <c r="CI51" s="49">
        <v>603498</v>
      </c>
    </row>
    <row r="52" spans="1:87" ht="19.5" x14ac:dyDescent="0.25">
      <c r="A52" s="30" t="s">
        <v>748</v>
      </c>
      <c r="B52" s="42" t="s">
        <v>43</v>
      </c>
      <c r="C52" s="43" t="s">
        <v>154</v>
      </c>
      <c r="D52" s="51">
        <v>37</v>
      </c>
      <c r="E52" s="48">
        <v>11</v>
      </c>
      <c r="F52" s="48">
        <v>166</v>
      </c>
      <c r="G52" s="48">
        <v>47</v>
      </c>
      <c r="H52" s="48">
        <v>576</v>
      </c>
      <c r="I52" s="48">
        <v>0</v>
      </c>
      <c r="J52" s="48">
        <v>49</v>
      </c>
      <c r="K52" s="48">
        <v>103</v>
      </c>
      <c r="L52" s="48">
        <v>0</v>
      </c>
      <c r="M52" s="48">
        <v>46</v>
      </c>
      <c r="N52" s="48">
        <v>0</v>
      </c>
      <c r="O52" s="48">
        <v>48</v>
      </c>
      <c r="P52" s="48">
        <v>1561</v>
      </c>
      <c r="Q52" s="48">
        <v>0</v>
      </c>
      <c r="R52" s="48">
        <v>377</v>
      </c>
      <c r="S52" s="48">
        <v>37</v>
      </c>
      <c r="T52" s="48">
        <v>0</v>
      </c>
      <c r="U52" s="48">
        <v>68</v>
      </c>
      <c r="V52" s="48">
        <v>197</v>
      </c>
      <c r="W52" s="48">
        <v>2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5</v>
      </c>
      <c r="AI52" s="48">
        <v>0</v>
      </c>
      <c r="AJ52" s="48">
        <v>0</v>
      </c>
      <c r="AK52" s="48">
        <v>0</v>
      </c>
      <c r="AL52" s="48">
        <v>0</v>
      </c>
      <c r="AM52" s="48">
        <v>1022</v>
      </c>
      <c r="AN52" s="48">
        <v>446</v>
      </c>
      <c r="AO52" s="48">
        <v>377</v>
      </c>
      <c r="AP52" s="48">
        <v>6</v>
      </c>
      <c r="AQ52" s="48">
        <v>615</v>
      </c>
      <c r="AR52" s="48">
        <v>0</v>
      </c>
      <c r="AS52" s="48">
        <v>8685</v>
      </c>
      <c r="AT52" s="48">
        <v>38</v>
      </c>
      <c r="AU52" s="48">
        <v>3230</v>
      </c>
      <c r="AV52" s="48">
        <v>1820</v>
      </c>
      <c r="AW52" s="48">
        <v>63</v>
      </c>
      <c r="AX52" s="48">
        <v>0</v>
      </c>
      <c r="AY52" s="48">
        <v>133</v>
      </c>
      <c r="AZ52" s="48">
        <v>20</v>
      </c>
      <c r="BA52" s="48">
        <v>159</v>
      </c>
      <c r="BB52" s="48">
        <v>1009</v>
      </c>
      <c r="BC52" s="48">
        <v>840</v>
      </c>
      <c r="BD52" s="48">
        <v>6152</v>
      </c>
      <c r="BE52" s="48">
        <v>0</v>
      </c>
      <c r="BF52" s="48">
        <v>0</v>
      </c>
      <c r="BG52" s="48">
        <v>557</v>
      </c>
      <c r="BH52" s="48">
        <v>3441</v>
      </c>
      <c r="BI52" s="48">
        <v>2857</v>
      </c>
      <c r="BJ52" s="48">
        <v>55348</v>
      </c>
      <c r="BK52" s="48">
        <v>56300</v>
      </c>
      <c r="BL52" s="48">
        <v>13</v>
      </c>
      <c r="BM52" s="48">
        <v>0</v>
      </c>
      <c r="BN52" s="48">
        <v>0</v>
      </c>
      <c r="BO52" s="48">
        <v>40</v>
      </c>
      <c r="BP52" s="48">
        <v>0</v>
      </c>
      <c r="BQ52" s="48">
        <v>0</v>
      </c>
      <c r="BR52" s="48">
        <v>0</v>
      </c>
      <c r="BS52" s="48">
        <v>0</v>
      </c>
      <c r="BT52" s="48">
        <v>685</v>
      </c>
      <c r="BU52" s="48">
        <v>111</v>
      </c>
      <c r="BV52" s="48">
        <v>0</v>
      </c>
      <c r="BW52" s="48">
        <v>11</v>
      </c>
      <c r="BX52" s="48">
        <v>0</v>
      </c>
      <c r="BY52" s="48">
        <v>7930</v>
      </c>
      <c r="BZ52" s="48">
        <v>0</v>
      </c>
      <c r="CA52" s="55">
        <v>0</v>
      </c>
      <c r="CB52" s="49">
        <v>155238</v>
      </c>
      <c r="CC52" s="61">
        <v>56756</v>
      </c>
      <c r="CD52" s="48">
        <v>0</v>
      </c>
      <c r="CE52" s="48">
        <v>0</v>
      </c>
      <c r="CF52" s="48">
        <v>0</v>
      </c>
      <c r="CG52" s="48">
        <v>-6772</v>
      </c>
      <c r="CH52" s="55">
        <v>56231</v>
      </c>
      <c r="CI52" s="49">
        <v>261453</v>
      </c>
    </row>
    <row r="53" spans="1:87" ht="19.5" x14ac:dyDescent="0.25">
      <c r="A53" s="30" t="s">
        <v>749</v>
      </c>
      <c r="B53" s="42" t="s">
        <v>44</v>
      </c>
      <c r="C53" s="43" t="s">
        <v>155</v>
      </c>
      <c r="D53" s="51">
        <v>20105</v>
      </c>
      <c r="E53" s="48">
        <v>6187</v>
      </c>
      <c r="F53" s="48">
        <v>17590</v>
      </c>
      <c r="G53" s="48">
        <v>3271</v>
      </c>
      <c r="H53" s="48">
        <v>341153</v>
      </c>
      <c r="I53" s="48">
        <v>88509</v>
      </c>
      <c r="J53" s="48">
        <v>1315</v>
      </c>
      <c r="K53" s="48">
        <v>19388</v>
      </c>
      <c r="L53" s="48">
        <v>8644</v>
      </c>
      <c r="M53" s="48">
        <v>9167</v>
      </c>
      <c r="N53" s="48">
        <v>471</v>
      </c>
      <c r="O53" s="48">
        <v>6302</v>
      </c>
      <c r="P53" s="48">
        <v>20305</v>
      </c>
      <c r="Q53" s="48">
        <v>23</v>
      </c>
      <c r="R53" s="48">
        <v>1532</v>
      </c>
      <c r="S53" s="48">
        <v>154</v>
      </c>
      <c r="T53" s="48">
        <v>14099</v>
      </c>
      <c r="U53" s="48">
        <v>17150</v>
      </c>
      <c r="V53" s="48">
        <v>1136</v>
      </c>
      <c r="W53" s="48">
        <v>1451</v>
      </c>
      <c r="X53" s="48">
        <v>84971</v>
      </c>
      <c r="Y53" s="48">
        <v>6952</v>
      </c>
      <c r="Z53" s="48">
        <v>2357</v>
      </c>
      <c r="AA53" s="48">
        <v>1449</v>
      </c>
      <c r="AB53" s="48">
        <v>13197</v>
      </c>
      <c r="AC53" s="48">
        <v>4826</v>
      </c>
      <c r="AD53" s="48">
        <v>731</v>
      </c>
      <c r="AE53" s="48">
        <v>9120</v>
      </c>
      <c r="AF53" s="48">
        <v>30765</v>
      </c>
      <c r="AG53" s="48">
        <v>2179</v>
      </c>
      <c r="AH53" s="48">
        <v>43233</v>
      </c>
      <c r="AI53" s="48">
        <v>18214</v>
      </c>
      <c r="AJ53" s="48">
        <v>0</v>
      </c>
      <c r="AK53" s="48">
        <v>7050</v>
      </c>
      <c r="AL53" s="48">
        <v>1162</v>
      </c>
      <c r="AM53" s="48">
        <v>866</v>
      </c>
      <c r="AN53" s="48">
        <v>4567</v>
      </c>
      <c r="AO53" s="48">
        <v>13377</v>
      </c>
      <c r="AP53" s="48">
        <v>2487</v>
      </c>
      <c r="AQ53" s="48">
        <v>8655</v>
      </c>
      <c r="AR53" s="48">
        <v>13414</v>
      </c>
      <c r="AS53" s="48">
        <v>7333</v>
      </c>
      <c r="AT53" s="48">
        <v>5618</v>
      </c>
      <c r="AU53" s="48">
        <v>578</v>
      </c>
      <c r="AV53" s="48">
        <v>80251</v>
      </c>
      <c r="AW53" s="48">
        <v>3715</v>
      </c>
      <c r="AX53" s="48">
        <v>1004</v>
      </c>
      <c r="AY53" s="48">
        <v>132</v>
      </c>
      <c r="AZ53" s="48">
        <v>10060</v>
      </c>
      <c r="BA53" s="48">
        <v>404</v>
      </c>
      <c r="BB53" s="48">
        <v>10105</v>
      </c>
      <c r="BC53" s="48">
        <v>2596</v>
      </c>
      <c r="BD53" s="48">
        <v>1883</v>
      </c>
      <c r="BE53" s="48">
        <v>12588</v>
      </c>
      <c r="BF53" s="48">
        <v>0</v>
      </c>
      <c r="BG53" s="48">
        <v>1195</v>
      </c>
      <c r="BH53" s="48">
        <v>2651</v>
      </c>
      <c r="BI53" s="48">
        <v>6255</v>
      </c>
      <c r="BJ53" s="48">
        <v>667430</v>
      </c>
      <c r="BK53" s="48">
        <v>10596</v>
      </c>
      <c r="BL53" s="48">
        <v>2099</v>
      </c>
      <c r="BM53" s="48">
        <v>1058</v>
      </c>
      <c r="BN53" s="48">
        <v>10397</v>
      </c>
      <c r="BO53" s="48">
        <v>0</v>
      </c>
      <c r="BP53" s="48">
        <v>3061</v>
      </c>
      <c r="BQ53" s="48">
        <v>0</v>
      </c>
      <c r="BR53" s="48">
        <v>0</v>
      </c>
      <c r="BS53" s="48">
        <v>0</v>
      </c>
      <c r="BT53" s="48">
        <v>23048</v>
      </c>
      <c r="BU53" s="48">
        <v>0</v>
      </c>
      <c r="BV53" s="48">
        <v>2591</v>
      </c>
      <c r="BW53" s="48">
        <v>0</v>
      </c>
      <c r="BX53" s="48">
        <v>3080</v>
      </c>
      <c r="BY53" s="48">
        <v>0</v>
      </c>
      <c r="BZ53" s="48">
        <v>7156</v>
      </c>
      <c r="CA53" s="55">
        <v>0</v>
      </c>
      <c r="CB53" s="49">
        <v>1724408</v>
      </c>
      <c r="CC53" s="61">
        <v>59937</v>
      </c>
      <c r="CD53" s="48">
        <v>0</v>
      </c>
      <c r="CE53" s="48">
        <v>0</v>
      </c>
      <c r="CF53" s="48">
        <v>0</v>
      </c>
      <c r="CG53" s="48">
        <v>8381</v>
      </c>
      <c r="CH53" s="55">
        <v>121888</v>
      </c>
      <c r="CI53" s="49">
        <v>1914614</v>
      </c>
    </row>
    <row r="54" spans="1:87" ht="19.5" x14ac:dyDescent="0.25">
      <c r="A54" s="30" t="s">
        <v>750</v>
      </c>
      <c r="B54" s="42" t="s">
        <v>45</v>
      </c>
      <c r="C54" s="43" t="s">
        <v>156</v>
      </c>
      <c r="D54" s="51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215</v>
      </c>
      <c r="Q54" s="48">
        <v>0</v>
      </c>
      <c r="R54" s="48">
        <v>354</v>
      </c>
      <c r="S54" s="48">
        <v>35</v>
      </c>
      <c r="T54" s="48">
        <v>0</v>
      </c>
      <c r="U54" s="48">
        <v>1774</v>
      </c>
      <c r="V54" s="48">
        <v>0</v>
      </c>
      <c r="W54" s="48">
        <v>0</v>
      </c>
      <c r="X54" s="48">
        <v>919</v>
      </c>
      <c r="Y54" s="48">
        <v>0</v>
      </c>
      <c r="Z54" s="48">
        <v>0</v>
      </c>
      <c r="AA54" s="48">
        <v>0</v>
      </c>
      <c r="AB54" s="48">
        <v>11</v>
      </c>
      <c r="AC54" s="48">
        <v>0</v>
      </c>
      <c r="AD54" s="48">
        <v>209</v>
      </c>
      <c r="AE54" s="48">
        <v>0</v>
      </c>
      <c r="AF54" s="48">
        <v>6194</v>
      </c>
      <c r="AG54" s="48">
        <v>2738</v>
      </c>
      <c r="AH54" s="48">
        <v>11698</v>
      </c>
      <c r="AI54" s="48">
        <v>14752</v>
      </c>
      <c r="AJ54" s="48">
        <v>0</v>
      </c>
      <c r="AK54" s="48">
        <v>0</v>
      </c>
      <c r="AL54" s="48">
        <v>0</v>
      </c>
      <c r="AM54" s="48">
        <v>0</v>
      </c>
      <c r="AN54" s="48">
        <v>833</v>
      </c>
      <c r="AO54" s="48">
        <v>0</v>
      </c>
      <c r="AP54" s="48">
        <v>261</v>
      </c>
      <c r="AQ54" s="48">
        <v>87</v>
      </c>
      <c r="AR54" s="48">
        <v>309</v>
      </c>
      <c r="AS54" s="48">
        <v>411</v>
      </c>
      <c r="AT54" s="48">
        <v>372</v>
      </c>
      <c r="AU54" s="48">
        <v>0</v>
      </c>
      <c r="AV54" s="48">
        <v>165</v>
      </c>
      <c r="AW54" s="48">
        <v>4186</v>
      </c>
      <c r="AX54" s="48">
        <v>1152</v>
      </c>
      <c r="AY54" s="48">
        <v>0</v>
      </c>
      <c r="AZ54" s="48">
        <v>7597</v>
      </c>
      <c r="BA54" s="48">
        <v>282</v>
      </c>
      <c r="BB54" s="48">
        <v>4607</v>
      </c>
      <c r="BC54" s="48">
        <v>253</v>
      </c>
      <c r="BD54" s="48">
        <v>5474</v>
      </c>
      <c r="BE54" s="48">
        <v>1933</v>
      </c>
      <c r="BF54" s="48">
        <v>130</v>
      </c>
      <c r="BG54" s="48">
        <v>625</v>
      </c>
      <c r="BH54" s="48">
        <v>367</v>
      </c>
      <c r="BI54" s="48">
        <v>186931</v>
      </c>
      <c r="BJ54" s="48">
        <v>2829</v>
      </c>
      <c r="BK54" s="48">
        <v>9044</v>
      </c>
      <c r="BL54" s="48">
        <v>0</v>
      </c>
      <c r="BM54" s="48">
        <v>1298</v>
      </c>
      <c r="BN54" s="48">
        <v>583</v>
      </c>
      <c r="BO54" s="48">
        <v>272</v>
      </c>
      <c r="BP54" s="48">
        <v>0</v>
      </c>
      <c r="BQ54" s="48">
        <v>0</v>
      </c>
      <c r="BR54" s="48">
        <v>0</v>
      </c>
      <c r="BS54" s="48">
        <v>0</v>
      </c>
      <c r="BT54" s="48">
        <v>9623</v>
      </c>
      <c r="BU54" s="48">
        <v>0</v>
      </c>
      <c r="BV54" s="48">
        <v>2305</v>
      </c>
      <c r="BW54" s="48">
        <v>0</v>
      </c>
      <c r="BX54" s="48">
        <v>2517</v>
      </c>
      <c r="BY54" s="48">
        <v>0</v>
      </c>
      <c r="BZ54" s="48">
        <v>3141</v>
      </c>
      <c r="CA54" s="55">
        <v>0</v>
      </c>
      <c r="CB54" s="49">
        <v>286486</v>
      </c>
      <c r="CC54" s="61">
        <v>18209</v>
      </c>
      <c r="CD54" s="48">
        <v>0</v>
      </c>
      <c r="CE54" s="48">
        <v>0</v>
      </c>
      <c r="CF54" s="48">
        <v>0</v>
      </c>
      <c r="CG54" s="48">
        <v>-6394</v>
      </c>
      <c r="CH54" s="55">
        <v>55491</v>
      </c>
      <c r="CI54" s="49">
        <v>353792</v>
      </c>
    </row>
    <row r="55" spans="1:87" ht="19.5" x14ac:dyDescent="0.25">
      <c r="A55" s="30" t="s">
        <v>751</v>
      </c>
      <c r="B55" s="42" t="s">
        <v>46</v>
      </c>
      <c r="C55" s="43" t="s">
        <v>157</v>
      </c>
      <c r="D55" s="51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215</v>
      </c>
      <c r="Q55" s="48">
        <v>2</v>
      </c>
      <c r="R55" s="48">
        <v>2510</v>
      </c>
      <c r="S55" s="48">
        <v>251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84</v>
      </c>
      <c r="AR55" s="48">
        <v>0</v>
      </c>
      <c r="AS55" s="48">
        <v>120</v>
      </c>
      <c r="AT55" s="48">
        <v>0</v>
      </c>
      <c r="AU55" s="48">
        <v>0</v>
      </c>
      <c r="AV55" s="48">
        <v>0</v>
      </c>
      <c r="AW55" s="48">
        <v>3167</v>
      </c>
      <c r="AX55" s="48">
        <v>103354</v>
      </c>
      <c r="AY55" s="48">
        <v>443</v>
      </c>
      <c r="AZ55" s="48">
        <v>1960</v>
      </c>
      <c r="BA55" s="48">
        <v>0</v>
      </c>
      <c r="BB55" s="48">
        <v>0</v>
      </c>
      <c r="BC55" s="48">
        <v>19</v>
      </c>
      <c r="BD55" s="48">
        <v>0</v>
      </c>
      <c r="BE55" s="48">
        <v>590</v>
      </c>
      <c r="BF55" s="48">
        <v>394</v>
      </c>
      <c r="BG55" s="48">
        <v>0</v>
      </c>
      <c r="BH55" s="48">
        <v>0</v>
      </c>
      <c r="BI55" s="48">
        <v>1216205</v>
      </c>
      <c r="BJ55" s="48">
        <v>0</v>
      </c>
      <c r="BK55" s="48">
        <v>10706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4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55">
        <v>0</v>
      </c>
      <c r="CB55" s="49">
        <v>1340024</v>
      </c>
      <c r="CC55" s="61">
        <v>0</v>
      </c>
      <c r="CD55" s="48">
        <v>0</v>
      </c>
      <c r="CE55" s="48">
        <v>0</v>
      </c>
      <c r="CF55" s="48">
        <v>0</v>
      </c>
      <c r="CG55" s="48">
        <v>-41384</v>
      </c>
      <c r="CH55" s="55">
        <v>24642</v>
      </c>
      <c r="CI55" s="49">
        <v>1323282</v>
      </c>
    </row>
    <row r="56" spans="1:87" ht="19.5" x14ac:dyDescent="0.25">
      <c r="A56" s="30" t="s">
        <v>752</v>
      </c>
      <c r="B56" s="42" t="s">
        <v>47</v>
      </c>
      <c r="C56" s="43" t="s">
        <v>158</v>
      </c>
      <c r="D56" s="51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4646</v>
      </c>
      <c r="M56" s="48">
        <v>3857</v>
      </c>
      <c r="N56" s="48">
        <v>1225</v>
      </c>
      <c r="O56" s="48">
        <v>0</v>
      </c>
      <c r="P56" s="48">
        <v>15024</v>
      </c>
      <c r="Q56" s="48">
        <v>0</v>
      </c>
      <c r="R56" s="48">
        <v>200122</v>
      </c>
      <c r="S56" s="48">
        <v>19348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12</v>
      </c>
      <c r="AL56" s="48">
        <v>0</v>
      </c>
      <c r="AM56" s="48">
        <v>0</v>
      </c>
      <c r="AN56" s="48">
        <v>3998</v>
      </c>
      <c r="AO56" s="48">
        <v>0</v>
      </c>
      <c r="AP56" s="48">
        <v>653</v>
      </c>
      <c r="AQ56" s="48">
        <v>6106</v>
      </c>
      <c r="AR56" s="48">
        <v>0</v>
      </c>
      <c r="AS56" s="48">
        <v>0</v>
      </c>
      <c r="AT56" s="48">
        <v>0</v>
      </c>
      <c r="AU56" s="48">
        <v>170</v>
      </c>
      <c r="AV56" s="48">
        <v>827</v>
      </c>
      <c r="AW56" s="48">
        <v>0</v>
      </c>
      <c r="AX56" s="48">
        <v>10641</v>
      </c>
      <c r="AY56" s="48">
        <v>106347</v>
      </c>
      <c r="AZ56" s="48">
        <v>123353</v>
      </c>
      <c r="BA56" s="48">
        <v>23037</v>
      </c>
      <c r="BB56" s="48">
        <v>132441</v>
      </c>
      <c r="BC56" s="48">
        <v>27629</v>
      </c>
      <c r="BD56" s="48">
        <v>4566</v>
      </c>
      <c r="BE56" s="48">
        <v>14611</v>
      </c>
      <c r="BF56" s="48">
        <v>4017</v>
      </c>
      <c r="BG56" s="48">
        <v>1633</v>
      </c>
      <c r="BH56" s="48">
        <v>0</v>
      </c>
      <c r="BI56" s="48">
        <v>690785</v>
      </c>
      <c r="BJ56" s="48">
        <v>0</v>
      </c>
      <c r="BK56" s="48">
        <v>14777</v>
      </c>
      <c r="BL56" s="48">
        <v>0</v>
      </c>
      <c r="BM56" s="48">
        <v>0</v>
      </c>
      <c r="BN56" s="48">
        <v>0</v>
      </c>
      <c r="BO56" s="48">
        <v>649</v>
      </c>
      <c r="BP56" s="48">
        <v>3836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55">
        <v>0</v>
      </c>
      <c r="CB56" s="49">
        <v>1414310</v>
      </c>
      <c r="CC56" s="61">
        <v>0</v>
      </c>
      <c r="CD56" s="48">
        <v>0</v>
      </c>
      <c r="CE56" s="48">
        <v>0</v>
      </c>
      <c r="CF56" s="48">
        <v>1096</v>
      </c>
      <c r="CG56" s="48">
        <v>14887</v>
      </c>
      <c r="CH56" s="55">
        <v>182339</v>
      </c>
      <c r="CI56" s="49">
        <v>1612632</v>
      </c>
    </row>
    <row r="57" spans="1:87" ht="19.5" x14ac:dyDescent="0.25">
      <c r="A57" s="30" t="s">
        <v>753</v>
      </c>
      <c r="B57" s="42" t="s">
        <v>48</v>
      </c>
      <c r="C57" s="43" t="s">
        <v>159</v>
      </c>
      <c r="D57" s="51">
        <v>685</v>
      </c>
      <c r="E57" s="48">
        <v>748</v>
      </c>
      <c r="F57" s="48">
        <v>3021</v>
      </c>
      <c r="G57" s="48">
        <v>15</v>
      </c>
      <c r="H57" s="48">
        <v>3735</v>
      </c>
      <c r="I57" s="48">
        <v>805</v>
      </c>
      <c r="J57" s="48">
        <v>100</v>
      </c>
      <c r="K57" s="48">
        <v>761</v>
      </c>
      <c r="L57" s="48">
        <v>1035</v>
      </c>
      <c r="M57" s="48">
        <v>0</v>
      </c>
      <c r="N57" s="48">
        <v>0</v>
      </c>
      <c r="O57" s="48">
        <v>17840</v>
      </c>
      <c r="P57" s="48">
        <v>26392</v>
      </c>
      <c r="Q57" s="48">
        <v>1731</v>
      </c>
      <c r="R57" s="48">
        <v>134855</v>
      </c>
      <c r="S57" s="48">
        <v>20481</v>
      </c>
      <c r="T57" s="48">
        <v>8635</v>
      </c>
      <c r="U57" s="48">
        <v>45678</v>
      </c>
      <c r="V57" s="48">
        <v>1032</v>
      </c>
      <c r="W57" s="48">
        <v>176</v>
      </c>
      <c r="X57" s="48">
        <v>5256</v>
      </c>
      <c r="Y57" s="48">
        <v>1594</v>
      </c>
      <c r="Z57" s="48">
        <v>505</v>
      </c>
      <c r="AA57" s="48">
        <v>728</v>
      </c>
      <c r="AB57" s="48">
        <v>2110</v>
      </c>
      <c r="AC57" s="48">
        <v>350</v>
      </c>
      <c r="AD57" s="48">
        <v>353</v>
      </c>
      <c r="AE57" s="48">
        <v>5284</v>
      </c>
      <c r="AF57" s="48">
        <v>21684</v>
      </c>
      <c r="AG57" s="48">
        <v>944</v>
      </c>
      <c r="AH57" s="48">
        <v>9865</v>
      </c>
      <c r="AI57" s="48">
        <v>5720</v>
      </c>
      <c r="AJ57" s="48">
        <v>0</v>
      </c>
      <c r="AK57" s="48">
        <v>3981</v>
      </c>
      <c r="AL57" s="48">
        <v>36001</v>
      </c>
      <c r="AM57" s="48">
        <v>1812</v>
      </c>
      <c r="AN57" s="48">
        <v>14396</v>
      </c>
      <c r="AO57" s="48">
        <v>14490</v>
      </c>
      <c r="AP57" s="48">
        <v>3083</v>
      </c>
      <c r="AQ57" s="48">
        <v>10572</v>
      </c>
      <c r="AR57" s="48">
        <v>3791</v>
      </c>
      <c r="AS57" s="48">
        <v>3946</v>
      </c>
      <c r="AT57" s="48">
        <v>1246</v>
      </c>
      <c r="AU57" s="48">
        <v>713</v>
      </c>
      <c r="AV57" s="48">
        <v>10710</v>
      </c>
      <c r="AW57" s="48">
        <v>1800</v>
      </c>
      <c r="AX57" s="48">
        <v>6024</v>
      </c>
      <c r="AY57" s="48">
        <v>13826</v>
      </c>
      <c r="AZ57" s="48">
        <v>61975</v>
      </c>
      <c r="BA57" s="48">
        <v>926</v>
      </c>
      <c r="BB57" s="48">
        <v>4582</v>
      </c>
      <c r="BC57" s="48">
        <v>4392</v>
      </c>
      <c r="BD57" s="48">
        <v>4489</v>
      </c>
      <c r="BE57" s="48">
        <v>14646</v>
      </c>
      <c r="BF57" s="48">
        <v>15247</v>
      </c>
      <c r="BG57" s="48">
        <v>11135</v>
      </c>
      <c r="BH57" s="48">
        <v>15348</v>
      </c>
      <c r="BI57" s="48">
        <v>411152</v>
      </c>
      <c r="BJ57" s="48">
        <v>0</v>
      </c>
      <c r="BK57" s="48">
        <v>24345</v>
      </c>
      <c r="BL57" s="48">
        <v>24</v>
      </c>
      <c r="BM57" s="48">
        <v>223</v>
      </c>
      <c r="BN57" s="48">
        <v>7034</v>
      </c>
      <c r="BO57" s="48">
        <v>0</v>
      </c>
      <c r="BP57" s="48">
        <v>2224</v>
      </c>
      <c r="BQ57" s="48">
        <v>43</v>
      </c>
      <c r="BR57" s="48">
        <v>38</v>
      </c>
      <c r="BS57" s="48">
        <v>0</v>
      </c>
      <c r="BT57" s="48">
        <v>17513</v>
      </c>
      <c r="BU57" s="48">
        <v>277</v>
      </c>
      <c r="BV57" s="48">
        <v>3070</v>
      </c>
      <c r="BW57" s="48">
        <v>6</v>
      </c>
      <c r="BX57" s="48">
        <v>9184</v>
      </c>
      <c r="BY57" s="48">
        <v>827</v>
      </c>
      <c r="BZ57" s="48">
        <v>1084</v>
      </c>
      <c r="CA57" s="55">
        <v>0</v>
      </c>
      <c r="CB57" s="49">
        <v>1058293</v>
      </c>
      <c r="CC57" s="61">
        <v>679565</v>
      </c>
      <c r="CD57" s="48">
        <v>0</v>
      </c>
      <c r="CE57" s="48">
        <v>0</v>
      </c>
      <c r="CF57" s="48">
        <v>448661</v>
      </c>
      <c r="CG57" s="48">
        <v>11378</v>
      </c>
      <c r="CH57" s="55">
        <v>51366</v>
      </c>
      <c r="CI57" s="49">
        <v>2249263</v>
      </c>
    </row>
    <row r="58" spans="1:87" ht="19.5" x14ac:dyDescent="0.25">
      <c r="A58" s="30" t="s">
        <v>754</v>
      </c>
      <c r="B58" s="42" t="s">
        <v>49</v>
      </c>
      <c r="C58" s="43" t="s">
        <v>160</v>
      </c>
      <c r="D58" s="51">
        <v>0</v>
      </c>
      <c r="E58" s="48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1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3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0</v>
      </c>
      <c r="BB58" s="48">
        <v>0</v>
      </c>
      <c r="BC58" s="48">
        <v>69</v>
      </c>
      <c r="BD58" s="48">
        <v>2306</v>
      </c>
      <c r="BE58" s="48">
        <v>0</v>
      </c>
      <c r="BF58" s="48">
        <v>0</v>
      </c>
      <c r="BG58" s="48">
        <v>107</v>
      </c>
      <c r="BH58" s="48">
        <v>248</v>
      </c>
      <c r="BI58" s="48">
        <v>942</v>
      </c>
      <c r="BJ58" s="48">
        <v>0</v>
      </c>
      <c r="BK58" s="48">
        <v>916</v>
      </c>
      <c r="BL58" s="48">
        <v>165</v>
      </c>
      <c r="BM58" s="48">
        <v>109</v>
      </c>
      <c r="BN58" s="48">
        <v>0</v>
      </c>
      <c r="BO58" s="48">
        <v>963</v>
      </c>
      <c r="BP58" s="48">
        <v>4349</v>
      </c>
      <c r="BQ58" s="48">
        <v>218</v>
      </c>
      <c r="BR58" s="48">
        <v>318</v>
      </c>
      <c r="BS58" s="48">
        <v>0</v>
      </c>
      <c r="BT58" s="48">
        <v>9416</v>
      </c>
      <c r="BU58" s="48">
        <v>8054</v>
      </c>
      <c r="BV58" s="48">
        <v>1145</v>
      </c>
      <c r="BW58" s="48">
        <v>338</v>
      </c>
      <c r="BX58" s="48">
        <v>211</v>
      </c>
      <c r="BY58" s="48">
        <v>155</v>
      </c>
      <c r="BZ58" s="48">
        <v>0</v>
      </c>
      <c r="CA58" s="55">
        <v>0</v>
      </c>
      <c r="CB58" s="49">
        <v>30033</v>
      </c>
      <c r="CC58" s="61">
        <v>140251</v>
      </c>
      <c r="CD58" s="48">
        <v>0</v>
      </c>
      <c r="CE58" s="48">
        <v>0</v>
      </c>
      <c r="CF58" s="48">
        <v>147391</v>
      </c>
      <c r="CG58" s="48">
        <v>5226</v>
      </c>
      <c r="CH58" s="55">
        <v>19162</v>
      </c>
      <c r="CI58" s="49">
        <v>342063</v>
      </c>
    </row>
    <row r="59" spans="1:87" ht="19.5" x14ac:dyDescent="0.25">
      <c r="A59" s="30" t="s">
        <v>755</v>
      </c>
      <c r="B59" s="42" t="s">
        <v>50</v>
      </c>
      <c r="C59" s="43" t="s">
        <v>161</v>
      </c>
      <c r="D59" s="51">
        <v>0</v>
      </c>
      <c r="E59" s="48">
        <v>0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20</v>
      </c>
      <c r="O59" s="48">
        <v>1057</v>
      </c>
      <c r="P59" s="48">
        <v>0</v>
      </c>
      <c r="Q59" s="48">
        <v>0</v>
      </c>
      <c r="R59" s="48">
        <v>289</v>
      </c>
      <c r="S59" s="48">
        <v>31</v>
      </c>
      <c r="T59" s="48">
        <v>0</v>
      </c>
      <c r="U59" s="48">
        <v>813</v>
      </c>
      <c r="V59" s="48">
        <v>16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14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460</v>
      </c>
      <c r="AQ59" s="48">
        <v>0</v>
      </c>
      <c r="AR59" s="48">
        <v>0</v>
      </c>
      <c r="AS59" s="48">
        <v>0</v>
      </c>
      <c r="AT59" s="48">
        <v>0</v>
      </c>
      <c r="AU59" s="48">
        <v>20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1053</v>
      </c>
      <c r="BB59" s="48">
        <v>0</v>
      </c>
      <c r="BC59" s="48">
        <v>0</v>
      </c>
      <c r="BD59" s="48">
        <v>0</v>
      </c>
      <c r="BE59" s="48">
        <v>0</v>
      </c>
      <c r="BF59" s="48">
        <v>0</v>
      </c>
      <c r="BG59" s="48">
        <v>1</v>
      </c>
      <c r="BH59" s="48">
        <v>0</v>
      </c>
      <c r="BI59" s="48">
        <v>17912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327</v>
      </c>
      <c r="BY59" s="48">
        <v>0</v>
      </c>
      <c r="BZ59" s="48">
        <v>0</v>
      </c>
      <c r="CA59" s="55">
        <v>0</v>
      </c>
      <c r="CB59" s="49">
        <v>22013</v>
      </c>
      <c r="CC59" s="61">
        <v>174360</v>
      </c>
      <c r="CD59" s="48">
        <v>0</v>
      </c>
      <c r="CE59" s="48">
        <v>0</v>
      </c>
      <c r="CF59" s="48">
        <v>549117</v>
      </c>
      <c r="CG59" s="48">
        <v>3661</v>
      </c>
      <c r="CH59" s="55">
        <v>242134</v>
      </c>
      <c r="CI59" s="49">
        <v>991285</v>
      </c>
    </row>
    <row r="60" spans="1:87" ht="19.5" x14ac:dyDescent="0.25">
      <c r="A60" s="30" t="s">
        <v>756</v>
      </c>
      <c r="B60" s="42" t="s">
        <v>51</v>
      </c>
      <c r="C60" s="43" t="s">
        <v>162</v>
      </c>
      <c r="D60" s="51">
        <v>0</v>
      </c>
      <c r="E60" s="48">
        <v>0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952</v>
      </c>
      <c r="O60" s="48">
        <v>3027</v>
      </c>
      <c r="P60" s="48">
        <v>0</v>
      </c>
      <c r="Q60" s="48">
        <v>0</v>
      </c>
      <c r="R60" s="48">
        <v>5946</v>
      </c>
      <c r="S60" s="48">
        <v>588</v>
      </c>
      <c r="T60" s="48">
        <v>0</v>
      </c>
      <c r="U60" s="48">
        <v>817</v>
      </c>
      <c r="V60" s="48">
        <v>710</v>
      </c>
      <c r="W60" s="48">
        <v>0</v>
      </c>
      <c r="X60" s="48">
        <v>1316</v>
      </c>
      <c r="Y60" s="48">
        <v>0</v>
      </c>
      <c r="Z60" s="48">
        <v>0</v>
      </c>
      <c r="AA60" s="48">
        <v>518</v>
      </c>
      <c r="AB60" s="48">
        <v>0</v>
      </c>
      <c r="AC60" s="48">
        <v>0</v>
      </c>
      <c r="AD60" s="48">
        <v>0</v>
      </c>
      <c r="AE60" s="48">
        <v>1112</v>
      </c>
      <c r="AF60" s="48">
        <v>1353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318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466</v>
      </c>
      <c r="AV60" s="48">
        <v>0</v>
      </c>
      <c r="AW60" s="48">
        <v>0</v>
      </c>
      <c r="AX60" s="48">
        <v>0</v>
      </c>
      <c r="AY60" s="48">
        <v>190</v>
      </c>
      <c r="AZ60" s="48">
        <v>2453</v>
      </c>
      <c r="BA60" s="48">
        <v>1476</v>
      </c>
      <c r="BB60" s="48">
        <v>164</v>
      </c>
      <c r="BC60" s="48">
        <v>8358</v>
      </c>
      <c r="BD60" s="48">
        <v>5983</v>
      </c>
      <c r="BE60" s="48">
        <v>607</v>
      </c>
      <c r="BF60" s="48">
        <v>1145</v>
      </c>
      <c r="BG60" s="48">
        <v>0</v>
      </c>
      <c r="BH60" s="48">
        <v>0</v>
      </c>
      <c r="BI60" s="48">
        <v>4326</v>
      </c>
      <c r="BJ60" s="48">
        <v>0</v>
      </c>
      <c r="BK60" s="48">
        <v>0</v>
      </c>
      <c r="BL60" s="48">
        <v>0</v>
      </c>
      <c r="BM60" s="48">
        <v>0</v>
      </c>
      <c r="BN60" s="48">
        <v>1954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55">
        <v>0</v>
      </c>
      <c r="CB60" s="49">
        <v>43779</v>
      </c>
      <c r="CC60" s="61">
        <v>3133</v>
      </c>
      <c r="CD60" s="48">
        <v>0</v>
      </c>
      <c r="CE60" s="48">
        <v>0</v>
      </c>
      <c r="CF60" s="48">
        <v>108766</v>
      </c>
      <c r="CG60" s="48">
        <v>-5043</v>
      </c>
      <c r="CH60" s="55">
        <v>83263</v>
      </c>
      <c r="CI60" s="49">
        <v>233898</v>
      </c>
    </row>
    <row r="61" spans="1:87" ht="19.5" x14ac:dyDescent="0.25">
      <c r="A61" s="30" t="s">
        <v>757</v>
      </c>
      <c r="B61" s="42" t="s">
        <v>52</v>
      </c>
      <c r="C61" s="43" t="s">
        <v>163</v>
      </c>
      <c r="D61" s="51">
        <v>0</v>
      </c>
      <c r="E61" s="48"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504</v>
      </c>
      <c r="P61" s="48">
        <v>37819</v>
      </c>
      <c r="Q61" s="48">
        <v>0</v>
      </c>
      <c r="R61" s="48">
        <v>1211</v>
      </c>
      <c r="S61" s="48">
        <v>122</v>
      </c>
      <c r="T61" s="48">
        <v>0</v>
      </c>
      <c r="U61" s="48">
        <v>159</v>
      </c>
      <c r="V61" s="48">
        <v>28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102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13625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48">
        <v>0</v>
      </c>
      <c r="BD61" s="48">
        <v>5160</v>
      </c>
      <c r="BE61" s="48">
        <v>0</v>
      </c>
      <c r="BF61" s="48">
        <v>0</v>
      </c>
      <c r="BG61" s="48">
        <v>25</v>
      </c>
      <c r="BH61" s="48">
        <v>634</v>
      </c>
      <c r="BI61" s="48">
        <v>1181</v>
      </c>
      <c r="BJ61" s="48">
        <v>0</v>
      </c>
      <c r="BK61" s="48">
        <v>30059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161</v>
      </c>
      <c r="BW61" s="48">
        <v>0</v>
      </c>
      <c r="BX61" s="48">
        <v>100</v>
      </c>
      <c r="BY61" s="48">
        <v>0</v>
      </c>
      <c r="BZ61" s="48">
        <v>441</v>
      </c>
      <c r="CA61" s="55">
        <v>0</v>
      </c>
      <c r="CB61" s="49">
        <v>91331</v>
      </c>
      <c r="CC61" s="61">
        <v>429685</v>
      </c>
      <c r="CD61" s="48">
        <v>0</v>
      </c>
      <c r="CE61" s="48">
        <v>0</v>
      </c>
      <c r="CF61" s="48">
        <v>216720</v>
      </c>
      <c r="CG61" s="48">
        <v>23759</v>
      </c>
      <c r="CH61" s="55">
        <v>87867</v>
      </c>
      <c r="CI61" s="49">
        <v>849362</v>
      </c>
    </row>
    <row r="62" spans="1:87" ht="19.5" x14ac:dyDescent="0.25">
      <c r="A62" s="30" t="s">
        <v>758</v>
      </c>
      <c r="B62" s="42" t="s">
        <v>53</v>
      </c>
      <c r="C62" s="43" t="s">
        <v>164</v>
      </c>
      <c r="D62" s="51">
        <v>0</v>
      </c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111</v>
      </c>
      <c r="Q62" s="48">
        <v>2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42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48">
        <v>8131</v>
      </c>
      <c r="BE62" s="48">
        <v>13940</v>
      </c>
      <c r="BF62" s="48">
        <v>0</v>
      </c>
      <c r="BG62" s="48">
        <v>0</v>
      </c>
      <c r="BH62" s="48">
        <v>0</v>
      </c>
      <c r="BI62" s="48">
        <v>27660</v>
      </c>
      <c r="BJ62" s="48">
        <v>34484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5370</v>
      </c>
      <c r="BQ62" s="48">
        <v>977</v>
      </c>
      <c r="BR62" s="48">
        <v>525</v>
      </c>
      <c r="BS62" s="48">
        <v>0</v>
      </c>
      <c r="BT62" s="48">
        <v>0</v>
      </c>
      <c r="BU62" s="48">
        <v>1725</v>
      </c>
      <c r="BV62" s="48">
        <v>0</v>
      </c>
      <c r="BW62" s="48">
        <v>7018</v>
      </c>
      <c r="BX62" s="48">
        <v>0</v>
      </c>
      <c r="BY62" s="48">
        <v>755</v>
      </c>
      <c r="BZ62" s="48">
        <v>0</v>
      </c>
      <c r="CA62" s="55">
        <v>0</v>
      </c>
      <c r="CB62" s="49">
        <v>100740</v>
      </c>
      <c r="CC62" s="61">
        <v>577917</v>
      </c>
      <c r="CD62" s="48">
        <v>0</v>
      </c>
      <c r="CE62" s="48">
        <v>0</v>
      </c>
      <c r="CF62" s="48">
        <v>118090</v>
      </c>
      <c r="CG62" s="48">
        <v>-3285</v>
      </c>
      <c r="CH62" s="55">
        <v>22500</v>
      </c>
      <c r="CI62" s="49">
        <v>815962</v>
      </c>
    </row>
    <row r="63" spans="1:87" ht="19.5" x14ac:dyDescent="0.25">
      <c r="A63" s="30" t="s">
        <v>759</v>
      </c>
      <c r="B63" s="42" t="s">
        <v>54</v>
      </c>
      <c r="C63" s="43" t="s">
        <v>165</v>
      </c>
      <c r="D63" s="51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95</v>
      </c>
      <c r="P63" s="48">
        <v>0</v>
      </c>
      <c r="Q63" s="48">
        <v>0</v>
      </c>
      <c r="R63" s="48">
        <v>92</v>
      </c>
      <c r="S63" s="48">
        <v>10</v>
      </c>
      <c r="T63" s="48">
        <v>0</v>
      </c>
      <c r="U63" s="48">
        <v>1159</v>
      </c>
      <c r="V63" s="48">
        <v>0</v>
      </c>
      <c r="W63" s="48">
        <v>1</v>
      </c>
      <c r="X63" s="48">
        <v>37</v>
      </c>
      <c r="Y63" s="48">
        <v>2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79</v>
      </c>
      <c r="AF63" s="48">
        <v>39</v>
      </c>
      <c r="AG63" s="48">
        <v>0</v>
      </c>
      <c r="AH63" s="48">
        <v>0</v>
      </c>
      <c r="AI63" s="48">
        <v>58</v>
      </c>
      <c r="AJ63" s="48">
        <v>0</v>
      </c>
      <c r="AK63" s="48">
        <v>376</v>
      </c>
      <c r="AL63" s="48">
        <v>3504</v>
      </c>
      <c r="AM63" s="48">
        <v>7</v>
      </c>
      <c r="AN63" s="48">
        <v>0</v>
      </c>
      <c r="AO63" s="48">
        <v>2</v>
      </c>
      <c r="AP63" s="48">
        <v>975</v>
      </c>
      <c r="AQ63" s="48">
        <v>0</v>
      </c>
      <c r="AR63" s="48">
        <v>231</v>
      </c>
      <c r="AS63" s="48">
        <v>499</v>
      </c>
      <c r="AT63" s="48">
        <v>86</v>
      </c>
      <c r="AU63" s="48">
        <v>0</v>
      </c>
      <c r="AV63" s="48">
        <v>110</v>
      </c>
      <c r="AW63" s="48">
        <v>16</v>
      </c>
      <c r="AX63" s="48">
        <v>159</v>
      </c>
      <c r="AY63" s="48">
        <v>85</v>
      </c>
      <c r="AZ63" s="48">
        <v>18</v>
      </c>
      <c r="BA63" s="48">
        <v>386</v>
      </c>
      <c r="BB63" s="48">
        <v>330</v>
      </c>
      <c r="BC63" s="48">
        <v>296</v>
      </c>
      <c r="BD63" s="48">
        <v>37</v>
      </c>
      <c r="BE63" s="48">
        <v>752</v>
      </c>
      <c r="BF63" s="48">
        <v>4154</v>
      </c>
      <c r="BG63" s="48">
        <v>0</v>
      </c>
      <c r="BH63" s="48">
        <v>656</v>
      </c>
      <c r="BI63" s="48">
        <v>1752</v>
      </c>
      <c r="BJ63" s="48">
        <v>71714</v>
      </c>
      <c r="BK63" s="48">
        <v>1474</v>
      </c>
      <c r="BL63" s="48">
        <v>51</v>
      </c>
      <c r="BM63" s="48">
        <v>0</v>
      </c>
      <c r="BN63" s="48">
        <v>0</v>
      </c>
      <c r="BO63" s="48">
        <v>2292</v>
      </c>
      <c r="BP63" s="48">
        <v>620</v>
      </c>
      <c r="BQ63" s="48">
        <v>0</v>
      </c>
      <c r="BR63" s="48">
        <v>77</v>
      </c>
      <c r="BS63" s="48">
        <v>0</v>
      </c>
      <c r="BT63" s="48">
        <v>10126</v>
      </c>
      <c r="BU63" s="48">
        <v>38384</v>
      </c>
      <c r="BV63" s="48">
        <v>3182</v>
      </c>
      <c r="BW63" s="48">
        <v>2358</v>
      </c>
      <c r="BX63" s="48">
        <v>9560</v>
      </c>
      <c r="BY63" s="48">
        <v>12423</v>
      </c>
      <c r="BZ63" s="48">
        <v>12277</v>
      </c>
      <c r="CA63" s="55">
        <v>0</v>
      </c>
      <c r="CB63" s="49">
        <v>180541</v>
      </c>
      <c r="CC63" s="61">
        <v>95393</v>
      </c>
      <c r="CD63" s="48">
        <v>0</v>
      </c>
      <c r="CE63" s="48">
        <v>0</v>
      </c>
      <c r="CF63" s="48">
        <v>3426</v>
      </c>
      <c r="CG63" s="48">
        <v>-6317</v>
      </c>
      <c r="CH63" s="55">
        <v>71047</v>
      </c>
      <c r="CI63" s="49">
        <v>344090</v>
      </c>
    </row>
    <row r="64" spans="1:87" ht="19.5" x14ac:dyDescent="0.25">
      <c r="A64" s="30" t="s">
        <v>760</v>
      </c>
      <c r="B64" s="42" t="s">
        <v>55</v>
      </c>
      <c r="C64" s="43" t="s">
        <v>166</v>
      </c>
      <c r="D64" s="51">
        <v>5793</v>
      </c>
      <c r="E64" s="48">
        <v>7431</v>
      </c>
      <c r="F64" s="48">
        <v>2526</v>
      </c>
      <c r="G64" s="48">
        <v>3515</v>
      </c>
      <c r="H64" s="48">
        <v>15420</v>
      </c>
      <c r="I64" s="48">
        <v>12141</v>
      </c>
      <c r="J64" s="48">
        <v>4141</v>
      </c>
      <c r="K64" s="48">
        <v>24921</v>
      </c>
      <c r="L64" s="48">
        <v>2007</v>
      </c>
      <c r="M64" s="48">
        <v>25771</v>
      </c>
      <c r="N64" s="48">
        <v>1299</v>
      </c>
      <c r="O64" s="48">
        <v>20700</v>
      </c>
      <c r="P64" s="48">
        <v>16708</v>
      </c>
      <c r="Q64" s="48">
        <v>17208</v>
      </c>
      <c r="R64" s="48">
        <v>69494</v>
      </c>
      <c r="S64" s="48">
        <v>2756</v>
      </c>
      <c r="T64" s="48">
        <v>16318</v>
      </c>
      <c r="U64" s="48">
        <v>25334</v>
      </c>
      <c r="V64" s="48">
        <v>15546</v>
      </c>
      <c r="W64" s="48">
        <v>1221</v>
      </c>
      <c r="X64" s="48">
        <v>13661</v>
      </c>
      <c r="Y64" s="48">
        <v>9298</v>
      </c>
      <c r="Z64" s="48">
        <v>5872</v>
      </c>
      <c r="AA64" s="48">
        <v>601</v>
      </c>
      <c r="AB64" s="48">
        <v>2744</v>
      </c>
      <c r="AC64" s="48">
        <v>1420</v>
      </c>
      <c r="AD64" s="48">
        <v>8739</v>
      </c>
      <c r="AE64" s="48">
        <v>9993</v>
      </c>
      <c r="AF64" s="48">
        <v>13616</v>
      </c>
      <c r="AG64" s="48">
        <v>1261</v>
      </c>
      <c r="AH64" s="48">
        <v>4262</v>
      </c>
      <c r="AI64" s="48">
        <v>2268</v>
      </c>
      <c r="AJ64" s="48">
        <v>0</v>
      </c>
      <c r="AK64" s="48">
        <v>9959</v>
      </c>
      <c r="AL64" s="48">
        <v>14790</v>
      </c>
      <c r="AM64" s="48">
        <v>3460</v>
      </c>
      <c r="AN64" s="48">
        <v>4468</v>
      </c>
      <c r="AO64" s="48">
        <v>24265</v>
      </c>
      <c r="AP64" s="48">
        <v>5390</v>
      </c>
      <c r="AQ64" s="48">
        <v>6960</v>
      </c>
      <c r="AR64" s="48">
        <v>7642</v>
      </c>
      <c r="AS64" s="48">
        <v>4957</v>
      </c>
      <c r="AT64" s="48">
        <v>2574</v>
      </c>
      <c r="AU64" s="48">
        <v>2988</v>
      </c>
      <c r="AV64" s="48">
        <v>23066</v>
      </c>
      <c r="AW64" s="48">
        <v>9160</v>
      </c>
      <c r="AX64" s="48">
        <v>31652</v>
      </c>
      <c r="AY64" s="48">
        <v>44721</v>
      </c>
      <c r="AZ64" s="48">
        <v>6464</v>
      </c>
      <c r="BA64" s="48">
        <v>674</v>
      </c>
      <c r="BB64" s="48">
        <v>6503</v>
      </c>
      <c r="BC64" s="48">
        <v>2071</v>
      </c>
      <c r="BD64" s="48">
        <v>2895</v>
      </c>
      <c r="BE64" s="48">
        <v>4694</v>
      </c>
      <c r="BF64" s="48">
        <v>6493</v>
      </c>
      <c r="BG64" s="48">
        <v>1249840</v>
      </c>
      <c r="BH64" s="48">
        <v>47464</v>
      </c>
      <c r="BI64" s="48">
        <v>24866</v>
      </c>
      <c r="BJ64" s="48">
        <v>379232</v>
      </c>
      <c r="BK64" s="48">
        <v>82250</v>
      </c>
      <c r="BL64" s="48">
        <v>1654</v>
      </c>
      <c r="BM64" s="48">
        <v>21569</v>
      </c>
      <c r="BN64" s="48">
        <v>66197</v>
      </c>
      <c r="BO64" s="48">
        <v>57677</v>
      </c>
      <c r="BP64" s="48">
        <v>9048</v>
      </c>
      <c r="BQ64" s="48">
        <v>1180</v>
      </c>
      <c r="BR64" s="48">
        <v>697</v>
      </c>
      <c r="BS64" s="48">
        <v>126368</v>
      </c>
      <c r="BT64" s="48">
        <v>139237</v>
      </c>
      <c r="BU64" s="48">
        <v>36269</v>
      </c>
      <c r="BV64" s="48">
        <v>27486</v>
      </c>
      <c r="BW64" s="48">
        <v>14035</v>
      </c>
      <c r="BX64" s="48">
        <v>52024</v>
      </c>
      <c r="BY64" s="48">
        <v>19984</v>
      </c>
      <c r="BZ64" s="48">
        <v>74519</v>
      </c>
      <c r="CA64" s="55">
        <v>0</v>
      </c>
      <c r="CB64" s="49">
        <v>3021427</v>
      </c>
      <c r="CC64" s="61">
        <v>542384</v>
      </c>
      <c r="CD64" s="48">
        <v>0</v>
      </c>
      <c r="CE64" s="48">
        <v>0</v>
      </c>
      <c r="CF64" s="48">
        <v>0</v>
      </c>
      <c r="CG64" s="48">
        <v>0</v>
      </c>
      <c r="CH64" s="55">
        <v>2413</v>
      </c>
      <c r="CI64" s="49">
        <v>3566224</v>
      </c>
    </row>
    <row r="65" spans="1:87" ht="19.5" x14ac:dyDescent="0.25">
      <c r="A65" s="30" t="s">
        <v>761</v>
      </c>
      <c r="B65" s="42" t="s">
        <v>56</v>
      </c>
      <c r="C65" s="43" t="s">
        <v>167</v>
      </c>
      <c r="D65" s="51">
        <v>698</v>
      </c>
      <c r="E65" s="48">
        <v>2233</v>
      </c>
      <c r="F65" s="48">
        <v>1903</v>
      </c>
      <c r="G65" s="48">
        <v>1229</v>
      </c>
      <c r="H65" s="48">
        <v>8344</v>
      </c>
      <c r="I65" s="48">
        <v>9972</v>
      </c>
      <c r="J65" s="48">
        <v>2444</v>
      </c>
      <c r="K65" s="48">
        <v>22844</v>
      </c>
      <c r="L65" s="48">
        <v>1110</v>
      </c>
      <c r="M65" s="48">
        <v>1391</v>
      </c>
      <c r="N65" s="48">
        <v>82</v>
      </c>
      <c r="O65" s="48">
        <v>7316</v>
      </c>
      <c r="P65" s="48">
        <v>1223</v>
      </c>
      <c r="Q65" s="48">
        <v>11</v>
      </c>
      <c r="R65" s="48">
        <v>1128</v>
      </c>
      <c r="S65" s="48">
        <v>107</v>
      </c>
      <c r="T65" s="48">
        <v>1448</v>
      </c>
      <c r="U65" s="48">
        <v>20872</v>
      </c>
      <c r="V65" s="48">
        <v>399</v>
      </c>
      <c r="W65" s="48">
        <v>59</v>
      </c>
      <c r="X65" s="48">
        <v>4161</v>
      </c>
      <c r="Y65" s="48">
        <v>548</v>
      </c>
      <c r="Z65" s="48">
        <v>81</v>
      </c>
      <c r="AA65" s="48">
        <v>110</v>
      </c>
      <c r="AB65" s="48">
        <v>471</v>
      </c>
      <c r="AC65" s="48">
        <v>74</v>
      </c>
      <c r="AD65" s="48">
        <v>356</v>
      </c>
      <c r="AE65" s="48">
        <v>545</v>
      </c>
      <c r="AF65" s="48">
        <v>3069</v>
      </c>
      <c r="AG65" s="48">
        <v>301</v>
      </c>
      <c r="AH65" s="48">
        <v>4567</v>
      </c>
      <c r="AI65" s="48">
        <v>7808</v>
      </c>
      <c r="AJ65" s="48">
        <v>0</v>
      </c>
      <c r="AK65" s="48">
        <v>727</v>
      </c>
      <c r="AL65" s="48">
        <v>1000</v>
      </c>
      <c r="AM65" s="48">
        <v>238</v>
      </c>
      <c r="AN65" s="48">
        <v>778</v>
      </c>
      <c r="AO65" s="48">
        <v>2381</v>
      </c>
      <c r="AP65" s="48">
        <v>1460</v>
      </c>
      <c r="AQ65" s="48">
        <v>498</v>
      </c>
      <c r="AR65" s="48">
        <v>880</v>
      </c>
      <c r="AS65" s="48">
        <v>1569</v>
      </c>
      <c r="AT65" s="48">
        <v>651</v>
      </c>
      <c r="AU65" s="48">
        <v>778</v>
      </c>
      <c r="AV65" s="48">
        <v>1976</v>
      </c>
      <c r="AW65" s="48">
        <v>1115</v>
      </c>
      <c r="AX65" s="48">
        <v>4265</v>
      </c>
      <c r="AY65" s="48">
        <v>130889</v>
      </c>
      <c r="AZ65" s="48">
        <v>911</v>
      </c>
      <c r="BA65" s="48">
        <v>195</v>
      </c>
      <c r="BB65" s="48">
        <v>649</v>
      </c>
      <c r="BC65" s="48">
        <v>316</v>
      </c>
      <c r="BD65" s="48">
        <v>157</v>
      </c>
      <c r="BE65" s="48">
        <v>453</v>
      </c>
      <c r="BF65" s="48">
        <v>393</v>
      </c>
      <c r="BG65" s="48">
        <v>4933</v>
      </c>
      <c r="BH65" s="48">
        <v>170646</v>
      </c>
      <c r="BI65" s="48">
        <v>10085</v>
      </c>
      <c r="BJ65" s="48">
        <v>7413</v>
      </c>
      <c r="BK65" s="48">
        <v>10317</v>
      </c>
      <c r="BL65" s="48">
        <v>5378</v>
      </c>
      <c r="BM65" s="48">
        <v>9552</v>
      </c>
      <c r="BN65" s="48">
        <v>3017</v>
      </c>
      <c r="BO65" s="48">
        <v>1154</v>
      </c>
      <c r="BP65" s="48">
        <v>0</v>
      </c>
      <c r="BQ65" s="48">
        <v>0</v>
      </c>
      <c r="BR65" s="48">
        <v>0</v>
      </c>
      <c r="BS65" s="48">
        <v>44089</v>
      </c>
      <c r="BT65" s="48">
        <v>16142</v>
      </c>
      <c r="BU65" s="48">
        <v>17829</v>
      </c>
      <c r="BV65" s="48">
        <v>17559</v>
      </c>
      <c r="BW65" s="48">
        <v>11578</v>
      </c>
      <c r="BX65" s="48">
        <v>25689</v>
      </c>
      <c r="BY65" s="48">
        <v>6545</v>
      </c>
      <c r="BZ65" s="48">
        <v>14277</v>
      </c>
      <c r="CA65" s="55">
        <v>0</v>
      </c>
      <c r="CB65" s="49">
        <v>635386</v>
      </c>
      <c r="CC65" s="61">
        <v>337848</v>
      </c>
      <c r="CD65" s="48">
        <v>0</v>
      </c>
      <c r="CE65" s="48">
        <v>183</v>
      </c>
      <c r="CF65" s="48">
        <v>0</v>
      </c>
      <c r="CG65" s="48">
        <v>7689</v>
      </c>
      <c r="CH65" s="55">
        <v>180372</v>
      </c>
      <c r="CI65" s="49">
        <v>1161478</v>
      </c>
    </row>
    <row r="66" spans="1:87" ht="19.5" x14ac:dyDescent="0.25">
      <c r="A66" s="30" t="s">
        <v>762</v>
      </c>
      <c r="B66" s="42" t="s">
        <v>57</v>
      </c>
      <c r="C66" s="43" t="s">
        <v>168</v>
      </c>
      <c r="D66" s="51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95078</v>
      </c>
      <c r="Q66" s="48">
        <v>766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343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35042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8">
        <v>0</v>
      </c>
      <c r="BE66" s="48">
        <v>0</v>
      </c>
      <c r="BF66" s="48">
        <v>0</v>
      </c>
      <c r="BG66" s="48">
        <v>0</v>
      </c>
      <c r="BH66" s="48">
        <v>0</v>
      </c>
      <c r="BI66" s="48">
        <v>317995</v>
      </c>
      <c r="BJ66" s="48">
        <v>0</v>
      </c>
      <c r="BK66" s="48">
        <v>50674</v>
      </c>
      <c r="BL66" s="48">
        <v>0</v>
      </c>
      <c r="BM66" s="48">
        <v>0</v>
      </c>
      <c r="BN66" s="48">
        <v>0</v>
      </c>
      <c r="BO66" s="48">
        <v>0</v>
      </c>
      <c r="BP66" s="48">
        <v>0</v>
      </c>
      <c r="BQ66" s="48">
        <v>0</v>
      </c>
      <c r="BR66" s="48">
        <v>0</v>
      </c>
      <c r="BS66" s="48">
        <v>291454</v>
      </c>
      <c r="BT66" s="48">
        <v>0</v>
      </c>
      <c r="BU66" s="48">
        <v>0</v>
      </c>
      <c r="BV66" s="48">
        <v>0</v>
      </c>
      <c r="BW66" s="48">
        <v>0</v>
      </c>
      <c r="BX66" s="48">
        <v>0</v>
      </c>
      <c r="BY66" s="48">
        <v>0</v>
      </c>
      <c r="BZ66" s="48">
        <v>45404</v>
      </c>
      <c r="CA66" s="55">
        <v>0</v>
      </c>
      <c r="CB66" s="49">
        <v>836756</v>
      </c>
      <c r="CC66" s="61">
        <v>126883</v>
      </c>
      <c r="CD66" s="48">
        <v>0</v>
      </c>
      <c r="CE66" s="48">
        <v>0</v>
      </c>
      <c r="CF66" s="48">
        <v>10037135</v>
      </c>
      <c r="CG66" s="48">
        <v>163968</v>
      </c>
      <c r="CH66" s="55">
        <v>230</v>
      </c>
      <c r="CI66" s="49">
        <v>11164972</v>
      </c>
    </row>
    <row r="67" spans="1:87" ht="19.5" x14ac:dyDescent="0.25">
      <c r="A67" s="30" t="s">
        <v>763</v>
      </c>
      <c r="B67" s="42" t="s">
        <v>58</v>
      </c>
      <c r="C67" s="43" t="s">
        <v>169</v>
      </c>
      <c r="D67" s="51">
        <v>17221</v>
      </c>
      <c r="E67" s="48">
        <v>37389</v>
      </c>
      <c r="F67" s="48">
        <v>17389</v>
      </c>
      <c r="G67" s="48">
        <v>13604</v>
      </c>
      <c r="H67" s="48">
        <v>179568</v>
      </c>
      <c r="I67" s="48">
        <v>23355</v>
      </c>
      <c r="J67" s="48">
        <v>12976</v>
      </c>
      <c r="K67" s="48">
        <v>81601</v>
      </c>
      <c r="L67" s="48">
        <v>8445</v>
      </c>
      <c r="M67" s="48">
        <v>14548</v>
      </c>
      <c r="N67" s="48">
        <v>8081</v>
      </c>
      <c r="O67" s="48">
        <v>93532</v>
      </c>
      <c r="P67" s="48">
        <v>103928</v>
      </c>
      <c r="Q67" s="48">
        <v>36651</v>
      </c>
      <c r="R67" s="48">
        <v>34145</v>
      </c>
      <c r="S67" s="48">
        <v>3378</v>
      </c>
      <c r="T67" s="48">
        <v>9265</v>
      </c>
      <c r="U67" s="48">
        <v>88342</v>
      </c>
      <c r="V67" s="48">
        <v>1725</v>
      </c>
      <c r="W67" s="48">
        <v>402</v>
      </c>
      <c r="X67" s="48">
        <v>10279</v>
      </c>
      <c r="Y67" s="48">
        <v>4137</v>
      </c>
      <c r="Z67" s="48">
        <v>648</v>
      </c>
      <c r="AA67" s="48">
        <v>881</v>
      </c>
      <c r="AB67" s="48">
        <v>3550</v>
      </c>
      <c r="AC67" s="48">
        <v>574</v>
      </c>
      <c r="AD67" s="48">
        <v>874</v>
      </c>
      <c r="AE67" s="48">
        <v>8338</v>
      </c>
      <c r="AF67" s="48">
        <v>7939</v>
      </c>
      <c r="AG67" s="48">
        <v>1124</v>
      </c>
      <c r="AH67" s="48">
        <v>6414</v>
      </c>
      <c r="AI67" s="48">
        <v>4210</v>
      </c>
      <c r="AJ67" s="48">
        <v>0</v>
      </c>
      <c r="AK67" s="48">
        <v>1914</v>
      </c>
      <c r="AL67" s="48">
        <v>2681</v>
      </c>
      <c r="AM67" s="48">
        <v>1021</v>
      </c>
      <c r="AN67" s="48">
        <v>11358</v>
      </c>
      <c r="AO67" s="48">
        <v>29450</v>
      </c>
      <c r="AP67" s="48">
        <v>6386</v>
      </c>
      <c r="AQ67" s="48">
        <v>44458</v>
      </c>
      <c r="AR67" s="48">
        <v>8497</v>
      </c>
      <c r="AS67" s="48">
        <v>9514</v>
      </c>
      <c r="AT67" s="48">
        <v>1996</v>
      </c>
      <c r="AU67" s="48">
        <v>1669</v>
      </c>
      <c r="AV67" s="48">
        <v>10208</v>
      </c>
      <c r="AW67" s="48">
        <v>1294</v>
      </c>
      <c r="AX67" s="48">
        <v>19094</v>
      </c>
      <c r="AY67" s="48">
        <v>7827</v>
      </c>
      <c r="AZ67" s="48">
        <v>18294</v>
      </c>
      <c r="BA67" s="48">
        <v>0</v>
      </c>
      <c r="BB67" s="48">
        <v>6035</v>
      </c>
      <c r="BC67" s="48">
        <v>2125</v>
      </c>
      <c r="BD67" s="48">
        <v>3537</v>
      </c>
      <c r="BE67" s="48">
        <v>2947</v>
      </c>
      <c r="BF67" s="48">
        <v>64232</v>
      </c>
      <c r="BG67" s="48">
        <v>27863</v>
      </c>
      <c r="BH67" s="48">
        <v>38907</v>
      </c>
      <c r="BI67" s="48">
        <v>90484</v>
      </c>
      <c r="BJ67" s="48">
        <v>66070</v>
      </c>
      <c r="BK67" s="48">
        <v>763936</v>
      </c>
      <c r="BL67" s="48">
        <v>5725</v>
      </c>
      <c r="BM67" s="48">
        <v>0</v>
      </c>
      <c r="BN67" s="48">
        <v>0</v>
      </c>
      <c r="BO67" s="48">
        <v>35411</v>
      </c>
      <c r="BP67" s="48">
        <v>44439</v>
      </c>
      <c r="BQ67" s="48">
        <v>51289</v>
      </c>
      <c r="BR67" s="48">
        <v>3424</v>
      </c>
      <c r="BS67" s="48">
        <v>5721</v>
      </c>
      <c r="BT67" s="48">
        <v>0</v>
      </c>
      <c r="BU67" s="48">
        <v>111962</v>
      </c>
      <c r="BV67" s="48">
        <v>60845</v>
      </c>
      <c r="BW67" s="48">
        <v>45439</v>
      </c>
      <c r="BX67" s="48">
        <v>39778</v>
      </c>
      <c r="BY67" s="48">
        <v>65233</v>
      </c>
      <c r="BZ67" s="48">
        <v>43216</v>
      </c>
      <c r="CA67" s="55">
        <v>0</v>
      </c>
      <c r="CB67" s="49">
        <v>2588792</v>
      </c>
      <c r="CC67" s="61">
        <v>520379</v>
      </c>
      <c r="CD67" s="48">
        <v>0</v>
      </c>
      <c r="CE67" s="48">
        <v>0</v>
      </c>
      <c r="CF67" s="48">
        <v>0</v>
      </c>
      <c r="CG67" s="48">
        <v>0</v>
      </c>
      <c r="CH67" s="55">
        <v>0</v>
      </c>
      <c r="CI67" s="49">
        <v>3109171</v>
      </c>
    </row>
    <row r="68" spans="1:87" ht="19.5" x14ac:dyDescent="0.25">
      <c r="A68" s="30" t="s">
        <v>764</v>
      </c>
      <c r="B68" s="42" t="s">
        <v>59</v>
      </c>
      <c r="C68" s="43" t="s">
        <v>170</v>
      </c>
      <c r="D68" s="51">
        <v>55310</v>
      </c>
      <c r="E68" s="48">
        <v>91267</v>
      </c>
      <c r="F68" s="48">
        <v>37046</v>
      </c>
      <c r="G68" s="48">
        <v>27260</v>
      </c>
      <c r="H68" s="48">
        <v>479349</v>
      </c>
      <c r="I68" s="48">
        <v>95853</v>
      </c>
      <c r="J68" s="48">
        <v>28832</v>
      </c>
      <c r="K68" s="48">
        <v>158265</v>
      </c>
      <c r="L68" s="48">
        <v>15727</v>
      </c>
      <c r="M68" s="48">
        <v>68946</v>
      </c>
      <c r="N68" s="48">
        <v>60055</v>
      </c>
      <c r="O68" s="48">
        <v>39785</v>
      </c>
      <c r="P68" s="48">
        <v>207320</v>
      </c>
      <c r="Q68" s="48">
        <v>175441</v>
      </c>
      <c r="R68" s="48">
        <v>250248</v>
      </c>
      <c r="S68" s="48">
        <v>24695</v>
      </c>
      <c r="T68" s="48">
        <v>36451</v>
      </c>
      <c r="U68" s="48">
        <v>258499</v>
      </c>
      <c r="V68" s="48">
        <v>13481</v>
      </c>
      <c r="W68" s="48">
        <v>3324</v>
      </c>
      <c r="X68" s="48">
        <v>69173</v>
      </c>
      <c r="Y68" s="48">
        <v>4307</v>
      </c>
      <c r="Z68" s="48">
        <v>4113</v>
      </c>
      <c r="AA68" s="48">
        <v>3619</v>
      </c>
      <c r="AB68" s="48">
        <v>14289</v>
      </c>
      <c r="AC68" s="48">
        <v>2990</v>
      </c>
      <c r="AD68" s="48">
        <v>2638</v>
      </c>
      <c r="AE68" s="48">
        <v>36007</v>
      </c>
      <c r="AF68" s="48">
        <v>56887</v>
      </c>
      <c r="AG68" s="48">
        <v>3438</v>
      </c>
      <c r="AH68" s="48">
        <v>29422</v>
      </c>
      <c r="AI68" s="48">
        <v>37096</v>
      </c>
      <c r="AJ68" s="48">
        <v>0</v>
      </c>
      <c r="AK68" s="48">
        <v>8818</v>
      </c>
      <c r="AL68" s="48">
        <v>4967</v>
      </c>
      <c r="AM68" s="48">
        <v>4568</v>
      </c>
      <c r="AN68" s="48">
        <v>77428</v>
      </c>
      <c r="AO68" s="48">
        <v>272895</v>
      </c>
      <c r="AP68" s="48">
        <v>14226</v>
      </c>
      <c r="AQ68" s="48">
        <v>85307</v>
      </c>
      <c r="AR68" s="48">
        <v>39159</v>
      </c>
      <c r="AS68" s="48">
        <v>39512</v>
      </c>
      <c r="AT68" s="48">
        <v>6027</v>
      </c>
      <c r="AU68" s="48">
        <v>8576</v>
      </c>
      <c r="AV68" s="48">
        <v>57049</v>
      </c>
      <c r="AW68" s="48">
        <v>21565</v>
      </c>
      <c r="AX68" s="48">
        <v>106248</v>
      </c>
      <c r="AY68" s="48">
        <v>50471</v>
      </c>
      <c r="AZ68" s="48">
        <v>33976</v>
      </c>
      <c r="BA68" s="48">
        <v>4793</v>
      </c>
      <c r="BB68" s="48">
        <v>15702</v>
      </c>
      <c r="BC68" s="48">
        <v>3214</v>
      </c>
      <c r="BD68" s="48">
        <v>8224</v>
      </c>
      <c r="BE68" s="48">
        <v>11687</v>
      </c>
      <c r="BF68" s="48">
        <v>35765</v>
      </c>
      <c r="BG68" s="48">
        <v>26213</v>
      </c>
      <c r="BH68" s="48">
        <v>31996</v>
      </c>
      <c r="BI68" s="48">
        <v>169982</v>
      </c>
      <c r="BJ68" s="48">
        <v>2976344</v>
      </c>
      <c r="BK68" s="48">
        <v>943653</v>
      </c>
      <c r="BL68" s="48">
        <v>82703</v>
      </c>
      <c r="BM68" s="48">
        <v>11009</v>
      </c>
      <c r="BN68" s="48">
        <v>34297</v>
      </c>
      <c r="BO68" s="48">
        <v>56435</v>
      </c>
      <c r="BP68" s="48">
        <v>61286</v>
      </c>
      <c r="BQ68" s="48">
        <v>6423</v>
      </c>
      <c r="BR68" s="48">
        <v>8810</v>
      </c>
      <c r="BS68" s="48">
        <v>54903</v>
      </c>
      <c r="BT68" s="48">
        <v>572410</v>
      </c>
      <c r="BU68" s="48">
        <v>30855</v>
      </c>
      <c r="BV68" s="48">
        <v>77293</v>
      </c>
      <c r="BW68" s="48">
        <v>12306</v>
      </c>
      <c r="BX68" s="48">
        <v>30258</v>
      </c>
      <c r="BY68" s="48">
        <v>6534</v>
      </c>
      <c r="BZ68" s="48">
        <v>107863</v>
      </c>
      <c r="CA68" s="55">
        <v>0</v>
      </c>
      <c r="CB68" s="49">
        <v>8602883</v>
      </c>
      <c r="CC68" s="61">
        <v>3501851</v>
      </c>
      <c r="CD68" s="48">
        <v>0</v>
      </c>
      <c r="CE68" s="48">
        <v>0</v>
      </c>
      <c r="CF68" s="48">
        <v>0</v>
      </c>
      <c r="CG68" s="48">
        <v>0</v>
      </c>
      <c r="CH68" s="55">
        <v>814588</v>
      </c>
      <c r="CI68" s="49">
        <v>12919322</v>
      </c>
    </row>
    <row r="69" spans="1:87" ht="19.5" x14ac:dyDescent="0.25">
      <c r="A69" s="30" t="s">
        <v>765</v>
      </c>
      <c r="B69" s="42" t="s">
        <v>60</v>
      </c>
      <c r="C69" s="43" t="s">
        <v>171</v>
      </c>
      <c r="D69" s="51">
        <v>33</v>
      </c>
      <c r="E69" s="48">
        <v>2317</v>
      </c>
      <c r="F69" s="48">
        <v>87</v>
      </c>
      <c r="G69" s="48">
        <v>12</v>
      </c>
      <c r="H69" s="48">
        <v>3113</v>
      </c>
      <c r="I69" s="48">
        <v>2221</v>
      </c>
      <c r="J69" s="48">
        <v>94</v>
      </c>
      <c r="K69" s="48">
        <v>2213</v>
      </c>
      <c r="L69" s="48">
        <v>0</v>
      </c>
      <c r="M69" s="48">
        <v>0</v>
      </c>
      <c r="N69" s="48">
        <v>0</v>
      </c>
      <c r="O69" s="48">
        <v>188</v>
      </c>
      <c r="P69" s="48">
        <v>384</v>
      </c>
      <c r="Q69" s="48">
        <v>19</v>
      </c>
      <c r="R69" s="48">
        <v>0</v>
      </c>
      <c r="S69" s="48">
        <v>0</v>
      </c>
      <c r="T69" s="48">
        <v>1227</v>
      </c>
      <c r="U69" s="48">
        <v>3194</v>
      </c>
      <c r="V69" s="48">
        <v>82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119</v>
      </c>
      <c r="AF69" s="48">
        <v>0</v>
      </c>
      <c r="AG69" s="48">
        <v>0</v>
      </c>
      <c r="AH69" s="48">
        <v>223</v>
      </c>
      <c r="AI69" s="48">
        <v>589</v>
      </c>
      <c r="AJ69" s="48">
        <v>0</v>
      </c>
      <c r="AK69" s="48">
        <v>0</v>
      </c>
      <c r="AL69" s="48">
        <v>1285</v>
      </c>
      <c r="AM69" s="48">
        <v>379</v>
      </c>
      <c r="AN69" s="48">
        <v>0</v>
      </c>
      <c r="AO69" s="48">
        <v>0</v>
      </c>
      <c r="AP69" s="48">
        <v>3401</v>
      </c>
      <c r="AQ69" s="48">
        <v>154</v>
      </c>
      <c r="AR69" s="48">
        <v>350</v>
      </c>
      <c r="AS69" s="48">
        <v>3327</v>
      </c>
      <c r="AT69" s="48">
        <v>965</v>
      </c>
      <c r="AU69" s="48">
        <v>651</v>
      </c>
      <c r="AV69" s="48">
        <v>1903</v>
      </c>
      <c r="AW69" s="48">
        <v>0</v>
      </c>
      <c r="AX69" s="48">
        <v>298</v>
      </c>
      <c r="AY69" s="48">
        <v>0</v>
      </c>
      <c r="AZ69" s="48">
        <v>606</v>
      </c>
      <c r="BA69" s="48">
        <v>441</v>
      </c>
      <c r="BB69" s="48">
        <v>201</v>
      </c>
      <c r="BC69" s="48">
        <v>202</v>
      </c>
      <c r="BD69" s="48">
        <v>338</v>
      </c>
      <c r="BE69" s="48">
        <v>48</v>
      </c>
      <c r="BF69" s="48">
        <v>2737</v>
      </c>
      <c r="BG69" s="48">
        <v>0</v>
      </c>
      <c r="BH69" s="48">
        <v>0</v>
      </c>
      <c r="BI69" s="48">
        <v>1332</v>
      </c>
      <c r="BJ69" s="48">
        <v>167415</v>
      </c>
      <c r="BK69" s="48">
        <v>29174</v>
      </c>
      <c r="BL69" s="48">
        <v>15655</v>
      </c>
      <c r="BM69" s="48">
        <v>0</v>
      </c>
      <c r="BN69" s="48">
        <v>0</v>
      </c>
      <c r="BO69" s="48">
        <v>0</v>
      </c>
      <c r="BP69" s="48">
        <v>12770</v>
      </c>
      <c r="BQ69" s="48">
        <v>1651</v>
      </c>
      <c r="BR69" s="48">
        <v>1360</v>
      </c>
      <c r="BS69" s="48">
        <v>1928</v>
      </c>
      <c r="BT69" s="48">
        <v>22227</v>
      </c>
      <c r="BU69" s="48">
        <v>1951</v>
      </c>
      <c r="BV69" s="48">
        <v>4663</v>
      </c>
      <c r="BW69" s="48">
        <v>14</v>
      </c>
      <c r="BX69" s="48">
        <v>4038</v>
      </c>
      <c r="BY69" s="48">
        <v>95</v>
      </c>
      <c r="BZ69" s="48">
        <v>5195</v>
      </c>
      <c r="CA69" s="55">
        <v>0</v>
      </c>
      <c r="CB69" s="49">
        <v>302869</v>
      </c>
      <c r="CC69" s="61">
        <v>122013</v>
      </c>
      <c r="CD69" s="48">
        <v>0</v>
      </c>
      <c r="CE69" s="48">
        <v>0</v>
      </c>
      <c r="CF69" s="48">
        <v>0</v>
      </c>
      <c r="CG69" s="48">
        <v>0</v>
      </c>
      <c r="CH69" s="55">
        <v>3825</v>
      </c>
      <c r="CI69" s="49">
        <v>428707</v>
      </c>
    </row>
    <row r="70" spans="1:87" ht="19.5" x14ac:dyDescent="0.25">
      <c r="A70" s="30" t="s">
        <v>766</v>
      </c>
      <c r="B70" s="42" t="s">
        <v>61</v>
      </c>
      <c r="C70" s="43" t="s">
        <v>172</v>
      </c>
      <c r="D70" s="51">
        <v>1332</v>
      </c>
      <c r="E70" s="48">
        <v>109</v>
      </c>
      <c r="F70" s="48">
        <v>317</v>
      </c>
      <c r="G70" s="48">
        <v>1303</v>
      </c>
      <c r="H70" s="48">
        <v>6996</v>
      </c>
      <c r="I70" s="48">
        <v>2964</v>
      </c>
      <c r="J70" s="48">
        <v>465</v>
      </c>
      <c r="K70" s="48">
        <v>2659</v>
      </c>
      <c r="L70" s="48">
        <v>483</v>
      </c>
      <c r="M70" s="48">
        <v>0</v>
      </c>
      <c r="N70" s="48">
        <v>415</v>
      </c>
      <c r="O70" s="48">
        <v>245</v>
      </c>
      <c r="P70" s="48">
        <v>2914</v>
      </c>
      <c r="Q70" s="48">
        <v>113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1147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8">
        <v>0</v>
      </c>
      <c r="BF70" s="48">
        <v>0</v>
      </c>
      <c r="BG70" s="48">
        <v>0</v>
      </c>
      <c r="BH70" s="48">
        <v>0</v>
      </c>
      <c r="BI70" s="48">
        <v>7200</v>
      </c>
      <c r="BJ70" s="48">
        <v>21936</v>
      </c>
      <c r="BK70" s="48">
        <v>30760</v>
      </c>
      <c r="BL70" s="48">
        <v>398</v>
      </c>
      <c r="BM70" s="48">
        <v>0</v>
      </c>
      <c r="BN70" s="48">
        <v>0</v>
      </c>
      <c r="BO70" s="48">
        <v>0</v>
      </c>
      <c r="BP70" s="48">
        <v>12395</v>
      </c>
      <c r="BQ70" s="48">
        <v>3419</v>
      </c>
      <c r="BR70" s="48">
        <v>2599</v>
      </c>
      <c r="BS70" s="48">
        <v>11473</v>
      </c>
      <c r="BT70" s="48">
        <v>152639</v>
      </c>
      <c r="BU70" s="48">
        <v>35234</v>
      </c>
      <c r="BV70" s="48">
        <v>21973</v>
      </c>
      <c r="BW70" s="48">
        <v>3897</v>
      </c>
      <c r="BX70" s="48">
        <v>9361</v>
      </c>
      <c r="BY70" s="48">
        <v>3545</v>
      </c>
      <c r="BZ70" s="48">
        <v>22326</v>
      </c>
      <c r="CA70" s="55">
        <v>0</v>
      </c>
      <c r="CB70" s="49">
        <v>360617</v>
      </c>
      <c r="CC70" s="61">
        <v>135388</v>
      </c>
      <c r="CD70" s="48">
        <v>0</v>
      </c>
      <c r="CE70" s="48">
        <v>0</v>
      </c>
      <c r="CF70" s="48">
        <v>0</v>
      </c>
      <c r="CG70" s="48">
        <v>0</v>
      </c>
      <c r="CH70" s="55">
        <v>0</v>
      </c>
      <c r="CI70" s="49">
        <v>496005</v>
      </c>
    </row>
    <row r="71" spans="1:87" ht="19.5" x14ac:dyDescent="0.25">
      <c r="A71" s="30" t="s">
        <v>767</v>
      </c>
      <c r="B71" s="42" t="s">
        <v>62</v>
      </c>
      <c r="C71" s="43" t="s">
        <v>173</v>
      </c>
      <c r="D71" s="51">
        <v>0</v>
      </c>
      <c r="E71" s="48">
        <v>0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11853</v>
      </c>
      <c r="O71" s="48">
        <v>3259</v>
      </c>
      <c r="P71" s="48">
        <v>215</v>
      </c>
      <c r="Q71" s="48">
        <v>4725</v>
      </c>
      <c r="R71" s="48">
        <v>62691</v>
      </c>
      <c r="S71" s="48">
        <v>6185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87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8">
        <v>0</v>
      </c>
      <c r="BF71" s="48">
        <v>0</v>
      </c>
      <c r="BG71" s="48">
        <v>0</v>
      </c>
      <c r="BH71" s="48">
        <v>0</v>
      </c>
      <c r="BI71" s="48">
        <v>36603</v>
      </c>
      <c r="BJ71" s="48">
        <v>74311</v>
      </c>
      <c r="BK71" s="48">
        <v>67919</v>
      </c>
      <c r="BL71" s="48">
        <v>3348</v>
      </c>
      <c r="BM71" s="48">
        <v>0</v>
      </c>
      <c r="BN71" s="48">
        <v>81</v>
      </c>
      <c r="BO71" s="48">
        <v>0</v>
      </c>
      <c r="BP71" s="48">
        <v>30204</v>
      </c>
      <c r="BQ71" s="48">
        <v>9568</v>
      </c>
      <c r="BR71" s="48">
        <v>6683</v>
      </c>
      <c r="BS71" s="48">
        <v>35958</v>
      </c>
      <c r="BT71" s="48">
        <v>192115</v>
      </c>
      <c r="BU71" s="48">
        <v>22479</v>
      </c>
      <c r="BV71" s="48">
        <v>85737</v>
      </c>
      <c r="BW71" s="48">
        <v>101164</v>
      </c>
      <c r="BX71" s="48">
        <v>65070</v>
      </c>
      <c r="BY71" s="48">
        <v>32441</v>
      </c>
      <c r="BZ71" s="48">
        <v>57620</v>
      </c>
      <c r="CA71" s="55">
        <v>0</v>
      </c>
      <c r="CB71" s="49">
        <v>910316</v>
      </c>
      <c r="CC71" s="61">
        <v>2287928</v>
      </c>
      <c r="CD71" s="48">
        <v>0</v>
      </c>
      <c r="CE71" s="48">
        <v>0</v>
      </c>
      <c r="CF71" s="48">
        <v>0</v>
      </c>
      <c r="CG71" s="48">
        <v>0</v>
      </c>
      <c r="CH71" s="55">
        <v>0</v>
      </c>
      <c r="CI71" s="49">
        <v>3198244</v>
      </c>
    </row>
    <row r="72" spans="1:87" ht="19.5" x14ac:dyDescent="0.25">
      <c r="A72" s="30" t="s">
        <v>768</v>
      </c>
      <c r="B72" s="42" t="s">
        <v>63</v>
      </c>
      <c r="C72" s="43" t="s">
        <v>174</v>
      </c>
      <c r="D72" s="51">
        <v>2578</v>
      </c>
      <c r="E72" s="48">
        <v>1751</v>
      </c>
      <c r="F72" s="48">
        <v>3064</v>
      </c>
      <c r="G72" s="48">
        <v>1478</v>
      </c>
      <c r="H72" s="48">
        <v>18920</v>
      </c>
      <c r="I72" s="48">
        <v>17538</v>
      </c>
      <c r="J72" s="48">
        <v>1454</v>
      </c>
      <c r="K72" s="48">
        <v>14684</v>
      </c>
      <c r="L72" s="48">
        <v>2578</v>
      </c>
      <c r="M72" s="48">
        <v>4049</v>
      </c>
      <c r="N72" s="48">
        <v>1821</v>
      </c>
      <c r="O72" s="48">
        <v>6327</v>
      </c>
      <c r="P72" s="48">
        <v>1314</v>
      </c>
      <c r="Q72" s="48">
        <v>175</v>
      </c>
      <c r="R72" s="48">
        <v>23316</v>
      </c>
      <c r="S72" s="48">
        <v>2293</v>
      </c>
      <c r="T72" s="48">
        <v>2354</v>
      </c>
      <c r="U72" s="48">
        <v>7410</v>
      </c>
      <c r="V72" s="48">
        <v>351</v>
      </c>
      <c r="W72" s="48">
        <v>78</v>
      </c>
      <c r="X72" s="48">
        <v>4553</v>
      </c>
      <c r="Y72" s="48">
        <v>689</v>
      </c>
      <c r="Z72" s="48">
        <v>146</v>
      </c>
      <c r="AA72" s="48">
        <v>1844</v>
      </c>
      <c r="AB72" s="48">
        <v>1402</v>
      </c>
      <c r="AC72" s="48">
        <v>245</v>
      </c>
      <c r="AD72" s="48">
        <v>80</v>
      </c>
      <c r="AE72" s="48">
        <v>1566</v>
      </c>
      <c r="AF72" s="48">
        <v>4070</v>
      </c>
      <c r="AG72" s="48">
        <v>584</v>
      </c>
      <c r="AH72" s="48">
        <v>2075</v>
      </c>
      <c r="AI72" s="48">
        <v>5714</v>
      </c>
      <c r="AJ72" s="48">
        <v>0</v>
      </c>
      <c r="AK72" s="48">
        <v>1597</v>
      </c>
      <c r="AL72" s="48">
        <v>2825</v>
      </c>
      <c r="AM72" s="48">
        <v>564</v>
      </c>
      <c r="AN72" s="48">
        <v>2326</v>
      </c>
      <c r="AO72" s="48">
        <v>18780</v>
      </c>
      <c r="AP72" s="48">
        <v>13610</v>
      </c>
      <c r="AQ72" s="48">
        <v>513</v>
      </c>
      <c r="AR72" s="48">
        <v>2580</v>
      </c>
      <c r="AS72" s="48">
        <v>5305</v>
      </c>
      <c r="AT72" s="48">
        <v>1166</v>
      </c>
      <c r="AU72" s="48">
        <v>662</v>
      </c>
      <c r="AV72" s="48">
        <v>3362</v>
      </c>
      <c r="AW72" s="48">
        <v>731</v>
      </c>
      <c r="AX72" s="48">
        <v>1848</v>
      </c>
      <c r="AY72" s="48">
        <v>1442</v>
      </c>
      <c r="AZ72" s="48">
        <v>3656</v>
      </c>
      <c r="BA72" s="48">
        <v>1546</v>
      </c>
      <c r="BB72" s="48">
        <v>1607</v>
      </c>
      <c r="BC72" s="48">
        <v>935</v>
      </c>
      <c r="BD72" s="48">
        <v>709</v>
      </c>
      <c r="BE72" s="48">
        <v>1417</v>
      </c>
      <c r="BF72" s="48">
        <v>6623</v>
      </c>
      <c r="BG72" s="48">
        <v>7250</v>
      </c>
      <c r="BH72" s="48">
        <v>7630</v>
      </c>
      <c r="BI72" s="48">
        <v>20232</v>
      </c>
      <c r="BJ72" s="48">
        <v>156365</v>
      </c>
      <c r="BK72" s="48">
        <v>60068</v>
      </c>
      <c r="BL72" s="48">
        <v>25206</v>
      </c>
      <c r="BM72" s="48">
        <v>14027</v>
      </c>
      <c r="BN72" s="48">
        <v>10115</v>
      </c>
      <c r="BO72" s="48">
        <v>1174656</v>
      </c>
      <c r="BP72" s="48">
        <v>545018</v>
      </c>
      <c r="BQ72" s="48">
        <v>19259</v>
      </c>
      <c r="BR72" s="48">
        <v>29004</v>
      </c>
      <c r="BS72" s="48">
        <v>39760</v>
      </c>
      <c r="BT72" s="48">
        <v>312114</v>
      </c>
      <c r="BU72" s="48">
        <v>66962</v>
      </c>
      <c r="BV72" s="48">
        <v>60350</v>
      </c>
      <c r="BW72" s="48">
        <v>16746</v>
      </c>
      <c r="BX72" s="48">
        <v>26348</v>
      </c>
      <c r="BY72" s="48">
        <v>19158</v>
      </c>
      <c r="BZ72" s="48">
        <v>134332</v>
      </c>
      <c r="CA72" s="55">
        <v>0</v>
      </c>
      <c r="CB72" s="49">
        <v>2954905</v>
      </c>
      <c r="CC72" s="61">
        <v>1834168</v>
      </c>
      <c r="CD72" s="48">
        <v>0</v>
      </c>
      <c r="CE72" s="48">
        <v>0</v>
      </c>
      <c r="CF72" s="48">
        <v>194868</v>
      </c>
      <c r="CG72" s="48">
        <v>0</v>
      </c>
      <c r="CH72" s="55">
        <v>94854</v>
      </c>
      <c r="CI72" s="49">
        <v>5078795</v>
      </c>
    </row>
    <row r="73" spans="1:87" ht="19.5" x14ac:dyDescent="0.25">
      <c r="A73" s="30" t="s">
        <v>769</v>
      </c>
      <c r="B73" s="42" t="s">
        <v>64</v>
      </c>
      <c r="C73" s="43" t="s">
        <v>175</v>
      </c>
      <c r="D73" s="51">
        <v>11807</v>
      </c>
      <c r="E73" s="48">
        <v>7756</v>
      </c>
      <c r="F73" s="48">
        <v>7028</v>
      </c>
      <c r="G73" s="48">
        <v>4589</v>
      </c>
      <c r="H73" s="48">
        <v>24275</v>
      </c>
      <c r="I73" s="48">
        <v>2208</v>
      </c>
      <c r="J73" s="48">
        <v>2437</v>
      </c>
      <c r="K73" s="48">
        <v>17154</v>
      </c>
      <c r="L73" s="48">
        <v>2565</v>
      </c>
      <c r="M73" s="48">
        <v>27968</v>
      </c>
      <c r="N73" s="48">
        <v>2563</v>
      </c>
      <c r="O73" s="48">
        <v>94319</v>
      </c>
      <c r="P73" s="48">
        <v>8478</v>
      </c>
      <c r="Q73" s="48">
        <v>1864</v>
      </c>
      <c r="R73" s="48">
        <v>3312</v>
      </c>
      <c r="S73" s="48">
        <v>2891</v>
      </c>
      <c r="T73" s="48">
        <v>16634</v>
      </c>
      <c r="U73" s="48">
        <v>34391</v>
      </c>
      <c r="V73" s="48">
        <v>94</v>
      </c>
      <c r="W73" s="48">
        <v>24844</v>
      </c>
      <c r="X73" s="48">
        <v>13258</v>
      </c>
      <c r="Y73" s="48">
        <v>5493</v>
      </c>
      <c r="Z73" s="48">
        <v>10891</v>
      </c>
      <c r="AA73" s="48">
        <v>7349</v>
      </c>
      <c r="AB73" s="48">
        <v>12914</v>
      </c>
      <c r="AC73" s="48">
        <v>2004</v>
      </c>
      <c r="AD73" s="48">
        <v>14080</v>
      </c>
      <c r="AE73" s="48">
        <v>17491</v>
      </c>
      <c r="AF73" s="48">
        <v>10559</v>
      </c>
      <c r="AG73" s="48">
        <v>265</v>
      </c>
      <c r="AH73" s="48">
        <v>4335</v>
      </c>
      <c r="AI73" s="48">
        <v>4113</v>
      </c>
      <c r="AJ73" s="48">
        <v>0</v>
      </c>
      <c r="AK73" s="48">
        <v>11106</v>
      </c>
      <c r="AL73" s="48">
        <v>13468</v>
      </c>
      <c r="AM73" s="48">
        <v>4544</v>
      </c>
      <c r="AN73" s="48">
        <v>7081</v>
      </c>
      <c r="AO73" s="48">
        <v>14470</v>
      </c>
      <c r="AP73" s="48">
        <v>7627</v>
      </c>
      <c r="AQ73" s="48">
        <v>2329</v>
      </c>
      <c r="AR73" s="48">
        <v>10098</v>
      </c>
      <c r="AS73" s="48">
        <v>11491</v>
      </c>
      <c r="AT73" s="48">
        <v>7470</v>
      </c>
      <c r="AU73" s="48">
        <v>4025</v>
      </c>
      <c r="AV73" s="48">
        <v>17465</v>
      </c>
      <c r="AW73" s="48">
        <v>7201</v>
      </c>
      <c r="AX73" s="48">
        <v>8678</v>
      </c>
      <c r="AY73" s="48">
        <v>28477</v>
      </c>
      <c r="AZ73" s="48">
        <v>11094</v>
      </c>
      <c r="BA73" s="48">
        <v>12438</v>
      </c>
      <c r="BB73" s="48">
        <v>12515</v>
      </c>
      <c r="BC73" s="48">
        <v>2821</v>
      </c>
      <c r="BD73" s="48">
        <v>7713</v>
      </c>
      <c r="BE73" s="48">
        <v>6746</v>
      </c>
      <c r="BF73" s="48">
        <v>9816</v>
      </c>
      <c r="BG73" s="48">
        <v>15228</v>
      </c>
      <c r="BH73" s="48">
        <v>20394</v>
      </c>
      <c r="BI73" s="48">
        <v>138438</v>
      </c>
      <c r="BJ73" s="48">
        <v>1170926</v>
      </c>
      <c r="BK73" s="48">
        <v>111440</v>
      </c>
      <c r="BL73" s="48">
        <v>5732</v>
      </c>
      <c r="BM73" s="48">
        <v>9075</v>
      </c>
      <c r="BN73" s="48">
        <v>33861</v>
      </c>
      <c r="BO73" s="48">
        <v>62480</v>
      </c>
      <c r="BP73" s="48">
        <v>285927</v>
      </c>
      <c r="BQ73" s="48">
        <v>123502</v>
      </c>
      <c r="BR73" s="48">
        <v>45439</v>
      </c>
      <c r="BS73" s="48">
        <v>161757</v>
      </c>
      <c r="BT73" s="48">
        <v>150696</v>
      </c>
      <c r="BU73" s="48">
        <v>321221</v>
      </c>
      <c r="BV73" s="48">
        <v>22200</v>
      </c>
      <c r="BW73" s="48">
        <v>3770</v>
      </c>
      <c r="BX73" s="48">
        <v>35766</v>
      </c>
      <c r="BY73" s="48">
        <v>2555</v>
      </c>
      <c r="BZ73" s="48">
        <v>41800</v>
      </c>
      <c r="CA73" s="55">
        <v>0</v>
      </c>
      <c r="CB73" s="49">
        <v>3380809</v>
      </c>
      <c r="CC73" s="61">
        <v>4085094</v>
      </c>
      <c r="CD73" s="48">
        <v>0</v>
      </c>
      <c r="CE73" s="48">
        <v>0</v>
      </c>
      <c r="CF73" s="48">
        <v>0</v>
      </c>
      <c r="CG73" s="48">
        <v>0</v>
      </c>
      <c r="CH73" s="55">
        <v>12424</v>
      </c>
      <c r="CI73" s="49">
        <v>7478327</v>
      </c>
    </row>
    <row r="74" spans="1:87" ht="19.5" x14ac:dyDescent="0.25">
      <c r="A74" s="30" t="s">
        <v>770</v>
      </c>
      <c r="B74" s="42" t="s">
        <v>65</v>
      </c>
      <c r="C74" s="43" t="s">
        <v>176</v>
      </c>
      <c r="D74" s="51">
        <v>5873</v>
      </c>
      <c r="E74" s="48">
        <v>1714</v>
      </c>
      <c r="F74" s="48">
        <v>3905</v>
      </c>
      <c r="G74" s="48">
        <v>1484</v>
      </c>
      <c r="H74" s="48">
        <v>15027</v>
      </c>
      <c r="I74" s="48">
        <v>26792</v>
      </c>
      <c r="J74" s="48">
        <v>2145</v>
      </c>
      <c r="K74" s="48">
        <v>14567</v>
      </c>
      <c r="L74" s="48">
        <v>203</v>
      </c>
      <c r="M74" s="48">
        <v>6827</v>
      </c>
      <c r="N74" s="48">
        <v>3540</v>
      </c>
      <c r="O74" s="48">
        <v>6722</v>
      </c>
      <c r="P74" s="48">
        <v>6048</v>
      </c>
      <c r="Q74" s="48">
        <v>2455</v>
      </c>
      <c r="R74" s="48">
        <v>11734</v>
      </c>
      <c r="S74" s="48">
        <v>4383</v>
      </c>
      <c r="T74" s="48">
        <v>4088</v>
      </c>
      <c r="U74" s="48">
        <v>13735</v>
      </c>
      <c r="V74" s="48">
        <v>382</v>
      </c>
      <c r="W74" s="48">
        <v>185</v>
      </c>
      <c r="X74" s="48">
        <v>2986</v>
      </c>
      <c r="Y74" s="48">
        <v>750</v>
      </c>
      <c r="Z74" s="48">
        <v>281</v>
      </c>
      <c r="AA74" s="48">
        <v>406</v>
      </c>
      <c r="AB74" s="48">
        <v>894</v>
      </c>
      <c r="AC74" s="48">
        <v>114</v>
      </c>
      <c r="AD74" s="48">
        <v>238</v>
      </c>
      <c r="AE74" s="48">
        <v>1902</v>
      </c>
      <c r="AF74" s="48">
        <v>1630</v>
      </c>
      <c r="AG74" s="48">
        <v>331</v>
      </c>
      <c r="AH74" s="48">
        <v>1580</v>
      </c>
      <c r="AI74" s="48">
        <v>4901</v>
      </c>
      <c r="AJ74" s="48">
        <v>0</v>
      </c>
      <c r="AK74" s="48">
        <v>1541</v>
      </c>
      <c r="AL74" s="48">
        <v>1553</v>
      </c>
      <c r="AM74" s="48">
        <v>227</v>
      </c>
      <c r="AN74" s="48">
        <v>4131</v>
      </c>
      <c r="AO74" s="48">
        <v>14486</v>
      </c>
      <c r="AP74" s="48">
        <v>3898</v>
      </c>
      <c r="AQ74" s="48">
        <v>2357</v>
      </c>
      <c r="AR74" s="48">
        <v>8129</v>
      </c>
      <c r="AS74" s="48">
        <v>1032</v>
      </c>
      <c r="AT74" s="48">
        <v>3967</v>
      </c>
      <c r="AU74" s="48">
        <v>740</v>
      </c>
      <c r="AV74" s="48">
        <v>3726</v>
      </c>
      <c r="AW74" s="48">
        <v>85</v>
      </c>
      <c r="AX74" s="48">
        <v>2381</v>
      </c>
      <c r="AY74" s="48">
        <v>1998</v>
      </c>
      <c r="AZ74" s="48">
        <v>7923</v>
      </c>
      <c r="BA74" s="48">
        <v>1491</v>
      </c>
      <c r="BB74" s="48">
        <v>2875</v>
      </c>
      <c r="BC74" s="48">
        <v>348</v>
      </c>
      <c r="BD74" s="48">
        <v>172</v>
      </c>
      <c r="BE74" s="48">
        <v>2117</v>
      </c>
      <c r="BF74" s="48">
        <v>5937</v>
      </c>
      <c r="BG74" s="48">
        <v>8438</v>
      </c>
      <c r="BH74" s="48">
        <v>11904</v>
      </c>
      <c r="BI74" s="48">
        <v>35231</v>
      </c>
      <c r="BJ74" s="48">
        <v>66326</v>
      </c>
      <c r="BK74" s="48">
        <v>121416</v>
      </c>
      <c r="BL74" s="48">
        <v>3458</v>
      </c>
      <c r="BM74" s="48">
        <v>3961</v>
      </c>
      <c r="BN74" s="48">
        <v>962</v>
      </c>
      <c r="BO74" s="48">
        <v>7718</v>
      </c>
      <c r="BP74" s="48">
        <v>173386</v>
      </c>
      <c r="BQ74" s="48">
        <v>394683</v>
      </c>
      <c r="BR74" s="48">
        <v>23314</v>
      </c>
      <c r="BS74" s="48">
        <v>65554</v>
      </c>
      <c r="BT74" s="48">
        <v>120637</v>
      </c>
      <c r="BU74" s="48">
        <v>148647</v>
      </c>
      <c r="BV74" s="48">
        <v>38715</v>
      </c>
      <c r="BW74" s="48">
        <v>4396</v>
      </c>
      <c r="BX74" s="48">
        <v>16594</v>
      </c>
      <c r="BY74" s="48">
        <v>3399</v>
      </c>
      <c r="BZ74" s="48">
        <v>26062</v>
      </c>
      <c r="CA74" s="55">
        <v>0</v>
      </c>
      <c r="CB74" s="49">
        <v>1493737</v>
      </c>
      <c r="CC74" s="61">
        <v>487658</v>
      </c>
      <c r="CD74" s="48">
        <v>0</v>
      </c>
      <c r="CE74" s="48">
        <v>0</v>
      </c>
      <c r="CF74" s="48">
        <v>0</v>
      </c>
      <c r="CG74" s="48">
        <v>0</v>
      </c>
      <c r="CH74" s="55">
        <v>0</v>
      </c>
      <c r="CI74" s="49">
        <v>1981395</v>
      </c>
    </row>
    <row r="75" spans="1:87" ht="19.5" x14ac:dyDescent="0.25">
      <c r="A75" s="30" t="s">
        <v>771</v>
      </c>
      <c r="B75" s="42" t="s">
        <v>66</v>
      </c>
      <c r="C75" s="43" t="s">
        <v>177</v>
      </c>
      <c r="D75" s="51">
        <v>5</v>
      </c>
      <c r="E75" s="48">
        <v>22</v>
      </c>
      <c r="F75" s="48">
        <v>30</v>
      </c>
      <c r="G75" s="48">
        <v>11</v>
      </c>
      <c r="H75" s="48">
        <v>875</v>
      </c>
      <c r="I75" s="48">
        <v>427</v>
      </c>
      <c r="J75" s="48">
        <v>123</v>
      </c>
      <c r="K75" s="48">
        <v>3071</v>
      </c>
      <c r="L75" s="48">
        <v>167</v>
      </c>
      <c r="M75" s="48">
        <v>158</v>
      </c>
      <c r="N75" s="48">
        <v>31</v>
      </c>
      <c r="O75" s="48">
        <v>281</v>
      </c>
      <c r="P75" s="48">
        <v>0</v>
      </c>
      <c r="Q75" s="48">
        <v>0</v>
      </c>
      <c r="R75" s="48">
        <v>698</v>
      </c>
      <c r="S75" s="48">
        <v>458</v>
      </c>
      <c r="T75" s="48">
        <v>340</v>
      </c>
      <c r="U75" s="48">
        <v>946</v>
      </c>
      <c r="V75" s="48">
        <v>47</v>
      </c>
      <c r="W75" s="48">
        <v>33</v>
      </c>
      <c r="X75" s="48">
        <v>541</v>
      </c>
      <c r="Y75" s="48">
        <v>49</v>
      </c>
      <c r="Z75" s="48">
        <v>20</v>
      </c>
      <c r="AA75" s="48">
        <v>82</v>
      </c>
      <c r="AB75" s="48">
        <v>78</v>
      </c>
      <c r="AC75" s="48">
        <v>51</v>
      </c>
      <c r="AD75" s="48">
        <v>27</v>
      </c>
      <c r="AE75" s="48">
        <v>220</v>
      </c>
      <c r="AF75" s="48">
        <v>110</v>
      </c>
      <c r="AG75" s="48">
        <v>38</v>
      </c>
      <c r="AH75" s="48">
        <v>37</v>
      </c>
      <c r="AI75" s="48">
        <v>301</v>
      </c>
      <c r="AJ75" s="48">
        <v>0</v>
      </c>
      <c r="AK75" s="48">
        <v>82</v>
      </c>
      <c r="AL75" s="48">
        <v>202</v>
      </c>
      <c r="AM75" s="48">
        <v>18</v>
      </c>
      <c r="AN75" s="48">
        <v>245</v>
      </c>
      <c r="AO75" s="48">
        <v>3811</v>
      </c>
      <c r="AP75" s="48">
        <v>390</v>
      </c>
      <c r="AQ75" s="48">
        <v>0</v>
      </c>
      <c r="AR75" s="48">
        <v>839</v>
      </c>
      <c r="AS75" s="48">
        <v>98</v>
      </c>
      <c r="AT75" s="48">
        <v>65</v>
      </c>
      <c r="AU75" s="48">
        <v>120</v>
      </c>
      <c r="AV75" s="48">
        <v>497</v>
      </c>
      <c r="AW75" s="48">
        <v>46</v>
      </c>
      <c r="AX75" s="48">
        <v>454</v>
      </c>
      <c r="AY75" s="48">
        <v>779</v>
      </c>
      <c r="AZ75" s="48">
        <v>947</v>
      </c>
      <c r="BA75" s="48">
        <v>0</v>
      </c>
      <c r="BB75" s="48">
        <v>312</v>
      </c>
      <c r="BC75" s="48">
        <v>74</v>
      </c>
      <c r="BD75" s="48">
        <v>60</v>
      </c>
      <c r="BE75" s="48">
        <v>229</v>
      </c>
      <c r="BF75" s="48">
        <v>151</v>
      </c>
      <c r="BG75" s="48">
        <v>337</v>
      </c>
      <c r="BH75" s="48">
        <v>2604</v>
      </c>
      <c r="BI75" s="48">
        <v>5029</v>
      </c>
      <c r="BJ75" s="48">
        <v>412</v>
      </c>
      <c r="BK75" s="48">
        <v>2922</v>
      </c>
      <c r="BL75" s="48">
        <v>323</v>
      </c>
      <c r="BM75" s="48">
        <v>866</v>
      </c>
      <c r="BN75" s="48">
        <v>912</v>
      </c>
      <c r="BO75" s="48">
        <v>6314</v>
      </c>
      <c r="BP75" s="48">
        <v>181735</v>
      </c>
      <c r="BQ75" s="48">
        <v>345200</v>
      </c>
      <c r="BR75" s="48">
        <v>94777</v>
      </c>
      <c r="BS75" s="48">
        <v>8390</v>
      </c>
      <c r="BT75" s="48">
        <v>10710</v>
      </c>
      <c r="BU75" s="48">
        <v>0</v>
      </c>
      <c r="BV75" s="48">
        <v>3822</v>
      </c>
      <c r="BW75" s="48">
        <v>0</v>
      </c>
      <c r="BX75" s="48">
        <v>3557</v>
      </c>
      <c r="BY75" s="48">
        <v>0</v>
      </c>
      <c r="BZ75" s="48">
        <v>1910</v>
      </c>
      <c r="CA75" s="55">
        <v>0</v>
      </c>
      <c r="CB75" s="49">
        <v>688516</v>
      </c>
      <c r="CC75" s="61">
        <v>67002</v>
      </c>
      <c r="CD75" s="48">
        <v>0</v>
      </c>
      <c r="CE75" s="48">
        <v>0</v>
      </c>
      <c r="CF75" s="48">
        <v>0</v>
      </c>
      <c r="CG75" s="48">
        <v>0</v>
      </c>
      <c r="CH75" s="55">
        <v>0</v>
      </c>
      <c r="CI75" s="49">
        <v>755518</v>
      </c>
    </row>
    <row r="76" spans="1:87" ht="19.5" x14ac:dyDescent="0.25">
      <c r="A76" s="30" t="s">
        <v>655</v>
      </c>
      <c r="B76" s="42" t="s">
        <v>67</v>
      </c>
      <c r="C76" s="43" t="s">
        <v>178</v>
      </c>
      <c r="D76" s="51">
        <v>13138</v>
      </c>
      <c r="E76" s="48">
        <v>5707</v>
      </c>
      <c r="F76" s="48">
        <v>2875</v>
      </c>
      <c r="G76" s="48">
        <v>12510</v>
      </c>
      <c r="H76" s="48">
        <v>40431</v>
      </c>
      <c r="I76" s="48">
        <v>8672</v>
      </c>
      <c r="J76" s="48">
        <v>3349</v>
      </c>
      <c r="K76" s="48">
        <v>13544</v>
      </c>
      <c r="L76" s="48">
        <v>0</v>
      </c>
      <c r="M76" s="48">
        <v>0</v>
      </c>
      <c r="N76" s="48">
        <v>0</v>
      </c>
      <c r="O76" s="48">
        <v>0</v>
      </c>
      <c r="P76" s="48">
        <v>2888</v>
      </c>
      <c r="Q76" s="48">
        <v>128</v>
      </c>
      <c r="R76" s="48">
        <v>0</v>
      </c>
      <c r="S76" s="48">
        <v>0</v>
      </c>
      <c r="T76" s="48">
        <v>7179</v>
      </c>
      <c r="U76" s="48">
        <v>0</v>
      </c>
      <c r="V76" s="48">
        <v>0</v>
      </c>
      <c r="W76" s="48">
        <v>228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7682</v>
      </c>
      <c r="AM76" s="48">
        <v>0</v>
      </c>
      <c r="AN76" s="48">
        <v>0</v>
      </c>
      <c r="AO76" s="48">
        <v>0</v>
      </c>
      <c r="AP76" s="48">
        <v>0</v>
      </c>
      <c r="AQ76" s="48">
        <v>1197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5314</v>
      </c>
      <c r="AY76" s="48">
        <v>0</v>
      </c>
      <c r="AZ76" s="48">
        <v>4800</v>
      </c>
      <c r="BA76" s="48">
        <v>3050</v>
      </c>
      <c r="BB76" s="48">
        <v>3631</v>
      </c>
      <c r="BC76" s="48">
        <v>1377</v>
      </c>
      <c r="BD76" s="48">
        <v>4204</v>
      </c>
      <c r="BE76" s="48">
        <v>3056</v>
      </c>
      <c r="BF76" s="48">
        <v>10251</v>
      </c>
      <c r="BG76" s="48">
        <v>0</v>
      </c>
      <c r="BH76" s="48">
        <v>0</v>
      </c>
      <c r="BI76" s="48">
        <v>106911</v>
      </c>
      <c r="BJ76" s="48">
        <v>453700</v>
      </c>
      <c r="BK76" s="48">
        <v>44955</v>
      </c>
      <c r="BL76" s="48">
        <v>12320</v>
      </c>
      <c r="BM76" s="48">
        <v>23327</v>
      </c>
      <c r="BN76" s="48">
        <v>90807</v>
      </c>
      <c r="BO76" s="48">
        <v>0</v>
      </c>
      <c r="BP76" s="48">
        <v>75731</v>
      </c>
      <c r="BQ76" s="48">
        <v>18296</v>
      </c>
      <c r="BR76" s="48">
        <v>29409</v>
      </c>
      <c r="BS76" s="48">
        <v>860128</v>
      </c>
      <c r="BT76" s="48">
        <v>230152</v>
      </c>
      <c r="BU76" s="48">
        <v>25964</v>
      </c>
      <c r="BV76" s="48">
        <v>28341</v>
      </c>
      <c r="BW76" s="48">
        <v>364</v>
      </c>
      <c r="BX76" s="48">
        <v>0</v>
      </c>
      <c r="BY76" s="48">
        <v>2950</v>
      </c>
      <c r="BZ76" s="48">
        <v>0</v>
      </c>
      <c r="CA76" s="55">
        <v>0</v>
      </c>
      <c r="CB76" s="49">
        <v>2158566</v>
      </c>
      <c r="CC76" s="61">
        <v>9223487</v>
      </c>
      <c r="CD76" s="48">
        <v>0</v>
      </c>
      <c r="CE76" s="48">
        <v>0</v>
      </c>
      <c r="CF76" s="48">
        <v>0</v>
      </c>
      <c r="CG76" s="48">
        <v>0</v>
      </c>
      <c r="CH76" s="55">
        <v>0</v>
      </c>
      <c r="CI76" s="49">
        <v>11382053</v>
      </c>
    </row>
    <row r="77" spans="1:87" ht="19.5" x14ac:dyDescent="0.25">
      <c r="A77" s="30" t="s">
        <v>510</v>
      </c>
      <c r="B77" s="42" t="s">
        <v>68</v>
      </c>
      <c r="C77" s="43" t="s">
        <v>179</v>
      </c>
      <c r="D77" s="51">
        <v>48291</v>
      </c>
      <c r="E77" s="48">
        <v>25840</v>
      </c>
      <c r="F77" s="48">
        <v>15853</v>
      </c>
      <c r="G77" s="48">
        <v>35526</v>
      </c>
      <c r="H77" s="48">
        <v>237309</v>
      </c>
      <c r="I77" s="48">
        <v>135028</v>
      </c>
      <c r="J77" s="48">
        <v>21092</v>
      </c>
      <c r="K77" s="48">
        <v>162736</v>
      </c>
      <c r="L77" s="48">
        <v>29982</v>
      </c>
      <c r="M77" s="48">
        <v>196720</v>
      </c>
      <c r="N77" s="48">
        <v>15507</v>
      </c>
      <c r="O77" s="48">
        <v>101885</v>
      </c>
      <c r="P77" s="48">
        <v>323393</v>
      </c>
      <c r="Q77" s="48">
        <v>86233</v>
      </c>
      <c r="R77" s="48">
        <v>474491</v>
      </c>
      <c r="S77" s="48">
        <v>46587</v>
      </c>
      <c r="T77" s="48">
        <v>50127</v>
      </c>
      <c r="U77" s="48">
        <v>133462</v>
      </c>
      <c r="V77" s="48">
        <v>10224</v>
      </c>
      <c r="W77" s="48">
        <v>2339</v>
      </c>
      <c r="X77" s="48">
        <v>86550</v>
      </c>
      <c r="Y77" s="48">
        <v>11719</v>
      </c>
      <c r="Z77" s="48">
        <v>3351</v>
      </c>
      <c r="AA77" s="48">
        <v>5400</v>
      </c>
      <c r="AB77" s="48">
        <v>14115</v>
      </c>
      <c r="AC77" s="48">
        <v>4393</v>
      </c>
      <c r="AD77" s="48">
        <v>1634</v>
      </c>
      <c r="AE77" s="48">
        <v>22418</v>
      </c>
      <c r="AF77" s="48">
        <v>27688</v>
      </c>
      <c r="AG77" s="48">
        <v>1905</v>
      </c>
      <c r="AH77" s="48">
        <v>118763</v>
      </c>
      <c r="AI77" s="48">
        <v>43509</v>
      </c>
      <c r="AJ77" s="48">
        <v>0</v>
      </c>
      <c r="AK77" s="48">
        <v>8278</v>
      </c>
      <c r="AL77" s="48">
        <v>23325</v>
      </c>
      <c r="AM77" s="48">
        <v>10758</v>
      </c>
      <c r="AN77" s="48">
        <v>17109</v>
      </c>
      <c r="AO77" s="48">
        <v>81909</v>
      </c>
      <c r="AP77" s="48">
        <v>35840</v>
      </c>
      <c r="AQ77" s="48">
        <v>259660</v>
      </c>
      <c r="AR77" s="48">
        <v>16776</v>
      </c>
      <c r="AS77" s="48">
        <v>70593</v>
      </c>
      <c r="AT77" s="48">
        <v>10994</v>
      </c>
      <c r="AU77" s="48">
        <v>6659</v>
      </c>
      <c r="AV77" s="48">
        <v>32600</v>
      </c>
      <c r="AW77" s="48">
        <v>10137</v>
      </c>
      <c r="AX77" s="48">
        <v>40291</v>
      </c>
      <c r="AY77" s="48">
        <v>25004</v>
      </c>
      <c r="AZ77" s="48">
        <v>40523</v>
      </c>
      <c r="BA77" s="48">
        <v>10565</v>
      </c>
      <c r="BB77" s="48">
        <v>18976</v>
      </c>
      <c r="BC77" s="48">
        <v>9052</v>
      </c>
      <c r="BD77" s="48">
        <v>12175</v>
      </c>
      <c r="BE77" s="48">
        <v>14949</v>
      </c>
      <c r="BF77" s="48">
        <v>127449</v>
      </c>
      <c r="BG77" s="48">
        <v>151883</v>
      </c>
      <c r="BH77" s="48">
        <v>224616</v>
      </c>
      <c r="BI77" s="48">
        <v>690083</v>
      </c>
      <c r="BJ77" s="48">
        <v>1926821</v>
      </c>
      <c r="BK77" s="48">
        <v>597652</v>
      </c>
      <c r="BL77" s="48">
        <v>34482</v>
      </c>
      <c r="BM77" s="48">
        <v>76602</v>
      </c>
      <c r="BN77" s="48">
        <v>85362</v>
      </c>
      <c r="BO77" s="48">
        <v>747601</v>
      </c>
      <c r="BP77" s="48">
        <v>577526</v>
      </c>
      <c r="BQ77" s="48">
        <v>158665</v>
      </c>
      <c r="BR77" s="48">
        <v>104544</v>
      </c>
      <c r="BS77" s="48">
        <v>1242579</v>
      </c>
      <c r="BT77" s="48">
        <v>2326957</v>
      </c>
      <c r="BU77" s="48">
        <v>345423</v>
      </c>
      <c r="BV77" s="48">
        <v>450040</v>
      </c>
      <c r="BW77" s="48">
        <v>129173</v>
      </c>
      <c r="BX77" s="48">
        <v>371692</v>
      </c>
      <c r="BY77" s="48">
        <v>187479</v>
      </c>
      <c r="BZ77" s="48">
        <v>325072</v>
      </c>
      <c r="CA77" s="55">
        <v>0</v>
      </c>
      <c r="CB77" s="49">
        <v>14131944</v>
      </c>
      <c r="CC77" s="61">
        <v>601113</v>
      </c>
      <c r="CD77" s="48">
        <v>0</v>
      </c>
      <c r="CE77" s="48">
        <v>0</v>
      </c>
      <c r="CF77" s="48">
        <v>362294</v>
      </c>
      <c r="CG77" s="48">
        <v>0</v>
      </c>
      <c r="CH77" s="55">
        <v>241165</v>
      </c>
      <c r="CI77" s="49">
        <v>15336516</v>
      </c>
    </row>
    <row r="78" spans="1:87" ht="19.5" x14ac:dyDescent="0.25">
      <c r="A78" s="30" t="s">
        <v>772</v>
      </c>
      <c r="B78" s="42" t="s">
        <v>69</v>
      </c>
      <c r="C78" s="43" t="s">
        <v>180</v>
      </c>
      <c r="D78" s="51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8">
        <v>0</v>
      </c>
      <c r="BJ78" s="48">
        <v>0</v>
      </c>
      <c r="BK78" s="48">
        <v>0</v>
      </c>
      <c r="BL78" s="48">
        <v>0</v>
      </c>
      <c r="BM78" s="48">
        <v>0</v>
      </c>
      <c r="BN78" s="48">
        <v>0</v>
      </c>
      <c r="BO78" s="48">
        <v>0</v>
      </c>
      <c r="BP78" s="48">
        <v>0</v>
      </c>
      <c r="BQ78" s="48">
        <v>0</v>
      </c>
      <c r="BR78" s="48">
        <v>0</v>
      </c>
      <c r="BS78" s="48">
        <v>0</v>
      </c>
      <c r="BT78" s="48">
        <v>0</v>
      </c>
      <c r="BU78" s="48">
        <v>0</v>
      </c>
      <c r="BV78" s="48">
        <v>0</v>
      </c>
      <c r="BW78" s="48">
        <v>0</v>
      </c>
      <c r="BX78" s="48">
        <v>0</v>
      </c>
      <c r="BY78" s="48">
        <v>0</v>
      </c>
      <c r="BZ78" s="48">
        <v>0</v>
      </c>
      <c r="CA78" s="55">
        <v>0</v>
      </c>
      <c r="CB78" s="49">
        <v>0</v>
      </c>
      <c r="CC78" s="61">
        <v>1713488</v>
      </c>
      <c r="CD78" s="48">
        <v>8296797</v>
      </c>
      <c r="CE78" s="48">
        <v>0</v>
      </c>
      <c r="CF78" s="48">
        <v>0</v>
      </c>
      <c r="CG78" s="48">
        <v>0</v>
      </c>
      <c r="CH78" s="55">
        <v>0</v>
      </c>
      <c r="CI78" s="49">
        <v>10010285</v>
      </c>
    </row>
    <row r="79" spans="1:87" ht="19.5" x14ac:dyDescent="0.25">
      <c r="A79" s="30" t="s">
        <v>657</v>
      </c>
      <c r="B79" s="42" t="s">
        <v>70</v>
      </c>
      <c r="C79" s="43" t="s">
        <v>181</v>
      </c>
      <c r="D79" s="51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47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432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8">
        <v>0</v>
      </c>
      <c r="BF79" s="48">
        <v>0</v>
      </c>
      <c r="BG79" s="48">
        <v>0</v>
      </c>
      <c r="BH79" s="48">
        <v>0</v>
      </c>
      <c r="BI79" s="48">
        <v>1630</v>
      </c>
      <c r="BJ79" s="48">
        <v>7343</v>
      </c>
      <c r="BK79" s="48">
        <v>6128</v>
      </c>
      <c r="BL79" s="48">
        <v>0</v>
      </c>
      <c r="BM79" s="48">
        <v>915</v>
      </c>
      <c r="BN79" s="48">
        <v>0</v>
      </c>
      <c r="BO79" s="48">
        <v>5599</v>
      </c>
      <c r="BP79" s="48">
        <v>12208</v>
      </c>
      <c r="BQ79" s="48">
        <v>2242</v>
      </c>
      <c r="BR79" s="48">
        <v>667</v>
      </c>
      <c r="BS79" s="48">
        <v>0</v>
      </c>
      <c r="BT79" s="48">
        <v>76962</v>
      </c>
      <c r="BU79" s="48">
        <v>8693</v>
      </c>
      <c r="BV79" s="48">
        <v>47575</v>
      </c>
      <c r="BW79" s="48">
        <v>4142</v>
      </c>
      <c r="BX79" s="48">
        <v>0</v>
      </c>
      <c r="BY79" s="48">
        <v>141</v>
      </c>
      <c r="BZ79" s="48">
        <v>12973</v>
      </c>
      <c r="CA79" s="55">
        <v>0</v>
      </c>
      <c r="CB79" s="49">
        <v>187697</v>
      </c>
      <c r="CC79" s="61">
        <v>2576307</v>
      </c>
      <c r="CD79" s="48">
        <v>0</v>
      </c>
      <c r="CE79" s="48">
        <v>297630</v>
      </c>
      <c r="CF79" s="48">
        <v>0</v>
      </c>
      <c r="CG79" s="48">
        <v>0</v>
      </c>
      <c r="CH79" s="55">
        <v>0</v>
      </c>
      <c r="CI79" s="49">
        <v>3061634</v>
      </c>
    </row>
    <row r="80" spans="1:87" ht="19.5" x14ac:dyDescent="0.25">
      <c r="A80" s="28" t="s">
        <v>773</v>
      </c>
      <c r="B80" s="42" t="s">
        <v>71</v>
      </c>
      <c r="C80" s="43" t="s">
        <v>182</v>
      </c>
      <c r="D80" s="51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0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55">
        <v>0</v>
      </c>
      <c r="CB80" s="49">
        <v>0</v>
      </c>
      <c r="CC80" s="61">
        <v>87874</v>
      </c>
      <c r="CD80" s="48">
        <v>4327078</v>
      </c>
      <c r="CE80" s="48">
        <v>0</v>
      </c>
      <c r="CF80" s="48">
        <v>0</v>
      </c>
      <c r="CG80" s="48">
        <v>0</v>
      </c>
      <c r="CH80" s="55">
        <v>0</v>
      </c>
      <c r="CI80" s="49">
        <v>4414952</v>
      </c>
    </row>
    <row r="81" spans="1:87" ht="19.5" x14ac:dyDescent="0.25">
      <c r="A81" s="28" t="s">
        <v>774</v>
      </c>
      <c r="B81" s="42" t="s">
        <v>72</v>
      </c>
      <c r="C81" s="43" t="s">
        <v>183</v>
      </c>
      <c r="D81" s="51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8">
        <v>0</v>
      </c>
      <c r="BF81" s="48">
        <v>0</v>
      </c>
      <c r="BG81" s="48">
        <v>0</v>
      </c>
      <c r="BH81" s="48">
        <v>0</v>
      </c>
      <c r="BI81" s="48">
        <v>0</v>
      </c>
      <c r="BJ81" s="48">
        <v>0</v>
      </c>
      <c r="BK81" s="48">
        <v>0</v>
      </c>
      <c r="BL81" s="48">
        <v>0</v>
      </c>
      <c r="BM81" s="48">
        <v>0</v>
      </c>
      <c r="BN81" s="48">
        <v>0</v>
      </c>
      <c r="BO81" s="48">
        <v>0</v>
      </c>
      <c r="BP81" s="48">
        <v>0</v>
      </c>
      <c r="BQ81" s="48">
        <v>0</v>
      </c>
      <c r="BR81" s="48">
        <v>0</v>
      </c>
      <c r="BS81" s="48">
        <v>0</v>
      </c>
      <c r="BT81" s="48">
        <v>0</v>
      </c>
      <c r="BU81" s="48">
        <v>2869</v>
      </c>
      <c r="BV81" s="48">
        <v>0</v>
      </c>
      <c r="BW81" s="48">
        <v>217</v>
      </c>
      <c r="BX81" s="48">
        <v>989761</v>
      </c>
      <c r="BY81" s="48">
        <v>83761</v>
      </c>
      <c r="BZ81" s="48">
        <v>0</v>
      </c>
      <c r="CA81" s="55">
        <v>0</v>
      </c>
      <c r="CB81" s="49">
        <v>1076608</v>
      </c>
      <c r="CC81" s="61">
        <v>2358507</v>
      </c>
      <c r="CD81" s="48">
        <v>0</v>
      </c>
      <c r="CE81" s="48">
        <v>759479</v>
      </c>
      <c r="CF81" s="48">
        <v>0</v>
      </c>
      <c r="CG81" s="48">
        <v>0</v>
      </c>
      <c r="CH81" s="55">
        <v>0</v>
      </c>
      <c r="CI81" s="49">
        <v>4194594</v>
      </c>
    </row>
    <row r="82" spans="1:87" ht="19.5" x14ac:dyDescent="0.25">
      <c r="A82" s="28" t="s">
        <v>775</v>
      </c>
      <c r="B82" s="42" t="s">
        <v>73</v>
      </c>
      <c r="C82" s="43" t="s">
        <v>184</v>
      </c>
      <c r="D82" s="51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0</v>
      </c>
      <c r="BR82" s="48">
        <v>0</v>
      </c>
      <c r="BS82" s="48">
        <v>0</v>
      </c>
      <c r="BT82" s="48">
        <v>0</v>
      </c>
      <c r="BU82" s="48">
        <v>0</v>
      </c>
      <c r="BV82" s="48">
        <v>0</v>
      </c>
      <c r="BW82" s="48">
        <v>0</v>
      </c>
      <c r="BX82" s="48">
        <v>0</v>
      </c>
      <c r="BY82" s="48">
        <v>0</v>
      </c>
      <c r="BZ82" s="48">
        <v>0</v>
      </c>
      <c r="CA82" s="55">
        <v>0</v>
      </c>
      <c r="CB82" s="49">
        <v>0</v>
      </c>
      <c r="CC82" s="61">
        <v>59315</v>
      </c>
      <c r="CD82" s="48">
        <v>3956332</v>
      </c>
      <c r="CE82" s="48">
        <v>0</v>
      </c>
      <c r="CF82" s="48">
        <v>0</v>
      </c>
      <c r="CG82" s="48">
        <v>0</v>
      </c>
      <c r="CH82" s="55">
        <v>0</v>
      </c>
      <c r="CI82" s="49">
        <v>4015647</v>
      </c>
    </row>
    <row r="83" spans="1:87" ht="19.5" x14ac:dyDescent="0.25">
      <c r="A83" s="28" t="s">
        <v>776</v>
      </c>
      <c r="B83" s="56" t="s">
        <v>74</v>
      </c>
      <c r="C83" s="43" t="s">
        <v>185</v>
      </c>
      <c r="D83" s="51">
        <v>7602</v>
      </c>
      <c r="E83" s="48">
        <v>1625</v>
      </c>
      <c r="F83" s="48">
        <v>4003</v>
      </c>
      <c r="G83" s="48">
        <v>3122</v>
      </c>
      <c r="H83" s="48">
        <v>43509</v>
      </c>
      <c r="I83" s="48">
        <v>18277</v>
      </c>
      <c r="J83" s="48">
        <v>5236</v>
      </c>
      <c r="K83" s="48">
        <v>51288</v>
      </c>
      <c r="L83" s="48">
        <v>2657</v>
      </c>
      <c r="M83" s="48">
        <v>15317</v>
      </c>
      <c r="N83" s="48">
        <v>4610</v>
      </c>
      <c r="O83" s="48">
        <v>9146</v>
      </c>
      <c r="P83" s="48">
        <v>0</v>
      </c>
      <c r="Q83" s="48">
        <v>0</v>
      </c>
      <c r="R83" s="48">
        <v>56410</v>
      </c>
      <c r="S83" s="48">
        <v>5485</v>
      </c>
      <c r="T83" s="48">
        <v>3957</v>
      </c>
      <c r="U83" s="48">
        <v>5329</v>
      </c>
      <c r="V83" s="48">
        <v>3179</v>
      </c>
      <c r="W83" s="48">
        <v>141</v>
      </c>
      <c r="X83" s="48">
        <v>16054</v>
      </c>
      <c r="Y83" s="48">
        <v>371</v>
      </c>
      <c r="Z83" s="48">
        <v>191</v>
      </c>
      <c r="AA83" s="48">
        <v>648</v>
      </c>
      <c r="AB83" s="48">
        <v>2067</v>
      </c>
      <c r="AC83" s="48">
        <v>552</v>
      </c>
      <c r="AD83" s="48">
        <v>213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8">
        <v>0</v>
      </c>
      <c r="BF83" s="48">
        <v>0</v>
      </c>
      <c r="BG83" s="48">
        <v>4073</v>
      </c>
      <c r="BH83" s="48">
        <v>0</v>
      </c>
      <c r="BI83" s="48">
        <v>22896</v>
      </c>
      <c r="BJ83" s="48">
        <v>8323</v>
      </c>
      <c r="BK83" s="48">
        <v>35183</v>
      </c>
      <c r="BL83" s="48">
        <v>0</v>
      </c>
      <c r="BM83" s="48">
        <v>4722</v>
      </c>
      <c r="BN83" s="48">
        <v>16870</v>
      </c>
      <c r="BO83" s="48">
        <v>110313</v>
      </c>
      <c r="BP83" s="48">
        <v>26935</v>
      </c>
      <c r="BQ83" s="48">
        <v>6540</v>
      </c>
      <c r="BR83" s="48">
        <v>2256</v>
      </c>
      <c r="BS83" s="48">
        <v>30112</v>
      </c>
      <c r="BT83" s="48">
        <v>172366</v>
      </c>
      <c r="BU83" s="48">
        <v>10572</v>
      </c>
      <c r="BV83" s="48">
        <v>67008</v>
      </c>
      <c r="BW83" s="48">
        <v>8021</v>
      </c>
      <c r="BX83" s="48">
        <v>32170</v>
      </c>
      <c r="BY83" s="48">
        <v>2403</v>
      </c>
      <c r="BZ83" s="48">
        <v>175752</v>
      </c>
      <c r="CA83" s="55">
        <v>0</v>
      </c>
      <c r="CB83" s="49">
        <v>997504</v>
      </c>
      <c r="CC83" s="61">
        <v>951228</v>
      </c>
      <c r="CD83" s="48">
        <v>0</v>
      </c>
      <c r="CE83" s="48">
        <v>720258</v>
      </c>
      <c r="CF83" s="48">
        <v>0</v>
      </c>
      <c r="CG83" s="48">
        <v>0</v>
      </c>
      <c r="CH83" s="55">
        <v>3376</v>
      </c>
      <c r="CI83" s="49">
        <v>2672366</v>
      </c>
    </row>
    <row r="84" spans="1:87" ht="19.5" x14ac:dyDescent="0.25">
      <c r="A84" s="28" t="s">
        <v>777</v>
      </c>
      <c r="B84" s="56" t="s">
        <v>75</v>
      </c>
      <c r="C84" s="43" t="s">
        <v>186</v>
      </c>
      <c r="D84" s="51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0</v>
      </c>
      <c r="BK84" s="48">
        <v>0</v>
      </c>
      <c r="BL84" s="48">
        <v>0</v>
      </c>
      <c r="BM84" s="48">
        <v>0</v>
      </c>
      <c r="BN84" s="48">
        <v>0</v>
      </c>
      <c r="BO84" s="48">
        <v>0</v>
      </c>
      <c r="BP84" s="48">
        <v>0</v>
      </c>
      <c r="BQ84" s="48">
        <v>0</v>
      </c>
      <c r="BR84" s="48">
        <v>0</v>
      </c>
      <c r="BS84" s="48">
        <v>0</v>
      </c>
      <c r="BT84" s="48">
        <v>0</v>
      </c>
      <c r="BU84" s="48">
        <v>0</v>
      </c>
      <c r="BV84" s="48">
        <v>0</v>
      </c>
      <c r="BW84" s="48">
        <v>0</v>
      </c>
      <c r="BX84" s="48">
        <v>0</v>
      </c>
      <c r="BY84" s="48">
        <v>0</v>
      </c>
      <c r="BZ84" s="48">
        <v>0</v>
      </c>
      <c r="CA84" s="55">
        <v>0</v>
      </c>
      <c r="CB84" s="49">
        <v>0</v>
      </c>
      <c r="CC84" s="61">
        <v>867453</v>
      </c>
      <c r="CD84" s="48">
        <v>0</v>
      </c>
      <c r="CE84" s="48">
        <v>0</v>
      </c>
      <c r="CF84" s="48">
        <v>0</v>
      </c>
      <c r="CG84" s="48">
        <v>0</v>
      </c>
      <c r="CH84" s="55">
        <v>0</v>
      </c>
      <c r="CI84" s="49">
        <v>867453</v>
      </c>
    </row>
    <row r="85" spans="1:87" ht="19.5" x14ac:dyDescent="0.25">
      <c r="A85" s="28" t="s">
        <v>778</v>
      </c>
      <c r="B85" s="57" t="s">
        <v>720</v>
      </c>
      <c r="C85" s="46" t="s">
        <v>710</v>
      </c>
      <c r="D85" s="58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59">
        <v>0</v>
      </c>
      <c r="Y85" s="59">
        <v>0</v>
      </c>
      <c r="Z85" s="59">
        <v>0</v>
      </c>
      <c r="AA85" s="59">
        <v>0</v>
      </c>
      <c r="AB85" s="59">
        <v>0</v>
      </c>
      <c r="AC85" s="59">
        <v>0</v>
      </c>
      <c r="AD85" s="59">
        <v>0</v>
      </c>
      <c r="AE85" s="59">
        <v>0</v>
      </c>
      <c r="AF85" s="59">
        <v>0</v>
      </c>
      <c r="AG85" s="59">
        <v>0</v>
      </c>
      <c r="AH85" s="59">
        <v>0</v>
      </c>
      <c r="AI85" s="59">
        <v>0</v>
      </c>
      <c r="AJ85" s="59">
        <v>0</v>
      </c>
      <c r="AK85" s="59">
        <v>0</v>
      </c>
      <c r="AL85" s="59">
        <v>0</v>
      </c>
      <c r="AM85" s="59">
        <v>0</v>
      </c>
      <c r="AN85" s="59">
        <v>0</v>
      </c>
      <c r="AO85" s="59">
        <v>0</v>
      </c>
      <c r="AP85" s="59">
        <v>0</v>
      </c>
      <c r="AQ85" s="59">
        <v>0</v>
      </c>
      <c r="AR85" s="59">
        <v>0</v>
      </c>
      <c r="AS85" s="59">
        <v>0</v>
      </c>
      <c r="AT85" s="59">
        <v>0</v>
      </c>
      <c r="AU85" s="59">
        <v>0</v>
      </c>
      <c r="AV85" s="59">
        <v>0</v>
      </c>
      <c r="AW85" s="59">
        <v>0</v>
      </c>
      <c r="AX85" s="59">
        <v>0</v>
      </c>
      <c r="AY85" s="59">
        <v>0</v>
      </c>
      <c r="AZ85" s="59">
        <v>0</v>
      </c>
      <c r="BA85" s="59">
        <v>0</v>
      </c>
      <c r="BB85" s="59">
        <v>0</v>
      </c>
      <c r="BC85" s="59">
        <v>0</v>
      </c>
      <c r="BD85" s="59">
        <v>0</v>
      </c>
      <c r="BE85" s="59">
        <v>0</v>
      </c>
      <c r="BF85" s="59">
        <v>0</v>
      </c>
      <c r="BG85" s="59">
        <v>0</v>
      </c>
      <c r="BH85" s="59">
        <v>0</v>
      </c>
      <c r="BI85" s="59">
        <v>0</v>
      </c>
      <c r="BJ85" s="59">
        <v>0</v>
      </c>
      <c r="BK85" s="59">
        <v>0</v>
      </c>
      <c r="BL85" s="59">
        <v>0</v>
      </c>
      <c r="BM85" s="59">
        <v>0</v>
      </c>
      <c r="BN85" s="59">
        <v>0</v>
      </c>
      <c r="BO85" s="59">
        <v>0</v>
      </c>
      <c r="BP85" s="59">
        <v>0</v>
      </c>
      <c r="BQ85" s="59">
        <v>0</v>
      </c>
      <c r="BR85" s="59">
        <v>0</v>
      </c>
      <c r="BS85" s="59">
        <v>0</v>
      </c>
      <c r="BT85" s="59">
        <v>0</v>
      </c>
      <c r="BU85" s="59">
        <v>0</v>
      </c>
      <c r="BV85" s="59">
        <v>0</v>
      </c>
      <c r="BW85" s="59">
        <v>0</v>
      </c>
      <c r="BX85" s="59">
        <v>0</v>
      </c>
      <c r="BY85" s="59">
        <v>0</v>
      </c>
      <c r="BZ85" s="59">
        <v>0</v>
      </c>
      <c r="CA85" s="60">
        <v>0</v>
      </c>
      <c r="CB85" s="69">
        <v>0</v>
      </c>
      <c r="CC85" s="67">
        <v>-1894359</v>
      </c>
      <c r="CD85" s="59">
        <v>0</v>
      </c>
      <c r="CE85" s="59">
        <v>0</v>
      </c>
      <c r="CF85" s="59">
        <v>0</v>
      </c>
      <c r="CG85" s="59">
        <v>0</v>
      </c>
      <c r="CH85" s="60">
        <v>1894359</v>
      </c>
      <c r="CI85" s="69">
        <v>0</v>
      </c>
    </row>
    <row r="86" spans="1:87" x14ac:dyDescent="0.25">
      <c r="A86" s="47"/>
      <c r="B86" s="62"/>
      <c r="C86" s="63" t="s">
        <v>922</v>
      </c>
      <c r="D86" s="64">
        <f>+SUM(D9:D85)</f>
        <v>229683</v>
      </c>
      <c r="E86" s="64">
        <f t="shared" ref="E86:BP86" si="0">+SUM(E9:E85)</f>
        <v>233329</v>
      </c>
      <c r="F86" s="64">
        <f t="shared" si="0"/>
        <v>287046</v>
      </c>
      <c r="G86" s="64">
        <f t="shared" si="0"/>
        <v>151083</v>
      </c>
      <c r="H86" s="64">
        <f t="shared" si="0"/>
        <v>2089960</v>
      </c>
      <c r="I86" s="64">
        <f t="shared" si="0"/>
        <v>641574</v>
      </c>
      <c r="J86" s="64">
        <f t="shared" si="0"/>
        <v>252659</v>
      </c>
      <c r="K86" s="64">
        <f t="shared" si="0"/>
        <v>970608</v>
      </c>
      <c r="L86" s="64">
        <f t="shared" si="0"/>
        <v>242932</v>
      </c>
      <c r="M86" s="64">
        <f t="shared" si="0"/>
        <v>1687934</v>
      </c>
      <c r="N86" s="64">
        <f t="shared" si="0"/>
        <v>147404</v>
      </c>
      <c r="O86" s="64">
        <f t="shared" si="0"/>
        <v>3898662</v>
      </c>
      <c r="P86" s="64">
        <f t="shared" si="0"/>
        <v>1162396</v>
      </c>
      <c r="Q86" s="64">
        <f t="shared" si="0"/>
        <v>4386822</v>
      </c>
      <c r="R86" s="64">
        <f t="shared" si="0"/>
        <v>1486376</v>
      </c>
      <c r="S86" s="64">
        <f t="shared" si="0"/>
        <v>158745</v>
      </c>
      <c r="T86" s="64">
        <f t="shared" si="0"/>
        <v>1663346</v>
      </c>
      <c r="U86" s="64">
        <f t="shared" si="0"/>
        <v>2288839</v>
      </c>
      <c r="V86" s="64">
        <f t="shared" si="0"/>
        <v>4235916</v>
      </c>
      <c r="W86" s="64">
        <f t="shared" si="0"/>
        <v>1099960</v>
      </c>
      <c r="X86" s="64">
        <f t="shared" si="0"/>
        <v>1299203</v>
      </c>
      <c r="Y86" s="64">
        <f t="shared" si="0"/>
        <v>410997</v>
      </c>
      <c r="Z86" s="64">
        <f t="shared" si="0"/>
        <v>682707</v>
      </c>
      <c r="AA86" s="64">
        <f t="shared" si="0"/>
        <v>294693</v>
      </c>
      <c r="AB86" s="64">
        <f t="shared" si="0"/>
        <v>420654</v>
      </c>
      <c r="AC86" s="64">
        <f t="shared" si="0"/>
        <v>103432</v>
      </c>
      <c r="AD86" s="64">
        <f t="shared" si="0"/>
        <v>158885</v>
      </c>
      <c r="AE86" s="64">
        <f t="shared" si="0"/>
        <v>1006645</v>
      </c>
      <c r="AF86" s="64">
        <f t="shared" si="0"/>
        <v>609417</v>
      </c>
      <c r="AG86" s="64">
        <f t="shared" si="0"/>
        <v>94039</v>
      </c>
      <c r="AH86" s="64">
        <f t="shared" si="0"/>
        <v>434490</v>
      </c>
      <c r="AI86" s="64">
        <f t="shared" si="0"/>
        <v>235257</v>
      </c>
      <c r="AJ86" s="64">
        <f t="shared" si="0"/>
        <v>0</v>
      </c>
      <c r="AK86" s="64">
        <f t="shared" si="0"/>
        <v>142921</v>
      </c>
      <c r="AL86" s="64">
        <f t="shared" si="0"/>
        <v>315722</v>
      </c>
      <c r="AM86" s="64">
        <f t="shared" si="0"/>
        <v>132133</v>
      </c>
      <c r="AN86" s="64">
        <f t="shared" si="0"/>
        <v>504434</v>
      </c>
      <c r="AO86" s="64">
        <f t="shared" si="0"/>
        <v>850344</v>
      </c>
      <c r="AP86" s="64">
        <f t="shared" si="0"/>
        <v>204790</v>
      </c>
      <c r="AQ86" s="64">
        <f t="shared" si="0"/>
        <v>1511524</v>
      </c>
      <c r="AR86" s="64">
        <f t="shared" si="0"/>
        <v>167121</v>
      </c>
      <c r="AS86" s="64">
        <f t="shared" si="0"/>
        <v>358802</v>
      </c>
      <c r="AT86" s="64">
        <f t="shared" si="0"/>
        <v>153431</v>
      </c>
      <c r="AU86" s="64">
        <f t="shared" si="0"/>
        <v>49217</v>
      </c>
      <c r="AV86" s="64">
        <f t="shared" si="0"/>
        <v>315130</v>
      </c>
      <c r="AW86" s="64">
        <f t="shared" si="0"/>
        <v>122845</v>
      </c>
      <c r="AX86" s="64">
        <f t="shared" si="0"/>
        <v>464355</v>
      </c>
      <c r="AY86" s="64">
        <f t="shared" si="0"/>
        <v>750961</v>
      </c>
      <c r="AZ86" s="64">
        <f t="shared" si="0"/>
        <v>378321</v>
      </c>
      <c r="BA86" s="64">
        <f t="shared" si="0"/>
        <v>65873</v>
      </c>
      <c r="BB86" s="64">
        <f t="shared" si="0"/>
        <v>250959</v>
      </c>
      <c r="BC86" s="64">
        <f t="shared" si="0"/>
        <v>71621</v>
      </c>
      <c r="BD86" s="64">
        <f t="shared" si="0"/>
        <v>91396</v>
      </c>
      <c r="BE86" s="64">
        <f t="shared" si="0"/>
        <v>229195</v>
      </c>
      <c r="BF86" s="64">
        <f t="shared" si="0"/>
        <v>316542</v>
      </c>
      <c r="BG86" s="64">
        <f t="shared" si="0"/>
        <v>1862160</v>
      </c>
      <c r="BH86" s="64">
        <f t="shared" si="0"/>
        <v>643802</v>
      </c>
      <c r="BI86" s="64">
        <f t="shared" si="0"/>
        <v>4970160</v>
      </c>
      <c r="BJ86" s="64">
        <f t="shared" si="0"/>
        <v>9518755</v>
      </c>
      <c r="BK86" s="64">
        <f t="shared" si="0"/>
        <v>5213755</v>
      </c>
      <c r="BL86" s="64">
        <f t="shared" si="0"/>
        <v>232856</v>
      </c>
      <c r="BM86" s="64">
        <f t="shared" si="0"/>
        <v>295395</v>
      </c>
      <c r="BN86" s="64">
        <f t="shared" si="0"/>
        <v>1189434</v>
      </c>
      <c r="BO86" s="64">
        <f t="shared" si="0"/>
        <v>2299115</v>
      </c>
      <c r="BP86" s="64">
        <f t="shared" si="0"/>
        <v>2111510</v>
      </c>
      <c r="BQ86" s="64">
        <f t="shared" ref="BQ86:CH86" si="1">+SUM(BQ9:BQ85)</f>
        <v>1150135</v>
      </c>
      <c r="BR86" s="64">
        <f t="shared" si="1"/>
        <v>368394</v>
      </c>
      <c r="BS86" s="64">
        <f t="shared" si="1"/>
        <v>3003800</v>
      </c>
      <c r="BT86" s="64">
        <f t="shared" si="1"/>
        <v>4989233</v>
      </c>
      <c r="BU86" s="64">
        <f t="shared" si="1"/>
        <v>1363000</v>
      </c>
      <c r="BV86" s="64">
        <f t="shared" si="1"/>
        <v>1186246</v>
      </c>
      <c r="BW86" s="64">
        <f t="shared" si="1"/>
        <v>449648</v>
      </c>
      <c r="BX86" s="64">
        <f t="shared" si="1"/>
        <v>2093209</v>
      </c>
      <c r="BY86" s="64">
        <f t="shared" si="1"/>
        <v>545816</v>
      </c>
      <c r="BZ86" s="64">
        <f t="shared" si="1"/>
        <v>1317525</v>
      </c>
      <c r="CA86" s="65">
        <f t="shared" si="1"/>
        <v>0</v>
      </c>
      <c r="CB86" s="70">
        <f t="shared" si="1"/>
        <v>85317278</v>
      </c>
      <c r="CC86" s="68">
        <f t="shared" si="1"/>
        <v>63269681</v>
      </c>
      <c r="CD86" s="64">
        <f t="shared" si="1"/>
        <v>16580207</v>
      </c>
      <c r="CE86" s="64">
        <f t="shared" si="1"/>
        <v>1777550</v>
      </c>
      <c r="CF86" s="64">
        <f t="shared" si="1"/>
        <v>13159080</v>
      </c>
      <c r="CG86" s="64">
        <f t="shared" si="1"/>
        <v>418397</v>
      </c>
      <c r="CH86" s="65">
        <f t="shared" si="1"/>
        <v>37757097</v>
      </c>
      <c r="CI86" s="70">
        <f>+SUM(CI9:CI85)</f>
        <v>218279290</v>
      </c>
    </row>
    <row r="88" spans="1:87" x14ac:dyDescent="0.25">
      <c r="B88" s="9" t="s">
        <v>912</v>
      </c>
    </row>
    <row r="90" spans="1:87" ht="20.25" x14ac:dyDescent="0.3">
      <c r="D90" s="27"/>
    </row>
  </sheetData>
  <sheetProtection password="9D51" sheet="1" formatColumns="0" formatRows="0"/>
  <autoFilter ref="A8:CI8" xr:uid="{00000000-0001-0000-0F00-000000000000}"/>
  <mergeCells count="26">
    <mergeCell ref="BV6:BW6"/>
    <mergeCell ref="BX6:BY6"/>
    <mergeCell ref="B7:B8"/>
    <mergeCell ref="C7:C8"/>
    <mergeCell ref="D6:O6"/>
    <mergeCell ref="P6:S6"/>
    <mergeCell ref="T6:BF6"/>
    <mergeCell ref="BK6:BL6"/>
    <mergeCell ref="BM6:BN6"/>
    <mergeCell ref="BP6:BR6"/>
    <mergeCell ref="CH7:CH8"/>
    <mergeCell ref="CI7:CI8"/>
    <mergeCell ref="D5:O5"/>
    <mergeCell ref="P5:S5"/>
    <mergeCell ref="T5:BF5"/>
    <mergeCell ref="BK5:BL5"/>
    <mergeCell ref="BM5:BN5"/>
    <mergeCell ref="BP5:BR5"/>
    <mergeCell ref="BV5:BW5"/>
    <mergeCell ref="BX5:BY5"/>
    <mergeCell ref="CB7:CB8"/>
    <mergeCell ref="CC7:CC8"/>
    <mergeCell ref="CD7:CD8"/>
    <mergeCell ref="CE7:CE8"/>
    <mergeCell ref="CF7:CF8"/>
    <mergeCell ref="CG7:CG8"/>
  </mergeCells>
  <pageMargins left="0.7" right="0.7" top="0.75" bottom="0.75" header="0.3" footer="0.3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3:CI89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G13" sqref="G13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</cols>
  <sheetData>
    <row r="3" spans="1:87" x14ac:dyDescent="0.25">
      <c r="CG3" s="73" t="s">
        <v>717</v>
      </c>
      <c r="CI3" s="73" t="s">
        <v>717</v>
      </c>
    </row>
    <row r="5" spans="1:87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87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</row>
    <row r="7" spans="1:87" ht="19.5" x14ac:dyDescent="0.25">
      <c r="B7" s="395" t="s">
        <v>918</v>
      </c>
      <c r="C7" s="389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376" t="s">
        <v>722</v>
      </c>
      <c r="CC7" s="381" t="s">
        <v>725</v>
      </c>
      <c r="CD7" s="383" t="s">
        <v>726</v>
      </c>
      <c r="CE7" s="383" t="s">
        <v>713</v>
      </c>
      <c r="CF7" s="383" t="s">
        <v>714</v>
      </c>
      <c r="CG7" s="383" t="s">
        <v>715</v>
      </c>
      <c r="CH7" s="374" t="s">
        <v>727</v>
      </c>
      <c r="CI7" s="376" t="s">
        <v>716</v>
      </c>
    </row>
    <row r="8" spans="1:87" ht="105" x14ac:dyDescent="0.25">
      <c r="A8" s="29" t="s">
        <v>917</v>
      </c>
      <c r="B8" s="396"/>
      <c r="C8" s="390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41" t="s">
        <v>186</v>
      </c>
      <c r="CB8" s="394"/>
      <c r="CC8" s="397"/>
      <c r="CD8" s="392"/>
      <c r="CE8" s="392"/>
      <c r="CF8" s="392"/>
      <c r="CG8" s="392"/>
      <c r="CH8" s="393"/>
      <c r="CI8" s="394"/>
    </row>
    <row r="9" spans="1:87" ht="19.5" x14ac:dyDescent="0.25">
      <c r="A9" s="30" t="s">
        <v>202</v>
      </c>
      <c r="B9" s="74" t="s">
        <v>0</v>
      </c>
      <c r="C9" s="45" t="s">
        <v>111</v>
      </c>
      <c r="D9" s="52">
        <v>5664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71</v>
      </c>
      <c r="M9" s="53">
        <v>17948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3">
        <v>4669</v>
      </c>
      <c r="X9" s="53">
        <v>0</v>
      </c>
      <c r="Y9" s="53">
        <v>0</v>
      </c>
      <c r="Z9" s="53">
        <v>649480</v>
      </c>
      <c r="AA9" s="53">
        <v>0</v>
      </c>
      <c r="AB9" s="53">
        <v>0</v>
      </c>
      <c r="AC9" s="53">
        <v>54903</v>
      </c>
      <c r="AD9" s="53">
        <v>0</v>
      </c>
      <c r="AE9" s="53">
        <v>203569</v>
      </c>
      <c r="AF9" s="53">
        <v>14460</v>
      </c>
      <c r="AG9" s="53">
        <v>0</v>
      </c>
      <c r="AH9" s="53">
        <v>0</v>
      </c>
      <c r="AI9" s="53">
        <v>27472</v>
      </c>
      <c r="AJ9" s="53">
        <v>0</v>
      </c>
      <c r="AK9" s="53">
        <v>0</v>
      </c>
      <c r="AL9" s="53">
        <v>0</v>
      </c>
      <c r="AM9" s="53">
        <v>0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0</v>
      </c>
      <c r="AW9" s="53">
        <v>0</v>
      </c>
      <c r="AX9" s="53">
        <v>0</v>
      </c>
      <c r="AY9" s="53">
        <v>0</v>
      </c>
      <c r="AZ9" s="53">
        <v>0</v>
      </c>
      <c r="BA9" s="53">
        <v>0</v>
      </c>
      <c r="BB9" s="53">
        <v>0</v>
      </c>
      <c r="BC9" s="53">
        <v>0</v>
      </c>
      <c r="BD9" s="53">
        <v>0</v>
      </c>
      <c r="BE9" s="53">
        <v>0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4</v>
      </c>
      <c r="BN9" s="53">
        <v>122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0</v>
      </c>
      <c r="BV9" s="53">
        <v>0</v>
      </c>
      <c r="BW9" s="53">
        <v>0</v>
      </c>
      <c r="BX9" s="53">
        <v>0</v>
      </c>
      <c r="BY9" s="53">
        <v>0</v>
      </c>
      <c r="BZ9" s="53">
        <v>0</v>
      </c>
      <c r="CA9" s="54">
        <v>0</v>
      </c>
      <c r="CB9" s="50">
        <v>978362</v>
      </c>
      <c r="CC9" s="66">
        <v>200069</v>
      </c>
      <c r="CD9" s="53">
        <v>0</v>
      </c>
      <c r="CE9" s="53">
        <v>0</v>
      </c>
      <c r="CF9" s="53">
        <v>4282</v>
      </c>
      <c r="CG9" s="53">
        <v>24060</v>
      </c>
      <c r="CH9" s="54">
        <v>0</v>
      </c>
      <c r="CI9" s="50">
        <v>1206773</v>
      </c>
    </row>
    <row r="10" spans="1:87" ht="19.5" x14ac:dyDescent="0.25">
      <c r="A10" s="30" t="s">
        <v>216</v>
      </c>
      <c r="B10" s="42" t="s">
        <v>1</v>
      </c>
      <c r="C10" s="43" t="s">
        <v>112</v>
      </c>
      <c r="D10" s="51">
        <v>0</v>
      </c>
      <c r="E10" s="48">
        <v>2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138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0</v>
      </c>
      <c r="BC10" s="48">
        <v>0</v>
      </c>
      <c r="BD10" s="48">
        <v>0</v>
      </c>
      <c r="BE10" s="48">
        <v>0</v>
      </c>
      <c r="BF10" s="48">
        <v>0</v>
      </c>
      <c r="BG10" s="48">
        <v>0</v>
      </c>
      <c r="BH10" s="48">
        <v>0</v>
      </c>
      <c r="BI10" s="48">
        <v>0</v>
      </c>
      <c r="BJ10" s="48">
        <v>0</v>
      </c>
      <c r="BK10" s="48">
        <v>0</v>
      </c>
      <c r="BL10" s="48">
        <v>0</v>
      </c>
      <c r="BM10" s="48">
        <v>0</v>
      </c>
      <c r="BN10" s="48">
        <v>0</v>
      </c>
      <c r="BO10" s="48">
        <v>0</v>
      </c>
      <c r="BP10" s="48">
        <v>0</v>
      </c>
      <c r="BQ10" s="48">
        <v>0</v>
      </c>
      <c r="BR10" s="48">
        <v>0</v>
      </c>
      <c r="BS10" s="48">
        <v>0</v>
      </c>
      <c r="BT10" s="48">
        <v>0</v>
      </c>
      <c r="BU10" s="48">
        <v>0</v>
      </c>
      <c r="BV10" s="48">
        <v>0</v>
      </c>
      <c r="BW10" s="48">
        <v>0</v>
      </c>
      <c r="BX10" s="48">
        <v>0</v>
      </c>
      <c r="BY10" s="48">
        <v>0</v>
      </c>
      <c r="BZ10" s="48">
        <v>0</v>
      </c>
      <c r="CA10" s="55">
        <v>0</v>
      </c>
      <c r="CB10" s="49">
        <v>140</v>
      </c>
      <c r="CC10" s="61">
        <v>0</v>
      </c>
      <c r="CD10" s="48">
        <v>0</v>
      </c>
      <c r="CE10" s="48">
        <v>0</v>
      </c>
      <c r="CF10" s="48">
        <v>0</v>
      </c>
      <c r="CG10" s="48">
        <v>0</v>
      </c>
      <c r="CH10" s="55">
        <v>0</v>
      </c>
      <c r="CI10" s="49">
        <v>140</v>
      </c>
    </row>
    <row r="11" spans="1:87" ht="19.5" x14ac:dyDescent="0.25">
      <c r="A11" s="30" t="s">
        <v>229</v>
      </c>
      <c r="B11" s="42" t="s">
        <v>2</v>
      </c>
      <c r="C11" s="43" t="s">
        <v>113</v>
      </c>
      <c r="D11" s="51">
        <v>0</v>
      </c>
      <c r="E11" s="48">
        <v>0</v>
      </c>
      <c r="F11" s="48">
        <v>20285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21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57</v>
      </c>
      <c r="AF11" s="48">
        <v>1749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12</v>
      </c>
      <c r="BN11" s="48">
        <v>601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0</v>
      </c>
      <c r="BV11" s="48">
        <v>0</v>
      </c>
      <c r="BW11" s="48">
        <v>0</v>
      </c>
      <c r="BX11" s="48">
        <v>0</v>
      </c>
      <c r="BY11" s="48">
        <v>0</v>
      </c>
      <c r="BZ11" s="48">
        <v>0</v>
      </c>
      <c r="CA11" s="55">
        <v>0</v>
      </c>
      <c r="CB11" s="49">
        <v>22725</v>
      </c>
      <c r="CC11" s="61">
        <v>146894</v>
      </c>
      <c r="CD11" s="48">
        <v>0</v>
      </c>
      <c r="CE11" s="48">
        <v>0</v>
      </c>
      <c r="CF11" s="48">
        <v>0</v>
      </c>
      <c r="CG11" s="48">
        <v>0</v>
      </c>
      <c r="CH11" s="55">
        <v>0</v>
      </c>
      <c r="CI11" s="49">
        <v>169619</v>
      </c>
    </row>
    <row r="12" spans="1:87" ht="19.5" x14ac:dyDescent="0.25">
      <c r="A12" s="30" t="s">
        <v>242</v>
      </c>
      <c r="B12" s="42" t="s">
        <v>3</v>
      </c>
      <c r="C12" s="43" t="s">
        <v>114</v>
      </c>
      <c r="D12" s="51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0</v>
      </c>
      <c r="BC12" s="48">
        <v>0</v>
      </c>
      <c r="BD12" s="48">
        <v>0</v>
      </c>
      <c r="BE12" s="48">
        <v>0</v>
      </c>
      <c r="BF12" s="48">
        <v>0</v>
      </c>
      <c r="BG12" s="48">
        <v>0</v>
      </c>
      <c r="BH12" s="48">
        <v>0</v>
      </c>
      <c r="BI12" s="48">
        <v>0</v>
      </c>
      <c r="BJ12" s="48">
        <v>0</v>
      </c>
      <c r="BK12" s="48">
        <v>0</v>
      </c>
      <c r="BL12" s="48">
        <v>0</v>
      </c>
      <c r="BM12" s="48">
        <v>0</v>
      </c>
      <c r="BN12" s="48">
        <v>0</v>
      </c>
      <c r="BO12" s="48">
        <v>0</v>
      </c>
      <c r="BP12" s="48">
        <v>0</v>
      </c>
      <c r="BQ12" s="48">
        <v>0</v>
      </c>
      <c r="BR12" s="48">
        <v>0</v>
      </c>
      <c r="BS12" s="48">
        <v>0</v>
      </c>
      <c r="BT12" s="48">
        <v>0</v>
      </c>
      <c r="BU12" s="48">
        <v>0</v>
      </c>
      <c r="BV12" s="48">
        <v>0</v>
      </c>
      <c r="BW12" s="48">
        <v>0</v>
      </c>
      <c r="BX12" s="48">
        <v>0</v>
      </c>
      <c r="BY12" s="48">
        <v>0</v>
      </c>
      <c r="BZ12" s="48">
        <v>0</v>
      </c>
      <c r="CA12" s="55">
        <v>0</v>
      </c>
      <c r="CB12" s="49">
        <v>0</v>
      </c>
      <c r="CC12" s="61">
        <v>285</v>
      </c>
      <c r="CD12" s="48">
        <v>0</v>
      </c>
      <c r="CE12" s="48">
        <v>0</v>
      </c>
      <c r="CF12" s="48">
        <v>0</v>
      </c>
      <c r="CG12" s="48">
        <v>0</v>
      </c>
      <c r="CH12" s="55">
        <v>0</v>
      </c>
      <c r="CI12" s="49">
        <v>285</v>
      </c>
    </row>
    <row r="13" spans="1:87" ht="19.5" x14ac:dyDescent="0.25">
      <c r="A13" s="30" t="s">
        <v>256</v>
      </c>
      <c r="B13" s="42" t="s">
        <v>4</v>
      </c>
      <c r="C13" s="43" t="s">
        <v>115</v>
      </c>
      <c r="D13" s="51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652</v>
      </c>
      <c r="AF13" s="48">
        <v>2900</v>
      </c>
      <c r="AG13" s="48">
        <v>27</v>
      </c>
      <c r="AH13" s="48">
        <v>0</v>
      </c>
      <c r="AI13" s="48">
        <v>0</v>
      </c>
      <c r="AJ13" s="48">
        <v>0</v>
      </c>
      <c r="AK13" s="48">
        <v>14900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25</v>
      </c>
      <c r="AT13" s="48">
        <v>4</v>
      </c>
      <c r="AU13" s="48">
        <v>6369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0</v>
      </c>
      <c r="BD13" s="48">
        <v>0</v>
      </c>
      <c r="BE13" s="48">
        <v>0</v>
      </c>
      <c r="BF13" s="48">
        <v>0</v>
      </c>
      <c r="BG13" s="48">
        <v>0</v>
      </c>
      <c r="BH13" s="48">
        <v>0</v>
      </c>
      <c r="BI13" s="48">
        <v>0</v>
      </c>
      <c r="BJ13" s="48">
        <v>0</v>
      </c>
      <c r="BK13" s="48">
        <v>0</v>
      </c>
      <c r="BL13" s="48">
        <v>0</v>
      </c>
      <c r="BM13" s="48">
        <v>395</v>
      </c>
      <c r="BN13" s="48">
        <v>350</v>
      </c>
      <c r="BO13" s="48">
        <v>0</v>
      </c>
      <c r="BP13" s="48">
        <v>0</v>
      </c>
      <c r="BQ13" s="48">
        <v>0</v>
      </c>
      <c r="BR13" s="48">
        <v>0</v>
      </c>
      <c r="BS13" s="48">
        <v>0</v>
      </c>
      <c r="BT13" s="48">
        <v>0</v>
      </c>
      <c r="BU13" s="48">
        <v>43</v>
      </c>
      <c r="BV13" s="48">
        <v>0</v>
      </c>
      <c r="BW13" s="48">
        <v>0</v>
      </c>
      <c r="BX13" s="48">
        <v>0</v>
      </c>
      <c r="BY13" s="48">
        <v>48</v>
      </c>
      <c r="BZ13" s="48">
        <v>0</v>
      </c>
      <c r="CA13" s="55">
        <v>0</v>
      </c>
      <c r="CB13" s="49">
        <v>25713</v>
      </c>
      <c r="CC13" s="61">
        <v>367637</v>
      </c>
      <c r="CD13" s="48">
        <v>0</v>
      </c>
      <c r="CE13" s="48">
        <v>0</v>
      </c>
      <c r="CF13" s="48">
        <v>4655</v>
      </c>
      <c r="CG13" s="48">
        <v>0</v>
      </c>
      <c r="CH13" s="55">
        <v>0</v>
      </c>
      <c r="CI13" s="49">
        <v>398005</v>
      </c>
    </row>
    <row r="14" spans="1:87" ht="19.5" x14ac:dyDescent="0.25">
      <c r="A14" s="30" t="s">
        <v>269</v>
      </c>
      <c r="B14" s="42" t="s">
        <v>5</v>
      </c>
      <c r="C14" s="43" t="s">
        <v>116</v>
      </c>
      <c r="D14" s="51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1126</v>
      </c>
      <c r="M14" s="48">
        <v>8914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577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0</v>
      </c>
      <c r="BD14" s="48">
        <v>0</v>
      </c>
      <c r="BE14" s="48">
        <v>0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</v>
      </c>
      <c r="BM14" s="48">
        <v>0</v>
      </c>
      <c r="BN14" s="48">
        <v>0</v>
      </c>
      <c r="BO14" s="48">
        <v>0</v>
      </c>
      <c r="BP14" s="48">
        <v>0</v>
      </c>
      <c r="BQ14" s="48">
        <v>0</v>
      </c>
      <c r="BR14" s="48">
        <v>0</v>
      </c>
      <c r="BS14" s="48">
        <v>0</v>
      </c>
      <c r="BT14" s="48">
        <v>0</v>
      </c>
      <c r="BU14" s="48">
        <v>0</v>
      </c>
      <c r="BV14" s="48">
        <v>0</v>
      </c>
      <c r="BW14" s="48">
        <v>0</v>
      </c>
      <c r="BX14" s="48">
        <v>0</v>
      </c>
      <c r="BY14" s="48">
        <v>0</v>
      </c>
      <c r="BZ14" s="48">
        <v>7</v>
      </c>
      <c r="CA14" s="55">
        <v>0</v>
      </c>
      <c r="CB14" s="49">
        <v>10624</v>
      </c>
      <c r="CC14" s="61">
        <v>253</v>
      </c>
      <c r="CD14" s="48">
        <v>0</v>
      </c>
      <c r="CE14" s="48">
        <v>0</v>
      </c>
      <c r="CF14" s="48">
        <v>73686</v>
      </c>
      <c r="CG14" s="48">
        <v>0</v>
      </c>
      <c r="CH14" s="55">
        <v>0</v>
      </c>
      <c r="CI14" s="49">
        <v>84563</v>
      </c>
    </row>
    <row r="15" spans="1:87" ht="19.5" x14ac:dyDescent="0.25">
      <c r="A15" s="30" t="s">
        <v>282</v>
      </c>
      <c r="B15" s="42" t="s">
        <v>6</v>
      </c>
      <c r="C15" s="43" t="s">
        <v>117</v>
      </c>
      <c r="D15" s="51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1513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>
        <v>0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</v>
      </c>
      <c r="BN15" s="48">
        <v>0</v>
      </c>
      <c r="BO15" s="48">
        <v>0</v>
      </c>
      <c r="BP15" s="48">
        <v>0</v>
      </c>
      <c r="BQ15" s="48">
        <v>0</v>
      </c>
      <c r="BR15" s="48">
        <v>0</v>
      </c>
      <c r="BS15" s="48">
        <v>0</v>
      </c>
      <c r="BT15" s="48">
        <v>0</v>
      </c>
      <c r="BU15" s="48">
        <v>0</v>
      </c>
      <c r="BV15" s="48">
        <v>0</v>
      </c>
      <c r="BW15" s="48">
        <v>0</v>
      </c>
      <c r="BX15" s="48">
        <v>0</v>
      </c>
      <c r="BY15" s="48">
        <v>0</v>
      </c>
      <c r="BZ15" s="48">
        <v>0</v>
      </c>
      <c r="CA15" s="55">
        <v>0</v>
      </c>
      <c r="CB15" s="49">
        <v>1513</v>
      </c>
      <c r="CC15" s="61">
        <v>174</v>
      </c>
      <c r="CD15" s="48">
        <v>0</v>
      </c>
      <c r="CE15" s="48">
        <v>0</v>
      </c>
      <c r="CF15" s="48">
        <v>0</v>
      </c>
      <c r="CG15" s="48">
        <v>0</v>
      </c>
      <c r="CH15" s="55">
        <v>0</v>
      </c>
      <c r="CI15" s="49">
        <v>1687</v>
      </c>
    </row>
    <row r="16" spans="1:87" ht="19.5" x14ac:dyDescent="0.25">
      <c r="A16" s="30" t="s">
        <v>296</v>
      </c>
      <c r="B16" s="42" t="s">
        <v>7</v>
      </c>
      <c r="C16" s="43" t="s">
        <v>118</v>
      </c>
      <c r="D16" s="51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19838</v>
      </c>
      <c r="L16" s="48">
        <v>247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43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146</v>
      </c>
      <c r="AC16" s="48">
        <v>0</v>
      </c>
      <c r="AD16" s="48">
        <v>27905</v>
      </c>
      <c r="AE16" s="48">
        <v>0</v>
      </c>
      <c r="AF16" s="48">
        <v>4702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128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>
        <v>0</v>
      </c>
      <c r="BF16" s="48">
        <v>0</v>
      </c>
      <c r="BG16" s="48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12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55">
        <v>0</v>
      </c>
      <c r="CB16" s="49">
        <v>53021</v>
      </c>
      <c r="CC16" s="61">
        <v>3715</v>
      </c>
      <c r="CD16" s="48">
        <v>0</v>
      </c>
      <c r="CE16" s="48">
        <v>0</v>
      </c>
      <c r="CF16" s="48">
        <v>6056</v>
      </c>
      <c r="CG16" s="48">
        <v>5</v>
      </c>
      <c r="CH16" s="55">
        <v>0</v>
      </c>
      <c r="CI16" s="49">
        <v>62797</v>
      </c>
    </row>
    <row r="17" spans="1:87" ht="19.5" x14ac:dyDescent="0.25">
      <c r="A17" s="30" t="s">
        <v>309</v>
      </c>
      <c r="B17" s="42" t="s">
        <v>8</v>
      </c>
      <c r="C17" s="43" t="s">
        <v>119</v>
      </c>
      <c r="D17" s="51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>
        <v>0</v>
      </c>
      <c r="BF17" s="48">
        <v>0</v>
      </c>
      <c r="BG17" s="48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55">
        <v>0</v>
      </c>
      <c r="CB17" s="49">
        <v>0</v>
      </c>
      <c r="CC17" s="61">
        <v>0</v>
      </c>
      <c r="CD17" s="48">
        <v>0</v>
      </c>
      <c r="CE17" s="48">
        <v>0</v>
      </c>
      <c r="CF17" s="48">
        <v>0</v>
      </c>
      <c r="CG17" s="48">
        <v>0</v>
      </c>
      <c r="CH17" s="55">
        <v>0</v>
      </c>
      <c r="CI17" s="49">
        <v>0</v>
      </c>
    </row>
    <row r="18" spans="1:87" ht="19.5" x14ac:dyDescent="0.25">
      <c r="A18" s="30" t="s">
        <v>322</v>
      </c>
      <c r="B18" s="42" t="s">
        <v>9</v>
      </c>
      <c r="C18" s="43" t="s">
        <v>120</v>
      </c>
      <c r="D18" s="51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6546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8">
        <v>0</v>
      </c>
      <c r="BF18" s="48">
        <v>0</v>
      </c>
      <c r="BG18" s="48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2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55">
        <v>0</v>
      </c>
      <c r="CB18" s="49">
        <v>6548</v>
      </c>
      <c r="CC18" s="61">
        <v>5975</v>
      </c>
      <c r="CD18" s="48">
        <v>0</v>
      </c>
      <c r="CE18" s="48">
        <v>0</v>
      </c>
      <c r="CF18" s="48">
        <v>34933</v>
      </c>
      <c r="CG18" s="48">
        <v>-250</v>
      </c>
      <c r="CH18" s="55">
        <v>0</v>
      </c>
      <c r="CI18" s="49">
        <v>47206</v>
      </c>
    </row>
    <row r="19" spans="1:87" ht="19.5" x14ac:dyDescent="0.25">
      <c r="A19" s="30" t="s">
        <v>337</v>
      </c>
      <c r="B19" s="42" t="s">
        <v>10</v>
      </c>
      <c r="C19" s="43" t="s">
        <v>121</v>
      </c>
      <c r="D19" s="51">
        <v>0</v>
      </c>
      <c r="E19" s="48">
        <v>0</v>
      </c>
      <c r="F19" s="48">
        <v>0</v>
      </c>
      <c r="G19" s="48">
        <v>0</v>
      </c>
      <c r="H19" s="48">
        <v>0</v>
      </c>
      <c r="I19" s="48">
        <v>629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8">
        <v>0</v>
      </c>
      <c r="BF19" s="48">
        <v>0</v>
      </c>
      <c r="BG19" s="48">
        <v>0</v>
      </c>
      <c r="BH19" s="48">
        <v>0</v>
      </c>
      <c r="BI19" s="48">
        <v>78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55">
        <v>0</v>
      </c>
      <c r="CB19" s="49">
        <v>707</v>
      </c>
      <c r="CC19" s="61">
        <v>7149</v>
      </c>
      <c r="CD19" s="48">
        <v>0</v>
      </c>
      <c r="CE19" s="48">
        <v>0</v>
      </c>
      <c r="CF19" s="48">
        <v>0</v>
      </c>
      <c r="CG19" s="48">
        <v>0</v>
      </c>
      <c r="CH19" s="55">
        <v>0</v>
      </c>
      <c r="CI19" s="49">
        <v>7856</v>
      </c>
    </row>
    <row r="20" spans="1:87" ht="19.5" x14ac:dyDescent="0.25">
      <c r="A20" s="30" t="s">
        <v>349</v>
      </c>
      <c r="B20" s="42" t="s">
        <v>11</v>
      </c>
      <c r="C20" s="43" t="s">
        <v>122</v>
      </c>
      <c r="D20" s="51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1289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72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8">
        <v>0</v>
      </c>
      <c r="BF20" s="48">
        <v>0</v>
      </c>
      <c r="BG20" s="48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55">
        <v>0</v>
      </c>
      <c r="CB20" s="49">
        <v>1361</v>
      </c>
      <c r="CC20" s="61">
        <v>12617</v>
      </c>
      <c r="CD20" s="48">
        <v>0</v>
      </c>
      <c r="CE20" s="48">
        <v>0</v>
      </c>
      <c r="CF20" s="48">
        <v>0</v>
      </c>
      <c r="CG20" s="48">
        <v>0</v>
      </c>
      <c r="CH20" s="55">
        <v>0</v>
      </c>
      <c r="CI20" s="49">
        <v>13978</v>
      </c>
    </row>
    <row r="21" spans="1:87" ht="19.5" x14ac:dyDescent="0.25">
      <c r="A21" s="30" t="s">
        <v>362</v>
      </c>
      <c r="B21" s="42" t="s">
        <v>12</v>
      </c>
      <c r="C21" s="43" t="s">
        <v>123</v>
      </c>
      <c r="D21" s="51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55">
        <v>0</v>
      </c>
      <c r="CB21" s="49">
        <v>0</v>
      </c>
      <c r="CC21" s="61">
        <v>0</v>
      </c>
      <c r="CD21" s="48">
        <v>0</v>
      </c>
      <c r="CE21" s="48">
        <v>0</v>
      </c>
      <c r="CF21" s="48">
        <v>0</v>
      </c>
      <c r="CG21" s="48">
        <v>0</v>
      </c>
      <c r="CH21" s="55">
        <v>0</v>
      </c>
      <c r="CI21" s="49">
        <v>0</v>
      </c>
    </row>
    <row r="22" spans="1:87" ht="19.5" x14ac:dyDescent="0.25">
      <c r="A22" s="30" t="s">
        <v>376</v>
      </c>
      <c r="B22" s="42" t="s">
        <v>13</v>
      </c>
      <c r="C22" s="43" t="s">
        <v>124</v>
      </c>
      <c r="D22" s="51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8">
        <v>0</v>
      </c>
      <c r="BF22" s="48">
        <v>0</v>
      </c>
      <c r="BG22" s="48">
        <v>48</v>
      </c>
      <c r="BH22" s="48">
        <v>0</v>
      </c>
      <c r="BI22" s="48">
        <v>0</v>
      </c>
      <c r="BJ22" s="48">
        <v>0</v>
      </c>
      <c r="BK22" s="48">
        <v>8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55">
        <v>0</v>
      </c>
      <c r="CB22" s="49">
        <v>56</v>
      </c>
      <c r="CC22" s="61">
        <v>0</v>
      </c>
      <c r="CD22" s="48">
        <v>0</v>
      </c>
      <c r="CE22" s="48">
        <v>0</v>
      </c>
      <c r="CF22" s="48">
        <v>0</v>
      </c>
      <c r="CG22" s="48">
        <v>0</v>
      </c>
      <c r="CH22" s="55">
        <v>0</v>
      </c>
      <c r="CI22" s="49">
        <v>56</v>
      </c>
    </row>
    <row r="23" spans="1:87" ht="19.5" x14ac:dyDescent="0.25">
      <c r="A23" s="30" t="s">
        <v>389</v>
      </c>
      <c r="B23" s="42" t="s">
        <v>14</v>
      </c>
      <c r="C23" s="43" t="s">
        <v>125</v>
      </c>
      <c r="D23" s="51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366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3124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8">
        <v>0</v>
      </c>
      <c r="BF23" s="48">
        <v>0</v>
      </c>
      <c r="BG23" s="48">
        <v>0</v>
      </c>
      <c r="BH23" s="48">
        <v>0</v>
      </c>
      <c r="BI23" s="48">
        <v>1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55">
        <v>0</v>
      </c>
      <c r="CB23" s="49">
        <v>3491</v>
      </c>
      <c r="CC23" s="61">
        <v>0</v>
      </c>
      <c r="CD23" s="48">
        <v>0</v>
      </c>
      <c r="CE23" s="48">
        <v>0</v>
      </c>
      <c r="CF23" s="48">
        <v>0</v>
      </c>
      <c r="CG23" s="48">
        <v>-21</v>
      </c>
      <c r="CH23" s="55">
        <v>0</v>
      </c>
      <c r="CI23" s="49">
        <v>3470</v>
      </c>
    </row>
    <row r="24" spans="1:87" ht="19.5" x14ac:dyDescent="0.25">
      <c r="A24" s="30" t="s">
        <v>402</v>
      </c>
      <c r="B24" s="42" t="s">
        <v>15</v>
      </c>
      <c r="C24" s="43" t="s">
        <v>126</v>
      </c>
      <c r="D24" s="51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91</v>
      </c>
      <c r="AC24" s="48">
        <v>0</v>
      </c>
      <c r="AD24" s="48">
        <v>0</v>
      </c>
      <c r="AE24" s="48">
        <v>94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738</v>
      </c>
      <c r="AS24" s="48">
        <v>0</v>
      </c>
      <c r="AT24" s="48">
        <v>577</v>
      </c>
      <c r="AU24" s="48">
        <v>22</v>
      </c>
      <c r="AV24" s="48">
        <v>290</v>
      </c>
      <c r="AW24" s="48">
        <v>0</v>
      </c>
      <c r="AX24" s="48">
        <v>16762</v>
      </c>
      <c r="AY24" s="48">
        <v>109</v>
      </c>
      <c r="AZ24" s="48">
        <v>273</v>
      </c>
      <c r="BA24" s="48">
        <v>0</v>
      </c>
      <c r="BB24" s="48">
        <v>0</v>
      </c>
      <c r="BC24" s="48">
        <v>0</v>
      </c>
      <c r="BD24" s="48">
        <v>0</v>
      </c>
      <c r="BE24" s="48">
        <v>0</v>
      </c>
      <c r="BF24" s="48">
        <v>0</v>
      </c>
      <c r="BG24" s="48">
        <v>0</v>
      </c>
      <c r="BH24" s="48">
        <v>0</v>
      </c>
      <c r="BI24" s="48">
        <v>42810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55">
        <v>0</v>
      </c>
      <c r="CB24" s="49">
        <v>61766</v>
      </c>
      <c r="CC24" s="61">
        <v>1042</v>
      </c>
      <c r="CD24" s="48">
        <v>0</v>
      </c>
      <c r="CE24" s="48">
        <v>0</v>
      </c>
      <c r="CF24" s="48">
        <v>0</v>
      </c>
      <c r="CG24" s="48">
        <v>460</v>
      </c>
      <c r="CH24" s="55">
        <v>0</v>
      </c>
      <c r="CI24" s="49">
        <v>63268</v>
      </c>
    </row>
    <row r="25" spans="1:87" ht="19.5" x14ac:dyDescent="0.25">
      <c r="A25" s="30" t="s">
        <v>416</v>
      </c>
      <c r="B25" s="42" t="s">
        <v>16</v>
      </c>
      <c r="C25" s="43" t="s">
        <v>127</v>
      </c>
      <c r="D25" s="51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7729</v>
      </c>
      <c r="U25" s="48">
        <v>0</v>
      </c>
      <c r="V25" s="48">
        <v>3356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9148</v>
      </c>
      <c r="AF25" s="48">
        <v>11624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8">
        <v>0</v>
      </c>
      <c r="BF25" s="48">
        <v>0</v>
      </c>
      <c r="BG25" s="48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55">
        <v>0</v>
      </c>
      <c r="CB25" s="49">
        <v>31857</v>
      </c>
      <c r="CC25" s="61">
        <v>97533</v>
      </c>
      <c r="CD25" s="48">
        <v>0</v>
      </c>
      <c r="CE25" s="48">
        <v>0</v>
      </c>
      <c r="CF25" s="48">
        <v>0</v>
      </c>
      <c r="CG25" s="48">
        <v>0</v>
      </c>
      <c r="CH25" s="55">
        <v>0</v>
      </c>
      <c r="CI25" s="49">
        <v>129390</v>
      </c>
    </row>
    <row r="26" spans="1:87" ht="19.5" x14ac:dyDescent="0.25">
      <c r="A26" s="30" t="s">
        <v>428</v>
      </c>
      <c r="B26" s="42" t="s">
        <v>17</v>
      </c>
      <c r="C26" s="43" t="s">
        <v>128</v>
      </c>
      <c r="D26" s="51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273</v>
      </c>
      <c r="N26" s="48">
        <v>0</v>
      </c>
      <c r="O26" s="48">
        <v>2277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43644</v>
      </c>
      <c r="V26" s="48">
        <v>294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46384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8">
        <v>0</v>
      </c>
      <c r="BF26" s="48">
        <v>0</v>
      </c>
      <c r="BG26" s="48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124241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55">
        <v>0</v>
      </c>
      <c r="CB26" s="49">
        <v>217113</v>
      </c>
      <c r="CC26" s="61">
        <v>33811</v>
      </c>
      <c r="CD26" s="48">
        <v>0</v>
      </c>
      <c r="CE26" s="48">
        <v>0</v>
      </c>
      <c r="CF26" s="48">
        <v>0</v>
      </c>
      <c r="CG26" s="48">
        <v>-8491</v>
      </c>
      <c r="CH26" s="55">
        <v>0</v>
      </c>
      <c r="CI26" s="49">
        <v>242433</v>
      </c>
    </row>
    <row r="27" spans="1:87" ht="19.5" x14ac:dyDescent="0.25">
      <c r="A27" s="30" t="s">
        <v>442</v>
      </c>
      <c r="B27" s="42" t="s">
        <v>18</v>
      </c>
      <c r="C27" s="43" t="s">
        <v>129</v>
      </c>
      <c r="D27" s="51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55">
        <v>0</v>
      </c>
      <c r="CB27" s="49">
        <v>0</v>
      </c>
      <c r="CC27" s="61">
        <v>195</v>
      </c>
      <c r="CD27" s="48">
        <v>0</v>
      </c>
      <c r="CE27" s="48">
        <v>0</v>
      </c>
      <c r="CF27" s="48">
        <v>0</v>
      </c>
      <c r="CG27" s="48">
        <v>3</v>
      </c>
      <c r="CH27" s="55">
        <v>0</v>
      </c>
      <c r="CI27" s="49">
        <v>198</v>
      </c>
    </row>
    <row r="28" spans="1:87" ht="19.5" x14ac:dyDescent="0.25">
      <c r="A28" s="30" t="s">
        <v>455</v>
      </c>
      <c r="B28" s="42" t="s">
        <v>19</v>
      </c>
      <c r="C28" s="43" t="s">
        <v>130</v>
      </c>
      <c r="D28" s="51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186648</v>
      </c>
      <c r="U28" s="48">
        <v>19565</v>
      </c>
      <c r="V28" s="48">
        <v>9901</v>
      </c>
      <c r="W28" s="48">
        <v>165815</v>
      </c>
      <c r="X28" s="48">
        <v>39</v>
      </c>
      <c r="Y28" s="48">
        <v>13993</v>
      </c>
      <c r="Z28" s="48">
        <v>0</v>
      </c>
      <c r="AA28" s="48">
        <v>0</v>
      </c>
      <c r="AB28" s="48">
        <v>611</v>
      </c>
      <c r="AC28" s="48">
        <v>7</v>
      </c>
      <c r="AD28" s="48">
        <v>0</v>
      </c>
      <c r="AE28" s="48">
        <v>844775</v>
      </c>
      <c r="AF28" s="48">
        <v>9137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2267</v>
      </c>
      <c r="AT28" s="48">
        <v>497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41</v>
      </c>
      <c r="BN28" s="48">
        <v>3009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55">
        <v>0</v>
      </c>
      <c r="CB28" s="49">
        <v>1256305</v>
      </c>
      <c r="CC28" s="61">
        <v>39221</v>
      </c>
      <c r="CD28" s="48">
        <v>0</v>
      </c>
      <c r="CE28" s="48">
        <v>0</v>
      </c>
      <c r="CF28" s="48">
        <v>0</v>
      </c>
      <c r="CG28" s="48">
        <v>-17854</v>
      </c>
      <c r="CH28" s="55">
        <v>0</v>
      </c>
      <c r="CI28" s="49">
        <v>1277672</v>
      </c>
    </row>
    <row r="29" spans="1:87" ht="19.5" x14ac:dyDescent="0.25">
      <c r="A29" s="30" t="s">
        <v>468</v>
      </c>
      <c r="B29" s="42" t="s">
        <v>20</v>
      </c>
      <c r="C29" s="43" t="s">
        <v>131</v>
      </c>
      <c r="D29" s="51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1099</v>
      </c>
      <c r="AC29" s="48">
        <v>160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8">
        <v>0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55">
        <v>0</v>
      </c>
      <c r="CB29" s="49">
        <v>1259</v>
      </c>
      <c r="CC29" s="61">
        <v>21938</v>
      </c>
      <c r="CD29" s="48">
        <v>0</v>
      </c>
      <c r="CE29" s="48">
        <v>0</v>
      </c>
      <c r="CF29" s="48">
        <v>0</v>
      </c>
      <c r="CG29" s="48">
        <v>0</v>
      </c>
      <c r="CH29" s="55">
        <v>0</v>
      </c>
      <c r="CI29" s="49">
        <v>23197</v>
      </c>
    </row>
    <row r="30" spans="1:87" ht="19.5" x14ac:dyDescent="0.25">
      <c r="A30" s="30" t="s">
        <v>483</v>
      </c>
      <c r="B30" s="42" t="s">
        <v>21</v>
      </c>
      <c r="C30" s="43" t="s">
        <v>132</v>
      </c>
      <c r="D30" s="51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8">
        <v>0</v>
      </c>
      <c r="BF30" s="48">
        <v>0</v>
      </c>
      <c r="BG30" s="48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55">
        <v>0</v>
      </c>
      <c r="CB30" s="49">
        <v>0</v>
      </c>
      <c r="CC30" s="61">
        <v>115621</v>
      </c>
      <c r="CD30" s="48">
        <v>0</v>
      </c>
      <c r="CE30" s="48">
        <v>0</v>
      </c>
      <c r="CF30" s="48">
        <v>0</v>
      </c>
      <c r="CG30" s="48">
        <v>0</v>
      </c>
      <c r="CH30" s="55">
        <v>0</v>
      </c>
      <c r="CI30" s="49">
        <v>115621</v>
      </c>
    </row>
    <row r="31" spans="1:87" ht="19.5" x14ac:dyDescent="0.25">
      <c r="A31" s="30" t="s">
        <v>496</v>
      </c>
      <c r="B31" s="42" t="s">
        <v>22</v>
      </c>
      <c r="C31" s="43" t="s">
        <v>133</v>
      </c>
      <c r="D31" s="51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4550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1</v>
      </c>
      <c r="Z31" s="48">
        <v>3</v>
      </c>
      <c r="AA31" s="48">
        <v>0</v>
      </c>
      <c r="AB31" s="48">
        <v>9</v>
      </c>
      <c r="AC31" s="48">
        <v>1915</v>
      </c>
      <c r="AD31" s="48">
        <v>0</v>
      </c>
      <c r="AE31" s="48">
        <v>36</v>
      </c>
      <c r="AF31" s="48">
        <v>226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55">
        <v>0</v>
      </c>
      <c r="CB31" s="49">
        <v>6740</v>
      </c>
      <c r="CC31" s="61">
        <v>34796</v>
      </c>
      <c r="CD31" s="48">
        <v>0</v>
      </c>
      <c r="CE31" s="48">
        <v>0</v>
      </c>
      <c r="CF31" s="48">
        <v>0</v>
      </c>
      <c r="CG31" s="48">
        <v>0</v>
      </c>
      <c r="CH31" s="55">
        <v>0</v>
      </c>
      <c r="CI31" s="49">
        <v>41536</v>
      </c>
    </row>
    <row r="32" spans="1:87" ht="19.5" x14ac:dyDescent="0.25">
      <c r="A32" s="30" t="s">
        <v>509</v>
      </c>
      <c r="B32" s="42" t="s">
        <v>23</v>
      </c>
      <c r="C32" s="43" t="s">
        <v>134</v>
      </c>
      <c r="D32" s="51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1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3</v>
      </c>
      <c r="AA32" s="48">
        <v>1104</v>
      </c>
      <c r="AB32" s="48">
        <v>289</v>
      </c>
      <c r="AC32" s="48">
        <v>0</v>
      </c>
      <c r="AD32" s="48">
        <v>0</v>
      </c>
      <c r="AE32" s="48">
        <v>0</v>
      </c>
      <c r="AF32" s="48">
        <v>599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551</v>
      </c>
      <c r="AS32" s="48">
        <v>0</v>
      </c>
      <c r="AT32" s="48">
        <v>89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8">
        <v>0</v>
      </c>
      <c r="BF32" s="48">
        <v>0</v>
      </c>
      <c r="BG32" s="48">
        <v>0</v>
      </c>
      <c r="BH32" s="48">
        <v>0</v>
      </c>
      <c r="BI32" s="48">
        <v>0</v>
      </c>
      <c r="BJ32" s="48">
        <v>0</v>
      </c>
      <c r="BK32" s="48">
        <v>359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55">
        <v>0</v>
      </c>
      <c r="CB32" s="49">
        <v>2995</v>
      </c>
      <c r="CC32" s="61">
        <v>120581</v>
      </c>
      <c r="CD32" s="48">
        <v>0</v>
      </c>
      <c r="CE32" s="48">
        <v>0</v>
      </c>
      <c r="CF32" s="48">
        <v>0</v>
      </c>
      <c r="CG32" s="48">
        <v>232</v>
      </c>
      <c r="CH32" s="55">
        <v>0</v>
      </c>
      <c r="CI32" s="49">
        <v>123808</v>
      </c>
    </row>
    <row r="33" spans="1:87" ht="19.5" x14ac:dyDescent="0.25">
      <c r="A33" s="30" t="s">
        <v>524</v>
      </c>
      <c r="B33" s="42" t="s">
        <v>24</v>
      </c>
      <c r="C33" s="43" t="s">
        <v>135</v>
      </c>
      <c r="D33" s="51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7368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8">
        <v>0</v>
      </c>
      <c r="BF33" s="48">
        <v>0</v>
      </c>
      <c r="BG33" s="48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55">
        <v>0</v>
      </c>
      <c r="CB33" s="49">
        <v>7368</v>
      </c>
      <c r="CC33" s="61">
        <v>150007</v>
      </c>
      <c r="CD33" s="48">
        <v>0</v>
      </c>
      <c r="CE33" s="48">
        <v>0</v>
      </c>
      <c r="CF33" s="48">
        <v>0</v>
      </c>
      <c r="CG33" s="48">
        <v>5299</v>
      </c>
      <c r="CH33" s="55">
        <v>0</v>
      </c>
      <c r="CI33" s="49">
        <v>162674</v>
      </c>
    </row>
    <row r="34" spans="1:87" ht="19.5" x14ac:dyDescent="0.25">
      <c r="A34" s="30" t="s">
        <v>779</v>
      </c>
      <c r="B34" s="42" t="s">
        <v>25</v>
      </c>
      <c r="C34" s="43" t="s">
        <v>136</v>
      </c>
      <c r="D34" s="51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8">
        <v>0</v>
      </c>
      <c r="BF34" s="48">
        <v>0</v>
      </c>
      <c r="BG34" s="48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55">
        <v>0</v>
      </c>
      <c r="CB34" s="49">
        <v>0</v>
      </c>
      <c r="CC34" s="61">
        <v>15787</v>
      </c>
      <c r="CD34" s="48">
        <v>0</v>
      </c>
      <c r="CE34" s="48">
        <v>0</v>
      </c>
      <c r="CF34" s="48">
        <v>0</v>
      </c>
      <c r="CG34" s="48">
        <v>0</v>
      </c>
      <c r="CH34" s="55">
        <v>0</v>
      </c>
      <c r="CI34" s="49">
        <v>15787</v>
      </c>
    </row>
    <row r="35" spans="1:87" ht="19.5" x14ac:dyDescent="0.25">
      <c r="A35" s="30" t="s">
        <v>780</v>
      </c>
      <c r="B35" s="42" t="s">
        <v>26</v>
      </c>
      <c r="C35" s="43" t="s">
        <v>137</v>
      </c>
      <c r="D35" s="51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796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55">
        <v>0</v>
      </c>
      <c r="CB35" s="49">
        <v>796</v>
      </c>
      <c r="CC35" s="61">
        <v>68461</v>
      </c>
      <c r="CD35" s="48">
        <v>0</v>
      </c>
      <c r="CE35" s="48">
        <v>0</v>
      </c>
      <c r="CF35" s="48">
        <v>0</v>
      </c>
      <c r="CG35" s="48">
        <v>956</v>
      </c>
      <c r="CH35" s="55">
        <v>0</v>
      </c>
      <c r="CI35" s="49">
        <v>70213</v>
      </c>
    </row>
    <row r="36" spans="1:87" ht="19.5" x14ac:dyDescent="0.25">
      <c r="A36" s="30" t="s">
        <v>781</v>
      </c>
      <c r="B36" s="42" t="s">
        <v>27</v>
      </c>
      <c r="C36" s="43" t="s">
        <v>138</v>
      </c>
      <c r="D36" s="51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4949</v>
      </c>
      <c r="N36" s="48">
        <v>0</v>
      </c>
      <c r="O36" s="48">
        <v>135671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84668</v>
      </c>
      <c r="AF36" s="48">
        <v>2462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35106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55">
        <v>0</v>
      </c>
      <c r="CB36" s="49">
        <v>262856</v>
      </c>
      <c r="CC36" s="61">
        <v>210966</v>
      </c>
      <c r="CD36" s="48">
        <v>0</v>
      </c>
      <c r="CE36" s="48">
        <v>0</v>
      </c>
      <c r="CF36" s="48">
        <v>0</v>
      </c>
      <c r="CG36" s="48">
        <v>17751</v>
      </c>
      <c r="CH36" s="55">
        <v>0</v>
      </c>
      <c r="CI36" s="49">
        <v>491573</v>
      </c>
    </row>
    <row r="37" spans="1:87" ht="19.5" x14ac:dyDescent="0.25">
      <c r="A37" s="30" t="s">
        <v>782</v>
      </c>
      <c r="B37" s="42" t="s">
        <v>28</v>
      </c>
      <c r="C37" s="43" t="s">
        <v>139</v>
      </c>
      <c r="D37" s="51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374</v>
      </c>
      <c r="U37" s="48">
        <v>311</v>
      </c>
      <c r="V37" s="48">
        <v>1</v>
      </c>
      <c r="W37" s="48">
        <v>29</v>
      </c>
      <c r="X37" s="48">
        <v>6319</v>
      </c>
      <c r="Y37" s="48">
        <v>173</v>
      </c>
      <c r="Z37" s="48">
        <v>570</v>
      </c>
      <c r="AA37" s="48">
        <v>0</v>
      </c>
      <c r="AB37" s="48">
        <v>13363</v>
      </c>
      <c r="AC37" s="48">
        <v>889</v>
      </c>
      <c r="AD37" s="48">
        <v>3</v>
      </c>
      <c r="AE37" s="48">
        <v>3135</v>
      </c>
      <c r="AF37" s="48">
        <v>15404</v>
      </c>
      <c r="AG37" s="48">
        <v>0</v>
      </c>
      <c r="AH37" s="48">
        <v>147507</v>
      </c>
      <c r="AI37" s="48">
        <v>1586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3447</v>
      </c>
      <c r="AS37" s="48">
        <v>183</v>
      </c>
      <c r="AT37" s="48">
        <v>1719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8">
        <v>0</v>
      </c>
      <c r="BF37" s="48">
        <v>0</v>
      </c>
      <c r="BG37" s="48">
        <v>0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0</v>
      </c>
      <c r="BN37" s="48">
        <v>12296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55">
        <v>0</v>
      </c>
      <c r="CB37" s="49">
        <v>207309</v>
      </c>
      <c r="CC37" s="61">
        <v>414677</v>
      </c>
      <c r="CD37" s="48">
        <v>0</v>
      </c>
      <c r="CE37" s="48">
        <v>0</v>
      </c>
      <c r="CF37" s="48">
        <v>0</v>
      </c>
      <c r="CG37" s="48">
        <v>-10480</v>
      </c>
      <c r="CH37" s="55">
        <v>0</v>
      </c>
      <c r="CI37" s="49">
        <v>611506</v>
      </c>
    </row>
    <row r="38" spans="1:87" ht="19.5" x14ac:dyDescent="0.25">
      <c r="A38" s="30" t="s">
        <v>783</v>
      </c>
      <c r="B38" s="42" t="s">
        <v>29</v>
      </c>
      <c r="C38" s="43" t="s">
        <v>140</v>
      </c>
      <c r="D38" s="51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86</v>
      </c>
      <c r="Y38" s="48">
        <v>0</v>
      </c>
      <c r="Z38" s="48">
        <v>17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769</v>
      </c>
      <c r="AG38" s="48">
        <v>42</v>
      </c>
      <c r="AH38" s="48">
        <v>0</v>
      </c>
      <c r="AI38" s="48">
        <v>297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8">
        <v>0</v>
      </c>
      <c r="BF38" s="48">
        <v>0</v>
      </c>
      <c r="BG38" s="48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27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29</v>
      </c>
      <c r="CA38" s="55">
        <v>0</v>
      </c>
      <c r="CB38" s="49">
        <v>1267</v>
      </c>
      <c r="CC38" s="61">
        <v>139293</v>
      </c>
      <c r="CD38" s="48">
        <v>0</v>
      </c>
      <c r="CE38" s="48">
        <v>0</v>
      </c>
      <c r="CF38" s="48">
        <v>0</v>
      </c>
      <c r="CG38" s="48">
        <v>0</v>
      </c>
      <c r="CH38" s="55">
        <v>0</v>
      </c>
      <c r="CI38" s="49">
        <v>140560</v>
      </c>
    </row>
    <row r="39" spans="1:87" ht="19.5" x14ac:dyDescent="0.25">
      <c r="A39" s="30" t="s">
        <v>784</v>
      </c>
      <c r="B39" s="42" t="s">
        <v>30</v>
      </c>
      <c r="C39" s="43" t="s">
        <v>141</v>
      </c>
      <c r="D39" s="51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8">
        <v>0</v>
      </c>
      <c r="BF39" s="48">
        <v>0</v>
      </c>
      <c r="BG39" s="48">
        <v>0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55">
        <v>0</v>
      </c>
      <c r="CB39" s="49">
        <v>0</v>
      </c>
      <c r="CC39" s="61">
        <v>38180</v>
      </c>
      <c r="CD39" s="48">
        <v>0</v>
      </c>
      <c r="CE39" s="48">
        <v>0</v>
      </c>
      <c r="CF39" s="48">
        <v>0</v>
      </c>
      <c r="CG39" s="48">
        <v>136</v>
      </c>
      <c r="CH39" s="55">
        <v>0</v>
      </c>
      <c r="CI39" s="49">
        <v>38316</v>
      </c>
    </row>
    <row r="40" spans="1:87" ht="19.5" x14ac:dyDescent="0.25">
      <c r="A40" s="30" t="s">
        <v>785</v>
      </c>
      <c r="B40" s="42" t="s">
        <v>31</v>
      </c>
      <c r="C40" s="43" t="s">
        <v>142</v>
      </c>
      <c r="D40" s="51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29694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90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8">
        <v>0</v>
      </c>
      <c r="BF40" s="48">
        <v>0</v>
      </c>
      <c r="BG40" s="48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349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55">
        <v>0</v>
      </c>
      <c r="CB40" s="49">
        <v>30133</v>
      </c>
      <c r="CC40" s="61">
        <v>237619</v>
      </c>
      <c r="CD40" s="48">
        <v>0</v>
      </c>
      <c r="CE40" s="48">
        <v>0</v>
      </c>
      <c r="CF40" s="48">
        <v>0</v>
      </c>
      <c r="CG40" s="48">
        <v>-5259</v>
      </c>
      <c r="CH40" s="55">
        <v>0</v>
      </c>
      <c r="CI40" s="49">
        <v>262493</v>
      </c>
    </row>
    <row r="41" spans="1:87" ht="19.5" x14ac:dyDescent="0.25">
      <c r="A41" s="30" t="s">
        <v>786</v>
      </c>
      <c r="B41" s="42" t="s">
        <v>32</v>
      </c>
      <c r="C41" s="43" t="s">
        <v>143</v>
      </c>
      <c r="D41" s="51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55">
        <v>0</v>
      </c>
      <c r="CB41" s="49">
        <v>0</v>
      </c>
      <c r="CC41" s="61">
        <v>98679</v>
      </c>
      <c r="CD41" s="48">
        <v>0</v>
      </c>
      <c r="CE41" s="48">
        <v>0</v>
      </c>
      <c r="CF41" s="48">
        <v>0</v>
      </c>
      <c r="CG41" s="48">
        <v>834</v>
      </c>
      <c r="CH41" s="55">
        <v>0</v>
      </c>
      <c r="CI41" s="49">
        <v>99513</v>
      </c>
    </row>
    <row r="42" spans="1:87" ht="19.5" x14ac:dyDescent="0.25">
      <c r="A42" s="30" t="s">
        <v>787</v>
      </c>
      <c r="B42" s="42" t="s">
        <v>33</v>
      </c>
      <c r="C42" s="43" t="s">
        <v>144</v>
      </c>
      <c r="D42" s="51">
        <v>0</v>
      </c>
      <c r="E42" s="48">
        <v>0</v>
      </c>
      <c r="F42" s="48">
        <v>0</v>
      </c>
      <c r="G42" s="48">
        <v>0</v>
      </c>
      <c r="H42" s="48">
        <v>0</v>
      </c>
      <c r="I42" s="48">
        <v>275</v>
      </c>
      <c r="J42" s="48">
        <v>0</v>
      </c>
      <c r="K42" s="48">
        <v>0</v>
      </c>
      <c r="L42" s="48">
        <v>30</v>
      </c>
      <c r="M42" s="48">
        <v>0</v>
      </c>
      <c r="N42" s="48">
        <v>0</v>
      </c>
      <c r="O42" s="48">
        <v>410</v>
      </c>
      <c r="P42" s="48">
        <v>59</v>
      </c>
      <c r="Q42" s="48">
        <v>586</v>
      </c>
      <c r="R42" s="48">
        <v>0</v>
      </c>
      <c r="S42" s="48">
        <v>0</v>
      </c>
      <c r="T42" s="48">
        <v>0</v>
      </c>
      <c r="U42" s="48">
        <v>1656</v>
      </c>
      <c r="V42" s="48">
        <v>0</v>
      </c>
      <c r="W42" s="48">
        <v>0</v>
      </c>
      <c r="X42" s="48">
        <v>21</v>
      </c>
      <c r="Y42" s="48">
        <v>0</v>
      </c>
      <c r="Z42" s="48">
        <v>0</v>
      </c>
      <c r="AA42" s="48">
        <v>0</v>
      </c>
      <c r="AB42" s="48">
        <v>69</v>
      </c>
      <c r="AC42" s="48">
        <v>0</v>
      </c>
      <c r="AD42" s="48">
        <v>3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46235</v>
      </c>
      <c r="AL42" s="48">
        <v>165444</v>
      </c>
      <c r="AM42" s="48">
        <v>1009</v>
      </c>
      <c r="AN42" s="48">
        <v>5259</v>
      </c>
      <c r="AO42" s="48">
        <v>60</v>
      </c>
      <c r="AP42" s="48">
        <v>22</v>
      </c>
      <c r="AQ42" s="48">
        <v>25</v>
      </c>
      <c r="AR42" s="48">
        <v>313</v>
      </c>
      <c r="AS42" s="48">
        <v>151</v>
      </c>
      <c r="AT42" s="48">
        <v>58</v>
      </c>
      <c r="AU42" s="48">
        <v>5125</v>
      </c>
      <c r="AV42" s="48">
        <v>1211</v>
      </c>
      <c r="AW42" s="48">
        <v>11</v>
      </c>
      <c r="AX42" s="48">
        <v>0</v>
      </c>
      <c r="AY42" s="48">
        <v>0</v>
      </c>
      <c r="AZ42" s="48">
        <v>50</v>
      </c>
      <c r="BA42" s="48">
        <v>3</v>
      </c>
      <c r="BB42" s="48">
        <v>306</v>
      </c>
      <c r="BC42" s="48">
        <v>11</v>
      </c>
      <c r="BD42" s="48">
        <v>988</v>
      </c>
      <c r="BE42" s="48">
        <v>14400</v>
      </c>
      <c r="BF42" s="48">
        <v>986</v>
      </c>
      <c r="BG42" s="48">
        <v>81</v>
      </c>
      <c r="BH42" s="48">
        <v>0</v>
      </c>
      <c r="BI42" s="48">
        <v>224</v>
      </c>
      <c r="BJ42" s="48">
        <v>14773</v>
      </c>
      <c r="BK42" s="48">
        <v>238</v>
      </c>
      <c r="BL42" s="48">
        <v>0</v>
      </c>
      <c r="BM42" s="48">
        <v>67</v>
      </c>
      <c r="BN42" s="48">
        <v>2041</v>
      </c>
      <c r="BO42" s="48">
        <v>28</v>
      </c>
      <c r="BP42" s="48">
        <v>0</v>
      </c>
      <c r="BQ42" s="48">
        <v>0</v>
      </c>
      <c r="BR42" s="48">
        <v>0</v>
      </c>
      <c r="BS42" s="48">
        <v>0</v>
      </c>
      <c r="BT42" s="48">
        <v>2068</v>
      </c>
      <c r="BU42" s="48">
        <v>0</v>
      </c>
      <c r="BV42" s="48">
        <v>40</v>
      </c>
      <c r="BW42" s="48">
        <v>0</v>
      </c>
      <c r="BX42" s="48">
        <v>0</v>
      </c>
      <c r="BY42" s="48">
        <v>0</v>
      </c>
      <c r="BZ42" s="48">
        <v>0</v>
      </c>
      <c r="CA42" s="55">
        <v>0</v>
      </c>
      <c r="CB42" s="49">
        <v>264336</v>
      </c>
      <c r="CC42" s="61">
        <v>266717</v>
      </c>
      <c r="CD42" s="48">
        <v>0</v>
      </c>
      <c r="CE42" s="48">
        <v>0</v>
      </c>
      <c r="CF42" s="48">
        <v>0</v>
      </c>
      <c r="CG42" s="48">
        <v>-3481</v>
      </c>
      <c r="CH42" s="55">
        <v>0</v>
      </c>
      <c r="CI42" s="49">
        <v>527572</v>
      </c>
    </row>
    <row r="43" spans="1:87" ht="19.5" x14ac:dyDescent="0.25">
      <c r="A43" s="30" t="s">
        <v>595</v>
      </c>
      <c r="B43" s="42" t="s">
        <v>34</v>
      </c>
      <c r="C43" s="43" t="s">
        <v>145</v>
      </c>
      <c r="D43" s="51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2731</v>
      </c>
      <c r="AL43" s="48">
        <v>30399</v>
      </c>
      <c r="AM43" s="48">
        <v>288</v>
      </c>
      <c r="AN43" s="48">
        <v>0</v>
      </c>
      <c r="AO43" s="48">
        <v>0</v>
      </c>
      <c r="AP43" s="48">
        <v>0</v>
      </c>
      <c r="AQ43" s="48">
        <v>0</v>
      </c>
      <c r="AR43" s="48">
        <v>2</v>
      </c>
      <c r="AS43" s="48">
        <v>301</v>
      </c>
      <c r="AT43" s="48">
        <v>0</v>
      </c>
      <c r="AU43" s="48">
        <v>3</v>
      </c>
      <c r="AV43" s="48">
        <v>1810</v>
      </c>
      <c r="AW43" s="48">
        <v>0</v>
      </c>
      <c r="AX43" s="48">
        <v>0</v>
      </c>
      <c r="AY43" s="48">
        <v>0</v>
      </c>
      <c r="AZ43" s="48">
        <v>0</v>
      </c>
      <c r="BA43" s="48">
        <v>95</v>
      </c>
      <c r="BB43" s="48">
        <v>0</v>
      </c>
      <c r="BC43" s="48">
        <v>0</v>
      </c>
      <c r="BD43" s="48">
        <v>65</v>
      </c>
      <c r="BE43" s="48">
        <v>2745</v>
      </c>
      <c r="BF43" s="48">
        <v>0</v>
      </c>
      <c r="BG43" s="48">
        <v>0</v>
      </c>
      <c r="BH43" s="48">
        <v>0</v>
      </c>
      <c r="BI43" s="48">
        <v>8</v>
      </c>
      <c r="BJ43" s="48">
        <v>0</v>
      </c>
      <c r="BK43" s="48">
        <v>166</v>
      </c>
      <c r="BL43" s="48">
        <v>0</v>
      </c>
      <c r="BM43" s="48">
        <v>26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2996</v>
      </c>
      <c r="BU43" s="48">
        <v>35</v>
      </c>
      <c r="BV43" s="48">
        <v>309</v>
      </c>
      <c r="BW43" s="48">
        <v>69</v>
      </c>
      <c r="BX43" s="48">
        <v>0</v>
      </c>
      <c r="BY43" s="48">
        <v>21572</v>
      </c>
      <c r="BZ43" s="48">
        <v>96</v>
      </c>
      <c r="CA43" s="55">
        <v>0</v>
      </c>
      <c r="CB43" s="49">
        <v>63716</v>
      </c>
      <c r="CC43" s="61">
        <v>1193247</v>
      </c>
      <c r="CD43" s="48">
        <v>0</v>
      </c>
      <c r="CE43" s="48">
        <v>0</v>
      </c>
      <c r="CF43" s="48">
        <v>0</v>
      </c>
      <c r="CG43" s="48">
        <v>-315</v>
      </c>
      <c r="CH43" s="55">
        <v>0</v>
      </c>
      <c r="CI43" s="49">
        <v>1256648</v>
      </c>
    </row>
    <row r="44" spans="1:87" ht="19.5" x14ac:dyDescent="0.25">
      <c r="A44" s="30" t="s">
        <v>604</v>
      </c>
      <c r="B44" s="42" t="s">
        <v>35</v>
      </c>
      <c r="C44" s="43" t="s">
        <v>146</v>
      </c>
      <c r="D44" s="51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50</v>
      </c>
      <c r="AM44" s="48">
        <v>2600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1</v>
      </c>
      <c r="AT44" s="48">
        <v>0</v>
      </c>
      <c r="AU44" s="48">
        <v>3</v>
      </c>
      <c r="AV44" s="48">
        <v>25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8">
        <v>23</v>
      </c>
      <c r="BF44" s="48">
        <v>426</v>
      </c>
      <c r="BG44" s="48">
        <v>0</v>
      </c>
      <c r="BH44" s="48">
        <v>0</v>
      </c>
      <c r="BI44" s="48">
        <v>0</v>
      </c>
      <c r="BJ44" s="48">
        <v>25481</v>
      </c>
      <c r="BK44" s="48">
        <v>50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14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46</v>
      </c>
      <c r="CA44" s="55">
        <v>0</v>
      </c>
      <c r="CB44" s="49">
        <v>28719</v>
      </c>
      <c r="CC44" s="61">
        <v>1359843</v>
      </c>
      <c r="CD44" s="48">
        <v>0</v>
      </c>
      <c r="CE44" s="48">
        <v>0</v>
      </c>
      <c r="CF44" s="48">
        <v>0</v>
      </c>
      <c r="CG44" s="48">
        <v>1676</v>
      </c>
      <c r="CH44" s="55">
        <v>0</v>
      </c>
      <c r="CI44" s="49">
        <v>1390238</v>
      </c>
    </row>
    <row r="45" spans="1:87" ht="19.5" x14ac:dyDescent="0.25">
      <c r="A45" s="30" t="s">
        <v>609</v>
      </c>
      <c r="B45" s="42" t="s">
        <v>36</v>
      </c>
      <c r="C45" s="43" t="s">
        <v>147</v>
      </c>
      <c r="D45" s="51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3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37</v>
      </c>
      <c r="AJ45" s="48">
        <v>0</v>
      </c>
      <c r="AK45" s="48">
        <v>0</v>
      </c>
      <c r="AL45" s="48">
        <v>0</v>
      </c>
      <c r="AM45" s="48">
        <v>0</v>
      </c>
      <c r="AN45" s="48">
        <v>21564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152</v>
      </c>
      <c r="BC45" s="48">
        <v>0</v>
      </c>
      <c r="BD45" s="48">
        <v>0</v>
      </c>
      <c r="BE45" s="48">
        <v>6703</v>
      </c>
      <c r="BF45" s="48">
        <v>3863</v>
      </c>
      <c r="BG45" s="48">
        <v>0</v>
      </c>
      <c r="BH45" s="48">
        <v>0</v>
      </c>
      <c r="BI45" s="48">
        <v>26247</v>
      </c>
      <c r="BJ45" s="48">
        <v>9383</v>
      </c>
      <c r="BK45" s="48">
        <v>246</v>
      </c>
      <c r="BL45" s="48">
        <v>0</v>
      </c>
      <c r="BM45" s="48">
        <v>0</v>
      </c>
      <c r="BN45" s="48">
        <v>71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2</v>
      </c>
      <c r="CA45" s="55">
        <v>0</v>
      </c>
      <c r="CB45" s="49">
        <v>68271</v>
      </c>
      <c r="CC45" s="61">
        <v>1502</v>
      </c>
      <c r="CD45" s="48">
        <v>0</v>
      </c>
      <c r="CE45" s="48">
        <v>0</v>
      </c>
      <c r="CF45" s="48">
        <v>0</v>
      </c>
      <c r="CG45" s="48">
        <v>1171</v>
      </c>
      <c r="CH45" s="55">
        <v>0</v>
      </c>
      <c r="CI45" s="49">
        <v>70944</v>
      </c>
    </row>
    <row r="46" spans="1:87" ht="19.5" x14ac:dyDescent="0.25">
      <c r="A46" s="30" t="s">
        <v>788</v>
      </c>
      <c r="B46" s="42" t="s">
        <v>37</v>
      </c>
      <c r="C46" s="43" t="s">
        <v>148</v>
      </c>
      <c r="D46" s="51">
        <v>0</v>
      </c>
      <c r="E46" s="48">
        <v>0</v>
      </c>
      <c r="F46" s="48">
        <v>0</v>
      </c>
      <c r="G46" s="48">
        <v>0</v>
      </c>
      <c r="H46" s="48">
        <v>0</v>
      </c>
      <c r="I46" s="48">
        <v>653</v>
      </c>
      <c r="J46" s="48">
        <v>0</v>
      </c>
      <c r="K46" s="48">
        <v>2566</v>
      </c>
      <c r="L46" s="48">
        <v>8</v>
      </c>
      <c r="M46" s="48">
        <v>0</v>
      </c>
      <c r="N46" s="48">
        <v>0</v>
      </c>
      <c r="O46" s="48">
        <v>0</v>
      </c>
      <c r="P46" s="48">
        <v>33</v>
      </c>
      <c r="Q46" s="48">
        <v>159</v>
      </c>
      <c r="R46" s="48">
        <v>0</v>
      </c>
      <c r="S46" s="48">
        <v>0</v>
      </c>
      <c r="T46" s="48">
        <v>2</v>
      </c>
      <c r="U46" s="48">
        <v>180</v>
      </c>
      <c r="V46" s="48">
        <v>3</v>
      </c>
      <c r="W46" s="48">
        <v>4</v>
      </c>
      <c r="X46" s="48">
        <v>1</v>
      </c>
      <c r="Y46" s="48">
        <v>49</v>
      </c>
      <c r="Z46" s="48">
        <v>2</v>
      </c>
      <c r="AA46" s="48">
        <v>0</v>
      </c>
      <c r="AB46" s="48">
        <v>718</v>
      </c>
      <c r="AC46" s="48">
        <v>48</v>
      </c>
      <c r="AD46" s="48">
        <v>9</v>
      </c>
      <c r="AE46" s="48">
        <v>41</v>
      </c>
      <c r="AF46" s="48">
        <v>75</v>
      </c>
      <c r="AG46" s="48">
        <v>6</v>
      </c>
      <c r="AH46" s="48">
        <v>113</v>
      </c>
      <c r="AI46" s="48">
        <v>1744</v>
      </c>
      <c r="AJ46" s="48">
        <v>0</v>
      </c>
      <c r="AK46" s="48">
        <v>473</v>
      </c>
      <c r="AL46" s="48">
        <v>2909</v>
      </c>
      <c r="AM46" s="48">
        <v>257</v>
      </c>
      <c r="AN46" s="48">
        <v>24720</v>
      </c>
      <c r="AO46" s="48">
        <v>235114</v>
      </c>
      <c r="AP46" s="48">
        <v>60784</v>
      </c>
      <c r="AQ46" s="48">
        <v>15</v>
      </c>
      <c r="AR46" s="48">
        <v>172</v>
      </c>
      <c r="AS46" s="48">
        <v>928</v>
      </c>
      <c r="AT46" s="48">
        <v>56</v>
      </c>
      <c r="AU46" s="48">
        <v>636</v>
      </c>
      <c r="AV46" s="48">
        <v>2087</v>
      </c>
      <c r="AW46" s="48">
        <v>2</v>
      </c>
      <c r="AX46" s="48">
        <v>5098</v>
      </c>
      <c r="AY46" s="48">
        <v>35</v>
      </c>
      <c r="AZ46" s="48">
        <v>21</v>
      </c>
      <c r="BA46" s="48">
        <v>55</v>
      </c>
      <c r="BB46" s="48">
        <v>1347</v>
      </c>
      <c r="BC46" s="48">
        <v>61</v>
      </c>
      <c r="BD46" s="48">
        <v>10</v>
      </c>
      <c r="BE46" s="48">
        <v>129</v>
      </c>
      <c r="BF46" s="48">
        <v>185</v>
      </c>
      <c r="BG46" s="48">
        <v>0</v>
      </c>
      <c r="BH46" s="48">
        <v>0</v>
      </c>
      <c r="BI46" s="48">
        <v>127</v>
      </c>
      <c r="BJ46" s="48">
        <v>66980</v>
      </c>
      <c r="BK46" s="48">
        <v>325</v>
      </c>
      <c r="BL46" s="48">
        <v>47</v>
      </c>
      <c r="BM46" s="48">
        <v>0</v>
      </c>
      <c r="BN46" s="48">
        <v>425</v>
      </c>
      <c r="BO46" s="48">
        <v>56</v>
      </c>
      <c r="BP46" s="48">
        <v>0</v>
      </c>
      <c r="BQ46" s="48">
        <v>0</v>
      </c>
      <c r="BR46" s="48">
        <v>0</v>
      </c>
      <c r="BS46" s="48">
        <v>7</v>
      </c>
      <c r="BT46" s="48">
        <v>6090</v>
      </c>
      <c r="BU46" s="48">
        <v>0</v>
      </c>
      <c r="BV46" s="48">
        <v>45</v>
      </c>
      <c r="BW46" s="48">
        <v>0</v>
      </c>
      <c r="BX46" s="48">
        <v>1</v>
      </c>
      <c r="BY46" s="48">
        <v>0</v>
      </c>
      <c r="BZ46" s="48">
        <v>23</v>
      </c>
      <c r="CA46" s="55">
        <v>0</v>
      </c>
      <c r="CB46" s="49">
        <v>415634</v>
      </c>
      <c r="CC46" s="61">
        <v>133536</v>
      </c>
      <c r="CD46" s="48">
        <v>0</v>
      </c>
      <c r="CE46" s="48">
        <v>0</v>
      </c>
      <c r="CF46" s="48">
        <v>0</v>
      </c>
      <c r="CG46" s="48">
        <v>-6377</v>
      </c>
      <c r="CH46" s="55">
        <v>0</v>
      </c>
      <c r="CI46" s="49">
        <v>542793</v>
      </c>
    </row>
    <row r="47" spans="1:87" ht="19.5" x14ac:dyDescent="0.25">
      <c r="A47" s="30" t="s">
        <v>789</v>
      </c>
      <c r="B47" s="42" t="s">
        <v>38</v>
      </c>
      <c r="C47" s="43" t="s">
        <v>149</v>
      </c>
      <c r="D47" s="51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2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24</v>
      </c>
      <c r="BC47" s="48">
        <v>0</v>
      </c>
      <c r="BD47" s="48">
        <v>0</v>
      </c>
      <c r="BE47" s="48">
        <v>0</v>
      </c>
      <c r="BF47" s="48">
        <v>0</v>
      </c>
      <c r="BG47" s="48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55">
        <v>0</v>
      </c>
      <c r="CB47" s="49">
        <v>26</v>
      </c>
      <c r="CC47" s="61">
        <v>94606</v>
      </c>
      <c r="CD47" s="48">
        <v>0</v>
      </c>
      <c r="CE47" s="48">
        <v>0</v>
      </c>
      <c r="CF47" s="48">
        <v>0</v>
      </c>
      <c r="CG47" s="48">
        <v>1571</v>
      </c>
      <c r="CH47" s="55">
        <v>0</v>
      </c>
      <c r="CI47" s="49">
        <v>96203</v>
      </c>
    </row>
    <row r="48" spans="1:87" ht="19.5" x14ac:dyDescent="0.25">
      <c r="A48" s="30" t="s">
        <v>790</v>
      </c>
      <c r="B48" s="42" t="s">
        <v>39</v>
      </c>
      <c r="C48" s="43" t="s">
        <v>150</v>
      </c>
      <c r="D48" s="51">
        <v>0</v>
      </c>
      <c r="E48" s="48">
        <v>0</v>
      </c>
      <c r="F48" s="48">
        <v>0</v>
      </c>
      <c r="G48" s="48">
        <v>0</v>
      </c>
      <c r="H48" s="48">
        <v>9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544123</v>
      </c>
      <c r="P48" s="48">
        <v>533</v>
      </c>
      <c r="Q48" s="48">
        <v>0</v>
      </c>
      <c r="R48" s="48">
        <v>0</v>
      </c>
      <c r="S48" s="48">
        <v>2</v>
      </c>
      <c r="T48" s="48">
        <v>2</v>
      </c>
      <c r="U48" s="48">
        <v>142</v>
      </c>
      <c r="V48" s="48">
        <v>0</v>
      </c>
      <c r="W48" s="48">
        <v>0</v>
      </c>
      <c r="X48" s="48">
        <v>0</v>
      </c>
      <c r="Y48" s="48">
        <v>7</v>
      </c>
      <c r="Z48" s="48">
        <v>0</v>
      </c>
      <c r="AA48" s="48">
        <v>4</v>
      </c>
      <c r="AB48" s="48">
        <v>0</v>
      </c>
      <c r="AC48" s="48">
        <v>0</v>
      </c>
      <c r="AD48" s="48">
        <v>0</v>
      </c>
      <c r="AE48" s="48">
        <v>3</v>
      </c>
      <c r="AF48" s="48">
        <v>0</v>
      </c>
      <c r="AG48" s="48">
        <v>0</v>
      </c>
      <c r="AH48" s="48">
        <v>0</v>
      </c>
      <c r="AI48" s="48">
        <v>1</v>
      </c>
      <c r="AJ48" s="48">
        <v>0</v>
      </c>
      <c r="AK48" s="48">
        <v>465</v>
      </c>
      <c r="AL48" s="48">
        <v>193</v>
      </c>
      <c r="AM48" s="48">
        <v>76</v>
      </c>
      <c r="AN48" s="48">
        <v>315</v>
      </c>
      <c r="AO48" s="48">
        <v>52</v>
      </c>
      <c r="AP48" s="48">
        <v>3</v>
      </c>
      <c r="AQ48" s="48">
        <v>2448476</v>
      </c>
      <c r="AR48" s="48">
        <v>62</v>
      </c>
      <c r="AS48" s="48">
        <v>20</v>
      </c>
      <c r="AT48" s="48">
        <v>20</v>
      </c>
      <c r="AU48" s="48">
        <v>369</v>
      </c>
      <c r="AV48" s="48">
        <v>492</v>
      </c>
      <c r="AW48" s="48">
        <v>0</v>
      </c>
      <c r="AX48" s="48">
        <v>2826</v>
      </c>
      <c r="AY48" s="48">
        <v>415</v>
      </c>
      <c r="AZ48" s="48">
        <v>5</v>
      </c>
      <c r="BA48" s="48">
        <v>1191</v>
      </c>
      <c r="BB48" s="48">
        <v>5181</v>
      </c>
      <c r="BC48" s="48">
        <v>187</v>
      </c>
      <c r="BD48" s="48">
        <v>13</v>
      </c>
      <c r="BE48" s="48">
        <v>191</v>
      </c>
      <c r="BF48" s="48">
        <v>6250</v>
      </c>
      <c r="BG48" s="48">
        <v>48982</v>
      </c>
      <c r="BH48" s="48">
        <v>0</v>
      </c>
      <c r="BI48" s="48">
        <v>254</v>
      </c>
      <c r="BJ48" s="48">
        <v>0</v>
      </c>
      <c r="BK48" s="48">
        <v>1943388</v>
      </c>
      <c r="BL48" s="48">
        <v>21</v>
      </c>
      <c r="BM48" s="48">
        <v>5339</v>
      </c>
      <c r="BN48" s="48">
        <v>124877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149</v>
      </c>
      <c r="BU48" s="48">
        <v>23565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55">
        <v>0</v>
      </c>
      <c r="CB48" s="49">
        <v>5158203</v>
      </c>
      <c r="CC48" s="61">
        <v>476903</v>
      </c>
      <c r="CD48" s="48">
        <v>0</v>
      </c>
      <c r="CE48" s="48">
        <v>0</v>
      </c>
      <c r="CF48" s="48">
        <v>0</v>
      </c>
      <c r="CG48" s="48">
        <v>98335</v>
      </c>
      <c r="CH48" s="55">
        <v>0</v>
      </c>
      <c r="CI48" s="49">
        <v>5733441</v>
      </c>
    </row>
    <row r="49" spans="1:87" ht="19.5" x14ac:dyDescent="0.25">
      <c r="A49" s="30" t="s">
        <v>621</v>
      </c>
      <c r="B49" s="42" t="s">
        <v>40</v>
      </c>
      <c r="C49" s="43" t="s">
        <v>151</v>
      </c>
      <c r="D49" s="51">
        <v>48906</v>
      </c>
      <c r="E49" s="48">
        <v>23324</v>
      </c>
      <c r="F49" s="48">
        <v>13774</v>
      </c>
      <c r="G49" s="48">
        <v>10926</v>
      </c>
      <c r="H49" s="48">
        <v>622585</v>
      </c>
      <c r="I49" s="48">
        <v>24480</v>
      </c>
      <c r="J49" s="48">
        <v>40909</v>
      </c>
      <c r="K49" s="48">
        <v>220175</v>
      </c>
      <c r="L49" s="48">
        <v>250</v>
      </c>
      <c r="M49" s="48">
        <v>4828</v>
      </c>
      <c r="N49" s="48">
        <v>24701</v>
      </c>
      <c r="O49" s="48">
        <v>28242</v>
      </c>
      <c r="P49" s="48">
        <v>24012</v>
      </c>
      <c r="Q49" s="48">
        <v>27216</v>
      </c>
      <c r="R49" s="48">
        <v>6636</v>
      </c>
      <c r="S49" s="48">
        <v>318</v>
      </c>
      <c r="T49" s="48">
        <v>2289</v>
      </c>
      <c r="U49" s="48">
        <v>2700</v>
      </c>
      <c r="V49" s="48">
        <v>1101</v>
      </c>
      <c r="W49" s="48">
        <v>1206</v>
      </c>
      <c r="X49" s="48">
        <v>4143</v>
      </c>
      <c r="Y49" s="48">
        <v>788</v>
      </c>
      <c r="Z49" s="48">
        <v>128</v>
      </c>
      <c r="AA49" s="48">
        <v>301</v>
      </c>
      <c r="AB49" s="48">
        <v>1059</v>
      </c>
      <c r="AC49" s="48">
        <v>612</v>
      </c>
      <c r="AD49" s="48">
        <v>0</v>
      </c>
      <c r="AE49" s="48">
        <v>40171</v>
      </c>
      <c r="AF49" s="48">
        <v>12503</v>
      </c>
      <c r="AG49" s="48">
        <v>124</v>
      </c>
      <c r="AH49" s="48">
        <v>35542</v>
      </c>
      <c r="AI49" s="48">
        <v>3250</v>
      </c>
      <c r="AJ49" s="48">
        <v>0</v>
      </c>
      <c r="AK49" s="48">
        <v>56234</v>
      </c>
      <c r="AL49" s="48">
        <v>19240</v>
      </c>
      <c r="AM49" s="48">
        <v>33176</v>
      </c>
      <c r="AN49" s="48">
        <v>4668</v>
      </c>
      <c r="AO49" s="48">
        <v>78335</v>
      </c>
      <c r="AP49" s="48">
        <v>1365</v>
      </c>
      <c r="AQ49" s="48">
        <v>8731</v>
      </c>
      <c r="AR49" s="48">
        <v>243843</v>
      </c>
      <c r="AS49" s="48">
        <v>174206</v>
      </c>
      <c r="AT49" s="48">
        <v>134944</v>
      </c>
      <c r="AU49" s="48">
        <v>38207</v>
      </c>
      <c r="AV49" s="48">
        <v>628924</v>
      </c>
      <c r="AW49" s="48">
        <v>2852</v>
      </c>
      <c r="AX49" s="48">
        <v>15560</v>
      </c>
      <c r="AY49" s="48">
        <v>3670</v>
      </c>
      <c r="AZ49" s="48">
        <v>18138</v>
      </c>
      <c r="BA49" s="48">
        <v>489</v>
      </c>
      <c r="BB49" s="48">
        <v>33747</v>
      </c>
      <c r="BC49" s="48">
        <v>11674</v>
      </c>
      <c r="BD49" s="48">
        <v>2609</v>
      </c>
      <c r="BE49" s="48">
        <v>73800</v>
      </c>
      <c r="BF49" s="48">
        <v>10918</v>
      </c>
      <c r="BG49" s="48">
        <v>270</v>
      </c>
      <c r="BH49" s="48">
        <v>271</v>
      </c>
      <c r="BI49" s="48">
        <v>1976</v>
      </c>
      <c r="BJ49" s="48">
        <v>0</v>
      </c>
      <c r="BK49" s="48">
        <v>1543</v>
      </c>
      <c r="BL49" s="48">
        <v>0</v>
      </c>
      <c r="BM49" s="48">
        <v>0</v>
      </c>
      <c r="BN49" s="48">
        <v>111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24250</v>
      </c>
      <c r="BU49" s="48">
        <v>15</v>
      </c>
      <c r="BV49" s="48">
        <v>364</v>
      </c>
      <c r="BW49" s="48">
        <v>2</v>
      </c>
      <c r="BX49" s="48">
        <v>561</v>
      </c>
      <c r="BY49" s="48">
        <v>100722</v>
      </c>
      <c r="BZ49" s="48">
        <v>5676</v>
      </c>
      <c r="CA49" s="55">
        <v>0</v>
      </c>
      <c r="CB49" s="49">
        <v>2958290</v>
      </c>
      <c r="CC49" s="61">
        <v>21403</v>
      </c>
      <c r="CD49" s="48">
        <v>0</v>
      </c>
      <c r="CE49" s="48">
        <v>0</v>
      </c>
      <c r="CF49" s="48">
        <v>0</v>
      </c>
      <c r="CG49" s="48">
        <v>-83844</v>
      </c>
      <c r="CH49" s="55">
        <v>0</v>
      </c>
      <c r="CI49" s="49">
        <v>2895849</v>
      </c>
    </row>
    <row r="50" spans="1:87" ht="19.5" x14ac:dyDescent="0.25">
      <c r="A50" s="30" t="s">
        <v>791</v>
      </c>
      <c r="B50" s="42" t="s">
        <v>41</v>
      </c>
      <c r="C50" s="43" t="s">
        <v>152</v>
      </c>
      <c r="D50" s="51">
        <v>0</v>
      </c>
      <c r="E50" s="48">
        <v>0</v>
      </c>
      <c r="F50" s="48">
        <v>0</v>
      </c>
      <c r="G50" s="48">
        <v>0</v>
      </c>
      <c r="H50" s="48">
        <v>0</v>
      </c>
      <c r="I50" s="48">
        <v>545</v>
      </c>
      <c r="J50" s="48">
        <v>0</v>
      </c>
      <c r="K50" s="48">
        <v>0</v>
      </c>
      <c r="L50" s="48">
        <v>0</v>
      </c>
      <c r="M50" s="48">
        <v>42</v>
      </c>
      <c r="N50" s="48">
        <v>0</v>
      </c>
      <c r="O50" s="48">
        <v>87</v>
      </c>
      <c r="P50" s="48">
        <v>25583</v>
      </c>
      <c r="Q50" s="48">
        <v>167</v>
      </c>
      <c r="R50" s="48">
        <v>346</v>
      </c>
      <c r="S50" s="48">
        <v>2531</v>
      </c>
      <c r="T50" s="48">
        <v>7033</v>
      </c>
      <c r="U50" s="48">
        <v>564</v>
      </c>
      <c r="V50" s="48">
        <v>208</v>
      </c>
      <c r="W50" s="48">
        <v>1156</v>
      </c>
      <c r="X50" s="48">
        <v>5707</v>
      </c>
      <c r="Y50" s="48">
        <v>1190</v>
      </c>
      <c r="Z50" s="48">
        <v>22</v>
      </c>
      <c r="AA50" s="48">
        <v>404</v>
      </c>
      <c r="AB50" s="48">
        <v>14003</v>
      </c>
      <c r="AC50" s="48">
        <v>0</v>
      </c>
      <c r="AD50" s="48">
        <v>45</v>
      </c>
      <c r="AE50" s="48">
        <v>7073</v>
      </c>
      <c r="AF50" s="48">
        <v>8634</v>
      </c>
      <c r="AG50" s="48">
        <v>215</v>
      </c>
      <c r="AH50" s="48">
        <v>7392</v>
      </c>
      <c r="AI50" s="48">
        <v>3513</v>
      </c>
      <c r="AJ50" s="48">
        <v>0</v>
      </c>
      <c r="AK50" s="48">
        <v>41834</v>
      </c>
      <c r="AL50" s="48">
        <v>6788</v>
      </c>
      <c r="AM50" s="48">
        <v>7189</v>
      </c>
      <c r="AN50" s="48">
        <v>18319</v>
      </c>
      <c r="AO50" s="48">
        <v>107246</v>
      </c>
      <c r="AP50" s="48">
        <v>7325</v>
      </c>
      <c r="AQ50" s="48">
        <v>938</v>
      </c>
      <c r="AR50" s="48">
        <v>15999</v>
      </c>
      <c r="AS50" s="48">
        <v>255941</v>
      </c>
      <c r="AT50" s="48">
        <v>121</v>
      </c>
      <c r="AU50" s="48">
        <v>4344</v>
      </c>
      <c r="AV50" s="48">
        <v>31356</v>
      </c>
      <c r="AW50" s="48">
        <v>4896</v>
      </c>
      <c r="AX50" s="48">
        <v>21147</v>
      </c>
      <c r="AY50" s="48">
        <v>4745</v>
      </c>
      <c r="AZ50" s="48">
        <v>15700</v>
      </c>
      <c r="BA50" s="48">
        <v>552</v>
      </c>
      <c r="BB50" s="48">
        <v>15369</v>
      </c>
      <c r="BC50" s="48">
        <v>906</v>
      </c>
      <c r="BD50" s="48">
        <v>990</v>
      </c>
      <c r="BE50" s="48">
        <v>17213</v>
      </c>
      <c r="BF50" s="48">
        <v>8361</v>
      </c>
      <c r="BG50" s="48">
        <v>160</v>
      </c>
      <c r="BH50" s="48">
        <v>847</v>
      </c>
      <c r="BI50" s="48">
        <v>6183</v>
      </c>
      <c r="BJ50" s="48">
        <v>0</v>
      </c>
      <c r="BK50" s="48">
        <v>4710</v>
      </c>
      <c r="BL50" s="48">
        <v>0</v>
      </c>
      <c r="BM50" s="48">
        <v>6</v>
      </c>
      <c r="BN50" s="48">
        <v>1846</v>
      </c>
      <c r="BO50" s="48">
        <v>140</v>
      </c>
      <c r="BP50" s="48">
        <v>0</v>
      </c>
      <c r="BQ50" s="48">
        <v>0</v>
      </c>
      <c r="BR50" s="48">
        <v>0</v>
      </c>
      <c r="BS50" s="48">
        <v>0</v>
      </c>
      <c r="BT50" s="48">
        <v>12936</v>
      </c>
      <c r="BU50" s="48">
        <v>61</v>
      </c>
      <c r="BV50" s="48">
        <v>4138</v>
      </c>
      <c r="BW50" s="48">
        <v>0</v>
      </c>
      <c r="BX50" s="48">
        <v>686</v>
      </c>
      <c r="BY50" s="48">
        <v>150</v>
      </c>
      <c r="BZ50" s="48">
        <v>181</v>
      </c>
      <c r="CA50" s="55">
        <v>0</v>
      </c>
      <c r="CB50" s="49">
        <v>705783</v>
      </c>
      <c r="CC50" s="61">
        <v>674983</v>
      </c>
      <c r="CD50" s="48">
        <v>0</v>
      </c>
      <c r="CE50" s="48">
        <v>0</v>
      </c>
      <c r="CF50" s="48">
        <v>0</v>
      </c>
      <c r="CG50" s="48">
        <v>92487</v>
      </c>
      <c r="CH50" s="55">
        <v>0</v>
      </c>
      <c r="CI50" s="49">
        <v>1473253</v>
      </c>
    </row>
    <row r="51" spans="1:87" ht="19.5" x14ac:dyDescent="0.25">
      <c r="A51" s="30" t="s">
        <v>792</v>
      </c>
      <c r="B51" s="42" t="s">
        <v>42</v>
      </c>
      <c r="C51" s="43" t="s">
        <v>153</v>
      </c>
      <c r="D51" s="51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18149</v>
      </c>
      <c r="N51" s="48">
        <v>0</v>
      </c>
      <c r="O51" s="48">
        <v>668</v>
      </c>
      <c r="P51" s="48">
        <v>0</v>
      </c>
      <c r="Q51" s="48">
        <v>0</v>
      </c>
      <c r="R51" s="48">
        <v>0</v>
      </c>
      <c r="S51" s="48">
        <v>0</v>
      </c>
      <c r="T51" s="48">
        <v>1379</v>
      </c>
      <c r="U51" s="48">
        <v>0</v>
      </c>
      <c r="V51" s="48">
        <v>342</v>
      </c>
      <c r="W51" s="48">
        <v>0</v>
      </c>
      <c r="X51" s="48">
        <v>11788</v>
      </c>
      <c r="Y51" s="48">
        <v>0</v>
      </c>
      <c r="Z51" s="48">
        <v>15</v>
      </c>
      <c r="AA51" s="48">
        <v>49</v>
      </c>
      <c r="AB51" s="48">
        <v>253</v>
      </c>
      <c r="AC51" s="48">
        <v>2052</v>
      </c>
      <c r="AD51" s="48">
        <v>0</v>
      </c>
      <c r="AE51" s="48">
        <v>21930</v>
      </c>
      <c r="AF51" s="48">
        <v>14894</v>
      </c>
      <c r="AG51" s="48">
        <v>0</v>
      </c>
      <c r="AH51" s="48">
        <v>35</v>
      </c>
      <c r="AI51" s="48">
        <v>93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21</v>
      </c>
      <c r="AP51" s="48">
        <v>0</v>
      </c>
      <c r="AQ51" s="48">
        <v>0</v>
      </c>
      <c r="AR51" s="48">
        <v>7530</v>
      </c>
      <c r="AS51" s="48">
        <v>4259</v>
      </c>
      <c r="AT51" s="48">
        <v>40644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8">
        <v>0</v>
      </c>
      <c r="BF51" s="48">
        <v>0</v>
      </c>
      <c r="BG51" s="48">
        <v>0</v>
      </c>
      <c r="BH51" s="48">
        <v>194</v>
      </c>
      <c r="BI51" s="48">
        <v>0</v>
      </c>
      <c r="BJ51" s="48">
        <v>0</v>
      </c>
      <c r="BK51" s="48">
        <v>7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38600</v>
      </c>
      <c r="BU51" s="48">
        <v>1</v>
      </c>
      <c r="BV51" s="48">
        <v>0</v>
      </c>
      <c r="BW51" s="48">
        <v>0</v>
      </c>
      <c r="BX51" s="48">
        <v>236751</v>
      </c>
      <c r="BY51" s="48">
        <v>389826</v>
      </c>
      <c r="BZ51" s="48">
        <v>0</v>
      </c>
      <c r="CA51" s="55">
        <v>0</v>
      </c>
      <c r="CB51" s="49">
        <v>789480</v>
      </c>
      <c r="CC51" s="61">
        <v>670709</v>
      </c>
      <c r="CD51" s="48">
        <v>0</v>
      </c>
      <c r="CE51" s="48">
        <v>0</v>
      </c>
      <c r="CF51" s="48">
        <v>0</v>
      </c>
      <c r="CG51" s="48">
        <v>56269</v>
      </c>
      <c r="CH51" s="55">
        <v>0</v>
      </c>
      <c r="CI51" s="49">
        <v>1516458</v>
      </c>
    </row>
    <row r="52" spans="1:87" ht="19.5" x14ac:dyDescent="0.25">
      <c r="A52" s="30" t="s">
        <v>793</v>
      </c>
      <c r="B52" s="42" t="s">
        <v>43</v>
      </c>
      <c r="C52" s="43" t="s">
        <v>154</v>
      </c>
      <c r="D52" s="51">
        <v>0</v>
      </c>
      <c r="E52" s="48">
        <v>0</v>
      </c>
      <c r="F52" s="48">
        <v>0</v>
      </c>
      <c r="G52" s="48">
        <v>0</v>
      </c>
      <c r="H52" s="48">
        <v>51</v>
      </c>
      <c r="I52" s="48">
        <v>345</v>
      </c>
      <c r="J52" s="48">
        <v>0</v>
      </c>
      <c r="K52" s="48">
        <v>0</v>
      </c>
      <c r="L52" s="48">
        <v>79</v>
      </c>
      <c r="M52" s="48">
        <v>0</v>
      </c>
      <c r="N52" s="48">
        <v>0</v>
      </c>
      <c r="O52" s="48">
        <v>19</v>
      </c>
      <c r="P52" s="48">
        <v>4318</v>
      </c>
      <c r="Q52" s="48">
        <v>1</v>
      </c>
      <c r="R52" s="48">
        <v>0</v>
      </c>
      <c r="S52" s="48">
        <v>0</v>
      </c>
      <c r="T52" s="48">
        <v>0</v>
      </c>
      <c r="U52" s="48">
        <v>419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47</v>
      </c>
      <c r="AI52" s="48">
        <v>0</v>
      </c>
      <c r="AJ52" s="48">
        <v>0</v>
      </c>
      <c r="AK52" s="48">
        <v>1984</v>
      </c>
      <c r="AL52" s="48">
        <v>0</v>
      </c>
      <c r="AM52" s="48">
        <v>276</v>
      </c>
      <c r="AN52" s="48">
        <v>136</v>
      </c>
      <c r="AO52" s="48">
        <v>907</v>
      </c>
      <c r="AP52" s="48">
        <v>165</v>
      </c>
      <c r="AQ52" s="48">
        <v>1680</v>
      </c>
      <c r="AR52" s="48">
        <v>129</v>
      </c>
      <c r="AS52" s="48">
        <v>124</v>
      </c>
      <c r="AT52" s="48">
        <v>4</v>
      </c>
      <c r="AU52" s="48">
        <v>2422</v>
      </c>
      <c r="AV52" s="48">
        <v>1597</v>
      </c>
      <c r="AW52" s="48">
        <v>1247</v>
      </c>
      <c r="AX52" s="48">
        <v>0</v>
      </c>
      <c r="AY52" s="48">
        <v>0</v>
      </c>
      <c r="AZ52" s="48">
        <v>0</v>
      </c>
      <c r="BA52" s="48">
        <v>765</v>
      </c>
      <c r="BB52" s="48">
        <v>280</v>
      </c>
      <c r="BC52" s="48">
        <v>576</v>
      </c>
      <c r="BD52" s="48">
        <v>635</v>
      </c>
      <c r="BE52" s="48">
        <v>732</v>
      </c>
      <c r="BF52" s="48">
        <v>571</v>
      </c>
      <c r="BG52" s="48">
        <v>43</v>
      </c>
      <c r="BH52" s="48">
        <v>5</v>
      </c>
      <c r="BI52" s="48">
        <v>416</v>
      </c>
      <c r="BJ52" s="48">
        <v>0</v>
      </c>
      <c r="BK52" s="48">
        <v>173326</v>
      </c>
      <c r="BL52" s="48">
        <v>27</v>
      </c>
      <c r="BM52" s="48">
        <v>0</v>
      </c>
      <c r="BN52" s="48">
        <v>0</v>
      </c>
      <c r="BO52" s="48">
        <v>48</v>
      </c>
      <c r="BP52" s="48">
        <v>0</v>
      </c>
      <c r="BQ52" s="48">
        <v>0</v>
      </c>
      <c r="BR52" s="48">
        <v>0</v>
      </c>
      <c r="BS52" s="48">
        <v>0</v>
      </c>
      <c r="BT52" s="48">
        <v>2536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501</v>
      </c>
      <c r="CA52" s="55">
        <v>0</v>
      </c>
      <c r="CB52" s="49">
        <v>196411</v>
      </c>
      <c r="CC52" s="61">
        <v>346279</v>
      </c>
      <c r="CD52" s="48">
        <v>0</v>
      </c>
      <c r="CE52" s="48">
        <v>0</v>
      </c>
      <c r="CF52" s="48">
        <v>0</v>
      </c>
      <c r="CG52" s="48">
        <v>6439</v>
      </c>
      <c r="CH52" s="55">
        <v>0</v>
      </c>
      <c r="CI52" s="49">
        <v>549129</v>
      </c>
    </row>
    <row r="53" spans="1:87" ht="19.5" x14ac:dyDescent="0.25">
      <c r="A53" s="30" t="s">
        <v>794</v>
      </c>
      <c r="B53" s="42" t="s">
        <v>44</v>
      </c>
      <c r="C53" s="43" t="s">
        <v>155</v>
      </c>
      <c r="D53" s="51">
        <v>80</v>
      </c>
      <c r="E53" s="48">
        <v>0</v>
      </c>
      <c r="F53" s="48">
        <v>575</v>
      </c>
      <c r="G53" s="48">
        <v>0</v>
      </c>
      <c r="H53" s="48">
        <v>3474</v>
      </c>
      <c r="I53" s="48">
        <v>16401</v>
      </c>
      <c r="J53" s="48">
        <v>0</v>
      </c>
      <c r="K53" s="48">
        <v>29</v>
      </c>
      <c r="L53" s="48">
        <v>359</v>
      </c>
      <c r="M53" s="48">
        <v>255</v>
      </c>
      <c r="N53" s="48">
        <v>0</v>
      </c>
      <c r="O53" s="48">
        <v>701</v>
      </c>
      <c r="P53" s="48">
        <v>845</v>
      </c>
      <c r="Q53" s="48">
        <v>0</v>
      </c>
      <c r="R53" s="48">
        <v>13</v>
      </c>
      <c r="S53" s="48">
        <v>46</v>
      </c>
      <c r="T53" s="48">
        <v>8321</v>
      </c>
      <c r="U53" s="48">
        <v>639</v>
      </c>
      <c r="V53" s="48">
        <v>52</v>
      </c>
      <c r="W53" s="48">
        <v>96</v>
      </c>
      <c r="X53" s="48">
        <v>1522</v>
      </c>
      <c r="Y53" s="48">
        <v>23</v>
      </c>
      <c r="Z53" s="48">
        <v>46</v>
      </c>
      <c r="AA53" s="48">
        <v>3</v>
      </c>
      <c r="AB53" s="48">
        <v>1241</v>
      </c>
      <c r="AC53" s="48">
        <v>33</v>
      </c>
      <c r="AD53" s="48">
        <v>43</v>
      </c>
      <c r="AE53" s="48">
        <v>13</v>
      </c>
      <c r="AF53" s="48">
        <v>2379</v>
      </c>
      <c r="AG53" s="48">
        <v>92</v>
      </c>
      <c r="AH53" s="48">
        <v>3415</v>
      </c>
      <c r="AI53" s="48">
        <v>3047</v>
      </c>
      <c r="AJ53" s="48">
        <v>0</v>
      </c>
      <c r="AK53" s="48">
        <v>1221</v>
      </c>
      <c r="AL53" s="48">
        <v>4807</v>
      </c>
      <c r="AM53" s="48">
        <v>353</v>
      </c>
      <c r="AN53" s="48">
        <v>5741</v>
      </c>
      <c r="AO53" s="48">
        <v>50766</v>
      </c>
      <c r="AP53" s="48">
        <v>15905</v>
      </c>
      <c r="AQ53" s="48">
        <v>343</v>
      </c>
      <c r="AR53" s="48">
        <v>13</v>
      </c>
      <c r="AS53" s="48">
        <v>0</v>
      </c>
      <c r="AT53" s="48">
        <v>1317</v>
      </c>
      <c r="AU53" s="48">
        <v>484</v>
      </c>
      <c r="AV53" s="48">
        <v>29231</v>
      </c>
      <c r="AW53" s="48">
        <v>2704</v>
      </c>
      <c r="AX53" s="48">
        <v>1280</v>
      </c>
      <c r="AY53" s="48">
        <v>2409</v>
      </c>
      <c r="AZ53" s="48">
        <v>660</v>
      </c>
      <c r="BA53" s="48">
        <v>1597</v>
      </c>
      <c r="BB53" s="48">
        <v>2513</v>
      </c>
      <c r="BC53" s="48">
        <v>2207</v>
      </c>
      <c r="BD53" s="48">
        <v>327</v>
      </c>
      <c r="BE53" s="48">
        <v>3021</v>
      </c>
      <c r="BF53" s="48">
        <v>5344</v>
      </c>
      <c r="BG53" s="48">
        <v>20</v>
      </c>
      <c r="BH53" s="48">
        <v>2857</v>
      </c>
      <c r="BI53" s="48">
        <v>11898</v>
      </c>
      <c r="BJ53" s="48">
        <v>346782</v>
      </c>
      <c r="BK53" s="48">
        <v>1135</v>
      </c>
      <c r="BL53" s="48">
        <v>45</v>
      </c>
      <c r="BM53" s="48">
        <v>14</v>
      </c>
      <c r="BN53" s="48">
        <v>1576</v>
      </c>
      <c r="BO53" s="48">
        <v>1926</v>
      </c>
      <c r="BP53" s="48">
        <v>0</v>
      </c>
      <c r="BQ53" s="48">
        <v>0</v>
      </c>
      <c r="BR53" s="48">
        <v>191</v>
      </c>
      <c r="BS53" s="48">
        <v>0</v>
      </c>
      <c r="BT53" s="48">
        <v>17975</v>
      </c>
      <c r="BU53" s="48">
        <v>0</v>
      </c>
      <c r="BV53" s="48">
        <v>31</v>
      </c>
      <c r="BW53" s="48">
        <v>0</v>
      </c>
      <c r="BX53" s="48">
        <v>88</v>
      </c>
      <c r="BY53" s="48">
        <v>0</v>
      </c>
      <c r="BZ53" s="48">
        <v>3376</v>
      </c>
      <c r="CA53" s="55">
        <v>0</v>
      </c>
      <c r="CB53" s="49">
        <v>563900</v>
      </c>
      <c r="CC53" s="61">
        <v>19268</v>
      </c>
      <c r="CD53" s="48">
        <v>0</v>
      </c>
      <c r="CE53" s="48">
        <v>0</v>
      </c>
      <c r="CF53" s="48">
        <v>0</v>
      </c>
      <c r="CG53" s="48">
        <v>86281</v>
      </c>
      <c r="CH53" s="55">
        <v>0</v>
      </c>
      <c r="CI53" s="49">
        <v>669449</v>
      </c>
    </row>
    <row r="54" spans="1:87" ht="19.5" x14ac:dyDescent="0.25">
      <c r="A54" s="30" t="s">
        <v>795</v>
      </c>
      <c r="B54" s="42" t="s">
        <v>45</v>
      </c>
      <c r="C54" s="43" t="s">
        <v>156</v>
      </c>
      <c r="D54" s="51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5</v>
      </c>
      <c r="V54" s="48">
        <v>0</v>
      </c>
      <c r="W54" s="48">
        <v>1</v>
      </c>
      <c r="X54" s="48">
        <v>393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14</v>
      </c>
      <c r="AE54" s="48">
        <v>0</v>
      </c>
      <c r="AF54" s="48">
        <v>1124</v>
      </c>
      <c r="AG54" s="48">
        <v>17</v>
      </c>
      <c r="AH54" s="48">
        <v>25171</v>
      </c>
      <c r="AI54" s="48">
        <v>29302</v>
      </c>
      <c r="AJ54" s="48">
        <v>0</v>
      </c>
      <c r="AK54" s="48">
        <v>0</v>
      </c>
      <c r="AL54" s="48">
        <v>0</v>
      </c>
      <c r="AM54" s="48">
        <v>0</v>
      </c>
      <c r="AN54" s="48">
        <v>8</v>
      </c>
      <c r="AO54" s="48">
        <v>0</v>
      </c>
      <c r="AP54" s="48">
        <v>162</v>
      </c>
      <c r="AQ54" s="48">
        <v>0</v>
      </c>
      <c r="AR54" s="48">
        <v>1433</v>
      </c>
      <c r="AS54" s="48">
        <v>0</v>
      </c>
      <c r="AT54" s="48">
        <v>1983</v>
      </c>
      <c r="AU54" s="48">
        <v>0</v>
      </c>
      <c r="AV54" s="48">
        <v>2190</v>
      </c>
      <c r="AW54" s="48">
        <v>54319</v>
      </c>
      <c r="AX54" s="48">
        <v>16827</v>
      </c>
      <c r="AY54" s="48">
        <v>4416</v>
      </c>
      <c r="AZ54" s="48">
        <v>0</v>
      </c>
      <c r="BA54" s="48">
        <v>438</v>
      </c>
      <c r="BB54" s="48">
        <v>7481</v>
      </c>
      <c r="BC54" s="48">
        <v>723</v>
      </c>
      <c r="BD54" s="48">
        <v>3995</v>
      </c>
      <c r="BE54" s="48">
        <v>1024</v>
      </c>
      <c r="BF54" s="48">
        <v>1667</v>
      </c>
      <c r="BG54" s="48">
        <v>0</v>
      </c>
      <c r="BH54" s="48">
        <v>384</v>
      </c>
      <c r="BI54" s="48">
        <v>139724</v>
      </c>
      <c r="BJ54" s="48">
        <v>0</v>
      </c>
      <c r="BK54" s="48">
        <v>162</v>
      </c>
      <c r="BL54" s="48">
        <v>0</v>
      </c>
      <c r="BM54" s="48">
        <v>111</v>
      </c>
      <c r="BN54" s="48">
        <v>507</v>
      </c>
      <c r="BO54" s="48">
        <v>15</v>
      </c>
      <c r="BP54" s="48">
        <v>0</v>
      </c>
      <c r="BQ54" s="48">
        <v>0</v>
      </c>
      <c r="BR54" s="48">
        <v>0</v>
      </c>
      <c r="BS54" s="48">
        <v>0</v>
      </c>
      <c r="BT54" s="48">
        <v>2845</v>
      </c>
      <c r="BU54" s="48">
        <v>0</v>
      </c>
      <c r="BV54" s="48">
        <v>44</v>
      </c>
      <c r="BW54" s="48">
        <v>0</v>
      </c>
      <c r="BX54" s="48">
        <v>57</v>
      </c>
      <c r="BY54" s="48">
        <v>0</v>
      </c>
      <c r="BZ54" s="48">
        <v>1113</v>
      </c>
      <c r="CA54" s="55">
        <v>0</v>
      </c>
      <c r="CB54" s="49">
        <v>297655</v>
      </c>
      <c r="CC54" s="61">
        <v>62725</v>
      </c>
      <c r="CD54" s="48">
        <v>0</v>
      </c>
      <c r="CE54" s="48">
        <v>0</v>
      </c>
      <c r="CF54" s="48">
        <v>0</v>
      </c>
      <c r="CG54" s="48">
        <v>-8462</v>
      </c>
      <c r="CH54" s="55">
        <v>0</v>
      </c>
      <c r="CI54" s="49">
        <v>351918</v>
      </c>
    </row>
    <row r="55" spans="1:87" ht="19.5" x14ac:dyDescent="0.25">
      <c r="A55" s="30" t="s">
        <v>796</v>
      </c>
      <c r="B55" s="42" t="s">
        <v>46</v>
      </c>
      <c r="C55" s="43" t="s">
        <v>157</v>
      </c>
      <c r="D55" s="51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26</v>
      </c>
      <c r="Q55" s="48">
        <v>25</v>
      </c>
      <c r="R55" s="48">
        <v>358</v>
      </c>
      <c r="S55" s="48">
        <v>26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82</v>
      </c>
      <c r="AO55" s="48">
        <v>0</v>
      </c>
      <c r="AP55" s="48">
        <v>0</v>
      </c>
      <c r="AQ55" s="48">
        <v>10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5759</v>
      </c>
      <c r="AX55" s="48">
        <v>20592</v>
      </c>
      <c r="AY55" s="48">
        <v>5941</v>
      </c>
      <c r="AZ55" s="48">
        <v>0</v>
      </c>
      <c r="BA55" s="48">
        <v>0</v>
      </c>
      <c r="BB55" s="48">
        <v>0</v>
      </c>
      <c r="BC55" s="48">
        <v>291</v>
      </c>
      <c r="BD55" s="48">
        <v>2980</v>
      </c>
      <c r="BE55" s="48">
        <v>102</v>
      </c>
      <c r="BF55" s="48">
        <v>4054</v>
      </c>
      <c r="BG55" s="48">
        <v>0</v>
      </c>
      <c r="BH55" s="48">
        <v>516</v>
      </c>
      <c r="BI55" s="48">
        <v>76227</v>
      </c>
      <c r="BJ55" s="48">
        <v>0</v>
      </c>
      <c r="BK55" s="48">
        <v>13020</v>
      </c>
      <c r="BL55" s="48">
        <v>0</v>
      </c>
      <c r="BM55" s="48">
        <v>0</v>
      </c>
      <c r="BN55" s="48">
        <v>354</v>
      </c>
      <c r="BO55" s="48">
        <v>0</v>
      </c>
      <c r="BP55" s="48">
        <v>0</v>
      </c>
      <c r="BQ55" s="48">
        <v>0</v>
      </c>
      <c r="BR55" s="48">
        <v>0</v>
      </c>
      <c r="BS55" s="48">
        <v>7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55">
        <v>0</v>
      </c>
      <c r="CB55" s="49">
        <v>130370</v>
      </c>
      <c r="CC55" s="61">
        <v>0</v>
      </c>
      <c r="CD55" s="48">
        <v>0</v>
      </c>
      <c r="CE55" s="48">
        <v>0</v>
      </c>
      <c r="CF55" s="48">
        <v>0</v>
      </c>
      <c r="CG55" s="48">
        <v>-1570</v>
      </c>
      <c r="CH55" s="55">
        <v>0</v>
      </c>
      <c r="CI55" s="49">
        <v>128800</v>
      </c>
    </row>
    <row r="56" spans="1:87" ht="19.5" x14ac:dyDescent="0.25">
      <c r="A56" s="30" t="s">
        <v>797</v>
      </c>
      <c r="B56" s="42" t="s">
        <v>47</v>
      </c>
      <c r="C56" s="43" t="s">
        <v>158</v>
      </c>
      <c r="D56" s="51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48</v>
      </c>
      <c r="M56" s="48">
        <v>41</v>
      </c>
      <c r="N56" s="48">
        <v>0</v>
      </c>
      <c r="O56" s="48">
        <v>333</v>
      </c>
      <c r="P56" s="48">
        <v>170</v>
      </c>
      <c r="Q56" s="48">
        <v>123</v>
      </c>
      <c r="R56" s="48">
        <v>6783</v>
      </c>
      <c r="S56" s="48">
        <v>478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594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1055</v>
      </c>
      <c r="AL56" s="48">
        <v>0</v>
      </c>
      <c r="AM56" s="48">
        <v>0</v>
      </c>
      <c r="AN56" s="48">
        <v>2933</v>
      </c>
      <c r="AO56" s="48">
        <v>5473</v>
      </c>
      <c r="AP56" s="48">
        <v>91</v>
      </c>
      <c r="AQ56" s="48">
        <v>44</v>
      </c>
      <c r="AR56" s="48">
        <v>1342</v>
      </c>
      <c r="AS56" s="48">
        <v>0</v>
      </c>
      <c r="AT56" s="48">
        <v>0</v>
      </c>
      <c r="AU56" s="48">
        <v>15656</v>
      </c>
      <c r="AV56" s="48">
        <v>6671</v>
      </c>
      <c r="AW56" s="48">
        <v>0</v>
      </c>
      <c r="AX56" s="48">
        <v>1743</v>
      </c>
      <c r="AY56" s="48">
        <v>281608</v>
      </c>
      <c r="AZ56" s="48">
        <v>252180</v>
      </c>
      <c r="BA56" s="48">
        <v>7277</v>
      </c>
      <c r="BB56" s="48">
        <v>241250</v>
      </c>
      <c r="BC56" s="48">
        <v>26801</v>
      </c>
      <c r="BD56" s="48">
        <v>3425</v>
      </c>
      <c r="BE56" s="48">
        <v>2728</v>
      </c>
      <c r="BF56" s="48">
        <v>11295</v>
      </c>
      <c r="BG56" s="48">
        <v>1463</v>
      </c>
      <c r="BH56" s="48">
        <v>0</v>
      </c>
      <c r="BI56" s="48">
        <v>477718</v>
      </c>
      <c r="BJ56" s="48">
        <v>0</v>
      </c>
      <c r="BK56" s="48">
        <v>2726</v>
      </c>
      <c r="BL56" s="48">
        <v>0</v>
      </c>
      <c r="BM56" s="48">
        <v>0</v>
      </c>
      <c r="BN56" s="48">
        <v>0</v>
      </c>
      <c r="BO56" s="48">
        <v>352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55">
        <v>0</v>
      </c>
      <c r="CB56" s="49">
        <v>1352401</v>
      </c>
      <c r="CC56" s="61">
        <v>0</v>
      </c>
      <c r="CD56" s="48">
        <v>0</v>
      </c>
      <c r="CE56" s="48">
        <v>0</v>
      </c>
      <c r="CF56" s="48">
        <v>0</v>
      </c>
      <c r="CG56" s="48">
        <v>-88324</v>
      </c>
      <c r="CH56" s="55">
        <v>0</v>
      </c>
      <c r="CI56" s="49">
        <v>1264077</v>
      </c>
    </row>
    <row r="57" spans="1:87" ht="19.5" x14ac:dyDescent="0.25">
      <c r="A57" s="30" t="s">
        <v>798</v>
      </c>
      <c r="B57" s="42" t="s">
        <v>48</v>
      </c>
      <c r="C57" s="43" t="s">
        <v>159</v>
      </c>
      <c r="D57" s="51">
        <v>153</v>
      </c>
      <c r="E57" s="48">
        <v>28</v>
      </c>
      <c r="F57" s="48">
        <v>50</v>
      </c>
      <c r="G57" s="48">
        <v>8</v>
      </c>
      <c r="H57" s="48">
        <v>695</v>
      </c>
      <c r="I57" s="48">
        <v>971</v>
      </c>
      <c r="J57" s="48">
        <v>14</v>
      </c>
      <c r="K57" s="48">
        <v>432</v>
      </c>
      <c r="L57" s="48">
        <v>358</v>
      </c>
      <c r="M57" s="48">
        <v>0</v>
      </c>
      <c r="N57" s="48">
        <v>0</v>
      </c>
      <c r="O57" s="48">
        <v>1294</v>
      </c>
      <c r="P57" s="48">
        <v>0</v>
      </c>
      <c r="Q57" s="48">
        <v>441</v>
      </c>
      <c r="R57" s="48">
        <v>60077</v>
      </c>
      <c r="S57" s="48">
        <v>688</v>
      </c>
      <c r="T57" s="48">
        <v>78</v>
      </c>
      <c r="U57" s="48">
        <v>60474</v>
      </c>
      <c r="V57" s="48">
        <v>61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25</v>
      </c>
      <c r="AF57" s="48">
        <v>28167</v>
      </c>
      <c r="AG57" s="48">
        <v>691</v>
      </c>
      <c r="AH57" s="48">
        <v>4718</v>
      </c>
      <c r="AI57" s="48">
        <v>11687</v>
      </c>
      <c r="AJ57" s="48">
        <v>0</v>
      </c>
      <c r="AK57" s="48">
        <v>0</v>
      </c>
      <c r="AL57" s="48">
        <v>1378</v>
      </c>
      <c r="AM57" s="48">
        <v>286</v>
      </c>
      <c r="AN57" s="48">
        <v>2923</v>
      </c>
      <c r="AO57" s="48">
        <v>21</v>
      </c>
      <c r="AP57" s="48">
        <v>208</v>
      </c>
      <c r="AQ57" s="48">
        <v>0</v>
      </c>
      <c r="AR57" s="48">
        <v>0</v>
      </c>
      <c r="AS57" s="48">
        <v>0</v>
      </c>
      <c r="AT57" s="48">
        <v>0</v>
      </c>
      <c r="AU57" s="48">
        <v>953</v>
      </c>
      <c r="AV57" s="48">
        <v>45</v>
      </c>
      <c r="AW57" s="48">
        <v>0</v>
      </c>
      <c r="AX57" s="48">
        <v>2460</v>
      </c>
      <c r="AY57" s="48">
        <v>22819</v>
      </c>
      <c r="AZ57" s="48">
        <v>16534</v>
      </c>
      <c r="BA57" s="48">
        <v>767</v>
      </c>
      <c r="BB57" s="48">
        <v>10444</v>
      </c>
      <c r="BC57" s="48">
        <v>2734</v>
      </c>
      <c r="BD57" s="48">
        <v>5323</v>
      </c>
      <c r="BE57" s="48">
        <v>6119</v>
      </c>
      <c r="BF57" s="48">
        <v>3091</v>
      </c>
      <c r="BG57" s="48">
        <v>14501</v>
      </c>
      <c r="BH57" s="48">
        <v>78</v>
      </c>
      <c r="BI57" s="48">
        <v>124216</v>
      </c>
      <c r="BJ57" s="48">
        <v>0</v>
      </c>
      <c r="BK57" s="48">
        <v>7743</v>
      </c>
      <c r="BL57" s="48">
        <v>23</v>
      </c>
      <c r="BM57" s="48">
        <v>1064</v>
      </c>
      <c r="BN57" s="48">
        <v>23469</v>
      </c>
      <c r="BO57" s="48">
        <v>1874</v>
      </c>
      <c r="BP57" s="48">
        <v>0</v>
      </c>
      <c r="BQ57" s="48">
        <v>0</v>
      </c>
      <c r="BR57" s="48">
        <v>0</v>
      </c>
      <c r="BS57" s="48">
        <v>0</v>
      </c>
      <c r="BT57" s="48">
        <v>18377</v>
      </c>
      <c r="BU57" s="48">
        <v>0</v>
      </c>
      <c r="BV57" s="48">
        <v>250</v>
      </c>
      <c r="BW57" s="48">
        <v>0</v>
      </c>
      <c r="BX57" s="48">
        <v>429</v>
      </c>
      <c r="BY57" s="48">
        <v>0</v>
      </c>
      <c r="BZ57" s="48">
        <v>1009</v>
      </c>
      <c r="CA57" s="55">
        <v>0</v>
      </c>
      <c r="CB57" s="49">
        <v>440248</v>
      </c>
      <c r="CC57" s="61">
        <v>79311</v>
      </c>
      <c r="CD57" s="48">
        <v>0</v>
      </c>
      <c r="CE57" s="48">
        <v>0</v>
      </c>
      <c r="CF57" s="48">
        <v>268033</v>
      </c>
      <c r="CG57" s="48">
        <v>11285</v>
      </c>
      <c r="CH57" s="55">
        <v>0</v>
      </c>
      <c r="CI57" s="49">
        <v>798877</v>
      </c>
    </row>
    <row r="58" spans="1:87" ht="19.5" x14ac:dyDescent="0.25">
      <c r="A58" s="30" t="s">
        <v>799</v>
      </c>
      <c r="B58" s="42" t="s">
        <v>49</v>
      </c>
      <c r="C58" s="43" t="s">
        <v>160</v>
      </c>
      <c r="D58" s="51">
        <v>0</v>
      </c>
      <c r="E58" s="48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306</v>
      </c>
      <c r="P58" s="48">
        <v>0</v>
      </c>
      <c r="Q58" s="48">
        <v>0</v>
      </c>
      <c r="R58" s="48">
        <v>0</v>
      </c>
      <c r="S58" s="48">
        <v>84</v>
      </c>
      <c r="T58" s="48">
        <v>0</v>
      </c>
      <c r="U58" s="48">
        <v>787</v>
      </c>
      <c r="V58" s="48">
        <v>89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719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350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59288</v>
      </c>
      <c r="BB58" s="48">
        <v>1900</v>
      </c>
      <c r="BC58" s="48">
        <v>474</v>
      </c>
      <c r="BD58" s="48">
        <v>14793</v>
      </c>
      <c r="BE58" s="48">
        <v>0</v>
      </c>
      <c r="BF58" s="48">
        <v>0</v>
      </c>
      <c r="BG58" s="48">
        <v>2852</v>
      </c>
      <c r="BH58" s="48">
        <v>1</v>
      </c>
      <c r="BI58" s="48">
        <v>1906</v>
      </c>
      <c r="BJ58" s="48">
        <v>4011</v>
      </c>
      <c r="BK58" s="48">
        <v>81258</v>
      </c>
      <c r="BL58" s="48">
        <v>7</v>
      </c>
      <c r="BM58" s="48">
        <v>132</v>
      </c>
      <c r="BN58" s="48">
        <v>85</v>
      </c>
      <c r="BO58" s="48">
        <v>101281</v>
      </c>
      <c r="BP58" s="48">
        <v>34</v>
      </c>
      <c r="BQ58" s="48">
        <v>0</v>
      </c>
      <c r="BR58" s="48">
        <v>17</v>
      </c>
      <c r="BS58" s="48">
        <v>0</v>
      </c>
      <c r="BT58" s="48">
        <v>12241</v>
      </c>
      <c r="BU58" s="48">
        <v>0</v>
      </c>
      <c r="BV58" s="48">
        <v>63</v>
      </c>
      <c r="BW58" s="48">
        <v>10</v>
      </c>
      <c r="BX58" s="48">
        <v>306</v>
      </c>
      <c r="BY58" s="48">
        <v>0</v>
      </c>
      <c r="BZ58" s="48">
        <v>0</v>
      </c>
      <c r="CA58" s="55">
        <v>0</v>
      </c>
      <c r="CB58" s="49">
        <v>282994</v>
      </c>
      <c r="CC58" s="61">
        <v>854422</v>
      </c>
      <c r="CD58" s="48">
        <v>0</v>
      </c>
      <c r="CE58" s="48">
        <v>0</v>
      </c>
      <c r="CF58" s="48">
        <v>1705378</v>
      </c>
      <c r="CG58" s="48">
        <v>17369</v>
      </c>
      <c r="CH58" s="55">
        <v>0</v>
      </c>
      <c r="CI58" s="49">
        <v>2860163</v>
      </c>
    </row>
    <row r="59" spans="1:87" ht="19.5" x14ac:dyDescent="0.25">
      <c r="A59" s="30" t="s">
        <v>800</v>
      </c>
      <c r="B59" s="42" t="s">
        <v>50</v>
      </c>
      <c r="C59" s="43" t="s">
        <v>161</v>
      </c>
      <c r="D59" s="51">
        <v>0</v>
      </c>
      <c r="E59" s="48">
        <v>0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198</v>
      </c>
      <c r="P59" s="48">
        <v>0</v>
      </c>
      <c r="Q59" s="48">
        <v>0</v>
      </c>
      <c r="R59" s="48">
        <v>12</v>
      </c>
      <c r="S59" s="48">
        <v>6</v>
      </c>
      <c r="T59" s="48">
        <v>0</v>
      </c>
      <c r="U59" s="48">
        <v>417</v>
      </c>
      <c r="V59" s="48">
        <v>36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7</v>
      </c>
      <c r="AD59" s="48">
        <v>0</v>
      </c>
      <c r="AE59" s="48">
        <v>0</v>
      </c>
      <c r="AF59" s="48">
        <v>380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55</v>
      </c>
      <c r="AQ59" s="48">
        <v>0</v>
      </c>
      <c r="AR59" s="48">
        <v>0</v>
      </c>
      <c r="AS59" s="48">
        <v>0</v>
      </c>
      <c r="AT59" s="48">
        <v>0</v>
      </c>
      <c r="AU59" s="48">
        <v>94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4960</v>
      </c>
      <c r="BB59" s="48">
        <v>0</v>
      </c>
      <c r="BC59" s="48">
        <v>0</v>
      </c>
      <c r="BD59" s="48">
        <v>34060</v>
      </c>
      <c r="BE59" s="48">
        <v>0</v>
      </c>
      <c r="BF59" s="48">
        <v>0</v>
      </c>
      <c r="BG59" s="48">
        <v>0</v>
      </c>
      <c r="BH59" s="48">
        <v>0</v>
      </c>
      <c r="BI59" s="48">
        <v>17749</v>
      </c>
      <c r="BJ59" s="48">
        <v>42731</v>
      </c>
      <c r="BK59" s="48">
        <v>18281</v>
      </c>
      <c r="BL59" s="48">
        <v>0</v>
      </c>
      <c r="BM59" s="48">
        <v>0</v>
      </c>
      <c r="BN59" s="48">
        <v>326</v>
      </c>
      <c r="BO59" s="48">
        <v>66678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9278</v>
      </c>
      <c r="BV59" s="48">
        <v>0</v>
      </c>
      <c r="BW59" s="48">
        <v>1174</v>
      </c>
      <c r="BX59" s="48">
        <v>501</v>
      </c>
      <c r="BY59" s="48">
        <v>26418</v>
      </c>
      <c r="BZ59" s="48">
        <v>0</v>
      </c>
      <c r="CA59" s="55">
        <v>0</v>
      </c>
      <c r="CB59" s="49">
        <v>223361</v>
      </c>
      <c r="CC59" s="61">
        <v>255712</v>
      </c>
      <c r="CD59" s="48">
        <v>0</v>
      </c>
      <c r="CE59" s="48">
        <v>0</v>
      </c>
      <c r="CF59" s="48">
        <v>1615117</v>
      </c>
      <c r="CG59" s="48">
        <v>40319</v>
      </c>
      <c r="CH59" s="55">
        <v>0</v>
      </c>
      <c r="CI59" s="49">
        <v>2134509</v>
      </c>
    </row>
    <row r="60" spans="1:87" ht="19.5" x14ac:dyDescent="0.25">
      <c r="A60" s="30" t="s">
        <v>801</v>
      </c>
      <c r="B60" s="42" t="s">
        <v>51</v>
      </c>
      <c r="C60" s="43" t="s">
        <v>162</v>
      </c>
      <c r="D60" s="51">
        <v>0</v>
      </c>
      <c r="E60" s="48">
        <v>0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4638</v>
      </c>
      <c r="P60" s="48">
        <v>0</v>
      </c>
      <c r="Q60" s="48">
        <v>0</v>
      </c>
      <c r="R60" s="48">
        <v>2771</v>
      </c>
      <c r="S60" s="48">
        <v>1537</v>
      </c>
      <c r="T60" s="48">
        <v>0</v>
      </c>
      <c r="U60" s="48">
        <v>7703</v>
      </c>
      <c r="V60" s="48">
        <v>452</v>
      </c>
      <c r="W60" s="48">
        <v>0</v>
      </c>
      <c r="X60" s="48">
        <v>1117</v>
      </c>
      <c r="Y60" s="48">
        <v>0</v>
      </c>
      <c r="Z60" s="48">
        <v>0</v>
      </c>
      <c r="AA60" s="48">
        <v>0</v>
      </c>
      <c r="AB60" s="48">
        <v>0</v>
      </c>
      <c r="AC60" s="48">
        <v>189</v>
      </c>
      <c r="AD60" s="48">
        <v>0</v>
      </c>
      <c r="AE60" s="48">
        <v>0</v>
      </c>
      <c r="AF60" s="48">
        <v>1684</v>
      </c>
      <c r="AG60" s="48">
        <v>86</v>
      </c>
      <c r="AH60" s="48">
        <v>1764</v>
      </c>
      <c r="AI60" s="48">
        <v>2053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1485</v>
      </c>
      <c r="AV60" s="48">
        <v>0</v>
      </c>
      <c r="AW60" s="48">
        <v>2</v>
      </c>
      <c r="AX60" s="48">
        <v>7536</v>
      </c>
      <c r="AY60" s="48">
        <v>0</v>
      </c>
      <c r="AZ60" s="48">
        <v>1732</v>
      </c>
      <c r="BA60" s="48">
        <v>316</v>
      </c>
      <c r="BB60" s="48">
        <v>0</v>
      </c>
      <c r="BC60" s="48">
        <v>12217</v>
      </c>
      <c r="BD60" s="48">
        <v>3698</v>
      </c>
      <c r="BE60" s="48">
        <v>264</v>
      </c>
      <c r="BF60" s="48">
        <v>0</v>
      </c>
      <c r="BG60" s="48">
        <v>9448</v>
      </c>
      <c r="BH60" s="48">
        <v>0</v>
      </c>
      <c r="BI60" s="48">
        <v>10856</v>
      </c>
      <c r="BJ60" s="48">
        <v>2012</v>
      </c>
      <c r="BK60" s="48">
        <v>19822</v>
      </c>
      <c r="BL60" s="48">
        <v>0</v>
      </c>
      <c r="BM60" s="48">
        <v>0</v>
      </c>
      <c r="BN60" s="48">
        <v>407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23210</v>
      </c>
      <c r="BV60" s="48">
        <v>0</v>
      </c>
      <c r="BW60" s="48">
        <v>1110</v>
      </c>
      <c r="BX60" s="48">
        <v>0</v>
      </c>
      <c r="BY60" s="48">
        <v>9808</v>
      </c>
      <c r="BZ60" s="48">
        <v>0</v>
      </c>
      <c r="CA60" s="55">
        <v>0</v>
      </c>
      <c r="CB60" s="49">
        <v>127917</v>
      </c>
      <c r="CC60" s="61">
        <v>133549</v>
      </c>
      <c r="CD60" s="48">
        <v>0</v>
      </c>
      <c r="CE60" s="48">
        <v>0</v>
      </c>
      <c r="CF60" s="48">
        <v>3580347</v>
      </c>
      <c r="CG60" s="48">
        <v>12960</v>
      </c>
      <c r="CH60" s="55">
        <v>0</v>
      </c>
      <c r="CI60" s="49">
        <v>3854773</v>
      </c>
    </row>
    <row r="61" spans="1:87" ht="19.5" x14ac:dyDescent="0.25">
      <c r="A61" s="30" t="s">
        <v>802</v>
      </c>
      <c r="B61" s="42" t="s">
        <v>52</v>
      </c>
      <c r="C61" s="43" t="s">
        <v>163</v>
      </c>
      <c r="D61" s="51">
        <v>0</v>
      </c>
      <c r="E61" s="48"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5</v>
      </c>
      <c r="P61" s="48">
        <v>28389</v>
      </c>
      <c r="Q61" s="48">
        <v>491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10071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48">
        <v>0</v>
      </c>
      <c r="BD61" s="48">
        <v>365394</v>
      </c>
      <c r="BE61" s="48">
        <v>0</v>
      </c>
      <c r="BF61" s="48">
        <v>0</v>
      </c>
      <c r="BG61" s="48">
        <v>43</v>
      </c>
      <c r="BH61" s="48">
        <v>0</v>
      </c>
      <c r="BI61" s="48">
        <v>1</v>
      </c>
      <c r="BJ61" s="48">
        <v>111255</v>
      </c>
      <c r="BK61" s="48">
        <v>184525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3</v>
      </c>
      <c r="CA61" s="55">
        <v>0</v>
      </c>
      <c r="CB61" s="49">
        <v>700177</v>
      </c>
      <c r="CC61" s="61">
        <v>1651623</v>
      </c>
      <c r="CD61" s="48">
        <v>0</v>
      </c>
      <c r="CE61" s="48">
        <v>0</v>
      </c>
      <c r="CF61" s="48">
        <v>1559792</v>
      </c>
      <c r="CG61" s="48">
        <v>14278</v>
      </c>
      <c r="CH61" s="55">
        <v>0</v>
      </c>
      <c r="CI61" s="49">
        <v>3925870</v>
      </c>
    </row>
    <row r="62" spans="1:87" ht="19.5" x14ac:dyDescent="0.25">
      <c r="A62" s="30" t="s">
        <v>803</v>
      </c>
      <c r="B62" s="42" t="s">
        <v>53</v>
      </c>
      <c r="C62" s="43" t="s">
        <v>164</v>
      </c>
      <c r="D62" s="51">
        <v>0</v>
      </c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48">
        <v>0</v>
      </c>
      <c r="BE62" s="48">
        <v>4931</v>
      </c>
      <c r="BF62" s="48">
        <v>0</v>
      </c>
      <c r="BG62" s="48">
        <v>0</v>
      </c>
      <c r="BH62" s="48">
        <v>0</v>
      </c>
      <c r="BI62" s="48">
        <v>0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55">
        <v>0</v>
      </c>
      <c r="CB62" s="49">
        <v>4931</v>
      </c>
      <c r="CC62" s="61">
        <v>90451</v>
      </c>
      <c r="CD62" s="48">
        <v>0</v>
      </c>
      <c r="CE62" s="48">
        <v>0</v>
      </c>
      <c r="CF62" s="48">
        <v>38641</v>
      </c>
      <c r="CG62" s="48">
        <v>3391</v>
      </c>
      <c r="CH62" s="55">
        <v>0</v>
      </c>
      <c r="CI62" s="49">
        <v>137414</v>
      </c>
    </row>
    <row r="63" spans="1:87" ht="19.5" x14ac:dyDescent="0.25">
      <c r="A63" s="30" t="s">
        <v>804</v>
      </c>
      <c r="B63" s="42" t="s">
        <v>54</v>
      </c>
      <c r="C63" s="43" t="s">
        <v>165</v>
      </c>
      <c r="D63" s="51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3</v>
      </c>
      <c r="V63" s="48">
        <v>0</v>
      </c>
      <c r="W63" s="48">
        <v>0</v>
      </c>
      <c r="X63" s="48">
        <v>1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1</v>
      </c>
      <c r="AG63" s="48">
        <v>0</v>
      </c>
      <c r="AH63" s="48">
        <v>0</v>
      </c>
      <c r="AI63" s="48">
        <v>0</v>
      </c>
      <c r="AJ63" s="48">
        <v>0</v>
      </c>
      <c r="AK63" s="48">
        <v>793</v>
      </c>
      <c r="AL63" s="48">
        <v>4559</v>
      </c>
      <c r="AM63" s="48">
        <v>305</v>
      </c>
      <c r="AN63" s="48">
        <v>0</v>
      </c>
      <c r="AO63" s="48">
        <v>3429</v>
      </c>
      <c r="AP63" s="48">
        <v>2319</v>
      </c>
      <c r="AQ63" s="48">
        <v>0</v>
      </c>
      <c r="AR63" s="48">
        <v>0</v>
      </c>
      <c r="AS63" s="48">
        <v>1880</v>
      </c>
      <c r="AT63" s="48">
        <v>0</v>
      </c>
      <c r="AU63" s="48">
        <v>0</v>
      </c>
      <c r="AV63" s="48">
        <v>2618</v>
      </c>
      <c r="AW63" s="48">
        <v>240</v>
      </c>
      <c r="AX63" s="48">
        <v>0</v>
      </c>
      <c r="AY63" s="48">
        <v>0</v>
      </c>
      <c r="AZ63" s="48">
        <v>66</v>
      </c>
      <c r="BA63" s="48">
        <v>574</v>
      </c>
      <c r="BB63" s="48">
        <v>17</v>
      </c>
      <c r="BC63" s="48">
        <v>1047</v>
      </c>
      <c r="BD63" s="48">
        <v>6</v>
      </c>
      <c r="BE63" s="48">
        <v>268</v>
      </c>
      <c r="BF63" s="48">
        <v>8203</v>
      </c>
      <c r="BG63" s="48">
        <v>0</v>
      </c>
      <c r="BH63" s="48">
        <v>0</v>
      </c>
      <c r="BI63" s="48">
        <v>783</v>
      </c>
      <c r="BJ63" s="48">
        <v>19126</v>
      </c>
      <c r="BK63" s="48">
        <v>153</v>
      </c>
      <c r="BL63" s="48">
        <v>1</v>
      </c>
      <c r="BM63" s="48">
        <v>0</v>
      </c>
      <c r="BN63" s="48">
        <v>3</v>
      </c>
      <c r="BO63" s="48">
        <v>194</v>
      </c>
      <c r="BP63" s="48">
        <v>0</v>
      </c>
      <c r="BQ63" s="48">
        <v>0</v>
      </c>
      <c r="BR63" s="48">
        <v>0</v>
      </c>
      <c r="BS63" s="48">
        <v>0</v>
      </c>
      <c r="BT63" s="48">
        <v>4838</v>
      </c>
      <c r="BU63" s="48">
        <v>0</v>
      </c>
      <c r="BV63" s="48">
        <v>199</v>
      </c>
      <c r="BW63" s="48">
        <v>0</v>
      </c>
      <c r="BX63" s="48">
        <v>605</v>
      </c>
      <c r="BY63" s="48">
        <v>136213</v>
      </c>
      <c r="BZ63" s="48">
        <v>1278</v>
      </c>
      <c r="CA63" s="55">
        <v>0</v>
      </c>
      <c r="CB63" s="49">
        <v>189722</v>
      </c>
      <c r="CC63" s="61">
        <v>723902</v>
      </c>
      <c r="CD63" s="48">
        <v>0</v>
      </c>
      <c r="CE63" s="48">
        <v>0</v>
      </c>
      <c r="CF63" s="48">
        <v>759457</v>
      </c>
      <c r="CG63" s="48">
        <v>-13158</v>
      </c>
      <c r="CH63" s="55">
        <v>0</v>
      </c>
      <c r="CI63" s="49">
        <v>1659923</v>
      </c>
    </row>
    <row r="64" spans="1:87" ht="19.5" x14ac:dyDescent="0.25">
      <c r="A64" s="30" t="s">
        <v>805</v>
      </c>
      <c r="B64" s="42" t="s">
        <v>55</v>
      </c>
      <c r="C64" s="43" t="s">
        <v>166</v>
      </c>
      <c r="D64" s="51">
        <v>0</v>
      </c>
      <c r="E64" s="48">
        <v>0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48">
        <v>0</v>
      </c>
      <c r="V64" s="48">
        <v>0</v>
      </c>
      <c r="W64" s="48">
        <v>0</v>
      </c>
      <c r="X64" s="48">
        <v>0</v>
      </c>
      <c r="Y64" s="48">
        <v>0</v>
      </c>
      <c r="Z64" s="48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0</v>
      </c>
      <c r="AI64" s="48">
        <v>0</v>
      </c>
      <c r="AJ64" s="48">
        <v>0</v>
      </c>
      <c r="AK64" s="48">
        <v>0</v>
      </c>
      <c r="AL64" s="48">
        <v>0</v>
      </c>
      <c r="AM64" s="48">
        <v>0</v>
      </c>
      <c r="AN64" s="48">
        <v>0</v>
      </c>
      <c r="AO64" s="48">
        <v>0</v>
      </c>
      <c r="AP64" s="48">
        <v>0</v>
      </c>
      <c r="AQ64" s="48">
        <v>0</v>
      </c>
      <c r="AR64" s="48">
        <v>0</v>
      </c>
      <c r="AS64" s="48">
        <v>0</v>
      </c>
      <c r="AT64" s="48">
        <v>0</v>
      </c>
      <c r="AU64" s="48">
        <v>0</v>
      </c>
      <c r="AV64" s="48">
        <v>0</v>
      </c>
      <c r="AW64" s="48">
        <v>0</v>
      </c>
      <c r="AX64" s="48">
        <v>0</v>
      </c>
      <c r="AY64" s="48">
        <v>0</v>
      </c>
      <c r="AZ64" s="48">
        <v>0</v>
      </c>
      <c r="BA64" s="48">
        <v>0</v>
      </c>
      <c r="BB64" s="48">
        <v>0</v>
      </c>
      <c r="BC64" s="48">
        <v>0</v>
      </c>
      <c r="BD64" s="48">
        <v>0</v>
      </c>
      <c r="BE64" s="48">
        <v>0</v>
      </c>
      <c r="BF64" s="48">
        <v>0</v>
      </c>
      <c r="BG64" s="48">
        <v>365138</v>
      </c>
      <c r="BH64" s="48">
        <v>0</v>
      </c>
      <c r="BI64" s="48">
        <v>0</v>
      </c>
      <c r="BJ64" s="48">
        <v>0</v>
      </c>
      <c r="BK64" s="48">
        <v>0</v>
      </c>
      <c r="BL64" s="48">
        <v>0</v>
      </c>
      <c r="BM64" s="48">
        <v>0</v>
      </c>
      <c r="BN64" s="48">
        <v>0</v>
      </c>
      <c r="BO64" s="48">
        <v>0</v>
      </c>
      <c r="BP64" s="48">
        <v>0</v>
      </c>
      <c r="BQ64" s="48">
        <v>0</v>
      </c>
      <c r="BR64" s="48">
        <v>0</v>
      </c>
      <c r="BS64" s="48">
        <v>0</v>
      </c>
      <c r="BT64" s="48">
        <v>0</v>
      </c>
      <c r="BU64" s="48">
        <v>0</v>
      </c>
      <c r="BV64" s="48">
        <v>0</v>
      </c>
      <c r="BW64" s="48">
        <v>0</v>
      </c>
      <c r="BX64" s="48">
        <v>0</v>
      </c>
      <c r="BY64" s="48">
        <v>0</v>
      </c>
      <c r="BZ64" s="48">
        <v>0</v>
      </c>
      <c r="CA64" s="55">
        <v>0</v>
      </c>
      <c r="CB64" s="49">
        <v>365138</v>
      </c>
      <c r="CC64" s="61">
        <v>0</v>
      </c>
      <c r="CD64" s="48">
        <v>0</v>
      </c>
      <c r="CE64" s="48">
        <v>0</v>
      </c>
      <c r="CF64" s="48">
        <v>0</v>
      </c>
      <c r="CG64" s="48">
        <v>0</v>
      </c>
      <c r="CH64" s="55">
        <v>0</v>
      </c>
      <c r="CI64" s="49">
        <v>365138</v>
      </c>
    </row>
    <row r="65" spans="1:87" ht="19.5" x14ac:dyDescent="0.25">
      <c r="A65" s="30" t="s">
        <v>806</v>
      </c>
      <c r="B65" s="42" t="s">
        <v>56</v>
      </c>
      <c r="C65" s="43" t="s">
        <v>167</v>
      </c>
      <c r="D65" s="51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  <c r="T65" s="48">
        <v>6705</v>
      </c>
      <c r="U65" s="48">
        <v>3</v>
      </c>
      <c r="V65" s="48">
        <v>19</v>
      </c>
      <c r="W65" s="48">
        <v>0</v>
      </c>
      <c r="X65" s="48">
        <v>0</v>
      </c>
      <c r="Y65" s="48">
        <v>0</v>
      </c>
      <c r="Z65" s="48">
        <v>310</v>
      </c>
      <c r="AA65" s="48">
        <v>0</v>
      </c>
      <c r="AB65" s="48">
        <v>3</v>
      </c>
      <c r="AC65" s="48">
        <v>0</v>
      </c>
      <c r="AD65" s="48">
        <v>0</v>
      </c>
      <c r="AE65" s="48">
        <v>7430</v>
      </c>
      <c r="AF65" s="48">
        <v>4426</v>
      </c>
      <c r="AG65" s="48">
        <v>0</v>
      </c>
      <c r="AH65" s="48">
        <v>0</v>
      </c>
      <c r="AI65" s="48">
        <v>0</v>
      </c>
      <c r="AJ65" s="48">
        <v>0</v>
      </c>
      <c r="AK65" s="48">
        <v>0</v>
      </c>
      <c r="AL65" s="48">
        <v>2</v>
      </c>
      <c r="AM65" s="48">
        <v>254</v>
      </c>
      <c r="AN65" s="48">
        <v>0</v>
      </c>
      <c r="AO65" s="48">
        <v>70432</v>
      </c>
      <c r="AP65" s="48">
        <v>116</v>
      </c>
      <c r="AQ65" s="48">
        <v>0</v>
      </c>
      <c r="AR65" s="48">
        <v>795</v>
      </c>
      <c r="AS65" s="48">
        <v>369</v>
      </c>
      <c r="AT65" s="48">
        <v>0</v>
      </c>
      <c r="AU65" s="48">
        <v>155</v>
      </c>
      <c r="AV65" s="48">
        <v>628</v>
      </c>
      <c r="AW65" s="48">
        <v>0</v>
      </c>
      <c r="AX65" s="48">
        <v>46</v>
      </c>
      <c r="AY65" s="48">
        <v>31292</v>
      </c>
      <c r="AZ65" s="48">
        <v>511</v>
      </c>
      <c r="BA65" s="48">
        <v>0</v>
      </c>
      <c r="BB65" s="48">
        <v>211</v>
      </c>
      <c r="BC65" s="48">
        <v>41</v>
      </c>
      <c r="BD65" s="48">
        <v>114</v>
      </c>
      <c r="BE65" s="48">
        <v>68</v>
      </c>
      <c r="BF65" s="48">
        <v>3623</v>
      </c>
      <c r="BG65" s="48">
        <v>0</v>
      </c>
      <c r="BH65" s="48">
        <v>0</v>
      </c>
      <c r="BI65" s="48">
        <v>4</v>
      </c>
      <c r="BJ65" s="48">
        <v>0</v>
      </c>
      <c r="BK65" s="48">
        <v>214</v>
      </c>
      <c r="BL65" s="48">
        <v>0</v>
      </c>
      <c r="BM65" s="48">
        <v>0</v>
      </c>
      <c r="BN65" s="48">
        <v>0</v>
      </c>
      <c r="BO65" s="48">
        <v>0</v>
      </c>
      <c r="BP65" s="48">
        <v>0</v>
      </c>
      <c r="BQ65" s="48">
        <v>0</v>
      </c>
      <c r="BR65" s="48">
        <v>0</v>
      </c>
      <c r="BS65" s="48">
        <v>0</v>
      </c>
      <c r="BT65" s="48">
        <v>427</v>
      </c>
      <c r="BU65" s="48">
        <v>0</v>
      </c>
      <c r="BV65" s="48">
        <v>0</v>
      </c>
      <c r="BW65" s="48">
        <v>0</v>
      </c>
      <c r="BX65" s="48">
        <v>0</v>
      </c>
      <c r="BY65" s="48">
        <v>0</v>
      </c>
      <c r="BZ65" s="48">
        <v>3</v>
      </c>
      <c r="CA65" s="55">
        <v>0</v>
      </c>
      <c r="CB65" s="49">
        <v>128201</v>
      </c>
      <c r="CC65" s="61">
        <v>685</v>
      </c>
      <c r="CD65" s="48">
        <v>0</v>
      </c>
      <c r="CE65" s="48">
        <v>0</v>
      </c>
      <c r="CF65" s="48">
        <v>0</v>
      </c>
      <c r="CG65" s="48">
        <v>3827</v>
      </c>
      <c r="CH65" s="55">
        <v>0</v>
      </c>
      <c r="CI65" s="49">
        <v>132713</v>
      </c>
    </row>
    <row r="66" spans="1:87" ht="19.5" x14ac:dyDescent="0.25">
      <c r="A66" s="30" t="s">
        <v>807</v>
      </c>
      <c r="B66" s="42" t="s">
        <v>57</v>
      </c>
      <c r="C66" s="43" t="s">
        <v>168</v>
      </c>
      <c r="D66" s="51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8">
        <v>0</v>
      </c>
      <c r="BE66" s="48">
        <v>0</v>
      </c>
      <c r="BF66" s="48">
        <v>0</v>
      </c>
      <c r="BG66" s="48">
        <v>0</v>
      </c>
      <c r="BH66" s="48">
        <v>0</v>
      </c>
      <c r="BI66" s="48">
        <v>0</v>
      </c>
      <c r="BJ66" s="48">
        <v>0</v>
      </c>
      <c r="BK66" s="48">
        <v>0</v>
      </c>
      <c r="BL66" s="48">
        <v>0</v>
      </c>
      <c r="BM66" s="48">
        <v>0</v>
      </c>
      <c r="BN66" s="48">
        <v>0</v>
      </c>
      <c r="BO66" s="48">
        <v>0</v>
      </c>
      <c r="BP66" s="48">
        <v>0</v>
      </c>
      <c r="BQ66" s="48">
        <v>0</v>
      </c>
      <c r="BR66" s="48">
        <v>0</v>
      </c>
      <c r="BS66" s="48">
        <v>0</v>
      </c>
      <c r="BT66" s="48">
        <v>0</v>
      </c>
      <c r="BU66" s="48">
        <v>0</v>
      </c>
      <c r="BV66" s="48">
        <v>0</v>
      </c>
      <c r="BW66" s="48">
        <v>0</v>
      </c>
      <c r="BX66" s="48">
        <v>0</v>
      </c>
      <c r="BY66" s="48">
        <v>0</v>
      </c>
      <c r="BZ66" s="48">
        <v>0</v>
      </c>
      <c r="CA66" s="55">
        <v>0</v>
      </c>
      <c r="CB66" s="49">
        <v>0</v>
      </c>
      <c r="CC66" s="61">
        <v>0</v>
      </c>
      <c r="CD66" s="48">
        <v>0</v>
      </c>
      <c r="CE66" s="48">
        <v>0</v>
      </c>
      <c r="CF66" s="48">
        <v>4842</v>
      </c>
      <c r="CG66" s="48">
        <v>28</v>
      </c>
      <c r="CH66" s="55">
        <v>0</v>
      </c>
      <c r="CI66" s="49">
        <v>4870</v>
      </c>
    </row>
    <row r="67" spans="1:87" ht="19.5" x14ac:dyDescent="0.25">
      <c r="A67" s="30" t="s">
        <v>808</v>
      </c>
      <c r="B67" s="42" t="s">
        <v>58</v>
      </c>
      <c r="C67" s="43" t="s">
        <v>169</v>
      </c>
      <c r="D67" s="51">
        <v>0</v>
      </c>
      <c r="E67" s="48">
        <v>0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8">
        <v>0</v>
      </c>
      <c r="BE67" s="48">
        <v>0</v>
      </c>
      <c r="BF67" s="48">
        <v>0</v>
      </c>
      <c r="BG67" s="48">
        <v>0</v>
      </c>
      <c r="BH67" s="48">
        <v>0</v>
      </c>
      <c r="BI67" s="48">
        <v>0</v>
      </c>
      <c r="BJ67" s="48">
        <v>0</v>
      </c>
      <c r="BK67" s="48">
        <v>0</v>
      </c>
      <c r="BL67" s="48">
        <v>0</v>
      </c>
      <c r="BM67" s="48">
        <v>0</v>
      </c>
      <c r="BN67" s="48">
        <v>0</v>
      </c>
      <c r="BO67" s="48">
        <v>0</v>
      </c>
      <c r="BP67" s="48">
        <v>0</v>
      </c>
      <c r="BQ67" s="48">
        <v>0</v>
      </c>
      <c r="BR67" s="48">
        <v>0</v>
      </c>
      <c r="BS67" s="48">
        <v>0</v>
      </c>
      <c r="BT67" s="48">
        <v>0</v>
      </c>
      <c r="BU67" s="48">
        <v>0</v>
      </c>
      <c r="BV67" s="48">
        <v>0</v>
      </c>
      <c r="BW67" s="48">
        <v>0</v>
      </c>
      <c r="BX67" s="48">
        <v>0</v>
      </c>
      <c r="BY67" s="48">
        <v>0</v>
      </c>
      <c r="BZ67" s="48">
        <v>0</v>
      </c>
      <c r="CA67" s="55">
        <v>0</v>
      </c>
      <c r="CB67" s="49">
        <v>0</v>
      </c>
      <c r="CC67" s="61">
        <v>0</v>
      </c>
      <c r="CD67" s="48">
        <v>0</v>
      </c>
      <c r="CE67" s="48">
        <v>0</v>
      </c>
      <c r="CF67" s="48">
        <v>0</v>
      </c>
      <c r="CG67" s="48">
        <v>0</v>
      </c>
      <c r="CH67" s="55">
        <v>0</v>
      </c>
      <c r="CI67" s="49">
        <v>0</v>
      </c>
    </row>
    <row r="68" spans="1:87" ht="19.5" x14ac:dyDescent="0.25">
      <c r="A68" s="30" t="s">
        <v>809</v>
      </c>
      <c r="B68" s="42" t="s">
        <v>59</v>
      </c>
      <c r="C68" s="43" t="s">
        <v>170</v>
      </c>
      <c r="D68" s="51">
        <v>50</v>
      </c>
      <c r="E68" s="48">
        <v>21</v>
      </c>
      <c r="F68" s="48">
        <v>21</v>
      </c>
      <c r="G68" s="48">
        <v>0</v>
      </c>
      <c r="H68" s="48">
        <v>568</v>
      </c>
      <c r="I68" s="48">
        <v>75</v>
      </c>
      <c r="J68" s="48">
        <v>10</v>
      </c>
      <c r="K68" s="48">
        <v>52</v>
      </c>
      <c r="L68" s="48">
        <v>24</v>
      </c>
      <c r="M68" s="48">
        <v>0</v>
      </c>
      <c r="N68" s="48">
        <v>526</v>
      </c>
      <c r="O68" s="48">
        <v>137</v>
      </c>
      <c r="P68" s="48">
        <v>0</v>
      </c>
      <c r="Q68" s="48">
        <v>0</v>
      </c>
      <c r="R68" s="48">
        <v>133</v>
      </c>
      <c r="S68" s="48">
        <v>3</v>
      </c>
      <c r="T68" s="48">
        <v>0</v>
      </c>
      <c r="U68" s="48">
        <v>427</v>
      </c>
      <c r="V68" s="48">
        <v>41</v>
      </c>
      <c r="W68" s="48">
        <v>4</v>
      </c>
      <c r="X68" s="48">
        <v>64</v>
      </c>
      <c r="Y68" s="48">
        <v>9</v>
      </c>
      <c r="Z68" s="48">
        <v>0</v>
      </c>
      <c r="AA68" s="48">
        <v>0</v>
      </c>
      <c r="AB68" s="48">
        <v>48</v>
      </c>
      <c r="AC68" s="48">
        <v>5</v>
      </c>
      <c r="AD68" s="48">
        <v>5</v>
      </c>
      <c r="AE68" s="48">
        <v>0</v>
      </c>
      <c r="AF68" s="48">
        <v>138</v>
      </c>
      <c r="AG68" s="48">
        <v>9</v>
      </c>
      <c r="AH68" s="48">
        <v>20</v>
      </c>
      <c r="AI68" s="48">
        <v>34</v>
      </c>
      <c r="AJ68" s="48">
        <v>0</v>
      </c>
      <c r="AK68" s="48">
        <v>25</v>
      </c>
      <c r="AL68" s="48">
        <v>16</v>
      </c>
      <c r="AM68" s="48">
        <v>18</v>
      </c>
      <c r="AN68" s="48">
        <v>68</v>
      </c>
      <c r="AO68" s="48">
        <v>353</v>
      </c>
      <c r="AP68" s="48">
        <v>33</v>
      </c>
      <c r="AQ68" s="48">
        <v>0</v>
      </c>
      <c r="AR68" s="48">
        <v>78</v>
      </c>
      <c r="AS68" s="48">
        <v>0</v>
      </c>
      <c r="AT68" s="48">
        <v>27</v>
      </c>
      <c r="AU68" s="48">
        <v>22</v>
      </c>
      <c r="AV68" s="48">
        <v>112</v>
      </c>
      <c r="AW68" s="48">
        <v>39</v>
      </c>
      <c r="AX68" s="48">
        <v>38</v>
      </c>
      <c r="AY68" s="48">
        <v>0</v>
      </c>
      <c r="AZ68" s="48">
        <v>43</v>
      </c>
      <c r="BA68" s="48">
        <v>14</v>
      </c>
      <c r="BB68" s="48">
        <v>34</v>
      </c>
      <c r="BC68" s="48">
        <v>79</v>
      </c>
      <c r="BD68" s="48">
        <v>30</v>
      </c>
      <c r="BE68" s="48">
        <v>38</v>
      </c>
      <c r="BF68" s="48">
        <v>93</v>
      </c>
      <c r="BG68" s="48">
        <v>25</v>
      </c>
      <c r="BH68" s="48">
        <v>15</v>
      </c>
      <c r="BI68" s="48">
        <v>160</v>
      </c>
      <c r="BJ68" s="48">
        <v>96532</v>
      </c>
      <c r="BK68" s="48">
        <v>24425</v>
      </c>
      <c r="BL68" s="48">
        <v>117</v>
      </c>
      <c r="BM68" s="48">
        <v>9</v>
      </c>
      <c r="BN68" s="48">
        <v>120</v>
      </c>
      <c r="BO68" s="48">
        <v>221</v>
      </c>
      <c r="BP68" s="48">
        <v>0</v>
      </c>
      <c r="BQ68" s="48">
        <v>0</v>
      </c>
      <c r="BR68" s="48">
        <v>0</v>
      </c>
      <c r="BS68" s="48">
        <v>0</v>
      </c>
      <c r="BT68" s="48">
        <v>889</v>
      </c>
      <c r="BU68" s="48">
        <v>100</v>
      </c>
      <c r="BV68" s="48">
        <v>23</v>
      </c>
      <c r="BW68" s="48">
        <v>251</v>
      </c>
      <c r="BX68" s="48">
        <v>26</v>
      </c>
      <c r="BY68" s="48">
        <v>103</v>
      </c>
      <c r="BZ68" s="48">
        <v>178</v>
      </c>
      <c r="CA68" s="55">
        <v>0</v>
      </c>
      <c r="CB68" s="49">
        <v>126778</v>
      </c>
      <c r="CC68" s="61">
        <v>293651</v>
      </c>
      <c r="CD68" s="48">
        <v>0</v>
      </c>
      <c r="CE68" s="48">
        <v>0</v>
      </c>
      <c r="CF68" s="48">
        <v>0</v>
      </c>
      <c r="CG68" s="48">
        <v>0</v>
      </c>
      <c r="CH68" s="55">
        <v>0</v>
      </c>
      <c r="CI68" s="49">
        <v>420429</v>
      </c>
    </row>
    <row r="69" spans="1:87" ht="19.5" x14ac:dyDescent="0.25">
      <c r="A69" s="30" t="s">
        <v>810</v>
      </c>
      <c r="B69" s="42" t="s">
        <v>60</v>
      </c>
      <c r="C69" s="43" t="s">
        <v>171</v>
      </c>
      <c r="D69" s="51">
        <v>0</v>
      </c>
      <c r="E69" s="48">
        <v>8</v>
      </c>
      <c r="F69" s="48">
        <v>5</v>
      </c>
      <c r="G69" s="48">
        <v>0</v>
      </c>
      <c r="H69" s="48">
        <v>7</v>
      </c>
      <c r="I69" s="48">
        <v>6</v>
      </c>
      <c r="J69" s="48">
        <v>0</v>
      </c>
      <c r="K69" s="48">
        <v>17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3</v>
      </c>
      <c r="U69" s="48">
        <v>6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5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6</v>
      </c>
      <c r="AI69" s="48">
        <v>6</v>
      </c>
      <c r="AJ69" s="48">
        <v>0</v>
      </c>
      <c r="AK69" s="48">
        <v>5</v>
      </c>
      <c r="AL69" s="48">
        <v>6</v>
      </c>
      <c r="AM69" s="48">
        <v>4</v>
      </c>
      <c r="AN69" s="48">
        <v>0</v>
      </c>
      <c r="AO69" s="48">
        <v>0</v>
      </c>
      <c r="AP69" s="48">
        <v>6</v>
      </c>
      <c r="AQ69" s="48">
        <v>0</v>
      </c>
      <c r="AR69" s="48">
        <v>5</v>
      </c>
      <c r="AS69" s="48">
        <v>0</v>
      </c>
      <c r="AT69" s="48">
        <v>5</v>
      </c>
      <c r="AU69" s="48">
        <v>4</v>
      </c>
      <c r="AV69" s="48">
        <v>5</v>
      </c>
      <c r="AW69" s="48">
        <v>5</v>
      </c>
      <c r="AX69" s="48">
        <v>6</v>
      </c>
      <c r="AY69" s="48">
        <v>0</v>
      </c>
      <c r="AZ69" s="48">
        <v>5</v>
      </c>
      <c r="BA69" s="48">
        <v>3</v>
      </c>
      <c r="BB69" s="48">
        <v>7</v>
      </c>
      <c r="BC69" s="48">
        <v>5</v>
      </c>
      <c r="BD69" s="48">
        <v>0</v>
      </c>
      <c r="BE69" s="48">
        <v>0</v>
      </c>
      <c r="BF69" s="48">
        <v>5</v>
      </c>
      <c r="BG69" s="48">
        <v>0</v>
      </c>
      <c r="BH69" s="48">
        <v>0</v>
      </c>
      <c r="BI69" s="48">
        <v>5</v>
      </c>
      <c r="BJ69" s="48">
        <v>8</v>
      </c>
      <c r="BK69" s="48">
        <v>79</v>
      </c>
      <c r="BL69" s="48">
        <v>21</v>
      </c>
      <c r="BM69" s="48">
        <v>0</v>
      </c>
      <c r="BN69" s="48">
        <v>39</v>
      </c>
      <c r="BO69" s="48">
        <v>0</v>
      </c>
      <c r="BP69" s="48">
        <v>0</v>
      </c>
      <c r="BQ69" s="48">
        <v>0</v>
      </c>
      <c r="BR69" s="48">
        <v>0</v>
      </c>
      <c r="BS69" s="48">
        <v>0</v>
      </c>
      <c r="BT69" s="48">
        <v>60</v>
      </c>
      <c r="BU69" s="48">
        <v>0</v>
      </c>
      <c r="BV69" s="48">
        <v>6</v>
      </c>
      <c r="BW69" s="48">
        <v>0</v>
      </c>
      <c r="BX69" s="48">
        <v>6</v>
      </c>
      <c r="BY69" s="48">
        <v>0</v>
      </c>
      <c r="BZ69" s="48">
        <v>20</v>
      </c>
      <c r="CA69" s="55">
        <v>0</v>
      </c>
      <c r="CB69" s="49">
        <v>389</v>
      </c>
      <c r="CC69" s="61">
        <v>135</v>
      </c>
      <c r="CD69" s="48">
        <v>0</v>
      </c>
      <c r="CE69" s="48">
        <v>0</v>
      </c>
      <c r="CF69" s="48">
        <v>0</v>
      </c>
      <c r="CG69" s="48">
        <v>0</v>
      </c>
      <c r="CH69" s="55">
        <v>0</v>
      </c>
      <c r="CI69" s="49">
        <v>524</v>
      </c>
    </row>
    <row r="70" spans="1:87" ht="19.5" x14ac:dyDescent="0.25">
      <c r="A70" s="30" t="s">
        <v>811</v>
      </c>
      <c r="B70" s="42" t="s">
        <v>61</v>
      </c>
      <c r="C70" s="43" t="s">
        <v>172</v>
      </c>
      <c r="D70" s="51">
        <v>0</v>
      </c>
      <c r="E70" s="48">
        <v>0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8">
        <v>0</v>
      </c>
      <c r="BF70" s="48">
        <v>0</v>
      </c>
      <c r="BG70" s="48">
        <v>0</v>
      </c>
      <c r="BH70" s="48">
        <v>0</v>
      </c>
      <c r="BI70" s="48">
        <v>0</v>
      </c>
      <c r="BJ70" s="48">
        <v>0</v>
      </c>
      <c r="BK70" s="48">
        <v>0</v>
      </c>
      <c r="BL70" s="48">
        <v>0</v>
      </c>
      <c r="BM70" s="48">
        <v>0</v>
      </c>
      <c r="BN70" s="48">
        <v>0</v>
      </c>
      <c r="BO70" s="48">
        <v>0</v>
      </c>
      <c r="BP70" s="48">
        <v>0</v>
      </c>
      <c r="BQ70" s="48">
        <v>0</v>
      </c>
      <c r="BR70" s="48">
        <v>0</v>
      </c>
      <c r="BS70" s="48">
        <v>0</v>
      </c>
      <c r="BT70" s="48">
        <v>0</v>
      </c>
      <c r="BU70" s="48">
        <v>0</v>
      </c>
      <c r="BV70" s="48">
        <v>0</v>
      </c>
      <c r="BW70" s="48">
        <v>0</v>
      </c>
      <c r="BX70" s="48">
        <v>0</v>
      </c>
      <c r="BY70" s="48">
        <v>0</v>
      </c>
      <c r="BZ70" s="48">
        <v>0</v>
      </c>
      <c r="CA70" s="55">
        <v>0</v>
      </c>
      <c r="CB70" s="49">
        <v>0</v>
      </c>
      <c r="CC70" s="61">
        <v>0</v>
      </c>
      <c r="CD70" s="48">
        <v>0</v>
      </c>
      <c r="CE70" s="48">
        <v>0</v>
      </c>
      <c r="CF70" s="48">
        <v>0</v>
      </c>
      <c r="CG70" s="48">
        <v>0</v>
      </c>
      <c r="CH70" s="55">
        <v>0</v>
      </c>
      <c r="CI70" s="49">
        <v>0</v>
      </c>
    </row>
    <row r="71" spans="1:87" ht="19.5" x14ac:dyDescent="0.25">
      <c r="A71" s="30" t="s">
        <v>812</v>
      </c>
      <c r="B71" s="42" t="s">
        <v>62</v>
      </c>
      <c r="C71" s="43" t="s">
        <v>173</v>
      </c>
      <c r="D71" s="51">
        <v>0</v>
      </c>
      <c r="E71" s="48">
        <v>0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8">
        <v>0</v>
      </c>
      <c r="BF71" s="48">
        <v>0</v>
      </c>
      <c r="BG71" s="48">
        <v>0</v>
      </c>
      <c r="BH71" s="48">
        <v>0</v>
      </c>
      <c r="BI71" s="48">
        <v>0</v>
      </c>
      <c r="BJ71" s="48">
        <v>0</v>
      </c>
      <c r="BK71" s="48">
        <v>0</v>
      </c>
      <c r="BL71" s="48">
        <v>0</v>
      </c>
      <c r="BM71" s="48">
        <v>0</v>
      </c>
      <c r="BN71" s="48">
        <v>0</v>
      </c>
      <c r="BO71" s="48">
        <v>0</v>
      </c>
      <c r="BP71" s="48">
        <v>0</v>
      </c>
      <c r="BQ71" s="48">
        <v>0</v>
      </c>
      <c r="BR71" s="48">
        <v>0</v>
      </c>
      <c r="BS71" s="48">
        <v>0</v>
      </c>
      <c r="BT71" s="48">
        <v>0</v>
      </c>
      <c r="BU71" s="48">
        <v>0</v>
      </c>
      <c r="BV71" s="48">
        <v>0</v>
      </c>
      <c r="BW71" s="48">
        <v>0</v>
      </c>
      <c r="BX71" s="48">
        <v>0</v>
      </c>
      <c r="BY71" s="48">
        <v>0</v>
      </c>
      <c r="BZ71" s="48">
        <v>0</v>
      </c>
      <c r="CA71" s="55">
        <v>0</v>
      </c>
      <c r="CB71" s="49">
        <v>0</v>
      </c>
      <c r="CC71" s="61">
        <v>0</v>
      </c>
      <c r="CD71" s="48">
        <v>0</v>
      </c>
      <c r="CE71" s="48">
        <v>0</v>
      </c>
      <c r="CF71" s="48">
        <v>0</v>
      </c>
      <c r="CG71" s="48">
        <v>0</v>
      </c>
      <c r="CH71" s="55">
        <v>0</v>
      </c>
      <c r="CI71" s="49">
        <v>0</v>
      </c>
    </row>
    <row r="72" spans="1:87" ht="19.5" x14ac:dyDescent="0.25">
      <c r="A72" s="30" t="s">
        <v>813</v>
      </c>
      <c r="B72" s="42" t="s">
        <v>63</v>
      </c>
      <c r="C72" s="43" t="s">
        <v>174</v>
      </c>
      <c r="D72" s="51">
        <v>14</v>
      </c>
      <c r="E72" s="48">
        <v>4</v>
      </c>
      <c r="F72" s="48">
        <v>8</v>
      </c>
      <c r="G72" s="48">
        <v>5</v>
      </c>
      <c r="H72" s="48">
        <v>16</v>
      </c>
      <c r="I72" s="48">
        <v>15</v>
      </c>
      <c r="J72" s="48">
        <v>1</v>
      </c>
      <c r="K72" s="48">
        <v>3</v>
      </c>
      <c r="L72" s="48">
        <v>5</v>
      </c>
      <c r="M72" s="48">
        <v>3</v>
      </c>
      <c r="N72" s="48">
        <v>26</v>
      </c>
      <c r="O72" s="48">
        <v>19</v>
      </c>
      <c r="P72" s="48">
        <v>0</v>
      </c>
      <c r="Q72" s="48">
        <v>0</v>
      </c>
      <c r="R72" s="48">
        <v>55</v>
      </c>
      <c r="S72" s="48">
        <v>0</v>
      </c>
      <c r="T72" s="48">
        <v>5</v>
      </c>
      <c r="U72" s="48">
        <v>9</v>
      </c>
      <c r="V72" s="48">
        <v>1</v>
      </c>
      <c r="W72" s="48">
        <v>1</v>
      </c>
      <c r="X72" s="48">
        <v>34</v>
      </c>
      <c r="Y72" s="48">
        <v>1</v>
      </c>
      <c r="Z72" s="48">
        <v>0</v>
      </c>
      <c r="AA72" s="48">
        <v>0</v>
      </c>
      <c r="AB72" s="48">
        <v>1</v>
      </c>
      <c r="AC72" s="48">
        <v>1</v>
      </c>
      <c r="AD72" s="48">
        <v>0</v>
      </c>
      <c r="AE72" s="48">
        <v>3</v>
      </c>
      <c r="AF72" s="48">
        <v>6</v>
      </c>
      <c r="AG72" s="48">
        <v>0</v>
      </c>
      <c r="AH72" s="48">
        <v>3</v>
      </c>
      <c r="AI72" s="48">
        <v>13</v>
      </c>
      <c r="AJ72" s="48">
        <v>0</v>
      </c>
      <c r="AK72" s="48">
        <v>2</v>
      </c>
      <c r="AL72" s="48">
        <v>10</v>
      </c>
      <c r="AM72" s="48">
        <v>1</v>
      </c>
      <c r="AN72" s="48">
        <v>2</v>
      </c>
      <c r="AO72" s="48">
        <v>12</v>
      </c>
      <c r="AP72" s="48">
        <v>24</v>
      </c>
      <c r="AQ72" s="48">
        <v>0</v>
      </c>
      <c r="AR72" s="48">
        <v>2</v>
      </c>
      <c r="AS72" s="48">
        <v>4</v>
      </c>
      <c r="AT72" s="48">
        <v>0</v>
      </c>
      <c r="AU72" s="48">
        <v>4</v>
      </c>
      <c r="AV72" s="48">
        <v>10</v>
      </c>
      <c r="AW72" s="48">
        <v>1</v>
      </c>
      <c r="AX72" s="48">
        <v>2</v>
      </c>
      <c r="AY72" s="48">
        <v>1</v>
      </c>
      <c r="AZ72" s="48">
        <v>4</v>
      </c>
      <c r="BA72" s="48">
        <v>4</v>
      </c>
      <c r="BB72" s="48">
        <v>1</v>
      </c>
      <c r="BC72" s="48">
        <v>3</v>
      </c>
      <c r="BD72" s="48">
        <v>6</v>
      </c>
      <c r="BE72" s="48">
        <v>2</v>
      </c>
      <c r="BF72" s="48">
        <v>38</v>
      </c>
      <c r="BG72" s="48">
        <v>37</v>
      </c>
      <c r="BH72" s="48">
        <v>17</v>
      </c>
      <c r="BI72" s="48">
        <v>101</v>
      </c>
      <c r="BJ72" s="48">
        <v>330</v>
      </c>
      <c r="BK72" s="48">
        <v>95</v>
      </c>
      <c r="BL72" s="48">
        <v>33</v>
      </c>
      <c r="BM72" s="48">
        <v>8</v>
      </c>
      <c r="BN72" s="48">
        <v>18</v>
      </c>
      <c r="BO72" s="48">
        <v>15965</v>
      </c>
      <c r="BP72" s="48">
        <v>0</v>
      </c>
      <c r="BQ72" s="48">
        <v>0</v>
      </c>
      <c r="BR72" s="48">
        <v>0</v>
      </c>
      <c r="BS72" s="48">
        <v>436</v>
      </c>
      <c r="BT72" s="48">
        <v>1837</v>
      </c>
      <c r="BU72" s="48">
        <v>0</v>
      </c>
      <c r="BV72" s="48">
        <v>47</v>
      </c>
      <c r="BW72" s="48">
        <v>0</v>
      </c>
      <c r="BX72" s="48">
        <v>0</v>
      </c>
      <c r="BY72" s="48">
        <v>0</v>
      </c>
      <c r="BZ72" s="48">
        <v>314</v>
      </c>
      <c r="CA72" s="55">
        <v>0</v>
      </c>
      <c r="CB72" s="49">
        <v>19623</v>
      </c>
      <c r="CC72" s="61">
        <v>0</v>
      </c>
      <c r="CD72" s="48">
        <v>0</v>
      </c>
      <c r="CE72" s="48">
        <v>0</v>
      </c>
      <c r="CF72" s="48">
        <v>271153</v>
      </c>
      <c r="CG72" s="48">
        <v>0</v>
      </c>
      <c r="CH72" s="55">
        <v>0</v>
      </c>
      <c r="CI72" s="49">
        <v>290776</v>
      </c>
    </row>
    <row r="73" spans="1:87" ht="19.5" x14ac:dyDescent="0.25">
      <c r="A73" s="30" t="s">
        <v>814</v>
      </c>
      <c r="B73" s="42" t="s">
        <v>64</v>
      </c>
      <c r="C73" s="43" t="s">
        <v>175</v>
      </c>
      <c r="D73" s="51">
        <v>0</v>
      </c>
      <c r="E73" s="48">
        <v>0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8">
        <v>0</v>
      </c>
      <c r="BF73" s="48">
        <v>0</v>
      </c>
      <c r="BG73" s="48">
        <v>0</v>
      </c>
      <c r="BH73" s="48">
        <v>0</v>
      </c>
      <c r="BI73" s="48">
        <v>0</v>
      </c>
      <c r="BJ73" s="48">
        <v>0</v>
      </c>
      <c r="BK73" s="48">
        <v>0</v>
      </c>
      <c r="BL73" s="48">
        <v>0</v>
      </c>
      <c r="BM73" s="48">
        <v>0</v>
      </c>
      <c r="BN73" s="48">
        <v>0</v>
      </c>
      <c r="BO73" s="48">
        <v>0</v>
      </c>
      <c r="BP73" s="48">
        <v>184459</v>
      </c>
      <c r="BQ73" s="48">
        <v>0</v>
      </c>
      <c r="BR73" s="48">
        <v>0</v>
      </c>
      <c r="BS73" s="48">
        <v>0</v>
      </c>
      <c r="BT73" s="48">
        <v>0</v>
      </c>
      <c r="BU73" s="48">
        <v>122983</v>
      </c>
      <c r="BV73" s="48">
        <v>0</v>
      </c>
      <c r="BW73" s="48">
        <v>0</v>
      </c>
      <c r="BX73" s="48">
        <v>0</v>
      </c>
      <c r="BY73" s="48">
        <v>0</v>
      </c>
      <c r="BZ73" s="48">
        <v>0</v>
      </c>
      <c r="CA73" s="55">
        <v>0</v>
      </c>
      <c r="CB73" s="49">
        <v>307442</v>
      </c>
      <c r="CC73" s="61">
        <v>0</v>
      </c>
      <c r="CD73" s="48">
        <v>0</v>
      </c>
      <c r="CE73" s="48">
        <v>0</v>
      </c>
      <c r="CF73" s="48">
        <v>0</v>
      </c>
      <c r="CG73" s="48">
        <v>0</v>
      </c>
      <c r="CH73" s="55">
        <v>0</v>
      </c>
      <c r="CI73" s="49">
        <v>307442</v>
      </c>
    </row>
    <row r="74" spans="1:87" ht="19.5" x14ac:dyDescent="0.25">
      <c r="A74" s="30" t="s">
        <v>815</v>
      </c>
      <c r="B74" s="42" t="s">
        <v>65</v>
      </c>
      <c r="C74" s="43" t="s">
        <v>176</v>
      </c>
      <c r="D74" s="51">
        <v>0</v>
      </c>
      <c r="E74" s="48">
        <v>0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4910</v>
      </c>
      <c r="Q74" s="48">
        <v>11181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1969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8">
        <v>0</v>
      </c>
      <c r="BF74" s="48">
        <v>0</v>
      </c>
      <c r="BG74" s="48">
        <v>0</v>
      </c>
      <c r="BH74" s="48">
        <v>0</v>
      </c>
      <c r="BI74" s="48">
        <v>0</v>
      </c>
      <c r="BJ74" s="48">
        <v>0</v>
      </c>
      <c r="BK74" s="48">
        <v>0</v>
      </c>
      <c r="BL74" s="48">
        <v>0</v>
      </c>
      <c r="BM74" s="48">
        <v>0</v>
      </c>
      <c r="BN74" s="48">
        <v>0</v>
      </c>
      <c r="BO74" s="48">
        <v>0</v>
      </c>
      <c r="BP74" s="48">
        <v>0</v>
      </c>
      <c r="BQ74" s="48">
        <v>216776</v>
      </c>
      <c r="BR74" s="48">
        <v>0</v>
      </c>
      <c r="BS74" s="48">
        <v>0</v>
      </c>
      <c r="BT74" s="48">
        <v>0</v>
      </c>
      <c r="BU74" s="48">
        <v>0</v>
      </c>
      <c r="BV74" s="48">
        <v>0</v>
      </c>
      <c r="BW74" s="48">
        <v>0</v>
      </c>
      <c r="BX74" s="48">
        <v>0</v>
      </c>
      <c r="BY74" s="48">
        <v>0</v>
      </c>
      <c r="BZ74" s="48">
        <v>0</v>
      </c>
      <c r="CA74" s="55">
        <v>0</v>
      </c>
      <c r="CB74" s="49">
        <v>234836</v>
      </c>
      <c r="CC74" s="61">
        <v>100055</v>
      </c>
      <c r="CD74" s="48">
        <v>0</v>
      </c>
      <c r="CE74" s="48">
        <v>0</v>
      </c>
      <c r="CF74" s="48">
        <v>0</v>
      </c>
      <c r="CG74" s="48">
        <v>0</v>
      </c>
      <c r="CH74" s="55">
        <v>0</v>
      </c>
      <c r="CI74" s="49">
        <v>334891</v>
      </c>
    </row>
    <row r="75" spans="1:87" ht="19.5" x14ac:dyDescent="0.25">
      <c r="A75" s="30" t="s">
        <v>653</v>
      </c>
      <c r="B75" s="42" t="s">
        <v>66</v>
      </c>
      <c r="C75" s="43" t="s">
        <v>177</v>
      </c>
      <c r="D75" s="51">
        <v>0</v>
      </c>
      <c r="E75" s="48">
        <v>0</v>
      </c>
      <c r="F75" s="48">
        <v>0</v>
      </c>
      <c r="G75" s="48">
        <v>0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8">
        <v>0</v>
      </c>
      <c r="BF75" s="48">
        <v>0</v>
      </c>
      <c r="BG75" s="48">
        <v>0</v>
      </c>
      <c r="BH75" s="48">
        <v>0</v>
      </c>
      <c r="BI75" s="48">
        <v>0</v>
      </c>
      <c r="BJ75" s="48">
        <v>0</v>
      </c>
      <c r="BK75" s="48">
        <v>0</v>
      </c>
      <c r="BL75" s="48">
        <v>0</v>
      </c>
      <c r="BM75" s="48">
        <v>0</v>
      </c>
      <c r="BN75" s="48">
        <v>0</v>
      </c>
      <c r="BO75" s="48">
        <v>0</v>
      </c>
      <c r="BP75" s="48">
        <v>0</v>
      </c>
      <c r="BQ75" s="48">
        <v>0</v>
      </c>
      <c r="BR75" s="48">
        <v>0</v>
      </c>
      <c r="BS75" s="48">
        <v>0</v>
      </c>
      <c r="BT75" s="48">
        <v>0</v>
      </c>
      <c r="BU75" s="48">
        <v>0</v>
      </c>
      <c r="BV75" s="48">
        <v>0</v>
      </c>
      <c r="BW75" s="48">
        <v>0</v>
      </c>
      <c r="BX75" s="48">
        <v>0</v>
      </c>
      <c r="BY75" s="48">
        <v>0</v>
      </c>
      <c r="BZ75" s="48">
        <v>0</v>
      </c>
      <c r="CA75" s="55">
        <v>0</v>
      </c>
      <c r="CB75" s="49">
        <v>0</v>
      </c>
      <c r="CC75" s="61">
        <v>0</v>
      </c>
      <c r="CD75" s="48">
        <v>0</v>
      </c>
      <c r="CE75" s="48">
        <v>0</v>
      </c>
      <c r="CF75" s="48">
        <v>0</v>
      </c>
      <c r="CG75" s="48">
        <v>0</v>
      </c>
      <c r="CH75" s="55">
        <v>0</v>
      </c>
      <c r="CI75" s="49">
        <v>0</v>
      </c>
    </row>
    <row r="76" spans="1:87" ht="19.5" x14ac:dyDescent="0.25">
      <c r="A76" s="30" t="s">
        <v>816</v>
      </c>
      <c r="B76" s="42" t="s">
        <v>67</v>
      </c>
      <c r="C76" s="43" t="s">
        <v>178</v>
      </c>
      <c r="D76" s="51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8">
        <v>0</v>
      </c>
      <c r="BF76" s="48">
        <v>0</v>
      </c>
      <c r="BG76" s="48">
        <v>0</v>
      </c>
      <c r="BH76" s="48">
        <v>0</v>
      </c>
      <c r="BI76" s="48">
        <v>0</v>
      </c>
      <c r="BJ76" s="48">
        <v>0</v>
      </c>
      <c r="BK76" s="48">
        <v>0</v>
      </c>
      <c r="BL76" s="48">
        <v>0</v>
      </c>
      <c r="BM76" s="48">
        <v>0</v>
      </c>
      <c r="BN76" s="48">
        <v>0</v>
      </c>
      <c r="BO76" s="48">
        <v>0</v>
      </c>
      <c r="BP76" s="48">
        <v>0</v>
      </c>
      <c r="BQ76" s="48">
        <v>0</v>
      </c>
      <c r="BR76" s="48">
        <v>0</v>
      </c>
      <c r="BS76" s="48">
        <v>0</v>
      </c>
      <c r="BT76" s="48">
        <v>0</v>
      </c>
      <c r="BU76" s="48">
        <v>0</v>
      </c>
      <c r="BV76" s="48">
        <v>0</v>
      </c>
      <c r="BW76" s="48">
        <v>0</v>
      </c>
      <c r="BX76" s="48">
        <v>0</v>
      </c>
      <c r="BY76" s="48">
        <v>0</v>
      </c>
      <c r="BZ76" s="48">
        <v>0</v>
      </c>
      <c r="CA76" s="55">
        <v>0</v>
      </c>
      <c r="CB76" s="49">
        <v>0</v>
      </c>
      <c r="CC76" s="61">
        <v>0</v>
      </c>
      <c r="CD76" s="48">
        <v>0</v>
      </c>
      <c r="CE76" s="48">
        <v>0</v>
      </c>
      <c r="CF76" s="48">
        <v>0</v>
      </c>
      <c r="CG76" s="48">
        <v>0</v>
      </c>
      <c r="CH76" s="55">
        <v>0</v>
      </c>
      <c r="CI76" s="49">
        <v>0</v>
      </c>
    </row>
    <row r="77" spans="1:87" ht="19.5" x14ac:dyDescent="0.25">
      <c r="A77" s="30" t="s">
        <v>817</v>
      </c>
      <c r="B77" s="42" t="s">
        <v>68</v>
      </c>
      <c r="C77" s="43" t="s">
        <v>179</v>
      </c>
      <c r="D77" s="51">
        <v>128</v>
      </c>
      <c r="E77" s="48">
        <v>17</v>
      </c>
      <c r="F77" s="48">
        <v>343</v>
      </c>
      <c r="G77" s="48">
        <v>189</v>
      </c>
      <c r="H77" s="48">
        <v>388</v>
      </c>
      <c r="I77" s="48">
        <v>349</v>
      </c>
      <c r="J77" s="48">
        <v>55</v>
      </c>
      <c r="K77" s="48">
        <v>333</v>
      </c>
      <c r="L77" s="48">
        <v>74</v>
      </c>
      <c r="M77" s="48">
        <v>9</v>
      </c>
      <c r="N77" s="48">
        <v>14</v>
      </c>
      <c r="O77" s="48">
        <v>2071</v>
      </c>
      <c r="P77" s="48">
        <v>0</v>
      </c>
      <c r="Q77" s="48">
        <v>0</v>
      </c>
      <c r="R77" s="48">
        <v>332</v>
      </c>
      <c r="S77" s="48">
        <v>41</v>
      </c>
      <c r="T77" s="48">
        <v>294</v>
      </c>
      <c r="U77" s="48">
        <v>707</v>
      </c>
      <c r="V77" s="48">
        <v>32</v>
      </c>
      <c r="W77" s="48">
        <v>5</v>
      </c>
      <c r="X77" s="48">
        <v>230</v>
      </c>
      <c r="Y77" s="48">
        <v>37</v>
      </c>
      <c r="Z77" s="48">
        <v>0</v>
      </c>
      <c r="AA77" s="48">
        <v>14</v>
      </c>
      <c r="AB77" s="48">
        <v>175</v>
      </c>
      <c r="AC77" s="48">
        <v>27</v>
      </c>
      <c r="AD77" s="48">
        <v>18</v>
      </c>
      <c r="AE77" s="48">
        <v>10</v>
      </c>
      <c r="AF77" s="48">
        <v>0</v>
      </c>
      <c r="AG77" s="48">
        <v>5</v>
      </c>
      <c r="AH77" s="48">
        <v>141</v>
      </c>
      <c r="AI77" s="48">
        <v>80</v>
      </c>
      <c r="AJ77" s="48">
        <v>0</v>
      </c>
      <c r="AK77" s="48">
        <v>4</v>
      </c>
      <c r="AL77" s="48">
        <v>425</v>
      </c>
      <c r="AM77" s="48">
        <v>81</v>
      </c>
      <c r="AN77" s="48">
        <v>2</v>
      </c>
      <c r="AO77" s="48">
        <v>88</v>
      </c>
      <c r="AP77" s="48">
        <v>60</v>
      </c>
      <c r="AQ77" s="48">
        <v>0</v>
      </c>
      <c r="AR77" s="48">
        <v>2</v>
      </c>
      <c r="AS77" s="48">
        <v>156</v>
      </c>
      <c r="AT77" s="48">
        <v>6</v>
      </c>
      <c r="AU77" s="48">
        <v>10</v>
      </c>
      <c r="AV77" s="48">
        <v>18</v>
      </c>
      <c r="AW77" s="48">
        <v>17</v>
      </c>
      <c r="AX77" s="48">
        <v>188</v>
      </c>
      <c r="AY77" s="48">
        <v>206</v>
      </c>
      <c r="AZ77" s="48">
        <v>24</v>
      </c>
      <c r="BA77" s="48">
        <v>55</v>
      </c>
      <c r="BB77" s="48">
        <v>29776</v>
      </c>
      <c r="BC77" s="48">
        <v>3384</v>
      </c>
      <c r="BD77" s="48">
        <v>156</v>
      </c>
      <c r="BE77" s="48">
        <v>2180</v>
      </c>
      <c r="BF77" s="48">
        <v>298</v>
      </c>
      <c r="BG77" s="48">
        <v>453</v>
      </c>
      <c r="BH77" s="48">
        <v>1181</v>
      </c>
      <c r="BI77" s="48">
        <v>2701</v>
      </c>
      <c r="BJ77" s="48">
        <v>33995</v>
      </c>
      <c r="BK77" s="48">
        <v>4121</v>
      </c>
      <c r="BL77" s="48">
        <v>80</v>
      </c>
      <c r="BM77" s="48">
        <v>267</v>
      </c>
      <c r="BN77" s="48">
        <v>16667</v>
      </c>
      <c r="BO77" s="48">
        <v>4465</v>
      </c>
      <c r="BP77" s="48">
        <v>0</v>
      </c>
      <c r="BQ77" s="48">
        <v>0</v>
      </c>
      <c r="BR77" s="48">
        <v>0</v>
      </c>
      <c r="BS77" s="48">
        <v>10148</v>
      </c>
      <c r="BT77" s="48">
        <v>389622</v>
      </c>
      <c r="BU77" s="48">
        <v>12638</v>
      </c>
      <c r="BV77" s="48">
        <v>2128</v>
      </c>
      <c r="BW77" s="48">
        <v>2883</v>
      </c>
      <c r="BX77" s="48">
        <v>0</v>
      </c>
      <c r="BY77" s="48">
        <v>224</v>
      </c>
      <c r="BZ77" s="48">
        <v>1931</v>
      </c>
      <c r="CA77" s="55">
        <v>0</v>
      </c>
      <c r="CB77" s="49">
        <v>526758</v>
      </c>
      <c r="CC77" s="61">
        <v>1567</v>
      </c>
      <c r="CD77" s="48">
        <v>0</v>
      </c>
      <c r="CE77" s="48">
        <v>0</v>
      </c>
      <c r="CF77" s="48">
        <v>395675</v>
      </c>
      <c r="CG77" s="48">
        <v>0</v>
      </c>
      <c r="CH77" s="55">
        <v>0</v>
      </c>
      <c r="CI77" s="49">
        <v>924000</v>
      </c>
    </row>
    <row r="78" spans="1:87" ht="19.5" x14ac:dyDescent="0.25">
      <c r="A78" s="30" t="s">
        <v>818</v>
      </c>
      <c r="B78" s="42" t="s">
        <v>69</v>
      </c>
      <c r="C78" s="43" t="s">
        <v>180</v>
      </c>
      <c r="D78" s="51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8">
        <v>0</v>
      </c>
      <c r="BJ78" s="48">
        <v>0</v>
      </c>
      <c r="BK78" s="48">
        <v>0</v>
      </c>
      <c r="BL78" s="48">
        <v>0</v>
      </c>
      <c r="BM78" s="48">
        <v>0</v>
      </c>
      <c r="BN78" s="48">
        <v>0</v>
      </c>
      <c r="BO78" s="48">
        <v>0</v>
      </c>
      <c r="BP78" s="48">
        <v>0</v>
      </c>
      <c r="BQ78" s="48">
        <v>0</v>
      </c>
      <c r="BR78" s="48">
        <v>0</v>
      </c>
      <c r="BS78" s="48">
        <v>0</v>
      </c>
      <c r="BT78" s="48">
        <v>0</v>
      </c>
      <c r="BU78" s="48">
        <v>0</v>
      </c>
      <c r="BV78" s="48">
        <v>0</v>
      </c>
      <c r="BW78" s="48">
        <v>0</v>
      </c>
      <c r="BX78" s="48">
        <v>0</v>
      </c>
      <c r="BY78" s="48">
        <v>0</v>
      </c>
      <c r="BZ78" s="48">
        <v>0</v>
      </c>
      <c r="CA78" s="55">
        <v>0</v>
      </c>
      <c r="CB78" s="49">
        <v>0</v>
      </c>
      <c r="CC78" s="61">
        <v>0</v>
      </c>
      <c r="CD78" s="48">
        <v>0</v>
      </c>
      <c r="CE78" s="48">
        <v>0</v>
      </c>
      <c r="CF78" s="48">
        <v>0</v>
      </c>
      <c r="CG78" s="48">
        <v>0</v>
      </c>
      <c r="CH78" s="55">
        <v>0</v>
      </c>
      <c r="CI78" s="49">
        <v>0</v>
      </c>
    </row>
    <row r="79" spans="1:87" ht="19.5" x14ac:dyDescent="0.25">
      <c r="A79" s="30" t="s">
        <v>819</v>
      </c>
      <c r="B79" s="42" t="s">
        <v>70</v>
      </c>
      <c r="C79" s="43" t="s">
        <v>181</v>
      </c>
      <c r="D79" s="51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8">
        <v>0</v>
      </c>
      <c r="BF79" s="48">
        <v>0</v>
      </c>
      <c r="BG79" s="48">
        <v>0</v>
      </c>
      <c r="BH79" s="48">
        <v>0</v>
      </c>
      <c r="BI79" s="48">
        <v>0</v>
      </c>
      <c r="BJ79" s="48">
        <v>0</v>
      </c>
      <c r="BK79" s="48">
        <v>0</v>
      </c>
      <c r="BL79" s="48">
        <v>0</v>
      </c>
      <c r="BM79" s="48">
        <v>0</v>
      </c>
      <c r="BN79" s="48">
        <v>0</v>
      </c>
      <c r="BO79" s="48">
        <v>0</v>
      </c>
      <c r="BP79" s="48">
        <v>0</v>
      </c>
      <c r="BQ79" s="48">
        <v>0</v>
      </c>
      <c r="BR79" s="48">
        <v>0</v>
      </c>
      <c r="BS79" s="48">
        <v>0</v>
      </c>
      <c r="BT79" s="48">
        <v>0</v>
      </c>
      <c r="BU79" s="48">
        <v>0</v>
      </c>
      <c r="BV79" s="48">
        <v>0</v>
      </c>
      <c r="BW79" s="48">
        <v>0</v>
      </c>
      <c r="BX79" s="48">
        <v>0</v>
      </c>
      <c r="BY79" s="48">
        <v>0</v>
      </c>
      <c r="BZ79" s="48">
        <v>0</v>
      </c>
      <c r="CA79" s="55">
        <v>0</v>
      </c>
      <c r="CB79" s="49">
        <v>0</v>
      </c>
      <c r="CC79" s="61">
        <v>0</v>
      </c>
      <c r="CD79" s="48">
        <v>0</v>
      </c>
      <c r="CE79" s="48">
        <v>0</v>
      </c>
      <c r="CF79" s="48">
        <v>0</v>
      </c>
      <c r="CG79" s="48">
        <v>0</v>
      </c>
      <c r="CH79" s="55">
        <v>0</v>
      </c>
      <c r="CI79" s="49">
        <v>0</v>
      </c>
    </row>
    <row r="80" spans="1:87" ht="19.5" x14ac:dyDescent="0.25">
      <c r="A80" s="28" t="s">
        <v>820</v>
      </c>
      <c r="B80" s="42" t="s">
        <v>71</v>
      </c>
      <c r="C80" s="43" t="s">
        <v>182</v>
      </c>
      <c r="D80" s="51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0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55">
        <v>0</v>
      </c>
      <c r="CB80" s="49">
        <v>0</v>
      </c>
      <c r="CC80" s="61">
        <v>0</v>
      </c>
      <c r="CD80" s="48">
        <v>0</v>
      </c>
      <c r="CE80" s="48">
        <v>0</v>
      </c>
      <c r="CF80" s="48">
        <v>0</v>
      </c>
      <c r="CG80" s="48">
        <v>0</v>
      </c>
      <c r="CH80" s="55">
        <v>0</v>
      </c>
      <c r="CI80" s="49">
        <v>0</v>
      </c>
    </row>
    <row r="81" spans="1:87" ht="19.5" x14ac:dyDescent="0.25">
      <c r="A81" s="28" t="s">
        <v>821</v>
      </c>
      <c r="B81" s="42" t="s">
        <v>72</v>
      </c>
      <c r="C81" s="43" t="s">
        <v>183</v>
      </c>
      <c r="D81" s="51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8">
        <v>0</v>
      </c>
      <c r="BF81" s="48">
        <v>0</v>
      </c>
      <c r="BG81" s="48">
        <v>0</v>
      </c>
      <c r="BH81" s="48">
        <v>0</v>
      </c>
      <c r="BI81" s="48">
        <v>0</v>
      </c>
      <c r="BJ81" s="48">
        <v>0</v>
      </c>
      <c r="BK81" s="48">
        <v>0</v>
      </c>
      <c r="BL81" s="48">
        <v>0</v>
      </c>
      <c r="BM81" s="48">
        <v>0</v>
      </c>
      <c r="BN81" s="48">
        <v>0</v>
      </c>
      <c r="BO81" s="48">
        <v>0</v>
      </c>
      <c r="BP81" s="48">
        <v>0</v>
      </c>
      <c r="BQ81" s="48">
        <v>0</v>
      </c>
      <c r="BR81" s="48">
        <v>0</v>
      </c>
      <c r="BS81" s="48">
        <v>0</v>
      </c>
      <c r="BT81" s="48">
        <v>0</v>
      </c>
      <c r="BU81" s="48">
        <v>0</v>
      </c>
      <c r="BV81" s="48">
        <v>0</v>
      </c>
      <c r="BW81" s="48">
        <v>0</v>
      </c>
      <c r="BX81" s="48">
        <v>0</v>
      </c>
      <c r="BY81" s="48">
        <v>0</v>
      </c>
      <c r="BZ81" s="48">
        <v>0</v>
      </c>
      <c r="CA81" s="55">
        <v>0</v>
      </c>
      <c r="CB81" s="49">
        <v>0</v>
      </c>
      <c r="CC81" s="61">
        <v>0</v>
      </c>
      <c r="CD81" s="48">
        <v>0</v>
      </c>
      <c r="CE81" s="48">
        <v>0</v>
      </c>
      <c r="CF81" s="48">
        <v>0</v>
      </c>
      <c r="CG81" s="48">
        <v>0</v>
      </c>
      <c r="CH81" s="55">
        <v>0</v>
      </c>
      <c r="CI81" s="49">
        <v>0</v>
      </c>
    </row>
    <row r="82" spans="1:87" ht="19.5" x14ac:dyDescent="0.25">
      <c r="A82" s="28" t="s">
        <v>822</v>
      </c>
      <c r="B82" s="42" t="s">
        <v>73</v>
      </c>
      <c r="C82" s="43" t="s">
        <v>184</v>
      </c>
      <c r="D82" s="51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0</v>
      </c>
      <c r="BR82" s="48">
        <v>0</v>
      </c>
      <c r="BS82" s="48">
        <v>0</v>
      </c>
      <c r="BT82" s="48">
        <v>0</v>
      </c>
      <c r="BU82" s="48">
        <v>0</v>
      </c>
      <c r="BV82" s="48">
        <v>0</v>
      </c>
      <c r="BW82" s="48">
        <v>0</v>
      </c>
      <c r="BX82" s="48">
        <v>0</v>
      </c>
      <c r="BY82" s="48">
        <v>0</v>
      </c>
      <c r="BZ82" s="48">
        <v>0</v>
      </c>
      <c r="CA82" s="55">
        <v>0</v>
      </c>
      <c r="CB82" s="49">
        <v>0</v>
      </c>
      <c r="CC82" s="61">
        <v>0</v>
      </c>
      <c r="CD82" s="48">
        <v>0</v>
      </c>
      <c r="CE82" s="48">
        <v>0</v>
      </c>
      <c r="CF82" s="48">
        <v>0</v>
      </c>
      <c r="CG82" s="48">
        <v>0</v>
      </c>
      <c r="CH82" s="55">
        <v>0</v>
      </c>
      <c r="CI82" s="49">
        <v>0</v>
      </c>
    </row>
    <row r="83" spans="1:87" ht="19.5" x14ac:dyDescent="0.25">
      <c r="A83" s="28" t="s">
        <v>823</v>
      </c>
      <c r="B83" s="56" t="s">
        <v>74</v>
      </c>
      <c r="C83" s="43" t="s">
        <v>185</v>
      </c>
      <c r="D83" s="51">
        <v>0</v>
      </c>
      <c r="E83" s="48">
        <v>0</v>
      </c>
      <c r="F83" s="48">
        <v>0</v>
      </c>
      <c r="G83" s="48">
        <v>0</v>
      </c>
      <c r="H83" s="48">
        <v>0</v>
      </c>
      <c r="I83" s="48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35</v>
      </c>
      <c r="V83" s="48">
        <v>2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8">
        <v>0</v>
      </c>
      <c r="BF83" s="48">
        <v>0</v>
      </c>
      <c r="BG83" s="48">
        <v>0</v>
      </c>
      <c r="BH83" s="48">
        <v>0</v>
      </c>
      <c r="BI83" s="48">
        <v>185</v>
      </c>
      <c r="BJ83" s="48">
        <v>187</v>
      </c>
      <c r="BK83" s="48">
        <v>478</v>
      </c>
      <c r="BL83" s="48">
        <v>0</v>
      </c>
      <c r="BM83" s="48">
        <v>183</v>
      </c>
      <c r="BN83" s="48">
        <v>482</v>
      </c>
      <c r="BO83" s="48">
        <v>4432</v>
      </c>
      <c r="BP83" s="48">
        <v>0</v>
      </c>
      <c r="BQ83" s="48">
        <v>0</v>
      </c>
      <c r="BR83" s="48">
        <v>0</v>
      </c>
      <c r="BS83" s="48">
        <v>0</v>
      </c>
      <c r="BT83" s="48">
        <v>5131</v>
      </c>
      <c r="BU83" s="48">
        <v>0</v>
      </c>
      <c r="BV83" s="48">
        <v>787</v>
      </c>
      <c r="BW83" s="48">
        <v>0</v>
      </c>
      <c r="BX83" s="48">
        <v>0</v>
      </c>
      <c r="BY83" s="48">
        <v>0</v>
      </c>
      <c r="BZ83" s="48">
        <v>4201</v>
      </c>
      <c r="CA83" s="55">
        <v>0</v>
      </c>
      <c r="CB83" s="49">
        <v>16103</v>
      </c>
      <c r="CC83" s="61">
        <v>60512</v>
      </c>
      <c r="CD83" s="48">
        <v>0</v>
      </c>
      <c r="CE83" s="48">
        <v>0</v>
      </c>
      <c r="CF83" s="48">
        <v>0</v>
      </c>
      <c r="CG83" s="48">
        <v>0</v>
      </c>
      <c r="CH83" s="55">
        <v>0</v>
      </c>
      <c r="CI83" s="49">
        <v>76615</v>
      </c>
    </row>
    <row r="84" spans="1:87" ht="19.5" x14ac:dyDescent="0.25">
      <c r="A84" s="28" t="s">
        <v>824</v>
      </c>
      <c r="B84" s="56" t="s">
        <v>75</v>
      </c>
      <c r="C84" s="43" t="s">
        <v>186</v>
      </c>
      <c r="D84" s="51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0</v>
      </c>
      <c r="BK84" s="48">
        <v>0</v>
      </c>
      <c r="BL84" s="48">
        <v>0</v>
      </c>
      <c r="BM84" s="48">
        <v>0</v>
      </c>
      <c r="BN84" s="48">
        <v>0</v>
      </c>
      <c r="BO84" s="48">
        <v>0</v>
      </c>
      <c r="BP84" s="48">
        <v>0</v>
      </c>
      <c r="BQ84" s="48">
        <v>0</v>
      </c>
      <c r="BR84" s="48">
        <v>0</v>
      </c>
      <c r="BS84" s="48">
        <v>0</v>
      </c>
      <c r="BT84" s="48">
        <v>0</v>
      </c>
      <c r="BU84" s="48">
        <v>0</v>
      </c>
      <c r="BV84" s="48">
        <v>0</v>
      </c>
      <c r="BW84" s="48">
        <v>0</v>
      </c>
      <c r="BX84" s="48">
        <v>0</v>
      </c>
      <c r="BY84" s="48">
        <v>0</v>
      </c>
      <c r="BZ84" s="48">
        <v>0</v>
      </c>
      <c r="CA84" s="55">
        <v>0</v>
      </c>
      <c r="CB84" s="49">
        <v>0</v>
      </c>
      <c r="CC84" s="61">
        <v>0</v>
      </c>
      <c r="CD84" s="48">
        <v>0</v>
      </c>
      <c r="CE84" s="48">
        <v>0</v>
      </c>
      <c r="CF84" s="48">
        <v>0</v>
      </c>
      <c r="CG84" s="48">
        <v>0</v>
      </c>
      <c r="CH84" s="55">
        <v>0</v>
      </c>
      <c r="CI84" s="49">
        <v>0</v>
      </c>
    </row>
    <row r="85" spans="1:87" ht="19.5" x14ac:dyDescent="0.25">
      <c r="A85" s="28" t="s">
        <v>825</v>
      </c>
      <c r="B85" s="57" t="s">
        <v>720</v>
      </c>
      <c r="C85" s="46" t="s">
        <v>710</v>
      </c>
      <c r="D85" s="78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5">
        <v>0</v>
      </c>
      <c r="K85" s="75">
        <v>0</v>
      </c>
      <c r="L85" s="75">
        <v>0</v>
      </c>
      <c r="M85" s="75">
        <v>0</v>
      </c>
      <c r="N85" s="75">
        <v>0</v>
      </c>
      <c r="O85" s="75">
        <v>0</v>
      </c>
      <c r="P85" s="75">
        <v>0</v>
      </c>
      <c r="Q85" s="75">
        <v>0</v>
      </c>
      <c r="R85" s="75">
        <v>0</v>
      </c>
      <c r="S85" s="75">
        <v>0</v>
      </c>
      <c r="T85" s="75">
        <v>0</v>
      </c>
      <c r="U85" s="75">
        <v>0</v>
      </c>
      <c r="V85" s="75">
        <v>0</v>
      </c>
      <c r="W85" s="75">
        <v>0</v>
      </c>
      <c r="X85" s="75">
        <v>0</v>
      </c>
      <c r="Y85" s="75">
        <v>0</v>
      </c>
      <c r="Z85" s="75">
        <v>0</v>
      </c>
      <c r="AA85" s="75">
        <v>0</v>
      </c>
      <c r="AB85" s="75">
        <v>0</v>
      </c>
      <c r="AC85" s="75">
        <v>0</v>
      </c>
      <c r="AD85" s="75">
        <v>0</v>
      </c>
      <c r="AE85" s="75">
        <v>0</v>
      </c>
      <c r="AF85" s="75">
        <v>0</v>
      </c>
      <c r="AG85" s="75">
        <v>0</v>
      </c>
      <c r="AH85" s="75">
        <v>0</v>
      </c>
      <c r="AI85" s="75">
        <v>0</v>
      </c>
      <c r="AJ85" s="75">
        <v>0</v>
      </c>
      <c r="AK85" s="75">
        <v>0</v>
      </c>
      <c r="AL85" s="75">
        <v>0</v>
      </c>
      <c r="AM85" s="75">
        <v>0</v>
      </c>
      <c r="AN85" s="75">
        <v>0</v>
      </c>
      <c r="AO85" s="75">
        <v>0</v>
      </c>
      <c r="AP85" s="75">
        <v>0</v>
      </c>
      <c r="AQ85" s="75">
        <v>0</v>
      </c>
      <c r="AR85" s="75">
        <v>0</v>
      </c>
      <c r="AS85" s="75">
        <v>0</v>
      </c>
      <c r="AT85" s="75">
        <v>0</v>
      </c>
      <c r="AU85" s="75">
        <v>0</v>
      </c>
      <c r="AV85" s="75">
        <v>0</v>
      </c>
      <c r="AW85" s="75">
        <v>0</v>
      </c>
      <c r="AX85" s="75">
        <v>0</v>
      </c>
      <c r="AY85" s="75">
        <v>0</v>
      </c>
      <c r="AZ85" s="75">
        <v>0</v>
      </c>
      <c r="BA85" s="75">
        <v>0</v>
      </c>
      <c r="BB85" s="75">
        <v>0</v>
      </c>
      <c r="BC85" s="75">
        <v>0</v>
      </c>
      <c r="BD85" s="75">
        <v>0</v>
      </c>
      <c r="BE85" s="75">
        <v>0</v>
      </c>
      <c r="BF85" s="75">
        <v>0</v>
      </c>
      <c r="BG85" s="75">
        <v>0</v>
      </c>
      <c r="BH85" s="75">
        <v>0</v>
      </c>
      <c r="BI85" s="75">
        <v>0</v>
      </c>
      <c r="BJ85" s="75">
        <v>0</v>
      </c>
      <c r="BK85" s="75">
        <v>0</v>
      </c>
      <c r="BL85" s="75">
        <v>0</v>
      </c>
      <c r="BM85" s="75">
        <v>0</v>
      </c>
      <c r="BN85" s="75">
        <v>0</v>
      </c>
      <c r="BO85" s="75">
        <v>0</v>
      </c>
      <c r="BP85" s="75">
        <v>0</v>
      </c>
      <c r="BQ85" s="75">
        <v>0</v>
      </c>
      <c r="BR85" s="75">
        <v>0</v>
      </c>
      <c r="BS85" s="75">
        <v>0</v>
      </c>
      <c r="BT85" s="75">
        <v>0</v>
      </c>
      <c r="BU85" s="75">
        <v>0</v>
      </c>
      <c r="BV85" s="75">
        <v>0</v>
      </c>
      <c r="BW85" s="75">
        <v>0</v>
      </c>
      <c r="BX85" s="75">
        <v>0</v>
      </c>
      <c r="BY85" s="75">
        <v>0</v>
      </c>
      <c r="BZ85" s="75">
        <v>0</v>
      </c>
      <c r="CA85" s="77">
        <v>0</v>
      </c>
      <c r="CB85" s="79">
        <v>0</v>
      </c>
      <c r="CC85" s="76">
        <v>1477807</v>
      </c>
      <c r="CD85" s="75">
        <v>0</v>
      </c>
      <c r="CE85" s="75">
        <v>0</v>
      </c>
      <c r="CF85" s="75">
        <v>0</v>
      </c>
      <c r="CG85" s="75">
        <v>0</v>
      </c>
      <c r="CH85" s="77">
        <v>0</v>
      </c>
      <c r="CI85" s="79">
        <v>1477807</v>
      </c>
    </row>
    <row r="86" spans="1:87" x14ac:dyDescent="0.25">
      <c r="A86" s="47"/>
      <c r="B86" s="62"/>
      <c r="C86" s="63" t="s">
        <v>922</v>
      </c>
      <c r="D86" s="64">
        <f>+SUM(D9:D85)</f>
        <v>54995</v>
      </c>
      <c r="E86" s="64">
        <f t="shared" ref="E86:BP86" si="0">+SUM(E9:E85)</f>
        <v>23404</v>
      </c>
      <c r="F86" s="64">
        <f t="shared" si="0"/>
        <v>35061</v>
      </c>
      <c r="G86" s="64">
        <f t="shared" si="0"/>
        <v>11128</v>
      </c>
      <c r="H86" s="64">
        <f t="shared" si="0"/>
        <v>627793</v>
      </c>
      <c r="I86" s="64">
        <f t="shared" si="0"/>
        <v>44744</v>
      </c>
      <c r="J86" s="64">
        <f t="shared" si="0"/>
        <v>42502</v>
      </c>
      <c r="K86" s="64">
        <f t="shared" si="0"/>
        <v>243445</v>
      </c>
      <c r="L86" s="64">
        <f t="shared" si="0"/>
        <v>2679</v>
      </c>
      <c r="M86" s="64">
        <f t="shared" si="0"/>
        <v>55432</v>
      </c>
      <c r="N86" s="64">
        <f t="shared" si="0"/>
        <v>25267</v>
      </c>
      <c r="O86" s="64">
        <f t="shared" si="0"/>
        <v>727039</v>
      </c>
      <c r="P86" s="64">
        <f t="shared" si="0"/>
        <v>88878</v>
      </c>
      <c r="Q86" s="64">
        <f t="shared" si="0"/>
        <v>40390</v>
      </c>
      <c r="R86" s="64">
        <f t="shared" si="0"/>
        <v>77516</v>
      </c>
      <c r="S86" s="64">
        <f t="shared" si="0"/>
        <v>5760</v>
      </c>
      <c r="T86" s="64">
        <f t="shared" si="0"/>
        <v>227451</v>
      </c>
      <c r="U86" s="64">
        <f t="shared" si="0"/>
        <v>140468</v>
      </c>
      <c r="V86" s="64">
        <f t="shared" si="0"/>
        <v>15991</v>
      </c>
      <c r="W86" s="64">
        <f t="shared" si="0"/>
        <v>172986</v>
      </c>
      <c r="X86" s="64">
        <f t="shared" si="0"/>
        <v>31465</v>
      </c>
      <c r="Y86" s="64">
        <f t="shared" si="0"/>
        <v>16271</v>
      </c>
      <c r="Z86" s="64">
        <f t="shared" si="0"/>
        <v>650734</v>
      </c>
      <c r="AA86" s="64">
        <f t="shared" si="0"/>
        <v>1879</v>
      </c>
      <c r="AB86" s="64">
        <f t="shared" si="0"/>
        <v>41148</v>
      </c>
      <c r="AC86" s="64">
        <f t="shared" si="0"/>
        <v>60848</v>
      </c>
      <c r="AD86" s="64">
        <f t="shared" si="0"/>
        <v>28045</v>
      </c>
      <c r="AE86" s="64">
        <f t="shared" si="0"/>
        <v>1269794</v>
      </c>
      <c r="AF86" s="64">
        <f t="shared" si="0"/>
        <v>139162</v>
      </c>
      <c r="AG86" s="64">
        <f t="shared" si="0"/>
        <v>1314</v>
      </c>
      <c r="AH86" s="64">
        <f t="shared" si="0"/>
        <v>225874</v>
      </c>
      <c r="AI86" s="64">
        <f t="shared" si="0"/>
        <v>113909</v>
      </c>
      <c r="AJ86" s="64">
        <f t="shared" si="0"/>
        <v>0</v>
      </c>
      <c r="AK86" s="64">
        <f t="shared" si="0"/>
        <v>167961</v>
      </c>
      <c r="AL86" s="64">
        <f t="shared" si="0"/>
        <v>236226</v>
      </c>
      <c r="AM86" s="64">
        <f t="shared" si="0"/>
        <v>46173</v>
      </c>
      <c r="AN86" s="64">
        <f t="shared" si="0"/>
        <v>86740</v>
      </c>
      <c r="AO86" s="64">
        <f t="shared" si="0"/>
        <v>552311</v>
      </c>
      <c r="AP86" s="64">
        <f t="shared" si="0"/>
        <v>88643</v>
      </c>
      <c r="AQ86" s="64">
        <f t="shared" si="0"/>
        <v>2472302</v>
      </c>
      <c r="AR86" s="64">
        <f t="shared" si="0"/>
        <v>276912</v>
      </c>
      <c r="AS86" s="64">
        <f t="shared" si="0"/>
        <v>440815</v>
      </c>
      <c r="AT86" s="64">
        <f t="shared" si="0"/>
        <v>182199</v>
      </c>
      <c r="AU86" s="64">
        <f t="shared" si="0"/>
        <v>76717</v>
      </c>
      <c r="AV86" s="64">
        <f t="shared" si="0"/>
        <v>709320</v>
      </c>
      <c r="AW86" s="64">
        <f t="shared" si="0"/>
        <v>72094</v>
      </c>
      <c r="AX86" s="64">
        <f t="shared" si="0"/>
        <v>112111</v>
      </c>
      <c r="AY86" s="64">
        <f t="shared" si="0"/>
        <v>360790</v>
      </c>
      <c r="AZ86" s="64">
        <f t="shared" si="0"/>
        <v>305946</v>
      </c>
      <c r="BA86" s="64">
        <f t="shared" si="0"/>
        <v>78443</v>
      </c>
      <c r="BB86" s="64">
        <f t="shared" si="0"/>
        <v>350040</v>
      </c>
      <c r="BC86" s="64">
        <f t="shared" si="0"/>
        <v>63421</v>
      </c>
      <c r="BD86" s="64">
        <f t="shared" si="0"/>
        <v>439617</v>
      </c>
      <c r="BE86" s="64">
        <f t="shared" si="0"/>
        <v>136681</v>
      </c>
      <c r="BF86" s="64">
        <f t="shared" si="0"/>
        <v>69271</v>
      </c>
      <c r="BG86" s="64">
        <f t="shared" si="0"/>
        <v>443564</v>
      </c>
      <c r="BH86" s="64">
        <f t="shared" si="0"/>
        <v>6366</v>
      </c>
      <c r="BI86" s="64">
        <f t="shared" si="0"/>
        <v>942558</v>
      </c>
      <c r="BJ86" s="64">
        <f t="shared" si="0"/>
        <v>773586</v>
      </c>
      <c r="BK86" s="64">
        <f t="shared" si="0"/>
        <v>2482603</v>
      </c>
      <c r="BL86" s="64">
        <f t="shared" si="0"/>
        <v>422</v>
      </c>
      <c r="BM86" s="64">
        <f t="shared" si="0"/>
        <v>7678</v>
      </c>
      <c r="BN86" s="64">
        <f t="shared" si="0"/>
        <v>315229</v>
      </c>
      <c r="BO86" s="64">
        <f t="shared" si="0"/>
        <v>197675</v>
      </c>
      <c r="BP86" s="64">
        <f t="shared" si="0"/>
        <v>184493</v>
      </c>
      <c r="BQ86" s="64">
        <f t="shared" ref="BQ86:CH86" si="1">+SUM(BQ9:BQ85)</f>
        <v>216776</v>
      </c>
      <c r="BR86" s="64">
        <f t="shared" si="1"/>
        <v>208</v>
      </c>
      <c r="BS86" s="64">
        <f t="shared" si="1"/>
        <v>10598</v>
      </c>
      <c r="BT86" s="64">
        <f t="shared" si="1"/>
        <v>578987</v>
      </c>
      <c r="BU86" s="64">
        <f t="shared" si="1"/>
        <v>191929</v>
      </c>
      <c r="BV86" s="64">
        <f t="shared" si="1"/>
        <v>8474</v>
      </c>
      <c r="BW86" s="64">
        <f t="shared" si="1"/>
        <v>5499</v>
      </c>
      <c r="BX86" s="64">
        <f t="shared" si="1"/>
        <v>240017</v>
      </c>
      <c r="BY86" s="64">
        <f t="shared" si="1"/>
        <v>685084</v>
      </c>
      <c r="BZ86" s="64">
        <f t="shared" si="1"/>
        <v>19987</v>
      </c>
      <c r="CA86" s="65">
        <f t="shared" si="1"/>
        <v>0</v>
      </c>
      <c r="CB86" s="70">
        <f t="shared" si="1"/>
        <v>19879838</v>
      </c>
      <c r="CC86" s="68">
        <f t="shared" si="1"/>
        <v>13628278</v>
      </c>
      <c r="CD86" s="64">
        <f t="shared" si="1"/>
        <v>0</v>
      </c>
      <c r="CE86" s="64">
        <f t="shared" si="1"/>
        <v>0</v>
      </c>
      <c r="CF86" s="64">
        <f t="shared" si="1"/>
        <v>10322047</v>
      </c>
      <c r="CG86" s="64">
        <f t="shared" si="1"/>
        <v>249536</v>
      </c>
      <c r="CH86" s="65">
        <f t="shared" si="1"/>
        <v>0</v>
      </c>
      <c r="CI86" s="70">
        <f>+SUM(CI9:CI85)</f>
        <v>44079699</v>
      </c>
    </row>
    <row r="88" spans="1:87" x14ac:dyDescent="0.25">
      <c r="B88" s="9" t="s">
        <v>912</v>
      </c>
    </row>
    <row r="89" spans="1:87" ht="20.25" x14ac:dyDescent="0.3">
      <c r="D89" s="27"/>
    </row>
  </sheetData>
  <sheetProtection password="8151" sheet="1" formatColumns="0" formatRows="0"/>
  <autoFilter ref="A8:CI8" xr:uid="{00000000-0001-0000-1000-000000000000}"/>
  <mergeCells count="26">
    <mergeCell ref="CF7:CF8"/>
    <mergeCell ref="CG7:CG8"/>
    <mergeCell ref="CH7:CH8"/>
    <mergeCell ref="CI7:CI8"/>
    <mergeCell ref="B7:B8"/>
    <mergeCell ref="C7:C8"/>
    <mergeCell ref="CB7:CB8"/>
    <mergeCell ref="CC7:CC8"/>
    <mergeCell ref="CD7:CD8"/>
    <mergeCell ref="CE7:CE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pageMargins left="0.7" right="0.7" top="0.75" bottom="0.75" header="0.3" footer="0.3"/>
  <pageSetup paperSize="9" orientation="portrait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5:CP92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F17" sqref="F17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94" width="0.7109375" hidden="1" bestFit="1" customWidth="1"/>
  </cols>
  <sheetData>
    <row r="5" spans="1:94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94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K6" s="81"/>
      <c r="CL6" s="81"/>
      <c r="CM6" s="81"/>
      <c r="CN6" s="81"/>
      <c r="CO6" s="81"/>
      <c r="CP6" s="81"/>
    </row>
    <row r="7" spans="1:94" ht="19.5" x14ac:dyDescent="0.25">
      <c r="B7" s="395" t="s">
        <v>918</v>
      </c>
      <c r="C7" s="389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04" t="s">
        <v>729</v>
      </c>
      <c r="CC7" s="406" t="s">
        <v>730</v>
      </c>
      <c r="CD7" s="398" t="s">
        <v>731</v>
      </c>
      <c r="CE7" s="398" t="s">
        <v>732</v>
      </c>
      <c r="CF7" s="398" t="s">
        <v>733</v>
      </c>
      <c r="CG7" s="398" t="s">
        <v>715</v>
      </c>
      <c r="CH7" s="400" t="s">
        <v>728</v>
      </c>
      <c r="CI7" s="402" t="s">
        <v>734</v>
      </c>
    </row>
    <row r="8" spans="1:94" ht="105" x14ac:dyDescent="0.25">
      <c r="A8" s="29" t="s">
        <v>917</v>
      </c>
      <c r="B8" s="396"/>
      <c r="C8" s="390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05"/>
      <c r="CC8" s="407"/>
      <c r="CD8" s="399" t="s">
        <v>731</v>
      </c>
      <c r="CE8" s="399" t="s">
        <v>732</v>
      </c>
      <c r="CF8" s="399" t="s">
        <v>733</v>
      </c>
      <c r="CG8" s="399" t="s">
        <v>715</v>
      </c>
      <c r="CH8" s="401" t="s">
        <v>728</v>
      </c>
      <c r="CI8" s="403" t="s">
        <v>734</v>
      </c>
      <c r="CK8" s="355">
        <v>0</v>
      </c>
      <c r="CL8" s="355">
        <v>0</v>
      </c>
      <c r="CM8" s="355">
        <v>0</v>
      </c>
      <c r="CN8" s="355">
        <v>0</v>
      </c>
      <c r="CO8" s="355">
        <v>0</v>
      </c>
      <c r="CP8" s="355">
        <v>0</v>
      </c>
    </row>
    <row r="9" spans="1:94" ht="19.5" x14ac:dyDescent="0.25">
      <c r="A9" s="30" t="s">
        <v>188</v>
      </c>
      <c r="B9" s="74" t="s">
        <v>0</v>
      </c>
      <c r="C9" s="45" t="s">
        <v>111</v>
      </c>
      <c r="D9" s="52">
        <v>6561.14618767721</v>
      </c>
      <c r="E9" s="53">
        <v>0</v>
      </c>
      <c r="F9" s="53">
        <v>3622.8866262760098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18446.6222827622</v>
      </c>
      <c r="M9" s="53">
        <v>45145.4360213576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3">
        <v>27632.993114887398</v>
      </c>
      <c r="X9" s="53">
        <v>0</v>
      </c>
      <c r="Y9" s="53">
        <v>2.7363192041359601</v>
      </c>
      <c r="Z9" s="53">
        <v>9194.0325258968296</v>
      </c>
      <c r="AA9" s="53">
        <v>0</v>
      </c>
      <c r="AB9" s="53">
        <v>0</v>
      </c>
      <c r="AC9" s="53">
        <v>13.6815960206798</v>
      </c>
      <c r="AD9" s="53">
        <v>0</v>
      </c>
      <c r="AE9" s="53">
        <v>134864.41735040801</v>
      </c>
      <c r="AF9" s="53">
        <v>33368.865430597201</v>
      </c>
      <c r="AG9" s="53">
        <v>0</v>
      </c>
      <c r="AH9" s="53">
        <v>0</v>
      </c>
      <c r="AI9" s="53">
        <v>8181.0471565257003</v>
      </c>
      <c r="AJ9" s="53">
        <v>0</v>
      </c>
      <c r="AK9" s="53">
        <v>0</v>
      </c>
      <c r="AL9" s="53">
        <v>0</v>
      </c>
      <c r="AM9" s="53">
        <v>0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0</v>
      </c>
      <c r="AW9" s="53">
        <v>0</v>
      </c>
      <c r="AX9" s="53">
        <v>0</v>
      </c>
      <c r="AY9" s="53">
        <v>0</v>
      </c>
      <c r="AZ9" s="53">
        <v>0</v>
      </c>
      <c r="BA9" s="53">
        <v>0</v>
      </c>
      <c r="BB9" s="53">
        <v>0</v>
      </c>
      <c r="BC9" s="53">
        <v>0</v>
      </c>
      <c r="BD9" s="53">
        <v>0</v>
      </c>
      <c r="BE9" s="53">
        <v>0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96.865699826413106</v>
      </c>
      <c r="BN9" s="53">
        <v>2760.3988131323599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30.099511245495599</v>
      </c>
      <c r="BV9" s="53">
        <v>0</v>
      </c>
      <c r="BW9" s="53">
        <v>0</v>
      </c>
      <c r="BX9" s="53">
        <v>0</v>
      </c>
      <c r="BY9" s="53">
        <v>33.9303581312859</v>
      </c>
      <c r="BZ9" s="53">
        <v>721.84100605106698</v>
      </c>
      <c r="CA9" s="54">
        <v>0</v>
      </c>
      <c r="CB9" s="90">
        <v>290677</v>
      </c>
      <c r="CC9" s="96">
        <v>447040</v>
      </c>
      <c r="CD9" s="88">
        <v>0</v>
      </c>
      <c r="CE9" s="88">
        <v>0</v>
      </c>
      <c r="CF9" s="88">
        <v>40352</v>
      </c>
      <c r="CG9" s="88">
        <v>-4686</v>
      </c>
      <c r="CH9" s="97">
        <v>16806</v>
      </c>
      <c r="CI9" s="92">
        <v>790189</v>
      </c>
      <c r="CJ9" s="73"/>
      <c r="CK9" s="355">
        <v>0</v>
      </c>
      <c r="CL9" s="355">
        <v>0</v>
      </c>
      <c r="CM9" s="356">
        <v>0</v>
      </c>
      <c r="CN9" s="356">
        <v>0</v>
      </c>
      <c r="CO9" s="356">
        <v>0</v>
      </c>
      <c r="CP9" s="356">
        <v>0</v>
      </c>
    </row>
    <row r="10" spans="1:94" ht="19.5" x14ac:dyDescent="0.25">
      <c r="A10" s="30" t="s">
        <v>214</v>
      </c>
      <c r="B10" s="42" t="s">
        <v>1</v>
      </c>
      <c r="C10" s="43" t="s">
        <v>112</v>
      </c>
      <c r="D10" s="51">
        <v>0</v>
      </c>
      <c r="E10" s="48">
        <v>3395.4697482299098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13479.7638912844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329563.08435528801</v>
      </c>
      <c r="AA10" s="48">
        <v>0</v>
      </c>
      <c r="AB10" s="48">
        <v>0</v>
      </c>
      <c r="AC10" s="48">
        <v>0</v>
      </c>
      <c r="AD10" s="48">
        <v>0</v>
      </c>
      <c r="AE10" s="48">
        <v>40547.682005197901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0</v>
      </c>
      <c r="BC10" s="48">
        <v>0</v>
      </c>
      <c r="BD10" s="48">
        <v>0</v>
      </c>
      <c r="BE10" s="48">
        <v>0</v>
      </c>
      <c r="BF10" s="48">
        <v>0</v>
      </c>
      <c r="BG10" s="48">
        <v>0</v>
      </c>
      <c r="BH10" s="48">
        <v>0</v>
      </c>
      <c r="BI10" s="48">
        <v>0</v>
      </c>
      <c r="BJ10" s="48">
        <v>0</v>
      </c>
      <c r="BK10" s="48">
        <v>0</v>
      </c>
      <c r="BL10" s="48">
        <v>0</v>
      </c>
      <c r="BM10" s="48">
        <v>0</v>
      </c>
      <c r="BN10" s="48">
        <v>0</v>
      </c>
      <c r="BO10" s="48">
        <v>0</v>
      </c>
      <c r="BP10" s="48">
        <v>0</v>
      </c>
      <c r="BQ10" s="48">
        <v>0</v>
      </c>
      <c r="BR10" s="48">
        <v>0</v>
      </c>
      <c r="BS10" s="48">
        <v>0</v>
      </c>
      <c r="BT10" s="48">
        <v>0</v>
      </c>
      <c r="BU10" s="48">
        <v>0</v>
      </c>
      <c r="BV10" s="48">
        <v>0</v>
      </c>
      <c r="BW10" s="48">
        <v>0</v>
      </c>
      <c r="BX10" s="48">
        <v>0</v>
      </c>
      <c r="BY10" s="48">
        <v>0</v>
      </c>
      <c r="BZ10" s="48">
        <v>0</v>
      </c>
      <c r="CA10" s="55">
        <v>0</v>
      </c>
      <c r="CB10" s="83">
        <v>386986</v>
      </c>
      <c r="CC10" s="51">
        <v>19478</v>
      </c>
      <c r="CD10" s="48">
        <v>0</v>
      </c>
      <c r="CE10" s="48">
        <v>0</v>
      </c>
      <c r="CF10" s="48">
        <v>0</v>
      </c>
      <c r="CG10" s="48">
        <v>386</v>
      </c>
      <c r="CH10" s="82">
        <v>5</v>
      </c>
      <c r="CI10" s="93">
        <v>406855</v>
      </c>
      <c r="CJ10" s="73"/>
      <c r="CK10" s="355">
        <v>0</v>
      </c>
      <c r="CL10" s="355">
        <v>0</v>
      </c>
      <c r="CM10" s="356">
        <v>0</v>
      </c>
      <c r="CN10" s="356">
        <v>0</v>
      </c>
      <c r="CO10" s="356">
        <v>0</v>
      </c>
      <c r="CP10" s="356">
        <v>0</v>
      </c>
    </row>
    <row r="11" spans="1:94" ht="19.5" x14ac:dyDescent="0.25">
      <c r="A11" s="30" t="s">
        <v>228</v>
      </c>
      <c r="B11" s="42" t="s">
        <v>2</v>
      </c>
      <c r="C11" s="43" t="s">
        <v>113</v>
      </c>
      <c r="D11" s="51">
        <v>0</v>
      </c>
      <c r="E11" s="48">
        <v>0</v>
      </c>
      <c r="F11" s="48">
        <v>53692.534390924397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368.31566326177699</v>
      </c>
      <c r="M11" s="48">
        <v>1955.9290276464801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134.738822661348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511.03244252807298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48458.994858078397</v>
      </c>
      <c r="AG11" s="48">
        <v>1415.64407756693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1271.5976388664701</v>
      </c>
      <c r="BN11" s="48">
        <v>6545.47017454864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82.438884917798404</v>
      </c>
      <c r="BV11" s="48">
        <v>0</v>
      </c>
      <c r="BW11" s="48">
        <v>0</v>
      </c>
      <c r="BX11" s="48">
        <v>0</v>
      </c>
      <c r="BY11" s="48">
        <v>93.0761603910627</v>
      </c>
      <c r="BZ11" s="48">
        <v>802.22785860868396</v>
      </c>
      <c r="CA11" s="55">
        <v>0</v>
      </c>
      <c r="CB11" s="83">
        <v>115332</v>
      </c>
      <c r="CC11" s="51">
        <v>574611</v>
      </c>
      <c r="CD11" s="48">
        <v>0</v>
      </c>
      <c r="CE11" s="48">
        <v>0</v>
      </c>
      <c r="CF11" s="48">
        <v>0</v>
      </c>
      <c r="CG11" s="48">
        <v>0</v>
      </c>
      <c r="CH11" s="82">
        <v>105260</v>
      </c>
      <c r="CI11" s="93">
        <v>795203</v>
      </c>
      <c r="CJ11" s="73"/>
      <c r="CK11" s="355">
        <v>0</v>
      </c>
      <c r="CL11" s="355">
        <v>0</v>
      </c>
      <c r="CM11" s="356">
        <v>0</v>
      </c>
      <c r="CN11" s="356">
        <v>0</v>
      </c>
      <c r="CO11" s="356">
        <v>0</v>
      </c>
      <c r="CP11" s="356">
        <v>0</v>
      </c>
    </row>
    <row r="12" spans="1:94" ht="19.5" x14ac:dyDescent="0.25">
      <c r="A12" s="30" t="s">
        <v>241</v>
      </c>
      <c r="B12" s="42" t="s">
        <v>3</v>
      </c>
      <c r="C12" s="43" t="s">
        <v>114</v>
      </c>
      <c r="D12" s="51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1070.1860972647701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153780.49392956201</v>
      </c>
      <c r="AB12" s="48">
        <v>0</v>
      </c>
      <c r="AC12" s="48">
        <v>0</v>
      </c>
      <c r="AD12" s="48">
        <v>0</v>
      </c>
      <c r="AE12" s="48">
        <v>0</v>
      </c>
      <c r="AF12" s="48">
        <v>2508.3199731733398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0</v>
      </c>
      <c r="BC12" s="48">
        <v>0</v>
      </c>
      <c r="BD12" s="48">
        <v>0</v>
      </c>
      <c r="BE12" s="48">
        <v>0</v>
      </c>
      <c r="BF12" s="48">
        <v>0</v>
      </c>
      <c r="BG12" s="48">
        <v>0</v>
      </c>
      <c r="BH12" s="48">
        <v>0</v>
      </c>
      <c r="BI12" s="48">
        <v>0</v>
      </c>
      <c r="BJ12" s="48">
        <v>0</v>
      </c>
      <c r="BK12" s="48">
        <v>0</v>
      </c>
      <c r="BL12" s="48">
        <v>0</v>
      </c>
      <c r="BM12" s="48">
        <v>0</v>
      </c>
      <c r="BN12" s="48">
        <v>0</v>
      </c>
      <c r="BO12" s="48">
        <v>0</v>
      </c>
      <c r="BP12" s="48">
        <v>0</v>
      </c>
      <c r="BQ12" s="48">
        <v>0</v>
      </c>
      <c r="BR12" s="48">
        <v>0</v>
      </c>
      <c r="BS12" s="48">
        <v>0</v>
      </c>
      <c r="BT12" s="48">
        <v>0</v>
      </c>
      <c r="BU12" s="48">
        <v>0</v>
      </c>
      <c r="BV12" s="48">
        <v>0</v>
      </c>
      <c r="BW12" s="48">
        <v>0</v>
      </c>
      <c r="BX12" s="48">
        <v>0</v>
      </c>
      <c r="BY12" s="48">
        <v>0</v>
      </c>
      <c r="BZ12" s="48">
        <v>0</v>
      </c>
      <c r="CA12" s="55">
        <v>0</v>
      </c>
      <c r="CB12" s="83">
        <v>157359</v>
      </c>
      <c r="CC12" s="51">
        <v>89742</v>
      </c>
      <c r="CD12" s="48">
        <v>0</v>
      </c>
      <c r="CE12" s="48">
        <v>0</v>
      </c>
      <c r="CF12" s="48">
        <v>0</v>
      </c>
      <c r="CG12" s="48">
        <v>0</v>
      </c>
      <c r="CH12" s="82">
        <v>2</v>
      </c>
      <c r="CI12" s="93">
        <v>247103</v>
      </c>
      <c r="CJ12" s="73"/>
      <c r="CK12" s="355">
        <v>0</v>
      </c>
      <c r="CL12" s="355">
        <v>0</v>
      </c>
      <c r="CM12" s="356">
        <v>0</v>
      </c>
      <c r="CN12" s="356">
        <v>0</v>
      </c>
      <c r="CO12" s="356">
        <v>0</v>
      </c>
      <c r="CP12" s="356">
        <v>0</v>
      </c>
    </row>
    <row r="13" spans="1:94" ht="19.5" x14ac:dyDescent="0.25">
      <c r="A13" s="30" t="s">
        <v>254</v>
      </c>
      <c r="B13" s="42" t="s">
        <v>4</v>
      </c>
      <c r="C13" s="43" t="s">
        <v>115</v>
      </c>
      <c r="D13" s="51">
        <v>0</v>
      </c>
      <c r="E13" s="48">
        <v>0</v>
      </c>
      <c r="F13" s="48">
        <v>0</v>
      </c>
      <c r="G13" s="48">
        <v>0</v>
      </c>
      <c r="H13" s="48">
        <v>20762.4792574522</v>
      </c>
      <c r="I13" s="48">
        <v>0</v>
      </c>
      <c r="J13" s="48">
        <v>0</v>
      </c>
      <c r="K13" s="48">
        <v>0</v>
      </c>
      <c r="L13" s="48">
        <v>25.4153337152494</v>
      </c>
      <c r="M13" s="48">
        <v>7936.0534768307798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56.375831150189597</v>
      </c>
      <c r="U13" s="48">
        <v>0</v>
      </c>
      <c r="V13" s="48">
        <v>0</v>
      </c>
      <c r="W13" s="48">
        <v>47.595988594012503</v>
      </c>
      <c r="X13" s="48">
        <v>11175.815380060099</v>
      </c>
      <c r="Y13" s="48">
        <v>35.119370224708199</v>
      </c>
      <c r="Z13" s="48">
        <v>269.40253738164398</v>
      </c>
      <c r="AA13" s="48">
        <v>0</v>
      </c>
      <c r="AB13" s="48">
        <v>3966.1783505088301</v>
      </c>
      <c r="AC13" s="48">
        <v>0</v>
      </c>
      <c r="AD13" s="48">
        <v>0</v>
      </c>
      <c r="AE13" s="48">
        <v>18.4838790656359</v>
      </c>
      <c r="AF13" s="48">
        <v>43235.179425452297</v>
      </c>
      <c r="AG13" s="48">
        <v>31387.012944379701</v>
      </c>
      <c r="AH13" s="48">
        <v>0</v>
      </c>
      <c r="AI13" s="48">
        <v>0.46209697664089799</v>
      </c>
      <c r="AJ13" s="48">
        <v>0</v>
      </c>
      <c r="AK13" s="48">
        <v>14061.6109991825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4607.1068571097503</v>
      </c>
      <c r="AV13" s="48">
        <v>68.852449519493803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0</v>
      </c>
      <c r="BD13" s="48">
        <v>0</v>
      </c>
      <c r="BE13" s="48">
        <v>0</v>
      </c>
      <c r="BF13" s="48">
        <v>0</v>
      </c>
      <c r="BG13" s="48">
        <v>0</v>
      </c>
      <c r="BH13" s="48">
        <v>0</v>
      </c>
      <c r="BI13" s="48">
        <v>0</v>
      </c>
      <c r="BJ13" s="48">
        <v>0</v>
      </c>
      <c r="BK13" s="48">
        <v>0</v>
      </c>
      <c r="BL13" s="48">
        <v>0</v>
      </c>
      <c r="BM13" s="48">
        <v>2894.1133647019401</v>
      </c>
      <c r="BN13" s="48">
        <v>1723.62172287055</v>
      </c>
      <c r="BO13" s="48">
        <v>0</v>
      </c>
      <c r="BP13" s="48">
        <v>0</v>
      </c>
      <c r="BQ13" s="48">
        <v>0</v>
      </c>
      <c r="BR13" s="48">
        <v>0</v>
      </c>
      <c r="BS13" s="48">
        <v>0</v>
      </c>
      <c r="BT13" s="48">
        <v>0</v>
      </c>
      <c r="BU13" s="48">
        <v>618.28575474552201</v>
      </c>
      <c r="BV13" s="48">
        <v>0</v>
      </c>
      <c r="BW13" s="48">
        <v>0</v>
      </c>
      <c r="BX13" s="48">
        <v>0</v>
      </c>
      <c r="BY13" s="48">
        <v>690.83498007814296</v>
      </c>
      <c r="BZ13" s="48">
        <v>0</v>
      </c>
      <c r="CA13" s="55">
        <v>0</v>
      </c>
      <c r="CB13" s="83">
        <v>143580</v>
      </c>
      <c r="CC13" s="51">
        <v>1240940</v>
      </c>
      <c r="CD13" s="48">
        <v>0</v>
      </c>
      <c r="CE13" s="48">
        <v>0</v>
      </c>
      <c r="CF13" s="48">
        <v>4712</v>
      </c>
      <c r="CG13" s="48">
        <v>-5007</v>
      </c>
      <c r="CH13" s="82">
        <v>4330834</v>
      </c>
      <c r="CI13" s="93">
        <v>5715059</v>
      </c>
      <c r="CJ13" s="73"/>
      <c r="CK13" s="355">
        <v>0</v>
      </c>
      <c r="CL13" s="355">
        <v>0</v>
      </c>
      <c r="CM13" s="356">
        <v>0</v>
      </c>
      <c r="CN13" s="356">
        <v>0</v>
      </c>
      <c r="CO13" s="356">
        <v>0</v>
      </c>
      <c r="CP13" s="356">
        <v>0</v>
      </c>
    </row>
    <row r="14" spans="1:94" ht="19.5" x14ac:dyDescent="0.25">
      <c r="A14" s="30" t="s">
        <v>268</v>
      </c>
      <c r="B14" s="42" t="s">
        <v>5</v>
      </c>
      <c r="C14" s="43" t="s">
        <v>116</v>
      </c>
      <c r="D14" s="51">
        <v>0</v>
      </c>
      <c r="E14" s="48">
        <v>0</v>
      </c>
      <c r="F14" s="48">
        <v>0</v>
      </c>
      <c r="G14" s="48">
        <v>0</v>
      </c>
      <c r="H14" s="48">
        <v>0</v>
      </c>
      <c r="I14" s="48">
        <v>13.8031414851887</v>
      </c>
      <c r="J14" s="48">
        <v>0</v>
      </c>
      <c r="K14" s="48">
        <v>0</v>
      </c>
      <c r="L14" s="48">
        <v>4002.9110307047199</v>
      </c>
      <c r="M14" s="48">
        <v>165126.25510618201</v>
      </c>
      <c r="N14" s="48">
        <v>757.71981942377897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1334.5458372785099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0</v>
      </c>
      <c r="BD14" s="48">
        <v>0</v>
      </c>
      <c r="BE14" s="48">
        <v>0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</v>
      </c>
      <c r="BM14" s="48">
        <v>247.73006560259699</v>
      </c>
      <c r="BN14" s="48">
        <v>180.16732043825201</v>
      </c>
      <c r="BO14" s="48">
        <v>0</v>
      </c>
      <c r="BP14" s="48">
        <v>0</v>
      </c>
      <c r="BQ14" s="48">
        <v>0</v>
      </c>
      <c r="BR14" s="48">
        <v>0</v>
      </c>
      <c r="BS14" s="48">
        <v>0</v>
      </c>
      <c r="BT14" s="48">
        <v>0</v>
      </c>
      <c r="BU14" s="48">
        <v>0</v>
      </c>
      <c r="BV14" s="48">
        <v>0</v>
      </c>
      <c r="BW14" s="48">
        <v>0</v>
      </c>
      <c r="BX14" s="48">
        <v>0</v>
      </c>
      <c r="BY14" s="48">
        <v>0</v>
      </c>
      <c r="BZ14" s="48">
        <v>204.86767888543201</v>
      </c>
      <c r="CA14" s="55">
        <v>0</v>
      </c>
      <c r="CB14" s="83">
        <v>171868</v>
      </c>
      <c r="CC14" s="51">
        <v>110293</v>
      </c>
      <c r="CD14" s="48">
        <v>0</v>
      </c>
      <c r="CE14" s="48">
        <v>0</v>
      </c>
      <c r="CF14" s="48">
        <v>181318</v>
      </c>
      <c r="CG14" s="48">
        <v>0</v>
      </c>
      <c r="CH14" s="82">
        <v>1024150</v>
      </c>
      <c r="CI14" s="93">
        <v>1487629</v>
      </c>
      <c r="CJ14" s="73"/>
      <c r="CK14" s="355">
        <v>0</v>
      </c>
      <c r="CL14" s="355">
        <v>0</v>
      </c>
      <c r="CM14" s="356">
        <v>0</v>
      </c>
      <c r="CN14" s="356">
        <v>0</v>
      </c>
      <c r="CO14" s="356">
        <v>0</v>
      </c>
      <c r="CP14" s="356">
        <v>0</v>
      </c>
    </row>
    <row r="15" spans="1:94" ht="19.5" x14ac:dyDescent="0.25">
      <c r="A15" s="30" t="s">
        <v>281</v>
      </c>
      <c r="B15" s="42" t="s">
        <v>6</v>
      </c>
      <c r="C15" s="43" t="s">
        <v>117</v>
      </c>
      <c r="D15" s="51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83165.364275505795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450866.96528939402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25.670435100267301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>
        <v>0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</v>
      </c>
      <c r="BN15" s="48">
        <v>0</v>
      </c>
      <c r="BO15" s="48">
        <v>0</v>
      </c>
      <c r="BP15" s="48">
        <v>0</v>
      </c>
      <c r="BQ15" s="48">
        <v>0</v>
      </c>
      <c r="BR15" s="48">
        <v>0</v>
      </c>
      <c r="BS15" s="48">
        <v>0</v>
      </c>
      <c r="BT15" s="48">
        <v>0</v>
      </c>
      <c r="BU15" s="48">
        <v>0</v>
      </c>
      <c r="BV15" s="48">
        <v>0</v>
      </c>
      <c r="BW15" s="48">
        <v>0</v>
      </c>
      <c r="BX15" s="48">
        <v>0</v>
      </c>
      <c r="BY15" s="48">
        <v>0</v>
      </c>
      <c r="BZ15" s="48">
        <v>0</v>
      </c>
      <c r="CA15" s="55">
        <v>0</v>
      </c>
      <c r="CB15" s="83">
        <v>534058</v>
      </c>
      <c r="CC15" s="51">
        <v>2458</v>
      </c>
      <c r="CD15" s="48">
        <v>0</v>
      </c>
      <c r="CE15" s="48">
        <v>0</v>
      </c>
      <c r="CF15" s="48">
        <v>0</v>
      </c>
      <c r="CG15" s="48">
        <v>0</v>
      </c>
      <c r="CH15" s="82">
        <v>1270</v>
      </c>
      <c r="CI15" s="93">
        <v>537786</v>
      </c>
      <c r="CJ15" s="73"/>
      <c r="CK15" s="355">
        <v>0</v>
      </c>
      <c r="CL15" s="355">
        <v>0</v>
      </c>
      <c r="CM15" s="356">
        <v>0</v>
      </c>
      <c r="CN15" s="356">
        <v>0</v>
      </c>
      <c r="CO15" s="356">
        <v>0</v>
      </c>
      <c r="CP15" s="356">
        <v>0</v>
      </c>
    </row>
    <row r="16" spans="1:94" ht="19.5" x14ac:dyDescent="0.25">
      <c r="A16" s="30" t="s">
        <v>294</v>
      </c>
      <c r="B16" s="42" t="s">
        <v>7</v>
      </c>
      <c r="C16" s="43" t="s">
        <v>118</v>
      </c>
      <c r="D16" s="51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115427.805819769</v>
      </c>
      <c r="L16" s="48">
        <v>29659.579270881601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5.7045331623260003</v>
      </c>
      <c r="U16" s="48">
        <v>0</v>
      </c>
      <c r="V16" s="48">
        <v>0</v>
      </c>
      <c r="W16" s="48">
        <v>1469.48774261518</v>
      </c>
      <c r="X16" s="48">
        <v>0</v>
      </c>
      <c r="Y16" s="48">
        <v>0</v>
      </c>
      <c r="Z16" s="48">
        <v>0</v>
      </c>
      <c r="AA16" s="48">
        <v>0</v>
      </c>
      <c r="AB16" s="48">
        <v>121351.393055529</v>
      </c>
      <c r="AC16" s="48">
        <v>0</v>
      </c>
      <c r="AD16" s="48">
        <v>55344.239834254397</v>
      </c>
      <c r="AE16" s="48">
        <v>0</v>
      </c>
      <c r="AF16" s="48">
        <v>435.82633360170701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2.2818132649303999</v>
      </c>
      <c r="AT16" s="48">
        <v>14.261332905814999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>
        <v>0</v>
      </c>
      <c r="BF16" s="48">
        <v>0</v>
      </c>
      <c r="BG16" s="48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46.777171931073198</v>
      </c>
      <c r="BN16" s="48">
        <v>41.643092084979799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55">
        <v>0</v>
      </c>
      <c r="CB16" s="83">
        <v>323799</v>
      </c>
      <c r="CC16" s="51">
        <v>2457</v>
      </c>
      <c r="CD16" s="48">
        <v>0</v>
      </c>
      <c r="CE16" s="48">
        <v>0</v>
      </c>
      <c r="CF16" s="48">
        <v>8298</v>
      </c>
      <c r="CG16" s="48">
        <v>6831</v>
      </c>
      <c r="CH16" s="82">
        <v>3375401</v>
      </c>
      <c r="CI16" s="93">
        <v>3716786</v>
      </c>
      <c r="CJ16" s="73"/>
      <c r="CK16" s="355">
        <v>0</v>
      </c>
      <c r="CL16" s="355">
        <v>0</v>
      </c>
      <c r="CM16" s="356">
        <v>0</v>
      </c>
      <c r="CN16" s="356">
        <v>0</v>
      </c>
      <c r="CO16" s="356">
        <v>0</v>
      </c>
      <c r="CP16" s="356">
        <v>0</v>
      </c>
    </row>
    <row r="17" spans="1:94" ht="19.5" x14ac:dyDescent="0.25">
      <c r="A17" s="30" t="s">
        <v>308</v>
      </c>
      <c r="B17" s="42" t="s">
        <v>8</v>
      </c>
      <c r="C17" s="43" t="s">
        <v>119</v>
      </c>
      <c r="D17" s="51">
        <v>9370.1744758002005</v>
      </c>
      <c r="E17" s="48">
        <v>10982.5805444534</v>
      </c>
      <c r="F17" s="48">
        <v>22990.9064184567</v>
      </c>
      <c r="G17" s="48">
        <v>26016.217465912701</v>
      </c>
      <c r="H17" s="48">
        <v>263243.054503299</v>
      </c>
      <c r="I17" s="48">
        <v>19852.635849806898</v>
      </c>
      <c r="J17" s="48">
        <v>16396.438886829499</v>
      </c>
      <c r="K17" s="48">
        <v>121625.52058988099</v>
      </c>
      <c r="L17" s="48">
        <v>11767.831409526199</v>
      </c>
      <c r="M17" s="48">
        <v>17679.986994587802</v>
      </c>
      <c r="N17" s="48">
        <v>9274.5232683377308</v>
      </c>
      <c r="O17" s="48">
        <v>1370.0896764148799</v>
      </c>
      <c r="P17" s="48">
        <v>7506.3423761028198</v>
      </c>
      <c r="Q17" s="48">
        <v>0</v>
      </c>
      <c r="R17" s="48">
        <v>110553.665585129</v>
      </c>
      <c r="S17" s="48">
        <v>10298.446670126499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2000.47668178663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4184.0571035728499</v>
      </c>
      <c r="AO17" s="48">
        <v>109.3156656714</v>
      </c>
      <c r="AP17" s="48">
        <v>0</v>
      </c>
      <c r="AQ17" s="48">
        <v>3211.1476790973902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163.973498507101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>
        <v>0</v>
      </c>
      <c r="BF17" s="48">
        <v>0</v>
      </c>
      <c r="BG17" s="48">
        <v>0</v>
      </c>
      <c r="BH17" s="48">
        <v>3368.7444304403198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3725.8422716335599</v>
      </c>
      <c r="BV17" s="48">
        <v>0</v>
      </c>
      <c r="BW17" s="48">
        <v>102.02795462664</v>
      </c>
      <c r="BX17" s="48">
        <v>0</v>
      </c>
      <c r="BY17" s="48">
        <v>0</v>
      </c>
      <c r="BZ17" s="48">
        <v>0</v>
      </c>
      <c r="CA17" s="55">
        <v>0</v>
      </c>
      <c r="CB17" s="83">
        <v>675794</v>
      </c>
      <c r="CC17" s="51">
        <v>0</v>
      </c>
      <c r="CD17" s="48">
        <v>0</v>
      </c>
      <c r="CE17" s="48">
        <v>0</v>
      </c>
      <c r="CF17" s="48">
        <v>0</v>
      </c>
      <c r="CG17" s="48">
        <v>0</v>
      </c>
      <c r="CH17" s="82">
        <v>0</v>
      </c>
      <c r="CI17" s="93">
        <v>675794</v>
      </c>
      <c r="CJ17" s="73"/>
      <c r="CK17" s="355">
        <v>0</v>
      </c>
      <c r="CL17" s="355">
        <v>0</v>
      </c>
      <c r="CM17" s="356">
        <v>0</v>
      </c>
      <c r="CN17" s="356">
        <v>0</v>
      </c>
      <c r="CO17" s="356">
        <v>0</v>
      </c>
      <c r="CP17" s="356">
        <v>0</v>
      </c>
    </row>
    <row r="18" spans="1:94" ht="19.5" x14ac:dyDescent="0.25">
      <c r="A18" s="30" t="s">
        <v>321</v>
      </c>
      <c r="B18" s="42" t="s">
        <v>9</v>
      </c>
      <c r="C18" s="43" t="s">
        <v>120</v>
      </c>
      <c r="D18" s="51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43499.618879387803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964054.48246989097</v>
      </c>
      <c r="U18" s="48">
        <v>0</v>
      </c>
      <c r="V18" s="48">
        <v>0</v>
      </c>
      <c r="W18" s="48">
        <v>0</v>
      </c>
      <c r="X18" s="48">
        <v>423305.62535537698</v>
      </c>
      <c r="Y18" s="48">
        <v>2007.99884066717</v>
      </c>
      <c r="Z18" s="48">
        <v>0</v>
      </c>
      <c r="AA18" s="48">
        <v>0</v>
      </c>
      <c r="AB18" s="48">
        <v>13.8031758222417</v>
      </c>
      <c r="AC18" s="48">
        <v>1250.2771363198999</v>
      </c>
      <c r="AD18" s="48">
        <v>0</v>
      </c>
      <c r="AE18" s="48">
        <v>2719.22563698162</v>
      </c>
      <c r="AF18" s="48">
        <v>45.768425094801501</v>
      </c>
      <c r="AG18" s="48">
        <v>0</v>
      </c>
      <c r="AH18" s="48">
        <v>0</v>
      </c>
      <c r="AI18" s="48">
        <v>0</v>
      </c>
      <c r="AJ18" s="48">
        <v>0</v>
      </c>
      <c r="AK18" s="48">
        <v>721.39755744663296</v>
      </c>
      <c r="AL18" s="48">
        <v>0</v>
      </c>
      <c r="AM18" s="48">
        <v>7935.3731319129702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109.69892363992101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8">
        <v>0</v>
      </c>
      <c r="BF18" s="48">
        <v>0</v>
      </c>
      <c r="BG18" s="48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3658.56807583207</v>
      </c>
      <c r="BN18" s="48">
        <v>139473.10037143499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39.9565615906997</v>
      </c>
      <c r="BV18" s="48">
        <v>0</v>
      </c>
      <c r="BW18" s="48">
        <v>0</v>
      </c>
      <c r="BX18" s="48">
        <v>0</v>
      </c>
      <c r="BY18" s="48">
        <v>45.041942156788799</v>
      </c>
      <c r="BZ18" s="48">
        <v>276.06351644483499</v>
      </c>
      <c r="CA18" s="55">
        <v>0</v>
      </c>
      <c r="CB18" s="83">
        <v>1589156</v>
      </c>
      <c r="CC18" s="51">
        <v>850164</v>
      </c>
      <c r="CD18" s="48">
        <v>0</v>
      </c>
      <c r="CE18" s="48">
        <v>0</v>
      </c>
      <c r="CF18" s="48">
        <v>459484</v>
      </c>
      <c r="CG18" s="48">
        <v>-430</v>
      </c>
      <c r="CH18" s="82">
        <v>2284</v>
      </c>
      <c r="CI18" s="93">
        <v>2900658</v>
      </c>
      <c r="CJ18" s="73"/>
      <c r="CK18" s="355">
        <v>0</v>
      </c>
      <c r="CL18" s="355">
        <v>0</v>
      </c>
      <c r="CM18" s="356">
        <v>0</v>
      </c>
      <c r="CN18" s="356">
        <v>0</v>
      </c>
      <c r="CO18" s="356">
        <v>0</v>
      </c>
      <c r="CP18" s="356">
        <v>0</v>
      </c>
    </row>
    <row r="19" spans="1:94" ht="19.5" x14ac:dyDescent="0.25">
      <c r="A19" s="30" t="s">
        <v>334</v>
      </c>
      <c r="B19" s="42" t="s">
        <v>10</v>
      </c>
      <c r="C19" s="43" t="s">
        <v>121</v>
      </c>
      <c r="D19" s="51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13444.4543738351</v>
      </c>
      <c r="O19" s="48">
        <v>0</v>
      </c>
      <c r="P19" s="48">
        <v>0</v>
      </c>
      <c r="Q19" s="48">
        <v>0</v>
      </c>
      <c r="R19" s="48">
        <v>71.409463115493296</v>
      </c>
      <c r="S19" s="48">
        <v>8.1147117176696906</v>
      </c>
      <c r="T19" s="48">
        <v>0</v>
      </c>
      <c r="U19" s="48">
        <v>8.1147117176696906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4708.9672097637203</v>
      </c>
      <c r="AL19" s="48">
        <v>0</v>
      </c>
      <c r="AM19" s="48">
        <v>0</v>
      </c>
      <c r="AN19" s="48">
        <v>166487.10589791401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1885.8590031864401</v>
      </c>
      <c r="AV19" s="48">
        <v>0</v>
      </c>
      <c r="AW19" s="48">
        <v>0</v>
      </c>
      <c r="AX19" s="48">
        <v>358.67025792099997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8">
        <v>29.212962183610902</v>
      </c>
      <c r="BF19" s="48">
        <v>0</v>
      </c>
      <c r="BG19" s="48">
        <v>0</v>
      </c>
      <c r="BH19" s="48">
        <v>0</v>
      </c>
      <c r="BI19" s="48">
        <v>150428.09140864501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55">
        <v>0</v>
      </c>
      <c r="CB19" s="83">
        <v>337430</v>
      </c>
      <c r="CC19" s="51">
        <v>25577</v>
      </c>
      <c r="CD19" s="48">
        <v>0</v>
      </c>
      <c r="CE19" s="48">
        <v>0</v>
      </c>
      <c r="CF19" s="48">
        <v>0</v>
      </c>
      <c r="CG19" s="48">
        <v>1290</v>
      </c>
      <c r="CH19" s="82">
        <v>97295</v>
      </c>
      <c r="CI19" s="93">
        <v>461592</v>
      </c>
      <c r="CJ19" s="73"/>
      <c r="CK19" s="355">
        <v>0</v>
      </c>
      <c r="CL19" s="355">
        <v>0</v>
      </c>
      <c r="CM19" s="356">
        <v>0</v>
      </c>
      <c r="CN19" s="356">
        <v>0</v>
      </c>
      <c r="CO19" s="356">
        <v>0</v>
      </c>
      <c r="CP19" s="356">
        <v>0</v>
      </c>
    </row>
    <row r="20" spans="1:94" ht="19.5" x14ac:dyDescent="0.25">
      <c r="A20" s="30" t="s">
        <v>348</v>
      </c>
      <c r="B20" s="42" t="s">
        <v>11</v>
      </c>
      <c r="C20" s="43" t="s">
        <v>122</v>
      </c>
      <c r="D20" s="51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1190993.2022288099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810846.05103820702</v>
      </c>
      <c r="V20" s="48">
        <v>2558949.6914965501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2079.9076175672399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8">
        <v>0</v>
      </c>
      <c r="BF20" s="48">
        <v>0</v>
      </c>
      <c r="BG20" s="48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6310.3023003849303</v>
      </c>
      <c r="BN20" s="48">
        <v>28903.8453184809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55">
        <v>0</v>
      </c>
      <c r="CB20" s="83">
        <v>4598083</v>
      </c>
      <c r="CC20" s="51">
        <v>1462333</v>
      </c>
      <c r="CD20" s="48">
        <v>0</v>
      </c>
      <c r="CE20" s="48">
        <v>0</v>
      </c>
      <c r="CF20" s="48">
        <v>0</v>
      </c>
      <c r="CG20" s="48">
        <v>0</v>
      </c>
      <c r="CH20" s="82">
        <v>107629</v>
      </c>
      <c r="CI20" s="93">
        <v>6168045</v>
      </c>
      <c r="CJ20" s="73"/>
      <c r="CK20" s="355">
        <v>0</v>
      </c>
      <c r="CL20" s="355">
        <v>0</v>
      </c>
      <c r="CM20" s="356">
        <v>0</v>
      </c>
      <c r="CN20" s="356">
        <v>0</v>
      </c>
      <c r="CO20" s="356">
        <v>0</v>
      </c>
      <c r="CP20" s="356">
        <v>0</v>
      </c>
    </row>
    <row r="21" spans="1:94" ht="19.5" x14ac:dyDescent="0.25">
      <c r="A21" s="30" t="s">
        <v>361</v>
      </c>
      <c r="B21" s="42" t="s">
        <v>12</v>
      </c>
      <c r="C21" s="43" t="s">
        <v>123</v>
      </c>
      <c r="D21" s="51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198978.11173154</v>
      </c>
      <c r="Q21" s="48">
        <v>3780587.8882684601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55">
        <v>0</v>
      </c>
      <c r="CB21" s="83">
        <v>3979566</v>
      </c>
      <c r="CC21" s="51">
        <v>0</v>
      </c>
      <c r="CD21" s="48">
        <v>0</v>
      </c>
      <c r="CE21" s="48">
        <v>0</v>
      </c>
      <c r="CF21" s="48">
        <v>0</v>
      </c>
      <c r="CG21" s="48">
        <v>0</v>
      </c>
      <c r="CH21" s="82">
        <v>0</v>
      </c>
      <c r="CI21" s="93">
        <v>3979566</v>
      </c>
      <c r="CJ21" s="73"/>
      <c r="CK21" s="355">
        <v>0</v>
      </c>
      <c r="CL21" s="355">
        <v>0</v>
      </c>
      <c r="CM21" s="356">
        <v>0</v>
      </c>
      <c r="CN21" s="356">
        <v>0</v>
      </c>
      <c r="CO21" s="356">
        <v>0</v>
      </c>
      <c r="CP21" s="356">
        <v>0</v>
      </c>
    </row>
    <row r="22" spans="1:94" ht="19.5" x14ac:dyDescent="0.25">
      <c r="A22" s="30" t="s">
        <v>374</v>
      </c>
      <c r="B22" s="42" t="s">
        <v>13</v>
      </c>
      <c r="C22" s="43" t="s">
        <v>124</v>
      </c>
      <c r="D22" s="51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238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939431</v>
      </c>
      <c r="AR22" s="48">
        <v>0</v>
      </c>
      <c r="AS22" s="48">
        <v>94</v>
      </c>
      <c r="AT22" s="48">
        <v>0</v>
      </c>
      <c r="AU22" s="48">
        <v>0</v>
      </c>
      <c r="AV22" s="48">
        <v>261</v>
      </c>
      <c r="AW22" s="48">
        <v>6136</v>
      </c>
      <c r="AX22" s="48">
        <v>0</v>
      </c>
      <c r="AY22" s="48">
        <v>0</v>
      </c>
      <c r="AZ22" s="48">
        <v>17</v>
      </c>
      <c r="BA22" s="48">
        <v>0</v>
      </c>
      <c r="BB22" s="48">
        <v>0</v>
      </c>
      <c r="BC22" s="48">
        <v>0</v>
      </c>
      <c r="BD22" s="48">
        <v>0</v>
      </c>
      <c r="BE22" s="48">
        <v>0</v>
      </c>
      <c r="BF22" s="48">
        <v>0</v>
      </c>
      <c r="BG22" s="48">
        <v>22357</v>
      </c>
      <c r="BH22" s="48">
        <v>0</v>
      </c>
      <c r="BI22" s="48">
        <v>0</v>
      </c>
      <c r="BJ22" s="48">
        <v>0</v>
      </c>
      <c r="BK22" s="48">
        <v>5653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55">
        <v>0</v>
      </c>
      <c r="CB22" s="83">
        <v>974187</v>
      </c>
      <c r="CC22" s="51">
        <v>0</v>
      </c>
      <c r="CD22" s="48">
        <v>0</v>
      </c>
      <c r="CE22" s="48">
        <v>0</v>
      </c>
      <c r="CF22" s="48">
        <v>0</v>
      </c>
      <c r="CG22" s="48">
        <v>2844</v>
      </c>
      <c r="CH22" s="82">
        <v>8646543</v>
      </c>
      <c r="CI22" s="93">
        <v>9623574</v>
      </c>
      <c r="CJ22" s="73"/>
      <c r="CK22" s="355">
        <v>0</v>
      </c>
      <c r="CL22" s="355">
        <v>0</v>
      </c>
      <c r="CM22" s="356">
        <v>0</v>
      </c>
      <c r="CN22" s="356">
        <v>0</v>
      </c>
      <c r="CO22" s="356">
        <v>0</v>
      </c>
      <c r="CP22" s="356">
        <v>0</v>
      </c>
    </row>
    <row r="23" spans="1:94" ht="19.5" x14ac:dyDescent="0.25">
      <c r="A23" s="30" t="s">
        <v>388</v>
      </c>
      <c r="B23" s="42" t="s">
        <v>14</v>
      </c>
      <c r="C23" s="43" t="s">
        <v>125</v>
      </c>
      <c r="D23" s="51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3.7149840329688</v>
      </c>
      <c r="AT23" s="48">
        <v>13.0024441153908</v>
      </c>
      <c r="AU23" s="48">
        <v>0</v>
      </c>
      <c r="AV23" s="48">
        <v>0</v>
      </c>
      <c r="AW23" s="48">
        <v>24.147396214297199</v>
      </c>
      <c r="AX23" s="48">
        <v>0</v>
      </c>
      <c r="AY23" s="48">
        <v>309681.997734287</v>
      </c>
      <c r="AZ23" s="48">
        <v>39.007332346172397</v>
      </c>
      <c r="BA23" s="48">
        <v>0</v>
      </c>
      <c r="BB23" s="48">
        <v>0</v>
      </c>
      <c r="BC23" s="48">
        <v>0</v>
      </c>
      <c r="BD23" s="48">
        <v>0</v>
      </c>
      <c r="BE23" s="48">
        <v>0</v>
      </c>
      <c r="BF23" s="48">
        <v>0</v>
      </c>
      <c r="BG23" s="48">
        <v>0</v>
      </c>
      <c r="BH23" s="48">
        <v>0</v>
      </c>
      <c r="BI23" s="48">
        <v>2592.1301090039801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55">
        <v>0</v>
      </c>
      <c r="CB23" s="83">
        <v>312354</v>
      </c>
      <c r="CC23" s="51">
        <v>0</v>
      </c>
      <c r="CD23" s="48">
        <v>0</v>
      </c>
      <c r="CE23" s="48">
        <v>0</v>
      </c>
      <c r="CF23" s="48">
        <v>0</v>
      </c>
      <c r="CG23" s="48">
        <v>-12838</v>
      </c>
      <c r="CH23" s="82">
        <v>3066894</v>
      </c>
      <c r="CI23" s="93">
        <v>3366410</v>
      </c>
      <c r="CJ23" s="73"/>
      <c r="CK23" s="355">
        <v>0</v>
      </c>
      <c r="CL23" s="355">
        <v>0</v>
      </c>
      <c r="CM23" s="356">
        <v>0</v>
      </c>
      <c r="CN23" s="356">
        <v>0</v>
      </c>
      <c r="CO23" s="356">
        <v>0</v>
      </c>
      <c r="CP23" s="356">
        <v>0</v>
      </c>
    </row>
    <row r="24" spans="1:94" ht="19.5" x14ac:dyDescent="0.25">
      <c r="A24" s="30" t="s">
        <v>401</v>
      </c>
      <c r="B24" s="42" t="s">
        <v>15</v>
      </c>
      <c r="C24" s="43" t="s">
        <v>126</v>
      </c>
      <c r="D24" s="51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11402.201660642</v>
      </c>
      <c r="S24" s="48">
        <v>1170.21862771108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1493.4218677455699</v>
      </c>
      <c r="AS24" s="48">
        <v>745.78218893015901</v>
      </c>
      <c r="AT24" s="48">
        <v>15.788664024673301</v>
      </c>
      <c r="AU24" s="48">
        <v>3.7149797705113801</v>
      </c>
      <c r="AV24" s="48">
        <v>8.3587044836505893</v>
      </c>
      <c r="AW24" s="48">
        <v>3110.36681286065</v>
      </c>
      <c r="AX24" s="48">
        <v>73394.069091165395</v>
      </c>
      <c r="AY24" s="48">
        <v>0</v>
      </c>
      <c r="AZ24" s="48">
        <v>158.815385189361</v>
      </c>
      <c r="BA24" s="48">
        <v>0</v>
      </c>
      <c r="BB24" s="48">
        <v>0</v>
      </c>
      <c r="BC24" s="48">
        <v>0</v>
      </c>
      <c r="BD24" s="48">
        <v>0</v>
      </c>
      <c r="BE24" s="48">
        <v>0</v>
      </c>
      <c r="BF24" s="48">
        <v>0</v>
      </c>
      <c r="BG24" s="48">
        <v>0</v>
      </c>
      <c r="BH24" s="48">
        <v>0</v>
      </c>
      <c r="BI24" s="48">
        <v>132540.26201747701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55">
        <v>0</v>
      </c>
      <c r="CB24" s="83">
        <v>224043</v>
      </c>
      <c r="CC24" s="51">
        <v>1035</v>
      </c>
      <c r="CD24" s="48">
        <v>0</v>
      </c>
      <c r="CE24" s="48">
        <v>0</v>
      </c>
      <c r="CF24" s="48">
        <v>0</v>
      </c>
      <c r="CG24" s="48">
        <v>-7759</v>
      </c>
      <c r="CH24" s="82">
        <v>7071</v>
      </c>
      <c r="CI24" s="93">
        <v>224390</v>
      </c>
      <c r="CJ24" s="73"/>
      <c r="CK24" s="355">
        <v>0</v>
      </c>
      <c r="CL24" s="355">
        <v>0</v>
      </c>
      <c r="CM24" s="356">
        <v>0</v>
      </c>
      <c r="CN24" s="356">
        <v>0</v>
      </c>
      <c r="CO24" s="356">
        <v>0</v>
      </c>
      <c r="CP24" s="356">
        <v>0</v>
      </c>
    </row>
    <row r="25" spans="1:94" ht="19.5" x14ac:dyDescent="0.25">
      <c r="A25" s="30" t="s">
        <v>415</v>
      </c>
      <c r="B25" s="42" t="s">
        <v>16</v>
      </c>
      <c r="C25" s="43" t="s">
        <v>127</v>
      </c>
      <c r="D25" s="51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111144.02665097101</v>
      </c>
      <c r="U25" s="48">
        <v>635.34186538712197</v>
      </c>
      <c r="V25" s="48">
        <v>64692.884308203596</v>
      </c>
      <c r="W25" s="48">
        <v>35.633863241020002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33159.016883111202</v>
      </c>
      <c r="AF25" s="48">
        <v>4923.36206099008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8">
        <v>0</v>
      </c>
      <c r="BF25" s="48">
        <v>0</v>
      </c>
      <c r="BG25" s="48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23000.880275372401</v>
      </c>
      <c r="BN25" s="48">
        <v>189430.28426413701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338.31510749359302</v>
      </c>
      <c r="BV25" s="48">
        <v>0</v>
      </c>
      <c r="BW25" s="48">
        <v>0</v>
      </c>
      <c r="BX25" s="48">
        <v>0</v>
      </c>
      <c r="BY25" s="48">
        <v>377.601935739787</v>
      </c>
      <c r="BZ25" s="48">
        <v>11276.652785353601</v>
      </c>
      <c r="CA25" s="55">
        <v>0</v>
      </c>
      <c r="CB25" s="83">
        <v>439014</v>
      </c>
      <c r="CC25" s="51">
        <v>2028718</v>
      </c>
      <c r="CD25" s="48">
        <v>0</v>
      </c>
      <c r="CE25" s="48">
        <v>0</v>
      </c>
      <c r="CF25" s="48">
        <v>0</v>
      </c>
      <c r="CG25" s="48">
        <v>0</v>
      </c>
      <c r="CH25" s="82">
        <v>4069</v>
      </c>
      <c r="CI25" s="93">
        <v>2471801</v>
      </c>
      <c r="CJ25" s="73"/>
      <c r="CK25" s="355">
        <v>0</v>
      </c>
      <c r="CL25" s="355">
        <v>0</v>
      </c>
      <c r="CM25" s="356">
        <v>0</v>
      </c>
      <c r="CN25" s="356">
        <v>0</v>
      </c>
      <c r="CO25" s="356">
        <v>0</v>
      </c>
      <c r="CP25" s="356">
        <v>0</v>
      </c>
    </row>
    <row r="26" spans="1:94" ht="19.5" x14ac:dyDescent="0.25">
      <c r="A26" s="30" t="s">
        <v>427</v>
      </c>
      <c r="B26" s="42" t="s">
        <v>17</v>
      </c>
      <c r="C26" s="43" t="s">
        <v>128</v>
      </c>
      <c r="D26" s="51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1057.6815095198799</v>
      </c>
      <c r="N26" s="48">
        <v>0</v>
      </c>
      <c r="O26" s="48">
        <v>6908.0859720522503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126538.827492387</v>
      </c>
      <c r="V26" s="48">
        <v>1470.4757036741901</v>
      </c>
      <c r="W26" s="48">
        <v>377.98022597262099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145149.380197513</v>
      </c>
      <c r="AF26" s="48">
        <v>439.31912229274002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8">
        <v>0</v>
      </c>
      <c r="BF26" s="48">
        <v>0</v>
      </c>
      <c r="BG26" s="48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1711.68676893303</v>
      </c>
      <c r="BN26" s="48">
        <v>5496.4624526852003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400.36063408942101</v>
      </c>
      <c r="BV26" s="48">
        <v>0</v>
      </c>
      <c r="BW26" s="48">
        <v>0</v>
      </c>
      <c r="BX26" s="48">
        <v>0</v>
      </c>
      <c r="BY26" s="48">
        <v>446.77925833167302</v>
      </c>
      <c r="BZ26" s="48">
        <v>1254.96066254945</v>
      </c>
      <c r="CA26" s="55">
        <v>0</v>
      </c>
      <c r="CB26" s="83">
        <v>291252</v>
      </c>
      <c r="CC26" s="51">
        <v>615257</v>
      </c>
      <c r="CD26" s="48">
        <v>0</v>
      </c>
      <c r="CE26" s="48">
        <v>0</v>
      </c>
      <c r="CF26" s="48">
        <v>0</v>
      </c>
      <c r="CG26" s="48">
        <v>5032</v>
      </c>
      <c r="CH26" s="82">
        <v>2132301</v>
      </c>
      <c r="CI26" s="93">
        <v>3043842</v>
      </c>
      <c r="CJ26" s="73"/>
      <c r="CK26" s="355">
        <v>0</v>
      </c>
      <c r="CL26" s="355">
        <v>0</v>
      </c>
      <c r="CM26" s="356">
        <v>0</v>
      </c>
      <c r="CN26" s="356">
        <v>0</v>
      </c>
      <c r="CO26" s="356">
        <v>0</v>
      </c>
      <c r="CP26" s="356">
        <v>0</v>
      </c>
    </row>
    <row r="27" spans="1:94" ht="19.5" x14ac:dyDescent="0.25">
      <c r="A27" s="30" t="s">
        <v>440</v>
      </c>
      <c r="B27" s="42" t="s">
        <v>18</v>
      </c>
      <c r="C27" s="43" t="s">
        <v>129</v>
      </c>
      <c r="D27" s="51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2.4858569051580699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27.344425956738799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12.429284525790299</v>
      </c>
      <c r="BN27" s="48">
        <v>244.44259567387701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211.29783693843601</v>
      </c>
      <c r="CA27" s="55">
        <v>0</v>
      </c>
      <c r="CB27" s="83">
        <v>498</v>
      </c>
      <c r="CC27" s="51">
        <v>199873</v>
      </c>
      <c r="CD27" s="48">
        <v>0</v>
      </c>
      <c r="CE27" s="48">
        <v>0</v>
      </c>
      <c r="CF27" s="48">
        <v>0</v>
      </c>
      <c r="CG27" s="48">
        <v>6464</v>
      </c>
      <c r="CH27" s="82">
        <v>7039698</v>
      </c>
      <c r="CI27" s="93">
        <v>7246533</v>
      </c>
      <c r="CJ27" s="73"/>
      <c r="CK27" s="355">
        <v>0</v>
      </c>
      <c r="CL27" s="355">
        <v>0</v>
      </c>
      <c r="CM27" s="356">
        <v>0</v>
      </c>
      <c r="CN27" s="356">
        <v>0</v>
      </c>
      <c r="CO27" s="356">
        <v>0</v>
      </c>
      <c r="CP27" s="356">
        <v>0</v>
      </c>
    </row>
    <row r="28" spans="1:94" ht="19.5" x14ac:dyDescent="0.25">
      <c r="A28" s="30" t="s">
        <v>454</v>
      </c>
      <c r="B28" s="42" t="s">
        <v>19</v>
      </c>
      <c r="C28" s="43" t="s">
        <v>130</v>
      </c>
      <c r="D28" s="51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123.789596764458</v>
      </c>
      <c r="P28" s="48">
        <v>1349.93016153754</v>
      </c>
      <c r="Q28" s="48">
        <v>0</v>
      </c>
      <c r="R28" s="48">
        <v>0</v>
      </c>
      <c r="S28" s="48">
        <v>0</v>
      </c>
      <c r="T28" s="48">
        <v>11090.8294430858</v>
      </c>
      <c r="U28" s="48">
        <v>34852.9177816952</v>
      </c>
      <c r="V28" s="48">
        <v>83.527287491974107</v>
      </c>
      <c r="W28" s="48">
        <v>182853.184372288</v>
      </c>
      <c r="X28" s="48">
        <v>8922.1758187422492</v>
      </c>
      <c r="Y28" s="48">
        <v>21533.935683526499</v>
      </c>
      <c r="Z28" s="48">
        <v>0</v>
      </c>
      <c r="AA28" s="48">
        <v>0</v>
      </c>
      <c r="AB28" s="48">
        <v>4086.1626147383699</v>
      </c>
      <c r="AC28" s="48">
        <v>1031.6806125396399</v>
      </c>
      <c r="AD28" s="48">
        <v>0</v>
      </c>
      <c r="AE28" s="48">
        <v>174306.70102759701</v>
      </c>
      <c r="AF28" s="48">
        <v>18970.3389928377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490.197836991636</v>
      </c>
      <c r="AR28" s="48">
        <v>923.58124175084299</v>
      </c>
      <c r="AS28" s="48">
        <v>14720.0793668232</v>
      </c>
      <c r="AT28" s="48">
        <v>829.12246856093702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1767.43145709953</v>
      </c>
      <c r="BN28" s="48">
        <v>14285.240359346901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19.278637955580699</v>
      </c>
      <c r="BV28" s="48">
        <v>0</v>
      </c>
      <c r="BW28" s="48">
        <v>0</v>
      </c>
      <c r="BX28" s="48">
        <v>0</v>
      </c>
      <c r="BY28" s="48">
        <v>21.1231970222066</v>
      </c>
      <c r="BZ28" s="48">
        <v>1048.77204160463</v>
      </c>
      <c r="CA28" s="55">
        <v>0</v>
      </c>
      <c r="CB28" s="83">
        <v>493310</v>
      </c>
      <c r="CC28" s="51">
        <v>910528</v>
      </c>
      <c r="CD28" s="48">
        <v>0</v>
      </c>
      <c r="CE28" s="48">
        <v>0</v>
      </c>
      <c r="CF28" s="48">
        <v>0</v>
      </c>
      <c r="CG28" s="48">
        <v>5888</v>
      </c>
      <c r="CH28" s="82">
        <v>237297</v>
      </c>
      <c r="CI28" s="93">
        <v>1647023</v>
      </c>
      <c r="CJ28" s="73"/>
      <c r="CK28" s="355">
        <v>0</v>
      </c>
      <c r="CL28" s="355">
        <v>0</v>
      </c>
      <c r="CM28" s="356">
        <v>0</v>
      </c>
      <c r="CN28" s="356">
        <v>0</v>
      </c>
      <c r="CO28" s="356">
        <v>0</v>
      </c>
      <c r="CP28" s="356">
        <v>0</v>
      </c>
    </row>
    <row r="29" spans="1:94" ht="19.5" x14ac:dyDescent="0.25">
      <c r="A29" s="30" t="s">
        <v>467</v>
      </c>
      <c r="B29" s="42" t="s">
        <v>20</v>
      </c>
      <c r="C29" s="43" t="s">
        <v>131</v>
      </c>
      <c r="D29" s="51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224471.51382384001</v>
      </c>
      <c r="Y29" s="48">
        <v>24583.111514075099</v>
      </c>
      <c r="Z29" s="48">
        <v>0</v>
      </c>
      <c r="AA29" s="48">
        <v>0</v>
      </c>
      <c r="AB29" s="48">
        <v>5967.8710034927899</v>
      </c>
      <c r="AC29" s="48">
        <v>18.640322519840002</v>
      </c>
      <c r="AD29" s="48">
        <v>5.6600165857173304</v>
      </c>
      <c r="AE29" s="48">
        <v>0</v>
      </c>
      <c r="AF29" s="48">
        <v>5133.4940655935197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8">
        <v>0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10851.178829682</v>
      </c>
      <c r="BL29" s="48">
        <v>0</v>
      </c>
      <c r="BM29" s="48">
        <v>6560.4101262305103</v>
      </c>
      <c r="BN29" s="48">
        <v>40486.835399675598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262.99846853050502</v>
      </c>
      <c r="BV29" s="48">
        <v>0</v>
      </c>
      <c r="BW29" s="48">
        <v>0</v>
      </c>
      <c r="BX29" s="48">
        <v>0</v>
      </c>
      <c r="BY29" s="48">
        <v>288.509175919315</v>
      </c>
      <c r="BZ29" s="48">
        <v>4847.77725385551</v>
      </c>
      <c r="CA29" s="55">
        <v>0</v>
      </c>
      <c r="CB29" s="83">
        <v>323478</v>
      </c>
      <c r="CC29" s="51">
        <v>1446079</v>
      </c>
      <c r="CD29" s="48">
        <v>0</v>
      </c>
      <c r="CE29" s="48">
        <v>0</v>
      </c>
      <c r="CF29" s="48">
        <v>0</v>
      </c>
      <c r="CG29" s="48">
        <v>-263</v>
      </c>
      <c r="CH29" s="82">
        <v>3148</v>
      </c>
      <c r="CI29" s="93">
        <v>1772442</v>
      </c>
      <c r="CJ29" s="73"/>
      <c r="CK29" s="355">
        <v>0</v>
      </c>
      <c r="CL29" s="355">
        <v>0</v>
      </c>
      <c r="CM29" s="356">
        <v>0</v>
      </c>
      <c r="CN29" s="356">
        <v>0</v>
      </c>
      <c r="CO29" s="356">
        <v>0</v>
      </c>
      <c r="CP29" s="356">
        <v>0</v>
      </c>
    </row>
    <row r="30" spans="1:94" ht="19.5" x14ac:dyDescent="0.25">
      <c r="A30" s="30" t="s">
        <v>480</v>
      </c>
      <c r="B30" s="42" t="s">
        <v>21</v>
      </c>
      <c r="C30" s="43" t="s">
        <v>132</v>
      </c>
      <c r="D30" s="51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8504.92684275184</v>
      </c>
      <c r="Z30" s="48">
        <v>0</v>
      </c>
      <c r="AA30" s="48">
        <v>0</v>
      </c>
      <c r="AB30" s="48">
        <v>10620.2482186732</v>
      </c>
      <c r="AC30" s="48">
        <v>0</v>
      </c>
      <c r="AD30" s="48">
        <v>0</v>
      </c>
      <c r="AE30" s="48">
        <v>0</v>
      </c>
      <c r="AF30" s="48">
        <v>3814.7664619164598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8">
        <v>0</v>
      </c>
      <c r="BF30" s="48">
        <v>0</v>
      </c>
      <c r="BG30" s="48">
        <v>0</v>
      </c>
      <c r="BH30" s="48">
        <v>0</v>
      </c>
      <c r="BI30" s="48">
        <v>0</v>
      </c>
      <c r="BJ30" s="48">
        <v>0</v>
      </c>
      <c r="BK30" s="48">
        <v>4808.2487100737098</v>
      </c>
      <c r="BL30" s="48">
        <v>0</v>
      </c>
      <c r="BM30" s="48">
        <v>3665.0167690417702</v>
      </c>
      <c r="BN30" s="48">
        <v>33134.044901719899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54.765601965602002</v>
      </c>
      <c r="BV30" s="48">
        <v>0</v>
      </c>
      <c r="BW30" s="48">
        <v>0</v>
      </c>
      <c r="BX30" s="48">
        <v>0</v>
      </c>
      <c r="BY30" s="48">
        <v>61.611302211302203</v>
      </c>
      <c r="BZ30" s="48">
        <v>4991.3711916461898</v>
      </c>
      <c r="CA30" s="55">
        <v>0</v>
      </c>
      <c r="CB30" s="83">
        <v>69655</v>
      </c>
      <c r="CC30" s="51">
        <v>589702</v>
      </c>
      <c r="CD30" s="48">
        <v>0</v>
      </c>
      <c r="CE30" s="48">
        <v>0</v>
      </c>
      <c r="CF30" s="48">
        <v>0</v>
      </c>
      <c r="CG30" s="48">
        <v>0</v>
      </c>
      <c r="CH30" s="82">
        <v>33283</v>
      </c>
      <c r="CI30" s="93">
        <v>692640</v>
      </c>
      <c r="CJ30" s="73"/>
      <c r="CK30" s="355">
        <v>0</v>
      </c>
      <c r="CL30" s="355">
        <v>0</v>
      </c>
      <c r="CM30" s="356">
        <v>0</v>
      </c>
      <c r="CN30" s="356">
        <v>0</v>
      </c>
      <c r="CO30" s="356">
        <v>0</v>
      </c>
      <c r="CP30" s="356">
        <v>0</v>
      </c>
    </row>
    <row r="31" spans="1:94" ht="19.5" x14ac:dyDescent="0.25">
      <c r="A31" s="30" t="s">
        <v>495</v>
      </c>
      <c r="B31" s="42" t="s">
        <v>22</v>
      </c>
      <c r="C31" s="43" t="s">
        <v>133</v>
      </c>
      <c r="D31" s="51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2834.8457873686498</v>
      </c>
      <c r="N31" s="48">
        <v>0</v>
      </c>
      <c r="O31" s="48">
        <v>169.92496678671699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1317.12571816631</v>
      </c>
      <c r="V31" s="48">
        <v>9.9468273241005392</v>
      </c>
      <c r="W31" s="48">
        <v>0</v>
      </c>
      <c r="X31" s="48">
        <v>6307.11742575675</v>
      </c>
      <c r="Y31" s="48">
        <v>207245.46290674299</v>
      </c>
      <c r="Z31" s="48">
        <v>44283.275246895602</v>
      </c>
      <c r="AA31" s="48">
        <v>0</v>
      </c>
      <c r="AB31" s="48">
        <v>3826.2129106706702</v>
      </c>
      <c r="AC31" s="48">
        <v>64175.272090542603</v>
      </c>
      <c r="AD31" s="48">
        <v>0</v>
      </c>
      <c r="AE31" s="48">
        <v>55177.537873616697</v>
      </c>
      <c r="AF31" s="48">
        <v>9006.8521419730405</v>
      </c>
      <c r="AG31" s="48">
        <v>0</v>
      </c>
      <c r="AH31" s="48">
        <v>0</v>
      </c>
      <c r="AI31" s="48">
        <v>6118.1277065988397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185.67411004987699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4390.6953613133801</v>
      </c>
      <c r="BN31" s="48">
        <v>68305.692136875397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202.252155590044</v>
      </c>
      <c r="BV31" s="48">
        <v>0</v>
      </c>
      <c r="BW31" s="48">
        <v>0</v>
      </c>
      <c r="BX31" s="48">
        <v>0</v>
      </c>
      <c r="BY31" s="48">
        <v>225.461419346279</v>
      </c>
      <c r="BZ31" s="48">
        <v>1024.52321438236</v>
      </c>
      <c r="CA31" s="55">
        <v>0</v>
      </c>
      <c r="CB31" s="83">
        <v>474806</v>
      </c>
      <c r="CC31" s="51">
        <v>1572608</v>
      </c>
      <c r="CD31" s="48">
        <v>0</v>
      </c>
      <c r="CE31" s="48">
        <v>0</v>
      </c>
      <c r="CF31" s="48">
        <v>0</v>
      </c>
      <c r="CG31" s="48">
        <v>-11426</v>
      </c>
      <c r="CH31" s="82">
        <v>63324</v>
      </c>
      <c r="CI31" s="93">
        <v>2099312</v>
      </c>
      <c r="CJ31" s="73"/>
      <c r="CK31" s="355">
        <v>0</v>
      </c>
      <c r="CL31" s="355">
        <v>0</v>
      </c>
      <c r="CM31" s="356">
        <v>0</v>
      </c>
      <c r="CN31" s="356">
        <v>0</v>
      </c>
      <c r="CO31" s="356">
        <v>0</v>
      </c>
      <c r="CP31" s="356">
        <v>0</v>
      </c>
    </row>
    <row r="32" spans="1:94" ht="19.5" x14ac:dyDescent="0.25">
      <c r="A32" s="30" t="s">
        <v>508</v>
      </c>
      <c r="B32" s="42" t="s">
        <v>23</v>
      </c>
      <c r="C32" s="43" t="s">
        <v>134</v>
      </c>
      <c r="D32" s="51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22941.5945607742</v>
      </c>
      <c r="Y32" s="48">
        <v>18091.428280637399</v>
      </c>
      <c r="Z32" s="48">
        <v>1923.6368732793901</v>
      </c>
      <c r="AA32" s="48">
        <v>735.05519312588603</v>
      </c>
      <c r="AB32" s="48">
        <v>10839.283039960001</v>
      </c>
      <c r="AC32" s="48">
        <v>0</v>
      </c>
      <c r="AD32" s="48">
        <v>5.1342621172937397</v>
      </c>
      <c r="AE32" s="48">
        <v>1667.7794777675799</v>
      </c>
      <c r="AF32" s="48">
        <v>9186.9063485442603</v>
      </c>
      <c r="AG32" s="48">
        <v>2932.5193793275998</v>
      </c>
      <c r="AH32" s="48">
        <v>84954.068123800796</v>
      </c>
      <c r="AI32" s="48">
        <v>13999.4213731543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28555.9101860349</v>
      </c>
      <c r="AS32" s="48">
        <v>24.815600233586402</v>
      </c>
      <c r="AT32" s="48">
        <v>382.50252773838298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8">
        <v>0</v>
      </c>
      <c r="BF32" s="48">
        <v>0</v>
      </c>
      <c r="BG32" s="48">
        <v>0</v>
      </c>
      <c r="BH32" s="48">
        <v>0</v>
      </c>
      <c r="BI32" s="48">
        <v>0</v>
      </c>
      <c r="BJ32" s="48">
        <v>0</v>
      </c>
      <c r="BK32" s="48">
        <v>4985.3685158922199</v>
      </c>
      <c r="BL32" s="48">
        <v>0</v>
      </c>
      <c r="BM32" s="48">
        <v>1357.15661967131</v>
      </c>
      <c r="BN32" s="48">
        <v>2116.1717026779002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22.248469174939501</v>
      </c>
      <c r="BV32" s="48">
        <v>0</v>
      </c>
      <c r="BW32" s="48">
        <v>0</v>
      </c>
      <c r="BX32" s="48">
        <v>0</v>
      </c>
      <c r="BY32" s="48">
        <v>24.815600233586402</v>
      </c>
      <c r="BZ32" s="48">
        <v>402.18386585467601</v>
      </c>
      <c r="CA32" s="55">
        <v>0</v>
      </c>
      <c r="CB32" s="83">
        <v>205148</v>
      </c>
      <c r="CC32" s="51">
        <v>246735</v>
      </c>
      <c r="CD32" s="48">
        <v>0</v>
      </c>
      <c r="CE32" s="48">
        <v>0</v>
      </c>
      <c r="CF32" s="48">
        <v>0</v>
      </c>
      <c r="CG32" s="48">
        <v>25552</v>
      </c>
      <c r="CH32" s="82">
        <v>20674</v>
      </c>
      <c r="CI32" s="93">
        <v>498109</v>
      </c>
      <c r="CJ32" s="73"/>
      <c r="CK32" s="355">
        <v>0</v>
      </c>
      <c r="CL32" s="355">
        <v>0</v>
      </c>
      <c r="CM32" s="356">
        <v>0</v>
      </c>
      <c r="CN32" s="356">
        <v>0</v>
      </c>
      <c r="CO32" s="356">
        <v>0</v>
      </c>
      <c r="CP32" s="356">
        <v>0</v>
      </c>
    </row>
    <row r="33" spans="1:94" ht="19.5" x14ac:dyDescent="0.25">
      <c r="A33" s="30" t="s">
        <v>522</v>
      </c>
      <c r="B33" s="42" t="s">
        <v>24</v>
      </c>
      <c r="C33" s="43" t="s">
        <v>135</v>
      </c>
      <c r="D33" s="51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71.960369353664703</v>
      </c>
      <c r="X33" s="48">
        <v>9063.7497590431503</v>
      </c>
      <c r="Y33" s="48">
        <v>4385.3622243869504</v>
      </c>
      <c r="Z33" s="48">
        <v>0</v>
      </c>
      <c r="AA33" s="48">
        <v>0</v>
      </c>
      <c r="AB33" s="48">
        <v>63298.948132378697</v>
      </c>
      <c r="AC33" s="48">
        <v>0</v>
      </c>
      <c r="AD33" s="48">
        <v>0</v>
      </c>
      <c r="AE33" s="48">
        <v>0</v>
      </c>
      <c r="AF33" s="48">
        <v>1330.1824199339601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8">
        <v>0</v>
      </c>
      <c r="BF33" s="48">
        <v>0</v>
      </c>
      <c r="BG33" s="48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966.71296320230999</v>
      </c>
      <c r="BN33" s="48">
        <v>2990.2417540325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13.7449737763919</v>
      </c>
      <c r="BV33" s="48">
        <v>0</v>
      </c>
      <c r="BW33" s="48">
        <v>0</v>
      </c>
      <c r="BX33" s="48">
        <v>0</v>
      </c>
      <c r="BY33" s="48">
        <v>12.2910455294302</v>
      </c>
      <c r="BZ33" s="48">
        <v>2269.8063583629801</v>
      </c>
      <c r="CA33" s="55">
        <v>0</v>
      </c>
      <c r="CB33" s="83">
        <v>84403</v>
      </c>
      <c r="CC33" s="51">
        <v>161014</v>
      </c>
      <c r="CD33" s="48">
        <v>0</v>
      </c>
      <c r="CE33" s="48">
        <v>0</v>
      </c>
      <c r="CF33" s="48">
        <v>0</v>
      </c>
      <c r="CG33" s="48">
        <v>4136</v>
      </c>
      <c r="CH33" s="82">
        <v>308608</v>
      </c>
      <c r="CI33" s="93">
        <v>558161</v>
      </c>
      <c r="CJ33" s="73"/>
      <c r="CK33" s="355">
        <v>0</v>
      </c>
      <c r="CL33" s="355">
        <v>0</v>
      </c>
      <c r="CM33" s="356">
        <v>0</v>
      </c>
      <c r="CN33" s="356">
        <v>0</v>
      </c>
      <c r="CO33" s="356">
        <v>0</v>
      </c>
      <c r="CP33" s="356">
        <v>0</v>
      </c>
    </row>
    <row r="34" spans="1:94" ht="19.5" x14ac:dyDescent="0.25">
      <c r="A34" s="30" t="s">
        <v>736</v>
      </c>
      <c r="B34" s="42" t="s">
        <v>25</v>
      </c>
      <c r="C34" s="43" t="s">
        <v>136</v>
      </c>
      <c r="D34" s="51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8">
        <v>0</v>
      </c>
      <c r="BF34" s="48">
        <v>0</v>
      </c>
      <c r="BG34" s="48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456.12689044632998</v>
      </c>
      <c r="BN34" s="48">
        <v>4183.8731095536696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55">
        <v>0</v>
      </c>
      <c r="CB34" s="83">
        <v>4640</v>
      </c>
      <c r="CC34" s="51">
        <v>228203</v>
      </c>
      <c r="CD34" s="48">
        <v>0</v>
      </c>
      <c r="CE34" s="48">
        <v>0</v>
      </c>
      <c r="CF34" s="48">
        <v>0</v>
      </c>
      <c r="CG34" s="48">
        <v>0</v>
      </c>
      <c r="CH34" s="82">
        <v>2892</v>
      </c>
      <c r="CI34" s="93">
        <v>235735</v>
      </c>
      <c r="CJ34" s="73"/>
      <c r="CK34" s="355">
        <v>0</v>
      </c>
      <c r="CL34" s="355">
        <v>0</v>
      </c>
      <c r="CM34" s="356">
        <v>0</v>
      </c>
      <c r="CN34" s="356">
        <v>0</v>
      </c>
      <c r="CO34" s="356">
        <v>0</v>
      </c>
      <c r="CP34" s="356">
        <v>0</v>
      </c>
    </row>
    <row r="35" spans="1:94" ht="19.5" x14ac:dyDescent="0.25">
      <c r="A35" s="30" t="s">
        <v>737</v>
      </c>
      <c r="B35" s="42" t="s">
        <v>26</v>
      </c>
      <c r="C35" s="43" t="s">
        <v>137</v>
      </c>
      <c r="D35" s="51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28.2384119583105</v>
      </c>
      <c r="Y35" s="48">
        <v>576.74817151215905</v>
      </c>
      <c r="Z35" s="48">
        <v>0</v>
      </c>
      <c r="AA35" s="48">
        <v>0</v>
      </c>
      <c r="AB35" s="48">
        <v>0</v>
      </c>
      <c r="AC35" s="48">
        <v>0</v>
      </c>
      <c r="AD35" s="48">
        <v>24864.349584019001</v>
      </c>
      <c r="AE35" s="48">
        <v>0</v>
      </c>
      <c r="AF35" s="48">
        <v>1860.3123514353599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2213.7203556408799</v>
      </c>
      <c r="BN35" s="48">
        <v>7895.63112543427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55">
        <v>0</v>
      </c>
      <c r="CB35" s="83">
        <v>37439</v>
      </c>
      <c r="CC35" s="51">
        <v>101887</v>
      </c>
      <c r="CD35" s="48">
        <v>0</v>
      </c>
      <c r="CE35" s="48">
        <v>0</v>
      </c>
      <c r="CF35" s="48">
        <v>0</v>
      </c>
      <c r="CG35" s="48">
        <v>-1357</v>
      </c>
      <c r="CH35" s="82">
        <v>134224</v>
      </c>
      <c r="CI35" s="93">
        <v>272193</v>
      </c>
      <c r="CJ35" s="73"/>
      <c r="CK35" s="355">
        <v>0</v>
      </c>
      <c r="CL35" s="355">
        <v>0</v>
      </c>
      <c r="CM35" s="356">
        <v>0</v>
      </c>
      <c r="CN35" s="356">
        <v>0</v>
      </c>
      <c r="CO35" s="356">
        <v>0</v>
      </c>
      <c r="CP35" s="356">
        <v>0</v>
      </c>
    </row>
    <row r="36" spans="1:94" ht="19.5" x14ac:dyDescent="0.25">
      <c r="A36" s="30" t="s">
        <v>738</v>
      </c>
      <c r="B36" s="42" t="s">
        <v>27</v>
      </c>
      <c r="C36" s="43" t="s">
        <v>138</v>
      </c>
      <c r="D36" s="51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769797.74877060601</v>
      </c>
      <c r="N36" s="48">
        <v>0</v>
      </c>
      <c r="O36" s="48">
        <v>1339754.2228371699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57598.491538091897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64918.805169485298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14655.7316846503</v>
      </c>
      <c r="CA36" s="55">
        <v>0</v>
      </c>
      <c r="CB36" s="83">
        <v>2246725</v>
      </c>
      <c r="CC36" s="51">
        <v>646829</v>
      </c>
      <c r="CD36" s="48">
        <v>0</v>
      </c>
      <c r="CE36" s="48">
        <v>0</v>
      </c>
      <c r="CF36" s="48">
        <v>0</v>
      </c>
      <c r="CG36" s="48">
        <v>343181</v>
      </c>
      <c r="CH36" s="82">
        <v>77790</v>
      </c>
      <c r="CI36" s="93">
        <v>3314525</v>
      </c>
      <c r="CJ36" s="73"/>
      <c r="CK36" s="355">
        <v>0</v>
      </c>
      <c r="CL36" s="355">
        <v>0</v>
      </c>
      <c r="CM36" s="356">
        <v>0</v>
      </c>
      <c r="CN36" s="356">
        <v>0</v>
      </c>
      <c r="CO36" s="356">
        <v>0</v>
      </c>
      <c r="CP36" s="356">
        <v>0</v>
      </c>
    </row>
    <row r="37" spans="1:94" ht="19.5" x14ac:dyDescent="0.25">
      <c r="A37" s="30" t="s">
        <v>739</v>
      </c>
      <c r="B37" s="42" t="s">
        <v>28</v>
      </c>
      <c r="C37" s="43" t="s">
        <v>139</v>
      </c>
      <c r="D37" s="51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3942.1632162673</v>
      </c>
      <c r="U37" s="48">
        <v>2933.2994812096799</v>
      </c>
      <c r="V37" s="48">
        <v>452.32935655187902</v>
      </c>
      <c r="W37" s="48">
        <v>0</v>
      </c>
      <c r="X37" s="48">
        <v>884.365249992023</v>
      </c>
      <c r="Y37" s="48">
        <v>9350.8615773594993</v>
      </c>
      <c r="Z37" s="48">
        <v>0</v>
      </c>
      <c r="AA37" s="48">
        <v>0</v>
      </c>
      <c r="AB37" s="48">
        <v>617.48889750656701</v>
      </c>
      <c r="AC37" s="48">
        <v>2272.7239629560599</v>
      </c>
      <c r="AD37" s="48">
        <v>106.830977836412</v>
      </c>
      <c r="AE37" s="48">
        <v>1928.6532501675499</v>
      </c>
      <c r="AF37" s="48">
        <v>28324.147770767599</v>
      </c>
      <c r="AG37" s="48">
        <v>0</v>
      </c>
      <c r="AH37" s="48">
        <v>37760.8261415202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814.59222184320402</v>
      </c>
      <c r="AS37" s="48">
        <v>3.0629793573827202</v>
      </c>
      <c r="AT37" s="48">
        <v>205.93677693987499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8">
        <v>0</v>
      </c>
      <c r="BF37" s="48">
        <v>0</v>
      </c>
      <c r="BG37" s="48">
        <v>0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3212.2724733436098</v>
      </c>
      <c r="BN37" s="48">
        <v>34329.771555745901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475.72764656670603</v>
      </c>
      <c r="BV37" s="48">
        <v>0</v>
      </c>
      <c r="BW37" s="48">
        <v>90.960713749175696</v>
      </c>
      <c r="BX37" s="48">
        <v>0</v>
      </c>
      <c r="BY37" s="48">
        <v>6055.1399488097204</v>
      </c>
      <c r="BZ37" s="48">
        <v>1903.84580150959</v>
      </c>
      <c r="CA37" s="55">
        <v>0</v>
      </c>
      <c r="CB37" s="83">
        <v>135665</v>
      </c>
      <c r="CC37" s="51">
        <v>456558</v>
      </c>
      <c r="CD37" s="48">
        <v>0</v>
      </c>
      <c r="CE37" s="48">
        <v>0</v>
      </c>
      <c r="CF37" s="48">
        <v>0</v>
      </c>
      <c r="CG37" s="48">
        <v>15364</v>
      </c>
      <c r="CH37" s="82">
        <v>380731</v>
      </c>
      <c r="CI37" s="93">
        <v>988318</v>
      </c>
      <c r="CJ37" s="73"/>
      <c r="CK37" s="355">
        <v>0</v>
      </c>
      <c r="CL37" s="355">
        <v>0</v>
      </c>
      <c r="CM37" s="356">
        <v>0</v>
      </c>
      <c r="CN37" s="356">
        <v>0</v>
      </c>
      <c r="CO37" s="356">
        <v>0</v>
      </c>
      <c r="CP37" s="356">
        <v>0</v>
      </c>
    </row>
    <row r="38" spans="1:94" ht="19.5" x14ac:dyDescent="0.25">
      <c r="A38" s="30" t="s">
        <v>740</v>
      </c>
      <c r="B38" s="42" t="s">
        <v>29</v>
      </c>
      <c r="C38" s="43" t="s">
        <v>140</v>
      </c>
      <c r="D38" s="51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5311.9022942659603</v>
      </c>
      <c r="Y38" s="48">
        <v>535.21642370844302</v>
      </c>
      <c r="Z38" s="48">
        <v>130.92322693031099</v>
      </c>
      <c r="AA38" s="48">
        <v>0</v>
      </c>
      <c r="AB38" s="48">
        <v>283.236518660098</v>
      </c>
      <c r="AC38" s="48">
        <v>0</v>
      </c>
      <c r="AD38" s="48">
        <v>0</v>
      </c>
      <c r="AE38" s="48">
        <v>0</v>
      </c>
      <c r="AF38" s="48">
        <v>8251.8117878002704</v>
      </c>
      <c r="AG38" s="48">
        <v>305.78374223263501</v>
      </c>
      <c r="AH38" s="48">
        <v>0</v>
      </c>
      <c r="AI38" s="48">
        <v>484.38908835969499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8">
        <v>0</v>
      </c>
      <c r="BF38" s="48">
        <v>0</v>
      </c>
      <c r="BG38" s="48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1877.3265979938799</v>
      </c>
      <c r="BN38" s="48">
        <v>7810.0921967853301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367.31812326338002</v>
      </c>
      <c r="CA38" s="55">
        <v>0</v>
      </c>
      <c r="CB38" s="83">
        <v>25358</v>
      </c>
      <c r="CC38" s="51">
        <v>42643</v>
      </c>
      <c r="CD38" s="48">
        <v>0</v>
      </c>
      <c r="CE38" s="48">
        <v>0</v>
      </c>
      <c r="CF38" s="48">
        <v>0</v>
      </c>
      <c r="CG38" s="48">
        <v>-12434</v>
      </c>
      <c r="CH38" s="82">
        <v>256866</v>
      </c>
      <c r="CI38" s="93">
        <v>312433</v>
      </c>
      <c r="CJ38" s="73"/>
      <c r="CK38" s="355">
        <v>0</v>
      </c>
      <c r="CL38" s="355">
        <v>0</v>
      </c>
      <c r="CM38" s="356">
        <v>0</v>
      </c>
      <c r="CN38" s="356">
        <v>0</v>
      </c>
      <c r="CO38" s="356">
        <v>0</v>
      </c>
      <c r="CP38" s="356">
        <v>0</v>
      </c>
    </row>
    <row r="39" spans="1:94" ht="19.5" x14ac:dyDescent="0.25">
      <c r="A39" s="30" t="s">
        <v>741</v>
      </c>
      <c r="B39" s="42" t="s">
        <v>30</v>
      </c>
      <c r="C39" s="43" t="s">
        <v>141</v>
      </c>
      <c r="D39" s="51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2437.14853681247</v>
      </c>
      <c r="AI39" s="48">
        <v>2548.3179624485701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8">
        <v>0</v>
      </c>
      <c r="BF39" s="48">
        <v>0</v>
      </c>
      <c r="BG39" s="48">
        <v>0</v>
      </c>
      <c r="BH39" s="48">
        <v>0</v>
      </c>
      <c r="BI39" s="48">
        <v>0</v>
      </c>
      <c r="BJ39" s="48">
        <v>3266.5048462595701</v>
      </c>
      <c r="BK39" s="48">
        <v>5144.9622672408595</v>
      </c>
      <c r="BL39" s="48">
        <v>0</v>
      </c>
      <c r="BM39" s="48">
        <v>3321.3203663757899</v>
      </c>
      <c r="BN39" s="48">
        <v>14895.346217758201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4853.3998031045703</v>
      </c>
      <c r="CA39" s="55">
        <v>0</v>
      </c>
      <c r="CB39" s="83">
        <v>36467</v>
      </c>
      <c r="CC39" s="51">
        <v>856523</v>
      </c>
      <c r="CD39" s="48">
        <v>0</v>
      </c>
      <c r="CE39" s="48">
        <v>0</v>
      </c>
      <c r="CF39" s="48">
        <v>0</v>
      </c>
      <c r="CG39" s="48">
        <v>2700</v>
      </c>
      <c r="CH39" s="82">
        <v>5105</v>
      </c>
      <c r="CI39" s="93">
        <v>900795</v>
      </c>
      <c r="CJ39" s="73"/>
      <c r="CK39" s="355">
        <v>0</v>
      </c>
      <c r="CL39" s="355">
        <v>0</v>
      </c>
      <c r="CM39" s="356">
        <v>0</v>
      </c>
      <c r="CN39" s="356">
        <v>0</v>
      </c>
      <c r="CO39" s="356">
        <v>0</v>
      </c>
      <c r="CP39" s="356">
        <v>0</v>
      </c>
    </row>
    <row r="40" spans="1:94" ht="19.5" x14ac:dyDescent="0.25">
      <c r="A40" s="30" t="s">
        <v>578</v>
      </c>
      <c r="B40" s="42" t="s">
        <v>31</v>
      </c>
      <c r="C40" s="43" t="s">
        <v>142</v>
      </c>
      <c r="D40" s="51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17765.459882385701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6.1045574527634603</v>
      </c>
      <c r="Z40" s="48">
        <v>0</v>
      </c>
      <c r="AA40" s="48">
        <v>0</v>
      </c>
      <c r="AB40" s="48">
        <v>11.166270283909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15740.9432426082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4204.9077816383096</v>
      </c>
      <c r="AR40" s="48">
        <v>372.27738062130499</v>
      </c>
      <c r="AS40" s="48">
        <v>714.661135845942</v>
      </c>
      <c r="AT40" s="48">
        <v>265.25120068868398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8">
        <v>0</v>
      </c>
      <c r="BF40" s="48">
        <v>0</v>
      </c>
      <c r="BG40" s="48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239.54650142805801</v>
      </c>
      <c r="BN40" s="48">
        <v>1148.47765483787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945.20439220929097</v>
      </c>
      <c r="CA40" s="55">
        <v>0</v>
      </c>
      <c r="CB40" s="83">
        <v>41414</v>
      </c>
      <c r="CC40" s="51">
        <v>649427</v>
      </c>
      <c r="CD40" s="48">
        <v>0</v>
      </c>
      <c r="CE40" s="48">
        <v>0</v>
      </c>
      <c r="CF40" s="48">
        <v>0</v>
      </c>
      <c r="CG40" s="48">
        <v>-5967</v>
      </c>
      <c r="CH40" s="82">
        <v>4199</v>
      </c>
      <c r="CI40" s="93">
        <v>689073</v>
      </c>
      <c r="CJ40" s="73"/>
      <c r="CK40" s="355">
        <v>0</v>
      </c>
      <c r="CL40" s="355">
        <v>0</v>
      </c>
      <c r="CM40" s="356">
        <v>0</v>
      </c>
      <c r="CN40" s="356">
        <v>0</v>
      </c>
      <c r="CO40" s="356">
        <v>0</v>
      </c>
      <c r="CP40" s="356">
        <v>0</v>
      </c>
    </row>
    <row r="41" spans="1:94" ht="19.5" x14ac:dyDescent="0.25">
      <c r="A41" s="30" t="s">
        <v>742</v>
      </c>
      <c r="B41" s="42" t="s">
        <v>32</v>
      </c>
      <c r="C41" s="43" t="s">
        <v>143</v>
      </c>
      <c r="D41" s="51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55">
        <v>0</v>
      </c>
      <c r="CB41" s="83">
        <v>0</v>
      </c>
      <c r="CC41" s="51">
        <v>0</v>
      </c>
      <c r="CD41" s="48">
        <v>0</v>
      </c>
      <c r="CE41" s="48">
        <v>0</v>
      </c>
      <c r="CF41" s="48">
        <v>0</v>
      </c>
      <c r="CG41" s="48">
        <v>0</v>
      </c>
      <c r="CH41" s="82">
        <v>0</v>
      </c>
      <c r="CI41" s="93">
        <v>0</v>
      </c>
      <c r="CJ41" s="73"/>
      <c r="CK41" s="355">
        <v>0</v>
      </c>
      <c r="CL41" s="355">
        <v>0</v>
      </c>
      <c r="CM41" s="356">
        <v>0</v>
      </c>
      <c r="CN41" s="356">
        <v>0</v>
      </c>
      <c r="CO41" s="356">
        <v>0</v>
      </c>
      <c r="CP41" s="356">
        <v>0</v>
      </c>
    </row>
    <row r="42" spans="1:94" ht="19.5" x14ac:dyDescent="0.25">
      <c r="A42" s="30" t="s">
        <v>743</v>
      </c>
      <c r="B42" s="42" t="s">
        <v>33</v>
      </c>
      <c r="C42" s="43" t="s">
        <v>144</v>
      </c>
      <c r="D42" s="51">
        <v>411.519219924418</v>
      </c>
      <c r="E42" s="48">
        <v>8405.2001932933799</v>
      </c>
      <c r="F42" s="48">
        <v>434.45312855638002</v>
      </c>
      <c r="G42" s="48">
        <v>992.71997048489004</v>
      </c>
      <c r="H42" s="48">
        <v>7287.5550755588501</v>
      </c>
      <c r="I42" s="48">
        <v>709.66219910375401</v>
      </c>
      <c r="J42" s="48">
        <v>157.11589416202</v>
      </c>
      <c r="K42" s="48">
        <v>2608.24019808717</v>
      </c>
      <c r="L42" s="48">
        <v>170.323225204652</v>
      </c>
      <c r="M42" s="48">
        <v>1880.4355550103701</v>
      </c>
      <c r="N42" s="48">
        <v>0</v>
      </c>
      <c r="O42" s="48">
        <v>1038.8120824313801</v>
      </c>
      <c r="P42" s="48">
        <v>2387.10272913266</v>
      </c>
      <c r="Q42" s="48">
        <v>36.926300609057499</v>
      </c>
      <c r="R42" s="48">
        <v>1098.2251104822701</v>
      </c>
      <c r="S42" s="48">
        <v>104.86035833391701</v>
      </c>
      <c r="T42" s="48">
        <v>0</v>
      </c>
      <c r="U42" s="48">
        <v>7259.4455770762697</v>
      </c>
      <c r="V42" s="48">
        <v>148.07625414875099</v>
      </c>
      <c r="W42" s="48">
        <v>0</v>
      </c>
      <c r="X42" s="48">
        <v>178.78417220024599</v>
      </c>
      <c r="Y42" s="48">
        <v>0</v>
      </c>
      <c r="Z42" s="48">
        <v>607.86320128075999</v>
      </c>
      <c r="AA42" s="48">
        <v>38.043501931686201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22821.946416778901</v>
      </c>
      <c r="AL42" s="48">
        <v>74898.820837036299</v>
      </c>
      <c r="AM42" s="48">
        <v>8993.6787053715507</v>
      </c>
      <c r="AN42" s="48">
        <v>0</v>
      </c>
      <c r="AO42" s="48">
        <v>94.081609048097206</v>
      </c>
      <c r="AP42" s="48">
        <v>666.24370975916304</v>
      </c>
      <c r="AQ42" s="48">
        <v>834.48917232605004</v>
      </c>
      <c r="AR42" s="48">
        <v>664.86495984252599</v>
      </c>
      <c r="AS42" s="48">
        <v>2517.91776945744</v>
      </c>
      <c r="AT42" s="48">
        <v>726.44848231972901</v>
      </c>
      <c r="AU42" s="48">
        <v>219.695553950076</v>
      </c>
      <c r="AV42" s="48">
        <v>1821.99878818666</v>
      </c>
      <c r="AW42" s="48">
        <v>24.581752431607899</v>
      </c>
      <c r="AX42" s="48">
        <v>0</v>
      </c>
      <c r="AY42" s="48">
        <v>0</v>
      </c>
      <c r="AZ42" s="48">
        <v>266.631213356481</v>
      </c>
      <c r="BA42" s="48">
        <v>460.22332514174002</v>
      </c>
      <c r="BB42" s="48">
        <v>1847.3868785344901</v>
      </c>
      <c r="BC42" s="48">
        <v>47.9201505250875</v>
      </c>
      <c r="BD42" s="48">
        <v>1597.1940806615601</v>
      </c>
      <c r="BE42" s="48">
        <v>21036.086612522198</v>
      </c>
      <c r="BF42" s="48">
        <v>358.53706886644102</v>
      </c>
      <c r="BG42" s="48">
        <v>48.744166988389402</v>
      </c>
      <c r="BH42" s="48">
        <v>0</v>
      </c>
      <c r="BI42" s="48">
        <v>1532.9193416457099</v>
      </c>
      <c r="BJ42" s="48">
        <v>108515.12892556201</v>
      </c>
      <c r="BK42" s="48">
        <v>4515.4124987026698</v>
      </c>
      <c r="BL42" s="48">
        <v>1425.19904231638</v>
      </c>
      <c r="BM42" s="48">
        <v>3065.8834494579701</v>
      </c>
      <c r="BN42" s="48">
        <v>513.48377505631299</v>
      </c>
      <c r="BO42" s="48">
        <v>524.48820900211399</v>
      </c>
      <c r="BP42" s="48">
        <v>0</v>
      </c>
      <c r="BQ42" s="48">
        <v>0</v>
      </c>
      <c r="BR42" s="48">
        <v>0</v>
      </c>
      <c r="BS42" s="48">
        <v>0</v>
      </c>
      <c r="BT42" s="48">
        <v>15568.0144923476</v>
      </c>
      <c r="BU42" s="48">
        <v>0</v>
      </c>
      <c r="BV42" s="48">
        <v>4148.8641023425498</v>
      </c>
      <c r="BW42" s="48">
        <v>0</v>
      </c>
      <c r="BX42" s="48">
        <v>3501.7509634492499</v>
      </c>
      <c r="BY42" s="48">
        <v>0</v>
      </c>
      <c r="BZ42" s="48">
        <v>0</v>
      </c>
      <c r="CA42" s="55">
        <v>0</v>
      </c>
      <c r="CB42" s="83">
        <v>319214</v>
      </c>
      <c r="CC42" s="51">
        <v>68098</v>
      </c>
      <c r="CD42" s="48">
        <v>0</v>
      </c>
      <c r="CE42" s="48">
        <v>0</v>
      </c>
      <c r="CF42" s="48">
        <v>0</v>
      </c>
      <c r="CG42" s="48">
        <v>-8814</v>
      </c>
      <c r="CH42" s="82">
        <v>61314</v>
      </c>
      <c r="CI42" s="93">
        <v>439812</v>
      </c>
      <c r="CJ42" s="73"/>
      <c r="CK42" s="355">
        <v>0</v>
      </c>
      <c r="CL42" s="355">
        <v>0</v>
      </c>
      <c r="CM42" s="356">
        <v>0</v>
      </c>
      <c r="CN42" s="356">
        <v>0</v>
      </c>
      <c r="CO42" s="356">
        <v>0</v>
      </c>
      <c r="CP42" s="356">
        <v>0</v>
      </c>
    </row>
    <row r="43" spans="1:94" ht="19.5" x14ac:dyDescent="0.25">
      <c r="A43" s="30" t="s">
        <v>593</v>
      </c>
      <c r="B43" s="42" t="s">
        <v>34</v>
      </c>
      <c r="C43" s="43" t="s">
        <v>145</v>
      </c>
      <c r="D43" s="51">
        <v>0</v>
      </c>
      <c r="E43" s="48">
        <v>0</v>
      </c>
      <c r="F43" s="48">
        <v>0</v>
      </c>
      <c r="G43" s="48">
        <v>0</v>
      </c>
      <c r="H43" s="48">
        <v>1014.09620732042</v>
      </c>
      <c r="I43" s="48">
        <v>2617.0165745146601</v>
      </c>
      <c r="J43" s="48">
        <v>0</v>
      </c>
      <c r="K43" s="48">
        <v>411.19336916147398</v>
      </c>
      <c r="L43" s="48">
        <v>51.490643040671102</v>
      </c>
      <c r="M43" s="48">
        <v>0</v>
      </c>
      <c r="N43" s="48">
        <v>63.268760851423401</v>
      </c>
      <c r="O43" s="48">
        <v>77.433868808852395</v>
      </c>
      <c r="P43" s="48">
        <v>4081.1773496358701</v>
      </c>
      <c r="Q43" s="48">
        <v>109.75253950862</v>
      </c>
      <c r="R43" s="48">
        <v>2239.0212615146702</v>
      </c>
      <c r="S43" s="48">
        <v>198.667447626312</v>
      </c>
      <c r="T43" s="48">
        <v>0</v>
      </c>
      <c r="U43" s="48">
        <v>1555.52043831725</v>
      </c>
      <c r="V43" s="48">
        <v>13.584936906635001</v>
      </c>
      <c r="W43" s="48">
        <v>20.769923071139399</v>
      </c>
      <c r="X43" s="48">
        <v>0</v>
      </c>
      <c r="Y43" s="48">
        <v>356.27197941339602</v>
      </c>
      <c r="Z43" s="48">
        <v>31.340514440870201</v>
      </c>
      <c r="AA43" s="48">
        <v>0</v>
      </c>
      <c r="AB43" s="48">
        <v>313.77689551109103</v>
      </c>
      <c r="AC43" s="48">
        <v>80.324509203876403</v>
      </c>
      <c r="AD43" s="48">
        <v>33.3645673837974</v>
      </c>
      <c r="AE43" s="48">
        <v>242.36548089779501</v>
      </c>
      <c r="AF43" s="48">
        <v>726.86412931866903</v>
      </c>
      <c r="AG43" s="48">
        <v>41.026158021945697</v>
      </c>
      <c r="AH43" s="48">
        <v>970.82975085231999</v>
      </c>
      <c r="AI43" s="48">
        <v>445.34769204018301</v>
      </c>
      <c r="AJ43" s="48">
        <v>0</v>
      </c>
      <c r="AK43" s="48">
        <v>1721.15825325163</v>
      </c>
      <c r="AL43" s="48">
        <v>50166.710197598899</v>
      </c>
      <c r="AM43" s="48">
        <v>3700.3632498270399</v>
      </c>
      <c r="AN43" s="48">
        <v>636.36473789694003</v>
      </c>
      <c r="AO43" s="48">
        <v>1042.0171756357199</v>
      </c>
      <c r="AP43" s="48">
        <v>1106.4955669057199</v>
      </c>
      <c r="AQ43" s="48">
        <v>1264.3709597832301</v>
      </c>
      <c r="AR43" s="48">
        <v>257.13706575496201</v>
      </c>
      <c r="AS43" s="48">
        <v>1263.1026709836499</v>
      </c>
      <c r="AT43" s="48">
        <v>130.820758788299</v>
      </c>
      <c r="AU43" s="48">
        <v>218.273283510683</v>
      </c>
      <c r="AV43" s="48">
        <v>45.753298225509702</v>
      </c>
      <c r="AW43" s="48">
        <v>128.691289920804</v>
      </c>
      <c r="AX43" s="48">
        <v>693.23026162205304</v>
      </c>
      <c r="AY43" s="48">
        <v>616.67851326546304</v>
      </c>
      <c r="AZ43" s="48">
        <v>554.155197578968</v>
      </c>
      <c r="BA43" s="48">
        <v>221.54314076033901</v>
      </c>
      <c r="BB43" s="48">
        <v>1019.38665563314</v>
      </c>
      <c r="BC43" s="48">
        <v>96.600319408427595</v>
      </c>
      <c r="BD43" s="48">
        <v>181.40397378995999</v>
      </c>
      <c r="BE43" s="48">
        <v>164.500497413391</v>
      </c>
      <c r="BF43" s="48">
        <v>1473.5838953612799</v>
      </c>
      <c r="BG43" s="48">
        <v>1080.5500165308799</v>
      </c>
      <c r="BH43" s="48">
        <v>2817.9269364649799</v>
      </c>
      <c r="BI43" s="48">
        <v>1103.1841861780399</v>
      </c>
      <c r="BJ43" s="48">
        <v>39464.603146061403</v>
      </c>
      <c r="BK43" s="48">
        <v>5992.0873262122504</v>
      </c>
      <c r="BL43" s="48">
        <v>320.18243903835298</v>
      </c>
      <c r="BM43" s="48">
        <v>1936.06432396331</v>
      </c>
      <c r="BN43" s="48">
        <v>2328.4413674620801</v>
      </c>
      <c r="BO43" s="48">
        <v>1586.7638842869101</v>
      </c>
      <c r="BP43" s="48">
        <v>4212.97594334936</v>
      </c>
      <c r="BQ43" s="48">
        <v>1260.65082839149</v>
      </c>
      <c r="BR43" s="48">
        <v>1166.90657437598</v>
      </c>
      <c r="BS43" s="48">
        <v>0</v>
      </c>
      <c r="BT43" s="48">
        <v>25008.131214316702</v>
      </c>
      <c r="BU43" s="48">
        <v>16264.642483900599</v>
      </c>
      <c r="BV43" s="48">
        <v>10766.0705508398</v>
      </c>
      <c r="BW43" s="48">
        <v>37457.609301315999</v>
      </c>
      <c r="BX43" s="48">
        <v>5018.8044530308998</v>
      </c>
      <c r="BY43" s="48">
        <v>3732.1063336817601</v>
      </c>
      <c r="BZ43" s="48">
        <v>11231.4527303213</v>
      </c>
      <c r="CA43" s="55">
        <v>0</v>
      </c>
      <c r="CB43" s="83">
        <v>255146</v>
      </c>
      <c r="CC43" s="51">
        <v>497801</v>
      </c>
      <c r="CD43" s="48">
        <v>0</v>
      </c>
      <c r="CE43" s="48">
        <v>0</v>
      </c>
      <c r="CF43" s="48">
        <v>0</v>
      </c>
      <c r="CG43" s="48">
        <v>-1508</v>
      </c>
      <c r="CH43" s="82">
        <v>53440</v>
      </c>
      <c r="CI43" s="93">
        <v>804879</v>
      </c>
      <c r="CJ43" s="73"/>
      <c r="CK43" s="355">
        <v>0</v>
      </c>
      <c r="CL43" s="355">
        <v>0</v>
      </c>
      <c r="CM43" s="356">
        <v>0</v>
      </c>
      <c r="CN43" s="356">
        <v>0</v>
      </c>
      <c r="CO43" s="356">
        <v>0</v>
      </c>
      <c r="CP43" s="356">
        <v>0</v>
      </c>
    </row>
    <row r="44" spans="1:94" ht="19.5" x14ac:dyDescent="0.25">
      <c r="A44" s="30" t="s">
        <v>602</v>
      </c>
      <c r="B44" s="42" t="s">
        <v>35</v>
      </c>
      <c r="C44" s="43" t="s">
        <v>146</v>
      </c>
      <c r="D44" s="51">
        <v>0</v>
      </c>
      <c r="E44" s="48">
        <v>0</v>
      </c>
      <c r="F44" s="48">
        <v>0</v>
      </c>
      <c r="G44" s="48">
        <v>0</v>
      </c>
      <c r="H44" s="48">
        <v>544.13623710880699</v>
      </c>
      <c r="I44" s="48">
        <v>465.54039843578801</v>
      </c>
      <c r="J44" s="48">
        <v>0</v>
      </c>
      <c r="K44" s="48">
        <v>512.07543226016605</v>
      </c>
      <c r="L44" s="48">
        <v>0</v>
      </c>
      <c r="M44" s="48">
        <v>244.384345962011</v>
      </c>
      <c r="N44" s="48">
        <v>20.143935039649499</v>
      </c>
      <c r="O44" s="48">
        <v>9.5981398121630193</v>
      </c>
      <c r="P44" s="48">
        <v>0</v>
      </c>
      <c r="Q44" s="48">
        <v>2686.5036702386201</v>
      </c>
      <c r="R44" s="48">
        <v>51.635703652233502</v>
      </c>
      <c r="S44" s="48">
        <v>5.1492148520529399</v>
      </c>
      <c r="T44" s="48">
        <v>0</v>
      </c>
      <c r="U44" s="48">
        <v>272.34690015258002</v>
      </c>
      <c r="V44" s="48">
        <v>0.61358796838042096</v>
      </c>
      <c r="W44" s="48">
        <v>0</v>
      </c>
      <c r="X44" s="48">
        <v>0</v>
      </c>
      <c r="Y44" s="48">
        <v>13.2165379751827</v>
      </c>
      <c r="Z44" s="48">
        <v>0</v>
      </c>
      <c r="AA44" s="48">
        <v>0</v>
      </c>
      <c r="AB44" s="48">
        <v>2.1829579978822302</v>
      </c>
      <c r="AC44" s="48">
        <v>0</v>
      </c>
      <c r="AD44" s="48">
        <v>0</v>
      </c>
      <c r="AE44" s="48">
        <v>91.268771029059494</v>
      </c>
      <c r="AF44" s="48">
        <v>184.10849296308999</v>
      </c>
      <c r="AG44" s="48">
        <v>0</v>
      </c>
      <c r="AH44" s="48">
        <v>193.95906871844801</v>
      </c>
      <c r="AI44" s="48">
        <v>77.707760673867199</v>
      </c>
      <c r="AJ44" s="48">
        <v>0</v>
      </c>
      <c r="AK44" s="48">
        <v>144.976365916509</v>
      </c>
      <c r="AL44" s="48">
        <v>2689.2347803279799</v>
      </c>
      <c r="AM44" s="48">
        <v>49443.613129445599</v>
      </c>
      <c r="AN44" s="48">
        <v>162.16773502437201</v>
      </c>
      <c r="AO44" s="48">
        <v>241.65252963361701</v>
      </c>
      <c r="AP44" s="48">
        <v>0</v>
      </c>
      <c r="AQ44" s="48">
        <v>0</v>
      </c>
      <c r="AR44" s="48">
        <v>1130.4968105483699</v>
      </c>
      <c r="AS44" s="48">
        <v>47.918456567215799</v>
      </c>
      <c r="AT44" s="48">
        <v>11.9140602557941</v>
      </c>
      <c r="AU44" s="48">
        <v>43.226464871346998</v>
      </c>
      <c r="AV44" s="48">
        <v>2273.51244683597</v>
      </c>
      <c r="AW44" s="48">
        <v>19.534638710555701</v>
      </c>
      <c r="AX44" s="48">
        <v>112.799720491275</v>
      </c>
      <c r="AY44" s="48">
        <v>0</v>
      </c>
      <c r="AZ44" s="48">
        <v>306.830719685053</v>
      </c>
      <c r="BA44" s="48">
        <v>4.53615797188389</v>
      </c>
      <c r="BB44" s="48">
        <v>9.0746713791578397</v>
      </c>
      <c r="BC44" s="48">
        <v>38.239314525001802</v>
      </c>
      <c r="BD44" s="48">
        <v>330.11888853035401</v>
      </c>
      <c r="BE44" s="48">
        <v>790.07633666616505</v>
      </c>
      <c r="BF44" s="48">
        <v>3570.8461084918699</v>
      </c>
      <c r="BG44" s="48">
        <v>455.5465735441</v>
      </c>
      <c r="BH44" s="48">
        <v>734.31736151358098</v>
      </c>
      <c r="BI44" s="48">
        <v>272.20323598138299</v>
      </c>
      <c r="BJ44" s="48">
        <v>0</v>
      </c>
      <c r="BK44" s="48">
        <v>639.04263794602105</v>
      </c>
      <c r="BL44" s="48">
        <v>0</v>
      </c>
      <c r="BM44" s="48">
        <v>0</v>
      </c>
      <c r="BN44" s="48">
        <v>160.26995510251899</v>
      </c>
      <c r="BO44" s="48">
        <v>116.18502161508</v>
      </c>
      <c r="BP44" s="48">
        <v>0</v>
      </c>
      <c r="BQ44" s="48">
        <v>0</v>
      </c>
      <c r="BR44" s="48">
        <v>0</v>
      </c>
      <c r="BS44" s="48">
        <v>0</v>
      </c>
      <c r="BT44" s="48">
        <v>2341.9826078146498</v>
      </c>
      <c r="BU44" s="48">
        <v>0</v>
      </c>
      <c r="BV44" s="48">
        <v>388.30055371670102</v>
      </c>
      <c r="BW44" s="48">
        <v>0</v>
      </c>
      <c r="BX44" s="48">
        <v>2279.0126978025501</v>
      </c>
      <c r="BY44" s="48">
        <v>0</v>
      </c>
      <c r="BZ44" s="48">
        <v>594.79886424531696</v>
      </c>
      <c r="CA44" s="55">
        <v>0</v>
      </c>
      <c r="CB44" s="83">
        <v>74727</v>
      </c>
      <c r="CC44" s="51">
        <v>187370</v>
      </c>
      <c r="CD44" s="48">
        <v>0</v>
      </c>
      <c r="CE44" s="48">
        <v>0</v>
      </c>
      <c r="CF44" s="48">
        <v>0</v>
      </c>
      <c r="CG44" s="48">
        <v>-8873</v>
      </c>
      <c r="CH44" s="82">
        <v>25675</v>
      </c>
      <c r="CI44" s="93">
        <v>278899</v>
      </c>
      <c r="CJ44" s="73"/>
      <c r="CK44" s="355">
        <v>0</v>
      </c>
      <c r="CL44" s="355">
        <v>0</v>
      </c>
      <c r="CM44" s="356">
        <v>0</v>
      </c>
      <c r="CN44" s="356">
        <v>0</v>
      </c>
      <c r="CO44" s="356">
        <v>0</v>
      </c>
      <c r="CP44" s="356">
        <v>0</v>
      </c>
    </row>
    <row r="45" spans="1:94" ht="19.5" x14ac:dyDescent="0.25">
      <c r="A45" s="30" t="s">
        <v>607</v>
      </c>
      <c r="B45" s="42" t="s">
        <v>36</v>
      </c>
      <c r="C45" s="43" t="s">
        <v>147</v>
      </c>
      <c r="D45" s="51">
        <v>80.433537264057307</v>
      </c>
      <c r="E45" s="48">
        <v>16.579372432354401</v>
      </c>
      <c r="F45" s="48">
        <v>86.465036631212698</v>
      </c>
      <c r="G45" s="48">
        <v>26.616369490895401</v>
      </c>
      <c r="H45" s="48">
        <v>13796.6756150157</v>
      </c>
      <c r="I45" s="48">
        <v>122.898373082295</v>
      </c>
      <c r="J45" s="48">
        <v>2.4258719062312499</v>
      </c>
      <c r="K45" s="48">
        <v>34.459405810148397</v>
      </c>
      <c r="L45" s="48">
        <v>189.43697425701899</v>
      </c>
      <c r="M45" s="48">
        <v>728.41793003018699</v>
      </c>
      <c r="N45" s="48">
        <v>0</v>
      </c>
      <c r="O45" s="48">
        <v>0</v>
      </c>
      <c r="P45" s="48">
        <v>65.407382681318495</v>
      </c>
      <c r="Q45" s="48">
        <v>0</v>
      </c>
      <c r="R45" s="48">
        <v>196.99318136114201</v>
      </c>
      <c r="S45" s="48">
        <v>18.991629781678999</v>
      </c>
      <c r="T45" s="48">
        <v>0</v>
      </c>
      <c r="U45" s="48">
        <v>1089.53130919155</v>
      </c>
      <c r="V45" s="48">
        <v>32.700703596783697</v>
      </c>
      <c r="W45" s="48">
        <v>0</v>
      </c>
      <c r="X45" s="48">
        <v>0</v>
      </c>
      <c r="Y45" s="48">
        <v>0</v>
      </c>
      <c r="Z45" s="48">
        <v>7.8202687361109504</v>
      </c>
      <c r="AA45" s="48">
        <v>0.890990154826519</v>
      </c>
      <c r="AB45" s="48">
        <v>98.417230413146299</v>
      </c>
      <c r="AC45" s="48">
        <v>0</v>
      </c>
      <c r="AD45" s="48">
        <v>0</v>
      </c>
      <c r="AE45" s="48">
        <v>0</v>
      </c>
      <c r="AF45" s="48">
        <v>755.95554960636696</v>
      </c>
      <c r="AG45" s="48">
        <v>0</v>
      </c>
      <c r="AH45" s="48">
        <v>0</v>
      </c>
      <c r="AI45" s="48">
        <v>455.168812797702</v>
      </c>
      <c r="AJ45" s="48">
        <v>0</v>
      </c>
      <c r="AK45" s="48">
        <v>22.318855397689202</v>
      </c>
      <c r="AL45" s="48">
        <v>0</v>
      </c>
      <c r="AM45" s="48">
        <v>187.20921248345101</v>
      </c>
      <c r="AN45" s="48">
        <v>102370.262299661</v>
      </c>
      <c r="AO45" s="48">
        <v>762.21049078286103</v>
      </c>
      <c r="AP45" s="48">
        <v>174.48183327535099</v>
      </c>
      <c r="AQ45" s="48">
        <v>25.776428643537599</v>
      </c>
      <c r="AR45" s="48">
        <v>102.06747071836</v>
      </c>
      <c r="AS45" s="48">
        <v>1058.7761579762</v>
      </c>
      <c r="AT45" s="48">
        <v>47.387348811623902</v>
      </c>
      <c r="AU45" s="48">
        <v>0</v>
      </c>
      <c r="AV45" s="48">
        <v>474.09565095110901</v>
      </c>
      <c r="AW45" s="48">
        <v>1180.85660756787</v>
      </c>
      <c r="AX45" s="48">
        <v>38.092462360926298</v>
      </c>
      <c r="AY45" s="48">
        <v>81.247016543766904</v>
      </c>
      <c r="AZ45" s="48">
        <v>218.982304070363</v>
      </c>
      <c r="BA45" s="48">
        <v>2.6619122061782901</v>
      </c>
      <c r="BB45" s="48">
        <v>45.135947265284102</v>
      </c>
      <c r="BC45" s="48">
        <v>0</v>
      </c>
      <c r="BD45" s="48">
        <v>77.935898848305001</v>
      </c>
      <c r="BE45" s="48">
        <v>69136.759680449293</v>
      </c>
      <c r="BF45" s="48">
        <v>332.79491707505798</v>
      </c>
      <c r="BG45" s="48">
        <v>0</v>
      </c>
      <c r="BH45" s="48">
        <v>0</v>
      </c>
      <c r="BI45" s="48">
        <v>222204.01471900899</v>
      </c>
      <c r="BJ45" s="48">
        <v>12638.0424236613</v>
      </c>
      <c r="BK45" s="48">
        <v>3006.8394769095198</v>
      </c>
      <c r="BL45" s="48">
        <v>0</v>
      </c>
      <c r="BM45" s="48">
        <v>0</v>
      </c>
      <c r="BN45" s="48">
        <v>163.96228568713599</v>
      </c>
      <c r="BO45" s="48">
        <v>43.471781072031199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17040.460048652199</v>
      </c>
      <c r="BV45" s="48">
        <v>536.41079208873896</v>
      </c>
      <c r="BW45" s="48">
        <v>2727.1276823783901</v>
      </c>
      <c r="BX45" s="48">
        <v>1826.08494057495</v>
      </c>
      <c r="BY45" s="48">
        <v>4077.9734064612298</v>
      </c>
      <c r="BZ45" s="48">
        <v>2562.27440417658</v>
      </c>
      <c r="CA45" s="55">
        <v>0</v>
      </c>
      <c r="CB45" s="83">
        <v>460972</v>
      </c>
      <c r="CC45" s="51">
        <v>18469</v>
      </c>
      <c r="CD45" s="48">
        <v>0</v>
      </c>
      <c r="CE45" s="48">
        <v>0</v>
      </c>
      <c r="CF45" s="48">
        <v>0</v>
      </c>
      <c r="CG45" s="48">
        <v>-22503</v>
      </c>
      <c r="CH45" s="82">
        <v>509746</v>
      </c>
      <c r="CI45" s="93">
        <v>966684</v>
      </c>
      <c r="CJ45" s="73"/>
      <c r="CK45" s="355">
        <v>0</v>
      </c>
      <c r="CL45" s="355">
        <v>0</v>
      </c>
      <c r="CM45" s="356">
        <v>0</v>
      </c>
      <c r="CN45" s="356">
        <v>0</v>
      </c>
      <c r="CO45" s="356">
        <v>0</v>
      </c>
      <c r="CP45" s="356">
        <v>0</v>
      </c>
    </row>
    <row r="46" spans="1:94" ht="19.5" x14ac:dyDescent="0.25">
      <c r="A46" s="30" t="s">
        <v>615</v>
      </c>
      <c r="B46" s="42" t="s">
        <v>37</v>
      </c>
      <c r="C46" s="43" t="s">
        <v>148</v>
      </c>
      <c r="D46" s="51">
        <v>688.76374122335505</v>
      </c>
      <c r="E46" s="48">
        <v>15.7452036259383</v>
      </c>
      <c r="F46" s="48">
        <v>4500.9893727946701</v>
      </c>
      <c r="G46" s="48">
        <v>489.81486201207503</v>
      </c>
      <c r="H46" s="48">
        <v>154372.600531403</v>
      </c>
      <c r="I46" s="48">
        <v>120252.555468115</v>
      </c>
      <c r="J46" s="48">
        <v>10.688831327742101</v>
      </c>
      <c r="K46" s="48">
        <v>5622.2810352640099</v>
      </c>
      <c r="L46" s="48">
        <v>474.67215418392999</v>
      </c>
      <c r="M46" s="48">
        <v>4740.5217057167001</v>
      </c>
      <c r="N46" s="48">
        <v>0</v>
      </c>
      <c r="O46" s="48">
        <v>3959.9711370476002</v>
      </c>
      <c r="P46" s="48">
        <v>140.949997755223</v>
      </c>
      <c r="Q46" s="48">
        <v>0</v>
      </c>
      <c r="R46" s="48">
        <v>0</v>
      </c>
      <c r="S46" s="48">
        <v>0</v>
      </c>
      <c r="T46" s="48">
        <v>2988.4909671758901</v>
      </c>
      <c r="U46" s="48">
        <v>86219.798351539896</v>
      </c>
      <c r="V46" s="48">
        <v>3146.6375274602401</v>
      </c>
      <c r="W46" s="48">
        <v>879.44050896141198</v>
      </c>
      <c r="X46" s="48">
        <v>23157.843957671899</v>
      </c>
      <c r="Y46" s="48">
        <v>2819.04771914818</v>
      </c>
      <c r="Z46" s="48">
        <v>783.16485110846202</v>
      </c>
      <c r="AA46" s="48">
        <v>367.76224417179202</v>
      </c>
      <c r="AB46" s="48">
        <v>7252.0195178139302</v>
      </c>
      <c r="AC46" s="48">
        <v>1732.5465422735999</v>
      </c>
      <c r="AD46" s="48">
        <v>1093.48797841992</v>
      </c>
      <c r="AE46" s="48">
        <v>554.27064900979997</v>
      </c>
      <c r="AF46" s="48">
        <v>21986.593658202699</v>
      </c>
      <c r="AG46" s="48">
        <v>873.46851376102302</v>
      </c>
      <c r="AH46" s="48">
        <v>17637.4834232139</v>
      </c>
      <c r="AI46" s="48">
        <v>8114.6659739672496</v>
      </c>
      <c r="AJ46" s="48">
        <v>0</v>
      </c>
      <c r="AK46" s="48">
        <v>1414.1803136087201</v>
      </c>
      <c r="AL46" s="48">
        <v>7449.4819983467696</v>
      </c>
      <c r="AM46" s="48">
        <v>2138.9929201959899</v>
      </c>
      <c r="AN46" s="48">
        <v>0</v>
      </c>
      <c r="AO46" s="48">
        <v>274751.32461485697</v>
      </c>
      <c r="AP46" s="48">
        <v>27707.853847805702</v>
      </c>
      <c r="AQ46" s="48">
        <v>50.152101746482302</v>
      </c>
      <c r="AR46" s="48">
        <v>2104.0941068308898</v>
      </c>
      <c r="AS46" s="48">
        <v>14190.6245919351</v>
      </c>
      <c r="AT46" s="48">
        <v>3638.3874816494499</v>
      </c>
      <c r="AU46" s="48">
        <v>255.925082176194</v>
      </c>
      <c r="AV46" s="48">
        <v>10525.179596190301</v>
      </c>
      <c r="AW46" s="48">
        <v>4858.6055897596998</v>
      </c>
      <c r="AX46" s="48">
        <v>11247.9487153808</v>
      </c>
      <c r="AY46" s="48">
        <v>182.31481866348301</v>
      </c>
      <c r="AZ46" s="48">
        <v>3040.6762435614301</v>
      </c>
      <c r="BA46" s="48">
        <v>812.99919921594903</v>
      </c>
      <c r="BB46" s="48">
        <v>2697.8618917926901</v>
      </c>
      <c r="BC46" s="48">
        <v>492.34179842608199</v>
      </c>
      <c r="BD46" s="48">
        <v>145.84075843147701</v>
      </c>
      <c r="BE46" s="48">
        <v>1584.66343734628</v>
      </c>
      <c r="BF46" s="48">
        <v>1590.19966439635</v>
      </c>
      <c r="BG46" s="48">
        <v>0</v>
      </c>
      <c r="BH46" s="48">
        <v>480.83258634866598</v>
      </c>
      <c r="BI46" s="48">
        <v>197.361488820961</v>
      </c>
      <c r="BJ46" s="48">
        <v>365794.43447814899</v>
      </c>
      <c r="BK46" s="48">
        <v>7299.7478233380898</v>
      </c>
      <c r="BL46" s="48">
        <v>349.84357429921897</v>
      </c>
      <c r="BM46" s="48">
        <v>960.52441130525904</v>
      </c>
      <c r="BN46" s="48">
        <v>7989.6673432943298</v>
      </c>
      <c r="BO46" s="48">
        <v>2312.9071540385999</v>
      </c>
      <c r="BP46" s="48">
        <v>10792.8544143611</v>
      </c>
      <c r="BQ46" s="48">
        <v>0</v>
      </c>
      <c r="BR46" s="48">
        <v>9796.8803675721701</v>
      </c>
      <c r="BS46" s="48">
        <v>1516.4175374721101</v>
      </c>
      <c r="BT46" s="48">
        <v>16086.7151798094</v>
      </c>
      <c r="BU46" s="48">
        <v>8569.1609472092496</v>
      </c>
      <c r="BV46" s="48">
        <v>913.81506516858701</v>
      </c>
      <c r="BW46" s="48">
        <v>2542.3649422726598</v>
      </c>
      <c r="BX46" s="48">
        <v>2276.4742685862402</v>
      </c>
      <c r="BY46" s="48">
        <v>4193.1386606202104</v>
      </c>
      <c r="BZ46" s="48">
        <v>41244.934560648398</v>
      </c>
      <c r="CA46" s="55">
        <v>0</v>
      </c>
      <c r="CB46" s="83">
        <v>1329074</v>
      </c>
      <c r="CC46" s="51">
        <v>363454</v>
      </c>
      <c r="CD46" s="48">
        <v>0</v>
      </c>
      <c r="CE46" s="48">
        <v>0</v>
      </c>
      <c r="CF46" s="48">
        <v>0</v>
      </c>
      <c r="CG46" s="48">
        <v>-23629</v>
      </c>
      <c r="CH46" s="82">
        <v>60196</v>
      </c>
      <c r="CI46" s="93">
        <v>1729095</v>
      </c>
      <c r="CJ46" s="73"/>
      <c r="CK46" s="355">
        <v>0</v>
      </c>
      <c r="CL46" s="355">
        <v>0</v>
      </c>
      <c r="CM46" s="356">
        <v>0</v>
      </c>
      <c r="CN46" s="356">
        <v>0</v>
      </c>
      <c r="CO46" s="356">
        <v>0</v>
      </c>
      <c r="CP46" s="356">
        <v>0</v>
      </c>
    </row>
    <row r="47" spans="1:94" ht="19.5" x14ac:dyDescent="0.25">
      <c r="A47" s="30" t="s">
        <v>744</v>
      </c>
      <c r="B47" s="42" t="s">
        <v>38</v>
      </c>
      <c r="C47" s="43" t="s">
        <v>149</v>
      </c>
      <c r="D47" s="51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1360.89106574373</v>
      </c>
      <c r="Q47" s="48">
        <v>16.914880027241601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1640.9164390173801</v>
      </c>
      <c r="AF47" s="48">
        <v>4600.3464408886502</v>
      </c>
      <c r="AG47" s="48">
        <v>334.79702803804901</v>
      </c>
      <c r="AH47" s="48">
        <v>2952.6353819614201</v>
      </c>
      <c r="AI47" s="48">
        <v>2702.0369091319999</v>
      </c>
      <c r="AJ47" s="48">
        <v>0</v>
      </c>
      <c r="AK47" s="48">
        <v>0</v>
      </c>
      <c r="AL47" s="48">
        <v>9996.3837495379994</v>
      </c>
      <c r="AM47" s="48">
        <v>107.42396939800599</v>
      </c>
      <c r="AN47" s="48">
        <v>0</v>
      </c>
      <c r="AO47" s="48">
        <v>25637.609062534899</v>
      </c>
      <c r="AP47" s="48">
        <v>41720.084650075398</v>
      </c>
      <c r="AQ47" s="48">
        <v>433.97727604788901</v>
      </c>
      <c r="AR47" s="48">
        <v>0</v>
      </c>
      <c r="AS47" s="48">
        <v>8152.2926447786303</v>
      </c>
      <c r="AT47" s="48">
        <v>3601.5217213287601</v>
      </c>
      <c r="AU47" s="48">
        <v>675.86605798135497</v>
      </c>
      <c r="AV47" s="48">
        <v>6682.1520720833396</v>
      </c>
      <c r="AW47" s="48">
        <v>167.605248957036</v>
      </c>
      <c r="AX47" s="48">
        <v>0</v>
      </c>
      <c r="AY47" s="48">
        <v>0</v>
      </c>
      <c r="AZ47" s="48">
        <v>3385.31664956446</v>
      </c>
      <c r="BA47" s="48">
        <v>0</v>
      </c>
      <c r="BB47" s="48">
        <v>1229.5708004939499</v>
      </c>
      <c r="BC47" s="48">
        <v>552.26840362681799</v>
      </c>
      <c r="BD47" s="48">
        <v>406.30607905532497</v>
      </c>
      <c r="BE47" s="48">
        <v>0</v>
      </c>
      <c r="BF47" s="48">
        <v>1974.81208564194</v>
      </c>
      <c r="BG47" s="48">
        <v>494.09253404959901</v>
      </c>
      <c r="BH47" s="48">
        <v>6696.8114545213302</v>
      </c>
      <c r="BI47" s="48">
        <v>2299.43399756185</v>
      </c>
      <c r="BJ47" s="48">
        <v>112902.46007887799</v>
      </c>
      <c r="BK47" s="48">
        <v>0</v>
      </c>
      <c r="BL47" s="48">
        <v>2424.7203816564902</v>
      </c>
      <c r="BM47" s="48">
        <v>3842.3083243665201</v>
      </c>
      <c r="BN47" s="48">
        <v>0</v>
      </c>
      <c r="BO47" s="48">
        <v>15689.988992878199</v>
      </c>
      <c r="BP47" s="48">
        <v>19282.965068881502</v>
      </c>
      <c r="BQ47" s="48">
        <v>3940.9828482053799</v>
      </c>
      <c r="BR47" s="48">
        <v>1246.7789206487901</v>
      </c>
      <c r="BS47" s="48">
        <v>9283.2967555328396</v>
      </c>
      <c r="BT47" s="48">
        <v>121571.415460077</v>
      </c>
      <c r="BU47" s="48">
        <v>30596.4402880585</v>
      </c>
      <c r="BV47" s="48">
        <v>57756.986367011501</v>
      </c>
      <c r="BW47" s="48">
        <v>14427.5293650031</v>
      </c>
      <c r="BX47" s="48">
        <v>0</v>
      </c>
      <c r="BY47" s="48">
        <v>6355.6192821155801</v>
      </c>
      <c r="BZ47" s="48">
        <v>34753.441264638997</v>
      </c>
      <c r="CA47" s="55">
        <v>0</v>
      </c>
      <c r="CB47" s="83">
        <v>561897</v>
      </c>
      <c r="CC47" s="51">
        <v>146515</v>
      </c>
      <c r="CD47" s="48">
        <v>0</v>
      </c>
      <c r="CE47" s="48">
        <v>0</v>
      </c>
      <c r="CF47" s="48">
        <v>0</v>
      </c>
      <c r="CG47" s="48">
        <v>-39641</v>
      </c>
      <c r="CH47" s="82">
        <v>15628</v>
      </c>
      <c r="CI47" s="93">
        <v>684399</v>
      </c>
      <c r="CJ47" s="73"/>
      <c r="CK47" s="355">
        <v>0</v>
      </c>
      <c r="CL47" s="355">
        <v>0</v>
      </c>
      <c r="CM47" s="356">
        <v>0</v>
      </c>
      <c r="CN47" s="356">
        <v>0</v>
      </c>
      <c r="CO47" s="356">
        <v>0</v>
      </c>
      <c r="CP47" s="356">
        <v>0</v>
      </c>
    </row>
    <row r="48" spans="1:94" ht="19.5" x14ac:dyDescent="0.25">
      <c r="A48" s="30" t="s">
        <v>745</v>
      </c>
      <c r="B48" s="42" t="s">
        <v>39</v>
      </c>
      <c r="C48" s="43" t="s">
        <v>150</v>
      </c>
      <c r="D48" s="51">
        <v>435.58445081869502</v>
      </c>
      <c r="E48" s="48">
        <v>2239.1335391134598</v>
      </c>
      <c r="F48" s="48">
        <v>4159.3670391975002</v>
      </c>
      <c r="G48" s="48">
        <v>2993.8536615203302</v>
      </c>
      <c r="H48" s="48">
        <v>21464.966517523699</v>
      </c>
      <c r="I48" s="48">
        <v>173.858480936348</v>
      </c>
      <c r="J48" s="48">
        <v>199.79734947846501</v>
      </c>
      <c r="K48" s="48">
        <v>873.73611278047701</v>
      </c>
      <c r="L48" s="48">
        <v>15960.6623291491</v>
      </c>
      <c r="M48" s="48">
        <v>5094.7090847357304</v>
      </c>
      <c r="N48" s="48">
        <v>599.08700281442498</v>
      </c>
      <c r="O48" s="48">
        <v>45886.4280174179</v>
      </c>
      <c r="P48" s="48">
        <v>0</v>
      </c>
      <c r="Q48" s="48">
        <v>34792.045605123902</v>
      </c>
      <c r="R48" s="48">
        <v>6426.65914398925</v>
      </c>
      <c r="S48" s="48">
        <v>4140.5152571847302</v>
      </c>
      <c r="T48" s="48">
        <v>1119.88161310074</v>
      </c>
      <c r="U48" s="48">
        <v>3982.6219450428298</v>
      </c>
      <c r="V48" s="48">
        <v>290.39947191062998</v>
      </c>
      <c r="W48" s="48">
        <v>31.3065785211096</v>
      </c>
      <c r="X48" s="48">
        <v>2913.15835693607</v>
      </c>
      <c r="Y48" s="48">
        <v>208.62641092103701</v>
      </c>
      <c r="Z48" s="48">
        <v>39.230586132595398</v>
      </c>
      <c r="AA48" s="48">
        <v>56.427878030909604</v>
      </c>
      <c r="AB48" s="48">
        <v>10.2284570987532</v>
      </c>
      <c r="AC48" s="48">
        <v>267.59296798700501</v>
      </c>
      <c r="AD48" s="48">
        <v>708.26533546355404</v>
      </c>
      <c r="AE48" s="48">
        <v>531.45180971523496</v>
      </c>
      <c r="AF48" s="48">
        <v>1063.6653690640101</v>
      </c>
      <c r="AG48" s="48">
        <v>1958.7041750993901</v>
      </c>
      <c r="AH48" s="48">
        <v>3242.7359031389901</v>
      </c>
      <c r="AI48" s="48">
        <v>139.17094895051801</v>
      </c>
      <c r="AJ48" s="48">
        <v>0</v>
      </c>
      <c r="AK48" s="48">
        <v>6679.0634222629797</v>
      </c>
      <c r="AL48" s="48">
        <v>3221.5605195245598</v>
      </c>
      <c r="AM48" s="48">
        <v>587.38126680704795</v>
      </c>
      <c r="AN48" s="48">
        <v>787.98781100052895</v>
      </c>
      <c r="AO48" s="48">
        <v>1675.71328882743</v>
      </c>
      <c r="AP48" s="48">
        <v>127.163286436704</v>
      </c>
      <c r="AQ48" s="48">
        <v>50915.0138384077</v>
      </c>
      <c r="AR48" s="48">
        <v>220.98397954577101</v>
      </c>
      <c r="AS48" s="48">
        <v>2409.0039950811702</v>
      </c>
      <c r="AT48" s="48">
        <v>328.47747174501802</v>
      </c>
      <c r="AU48" s="48">
        <v>752.479283084803</v>
      </c>
      <c r="AV48" s="48">
        <v>1176.51103961221</v>
      </c>
      <c r="AW48" s="48">
        <v>32306.483279634798</v>
      </c>
      <c r="AX48" s="48">
        <v>20411.622905337601</v>
      </c>
      <c r="AY48" s="48">
        <v>2370.6182641281498</v>
      </c>
      <c r="AZ48" s="48">
        <v>43.098594746159897</v>
      </c>
      <c r="BA48" s="48">
        <v>916.64826576755399</v>
      </c>
      <c r="BB48" s="48">
        <v>3289.9122877913701</v>
      </c>
      <c r="BC48" s="48">
        <v>1278.2683435276101</v>
      </c>
      <c r="BD48" s="48">
        <v>63.7678062820343</v>
      </c>
      <c r="BE48" s="48">
        <v>1204.8718446923699</v>
      </c>
      <c r="BF48" s="48">
        <v>5194.28414155054</v>
      </c>
      <c r="BG48" s="48">
        <v>331372.648396253</v>
      </c>
      <c r="BH48" s="48">
        <v>3173.9814815510999</v>
      </c>
      <c r="BI48" s="48">
        <v>9308.1979037937908</v>
      </c>
      <c r="BJ48" s="48">
        <v>388278.77242656599</v>
      </c>
      <c r="BK48" s="48">
        <v>1979497.91602285</v>
      </c>
      <c r="BL48" s="48">
        <v>23069.962311355001</v>
      </c>
      <c r="BM48" s="48">
        <v>2583.5183128722001</v>
      </c>
      <c r="BN48" s="48">
        <v>8954.9263930590405</v>
      </c>
      <c r="BO48" s="48">
        <v>313.97006540382699</v>
      </c>
      <c r="BP48" s="48">
        <v>135.558253859845</v>
      </c>
      <c r="BQ48" s="48">
        <v>116.306500507046</v>
      </c>
      <c r="BR48" s="48">
        <v>3.0806700379591301</v>
      </c>
      <c r="BS48" s="48">
        <v>7168.5993909369899</v>
      </c>
      <c r="BT48" s="48">
        <v>45150.038828888297</v>
      </c>
      <c r="BU48" s="48">
        <v>9625.6823776288293</v>
      </c>
      <c r="BV48" s="48">
        <v>56932.069275221002</v>
      </c>
      <c r="BW48" s="48">
        <v>1337.3977260977399</v>
      </c>
      <c r="BX48" s="48">
        <v>3831.9909937253601</v>
      </c>
      <c r="BY48" s="48">
        <v>11756.3805395244</v>
      </c>
      <c r="BZ48" s="48">
        <v>8010.2157951807703</v>
      </c>
      <c r="CA48" s="55">
        <v>0</v>
      </c>
      <c r="CB48" s="83">
        <v>3188586</v>
      </c>
      <c r="CC48" s="51">
        <v>681911</v>
      </c>
      <c r="CD48" s="48">
        <v>0</v>
      </c>
      <c r="CE48" s="48">
        <v>0</v>
      </c>
      <c r="CF48" s="48">
        <v>0</v>
      </c>
      <c r="CG48" s="48">
        <v>-29328</v>
      </c>
      <c r="CH48" s="82">
        <v>1039643</v>
      </c>
      <c r="CI48" s="93">
        <v>4880812</v>
      </c>
      <c r="CJ48" s="73"/>
      <c r="CK48" s="355">
        <v>0</v>
      </c>
      <c r="CL48" s="355">
        <v>0</v>
      </c>
      <c r="CM48" s="356">
        <v>0</v>
      </c>
      <c r="CN48" s="356">
        <v>0</v>
      </c>
      <c r="CO48" s="356">
        <v>0</v>
      </c>
      <c r="CP48" s="356">
        <v>0</v>
      </c>
    </row>
    <row r="49" spans="1:94" ht="19.5" x14ac:dyDescent="0.25">
      <c r="A49" s="30" t="s">
        <v>619</v>
      </c>
      <c r="B49" s="42" t="s">
        <v>40</v>
      </c>
      <c r="C49" s="43" t="s">
        <v>151</v>
      </c>
      <c r="D49" s="51">
        <v>10026.7434190523</v>
      </c>
      <c r="E49" s="48">
        <v>7840.0627698005801</v>
      </c>
      <c r="F49" s="48">
        <v>3834.92839718191</v>
      </c>
      <c r="G49" s="48">
        <v>6382.8284954109304</v>
      </c>
      <c r="H49" s="48">
        <v>58859.809605272298</v>
      </c>
      <c r="I49" s="48">
        <v>8800.7081710736002</v>
      </c>
      <c r="J49" s="48">
        <v>1522.10412470542</v>
      </c>
      <c r="K49" s="48">
        <v>26803.611731765701</v>
      </c>
      <c r="L49" s="48">
        <v>9050.9278825455895</v>
      </c>
      <c r="M49" s="48">
        <v>1217.5297703511201</v>
      </c>
      <c r="N49" s="48">
        <v>4335.4073916787002</v>
      </c>
      <c r="O49" s="48">
        <v>2428.2603980715198</v>
      </c>
      <c r="P49" s="48">
        <v>22.380432101159801</v>
      </c>
      <c r="Q49" s="48">
        <v>0</v>
      </c>
      <c r="R49" s="48">
        <v>535.761616379928</v>
      </c>
      <c r="S49" s="48">
        <v>555.86643809449299</v>
      </c>
      <c r="T49" s="48">
        <v>451.61362514091701</v>
      </c>
      <c r="U49" s="48">
        <v>2460.4915796066798</v>
      </c>
      <c r="V49" s="48">
        <v>275.319595500525</v>
      </c>
      <c r="W49" s="48">
        <v>92.909735101943596</v>
      </c>
      <c r="X49" s="48">
        <v>1569.8640452694999</v>
      </c>
      <c r="Y49" s="48">
        <v>25.376562964340401</v>
      </c>
      <c r="Z49" s="48">
        <v>106.622957128791</v>
      </c>
      <c r="AA49" s="48">
        <v>84.858342936739803</v>
      </c>
      <c r="AB49" s="48">
        <v>34.192299333947702</v>
      </c>
      <c r="AC49" s="48">
        <v>134.75960967618201</v>
      </c>
      <c r="AD49" s="48">
        <v>0</v>
      </c>
      <c r="AE49" s="48">
        <v>0</v>
      </c>
      <c r="AF49" s="48">
        <v>242.24945283099299</v>
      </c>
      <c r="AG49" s="48">
        <v>182.33176884122099</v>
      </c>
      <c r="AH49" s="48">
        <v>17016.166151760699</v>
      </c>
      <c r="AI49" s="48">
        <v>2453.7244933757502</v>
      </c>
      <c r="AJ49" s="48">
        <v>0</v>
      </c>
      <c r="AK49" s="48">
        <v>5983.2831879117703</v>
      </c>
      <c r="AL49" s="48">
        <v>2906.7759798029201</v>
      </c>
      <c r="AM49" s="48">
        <v>4782.7058431434898</v>
      </c>
      <c r="AN49" s="48">
        <v>21211.664369594899</v>
      </c>
      <c r="AO49" s="48">
        <v>1284.08721205182</v>
      </c>
      <c r="AP49" s="48">
        <v>40.871828614475298</v>
      </c>
      <c r="AQ49" s="48">
        <v>8.6078585004460599</v>
      </c>
      <c r="AR49" s="48">
        <v>5747.00395786232</v>
      </c>
      <c r="AS49" s="48">
        <v>64459.240565155204</v>
      </c>
      <c r="AT49" s="48">
        <v>51690.548757452299</v>
      </c>
      <c r="AU49" s="48">
        <v>1830.6789834000899</v>
      </c>
      <c r="AV49" s="48">
        <v>22254.436235064</v>
      </c>
      <c r="AW49" s="48">
        <v>5052.2295580768896</v>
      </c>
      <c r="AX49" s="48">
        <v>1393.99528404691</v>
      </c>
      <c r="AY49" s="48">
        <v>720.12694056834698</v>
      </c>
      <c r="AZ49" s="48">
        <v>842.53489069698003</v>
      </c>
      <c r="BA49" s="48">
        <v>152.75887935736799</v>
      </c>
      <c r="BB49" s="48">
        <v>5769.8584642306096</v>
      </c>
      <c r="BC49" s="48">
        <v>517.17950977747705</v>
      </c>
      <c r="BD49" s="48">
        <v>2233.3480281257198</v>
      </c>
      <c r="BE49" s="48">
        <v>4304.79003607308</v>
      </c>
      <c r="BF49" s="48">
        <v>1025.0490278151799</v>
      </c>
      <c r="BG49" s="48">
        <v>99.025268035315804</v>
      </c>
      <c r="BH49" s="48">
        <v>33515.887619720699</v>
      </c>
      <c r="BI49" s="48">
        <v>560.87923410933604</v>
      </c>
      <c r="BJ49" s="48">
        <v>16.475869256657699</v>
      </c>
      <c r="BK49" s="48">
        <v>4747.4774398233203</v>
      </c>
      <c r="BL49" s="48">
        <v>0</v>
      </c>
      <c r="BM49" s="48">
        <v>0</v>
      </c>
      <c r="BN49" s="48">
        <v>276.98219548115799</v>
      </c>
      <c r="BO49" s="48">
        <v>44.791319038584902</v>
      </c>
      <c r="BP49" s="48">
        <v>0</v>
      </c>
      <c r="BQ49" s="48">
        <v>0</v>
      </c>
      <c r="BR49" s="48">
        <v>0</v>
      </c>
      <c r="BS49" s="48">
        <v>0</v>
      </c>
      <c r="BT49" s="48">
        <v>5442.7155004530196</v>
      </c>
      <c r="BU49" s="48">
        <v>4057.6019567609201</v>
      </c>
      <c r="BV49" s="48">
        <v>40.991896996582703</v>
      </c>
      <c r="BW49" s="48">
        <v>971.84723251007904</v>
      </c>
      <c r="BX49" s="48">
        <v>79499.102908270404</v>
      </c>
      <c r="BY49" s="48">
        <v>13859.543136390799</v>
      </c>
      <c r="BZ49" s="48">
        <v>442.49216287730599</v>
      </c>
      <c r="CA49" s="55">
        <v>0</v>
      </c>
      <c r="CB49" s="83">
        <v>515135</v>
      </c>
      <c r="CC49" s="51">
        <v>18195</v>
      </c>
      <c r="CD49" s="48">
        <v>0</v>
      </c>
      <c r="CE49" s="48">
        <v>0</v>
      </c>
      <c r="CF49" s="48">
        <v>0</v>
      </c>
      <c r="CG49" s="48">
        <v>-17183</v>
      </c>
      <c r="CH49" s="82">
        <v>107575</v>
      </c>
      <c r="CI49" s="93">
        <v>623722</v>
      </c>
      <c r="CJ49" s="73"/>
      <c r="CK49" s="355">
        <v>0</v>
      </c>
      <c r="CL49" s="355">
        <v>0</v>
      </c>
      <c r="CM49" s="356">
        <v>0</v>
      </c>
      <c r="CN49" s="356">
        <v>0</v>
      </c>
      <c r="CO49" s="356">
        <v>0</v>
      </c>
      <c r="CP49" s="356">
        <v>0</v>
      </c>
    </row>
    <row r="50" spans="1:94" ht="19.5" x14ac:dyDescent="0.25">
      <c r="A50" s="30" t="s">
        <v>746</v>
      </c>
      <c r="B50" s="42" t="s">
        <v>41</v>
      </c>
      <c r="C50" s="43" t="s">
        <v>152</v>
      </c>
      <c r="D50" s="51">
        <v>0</v>
      </c>
      <c r="E50" s="48">
        <v>0</v>
      </c>
      <c r="F50" s="48">
        <v>0</v>
      </c>
      <c r="G50" s="48">
        <v>0</v>
      </c>
      <c r="H50" s="48">
        <v>0</v>
      </c>
      <c r="I50" s="48">
        <v>538.20188529420295</v>
      </c>
      <c r="J50" s="48">
        <v>0</v>
      </c>
      <c r="K50" s="48">
        <v>0</v>
      </c>
      <c r="L50" s="48">
        <v>0</v>
      </c>
      <c r="M50" s="48">
        <v>1238.8885798741801</v>
      </c>
      <c r="N50" s="48">
        <v>0</v>
      </c>
      <c r="O50" s="48">
        <v>1445.68508606613</v>
      </c>
      <c r="P50" s="48">
        <v>29553.864575205502</v>
      </c>
      <c r="Q50" s="48">
        <v>3890.5267145877701</v>
      </c>
      <c r="R50" s="48">
        <v>5341.5556022811197</v>
      </c>
      <c r="S50" s="48">
        <v>549.76987582737502</v>
      </c>
      <c r="T50" s="48">
        <v>753.44253296580303</v>
      </c>
      <c r="U50" s="48">
        <v>6320.5182842515997</v>
      </c>
      <c r="V50" s="48">
        <v>258.94341984963199</v>
      </c>
      <c r="W50" s="48">
        <v>500.86537035365802</v>
      </c>
      <c r="X50" s="48">
        <v>1955.2870925536199</v>
      </c>
      <c r="Y50" s="48">
        <v>268.79567969761598</v>
      </c>
      <c r="Z50" s="48">
        <v>28.627667042691598</v>
      </c>
      <c r="AA50" s="48">
        <v>4.0875836183095497</v>
      </c>
      <c r="AB50" s="48">
        <v>11.611551919126599</v>
      </c>
      <c r="AC50" s="48">
        <v>29.199619652513999</v>
      </c>
      <c r="AD50" s="48">
        <v>81.836292520487206</v>
      </c>
      <c r="AE50" s="48">
        <v>1220.5069530251601</v>
      </c>
      <c r="AF50" s="48">
        <v>402.75210432597601</v>
      </c>
      <c r="AG50" s="48">
        <v>82.869135384653504</v>
      </c>
      <c r="AH50" s="48">
        <v>931.638744149893</v>
      </c>
      <c r="AI50" s="48">
        <v>986.00908231543701</v>
      </c>
      <c r="AJ50" s="48">
        <v>0</v>
      </c>
      <c r="AK50" s="48">
        <v>4758.5375497455498</v>
      </c>
      <c r="AL50" s="48">
        <v>4984.12988001554</v>
      </c>
      <c r="AM50" s="48">
        <v>132.18090334932</v>
      </c>
      <c r="AN50" s="48">
        <v>174.30906065633999</v>
      </c>
      <c r="AO50" s="48">
        <v>10192.176898408001</v>
      </c>
      <c r="AP50" s="48">
        <v>3317.3839276816102</v>
      </c>
      <c r="AQ50" s="48">
        <v>17205.8152317272</v>
      </c>
      <c r="AR50" s="48">
        <v>3375.84509488</v>
      </c>
      <c r="AS50" s="48">
        <v>45915.718633600802</v>
      </c>
      <c r="AT50" s="48">
        <v>602.32206708115905</v>
      </c>
      <c r="AU50" s="48">
        <v>197.836949637001</v>
      </c>
      <c r="AV50" s="48">
        <v>13361.680350775199</v>
      </c>
      <c r="AW50" s="48">
        <v>3779.6403656338298</v>
      </c>
      <c r="AX50" s="48">
        <v>5819.7095082887099</v>
      </c>
      <c r="AY50" s="48">
        <v>413.79908479636401</v>
      </c>
      <c r="AZ50" s="48">
        <v>24474.112013043399</v>
      </c>
      <c r="BA50" s="48">
        <v>84.899590449581595</v>
      </c>
      <c r="BB50" s="48">
        <v>9092.5629804276105</v>
      </c>
      <c r="BC50" s="48">
        <v>1044.0919761573</v>
      </c>
      <c r="BD50" s="48">
        <v>900.346921382407</v>
      </c>
      <c r="BE50" s="48">
        <v>6400.1367982449401</v>
      </c>
      <c r="BF50" s="48">
        <v>2980.2637578911899</v>
      </c>
      <c r="BG50" s="48">
        <v>445.51696454753898</v>
      </c>
      <c r="BH50" s="48">
        <v>3963.46950755426</v>
      </c>
      <c r="BI50" s="48">
        <v>51135.9285372749</v>
      </c>
      <c r="BJ50" s="48">
        <v>43254.5022964093</v>
      </c>
      <c r="BK50" s="48">
        <v>13865.170285522599</v>
      </c>
      <c r="BL50" s="48">
        <v>2396.91173643501</v>
      </c>
      <c r="BM50" s="48">
        <v>7692.6959753915799</v>
      </c>
      <c r="BN50" s="48">
        <v>13175.5637645035</v>
      </c>
      <c r="BO50" s="48">
        <v>2414.1988183865901</v>
      </c>
      <c r="BP50" s="48">
        <v>400.56427258820997</v>
      </c>
      <c r="BQ50" s="48">
        <v>6.5762210660530096</v>
      </c>
      <c r="BR50" s="48">
        <v>406.77833447402702</v>
      </c>
      <c r="BS50" s="48">
        <v>0</v>
      </c>
      <c r="BT50" s="48">
        <v>46539.651001248298</v>
      </c>
      <c r="BU50" s="48">
        <v>2613.2007525039899</v>
      </c>
      <c r="BV50" s="48">
        <v>2866.7072750980101</v>
      </c>
      <c r="BW50" s="48">
        <v>1337.6996303869701</v>
      </c>
      <c r="BX50" s="48">
        <v>3239.3326189710301</v>
      </c>
      <c r="BY50" s="48">
        <v>5045.52464483523</v>
      </c>
      <c r="BZ50" s="48">
        <v>14275.024386167501</v>
      </c>
      <c r="CA50" s="55">
        <v>0</v>
      </c>
      <c r="CB50" s="83">
        <v>430678</v>
      </c>
      <c r="CC50" s="51">
        <v>657187</v>
      </c>
      <c r="CD50" s="48">
        <v>0</v>
      </c>
      <c r="CE50" s="48">
        <v>0</v>
      </c>
      <c r="CF50" s="48">
        <v>0</v>
      </c>
      <c r="CG50" s="48">
        <v>41423</v>
      </c>
      <c r="CH50" s="82">
        <v>88257</v>
      </c>
      <c r="CI50" s="93">
        <v>1217545</v>
      </c>
      <c r="CJ50" s="73"/>
      <c r="CK50" s="355">
        <v>0</v>
      </c>
      <c r="CL50" s="355">
        <v>0</v>
      </c>
      <c r="CM50" s="356">
        <v>0</v>
      </c>
      <c r="CN50" s="356">
        <v>0</v>
      </c>
      <c r="CO50" s="356">
        <v>0</v>
      </c>
      <c r="CP50" s="356">
        <v>0</v>
      </c>
    </row>
    <row r="51" spans="1:94" ht="19.5" x14ac:dyDescent="0.25">
      <c r="A51" s="30" t="s">
        <v>747</v>
      </c>
      <c r="B51" s="42" t="s">
        <v>42</v>
      </c>
      <c r="C51" s="43" t="s">
        <v>153</v>
      </c>
      <c r="D51" s="51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9449.1569761009996</v>
      </c>
      <c r="N51" s="48">
        <v>0</v>
      </c>
      <c r="O51" s="48">
        <v>536.13353225464903</v>
      </c>
      <c r="P51" s="48">
        <v>0</v>
      </c>
      <c r="Q51" s="48">
        <v>0</v>
      </c>
      <c r="R51" s="48">
        <v>0</v>
      </c>
      <c r="S51" s="48">
        <v>0</v>
      </c>
      <c r="T51" s="48">
        <v>1640.63149826313</v>
      </c>
      <c r="U51" s="48">
        <v>444.94366459843297</v>
      </c>
      <c r="V51" s="48">
        <v>124.206888704156</v>
      </c>
      <c r="W51" s="48">
        <v>20.4391082677725</v>
      </c>
      <c r="X51" s="48">
        <v>758.605364553865</v>
      </c>
      <c r="Y51" s="48">
        <v>105.34001953390499</v>
      </c>
      <c r="Z51" s="48">
        <v>83.328672168611106</v>
      </c>
      <c r="AA51" s="48">
        <v>0</v>
      </c>
      <c r="AB51" s="48">
        <v>246.055418762031</v>
      </c>
      <c r="AC51" s="48">
        <v>0</v>
      </c>
      <c r="AD51" s="48">
        <v>37.733738340503102</v>
      </c>
      <c r="AE51" s="48">
        <v>793.98074424808703</v>
      </c>
      <c r="AF51" s="48">
        <v>0</v>
      </c>
      <c r="AG51" s="48">
        <v>21.225227816533</v>
      </c>
      <c r="AH51" s="48">
        <v>0.78611954876048196</v>
      </c>
      <c r="AI51" s="48">
        <v>160.36838794713799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62.1034443520781</v>
      </c>
      <c r="AS51" s="48">
        <v>736.59401718857202</v>
      </c>
      <c r="AT51" s="48">
        <v>24960.081792694102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8">
        <v>0</v>
      </c>
      <c r="BF51" s="48">
        <v>0</v>
      </c>
      <c r="BG51" s="48">
        <v>0</v>
      </c>
      <c r="BH51" s="48">
        <v>88.831509009934507</v>
      </c>
      <c r="BI51" s="48">
        <v>0</v>
      </c>
      <c r="BJ51" s="48">
        <v>0</v>
      </c>
      <c r="BK51" s="48">
        <v>243.697060115749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2459.7680680715498</v>
      </c>
      <c r="BV51" s="48">
        <v>83.328672168611106</v>
      </c>
      <c r="BW51" s="48">
        <v>1400.86503589118</v>
      </c>
      <c r="BX51" s="48">
        <v>190712.60252929301</v>
      </c>
      <c r="BY51" s="48">
        <v>12204.5059945065</v>
      </c>
      <c r="BZ51" s="48">
        <v>1331.68651560026</v>
      </c>
      <c r="CA51" s="55">
        <v>0</v>
      </c>
      <c r="CB51" s="83">
        <v>248707</v>
      </c>
      <c r="CC51" s="51">
        <v>250263</v>
      </c>
      <c r="CD51" s="48">
        <v>0</v>
      </c>
      <c r="CE51" s="48">
        <v>0</v>
      </c>
      <c r="CF51" s="48">
        <v>0</v>
      </c>
      <c r="CG51" s="48">
        <v>1198</v>
      </c>
      <c r="CH51" s="82">
        <v>35664</v>
      </c>
      <c r="CI51" s="93">
        <v>535832</v>
      </c>
      <c r="CJ51" s="73"/>
      <c r="CK51" s="355">
        <v>0</v>
      </c>
      <c r="CL51" s="355">
        <v>0</v>
      </c>
      <c r="CM51" s="356">
        <v>0</v>
      </c>
      <c r="CN51" s="356">
        <v>0</v>
      </c>
      <c r="CO51" s="356">
        <v>0</v>
      </c>
      <c r="CP51" s="356">
        <v>0</v>
      </c>
    </row>
    <row r="52" spans="1:94" ht="19.5" x14ac:dyDescent="0.25">
      <c r="A52" s="30" t="s">
        <v>748</v>
      </c>
      <c r="B52" s="42" t="s">
        <v>43</v>
      </c>
      <c r="C52" s="43" t="s">
        <v>154</v>
      </c>
      <c r="D52" s="51">
        <v>23.301774955238798</v>
      </c>
      <c r="E52" s="48">
        <v>7.8995612373280197</v>
      </c>
      <c r="F52" s="48">
        <v>103.078707103425</v>
      </c>
      <c r="G52" s="48">
        <v>32.558077702081597</v>
      </c>
      <c r="H52" s="48">
        <v>383.89202865122201</v>
      </c>
      <c r="I52" s="48">
        <v>0</v>
      </c>
      <c r="J52" s="48">
        <v>32.077975935343098</v>
      </c>
      <c r="K52" s="48">
        <v>76.055161085867496</v>
      </c>
      <c r="L52" s="48">
        <v>0</v>
      </c>
      <c r="M52" s="48">
        <v>29.7232694292451</v>
      </c>
      <c r="N52" s="48">
        <v>0</v>
      </c>
      <c r="O52" s="48">
        <v>29.866422553174999</v>
      </c>
      <c r="P52" s="48">
        <v>1225.4266602529301</v>
      </c>
      <c r="Q52" s="48">
        <v>0</v>
      </c>
      <c r="R52" s="48">
        <v>289.19475511189898</v>
      </c>
      <c r="S52" s="48">
        <v>26.410655953311501</v>
      </c>
      <c r="T52" s="48">
        <v>0</v>
      </c>
      <c r="U52" s="48">
        <v>52.786555313258297</v>
      </c>
      <c r="V52" s="48">
        <v>130.097340297367</v>
      </c>
      <c r="W52" s="48">
        <v>1.43984044739519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3.8728699400226598</v>
      </c>
      <c r="AI52" s="48">
        <v>0</v>
      </c>
      <c r="AJ52" s="48">
        <v>0</v>
      </c>
      <c r="AK52" s="48">
        <v>41.4807485218385</v>
      </c>
      <c r="AL52" s="48">
        <v>0</v>
      </c>
      <c r="AM52" s="48">
        <v>750.12540158405102</v>
      </c>
      <c r="AN52" s="48">
        <v>332.519329603193</v>
      </c>
      <c r="AO52" s="48">
        <v>292.70286737273102</v>
      </c>
      <c r="AP52" s="48">
        <v>4.4517508096157901</v>
      </c>
      <c r="AQ52" s="48">
        <v>405.100309786259</v>
      </c>
      <c r="AR52" s="48">
        <v>0</v>
      </c>
      <c r="AS52" s="48">
        <v>6663.6700105080799</v>
      </c>
      <c r="AT52" s="48">
        <v>28.7823395636185</v>
      </c>
      <c r="AU52" s="48">
        <v>2514.93063135801</v>
      </c>
      <c r="AV52" s="48">
        <v>1397.63234589018</v>
      </c>
      <c r="AW52" s="48">
        <v>47.643221294708901</v>
      </c>
      <c r="AX52" s="48">
        <v>0</v>
      </c>
      <c r="AY52" s="48">
        <v>103.670988993726</v>
      </c>
      <c r="AZ52" s="48">
        <v>15.4564023684689</v>
      </c>
      <c r="BA52" s="48">
        <v>117.610025600638</v>
      </c>
      <c r="BB52" s="48">
        <v>789.70553059837903</v>
      </c>
      <c r="BC52" s="48">
        <v>648.18866452956695</v>
      </c>
      <c r="BD52" s="48">
        <v>4808.8488543509002</v>
      </c>
      <c r="BE52" s="48">
        <v>0</v>
      </c>
      <c r="BF52" s="48">
        <v>0</v>
      </c>
      <c r="BG52" s="48">
        <v>402.18599663532899</v>
      </c>
      <c r="BH52" s="48">
        <v>2690.1151908136899</v>
      </c>
      <c r="BI52" s="48">
        <v>1640.5227861552901</v>
      </c>
      <c r="BJ52" s="48">
        <v>43127.896727180698</v>
      </c>
      <c r="BK52" s="48">
        <v>33925.168255750898</v>
      </c>
      <c r="BL52" s="48">
        <v>8.2005812872326995</v>
      </c>
      <c r="BM52" s="48">
        <v>0</v>
      </c>
      <c r="BN52" s="48">
        <v>0</v>
      </c>
      <c r="BO52" s="48">
        <v>31.4223676440816</v>
      </c>
      <c r="BP52" s="48">
        <v>0</v>
      </c>
      <c r="BQ52" s="48">
        <v>0</v>
      </c>
      <c r="BR52" s="48">
        <v>0</v>
      </c>
      <c r="BS52" s="48">
        <v>0</v>
      </c>
      <c r="BT52" s="48">
        <v>444.62800731094302</v>
      </c>
      <c r="BU52" s="48">
        <v>71.830873413969698</v>
      </c>
      <c r="BV52" s="48">
        <v>0</v>
      </c>
      <c r="BW52" s="48">
        <v>6.85065582002614</v>
      </c>
      <c r="BX52" s="48">
        <v>0</v>
      </c>
      <c r="BY52" s="48">
        <v>5435.9774792847002</v>
      </c>
      <c r="BZ52" s="48">
        <v>0</v>
      </c>
      <c r="CA52" s="55">
        <v>0</v>
      </c>
      <c r="CB52" s="83">
        <v>109195</v>
      </c>
      <c r="CC52" s="51">
        <v>39033</v>
      </c>
      <c r="CD52" s="48">
        <v>0</v>
      </c>
      <c r="CE52" s="48">
        <v>0</v>
      </c>
      <c r="CF52" s="48">
        <v>0</v>
      </c>
      <c r="CG52" s="48">
        <v>-6772</v>
      </c>
      <c r="CH52" s="82">
        <v>56231</v>
      </c>
      <c r="CI52" s="93">
        <v>197687</v>
      </c>
      <c r="CJ52" s="73"/>
      <c r="CK52" s="355">
        <v>0</v>
      </c>
      <c r="CL52" s="355">
        <v>0</v>
      </c>
      <c r="CM52" s="356">
        <v>0</v>
      </c>
      <c r="CN52" s="356">
        <v>0</v>
      </c>
      <c r="CO52" s="356">
        <v>0</v>
      </c>
      <c r="CP52" s="356">
        <v>0</v>
      </c>
    </row>
    <row r="53" spans="1:94" ht="19.5" x14ac:dyDescent="0.25">
      <c r="A53" s="30" t="s">
        <v>749</v>
      </c>
      <c r="B53" s="42" t="s">
        <v>44</v>
      </c>
      <c r="C53" s="43" t="s">
        <v>155</v>
      </c>
      <c r="D53" s="51">
        <v>11017.831000923299</v>
      </c>
      <c r="E53" s="48">
        <v>4575.6713574785499</v>
      </c>
      <c r="F53" s="48">
        <v>9301.6059892948306</v>
      </c>
      <c r="G53" s="48">
        <v>2212.5124163102</v>
      </c>
      <c r="H53" s="48">
        <v>214903.72138502399</v>
      </c>
      <c r="I53" s="48">
        <v>59733.477435486799</v>
      </c>
      <c r="J53" s="48">
        <v>783.86956051849495</v>
      </c>
      <c r="K53" s="48">
        <v>14986.4516802409</v>
      </c>
      <c r="L53" s="48">
        <v>4126.0076376282504</v>
      </c>
      <c r="M53" s="48">
        <v>5202.3742800269301</v>
      </c>
      <c r="N53" s="48">
        <v>266.633328779968</v>
      </c>
      <c r="O53" s="48">
        <v>3178.3643794640998</v>
      </c>
      <c r="P53" s="48">
        <v>17691.7271095865</v>
      </c>
      <c r="Q53" s="48">
        <v>17.588911132652299</v>
      </c>
      <c r="R53" s="48">
        <v>1283.24680666323</v>
      </c>
      <c r="S53" s="48">
        <v>117.849592226627</v>
      </c>
      <c r="T53" s="48">
        <v>11194.8519121029</v>
      </c>
      <c r="U53" s="48">
        <v>14629.8087673139</v>
      </c>
      <c r="V53" s="48">
        <v>630.34337368401998</v>
      </c>
      <c r="W53" s="48">
        <v>1106.45664309629</v>
      </c>
      <c r="X53" s="48">
        <v>70233.987639017898</v>
      </c>
      <c r="Y53" s="48">
        <v>5516.5574118289696</v>
      </c>
      <c r="Z53" s="48">
        <v>1708.1552810830899</v>
      </c>
      <c r="AA53" s="48">
        <v>1237.56976750745</v>
      </c>
      <c r="AB53" s="48">
        <v>10964.0767556716</v>
      </c>
      <c r="AC53" s="48">
        <v>4077.3568926754201</v>
      </c>
      <c r="AD53" s="48">
        <v>608.30861436666396</v>
      </c>
      <c r="AE53" s="48">
        <v>7738.8162570100703</v>
      </c>
      <c r="AF53" s="48">
        <v>25881.409934476502</v>
      </c>
      <c r="AG53" s="48">
        <v>1647.7077248549299</v>
      </c>
      <c r="AH53" s="48">
        <v>36944.4913198961</v>
      </c>
      <c r="AI53" s="48">
        <v>15104.7499706911</v>
      </c>
      <c r="AJ53" s="48">
        <v>0</v>
      </c>
      <c r="AK53" s="48">
        <v>6007.1029857276699</v>
      </c>
      <c r="AL53" s="48">
        <v>933.26924177003696</v>
      </c>
      <c r="AM53" s="48">
        <v>659.72505204661195</v>
      </c>
      <c r="AN53" s="48">
        <v>3604.9665194511099</v>
      </c>
      <c r="AO53" s="48">
        <v>11429.017226447</v>
      </c>
      <c r="AP53" s="48">
        <v>1918.2371135766</v>
      </c>
      <c r="AQ53" s="48">
        <v>5932.3800480276605</v>
      </c>
      <c r="AR53" s="48">
        <v>11106.214225207301</v>
      </c>
      <c r="AS53" s="48">
        <v>6091.1824781499199</v>
      </c>
      <c r="AT53" s="48">
        <v>3921.6065050307002</v>
      </c>
      <c r="AU53" s="48">
        <v>498.65545224010401</v>
      </c>
      <c r="AV53" s="48">
        <v>69636.852543350105</v>
      </c>
      <c r="AW53" s="48">
        <v>3196.9548995283699</v>
      </c>
      <c r="AX53" s="48">
        <v>868.60269723154704</v>
      </c>
      <c r="AY53" s="48">
        <v>113.50770461018</v>
      </c>
      <c r="AZ53" s="48">
        <v>8330.5095713223891</v>
      </c>
      <c r="BA53" s="48">
        <v>334.91390453469103</v>
      </c>
      <c r="BB53" s="48">
        <v>8753.8443831038094</v>
      </c>
      <c r="BC53" s="48">
        <v>2202.4148977654299</v>
      </c>
      <c r="BD53" s="48">
        <v>1630.96268663311</v>
      </c>
      <c r="BE53" s="48">
        <v>10272.756839092701</v>
      </c>
      <c r="BF53" s="48">
        <v>0</v>
      </c>
      <c r="BG53" s="48">
        <v>862.49436427955402</v>
      </c>
      <c r="BH53" s="48">
        <v>2286.8377852447102</v>
      </c>
      <c r="BI53" s="48">
        <v>3144.26782239771</v>
      </c>
      <c r="BJ53" s="48">
        <v>559918.57007586898</v>
      </c>
      <c r="BK53" s="48">
        <v>6253.6035058796397</v>
      </c>
      <c r="BL53" s="48">
        <v>1318.27247052657</v>
      </c>
      <c r="BM53" s="48">
        <v>864.37800004395501</v>
      </c>
      <c r="BN53" s="48">
        <v>8438.00643316075</v>
      </c>
      <c r="BO53" s="48">
        <v>0</v>
      </c>
      <c r="BP53" s="48">
        <v>2600.0802677215102</v>
      </c>
      <c r="BQ53" s="48">
        <v>0</v>
      </c>
      <c r="BR53" s="48">
        <v>0</v>
      </c>
      <c r="BS53" s="48">
        <v>0</v>
      </c>
      <c r="BT53" s="48">
        <v>18665.929288089701</v>
      </c>
      <c r="BU53" s="48">
        <v>0</v>
      </c>
      <c r="BV53" s="48">
        <v>2157.18105062</v>
      </c>
      <c r="BW53" s="48">
        <v>0</v>
      </c>
      <c r="BX53" s="48">
        <v>2623.1685814943598</v>
      </c>
      <c r="BY53" s="48">
        <v>0</v>
      </c>
      <c r="BZ53" s="48">
        <v>5956.9522437635997</v>
      </c>
      <c r="CA53" s="55">
        <v>0</v>
      </c>
      <c r="CB53" s="83">
        <v>1331157</v>
      </c>
      <c r="CC53" s="51">
        <v>40972</v>
      </c>
      <c r="CD53" s="48">
        <v>0</v>
      </c>
      <c r="CE53" s="48">
        <v>0</v>
      </c>
      <c r="CF53" s="48">
        <v>0</v>
      </c>
      <c r="CG53" s="48">
        <v>8381</v>
      </c>
      <c r="CH53" s="82">
        <v>121888</v>
      </c>
      <c r="CI53" s="93">
        <v>1502398</v>
      </c>
      <c r="CJ53" s="73"/>
      <c r="CK53" s="355">
        <v>0</v>
      </c>
      <c r="CL53" s="355">
        <v>0</v>
      </c>
      <c r="CM53" s="356">
        <v>0</v>
      </c>
      <c r="CN53" s="356">
        <v>0</v>
      </c>
      <c r="CO53" s="356">
        <v>0</v>
      </c>
      <c r="CP53" s="356">
        <v>0</v>
      </c>
    </row>
    <row r="54" spans="1:94" ht="19.5" x14ac:dyDescent="0.25">
      <c r="A54" s="30" t="s">
        <v>750</v>
      </c>
      <c r="B54" s="42" t="s">
        <v>45</v>
      </c>
      <c r="C54" s="43" t="s">
        <v>156</v>
      </c>
      <c r="D54" s="51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188.850342563146</v>
      </c>
      <c r="Q54" s="48">
        <v>0</v>
      </c>
      <c r="R54" s="48">
        <v>296.731115749683</v>
      </c>
      <c r="S54" s="48">
        <v>21.683627426688101</v>
      </c>
      <c r="T54" s="48">
        <v>0</v>
      </c>
      <c r="U54" s="48">
        <v>1544.9337857497501</v>
      </c>
      <c r="V54" s="48">
        <v>0</v>
      </c>
      <c r="W54" s="48">
        <v>0</v>
      </c>
      <c r="X54" s="48">
        <v>683.39264640048805</v>
      </c>
      <c r="Y54" s="48">
        <v>0</v>
      </c>
      <c r="Z54" s="48">
        <v>0</v>
      </c>
      <c r="AA54" s="48">
        <v>0</v>
      </c>
      <c r="AB54" s="48">
        <v>9.0913880378881107</v>
      </c>
      <c r="AC54" s="48">
        <v>0</v>
      </c>
      <c r="AD54" s="48">
        <v>171.765935272852</v>
      </c>
      <c r="AE54" s="48">
        <v>0</v>
      </c>
      <c r="AF54" s="48">
        <v>5188.1188094231302</v>
      </c>
      <c r="AG54" s="48">
        <v>1988.0878050823501</v>
      </c>
      <c r="AH54" s="48">
        <v>10017.9112466813</v>
      </c>
      <c r="AI54" s="48">
        <v>12106.921812356</v>
      </c>
      <c r="AJ54" s="48">
        <v>0</v>
      </c>
      <c r="AK54" s="48">
        <v>0</v>
      </c>
      <c r="AL54" s="48">
        <v>0</v>
      </c>
      <c r="AM54" s="48">
        <v>0</v>
      </c>
      <c r="AN54" s="48">
        <v>630.35712229625597</v>
      </c>
      <c r="AO54" s="48">
        <v>0</v>
      </c>
      <c r="AP54" s="48">
        <v>185.83619066545299</v>
      </c>
      <c r="AQ54" s="48">
        <v>55.647144721872898</v>
      </c>
      <c r="AR54" s="48">
        <v>261.43177807310502</v>
      </c>
      <c r="AS54" s="48">
        <v>333.94454546037298</v>
      </c>
      <c r="AT54" s="48">
        <v>245.922196866966</v>
      </c>
      <c r="AU54" s="48">
        <v>0</v>
      </c>
      <c r="AV54" s="48">
        <v>144.523844941942</v>
      </c>
      <c r="AW54" s="48">
        <v>3422.5700978705199</v>
      </c>
      <c r="AX54" s="48">
        <v>1003.95571250079</v>
      </c>
      <c r="AY54" s="48">
        <v>0</v>
      </c>
      <c r="AZ54" s="48">
        <v>6480.86948943473</v>
      </c>
      <c r="BA54" s="48">
        <v>231.63660041387601</v>
      </c>
      <c r="BB54" s="48">
        <v>3975.88550386831</v>
      </c>
      <c r="BC54" s="48">
        <v>208.93308047608099</v>
      </c>
      <c r="BD54" s="48">
        <v>4732.8424103730904</v>
      </c>
      <c r="BE54" s="48">
        <v>1498.9474574436499</v>
      </c>
      <c r="BF54" s="48">
        <v>108.232787054768</v>
      </c>
      <c r="BG54" s="48">
        <v>456.79884683589103</v>
      </c>
      <c r="BH54" s="48">
        <v>309.41922928698102</v>
      </c>
      <c r="BI54" s="48">
        <v>149027.52043975901</v>
      </c>
      <c r="BJ54" s="48">
        <v>2395.5696805023899</v>
      </c>
      <c r="BK54" s="48">
        <v>6472.3988827176399</v>
      </c>
      <c r="BL54" s="48">
        <v>0</v>
      </c>
      <c r="BM54" s="48">
        <v>1013.65518547958</v>
      </c>
      <c r="BN54" s="48">
        <v>448.60342944279603</v>
      </c>
      <c r="BO54" s="48">
        <v>237.58913384383399</v>
      </c>
      <c r="BP54" s="48">
        <v>0</v>
      </c>
      <c r="BQ54" s="48">
        <v>0</v>
      </c>
      <c r="BR54" s="48">
        <v>0</v>
      </c>
      <c r="BS54" s="48">
        <v>0</v>
      </c>
      <c r="BT54" s="48">
        <v>7302.8274188570604</v>
      </c>
      <c r="BU54" s="48">
        <v>0</v>
      </c>
      <c r="BV54" s="48">
        <v>1797.9792195195801</v>
      </c>
      <c r="BW54" s="48">
        <v>0</v>
      </c>
      <c r="BX54" s="48">
        <v>2137.6274395949999</v>
      </c>
      <c r="BY54" s="48">
        <v>0</v>
      </c>
      <c r="BZ54" s="48">
        <v>2495.98661695486</v>
      </c>
      <c r="CA54" s="55">
        <v>0</v>
      </c>
      <c r="CB54" s="83">
        <v>229835</v>
      </c>
      <c r="CC54" s="51">
        <v>10891</v>
      </c>
      <c r="CD54" s="48">
        <v>0</v>
      </c>
      <c r="CE54" s="48">
        <v>0</v>
      </c>
      <c r="CF54" s="48">
        <v>0</v>
      </c>
      <c r="CG54" s="48">
        <v>-6394</v>
      </c>
      <c r="CH54" s="82">
        <v>55491</v>
      </c>
      <c r="CI54" s="93">
        <v>289823</v>
      </c>
      <c r="CJ54" s="73"/>
      <c r="CK54" s="355">
        <v>0</v>
      </c>
      <c r="CL54" s="355">
        <v>0</v>
      </c>
      <c r="CM54" s="356">
        <v>0</v>
      </c>
      <c r="CN54" s="356">
        <v>0</v>
      </c>
      <c r="CO54" s="356">
        <v>0</v>
      </c>
      <c r="CP54" s="356">
        <v>0</v>
      </c>
    </row>
    <row r="55" spans="1:94" ht="19.5" x14ac:dyDescent="0.25">
      <c r="A55" s="30" t="s">
        <v>751</v>
      </c>
      <c r="B55" s="42" t="s">
        <v>46</v>
      </c>
      <c r="C55" s="43" t="s">
        <v>157</v>
      </c>
      <c r="D55" s="51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155.692349540008</v>
      </c>
      <c r="Q55" s="48">
        <v>1.44830092595356</v>
      </c>
      <c r="R55" s="48">
        <v>1817.6176620717199</v>
      </c>
      <c r="S55" s="48">
        <v>181.761766207172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60.828638890049703</v>
      </c>
      <c r="AR55" s="48">
        <v>0</v>
      </c>
      <c r="AS55" s="48">
        <v>86.898055557213894</v>
      </c>
      <c r="AT55" s="48">
        <v>0</v>
      </c>
      <c r="AU55" s="48">
        <v>0</v>
      </c>
      <c r="AV55" s="48">
        <v>0</v>
      </c>
      <c r="AW55" s="48">
        <v>2293.3845162474699</v>
      </c>
      <c r="AX55" s="48">
        <v>74843.846950502397</v>
      </c>
      <c r="AY55" s="48">
        <v>320.79865509871502</v>
      </c>
      <c r="AZ55" s="48">
        <v>1419.3349074344901</v>
      </c>
      <c r="BA55" s="48">
        <v>0</v>
      </c>
      <c r="BB55" s="48">
        <v>0</v>
      </c>
      <c r="BC55" s="48">
        <v>13.758858796558901</v>
      </c>
      <c r="BD55" s="48">
        <v>0</v>
      </c>
      <c r="BE55" s="48">
        <v>427.24877315630198</v>
      </c>
      <c r="BF55" s="48">
        <v>285.31528241285201</v>
      </c>
      <c r="BG55" s="48">
        <v>0</v>
      </c>
      <c r="BH55" s="48">
        <v>0</v>
      </c>
      <c r="BI55" s="48">
        <v>880715.41382467805</v>
      </c>
      <c r="BJ55" s="48">
        <v>0</v>
      </c>
      <c r="BK55" s="48">
        <v>7752.7548566294299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2.8966018519071302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55">
        <v>0</v>
      </c>
      <c r="CB55" s="83">
        <v>970379</v>
      </c>
      <c r="CC55" s="51">
        <v>0</v>
      </c>
      <c r="CD55" s="48">
        <v>0</v>
      </c>
      <c r="CE55" s="48">
        <v>0</v>
      </c>
      <c r="CF55" s="48">
        <v>0</v>
      </c>
      <c r="CG55" s="48">
        <v>-41384</v>
      </c>
      <c r="CH55" s="82">
        <v>24642</v>
      </c>
      <c r="CI55" s="93">
        <v>953637</v>
      </c>
      <c r="CJ55" s="73"/>
      <c r="CK55" s="355">
        <v>0</v>
      </c>
      <c r="CL55" s="355">
        <v>0</v>
      </c>
      <c r="CM55" s="356">
        <v>0</v>
      </c>
      <c r="CN55" s="356">
        <v>0</v>
      </c>
      <c r="CO55" s="356">
        <v>0</v>
      </c>
      <c r="CP55" s="356">
        <v>0</v>
      </c>
    </row>
    <row r="56" spans="1:94" ht="19.5" x14ac:dyDescent="0.25">
      <c r="A56" s="30" t="s">
        <v>752</v>
      </c>
      <c r="B56" s="42" t="s">
        <v>47</v>
      </c>
      <c r="C56" s="43" t="s">
        <v>158</v>
      </c>
      <c r="D56" s="51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3959.4263789409702</v>
      </c>
      <c r="M56" s="48">
        <v>3287.0227170846601</v>
      </c>
      <c r="N56" s="48">
        <v>1043.9727322864201</v>
      </c>
      <c r="O56" s="48">
        <v>0</v>
      </c>
      <c r="P56" s="48">
        <v>12803.7929223438</v>
      </c>
      <c r="Q56" s="48">
        <v>0</v>
      </c>
      <c r="R56" s="48">
        <v>170548.49888214</v>
      </c>
      <c r="S56" s="48">
        <v>16488.803611655199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10.226671663213899</v>
      </c>
      <c r="AL56" s="48">
        <v>0</v>
      </c>
      <c r="AM56" s="48">
        <v>0</v>
      </c>
      <c r="AN56" s="48">
        <v>3407.18610912742</v>
      </c>
      <c r="AO56" s="48">
        <v>0</v>
      </c>
      <c r="AP56" s="48">
        <v>556.50138300655397</v>
      </c>
      <c r="AQ56" s="48">
        <v>5203.6714312986496</v>
      </c>
      <c r="AR56" s="48">
        <v>0</v>
      </c>
      <c r="AS56" s="48">
        <v>0</v>
      </c>
      <c r="AT56" s="48">
        <v>0</v>
      </c>
      <c r="AU56" s="48">
        <v>144.87784856219599</v>
      </c>
      <c r="AV56" s="48">
        <v>704.78812212315495</v>
      </c>
      <c r="AW56" s="48">
        <v>0</v>
      </c>
      <c r="AX56" s="48">
        <v>9068.5010973548906</v>
      </c>
      <c r="AY56" s="48">
        <v>90631.320947317101</v>
      </c>
      <c r="AZ56" s="48">
        <v>105124.219139368</v>
      </c>
      <c r="BA56" s="48">
        <v>19632.6529254548</v>
      </c>
      <c r="BB56" s="48">
        <v>112869.21847897601</v>
      </c>
      <c r="BC56" s="48">
        <v>23546.059281911301</v>
      </c>
      <c r="BD56" s="48">
        <v>3891.2485678528701</v>
      </c>
      <c r="BE56" s="48">
        <v>12451.8249726015</v>
      </c>
      <c r="BF56" s="48">
        <v>3423.3783392608402</v>
      </c>
      <c r="BG56" s="48">
        <v>1391.6795688356899</v>
      </c>
      <c r="BH56" s="48">
        <v>0</v>
      </c>
      <c r="BI56" s="48">
        <v>588702.61540609901</v>
      </c>
      <c r="BJ56" s="48">
        <v>0</v>
      </c>
      <c r="BK56" s="48">
        <v>12593.293930609299</v>
      </c>
      <c r="BL56" s="48">
        <v>0</v>
      </c>
      <c r="BM56" s="48">
        <v>0</v>
      </c>
      <c r="BN56" s="48">
        <v>0</v>
      </c>
      <c r="BO56" s="48">
        <v>553.09249245215005</v>
      </c>
      <c r="BP56" s="48">
        <v>3269.1260416740301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55">
        <v>0</v>
      </c>
      <c r="CB56" s="83">
        <v>1205307</v>
      </c>
      <c r="CC56" s="51">
        <v>0</v>
      </c>
      <c r="CD56" s="48">
        <v>0</v>
      </c>
      <c r="CE56" s="48">
        <v>0</v>
      </c>
      <c r="CF56" s="48">
        <v>950</v>
      </c>
      <c r="CG56" s="48">
        <v>14887</v>
      </c>
      <c r="CH56" s="82">
        <v>182339</v>
      </c>
      <c r="CI56" s="93">
        <v>1403483</v>
      </c>
      <c r="CJ56" s="73"/>
      <c r="CK56" s="355">
        <v>0</v>
      </c>
      <c r="CL56" s="355">
        <v>0</v>
      </c>
      <c r="CM56" s="356">
        <v>0</v>
      </c>
      <c r="CN56" s="356">
        <v>0</v>
      </c>
      <c r="CO56" s="356">
        <v>0</v>
      </c>
      <c r="CP56" s="356">
        <v>0</v>
      </c>
    </row>
    <row r="57" spans="1:94" ht="19.5" x14ac:dyDescent="0.25">
      <c r="A57" s="30" t="s">
        <v>753</v>
      </c>
      <c r="B57" s="42" t="s">
        <v>48</v>
      </c>
      <c r="C57" s="43" t="s">
        <v>159</v>
      </c>
      <c r="D57" s="51">
        <v>212.46232855519401</v>
      </c>
      <c r="E57" s="48">
        <v>441.76540666951303</v>
      </c>
      <c r="F57" s="48">
        <v>837.52646365347005</v>
      </c>
      <c r="G57" s="48">
        <v>7.9438343060615999</v>
      </c>
      <c r="H57" s="48">
        <v>1615.45928799227</v>
      </c>
      <c r="I57" s="48">
        <v>402.37463009413398</v>
      </c>
      <c r="J57" s="48">
        <v>38.841762424334902</v>
      </c>
      <c r="K57" s="48">
        <v>492.468795679045</v>
      </c>
      <c r="L57" s="48">
        <v>821.58203824460702</v>
      </c>
      <c r="M57" s="48">
        <v>0</v>
      </c>
      <c r="N57" s="48">
        <v>0</v>
      </c>
      <c r="O57" s="48">
        <v>6953.69409590959</v>
      </c>
      <c r="P57" s="48">
        <v>20450.510382839799</v>
      </c>
      <c r="Q57" s="48">
        <v>1266.83457050883</v>
      </c>
      <c r="R57" s="48">
        <v>94744.918292752496</v>
      </c>
      <c r="S57" s="48">
        <v>13974.0923352756</v>
      </c>
      <c r="T57" s="48">
        <v>6482.1043013794897</v>
      </c>
      <c r="U57" s="48">
        <v>28207.7551638189</v>
      </c>
      <c r="V57" s="48">
        <v>418.55360306581201</v>
      </c>
      <c r="W57" s="48">
        <v>101.503086352238</v>
      </c>
      <c r="X57" s="48">
        <v>3817.6784235464002</v>
      </c>
      <c r="Y57" s="48">
        <v>1023.26191752438</v>
      </c>
      <c r="Z57" s="48">
        <v>269.73417027854401</v>
      </c>
      <c r="AA57" s="48">
        <v>466.99177111647703</v>
      </c>
      <c r="AB57" s="48">
        <v>1486.5759183441401</v>
      </c>
      <c r="AC57" s="48">
        <v>220.93729745532499</v>
      </c>
      <c r="AD57" s="48">
        <v>254.07000726147999</v>
      </c>
      <c r="AE57" s="48">
        <v>3847.7445612143301</v>
      </c>
      <c r="AF57" s="48">
        <v>7255.8653670976801</v>
      </c>
      <c r="AG57" s="48">
        <v>591.00601553637205</v>
      </c>
      <c r="AH57" s="48">
        <v>7522.22633668044</v>
      </c>
      <c r="AI57" s="48">
        <v>4236.6910849778897</v>
      </c>
      <c r="AJ57" s="48">
        <v>0</v>
      </c>
      <c r="AK57" s="48">
        <v>2807.3929110324598</v>
      </c>
      <c r="AL57" s="48">
        <v>23141.107353397601</v>
      </c>
      <c r="AM57" s="48">
        <v>990.08095313461797</v>
      </c>
      <c r="AN57" s="48">
        <v>9275.4888912309398</v>
      </c>
      <c r="AO57" s="48">
        <v>10635.815323995101</v>
      </c>
      <c r="AP57" s="48">
        <v>1829.6419532627001</v>
      </c>
      <c r="AQ57" s="48">
        <v>6987.9215499219199</v>
      </c>
      <c r="AR57" s="48">
        <v>2659.3257444937199</v>
      </c>
      <c r="AS57" s="48">
        <v>2856.9627708580701</v>
      </c>
      <c r="AT57" s="48">
        <v>901.74985606556402</v>
      </c>
      <c r="AU57" s="48">
        <v>522.27346053006295</v>
      </c>
      <c r="AV57" s="48">
        <v>8053.62335463414</v>
      </c>
      <c r="AW57" s="48">
        <v>1388.4935014953301</v>
      </c>
      <c r="AX57" s="48">
        <v>4676.9836706229798</v>
      </c>
      <c r="AY57" s="48">
        <v>10577.0261138932</v>
      </c>
      <c r="AZ57" s="48">
        <v>48289.407064523301</v>
      </c>
      <c r="BA57" s="48">
        <v>656.78745611842396</v>
      </c>
      <c r="BB57" s="48">
        <v>3585.0813936141599</v>
      </c>
      <c r="BC57" s="48">
        <v>3137.2735979109598</v>
      </c>
      <c r="BD57" s="48">
        <v>3521.54319953612</v>
      </c>
      <c r="BE57" s="48">
        <v>10398.788802056601</v>
      </c>
      <c r="BF57" s="48">
        <v>11453.2359494052</v>
      </c>
      <c r="BG57" s="48">
        <v>7128.81084420772</v>
      </c>
      <c r="BH57" s="48">
        <v>11824.1068132419</v>
      </c>
      <c r="BI57" s="48">
        <v>302461.63830679399</v>
      </c>
      <c r="BJ57" s="48">
        <v>0</v>
      </c>
      <c r="BK57" s="48">
        <v>19304.4524489098</v>
      </c>
      <c r="BL57" s="48">
        <v>10.3944333200962</v>
      </c>
      <c r="BM57" s="48">
        <v>173.257530888899</v>
      </c>
      <c r="BN57" s="48">
        <v>5350.8387139517699</v>
      </c>
      <c r="BO57" s="48">
        <v>0</v>
      </c>
      <c r="BP57" s="48">
        <v>1719.2255018396399</v>
      </c>
      <c r="BQ57" s="48">
        <v>28.755937726542101</v>
      </c>
      <c r="BR57" s="48">
        <v>28.745894868779601</v>
      </c>
      <c r="BS57" s="48">
        <v>0</v>
      </c>
      <c r="BT57" s="48">
        <v>11960.9672118657</v>
      </c>
      <c r="BU57" s="48">
        <v>149.521685209883</v>
      </c>
      <c r="BV57" s="48">
        <v>2239.8510839209398</v>
      </c>
      <c r="BW57" s="48">
        <v>0.60855422303379703</v>
      </c>
      <c r="BX57" s="48">
        <v>7199.3737887940997</v>
      </c>
      <c r="BY57" s="48">
        <v>627.93889341643705</v>
      </c>
      <c r="BZ57" s="48">
        <v>786.33423453307398</v>
      </c>
      <c r="CA57" s="55">
        <v>0</v>
      </c>
      <c r="CB57" s="83">
        <v>747804</v>
      </c>
      <c r="CC57" s="51">
        <v>626828</v>
      </c>
      <c r="CD57" s="48">
        <v>0</v>
      </c>
      <c r="CE57" s="48">
        <v>0</v>
      </c>
      <c r="CF57" s="48">
        <v>269359</v>
      </c>
      <c r="CG57" s="48">
        <v>11378</v>
      </c>
      <c r="CH57" s="82">
        <v>51366</v>
      </c>
      <c r="CI57" s="93">
        <v>1706735</v>
      </c>
      <c r="CJ57" s="73"/>
      <c r="CK57" s="355">
        <v>0</v>
      </c>
      <c r="CL57" s="355">
        <v>0</v>
      </c>
      <c r="CM57" s="356">
        <v>0</v>
      </c>
      <c r="CN57" s="356">
        <v>0</v>
      </c>
      <c r="CO57" s="356">
        <v>0</v>
      </c>
      <c r="CP57" s="356">
        <v>0</v>
      </c>
    </row>
    <row r="58" spans="1:94" ht="19.5" x14ac:dyDescent="0.25">
      <c r="A58" s="30" t="s">
        <v>754</v>
      </c>
      <c r="B58" s="42" t="s">
        <v>49</v>
      </c>
      <c r="C58" s="43" t="s">
        <v>160</v>
      </c>
      <c r="D58" s="51">
        <v>0</v>
      </c>
      <c r="E58" s="48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0.402300986278398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2.5155678246611699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0</v>
      </c>
      <c r="BB58" s="48">
        <v>0</v>
      </c>
      <c r="BC58" s="48">
        <v>55.681615708727897</v>
      </c>
      <c r="BD58" s="48">
        <v>1937.4468221133</v>
      </c>
      <c r="BE58" s="48">
        <v>0</v>
      </c>
      <c r="BF58" s="48">
        <v>0</v>
      </c>
      <c r="BG58" s="48">
        <v>77.135428318887406</v>
      </c>
      <c r="BH58" s="48">
        <v>208.37621479042801</v>
      </c>
      <c r="BI58" s="48">
        <v>363.27084207840198</v>
      </c>
      <c r="BJ58" s="48">
        <v>0</v>
      </c>
      <c r="BK58" s="48">
        <v>609.62748912012705</v>
      </c>
      <c r="BL58" s="48">
        <v>118.677629170538</v>
      </c>
      <c r="BM58" s="48">
        <v>85.584265254369001</v>
      </c>
      <c r="BN58" s="48">
        <v>0</v>
      </c>
      <c r="BO58" s="48">
        <v>802.88426588089897</v>
      </c>
      <c r="BP58" s="48">
        <v>3682.34084862194</v>
      </c>
      <c r="BQ58" s="48">
        <v>182.84732993951101</v>
      </c>
      <c r="BR58" s="48">
        <v>268.36842470447903</v>
      </c>
      <c r="BS58" s="48">
        <v>0</v>
      </c>
      <c r="BT58" s="48">
        <v>7280.1601957679404</v>
      </c>
      <c r="BU58" s="48">
        <v>6127.4761997629503</v>
      </c>
      <c r="BV58" s="48">
        <v>919.56009269509104</v>
      </c>
      <c r="BW58" s="48">
        <v>248.600564834186</v>
      </c>
      <c r="BX58" s="48">
        <v>174.623463624978</v>
      </c>
      <c r="BY58" s="48">
        <v>118.420438802299</v>
      </c>
      <c r="BZ58" s="48">
        <v>0</v>
      </c>
      <c r="CA58" s="55">
        <v>0</v>
      </c>
      <c r="CB58" s="83">
        <v>23264</v>
      </c>
      <c r="CC58" s="51">
        <v>95564</v>
      </c>
      <c r="CD58" s="48">
        <v>0</v>
      </c>
      <c r="CE58" s="48">
        <v>0</v>
      </c>
      <c r="CF58" s="48">
        <v>99925</v>
      </c>
      <c r="CG58" s="48">
        <v>5226</v>
      </c>
      <c r="CH58" s="82">
        <v>19162</v>
      </c>
      <c r="CI58" s="93">
        <v>243141</v>
      </c>
      <c r="CJ58" s="73"/>
      <c r="CK58" s="355">
        <v>0</v>
      </c>
      <c r="CL58" s="355">
        <v>0</v>
      </c>
      <c r="CM58" s="356">
        <v>0</v>
      </c>
      <c r="CN58" s="356">
        <v>0</v>
      </c>
      <c r="CO58" s="356">
        <v>0</v>
      </c>
      <c r="CP58" s="356">
        <v>0</v>
      </c>
    </row>
    <row r="59" spans="1:94" ht="19.5" x14ac:dyDescent="0.25">
      <c r="A59" s="30" t="s">
        <v>755</v>
      </c>
      <c r="B59" s="42" t="s">
        <v>50</v>
      </c>
      <c r="C59" s="43" t="s">
        <v>161</v>
      </c>
      <c r="D59" s="51">
        <v>0</v>
      </c>
      <c r="E59" s="48">
        <v>0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14.6967841477907</v>
      </c>
      <c r="O59" s="48">
        <v>771.82936007999899</v>
      </c>
      <c r="P59" s="48">
        <v>0</v>
      </c>
      <c r="Q59" s="48">
        <v>0</v>
      </c>
      <c r="R59" s="48">
        <v>234.541368578695</v>
      </c>
      <c r="S59" s="48">
        <v>24.575064541546801</v>
      </c>
      <c r="T59" s="48">
        <v>0</v>
      </c>
      <c r="U59" s="48">
        <v>663.38651104896599</v>
      </c>
      <c r="V59" s="48">
        <v>11.991809169839099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11.180204968280499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355.21100194875203</v>
      </c>
      <c r="AQ59" s="48">
        <v>0</v>
      </c>
      <c r="AR59" s="48">
        <v>0</v>
      </c>
      <c r="AS59" s="48">
        <v>0</v>
      </c>
      <c r="AT59" s="48">
        <v>0</v>
      </c>
      <c r="AU59" s="48">
        <v>16.302773811327501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850.54344276266602</v>
      </c>
      <c r="BB59" s="48">
        <v>0</v>
      </c>
      <c r="BC59" s="48">
        <v>0</v>
      </c>
      <c r="BD59" s="48">
        <v>0</v>
      </c>
      <c r="BE59" s="48">
        <v>0</v>
      </c>
      <c r="BF59" s="48">
        <v>0</v>
      </c>
      <c r="BG59" s="48">
        <v>0.78517693736049099</v>
      </c>
      <c r="BH59" s="48">
        <v>0</v>
      </c>
      <c r="BI59" s="48">
        <v>12957.1573994709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265.79910253386203</v>
      </c>
      <c r="BY59" s="48">
        <v>0</v>
      </c>
      <c r="BZ59" s="48">
        <v>0</v>
      </c>
      <c r="CA59" s="55">
        <v>0</v>
      </c>
      <c r="CB59" s="83">
        <v>16178</v>
      </c>
      <c r="CC59" s="51">
        <v>118264</v>
      </c>
      <c r="CD59" s="48">
        <v>0</v>
      </c>
      <c r="CE59" s="48">
        <v>0</v>
      </c>
      <c r="CF59" s="48">
        <v>371976</v>
      </c>
      <c r="CG59" s="48">
        <v>3661</v>
      </c>
      <c r="CH59" s="82">
        <v>242134</v>
      </c>
      <c r="CI59" s="93">
        <v>752213</v>
      </c>
      <c r="CJ59" s="73"/>
      <c r="CK59" s="355">
        <v>0</v>
      </c>
      <c r="CL59" s="355">
        <v>0</v>
      </c>
      <c r="CM59" s="356">
        <v>0</v>
      </c>
      <c r="CN59" s="356">
        <v>0</v>
      </c>
      <c r="CO59" s="356">
        <v>0</v>
      </c>
      <c r="CP59" s="356">
        <v>0</v>
      </c>
    </row>
    <row r="60" spans="1:94" ht="19.5" x14ac:dyDescent="0.25">
      <c r="A60" s="30" t="s">
        <v>756</v>
      </c>
      <c r="B60" s="42" t="s">
        <v>51</v>
      </c>
      <c r="C60" s="43" t="s">
        <v>162</v>
      </c>
      <c r="D60" s="51">
        <v>0</v>
      </c>
      <c r="E60" s="48">
        <v>0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601.84915947411503</v>
      </c>
      <c r="O60" s="48">
        <v>1806.91575268048</v>
      </c>
      <c r="P60" s="48">
        <v>0</v>
      </c>
      <c r="Q60" s="48">
        <v>0</v>
      </c>
      <c r="R60" s="48">
        <v>4577.6114081450496</v>
      </c>
      <c r="S60" s="48">
        <v>445.47992648376498</v>
      </c>
      <c r="T60" s="48">
        <v>0</v>
      </c>
      <c r="U60" s="48">
        <v>671.60606038133199</v>
      </c>
      <c r="V60" s="48">
        <v>452.65716413378902</v>
      </c>
      <c r="W60" s="48">
        <v>0</v>
      </c>
      <c r="X60" s="48">
        <v>1021.76233913002</v>
      </c>
      <c r="Y60" s="48">
        <v>0</v>
      </c>
      <c r="Z60" s="48">
        <v>0</v>
      </c>
      <c r="AA60" s="48">
        <v>421.38151549393802</v>
      </c>
      <c r="AB60" s="48">
        <v>0</v>
      </c>
      <c r="AC60" s="48">
        <v>0</v>
      </c>
      <c r="AD60" s="48">
        <v>0</v>
      </c>
      <c r="AE60" s="48">
        <v>833.34587181106201</v>
      </c>
      <c r="AF60" s="48">
        <v>1084.7950221967801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245.03532779067299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381.530447781286</v>
      </c>
      <c r="AV60" s="48">
        <v>0</v>
      </c>
      <c r="AW60" s="48">
        <v>0</v>
      </c>
      <c r="AX60" s="48">
        <v>0</v>
      </c>
      <c r="AY60" s="48">
        <v>153.43814980525599</v>
      </c>
      <c r="AZ60" s="48">
        <v>1984.16604261982</v>
      </c>
      <c r="BA60" s="48">
        <v>1117.2813003594899</v>
      </c>
      <c r="BB60" s="48">
        <v>134.58070257889901</v>
      </c>
      <c r="BC60" s="48">
        <v>6669.0468955078904</v>
      </c>
      <c r="BD60" s="48">
        <v>4918.22752068924</v>
      </c>
      <c r="BE60" s="48">
        <v>457.08927141477102</v>
      </c>
      <c r="BF60" s="48">
        <v>895.65220869324605</v>
      </c>
      <c r="BG60" s="48">
        <v>0</v>
      </c>
      <c r="BH60" s="48">
        <v>0</v>
      </c>
      <c r="BI60" s="48">
        <v>2551.0861023616599</v>
      </c>
      <c r="BJ60" s="48">
        <v>0</v>
      </c>
      <c r="BK60" s="48">
        <v>0</v>
      </c>
      <c r="BL60" s="48">
        <v>0</v>
      </c>
      <c r="BM60" s="48">
        <v>0</v>
      </c>
      <c r="BN60" s="48">
        <v>1531.4618104674501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55">
        <v>0</v>
      </c>
      <c r="CB60" s="83">
        <v>32956</v>
      </c>
      <c r="CC60" s="51">
        <v>2144</v>
      </c>
      <c r="CD60" s="48">
        <v>0</v>
      </c>
      <c r="CE60" s="48">
        <v>0</v>
      </c>
      <c r="CF60" s="48">
        <v>73911</v>
      </c>
      <c r="CG60" s="48">
        <v>-5043</v>
      </c>
      <c r="CH60" s="82">
        <v>83263</v>
      </c>
      <c r="CI60" s="93">
        <v>187231</v>
      </c>
      <c r="CJ60" s="73"/>
      <c r="CK60" s="355">
        <v>0</v>
      </c>
      <c r="CL60" s="355">
        <v>0</v>
      </c>
      <c r="CM60" s="356">
        <v>0</v>
      </c>
      <c r="CN60" s="356">
        <v>0</v>
      </c>
      <c r="CO60" s="356">
        <v>0</v>
      </c>
      <c r="CP60" s="356">
        <v>0</v>
      </c>
    </row>
    <row r="61" spans="1:94" ht="19.5" x14ac:dyDescent="0.25">
      <c r="A61" s="30" t="s">
        <v>757</v>
      </c>
      <c r="B61" s="42" t="s">
        <v>52</v>
      </c>
      <c r="C61" s="43" t="s">
        <v>163</v>
      </c>
      <c r="D61" s="51">
        <v>0</v>
      </c>
      <c r="E61" s="48"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307.38265872781898</v>
      </c>
      <c r="P61" s="48">
        <v>29119.027482453901</v>
      </c>
      <c r="Q61" s="48">
        <v>0</v>
      </c>
      <c r="R61" s="48">
        <v>900.89354153602903</v>
      </c>
      <c r="S61" s="48">
        <v>88.3868510778737</v>
      </c>
      <c r="T61" s="48">
        <v>0</v>
      </c>
      <c r="U61" s="48">
        <v>121.908802591746</v>
      </c>
      <c r="V61" s="48">
        <v>17.442535417508601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74.523349074957196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9248.0204528075901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48">
        <v>0</v>
      </c>
      <c r="BD61" s="48">
        <v>3960.7093467558698</v>
      </c>
      <c r="BE61" s="48">
        <v>0</v>
      </c>
      <c r="BF61" s="48">
        <v>0</v>
      </c>
      <c r="BG61" s="48">
        <v>18.191283401262801</v>
      </c>
      <c r="BH61" s="48">
        <v>486.83495507281702</v>
      </c>
      <c r="BI61" s="48">
        <v>718.35930977226599</v>
      </c>
      <c r="BJ61" s="48">
        <v>0</v>
      </c>
      <c r="BK61" s="48">
        <v>19974.1703980448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122.482893126607</v>
      </c>
      <c r="BW61" s="48">
        <v>0</v>
      </c>
      <c r="BX61" s="48">
        <v>76.762937992405696</v>
      </c>
      <c r="BY61" s="48">
        <v>0</v>
      </c>
      <c r="BZ61" s="48">
        <v>333.90320214648801</v>
      </c>
      <c r="CA61" s="55">
        <v>0</v>
      </c>
      <c r="CB61" s="83">
        <v>65569</v>
      </c>
      <c r="CC61" s="51">
        <v>261364</v>
      </c>
      <c r="CD61" s="48">
        <v>0</v>
      </c>
      <c r="CE61" s="48">
        <v>0</v>
      </c>
      <c r="CF61" s="48">
        <v>133623</v>
      </c>
      <c r="CG61" s="48">
        <v>23759</v>
      </c>
      <c r="CH61" s="82">
        <v>87867</v>
      </c>
      <c r="CI61" s="93">
        <v>572182</v>
      </c>
      <c r="CJ61" s="73"/>
      <c r="CK61" s="355">
        <v>0</v>
      </c>
      <c r="CL61" s="355">
        <v>0</v>
      </c>
      <c r="CM61" s="356">
        <v>0</v>
      </c>
      <c r="CN61" s="356">
        <v>0</v>
      </c>
      <c r="CO61" s="356">
        <v>0</v>
      </c>
      <c r="CP61" s="356">
        <v>0</v>
      </c>
    </row>
    <row r="62" spans="1:94" ht="19.5" x14ac:dyDescent="0.25">
      <c r="A62" s="30" t="s">
        <v>758</v>
      </c>
      <c r="B62" s="42" t="s">
        <v>53</v>
      </c>
      <c r="C62" s="43" t="s">
        <v>164</v>
      </c>
      <c r="D62" s="51">
        <v>0</v>
      </c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87.997202506422099</v>
      </c>
      <c r="Q62" s="48">
        <v>1.52857034843771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29.206868841892401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48">
        <v>6662.4147945315799</v>
      </c>
      <c r="BE62" s="48">
        <v>10539.558152559001</v>
      </c>
      <c r="BF62" s="48">
        <v>0</v>
      </c>
      <c r="BG62" s="48">
        <v>0</v>
      </c>
      <c r="BH62" s="48">
        <v>0</v>
      </c>
      <c r="BI62" s="48">
        <v>16529.926274343899</v>
      </c>
      <c r="BJ62" s="48">
        <v>28017.582420311399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4352.4705612157204</v>
      </c>
      <c r="BQ62" s="48">
        <v>798.44936877783596</v>
      </c>
      <c r="BR62" s="48">
        <v>422.27469496715798</v>
      </c>
      <c r="BS62" s="48">
        <v>0</v>
      </c>
      <c r="BT62" s="48">
        <v>0</v>
      </c>
      <c r="BU62" s="48">
        <v>1346.97838657022</v>
      </c>
      <c r="BV62" s="48">
        <v>0</v>
      </c>
      <c r="BW62" s="48">
        <v>5591.8264866634399</v>
      </c>
      <c r="BX62" s="48">
        <v>0</v>
      </c>
      <c r="BY62" s="48">
        <v>561.78621836299101</v>
      </c>
      <c r="BZ62" s="48">
        <v>0</v>
      </c>
      <c r="CA62" s="55">
        <v>0</v>
      </c>
      <c r="CB62" s="83">
        <v>74942</v>
      </c>
      <c r="CC62" s="51">
        <v>401330</v>
      </c>
      <c r="CD62" s="48">
        <v>0</v>
      </c>
      <c r="CE62" s="48">
        <v>0</v>
      </c>
      <c r="CF62" s="48">
        <v>106770</v>
      </c>
      <c r="CG62" s="48">
        <v>-3285</v>
      </c>
      <c r="CH62" s="82">
        <v>22500</v>
      </c>
      <c r="CI62" s="93">
        <v>602257</v>
      </c>
      <c r="CJ62" s="73"/>
      <c r="CK62" s="355">
        <v>0</v>
      </c>
      <c r="CL62" s="355">
        <v>0</v>
      </c>
      <c r="CM62" s="356">
        <v>0</v>
      </c>
      <c r="CN62" s="356">
        <v>0</v>
      </c>
      <c r="CO62" s="356">
        <v>0</v>
      </c>
      <c r="CP62" s="356">
        <v>0</v>
      </c>
    </row>
    <row r="63" spans="1:94" ht="19.5" x14ac:dyDescent="0.25">
      <c r="A63" s="30" t="s">
        <v>759</v>
      </c>
      <c r="B63" s="42" t="s">
        <v>54</v>
      </c>
      <c r="C63" s="43" t="s">
        <v>165</v>
      </c>
      <c r="D63" s="51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13.877725701787901</v>
      </c>
      <c r="P63" s="48">
        <v>0</v>
      </c>
      <c r="Q63" s="48">
        <v>0</v>
      </c>
      <c r="R63" s="48">
        <v>34.442258184880401</v>
      </c>
      <c r="S63" s="48">
        <v>4.6228916656275896</v>
      </c>
      <c r="T63" s="48">
        <v>0</v>
      </c>
      <c r="U63" s="48">
        <v>748.19040368566402</v>
      </c>
      <c r="V63" s="48">
        <v>0</v>
      </c>
      <c r="W63" s="48">
        <v>0.112211374198516</v>
      </c>
      <c r="X63" s="48">
        <v>20.8308920352295</v>
      </c>
      <c r="Y63" s="48">
        <v>0.36078321721015699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48.544067393572199</v>
      </c>
      <c r="AF63" s="48">
        <v>23.492920641703702</v>
      </c>
      <c r="AG63" s="48">
        <v>0</v>
      </c>
      <c r="AH63" s="48">
        <v>0</v>
      </c>
      <c r="AI63" s="48">
        <v>34.508553630349397</v>
      </c>
      <c r="AJ63" s="48">
        <v>0</v>
      </c>
      <c r="AK63" s="48">
        <v>231.04150657175899</v>
      </c>
      <c r="AL63" s="48">
        <v>1980.4537015066401</v>
      </c>
      <c r="AM63" s="48">
        <v>3.2932258303590598</v>
      </c>
      <c r="AN63" s="48">
        <v>0</v>
      </c>
      <c r="AO63" s="48">
        <v>1.21004529378627</v>
      </c>
      <c r="AP63" s="48">
        <v>523.22396190640904</v>
      </c>
      <c r="AQ63" s="48">
        <v>0</v>
      </c>
      <c r="AR63" s="48">
        <v>148.08923593194399</v>
      </c>
      <c r="AS63" s="48">
        <v>307.47596933211003</v>
      </c>
      <c r="AT63" s="48">
        <v>44.016916552257101</v>
      </c>
      <c r="AU63" s="48">
        <v>0</v>
      </c>
      <c r="AV63" s="48">
        <v>69.047481657993401</v>
      </c>
      <c r="AW63" s="48">
        <v>9.9682911790463908</v>
      </c>
      <c r="AX63" s="48">
        <v>99.960640861162304</v>
      </c>
      <c r="AY63" s="48">
        <v>46.039140089235801</v>
      </c>
      <c r="AZ63" s="48">
        <v>10.347319315263199</v>
      </c>
      <c r="BA63" s="48">
        <v>228.970181787565</v>
      </c>
      <c r="BB63" s="48">
        <v>211.390293553644</v>
      </c>
      <c r="BC63" s="48">
        <v>118.19955747900801</v>
      </c>
      <c r="BD63" s="48">
        <v>23.8554907408014</v>
      </c>
      <c r="BE63" s="48">
        <v>443.19483109963102</v>
      </c>
      <c r="BF63" s="48">
        <v>2473.5164339754501</v>
      </c>
      <c r="BG63" s="48">
        <v>0</v>
      </c>
      <c r="BH63" s="48">
        <v>406.28945592691298</v>
      </c>
      <c r="BI63" s="48">
        <v>423.05087786361503</v>
      </c>
      <c r="BJ63" s="48">
        <v>43963.399758769898</v>
      </c>
      <c r="BK63" s="48">
        <v>562.11862912662002</v>
      </c>
      <c r="BL63" s="48">
        <v>20.7631137983408</v>
      </c>
      <c r="BM63" s="48">
        <v>0</v>
      </c>
      <c r="BN63" s="48">
        <v>0</v>
      </c>
      <c r="BO63" s="48">
        <v>1488.7257498331101</v>
      </c>
      <c r="BP63" s="48">
        <v>379.03168355510297</v>
      </c>
      <c r="BQ63" s="48">
        <v>0</v>
      </c>
      <c r="BR63" s="48">
        <v>41.748976248919199</v>
      </c>
      <c r="BS63" s="48">
        <v>0</v>
      </c>
      <c r="BT63" s="48">
        <v>5753.8936113167902</v>
      </c>
      <c r="BU63" s="48">
        <v>23350.286737643801</v>
      </c>
      <c r="BV63" s="48">
        <v>1809.2049795017599</v>
      </c>
      <c r="BW63" s="48">
        <v>1287.13224219309</v>
      </c>
      <c r="BX63" s="48">
        <v>5536.8475654420099</v>
      </c>
      <c r="BY63" s="48">
        <v>5811.3701755663697</v>
      </c>
      <c r="BZ63" s="48">
        <v>7294.85951101931</v>
      </c>
      <c r="CA63" s="55">
        <v>0</v>
      </c>
      <c r="CB63" s="83">
        <v>106031</v>
      </c>
      <c r="CC63" s="51">
        <v>52898</v>
      </c>
      <c r="CD63" s="48">
        <v>0</v>
      </c>
      <c r="CE63" s="48">
        <v>0</v>
      </c>
      <c r="CF63" s="48">
        <v>2572</v>
      </c>
      <c r="CG63" s="48">
        <v>-6317</v>
      </c>
      <c r="CH63" s="82">
        <v>71047</v>
      </c>
      <c r="CI63" s="93">
        <v>226231</v>
      </c>
      <c r="CJ63" s="73"/>
      <c r="CK63" s="355">
        <v>0</v>
      </c>
      <c r="CL63" s="355">
        <v>0</v>
      </c>
      <c r="CM63" s="356">
        <v>0</v>
      </c>
      <c r="CN63" s="356">
        <v>0</v>
      </c>
      <c r="CO63" s="356">
        <v>0</v>
      </c>
      <c r="CP63" s="356">
        <v>0</v>
      </c>
    </row>
    <row r="64" spans="1:94" ht="19.5" x14ac:dyDescent="0.25">
      <c r="A64" s="30" t="s">
        <v>760</v>
      </c>
      <c r="B64" s="42" t="s">
        <v>55</v>
      </c>
      <c r="C64" s="43" t="s">
        <v>166</v>
      </c>
      <c r="D64" s="51">
        <v>5793</v>
      </c>
      <c r="E64" s="48">
        <v>7431</v>
      </c>
      <c r="F64" s="48">
        <v>2526</v>
      </c>
      <c r="G64" s="48">
        <v>3515</v>
      </c>
      <c r="H64" s="48">
        <v>15420</v>
      </c>
      <c r="I64" s="48">
        <v>12141</v>
      </c>
      <c r="J64" s="48">
        <v>4141</v>
      </c>
      <c r="K64" s="48">
        <v>24921</v>
      </c>
      <c r="L64" s="48">
        <v>2007</v>
      </c>
      <c r="M64" s="48">
        <v>25771</v>
      </c>
      <c r="N64" s="48">
        <v>1299</v>
      </c>
      <c r="O64" s="48">
        <v>20700</v>
      </c>
      <c r="P64" s="48">
        <v>16708</v>
      </c>
      <c r="Q64" s="48">
        <v>17208</v>
      </c>
      <c r="R64" s="48">
        <v>69494</v>
      </c>
      <c r="S64" s="48">
        <v>2756</v>
      </c>
      <c r="T64" s="48">
        <v>16318</v>
      </c>
      <c r="U64" s="48">
        <v>25334</v>
      </c>
      <c r="V64" s="48">
        <v>15546</v>
      </c>
      <c r="W64" s="48">
        <v>1221</v>
      </c>
      <c r="X64" s="48">
        <v>13661</v>
      </c>
      <c r="Y64" s="48">
        <v>9298</v>
      </c>
      <c r="Z64" s="48">
        <v>5872</v>
      </c>
      <c r="AA64" s="48">
        <v>601</v>
      </c>
      <c r="AB64" s="48">
        <v>2744</v>
      </c>
      <c r="AC64" s="48">
        <v>1420</v>
      </c>
      <c r="AD64" s="48">
        <v>8739</v>
      </c>
      <c r="AE64" s="48">
        <v>9993</v>
      </c>
      <c r="AF64" s="48">
        <v>13616</v>
      </c>
      <c r="AG64" s="48">
        <v>1261</v>
      </c>
      <c r="AH64" s="48">
        <v>4262</v>
      </c>
      <c r="AI64" s="48">
        <v>2268</v>
      </c>
      <c r="AJ64" s="48">
        <v>0</v>
      </c>
      <c r="AK64" s="48">
        <v>9959</v>
      </c>
      <c r="AL64" s="48">
        <v>14790</v>
      </c>
      <c r="AM64" s="48">
        <v>3460</v>
      </c>
      <c r="AN64" s="48">
        <v>4468</v>
      </c>
      <c r="AO64" s="48">
        <v>24265</v>
      </c>
      <c r="AP64" s="48">
        <v>5390</v>
      </c>
      <c r="AQ64" s="48">
        <v>6960</v>
      </c>
      <c r="AR64" s="48">
        <v>7642</v>
      </c>
      <c r="AS64" s="48">
        <v>4957</v>
      </c>
      <c r="AT64" s="48">
        <v>2574</v>
      </c>
      <c r="AU64" s="48">
        <v>2988</v>
      </c>
      <c r="AV64" s="48">
        <v>23066</v>
      </c>
      <c r="AW64" s="48">
        <v>9160</v>
      </c>
      <c r="AX64" s="48">
        <v>31652</v>
      </c>
      <c r="AY64" s="48">
        <v>44721</v>
      </c>
      <c r="AZ64" s="48">
        <v>6464</v>
      </c>
      <c r="BA64" s="48">
        <v>674</v>
      </c>
      <c r="BB64" s="48">
        <v>6503</v>
      </c>
      <c r="BC64" s="48">
        <v>2071</v>
      </c>
      <c r="BD64" s="48">
        <v>2895</v>
      </c>
      <c r="BE64" s="48">
        <v>4694</v>
      </c>
      <c r="BF64" s="48">
        <v>6493</v>
      </c>
      <c r="BG64" s="48">
        <v>1249840</v>
      </c>
      <c r="BH64" s="48">
        <v>47464</v>
      </c>
      <c r="BI64" s="48">
        <v>24866</v>
      </c>
      <c r="BJ64" s="48">
        <v>379232</v>
      </c>
      <c r="BK64" s="48">
        <v>82250</v>
      </c>
      <c r="BL64" s="48">
        <v>1654</v>
      </c>
      <c r="BM64" s="48">
        <v>21569</v>
      </c>
      <c r="BN64" s="48">
        <v>66197</v>
      </c>
      <c r="BO64" s="48">
        <v>57677</v>
      </c>
      <c r="BP64" s="48">
        <v>9048</v>
      </c>
      <c r="BQ64" s="48">
        <v>1180</v>
      </c>
      <c r="BR64" s="48">
        <v>697</v>
      </c>
      <c r="BS64" s="48">
        <v>126368</v>
      </c>
      <c r="BT64" s="48">
        <v>139237</v>
      </c>
      <c r="BU64" s="48">
        <v>36269</v>
      </c>
      <c r="BV64" s="48">
        <v>27486</v>
      </c>
      <c r="BW64" s="48">
        <v>14035</v>
      </c>
      <c r="BX64" s="48">
        <v>52024</v>
      </c>
      <c r="BY64" s="48">
        <v>19984</v>
      </c>
      <c r="BZ64" s="48">
        <v>74519</v>
      </c>
      <c r="CA64" s="55">
        <v>0</v>
      </c>
      <c r="CB64" s="83">
        <v>3021427</v>
      </c>
      <c r="CC64" s="51">
        <v>643020</v>
      </c>
      <c r="CD64" s="48">
        <v>0</v>
      </c>
      <c r="CE64" s="48">
        <v>0</v>
      </c>
      <c r="CF64" s="48">
        <v>0</v>
      </c>
      <c r="CG64" s="48">
        <v>0</v>
      </c>
      <c r="CH64" s="82">
        <v>2413</v>
      </c>
      <c r="CI64" s="93">
        <v>3666860</v>
      </c>
      <c r="CJ64" s="73"/>
      <c r="CK64" s="355">
        <v>0</v>
      </c>
      <c r="CL64" s="355">
        <v>0</v>
      </c>
      <c r="CM64" s="356">
        <v>0</v>
      </c>
      <c r="CN64" s="356">
        <v>0</v>
      </c>
      <c r="CO64" s="356">
        <v>0</v>
      </c>
      <c r="CP64" s="356">
        <v>0</v>
      </c>
    </row>
    <row r="65" spans="1:94" ht="19.5" x14ac:dyDescent="0.25">
      <c r="A65" s="30" t="s">
        <v>761</v>
      </c>
      <c r="B65" s="42" t="s">
        <v>56</v>
      </c>
      <c r="C65" s="43" t="s">
        <v>167</v>
      </c>
      <c r="D65" s="51">
        <v>678.54257412029904</v>
      </c>
      <c r="E65" s="48">
        <v>2170.7529627659401</v>
      </c>
      <c r="F65" s="48">
        <v>1849.95203230792</v>
      </c>
      <c r="G65" s="48">
        <v>1194.7404349481999</v>
      </c>
      <c r="H65" s="48">
        <v>8111.4029204294702</v>
      </c>
      <c r="I65" s="48">
        <v>9694.0208440223705</v>
      </c>
      <c r="J65" s="48">
        <v>2375.8711334527402</v>
      </c>
      <c r="K65" s="48">
        <v>22207.201379948601</v>
      </c>
      <c r="L65" s="48">
        <v>1079.05767517698</v>
      </c>
      <c r="M65" s="48">
        <v>1352.2245280821401</v>
      </c>
      <c r="N65" s="48">
        <v>79.714170598659706</v>
      </c>
      <c r="O65" s="48">
        <v>7112.0594158511503</v>
      </c>
      <c r="P65" s="48">
        <v>1188.90769075806</v>
      </c>
      <c r="Q65" s="48">
        <v>10.693364348600699</v>
      </c>
      <c r="R65" s="48">
        <v>1096.55590774742</v>
      </c>
      <c r="S65" s="48">
        <v>104.017271390934</v>
      </c>
      <c r="T65" s="48">
        <v>1407.6355978885299</v>
      </c>
      <c r="U65" s="48">
        <v>20290.172789454002</v>
      </c>
      <c r="V65" s="48">
        <v>387.87748864469802</v>
      </c>
      <c r="W65" s="48">
        <v>57.355317869767397</v>
      </c>
      <c r="X65" s="48">
        <v>4045.0080958661401</v>
      </c>
      <c r="Y65" s="48">
        <v>532.72396936665302</v>
      </c>
      <c r="Z65" s="48">
        <v>78.742046566968696</v>
      </c>
      <c r="AA65" s="48">
        <v>106.933643486007</v>
      </c>
      <c r="AB65" s="48">
        <v>457.870418926448</v>
      </c>
      <c r="AC65" s="48">
        <v>71.937178345131898</v>
      </c>
      <c r="AD65" s="48">
        <v>346.07615528198602</v>
      </c>
      <c r="AE65" s="48">
        <v>529.80759727157999</v>
      </c>
      <c r="AF65" s="48">
        <v>2983.4486532595902</v>
      </c>
      <c r="AG65" s="48">
        <v>292.60933353898298</v>
      </c>
      <c r="AH65" s="48">
        <v>4439.6904527326697</v>
      </c>
      <c r="AI65" s="48">
        <v>7590.3444394431099</v>
      </c>
      <c r="AJ65" s="48">
        <v>0</v>
      </c>
      <c r="AK65" s="48">
        <v>706.73417103933696</v>
      </c>
      <c r="AL65" s="48">
        <v>972.12403169097195</v>
      </c>
      <c r="AM65" s="48">
        <v>231.36551954245101</v>
      </c>
      <c r="AN65" s="48">
        <v>756.31249665557596</v>
      </c>
      <c r="AO65" s="48">
        <v>2314.6273194562</v>
      </c>
      <c r="AP65" s="48">
        <v>1419.30108626882</v>
      </c>
      <c r="AQ65" s="48">
        <v>484.11776778210401</v>
      </c>
      <c r="AR65" s="48">
        <v>855.46914788805498</v>
      </c>
      <c r="AS65" s="48">
        <v>1525.26260572314</v>
      </c>
      <c r="AT65" s="48">
        <v>632.85274463082305</v>
      </c>
      <c r="AU65" s="48">
        <v>756.31249665557596</v>
      </c>
      <c r="AV65" s="48">
        <v>1920.9170866213601</v>
      </c>
      <c r="AW65" s="48">
        <v>1083.91829533543</v>
      </c>
      <c r="AX65" s="48">
        <v>4146.1089951619997</v>
      </c>
      <c r="AY65" s="48">
        <v>127240.342384</v>
      </c>
      <c r="AZ65" s="48">
        <v>885.60499287047605</v>
      </c>
      <c r="BA65" s="48">
        <v>189.56418617974001</v>
      </c>
      <c r="BB65" s="48">
        <v>630.90849656744103</v>
      </c>
      <c r="BC65" s="48">
        <v>307.19119401434699</v>
      </c>
      <c r="BD65" s="48">
        <v>152.623472975483</v>
      </c>
      <c r="BE65" s="48">
        <v>440.37218635600999</v>
      </c>
      <c r="BF65" s="48">
        <v>382.04474445455202</v>
      </c>
      <c r="BG65" s="48">
        <v>4795.4878483315697</v>
      </c>
      <c r="BH65" s="48">
        <v>165889.077511938</v>
      </c>
      <c r="BI65" s="48">
        <v>9803.8708596034503</v>
      </c>
      <c r="BJ65" s="48">
        <v>7206.3554469251803</v>
      </c>
      <c r="BK65" s="48">
        <v>10029.403634955799</v>
      </c>
      <c r="BL65" s="48">
        <v>5228.0830424340502</v>
      </c>
      <c r="BM65" s="48">
        <v>9285.7287507121691</v>
      </c>
      <c r="BN65" s="48">
        <v>2932.8982036116599</v>
      </c>
      <c r="BO65" s="48">
        <v>1121.8311325713801</v>
      </c>
      <c r="BP65" s="48">
        <v>0</v>
      </c>
      <c r="BQ65" s="48">
        <v>0</v>
      </c>
      <c r="BR65" s="48">
        <v>0</v>
      </c>
      <c r="BS65" s="48">
        <v>42859.976433223303</v>
      </c>
      <c r="BT65" s="48">
        <v>15692.0261195557</v>
      </c>
      <c r="BU65" s="48">
        <v>17331.999361018301</v>
      </c>
      <c r="BV65" s="48">
        <v>17069.5258724618</v>
      </c>
      <c r="BW65" s="48">
        <v>11255.252038918101</v>
      </c>
      <c r="BX65" s="48">
        <v>24972.894250109399</v>
      </c>
      <c r="BY65" s="48">
        <v>6362.5517874174102</v>
      </c>
      <c r="BZ65" s="48">
        <v>13879.014800452</v>
      </c>
      <c r="CA65" s="55">
        <v>0</v>
      </c>
      <c r="CB65" s="83">
        <v>617674</v>
      </c>
      <c r="CC65" s="51">
        <v>327942</v>
      </c>
      <c r="CD65" s="48">
        <v>0</v>
      </c>
      <c r="CE65" s="48">
        <v>183</v>
      </c>
      <c r="CF65" s="48">
        <v>0</v>
      </c>
      <c r="CG65" s="48">
        <v>7689</v>
      </c>
      <c r="CH65" s="82">
        <v>180372</v>
      </c>
      <c r="CI65" s="93">
        <v>1133860</v>
      </c>
      <c r="CJ65" s="73"/>
      <c r="CK65" s="355">
        <v>0</v>
      </c>
      <c r="CL65" s="355">
        <v>0</v>
      </c>
      <c r="CM65" s="356">
        <v>0</v>
      </c>
      <c r="CN65" s="356">
        <v>0</v>
      </c>
      <c r="CO65" s="356">
        <v>0</v>
      </c>
      <c r="CP65" s="356">
        <v>0</v>
      </c>
    </row>
    <row r="66" spans="1:94" ht="19.5" x14ac:dyDescent="0.25">
      <c r="A66" s="30" t="s">
        <v>762</v>
      </c>
      <c r="B66" s="42" t="s">
        <v>57</v>
      </c>
      <c r="C66" s="43" t="s">
        <v>168</v>
      </c>
      <c r="D66" s="51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95077.684810805004</v>
      </c>
      <c r="Q66" s="48">
        <v>725.84131614447199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337.84902678874602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31896.602828995699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8">
        <v>0</v>
      </c>
      <c r="BE66" s="48">
        <v>0</v>
      </c>
      <c r="BF66" s="48">
        <v>0</v>
      </c>
      <c r="BG66" s="48">
        <v>0</v>
      </c>
      <c r="BH66" s="48">
        <v>0</v>
      </c>
      <c r="BI66" s="48">
        <v>275486.769850315</v>
      </c>
      <c r="BJ66" s="48">
        <v>0</v>
      </c>
      <c r="BK66" s="48">
        <v>45532.774741482099</v>
      </c>
      <c r="BL66" s="48">
        <v>0</v>
      </c>
      <c r="BM66" s="48">
        <v>0</v>
      </c>
      <c r="BN66" s="48">
        <v>0</v>
      </c>
      <c r="BO66" s="48">
        <v>0</v>
      </c>
      <c r="BP66" s="48">
        <v>0</v>
      </c>
      <c r="BQ66" s="48">
        <v>0</v>
      </c>
      <c r="BR66" s="48">
        <v>0</v>
      </c>
      <c r="BS66" s="48">
        <v>268641.35780336999</v>
      </c>
      <c r="BT66" s="48">
        <v>0</v>
      </c>
      <c r="BU66" s="48">
        <v>0</v>
      </c>
      <c r="BV66" s="48">
        <v>0</v>
      </c>
      <c r="BW66" s="48">
        <v>0</v>
      </c>
      <c r="BX66" s="48">
        <v>0</v>
      </c>
      <c r="BY66" s="48">
        <v>0</v>
      </c>
      <c r="BZ66" s="48">
        <v>44558.119622099301</v>
      </c>
      <c r="CA66" s="55">
        <v>0</v>
      </c>
      <c r="CB66" s="83">
        <v>762257</v>
      </c>
      <c r="CC66" s="51">
        <v>126883</v>
      </c>
      <c r="CD66" s="48">
        <v>0</v>
      </c>
      <c r="CE66" s="48">
        <v>0</v>
      </c>
      <c r="CF66" s="48">
        <v>10037135</v>
      </c>
      <c r="CG66" s="48">
        <v>163968</v>
      </c>
      <c r="CH66" s="82">
        <v>230</v>
      </c>
      <c r="CI66" s="93">
        <v>11090473</v>
      </c>
      <c r="CJ66" s="73"/>
      <c r="CK66" s="355">
        <v>0</v>
      </c>
      <c r="CL66" s="355">
        <v>0</v>
      </c>
      <c r="CM66" s="356">
        <v>0</v>
      </c>
      <c r="CN66" s="356">
        <v>0</v>
      </c>
      <c r="CO66" s="356">
        <v>0</v>
      </c>
      <c r="CP66" s="356">
        <v>0</v>
      </c>
    </row>
    <row r="67" spans="1:94" ht="19.5" x14ac:dyDescent="0.25">
      <c r="A67" s="30" t="s">
        <v>763</v>
      </c>
      <c r="B67" s="42" t="s">
        <v>58</v>
      </c>
      <c r="C67" s="43" t="s">
        <v>169</v>
      </c>
      <c r="D67" s="51">
        <v>34733.2572286781</v>
      </c>
      <c r="E67" s="48">
        <v>45534.432998935197</v>
      </c>
      <c r="F67" s="48">
        <v>104047.346575745</v>
      </c>
      <c r="G67" s="48">
        <v>16520.5905018999</v>
      </c>
      <c r="H67" s="48">
        <v>355814.27563059598</v>
      </c>
      <c r="I67" s="48">
        <v>55086.813938284897</v>
      </c>
      <c r="J67" s="48">
        <v>81532.761199577304</v>
      </c>
      <c r="K67" s="48">
        <v>216677.31968555</v>
      </c>
      <c r="L67" s="48">
        <v>64476.712935652897</v>
      </c>
      <c r="M67" s="48">
        <v>258472.77534150699</v>
      </c>
      <c r="N67" s="48">
        <v>15572.695431521301</v>
      </c>
      <c r="O67" s="48">
        <v>1060609.7997486</v>
      </c>
      <c r="P67" s="48">
        <v>143132.12352744001</v>
      </c>
      <c r="Q67" s="48">
        <v>46357.326904000402</v>
      </c>
      <c r="R67" s="48">
        <v>91168.786241604699</v>
      </c>
      <c r="S67" s="48">
        <v>10775.240150482001</v>
      </c>
      <c r="T67" s="48">
        <v>433837.19317448803</v>
      </c>
      <c r="U67" s="48">
        <v>656060.21108112705</v>
      </c>
      <c r="V67" s="48">
        <v>1557023.2746257901</v>
      </c>
      <c r="W67" s="48">
        <v>425444.73898468597</v>
      </c>
      <c r="X67" s="48">
        <v>257989.27246177301</v>
      </c>
      <c r="Y67" s="48">
        <v>68054.037555067494</v>
      </c>
      <c r="Z67" s="48">
        <v>526316.897565839</v>
      </c>
      <c r="AA67" s="48">
        <v>117508.311358989</v>
      </c>
      <c r="AB67" s="48">
        <v>125319.217338966</v>
      </c>
      <c r="AC67" s="48">
        <v>38670.284906972403</v>
      </c>
      <c r="AD67" s="48">
        <v>58760.458021986102</v>
      </c>
      <c r="AE67" s="48">
        <v>472213.17647476401</v>
      </c>
      <c r="AF67" s="48">
        <v>208143.45067162099</v>
      </c>
      <c r="AG67" s="48">
        <v>41481.535081440001</v>
      </c>
      <c r="AH67" s="48">
        <v>73726.503416895895</v>
      </c>
      <c r="AI67" s="48">
        <v>45906.0493384949</v>
      </c>
      <c r="AJ67" s="48">
        <v>0</v>
      </c>
      <c r="AK67" s="48">
        <v>55584.962771520703</v>
      </c>
      <c r="AL67" s="48">
        <v>78156.429256838295</v>
      </c>
      <c r="AM67" s="48">
        <v>30289.9390100491</v>
      </c>
      <c r="AN67" s="48">
        <v>78844.270386442804</v>
      </c>
      <c r="AO67" s="48">
        <v>136344.70571225599</v>
      </c>
      <c r="AP67" s="48">
        <v>36332.194919466798</v>
      </c>
      <c r="AQ67" s="48">
        <v>337832.88830754103</v>
      </c>
      <c r="AR67" s="48">
        <v>61290.525385407702</v>
      </c>
      <c r="AS67" s="48">
        <v>108785.248844891</v>
      </c>
      <c r="AT67" s="48">
        <v>52490.643258553602</v>
      </c>
      <c r="AU67" s="48">
        <v>20539.194535819901</v>
      </c>
      <c r="AV67" s="48">
        <v>139424.09533170401</v>
      </c>
      <c r="AW67" s="48">
        <v>20190.843552563001</v>
      </c>
      <c r="AX67" s="48">
        <v>67348.605441521606</v>
      </c>
      <c r="AY67" s="48">
        <v>73463.818066190201</v>
      </c>
      <c r="AZ67" s="48">
        <v>72584.047921737001</v>
      </c>
      <c r="BA67" s="48">
        <v>14117.592027352001</v>
      </c>
      <c r="BB67" s="48">
        <v>49225.509103792298</v>
      </c>
      <c r="BC67" s="48">
        <v>14694.64070921</v>
      </c>
      <c r="BD67" s="48">
        <v>85775.314629358196</v>
      </c>
      <c r="BE67" s="48">
        <v>44639.559297223401</v>
      </c>
      <c r="BF67" s="48">
        <v>81580.765308871094</v>
      </c>
      <c r="BG67" s="48">
        <v>121422.7748896</v>
      </c>
      <c r="BH67" s="48">
        <v>58935.617199954198</v>
      </c>
      <c r="BI67" s="48">
        <v>650092.37140357995</v>
      </c>
      <c r="BJ67" s="48">
        <v>431079.52684781799</v>
      </c>
      <c r="BK67" s="48">
        <v>1334630.29632281</v>
      </c>
      <c r="BL67" s="48">
        <v>11060.318005748801</v>
      </c>
      <c r="BM67" s="48">
        <v>26666.582795012499</v>
      </c>
      <c r="BN67" s="48">
        <v>217630.08844224899</v>
      </c>
      <c r="BO67" s="48">
        <v>70508.416486584101</v>
      </c>
      <c r="BP67" s="48">
        <v>55174.924058880402</v>
      </c>
      <c r="BQ67" s="48">
        <v>52339.846950100597</v>
      </c>
      <c r="BR67" s="48">
        <v>5345.6399918269699</v>
      </c>
      <c r="BS67" s="48">
        <v>11106.286363807199</v>
      </c>
      <c r="BT67" s="48">
        <v>114009.128671571</v>
      </c>
      <c r="BU67" s="48">
        <v>149020.62103726499</v>
      </c>
      <c r="BV67" s="48">
        <v>94306.135374249803</v>
      </c>
      <c r="BW67" s="48">
        <v>62411.2277829257</v>
      </c>
      <c r="BX67" s="48">
        <v>168474.67534214901</v>
      </c>
      <c r="BY67" s="48">
        <v>226467.71122288</v>
      </c>
      <c r="BZ67" s="48">
        <v>83360.146933711701</v>
      </c>
      <c r="CA67" s="55">
        <v>0</v>
      </c>
      <c r="CB67" s="83">
        <v>13310545</v>
      </c>
      <c r="CC67" s="51">
        <v>14823136</v>
      </c>
      <c r="CD67" s="48">
        <v>0</v>
      </c>
      <c r="CE67" s="48">
        <v>0</v>
      </c>
      <c r="CF67" s="48">
        <v>2632967</v>
      </c>
      <c r="CG67" s="48">
        <v>0</v>
      </c>
      <c r="CH67" s="82">
        <v>8770</v>
      </c>
      <c r="CI67" s="93">
        <v>30775418</v>
      </c>
      <c r="CJ67" s="73"/>
      <c r="CK67" s="355">
        <v>0</v>
      </c>
      <c r="CL67" s="355">
        <v>0</v>
      </c>
      <c r="CM67" s="356">
        <v>0</v>
      </c>
      <c r="CN67" s="356">
        <v>0</v>
      </c>
      <c r="CO67" s="356">
        <v>0</v>
      </c>
      <c r="CP67" s="356">
        <v>0</v>
      </c>
    </row>
    <row r="68" spans="1:94" ht="19.5" x14ac:dyDescent="0.25">
      <c r="A68" s="30" t="s">
        <v>764</v>
      </c>
      <c r="B68" s="42" t="s">
        <v>59</v>
      </c>
      <c r="C68" s="43" t="s">
        <v>170</v>
      </c>
      <c r="D68" s="51">
        <v>54697.905788806696</v>
      </c>
      <c r="E68" s="48">
        <v>90832.135592013699</v>
      </c>
      <c r="F68" s="48">
        <v>36617.5504225451</v>
      </c>
      <c r="G68" s="48">
        <v>27079.836642413</v>
      </c>
      <c r="H68" s="48">
        <v>475349.943790633</v>
      </c>
      <c r="I68" s="48">
        <v>95218.408904980897</v>
      </c>
      <c r="J68" s="48">
        <v>28571.930401494999</v>
      </c>
      <c r="K68" s="48">
        <v>157655.55137105001</v>
      </c>
      <c r="L68" s="48">
        <v>15491.4120301244</v>
      </c>
      <c r="M68" s="48">
        <v>68218.849006622098</v>
      </c>
      <c r="N68" s="48">
        <v>59412.176128277599</v>
      </c>
      <c r="O68" s="48">
        <v>39248.499026953898</v>
      </c>
      <c r="P68" s="48">
        <v>206884.86606151899</v>
      </c>
      <c r="Q68" s="48">
        <v>175182.98205324099</v>
      </c>
      <c r="R68" s="48">
        <v>248869.769843296</v>
      </c>
      <c r="S68" s="48">
        <v>24473.4376870919</v>
      </c>
      <c r="T68" s="48">
        <v>36130.858461845499</v>
      </c>
      <c r="U68" s="48">
        <v>257563.23618723001</v>
      </c>
      <c r="V68" s="48">
        <v>13171.3163815565</v>
      </c>
      <c r="W68" s="48">
        <v>3253.0432121113399</v>
      </c>
      <c r="X68" s="48">
        <v>68793.944258061601</v>
      </c>
      <c r="Y68" s="48">
        <v>4266.9682318167797</v>
      </c>
      <c r="Z68" s="48">
        <v>4063.6913345500002</v>
      </c>
      <c r="AA68" s="48">
        <v>3597.8991112585099</v>
      </c>
      <c r="AB68" s="48">
        <v>14215.588213999999</v>
      </c>
      <c r="AC68" s="48">
        <v>2966.21563425775</v>
      </c>
      <c r="AD68" s="48">
        <v>2628.2165034499799</v>
      </c>
      <c r="AE68" s="48">
        <v>35667.983959612902</v>
      </c>
      <c r="AF68" s="48">
        <v>56594.433315741102</v>
      </c>
      <c r="AG68" s="48">
        <v>3407.6168686378201</v>
      </c>
      <c r="AH68" s="48">
        <v>29256.470244202901</v>
      </c>
      <c r="AI68" s="48">
        <v>36855.745848021099</v>
      </c>
      <c r="AJ68" s="48">
        <v>0</v>
      </c>
      <c r="AK68" s="48">
        <v>8773.7320913365493</v>
      </c>
      <c r="AL68" s="48">
        <v>4934.7071277619998</v>
      </c>
      <c r="AM68" s="48">
        <v>4521.7908697315097</v>
      </c>
      <c r="AN68" s="48">
        <v>76794.958278732796</v>
      </c>
      <c r="AO68" s="48">
        <v>271318.91024520103</v>
      </c>
      <c r="AP68" s="48">
        <v>14100.7856661522</v>
      </c>
      <c r="AQ68" s="48">
        <v>84741.834030430298</v>
      </c>
      <c r="AR68" s="48">
        <v>38984.922496668398</v>
      </c>
      <c r="AS68" s="48">
        <v>39258.701585593903</v>
      </c>
      <c r="AT68" s="48">
        <v>5994.2931232296896</v>
      </c>
      <c r="AU68" s="48">
        <v>8520.8145545736497</v>
      </c>
      <c r="AV68" s="48">
        <v>56781.276188520103</v>
      </c>
      <c r="AW68" s="48">
        <v>21407.182662859199</v>
      </c>
      <c r="AX68" s="48">
        <v>105515.348469209</v>
      </c>
      <c r="AY68" s="48">
        <v>50081.2973005331</v>
      </c>
      <c r="AZ68" s="48">
        <v>33850.346466733099</v>
      </c>
      <c r="BA68" s="48">
        <v>4763.1316160236802</v>
      </c>
      <c r="BB68" s="48">
        <v>15636.828109796401</v>
      </c>
      <c r="BC68" s="48">
        <v>3196.3630745179698</v>
      </c>
      <c r="BD68" s="48">
        <v>8198.6977323200299</v>
      </c>
      <c r="BE68" s="48">
        <v>11586.6671573976</v>
      </c>
      <c r="BF68" s="48">
        <v>35649.591494484899</v>
      </c>
      <c r="BG68" s="48">
        <v>25919.5193393892</v>
      </c>
      <c r="BH68" s="48">
        <v>31923.3587091585</v>
      </c>
      <c r="BI68" s="48">
        <v>167966.916297852</v>
      </c>
      <c r="BJ68" s="48">
        <v>2963770.60164937</v>
      </c>
      <c r="BK68" s="48">
        <v>933629.045483239</v>
      </c>
      <c r="BL68" s="48">
        <v>81976.790660454499</v>
      </c>
      <c r="BM68" s="48">
        <v>10955.877747565801</v>
      </c>
      <c r="BN68" s="48">
        <v>34126.293942659198</v>
      </c>
      <c r="BO68" s="48">
        <v>56303.865415600398</v>
      </c>
      <c r="BP68" s="48">
        <v>61200.953045613503</v>
      </c>
      <c r="BQ68" s="48">
        <v>6403.8305230956203</v>
      </c>
      <c r="BR68" s="48">
        <v>8778.0883250969</v>
      </c>
      <c r="BS68" s="48">
        <v>54382.5609180795</v>
      </c>
      <c r="BT68" s="48">
        <v>569023.92009861604</v>
      </c>
      <c r="BU68" s="48">
        <v>30715.937634392601</v>
      </c>
      <c r="BV68" s="48">
        <v>76985.778362594705</v>
      </c>
      <c r="BW68" s="48">
        <v>12289.1286403335</v>
      </c>
      <c r="BX68" s="48">
        <v>30159.296390303101</v>
      </c>
      <c r="BY68" s="48">
        <v>6485.8660103614302</v>
      </c>
      <c r="BZ68" s="48">
        <v>107405.707946997</v>
      </c>
      <c r="CA68" s="55">
        <v>0</v>
      </c>
      <c r="CB68" s="83">
        <v>8551254</v>
      </c>
      <c r="CC68" s="51">
        <v>3445122</v>
      </c>
      <c r="CD68" s="48">
        <v>0</v>
      </c>
      <c r="CE68" s="48">
        <v>0</v>
      </c>
      <c r="CF68" s="48">
        <v>0</v>
      </c>
      <c r="CG68" s="48">
        <v>0</v>
      </c>
      <c r="CH68" s="82">
        <v>814588</v>
      </c>
      <c r="CI68" s="93">
        <v>12810964</v>
      </c>
      <c r="CJ68" s="73"/>
      <c r="CK68" s="355">
        <v>0</v>
      </c>
      <c r="CL68" s="355">
        <v>0</v>
      </c>
      <c r="CM68" s="356">
        <v>0</v>
      </c>
      <c r="CN68" s="356">
        <v>0</v>
      </c>
      <c r="CO68" s="356">
        <v>0</v>
      </c>
      <c r="CP68" s="356">
        <v>0</v>
      </c>
    </row>
    <row r="69" spans="1:94" ht="19.5" x14ac:dyDescent="0.25">
      <c r="A69" s="30" t="s">
        <v>765</v>
      </c>
      <c r="B69" s="42" t="s">
        <v>60</v>
      </c>
      <c r="C69" s="43" t="s">
        <v>171</v>
      </c>
      <c r="D69" s="51">
        <v>24.799953453971298</v>
      </c>
      <c r="E69" s="48">
        <v>2079.8568246056602</v>
      </c>
      <c r="F69" s="48">
        <v>65.199905395306303</v>
      </c>
      <c r="G69" s="48">
        <v>10.064486722005199</v>
      </c>
      <c r="H69" s="48">
        <v>2531.0905029288701</v>
      </c>
      <c r="I69" s="48">
        <v>1892.1299885629301</v>
      </c>
      <c r="J69" s="48">
        <v>74.671405997702706</v>
      </c>
      <c r="K69" s="48">
        <v>2038.00536585635</v>
      </c>
      <c r="L69" s="48">
        <v>0</v>
      </c>
      <c r="M69" s="48">
        <v>0</v>
      </c>
      <c r="N69" s="48">
        <v>0</v>
      </c>
      <c r="O69" s="48">
        <v>138.746025280906</v>
      </c>
      <c r="P69" s="48">
        <v>383.31422503717999</v>
      </c>
      <c r="Q69" s="48">
        <v>17.276502394307101</v>
      </c>
      <c r="R69" s="48">
        <v>0</v>
      </c>
      <c r="S69" s="48">
        <v>0</v>
      </c>
      <c r="T69" s="48">
        <v>1028.0423739795301</v>
      </c>
      <c r="U69" s="48">
        <v>3165.7622793740402</v>
      </c>
      <c r="V69" s="48">
        <v>65.001307621359999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114.493527555426</v>
      </c>
      <c r="AF69" s="48">
        <v>0</v>
      </c>
      <c r="AG69" s="48">
        <v>0</v>
      </c>
      <c r="AH69" s="48">
        <v>214.603583662408</v>
      </c>
      <c r="AI69" s="48">
        <v>550.24119321294097</v>
      </c>
      <c r="AJ69" s="48">
        <v>0</v>
      </c>
      <c r="AK69" s="48">
        <v>0</v>
      </c>
      <c r="AL69" s="48">
        <v>1126.61714766932</v>
      </c>
      <c r="AM69" s="48">
        <v>314.27658425340002</v>
      </c>
      <c r="AN69" s="48">
        <v>0</v>
      </c>
      <c r="AO69" s="48">
        <v>0</v>
      </c>
      <c r="AP69" s="48">
        <v>3023.2764093708201</v>
      </c>
      <c r="AQ69" s="48">
        <v>130.445533004933</v>
      </c>
      <c r="AR69" s="48">
        <v>333.68276174114698</v>
      </c>
      <c r="AS69" s="48">
        <v>3190.8545723075499</v>
      </c>
      <c r="AT69" s="48">
        <v>865.75088025839204</v>
      </c>
      <c r="AU69" s="48">
        <v>644.83745521118203</v>
      </c>
      <c r="AV69" s="48">
        <v>1878.15318150858</v>
      </c>
      <c r="AW69" s="48">
        <v>0</v>
      </c>
      <c r="AX69" s="48">
        <v>293.18699198119998</v>
      </c>
      <c r="AY69" s="48">
        <v>0</v>
      </c>
      <c r="AZ69" s="48">
        <v>591.99506298821802</v>
      </c>
      <c r="BA69" s="48">
        <v>421.027045891753</v>
      </c>
      <c r="BB69" s="48">
        <v>196.756318885985</v>
      </c>
      <c r="BC69" s="48">
        <v>192.063311597092</v>
      </c>
      <c r="BD69" s="48">
        <v>315.41188750295902</v>
      </c>
      <c r="BE69" s="48">
        <v>44.083109010550103</v>
      </c>
      <c r="BF69" s="48">
        <v>2653.8188254946999</v>
      </c>
      <c r="BG69" s="48">
        <v>0</v>
      </c>
      <c r="BH69" s="48">
        <v>0</v>
      </c>
      <c r="BI69" s="48">
        <v>963.00420250041702</v>
      </c>
      <c r="BJ69" s="48">
        <v>157346.239732341</v>
      </c>
      <c r="BK69" s="48">
        <v>23069.7607680771</v>
      </c>
      <c r="BL69" s="48">
        <v>12822.625854698101</v>
      </c>
      <c r="BM69" s="48">
        <v>0</v>
      </c>
      <c r="BN69" s="48">
        <v>0</v>
      </c>
      <c r="BO69" s="48">
        <v>0</v>
      </c>
      <c r="BP69" s="48">
        <v>12709.4440362279</v>
      </c>
      <c r="BQ69" s="48">
        <v>1616.38623518539</v>
      </c>
      <c r="BR69" s="48">
        <v>1311.8261792544099</v>
      </c>
      <c r="BS69" s="48">
        <v>1596.94363723008</v>
      </c>
      <c r="BT69" s="48">
        <v>20882.982678175798</v>
      </c>
      <c r="BU69" s="48">
        <v>1670.64360353559</v>
      </c>
      <c r="BV69" s="48">
        <v>4502.5421917315498</v>
      </c>
      <c r="BW69" s="48">
        <v>11.127500218832299</v>
      </c>
      <c r="BX69" s="48">
        <v>3910.3373927467401</v>
      </c>
      <c r="BY69" s="48">
        <v>88.8241340634127</v>
      </c>
      <c r="BZ69" s="48">
        <v>5032.7753236950402</v>
      </c>
      <c r="CA69" s="55">
        <v>0</v>
      </c>
      <c r="CB69" s="83">
        <v>278145</v>
      </c>
      <c r="CC69" s="51">
        <v>108775</v>
      </c>
      <c r="CD69" s="48">
        <v>0</v>
      </c>
      <c r="CE69" s="48">
        <v>0</v>
      </c>
      <c r="CF69" s="48">
        <v>0</v>
      </c>
      <c r="CG69" s="48">
        <v>0</v>
      </c>
      <c r="CH69" s="82">
        <v>3825</v>
      </c>
      <c r="CI69" s="93">
        <v>390745</v>
      </c>
      <c r="CJ69" s="73"/>
      <c r="CK69" s="355">
        <v>0</v>
      </c>
      <c r="CL69" s="355">
        <v>0</v>
      </c>
      <c r="CM69" s="356">
        <v>0</v>
      </c>
      <c r="CN69" s="356">
        <v>0</v>
      </c>
      <c r="CO69" s="356">
        <v>0</v>
      </c>
      <c r="CP69" s="356">
        <v>0</v>
      </c>
    </row>
    <row r="70" spans="1:94" ht="19.5" x14ac:dyDescent="0.25">
      <c r="A70" s="30" t="s">
        <v>766</v>
      </c>
      <c r="B70" s="42" t="s">
        <v>61</v>
      </c>
      <c r="C70" s="43" t="s">
        <v>172</v>
      </c>
      <c r="D70" s="51">
        <v>982.74895481189299</v>
      </c>
      <c r="E70" s="48">
        <v>96.979138187956494</v>
      </c>
      <c r="F70" s="48">
        <v>228.96881919076</v>
      </c>
      <c r="G70" s="48">
        <v>1096.32282777008</v>
      </c>
      <c r="H70" s="48">
        <v>5603.3850456914897</v>
      </c>
      <c r="I70" s="48">
        <v>2491.6135247510902</v>
      </c>
      <c r="J70" s="48">
        <v>362.12755307378899</v>
      </c>
      <c r="K70" s="48">
        <v>2441.48954611115</v>
      </c>
      <c r="L70" s="48">
        <v>330.813697998897</v>
      </c>
      <c r="M70" s="48">
        <v>0</v>
      </c>
      <c r="N70" s="48">
        <v>312.78599453842401</v>
      </c>
      <c r="O70" s="48">
        <v>174.08585139611</v>
      </c>
      <c r="P70" s="48">
        <v>2903.4748401129</v>
      </c>
      <c r="Q70" s="48">
        <v>102.544909975102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965.08143575044403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8">
        <v>0</v>
      </c>
      <c r="BF70" s="48">
        <v>0</v>
      </c>
      <c r="BG70" s="48">
        <v>0</v>
      </c>
      <c r="BH70" s="48">
        <v>0</v>
      </c>
      <c r="BI70" s="48">
        <v>5055.0928135875502</v>
      </c>
      <c r="BJ70" s="48">
        <v>21056.321689850301</v>
      </c>
      <c r="BK70" s="48">
        <v>23847.718360242601</v>
      </c>
      <c r="BL70" s="48">
        <v>320.14114932609903</v>
      </c>
      <c r="BM70" s="48">
        <v>0</v>
      </c>
      <c r="BN70" s="48">
        <v>0</v>
      </c>
      <c r="BO70" s="48">
        <v>0</v>
      </c>
      <c r="BP70" s="48">
        <v>12279.6995208143</v>
      </c>
      <c r="BQ70" s="48">
        <v>3353.89270142123</v>
      </c>
      <c r="BR70" s="48">
        <v>2547.1726164674201</v>
      </c>
      <c r="BS70" s="48">
        <v>9704.9386410048792</v>
      </c>
      <c r="BT70" s="48">
        <v>143833.424689034</v>
      </c>
      <c r="BU70" s="48">
        <v>31689.110816390701</v>
      </c>
      <c r="BV70" s="48">
        <v>21363.176295318699</v>
      </c>
      <c r="BW70" s="48">
        <v>3674.1569314410399</v>
      </c>
      <c r="BX70" s="48">
        <v>9220.2876607811304</v>
      </c>
      <c r="BY70" s="48">
        <v>3314.8386790539798</v>
      </c>
      <c r="BZ70" s="48">
        <v>21828.605295905701</v>
      </c>
      <c r="CA70" s="55">
        <v>0</v>
      </c>
      <c r="CB70" s="83">
        <v>331181</v>
      </c>
      <c r="CC70" s="51">
        <v>124043</v>
      </c>
      <c r="CD70" s="48">
        <v>0</v>
      </c>
      <c r="CE70" s="48">
        <v>0</v>
      </c>
      <c r="CF70" s="48">
        <v>0</v>
      </c>
      <c r="CG70" s="48">
        <v>0</v>
      </c>
      <c r="CH70" s="82">
        <v>0</v>
      </c>
      <c r="CI70" s="93">
        <v>455224</v>
      </c>
      <c r="CJ70" s="73"/>
      <c r="CK70" s="355">
        <v>0</v>
      </c>
      <c r="CL70" s="355">
        <v>0</v>
      </c>
      <c r="CM70" s="356">
        <v>0</v>
      </c>
      <c r="CN70" s="356">
        <v>0</v>
      </c>
      <c r="CO70" s="356">
        <v>0</v>
      </c>
      <c r="CP70" s="356">
        <v>0</v>
      </c>
    </row>
    <row r="71" spans="1:94" ht="19.5" x14ac:dyDescent="0.25">
      <c r="A71" s="30" t="s">
        <v>767</v>
      </c>
      <c r="B71" s="42" t="s">
        <v>62</v>
      </c>
      <c r="C71" s="43" t="s">
        <v>173</v>
      </c>
      <c r="D71" s="51">
        <v>0</v>
      </c>
      <c r="E71" s="48">
        <v>0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8638.0416409773807</v>
      </c>
      <c r="O71" s="48">
        <v>2251.67909578851</v>
      </c>
      <c r="P71" s="48">
        <v>213.30029672742199</v>
      </c>
      <c r="Q71" s="48">
        <v>4220.6458155848704</v>
      </c>
      <c r="R71" s="48">
        <v>60863.142057356803</v>
      </c>
      <c r="S71" s="48">
        <v>5591.7325120170899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71.1852132211243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8">
        <v>0</v>
      </c>
      <c r="BF71" s="48">
        <v>0</v>
      </c>
      <c r="BG71" s="48">
        <v>0</v>
      </c>
      <c r="BH71" s="48">
        <v>0</v>
      </c>
      <c r="BI71" s="48">
        <v>24770.980378748402</v>
      </c>
      <c r="BJ71" s="48">
        <v>69642.199702640995</v>
      </c>
      <c r="BK71" s="48">
        <v>51321.516817664196</v>
      </c>
      <c r="BL71" s="48">
        <v>2637.8475762159201</v>
      </c>
      <c r="BM71" s="48">
        <v>0</v>
      </c>
      <c r="BN71" s="48">
        <v>71.148495000715997</v>
      </c>
      <c r="BO71" s="48">
        <v>0</v>
      </c>
      <c r="BP71" s="48">
        <v>29634.991792059001</v>
      </c>
      <c r="BQ71" s="48">
        <v>9323.7715248913992</v>
      </c>
      <c r="BR71" s="48">
        <v>6553.6741689509499</v>
      </c>
      <c r="BS71" s="48">
        <v>28425.060923082401</v>
      </c>
      <c r="BT71" s="48">
        <v>176745.865355027</v>
      </c>
      <c r="BU71" s="48">
        <v>16883.4271687402</v>
      </c>
      <c r="BV71" s="48">
        <v>81607.187238573606</v>
      </c>
      <c r="BW71" s="48">
        <v>82848.733643150597</v>
      </c>
      <c r="BX71" s="48">
        <v>63126.3186565613</v>
      </c>
      <c r="BY71" s="48">
        <v>27746.071436390699</v>
      </c>
      <c r="BZ71" s="48">
        <v>54335.478490629197</v>
      </c>
      <c r="CA71" s="55">
        <v>0</v>
      </c>
      <c r="CB71" s="83">
        <v>807524</v>
      </c>
      <c r="CC71" s="51">
        <v>2046863</v>
      </c>
      <c r="CD71" s="48">
        <v>0</v>
      </c>
      <c r="CE71" s="48">
        <v>0</v>
      </c>
      <c r="CF71" s="48">
        <v>0</v>
      </c>
      <c r="CG71" s="48">
        <v>0</v>
      </c>
      <c r="CH71" s="82">
        <v>0</v>
      </c>
      <c r="CI71" s="93">
        <v>2854387</v>
      </c>
      <c r="CJ71" s="73"/>
      <c r="CK71" s="355">
        <v>0</v>
      </c>
      <c r="CL71" s="355">
        <v>0</v>
      </c>
      <c r="CM71" s="356">
        <v>0</v>
      </c>
      <c r="CN71" s="356">
        <v>0</v>
      </c>
      <c r="CO71" s="356">
        <v>0</v>
      </c>
      <c r="CP71" s="356">
        <v>0</v>
      </c>
    </row>
    <row r="72" spans="1:94" ht="19.5" x14ac:dyDescent="0.25">
      <c r="A72" s="30" t="s">
        <v>768</v>
      </c>
      <c r="B72" s="42" t="s">
        <v>63</v>
      </c>
      <c r="C72" s="43" t="s">
        <v>174</v>
      </c>
      <c r="D72" s="51">
        <v>1211.13967354948</v>
      </c>
      <c r="E72" s="48">
        <v>1366.87072061238</v>
      </c>
      <c r="F72" s="48">
        <v>1366.5947073613399</v>
      </c>
      <c r="G72" s="48">
        <v>1011.1530389649</v>
      </c>
      <c r="H72" s="48">
        <v>11270.727663416599</v>
      </c>
      <c r="I72" s="48">
        <v>11939.412737411199</v>
      </c>
      <c r="J72" s="48">
        <v>805.82749672241005</v>
      </c>
      <c r="K72" s="48">
        <v>12132.1535749545</v>
      </c>
      <c r="L72" s="48">
        <v>947.71009879282599</v>
      </c>
      <c r="M72" s="48">
        <v>2058.4598758278798</v>
      </c>
      <c r="N72" s="48">
        <v>926.81944104084096</v>
      </c>
      <c r="O72" s="48">
        <v>2770.5072623616002</v>
      </c>
      <c r="P72" s="48">
        <v>1307.39891340703</v>
      </c>
      <c r="Q72" s="48">
        <v>144.08811935949601</v>
      </c>
      <c r="R72" s="48">
        <v>22177.534325420202</v>
      </c>
      <c r="S72" s="48">
        <v>1820.5354004967701</v>
      </c>
      <c r="T72" s="48">
        <v>1943.45649195599</v>
      </c>
      <c r="U72" s="48">
        <v>7292.3473847370196</v>
      </c>
      <c r="V72" s="48">
        <v>185.20673216192901</v>
      </c>
      <c r="W72" s="48">
        <v>63.459669630509502</v>
      </c>
      <c r="X72" s="48">
        <v>4018.3975465148401</v>
      </c>
      <c r="Y72" s="48">
        <v>593.90638433362096</v>
      </c>
      <c r="Z72" s="48">
        <v>101.98608361037201</v>
      </c>
      <c r="AA72" s="48">
        <v>1742.8993386705799</v>
      </c>
      <c r="AB72" s="48">
        <v>1299.04163255958</v>
      </c>
      <c r="AC72" s="48">
        <v>227.24782100358399</v>
      </c>
      <c r="AD72" s="48">
        <v>74.364987898616405</v>
      </c>
      <c r="AE72" s="48">
        <v>1545.6148259783999</v>
      </c>
      <c r="AF72" s="48">
        <v>3837.50737460755</v>
      </c>
      <c r="AG72" s="48">
        <v>479.64334218127402</v>
      </c>
      <c r="AH72" s="48">
        <v>1963.3074712851901</v>
      </c>
      <c r="AI72" s="48">
        <v>5290.61191332622</v>
      </c>
      <c r="AJ72" s="48">
        <v>0</v>
      </c>
      <c r="AK72" s="48">
        <v>1530.84252440922</v>
      </c>
      <c r="AL72" s="48">
        <v>2472.4303591988</v>
      </c>
      <c r="AM72" s="48">
        <v>444.36267470588098</v>
      </c>
      <c r="AN72" s="48">
        <v>1993.2280211346799</v>
      </c>
      <c r="AO72" s="48">
        <v>17706.830025543699</v>
      </c>
      <c r="AP72" s="48">
        <v>11264.757175528801</v>
      </c>
      <c r="AQ72" s="48">
        <v>361.88713600724401</v>
      </c>
      <c r="AR72" s="48">
        <v>2535.5140692506602</v>
      </c>
      <c r="AS72" s="48">
        <v>4942.9109199905997</v>
      </c>
      <c r="AT72" s="48">
        <v>1084.1723779137899</v>
      </c>
      <c r="AU72" s="48">
        <v>620.83299963543402</v>
      </c>
      <c r="AV72" s="48">
        <v>3307.7397863953202</v>
      </c>
      <c r="AW72" s="48">
        <v>677.41303447550501</v>
      </c>
      <c r="AX72" s="48">
        <v>1785.95533981003</v>
      </c>
      <c r="AY72" s="48">
        <v>1413.2397224848401</v>
      </c>
      <c r="AZ72" s="48">
        <v>3504.1432606574399</v>
      </c>
      <c r="BA72" s="48">
        <v>1420.46800837517</v>
      </c>
      <c r="BB72" s="48">
        <v>1579.0567760178999</v>
      </c>
      <c r="BC72" s="48">
        <v>892.07066940558695</v>
      </c>
      <c r="BD72" s="48">
        <v>697.43558457339202</v>
      </c>
      <c r="BE72" s="48">
        <v>1245.9054881131799</v>
      </c>
      <c r="BF72" s="48">
        <v>6352.5202276870896</v>
      </c>
      <c r="BG72" s="48">
        <v>6086.0914592409899</v>
      </c>
      <c r="BH72" s="48">
        <v>7518.9904411623502</v>
      </c>
      <c r="BI72" s="48">
        <v>8440.5141488325607</v>
      </c>
      <c r="BJ72" s="48">
        <v>153400.64712819699</v>
      </c>
      <c r="BK72" s="48">
        <v>33213.268889585503</v>
      </c>
      <c r="BL72" s="48">
        <v>15643.044695778501</v>
      </c>
      <c r="BM72" s="48">
        <v>12776.562413984801</v>
      </c>
      <c r="BN72" s="48">
        <v>9044.8873067850309</v>
      </c>
      <c r="BO72" s="48">
        <v>1168239.3369809201</v>
      </c>
      <c r="BP72" s="48">
        <v>517282.47420852701</v>
      </c>
      <c r="BQ72" s="48">
        <v>19106.3313458946</v>
      </c>
      <c r="BR72" s="48">
        <v>28836.4633482559</v>
      </c>
      <c r="BS72" s="48">
        <v>28030.0273304824</v>
      </c>
      <c r="BT72" s="48">
        <v>283574.31055209198</v>
      </c>
      <c r="BU72" s="48">
        <v>46459.487980620899</v>
      </c>
      <c r="BV72" s="48">
        <v>57737.801640086102</v>
      </c>
      <c r="BW72" s="48">
        <v>12071.4716449592</v>
      </c>
      <c r="BX72" s="48">
        <v>25793.2396815432</v>
      </c>
      <c r="BY72" s="48">
        <v>13158.8146426493</v>
      </c>
      <c r="BZ72" s="48">
        <v>129795.585928931</v>
      </c>
      <c r="CA72" s="55">
        <v>0</v>
      </c>
      <c r="CB72" s="83">
        <v>2747959</v>
      </c>
      <c r="CC72" s="51">
        <v>1621201</v>
      </c>
      <c r="CD72" s="48">
        <v>0</v>
      </c>
      <c r="CE72" s="48">
        <v>0</v>
      </c>
      <c r="CF72" s="48">
        <v>178130</v>
      </c>
      <c r="CG72" s="48">
        <v>0</v>
      </c>
      <c r="CH72" s="82">
        <v>94854</v>
      </c>
      <c r="CI72" s="93">
        <v>4642144</v>
      </c>
      <c r="CJ72" s="73"/>
      <c r="CK72" s="355">
        <v>0</v>
      </c>
      <c r="CL72" s="355">
        <v>0</v>
      </c>
      <c r="CM72" s="356">
        <v>0</v>
      </c>
      <c r="CN72" s="356">
        <v>0</v>
      </c>
      <c r="CO72" s="356">
        <v>0</v>
      </c>
      <c r="CP72" s="356">
        <v>0</v>
      </c>
    </row>
    <row r="73" spans="1:94" ht="19.5" x14ac:dyDescent="0.25">
      <c r="A73" s="30" t="s">
        <v>769</v>
      </c>
      <c r="B73" s="42" t="s">
        <v>64</v>
      </c>
      <c r="C73" s="43" t="s">
        <v>175</v>
      </c>
      <c r="D73" s="51">
        <v>10688.7948937363</v>
      </c>
      <c r="E73" s="48">
        <v>7227.1870884313103</v>
      </c>
      <c r="F73" s="48">
        <v>6297.9372205476202</v>
      </c>
      <c r="G73" s="48">
        <v>4252.0373334463102</v>
      </c>
      <c r="H73" s="48">
        <v>22254.245411648099</v>
      </c>
      <c r="I73" s="48">
        <v>2063.7115577929098</v>
      </c>
      <c r="J73" s="48">
        <v>2213.4103900833502</v>
      </c>
      <c r="K73" s="48">
        <v>16103.8916916486</v>
      </c>
      <c r="L73" s="48">
        <v>2312.3829794702001</v>
      </c>
      <c r="M73" s="48">
        <v>25518.473032562299</v>
      </c>
      <c r="N73" s="48">
        <v>2299.48461187468</v>
      </c>
      <c r="O73" s="48">
        <v>87060.026386842699</v>
      </c>
      <c r="P73" s="48">
        <v>8211.7809301253601</v>
      </c>
      <c r="Q73" s="48">
        <v>1733.44319718734</v>
      </c>
      <c r="R73" s="48">
        <v>3169.1495869946698</v>
      </c>
      <c r="S73" s="48">
        <v>2724.6077558551501</v>
      </c>
      <c r="T73" s="48">
        <v>15922.9467807208</v>
      </c>
      <c r="U73" s="48">
        <v>33092.426673839102</v>
      </c>
      <c r="V73" s="48">
        <v>78.535536857304294</v>
      </c>
      <c r="W73" s="48">
        <v>23949.496047037901</v>
      </c>
      <c r="X73" s="48">
        <v>12655.6121633978</v>
      </c>
      <c r="Y73" s="48">
        <v>5237.3917624790602</v>
      </c>
      <c r="Z73" s="48">
        <v>10289.121472291699</v>
      </c>
      <c r="AA73" s="48">
        <v>7099.7615029088602</v>
      </c>
      <c r="AB73" s="48">
        <v>12416.841836290099</v>
      </c>
      <c r="AC73" s="48">
        <v>1936.6635749402301</v>
      </c>
      <c r="AD73" s="48">
        <v>13444.925999925401</v>
      </c>
      <c r="AE73" s="48">
        <v>16697.948748208899</v>
      </c>
      <c r="AF73" s="48">
        <v>10166.4305183669</v>
      </c>
      <c r="AG73" s="48">
        <v>248.104995380627</v>
      </c>
      <c r="AH73" s="48">
        <v>4193.0955055328704</v>
      </c>
      <c r="AI73" s="48">
        <v>3932.5943893175599</v>
      </c>
      <c r="AJ73" s="48">
        <v>0</v>
      </c>
      <c r="AK73" s="48">
        <v>10702.533594053801</v>
      </c>
      <c r="AL73" s="48">
        <v>12839.9925891311</v>
      </c>
      <c r="AM73" s="48">
        <v>4280.80185478965</v>
      </c>
      <c r="AN73" s="48">
        <v>6754.5928489295702</v>
      </c>
      <c r="AO73" s="48">
        <v>13924.788223481401</v>
      </c>
      <c r="AP73" s="48">
        <v>7177.5437187655198</v>
      </c>
      <c r="AQ73" s="48">
        <v>2166.6058228819302</v>
      </c>
      <c r="AR73" s="48">
        <v>9778.0122532241294</v>
      </c>
      <c r="AS73" s="48">
        <v>11019.741998319199</v>
      </c>
      <c r="AT73" s="48">
        <v>7212.4190812663901</v>
      </c>
      <c r="AU73" s="48">
        <v>3889.1055514489499</v>
      </c>
      <c r="AV73" s="48">
        <v>16844.859910003699</v>
      </c>
      <c r="AW73" s="48">
        <v>6970.11585429767</v>
      </c>
      <c r="AX73" s="48">
        <v>8400.7030149202092</v>
      </c>
      <c r="AY73" s="48">
        <v>27468.5064097465</v>
      </c>
      <c r="AZ73" s="48">
        <v>10728.383254582101</v>
      </c>
      <c r="BA73" s="48">
        <v>11967.184755721501</v>
      </c>
      <c r="BB73" s="48">
        <v>12100.7940722818</v>
      </c>
      <c r="BC73" s="48">
        <v>2708.44662949546</v>
      </c>
      <c r="BD73" s="48">
        <v>7460.9449762070299</v>
      </c>
      <c r="BE73" s="48">
        <v>6475.4019834667497</v>
      </c>
      <c r="BF73" s="48">
        <v>9452.1895173413795</v>
      </c>
      <c r="BG73" s="48">
        <v>14478.2733010908</v>
      </c>
      <c r="BH73" s="48">
        <v>19701.064838723501</v>
      </c>
      <c r="BI73" s="48">
        <v>124399.773081632</v>
      </c>
      <c r="BJ73" s="48">
        <v>1131961.38380557</v>
      </c>
      <c r="BK73" s="48">
        <v>101253.23854952501</v>
      </c>
      <c r="BL73" s="48">
        <v>5259.45985385721</v>
      </c>
      <c r="BM73" s="48">
        <v>8667.1815597237401</v>
      </c>
      <c r="BN73" s="48">
        <v>32518.472483784899</v>
      </c>
      <c r="BO73" s="48">
        <v>60587.276555910103</v>
      </c>
      <c r="BP73" s="48">
        <v>272895.76393534098</v>
      </c>
      <c r="BQ73" s="48">
        <v>118829.180249895</v>
      </c>
      <c r="BR73" s="48">
        <v>43910.845842359799</v>
      </c>
      <c r="BS73" s="48">
        <v>147523.72857220899</v>
      </c>
      <c r="BT73" s="48">
        <v>143433.34832919799</v>
      </c>
      <c r="BU73" s="48">
        <v>299911.40651413699</v>
      </c>
      <c r="BV73" s="48">
        <v>21377.433664821001</v>
      </c>
      <c r="BW73" s="48">
        <v>3654.6568447928598</v>
      </c>
      <c r="BX73" s="48">
        <v>34548.7551513613</v>
      </c>
      <c r="BY73" s="48">
        <v>2254.9435928712801</v>
      </c>
      <c r="BZ73" s="48">
        <v>40341.683783100998</v>
      </c>
      <c r="CA73" s="55">
        <v>0</v>
      </c>
      <c r="CB73" s="83">
        <v>3213324</v>
      </c>
      <c r="CC73" s="51">
        <v>3815122</v>
      </c>
      <c r="CD73" s="48">
        <v>0</v>
      </c>
      <c r="CE73" s="48">
        <v>0</v>
      </c>
      <c r="CF73" s="48">
        <v>0</v>
      </c>
      <c r="CG73" s="48">
        <v>0</v>
      </c>
      <c r="CH73" s="82">
        <v>12424</v>
      </c>
      <c r="CI73" s="93">
        <v>7040870</v>
      </c>
      <c r="CJ73" s="73"/>
      <c r="CK73" s="355">
        <v>0</v>
      </c>
      <c r="CL73" s="355">
        <v>0</v>
      </c>
      <c r="CM73" s="356">
        <v>0</v>
      </c>
      <c r="CN73" s="356">
        <v>0</v>
      </c>
      <c r="CO73" s="356">
        <v>0</v>
      </c>
      <c r="CP73" s="356">
        <v>0</v>
      </c>
    </row>
    <row r="74" spans="1:94" ht="19.5" x14ac:dyDescent="0.25">
      <c r="A74" s="30" t="s">
        <v>770</v>
      </c>
      <c r="B74" s="42" t="s">
        <v>65</v>
      </c>
      <c r="C74" s="43" t="s">
        <v>176</v>
      </c>
      <c r="D74" s="51">
        <v>5000.9222778804597</v>
      </c>
      <c r="E74" s="48">
        <v>1608.4589380868999</v>
      </c>
      <c r="F74" s="48">
        <v>3293.06479759276</v>
      </c>
      <c r="G74" s="48">
        <v>1351.77060185614</v>
      </c>
      <c r="H74" s="48">
        <v>13332.3098226437</v>
      </c>
      <c r="I74" s="48">
        <v>24392.7477316734</v>
      </c>
      <c r="J74" s="48">
        <v>1878.3276694644101</v>
      </c>
      <c r="K74" s="48">
        <v>13877.7312888204</v>
      </c>
      <c r="L74" s="48">
        <v>166.80659242181099</v>
      </c>
      <c r="M74" s="48">
        <v>5883.3632669414501</v>
      </c>
      <c r="N74" s="48">
        <v>3043.02209650545</v>
      </c>
      <c r="O74" s="48">
        <v>5648.0447980346698</v>
      </c>
      <c r="P74" s="48">
        <v>5937.4301811610103</v>
      </c>
      <c r="Q74" s="48">
        <v>2304.2873364399602</v>
      </c>
      <c r="R74" s="48">
        <v>11048.629834614199</v>
      </c>
      <c r="S74" s="48">
        <v>3974.48987688745</v>
      </c>
      <c r="T74" s="48">
        <v>3778.8665894700298</v>
      </c>
      <c r="U74" s="48">
        <v>13584.533620963301</v>
      </c>
      <c r="V74" s="48">
        <v>326.95926376828101</v>
      </c>
      <c r="W74" s="48">
        <v>162.19020307788099</v>
      </c>
      <c r="X74" s="48">
        <v>2817.7956984890102</v>
      </c>
      <c r="Y74" s="48">
        <v>672.24971850408099</v>
      </c>
      <c r="Z74" s="48">
        <v>249.47519440519099</v>
      </c>
      <c r="AA74" s="48">
        <v>390.10496819826602</v>
      </c>
      <c r="AB74" s="48">
        <v>843.62541342044995</v>
      </c>
      <c r="AC74" s="48">
        <v>109.873609412364</v>
      </c>
      <c r="AD74" s="48">
        <v>232.08809561076299</v>
      </c>
      <c r="AE74" s="48">
        <v>1846.2779017076</v>
      </c>
      <c r="AF74" s="48">
        <v>1542.2285127206801</v>
      </c>
      <c r="AG74" s="48">
        <v>304.46078010615298</v>
      </c>
      <c r="AH74" s="48">
        <v>1508.5756637505399</v>
      </c>
      <c r="AI74" s="48">
        <v>4552.6948700263501</v>
      </c>
      <c r="AJ74" s="48">
        <v>0</v>
      </c>
      <c r="AK74" s="48">
        <v>1482.026929701</v>
      </c>
      <c r="AL74" s="48">
        <v>1455.6638555823099</v>
      </c>
      <c r="AM74" s="48">
        <v>201.57398915807801</v>
      </c>
      <c r="AN74" s="48">
        <v>3866.6263505740499</v>
      </c>
      <c r="AO74" s="48">
        <v>13849.5533780433</v>
      </c>
      <c r="AP74" s="48">
        <v>3503.5694105985999</v>
      </c>
      <c r="AQ74" s="48">
        <v>2109.4712648538998</v>
      </c>
      <c r="AR74" s="48">
        <v>7873.6946317887796</v>
      </c>
      <c r="AS74" s="48">
        <v>987.38092905486599</v>
      </c>
      <c r="AT74" s="48">
        <v>3744.1975374059598</v>
      </c>
      <c r="AU74" s="48">
        <v>724.98112684852902</v>
      </c>
      <c r="AV74" s="48">
        <v>3635.6552840448599</v>
      </c>
      <c r="AW74" s="48">
        <v>80.772804825644599</v>
      </c>
      <c r="AX74" s="48">
        <v>2333.33247657326</v>
      </c>
      <c r="AY74" s="48">
        <v>1905.83973332602</v>
      </c>
      <c r="AZ74" s="48">
        <v>7766.3274802002297</v>
      </c>
      <c r="BA74" s="48">
        <v>1439.7960705478299</v>
      </c>
      <c r="BB74" s="48">
        <v>2807.1666143876701</v>
      </c>
      <c r="BC74" s="48">
        <v>329.28535202142803</v>
      </c>
      <c r="BD74" s="48">
        <v>169.14551459672401</v>
      </c>
      <c r="BE74" s="48">
        <v>1993.9194281734999</v>
      </c>
      <c r="BF74" s="48">
        <v>5759.3331392790196</v>
      </c>
      <c r="BG74" s="48">
        <v>7993.99366817189</v>
      </c>
      <c r="BH74" s="48">
        <v>11758.764532797701</v>
      </c>
      <c r="BI74" s="48">
        <v>29149.3595865426</v>
      </c>
      <c r="BJ74" s="48">
        <v>63857.577021005003</v>
      </c>
      <c r="BK74" s="48">
        <v>105510.403435517</v>
      </c>
      <c r="BL74" s="48">
        <v>3078.7655434992498</v>
      </c>
      <c r="BM74" s="48">
        <v>3746.3389629491598</v>
      </c>
      <c r="BN74" s="48">
        <v>885.87577071990904</v>
      </c>
      <c r="BO74" s="48">
        <v>7431.9412336680598</v>
      </c>
      <c r="BP74" s="48">
        <v>162335.891962678</v>
      </c>
      <c r="BQ74" s="48">
        <v>379629.44338032999</v>
      </c>
      <c r="BR74" s="48">
        <v>21726.430491480201</v>
      </c>
      <c r="BS74" s="48">
        <v>58322.716789749</v>
      </c>
      <c r="BT74" s="48">
        <v>112971.421529903</v>
      </c>
      <c r="BU74" s="48">
        <v>142448.36204479699</v>
      </c>
      <c r="BV74" s="48">
        <v>35965.7237951485</v>
      </c>
      <c r="BW74" s="48">
        <v>3979.6606648903798</v>
      </c>
      <c r="BX74" s="48">
        <v>15970.5188259436</v>
      </c>
      <c r="BY74" s="48">
        <v>2968.7173571005501</v>
      </c>
      <c r="BZ74" s="48">
        <v>24276.372886867801</v>
      </c>
      <c r="CA74" s="55">
        <v>0</v>
      </c>
      <c r="CB74" s="83">
        <v>1397691</v>
      </c>
      <c r="CC74" s="51">
        <v>477534</v>
      </c>
      <c r="CD74" s="48">
        <v>0</v>
      </c>
      <c r="CE74" s="48">
        <v>0</v>
      </c>
      <c r="CF74" s="48">
        <v>0</v>
      </c>
      <c r="CG74" s="48">
        <v>0</v>
      </c>
      <c r="CH74" s="82">
        <v>0</v>
      </c>
      <c r="CI74" s="93">
        <v>1875225</v>
      </c>
      <c r="CJ74" s="73"/>
      <c r="CK74" s="355">
        <v>0</v>
      </c>
      <c r="CL74" s="355">
        <v>0</v>
      </c>
      <c r="CM74" s="356">
        <v>0</v>
      </c>
      <c r="CN74" s="356">
        <v>0</v>
      </c>
      <c r="CO74" s="356">
        <v>0</v>
      </c>
      <c r="CP74" s="356">
        <v>0</v>
      </c>
    </row>
    <row r="75" spans="1:94" ht="19.5" x14ac:dyDescent="0.25">
      <c r="A75" s="30" t="s">
        <v>771</v>
      </c>
      <c r="B75" s="42" t="s">
        <v>66</v>
      </c>
      <c r="C75" s="43" t="s">
        <v>177</v>
      </c>
      <c r="D75" s="51">
        <v>2.0063034632216001</v>
      </c>
      <c r="E75" s="48">
        <v>17.517251974661001</v>
      </c>
      <c r="F75" s="48">
        <v>14.316618864527101</v>
      </c>
      <c r="G75" s="48">
        <v>7.60812213697844</v>
      </c>
      <c r="H75" s="48">
        <v>570.73685211870395</v>
      </c>
      <c r="I75" s="48">
        <v>308.846715038247</v>
      </c>
      <c r="J75" s="48">
        <v>75.108277598642601</v>
      </c>
      <c r="K75" s="48">
        <v>2640.6330362424701</v>
      </c>
      <c r="L75" s="48">
        <v>75.502851544178</v>
      </c>
      <c r="M75" s="48">
        <v>91.354039705996001</v>
      </c>
      <c r="N75" s="48">
        <v>16.611242937237499</v>
      </c>
      <c r="O75" s="48">
        <v>142.87995166636</v>
      </c>
      <c r="P75" s="48">
        <v>0</v>
      </c>
      <c r="Q75" s="48">
        <v>0</v>
      </c>
      <c r="R75" s="48">
        <v>672.28723432816298</v>
      </c>
      <c r="S75" s="48">
        <v>317.633928371921</v>
      </c>
      <c r="T75" s="48">
        <v>280.53047500396002</v>
      </c>
      <c r="U75" s="48">
        <v>899.15198283847405</v>
      </c>
      <c r="V75" s="48">
        <v>25.643723735031799</v>
      </c>
      <c r="W75" s="48">
        <v>10.280304956007001</v>
      </c>
      <c r="X75" s="48">
        <v>465.405031335199</v>
      </c>
      <c r="Y75" s="48">
        <v>40.251307092354402</v>
      </c>
      <c r="Z75" s="48">
        <v>12.2684979569663</v>
      </c>
      <c r="AA75" s="48">
        <v>66.5758448311488</v>
      </c>
      <c r="AB75" s="48">
        <v>70.468631615799097</v>
      </c>
      <c r="AC75" s="48">
        <v>38.471180530647601</v>
      </c>
      <c r="AD75" s="48">
        <v>25.548678861355601</v>
      </c>
      <c r="AE75" s="48">
        <v>146.30575869943701</v>
      </c>
      <c r="AF75" s="48">
        <v>95.935075340500902</v>
      </c>
      <c r="AG75" s="48">
        <v>27.673114789155001</v>
      </c>
      <c r="AH75" s="48">
        <v>35.2376739801391</v>
      </c>
      <c r="AI75" s="48">
        <v>274.23059838184298</v>
      </c>
      <c r="AJ75" s="48">
        <v>0</v>
      </c>
      <c r="AK75" s="48">
        <v>73.769846622041399</v>
      </c>
      <c r="AL75" s="48">
        <v>171.11780591613999</v>
      </c>
      <c r="AM75" s="48">
        <v>10.120449411666799</v>
      </c>
      <c r="AN75" s="48">
        <v>142.524764581726</v>
      </c>
      <c r="AO75" s="48">
        <v>2853.3610510844801</v>
      </c>
      <c r="AP75" s="48">
        <v>323.80923104261399</v>
      </c>
      <c r="AQ75" s="48">
        <v>0</v>
      </c>
      <c r="AR75" s="48">
        <v>666.573724053766</v>
      </c>
      <c r="AS75" s="48">
        <v>81.696116164771993</v>
      </c>
      <c r="AT75" s="48">
        <v>47.746842212184902</v>
      </c>
      <c r="AU75" s="48">
        <v>99.176864971194902</v>
      </c>
      <c r="AV75" s="48">
        <v>394.77615257484001</v>
      </c>
      <c r="AW75" s="48">
        <v>33.968701819490498</v>
      </c>
      <c r="AX75" s="48">
        <v>353.418262965694</v>
      </c>
      <c r="AY75" s="48">
        <v>644.42471421590699</v>
      </c>
      <c r="AZ75" s="48">
        <v>789.73235152716302</v>
      </c>
      <c r="BA75" s="48">
        <v>0</v>
      </c>
      <c r="BB75" s="48">
        <v>245.731148477624</v>
      </c>
      <c r="BC75" s="48">
        <v>71.315046614952806</v>
      </c>
      <c r="BD75" s="48">
        <v>49.751106250443897</v>
      </c>
      <c r="BE75" s="48">
        <v>202.276658596018</v>
      </c>
      <c r="BF75" s="48">
        <v>122.282332943014</v>
      </c>
      <c r="BG75" s="48">
        <v>284.25292318629897</v>
      </c>
      <c r="BH75" s="48">
        <v>2563.95195228281</v>
      </c>
      <c r="BI75" s="48">
        <v>2430.9308038018899</v>
      </c>
      <c r="BJ75" s="48">
        <v>379.66333081299899</v>
      </c>
      <c r="BK75" s="48">
        <v>1790.10462737598</v>
      </c>
      <c r="BL75" s="48">
        <v>215.07079772531</v>
      </c>
      <c r="BM75" s="48">
        <v>780.54859539280903</v>
      </c>
      <c r="BN75" s="48">
        <v>821.38516004224505</v>
      </c>
      <c r="BO75" s="48">
        <v>6221.7526230201001</v>
      </c>
      <c r="BP75" s="48">
        <v>159780.20534857101</v>
      </c>
      <c r="BQ75" s="48">
        <v>344813.90416035801</v>
      </c>
      <c r="BR75" s="48">
        <v>80653.083280750201</v>
      </c>
      <c r="BS75" s="48">
        <v>5912.99102579797</v>
      </c>
      <c r="BT75" s="48">
        <v>9442.5346633079007</v>
      </c>
      <c r="BU75" s="48">
        <v>0</v>
      </c>
      <c r="BV75" s="48">
        <v>3655.97190086309</v>
      </c>
      <c r="BW75" s="48">
        <v>0</v>
      </c>
      <c r="BX75" s="48">
        <v>3009.5894644251098</v>
      </c>
      <c r="BY75" s="48">
        <v>0</v>
      </c>
      <c r="BZ75" s="48">
        <v>1830.4658643017201</v>
      </c>
      <c r="CA75" s="55">
        <v>0</v>
      </c>
      <c r="CB75" s="83">
        <v>639431</v>
      </c>
      <c r="CC75" s="51">
        <v>59343</v>
      </c>
      <c r="CD75" s="48">
        <v>0</v>
      </c>
      <c r="CE75" s="48">
        <v>0</v>
      </c>
      <c r="CF75" s="48">
        <v>0</v>
      </c>
      <c r="CG75" s="48">
        <v>0</v>
      </c>
      <c r="CH75" s="82">
        <v>0</v>
      </c>
      <c r="CI75" s="93">
        <v>698774</v>
      </c>
      <c r="CJ75" s="73"/>
      <c r="CK75" s="355">
        <v>0</v>
      </c>
      <c r="CL75" s="355">
        <v>0</v>
      </c>
      <c r="CM75" s="356">
        <v>0</v>
      </c>
      <c r="CN75" s="356">
        <v>0</v>
      </c>
      <c r="CO75" s="356">
        <v>0</v>
      </c>
      <c r="CP75" s="356">
        <v>0</v>
      </c>
    </row>
    <row r="76" spans="1:94" ht="19.5" x14ac:dyDescent="0.25">
      <c r="A76" s="30" t="s">
        <v>655</v>
      </c>
      <c r="B76" s="42" t="s">
        <v>67</v>
      </c>
      <c r="C76" s="43" t="s">
        <v>178</v>
      </c>
      <c r="D76" s="51">
        <v>11968.2455333773</v>
      </c>
      <c r="E76" s="48">
        <v>5198.87176579266</v>
      </c>
      <c r="F76" s="48">
        <v>2619.02160971682</v>
      </c>
      <c r="G76" s="48">
        <v>11396.1601174113</v>
      </c>
      <c r="H76" s="48">
        <v>36831.187026942898</v>
      </c>
      <c r="I76" s="48">
        <v>7899.8801389440996</v>
      </c>
      <c r="J76" s="48">
        <v>3050.8185638057898</v>
      </c>
      <c r="K76" s="48">
        <v>12338.0969328712</v>
      </c>
      <c r="L76" s="48">
        <v>0</v>
      </c>
      <c r="M76" s="48">
        <v>0</v>
      </c>
      <c r="N76" s="48">
        <v>0</v>
      </c>
      <c r="O76" s="48">
        <v>0</v>
      </c>
      <c r="P76" s="48">
        <v>2630.8641422129299</v>
      </c>
      <c r="Q76" s="48">
        <v>116.603396884784</v>
      </c>
      <c r="R76" s="48">
        <v>0</v>
      </c>
      <c r="S76" s="48">
        <v>0</v>
      </c>
      <c r="T76" s="48">
        <v>6539.8108299676696</v>
      </c>
      <c r="U76" s="48">
        <v>0</v>
      </c>
      <c r="V76" s="48">
        <v>0</v>
      </c>
      <c r="W76" s="48">
        <v>207.69980070102099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6998.0257411633502</v>
      </c>
      <c r="AM76" s="48">
        <v>0</v>
      </c>
      <c r="AN76" s="48">
        <v>0</v>
      </c>
      <c r="AO76" s="48">
        <v>0</v>
      </c>
      <c r="AP76" s="48">
        <v>0</v>
      </c>
      <c r="AQ76" s="48">
        <v>1090.42395368036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4840.8628987948496</v>
      </c>
      <c r="AY76" s="48">
        <v>0</v>
      </c>
      <c r="AZ76" s="48">
        <v>4372.6273831793897</v>
      </c>
      <c r="BA76" s="48">
        <v>2778.4403163952402</v>
      </c>
      <c r="BB76" s="48">
        <v>3307.7104225675698</v>
      </c>
      <c r="BC76" s="48">
        <v>1254.39748054959</v>
      </c>
      <c r="BD76" s="48">
        <v>3829.69281643461</v>
      </c>
      <c r="BE76" s="48">
        <v>2783.90610062421</v>
      </c>
      <c r="BF76" s="48">
        <v>9338.2923552024804</v>
      </c>
      <c r="BG76" s="48">
        <v>0</v>
      </c>
      <c r="BH76" s="48">
        <v>0</v>
      </c>
      <c r="BI76" s="48">
        <v>97392.076283977396</v>
      </c>
      <c r="BJ76" s="48">
        <v>413304.384114268</v>
      </c>
      <c r="BK76" s="48">
        <v>40952.388335589501</v>
      </c>
      <c r="BL76" s="48">
        <v>11223.076950160401</v>
      </c>
      <c r="BM76" s="48">
        <v>21250.058118213699</v>
      </c>
      <c r="BN76" s="48">
        <v>82721.911413410606</v>
      </c>
      <c r="BO76" s="48">
        <v>0</v>
      </c>
      <c r="BP76" s="48">
        <v>68988.217574074602</v>
      </c>
      <c r="BQ76" s="48">
        <v>16666.998042218798</v>
      </c>
      <c r="BR76" s="48">
        <v>26790.5413983172</v>
      </c>
      <c r="BS76" s="48">
        <v>783545.67621652503</v>
      </c>
      <c r="BT76" s="48">
        <v>209660.195311146</v>
      </c>
      <c r="BU76" s="48">
        <v>23652.270286847801</v>
      </c>
      <c r="BV76" s="48">
        <v>25817.631805559799</v>
      </c>
      <c r="BW76" s="48">
        <v>331.59090989110399</v>
      </c>
      <c r="BX76" s="48">
        <v>0</v>
      </c>
      <c r="BY76" s="48">
        <v>2687.3439125790001</v>
      </c>
      <c r="BZ76" s="48">
        <v>0</v>
      </c>
      <c r="CA76" s="55">
        <v>0</v>
      </c>
      <c r="CB76" s="83">
        <v>1966376</v>
      </c>
      <c r="CC76" s="51">
        <v>9223487</v>
      </c>
      <c r="CD76" s="48">
        <v>0</v>
      </c>
      <c r="CE76" s="48">
        <v>0</v>
      </c>
      <c r="CF76" s="48">
        <v>0</v>
      </c>
      <c r="CG76" s="48">
        <v>0</v>
      </c>
      <c r="CH76" s="82">
        <v>0</v>
      </c>
      <c r="CI76" s="93">
        <v>11189863</v>
      </c>
      <c r="CJ76" s="73"/>
      <c r="CK76" s="355">
        <v>0</v>
      </c>
      <c r="CL76" s="355">
        <v>0</v>
      </c>
      <c r="CM76" s="356">
        <v>0</v>
      </c>
      <c r="CN76" s="356">
        <v>0</v>
      </c>
      <c r="CO76" s="356">
        <v>0</v>
      </c>
      <c r="CP76" s="356">
        <v>0</v>
      </c>
    </row>
    <row r="77" spans="1:94" ht="19.5" x14ac:dyDescent="0.25">
      <c r="A77" s="30" t="s">
        <v>510</v>
      </c>
      <c r="B77" s="42" t="s">
        <v>68</v>
      </c>
      <c r="C77" s="43" t="s">
        <v>179</v>
      </c>
      <c r="D77" s="51">
        <v>39822.347217190203</v>
      </c>
      <c r="E77" s="48">
        <v>24323.413348800299</v>
      </c>
      <c r="F77" s="48">
        <v>12613.4700330468</v>
      </c>
      <c r="G77" s="48">
        <v>30602.982012826898</v>
      </c>
      <c r="H77" s="48">
        <v>190410.54918460301</v>
      </c>
      <c r="I77" s="48">
        <v>118991.02045130701</v>
      </c>
      <c r="J77" s="48">
        <v>17205.5896518154</v>
      </c>
      <c r="K77" s="48">
        <v>152665.44189510899</v>
      </c>
      <c r="L77" s="48">
        <v>22589.340679017299</v>
      </c>
      <c r="M77" s="48">
        <v>162177.44807662899</v>
      </c>
      <c r="N77" s="48">
        <v>12060.273228305099</v>
      </c>
      <c r="O77" s="48">
        <v>74817.880776298101</v>
      </c>
      <c r="P77" s="48">
        <v>322996.98217702302</v>
      </c>
      <c r="Q77" s="48">
        <v>72399.4201771628</v>
      </c>
      <c r="R77" s="48">
        <v>461277.55608591402</v>
      </c>
      <c r="S77" s="48">
        <v>41960.0387334181</v>
      </c>
      <c r="T77" s="48">
        <v>46696.313962744804</v>
      </c>
      <c r="U77" s="48">
        <v>131549.40949520201</v>
      </c>
      <c r="V77" s="48">
        <v>7142.1043124391199</v>
      </c>
      <c r="W77" s="48">
        <v>2065.8385367566998</v>
      </c>
      <c r="X77" s="48">
        <v>83874.076936338693</v>
      </c>
      <c r="Y77" s="48">
        <v>11244.1656884036</v>
      </c>
      <c r="Z77" s="48">
        <v>3005.9427629001302</v>
      </c>
      <c r="AA77" s="48">
        <v>5189.7406670382397</v>
      </c>
      <c r="AB77" s="48">
        <v>13788.9599898171</v>
      </c>
      <c r="AC77" s="48">
        <v>4346.72729125571</v>
      </c>
      <c r="AD77" s="48">
        <v>1543.56322218268</v>
      </c>
      <c r="AE77" s="48">
        <v>19679.8315912978</v>
      </c>
      <c r="AF77" s="48">
        <v>26336.724466459898</v>
      </c>
      <c r="AG77" s="48">
        <v>1735.32631790654</v>
      </c>
      <c r="AH77" s="48">
        <v>116974.643024238</v>
      </c>
      <c r="AI77" s="48">
        <v>42661.725125516103</v>
      </c>
      <c r="AJ77" s="48">
        <v>0</v>
      </c>
      <c r="AK77" s="48">
        <v>8020.9517455005098</v>
      </c>
      <c r="AL77" s="48">
        <v>22037.4617460507</v>
      </c>
      <c r="AM77" s="48">
        <v>10381.022296315999</v>
      </c>
      <c r="AN77" s="48">
        <v>15760.200196501701</v>
      </c>
      <c r="AO77" s="48">
        <v>79691.647871829104</v>
      </c>
      <c r="AP77" s="48">
        <v>33684.523251870902</v>
      </c>
      <c r="AQ77" s="48">
        <v>215153.31244578701</v>
      </c>
      <c r="AR77" s="48">
        <v>16570.690578850201</v>
      </c>
      <c r="AS77" s="48">
        <v>68958.418412731698</v>
      </c>
      <c r="AT77" s="48">
        <v>10287.713513479301</v>
      </c>
      <c r="AU77" s="48">
        <v>6588.0301646182697</v>
      </c>
      <c r="AV77" s="48">
        <v>32232.499247511802</v>
      </c>
      <c r="AW77" s="48">
        <v>9902.9364774690403</v>
      </c>
      <c r="AX77" s="48">
        <v>39671.392658103701</v>
      </c>
      <c r="AY77" s="48">
        <v>24824.044635862199</v>
      </c>
      <c r="AZ77" s="48">
        <v>39493.351775031297</v>
      </c>
      <c r="BA77" s="48">
        <v>10135.042316998501</v>
      </c>
      <c r="BB77" s="48">
        <v>18837.225953016899</v>
      </c>
      <c r="BC77" s="48">
        <v>8785.8976838335493</v>
      </c>
      <c r="BD77" s="48">
        <v>12095.7454559084</v>
      </c>
      <c r="BE77" s="48">
        <v>14379.7559304762</v>
      </c>
      <c r="BF77" s="48">
        <v>124193.051715618</v>
      </c>
      <c r="BG77" s="48">
        <v>135774.55165849399</v>
      </c>
      <c r="BH77" s="48">
        <v>223343.02782434999</v>
      </c>
      <c r="BI77" s="48">
        <v>411409.58888903202</v>
      </c>
      <c r="BJ77" s="48">
        <v>1906960.7123914999</v>
      </c>
      <c r="BK77" s="48">
        <v>487315.30240336002</v>
      </c>
      <c r="BL77" s="48">
        <v>29203.543130366099</v>
      </c>
      <c r="BM77" s="48">
        <v>72500.540065991794</v>
      </c>
      <c r="BN77" s="48">
        <v>80817.276365620506</v>
      </c>
      <c r="BO77" s="48">
        <v>746075.30458532402</v>
      </c>
      <c r="BP77" s="48">
        <v>568694.07643089595</v>
      </c>
      <c r="BQ77" s="48">
        <v>156248.07452293701</v>
      </c>
      <c r="BR77" s="48">
        <v>103200.327336909</v>
      </c>
      <c r="BS77" s="48">
        <v>1034970.88173567</v>
      </c>
      <c r="BT77" s="48">
        <v>2147337.0221397202</v>
      </c>
      <c r="BU77" s="48">
        <v>303913.95475121599</v>
      </c>
      <c r="BV77" s="48">
        <v>438324.767195186</v>
      </c>
      <c r="BW77" s="48">
        <v>117179.102327398</v>
      </c>
      <c r="BX77" s="48">
        <v>363615.94699727203</v>
      </c>
      <c r="BY77" s="48">
        <v>165445.30030400399</v>
      </c>
      <c r="BZ77" s="48">
        <v>313467.93575243402</v>
      </c>
      <c r="CA77" s="55">
        <v>0</v>
      </c>
      <c r="CB77" s="83">
        <v>12902231</v>
      </c>
      <c r="CC77" s="51">
        <v>550165</v>
      </c>
      <c r="CD77" s="48">
        <v>0</v>
      </c>
      <c r="CE77" s="48">
        <v>0</v>
      </c>
      <c r="CF77" s="48">
        <v>339905</v>
      </c>
      <c r="CG77" s="48">
        <v>0</v>
      </c>
      <c r="CH77" s="82">
        <v>241165</v>
      </c>
      <c r="CI77" s="93">
        <v>14033466</v>
      </c>
      <c r="CJ77" s="73"/>
      <c r="CK77" s="355">
        <v>0</v>
      </c>
      <c r="CL77" s="355">
        <v>0</v>
      </c>
      <c r="CM77" s="356">
        <v>0</v>
      </c>
      <c r="CN77" s="356">
        <v>0</v>
      </c>
      <c r="CO77" s="356">
        <v>0</v>
      </c>
      <c r="CP77" s="356">
        <v>0</v>
      </c>
    </row>
    <row r="78" spans="1:94" ht="19.5" x14ac:dyDescent="0.25">
      <c r="A78" s="30" t="s">
        <v>772</v>
      </c>
      <c r="B78" s="42" t="s">
        <v>69</v>
      </c>
      <c r="C78" s="43" t="s">
        <v>180</v>
      </c>
      <c r="D78" s="51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8">
        <v>0</v>
      </c>
      <c r="BJ78" s="48">
        <v>0</v>
      </c>
      <c r="BK78" s="48">
        <v>0</v>
      </c>
      <c r="BL78" s="48">
        <v>0</v>
      </c>
      <c r="BM78" s="48">
        <v>0</v>
      </c>
      <c r="BN78" s="48">
        <v>0</v>
      </c>
      <c r="BO78" s="48">
        <v>0</v>
      </c>
      <c r="BP78" s="48">
        <v>0</v>
      </c>
      <c r="BQ78" s="48">
        <v>0</v>
      </c>
      <c r="BR78" s="48">
        <v>0</v>
      </c>
      <c r="BS78" s="48">
        <v>0</v>
      </c>
      <c r="BT78" s="48">
        <v>0</v>
      </c>
      <c r="BU78" s="48">
        <v>0</v>
      </c>
      <c r="BV78" s="48">
        <v>0</v>
      </c>
      <c r="BW78" s="48">
        <v>0</v>
      </c>
      <c r="BX78" s="48">
        <v>0</v>
      </c>
      <c r="BY78" s="48">
        <v>0</v>
      </c>
      <c r="BZ78" s="48">
        <v>0</v>
      </c>
      <c r="CA78" s="55">
        <v>0</v>
      </c>
      <c r="CB78" s="83">
        <v>0</v>
      </c>
      <c r="CC78" s="51">
        <v>1713488</v>
      </c>
      <c r="CD78" s="48">
        <v>8296797</v>
      </c>
      <c r="CE78" s="48">
        <v>0</v>
      </c>
      <c r="CF78" s="48">
        <v>0</v>
      </c>
      <c r="CG78" s="48">
        <v>0</v>
      </c>
      <c r="CH78" s="82">
        <v>0</v>
      </c>
      <c r="CI78" s="93">
        <v>10010285</v>
      </c>
      <c r="CJ78" s="73"/>
      <c r="CK78" s="355">
        <v>0</v>
      </c>
      <c r="CL78" s="355">
        <v>0</v>
      </c>
      <c r="CM78" s="356">
        <v>0</v>
      </c>
      <c r="CN78" s="356">
        <v>0</v>
      </c>
      <c r="CO78" s="356">
        <v>0</v>
      </c>
      <c r="CP78" s="356">
        <v>0</v>
      </c>
    </row>
    <row r="79" spans="1:94" ht="19.5" x14ac:dyDescent="0.25">
      <c r="A79" s="30" t="s">
        <v>657</v>
      </c>
      <c r="B79" s="42" t="s">
        <v>70</v>
      </c>
      <c r="C79" s="43" t="s">
        <v>181</v>
      </c>
      <c r="D79" s="51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38.404047725646599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388.74263342761401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8">
        <v>0</v>
      </c>
      <c r="BF79" s="48">
        <v>0</v>
      </c>
      <c r="BG79" s="48">
        <v>0</v>
      </c>
      <c r="BH79" s="48">
        <v>0</v>
      </c>
      <c r="BI79" s="48">
        <v>1072.61420201242</v>
      </c>
      <c r="BJ79" s="48">
        <v>6961.9461794322397</v>
      </c>
      <c r="BK79" s="48">
        <v>4546.6522304116997</v>
      </c>
      <c r="BL79" s="48">
        <v>0</v>
      </c>
      <c r="BM79" s="48">
        <v>850.61618946845601</v>
      </c>
      <c r="BN79" s="48">
        <v>0</v>
      </c>
      <c r="BO79" s="48">
        <v>5543.3293509414698</v>
      </c>
      <c r="BP79" s="48">
        <v>11671.3697201756</v>
      </c>
      <c r="BQ79" s="48">
        <v>2186.10493581337</v>
      </c>
      <c r="BR79" s="48">
        <v>642.59779945993103</v>
      </c>
      <c r="BS79" s="48">
        <v>0</v>
      </c>
      <c r="BT79" s="48">
        <v>70843.716178711606</v>
      </c>
      <c r="BU79" s="48">
        <v>7717.9145721803297</v>
      </c>
      <c r="BV79" s="48">
        <v>43467.500160810901</v>
      </c>
      <c r="BW79" s="48">
        <v>3554.21147740371</v>
      </c>
      <c r="BX79" s="48">
        <v>0</v>
      </c>
      <c r="BY79" s="48">
        <v>73.391671805879895</v>
      </c>
      <c r="BZ79" s="48">
        <v>12005.8886502191</v>
      </c>
      <c r="CA79" s="55">
        <v>0</v>
      </c>
      <c r="CB79" s="83">
        <v>171565</v>
      </c>
      <c r="CC79" s="51">
        <v>2573894</v>
      </c>
      <c r="CD79" s="48">
        <v>0</v>
      </c>
      <c r="CE79" s="48">
        <v>297630</v>
      </c>
      <c r="CF79" s="48">
        <v>0</v>
      </c>
      <c r="CG79" s="48">
        <v>0</v>
      </c>
      <c r="CH79" s="82">
        <v>0</v>
      </c>
      <c r="CI79" s="93">
        <v>3043089</v>
      </c>
      <c r="CJ79" s="73"/>
      <c r="CK79" s="355">
        <v>0</v>
      </c>
      <c r="CL79" s="355">
        <v>0</v>
      </c>
      <c r="CM79" s="356">
        <v>0</v>
      </c>
      <c r="CN79" s="356">
        <v>0</v>
      </c>
      <c r="CO79" s="356">
        <v>0</v>
      </c>
      <c r="CP79" s="356">
        <v>0</v>
      </c>
    </row>
    <row r="80" spans="1:94" ht="19.5" x14ac:dyDescent="0.25">
      <c r="A80" s="28" t="s">
        <v>773</v>
      </c>
      <c r="B80" s="42" t="s">
        <v>71</v>
      </c>
      <c r="C80" s="43" t="s">
        <v>182</v>
      </c>
      <c r="D80" s="51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0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55">
        <v>0</v>
      </c>
      <c r="CB80" s="83">
        <v>0</v>
      </c>
      <c r="CC80" s="51">
        <v>87874</v>
      </c>
      <c r="CD80" s="48">
        <v>4327078</v>
      </c>
      <c r="CE80" s="48">
        <v>0</v>
      </c>
      <c r="CF80" s="48">
        <v>0</v>
      </c>
      <c r="CG80" s="48">
        <v>0</v>
      </c>
      <c r="CH80" s="82">
        <v>0</v>
      </c>
      <c r="CI80" s="93">
        <v>4414952</v>
      </c>
      <c r="CJ80" s="73"/>
      <c r="CK80" s="355">
        <v>0</v>
      </c>
      <c r="CL80" s="355">
        <v>0</v>
      </c>
      <c r="CM80" s="356">
        <v>0</v>
      </c>
      <c r="CN80" s="356">
        <v>0</v>
      </c>
      <c r="CO80" s="356">
        <v>0</v>
      </c>
      <c r="CP80" s="356">
        <v>0</v>
      </c>
    </row>
    <row r="81" spans="1:94" ht="19.5" x14ac:dyDescent="0.25">
      <c r="A81" s="28" t="s">
        <v>774</v>
      </c>
      <c r="B81" s="42" t="s">
        <v>72</v>
      </c>
      <c r="C81" s="43" t="s">
        <v>183</v>
      </c>
      <c r="D81" s="51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8">
        <v>0</v>
      </c>
      <c r="BF81" s="48">
        <v>0</v>
      </c>
      <c r="BG81" s="48">
        <v>0</v>
      </c>
      <c r="BH81" s="48">
        <v>0</v>
      </c>
      <c r="BI81" s="48">
        <v>0</v>
      </c>
      <c r="BJ81" s="48">
        <v>0</v>
      </c>
      <c r="BK81" s="48">
        <v>0</v>
      </c>
      <c r="BL81" s="48">
        <v>0</v>
      </c>
      <c r="BM81" s="48">
        <v>0</v>
      </c>
      <c r="BN81" s="48">
        <v>0</v>
      </c>
      <c r="BO81" s="48">
        <v>0</v>
      </c>
      <c r="BP81" s="48">
        <v>0</v>
      </c>
      <c r="BQ81" s="48">
        <v>0</v>
      </c>
      <c r="BR81" s="48">
        <v>0</v>
      </c>
      <c r="BS81" s="48">
        <v>0</v>
      </c>
      <c r="BT81" s="48">
        <v>0</v>
      </c>
      <c r="BU81" s="48">
        <v>2869</v>
      </c>
      <c r="BV81" s="48">
        <v>0</v>
      </c>
      <c r="BW81" s="48">
        <v>217</v>
      </c>
      <c r="BX81" s="48">
        <v>989761</v>
      </c>
      <c r="BY81" s="48">
        <v>83761</v>
      </c>
      <c r="BZ81" s="48">
        <v>0</v>
      </c>
      <c r="CA81" s="55">
        <v>0</v>
      </c>
      <c r="CB81" s="83">
        <v>1076608</v>
      </c>
      <c r="CC81" s="51">
        <v>2358507</v>
      </c>
      <c r="CD81" s="48">
        <v>0</v>
      </c>
      <c r="CE81" s="48">
        <v>759479</v>
      </c>
      <c r="CF81" s="48">
        <v>0</v>
      </c>
      <c r="CG81" s="48">
        <v>0</v>
      </c>
      <c r="CH81" s="82">
        <v>0</v>
      </c>
      <c r="CI81" s="93">
        <v>4194594</v>
      </c>
      <c r="CJ81" s="73"/>
      <c r="CK81" s="355">
        <v>0</v>
      </c>
      <c r="CL81" s="355">
        <v>0</v>
      </c>
      <c r="CM81" s="356">
        <v>0</v>
      </c>
      <c r="CN81" s="356">
        <v>0</v>
      </c>
      <c r="CO81" s="356">
        <v>0</v>
      </c>
      <c r="CP81" s="356">
        <v>0</v>
      </c>
    </row>
    <row r="82" spans="1:94" ht="19.5" x14ac:dyDescent="0.25">
      <c r="A82" s="28" t="s">
        <v>775</v>
      </c>
      <c r="B82" s="42" t="s">
        <v>73</v>
      </c>
      <c r="C82" s="43" t="s">
        <v>184</v>
      </c>
      <c r="D82" s="51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0</v>
      </c>
      <c r="BR82" s="48">
        <v>0</v>
      </c>
      <c r="BS82" s="48">
        <v>0</v>
      </c>
      <c r="BT82" s="48">
        <v>0</v>
      </c>
      <c r="BU82" s="48">
        <v>0</v>
      </c>
      <c r="BV82" s="48">
        <v>0</v>
      </c>
      <c r="BW82" s="48">
        <v>0</v>
      </c>
      <c r="BX82" s="48">
        <v>0</v>
      </c>
      <c r="BY82" s="48">
        <v>0</v>
      </c>
      <c r="BZ82" s="48">
        <v>0</v>
      </c>
      <c r="CA82" s="55">
        <v>0</v>
      </c>
      <c r="CB82" s="83">
        <v>0</v>
      </c>
      <c r="CC82" s="51">
        <v>59315</v>
      </c>
      <c r="CD82" s="48">
        <v>3956332</v>
      </c>
      <c r="CE82" s="48">
        <v>0</v>
      </c>
      <c r="CF82" s="48">
        <v>0</v>
      </c>
      <c r="CG82" s="48">
        <v>0</v>
      </c>
      <c r="CH82" s="82">
        <v>0</v>
      </c>
      <c r="CI82" s="93">
        <v>4015647</v>
      </c>
      <c r="CJ82" s="73"/>
      <c r="CK82" s="355">
        <v>0</v>
      </c>
      <c r="CL82" s="355">
        <v>0</v>
      </c>
      <c r="CM82" s="356">
        <v>0</v>
      </c>
      <c r="CN82" s="356">
        <v>0</v>
      </c>
      <c r="CO82" s="356">
        <v>0</v>
      </c>
      <c r="CP82" s="356">
        <v>0</v>
      </c>
    </row>
    <row r="83" spans="1:94" ht="19.5" x14ac:dyDescent="0.25">
      <c r="A83" s="28" t="s">
        <v>776</v>
      </c>
      <c r="B83" s="56" t="s">
        <v>74</v>
      </c>
      <c r="C83" s="43" t="s">
        <v>185</v>
      </c>
      <c r="D83" s="51">
        <v>5504.45346952403</v>
      </c>
      <c r="E83" s="48">
        <v>1427.0375073043999</v>
      </c>
      <c r="F83" s="48">
        <v>2837.99970308913</v>
      </c>
      <c r="G83" s="48">
        <v>2591.0776042561101</v>
      </c>
      <c r="H83" s="48">
        <v>34259.717237556702</v>
      </c>
      <c r="I83" s="48">
        <v>15148.3888171159</v>
      </c>
      <c r="J83" s="48">
        <v>4016.3382487331401</v>
      </c>
      <c r="K83" s="48">
        <v>46384.7129552716</v>
      </c>
      <c r="L83" s="48">
        <v>1785.6221680901101</v>
      </c>
      <c r="M83" s="48">
        <v>11370.7069602996</v>
      </c>
      <c r="N83" s="48">
        <v>3406.1032544508098</v>
      </c>
      <c r="O83" s="48">
        <v>6430.7510143770296</v>
      </c>
      <c r="P83" s="48">
        <v>0</v>
      </c>
      <c r="Q83" s="48">
        <v>0</v>
      </c>
      <c r="R83" s="48">
        <v>53426.834097117899</v>
      </c>
      <c r="S83" s="48">
        <v>4860.4172056644202</v>
      </c>
      <c r="T83" s="48">
        <v>3095.7956461909498</v>
      </c>
      <c r="U83" s="48">
        <v>5064.4468151574902</v>
      </c>
      <c r="V83" s="48">
        <v>1473.2045580961701</v>
      </c>
      <c r="W83" s="48">
        <v>111.958813416033</v>
      </c>
      <c r="X83" s="48">
        <v>13830.847690127701</v>
      </c>
      <c r="Y83" s="48">
        <v>326.60553969746098</v>
      </c>
      <c r="Z83" s="48">
        <v>136.756901229612</v>
      </c>
      <c r="AA83" s="48">
        <v>574.37407390477904</v>
      </c>
      <c r="AB83" s="48">
        <v>1832.9039632450599</v>
      </c>
      <c r="AC83" s="48">
        <v>463.945418630944</v>
      </c>
      <c r="AD83" s="48">
        <v>194.29341747916999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8">
        <v>0</v>
      </c>
      <c r="BF83" s="48">
        <v>0</v>
      </c>
      <c r="BG83" s="48">
        <v>3665.5080965314401</v>
      </c>
      <c r="BH83" s="48">
        <v>0</v>
      </c>
      <c r="BI83" s="48">
        <v>16210.6609488101</v>
      </c>
      <c r="BJ83" s="48">
        <v>7939.6203861590702</v>
      </c>
      <c r="BK83" s="48">
        <v>27730.4490043119</v>
      </c>
      <c r="BL83" s="48">
        <v>0</v>
      </c>
      <c r="BM83" s="48">
        <v>4504.9691999082497</v>
      </c>
      <c r="BN83" s="48">
        <v>15445.471924855001</v>
      </c>
      <c r="BO83" s="48">
        <v>102131.230425</v>
      </c>
      <c r="BP83" s="48">
        <v>26532.293515908601</v>
      </c>
      <c r="BQ83" s="48">
        <v>6416.21096767166</v>
      </c>
      <c r="BR83" s="48">
        <v>2209.45599640828</v>
      </c>
      <c r="BS83" s="48">
        <v>26649.2617753062</v>
      </c>
      <c r="BT83" s="48">
        <v>163633.781788564</v>
      </c>
      <c r="BU83" s="48">
        <v>9897.4171513208294</v>
      </c>
      <c r="BV83" s="48">
        <v>62585.599365218703</v>
      </c>
      <c r="BW83" s="48">
        <v>7483.0420454998202</v>
      </c>
      <c r="BX83" s="48">
        <v>29778.596040753</v>
      </c>
      <c r="BY83" s="48">
        <v>2359.1416315584001</v>
      </c>
      <c r="BZ83" s="48">
        <v>158373.99665618801</v>
      </c>
      <c r="CA83" s="55">
        <v>0</v>
      </c>
      <c r="CB83" s="83">
        <v>894102</v>
      </c>
      <c r="CC83" s="51">
        <v>850185</v>
      </c>
      <c r="CD83" s="48">
        <v>0</v>
      </c>
      <c r="CE83" s="48">
        <v>720258</v>
      </c>
      <c r="CF83" s="48">
        <v>0</v>
      </c>
      <c r="CG83" s="48">
        <v>0</v>
      </c>
      <c r="CH83" s="82">
        <v>3376</v>
      </c>
      <c r="CI83" s="93">
        <v>2467921</v>
      </c>
      <c r="CJ83" s="73"/>
      <c r="CK83" s="355">
        <v>0</v>
      </c>
      <c r="CL83" s="355">
        <v>0</v>
      </c>
      <c r="CM83" s="356">
        <v>0</v>
      </c>
      <c r="CN83" s="356">
        <v>0</v>
      </c>
      <c r="CO83" s="356">
        <v>0</v>
      </c>
      <c r="CP83" s="356">
        <v>0</v>
      </c>
    </row>
    <row r="84" spans="1:94" ht="19.5" x14ac:dyDescent="0.25">
      <c r="A84" s="28" t="s">
        <v>777</v>
      </c>
      <c r="B84" s="56" t="s">
        <v>75</v>
      </c>
      <c r="C84" s="43" t="s">
        <v>186</v>
      </c>
      <c r="D84" s="51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0</v>
      </c>
      <c r="BK84" s="48">
        <v>0</v>
      </c>
      <c r="BL84" s="48">
        <v>0</v>
      </c>
      <c r="BM84" s="48">
        <v>0</v>
      </c>
      <c r="BN84" s="48">
        <v>0</v>
      </c>
      <c r="BO84" s="48">
        <v>0</v>
      </c>
      <c r="BP84" s="48">
        <v>0</v>
      </c>
      <c r="BQ84" s="48">
        <v>0</v>
      </c>
      <c r="BR84" s="48">
        <v>0</v>
      </c>
      <c r="BS84" s="48">
        <v>0</v>
      </c>
      <c r="BT84" s="48">
        <v>0</v>
      </c>
      <c r="BU84" s="48">
        <v>0</v>
      </c>
      <c r="BV84" s="48">
        <v>0</v>
      </c>
      <c r="BW84" s="48">
        <v>0</v>
      </c>
      <c r="BX84" s="48">
        <v>0</v>
      </c>
      <c r="BY84" s="48">
        <v>0</v>
      </c>
      <c r="BZ84" s="48">
        <v>0</v>
      </c>
      <c r="CA84" s="55">
        <v>0</v>
      </c>
      <c r="CB84" s="83">
        <v>0</v>
      </c>
      <c r="CC84" s="51">
        <v>867453</v>
      </c>
      <c r="CD84" s="48">
        <v>0</v>
      </c>
      <c r="CE84" s="48">
        <v>0</v>
      </c>
      <c r="CF84" s="48">
        <v>0</v>
      </c>
      <c r="CG84" s="48">
        <v>0</v>
      </c>
      <c r="CH84" s="82">
        <v>0</v>
      </c>
      <c r="CI84" s="93">
        <v>867453</v>
      </c>
      <c r="CJ84" s="73"/>
      <c r="CK84" s="355">
        <v>0</v>
      </c>
      <c r="CL84" s="355">
        <v>0</v>
      </c>
      <c r="CM84" s="356">
        <v>0</v>
      </c>
      <c r="CN84" s="356">
        <v>0</v>
      </c>
      <c r="CO84" s="356">
        <v>0</v>
      </c>
      <c r="CP84" s="356">
        <v>0</v>
      </c>
    </row>
    <row r="85" spans="1:94" ht="19.5" x14ac:dyDescent="0.25">
      <c r="A85" s="28" t="s">
        <v>778</v>
      </c>
      <c r="B85" s="57" t="s">
        <v>720</v>
      </c>
      <c r="C85" s="46" t="s">
        <v>710</v>
      </c>
      <c r="D85" s="78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5">
        <v>0</v>
      </c>
      <c r="K85" s="75">
        <v>0</v>
      </c>
      <c r="L85" s="75">
        <v>0</v>
      </c>
      <c r="M85" s="75">
        <v>0</v>
      </c>
      <c r="N85" s="75">
        <v>0</v>
      </c>
      <c r="O85" s="75">
        <v>0</v>
      </c>
      <c r="P85" s="75">
        <v>0</v>
      </c>
      <c r="Q85" s="75">
        <v>0</v>
      </c>
      <c r="R85" s="75">
        <v>0</v>
      </c>
      <c r="S85" s="75">
        <v>0</v>
      </c>
      <c r="T85" s="75">
        <v>0</v>
      </c>
      <c r="U85" s="75">
        <v>0</v>
      </c>
      <c r="V85" s="75">
        <v>0</v>
      </c>
      <c r="W85" s="75">
        <v>0</v>
      </c>
      <c r="X85" s="75">
        <v>0</v>
      </c>
      <c r="Y85" s="75">
        <v>0</v>
      </c>
      <c r="Z85" s="75">
        <v>0</v>
      </c>
      <c r="AA85" s="75">
        <v>0</v>
      </c>
      <c r="AB85" s="75">
        <v>0</v>
      </c>
      <c r="AC85" s="75">
        <v>0</v>
      </c>
      <c r="AD85" s="75">
        <v>0</v>
      </c>
      <c r="AE85" s="75">
        <v>0</v>
      </c>
      <c r="AF85" s="75">
        <v>0</v>
      </c>
      <c r="AG85" s="75">
        <v>0</v>
      </c>
      <c r="AH85" s="75">
        <v>0</v>
      </c>
      <c r="AI85" s="75">
        <v>0</v>
      </c>
      <c r="AJ85" s="75">
        <v>0</v>
      </c>
      <c r="AK85" s="75">
        <v>0</v>
      </c>
      <c r="AL85" s="75">
        <v>0</v>
      </c>
      <c r="AM85" s="75">
        <v>0</v>
      </c>
      <c r="AN85" s="75">
        <v>0</v>
      </c>
      <c r="AO85" s="75">
        <v>0</v>
      </c>
      <c r="AP85" s="75">
        <v>0</v>
      </c>
      <c r="AQ85" s="75">
        <v>0</v>
      </c>
      <c r="AR85" s="75">
        <v>0</v>
      </c>
      <c r="AS85" s="75">
        <v>0</v>
      </c>
      <c r="AT85" s="75">
        <v>0</v>
      </c>
      <c r="AU85" s="75">
        <v>0</v>
      </c>
      <c r="AV85" s="75">
        <v>0</v>
      </c>
      <c r="AW85" s="75">
        <v>0</v>
      </c>
      <c r="AX85" s="75">
        <v>0</v>
      </c>
      <c r="AY85" s="75">
        <v>0</v>
      </c>
      <c r="AZ85" s="75">
        <v>0</v>
      </c>
      <c r="BA85" s="75">
        <v>0</v>
      </c>
      <c r="BB85" s="75">
        <v>0</v>
      </c>
      <c r="BC85" s="75">
        <v>0</v>
      </c>
      <c r="BD85" s="75">
        <v>0</v>
      </c>
      <c r="BE85" s="75">
        <v>0</v>
      </c>
      <c r="BF85" s="75">
        <v>0</v>
      </c>
      <c r="BG85" s="75">
        <v>0</v>
      </c>
      <c r="BH85" s="75">
        <v>0</v>
      </c>
      <c r="BI85" s="75">
        <v>0</v>
      </c>
      <c r="BJ85" s="75">
        <v>0</v>
      </c>
      <c r="BK85" s="75">
        <v>0</v>
      </c>
      <c r="BL85" s="75">
        <v>0</v>
      </c>
      <c r="BM85" s="75">
        <v>0</v>
      </c>
      <c r="BN85" s="75">
        <v>0</v>
      </c>
      <c r="BO85" s="75">
        <v>0</v>
      </c>
      <c r="BP85" s="75">
        <v>0</v>
      </c>
      <c r="BQ85" s="75">
        <v>0</v>
      </c>
      <c r="BR85" s="75">
        <v>0</v>
      </c>
      <c r="BS85" s="75">
        <v>0</v>
      </c>
      <c r="BT85" s="75">
        <v>0</v>
      </c>
      <c r="BU85" s="75">
        <v>0</v>
      </c>
      <c r="BV85" s="75">
        <v>0</v>
      </c>
      <c r="BW85" s="75">
        <v>0</v>
      </c>
      <c r="BX85" s="75">
        <v>0</v>
      </c>
      <c r="BY85" s="75">
        <v>0</v>
      </c>
      <c r="BZ85" s="75">
        <v>0</v>
      </c>
      <c r="CA85" s="77">
        <v>0</v>
      </c>
      <c r="CB85" s="84">
        <v>0</v>
      </c>
      <c r="CC85" s="78">
        <v>-1894359</v>
      </c>
      <c r="CD85" s="75">
        <v>0</v>
      </c>
      <c r="CE85" s="75">
        <v>0</v>
      </c>
      <c r="CF85" s="75">
        <v>0</v>
      </c>
      <c r="CG85" s="75">
        <v>0</v>
      </c>
      <c r="CH85" s="98">
        <v>1894359</v>
      </c>
      <c r="CI85" s="94">
        <v>0</v>
      </c>
      <c r="CJ85" s="73"/>
      <c r="CK85" s="355">
        <v>0</v>
      </c>
      <c r="CL85" s="355">
        <v>0</v>
      </c>
      <c r="CM85" s="356">
        <v>0</v>
      </c>
      <c r="CN85" s="356">
        <v>0</v>
      </c>
      <c r="CO85" s="356">
        <v>0</v>
      </c>
      <c r="CP85" s="356">
        <v>0</v>
      </c>
    </row>
    <row r="86" spans="1:94" x14ac:dyDescent="0.25">
      <c r="A86" s="47"/>
      <c r="B86" s="62"/>
      <c r="C86" s="63" t="s">
        <v>923</v>
      </c>
      <c r="D86" s="64">
        <f>+SUM(D9:D85)</f>
        <v>209936.12400478593</v>
      </c>
      <c r="E86" s="64">
        <f t="shared" ref="E86:BP86" si="0">+SUM(E9:E85)</f>
        <v>227234.62183384545</v>
      </c>
      <c r="F86" s="64">
        <f t="shared" si="0"/>
        <v>277942.16401547362</v>
      </c>
      <c r="G86" s="64">
        <f t="shared" si="0"/>
        <v>139784.40887780199</v>
      </c>
      <c r="H86" s="64">
        <f t="shared" si="0"/>
        <v>1930008.0173408296</v>
      </c>
      <c r="I86" s="64">
        <f t="shared" si="0"/>
        <v>570950.72795731365</v>
      </c>
      <c r="J86" s="64">
        <f t="shared" si="0"/>
        <v>248612.50652461298</v>
      </c>
      <c r="K86" s="64">
        <f t="shared" si="0"/>
        <v>971557.12805521884</v>
      </c>
      <c r="L86" s="64">
        <f t="shared" si="0"/>
        <v>224887.51595088531</v>
      </c>
      <c r="M86" s="64">
        <f t="shared" si="0"/>
        <v>1649061.3739159864</v>
      </c>
      <c r="N86" s="64">
        <f t="shared" si="0"/>
        <v>137488.88609868285</v>
      </c>
      <c r="O86" s="64">
        <f t="shared" si="0"/>
        <v>3914871.0131453811</v>
      </c>
      <c r="P86" s="64">
        <f t="shared" si="0"/>
        <v>1152510.769932237</v>
      </c>
      <c r="Q86" s="64">
        <f t="shared" si="0"/>
        <v>4144169.1114241933</v>
      </c>
      <c r="R86" s="64">
        <f t="shared" si="0"/>
        <v>1435909.0696338748</v>
      </c>
      <c r="S86" s="64">
        <f t="shared" si="0"/>
        <v>147782.41707544494</v>
      </c>
      <c r="T86" s="64">
        <f t="shared" si="0"/>
        <v>1682038.7878015733</v>
      </c>
      <c r="U86" s="64">
        <f t="shared" si="0"/>
        <v>2287272.9704983733</v>
      </c>
      <c r="V86" s="64">
        <f t="shared" si="0"/>
        <v>4227035.547122281</v>
      </c>
      <c r="W86" s="64">
        <f t="shared" si="0"/>
        <v>1122658.1048621365</v>
      </c>
      <c r="X86" s="64">
        <f t="shared" si="0"/>
        <v>1280874.6528910294</v>
      </c>
      <c r="Y86" s="64">
        <f t="shared" si="0"/>
        <v>407500.57193896052</v>
      </c>
      <c r="Z86" s="64">
        <f t="shared" si="0"/>
        <v>939668.15723695024</v>
      </c>
      <c r="AA86" s="64">
        <f t="shared" si="0"/>
        <v>294071.16322693531</v>
      </c>
      <c r="AB86" s="64">
        <f t="shared" si="0"/>
        <v>418298.73801796831</v>
      </c>
      <c r="AC86" s="64">
        <f t="shared" si="0"/>
        <v>125567.53998013969</v>
      </c>
      <c r="AD86" s="64">
        <f t="shared" si="0"/>
        <v>169641.43125330689</v>
      </c>
      <c r="AE86" s="64">
        <f t="shared" si="0"/>
        <v>1226450.0436280509</v>
      </c>
      <c r="AF86" s="64">
        <f t="shared" si="0"/>
        <v>614214.26963693532</v>
      </c>
      <c r="AG86" s="64">
        <f t="shared" si="0"/>
        <v>93000.15352992386</v>
      </c>
      <c r="AH86" s="64">
        <f t="shared" si="0"/>
        <v>459160.90615495632</v>
      </c>
      <c r="AI86" s="64">
        <f t="shared" si="0"/>
        <v>243972.01782526725</v>
      </c>
      <c r="AJ86" s="64">
        <f t="shared" si="0"/>
        <v>0</v>
      </c>
      <c r="AK86" s="64">
        <f t="shared" si="0"/>
        <v>168969.23862896668</v>
      </c>
      <c r="AL86" s="64">
        <f t="shared" si="0"/>
        <v>328956.2758610865</v>
      </c>
      <c r="AM86" s="64">
        <f t="shared" si="0"/>
        <v>134547.40021248785</v>
      </c>
      <c r="AN86" s="64">
        <f t="shared" si="0"/>
        <v>502645.15033058275</v>
      </c>
      <c r="AO86" s="64">
        <f t="shared" si="0"/>
        <v>900418.35783745465</v>
      </c>
      <c r="AP86" s="64">
        <f t="shared" si="0"/>
        <v>196453.44287479529</v>
      </c>
      <c r="AQ86" s="64">
        <f t="shared" si="0"/>
        <v>1729962.0883491419</v>
      </c>
      <c r="AR86" s="64">
        <f t="shared" si="0"/>
        <v>206530.52582091</v>
      </c>
      <c r="AS86" s="64">
        <f t="shared" si="0"/>
        <v>417106.93738585466</v>
      </c>
      <c r="AT86" s="64">
        <f t="shared" si="0"/>
        <v>177835.01556381903</v>
      </c>
      <c r="AU86" s="64">
        <f t="shared" si="0"/>
        <v>60143.034430568587</v>
      </c>
      <c r="AV86" s="64">
        <f t="shared" si="0"/>
        <v>418445.97049340967</v>
      </c>
      <c r="AW86" s="64">
        <f t="shared" si="0"/>
        <v>136654.90845102849</v>
      </c>
      <c r="AX86" s="64">
        <f t="shared" si="0"/>
        <v>470536.87702323712</v>
      </c>
      <c r="AY86" s="64">
        <f t="shared" si="0"/>
        <v>767775.09703841864</v>
      </c>
      <c r="AZ86" s="64">
        <f t="shared" si="0"/>
        <v>386032.03042973165</v>
      </c>
      <c r="BA86" s="64">
        <f t="shared" si="0"/>
        <v>73732.912651388149</v>
      </c>
      <c r="BB86" s="64">
        <f t="shared" si="0"/>
        <v>266391.14387963311</v>
      </c>
      <c r="BC86" s="64">
        <f t="shared" si="0"/>
        <v>75169.137417319303</v>
      </c>
      <c r="BD86" s="64">
        <f t="shared" si="0"/>
        <v>163664.12530481128</v>
      </c>
      <c r="BE86" s="64">
        <f t="shared" si="0"/>
        <v>239626.35464445295</v>
      </c>
      <c r="BF86" s="64">
        <f t="shared" si="0"/>
        <v>319116.59132926841</v>
      </c>
      <c r="BG86" s="64">
        <f t="shared" si="0"/>
        <v>1936951.6586134366</v>
      </c>
      <c r="BH86" s="64">
        <f t="shared" si="0"/>
        <v>642150.63554186933</v>
      </c>
      <c r="BI86" s="64">
        <f t="shared" si="0"/>
        <v>4382919.9593221033</v>
      </c>
      <c r="BJ86" s="64">
        <f t="shared" si="0"/>
        <v>9465653.1225793269</v>
      </c>
      <c r="BK86" s="64">
        <f t="shared" si="0"/>
        <v>5465320.0608952446</v>
      </c>
      <c r="BL86" s="64">
        <f t="shared" si="0"/>
        <v>211785.89497346748</v>
      </c>
      <c r="BM86" s="64">
        <f t="shared" si="0"/>
        <v>285050.56130571093</v>
      </c>
      <c r="BN86" s="64">
        <f t="shared" si="0"/>
        <v>1198925.7712153378</v>
      </c>
      <c r="BO86" s="64">
        <f t="shared" si="0"/>
        <v>2308001.7640449158</v>
      </c>
      <c r="BP86" s="64">
        <f t="shared" si="0"/>
        <v>2019055.4980074347</v>
      </c>
      <c r="BQ86" s="64">
        <f t="shared" ref="BQ86:CH86" si="1">+SUM(BQ9:BQ85)</f>
        <v>1124448.5445744265</v>
      </c>
      <c r="BR86" s="64">
        <f t="shared" si="1"/>
        <v>346584.70963343547</v>
      </c>
      <c r="BS86" s="64">
        <f t="shared" si="1"/>
        <v>2646008.7218494792</v>
      </c>
      <c r="BT86" s="64">
        <f t="shared" si="1"/>
        <v>4714356.5532922707</v>
      </c>
      <c r="BU86" s="64">
        <f t="shared" si="1"/>
        <v>1249012.8150089765</v>
      </c>
      <c r="BV86" s="64">
        <f t="shared" si="1"/>
        <v>1155732.5787326607</v>
      </c>
      <c r="BW86" s="64">
        <f t="shared" si="1"/>
        <v>404525.81053978857</v>
      </c>
      <c r="BX86" s="64">
        <f t="shared" si="1"/>
        <v>2124564.8151071295</v>
      </c>
      <c r="BY86" s="64">
        <f t="shared" si="1"/>
        <v>645315.01791020448</v>
      </c>
      <c r="BZ86" s="64">
        <f t="shared" si="1"/>
        <v>1268382.9795030816</v>
      </c>
      <c r="CA86" s="65">
        <f t="shared" si="1"/>
        <v>0</v>
      </c>
      <c r="CB86" s="91">
        <f t="shared" si="1"/>
        <v>84709591</v>
      </c>
      <c r="CC86" s="86">
        <f t="shared" si="1"/>
        <v>64126256</v>
      </c>
      <c r="CD86" s="64">
        <f t="shared" si="1"/>
        <v>16580207</v>
      </c>
      <c r="CE86" s="64">
        <f t="shared" si="1"/>
        <v>1777550</v>
      </c>
      <c r="CF86" s="64">
        <f t="shared" si="1"/>
        <v>14941387</v>
      </c>
      <c r="CG86" s="64">
        <f t="shared" si="1"/>
        <v>418397</v>
      </c>
      <c r="CH86" s="87">
        <f t="shared" si="1"/>
        <v>37757097</v>
      </c>
      <c r="CI86" s="95">
        <f>+SUM(CI9:CI85)</f>
        <v>220310485</v>
      </c>
      <c r="CJ86" s="85"/>
      <c r="CK86" s="85"/>
      <c r="CL86" s="85"/>
    </row>
    <row r="87" spans="1:94" x14ac:dyDescent="0.25">
      <c r="B87" s="26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  <c r="CJ87" s="73"/>
      <c r="CK87" s="81"/>
      <c r="CL87" s="81"/>
    </row>
    <row r="88" spans="1:94" ht="20.25" x14ac:dyDescent="0.25">
      <c r="B88" s="9" t="s">
        <v>912</v>
      </c>
      <c r="C88" s="73"/>
      <c r="D88" s="89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  <c r="BK88" s="73"/>
      <c r="BL88" s="73"/>
      <c r="BM88" s="73"/>
      <c r="BN88" s="73"/>
      <c r="BO88" s="73"/>
      <c r="BP88" s="73"/>
      <c r="BQ88" s="73"/>
      <c r="BR88" s="73"/>
      <c r="BS88" s="73"/>
      <c r="BT88" s="73"/>
      <c r="BU88" s="73"/>
      <c r="BV88" s="73"/>
      <c r="BW88" s="73"/>
      <c r="BX88" s="73"/>
      <c r="BY88" s="73"/>
      <c r="BZ88" s="73"/>
      <c r="CA88" s="73"/>
      <c r="CJ88" s="73"/>
      <c r="CK88" s="81"/>
      <c r="CL88" s="81"/>
    </row>
    <row r="89" spans="1:94" ht="0" hidden="1" customHeight="1" x14ac:dyDescent="0.25">
      <c r="A89" s="357"/>
      <c r="B89" s="358"/>
      <c r="C89" s="358">
        <v>0</v>
      </c>
      <c r="D89" s="358">
        <v>0</v>
      </c>
      <c r="E89" s="358">
        <v>0</v>
      </c>
      <c r="F89" s="358">
        <v>0</v>
      </c>
      <c r="G89" s="358">
        <v>0</v>
      </c>
      <c r="H89" s="358">
        <v>0</v>
      </c>
      <c r="I89" s="358">
        <v>0</v>
      </c>
      <c r="J89" s="358">
        <v>0</v>
      </c>
      <c r="K89" s="358">
        <v>0</v>
      </c>
      <c r="L89" s="358">
        <v>0</v>
      </c>
      <c r="M89" s="358">
        <v>0</v>
      </c>
      <c r="N89" s="358">
        <v>0</v>
      </c>
      <c r="O89" s="358">
        <v>0</v>
      </c>
      <c r="P89" s="358">
        <v>0</v>
      </c>
      <c r="Q89" s="358">
        <v>0</v>
      </c>
      <c r="R89" s="358">
        <v>0</v>
      </c>
      <c r="S89" s="358">
        <v>0</v>
      </c>
      <c r="T89" s="358">
        <v>0</v>
      </c>
      <c r="U89" s="358">
        <v>0</v>
      </c>
      <c r="V89" s="358">
        <v>0</v>
      </c>
      <c r="W89" s="358">
        <v>0</v>
      </c>
      <c r="X89" s="358">
        <v>0</v>
      </c>
      <c r="Y89" s="358">
        <v>0</v>
      </c>
      <c r="Z89" s="358">
        <v>0</v>
      </c>
      <c r="AA89" s="358">
        <v>0</v>
      </c>
      <c r="AB89" s="358">
        <v>0</v>
      </c>
      <c r="AC89" s="358">
        <v>0</v>
      </c>
      <c r="AD89" s="358">
        <v>0</v>
      </c>
      <c r="AE89" s="358">
        <v>0</v>
      </c>
      <c r="AF89" s="358">
        <v>0</v>
      </c>
      <c r="AG89" s="358">
        <v>0</v>
      </c>
      <c r="AH89" s="358">
        <v>0</v>
      </c>
      <c r="AI89" s="358">
        <v>0</v>
      </c>
      <c r="AJ89" s="358">
        <v>0</v>
      </c>
      <c r="AK89" s="358">
        <v>0</v>
      </c>
      <c r="AL89" s="358">
        <v>0</v>
      </c>
      <c r="AM89" s="358">
        <v>0</v>
      </c>
      <c r="AN89" s="358">
        <v>0</v>
      </c>
      <c r="AO89" s="358">
        <v>0</v>
      </c>
      <c r="AP89" s="358">
        <v>0</v>
      </c>
      <c r="AQ89" s="358">
        <v>0</v>
      </c>
      <c r="AR89" s="358">
        <v>0</v>
      </c>
      <c r="AS89" s="358">
        <v>0</v>
      </c>
      <c r="AT89" s="358">
        <v>0</v>
      </c>
      <c r="AU89" s="358">
        <v>0</v>
      </c>
      <c r="AV89" s="358">
        <v>0</v>
      </c>
      <c r="AW89" s="358">
        <v>0</v>
      </c>
      <c r="AX89" s="358">
        <v>0</v>
      </c>
      <c r="AY89" s="358">
        <v>0</v>
      </c>
      <c r="AZ89" s="358">
        <v>0</v>
      </c>
      <c r="BA89" s="358">
        <v>0</v>
      </c>
      <c r="BB89" s="358">
        <v>0</v>
      </c>
      <c r="BC89" s="358">
        <v>0</v>
      </c>
      <c r="BD89" s="358">
        <v>0</v>
      </c>
      <c r="BE89" s="358">
        <v>0</v>
      </c>
      <c r="BF89" s="358">
        <v>0</v>
      </c>
      <c r="BG89" s="358">
        <v>0</v>
      </c>
      <c r="BH89" s="358">
        <v>0</v>
      </c>
      <c r="BI89" s="358">
        <v>0</v>
      </c>
      <c r="BJ89" s="358">
        <v>0</v>
      </c>
      <c r="BK89" s="358">
        <v>0</v>
      </c>
      <c r="BL89" s="358">
        <v>0</v>
      </c>
      <c r="BM89" s="358">
        <v>0</v>
      </c>
      <c r="BN89" s="358">
        <v>0</v>
      </c>
      <c r="BO89" s="358">
        <v>0</v>
      </c>
      <c r="BP89" s="358">
        <v>0</v>
      </c>
      <c r="BQ89" s="358">
        <v>0</v>
      </c>
      <c r="BR89" s="358">
        <v>0</v>
      </c>
      <c r="BS89" s="358">
        <v>0</v>
      </c>
      <c r="BT89" s="358">
        <v>0</v>
      </c>
      <c r="BU89" s="358">
        <v>0</v>
      </c>
      <c r="BV89" s="358">
        <v>0</v>
      </c>
      <c r="BW89" s="358">
        <v>0</v>
      </c>
      <c r="BX89" s="358">
        <v>0</v>
      </c>
      <c r="BY89" s="358">
        <v>0</v>
      </c>
      <c r="BZ89" s="358">
        <v>0</v>
      </c>
      <c r="CA89" s="358">
        <v>0</v>
      </c>
      <c r="CB89" s="359">
        <v>0</v>
      </c>
      <c r="CC89" s="357">
        <v>0</v>
      </c>
      <c r="CD89" s="357">
        <v>0</v>
      </c>
      <c r="CE89" s="357">
        <v>0</v>
      </c>
      <c r="CF89" s="357">
        <v>0</v>
      </c>
      <c r="CG89" s="357">
        <v>0</v>
      </c>
      <c r="CH89" s="357">
        <v>0</v>
      </c>
      <c r="CI89" s="357">
        <v>0</v>
      </c>
      <c r="CJ89" s="358">
        <v>0</v>
      </c>
      <c r="CK89" s="360">
        <v>0</v>
      </c>
      <c r="CL89" s="360">
        <v>0</v>
      </c>
      <c r="CM89" s="357">
        <v>0</v>
      </c>
      <c r="CN89" s="357">
        <v>0</v>
      </c>
      <c r="CO89" s="357">
        <v>0</v>
      </c>
      <c r="CP89" s="357">
        <v>0</v>
      </c>
    </row>
    <row r="90" spans="1:94" ht="0" hidden="1" customHeight="1" x14ac:dyDescent="0.25">
      <c r="A90" s="357"/>
      <c r="B90" s="361"/>
      <c r="C90" s="362">
        <v>0</v>
      </c>
      <c r="D90" s="363">
        <v>0</v>
      </c>
      <c r="E90" s="364">
        <v>0</v>
      </c>
      <c r="F90" s="364">
        <v>0</v>
      </c>
      <c r="G90" s="364">
        <v>0</v>
      </c>
      <c r="H90" s="364">
        <v>0</v>
      </c>
      <c r="I90" s="364">
        <v>0</v>
      </c>
      <c r="J90" s="364">
        <v>0</v>
      </c>
      <c r="K90" s="364">
        <v>0</v>
      </c>
      <c r="L90" s="364">
        <v>0</v>
      </c>
      <c r="M90" s="364">
        <v>0</v>
      </c>
      <c r="N90" s="364">
        <v>0</v>
      </c>
      <c r="O90" s="364">
        <v>0</v>
      </c>
      <c r="P90" s="364">
        <v>0</v>
      </c>
      <c r="Q90" s="364">
        <v>0</v>
      </c>
      <c r="R90" s="364">
        <v>0</v>
      </c>
      <c r="S90" s="364">
        <v>0</v>
      </c>
      <c r="T90" s="364">
        <v>0</v>
      </c>
      <c r="U90" s="364">
        <v>0</v>
      </c>
      <c r="V90" s="364">
        <v>0</v>
      </c>
      <c r="W90" s="364">
        <v>0</v>
      </c>
      <c r="X90" s="364">
        <v>0</v>
      </c>
      <c r="Y90" s="364">
        <v>0</v>
      </c>
      <c r="Z90" s="364">
        <v>0</v>
      </c>
      <c r="AA90" s="364">
        <v>0</v>
      </c>
      <c r="AB90" s="364">
        <v>0</v>
      </c>
      <c r="AC90" s="364">
        <v>0</v>
      </c>
      <c r="AD90" s="364">
        <v>0</v>
      </c>
      <c r="AE90" s="364">
        <v>0</v>
      </c>
      <c r="AF90" s="364">
        <v>0</v>
      </c>
      <c r="AG90" s="364">
        <v>0</v>
      </c>
      <c r="AH90" s="364">
        <v>0</v>
      </c>
      <c r="AI90" s="364">
        <v>0</v>
      </c>
      <c r="AJ90" s="364">
        <v>0</v>
      </c>
      <c r="AK90" s="364">
        <v>0</v>
      </c>
      <c r="AL90" s="364">
        <v>0</v>
      </c>
      <c r="AM90" s="364">
        <v>0</v>
      </c>
      <c r="AN90" s="364">
        <v>0</v>
      </c>
      <c r="AO90" s="364">
        <v>0</v>
      </c>
      <c r="AP90" s="364">
        <v>0</v>
      </c>
      <c r="AQ90" s="364">
        <v>0</v>
      </c>
      <c r="AR90" s="364">
        <v>0</v>
      </c>
      <c r="AS90" s="364">
        <v>0</v>
      </c>
      <c r="AT90" s="364">
        <v>0</v>
      </c>
      <c r="AU90" s="364">
        <v>0</v>
      </c>
      <c r="AV90" s="364">
        <v>0</v>
      </c>
      <c r="AW90" s="364">
        <v>0</v>
      </c>
      <c r="AX90" s="364">
        <v>0</v>
      </c>
      <c r="AY90" s="364">
        <v>0</v>
      </c>
      <c r="AZ90" s="364">
        <v>0</v>
      </c>
      <c r="BA90" s="364">
        <v>0</v>
      </c>
      <c r="BB90" s="364">
        <v>0</v>
      </c>
      <c r="BC90" s="364">
        <v>0</v>
      </c>
      <c r="BD90" s="364">
        <v>0</v>
      </c>
      <c r="BE90" s="364">
        <v>0</v>
      </c>
      <c r="BF90" s="364">
        <v>0</v>
      </c>
      <c r="BG90" s="364">
        <v>0</v>
      </c>
      <c r="BH90" s="364">
        <v>0</v>
      </c>
      <c r="BI90" s="364">
        <v>0</v>
      </c>
      <c r="BJ90" s="364">
        <v>0</v>
      </c>
      <c r="BK90" s="364">
        <v>0</v>
      </c>
      <c r="BL90" s="364">
        <v>0</v>
      </c>
      <c r="BM90" s="364">
        <v>0</v>
      </c>
      <c r="BN90" s="364">
        <v>0</v>
      </c>
      <c r="BO90" s="364">
        <v>0</v>
      </c>
      <c r="BP90" s="364">
        <v>0</v>
      </c>
      <c r="BQ90" s="364">
        <v>0</v>
      </c>
      <c r="BR90" s="364">
        <v>0</v>
      </c>
      <c r="BS90" s="364">
        <v>0</v>
      </c>
      <c r="BT90" s="364">
        <v>0</v>
      </c>
      <c r="BU90" s="364">
        <v>0</v>
      </c>
      <c r="BV90" s="364">
        <v>0</v>
      </c>
      <c r="BW90" s="364">
        <v>0</v>
      </c>
      <c r="BX90" s="364">
        <v>0</v>
      </c>
      <c r="BY90" s="364">
        <v>0</v>
      </c>
      <c r="BZ90" s="364">
        <v>0</v>
      </c>
      <c r="CA90" s="364">
        <v>0</v>
      </c>
      <c r="CB90" s="364">
        <v>0</v>
      </c>
      <c r="CC90" s="364">
        <v>0</v>
      </c>
      <c r="CD90" s="364">
        <v>0</v>
      </c>
      <c r="CE90" s="364">
        <v>0</v>
      </c>
      <c r="CF90" s="364">
        <v>0</v>
      </c>
      <c r="CG90" s="364">
        <v>0</v>
      </c>
      <c r="CH90" s="364">
        <v>0</v>
      </c>
      <c r="CI90" s="365">
        <v>0</v>
      </c>
      <c r="CJ90" s="361">
        <v>0</v>
      </c>
      <c r="CK90" s="366">
        <v>0</v>
      </c>
      <c r="CL90" s="366">
        <v>0</v>
      </c>
      <c r="CM90" s="367">
        <v>0</v>
      </c>
      <c r="CN90" s="367">
        <v>0</v>
      </c>
      <c r="CO90" s="367">
        <v>0</v>
      </c>
      <c r="CP90" s="367">
        <v>0</v>
      </c>
    </row>
    <row r="91" spans="1:94" x14ac:dyDescent="0.25">
      <c r="B91" s="26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73"/>
      <c r="BU91" s="73"/>
      <c r="BV91" s="73"/>
      <c r="BW91" s="73"/>
      <c r="BX91" s="73"/>
      <c r="BY91" s="73"/>
      <c r="BZ91" s="73"/>
      <c r="CA91" s="73"/>
      <c r="CJ91" s="73"/>
      <c r="CK91" s="81"/>
      <c r="CL91" s="81"/>
    </row>
    <row r="92" spans="1:94" x14ac:dyDescent="0.25">
      <c r="B92" s="26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73"/>
      <c r="BU92" s="73"/>
      <c r="BV92" s="73"/>
      <c r="BW92" s="73"/>
      <c r="BX92" s="73"/>
      <c r="BY92" s="73"/>
      <c r="BZ92" s="73"/>
      <c r="CA92" s="73"/>
      <c r="CJ92" s="73"/>
      <c r="CK92" s="81"/>
      <c r="CL92" s="81"/>
    </row>
  </sheetData>
  <sheetProtection password="8551" sheet="1" formatColumns="0" formatRows="0"/>
  <autoFilter ref="A8:CP8" xr:uid="{00000000-0001-0000-1600-000000000000}"/>
  <mergeCells count="26"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  <mergeCell ref="CF7:CF8"/>
    <mergeCell ref="CG7:CG8"/>
    <mergeCell ref="CH7:CH8"/>
    <mergeCell ref="CI7:CI8"/>
    <mergeCell ref="B7:B8"/>
    <mergeCell ref="C7:C8"/>
    <mergeCell ref="CB7:CB8"/>
    <mergeCell ref="CC7:CC8"/>
    <mergeCell ref="CD7:CD8"/>
    <mergeCell ref="CE7:CE8"/>
  </mergeCells>
  <pageMargins left="0.7" right="0.7" top="0.75" bottom="0.75" header="0.3" footer="0.3"/>
  <pageSetup paperSize="9" orientation="portrait" horizontalDpi="1200" vertic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5:CP93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D12" sqref="D12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94" width="0.7109375" hidden="1" bestFit="1" customWidth="1"/>
  </cols>
  <sheetData>
    <row r="5" spans="1:94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94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K6" s="81"/>
      <c r="CL6" s="81"/>
      <c r="CM6" s="81"/>
      <c r="CN6" s="81"/>
      <c r="CO6" s="81"/>
      <c r="CP6" s="81"/>
    </row>
    <row r="7" spans="1:94" ht="19.5" x14ac:dyDescent="0.25">
      <c r="B7" s="395" t="s">
        <v>918</v>
      </c>
      <c r="C7" s="389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04" t="s">
        <v>729</v>
      </c>
      <c r="CC7" s="406" t="s">
        <v>730</v>
      </c>
      <c r="CD7" s="398" t="s">
        <v>731</v>
      </c>
      <c r="CE7" s="398" t="s">
        <v>732</v>
      </c>
      <c r="CF7" s="398" t="s">
        <v>733</v>
      </c>
      <c r="CG7" s="398" t="s">
        <v>715</v>
      </c>
      <c r="CH7" s="400" t="s">
        <v>728</v>
      </c>
      <c r="CI7" s="402" t="s">
        <v>734</v>
      </c>
    </row>
    <row r="8" spans="1:94" ht="105" x14ac:dyDescent="0.25">
      <c r="A8" s="29"/>
      <c r="B8" s="396"/>
      <c r="C8" s="390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05"/>
      <c r="CC8" s="407"/>
      <c r="CD8" s="399" t="s">
        <v>731</v>
      </c>
      <c r="CE8" s="399" t="s">
        <v>732</v>
      </c>
      <c r="CF8" s="399" t="s">
        <v>733</v>
      </c>
      <c r="CG8" s="399" t="s">
        <v>715</v>
      </c>
      <c r="CH8" s="401" t="s">
        <v>728</v>
      </c>
      <c r="CI8" s="403" t="s">
        <v>734</v>
      </c>
      <c r="CK8" s="355">
        <v>0</v>
      </c>
      <c r="CL8" s="355">
        <v>0</v>
      </c>
      <c r="CM8" s="355">
        <v>0</v>
      </c>
      <c r="CN8" s="355">
        <v>0</v>
      </c>
      <c r="CO8" s="355">
        <v>0</v>
      </c>
      <c r="CP8" s="355">
        <v>0</v>
      </c>
    </row>
    <row r="9" spans="1:94" ht="19.5" x14ac:dyDescent="0.25">
      <c r="A9" s="30" t="s">
        <v>202</v>
      </c>
      <c r="B9" s="74" t="s">
        <v>0</v>
      </c>
      <c r="C9" s="45" t="s">
        <v>111</v>
      </c>
      <c r="D9" s="52">
        <v>2974.0628519913898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3">
        <v>37.280801993536102</v>
      </c>
      <c r="M9" s="53">
        <v>9424.1666785913603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53">
        <v>0</v>
      </c>
      <c r="T9" s="53">
        <v>0</v>
      </c>
      <c r="U9" s="53">
        <v>0</v>
      </c>
      <c r="V9" s="53">
        <v>0</v>
      </c>
      <c r="W9" s="53">
        <v>2451.6065423636701</v>
      </c>
      <c r="X9" s="53">
        <v>0</v>
      </c>
      <c r="Y9" s="53">
        <v>0</v>
      </c>
      <c r="Z9" s="53">
        <v>341030.07434875797</v>
      </c>
      <c r="AA9" s="53">
        <v>0</v>
      </c>
      <c r="AB9" s="53">
        <v>0</v>
      </c>
      <c r="AC9" s="53">
        <v>28828.561575367799</v>
      </c>
      <c r="AD9" s="53">
        <v>0</v>
      </c>
      <c r="AE9" s="53">
        <v>106890.360296087</v>
      </c>
      <c r="AF9" s="53">
        <v>7592.6816454441196</v>
      </c>
      <c r="AG9" s="53">
        <v>0</v>
      </c>
      <c r="AH9" s="53">
        <v>0</v>
      </c>
      <c r="AI9" s="53">
        <v>14425.044962907399</v>
      </c>
      <c r="AJ9" s="53">
        <v>0</v>
      </c>
      <c r="AK9" s="53">
        <v>0</v>
      </c>
      <c r="AL9" s="53">
        <v>0</v>
      </c>
      <c r="AM9" s="53">
        <v>0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3">
        <v>0</v>
      </c>
      <c r="AU9" s="53">
        <v>0</v>
      </c>
      <c r="AV9" s="53">
        <v>0</v>
      </c>
      <c r="AW9" s="53">
        <v>0</v>
      </c>
      <c r="AX9" s="53">
        <v>0</v>
      </c>
      <c r="AY9" s="53">
        <v>0</v>
      </c>
      <c r="AZ9" s="53">
        <v>0</v>
      </c>
      <c r="BA9" s="53">
        <v>0</v>
      </c>
      <c r="BB9" s="53">
        <v>0</v>
      </c>
      <c r="BC9" s="53">
        <v>0</v>
      </c>
      <c r="BD9" s="53">
        <v>0</v>
      </c>
      <c r="BE9" s="53">
        <v>0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2.10032687287528</v>
      </c>
      <c r="BN9" s="53">
        <v>64.059969622695903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0</v>
      </c>
      <c r="BV9" s="53">
        <v>0</v>
      </c>
      <c r="BW9" s="53">
        <v>0</v>
      </c>
      <c r="BX9" s="53">
        <v>0</v>
      </c>
      <c r="BY9" s="53">
        <v>0</v>
      </c>
      <c r="BZ9" s="53">
        <v>0</v>
      </c>
      <c r="CA9" s="54">
        <v>0</v>
      </c>
      <c r="CB9" s="90">
        <v>513720</v>
      </c>
      <c r="CC9" s="96">
        <v>98567</v>
      </c>
      <c r="CD9" s="88">
        <v>0</v>
      </c>
      <c r="CE9" s="88">
        <v>0</v>
      </c>
      <c r="CF9" s="88">
        <v>2364</v>
      </c>
      <c r="CG9" s="88">
        <v>24060</v>
      </c>
      <c r="CH9" s="97">
        <v>0</v>
      </c>
      <c r="CI9" s="92">
        <v>638711</v>
      </c>
      <c r="CK9" s="355">
        <v>0</v>
      </c>
      <c r="CL9" s="355">
        <v>0</v>
      </c>
      <c r="CM9" s="355">
        <v>0</v>
      </c>
      <c r="CN9" s="355">
        <v>0</v>
      </c>
      <c r="CO9" s="355">
        <v>0</v>
      </c>
      <c r="CP9" s="355">
        <v>0</v>
      </c>
    </row>
    <row r="10" spans="1:94" ht="19.5" x14ac:dyDescent="0.25">
      <c r="A10" s="30" t="s">
        <v>216</v>
      </c>
      <c r="B10" s="42" t="s">
        <v>1</v>
      </c>
      <c r="C10" s="43" t="s">
        <v>112</v>
      </c>
      <c r="D10" s="51">
        <v>0</v>
      </c>
      <c r="E10" s="48">
        <v>1.1428571428571399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78.857142857142904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0</v>
      </c>
      <c r="BC10" s="48">
        <v>0</v>
      </c>
      <c r="BD10" s="48">
        <v>0</v>
      </c>
      <c r="BE10" s="48">
        <v>0</v>
      </c>
      <c r="BF10" s="48">
        <v>0</v>
      </c>
      <c r="BG10" s="48">
        <v>0</v>
      </c>
      <c r="BH10" s="48">
        <v>0</v>
      </c>
      <c r="BI10" s="48">
        <v>0</v>
      </c>
      <c r="BJ10" s="48">
        <v>0</v>
      </c>
      <c r="BK10" s="48">
        <v>0</v>
      </c>
      <c r="BL10" s="48">
        <v>0</v>
      </c>
      <c r="BM10" s="48">
        <v>0</v>
      </c>
      <c r="BN10" s="48">
        <v>0</v>
      </c>
      <c r="BO10" s="48">
        <v>0</v>
      </c>
      <c r="BP10" s="48">
        <v>0</v>
      </c>
      <c r="BQ10" s="48">
        <v>0</v>
      </c>
      <c r="BR10" s="48">
        <v>0</v>
      </c>
      <c r="BS10" s="48">
        <v>0</v>
      </c>
      <c r="BT10" s="48">
        <v>0</v>
      </c>
      <c r="BU10" s="48">
        <v>0</v>
      </c>
      <c r="BV10" s="48">
        <v>0</v>
      </c>
      <c r="BW10" s="48">
        <v>0</v>
      </c>
      <c r="BX10" s="48">
        <v>0</v>
      </c>
      <c r="BY10" s="48">
        <v>0</v>
      </c>
      <c r="BZ10" s="48">
        <v>0</v>
      </c>
      <c r="CA10" s="55">
        <v>0</v>
      </c>
      <c r="CB10" s="83">
        <v>80</v>
      </c>
      <c r="CC10" s="51">
        <v>0</v>
      </c>
      <c r="CD10" s="48">
        <v>0</v>
      </c>
      <c r="CE10" s="48">
        <v>0</v>
      </c>
      <c r="CF10" s="48">
        <v>0</v>
      </c>
      <c r="CG10" s="48">
        <v>0</v>
      </c>
      <c r="CH10" s="82">
        <v>0</v>
      </c>
      <c r="CI10" s="93">
        <v>80</v>
      </c>
      <c r="CK10" s="355">
        <v>0</v>
      </c>
      <c r="CL10" s="355">
        <v>0</v>
      </c>
      <c r="CM10" s="355">
        <v>0</v>
      </c>
      <c r="CN10" s="355">
        <v>0</v>
      </c>
      <c r="CO10" s="355">
        <v>0</v>
      </c>
      <c r="CP10" s="355">
        <v>0</v>
      </c>
    </row>
    <row r="11" spans="1:94" ht="19.5" x14ac:dyDescent="0.25">
      <c r="A11" s="30" t="s">
        <v>229</v>
      </c>
      <c r="B11" s="42" t="s">
        <v>2</v>
      </c>
      <c r="C11" s="43" t="s">
        <v>113</v>
      </c>
      <c r="D11" s="51">
        <v>0</v>
      </c>
      <c r="E11" s="48">
        <v>0</v>
      </c>
      <c r="F11" s="48">
        <v>6709.8941694169398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6.9464026402640302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18.8545214521452</v>
      </c>
      <c r="AF11" s="48">
        <v>578.53610561056098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3.9693729372937301</v>
      </c>
      <c r="BN11" s="48">
        <v>198.79942794279401</v>
      </c>
      <c r="BO11" s="48">
        <v>0</v>
      </c>
      <c r="BP11" s="48">
        <v>0</v>
      </c>
      <c r="BQ11" s="48">
        <v>0</v>
      </c>
      <c r="BR11" s="48">
        <v>0</v>
      </c>
      <c r="BS11" s="48">
        <v>0</v>
      </c>
      <c r="BT11" s="48">
        <v>0</v>
      </c>
      <c r="BU11" s="48">
        <v>0</v>
      </c>
      <c r="BV11" s="48">
        <v>0</v>
      </c>
      <c r="BW11" s="48">
        <v>0</v>
      </c>
      <c r="BX11" s="48">
        <v>0</v>
      </c>
      <c r="BY11" s="48">
        <v>0</v>
      </c>
      <c r="BZ11" s="48">
        <v>0</v>
      </c>
      <c r="CA11" s="55">
        <v>0</v>
      </c>
      <c r="CB11" s="83">
        <v>7517</v>
      </c>
      <c r="CC11" s="51">
        <v>48522</v>
      </c>
      <c r="CD11" s="48">
        <v>0</v>
      </c>
      <c r="CE11" s="48">
        <v>0</v>
      </c>
      <c r="CF11" s="48">
        <v>0</v>
      </c>
      <c r="CG11" s="48">
        <v>0</v>
      </c>
      <c r="CH11" s="82">
        <v>0</v>
      </c>
      <c r="CI11" s="93">
        <v>56039</v>
      </c>
      <c r="CK11" s="355">
        <v>0</v>
      </c>
      <c r="CL11" s="355">
        <v>0</v>
      </c>
      <c r="CM11" s="355">
        <v>0</v>
      </c>
      <c r="CN11" s="355">
        <v>0</v>
      </c>
      <c r="CO11" s="355">
        <v>0</v>
      </c>
      <c r="CP11" s="355">
        <v>0</v>
      </c>
    </row>
    <row r="12" spans="1:94" ht="19.5" x14ac:dyDescent="0.25">
      <c r="A12" s="30" t="s">
        <v>242</v>
      </c>
      <c r="B12" s="42" t="s">
        <v>3</v>
      </c>
      <c r="C12" s="43" t="s">
        <v>114</v>
      </c>
      <c r="D12" s="51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0</v>
      </c>
      <c r="BC12" s="48">
        <v>0</v>
      </c>
      <c r="BD12" s="48">
        <v>0</v>
      </c>
      <c r="BE12" s="48">
        <v>0</v>
      </c>
      <c r="BF12" s="48">
        <v>0</v>
      </c>
      <c r="BG12" s="48">
        <v>0</v>
      </c>
      <c r="BH12" s="48">
        <v>0</v>
      </c>
      <c r="BI12" s="48">
        <v>0</v>
      </c>
      <c r="BJ12" s="48">
        <v>0</v>
      </c>
      <c r="BK12" s="48">
        <v>0</v>
      </c>
      <c r="BL12" s="48">
        <v>0</v>
      </c>
      <c r="BM12" s="48">
        <v>0</v>
      </c>
      <c r="BN12" s="48">
        <v>0</v>
      </c>
      <c r="BO12" s="48">
        <v>0</v>
      </c>
      <c r="BP12" s="48">
        <v>0</v>
      </c>
      <c r="BQ12" s="48">
        <v>0</v>
      </c>
      <c r="BR12" s="48">
        <v>0</v>
      </c>
      <c r="BS12" s="48">
        <v>0</v>
      </c>
      <c r="BT12" s="48">
        <v>0</v>
      </c>
      <c r="BU12" s="48">
        <v>0</v>
      </c>
      <c r="BV12" s="48">
        <v>0</v>
      </c>
      <c r="BW12" s="48">
        <v>0</v>
      </c>
      <c r="BX12" s="48">
        <v>0</v>
      </c>
      <c r="BY12" s="48">
        <v>0</v>
      </c>
      <c r="BZ12" s="48">
        <v>0</v>
      </c>
      <c r="CA12" s="55">
        <v>0</v>
      </c>
      <c r="CB12" s="83">
        <v>0</v>
      </c>
      <c r="CC12" s="51">
        <v>162</v>
      </c>
      <c r="CD12" s="48">
        <v>0</v>
      </c>
      <c r="CE12" s="48">
        <v>0</v>
      </c>
      <c r="CF12" s="48">
        <v>0</v>
      </c>
      <c r="CG12" s="48">
        <v>0</v>
      </c>
      <c r="CH12" s="82">
        <v>0</v>
      </c>
      <c r="CI12" s="93">
        <v>162</v>
      </c>
      <c r="CK12" s="355">
        <v>0</v>
      </c>
      <c r="CL12" s="355">
        <v>0</v>
      </c>
      <c r="CM12" s="355">
        <v>0</v>
      </c>
      <c r="CN12" s="355">
        <v>0</v>
      </c>
      <c r="CO12" s="355">
        <v>0</v>
      </c>
      <c r="CP12" s="355">
        <v>0</v>
      </c>
    </row>
    <row r="13" spans="1:94" ht="19.5" x14ac:dyDescent="0.25">
      <c r="A13" s="30" t="s">
        <v>256</v>
      </c>
      <c r="B13" s="42" t="s">
        <v>4</v>
      </c>
      <c r="C13" s="43" t="s">
        <v>115</v>
      </c>
      <c r="D13" s="51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423.66180531248801</v>
      </c>
      <c r="AF13" s="48">
        <v>1884.38533037763</v>
      </c>
      <c r="AG13" s="48">
        <v>17.544277213860699</v>
      </c>
      <c r="AH13" s="48">
        <v>0</v>
      </c>
      <c r="AI13" s="48">
        <v>0</v>
      </c>
      <c r="AJ13" s="48">
        <v>0</v>
      </c>
      <c r="AK13" s="48">
        <v>9681.8418698712703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16.244701123945099</v>
      </c>
      <c r="AT13" s="48">
        <v>2.5991521798312101</v>
      </c>
      <c r="AU13" s="48">
        <v>4138.5000583362498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0</v>
      </c>
      <c r="BD13" s="48">
        <v>0</v>
      </c>
      <c r="BE13" s="48">
        <v>0</v>
      </c>
      <c r="BF13" s="48">
        <v>0</v>
      </c>
      <c r="BG13" s="48">
        <v>0</v>
      </c>
      <c r="BH13" s="48">
        <v>0</v>
      </c>
      <c r="BI13" s="48">
        <v>0</v>
      </c>
      <c r="BJ13" s="48">
        <v>0</v>
      </c>
      <c r="BK13" s="48">
        <v>0</v>
      </c>
      <c r="BL13" s="48">
        <v>0</v>
      </c>
      <c r="BM13" s="48">
        <v>256.666277758332</v>
      </c>
      <c r="BN13" s="48">
        <v>227.425815735231</v>
      </c>
      <c r="BO13" s="48">
        <v>0</v>
      </c>
      <c r="BP13" s="48">
        <v>0</v>
      </c>
      <c r="BQ13" s="48">
        <v>0</v>
      </c>
      <c r="BR13" s="48">
        <v>0</v>
      </c>
      <c r="BS13" s="48">
        <v>0</v>
      </c>
      <c r="BT13" s="48">
        <v>0</v>
      </c>
      <c r="BU13" s="48">
        <v>27.940885933185498</v>
      </c>
      <c r="BV13" s="48">
        <v>0</v>
      </c>
      <c r="BW13" s="48">
        <v>0</v>
      </c>
      <c r="BX13" s="48">
        <v>0</v>
      </c>
      <c r="BY13" s="48">
        <v>31.189826157974601</v>
      </c>
      <c r="BZ13" s="48">
        <v>0</v>
      </c>
      <c r="CA13" s="55">
        <v>0</v>
      </c>
      <c r="CB13" s="83">
        <v>16708</v>
      </c>
      <c r="CC13" s="51">
        <v>122737</v>
      </c>
      <c r="CD13" s="48">
        <v>0</v>
      </c>
      <c r="CE13" s="48">
        <v>0</v>
      </c>
      <c r="CF13" s="48">
        <v>2592</v>
      </c>
      <c r="CG13" s="48">
        <v>0</v>
      </c>
      <c r="CH13" s="82">
        <v>0</v>
      </c>
      <c r="CI13" s="93">
        <v>142037</v>
      </c>
      <c r="CK13" s="355">
        <v>0</v>
      </c>
      <c r="CL13" s="355">
        <v>0</v>
      </c>
      <c r="CM13" s="355">
        <v>0</v>
      </c>
      <c r="CN13" s="355">
        <v>0</v>
      </c>
      <c r="CO13" s="355">
        <v>0</v>
      </c>
      <c r="CP13" s="355">
        <v>0</v>
      </c>
    </row>
    <row r="14" spans="1:94" ht="19.5" x14ac:dyDescent="0.25">
      <c r="A14" s="30" t="s">
        <v>269</v>
      </c>
      <c r="B14" s="42" t="s">
        <v>5</v>
      </c>
      <c r="C14" s="43" t="s">
        <v>116</v>
      </c>
      <c r="D14" s="51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752.60975150602405</v>
      </c>
      <c r="M14" s="48">
        <v>5958.0491340361395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385.66236822289198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0</v>
      </c>
      <c r="BD14" s="48">
        <v>0</v>
      </c>
      <c r="BE14" s="48">
        <v>0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</v>
      </c>
      <c r="BM14" s="48">
        <v>0</v>
      </c>
      <c r="BN14" s="48">
        <v>0</v>
      </c>
      <c r="BO14" s="48">
        <v>0</v>
      </c>
      <c r="BP14" s="48">
        <v>0</v>
      </c>
      <c r="BQ14" s="48">
        <v>0</v>
      </c>
      <c r="BR14" s="48">
        <v>0</v>
      </c>
      <c r="BS14" s="48">
        <v>0</v>
      </c>
      <c r="BT14" s="48">
        <v>0</v>
      </c>
      <c r="BU14" s="48">
        <v>0</v>
      </c>
      <c r="BV14" s="48">
        <v>0</v>
      </c>
      <c r="BW14" s="48">
        <v>0</v>
      </c>
      <c r="BX14" s="48">
        <v>0</v>
      </c>
      <c r="BY14" s="48">
        <v>0</v>
      </c>
      <c r="BZ14" s="48">
        <v>4.6787462349397604</v>
      </c>
      <c r="CA14" s="55">
        <v>0</v>
      </c>
      <c r="CB14" s="83">
        <v>7101</v>
      </c>
      <c r="CC14" s="51">
        <v>143</v>
      </c>
      <c r="CD14" s="48">
        <v>0</v>
      </c>
      <c r="CE14" s="48">
        <v>0</v>
      </c>
      <c r="CF14" s="48">
        <v>37977</v>
      </c>
      <c r="CG14" s="48">
        <v>0</v>
      </c>
      <c r="CH14" s="82">
        <v>0</v>
      </c>
      <c r="CI14" s="93">
        <v>45221</v>
      </c>
      <c r="CK14" s="355">
        <v>0</v>
      </c>
      <c r="CL14" s="355">
        <v>0</v>
      </c>
      <c r="CM14" s="355">
        <v>0</v>
      </c>
      <c r="CN14" s="355">
        <v>0</v>
      </c>
      <c r="CO14" s="355">
        <v>0</v>
      </c>
      <c r="CP14" s="355">
        <v>0</v>
      </c>
    </row>
    <row r="15" spans="1:94" ht="19.5" x14ac:dyDescent="0.25">
      <c r="A15" s="30" t="s">
        <v>282</v>
      </c>
      <c r="B15" s="42" t="s">
        <v>6</v>
      </c>
      <c r="C15" s="43" t="s">
        <v>117</v>
      </c>
      <c r="D15" s="51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794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>
        <v>0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</v>
      </c>
      <c r="BN15" s="48">
        <v>0</v>
      </c>
      <c r="BO15" s="48">
        <v>0</v>
      </c>
      <c r="BP15" s="48">
        <v>0</v>
      </c>
      <c r="BQ15" s="48">
        <v>0</v>
      </c>
      <c r="BR15" s="48">
        <v>0</v>
      </c>
      <c r="BS15" s="48">
        <v>0</v>
      </c>
      <c r="BT15" s="48">
        <v>0</v>
      </c>
      <c r="BU15" s="48">
        <v>0</v>
      </c>
      <c r="BV15" s="48">
        <v>0</v>
      </c>
      <c r="BW15" s="48">
        <v>0</v>
      </c>
      <c r="BX15" s="48">
        <v>0</v>
      </c>
      <c r="BY15" s="48">
        <v>0</v>
      </c>
      <c r="BZ15" s="48">
        <v>0</v>
      </c>
      <c r="CA15" s="55">
        <v>0</v>
      </c>
      <c r="CB15" s="83">
        <v>794</v>
      </c>
      <c r="CC15" s="51">
        <v>123</v>
      </c>
      <c r="CD15" s="48">
        <v>0</v>
      </c>
      <c r="CE15" s="48">
        <v>0</v>
      </c>
      <c r="CF15" s="48">
        <v>0</v>
      </c>
      <c r="CG15" s="48">
        <v>0</v>
      </c>
      <c r="CH15" s="82">
        <v>0</v>
      </c>
      <c r="CI15" s="93">
        <v>917</v>
      </c>
      <c r="CK15" s="355">
        <v>0</v>
      </c>
      <c r="CL15" s="355">
        <v>0</v>
      </c>
      <c r="CM15" s="355">
        <v>0</v>
      </c>
      <c r="CN15" s="355">
        <v>0</v>
      </c>
      <c r="CO15" s="355">
        <v>0</v>
      </c>
      <c r="CP15" s="355">
        <v>0</v>
      </c>
    </row>
    <row r="16" spans="1:94" ht="19.5" x14ac:dyDescent="0.25">
      <c r="A16" s="30" t="s">
        <v>296</v>
      </c>
      <c r="B16" s="42" t="s">
        <v>7</v>
      </c>
      <c r="C16" s="43" t="s">
        <v>118</v>
      </c>
      <c r="D16" s="51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10307.184398634499</v>
      </c>
      <c r="L16" s="48">
        <v>128.33322645744099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22.3414118934007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75.856886893872201</v>
      </c>
      <c r="AC16" s="48">
        <v>0</v>
      </c>
      <c r="AD16" s="48">
        <v>14498.5371833802</v>
      </c>
      <c r="AE16" s="48">
        <v>0</v>
      </c>
      <c r="AF16" s="48">
        <v>2443.0074121574498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66.504667961750997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>
        <v>0</v>
      </c>
      <c r="BF16" s="48">
        <v>0</v>
      </c>
      <c r="BG16" s="48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6.2348126214141599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55">
        <v>0</v>
      </c>
      <c r="CB16" s="83">
        <v>27548</v>
      </c>
      <c r="CC16" s="51">
        <v>2370</v>
      </c>
      <c r="CD16" s="48">
        <v>0</v>
      </c>
      <c r="CE16" s="48">
        <v>0</v>
      </c>
      <c r="CF16" s="48">
        <v>5610</v>
      </c>
      <c r="CG16" s="48">
        <v>5</v>
      </c>
      <c r="CH16" s="82">
        <v>0</v>
      </c>
      <c r="CI16" s="93">
        <v>35533</v>
      </c>
      <c r="CK16" s="355">
        <v>0</v>
      </c>
      <c r="CL16" s="355">
        <v>0</v>
      </c>
      <c r="CM16" s="355">
        <v>0</v>
      </c>
      <c r="CN16" s="355">
        <v>0</v>
      </c>
      <c r="CO16" s="355">
        <v>0</v>
      </c>
      <c r="CP16" s="355">
        <v>0</v>
      </c>
    </row>
    <row r="17" spans="1:94" ht="19.5" x14ac:dyDescent="0.25">
      <c r="A17" s="30" t="s">
        <v>309</v>
      </c>
      <c r="B17" s="42" t="s">
        <v>8</v>
      </c>
      <c r="C17" s="43" t="s">
        <v>119</v>
      </c>
      <c r="D17" s="51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>
        <v>0</v>
      </c>
      <c r="BF17" s="48">
        <v>0</v>
      </c>
      <c r="BG17" s="48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55">
        <v>0</v>
      </c>
      <c r="CB17" s="83">
        <v>0</v>
      </c>
      <c r="CC17" s="51">
        <v>0</v>
      </c>
      <c r="CD17" s="48">
        <v>0</v>
      </c>
      <c r="CE17" s="48">
        <v>0</v>
      </c>
      <c r="CF17" s="48">
        <v>0</v>
      </c>
      <c r="CG17" s="48">
        <v>0</v>
      </c>
      <c r="CH17" s="82">
        <v>0</v>
      </c>
      <c r="CI17" s="93">
        <v>0</v>
      </c>
      <c r="CK17" s="355">
        <v>0</v>
      </c>
      <c r="CL17" s="355">
        <v>0</v>
      </c>
      <c r="CM17" s="355">
        <v>0</v>
      </c>
      <c r="CN17" s="355">
        <v>0</v>
      </c>
      <c r="CO17" s="355">
        <v>0</v>
      </c>
      <c r="CP17" s="355">
        <v>0</v>
      </c>
    </row>
    <row r="18" spans="1:94" ht="19.5" x14ac:dyDescent="0.25">
      <c r="A18" s="30" t="s">
        <v>322</v>
      </c>
      <c r="B18" s="42" t="s">
        <v>9</v>
      </c>
      <c r="C18" s="43" t="s">
        <v>120</v>
      </c>
      <c r="D18" s="51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4371.6643249847302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8">
        <v>0</v>
      </c>
      <c r="BF18" s="48">
        <v>0</v>
      </c>
      <c r="BG18" s="48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1.33567501527184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55">
        <v>0</v>
      </c>
      <c r="CB18" s="83">
        <v>4373</v>
      </c>
      <c r="CC18" s="51">
        <v>3152</v>
      </c>
      <c r="CD18" s="48">
        <v>0</v>
      </c>
      <c r="CE18" s="48">
        <v>0</v>
      </c>
      <c r="CF18" s="48">
        <v>28074</v>
      </c>
      <c r="CG18" s="48">
        <v>-250</v>
      </c>
      <c r="CH18" s="82">
        <v>0</v>
      </c>
      <c r="CI18" s="93">
        <v>35349</v>
      </c>
      <c r="CK18" s="355">
        <v>0</v>
      </c>
      <c r="CL18" s="355">
        <v>0</v>
      </c>
      <c r="CM18" s="355">
        <v>0</v>
      </c>
      <c r="CN18" s="355">
        <v>0</v>
      </c>
      <c r="CO18" s="355">
        <v>0</v>
      </c>
      <c r="CP18" s="355">
        <v>0</v>
      </c>
    </row>
    <row r="19" spans="1:94" ht="19.5" x14ac:dyDescent="0.25">
      <c r="A19" s="30" t="s">
        <v>337</v>
      </c>
      <c r="B19" s="42" t="s">
        <v>10</v>
      </c>
      <c r="C19" s="43" t="s">
        <v>121</v>
      </c>
      <c r="D19" s="51">
        <v>0</v>
      </c>
      <c r="E19" s="48">
        <v>0</v>
      </c>
      <c r="F19" s="48">
        <v>0</v>
      </c>
      <c r="G19" s="48">
        <v>0</v>
      </c>
      <c r="H19" s="48">
        <v>0</v>
      </c>
      <c r="I19" s="48">
        <v>440.388967468175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8">
        <v>0</v>
      </c>
      <c r="BF19" s="48">
        <v>0</v>
      </c>
      <c r="BG19" s="48">
        <v>0</v>
      </c>
      <c r="BH19" s="48">
        <v>0</v>
      </c>
      <c r="BI19" s="48">
        <v>54.611032531824598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55">
        <v>0</v>
      </c>
      <c r="CB19" s="83">
        <v>495</v>
      </c>
      <c r="CC19" s="51">
        <v>6879</v>
      </c>
      <c r="CD19" s="48">
        <v>0</v>
      </c>
      <c r="CE19" s="48">
        <v>0</v>
      </c>
      <c r="CF19" s="48">
        <v>0</v>
      </c>
      <c r="CG19" s="48">
        <v>0</v>
      </c>
      <c r="CH19" s="82">
        <v>0</v>
      </c>
      <c r="CI19" s="93">
        <v>7374</v>
      </c>
      <c r="CK19" s="355">
        <v>0</v>
      </c>
      <c r="CL19" s="355">
        <v>0</v>
      </c>
      <c r="CM19" s="355">
        <v>0</v>
      </c>
      <c r="CN19" s="355">
        <v>0</v>
      </c>
      <c r="CO19" s="355">
        <v>0</v>
      </c>
      <c r="CP19" s="355">
        <v>0</v>
      </c>
    </row>
    <row r="20" spans="1:94" ht="19.5" x14ac:dyDescent="0.25">
      <c r="A20" s="30" t="s">
        <v>349</v>
      </c>
      <c r="B20" s="42" t="s">
        <v>11</v>
      </c>
      <c r="C20" s="43" t="s">
        <v>122</v>
      </c>
      <c r="D20" s="51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780.40852314474705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43.591476855253497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8">
        <v>0</v>
      </c>
      <c r="BF20" s="48">
        <v>0</v>
      </c>
      <c r="BG20" s="48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55">
        <v>0</v>
      </c>
      <c r="CB20" s="83">
        <v>824</v>
      </c>
      <c r="CC20" s="51">
        <v>6691</v>
      </c>
      <c r="CD20" s="48">
        <v>0</v>
      </c>
      <c r="CE20" s="48">
        <v>0</v>
      </c>
      <c r="CF20" s="48">
        <v>0</v>
      </c>
      <c r="CG20" s="48">
        <v>0</v>
      </c>
      <c r="CH20" s="82">
        <v>0</v>
      </c>
      <c r="CI20" s="93">
        <v>7515</v>
      </c>
      <c r="CK20" s="355">
        <v>0</v>
      </c>
      <c r="CL20" s="355">
        <v>0</v>
      </c>
      <c r="CM20" s="355">
        <v>0</v>
      </c>
      <c r="CN20" s="355">
        <v>0</v>
      </c>
      <c r="CO20" s="355">
        <v>0</v>
      </c>
      <c r="CP20" s="355">
        <v>0</v>
      </c>
    </row>
    <row r="21" spans="1:94" ht="19.5" x14ac:dyDescent="0.25">
      <c r="A21" s="30" t="s">
        <v>362</v>
      </c>
      <c r="B21" s="42" t="s">
        <v>12</v>
      </c>
      <c r="C21" s="43" t="s">
        <v>123</v>
      </c>
      <c r="D21" s="51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55">
        <v>0</v>
      </c>
      <c r="CB21" s="83">
        <v>0</v>
      </c>
      <c r="CC21" s="51">
        <v>0</v>
      </c>
      <c r="CD21" s="48">
        <v>0</v>
      </c>
      <c r="CE21" s="48">
        <v>0</v>
      </c>
      <c r="CF21" s="48">
        <v>0</v>
      </c>
      <c r="CG21" s="48">
        <v>0</v>
      </c>
      <c r="CH21" s="82">
        <v>0</v>
      </c>
      <c r="CI21" s="93">
        <v>0</v>
      </c>
      <c r="CK21" s="355">
        <v>0</v>
      </c>
      <c r="CL21" s="355">
        <v>0</v>
      </c>
      <c r="CM21" s="355">
        <v>0</v>
      </c>
      <c r="CN21" s="355">
        <v>0</v>
      </c>
      <c r="CO21" s="355">
        <v>0</v>
      </c>
      <c r="CP21" s="355">
        <v>0</v>
      </c>
    </row>
    <row r="22" spans="1:94" ht="19.5" x14ac:dyDescent="0.25">
      <c r="A22" s="30" t="s">
        <v>376</v>
      </c>
      <c r="B22" s="42" t="s">
        <v>13</v>
      </c>
      <c r="C22" s="43" t="s">
        <v>124</v>
      </c>
      <c r="D22" s="51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8">
        <v>0</v>
      </c>
      <c r="BF22" s="48">
        <v>0</v>
      </c>
      <c r="BG22" s="48">
        <v>48</v>
      </c>
      <c r="BH22" s="48">
        <v>0</v>
      </c>
      <c r="BI22" s="48">
        <v>0</v>
      </c>
      <c r="BJ22" s="48">
        <v>0</v>
      </c>
      <c r="BK22" s="48">
        <v>8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55">
        <v>0</v>
      </c>
      <c r="CB22" s="83">
        <v>56</v>
      </c>
      <c r="CC22" s="51">
        <v>0</v>
      </c>
      <c r="CD22" s="48">
        <v>0</v>
      </c>
      <c r="CE22" s="48">
        <v>0</v>
      </c>
      <c r="CF22" s="48">
        <v>0</v>
      </c>
      <c r="CG22" s="48">
        <v>0</v>
      </c>
      <c r="CH22" s="82">
        <v>0</v>
      </c>
      <c r="CI22" s="93">
        <v>56</v>
      </c>
      <c r="CK22" s="355">
        <v>0</v>
      </c>
      <c r="CL22" s="355">
        <v>0</v>
      </c>
      <c r="CM22" s="355">
        <v>0</v>
      </c>
      <c r="CN22" s="355">
        <v>0</v>
      </c>
      <c r="CO22" s="355">
        <v>0</v>
      </c>
      <c r="CP22" s="355">
        <v>0</v>
      </c>
    </row>
    <row r="23" spans="1:94" ht="19.5" x14ac:dyDescent="0.25">
      <c r="A23" s="30" t="s">
        <v>389</v>
      </c>
      <c r="B23" s="42" t="s">
        <v>14</v>
      </c>
      <c r="C23" s="43" t="s">
        <v>125</v>
      </c>
      <c r="D23" s="51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312.42623890002898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2666.7201374964202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8">
        <v>0</v>
      </c>
      <c r="BF23" s="48">
        <v>0</v>
      </c>
      <c r="BG23" s="48">
        <v>0</v>
      </c>
      <c r="BH23" s="48">
        <v>0</v>
      </c>
      <c r="BI23" s="48">
        <v>0.85362360355199096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55">
        <v>0</v>
      </c>
      <c r="CB23" s="83">
        <v>2980</v>
      </c>
      <c r="CC23" s="51">
        <v>0</v>
      </c>
      <c r="CD23" s="48">
        <v>0</v>
      </c>
      <c r="CE23" s="48">
        <v>0</v>
      </c>
      <c r="CF23" s="48">
        <v>0</v>
      </c>
      <c r="CG23" s="48">
        <v>-21</v>
      </c>
      <c r="CH23" s="82">
        <v>0</v>
      </c>
      <c r="CI23" s="93">
        <v>2959</v>
      </c>
      <c r="CK23" s="355">
        <v>0</v>
      </c>
      <c r="CL23" s="355">
        <v>0</v>
      </c>
      <c r="CM23" s="355">
        <v>0</v>
      </c>
      <c r="CN23" s="355">
        <v>0</v>
      </c>
      <c r="CO23" s="355">
        <v>0</v>
      </c>
      <c r="CP23" s="355">
        <v>0</v>
      </c>
    </row>
    <row r="24" spans="1:94" ht="19.5" x14ac:dyDescent="0.25">
      <c r="A24" s="30" t="s">
        <v>402</v>
      </c>
      <c r="B24" s="42" t="s">
        <v>15</v>
      </c>
      <c r="C24" s="43" t="s">
        <v>126</v>
      </c>
      <c r="D24" s="51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77.715231680860001</v>
      </c>
      <c r="AC24" s="48">
        <v>0</v>
      </c>
      <c r="AD24" s="48">
        <v>0</v>
      </c>
      <c r="AE24" s="48">
        <v>80.277272285723498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630.26198879642504</v>
      </c>
      <c r="AS24" s="48">
        <v>0</v>
      </c>
      <c r="AT24" s="48">
        <v>492.76580966875002</v>
      </c>
      <c r="AU24" s="48">
        <v>18.788297768999101</v>
      </c>
      <c r="AV24" s="48">
        <v>247.66392513680699</v>
      </c>
      <c r="AW24" s="48">
        <v>0</v>
      </c>
      <c r="AX24" s="48">
        <v>14314.9748729074</v>
      </c>
      <c r="AY24" s="48">
        <v>93.0874753100411</v>
      </c>
      <c r="AZ24" s="48">
        <v>233.14569504258</v>
      </c>
      <c r="BA24" s="48">
        <v>0</v>
      </c>
      <c r="BB24" s="48">
        <v>0</v>
      </c>
      <c r="BC24" s="48">
        <v>0</v>
      </c>
      <c r="BD24" s="48">
        <v>0</v>
      </c>
      <c r="BE24" s="48">
        <v>0</v>
      </c>
      <c r="BF24" s="48">
        <v>0</v>
      </c>
      <c r="BG24" s="48">
        <v>0</v>
      </c>
      <c r="BH24" s="48">
        <v>0</v>
      </c>
      <c r="BI24" s="48">
        <v>36560.3194314024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55">
        <v>0</v>
      </c>
      <c r="CB24" s="83">
        <v>52749</v>
      </c>
      <c r="CC24" s="51">
        <v>918</v>
      </c>
      <c r="CD24" s="48">
        <v>0</v>
      </c>
      <c r="CE24" s="48">
        <v>0</v>
      </c>
      <c r="CF24" s="48">
        <v>0</v>
      </c>
      <c r="CG24" s="48">
        <v>460</v>
      </c>
      <c r="CH24" s="82">
        <v>0</v>
      </c>
      <c r="CI24" s="93">
        <v>54127</v>
      </c>
      <c r="CK24" s="355">
        <v>0</v>
      </c>
      <c r="CL24" s="355">
        <v>0</v>
      </c>
      <c r="CM24" s="355">
        <v>0</v>
      </c>
      <c r="CN24" s="355">
        <v>0</v>
      </c>
      <c r="CO24" s="355">
        <v>0</v>
      </c>
      <c r="CP24" s="355">
        <v>0</v>
      </c>
    </row>
    <row r="25" spans="1:94" ht="19.5" x14ac:dyDescent="0.25">
      <c r="A25" s="30" t="s">
        <v>416</v>
      </c>
      <c r="B25" s="42" t="s">
        <v>16</v>
      </c>
      <c r="C25" s="43" t="s">
        <v>127</v>
      </c>
      <c r="D25" s="51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6332.5055403835904</v>
      </c>
      <c r="U25" s="48">
        <v>0</v>
      </c>
      <c r="V25" s="48">
        <v>2749.6297830931999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7495.1171798976702</v>
      </c>
      <c r="AF25" s="48">
        <v>9523.7474966255504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8">
        <v>0</v>
      </c>
      <c r="BF25" s="48">
        <v>0</v>
      </c>
      <c r="BG25" s="48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55">
        <v>0</v>
      </c>
      <c r="CB25" s="83">
        <v>26101</v>
      </c>
      <c r="CC25" s="51">
        <v>59751</v>
      </c>
      <c r="CD25" s="48">
        <v>0</v>
      </c>
      <c r="CE25" s="48">
        <v>0</v>
      </c>
      <c r="CF25" s="48">
        <v>0</v>
      </c>
      <c r="CG25" s="48">
        <v>0</v>
      </c>
      <c r="CH25" s="82">
        <v>0</v>
      </c>
      <c r="CI25" s="93">
        <v>85852</v>
      </c>
      <c r="CK25" s="355">
        <v>0</v>
      </c>
      <c r="CL25" s="355">
        <v>0</v>
      </c>
      <c r="CM25" s="355">
        <v>0</v>
      </c>
      <c r="CN25" s="355">
        <v>0</v>
      </c>
      <c r="CO25" s="355">
        <v>0</v>
      </c>
      <c r="CP25" s="355">
        <v>0</v>
      </c>
    </row>
    <row r="26" spans="1:94" ht="19.5" x14ac:dyDescent="0.25">
      <c r="A26" s="30" t="s">
        <v>428</v>
      </c>
      <c r="B26" s="42" t="s">
        <v>17</v>
      </c>
      <c r="C26" s="43" t="s">
        <v>128</v>
      </c>
      <c r="D26" s="51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217.070414945213</v>
      </c>
      <c r="N26" s="48">
        <v>0</v>
      </c>
      <c r="O26" s="48">
        <v>1810.51038399359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34702.641721131396</v>
      </c>
      <c r="V26" s="48">
        <v>233.76813917176801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36881.297167834302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8">
        <v>0</v>
      </c>
      <c r="BF26" s="48">
        <v>0</v>
      </c>
      <c r="BG26" s="48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98787.712172923799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55">
        <v>0</v>
      </c>
      <c r="CB26" s="83">
        <v>172633</v>
      </c>
      <c r="CC26" s="51">
        <v>21233</v>
      </c>
      <c r="CD26" s="48">
        <v>0</v>
      </c>
      <c r="CE26" s="48">
        <v>0</v>
      </c>
      <c r="CF26" s="48">
        <v>0</v>
      </c>
      <c r="CG26" s="48">
        <v>-8491</v>
      </c>
      <c r="CH26" s="82">
        <v>0</v>
      </c>
      <c r="CI26" s="93">
        <v>185375</v>
      </c>
      <c r="CK26" s="355">
        <v>0</v>
      </c>
      <c r="CL26" s="355">
        <v>0</v>
      </c>
      <c r="CM26" s="355">
        <v>0</v>
      </c>
      <c r="CN26" s="355">
        <v>0</v>
      </c>
      <c r="CO26" s="355">
        <v>0</v>
      </c>
      <c r="CP26" s="355">
        <v>0</v>
      </c>
    </row>
    <row r="27" spans="1:94" ht="19.5" x14ac:dyDescent="0.25">
      <c r="A27" s="30" t="s">
        <v>442</v>
      </c>
      <c r="B27" s="42" t="s">
        <v>18</v>
      </c>
      <c r="C27" s="43" t="s">
        <v>129</v>
      </c>
      <c r="D27" s="51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55">
        <v>0</v>
      </c>
      <c r="CB27" s="83">
        <v>0</v>
      </c>
      <c r="CC27" s="51">
        <v>116</v>
      </c>
      <c r="CD27" s="48">
        <v>0</v>
      </c>
      <c r="CE27" s="48">
        <v>0</v>
      </c>
      <c r="CF27" s="48">
        <v>0</v>
      </c>
      <c r="CG27" s="48">
        <v>3</v>
      </c>
      <c r="CH27" s="82">
        <v>0</v>
      </c>
      <c r="CI27" s="93">
        <v>119</v>
      </c>
      <c r="CK27" s="355">
        <v>0</v>
      </c>
      <c r="CL27" s="355">
        <v>0</v>
      </c>
      <c r="CM27" s="355">
        <v>0</v>
      </c>
      <c r="CN27" s="355">
        <v>0</v>
      </c>
      <c r="CO27" s="355">
        <v>0</v>
      </c>
      <c r="CP27" s="355">
        <v>0</v>
      </c>
    </row>
    <row r="28" spans="1:94" ht="19.5" x14ac:dyDescent="0.25">
      <c r="A28" s="30" t="s">
        <v>455</v>
      </c>
      <c r="B28" s="42" t="s">
        <v>19</v>
      </c>
      <c r="C28" s="43" t="s">
        <v>130</v>
      </c>
      <c r="D28" s="51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160141.95009014499</v>
      </c>
      <c r="U28" s="48">
        <v>16786.556799503302</v>
      </c>
      <c r="V28" s="48">
        <v>8494.9501084529602</v>
      </c>
      <c r="W28" s="48">
        <v>142267.463108083</v>
      </c>
      <c r="X28" s="48">
        <v>33.4615750156212</v>
      </c>
      <c r="Y28" s="48">
        <v>12005.8415177843</v>
      </c>
      <c r="Z28" s="48">
        <v>0</v>
      </c>
      <c r="AA28" s="48">
        <v>0</v>
      </c>
      <c r="AB28" s="48">
        <v>524.231341911399</v>
      </c>
      <c r="AC28" s="48">
        <v>6.00592372075252</v>
      </c>
      <c r="AD28" s="48">
        <v>0</v>
      </c>
      <c r="AE28" s="48">
        <v>724807.74445695896</v>
      </c>
      <c r="AF28" s="48">
        <v>7839.4464337879699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1945.0612964208501</v>
      </c>
      <c r="AT28" s="48">
        <v>426.42058417342901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35.177553221550497</v>
      </c>
      <c r="BN28" s="48">
        <v>2581.6892108206198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55">
        <v>0</v>
      </c>
      <c r="CB28" s="83">
        <v>1077896</v>
      </c>
      <c r="CC28" s="51">
        <v>27586</v>
      </c>
      <c r="CD28" s="48">
        <v>0</v>
      </c>
      <c r="CE28" s="48">
        <v>0</v>
      </c>
      <c r="CF28" s="48">
        <v>0</v>
      </c>
      <c r="CG28" s="48">
        <v>-17854</v>
      </c>
      <c r="CH28" s="82">
        <v>0</v>
      </c>
      <c r="CI28" s="93">
        <v>1087628</v>
      </c>
      <c r="CK28" s="355">
        <v>0</v>
      </c>
      <c r="CL28" s="355">
        <v>0</v>
      </c>
      <c r="CM28" s="355">
        <v>0</v>
      </c>
      <c r="CN28" s="355">
        <v>0</v>
      </c>
      <c r="CO28" s="355">
        <v>0</v>
      </c>
      <c r="CP28" s="355">
        <v>0</v>
      </c>
    </row>
    <row r="29" spans="1:94" ht="19.5" x14ac:dyDescent="0.25">
      <c r="A29" s="30" t="s">
        <v>468</v>
      </c>
      <c r="B29" s="42" t="s">
        <v>20</v>
      </c>
      <c r="C29" s="43" t="s">
        <v>131</v>
      </c>
      <c r="D29" s="51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833.63383637807794</v>
      </c>
      <c r="AC29" s="48">
        <v>121.366163621922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8">
        <v>0</v>
      </c>
      <c r="BF29" s="48">
        <v>0</v>
      </c>
      <c r="BG29" s="48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55">
        <v>0</v>
      </c>
      <c r="CB29" s="83">
        <v>955</v>
      </c>
      <c r="CC29" s="51">
        <v>14968</v>
      </c>
      <c r="CD29" s="48">
        <v>0</v>
      </c>
      <c r="CE29" s="48">
        <v>0</v>
      </c>
      <c r="CF29" s="48">
        <v>0</v>
      </c>
      <c r="CG29" s="48">
        <v>0</v>
      </c>
      <c r="CH29" s="82">
        <v>0</v>
      </c>
      <c r="CI29" s="93">
        <v>15923</v>
      </c>
      <c r="CK29" s="355">
        <v>0</v>
      </c>
      <c r="CL29" s="355">
        <v>0</v>
      </c>
      <c r="CM29" s="355">
        <v>0</v>
      </c>
      <c r="CN29" s="355">
        <v>0</v>
      </c>
      <c r="CO29" s="355">
        <v>0</v>
      </c>
      <c r="CP29" s="355">
        <v>0</v>
      </c>
    </row>
    <row r="30" spans="1:94" ht="19.5" x14ac:dyDescent="0.25">
      <c r="A30" s="30" t="s">
        <v>483</v>
      </c>
      <c r="B30" s="42" t="s">
        <v>21</v>
      </c>
      <c r="C30" s="43" t="s">
        <v>132</v>
      </c>
      <c r="D30" s="51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8">
        <v>0</v>
      </c>
      <c r="BF30" s="48">
        <v>0</v>
      </c>
      <c r="BG30" s="48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55">
        <v>0</v>
      </c>
      <c r="CB30" s="83">
        <v>0</v>
      </c>
      <c r="CC30" s="51">
        <v>68838</v>
      </c>
      <c r="CD30" s="48">
        <v>0</v>
      </c>
      <c r="CE30" s="48">
        <v>0</v>
      </c>
      <c r="CF30" s="48">
        <v>0</v>
      </c>
      <c r="CG30" s="48">
        <v>0</v>
      </c>
      <c r="CH30" s="82">
        <v>0</v>
      </c>
      <c r="CI30" s="93">
        <v>68838</v>
      </c>
      <c r="CK30" s="355">
        <v>0</v>
      </c>
      <c r="CL30" s="355">
        <v>0</v>
      </c>
      <c r="CM30" s="355">
        <v>0</v>
      </c>
      <c r="CN30" s="355">
        <v>0</v>
      </c>
      <c r="CO30" s="355">
        <v>0</v>
      </c>
      <c r="CP30" s="355">
        <v>0</v>
      </c>
    </row>
    <row r="31" spans="1:94" ht="19.5" x14ac:dyDescent="0.25">
      <c r="A31" s="30" t="s">
        <v>496</v>
      </c>
      <c r="B31" s="42" t="s">
        <v>22</v>
      </c>
      <c r="C31" s="43" t="s">
        <v>133</v>
      </c>
      <c r="D31" s="51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3654.8516320474801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0.80326409495549</v>
      </c>
      <c r="Z31" s="48">
        <v>2.4097922848664699</v>
      </c>
      <c r="AA31" s="48">
        <v>0</v>
      </c>
      <c r="AB31" s="48">
        <v>7.2293768545994102</v>
      </c>
      <c r="AC31" s="48">
        <v>1538.2507418397599</v>
      </c>
      <c r="AD31" s="48">
        <v>0</v>
      </c>
      <c r="AE31" s="48">
        <v>28.917507418397602</v>
      </c>
      <c r="AF31" s="48">
        <v>181.537685459941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55">
        <v>0</v>
      </c>
      <c r="CB31" s="83">
        <v>5414</v>
      </c>
      <c r="CC31" s="51">
        <v>33005</v>
      </c>
      <c r="CD31" s="48">
        <v>0</v>
      </c>
      <c r="CE31" s="48">
        <v>0</v>
      </c>
      <c r="CF31" s="48">
        <v>0</v>
      </c>
      <c r="CG31" s="48">
        <v>0</v>
      </c>
      <c r="CH31" s="82">
        <v>0</v>
      </c>
      <c r="CI31" s="93">
        <v>38419</v>
      </c>
      <c r="CK31" s="355">
        <v>0</v>
      </c>
      <c r="CL31" s="355">
        <v>0</v>
      </c>
      <c r="CM31" s="355">
        <v>0</v>
      </c>
      <c r="CN31" s="355">
        <v>0</v>
      </c>
      <c r="CO31" s="355">
        <v>0</v>
      </c>
      <c r="CP31" s="355">
        <v>0</v>
      </c>
    </row>
    <row r="32" spans="1:94" ht="19.5" x14ac:dyDescent="0.25">
      <c r="A32" s="30" t="s">
        <v>509</v>
      </c>
      <c r="B32" s="42" t="s">
        <v>23</v>
      </c>
      <c r="C32" s="43" t="s">
        <v>134</v>
      </c>
      <c r="D32" s="51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0.79065108514190297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2.3719532554257099</v>
      </c>
      <c r="AA32" s="48">
        <v>872.87879799666098</v>
      </c>
      <c r="AB32" s="48">
        <v>228.49816360601</v>
      </c>
      <c r="AC32" s="48">
        <v>0</v>
      </c>
      <c r="AD32" s="48">
        <v>0</v>
      </c>
      <c r="AE32" s="48">
        <v>0</v>
      </c>
      <c r="AF32" s="48">
        <v>473.6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435.64874791318903</v>
      </c>
      <c r="AS32" s="48">
        <v>0</v>
      </c>
      <c r="AT32" s="48">
        <v>70.367946577629397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8">
        <v>0</v>
      </c>
      <c r="BF32" s="48">
        <v>0</v>
      </c>
      <c r="BG32" s="48">
        <v>0</v>
      </c>
      <c r="BH32" s="48">
        <v>0</v>
      </c>
      <c r="BI32" s="48">
        <v>0</v>
      </c>
      <c r="BJ32" s="48">
        <v>0</v>
      </c>
      <c r="BK32" s="48">
        <v>283.843739565943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55">
        <v>0</v>
      </c>
      <c r="CB32" s="83">
        <v>2368</v>
      </c>
      <c r="CC32" s="51">
        <v>72800</v>
      </c>
      <c r="CD32" s="48">
        <v>0</v>
      </c>
      <c r="CE32" s="48">
        <v>0</v>
      </c>
      <c r="CF32" s="48">
        <v>0</v>
      </c>
      <c r="CG32" s="48">
        <v>232</v>
      </c>
      <c r="CH32" s="82">
        <v>0</v>
      </c>
      <c r="CI32" s="93">
        <v>75400</v>
      </c>
      <c r="CK32" s="355">
        <v>0</v>
      </c>
      <c r="CL32" s="355">
        <v>0</v>
      </c>
      <c r="CM32" s="355">
        <v>0</v>
      </c>
      <c r="CN32" s="355">
        <v>0</v>
      </c>
      <c r="CO32" s="355">
        <v>0</v>
      </c>
      <c r="CP32" s="355">
        <v>0</v>
      </c>
    </row>
    <row r="33" spans="1:94" ht="19.5" x14ac:dyDescent="0.25">
      <c r="A33" s="30" t="s">
        <v>524</v>
      </c>
      <c r="B33" s="42" t="s">
        <v>24</v>
      </c>
      <c r="C33" s="43" t="s">
        <v>135</v>
      </c>
      <c r="D33" s="51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5857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8">
        <v>0</v>
      </c>
      <c r="BF33" s="48">
        <v>0</v>
      </c>
      <c r="BG33" s="48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55">
        <v>0</v>
      </c>
      <c r="CB33" s="83">
        <v>5857</v>
      </c>
      <c r="CC33" s="51">
        <v>101805</v>
      </c>
      <c r="CD33" s="48">
        <v>0</v>
      </c>
      <c r="CE33" s="48">
        <v>0</v>
      </c>
      <c r="CF33" s="48">
        <v>0</v>
      </c>
      <c r="CG33" s="48">
        <v>5299</v>
      </c>
      <c r="CH33" s="82">
        <v>0</v>
      </c>
      <c r="CI33" s="93">
        <v>112961</v>
      </c>
      <c r="CK33" s="355">
        <v>0</v>
      </c>
      <c r="CL33" s="355">
        <v>0</v>
      </c>
      <c r="CM33" s="355">
        <v>0</v>
      </c>
      <c r="CN33" s="355">
        <v>0</v>
      </c>
      <c r="CO33" s="355">
        <v>0</v>
      </c>
      <c r="CP33" s="355">
        <v>0</v>
      </c>
    </row>
    <row r="34" spans="1:94" ht="19.5" x14ac:dyDescent="0.25">
      <c r="A34" s="30" t="s">
        <v>779</v>
      </c>
      <c r="B34" s="42" t="s">
        <v>25</v>
      </c>
      <c r="C34" s="43" t="s">
        <v>136</v>
      </c>
      <c r="D34" s="51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8">
        <v>0</v>
      </c>
      <c r="BF34" s="48">
        <v>0</v>
      </c>
      <c r="BG34" s="48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55">
        <v>0</v>
      </c>
      <c r="CB34" s="83">
        <v>0</v>
      </c>
      <c r="CC34" s="51">
        <v>8633</v>
      </c>
      <c r="CD34" s="48">
        <v>0</v>
      </c>
      <c r="CE34" s="48">
        <v>0</v>
      </c>
      <c r="CF34" s="48">
        <v>0</v>
      </c>
      <c r="CG34" s="48">
        <v>0</v>
      </c>
      <c r="CH34" s="82">
        <v>0</v>
      </c>
      <c r="CI34" s="93">
        <v>8633</v>
      </c>
      <c r="CK34" s="355">
        <v>0</v>
      </c>
      <c r="CL34" s="355">
        <v>0</v>
      </c>
      <c r="CM34" s="355">
        <v>0</v>
      </c>
      <c r="CN34" s="355">
        <v>0</v>
      </c>
      <c r="CO34" s="355">
        <v>0</v>
      </c>
      <c r="CP34" s="355">
        <v>0</v>
      </c>
    </row>
    <row r="35" spans="1:94" ht="19.5" x14ac:dyDescent="0.25">
      <c r="A35" s="30" t="s">
        <v>780</v>
      </c>
      <c r="B35" s="42" t="s">
        <v>26</v>
      </c>
      <c r="C35" s="43" t="s">
        <v>137</v>
      </c>
      <c r="D35" s="51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621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55">
        <v>0</v>
      </c>
      <c r="CB35" s="83">
        <v>621</v>
      </c>
      <c r="CC35" s="51">
        <v>40690</v>
      </c>
      <c r="CD35" s="48">
        <v>0</v>
      </c>
      <c r="CE35" s="48">
        <v>0</v>
      </c>
      <c r="CF35" s="48">
        <v>0</v>
      </c>
      <c r="CG35" s="48">
        <v>956</v>
      </c>
      <c r="CH35" s="82">
        <v>0</v>
      </c>
      <c r="CI35" s="93">
        <v>42267</v>
      </c>
      <c r="CK35" s="355">
        <v>0</v>
      </c>
      <c r="CL35" s="355">
        <v>0</v>
      </c>
      <c r="CM35" s="355">
        <v>0</v>
      </c>
      <c r="CN35" s="355">
        <v>0</v>
      </c>
      <c r="CO35" s="355">
        <v>0</v>
      </c>
      <c r="CP35" s="355">
        <v>0</v>
      </c>
    </row>
    <row r="36" spans="1:94" ht="19.5" x14ac:dyDescent="0.25">
      <c r="A36" s="30" t="s">
        <v>781</v>
      </c>
      <c r="B36" s="42" t="s">
        <v>27</v>
      </c>
      <c r="C36" s="43" t="s">
        <v>138</v>
      </c>
      <c r="D36" s="51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4014.53866755942</v>
      </c>
      <c r="N36" s="48">
        <v>0</v>
      </c>
      <c r="O36" s="48">
        <v>110053.84432541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68681.139604954806</v>
      </c>
      <c r="AF36" s="48">
        <v>1997.1295614328801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28477.3478406428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55">
        <v>0</v>
      </c>
      <c r="CB36" s="83">
        <v>213224</v>
      </c>
      <c r="CC36" s="51">
        <v>146936</v>
      </c>
      <c r="CD36" s="48">
        <v>0</v>
      </c>
      <c r="CE36" s="48">
        <v>0</v>
      </c>
      <c r="CF36" s="48">
        <v>0</v>
      </c>
      <c r="CG36" s="48">
        <v>17751</v>
      </c>
      <c r="CH36" s="82">
        <v>0</v>
      </c>
      <c r="CI36" s="93">
        <v>377911</v>
      </c>
      <c r="CK36" s="355">
        <v>0</v>
      </c>
      <c r="CL36" s="355">
        <v>0</v>
      </c>
      <c r="CM36" s="355">
        <v>0</v>
      </c>
      <c r="CN36" s="355">
        <v>0</v>
      </c>
      <c r="CO36" s="355">
        <v>0</v>
      </c>
      <c r="CP36" s="355">
        <v>0</v>
      </c>
    </row>
    <row r="37" spans="1:94" ht="19.5" x14ac:dyDescent="0.25">
      <c r="A37" s="30" t="s">
        <v>782</v>
      </c>
      <c r="B37" s="42" t="s">
        <v>28</v>
      </c>
      <c r="C37" s="43" t="s">
        <v>139</v>
      </c>
      <c r="D37" s="51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276.83277619399098</v>
      </c>
      <c r="U37" s="48">
        <v>230.20051710249001</v>
      </c>
      <c r="V37" s="48">
        <v>0.74019458875398603</v>
      </c>
      <c r="W37" s="48">
        <v>21.4656430738656</v>
      </c>
      <c r="X37" s="48">
        <v>4677.2896063364396</v>
      </c>
      <c r="Y37" s="48">
        <v>128.05366385444</v>
      </c>
      <c r="Z37" s="48">
        <v>421.910915589772</v>
      </c>
      <c r="AA37" s="48">
        <v>0</v>
      </c>
      <c r="AB37" s="48">
        <v>9891.2202895195096</v>
      </c>
      <c r="AC37" s="48">
        <v>658.03298940229297</v>
      </c>
      <c r="AD37" s="48">
        <v>2.2205837662619601</v>
      </c>
      <c r="AE37" s="48">
        <v>2320.51003574374</v>
      </c>
      <c r="AF37" s="48">
        <v>11401.957445166399</v>
      </c>
      <c r="AG37" s="48">
        <v>0</v>
      </c>
      <c r="AH37" s="48">
        <v>109183.883203334</v>
      </c>
      <c r="AI37" s="48">
        <v>1173.94861776382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2551.4507474349898</v>
      </c>
      <c r="AS37" s="48">
        <v>135.455609741979</v>
      </c>
      <c r="AT37" s="48">
        <v>1272.3944980680999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8">
        <v>0</v>
      </c>
      <c r="BF37" s="48">
        <v>0</v>
      </c>
      <c r="BG37" s="48">
        <v>0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0</v>
      </c>
      <c r="BN37" s="48">
        <v>9101.4326633190103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55">
        <v>0</v>
      </c>
      <c r="CB37" s="83">
        <v>153449</v>
      </c>
      <c r="CC37" s="51">
        <v>284682</v>
      </c>
      <c r="CD37" s="48">
        <v>0</v>
      </c>
      <c r="CE37" s="48">
        <v>0</v>
      </c>
      <c r="CF37" s="48">
        <v>0</v>
      </c>
      <c r="CG37" s="48">
        <v>-10480</v>
      </c>
      <c r="CH37" s="82">
        <v>0</v>
      </c>
      <c r="CI37" s="93">
        <v>427651</v>
      </c>
      <c r="CK37" s="355">
        <v>0</v>
      </c>
      <c r="CL37" s="355">
        <v>0</v>
      </c>
      <c r="CM37" s="355">
        <v>0</v>
      </c>
      <c r="CN37" s="355">
        <v>0</v>
      </c>
      <c r="CO37" s="355">
        <v>0</v>
      </c>
      <c r="CP37" s="355">
        <v>0</v>
      </c>
    </row>
    <row r="38" spans="1:94" ht="19.5" x14ac:dyDescent="0.25">
      <c r="A38" s="30" t="s">
        <v>783</v>
      </c>
      <c r="B38" s="42" t="s">
        <v>29</v>
      </c>
      <c r="C38" s="43" t="s">
        <v>140</v>
      </c>
      <c r="D38" s="51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62.310970797158603</v>
      </c>
      <c r="Y38" s="48">
        <v>0</v>
      </c>
      <c r="Z38" s="48">
        <v>12.317284925019701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557.17600631412802</v>
      </c>
      <c r="AG38" s="48">
        <v>30.4309392265193</v>
      </c>
      <c r="AH38" s="48">
        <v>0</v>
      </c>
      <c r="AI38" s="48">
        <v>215.190213101815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8">
        <v>0</v>
      </c>
      <c r="BF38" s="48">
        <v>0</v>
      </c>
      <c r="BG38" s="48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19.562746645619601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21.011838989739498</v>
      </c>
      <c r="CA38" s="55">
        <v>0</v>
      </c>
      <c r="CB38" s="83">
        <v>918</v>
      </c>
      <c r="CC38" s="51">
        <v>88057</v>
      </c>
      <c r="CD38" s="48">
        <v>0</v>
      </c>
      <c r="CE38" s="48">
        <v>0</v>
      </c>
      <c r="CF38" s="48">
        <v>0</v>
      </c>
      <c r="CG38" s="48">
        <v>0</v>
      </c>
      <c r="CH38" s="82">
        <v>0</v>
      </c>
      <c r="CI38" s="93">
        <v>88975</v>
      </c>
      <c r="CK38" s="355">
        <v>0</v>
      </c>
      <c r="CL38" s="355">
        <v>0</v>
      </c>
      <c r="CM38" s="355">
        <v>0</v>
      </c>
      <c r="CN38" s="355">
        <v>0</v>
      </c>
      <c r="CO38" s="355">
        <v>0</v>
      </c>
      <c r="CP38" s="355">
        <v>0</v>
      </c>
    </row>
    <row r="39" spans="1:94" ht="19.5" x14ac:dyDescent="0.25">
      <c r="A39" s="30" t="s">
        <v>784</v>
      </c>
      <c r="B39" s="42" t="s">
        <v>30</v>
      </c>
      <c r="C39" s="43" t="s">
        <v>141</v>
      </c>
      <c r="D39" s="51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8">
        <v>0</v>
      </c>
      <c r="BF39" s="48">
        <v>0</v>
      </c>
      <c r="BG39" s="48">
        <v>0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55">
        <v>0</v>
      </c>
      <c r="CB39" s="83">
        <v>0</v>
      </c>
      <c r="CC39" s="51">
        <v>23197</v>
      </c>
      <c r="CD39" s="48">
        <v>0</v>
      </c>
      <c r="CE39" s="48">
        <v>0</v>
      </c>
      <c r="CF39" s="48">
        <v>0</v>
      </c>
      <c r="CG39" s="48">
        <v>136</v>
      </c>
      <c r="CH39" s="82">
        <v>0</v>
      </c>
      <c r="CI39" s="93">
        <v>23333</v>
      </c>
      <c r="CK39" s="355">
        <v>0</v>
      </c>
      <c r="CL39" s="355">
        <v>0</v>
      </c>
      <c r="CM39" s="355">
        <v>0</v>
      </c>
      <c r="CN39" s="355">
        <v>0</v>
      </c>
      <c r="CO39" s="355">
        <v>0</v>
      </c>
      <c r="CP39" s="355">
        <v>0</v>
      </c>
    </row>
    <row r="40" spans="1:94" ht="19.5" x14ac:dyDescent="0.25">
      <c r="A40" s="30" t="s">
        <v>785</v>
      </c>
      <c r="B40" s="42" t="s">
        <v>31</v>
      </c>
      <c r="C40" s="43" t="s">
        <v>142</v>
      </c>
      <c r="D40" s="51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10514.551488401399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31.8687153618956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8">
        <v>0</v>
      </c>
      <c r="BF40" s="48">
        <v>0</v>
      </c>
      <c r="BG40" s="48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123.579796236684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55">
        <v>0</v>
      </c>
      <c r="CB40" s="83">
        <v>10670</v>
      </c>
      <c r="CC40" s="51">
        <v>130623</v>
      </c>
      <c r="CD40" s="48">
        <v>0</v>
      </c>
      <c r="CE40" s="48">
        <v>0</v>
      </c>
      <c r="CF40" s="48">
        <v>0</v>
      </c>
      <c r="CG40" s="48">
        <v>-5259</v>
      </c>
      <c r="CH40" s="82">
        <v>0</v>
      </c>
      <c r="CI40" s="93">
        <v>136034</v>
      </c>
      <c r="CK40" s="355">
        <v>0</v>
      </c>
      <c r="CL40" s="355">
        <v>0</v>
      </c>
      <c r="CM40" s="355">
        <v>0</v>
      </c>
      <c r="CN40" s="355">
        <v>0</v>
      </c>
      <c r="CO40" s="355">
        <v>0</v>
      </c>
      <c r="CP40" s="355">
        <v>0</v>
      </c>
    </row>
    <row r="41" spans="1:94" ht="19.5" x14ac:dyDescent="0.25">
      <c r="A41" s="30" t="s">
        <v>786</v>
      </c>
      <c r="B41" s="42" t="s">
        <v>32</v>
      </c>
      <c r="C41" s="43" t="s">
        <v>143</v>
      </c>
      <c r="D41" s="51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55">
        <v>0</v>
      </c>
      <c r="CB41" s="83">
        <v>0</v>
      </c>
      <c r="CC41" s="51">
        <v>27052</v>
      </c>
      <c r="CD41" s="48">
        <v>0</v>
      </c>
      <c r="CE41" s="48">
        <v>0</v>
      </c>
      <c r="CF41" s="48">
        <v>0</v>
      </c>
      <c r="CG41" s="48">
        <v>834</v>
      </c>
      <c r="CH41" s="82">
        <v>0</v>
      </c>
      <c r="CI41" s="93">
        <v>27886</v>
      </c>
      <c r="CK41" s="355">
        <v>0</v>
      </c>
      <c r="CL41" s="355">
        <v>0</v>
      </c>
      <c r="CM41" s="355">
        <v>0</v>
      </c>
      <c r="CN41" s="355">
        <v>0</v>
      </c>
      <c r="CO41" s="355">
        <v>0</v>
      </c>
      <c r="CP41" s="355">
        <v>0</v>
      </c>
    </row>
    <row r="42" spans="1:94" ht="19.5" x14ac:dyDescent="0.25">
      <c r="A42" s="30" t="s">
        <v>787</v>
      </c>
      <c r="B42" s="42" t="s">
        <v>33</v>
      </c>
      <c r="C42" s="43" t="s">
        <v>144</v>
      </c>
      <c r="D42" s="51">
        <v>0</v>
      </c>
      <c r="E42" s="48">
        <v>0</v>
      </c>
      <c r="F42" s="48">
        <v>0</v>
      </c>
      <c r="G42" s="48">
        <v>0</v>
      </c>
      <c r="H42" s="48">
        <v>0</v>
      </c>
      <c r="I42" s="48">
        <v>195.99534304824201</v>
      </c>
      <c r="J42" s="48">
        <v>0</v>
      </c>
      <c r="K42" s="48">
        <v>0</v>
      </c>
      <c r="L42" s="48">
        <v>21.381310150717301</v>
      </c>
      <c r="M42" s="48">
        <v>0</v>
      </c>
      <c r="N42" s="48">
        <v>0</v>
      </c>
      <c r="O42" s="48">
        <v>292.21123872646899</v>
      </c>
      <c r="P42" s="48">
        <v>42.049909963077297</v>
      </c>
      <c r="Q42" s="48">
        <v>417.64825827734398</v>
      </c>
      <c r="R42" s="48">
        <v>0</v>
      </c>
      <c r="S42" s="48">
        <v>0</v>
      </c>
      <c r="T42" s="48">
        <v>0</v>
      </c>
      <c r="U42" s="48">
        <v>1180.24832031959</v>
      </c>
      <c r="V42" s="48">
        <v>0</v>
      </c>
      <c r="W42" s="48">
        <v>0</v>
      </c>
      <c r="X42" s="48">
        <v>14.9669171055021</v>
      </c>
      <c r="Y42" s="48">
        <v>0</v>
      </c>
      <c r="Z42" s="48">
        <v>0</v>
      </c>
      <c r="AA42" s="48">
        <v>0</v>
      </c>
      <c r="AB42" s="48">
        <v>49.177013346649701</v>
      </c>
      <c r="AC42" s="48">
        <v>0</v>
      </c>
      <c r="AD42" s="48">
        <v>2.1381310150717301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32952.1624939471</v>
      </c>
      <c r="AL42" s="48">
        <v>117913.649219176</v>
      </c>
      <c r="AM42" s="48">
        <v>719.12473140245697</v>
      </c>
      <c r="AN42" s="48">
        <v>3748.14366942074</v>
      </c>
      <c r="AO42" s="48">
        <v>42.762620301434502</v>
      </c>
      <c r="AP42" s="48">
        <v>15.6796274438593</v>
      </c>
      <c r="AQ42" s="48">
        <v>17.817758458931099</v>
      </c>
      <c r="AR42" s="48">
        <v>223.078335905817</v>
      </c>
      <c r="AS42" s="48">
        <v>107.619261091944</v>
      </c>
      <c r="AT42" s="48">
        <v>41.3371996247201</v>
      </c>
      <c r="AU42" s="48">
        <v>3652.64048408087</v>
      </c>
      <c r="AV42" s="48">
        <v>863.09221975061996</v>
      </c>
      <c r="AW42" s="48">
        <v>7.8398137219296702</v>
      </c>
      <c r="AX42" s="48">
        <v>0</v>
      </c>
      <c r="AY42" s="48">
        <v>0</v>
      </c>
      <c r="AZ42" s="48">
        <v>35.635516917862098</v>
      </c>
      <c r="BA42" s="48">
        <v>2.1381310150717301</v>
      </c>
      <c r="BB42" s="48">
        <v>218.08936353731599</v>
      </c>
      <c r="BC42" s="48">
        <v>7.8398137219296702</v>
      </c>
      <c r="BD42" s="48">
        <v>704.15781429695505</v>
      </c>
      <c r="BE42" s="48">
        <v>10263.028872344301</v>
      </c>
      <c r="BF42" s="48">
        <v>702.73239362024106</v>
      </c>
      <c r="BG42" s="48">
        <v>57.729537406936601</v>
      </c>
      <c r="BH42" s="48">
        <v>0</v>
      </c>
      <c r="BI42" s="48">
        <v>159.64711579202199</v>
      </c>
      <c r="BJ42" s="48">
        <v>10528.8698285515</v>
      </c>
      <c r="BK42" s="48">
        <v>169.62506052902401</v>
      </c>
      <c r="BL42" s="48">
        <v>0</v>
      </c>
      <c r="BM42" s="48">
        <v>47.751592669935199</v>
      </c>
      <c r="BN42" s="48">
        <v>1454.6418005871301</v>
      </c>
      <c r="BO42" s="48">
        <v>19.955889474002799</v>
      </c>
      <c r="BP42" s="48">
        <v>0</v>
      </c>
      <c r="BQ42" s="48">
        <v>0</v>
      </c>
      <c r="BR42" s="48">
        <v>0</v>
      </c>
      <c r="BS42" s="48">
        <v>0</v>
      </c>
      <c r="BT42" s="48">
        <v>1473.8849797227799</v>
      </c>
      <c r="BU42" s="48">
        <v>0</v>
      </c>
      <c r="BV42" s="48">
        <v>28.508413534289701</v>
      </c>
      <c r="BW42" s="48">
        <v>0</v>
      </c>
      <c r="BX42" s="48">
        <v>0</v>
      </c>
      <c r="BY42" s="48">
        <v>0</v>
      </c>
      <c r="BZ42" s="48">
        <v>0</v>
      </c>
      <c r="CA42" s="55">
        <v>0</v>
      </c>
      <c r="CB42" s="83">
        <v>188395</v>
      </c>
      <c r="CC42" s="51">
        <v>163001</v>
      </c>
      <c r="CD42" s="48">
        <v>0</v>
      </c>
      <c r="CE42" s="48">
        <v>0</v>
      </c>
      <c r="CF42" s="48">
        <v>0</v>
      </c>
      <c r="CG42" s="48">
        <v>-3481</v>
      </c>
      <c r="CH42" s="82">
        <v>0</v>
      </c>
      <c r="CI42" s="93">
        <v>347915</v>
      </c>
      <c r="CK42" s="355">
        <v>0</v>
      </c>
      <c r="CL42" s="355">
        <v>0</v>
      </c>
      <c r="CM42" s="355">
        <v>0</v>
      </c>
      <c r="CN42" s="355">
        <v>0</v>
      </c>
      <c r="CO42" s="355">
        <v>0</v>
      </c>
      <c r="CP42" s="355">
        <v>0</v>
      </c>
    </row>
    <row r="43" spans="1:94" ht="19.5" x14ac:dyDescent="0.25">
      <c r="A43" s="30" t="s">
        <v>595</v>
      </c>
      <c r="B43" s="42" t="s">
        <v>34</v>
      </c>
      <c r="C43" s="43" t="s">
        <v>145</v>
      </c>
      <c r="D43" s="51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1773.84699290602</v>
      </c>
      <c r="AL43" s="48">
        <v>19744.846114005901</v>
      </c>
      <c r="AM43" s="48">
        <v>187.06259024420899</v>
      </c>
      <c r="AN43" s="48">
        <v>0</v>
      </c>
      <c r="AO43" s="48">
        <v>0</v>
      </c>
      <c r="AP43" s="48">
        <v>0</v>
      </c>
      <c r="AQ43" s="48">
        <v>0</v>
      </c>
      <c r="AR43" s="48">
        <v>1.29904576558478</v>
      </c>
      <c r="AS43" s="48">
        <v>195.50638772050999</v>
      </c>
      <c r="AT43" s="48">
        <v>0</v>
      </c>
      <c r="AU43" s="48">
        <v>1.94856864837717</v>
      </c>
      <c r="AV43" s="48">
        <v>1175.6364178542301</v>
      </c>
      <c r="AW43" s="48">
        <v>0</v>
      </c>
      <c r="AX43" s="48">
        <v>0</v>
      </c>
      <c r="AY43" s="48">
        <v>0</v>
      </c>
      <c r="AZ43" s="48">
        <v>0</v>
      </c>
      <c r="BA43" s="48">
        <v>61.704673865277201</v>
      </c>
      <c r="BB43" s="48">
        <v>0</v>
      </c>
      <c r="BC43" s="48">
        <v>0</v>
      </c>
      <c r="BD43" s="48">
        <v>42.2189873815054</v>
      </c>
      <c r="BE43" s="48">
        <v>1782.94031326511</v>
      </c>
      <c r="BF43" s="48">
        <v>0</v>
      </c>
      <c r="BG43" s="48">
        <v>0</v>
      </c>
      <c r="BH43" s="48">
        <v>0</v>
      </c>
      <c r="BI43" s="48">
        <v>5.1961830623391299</v>
      </c>
      <c r="BJ43" s="48">
        <v>0</v>
      </c>
      <c r="BK43" s="48">
        <v>107.82079854353699</v>
      </c>
      <c r="BL43" s="48">
        <v>0</v>
      </c>
      <c r="BM43" s="48">
        <v>16.8875949526022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1945.9705568459999</v>
      </c>
      <c r="BU43" s="48">
        <v>22.733300897733699</v>
      </c>
      <c r="BV43" s="48">
        <v>200.70257078284899</v>
      </c>
      <c r="BW43" s="48">
        <v>44.817078912675001</v>
      </c>
      <c r="BX43" s="48">
        <v>0</v>
      </c>
      <c r="BY43" s="48">
        <v>14011.507627597501</v>
      </c>
      <c r="BZ43" s="48">
        <v>62.354196748069597</v>
      </c>
      <c r="CA43" s="55">
        <v>0</v>
      </c>
      <c r="CB43" s="83">
        <v>41385</v>
      </c>
      <c r="CC43" s="51">
        <v>424585</v>
      </c>
      <c r="CD43" s="48">
        <v>0</v>
      </c>
      <c r="CE43" s="48">
        <v>0</v>
      </c>
      <c r="CF43" s="48">
        <v>0</v>
      </c>
      <c r="CG43" s="48">
        <v>-315</v>
      </c>
      <c r="CH43" s="82">
        <v>0</v>
      </c>
      <c r="CI43" s="93">
        <v>465655</v>
      </c>
      <c r="CK43" s="355">
        <v>0</v>
      </c>
      <c r="CL43" s="355">
        <v>0</v>
      </c>
      <c r="CM43" s="355">
        <v>0</v>
      </c>
      <c r="CN43" s="355">
        <v>0</v>
      </c>
      <c r="CO43" s="355">
        <v>0</v>
      </c>
      <c r="CP43" s="355">
        <v>0</v>
      </c>
    </row>
    <row r="44" spans="1:94" ht="19.5" x14ac:dyDescent="0.25">
      <c r="A44" s="30" t="s">
        <v>604</v>
      </c>
      <c r="B44" s="42" t="s">
        <v>35</v>
      </c>
      <c r="C44" s="43" t="s">
        <v>146</v>
      </c>
      <c r="D44" s="51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32.588182039764597</v>
      </c>
      <c r="AM44" s="48">
        <v>1694.5854660677601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0.65176364079529203</v>
      </c>
      <c r="AT44" s="48">
        <v>0</v>
      </c>
      <c r="AU44" s="48">
        <v>1.9552909223858801</v>
      </c>
      <c r="AV44" s="48">
        <v>16.294091019882298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8">
        <v>14.9905637382917</v>
      </c>
      <c r="BF44" s="48">
        <v>277.65131097879498</v>
      </c>
      <c r="BG44" s="48">
        <v>0</v>
      </c>
      <c r="BH44" s="48">
        <v>0</v>
      </c>
      <c r="BI44" s="48">
        <v>0</v>
      </c>
      <c r="BJ44" s="48">
        <v>16607.589331104798</v>
      </c>
      <c r="BK44" s="48">
        <v>32.588182039764597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9.1246909711340898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29.981127476583399</v>
      </c>
      <c r="CA44" s="55">
        <v>0</v>
      </c>
      <c r="CB44" s="83">
        <v>18718</v>
      </c>
      <c r="CC44" s="51">
        <v>256974</v>
      </c>
      <c r="CD44" s="48">
        <v>0</v>
      </c>
      <c r="CE44" s="48">
        <v>0</v>
      </c>
      <c r="CF44" s="48">
        <v>0</v>
      </c>
      <c r="CG44" s="48">
        <v>1676</v>
      </c>
      <c r="CH44" s="82">
        <v>0</v>
      </c>
      <c r="CI44" s="93">
        <v>277368</v>
      </c>
      <c r="CK44" s="355">
        <v>0</v>
      </c>
      <c r="CL44" s="355">
        <v>0</v>
      </c>
      <c r="CM44" s="355">
        <v>0</v>
      </c>
      <c r="CN44" s="355">
        <v>0</v>
      </c>
      <c r="CO44" s="355">
        <v>0</v>
      </c>
      <c r="CP44" s="355">
        <v>0</v>
      </c>
    </row>
    <row r="45" spans="1:94" ht="19.5" x14ac:dyDescent="0.25">
      <c r="A45" s="30" t="s">
        <v>609</v>
      </c>
      <c r="B45" s="42" t="s">
        <v>36</v>
      </c>
      <c r="C45" s="43" t="s">
        <v>147</v>
      </c>
      <c r="D45" s="51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2.2865491936547002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28.200773388407999</v>
      </c>
      <c r="AJ45" s="48">
        <v>0</v>
      </c>
      <c r="AK45" s="48">
        <v>0</v>
      </c>
      <c r="AL45" s="48">
        <v>0</v>
      </c>
      <c r="AM45" s="48">
        <v>0</v>
      </c>
      <c r="AN45" s="48">
        <v>16435.71560399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115.851825811838</v>
      </c>
      <c r="BC45" s="48">
        <v>0</v>
      </c>
      <c r="BD45" s="48">
        <v>0</v>
      </c>
      <c r="BE45" s="48">
        <v>5108.9130816891502</v>
      </c>
      <c r="BF45" s="48">
        <v>2944.3131783627</v>
      </c>
      <c r="BG45" s="48">
        <v>0</v>
      </c>
      <c r="BH45" s="48">
        <v>0</v>
      </c>
      <c r="BI45" s="48">
        <v>20005.018895285</v>
      </c>
      <c r="BJ45" s="48">
        <v>7151.5636946873501</v>
      </c>
      <c r="BK45" s="48">
        <v>187.49703387968501</v>
      </c>
      <c r="BL45" s="48">
        <v>0</v>
      </c>
      <c r="BM45" s="48">
        <v>0</v>
      </c>
      <c r="BN45" s="48">
        <v>54.114997583161198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1.5243661291031301</v>
      </c>
      <c r="CA45" s="55">
        <v>0</v>
      </c>
      <c r="CB45" s="83">
        <v>52035</v>
      </c>
      <c r="CC45" s="51">
        <v>1083</v>
      </c>
      <c r="CD45" s="48">
        <v>0</v>
      </c>
      <c r="CE45" s="48">
        <v>0</v>
      </c>
      <c r="CF45" s="48">
        <v>0</v>
      </c>
      <c r="CG45" s="48">
        <v>1171</v>
      </c>
      <c r="CH45" s="82">
        <v>0</v>
      </c>
      <c r="CI45" s="93">
        <v>54289</v>
      </c>
      <c r="CK45" s="355">
        <v>0</v>
      </c>
      <c r="CL45" s="355">
        <v>0</v>
      </c>
      <c r="CM45" s="355">
        <v>0</v>
      </c>
      <c r="CN45" s="355">
        <v>0</v>
      </c>
      <c r="CO45" s="355">
        <v>0</v>
      </c>
      <c r="CP45" s="355">
        <v>0</v>
      </c>
    </row>
    <row r="46" spans="1:94" ht="19.5" x14ac:dyDescent="0.25">
      <c r="A46" s="30" t="s">
        <v>788</v>
      </c>
      <c r="B46" s="42" t="s">
        <v>37</v>
      </c>
      <c r="C46" s="43" t="s">
        <v>148</v>
      </c>
      <c r="D46" s="51">
        <v>0</v>
      </c>
      <c r="E46" s="48">
        <v>0</v>
      </c>
      <c r="F46" s="48">
        <v>0</v>
      </c>
      <c r="G46" s="48">
        <v>0</v>
      </c>
      <c r="H46" s="48">
        <v>0</v>
      </c>
      <c r="I46" s="48">
        <v>564.13422145445304</v>
      </c>
      <c r="J46" s="48">
        <v>0</v>
      </c>
      <c r="K46" s="48">
        <v>2216.7969559756898</v>
      </c>
      <c r="L46" s="48">
        <v>6.9112921464557804</v>
      </c>
      <c r="M46" s="48">
        <v>0</v>
      </c>
      <c r="N46" s="48">
        <v>0</v>
      </c>
      <c r="O46" s="48">
        <v>0</v>
      </c>
      <c r="P46" s="48">
        <v>28.509080104130099</v>
      </c>
      <c r="Q46" s="48">
        <v>137.36193141080901</v>
      </c>
      <c r="R46" s="48">
        <v>0</v>
      </c>
      <c r="S46" s="48">
        <v>0</v>
      </c>
      <c r="T46" s="48">
        <v>1.72782303661394</v>
      </c>
      <c r="U46" s="48">
        <v>155.50407329525501</v>
      </c>
      <c r="V46" s="48">
        <v>2.5917345549209201</v>
      </c>
      <c r="W46" s="48">
        <v>3.4556460732278902</v>
      </c>
      <c r="X46" s="48">
        <v>0.86391151830697199</v>
      </c>
      <c r="Y46" s="48">
        <v>42.3316643970416</v>
      </c>
      <c r="Z46" s="48">
        <v>1.72782303661394</v>
      </c>
      <c r="AA46" s="48">
        <v>0</v>
      </c>
      <c r="AB46" s="48">
        <v>620.28847014440601</v>
      </c>
      <c r="AC46" s="48">
        <v>41.4677528787347</v>
      </c>
      <c r="AD46" s="48">
        <v>7.77520366476275</v>
      </c>
      <c r="AE46" s="48">
        <v>35.4203722505858</v>
      </c>
      <c r="AF46" s="48">
        <v>64.793363873022898</v>
      </c>
      <c r="AG46" s="48">
        <v>5.1834691098418304</v>
      </c>
      <c r="AH46" s="48">
        <v>97.622001568687807</v>
      </c>
      <c r="AI46" s="48">
        <v>1506.6616879273599</v>
      </c>
      <c r="AJ46" s="48">
        <v>0</v>
      </c>
      <c r="AK46" s="48">
        <v>408.63014815919797</v>
      </c>
      <c r="AL46" s="48">
        <v>2513.1186067549802</v>
      </c>
      <c r="AM46" s="48">
        <v>222.02526020489199</v>
      </c>
      <c r="AN46" s="48">
        <v>21355.892732548298</v>
      </c>
      <c r="AO46" s="48">
        <v>203117.69271522501</v>
      </c>
      <c r="AP46" s="48">
        <v>52511.997728770999</v>
      </c>
      <c r="AQ46" s="48">
        <v>12.958672774604601</v>
      </c>
      <c r="AR46" s="48">
        <v>148.59278114879899</v>
      </c>
      <c r="AS46" s="48">
        <v>801.70988898887003</v>
      </c>
      <c r="AT46" s="48">
        <v>48.379045025190401</v>
      </c>
      <c r="AU46" s="48">
        <v>549.44772564323398</v>
      </c>
      <c r="AV46" s="48">
        <v>1802.9833387066501</v>
      </c>
      <c r="AW46" s="48">
        <v>1.72782303661394</v>
      </c>
      <c r="AX46" s="48">
        <v>4404.2209203289403</v>
      </c>
      <c r="AY46" s="48">
        <v>30.236903140744001</v>
      </c>
      <c r="AZ46" s="48">
        <v>18.142141884446399</v>
      </c>
      <c r="BA46" s="48">
        <v>47.515133506883501</v>
      </c>
      <c r="BB46" s="48">
        <v>1163.6888151594901</v>
      </c>
      <c r="BC46" s="48">
        <v>52.698602616725303</v>
      </c>
      <c r="BD46" s="48">
        <v>8.6391151830697197</v>
      </c>
      <c r="BE46" s="48">
        <v>111.44458586159899</v>
      </c>
      <c r="BF46" s="48">
        <v>159.82363088679</v>
      </c>
      <c r="BG46" s="48">
        <v>0</v>
      </c>
      <c r="BH46" s="48">
        <v>0</v>
      </c>
      <c r="BI46" s="48">
        <v>109.716762824985</v>
      </c>
      <c r="BJ46" s="48">
        <v>57864.793496200997</v>
      </c>
      <c r="BK46" s="48">
        <v>280.77124344976602</v>
      </c>
      <c r="BL46" s="48">
        <v>40.603841360427701</v>
      </c>
      <c r="BM46" s="48">
        <v>0</v>
      </c>
      <c r="BN46" s="48">
        <v>367.16239528046299</v>
      </c>
      <c r="BO46" s="48">
        <v>48.379045025190401</v>
      </c>
      <c r="BP46" s="48">
        <v>0</v>
      </c>
      <c r="BQ46" s="48">
        <v>0</v>
      </c>
      <c r="BR46" s="48">
        <v>0</v>
      </c>
      <c r="BS46" s="48">
        <v>6.0473806281488001</v>
      </c>
      <c r="BT46" s="48">
        <v>5261.2211464894599</v>
      </c>
      <c r="BU46" s="48">
        <v>0</v>
      </c>
      <c r="BV46" s="48">
        <v>38.876018323813703</v>
      </c>
      <c r="BW46" s="48">
        <v>0</v>
      </c>
      <c r="BX46" s="48">
        <v>0.86391151830697199</v>
      </c>
      <c r="BY46" s="48">
        <v>0</v>
      </c>
      <c r="BZ46" s="48">
        <v>19.869964921060401</v>
      </c>
      <c r="CA46" s="55">
        <v>0</v>
      </c>
      <c r="CB46" s="83">
        <v>359071</v>
      </c>
      <c r="CC46" s="51">
        <v>95600</v>
      </c>
      <c r="CD46" s="48">
        <v>0</v>
      </c>
      <c r="CE46" s="48">
        <v>0</v>
      </c>
      <c r="CF46" s="48">
        <v>0</v>
      </c>
      <c r="CG46" s="48">
        <v>-6377</v>
      </c>
      <c r="CH46" s="82">
        <v>0</v>
      </c>
      <c r="CI46" s="93">
        <v>448294</v>
      </c>
      <c r="CK46" s="355">
        <v>0</v>
      </c>
      <c r="CL46" s="355">
        <v>0</v>
      </c>
      <c r="CM46" s="355">
        <v>0</v>
      </c>
      <c r="CN46" s="355">
        <v>0</v>
      </c>
      <c r="CO46" s="355">
        <v>0</v>
      </c>
      <c r="CP46" s="355">
        <v>0</v>
      </c>
    </row>
    <row r="47" spans="1:94" ht="19.5" x14ac:dyDescent="0.25">
      <c r="A47" s="30" t="s">
        <v>789</v>
      </c>
      <c r="B47" s="42" t="s">
        <v>38</v>
      </c>
      <c r="C47" s="43" t="s">
        <v>149</v>
      </c>
      <c r="D47" s="51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1.4615384615384599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17.538461538461501</v>
      </c>
      <c r="BC47" s="48">
        <v>0</v>
      </c>
      <c r="BD47" s="48">
        <v>0</v>
      </c>
      <c r="BE47" s="48">
        <v>0</v>
      </c>
      <c r="BF47" s="48">
        <v>0</v>
      </c>
      <c r="BG47" s="48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55">
        <v>0</v>
      </c>
      <c r="CB47" s="83">
        <v>19</v>
      </c>
      <c r="CC47" s="51">
        <v>63093</v>
      </c>
      <c r="CD47" s="48">
        <v>0</v>
      </c>
      <c r="CE47" s="48">
        <v>0</v>
      </c>
      <c r="CF47" s="48">
        <v>0</v>
      </c>
      <c r="CG47" s="48">
        <v>1571</v>
      </c>
      <c r="CH47" s="82">
        <v>0</v>
      </c>
      <c r="CI47" s="93">
        <v>64683</v>
      </c>
      <c r="CK47" s="355">
        <v>0</v>
      </c>
      <c r="CL47" s="355">
        <v>0</v>
      </c>
      <c r="CM47" s="355">
        <v>0</v>
      </c>
      <c r="CN47" s="355">
        <v>0</v>
      </c>
      <c r="CO47" s="355">
        <v>0</v>
      </c>
      <c r="CP47" s="355">
        <v>0</v>
      </c>
    </row>
    <row r="48" spans="1:94" ht="19.5" x14ac:dyDescent="0.25">
      <c r="A48" s="30" t="s">
        <v>790</v>
      </c>
      <c r="B48" s="42" t="s">
        <v>39</v>
      </c>
      <c r="C48" s="43" t="s">
        <v>150</v>
      </c>
      <c r="D48" s="51">
        <v>0</v>
      </c>
      <c r="E48" s="48">
        <v>0</v>
      </c>
      <c r="F48" s="48">
        <v>0</v>
      </c>
      <c r="G48" s="48">
        <v>0</v>
      </c>
      <c r="H48" s="48">
        <v>10.399282657157899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628720.986362305</v>
      </c>
      <c r="P48" s="48">
        <v>615.86862847390796</v>
      </c>
      <c r="Q48" s="48">
        <v>0</v>
      </c>
      <c r="R48" s="48">
        <v>0</v>
      </c>
      <c r="S48" s="48">
        <v>2.3109517015906502</v>
      </c>
      <c r="T48" s="48">
        <v>2.3109517015906502</v>
      </c>
      <c r="U48" s="48">
        <v>164.07757081293599</v>
      </c>
      <c r="V48" s="48">
        <v>0</v>
      </c>
      <c r="W48" s="48">
        <v>0</v>
      </c>
      <c r="X48" s="48">
        <v>0</v>
      </c>
      <c r="Y48" s="48">
        <v>8.0883309555672795</v>
      </c>
      <c r="Z48" s="48">
        <v>0</v>
      </c>
      <c r="AA48" s="48">
        <v>4.6219034031813004</v>
      </c>
      <c r="AB48" s="48">
        <v>0</v>
      </c>
      <c r="AC48" s="48">
        <v>0</v>
      </c>
      <c r="AD48" s="48">
        <v>0</v>
      </c>
      <c r="AE48" s="48">
        <v>3.46642755238598</v>
      </c>
      <c r="AF48" s="48">
        <v>0</v>
      </c>
      <c r="AG48" s="48">
        <v>0</v>
      </c>
      <c r="AH48" s="48">
        <v>0</v>
      </c>
      <c r="AI48" s="48">
        <v>1.15547585079533</v>
      </c>
      <c r="AJ48" s="48">
        <v>0</v>
      </c>
      <c r="AK48" s="48">
        <v>537.29627061982603</v>
      </c>
      <c r="AL48" s="48">
        <v>223.006839203498</v>
      </c>
      <c r="AM48" s="48">
        <v>87.816164660444699</v>
      </c>
      <c r="AN48" s="48">
        <v>363.97489300052803</v>
      </c>
      <c r="AO48" s="48">
        <v>60.084744241356901</v>
      </c>
      <c r="AP48" s="48">
        <v>3.46642755238598</v>
      </c>
      <c r="AQ48" s="48">
        <v>2829154.88925194</v>
      </c>
      <c r="AR48" s="48">
        <v>71.639502749310196</v>
      </c>
      <c r="AS48" s="48">
        <v>23.109517015906501</v>
      </c>
      <c r="AT48" s="48">
        <v>23.109517015906501</v>
      </c>
      <c r="AU48" s="48">
        <v>426.37058894347501</v>
      </c>
      <c r="AV48" s="48">
        <v>568.49411859129998</v>
      </c>
      <c r="AW48" s="48">
        <v>0</v>
      </c>
      <c r="AX48" s="48">
        <v>3265.3747543475902</v>
      </c>
      <c r="AY48" s="48">
        <v>479.52247808006001</v>
      </c>
      <c r="AZ48" s="48">
        <v>5.7773792539766298</v>
      </c>
      <c r="BA48" s="48">
        <v>1376.1717382972299</v>
      </c>
      <c r="BB48" s="48">
        <v>5986.5203829705797</v>
      </c>
      <c r="BC48" s="48">
        <v>216.07398409872599</v>
      </c>
      <c r="BD48" s="48">
        <v>15.0211860603392</v>
      </c>
      <c r="BE48" s="48">
        <v>220.69588750190701</v>
      </c>
      <c r="BF48" s="48">
        <v>7221.72406747078</v>
      </c>
      <c r="BG48" s="48">
        <v>56597.518123656599</v>
      </c>
      <c r="BH48" s="48">
        <v>0</v>
      </c>
      <c r="BI48" s="48">
        <v>293.490866102013</v>
      </c>
      <c r="BJ48" s="48">
        <v>0</v>
      </c>
      <c r="BK48" s="48">
        <v>2245537.9027254302</v>
      </c>
      <c r="BL48" s="48">
        <v>24.2649928667018</v>
      </c>
      <c r="BM48" s="48">
        <v>6169.0855673962396</v>
      </c>
      <c r="BN48" s="48">
        <v>144292.35781976799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172.16590176850301</v>
      </c>
      <c r="BU48" s="48">
        <v>27228.788423991798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55">
        <v>0</v>
      </c>
      <c r="CB48" s="83">
        <v>5960179</v>
      </c>
      <c r="CC48" s="51">
        <v>993319</v>
      </c>
      <c r="CD48" s="48">
        <v>0</v>
      </c>
      <c r="CE48" s="48">
        <v>0</v>
      </c>
      <c r="CF48" s="48">
        <v>0</v>
      </c>
      <c r="CG48" s="48">
        <v>98335</v>
      </c>
      <c r="CH48" s="82">
        <v>0</v>
      </c>
      <c r="CI48" s="93">
        <v>7051833</v>
      </c>
      <c r="CK48" s="355">
        <v>0</v>
      </c>
      <c r="CL48" s="355">
        <v>0</v>
      </c>
      <c r="CM48" s="355">
        <v>0</v>
      </c>
      <c r="CN48" s="355">
        <v>0</v>
      </c>
      <c r="CO48" s="355">
        <v>0</v>
      </c>
      <c r="CP48" s="355">
        <v>0</v>
      </c>
    </row>
    <row r="49" spans="1:94" ht="19.5" x14ac:dyDescent="0.25">
      <c r="A49" s="30" t="s">
        <v>621</v>
      </c>
      <c r="B49" s="42" t="s">
        <v>40</v>
      </c>
      <c r="C49" s="43" t="s">
        <v>151</v>
      </c>
      <c r="D49" s="51">
        <v>37584.494677668503</v>
      </c>
      <c r="E49" s="48">
        <v>17924.605444361401</v>
      </c>
      <c r="F49" s="48">
        <v>10585.384813524</v>
      </c>
      <c r="G49" s="48">
        <v>8396.6832055004706</v>
      </c>
      <c r="H49" s="48">
        <v>478459.54727224202</v>
      </c>
      <c r="I49" s="48">
        <v>18812.996967842901</v>
      </c>
      <c r="J49" s="48">
        <v>31438.761967217499</v>
      </c>
      <c r="K49" s="48">
        <v>169205.53951776199</v>
      </c>
      <c r="L49" s="48">
        <v>192.12619452453899</v>
      </c>
      <c r="M49" s="48">
        <v>3710.34106865791</v>
      </c>
      <c r="N49" s="48">
        <v>18982.836523802602</v>
      </c>
      <c r="O49" s="48">
        <v>21704.111943048199</v>
      </c>
      <c r="P49" s="48">
        <v>18453.336731693002</v>
      </c>
      <c r="Q49" s="48">
        <v>20915.6260407195</v>
      </c>
      <c r="R49" s="48">
        <v>5099.79770745938</v>
      </c>
      <c r="S49" s="48">
        <v>244.384519435214</v>
      </c>
      <c r="T49" s="48">
        <v>1759.1074370666799</v>
      </c>
      <c r="U49" s="48">
        <v>2074.96290086503</v>
      </c>
      <c r="V49" s="48">
        <v>846.12376068607205</v>
      </c>
      <c r="W49" s="48">
        <v>926.81676238637897</v>
      </c>
      <c r="X49" s="48">
        <v>3183.9152956606699</v>
      </c>
      <c r="Y49" s="48">
        <v>605.58176514134902</v>
      </c>
      <c r="Z49" s="48">
        <v>98.368611596564193</v>
      </c>
      <c r="AA49" s="48">
        <v>231.31993820754599</v>
      </c>
      <c r="AB49" s="48">
        <v>813.84656000594896</v>
      </c>
      <c r="AC49" s="48">
        <v>470.32492419607303</v>
      </c>
      <c r="AD49" s="48">
        <v>0</v>
      </c>
      <c r="AE49" s="48">
        <v>30871.6054409811</v>
      </c>
      <c r="AF49" s="48">
        <v>9608.6152405612702</v>
      </c>
      <c r="AG49" s="48">
        <v>95.294592484171602</v>
      </c>
      <c r="AH49" s="48">
        <v>27314.196823164701</v>
      </c>
      <c r="AI49" s="48">
        <v>2497.6405288190099</v>
      </c>
      <c r="AJ49" s="48">
        <v>0</v>
      </c>
      <c r="AK49" s="48">
        <v>43216.097691571798</v>
      </c>
      <c r="AL49" s="48">
        <v>14786.0319306086</v>
      </c>
      <c r="AM49" s="48">
        <v>25495.914518184502</v>
      </c>
      <c r="AN49" s="48">
        <v>3587.3803041622</v>
      </c>
      <c r="AO49" s="48">
        <v>60200.821792319199</v>
      </c>
      <c r="AP49" s="48">
        <v>1049.00902210399</v>
      </c>
      <c r="AQ49" s="48">
        <v>6709.8152175750201</v>
      </c>
      <c r="AR49" s="48">
        <v>187394.51060578899</v>
      </c>
      <c r="AS49" s="48">
        <v>133878.14337336799</v>
      </c>
      <c r="AT49" s="48">
        <v>103705.108775678</v>
      </c>
      <c r="AU49" s="48">
        <v>29362.262056796299</v>
      </c>
      <c r="AV49" s="48">
        <v>483331.09906060598</v>
      </c>
      <c r="AW49" s="48">
        <v>2191.7756271359499</v>
      </c>
      <c r="AX49" s="48">
        <v>11957.9343472073</v>
      </c>
      <c r="AY49" s="48">
        <v>2820.4125356202399</v>
      </c>
      <c r="AZ49" s="48">
        <v>13939.139665144399</v>
      </c>
      <c r="BA49" s="48">
        <v>375.79883648999902</v>
      </c>
      <c r="BB49" s="48">
        <v>25934.730746478501</v>
      </c>
      <c r="BC49" s="48">
        <v>8971.5247795179002</v>
      </c>
      <c r="BD49" s="48">
        <v>2005.02896605809</v>
      </c>
      <c r="BE49" s="48">
        <v>56715.652623644099</v>
      </c>
      <c r="BF49" s="48">
        <v>8390.5351672756897</v>
      </c>
      <c r="BG49" s="48">
        <v>207.496290086503</v>
      </c>
      <c r="BH49" s="48">
        <v>208.26479486460099</v>
      </c>
      <c r="BI49" s="48">
        <v>1518.5654415219601</v>
      </c>
      <c r="BJ49" s="48">
        <v>0</v>
      </c>
      <c r="BK49" s="48">
        <v>1185.8028726054599</v>
      </c>
      <c r="BL49" s="48">
        <v>0</v>
      </c>
      <c r="BM49" s="48">
        <v>0</v>
      </c>
      <c r="BN49" s="48">
        <v>85.304030368895596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18636.240868880301</v>
      </c>
      <c r="BU49" s="48">
        <v>11.527571671472399</v>
      </c>
      <c r="BV49" s="48">
        <v>279.73573922772999</v>
      </c>
      <c r="BW49" s="48">
        <v>1.53700955619632</v>
      </c>
      <c r="BX49" s="48">
        <v>431.13118051306702</v>
      </c>
      <c r="BY49" s="48">
        <v>77405.338259602693</v>
      </c>
      <c r="BZ49" s="48">
        <v>4362.03312048514</v>
      </c>
      <c r="CA49" s="55">
        <v>0</v>
      </c>
      <c r="CB49" s="83">
        <v>2273460</v>
      </c>
      <c r="CC49" s="51">
        <v>19150</v>
      </c>
      <c r="CD49" s="48">
        <v>0</v>
      </c>
      <c r="CE49" s="48">
        <v>0</v>
      </c>
      <c r="CF49" s="48">
        <v>0</v>
      </c>
      <c r="CG49" s="48">
        <v>-83844</v>
      </c>
      <c r="CH49" s="82">
        <v>0</v>
      </c>
      <c r="CI49" s="93">
        <v>2208766</v>
      </c>
      <c r="CK49" s="355">
        <v>0</v>
      </c>
      <c r="CL49" s="355">
        <v>0</v>
      </c>
      <c r="CM49" s="355">
        <v>0</v>
      </c>
      <c r="CN49" s="355">
        <v>0</v>
      </c>
      <c r="CO49" s="355">
        <v>0</v>
      </c>
      <c r="CP49" s="355">
        <v>0</v>
      </c>
    </row>
    <row r="50" spans="1:94" ht="19.5" x14ac:dyDescent="0.25">
      <c r="A50" s="30" t="s">
        <v>791</v>
      </c>
      <c r="B50" s="42" t="s">
        <v>41</v>
      </c>
      <c r="C50" s="43" t="s">
        <v>152</v>
      </c>
      <c r="D50" s="51">
        <v>0</v>
      </c>
      <c r="E50" s="48">
        <v>0</v>
      </c>
      <c r="F50" s="48">
        <v>0</v>
      </c>
      <c r="G50" s="48">
        <v>0</v>
      </c>
      <c r="H50" s="48">
        <v>0</v>
      </c>
      <c r="I50" s="48">
        <v>436.65528214762901</v>
      </c>
      <c r="J50" s="48">
        <v>0</v>
      </c>
      <c r="K50" s="48">
        <v>0</v>
      </c>
      <c r="L50" s="48">
        <v>0</v>
      </c>
      <c r="M50" s="48">
        <v>33.650498807707201</v>
      </c>
      <c r="N50" s="48">
        <v>0</v>
      </c>
      <c r="O50" s="48">
        <v>69.704604673107696</v>
      </c>
      <c r="P50" s="48">
        <v>20497.159785656499</v>
      </c>
      <c r="Q50" s="48">
        <v>133.80079287826399</v>
      </c>
      <c r="R50" s="48">
        <v>277.21601398730201</v>
      </c>
      <c r="S50" s="48">
        <v>2027.84315434064</v>
      </c>
      <c r="T50" s="48">
        <v>5634.8561455858198</v>
      </c>
      <c r="U50" s="48">
        <v>451.87812684635401</v>
      </c>
      <c r="V50" s="48">
        <v>166.65008933340701</v>
      </c>
      <c r="W50" s="48">
        <v>926.18991956451202</v>
      </c>
      <c r="X50" s="48">
        <v>4572.4618260853504</v>
      </c>
      <c r="Y50" s="48">
        <v>953.43079955170401</v>
      </c>
      <c r="Z50" s="48">
        <v>17.626451756418</v>
      </c>
      <c r="AA50" s="48">
        <v>323.68575043604102</v>
      </c>
      <c r="AB50" s="48">
        <v>11219.2365429601</v>
      </c>
      <c r="AC50" s="48">
        <v>0</v>
      </c>
      <c r="AD50" s="48">
        <v>36.054105865400601</v>
      </c>
      <c r="AE50" s="48">
        <v>5666.9042396883997</v>
      </c>
      <c r="AF50" s="48">
        <v>6917.5811120415201</v>
      </c>
      <c r="AG50" s="48">
        <v>172.25850580135801</v>
      </c>
      <c r="AH50" s="48">
        <v>5922.4877901564596</v>
      </c>
      <c r="AI50" s="48">
        <v>2814.6238645589401</v>
      </c>
      <c r="AJ50" s="48">
        <v>0</v>
      </c>
      <c r="AK50" s="48">
        <v>33517.499217181503</v>
      </c>
      <c r="AL50" s="48">
        <v>5438.5615692075298</v>
      </c>
      <c r="AM50" s="48">
        <v>5759.84371258588</v>
      </c>
      <c r="AN50" s="48">
        <v>14677.225896628301</v>
      </c>
      <c r="AO50" s="48">
        <v>85925.747503127699</v>
      </c>
      <c r="AP50" s="48">
        <v>5868.8072325346502</v>
      </c>
      <c r="AQ50" s="48">
        <v>751.52780670546099</v>
      </c>
      <c r="AR50" s="48">
        <v>12818.4364386787</v>
      </c>
      <c r="AS50" s="48">
        <v>205060.53131769999</v>
      </c>
      <c r="AT50" s="48">
        <v>96.9454846602993</v>
      </c>
      <c r="AU50" s="48">
        <v>3480.42301954</v>
      </c>
      <c r="AV50" s="48">
        <v>25122.500967011099</v>
      </c>
      <c r="AW50" s="48">
        <v>3922.6867181555799</v>
      </c>
      <c r="AX50" s="48">
        <v>16943.026149680602</v>
      </c>
      <c r="AY50" s="48">
        <v>3801.7051629183502</v>
      </c>
      <c r="AZ50" s="48">
        <v>12578.876935262</v>
      </c>
      <c r="BA50" s="48">
        <v>442.26369861557998</v>
      </c>
      <c r="BB50" s="48">
        <v>12313.678956563101</v>
      </c>
      <c r="BC50" s="48">
        <v>725.88933142339795</v>
      </c>
      <c r="BD50" s="48">
        <v>793.19032903881202</v>
      </c>
      <c r="BE50" s="48">
        <v>13791.096094692</v>
      </c>
      <c r="BF50" s="48">
        <v>6698.8528697914198</v>
      </c>
      <c r="BG50" s="48">
        <v>128.19237641031299</v>
      </c>
      <c r="BH50" s="48">
        <v>678.61839262209503</v>
      </c>
      <c r="BI50" s="48">
        <v>4953.8341459060402</v>
      </c>
      <c r="BJ50" s="48">
        <v>0</v>
      </c>
      <c r="BK50" s="48">
        <v>3773.6630805785899</v>
      </c>
      <c r="BL50" s="48">
        <v>0</v>
      </c>
      <c r="BM50" s="48">
        <v>4.8072141153867403</v>
      </c>
      <c r="BN50" s="48">
        <v>1479.01954283399</v>
      </c>
      <c r="BO50" s="48">
        <v>112.168329359024</v>
      </c>
      <c r="BP50" s="48">
        <v>0</v>
      </c>
      <c r="BQ50" s="48">
        <v>0</v>
      </c>
      <c r="BR50" s="48">
        <v>0</v>
      </c>
      <c r="BS50" s="48">
        <v>0</v>
      </c>
      <c r="BT50" s="48">
        <v>10364.3536327738</v>
      </c>
      <c r="BU50" s="48">
        <v>48.873343506431901</v>
      </c>
      <c r="BV50" s="48">
        <v>3315.3753349117201</v>
      </c>
      <c r="BW50" s="48">
        <v>0</v>
      </c>
      <c r="BX50" s="48">
        <v>549.62481385921706</v>
      </c>
      <c r="BY50" s="48">
        <v>120.18035288466901</v>
      </c>
      <c r="BZ50" s="48">
        <v>145.01762581416699</v>
      </c>
      <c r="CA50" s="55">
        <v>0</v>
      </c>
      <c r="CB50" s="83">
        <v>565475</v>
      </c>
      <c r="CC50" s="51">
        <v>554089</v>
      </c>
      <c r="CD50" s="48">
        <v>0</v>
      </c>
      <c r="CE50" s="48">
        <v>0</v>
      </c>
      <c r="CF50" s="48">
        <v>0</v>
      </c>
      <c r="CG50" s="48">
        <v>92487</v>
      </c>
      <c r="CH50" s="82">
        <v>0</v>
      </c>
      <c r="CI50" s="93">
        <v>1212051</v>
      </c>
      <c r="CK50" s="355">
        <v>0</v>
      </c>
      <c r="CL50" s="355">
        <v>0</v>
      </c>
      <c r="CM50" s="355">
        <v>0</v>
      </c>
      <c r="CN50" s="355">
        <v>0</v>
      </c>
      <c r="CO50" s="355">
        <v>0</v>
      </c>
      <c r="CP50" s="355">
        <v>0</v>
      </c>
    </row>
    <row r="51" spans="1:94" ht="19.5" x14ac:dyDescent="0.25">
      <c r="A51" s="30" t="s">
        <v>792</v>
      </c>
      <c r="B51" s="42" t="s">
        <v>42</v>
      </c>
      <c r="C51" s="43" t="s">
        <v>153</v>
      </c>
      <c r="D51" s="51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13972.785168718699</v>
      </c>
      <c r="N51" s="48">
        <v>0</v>
      </c>
      <c r="O51" s="48">
        <v>514.28841769265796</v>
      </c>
      <c r="P51" s="48">
        <v>0</v>
      </c>
      <c r="Q51" s="48">
        <v>0</v>
      </c>
      <c r="R51" s="48">
        <v>0</v>
      </c>
      <c r="S51" s="48">
        <v>0</v>
      </c>
      <c r="T51" s="48">
        <v>1061.68222754218</v>
      </c>
      <c r="U51" s="48">
        <v>0</v>
      </c>
      <c r="V51" s="48">
        <v>263.303351573187</v>
      </c>
      <c r="W51" s="48">
        <v>0</v>
      </c>
      <c r="X51" s="48">
        <v>9075.4968080255403</v>
      </c>
      <c r="Y51" s="48">
        <v>0</v>
      </c>
      <c r="Z51" s="48">
        <v>11.5483926128591</v>
      </c>
      <c r="AA51" s="48">
        <v>37.7247492020064</v>
      </c>
      <c r="AB51" s="48">
        <v>194.78288873688999</v>
      </c>
      <c r="AC51" s="48">
        <v>1579.82010943912</v>
      </c>
      <c r="AD51" s="48">
        <v>0</v>
      </c>
      <c r="AE51" s="48">
        <v>16883.75</v>
      </c>
      <c r="AF51" s="48">
        <v>11466.7839717282</v>
      </c>
      <c r="AG51" s="48">
        <v>0</v>
      </c>
      <c r="AH51" s="48">
        <v>26.946249430004599</v>
      </c>
      <c r="AI51" s="48">
        <v>71.600034199726394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16.167749658002698</v>
      </c>
      <c r="AP51" s="48">
        <v>0</v>
      </c>
      <c r="AQ51" s="48">
        <v>0</v>
      </c>
      <c r="AR51" s="48">
        <v>5797.2930916552696</v>
      </c>
      <c r="AS51" s="48">
        <v>3278.9736092111302</v>
      </c>
      <c r="AT51" s="48">
        <v>31291.524623803001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8">
        <v>0</v>
      </c>
      <c r="BF51" s="48">
        <v>0</v>
      </c>
      <c r="BG51" s="48">
        <v>0</v>
      </c>
      <c r="BH51" s="48">
        <v>149.35921112631101</v>
      </c>
      <c r="BI51" s="48">
        <v>0</v>
      </c>
      <c r="BJ51" s="48">
        <v>0</v>
      </c>
      <c r="BK51" s="48">
        <v>5.3892498860009104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29717.8636570907</v>
      </c>
      <c r="BU51" s="48">
        <v>0.76989284085727305</v>
      </c>
      <c r="BV51" s="48">
        <v>0</v>
      </c>
      <c r="BW51" s="48">
        <v>0</v>
      </c>
      <c r="BX51" s="48">
        <v>182272.8999658</v>
      </c>
      <c r="BY51" s="48">
        <v>300124.24658002699</v>
      </c>
      <c r="BZ51" s="48">
        <v>0</v>
      </c>
      <c r="CA51" s="55">
        <v>0</v>
      </c>
      <c r="CB51" s="83">
        <v>607815</v>
      </c>
      <c r="CC51" s="51">
        <v>656197</v>
      </c>
      <c r="CD51" s="48">
        <v>0</v>
      </c>
      <c r="CE51" s="48">
        <v>0</v>
      </c>
      <c r="CF51" s="48">
        <v>0</v>
      </c>
      <c r="CG51" s="48">
        <v>56269</v>
      </c>
      <c r="CH51" s="82">
        <v>0</v>
      </c>
      <c r="CI51" s="93">
        <v>1320281</v>
      </c>
      <c r="CK51" s="355">
        <v>0</v>
      </c>
      <c r="CL51" s="355">
        <v>0</v>
      </c>
      <c r="CM51" s="355">
        <v>0</v>
      </c>
      <c r="CN51" s="355">
        <v>0</v>
      </c>
      <c r="CO51" s="355">
        <v>0</v>
      </c>
      <c r="CP51" s="355">
        <v>0</v>
      </c>
    </row>
    <row r="52" spans="1:94" ht="19.5" x14ac:dyDescent="0.25">
      <c r="A52" s="30" t="s">
        <v>793</v>
      </c>
      <c r="B52" s="42" t="s">
        <v>43</v>
      </c>
      <c r="C52" s="43" t="s">
        <v>154</v>
      </c>
      <c r="D52" s="51">
        <v>0</v>
      </c>
      <c r="E52" s="48">
        <v>0</v>
      </c>
      <c r="F52" s="48">
        <v>0</v>
      </c>
      <c r="G52" s="48">
        <v>0</v>
      </c>
      <c r="H52" s="48">
        <v>30.395751765430699</v>
      </c>
      <c r="I52" s="48">
        <v>205.618320766148</v>
      </c>
      <c r="J52" s="48">
        <v>0</v>
      </c>
      <c r="K52" s="48">
        <v>0</v>
      </c>
      <c r="L52" s="48">
        <v>47.083615479784697</v>
      </c>
      <c r="M52" s="48">
        <v>0</v>
      </c>
      <c r="N52" s="48">
        <v>0</v>
      </c>
      <c r="O52" s="48">
        <v>11.3239075204546</v>
      </c>
      <c r="P52" s="48">
        <v>2573.5069828064602</v>
      </c>
      <c r="Q52" s="48">
        <v>0.59599513265550297</v>
      </c>
      <c r="R52" s="48">
        <v>0</v>
      </c>
      <c r="S52" s="48">
        <v>0</v>
      </c>
      <c r="T52" s="48">
        <v>0</v>
      </c>
      <c r="U52" s="48">
        <v>249.72196058265601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28.011771234808599</v>
      </c>
      <c r="AI52" s="48">
        <v>0</v>
      </c>
      <c r="AJ52" s="48">
        <v>0</v>
      </c>
      <c r="AK52" s="48">
        <v>1182.4543431885199</v>
      </c>
      <c r="AL52" s="48">
        <v>0</v>
      </c>
      <c r="AM52" s="48">
        <v>164.49465661291899</v>
      </c>
      <c r="AN52" s="48">
        <v>81.055338041148403</v>
      </c>
      <c r="AO52" s="48">
        <v>540.56758531854098</v>
      </c>
      <c r="AP52" s="48">
        <v>98.339196888158</v>
      </c>
      <c r="AQ52" s="48">
        <v>1001.27182286125</v>
      </c>
      <c r="AR52" s="48">
        <v>76.883372112559897</v>
      </c>
      <c r="AS52" s="48">
        <v>73.903396449282397</v>
      </c>
      <c r="AT52" s="48">
        <v>2.3839805306220101</v>
      </c>
      <c r="AU52" s="48">
        <v>1443.50021129163</v>
      </c>
      <c r="AV52" s="48">
        <v>951.80422685083795</v>
      </c>
      <c r="AW52" s="48">
        <v>743.20593042141195</v>
      </c>
      <c r="AX52" s="48">
        <v>0</v>
      </c>
      <c r="AY52" s="48">
        <v>0</v>
      </c>
      <c r="AZ52" s="48">
        <v>0</v>
      </c>
      <c r="BA52" s="48">
        <v>455.93627648146003</v>
      </c>
      <c r="BB52" s="48">
        <v>166.878637143541</v>
      </c>
      <c r="BC52" s="48">
        <v>343.29319640956999</v>
      </c>
      <c r="BD52" s="48">
        <v>378.45690923624397</v>
      </c>
      <c r="BE52" s="48">
        <v>436.26843710382798</v>
      </c>
      <c r="BF52" s="48">
        <v>340.31322074629202</v>
      </c>
      <c r="BG52" s="48">
        <v>25.627790704186602</v>
      </c>
      <c r="BH52" s="48">
        <v>2.9799756632775201</v>
      </c>
      <c r="BI52" s="48">
        <v>247.93397518468899</v>
      </c>
      <c r="BJ52" s="48">
        <v>0</v>
      </c>
      <c r="BK52" s="48">
        <v>103301.45236264799</v>
      </c>
      <c r="BL52" s="48">
        <v>16.091868581698598</v>
      </c>
      <c r="BM52" s="48">
        <v>0</v>
      </c>
      <c r="BN52" s="48">
        <v>0</v>
      </c>
      <c r="BO52" s="48">
        <v>28.607766367464102</v>
      </c>
      <c r="BP52" s="48">
        <v>0</v>
      </c>
      <c r="BQ52" s="48">
        <v>0</v>
      </c>
      <c r="BR52" s="48">
        <v>0</v>
      </c>
      <c r="BS52" s="48">
        <v>0</v>
      </c>
      <c r="BT52" s="48">
        <v>1511.44365641436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298.59356146040699</v>
      </c>
      <c r="CA52" s="55">
        <v>0</v>
      </c>
      <c r="CB52" s="83">
        <v>117060</v>
      </c>
      <c r="CC52" s="51">
        <v>224900</v>
      </c>
      <c r="CD52" s="48">
        <v>0</v>
      </c>
      <c r="CE52" s="48">
        <v>0</v>
      </c>
      <c r="CF52" s="48">
        <v>0</v>
      </c>
      <c r="CG52" s="48">
        <v>6439</v>
      </c>
      <c r="CH52" s="82">
        <v>0</v>
      </c>
      <c r="CI52" s="93">
        <v>348399</v>
      </c>
      <c r="CK52" s="355">
        <v>0</v>
      </c>
      <c r="CL52" s="355">
        <v>0</v>
      </c>
      <c r="CM52" s="355">
        <v>0</v>
      </c>
      <c r="CN52" s="355">
        <v>0</v>
      </c>
      <c r="CO52" s="355">
        <v>0</v>
      </c>
      <c r="CP52" s="355">
        <v>0</v>
      </c>
    </row>
    <row r="53" spans="1:94" ht="19.5" x14ac:dyDescent="0.25">
      <c r="A53" s="30" t="s">
        <v>794</v>
      </c>
      <c r="B53" s="42" t="s">
        <v>44</v>
      </c>
      <c r="C53" s="43" t="s">
        <v>155</v>
      </c>
      <c r="D53" s="51">
        <v>59.392658272743397</v>
      </c>
      <c r="E53" s="48">
        <v>0</v>
      </c>
      <c r="F53" s="48">
        <v>426.88473133534302</v>
      </c>
      <c r="G53" s="48">
        <v>0</v>
      </c>
      <c r="H53" s="48">
        <v>2579.1261854938798</v>
      </c>
      <c r="I53" s="48">
        <v>12176.2373541408</v>
      </c>
      <c r="J53" s="48">
        <v>0</v>
      </c>
      <c r="K53" s="48">
        <v>21.529838623869502</v>
      </c>
      <c r="L53" s="48">
        <v>266.52455399893603</v>
      </c>
      <c r="M53" s="48">
        <v>189.31409824437</v>
      </c>
      <c r="N53" s="48">
        <v>0</v>
      </c>
      <c r="O53" s="48">
        <v>520.428168114914</v>
      </c>
      <c r="P53" s="48">
        <v>627.33495300585196</v>
      </c>
      <c r="Q53" s="48">
        <v>0</v>
      </c>
      <c r="R53" s="48">
        <v>9.6513069693207996</v>
      </c>
      <c r="S53" s="48">
        <v>34.1507785068275</v>
      </c>
      <c r="T53" s="48">
        <v>6177.5788685937196</v>
      </c>
      <c r="U53" s="48">
        <v>474.39885795353803</v>
      </c>
      <c r="V53" s="48">
        <v>38.605227877283198</v>
      </c>
      <c r="W53" s="48">
        <v>71.271189927292099</v>
      </c>
      <c r="X53" s="48">
        <v>1129.94532363894</v>
      </c>
      <c r="Y53" s="48">
        <v>17.0753892534137</v>
      </c>
      <c r="Z53" s="48">
        <v>34.1507785068275</v>
      </c>
      <c r="AA53" s="48">
        <v>2.2272246852278799</v>
      </c>
      <c r="AB53" s="48">
        <v>921.32861145593199</v>
      </c>
      <c r="AC53" s="48">
        <v>24.4994715375067</v>
      </c>
      <c r="AD53" s="48">
        <v>31.923553821599601</v>
      </c>
      <c r="AE53" s="48">
        <v>9.6513069693207996</v>
      </c>
      <c r="AF53" s="48">
        <v>1766.1891753857101</v>
      </c>
      <c r="AG53" s="48">
        <v>68.3015570136549</v>
      </c>
      <c r="AH53" s="48">
        <v>2535.32410001773</v>
      </c>
      <c r="AI53" s="48">
        <v>2262.1178719631098</v>
      </c>
      <c r="AJ53" s="48">
        <v>0</v>
      </c>
      <c r="AK53" s="48">
        <v>906.48044688774598</v>
      </c>
      <c r="AL53" s="48">
        <v>3568.7563539634698</v>
      </c>
      <c r="AM53" s="48">
        <v>262.07010462848001</v>
      </c>
      <c r="AN53" s="48">
        <v>4262.1656392977502</v>
      </c>
      <c r="AO53" s="48">
        <v>37689.096123426098</v>
      </c>
      <c r="AP53" s="48">
        <v>11808.0028728498</v>
      </c>
      <c r="AQ53" s="48">
        <v>254.64602234438701</v>
      </c>
      <c r="AR53" s="48">
        <v>9.6513069693207996</v>
      </c>
      <c r="AS53" s="48">
        <v>0</v>
      </c>
      <c r="AT53" s="48">
        <v>977.75163681503795</v>
      </c>
      <c r="AU53" s="48">
        <v>359.32558255009798</v>
      </c>
      <c r="AV53" s="48">
        <v>21701.334924631999</v>
      </c>
      <c r="AW53" s="48">
        <v>2007.4718496187299</v>
      </c>
      <c r="AX53" s="48">
        <v>950.28253236389401</v>
      </c>
      <c r="AY53" s="48">
        <v>1788.4614222379901</v>
      </c>
      <c r="AZ53" s="48">
        <v>489.98943075013301</v>
      </c>
      <c r="BA53" s="48">
        <v>1185.62594076964</v>
      </c>
      <c r="BB53" s="48">
        <v>1865.67187799255</v>
      </c>
      <c r="BC53" s="48">
        <v>1638.49496009931</v>
      </c>
      <c r="BD53" s="48">
        <v>242.76749068983901</v>
      </c>
      <c r="BE53" s="48">
        <v>2242.81525802447</v>
      </c>
      <c r="BF53" s="48">
        <v>3967.4295726192599</v>
      </c>
      <c r="BG53" s="48">
        <v>14.848164568185799</v>
      </c>
      <c r="BH53" s="48">
        <v>2121.0603085653502</v>
      </c>
      <c r="BI53" s="48">
        <v>8833.1731016137601</v>
      </c>
      <c r="BJ53" s="48">
        <v>257453.810264231</v>
      </c>
      <c r="BK53" s="48">
        <v>842.63333924454696</v>
      </c>
      <c r="BL53" s="48">
        <v>33.408370278418197</v>
      </c>
      <c r="BM53" s="48">
        <v>10.393715197730099</v>
      </c>
      <c r="BN53" s="48">
        <v>1170.0353679730399</v>
      </c>
      <c r="BO53" s="48">
        <v>1429.8782479163001</v>
      </c>
      <c r="BP53" s="48">
        <v>0</v>
      </c>
      <c r="BQ53" s="48">
        <v>0</v>
      </c>
      <c r="BR53" s="48">
        <v>141.79997162617499</v>
      </c>
      <c r="BS53" s="48">
        <v>0</v>
      </c>
      <c r="BT53" s="48">
        <v>13344.787905657</v>
      </c>
      <c r="BU53" s="48">
        <v>0</v>
      </c>
      <c r="BV53" s="48">
        <v>23.014655080688101</v>
      </c>
      <c r="BW53" s="48">
        <v>0</v>
      </c>
      <c r="BX53" s="48">
        <v>65.331924100017702</v>
      </c>
      <c r="BY53" s="48">
        <v>0</v>
      </c>
      <c r="BZ53" s="48">
        <v>2506.3701791097701</v>
      </c>
      <c r="CA53" s="55">
        <v>0</v>
      </c>
      <c r="CB53" s="83">
        <v>418644</v>
      </c>
      <c r="CC53" s="51">
        <v>12627</v>
      </c>
      <c r="CD53" s="48">
        <v>0</v>
      </c>
      <c r="CE53" s="48">
        <v>0</v>
      </c>
      <c r="CF53" s="48">
        <v>0</v>
      </c>
      <c r="CG53" s="48">
        <v>86281</v>
      </c>
      <c r="CH53" s="82">
        <v>0</v>
      </c>
      <c r="CI53" s="93">
        <v>517552</v>
      </c>
      <c r="CK53" s="355">
        <v>0</v>
      </c>
      <c r="CL53" s="355">
        <v>0</v>
      </c>
      <c r="CM53" s="355">
        <v>0</v>
      </c>
      <c r="CN53" s="355">
        <v>0</v>
      </c>
      <c r="CO53" s="355">
        <v>0</v>
      </c>
      <c r="CP53" s="355">
        <v>0</v>
      </c>
    </row>
    <row r="54" spans="1:94" ht="19.5" x14ac:dyDescent="0.25">
      <c r="A54" s="30" t="s">
        <v>795</v>
      </c>
      <c r="B54" s="42" t="s">
        <v>45</v>
      </c>
      <c r="C54" s="43" t="s">
        <v>156</v>
      </c>
      <c r="D54" s="51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3.8196569854361599</v>
      </c>
      <c r="V54" s="48">
        <v>0</v>
      </c>
      <c r="W54" s="48">
        <v>0.76393139708723201</v>
      </c>
      <c r="X54" s="48">
        <v>300.22503905528202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10.6950395592212</v>
      </c>
      <c r="AE54" s="48">
        <v>0</v>
      </c>
      <c r="AF54" s="48">
        <v>858.658890326049</v>
      </c>
      <c r="AG54" s="48">
        <v>12.9868337504829</v>
      </c>
      <c r="AH54" s="48">
        <v>19228.917196082701</v>
      </c>
      <c r="AI54" s="48">
        <v>22384.717797450099</v>
      </c>
      <c r="AJ54" s="48">
        <v>0</v>
      </c>
      <c r="AK54" s="48">
        <v>0</v>
      </c>
      <c r="AL54" s="48">
        <v>0</v>
      </c>
      <c r="AM54" s="48">
        <v>0</v>
      </c>
      <c r="AN54" s="48">
        <v>6.1114511766978596</v>
      </c>
      <c r="AO54" s="48">
        <v>0</v>
      </c>
      <c r="AP54" s="48">
        <v>123.756886328132</v>
      </c>
      <c r="AQ54" s="48">
        <v>0</v>
      </c>
      <c r="AR54" s="48">
        <v>1094.713692026</v>
      </c>
      <c r="AS54" s="48">
        <v>0</v>
      </c>
      <c r="AT54" s="48">
        <v>1514.8759604239799</v>
      </c>
      <c r="AU54" s="48">
        <v>0</v>
      </c>
      <c r="AV54" s="48">
        <v>1673.0097596210401</v>
      </c>
      <c r="AW54" s="48">
        <v>41495.989558381298</v>
      </c>
      <c r="AX54" s="48">
        <v>12854.673618786899</v>
      </c>
      <c r="AY54" s="48">
        <v>3373.5210495372198</v>
      </c>
      <c r="AZ54" s="48">
        <v>0</v>
      </c>
      <c r="BA54" s="48">
        <v>334.60195192420798</v>
      </c>
      <c r="BB54" s="48">
        <v>5714.9707816095797</v>
      </c>
      <c r="BC54" s="48">
        <v>552.32240009406905</v>
      </c>
      <c r="BD54" s="48">
        <v>3051.9059313634898</v>
      </c>
      <c r="BE54" s="48">
        <v>782.26575061732501</v>
      </c>
      <c r="BF54" s="48">
        <v>1273.4736389444199</v>
      </c>
      <c r="BG54" s="48">
        <v>0</v>
      </c>
      <c r="BH54" s="48">
        <v>293.34965648149699</v>
      </c>
      <c r="BI54" s="48">
        <v>106739.550526616</v>
      </c>
      <c r="BJ54" s="48">
        <v>0</v>
      </c>
      <c r="BK54" s="48">
        <v>123.756886328132</v>
      </c>
      <c r="BL54" s="48">
        <v>0</v>
      </c>
      <c r="BM54" s="48">
        <v>84.796385076682697</v>
      </c>
      <c r="BN54" s="48">
        <v>387.31321832322698</v>
      </c>
      <c r="BO54" s="48">
        <v>11.4589709563085</v>
      </c>
      <c r="BP54" s="48">
        <v>0</v>
      </c>
      <c r="BQ54" s="48">
        <v>0</v>
      </c>
      <c r="BR54" s="48">
        <v>0</v>
      </c>
      <c r="BS54" s="48">
        <v>0</v>
      </c>
      <c r="BT54" s="48">
        <v>2173.38482471317</v>
      </c>
      <c r="BU54" s="48">
        <v>0</v>
      </c>
      <c r="BV54" s="48">
        <v>33.612981471838197</v>
      </c>
      <c r="BW54" s="48">
        <v>0</v>
      </c>
      <c r="BX54" s="48">
        <v>43.544089633972199</v>
      </c>
      <c r="BY54" s="48">
        <v>0</v>
      </c>
      <c r="BZ54" s="48">
        <v>850.25564495808896</v>
      </c>
      <c r="CA54" s="55">
        <v>0</v>
      </c>
      <c r="CB54" s="83">
        <v>227388</v>
      </c>
      <c r="CC54" s="51">
        <v>31791</v>
      </c>
      <c r="CD54" s="48">
        <v>0</v>
      </c>
      <c r="CE54" s="48">
        <v>0</v>
      </c>
      <c r="CF54" s="48">
        <v>0</v>
      </c>
      <c r="CG54" s="48">
        <v>-8462</v>
      </c>
      <c r="CH54" s="82">
        <v>0</v>
      </c>
      <c r="CI54" s="93">
        <v>250717</v>
      </c>
      <c r="CK54" s="355">
        <v>0</v>
      </c>
      <c r="CL54" s="355">
        <v>0</v>
      </c>
      <c r="CM54" s="355">
        <v>0</v>
      </c>
      <c r="CN54" s="355">
        <v>0</v>
      </c>
      <c r="CO54" s="355">
        <v>0</v>
      </c>
      <c r="CP54" s="355">
        <v>0</v>
      </c>
    </row>
    <row r="55" spans="1:94" ht="19.5" x14ac:dyDescent="0.25">
      <c r="A55" s="30" t="s">
        <v>796</v>
      </c>
      <c r="B55" s="42" t="s">
        <v>46</v>
      </c>
      <c r="C55" s="43" t="s">
        <v>157</v>
      </c>
      <c r="D55" s="51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18.437324537853801</v>
      </c>
      <c r="Q55" s="48">
        <v>17.728196671013301</v>
      </c>
      <c r="R55" s="48">
        <v>253.86777632891</v>
      </c>
      <c r="S55" s="48">
        <v>18.437324537853801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58.1484850809235</v>
      </c>
      <c r="AO55" s="48">
        <v>0</v>
      </c>
      <c r="AP55" s="48">
        <v>0</v>
      </c>
      <c r="AQ55" s="48">
        <v>7.0912786684053097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4083.8673851346198</v>
      </c>
      <c r="AX55" s="48">
        <v>14602.3610339802</v>
      </c>
      <c r="AY55" s="48">
        <v>4212.9286568995904</v>
      </c>
      <c r="AZ55" s="48">
        <v>0</v>
      </c>
      <c r="BA55" s="48">
        <v>0</v>
      </c>
      <c r="BB55" s="48">
        <v>0</v>
      </c>
      <c r="BC55" s="48">
        <v>206.35620925059399</v>
      </c>
      <c r="BD55" s="48">
        <v>2113.2010431847798</v>
      </c>
      <c r="BE55" s="48">
        <v>72.331042417734096</v>
      </c>
      <c r="BF55" s="48">
        <v>2874.8043721715098</v>
      </c>
      <c r="BG55" s="48">
        <v>0</v>
      </c>
      <c r="BH55" s="48">
        <v>365.90997928971399</v>
      </c>
      <c r="BI55" s="48">
        <v>54054.689905653097</v>
      </c>
      <c r="BJ55" s="48">
        <v>0</v>
      </c>
      <c r="BK55" s="48">
        <v>9232.8448262637103</v>
      </c>
      <c r="BL55" s="48">
        <v>0</v>
      </c>
      <c r="BM55" s="48">
        <v>0</v>
      </c>
      <c r="BN55" s="48">
        <v>251.03126486154801</v>
      </c>
      <c r="BO55" s="48">
        <v>0</v>
      </c>
      <c r="BP55" s="48">
        <v>0</v>
      </c>
      <c r="BQ55" s="48">
        <v>0</v>
      </c>
      <c r="BR55" s="48">
        <v>0</v>
      </c>
      <c r="BS55" s="48">
        <v>4.9638950678837199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55">
        <v>0</v>
      </c>
      <c r="CB55" s="83">
        <v>92449</v>
      </c>
      <c r="CC55" s="51">
        <v>0</v>
      </c>
      <c r="CD55" s="48">
        <v>0</v>
      </c>
      <c r="CE55" s="48">
        <v>0</v>
      </c>
      <c r="CF55" s="48">
        <v>0</v>
      </c>
      <c r="CG55" s="48">
        <v>-1570</v>
      </c>
      <c r="CH55" s="82">
        <v>0</v>
      </c>
      <c r="CI55" s="93">
        <v>90879</v>
      </c>
      <c r="CK55" s="355">
        <v>0</v>
      </c>
      <c r="CL55" s="355">
        <v>0</v>
      </c>
      <c r="CM55" s="355">
        <v>0</v>
      </c>
      <c r="CN55" s="355">
        <v>0</v>
      </c>
      <c r="CO55" s="355">
        <v>0</v>
      </c>
      <c r="CP55" s="355">
        <v>0</v>
      </c>
    </row>
    <row r="56" spans="1:94" ht="19.5" x14ac:dyDescent="0.25">
      <c r="A56" s="30" t="s">
        <v>797</v>
      </c>
      <c r="B56" s="42" t="s">
        <v>47</v>
      </c>
      <c r="C56" s="43" t="s">
        <v>158</v>
      </c>
      <c r="D56" s="51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40.252286119279702</v>
      </c>
      <c r="M56" s="48">
        <v>34.382161060218102</v>
      </c>
      <c r="N56" s="48">
        <v>0</v>
      </c>
      <c r="O56" s="48">
        <v>279.25023495250298</v>
      </c>
      <c r="P56" s="48">
        <v>142.560180005782</v>
      </c>
      <c r="Q56" s="48">
        <v>103.146483180654</v>
      </c>
      <c r="R56" s="48">
        <v>5688.1511822307102</v>
      </c>
      <c r="S56" s="48">
        <v>400.84568260449402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498.12204072608603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884.71170533000202</v>
      </c>
      <c r="AL56" s="48">
        <v>0</v>
      </c>
      <c r="AM56" s="48">
        <v>0</v>
      </c>
      <c r="AN56" s="48">
        <v>2459.5823997468201</v>
      </c>
      <c r="AO56" s="48">
        <v>4589.5992068920395</v>
      </c>
      <c r="AP56" s="48">
        <v>76.311625767801104</v>
      </c>
      <c r="AQ56" s="48">
        <v>36.897928942673097</v>
      </c>
      <c r="AR56" s="48">
        <v>1125.3868327515299</v>
      </c>
      <c r="AS56" s="48">
        <v>0</v>
      </c>
      <c r="AT56" s="48">
        <v>0</v>
      </c>
      <c r="AU56" s="48">
        <v>13128.9539892384</v>
      </c>
      <c r="AV56" s="48">
        <v>5594.2291812857302</v>
      </c>
      <c r="AW56" s="48">
        <v>0</v>
      </c>
      <c r="AX56" s="48">
        <v>1461.66113970634</v>
      </c>
      <c r="AY56" s="48">
        <v>236153.45394746101</v>
      </c>
      <c r="AZ56" s="48">
        <v>211475.44819916601</v>
      </c>
      <c r="BA56" s="48">
        <v>6102.4142935416303</v>
      </c>
      <c r="BB56" s="48">
        <v>202309.667214088</v>
      </c>
      <c r="BC56" s="48">
        <v>22475.0316725587</v>
      </c>
      <c r="BD56" s="48">
        <v>2872.16833246944</v>
      </c>
      <c r="BE56" s="48">
        <v>2287.6715944457301</v>
      </c>
      <c r="BF56" s="48">
        <v>9471.86607744301</v>
      </c>
      <c r="BG56" s="48">
        <v>1226.8561373438799</v>
      </c>
      <c r="BH56" s="48">
        <v>0</v>
      </c>
      <c r="BI56" s="48">
        <v>400609.20042354299</v>
      </c>
      <c r="BJ56" s="48">
        <v>0</v>
      </c>
      <c r="BK56" s="48">
        <v>2285.9944158574299</v>
      </c>
      <c r="BL56" s="48">
        <v>0</v>
      </c>
      <c r="BM56" s="48">
        <v>0</v>
      </c>
      <c r="BN56" s="48">
        <v>0</v>
      </c>
      <c r="BO56" s="48">
        <v>295.183431541385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55">
        <v>0</v>
      </c>
      <c r="CB56" s="83">
        <v>1134109</v>
      </c>
      <c r="CC56" s="51">
        <v>0</v>
      </c>
      <c r="CD56" s="48">
        <v>0</v>
      </c>
      <c r="CE56" s="48">
        <v>0</v>
      </c>
      <c r="CF56" s="48">
        <v>0</v>
      </c>
      <c r="CG56" s="48">
        <v>-88324</v>
      </c>
      <c r="CH56" s="82">
        <v>0</v>
      </c>
      <c r="CI56" s="93">
        <v>1045785</v>
      </c>
      <c r="CK56" s="355">
        <v>0</v>
      </c>
      <c r="CL56" s="355">
        <v>0</v>
      </c>
      <c r="CM56" s="355">
        <v>0</v>
      </c>
      <c r="CN56" s="355">
        <v>0</v>
      </c>
      <c r="CO56" s="355">
        <v>0</v>
      </c>
      <c r="CP56" s="355">
        <v>0</v>
      </c>
    </row>
    <row r="57" spans="1:94" ht="19.5" x14ac:dyDescent="0.25">
      <c r="A57" s="30" t="s">
        <v>798</v>
      </c>
      <c r="B57" s="42" t="s">
        <v>48</v>
      </c>
      <c r="C57" s="43" t="s">
        <v>159</v>
      </c>
      <c r="D57" s="51">
        <v>111.864794388617</v>
      </c>
      <c r="E57" s="48">
        <v>20.471988515564</v>
      </c>
      <c r="F57" s="48">
        <v>36.557122349221302</v>
      </c>
      <c r="G57" s="48">
        <v>5.8491395758754203</v>
      </c>
      <c r="H57" s="48">
        <v>508.14400065417698</v>
      </c>
      <c r="I57" s="48">
        <v>709.93931602187899</v>
      </c>
      <c r="J57" s="48">
        <v>10.235994257782</v>
      </c>
      <c r="K57" s="48">
        <v>315.85353709727201</v>
      </c>
      <c r="L57" s="48">
        <v>261.74899602042501</v>
      </c>
      <c r="M57" s="48">
        <v>0</v>
      </c>
      <c r="N57" s="48">
        <v>0</v>
      </c>
      <c r="O57" s="48">
        <v>946.09832639784804</v>
      </c>
      <c r="P57" s="48">
        <v>0</v>
      </c>
      <c r="Q57" s="48">
        <v>322.433819120132</v>
      </c>
      <c r="R57" s="48">
        <v>43924.844787483402</v>
      </c>
      <c r="S57" s="48">
        <v>503.026003525286</v>
      </c>
      <c r="T57" s="48">
        <v>57.029110864785302</v>
      </c>
      <c r="U57" s="48">
        <v>44215.108338936203</v>
      </c>
      <c r="V57" s="48">
        <v>44.59968926605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18.278561174610701</v>
      </c>
      <c r="AF57" s="48">
        <v>20594.0893042104</v>
      </c>
      <c r="AG57" s="48">
        <v>505.21943086623901</v>
      </c>
      <c r="AH57" s="48">
        <v>3449.5300648725301</v>
      </c>
      <c r="AI57" s="48">
        <v>8544.8617779069991</v>
      </c>
      <c r="AJ57" s="48">
        <v>0</v>
      </c>
      <c r="AK57" s="48">
        <v>0</v>
      </c>
      <c r="AL57" s="48">
        <v>1007.51429194454</v>
      </c>
      <c r="AM57" s="48">
        <v>209.106739837546</v>
      </c>
      <c r="AN57" s="48">
        <v>2137.1293725354799</v>
      </c>
      <c r="AO57" s="48">
        <v>15.353991386673</v>
      </c>
      <c r="AP57" s="48">
        <v>152.077628972761</v>
      </c>
      <c r="AQ57" s="48">
        <v>0</v>
      </c>
      <c r="AR57" s="48">
        <v>0</v>
      </c>
      <c r="AS57" s="48">
        <v>0</v>
      </c>
      <c r="AT57" s="48">
        <v>0</v>
      </c>
      <c r="AU57" s="48">
        <v>696.77875197615901</v>
      </c>
      <c r="AV57" s="48">
        <v>32.901410114299203</v>
      </c>
      <c r="AW57" s="48">
        <v>0</v>
      </c>
      <c r="AX57" s="48">
        <v>1798.6104195816899</v>
      </c>
      <c r="AY57" s="48">
        <v>16683.9394977376</v>
      </c>
      <c r="AZ57" s="48">
        <v>12088.709218440499</v>
      </c>
      <c r="BA57" s="48">
        <v>560.78625683705502</v>
      </c>
      <c r="BB57" s="48">
        <v>7636.0517163053601</v>
      </c>
      <c r="BC57" s="48">
        <v>1998.94345005542</v>
      </c>
      <c r="BD57" s="48">
        <v>3891.8712452980999</v>
      </c>
      <c r="BE57" s="48">
        <v>4473.86063309771</v>
      </c>
      <c r="BF57" s="48">
        <v>2259.9613036288602</v>
      </c>
      <c r="BG57" s="48">
        <v>10602.2966237212</v>
      </c>
      <c r="BH57" s="48">
        <v>57.029110864785302</v>
      </c>
      <c r="BI57" s="48">
        <v>90819.590194617602</v>
      </c>
      <c r="BJ57" s="48">
        <v>0</v>
      </c>
      <c r="BK57" s="48">
        <v>5661.2359670004198</v>
      </c>
      <c r="BL57" s="48">
        <v>16.816276280641802</v>
      </c>
      <c r="BM57" s="48">
        <v>777.93556359142997</v>
      </c>
      <c r="BN57" s="48">
        <v>17159.182088277499</v>
      </c>
      <c r="BO57" s="48">
        <v>1370.16094564882</v>
      </c>
      <c r="BP57" s="48">
        <v>0</v>
      </c>
      <c r="BQ57" s="48">
        <v>0</v>
      </c>
      <c r="BR57" s="48">
        <v>0</v>
      </c>
      <c r="BS57" s="48">
        <v>0</v>
      </c>
      <c r="BT57" s="48">
        <v>13436.2047482328</v>
      </c>
      <c r="BU57" s="48">
        <v>0</v>
      </c>
      <c r="BV57" s="48">
        <v>182.78561174610701</v>
      </c>
      <c r="BW57" s="48">
        <v>0</v>
      </c>
      <c r="BX57" s="48">
        <v>313.660109756319</v>
      </c>
      <c r="BY57" s="48">
        <v>0</v>
      </c>
      <c r="BZ57" s="48">
        <v>737.72272900728694</v>
      </c>
      <c r="CA57" s="55">
        <v>0</v>
      </c>
      <c r="CB57" s="83">
        <v>321884</v>
      </c>
      <c r="CC57" s="51">
        <v>63888</v>
      </c>
      <c r="CD57" s="48">
        <v>0</v>
      </c>
      <c r="CE57" s="48">
        <v>0</v>
      </c>
      <c r="CF57" s="48">
        <v>152795</v>
      </c>
      <c r="CG57" s="48">
        <v>11285</v>
      </c>
      <c r="CH57" s="82">
        <v>0</v>
      </c>
      <c r="CI57" s="93">
        <v>549852</v>
      </c>
      <c r="CK57" s="355">
        <v>0</v>
      </c>
      <c r="CL57" s="355">
        <v>0</v>
      </c>
      <c r="CM57" s="355">
        <v>0</v>
      </c>
      <c r="CN57" s="355">
        <v>0</v>
      </c>
      <c r="CO57" s="355">
        <v>0</v>
      </c>
      <c r="CP57" s="355">
        <v>0</v>
      </c>
    </row>
    <row r="58" spans="1:94" ht="19.5" x14ac:dyDescent="0.25">
      <c r="A58" s="30" t="s">
        <v>799</v>
      </c>
      <c r="B58" s="42" t="s">
        <v>49</v>
      </c>
      <c r="C58" s="43" t="s">
        <v>160</v>
      </c>
      <c r="D58" s="51">
        <v>0</v>
      </c>
      <c r="E58" s="48">
        <v>0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233.43104800808501</v>
      </c>
      <c r="P58" s="48">
        <v>0</v>
      </c>
      <c r="Q58" s="48">
        <v>0</v>
      </c>
      <c r="R58" s="48">
        <v>0</v>
      </c>
      <c r="S58" s="48">
        <v>64.079111217905705</v>
      </c>
      <c r="T58" s="48">
        <v>0</v>
      </c>
      <c r="U58" s="48">
        <v>600.36024438680704</v>
      </c>
      <c r="V58" s="48">
        <v>67.893344028495306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548.48667816278805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266.99629674127402</v>
      </c>
      <c r="AV58" s="48">
        <v>0</v>
      </c>
      <c r="AW58" s="48">
        <v>0</v>
      </c>
      <c r="AX58" s="48">
        <v>0</v>
      </c>
      <c r="AY58" s="48">
        <v>0</v>
      </c>
      <c r="AZ58" s="48">
        <v>0</v>
      </c>
      <c r="BA58" s="48">
        <v>45227.646974847499</v>
      </c>
      <c r="BB58" s="48">
        <v>1449.4084680240601</v>
      </c>
      <c r="BC58" s="48">
        <v>361.589270443896</v>
      </c>
      <c r="BD58" s="48">
        <v>11284.789193410499</v>
      </c>
      <c r="BE58" s="48">
        <v>0</v>
      </c>
      <c r="BF58" s="48">
        <v>0</v>
      </c>
      <c r="BG58" s="48">
        <v>2175.6383951603202</v>
      </c>
      <c r="BH58" s="48">
        <v>0.76284656211792501</v>
      </c>
      <c r="BI58" s="48">
        <v>1453.98554739676</v>
      </c>
      <c r="BJ58" s="48">
        <v>3059.7775606549999</v>
      </c>
      <c r="BK58" s="48">
        <v>61987.385944578302</v>
      </c>
      <c r="BL58" s="48">
        <v>5.3399259348254704</v>
      </c>
      <c r="BM58" s="48">
        <v>100.695746199566</v>
      </c>
      <c r="BN58" s="48">
        <v>64.841957780023606</v>
      </c>
      <c r="BO58" s="48">
        <v>77261.862657865495</v>
      </c>
      <c r="BP58" s="48">
        <v>25.936783112009401</v>
      </c>
      <c r="BQ58" s="48">
        <v>0</v>
      </c>
      <c r="BR58" s="48">
        <v>12.968391556004701</v>
      </c>
      <c r="BS58" s="48">
        <v>0</v>
      </c>
      <c r="BT58" s="48">
        <v>9338.0047668855204</v>
      </c>
      <c r="BU58" s="48">
        <v>0</v>
      </c>
      <c r="BV58" s="48">
        <v>48.0593334134293</v>
      </c>
      <c r="BW58" s="48">
        <v>7.6284656211792496</v>
      </c>
      <c r="BX58" s="48">
        <v>233.43104800808501</v>
      </c>
      <c r="BY58" s="48">
        <v>0</v>
      </c>
      <c r="BZ58" s="48">
        <v>0</v>
      </c>
      <c r="CA58" s="55">
        <v>0</v>
      </c>
      <c r="CB58" s="83">
        <v>215881</v>
      </c>
      <c r="CC58" s="51">
        <v>565573</v>
      </c>
      <c r="CD58" s="48">
        <v>0</v>
      </c>
      <c r="CE58" s="48">
        <v>0</v>
      </c>
      <c r="CF58" s="48">
        <v>1140952</v>
      </c>
      <c r="CG58" s="48">
        <v>17369</v>
      </c>
      <c r="CH58" s="82">
        <v>0</v>
      </c>
      <c r="CI58" s="93">
        <v>1939775</v>
      </c>
      <c r="CK58" s="355">
        <v>0</v>
      </c>
      <c r="CL58" s="355">
        <v>0</v>
      </c>
      <c r="CM58" s="355">
        <v>0</v>
      </c>
      <c r="CN58" s="355">
        <v>0</v>
      </c>
      <c r="CO58" s="355">
        <v>0</v>
      </c>
      <c r="CP58" s="355">
        <v>0</v>
      </c>
    </row>
    <row r="59" spans="1:94" ht="19.5" x14ac:dyDescent="0.25">
      <c r="A59" s="30" t="s">
        <v>800</v>
      </c>
      <c r="B59" s="42" t="s">
        <v>50</v>
      </c>
      <c r="C59" s="43" t="s">
        <v>161</v>
      </c>
      <c r="D59" s="51">
        <v>0</v>
      </c>
      <c r="E59" s="48">
        <v>0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144.273592972811</v>
      </c>
      <c r="P59" s="48">
        <v>0</v>
      </c>
      <c r="Q59" s="48">
        <v>0</v>
      </c>
      <c r="R59" s="48">
        <v>8.7438541195642898</v>
      </c>
      <c r="S59" s="48">
        <v>4.3719270597821502</v>
      </c>
      <c r="T59" s="48">
        <v>0</v>
      </c>
      <c r="U59" s="48">
        <v>303.84893065485898</v>
      </c>
      <c r="V59" s="48">
        <v>26.231562358692901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5.1005815697458399</v>
      </c>
      <c r="AD59" s="48">
        <v>0</v>
      </c>
      <c r="AE59" s="48">
        <v>0</v>
      </c>
      <c r="AF59" s="48">
        <v>276.88871378620303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40.075998048003001</v>
      </c>
      <c r="AQ59" s="48">
        <v>0</v>
      </c>
      <c r="AR59" s="48">
        <v>0</v>
      </c>
      <c r="AS59" s="48">
        <v>0</v>
      </c>
      <c r="AT59" s="48">
        <v>0</v>
      </c>
      <c r="AU59" s="48">
        <v>68.493523936586996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48">
        <v>3614.1263694199101</v>
      </c>
      <c r="BB59" s="48">
        <v>0</v>
      </c>
      <c r="BC59" s="48">
        <v>0</v>
      </c>
      <c r="BD59" s="48">
        <v>24817.9726093633</v>
      </c>
      <c r="BE59" s="48">
        <v>0</v>
      </c>
      <c r="BF59" s="48">
        <v>0</v>
      </c>
      <c r="BG59" s="48">
        <v>0</v>
      </c>
      <c r="BH59" s="48">
        <v>0</v>
      </c>
      <c r="BI59" s="48">
        <v>12932.8888973456</v>
      </c>
      <c r="BJ59" s="48">
        <v>31136.1358652585</v>
      </c>
      <c r="BK59" s="48">
        <v>13320.533096646201</v>
      </c>
      <c r="BL59" s="48">
        <v>0</v>
      </c>
      <c r="BM59" s="48">
        <v>0</v>
      </c>
      <c r="BN59" s="48">
        <v>237.54137024816299</v>
      </c>
      <c r="BO59" s="48">
        <v>48585.225415358997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6760.4565434431297</v>
      </c>
      <c r="BV59" s="48">
        <v>0</v>
      </c>
      <c r="BW59" s="48">
        <v>855.44039469737299</v>
      </c>
      <c r="BX59" s="48">
        <v>365.05590949180902</v>
      </c>
      <c r="BY59" s="48">
        <v>19249.594844220799</v>
      </c>
      <c r="BZ59" s="48">
        <v>0</v>
      </c>
      <c r="CA59" s="55">
        <v>0</v>
      </c>
      <c r="CB59" s="83">
        <v>162753</v>
      </c>
      <c r="CC59" s="51">
        <v>146181</v>
      </c>
      <c r="CD59" s="48">
        <v>0</v>
      </c>
      <c r="CE59" s="48">
        <v>0</v>
      </c>
      <c r="CF59" s="48">
        <v>1043517</v>
      </c>
      <c r="CG59" s="48">
        <v>40319</v>
      </c>
      <c r="CH59" s="82">
        <v>0</v>
      </c>
      <c r="CI59" s="93">
        <v>1392770</v>
      </c>
      <c r="CK59" s="355">
        <v>0</v>
      </c>
      <c r="CL59" s="355">
        <v>0</v>
      </c>
      <c r="CM59" s="355">
        <v>0</v>
      </c>
      <c r="CN59" s="355">
        <v>0</v>
      </c>
      <c r="CO59" s="355">
        <v>0</v>
      </c>
      <c r="CP59" s="355">
        <v>0</v>
      </c>
    </row>
    <row r="60" spans="1:94" ht="19.5" x14ac:dyDescent="0.25">
      <c r="A60" s="30" t="s">
        <v>801</v>
      </c>
      <c r="B60" s="42" t="s">
        <v>51</v>
      </c>
      <c r="C60" s="43" t="s">
        <v>162</v>
      </c>
      <c r="D60" s="51">
        <v>0</v>
      </c>
      <c r="E60" s="48">
        <v>0</v>
      </c>
      <c r="F60" s="48">
        <v>0</v>
      </c>
      <c r="G60" s="48">
        <v>0</v>
      </c>
      <c r="H60" s="48">
        <v>0</v>
      </c>
      <c r="I60" s="48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3356.8638570322901</v>
      </c>
      <c r="P60" s="48">
        <v>0</v>
      </c>
      <c r="Q60" s="48">
        <v>0</v>
      </c>
      <c r="R60" s="48">
        <v>2005.57778090481</v>
      </c>
      <c r="S60" s="48">
        <v>1112.44065292338</v>
      </c>
      <c r="T60" s="48">
        <v>0</v>
      </c>
      <c r="U60" s="48">
        <v>5575.2311967916703</v>
      </c>
      <c r="V60" s="48">
        <v>327.145852388658</v>
      </c>
      <c r="W60" s="48">
        <v>0</v>
      </c>
      <c r="X60" s="48">
        <v>808.45556884542304</v>
      </c>
      <c r="Y60" s="48">
        <v>0</v>
      </c>
      <c r="Z60" s="48">
        <v>0</v>
      </c>
      <c r="AA60" s="48">
        <v>0</v>
      </c>
      <c r="AB60" s="48">
        <v>0</v>
      </c>
      <c r="AC60" s="48">
        <v>136.793287835081</v>
      </c>
      <c r="AD60" s="48">
        <v>0</v>
      </c>
      <c r="AE60" s="48">
        <v>0</v>
      </c>
      <c r="AF60" s="48">
        <v>1218.8354323506601</v>
      </c>
      <c r="AG60" s="48">
        <v>62.244564835010202</v>
      </c>
      <c r="AH60" s="48">
        <v>1276.73735312742</v>
      </c>
      <c r="AI60" s="48">
        <v>1485.90804193344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1074.8044044184901</v>
      </c>
      <c r="AV60" s="48">
        <v>0</v>
      </c>
      <c r="AW60" s="48">
        <v>1.4475480194188399</v>
      </c>
      <c r="AX60" s="48">
        <v>5454.3609371701996</v>
      </c>
      <c r="AY60" s="48">
        <v>0</v>
      </c>
      <c r="AZ60" s="48">
        <v>1253.57658481672</v>
      </c>
      <c r="BA60" s="48">
        <v>228.71258706817699</v>
      </c>
      <c r="BB60" s="48">
        <v>0</v>
      </c>
      <c r="BC60" s="48">
        <v>8842.3470766200007</v>
      </c>
      <c r="BD60" s="48">
        <v>2676.5162879054401</v>
      </c>
      <c r="BE60" s="48">
        <v>191.07633856328701</v>
      </c>
      <c r="BF60" s="48">
        <v>0</v>
      </c>
      <c r="BG60" s="48">
        <v>6838.2168437346099</v>
      </c>
      <c r="BH60" s="48">
        <v>0</v>
      </c>
      <c r="BI60" s="48">
        <v>7857.2906494054796</v>
      </c>
      <c r="BJ60" s="48">
        <v>1456.2333075353499</v>
      </c>
      <c r="BK60" s="48">
        <v>14346.6484204601</v>
      </c>
      <c r="BL60" s="48">
        <v>0</v>
      </c>
      <c r="BM60" s="48">
        <v>0</v>
      </c>
      <c r="BN60" s="48">
        <v>294.57602195173399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16798.794765355698</v>
      </c>
      <c r="BV60" s="48">
        <v>0</v>
      </c>
      <c r="BW60" s="48">
        <v>803.38915077745696</v>
      </c>
      <c r="BX60" s="48">
        <v>0</v>
      </c>
      <c r="BY60" s="48">
        <v>7098.7754872300002</v>
      </c>
      <c r="BZ60" s="48">
        <v>0</v>
      </c>
      <c r="CA60" s="55">
        <v>0</v>
      </c>
      <c r="CB60" s="83">
        <v>92583</v>
      </c>
      <c r="CC60" s="51">
        <v>89675</v>
      </c>
      <c r="CD60" s="48">
        <v>0</v>
      </c>
      <c r="CE60" s="48">
        <v>0</v>
      </c>
      <c r="CF60" s="48">
        <v>2413158</v>
      </c>
      <c r="CG60" s="48">
        <v>12960</v>
      </c>
      <c r="CH60" s="82">
        <v>0</v>
      </c>
      <c r="CI60" s="93">
        <v>2608376</v>
      </c>
      <c r="CK60" s="355">
        <v>0</v>
      </c>
      <c r="CL60" s="355">
        <v>0</v>
      </c>
      <c r="CM60" s="355">
        <v>0</v>
      </c>
      <c r="CN60" s="355">
        <v>0</v>
      </c>
      <c r="CO60" s="355">
        <v>0</v>
      </c>
      <c r="CP60" s="355">
        <v>0</v>
      </c>
    </row>
    <row r="61" spans="1:94" ht="19.5" x14ac:dyDescent="0.25">
      <c r="A61" s="30" t="s">
        <v>802</v>
      </c>
      <c r="B61" s="42" t="s">
        <v>52</v>
      </c>
      <c r="C61" s="43" t="s">
        <v>163</v>
      </c>
      <c r="D61" s="51">
        <v>0</v>
      </c>
      <c r="E61" s="48"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3.12613096402767</v>
      </c>
      <c r="P61" s="48">
        <v>17749.5463875563</v>
      </c>
      <c r="Q61" s="48">
        <v>306.98606066751699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6296.65298774453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48">
        <v>0</v>
      </c>
      <c r="BD61" s="48">
        <v>228453.89949398499</v>
      </c>
      <c r="BE61" s="48">
        <v>0</v>
      </c>
      <c r="BF61" s="48">
        <v>0</v>
      </c>
      <c r="BG61" s="48">
        <v>26.8847262906379</v>
      </c>
      <c r="BH61" s="48">
        <v>0</v>
      </c>
      <c r="BI61" s="48">
        <v>0.62522619280553304</v>
      </c>
      <c r="BJ61" s="48">
        <v>69559.540080579594</v>
      </c>
      <c r="BK61" s="48">
        <v>115369.863227441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1.8756785784165999</v>
      </c>
      <c r="CA61" s="55">
        <v>0</v>
      </c>
      <c r="CB61" s="83">
        <v>437769</v>
      </c>
      <c r="CC61" s="51">
        <v>772891</v>
      </c>
      <c r="CD61" s="48">
        <v>0</v>
      </c>
      <c r="CE61" s="48">
        <v>0</v>
      </c>
      <c r="CF61" s="48">
        <v>938155</v>
      </c>
      <c r="CG61" s="48">
        <v>14278</v>
      </c>
      <c r="CH61" s="82">
        <v>0</v>
      </c>
      <c r="CI61" s="93">
        <v>2163093</v>
      </c>
      <c r="CK61" s="355">
        <v>0</v>
      </c>
      <c r="CL61" s="355">
        <v>0</v>
      </c>
      <c r="CM61" s="355">
        <v>0</v>
      </c>
      <c r="CN61" s="355">
        <v>0</v>
      </c>
      <c r="CO61" s="355">
        <v>0</v>
      </c>
      <c r="CP61" s="355">
        <v>0</v>
      </c>
    </row>
    <row r="62" spans="1:94" ht="19.5" x14ac:dyDescent="0.25">
      <c r="A62" s="30" t="s">
        <v>803</v>
      </c>
      <c r="B62" s="42" t="s">
        <v>53</v>
      </c>
      <c r="C62" s="43" t="s">
        <v>164</v>
      </c>
      <c r="D62" s="51">
        <v>0</v>
      </c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48">
        <v>0</v>
      </c>
      <c r="BE62" s="48">
        <v>3104</v>
      </c>
      <c r="BF62" s="48">
        <v>0</v>
      </c>
      <c r="BG62" s="48">
        <v>0</v>
      </c>
      <c r="BH62" s="48">
        <v>0</v>
      </c>
      <c r="BI62" s="48">
        <v>0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55">
        <v>0</v>
      </c>
      <c r="CB62" s="83">
        <v>3104</v>
      </c>
      <c r="CC62" s="51">
        <v>52414</v>
      </c>
      <c r="CD62" s="48">
        <v>0</v>
      </c>
      <c r="CE62" s="48">
        <v>0</v>
      </c>
      <c r="CF62" s="48">
        <v>29275</v>
      </c>
      <c r="CG62" s="48">
        <v>3391</v>
      </c>
      <c r="CH62" s="82">
        <v>0</v>
      </c>
      <c r="CI62" s="93">
        <v>88184</v>
      </c>
      <c r="CK62" s="355">
        <v>0</v>
      </c>
      <c r="CL62" s="355">
        <v>0</v>
      </c>
      <c r="CM62" s="355">
        <v>0</v>
      </c>
      <c r="CN62" s="355">
        <v>0</v>
      </c>
      <c r="CO62" s="355">
        <v>0</v>
      </c>
      <c r="CP62" s="355">
        <v>0</v>
      </c>
    </row>
    <row r="63" spans="1:94" ht="19.5" x14ac:dyDescent="0.25">
      <c r="A63" s="30" t="s">
        <v>804</v>
      </c>
      <c r="B63" s="42" t="s">
        <v>54</v>
      </c>
      <c r="C63" s="43" t="s">
        <v>165</v>
      </c>
      <c r="D63" s="51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1.95533991840693</v>
      </c>
      <c r="V63" s="48">
        <v>0</v>
      </c>
      <c r="W63" s="48">
        <v>0</v>
      </c>
      <c r="X63" s="48">
        <v>0.65177997280231104</v>
      </c>
      <c r="Y63" s="48">
        <v>0</v>
      </c>
      <c r="Z63" s="48">
        <v>0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0.65177997280231104</v>
      </c>
      <c r="AG63" s="48">
        <v>0</v>
      </c>
      <c r="AH63" s="48">
        <v>0</v>
      </c>
      <c r="AI63" s="48">
        <v>0</v>
      </c>
      <c r="AJ63" s="48">
        <v>0</v>
      </c>
      <c r="AK63" s="48">
        <v>516.86151843223195</v>
      </c>
      <c r="AL63" s="48">
        <v>2971.4648960057302</v>
      </c>
      <c r="AM63" s="48">
        <v>198.792891704705</v>
      </c>
      <c r="AN63" s="48">
        <v>0</v>
      </c>
      <c r="AO63" s="48">
        <v>2234.9535267391202</v>
      </c>
      <c r="AP63" s="48">
        <v>1511.47775692856</v>
      </c>
      <c r="AQ63" s="48">
        <v>0</v>
      </c>
      <c r="AR63" s="48">
        <v>0</v>
      </c>
      <c r="AS63" s="48">
        <v>1225.3463488683401</v>
      </c>
      <c r="AT63" s="48">
        <v>0</v>
      </c>
      <c r="AU63" s="48">
        <v>0</v>
      </c>
      <c r="AV63" s="48">
        <v>1706.3599687964499</v>
      </c>
      <c r="AW63" s="48">
        <v>156.42719347255499</v>
      </c>
      <c r="AX63" s="48">
        <v>0</v>
      </c>
      <c r="AY63" s="48">
        <v>0</v>
      </c>
      <c r="AZ63" s="48">
        <v>43.017478204952504</v>
      </c>
      <c r="BA63" s="48">
        <v>374.12170438852598</v>
      </c>
      <c r="BB63" s="48">
        <v>11.0802595376393</v>
      </c>
      <c r="BC63" s="48">
        <v>682.41363152401902</v>
      </c>
      <c r="BD63" s="48">
        <v>3.91067983681386</v>
      </c>
      <c r="BE63" s="48">
        <v>174.677032711019</v>
      </c>
      <c r="BF63" s="48">
        <v>5346.5511168973599</v>
      </c>
      <c r="BG63" s="48">
        <v>0</v>
      </c>
      <c r="BH63" s="48">
        <v>0</v>
      </c>
      <c r="BI63" s="48">
        <v>510.34371870420898</v>
      </c>
      <c r="BJ63" s="48">
        <v>12465.943759817001</v>
      </c>
      <c r="BK63" s="48">
        <v>99.722335838753494</v>
      </c>
      <c r="BL63" s="48">
        <v>0.65177997280231104</v>
      </c>
      <c r="BM63" s="48">
        <v>0</v>
      </c>
      <c r="BN63" s="48">
        <v>1.95533991840693</v>
      </c>
      <c r="BO63" s="48">
        <v>126.445314723648</v>
      </c>
      <c r="BP63" s="48">
        <v>0</v>
      </c>
      <c r="BQ63" s="48">
        <v>0</v>
      </c>
      <c r="BR63" s="48">
        <v>0</v>
      </c>
      <c r="BS63" s="48">
        <v>0</v>
      </c>
      <c r="BT63" s="48">
        <v>3153.3115084175802</v>
      </c>
      <c r="BU63" s="48">
        <v>0</v>
      </c>
      <c r="BV63" s="48">
        <v>129.70421458766</v>
      </c>
      <c r="BW63" s="48">
        <v>0</v>
      </c>
      <c r="BX63" s="48">
        <v>394.326883545398</v>
      </c>
      <c r="BY63" s="48">
        <v>88780.905435321198</v>
      </c>
      <c r="BZ63" s="48">
        <v>832.97480524135301</v>
      </c>
      <c r="CA63" s="55">
        <v>0</v>
      </c>
      <c r="CB63" s="83">
        <v>123657</v>
      </c>
      <c r="CC63" s="51">
        <v>351523</v>
      </c>
      <c r="CD63" s="48">
        <v>0</v>
      </c>
      <c r="CE63" s="48">
        <v>0</v>
      </c>
      <c r="CF63" s="48">
        <v>510594</v>
      </c>
      <c r="CG63" s="48">
        <v>-13158</v>
      </c>
      <c r="CH63" s="82">
        <v>0</v>
      </c>
      <c r="CI63" s="93">
        <v>972616</v>
      </c>
      <c r="CK63" s="355">
        <v>0</v>
      </c>
      <c r="CL63" s="355">
        <v>0</v>
      </c>
      <c r="CM63" s="355">
        <v>0</v>
      </c>
      <c r="CN63" s="355">
        <v>0</v>
      </c>
      <c r="CO63" s="355">
        <v>0</v>
      </c>
      <c r="CP63" s="355">
        <v>0</v>
      </c>
    </row>
    <row r="64" spans="1:94" ht="19.5" x14ac:dyDescent="0.25">
      <c r="A64" s="30" t="s">
        <v>805</v>
      </c>
      <c r="B64" s="42" t="s">
        <v>55</v>
      </c>
      <c r="C64" s="43" t="s">
        <v>166</v>
      </c>
      <c r="D64" s="51">
        <v>0</v>
      </c>
      <c r="E64" s="48">
        <v>0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48">
        <v>0</v>
      </c>
      <c r="V64" s="48">
        <v>0</v>
      </c>
      <c r="W64" s="48">
        <v>0</v>
      </c>
      <c r="X64" s="48">
        <v>0</v>
      </c>
      <c r="Y64" s="48">
        <v>0</v>
      </c>
      <c r="Z64" s="48">
        <v>0</v>
      </c>
      <c r="AA64" s="48">
        <v>0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0</v>
      </c>
      <c r="AI64" s="48">
        <v>0</v>
      </c>
      <c r="AJ64" s="48">
        <v>0</v>
      </c>
      <c r="AK64" s="48">
        <v>0</v>
      </c>
      <c r="AL64" s="48">
        <v>0</v>
      </c>
      <c r="AM64" s="48">
        <v>0</v>
      </c>
      <c r="AN64" s="48">
        <v>0</v>
      </c>
      <c r="AO64" s="48">
        <v>0</v>
      </c>
      <c r="AP64" s="48">
        <v>0</v>
      </c>
      <c r="AQ64" s="48">
        <v>0</v>
      </c>
      <c r="AR64" s="48">
        <v>0</v>
      </c>
      <c r="AS64" s="48">
        <v>0</v>
      </c>
      <c r="AT64" s="48">
        <v>0</v>
      </c>
      <c r="AU64" s="48">
        <v>0</v>
      </c>
      <c r="AV64" s="48">
        <v>0</v>
      </c>
      <c r="AW64" s="48">
        <v>0</v>
      </c>
      <c r="AX64" s="48">
        <v>0</v>
      </c>
      <c r="AY64" s="48">
        <v>0</v>
      </c>
      <c r="AZ64" s="48">
        <v>0</v>
      </c>
      <c r="BA64" s="48">
        <v>0</v>
      </c>
      <c r="BB64" s="48">
        <v>0</v>
      </c>
      <c r="BC64" s="48">
        <v>0</v>
      </c>
      <c r="BD64" s="48">
        <v>0</v>
      </c>
      <c r="BE64" s="48">
        <v>0</v>
      </c>
      <c r="BF64" s="48">
        <v>0</v>
      </c>
      <c r="BG64" s="48">
        <v>334501</v>
      </c>
      <c r="BH64" s="48">
        <v>0</v>
      </c>
      <c r="BI64" s="48">
        <v>0</v>
      </c>
      <c r="BJ64" s="48">
        <v>0</v>
      </c>
      <c r="BK64" s="48">
        <v>0</v>
      </c>
      <c r="BL64" s="48">
        <v>0</v>
      </c>
      <c r="BM64" s="48">
        <v>0</v>
      </c>
      <c r="BN64" s="48">
        <v>0</v>
      </c>
      <c r="BO64" s="48">
        <v>0</v>
      </c>
      <c r="BP64" s="48">
        <v>0</v>
      </c>
      <c r="BQ64" s="48">
        <v>0</v>
      </c>
      <c r="BR64" s="48">
        <v>0</v>
      </c>
      <c r="BS64" s="48">
        <v>0</v>
      </c>
      <c r="BT64" s="48">
        <v>0</v>
      </c>
      <c r="BU64" s="48">
        <v>0</v>
      </c>
      <c r="BV64" s="48">
        <v>0</v>
      </c>
      <c r="BW64" s="48">
        <v>0</v>
      </c>
      <c r="BX64" s="48">
        <v>0</v>
      </c>
      <c r="BY64" s="48">
        <v>0</v>
      </c>
      <c r="BZ64" s="48">
        <v>0</v>
      </c>
      <c r="CA64" s="55">
        <v>0</v>
      </c>
      <c r="CB64" s="83">
        <v>334501</v>
      </c>
      <c r="CC64" s="51">
        <v>0</v>
      </c>
      <c r="CD64" s="48">
        <v>0</v>
      </c>
      <c r="CE64" s="48">
        <v>0</v>
      </c>
      <c r="CF64" s="48">
        <v>0</v>
      </c>
      <c r="CG64" s="48">
        <v>0</v>
      </c>
      <c r="CH64" s="82">
        <v>0</v>
      </c>
      <c r="CI64" s="93">
        <v>334501</v>
      </c>
      <c r="CK64" s="355">
        <v>0</v>
      </c>
      <c r="CL64" s="355">
        <v>0</v>
      </c>
      <c r="CM64" s="355">
        <v>0</v>
      </c>
      <c r="CN64" s="355">
        <v>0</v>
      </c>
      <c r="CO64" s="355">
        <v>0</v>
      </c>
      <c r="CP64" s="355">
        <v>0</v>
      </c>
    </row>
    <row r="65" spans="1:94" ht="19.5" x14ac:dyDescent="0.25">
      <c r="A65" s="30" t="s">
        <v>806</v>
      </c>
      <c r="B65" s="42" t="s">
        <v>56</v>
      </c>
      <c r="C65" s="43" t="s">
        <v>167</v>
      </c>
      <c r="D65" s="51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  <c r="T65" s="48">
        <v>5715.62795922029</v>
      </c>
      <c r="U65" s="48">
        <v>2.5573279459598601</v>
      </c>
      <c r="V65" s="48">
        <v>16.196410324412401</v>
      </c>
      <c r="W65" s="48">
        <v>0</v>
      </c>
      <c r="X65" s="48">
        <v>0</v>
      </c>
      <c r="Y65" s="48">
        <v>0</v>
      </c>
      <c r="Z65" s="48">
        <v>264.25722108251898</v>
      </c>
      <c r="AA65" s="48">
        <v>0</v>
      </c>
      <c r="AB65" s="48">
        <v>2.5573279459598601</v>
      </c>
      <c r="AC65" s="48">
        <v>0</v>
      </c>
      <c r="AD65" s="48">
        <v>0</v>
      </c>
      <c r="AE65" s="48">
        <v>6333.6488794939196</v>
      </c>
      <c r="AF65" s="48">
        <v>3772.9111629394502</v>
      </c>
      <c r="AG65" s="48">
        <v>0</v>
      </c>
      <c r="AH65" s="48">
        <v>0</v>
      </c>
      <c r="AI65" s="48">
        <v>0</v>
      </c>
      <c r="AJ65" s="48">
        <v>0</v>
      </c>
      <c r="AK65" s="48">
        <v>0</v>
      </c>
      <c r="AL65" s="48">
        <v>1.70488529730657</v>
      </c>
      <c r="AM65" s="48">
        <v>216.520432757935</v>
      </c>
      <c r="AN65" s="48">
        <v>0</v>
      </c>
      <c r="AO65" s="48">
        <v>60039.240629948297</v>
      </c>
      <c r="AP65" s="48">
        <v>98.883347243781202</v>
      </c>
      <c r="AQ65" s="48">
        <v>0</v>
      </c>
      <c r="AR65" s="48">
        <v>677.691905679363</v>
      </c>
      <c r="AS65" s="48">
        <v>314.55133735306299</v>
      </c>
      <c r="AT65" s="48">
        <v>0</v>
      </c>
      <c r="AU65" s="48">
        <v>132.12861054125901</v>
      </c>
      <c r="AV65" s="48">
        <v>535.33398335426398</v>
      </c>
      <c r="AW65" s="48">
        <v>0</v>
      </c>
      <c r="AX65" s="48">
        <v>39.212361838051201</v>
      </c>
      <c r="AY65" s="48">
        <v>26674.635361658598</v>
      </c>
      <c r="AZ65" s="48">
        <v>435.598193461829</v>
      </c>
      <c r="BA65" s="48">
        <v>0</v>
      </c>
      <c r="BB65" s="48">
        <v>179.86539886584401</v>
      </c>
      <c r="BC65" s="48">
        <v>34.9501485947847</v>
      </c>
      <c r="BD65" s="48">
        <v>97.178461946474698</v>
      </c>
      <c r="BE65" s="48">
        <v>57.966100108423497</v>
      </c>
      <c r="BF65" s="48">
        <v>3088.39971607086</v>
      </c>
      <c r="BG65" s="48">
        <v>0</v>
      </c>
      <c r="BH65" s="48">
        <v>0</v>
      </c>
      <c r="BI65" s="48">
        <v>3.4097705946131498</v>
      </c>
      <c r="BJ65" s="48">
        <v>0</v>
      </c>
      <c r="BK65" s="48">
        <v>182.42272681180299</v>
      </c>
      <c r="BL65" s="48">
        <v>0</v>
      </c>
      <c r="BM65" s="48">
        <v>0</v>
      </c>
      <c r="BN65" s="48">
        <v>0</v>
      </c>
      <c r="BO65" s="48">
        <v>0</v>
      </c>
      <c r="BP65" s="48">
        <v>0</v>
      </c>
      <c r="BQ65" s="48">
        <v>0</v>
      </c>
      <c r="BR65" s="48">
        <v>0</v>
      </c>
      <c r="BS65" s="48">
        <v>0</v>
      </c>
      <c r="BT65" s="48">
        <v>363.99301097495299</v>
      </c>
      <c r="BU65" s="48">
        <v>0</v>
      </c>
      <c r="BV65" s="48">
        <v>0</v>
      </c>
      <c r="BW65" s="48">
        <v>0</v>
      </c>
      <c r="BX65" s="48">
        <v>0</v>
      </c>
      <c r="BY65" s="48">
        <v>0</v>
      </c>
      <c r="BZ65" s="48">
        <v>2.5573279459598601</v>
      </c>
      <c r="CA65" s="55">
        <v>0</v>
      </c>
      <c r="CB65" s="83">
        <v>109284</v>
      </c>
      <c r="CC65" s="51">
        <v>556</v>
      </c>
      <c r="CD65" s="48">
        <v>0</v>
      </c>
      <c r="CE65" s="48">
        <v>0</v>
      </c>
      <c r="CF65" s="48">
        <v>0</v>
      </c>
      <c r="CG65" s="48">
        <v>3827</v>
      </c>
      <c r="CH65" s="82">
        <v>0</v>
      </c>
      <c r="CI65" s="93">
        <v>113667</v>
      </c>
      <c r="CK65" s="355">
        <v>0</v>
      </c>
      <c r="CL65" s="355">
        <v>0</v>
      </c>
      <c r="CM65" s="355">
        <v>0</v>
      </c>
      <c r="CN65" s="355">
        <v>0</v>
      </c>
      <c r="CO65" s="355">
        <v>0</v>
      </c>
      <c r="CP65" s="355">
        <v>0</v>
      </c>
    </row>
    <row r="66" spans="1:94" ht="19.5" x14ac:dyDescent="0.25">
      <c r="A66" s="30" t="s">
        <v>807</v>
      </c>
      <c r="B66" s="42" t="s">
        <v>57</v>
      </c>
      <c r="C66" s="43" t="s">
        <v>168</v>
      </c>
      <c r="D66" s="51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8">
        <v>0</v>
      </c>
      <c r="BE66" s="48">
        <v>0</v>
      </c>
      <c r="BF66" s="48">
        <v>0</v>
      </c>
      <c r="BG66" s="48">
        <v>0</v>
      </c>
      <c r="BH66" s="48">
        <v>0</v>
      </c>
      <c r="BI66" s="48">
        <v>0</v>
      </c>
      <c r="BJ66" s="48">
        <v>0</v>
      </c>
      <c r="BK66" s="48">
        <v>0</v>
      </c>
      <c r="BL66" s="48">
        <v>0</v>
      </c>
      <c r="BM66" s="48">
        <v>0</v>
      </c>
      <c r="BN66" s="48">
        <v>0</v>
      </c>
      <c r="BO66" s="48">
        <v>0</v>
      </c>
      <c r="BP66" s="48">
        <v>0</v>
      </c>
      <c r="BQ66" s="48">
        <v>0</v>
      </c>
      <c r="BR66" s="48">
        <v>0</v>
      </c>
      <c r="BS66" s="48">
        <v>0</v>
      </c>
      <c r="BT66" s="48">
        <v>0</v>
      </c>
      <c r="BU66" s="48">
        <v>0</v>
      </c>
      <c r="BV66" s="48">
        <v>0</v>
      </c>
      <c r="BW66" s="48">
        <v>0</v>
      </c>
      <c r="BX66" s="48">
        <v>0</v>
      </c>
      <c r="BY66" s="48">
        <v>0</v>
      </c>
      <c r="BZ66" s="48">
        <v>0</v>
      </c>
      <c r="CA66" s="55">
        <v>0</v>
      </c>
      <c r="CB66" s="83">
        <v>0</v>
      </c>
      <c r="CC66" s="51">
        <v>0</v>
      </c>
      <c r="CD66" s="48">
        <v>0</v>
      </c>
      <c r="CE66" s="48">
        <v>0</v>
      </c>
      <c r="CF66" s="48">
        <v>4181</v>
      </c>
      <c r="CG66" s="48">
        <v>28</v>
      </c>
      <c r="CH66" s="82">
        <v>0</v>
      </c>
      <c r="CI66" s="93">
        <v>4209</v>
      </c>
      <c r="CK66" s="355">
        <v>0</v>
      </c>
      <c r="CL66" s="355">
        <v>0</v>
      </c>
      <c r="CM66" s="355">
        <v>0</v>
      </c>
      <c r="CN66" s="355">
        <v>0</v>
      </c>
      <c r="CO66" s="355">
        <v>0</v>
      </c>
      <c r="CP66" s="355">
        <v>0</v>
      </c>
    </row>
    <row r="67" spans="1:94" ht="19.5" x14ac:dyDescent="0.25">
      <c r="A67" s="30" t="s">
        <v>808</v>
      </c>
      <c r="B67" s="42" t="s">
        <v>58</v>
      </c>
      <c r="C67" s="43" t="s">
        <v>169</v>
      </c>
      <c r="D67" s="51">
        <v>0</v>
      </c>
      <c r="E67" s="48">
        <v>0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8">
        <v>0</v>
      </c>
      <c r="BE67" s="48">
        <v>0</v>
      </c>
      <c r="BF67" s="48">
        <v>0</v>
      </c>
      <c r="BG67" s="48">
        <v>0</v>
      </c>
      <c r="BH67" s="48">
        <v>0</v>
      </c>
      <c r="BI67" s="48">
        <v>0</v>
      </c>
      <c r="BJ67" s="48">
        <v>0</v>
      </c>
      <c r="BK67" s="48">
        <v>0</v>
      </c>
      <c r="BL67" s="48">
        <v>0</v>
      </c>
      <c r="BM67" s="48">
        <v>0</v>
      </c>
      <c r="BN67" s="48">
        <v>0</v>
      </c>
      <c r="BO67" s="48">
        <v>0</v>
      </c>
      <c r="BP67" s="48">
        <v>0</v>
      </c>
      <c r="BQ67" s="48">
        <v>0</v>
      </c>
      <c r="BR67" s="48">
        <v>0</v>
      </c>
      <c r="BS67" s="48">
        <v>0</v>
      </c>
      <c r="BT67" s="48">
        <v>0</v>
      </c>
      <c r="BU67" s="48">
        <v>0</v>
      </c>
      <c r="BV67" s="48">
        <v>0</v>
      </c>
      <c r="BW67" s="48">
        <v>0</v>
      </c>
      <c r="BX67" s="48">
        <v>0</v>
      </c>
      <c r="BY67" s="48">
        <v>0</v>
      </c>
      <c r="BZ67" s="48">
        <v>0</v>
      </c>
      <c r="CA67" s="55">
        <v>0</v>
      </c>
      <c r="CB67" s="83">
        <v>0</v>
      </c>
      <c r="CC67" s="51">
        <v>0</v>
      </c>
      <c r="CD67" s="48">
        <v>0</v>
      </c>
      <c r="CE67" s="48">
        <v>0</v>
      </c>
      <c r="CF67" s="48">
        <v>0</v>
      </c>
      <c r="CG67" s="48">
        <v>0</v>
      </c>
      <c r="CH67" s="82">
        <v>0</v>
      </c>
      <c r="CI67" s="93">
        <v>0</v>
      </c>
      <c r="CK67" s="355">
        <v>0</v>
      </c>
      <c r="CL67" s="355">
        <v>0</v>
      </c>
      <c r="CM67" s="355">
        <v>0</v>
      </c>
      <c r="CN67" s="355">
        <v>0</v>
      </c>
      <c r="CO67" s="355">
        <v>0</v>
      </c>
      <c r="CP67" s="355">
        <v>0</v>
      </c>
    </row>
    <row r="68" spans="1:94" ht="19.5" x14ac:dyDescent="0.25">
      <c r="A68" s="30" t="s">
        <v>809</v>
      </c>
      <c r="B68" s="42" t="s">
        <v>59</v>
      </c>
      <c r="C68" s="43" t="s">
        <v>170</v>
      </c>
      <c r="D68" s="51">
        <v>49.984618782438602</v>
      </c>
      <c r="E68" s="48">
        <v>20.993539888624198</v>
      </c>
      <c r="F68" s="48">
        <v>20.993539888624198</v>
      </c>
      <c r="G68" s="48">
        <v>0</v>
      </c>
      <c r="H68" s="48">
        <v>567.82526936850195</v>
      </c>
      <c r="I68" s="48">
        <v>74.976928173657896</v>
      </c>
      <c r="J68" s="48">
        <v>9.9969237564877194</v>
      </c>
      <c r="K68" s="48">
        <v>51.9840035337361</v>
      </c>
      <c r="L68" s="48">
        <v>23.992617015570499</v>
      </c>
      <c r="M68" s="48">
        <v>0</v>
      </c>
      <c r="N68" s="48">
        <v>525.83818959125404</v>
      </c>
      <c r="O68" s="48">
        <v>136.957855463882</v>
      </c>
      <c r="P68" s="48">
        <v>0</v>
      </c>
      <c r="Q68" s="48">
        <v>0</v>
      </c>
      <c r="R68" s="48">
        <v>132.959085961287</v>
      </c>
      <c r="S68" s="48">
        <v>2.9990771269463199</v>
      </c>
      <c r="T68" s="48">
        <v>0</v>
      </c>
      <c r="U68" s="48">
        <v>426.86864440202601</v>
      </c>
      <c r="V68" s="48">
        <v>40.987387401599598</v>
      </c>
      <c r="W68" s="48">
        <v>3.9987695025950898</v>
      </c>
      <c r="X68" s="48">
        <v>63.980312041521401</v>
      </c>
      <c r="Y68" s="48">
        <v>8.9972313808389508</v>
      </c>
      <c r="Z68" s="48">
        <v>0</v>
      </c>
      <c r="AA68" s="48">
        <v>0</v>
      </c>
      <c r="AB68" s="48">
        <v>47.985234031140998</v>
      </c>
      <c r="AC68" s="48">
        <v>4.9984618782438597</v>
      </c>
      <c r="AD68" s="48">
        <v>4.9984618782438597</v>
      </c>
      <c r="AE68" s="48">
        <v>0</v>
      </c>
      <c r="AF68" s="48">
        <v>137.957547839531</v>
      </c>
      <c r="AG68" s="48">
        <v>8.9972313808389508</v>
      </c>
      <c r="AH68" s="48">
        <v>19.9938475129754</v>
      </c>
      <c r="AI68" s="48">
        <v>33.989540772058199</v>
      </c>
      <c r="AJ68" s="48">
        <v>0</v>
      </c>
      <c r="AK68" s="48">
        <v>24.992309391219301</v>
      </c>
      <c r="AL68" s="48">
        <v>15.9950780103804</v>
      </c>
      <c r="AM68" s="48">
        <v>17.994462761677902</v>
      </c>
      <c r="AN68" s="48">
        <v>67.979081544116497</v>
      </c>
      <c r="AO68" s="48">
        <v>352.89140860401602</v>
      </c>
      <c r="AP68" s="48">
        <v>32.989848396409499</v>
      </c>
      <c r="AQ68" s="48">
        <v>0</v>
      </c>
      <c r="AR68" s="48">
        <v>77.9760053006042</v>
      </c>
      <c r="AS68" s="48">
        <v>0</v>
      </c>
      <c r="AT68" s="48">
        <v>26.991694142516799</v>
      </c>
      <c r="AU68" s="48">
        <v>21.993232264273001</v>
      </c>
      <c r="AV68" s="48">
        <v>111.96554607266199</v>
      </c>
      <c r="AW68" s="48">
        <v>38.9880026503021</v>
      </c>
      <c r="AX68" s="48">
        <v>37.988310274653301</v>
      </c>
      <c r="AY68" s="48">
        <v>0</v>
      </c>
      <c r="AZ68" s="48">
        <v>42.986772152897203</v>
      </c>
      <c r="BA68" s="48">
        <v>13.995693259082801</v>
      </c>
      <c r="BB68" s="48">
        <v>33.989540772058199</v>
      </c>
      <c r="BC68" s="48">
        <v>78.975697676253006</v>
      </c>
      <c r="BD68" s="48">
        <v>29.990771269463199</v>
      </c>
      <c r="BE68" s="48">
        <v>37.988310274653301</v>
      </c>
      <c r="BF68" s="48">
        <v>92.971390935335805</v>
      </c>
      <c r="BG68" s="48">
        <v>24.992309391219301</v>
      </c>
      <c r="BH68" s="48">
        <v>14.995385634731599</v>
      </c>
      <c r="BI68" s="48">
        <v>159.95078010380399</v>
      </c>
      <c r="BJ68" s="48">
        <v>96502.304406127296</v>
      </c>
      <c r="BK68" s="48">
        <v>24417.486275221301</v>
      </c>
      <c r="BL68" s="48">
        <v>116.96400795090599</v>
      </c>
      <c r="BM68" s="48">
        <v>8.9972313808389508</v>
      </c>
      <c r="BN68" s="48">
        <v>119.96308507785299</v>
      </c>
      <c r="BO68" s="48">
        <v>220.93201501837899</v>
      </c>
      <c r="BP68" s="48">
        <v>0</v>
      </c>
      <c r="BQ68" s="48">
        <v>0</v>
      </c>
      <c r="BR68" s="48">
        <v>0</v>
      </c>
      <c r="BS68" s="48">
        <v>0</v>
      </c>
      <c r="BT68" s="48">
        <v>888.72652195175795</v>
      </c>
      <c r="BU68" s="48">
        <v>99.969237564877204</v>
      </c>
      <c r="BV68" s="48">
        <v>22.992924639921799</v>
      </c>
      <c r="BW68" s="48">
        <v>250.922786287842</v>
      </c>
      <c r="BX68" s="48">
        <v>25.9920017668681</v>
      </c>
      <c r="BY68" s="48">
        <v>102.96831469182401</v>
      </c>
      <c r="BZ68" s="48">
        <v>177.94524286548099</v>
      </c>
      <c r="CA68" s="55">
        <v>0</v>
      </c>
      <c r="CB68" s="83">
        <v>126739</v>
      </c>
      <c r="CC68" s="51">
        <v>260367</v>
      </c>
      <c r="CD68" s="48">
        <v>0</v>
      </c>
      <c r="CE68" s="48">
        <v>0</v>
      </c>
      <c r="CF68" s="48">
        <v>0</v>
      </c>
      <c r="CG68" s="48">
        <v>0</v>
      </c>
      <c r="CH68" s="82">
        <v>0</v>
      </c>
      <c r="CI68" s="93">
        <v>387106</v>
      </c>
      <c r="CK68" s="355">
        <v>0</v>
      </c>
      <c r="CL68" s="355">
        <v>0</v>
      </c>
      <c r="CM68" s="355">
        <v>0</v>
      </c>
      <c r="CN68" s="355">
        <v>0</v>
      </c>
      <c r="CO68" s="355">
        <v>0</v>
      </c>
      <c r="CP68" s="355">
        <v>0</v>
      </c>
    </row>
    <row r="69" spans="1:94" ht="19.5" x14ac:dyDescent="0.25">
      <c r="A69" s="30" t="s">
        <v>810</v>
      </c>
      <c r="B69" s="42" t="s">
        <v>60</v>
      </c>
      <c r="C69" s="43" t="s">
        <v>171</v>
      </c>
      <c r="D69" s="51">
        <v>0</v>
      </c>
      <c r="E69" s="48">
        <v>7.3419023136246802</v>
      </c>
      <c r="F69" s="48">
        <v>4.5886889460154201</v>
      </c>
      <c r="G69" s="48">
        <v>0</v>
      </c>
      <c r="H69" s="48">
        <v>6.4241645244215899</v>
      </c>
      <c r="I69" s="48">
        <v>5.5064267352185103</v>
      </c>
      <c r="J69" s="48">
        <v>0</v>
      </c>
      <c r="K69" s="48">
        <v>15.6015424164524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2.7532133676092498</v>
      </c>
      <c r="U69" s="48">
        <v>5.5064267352185103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4.5886889460154201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5.5064267352185103</v>
      </c>
      <c r="AI69" s="48">
        <v>5.5064267352185103</v>
      </c>
      <c r="AJ69" s="48">
        <v>0</v>
      </c>
      <c r="AK69" s="48">
        <v>4.5886889460154201</v>
      </c>
      <c r="AL69" s="48">
        <v>5.5064267352185103</v>
      </c>
      <c r="AM69" s="48">
        <v>3.6709511568123401</v>
      </c>
      <c r="AN69" s="48">
        <v>0</v>
      </c>
      <c r="AO69" s="48">
        <v>0</v>
      </c>
      <c r="AP69" s="48">
        <v>5.5064267352185103</v>
      </c>
      <c r="AQ69" s="48">
        <v>0</v>
      </c>
      <c r="AR69" s="48">
        <v>4.5886889460154201</v>
      </c>
      <c r="AS69" s="48">
        <v>0</v>
      </c>
      <c r="AT69" s="48">
        <v>4.5886889460154201</v>
      </c>
      <c r="AU69" s="48">
        <v>3.6709511568123401</v>
      </c>
      <c r="AV69" s="48">
        <v>4.5886889460154201</v>
      </c>
      <c r="AW69" s="48">
        <v>4.5886889460154201</v>
      </c>
      <c r="AX69" s="48">
        <v>5.5064267352185103</v>
      </c>
      <c r="AY69" s="48">
        <v>0</v>
      </c>
      <c r="AZ69" s="48">
        <v>4.5886889460154201</v>
      </c>
      <c r="BA69" s="48">
        <v>2.7532133676092498</v>
      </c>
      <c r="BB69" s="48">
        <v>6.4241645244215899</v>
      </c>
      <c r="BC69" s="48">
        <v>4.5886889460154201</v>
      </c>
      <c r="BD69" s="48">
        <v>0</v>
      </c>
      <c r="BE69" s="48">
        <v>0</v>
      </c>
      <c r="BF69" s="48">
        <v>4.5886889460154201</v>
      </c>
      <c r="BG69" s="48">
        <v>0</v>
      </c>
      <c r="BH69" s="48">
        <v>0</v>
      </c>
      <c r="BI69" s="48">
        <v>4.5886889460154201</v>
      </c>
      <c r="BJ69" s="48">
        <v>7.3419023136246802</v>
      </c>
      <c r="BK69" s="48">
        <v>72.501285347043705</v>
      </c>
      <c r="BL69" s="48">
        <v>19.2724935732648</v>
      </c>
      <c r="BM69" s="48">
        <v>0</v>
      </c>
      <c r="BN69" s="48">
        <v>35.791773778920302</v>
      </c>
      <c r="BO69" s="48">
        <v>0</v>
      </c>
      <c r="BP69" s="48">
        <v>0</v>
      </c>
      <c r="BQ69" s="48">
        <v>0</v>
      </c>
      <c r="BR69" s="48">
        <v>0</v>
      </c>
      <c r="BS69" s="48">
        <v>0</v>
      </c>
      <c r="BT69" s="48">
        <v>55.064267352185098</v>
      </c>
      <c r="BU69" s="48">
        <v>0</v>
      </c>
      <c r="BV69" s="48">
        <v>5.5064267352185103</v>
      </c>
      <c r="BW69" s="48">
        <v>0</v>
      </c>
      <c r="BX69" s="48">
        <v>5.5064267352185103</v>
      </c>
      <c r="BY69" s="48">
        <v>0</v>
      </c>
      <c r="BZ69" s="48">
        <v>18.354755784061702</v>
      </c>
      <c r="CA69" s="55">
        <v>0</v>
      </c>
      <c r="CB69" s="83">
        <v>357</v>
      </c>
      <c r="CC69" s="51">
        <v>121</v>
      </c>
      <c r="CD69" s="48">
        <v>0</v>
      </c>
      <c r="CE69" s="48">
        <v>0</v>
      </c>
      <c r="CF69" s="48">
        <v>0</v>
      </c>
      <c r="CG69" s="48">
        <v>0</v>
      </c>
      <c r="CH69" s="82">
        <v>0</v>
      </c>
      <c r="CI69" s="93">
        <v>478</v>
      </c>
      <c r="CK69" s="355">
        <v>0</v>
      </c>
      <c r="CL69" s="355">
        <v>0</v>
      </c>
      <c r="CM69" s="355">
        <v>0</v>
      </c>
      <c r="CN69" s="355">
        <v>0</v>
      </c>
      <c r="CO69" s="355">
        <v>0</v>
      </c>
      <c r="CP69" s="355">
        <v>0</v>
      </c>
    </row>
    <row r="70" spans="1:94" ht="19.5" x14ac:dyDescent="0.25">
      <c r="A70" s="30" t="s">
        <v>811</v>
      </c>
      <c r="B70" s="42" t="s">
        <v>61</v>
      </c>
      <c r="C70" s="43" t="s">
        <v>172</v>
      </c>
      <c r="D70" s="51">
        <v>0</v>
      </c>
      <c r="E70" s="48">
        <v>0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8">
        <v>0</v>
      </c>
      <c r="BF70" s="48">
        <v>0</v>
      </c>
      <c r="BG70" s="48">
        <v>0</v>
      </c>
      <c r="BH70" s="48">
        <v>0</v>
      </c>
      <c r="BI70" s="48">
        <v>0</v>
      </c>
      <c r="BJ70" s="48">
        <v>0</v>
      </c>
      <c r="BK70" s="48">
        <v>0</v>
      </c>
      <c r="BL70" s="48">
        <v>0</v>
      </c>
      <c r="BM70" s="48">
        <v>0</v>
      </c>
      <c r="BN70" s="48">
        <v>0</v>
      </c>
      <c r="BO70" s="48">
        <v>0</v>
      </c>
      <c r="BP70" s="48">
        <v>0</v>
      </c>
      <c r="BQ70" s="48">
        <v>0</v>
      </c>
      <c r="BR70" s="48">
        <v>0</v>
      </c>
      <c r="BS70" s="48">
        <v>0</v>
      </c>
      <c r="BT70" s="48">
        <v>0</v>
      </c>
      <c r="BU70" s="48">
        <v>0</v>
      </c>
      <c r="BV70" s="48">
        <v>0</v>
      </c>
      <c r="BW70" s="48">
        <v>0</v>
      </c>
      <c r="BX70" s="48">
        <v>0</v>
      </c>
      <c r="BY70" s="48">
        <v>0</v>
      </c>
      <c r="BZ70" s="48">
        <v>0</v>
      </c>
      <c r="CA70" s="55">
        <v>0</v>
      </c>
      <c r="CB70" s="83">
        <v>0</v>
      </c>
      <c r="CC70" s="51">
        <v>0</v>
      </c>
      <c r="CD70" s="48">
        <v>0</v>
      </c>
      <c r="CE70" s="48">
        <v>0</v>
      </c>
      <c r="CF70" s="48">
        <v>0</v>
      </c>
      <c r="CG70" s="48">
        <v>0</v>
      </c>
      <c r="CH70" s="82">
        <v>0</v>
      </c>
      <c r="CI70" s="93">
        <v>0</v>
      </c>
      <c r="CK70" s="355">
        <v>0</v>
      </c>
      <c r="CL70" s="355">
        <v>0</v>
      </c>
      <c r="CM70" s="355">
        <v>0</v>
      </c>
      <c r="CN70" s="355">
        <v>0</v>
      </c>
      <c r="CO70" s="355">
        <v>0</v>
      </c>
      <c r="CP70" s="355">
        <v>0</v>
      </c>
    </row>
    <row r="71" spans="1:94" ht="19.5" x14ac:dyDescent="0.25">
      <c r="A71" s="30" t="s">
        <v>812</v>
      </c>
      <c r="B71" s="42" t="s">
        <v>62</v>
      </c>
      <c r="C71" s="43" t="s">
        <v>173</v>
      </c>
      <c r="D71" s="51">
        <v>0</v>
      </c>
      <c r="E71" s="48">
        <v>0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8">
        <v>0</v>
      </c>
      <c r="BF71" s="48">
        <v>0</v>
      </c>
      <c r="BG71" s="48">
        <v>0</v>
      </c>
      <c r="BH71" s="48">
        <v>0</v>
      </c>
      <c r="BI71" s="48">
        <v>0</v>
      </c>
      <c r="BJ71" s="48">
        <v>0</v>
      </c>
      <c r="BK71" s="48">
        <v>0</v>
      </c>
      <c r="BL71" s="48">
        <v>0</v>
      </c>
      <c r="BM71" s="48">
        <v>0</v>
      </c>
      <c r="BN71" s="48">
        <v>0</v>
      </c>
      <c r="BO71" s="48">
        <v>0</v>
      </c>
      <c r="BP71" s="48">
        <v>0</v>
      </c>
      <c r="BQ71" s="48">
        <v>0</v>
      </c>
      <c r="BR71" s="48">
        <v>0</v>
      </c>
      <c r="BS71" s="48">
        <v>0</v>
      </c>
      <c r="BT71" s="48">
        <v>0</v>
      </c>
      <c r="BU71" s="48">
        <v>0</v>
      </c>
      <c r="BV71" s="48">
        <v>0</v>
      </c>
      <c r="BW71" s="48">
        <v>0</v>
      </c>
      <c r="BX71" s="48">
        <v>0</v>
      </c>
      <c r="BY71" s="48">
        <v>0</v>
      </c>
      <c r="BZ71" s="48">
        <v>0</v>
      </c>
      <c r="CA71" s="55">
        <v>0</v>
      </c>
      <c r="CB71" s="83">
        <v>0</v>
      </c>
      <c r="CC71" s="51">
        <v>0</v>
      </c>
      <c r="CD71" s="48">
        <v>0</v>
      </c>
      <c r="CE71" s="48">
        <v>0</v>
      </c>
      <c r="CF71" s="48">
        <v>0</v>
      </c>
      <c r="CG71" s="48">
        <v>0</v>
      </c>
      <c r="CH71" s="82">
        <v>0</v>
      </c>
      <c r="CI71" s="93">
        <v>0</v>
      </c>
      <c r="CK71" s="355">
        <v>0</v>
      </c>
      <c r="CL71" s="355">
        <v>0</v>
      </c>
      <c r="CM71" s="355">
        <v>0</v>
      </c>
      <c r="CN71" s="355">
        <v>0</v>
      </c>
      <c r="CO71" s="355">
        <v>0</v>
      </c>
      <c r="CP71" s="355">
        <v>0</v>
      </c>
    </row>
    <row r="72" spans="1:94" ht="19.5" x14ac:dyDescent="0.25">
      <c r="A72" s="30" t="s">
        <v>813</v>
      </c>
      <c r="B72" s="42" t="s">
        <v>63</v>
      </c>
      <c r="C72" s="43" t="s">
        <v>174</v>
      </c>
      <c r="D72" s="51">
        <v>13.019008306579</v>
      </c>
      <c r="E72" s="48">
        <v>3.7197166590225801</v>
      </c>
      <c r="F72" s="48">
        <v>7.4394333180451504</v>
      </c>
      <c r="G72" s="48">
        <v>4.6496458237782203</v>
      </c>
      <c r="H72" s="48">
        <v>14.878866636090301</v>
      </c>
      <c r="I72" s="48">
        <v>13.9489374713347</v>
      </c>
      <c r="J72" s="48">
        <v>0.92992916475564402</v>
      </c>
      <c r="K72" s="48">
        <v>2.7897874942669301</v>
      </c>
      <c r="L72" s="48">
        <v>4.6496458237782203</v>
      </c>
      <c r="M72" s="48">
        <v>2.7897874942669301</v>
      </c>
      <c r="N72" s="48">
        <v>24.178158283646699</v>
      </c>
      <c r="O72" s="48">
        <v>17.668654130357201</v>
      </c>
      <c r="P72" s="48">
        <v>0</v>
      </c>
      <c r="Q72" s="48">
        <v>0</v>
      </c>
      <c r="R72" s="48">
        <v>51.146104061560401</v>
      </c>
      <c r="S72" s="48">
        <v>0</v>
      </c>
      <c r="T72" s="48">
        <v>4.6496458237782203</v>
      </c>
      <c r="U72" s="48">
        <v>8.3693624828008009</v>
      </c>
      <c r="V72" s="48">
        <v>0.92992916475564402</v>
      </c>
      <c r="W72" s="48">
        <v>0.92992916475564402</v>
      </c>
      <c r="X72" s="48">
        <v>31.617591601691899</v>
      </c>
      <c r="Y72" s="48">
        <v>0.92992916475564402</v>
      </c>
      <c r="Z72" s="48">
        <v>0</v>
      </c>
      <c r="AA72" s="48">
        <v>0</v>
      </c>
      <c r="AB72" s="48">
        <v>0.92992916475564402</v>
      </c>
      <c r="AC72" s="48">
        <v>0.92992916475564402</v>
      </c>
      <c r="AD72" s="48">
        <v>0</v>
      </c>
      <c r="AE72" s="48">
        <v>2.7897874942669301</v>
      </c>
      <c r="AF72" s="48">
        <v>5.5795749885338601</v>
      </c>
      <c r="AG72" s="48">
        <v>0</v>
      </c>
      <c r="AH72" s="48">
        <v>2.7897874942669301</v>
      </c>
      <c r="AI72" s="48">
        <v>12.089079141823399</v>
      </c>
      <c r="AJ72" s="48">
        <v>0</v>
      </c>
      <c r="AK72" s="48">
        <v>1.85985832951129</v>
      </c>
      <c r="AL72" s="48">
        <v>9.2992916475564407</v>
      </c>
      <c r="AM72" s="48">
        <v>0.92992916475564402</v>
      </c>
      <c r="AN72" s="48">
        <v>1.85985832951129</v>
      </c>
      <c r="AO72" s="48">
        <v>11.159149977067701</v>
      </c>
      <c r="AP72" s="48">
        <v>22.318299954135501</v>
      </c>
      <c r="AQ72" s="48">
        <v>0</v>
      </c>
      <c r="AR72" s="48">
        <v>1.85985832951129</v>
      </c>
      <c r="AS72" s="48">
        <v>3.7197166590225801</v>
      </c>
      <c r="AT72" s="48">
        <v>0</v>
      </c>
      <c r="AU72" s="48">
        <v>3.7197166590225801</v>
      </c>
      <c r="AV72" s="48">
        <v>9.2992916475564407</v>
      </c>
      <c r="AW72" s="48">
        <v>0.92992916475564402</v>
      </c>
      <c r="AX72" s="48">
        <v>1.85985832951129</v>
      </c>
      <c r="AY72" s="48">
        <v>0.92992916475564402</v>
      </c>
      <c r="AZ72" s="48">
        <v>3.7197166590225801</v>
      </c>
      <c r="BA72" s="48">
        <v>3.7197166590225801</v>
      </c>
      <c r="BB72" s="48">
        <v>0.92992916475564402</v>
      </c>
      <c r="BC72" s="48">
        <v>2.7897874942669301</v>
      </c>
      <c r="BD72" s="48">
        <v>5.5795749885338601</v>
      </c>
      <c r="BE72" s="48">
        <v>1.85985832951129</v>
      </c>
      <c r="BF72" s="48">
        <v>35.337308260714501</v>
      </c>
      <c r="BG72" s="48">
        <v>34.407379095958802</v>
      </c>
      <c r="BH72" s="48">
        <v>15.8087958008459</v>
      </c>
      <c r="BI72" s="48">
        <v>93.922845640320006</v>
      </c>
      <c r="BJ72" s="48">
        <v>306.87662436936301</v>
      </c>
      <c r="BK72" s="48">
        <v>88.343270651786199</v>
      </c>
      <c r="BL72" s="48">
        <v>30.687662436936201</v>
      </c>
      <c r="BM72" s="48">
        <v>7.4394333180451504</v>
      </c>
      <c r="BN72" s="48">
        <v>16.738724965601602</v>
      </c>
      <c r="BO72" s="48">
        <v>14846.3191153239</v>
      </c>
      <c r="BP72" s="48">
        <v>0</v>
      </c>
      <c r="BQ72" s="48">
        <v>0</v>
      </c>
      <c r="BR72" s="48">
        <v>0</v>
      </c>
      <c r="BS72" s="48">
        <v>405.44911583346101</v>
      </c>
      <c r="BT72" s="48">
        <v>1708.2798756561201</v>
      </c>
      <c r="BU72" s="48">
        <v>0</v>
      </c>
      <c r="BV72" s="48">
        <v>43.706670743515303</v>
      </c>
      <c r="BW72" s="48">
        <v>0</v>
      </c>
      <c r="BX72" s="48">
        <v>0</v>
      </c>
      <c r="BY72" s="48">
        <v>0</v>
      </c>
      <c r="BZ72" s="48">
        <v>291.99775773327201</v>
      </c>
      <c r="CA72" s="55">
        <v>0</v>
      </c>
      <c r="CB72" s="83">
        <v>18248</v>
      </c>
      <c r="CC72" s="51">
        <v>0</v>
      </c>
      <c r="CD72" s="48">
        <v>0</v>
      </c>
      <c r="CE72" s="48">
        <v>0</v>
      </c>
      <c r="CF72" s="48">
        <v>246526</v>
      </c>
      <c r="CG72" s="48">
        <v>0</v>
      </c>
      <c r="CH72" s="82">
        <v>0</v>
      </c>
      <c r="CI72" s="93">
        <v>264774</v>
      </c>
      <c r="CK72" s="355">
        <v>0</v>
      </c>
      <c r="CL72" s="355">
        <v>0</v>
      </c>
      <c r="CM72" s="355">
        <v>0</v>
      </c>
      <c r="CN72" s="355">
        <v>0</v>
      </c>
      <c r="CO72" s="355">
        <v>0</v>
      </c>
      <c r="CP72" s="355">
        <v>0</v>
      </c>
    </row>
    <row r="73" spans="1:94" ht="19.5" x14ac:dyDescent="0.25">
      <c r="A73" s="30" t="s">
        <v>814</v>
      </c>
      <c r="B73" s="42" t="s">
        <v>64</v>
      </c>
      <c r="C73" s="43" t="s">
        <v>175</v>
      </c>
      <c r="D73" s="51">
        <v>0</v>
      </c>
      <c r="E73" s="48">
        <v>0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8">
        <v>0</v>
      </c>
      <c r="BF73" s="48">
        <v>0</v>
      </c>
      <c r="BG73" s="48">
        <v>0</v>
      </c>
      <c r="BH73" s="48">
        <v>0</v>
      </c>
      <c r="BI73" s="48">
        <v>0</v>
      </c>
      <c r="BJ73" s="48">
        <v>0</v>
      </c>
      <c r="BK73" s="48">
        <v>0</v>
      </c>
      <c r="BL73" s="48">
        <v>0</v>
      </c>
      <c r="BM73" s="48">
        <v>0</v>
      </c>
      <c r="BN73" s="48">
        <v>0</v>
      </c>
      <c r="BO73" s="48">
        <v>0</v>
      </c>
      <c r="BP73" s="48">
        <v>176309.47392028401</v>
      </c>
      <c r="BQ73" s="48">
        <v>0</v>
      </c>
      <c r="BR73" s="48">
        <v>0</v>
      </c>
      <c r="BS73" s="48">
        <v>0</v>
      </c>
      <c r="BT73" s="48">
        <v>0</v>
      </c>
      <c r="BU73" s="48">
        <v>117549.526079716</v>
      </c>
      <c r="BV73" s="48">
        <v>0</v>
      </c>
      <c r="BW73" s="48">
        <v>0</v>
      </c>
      <c r="BX73" s="48">
        <v>0</v>
      </c>
      <c r="BY73" s="48">
        <v>0</v>
      </c>
      <c r="BZ73" s="48">
        <v>0</v>
      </c>
      <c r="CA73" s="55">
        <v>0</v>
      </c>
      <c r="CB73" s="83">
        <v>293859</v>
      </c>
      <c r="CC73" s="51">
        <v>0</v>
      </c>
      <c r="CD73" s="48">
        <v>0</v>
      </c>
      <c r="CE73" s="48">
        <v>0</v>
      </c>
      <c r="CF73" s="48">
        <v>0</v>
      </c>
      <c r="CG73" s="48">
        <v>0</v>
      </c>
      <c r="CH73" s="82">
        <v>0</v>
      </c>
      <c r="CI73" s="93">
        <v>293859</v>
      </c>
      <c r="CK73" s="355">
        <v>0</v>
      </c>
      <c r="CL73" s="355">
        <v>0</v>
      </c>
      <c r="CM73" s="355">
        <v>0</v>
      </c>
      <c r="CN73" s="355">
        <v>0</v>
      </c>
      <c r="CO73" s="355">
        <v>0</v>
      </c>
      <c r="CP73" s="355">
        <v>0</v>
      </c>
    </row>
    <row r="74" spans="1:94" ht="19.5" x14ac:dyDescent="0.25">
      <c r="A74" s="30" t="s">
        <v>815</v>
      </c>
      <c r="B74" s="42" t="s">
        <v>65</v>
      </c>
      <c r="C74" s="43" t="s">
        <v>176</v>
      </c>
      <c r="D74" s="51">
        <v>0</v>
      </c>
      <c r="E74" s="48">
        <v>0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4618.9995571377503</v>
      </c>
      <c r="Q74" s="48">
        <v>10518.3368733925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1852.3034883918999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8">
        <v>0</v>
      </c>
      <c r="BF74" s="48">
        <v>0</v>
      </c>
      <c r="BG74" s="48">
        <v>0</v>
      </c>
      <c r="BH74" s="48">
        <v>0</v>
      </c>
      <c r="BI74" s="48">
        <v>0</v>
      </c>
      <c r="BJ74" s="48">
        <v>0</v>
      </c>
      <c r="BK74" s="48">
        <v>0</v>
      </c>
      <c r="BL74" s="48">
        <v>0</v>
      </c>
      <c r="BM74" s="48">
        <v>0</v>
      </c>
      <c r="BN74" s="48">
        <v>0</v>
      </c>
      <c r="BO74" s="48">
        <v>0</v>
      </c>
      <c r="BP74" s="48">
        <v>0</v>
      </c>
      <c r="BQ74" s="48">
        <v>203928.36008107799</v>
      </c>
      <c r="BR74" s="48">
        <v>0</v>
      </c>
      <c r="BS74" s="48">
        <v>0</v>
      </c>
      <c r="BT74" s="48">
        <v>0</v>
      </c>
      <c r="BU74" s="48">
        <v>0</v>
      </c>
      <c r="BV74" s="48">
        <v>0</v>
      </c>
      <c r="BW74" s="48">
        <v>0</v>
      </c>
      <c r="BX74" s="48">
        <v>0</v>
      </c>
      <c r="BY74" s="48">
        <v>0</v>
      </c>
      <c r="BZ74" s="48">
        <v>0</v>
      </c>
      <c r="CA74" s="55">
        <v>0</v>
      </c>
      <c r="CB74" s="83">
        <v>220918</v>
      </c>
      <c r="CC74" s="51">
        <v>100055</v>
      </c>
      <c r="CD74" s="48">
        <v>0</v>
      </c>
      <c r="CE74" s="48">
        <v>0</v>
      </c>
      <c r="CF74" s="48">
        <v>0</v>
      </c>
      <c r="CG74" s="48">
        <v>0</v>
      </c>
      <c r="CH74" s="82">
        <v>0</v>
      </c>
      <c r="CI74" s="93">
        <v>320973</v>
      </c>
      <c r="CK74" s="355">
        <v>0</v>
      </c>
      <c r="CL74" s="355">
        <v>0</v>
      </c>
      <c r="CM74" s="355">
        <v>0</v>
      </c>
      <c r="CN74" s="355">
        <v>0</v>
      </c>
      <c r="CO74" s="355">
        <v>0</v>
      </c>
      <c r="CP74" s="355">
        <v>0</v>
      </c>
    </row>
    <row r="75" spans="1:94" ht="19.5" x14ac:dyDescent="0.25">
      <c r="A75" s="30" t="s">
        <v>653</v>
      </c>
      <c r="B75" s="42" t="s">
        <v>66</v>
      </c>
      <c r="C75" s="43" t="s">
        <v>177</v>
      </c>
      <c r="D75" s="51">
        <v>0</v>
      </c>
      <c r="E75" s="48">
        <v>0</v>
      </c>
      <c r="F75" s="48">
        <v>0</v>
      </c>
      <c r="G75" s="48">
        <v>0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8">
        <v>0</v>
      </c>
      <c r="BF75" s="48">
        <v>0</v>
      </c>
      <c r="BG75" s="48">
        <v>0</v>
      </c>
      <c r="BH75" s="48">
        <v>0</v>
      </c>
      <c r="BI75" s="48">
        <v>0</v>
      </c>
      <c r="BJ75" s="48">
        <v>0</v>
      </c>
      <c r="BK75" s="48">
        <v>0</v>
      </c>
      <c r="BL75" s="48">
        <v>0</v>
      </c>
      <c r="BM75" s="48">
        <v>0</v>
      </c>
      <c r="BN75" s="48">
        <v>0</v>
      </c>
      <c r="BO75" s="48">
        <v>0</v>
      </c>
      <c r="BP75" s="48">
        <v>0</v>
      </c>
      <c r="BQ75" s="48">
        <v>0</v>
      </c>
      <c r="BR75" s="48">
        <v>0</v>
      </c>
      <c r="BS75" s="48">
        <v>0</v>
      </c>
      <c r="BT75" s="48">
        <v>0</v>
      </c>
      <c r="BU75" s="48">
        <v>0</v>
      </c>
      <c r="BV75" s="48">
        <v>0</v>
      </c>
      <c r="BW75" s="48">
        <v>0</v>
      </c>
      <c r="BX75" s="48">
        <v>0</v>
      </c>
      <c r="BY75" s="48">
        <v>0</v>
      </c>
      <c r="BZ75" s="48">
        <v>0</v>
      </c>
      <c r="CA75" s="55">
        <v>0</v>
      </c>
      <c r="CB75" s="83">
        <v>0</v>
      </c>
      <c r="CC75" s="51">
        <v>0</v>
      </c>
      <c r="CD75" s="48">
        <v>0</v>
      </c>
      <c r="CE75" s="48">
        <v>0</v>
      </c>
      <c r="CF75" s="48">
        <v>0</v>
      </c>
      <c r="CG75" s="48">
        <v>0</v>
      </c>
      <c r="CH75" s="82">
        <v>0</v>
      </c>
      <c r="CI75" s="93">
        <v>0</v>
      </c>
      <c r="CK75" s="355">
        <v>0</v>
      </c>
      <c r="CL75" s="355">
        <v>0</v>
      </c>
      <c r="CM75" s="355">
        <v>0</v>
      </c>
      <c r="CN75" s="355">
        <v>0</v>
      </c>
      <c r="CO75" s="355">
        <v>0</v>
      </c>
      <c r="CP75" s="355">
        <v>0</v>
      </c>
    </row>
    <row r="76" spans="1:94" ht="19.5" x14ac:dyDescent="0.25">
      <c r="A76" s="30" t="s">
        <v>816</v>
      </c>
      <c r="B76" s="42" t="s">
        <v>67</v>
      </c>
      <c r="C76" s="43" t="s">
        <v>178</v>
      </c>
      <c r="D76" s="51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8">
        <v>0</v>
      </c>
      <c r="BF76" s="48">
        <v>0</v>
      </c>
      <c r="BG76" s="48">
        <v>0</v>
      </c>
      <c r="BH76" s="48">
        <v>0</v>
      </c>
      <c r="BI76" s="48">
        <v>0</v>
      </c>
      <c r="BJ76" s="48">
        <v>0</v>
      </c>
      <c r="BK76" s="48">
        <v>0</v>
      </c>
      <c r="BL76" s="48">
        <v>0</v>
      </c>
      <c r="BM76" s="48">
        <v>0</v>
      </c>
      <c r="BN76" s="48">
        <v>0</v>
      </c>
      <c r="BO76" s="48">
        <v>0</v>
      </c>
      <c r="BP76" s="48">
        <v>0</v>
      </c>
      <c r="BQ76" s="48">
        <v>0</v>
      </c>
      <c r="BR76" s="48">
        <v>0</v>
      </c>
      <c r="BS76" s="48">
        <v>0</v>
      </c>
      <c r="BT76" s="48">
        <v>0</v>
      </c>
      <c r="BU76" s="48">
        <v>0</v>
      </c>
      <c r="BV76" s="48">
        <v>0</v>
      </c>
      <c r="BW76" s="48">
        <v>0</v>
      </c>
      <c r="BX76" s="48">
        <v>0</v>
      </c>
      <c r="BY76" s="48">
        <v>0</v>
      </c>
      <c r="BZ76" s="48">
        <v>0</v>
      </c>
      <c r="CA76" s="55">
        <v>0</v>
      </c>
      <c r="CB76" s="83">
        <v>0</v>
      </c>
      <c r="CC76" s="51">
        <v>0</v>
      </c>
      <c r="CD76" s="48">
        <v>0</v>
      </c>
      <c r="CE76" s="48">
        <v>0</v>
      </c>
      <c r="CF76" s="48">
        <v>0</v>
      </c>
      <c r="CG76" s="48">
        <v>0</v>
      </c>
      <c r="CH76" s="82">
        <v>0</v>
      </c>
      <c r="CI76" s="93">
        <v>0</v>
      </c>
      <c r="CK76" s="355">
        <v>0</v>
      </c>
      <c r="CL76" s="355">
        <v>0</v>
      </c>
      <c r="CM76" s="355">
        <v>0</v>
      </c>
      <c r="CN76" s="355">
        <v>0</v>
      </c>
      <c r="CO76" s="355">
        <v>0</v>
      </c>
      <c r="CP76" s="355">
        <v>0</v>
      </c>
    </row>
    <row r="77" spans="1:94" ht="19.5" x14ac:dyDescent="0.25">
      <c r="A77" s="30" t="s">
        <v>817</v>
      </c>
      <c r="B77" s="42" t="s">
        <v>68</v>
      </c>
      <c r="C77" s="43" t="s">
        <v>179</v>
      </c>
      <c r="D77" s="51">
        <v>118.55839683497901</v>
      </c>
      <c r="E77" s="48">
        <v>15.746037079645699</v>
      </c>
      <c r="F77" s="48">
        <v>317.69945401873298</v>
      </c>
      <c r="G77" s="48">
        <v>175.05888282664901</v>
      </c>
      <c r="H77" s="48">
        <v>359.38014040603099</v>
      </c>
      <c r="I77" s="48">
        <v>323.25687887037299</v>
      </c>
      <c r="J77" s="48">
        <v>50.943061140030103</v>
      </c>
      <c r="K77" s="48">
        <v>308.43707926600098</v>
      </c>
      <c r="L77" s="48">
        <v>68.541573170222406</v>
      </c>
      <c r="M77" s="48">
        <v>8.3361372774594802</v>
      </c>
      <c r="N77" s="48">
        <v>12.9673246538259</v>
      </c>
      <c r="O77" s="48">
        <v>1918.23781129095</v>
      </c>
      <c r="P77" s="48">
        <v>0</v>
      </c>
      <c r="Q77" s="48">
        <v>0</v>
      </c>
      <c r="R77" s="48">
        <v>307.510841790727</v>
      </c>
      <c r="S77" s="48">
        <v>37.975736486204298</v>
      </c>
      <c r="T77" s="48">
        <v>272.31381773034298</v>
      </c>
      <c r="U77" s="48">
        <v>654.84989501820598</v>
      </c>
      <c r="V77" s="48">
        <v>29.639599208744801</v>
      </c>
      <c r="W77" s="48">
        <v>4.6311873763663796</v>
      </c>
      <c r="X77" s="48">
        <v>213.03461931285301</v>
      </c>
      <c r="Y77" s="48">
        <v>34.270786585111203</v>
      </c>
      <c r="Z77" s="48">
        <v>0</v>
      </c>
      <c r="AA77" s="48">
        <v>12.9673246538259</v>
      </c>
      <c r="AB77" s="48">
        <v>162.091558172823</v>
      </c>
      <c r="AC77" s="48">
        <v>25.0084118323784</v>
      </c>
      <c r="AD77" s="48">
        <v>16.672274554918999</v>
      </c>
      <c r="AE77" s="48">
        <v>9.2623747527327502</v>
      </c>
      <c r="AF77" s="48">
        <v>0</v>
      </c>
      <c r="AG77" s="48">
        <v>4.6311873763663796</v>
      </c>
      <c r="AH77" s="48">
        <v>130.59948401353199</v>
      </c>
      <c r="AI77" s="48">
        <v>74.098998021862002</v>
      </c>
      <c r="AJ77" s="48">
        <v>0</v>
      </c>
      <c r="AK77" s="48">
        <v>3.7049499010931002</v>
      </c>
      <c r="AL77" s="48">
        <v>393.650926991142</v>
      </c>
      <c r="AM77" s="48">
        <v>75.025235497135299</v>
      </c>
      <c r="AN77" s="48">
        <v>1.8524749505465501</v>
      </c>
      <c r="AO77" s="48">
        <v>81.508897824048205</v>
      </c>
      <c r="AP77" s="48">
        <v>55.574248516396501</v>
      </c>
      <c r="AQ77" s="48">
        <v>0</v>
      </c>
      <c r="AR77" s="48">
        <v>1.8524749505465501</v>
      </c>
      <c r="AS77" s="48">
        <v>144.49304614263099</v>
      </c>
      <c r="AT77" s="48">
        <v>5.5574248516396496</v>
      </c>
      <c r="AU77" s="48">
        <v>9.2623747527327502</v>
      </c>
      <c r="AV77" s="48">
        <v>16.672274554918999</v>
      </c>
      <c r="AW77" s="48">
        <v>15.746037079645699</v>
      </c>
      <c r="AX77" s="48">
        <v>174.132645351376</v>
      </c>
      <c r="AY77" s="48">
        <v>190.804919906295</v>
      </c>
      <c r="AZ77" s="48">
        <v>22.229699406558598</v>
      </c>
      <c r="BA77" s="48">
        <v>50.943061140030103</v>
      </c>
      <c r="BB77" s="48">
        <v>27579.647063737</v>
      </c>
      <c r="BC77" s="48">
        <v>3134.3876163247601</v>
      </c>
      <c r="BD77" s="48">
        <v>144.49304614263099</v>
      </c>
      <c r="BE77" s="48">
        <v>2019.19769609574</v>
      </c>
      <c r="BF77" s="48">
        <v>276.01876763143599</v>
      </c>
      <c r="BG77" s="48">
        <v>419.58557629879402</v>
      </c>
      <c r="BH77" s="48">
        <v>1093.8864582977401</v>
      </c>
      <c r="BI77" s="48">
        <v>2501.7674207131199</v>
      </c>
      <c r="BJ77" s="48">
        <v>31487.442971914999</v>
      </c>
      <c r="BK77" s="48">
        <v>3817.0246356011698</v>
      </c>
      <c r="BL77" s="48">
        <v>74.098998021862002</v>
      </c>
      <c r="BM77" s="48">
        <v>247.30540589796499</v>
      </c>
      <c r="BN77" s="48">
        <v>15437.6000003797</v>
      </c>
      <c r="BO77" s="48">
        <v>4135.6503270951698</v>
      </c>
      <c r="BP77" s="48">
        <v>0</v>
      </c>
      <c r="BQ77" s="48">
        <v>0</v>
      </c>
      <c r="BR77" s="48">
        <v>0</v>
      </c>
      <c r="BS77" s="48">
        <v>9399.4578990732007</v>
      </c>
      <c r="BT77" s="48">
        <v>360882.49759092397</v>
      </c>
      <c r="BU77" s="48">
        <v>11705.7892125037</v>
      </c>
      <c r="BV77" s="48">
        <v>1971.0333473815299</v>
      </c>
      <c r="BW77" s="48">
        <v>2670.3426412128501</v>
      </c>
      <c r="BX77" s="48">
        <v>0</v>
      </c>
      <c r="BY77" s="48">
        <v>207.477194461214</v>
      </c>
      <c r="BZ77" s="48">
        <v>1788.5645647526901</v>
      </c>
      <c r="CA77" s="55">
        <v>0</v>
      </c>
      <c r="CB77" s="83">
        <v>487903</v>
      </c>
      <c r="CC77" s="51">
        <v>1418</v>
      </c>
      <c r="CD77" s="48">
        <v>0</v>
      </c>
      <c r="CE77" s="48">
        <v>0</v>
      </c>
      <c r="CF77" s="48">
        <v>355882</v>
      </c>
      <c r="CG77" s="48">
        <v>0</v>
      </c>
      <c r="CH77" s="82">
        <v>0</v>
      </c>
      <c r="CI77" s="93">
        <v>845203</v>
      </c>
      <c r="CK77" s="355">
        <v>0</v>
      </c>
      <c r="CL77" s="355">
        <v>0</v>
      </c>
      <c r="CM77" s="355">
        <v>0</v>
      </c>
      <c r="CN77" s="355">
        <v>0</v>
      </c>
      <c r="CO77" s="355">
        <v>0</v>
      </c>
      <c r="CP77" s="355">
        <v>0</v>
      </c>
    </row>
    <row r="78" spans="1:94" ht="19.5" x14ac:dyDescent="0.25">
      <c r="A78" s="30" t="s">
        <v>818</v>
      </c>
      <c r="B78" s="42" t="s">
        <v>69</v>
      </c>
      <c r="C78" s="43" t="s">
        <v>180</v>
      </c>
      <c r="D78" s="51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8">
        <v>0</v>
      </c>
      <c r="BJ78" s="48">
        <v>0</v>
      </c>
      <c r="BK78" s="48">
        <v>0</v>
      </c>
      <c r="BL78" s="48">
        <v>0</v>
      </c>
      <c r="BM78" s="48">
        <v>0</v>
      </c>
      <c r="BN78" s="48">
        <v>0</v>
      </c>
      <c r="BO78" s="48">
        <v>0</v>
      </c>
      <c r="BP78" s="48">
        <v>0</v>
      </c>
      <c r="BQ78" s="48">
        <v>0</v>
      </c>
      <c r="BR78" s="48">
        <v>0</v>
      </c>
      <c r="BS78" s="48">
        <v>0</v>
      </c>
      <c r="BT78" s="48">
        <v>0</v>
      </c>
      <c r="BU78" s="48">
        <v>0</v>
      </c>
      <c r="BV78" s="48">
        <v>0</v>
      </c>
      <c r="BW78" s="48">
        <v>0</v>
      </c>
      <c r="BX78" s="48">
        <v>0</v>
      </c>
      <c r="BY78" s="48">
        <v>0</v>
      </c>
      <c r="BZ78" s="48">
        <v>0</v>
      </c>
      <c r="CA78" s="55">
        <v>0</v>
      </c>
      <c r="CB78" s="83">
        <v>0</v>
      </c>
      <c r="CC78" s="51">
        <v>0</v>
      </c>
      <c r="CD78" s="48">
        <v>0</v>
      </c>
      <c r="CE78" s="48">
        <v>0</v>
      </c>
      <c r="CF78" s="48">
        <v>0</v>
      </c>
      <c r="CG78" s="48">
        <v>0</v>
      </c>
      <c r="CH78" s="82">
        <v>0</v>
      </c>
      <c r="CI78" s="93">
        <v>0</v>
      </c>
      <c r="CK78" s="355">
        <v>0</v>
      </c>
      <c r="CL78" s="355">
        <v>0</v>
      </c>
      <c r="CM78" s="355">
        <v>0</v>
      </c>
      <c r="CN78" s="355">
        <v>0</v>
      </c>
      <c r="CO78" s="355">
        <v>0</v>
      </c>
      <c r="CP78" s="355">
        <v>0</v>
      </c>
    </row>
    <row r="79" spans="1:94" ht="19.5" x14ac:dyDescent="0.25">
      <c r="A79" s="30" t="s">
        <v>819</v>
      </c>
      <c r="B79" s="42" t="s">
        <v>70</v>
      </c>
      <c r="C79" s="43" t="s">
        <v>181</v>
      </c>
      <c r="D79" s="51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8">
        <v>0</v>
      </c>
      <c r="BF79" s="48">
        <v>0</v>
      </c>
      <c r="BG79" s="48">
        <v>0</v>
      </c>
      <c r="BH79" s="48">
        <v>0</v>
      </c>
      <c r="BI79" s="48">
        <v>0</v>
      </c>
      <c r="BJ79" s="48">
        <v>0</v>
      </c>
      <c r="BK79" s="48">
        <v>0</v>
      </c>
      <c r="BL79" s="48">
        <v>0</v>
      </c>
      <c r="BM79" s="48">
        <v>0</v>
      </c>
      <c r="BN79" s="48">
        <v>0</v>
      </c>
      <c r="BO79" s="48">
        <v>0</v>
      </c>
      <c r="BP79" s="48">
        <v>0</v>
      </c>
      <c r="BQ79" s="48">
        <v>0</v>
      </c>
      <c r="BR79" s="48">
        <v>0</v>
      </c>
      <c r="BS79" s="48">
        <v>0</v>
      </c>
      <c r="BT79" s="48">
        <v>0</v>
      </c>
      <c r="BU79" s="48">
        <v>0</v>
      </c>
      <c r="BV79" s="48">
        <v>0</v>
      </c>
      <c r="BW79" s="48">
        <v>0</v>
      </c>
      <c r="BX79" s="48">
        <v>0</v>
      </c>
      <c r="BY79" s="48">
        <v>0</v>
      </c>
      <c r="BZ79" s="48">
        <v>0</v>
      </c>
      <c r="CA79" s="55">
        <v>0</v>
      </c>
      <c r="CB79" s="83">
        <v>0</v>
      </c>
      <c r="CC79" s="51">
        <v>0</v>
      </c>
      <c r="CD79" s="48">
        <v>0</v>
      </c>
      <c r="CE79" s="48">
        <v>0</v>
      </c>
      <c r="CF79" s="48">
        <v>0</v>
      </c>
      <c r="CG79" s="48">
        <v>0</v>
      </c>
      <c r="CH79" s="82">
        <v>0</v>
      </c>
      <c r="CI79" s="93">
        <v>0</v>
      </c>
      <c r="CK79" s="355">
        <v>0</v>
      </c>
      <c r="CL79" s="355">
        <v>0</v>
      </c>
      <c r="CM79" s="355">
        <v>0</v>
      </c>
      <c r="CN79" s="355">
        <v>0</v>
      </c>
      <c r="CO79" s="355">
        <v>0</v>
      </c>
      <c r="CP79" s="355">
        <v>0</v>
      </c>
    </row>
    <row r="80" spans="1:94" ht="19.5" x14ac:dyDescent="0.3">
      <c r="A80" s="28" t="s">
        <v>820</v>
      </c>
      <c r="B80" s="99" t="s">
        <v>71</v>
      </c>
      <c r="C80" s="43" t="s">
        <v>182</v>
      </c>
      <c r="D80" s="51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0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55">
        <v>0</v>
      </c>
      <c r="CB80" s="83">
        <v>0</v>
      </c>
      <c r="CC80" s="51">
        <v>0</v>
      </c>
      <c r="CD80" s="48">
        <v>0</v>
      </c>
      <c r="CE80" s="48">
        <v>0</v>
      </c>
      <c r="CF80" s="48">
        <v>0</v>
      </c>
      <c r="CG80" s="48">
        <v>0</v>
      </c>
      <c r="CH80" s="82">
        <v>0</v>
      </c>
      <c r="CI80" s="93">
        <v>0</v>
      </c>
      <c r="CK80" s="355">
        <v>0</v>
      </c>
      <c r="CL80" s="355">
        <v>0</v>
      </c>
      <c r="CM80" s="355">
        <v>0</v>
      </c>
      <c r="CN80" s="355">
        <v>0</v>
      </c>
      <c r="CO80" s="355">
        <v>0</v>
      </c>
      <c r="CP80" s="355">
        <v>0</v>
      </c>
    </row>
    <row r="81" spans="1:94" ht="19.5" x14ac:dyDescent="0.3">
      <c r="A81" s="28" t="s">
        <v>821</v>
      </c>
      <c r="B81" s="99" t="s">
        <v>72</v>
      </c>
      <c r="C81" s="43" t="s">
        <v>183</v>
      </c>
      <c r="D81" s="51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8">
        <v>0</v>
      </c>
      <c r="BF81" s="48">
        <v>0</v>
      </c>
      <c r="BG81" s="48">
        <v>0</v>
      </c>
      <c r="BH81" s="48">
        <v>0</v>
      </c>
      <c r="BI81" s="48">
        <v>0</v>
      </c>
      <c r="BJ81" s="48">
        <v>0</v>
      </c>
      <c r="BK81" s="48">
        <v>0</v>
      </c>
      <c r="BL81" s="48">
        <v>0</v>
      </c>
      <c r="BM81" s="48">
        <v>0</v>
      </c>
      <c r="BN81" s="48">
        <v>0</v>
      </c>
      <c r="BO81" s="48">
        <v>0</v>
      </c>
      <c r="BP81" s="48">
        <v>0</v>
      </c>
      <c r="BQ81" s="48">
        <v>0</v>
      </c>
      <c r="BR81" s="48">
        <v>0</v>
      </c>
      <c r="BS81" s="48">
        <v>0</v>
      </c>
      <c r="BT81" s="48">
        <v>0</v>
      </c>
      <c r="BU81" s="48">
        <v>0</v>
      </c>
      <c r="BV81" s="48">
        <v>0</v>
      </c>
      <c r="BW81" s="48">
        <v>0</v>
      </c>
      <c r="BX81" s="48">
        <v>0</v>
      </c>
      <c r="BY81" s="48">
        <v>0</v>
      </c>
      <c r="BZ81" s="48">
        <v>0</v>
      </c>
      <c r="CA81" s="55">
        <v>0</v>
      </c>
      <c r="CB81" s="83">
        <v>0</v>
      </c>
      <c r="CC81" s="51">
        <v>0</v>
      </c>
      <c r="CD81" s="48">
        <v>0</v>
      </c>
      <c r="CE81" s="48">
        <v>0</v>
      </c>
      <c r="CF81" s="48">
        <v>0</v>
      </c>
      <c r="CG81" s="48">
        <v>0</v>
      </c>
      <c r="CH81" s="82">
        <v>0</v>
      </c>
      <c r="CI81" s="93">
        <v>0</v>
      </c>
      <c r="CK81" s="355">
        <v>0</v>
      </c>
      <c r="CL81" s="355">
        <v>0</v>
      </c>
      <c r="CM81" s="355">
        <v>0</v>
      </c>
      <c r="CN81" s="355">
        <v>0</v>
      </c>
      <c r="CO81" s="355">
        <v>0</v>
      </c>
      <c r="CP81" s="355">
        <v>0</v>
      </c>
    </row>
    <row r="82" spans="1:94" ht="19.5" x14ac:dyDescent="0.3">
      <c r="A82" s="28" t="s">
        <v>822</v>
      </c>
      <c r="B82" s="99" t="s">
        <v>73</v>
      </c>
      <c r="C82" s="43" t="s">
        <v>184</v>
      </c>
      <c r="D82" s="51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0</v>
      </c>
      <c r="BR82" s="48">
        <v>0</v>
      </c>
      <c r="BS82" s="48">
        <v>0</v>
      </c>
      <c r="BT82" s="48">
        <v>0</v>
      </c>
      <c r="BU82" s="48">
        <v>0</v>
      </c>
      <c r="BV82" s="48">
        <v>0</v>
      </c>
      <c r="BW82" s="48">
        <v>0</v>
      </c>
      <c r="BX82" s="48">
        <v>0</v>
      </c>
      <c r="BY82" s="48">
        <v>0</v>
      </c>
      <c r="BZ82" s="48">
        <v>0</v>
      </c>
      <c r="CA82" s="55">
        <v>0</v>
      </c>
      <c r="CB82" s="83">
        <v>0</v>
      </c>
      <c r="CC82" s="51">
        <v>0</v>
      </c>
      <c r="CD82" s="48">
        <v>0</v>
      </c>
      <c r="CE82" s="48">
        <v>0</v>
      </c>
      <c r="CF82" s="48">
        <v>0</v>
      </c>
      <c r="CG82" s="48">
        <v>0</v>
      </c>
      <c r="CH82" s="82">
        <v>0</v>
      </c>
      <c r="CI82" s="93">
        <v>0</v>
      </c>
      <c r="CK82" s="355">
        <v>0</v>
      </c>
      <c r="CL82" s="355">
        <v>0</v>
      </c>
      <c r="CM82" s="355">
        <v>0</v>
      </c>
      <c r="CN82" s="355">
        <v>0</v>
      </c>
      <c r="CO82" s="355">
        <v>0</v>
      </c>
      <c r="CP82" s="355">
        <v>0</v>
      </c>
    </row>
    <row r="83" spans="1:94" ht="19.5" x14ac:dyDescent="0.3">
      <c r="A83" s="28" t="s">
        <v>823</v>
      </c>
      <c r="B83" s="100" t="s">
        <v>74</v>
      </c>
      <c r="C83" s="43" t="s">
        <v>185</v>
      </c>
      <c r="D83" s="51">
        <v>0</v>
      </c>
      <c r="E83" s="48">
        <v>0</v>
      </c>
      <c r="F83" s="48">
        <v>0</v>
      </c>
      <c r="G83" s="48">
        <v>0</v>
      </c>
      <c r="H83" s="48">
        <v>0</v>
      </c>
      <c r="I83" s="48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32.476557163261504</v>
      </c>
      <c r="V83" s="48">
        <v>1.85580326647209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8">
        <v>0</v>
      </c>
      <c r="BF83" s="48">
        <v>0</v>
      </c>
      <c r="BG83" s="48">
        <v>0</v>
      </c>
      <c r="BH83" s="48">
        <v>0</v>
      </c>
      <c r="BI83" s="48">
        <v>171.66180214866799</v>
      </c>
      <c r="BJ83" s="48">
        <v>173.51760541514</v>
      </c>
      <c r="BK83" s="48">
        <v>443.536980686829</v>
      </c>
      <c r="BL83" s="48">
        <v>0</v>
      </c>
      <c r="BM83" s="48">
        <v>169.80599888219601</v>
      </c>
      <c r="BN83" s="48">
        <v>447.24858721977301</v>
      </c>
      <c r="BO83" s="48">
        <v>4112.4600385021404</v>
      </c>
      <c r="BP83" s="48">
        <v>0</v>
      </c>
      <c r="BQ83" s="48">
        <v>0</v>
      </c>
      <c r="BR83" s="48">
        <v>0</v>
      </c>
      <c r="BS83" s="48">
        <v>0</v>
      </c>
      <c r="BT83" s="48">
        <v>4761.0632801341399</v>
      </c>
      <c r="BU83" s="48">
        <v>0</v>
      </c>
      <c r="BV83" s="48">
        <v>730.25858535676605</v>
      </c>
      <c r="BW83" s="48">
        <v>0</v>
      </c>
      <c r="BX83" s="48">
        <v>0</v>
      </c>
      <c r="BY83" s="48">
        <v>0</v>
      </c>
      <c r="BZ83" s="48">
        <v>3898.11476122462</v>
      </c>
      <c r="CA83" s="55">
        <v>0</v>
      </c>
      <c r="CB83" s="83">
        <v>14942</v>
      </c>
      <c r="CC83" s="51">
        <v>53562</v>
      </c>
      <c r="CD83" s="48">
        <v>0</v>
      </c>
      <c r="CE83" s="48">
        <v>0</v>
      </c>
      <c r="CF83" s="48">
        <v>0</v>
      </c>
      <c r="CG83" s="48">
        <v>0</v>
      </c>
      <c r="CH83" s="82">
        <v>0</v>
      </c>
      <c r="CI83" s="93">
        <v>68504</v>
      </c>
      <c r="CK83" s="355">
        <v>0</v>
      </c>
      <c r="CL83" s="355">
        <v>0</v>
      </c>
      <c r="CM83" s="355">
        <v>0</v>
      </c>
      <c r="CN83" s="355">
        <v>0</v>
      </c>
      <c r="CO83" s="355">
        <v>0</v>
      </c>
      <c r="CP83" s="355">
        <v>0</v>
      </c>
    </row>
    <row r="84" spans="1:94" ht="19.5" x14ac:dyDescent="0.3">
      <c r="A84" s="28" t="s">
        <v>824</v>
      </c>
      <c r="B84" s="100" t="s">
        <v>75</v>
      </c>
      <c r="C84" s="43" t="s">
        <v>186</v>
      </c>
      <c r="D84" s="51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0</v>
      </c>
      <c r="BK84" s="48">
        <v>0</v>
      </c>
      <c r="BL84" s="48">
        <v>0</v>
      </c>
      <c r="BM84" s="48">
        <v>0</v>
      </c>
      <c r="BN84" s="48">
        <v>0</v>
      </c>
      <c r="BO84" s="48">
        <v>0</v>
      </c>
      <c r="BP84" s="48">
        <v>0</v>
      </c>
      <c r="BQ84" s="48">
        <v>0</v>
      </c>
      <c r="BR84" s="48">
        <v>0</v>
      </c>
      <c r="BS84" s="48">
        <v>0</v>
      </c>
      <c r="BT84" s="48">
        <v>0</v>
      </c>
      <c r="BU84" s="48">
        <v>0</v>
      </c>
      <c r="BV84" s="48">
        <v>0</v>
      </c>
      <c r="BW84" s="48">
        <v>0</v>
      </c>
      <c r="BX84" s="48">
        <v>0</v>
      </c>
      <c r="BY84" s="48">
        <v>0</v>
      </c>
      <c r="BZ84" s="48">
        <v>0</v>
      </c>
      <c r="CA84" s="55">
        <v>0</v>
      </c>
      <c r="CB84" s="83">
        <v>0</v>
      </c>
      <c r="CC84" s="51">
        <v>0</v>
      </c>
      <c r="CD84" s="48">
        <v>0</v>
      </c>
      <c r="CE84" s="48">
        <v>0</v>
      </c>
      <c r="CF84" s="48">
        <v>0</v>
      </c>
      <c r="CG84" s="48">
        <v>0</v>
      </c>
      <c r="CH84" s="82">
        <v>0</v>
      </c>
      <c r="CI84" s="93">
        <v>0</v>
      </c>
      <c r="CK84" s="355">
        <v>0</v>
      </c>
      <c r="CL84" s="355">
        <v>0</v>
      </c>
      <c r="CM84" s="355">
        <v>0</v>
      </c>
      <c r="CN84" s="355">
        <v>0</v>
      </c>
      <c r="CO84" s="355">
        <v>0</v>
      </c>
      <c r="CP84" s="355">
        <v>0</v>
      </c>
    </row>
    <row r="85" spans="1:94" ht="19.5" x14ac:dyDescent="0.3">
      <c r="A85" s="28" t="s">
        <v>825</v>
      </c>
      <c r="B85" s="101" t="s">
        <v>720</v>
      </c>
      <c r="C85" s="46" t="s">
        <v>710</v>
      </c>
      <c r="D85" s="78">
        <v>0</v>
      </c>
      <c r="E85" s="75">
        <v>0</v>
      </c>
      <c r="F85" s="75">
        <v>0</v>
      </c>
      <c r="G85" s="75">
        <v>0</v>
      </c>
      <c r="H85" s="75">
        <v>0</v>
      </c>
      <c r="I85" s="75">
        <v>0</v>
      </c>
      <c r="J85" s="75">
        <v>0</v>
      </c>
      <c r="K85" s="75">
        <v>0</v>
      </c>
      <c r="L85" s="75">
        <v>0</v>
      </c>
      <c r="M85" s="75">
        <v>0</v>
      </c>
      <c r="N85" s="75">
        <v>0</v>
      </c>
      <c r="O85" s="75">
        <v>0</v>
      </c>
      <c r="P85" s="75">
        <v>0</v>
      </c>
      <c r="Q85" s="75">
        <v>0</v>
      </c>
      <c r="R85" s="75">
        <v>0</v>
      </c>
      <c r="S85" s="75">
        <v>0</v>
      </c>
      <c r="T85" s="75">
        <v>0</v>
      </c>
      <c r="U85" s="75">
        <v>0</v>
      </c>
      <c r="V85" s="75">
        <v>0</v>
      </c>
      <c r="W85" s="75">
        <v>0</v>
      </c>
      <c r="X85" s="75">
        <v>0</v>
      </c>
      <c r="Y85" s="75">
        <v>0</v>
      </c>
      <c r="Z85" s="75">
        <v>0</v>
      </c>
      <c r="AA85" s="75">
        <v>0</v>
      </c>
      <c r="AB85" s="75">
        <v>0</v>
      </c>
      <c r="AC85" s="75">
        <v>0</v>
      </c>
      <c r="AD85" s="75">
        <v>0</v>
      </c>
      <c r="AE85" s="75">
        <v>0</v>
      </c>
      <c r="AF85" s="75">
        <v>0</v>
      </c>
      <c r="AG85" s="75">
        <v>0</v>
      </c>
      <c r="AH85" s="75">
        <v>0</v>
      </c>
      <c r="AI85" s="75">
        <v>0</v>
      </c>
      <c r="AJ85" s="75">
        <v>0</v>
      </c>
      <c r="AK85" s="75">
        <v>0</v>
      </c>
      <c r="AL85" s="75">
        <v>0</v>
      </c>
      <c r="AM85" s="75">
        <v>0</v>
      </c>
      <c r="AN85" s="75">
        <v>0</v>
      </c>
      <c r="AO85" s="75">
        <v>0</v>
      </c>
      <c r="AP85" s="75">
        <v>0</v>
      </c>
      <c r="AQ85" s="75">
        <v>0</v>
      </c>
      <c r="AR85" s="75">
        <v>0</v>
      </c>
      <c r="AS85" s="75">
        <v>0</v>
      </c>
      <c r="AT85" s="75">
        <v>0</v>
      </c>
      <c r="AU85" s="75">
        <v>0</v>
      </c>
      <c r="AV85" s="75">
        <v>0</v>
      </c>
      <c r="AW85" s="75">
        <v>0</v>
      </c>
      <c r="AX85" s="75">
        <v>0</v>
      </c>
      <c r="AY85" s="75">
        <v>0</v>
      </c>
      <c r="AZ85" s="75">
        <v>0</v>
      </c>
      <c r="BA85" s="75">
        <v>0</v>
      </c>
      <c r="BB85" s="75">
        <v>0</v>
      </c>
      <c r="BC85" s="75">
        <v>0</v>
      </c>
      <c r="BD85" s="75">
        <v>0</v>
      </c>
      <c r="BE85" s="75">
        <v>0</v>
      </c>
      <c r="BF85" s="75">
        <v>0</v>
      </c>
      <c r="BG85" s="75">
        <v>0</v>
      </c>
      <c r="BH85" s="75">
        <v>0</v>
      </c>
      <c r="BI85" s="75">
        <v>0</v>
      </c>
      <c r="BJ85" s="75">
        <v>0</v>
      </c>
      <c r="BK85" s="75">
        <v>0</v>
      </c>
      <c r="BL85" s="75">
        <v>0</v>
      </c>
      <c r="BM85" s="75">
        <v>0</v>
      </c>
      <c r="BN85" s="75">
        <v>0</v>
      </c>
      <c r="BO85" s="75">
        <v>0</v>
      </c>
      <c r="BP85" s="75">
        <v>0</v>
      </c>
      <c r="BQ85" s="75">
        <v>0</v>
      </c>
      <c r="BR85" s="75">
        <v>0</v>
      </c>
      <c r="BS85" s="75">
        <v>0</v>
      </c>
      <c r="BT85" s="75">
        <v>0</v>
      </c>
      <c r="BU85" s="75">
        <v>0</v>
      </c>
      <c r="BV85" s="75">
        <v>0</v>
      </c>
      <c r="BW85" s="75">
        <v>0</v>
      </c>
      <c r="BX85" s="75">
        <v>0</v>
      </c>
      <c r="BY85" s="75">
        <v>0</v>
      </c>
      <c r="BZ85" s="75">
        <v>0</v>
      </c>
      <c r="CA85" s="77">
        <v>0</v>
      </c>
      <c r="CB85" s="84">
        <v>0</v>
      </c>
      <c r="CC85" s="78">
        <v>1477807</v>
      </c>
      <c r="CD85" s="75">
        <v>0</v>
      </c>
      <c r="CE85" s="75">
        <v>0</v>
      </c>
      <c r="CF85" s="75">
        <v>0</v>
      </c>
      <c r="CG85" s="75">
        <v>0</v>
      </c>
      <c r="CH85" s="98">
        <v>0</v>
      </c>
      <c r="CI85" s="94">
        <v>1477807</v>
      </c>
      <c r="CK85" s="355">
        <v>0</v>
      </c>
      <c r="CL85" s="355">
        <v>0</v>
      </c>
      <c r="CM85" s="355">
        <v>0</v>
      </c>
      <c r="CN85" s="355">
        <v>0</v>
      </c>
      <c r="CO85" s="355">
        <v>0</v>
      </c>
      <c r="CP85" s="355">
        <v>0</v>
      </c>
    </row>
    <row r="86" spans="1:94" x14ac:dyDescent="0.25">
      <c r="A86" s="47"/>
      <c r="B86" s="103"/>
      <c r="C86" s="102" t="s">
        <v>923</v>
      </c>
      <c r="D86" s="64">
        <f>+SUM(D9:D85)</f>
        <v>40911.377006245246</v>
      </c>
      <c r="E86" s="64">
        <f t="shared" ref="E86:BP86" si="0">+SUM(E9:E85)</f>
        <v>17994.02148596074</v>
      </c>
      <c r="F86" s="64">
        <f t="shared" si="0"/>
        <v>18109.441952796926</v>
      </c>
      <c r="G86" s="64">
        <f t="shared" si="0"/>
        <v>8582.2408737267724</v>
      </c>
      <c r="H86" s="64">
        <f t="shared" si="0"/>
        <v>482536.12093374762</v>
      </c>
      <c r="I86" s="64">
        <f t="shared" si="0"/>
        <v>33959.654944140821</v>
      </c>
      <c r="J86" s="64">
        <f t="shared" si="0"/>
        <v>32304.867875536554</v>
      </c>
      <c r="K86" s="64">
        <f t="shared" si="0"/>
        <v>182445.71666080377</v>
      </c>
      <c r="L86" s="64">
        <f t="shared" si="0"/>
        <v>1851.4358644067097</v>
      </c>
      <c r="M86" s="64">
        <f t="shared" si="0"/>
        <v>37572.370218033022</v>
      </c>
      <c r="N86" s="64">
        <f t="shared" si="0"/>
        <v>19545.820196331329</v>
      </c>
      <c r="O86" s="64">
        <f t="shared" si="0"/>
        <v>775169.36766897421</v>
      </c>
      <c r="P86" s="64">
        <f t="shared" si="0"/>
        <v>65367.309520940616</v>
      </c>
      <c r="Q86" s="64">
        <f t="shared" si="0"/>
        <v>32873.664451450393</v>
      </c>
      <c r="R86" s="64">
        <f t="shared" si="0"/>
        <v>57759.466441296972</v>
      </c>
      <c r="S86" s="64">
        <f t="shared" si="0"/>
        <v>4452.8649194661248</v>
      </c>
      <c r="T86" s="64">
        <f t="shared" si="0"/>
        <v>191834.93134413415</v>
      </c>
      <c r="U86" s="64">
        <f t="shared" si="0"/>
        <v>108344.73424668865</v>
      </c>
      <c r="V86" s="64">
        <f t="shared" si="0"/>
        <v>13351.84196673943</v>
      </c>
      <c r="W86" s="64">
        <f t="shared" si="0"/>
        <v>146678.5926289128</v>
      </c>
      <c r="X86" s="64">
        <f t="shared" si="0"/>
        <v>24168.677145013102</v>
      </c>
      <c r="Y86" s="64">
        <f t="shared" si="0"/>
        <v>13805.404342163476</v>
      </c>
      <c r="Z86" s="64">
        <f t="shared" si="0"/>
        <v>341975.62071626203</v>
      </c>
      <c r="AA86" s="64">
        <f t="shared" si="0"/>
        <v>1485.4256885844895</v>
      </c>
      <c r="AB86" s="64">
        <f t="shared" si="0"/>
        <v>32032.606541674686</v>
      </c>
      <c r="AC86" s="64">
        <f t="shared" si="0"/>
        <v>33441.160324284174</v>
      </c>
      <c r="AD86" s="64">
        <f t="shared" si="0"/>
        <v>14611.014537505682</v>
      </c>
      <c r="AE86" s="64">
        <f t="shared" si="0"/>
        <v>1007848.3196065255</v>
      </c>
      <c r="AF86" s="64">
        <f t="shared" si="0"/>
        <v>101711.22707054275</v>
      </c>
      <c r="AG86" s="64">
        <f t="shared" si="0"/>
        <v>983.09258905834383</v>
      </c>
      <c r="AH86" s="64">
        <f t="shared" si="0"/>
        <v>169222.54609874502</v>
      </c>
      <c r="AI86" s="64">
        <f t="shared" si="0"/>
        <v>68051.907180843278</v>
      </c>
      <c r="AJ86" s="64">
        <f t="shared" si="0"/>
        <v>0</v>
      </c>
      <c r="AK86" s="64">
        <f t="shared" si="0"/>
        <v>125613.02850466303</v>
      </c>
      <c r="AL86" s="64">
        <f t="shared" si="0"/>
        <v>168625.69461159158</v>
      </c>
      <c r="AM86" s="64">
        <f t="shared" si="0"/>
        <v>35314.977847472117</v>
      </c>
      <c r="AN86" s="64">
        <f t="shared" si="0"/>
        <v>69244.217200453073</v>
      </c>
      <c r="AO86" s="64">
        <f t="shared" si="0"/>
        <v>454919.10918345</v>
      </c>
      <c r="AP86" s="64">
        <f t="shared" si="0"/>
        <v>73474.27417503504</v>
      </c>
      <c r="AQ86" s="64">
        <f t="shared" si="0"/>
        <v>2846095.8722364074</v>
      </c>
      <c r="AR86" s="64">
        <f t="shared" si="0"/>
        <v>213487.11037716447</v>
      </c>
      <c r="AS86" s="64">
        <f t="shared" si="0"/>
        <v>347205.02057149634</v>
      </c>
      <c r="AT86" s="64">
        <f t="shared" si="0"/>
        <v>140069.60669014644</v>
      </c>
      <c r="AU86" s="64">
        <f t="shared" si="0"/>
        <v>58841.963736206621</v>
      </c>
      <c r="AV86" s="64">
        <f t="shared" si="0"/>
        <v>545465.26339455228</v>
      </c>
      <c r="AW86" s="64">
        <f t="shared" si="0"/>
        <v>54672.692104938818</v>
      </c>
      <c r="AX86" s="64">
        <f t="shared" si="0"/>
        <v>88266.180328589864</v>
      </c>
      <c r="AY86" s="64">
        <f t="shared" si="0"/>
        <v>298970.35947716894</v>
      </c>
      <c r="AZ86" s="64">
        <f t="shared" si="0"/>
        <v>252670.58131550986</v>
      </c>
      <c r="BA86" s="64">
        <f t="shared" si="0"/>
        <v>60460.976251493885</v>
      </c>
      <c r="BB86" s="64">
        <f t="shared" si="0"/>
        <v>292704.683603824</v>
      </c>
      <c r="BC86" s="64">
        <f t="shared" si="0"/>
        <v>50330.510317470333</v>
      </c>
      <c r="BD86" s="64">
        <f t="shared" si="0"/>
        <v>283632.95746910881</v>
      </c>
      <c r="BE86" s="64">
        <f t="shared" si="0"/>
        <v>103890.74007452586</v>
      </c>
      <c r="BF86" s="64">
        <f t="shared" si="0"/>
        <v>55427.347792681488</v>
      </c>
      <c r="BG86" s="64">
        <f t="shared" si="0"/>
        <v>412929.29027386935</v>
      </c>
      <c r="BH86" s="64">
        <f t="shared" si="0"/>
        <v>5002.0249157730659</v>
      </c>
      <c r="BI86" s="64">
        <f t="shared" si="0"/>
        <v>750655.82697245153</v>
      </c>
      <c r="BJ86" s="64">
        <f t="shared" si="0"/>
        <v>595761.74069876166</v>
      </c>
      <c r="BK86" s="64">
        <f t="shared" si="0"/>
        <v>2607166.2899831352</v>
      </c>
      <c r="BL86" s="64">
        <f t="shared" si="0"/>
        <v>378.20021725848483</v>
      </c>
      <c r="BM86" s="64">
        <f t="shared" si="0"/>
        <v>7943.8149794686697</v>
      </c>
      <c r="BN86" s="64">
        <f t="shared" si="0"/>
        <v>295089.25167806027</v>
      </c>
      <c r="BO86" s="64">
        <f t="shared" si="0"/>
        <v>152604.68751017624</v>
      </c>
      <c r="BP86" s="64">
        <f t="shared" si="0"/>
        <v>176335.41070339602</v>
      </c>
      <c r="BQ86" s="64">
        <f t="shared" ref="BQ86:CH86" si="1">+SUM(BQ9:BQ85)</f>
        <v>203928.36008107799</v>
      </c>
      <c r="BR86" s="64">
        <f t="shared" si="1"/>
        <v>154.76836318217968</v>
      </c>
      <c r="BS86" s="64">
        <f t="shared" si="1"/>
        <v>9815.9182906026945</v>
      </c>
      <c r="BT86" s="64">
        <f t="shared" si="1"/>
        <v>507674.93523249903</v>
      </c>
      <c r="BU86" s="64">
        <f t="shared" si="1"/>
        <v>180255.16925742489</v>
      </c>
      <c r="BV86" s="64">
        <f t="shared" si="1"/>
        <v>7053.8728279370762</v>
      </c>
      <c r="BW86" s="64">
        <f t="shared" si="1"/>
        <v>4634.0775270655722</v>
      </c>
      <c r="BX86" s="64">
        <f t="shared" si="1"/>
        <v>184701.36826472828</v>
      </c>
      <c r="BY86" s="64">
        <f t="shared" si="1"/>
        <v>507132.18392219482</v>
      </c>
      <c r="BZ86" s="64">
        <f t="shared" si="1"/>
        <v>16051.797995460212</v>
      </c>
      <c r="CA86" s="65">
        <f t="shared" si="1"/>
        <v>0</v>
      </c>
      <c r="CB86" s="91">
        <f t="shared" si="1"/>
        <v>17325635</v>
      </c>
      <c r="CC86" s="86">
        <f t="shared" si="1"/>
        <v>8872676</v>
      </c>
      <c r="CD86" s="64">
        <f t="shared" si="1"/>
        <v>0</v>
      </c>
      <c r="CE86" s="64">
        <f t="shared" si="1"/>
        <v>0</v>
      </c>
      <c r="CF86" s="64">
        <f t="shared" si="1"/>
        <v>6911652</v>
      </c>
      <c r="CG86" s="64">
        <f t="shared" si="1"/>
        <v>249536</v>
      </c>
      <c r="CH86" s="87">
        <f t="shared" si="1"/>
        <v>0</v>
      </c>
      <c r="CI86" s="95">
        <f>+SUM(CI9:CI85)</f>
        <v>33359499</v>
      </c>
      <c r="CK86" s="85"/>
      <c r="CL86" s="85"/>
      <c r="CM86" s="85"/>
      <c r="CN86" s="85"/>
      <c r="CO86" s="85"/>
      <c r="CP86" s="85"/>
    </row>
    <row r="87" spans="1:94" x14ac:dyDescent="0.25"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</row>
    <row r="88" spans="1:94" ht="20.25" x14ac:dyDescent="0.25">
      <c r="B88" s="9" t="s">
        <v>912</v>
      </c>
      <c r="D88" s="89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  <c r="BK88" s="73"/>
      <c r="BL88" s="73"/>
      <c r="BM88" s="73"/>
      <c r="BN88" s="73"/>
      <c r="BO88" s="73"/>
      <c r="BP88" s="73"/>
      <c r="BQ88" s="73"/>
      <c r="BR88" s="73"/>
      <c r="BS88" s="73"/>
      <c r="BT88" s="73"/>
      <c r="BU88" s="73"/>
      <c r="BV88" s="73"/>
      <c r="BW88" s="73"/>
      <c r="BX88" s="73"/>
      <c r="BY88" s="73"/>
      <c r="BZ88" s="73"/>
      <c r="CA88" s="73"/>
    </row>
    <row r="89" spans="1:94" ht="0" hidden="1" customHeight="1" x14ac:dyDescent="0.25">
      <c r="A89" s="357"/>
      <c r="B89" s="358"/>
      <c r="C89" s="357">
        <v>0</v>
      </c>
      <c r="D89" s="358">
        <v>0</v>
      </c>
      <c r="E89" s="358">
        <v>0</v>
      </c>
      <c r="F89" s="358">
        <v>0</v>
      </c>
      <c r="G89" s="358">
        <v>0</v>
      </c>
      <c r="H89" s="358">
        <v>0</v>
      </c>
      <c r="I89" s="358">
        <v>0</v>
      </c>
      <c r="J89" s="358">
        <v>0</v>
      </c>
      <c r="K89" s="358">
        <v>0</v>
      </c>
      <c r="L89" s="358">
        <v>0</v>
      </c>
      <c r="M89" s="358">
        <v>0</v>
      </c>
      <c r="N89" s="358">
        <v>0</v>
      </c>
      <c r="O89" s="358">
        <v>0</v>
      </c>
      <c r="P89" s="358">
        <v>0</v>
      </c>
      <c r="Q89" s="358">
        <v>0</v>
      </c>
      <c r="R89" s="358">
        <v>0</v>
      </c>
      <c r="S89" s="358">
        <v>0</v>
      </c>
      <c r="T89" s="358">
        <v>0</v>
      </c>
      <c r="U89" s="358">
        <v>0</v>
      </c>
      <c r="V89" s="358">
        <v>0</v>
      </c>
      <c r="W89" s="358">
        <v>0</v>
      </c>
      <c r="X89" s="358">
        <v>0</v>
      </c>
      <c r="Y89" s="358">
        <v>0</v>
      </c>
      <c r="Z89" s="358">
        <v>0</v>
      </c>
      <c r="AA89" s="358">
        <v>0</v>
      </c>
      <c r="AB89" s="358">
        <v>0</v>
      </c>
      <c r="AC89" s="358">
        <v>0</v>
      </c>
      <c r="AD89" s="358">
        <v>0</v>
      </c>
      <c r="AE89" s="358">
        <v>0</v>
      </c>
      <c r="AF89" s="358">
        <v>0</v>
      </c>
      <c r="AG89" s="358">
        <v>0</v>
      </c>
      <c r="AH89" s="358">
        <v>0</v>
      </c>
      <c r="AI89" s="358">
        <v>0</v>
      </c>
      <c r="AJ89" s="358">
        <v>0</v>
      </c>
      <c r="AK89" s="358">
        <v>0</v>
      </c>
      <c r="AL89" s="358">
        <v>0</v>
      </c>
      <c r="AM89" s="358">
        <v>0</v>
      </c>
      <c r="AN89" s="358">
        <v>0</v>
      </c>
      <c r="AO89" s="358">
        <v>0</v>
      </c>
      <c r="AP89" s="358">
        <v>0</v>
      </c>
      <c r="AQ89" s="358">
        <v>0</v>
      </c>
      <c r="AR89" s="358">
        <v>0</v>
      </c>
      <c r="AS89" s="358">
        <v>0</v>
      </c>
      <c r="AT89" s="358">
        <v>0</v>
      </c>
      <c r="AU89" s="358">
        <v>0</v>
      </c>
      <c r="AV89" s="358">
        <v>0</v>
      </c>
      <c r="AW89" s="358">
        <v>0</v>
      </c>
      <c r="AX89" s="358">
        <v>0</v>
      </c>
      <c r="AY89" s="358">
        <v>0</v>
      </c>
      <c r="AZ89" s="358">
        <v>0</v>
      </c>
      <c r="BA89" s="358">
        <v>0</v>
      </c>
      <c r="BB89" s="358">
        <v>0</v>
      </c>
      <c r="BC89" s="358">
        <v>0</v>
      </c>
      <c r="BD89" s="358">
        <v>0</v>
      </c>
      <c r="BE89" s="358">
        <v>0</v>
      </c>
      <c r="BF89" s="358">
        <v>0</v>
      </c>
      <c r="BG89" s="358">
        <v>0</v>
      </c>
      <c r="BH89" s="358">
        <v>0</v>
      </c>
      <c r="BI89" s="358">
        <v>0</v>
      </c>
      <c r="BJ89" s="358">
        <v>0</v>
      </c>
      <c r="BK89" s="358">
        <v>0</v>
      </c>
      <c r="BL89" s="358">
        <v>0</v>
      </c>
      <c r="BM89" s="358">
        <v>0</v>
      </c>
      <c r="BN89" s="358">
        <v>0</v>
      </c>
      <c r="BO89" s="358">
        <v>0</v>
      </c>
      <c r="BP89" s="358">
        <v>0</v>
      </c>
      <c r="BQ89" s="358">
        <v>0</v>
      </c>
      <c r="BR89" s="358">
        <v>0</v>
      </c>
      <c r="BS89" s="358">
        <v>0</v>
      </c>
      <c r="BT89" s="358">
        <v>0</v>
      </c>
      <c r="BU89" s="358">
        <v>0</v>
      </c>
      <c r="BV89" s="358">
        <v>0</v>
      </c>
      <c r="BW89" s="358">
        <v>0</v>
      </c>
      <c r="BX89" s="358">
        <v>0</v>
      </c>
      <c r="BY89" s="358">
        <v>0</v>
      </c>
      <c r="BZ89" s="358">
        <v>0</v>
      </c>
      <c r="CA89" s="358">
        <v>0</v>
      </c>
      <c r="CB89" s="359">
        <v>0</v>
      </c>
      <c r="CC89" s="357">
        <v>0</v>
      </c>
      <c r="CD89" s="357">
        <v>0</v>
      </c>
      <c r="CE89" s="357">
        <v>0</v>
      </c>
      <c r="CF89" s="357">
        <v>0</v>
      </c>
      <c r="CG89" s="357">
        <v>0</v>
      </c>
      <c r="CH89" s="357">
        <v>0</v>
      </c>
      <c r="CI89" s="357">
        <v>0</v>
      </c>
      <c r="CJ89" s="357">
        <v>0</v>
      </c>
      <c r="CK89" s="357">
        <v>0</v>
      </c>
      <c r="CL89" s="357">
        <v>0</v>
      </c>
      <c r="CM89" s="357">
        <v>0</v>
      </c>
      <c r="CN89" s="357">
        <v>0</v>
      </c>
      <c r="CO89" s="357">
        <v>0</v>
      </c>
      <c r="CP89" s="357">
        <v>0</v>
      </c>
    </row>
    <row r="90" spans="1:94" ht="0" hidden="1" customHeight="1" x14ac:dyDescent="0.25">
      <c r="A90" s="357"/>
      <c r="B90" s="361"/>
      <c r="C90" s="368">
        <v>0</v>
      </c>
      <c r="D90" s="363">
        <v>0</v>
      </c>
      <c r="E90" s="364">
        <v>0</v>
      </c>
      <c r="F90" s="364">
        <v>0</v>
      </c>
      <c r="G90" s="364">
        <v>0</v>
      </c>
      <c r="H90" s="364">
        <v>0</v>
      </c>
      <c r="I90" s="364">
        <v>0</v>
      </c>
      <c r="J90" s="364">
        <v>0</v>
      </c>
      <c r="K90" s="364">
        <v>0</v>
      </c>
      <c r="L90" s="364">
        <v>0</v>
      </c>
      <c r="M90" s="364">
        <v>0</v>
      </c>
      <c r="N90" s="364">
        <v>0</v>
      </c>
      <c r="O90" s="364">
        <v>0</v>
      </c>
      <c r="P90" s="364">
        <v>0</v>
      </c>
      <c r="Q90" s="364">
        <v>0</v>
      </c>
      <c r="R90" s="364">
        <v>0</v>
      </c>
      <c r="S90" s="364">
        <v>0</v>
      </c>
      <c r="T90" s="364">
        <v>0</v>
      </c>
      <c r="U90" s="364">
        <v>0</v>
      </c>
      <c r="V90" s="364">
        <v>0</v>
      </c>
      <c r="W90" s="364">
        <v>0</v>
      </c>
      <c r="X90" s="364">
        <v>0</v>
      </c>
      <c r="Y90" s="364">
        <v>0</v>
      </c>
      <c r="Z90" s="364">
        <v>0</v>
      </c>
      <c r="AA90" s="364">
        <v>0</v>
      </c>
      <c r="AB90" s="364">
        <v>0</v>
      </c>
      <c r="AC90" s="364">
        <v>0</v>
      </c>
      <c r="AD90" s="364">
        <v>0</v>
      </c>
      <c r="AE90" s="364">
        <v>0</v>
      </c>
      <c r="AF90" s="364">
        <v>0</v>
      </c>
      <c r="AG90" s="364">
        <v>0</v>
      </c>
      <c r="AH90" s="364">
        <v>0</v>
      </c>
      <c r="AI90" s="364">
        <v>0</v>
      </c>
      <c r="AJ90" s="364">
        <v>0</v>
      </c>
      <c r="AK90" s="364">
        <v>0</v>
      </c>
      <c r="AL90" s="364">
        <v>0</v>
      </c>
      <c r="AM90" s="364">
        <v>0</v>
      </c>
      <c r="AN90" s="364">
        <v>0</v>
      </c>
      <c r="AO90" s="364">
        <v>0</v>
      </c>
      <c r="AP90" s="364">
        <v>0</v>
      </c>
      <c r="AQ90" s="364">
        <v>0</v>
      </c>
      <c r="AR90" s="364">
        <v>0</v>
      </c>
      <c r="AS90" s="364">
        <v>0</v>
      </c>
      <c r="AT90" s="364">
        <v>0</v>
      </c>
      <c r="AU90" s="364">
        <v>0</v>
      </c>
      <c r="AV90" s="364">
        <v>0</v>
      </c>
      <c r="AW90" s="364">
        <v>0</v>
      </c>
      <c r="AX90" s="364">
        <v>0</v>
      </c>
      <c r="AY90" s="364">
        <v>0</v>
      </c>
      <c r="AZ90" s="364">
        <v>0</v>
      </c>
      <c r="BA90" s="364">
        <v>0</v>
      </c>
      <c r="BB90" s="364">
        <v>0</v>
      </c>
      <c r="BC90" s="364">
        <v>0</v>
      </c>
      <c r="BD90" s="364">
        <v>0</v>
      </c>
      <c r="BE90" s="364">
        <v>0</v>
      </c>
      <c r="BF90" s="364">
        <v>0</v>
      </c>
      <c r="BG90" s="364">
        <v>0</v>
      </c>
      <c r="BH90" s="364">
        <v>0</v>
      </c>
      <c r="BI90" s="364">
        <v>0</v>
      </c>
      <c r="BJ90" s="364">
        <v>0</v>
      </c>
      <c r="BK90" s="364">
        <v>0</v>
      </c>
      <c r="BL90" s="364">
        <v>0</v>
      </c>
      <c r="BM90" s="364">
        <v>0</v>
      </c>
      <c r="BN90" s="364">
        <v>0</v>
      </c>
      <c r="BO90" s="364">
        <v>0</v>
      </c>
      <c r="BP90" s="364">
        <v>0</v>
      </c>
      <c r="BQ90" s="364">
        <v>0</v>
      </c>
      <c r="BR90" s="364">
        <v>0</v>
      </c>
      <c r="BS90" s="364">
        <v>0</v>
      </c>
      <c r="BT90" s="364">
        <v>0</v>
      </c>
      <c r="BU90" s="364">
        <v>0</v>
      </c>
      <c r="BV90" s="364">
        <v>0</v>
      </c>
      <c r="BW90" s="364">
        <v>0</v>
      </c>
      <c r="BX90" s="364">
        <v>0</v>
      </c>
      <c r="BY90" s="364">
        <v>0</v>
      </c>
      <c r="BZ90" s="364">
        <v>0</v>
      </c>
      <c r="CA90" s="364">
        <v>0</v>
      </c>
      <c r="CB90" s="364">
        <v>0</v>
      </c>
      <c r="CC90" s="364">
        <v>0</v>
      </c>
      <c r="CD90" s="364">
        <v>0</v>
      </c>
      <c r="CE90" s="364">
        <v>0</v>
      </c>
      <c r="CF90" s="364">
        <v>0</v>
      </c>
      <c r="CG90" s="364">
        <v>0</v>
      </c>
      <c r="CH90" s="364">
        <v>0</v>
      </c>
      <c r="CI90" s="365">
        <v>0</v>
      </c>
      <c r="CJ90" s="357">
        <v>0</v>
      </c>
      <c r="CK90" s="366">
        <v>0</v>
      </c>
      <c r="CL90" s="366">
        <v>0</v>
      </c>
      <c r="CM90" s="366">
        <v>0</v>
      </c>
      <c r="CN90" s="366">
        <v>0</v>
      </c>
      <c r="CO90" s="366">
        <v>0</v>
      </c>
      <c r="CP90" s="366">
        <v>0</v>
      </c>
    </row>
    <row r="91" spans="1:94" x14ac:dyDescent="0.25"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73"/>
      <c r="BU91" s="73"/>
      <c r="BV91" s="73"/>
      <c r="BW91" s="73"/>
      <c r="BX91" s="73"/>
      <c r="BY91" s="73"/>
      <c r="BZ91" s="73"/>
      <c r="CA91" s="73"/>
    </row>
    <row r="92" spans="1:94" x14ac:dyDescent="0.25"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73"/>
      <c r="BK92" s="73"/>
      <c r="BL92" s="73"/>
      <c r="BM92" s="73"/>
      <c r="BN92" s="73"/>
      <c r="BO92" s="73"/>
      <c r="BP92" s="73"/>
      <c r="BQ92" s="73"/>
      <c r="BR92" s="73"/>
      <c r="BS92" s="73"/>
      <c r="BT92" s="73"/>
      <c r="BU92" s="73"/>
      <c r="BV92" s="73"/>
      <c r="BW92" s="73"/>
      <c r="BX92" s="73"/>
      <c r="BY92" s="73"/>
      <c r="BZ92" s="73"/>
      <c r="CA92" s="73"/>
    </row>
    <row r="93" spans="1:94" x14ac:dyDescent="0.25"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3"/>
      <c r="BE93" s="73"/>
      <c r="BF93" s="73"/>
      <c r="BG93" s="73"/>
      <c r="BH93" s="73"/>
      <c r="BI93" s="73"/>
      <c r="BJ93" s="73"/>
      <c r="BK93" s="73"/>
      <c r="BL93" s="73"/>
      <c r="BM93" s="73"/>
      <c r="BN93" s="73"/>
      <c r="BO93" s="73"/>
      <c r="BP93" s="73"/>
      <c r="BQ93" s="73"/>
      <c r="BR93" s="73"/>
      <c r="BS93" s="73"/>
      <c r="BT93" s="73"/>
      <c r="BU93" s="73"/>
      <c r="BV93" s="73"/>
      <c r="BW93" s="73"/>
      <c r="BX93" s="73"/>
      <c r="BY93" s="73"/>
      <c r="BZ93" s="73"/>
      <c r="CA93" s="73"/>
    </row>
  </sheetData>
  <sheetProtection password="8951" sheet="1" formatColumns="0" formatRows="0"/>
  <autoFilter ref="A8:CP8" xr:uid="{00000000-0001-0000-1700-000000000000}"/>
  <mergeCells count="26"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  <mergeCell ref="CF7:CF8"/>
    <mergeCell ref="CG7:CG8"/>
    <mergeCell ref="CH7:CH8"/>
    <mergeCell ref="CI7:CI8"/>
    <mergeCell ref="B7:B8"/>
    <mergeCell ref="C7:C8"/>
    <mergeCell ref="CB7:CB8"/>
    <mergeCell ref="CC7:CC8"/>
    <mergeCell ref="CD7:CD8"/>
    <mergeCell ref="CE7:CE8"/>
  </mergeCells>
  <pageMargins left="0.7" right="0.7" top="0.75" bottom="0.75" header="0.3" footer="0.3"/>
  <pageSetup paperSize="9" orientation="portrait" horizontalDpi="300" verticalDpi="3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BX76"/>
  <sheetViews>
    <sheetView zoomScale="70" zoomScaleNormal="70" workbookViewId="0">
      <selection activeCell="M23" sqref="M23"/>
    </sheetView>
  </sheetViews>
  <sheetFormatPr baseColWidth="10" defaultRowHeight="15" x14ac:dyDescent="0.25"/>
  <sheetData>
    <row r="1" spans="1:76" x14ac:dyDescent="0.25">
      <c r="A1">
        <f>IF(ROW()=COLUMN(),1,0)</f>
        <v>1</v>
      </c>
      <c r="B1">
        <f t="shared" ref="B1:Q16" si="0">IF(ROW()=COLUMN(),1,0)</f>
        <v>0</v>
      </c>
      <c r="C1">
        <f t="shared" si="0"/>
        <v>0</v>
      </c>
      <c r="D1">
        <f t="shared" si="0"/>
        <v>0</v>
      </c>
      <c r="E1">
        <f t="shared" si="0"/>
        <v>0</v>
      </c>
      <c r="F1">
        <f t="shared" si="0"/>
        <v>0</v>
      </c>
      <c r="G1">
        <f t="shared" si="0"/>
        <v>0</v>
      </c>
      <c r="H1">
        <f t="shared" si="0"/>
        <v>0</v>
      </c>
      <c r="I1">
        <f t="shared" si="0"/>
        <v>0</v>
      </c>
      <c r="J1">
        <f t="shared" si="0"/>
        <v>0</v>
      </c>
      <c r="K1">
        <f t="shared" si="0"/>
        <v>0</v>
      </c>
      <c r="L1">
        <f t="shared" si="0"/>
        <v>0</v>
      </c>
      <c r="M1">
        <f t="shared" si="0"/>
        <v>0</v>
      </c>
      <c r="N1">
        <f t="shared" si="0"/>
        <v>0</v>
      </c>
      <c r="O1">
        <f t="shared" si="0"/>
        <v>0</v>
      </c>
      <c r="P1">
        <f t="shared" si="0"/>
        <v>0</v>
      </c>
      <c r="Q1">
        <f t="shared" si="0"/>
        <v>0</v>
      </c>
      <c r="R1">
        <f t="shared" ref="R1:AG16" si="1">IF(ROW()=COLUMN(),1,0)</f>
        <v>0</v>
      </c>
      <c r="S1">
        <f t="shared" si="1"/>
        <v>0</v>
      </c>
      <c r="T1">
        <f t="shared" si="1"/>
        <v>0</v>
      </c>
      <c r="U1">
        <f t="shared" si="1"/>
        <v>0</v>
      </c>
      <c r="V1">
        <f t="shared" si="1"/>
        <v>0</v>
      </c>
      <c r="W1">
        <f t="shared" si="1"/>
        <v>0</v>
      </c>
      <c r="X1">
        <f t="shared" si="1"/>
        <v>0</v>
      </c>
      <c r="Y1">
        <f t="shared" si="1"/>
        <v>0</v>
      </c>
      <c r="Z1">
        <f t="shared" si="1"/>
        <v>0</v>
      </c>
      <c r="AA1">
        <f t="shared" si="1"/>
        <v>0</v>
      </c>
      <c r="AB1">
        <f t="shared" si="1"/>
        <v>0</v>
      </c>
      <c r="AC1">
        <f t="shared" si="1"/>
        <v>0</v>
      </c>
      <c r="AD1">
        <f t="shared" si="1"/>
        <v>0</v>
      </c>
      <c r="AE1">
        <f t="shared" si="1"/>
        <v>0</v>
      </c>
      <c r="AF1">
        <f t="shared" si="1"/>
        <v>0</v>
      </c>
      <c r="AG1">
        <f t="shared" si="1"/>
        <v>0</v>
      </c>
      <c r="AH1">
        <f t="shared" ref="AH1:AW16" si="2">IF(ROW()=COLUMN(),1,0)</f>
        <v>0</v>
      </c>
      <c r="AI1">
        <f t="shared" si="2"/>
        <v>0</v>
      </c>
      <c r="AJ1">
        <f t="shared" si="2"/>
        <v>0</v>
      </c>
      <c r="AK1">
        <f t="shared" si="2"/>
        <v>0</v>
      </c>
      <c r="AL1">
        <f t="shared" si="2"/>
        <v>0</v>
      </c>
      <c r="AM1">
        <f t="shared" si="2"/>
        <v>0</v>
      </c>
      <c r="AN1">
        <f t="shared" si="2"/>
        <v>0</v>
      </c>
      <c r="AO1">
        <f t="shared" si="2"/>
        <v>0</v>
      </c>
      <c r="AP1">
        <f t="shared" si="2"/>
        <v>0</v>
      </c>
      <c r="AQ1">
        <f t="shared" si="2"/>
        <v>0</v>
      </c>
      <c r="AR1">
        <f t="shared" si="2"/>
        <v>0</v>
      </c>
      <c r="AS1">
        <f t="shared" si="2"/>
        <v>0</v>
      </c>
      <c r="AT1">
        <f t="shared" si="2"/>
        <v>0</v>
      </c>
      <c r="AU1">
        <f t="shared" si="2"/>
        <v>0</v>
      </c>
      <c r="AV1">
        <f t="shared" si="2"/>
        <v>0</v>
      </c>
      <c r="AW1">
        <f t="shared" si="2"/>
        <v>0</v>
      </c>
      <c r="AX1">
        <f t="shared" ref="AX1:BM16" si="3">IF(ROW()=COLUMN(),1,0)</f>
        <v>0</v>
      </c>
      <c r="AY1">
        <f t="shared" si="3"/>
        <v>0</v>
      </c>
      <c r="AZ1">
        <f t="shared" si="3"/>
        <v>0</v>
      </c>
      <c r="BA1">
        <f t="shared" si="3"/>
        <v>0</v>
      </c>
      <c r="BB1">
        <f t="shared" si="3"/>
        <v>0</v>
      </c>
      <c r="BC1">
        <f t="shared" si="3"/>
        <v>0</v>
      </c>
      <c r="BD1">
        <f t="shared" si="3"/>
        <v>0</v>
      </c>
      <c r="BE1">
        <f t="shared" si="3"/>
        <v>0</v>
      </c>
      <c r="BF1">
        <f t="shared" si="3"/>
        <v>0</v>
      </c>
      <c r="BG1">
        <f t="shared" si="3"/>
        <v>0</v>
      </c>
      <c r="BH1">
        <f t="shared" si="3"/>
        <v>0</v>
      </c>
      <c r="BI1">
        <f t="shared" si="3"/>
        <v>0</v>
      </c>
      <c r="BJ1">
        <f t="shared" si="3"/>
        <v>0</v>
      </c>
      <c r="BK1">
        <f t="shared" si="3"/>
        <v>0</v>
      </c>
      <c r="BL1">
        <f t="shared" si="3"/>
        <v>0</v>
      </c>
      <c r="BM1">
        <f t="shared" si="3"/>
        <v>0</v>
      </c>
      <c r="BN1">
        <f t="shared" ref="BN1:BX16" si="4">IF(ROW()=COLUMN(),1,0)</f>
        <v>0</v>
      </c>
      <c r="BO1">
        <f t="shared" si="4"/>
        <v>0</v>
      </c>
      <c r="BP1">
        <f t="shared" si="4"/>
        <v>0</v>
      </c>
      <c r="BQ1">
        <f t="shared" si="4"/>
        <v>0</v>
      </c>
      <c r="BR1">
        <f t="shared" si="4"/>
        <v>0</v>
      </c>
      <c r="BS1">
        <f t="shared" si="4"/>
        <v>0</v>
      </c>
      <c r="BT1">
        <f t="shared" si="4"/>
        <v>0</v>
      </c>
      <c r="BU1">
        <f t="shared" si="4"/>
        <v>0</v>
      </c>
      <c r="BV1">
        <f t="shared" si="4"/>
        <v>0</v>
      </c>
      <c r="BW1">
        <f t="shared" si="4"/>
        <v>0</v>
      </c>
      <c r="BX1">
        <f t="shared" si="4"/>
        <v>0</v>
      </c>
    </row>
    <row r="2" spans="1:76" x14ac:dyDescent="0.25">
      <c r="A2">
        <f t="shared" ref="A2:P17" si="5">IF(ROW()=COLUMN(),1,0)</f>
        <v>0</v>
      </c>
      <c r="B2">
        <f t="shared" si="0"/>
        <v>1</v>
      </c>
      <c r="C2">
        <f t="shared" si="0"/>
        <v>0</v>
      </c>
      <c r="D2">
        <f t="shared" si="0"/>
        <v>0</v>
      </c>
      <c r="E2">
        <f t="shared" si="0"/>
        <v>0</v>
      </c>
      <c r="F2">
        <f t="shared" si="0"/>
        <v>0</v>
      </c>
      <c r="G2">
        <f t="shared" si="0"/>
        <v>0</v>
      </c>
      <c r="H2">
        <f t="shared" si="0"/>
        <v>0</v>
      </c>
      <c r="I2">
        <f t="shared" si="0"/>
        <v>0</v>
      </c>
      <c r="J2">
        <f t="shared" si="0"/>
        <v>0</v>
      </c>
      <c r="K2">
        <f t="shared" si="0"/>
        <v>0</v>
      </c>
      <c r="L2">
        <f t="shared" si="0"/>
        <v>0</v>
      </c>
      <c r="M2">
        <f t="shared" si="0"/>
        <v>0</v>
      </c>
      <c r="N2">
        <f t="shared" si="0"/>
        <v>0</v>
      </c>
      <c r="O2">
        <f t="shared" si="0"/>
        <v>0</v>
      </c>
      <c r="P2">
        <f t="shared" si="0"/>
        <v>0</v>
      </c>
      <c r="Q2">
        <f t="shared" si="0"/>
        <v>0</v>
      </c>
      <c r="R2">
        <f t="shared" si="1"/>
        <v>0</v>
      </c>
      <c r="S2">
        <f t="shared" si="1"/>
        <v>0</v>
      </c>
      <c r="T2">
        <f t="shared" si="1"/>
        <v>0</v>
      </c>
      <c r="U2">
        <f t="shared" si="1"/>
        <v>0</v>
      </c>
      <c r="V2">
        <f t="shared" si="1"/>
        <v>0</v>
      </c>
      <c r="W2">
        <f t="shared" si="1"/>
        <v>0</v>
      </c>
      <c r="X2">
        <f t="shared" si="1"/>
        <v>0</v>
      </c>
      <c r="Y2">
        <f t="shared" si="1"/>
        <v>0</v>
      </c>
      <c r="Z2">
        <f t="shared" si="1"/>
        <v>0</v>
      </c>
      <c r="AA2">
        <f t="shared" si="1"/>
        <v>0</v>
      </c>
      <c r="AB2">
        <f t="shared" si="1"/>
        <v>0</v>
      </c>
      <c r="AC2">
        <f t="shared" si="1"/>
        <v>0</v>
      </c>
      <c r="AD2">
        <f t="shared" si="1"/>
        <v>0</v>
      </c>
      <c r="AE2">
        <f t="shared" si="1"/>
        <v>0</v>
      </c>
      <c r="AF2">
        <f t="shared" si="1"/>
        <v>0</v>
      </c>
      <c r="AG2">
        <f t="shared" si="1"/>
        <v>0</v>
      </c>
      <c r="AH2">
        <f t="shared" si="2"/>
        <v>0</v>
      </c>
      <c r="AI2">
        <f t="shared" si="2"/>
        <v>0</v>
      </c>
      <c r="AJ2">
        <f t="shared" si="2"/>
        <v>0</v>
      </c>
      <c r="AK2">
        <f t="shared" si="2"/>
        <v>0</v>
      </c>
      <c r="AL2">
        <f t="shared" si="2"/>
        <v>0</v>
      </c>
      <c r="AM2">
        <f t="shared" si="2"/>
        <v>0</v>
      </c>
      <c r="AN2">
        <f t="shared" si="2"/>
        <v>0</v>
      </c>
      <c r="AO2">
        <f t="shared" si="2"/>
        <v>0</v>
      </c>
      <c r="AP2">
        <f t="shared" si="2"/>
        <v>0</v>
      </c>
      <c r="AQ2">
        <f t="shared" si="2"/>
        <v>0</v>
      </c>
      <c r="AR2">
        <f t="shared" si="2"/>
        <v>0</v>
      </c>
      <c r="AS2">
        <f t="shared" si="2"/>
        <v>0</v>
      </c>
      <c r="AT2">
        <f t="shared" si="2"/>
        <v>0</v>
      </c>
      <c r="AU2">
        <f t="shared" si="2"/>
        <v>0</v>
      </c>
      <c r="AV2">
        <f t="shared" si="2"/>
        <v>0</v>
      </c>
      <c r="AW2">
        <f t="shared" si="2"/>
        <v>0</v>
      </c>
      <c r="AX2">
        <f t="shared" si="3"/>
        <v>0</v>
      </c>
      <c r="AY2">
        <f t="shared" si="3"/>
        <v>0</v>
      </c>
      <c r="AZ2">
        <f t="shared" si="3"/>
        <v>0</v>
      </c>
      <c r="BA2">
        <f t="shared" si="3"/>
        <v>0</v>
      </c>
      <c r="BB2">
        <f t="shared" si="3"/>
        <v>0</v>
      </c>
      <c r="BC2">
        <f t="shared" si="3"/>
        <v>0</v>
      </c>
      <c r="BD2">
        <f t="shared" si="3"/>
        <v>0</v>
      </c>
      <c r="BE2">
        <f t="shared" si="3"/>
        <v>0</v>
      </c>
      <c r="BF2">
        <f t="shared" si="3"/>
        <v>0</v>
      </c>
      <c r="BG2">
        <f t="shared" si="3"/>
        <v>0</v>
      </c>
      <c r="BH2">
        <f t="shared" si="3"/>
        <v>0</v>
      </c>
      <c r="BI2">
        <f t="shared" si="3"/>
        <v>0</v>
      </c>
      <c r="BJ2">
        <f t="shared" si="3"/>
        <v>0</v>
      </c>
      <c r="BK2">
        <f t="shared" si="3"/>
        <v>0</v>
      </c>
      <c r="BL2">
        <f t="shared" si="3"/>
        <v>0</v>
      </c>
      <c r="BM2">
        <f t="shared" si="3"/>
        <v>0</v>
      </c>
      <c r="BN2">
        <f t="shared" si="4"/>
        <v>0</v>
      </c>
      <c r="BO2">
        <f t="shared" si="4"/>
        <v>0</v>
      </c>
      <c r="BP2">
        <f t="shared" si="4"/>
        <v>0</v>
      </c>
      <c r="BQ2">
        <f t="shared" si="4"/>
        <v>0</v>
      </c>
      <c r="BR2">
        <f t="shared" si="4"/>
        <v>0</v>
      </c>
      <c r="BS2">
        <f t="shared" si="4"/>
        <v>0</v>
      </c>
      <c r="BT2">
        <f t="shared" si="4"/>
        <v>0</v>
      </c>
      <c r="BU2">
        <f t="shared" si="4"/>
        <v>0</v>
      </c>
      <c r="BV2">
        <f t="shared" si="4"/>
        <v>0</v>
      </c>
      <c r="BW2">
        <f t="shared" si="4"/>
        <v>0</v>
      </c>
      <c r="BX2">
        <f t="shared" si="4"/>
        <v>0</v>
      </c>
    </row>
    <row r="3" spans="1:76" x14ac:dyDescent="0.25">
      <c r="A3">
        <f t="shared" si="5"/>
        <v>0</v>
      </c>
      <c r="B3">
        <f t="shared" si="0"/>
        <v>0</v>
      </c>
      <c r="C3">
        <f t="shared" si="0"/>
        <v>1</v>
      </c>
      <c r="D3">
        <f t="shared" si="0"/>
        <v>0</v>
      </c>
      <c r="E3">
        <f t="shared" si="0"/>
        <v>0</v>
      </c>
      <c r="F3">
        <f t="shared" si="0"/>
        <v>0</v>
      </c>
      <c r="G3">
        <f t="shared" si="0"/>
        <v>0</v>
      </c>
      <c r="H3">
        <f t="shared" si="0"/>
        <v>0</v>
      </c>
      <c r="I3">
        <f t="shared" si="0"/>
        <v>0</v>
      </c>
      <c r="J3">
        <f t="shared" si="0"/>
        <v>0</v>
      </c>
      <c r="K3">
        <f t="shared" si="0"/>
        <v>0</v>
      </c>
      <c r="L3">
        <f t="shared" si="0"/>
        <v>0</v>
      </c>
      <c r="M3">
        <f t="shared" si="0"/>
        <v>0</v>
      </c>
      <c r="N3">
        <f t="shared" si="0"/>
        <v>0</v>
      </c>
      <c r="O3">
        <f t="shared" si="0"/>
        <v>0</v>
      </c>
      <c r="P3">
        <f t="shared" si="0"/>
        <v>0</v>
      </c>
      <c r="Q3">
        <f t="shared" si="0"/>
        <v>0</v>
      </c>
      <c r="R3">
        <f t="shared" si="1"/>
        <v>0</v>
      </c>
      <c r="S3">
        <f t="shared" si="1"/>
        <v>0</v>
      </c>
      <c r="T3">
        <f t="shared" si="1"/>
        <v>0</v>
      </c>
      <c r="U3">
        <f t="shared" si="1"/>
        <v>0</v>
      </c>
      <c r="V3">
        <f t="shared" si="1"/>
        <v>0</v>
      </c>
      <c r="W3">
        <f t="shared" si="1"/>
        <v>0</v>
      </c>
      <c r="X3">
        <f t="shared" si="1"/>
        <v>0</v>
      </c>
      <c r="Y3">
        <f t="shared" si="1"/>
        <v>0</v>
      </c>
      <c r="Z3">
        <f t="shared" si="1"/>
        <v>0</v>
      </c>
      <c r="AA3">
        <f t="shared" si="1"/>
        <v>0</v>
      </c>
      <c r="AB3">
        <f t="shared" si="1"/>
        <v>0</v>
      </c>
      <c r="AC3">
        <f t="shared" si="1"/>
        <v>0</v>
      </c>
      <c r="AD3">
        <f t="shared" si="1"/>
        <v>0</v>
      </c>
      <c r="AE3">
        <f t="shared" si="1"/>
        <v>0</v>
      </c>
      <c r="AF3">
        <f t="shared" si="1"/>
        <v>0</v>
      </c>
      <c r="AG3">
        <f t="shared" si="1"/>
        <v>0</v>
      </c>
      <c r="AH3">
        <f t="shared" si="2"/>
        <v>0</v>
      </c>
      <c r="AI3">
        <f t="shared" si="2"/>
        <v>0</v>
      </c>
      <c r="AJ3">
        <f t="shared" si="2"/>
        <v>0</v>
      </c>
      <c r="AK3">
        <f t="shared" si="2"/>
        <v>0</v>
      </c>
      <c r="AL3">
        <f t="shared" si="2"/>
        <v>0</v>
      </c>
      <c r="AM3">
        <f t="shared" si="2"/>
        <v>0</v>
      </c>
      <c r="AN3">
        <f t="shared" si="2"/>
        <v>0</v>
      </c>
      <c r="AO3">
        <f t="shared" si="2"/>
        <v>0</v>
      </c>
      <c r="AP3">
        <f t="shared" si="2"/>
        <v>0</v>
      </c>
      <c r="AQ3">
        <f t="shared" si="2"/>
        <v>0</v>
      </c>
      <c r="AR3">
        <f t="shared" si="2"/>
        <v>0</v>
      </c>
      <c r="AS3">
        <f t="shared" si="2"/>
        <v>0</v>
      </c>
      <c r="AT3">
        <f t="shared" si="2"/>
        <v>0</v>
      </c>
      <c r="AU3">
        <f t="shared" si="2"/>
        <v>0</v>
      </c>
      <c r="AV3">
        <f t="shared" si="2"/>
        <v>0</v>
      </c>
      <c r="AW3">
        <f t="shared" si="2"/>
        <v>0</v>
      </c>
      <c r="AX3">
        <f t="shared" si="3"/>
        <v>0</v>
      </c>
      <c r="AY3">
        <f t="shared" si="3"/>
        <v>0</v>
      </c>
      <c r="AZ3">
        <f t="shared" si="3"/>
        <v>0</v>
      </c>
      <c r="BA3">
        <f t="shared" si="3"/>
        <v>0</v>
      </c>
      <c r="BB3">
        <f t="shared" si="3"/>
        <v>0</v>
      </c>
      <c r="BC3">
        <f t="shared" si="3"/>
        <v>0</v>
      </c>
      <c r="BD3">
        <f t="shared" si="3"/>
        <v>0</v>
      </c>
      <c r="BE3">
        <f t="shared" si="3"/>
        <v>0</v>
      </c>
      <c r="BF3">
        <f t="shared" si="3"/>
        <v>0</v>
      </c>
      <c r="BG3">
        <f t="shared" si="3"/>
        <v>0</v>
      </c>
      <c r="BH3">
        <f t="shared" si="3"/>
        <v>0</v>
      </c>
      <c r="BI3">
        <f t="shared" si="3"/>
        <v>0</v>
      </c>
      <c r="BJ3">
        <f t="shared" si="3"/>
        <v>0</v>
      </c>
      <c r="BK3">
        <f t="shared" si="3"/>
        <v>0</v>
      </c>
      <c r="BL3">
        <f t="shared" si="3"/>
        <v>0</v>
      </c>
      <c r="BM3">
        <f t="shared" si="3"/>
        <v>0</v>
      </c>
      <c r="BN3">
        <f t="shared" si="4"/>
        <v>0</v>
      </c>
      <c r="BO3">
        <f t="shared" si="4"/>
        <v>0</v>
      </c>
      <c r="BP3">
        <f t="shared" si="4"/>
        <v>0</v>
      </c>
      <c r="BQ3">
        <f t="shared" si="4"/>
        <v>0</v>
      </c>
      <c r="BR3">
        <f t="shared" si="4"/>
        <v>0</v>
      </c>
      <c r="BS3">
        <f t="shared" si="4"/>
        <v>0</v>
      </c>
      <c r="BT3">
        <f t="shared" si="4"/>
        <v>0</v>
      </c>
      <c r="BU3">
        <f t="shared" si="4"/>
        <v>0</v>
      </c>
      <c r="BV3">
        <f t="shared" si="4"/>
        <v>0</v>
      </c>
      <c r="BW3">
        <f t="shared" si="4"/>
        <v>0</v>
      </c>
      <c r="BX3">
        <f t="shared" si="4"/>
        <v>0</v>
      </c>
    </row>
    <row r="4" spans="1:76" x14ac:dyDescent="0.25">
      <c r="A4">
        <f t="shared" si="5"/>
        <v>0</v>
      </c>
      <c r="B4">
        <f t="shared" si="0"/>
        <v>0</v>
      </c>
      <c r="C4">
        <f t="shared" si="0"/>
        <v>0</v>
      </c>
      <c r="D4">
        <f t="shared" si="0"/>
        <v>1</v>
      </c>
      <c r="E4">
        <f t="shared" si="0"/>
        <v>0</v>
      </c>
      <c r="F4">
        <f t="shared" si="0"/>
        <v>0</v>
      </c>
      <c r="G4">
        <f t="shared" si="0"/>
        <v>0</v>
      </c>
      <c r="H4">
        <f t="shared" si="0"/>
        <v>0</v>
      </c>
      <c r="I4">
        <f t="shared" si="0"/>
        <v>0</v>
      </c>
      <c r="J4">
        <f t="shared" si="0"/>
        <v>0</v>
      </c>
      <c r="K4">
        <f t="shared" si="0"/>
        <v>0</v>
      </c>
      <c r="L4">
        <f t="shared" si="0"/>
        <v>0</v>
      </c>
      <c r="M4">
        <f t="shared" si="0"/>
        <v>0</v>
      </c>
      <c r="N4">
        <f t="shared" si="0"/>
        <v>0</v>
      </c>
      <c r="O4">
        <f t="shared" si="0"/>
        <v>0</v>
      </c>
      <c r="P4">
        <f t="shared" si="0"/>
        <v>0</v>
      </c>
      <c r="Q4">
        <f t="shared" si="0"/>
        <v>0</v>
      </c>
      <c r="R4">
        <f t="shared" si="1"/>
        <v>0</v>
      </c>
      <c r="S4">
        <f t="shared" si="1"/>
        <v>0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2"/>
        <v>0</v>
      </c>
      <c r="AI4">
        <f t="shared" si="2"/>
        <v>0</v>
      </c>
      <c r="AJ4">
        <f t="shared" si="2"/>
        <v>0</v>
      </c>
      <c r="AK4">
        <f t="shared" si="2"/>
        <v>0</v>
      </c>
      <c r="AL4">
        <f t="shared" si="2"/>
        <v>0</v>
      </c>
      <c r="AM4">
        <f t="shared" si="2"/>
        <v>0</v>
      </c>
      <c r="AN4">
        <f t="shared" si="2"/>
        <v>0</v>
      </c>
      <c r="AO4">
        <f t="shared" si="2"/>
        <v>0</v>
      </c>
      <c r="AP4">
        <f t="shared" si="2"/>
        <v>0</v>
      </c>
      <c r="AQ4">
        <f t="shared" si="2"/>
        <v>0</v>
      </c>
      <c r="AR4">
        <f t="shared" si="2"/>
        <v>0</v>
      </c>
      <c r="AS4">
        <f t="shared" si="2"/>
        <v>0</v>
      </c>
      <c r="AT4">
        <f t="shared" si="2"/>
        <v>0</v>
      </c>
      <c r="AU4">
        <f t="shared" si="2"/>
        <v>0</v>
      </c>
      <c r="AV4">
        <f t="shared" si="2"/>
        <v>0</v>
      </c>
      <c r="AW4">
        <f t="shared" si="2"/>
        <v>0</v>
      </c>
      <c r="AX4">
        <f t="shared" si="3"/>
        <v>0</v>
      </c>
      <c r="AY4">
        <f t="shared" si="3"/>
        <v>0</v>
      </c>
      <c r="AZ4">
        <f t="shared" si="3"/>
        <v>0</v>
      </c>
      <c r="BA4">
        <f t="shared" si="3"/>
        <v>0</v>
      </c>
      <c r="BB4">
        <f t="shared" si="3"/>
        <v>0</v>
      </c>
      <c r="BC4">
        <f t="shared" si="3"/>
        <v>0</v>
      </c>
      <c r="BD4">
        <f t="shared" si="3"/>
        <v>0</v>
      </c>
      <c r="BE4">
        <f t="shared" si="3"/>
        <v>0</v>
      </c>
      <c r="BF4">
        <f t="shared" si="3"/>
        <v>0</v>
      </c>
      <c r="BG4">
        <f t="shared" si="3"/>
        <v>0</v>
      </c>
      <c r="BH4">
        <f t="shared" si="3"/>
        <v>0</v>
      </c>
      <c r="BI4">
        <f t="shared" si="3"/>
        <v>0</v>
      </c>
      <c r="BJ4">
        <f t="shared" si="3"/>
        <v>0</v>
      </c>
      <c r="BK4">
        <f t="shared" si="3"/>
        <v>0</v>
      </c>
      <c r="BL4">
        <f t="shared" si="3"/>
        <v>0</v>
      </c>
      <c r="BM4">
        <f t="shared" si="3"/>
        <v>0</v>
      </c>
      <c r="BN4">
        <f t="shared" si="4"/>
        <v>0</v>
      </c>
      <c r="BO4">
        <f t="shared" si="4"/>
        <v>0</v>
      </c>
      <c r="BP4">
        <f t="shared" si="4"/>
        <v>0</v>
      </c>
      <c r="BQ4">
        <f t="shared" si="4"/>
        <v>0</v>
      </c>
      <c r="BR4">
        <f t="shared" si="4"/>
        <v>0</v>
      </c>
      <c r="BS4">
        <f t="shared" si="4"/>
        <v>0</v>
      </c>
      <c r="BT4">
        <f t="shared" si="4"/>
        <v>0</v>
      </c>
      <c r="BU4">
        <f t="shared" si="4"/>
        <v>0</v>
      </c>
      <c r="BV4">
        <f t="shared" si="4"/>
        <v>0</v>
      </c>
      <c r="BW4">
        <f t="shared" si="4"/>
        <v>0</v>
      </c>
      <c r="BX4">
        <f t="shared" si="4"/>
        <v>0</v>
      </c>
    </row>
    <row r="5" spans="1:76" x14ac:dyDescent="0.25">
      <c r="A5">
        <f t="shared" si="5"/>
        <v>0</v>
      </c>
      <c r="B5">
        <f t="shared" si="0"/>
        <v>0</v>
      </c>
      <c r="C5">
        <f t="shared" si="0"/>
        <v>0</v>
      </c>
      <c r="D5">
        <f t="shared" si="0"/>
        <v>0</v>
      </c>
      <c r="E5">
        <f t="shared" si="0"/>
        <v>1</v>
      </c>
      <c r="F5">
        <f t="shared" si="0"/>
        <v>0</v>
      </c>
      <c r="G5">
        <f t="shared" si="0"/>
        <v>0</v>
      </c>
      <c r="H5">
        <f t="shared" si="0"/>
        <v>0</v>
      </c>
      <c r="I5">
        <f t="shared" si="0"/>
        <v>0</v>
      </c>
      <c r="J5">
        <f t="shared" si="0"/>
        <v>0</v>
      </c>
      <c r="K5">
        <f t="shared" si="0"/>
        <v>0</v>
      </c>
      <c r="L5">
        <f t="shared" si="0"/>
        <v>0</v>
      </c>
      <c r="M5">
        <f t="shared" si="0"/>
        <v>0</v>
      </c>
      <c r="N5">
        <f t="shared" si="0"/>
        <v>0</v>
      </c>
      <c r="O5">
        <f t="shared" si="0"/>
        <v>0</v>
      </c>
      <c r="P5">
        <f t="shared" si="0"/>
        <v>0</v>
      </c>
      <c r="Q5">
        <f t="shared" si="0"/>
        <v>0</v>
      </c>
      <c r="R5">
        <f t="shared" si="1"/>
        <v>0</v>
      </c>
      <c r="S5">
        <f t="shared" si="1"/>
        <v>0</v>
      </c>
      <c r="T5">
        <f t="shared" si="1"/>
        <v>0</v>
      </c>
      <c r="U5">
        <f t="shared" si="1"/>
        <v>0</v>
      </c>
      <c r="V5">
        <f t="shared" si="1"/>
        <v>0</v>
      </c>
      <c r="W5">
        <f t="shared" si="1"/>
        <v>0</v>
      </c>
      <c r="X5">
        <f t="shared" si="1"/>
        <v>0</v>
      </c>
      <c r="Y5">
        <f t="shared" si="1"/>
        <v>0</v>
      </c>
      <c r="Z5">
        <f t="shared" si="1"/>
        <v>0</v>
      </c>
      <c r="AA5">
        <f t="shared" si="1"/>
        <v>0</v>
      </c>
      <c r="AB5">
        <f t="shared" si="1"/>
        <v>0</v>
      </c>
      <c r="AC5">
        <f t="shared" si="1"/>
        <v>0</v>
      </c>
      <c r="AD5">
        <f t="shared" si="1"/>
        <v>0</v>
      </c>
      <c r="AE5">
        <f t="shared" si="1"/>
        <v>0</v>
      </c>
      <c r="AF5">
        <f t="shared" si="1"/>
        <v>0</v>
      </c>
      <c r="AG5">
        <f t="shared" si="1"/>
        <v>0</v>
      </c>
      <c r="AH5">
        <f t="shared" si="2"/>
        <v>0</v>
      </c>
      <c r="AI5">
        <f t="shared" si="2"/>
        <v>0</v>
      </c>
      <c r="AJ5">
        <f t="shared" si="2"/>
        <v>0</v>
      </c>
      <c r="AK5">
        <f t="shared" si="2"/>
        <v>0</v>
      </c>
      <c r="AL5">
        <f t="shared" si="2"/>
        <v>0</v>
      </c>
      <c r="AM5">
        <f t="shared" si="2"/>
        <v>0</v>
      </c>
      <c r="AN5">
        <f t="shared" si="2"/>
        <v>0</v>
      </c>
      <c r="AO5">
        <f t="shared" si="2"/>
        <v>0</v>
      </c>
      <c r="AP5">
        <f t="shared" si="2"/>
        <v>0</v>
      </c>
      <c r="AQ5">
        <f t="shared" si="2"/>
        <v>0</v>
      </c>
      <c r="AR5">
        <f t="shared" si="2"/>
        <v>0</v>
      </c>
      <c r="AS5">
        <f t="shared" si="2"/>
        <v>0</v>
      </c>
      <c r="AT5">
        <f t="shared" si="2"/>
        <v>0</v>
      </c>
      <c r="AU5">
        <f t="shared" si="2"/>
        <v>0</v>
      </c>
      <c r="AV5">
        <f t="shared" si="2"/>
        <v>0</v>
      </c>
      <c r="AW5">
        <f t="shared" si="2"/>
        <v>0</v>
      </c>
      <c r="AX5">
        <f t="shared" si="3"/>
        <v>0</v>
      </c>
      <c r="AY5">
        <f t="shared" si="3"/>
        <v>0</v>
      </c>
      <c r="AZ5">
        <f t="shared" si="3"/>
        <v>0</v>
      </c>
      <c r="BA5">
        <f t="shared" si="3"/>
        <v>0</v>
      </c>
      <c r="BB5">
        <f t="shared" si="3"/>
        <v>0</v>
      </c>
      <c r="BC5">
        <f t="shared" si="3"/>
        <v>0</v>
      </c>
      <c r="BD5">
        <f t="shared" si="3"/>
        <v>0</v>
      </c>
      <c r="BE5">
        <f t="shared" si="3"/>
        <v>0</v>
      </c>
      <c r="BF5">
        <f t="shared" si="3"/>
        <v>0</v>
      </c>
      <c r="BG5">
        <f t="shared" si="3"/>
        <v>0</v>
      </c>
      <c r="BH5">
        <f t="shared" si="3"/>
        <v>0</v>
      </c>
      <c r="BI5">
        <f t="shared" si="3"/>
        <v>0</v>
      </c>
      <c r="BJ5">
        <f t="shared" si="3"/>
        <v>0</v>
      </c>
      <c r="BK5">
        <f t="shared" si="3"/>
        <v>0</v>
      </c>
      <c r="BL5">
        <f t="shared" si="3"/>
        <v>0</v>
      </c>
      <c r="BM5">
        <f t="shared" si="3"/>
        <v>0</v>
      </c>
      <c r="BN5">
        <f t="shared" si="4"/>
        <v>0</v>
      </c>
      <c r="BO5">
        <f t="shared" si="4"/>
        <v>0</v>
      </c>
      <c r="BP5">
        <f t="shared" si="4"/>
        <v>0</v>
      </c>
      <c r="BQ5">
        <f t="shared" si="4"/>
        <v>0</v>
      </c>
      <c r="BR5">
        <f t="shared" si="4"/>
        <v>0</v>
      </c>
      <c r="BS5">
        <f t="shared" si="4"/>
        <v>0</v>
      </c>
      <c r="BT5">
        <f t="shared" si="4"/>
        <v>0</v>
      </c>
      <c r="BU5">
        <f t="shared" si="4"/>
        <v>0</v>
      </c>
      <c r="BV5">
        <f t="shared" si="4"/>
        <v>0</v>
      </c>
      <c r="BW5">
        <f t="shared" si="4"/>
        <v>0</v>
      </c>
      <c r="BX5">
        <f t="shared" si="4"/>
        <v>0</v>
      </c>
    </row>
    <row r="6" spans="1:76" x14ac:dyDescent="0.25">
      <c r="A6">
        <f t="shared" si="5"/>
        <v>0</v>
      </c>
      <c r="B6">
        <f t="shared" si="0"/>
        <v>0</v>
      </c>
      <c r="C6">
        <f t="shared" si="0"/>
        <v>0</v>
      </c>
      <c r="D6">
        <f t="shared" si="0"/>
        <v>0</v>
      </c>
      <c r="E6">
        <f t="shared" si="0"/>
        <v>0</v>
      </c>
      <c r="F6">
        <f t="shared" si="0"/>
        <v>1</v>
      </c>
      <c r="G6">
        <f t="shared" si="0"/>
        <v>0</v>
      </c>
      <c r="H6">
        <f t="shared" si="0"/>
        <v>0</v>
      </c>
      <c r="I6">
        <f t="shared" si="0"/>
        <v>0</v>
      </c>
      <c r="J6">
        <f t="shared" si="0"/>
        <v>0</v>
      </c>
      <c r="K6">
        <f t="shared" si="0"/>
        <v>0</v>
      </c>
      <c r="L6">
        <f t="shared" si="0"/>
        <v>0</v>
      </c>
      <c r="M6">
        <f t="shared" si="0"/>
        <v>0</v>
      </c>
      <c r="N6">
        <f t="shared" si="0"/>
        <v>0</v>
      </c>
      <c r="O6">
        <f t="shared" si="0"/>
        <v>0</v>
      </c>
      <c r="P6">
        <f t="shared" si="0"/>
        <v>0</v>
      </c>
      <c r="Q6">
        <f t="shared" si="0"/>
        <v>0</v>
      </c>
      <c r="R6">
        <f t="shared" si="1"/>
        <v>0</v>
      </c>
      <c r="S6">
        <f t="shared" si="1"/>
        <v>0</v>
      </c>
      <c r="T6">
        <f t="shared" si="1"/>
        <v>0</v>
      </c>
      <c r="U6">
        <f t="shared" si="1"/>
        <v>0</v>
      </c>
      <c r="V6">
        <f t="shared" si="1"/>
        <v>0</v>
      </c>
      <c r="W6">
        <f t="shared" si="1"/>
        <v>0</v>
      </c>
      <c r="X6">
        <f t="shared" si="1"/>
        <v>0</v>
      </c>
      <c r="Y6">
        <f t="shared" si="1"/>
        <v>0</v>
      </c>
      <c r="Z6">
        <f t="shared" si="1"/>
        <v>0</v>
      </c>
      <c r="AA6">
        <f t="shared" si="1"/>
        <v>0</v>
      </c>
      <c r="AB6">
        <f t="shared" si="1"/>
        <v>0</v>
      </c>
      <c r="AC6">
        <f t="shared" si="1"/>
        <v>0</v>
      </c>
      <c r="AD6">
        <f t="shared" si="1"/>
        <v>0</v>
      </c>
      <c r="AE6">
        <f t="shared" si="1"/>
        <v>0</v>
      </c>
      <c r="AF6">
        <f t="shared" si="1"/>
        <v>0</v>
      </c>
      <c r="AG6">
        <f t="shared" si="1"/>
        <v>0</v>
      </c>
      <c r="AH6">
        <f t="shared" si="2"/>
        <v>0</v>
      </c>
      <c r="AI6">
        <f t="shared" si="2"/>
        <v>0</v>
      </c>
      <c r="AJ6">
        <f t="shared" si="2"/>
        <v>0</v>
      </c>
      <c r="AK6">
        <f t="shared" si="2"/>
        <v>0</v>
      </c>
      <c r="AL6">
        <f t="shared" si="2"/>
        <v>0</v>
      </c>
      <c r="AM6">
        <f t="shared" si="2"/>
        <v>0</v>
      </c>
      <c r="AN6">
        <f t="shared" si="2"/>
        <v>0</v>
      </c>
      <c r="AO6">
        <f t="shared" si="2"/>
        <v>0</v>
      </c>
      <c r="AP6">
        <f t="shared" si="2"/>
        <v>0</v>
      </c>
      <c r="AQ6">
        <f t="shared" si="2"/>
        <v>0</v>
      </c>
      <c r="AR6">
        <f t="shared" si="2"/>
        <v>0</v>
      </c>
      <c r="AS6">
        <f t="shared" si="2"/>
        <v>0</v>
      </c>
      <c r="AT6">
        <f t="shared" si="2"/>
        <v>0</v>
      </c>
      <c r="AU6">
        <f t="shared" si="2"/>
        <v>0</v>
      </c>
      <c r="AV6">
        <f t="shared" si="2"/>
        <v>0</v>
      </c>
      <c r="AW6">
        <f t="shared" si="2"/>
        <v>0</v>
      </c>
      <c r="AX6">
        <f t="shared" si="3"/>
        <v>0</v>
      </c>
      <c r="AY6">
        <f t="shared" si="3"/>
        <v>0</v>
      </c>
      <c r="AZ6">
        <f t="shared" si="3"/>
        <v>0</v>
      </c>
      <c r="BA6">
        <f t="shared" si="3"/>
        <v>0</v>
      </c>
      <c r="BB6">
        <f t="shared" si="3"/>
        <v>0</v>
      </c>
      <c r="BC6">
        <f t="shared" si="3"/>
        <v>0</v>
      </c>
      <c r="BD6">
        <f t="shared" si="3"/>
        <v>0</v>
      </c>
      <c r="BE6">
        <f t="shared" si="3"/>
        <v>0</v>
      </c>
      <c r="BF6">
        <f t="shared" si="3"/>
        <v>0</v>
      </c>
      <c r="BG6">
        <f t="shared" si="3"/>
        <v>0</v>
      </c>
      <c r="BH6">
        <f t="shared" si="3"/>
        <v>0</v>
      </c>
      <c r="BI6">
        <f t="shared" si="3"/>
        <v>0</v>
      </c>
      <c r="BJ6">
        <f t="shared" si="3"/>
        <v>0</v>
      </c>
      <c r="BK6">
        <f t="shared" si="3"/>
        <v>0</v>
      </c>
      <c r="BL6">
        <f t="shared" si="3"/>
        <v>0</v>
      </c>
      <c r="BM6">
        <f t="shared" si="3"/>
        <v>0</v>
      </c>
      <c r="BN6">
        <f t="shared" si="4"/>
        <v>0</v>
      </c>
      <c r="BO6">
        <f t="shared" si="4"/>
        <v>0</v>
      </c>
      <c r="BP6">
        <f t="shared" si="4"/>
        <v>0</v>
      </c>
      <c r="BQ6">
        <f t="shared" si="4"/>
        <v>0</v>
      </c>
      <c r="BR6">
        <f t="shared" si="4"/>
        <v>0</v>
      </c>
      <c r="BS6">
        <f t="shared" si="4"/>
        <v>0</v>
      </c>
      <c r="BT6">
        <f t="shared" si="4"/>
        <v>0</v>
      </c>
      <c r="BU6">
        <f t="shared" si="4"/>
        <v>0</v>
      </c>
      <c r="BV6">
        <f t="shared" si="4"/>
        <v>0</v>
      </c>
      <c r="BW6">
        <f t="shared" si="4"/>
        <v>0</v>
      </c>
      <c r="BX6">
        <f t="shared" si="4"/>
        <v>0</v>
      </c>
    </row>
    <row r="7" spans="1:76" x14ac:dyDescent="0.25">
      <c r="A7">
        <f t="shared" si="5"/>
        <v>0</v>
      </c>
      <c r="B7">
        <f t="shared" si="0"/>
        <v>0</v>
      </c>
      <c r="C7">
        <f t="shared" si="0"/>
        <v>0</v>
      </c>
      <c r="D7">
        <f t="shared" si="0"/>
        <v>0</v>
      </c>
      <c r="E7">
        <f t="shared" si="0"/>
        <v>0</v>
      </c>
      <c r="F7">
        <f t="shared" si="0"/>
        <v>0</v>
      </c>
      <c r="G7">
        <f t="shared" si="0"/>
        <v>1</v>
      </c>
      <c r="H7">
        <f t="shared" si="0"/>
        <v>0</v>
      </c>
      <c r="I7">
        <f t="shared" si="0"/>
        <v>0</v>
      </c>
      <c r="J7">
        <f t="shared" si="0"/>
        <v>0</v>
      </c>
      <c r="K7">
        <f t="shared" si="0"/>
        <v>0</v>
      </c>
      <c r="L7">
        <f t="shared" si="0"/>
        <v>0</v>
      </c>
      <c r="M7">
        <f t="shared" si="0"/>
        <v>0</v>
      </c>
      <c r="N7">
        <f t="shared" si="0"/>
        <v>0</v>
      </c>
      <c r="O7">
        <f t="shared" si="0"/>
        <v>0</v>
      </c>
      <c r="P7">
        <f t="shared" si="0"/>
        <v>0</v>
      </c>
      <c r="Q7">
        <f t="shared" si="0"/>
        <v>0</v>
      </c>
      <c r="R7">
        <f t="shared" si="1"/>
        <v>0</v>
      </c>
      <c r="S7">
        <f t="shared" si="1"/>
        <v>0</v>
      </c>
      <c r="T7">
        <f t="shared" si="1"/>
        <v>0</v>
      </c>
      <c r="U7">
        <f t="shared" si="1"/>
        <v>0</v>
      </c>
      <c r="V7">
        <f t="shared" si="1"/>
        <v>0</v>
      </c>
      <c r="W7">
        <f t="shared" si="1"/>
        <v>0</v>
      </c>
      <c r="X7">
        <f t="shared" si="1"/>
        <v>0</v>
      </c>
      <c r="Y7">
        <f t="shared" si="1"/>
        <v>0</v>
      </c>
      <c r="Z7">
        <f t="shared" si="1"/>
        <v>0</v>
      </c>
      <c r="AA7">
        <f t="shared" si="1"/>
        <v>0</v>
      </c>
      <c r="AB7">
        <f t="shared" si="1"/>
        <v>0</v>
      </c>
      <c r="AC7">
        <f t="shared" si="1"/>
        <v>0</v>
      </c>
      <c r="AD7">
        <f t="shared" si="1"/>
        <v>0</v>
      </c>
      <c r="AE7">
        <f t="shared" si="1"/>
        <v>0</v>
      </c>
      <c r="AF7">
        <f t="shared" si="1"/>
        <v>0</v>
      </c>
      <c r="AG7">
        <f t="shared" si="1"/>
        <v>0</v>
      </c>
      <c r="AH7">
        <f t="shared" si="2"/>
        <v>0</v>
      </c>
      <c r="AI7">
        <f t="shared" si="2"/>
        <v>0</v>
      </c>
      <c r="AJ7">
        <f t="shared" si="2"/>
        <v>0</v>
      </c>
      <c r="AK7">
        <f t="shared" si="2"/>
        <v>0</v>
      </c>
      <c r="AL7">
        <f t="shared" si="2"/>
        <v>0</v>
      </c>
      <c r="AM7">
        <f t="shared" si="2"/>
        <v>0</v>
      </c>
      <c r="AN7">
        <f t="shared" si="2"/>
        <v>0</v>
      </c>
      <c r="AO7">
        <f t="shared" si="2"/>
        <v>0</v>
      </c>
      <c r="AP7">
        <f t="shared" si="2"/>
        <v>0</v>
      </c>
      <c r="AQ7">
        <f t="shared" si="2"/>
        <v>0</v>
      </c>
      <c r="AR7">
        <f t="shared" si="2"/>
        <v>0</v>
      </c>
      <c r="AS7">
        <f t="shared" si="2"/>
        <v>0</v>
      </c>
      <c r="AT7">
        <f t="shared" si="2"/>
        <v>0</v>
      </c>
      <c r="AU7">
        <f t="shared" si="2"/>
        <v>0</v>
      </c>
      <c r="AV7">
        <f t="shared" si="2"/>
        <v>0</v>
      </c>
      <c r="AW7">
        <f t="shared" si="2"/>
        <v>0</v>
      </c>
      <c r="AX7">
        <f t="shared" si="3"/>
        <v>0</v>
      </c>
      <c r="AY7">
        <f t="shared" si="3"/>
        <v>0</v>
      </c>
      <c r="AZ7">
        <f t="shared" si="3"/>
        <v>0</v>
      </c>
      <c r="BA7">
        <f t="shared" si="3"/>
        <v>0</v>
      </c>
      <c r="BB7">
        <f t="shared" si="3"/>
        <v>0</v>
      </c>
      <c r="BC7">
        <f t="shared" si="3"/>
        <v>0</v>
      </c>
      <c r="BD7">
        <f t="shared" si="3"/>
        <v>0</v>
      </c>
      <c r="BE7">
        <f t="shared" si="3"/>
        <v>0</v>
      </c>
      <c r="BF7">
        <f t="shared" si="3"/>
        <v>0</v>
      </c>
      <c r="BG7">
        <f t="shared" si="3"/>
        <v>0</v>
      </c>
      <c r="BH7">
        <f t="shared" si="3"/>
        <v>0</v>
      </c>
      <c r="BI7">
        <f t="shared" si="3"/>
        <v>0</v>
      </c>
      <c r="BJ7">
        <f t="shared" si="3"/>
        <v>0</v>
      </c>
      <c r="BK7">
        <f t="shared" si="3"/>
        <v>0</v>
      </c>
      <c r="BL7">
        <f t="shared" si="3"/>
        <v>0</v>
      </c>
      <c r="BM7">
        <f t="shared" si="3"/>
        <v>0</v>
      </c>
      <c r="BN7">
        <f t="shared" si="4"/>
        <v>0</v>
      </c>
      <c r="BO7">
        <f t="shared" si="4"/>
        <v>0</v>
      </c>
      <c r="BP7">
        <f t="shared" si="4"/>
        <v>0</v>
      </c>
      <c r="BQ7">
        <f t="shared" si="4"/>
        <v>0</v>
      </c>
      <c r="BR7">
        <f t="shared" si="4"/>
        <v>0</v>
      </c>
      <c r="BS7">
        <f t="shared" si="4"/>
        <v>0</v>
      </c>
      <c r="BT7">
        <f t="shared" si="4"/>
        <v>0</v>
      </c>
      <c r="BU7">
        <f t="shared" si="4"/>
        <v>0</v>
      </c>
      <c r="BV7">
        <f t="shared" si="4"/>
        <v>0</v>
      </c>
      <c r="BW7">
        <f t="shared" si="4"/>
        <v>0</v>
      </c>
      <c r="BX7">
        <f t="shared" si="4"/>
        <v>0</v>
      </c>
    </row>
    <row r="8" spans="1:76" x14ac:dyDescent="0.25">
      <c r="A8">
        <f t="shared" si="5"/>
        <v>0</v>
      </c>
      <c r="B8">
        <f t="shared" si="0"/>
        <v>0</v>
      </c>
      <c r="C8">
        <f t="shared" si="0"/>
        <v>0</v>
      </c>
      <c r="D8">
        <f t="shared" si="0"/>
        <v>0</v>
      </c>
      <c r="E8">
        <f t="shared" si="0"/>
        <v>0</v>
      </c>
      <c r="F8">
        <f t="shared" si="0"/>
        <v>0</v>
      </c>
      <c r="G8">
        <f t="shared" si="0"/>
        <v>0</v>
      </c>
      <c r="H8">
        <f t="shared" si="0"/>
        <v>1</v>
      </c>
      <c r="I8">
        <f t="shared" si="0"/>
        <v>0</v>
      </c>
      <c r="J8">
        <f t="shared" si="0"/>
        <v>0</v>
      </c>
      <c r="K8">
        <f t="shared" si="0"/>
        <v>0</v>
      </c>
      <c r="L8">
        <f t="shared" si="0"/>
        <v>0</v>
      </c>
      <c r="M8">
        <f t="shared" si="0"/>
        <v>0</v>
      </c>
      <c r="N8">
        <f t="shared" si="0"/>
        <v>0</v>
      </c>
      <c r="O8">
        <f t="shared" si="0"/>
        <v>0</v>
      </c>
      <c r="P8">
        <f t="shared" si="0"/>
        <v>0</v>
      </c>
      <c r="Q8">
        <f t="shared" si="0"/>
        <v>0</v>
      </c>
      <c r="R8">
        <f t="shared" si="1"/>
        <v>0</v>
      </c>
      <c r="S8">
        <f t="shared" si="1"/>
        <v>0</v>
      </c>
      <c r="T8">
        <f t="shared" si="1"/>
        <v>0</v>
      </c>
      <c r="U8">
        <f t="shared" si="1"/>
        <v>0</v>
      </c>
      <c r="V8">
        <f t="shared" si="1"/>
        <v>0</v>
      </c>
      <c r="W8">
        <f t="shared" si="1"/>
        <v>0</v>
      </c>
      <c r="X8">
        <f t="shared" si="1"/>
        <v>0</v>
      </c>
      <c r="Y8">
        <f t="shared" si="1"/>
        <v>0</v>
      </c>
      <c r="Z8">
        <f t="shared" si="1"/>
        <v>0</v>
      </c>
      <c r="AA8">
        <f t="shared" si="1"/>
        <v>0</v>
      </c>
      <c r="AB8">
        <f t="shared" si="1"/>
        <v>0</v>
      </c>
      <c r="AC8">
        <f t="shared" si="1"/>
        <v>0</v>
      </c>
      <c r="AD8">
        <f t="shared" si="1"/>
        <v>0</v>
      </c>
      <c r="AE8">
        <f t="shared" si="1"/>
        <v>0</v>
      </c>
      <c r="AF8">
        <f t="shared" si="1"/>
        <v>0</v>
      </c>
      <c r="AG8">
        <f t="shared" si="1"/>
        <v>0</v>
      </c>
      <c r="AH8">
        <f t="shared" si="2"/>
        <v>0</v>
      </c>
      <c r="AI8">
        <f t="shared" si="2"/>
        <v>0</v>
      </c>
      <c r="AJ8">
        <f t="shared" si="2"/>
        <v>0</v>
      </c>
      <c r="AK8">
        <f t="shared" si="2"/>
        <v>0</v>
      </c>
      <c r="AL8">
        <f t="shared" si="2"/>
        <v>0</v>
      </c>
      <c r="AM8">
        <f t="shared" si="2"/>
        <v>0</v>
      </c>
      <c r="AN8">
        <f t="shared" si="2"/>
        <v>0</v>
      </c>
      <c r="AO8">
        <f t="shared" si="2"/>
        <v>0</v>
      </c>
      <c r="AP8">
        <f t="shared" si="2"/>
        <v>0</v>
      </c>
      <c r="AQ8">
        <f t="shared" si="2"/>
        <v>0</v>
      </c>
      <c r="AR8">
        <f t="shared" si="2"/>
        <v>0</v>
      </c>
      <c r="AS8">
        <f t="shared" si="2"/>
        <v>0</v>
      </c>
      <c r="AT8">
        <f t="shared" si="2"/>
        <v>0</v>
      </c>
      <c r="AU8">
        <f t="shared" si="2"/>
        <v>0</v>
      </c>
      <c r="AV8">
        <f t="shared" si="2"/>
        <v>0</v>
      </c>
      <c r="AW8">
        <f t="shared" si="2"/>
        <v>0</v>
      </c>
      <c r="AX8">
        <f t="shared" si="3"/>
        <v>0</v>
      </c>
      <c r="AY8">
        <f t="shared" si="3"/>
        <v>0</v>
      </c>
      <c r="AZ8">
        <f t="shared" si="3"/>
        <v>0</v>
      </c>
      <c r="BA8">
        <f t="shared" si="3"/>
        <v>0</v>
      </c>
      <c r="BB8">
        <f t="shared" si="3"/>
        <v>0</v>
      </c>
      <c r="BC8">
        <f t="shared" si="3"/>
        <v>0</v>
      </c>
      <c r="BD8">
        <f t="shared" si="3"/>
        <v>0</v>
      </c>
      <c r="BE8">
        <f t="shared" si="3"/>
        <v>0</v>
      </c>
      <c r="BF8">
        <f t="shared" si="3"/>
        <v>0</v>
      </c>
      <c r="BG8">
        <f t="shared" si="3"/>
        <v>0</v>
      </c>
      <c r="BH8">
        <f t="shared" si="3"/>
        <v>0</v>
      </c>
      <c r="BI8">
        <f t="shared" si="3"/>
        <v>0</v>
      </c>
      <c r="BJ8">
        <f t="shared" si="3"/>
        <v>0</v>
      </c>
      <c r="BK8">
        <f t="shared" si="3"/>
        <v>0</v>
      </c>
      <c r="BL8">
        <f t="shared" si="3"/>
        <v>0</v>
      </c>
      <c r="BM8">
        <f t="shared" si="3"/>
        <v>0</v>
      </c>
      <c r="BN8">
        <f t="shared" si="4"/>
        <v>0</v>
      </c>
      <c r="BO8">
        <f t="shared" si="4"/>
        <v>0</v>
      </c>
      <c r="BP8">
        <f t="shared" si="4"/>
        <v>0</v>
      </c>
      <c r="BQ8">
        <f t="shared" si="4"/>
        <v>0</v>
      </c>
      <c r="BR8">
        <f t="shared" si="4"/>
        <v>0</v>
      </c>
      <c r="BS8">
        <f t="shared" si="4"/>
        <v>0</v>
      </c>
      <c r="BT8">
        <f t="shared" si="4"/>
        <v>0</v>
      </c>
      <c r="BU8">
        <f t="shared" si="4"/>
        <v>0</v>
      </c>
      <c r="BV8">
        <f t="shared" si="4"/>
        <v>0</v>
      </c>
      <c r="BW8">
        <f t="shared" si="4"/>
        <v>0</v>
      </c>
      <c r="BX8">
        <f t="shared" si="4"/>
        <v>0</v>
      </c>
    </row>
    <row r="9" spans="1:76" x14ac:dyDescent="0.25">
      <c r="A9">
        <f t="shared" si="5"/>
        <v>0</v>
      </c>
      <c r="B9">
        <f t="shared" si="0"/>
        <v>0</v>
      </c>
      <c r="C9">
        <f t="shared" si="0"/>
        <v>0</v>
      </c>
      <c r="D9">
        <f t="shared" si="0"/>
        <v>0</v>
      </c>
      <c r="E9">
        <f t="shared" si="0"/>
        <v>0</v>
      </c>
      <c r="F9">
        <f t="shared" si="0"/>
        <v>0</v>
      </c>
      <c r="G9">
        <f t="shared" si="0"/>
        <v>0</v>
      </c>
      <c r="H9">
        <f t="shared" si="0"/>
        <v>0</v>
      </c>
      <c r="I9">
        <f t="shared" si="0"/>
        <v>1</v>
      </c>
      <c r="J9">
        <f t="shared" si="0"/>
        <v>0</v>
      </c>
      <c r="K9">
        <f t="shared" si="0"/>
        <v>0</v>
      </c>
      <c r="L9">
        <f t="shared" si="0"/>
        <v>0</v>
      </c>
      <c r="M9">
        <f t="shared" si="0"/>
        <v>0</v>
      </c>
      <c r="N9">
        <f t="shared" si="0"/>
        <v>0</v>
      </c>
      <c r="O9">
        <f t="shared" si="0"/>
        <v>0</v>
      </c>
      <c r="P9">
        <f t="shared" si="0"/>
        <v>0</v>
      </c>
      <c r="Q9">
        <f t="shared" si="0"/>
        <v>0</v>
      </c>
      <c r="R9">
        <f t="shared" si="1"/>
        <v>0</v>
      </c>
      <c r="S9">
        <f t="shared" si="1"/>
        <v>0</v>
      </c>
      <c r="T9">
        <f t="shared" si="1"/>
        <v>0</v>
      </c>
      <c r="U9">
        <f t="shared" si="1"/>
        <v>0</v>
      </c>
      <c r="V9">
        <f t="shared" si="1"/>
        <v>0</v>
      </c>
      <c r="W9">
        <f t="shared" si="1"/>
        <v>0</v>
      </c>
      <c r="X9">
        <f t="shared" si="1"/>
        <v>0</v>
      </c>
      <c r="Y9">
        <f t="shared" si="1"/>
        <v>0</v>
      </c>
      <c r="Z9">
        <f t="shared" si="1"/>
        <v>0</v>
      </c>
      <c r="AA9">
        <f t="shared" si="1"/>
        <v>0</v>
      </c>
      <c r="AB9">
        <f t="shared" si="1"/>
        <v>0</v>
      </c>
      <c r="AC9">
        <f t="shared" si="1"/>
        <v>0</v>
      </c>
      <c r="AD9">
        <f t="shared" si="1"/>
        <v>0</v>
      </c>
      <c r="AE9">
        <f t="shared" si="1"/>
        <v>0</v>
      </c>
      <c r="AF9">
        <f t="shared" si="1"/>
        <v>0</v>
      </c>
      <c r="AG9">
        <f t="shared" si="1"/>
        <v>0</v>
      </c>
      <c r="AH9">
        <f t="shared" si="2"/>
        <v>0</v>
      </c>
      <c r="AI9">
        <f t="shared" si="2"/>
        <v>0</v>
      </c>
      <c r="AJ9">
        <f t="shared" si="2"/>
        <v>0</v>
      </c>
      <c r="AK9">
        <f t="shared" si="2"/>
        <v>0</v>
      </c>
      <c r="AL9">
        <f t="shared" si="2"/>
        <v>0</v>
      </c>
      <c r="AM9">
        <f t="shared" si="2"/>
        <v>0</v>
      </c>
      <c r="AN9">
        <f t="shared" si="2"/>
        <v>0</v>
      </c>
      <c r="AO9">
        <f t="shared" si="2"/>
        <v>0</v>
      </c>
      <c r="AP9">
        <f t="shared" si="2"/>
        <v>0</v>
      </c>
      <c r="AQ9">
        <f t="shared" si="2"/>
        <v>0</v>
      </c>
      <c r="AR9">
        <f t="shared" si="2"/>
        <v>0</v>
      </c>
      <c r="AS9">
        <f t="shared" si="2"/>
        <v>0</v>
      </c>
      <c r="AT9">
        <f t="shared" si="2"/>
        <v>0</v>
      </c>
      <c r="AU9">
        <f t="shared" si="2"/>
        <v>0</v>
      </c>
      <c r="AV9">
        <f t="shared" si="2"/>
        <v>0</v>
      </c>
      <c r="AW9">
        <f t="shared" si="2"/>
        <v>0</v>
      </c>
      <c r="AX9">
        <f t="shared" si="3"/>
        <v>0</v>
      </c>
      <c r="AY9">
        <f t="shared" si="3"/>
        <v>0</v>
      </c>
      <c r="AZ9">
        <f t="shared" si="3"/>
        <v>0</v>
      </c>
      <c r="BA9">
        <f t="shared" si="3"/>
        <v>0</v>
      </c>
      <c r="BB9">
        <f t="shared" si="3"/>
        <v>0</v>
      </c>
      <c r="BC9">
        <f t="shared" si="3"/>
        <v>0</v>
      </c>
      <c r="BD9">
        <f t="shared" si="3"/>
        <v>0</v>
      </c>
      <c r="BE9">
        <f t="shared" si="3"/>
        <v>0</v>
      </c>
      <c r="BF9">
        <f t="shared" si="3"/>
        <v>0</v>
      </c>
      <c r="BG9">
        <f t="shared" si="3"/>
        <v>0</v>
      </c>
      <c r="BH9">
        <f t="shared" si="3"/>
        <v>0</v>
      </c>
      <c r="BI9">
        <f t="shared" si="3"/>
        <v>0</v>
      </c>
      <c r="BJ9">
        <f t="shared" si="3"/>
        <v>0</v>
      </c>
      <c r="BK9">
        <f t="shared" si="3"/>
        <v>0</v>
      </c>
      <c r="BL9">
        <f t="shared" si="3"/>
        <v>0</v>
      </c>
      <c r="BM9">
        <f t="shared" si="3"/>
        <v>0</v>
      </c>
      <c r="BN9">
        <f t="shared" si="4"/>
        <v>0</v>
      </c>
      <c r="BO9">
        <f t="shared" si="4"/>
        <v>0</v>
      </c>
      <c r="BP9">
        <f t="shared" si="4"/>
        <v>0</v>
      </c>
      <c r="BQ9">
        <f t="shared" si="4"/>
        <v>0</v>
      </c>
      <c r="BR9">
        <f t="shared" si="4"/>
        <v>0</v>
      </c>
      <c r="BS9">
        <f t="shared" si="4"/>
        <v>0</v>
      </c>
      <c r="BT9">
        <f t="shared" si="4"/>
        <v>0</v>
      </c>
      <c r="BU9">
        <f t="shared" si="4"/>
        <v>0</v>
      </c>
      <c r="BV9">
        <f t="shared" si="4"/>
        <v>0</v>
      </c>
      <c r="BW9">
        <f t="shared" si="4"/>
        <v>0</v>
      </c>
      <c r="BX9">
        <f t="shared" si="4"/>
        <v>0</v>
      </c>
    </row>
    <row r="10" spans="1:76" x14ac:dyDescent="0.25">
      <c r="A10">
        <f t="shared" si="5"/>
        <v>0</v>
      </c>
      <c r="B10">
        <f t="shared" si="0"/>
        <v>0</v>
      </c>
      <c r="C10">
        <f t="shared" si="0"/>
        <v>0</v>
      </c>
      <c r="D10">
        <f t="shared" si="0"/>
        <v>0</v>
      </c>
      <c r="E10">
        <f t="shared" si="0"/>
        <v>0</v>
      </c>
      <c r="F10">
        <f t="shared" si="0"/>
        <v>0</v>
      </c>
      <c r="G10">
        <f t="shared" si="0"/>
        <v>0</v>
      </c>
      <c r="H10">
        <f t="shared" si="0"/>
        <v>0</v>
      </c>
      <c r="I10">
        <f t="shared" si="0"/>
        <v>0</v>
      </c>
      <c r="J10">
        <f t="shared" si="0"/>
        <v>1</v>
      </c>
      <c r="K10">
        <f t="shared" si="0"/>
        <v>0</v>
      </c>
      <c r="L10">
        <f t="shared" si="0"/>
        <v>0</v>
      </c>
      <c r="M10">
        <f t="shared" si="0"/>
        <v>0</v>
      </c>
      <c r="N10">
        <f t="shared" si="0"/>
        <v>0</v>
      </c>
      <c r="O10">
        <f t="shared" si="0"/>
        <v>0</v>
      </c>
      <c r="P10">
        <f t="shared" si="0"/>
        <v>0</v>
      </c>
      <c r="Q10">
        <f t="shared" si="0"/>
        <v>0</v>
      </c>
      <c r="R10">
        <f t="shared" si="1"/>
        <v>0</v>
      </c>
      <c r="S10">
        <f t="shared" si="1"/>
        <v>0</v>
      </c>
      <c r="T10">
        <f t="shared" si="1"/>
        <v>0</v>
      </c>
      <c r="U10">
        <f t="shared" si="1"/>
        <v>0</v>
      </c>
      <c r="V10">
        <f t="shared" si="1"/>
        <v>0</v>
      </c>
      <c r="W10">
        <f t="shared" si="1"/>
        <v>0</v>
      </c>
      <c r="X10">
        <f t="shared" si="1"/>
        <v>0</v>
      </c>
      <c r="Y10">
        <f t="shared" si="1"/>
        <v>0</v>
      </c>
      <c r="Z10">
        <f t="shared" si="1"/>
        <v>0</v>
      </c>
      <c r="AA10">
        <f t="shared" si="1"/>
        <v>0</v>
      </c>
      <c r="AB10">
        <f t="shared" si="1"/>
        <v>0</v>
      </c>
      <c r="AC10">
        <f t="shared" si="1"/>
        <v>0</v>
      </c>
      <c r="AD10">
        <f t="shared" si="1"/>
        <v>0</v>
      </c>
      <c r="AE10">
        <f t="shared" si="1"/>
        <v>0</v>
      </c>
      <c r="AF10">
        <f t="shared" si="1"/>
        <v>0</v>
      </c>
      <c r="AG10">
        <f t="shared" si="1"/>
        <v>0</v>
      </c>
      <c r="AH10">
        <f t="shared" si="2"/>
        <v>0</v>
      </c>
      <c r="AI10">
        <f t="shared" si="2"/>
        <v>0</v>
      </c>
      <c r="AJ10">
        <f t="shared" si="2"/>
        <v>0</v>
      </c>
      <c r="AK10">
        <f t="shared" si="2"/>
        <v>0</v>
      </c>
      <c r="AL10">
        <f t="shared" si="2"/>
        <v>0</v>
      </c>
      <c r="AM10">
        <f t="shared" si="2"/>
        <v>0</v>
      </c>
      <c r="AN10">
        <f t="shared" si="2"/>
        <v>0</v>
      </c>
      <c r="AO10">
        <f t="shared" si="2"/>
        <v>0</v>
      </c>
      <c r="AP10">
        <f t="shared" si="2"/>
        <v>0</v>
      </c>
      <c r="AQ10">
        <f t="shared" si="2"/>
        <v>0</v>
      </c>
      <c r="AR10">
        <f t="shared" si="2"/>
        <v>0</v>
      </c>
      <c r="AS10">
        <f t="shared" si="2"/>
        <v>0</v>
      </c>
      <c r="AT10">
        <f t="shared" si="2"/>
        <v>0</v>
      </c>
      <c r="AU10">
        <f t="shared" si="2"/>
        <v>0</v>
      </c>
      <c r="AV10">
        <f t="shared" si="2"/>
        <v>0</v>
      </c>
      <c r="AW10">
        <f t="shared" si="2"/>
        <v>0</v>
      </c>
      <c r="AX10">
        <f t="shared" si="3"/>
        <v>0</v>
      </c>
      <c r="AY10">
        <f t="shared" si="3"/>
        <v>0</v>
      </c>
      <c r="AZ10">
        <f t="shared" si="3"/>
        <v>0</v>
      </c>
      <c r="BA10">
        <f t="shared" si="3"/>
        <v>0</v>
      </c>
      <c r="BB10">
        <f t="shared" si="3"/>
        <v>0</v>
      </c>
      <c r="BC10">
        <f t="shared" si="3"/>
        <v>0</v>
      </c>
      <c r="BD10">
        <f t="shared" si="3"/>
        <v>0</v>
      </c>
      <c r="BE10">
        <f t="shared" si="3"/>
        <v>0</v>
      </c>
      <c r="BF10">
        <f t="shared" si="3"/>
        <v>0</v>
      </c>
      <c r="BG10">
        <f t="shared" si="3"/>
        <v>0</v>
      </c>
      <c r="BH10">
        <f t="shared" si="3"/>
        <v>0</v>
      </c>
      <c r="BI10">
        <f t="shared" si="3"/>
        <v>0</v>
      </c>
      <c r="BJ10">
        <f t="shared" si="3"/>
        <v>0</v>
      </c>
      <c r="BK10">
        <f t="shared" si="3"/>
        <v>0</v>
      </c>
      <c r="BL10">
        <f t="shared" si="3"/>
        <v>0</v>
      </c>
      <c r="BM10">
        <f t="shared" si="3"/>
        <v>0</v>
      </c>
      <c r="BN10">
        <f t="shared" si="4"/>
        <v>0</v>
      </c>
      <c r="BO10">
        <f t="shared" si="4"/>
        <v>0</v>
      </c>
      <c r="BP10">
        <f t="shared" si="4"/>
        <v>0</v>
      </c>
      <c r="BQ10">
        <f t="shared" si="4"/>
        <v>0</v>
      </c>
      <c r="BR10">
        <f t="shared" si="4"/>
        <v>0</v>
      </c>
      <c r="BS10">
        <f t="shared" si="4"/>
        <v>0</v>
      </c>
      <c r="BT10">
        <f t="shared" si="4"/>
        <v>0</v>
      </c>
      <c r="BU10">
        <f t="shared" si="4"/>
        <v>0</v>
      </c>
      <c r="BV10">
        <f t="shared" si="4"/>
        <v>0</v>
      </c>
      <c r="BW10">
        <f t="shared" si="4"/>
        <v>0</v>
      </c>
      <c r="BX10">
        <f t="shared" si="4"/>
        <v>0</v>
      </c>
    </row>
    <row r="11" spans="1:76" x14ac:dyDescent="0.25">
      <c r="A11">
        <f t="shared" si="5"/>
        <v>0</v>
      </c>
      <c r="B11">
        <f t="shared" si="0"/>
        <v>0</v>
      </c>
      <c r="C11">
        <f t="shared" si="0"/>
        <v>0</v>
      </c>
      <c r="D11">
        <f t="shared" si="0"/>
        <v>0</v>
      </c>
      <c r="E11">
        <f t="shared" si="0"/>
        <v>0</v>
      </c>
      <c r="F11">
        <f t="shared" si="0"/>
        <v>0</v>
      </c>
      <c r="G11">
        <f t="shared" si="0"/>
        <v>0</v>
      </c>
      <c r="H11">
        <f t="shared" si="0"/>
        <v>0</v>
      </c>
      <c r="I11">
        <f t="shared" si="0"/>
        <v>0</v>
      </c>
      <c r="J11">
        <f t="shared" si="0"/>
        <v>0</v>
      </c>
      <c r="K11">
        <f t="shared" si="0"/>
        <v>1</v>
      </c>
      <c r="L11">
        <f t="shared" si="0"/>
        <v>0</v>
      </c>
      <c r="M11">
        <f t="shared" si="0"/>
        <v>0</v>
      </c>
      <c r="N11">
        <f t="shared" si="0"/>
        <v>0</v>
      </c>
      <c r="O11">
        <f t="shared" si="0"/>
        <v>0</v>
      </c>
      <c r="P11">
        <f t="shared" si="0"/>
        <v>0</v>
      </c>
      <c r="Q11">
        <f t="shared" si="0"/>
        <v>0</v>
      </c>
      <c r="R11">
        <f t="shared" si="1"/>
        <v>0</v>
      </c>
      <c r="S11">
        <f t="shared" si="1"/>
        <v>0</v>
      </c>
      <c r="T11">
        <f t="shared" si="1"/>
        <v>0</v>
      </c>
      <c r="U11">
        <f t="shared" si="1"/>
        <v>0</v>
      </c>
      <c r="V11">
        <f t="shared" si="1"/>
        <v>0</v>
      </c>
      <c r="W11">
        <f t="shared" si="1"/>
        <v>0</v>
      </c>
      <c r="X11">
        <f t="shared" si="1"/>
        <v>0</v>
      </c>
      <c r="Y11">
        <f t="shared" si="1"/>
        <v>0</v>
      </c>
      <c r="Z11">
        <f t="shared" si="1"/>
        <v>0</v>
      </c>
      <c r="AA11">
        <f t="shared" si="1"/>
        <v>0</v>
      </c>
      <c r="AB11">
        <f t="shared" si="1"/>
        <v>0</v>
      </c>
      <c r="AC11">
        <f t="shared" si="1"/>
        <v>0</v>
      </c>
      <c r="AD11">
        <f t="shared" si="1"/>
        <v>0</v>
      </c>
      <c r="AE11">
        <f t="shared" si="1"/>
        <v>0</v>
      </c>
      <c r="AF11">
        <f t="shared" si="1"/>
        <v>0</v>
      </c>
      <c r="AG11">
        <f t="shared" si="1"/>
        <v>0</v>
      </c>
      <c r="AH11">
        <f t="shared" si="2"/>
        <v>0</v>
      </c>
      <c r="AI11">
        <f t="shared" si="2"/>
        <v>0</v>
      </c>
      <c r="AJ11">
        <f t="shared" si="2"/>
        <v>0</v>
      </c>
      <c r="AK11">
        <f t="shared" si="2"/>
        <v>0</v>
      </c>
      <c r="AL11">
        <f t="shared" si="2"/>
        <v>0</v>
      </c>
      <c r="AM11">
        <f t="shared" si="2"/>
        <v>0</v>
      </c>
      <c r="AN11">
        <f t="shared" si="2"/>
        <v>0</v>
      </c>
      <c r="AO11">
        <f t="shared" si="2"/>
        <v>0</v>
      </c>
      <c r="AP11">
        <f t="shared" si="2"/>
        <v>0</v>
      </c>
      <c r="AQ11">
        <f t="shared" si="2"/>
        <v>0</v>
      </c>
      <c r="AR11">
        <f t="shared" si="2"/>
        <v>0</v>
      </c>
      <c r="AS11">
        <f t="shared" si="2"/>
        <v>0</v>
      </c>
      <c r="AT11">
        <f t="shared" si="2"/>
        <v>0</v>
      </c>
      <c r="AU11">
        <f t="shared" si="2"/>
        <v>0</v>
      </c>
      <c r="AV11">
        <f t="shared" si="2"/>
        <v>0</v>
      </c>
      <c r="AW11">
        <f t="shared" si="2"/>
        <v>0</v>
      </c>
      <c r="AX11">
        <f t="shared" si="3"/>
        <v>0</v>
      </c>
      <c r="AY11">
        <f t="shared" si="3"/>
        <v>0</v>
      </c>
      <c r="AZ11">
        <f t="shared" si="3"/>
        <v>0</v>
      </c>
      <c r="BA11">
        <f t="shared" si="3"/>
        <v>0</v>
      </c>
      <c r="BB11">
        <f t="shared" si="3"/>
        <v>0</v>
      </c>
      <c r="BC11">
        <f t="shared" si="3"/>
        <v>0</v>
      </c>
      <c r="BD11">
        <f t="shared" si="3"/>
        <v>0</v>
      </c>
      <c r="BE11">
        <f t="shared" si="3"/>
        <v>0</v>
      </c>
      <c r="BF11">
        <f t="shared" si="3"/>
        <v>0</v>
      </c>
      <c r="BG11">
        <f t="shared" si="3"/>
        <v>0</v>
      </c>
      <c r="BH11">
        <f t="shared" si="3"/>
        <v>0</v>
      </c>
      <c r="BI11">
        <f t="shared" si="3"/>
        <v>0</v>
      </c>
      <c r="BJ11">
        <f t="shared" si="3"/>
        <v>0</v>
      </c>
      <c r="BK11">
        <f t="shared" si="3"/>
        <v>0</v>
      </c>
      <c r="BL11">
        <f t="shared" si="3"/>
        <v>0</v>
      </c>
      <c r="BM11">
        <f t="shared" si="3"/>
        <v>0</v>
      </c>
      <c r="BN11">
        <f t="shared" si="4"/>
        <v>0</v>
      </c>
      <c r="BO11">
        <f t="shared" si="4"/>
        <v>0</v>
      </c>
      <c r="BP11">
        <f t="shared" si="4"/>
        <v>0</v>
      </c>
      <c r="BQ11">
        <f t="shared" si="4"/>
        <v>0</v>
      </c>
      <c r="BR11">
        <f t="shared" si="4"/>
        <v>0</v>
      </c>
      <c r="BS11">
        <f t="shared" si="4"/>
        <v>0</v>
      </c>
      <c r="BT11">
        <f t="shared" si="4"/>
        <v>0</v>
      </c>
      <c r="BU11">
        <f t="shared" si="4"/>
        <v>0</v>
      </c>
      <c r="BV11">
        <f t="shared" si="4"/>
        <v>0</v>
      </c>
      <c r="BW11">
        <f t="shared" si="4"/>
        <v>0</v>
      </c>
      <c r="BX11">
        <f t="shared" si="4"/>
        <v>0</v>
      </c>
    </row>
    <row r="12" spans="1:76" x14ac:dyDescent="0.25">
      <c r="A12">
        <f t="shared" si="5"/>
        <v>0</v>
      </c>
      <c r="B12">
        <f t="shared" si="0"/>
        <v>0</v>
      </c>
      <c r="C12">
        <f t="shared" si="0"/>
        <v>0</v>
      </c>
      <c r="D12">
        <f t="shared" si="0"/>
        <v>0</v>
      </c>
      <c r="E12">
        <f t="shared" si="0"/>
        <v>0</v>
      </c>
      <c r="F12">
        <f t="shared" si="0"/>
        <v>0</v>
      </c>
      <c r="G12">
        <f t="shared" si="0"/>
        <v>0</v>
      </c>
      <c r="H12">
        <f t="shared" si="0"/>
        <v>0</v>
      </c>
      <c r="I12">
        <f t="shared" si="0"/>
        <v>0</v>
      </c>
      <c r="J12">
        <f t="shared" si="0"/>
        <v>0</v>
      </c>
      <c r="K12">
        <f t="shared" si="0"/>
        <v>0</v>
      </c>
      <c r="L12">
        <f t="shared" si="0"/>
        <v>1</v>
      </c>
      <c r="M12">
        <f t="shared" si="0"/>
        <v>0</v>
      </c>
      <c r="N12">
        <f t="shared" si="0"/>
        <v>0</v>
      </c>
      <c r="O12">
        <f t="shared" si="0"/>
        <v>0</v>
      </c>
      <c r="P12">
        <f t="shared" si="0"/>
        <v>0</v>
      </c>
      <c r="Q12">
        <f t="shared" si="0"/>
        <v>0</v>
      </c>
      <c r="R12">
        <f t="shared" si="1"/>
        <v>0</v>
      </c>
      <c r="S12">
        <f t="shared" si="1"/>
        <v>0</v>
      </c>
      <c r="T12">
        <f t="shared" si="1"/>
        <v>0</v>
      </c>
      <c r="U12">
        <f t="shared" si="1"/>
        <v>0</v>
      </c>
      <c r="V12">
        <f t="shared" si="1"/>
        <v>0</v>
      </c>
      <c r="W12">
        <f t="shared" si="1"/>
        <v>0</v>
      </c>
      <c r="X12">
        <f t="shared" si="1"/>
        <v>0</v>
      </c>
      <c r="Y12">
        <f t="shared" si="1"/>
        <v>0</v>
      </c>
      <c r="Z12">
        <f t="shared" si="1"/>
        <v>0</v>
      </c>
      <c r="AA12">
        <f t="shared" si="1"/>
        <v>0</v>
      </c>
      <c r="AB12">
        <f t="shared" si="1"/>
        <v>0</v>
      </c>
      <c r="AC12">
        <f t="shared" si="1"/>
        <v>0</v>
      </c>
      <c r="AD12">
        <f t="shared" si="1"/>
        <v>0</v>
      </c>
      <c r="AE12">
        <f t="shared" si="1"/>
        <v>0</v>
      </c>
      <c r="AF12">
        <f t="shared" si="1"/>
        <v>0</v>
      </c>
      <c r="AG12">
        <f t="shared" si="1"/>
        <v>0</v>
      </c>
      <c r="AH12">
        <f t="shared" si="2"/>
        <v>0</v>
      </c>
      <c r="AI12">
        <f t="shared" si="2"/>
        <v>0</v>
      </c>
      <c r="AJ12">
        <f t="shared" si="2"/>
        <v>0</v>
      </c>
      <c r="AK12">
        <f t="shared" si="2"/>
        <v>0</v>
      </c>
      <c r="AL12">
        <f t="shared" si="2"/>
        <v>0</v>
      </c>
      <c r="AM12">
        <f t="shared" si="2"/>
        <v>0</v>
      </c>
      <c r="AN12">
        <f t="shared" si="2"/>
        <v>0</v>
      </c>
      <c r="AO12">
        <f t="shared" si="2"/>
        <v>0</v>
      </c>
      <c r="AP12">
        <f t="shared" si="2"/>
        <v>0</v>
      </c>
      <c r="AQ12">
        <f t="shared" si="2"/>
        <v>0</v>
      </c>
      <c r="AR12">
        <f t="shared" si="2"/>
        <v>0</v>
      </c>
      <c r="AS12">
        <f t="shared" si="2"/>
        <v>0</v>
      </c>
      <c r="AT12">
        <f t="shared" si="2"/>
        <v>0</v>
      </c>
      <c r="AU12">
        <f t="shared" si="2"/>
        <v>0</v>
      </c>
      <c r="AV12">
        <f t="shared" si="2"/>
        <v>0</v>
      </c>
      <c r="AW12">
        <f t="shared" si="2"/>
        <v>0</v>
      </c>
      <c r="AX12">
        <f t="shared" si="3"/>
        <v>0</v>
      </c>
      <c r="AY12">
        <f t="shared" si="3"/>
        <v>0</v>
      </c>
      <c r="AZ12">
        <f t="shared" si="3"/>
        <v>0</v>
      </c>
      <c r="BA12">
        <f t="shared" si="3"/>
        <v>0</v>
      </c>
      <c r="BB12">
        <f t="shared" si="3"/>
        <v>0</v>
      </c>
      <c r="BC12">
        <f t="shared" si="3"/>
        <v>0</v>
      </c>
      <c r="BD12">
        <f t="shared" si="3"/>
        <v>0</v>
      </c>
      <c r="BE12">
        <f t="shared" si="3"/>
        <v>0</v>
      </c>
      <c r="BF12">
        <f t="shared" si="3"/>
        <v>0</v>
      </c>
      <c r="BG12">
        <f t="shared" si="3"/>
        <v>0</v>
      </c>
      <c r="BH12">
        <f t="shared" si="3"/>
        <v>0</v>
      </c>
      <c r="BI12">
        <f t="shared" si="3"/>
        <v>0</v>
      </c>
      <c r="BJ12">
        <f t="shared" si="3"/>
        <v>0</v>
      </c>
      <c r="BK12">
        <f t="shared" si="3"/>
        <v>0</v>
      </c>
      <c r="BL12">
        <f t="shared" si="3"/>
        <v>0</v>
      </c>
      <c r="BM12">
        <f t="shared" si="3"/>
        <v>0</v>
      </c>
      <c r="BN12">
        <f t="shared" si="4"/>
        <v>0</v>
      </c>
      <c r="BO12">
        <f t="shared" si="4"/>
        <v>0</v>
      </c>
      <c r="BP12">
        <f t="shared" si="4"/>
        <v>0</v>
      </c>
      <c r="BQ12">
        <f t="shared" si="4"/>
        <v>0</v>
      </c>
      <c r="BR12">
        <f t="shared" si="4"/>
        <v>0</v>
      </c>
      <c r="BS12">
        <f t="shared" si="4"/>
        <v>0</v>
      </c>
      <c r="BT12">
        <f t="shared" si="4"/>
        <v>0</v>
      </c>
      <c r="BU12">
        <f t="shared" si="4"/>
        <v>0</v>
      </c>
      <c r="BV12">
        <f t="shared" si="4"/>
        <v>0</v>
      </c>
      <c r="BW12">
        <f t="shared" si="4"/>
        <v>0</v>
      </c>
      <c r="BX12">
        <f t="shared" si="4"/>
        <v>0</v>
      </c>
    </row>
    <row r="13" spans="1:76" x14ac:dyDescent="0.25">
      <c r="A13">
        <f t="shared" si="5"/>
        <v>0</v>
      </c>
      <c r="B13">
        <f t="shared" si="0"/>
        <v>0</v>
      </c>
      <c r="C13">
        <f t="shared" si="0"/>
        <v>0</v>
      </c>
      <c r="D13">
        <f t="shared" si="0"/>
        <v>0</v>
      </c>
      <c r="E13">
        <f t="shared" si="0"/>
        <v>0</v>
      </c>
      <c r="F13">
        <f t="shared" si="0"/>
        <v>0</v>
      </c>
      <c r="G13">
        <f t="shared" si="0"/>
        <v>0</v>
      </c>
      <c r="H13">
        <f t="shared" si="0"/>
        <v>0</v>
      </c>
      <c r="I13">
        <f t="shared" si="0"/>
        <v>0</v>
      </c>
      <c r="J13">
        <f t="shared" si="0"/>
        <v>0</v>
      </c>
      <c r="K13">
        <f t="shared" si="0"/>
        <v>0</v>
      </c>
      <c r="L13">
        <f t="shared" si="0"/>
        <v>0</v>
      </c>
      <c r="M13">
        <f t="shared" si="0"/>
        <v>1</v>
      </c>
      <c r="N13">
        <f t="shared" si="0"/>
        <v>0</v>
      </c>
      <c r="O13">
        <f t="shared" si="0"/>
        <v>0</v>
      </c>
      <c r="P13">
        <f t="shared" si="0"/>
        <v>0</v>
      </c>
      <c r="Q13">
        <f t="shared" si="0"/>
        <v>0</v>
      </c>
      <c r="R13">
        <f t="shared" si="1"/>
        <v>0</v>
      </c>
      <c r="S13">
        <f t="shared" si="1"/>
        <v>0</v>
      </c>
      <c r="T13">
        <f t="shared" si="1"/>
        <v>0</v>
      </c>
      <c r="U13">
        <f t="shared" si="1"/>
        <v>0</v>
      </c>
      <c r="V13">
        <f t="shared" si="1"/>
        <v>0</v>
      </c>
      <c r="W13">
        <f t="shared" si="1"/>
        <v>0</v>
      </c>
      <c r="X13">
        <f t="shared" si="1"/>
        <v>0</v>
      </c>
      <c r="Y13">
        <f t="shared" si="1"/>
        <v>0</v>
      </c>
      <c r="Z13">
        <f t="shared" si="1"/>
        <v>0</v>
      </c>
      <c r="AA13">
        <f t="shared" si="1"/>
        <v>0</v>
      </c>
      <c r="AB13">
        <f t="shared" si="1"/>
        <v>0</v>
      </c>
      <c r="AC13">
        <f t="shared" si="1"/>
        <v>0</v>
      </c>
      <c r="AD13">
        <f t="shared" si="1"/>
        <v>0</v>
      </c>
      <c r="AE13">
        <f t="shared" si="1"/>
        <v>0</v>
      </c>
      <c r="AF13">
        <f t="shared" si="1"/>
        <v>0</v>
      </c>
      <c r="AG13">
        <f t="shared" si="1"/>
        <v>0</v>
      </c>
      <c r="AH13">
        <f t="shared" si="2"/>
        <v>0</v>
      </c>
      <c r="AI13">
        <f t="shared" si="2"/>
        <v>0</v>
      </c>
      <c r="AJ13">
        <f t="shared" si="2"/>
        <v>0</v>
      </c>
      <c r="AK13">
        <f t="shared" si="2"/>
        <v>0</v>
      </c>
      <c r="AL13">
        <f t="shared" si="2"/>
        <v>0</v>
      </c>
      <c r="AM13">
        <f t="shared" si="2"/>
        <v>0</v>
      </c>
      <c r="AN13">
        <f t="shared" si="2"/>
        <v>0</v>
      </c>
      <c r="AO13">
        <f t="shared" si="2"/>
        <v>0</v>
      </c>
      <c r="AP13">
        <f t="shared" si="2"/>
        <v>0</v>
      </c>
      <c r="AQ13">
        <f t="shared" si="2"/>
        <v>0</v>
      </c>
      <c r="AR13">
        <f t="shared" si="2"/>
        <v>0</v>
      </c>
      <c r="AS13">
        <f t="shared" si="2"/>
        <v>0</v>
      </c>
      <c r="AT13">
        <f t="shared" si="2"/>
        <v>0</v>
      </c>
      <c r="AU13">
        <f t="shared" si="2"/>
        <v>0</v>
      </c>
      <c r="AV13">
        <f t="shared" si="2"/>
        <v>0</v>
      </c>
      <c r="AW13">
        <f t="shared" si="2"/>
        <v>0</v>
      </c>
      <c r="AX13">
        <f t="shared" si="3"/>
        <v>0</v>
      </c>
      <c r="AY13">
        <f t="shared" si="3"/>
        <v>0</v>
      </c>
      <c r="AZ13">
        <f t="shared" si="3"/>
        <v>0</v>
      </c>
      <c r="BA13">
        <f t="shared" si="3"/>
        <v>0</v>
      </c>
      <c r="BB13">
        <f t="shared" si="3"/>
        <v>0</v>
      </c>
      <c r="BC13">
        <f t="shared" si="3"/>
        <v>0</v>
      </c>
      <c r="BD13">
        <f t="shared" si="3"/>
        <v>0</v>
      </c>
      <c r="BE13">
        <f t="shared" si="3"/>
        <v>0</v>
      </c>
      <c r="BF13">
        <f t="shared" si="3"/>
        <v>0</v>
      </c>
      <c r="BG13">
        <f t="shared" si="3"/>
        <v>0</v>
      </c>
      <c r="BH13">
        <f t="shared" si="3"/>
        <v>0</v>
      </c>
      <c r="BI13">
        <f t="shared" si="3"/>
        <v>0</v>
      </c>
      <c r="BJ13">
        <f t="shared" si="3"/>
        <v>0</v>
      </c>
      <c r="BK13">
        <f t="shared" si="3"/>
        <v>0</v>
      </c>
      <c r="BL13">
        <f t="shared" si="3"/>
        <v>0</v>
      </c>
      <c r="BM13">
        <f t="shared" si="3"/>
        <v>0</v>
      </c>
      <c r="BN13">
        <f t="shared" si="4"/>
        <v>0</v>
      </c>
      <c r="BO13">
        <f t="shared" si="4"/>
        <v>0</v>
      </c>
      <c r="BP13">
        <f t="shared" si="4"/>
        <v>0</v>
      </c>
      <c r="BQ13">
        <f t="shared" si="4"/>
        <v>0</v>
      </c>
      <c r="BR13">
        <f t="shared" si="4"/>
        <v>0</v>
      </c>
      <c r="BS13">
        <f t="shared" si="4"/>
        <v>0</v>
      </c>
      <c r="BT13">
        <f t="shared" si="4"/>
        <v>0</v>
      </c>
      <c r="BU13">
        <f t="shared" si="4"/>
        <v>0</v>
      </c>
      <c r="BV13">
        <f t="shared" si="4"/>
        <v>0</v>
      </c>
      <c r="BW13">
        <f t="shared" si="4"/>
        <v>0</v>
      </c>
      <c r="BX13">
        <f t="shared" si="4"/>
        <v>0</v>
      </c>
    </row>
    <row r="14" spans="1:76" x14ac:dyDescent="0.25">
      <c r="A14">
        <f t="shared" si="5"/>
        <v>0</v>
      </c>
      <c r="B14">
        <f t="shared" si="0"/>
        <v>0</v>
      </c>
      <c r="C14">
        <f t="shared" si="0"/>
        <v>0</v>
      </c>
      <c r="D14">
        <f t="shared" si="0"/>
        <v>0</v>
      </c>
      <c r="E14">
        <f t="shared" si="0"/>
        <v>0</v>
      </c>
      <c r="F14">
        <f t="shared" si="0"/>
        <v>0</v>
      </c>
      <c r="G14">
        <f t="shared" si="0"/>
        <v>0</v>
      </c>
      <c r="H14">
        <f t="shared" si="0"/>
        <v>0</v>
      </c>
      <c r="I14">
        <f t="shared" si="0"/>
        <v>0</v>
      </c>
      <c r="J14">
        <f t="shared" si="0"/>
        <v>0</v>
      </c>
      <c r="K14">
        <f t="shared" si="0"/>
        <v>0</v>
      </c>
      <c r="L14">
        <f t="shared" si="0"/>
        <v>0</v>
      </c>
      <c r="M14">
        <f t="shared" si="0"/>
        <v>0</v>
      </c>
      <c r="N14">
        <f t="shared" si="0"/>
        <v>1</v>
      </c>
      <c r="O14">
        <f t="shared" si="0"/>
        <v>0</v>
      </c>
      <c r="P14">
        <f t="shared" si="0"/>
        <v>0</v>
      </c>
      <c r="Q14">
        <f t="shared" si="0"/>
        <v>0</v>
      </c>
      <c r="R14">
        <f t="shared" si="1"/>
        <v>0</v>
      </c>
      <c r="S14">
        <f t="shared" si="1"/>
        <v>0</v>
      </c>
      <c r="T14">
        <f t="shared" si="1"/>
        <v>0</v>
      </c>
      <c r="U14">
        <f t="shared" si="1"/>
        <v>0</v>
      </c>
      <c r="V14">
        <f t="shared" si="1"/>
        <v>0</v>
      </c>
      <c r="W14">
        <f t="shared" si="1"/>
        <v>0</v>
      </c>
      <c r="X14">
        <f t="shared" si="1"/>
        <v>0</v>
      </c>
      <c r="Y14">
        <f t="shared" si="1"/>
        <v>0</v>
      </c>
      <c r="Z14">
        <f t="shared" si="1"/>
        <v>0</v>
      </c>
      <c r="AA14">
        <f t="shared" si="1"/>
        <v>0</v>
      </c>
      <c r="AB14">
        <f t="shared" si="1"/>
        <v>0</v>
      </c>
      <c r="AC14">
        <f t="shared" si="1"/>
        <v>0</v>
      </c>
      <c r="AD14">
        <f t="shared" si="1"/>
        <v>0</v>
      </c>
      <c r="AE14">
        <f t="shared" si="1"/>
        <v>0</v>
      </c>
      <c r="AF14">
        <f t="shared" si="1"/>
        <v>0</v>
      </c>
      <c r="AG14">
        <f t="shared" si="1"/>
        <v>0</v>
      </c>
      <c r="AH14">
        <f t="shared" si="2"/>
        <v>0</v>
      </c>
      <c r="AI14">
        <f t="shared" si="2"/>
        <v>0</v>
      </c>
      <c r="AJ14">
        <f t="shared" si="2"/>
        <v>0</v>
      </c>
      <c r="AK14">
        <f t="shared" si="2"/>
        <v>0</v>
      </c>
      <c r="AL14">
        <f t="shared" si="2"/>
        <v>0</v>
      </c>
      <c r="AM14">
        <f t="shared" si="2"/>
        <v>0</v>
      </c>
      <c r="AN14">
        <f t="shared" si="2"/>
        <v>0</v>
      </c>
      <c r="AO14">
        <f t="shared" si="2"/>
        <v>0</v>
      </c>
      <c r="AP14">
        <f t="shared" si="2"/>
        <v>0</v>
      </c>
      <c r="AQ14">
        <f t="shared" si="2"/>
        <v>0</v>
      </c>
      <c r="AR14">
        <f t="shared" si="2"/>
        <v>0</v>
      </c>
      <c r="AS14">
        <f t="shared" si="2"/>
        <v>0</v>
      </c>
      <c r="AT14">
        <f t="shared" si="2"/>
        <v>0</v>
      </c>
      <c r="AU14">
        <f t="shared" si="2"/>
        <v>0</v>
      </c>
      <c r="AV14">
        <f t="shared" si="2"/>
        <v>0</v>
      </c>
      <c r="AW14">
        <f t="shared" si="2"/>
        <v>0</v>
      </c>
      <c r="AX14">
        <f t="shared" si="3"/>
        <v>0</v>
      </c>
      <c r="AY14">
        <f t="shared" si="3"/>
        <v>0</v>
      </c>
      <c r="AZ14">
        <f t="shared" si="3"/>
        <v>0</v>
      </c>
      <c r="BA14">
        <f t="shared" si="3"/>
        <v>0</v>
      </c>
      <c r="BB14">
        <f t="shared" si="3"/>
        <v>0</v>
      </c>
      <c r="BC14">
        <f t="shared" si="3"/>
        <v>0</v>
      </c>
      <c r="BD14">
        <f t="shared" si="3"/>
        <v>0</v>
      </c>
      <c r="BE14">
        <f t="shared" si="3"/>
        <v>0</v>
      </c>
      <c r="BF14">
        <f t="shared" si="3"/>
        <v>0</v>
      </c>
      <c r="BG14">
        <f t="shared" si="3"/>
        <v>0</v>
      </c>
      <c r="BH14">
        <f t="shared" si="3"/>
        <v>0</v>
      </c>
      <c r="BI14">
        <f t="shared" si="3"/>
        <v>0</v>
      </c>
      <c r="BJ14">
        <f t="shared" si="3"/>
        <v>0</v>
      </c>
      <c r="BK14">
        <f t="shared" si="3"/>
        <v>0</v>
      </c>
      <c r="BL14">
        <f t="shared" si="3"/>
        <v>0</v>
      </c>
      <c r="BM14">
        <f t="shared" si="3"/>
        <v>0</v>
      </c>
      <c r="BN14">
        <f t="shared" si="4"/>
        <v>0</v>
      </c>
      <c r="BO14">
        <f t="shared" si="4"/>
        <v>0</v>
      </c>
      <c r="BP14">
        <f t="shared" si="4"/>
        <v>0</v>
      </c>
      <c r="BQ14">
        <f t="shared" si="4"/>
        <v>0</v>
      </c>
      <c r="BR14">
        <f t="shared" si="4"/>
        <v>0</v>
      </c>
      <c r="BS14">
        <f t="shared" si="4"/>
        <v>0</v>
      </c>
      <c r="BT14">
        <f t="shared" si="4"/>
        <v>0</v>
      </c>
      <c r="BU14">
        <f t="shared" si="4"/>
        <v>0</v>
      </c>
      <c r="BV14">
        <f t="shared" si="4"/>
        <v>0</v>
      </c>
      <c r="BW14">
        <f t="shared" si="4"/>
        <v>0</v>
      </c>
      <c r="BX14">
        <f t="shared" si="4"/>
        <v>0</v>
      </c>
    </row>
    <row r="15" spans="1:76" x14ac:dyDescent="0.25">
      <c r="A15">
        <f t="shared" si="5"/>
        <v>0</v>
      </c>
      <c r="B15">
        <f t="shared" si="0"/>
        <v>0</v>
      </c>
      <c r="C15">
        <f t="shared" si="0"/>
        <v>0</v>
      </c>
      <c r="D15">
        <f t="shared" si="0"/>
        <v>0</v>
      </c>
      <c r="E15">
        <f t="shared" si="0"/>
        <v>0</v>
      </c>
      <c r="F15">
        <f t="shared" si="0"/>
        <v>0</v>
      </c>
      <c r="G15">
        <f t="shared" si="0"/>
        <v>0</v>
      </c>
      <c r="H15">
        <f t="shared" si="0"/>
        <v>0</v>
      </c>
      <c r="I15">
        <f t="shared" si="0"/>
        <v>0</v>
      </c>
      <c r="J15">
        <f t="shared" si="0"/>
        <v>0</v>
      </c>
      <c r="K15">
        <f t="shared" si="0"/>
        <v>0</v>
      </c>
      <c r="L15">
        <f t="shared" si="0"/>
        <v>0</v>
      </c>
      <c r="M15">
        <f t="shared" si="0"/>
        <v>0</v>
      </c>
      <c r="N15">
        <f t="shared" si="0"/>
        <v>0</v>
      </c>
      <c r="O15">
        <f t="shared" si="0"/>
        <v>1</v>
      </c>
      <c r="P15">
        <f t="shared" si="0"/>
        <v>0</v>
      </c>
      <c r="Q15">
        <f t="shared" si="0"/>
        <v>0</v>
      </c>
      <c r="R15">
        <f t="shared" si="1"/>
        <v>0</v>
      </c>
      <c r="S15">
        <f t="shared" si="1"/>
        <v>0</v>
      </c>
      <c r="T15">
        <f t="shared" si="1"/>
        <v>0</v>
      </c>
      <c r="U15">
        <f t="shared" si="1"/>
        <v>0</v>
      </c>
      <c r="V15">
        <f t="shared" si="1"/>
        <v>0</v>
      </c>
      <c r="W15">
        <f t="shared" si="1"/>
        <v>0</v>
      </c>
      <c r="X15">
        <f t="shared" si="1"/>
        <v>0</v>
      </c>
      <c r="Y15">
        <f t="shared" si="1"/>
        <v>0</v>
      </c>
      <c r="Z15">
        <f t="shared" si="1"/>
        <v>0</v>
      </c>
      <c r="AA15">
        <f t="shared" si="1"/>
        <v>0</v>
      </c>
      <c r="AB15">
        <f t="shared" si="1"/>
        <v>0</v>
      </c>
      <c r="AC15">
        <f t="shared" si="1"/>
        <v>0</v>
      </c>
      <c r="AD15">
        <f t="shared" si="1"/>
        <v>0</v>
      </c>
      <c r="AE15">
        <f t="shared" si="1"/>
        <v>0</v>
      </c>
      <c r="AF15">
        <f t="shared" si="1"/>
        <v>0</v>
      </c>
      <c r="AG15">
        <f t="shared" si="1"/>
        <v>0</v>
      </c>
      <c r="AH15">
        <f t="shared" si="2"/>
        <v>0</v>
      </c>
      <c r="AI15">
        <f t="shared" si="2"/>
        <v>0</v>
      </c>
      <c r="AJ15">
        <f t="shared" si="2"/>
        <v>0</v>
      </c>
      <c r="AK15">
        <f t="shared" si="2"/>
        <v>0</v>
      </c>
      <c r="AL15">
        <f t="shared" si="2"/>
        <v>0</v>
      </c>
      <c r="AM15">
        <f t="shared" si="2"/>
        <v>0</v>
      </c>
      <c r="AN15">
        <f t="shared" si="2"/>
        <v>0</v>
      </c>
      <c r="AO15">
        <f t="shared" si="2"/>
        <v>0</v>
      </c>
      <c r="AP15">
        <f t="shared" si="2"/>
        <v>0</v>
      </c>
      <c r="AQ15">
        <f t="shared" si="2"/>
        <v>0</v>
      </c>
      <c r="AR15">
        <f t="shared" si="2"/>
        <v>0</v>
      </c>
      <c r="AS15">
        <f t="shared" si="2"/>
        <v>0</v>
      </c>
      <c r="AT15">
        <f t="shared" si="2"/>
        <v>0</v>
      </c>
      <c r="AU15">
        <f t="shared" si="2"/>
        <v>0</v>
      </c>
      <c r="AV15">
        <f t="shared" si="2"/>
        <v>0</v>
      </c>
      <c r="AW15">
        <f t="shared" si="2"/>
        <v>0</v>
      </c>
      <c r="AX15">
        <f t="shared" si="3"/>
        <v>0</v>
      </c>
      <c r="AY15">
        <f t="shared" si="3"/>
        <v>0</v>
      </c>
      <c r="AZ15">
        <f t="shared" si="3"/>
        <v>0</v>
      </c>
      <c r="BA15">
        <f t="shared" si="3"/>
        <v>0</v>
      </c>
      <c r="BB15">
        <f t="shared" si="3"/>
        <v>0</v>
      </c>
      <c r="BC15">
        <f t="shared" si="3"/>
        <v>0</v>
      </c>
      <c r="BD15">
        <f t="shared" si="3"/>
        <v>0</v>
      </c>
      <c r="BE15">
        <f t="shared" si="3"/>
        <v>0</v>
      </c>
      <c r="BF15">
        <f t="shared" si="3"/>
        <v>0</v>
      </c>
      <c r="BG15">
        <f t="shared" si="3"/>
        <v>0</v>
      </c>
      <c r="BH15">
        <f t="shared" si="3"/>
        <v>0</v>
      </c>
      <c r="BI15">
        <f t="shared" si="3"/>
        <v>0</v>
      </c>
      <c r="BJ15">
        <f t="shared" si="3"/>
        <v>0</v>
      </c>
      <c r="BK15">
        <f t="shared" si="3"/>
        <v>0</v>
      </c>
      <c r="BL15">
        <f t="shared" si="3"/>
        <v>0</v>
      </c>
      <c r="BM15">
        <f t="shared" si="3"/>
        <v>0</v>
      </c>
      <c r="BN15">
        <f t="shared" si="4"/>
        <v>0</v>
      </c>
      <c r="BO15">
        <f t="shared" si="4"/>
        <v>0</v>
      </c>
      <c r="BP15">
        <f t="shared" si="4"/>
        <v>0</v>
      </c>
      <c r="BQ15">
        <f t="shared" si="4"/>
        <v>0</v>
      </c>
      <c r="BR15">
        <f t="shared" si="4"/>
        <v>0</v>
      </c>
      <c r="BS15">
        <f t="shared" si="4"/>
        <v>0</v>
      </c>
      <c r="BT15">
        <f t="shared" si="4"/>
        <v>0</v>
      </c>
      <c r="BU15">
        <f t="shared" si="4"/>
        <v>0</v>
      </c>
      <c r="BV15">
        <f t="shared" si="4"/>
        <v>0</v>
      </c>
      <c r="BW15">
        <f t="shared" si="4"/>
        <v>0</v>
      </c>
      <c r="BX15">
        <f t="shared" si="4"/>
        <v>0</v>
      </c>
    </row>
    <row r="16" spans="1:76" x14ac:dyDescent="0.25">
      <c r="A16">
        <f t="shared" si="5"/>
        <v>0</v>
      </c>
      <c r="B16">
        <f t="shared" si="0"/>
        <v>0</v>
      </c>
      <c r="C16">
        <f t="shared" si="0"/>
        <v>0</v>
      </c>
      <c r="D16">
        <f t="shared" si="0"/>
        <v>0</v>
      </c>
      <c r="E16">
        <f t="shared" si="0"/>
        <v>0</v>
      </c>
      <c r="F16">
        <f t="shared" si="0"/>
        <v>0</v>
      </c>
      <c r="G16">
        <f t="shared" si="0"/>
        <v>0</v>
      </c>
      <c r="H16">
        <f t="shared" si="0"/>
        <v>0</v>
      </c>
      <c r="I16">
        <f t="shared" si="0"/>
        <v>0</v>
      </c>
      <c r="J16">
        <f t="shared" si="0"/>
        <v>0</v>
      </c>
      <c r="K16">
        <f t="shared" si="0"/>
        <v>0</v>
      </c>
      <c r="L16">
        <f t="shared" si="0"/>
        <v>0</v>
      </c>
      <c r="M16">
        <f t="shared" si="0"/>
        <v>0</v>
      </c>
      <c r="N16">
        <f t="shared" si="0"/>
        <v>0</v>
      </c>
      <c r="O16">
        <f t="shared" si="0"/>
        <v>0</v>
      </c>
      <c r="P16">
        <f t="shared" si="0"/>
        <v>1</v>
      </c>
      <c r="Q16">
        <f t="shared" ref="Q16:AF31" si="6">IF(ROW()=COLUMN(),1,0)</f>
        <v>0</v>
      </c>
      <c r="R16">
        <f t="shared" si="1"/>
        <v>0</v>
      </c>
      <c r="S16">
        <f t="shared" si="1"/>
        <v>0</v>
      </c>
      <c r="T16">
        <f t="shared" si="1"/>
        <v>0</v>
      </c>
      <c r="U16">
        <f t="shared" si="1"/>
        <v>0</v>
      </c>
      <c r="V16">
        <f t="shared" si="1"/>
        <v>0</v>
      </c>
      <c r="W16">
        <f t="shared" si="1"/>
        <v>0</v>
      </c>
      <c r="X16">
        <f t="shared" si="1"/>
        <v>0</v>
      </c>
      <c r="Y16">
        <f t="shared" si="1"/>
        <v>0</v>
      </c>
      <c r="Z16">
        <f t="shared" si="1"/>
        <v>0</v>
      </c>
      <c r="AA16">
        <f t="shared" si="1"/>
        <v>0</v>
      </c>
      <c r="AB16">
        <f t="shared" si="1"/>
        <v>0</v>
      </c>
      <c r="AC16">
        <f t="shared" si="1"/>
        <v>0</v>
      </c>
      <c r="AD16">
        <f t="shared" si="1"/>
        <v>0</v>
      </c>
      <c r="AE16">
        <f t="shared" si="1"/>
        <v>0</v>
      </c>
      <c r="AF16">
        <f t="shared" si="1"/>
        <v>0</v>
      </c>
      <c r="AG16">
        <f t="shared" ref="AG16:AV31" si="7">IF(ROW()=COLUMN(),1,0)</f>
        <v>0</v>
      </c>
      <c r="AH16">
        <f t="shared" si="2"/>
        <v>0</v>
      </c>
      <c r="AI16">
        <f t="shared" si="2"/>
        <v>0</v>
      </c>
      <c r="AJ16">
        <f t="shared" si="2"/>
        <v>0</v>
      </c>
      <c r="AK16">
        <f t="shared" si="2"/>
        <v>0</v>
      </c>
      <c r="AL16">
        <f t="shared" si="2"/>
        <v>0</v>
      </c>
      <c r="AM16">
        <f t="shared" si="2"/>
        <v>0</v>
      </c>
      <c r="AN16">
        <f t="shared" si="2"/>
        <v>0</v>
      </c>
      <c r="AO16">
        <f t="shared" si="2"/>
        <v>0</v>
      </c>
      <c r="AP16">
        <f t="shared" si="2"/>
        <v>0</v>
      </c>
      <c r="AQ16">
        <f t="shared" si="2"/>
        <v>0</v>
      </c>
      <c r="AR16">
        <f t="shared" si="2"/>
        <v>0</v>
      </c>
      <c r="AS16">
        <f t="shared" si="2"/>
        <v>0</v>
      </c>
      <c r="AT16">
        <f t="shared" si="2"/>
        <v>0</v>
      </c>
      <c r="AU16">
        <f t="shared" si="2"/>
        <v>0</v>
      </c>
      <c r="AV16">
        <f t="shared" si="2"/>
        <v>0</v>
      </c>
      <c r="AW16">
        <f t="shared" ref="AW16:BL31" si="8">IF(ROW()=COLUMN(),1,0)</f>
        <v>0</v>
      </c>
      <c r="AX16">
        <f t="shared" si="3"/>
        <v>0</v>
      </c>
      <c r="AY16">
        <f t="shared" si="3"/>
        <v>0</v>
      </c>
      <c r="AZ16">
        <f t="shared" si="3"/>
        <v>0</v>
      </c>
      <c r="BA16">
        <f t="shared" si="3"/>
        <v>0</v>
      </c>
      <c r="BB16">
        <f t="shared" si="3"/>
        <v>0</v>
      </c>
      <c r="BC16">
        <f t="shared" si="3"/>
        <v>0</v>
      </c>
      <c r="BD16">
        <f t="shared" si="3"/>
        <v>0</v>
      </c>
      <c r="BE16">
        <f t="shared" si="3"/>
        <v>0</v>
      </c>
      <c r="BF16">
        <f t="shared" si="3"/>
        <v>0</v>
      </c>
      <c r="BG16">
        <f t="shared" si="3"/>
        <v>0</v>
      </c>
      <c r="BH16">
        <f t="shared" si="3"/>
        <v>0</v>
      </c>
      <c r="BI16">
        <f t="shared" si="3"/>
        <v>0</v>
      </c>
      <c r="BJ16">
        <f t="shared" si="3"/>
        <v>0</v>
      </c>
      <c r="BK16">
        <f t="shared" si="3"/>
        <v>0</v>
      </c>
      <c r="BL16">
        <f t="shared" si="3"/>
        <v>0</v>
      </c>
      <c r="BM16">
        <f t="shared" ref="BM16:BX31" si="9">IF(ROW()=COLUMN(),1,0)</f>
        <v>0</v>
      </c>
      <c r="BN16">
        <f t="shared" si="4"/>
        <v>0</v>
      </c>
      <c r="BO16">
        <f t="shared" si="4"/>
        <v>0</v>
      </c>
      <c r="BP16">
        <f t="shared" si="4"/>
        <v>0</v>
      </c>
      <c r="BQ16">
        <f t="shared" si="4"/>
        <v>0</v>
      </c>
      <c r="BR16">
        <f t="shared" si="4"/>
        <v>0</v>
      </c>
      <c r="BS16">
        <f t="shared" si="4"/>
        <v>0</v>
      </c>
      <c r="BT16">
        <f t="shared" si="4"/>
        <v>0</v>
      </c>
      <c r="BU16">
        <f t="shared" si="4"/>
        <v>0</v>
      </c>
      <c r="BV16">
        <f t="shared" si="4"/>
        <v>0</v>
      </c>
      <c r="BW16">
        <f t="shared" si="4"/>
        <v>0</v>
      </c>
      <c r="BX16">
        <f t="shared" si="4"/>
        <v>0</v>
      </c>
    </row>
    <row r="17" spans="1:76" x14ac:dyDescent="0.25">
      <c r="A17">
        <f t="shared" si="5"/>
        <v>0</v>
      </c>
      <c r="B17">
        <f t="shared" si="5"/>
        <v>0</v>
      </c>
      <c r="C17">
        <f t="shared" si="5"/>
        <v>0</v>
      </c>
      <c r="D17">
        <f t="shared" si="5"/>
        <v>0</v>
      </c>
      <c r="E17">
        <f t="shared" si="5"/>
        <v>0</v>
      </c>
      <c r="F17">
        <f t="shared" si="5"/>
        <v>0</v>
      </c>
      <c r="G17">
        <f t="shared" si="5"/>
        <v>0</v>
      </c>
      <c r="H17">
        <f t="shared" si="5"/>
        <v>0</v>
      </c>
      <c r="I17">
        <f t="shared" si="5"/>
        <v>0</v>
      </c>
      <c r="J17">
        <f t="shared" si="5"/>
        <v>0</v>
      </c>
      <c r="K17">
        <f t="shared" si="5"/>
        <v>0</v>
      </c>
      <c r="L17">
        <f t="shared" si="5"/>
        <v>0</v>
      </c>
      <c r="M17">
        <f t="shared" si="5"/>
        <v>0</v>
      </c>
      <c r="N17">
        <f t="shared" si="5"/>
        <v>0</v>
      </c>
      <c r="O17">
        <f t="shared" si="5"/>
        <v>0</v>
      </c>
      <c r="P17">
        <f t="shared" si="5"/>
        <v>0</v>
      </c>
      <c r="Q17">
        <f t="shared" si="6"/>
        <v>1</v>
      </c>
      <c r="R17">
        <f t="shared" si="6"/>
        <v>0</v>
      </c>
      <c r="S17">
        <f t="shared" si="6"/>
        <v>0</v>
      </c>
      <c r="T17">
        <f t="shared" si="6"/>
        <v>0</v>
      </c>
      <c r="U17">
        <f t="shared" si="6"/>
        <v>0</v>
      </c>
      <c r="V17">
        <f t="shared" si="6"/>
        <v>0</v>
      </c>
      <c r="W17">
        <f t="shared" si="6"/>
        <v>0</v>
      </c>
      <c r="X17">
        <f t="shared" si="6"/>
        <v>0</v>
      </c>
      <c r="Y17">
        <f t="shared" si="6"/>
        <v>0</v>
      </c>
      <c r="Z17">
        <f t="shared" si="6"/>
        <v>0</v>
      </c>
      <c r="AA17">
        <f t="shared" si="6"/>
        <v>0</v>
      </c>
      <c r="AB17">
        <f t="shared" si="6"/>
        <v>0</v>
      </c>
      <c r="AC17">
        <f t="shared" si="6"/>
        <v>0</v>
      </c>
      <c r="AD17">
        <f t="shared" si="6"/>
        <v>0</v>
      </c>
      <c r="AE17">
        <f t="shared" si="6"/>
        <v>0</v>
      </c>
      <c r="AF17">
        <f t="shared" si="6"/>
        <v>0</v>
      </c>
      <c r="AG17">
        <f t="shared" si="7"/>
        <v>0</v>
      </c>
      <c r="AH17">
        <f t="shared" si="7"/>
        <v>0</v>
      </c>
      <c r="AI17">
        <f t="shared" si="7"/>
        <v>0</v>
      </c>
      <c r="AJ17">
        <f t="shared" si="7"/>
        <v>0</v>
      </c>
      <c r="AK17">
        <f t="shared" si="7"/>
        <v>0</v>
      </c>
      <c r="AL17">
        <f t="shared" si="7"/>
        <v>0</v>
      </c>
      <c r="AM17">
        <f t="shared" si="7"/>
        <v>0</v>
      </c>
      <c r="AN17">
        <f t="shared" si="7"/>
        <v>0</v>
      </c>
      <c r="AO17">
        <f t="shared" si="7"/>
        <v>0</v>
      </c>
      <c r="AP17">
        <f t="shared" si="7"/>
        <v>0</v>
      </c>
      <c r="AQ17">
        <f t="shared" si="7"/>
        <v>0</v>
      </c>
      <c r="AR17">
        <f t="shared" si="7"/>
        <v>0</v>
      </c>
      <c r="AS17">
        <f t="shared" si="7"/>
        <v>0</v>
      </c>
      <c r="AT17">
        <f t="shared" si="7"/>
        <v>0</v>
      </c>
      <c r="AU17">
        <f t="shared" si="7"/>
        <v>0</v>
      </c>
      <c r="AV17">
        <f t="shared" si="7"/>
        <v>0</v>
      </c>
      <c r="AW17">
        <f t="shared" si="8"/>
        <v>0</v>
      </c>
      <c r="AX17">
        <f t="shared" si="8"/>
        <v>0</v>
      </c>
      <c r="AY17">
        <f t="shared" si="8"/>
        <v>0</v>
      </c>
      <c r="AZ17">
        <f t="shared" si="8"/>
        <v>0</v>
      </c>
      <c r="BA17">
        <f t="shared" si="8"/>
        <v>0</v>
      </c>
      <c r="BB17">
        <f t="shared" si="8"/>
        <v>0</v>
      </c>
      <c r="BC17">
        <f t="shared" si="8"/>
        <v>0</v>
      </c>
      <c r="BD17">
        <f t="shared" si="8"/>
        <v>0</v>
      </c>
      <c r="BE17">
        <f t="shared" si="8"/>
        <v>0</v>
      </c>
      <c r="BF17">
        <f t="shared" si="8"/>
        <v>0</v>
      </c>
      <c r="BG17">
        <f t="shared" si="8"/>
        <v>0</v>
      </c>
      <c r="BH17">
        <f t="shared" si="8"/>
        <v>0</v>
      </c>
      <c r="BI17">
        <f t="shared" si="8"/>
        <v>0</v>
      </c>
      <c r="BJ17">
        <f t="shared" si="8"/>
        <v>0</v>
      </c>
      <c r="BK17">
        <f t="shared" si="8"/>
        <v>0</v>
      </c>
      <c r="BL17">
        <f t="shared" si="8"/>
        <v>0</v>
      </c>
      <c r="BM17">
        <f t="shared" si="9"/>
        <v>0</v>
      </c>
      <c r="BN17">
        <f t="shared" si="9"/>
        <v>0</v>
      </c>
      <c r="BO17">
        <f t="shared" si="9"/>
        <v>0</v>
      </c>
      <c r="BP17">
        <f t="shared" si="9"/>
        <v>0</v>
      </c>
      <c r="BQ17">
        <f t="shared" si="9"/>
        <v>0</v>
      </c>
      <c r="BR17">
        <f t="shared" si="9"/>
        <v>0</v>
      </c>
      <c r="BS17">
        <f t="shared" si="9"/>
        <v>0</v>
      </c>
      <c r="BT17">
        <f t="shared" si="9"/>
        <v>0</v>
      </c>
      <c r="BU17">
        <f t="shared" si="9"/>
        <v>0</v>
      </c>
      <c r="BV17">
        <f t="shared" si="9"/>
        <v>0</v>
      </c>
      <c r="BW17">
        <f t="shared" si="9"/>
        <v>0</v>
      </c>
      <c r="BX17">
        <f t="shared" si="9"/>
        <v>0</v>
      </c>
    </row>
    <row r="18" spans="1:76" x14ac:dyDescent="0.25">
      <c r="A18">
        <f t="shared" ref="A18:P33" si="10">IF(ROW()=COLUMN(),1,0)</f>
        <v>0</v>
      </c>
      <c r="B18">
        <f t="shared" si="10"/>
        <v>0</v>
      </c>
      <c r="C18">
        <f t="shared" si="10"/>
        <v>0</v>
      </c>
      <c r="D18">
        <f t="shared" si="10"/>
        <v>0</v>
      </c>
      <c r="E18">
        <f t="shared" si="10"/>
        <v>0</v>
      </c>
      <c r="F18">
        <f t="shared" si="10"/>
        <v>0</v>
      </c>
      <c r="G18">
        <f t="shared" si="10"/>
        <v>0</v>
      </c>
      <c r="H18">
        <f t="shared" si="10"/>
        <v>0</v>
      </c>
      <c r="I18">
        <f t="shared" si="10"/>
        <v>0</v>
      </c>
      <c r="J18">
        <f t="shared" si="10"/>
        <v>0</v>
      </c>
      <c r="K18">
        <f t="shared" si="10"/>
        <v>0</v>
      </c>
      <c r="L18">
        <f t="shared" si="10"/>
        <v>0</v>
      </c>
      <c r="M18">
        <f t="shared" si="10"/>
        <v>0</v>
      </c>
      <c r="N18">
        <f t="shared" si="10"/>
        <v>0</v>
      </c>
      <c r="O18">
        <f t="shared" si="10"/>
        <v>0</v>
      </c>
      <c r="P18">
        <f t="shared" si="10"/>
        <v>0</v>
      </c>
      <c r="Q18">
        <f t="shared" si="6"/>
        <v>0</v>
      </c>
      <c r="R18">
        <f t="shared" si="6"/>
        <v>1</v>
      </c>
      <c r="S18">
        <f t="shared" si="6"/>
        <v>0</v>
      </c>
      <c r="T18">
        <f t="shared" si="6"/>
        <v>0</v>
      </c>
      <c r="U18">
        <f t="shared" si="6"/>
        <v>0</v>
      </c>
      <c r="V18">
        <f t="shared" si="6"/>
        <v>0</v>
      </c>
      <c r="W18">
        <f t="shared" si="6"/>
        <v>0</v>
      </c>
      <c r="X18">
        <f t="shared" si="6"/>
        <v>0</v>
      </c>
      <c r="Y18">
        <f t="shared" si="6"/>
        <v>0</v>
      </c>
      <c r="Z18">
        <f t="shared" si="6"/>
        <v>0</v>
      </c>
      <c r="AA18">
        <f t="shared" si="6"/>
        <v>0</v>
      </c>
      <c r="AB18">
        <f t="shared" si="6"/>
        <v>0</v>
      </c>
      <c r="AC18">
        <f t="shared" si="6"/>
        <v>0</v>
      </c>
      <c r="AD18">
        <f t="shared" si="6"/>
        <v>0</v>
      </c>
      <c r="AE18">
        <f t="shared" si="6"/>
        <v>0</v>
      </c>
      <c r="AF18">
        <f t="shared" si="6"/>
        <v>0</v>
      </c>
      <c r="AG18">
        <f t="shared" si="7"/>
        <v>0</v>
      </c>
      <c r="AH18">
        <f t="shared" si="7"/>
        <v>0</v>
      </c>
      <c r="AI18">
        <f t="shared" si="7"/>
        <v>0</v>
      </c>
      <c r="AJ18">
        <f t="shared" si="7"/>
        <v>0</v>
      </c>
      <c r="AK18">
        <f t="shared" si="7"/>
        <v>0</v>
      </c>
      <c r="AL18">
        <f t="shared" si="7"/>
        <v>0</v>
      </c>
      <c r="AM18">
        <f t="shared" si="7"/>
        <v>0</v>
      </c>
      <c r="AN18">
        <f t="shared" si="7"/>
        <v>0</v>
      </c>
      <c r="AO18">
        <f t="shared" si="7"/>
        <v>0</v>
      </c>
      <c r="AP18">
        <f t="shared" si="7"/>
        <v>0</v>
      </c>
      <c r="AQ18">
        <f t="shared" si="7"/>
        <v>0</v>
      </c>
      <c r="AR18">
        <f t="shared" si="7"/>
        <v>0</v>
      </c>
      <c r="AS18">
        <f t="shared" si="7"/>
        <v>0</v>
      </c>
      <c r="AT18">
        <f t="shared" si="7"/>
        <v>0</v>
      </c>
      <c r="AU18">
        <f t="shared" si="7"/>
        <v>0</v>
      </c>
      <c r="AV18">
        <f t="shared" si="7"/>
        <v>0</v>
      </c>
      <c r="AW18">
        <f t="shared" si="8"/>
        <v>0</v>
      </c>
      <c r="AX18">
        <f t="shared" si="8"/>
        <v>0</v>
      </c>
      <c r="AY18">
        <f t="shared" si="8"/>
        <v>0</v>
      </c>
      <c r="AZ18">
        <f t="shared" si="8"/>
        <v>0</v>
      </c>
      <c r="BA18">
        <f t="shared" si="8"/>
        <v>0</v>
      </c>
      <c r="BB18">
        <f t="shared" si="8"/>
        <v>0</v>
      </c>
      <c r="BC18">
        <f t="shared" si="8"/>
        <v>0</v>
      </c>
      <c r="BD18">
        <f t="shared" si="8"/>
        <v>0</v>
      </c>
      <c r="BE18">
        <f t="shared" si="8"/>
        <v>0</v>
      </c>
      <c r="BF18">
        <f t="shared" si="8"/>
        <v>0</v>
      </c>
      <c r="BG18">
        <f t="shared" si="8"/>
        <v>0</v>
      </c>
      <c r="BH18">
        <f t="shared" si="8"/>
        <v>0</v>
      </c>
      <c r="BI18">
        <f t="shared" si="8"/>
        <v>0</v>
      </c>
      <c r="BJ18">
        <f t="shared" si="8"/>
        <v>0</v>
      </c>
      <c r="BK18">
        <f t="shared" si="8"/>
        <v>0</v>
      </c>
      <c r="BL18">
        <f t="shared" si="8"/>
        <v>0</v>
      </c>
      <c r="BM18">
        <f t="shared" si="9"/>
        <v>0</v>
      </c>
      <c r="BN18">
        <f t="shared" si="9"/>
        <v>0</v>
      </c>
      <c r="BO18">
        <f t="shared" si="9"/>
        <v>0</v>
      </c>
      <c r="BP18">
        <f t="shared" si="9"/>
        <v>0</v>
      </c>
      <c r="BQ18">
        <f t="shared" si="9"/>
        <v>0</v>
      </c>
      <c r="BR18">
        <f t="shared" si="9"/>
        <v>0</v>
      </c>
      <c r="BS18">
        <f t="shared" si="9"/>
        <v>0</v>
      </c>
      <c r="BT18">
        <f t="shared" si="9"/>
        <v>0</v>
      </c>
      <c r="BU18">
        <f t="shared" si="9"/>
        <v>0</v>
      </c>
      <c r="BV18">
        <f t="shared" si="9"/>
        <v>0</v>
      </c>
      <c r="BW18">
        <f t="shared" si="9"/>
        <v>0</v>
      </c>
      <c r="BX18">
        <f t="shared" si="9"/>
        <v>0</v>
      </c>
    </row>
    <row r="19" spans="1:76" x14ac:dyDescent="0.25">
      <c r="A19">
        <f t="shared" si="10"/>
        <v>0</v>
      </c>
      <c r="B19">
        <f t="shared" si="10"/>
        <v>0</v>
      </c>
      <c r="C19">
        <f t="shared" si="10"/>
        <v>0</v>
      </c>
      <c r="D19">
        <f t="shared" si="10"/>
        <v>0</v>
      </c>
      <c r="E19">
        <f t="shared" si="10"/>
        <v>0</v>
      </c>
      <c r="F19">
        <f t="shared" si="10"/>
        <v>0</v>
      </c>
      <c r="G19">
        <f t="shared" si="10"/>
        <v>0</v>
      </c>
      <c r="H19">
        <f t="shared" si="10"/>
        <v>0</v>
      </c>
      <c r="I19">
        <f t="shared" si="10"/>
        <v>0</v>
      </c>
      <c r="J19">
        <f t="shared" si="10"/>
        <v>0</v>
      </c>
      <c r="K19">
        <f t="shared" si="10"/>
        <v>0</v>
      </c>
      <c r="L19">
        <f t="shared" si="10"/>
        <v>0</v>
      </c>
      <c r="M19">
        <f t="shared" si="10"/>
        <v>0</v>
      </c>
      <c r="N19">
        <f t="shared" si="10"/>
        <v>0</v>
      </c>
      <c r="O19">
        <f t="shared" si="10"/>
        <v>0</v>
      </c>
      <c r="P19">
        <f t="shared" si="10"/>
        <v>0</v>
      </c>
      <c r="Q19">
        <f t="shared" si="6"/>
        <v>0</v>
      </c>
      <c r="R19">
        <f t="shared" si="6"/>
        <v>0</v>
      </c>
      <c r="S19">
        <f t="shared" si="6"/>
        <v>1</v>
      </c>
      <c r="T19">
        <f t="shared" si="6"/>
        <v>0</v>
      </c>
      <c r="U19">
        <f t="shared" si="6"/>
        <v>0</v>
      </c>
      <c r="V19">
        <f t="shared" si="6"/>
        <v>0</v>
      </c>
      <c r="W19">
        <f t="shared" si="6"/>
        <v>0</v>
      </c>
      <c r="X19">
        <f t="shared" si="6"/>
        <v>0</v>
      </c>
      <c r="Y19">
        <f t="shared" si="6"/>
        <v>0</v>
      </c>
      <c r="Z19">
        <f t="shared" si="6"/>
        <v>0</v>
      </c>
      <c r="AA19">
        <f t="shared" si="6"/>
        <v>0</v>
      </c>
      <c r="AB19">
        <f t="shared" si="6"/>
        <v>0</v>
      </c>
      <c r="AC19">
        <f t="shared" si="6"/>
        <v>0</v>
      </c>
      <c r="AD19">
        <f t="shared" si="6"/>
        <v>0</v>
      </c>
      <c r="AE19">
        <f t="shared" si="6"/>
        <v>0</v>
      </c>
      <c r="AF19">
        <f t="shared" si="6"/>
        <v>0</v>
      </c>
      <c r="AG19">
        <f t="shared" si="7"/>
        <v>0</v>
      </c>
      <c r="AH19">
        <f t="shared" si="7"/>
        <v>0</v>
      </c>
      <c r="AI19">
        <f t="shared" si="7"/>
        <v>0</v>
      </c>
      <c r="AJ19">
        <f t="shared" si="7"/>
        <v>0</v>
      </c>
      <c r="AK19">
        <f t="shared" si="7"/>
        <v>0</v>
      </c>
      <c r="AL19">
        <f t="shared" si="7"/>
        <v>0</v>
      </c>
      <c r="AM19">
        <f t="shared" si="7"/>
        <v>0</v>
      </c>
      <c r="AN19">
        <f t="shared" si="7"/>
        <v>0</v>
      </c>
      <c r="AO19">
        <f t="shared" si="7"/>
        <v>0</v>
      </c>
      <c r="AP19">
        <f t="shared" si="7"/>
        <v>0</v>
      </c>
      <c r="AQ19">
        <f t="shared" si="7"/>
        <v>0</v>
      </c>
      <c r="AR19">
        <f t="shared" si="7"/>
        <v>0</v>
      </c>
      <c r="AS19">
        <f t="shared" si="7"/>
        <v>0</v>
      </c>
      <c r="AT19">
        <f t="shared" si="7"/>
        <v>0</v>
      </c>
      <c r="AU19">
        <f t="shared" si="7"/>
        <v>0</v>
      </c>
      <c r="AV19">
        <f t="shared" si="7"/>
        <v>0</v>
      </c>
      <c r="AW19">
        <f t="shared" si="8"/>
        <v>0</v>
      </c>
      <c r="AX19">
        <f t="shared" si="8"/>
        <v>0</v>
      </c>
      <c r="AY19">
        <f t="shared" si="8"/>
        <v>0</v>
      </c>
      <c r="AZ19">
        <f t="shared" si="8"/>
        <v>0</v>
      </c>
      <c r="BA19">
        <f t="shared" si="8"/>
        <v>0</v>
      </c>
      <c r="BB19">
        <f t="shared" si="8"/>
        <v>0</v>
      </c>
      <c r="BC19">
        <f t="shared" si="8"/>
        <v>0</v>
      </c>
      <c r="BD19">
        <f t="shared" si="8"/>
        <v>0</v>
      </c>
      <c r="BE19">
        <f t="shared" si="8"/>
        <v>0</v>
      </c>
      <c r="BF19">
        <f t="shared" si="8"/>
        <v>0</v>
      </c>
      <c r="BG19">
        <f t="shared" si="8"/>
        <v>0</v>
      </c>
      <c r="BH19">
        <f t="shared" si="8"/>
        <v>0</v>
      </c>
      <c r="BI19">
        <f t="shared" si="8"/>
        <v>0</v>
      </c>
      <c r="BJ19">
        <f t="shared" si="8"/>
        <v>0</v>
      </c>
      <c r="BK19">
        <f t="shared" si="8"/>
        <v>0</v>
      </c>
      <c r="BL19">
        <f t="shared" si="8"/>
        <v>0</v>
      </c>
      <c r="BM19">
        <f t="shared" si="9"/>
        <v>0</v>
      </c>
      <c r="BN19">
        <f t="shared" si="9"/>
        <v>0</v>
      </c>
      <c r="BO19">
        <f t="shared" si="9"/>
        <v>0</v>
      </c>
      <c r="BP19">
        <f t="shared" si="9"/>
        <v>0</v>
      </c>
      <c r="BQ19">
        <f t="shared" si="9"/>
        <v>0</v>
      </c>
      <c r="BR19">
        <f t="shared" si="9"/>
        <v>0</v>
      </c>
      <c r="BS19">
        <f t="shared" si="9"/>
        <v>0</v>
      </c>
      <c r="BT19">
        <f t="shared" si="9"/>
        <v>0</v>
      </c>
      <c r="BU19">
        <f t="shared" si="9"/>
        <v>0</v>
      </c>
      <c r="BV19">
        <f t="shared" si="9"/>
        <v>0</v>
      </c>
      <c r="BW19">
        <f t="shared" si="9"/>
        <v>0</v>
      </c>
      <c r="BX19">
        <f t="shared" si="9"/>
        <v>0</v>
      </c>
    </row>
    <row r="20" spans="1:76" x14ac:dyDescent="0.25">
      <c r="A20">
        <f t="shared" si="10"/>
        <v>0</v>
      </c>
      <c r="B20">
        <f t="shared" si="10"/>
        <v>0</v>
      </c>
      <c r="C20">
        <f t="shared" si="10"/>
        <v>0</v>
      </c>
      <c r="D20">
        <f t="shared" si="10"/>
        <v>0</v>
      </c>
      <c r="E20">
        <f t="shared" si="10"/>
        <v>0</v>
      </c>
      <c r="F20">
        <f t="shared" si="10"/>
        <v>0</v>
      </c>
      <c r="G20">
        <f t="shared" si="10"/>
        <v>0</v>
      </c>
      <c r="H20">
        <f t="shared" si="10"/>
        <v>0</v>
      </c>
      <c r="I20">
        <f t="shared" si="10"/>
        <v>0</v>
      </c>
      <c r="J20">
        <f t="shared" si="10"/>
        <v>0</v>
      </c>
      <c r="K20">
        <f t="shared" si="10"/>
        <v>0</v>
      </c>
      <c r="L20">
        <f t="shared" si="10"/>
        <v>0</v>
      </c>
      <c r="M20">
        <f t="shared" si="10"/>
        <v>0</v>
      </c>
      <c r="N20">
        <f t="shared" si="10"/>
        <v>0</v>
      </c>
      <c r="O20">
        <f t="shared" si="10"/>
        <v>0</v>
      </c>
      <c r="P20">
        <f t="shared" si="10"/>
        <v>0</v>
      </c>
      <c r="Q20">
        <f t="shared" si="6"/>
        <v>0</v>
      </c>
      <c r="R20">
        <f t="shared" si="6"/>
        <v>0</v>
      </c>
      <c r="S20">
        <f t="shared" si="6"/>
        <v>0</v>
      </c>
      <c r="T20">
        <f t="shared" si="6"/>
        <v>1</v>
      </c>
      <c r="U20">
        <f t="shared" si="6"/>
        <v>0</v>
      </c>
      <c r="V20">
        <f t="shared" si="6"/>
        <v>0</v>
      </c>
      <c r="W20">
        <f t="shared" si="6"/>
        <v>0</v>
      </c>
      <c r="X20">
        <f t="shared" si="6"/>
        <v>0</v>
      </c>
      <c r="Y20">
        <f t="shared" si="6"/>
        <v>0</v>
      </c>
      <c r="Z20">
        <f t="shared" si="6"/>
        <v>0</v>
      </c>
      <c r="AA20">
        <f t="shared" si="6"/>
        <v>0</v>
      </c>
      <c r="AB20">
        <f t="shared" si="6"/>
        <v>0</v>
      </c>
      <c r="AC20">
        <f t="shared" si="6"/>
        <v>0</v>
      </c>
      <c r="AD20">
        <f t="shared" si="6"/>
        <v>0</v>
      </c>
      <c r="AE20">
        <f t="shared" si="6"/>
        <v>0</v>
      </c>
      <c r="AF20">
        <f t="shared" si="6"/>
        <v>0</v>
      </c>
      <c r="AG20">
        <f t="shared" si="7"/>
        <v>0</v>
      </c>
      <c r="AH20">
        <f t="shared" si="7"/>
        <v>0</v>
      </c>
      <c r="AI20">
        <f t="shared" si="7"/>
        <v>0</v>
      </c>
      <c r="AJ20">
        <f t="shared" si="7"/>
        <v>0</v>
      </c>
      <c r="AK20">
        <f t="shared" si="7"/>
        <v>0</v>
      </c>
      <c r="AL20">
        <f t="shared" si="7"/>
        <v>0</v>
      </c>
      <c r="AM20">
        <f t="shared" si="7"/>
        <v>0</v>
      </c>
      <c r="AN20">
        <f t="shared" si="7"/>
        <v>0</v>
      </c>
      <c r="AO20">
        <f t="shared" si="7"/>
        <v>0</v>
      </c>
      <c r="AP20">
        <f t="shared" si="7"/>
        <v>0</v>
      </c>
      <c r="AQ20">
        <f t="shared" si="7"/>
        <v>0</v>
      </c>
      <c r="AR20">
        <f t="shared" si="7"/>
        <v>0</v>
      </c>
      <c r="AS20">
        <f t="shared" si="7"/>
        <v>0</v>
      </c>
      <c r="AT20">
        <f t="shared" si="7"/>
        <v>0</v>
      </c>
      <c r="AU20">
        <f t="shared" si="7"/>
        <v>0</v>
      </c>
      <c r="AV20">
        <f t="shared" si="7"/>
        <v>0</v>
      </c>
      <c r="AW20">
        <f t="shared" si="8"/>
        <v>0</v>
      </c>
      <c r="AX20">
        <f t="shared" si="8"/>
        <v>0</v>
      </c>
      <c r="AY20">
        <f t="shared" si="8"/>
        <v>0</v>
      </c>
      <c r="AZ20">
        <f t="shared" si="8"/>
        <v>0</v>
      </c>
      <c r="BA20">
        <f t="shared" si="8"/>
        <v>0</v>
      </c>
      <c r="BB20">
        <f t="shared" si="8"/>
        <v>0</v>
      </c>
      <c r="BC20">
        <f t="shared" si="8"/>
        <v>0</v>
      </c>
      <c r="BD20">
        <f t="shared" si="8"/>
        <v>0</v>
      </c>
      <c r="BE20">
        <f t="shared" si="8"/>
        <v>0</v>
      </c>
      <c r="BF20">
        <f t="shared" si="8"/>
        <v>0</v>
      </c>
      <c r="BG20">
        <f t="shared" si="8"/>
        <v>0</v>
      </c>
      <c r="BH20">
        <f t="shared" si="8"/>
        <v>0</v>
      </c>
      <c r="BI20">
        <f t="shared" si="8"/>
        <v>0</v>
      </c>
      <c r="BJ20">
        <f t="shared" si="8"/>
        <v>0</v>
      </c>
      <c r="BK20">
        <f t="shared" si="8"/>
        <v>0</v>
      </c>
      <c r="BL20">
        <f t="shared" si="8"/>
        <v>0</v>
      </c>
      <c r="BM20">
        <f t="shared" si="9"/>
        <v>0</v>
      </c>
      <c r="BN20">
        <f t="shared" si="9"/>
        <v>0</v>
      </c>
      <c r="BO20">
        <f t="shared" si="9"/>
        <v>0</v>
      </c>
      <c r="BP20">
        <f t="shared" si="9"/>
        <v>0</v>
      </c>
      <c r="BQ20">
        <f t="shared" si="9"/>
        <v>0</v>
      </c>
      <c r="BR20">
        <f t="shared" si="9"/>
        <v>0</v>
      </c>
      <c r="BS20">
        <f t="shared" si="9"/>
        <v>0</v>
      </c>
      <c r="BT20">
        <f t="shared" si="9"/>
        <v>0</v>
      </c>
      <c r="BU20">
        <f t="shared" si="9"/>
        <v>0</v>
      </c>
      <c r="BV20">
        <f t="shared" si="9"/>
        <v>0</v>
      </c>
      <c r="BW20">
        <f t="shared" si="9"/>
        <v>0</v>
      </c>
      <c r="BX20">
        <f t="shared" si="9"/>
        <v>0</v>
      </c>
    </row>
    <row r="21" spans="1:76" x14ac:dyDescent="0.25">
      <c r="A21">
        <f t="shared" si="10"/>
        <v>0</v>
      </c>
      <c r="B21">
        <f t="shared" si="10"/>
        <v>0</v>
      </c>
      <c r="C21">
        <f t="shared" si="10"/>
        <v>0</v>
      </c>
      <c r="D21">
        <f t="shared" si="10"/>
        <v>0</v>
      </c>
      <c r="E21">
        <f t="shared" si="10"/>
        <v>0</v>
      </c>
      <c r="F21">
        <f t="shared" si="10"/>
        <v>0</v>
      </c>
      <c r="G21">
        <f t="shared" si="10"/>
        <v>0</v>
      </c>
      <c r="H21">
        <f t="shared" si="10"/>
        <v>0</v>
      </c>
      <c r="I21">
        <f t="shared" si="10"/>
        <v>0</v>
      </c>
      <c r="J21">
        <f t="shared" si="10"/>
        <v>0</v>
      </c>
      <c r="K21">
        <f t="shared" si="10"/>
        <v>0</v>
      </c>
      <c r="L21">
        <f t="shared" si="10"/>
        <v>0</v>
      </c>
      <c r="M21">
        <f t="shared" si="10"/>
        <v>0</v>
      </c>
      <c r="N21">
        <f t="shared" si="10"/>
        <v>0</v>
      </c>
      <c r="O21">
        <f t="shared" si="10"/>
        <v>0</v>
      </c>
      <c r="P21">
        <f t="shared" si="10"/>
        <v>0</v>
      </c>
      <c r="Q21">
        <f t="shared" si="6"/>
        <v>0</v>
      </c>
      <c r="R21">
        <f t="shared" si="6"/>
        <v>0</v>
      </c>
      <c r="S21">
        <f t="shared" si="6"/>
        <v>0</v>
      </c>
      <c r="T21">
        <f t="shared" si="6"/>
        <v>0</v>
      </c>
      <c r="U21">
        <f t="shared" si="6"/>
        <v>1</v>
      </c>
      <c r="V21">
        <f t="shared" si="6"/>
        <v>0</v>
      </c>
      <c r="W21">
        <f t="shared" si="6"/>
        <v>0</v>
      </c>
      <c r="X21">
        <f t="shared" si="6"/>
        <v>0</v>
      </c>
      <c r="Y21">
        <f t="shared" si="6"/>
        <v>0</v>
      </c>
      <c r="Z21">
        <f t="shared" si="6"/>
        <v>0</v>
      </c>
      <c r="AA21">
        <f t="shared" si="6"/>
        <v>0</v>
      </c>
      <c r="AB21">
        <f t="shared" si="6"/>
        <v>0</v>
      </c>
      <c r="AC21">
        <f t="shared" si="6"/>
        <v>0</v>
      </c>
      <c r="AD21">
        <f t="shared" si="6"/>
        <v>0</v>
      </c>
      <c r="AE21">
        <f t="shared" si="6"/>
        <v>0</v>
      </c>
      <c r="AF21">
        <f t="shared" si="6"/>
        <v>0</v>
      </c>
      <c r="AG21">
        <f t="shared" si="7"/>
        <v>0</v>
      </c>
      <c r="AH21">
        <f t="shared" si="7"/>
        <v>0</v>
      </c>
      <c r="AI21">
        <f t="shared" si="7"/>
        <v>0</v>
      </c>
      <c r="AJ21">
        <f t="shared" si="7"/>
        <v>0</v>
      </c>
      <c r="AK21">
        <f t="shared" si="7"/>
        <v>0</v>
      </c>
      <c r="AL21">
        <f t="shared" si="7"/>
        <v>0</v>
      </c>
      <c r="AM21">
        <f t="shared" si="7"/>
        <v>0</v>
      </c>
      <c r="AN21">
        <f t="shared" si="7"/>
        <v>0</v>
      </c>
      <c r="AO21">
        <f t="shared" si="7"/>
        <v>0</v>
      </c>
      <c r="AP21">
        <f t="shared" si="7"/>
        <v>0</v>
      </c>
      <c r="AQ21">
        <f t="shared" si="7"/>
        <v>0</v>
      </c>
      <c r="AR21">
        <f t="shared" si="7"/>
        <v>0</v>
      </c>
      <c r="AS21">
        <f t="shared" si="7"/>
        <v>0</v>
      </c>
      <c r="AT21">
        <f t="shared" si="7"/>
        <v>0</v>
      </c>
      <c r="AU21">
        <f t="shared" si="7"/>
        <v>0</v>
      </c>
      <c r="AV21">
        <f t="shared" si="7"/>
        <v>0</v>
      </c>
      <c r="AW21">
        <f t="shared" si="8"/>
        <v>0</v>
      </c>
      <c r="AX21">
        <f t="shared" si="8"/>
        <v>0</v>
      </c>
      <c r="AY21">
        <f t="shared" si="8"/>
        <v>0</v>
      </c>
      <c r="AZ21">
        <f t="shared" si="8"/>
        <v>0</v>
      </c>
      <c r="BA21">
        <f t="shared" si="8"/>
        <v>0</v>
      </c>
      <c r="BB21">
        <f t="shared" si="8"/>
        <v>0</v>
      </c>
      <c r="BC21">
        <f t="shared" si="8"/>
        <v>0</v>
      </c>
      <c r="BD21">
        <f t="shared" si="8"/>
        <v>0</v>
      </c>
      <c r="BE21">
        <f t="shared" si="8"/>
        <v>0</v>
      </c>
      <c r="BF21">
        <f t="shared" si="8"/>
        <v>0</v>
      </c>
      <c r="BG21">
        <f t="shared" si="8"/>
        <v>0</v>
      </c>
      <c r="BH21">
        <f t="shared" si="8"/>
        <v>0</v>
      </c>
      <c r="BI21">
        <f t="shared" si="8"/>
        <v>0</v>
      </c>
      <c r="BJ21">
        <f t="shared" si="8"/>
        <v>0</v>
      </c>
      <c r="BK21">
        <f t="shared" si="8"/>
        <v>0</v>
      </c>
      <c r="BL21">
        <f t="shared" si="8"/>
        <v>0</v>
      </c>
      <c r="BM21">
        <f t="shared" si="9"/>
        <v>0</v>
      </c>
      <c r="BN21">
        <f t="shared" si="9"/>
        <v>0</v>
      </c>
      <c r="BO21">
        <f t="shared" si="9"/>
        <v>0</v>
      </c>
      <c r="BP21">
        <f t="shared" si="9"/>
        <v>0</v>
      </c>
      <c r="BQ21">
        <f t="shared" si="9"/>
        <v>0</v>
      </c>
      <c r="BR21">
        <f t="shared" si="9"/>
        <v>0</v>
      </c>
      <c r="BS21">
        <f t="shared" si="9"/>
        <v>0</v>
      </c>
      <c r="BT21">
        <f t="shared" si="9"/>
        <v>0</v>
      </c>
      <c r="BU21">
        <f t="shared" si="9"/>
        <v>0</v>
      </c>
      <c r="BV21">
        <f t="shared" si="9"/>
        <v>0</v>
      </c>
      <c r="BW21">
        <f t="shared" si="9"/>
        <v>0</v>
      </c>
      <c r="BX21">
        <f t="shared" si="9"/>
        <v>0</v>
      </c>
    </row>
    <row r="22" spans="1:76" x14ac:dyDescent="0.25">
      <c r="A22">
        <f t="shared" si="10"/>
        <v>0</v>
      </c>
      <c r="B22">
        <f t="shared" si="10"/>
        <v>0</v>
      </c>
      <c r="C22">
        <f t="shared" si="10"/>
        <v>0</v>
      </c>
      <c r="D22">
        <f t="shared" si="10"/>
        <v>0</v>
      </c>
      <c r="E22">
        <f t="shared" si="10"/>
        <v>0</v>
      </c>
      <c r="F22">
        <f t="shared" si="10"/>
        <v>0</v>
      </c>
      <c r="G22">
        <f t="shared" si="10"/>
        <v>0</v>
      </c>
      <c r="H22">
        <f t="shared" si="10"/>
        <v>0</v>
      </c>
      <c r="I22">
        <f t="shared" si="10"/>
        <v>0</v>
      </c>
      <c r="J22">
        <f t="shared" si="10"/>
        <v>0</v>
      </c>
      <c r="K22">
        <f t="shared" si="10"/>
        <v>0</v>
      </c>
      <c r="L22">
        <f t="shared" si="10"/>
        <v>0</v>
      </c>
      <c r="M22">
        <f t="shared" si="10"/>
        <v>0</v>
      </c>
      <c r="N22">
        <f t="shared" si="10"/>
        <v>0</v>
      </c>
      <c r="O22">
        <f t="shared" si="10"/>
        <v>0</v>
      </c>
      <c r="P22">
        <f t="shared" si="10"/>
        <v>0</v>
      </c>
      <c r="Q22">
        <f t="shared" si="6"/>
        <v>0</v>
      </c>
      <c r="R22">
        <f t="shared" si="6"/>
        <v>0</v>
      </c>
      <c r="S22">
        <f t="shared" si="6"/>
        <v>0</v>
      </c>
      <c r="T22">
        <f t="shared" si="6"/>
        <v>0</v>
      </c>
      <c r="U22">
        <f t="shared" si="6"/>
        <v>0</v>
      </c>
      <c r="V22">
        <f t="shared" si="6"/>
        <v>1</v>
      </c>
      <c r="W22">
        <f t="shared" si="6"/>
        <v>0</v>
      </c>
      <c r="X22">
        <f t="shared" si="6"/>
        <v>0</v>
      </c>
      <c r="Y22">
        <f t="shared" si="6"/>
        <v>0</v>
      </c>
      <c r="Z22">
        <f t="shared" si="6"/>
        <v>0</v>
      </c>
      <c r="AA22">
        <f t="shared" si="6"/>
        <v>0</v>
      </c>
      <c r="AB22">
        <f t="shared" si="6"/>
        <v>0</v>
      </c>
      <c r="AC22">
        <f t="shared" si="6"/>
        <v>0</v>
      </c>
      <c r="AD22">
        <f t="shared" si="6"/>
        <v>0</v>
      </c>
      <c r="AE22">
        <f t="shared" si="6"/>
        <v>0</v>
      </c>
      <c r="AF22">
        <f t="shared" si="6"/>
        <v>0</v>
      </c>
      <c r="AG22">
        <f t="shared" si="7"/>
        <v>0</v>
      </c>
      <c r="AH22">
        <f t="shared" si="7"/>
        <v>0</v>
      </c>
      <c r="AI22">
        <f t="shared" si="7"/>
        <v>0</v>
      </c>
      <c r="AJ22">
        <f t="shared" si="7"/>
        <v>0</v>
      </c>
      <c r="AK22">
        <f t="shared" si="7"/>
        <v>0</v>
      </c>
      <c r="AL22">
        <f t="shared" si="7"/>
        <v>0</v>
      </c>
      <c r="AM22">
        <f t="shared" si="7"/>
        <v>0</v>
      </c>
      <c r="AN22">
        <f t="shared" si="7"/>
        <v>0</v>
      </c>
      <c r="AO22">
        <f t="shared" si="7"/>
        <v>0</v>
      </c>
      <c r="AP22">
        <f t="shared" si="7"/>
        <v>0</v>
      </c>
      <c r="AQ22">
        <f t="shared" si="7"/>
        <v>0</v>
      </c>
      <c r="AR22">
        <f t="shared" si="7"/>
        <v>0</v>
      </c>
      <c r="AS22">
        <f t="shared" si="7"/>
        <v>0</v>
      </c>
      <c r="AT22">
        <f t="shared" si="7"/>
        <v>0</v>
      </c>
      <c r="AU22">
        <f t="shared" si="7"/>
        <v>0</v>
      </c>
      <c r="AV22">
        <f t="shared" si="7"/>
        <v>0</v>
      </c>
      <c r="AW22">
        <f t="shared" si="8"/>
        <v>0</v>
      </c>
      <c r="AX22">
        <f t="shared" si="8"/>
        <v>0</v>
      </c>
      <c r="AY22">
        <f t="shared" si="8"/>
        <v>0</v>
      </c>
      <c r="AZ22">
        <f t="shared" si="8"/>
        <v>0</v>
      </c>
      <c r="BA22">
        <f t="shared" si="8"/>
        <v>0</v>
      </c>
      <c r="BB22">
        <f t="shared" si="8"/>
        <v>0</v>
      </c>
      <c r="BC22">
        <f t="shared" si="8"/>
        <v>0</v>
      </c>
      <c r="BD22">
        <f t="shared" si="8"/>
        <v>0</v>
      </c>
      <c r="BE22">
        <f t="shared" si="8"/>
        <v>0</v>
      </c>
      <c r="BF22">
        <f t="shared" si="8"/>
        <v>0</v>
      </c>
      <c r="BG22">
        <f t="shared" si="8"/>
        <v>0</v>
      </c>
      <c r="BH22">
        <f t="shared" si="8"/>
        <v>0</v>
      </c>
      <c r="BI22">
        <f t="shared" si="8"/>
        <v>0</v>
      </c>
      <c r="BJ22">
        <f t="shared" si="8"/>
        <v>0</v>
      </c>
      <c r="BK22">
        <f t="shared" si="8"/>
        <v>0</v>
      </c>
      <c r="BL22">
        <f t="shared" si="8"/>
        <v>0</v>
      </c>
      <c r="BM22">
        <f t="shared" si="9"/>
        <v>0</v>
      </c>
      <c r="BN22">
        <f t="shared" si="9"/>
        <v>0</v>
      </c>
      <c r="BO22">
        <f t="shared" si="9"/>
        <v>0</v>
      </c>
      <c r="BP22">
        <f t="shared" si="9"/>
        <v>0</v>
      </c>
      <c r="BQ22">
        <f t="shared" si="9"/>
        <v>0</v>
      </c>
      <c r="BR22">
        <f t="shared" si="9"/>
        <v>0</v>
      </c>
      <c r="BS22">
        <f t="shared" si="9"/>
        <v>0</v>
      </c>
      <c r="BT22">
        <f t="shared" si="9"/>
        <v>0</v>
      </c>
      <c r="BU22">
        <f t="shared" si="9"/>
        <v>0</v>
      </c>
      <c r="BV22">
        <f t="shared" si="9"/>
        <v>0</v>
      </c>
      <c r="BW22">
        <f t="shared" si="9"/>
        <v>0</v>
      </c>
      <c r="BX22">
        <f t="shared" si="9"/>
        <v>0</v>
      </c>
    </row>
    <row r="23" spans="1:76" x14ac:dyDescent="0.25">
      <c r="A23">
        <f t="shared" si="10"/>
        <v>0</v>
      </c>
      <c r="B23">
        <f t="shared" si="10"/>
        <v>0</v>
      </c>
      <c r="C23">
        <f t="shared" si="10"/>
        <v>0</v>
      </c>
      <c r="D23">
        <f t="shared" si="10"/>
        <v>0</v>
      </c>
      <c r="E23">
        <f t="shared" si="10"/>
        <v>0</v>
      </c>
      <c r="F23">
        <f t="shared" si="10"/>
        <v>0</v>
      </c>
      <c r="G23">
        <f t="shared" si="10"/>
        <v>0</v>
      </c>
      <c r="H23">
        <f t="shared" si="10"/>
        <v>0</v>
      </c>
      <c r="I23">
        <f t="shared" si="10"/>
        <v>0</v>
      </c>
      <c r="J23">
        <f t="shared" si="10"/>
        <v>0</v>
      </c>
      <c r="K23">
        <f t="shared" si="10"/>
        <v>0</v>
      </c>
      <c r="L23">
        <f t="shared" si="10"/>
        <v>0</v>
      </c>
      <c r="M23">
        <f t="shared" si="10"/>
        <v>0</v>
      </c>
      <c r="N23">
        <f t="shared" si="10"/>
        <v>0</v>
      </c>
      <c r="O23">
        <f t="shared" si="10"/>
        <v>0</v>
      </c>
      <c r="P23">
        <f t="shared" si="10"/>
        <v>0</v>
      </c>
      <c r="Q23">
        <f t="shared" si="6"/>
        <v>0</v>
      </c>
      <c r="R23">
        <f t="shared" si="6"/>
        <v>0</v>
      </c>
      <c r="S23">
        <f t="shared" si="6"/>
        <v>0</v>
      </c>
      <c r="T23">
        <f t="shared" si="6"/>
        <v>0</v>
      </c>
      <c r="U23">
        <f t="shared" si="6"/>
        <v>0</v>
      </c>
      <c r="V23">
        <f t="shared" si="6"/>
        <v>0</v>
      </c>
      <c r="W23">
        <f t="shared" si="6"/>
        <v>1</v>
      </c>
      <c r="X23">
        <f t="shared" si="6"/>
        <v>0</v>
      </c>
      <c r="Y23">
        <f t="shared" si="6"/>
        <v>0</v>
      </c>
      <c r="Z23">
        <f t="shared" si="6"/>
        <v>0</v>
      </c>
      <c r="AA23">
        <f t="shared" si="6"/>
        <v>0</v>
      </c>
      <c r="AB23">
        <f t="shared" si="6"/>
        <v>0</v>
      </c>
      <c r="AC23">
        <f t="shared" si="6"/>
        <v>0</v>
      </c>
      <c r="AD23">
        <f t="shared" si="6"/>
        <v>0</v>
      </c>
      <c r="AE23">
        <f t="shared" si="6"/>
        <v>0</v>
      </c>
      <c r="AF23">
        <f t="shared" si="6"/>
        <v>0</v>
      </c>
      <c r="AG23">
        <f t="shared" si="7"/>
        <v>0</v>
      </c>
      <c r="AH23">
        <f t="shared" si="7"/>
        <v>0</v>
      </c>
      <c r="AI23">
        <f t="shared" si="7"/>
        <v>0</v>
      </c>
      <c r="AJ23">
        <f t="shared" si="7"/>
        <v>0</v>
      </c>
      <c r="AK23">
        <f t="shared" si="7"/>
        <v>0</v>
      </c>
      <c r="AL23">
        <f t="shared" si="7"/>
        <v>0</v>
      </c>
      <c r="AM23">
        <f t="shared" si="7"/>
        <v>0</v>
      </c>
      <c r="AN23">
        <f t="shared" si="7"/>
        <v>0</v>
      </c>
      <c r="AO23">
        <f t="shared" si="7"/>
        <v>0</v>
      </c>
      <c r="AP23">
        <f t="shared" si="7"/>
        <v>0</v>
      </c>
      <c r="AQ23">
        <f t="shared" si="7"/>
        <v>0</v>
      </c>
      <c r="AR23">
        <f t="shared" si="7"/>
        <v>0</v>
      </c>
      <c r="AS23">
        <f t="shared" si="7"/>
        <v>0</v>
      </c>
      <c r="AT23">
        <f t="shared" si="7"/>
        <v>0</v>
      </c>
      <c r="AU23">
        <f t="shared" si="7"/>
        <v>0</v>
      </c>
      <c r="AV23">
        <f t="shared" si="7"/>
        <v>0</v>
      </c>
      <c r="AW23">
        <f t="shared" si="8"/>
        <v>0</v>
      </c>
      <c r="AX23">
        <f t="shared" si="8"/>
        <v>0</v>
      </c>
      <c r="AY23">
        <f t="shared" si="8"/>
        <v>0</v>
      </c>
      <c r="AZ23">
        <f t="shared" si="8"/>
        <v>0</v>
      </c>
      <c r="BA23">
        <f t="shared" si="8"/>
        <v>0</v>
      </c>
      <c r="BB23">
        <f t="shared" si="8"/>
        <v>0</v>
      </c>
      <c r="BC23">
        <f t="shared" si="8"/>
        <v>0</v>
      </c>
      <c r="BD23">
        <f t="shared" si="8"/>
        <v>0</v>
      </c>
      <c r="BE23">
        <f t="shared" si="8"/>
        <v>0</v>
      </c>
      <c r="BF23">
        <f t="shared" si="8"/>
        <v>0</v>
      </c>
      <c r="BG23">
        <f t="shared" si="8"/>
        <v>0</v>
      </c>
      <c r="BH23">
        <f t="shared" si="8"/>
        <v>0</v>
      </c>
      <c r="BI23">
        <f t="shared" si="8"/>
        <v>0</v>
      </c>
      <c r="BJ23">
        <f t="shared" si="8"/>
        <v>0</v>
      </c>
      <c r="BK23">
        <f t="shared" si="8"/>
        <v>0</v>
      </c>
      <c r="BL23">
        <f t="shared" si="8"/>
        <v>0</v>
      </c>
      <c r="BM23">
        <f t="shared" si="9"/>
        <v>0</v>
      </c>
      <c r="BN23">
        <f t="shared" si="9"/>
        <v>0</v>
      </c>
      <c r="BO23">
        <f t="shared" si="9"/>
        <v>0</v>
      </c>
      <c r="BP23">
        <f t="shared" si="9"/>
        <v>0</v>
      </c>
      <c r="BQ23">
        <f t="shared" si="9"/>
        <v>0</v>
      </c>
      <c r="BR23">
        <f t="shared" si="9"/>
        <v>0</v>
      </c>
      <c r="BS23">
        <f t="shared" si="9"/>
        <v>0</v>
      </c>
      <c r="BT23">
        <f t="shared" si="9"/>
        <v>0</v>
      </c>
      <c r="BU23">
        <f t="shared" si="9"/>
        <v>0</v>
      </c>
      <c r="BV23">
        <f t="shared" si="9"/>
        <v>0</v>
      </c>
      <c r="BW23">
        <f t="shared" si="9"/>
        <v>0</v>
      </c>
      <c r="BX23">
        <f t="shared" si="9"/>
        <v>0</v>
      </c>
    </row>
    <row r="24" spans="1:76" x14ac:dyDescent="0.25">
      <c r="A24">
        <f t="shared" si="10"/>
        <v>0</v>
      </c>
      <c r="B24">
        <f t="shared" si="10"/>
        <v>0</v>
      </c>
      <c r="C24">
        <f t="shared" si="10"/>
        <v>0</v>
      </c>
      <c r="D24">
        <f t="shared" si="10"/>
        <v>0</v>
      </c>
      <c r="E24">
        <f t="shared" si="10"/>
        <v>0</v>
      </c>
      <c r="F24">
        <f t="shared" si="10"/>
        <v>0</v>
      </c>
      <c r="G24">
        <f t="shared" si="10"/>
        <v>0</v>
      </c>
      <c r="H24">
        <f t="shared" si="10"/>
        <v>0</v>
      </c>
      <c r="I24">
        <f t="shared" si="10"/>
        <v>0</v>
      </c>
      <c r="J24">
        <f t="shared" si="10"/>
        <v>0</v>
      </c>
      <c r="K24">
        <f t="shared" si="10"/>
        <v>0</v>
      </c>
      <c r="L24">
        <f t="shared" si="10"/>
        <v>0</v>
      </c>
      <c r="M24">
        <f t="shared" si="10"/>
        <v>0</v>
      </c>
      <c r="N24">
        <f t="shared" si="10"/>
        <v>0</v>
      </c>
      <c r="O24">
        <f t="shared" si="10"/>
        <v>0</v>
      </c>
      <c r="P24">
        <f t="shared" si="10"/>
        <v>0</v>
      </c>
      <c r="Q24">
        <f t="shared" si="6"/>
        <v>0</v>
      </c>
      <c r="R24">
        <f t="shared" si="6"/>
        <v>0</v>
      </c>
      <c r="S24">
        <f t="shared" si="6"/>
        <v>0</v>
      </c>
      <c r="T24">
        <f t="shared" si="6"/>
        <v>0</v>
      </c>
      <c r="U24">
        <f t="shared" si="6"/>
        <v>0</v>
      </c>
      <c r="V24">
        <f t="shared" si="6"/>
        <v>0</v>
      </c>
      <c r="W24">
        <f t="shared" si="6"/>
        <v>0</v>
      </c>
      <c r="X24">
        <f t="shared" si="6"/>
        <v>1</v>
      </c>
      <c r="Y24">
        <f t="shared" si="6"/>
        <v>0</v>
      </c>
      <c r="Z24">
        <f t="shared" si="6"/>
        <v>0</v>
      </c>
      <c r="AA24">
        <f t="shared" si="6"/>
        <v>0</v>
      </c>
      <c r="AB24">
        <f t="shared" si="6"/>
        <v>0</v>
      </c>
      <c r="AC24">
        <f t="shared" si="6"/>
        <v>0</v>
      </c>
      <c r="AD24">
        <f t="shared" si="6"/>
        <v>0</v>
      </c>
      <c r="AE24">
        <f t="shared" si="6"/>
        <v>0</v>
      </c>
      <c r="AF24">
        <f t="shared" si="6"/>
        <v>0</v>
      </c>
      <c r="AG24">
        <f t="shared" si="7"/>
        <v>0</v>
      </c>
      <c r="AH24">
        <f t="shared" si="7"/>
        <v>0</v>
      </c>
      <c r="AI24">
        <f t="shared" si="7"/>
        <v>0</v>
      </c>
      <c r="AJ24">
        <f t="shared" si="7"/>
        <v>0</v>
      </c>
      <c r="AK24">
        <f t="shared" si="7"/>
        <v>0</v>
      </c>
      <c r="AL24">
        <f t="shared" si="7"/>
        <v>0</v>
      </c>
      <c r="AM24">
        <f t="shared" si="7"/>
        <v>0</v>
      </c>
      <c r="AN24">
        <f t="shared" si="7"/>
        <v>0</v>
      </c>
      <c r="AO24">
        <f t="shared" si="7"/>
        <v>0</v>
      </c>
      <c r="AP24">
        <f t="shared" si="7"/>
        <v>0</v>
      </c>
      <c r="AQ24">
        <f t="shared" si="7"/>
        <v>0</v>
      </c>
      <c r="AR24">
        <f t="shared" si="7"/>
        <v>0</v>
      </c>
      <c r="AS24">
        <f t="shared" si="7"/>
        <v>0</v>
      </c>
      <c r="AT24">
        <f t="shared" si="7"/>
        <v>0</v>
      </c>
      <c r="AU24">
        <f t="shared" si="7"/>
        <v>0</v>
      </c>
      <c r="AV24">
        <f t="shared" si="7"/>
        <v>0</v>
      </c>
      <c r="AW24">
        <f t="shared" si="8"/>
        <v>0</v>
      </c>
      <c r="AX24">
        <f t="shared" si="8"/>
        <v>0</v>
      </c>
      <c r="AY24">
        <f t="shared" si="8"/>
        <v>0</v>
      </c>
      <c r="AZ24">
        <f t="shared" si="8"/>
        <v>0</v>
      </c>
      <c r="BA24">
        <f t="shared" si="8"/>
        <v>0</v>
      </c>
      <c r="BB24">
        <f t="shared" si="8"/>
        <v>0</v>
      </c>
      <c r="BC24">
        <f t="shared" si="8"/>
        <v>0</v>
      </c>
      <c r="BD24">
        <f t="shared" si="8"/>
        <v>0</v>
      </c>
      <c r="BE24">
        <f t="shared" si="8"/>
        <v>0</v>
      </c>
      <c r="BF24">
        <f t="shared" si="8"/>
        <v>0</v>
      </c>
      <c r="BG24">
        <f t="shared" si="8"/>
        <v>0</v>
      </c>
      <c r="BH24">
        <f t="shared" si="8"/>
        <v>0</v>
      </c>
      <c r="BI24">
        <f t="shared" si="8"/>
        <v>0</v>
      </c>
      <c r="BJ24">
        <f t="shared" si="8"/>
        <v>0</v>
      </c>
      <c r="BK24">
        <f t="shared" si="8"/>
        <v>0</v>
      </c>
      <c r="BL24">
        <f t="shared" si="8"/>
        <v>0</v>
      </c>
      <c r="BM24">
        <f t="shared" si="9"/>
        <v>0</v>
      </c>
      <c r="BN24">
        <f t="shared" si="9"/>
        <v>0</v>
      </c>
      <c r="BO24">
        <f t="shared" si="9"/>
        <v>0</v>
      </c>
      <c r="BP24">
        <f t="shared" si="9"/>
        <v>0</v>
      </c>
      <c r="BQ24">
        <f t="shared" si="9"/>
        <v>0</v>
      </c>
      <c r="BR24">
        <f t="shared" si="9"/>
        <v>0</v>
      </c>
      <c r="BS24">
        <f t="shared" si="9"/>
        <v>0</v>
      </c>
      <c r="BT24">
        <f t="shared" si="9"/>
        <v>0</v>
      </c>
      <c r="BU24">
        <f t="shared" si="9"/>
        <v>0</v>
      </c>
      <c r="BV24">
        <f t="shared" si="9"/>
        <v>0</v>
      </c>
      <c r="BW24">
        <f t="shared" si="9"/>
        <v>0</v>
      </c>
      <c r="BX24">
        <f t="shared" si="9"/>
        <v>0</v>
      </c>
    </row>
    <row r="25" spans="1:76" x14ac:dyDescent="0.25">
      <c r="A25">
        <f t="shared" si="10"/>
        <v>0</v>
      </c>
      <c r="B25">
        <f t="shared" si="10"/>
        <v>0</v>
      </c>
      <c r="C25">
        <f t="shared" si="10"/>
        <v>0</v>
      </c>
      <c r="D25">
        <f t="shared" si="10"/>
        <v>0</v>
      </c>
      <c r="E25">
        <f t="shared" si="10"/>
        <v>0</v>
      </c>
      <c r="F25">
        <f t="shared" si="10"/>
        <v>0</v>
      </c>
      <c r="G25">
        <f t="shared" si="10"/>
        <v>0</v>
      </c>
      <c r="H25">
        <f t="shared" si="10"/>
        <v>0</v>
      </c>
      <c r="I25">
        <f t="shared" si="10"/>
        <v>0</v>
      </c>
      <c r="J25">
        <f t="shared" si="10"/>
        <v>0</v>
      </c>
      <c r="K25">
        <f t="shared" si="10"/>
        <v>0</v>
      </c>
      <c r="L25">
        <f t="shared" si="10"/>
        <v>0</v>
      </c>
      <c r="M25">
        <f t="shared" si="10"/>
        <v>0</v>
      </c>
      <c r="N25">
        <f t="shared" si="10"/>
        <v>0</v>
      </c>
      <c r="O25">
        <f t="shared" si="10"/>
        <v>0</v>
      </c>
      <c r="P25">
        <f t="shared" si="10"/>
        <v>0</v>
      </c>
      <c r="Q25">
        <f t="shared" si="6"/>
        <v>0</v>
      </c>
      <c r="R25">
        <f t="shared" si="6"/>
        <v>0</v>
      </c>
      <c r="S25">
        <f t="shared" si="6"/>
        <v>0</v>
      </c>
      <c r="T25">
        <f t="shared" si="6"/>
        <v>0</v>
      </c>
      <c r="U25">
        <f t="shared" si="6"/>
        <v>0</v>
      </c>
      <c r="V25">
        <f t="shared" si="6"/>
        <v>0</v>
      </c>
      <c r="W25">
        <f t="shared" si="6"/>
        <v>0</v>
      </c>
      <c r="X25">
        <f t="shared" si="6"/>
        <v>0</v>
      </c>
      <c r="Y25">
        <f t="shared" si="6"/>
        <v>1</v>
      </c>
      <c r="Z25">
        <f t="shared" si="6"/>
        <v>0</v>
      </c>
      <c r="AA25">
        <f t="shared" si="6"/>
        <v>0</v>
      </c>
      <c r="AB25">
        <f t="shared" si="6"/>
        <v>0</v>
      </c>
      <c r="AC25">
        <f t="shared" si="6"/>
        <v>0</v>
      </c>
      <c r="AD25">
        <f t="shared" si="6"/>
        <v>0</v>
      </c>
      <c r="AE25">
        <f t="shared" si="6"/>
        <v>0</v>
      </c>
      <c r="AF25">
        <f t="shared" si="6"/>
        <v>0</v>
      </c>
      <c r="AG25">
        <f t="shared" si="7"/>
        <v>0</v>
      </c>
      <c r="AH25">
        <f t="shared" si="7"/>
        <v>0</v>
      </c>
      <c r="AI25">
        <f t="shared" si="7"/>
        <v>0</v>
      </c>
      <c r="AJ25">
        <f t="shared" si="7"/>
        <v>0</v>
      </c>
      <c r="AK25">
        <f t="shared" si="7"/>
        <v>0</v>
      </c>
      <c r="AL25">
        <f t="shared" si="7"/>
        <v>0</v>
      </c>
      <c r="AM25">
        <f t="shared" si="7"/>
        <v>0</v>
      </c>
      <c r="AN25">
        <f t="shared" si="7"/>
        <v>0</v>
      </c>
      <c r="AO25">
        <f t="shared" si="7"/>
        <v>0</v>
      </c>
      <c r="AP25">
        <f t="shared" si="7"/>
        <v>0</v>
      </c>
      <c r="AQ25">
        <f t="shared" si="7"/>
        <v>0</v>
      </c>
      <c r="AR25">
        <f t="shared" si="7"/>
        <v>0</v>
      </c>
      <c r="AS25">
        <f t="shared" si="7"/>
        <v>0</v>
      </c>
      <c r="AT25">
        <f t="shared" si="7"/>
        <v>0</v>
      </c>
      <c r="AU25">
        <f t="shared" si="7"/>
        <v>0</v>
      </c>
      <c r="AV25">
        <f t="shared" si="7"/>
        <v>0</v>
      </c>
      <c r="AW25">
        <f t="shared" si="8"/>
        <v>0</v>
      </c>
      <c r="AX25">
        <f t="shared" si="8"/>
        <v>0</v>
      </c>
      <c r="AY25">
        <f t="shared" si="8"/>
        <v>0</v>
      </c>
      <c r="AZ25">
        <f t="shared" si="8"/>
        <v>0</v>
      </c>
      <c r="BA25">
        <f t="shared" si="8"/>
        <v>0</v>
      </c>
      <c r="BB25">
        <f t="shared" si="8"/>
        <v>0</v>
      </c>
      <c r="BC25">
        <f t="shared" si="8"/>
        <v>0</v>
      </c>
      <c r="BD25">
        <f t="shared" si="8"/>
        <v>0</v>
      </c>
      <c r="BE25">
        <f t="shared" si="8"/>
        <v>0</v>
      </c>
      <c r="BF25">
        <f t="shared" si="8"/>
        <v>0</v>
      </c>
      <c r="BG25">
        <f t="shared" si="8"/>
        <v>0</v>
      </c>
      <c r="BH25">
        <f t="shared" si="8"/>
        <v>0</v>
      </c>
      <c r="BI25">
        <f t="shared" si="8"/>
        <v>0</v>
      </c>
      <c r="BJ25">
        <f t="shared" si="8"/>
        <v>0</v>
      </c>
      <c r="BK25">
        <f t="shared" si="8"/>
        <v>0</v>
      </c>
      <c r="BL25">
        <f t="shared" si="8"/>
        <v>0</v>
      </c>
      <c r="BM25">
        <f t="shared" si="9"/>
        <v>0</v>
      </c>
      <c r="BN25">
        <f t="shared" si="9"/>
        <v>0</v>
      </c>
      <c r="BO25">
        <f t="shared" si="9"/>
        <v>0</v>
      </c>
      <c r="BP25">
        <f t="shared" si="9"/>
        <v>0</v>
      </c>
      <c r="BQ25">
        <f t="shared" si="9"/>
        <v>0</v>
      </c>
      <c r="BR25">
        <f t="shared" si="9"/>
        <v>0</v>
      </c>
      <c r="BS25">
        <f t="shared" si="9"/>
        <v>0</v>
      </c>
      <c r="BT25">
        <f t="shared" si="9"/>
        <v>0</v>
      </c>
      <c r="BU25">
        <f t="shared" si="9"/>
        <v>0</v>
      </c>
      <c r="BV25">
        <f t="shared" si="9"/>
        <v>0</v>
      </c>
      <c r="BW25">
        <f t="shared" si="9"/>
        <v>0</v>
      </c>
      <c r="BX25">
        <f t="shared" si="9"/>
        <v>0</v>
      </c>
    </row>
    <row r="26" spans="1:76" x14ac:dyDescent="0.25">
      <c r="A26">
        <f t="shared" si="10"/>
        <v>0</v>
      </c>
      <c r="B26">
        <f t="shared" si="10"/>
        <v>0</v>
      </c>
      <c r="C26">
        <f t="shared" si="10"/>
        <v>0</v>
      </c>
      <c r="D26">
        <f t="shared" si="10"/>
        <v>0</v>
      </c>
      <c r="E26">
        <f t="shared" si="10"/>
        <v>0</v>
      </c>
      <c r="F26">
        <f t="shared" si="10"/>
        <v>0</v>
      </c>
      <c r="G26">
        <f t="shared" si="10"/>
        <v>0</v>
      </c>
      <c r="H26">
        <f t="shared" si="10"/>
        <v>0</v>
      </c>
      <c r="I26">
        <f t="shared" si="10"/>
        <v>0</v>
      </c>
      <c r="J26">
        <f t="shared" si="10"/>
        <v>0</v>
      </c>
      <c r="K26">
        <f t="shared" si="10"/>
        <v>0</v>
      </c>
      <c r="L26">
        <f t="shared" si="10"/>
        <v>0</v>
      </c>
      <c r="M26">
        <f t="shared" si="10"/>
        <v>0</v>
      </c>
      <c r="N26">
        <f t="shared" si="10"/>
        <v>0</v>
      </c>
      <c r="O26">
        <f t="shared" si="10"/>
        <v>0</v>
      </c>
      <c r="P26">
        <f t="shared" si="10"/>
        <v>0</v>
      </c>
      <c r="Q26">
        <f t="shared" si="6"/>
        <v>0</v>
      </c>
      <c r="R26">
        <f t="shared" si="6"/>
        <v>0</v>
      </c>
      <c r="S26">
        <f t="shared" si="6"/>
        <v>0</v>
      </c>
      <c r="T26">
        <f t="shared" si="6"/>
        <v>0</v>
      </c>
      <c r="U26">
        <f t="shared" si="6"/>
        <v>0</v>
      </c>
      <c r="V26">
        <f t="shared" si="6"/>
        <v>0</v>
      </c>
      <c r="W26">
        <f t="shared" si="6"/>
        <v>0</v>
      </c>
      <c r="X26">
        <f t="shared" si="6"/>
        <v>0</v>
      </c>
      <c r="Y26">
        <f t="shared" si="6"/>
        <v>0</v>
      </c>
      <c r="Z26">
        <f t="shared" si="6"/>
        <v>1</v>
      </c>
      <c r="AA26">
        <f t="shared" si="6"/>
        <v>0</v>
      </c>
      <c r="AB26">
        <f t="shared" si="6"/>
        <v>0</v>
      </c>
      <c r="AC26">
        <f t="shared" si="6"/>
        <v>0</v>
      </c>
      <c r="AD26">
        <f t="shared" si="6"/>
        <v>0</v>
      </c>
      <c r="AE26">
        <f t="shared" si="6"/>
        <v>0</v>
      </c>
      <c r="AF26">
        <f t="shared" si="6"/>
        <v>0</v>
      </c>
      <c r="AG26">
        <f t="shared" si="7"/>
        <v>0</v>
      </c>
      <c r="AH26">
        <f t="shared" si="7"/>
        <v>0</v>
      </c>
      <c r="AI26">
        <f t="shared" si="7"/>
        <v>0</v>
      </c>
      <c r="AJ26">
        <f t="shared" si="7"/>
        <v>0</v>
      </c>
      <c r="AK26">
        <f t="shared" si="7"/>
        <v>0</v>
      </c>
      <c r="AL26">
        <f t="shared" si="7"/>
        <v>0</v>
      </c>
      <c r="AM26">
        <f t="shared" si="7"/>
        <v>0</v>
      </c>
      <c r="AN26">
        <f t="shared" si="7"/>
        <v>0</v>
      </c>
      <c r="AO26">
        <f t="shared" si="7"/>
        <v>0</v>
      </c>
      <c r="AP26">
        <f t="shared" si="7"/>
        <v>0</v>
      </c>
      <c r="AQ26">
        <f t="shared" si="7"/>
        <v>0</v>
      </c>
      <c r="AR26">
        <f t="shared" si="7"/>
        <v>0</v>
      </c>
      <c r="AS26">
        <f t="shared" si="7"/>
        <v>0</v>
      </c>
      <c r="AT26">
        <f t="shared" si="7"/>
        <v>0</v>
      </c>
      <c r="AU26">
        <f t="shared" si="7"/>
        <v>0</v>
      </c>
      <c r="AV26">
        <f t="shared" si="7"/>
        <v>0</v>
      </c>
      <c r="AW26">
        <f t="shared" si="8"/>
        <v>0</v>
      </c>
      <c r="AX26">
        <f t="shared" si="8"/>
        <v>0</v>
      </c>
      <c r="AY26">
        <f t="shared" si="8"/>
        <v>0</v>
      </c>
      <c r="AZ26">
        <f t="shared" si="8"/>
        <v>0</v>
      </c>
      <c r="BA26">
        <f t="shared" si="8"/>
        <v>0</v>
      </c>
      <c r="BB26">
        <f t="shared" si="8"/>
        <v>0</v>
      </c>
      <c r="BC26">
        <f t="shared" si="8"/>
        <v>0</v>
      </c>
      <c r="BD26">
        <f t="shared" si="8"/>
        <v>0</v>
      </c>
      <c r="BE26">
        <f t="shared" si="8"/>
        <v>0</v>
      </c>
      <c r="BF26">
        <f t="shared" si="8"/>
        <v>0</v>
      </c>
      <c r="BG26">
        <f t="shared" si="8"/>
        <v>0</v>
      </c>
      <c r="BH26">
        <f t="shared" si="8"/>
        <v>0</v>
      </c>
      <c r="BI26">
        <f t="shared" si="8"/>
        <v>0</v>
      </c>
      <c r="BJ26">
        <f t="shared" si="8"/>
        <v>0</v>
      </c>
      <c r="BK26">
        <f t="shared" si="8"/>
        <v>0</v>
      </c>
      <c r="BL26">
        <f t="shared" si="8"/>
        <v>0</v>
      </c>
      <c r="BM26">
        <f t="shared" si="9"/>
        <v>0</v>
      </c>
      <c r="BN26">
        <f t="shared" si="9"/>
        <v>0</v>
      </c>
      <c r="BO26">
        <f t="shared" si="9"/>
        <v>0</v>
      </c>
      <c r="BP26">
        <f t="shared" si="9"/>
        <v>0</v>
      </c>
      <c r="BQ26">
        <f t="shared" si="9"/>
        <v>0</v>
      </c>
      <c r="BR26">
        <f t="shared" si="9"/>
        <v>0</v>
      </c>
      <c r="BS26">
        <f t="shared" si="9"/>
        <v>0</v>
      </c>
      <c r="BT26">
        <f t="shared" si="9"/>
        <v>0</v>
      </c>
      <c r="BU26">
        <f t="shared" si="9"/>
        <v>0</v>
      </c>
      <c r="BV26">
        <f t="shared" si="9"/>
        <v>0</v>
      </c>
      <c r="BW26">
        <f t="shared" si="9"/>
        <v>0</v>
      </c>
      <c r="BX26">
        <f t="shared" si="9"/>
        <v>0</v>
      </c>
    </row>
    <row r="27" spans="1:76" x14ac:dyDescent="0.25">
      <c r="A27">
        <f t="shared" si="10"/>
        <v>0</v>
      </c>
      <c r="B27">
        <f t="shared" si="10"/>
        <v>0</v>
      </c>
      <c r="C27">
        <f t="shared" si="10"/>
        <v>0</v>
      </c>
      <c r="D27">
        <f t="shared" si="10"/>
        <v>0</v>
      </c>
      <c r="E27">
        <f t="shared" si="10"/>
        <v>0</v>
      </c>
      <c r="F27">
        <f t="shared" si="10"/>
        <v>0</v>
      </c>
      <c r="G27">
        <f t="shared" si="10"/>
        <v>0</v>
      </c>
      <c r="H27">
        <f t="shared" si="10"/>
        <v>0</v>
      </c>
      <c r="I27">
        <f t="shared" si="10"/>
        <v>0</v>
      </c>
      <c r="J27">
        <f t="shared" si="10"/>
        <v>0</v>
      </c>
      <c r="K27">
        <f t="shared" si="10"/>
        <v>0</v>
      </c>
      <c r="L27">
        <f t="shared" si="10"/>
        <v>0</v>
      </c>
      <c r="M27">
        <f t="shared" si="10"/>
        <v>0</v>
      </c>
      <c r="N27">
        <f t="shared" si="10"/>
        <v>0</v>
      </c>
      <c r="O27">
        <f t="shared" si="10"/>
        <v>0</v>
      </c>
      <c r="P27">
        <f t="shared" si="10"/>
        <v>0</v>
      </c>
      <c r="Q27">
        <f t="shared" si="6"/>
        <v>0</v>
      </c>
      <c r="R27">
        <f t="shared" si="6"/>
        <v>0</v>
      </c>
      <c r="S27">
        <f t="shared" si="6"/>
        <v>0</v>
      </c>
      <c r="T27">
        <f t="shared" si="6"/>
        <v>0</v>
      </c>
      <c r="U27">
        <f t="shared" si="6"/>
        <v>0</v>
      </c>
      <c r="V27">
        <f t="shared" si="6"/>
        <v>0</v>
      </c>
      <c r="W27">
        <f t="shared" si="6"/>
        <v>0</v>
      </c>
      <c r="X27">
        <f t="shared" si="6"/>
        <v>0</v>
      </c>
      <c r="Y27">
        <f t="shared" si="6"/>
        <v>0</v>
      </c>
      <c r="Z27">
        <f t="shared" si="6"/>
        <v>0</v>
      </c>
      <c r="AA27">
        <f t="shared" si="6"/>
        <v>1</v>
      </c>
      <c r="AB27">
        <f t="shared" si="6"/>
        <v>0</v>
      </c>
      <c r="AC27">
        <f t="shared" si="6"/>
        <v>0</v>
      </c>
      <c r="AD27">
        <f t="shared" si="6"/>
        <v>0</v>
      </c>
      <c r="AE27">
        <f t="shared" si="6"/>
        <v>0</v>
      </c>
      <c r="AF27">
        <f t="shared" si="6"/>
        <v>0</v>
      </c>
      <c r="AG27">
        <f t="shared" si="7"/>
        <v>0</v>
      </c>
      <c r="AH27">
        <f t="shared" si="7"/>
        <v>0</v>
      </c>
      <c r="AI27">
        <f t="shared" si="7"/>
        <v>0</v>
      </c>
      <c r="AJ27">
        <f t="shared" si="7"/>
        <v>0</v>
      </c>
      <c r="AK27">
        <f t="shared" si="7"/>
        <v>0</v>
      </c>
      <c r="AL27">
        <f t="shared" si="7"/>
        <v>0</v>
      </c>
      <c r="AM27">
        <f t="shared" si="7"/>
        <v>0</v>
      </c>
      <c r="AN27">
        <f t="shared" si="7"/>
        <v>0</v>
      </c>
      <c r="AO27">
        <f t="shared" si="7"/>
        <v>0</v>
      </c>
      <c r="AP27">
        <f t="shared" si="7"/>
        <v>0</v>
      </c>
      <c r="AQ27">
        <f t="shared" si="7"/>
        <v>0</v>
      </c>
      <c r="AR27">
        <f t="shared" si="7"/>
        <v>0</v>
      </c>
      <c r="AS27">
        <f t="shared" si="7"/>
        <v>0</v>
      </c>
      <c r="AT27">
        <f t="shared" si="7"/>
        <v>0</v>
      </c>
      <c r="AU27">
        <f t="shared" si="7"/>
        <v>0</v>
      </c>
      <c r="AV27">
        <f t="shared" si="7"/>
        <v>0</v>
      </c>
      <c r="AW27">
        <f t="shared" si="8"/>
        <v>0</v>
      </c>
      <c r="AX27">
        <f t="shared" si="8"/>
        <v>0</v>
      </c>
      <c r="AY27">
        <f t="shared" si="8"/>
        <v>0</v>
      </c>
      <c r="AZ27">
        <f t="shared" si="8"/>
        <v>0</v>
      </c>
      <c r="BA27">
        <f t="shared" si="8"/>
        <v>0</v>
      </c>
      <c r="BB27">
        <f t="shared" si="8"/>
        <v>0</v>
      </c>
      <c r="BC27">
        <f t="shared" si="8"/>
        <v>0</v>
      </c>
      <c r="BD27">
        <f t="shared" si="8"/>
        <v>0</v>
      </c>
      <c r="BE27">
        <f t="shared" si="8"/>
        <v>0</v>
      </c>
      <c r="BF27">
        <f t="shared" si="8"/>
        <v>0</v>
      </c>
      <c r="BG27">
        <f t="shared" si="8"/>
        <v>0</v>
      </c>
      <c r="BH27">
        <f t="shared" si="8"/>
        <v>0</v>
      </c>
      <c r="BI27">
        <f t="shared" si="8"/>
        <v>0</v>
      </c>
      <c r="BJ27">
        <f t="shared" si="8"/>
        <v>0</v>
      </c>
      <c r="BK27">
        <f t="shared" si="8"/>
        <v>0</v>
      </c>
      <c r="BL27">
        <f t="shared" si="8"/>
        <v>0</v>
      </c>
      <c r="BM27">
        <f t="shared" si="9"/>
        <v>0</v>
      </c>
      <c r="BN27">
        <f t="shared" si="9"/>
        <v>0</v>
      </c>
      <c r="BO27">
        <f t="shared" si="9"/>
        <v>0</v>
      </c>
      <c r="BP27">
        <f t="shared" si="9"/>
        <v>0</v>
      </c>
      <c r="BQ27">
        <f t="shared" si="9"/>
        <v>0</v>
      </c>
      <c r="BR27">
        <f t="shared" si="9"/>
        <v>0</v>
      </c>
      <c r="BS27">
        <f t="shared" si="9"/>
        <v>0</v>
      </c>
      <c r="BT27">
        <f t="shared" si="9"/>
        <v>0</v>
      </c>
      <c r="BU27">
        <f t="shared" si="9"/>
        <v>0</v>
      </c>
      <c r="BV27">
        <f t="shared" si="9"/>
        <v>0</v>
      </c>
      <c r="BW27">
        <f t="shared" si="9"/>
        <v>0</v>
      </c>
      <c r="BX27">
        <f t="shared" si="9"/>
        <v>0</v>
      </c>
    </row>
    <row r="28" spans="1:76" x14ac:dyDescent="0.25">
      <c r="A28">
        <f t="shared" si="10"/>
        <v>0</v>
      </c>
      <c r="B28">
        <f t="shared" si="10"/>
        <v>0</v>
      </c>
      <c r="C28">
        <f t="shared" si="10"/>
        <v>0</v>
      </c>
      <c r="D28">
        <f t="shared" si="10"/>
        <v>0</v>
      </c>
      <c r="E28">
        <f t="shared" si="10"/>
        <v>0</v>
      </c>
      <c r="F28">
        <f t="shared" si="10"/>
        <v>0</v>
      </c>
      <c r="G28">
        <f t="shared" si="10"/>
        <v>0</v>
      </c>
      <c r="H28">
        <f t="shared" si="10"/>
        <v>0</v>
      </c>
      <c r="I28">
        <f t="shared" si="10"/>
        <v>0</v>
      </c>
      <c r="J28">
        <f t="shared" si="10"/>
        <v>0</v>
      </c>
      <c r="K28">
        <f t="shared" si="10"/>
        <v>0</v>
      </c>
      <c r="L28">
        <f t="shared" si="10"/>
        <v>0</v>
      </c>
      <c r="M28">
        <f t="shared" si="10"/>
        <v>0</v>
      </c>
      <c r="N28">
        <f t="shared" si="10"/>
        <v>0</v>
      </c>
      <c r="O28">
        <f t="shared" si="10"/>
        <v>0</v>
      </c>
      <c r="P28">
        <f t="shared" si="10"/>
        <v>0</v>
      </c>
      <c r="Q28">
        <f t="shared" si="6"/>
        <v>0</v>
      </c>
      <c r="R28">
        <f t="shared" si="6"/>
        <v>0</v>
      </c>
      <c r="S28">
        <f t="shared" si="6"/>
        <v>0</v>
      </c>
      <c r="T28">
        <f t="shared" si="6"/>
        <v>0</v>
      </c>
      <c r="U28">
        <f t="shared" si="6"/>
        <v>0</v>
      </c>
      <c r="V28">
        <f t="shared" si="6"/>
        <v>0</v>
      </c>
      <c r="W28">
        <f t="shared" si="6"/>
        <v>0</v>
      </c>
      <c r="X28">
        <f t="shared" si="6"/>
        <v>0</v>
      </c>
      <c r="Y28">
        <f t="shared" si="6"/>
        <v>0</v>
      </c>
      <c r="Z28">
        <f t="shared" si="6"/>
        <v>0</v>
      </c>
      <c r="AA28">
        <f t="shared" si="6"/>
        <v>0</v>
      </c>
      <c r="AB28">
        <f t="shared" si="6"/>
        <v>1</v>
      </c>
      <c r="AC28">
        <f t="shared" si="6"/>
        <v>0</v>
      </c>
      <c r="AD28">
        <f t="shared" si="6"/>
        <v>0</v>
      </c>
      <c r="AE28">
        <f t="shared" si="6"/>
        <v>0</v>
      </c>
      <c r="AF28">
        <f t="shared" si="6"/>
        <v>0</v>
      </c>
      <c r="AG28">
        <f t="shared" si="7"/>
        <v>0</v>
      </c>
      <c r="AH28">
        <f t="shared" si="7"/>
        <v>0</v>
      </c>
      <c r="AI28">
        <f t="shared" si="7"/>
        <v>0</v>
      </c>
      <c r="AJ28">
        <f t="shared" si="7"/>
        <v>0</v>
      </c>
      <c r="AK28">
        <f t="shared" si="7"/>
        <v>0</v>
      </c>
      <c r="AL28">
        <f t="shared" si="7"/>
        <v>0</v>
      </c>
      <c r="AM28">
        <f t="shared" si="7"/>
        <v>0</v>
      </c>
      <c r="AN28">
        <f t="shared" si="7"/>
        <v>0</v>
      </c>
      <c r="AO28">
        <f t="shared" si="7"/>
        <v>0</v>
      </c>
      <c r="AP28">
        <f t="shared" si="7"/>
        <v>0</v>
      </c>
      <c r="AQ28">
        <f t="shared" si="7"/>
        <v>0</v>
      </c>
      <c r="AR28">
        <f t="shared" si="7"/>
        <v>0</v>
      </c>
      <c r="AS28">
        <f t="shared" si="7"/>
        <v>0</v>
      </c>
      <c r="AT28">
        <f t="shared" si="7"/>
        <v>0</v>
      </c>
      <c r="AU28">
        <f t="shared" si="7"/>
        <v>0</v>
      </c>
      <c r="AV28">
        <f t="shared" si="7"/>
        <v>0</v>
      </c>
      <c r="AW28">
        <f t="shared" si="8"/>
        <v>0</v>
      </c>
      <c r="AX28">
        <f t="shared" si="8"/>
        <v>0</v>
      </c>
      <c r="AY28">
        <f t="shared" si="8"/>
        <v>0</v>
      </c>
      <c r="AZ28">
        <f t="shared" si="8"/>
        <v>0</v>
      </c>
      <c r="BA28">
        <f t="shared" si="8"/>
        <v>0</v>
      </c>
      <c r="BB28">
        <f t="shared" si="8"/>
        <v>0</v>
      </c>
      <c r="BC28">
        <f t="shared" si="8"/>
        <v>0</v>
      </c>
      <c r="BD28">
        <f t="shared" si="8"/>
        <v>0</v>
      </c>
      <c r="BE28">
        <f t="shared" si="8"/>
        <v>0</v>
      </c>
      <c r="BF28">
        <f t="shared" si="8"/>
        <v>0</v>
      </c>
      <c r="BG28">
        <f t="shared" si="8"/>
        <v>0</v>
      </c>
      <c r="BH28">
        <f t="shared" si="8"/>
        <v>0</v>
      </c>
      <c r="BI28">
        <f t="shared" si="8"/>
        <v>0</v>
      </c>
      <c r="BJ28">
        <f t="shared" si="8"/>
        <v>0</v>
      </c>
      <c r="BK28">
        <f t="shared" si="8"/>
        <v>0</v>
      </c>
      <c r="BL28">
        <f t="shared" si="8"/>
        <v>0</v>
      </c>
      <c r="BM28">
        <f t="shared" si="9"/>
        <v>0</v>
      </c>
      <c r="BN28">
        <f t="shared" si="9"/>
        <v>0</v>
      </c>
      <c r="BO28">
        <f t="shared" si="9"/>
        <v>0</v>
      </c>
      <c r="BP28">
        <f t="shared" si="9"/>
        <v>0</v>
      </c>
      <c r="BQ28">
        <f t="shared" si="9"/>
        <v>0</v>
      </c>
      <c r="BR28">
        <f t="shared" si="9"/>
        <v>0</v>
      </c>
      <c r="BS28">
        <f t="shared" si="9"/>
        <v>0</v>
      </c>
      <c r="BT28">
        <f t="shared" si="9"/>
        <v>0</v>
      </c>
      <c r="BU28">
        <f t="shared" si="9"/>
        <v>0</v>
      </c>
      <c r="BV28">
        <f t="shared" si="9"/>
        <v>0</v>
      </c>
      <c r="BW28">
        <f t="shared" si="9"/>
        <v>0</v>
      </c>
      <c r="BX28">
        <f t="shared" si="9"/>
        <v>0</v>
      </c>
    </row>
    <row r="29" spans="1:76" x14ac:dyDescent="0.25">
      <c r="A29">
        <f t="shared" si="10"/>
        <v>0</v>
      </c>
      <c r="B29">
        <f t="shared" si="10"/>
        <v>0</v>
      </c>
      <c r="C29">
        <f t="shared" si="10"/>
        <v>0</v>
      </c>
      <c r="D29">
        <f t="shared" si="10"/>
        <v>0</v>
      </c>
      <c r="E29">
        <f t="shared" si="10"/>
        <v>0</v>
      </c>
      <c r="F29">
        <f t="shared" si="10"/>
        <v>0</v>
      </c>
      <c r="G29">
        <f t="shared" si="10"/>
        <v>0</v>
      </c>
      <c r="H29">
        <f t="shared" si="10"/>
        <v>0</v>
      </c>
      <c r="I29">
        <f t="shared" si="10"/>
        <v>0</v>
      </c>
      <c r="J29">
        <f t="shared" si="10"/>
        <v>0</v>
      </c>
      <c r="K29">
        <f t="shared" si="10"/>
        <v>0</v>
      </c>
      <c r="L29">
        <f t="shared" si="10"/>
        <v>0</v>
      </c>
      <c r="M29">
        <f t="shared" si="10"/>
        <v>0</v>
      </c>
      <c r="N29">
        <f t="shared" si="10"/>
        <v>0</v>
      </c>
      <c r="O29">
        <f t="shared" si="10"/>
        <v>0</v>
      </c>
      <c r="P29">
        <f t="shared" si="10"/>
        <v>0</v>
      </c>
      <c r="Q29">
        <f t="shared" si="6"/>
        <v>0</v>
      </c>
      <c r="R29">
        <f t="shared" si="6"/>
        <v>0</v>
      </c>
      <c r="S29">
        <f t="shared" si="6"/>
        <v>0</v>
      </c>
      <c r="T29">
        <f t="shared" si="6"/>
        <v>0</v>
      </c>
      <c r="U29">
        <f t="shared" si="6"/>
        <v>0</v>
      </c>
      <c r="V29">
        <f t="shared" si="6"/>
        <v>0</v>
      </c>
      <c r="W29">
        <f t="shared" si="6"/>
        <v>0</v>
      </c>
      <c r="X29">
        <f t="shared" si="6"/>
        <v>0</v>
      </c>
      <c r="Y29">
        <f t="shared" si="6"/>
        <v>0</v>
      </c>
      <c r="Z29">
        <f t="shared" si="6"/>
        <v>0</v>
      </c>
      <c r="AA29">
        <f t="shared" si="6"/>
        <v>0</v>
      </c>
      <c r="AB29">
        <f t="shared" si="6"/>
        <v>0</v>
      </c>
      <c r="AC29">
        <f t="shared" si="6"/>
        <v>1</v>
      </c>
      <c r="AD29">
        <f t="shared" si="6"/>
        <v>0</v>
      </c>
      <c r="AE29">
        <f t="shared" si="6"/>
        <v>0</v>
      </c>
      <c r="AF29">
        <f t="shared" si="6"/>
        <v>0</v>
      </c>
      <c r="AG29">
        <f t="shared" si="7"/>
        <v>0</v>
      </c>
      <c r="AH29">
        <f t="shared" si="7"/>
        <v>0</v>
      </c>
      <c r="AI29">
        <f t="shared" si="7"/>
        <v>0</v>
      </c>
      <c r="AJ29">
        <f t="shared" si="7"/>
        <v>0</v>
      </c>
      <c r="AK29">
        <f t="shared" si="7"/>
        <v>0</v>
      </c>
      <c r="AL29">
        <f t="shared" si="7"/>
        <v>0</v>
      </c>
      <c r="AM29">
        <f t="shared" si="7"/>
        <v>0</v>
      </c>
      <c r="AN29">
        <f t="shared" si="7"/>
        <v>0</v>
      </c>
      <c r="AO29">
        <f t="shared" si="7"/>
        <v>0</v>
      </c>
      <c r="AP29">
        <f t="shared" si="7"/>
        <v>0</v>
      </c>
      <c r="AQ29">
        <f t="shared" si="7"/>
        <v>0</v>
      </c>
      <c r="AR29">
        <f t="shared" si="7"/>
        <v>0</v>
      </c>
      <c r="AS29">
        <f t="shared" si="7"/>
        <v>0</v>
      </c>
      <c r="AT29">
        <f t="shared" si="7"/>
        <v>0</v>
      </c>
      <c r="AU29">
        <f t="shared" si="7"/>
        <v>0</v>
      </c>
      <c r="AV29">
        <f t="shared" si="7"/>
        <v>0</v>
      </c>
      <c r="AW29">
        <f t="shared" si="8"/>
        <v>0</v>
      </c>
      <c r="AX29">
        <f t="shared" si="8"/>
        <v>0</v>
      </c>
      <c r="AY29">
        <f t="shared" si="8"/>
        <v>0</v>
      </c>
      <c r="AZ29">
        <f t="shared" si="8"/>
        <v>0</v>
      </c>
      <c r="BA29">
        <f t="shared" si="8"/>
        <v>0</v>
      </c>
      <c r="BB29">
        <f t="shared" si="8"/>
        <v>0</v>
      </c>
      <c r="BC29">
        <f t="shared" si="8"/>
        <v>0</v>
      </c>
      <c r="BD29">
        <f t="shared" si="8"/>
        <v>0</v>
      </c>
      <c r="BE29">
        <f t="shared" si="8"/>
        <v>0</v>
      </c>
      <c r="BF29">
        <f t="shared" si="8"/>
        <v>0</v>
      </c>
      <c r="BG29">
        <f t="shared" si="8"/>
        <v>0</v>
      </c>
      <c r="BH29">
        <f t="shared" si="8"/>
        <v>0</v>
      </c>
      <c r="BI29">
        <f t="shared" si="8"/>
        <v>0</v>
      </c>
      <c r="BJ29">
        <f t="shared" si="8"/>
        <v>0</v>
      </c>
      <c r="BK29">
        <f t="shared" si="8"/>
        <v>0</v>
      </c>
      <c r="BL29">
        <f t="shared" si="8"/>
        <v>0</v>
      </c>
      <c r="BM29">
        <f t="shared" si="9"/>
        <v>0</v>
      </c>
      <c r="BN29">
        <f t="shared" si="9"/>
        <v>0</v>
      </c>
      <c r="BO29">
        <f t="shared" si="9"/>
        <v>0</v>
      </c>
      <c r="BP29">
        <f t="shared" si="9"/>
        <v>0</v>
      </c>
      <c r="BQ29">
        <f t="shared" si="9"/>
        <v>0</v>
      </c>
      <c r="BR29">
        <f t="shared" si="9"/>
        <v>0</v>
      </c>
      <c r="BS29">
        <f t="shared" si="9"/>
        <v>0</v>
      </c>
      <c r="BT29">
        <f t="shared" si="9"/>
        <v>0</v>
      </c>
      <c r="BU29">
        <f t="shared" si="9"/>
        <v>0</v>
      </c>
      <c r="BV29">
        <f t="shared" si="9"/>
        <v>0</v>
      </c>
      <c r="BW29">
        <f t="shared" si="9"/>
        <v>0</v>
      </c>
      <c r="BX29">
        <f t="shared" si="9"/>
        <v>0</v>
      </c>
    </row>
    <row r="30" spans="1:76" x14ac:dyDescent="0.25">
      <c r="A30">
        <f t="shared" si="10"/>
        <v>0</v>
      </c>
      <c r="B30">
        <f t="shared" si="10"/>
        <v>0</v>
      </c>
      <c r="C30">
        <f t="shared" si="10"/>
        <v>0</v>
      </c>
      <c r="D30">
        <f t="shared" si="10"/>
        <v>0</v>
      </c>
      <c r="E30">
        <f t="shared" si="10"/>
        <v>0</v>
      </c>
      <c r="F30">
        <f t="shared" si="10"/>
        <v>0</v>
      </c>
      <c r="G30">
        <f t="shared" si="10"/>
        <v>0</v>
      </c>
      <c r="H30">
        <f t="shared" si="10"/>
        <v>0</v>
      </c>
      <c r="I30">
        <f t="shared" si="10"/>
        <v>0</v>
      </c>
      <c r="J30">
        <f t="shared" si="10"/>
        <v>0</v>
      </c>
      <c r="K30">
        <f t="shared" si="10"/>
        <v>0</v>
      </c>
      <c r="L30">
        <f t="shared" si="10"/>
        <v>0</v>
      </c>
      <c r="M30">
        <f t="shared" si="10"/>
        <v>0</v>
      </c>
      <c r="N30">
        <f t="shared" si="10"/>
        <v>0</v>
      </c>
      <c r="O30">
        <f t="shared" si="10"/>
        <v>0</v>
      </c>
      <c r="P30">
        <f t="shared" si="10"/>
        <v>0</v>
      </c>
      <c r="Q30">
        <f t="shared" si="6"/>
        <v>0</v>
      </c>
      <c r="R30">
        <f t="shared" si="6"/>
        <v>0</v>
      </c>
      <c r="S30">
        <f t="shared" si="6"/>
        <v>0</v>
      </c>
      <c r="T30">
        <f t="shared" si="6"/>
        <v>0</v>
      </c>
      <c r="U30">
        <f t="shared" si="6"/>
        <v>0</v>
      </c>
      <c r="V30">
        <f t="shared" si="6"/>
        <v>0</v>
      </c>
      <c r="W30">
        <f t="shared" si="6"/>
        <v>0</v>
      </c>
      <c r="X30">
        <f t="shared" si="6"/>
        <v>0</v>
      </c>
      <c r="Y30">
        <f t="shared" si="6"/>
        <v>0</v>
      </c>
      <c r="Z30">
        <f t="shared" si="6"/>
        <v>0</v>
      </c>
      <c r="AA30">
        <f t="shared" si="6"/>
        <v>0</v>
      </c>
      <c r="AB30">
        <f t="shared" si="6"/>
        <v>0</v>
      </c>
      <c r="AC30">
        <f t="shared" si="6"/>
        <v>0</v>
      </c>
      <c r="AD30">
        <f t="shared" si="6"/>
        <v>1</v>
      </c>
      <c r="AE30">
        <f t="shared" si="6"/>
        <v>0</v>
      </c>
      <c r="AF30">
        <f t="shared" si="6"/>
        <v>0</v>
      </c>
      <c r="AG30">
        <f t="shared" si="7"/>
        <v>0</v>
      </c>
      <c r="AH30">
        <f t="shared" si="7"/>
        <v>0</v>
      </c>
      <c r="AI30">
        <f t="shared" si="7"/>
        <v>0</v>
      </c>
      <c r="AJ30">
        <f t="shared" si="7"/>
        <v>0</v>
      </c>
      <c r="AK30">
        <f t="shared" si="7"/>
        <v>0</v>
      </c>
      <c r="AL30">
        <f t="shared" si="7"/>
        <v>0</v>
      </c>
      <c r="AM30">
        <f t="shared" si="7"/>
        <v>0</v>
      </c>
      <c r="AN30">
        <f t="shared" si="7"/>
        <v>0</v>
      </c>
      <c r="AO30">
        <f t="shared" si="7"/>
        <v>0</v>
      </c>
      <c r="AP30">
        <f t="shared" si="7"/>
        <v>0</v>
      </c>
      <c r="AQ30">
        <f t="shared" si="7"/>
        <v>0</v>
      </c>
      <c r="AR30">
        <f t="shared" si="7"/>
        <v>0</v>
      </c>
      <c r="AS30">
        <f t="shared" si="7"/>
        <v>0</v>
      </c>
      <c r="AT30">
        <f t="shared" si="7"/>
        <v>0</v>
      </c>
      <c r="AU30">
        <f t="shared" si="7"/>
        <v>0</v>
      </c>
      <c r="AV30">
        <f t="shared" si="7"/>
        <v>0</v>
      </c>
      <c r="AW30">
        <f t="shared" si="8"/>
        <v>0</v>
      </c>
      <c r="AX30">
        <f t="shared" si="8"/>
        <v>0</v>
      </c>
      <c r="AY30">
        <f t="shared" si="8"/>
        <v>0</v>
      </c>
      <c r="AZ30">
        <f t="shared" si="8"/>
        <v>0</v>
      </c>
      <c r="BA30">
        <f t="shared" si="8"/>
        <v>0</v>
      </c>
      <c r="BB30">
        <f t="shared" si="8"/>
        <v>0</v>
      </c>
      <c r="BC30">
        <f t="shared" si="8"/>
        <v>0</v>
      </c>
      <c r="BD30">
        <f t="shared" si="8"/>
        <v>0</v>
      </c>
      <c r="BE30">
        <f t="shared" si="8"/>
        <v>0</v>
      </c>
      <c r="BF30">
        <f t="shared" si="8"/>
        <v>0</v>
      </c>
      <c r="BG30">
        <f t="shared" si="8"/>
        <v>0</v>
      </c>
      <c r="BH30">
        <f t="shared" si="8"/>
        <v>0</v>
      </c>
      <c r="BI30">
        <f t="shared" si="8"/>
        <v>0</v>
      </c>
      <c r="BJ30">
        <f t="shared" si="8"/>
        <v>0</v>
      </c>
      <c r="BK30">
        <f t="shared" si="8"/>
        <v>0</v>
      </c>
      <c r="BL30">
        <f t="shared" si="8"/>
        <v>0</v>
      </c>
      <c r="BM30">
        <f t="shared" si="9"/>
        <v>0</v>
      </c>
      <c r="BN30">
        <f t="shared" si="9"/>
        <v>0</v>
      </c>
      <c r="BO30">
        <f t="shared" si="9"/>
        <v>0</v>
      </c>
      <c r="BP30">
        <f t="shared" si="9"/>
        <v>0</v>
      </c>
      <c r="BQ30">
        <f t="shared" si="9"/>
        <v>0</v>
      </c>
      <c r="BR30">
        <f t="shared" si="9"/>
        <v>0</v>
      </c>
      <c r="BS30">
        <f t="shared" si="9"/>
        <v>0</v>
      </c>
      <c r="BT30">
        <f t="shared" si="9"/>
        <v>0</v>
      </c>
      <c r="BU30">
        <f t="shared" si="9"/>
        <v>0</v>
      </c>
      <c r="BV30">
        <f t="shared" si="9"/>
        <v>0</v>
      </c>
      <c r="BW30">
        <f t="shared" si="9"/>
        <v>0</v>
      </c>
      <c r="BX30">
        <f t="shared" si="9"/>
        <v>0</v>
      </c>
    </row>
    <row r="31" spans="1:76" x14ac:dyDescent="0.25">
      <c r="A31">
        <f t="shared" si="10"/>
        <v>0</v>
      </c>
      <c r="B31">
        <f t="shared" si="10"/>
        <v>0</v>
      </c>
      <c r="C31">
        <f t="shared" si="10"/>
        <v>0</v>
      </c>
      <c r="D31">
        <f t="shared" si="10"/>
        <v>0</v>
      </c>
      <c r="E31">
        <f t="shared" si="10"/>
        <v>0</v>
      </c>
      <c r="F31">
        <f t="shared" si="10"/>
        <v>0</v>
      </c>
      <c r="G31">
        <f t="shared" si="10"/>
        <v>0</v>
      </c>
      <c r="H31">
        <f t="shared" si="10"/>
        <v>0</v>
      </c>
      <c r="I31">
        <f t="shared" si="10"/>
        <v>0</v>
      </c>
      <c r="J31">
        <f t="shared" si="10"/>
        <v>0</v>
      </c>
      <c r="K31">
        <f t="shared" si="10"/>
        <v>0</v>
      </c>
      <c r="L31">
        <f t="shared" si="10"/>
        <v>0</v>
      </c>
      <c r="M31">
        <f t="shared" si="10"/>
        <v>0</v>
      </c>
      <c r="N31">
        <f t="shared" si="10"/>
        <v>0</v>
      </c>
      <c r="O31">
        <f t="shared" si="10"/>
        <v>0</v>
      </c>
      <c r="P31">
        <f t="shared" si="10"/>
        <v>0</v>
      </c>
      <c r="Q31">
        <f t="shared" si="6"/>
        <v>0</v>
      </c>
      <c r="R31">
        <f t="shared" si="6"/>
        <v>0</v>
      </c>
      <c r="S31">
        <f t="shared" si="6"/>
        <v>0</v>
      </c>
      <c r="T31">
        <f t="shared" si="6"/>
        <v>0</v>
      </c>
      <c r="U31">
        <f t="shared" si="6"/>
        <v>0</v>
      </c>
      <c r="V31">
        <f t="shared" si="6"/>
        <v>0</v>
      </c>
      <c r="W31">
        <f t="shared" si="6"/>
        <v>0</v>
      </c>
      <c r="X31">
        <f t="shared" si="6"/>
        <v>0</v>
      </c>
      <c r="Y31">
        <f t="shared" si="6"/>
        <v>0</v>
      </c>
      <c r="Z31">
        <f t="shared" si="6"/>
        <v>0</v>
      </c>
      <c r="AA31">
        <f t="shared" si="6"/>
        <v>0</v>
      </c>
      <c r="AB31">
        <f t="shared" si="6"/>
        <v>0</v>
      </c>
      <c r="AC31">
        <f t="shared" si="6"/>
        <v>0</v>
      </c>
      <c r="AD31">
        <f t="shared" si="6"/>
        <v>0</v>
      </c>
      <c r="AE31">
        <f t="shared" si="6"/>
        <v>1</v>
      </c>
      <c r="AF31">
        <f t="shared" si="6"/>
        <v>0</v>
      </c>
      <c r="AG31">
        <f t="shared" si="7"/>
        <v>0</v>
      </c>
      <c r="AH31">
        <f t="shared" si="7"/>
        <v>0</v>
      </c>
      <c r="AI31">
        <f t="shared" si="7"/>
        <v>0</v>
      </c>
      <c r="AJ31">
        <f t="shared" si="7"/>
        <v>0</v>
      </c>
      <c r="AK31">
        <f t="shared" si="7"/>
        <v>0</v>
      </c>
      <c r="AL31">
        <f t="shared" si="7"/>
        <v>0</v>
      </c>
      <c r="AM31">
        <f t="shared" si="7"/>
        <v>0</v>
      </c>
      <c r="AN31">
        <f t="shared" si="7"/>
        <v>0</v>
      </c>
      <c r="AO31">
        <f t="shared" si="7"/>
        <v>0</v>
      </c>
      <c r="AP31">
        <f t="shared" si="7"/>
        <v>0</v>
      </c>
      <c r="AQ31">
        <f t="shared" si="7"/>
        <v>0</v>
      </c>
      <c r="AR31">
        <f t="shared" si="7"/>
        <v>0</v>
      </c>
      <c r="AS31">
        <f t="shared" si="7"/>
        <v>0</v>
      </c>
      <c r="AT31">
        <f t="shared" si="7"/>
        <v>0</v>
      </c>
      <c r="AU31">
        <f t="shared" si="7"/>
        <v>0</v>
      </c>
      <c r="AV31">
        <f t="shared" si="7"/>
        <v>0</v>
      </c>
      <c r="AW31">
        <f t="shared" si="8"/>
        <v>0</v>
      </c>
      <c r="AX31">
        <f t="shared" si="8"/>
        <v>0</v>
      </c>
      <c r="AY31">
        <f t="shared" si="8"/>
        <v>0</v>
      </c>
      <c r="AZ31">
        <f t="shared" si="8"/>
        <v>0</v>
      </c>
      <c r="BA31">
        <f t="shared" si="8"/>
        <v>0</v>
      </c>
      <c r="BB31">
        <f t="shared" si="8"/>
        <v>0</v>
      </c>
      <c r="BC31">
        <f t="shared" si="8"/>
        <v>0</v>
      </c>
      <c r="BD31">
        <f t="shared" si="8"/>
        <v>0</v>
      </c>
      <c r="BE31">
        <f t="shared" si="8"/>
        <v>0</v>
      </c>
      <c r="BF31">
        <f t="shared" si="8"/>
        <v>0</v>
      </c>
      <c r="BG31">
        <f t="shared" si="8"/>
        <v>0</v>
      </c>
      <c r="BH31">
        <f t="shared" si="8"/>
        <v>0</v>
      </c>
      <c r="BI31">
        <f t="shared" si="8"/>
        <v>0</v>
      </c>
      <c r="BJ31">
        <f t="shared" si="8"/>
        <v>0</v>
      </c>
      <c r="BK31">
        <f t="shared" si="8"/>
        <v>0</v>
      </c>
      <c r="BL31">
        <f t="shared" si="8"/>
        <v>0</v>
      </c>
      <c r="BM31">
        <f t="shared" si="9"/>
        <v>0</v>
      </c>
      <c r="BN31">
        <f t="shared" si="9"/>
        <v>0</v>
      </c>
      <c r="BO31">
        <f t="shared" si="9"/>
        <v>0</v>
      </c>
      <c r="BP31">
        <f t="shared" si="9"/>
        <v>0</v>
      </c>
      <c r="BQ31">
        <f t="shared" si="9"/>
        <v>0</v>
      </c>
      <c r="BR31">
        <f t="shared" si="9"/>
        <v>0</v>
      </c>
      <c r="BS31">
        <f t="shared" si="9"/>
        <v>0</v>
      </c>
      <c r="BT31">
        <f t="shared" si="9"/>
        <v>0</v>
      </c>
      <c r="BU31">
        <f t="shared" si="9"/>
        <v>0</v>
      </c>
      <c r="BV31">
        <f t="shared" si="9"/>
        <v>0</v>
      </c>
      <c r="BW31">
        <f t="shared" si="9"/>
        <v>0</v>
      </c>
      <c r="BX31">
        <f t="shared" si="9"/>
        <v>0</v>
      </c>
    </row>
    <row r="32" spans="1:76" x14ac:dyDescent="0.25">
      <c r="A32">
        <f t="shared" si="10"/>
        <v>0</v>
      </c>
      <c r="B32">
        <f t="shared" si="10"/>
        <v>0</v>
      </c>
      <c r="C32">
        <f t="shared" si="10"/>
        <v>0</v>
      </c>
      <c r="D32">
        <f t="shared" si="10"/>
        <v>0</v>
      </c>
      <c r="E32">
        <f t="shared" si="10"/>
        <v>0</v>
      </c>
      <c r="F32">
        <f t="shared" si="10"/>
        <v>0</v>
      </c>
      <c r="G32">
        <f t="shared" si="10"/>
        <v>0</v>
      </c>
      <c r="H32">
        <f t="shared" si="10"/>
        <v>0</v>
      </c>
      <c r="I32">
        <f t="shared" si="10"/>
        <v>0</v>
      </c>
      <c r="J32">
        <f t="shared" si="10"/>
        <v>0</v>
      </c>
      <c r="K32">
        <f t="shared" si="10"/>
        <v>0</v>
      </c>
      <c r="L32">
        <f t="shared" si="10"/>
        <v>0</v>
      </c>
      <c r="M32">
        <f t="shared" si="10"/>
        <v>0</v>
      </c>
      <c r="N32">
        <f t="shared" si="10"/>
        <v>0</v>
      </c>
      <c r="O32">
        <f t="shared" si="10"/>
        <v>0</v>
      </c>
      <c r="P32">
        <f t="shared" si="10"/>
        <v>0</v>
      </c>
      <c r="Q32">
        <f t="shared" ref="Q32:AF47" si="11">IF(ROW()=COLUMN(),1,0)</f>
        <v>0</v>
      </c>
      <c r="R32">
        <f t="shared" si="11"/>
        <v>0</v>
      </c>
      <c r="S32">
        <f t="shared" si="11"/>
        <v>0</v>
      </c>
      <c r="T32">
        <f t="shared" si="11"/>
        <v>0</v>
      </c>
      <c r="U32">
        <f t="shared" si="11"/>
        <v>0</v>
      </c>
      <c r="V32">
        <f t="shared" si="11"/>
        <v>0</v>
      </c>
      <c r="W32">
        <f t="shared" si="11"/>
        <v>0</v>
      </c>
      <c r="X32">
        <f t="shared" si="11"/>
        <v>0</v>
      </c>
      <c r="Y32">
        <f t="shared" si="11"/>
        <v>0</v>
      </c>
      <c r="Z32">
        <f t="shared" si="11"/>
        <v>0</v>
      </c>
      <c r="AA32">
        <f t="shared" si="11"/>
        <v>0</v>
      </c>
      <c r="AB32">
        <f t="shared" si="11"/>
        <v>0</v>
      </c>
      <c r="AC32">
        <f t="shared" si="11"/>
        <v>0</v>
      </c>
      <c r="AD32">
        <f t="shared" si="11"/>
        <v>0</v>
      </c>
      <c r="AE32">
        <f t="shared" si="11"/>
        <v>0</v>
      </c>
      <c r="AF32">
        <f t="shared" si="11"/>
        <v>1</v>
      </c>
      <c r="AG32">
        <f t="shared" ref="AG32:AV47" si="12">IF(ROW()=COLUMN(),1,0)</f>
        <v>0</v>
      </c>
      <c r="AH32">
        <f t="shared" si="12"/>
        <v>0</v>
      </c>
      <c r="AI32">
        <f t="shared" si="12"/>
        <v>0</v>
      </c>
      <c r="AJ32">
        <f t="shared" si="12"/>
        <v>0</v>
      </c>
      <c r="AK32">
        <f t="shared" si="12"/>
        <v>0</v>
      </c>
      <c r="AL32">
        <f t="shared" si="12"/>
        <v>0</v>
      </c>
      <c r="AM32">
        <f t="shared" si="12"/>
        <v>0</v>
      </c>
      <c r="AN32">
        <f t="shared" si="12"/>
        <v>0</v>
      </c>
      <c r="AO32">
        <f t="shared" si="12"/>
        <v>0</v>
      </c>
      <c r="AP32">
        <f t="shared" si="12"/>
        <v>0</v>
      </c>
      <c r="AQ32">
        <f t="shared" si="12"/>
        <v>0</v>
      </c>
      <c r="AR32">
        <f t="shared" si="12"/>
        <v>0</v>
      </c>
      <c r="AS32">
        <f t="shared" si="12"/>
        <v>0</v>
      </c>
      <c r="AT32">
        <f t="shared" si="12"/>
        <v>0</v>
      </c>
      <c r="AU32">
        <f t="shared" si="12"/>
        <v>0</v>
      </c>
      <c r="AV32">
        <f t="shared" si="12"/>
        <v>0</v>
      </c>
      <c r="AW32">
        <f t="shared" ref="AW32:BL47" si="13">IF(ROW()=COLUMN(),1,0)</f>
        <v>0</v>
      </c>
      <c r="AX32">
        <f t="shared" si="13"/>
        <v>0</v>
      </c>
      <c r="AY32">
        <f t="shared" si="13"/>
        <v>0</v>
      </c>
      <c r="AZ32">
        <f t="shared" si="13"/>
        <v>0</v>
      </c>
      <c r="BA32">
        <f t="shared" si="13"/>
        <v>0</v>
      </c>
      <c r="BB32">
        <f t="shared" si="13"/>
        <v>0</v>
      </c>
      <c r="BC32">
        <f t="shared" si="13"/>
        <v>0</v>
      </c>
      <c r="BD32">
        <f t="shared" si="13"/>
        <v>0</v>
      </c>
      <c r="BE32">
        <f t="shared" si="13"/>
        <v>0</v>
      </c>
      <c r="BF32">
        <f t="shared" si="13"/>
        <v>0</v>
      </c>
      <c r="BG32">
        <f t="shared" si="13"/>
        <v>0</v>
      </c>
      <c r="BH32">
        <f t="shared" si="13"/>
        <v>0</v>
      </c>
      <c r="BI32">
        <f t="shared" si="13"/>
        <v>0</v>
      </c>
      <c r="BJ32">
        <f t="shared" si="13"/>
        <v>0</v>
      </c>
      <c r="BK32">
        <f t="shared" si="13"/>
        <v>0</v>
      </c>
      <c r="BL32">
        <f t="shared" si="13"/>
        <v>0</v>
      </c>
      <c r="BM32">
        <f t="shared" ref="BM32:BX47" si="14">IF(ROW()=COLUMN(),1,0)</f>
        <v>0</v>
      </c>
      <c r="BN32">
        <f t="shared" si="14"/>
        <v>0</v>
      </c>
      <c r="BO32">
        <f t="shared" si="14"/>
        <v>0</v>
      </c>
      <c r="BP32">
        <f t="shared" si="14"/>
        <v>0</v>
      </c>
      <c r="BQ32">
        <f t="shared" si="14"/>
        <v>0</v>
      </c>
      <c r="BR32">
        <f t="shared" si="14"/>
        <v>0</v>
      </c>
      <c r="BS32">
        <f t="shared" si="14"/>
        <v>0</v>
      </c>
      <c r="BT32">
        <f t="shared" si="14"/>
        <v>0</v>
      </c>
      <c r="BU32">
        <f t="shared" si="14"/>
        <v>0</v>
      </c>
      <c r="BV32">
        <f t="shared" si="14"/>
        <v>0</v>
      </c>
      <c r="BW32">
        <f t="shared" si="14"/>
        <v>0</v>
      </c>
      <c r="BX32">
        <f t="shared" si="14"/>
        <v>0</v>
      </c>
    </row>
    <row r="33" spans="1:76" x14ac:dyDescent="0.25">
      <c r="A33">
        <f t="shared" si="10"/>
        <v>0</v>
      </c>
      <c r="B33">
        <f t="shared" si="10"/>
        <v>0</v>
      </c>
      <c r="C33">
        <f t="shared" si="10"/>
        <v>0</v>
      </c>
      <c r="D33">
        <f t="shared" si="10"/>
        <v>0</v>
      </c>
      <c r="E33">
        <f t="shared" si="10"/>
        <v>0</v>
      </c>
      <c r="F33">
        <f t="shared" si="10"/>
        <v>0</v>
      </c>
      <c r="G33">
        <f t="shared" si="10"/>
        <v>0</v>
      </c>
      <c r="H33">
        <f t="shared" si="10"/>
        <v>0</v>
      </c>
      <c r="I33">
        <f t="shared" si="10"/>
        <v>0</v>
      </c>
      <c r="J33">
        <f t="shared" si="10"/>
        <v>0</v>
      </c>
      <c r="K33">
        <f t="shared" si="10"/>
        <v>0</v>
      </c>
      <c r="L33">
        <f t="shared" si="10"/>
        <v>0</v>
      </c>
      <c r="M33">
        <f t="shared" si="10"/>
        <v>0</v>
      </c>
      <c r="N33">
        <f t="shared" si="10"/>
        <v>0</v>
      </c>
      <c r="O33">
        <f t="shared" si="10"/>
        <v>0</v>
      </c>
      <c r="P33">
        <f t="shared" ref="P33:AE48" si="15">IF(ROW()=COLUMN(),1,0)</f>
        <v>0</v>
      </c>
      <c r="Q33">
        <f t="shared" si="11"/>
        <v>0</v>
      </c>
      <c r="R33">
        <f t="shared" si="11"/>
        <v>0</v>
      </c>
      <c r="S33">
        <f t="shared" si="11"/>
        <v>0</v>
      </c>
      <c r="T33">
        <f t="shared" si="11"/>
        <v>0</v>
      </c>
      <c r="U33">
        <f t="shared" si="11"/>
        <v>0</v>
      </c>
      <c r="V33">
        <f t="shared" si="11"/>
        <v>0</v>
      </c>
      <c r="W33">
        <f t="shared" si="11"/>
        <v>0</v>
      </c>
      <c r="X33">
        <f t="shared" si="11"/>
        <v>0</v>
      </c>
      <c r="Y33">
        <f t="shared" si="11"/>
        <v>0</v>
      </c>
      <c r="Z33">
        <f t="shared" si="11"/>
        <v>0</v>
      </c>
      <c r="AA33">
        <f t="shared" si="11"/>
        <v>0</v>
      </c>
      <c r="AB33">
        <f t="shared" si="11"/>
        <v>0</v>
      </c>
      <c r="AC33">
        <f t="shared" si="11"/>
        <v>0</v>
      </c>
      <c r="AD33">
        <f t="shared" si="11"/>
        <v>0</v>
      </c>
      <c r="AE33">
        <f t="shared" si="11"/>
        <v>0</v>
      </c>
      <c r="AF33">
        <f t="shared" si="11"/>
        <v>0</v>
      </c>
      <c r="AG33">
        <f t="shared" si="12"/>
        <v>1</v>
      </c>
      <c r="AH33">
        <f t="shared" si="12"/>
        <v>0</v>
      </c>
      <c r="AI33">
        <f t="shared" si="12"/>
        <v>0</v>
      </c>
      <c r="AJ33">
        <f t="shared" si="12"/>
        <v>0</v>
      </c>
      <c r="AK33">
        <f t="shared" si="12"/>
        <v>0</v>
      </c>
      <c r="AL33">
        <f t="shared" si="12"/>
        <v>0</v>
      </c>
      <c r="AM33">
        <f t="shared" si="12"/>
        <v>0</v>
      </c>
      <c r="AN33">
        <f t="shared" si="12"/>
        <v>0</v>
      </c>
      <c r="AO33">
        <f t="shared" si="12"/>
        <v>0</v>
      </c>
      <c r="AP33">
        <f t="shared" si="12"/>
        <v>0</v>
      </c>
      <c r="AQ33">
        <f t="shared" si="12"/>
        <v>0</v>
      </c>
      <c r="AR33">
        <f t="shared" si="12"/>
        <v>0</v>
      </c>
      <c r="AS33">
        <f t="shared" si="12"/>
        <v>0</v>
      </c>
      <c r="AT33">
        <f t="shared" si="12"/>
        <v>0</v>
      </c>
      <c r="AU33">
        <f t="shared" si="12"/>
        <v>0</v>
      </c>
      <c r="AV33">
        <f t="shared" si="12"/>
        <v>0</v>
      </c>
      <c r="AW33">
        <f t="shared" si="13"/>
        <v>0</v>
      </c>
      <c r="AX33">
        <f t="shared" si="13"/>
        <v>0</v>
      </c>
      <c r="AY33">
        <f t="shared" si="13"/>
        <v>0</v>
      </c>
      <c r="AZ33">
        <f t="shared" si="13"/>
        <v>0</v>
      </c>
      <c r="BA33">
        <f t="shared" si="13"/>
        <v>0</v>
      </c>
      <c r="BB33">
        <f t="shared" si="13"/>
        <v>0</v>
      </c>
      <c r="BC33">
        <f t="shared" si="13"/>
        <v>0</v>
      </c>
      <c r="BD33">
        <f t="shared" si="13"/>
        <v>0</v>
      </c>
      <c r="BE33">
        <f t="shared" si="13"/>
        <v>0</v>
      </c>
      <c r="BF33">
        <f t="shared" si="13"/>
        <v>0</v>
      </c>
      <c r="BG33">
        <f t="shared" si="13"/>
        <v>0</v>
      </c>
      <c r="BH33">
        <f t="shared" si="13"/>
        <v>0</v>
      </c>
      <c r="BI33">
        <f t="shared" si="13"/>
        <v>0</v>
      </c>
      <c r="BJ33">
        <f t="shared" si="13"/>
        <v>0</v>
      </c>
      <c r="BK33">
        <f t="shared" si="13"/>
        <v>0</v>
      </c>
      <c r="BL33">
        <f t="shared" si="13"/>
        <v>0</v>
      </c>
      <c r="BM33">
        <f t="shared" si="14"/>
        <v>0</v>
      </c>
      <c r="BN33">
        <f t="shared" si="14"/>
        <v>0</v>
      </c>
      <c r="BO33">
        <f t="shared" si="14"/>
        <v>0</v>
      </c>
      <c r="BP33">
        <f t="shared" si="14"/>
        <v>0</v>
      </c>
      <c r="BQ33">
        <f t="shared" si="14"/>
        <v>0</v>
      </c>
      <c r="BR33">
        <f t="shared" si="14"/>
        <v>0</v>
      </c>
      <c r="BS33">
        <f t="shared" si="14"/>
        <v>0</v>
      </c>
      <c r="BT33">
        <f t="shared" si="14"/>
        <v>0</v>
      </c>
      <c r="BU33">
        <f t="shared" si="14"/>
        <v>0</v>
      </c>
      <c r="BV33">
        <f t="shared" si="14"/>
        <v>0</v>
      </c>
      <c r="BW33">
        <f t="shared" si="14"/>
        <v>0</v>
      </c>
      <c r="BX33">
        <f t="shared" si="14"/>
        <v>0</v>
      </c>
    </row>
    <row r="34" spans="1:76" x14ac:dyDescent="0.25">
      <c r="A34">
        <f t="shared" ref="A34:P49" si="16">IF(ROW()=COLUMN(),1,0)</f>
        <v>0</v>
      </c>
      <c r="B34">
        <f t="shared" si="16"/>
        <v>0</v>
      </c>
      <c r="C34">
        <f t="shared" si="16"/>
        <v>0</v>
      </c>
      <c r="D34">
        <f t="shared" si="16"/>
        <v>0</v>
      </c>
      <c r="E34">
        <f t="shared" si="16"/>
        <v>0</v>
      </c>
      <c r="F34">
        <f t="shared" si="16"/>
        <v>0</v>
      </c>
      <c r="G34">
        <f t="shared" si="16"/>
        <v>0</v>
      </c>
      <c r="H34">
        <f t="shared" si="16"/>
        <v>0</v>
      </c>
      <c r="I34">
        <f t="shared" si="16"/>
        <v>0</v>
      </c>
      <c r="J34">
        <f t="shared" si="16"/>
        <v>0</v>
      </c>
      <c r="K34">
        <f t="shared" si="16"/>
        <v>0</v>
      </c>
      <c r="L34">
        <f t="shared" si="16"/>
        <v>0</v>
      </c>
      <c r="M34">
        <f t="shared" si="16"/>
        <v>0</v>
      </c>
      <c r="N34">
        <f t="shared" si="16"/>
        <v>0</v>
      </c>
      <c r="O34">
        <f t="shared" si="16"/>
        <v>0</v>
      </c>
      <c r="P34">
        <f t="shared" si="15"/>
        <v>0</v>
      </c>
      <c r="Q34">
        <f t="shared" si="11"/>
        <v>0</v>
      </c>
      <c r="R34">
        <f t="shared" si="11"/>
        <v>0</v>
      </c>
      <c r="S34">
        <f t="shared" si="11"/>
        <v>0</v>
      </c>
      <c r="T34">
        <f t="shared" si="11"/>
        <v>0</v>
      </c>
      <c r="U34">
        <f t="shared" si="11"/>
        <v>0</v>
      </c>
      <c r="V34">
        <f t="shared" si="11"/>
        <v>0</v>
      </c>
      <c r="W34">
        <f t="shared" si="11"/>
        <v>0</v>
      </c>
      <c r="X34">
        <f t="shared" si="11"/>
        <v>0</v>
      </c>
      <c r="Y34">
        <f t="shared" si="11"/>
        <v>0</v>
      </c>
      <c r="Z34">
        <f t="shared" si="11"/>
        <v>0</v>
      </c>
      <c r="AA34">
        <f t="shared" si="11"/>
        <v>0</v>
      </c>
      <c r="AB34">
        <f t="shared" si="11"/>
        <v>0</v>
      </c>
      <c r="AC34">
        <f t="shared" si="11"/>
        <v>0</v>
      </c>
      <c r="AD34">
        <f t="shared" si="11"/>
        <v>0</v>
      </c>
      <c r="AE34">
        <f t="shared" si="11"/>
        <v>0</v>
      </c>
      <c r="AF34">
        <f t="shared" si="11"/>
        <v>0</v>
      </c>
      <c r="AG34">
        <f t="shared" si="12"/>
        <v>0</v>
      </c>
      <c r="AH34">
        <f t="shared" si="12"/>
        <v>1</v>
      </c>
      <c r="AI34">
        <f t="shared" si="12"/>
        <v>0</v>
      </c>
      <c r="AJ34">
        <f t="shared" si="12"/>
        <v>0</v>
      </c>
      <c r="AK34">
        <f t="shared" si="12"/>
        <v>0</v>
      </c>
      <c r="AL34">
        <f t="shared" si="12"/>
        <v>0</v>
      </c>
      <c r="AM34">
        <f t="shared" si="12"/>
        <v>0</v>
      </c>
      <c r="AN34">
        <f t="shared" si="12"/>
        <v>0</v>
      </c>
      <c r="AO34">
        <f t="shared" si="12"/>
        <v>0</v>
      </c>
      <c r="AP34">
        <f t="shared" si="12"/>
        <v>0</v>
      </c>
      <c r="AQ34">
        <f t="shared" si="12"/>
        <v>0</v>
      </c>
      <c r="AR34">
        <f t="shared" si="12"/>
        <v>0</v>
      </c>
      <c r="AS34">
        <f t="shared" si="12"/>
        <v>0</v>
      </c>
      <c r="AT34">
        <f t="shared" si="12"/>
        <v>0</v>
      </c>
      <c r="AU34">
        <f t="shared" si="12"/>
        <v>0</v>
      </c>
      <c r="AV34">
        <f t="shared" si="12"/>
        <v>0</v>
      </c>
      <c r="AW34">
        <f t="shared" si="13"/>
        <v>0</v>
      </c>
      <c r="AX34">
        <f t="shared" si="13"/>
        <v>0</v>
      </c>
      <c r="AY34">
        <f t="shared" si="13"/>
        <v>0</v>
      </c>
      <c r="AZ34">
        <f t="shared" si="13"/>
        <v>0</v>
      </c>
      <c r="BA34">
        <f t="shared" si="13"/>
        <v>0</v>
      </c>
      <c r="BB34">
        <f t="shared" si="13"/>
        <v>0</v>
      </c>
      <c r="BC34">
        <f t="shared" si="13"/>
        <v>0</v>
      </c>
      <c r="BD34">
        <f t="shared" si="13"/>
        <v>0</v>
      </c>
      <c r="BE34">
        <f t="shared" si="13"/>
        <v>0</v>
      </c>
      <c r="BF34">
        <f t="shared" si="13"/>
        <v>0</v>
      </c>
      <c r="BG34">
        <f t="shared" si="13"/>
        <v>0</v>
      </c>
      <c r="BH34">
        <f t="shared" si="13"/>
        <v>0</v>
      </c>
      <c r="BI34">
        <f t="shared" si="13"/>
        <v>0</v>
      </c>
      <c r="BJ34">
        <f t="shared" si="13"/>
        <v>0</v>
      </c>
      <c r="BK34">
        <f t="shared" si="13"/>
        <v>0</v>
      </c>
      <c r="BL34">
        <f t="shared" si="13"/>
        <v>0</v>
      </c>
      <c r="BM34">
        <f t="shared" si="14"/>
        <v>0</v>
      </c>
      <c r="BN34">
        <f t="shared" si="14"/>
        <v>0</v>
      </c>
      <c r="BO34">
        <f t="shared" si="14"/>
        <v>0</v>
      </c>
      <c r="BP34">
        <f t="shared" si="14"/>
        <v>0</v>
      </c>
      <c r="BQ34">
        <f t="shared" si="14"/>
        <v>0</v>
      </c>
      <c r="BR34">
        <f t="shared" si="14"/>
        <v>0</v>
      </c>
      <c r="BS34">
        <f t="shared" si="14"/>
        <v>0</v>
      </c>
      <c r="BT34">
        <f t="shared" si="14"/>
        <v>0</v>
      </c>
      <c r="BU34">
        <f t="shared" si="14"/>
        <v>0</v>
      </c>
      <c r="BV34">
        <f t="shared" si="14"/>
        <v>0</v>
      </c>
      <c r="BW34">
        <f t="shared" si="14"/>
        <v>0</v>
      </c>
      <c r="BX34">
        <f t="shared" si="14"/>
        <v>0</v>
      </c>
    </row>
    <row r="35" spans="1:76" x14ac:dyDescent="0.25">
      <c r="A35">
        <f t="shared" si="16"/>
        <v>0</v>
      </c>
      <c r="B35">
        <f t="shared" si="16"/>
        <v>0</v>
      </c>
      <c r="C35">
        <f t="shared" si="16"/>
        <v>0</v>
      </c>
      <c r="D35">
        <f t="shared" si="16"/>
        <v>0</v>
      </c>
      <c r="E35">
        <f t="shared" si="16"/>
        <v>0</v>
      </c>
      <c r="F35">
        <f t="shared" si="16"/>
        <v>0</v>
      </c>
      <c r="G35">
        <f t="shared" si="16"/>
        <v>0</v>
      </c>
      <c r="H35">
        <f t="shared" si="16"/>
        <v>0</v>
      </c>
      <c r="I35">
        <f t="shared" si="16"/>
        <v>0</v>
      </c>
      <c r="J35">
        <f t="shared" si="16"/>
        <v>0</v>
      </c>
      <c r="K35">
        <f t="shared" si="16"/>
        <v>0</v>
      </c>
      <c r="L35">
        <f t="shared" si="16"/>
        <v>0</v>
      </c>
      <c r="M35">
        <f t="shared" si="16"/>
        <v>0</v>
      </c>
      <c r="N35">
        <f t="shared" si="16"/>
        <v>0</v>
      </c>
      <c r="O35">
        <f t="shared" si="16"/>
        <v>0</v>
      </c>
      <c r="P35">
        <f t="shared" si="15"/>
        <v>0</v>
      </c>
      <c r="Q35">
        <f t="shared" si="11"/>
        <v>0</v>
      </c>
      <c r="R35">
        <f t="shared" si="11"/>
        <v>0</v>
      </c>
      <c r="S35">
        <f t="shared" si="11"/>
        <v>0</v>
      </c>
      <c r="T35">
        <f t="shared" si="11"/>
        <v>0</v>
      </c>
      <c r="U35">
        <f t="shared" si="11"/>
        <v>0</v>
      </c>
      <c r="V35">
        <f t="shared" si="11"/>
        <v>0</v>
      </c>
      <c r="W35">
        <f t="shared" si="11"/>
        <v>0</v>
      </c>
      <c r="X35">
        <f t="shared" si="11"/>
        <v>0</v>
      </c>
      <c r="Y35">
        <f t="shared" si="11"/>
        <v>0</v>
      </c>
      <c r="Z35">
        <f t="shared" si="11"/>
        <v>0</v>
      </c>
      <c r="AA35">
        <f t="shared" si="11"/>
        <v>0</v>
      </c>
      <c r="AB35">
        <f t="shared" si="11"/>
        <v>0</v>
      </c>
      <c r="AC35">
        <f t="shared" si="11"/>
        <v>0</v>
      </c>
      <c r="AD35">
        <f t="shared" si="11"/>
        <v>0</v>
      </c>
      <c r="AE35">
        <f t="shared" si="11"/>
        <v>0</v>
      </c>
      <c r="AF35">
        <f t="shared" si="11"/>
        <v>0</v>
      </c>
      <c r="AG35">
        <f t="shared" si="12"/>
        <v>0</v>
      </c>
      <c r="AH35">
        <f t="shared" si="12"/>
        <v>0</v>
      </c>
      <c r="AI35">
        <f t="shared" si="12"/>
        <v>1</v>
      </c>
      <c r="AJ35">
        <f t="shared" si="12"/>
        <v>0</v>
      </c>
      <c r="AK35">
        <f t="shared" si="12"/>
        <v>0</v>
      </c>
      <c r="AL35">
        <f t="shared" si="12"/>
        <v>0</v>
      </c>
      <c r="AM35">
        <f t="shared" si="12"/>
        <v>0</v>
      </c>
      <c r="AN35">
        <f t="shared" si="12"/>
        <v>0</v>
      </c>
      <c r="AO35">
        <f t="shared" si="12"/>
        <v>0</v>
      </c>
      <c r="AP35">
        <f t="shared" si="12"/>
        <v>0</v>
      </c>
      <c r="AQ35">
        <f t="shared" si="12"/>
        <v>0</v>
      </c>
      <c r="AR35">
        <f t="shared" si="12"/>
        <v>0</v>
      </c>
      <c r="AS35">
        <f t="shared" si="12"/>
        <v>0</v>
      </c>
      <c r="AT35">
        <f t="shared" si="12"/>
        <v>0</v>
      </c>
      <c r="AU35">
        <f t="shared" si="12"/>
        <v>0</v>
      </c>
      <c r="AV35">
        <f t="shared" si="12"/>
        <v>0</v>
      </c>
      <c r="AW35">
        <f t="shared" si="13"/>
        <v>0</v>
      </c>
      <c r="AX35">
        <f t="shared" si="13"/>
        <v>0</v>
      </c>
      <c r="AY35">
        <f t="shared" si="13"/>
        <v>0</v>
      </c>
      <c r="AZ35">
        <f t="shared" si="13"/>
        <v>0</v>
      </c>
      <c r="BA35">
        <f t="shared" si="13"/>
        <v>0</v>
      </c>
      <c r="BB35">
        <f t="shared" si="13"/>
        <v>0</v>
      </c>
      <c r="BC35">
        <f t="shared" si="13"/>
        <v>0</v>
      </c>
      <c r="BD35">
        <f t="shared" si="13"/>
        <v>0</v>
      </c>
      <c r="BE35">
        <f t="shared" si="13"/>
        <v>0</v>
      </c>
      <c r="BF35">
        <f t="shared" si="13"/>
        <v>0</v>
      </c>
      <c r="BG35">
        <f t="shared" si="13"/>
        <v>0</v>
      </c>
      <c r="BH35">
        <f t="shared" si="13"/>
        <v>0</v>
      </c>
      <c r="BI35">
        <f t="shared" si="13"/>
        <v>0</v>
      </c>
      <c r="BJ35">
        <f t="shared" si="13"/>
        <v>0</v>
      </c>
      <c r="BK35">
        <f t="shared" si="13"/>
        <v>0</v>
      </c>
      <c r="BL35">
        <f t="shared" si="13"/>
        <v>0</v>
      </c>
      <c r="BM35">
        <f t="shared" si="14"/>
        <v>0</v>
      </c>
      <c r="BN35">
        <f t="shared" si="14"/>
        <v>0</v>
      </c>
      <c r="BO35">
        <f t="shared" si="14"/>
        <v>0</v>
      </c>
      <c r="BP35">
        <f t="shared" si="14"/>
        <v>0</v>
      </c>
      <c r="BQ35">
        <f t="shared" si="14"/>
        <v>0</v>
      </c>
      <c r="BR35">
        <f t="shared" si="14"/>
        <v>0</v>
      </c>
      <c r="BS35">
        <f t="shared" si="14"/>
        <v>0</v>
      </c>
      <c r="BT35">
        <f t="shared" si="14"/>
        <v>0</v>
      </c>
      <c r="BU35">
        <f t="shared" si="14"/>
        <v>0</v>
      </c>
      <c r="BV35">
        <f t="shared" si="14"/>
        <v>0</v>
      </c>
      <c r="BW35">
        <f t="shared" si="14"/>
        <v>0</v>
      </c>
      <c r="BX35">
        <f t="shared" si="14"/>
        <v>0</v>
      </c>
    </row>
    <row r="36" spans="1:76" x14ac:dyDescent="0.25">
      <c r="A36">
        <f t="shared" si="16"/>
        <v>0</v>
      </c>
      <c r="B36">
        <f t="shared" si="16"/>
        <v>0</v>
      </c>
      <c r="C36">
        <f t="shared" si="16"/>
        <v>0</v>
      </c>
      <c r="D36">
        <f t="shared" si="16"/>
        <v>0</v>
      </c>
      <c r="E36">
        <f t="shared" si="16"/>
        <v>0</v>
      </c>
      <c r="F36">
        <f t="shared" si="16"/>
        <v>0</v>
      </c>
      <c r="G36">
        <f t="shared" si="16"/>
        <v>0</v>
      </c>
      <c r="H36">
        <f t="shared" si="16"/>
        <v>0</v>
      </c>
      <c r="I36">
        <f t="shared" si="16"/>
        <v>0</v>
      </c>
      <c r="J36">
        <f t="shared" si="16"/>
        <v>0</v>
      </c>
      <c r="K36">
        <f t="shared" si="16"/>
        <v>0</v>
      </c>
      <c r="L36">
        <f t="shared" si="16"/>
        <v>0</v>
      </c>
      <c r="M36">
        <f t="shared" si="16"/>
        <v>0</v>
      </c>
      <c r="N36">
        <f t="shared" si="16"/>
        <v>0</v>
      </c>
      <c r="O36">
        <f t="shared" si="16"/>
        <v>0</v>
      </c>
      <c r="P36">
        <f t="shared" si="15"/>
        <v>0</v>
      </c>
      <c r="Q36">
        <f t="shared" si="11"/>
        <v>0</v>
      </c>
      <c r="R36">
        <f t="shared" si="11"/>
        <v>0</v>
      </c>
      <c r="S36">
        <f t="shared" si="11"/>
        <v>0</v>
      </c>
      <c r="T36">
        <f t="shared" si="11"/>
        <v>0</v>
      </c>
      <c r="U36">
        <f t="shared" si="11"/>
        <v>0</v>
      </c>
      <c r="V36">
        <f t="shared" si="11"/>
        <v>0</v>
      </c>
      <c r="W36">
        <f t="shared" si="11"/>
        <v>0</v>
      </c>
      <c r="X36">
        <f t="shared" si="11"/>
        <v>0</v>
      </c>
      <c r="Y36">
        <f t="shared" si="11"/>
        <v>0</v>
      </c>
      <c r="Z36">
        <f t="shared" si="11"/>
        <v>0</v>
      </c>
      <c r="AA36">
        <f t="shared" si="11"/>
        <v>0</v>
      </c>
      <c r="AB36">
        <f t="shared" si="11"/>
        <v>0</v>
      </c>
      <c r="AC36">
        <f t="shared" si="11"/>
        <v>0</v>
      </c>
      <c r="AD36">
        <f t="shared" si="11"/>
        <v>0</v>
      </c>
      <c r="AE36">
        <f t="shared" si="11"/>
        <v>0</v>
      </c>
      <c r="AF36">
        <f t="shared" si="11"/>
        <v>0</v>
      </c>
      <c r="AG36">
        <f t="shared" si="12"/>
        <v>0</v>
      </c>
      <c r="AH36">
        <f t="shared" si="12"/>
        <v>0</v>
      </c>
      <c r="AI36">
        <f t="shared" si="12"/>
        <v>0</v>
      </c>
      <c r="AJ36">
        <f t="shared" si="12"/>
        <v>1</v>
      </c>
      <c r="AK36">
        <f t="shared" si="12"/>
        <v>0</v>
      </c>
      <c r="AL36">
        <f t="shared" si="12"/>
        <v>0</v>
      </c>
      <c r="AM36">
        <f t="shared" si="12"/>
        <v>0</v>
      </c>
      <c r="AN36">
        <f t="shared" si="12"/>
        <v>0</v>
      </c>
      <c r="AO36">
        <f t="shared" si="12"/>
        <v>0</v>
      </c>
      <c r="AP36">
        <f t="shared" si="12"/>
        <v>0</v>
      </c>
      <c r="AQ36">
        <f t="shared" si="12"/>
        <v>0</v>
      </c>
      <c r="AR36">
        <f t="shared" si="12"/>
        <v>0</v>
      </c>
      <c r="AS36">
        <f t="shared" si="12"/>
        <v>0</v>
      </c>
      <c r="AT36">
        <f t="shared" si="12"/>
        <v>0</v>
      </c>
      <c r="AU36">
        <f t="shared" si="12"/>
        <v>0</v>
      </c>
      <c r="AV36">
        <f t="shared" si="12"/>
        <v>0</v>
      </c>
      <c r="AW36">
        <f t="shared" si="13"/>
        <v>0</v>
      </c>
      <c r="AX36">
        <f t="shared" si="13"/>
        <v>0</v>
      </c>
      <c r="AY36">
        <f t="shared" si="13"/>
        <v>0</v>
      </c>
      <c r="AZ36">
        <f t="shared" si="13"/>
        <v>0</v>
      </c>
      <c r="BA36">
        <f t="shared" si="13"/>
        <v>0</v>
      </c>
      <c r="BB36">
        <f t="shared" si="13"/>
        <v>0</v>
      </c>
      <c r="BC36">
        <f t="shared" si="13"/>
        <v>0</v>
      </c>
      <c r="BD36">
        <f t="shared" si="13"/>
        <v>0</v>
      </c>
      <c r="BE36">
        <f t="shared" si="13"/>
        <v>0</v>
      </c>
      <c r="BF36">
        <f t="shared" si="13"/>
        <v>0</v>
      </c>
      <c r="BG36">
        <f t="shared" si="13"/>
        <v>0</v>
      </c>
      <c r="BH36">
        <f t="shared" si="13"/>
        <v>0</v>
      </c>
      <c r="BI36">
        <f t="shared" si="13"/>
        <v>0</v>
      </c>
      <c r="BJ36">
        <f t="shared" si="13"/>
        <v>0</v>
      </c>
      <c r="BK36">
        <f t="shared" si="13"/>
        <v>0</v>
      </c>
      <c r="BL36">
        <f t="shared" si="13"/>
        <v>0</v>
      </c>
      <c r="BM36">
        <f t="shared" si="14"/>
        <v>0</v>
      </c>
      <c r="BN36">
        <f t="shared" si="14"/>
        <v>0</v>
      </c>
      <c r="BO36">
        <f t="shared" si="14"/>
        <v>0</v>
      </c>
      <c r="BP36">
        <f t="shared" si="14"/>
        <v>0</v>
      </c>
      <c r="BQ36">
        <f t="shared" si="14"/>
        <v>0</v>
      </c>
      <c r="BR36">
        <f t="shared" si="14"/>
        <v>0</v>
      </c>
      <c r="BS36">
        <f t="shared" si="14"/>
        <v>0</v>
      </c>
      <c r="BT36">
        <f t="shared" si="14"/>
        <v>0</v>
      </c>
      <c r="BU36">
        <f t="shared" si="14"/>
        <v>0</v>
      </c>
      <c r="BV36">
        <f t="shared" si="14"/>
        <v>0</v>
      </c>
      <c r="BW36">
        <f t="shared" si="14"/>
        <v>0</v>
      </c>
      <c r="BX36">
        <f t="shared" si="14"/>
        <v>0</v>
      </c>
    </row>
    <row r="37" spans="1:76" x14ac:dyDescent="0.25">
      <c r="A37">
        <f t="shared" si="16"/>
        <v>0</v>
      </c>
      <c r="B37">
        <f t="shared" si="16"/>
        <v>0</v>
      </c>
      <c r="C37">
        <f t="shared" si="16"/>
        <v>0</v>
      </c>
      <c r="D37">
        <f t="shared" si="16"/>
        <v>0</v>
      </c>
      <c r="E37">
        <f t="shared" si="16"/>
        <v>0</v>
      </c>
      <c r="F37">
        <f t="shared" si="16"/>
        <v>0</v>
      </c>
      <c r="G37">
        <f t="shared" si="16"/>
        <v>0</v>
      </c>
      <c r="H37">
        <f t="shared" si="16"/>
        <v>0</v>
      </c>
      <c r="I37">
        <f t="shared" si="16"/>
        <v>0</v>
      </c>
      <c r="J37">
        <f t="shared" si="16"/>
        <v>0</v>
      </c>
      <c r="K37">
        <f t="shared" si="16"/>
        <v>0</v>
      </c>
      <c r="L37">
        <f t="shared" si="16"/>
        <v>0</v>
      </c>
      <c r="M37">
        <f t="shared" si="16"/>
        <v>0</v>
      </c>
      <c r="N37">
        <f t="shared" si="16"/>
        <v>0</v>
      </c>
      <c r="O37">
        <f t="shared" si="16"/>
        <v>0</v>
      </c>
      <c r="P37">
        <f t="shared" si="15"/>
        <v>0</v>
      </c>
      <c r="Q37">
        <f t="shared" si="11"/>
        <v>0</v>
      </c>
      <c r="R37">
        <f t="shared" si="11"/>
        <v>0</v>
      </c>
      <c r="S37">
        <f t="shared" si="11"/>
        <v>0</v>
      </c>
      <c r="T37">
        <f t="shared" si="11"/>
        <v>0</v>
      </c>
      <c r="U37">
        <f t="shared" si="11"/>
        <v>0</v>
      </c>
      <c r="V37">
        <f t="shared" si="11"/>
        <v>0</v>
      </c>
      <c r="W37">
        <f t="shared" si="11"/>
        <v>0</v>
      </c>
      <c r="X37">
        <f t="shared" si="11"/>
        <v>0</v>
      </c>
      <c r="Y37">
        <f t="shared" si="11"/>
        <v>0</v>
      </c>
      <c r="Z37">
        <f t="shared" si="11"/>
        <v>0</v>
      </c>
      <c r="AA37">
        <f t="shared" si="11"/>
        <v>0</v>
      </c>
      <c r="AB37">
        <f t="shared" si="11"/>
        <v>0</v>
      </c>
      <c r="AC37">
        <f t="shared" si="11"/>
        <v>0</v>
      </c>
      <c r="AD37">
        <f t="shared" si="11"/>
        <v>0</v>
      </c>
      <c r="AE37">
        <f t="shared" si="11"/>
        <v>0</v>
      </c>
      <c r="AF37">
        <f t="shared" si="11"/>
        <v>0</v>
      </c>
      <c r="AG37">
        <f t="shared" si="12"/>
        <v>0</v>
      </c>
      <c r="AH37">
        <f t="shared" si="12"/>
        <v>0</v>
      </c>
      <c r="AI37">
        <f t="shared" si="12"/>
        <v>0</v>
      </c>
      <c r="AJ37">
        <f t="shared" si="12"/>
        <v>0</v>
      </c>
      <c r="AK37">
        <f t="shared" si="12"/>
        <v>1</v>
      </c>
      <c r="AL37">
        <f t="shared" si="12"/>
        <v>0</v>
      </c>
      <c r="AM37">
        <f t="shared" si="12"/>
        <v>0</v>
      </c>
      <c r="AN37">
        <f t="shared" si="12"/>
        <v>0</v>
      </c>
      <c r="AO37">
        <f t="shared" si="12"/>
        <v>0</v>
      </c>
      <c r="AP37">
        <f t="shared" si="12"/>
        <v>0</v>
      </c>
      <c r="AQ37">
        <f t="shared" si="12"/>
        <v>0</v>
      </c>
      <c r="AR37">
        <f t="shared" si="12"/>
        <v>0</v>
      </c>
      <c r="AS37">
        <f t="shared" si="12"/>
        <v>0</v>
      </c>
      <c r="AT37">
        <f t="shared" si="12"/>
        <v>0</v>
      </c>
      <c r="AU37">
        <f t="shared" si="12"/>
        <v>0</v>
      </c>
      <c r="AV37">
        <f t="shared" si="12"/>
        <v>0</v>
      </c>
      <c r="AW37">
        <f t="shared" si="13"/>
        <v>0</v>
      </c>
      <c r="AX37">
        <f t="shared" si="13"/>
        <v>0</v>
      </c>
      <c r="AY37">
        <f t="shared" si="13"/>
        <v>0</v>
      </c>
      <c r="AZ37">
        <f t="shared" si="13"/>
        <v>0</v>
      </c>
      <c r="BA37">
        <f t="shared" si="13"/>
        <v>0</v>
      </c>
      <c r="BB37">
        <f t="shared" si="13"/>
        <v>0</v>
      </c>
      <c r="BC37">
        <f t="shared" si="13"/>
        <v>0</v>
      </c>
      <c r="BD37">
        <f t="shared" si="13"/>
        <v>0</v>
      </c>
      <c r="BE37">
        <f t="shared" si="13"/>
        <v>0</v>
      </c>
      <c r="BF37">
        <f t="shared" si="13"/>
        <v>0</v>
      </c>
      <c r="BG37">
        <f t="shared" si="13"/>
        <v>0</v>
      </c>
      <c r="BH37">
        <f t="shared" si="13"/>
        <v>0</v>
      </c>
      <c r="BI37">
        <f t="shared" si="13"/>
        <v>0</v>
      </c>
      <c r="BJ37">
        <f t="shared" si="13"/>
        <v>0</v>
      </c>
      <c r="BK37">
        <f t="shared" si="13"/>
        <v>0</v>
      </c>
      <c r="BL37">
        <f t="shared" si="13"/>
        <v>0</v>
      </c>
      <c r="BM37">
        <f t="shared" si="14"/>
        <v>0</v>
      </c>
      <c r="BN37">
        <f t="shared" si="14"/>
        <v>0</v>
      </c>
      <c r="BO37">
        <f t="shared" si="14"/>
        <v>0</v>
      </c>
      <c r="BP37">
        <f t="shared" si="14"/>
        <v>0</v>
      </c>
      <c r="BQ37">
        <f t="shared" si="14"/>
        <v>0</v>
      </c>
      <c r="BR37">
        <f t="shared" si="14"/>
        <v>0</v>
      </c>
      <c r="BS37">
        <f t="shared" si="14"/>
        <v>0</v>
      </c>
      <c r="BT37">
        <f t="shared" si="14"/>
        <v>0</v>
      </c>
      <c r="BU37">
        <f t="shared" si="14"/>
        <v>0</v>
      </c>
      <c r="BV37">
        <f t="shared" si="14"/>
        <v>0</v>
      </c>
      <c r="BW37">
        <f t="shared" si="14"/>
        <v>0</v>
      </c>
      <c r="BX37">
        <f t="shared" si="14"/>
        <v>0</v>
      </c>
    </row>
    <row r="38" spans="1:76" x14ac:dyDescent="0.25">
      <c r="A38">
        <f t="shared" si="16"/>
        <v>0</v>
      </c>
      <c r="B38">
        <f t="shared" si="16"/>
        <v>0</v>
      </c>
      <c r="C38">
        <f t="shared" si="16"/>
        <v>0</v>
      </c>
      <c r="D38">
        <f t="shared" si="16"/>
        <v>0</v>
      </c>
      <c r="E38">
        <f t="shared" si="16"/>
        <v>0</v>
      </c>
      <c r="F38">
        <f t="shared" si="16"/>
        <v>0</v>
      </c>
      <c r="G38">
        <f t="shared" si="16"/>
        <v>0</v>
      </c>
      <c r="H38">
        <f t="shared" si="16"/>
        <v>0</v>
      </c>
      <c r="I38">
        <f t="shared" si="16"/>
        <v>0</v>
      </c>
      <c r="J38">
        <f t="shared" si="16"/>
        <v>0</v>
      </c>
      <c r="K38">
        <f t="shared" si="16"/>
        <v>0</v>
      </c>
      <c r="L38">
        <f t="shared" si="16"/>
        <v>0</v>
      </c>
      <c r="M38">
        <f t="shared" si="16"/>
        <v>0</v>
      </c>
      <c r="N38">
        <f t="shared" si="16"/>
        <v>0</v>
      </c>
      <c r="O38">
        <f t="shared" si="16"/>
        <v>0</v>
      </c>
      <c r="P38">
        <f t="shared" si="15"/>
        <v>0</v>
      </c>
      <c r="Q38">
        <f t="shared" si="11"/>
        <v>0</v>
      </c>
      <c r="R38">
        <f t="shared" si="11"/>
        <v>0</v>
      </c>
      <c r="S38">
        <f t="shared" si="11"/>
        <v>0</v>
      </c>
      <c r="T38">
        <f t="shared" si="11"/>
        <v>0</v>
      </c>
      <c r="U38">
        <f t="shared" si="11"/>
        <v>0</v>
      </c>
      <c r="V38">
        <f t="shared" si="11"/>
        <v>0</v>
      </c>
      <c r="W38">
        <f t="shared" si="11"/>
        <v>0</v>
      </c>
      <c r="X38">
        <f t="shared" si="11"/>
        <v>0</v>
      </c>
      <c r="Y38">
        <f t="shared" si="11"/>
        <v>0</v>
      </c>
      <c r="Z38">
        <f t="shared" si="11"/>
        <v>0</v>
      </c>
      <c r="AA38">
        <f t="shared" si="11"/>
        <v>0</v>
      </c>
      <c r="AB38">
        <f t="shared" si="11"/>
        <v>0</v>
      </c>
      <c r="AC38">
        <f t="shared" si="11"/>
        <v>0</v>
      </c>
      <c r="AD38">
        <f t="shared" si="11"/>
        <v>0</v>
      </c>
      <c r="AE38">
        <f t="shared" si="11"/>
        <v>0</v>
      </c>
      <c r="AF38">
        <f t="shared" si="11"/>
        <v>0</v>
      </c>
      <c r="AG38">
        <f t="shared" si="12"/>
        <v>0</v>
      </c>
      <c r="AH38">
        <f t="shared" si="12"/>
        <v>0</v>
      </c>
      <c r="AI38">
        <f t="shared" si="12"/>
        <v>0</v>
      </c>
      <c r="AJ38">
        <f t="shared" si="12"/>
        <v>0</v>
      </c>
      <c r="AK38">
        <f t="shared" si="12"/>
        <v>0</v>
      </c>
      <c r="AL38">
        <f t="shared" si="12"/>
        <v>1</v>
      </c>
      <c r="AM38">
        <f t="shared" si="12"/>
        <v>0</v>
      </c>
      <c r="AN38">
        <f t="shared" si="12"/>
        <v>0</v>
      </c>
      <c r="AO38">
        <f t="shared" si="12"/>
        <v>0</v>
      </c>
      <c r="AP38">
        <f t="shared" si="12"/>
        <v>0</v>
      </c>
      <c r="AQ38">
        <f t="shared" si="12"/>
        <v>0</v>
      </c>
      <c r="AR38">
        <f t="shared" si="12"/>
        <v>0</v>
      </c>
      <c r="AS38">
        <f t="shared" si="12"/>
        <v>0</v>
      </c>
      <c r="AT38">
        <f t="shared" si="12"/>
        <v>0</v>
      </c>
      <c r="AU38">
        <f t="shared" si="12"/>
        <v>0</v>
      </c>
      <c r="AV38">
        <f t="shared" si="12"/>
        <v>0</v>
      </c>
      <c r="AW38">
        <f t="shared" si="13"/>
        <v>0</v>
      </c>
      <c r="AX38">
        <f t="shared" si="13"/>
        <v>0</v>
      </c>
      <c r="AY38">
        <f t="shared" si="13"/>
        <v>0</v>
      </c>
      <c r="AZ38">
        <f t="shared" si="13"/>
        <v>0</v>
      </c>
      <c r="BA38">
        <f t="shared" si="13"/>
        <v>0</v>
      </c>
      <c r="BB38">
        <f t="shared" si="13"/>
        <v>0</v>
      </c>
      <c r="BC38">
        <f t="shared" si="13"/>
        <v>0</v>
      </c>
      <c r="BD38">
        <f t="shared" si="13"/>
        <v>0</v>
      </c>
      <c r="BE38">
        <f t="shared" si="13"/>
        <v>0</v>
      </c>
      <c r="BF38">
        <f t="shared" si="13"/>
        <v>0</v>
      </c>
      <c r="BG38">
        <f t="shared" si="13"/>
        <v>0</v>
      </c>
      <c r="BH38">
        <f t="shared" si="13"/>
        <v>0</v>
      </c>
      <c r="BI38">
        <f t="shared" si="13"/>
        <v>0</v>
      </c>
      <c r="BJ38">
        <f t="shared" si="13"/>
        <v>0</v>
      </c>
      <c r="BK38">
        <f t="shared" si="13"/>
        <v>0</v>
      </c>
      <c r="BL38">
        <f t="shared" si="13"/>
        <v>0</v>
      </c>
      <c r="BM38">
        <f t="shared" si="14"/>
        <v>0</v>
      </c>
      <c r="BN38">
        <f t="shared" si="14"/>
        <v>0</v>
      </c>
      <c r="BO38">
        <f t="shared" si="14"/>
        <v>0</v>
      </c>
      <c r="BP38">
        <f t="shared" si="14"/>
        <v>0</v>
      </c>
      <c r="BQ38">
        <f t="shared" si="14"/>
        <v>0</v>
      </c>
      <c r="BR38">
        <f t="shared" si="14"/>
        <v>0</v>
      </c>
      <c r="BS38">
        <f t="shared" si="14"/>
        <v>0</v>
      </c>
      <c r="BT38">
        <f t="shared" si="14"/>
        <v>0</v>
      </c>
      <c r="BU38">
        <f t="shared" si="14"/>
        <v>0</v>
      </c>
      <c r="BV38">
        <f t="shared" si="14"/>
        <v>0</v>
      </c>
      <c r="BW38">
        <f t="shared" si="14"/>
        <v>0</v>
      </c>
      <c r="BX38">
        <f t="shared" si="14"/>
        <v>0</v>
      </c>
    </row>
    <row r="39" spans="1:76" x14ac:dyDescent="0.25">
      <c r="A39">
        <f t="shared" si="16"/>
        <v>0</v>
      </c>
      <c r="B39">
        <f t="shared" si="16"/>
        <v>0</v>
      </c>
      <c r="C39">
        <f t="shared" si="16"/>
        <v>0</v>
      </c>
      <c r="D39">
        <f t="shared" si="16"/>
        <v>0</v>
      </c>
      <c r="E39">
        <f t="shared" si="16"/>
        <v>0</v>
      </c>
      <c r="F39">
        <f t="shared" si="16"/>
        <v>0</v>
      </c>
      <c r="G39">
        <f t="shared" si="16"/>
        <v>0</v>
      </c>
      <c r="H39">
        <f t="shared" si="16"/>
        <v>0</v>
      </c>
      <c r="I39">
        <f t="shared" si="16"/>
        <v>0</v>
      </c>
      <c r="J39">
        <f t="shared" si="16"/>
        <v>0</v>
      </c>
      <c r="K39">
        <f t="shared" si="16"/>
        <v>0</v>
      </c>
      <c r="L39">
        <f t="shared" si="16"/>
        <v>0</v>
      </c>
      <c r="M39">
        <f t="shared" si="16"/>
        <v>0</v>
      </c>
      <c r="N39">
        <f t="shared" si="16"/>
        <v>0</v>
      </c>
      <c r="O39">
        <f t="shared" si="16"/>
        <v>0</v>
      </c>
      <c r="P39">
        <f t="shared" si="15"/>
        <v>0</v>
      </c>
      <c r="Q39">
        <f t="shared" si="11"/>
        <v>0</v>
      </c>
      <c r="R39">
        <f t="shared" si="11"/>
        <v>0</v>
      </c>
      <c r="S39">
        <f t="shared" si="11"/>
        <v>0</v>
      </c>
      <c r="T39">
        <f t="shared" si="11"/>
        <v>0</v>
      </c>
      <c r="U39">
        <f t="shared" si="11"/>
        <v>0</v>
      </c>
      <c r="V39">
        <f t="shared" si="11"/>
        <v>0</v>
      </c>
      <c r="W39">
        <f t="shared" si="11"/>
        <v>0</v>
      </c>
      <c r="X39">
        <f t="shared" si="11"/>
        <v>0</v>
      </c>
      <c r="Y39">
        <f t="shared" si="11"/>
        <v>0</v>
      </c>
      <c r="Z39">
        <f t="shared" si="11"/>
        <v>0</v>
      </c>
      <c r="AA39">
        <f t="shared" si="11"/>
        <v>0</v>
      </c>
      <c r="AB39">
        <f t="shared" si="11"/>
        <v>0</v>
      </c>
      <c r="AC39">
        <f t="shared" si="11"/>
        <v>0</v>
      </c>
      <c r="AD39">
        <f t="shared" si="11"/>
        <v>0</v>
      </c>
      <c r="AE39">
        <f t="shared" si="11"/>
        <v>0</v>
      </c>
      <c r="AF39">
        <f t="shared" si="11"/>
        <v>0</v>
      </c>
      <c r="AG39">
        <f t="shared" si="12"/>
        <v>0</v>
      </c>
      <c r="AH39">
        <f t="shared" si="12"/>
        <v>0</v>
      </c>
      <c r="AI39">
        <f t="shared" si="12"/>
        <v>0</v>
      </c>
      <c r="AJ39">
        <f t="shared" si="12"/>
        <v>0</v>
      </c>
      <c r="AK39">
        <f t="shared" si="12"/>
        <v>0</v>
      </c>
      <c r="AL39">
        <f t="shared" si="12"/>
        <v>0</v>
      </c>
      <c r="AM39">
        <f t="shared" si="12"/>
        <v>1</v>
      </c>
      <c r="AN39">
        <f t="shared" si="12"/>
        <v>0</v>
      </c>
      <c r="AO39">
        <f t="shared" si="12"/>
        <v>0</v>
      </c>
      <c r="AP39">
        <f t="shared" si="12"/>
        <v>0</v>
      </c>
      <c r="AQ39">
        <f t="shared" si="12"/>
        <v>0</v>
      </c>
      <c r="AR39">
        <f t="shared" si="12"/>
        <v>0</v>
      </c>
      <c r="AS39">
        <f t="shared" si="12"/>
        <v>0</v>
      </c>
      <c r="AT39">
        <f t="shared" si="12"/>
        <v>0</v>
      </c>
      <c r="AU39">
        <f t="shared" si="12"/>
        <v>0</v>
      </c>
      <c r="AV39">
        <f t="shared" si="12"/>
        <v>0</v>
      </c>
      <c r="AW39">
        <f t="shared" si="13"/>
        <v>0</v>
      </c>
      <c r="AX39">
        <f t="shared" si="13"/>
        <v>0</v>
      </c>
      <c r="AY39">
        <f t="shared" si="13"/>
        <v>0</v>
      </c>
      <c r="AZ39">
        <f t="shared" si="13"/>
        <v>0</v>
      </c>
      <c r="BA39">
        <f t="shared" si="13"/>
        <v>0</v>
      </c>
      <c r="BB39">
        <f t="shared" si="13"/>
        <v>0</v>
      </c>
      <c r="BC39">
        <f t="shared" si="13"/>
        <v>0</v>
      </c>
      <c r="BD39">
        <f t="shared" si="13"/>
        <v>0</v>
      </c>
      <c r="BE39">
        <f t="shared" si="13"/>
        <v>0</v>
      </c>
      <c r="BF39">
        <f t="shared" si="13"/>
        <v>0</v>
      </c>
      <c r="BG39">
        <f t="shared" si="13"/>
        <v>0</v>
      </c>
      <c r="BH39">
        <f t="shared" si="13"/>
        <v>0</v>
      </c>
      <c r="BI39">
        <f t="shared" si="13"/>
        <v>0</v>
      </c>
      <c r="BJ39">
        <f t="shared" si="13"/>
        <v>0</v>
      </c>
      <c r="BK39">
        <f t="shared" si="13"/>
        <v>0</v>
      </c>
      <c r="BL39">
        <f t="shared" si="13"/>
        <v>0</v>
      </c>
      <c r="BM39">
        <f t="shared" si="14"/>
        <v>0</v>
      </c>
      <c r="BN39">
        <f t="shared" si="14"/>
        <v>0</v>
      </c>
      <c r="BO39">
        <f t="shared" si="14"/>
        <v>0</v>
      </c>
      <c r="BP39">
        <f t="shared" si="14"/>
        <v>0</v>
      </c>
      <c r="BQ39">
        <f t="shared" si="14"/>
        <v>0</v>
      </c>
      <c r="BR39">
        <f t="shared" si="14"/>
        <v>0</v>
      </c>
      <c r="BS39">
        <f t="shared" si="14"/>
        <v>0</v>
      </c>
      <c r="BT39">
        <f t="shared" si="14"/>
        <v>0</v>
      </c>
      <c r="BU39">
        <f t="shared" si="14"/>
        <v>0</v>
      </c>
      <c r="BV39">
        <f t="shared" si="14"/>
        <v>0</v>
      </c>
      <c r="BW39">
        <f t="shared" si="14"/>
        <v>0</v>
      </c>
      <c r="BX39">
        <f t="shared" si="14"/>
        <v>0</v>
      </c>
    </row>
    <row r="40" spans="1:76" x14ac:dyDescent="0.25">
      <c r="A40">
        <f t="shared" si="16"/>
        <v>0</v>
      </c>
      <c r="B40">
        <f t="shared" si="16"/>
        <v>0</v>
      </c>
      <c r="C40">
        <f t="shared" si="16"/>
        <v>0</v>
      </c>
      <c r="D40">
        <f t="shared" si="16"/>
        <v>0</v>
      </c>
      <c r="E40">
        <f t="shared" si="16"/>
        <v>0</v>
      </c>
      <c r="F40">
        <f t="shared" si="16"/>
        <v>0</v>
      </c>
      <c r="G40">
        <f t="shared" si="16"/>
        <v>0</v>
      </c>
      <c r="H40">
        <f t="shared" si="16"/>
        <v>0</v>
      </c>
      <c r="I40">
        <f t="shared" si="16"/>
        <v>0</v>
      </c>
      <c r="J40">
        <f t="shared" si="16"/>
        <v>0</v>
      </c>
      <c r="K40">
        <f t="shared" si="16"/>
        <v>0</v>
      </c>
      <c r="L40">
        <f t="shared" si="16"/>
        <v>0</v>
      </c>
      <c r="M40">
        <f t="shared" si="16"/>
        <v>0</v>
      </c>
      <c r="N40">
        <f t="shared" si="16"/>
        <v>0</v>
      </c>
      <c r="O40">
        <f t="shared" si="16"/>
        <v>0</v>
      </c>
      <c r="P40">
        <f t="shared" si="15"/>
        <v>0</v>
      </c>
      <c r="Q40">
        <f t="shared" si="11"/>
        <v>0</v>
      </c>
      <c r="R40">
        <f t="shared" si="11"/>
        <v>0</v>
      </c>
      <c r="S40">
        <f t="shared" si="11"/>
        <v>0</v>
      </c>
      <c r="T40">
        <f t="shared" si="11"/>
        <v>0</v>
      </c>
      <c r="U40">
        <f t="shared" si="11"/>
        <v>0</v>
      </c>
      <c r="V40">
        <f t="shared" si="11"/>
        <v>0</v>
      </c>
      <c r="W40">
        <f t="shared" si="11"/>
        <v>0</v>
      </c>
      <c r="X40">
        <f t="shared" si="11"/>
        <v>0</v>
      </c>
      <c r="Y40">
        <f t="shared" si="11"/>
        <v>0</v>
      </c>
      <c r="Z40">
        <f t="shared" si="11"/>
        <v>0</v>
      </c>
      <c r="AA40">
        <f t="shared" si="11"/>
        <v>0</v>
      </c>
      <c r="AB40">
        <f t="shared" si="11"/>
        <v>0</v>
      </c>
      <c r="AC40">
        <f t="shared" si="11"/>
        <v>0</v>
      </c>
      <c r="AD40">
        <f t="shared" si="11"/>
        <v>0</v>
      </c>
      <c r="AE40">
        <f t="shared" si="11"/>
        <v>0</v>
      </c>
      <c r="AF40">
        <f t="shared" si="11"/>
        <v>0</v>
      </c>
      <c r="AG40">
        <f t="shared" si="12"/>
        <v>0</v>
      </c>
      <c r="AH40">
        <f t="shared" si="12"/>
        <v>0</v>
      </c>
      <c r="AI40">
        <f t="shared" si="12"/>
        <v>0</v>
      </c>
      <c r="AJ40">
        <f t="shared" si="12"/>
        <v>0</v>
      </c>
      <c r="AK40">
        <f t="shared" si="12"/>
        <v>0</v>
      </c>
      <c r="AL40">
        <f t="shared" si="12"/>
        <v>0</v>
      </c>
      <c r="AM40">
        <f t="shared" si="12"/>
        <v>0</v>
      </c>
      <c r="AN40">
        <f t="shared" si="12"/>
        <v>1</v>
      </c>
      <c r="AO40">
        <f t="shared" si="12"/>
        <v>0</v>
      </c>
      <c r="AP40">
        <f t="shared" si="12"/>
        <v>0</v>
      </c>
      <c r="AQ40">
        <f t="shared" si="12"/>
        <v>0</v>
      </c>
      <c r="AR40">
        <f t="shared" si="12"/>
        <v>0</v>
      </c>
      <c r="AS40">
        <f t="shared" si="12"/>
        <v>0</v>
      </c>
      <c r="AT40">
        <f t="shared" si="12"/>
        <v>0</v>
      </c>
      <c r="AU40">
        <f t="shared" si="12"/>
        <v>0</v>
      </c>
      <c r="AV40">
        <f t="shared" si="12"/>
        <v>0</v>
      </c>
      <c r="AW40">
        <f t="shared" si="13"/>
        <v>0</v>
      </c>
      <c r="AX40">
        <f t="shared" si="13"/>
        <v>0</v>
      </c>
      <c r="AY40">
        <f t="shared" si="13"/>
        <v>0</v>
      </c>
      <c r="AZ40">
        <f t="shared" si="13"/>
        <v>0</v>
      </c>
      <c r="BA40">
        <f t="shared" si="13"/>
        <v>0</v>
      </c>
      <c r="BB40">
        <f t="shared" si="13"/>
        <v>0</v>
      </c>
      <c r="BC40">
        <f t="shared" si="13"/>
        <v>0</v>
      </c>
      <c r="BD40">
        <f t="shared" si="13"/>
        <v>0</v>
      </c>
      <c r="BE40">
        <f t="shared" si="13"/>
        <v>0</v>
      </c>
      <c r="BF40">
        <f t="shared" si="13"/>
        <v>0</v>
      </c>
      <c r="BG40">
        <f t="shared" si="13"/>
        <v>0</v>
      </c>
      <c r="BH40">
        <f t="shared" si="13"/>
        <v>0</v>
      </c>
      <c r="BI40">
        <f t="shared" si="13"/>
        <v>0</v>
      </c>
      <c r="BJ40">
        <f t="shared" si="13"/>
        <v>0</v>
      </c>
      <c r="BK40">
        <f t="shared" si="13"/>
        <v>0</v>
      </c>
      <c r="BL40">
        <f t="shared" si="13"/>
        <v>0</v>
      </c>
      <c r="BM40">
        <f t="shared" si="14"/>
        <v>0</v>
      </c>
      <c r="BN40">
        <f t="shared" si="14"/>
        <v>0</v>
      </c>
      <c r="BO40">
        <f t="shared" si="14"/>
        <v>0</v>
      </c>
      <c r="BP40">
        <f t="shared" si="14"/>
        <v>0</v>
      </c>
      <c r="BQ40">
        <f t="shared" si="14"/>
        <v>0</v>
      </c>
      <c r="BR40">
        <f t="shared" si="14"/>
        <v>0</v>
      </c>
      <c r="BS40">
        <f t="shared" si="14"/>
        <v>0</v>
      </c>
      <c r="BT40">
        <f t="shared" si="14"/>
        <v>0</v>
      </c>
      <c r="BU40">
        <f t="shared" si="14"/>
        <v>0</v>
      </c>
      <c r="BV40">
        <f t="shared" si="14"/>
        <v>0</v>
      </c>
      <c r="BW40">
        <f t="shared" si="14"/>
        <v>0</v>
      </c>
      <c r="BX40">
        <f t="shared" si="14"/>
        <v>0</v>
      </c>
    </row>
    <row r="41" spans="1:76" x14ac:dyDescent="0.25">
      <c r="A41">
        <f t="shared" si="16"/>
        <v>0</v>
      </c>
      <c r="B41">
        <f t="shared" si="16"/>
        <v>0</v>
      </c>
      <c r="C41">
        <f t="shared" si="16"/>
        <v>0</v>
      </c>
      <c r="D41">
        <f t="shared" si="16"/>
        <v>0</v>
      </c>
      <c r="E41">
        <f t="shared" si="16"/>
        <v>0</v>
      </c>
      <c r="F41">
        <f t="shared" si="16"/>
        <v>0</v>
      </c>
      <c r="G41">
        <f t="shared" si="16"/>
        <v>0</v>
      </c>
      <c r="H41">
        <f t="shared" si="16"/>
        <v>0</v>
      </c>
      <c r="I41">
        <f t="shared" si="16"/>
        <v>0</v>
      </c>
      <c r="J41">
        <f t="shared" si="16"/>
        <v>0</v>
      </c>
      <c r="K41">
        <f t="shared" si="16"/>
        <v>0</v>
      </c>
      <c r="L41">
        <f t="shared" si="16"/>
        <v>0</v>
      </c>
      <c r="M41">
        <f t="shared" si="16"/>
        <v>0</v>
      </c>
      <c r="N41">
        <f t="shared" si="16"/>
        <v>0</v>
      </c>
      <c r="O41">
        <f t="shared" si="16"/>
        <v>0</v>
      </c>
      <c r="P41">
        <f t="shared" si="15"/>
        <v>0</v>
      </c>
      <c r="Q41">
        <f t="shared" si="11"/>
        <v>0</v>
      </c>
      <c r="R41">
        <f t="shared" si="11"/>
        <v>0</v>
      </c>
      <c r="S41">
        <f t="shared" si="11"/>
        <v>0</v>
      </c>
      <c r="T41">
        <f t="shared" si="11"/>
        <v>0</v>
      </c>
      <c r="U41">
        <f t="shared" si="11"/>
        <v>0</v>
      </c>
      <c r="V41">
        <f t="shared" si="11"/>
        <v>0</v>
      </c>
      <c r="W41">
        <f t="shared" si="11"/>
        <v>0</v>
      </c>
      <c r="X41">
        <f t="shared" si="11"/>
        <v>0</v>
      </c>
      <c r="Y41">
        <f t="shared" si="11"/>
        <v>0</v>
      </c>
      <c r="Z41">
        <f t="shared" si="11"/>
        <v>0</v>
      </c>
      <c r="AA41">
        <f t="shared" si="11"/>
        <v>0</v>
      </c>
      <c r="AB41">
        <f t="shared" si="11"/>
        <v>0</v>
      </c>
      <c r="AC41">
        <f t="shared" si="11"/>
        <v>0</v>
      </c>
      <c r="AD41">
        <f t="shared" si="11"/>
        <v>0</v>
      </c>
      <c r="AE41">
        <f t="shared" si="11"/>
        <v>0</v>
      </c>
      <c r="AF41">
        <f t="shared" si="11"/>
        <v>0</v>
      </c>
      <c r="AG41">
        <f t="shared" si="12"/>
        <v>0</v>
      </c>
      <c r="AH41">
        <f t="shared" si="12"/>
        <v>0</v>
      </c>
      <c r="AI41">
        <f t="shared" si="12"/>
        <v>0</v>
      </c>
      <c r="AJ41">
        <f t="shared" si="12"/>
        <v>0</v>
      </c>
      <c r="AK41">
        <f t="shared" si="12"/>
        <v>0</v>
      </c>
      <c r="AL41">
        <f t="shared" si="12"/>
        <v>0</v>
      </c>
      <c r="AM41">
        <f t="shared" si="12"/>
        <v>0</v>
      </c>
      <c r="AN41">
        <f t="shared" si="12"/>
        <v>0</v>
      </c>
      <c r="AO41">
        <f t="shared" si="12"/>
        <v>1</v>
      </c>
      <c r="AP41">
        <f t="shared" si="12"/>
        <v>0</v>
      </c>
      <c r="AQ41">
        <f t="shared" si="12"/>
        <v>0</v>
      </c>
      <c r="AR41">
        <f t="shared" si="12"/>
        <v>0</v>
      </c>
      <c r="AS41">
        <f t="shared" si="12"/>
        <v>0</v>
      </c>
      <c r="AT41">
        <f t="shared" si="12"/>
        <v>0</v>
      </c>
      <c r="AU41">
        <f t="shared" si="12"/>
        <v>0</v>
      </c>
      <c r="AV41">
        <f t="shared" si="12"/>
        <v>0</v>
      </c>
      <c r="AW41">
        <f t="shared" si="13"/>
        <v>0</v>
      </c>
      <c r="AX41">
        <f t="shared" si="13"/>
        <v>0</v>
      </c>
      <c r="AY41">
        <f t="shared" si="13"/>
        <v>0</v>
      </c>
      <c r="AZ41">
        <f t="shared" si="13"/>
        <v>0</v>
      </c>
      <c r="BA41">
        <f t="shared" si="13"/>
        <v>0</v>
      </c>
      <c r="BB41">
        <f t="shared" si="13"/>
        <v>0</v>
      </c>
      <c r="BC41">
        <f t="shared" si="13"/>
        <v>0</v>
      </c>
      <c r="BD41">
        <f t="shared" si="13"/>
        <v>0</v>
      </c>
      <c r="BE41">
        <f t="shared" si="13"/>
        <v>0</v>
      </c>
      <c r="BF41">
        <f t="shared" si="13"/>
        <v>0</v>
      </c>
      <c r="BG41">
        <f t="shared" si="13"/>
        <v>0</v>
      </c>
      <c r="BH41">
        <f t="shared" si="13"/>
        <v>0</v>
      </c>
      <c r="BI41">
        <f t="shared" si="13"/>
        <v>0</v>
      </c>
      <c r="BJ41">
        <f t="shared" si="13"/>
        <v>0</v>
      </c>
      <c r="BK41">
        <f t="shared" si="13"/>
        <v>0</v>
      </c>
      <c r="BL41">
        <f t="shared" si="13"/>
        <v>0</v>
      </c>
      <c r="BM41">
        <f t="shared" si="14"/>
        <v>0</v>
      </c>
      <c r="BN41">
        <f t="shared" si="14"/>
        <v>0</v>
      </c>
      <c r="BO41">
        <f t="shared" si="14"/>
        <v>0</v>
      </c>
      <c r="BP41">
        <f t="shared" si="14"/>
        <v>0</v>
      </c>
      <c r="BQ41">
        <f t="shared" si="14"/>
        <v>0</v>
      </c>
      <c r="BR41">
        <f t="shared" si="14"/>
        <v>0</v>
      </c>
      <c r="BS41">
        <f t="shared" si="14"/>
        <v>0</v>
      </c>
      <c r="BT41">
        <f t="shared" si="14"/>
        <v>0</v>
      </c>
      <c r="BU41">
        <f t="shared" si="14"/>
        <v>0</v>
      </c>
      <c r="BV41">
        <f t="shared" si="14"/>
        <v>0</v>
      </c>
      <c r="BW41">
        <f t="shared" si="14"/>
        <v>0</v>
      </c>
      <c r="BX41">
        <f t="shared" si="14"/>
        <v>0</v>
      </c>
    </row>
    <row r="42" spans="1:76" x14ac:dyDescent="0.25">
      <c r="A42">
        <f t="shared" si="16"/>
        <v>0</v>
      </c>
      <c r="B42">
        <f t="shared" si="16"/>
        <v>0</v>
      </c>
      <c r="C42">
        <f t="shared" si="16"/>
        <v>0</v>
      </c>
      <c r="D42">
        <f t="shared" si="16"/>
        <v>0</v>
      </c>
      <c r="E42">
        <f t="shared" si="16"/>
        <v>0</v>
      </c>
      <c r="F42">
        <f t="shared" si="16"/>
        <v>0</v>
      </c>
      <c r="G42">
        <f t="shared" si="16"/>
        <v>0</v>
      </c>
      <c r="H42">
        <f t="shared" si="16"/>
        <v>0</v>
      </c>
      <c r="I42">
        <f t="shared" si="16"/>
        <v>0</v>
      </c>
      <c r="J42">
        <f t="shared" si="16"/>
        <v>0</v>
      </c>
      <c r="K42">
        <f t="shared" si="16"/>
        <v>0</v>
      </c>
      <c r="L42">
        <f t="shared" si="16"/>
        <v>0</v>
      </c>
      <c r="M42">
        <f t="shared" si="16"/>
        <v>0</v>
      </c>
      <c r="N42">
        <f t="shared" si="16"/>
        <v>0</v>
      </c>
      <c r="O42">
        <f t="shared" si="16"/>
        <v>0</v>
      </c>
      <c r="P42">
        <f t="shared" si="15"/>
        <v>0</v>
      </c>
      <c r="Q42">
        <f t="shared" si="11"/>
        <v>0</v>
      </c>
      <c r="R42">
        <f t="shared" si="11"/>
        <v>0</v>
      </c>
      <c r="S42">
        <f t="shared" si="11"/>
        <v>0</v>
      </c>
      <c r="T42">
        <f t="shared" si="11"/>
        <v>0</v>
      </c>
      <c r="U42">
        <f t="shared" si="11"/>
        <v>0</v>
      </c>
      <c r="V42">
        <f t="shared" si="11"/>
        <v>0</v>
      </c>
      <c r="W42">
        <f t="shared" si="11"/>
        <v>0</v>
      </c>
      <c r="X42">
        <f t="shared" si="11"/>
        <v>0</v>
      </c>
      <c r="Y42">
        <f t="shared" si="11"/>
        <v>0</v>
      </c>
      <c r="Z42">
        <f t="shared" si="11"/>
        <v>0</v>
      </c>
      <c r="AA42">
        <f t="shared" si="11"/>
        <v>0</v>
      </c>
      <c r="AB42">
        <f t="shared" si="11"/>
        <v>0</v>
      </c>
      <c r="AC42">
        <f t="shared" si="11"/>
        <v>0</v>
      </c>
      <c r="AD42">
        <f t="shared" si="11"/>
        <v>0</v>
      </c>
      <c r="AE42">
        <f t="shared" si="11"/>
        <v>0</v>
      </c>
      <c r="AF42">
        <f t="shared" si="11"/>
        <v>0</v>
      </c>
      <c r="AG42">
        <f t="shared" si="12"/>
        <v>0</v>
      </c>
      <c r="AH42">
        <f t="shared" si="12"/>
        <v>0</v>
      </c>
      <c r="AI42">
        <f t="shared" si="12"/>
        <v>0</v>
      </c>
      <c r="AJ42">
        <f t="shared" si="12"/>
        <v>0</v>
      </c>
      <c r="AK42">
        <f t="shared" si="12"/>
        <v>0</v>
      </c>
      <c r="AL42">
        <f t="shared" si="12"/>
        <v>0</v>
      </c>
      <c r="AM42">
        <f t="shared" si="12"/>
        <v>0</v>
      </c>
      <c r="AN42">
        <f t="shared" si="12"/>
        <v>0</v>
      </c>
      <c r="AO42">
        <f t="shared" si="12"/>
        <v>0</v>
      </c>
      <c r="AP42">
        <f t="shared" si="12"/>
        <v>1</v>
      </c>
      <c r="AQ42">
        <f t="shared" si="12"/>
        <v>0</v>
      </c>
      <c r="AR42">
        <f t="shared" si="12"/>
        <v>0</v>
      </c>
      <c r="AS42">
        <f t="shared" si="12"/>
        <v>0</v>
      </c>
      <c r="AT42">
        <f t="shared" si="12"/>
        <v>0</v>
      </c>
      <c r="AU42">
        <f t="shared" si="12"/>
        <v>0</v>
      </c>
      <c r="AV42">
        <f t="shared" si="12"/>
        <v>0</v>
      </c>
      <c r="AW42">
        <f t="shared" si="13"/>
        <v>0</v>
      </c>
      <c r="AX42">
        <f t="shared" si="13"/>
        <v>0</v>
      </c>
      <c r="AY42">
        <f t="shared" si="13"/>
        <v>0</v>
      </c>
      <c r="AZ42">
        <f t="shared" si="13"/>
        <v>0</v>
      </c>
      <c r="BA42">
        <f t="shared" si="13"/>
        <v>0</v>
      </c>
      <c r="BB42">
        <f t="shared" si="13"/>
        <v>0</v>
      </c>
      <c r="BC42">
        <f t="shared" si="13"/>
        <v>0</v>
      </c>
      <c r="BD42">
        <f t="shared" si="13"/>
        <v>0</v>
      </c>
      <c r="BE42">
        <f t="shared" si="13"/>
        <v>0</v>
      </c>
      <c r="BF42">
        <f t="shared" si="13"/>
        <v>0</v>
      </c>
      <c r="BG42">
        <f t="shared" si="13"/>
        <v>0</v>
      </c>
      <c r="BH42">
        <f t="shared" si="13"/>
        <v>0</v>
      </c>
      <c r="BI42">
        <f t="shared" si="13"/>
        <v>0</v>
      </c>
      <c r="BJ42">
        <f t="shared" si="13"/>
        <v>0</v>
      </c>
      <c r="BK42">
        <f t="shared" si="13"/>
        <v>0</v>
      </c>
      <c r="BL42">
        <f t="shared" si="13"/>
        <v>0</v>
      </c>
      <c r="BM42">
        <f t="shared" si="14"/>
        <v>0</v>
      </c>
      <c r="BN42">
        <f t="shared" si="14"/>
        <v>0</v>
      </c>
      <c r="BO42">
        <f t="shared" si="14"/>
        <v>0</v>
      </c>
      <c r="BP42">
        <f t="shared" si="14"/>
        <v>0</v>
      </c>
      <c r="BQ42">
        <f t="shared" si="14"/>
        <v>0</v>
      </c>
      <c r="BR42">
        <f t="shared" si="14"/>
        <v>0</v>
      </c>
      <c r="BS42">
        <f t="shared" si="14"/>
        <v>0</v>
      </c>
      <c r="BT42">
        <f t="shared" si="14"/>
        <v>0</v>
      </c>
      <c r="BU42">
        <f t="shared" si="14"/>
        <v>0</v>
      </c>
      <c r="BV42">
        <f t="shared" si="14"/>
        <v>0</v>
      </c>
      <c r="BW42">
        <f t="shared" si="14"/>
        <v>0</v>
      </c>
      <c r="BX42">
        <f t="shared" si="14"/>
        <v>0</v>
      </c>
    </row>
    <row r="43" spans="1:76" x14ac:dyDescent="0.25">
      <c r="A43">
        <f t="shared" si="16"/>
        <v>0</v>
      </c>
      <c r="B43">
        <f t="shared" si="16"/>
        <v>0</v>
      </c>
      <c r="C43">
        <f t="shared" si="16"/>
        <v>0</v>
      </c>
      <c r="D43">
        <f t="shared" si="16"/>
        <v>0</v>
      </c>
      <c r="E43">
        <f t="shared" si="16"/>
        <v>0</v>
      </c>
      <c r="F43">
        <f t="shared" si="16"/>
        <v>0</v>
      </c>
      <c r="G43">
        <f t="shared" si="16"/>
        <v>0</v>
      </c>
      <c r="H43">
        <f t="shared" si="16"/>
        <v>0</v>
      </c>
      <c r="I43">
        <f t="shared" si="16"/>
        <v>0</v>
      </c>
      <c r="J43">
        <f t="shared" si="16"/>
        <v>0</v>
      </c>
      <c r="K43">
        <f t="shared" si="16"/>
        <v>0</v>
      </c>
      <c r="L43">
        <f t="shared" si="16"/>
        <v>0</v>
      </c>
      <c r="M43">
        <f t="shared" si="16"/>
        <v>0</v>
      </c>
      <c r="N43">
        <f t="shared" si="16"/>
        <v>0</v>
      </c>
      <c r="O43">
        <f t="shared" si="16"/>
        <v>0</v>
      </c>
      <c r="P43">
        <f t="shared" si="15"/>
        <v>0</v>
      </c>
      <c r="Q43">
        <f t="shared" si="11"/>
        <v>0</v>
      </c>
      <c r="R43">
        <f t="shared" si="11"/>
        <v>0</v>
      </c>
      <c r="S43">
        <f t="shared" si="11"/>
        <v>0</v>
      </c>
      <c r="T43">
        <f t="shared" si="11"/>
        <v>0</v>
      </c>
      <c r="U43">
        <f t="shared" si="11"/>
        <v>0</v>
      </c>
      <c r="V43">
        <f t="shared" si="11"/>
        <v>0</v>
      </c>
      <c r="W43">
        <f t="shared" si="11"/>
        <v>0</v>
      </c>
      <c r="X43">
        <f t="shared" si="11"/>
        <v>0</v>
      </c>
      <c r="Y43">
        <f t="shared" si="11"/>
        <v>0</v>
      </c>
      <c r="Z43">
        <f t="shared" si="11"/>
        <v>0</v>
      </c>
      <c r="AA43">
        <f t="shared" si="11"/>
        <v>0</v>
      </c>
      <c r="AB43">
        <f t="shared" si="11"/>
        <v>0</v>
      </c>
      <c r="AC43">
        <f t="shared" si="11"/>
        <v>0</v>
      </c>
      <c r="AD43">
        <f t="shared" si="11"/>
        <v>0</v>
      </c>
      <c r="AE43">
        <f t="shared" si="11"/>
        <v>0</v>
      </c>
      <c r="AF43">
        <f t="shared" si="11"/>
        <v>0</v>
      </c>
      <c r="AG43">
        <f t="shared" si="12"/>
        <v>0</v>
      </c>
      <c r="AH43">
        <f t="shared" si="12"/>
        <v>0</v>
      </c>
      <c r="AI43">
        <f t="shared" si="12"/>
        <v>0</v>
      </c>
      <c r="AJ43">
        <f t="shared" si="12"/>
        <v>0</v>
      </c>
      <c r="AK43">
        <f t="shared" si="12"/>
        <v>0</v>
      </c>
      <c r="AL43">
        <f t="shared" si="12"/>
        <v>0</v>
      </c>
      <c r="AM43">
        <f t="shared" si="12"/>
        <v>0</v>
      </c>
      <c r="AN43">
        <f t="shared" si="12"/>
        <v>0</v>
      </c>
      <c r="AO43">
        <f t="shared" si="12"/>
        <v>0</v>
      </c>
      <c r="AP43">
        <f t="shared" si="12"/>
        <v>0</v>
      </c>
      <c r="AQ43">
        <f t="shared" si="12"/>
        <v>1</v>
      </c>
      <c r="AR43">
        <f t="shared" si="12"/>
        <v>0</v>
      </c>
      <c r="AS43">
        <f t="shared" si="12"/>
        <v>0</v>
      </c>
      <c r="AT43">
        <f t="shared" si="12"/>
        <v>0</v>
      </c>
      <c r="AU43">
        <f t="shared" si="12"/>
        <v>0</v>
      </c>
      <c r="AV43">
        <f t="shared" si="12"/>
        <v>0</v>
      </c>
      <c r="AW43">
        <f t="shared" si="13"/>
        <v>0</v>
      </c>
      <c r="AX43">
        <f t="shared" si="13"/>
        <v>0</v>
      </c>
      <c r="AY43">
        <f t="shared" si="13"/>
        <v>0</v>
      </c>
      <c r="AZ43">
        <f t="shared" si="13"/>
        <v>0</v>
      </c>
      <c r="BA43">
        <f t="shared" si="13"/>
        <v>0</v>
      </c>
      <c r="BB43">
        <f t="shared" si="13"/>
        <v>0</v>
      </c>
      <c r="BC43">
        <f t="shared" si="13"/>
        <v>0</v>
      </c>
      <c r="BD43">
        <f t="shared" si="13"/>
        <v>0</v>
      </c>
      <c r="BE43">
        <f t="shared" si="13"/>
        <v>0</v>
      </c>
      <c r="BF43">
        <f t="shared" si="13"/>
        <v>0</v>
      </c>
      <c r="BG43">
        <f t="shared" si="13"/>
        <v>0</v>
      </c>
      <c r="BH43">
        <f t="shared" si="13"/>
        <v>0</v>
      </c>
      <c r="BI43">
        <f t="shared" si="13"/>
        <v>0</v>
      </c>
      <c r="BJ43">
        <f t="shared" si="13"/>
        <v>0</v>
      </c>
      <c r="BK43">
        <f t="shared" si="13"/>
        <v>0</v>
      </c>
      <c r="BL43">
        <f t="shared" si="13"/>
        <v>0</v>
      </c>
      <c r="BM43">
        <f t="shared" si="14"/>
        <v>0</v>
      </c>
      <c r="BN43">
        <f t="shared" si="14"/>
        <v>0</v>
      </c>
      <c r="BO43">
        <f t="shared" si="14"/>
        <v>0</v>
      </c>
      <c r="BP43">
        <f t="shared" si="14"/>
        <v>0</v>
      </c>
      <c r="BQ43">
        <f t="shared" si="14"/>
        <v>0</v>
      </c>
      <c r="BR43">
        <f t="shared" si="14"/>
        <v>0</v>
      </c>
      <c r="BS43">
        <f t="shared" si="14"/>
        <v>0</v>
      </c>
      <c r="BT43">
        <f t="shared" si="14"/>
        <v>0</v>
      </c>
      <c r="BU43">
        <f t="shared" si="14"/>
        <v>0</v>
      </c>
      <c r="BV43">
        <f t="shared" si="14"/>
        <v>0</v>
      </c>
      <c r="BW43">
        <f t="shared" si="14"/>
        <v>0</v>
      </c>
      <c r="BX43">
        <f t="shared" si="14"/>
        <v>0</v>
      </c>
    </row>
    <row r="44" spans="1:76" x14ac:dyDescent="0.25">
      <c r="A44">
        <f t="shared" si="16"/>
        <v>0</v>
      </c>
      <c r="B44">
        <f t="shared" si="16"/>
        <v>0</v>
      </c>
      <c r="C44">
        <f t="shared" si="16"/>
        <v>0</v>
      </c>
      <c r="D44">
        <f t="shared" si="16"/>
        <v>0</v>
      </c>
      <c r="E44">
        <f t="shared" si="16"/>
        <v>0</v>
      </c>
      <c r="F44">
        <f t="shared" si="16"/>
        <v>0</v>
      </c>
      <c r="G44">
        <f t="shared" si="16"/>
        <v>0</v>
      </c>
      <c r="H44">
        <f t="shared" si="16"/>
        <v>0</v>
      </c>
      <c r="I44">
        <f t="shared" si="16"/>
        <v>0</v>
      </c>
      <c r="J44">
        <f t="shared" si="16"/>
        <v>0</v>
      </c>
      <c r="K44">
        <f t="shared" si="16"/>
        <v>0</v>
      </c>
      <c r="L44">
        <f t="shared" si="16"/>
        <v>0</v>
      </c>
      <c r="M44">
        <f t="shared" si="16"/>
        <v>0</v>
      </c>
      <c r="N44">
        <f t="shared" si="16"/>
        <v>0</v>
      </c>
      <c r="O44">
        <f t="shared" si="16"/>
        <v>0</v>
      </c>
      <c r="P44">
        <f t="shared" si="15"/>
        <v>0</v>
      </c>
      <c r="Q44">
        <f t="shared" si="11"/>
        <v>0</v>
      </c>
      <c r="R44">
        <f t="shared" si="11"/>
        <v>0</v>
      </c>
      <c r="S44">
        <f t="shared" si="11"/>
        <v>0</v>
      </c>
      <c r="T44">
        <f t="shared" si="11"/>
        <v>0</v>
      </c>
      <c r="U44">
        <f t="shared" si="11"/>
        <v>0</v>
      </c>
      <c r="V44">
        <f t="shared" si="11"/>
        <v>0</v>
      </c>
      <c r="W44">
        <f t="shared" si="11"/>
        <v>0</v>
      </c>
      <c r="X44">
        <f t="shared" si="11"/>
        <v>0</v>
      </c>
      <c r="Y44">
        <f t="shared" si="11"/>
        <v>0</v>
      </c>
      <c r="Z44">
        <f t="shared" si="11"/>
        <v>0</v>
      </c>
      <c r="AA44">
        <f t="shared" si="11"/>
        <v>0</v>
      </c>
      <c r="AB44">
        <f t="shared" si="11"/>
        <v>0</v>
      </c>
      <c r="AC44">
        <f t="shared" si="11"/>
        <v>0</v>
      </c>
      <c r="AD44">
        <f t="shared" si="11"/>
        <v>0</v>
      </c>
      <c r="AE44">
        <f t="shared" si="11"/>
        <v>0</v>
      </c>
      <c r="AF44">
        <f t="shared" si="11"/>
        <v>0</v>
      </c>
      <c r="AG44">
        <f t="shared" si="12"/>
        <v>0</v>
      </c>
      <c r="AH44">
        <f t="shared" si="12"/>
        <v>0</v>
      </c>
      <c r="AI44">
        <f t="shared" si="12"/>
        <v>0</v>
      </c>
      <c r="AJ44">
        <f t="shared" si="12"/>
        <v>0</v>
      </c>
      <c r="AK44">
        <f t="shared" si="12"/>
        <v>0</v>
      </c>
      <c r="AL44">
        <f t="shared" si="12"/>
        <v>0</v>
      </c>
      <c r="AM44">
        <f t="shared" si="12"/>
        <v>0</v>
      </c>
      <c r="AN44">
        <f t="shared" si="12"/>
        <v>0</v>
      </c>
      <c r="AO44">
        <f t="shared" si="12"/>
        <v>0</v>
      </c>
      <c r="AP44">
        <f t="shared" si="12"/>
        <v>0</v>
      </c>
      <c r="AQ44">
        <f t="shared" si="12"/>
        <v>0</v>
      </c>
      <c r="AR44">
        <f t="shared" si="12"/>
        <v>1</v>
      </c>
      <c r="AS44">
        <f t="shared" si="12"/>
        <v>0</v>
      </c>
      <c r="AT44">
        <f t="shared" si="12"/>
        <v>0</v>
      </c>
      <c r="AU44">
        <f t="shared" si="12"/>
        <v>0</v>
      </c>
      <c r="AV44">
        <f t="shared" si="12"/>
        <v>0</v>
      </c>
      <c r="AW44">
        <f t="shared" si="13"/>
        <v>0</v>
      </c>
      <c r="AX44">
        <f t="shared" si="13"/>
        <v>0</v>
      </c>
      <c r="AY44">
        <f t="shared" si="13"/>
        <v>0</v>
      </c>
      <c r="AZ44">
        <f t="shared" si="13"/>
        <v>0</v>
      </c>
      <c r="BA44">
        <f t="shared" si="13"/>
        <v>0</v>
      </c>
      <c r="BB44">
        <f t="shared" si="13"/>
        <v>0</v>
      </c>
      <c r="BC44">
        <f t="shared" si="13"/>
        <v>0</v>
      </c>
      <c r="BD44">
        <f t="shared" si="13"/>
        <v>0</v>
      </c>
      <c r="BE44">
        <f t="shared" si="13"/>
        <v>0</v>
      </c>
      <c r="BF44">
        <f t="shared" si="13"/>
        <v>0</v>
      </c>
      <c r="BG44">
        <f t="shared" si="13"/>
        <v>0</v>
      </c>
      <c r="BH44">
        <f t="shared" si="13"/>
        <v>0</v>
      </c>
      <c r="BI44">
        <f t="shared" si="13"/>
        <v>0</v>
      </c>
      <c r="BJ44">
        <f t="shared" si="13"/>
        <v>0</v>
      </c>
      <c r="BK44">
        <f t="shared" si="13"/>
        <v>0</v>
      </c>
      <c r="BL44">
        <f t="shared" si="13"/>
        <v>0</v>
      </c>
      <c r="BM44">
        <f t="shared" si="14"/>
        <v>0</v>
      </c>
      <c r="BN44">
        <f t="shared" si="14"/>
        <v>0</v>
      </c>
      <c r="BO44">
        <f t="shared" si="14"/>
        <v>0</v>
      </c>
      <c r="BP44">
        <f t="shared" si="14"/>
        <v>0</v>
      </c>
      <c r="BQ44">
        <f t="shared" si="14"/>
        <v>0</v>
      </c>
      <c r="BR44">
        <f t="shared" si="14"/>
        <v>0</v>
      </c>
      <c r="BS44">
        <f t="shared" si="14"/>
        <v>0</v>
      </c>
      <c r="BT44">
        <f t="shared" si="14"/>
        <v>0</v>
      </c>
      <c r="BU44">
        <f t="shared" si="14"/>
        <v>0</v>
      </c>
      <c r="BV44">
        <f t="shared" si="14"/>
        <v>0</v>
      </c>
      <c r="BW44">
        <f t="shared" si="14"/>
        <v>0</v>
      </c>
      <c r="BX44">
        <f t="shared" si="14"/>
        <v>0</v>
      </c>
    </row>
    <row r="45" spans="1:76" x14ac:dyDescent="0.25">
      <c r="A45">
        <f t="shared" si="16"/>
        <v>0</v>
      </c>
      <c r="B45">
        <f t="shared" si="16"/>
        <v>0</v>
      </c>
      <c r="C45">
        <f t="shared" si="16"/>
        <v>0</v>
      </c>
      <c r="D45">
        <f t="shared" si="16"/>
        <v>0</v>
      </c>
      <c r="E45">
        <f t="shared" si="16"/>
        <v>0</v>
      </c>
      <c r="F45">
        <f t="shared" si="16"/>
        <v>0</v>
      </c>
      <c r="G45">
        <f t="shared" si="16"/>
        <v>0</v>
      </c>
      <c r="H45">
        <f t="shared" si="16"/>
        <v>0</v>
      </c>
      <c r="I45">
        <f t="shared" si="16"/>
        <v>0</v>
      </c>
      <c r="J45">
        <f t="shared" si="16"/>
        <v>0</v>
      </c>
      <c r="K45">
        <f t="shared" si="16"/>
        <v>0</v>
      </c>
      <c r="L45">
        <f t="shared" si="16"/>
        <v>0</v>
      </c>
      <c r="M45">
        <f t="shared" si="16"/>
        <v>0</v>
      </c>
      <c r="N45">
        <f t="shared" si="16"/>
        <v>0</v>
      </c>
      <c r="O45">
        <f t="shared" si="16"/>
        <v>0</v>
      </c>
      <c r="P45">
        <f t="shared" si="15"/>
        <v>0</v>
      </c>
      <c r="Q45">
        <f t="shared" si="11"/>
        <v>0</v>
      </c>
      <c r="R45">
        <f t="shared" si="11"/>
        <v>0</v>
      </c>
      <c r="S45">
        <f t="shared" si="11"/>
        <v>0</v>
      </c>
      <c r="T45">
        <f t="shared" si="11"/>
        <v>0</v>
      </c>
      <c r="U45">
        <f t="shared" si="11"/>
        <v>0</v>
      </c>
      <c r="V45">
        <f t="shared" si="11"/>
        <v>0</v>
      </c>
      <c r="W45">
        <f t="shared" si="11"/>
        <v>0</v>
      </c>
      <c r="X45">
        <f t="shared" si="11"/>
        <v>0</v>
      </c>
      <c r="Y45">
        <f t="shared" si="11"/>
        <v>0</v>
      </c>
      <c r="Z45">
        <f t="shared" si="11"/>
        <v>0</v>
      </c>
      <c r="AA45">
        <f t="shared" si="11"/>
        <v>0</v>
      </c>
      <c r="AB45">
        <f t="shared" si="11"/>
        <v>0</v>
      </c>
      <c r="AC45">
        <f t="shared" si="11"/>
        <v>0</v>
      </c>
      <c r="AD45">
        <f t="shared" si="11"/>
        <v>0</v>
      </c>
      <c r="AE45">
        <f t="shared" si="11"/>
        <v>0</v>
      </c>
      <c r="AF45">
        <f t="shared" si="11"/>
        <v>0</v>
      </c>
      <c r="AG45">
        <f t="shared" si="12"/>
        <v>0</v>
      </c>
      <c r="AH45">
        <f t="shared" si="12"/>
        <v>0</v>
      </c>
      <c r="AI45">
        <f t="shared" si="12"/>
        <v>0</v>
      </c>
      <c r="AJ45">
        <f t="shared" si="12"/>
        <v>0</v>
      </c>
      <c r="AK45">
        <f t="shared" si="12"/>
        <v>0</v>
      </c>
      <c r="AL45">
        <f t="shared" si="12"/>
        <v>0</v>
      </c>
      <c r="AM45">
        <f t="shared" si="12"/>
        <v>0</v>
      </c>
      <c r="AN45">
        <f t="shared" si="12"/>
        <v>0</v>
      </c>
      <c r="AO45">
        <f t="shared" si="12"/>
        <v>0</v>
      </c>
      <c r="AP45">
        <f t="shared" si="12"/>
        <v>0</v>
      </c>
      <c r="AQ45">
        <f t="shared" si="12"/>
        <v>0</v>
      </c>
      <c r="AR45">
        <f t="shared" si="12"/>
        <v>0</v>
      </c>
      <c r="AS45">
        <f t="shared" si="12"/>
        <v>1</v>
      </c>
      <c r="AT45">
        <f t="shared" si="12"/>
        <v>0</v>
      </c>
      <c r="AU45">
        <f t="shared" si="12"/>
        <v>0</v>
      </c>
      <c r="AV45">
        <f t="shared" si="12"/>
        <v>0</v>
      </c>
      <c r="AW45">
        <f t="shared" si="13"/>
        <v>0</v>
      </c>
      <c r="AX45">
        <f t="shared" si="13"/>
        <v>0</v>
      </c>
      <c r="AY45">
        <f t="shared" si="13"/>
        <v>0</v>
      </c>
      <c r="AZ45">
        <f t="shared" si="13"/>
        <v>0</v>
      </c>
      <c r="BA45">
        <f t="shared" si="13"/>
        <v>0</v>
      </c>
      <c r="BB45">
        <f t="shared" si="13"/>
        <v>0</v>
      </c>
      <c r="BC45">
        <f t="shared" si="13"/>
        <v>0</v>
      </c>
      <c r="BD45">
        <f t="shared" si="13"/>
        <v>0</v>
      </c>
      <c r="BE45">
        <f t="shared" si="13"/>
        <v>0</v>
      </c>
      <c r="BF45">
        <f t="shared" si="13"/>
        <v>0</v>
      </c>
      <c r="BG45">
        <f t="shared" si="13"/>
        <v>0</v>
      </c>
      <c r="BH45">
        <f t="shared" si="13"/>
        <v>0</v>
      </c>
      <c r="BI45">
        <f t="shared" si="13"/>
        <v>0</v>
      </c>
      <c r="BJ45">
        <f t="shared" si="13"/>
        <v>0</v>
      </c>
      <c r="BK45">
        <f t="shared" si="13"/>
        <v>0</v>
      </c>
      <c r="BL45">
        <f t="shared" si="13"/>
        <v>0</v>
      </c>
      <c r="BM45">
        <f t="shared" si="14"/>
        <v>0</v>
      </c>
      <c r="BN45">
        <f t="shared" si="14"/>
        <v>0</v>
      </c>
      <c r="BO45">
        <f t="shared" si="14"/>
        <v>0</v>
      </c>
      <c r="BP45">
        <f t="shared" si="14"/>
        <v>0</v>
      </c>
      <c r="BQ45">
        <f t="shared" si="14"/>
        <v>0</v>
      </c>
      <c r="BR45">
        <f t="shared" si="14"/>
        <v>0</v>
      </c>
      <c r="BS45">
        <f t="shared" si="14"/>
        <v>0</v>
      </c>
      <c r="BT45">
        <f t="shared" si="14"/>
        <v>0</v>
      </c>
      <c r="BU45">
        <f t="shared" si="14"/>
        <v>0</v>
      </c>
      <c r="BV45">
        <f t="shared" si="14"/>
        <v>0</v>
      </c>
      <c r="BW45">
        <f t="shared" si="14"/>
        <v>0</v>
      </c>
      <c r="BX45">
        <f t="shared" si="14"/>
        <v>0</v>
      </c>
    </row>
    <row r="46" spans="1:76" x14ac:dyDescent="0.25">
      <c r="A46">
        <f t="shared" si="16"/>
        <v>0</v>
      </c>
      <c r="B46">
        <f t="shared" si="16"/>
        <v>0</v>
      </c>
      <c r="C46">
        <f t="shared" si="16"/>
        <v>0</v>
      </c>
      <c r="D46">
        <f t="shared" si="16"/>
        <v>0</v>
      </c>
      <c r="E46">
        <f t="shared" si="16"/>
        <v>0</v>
      </c>
      <c r="F46">
        <f t="shared" si="16"/>
        <v>0</v>
      </c>
      <c r="G46">
        <f t="shared" si="16"/>
        <v>0</v>
      </c>
      <c r="H46">
        <f t="shared" si="16"/>
        <v>0</v>
      </c>
      <c r="I46">
        <f t="shared" si="16"/>
        <v>0</v>
      </c>
      <c r="J46">
        <f t="shared" si="16"/>
        <v>0</v>
      </c>
      <c r="K46">
        <f t="shared" si="16"/>
        <v>0</v>
      </c>
      <c r="L46">
        <f t="shared" si="16"/>
        <v>0</v>
      </c>
      <c r="M46">
        <f t="shared" si="16"/>
        <v>0</v>
      </c>
      <c r="N46">
        <f t="shared" si="16"/>
        <v>0</v>
      </c>
      <c r="O46">
        <f t="shared" si="16"/>
        <v>0</v>
      </c>
      <c r="P46">
        <f t="shared" si="15"/>
        <v>0</v>
      </c>
      <c r="Q46">
        <f t="shared" si="11"/>
        <v>0</v>
      </c>
      <c r="R46">
        <f t="shared" si="11"/>
        <v>0</v>
      </c>
      <c r="S46">
        <f t="shared" si="11"/>
        <v>0</v>
      </c>
      <c r="T46">
        <f t="shared" si="11"/>
        <v>0</v>
      </c>
      <c r="U46">
        <f t="shared" si="11"/>
        <v>0</v>
      </c>
      <c r="V46">
        <f t="shared" si="11"/>
        <v>0</v>
      </c>
      <c r="W46">
        <f t="shared" si="11"/>
        <v>0</v>
      </c>
      <c r="X46">
        <f t="shared" si="11"/>
        <v>0</v>
      </c>
      <c r="Y46">
        <f t="shared" si="11"/>
        <v>0</v>
      </c>
      <c r="Z46">
        <f t="shared" si="11"/>
        <v>0</v>
      </c>
      <c r="AA46">
        <f t="shared" si="11"/>
        <v>0</v>
      </c>
      <c r="AB46">
        <f t="shared" si="11"/>
        <v>0</v>
      </c>
      <c r="AC46">
        <f t="shared" si="11"/>
        <v>0</v>
      </c>
      <c r="AD46">
        <f t="shared" si="11"/>
        <v>0</v>
      </c>
      <c r="AE46">
        <f t="shared" si="11"/>
        <v>0</v>
      </c>
      <c r="AF46">
        <f t="shared" si="11"/>
        <v>0</v>
      </c>
      <c r="AG46">
        <f t="shared" si="12"/>
        <v>0</v>
      </c>
      <c r="AH46">
        <f t="shared" si="12"/>
        <v>0</v>
      </c>
      <c r="AI46">
        <f t="shared" si="12"/>
        <v>0</v>
      </c>
      <c r="AJ46">
        <f t="shared" si="12"/>
        <v>0</v>
      </c>
      <c r="AK46">
        <f t="shared" si="12"/>
        <v>0</v>
      </c>
      <c r="AL46">
        <f t="shared" si="12"/>
        <v>0</v>
      </c>
      <c r="AM46">
        <f t="shared" si="12"/>
        <v>0</v>
      </c>
      <c r="AN46">
        <f t="shared" si="12"/>
        <v>0</v>
      </c>
      <c r="AO46">
        <f t="shared" si="12"/>
        <v>0</v>
      </c>
      <c r="AP46">
        <f t="shared" si="12"/>
        <v>0</v>
      </c>
      <c r="AQ46">
        <f t="shared" si="12"/>
        <v>0</v>
      </c>
      <c r="AR46">
        <f t="shared" si="12"/>
        <v>0</v>
      </c>
      <c r="AS46">
        <f t="shared" si="12"/>
        <v>0</v>
      </c>
      <c r="AT46">
        <f t="shared" si="12"/>
        <v>1</v>
      </c>
      <c r="AU46">
        <f t="shared" si="12"/>
        <v>0</v>
      </c>
      <c r="AV46">
        <f t="shared" si="12"/>
        <v>0</v>
      </c>
      <c r="AW46">
        <f t="shared" si="13"/>
        <v>0</v>
      </c>
      <c r="AX46">
        <f t="shared" si="13"/>
        <v>0</v>
      </c>
      <c r="AY46">
        <f t="shared" si="13"/>
        <v>0</v>
      </c>
      <c r="AZ46">
        <f t="shared" si="13"/>
        <v>0</v>
      </c>
      <c r="BA46">
        <f t="shared" si="13"/>
        <v>0</v>
      </c>
      <c r="BB46">
        <f t="shared" si="13"/>
        <v>0</v>
      </c>
      <c r="BC46">
        <f t="shared" si="13"/>
        <v>0</v>
      </c>
      <c r="BD46">
        <f t="shared" si="13"/>
        <v>0</v>
      </c>
      <c r="BE46">
        <f t="shared" si="13"/>
        <v>0</v>
      </c>
      <c r="BF46">
        <f t="shared" si="13"/>
        <v>0</v>
      </c>
      <c r="BG46">
        <f t="shared" si="13"/>
        <v>0</v>
      </c>
      <c r="BH46">
        <f t="shared" si="13"/>
        <v>0</v>
      </c>
      <c r="BI46">
        <f t="shared" si="13"/>
        <v>0</v>
      </c>
      <c r="BJ46">
        <f t="shared" si="13"/>
        <v>0</v>
      </c>
      <c r="BK46">
        <f t="shared" si="13"/>
        <v>0</v>
      </c>
      <c r="BL46">
        <f t="shared" si="13"/>
        <v>0</v>
      </c>
      <c r="BM46">
        <f t="shared" si="14"/>
        <v>0</v>
      </c>
      <c r="BN46">
        <f t="shared" si="14"/>
        <v>0</v>
      </c>
      <c r="BO46">
        <f t="shared" si="14"/>
        <v>0</v>
      </c>
      <c r="BP46">
        <f t="shared" si="14"/>
        <v>0</v>
      </c>
      <c r="BQ46">
        <f t="shared" si="14"/>
        <v>0</v>
      </c>
      <c r="BR46">
        <f t="shared" si="14"/>
        <v>0</v>
      </c>
      <c r="BS46">
        <f t="shared" si="14"/>
        <v>0</v>
      </c>
      <c r="BT46">
        <f t="shared" si="14"/>
        <v>0</v>
      </c>
      <c r="BU46">
        <f t="shared" si="14"/>
        <v>0</v>
      </c>
      <c r="BV46">
        <f t="shared" si="14"/>
        <v>0</v>
      </c>
      <c r="BW46">
        <f t="shared" si="14"/>
        <v>0</v>
      </c>
      <c r="BX46">
        <f t="shared" si="14"/>
        <v>0</v>
      </c>
    </row>
    <row r="47" spans="1:76" x14ac:dyDescent="0.25">
      <c r="A47">
        <f t="shared" si="16"/>
        <v>0</v>
      </c>
      <c r="B47">
        <f t="shared" si="16"/>
        <v>0</v>
      </c>
      <c r="C47">
        <f t="shared" si="16"/>
        <v>0</v>
      </c>
      <c r="D47">
        <f t="shared" si="16"/>
        <v>0</v>
      </c>
      <c r="E47">
        <f t="shared" si="16"/>
        <v>0</v>
      </c>
      <c r="F47">
        <f t="shared" si="16"/>
        <v>0</v>
      </c>
      <c r="G47">
        <f t="shared" si="16"/>
        <v>0</v>
      </c>
      <c r="H47">
        <f t="shared" si="16"/>
        <v>0</v>
      </c>
      <c r="I47">
        <f t="shared" si="16"/>
        <v>0</v>
      </c>
      <c r="J47">
        <f t="shared" si="16"/>
        <v>0</v>
      </c>
      <c r="K47">
        <f t="shared" si="16"/>
        <v>0</v>
      </c>
      <c r="L47">
        <f t="shared" si="16"/>
        <v>0</v>
      </c>
      <c r="M47">
        <f t="shared" si="16"/>
        <v>0</v>
      </c>
      <c r="N47">
        <f t="shared" si="16"/>
        <v>0</v>
      </c>
      <c r="O47">
        <f t="shared" si="16"/>
        <v>0</v>
      </c>
      <c r="P47">
        <f t="shared" si="15"/>
        <v>0</v>
      </c>
      <c r="Q47">
        <f t="shared" si="11"/>
        <v>0</v>
      </c>
      <c r="R47">
        <f t="shared" si="11"/>
        <v>0</v>
      </c>
      <c r="S47">
        <f t="shared" si="11"/>
        <v>0</v>
      </c>
      <c r="T47">
        <f t="shared" si="11"/>
        <v>0</v>
      </c>
      <c r="U47">
        <f t="shared" si="11"/>
        <v>0</v>
      </c>
      <c r="V47">
        <f t="shared" si="11"/>
        <v>0</v>
      </c>
      <c r="W47">
        <f t="shared" si="11"/>
        <v>0</v>
      </c>
      <c r="X47">
        <f t="shared" si="11"/>
        <v>0</v>
      </c>
      <c r="Y47">
        <f t="shared" si="11"/>
        <v>0</v>
      </c>
      <c r="Z47">
        <f t="shared" si="11"/>
        <v>0</v>
      </c>
      <c r="AA47">
        <f t="shared" si="11"/>
        <v>0</v>
      </c>
      <c r="AB47">
        <f t="shared" si="11"/>
        <v>0</v>
      </c>
      <c r="AC47">
        <f t="shared" si="11"/>
        <v>0</v>
      </c>
      <c r="AD47">
        <f t="shared" si="11"/>
        <v>0</v>
      </c>
      <c r="AE47">
        <f t="shared" si="11"/>
        <v>0</v>
      </c>
      <c r="AF47">
        <f t="shared" ref="AF47:AU62" si="17">IF(ROW()=COLUMN(),1,0)</f>
        <v>0</v>
      </c>
      <c r="AG47">
        <f t="shared" si="12"/>
        <v>0</v>
      </c>
      <c r="AH47">
        <f t="shared" si="12"/>
        <v>0</v>
      </c>
      <c r="AI47">
        <f t="shared" si="12"/>
        <v>0</v>
      </c>
      <c r="AJ47">
        <f t="shared" si="12"/>
        <v>0</v>
      </c>
      <c r="AK47">
        <f t="shared" si="12"/>
        <v>0</v>
      </c>
      <c r="AL47">
        <f t="shared" si="12"/>
        <v>0</v>
      </c>
      <c r="AM47">
        <f t="shared" si="12"/>
        <v>0</v>
      </c>
      <c r="AN47">
        <f t="shared" si="12"/>
        <v>0</v>
      </c>
      <c r="AO47">
        <f t="shared" si="12"/>
        <v>0</v>
      </c>
      <c r="AP47">
        <f t="shared" si="12"/>
        <v>0</v>
      </c>
      <c r="AQ47">
        <f t="shared" si="12"/>
        <v>0</v>
      </c>
      <c r="AR47">
        <f t="shared" si="12"/>
        <v>0</v>
      </c>
      <c r="AS47">
        <f t="shared" si="12"/>
        <v>0</v>
      </c>
      <c r="AT47">
        <f t="shared" si="12"/>
        <v>0</v>
      </c>
      <c r="AU47">
        <f t="shared" si="12"/>
        <v>1</v>
      </c>
      <c r="AV47">
        <f t="shared" ref="AV47:BK62" si="18">IF(ROW()=COLUMN(),1,0)</f>
        <v>0</v>
      </c>
      <c r="AW47">
        <f t="shared" si="13"/>
        <v>0</v>
      </c>
      <c r="AX47">
        <f t="shared" si="13"/>
        <v>0</v>
      </c>
      <c r="AY47">
        <f t="shared" si="13"/>
        <v>0</v>
      </c>
      <c r="AZ47">
        <f t="shared" si="13"/>
        <v>0</v>
      </c>
      <c r="BA47">
        <f t="shared" si="13"/>
        <v>0</v>
      </c>
      <c r="BB47">
        <f t="shared" si="13"/>
        <v>0</v>
      </c>
      <c r="BC47">
        <f t="shared" si="13"/>
        <v>0</v>
      </c>
      <c r="BD47">
        <f t="shared" si="13"/>
        <v>0</v>
      </c>
      <c r="BE47">
        <f t="shared" si="13"/>
        <v>0</v>
      </c>
      <c r="BF47">
        <f t="shared" si="13"/>
        <v>0</v>
      </c>
      <c r="BG47">
        <f t="shared" si="13"/>
        <v>0</v>
      </c>
      <c r="BH47">
        <f t="shared" si="13"/>
        <v>0</v>
      </c>
      <c r="BI47">
        <f t="shared" si="13"/>
        <v>0</v>
      </c>
      <c r="BJ47">
        <f t="shared" si="13"/>
        <v>0</v>
      </c>
      <c r="BK47">
        <f t="shared" si="13"/>
        <v>0</v>
      </c>
      <c r="BL47">
        <f t="shared" ref="BL47:BX62" si="19">IF(ROW()=COLUMN(),1,0)</f>
        <v>0</v>
      </c>
      <c r="BM47">
        <f t="shared" si="14"/>
        <v>0</v>
      </c>
      <c r="BN47">
        <f t="shared" si="14"/>
        <v>0</v>
      </c>
      <c r="BO47">
        <f t="shared" si="14"/>
        <v>0</v>
      </c>
      <c r="BP47">
        <f t="shared" si="14"/>
        <v>0</v>
      </c>
      <c r="BQ47">
        <f t="shared" si="14"/>
        <v>0</v>
      </c>
      <c r="BR47">
        <f t="shared" si="14"/>
        <v>0</v>
      </c>
      <c r="BS47">
        <f t="shared" si="14"/>
        <v>0</v>
      </c>
      <c r="BT47">
        <f t="shared" si="14"/>
        <v>0</v>
      </c>
      <c r="BU47">
        <f t="shared" si="14"/>
        <v>0</v>
      </c>
      <c r="BV47">
        <f t="shared" si="14"/>
        <v>0</v>
      </c>
      <c r="BW47">
        <f t="shared" si="14"/>
        <v>0</v>
      </c>
      <c r="BX47">
        <f t="shared" si="14"/>
        <v>0</v>
      </c>
    </row>
    <row r="48" spans="1:76" x14ac:dyDescent="0.25">
      <c r="A48">
        <f t="shared" si="16"/>
        <v>0</v>
      </c>
      <c r="B48">
        <f t="shared" si="16"/>
        <v>0</v>
      </c>
      <c r="C48">
        <f t="shared" si="16"/>
        <v>0</v>
      </c>
      <c r="D48">
        <f t="shared" si="16"/>
        <v>0</v>
      </c>
      <c r="E48">
        <f t="shared" si="16"/>
        <v>0</v>
      </c>
      <c r="F48">
        <f t="shared" si="16"/>
        <v>0</v>
      </c>
      <c r="G48">
        <f t="shared" si="16"/>
        <v>0</v>
      </c>
      <c r="H48">
        <f t="shared" si="16"/>
        <v>0</v>
      </c>
      <c r="I48">
        <f t="shared" si="16"/>
        <v>0</v>
      </c>
      <c r="J48">
        <f t="shared" si="16"/>
        <v>0</v>
      </c>
      <c r="K48">
        <f t="shared" si="16"/>
        <v>0</v>
      </c>
      <c r="L48">
        <f t="shared" si="16"/>
        <v>0</v>
      </c>
      <c r="M48">
        <f t="shared" si="16"/>
        <v>0</v>
      </c>
      <c r="N48">
        <f t="shared" si="16"/>
        <v>0</v>
      </c>
      <c r="O48">
        <f t="shared" si="16"/>
        <v>0</v>
      </c>
      <c r="P48">
        <f t="shared" si="15"/>
        <v>0</v>
      </c>
      <c r="Q48">
        <f t="shared" si="15"/>
        <v>0</v>
      </c>
      <c r="R48">
        <f t="shared" si="15"/>
        <v>0</v>
      </c>
      <c r="S48">
        <f t="shared" si="15"/>
        <v>0</v>
      </c>
      <c r="T48">
        <f t="shared" si="15"/>
        <v>0</v>
      </c>
      <c r="U48">
        <f t="shared" si="15"/>
        <v>0</v>
      </c>
      <c r="V48">
        <f t="shared" si="15"/>
        <v>0</v>
      </c>
      <c r="W48">
        <f t="shared" si="15"/>
        <v>0</v>
      </c>
      <c r="X48">
        <f t="shared" si="15"/>
        <v>0</v>
      </c>
      <c r="Y48">
        <f t="shared" si="15"/>
        <v>0</v>
      </c>
      <c r="Z48">
        <f t="shared" si="15"/>
        <v>0</v>
      </c>
      <c r="AA48">
        <f t="shared" si="15"/>
        <v>0</v>
      </c>
      <c r="AB48">
        <f t="shared" si="15"/>
        <v>0</v>
      </c>
      <c r="AC48">
        <f t="shared" si="15"/>
        <v>0</v>
      </c>
      <c r="AD48">
        <f t="shared" si="15"/>
        <v>0</v>
      </c>
      <c r="AE48">
        <f t="shared" si="15"/>
        <v>0</v>
      </c>
      <c r="AF48">
        <f t="shared" si="17"/>
        <v>0</v>
      </c>
      <c r="AG48">
        <f t="shared" si="17"/>
        <v>0</v>
      </c>
      <c r="AH48">
        <f t="shared" si="17"/>
        <v>0</v>
      </c>
      <c r="AI48">
        <f t="shared" si="17"/>
        <v>0</v>
      </c>
      <c r="AJ48">
        <f t="shared" si="17"/>
        <v>0</v>
      </c>
      <c r="AK48">
        <f t="shared" si="17"/>
        <v>0</v>
      </c>
      <c r="AL48">
        <f t="shared" si="17"/>
        <v>0</v>
      </c>
      <c r="AM48">
        <f t="shared" si="17"/>
        <v>0</v>
      </c>
      <c r="AN48">
        <f t="shared" si="17"/>
        <v>0</v>
      </c>
      <c r="AO48">
        <f t="shared" si="17"/>
        <v>0</v>
      </c>
      <c r="AP48">
        <f t="shared" si="17"/>
        <v>0</v>
      </c>
      <c r="AQ48">
        <f t="shared" si="17"/>
        <v>0</v>
      </c>
      <c r="AR48">
        <f t="shared" si="17"/>
        <v>0</v>
      </c>
      <c r="AS48">
        <f t="shared" si="17"/>
        <v>0</v>
      </c>
      <c r="AT48">
        <f t="shared" si="17"/>
        <v>0</v>
      </c>
      <c r="AU48">
        <f t="shared" si="17"/>
        <v>0</v>
      </c>
      <c r="AV48">
        <f t="shared" si="18"/>
        <v>1</v>
      </c>
      <c r="AW48">
        <f t="shared" si="18"/>
        <v>0</v>
      </c>
      <c r="AX48">
        <f t="shared" si="18"/>
        <v>0</v>
      </c>
      <c r="AY48">
        <f t="shared" si="18"/>
        <v>0</v>
      </c>
      <c r="AZ48">
        <f t="shared" si="18"/>
        <v>0</v>
      </c>
      <c r="BA48">
        <f t="shared" si="18"/>
        <v>0</v>
      </c>
      <c r="BB48">
        <f t="shared" si="18"/>
        <v>0</v>
      </c>
      <c r="BC48">
        <f t="shared" si="18"/>
        <v>0</v>
      </c>
      <c r="BD48">
        <f t="shared" si="18"/>
        <v>0</v>
      </c>
      <c r="BE48">
        <f t="shared" si="18"/>
        <v>0</v>
      </c>
      <c r="BF48">
        <f t="shared" si="18"/>
        <v>0</v>
      </c>
      <c r="BG48">
        <f t="shared" si="18"/>
        <v>0</v>
      </c>
      <c r="BH48">
        <f t="shared" si="18"/>
        <v>0</v>
      </c>
      <c r="BI48">
        <f t="shared" si="18"/>
        <v>0</v>
      </c>
      <c r="BJ48">
        <f t="shared" si="18"/>
        <v>0</v>
      </c>
      <c r="BK48">
        <f t="shared" si="18"/>
        <v>0</v>
      </c>
      <c r="BL48">
        <f t="shared" si="19"/>
        <v>0</v>
      </c>
      <c r="BM48">
        <f t="shared" si="19"/>
        <v>0</v>
      </c>
      <c r="BN48">
        <f t="shared" si="19"/>
        <v>0</v>
      </c>
      <c r="BO48">
        <f t="shared" si="19"/>
        <v>0</v>
      </c>
      <c r="BP48">
        <f t="shared" si="19"/>
        <v>0</v>
      </c>
      <c r="BQ48">
        <f t="shared" si="19"/>
        <v>0</v>
      </c>
      <c r="BR48">
        <f t="shared" si="19"/>
        <v>0</v>
      </c>
      <c r="BS48">
        <f t="shared" si="19"/>
        <v>0</v>
      </c>
      <c r="BT48">
        <f t="shared" si="19"/>
        <v>0</v>
      </c>
      <c r="BU48">
        <f t="shared" si="19"/>
        <v>0</v>
      </c>
      <c r="BV48">
        <f t="shared" si="19"/>
        <v>0</v>
      </c>
      <c r="BW48">
        <f t="shared" si="19"/>
        <v>0</v>
      </c>
      <c r="BX48">
        <f t="shared" si="19"/>
        <v>0</v>
      </c>
    </row>
    <row r="49" spans="1:76" x14ac:dyDescent="0.25">
      <c r="A49">
        <f t="shared" si="16"/>
        <v>0</v>
      </c>
      <c r="B49">
        <f t="shared" si="16"/>
        <v>0</v>
      </c>
      <c r="C49">
        <f t="shared" si="16"/>
        <v>0</v>
      </c>
      <c r="D49">
        <f t="shared" si="16"/>
        <v>0</v>
      </c>
      <c r="E49">
        <f t="shared" si="16"/>
        <v>0</v>
      </c>
      <c r="F49">
        <f t="shared" si="16"/>
        <v>0</v>
      </c>
      <c r="G49">
        <f t="shared" si="16"/>
        <v>0</v>
      </c>
      <c r="H49">
        <f t="shared" si="16"/>
        <v>0</v>
      </c>
      <c r="I49">
        <f t="shared" si="16"/>
        <v>0</v>
      </c>
      <c r="J49">
        <f t="shared" si="16"/>
        <v>0</v>
      </c>
      <c r="K49">
        <f t="shared" si="16"/>
        <v>0</v>
      </c>
      <c r="L49">
        <f t="shared" si="16"/>
        <v>0</v>
      </c>
      <c r="M49">
        <f t="shared" si="16"/>
        <v>0</v>
      </c>
      <c r="N49">
        <f t="shared" si="16"/>
        <v>0</v>
      </c>
      <c r="O49">
        <f t="shared" si="16"/>
        <v>0</v>
      </c>
      <c r="P49">
        <f t="shared" si="16"/>
        <v>0</v>
      </c>
      <c r="Q49">
        <f t="shared" ref="Q49:AF64" si="20">IF(ROW()=COLUMN(),1,0)</f>
        <v>0</v>
      </c>
      <c r="R49">
        <f t="shared" si="20"/>
        <v>0</v>
      </c>
      <c r="S49">
        <f t="shared" si="20"/>
        <v>0</v>
      </c>
      <c r="T49">
        <f t="shared" si="20"/>
        <v>0</v>
      </c>
      <c r="U49">
        <f t="shared" si="20"/>
        <v>0</v>
      </c>
      <c r="V49">
        <f t="shared" si="20"/>
        <v>0</v>
      </c>
      <c r="W49">
        <f t="shared" si="20"/>
        <v>0</v>
      </c>
      <c r="X49">
        <f t="shared" si="20"/>
        <v>0</v>
      </c>
      <c r="Y49">
        <f t="shared" si="20"/>
        <v>0</v>
      </c>
      <c r="Z49">
        <f t="shared" si="20"/>
        <v>0</v>
      </c>
      <c r="AA49">
        <f t="shared" si="20"/>
        <v>0</v>
      </c>
      <c r="AB49">
        <f t="shared" si="20"/>
        <v>0</v>
      </c>
      <c r="AC49">
        <f t="shared" si="20"/>
        <v>0</v>
      </c>
      <c r="AD49">
        <f t="shared" si="20"/>
        <v>0</v>
      </c>
      <c r="AE49">
        <f t="shared" si="20"/>
        <v>0</v>
      </c>
      <c r="AF49">
        <f t="shared" si="17"/>
        <v>0</v>
      </c>
      <c r="AG49">
        <f t="shared" si="17"/>
        <v>0</v>
      </c>
      <c r="AH49">
        <f t="shared" si="17"/>
        <v>0</v>
      </c>
      <c r="AI49">
        <f t="shared" si="17"/>
        <v>0</v>
      </c>
      <c r="AJ49">
        <f t="shared" si="17"/>
        <v>0</v>
      </c>
      <c r="AK49">
        <f t="shared" si="17"/>
        <v>0</v>
      </c>
      <c r="AL49">
        <f t="shared" si="17"/>
        <v>0</v>
      </c>
      <c r="AM49">
        <f t="shared" si="17"/>
        <v>0</v>
      </c>
      <c r="AN49">
        <f t="shared" si="17"/>
        <v>0</v>
      </c>
      <c r="AO49">
        <f t="shared" si="17"/>
        <v>0</v>
      </c>
      <c r="AP49">
        <f t="shared" si="17"/>
        <v>0</v>
      </c>
      <c r="AQ49">
        <f t="shared" si="17"/>
        <v>0</v>
      </c>
      <c r="AR49">
        <f t="shared" si="17"/>
        <v>0</v>
      </c>
      <c r="AS49">
        <f t="shared" si="17"/>
        <v>0</v>
      </c>
      <c r="AT49">
        <f t="shared" si="17"/>
        <v>0</v>
      </c>
      <c r="AU49">
        <f t="shared" si="17"/>
        <v>0</v>
      </c>
      <c r="AV49">
        <f t="shared" si="18"/>
        <v>0</v>
      </c>
      <c r="AW49">
        <f t="shared" si="18"/>
        <v>1</v>
      </c>
      <c r="AX49">
        <f t="shared" si="18"/>
        <v>0</v>
      </c>
      <c r="AY49">
        <f t="shared" si="18"/>
        <v>0</v>
      </c>
      <c r="AZ49">
        <f t="shared" si="18"/>
        <v>0</v>
      </c>
      <c r="BA49">
        <f t="shared" si="18"/>
        <v>0</v>
      </c>
      <c r="BB49">
        <f t="shared" si="18"/>
        <v>0</v>
      </c>
      <c r="BC49">
        <f t="shared" si="18"/>
        <v>0</v>
      </c>
      <c r="BD49">
        <f t="shared" si="18"/>
        <v>0</v>
      </c>
      <c r="BE49">
        <f t="shared" si="18"/>
        <v>0</v>
      </c>
      <c r="BF49">
        <f t="shared" si="18"/>
        <v>0</v>
      </c>
      <c r="BG49">
        <f t="shared" si="18"/>
        <v>0</v>
      </c>
      <c r="BH49">
        <f t="shared" si="18"/>
        <v>0</v>
      </c>
      <c r="BI49">
        <f t="shared" si="18"/>
        <v>0</v>
      </c>
      <c r="BJ49">
        <f t="shared" si="18"/>
        <v>0</v>
      </c>
      <c r="BK49">
        <f t="shared" si="18"/>
        <v>0</v>
      </c>
      <c r="BL49">
        <f t="shared" si="19"/>
        <v>0</v>
      </c>
      <c r="BM49">
        <f t="shared" si="19"/>
        <v>0</v>
      </c>
      <c r="BN49">
        <f t="shared" si="19"/>
        <v>0</v>
      </c>
      <c r="BO49">
        <f t="shared" si="19"/>
        <v>0</v>
      </c>
      <c r="BP49">
        <f t="shared" si="19"/>
        <v>0</v>
      </c>
      <c r="BQ49">
        <f t="shared" si="19"/>
        <v>0</v>
      </c>
      <c r="BR49">
        <f t="shared" si="19"/>
        <v>0</v>
      </c>
      <c r="BS49">
        <f t="shared" si="19"/>
        <v>0</v>
      </c>
      <c r="BT49">
        <f t="shared" si="19"/>
        <v>0</v>
      </c>
      <c r="BU49">
        <f t="shared" si="19"/>
        <v>0</v>
      </c>
      <c r="BV49">
        <f t="shared" si="19"/>
        <v>0</v>
      </c>
      <c r="BW49">
        <f t="shared" si="19"/>
        <v>0</v>
      </c>
      <c r="BX49">
        <f t="shared" si="19"/>
        <v>0</v>
      </c>
    </row>
    <row r="50" spans="1:76" x14ac:dyDescent="0.25">
      <c r="A50">
        <f t="shared" ref="A50:P65" si="21">IF(ROW()=COLUMN(),1,0)</f>
        <v>0</v>
      </c>
      <c r="B50">
        <f t="shared" si="21"/>
        <v>0</v>
      </c>
      <c r="C50">
        <f t="shared" si="21"/>
        <v>0</v>
      </c>
      <c r="D50">
        <f t="shared" si="21"/>
        <v>0</v>
      </c>
      <c r="E50">
        <f t="shared" si="21"/>
        <v>0</v>
      </c>
      <c r="F50">
        <f t="shared" si="21"/>
        <v>0</v>
      </c>
      <c r="G50">
        <f t="shared" si="21"/>
        <v>0</v>
      </c>
      <c r="H50">
        <f t="shared" si="21"/>
        <v>0</v>
      </c>
      <c r="I50">
        <f t="shared" si="21"/>
        <v>0</v>
      </c>
      <c r="J50">
        <f t="shared" si="21"/>
        <v>0</v>
      </c>
      <c r="K50">
        <f t="shared" si="21"/>
        <v>0</v>
      </c>
      <c r="L50">
        <f t="shared" si="21"/>
        <v>0</v>
      </c>
      <c r="M50">
        <f t="shared" si="21"/>
        <v>0</v>
      </c>
      <c r="N50">
        <f t="shared" si="21"/>
        <v>0</v>
      </c>
      <c r="O50">
        <f t="shared" si="21"/>
        <v>0</v>
      </c>
      <c r="P50">
        <f t="shared" si="21"/>
        <v>0</v>
      </c>
      <c r="Q50">
        <f t="shared" si="20"/>
        <v>0</v>
      </c>
      <c r="R50">
        <f t="shared" si="20"/>
        <v>0</v>
      </c>
      <c r="S50">
        <f t="shared" si="20"/>
        <v>0</v>
      </c>
      <c r="T50">
        <f t="shared" si="20"/>
        <v>0</v>
      </c>
      <c r="U50">
        <f t="shared" si="20"/>
        <v>0</v>
      </c>
      <c r="V50">
        <f t="shared" si="20"/>
        <v>0</v>
      </c>
      <c r="W50">
        <f t="shared" si="20"/>
        <v>0</v>
      </c>
      <c r="X50">
        <f t="shared" si="20"/>
        <v>0</v>
      </c>
      <c r="Y50">
        <f t="shared" si="20"/>
        <v>0</v>
      </c>
      <c r="Z50">
        <f t="shared" si="20"/>
        <v>0</v>
      </c>
      <c r="AA50">
        <f t="shared" si="20"/>
        <v>0</v>
      </c>
      <c r="AB50">
        <f t="shared" si="20"/>
        <v>0</v>
      </c>
      <c r="AC50">
        <f t="shared" si="20"/>
        <v>0</v>
      </c>
      <c r="AD50">
        <f t="shared" si="20"/>
        <v>0</v>
      </c>
      <c r="AE50">
        <f t="shared" si="20"/>
        <v>0</v>
      </c>
      <c r="AF50">
        <f t="shared" si="17"/>
        <v>0</v>
      </c>
      <c r="AG50">
        <f t="shared" si="17"/>
        <v>0</v>
      </c>
      <c r="AH50">
        <f t="shared" si="17"/>
        <v>0</v>
      </c>
      <c r="AI50">
        <f t="shared" si="17"/>
        <v>0</v>
      </c>
      <c r="AJ50">
        <f t="shared" si="17"/>
        <v>0</v>
      </c>
      <c r="AK50">
        <f t="shared" si="17"/>
        <v>0</v>
      </c>
      <c r="AL50">
        <f t="shared" si="17"/>
        <v>0</v>
      </c>
      <c r="AM50">
        <f t="shared" si="17"/>
        <v>0</v>
      </c>
      <c r="AN50">
        <f t="shared" si="17"/>
        <v>0</v>
      </c>
      <c r="AO50">
        <f t="shared" si="17"/>
        <v>0</v>
      </c>
      <c r="AP50">
        <f t="shared" si="17"/>
        <v>0</v>
      </c>
      <c r="AQ50">
        <f t="shared" si="17"/>
        <v>0</v>
      </c>
      <c r="AR50">
        <f t="shared" si="17"/>
        <v>0</v>
      </c>
      <c r="AS50">
        <f t="shared" si="17"/>
        <v>0</v>
      </c>
      <c r="AT50">
        <f t="shared" si="17"/>
        <v>0</v>
      </c>
      <c r="AU50">
        <f t="shared" si="17"/>
        <v>0</v>
      </c>
      <c r="AV50">
        <f t="shared" si="18"/>
        <v>0</v>
      </c>
      <c r="AW50">
        <f t="shared" si="18"/>
        <v>0</v>
      </c>
      <c r="AX50">
        <f t="shared" si="18"/>
        <v>1</v>
      </c>
      <c r="AY50">
        <f t="shared" si="18"/>
        <v>0</v>
      </c>
      <c r="AZ50">
        <f t="shared" si="18"/>
        <v>0</v>
      </c>
      <c r="BA50">
        <f t="shared" si="18"/>
        <v>0</v>
      </c>
      <c r="BB50">
        <f t="shared" si="18"/>
        <v>0</v>
      </c>
      <c r="BC50">
        <f t="shared" si="18"/>
        <v>0</v>
      </c>
      <c r="BD50">
        <f t="shared" si="18"/>
        <v>0</v>
      </c>
      <c r="BE50">
        <f t="shared" si="18"/>
        <v>0</v>
      </c>
      <c r="BF50">
        <f t="shared" si="18"/>
        <v>0</v>
      </c>
      <c r="BG50">
        <f t="shared" si="18"/>
        <v>0</v>
      </c>
      <c r="BH50">
        <f t="shared" si="18"/>
        <v>0</v>
      </c>
      <c r="BI50">
        <f t="shared" si="18"/>
        <v>0</v>
      </c>
      <c r="BJ50">
        <f t="shared" si="18"/>
        <v>0</v>
      </c>
      <c r="BK50">
        <f t="shared" si="18"/>
        <v>0</v>
      </c>
      <c r="BL50">
        <f t="shared" si="19"/>
        <v>0</v>
      </c>
      <c r="BM50">
        <f t="shared" si="19"/>
        <v>0</v>
      </c>
      <c r="BN50">
        <f t="shared" si="19"/>
        <v>0</v>
      </c>
      <c r="BO50">
        <f t="shared" si="19"/>
        <v>0</v>
      </c>
      <c r="BP50">
        <f t="shared" si="19"/>
        <v>0</v>
      </c>
      <c r="BQ50">
        <f t="shared" si="19"/>
        <v>0</v>
      </c>
      <c r="BR50">
        <f t="shared" si="19"/>
        <v>0</v>
      </c>
      <c r="BS50">
        <f t="shared" si="19"/>
        <v>0</v>
      </c>
      <c r="BT50">
        <f t="shared" si="19"/>
        <v>0</v>
      </c>
      <c r="BU50">
        <f t="shared" si="19"/>
        <v>0</v>
      </c>
      <c r="BV50">
        <f t="shared" si="19"/>
        <v>0</v>
      </c>
      <c r="BW50">
        <f t="shared" si="19"/>
        <v>0</v>
      </c>
      <c r="BX50">
        <f t="shared" si="19"/>
        <v>0</v>
      </c>
    </row>
    <row r="51" spans="1:76" x14ac:dyDescent="0.25">
      <c r="A51">
        <f t="shared" si="21"/>
        <v>0</v>
      </c>
      <c r="B51">
        <f t="shared" si="21"/>
        <v>0</v>
      </c>
      <c r="C51">
        <f t="shared" si="21"/>
        <v>0</v>
      </c>
      <c r="D51">
        <f t="shared" si="21"/>
        <v>0</v>
      </c>
      <c r="E51">
        <f t="shared" si="21"/>
        <v>0</v>
      </c>
      <c r="F51">
        <f t="shared" si="21"/>
        <v>0</v>
      </c>
      <c r="G51">
        <f t="shared" si="21"/>
        <v>0</v>
      </c>
      <c r="H51">
        <f t="shared" si="21"/>
        <v>0</v>
      </c>
      <c r="I51">
        <f t="shared" si="21"/>
        <v>0</v>
      </c>
      <c r="J51">
        <f t="shared" si="21"/>
        <v>0</v>
      </c>
      <c r="K51">
        <f t="shared" si="21"/>
        <v>0</v>
      </c>
      <c r="L51">
        <f t="shared" si="21"/>
        <v>0</v>
      </c>
      <c r="M51">
        <f t="shared" si="21"/>
        <v>0</v>
      </c>
      <c r="N51">
        <f t="shared" si="21"/>
        <v>0</v>
      </c>
      <c r="O51">
        <f t="shared" si="21"/>
        <v>0</v>
      </c>
      <c r="P51">
        <f t="shared" si="21"/>
        <v>0</v>
      </c>
      <c r="Q51">
        <f t="shared" si="20"/>
        <v>0</v>
      </c>
      <c r="R51">
        <f t="shared" si="20"/>
        <v>0</v>
      </c>
      <c r="S51">
        <f t="shared" si="20"/>
        <v>0</v>
      </c>
      <c r="T51">
        <f t="shared" si="20"/>
        <v>0</v>
      </c>
      <c r="U51">
        <f t="shared" si="20"/>
        <v>0</v>
      </c>
      <c r="V51">
        <f t="shared" si="20"/>
        <v>0</v>
      </c>
      <c r="W51">
        <f t="shared" si="20"/>
        <v>0</v>
      </c>
      <c r="X51">
        <f t="shared" si="20"/>
        <v>0</v>
      </c>
      <c r="Y51">
        <f t="shared" si="20"/>
        <v>0</v>
      </c>
      <c r="Z51">
        <f t="shared" si="20"/>
        <v>0</v>
      </c>
      <c r="AA51">
        <f t="shared" si="20"/>
        <v>0</v>
      </c>
      <c r="AB51">
        <f t="shared" si="20"/>
        <v>0</v>
      </c>
      <c r="AC51">
        <f t="shared" si="20"/>
        <v>0</v>
      </c>
      <c r="AD51">
        <f t="shared" si="20"/>
        <v>0</v>
      </c>
      <c r="AE51">
        <f t="shared" si="20"/>
        <v>0</v>
      </c>
      <c r="AF51">
        <f t="shared" si="17"/>
        <v>0</v>
      </c>
      <c r="AG51">
        <f t="shared" si="17"/>
        <v>0</v>
      </c>
      <c r="AH51">
        <f t="shared" si="17"/>
        <v>0</v>
      </c>
      <c r="AI51">
        <f t="shared" si="17"/>
        <v>0</v>
      </c>
      <c r="AJ51">
        <f t="shared" si="17"/>
        <v>0</v>
      </c>
      <c r="AK51">
        <f t="shared" si="17"/>
        <v>0</v>
      </c>
      <c r="AL51">
        <f t="shared" si="17"/>
        <v>0</v>
      </c>
      <c r="AM51">
        <f t="shared" si="17"/>
        <v>0</v>
      </c>
      <c r="AN51">
        <f t="shared" si="17"/>
        <v>0</v>
      </c>
      <c r="AO51">
        <f t="shared" si="17"/>
        <v>0</v>
      </c>
      <c r="AP51">
        <f t="shared" si="17"/>
        <v>0</v>
      </c>
      <c r="AQ51">
        <f t="shared" si="17"/>
        <v>0</v>
      </c>
      <c r="AR51">
        <f t="shared" si="17"/>
        <v>0</v>
      </c>
      <c r="AS51">
        <f t="shared" si="17"/>
        <v>0</v>
      </c>
      <c r="AT51">
        <f t="shared" si="17"/>
        <v>0</v>
      </c>
      <c r="AU51">
        <f t="shared" si="17"/>
        <v>0</v>
      </c>
      <c r="AV51">
        <f t="shared" si="18"/>
        <v>0</v>
      </c>
      <c r="AW51">
        <f t="shared" si="18"/>
        <v>0</v>
      </c>
      <c r="AX51">
        <f t="shared" si="18"/>
        <v>0</v>
      </c>
      <c r="AY51">
        <f t="shared" si="18"/>
        <v>1</v>
      </c>
      <c r="AZ51">
        <f t="shared" si="18"/>
        <v>0</v>
      </c>
      <c r="BA51">
        <f t="shared" si="18"/>
        <v>0</v>
      </c>
      <c r="BB51">
        <f t="shared" si="18"/>
        <v>0</v>
      </c>
      <c r="BC51">
        <f t="shared" si="18"/>
        <v>0</v>
      </c>
      <c r="BD51">
        <f t="shared" si="18"/>
        <v>0</v>
      </c>
      <c r="BE51">
        <f t="shared" si="18"/>
        <v>0</v>
      </c>
      <c r="BF51">
        <f t="shared" si="18"/>
        <v>0</v>
      </c>
      <c r="BG51">
        <f t="shared" si="18"/>
        <v>0</v>
      </c>
      <c r="BH51">
        <f t="shared" si="18"/>
        <v>0</v>
      </c>
      <c r="BI51">
        <f t="shared" si="18"/>
        <v>0</v>
      </c>
      <c r="BJ51">
        <f t="shared" si="18"/>
        <v>0</v>
      </c>
      <c r="BK51">
        <f t="shared" si="18"/>
        <v>0</v>
      </c>
      <c r="BL51">
        <f t="shared" si="19"/>
        <v>0</v>
      </c>
      <c r="BM51">
        <f t="shared" si="19"/>
        <v>0</v>
      </c>
      <c r="BN51">
        <f t="shared" si="19"/>
        <v>0</v>
      </c>
      <c r="BO51">
        <f t="shared" si="19"/>
        <v>0</v>
      </c>
      <c r="BP51">
        <f t="shared" si="19"/>
        <v>0</v>
      </c>
      <c r="BQ51">
        <f t="shared" si="19"/>
        <v>0</v>
      </c>
      <c r="BR51">
        <f t="shared" si="19"/>
        <v>0</v>
      </c>
      <c r="BS51">
        <f t="shared" si="19"/>
        <v>0</v>
      </c>
      <c r="BT51">
        <f t="shared" si="19"/>
        <v>0</v>
      </c>
      <c r="BU51">
        <f t="shared" si="19"/>
        <v>0</v>
      </c>
      <c r="BV51">
        <f t="shared" si="19"/>
        <v>0</v>
      </c>
      <c r="BW51">
        <f t="shared" si="19"/>
        <v>0</v>
      </c>
      <c r="BX51">
        <f t="shared" si="19"/>
        <v>0</v>
      </c>
    </row>
    <row r="52" spans="1:76" x14ac:dyDescent="0.25">
      <c r="A52">
        <f t="shared" si="21"/>
        <v>0</v>
      </c>
      <c r="B52">
        <f t="shared" si="21"/>
        <v>0</v>
      </c>
      <c r="C52">
        <f t="shared" si="21"/>
        <v>0</v>
      </c>
      <c r="D52">
        <f t="shared" si="21"/>
        <v>0</v>
      </c>
      <c r="E52">
        <f t="shared" si="21"/>
        <v>0</v>
      </c>
      <c r="F52">
        <f t="shared" si="21"/>
        <v>0</v>
      </c>
      <c r="G52">
        <f t="shared" si="21"/>
        <v>0</v>
      </c>
      <c r="H52">
        <f t="shared" si="21"/>
        <v>0</v>
      </c>
      <c r="I52">
        <f t="shared" si="21"/>
        <v>0</v>
      </c>
      <c r="J52">
        <f t="shared" si="21"/>
        <v>0</v>
      </c>
      <c r="K52">
        <f t="shared" si="21"/>
        <v>0</v>
      </c>
      <c r="L52">
        <f t="shared" si="21"/>
        <v>0</v>
      </c>
      <c r="M52">
        <f t="shared" si="21"/>
        <v>0</v>
      </c>
      <c r="N52">
        <f t="shared" si="21"/>
        <v>0</v>
      </c>
      <c r="O52">
        <f t="shared" si="21"/>
        <v>0</v>
      </c>
      <c r="P52">
        <f t="shared" si="21"/>
        <v>0</v>
      </c>
      <c r="Q52">
        <f t="shared" si="20"/>
        <v>0</v>
      </c>
      <c r="R52">
        <f t="shared" si="20"/>
        <v>0</v>
      </c>
      <c r="S52">
        <f t="shared" si="20"/>
        <v>0</v>
      </c>
      <c r="T52">
        <f t="shared" si="20"/>
        <v>0</v>
      </c>
      <c r="U52">
        <f t="shared" si="20"/>
        <v>0</v>
      </c>
      <c r="V52">
        <f t="shared" si="20"/>
        <v>0</v>
      </c>
      <c r="W52">
        <f t="shared" si="20"/>
        <v>0</v>
      </c>
      <c r="X52">
        <f t="shared" si="20"/>
        <v>0</v>
      </c>
      <c r="Y52">
        <f t="shared" si="20"/>
        <v>0</v>
      </c>
      <c r="Z52">
        <f t="shared" si="20"/>
        <v>0</v>
      </c>
      <c r="AA52">
        <f t="shared" si="20"/>
        <v>0</v>
      </c>
      <c r="AB52">
        <f t="shared" si="20"/>
        <v>0</v>
      </c>
      <c r="AC52">
        <f t="shared" si="20"/>
        <v>0</v>
      </c>
      <c r="AD52">
        <f t="shared" si="20"/>
        <v>0</v>
      </c>
      <c r="AE52">
        <f t="shared" si="20"/>
        <v>0</v>
      </c>
      <c r="AF52">
        <f t="shared" si="17"/>
        <v>0</v>
      </c>
      <c r="AG52">
        <f t="shared" si="17"/>
        <v>0</v>
      </c>
      <c r="AH52">
        <f t="shared" si="17"/>
        <v>0</v>
      </c>
      <c r="AI52">
        <f t="shared" si="17"/>
        <v>0</v>
      </c>
      <c r="AJ52">
        <f t="shared" si="17"/>
        <v>0</v>
      </c>
      <c r="AK52">
        <f t="shared" si="17"/>
        <v>0</v>
      </c>
      <c r="AL52">
        <f t="shared" si="17"/>
        <v>0</v>
      </c>
      <c r="AM52">
        <f t="shared" si="17"/>
        <v>0</v>
      </c>
      <c r="AN52">
        <f t="shared" si="17"/>
        <v>0</v>
      </c>
      <c r="AO52">
        <f t="shared" si="17"/>
        <v>0</v>
      </c>
      <c r="AP52">
        <f t="shared" si="17"/>
        <v>0</v>
      </c>
      <c r="AQ52">
        <f t="shared" si="17"/>
        <v>0</v>
      </c>
      <c r="AR52">
        <f t="shared" si="17"/>
        <v>0</v>
      </c>
      <c r="AS52">
        <f t="shared" si="17"/>
        <v>0</v>
      </c>
      <c r="AT52">
        <f t="shared" si="17"/>
        <v>0</v>
      </c>
      <c r="AU52">
        <f t="shared" si="17"/>
        <v>0</v>
      </c>
      <c r="AV52">
        <f t="shared" si="18"/>
        <v>0</v>
      </c>
      <c r="AW52">
        <f t="shared" si="18"/>
        <v>0</v>
      </c>
      <c r="AX52">
        <f t="shared" si="18"/>
        <v>0</v>
      </c>
      <c r="AY52">
        <f t="shared" si="18"/>
        <v>0</v>
      </c>
      <c r="AZ52">
        <f t="shared" si="18"/>
        <v>1</v>
      </c>
      <c r="BA52">
        <f t="shared" si="18"/>
        <v>0</v>
      </c>
      <c r="BB52">
        <f t="shared" si="18"/>
        <v>0</v>
      </c>
      <c r="BC52">
        <f t="shared" si="18"/>
        <v>0</v>
      </c>
      <c r="BD52">
        <f t="shared" si="18"/>
        <v>0</v>
      </c>
      <c r="BE52">
        <f t="shared" si="18"/>
        <v>0</v>
      </c>
      <c r="BF52">
        <f t="shared" si="18"/>
        <v>0</v>
      </c>
      <c r="BG52">
        <f t="shared" si="18"/>
        <v>0</v>
      </c>
      <c r="BH52">
        <f t="shared" si="18"/>
        <v>0</v>
      </c>
      <c r="BI52">
        <f t="shared" si="18"/>
        <v>0</v>
      </c>
      <c r="BJ52">
        <f t="shared" si="18"/>
        <v>0</v>
      </c>
      <c r="BK52">
        <f t="shared" si="18"/>
        <v>0</v>
      </c>
      <c r="BL52">
        <f t="shared" si="19"/>
        <v>0</v>
      </c>
      <c r="BM52">
        <f t="shared" si="19"/>
        <v>0</v>
      </c>
      <c r="BN52">
        <f t="shared" si="19"/>
        <v>0</v>
      </c>
      <c r="BO52">
        <f t="shared" si="19"/>
        <v>0</v>
      </c>
      <c r="BP52">
        <f t="shared" si="19"/>
        <v>0</v>
      </c>
      <c r="BQ52">
        <f t="shared" si="19"/>
        <v>0</v>
      </c>
      <c r="BR52">
        <f t="shared" si="19"/>
        <v>0</v>
      </c>
      <c r="BS52">
        <f t="shared" si="19"/>
        <v>0</v>
      </c>
      <c r="BT52">
        <f t="shared" si="19"/>
        <v>0</v>
      </c>
      <c r="BU52">
        <f t="shared" si="19"/>
        <v>0</v>
      </c>
      <c r="BV52">
        <f t="shared" si="19"/>
        <v>0</v>
      </c>
      <c r="BW52">
        <f t="shared" si="19"/>
        <v>0</v>
      </c>
      <c r="BX52">
        <f t="shared" si="19"/>
        <v>0</v>
      </c>
    </row>
    <row r="53" spans="1:76" x14ac:dyDescent="0.25">
      <c r="A53">
        <f t="shared" si="21"/>
        <v>0</v>
      </c>
      <c r="B53">
        <f t="shared" si="21"/>
        <v>0</v>
      </c>
      <c r="C53">
        <f t="shared" si="21"/>
        <v>0</v>
      </c>
      <c r="D53">
        <f t="shared" si="21"/>
        <v>0</v>
      </c>
      <c r="E53">
        <f t="shared" si="21"/>
        <v>0</v>
      </c>
      <c r="F53">
        <f t="shared" si="21"/>
        <v>0</v>
      </c>
      <c r="G53">
        <f t="shared" si="21"/>
        <v>0</v>
      </c>
      <c r="H53">
        <f t="shared" si="21"/>
        <v>0</v>
      </c>
      <c r="I53">
        <f t="shared" si="21"/>
        <v>0</v>
      </c>
      <c r="J53">
        <f t="shared" si="21"/>
        <v>0</v>
      </c>
      <c r="K53">
        <f t="shared" si="21"/>
        <v>0</v>
      </c>
      <c r="L53">
        <f t="shared" si="21"/>
        <v>0</v>
      </c>
      <c r="M53">
        <f t="shared" si="21"/>
        <v>0</v>
      </c>
      <c r="N53">
        <f t="shared" si="21"/>
        <v>0</v>
      </c>
      <c r="O53">
        <f t="shared" si="21"/>
        <v>0</v>
      </c>
      <c r="P53">
        <f t="shared" si="21"/>
        <v>0</v>
      </c>
      <c r="Q53">
        <f t="shared" si="20"/>
        <v>0</v>
      </c>
      <c r="R53">
        <f t="shared" si="20"/>
        <v>0</v>
      </c>
      <c r="S53">
        <f t="shared" si="20"/>
        <v>0</v>
      </c>
      <c r="T53">
        <f t="shared" si="20"/>
        <v>0</v>
      </c>
      <c r="U53">
        <f t="shared" si="20"/>
        <v>0</v>
      </c>
      <c r="V53">
        <f t="shared" si="20"/>
        <v>0</v>
      </c>
      <c r="W53">
        <f t="shared" si="20"/>
        <v>0</v>
      </c>
      <c r="X53">
        <f t="shared" si="20"/>
        <v>0</v>
      </c>
      <c r="Y53">
        <f t="shared" si="20"/>
        <v>0</v>
      </c>
      <c r="Z53">
        <f t="shared" si="20"/>
        <v>0</v>
      </c>
      <c r="AA53">
        <f t="shared" si="20"/>
        <v>0</v>
      </c>
      <c r="AB53">
        <f t="shared" si="20"/>
        <v>0</v>
      </c>
      <c r="AC53">
        <f t="shared" si="20"/>
        <v>0</v>
      </c>
      <c r="AD53">
        <f t="shared" si="20"/>
        <v>0</v>
      </c>
      <c r="AE53">
        <f t="shared" si="20"/>
        <v>0</v>
      </c>
      <c r="AF53">
        <f t="shared" si="17"/>
        <v>0</v>
      </c>
      <c r="AG53">
        <f t="shared" si="17"/>
        <v>0</v>
      </c>
      <c r="AH53">
        <f t="shared" si="17"/>
        <v>0</v>
      </c>
      <c r="AI53">
        <f t="shared" si="17"/>
        <v>0</v>
      </c>
      <c r="AJ53">
        <f t="shared" si="17"/>
        <v>0</v>
      </c>
      <c r="AK53">
        <f t="shared" si="17"/>
        <v>0</v>
      </c>
      <c r="AL53">
        <f t="shared" si="17"/>
        <v>0</v>
      </c>
      <c r="AM53">
        <f t="shared" si="17"/>
        <v>0</v>
      </c>
      <c r="AN53">
        <f t="shared" si="17"/>
        <v>0</v>
      </c>
      <c r="AO53">
        <f t="shared" si="17"/>
        <v>0</v>
      </c>
      <c r="AP53">
        <f t="shared" si="17"/>
        <v>0</v>
      </c>
      <c r="AQ53">
        <f t="shared" si="17"/>
        <v>0</v>
      </c>
      <c r="AR53">
        <f t="shared" si="17"/>
        <v>0</v>
      </c>
      <c r="AS53">
        <f t="shared" si="17"/>
        <v>0</v>
      </c>
      <c r="AT53">
        <f t="shared" si="17"/>
        <v>0</v>
      </c>
      <c r="AU53">
        <f t="shared" si="17"/>
        <v>0</v>
      </c>
      <c r="AV53">
        <f t="shared" si="18"/>
        <v>0</v>
      </c>
      <c r="AW53">
        <f t="shared" si="18"/>
        <v>0</v>
      </c>
      <c r="AX53">
        <f t="shared" si="18"/>
        <v>0</v>
      </c>
      <c r="AY53">
        <f t="shared" si="18"/>
        <v>0</v>
      </c>
      <c r="AZ53">
        <f t="shared" si="18"/>
        <v>0</v>
      </c>
      <c r="BA53">
        <f t="shared" si="18"/>
        <v>1</v>
      </c>
      <c r="BB53">
        <f t="shared" si="18"/>
        <v>0</v>
      </c>
      <c r="BC53">
        <f t="shared" si="18"/>
        <v>0</v>
      </c>
      <c r="BD53">
        <f t="shared" si="18"/>
        <v>0</v>
      </c>
      <c r="BE53">
        <f t="shared" si="18"/>
        <v>0</v>
      </c>
      <c r="BF53">
        <f t="shared" si="18"/>
        <v>0</v>
      </c>
      <c r="BG53">
        <f t="shared" si="18"/>
        <v>0</v>
      </c>
      <c r="BH53">
        <f t="shared" si="18"/>
        <v>0</v>
      </c>
      <c r="BI53">
        <f t="shared" si="18"/>
        <v>0</v>
      </c>
      <c r="BJ53">
        <f t="shared" si="18"/>
        <v>0</v>
      </c>
      <c r="BK53">
        <f t="shared" si="18"/>
        <v>0</v>
      </c>
      <c r="BL53">
        <f t="shared" si="19"/>
        <v>0</v>
      </c>
      <c r="BM53">
        <f t="shared" si="19"/>
        <v>0</v>
      </c>
      <c r="BN53">
        <f t="shared" si="19"/>
        <v>0</v>
      </c>
      <c r="BO53">
        <f t="shared" si="19"/>
        <v>0</v>
      </c>
      <c r="BP53">
        <f t="shared" si="19"/>
        <v>0</v>
      </c>
      <c r="BQ53">
        <f t="shared" si="19"/>
        <v>0</v>
      </c>
      <c r="BR53">
        <f t="shared" si="19"/>
        <v>0</v>
      </c>
      <c r="BS53">
        <f t="shared" si="19"/>
        <v>0</v>
      </c>
      <c r="BT53">
        <f t="shared" si="19"/>
        <v>0</v>
      </c>
      <c r="BU53">
        <f t="shared" si="19"/>
        <v>0</v>
      </c>
      <c r="BV53">
        <f t="shared" si="19"/>
        <v>0</v>
      </c>
      <c r="BW53">
        <f t="shared" si="19"/>
        <v>0</v>
      </c>
      <c r="BX53">
        <f t="shared" si="19"/>
        <v>0</v>
      </c>
    </row>
    <row r="54" spans="1:76" x14ac:dyDescent="0.25">
      <c r="A54">
        <f t="shared" si="21"/>
        <v>0</v>
      </c>
      <c r="B54">
        <f t="shared" si="21"/>
        <v>0</v>
      </c>
      <c r="C54">
        <f t="shared" si="21"/>
        <v>0</v>
      </c>
      <c r="D54">
        <f t="shared" si="21"/>
        <v>0</v>
      </c>
      <c r="E54">
        <f t="shared" si="21"/>
        <v>0</v>
      </c>
      <c r="F54">
        <f t="shared" si="21"/>
        <v>0</v>
      </c>
      <c r="G54">
        <f t="shared" si="21"/>
        <v>0</v>
      </c>
      <c r="H54">
        <f t="shared" si="21"/>
        <v>0</v>
      </c>
      <c r="I54">
        <f t="shared" si="21"/>
        <v>0</v>
      </c>
      <c r="J54">
        <f t="shared" si="21"/>
        <v>0</v>
      </c>
      <c r="K54">
        <f t="shared" si="21"/>
        <v>0</v>
      </c>
      <c r="L54">
        <f t="shared" si="21"/>
        <v>0</v>
      </c>
      <c r="M54">
        <f t="shared" si="21"/>
        <v>0</v>
      </c>
      <c r="N54">
        <f t="shared" si="21"/>
        <v>0</v>
      </c>
      <c r="O54">
        <f t="shared" si="21"/>
        <v>0</v>
      </c>
      <c r="P54">
        <f t="shared" si="21"/>
        <v>0</v>
      </c>
      <c r="Q54">
        <f t="shared" si="20"/>
        <v>0</v>
      </c>
      <c r="R54">
        <f t="shared" si="20"/>
        <v>0</v>
      </c>
      <c r="S54">
        <f t="shared" si="20"/>
        <v>0</v>
      </c>
      <c r="T54">
        <f t="shared" si="20"/>
        <v>0</v>
      </c>
      <c r="U54">
        <f t="shared" si="20"/>
        <v>0</v>
      </c>
      <c r="V54">
        <f t="shared" si="20"/>
        <v>0</v>
      </c>
      <c r="W54">
        <f t="shared" si="20"/>
        <v>0</v>
      </c>
      <c r="X54">
        <f t="shared" si="20"/>
        <v>0</v>
      </c>
      <c r="Y54">
        <f t="shared" si="20"/>
        <v>0</v>
      </c>
      <c r="Z54">
        <f t="shared" si="20"/>
        <v>0</v>
      </c>
      <c r="AA54">
        <f t="shared" si="20"/>
        <v>0</v>
      </c>
      <c r="AB54">
        <f t="shared" si="20"/>
        <v>0</v>
      </c>
      <c r="AC54">
        <f t="shared" si="20"/>
        <v>0</v>
      </c>
      <c r="AD54">
        <f t="shared" si="20"/>
        <v>0</v>
      </c>
      <c r="AE54">
        <f t="shared" si="20"/>
        <v>0</v>
      </c>
      <c r="AF54">
        <f t="shared" si="17"/>
        <v>0</v>
      </c>
      <c r="AG54">
        <f t="shared" si="17"/>
        <v>0</v>
      </c>
      <c r="AH54">
        <f t="shared" si="17"/>
        <v>0</v>
      </c>
      <c r="AI54">
        <f t="shared" si="17"/>
        <v>0</v>
      </c>
      <c r="AJ54">
        <f t="shared" si="17"/>
        <v>0</v>
      </c>
      <c r="AK54">
        <f t="shared" si="17"/>
        <v>0</v>
      </c>
      <c r="AL54">
        <f t="shared" si="17"/>
        <v>0</v>
      </c>
      <c r="AM54">
        <f t="shared" si="17"/>
        <v>0</v>
      </c>
      <c r="AN54">
        <f t="shared" si="17"/>
        <v>0</v>
      </c>
      <c r="AO54">
        <f t="shared" si="17"/>
        <v>0</v>
      </c>
      <c r="AP54">
        <f t="shared" si="17"/>
        <v>0</v>
      </c>
      <c r="AQ54">
        <f t="shared" si="17"/>
        <v>0</v>
      </c>
      <c r="AR54">
        <f t="shared" si="17"/>
        <v>0</v>
      </c>
      <c r="AS54">
        <f t="shared" si="17"/>
        <v>0</v>
      </c>
      <c r="AT54">
        <f t="shared" si="17"/>
        <v>0</v>
      </c>
      <c r="AU54">
        <f t="shared" si="17"/>
        <v>0</v>
      </c>
      <c r="AV54">
        <f t="shared" si="18"/>
        <v>0</v>
      </c>
      <c r="AW54">
        <f t="shared" si="18"/>
        <v>0</v>
      </c>
      <c r="AX54">
        <f t="shared" si="18"/>
        <v>0</v>
      </c>
      <c r="AY54">
        <f t="shared" si="18"/>
        <v>0</v>
      </c>
      <c r="AZ54">
        <f t="shared" si="18"/>
        <v>0</v>
      </c>
      <c r="BA54">
        <f t="shared" si="18"/>
        <v>0</v>
      </c>
      <c r="BB54">
        <f t="shared" si="18"/>
        <v>1</v>
      </c>
      <c r="BC54">
        <f t="shared" si="18"/>
        <v>0</v>
      </c>
      <c r="BD54">
        <f t="shared" si="18"/>
        <v>0</v>
      </c>
      <c r="BE54">
        <f t="shared" si="18"/>
        <v>0</v>
      </c>
      <c r="BF54">
        <f t="shared" si="18"/>
        <v>0</v>
      </c>
      <c r="BG54">
        <f t="shared" si="18"/>
        <v>0</v>
      </c>
      <c r="BH54">
        <f t="shared" si="18"/>
        <v>0</v>
      </c>
      <c r="BI54">
        <f t="shared" si="18"/>
        <v>0</v>
      </c>
      <c r="BJ54">
        <f t="shared" si="18"/>
        <v>0</v>
      </c>
      <c r="BK54">
        <f t="shared" si="18"/>
        <v>0</v>
      </c>
      <c r="BL54">
        <f t="shared" si="19"/>
        <v>0</v>
      </c>
      <c r="BM54">
        <f t="shared" si="19"/>
        <v>0</v>
      </c>
      <c r="BN54">
        <f t="shared" si="19"/>
        <v>0</v>
      </c>
      <c r="BO54">
        <f t="shared" si="19"/>
        <v>0</v>
      </c>
      <c r="BP54">
        <f t="shared" si="19"/>
        <v>0</v>
      </c>
      <c r="BQ54">
        <f t="shared" si="19"/>
        <v>0</v>
      </c>
      <c r="BR54">
        <f t="shared" si="19"/>
        <v>0</v>
      </c>
      <c r="BS54">
        <f t="shared" si="19"/>
        <v>0</v>
      </c>
      <c r="BT54">
        <f t="shared" si="19"/>
        <v>0</v>
      </c>
      <c r="BU54">
        <f t="shared" si="19"/>
        <v>0</v>
      </c>
      <c r="BV54">
        <f t="shared" si="19"/>
        <v>0</v>
      </c>
      <c r="BW54">
        <f t="shared" si="19"/>
        <v>0</v>
      </c>
      <c r="BX54">
        <f t="shared" si="19"/>
        <v>0</v>
      </c>
    </row>
    <row r="55" spans="1:76" x14ac:dyDescent="0.25">
      <c r="A55">
        <f t="shared" si="21"/>
        <v>0</v>
      </c>
      <c r="B55">
        <f t="shared" si="21"/>
        <v>0</v>
      </c>
      <c r="C55">
        <f t="shared" si="21"/>
        <v>0</v>
      </c>
      <c r="D55">
        <f t="shared" si="21"/>
        <v>0</v>
      </c>
      <c r="E55">
        <f t="shared" si="21"/>
        <v>0</v>
      </c>
      <c r="F55">
        <f t="shared" si="21"/>
        <v>0</v>
      </c>
      <c r="G55">
        <f t="shared" si="21"/>
        <v>0</v>
      </c>
      <c r="H55">
        <f t="shared" si="21"/>
        <v>0</v>
      </c>
      <c r="I55">
        <f t="shared" si="21"/>
        <v>0</v>
      </c>
      <c r="J55">
        <f t="shared" si="21"/>
        <v>0</v>
      </c>
      <c r="K55">
        <f t="shared" si="21"/>
        <v>0</v>
      </c>
      <c r="L55">
        <f t="shared" si="21"/>
        <v>0</v>
      </c>
      <c r="M55">
        <f t="shared" si="21"/>
        <v>0</v>
      </c>
      <c r="N55">
        <f t="shared" si="21"/>
        <v>0</v>
      </c>
      <c r="O55">
        <f t="shared" si="21"/>
        <v>0</v>
      </c>
      <c r="P55">
        <f t="shared" si="21"/>
        <v>0</v>
      </c>
      <c r="Q55">
        <f t="shared" si="20"/>
        <v>0</v>
      </c>
      <c r="R55">
        <f t="shared" si="20"/>
        <v>0</v>
      </c>
      <c r="S55">
        <f t="shared" si="20"/>
        <v>0</v>
      </c>
      <c r="T55">
        <f t="shared" si="20"/>
        <v>0</v>
      </c>
      <c r="U55">
        <f t="shared" si="20"/>
        <v>0</v>
      </c>
      <c r="V55">
        <f t="shared" si="20"/>
        <v>0</v>
      </c>
      <c r="W55">
        <f t="shared" si="20"/>
        <v>0</v>
      </c>
      <c r="X55">
        <f t="shared" si="20"/>
        <v>0</v>
      </c>
      <c r="Y55">
        <f t="shared" si="20"/>
        <v>0</v>
      </c>
      <c r="Z55">
        <f t="shared" si="20"/>
        <v>0</v>
      </c>
      <c r="AA55">
        <f t="shared" si="20"/>
        <v>0</v>
      </c>
      <c r="AB55">
        <f t="shared" si="20"/>
        <v>0</v>
      </c>
      <c r="AC55">
        <f t="shared" si="20"/>
        <v>0</v>
      </c>
      <c r="AD55">
        <f t="shared" si="20"/>
        <v>0</v>
      </c>
      <c r="AE55">
        <f t="shared" si="20"/>
        <v>0</v>
      </c>
      <c r="AF55">
        <f t="shared" si="17"/>
        <v>0</v>
      </c>
      <c r="AG55">
        <f t="shared" si="17"/>
        <v>0</v>
      </c>
      <c r="AH55">
        <f t="shared" si="17"/>
        <v>0</v>
      </c>
      <c r="AI55">
        <f t="shared" si="17"/>
        <v>0</v>
      </c>
      <c r="AJ55">
        <f t="shared" si="17"/>
        <v>0</v>
      </c>
      <c r="AK55">
        <f t="shared" si="17"/>
        <v>0</v>
      </c>
      <c r="AL55">
        <f t="shared" si="17"/>
        <v>0</v>
      </c>
      <c r="AM55">
        <f t="shared" si="17"/>
        <v>0</v>
      </c>
      <c r="AN55">
        <f t="shared" si="17"/>
        <v>0</v>
      </c>
      <c r="AO55">
        <f t="shared" si="17"/>
        <v>0</v>
      </c>
      <c r="AP55">
        <f t="shared" si="17"/>
        <v>0</v>
      </c>
      <c r="AQ55">
        <f t="shared" si="17"/>
        <v>0</v>
      </c>
      <c r="AR55">
        <f t="shared" si="17"/>
        <v>0</v>
      </c>
      <c r="AS55">
        <f t="shared" si="17"/>
        <v>0</v>
      </c>
      <c r="AT55">
        <f t="shared" si="17"/>
        <v>0</v>
      </c>
      <c r="AU55">
        <f t="shared" si="17"/>
        <v>0</v>
      </c>
      <c r="AV55">
        <f t="shared" si="18"/>
        <v>0</v>
      </c>
      <c r="AW55">
        <f t="shared" si="18"/>
        <v>0</v>
      </c>
      <c r="AX55">
        <f t="shared" si="18"/>
        <v>0</v>
      </c>
      <c r="AY55">
        <f t="shared" si="18"/>
        <v>0</v>
      </c>
      <c r="AZ55">
        <f t="shared" si="18"/>
        <v>0</v>
      </c>
      <c r="BA55">
        <f t="shared" si="18"/>
        <v>0</v>
      </c>
      <c r="BB55">
        <f t="shared" si="18"/>
        <v>0</v>
      </c>
      <c r="BC55">
        <f t="shared" si="18"/>
        <v>1</v>
      </c>
      <c r="BD55">
        <f t="shared" si="18"/>
        <v>0</v>
      </c>
      <c r="BE55">
        <f t="shared" si="18"/>
        <v>0</v>
      </c>
      <c r="BF55">
        <f t="shared" si="18"/>
        <v>0</v>
      </c>
      <c r="BG55">
        <f t="shared" si="18"/>
        <v>0</v>
      </c>
      <c r="BH55">
        <f t="shared" si="18"/>
        <v>0</v>
      </c>
      <c r="BI55">
        <f t="shared" si="18"/>
        <v>0</v>
      </c>
      <c r="BJ55">
        <f t="shared" si="18"/>
        <v>0</v>
      </c>
      <c r="BK55">
        <f t="shared" si="18"/>
        <v>0</v>
      </c>
      <c r="BL55">
        <f t="shared" si="19"/>
        <v>0</v>
      </c>
      <c r="BM55">
        <f t="shared" si="19"/>
        <v>0</v>
      </c>
      <c r="BN55">
        <f t="shared" si="19"/>
        <v>0</v>
      </c>
      <c r="BO55">
        <f t="shared" si="19"/>
        <v>0</v>
      </c>
      <c r="BP55">
        <f t="shared" si="19"/>
        <v>0</v>
      </c>
      <c r="BQ55">
        <f t="shared" si="19"/>
        <v>0</v>
      </c>
      <c r="BR55">
        <f t="shared" si="19"/>
        <v>0</v>
      </c>
      <c r="BS55">
        <f t="shared" si="19"/>
        <v>0</v>
      </c>
      <c r="BT55">
        <f t="shared" si="19"/>
        <v>0</v>
      </c>
      <c r="BU55">
        <f t="shared" si="19"/>
        <v>0</v>
      </c>
      <c r="BV55">
        <f t="shared" si="19"/>
        <v>0</v>
      </c>
      <c r="BW55">
        <f t="shared" si="19"/>
        <v>0</v>
      </c>
      <c r="BX55">
        <f t="shared" si="19"/>
        <v>0</v>
      </c>
    </row>
    <row r="56" spans="1:76" x14ac:dyDescent="0.25">
      <c r="A56">
        <f t="shared" si="21"/>
        <v>0</v>
      </c>
      <c r="B56">
        <f t="shared" si="21"/>
        <v>0</v>
      </c>
      <c r="C56">
        <f t="shared" si="21"/>
        <v>0</v>
      </c>
      <c r="D56">
        <f t="shared" si="21"/>
        <v>0</v>
      </c>
      <c r="E56">
        <f t="shared" si="21"/>
        <v>0</v>
      </c>
      <c r="F56">
        <f t="shared" si="21"/>
        <v>0</v>
      </c>
      <c r="G56">
        <f t="shared" si="21"/>
        <v>0</v>
      </c>
      <c r="H56">
        <f t="shared" si="21"/>
        <v>0</v>
      </c>
      <c r="I56">
        <f t="shared" si="21"/>
        <v>0</v>
      </c>
      <c r="J56">
        <f t="shared" si="21"/>
        <v>0</v>
      </c>
      <c r="K56">
        <f t="shared" si="21"/>
        <v>0</v>
      </c>
      <c r="L56">
        <f t="shared" si="21"/>
        <v>0</v>
      </c>
      <c r="M56">
        <f t="shared" si="21"/>
        <v>0</v>
      </c>
      <c r="N56">
        <f t="shared" si="21"/>
        <v>0</v>
      </c>
      <c r="O56">
        <f t="shared" si="21"/>
        <v>0</v>
      </c>
      <c r="P56">
        <f t="shared" si="21"/>
        <v>0</v>
      </c>
      <c r="Q56">
        <f t="shared" si="20"/>
        <v>0</v>
      </c>
      <c r="R56">
        <f t="shared" si="20"/>
        <v>0</v>
      </c>
      <c r="S56">
        <f t="shared" si="20"/>
        <v>0</v>
      </c>
      <c r="T56">
        <f t="shared" si="20"/>
        <v>0</v>
      </c>
      <c r="U56">
        <f t="shared" si="20"/>
        <v>0</v>
      </c>
      <c r="V56">
        <f t="shared" si="20"/>
        <v>0</v>
      </c>
      <c r="W56">
        <f t="shared" si="20"/>
        <v>0</v>
      </c>
      <c r="X56">
        <f t="shared" si="20"/>
        <v>0</v>
      </c>
      <c r="Y56">
        <f t="shared" si="20"/>
        <v>0</v>
      </c>
      <c r="Z56">
        <f t="shared" si="20"/>
        <v>0</v>
      </c>
      <c r="AA56">
        <f t="shared" si="20"/>
        <v>0</v>
      </c>
      <c r="AB56">
        <f t="shared" si="20"/>
        <v>0</v>
      </c>
      <c r="AC56">
        <f t="shared" si="20"/>
        <v>0</v>
      </c>
      <c r="AD56">
        <f t="shared" si="20"/>
        <v>0</v>
      </c>
      <c r="AE56">
        <f t="shared" si="20"/>
        <v>0</v>
      </c>
      <c r="AF56">
        <f t="shared" si="17"/>
        <v>0</v>
      </c>
      <c r="AG56">
        <f t="shared" si="17"/>
        <v>0</v>
      </c>
      <c r="AH56">
        <f t="shared" si="17"/>
        <v>0</v>
      </c>
      <c r="AI56">
        <f t="shared" si="17"/>
        <v>0</v>
      </c>
      <c r="AJ56">
        <f t="shared" si="17"/>
        <v>0</v>
      </c>
      <c r="AK56">
        <f t="shared" si="17"/>
        <v>0</v>
      </c>
      <c r="AL56">
        <f t="shared" si="17"/>
        <v>0</v>
      </c>
      <c r="AM56">
        <f t="shared" si="17"/>
        <v>0</v>
      </c>
      <c r="AN56">
        <f t="shared" si="17"/>
        <v>0</v>
      </c>
      <c r="AO56">
        <f t="shared" si="17"/>
        <v>0</v>
      </c>
      <c r="AP56">
        <f t="shared" si="17"/>
        <v>0</v>
      </c>
      <c r="AQ56">
        <f t="shared" si="17"/>
        <v>0</v>
      </c>
      <c r="AR56">
        <f t="shared" si="17"/>
        <v>0</v>
      </c>
      <c r="AS56">
        <f t="shared" si="17"/>
        <v>0</v>
      </c>
      <c r="AT56">
        <f t="shared" si="17"/>
        <v>0</v>
      </c>
      <c r="AU56">
        <f t="shared" si="17"/>
        <v>0</v>
      </c>
      <c r="AV56">
        <f t="shared" si="18"/>
        <v>0</v>
      </c>
      <c r="AW56">
        <f t="shared" si="18"/>
        <v>0</v>
      </c>
      <c r="AX56">
        <f t="shared" si="18"/>
        <v>0</v>
      </c>
      <c r="AY56">
        <f t="shared" si="18"/>
        <v>0</v>
      </c>
      <c r="AZ56">
        <f t="shared" si="18"/>
        <v>0</v>
      </c>
      <c r="BA56">
        <f t="shared" si="18"/>
        <v>0</v>
      </c>
      <c r="BB56">
        <f t="shared" si="18"/>
        <v>0</v>
      </c>
      <c r="BC56">
        <f t="shared" si="18"/>
        <v>0</v>
      </c>
      <c r="BD56">
        <f t="shared" si="18"/>
        <v>1</v>
      </c>
      <c r="BE56">
        <f t="shared" si="18"/>
        <v>0</v>
      </c>
      <c r="BF56">
        <f t="shared" si="18"/>
        <v>0</v>
      </c>
      <c r="BG56">
        <f t="shared" si="18"/>
        <v>0</v>
      </c>
      <c r="BH56">
        <f t="shared" si="18"/>
        <v>0</v>
      </c>
      <c r="BI56">
        <f t="shared" si="18"/>
        <v>0</v>
      </c>
      <c r="BJ56">
        <f t="shared" si="18"/>
        <v>0</v>
      </c>
      <c r="BK56">
        <f t="shared" si="18"/>
        <v>0</v>
      </c>
      <c r="BL56">
        <f t="shared" si="19"/>
        <v>0</v>
      </c>
      <c r="BM56">
        <f t="shared" si="19"/>
        <v>0</v>
      </c>
      <c r="BN56">
        <f t="shared" si="19"/>
        <v>0</v>
      </c>
      <c r="BO56">
        <f t="shared" si="19"/>
        <v>0</v>
      </c>
      <c r="BP56">
        <f t="shared" si="19"/>
        <v>0</v>
      </c>
      <c r="BQ56">
        <f t="shared" si="19"/>
        <v>0</v>
      </c>
      <c r="BR56">
        <f t="shared" si="19"/>
        <v>0</v>
      </c>
      <c r="BS56">
        <f t="shared" si="19"/>
        <v>0</v>
      </c>
      <c r="BT56">
        <f t="shared" si="19"/>
        <v>0</v>
      </c>
      <c r="BU56">
        <f t="shared" si="19"/>
        <v>0</v>
      </c>
      <c r="BV56">
        <f t="shared" si="19"/>
        <v>0</v>
      </c>
      <c r="BW56">
        <f t="shared" si="19"/>
        <v>0</v>
      </c>
      <c r="BX56">
        <f t="shared" si="19"/>
        <v>0</v>
      </c>
    </row>
    <row r="57" spans="1:76" x14ac:dyDescent="0.25">
      <c r="A57">
        <f t="shared" si="21"/>
        <v>0</v>
      </c>
      <c r="B57">
        <f t="shared" si="21"/>
        <v>0</v>
      </c>
      <c r="C57">
        <f t="shared" si="21"/>
        <v>0</v>
      </c>
      <c r="D57">
        <f t="shared" si="21"/>
        <v>0</v>
      </c>
      <c r="E57">
        <f t="shared" si="21"/>
        <v>0</v>
      </c>
      <c r="F57">
        <f t="shared" si="21"/>
        <v>0</v>
      </c>
      <c r="G57">
        <f t="shared" si="21"/>
        <v>0</v>
      </c>
      <c r="H57">
        <f t="shared" si="21"/>
        <v>0</v>
      </c>
      <c r="I57">
        <f t="shared" si="21"/>
        <v>0</v>
      </c>
      <c r="J57">
        <f t="shared" si="21"/>
        <v>0</v>
      </c>
      <c r="K57">
        <f t="shared" si="21"/>
        <v>0</v>
      </c>
      <c r="L57">
        <f t="shared" si="21"/>
        <v>0</v>
      </c>
      <c r="M57">
        <f t="shared" si="21"/>
        <v>0</v>
      </c>
      <c r="N57">
        <f t="shared" si="21"/>
        <v>0</v>
      </c>
      <c r="O57">
        <f t="shared" si="21"/>
        <v>0</v>
      </c>
      <c r="P57">
        <f t="shared" si="21"/>
        <v>0</v>
      </c>
      <c r="Q57">
        <f t="shared" si="20"/>
        <v>0</v>
      </c>
      <c r="R57">
        <f t="shared" si="20"/>
        <v>0</v>
      </c>
      <c r="S57">
        <f t="shared" si="20"/>
        <v>0</v>
      </c>
      <c r="T57">
        <f t="shared" si="20"/>
        <v>0</v>
      </c>
      <c r="U57">
        <f t="shared" si="20"/>
        <v>0</v>
      </c>
      <c r="V57">
        <f t="shared" si="20"/>
        <v>0</v>
      </c>
      <c r="W57">
        <f t="shared" si="20"/>
        <v>0</v>
      </c>
      <c r="X57">
        <f t="shared" si="20"/>
        <v>0</v>
      </c>
      <c r="Y57">
        <f t="shared" si="20"/>
        <v>0</v>
      </c>
      <c r="Z57">
        <f t="shared" si="20"/>
        <v>0</v>
      </c>
      <c r="AA57">
        <f t="shared" si="20"/>
        <v>0</v>
      </c>
      <c r="AB57">
        <f t="shared" si="20"/>
        <v>0</v>
      </c>
      <c r="AC57">
        <f t="shared" si="20"/>
        <v>0</v>
      </c>
      <c r="AD57">
        <f t="shared" si="20"/>
        <v>0</v>
      </c>
      <c r="AE57">
        <f t="shared" si="20"/>
        <v>0</v>
      </c>
      <c r="AF57">
        <f t="shared" si="17"/>
        <v>0</v>
      </c>
      <c r="AG57">
        <f t="shared" si="17"/>
        <v>0</v>
      </c>
      <c r="AH57">
        <f t="shared" si="17"/>
        <v>0</v>
      </c>
      <c r="AI57">
        <f t="shared" si="17"/>
        <v>0</v>
      </c>
      <c r="AJ57">
        <f t="shared" si="17"/>
        <v>0</v>
      </c>
      <c r="AK57">
        <f t="shared" si="17"/>
        <v>0</v>
      </c>
      <c r="AL57">
        <f t="shared" si="17"/>
        <v>0</v>
      </c>
      <c r="AM57">
        <f t="shared" si="17"/>
        <v>0</v>
      </c>
      <c r="AN57">
        <f t="shared" si="17"/>
        <v>0</v>
      </c>
      <c r="AO57">
        <f t="shared" si="17"/>
        <v>0</v>
      </c>
      <c r="AP57">
        <f t="shared" si="17"/>
        <v>0</v>
      </c>
      <c r="AQ57">
        <f t="shared" si="17"/>
        <v>0</v>
      </c>
      <c r="AR57">
        <f t="shared" si="17"/>
        <v>0</v>
      </c>
      <c r="AS57">
        <f t="shared" si="17"/>
        <v>0</v>
      </c>
      <c r="AT57">
        <f t="shared" si="17"/>
        <v>0</v>
      </c>
      <c r="AU57">
        <f t="shared" si="17"/>
        <v>0</v>
      </c>
      <c r="AV57">
        <f t="shared" si="18"/>
        <v>0</v>
      </c>
      <c r="AW57">
        <f t="shared" si="18"/>
        <v>0</v>
      </c>
      <c r="AX57">
        <f t="shared" si="18"/>
        <v>0</v>
      </c>
      <c r="AY57">
        <f t="shared" si="18"/>
        <v>0</v>
      </c>
      <c r="AZ57">
        <f t="shared" si="18"/>
        <v>0</v>
      </c>
      <c r="BA57">
        <f t="shared" si="18"/>
        <v>0</v>
      </c>
      <c r="BB57">
        <f t="shared" si="18"/>
        <v>0</v>
      </c>
      <c r="BC57">
        <f t="shared" si="18"/>
        <v>0</v>
      </c>
      <c r="BD57">
        <f t="shared" si="18"/>
        <v>0</v>
      </c>
      <c r="BE57">
        <f t="shared" si="18"/>
        <v>1</v>
      </c>
      <c r="BF57">
        <f t="shared" si="18"/>
        <v>0</v>
      </c>
      <c r="BG57">
        <f t="shared" si="18"/>
        <v>0</v>
      </c>
      <c r="BH57">
        <f t="shared" si="18"/>
        <v>0</v>
      </c>
      <c r="BI57">
        <f t="shared" si="18"/>
        <v>0</v>
      </c>
      <c r="BJ57">
        <f t="shared" si="18"/>
        <v>0</v>
      </c>
      <c r="BK57">
        <f t="shared" si="18"/>
        <v>0</v>
      </c>
      <c r="BL57">
        <f t="shared" si="19"/>
        <v>0</v>
      </c>
      <c r="BM57">
        <f t="shared" si="19"/>
        <v>0</v>
      </c>
      <c r="BN57">
        <f t="shared" si="19"/>
        <v>0</v>
      </c>
      <c r="BO57">
        <f t="shared" si="19"/>
        <v>0</v>
      </c>
      <c r="BP57">
        <f t="shared" si="19"/>
        <v>0</v>
      </c>
      <c r="BQ57">
        <f t="shared" si="19"/>
        <v>0</v>
      </c>
      <c r="BR57">
        <f t="shared" si="19"/>
        <v>0</v>
      </c>
      <c r="BS57">
        <f t="shared" si="19"/>
        <v>0</v>
      </c>
      <c r="BT57">
        <f t="shared" si="19"/>
        <v>0</v>
      </c>
      <c r="BU57">
        <f t="shared" si="19"/>
        <v>0</v>
      </c>
      <c r="BV57">
        <f t="shared" si="19"/>
        <v>0</v>
      </c>
      <c r="BW57">
        <f t="shared" si="19"/>
        <v>0</v>
      </c>
      <c r="BX57">
        <f t="shared" si="19"/>
        <v>0</v>
      </c>
    </row>
    <row r="58" spans="1:76" x14ac:dyDescent="0.25">
      <c r="A58">
        <f t="shared" si="21"/>
        <v>0</v>
      </c>
      <c r="B58">
        <f t="shared" si="21"/>
        <v>0</v>
      </c>
      <c r="C58">
        <f t="shared" si="21"/>
        <v>0</v>
      </c>
      <c r="D58">
        <f t="shared" si="21"/>
        <v>0</v>
      </c>
      <c r="E58">
        <f t="shared" si="21"/>
        <v>0</v>
      </c>
      <c r="F58">
        <f t="shared" si="21"/>
        <v>0</v>
      </c>
      <c r="G58">
        <f t="shared" si="21"/>
        <v>0</v>
      </c>
      <c r="H58">
        <f t="shared" si="21"/>
        <v>0</v>
      </c>
      <c r="I58">
        <f t="shared" si="21"/>
        <v>0</v>
      </c>
      <c r="J58">
        <f t="shared" si="21"/>
        <v>0</v>
      </c>
      <c r="K58">
        <f t="shared" si="21"/>
        <v>0</v>
      </c>
      <c r="L58">
        <f t="shared" si="21"/>
        <v>0</v>
      </c>
      <c r="M58">
        <f t="shared" si="21"/>
        <v>0</v>
      </c>
      <c r="N58">
        <f t="shared" si="21"/>
        <v>0</v>
      </c>
      <c r="O58">
        <f t="shared" si="21"/>
        <v>0</v>
      </c>
      <c r="P58">
        <f t="shared" si="21"/>
        <v>0</v>
      </c>
      <c r="Q58">
        <f t="shared" si="20"/>
        <v>0</v>
      </c>
      <c r="R58">
        <f t="shared" si="20"/>
        <v>0</v>
      </c>
      <c r="S58">
        <f t="shared" si="20"/>
        <v>0</v>
      </c>
      <c r="T58">
        <f t="shared" si="20"/>
        <v>0</v>
      </c>
      <c r="U58">
        <f t="shared" si="20"/>
        <v>0</v>
      </c>
      <c r="V58">
        <f t="shared" si="20"/>
        <v>0</v>
      </c>
      <c r="W58">
        <f t="shared" si="20"/>
        <v>0</v>
      </c>
      <c r="X58">
        <f t="shared" si="20"/>
        <v>0</v>
      </c>
      <c r="Y58">
        <f t="shared" si="20"/>
        <v>0</v>
      </c>
      <c r="Z58">
        <f t="shared" si="20"/>
        <v>0</v>
      </c>
      <c r="AA58">
        <f t="shared" si="20"/>
        <v>0</v>
      </c>
      <c r="AB58">
        <f t="shared" si="20"/>
        <v>0</v>
      </c>
      <c r="AC58">
        <f t="shared" si="20"/>
        <v>0</v>
      </c>
      <c r="AD58">
        <f t="shared" si="20"/>
        <v>0</v>
      </c>
      <c r="AE58">
        <f t="shared" si="20"/>
        <v>0</v>
      </c>
      <c r="AF58">
        <f t="shared" si="17"/>
        <v>0</v>
      </c>
      <c r="AG58">
        <f t="shared" si="17"/>
        <v>0</v>
      </c>
      <c r="AH58">
        <f t="shared" si="17"/>
        <v>0</v>
      </c>
      <c r="AI58">
        <f t="shared" si="17"/>
        <v>0</v>
      </c>
      <c r="AJ58">
        <f t="shared" si="17"/>
        <v>0</v>
      </c>
      <c r="AK58">
        <f t="shared" si="17"/>
        <v>0</v>
      </c>
      <c r="AL58">
        <f t="shared" si="17"/>
        <v>0</v>
      </c>
      <c r="AM58">
        <f t="shared" si="17"/>
        <v>0</v>
      </c>
      <c r="AN58">
        <f t="shared" si="17"/>
        <v>0</v>
      </c>
      <c r="AO58">
        <f t="shared" si="17"/>
        <v>0</v>
      </c>
      <c r="AP58">
        <f t="shared" si="17"/>
        <v>0</v>
      </c>
      <c r="AQ58">
        <f t="shared" si="17"/>
        <v>0</v>
      </c>
      <c r="AR58">
        <f t="shared" si="17"/>
        <v>0</v>
      </c>
      <c r="AS58">
        <f t="shared" si="17"/>
        <v>0</v>
      </c>
      <c r="AT58">
        <f t="shared" si="17"/>
        <v>0</v>
      </c>
      <c r="AU58">
        <f t="shared" si="17"/>
        <v>0</v>
      </c>
      <c r="AV58">
        <f t="shared" si="18"/>
        <v>0</v>
      </c>
      <c r="AW58">
        <f t="shared" si="18"/>
        <v>0</v>
      </c>
      <c r="AX58">
        <f t="shared" si="18"/>
        <v>0</v>
      </c>
      <c r="AY58">
        <f t="shared" si="18"/>
        <v>0</v>
      </c>
      <c r="AZ58">
        <f t="shared" si="18"/>
        <v>0</v>
      </c>
      <c r="BA58">
        <f t="shared" si="18"/>
        <v>0</v>
      </c>
      <c r="BB58">
        <f t="shared" si="18"/>
        <v>0</v>
      </c>
      <c r="BC58">
        <f t="shared" si="18"/>
        <v>0</v>
      </c>
      <c r="BD58">
        <f t="shared" si="18"/>
        <v>0</v>
      </c>
      <c r="BE58">
        <f t="shared" si="18"/>
        <v>0</v>
      </c>
      <c r="BF58">
        <f t="shared" si="18"/>
        <v>1</v>
      </c>
      <c r="BG58">
        <f t="shared" si="18"/>
        <v>0</v>
      </c>
      <c r="BH58">
        <f t="shared" si="18"/>
        <v>0</v>
      </c>
      <c r="BI58">
        <f t="shared" si="18"/>
        <v>0</v>
      </c>
      <c r="BJ58">
        <f t="shared" si="18"/>
        <v>0</v>
      </c>
      <c r="BK58">
        <f t="shared" si="18"/>
        <v>0</v>
      </c>
      <c r="BL58">
        <f t="shared" si="19"/>
        <v>0</v>
      </c>
      <c r="BM58">
        <f t="shared" si="19"/>
        <v>0</v>
      </c>
      <c r="BN58">
        <f t="shared" si="19"/>
        <v>0</v>
      </c>
      <c r="BO58">
        <f t="shared" si="19"/>
        <v>0</v>
      </c>
      <c r="BP58">
        <f t="shared" si="19"/>
        <v>0</v>
      </c>
      <c r="BQ58">
        <f t="shared" si="19"/>
        <v>0</v>
      </c>
      <c r="BR58">
        <f t="shared" si="19"/>
        <v>0</v>
      </c>
      <c r="BS58">
        <f t="shared" si="19"/>
        <v>0</v>
      </c>
      <c r="BT58">
        <f t="shared" si="19"/>
        <v>0</v>
      </c>
      <c r="BU58">
        <f t="shared" si="19"/>
        <v>0</v>
      </c>
      <c r="BV58">
        <f t="shared" si="19"/>
        <v>0</v>
      </c>
      <c r="BW58">
        <f t="shared" si="19"/>
        <v>0</v>
      </c>
      <c r="BX58">
        <f t="shared" si="19"/>
        <v>0</v>
      </c>
    </row>
    <row r="59" spans="1:76" x14ac:dyDescent="0.25">
      <c r="A59">
        <f t="shared" si="21"/>
        <v>0</v>
      </c>
      <c r="B59">
        <f t="shared" si="21"/>
        <v>0</v>
      </c>
      <c r="C59">
        <f t="shared" si="21"/>
        <v>0</v>
      </c>
      <c r="D59">
        <f t="shared" si="21"/>
        <v>0</v>
      </c>
      <c r="E59">
        <f t="shared" si="21"/>
        <v>0</v>
      </c>
      <c r="F59">
        <f t="shared" si="21"/>
        <v>0</v>
      </c>
      <c r="G59">
        <f t="shared" si="21"/>
        <v>0</v>
      </c>
      <c r="H59">
        <f t="shared" si="21"/>
        <v>0</v>
      </c>
      <c r="I59">
        <f t="shared" si="21"/>
        <v>0</v>
      </c>
      <c r="J59">
        <f t="shared" si="21"/>
        <v>0</v>
      </c>
      <c r="K59">
        <f t="shared" si="21"/>
        <v>0</v>
      </c>
      <c r="L59">
        <f t="shared" si="21"/>
        <v>0</v>
      </c>
      <c r="M59">
        <f t="shared" si="21"/>
        <v>0</v>
      </c>
      <c r="N59">
        <f t="shared" si="21"/>
        <v>0</v>
      </c>
      <c r="O59">
        <f t="shared" si="21"/>
        <v>0</v>
      </c>
      <c r="P59">
        <f t="shared" si="21"/>
        <v>0</v>
      </c>
      <c r="Q59">
        <f t="shared" si="20"/>
        <v>0</v>
      </c>
      <c r="R59">
        <f t="shared" si="20"/>
        <v>0</v>
      </c>
      <c r="S59">
        <f t="shared" si="20"/>
        <v>0</v>
      </c>
      <c r="T59">
        <f t="shared" si="20"/>
        <v>0</v>
      </c>
      <c r="U59">
        <f t="shared" si="20"/>
        <v>0</v>
      </c>
      <c r="V59">
        <f t="shared" si="20"/>
        <v>0</v>
      </c>
      <c r="W59">
        <f t="shared" si="20"/>
        <v>0</v>
      </c>
      <c r="X59">
        <f t="shared" si="20"/>
        <v>0</v>
      </c>
      <c r="Y59">
        <f t="shared" si="20"/>
        <v>0</v>
      </c>
      <c r="Z59">
        <f t="shared" si="20"/>
        <v>0</v>
      </c>
      <c r="AA59">
        <f t="shared" si="20"/>
        <v>0</v>
      </c>
      <c r="AB59">
        <f t="shared" si="20"/>
        <v>0</v>
      </c>
      <c r="AC59">
        <f t="shared" si="20"/>
        <v>0</v>
      </c>
      <c r="AD59">
        <f t="shared" si="20"/>
        <v>0</v>
      </c>
      <c r="AE59">
        <f t="shared" si="20"/>
        <v>0</v>
      </c>
      <c r="AF59">
        <f t="shared" si="17"/>
        <v>0</v>
      </c>
      <c r="AG59">
        <f t="shared" si="17"/>
        <v>0</v>
      </c>
      <c r="AH59">
        <f t="shared" si="17"/>
        <v>0</v>
      </c>
      <c r="AI59">
        <f t="shared" si="17"/>
        <v>0</v>
      </c>
      <c r="AJ59">
        <f t="shared" si="17"/>
        <v>0</v>
      </c>
      <c r="AK59">
        <f t="shared" si="17"/>
        <v>0</v>
      </c>
      <c r="AL59">
        <f t="shared" si="17"/>
        <v>0</v>
      </c>
      <c r="AM59">
        <f t="shared" si="17"/>
        <v>0</v>
      </c>
      <c r="AN59">
        <f t="shared" si="17"/>
        <v>0</v>
      </c>
      <c r="AO59">
        <f t="shared" si="17"/>
        <v>0</v>
      </c>
      <c r="AP59">
        <f t="shared" si="17"/>
        <v>0</v>
      </c>
      <c r="AQ59">
        <f t="shared" si="17"/>
        <v>0</v>
      </c>
      <c r="AR59">
        <f t="shared" si="17"/>
        <v>0</v>
      </c>
      <c r="AS59">
        <f t="shared" si="17"/>
        <v>0</v>
      </c>
      <c r="AT59">
        <f t="shared" si="17"/>
        <v>0</v>
      </c>
      <c r="AU59">
        <f t="shared" si="17"/>
        <v>0</v>
      </c>
      <c r="AV59">
        <f t="shared" si="18"/>
        <v>0</v>
      </c>
      <c r="AW59">
        <f t="shared" si="18"/>
        <v>0</v>
      </c>
      <c r="AX59">
        <f t="shared" si="18"/>
        <v>0</v>
      </c>
      <c r="AY59">
        <f t="shared" si="18"/>
        <v>0</v>
      </c>
      <c r="AZ59">
        <f t="shared" si="18"/>
        <v>0</v>
      </c>
      <c r="BA59">
        <f t="shared" si="18"/>
        <v>0</v>
      </c>
      <c r="BB59">
        <f t="shared" si="18"/>
        <v>0</v>
      </c>
      <c r="BC59">
        <f t="shared" si="18"/>
        <v>0</v>
      </c>
      <c r="BD59">
        <f t="shared" si="18"/>
        <v>0</v>
      </c>
      <c r="BE59">
        <f t="shared" si="18"/>
        <v>0</v>
      </c>
      <c r="BF59">
        <f t="shared" si="18"/>
        <v>0</v>
      </c>
      <c r="BG59">
        <f t="shared" si="18"/>
        <v>1</v>
      </c>
      <c r="BH59">
        <f t="shared" si="18"/>
        <v>0</v>
      </c>
      <c r="BI59">
        <f t="shared" si="18"/>
        <v>0</v>
      </c>
      <c r="BJ59">
        <f t="shared" si="18"/>
        <v>0</v>
      </c>
      <c r="BK59">
        <f t="shared" si="18"/>
        <v>0</v>
      </c>
      <c r="BL59">
        <f t="shared" si="19"/>
        <v>0</v>
      </c>
      <c r="BM59">
        <f t="shared" si="19"/>
        <v>0</v>
      </c>
      <c r="BN59">
        <f t="shared" si="19"/>
        <v>0</v>
      </c>
      <c r="BO59">
        <f t="shared" si="19"/>
        <v>0</v>
      </c>
      <c r="BP59">
        <f t="shared" si="19"/>
        <v>0</v>
      </c>
      <c r="BQ59">
        <f t="shared" si="19"/>
        <v>0</v>
      </c>
      <c r="BR59">
        <f t="shared" si="19"/>
        <v>0</v>
      </c>
      <c r="BS59">
        <f t="shared" si="19"/>
        <v>0</v>
      </c>
      <c r="BT59">
        <f t="shared" si="19"/>
        <v>0</v>
      </c>
      <c r="BU59">
        <f t="shared" si="19"/>
        <v>0</v>
      </c>
      <c r="BV59">
        <f t="shared" si="19"/>
        <v>0</v>
      </c>
      <c r="BW59">
        <f t="shared" si="19"/>
        <v>0</v>
      </c>
      <c r="BX59">
        <f t="shared" si="19"/>
        <v>0</v>
      </c>
    </row>
    <row r="60" spans="1:76" x14ac:dyDescent="0.25">
      <c r="A60">
        <f t="shared" si="21"/>
        <v>0</v>
      </c>
      <c r="B60">
        <f t="shared" si="21"/>
        <v>0</v>
      </c>
      <c r="C60">
        <f t="shared" si="21"/>
        <v>0</v>
      </c>
      <c r="D60">
        <f t="shared" si="21"/>
        <v>0</v>
      </c>
      <c r="E60">
        <f t="shared" si="21"/>
        <v>0</v>
      </c>
      <c r="F60">
        <f t="shared" si="21"/>
        <v>0</v>
      </c>
      <c r="G60">
        <f t="shared" si="21"/>
        <v>0</v>
      </c>
      <c r="H60">
        <f t="shared" si="21"/>
        <v>0</v>
      </c>
      <c r="I60">
        <f t="shared" si="21"/>
        <v>0</v>
      </c>
      <c r="J60">
        <f t="shared" si="21"/>
        <v>0</v>
      </c>
      <c r="K60">
        <f t="shared" si="21"/>
        <v>0</v>
      </c>
      <c r="L60">
        <f t="shared" si="21"/>
        <v>0</v>
      </c>
      <c r="M60">
        <f t="shared" si="21"/>
        <v>0</v>
      </c>
      <c r="N60">
        <f t="shared" si="21"/>
        <v>0</v>
      </c>
      <c r="O60">
        <f t="shared" si="21"/>
        <v>0</v>
      </c>
      <c r="P60">
        <f t="shared" si="21"/>
        <v>0</v>
      </c>
      <c r="Q60">
        <f t="shared" si="20"/>
        <v>0</v>
      </c>
      <c r="R60">
        <f t="shared" si="20"/>
        <v>0</v>
      </c>
      <c r="S60">
        <f t="shared" si="20"/>
        <v>0</v>
      </c>
      <c r="T60">
        <f t="shared" si="20"/>
        <v>0</v>
      </c>
      <c r="U60">
        <f t="shared" si="20"/>
        <v>0</v>
      </c>
      <c r="V60">
        <f t="shared" si="20"/>
        <v>0</v>
      </c>
      <c r="W60">
        <f t="shared" si="20"/>
        <v>0</v>
      </c>
      <c r="X60">
        <f t="shared" si="20"/>
        <v>0</v>
      </c>
      <c r="Y60">
        <f t="shared" si="20"/>
        <v>0</v>
      </c>
      <c r="Z60">
        <f t="shared" si="20"/>
        <v>0</v>
      </c>
      <c r="AA60">
        <f t="shared" si="20"/>
        <v>0</v>
      </c>
      <c r="AB60">
        <f t="shared" si="20"/>
        <v>0</v>
      </c>
      <c r="AC60">
        <f t="shared" si="20"/>
        <v>0</v>
      </c>
      <c r="AD60">
        <f t="shared" si="20"/>
        <v>0</v>
      </c>
      <c r="AE60">
        <f t="shared" si="20"/>
        <v>0</v>
      </c>
      <c r="AF60">
        <f t="shared" si="17"/>
        <v>0</v>
      </c>
      <c r="AG60">
        <f t="shared" si="17"/>
        <v>0</v>
      </c>
      <c r="AH60">
        <f t="shared" si="17"/>
        <v>0</v>
      </c>
      <c r="AI60">
        <f t="shared" si="17"/>
        <v>0</v>
      </c>
      <c r="AJ60">
        <f t="shared" si="17"/>
        <v>0</v>
      </c>
      <c r="AK60">
        <f t="shared" si="17"/>
        <v>0</v>
      </c>
      <c r="AL60">
        <f t="shared" si="17"/>
        <v>0</v>
      </c>
      <c r="AM60">
        <f t="shared" si="17"/>
        <v>0</v>
      </c>
      <c r="AN60">
        <f t="shared" si="17"/>
        <v>0</v>
      </c>
      <c r="AO60">
        <f t="shared" si="17"/>
        <v>0</v>
      </c>
      <c r="AP60">
        <f t="shared" si="17"/>
        <v>0</v>
      </c>
      <c r="AQ60">
        <f t="shared" si="17"/>
        <v>0</v>
      </c>
      <c r="AR60">
        <f t="shared" si="17"/>
        <v>0</v>
      </c>
      <c r="AS60">
        <f t="shared" si="17"/>
        <v>0</v>
      </c>
      <c r="AT60">
        <f t="shared" si="17"/>
        <v>0</v>
      </c>
      <c r="AU60">
        <f t="shared" si="17"/>
        <v>0</v>
      </c>
      <c r="AV60">
        <f t="shared" si="18"/>
        <v>0</v>
      </c>
      <c r="AW60">
        <f t="shared" si="18"/>
        <v>0</v>
      </c>
      <c r="AX60">
        <f t="shared" si="18"/>
        <v>0</v>
      </c>
      <c r="AY60">
        <f t="shared" si="18"/>
        <v>0</v>
      </c>
      <c r="AZ60">
        <f t="shared" si="18"/>
        <v>0</v>
      </c>
      <c r="BA60">
        <f t="shared" si="18"/>
        <v>0</v>
      </c>
      <c r="BB60">
        <f t="shared" si="18"/>
        <v>0</v>
      </c>
      <c r="BC60">
        <f t="shared" si="18"/>
        <v>0</v>
      </c>
      <c r="BD60">
        <f t="shared" si="18"/>
        <v>0</v>
      </c>
      <c r="BE60">
        <f t="shared" si="18"/>
        <v>0</v>
      </c>
      <c r="BF60">
        <f t="shared" si="18"/>
        <v>0</v>
      </c>
      <c r="BG60">
        <f t="shared" si="18"/>
        <v>0</v>
      </c>
      <c r="BH60">
        <f t="shared" si="18"/>
        <v>1</v>
      </c>
      <c r="BI60">
        <f t="shared" si="18"/>
        <v>0</v>
      </c>
      <c r="BJ60">
        <f t="shared" si="18"/>
        <v>0</v>
      </c>
      <c r="BK60">
        <f t="shared" si="18"/>
        <v>0</v>
      </c>
      <c r="BL60">
        <f t="shared" si="19"/>
        <v>0</v>
      </c>
      <c r="BM60">
        <f t="shared" si="19"/>
        <v>0</v>
      </c>
      <c r="BN60">
        <f t="shared" si="19"/>
        <v>0</v>
      </c>
      <c r="BO60">
        <f t="shared" si="19"/>
        <v>0</v>
      </c>
      <c r="BP60">
        <f t="shared" si="19"/>
        <v>0</v>
      </c>
      <c r="BQ60">
        <f t="shared" si="19"/>
        <v>0</v>
      </c>
      <c r="BR60">
        <f t="shared" si="19"/>
        <v>0</v>
      </c>
      <c r="BS60">
        <f t="shared" si="19"/>
        <v>0</v>
      </c>
      <c r="BT60">
        <f t="shared" si="19"/>
        <v>0</v>
      </c>
      <c r="BU60">
        <f t="shared" si="19"/>
        <v>0</v>
      </c>
      <c r="BV60">
        <f t="shared" si="19"/>
        <v>0</v>
      </c>
      <c r="BW60">
        <f t="shared" si="19"/>
        <v>0</v>
      </c>
      <c r="BX60">
        <f t="shared" si="19"/>
        <v>0</v>
      </c>
    </row>
    <row r="61" spans="1:76" x14ac:dyDescent="0.25">
      <c r="A61">
        <f t="shared" si="21"/>
        <v>0</v>
      </c>
      <c r="B61">
        <f t="shared" si="21"/>
        <v>0</v>
      </c>
      <c r="C61">
        <f t="shared" si="21"/>
        <v>0</v>
      </c>
      <c r="D61">
        <f t="shared" si="21"/>
        <v>0</v>
      </c>
      <c r="E61">
        <f t="shared" si="21"/>
        <v>0</v>
      </c>
      <c r="F61">
        <f t="shared" si="21"/>
        <v>0</v>
      </c>
      <c r="G61">
        <f t="shared" si="21"/>
        <v>0</v>
      </c>
      <c r="H61">
        <f t="shared" si="21"/>
        <v>0</v>
      </c>
      <c r="I61">
        <f t="shared" si="21"/>
        <v>0</v>
      </c>
      <c r="J61">
        <f t="shared" si="21"/>
        <v>0</v>
      </c>
      <c r="K61">
        <f t="shared" si="21"/>
        <v>0</v>
      </c>
      <c r="L61">
        <f t="shared" si="21"/>
        <v>0</v>
      </c>
      <c r="M61">
        <f t="shared" si="21"/>
        <v>0</v>
      </c>
      <c r="N61">
        <f t="shared" si="21"/>
        <v>0</v>
      </c>
      <c r="O61">
        <f t="shared" si="21"/>
        <v>0</v>
      </c>
      <c r="P61">
        <f t="shared" si="21"/>
        <v>0</v>
      </c>
      <c r="Q61">
        <f t="shared" si="20"/>
        <v>0</v>
      </c>
      <c r="R61">
        <f t="shared" si="20"/>
        <v>0</v>
      </c>
      <c r="S61">
        <f t="shared" si="20"/>
        <v>0</v>
      </c>
      <c r="T61">
        <f t="shared" si="20"/>
        <v>0</v>
      </c>
      <c r="U61">
        <f t="shared" si="20"/>
        <v>0</v>
      </c>
      <c r="V61">
        <f t="shared" si="20"/>
        <v>0</v>
      </c>
      <c r="W61">
        <f t="shared" si="20"/>
        <v>0</v>
      </c>
      <c r="X61">
        <f t="shared" si="20"/>
        <v>0</v>
      </c>
      <c r="Y61">
        <f t="shared" si="20"/>
        <v>0</v>
      </c>
      <c r="Z61">
        <f t="shared" si="20"/>
        <v>0</v>
      </c>
      <c r="AA61">
        <f t="shared" si="20"/>
        <v>0</v>
      </c>
      <c r="AB61">
        <f t="shared" si="20"/>
        <v>0</v>
      </c>
      <c r="AC61">
        <f t="shared" si="20"/>
        <v>0</v>
      </c>
      <c r="AD61">
        <f t="shared" si="20"/>
        <v>0</v>
      </c>
      <c r="AE61">
        <f t="shared" si="20"/>
        <v>0</v>
      </c>
      <c r="AF61">
        <f t="shared" si="17"/>
        <v>0</v>
      </c>
      <c r="AG61">
        <f t="shared" si="17"/>
        <v>0</v>
      </c>
      <c r="AH61">
        <f t="shared" si="17"/>
        <v>0</v>
      </c>
      <c r="AI61">
        <f t="shared" si="17"/>
        <v>0</v>
      </c>
      <c r="AJ61">
        <f t="shared" si="17"/>
        <v>0</v>
      </c>
      <c r="AK61">
        <f t="shared" si="17"/>
        <v>0</v>
      </c>
      <c r="AL61">
        <f t="shared" si="17"/>
        <v>0</v>
      </c>
      <c r="AM61">
        <f t="shared" si="17"/>
        <v>0</v>
      </c>
      <c r="AN61">
        <f t="shared" si="17"/>
        <v>0</v>
      </c>
      <c r="AO61">
        <f t="shared" si="17"/>
        <v>0</v>
      </c>
      <c r="AP61">
        <f t="shared" si="17"/>
        <v>0</v>
      </c>
      <c r="AQ61">
        <f t="shared" si="17"/>
        <v>0</v>
      </c>
      <c r="AR61">
        <f t="shared" si="17"/>
        <v>0</v>
      </c>
      <c r="AS61">
        <f t="shared" si="17"/>
        <v>0</v>
      </c>
      <c r="AT61">
        <f t="shared" si="17"/>
        <v>0</v>
      </c>
      <c r="AU61">
        <f t="shared" si="17"/>
        <v>0</v>
      </c>
      <c r="AV61">
        <f t="shared" si="18"/>
        <v>0</v>
      </c>
      <c r="AW61">
        <f t="shared" si="18"/>
        <v>0</v>
      </c>
      <c r="AX61">
        <f t="shared" si="18"/>
        <v>0</v>
      </c>
      <c r="AY61">
        <f t="shared" si="18"/>
        <v>0</v>
      </c>
      <c r="AZ61">
        <f t="shared" si="18"/>
        <v>0</v>
      </c>
      <c r="BA61">
        <f t="shared" si="18"/>
        <v>0</v>
      </c>
      <c r="BB61">
        <f t="shared" si="18"/>
        <v>0</v>
      </c>
      <c r="BC61">
        <f t="shared" si="18"/>
        <v>0</v>
      </c>
      <c r="BD61">
        <f t="shared" si="18"/>
        <v>0</v>
      </c>
      <c r="BE61">
        <f t="shared" si="18"/>
        <v>0</v>
      </c>
      <c r="BF61">
        <f t="shared" si="18"/>
        <v>0</v>
      </c>
      <c r="BG61">
        <f t="shared" si="18"/>
        <v>0</v>
      </c>
      <c r="BH61">
        <f t="shared" si="18"/>
        <v>0</v>
      </c>
      <c r="BI61">
        <f t="shared" si="18"/>
        <v>1</v>
      </c>
      <c r="BJ61">
        <f t="shared" si="18"/>
        <v>0</v>
      </c>
      <c r="BK61">
        <f t="shared" si="18"/>
        <v>0</v>
      </c>
      <c r="BL61">
        <f t="shared" si="19"/>
        <v>0</v>
      </c>
      <c r="BM61">
        <f t="shared" si="19"/>
        <v>0</v>
      </c>
      <c r="BN61">
        <f t="shared" si="19"/>
        <v>0</v>
      </c>
      <c r="BO61">
        <f t="shared" si="19"/>
        <v>0</v>
      </c>
      <c r="BP61">
        <f t="shared" si="19"/>
        <v>0</v>
      </c>
      <c r="BQ61">
        <f t="shared" si="19"/>
        <v>0</v>
      </c>
      <c r="BR61">
        <f t="shared" si="19"/>
        <v>0</v>
      </c>
      <c r="BS61">
        <f t="shared" si="19"/>
        <v>0</v>
      </c>
      <c r="BT61">
        <f t="shared" si="19"/>
        <v>0</v>
      </c>
      <c r="BU61">
        <f t="shared" si="19"/>
        <v>0</v>
      </c>
      <c r="BV61">
        <f t="shared" si="19"/>
        <v>0</v>
      </c>
      <c r="BW61">
        <f t="shared" si="19"/>
        <v>0</v>
      </c>
      <c r="BX61">
        <f t="shared" si="19"/>
        <v>0</v>
      </c>
    </row>
    <row r="62" spans="1:76" x14ac:dyDescent="0.25">
      <c r="A62">
        <f t="shared" si="21"/>
        <v>0</v>
      </c>
      <c r="B62">
        <f t="shared" si="21"/>
        <v>0</v>
      </c>
      <c r="C62">
        <f t="shared" si="21"/>
        <v>0</v>
      </c>
      <c r="D62">
        <f t="shared" si="21"/>
        <v>0</v>
      </c>
      <c r="E62">
        <f t="shared" si="21"/>
        <v>0</v>
      </c>
      <c r="F62">
        <f t="shared" si="21"/>
        <v>0</v>
      </c>
      <c r="G62">
        <f t="shared" si="21"/>
        <v>0</v>
      </c>
      <c r="H62">
        <f t="shared" si="21"/>
        <v>0</v>
      </c>
      <c r="I62">
        <f t="shared" si="21"/>
        <v>0</v>
      </c>
      <c r="J62">
        <f t="shared" si="21"/>
        <v>0</v>
      </c>
      <c r="K62">
        <f t="shared" si="21"/>
        <v>0</v>
      </c>
      <c r="L62">
        <f t="shared" si="21"/>
        <v>0</v>
      </c>
      <c r="M62">
        <f t="shared" si="21"/>
        <v>0</v>
      </c>
      <c r="N62">
        <f t="shared" si="21"/>
        <v>0</v>
      </c>
      <c r="O62">
        <f t="shared" si="21"/>
        <v>0</v>
      </c>
      <c r="P62">
        <f t="shared" si="21"/>
        <v>0</v>
      </c>
      <c r="Q62">
        <f t="shared" si="20"/>
        <v>0</v>
      </c>
      <c r="R62">
        <f t="shared" si="20"/>
        <v>0</v>
      </c>
      <c r="S62">
        <f t="shared" si="20"/>
        <v>0</v>
      </c>
      <c r="T62">
        <f t="shared" si="20"/>
        <v>0</v>
      </c>
      <c r="U62">
        <f t="shared" si="20"/>
        <v>0</v>
      </c>
      <c r="V62">
        <f t="shared" si="20"/>
        <v>0</v>
      </c>
      <c r="W62">
        <f t="shared" si="20"/>
        <v>0</v>
      </c>
      <c r="X62">
        <f t="shared" si="20"/>
        <v>0</v>
      </c>
      <c r="Y62">
        <f t="shared" si="20"/>
        <v>0</v>
      </c>
      <c r="Z62">
        <f t="shared" si="20"/>
        <v>0</v>
      </c>
      <c r="AA62">
        <f t="shared" si="20"/>
        <v>0</v>
      </c>
      <c r="AB62">
        <f t="shared" si="20"/>
        <v>0</v>
      </c>
      <c r="AC62">
        <f t="shared" si="20"/>
        <v>0</v>
      </c>
      <c r="AD62">
        <f t="shared" si="20"/>
        <v>0</v>
      </c>
      <c r="AE62">
        <f t="shared" si="20"/>
        <v>0</v>
      </c>
      <c r="AF62">
        <f t="shared" si="17"/>
        <v>0</v>
      </c>
      <c r="AG62">
        <f t="shared" si="17"/>
        <v>0</v>
      </c>
      <c r="AH62">
        <f t="shared" si="17"/>
        <v>0</v>
      </c>
      <c r="AI62">
        <f t="shared" si="17"/>
        <v>0</v>
      </c>
      <c r="AJ62">
        <f t="shared" si="17"/>
        <v>0</v>
      </c>
      <c r="AK62">
        <f t="shared" si="17"/>
        <v>0</v>
      </c>
      <c r="AL62">
        <f t="shared" si="17"/>
        <v>0</v>
      </c>
      <c r="AM62">
        <f t="shared" si="17"/>
        <v>0</v>
      </c>
      <c r="AN62">
        <f t="shared" si="17"/>
        <v>0</v>
      </c>
      <c r="AO62">
        <f t="shared" si="17"/>
        <v>0</v>
      </c>
      <c r="AP62">
        <f t="shared" si="17"/>
        <v>0</v>
      </c>
      <c r="AQ62">
        <f t="shared" si="17"/>
        <v>0</v>
      </c>
      <c r="AR62">
        <f t="shared" si="17"/>
        <v>0</v>
      </c>
      <c r="AS62">
        <f t="shared" si="17"/>
        <v>0</v>
      </c>
      <c r="AT62">
        <f t="shared" si="17"/>
        <v>0</v>
      </c>
      <c r="AU62">
        <f t="shared" si="17"/>
        <v>0</v>
      </c>
      <c r="AV62">
        <f t="shared" si="18"/>
        <v>0</v>
      </c>
      <c r="AW62">
        <f t="shared" si="18"/>
        <v>0</v>
      </c>
      <c r="AX62">
        <f t="shared" si="18"/>
        <v>0</v>
      </c>
      <c r="AY62">
        <f t="shared" si="18"/>
        <v>0</v>
      </c>
      <c r="AZ62">
        <f t="shared" si="18"/>
        <v>0</v>
      </c>
      <c r="BA62">
        <f t="shared" si="18"/>
        <v>0</v>
      </c>
      <c r="BB62">
        <f t="shared" si="18"/>
        <v>0</v>
      </c>
      <c r="BC62">
        <f t="shared" si="18"/>
        <v>0</v>
      </c>
      <c r="BD62">
        <f t="shared" si="18"/>
        <v>0</v>
      </c>
      <c r="BE62">
        <f t="shared" si="18"/>
        <v>0</v>
      </c>
      <c r="BF62">
        <f t="shared" si="18"/>
        <v>0</v>
      </c>
      <c r="BG62">
        <f t="shared" si="18"/>
        <v>0</v>
      </c>
      <c r="BH62">
        <f t="shared" si="18"/>
        <v>0</v>
      </c>
      <c r="BI62">
        <f t="shared" si="18"/>
        <v>0</v>
      </c>
      <c r="BJ62">
        <f t="shared" si="18"/>
        <v>1</v>
      </c>
      <c r="BK62">
        <f t="shared" si="18"/>
        <v>0</v>
      </c>
      <c r="BL62">
        <f t="shared" si="19"/>
        <v>0</v>
      </c>
      <c r="BM62">
        <f t="shared" si="19"/>
        <v>0</v>
      </c>
      <c r="BN62">
        <f t="shared" si="19"/>
        <v>0</v>
      </c>
      <c r="BO62">
        <f t="shared" si="19"/>
        <v>0</v>
      </c>
      <c r="BP62">
        <f t="shared" si="19"/>
        <v>0</v>
      </c>
      <c r="BQ62">
        <f t="shared" si="19"/>
        <v>0</v>
      </c>
      <c r="BR62">
        <f t="shared" si="19"/>
        <v>0</v>
      </c>
      <c r="BS62">
        <f t="shared" si="19"/>
        <v>0</v>
      </c>
      <c r="BT62">
        <f t="shared" si="19"/>
        <v>0</v>
      </c>
      <c r="BU62">
        <f t="shared" si="19"/>
        <v>0</v>
      </c>
      <c r="BV62">
        <f t="shared" si="19"/>
        <v>0</v>
      </c>
      <c r="BW62">
        <f t="shared" si="19"/>
        <v>0</v>
      </c>
      <c r="BX62">
        <f t="shared" si="19"/>
        <v>0</v>
      </c>
    </row>
    <row r="63" spans="1:76" x14ac:dyDescent="0.25">
      <c r="A63">
        <f t="shared" si="21"/>
        <v>0</v>
      </c>
      <c r="B63">
        <f t="shared" si="21"/>
        <v>0</v>
      </c>
      <c r="C63">
        <f t="shared" si="21"/>
        <v>0</v>
      </c>
      <c r="D63">
        <f t="shared" si="21"/>
        <v>0</v>
      </c>
      <c r="E63">
        <f t="shared" si="21"/>
        <v>0</v>
      </c>
      <c r="F63">
        <f t="shared" si="21"/>
        <v>0</v>
      </c>
      <c r="G63">
        <f t="shared" si="21"/>
        <v>0</v>
      </c>
      <c r="H63">
        <f t="shared" si="21"/>
        <v>0</v>
      </c>
      <c r="I63">
        <f t="shared" si="21"/>
        <v>0</v>
      </c>
      <c r="J63">
        <f t="shared" si="21"/>
        <v>0</v>
      </c>
      <c r="K63">
        <f t="shared" si="21"/>
        <v>0</v>
      </c>
      <c r="L63">
        <f t="shared" si="21"/>
        <v>0</v>
      </c>
      <c r="M63">
        <f t="shared" si="21"/>
        <v>0</v>
      </c>
      <c r="N63">
        <f t="shared" si="21"/>
        <v>0</v>
      </c>
      <c r="O63">
        <f t="shared" si="21"/>
        <v>0</v>
      </c>
      <c r="P63">
        <f t="shared" si="21"/>
        <v>0</v>
      </c>
      <c r="Q63">
        <f t="shared" si="20"/>
        <v>0</v>
      </c>
      <c r="R63">
        <f t="shared" si="20"/>
        <v>0</v>
      </c>
      <c r="S63">
        <f t="shared" si="20"/>
        <v>0</v>
      </c>
      <c r="T63">
        <f t="shared" si="20"/>
        <v>0</v>
      </c>
      <c r="U63">
        <f t="shared" si="20"/>
        <v>0</v>
      </c>
      <c r="V63">
        <f t="shared" si="20"/>
        <v>0</v>
      </c>
      <c r="W63">
        <f t="shared" si="20"/>
        <v>0</v>
      </c>
      <c r="X63">
        <f t="shared" si="20"/>
        <v>0</v>
      </c>
      <c r="Y63">
        <f t="shared" si="20"/>
        <v>0</v>
      </c>
      <c r="Z63">
        <f t="shared" si="20"/>
        <v>0</v>
      </c>
      <c r="AA63">
        <f t="shared" si="20"/>
        <v>0</v>
      </c>
      <c r="AB63">
        <f t="shared" si="20"/>
        <v>0</v>
      </c>
      <c r="AC63">
        <f t="shared" si="20"/>
        <v>0</v>
      </c>
      <c r="AD63">
        <f t="shared" si="20"/>
        <v>0</v>
      </c>
      <c r="AE63">
        <f t="shared" si="20"/>
        <v>0</v>
      </c>
      <c r="AF63">
        <f t="shared" si="20"/>
        <v>0</v>
      </c>
      <c r="AG63">
        <f t="shared" ref="AG63:AV76" si="22">IF(ROW()=COLUMN(),1,0)</f>
        <v>0</v>
      </c>
      <c r="AH63">
        <f t="shared" si="22"/>
        <v>0</v>
      </c>
      <c r="AI63">
        <f t="shared" si="22"/>
        <v>0</v>
      </c>
      <c r="AJ63">
        <f t="shared" si="22"/>
        <v>0</v>
      </c>
      <c r="AK63">
        <f t="shared" si="22"/>
        <v>0</v>
      </c>
      <c r="AL63">
        <f t="shared" si="22"/>
        <v>0</v>
      </c>
      <c r="AM63">
        <f t="shared" si="22"/>
        <v>0</v>
      </c>
      <c r="AN63">
        <f t="shared" si="22"/>
        <v>0</v>
      </c>
      <c r="AO63">
        <f t="shared" si="22"/>
        <v>0</v>
      </c>
      <c r="AP63">
        <f t="shared" si="22"/>
        <v>0</v>
      </c>
      <c r="AQ63">
        <f t="shared" si="22"/>
        <v>0</v>
      </c>
      <c r="AR63">
        <f t="shared" si="22"/>
        <v>0</v>
      </c>
      <c r="AS63">
        <f t="shared" si="22"/>
        <v>0</v>
      </c>
      <c r="AT63">
        <f t="shared" si="22"/>
        <v>0</v>
      </c>
      <c r="AU63">
        <f t="shared" si="22"/>
        <v>0</v>
      </c>
      <c r="AV63">
        <f t="shared" si="22"/>
        <v>0</v>
      </c>
      <c r="AW63">
        <f t="shared" ref="AW63:BL76" si="23">IF(ROW()=COLUMN(),1,0)</f>
        <v>0</v>
      </c>
      <c r="AX63">
        <f t="shared" si="23"/>
        <v>0</v>
      </c>
      <c r="AY63">
        <f t="shared" si="23"/>
        <v>0</v>
      </c>
      <c r="AZ63">
        <f t="shared" si="23"/>
        <v>0</v>
      </c>
      <c r="BA63">
        <f t="shared" si="23"/>
        <v>0</v>
      </c>
      <c r="BB63">
        <f t="shared" si="23"/>
        <v>0</v>
      </c>
      <c r="BC63">
        <f t="shared" si="23"/>
        <v>0</v>
      </c>
      <c r="BD63">
        <f t="shared" si="23"/>
        <v>0</v>
      </c>
      <c r="BE63">
        <f t="shared" si="23"/>
        <v>0</v>
      </c>
      <c r="BF63">
        <f t="shared" si="23"/>
        <v>0</v>
      </c>
      <c r="BG63">
        <f t="shared" si="23"/>
        <v>0</v>
      </c>
      <c r="BH63">
        <f t="shared" si="23"/>
        <v>0</v>
      </c>
      <c r="BI63">
        <f t="shared" si="23"/>
        <v>0</v>
      </c>
      <c r="BJ63">
        <f t="shared" si="23"/>
        <v>0</v>
      </c>
      <c r="BK63">
        <f t="shared" si="23"/>
        <v>1</v>
      </c>
      <c r="BL63">
        <f t="shared" si="23"/>
        <v>0</v>
      </c>
      <c r="BM63">
        <f t="shared" ref="BM63:BW76" si="24">IF(ROW()=COLUMN(),1,0)</f>
        <v>0</v>
      </c>
      <c r="BN63">
        <f t="shared" si="24"/>
        <v>0</v>
      </c>
      <c r="BO63">
        <f t="shared" si="24"/>
        <v>0</v>
      </c>
      <c r="BP63">
        <f t="shared" si="24"/>
        <v>0</v>
      </c>
      <c r="BQ63">
        <f t="shared" si="24"/>
        <v>0</v>
      </c>
      <c r="BR63">
        <f t="shared" si="24"/>
        <v>0</v>
      </c>
      <c r="BS63">
        <f t="shared" si="24"/>
        <v>0</v>
      </c>
      <c r="BT63">
        <f t="shared" ref="BT63:BX70" si="25">IF(ROW()=COLUMN(),1,0)</f>
        <v>0</v>
      </c>
      <c r="BU63">
        <f t="shared" si="25"/>
        <v>0</v>
      </c>
      <c r="BV63">
        <f t="shared" si="25"/>
        <v>0</v>
      </c>
      <c r="BW63">
        <f t="shared" si="25"/>
        <v>0</v>
      </c>
      <c r="BX63">
        <f t="shared" si="25"/>
        <v>0</v>
      </c>
    </row>
    <row r="64" spans="1:76" x14ac:dyDescent="0.25">
      <c r="A64">
        <f t="shared" si="21"/>
        <v>0</v>
      </c>
      <c r="B64">
        <f t="shared" si="21"/>
        <v>0</v>
      </c>
      <c r="C64">
        <f t="shared" si="21"/>
        <v>0</v>
      </c>
      <c r="D64">
        <f t="shared" si="21"/>
        <v>0</v>
      </c>
      <c r="E64">
        <f t="shared" si="21"/>
        <v>0</v>
      </c>
      <c r="F64">
        <f t="shared" si="21"/>
        <v>0</v>
      </c>
      <c r="G64">
        <f t="shared" si="21"/>
        <v>0</v>
      </c>
      <c r="H64">
        <f t="shared" si="21"/>
        <v>0</v>
      </c>
      <c r="I64">
        <f t="shared" si="21"/>
        <v>0</v>
      </c>
      <c r="J64">
        <f t="shared" si="21"/>
        <v>0</v>
      </c>
      <c r="K64">
        <f t="shared" si="21"/>
        <v>0</v>
      </c>
      <c r="L64">
        <f t="shared" si="21"/>
        <v>0</v>
      </c>
      <c r="M64">
        <f t="shared" si="21"/>
        <v>0</v>
      </c>
      <c r="N64">
        <f t="shared" si="21"/>
        <v>0</v>
      </c>
      <c r="O64">
        <f t="shared" si="21"/>
        <v>0</v>
      </c>
      <c r="P64">
        <f t="shared" si="21"/>
        <v>0</v>
      </c>
      <c r="Q64">
        <f t="shared" si="20"/>
        <v>0</v>
      </c>
      <c r="R64">
        <f t="shared" si="20"/>
        <v>0</v>
      </c>
      <c r="S64">
        <f t="shared" si="20"/>
        <v>0</v>
      </c>
      <c r="T64">
        <f t="shared" si="20"/>
        <v>0</v>
      </c>
      <c r="U64">
        <f t="shared" si="20"/>
        <v>0</v>
      </c>
      <c r="V64">
        <f t="shared" si="20"/>
        <v>0</v>
      </c>
      <c r="W64">
        <f t="shared" si="20"/>
        <v>0</v>
      </c>
      <c r="X64">
        <f t="shared" si="20"/>
        <v>0</v>
      </c>
      <c r="Y64">
        <f t="shared" si="20"/>
        <v>0</v>
      </c>
      <c r="Z64">
        <f t="shared" si="20"/>
        <v>0</v>
      </c>
      <c r="AA64">
        <f t="shared" si="20"/>
        <v>0</v>
      </c>
      <c r="AB64">
        <f t="shared" si="20"/>
        <v>0</v>
      </c>
      <c r="AC64">
        <f t="shared" si="20"/>
        <v>0</v>
      </c>
      <c r="AD64">
        <f t="shared" si="20"/>
        <v>0</v>
      </c>
      <c r="AE64">
        <f t="shared" si="20"/>
        <v>0</v>
      </c>
      <c r="AF64">
        <f t="shared" si="20"/>
        <v>0</v>
      </c>
      <c r="AG64">
        <f t="shared" si="22"/>
        <v>0</v>
      </c>
      <c r="AH64">
        <f t="shared" si="22"/>
        <v>0</v>
      </c>
      <c r="AI64">
        <f t="shared" si="22"/>
        <v>0</v>
      </c>
      <c r="AJ64">
        <f t="shared" si="22"/>
        <v>0</v>
      </c>
      <c r="AK64">
        <f t="shared" si="22"/>
        <v>0</v>
      </c>
      <c r="AL64">
        <f t="shared" si="22"/>
        <v>0</v>
      </c>
      <c r="AM64">
        <f t="shared" si="22"/>
        <v>0</v>
      </c>
      <c r="AN64">
        <f t="shared" si="22"/>
        <v>0</v>
      </c>
      <c r="AO64">
        <f t="shared" si="22"/>
        <v>0</v>
      </c>
      <c r="AP64">
        <f t="shared" si="22"/>
        <v>0</v>
      </c>
      <c r="AQ64">
        <f t="shared" si="22"/>
        <v>0</v>
      </c>
      <c r="AR64">
        <f t="shared" si="22"/>
        <v>0</v>
      </c>
      <c r="AS64">
        <f t="shared" si="22"/>
        <v>0</v>
      </c>
      <c r="AT64">
        <f t="shared" si="22"/>
        <v>0</v>
      </c>
      <c r="AU64">
        <f t="shared" si="22"/>
        <v>0</v>
      </c>
      <c r="AV64">
        <f t="shared" si="22"/>
        <v>0</v>
      </c>
      <c r="AW64">
        <f t="shared" si="23"/>
        <v>0</v>
      </c>
      <c r="AX64">
        <f t="shared" si="23"/>
        <v>0</v>
      </c>
      <c r="AY64">
        <f t="shared" si="23"/>
        <v>0</v>
      </c>
      <c r="AZ64">
        <f t="shared" si="23"/>
        <v>0</v>
      </c>
      <c r="BA64">
        <f t="shared" si="23"/>
        <v>0</v>
      </c>
      <c r="BB64">
        <f t="shared" si="23"/>
        <v>0</v>
      </c>
      <c r="BC64">
        <f t="shared" si="23"/>
        <v>0</v>
      </c>
      <c r="BD64">
        <f t="shared" si="23"/>
        <v>0</v>
      </c>
      <c r="BE64">
        <f t="shared" si="23"/>
        <v>0</v>
      </c>
      <c r="BF64">
        <f t="shared" si="23"/>
        <v>0</v>
      </c>
      <c r="BG64">
        <f t="shared" si="23"/>
        <v>0</v>
      </c>
      <c r="BH64">
        <f t="shared" si="23"/>
        <v>0</v>
      </c>
      <c r="BI64">
        <f t="shared" si="23"/>
        <v>0</v>
      </c>
      <c r="BJ64">
        <f t="shared" si="23"/>
        <v>0</v>
      </c>
      <c r="BK64">
        <f t="shared" si="23"/>
        <v>0</v>
      </c>
      <c r="BL64">
        <f t="shared" si="23"/>
        <v>1</v>
      </c>
      <c r="BM64">
        <f t="shared" si="24"/>
        <v>0</v>
      </c>
      <c r="BN64">
        <f t="shared" si="24"/>
        <v>0</v>
      </c>
      <c r="BO64">
        <f t="shared" si="24"/>
        <v>0</v>
      </c>
      <c r="BP64">
        <f t="shared" si="24"/>
        <v>0</v>
      </c>
      <c r="BQ64">
        <f t="shared" si="24"/>
        <v>0</v>
      </c>
      <c r="BR64">
        <f t="shared" si="24"/>
        <v>0</v>
      </c>
      <c r="BS64">
        <f t="shared" si="24"/>
        <v>0</v>
      </c>
      <c r="BT64">
        <f t="shared" si="25"/>
        <v>0</v>
      </c>
      <c r="BU64">
        <f t="shared" si="25"/>
        <v>0</v>
      </c>
      <c r="BV64">
        <f t="shared" si="25"/>
        <v>0</v>
      </c>
      <c r="BW64">
        <f t="shared" si="25"/>
        <v>0</v>
      </c>
      <c r="BX64">
        <f t="shared" si="25"/>
        <v>0</v>
      </c>
    </row>
    <row r="65" spans="1:76" x14ac:dyDescent="0.25">
      <c r="A65">
        <f t="shared" si="21"/>
        <v>0</v>
      </c>
      <c r="B65">
        <f t="shared" si="21"/>
        <v>0</v>
      </c>
      <c r="C65">
        <f t="shared" si="21"/>
        <v>0</v>
      </c>
      <c r="D65">
        <f t="shared" si="21"/>
        <v>0</v>
      </c>
      <c r="E65">
        <f t="shared" si="21"/>
        <v>0</v>
      </c>
      <c r="F65">
        <f t="shared" si="21"/>
        <v>0</v>
      </c>
      <c r="G65">
        <f t="shared" si="21"/>
        <v>0</v>
      </c>
      <c r="H65">
        <f t="shared" si="21"/>
        <v>0</v>
      </c>
      <c r="I65">
        <f t="shared" si="21"/>
        <v>0</v>
      </c>
      <c r="J65">
        <f t="shared" si="21"/>
        <v>0</v>
      </c>
      <c r="K65">
        <f t="shared" si="21"/>
        <v>0</v>
      </c>
      <c r="L65">
        <f t="shared" si="21"/>
        <v>0</v>
      </c>
      <c r="M65">
        <f t="shared" si="21"/>
        <v>0</v>
      </c>
      <c r="N65">
        <f t="shared" si="21"/>
        <v>0</v>
      </c>
      <c r="O65">
        <f t="shared" si="21"/>
        <v>0</v>
      </c>
      <c r="P65">
        <f t="shared" ref="P65:AE76" si="26">IF(ROW()=COLUMN(),1,0)</f>
        <v>0</v>
      </c>
      <c r="Q65">
        <f t="shared" si="26"/>
        <v>0</v>
      </c>
      <c r="R65">
        <f t="shared" si="26"/>
        <v>0</v>
      </c>
      <c r="S65">
        <f t="shared" si="26"/>
        <v>0</v>
      </c>
      <c r="T65">
        <f t="shared" si="26"/>
        <v>0</v>
      </c>
      <c r="U65">
        <f t="shared" si="26"/>
        <v>0</v>
      </c>
      <c r="V65">
        <f t="shared" si="26"/>
        <v>0</v>
      </c>
      <c r="W65">
        <f t="shared" si="26"/>
        <v>0</v>
      </c>
      <c r="X65">
        <f t="shared" si="26"/>
        <v>0</v>
      </c>
      <c r="Y65">
        <f t="shared" si="26"/>
        <v>0</v>
      </c>
      <c r="Z65">
        <f t="shared" si="26"/>
        <v>0</v>
      </c>
      <c r="AA65">
        <f t="shared" si="26"/>
        <v>0</v>
      </c>
      <c r="AB65">
        <f t="shared" si="26"/>
        <v>0</v>
      </c>
      <c r="AC65">
        <f t="shared" si="26"/>
        <v>0</v>
      </c>
      <c r="AD65">
        <f t="shared" si="26"/>
        <v>0</v>
      </c>
      <c r="AE65">
        <f t="shared" si="26"/>
        <v>0</v>
      </c>
      <c r="AF65">
        <f t="shared" ref="AF65:AF76" si="27">IF(ROW()=COLUMN(),1,0)</f>
        <v>0</v>
      </c>
      <c r="AG65">
        <f t="shared" si="22"/>
        <v>0</v>
      </c>
      <c r="AH65">
        <f t="shared" si="22"/>
        <v>0</v>
      </c>
      <c r="AI65">
        <f t="shared" si="22"/>
        <v>0</v>
      </c>
      <c r="AJ65">
        <f t="shared" si="22"/>
        <v>0</v>
      </c>
      <c r="AK65">
        <f t="shared" si="22"/>
        <v>0</v>
      </c>
      <c r="AL65">
        <f t="shared" si="22"/>
        <v>0</v>
      </c>
      <c r="AM65">
        <f t="shared" si="22"/>
        <v>0</v>
      </c>
      <c r="AN65">
        <f t="shared" si="22"/>
        <v>0</v>
      </c>
      <c r="AO65">
        <f t="shared" si="22"/>
        <v>0</v>
      </c>
      <c r="AP65">
        <f t="shared" si="22"/>
        <v>0</v>
      </c>
      <c r="AQ65">
        <f t="shared" si="22"/>
        <v>0</v>
      </c>
      <c r="AR65">
        <f t="shared" si="22"/>
        <v>0</v>
      </c>
      <c r="AS65">
        <f t="shared" si="22"/>
        <v>0</v>
      </c>
      <c r="AT65">
        <f t="shared" si="22"/>
        <v>0</v>
      </c>
      <c r="AU65">
        <f t="shared" si="22"/>
        <v>0</v>
      </c>
      <c r="AV65">
        <f t="shared" si="22"/>
        <v>0</v>
      </c>
      <c r="AW65">
        <f t="shared" si="23"/>
        <v>0</v>
      </c>
      <c r="AX65">
        <f t="shared" si="23"/>
        <v>0</v>
      </c>
      <c r="AY65">
        <f t="shared" si="23"/>
        <v>0</v>
      </c>
      <c r="AZ65">
        <f t="shared" si="23"/>
        <v>0</v>
      </c>
      <c r="BA65">
        <f t="shared" si="23"/>
        <v>0</v>
      </c>
      <c r="BB65">
        <f t="shared" si="23"/>
        <v>0</v>
      </c>
      <c r="BC65">
        <f t="shared" si="23"/>
        <v>0</v>
      </c>
      <c r="BD65">
        <f t="shared" si="23"/>
        <v>0</v>
      </c>
      <c r="BE65">
        <f t="shared" si="23"/>
        <v>0</v>
      </c>
      <c r="BF65">
        <f t="shared" si="23"/>
        <v>0</v>
      </c>
      <c r="BG65">
        <f t="shared" si="23"/>
        <v>0</v>
      </c>
      <c r="BH65">
        <f t="shared" si="23"/>
        <v>0</v>
      </c>
      <c r="BI65">
        <f t="shared" si="23"/>
        <v>0</v>
      </c>
      <c r="BJ65">
        <f t="shared" si="23"/>
        <v>0</v>
      </c>
      <c r="BK65">
        <f t="shared" si="23"/>
        <v>0</v>
      </c>
      <c r="BL65">
        <f t="shared" si="23"/>
        <v>0</v>
      </c>
      <c r="BM65">
        <f t="shared" si="24"/>
        <v>1</v>
      </c>
      <c r="BN65">
        <f t="shared" si="24"/>
        <v>0</v>
      </c>
      <c r="BO65">
        <f t="shared" si="24"/>
        <v>0</v>
      </c>
      <c r="BP65">
        <f t="shared" si="24"/>
        <v>0</v>
      </c>
      <c r="BQ65">
        <f t="shared" si="24"/>
        <v>0</v>
      </c>
      <c r="BR65">
        <f t="shared" si="24"/>
        <v>0</v>
      </c>
      <c r="BS65">
        <f t="shared" si="24"/>
        <v>0</v>
      </c>
      <c r="BT65">
        <f t="shared" si="25"/>
        <v>0</v>
      </c>
      <c r="BU65">
        <f t="shared" si="25"/>
        <v>0</v>
      </c>
      <c r="BV65">
        <f t="shared" si="25"/>
        <v>0</v>
      </c>
      <c r="BW65">
        <f t="shared" si="25"/>
        <v>0</v>
      </c>
      <c r="BX65">
        <f t="shared" si="25"/>
        <v>0</v>
      </c>
    </row>
    <row r="66" spans="1:76" x14ac:dyDescent="0.25">
      <c r="A66">
        <f t="shared" ref="A66:O76" si="28">IF(ROW()=COLUMN(),1,0)</f>
        <v>0</v>
      </c>
      <c r="B66">
        <f t="shared" si="28"/>
        <v>0</v>
      </c>
      <c r="C66">
        <f t="shared" si="28"/>
        <v>0</v>
      </c>
      <c r="D66">
        <f t="shared" si="28"/>
        <v>0</v>
      </c>
      <c r="E66">
        <f t="shared" si="28"/>
        <v>0</v>
      </c>
      <c r="F66">
        <f t="shared" si="28"/>
        <v>0</v>
      </c>
      <c r="G66">
        <f t="shared" si="28"/>
        <v>0</v>
      </c>
      <c r="H66">
        <f t="shared" si="28"/>
        <v>0</v>
      </c>
      <c r="I66">
        <f t="shared" si="28"/>
        <v>0</v>
      </c>
      <c r="J66">
        <f t="shared" si="28"/>
        <v>0</v>
      </c>
      <c r="K66">
        <f t="shared" si="28"/>
        <v>0</v>
      </c>
      <c r="L66">
        <f t="shared" si="28"/>
        <v>0</v>
      </c>
      <c r="M66">
        <f t="shared" si="28"/>
        <v>0</v>
      </c>
      <c r="N66">
        <f t="shared" si="28"/>
        <v>0</v>
      </c>
      <c r="O66">
        <f t="shared" si="28"/>
        <v>0</v>
      </c>
      <c r="P66">
        <f t="shared" si="26"/>
        <v>0</v>
      </c>
      <c r="Q66">
        <f t="shared" si="26"/>
        <v>0</v>
      </c>
      <c r="R66">
        <f t="shared" si="26"/>
        <v>0</v>
      </c>
      <c r="S66">
        <f t="shared" si="26"/>
        <v>0</v>
      </c>
      <c r="T66">
        <f t="shared" si="26"/>
        <v>0</v>
      </c>
      <c r="U66">
        <f t="shared" si="26"/>
        <v>0</v>
      </c>
      <c r="V66">
        <f t="shared" si="26"/>
        <v>0</v>
      </c>
      <c r="W66">
        <f t="shared" si="26"/>
        <v>0</v>
      </c>
      <c r="X66">
        <f t="shared" si="26"/>
        <v>0</v>
      </c>
      <c r="Y66">
        <f t="shared" si="26"/>
        <v>0</v>
      </c>
      <c r="Z66">
        <f t="shared" si="26"/>
        <v>0</v>
      </c>
      <c r="AA66">
        <f t="shared" si="26"/>
        <v>0</v>
      </c>
      <c r="AB66">
        <f t="shared" si="26"/>
        <v>0</v>
      </c>
      <c r="AC66">
        <f t="shared" si="26"/>
        <v>0</v>
      </c>
      <c r="AD66">
        <f t="shared" si="26"/>
        <v>0</v>
      </c>
      <c r="AE66">
        <f t="shared" si="26"/>
        <v>0</v>
      </c>
      <c r="AF66">
        <f t="shared" si="27"/>
        <v>0</v>
      </c>
      <c r="AG66">
        <f t="shared" si="22"/>
        <v>0</v>
      </c>
      <c r="AH66">
        <f t="shared" si="22"/>
        <v>0</v>
      </c>
      <c r="AI66">
        <f t="shared" si="22"/>
        <v>0</v>
      </c>
      <c r="AJ66">
        <f t="shared" si="22"/>
        <v>0</v>
      </c>
      <c r="AK66">
        <f t="shared" si="22"/>
        <v>0</v>
      </c>
      <c r="AL66">
        <f t="shared" si="22"/>
        <v>0</v>
      </c>
      <c r="AM66">
        <f t="shared" si="22"/>
        <v>0</v>
      </c>
      <c r="AN66">
        <f t="shared" si="22"/>
        <v>0</v>
      </c>
      <c r="AO66">
        <f t="shared" si="22"/>
        <v>0</v>
      </c>
      <c r="AP66">
        <f t="shared" si="22"/>
        <v>0</v>
      </c>
      <c r="AQ66">
        <f t="shared" si="22"/>
        <v>0</v>
      </c>
      <c r="AR66">
        <f t="shared" si="22"/>
        <v>0</v>
      </c>
      <c r="AS66">
        <f t="shared" si="22"/>
        <v>0</v>
      </c>
      <c r="AT66">
        <f t="shared" si="22"/>
        <v>0</v>
      </c>
      <c r="AU66">
        <f t="shared" si="22"/>
        <v>0</v>
      </c>
      <c r="AV66">
        <f t="shared" si="22"/>
        <v>0</v>
      </c>
      <c r="AW66">
        <f t="shared" si="23"/>
        <v>0</v>
      </c>
      <c r="AX66">
        <f t="shared" si="23"/>
        <v>0</v>
      </c>
      <c r="AY66">
        <f t="shared" si="23"/>
        <v>0</v>
      </c>
      <c r="AZ66">
        <f t="shared" si="23"/>
        <v>0</v>
      </c>
      <c r="BA66">
        <f t="shared" si="23"/>
        <v>0</v>
      </c>
      <c r="BB66">
        <f t="shared" si="23"/>
        <v>0</v>
      </c>
      <c r="BC66">
        <f t="shared" si="23"/>
        <v>0</v>
      </c>
      <c r="BD66">
        <f t="shared" si="23"/>
        <v>0</v>
      </c>
      <c r="BE66">
        <f t="shared" si="23"/>
        <v>0</v>
      </c>
      <c r="BF66">
        <f t="shared" si="23"/>
        <v>0</v>
      </c>
      <c r="BG66">
        <f t="shared" si="23"/>
        <v>0</v>
      </c>
      <c r="BH66">
        <f t="shared" si="23"/>
        <v>0</v>
      </c>
      <c r="BI66">
        <f t="shared" si="23"/>
        <v>0</v>
      </c>
      <c r="BJ66">
        <f t="shared" si="23"/>
        <v>0</v>
      </c>
      <c r="BK66">
        <f t="shared" si="23"/>
        <v>0</v>
      </c>
      <c r="BL66">
        <f t="shared" si="23"/>
        <v>0</v>
      </c>
      <c r="BM66">
        <f t="shared" si="24"/>
        <v>0</v>
      </c>
      <c r="BN66">
        <f t="shared" si="24"/>
        <v>1</v>
      </c>
      <c r="BO66">
        <f t="shared" si="24"/>
        <v>0</v>
      </c>
      <c r="BP66">
        <f t="shared" si="24"/>
        <v>0</v>
      </c>
      <c r="BQ66">
        <f t="shared" si="24"/>
        <v>0</v>
      </c>
      <c r="BR66">
        <f t="shared" si="24"/>
        <v>0</v>
      </c>
      <c r="BS66">
        <f t="shared" si="24"/>
        <v>0</v>
      </c>
      <c r="BT66">
        <f t="shared" si="25"/>
        <v>0</v>
      </c>
      <c r="BU66">
        <f t="shared" si="25"/>
        <v>0</v>
      </c>
      <c r="BV66">
        <f t="shared" si="25"/>
        <v>0</v>
      </c>
      <c r="BW66">
        <f t="shared" si="25"/>
        <v>0</v>
      </c>
      <c r="BX66">
        <f t="shared" si="25"/>
        <v>0</v>
      </c>
    </row>
    <row r="67" spans="1:76" x14ac:dyDescent="0.25">
      <c r="A67">
        <f t="shared" si="28"/>
        <v>0</v>
      </c>
      <c r="B67">
        <f t="shared" si="28"/>
        <v>0</v>
      </c>
      <c r="C67">
        <f t="shared" si="28"/>
        <v>0</v>
      </c>
      <c r="D67">
        <f t="shared" si="28"/>
        <v>0</v>
      </c>
      <c r="E67">
        <f t="shared" si="28"/>
        <v>0</v>
      </c>
      <c r="F67">
        <f t="shared" si="28"/>
        <v>0</v>
      </c>
      <c r="G67">
        <f t="shared" si="28"/>
        <v>0</v>
      </c>
      <c r="H67">
        <f t="shared" si="28"/>
        <v>0</v>
      </c>
      <c r="I67">
        <f t="shared" si="28"/>
        <v>0</v>
      </c>
      <c r="J67">
        <f t="shared" si="28"/>
        <v>0</v>
      </c>
      <c r="K67">
        <f t="shared" si="28"/>
        <v>0</v>
      </c>
      <c r="L67">
        <f t="shared" si="28"/>
        <v>0</v>
      </c>
      <c r="M67">
        <f t="shared" si="28"/>
        <v>0</v>
      </c>
      <c r="N67">
        <f t="shared" si="28"/>
        <v>0</v>
      </c>
      <c r="O67">
        <f t="shared" si="28"/>
        <v>0</v>
      </c>
      <c r="P67">
        <f t="shared" si="26"/>
        <v>0</v>
      </c>
      <c r="Q67">
        <f t="shared" si="26"/>
        <v>0</v>
      </c>
      <c r="R67">
        <f t="shared" si="26"/>
        <v>0</v>
      </c>
      <c r="S67">
        <f t="shared" si="26"/>
        <v>0</v>
      </c>
      <c r="T67">
        <f t="shared" si="26"/>
        <v>0</v>
      </c>
      <c r="U67">
        <f t="shared" si="26"/>
        <v>0</v>
      </c>
      <c r="V67">
        <f t="shared" si="26"/>
        <v>0</v>
      </c>
      <c r="W67">
        <f t="shared" si="26"/>
        <v>0</v>
      </c>
      <c r="X67">
        <f t="shared" si="26"/>
        <v>0</v>
      </c>
      <c r="Y67">
        <f t="shared" si="26"/>
        <v>0</v>
      </c>
      <c r="Z67">
        <f t="shared" si="26"/>
        <v>0</v>
      </c>
      <c r="AA67">
        <f t="shared" si="26"/>
        <v>0</v>
      </c>
      <c r="AB67">
        <f t="shared" si="26"/>
        <v>0</v>
      </c>
      <c r="AC67">
        <f t="shared" si="26"/>
        <v>0</v>
      </c>
      <c r="AD67">
        <f t="shared" si="26"/>
        <v>0</v>
      </c>
      <c r="AE67">
        <f t="shared" si="26"/>
        <v>0</v>
      </c>
      <c r="AF67">
        <f t="shared" si="27"/>
        <v>0</v>
      </c>
      <c r="AG67">
        <f t="shared" si="22"/>
        <v>0</v>
      </c>
      <c r="AH67">
        <f t="shared" si="22"/>
        <v>0</v>
      </c>
      <c r="AI67">
        <f t="shared" si="22"/>
        <v>0</v>
      </c>
      <c r="AJ67">
        <f t="shared" si="22"/>
        <v>0</v>
      </c>
      <c r="AK67">
        <f t="shared" si="22"/>
        <v>0</v>
      </c>
      <c r="AL67">
        <f t="shared" si="22"/>
        <v>0</v>
      </c>
      <c r="AM67">
        <f t="shared" si="22"/>
        <v>0</v>
      </c>
      <c r="AN67">
        <f t="shared" si="22"/>
        <v>0</v>
      </c>
      <c r="AO67">
        <f t="shared" si="22"/>
        <v>0</v>
      </c>
      <c r="AP67">
        <f t="shared" si="22"/>
        <v>0</v>
      </c>
      <c r="AQ67">
        <f t="shared" si="22"/>
        <v>0</v>
      </c>
      <c r="AR67">
        <f t="shared" si="22"/>
        <v>0</v>
      </c>
      <c r="AS67">
        <f t="shared" si="22"/>
        <v>0</v>
      </c>
      <c r="AT67">
        <f t="shared" si="22"/>
        <v>0</v>
      </c>
      <c r="AU67">
        <f t="shared" si="22"/>
        <v>0</v>
      </c>
      <c r="AV67">
        <f t="shared" si="22"/>
        <v>0</v>
      </c>
      <c r="AW67">
        <f t="shared" si="23"/>
        <v>0</v>
      </c>
      <c r="AX67">
        <f t="shared" si="23"/>
        <v>0</v>
      </c>
      <c r="AY67">
        <f t="shared" si="23"/>
        <v>0</v>
      </c>
      <c r="AZ67">
        <f t="shared" si="23"/>
        <v>0</v>
      </c>
      <c r="BA67">
        <f t="shared" si="23"/>
        <v>0</v>
      </c>
      <c r="BB67">
        <f t="shared" si="23"/>
        <v>0</v>
      </c>
      <c r="BC67">
        <f t="shared" si="23"/>
        <v>0</v>
      </c>
      <c r="BD67">
        <f t="shared" si="23"/>
        <v>0</v>
      </c>
      <c r="BE67">
        <f t="shared" si="23"/>
        <v>0</v>
      </c>
      <c r="BF67">
        <f t="shared" si="23"/>
        <v>0</v>
      </c>
      <c r="BG67">
        <f t="shared" si="23"/>
        <v>0</v>
      </c>
      <c r="BH67">
        <f t="shared" si="23"/>
        <v>0</v>
      </c>
      <c r="BI67">
        <f t="shared" si="23"/>
        <v>0</v>
      </c>
      <c r="BJ67">
        <f t="shared" si="23"/>
        <v>0</v>
      </c>
      <c r="BK67">
        <f t="shared" si="23"/>
        <v>0</v>
      </c>
      <c r="BL67">
        <f t="shared" si="23"/>
        <v>0</v>
      </c>
      <c r="BM67">
        <f t="shared" si="24"/>
        <v>0</v>
      </c>
      <c r="BN67">
        <f t="shared" si="24"/>
        <v>0</v>
      </c>
      <c r="BO67">
        <f t="shared" si="24"/>
        <v>1</v>
      </c>
      <c r="BP67">
        <f t="shared" si="24"/>
        <v>0</v>
      </c>
      <c r="BQ67">
        <f t="shared" si="24"/>
        <v>0</v>
      </c>
      <c r="BR67">
        <f t="shared" si="24"/>
        <v>0</v>
      </c>
      <c r="BS67">
        <f t="shared" si="24"/>
        <v>0</v>
      </c>
      <c r="BT67">
        <f t="shared" si="25"/>
        <v>0</v>
      </c>
      <c r="BU67">
        <f t="shared" si="25"/>
        <v>0</v>
      </c>
      <c r="BV67">
        <f t="shared" si="25"/>
        <v>0</v>
      </c>
      <c r="BW67">
        <f t="shared" si="25"/>
        <v>0</v>
      </c>
      <c r="BX67">
        <f t="shared" si="25"/>
        <v>0</v>
      </c>
    </row>
    <row r="68" spans="1:76" x14ac:dyDescent="0.25">
      <c r="A68">
        <f t="shared" si="28"/>
        <v>0</v>
      </c>
      <c r="B68">
        <f t="shared" si="28"/>
        <v>0</v>
      </c>
      <c r="C68">
        <f t="shared" si="28"/>
        <v>0</v>
      </c>
      <c r="D68">
        <f t="shared" si="28"/>
        <v>0</v>
      </c>
      <c r="E68">
        <f t="shared" si="28"/>
        <v>0</v>
      </c>
      <c r="F68">
        <f t="shared" si="28"/>
        <v>0</v>
      </c>
      <c r="G68">
        <f t="shared" si="28"/>
        <v>0</v>
      </c>
      <c r="H68">
        <f t="shared" si="28"/>
        <v>0</v>
      </c>
      <c r="I68">
        <f t="shared" si="28"/>
        <v>0</v>
      </c>
      <c r="J68">
        <f t="shared" si="28"/>
        <v>0</v>
      </c>
      <c r="K68">
        <f t="shared" si="28"/>
        <v>0</v>
      </c>
      <c r="L68">
        <f t="shared" si="28"/>
        <v>0</v>
      </c>
      <c r="M68">
        <f t="shared" si="28"/>
        <v>0</v>
      </c>
      <c r="N68">
        <f t="shared" si="28"/>
        <v>0</v>
      </c>
      <c r="O68">
        <f t="shared" si="28"/>
        <v>0</v>
      </c>
      <c r="P68">
        <f t="shared" si="26"/>
        <v>0</v>
      </c>
      <c r="Q68">
        <f t="shared" si="26"/>
        <v>0</v>
      </c>
      <c r="R68">
        <f t="shared" si="26"/>
        <v>0</v>
      </c>
      <c r="S68">
        <f t="shared" si="26"/>
        <v>0</v>
      </c>
      <c r="T68">
        <f t="shared" si="26"/>
        <v>0</v>
      </c>
      <c r="U68">
        <f t="shared" si="26"/>
        <v>0</v>
      </c>
      <c r="V68">
        <f t="shared" si="26"/>
        <v>0</v>
      </c>
      <c r="W68">
        <f t="shared" si="26"/>
        <v>0</v>
      </c>
      <c r="X68">
        <f t="shared" si="26"/>
        <v>0</v>
      </c>
      <c r="Y68">
        <f t="shared" si="26"/>
        <v>0</v>
      </c>
      <c r="Z68">
        <f t="shared" si="26"/>
        <v>0</v>
      </c>
      <c r="AA68">
        <f t="shared" si="26"/>
        <v>0</v>
      </c>
      <c r="AB68">
        <f t="shared" si="26"/>
        <v>0</v>
      </c>
      <c r="AC68">
        <f t="shared" si="26"/>
        <v>0</v>
      </c>
      <c r="AD68">
        <f t="shared" si="26"/>
        <v>0</v>
      </c>
      <c r="AE68">
        <f t="shared" si="26"/>
        <v>0</v>
      </c>
      <c r="AF68">
        <f t="shared" si="27"/>
        <v>0</v>
      </c>
      <c r="AG68">
        <f t="shared" si="22"/>
        <v>0</v>
      </c>
      <c r="AH68">
        <f t="shared" si="22"/>
        <v>0</v>
      </c>
      <c r="AI68">
        <f t="shared" si="22"/>
        <v>0</v>
      </c>
      <c r="AJ68">
        <f t="shared" si="22"/>
        <v>0</v>
      </c>
      <c r="AK68">
        <f t="shared" si="22"/>
        <v>0</v>
      </c>
      <c r="AL68">
        <f t="shared" si="22"/>
        <v>0</v>
      </c>
      <c r="AM68">
        <f t="shared" si="22"/>
        <v>0</v>
      </c>
      <c r="AN68">
        <f t="shared" si="22"/>
        <v>0</v>
      </c>
      <c r="AO68">
        <f t="shared" si="22"/>
        <v>0</v>
      </c>
      <c r="AP68">
        <f t="shared" si="22"/>
        <v>0</v>
      </c>
      <c r="AQ68">
        <f t="shared" si="22"/>
        <v>0</v>
      </c>
      <c r="AR68">
        <f t="shared" si="22"/>
        <v>0</v>
      </c>
      <c r="AS68">
        <f t="shared" si="22"/>
        <v>0</v>
      </c>
      <c r="AT68">
        <f t="shared" si="22"/>
        <v>0</v>
      </c>
      <c r="AU68">
        <f t="shared" si="22"/>
        <v>0</v>
      </c>
      <c r="AV68">
        <f t="shared" si="22"/>
        <v>0</v>
      </c>
      <c r="AW68">
        <f t="shared" si="23"/>
        <v>0</v>
      </c>
      <c r="AX68">
        <f t="shared" si="23"/>
        <v>0</v>
      </c>
      <c r="AY68">
        <f t="shared" si="23"/>
        <v>0</v>
      </c>
      <c r="AZ68">
        <f t="shared" si="23"/>
        <v>0</v>
      </c>
      <c r="BA68">
        <f t="shared" si="23"/>
        <v>0</v>
      </c>
      <c r="BB68">
        <f t="shared" si="23"/>
        <v>0</v>
      </c>
      <c r="BC68">
        <f t="shared" si="23"/>
        <v>0</v>
      </c>
      <c r="BD68">
        <f t="shared" si="23"/>
        <v>0</v>
      </c>
      <c r="BE68">
        <f t="shared" si="23"/>
        <v>0</v>
      </c>
      <c r="BF68">
        <f t="shared" si="23"/>
        <v>0</v>
      </c>
      <c r="BG68">
        <f t="shared" si="23"/>
        <v>0</v>
      </c>
      <c r="BH68">
        <f t="shared" si="23"/>
        <v>0</v>
      </c>
      <c r="BI68">
        <f t="shared" si="23"/>
        <v>0</v>
      </c>
      <c r="BJ68">
        <f t="shared" si="23"/>
        <v>0</v>
      </c>
      <c r="BK68">
        <f t="shared" si="23"/>
        <v>0</v>
      </c>
      <c r="BL68">
        <f t="shared" si="23"/>
        <v>0</v>
      </c>
      <c r="BM68">
        <f t="shared" si="24"/>
        <v>0</v>
      </c>
      <c r="BN68">
        <f t="shared" si="24"/>
        <v>0</v>
      </c>
      <c r="BO68">
        <f t="shared" si="24"/>
        <v>0</v>
      </c>
      <c r="BP68">
        <f t="shared" si="24"/>
        <v>1</v>
      </c>
      <c r="BQ68">
        <f t="shared" si="24"/>
        <v>0</v>
      </c>
      <c r="BR68">
        <f t="shared" si="24"/>
        <v>0</v>
      </c>
      <c r="BS68">
        <f t="shared" si="24"/>
        <v>0</v>
      </c>
      <c r="BT68">
        <f t="shared" si="25"/>
        <v>0</v>
      </c>
      <c r="BU68">
        <f t="shared" si="25"/>
        <v>0</v>
      </c>
      <c r="BV68">
        <f t="shared" si="25"/>
        <v>0</v>
      </c>
      <c r="BW68">
        <f t="shared" si="25"/>
        <v>0</v>
      </c>
      <c r="BX68">
        <f t="shared" si="25"/>
        <v>0</v>
      </c>
    </row>
    <row r="69" spans="1:76" x14ac:dyDescent="0.25">
      <c r="A69">
        <f t="shared" si="28"/>
        <v>0</v>
      </c>
      <c r="B69">
        <f t="shared" si="28"/>
        <v>0</v>
      </c>
      <c r="C69">
        <f t="shared" si="28"/>
        <v>0</v>
      </c>
      <c r="D69">
        <f t="shared" si="28"/>
        <v>0</v>
      </c>
      <c r="E69">
        <f t="shared" si="28"/>
        <v>0</v>
      </c>
      <c r="F69">
        <f t="shared" si="28"/>
        <v>0</v>
      </c>
      <c r="G69">
        <f t="shared" si="28"/>
        <v>0</v>
      </c>
      <c r="H69">
        <f t="shared" si="28"/>
        <v>0</v>
      </c>
      <c r="I69">
        <f t="shared" si="28"/>
        <v>0</v>
      </c>
      <c r="J69">
        <f t="shared" si="28"/>
        <v>0</v>
      </c>
      <c r="K69">
        <f t="shared" si="28"/>
        <v>0</v>
      </c>
      <c r="L69">
        <f t="shared" si="28"/>
        <v>0</v>
      </c>
      <c r="M69">
        <f t="shared" si="28"/>
        <v>0</v>
      </c>
      <c r="N69">
        <f t="shared" si="28"/>
        <v>0</v>
      </c>
      <c r="O69">
        <f t="shared" si="28"/>
        <v>0</v>
      </c>
      <c r="P69">
        <f t="shared" si="26"/>
        <v>0</v>
      </c>
      <c r="Q69">
        <f t="shared" si="26"/>
        <v>0</v>
      </c>
      <c r="R69">
        <f t="shared" si="26"/>
        <v>0</v>
      </c>
      <c r="S69">
        <f t="shared" si="26"/>
        <v>0</v>
      </c>
      <c r="T69">
        <f t="shared" si="26"/>
        <v>0</v>
      </c>
      <c r="U69">
        <f t="shared" si="26"/>
        <v>0</v>
      </c>
      <c r="V69">
        <f t="shared" si="26"/>
        <v>0</v>
      </c>
      <c r="W69">
        <f t="shared" si="26"/>
        <v>0</v>
      </c>
      <c r="X69">
        <f t="shared" si="26"/>
        <v>0</v>
      </c>
      <c r="Y69">
        <f t="shared" si="26"/>
        <v>0</v>
      </c>
      <c r="Z69">
        <f t="shared" si="26"/>
        <v>0</v>
      </c>
      <c r="AA69">
        <f t="shared" si="26"/>
        <v>0</v>
      </c>
      <c r="AB69">
        <f t="shared" si="26"/>
        <v>0</v>
      </c>
      <c r="AC69">
        <f t="shared" si="26"/>
        <v>0</v>
      </c>
      <c r="AD69">
        <f t="shared" si="26"/>
        <v>0</v>
      </c>
      <c r="AE69">
        <f t="shared" si="26"/>
        <v>0</v>
      </c>
      <c r="AF69">
        <f t="shared" si="27"/>
        <v>0</v>
      </c>
      <c r="AG69">
        <f t="shared" si="22"/>
        <v>0</v>
      </c>
      <c r="AH69">
        <f t="shared" si="22"/>
        <v>0</v>
      </c>
      <c r="AI69">
        <f t="shared" si="22"/>
        <v>0</v>
      </c>
      <c r="AJ69">
        <f t="shared" si="22"/>
        <v>0</v>
      </c>
      <c r="AK69">
        <f t="shared" si="22"/>
        <v>0</v>
      </c>
      <c r="AL69">
        <f t="shared" si="22"/>
        <v>0</v>
      </c>
      <c r="AM69">
        <f t="shared" si="22"/>
        <v>0</v>
      </c>
      <c r="AN69">
        <f t="shared" si="22"/>
        <v>0</v>
      </c>
      <c r="AO69">
        <f t="shared" si="22"/>
        <v>0</v>
      </c>
      <c r="AP69">
        <f t="shared" si="22"/>
        <v>0</v>
      </c>
      <c r="AQ69">
        <f t="shared" si="22"/>
        <v>0</v>
      </c>
      <c r="AR69">
        <f t="shared" si="22"/>
        <v>0</v>
      </c>
      <c r="AS69">
        <f t="shared" si="22"/>
        <v>0</v>
      </c>
      <c r="AT69">
        <f t="shared" si="22"/>
        <v>0</v>
      </c>
      <c r="AU69">
        <f t="shared" si="22"/>
        <v>0</v>
      </c>
      <c r="AV69">
        <f t="shared" si="22"/>
        <v>0</v>
      </c>
      <c r="AW69">
        <f t="shared" si="23"/>
        <v>0</v>
      </c>
      <c r="AX69">
        <f t="shared" si="23"/>
        <v>0</v>
      </c>
      <c r="AY69">
        <f t="shared" si="23"/>
        <v>0</v>
      </c>
      <c r="AZ69">
        <f t="shared" si="23"/>
        <v>0</v>
      </c>
      <c r="BA69">
        <f t="shared" si="23"/>
        <v>0</v>
      </c>
      <c r="BB69">
        <f t="shared" si="23"/>
        <v>0</v>
      </c>
      <c r="BC69">
        <f t="shared" si="23"/>
        <v>0</v>
      </c>
      <c r="BD69">
        <f t="shared" si="23"/>
        <v>0</v>
      </c>
      <c r="BE69">
        <f t="shared" si="23"/>
        <v>0</v>
      </c>
      <c r="BF69">
        <f t="shared" si="23"/>
        <v>0</v>
      </c>
      <c r="BG69">
        <f t="shared" si="23"/>
        <v>0</v>
      </c>
      <c r="BH69">
        <f t="shared" si="23"/>
        <v>0</v>
      </c>
      <c r="BI69">
        <f t="shared" si="23"/>
        <v>0</v>
      </c>
      <c r="BJ69">
        <f t="shared" si="23"/>
        <v>0</v>
      </c>
      <c r="BK69">
        <f t="shared" si="23"/>
        <v>0</v>
      </c>
      <c r="BL69">
        <f t="shared" si="23"/>
        <v>0</v>
      </c>
      <c r="BM69">
        <f t="shared" si="24"/>
        <v>0</v>
      </c>
      <c r="BN69">
        <f t="shared" si="24"/>
        <v>0</v>
      </c>
      <c r="BO69">
        <f t="shared" si="24"/>
        <v>0</v>
      </c>
      <c r="BP69">
        <f t="shared" si="24"/>
        <v>0</v>
      </c>
      <c r="BQ69">
        <f t="shared" si="24"/>
        <v>1</v>
      </c>
      <c r="BR69">
        <f t="shared" si="24"/>
        <v>0</v>
      </c>
      <c r="BS69">
        <f t="shared" si="24"/>
        <v>0</v>
      </c>
      <c r="BT69">
        <f t="shared" si="25"/>
        <v>0</v>
      </c>
      <c r="BU69">
        <f t="shared" si="25"/>
        <v>0</v>
      </c>
      <c r="BV69">
        <f t="shared" si="25"/>
        <v>0</v>
      </c>
      <c r="BW69">
        <f t="shared" si="25"/>
        <v>0</v>
      </c>
      <c r="BX69">
        <f t="shared" si="25"/>
        <v>0</v>
      </c>
    </row>
    <row r="70" spans="1:76" x14ac:dyDescent="0.25">
      <c r="A70">
        <f t="shared" si="28"/>
        <v>0</v>
      </c>
      <c r="B70">
        <f t="shared" si="28"/>
        <v>0</v>
      </c>
      <c r="C70">
        <f t="shared" si="28"/>
        <v>0</v>
      </c>
      <c r="D70">
        <f t="shared" si="28"/>
        <v>0</v>
      </c>
      <c r="E70">
        <f t="shared" si="28"/>
        <v>0</v>
      </c>
      <c r="F70">
        <f t="shared" si="28"/>
        <v>0</v>
      </c>
      <c r="G70">
        <f t="shared" si="28"/>
        <v>0</v>
      </c>
      <c r="H70">
        <f t="shared" si="28"/>
        <v>0</v>
      </c>
      <c r="I70">
        <f t="shared" si="28"/>
        <v>0</v>
      </c>
      <c r="J70">
        <f t="shared" si="28"/>
        <v>0</v>
      </c>
      <c r="K70">
        <f t="shared" si="28"/>
        <v>0</v>
      </c>
      <c r="L70">
        <f t="shared" si="28"/>
        <v>0</v>
      </c>
      <c r="M70">
        <f t="shared" si="28"/>
        <v>0</v>
      </c>
      <c r="N70">
        <f t="shared" si="28"/>
        <v>0</v>
      </c>
      <c r="O70">
        <f t="shared" si="28"/>
        <v>0</v>
      </c>
      <c r="P70">
        <f t="shared" si="26"/>
        <v>0</v>
      </c>
      <c r="Q70">
        <f t="shared" si="26"/>
        <v>0</v>
      </c>
      <c r="R70">
        <f t="shared" si="26"/>
        <v>0</v>
      </c>
      <c r="S70">
        <f t="shared" si="26"/>
        <v>0</v>
      </c>
      <c r="T70">
        <f t="shared" si="26"/>
        <v>0</v>
      </c>
      <c r="U70">
        <f t="shared" si="26"/>
        <v>0</v>
      </c>
      <c r="V70">
        <f t="shared" si="26"/>
        <v>0</v>
      </c>
      <c r="W70">
        <f t="shared" si="26"/>
        <v>0</v>
      </c>
      <c r="X70">
        <f t="shared" si="26"/>
        <v>0</v>
      </c>
      <c r="Y70">
        <f t="shared" si="26"/>
        <v>0</v>
      </c>
      <c r="Z70">
        <f t="shared" si="26"/>
        <v>0</v>
      </c>
      <c r="AA70">
        <f t="shared" si="26"/>
        <v>0</v>
      </c>
      <c r="AB70">
        <f t="shared" si="26"/>
        <v>0</v>
      </c>
      <c r="AC70">
        <f t="shared" si="26"/>
        <v>0</v>
      </c>
      <c r="AD70">
        <f t="shared" si="26"/>
        <v>0</v>
      </c>
      <c r="AE70">
        <f t="shared" si="26"/>
        <v>0</v>
      </c>
      <c r="AF70">
        <f t="shared" si="27"/>
        <v>0</v>
      </c>
      <c r="AG70">
        <f t="shared" si="22"/>
        <v>0</v>
      </c>
      <c r="AH70">
        <f t="shared" si="22"/>
        <v>0</v>
      </c>
      <c r="AI70">
        <f t="shared" si="22"/>
        <v>0</v>
      </c>
      <c r="AJ70">
        <f t="shared" si="22"/>
        <v>0</v>
      </c>
      <c r="AK70">
        <f t="shared" si="22"/>
        <v>0</v>
      </c>
      <c r="AL70">
        <f t="shared" si="22"/>
        <v>0</v>
      </c>
      <c r="AM70">
        <f t="shared" si="22"/>
        <v>0</v>
      </c>
      <c r="AN70">
        <f t="shared" si="22"/>
        <v>0</v>
      </c>
      <c r="AO70">
        <f t="shared" si="22"/>
        <v>0</v>
      </c>
      <c r="AP70">
        <f t="shared" si="22"/>
        <v>0</v>
      </c>
      <c r="AQ70">
        <f t="shared" si="22"/>
        <v>0</v>
      </c>
      <c r="AR70">
        <f t="shared" si="22"/>
        <v>0</v>
      </c>
      <c r="AS70">
        <f t="shared" si="22"/>
        <v>0</v>
      </c>
      <c r="AT70">
        <f t="shared" si="22"/>
        <v>0</v>
      </c>
      <c r="AU70">
        <f t="shared" si="22"/>
        <v>0</v>
      </c>
      <c r="AV70">
        <f t="shared" si="22"/>
        <v>0</v>
      </c>
      <c r="AW70">
        <f t="shared" si="23"/>
        <v>0</v>
      </c>
      <c r="AX70">
        <f t="shared" si="23"/>
        <v>0</v>
      </c>
      <c r="AY70">
        <f t="shared" si="23"/>
        <v>0</v>
      </c>
      <c r="AZ70">
        <f t="shared" si="23"/>
        <v>0</v>
      </c>
      <c r="BA70">
        <f t="shared" si="23"/>
        <v>0</v>
      </c>
      <c r="BB70">
        <f t="shared" si="23"/>
        <v>0</v>
      </c>
      <c r="BC70">
        <f t="shared" si="23"/>
        <v>0</v>
      </c>
      <c r="BD70">
        <f t="shared" si="23"/>
        <v>0</v>
      </c>
      <c r="BE70">
        <f t="shared" si="23"/>
        <v>0</v>
      </c>
      <c r="BF70">
        <f t="shared" si="23"/>
        <v>0</v>
      </c>
      <c r="BG70">
        <f t="shared" si="23"/>
        <v>0</v>
      </c>
      <c r="BH70">
        <f t="shared" si="23"/>
        <v>0</v>
      </c>
      <c r="BI70">
        <f t="shared" si="23"/>
        <v>0</v>
      </c>
      <c r="BJ70">
        <f t="shared" si="23"/>
        <v>0</v>
      </c>
      <c r="BK70">
        <f t="shared" si="23"/>
        <v>0</v>
      </c>
      <c r="BL70">
        <f t="shared" si="23"/>
        <v>0</v>
      </c>
      <c r="BM70">
        <f t="shared" si="24"/>
        <v>0</v>
      </c>
      <c r="BN70">
        <f t="shared" si="24"/>
        <v>0</v>
      </c>
      <c r="BO70">
        <f t="shared" si="24"/>
        <v>0</v>
      </c>
      <c r="BP70">
        <f t="shared" si="24"/>
        <v>0</v>
      </c>
      <c r="BQ70">
        <f t="shared" si="24"/>
        <v>0</v>
      </c>
      <c r="BR70">
        <f t="shared" si="24"/>
        <v>1</v>
      </c>
      <c r="BS70">
        <f t="shared" si="24"/>
        <v>0</v>
      </c>
      <c r="BT70">
        <f t="shared" si="25"/>
        <v>0</v>
      </c>
      <c r="BU70">
        <f t="shared" si="25"/>
        <v>0</v>
      </c>
      <c r="BV70">
        <f t="shared" si="25"/>
        <v>0</v>
      </c>
      <c r="BW70">
        <f t="shared" si="25"/>
        <v>0</v>
      </c>
      <c r="BX70">
        <f t="shared" si="25"/>
        <v>0</v>
      </c>
    </row>
    <row r="71" spans="1:76" x14ac:dyDescent="0.25">
      <c r="A71">
        <f t="shared" si="28"/>
        <v>0</v>
      </c>
      <c r="B71">
        <f t="shared" si="28"/>
        <v>0</v>
      </c>
      <c r="C71">
        <f t="shared" si="28"/>
        <v>0</v>
      </c>
      <c r="D71">
        <f t="shared" si="28"/>
        <v>0</v>
      </c>
      <c r="E71">
        <f t="shared" si="28"/>
        <v>0</v>
      </c>
      <c r="F71">
        <f t="shared" si="28"/>
        <v>0</v>
      </c>
      <c r="G71">
        <f t="shared" si="28"/>
        <v>0</v>
      </c>
      <c r="H71">
        <f t="shared" si="28"/>
        <v>0</v>
      </c>
      <c r="I71">
        <f t="shared" si="28"/>
        <v>0</v>
      </c>
      <c r="J71">
        <f t="shared" si="28"/>
        <v>0</v>
      </c>
      <c r="K71">
        <f t="shared" si="28"/>
        <v>0</v>
      </c>
      <c r="L71">
        <f t="shared" si="28"/>
        <v>0</v>
      </c>
      <c r="M71">
        <f t="shared" si="28"/>
        <v>0</v>
      </c>
      <c r="N71">
        <f t="shared" si="28"/>
        <v>0</v>
      </c>
      <c r="O71">
        <f t="shared" si="28"/>
        <v>0</v>
      </c>
      <c r="P71">
        <f t="shared" si="26"/>
        <v>0</v>
      </c>
      <c r="Q71">
        <f t="shared" si="26"/>
        <v>0</v>
      </c>
      <c r="R71">
        <f t="shared" si="26"/>
        <v>0</v>
      </c>
      <c r="S71">
        <f t="shared" si="26"/>
        <v>0</v>
      </c>
      <c r="T71">
        <f t="shared" si="26"/>
        <v>0</v>
      </c>
      <c r="U71">
        <f t="shared" si="26"/>
        <v>0</v>
      </c>
      <c r="V71">
        <f t="shared" si="26"/>
        <v>0</v>
      </c>
      <c r="W71">
        <f t="shared" si="26"/>
        <v>0</v>
      </c>
      <c r="X71">
        <f t="shared" si="26"/>
        <v>0</v>
      </c>
      <c r="Y71">
        <f t="shared" si="26"/>
        <v>0</v>
      </c>
      <c r="Z71">
        <f t="shared" si="26"/>
        <v>0</v>
      </c>
      <c r="AA71">
        <f t="shared" si="26"/>
        <v>0</v>
      </c>
      <c r="AB71">
        <f t="shared" si="26"/>
        <v>0</v>
      </c>
      <c r="AC71">
        <f t="shared" si="26"/>
        <v>0</v>
      </c>
      <c r="AD71">
        <f t="shared" si="26"/>
        <v>0</v>
      </c>
      <c r="AE71">
        <f t="shared" si="26"/>
        <v>0</v>
      </c>
      <c r="AF71">
        <f t="shared" si="27"/>
        <v>0</v>
      </c>
      <c r="AG71">
        <f t="shared" si="22"/>
        <v>0</v>
      </c>
      <c r="AH71">
        <f t="shared" si="22"/>
        <v>0</v>
      </c>
      <c r="AI71">
        <f t="shared" si="22"/>
        <v>0</v>
      </c>
      <c r="AJ71">
        <f t="shared" si="22"/>
        <v>0</v>
      </c>
      <c r="AK71">
        <f t="shared" si="22"/>
        <v>0</v>
      </c>
      <c r="AL71">
        <f t="shared" si="22"/>
        <v>0</v>
      </c>
      <c r="AM71">
        <f t="shared" si="22"/>
        <v>0</v>
      </c>
      <c r="AN71">
        <f t="shared" si="22"/>
        <v>0</v>
      </c>
      <c r="AO71">
        <f t="shared" si="22"/>
        <v>0</v>
      </c>
      <c r="AP71">
        <f t="shared" si="22"/>
        <v>0</v>
      </c>
      <c r="AQ71">
        <f t="shared" si="22"/>
        <v>0</v>
      </c>
      <c r="AR71">
        <f t="shared" si="22"/>
        <v>0</v>
      </c>
      <c r="AS71">
        <f t="shared" si="22"/>
        <v>0</v>
      </c>
      <c r="AT71">
        <f t="shared" si="22"/>
        <v>0</v>
      </c>
      <c r="AU71">
        <f t="shared" si="22"/>
        <v>0</v>
      </c>
      <c r="AV71">
        <f t="shared" si="22"/>
        <v>0</v>
      </c>
      <c r="AW71">
        <f t="shared" si="23"/>
        <v>0</v>
      </c>
      <c r="AX71">
        <f t="shared" si="23"/>
        <v>0</v>
      </c>
      <c r="AY71">
        <f t="shared" si="23"/>
        <v>0</v>
      </c>
      <c r="AZ71">
        <f t="shared" si="23"/>
        <v>0</v>
      </c>
      <c r="BA71">
        <f t="shared" si="23"/>
        <v>0</v>
      </c>
      <c r="BB71">
        <f t="shared" si="23"/>
        <v>0</v>
      </c>
      <c r="BC71">
        <f t="shared" si="23"/>
        <v>0</v>
      </c>
      <c r="BD71">
        <f t="shared" si="23"/>
        <v>0</v>
      </c>
      <c r="BE71">
        <f t="shared" si="23"/>
        <v>0</v>
      </c>
      <c r="BF71">
        <f t="shared" si="23"/>
        <v>0</v>
      </c>
      <c r="BG71">
        <f t="shared" si="23"/>
        <v>0</v>
      </c>
      <c r="BH71">
        <f t="shared" si="23"/>
        <v>0</v>
      </c>
      <c r="BI71">
        <f t="shared" si="23"/>
        <v>0</v>
      </c>
      <c r="BJ71">
        <f t="shared" si="23"/>
        <v>0</v>
      </c>
      <c r="BK71">
        <f t="shared" si="23"/>
        <v>0</v>
      </c>
      <c r="BL71">
        <f t="shared" si="23"/>
        <v>0</v>
      </c>
      <c r="BM71">
        <f t="shared" si="24"/>
        <v>0</v>
      </c>
      <c r="BN71">
        <f t="shared" si="24"/>
        <v>0</v>
      </c>
      <c r="BO71">
        <f t="shared" si="24"/>
        <v>0</v>
      </c>
      <c r="BP71">
        <f t="shared" si="24"/>
        <v>0</v>
      </c>
      <c r="BQ71">
        <f t="shared" si="24"/>
        <v>0</v>
      </c>
      <c r="BR71">
        <f t="shared" si="24"/>
        <v>0</v>
      </c>
      <c r="BS71">
        <f t="shared" si="24"/>
        <v>1</v>
      </c>
      <c r="BT71">
        <v>0</v>
      </c>
      <c r="BU71">
        <v>0</v>
      </c>
      <c r="BV71">
        <v>0</v>
      </c>
      <c r="BW71">
        <v>0</v>
      </c>
      <c r="BX71">
        <v>0</v>
      </c>
    </row>
    <row r="72" spans="1:76" x14ac:dyDescent="0.25">
      <c r="A72">
        <f t="shared" si="28"/>
        <v>0</v>
      </c>
      <c r="B72">
        <f t="shared" si="28"/>
        <v>0</v>
      </c>
      <c r="C72">
        <f t="shared" si="28"/>
        <v>0</v>
      </c>
      <c r="D72">
        <f t="shared" si="28"/>
        <v>0</v>
      </c>
      <c r="E72">
        <f t="shared" si="28"/>
        <v>0</v>
      </c>
      <c r="F72">
        <f t="shared" si="28"/>
        <v>0</v>
      </c>
      <c r="G72">
        <f t="shared" si="28"/>
        <v>0</v>
      </c>
      <c r="H72">
        <f t="shared" si="28"/>
        <v>0</v>
      </c>
      <c r="I72">
        <f t="shared" si="28"/>
        <v>0</v>
      </c>
      <c r="J72">
        <f t="shared" si="28"/>
        <v>0</v>
      </c>
      <c r="K72">
        <f t="shared" si="28"/>
        <v>0</v>
      </c>
      <c r="L72">
        <f t="shared" si="28"/>
        <v>0</v>
      </c>
      <c r="M72">
        <f t="shared" si="28"/>
        <v>0</v>
      </c>
      <c r="N72">
        <f t="shared" si="28"/>
        <v>0</v>
      </c>
      <c r="O72">
        <f t="shared" si="28"/>
        <v>0</v>
      </c>
      <c r="P72">
        <f t="shared" si="26"/>
        <v>0</v>
      </c>
      <c r="Q72">
        <f t="shared" si="26"/>
        <v>0</v>
      </c>
      <c r="R72">
        <f t="shared" si="26"/>
        <v>0</v>
      </c>
      <c r="S72">
        <f t="shared" si="26"/>
        <v>0</v>
      </c>
      <c r="T72">
        <f t="shared" si="26"/>
        <v>0</v>
      </c>
      <c r="U72">
        <f t="shared" si="26"/>
        <v>0</v>
      </c>
      <c r="V72">
        <f t="shared" si="26"/>
        <v>0</v>
      </c>
      <c r="W72">
        <f t="shared" si="26"/>
        <v>0</v>
      </c>
      <c r="X72">
        <f t="shared" si="26"/>
        <v>0</v>
      </c>
      <c r="Y72">
        <f t="shared" si="26"/>
        <v>0</v>
      </c>
      <c r="Z72">
        <f t="shared" si="26"/>
        <v>0</v>
      </c>
      <c r="AA72">
        <f t="shared" si="26"/>
        <v>0</v>
      </c>
      <c r="AB72">
        <f t="shared" si="26"/>
        <v>0</v>
      </c>
      <c r="AC72">
        <f t="shared" si="26"/>
        <v>0</v>
      </c>
      <c r="AD72">
        <f t="shared" si="26"/>
        <v>0</v>
      </c>
      <c r="AE72">
        <f t="shared" si="26"/>
        <v>0</v>
      </c>
      <c r="AF72">
        <f t="shared" si="27"/>
        <v>0</v>
      </c>
      <c r="AG72">
        <f t="shared" si="22"/>
        <v>0</v>
      </c>
      <c r="AH72">
        <f t="shared" si="22"/>
        <v>0</v>
      </c>
      <c r="AI72">
        <f t="shared" si="22"/>
        <v>0</v>
      </c>
      <c r="AJ72">
        <f t="shared" si="22"/>
        <v>0</v>
      </c>
      <c r="AK72">
        <f t="shared" si="22"/>
        <v>0</v>
      </c>
      <c r="AL72">
        <f t="shared" si="22"/>
        <v>0</v>
      </c>
      <c r="AM72">
        <f t="shared" si="22"/>
        <v>0</v>
      </c>
      <c r="AN72">
        <f t="shared" si="22"/>
        <v>0</v>
      </c>
      <c r="AO72">
        <f t="shared" si="22"/>
        <v>0</v>
      </c>
      <c r="AP72">
        <f t="shared" si="22"/>
        <v>0</v>
      </c>
      <c r="AQ72">
        <f t="shared" si="22"/>
        <v>0</v>
      </c>
      <c r="AR72">
        <f t="shared" si="22"/>
        <v>0</v>
      </c>
      <c r="AS72">
        <f t="shared" si="22"/>
        <v>0</v>
      </c>
      <c r="AT72">
        <f t="shared" si="22"/>
        <v>0</v>
      </c>
      <c r="AU72">
        <f t="shared" si="22"/>
        <v>0</v>
      </c>
      <c r="AV72">
        <f t="shared" si="22"/>
        <v>0</v>
      </c>
      <c r="AW72">
        <f t="shared" si="23"/>
        <v>0</v>
      </c>
      <c r="AX72">
        <f t="shared" si="23"/>
        <v>0</v>
      </c>
      <c r="AY72">
        <f t="shared" si="23"/>
        <v>0</v>
      </c>
      <c r="AZ72">
        <f t="shared" si="23"/>
        <v>0</v>
      </c>
      <c r="BA72">
        <f t="shared" si="23"/>
        <v>0</v>
      </c>
      <c r="BB72">
        <f t="shared" si="23"/>
        <v>0</v>
      </c>
      <c r="BC72">
        <f t="shared" si="23"/>
        <v>0</v>
      </c>
      <c r="BD72">
        <f t="shared" si="23"/>
        <v>0</v>
      </c>
      <c r="BE72">
        <f t="shared" si="23"/>
        <v>0</v>
      </c>
      <c r="BF72">
        <f t="shared" si="23"/>
        <v>0</v>
      </c>
      <c r="BG72">
        <f t="shared" si="23"/>
        <v>0</v>
      </c>
      <c r="BH72">
        <f t="shared" si="23"/>
        <v>0</v>
      </c>
      <c r="BI72">
        <f t="shared" si="23"/>
        <v>0</v>
      </c>
      <c r="BJ72">
        <f t="shared" si="23"/>
        <v>0</v>
      </c>
      <c r="BK72">
        <f t="shared" si="23"/>
        <v>0</v>
      </c>
      <c r="BL72">
        <f t="shared" si="23"/>
        <v>0</v>
      </c>
      <c r="BM72">
        <f t="shared" si="24"/>
        <v>0</v>
      </c>
      <c r="BN72">
        <f t="shared" si="24"/>
        <v>0</v>
      </c>
      <c r="BO72">
        <f t="shared" si="24"/>
        <v>0</v>
      </c>
      <c r="BP72">
        <f t="shared" si="24"/>
        <v>0</v>
      </c>
      <c r="BQ72">
        <f t="shared" si="24"/>
        <v>0</v>
      </c>
      <c r="BR72">
        <f t="shared" si="24"/>
        <v>0</v>
      </c>
      <c r="BS72">
        <f t="shared" si="24"/>
        <v>0</v>
      </c>
      <c r="BT72">
        <v>1</v>
      </c>
      <c r="BU72">
        <v>0</v>
      </c>
      <c r="BV72">
        <v>0</v>
      </c>
      <c r="BW72">
        <v>0</v>
      </c>
      <c r="BX72">
        <v>0</v>
      </c>
    </row>
    <row r="73" spans="1:76" x14ac:dyDescent="0.25">
      <c r="A73">
        <f t="shared" si="28"/>
        <v>0</v>
      </c>
      <c r="B73">
        <f t="shared" si="28"/>
        <v>0</v>
      </c>
      <c r="C73">
        <f t="shared" si="28"/>
        <v>0</v>
      </c>
      <c r="D73">
        <f t="shared" si="28"/>
        <v>0</v>
      </c>
      <c r="E73">
        <f t="shared" si="28"/>
        <v>0</v>
      </c>
      <c r="F73">
        <f t="shared" si="28"/>
        <v>0</v>
      </c>
      <c r="G73">
        <f t="shared" si="28"/>
        <v>0</v>
      </c>
      <c r="H73">
        <f t="shared" si="28"/>
        <v>0</v>
      </c>
      <c r="I73">
        <f t="shared" si="28"/>
        <v>0</v>
      </c>
      <c r="J73">
        <f t="shared" si="28"/>
        <v>0</v>
      </c>
      <c r="K73">
        <f t="shared" si="28"/>
        <v>0</v>
      </c>
      <c r="L73">
        <f t="shared" si="28"/>
        <v>0</v>
      </c>
      <c r="M73">
        <f t="shared" si="28"/>
        <v>0</v>
      </c>
      <c r="N73">
        <f t="shared" si="28"/>
        <v>0</v>
      </c>
      <c r="O73">
        <f t="shared" si="28"/>
        <v>0</v>
      </c>
      <c r="P73">
        <f t="shared" si="26"/>
        <v>0</v>
      </c>
      <c r="Q73">
        <f t="shared" si="26"/>
        <v>0</v>
      </c>
      <c r="R73">
        <f t="shared" si="26"/>
        <v>0</v>
      </c>
      <c r="S73">
        <f t="shared" si="26"/>
        <v>0</v>
      </c>
      <c r="T73">
        <f t="shared" si="26"/>
        <v>0</v>
      </c>
      <c r="U73">
        <f t="shared" si="26"/>
        <v>0</v>
      </c>
      <c r="V73">
        <f t="shared" si="26"/>
        <v>0</v>
      </c>
      <c r="W73">
        <f t="shared" si="26"/>
        <v>0</v>
      </c>
      <c r="X73">
        <f t="shared" si="26"/>
        <v>0</v>
      </c>
      <c r="Y73">
        <f t="shared" si="26"/>
        <v>0</v>
      </c>
      <c r="Z73">
        <f t="shared" si="26"/>
        <v>0</v>
      </c>
      <c r="AA73">
        <f t="shared" si="26"/>
        <v>0</v>
      </c>
      <c r="AB73">
        <f t="shared" si="26"/>
        <v>0</v>
      </c>
      <c r="AC73">
        <f t="shared" si="26"/>
        <v>0</v>
      </c>
      <c r="AD73">
        <f t="shared" si="26"/>
        <v>0</v>
      </c>
      <c r="AE73">
        <f t="shared" si="26"/>
        <v>0</v>
      </c>
      <c r="AF73">
        <f t="shared" si="27"/>
        <v>0</v>
      </c>
      <c r="AG73">
        <f t="shared" si="22"/>
        <v>0</v>
      </c>
      <c r="AH73">
        <f t="shared" si="22"/>
        <v>0</v>
      </c>
      <c r="AI73">
        <f t="shared" si="22"/>
        <v>0</v>
      </c>
      <c r="AJ73">
        <f t="shared" si="22"/>
        <v>0</v>
      </c>
      <c r="AK73">
        <f t="shared" si="22"/>
        <v>0</v>
      </c>
      <c r="AL73">
        <f t="shared" si="22"/>
        <v>0</v>
      </c>
      <c r="AM73">
        <f t="shared" si="22"/>
        <v>0</v>
      </c>
      <c r="AN73">
        <f t="shared" si="22"/>
        <v>0</v>
      </c>
      <c r="AO73">
        <f t="shared" si="22"/>
        <v>0</v>
      </c>
      <c r="AP73">
        <f t="shared" si="22"/>
        <v>0</v>
      </c>
      <c r="AQ73">
        <f t="shared" si="22"/>
        <v>0</v>
      </c>
      <c r="AR73">
        <f t="shared" si="22"/>
        <v>0</v>
      </c>
      <c r="AS73">
        <f t="shared" si="22"/>
        <v>0</v>
      </c>
      <c r="AT73">
        <f t="shared" si="22"/>
        <v>0</v>
      </c>
      <c r="AU73">
        <f t="shared" si="22"/>
        <v>0</v>
      </c>
      <c r="AV73">
        <f t="shared" si="22"/>
        <v>0</v>
      </c>
      <c r="AW73">
        <f t="shared" si="23"/>
        <v>0</v>
      </c>
      <c r="AX73">
        <f t="shared" si="23"/>
        <v>0</v>
      </c>
      <c r="AY73">
        <f t="shared" si="23"/>
        <v>0</v>
      </c>
      <c r="AZ73">
        <f t="shared" si="23"/>
        <v>0</v>
      </c>
      <c r="BA73">
        <f t="shared" si="23"/>
        <v>0</v>
      </c>
      <c r="BB73">
        <f t="shared" si="23"/>
        <v>0</v>
      </c>
      <c r="BC73">
        <f t="shared" si="23"/>
        <v>0</v>
      </c>
      <c r="BD73">
        <f t="shared" si="23"/>
        <v>0</v>
      </c>
      <c r="BE73">
        <f t="shared" si="23"/>
        <v>0</v>
      </c>
      <c r="BF73">
        <f t="shared" si="23"/>
        <v>0</v>
      </c>
      <c r="BG73">
        <f t="shared" si="23"/>
        <v>0</v>
      </c>
      <c r="BH73">
        <f t="shared" si="23"/>
        <v>0</v>
      </c>
      <c r="BI73">
        <f t="shared" si="23"/>
        <v>0</v>
      </c>
      <c r="BJ73">
        <f t="shared" si="23"/>
        <v>0</v>
      </c>
      <c r="BK73">
        <f t="shared" si="23"/>
        <v>0</v>
      </c>
      <c r="BL73">
        <f t="shared" si="23"/>
        <v>0</v>
      </c>
      <c r="BM73">
        <f t="shared" si="24"/>
        <v>0</v>
      </c>
      <c r="BN73">
        <f t="shared" si="24"/>
        <v>0</v>
      </c>
      <c r="BO73">
        <f t="shared" si="24"/>
        <v>0</v>
      </c>
      <c r="BP73">
        <f t="shared" si="24"/>
        <v>0</v>
      </c>
      <c r="BQ73">
        <f t="shared" si="24"/>
        <v>0</v>
      </c>
      <c r="BR73">
        <f t="shared" si="24"/>
        <v>0</v>
      </c>
      <c r="BS73">
        <f t="shared" si="24"/>
        <v>0</v>
      </c>
      <c r="BT73">
        <f t="shared" si="24"/>
        <v>0</v>
      </c>
      <c r="BU73">
        <v>1</v>
      </c>
      <c r="BV73">
        <v>0</v>
      </c>
      <c r="BW73">
        <v>0</v>
      </c>
      <c r="BX73">
        <v>0</v>
      </c>
    </row>
    <row r="74" spans="1:76" x14ac:dyDescent="0.25">
      <c r="A74">
        <f t="shared" si="28"/>
        <v>0</v>
      </c>
      <c r="B74">
        <f t="shared" si="28"/>
        <v>0</v>
      </c>
      <c r="C74">
        <f t="shared" si="28"/>
        <v>0</v>
      </c>
      <c r="D74">
        <f t="shared" si="28"/>
        <v>0</v>
      </c>
      <c r="E74">
        <f t="shared" si="28"/>
        <v>0</v>
      </c>
      <c r="F74">
        <f t="shared" si="28"/>
        <v>0</v>
      </c>
      <c r="G74">
        <f t="shared" si="28"/>
        <v>0</v>
      </c>
      <c r="H74">
        <f t="shared" si="28"/>
        <v>0</v>
      </c>
      <c r="I74">
        <f t="shared" si="28"/>
        <v>0</v>
      </c>
      <c r="J74">
        <f t="shared" si="28"/>
        <v>0</v>
      </c>
      <c r="K74">
        <f t="shared" si="28"/>
        <v>0</v>
      </c>
      <c r="L74">
        <f t="shared" si="28"/>
        <v>0</v>
      </c>
      <c r="M74">
        <f t="shared" si="28"/>
        <v>0</v>
      </c>
      <c r="N74">
        <f t="shared" si="28"/>
        <v>0</v>
      </c>
      <c r="O74">
        <f t="shared" si="28"/>
        <v>0</v>
      </c>
      <c r="P74">
        <f t="shared" si="26"/>
        <v>0</v>
      </c>
      <c r="Q74">
        <f t="shared" si="26"/>
        <v>0</v>
      </c>
      <c r="R74">
        <f t="shared" si="26"/>
        <v>0</v>
      </c>
      <c r="S74">
        <f t="shared" si="26"/>
        <v>0</v>
      </c>
      <c r="T74">
        <f t="shared" si="26"/>
        <v>0</v>
      </c>
      <c r="U74">
        <f t="shared" si="26"/>
        <v>0</v>
      </c>
      <c r="V74">
        <f t="shared" si="26"/>
        <v>0</v>
      </c>
      <c r="W74">
        <f t="shared" si="26"/>
        <v>0</v>
      </c>
      <c r="X74">
        <f t="shared" si="26"/>
        <v>0</v>
      </c>
      <c r="Y74">
        <f t="shared" si="26"/>
        <v>0</v>
      </c>
      <c r="Z74">
        <f t="shared" si="26"/>
        <v>0</v>
      </c>
      <c r="AA74">
        <f t="shared" si="26"/>
        <v>0</v>
      </c>
      <c r="AB74">
        <f t="shared" si="26"/>
        <v>0</v>
      </c>
      <c r="AC74">
        <f t="shared" si="26"/>
        <v>0</v>
      </c>
      <c r="AD74">
        <f t="shared" si="26"/>
        <v>0</v>
      </c>
      <c r="AE74">
        <f t="shared" si="26"/>
        <v>0</v>
      </c>
      <c r="AF74">
        <f t="shared" si="27"/>
        <v>0</v>
      </c>
      <c r="AG74">
        <f t="shared" si="22"/>
        <v>0</v>
      </c>
      <c r="AH74">
        <f t="shared" si="22"/>
        <v>0</v>
      </c>
      <c r="AI74">
        <f t="shared" si="22"/>
        <v>0</v>
      </c>
      <c r="AJ74">
        <f t="shared" si="22"/>
        <v>0</v>
      </c>
      <c r="AK74">
        <f t="shared" si="22"/>
        <v>0</v>
      </c>
      <c r="AL74">
        <f t="shared" si="22"/>
        <v>0</v>
      </c>
      <c r="AM74">
        <f t="shared" si="22"/>
        <v>0</v>
      </c>
      <c r="AN74">
        <f t="shared" si="22"/>
        <v>0</v>
      </c>
      <c r="AO74">
        <f t="shared" si="22"/>
        <v>0</v>
      </c>
      <c r="AP74">
        <f t="shared" si="22"/>
        <v>0</v>
      </c>
      <c r="AQ74">
        <f t="shared" si="22"/>
        <v>0</v>
      </c>
      <c r="AR74">
        <f t="shared" si="22"/>
        <v>0</v>
      </c>
      <c r="AS74">
        <f t="shared" si="22"/>
        <v>0</v>
      </c>
      <c r="AT74">
        <f t="shared" si="22"/>
        <v>0</v>
      </c>
      <c r="AU74">
        <f t="shared" si="22"/>
        <v>0</v>
      </c>
      <c r="AV74">
        <f t="shared" si="22"/>
        <v>0</v>
      </c>
      <c r="AW74">
        <f t="shared" si="23"/>
        <v>0</v>
      </c>
      <c r="AX74">
        <f t="shared" si="23"/>
        <v>0</v>
      </c>
      <c r="AY74">
        <f t="shared" si="23"/>
        <v>0</v>
      </c>
      <c r="AZ74">
        <f t="shared" si="23"/>
        <v>0</v>
      </c>
      <c r="BA74">
        <f t="shared" si="23"/>
        <v>0</v>
      </c>
      <c r="BB74">
        <f t="shared" si="23"/>
        <v>0</v>
      </c>
      <c r="BC74">
        <f t="shared" si="23"/>
        <v>0</v>
      </c>
      <c r="BD74">
        <f t="shared" si="23"/>
        <v>0</v>
      </c>
      <c r="BE74">
        <f t="shared" si="23"/>
        <v>0</v>
      </c>
      <c r="BF74">
        <f t="shared" si="23"/>
        <v>0</v>
      </c>
      <c r="BG74">
        <f t="shared" si="23"/>
        <v>0</v>
      </c>
      <c r="BH74">
        <f t="shared" si="23"/>
        <v>0</v>
      </c>
      <c r="BI74">
        <f t="shared" si="23"/>
        <v>0</v>
      </c>
      <c r="BJ74">
        <f t="shared" si="23"/>
        <v>0</v>
      </c>
      <c r="BK74">
        <f t="shared" si="23"/>
        <v>0</v>
      </c>
      <c r="BL74">
        <f t="shared" si="23"/>
        <v>0</v>
      </c>
      <c r="BM74">
        <f t="shared" si="24"/>
        <v>0</v>
      </c>
      <c r="BN74">
        <f t="shared" si="24"/>
        <v>0</v>
      </c>
      <c r="BO74">
        <f t="shared" si="24"/>
        <v>0</v>
      </c>
      <c r="BP74">
        <f t="shared" si="24"/>
        <v>0</v>
      </c>
      <c r="BQ74">
        <f t="shared" si="24"/>
        <v>0</v>
      </c>
      <c r="BR74">
        <f t="shared" si="24"/>
        <v>0</v>
      </c>
      <c r="BS74">
        <f t="shared" si="24"/>
        <v>0</v>
      </c>
      <c r="BT74">
        <f t="shared" si="24"/>
        <v>0</v>
      </c>
      <c r="BU74">
        <f t="shared" si="24"/>
        <v>0</v>
      </c>
      <c r="BV74">
        <v>1</v>
      </c>
      <c r="BW74">
        <v>0</v>
      </c>
      <c r="BX74">
        <v>0</v>
      </c>
    </row>
    <row r="75" spans="1:76" x14ac:dyDescent="0.25">
      <c r="A75">
        <f t="shared" si="28"/>
        <v>0</v>
      </c>
      <c r="B75">
        <f t="shared" si="28"/>
        <v>0</v>
      </c>
      <c r="C75">
        <f t="shared" si="28"/>
        <v>0</v>
      </c>
      <c r="D75">
        <f t="shared" si="28"/>
        <v>0</v>
      </c>
      <c r="E75">
        <f t="shared" si="28"/>
        <v>0</v>
      </c>
      <c r="F75">
        <f t="shared" si="28"/>
        <v>0</v>
      </c>
      <c r="G75">
        <f t="shared" si="28"/>
        <v>0</v>
      </c>
      <c r="H75">
        <f t="shared" si="28"/>
        <v>0</v>
      </c>
      <c r="I75">
        <f t="shared" si="28"/>
        <v>0</v>
      </c>
      <c r="J75">
        <f t="shared" si="28"/>
        <v>0</v>
      </c>
      <c r="K75">
        <f t="shared" si="28"/>
        <v>0</v>
      </c>
      <c r="L75">
        <f t="shared" si="28"/>
        <v>0</v>
      </c>
      <c r="M75">
        <f t="shared" si="28"/>
        <v>0</v>
      </c>
      <c r="N75">
        <f t="shared" si="28"/>
        <v>0</v>
      </c>
      <c r="O75">
        <f t="shared" si="28"/>
        <v>0</v>
      </c>
      <c r="P75">
        <f t="shared" si="26"/>
        <v>0</v>
      </c>
      <c r="Q75">
        <f t="shared" si="26"/>
        <v>0</v>
      </c>
      <c r="R75">
        <f t="shared" si="26"/>
        <v>0</v>
      </c>
      <c r="S75">
        <f t="shared" si="26"/>
        <v>0</v>
      </c>
      <c r="T75">
        <f t="shared" si="26"/>
        <v>0</v>
      </c>
      <c r="U75">
        <f t="shared" si="26"/>
        <v>0</v>
      </c>
      <c r="V75">
        <f t="shared" si="26"/>
        <v>0</v>
      </c>
      <c r="W75">
        <f t="shared" si="26"/>
        <v>0</v>
      </c>
      <c r="X75">
        <f t="shared" si="26"/>
        <v>0</v>
      </c>
      <c r="Y75">
        <f t="shared" si="26"/>
        <v>0</v>
      </c>
      <c r="Z75">
        <f t="shared" si="26"/>
        <v>0</v>
      </c>
      <c r="AA75">
        <f t="shared" si="26"/>
        <v>0</v>
      </c>
      <c r="AB75">
        <f t="shared" si="26"/>
        <v>0</v>
      </c>
      <c r="AC75">
        <f t="shared" si="26"/>
        <v>0</v>
      </c>
      <c r="AD75">
        <f t="shared" si="26"/>
        <v>0</v>
      </c>
      <c r="AE75">
        <f t="shared" si="26"/>
        <v>0</v>
      </c>
      <c r="AF75">
        <f t="shared" si="27"/>
        <v>0</v>
      </c>
      <c r="AG75">
        <f t="shared" si="22"/>
        <v>0</v>
      </c>
      <c r="AH75">
        <f t="shared" si="22"/>
        <v>0</v>
      </c>
      <c r="AI75">
        <f t="shared" si="22"/>
        <v>0</v>
      </c>
      <c r="AJ75">
        <f t="shared" si="22"/>
        <v>0</v>
      </c>
      <c r="AK75">
        <f t="shared" si="22"/>
        <v>0</v>
      </c>
      <c r="AL75">
        <f t="shared" si="22"/>
        <v>0</v>
      </c>
      <c r="AM75">
        <f t="shared" si="22"/>
        <v>0</v>
      </c>
      <c r="AN75">
        <f t="shared" si="22"/>
        <v>0</v>
      </c>
      <c r="AO75">
        <f t="shared" si="22"/>
        <v>0</v>
      </c>
      <c r="AP75">
        <f t="shared" si="22"/>
        <v>0</v>
      </c>
      <c r="AQ75">
        <f t="shared" si="22"/>
        <v>0</v>
      </c>
      <c r="AR75">
        <f t="shared" si="22"/>
        <v>0</v>
      </c>
      <c r="AS75">
        <f t="shared" si="22"/>
        <v>0</v>
      </c>
      <c r="AT75">
        <f t="shared" si="22"/>
        <v>0</v>
      </c>
      <c r="AU75">
        <f t="shared" si="22"/>
        <v>0</v>
      </c>
      <c r="AV75">
        <f t="shared" si="22"/>
        <v>0</v>
      </c>
      <c r="AW75">
        <f t="shared" si="23"/>
        <v>0</v>
      </c>
      <c r="AX75">
        <f t="shared" si="23"/>
        <v>0</v>
      </c>
      <c r="AY75">
        <f t="shared" si="23"/>
        <v>0</v>
      </c>
      <c r="AZ75">
        <f t="shared" si="23"/>
        <v>0</v>
      </c>
      <c r="BA75">
        <f t="shared" si="23"/>
        <v>0</v>
      </c>
      <c r="BB75">
        <f t="shared" si="23"/>
        <v>0</v>
      </c>
      <c r="BC75">
        <f t="shared" si="23"/>
        <v>0</v>
      </c>
      <c r="BD75">
        <f t="shared" si="23"/>
        <v>0</v>
      </c>
      <c r="BE75">
        <f t="shared" si="23"/>
        <v>0</v>
      </c>
      <c r="BF75">
        <f t="shared" si="23"/>
        <v>0</v>
      </c>
      <c r="BG75">
        <f t="shared" si="23"/>
        <v>0</v>
      </c>
      <c r="BH75">
        <f t="shared" si="23"/>
        <v>0</v>
      </c>
      <c r="BI75">
        <f t="shared" si="23"/>
        <v>0</v>
      </c>
      <c r="BJ75">
        <f t="shared" si="23"/>
        <v>0</v>
      </c>
      <c r="BK75">
        <f t="shared" si="23"/>
        <v>0</v>
      </c>
      <c r="BL75">
        <f t="shared" si="23"/>
        <v>0</v>
      </c>
      <c r="BM75">
        <f t="shared" si="24"/>
        <v>0</v>
      </c>
      <c r="BN75">
        <f t="shared" si="24"/>
        <v>0</v>
      </c>
      <c r="BO75">
        <f t="shared" si="24"/>
        <v>0</v>
      </c>
      <c r="BP75">
        <f t="shared" si="24"/>
        <v>0</v>
      </c>
      <c r="BQ75">
        <f t="shared" si="24"/>
        <v>0</v>
      </c>
      <c r="BR75">
        <f t="shared" si="24"/>
        <v>0</v>
      </c>
      <c r="BS75">
        <f t="shared" si="24"/>
        <v>0</v>
      </c>
      <c r="BT75">
        <f t="shared" si="24"/>
        <v>0</v>
      </c>
      <c r="BU75">
        <f t="shared" si="24"/>
        <v>0</v>
      </c>
      <c r="BV75">
        <f t="shared" si="24"/>
        <v>0</v>
      </c>
      <c r="BW75">
        <v>1</v>
      </c>
      <c r="BX75">
        <v>0</v>
      </c>
    </row>
    <row r="76" spans="1:76" x14ac:dyDescent="0.25">
      <c r="A76">
        <f t="shared" si="28"/>
        <v>0</v>
      </c>
      <c r="B76">
        <f t="shared" si="28"/>
        <v>0</v>
      </c>
      <c r="C76">
        <f t="shared" si="28"/>
        <v>0</v>
      </c>
      <c r="D76">
        <f t="shared" si="28"/>
        <v>0</v>
      </c>
      <c r="E76">
        <f t="shared" si="28"/>
        <v>0</v>
      </c>
      <c r="F76">
        <f t="shared" si="28"/>
        <v>0</v>
      </c>
      <c r="G76">
        <f t="shared" si="28"/>
        <v>0</v>
      </c>
      <c r="H76">
        <f t="shared" si="28"/>
        <v>0</v>
      </c>
      <c r="I76">
        <f t="shared" si="28"/>
        <v>0</v>
      </c>
      <c r="J76">
        <f t="shared" si="28"/>
        <v>0</v>
      </c>
      <c r="K76">
        <f t="shared" si="28"/>
        <v>0</v>
      </c>
      <c r="L76">
        <f t="shared" si="28"/>
        <v>0</v>
      </c>
      <c r="M76">
        <f t="shared" si="28"/>
        <v>0</v>
      </c>
      <c r="N76">
        <f t="shared" si="28"/>
        <v>0</v>
      </c>
      <c r="O76">
        <f t="shared" si="28"/>
        <v>0</v>
      </c>
      <c r="P76">
        <f t="shared" si="26"/>
        <v>0</v>
      </c>
      <c r="Q76">
        <f t="shared" si="26"/>
        <v>0</v>
      </c>
      <c r="R76">
        <f t="shared" si="26"/>
        <v>0</v>
      </c>
      <c r="S76">
        <f t="shared" si="26"/>
        <v>0</v>
      </c>
      <c r="T76">
        <f t="shared" si="26"/>
        <v>0</v>
      </c>
      <c r="U76">
        <f t="shared" si="26"/>
        <v>0</v>
      </c>
      <c r="V76">
        <f t="shared" si="26"/>
        <v>0</v>
      </c>
      <c r="W76">
        <f t="shared" si="26"/>
        <v>0</v>
      </c>
      <c r="X76">
        <f t="shared" si="26"/>
        <v>0</v>
      </c>
      <c r="Y76">
        <f t="shared" si="26"/>
        <v>0</v>
      </c>
      <c r="Z76">
        <f t="shared" si="26"/>
        <v>0</v>
      </c>
      <c r="AA76">
        <f t="shared" si="26"/>
        <v>0</v>
      </c>
      <c r="AB76">
        <f t="shared" si="26"/>
        <v>0</v>
      </c>
      <c r="AC76">
        <f t="shared" si="26"/>
        <v>0</v>
      </c>
      <c r="AD76">
        <f t="shared" si="26"/>
        <v>0</v>
      </c>
      <c r="AE76">
        <f t="shared" si="26"/>
        <v>0</v>
      </c>
      <c r="AF76">
        <f t="shared" si="27"/>
        <v>0</v>
      </c>
      <c r="AG76">
        <f t="shared" si="22"/>
        <v>0</v>
      </c>
      <c r="AH76">
        <f t="shared" si="22"/>
        <v>0</v>
      </c>
      <c r="AI76">
        <f t="shared" si="22"/>
        <v>0</v>
      </c>
      <c r="AJ76">
        <f t="shared" si="22"/>
        <v>0</v>
      </c>
      <c r="AK76">
        <f t="shared" si="22"/>
        <v>0</v>
      </c>
      <c r="AL76">
        <f t="shared" si="22"/>
        <v>0</v>
      </c>
      <c r="AM76">
        <f t="shared" si="22"/>
        <v>0</v>
      </c>
      <c r="AN76">
        <f t="shared" si="22"/>
        <v>0</v>
      </c>
      <c r="AO76">
        <f t="shared" si="22"/>
        <v>0</v>
      </c>
      <c r="AP76">
        <f t="shared" si="22"/>
        <v>0</v>
      </c>
      <c r="AQ76">
        <f t="shared" si="22"/>
        <v>0</v>
      </c>
      <c r="AR76">
        <f t="shared" si="22"/>
        <v>0</v>
      </c>
      <c r="AS76">
        <f t="shared" si="22"/>
        <v>0</v>
      </c>
      <c r="AT76">
        <f t="shared" si="22"/>
        <v>0</v>
      </c>
      <c r="AU76">
        <f t="shared" si="22"/>
        <v>0</v>
      </c>
      <c r="AV76">
        <f t="shared" si="22"/>
        <v>0</v>
      </c>
      <c r="AW76">
        <f t="shared" si="23"/>
        <v>0</v>
      </c>
      <c r="AX76">
        <f t="shared" si="23"/>
        <v>0</v>
      </c>
      <c r="AY76">
        <f t="shared" si="23"/>
        <v>0</v>
      </c>
      <c r="AZ76">
        <f t="shared" si="23"/>
        <v>0</v>
      </c>
      <c r="BA76">
        <f t="shared" si="23"/>
        <v>0</v>
      </c>
      <c r="BB76">
        <f t="shared" si="23"/>
        <v>0</v>
      </c>
      <c r="BC76">
        <f t="shared" si="23"/>
        <v>0</v>
      </c>
      <c r="BD76">
        <f t="shared" si="23"/>
        <v>0</v>
      </c>
      <c r="BE76">
        <f t="shared" si="23"/>
        <v>0</v>
      </c>
      <c r="BF76">
        <f t="shared" si="23"/>
        <v>0</v>
      </c>
      <c r="BG76">
        <f t="shared" si="23"/>
        <v>0</v>
      </c>
      <c r="BH76">
        <f t="shared" si="23"/>
        <v>0</v>
      </c>
      <c r="BI76">
        <f t="shared" si="23"/>
        <v>0</v>
      </c>
      <c r="BJ76">
        <f t="shared" si="23"/>
        <v>0</v>
      </c>
      <c r="BK76">
        <f t="shared" si="23"/>
        <v>0</v>
      </c>
      <c r="BL76">
        <f t="shared" si="23"/>
        <v>0</v>
      </c>
      <c r="BM76">
        <f t="shared" si="24"/>
        <v>0</v>
      </c>
      <c r="BN76">
        <f t="shared" si="24"/>
        <v>0</v>
      </c>
      <c r="BO76">
        <f t="shared" si="24"/>
        <v>0</v>
      </c>
      <c r="BP76">
        <f t="shared" si="24"/>
        <v>0</v>
      </c>
      <c r="BQ76">
        <f t="shared" si="24"/>
        <v>0</v>
      </c>
      <c r="BR76">
        <f t="shared" si="24"/>
        <v>0</v>
      </c>
      <c r="BS76">
        <f t="shared" si="24"/>
        <v>0</v>
      </c>
      <c r="BT76">
        <f t="shared" si="24"/>
        <v>0</v>
      </c>
      <c r="BU76">
        <f t="shared" si="24"/>
        <v>0</v>
      </c>
      <c r="BV76">
        <f t="shared" si="24"/>
        <v>0</v>
      </c>
      <c r="BW76">
        <f t="shared" si="24"/>
        <v>0</v>
      </c>
      <c r="BX76">
        <v>1</v>
      </c>
    </row>
  </sheetData>
  <sheetProtection password="8D51" sheet="1" formatColumns="0" formatRows="0"/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CM121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D13" sqref="D13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1" width="18.28515625" customWidth="1"/>
    <col min="82" max="82" width="22.42578125" customWidth="1"/>
    <col min="83" max="87" width="0.7109375" hidden="1" bestFit="1" customWidth="1"/>
    <col min="88" max="88" width="12.42578125" customWidth="1"/>
    <col min="89" max="89" width="12.7109375" customWidth="1"/>
  </cols>
  <sheetData>
    <row r="1" spans="1:91" x14ac:dyDescent="0.25">
      <c r="D1" s="114"/>
      <c r="CE1" s="105"/>
      <c r="CF1" s="105"/>
      <c r="CG1" s="105"/>
      <c r="CH1" s="105"/>
      <c r="CJ1" s="110"/>
      <c r="CK1" s="110"/>
    </row>
    <row r="2" spans="1:91" x14ac:dyDescent="0.25">
      <c r="D2" s="114"/>
      <c r="CI2" s="107"/>
      <c r="CJ2" s="110"/>
      <c r="CK2" s="110"/>
    </row>
    <row r="3" spans="1:91" x14ac:dyDescent="0.25">
      <c r="D3" s="114"/>
      <c r="CI3" s="107"/>
      <c r="CJ3" s="110"/>
      <c r="CK3" s="110"/>
    </row>
    <row r="4" spans="1:91" x14ac:dyDescent="0.25">
      <c r="D4" s="114"/>
      <c r="CA4" s="153"/>
      <c r="CI4" s="107"/>
      <c r="CJ4" s="110"/>
      <c r="CK4" s="110"/>
    </row>
    <row r="5" spans="1:91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  <c r="CB5" s="119"/>
      <c r="CC5" s="119"/>
      <c r="CD5" s="119"/>
      <c r="CI5" s="107"/>
    </row>
    <row r="6" spans="1:91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B6" s="120"/>
      <c r="CC6" s="120"/>
      <c r="CD6" s="120"/>
      <c r="CI6" s="107"/>
      <c r="CJ6" s="81"/>
      <c r="CK6" s="81"/>
    </row>
    <row r="7" spans="1:91" ht="19.5" x14ac:dyDescent="0.25">
      <c r="B7" s="395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121"/>
      <c r="CC7" s="121"/>
      <c r="CD7" s="121"/>
      <c r="CI7" s="107"/>
    </row>
    <row r="8" spans="1:91" ht="105" x14ac:dyDescent="0.25">
      <c r="A8" s="29"/>
      <c r="B8" s="396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111" t="s">
        <v>186</v>
      </c>
      <c r="CB8" s="123" t="s">
        <v>925</v>
      </c>
      <c r="CC8" s="124" t="s">
        <v>926</v>
      </c>
      <c r="CD8" s="122"/>
      <c r="CE8" s="369">
        <v>0</v>
      </c>
      <c r="CF8" s="369">
        <v>0</v>
      </c>
      <c r="CG8" s="369">
        <v>0</v>
      </c>
      <c r="CH8" s="369">
        <v>0</v>
      </c>
      <c r="CI8" s="355">
        <v>0</v>
      </c>
      <c r="CJ8" s="81"/>
      <c r="CK8" s="81"/>
    </row>
    <row r="9" spans="1:91" ht="19.5" x14ac:dyDescent="0.25">
      <c r="A9" s="30"/>
      <c r="B9" s="74" t="s">
        <v>0</v>
      </c>
      <c r="C9" s="45" t="s">
        <v>111</v>
      </c>
      <c r="D9" s="130">
        <v>8.1676457341429698E-3</v>
      </c>
      <c r="E9" s="131">
        <v>5.2502516904826599E-5</v>
      </c>
      <c r="F9" s="131">
        <v>4.5485634205865598E-3</v>
      </c>
      <c r="G9" s="131">
        <v>3.12847233194757E-5</v>
      </c>
      <c r="H9" s="131">
        <v>3.0472530298159899E-5</v>
      </c>
      <c r="I9" s="131">
        <v>1.7345105029627499E-5</v>
      </c>
      <c r="J9" s="131">
        <v>7.1142364020049094E-5</v>
      </c>
      <c r="K9" s="131">
        <v>2.8611558418953799E-5</v>
      </c>
      <c r="L9" s="131">
        <v>3.0202539402286802E-2</v>
      </c>
      <c r="M9" s="131">
        <v>1.54711426180726E-2</v>
      </c>
      <c r="N9" s="131">
        <v>1.6203620775491799E-5</v>
      </c>
      <c r="O9" s="131">
        <v>8.4856408348905093E-5</v>
      </c>
      <c r="P9" s="131">
        <v>1.7792059315254699E-5</v>
      </c>
      <c r="Q9" s="131">
        <v>2.3497542315983399E-6</v>
      </c>
      <c r="R9" s="131">
        <v>1.32895714541951E-5</v>
      </c>
      <c r="S9" s="131">
        <v>1.8701762279951999E-5</v>
      </c>
      <c r="T9" s="131">
        <v>6.8022530432323194E-5</v>
      </c>
      <c r="U9" s="131">
        <v>1.0182519394445E-4</v>
      </c>
      <c r="V9" s="131">
        <v>1.06289324053574E-4</v>
      </c>
      <c r="W9" s="131">
        <v>1.6867305983485199E-2</v>
      </c>
      <c r="X9" s="131">
        <v>7.1692990314491196E-5</v>
      </c>
      <c r="Y9" s="131">
        <v>4.8141815300425403E-5</v>
      </c>
      <c r="Z9" s="131">
        <v>4.5217347774360603E-3</v>
      </c>
      <c r="AA9" s="131">
        <v>1.11189889285535E-4</v>
      </c>
      <c r="AB9" s="131">
        <v>1.0973956293444E-4</v>
      </c>
      <c r="AC9" s="131">
        <v>1.29822317752486E-4</v>
      </c>
      <c r="AD9" s="131">
        <v>1.05404279428527E-4</v>
      </c>
      <c r="AE9" s="131">
        <v>4.7774412346094697E-2</v>
      </c>
      <c r="AF9" s="131">
        <v>2.80678673129959E-2</v>
      </c>
      <c r="AG9" s="131">
        <v>1.5273733069654199E-4</v>
      </c>
      <c r="AH9" s="131">
        <v>4.01049775964001E-5</v>
      </c>
      <c r="AI9" s="131">
        <v>1.27653923486478E-2</v>
      </c>
      <c r="AJ9" s="131">
        <v>0</v>
      </c>
      <c r="AK9" s="131">
        <v>5.5484524444947199E-5</v>
      </c>
      <c r="AL9" s="131">
        <v>3.7255652916423098E-5</v>
      </c>
      <c r="AM9" s="131">
        <v>5.2350972497713298E-5</v>
      </c>
      <c r="AN9" s="131">
        <v>3.89680436799244E-5</v>
      </c>
      <c r="AO9" s="131">
        <v>3.5968893634140501E-5</v>
      </c>
      <c r="AP9" s="131">
        <v>3.3395200424884298E-5</v>
      </c>
      <c r="AQ9" s="131">
        <v>3.4240295871162501E-5</v>
      </c>
      <c r="AR9" s="131">
        <v>4.4250796020751903E-5</v>
      </c>
      <c r="AS9" s="131">
        <v>4.3108023501800598E-5</v>
      </c>
      <c r="AT9" s="131">
        <v>4.4492896822373397E-5</v>
      </c>
      <c r="AU9" s="131">
        <v>4.9524703424930299E-5</v>
      </c>
      <c r="AV9" s="131">
        <v>4.4951965458389E-5</v>
      </c>
      <c r="AW9" s="131">
        <v>3.1875260119011897E-5</v>
      </c>
      <c r="AX9" s="131">
        <v>3.37958432300571E-5</v>
      </c>
      <c r="AY9" s="131">
        <v>2.4950392711898001E-5</v>
      </c>
      <c r="AZ9" s="131">
        <v>2.9067331265047299E-5</v>
      </c>
      <c r="BA9" s="131">
        <v>2.9214992434093E-5</v>
      </c>
      <c r="BB9" s="131">
        <v>2.86972076864287E-5</v>
      </c>
      <c r="BC9" s="131">
        <v>2.6793484084399501E-5</v>
      </c>
      <c r="BD9" s="131">
        <v>6.5960977892515104E-5</v>
      </c>
      <c r="BE9" s="131">
        <v>3.5367759981960998E-5</v>
      </c>
      <c r="BF9" s="131">
        <v>4.6913900220773003E-5</v>
      </c>
      <c r="BG9" s="131">
        <v>1.66658062499031E-5</v>
      </c>
      <c r="BH9" s="131">
        <v>2.5825521581137599E-5</v>
      </c>
      <c r="BI9" s="131">
        <v>2.90634897288594E-5</v>
      </c>
      <c r="BJ9" s="131">
        <v>7.5365266676062503E-6</v>
      </c>
      <c r="BK9" s="131">
        <v>5.1516985498720599E-5</v>
      </c>
      <c r="BL9" s="131">
        <v>1.38797043646044E-5</v>
      </c>
      <c r="BM9" s="131">
        <v>1.68129097449234E-4</v>
      </c>
      <c r="BN9" s="131">
        <v>1.0335773364174999E-3</v>
      </c>
      <c r="BO9" s="131">
        <v>7.0143608171603897E-6</v>
      </c>
      <c r="BP9" s="131">
        <v>3.87327096031711E-6</v>
      </c>
      <c r="BQ9" s="131">
        <v>1.3697077322931599E-5</v>
      </c>
      <c r="BR9" s="131">
        <v>3.7843194068435002E-6</v>
      </c>
      <c r="BS9" s="131">
        <v>4.9558105333720705E-7</v>
      </c>
      <c r="BT9" s="131">
        <v>4.0209438267310702E-6</v>
      </c>
      <c r="BU9" s="131">
        <v>1.0187355671645199E-5</v>
      </c>
      <c r="BV9" s="131">
        <v>1.5247267508070499E-5</v>
      </c>
      <c r="BW9" s="131">
        <v>6.9929682272303598E-6</v>
      </c>
      <c r="BX9" s="131">
        <v>1.9832438231488501E-5</v>
      </c>
      <c r="BY9" s="131">
        <v>3.63476981181717E-5</v>
      </c>
      <c r="BZ9" s="131">
        <v>3.06389333227689E-4</v>
      </c>
      <c r="CA9" s="132">
        <v>0</v>
      </c>
      <c r="CB9" s="133">
        <v>0.17245683233053699</v>
      </c>
      <c r="CC9" s="134">
        <v>0.41494742211239999</v>
      </c>
      <c r="CD9" s="135"/>
      <c r="CE9" s="370">
        <v>0</v>
      </c>
      <c r="CF9" s="370">
        <v>0</v>
      </c>
      <c r="CG9" s="370">
        <v>0</v>
      </c>
      <c r="CH9" s="370">
        <v>0</v>
      </c>
      <c r="CI9" s="355">
        <v>0</v>
      </c>
      <c r="CJ9" s="81"/>
      <c r="CK9" s="81"/>
      <c r="CL9" s="73"/>
      <c r="CM9" s="73"/>
    </row>
    <row r="10" spans="1:91" ht="19.5" x14ac:dyDescent="0.25">
      <c r="A10" s="30"/>
      <c r="B10" s="42" t="s">
        <v>1</v>
      </c>
      <c r="C10" s="43" t="s">
        <v>112</v>
      </c>
      <c r="D10" s="136">
        <v>3.1069036624463103E-5</v>
      </c>
      <c r="E10" s="137">
        <v>7.9908136520522796E-3</v>
      </c>
      <c r="F10" s="137">
        <v>9.2795057298616896E-5</v>
      </c>
      <c r="G10" s="137">
        <v>4.5562591003639997E-5</v>
      </c>
      <c r="H10" s="137">
        <v>4.4379725549842398E-5</v>
      </c>
      <c r="I10" s="137">
        <v>2.52611448185037E-5</v>
      </c>
      <c r="J10" s="137">
        <v>1.03610647336608E-4</v>
      </c>
      <c r="K10" s="137">
        <v>4.1669434660079099E-5</v>
      </c>
      <c r="L10" s="137">
        <v>2.21081622455487E-2</v>
      </c>
      <c r="M10" s="137">
        <v>6.3634989659031396E-5</v>
      </c>
      <c r="N10" s="137">
        <v>2.35987046659357E-5</v>
      </c>
      <c r="O10" s="137">
        <v>1.2358357106620599E-4</v>
      </c>
      <c r="P10" s="137">
        <v>2.5912082181938201E-5</v>
      </c>
      <c r="Q10" s="137">
        <v>3.4221460078164999E-6</v>
      </c>
      <c r="R10" s="137">
        <v>1.93547279481354E-5</v>
      </c>
      <c r="S10" s="137">
        <v>2.7236959621065101E-5</v>
      </c>
      <c r="T10" s="137">
        <v>9.9066969570774406E-5</v>
      </c>
      <c r="U10" s="137">
        <v>1.4829665003523101E-4</v>
      </c>
      <c r="V10" s="137">
        <v>1.5479814062768299E-4</v>
      </c>
      <c r="W10" s="137">
        <v>1.8568067556820001E-4</v>
      </c>
      <c r="X10" s="137">
        <v>1.04412571022918E-4</v>
      </c>
      <c r="Y10" s="137">
        <v>6.4842546139930399E-5</v>
      </c>
      <c r="Z10" s="137">
        <v>0.15780089732710401</v>
      </c>
      <c r="AA10" s="137">
        <v>1.6193524863629001E-4</v>
      </c>
      <c r="AB10" s="137">
        <v>1.59823015592643E-4</v>
      </c>
      <c r="AC10" s="137">
        <v>1.10232012635735E-4</v>
      </c>
      <c r="AD10" s="137">
        <v>1.5350917521606E-4</v>
      </c>
      <c r="AE10" s="137">
        <v>1.44590929334473E-2</v>
      </c>
      <c r="AF10" s="137">
        <v>1.2574583762132001E-4</v>
      </c>
      <c r="AG10" s="137">
        <v>2.2244430479530599E-4</v>
      </c>
      <c r="AH10" s="137">
        <v>5.8408273992865397E-5</v>
      </c>
      <c r="AI10" s="137">
        <v>5.14626637748952E-5</v>
      </c>
      <c r="AJ10" s="137">
        <v>0</v>
      </c>
      <c r="AK10" s="137">
        <v>8.0806810036348502E-5</v>
      </c>
      <c r="AL10" s="137">
        <v>5.42585612495358E-5</v>
      </c>
      <c r="AM10" s="137">
        <v>7.6243153062223996E-5</v>
      </c>
      <c r="AN10" s="137">
        <v>5.6752460882243998E-5</v>
      </c>
      <c r="AO10" s="137">
        <v>5.2384544775102699E-5</v>
      </c>
      <c r="AP10" s="137">
        <v>4.8636257476388199E-5</v>
      </c>
      <c r="AQ10" s="137">
        <v>4.9867041517039903E-5</v>
      </c>
      <c r="AR10" s="137">
        <v>6.4446180331851705E-5</v>
      </c>
      <c r="AS10" s="137">
        <v>6.2781863970173704E-5</v>
      </c>
      <c r="AT10" s="137">
        <v>6.4798772224491802E-5</v>
      </c>
      <c r="AU10" s="137">
        <v>7.2127018151442205E-5</v>
      </c>
      <c r="AV10" s="137">
        <v>6.5467352741946995E-5</v>
      </c>
      <c r="AW10" s="137">
        <v>4.6422639737173701E-5</v>
      </c>
      <c r="AX10" s="137">
        <v>4.92197475103012E-5</v>
      </c>
      <c r="AY10" s="137">
        <v>3.6337369101957699E-5</v>
      </c>
      <c r="AZ10" s="137">
        <v>4.2333215239663003E-5</v>
      </c>
      <c r="BA10" s="137">
        <v>4.2548266700519498E-5</v>
      </c>
      <c r="BB10" s="137">
        <v>4.1794172939010497E-5</v>
      </c>
      <c r="BC10" s="137">
        <v>3.9021619096118302E-5</v>
      </c>
      <c r="BD10" s="137">
        <v>9.6064556084658796E-5</v>
      </c>
      <c r="BE10" s="137">
        <v>5.15090629479794E-5</v>
      </c>
      <c r="BF10" s="137">
        <v>6.8324684425576603E-5</v>
      </c>
      <c r="BG10" s="137">
        <v>2.42718244990049E-5</v>
      </c>
      <c r="BH10" s="137">
        <v>3.76118933589716E-5</v>
      </c>
      <c r="BI10" s="137">
        <v>4.2327620485304199E-5</v>
      </c>
      <c r="BJ10" s="137">
        <v>1.09760817967791E-5</v>
      </c>
      <c r="BK10" s="137">
        <v>7.5028547193748795E-5</v>
      </c>
      <c r="BL10" s="137">
        <v>2.0214188463742001E-5</v>
      </c>
      <c r="BM10" s="137">
        <v>2.9348975005318701E-5</v>
      </c>
      <c r="BN10" s="137">
        <v>5.6503476797193298E-5</v>
      </c>
      <c r="BO10" s="137">
        <v>1.0215607464403599E-5</v>
      </c>
      <c r="BP10" s="137">
        <v>5.6409723943872104E-6</v>
      </c>
      <c r="BQ10" s="137">
        <v>1.99482132425145E-5</v>
      </c>
      <c r="BR10" s="137">
        <v>5.5114247167980903E-6</v>
      </c>
      <c r="BS10" s="137">
        <v>7.2175664178879103E-7</v>
      </c>
      <c r="BT10" s="137">
        <v>5.8560408911114803E-6</v>
      </c>
      <c r="BU10" s="137">
        <v>1.0535127836644101E-5</v>
      </c>
      <c r="BV10" s="137">
        <v>2.2205886441732698E-5</v>
      </c>
      <c r="BW10" s="137">
        <v>1.0184451624681499E-5</v>
      </c>
      <c r="BX10" s="137">
        <v>2.8883658727572399E-5</v>
      </c>
      <c r="BY10" s="137">
        <v>4.0630453695816602E-5</v>
      </c>
      <c r="BZ10" s="137">
        <v>2.4113724257338199E-5</v>
      </c>
      <c r="CA10" s="138">
        <v>0</v>
      </c>
      <c r="CB10" s="136">
        <v>0.20657359033756001</v>
      </c>
      <c r="CC10" s="139">
        <v>0.49703556321146403</v>
      </c>
      <c r="CD10" s="135"/>
      <c r="CE10" s="370">
        <v>0</v>
      </c>
      <c r="CF10" s="370">
        <v>0</v>
      </c>
      <c r="CG10" s="370">
        <v>0</v>
      </c>
      <c r="CH10" s="370">
        <v>0</v>
      </c>
      <c r="CI10" s="355">
        <v>0</v>
      </c>
      <c r="CJ10" s="81"/>
      <c r="CK10" s="81"/>
      <c r="CL10" s="73"/>
      <c r="CM10" s="73"/>
    </row>
    <row r="11" spans="1:91" ht="19.5" x14ac:dyDescent="0.25">
      <c r="A11" s="30"/>
      <c r="B11" s="42" t="s">
        <v>2</v>
      </c>
      <c r="C11" s="43" t="s">
        <v>113</v>
      </c>
      <c r="D11" s="136">
        <v>1.7646237516320698E-5</v>
      </c>
      <c r="E11" s="137">
        <v>4.3429072213773102E-5</v>
      </c>
      <c r="F11" s="137">
        <v>6.6519819792562204E-2</v>
      </c>
      <c r="G11" s="137">
        <v>2.58781214373462E-5</v>
      </c>
      <c r="H11" s="137">
        <v>2.5206290990851798E-5</v>
      </c>
      <c r="I11" s="137">
        <v>1.4347537285739599E-5</v>
      </c>
      <c r="J11" s="137">
        <v>5.8847595251213697E-5</v>
      </c>
      <c r="K11" s="137">
        <v>2.3666930844054499E-5</v>
      </c>
      <c r="L11" s="137">
        <v>6.4519337843658997E-4</v>
      </c>
      <c r="M11" s="137">
        <v>7.0453792560711697E-4</v>
      </c>
      <c r="N11" s="137">
        <v>1.34033234646459E-5</v>
      </c>
      <c r="O11" s="137">
        <v>7.0191588960704201E-5</v>
      </c>
      <c r="P11" s="137">
        <v>1.4717249274632299E-5</v>
      </c>
      <c r="Q11" s="137">
        <v>1.94367150804768E-6</v>
      </c>
      <c r="R11" s="137">
        <v>1.0992877911368799E-5</v>
      </c>
      <c r="S11" s="137">
        <v>1.5469738070903501E-5</v>
      </c>
      <c r="T11" s="137">
        <v>9.8973424469135394E-5</v>
      </c>
      <c r="U11" s="137">
        <v>8.4227842048243895E-5</v>
      </c>
      <c r="V11" s="137">
        <v>8.7920484616832597E-5</v>
      </c>
      <c r="W11" s="137">
        <v>1.05460795031136E-4</v>
      </c>
      <c r="X11" s="137">
        <v>5.93030627318962E-5</v>
      </c>
      <c r="Y11" s="137">
        <v>3.6828530738776103E-5</v>
      </c>
      <c r="Z11" s="137">
        <v>3.47412195252153E-4</v>
      </c>
      <c r="AA11" s="137">
        <v>1.03878198576765E-4</v>
      </c>
      <c r="AB11" s="137">
        <v>9.0774455861363803E-5</v>
      </c>
      <c r="AC11" s="137">
        <v>6.26083228902133E-5</v>
      </c>
      <c r="AD11" s="137">
        <v>8.7188392724871198E-5</v>
      </c>
      <c r="AE11" s="137">
        <v>6.8329735506602105E-5</v>
      </c>
      <c r="AF11" s="137">
        <v>4.0706888059286503E-2</v>
      </c>
      <c r="AG11" s="137">
        <v>1.06634058753638E-2</v>
      </c>
      <c r="AH11" s="137">
        <v>3.3174066137116797E-5</v>
      </c>
      <c r="AI11" s="137">
        <v>2.9229177562567901E-5</v>
      </c>
      <c r="AJ11" s="137">
        <v>0</v>
      </c>
      <c r="AK11" s="137">
        <v>4.5895731498635102E-5</v>
      </c>
      <c r="AL11" s="137">
        <v>3.0817159562304003E-5</v>
      </c>
      <c r="AM11" s="137">
        <v>4.33037175948307E-5</v>
      </c>
      <c r="AN11" s="137">
        <v>3.2233616267819702E-5</v>
      </c>
      <c r="AO11" s="137">
        <v>2.97527770319713E-5</v>
      </c>
      <c r="AP11" s="137">
        <v>2.7623867508576499E-5</v>
      </c>
      <c r="AQ11" s="137">
        <v>2.8322914208194299E-5</v>
      </c>
      <c r="AR11" s="137">
        <v>3.6603407402084102E-5</v>
      </c>
      <c r="AS11" s="137">
        <v>3.5658127953111902E-5</v>
      </c>
      <c r="AT11" s="137">
        <v>3.6803668528911503E-5</v>
      </c>
      <c r="AU11" s="137">
        <v>4.0965882174865199E-5</v>
      </c>
      <c r="AV11" s="137">
        <v>3.7183401275452699E-5</v>
      </c>
      <c r="AW11" s="137">
        <v>2.6366602120251998E-5</v>
      </c>
      <c r="AX11" s="137">
        <v>2.7955271531536299E-5</v>
      </c>
      <c r="AY11" s="137">
        <v>2.0638484985610399E-5</v>
      </c>
      <c r="AZ11" s="137">
        <v>2.4043937376559501E-5</v>
      </c>
      <c r="BA11" s="137">
        <v>2.4166079855657699E-5</v>
      </c>
      <c r="BB11" s="137">
        <v>2.37377782708353E-5</v>
      </c>
      <c r="BC11" s="137">
        <v>2.2163054721153601E-5</v>
      </c>
      <c r="BD11" s="137">
        <v>5.4561652299030703E-5</v>
      </c>
      <c r="BE11" s="137">
        <v>2.9255530836365899E-5</v>
      </c>
      <c r="BF11" s="137">
        <v>3.8806275977416803E-5</v>
      </c>
      <c r="BG11" s="137">
        <v>1.37856343999625E-5</v>
      </c>
      <c r="BH11" s="137">
        <v>2.1362374755075299E-5</v>
      </c>
      <c r="BI11" s="137">
        <v>2.40407597317083E-5</v>
      </c>
      <c r="BJ11" s="137">
        <v>6.2340699110066704E-6</v>
      </c>
      <c r="BK11" s="137">
        <v>4.2613859589161102E-5</v>
      </c>
      <c r="BL11" s="137">
        <v>1.1481024504956901E-5</v>
      </c>
      <c r="BM11" s="137">
        <v>1.9592289992702099E-3</v>
      </c>
      <c r="BN11" s="137">
        <v>2.3909196452169099E-3</v>
      </c>
      <c r="BO11" s="137">
        <v>5.8021443622241703E-6</v>
      </c>
      <c r="BP11" s="137">
        <v>3.20389524456604E-6</v>
      </c>
      <c r="BQ11" s="137">
        <v>1.1329958928512701E-5</v>
      </c>
      <c r="BR11" s="137">
        <v>3.1303162303192401E-6</v>
      </c>
      <c r="BS11" s="137">
        <v>4.0993511591404701E-7</v>
      </c>
      <c r="BT11" s="137">
        <v>3.3260473995023902E-6</v>
      </c>
      <c r="BU11" s="137">
        <v>1.40731770532896E-5</v>
      </c>
      <c r="BV11" s="137">
        <v>1.26122464351768E-5</v>
      </c>
      <c r="BW11" s="137">
        <v>5.7844488232732501E-6</v>
      </c>
      <c r="BX11" s="137">
        <v>1.6405011471961001E-5</v>
      </c>
      <c r="BY11" s="137">
        <v>4.6255194371646901E-5</v>
      </c>
      <c r="BZ11" s="137">
        <v>3.3580468214186999E-4</v>
      </c>
      <c r="CA11" s="138">
        <v>0</v>
      </c>
      <c r="CB11" s="136">
        <v>0.12651555631407199</v>
      </c>
      <c r="CC11" s="139">
        <v>0.30440837420127198</v>
      </c>
      <c r="CD11" s="135"/>
      <c r="CE11" s="370">
        <v>0</v>
      </c>
      <c r="CF11" s="370">
        <v>0</v>
      </c>
      <c r="CG11" s="370">
        <v>0</v>
      </c>
      <c r="CH11" s="370">
        <v>0</v>
      </c>
      <c r="CI11" s="355">
        <v>0</v>
      </c>
      <c r="CJ11" s="81"/>
      <c r="CK11" s="81"/>
      <c r="CL11" s="73"/>
      <c r="CM11" s="73"/>
    </row>
    <row r="12" spans="1:91" ht="19.5" x14ac:dyDescent="0.25">
      <c r="A12" s="30"/>
      <c r="B12" s="42" t="s">
        <v>3</v>
      </c>
      <c r="C12" s="43" t="s">
        <v>114</v>
      </c>
      <c r="D12" s="136">
        <v>1.9805600020303101E-5</v>
      </c>
      <c r="E12" s="137">
        <v>4.8743469123280299E-5</v>
      </c>
      <c r="F12" s="137">
        <v>5.9154128624330299E-5</v>
      </c>
      <c r="G12" s="137">
        <v>2.9044816040296201E-5</v>
      </c>
      <c r="H12" s="137">
        <v>2.8290773990685202E-5</v>
      </c>
      <c r="I12" s="137">
        <v>1.61032392596397E-5</v>
      </c>
      <c r="J12" s="137">
        <v>6.6048750200957306E-5</v>
      </c>
      <c r="K12" s="137">
        <v>2.6563043004039199E-5</v>
      </c>
      <c r="L12" s="137">
        <v>1.79751321294692E-3</v>
      </c>
      <c r="M12" s="137">
        <v>4.0565440368065603E-5</v>
      </c>
      <c r="N12" s="137">
        <v>1.50434823988966E-5</v>
      </c>
      <c r="O12" s="137">
        <v>7.8780903547255896E-5</v>
      </c>
      <c r="P12" s="137">
        <v>1.6518192745783601E-5</v>
      </c>
      <c r="Q12" s="137">
        <v>2.1815177554789098E-6</v>
      </c>
      <c r="R12" s="137">
        <v>1.23380716588015E-5</v>
      </c>
      <c r="S12" s="137">
        <v>1.73627632727825E-5</v>
      </c>
      <c r="T12" s="137">
        <v>6.3152288828852905E-5</v>
      </c>
      <c r="U12" s="137">
        <v>9.4534766895090793E-5</v>
      </c>
      <c r="V12" s="137">
        <v>9.8679276548424604E-5</v>
      </c>
      <c r="W12" s="137">
        <v>1.18365987212743E-4</v>
      </c>
      <c r="X12" s="137">
        <v>6.6559953041580303E-5</v>
      </c>
      <c r="Y12" s="137">
        <v>4.1335222223605297E-5</v>
      </c>
      <c r="Z12" s="137">
        <v>1.15605888189082E-4</v>
      </c>
      <c r="AA12" s="137">
        <v>0.29424423483220602</v>
      </c>
      <c r="AB12" s="137">
        <v>1.01882487028072E-4</v>
      </c>
      <c r="AC12" s="137">
        <v>7.0269676465518503E-5</v>
      </c>
      <c r="AD12" s="137">
        <v>9.7857598886153405E-5</v>
      </c>
      <c r="AE12" s="137">
        <v>7.6691215885834601E-5</v>
      </c>
      <c r="AF12" s="137">
        <v>2.1834306975829598E-3</v>
      </c>
      <c r="AG12" s="137">
        <v>1.4180172307310301E-4</v>
      </c>
      <c r="AH12" s="137">
        <v>3.7233562358612701E-5</v>
      </c>
      <c r="AI12" s="137">
        <v>3.2805939463935101E-5</v>
      </c>
      <c r="AJ12" s="137">
        <v>0</v>
      </c>
      <c r="AK12" s="137">
        <v>5.1511972445144797E-5</v>
      </c>
      <c r="AL12" s="137">
        <v>3.4588242138775903E-5</v>
      </c>
      <c r="AM12" s="137">
        <v>4.86027749134708E-5</v>
      </c>
      <c r="AN12" s="137">
        <v>3.6178030042830499E-5</v>
      </c>
      <c r="AO12" s="137">
        <v>3.3393611575469097E-5</v>
      </c>
      <c r="AP12" s="137">
        <v>3.10041883082839E-5</v>
      </c>
      <c r="AQ12" s="137">
        <v>3.1788777052220903E-5</v>
      </c>
      <c r="AR12" s="137">
        <v>4.1082550640916101E-5</v>
      </c>
      <c r="AS12" s="137">
        <v>4.0021597751868797E-5</v>
      </c>
      <c r="AT12" s="137">
        <v>4.1307317635800403E-5</v>
      </c>
      <c r="AU12" s="137">
        <v>4.5978859577506903E-5</v>
      </c>
      <c r="AV12" s="137">
        <v>4.1733518115401299E-5</v>
      </c>
      <c r="AW12" s="137">
        <v>2.9593071894516198E-5</v>
      </c>
      <c r="AX12" s="137">
        <v>3.1376146099161E-5</v>
      </c>
      <c r="AY12" s="137">
        <v>2.3164007526929001E-5</v>
      </c>
      <c r="AZ12" s="137">
        <v>2.6986183663963401E-5</v>
      </c>
      <c r="BA12" s="137">
        <v>2.7123272665755999E-5</v>
      </c>
      <c r="BB12" s="137">
        <v>2.6642559999998901E-5</v>
      </c>
      <c r="BC12" s="137">
        <v>2.48751382060498E-5</v>
      </c>
      <c r="BD12" s="137">
        <v>6.1238338250972694E-5</v>
      </c>
      <c r="BE12" s="137">
        <v>3.2835517576526302E-5</v>
      </c>
      <c r="BF12" s="137">
        <v>4.3554983297451699E-5</v>
      </c>
      <c r="BG12" s="137">
        <v>1.5472576559125699E-5</v>
      </c>
      <c r="BH12" s="137">
        <v>2.3976479376497599E-5</v>
      </c>
      <c r="BI12" s="137">
        <v>2.6982617172076899E-5</v>
      </c>
      <c r="BJ12" s="137">
        <v>6.9969303678367504E-6</v>
      </c>
      <c r="BK12" s="137">
        <v>4.7828499280012899E-5</v>
      </c>
      <c r="BL12" s="137">
        <v>1.28859525413373E-5</v>
      </c>
      <c r="BM12" s="137">
        <v>1.87091111638632E-5</v>
      </c>
      <c r="BN12" s="137">
        <v>3.6019309987891498E-5</v>
      </c>
      <c r="BO12" s="137">
        <v>6.5121502752065797E-6</v>
      </c>
      <c r="BP12" s="137">
        <v>3.5959545292381798E-6</v>
      </c>
      <c r="BQ12" s="137">
        <v>1.2716401135202E-5</v>
      </c>
      <c r="BR12" s="137">
        <v>3.5133716826278298E-6</v>
      </c>
      <c r="BS12" s="137">
        <v>4.6009869993878598E-7</v>
      </c>
      <c r="BT12" s="137">
        <v>3.7330543908970598E-6</v>
      </c>
      <c r="BU12" s="137">
        <v>6.7158351453692903E-6</v>
      </c>
      <c r="BV12" s="137">
        <v>1.4155601613181099E-5</v>
      </c>
      <c r="BW12" s="137">
        <v>6.4922893407563E-6</v>
      </c>
      <c r="BX12" s="137">
        <v>1.8412485678130399E-5</v>
      </c>
      <c r="BY12" s="137">
        <v>2.5900723098352499E-5</v>
      </c>
      <c r="BZ12" s="137">
        <v>1.5371792289970199E-5</v>
      </c>
      <c r="CA12" s="138">
        <v>0</v>
      </c>
      <c r="CB12" s="136">
        <v>0.30096953041455399</v>
      </c>
      <c r="CC12" s="139">
        <v>0.72416110798403399</v>
      </c>
      <c r="CD12" s="135"/>
      <c r="CE12" s="370">
        <v>0</v>
      </c>
      <c r="CF12" s="370">
        <v>0</v>
      </c>
      <c r="CG12" s="370">
        <v>0</v>
      </c>
      <c r="CH12" s="370">
        <v>0</v>
      </c>
      <c r="CI12" s="355">
        <v>0</v>
      </c>
      <c r="CJ12" s="81"/>
      <c r="CK12" s="81"/>
      <c r="CL12" s="73"/>
      <c r="CM12" s="73"/>
    </row>
    <row r="13" spans="1:91" ht="19.5" x14ac:dyDescent="0.25">
      <c r="A13" s="30"/>
      <c r="B13" s="42" t="s">
        <v>4</v>
      </c>
      <c r="C13" s="43" t="s">
        <v>115</v>
      </c>
      <c r="D13" s="136">
        <v>7.4085331333905997E-5</v>
      </c>
      <c r="E13" s="137">
        <v>1.82331060743443E-4</v>
      </c>
      <c r="F13" s="137">
        <v>2.21273438543112E-4</v>
      </c>
      <c r="G13" s="137">
        <v>1.08645777844238E-4</v>
      </c>
      <c r="H13" s="137">
        <v>3.7003339439895598E-3</v>
      </c>
      <c r="I13" s="137">
        <v>6.0236186476379698E-5</v>
      </c>
      <c r="J13" s="137">
        <v>2.4706363542695699E-4</v>
      </c>
      <c r="K13" s="137">
        <v>1.43422891972586E-4</v>
      </c>
      <c r="L13" s="137">
        <v>2.9190767016513101E-4</v>
      </c>
      <c r="M13" s="137">
        <v>2.8637099112313398E-3</v>
      </c>
      <c r="N13" s="137">
        <v>2.3528668793110899E-4</v>
      </c>
      <c r="O13" s="137">
        <v>2.9468985216806398E-4</v>
      </c>
      <c r="P13" s="137">
        <v>6.1788372043977696E-5</v>
      </c>
      <c r="Q13" s="137">
        <v>8.1602408187469897E-6</v>
      </c>
      <c r="R13" s="137">
        <v>4.6285308885935298E-5</v>
      </c>
      <c r="S13" s="137">
        <v>6.5127823509884798E-5</v>
      </c>
      <c r="T13" s="137">
        <v>2.5410039275143098E-4</v>
      </c>
      <c r="U13" s="137">
        <v>3.5363527112929798E-4</v>
      </c>
      <c r="V13" s="137">
        <v>3.6912221247454398E-4</v>
      </c>
      <c r="W13" s="137">
        <v>4.72869021099246E-4</v>
      </c>
      <c r="X13" s="137">
        <v>6.5270935221520701E-3</v>
      </c>
      <c r="Y13" s="137">
        <v>2.0106597482519699E-4</v>
      </c>
      <c r="Z13" s="137">
        <v>5.6128499593525397E-4</v>
      </c>
      <c r="AA13" s="137">
        <v>3.8614092528417099E-4</v>
      </c>
      <c r="AB13" s="137">
        <v>7.7091931445709902E-3</v>
      </c>
      <c r="AC13" s="137">
        <v>2.6285253960180898E-4</v>
      </c>
      <c r="AD13" s="137">
        <v>6.5303177220001898E-4</v>
      </c>
      <c r="AE13" s="137">
        <v>2.9340952676658799E-4</v>
      </c>
      <c r="AF13" s="137">
        <v>3.6555311254724297E-2</v>
      </c>
      <c r="AG13" s="137">
        <v>0.23415340121088499</v>
      </c>
      <c r="AH13" s="137">
        <v>1.39276810662222E-4</v>
      </c>
      <c r="AI13" s="137">
        <v>1.2343377431356899E-4</v>
      </c>
      <c r="AJ13" s="137">
        <v>0</v>
      </c>
      <c r="AK13" s="137">
        <v>2.8627114837745202E-2</v>
      </c>
      <c r="AL13" s="137">
        <v>1.2938165854514501E-4</v>
      </c>
      <c r="AM13" s="137">
        <v>1.8180477640266E-4</v>
      </c>
      <c r="AN13" s="137">
        <v>1.18829893006451E-3</v>
      </c>
      <c r="AO13" s="137">
        <v>1.24912993066015E-4</v>
      </c>
      <c r="AP13" s="137">
        <v>1.15975055600606E-4</v>
      </c>
      <c r="AQ13" s="137">
        <v>1.18909908217838E-4</v>
      </c>
      <c r="AR13" s="137">
        <v>1.53674434157721E-4</v>
      </c>
      <c r="AS13" s="137">
        <v>1.49708420628578E-4</v>
      </c>
      <c r="AT13" s="137">
        <v>1.54550147875555E-4</v>
      </c>
      <c r="AU13" s="137">
        <v>2.268667281585E-2</v>
      </c>
      <c r="AV13" s="137">
        <v>2.00984559793774E-4</v>
      </c>
      <c r="AW13" s="137">
        <v>1.10696597641366E-4</v>
      </c>
      <c r="AX13" s="137">
        <v>1.1966958659683E-4</v>
      </c>
      <c r="AY13" s="137">
        <v>8.6647875898453105E-5</v>
      </c>
      <c r="AZ13" s="137">
        <v>1.00945205201199E-4</v>
      </c>
      <c r="BA13" s="137">
        <v>1.0145800380915001E-4</v>
      </c>
      <c r="BB13" s="137">
        <v>9.9659837781232506E-5</v>
      </c>
      <c r="BC13" s="137">
        <v>9.3048574851694804E-5</v>
      </c>
      <c r="BD13" s="137">
        <v>2.2906968609940099E-4</v>
      </c>
      <c r="BE13" s="137">
        <v>1.2312155562382301E-4</v>
      </c>
      <c r="BF13" s="137">
        <v>1.6292287865687501E-4</v>
      </c>
      <c r="BG13" s="137">
        <v>5.7877113533393002E-5</v>
      </c>
      <c r="BH13" s="137">
        <v>8.9687028770017602E-5</v>
      </c>
      <c r="BI13" s="137">
        <v>1.8699135246643599E-4</v>
      </c>
      <c r="BJ13" s="137">
        <v>2.6172895751204801E-5</v>
      </c>
      <c r="BK13" s="137">
        <v>1.7890850126887499E-4</v>
      </c>
      <c r="BL13" s="137">
        <v>4.8201521923058003E-5</v>
      </c>
      <c r="BM13" s="137">
        <v>4.4912863701173202E-3</v>
      </c>
      <c r="BN13" s="137">
        <v>7.5590734181634996E-4</v>
      </c>
      <c r="BO13" s="137">
        <v>2.4359515002842199E-5</v>
      </c>
      <c r="BP13" s="137">
        <v>1.3451119001048701E-5</v>
      </c>
      <c r="BQ13" s="137">
        <v>4.75672936195084E-5</v>
      </c>
      <c r="BR13" s="137">
        <v>1.3142207503928999E-5</v>
      </c>
      <c r="BS13" s="137">
        <v>1.7210569029123799E-6</v>
      </c>
      <c r="BT13" s="137">
        <v>1.3963958231691499E-5</v>
      </c>
      <c r="BU13" s="137">
        <v>8.5792510231072502E-5</v>
      </c>
      <c r="BV13" s="137">
        <v>5.2950803543857497E-5</v>
      </c>
      <c r="BW13" s="137">
        <v>2.42852226861317E-5</v>
      </c>
      <c r="BX13" s="137">
        <v>6.8874212381686502E-5</v>
      </c>
      <c r="BY13" s="137">
        <v>2.6892068783428602E-4</v>
      </c>
      <c r="BZ13" s="137">
        <v>5.7500117332016602E-5</v>
      </c>
      <c r="CA13" s="138">
        <v>0</v>
      </c>
      <c r="CB13" s="136">
        <v>0.35918635965248502</v>
      </c>
      <c r="CC13" s="139">
        <v>0.86423629601449303</v>
      </c>
      <c r="CD13" s="135"/>
      <c r="CE13" s="370">
        <v>0</v>
      </c>
      <c r="CF13" s="370">
        <v>0</v>
      </c>
      <c r="CG13" s="370">
        <v>0</v>
      </c>
      <c r="CH13" s="370">
        <v>0</v>
      </c>
      <c r="CI13" s="355">
        <v>0</v>
      </c>
      <c r="CJ13" s="81"/>
      <c r="CK13" s="81"/>
      <c r="CL13" s="73"/>
      <c r="CM13" s="73"/>
    </row>
    <row r="14" spans="1:91" ht="19.5" x14ac:dyDescent="0.25">
      <c r="A14" s="30"/>
      <c r="B14" s="42" t="s">
        <v>5</v>
      </c>
      <c r="C14" s="43" t="s">
        <v>116</v>
      </c>
      <c r="D14" s="136">
        <v>1.16923664305513E-4</v>
      </c>
      <c r="E14" s="137">
        <v>2.8776028067890402E-4</v>
      </c>
      <c r="F14" s="137">
        <v>3.4922029478864702E-4</v>
      </c>
      <c r="G14" s="137">
        <v>1.714679846624E-4</v>
      </c>
      <c r="H14" s="137">
        <v>1.67016447754122E-4</v>
      </c>
      <c r="I14" s="137">
        <v>1.0385235575576801E-4</v>
      </c>
      <c r="J14" s="137">
        <v>3.8992314741177802E-4</v>
      </c>
      <c r="K14" s="137">
        <v>1.56816674069622E-4</v>
      </c>
      <c r="L14" s="137">
        <v>6.8283578890589404E-3</v>
      </c>
      <c r="M14" s="137">
        <v>5.6667706336782898E-2</v>
      </c>
      <c r="N14" s="137">
        <v>1.6826039152545099E-3</v>
      </c>
      <c r="O14" s="137">
        <v>4.65088253352666E-4</v>
      </c>
      <c r="P14" s="137">
        <v>9.7516238920399896E-5</v>
      </c>
      <c r="Q14" s="137">
        <v>1.28787337650287E-5</v>
      </c>
      <c r="R14" s="137">
        <v>7.2838618740770597E-5</v>
      </c>
      <c r="S14" s="137">
        <v>1.02502216658005E-4</v>
      </c>
      <c r="T14" s="137">
        <v>3.72823696912998E-4</v>
      </c>
      <c r="U14" s="137">
        <v>5.5809222332625402E-4</v>
      </c>
      <c r="V14" s="137">
        <v>5.8255960906163204E-4</v>
      </c>
      <c r="W14" s="137">
        <v>6.98781402222902E-4</v>
      </c>
      <c r="X14" s="137">
        <v>3.9294106705408999E-4</v>
      </c>
      <c r="Y14" s="137">
        <v>2.44025207128898E-4</v>
      </c>
      <c r="Z14" s="137">
        <v>6.8248697583028197E-4</v>
      </c>
      <c r="AA14" s="137">
        <v>6.0941904570903198E-4</v>
      </c>
      <c r="AB14" s="137">
        <v>6.0146997312221495E-4</v>
      </c>
      <c r="AC14" s="137">
        <v>4.1484166364506397E-4</v>
      </c>
      <c r="AD14" s="137">
        <v>5.7770878085888799E-4</v>
      </c>
      <c r="AE14" s="137">
        <v>9.2468414881849903E-4</v>
      </c>
      <c r="AF14" s="137">
        <v>4.7322561956343801E-4</v>
      </c>
      <c r="AG14" s="137">
        <v>8.3713581257554995E-4</v>
      </c>
      <c r="AH14" s="137">
        <v>2.1981078794148899E-4</v>
      </c>
      <c r="AI14" s="137">
        <v>1.93672024537301E-4</v>
      </c>
      <c r="AJ14" s="137">
        <v>0</v>
      </c>
      <c r="AK14" s="137">
        <v>3.0410432239955597E-4</v>
      </c>
      <c r="AL14" s="137">
        <v>2.04193965777671E-4</v>
      </c>
      <c r="AM14" s="137">
        <v>2.8692968314383198E-4</v>
      </c>
      <c r="AN14" s="137">
        <v>2.13579383387846E-4</v>
      </c>
      <c r="AO14" s="137">
        <v>1.9714138555742999E-4</v>
      </c>
      <c r="AP14" s="137">
        <v>1.8303526790940401E-4</v>
      </c>
      <c r="AQ14" s="137">
        <v>1.87667139239731E-4</v>
      </c>
      <c r="AR14" s="137">
        <v>2.4253354379713299E-4</v>
      </c>
      <c r="AS14" s="137">
        <v>2.3627013853216901E-4</v>
      </c>
      <c r="AT14" s="137">
        <v>2.4386047055672999E-4</v>
      </c>
      <c r="AU14" s="137">
        <v>2.71439226121887E-4</v>
      </c>
      <c r="AV14" s="137">
        <v>2.4637657316168101E-4</v>
      </c>
      <c r="AW14" s="137">
        <v>1.7470464921114499E-4</v>
      </c>
      <c r="AX14" s="137">
        <v>1.8523114522853301E-4</v>
      </c>
      <c r="AY14" s="137">
        <v>1.3675024423761699E-4</v>
      </c>
      <c r="AZ14" s="137">
        <v>1.5931471282756301E-4</v>
      </c>
      <c r="BA14" s="137">
        <v>1.60124026779634E-4</v>
      </c>
      <c r="BB14" s="137">
        <v>1.57286107893017E-4</v>
      </c>
      <c r="BC14" s="137">
        <v>1.46852016913188E-4</v>
      </c>
      <c r="BD14" s="137">
        <v>3.6152456360544899E-4</v>
      </c>
      <c r="BE14" s="137">
        <v>1.9384664087327899E-4</v>
      </c>
      <c r="BF14" s="137">
        <v>2.5712971284297902E-4</v>
      </c>
      <c r="BG14" s="137">
        <v>9.1343374888213405E-5</v>
      </c>
      <c r="BH14" s="137">
        <v>1.4154672531868799E-4</v>
      </c>
      <c r="BI14" s="137">
        <v>1.59293657807788E-4</v>
      </c>
      <c r="BJ14" s="137">
        <v>4.1306839311070203E-5</v>
      </c>
      <c r="BK14" s="137">
        <v>2.8235869594053699E-4</v>
      </c>
      <c r="BL14" s="137">
        <v>7.6073069619479495E-5</v>
      </c>
      <c r="BM14" s="137">
        <v>4.8889600028454501E-4</v>
      </c>
      <c r="BN14" s="137">
        <v>2.7757026710755199E-4</v>
      </c>
      <c r="BO14" s="137">
        <v>3.8444908101988998E-5</v>
      </c>
      <c r="BP14" s="137">
        <v>2.1228954427208301E-5</v>
      </c>
      <c r="BQ14" s="137">
        <v>7.5072111725087897E-5</v>
      </c>
      <c r="BR14" s="137">
        <v>2.07414211525505E-5</v>
      </c>
      <c r="BS14" s="137">
        <v>2.7162229815757899E-6</v>
      </c>
      <c r="BT14" s="137">
        <v>2.2038332491215598E-5</v>
      </c>
      <c r="BU14" s="137">
        <v>3.9647375149622103E-5</v>
      </c>
      <c r="BV14" s="137">
        <v>8.3568526546302501E-5</v>
      </c>
      <c r="BW14" s="137">
        <v>3.83276577672312E-5</v>
      </c>
      <c r="BX14" s="137">
        <v>1.08699322022703E-4</v>
      </c>
      <c r="BY14" s="137">
        <v>1.5290662487969699E-4</v>
      </c>
      <c r="BZ14" s="137">
        <v>1.7300642816465501E-4</v>
      </c>
      <c r="CA14" s="138">
        <v>0</v>
      </c>
      <c r="CB14" s="136">
        <v>8.3140832525953598E-2</v>
      </c>
      <c r="CC14" s="139">
        <v>0.200044693287657</v>
      </c>
      <c r="CD14" s="135"/>
      <c r="CE14" s="370">
        <v>0</v>
      </c>
      <c r="CF14" s="370">
        <v>0</v>
      </c>
      <c r="CG14" s="370">
        <v>0</v>
      </c>
      <c r="CH14" s="370">
        <v>0</v>
      </c>
      <c r="CI14" s="355">
        <v>0</v>
      </c>
      <c r="CJ14" s="81"/>
      <c r="CK14" s="81"/>
      <c r="CL14" s="73"/>
      <c r="CM14" s="73"/>
    </row>
    <row r="15" spans="1:91" ht="19.5" x14ac:dyDescent="0.25">
      <c r="A15" s="30"/>
      <c r="B15" s="42" t="s">
        <v>6</v>
      </c>
      <c r="C15" s="43" t="s">
        <v>117</v>
      </c>
      <c r="D15" s="136">
        <v>4.0837314376092699E-5</v>
      </c>
      <c r="E15" s="137">
        <v>1.00504522474866E-4</v>
      </c>
      <c r="F15" s="137">
        <v>1.21970338934403E-4</v>
      </c>
      <c r="G15" s="137">
        <v>5.9887722786355802E-5</v>
      </c>
      <c r="H15" s="137">
        <v>5.8332957861224003E-5</v>
      </c>
      <c r="I15" s="137">
        <v>3.3203389114453102E-5</v>
      </c>
      <c r="J15" s="137">
        <v>0.14683068303273999</v>
      </c>
      <c r="K15" s="137">
        <v>5.4770536455831003E-5</v>
      </c>
      <c r="L15" s="137">
        <v>9.9795168321969104E-5</v>
      </c>
      <c r="M15" s="137">
        <v>8.3642183999330295E-5</v>
      </c>
      <c r="N15" s="137">
        <v>3.1018268540472797E-5</v>
      </c>
      <c r="O15" s="137">
        <v>1.6243893250867999E-4</v>
      </c>
      <c r="P15" s="137">
        <v>3.4058984801922503E-5</v>
      </c>
      <c r="Q15" s="137">
        <v>4.4980877280261696E-6</v>
      </c>
      <c r="R15" s="137">
        <v>2.54399619606941E-5</v>
      </c>
      <c r="S15" s="137">
        <v>3.5800411069669002E-5</v>
      </c>
      <c r="T15" s="137">
        <v>1.3021417527517E-4</v>
      </c>
      <c r="U15" s="137">
        <v>1.94921940825218E-4</v>
      </c>
      <c r="V15" s="137">
        <v>2.03467536185845E-4</v>
      </c>
      <c r="W15" s="137">
        <v>0.27337509848498198</v>
      </c>
      <c r="X15" s="137">
        <v>1.37240463527011E-4</v>
      </c>
      <c r="Y15" s="137">
        <v>8.52294029476814E-5</v>
      </c>
      <c r="Z15" s="137">
        <v>2.3836864295276799E-4</v>
      </c>
      <c r="AA15" s="137">
        <v>2.12848590610112E-4</v>
      </c>
      <c r="AB15" s="137">
        <v>2.10072259760798E-4</v>
      </c>
      <c r="AC15" s="137">
        <v>1.44889569918962E-4</v>
      </c>
      <c r="AD15" s="137">
        <v>2.0177331288659701E-4</v>
      </c>
      <c r="AE15" s="137">
        <v>1.5813018993638599E-4</v>
      </c>
      <c r="AF15" s="137">
        <v>1.8680702036146901E-4</v>
      </c>
      <c r="AG15" s="137">
        <v>2.9238203024759099E-4</v>
      </c>
      <c r="AH15" s="137">
        <v>7.6772159885174005E-5</v>
      </c>
      <c r="AI15" s="137">
        <v>6.7642811220989201E-5</v>
      </c>
      <c r="AJ15" s="137">
        <v>0</v>
      </c>
      <c r="AK15" s="137">
        <v>1.06212920119489E-4</v>
      </c>
      <c r="AL15" s="137">
        <v>7.13177543972228E-5</v>
      </c>
      <c r="AM15" s="137">
        <v>1.00214424034476E-4</v>
      </c>
      <c r="AN15" s="137">
        <v>7.4595749931951905E-5</v>
      </c>
      <c r="AO15" s="137">
        <v>6.8854536730146901E-5</v>
      </c>
      <c r="AP15" s="137">
        <v>6.3927767077141606E-5</v>
      </c>
      <c r="AQ15" s="137">
        <v>6.5545516459096704E-5</v>
      </c>
      <c r="AR15" s="137">
        <v>8.4708417527113201E-5</v>
      </c>
      <c r="AS15" s="137">
        <v>8.2520830853453504E-5</v>
      </c>
      <c r="AT15" s="137">
        <v>8.5171866269996601E-5</v>
      </c>
      <c r="AU15" s="137">
        <v>9.4804153436202406E-5</v>
      </c>
      <c r="AV15" s="137">
        <v>8.6050652217146005E-5</v>
      </c>
      <c r="AW15" s="137">
        <v>6.1018175620623002E-5</v>
      </c>
      <c r="AX15" s="137">
        <v>6.4694709619912799E-5</v>
      </c>
      <c r="AY15" s="137">
        <v>4.7762039858305602E-5</v>
      </c>
      <c r="AZ15" s="137">
        <v>5.5643013337971301E-5</v>
      </c>
      <c r="BA15" s="137">
        <v>5.5925678173066902E-5</v>
      </c>
      <c r="BB15" s="137">
        <v>5.4934493142773998E-5</v>
      </c>
      <c r="BC15" s="137">
        <v>5.1290232965820699E-5</v>
      </c>
      <c r="BD15" s="137">
        <v>1.26267786305936E-4</v>
      </c>
      <c r="BE15" s="137">
        <v>6.7703798551910698E-5</v>
      </c>
      <c r="BF15" s="137">
        <v>8.9806344859037499E-5</v>
      </c>
      <c r="BG15" s="137">
        <v>3.1903020989288299E-5</v>
      </c>
      <c r="BH15" s="137">
        <v>4.94372816236925E-5</v>
      </c>
      <c r="BI15" s="137">
        <v>5.5635659561754501E-5</v>
      </c>
      <c r="BJ15" s="137">
        <v>1.4427022902919699E-5</v>
      </c>
      <c r="BK15" s="137">
        <v>9.8617939331924195E-5</v>
      </c>
      <c r="BL15" s="137">
        <v>2.6569641638049502E-5</v>
      </c>
      <c r="BM15" s="137">
        <v>3.8576455826267497E-5</v>
      </c>
      <c r="BN15" s="137">
        <v>7.4268483867066695E-5</v>
      </c>
      <c r="BO15" s="137">
        <v>1.34274512148256E-5</v>
      </c>
      <c r="BP15" s="137">
        <v>7.4145254595718303E-6</v>
      </c>
      <c r="BQ15" s="137">
        <v>2.6220042329361299E-5</v>
      </c>
      <c r="BR15" s="137">
        <v>7.2442472723095198E-6</v>
      </c>
      <c r="BS15" s="137">
        <v>9.4868094044969902E-7</v>
      </c>
      <c r="BT15" s="137">
        <v>7.6972126867067501E-6</v>
      </c>
      <c r="BU15" s="137">
        <v>1.3847430567532E-5</v>
      </c>
      <c r="BV15" s="137">
        <v>2.9187540527305498E-5</v>
      </c>
      <c r="BW15" s="137">
        <v>1.33864998059757E-5</v>
      </c>
      <c r="BX15" s="137">
        <v>3.79648415252409E-5</v>
      </c>
      <c r="BY15" s="137">
        <v>5.3404894103246599E-5</v>
      </c>
      <c r="BZ15" s="137">
        <v>3.16952131531485E-5</v>
      </c>
      <c r="CA15" s="138">
        <v>0</v>
      </c>
      <c r="CB15" s="136">
        <v>0.42598358535201403</v>
      </c>
      <c r="CC15" s="139">
        <v>1.0249567281001</v>
      </c>
      <c r="CD15" s="135"/>
      <c r="CE15" s="370">
        <v>0</v>
      </c>
      <c r="CF15" s="370">
        <v>0</v>
      </c>
      <c r="CG15" s="370">
        <v>0</v>
      </c>
      <c r="CH15" s="370">
        <v>0</v>
      </c>
      <c r="CI15" s="355">
        <v>0</v>
      </c>
      <c r="CJ15" s="81"/>
      <c r="CK15" s="81"/>
      <c r="CL15" s="73"/>
      <c r="CM15" s="73"/>
    </row>
    <row r="16" spans="1:91" ht="19.5" x14ac:dyDescent="0.25">
      <c r="A16" s="30"/>
      <c r="B16" s="42" t="s">
        <v>7</v>
      </c>
      <c r="C16" s="43" t="s">
        <v>118</v>
      </c>
      <c r="D16" s="136">
        <v>4.87348919701516E-5</v>
      </c>
      <c r="E16" s="137">
        <v>1.19941213572843E-4</v>
      </c>
      <c r="F16" s="137">
        <v>1.4555833022679901E-4</v>
      </c>
      <c r="G16" s="137">
        <v>7.1469481892278403E-5</v>
      </c>
      <c r="H16" s="137">
        <v>6.9614039098771897E-5</v>
      </c>
      <c r="I16" s="137">
        <v>3.9624632673766003E-5</v>
      </c>
      <c r="J16" s="137">
        <v>1.6252366515063599E-4</v>
      </c>
      <c r="K16" s="137">
        <v>3.08328619576053E-2</v>
      </c>
      <c r="L16" s="137">
        <v>4.8527394673758502E-2</v>
      </c>
      <c r="M16" s="137">
        <v>9.9817847075205399E-5</v>
      </c>
      <c r="N16" s="137">
        <v>3.7016928990464402E-5</v>
      </c>
      <c r="O16" s="137">
        <v>1.93853194033537E-4</v>
      </c>
      <c r="P16" s="137">
        <v>4.0645693045536197E-5</v>
      </c>
      <c r="Q16" s="137">
        <v>5.3679783513372699E-6</v>
      </c>
      <c r="R16" s="137">
        <v>3.0359826957793701E-5</v>
      </c>
      <c r="S16" s="137">
        <v>4.2723895844354303E-5</v>
      </c>
      <c r="T16" s="137">
        <v>1.57201961681257E-4</v>
      </c>
      <c r="U16" s="137">
        <v>2.3261813059603499E-4</v>
      </c>
      <c r="V16" s="137">
        <v>2.42816368973939E-4</v>
      </c>
      <c r="W16" s="137">
        <v>1.1801878136861101E-3</v>
      </c>
      <c r="X16" s="137">
        <v>1.63781562673915E-4</v>
      </c>
      <c r="Y16" s="137">
        <v>1.0171202021471399E-4</v>
      </c>
      <c r="Z16" s="137">
        <v>2.8446704296929999E-4</v>
      </c>
      <c r="AA16" s="137">
        <v>2.5401163685375799E-4</v>
      </c>
      <c r="AB16" s="137">
        <v>0.21475895756808</v>
      </c>
      <c r="AC16" s="137">
        <v>1.7290993899775499E-4</v>
      </c>
      <c r="AD16" s="137">
        <v>0.200641477779159</v>
      </c>
      <c r="AE16" s="137">
        <v>1.88711178526492E-4</v>
      </c>
      <c r="AF16" s="137">
        <v>5.6218532318136902E-4</v>
      </c>
      <c r="AG16" s="137">
        <v>3.4892614452805001E-4</v>
      </c>
      <c r="AH16" s="137">
        <v>9.1619220692669494E-5</v>
      </c>
      <c r="AI16" s="137">
        <v>8.0724336254153097E-5</v>
      </c>
      <c r="AJ16" s="137">
        <v>0</v>
      </c>
      <c r="AK16" s="137">
        <v>1.26753565138651E-4</v>
      </c>
      <c r="AL16" s="137">
        <v>8.5109981133754605E-5</v>
      </c>
      <c r="AM16" s="137">
        <v>1.19595012644375E-4</v>
      </c>
      <c r="AN16" s="137">
        <v>8.9021912187604505E-5</v>
      </c>
      <c r="AO16" s="137">
        <v>8.2170398824341304E-5</v>
      </c>
      <c r="AP16" s="137">
        <v>7.6290835232333901E-5</v>
      </c>
      <c r="AQ16" s="137">
        <v>7.8221443122908601E-5</v>
      </c>
      <c r="AR16" s="137">
        <v>1.0109028079386E-4</v>
      </c>
      <c r="AS16" s="137">
        <v>1.00304882175681E-4</v>
      </c>
      <c r="AT16" s="137">
        <v>1.2604519814435599E-4</v>
      </c>
      <c r="AU16" s="137">
        <v>1.1313844327480599E-4</v>
      </c>
      <c r="AV16" s="137">
        <v>1.02692091873181E-4</v>
      </c>
      <c r="AW16" s="137">
        <v>7.2818554366731197E-5</v>
      </c>
      <c r="AX16" s="137">
        <v>7.7206097720582906E-5</v>
      </c>
      <c r="AY16" s="137">
        <v>5.6998798484439198E-5</v>
      </c>
      <c r="AZ16" s="137">
        <v>6.6403882952383199E-5</v>
      </c>
      <c r="BA16" s="137">
        <v>6.6741212681642104E-5</v>
      </c>
      <c r="BB16" s="137">
        <v>6.5558341180130194E-5</v>
      </c>
      <c r="BC16" s="137">
        <v>6.1209313122131498E-5</v>
      </c>
      <c r="BD16" s="137">
        <v>1.50686866140553E-4</v>
      </c>
      <c r="BE16" s="137">
        <v>8.0797117998727101E-5</v>
      </c>
      <c r="BF16" s="137">
        <v>1.0717410245522E-4</v>
      </c>
      <c r="BG16" s="137">
        <v>3.8072784784903997E-5</v>
      </c>
      <c r="BH16" s="137">
        <v>5.8998017279978101E-5</v>
      </c>
      <c r="BI16" s="137">
        <v>6.6395107020494101E-5</v>
      </c>
      <c r="BJ16" s="137">
        <v>1.72170823024618E-5</v>
      </c>
      <c r="BK16" s="137">
        <v>1.1768978183526E-4</v>
      </c>
      <c r="BL16" s="137">
        <v>3.1707976753584901E-5</v>
      </c>
      <c r="BM16" s="137">
        <v>1.173938945789E-4</v>
      </c>
      <c r="BN16" s="137">
        <v>1.03617047935198E-4</v>
      </c>
      <c r="BO16" s="137">
        <v>1.6024202237258401E-5</v>
      </c>
      <c r="BP16" s="137">
        <v>8.8484295013707794E-6</v>
      </c>
      <c r="BQ16" s="137">
        <v>3.1290768011970501E-5</v>
      </c>
      <c r="BR16" s="137">
        <v>8.6452210096301892E-6</v>
      </c>
      <c r="BS16" s="137">
        <v>1.1321474943519901E-6</v>
      </c>
      <c r="BT16" s="137">
        <v>9.1857859530924701E-6</v>
      </c>
      <c r="BU16" s="137">
        <v>1.6525401904683601E-5</v>
      </c>
      <c r="BV16" s="137">
        <v>3.4832154273724602E-5</v>
      </c>
      <c r="BW16" s="137">
        <v>1.5975331185946199E-5</v>
      </c>
      <c r="BX16" s="137">
        <v>4.53069081222371E-5</v>
      </c>
      <c r="BY16" s="137">
        <v>6.3732931133267406E-5</v>
      </c>
      <c r="BZ16" s="137">
        <v>3.7824788740121097E-5</v>
      </c>
      <c r="CA16" s="138">
        <v>0</v>
      </c>
      <c r="CB16" s="136">
        <v>0.50277626037102197</v>
      </c>
      <c r="CC16" s="139">
        <v>1.20972715502746</v>
      </c>
      <c r="CD16" s="135"/>
      <c r="CE16" s="370">
        <v>0</v>
      </c>
      <c r="CF16" s="370">
        <v>0</v>
      </c>
      <c r="CG16" s="370">
        <v>0</v>
      </c>
      <c r="CH16" s="370">
        <v>0</v>
      </c>
      <c r="CI16" s="355">
        <v>0</v>
      </c>
      <c r="CJ16" s="81"/>
      <c r="CK16" s="81"/>
      <c r="CL16" s="73"/>
      <c r="CM16" s="73"/>
    </row>
    <row r="17" spans="1:91" ht="19.5" x14ac:dyDescent="0.25">
      <c r="A17" s="30"/>
      <c r="B17" s="42" t="s">
        <v>8</v>
      </c>
      <c r="C17" s="43" t="s">
        <v>119</v>
      </c>
      <c r="D17" s="136">
        <v>9.9758239883697298E-3</v>
      </c>
      <c r="E17" s="137">
        <v>2.1963117727506001E-2</v>
      </c>
      <c r="F17" s="137">
        <v>2.4431098056507599E-2</v>
      </c>
      <c r="G17" s="137">
        <v>8.5047603855669104E-2</v>
      </c>
      <c r="H17" s="137">
        <v>3.8955613636076303E-2</v>
      </c>
      <c r="I17" s="137">
        <v>1.0821860893952401E-2</v>
      </c>
      <c r="J17" s="137">
        <v>2.48412534788412E-2</v>
      </c>
      <c r="K17" s="137">
        <v>2.7767102515887598E-2</v>
      </c>
      <c r="L17" s="137">
        <v>1.6531730630102499E-2</v>
      </c>
      <c r="M17" s="137">
        <v>5.2560589907923502E-3</v>
      </c>
      <c r="N17" s="137">
        <v>1.6682385556382399E-2</v>
      </c>
      <c r="O17" s="137">
        <v>3.8533532350706803E-4</v>
      </c>
      <c r="P17" s="137">
        <v>1.65053317757598E-3</v>
      </c>
      <c r="Q17" s="137">
        <v>5.4348099056122404E-6</v>
      </c>
      <c r="R17" s="137">
        <v>2.7826556334656902E-2</v>
      </c>
      <c r="S17" s="137">
        <v>3.08729215175527E-2</v>
      </c>
      <c r="T17" s="137">
        <v>1.57331144349906E-4</v>
      </c>
      <c r="U17" s="137">
        <v>2.3551423602023001E-4</v>
      </c>
      <c r="V17" s="137">
        <v>2.45839442891123E-4</v>
      </c>
      <c r="W17" s="137">
        <v>2.9488489753326101E-4</v>
      </c>
      <c r="X17" s="137">
        <v>1.65820649957558E-4</v>
      </c>
      <c r="Y17" s="137">
        <v>1.0297833910694701E-4</v>
      </c>
      <c r="Z17" s="137">
        <v>2.8800866951421802E-4</v>
      </c>
      <c r="AA17" s="137">
        <v>2.5717409232279599E-4</v>
      </c>
      <c r="AB17" s="137">
        <v>2.5381959340827002E-4</v>
      </c>
      <c r="AC17" s="137">
        <v>1.7506267494720801E-4</v>
      </c>
      <c r="AD17" s="137">
        <v>2.4379239931931701E-4</v>
      </c>
      <c r="AE17" s="137">
        <v>7.9465645671824398E-4</v>
      </c>
      <c r="AF17" s="137">
        <v>1.9970063297501E-4</v>
      </c>
      <c r="AG17" s="137">
        <v>3.53270289574793E-4</v>
      </c>
      <c r="AH17" s="137">
        <v>9.2759883810065807E-5</v>
      </c>
      <c r="AI17" s="137">
        <v>8.1729357606062197E-5</v>
      </c>
      <c r="AJ17" s="137">
        <v>0</v>
      </c>
      <c r="AK17" s="137">
        <v>1.28331652309214E-4</v>
      </c>
      <c r="AL17" s="137">
        <v>8.6169603947260307E-5</v>
      </c>
      <c r="AM17" s="137">
        <v>1.21083975537932E-4</v>
      </c>
      <c r="AN17" s="137">
        <v>3.6569206046405899E-3</v>
      </c>
      <c r="AO17" s="137">
        <v>1.32934218629839E-4</v>
      </c>
      <c r="AP17" s="137">
        <v>7.7240659311680594E-5</v>
      </c>
      <c r="AQ17" s="137">
        <v>6.4055002334795805E-4</v>
      </c>
      <c r="AR17" s="137">
        <v>1.0234885900438201E-4</v>
      </c>
      <c r="AS17" s="137">
        <v>9.9705709639083304E-5</v>
      </c>
      <c r="AT17" s="137">
        <v>1.0290882047486901E-4</v>
      </c>
      <c r="AU17" s="137">
        <v>1.14547021610526E-4</v>
      </c>
      <c r="AV17" s="137">
        <v>1.03970612698423E-4</v>
      </c>
      <c r="AW17" s="137">
        <v>7.3725148404535395E-5</v>
      </c>
      <c r="AX17" s="137">
        <v>2.20089361499194E-4</v>
      </c>
      <c r="AY17" s="137">
        <v>5.7708435901954401E-5</v>
      </c>
      <c r="AZ17" s="137">
        <v>6.7230614063639406E-5</v>
      </c>
      <c r="BA17" s="137">
        <v>6.7572143562091505E-5</v>
      </c>
      <c r="BB17" s="137">
        <v>6.6374545261069801E-5</v>
      </c>
      <c r="BC17" s="137">
        <v>6.1971371622430006E-5</v>
      </c>
      <c r="BD17" s="137">
        <v>1.5256292390641399E-4</v>
      </c>
      <c r="BE17" s="137">
        <v>8.1803045486390603E-5</v>
      </c>
      <c r="BF17" s="137">
        <v>1.08508424499071E-4</v>
      </c>
      <c r="BG17" s="137">
        <v>3.8546792542799902E-5</v>
      </c>
      <c r="BH17" s="137">
        <v>2.60586414539541E-3</v>
      </c>
      <c r="BI17" s="137">
        <v>6.7221728871032403E-5</v>
      </c>
      <c r="BJ17" s="137">
        <v>1.7431435694938999E-5</v>
      </c>
      <c r="BK17" s="137">
        <v>1.19155024525811E-4</v>
      </c>
      <c r="BL17" s="137">
        <v>3.2102742386130501E-5</v>
      </c>
      <c r="BM17" s="137">
        <v>4.6609963372148697E-5</v>
      </c>
      <c r="BN17" s="137">
        <v>8.9734819817011103E-5</v>
      </c>
      <c r="BO17" s="137">
        <v>1.6223704223190501E-5</v>
      </c>
      <c r="BP17" s="137">
        <v>8.9585928175700199E-6</v>
      </c>
      <c r="BQ17" s="137">
        <v>3.1680339378288799E-5</v>
      </c>
      <c r="BR17" s="137">
        <v>8.7528543716351395E-6</v>
      </c>
      <c r="BS17" s="137">
        <v>1.14624277785797E-6</v>
      </c>
      <c r="BT17" s="137">
        <v>9.3001493711806592E-6</v>
      </c>
      <c r="BU17" s="137">
        <v>3.2867995079416499E-4</v>
      </c>
      <c r="BV17" s="137">
        <v>3.5265816046648599E-5</v>
      </c>
      <c r="BW17" s="137">
        <v>3.5892073257085397E-5</v>
      </c>
      <c r="BX17" s="137">
        <v>4.5870981017286597E-5</v>
      </c>
      <c r="BY17" s="137">
        <v>6.4526408783018894E-5</v>
      </c>
      <c r="BZ17" s="137">
        <v>3.8295708936920099E-5</v>
      </c>
      <c r="CA17" s="138">
        <v>0</v>
      </c>
      <c r="CB17" s="136">
        <v>0.356922290503079</v>
      </c>
      <c r="CC17" s="139">
        <v>0.85878873186562998</v>
      </c>
      <c r="CD17" s="135"/>
      <c r="CE17" s="370">
        <v>0</v>
      </c>
      <c r="CF17" s="370">
        <v>0</v>
      </c>
      <c r="CG17" s="370">
        <v>0</v>
      </c>
      <c r="CH17" s="370">
        <v>0</v>
      </c>
      <c r="CI17" s="355">
        <v>0</v>
      </c>
      <c r="CJ17" s="81"/>
      <c r="CK17" s="81"/>
      <c r="CL17" s="73"/>
      <c r="CM17" s="73"/>
    </row>
    <row r="18" spans="1:91" ht="19.5" x14ac:dyDescent="0.25">
      <c r="A18" s="30"/>
      <c r="B18" s="42" t="s">
        <v>9</v>
      </c>
      <c r="C18" s="43" t="s">
        <v>120</v>
      </c>
      <c r="D18" s="136">
        <v>5.7561461849202605E-4</v>
      </c>
      <c r="E18" s="137">
        <v>1.2782720815181199E-3</v>
      </c>
      <c r="F18" s="137">
        <v>1.4324509230676599E-3</v>
      </c>
      <c r="G18" s="137">
        <v>4.6086313847521002E-3</v>
      </c>
      <c r="H18" s="137">
        <v>2.14297962549435E-3</v>
      </c>
      <c r="I18" s="137">
        <v>6.1293289777931796E-4</v>
      </c>
      <c r="J18" s="137">
        <v>1.4691080093099001E-3</v>
      </c>
      <c r="K18" s="137">
        <v>1.54115948387465E-3</v>
      </c>
      <c r="L18" s="137">
        <v>9.871794714672959E-4</v>
      </c>
      <c r="M18" s="137">
        <v>1.50417497516724E-2</v>
      </c>
      <c r="N18" s="137">
        <v>9.2396764017367604E-4</v>
      </c>
      <c r="O18" s="137">
        <v>1.8891681026992E-4</v>
      </c>
      <c r="P18" s="137">
        <v>1.2352765023792501E-4</v>
      </c>
      <c r="Q18" s="137">
        <v>4.9514001412030204E-6</v>
      </c>
      <c r="R18" s="137">
        <v>1.5139458801859899E-3</v>
      </c>
      <c r="S18" s="137">
        <v>1.6875374747593E-3</v>
      </c>
      <c r="T18" s="137">
        <v>0.30178297504290802</v>
      </c>
      <c r="U18" s="137">
        <v>2.1456596306739201E-4</v>
      </c>
      <c r="V18" s="137">
        <v>2.2397277427999601E-4</v>
      </c>
      <c r="W18" s="137">
        <v>2.6865578532508802E-4</v>
      </c>
      <c r="X18" s="137">
        <v>0.234892594441035</v>
      </c>
      <c r="Y18" s="137">
        <v>2.7153458634083102E-3</v>
      </c>
      <c r="Z18" s="137">
        <v>2.6239117681518001E-4</v>
      </c>
      <c r="AA18" s="137">
        <v>2.3429924121649699E-4</v>
      </c>
      <c r="AB18" s="137">
        <v>2.5536356458638702E-4</v>
      </c>
      <c r="AC18" s="137">
        <v>5.0428811705584796E-3</v>
      </c>
      <c r="AD18" s="137">
        <v>2.2210780899022199E-4</v>
      </c>
      <c r="AE18" s="137">
        <v>1.1555768725322699E-3</v>
      </c>
      <c r="AF18" s="137">
        <v>2.1982411657654199E-4</v>
      </c>
      <c r="AG18" s="137">
        <v>3.2184797482560901E-4</v>
      </c>
      <c r="AH18" s="137">
        <v>8.4509175071762805E-5</v>
      </c>
      <c r="AI18" s="137">
        <v>7.4459780529435301E-5</v>
      </c>
      <c r="AJ18" s="137">
        <v>0</v>
      </c>
      <c r="AK18" s="137">
        <v>1.5538947050742699E-3</v>
      </c>
      <c r="AL18" s="137">
        <v>7.85050805017639E-5</v>
      </c>
      <c r="AM18" s="137">
        <v>2.7479037190200999E-2</v>
      </c>
      <c r="AN18" s="137">
        <v>2.7279117360308702E-4</v>
      </c>
      <c r="AO18" s="137">
        <v>7.8452725321016397E-5</v>
      </c>
      <c r="AP18" s="137">
        <v>7.0370338257375701E-5</v>
      </c>
      <c r="AQ18" s="137">
        <v>1.0216069458821701E-4</v>
      </c>
      <c r="AR18" s="137">
        <v>9.3245240169844996E-5</v>
      </c>
      <c r="AS18" s="137">
        <v>9.0837190878728606E-5</v>
      </c>
      <c r="AT18" s="137">
        <v>2.7931010559350801E-4</v>
      </c>
      <c r="AU18" s="137">
        <v>1.0435841341774601E-4</v>
      </c>
      <c r="AV18" s="137">
        <v>9.4722743819306297E-5</v>
      </c>
      <c r="AW18" s="137">
        <v>6.7167521322773405E-5</v>
      </c>
      <c r="AX18" s="137">
        <v>7.8801610819427E-5</v>
      </c>
      <c r="AY18" s="137">
        <v>5.2575446544777301E-5</v>
      </c>
      <c r="AZ18" s="137">
        <v>6.12506560025433E-5</v>
      </c>
      <c r="BA18" s="137">
        <v>6.1561807493805995E-5</v>
      </c>
      <c r="BB18" s="137">
        <v>6.0470731908869702E-5</v>
      </c>
      <c r="BC18" s="137">
        <v>5.6459207135282203E-5</v>
      </c>
      <c r="BD18" s="137">
        <v>1.3899291715658701E-4</v>
      </c>
      <c r="BE18" s="137">
        <v>7.4526914097563604E-5</v>
      </c>
      <c r="BF18" s="137">
        <v>9.8856931101050797E-5</v>
      </c>
      <c r="BG18" s="137">
        <v>3.5118172917557102E-5</v>
      </c>
      <c r="BH18" s="137">
        <v>1.9053366524174101E-4</v>
      </c>
      <c r="BI18" s="137">
        <v>6.1242561120717904E-5</v>
      </c>
      <c r="BJ18" s="137">
        <v>1.5880962657436201E-5</v>
      </c>
      <c r="BK18" s="137">
        <v>1.0855654852857E-4</v>
      </c>
      <c r="BL18" s="137">
        <v>2.9247301367348201E-5</v>
      </c>
      <c r="BM18" s="137">
        <v>5.5596987172470396E-3</v>
      </c>
      <c r="BN18" s="137">
        <v>4.96988585713855E-2</v>
      </c>
      <c r="BO18" s="137">
        <v>1.4780655216402099E-5</v>
      </c>
      <c r="BP18" s="137">
        <v>8.1617533110202899E-6</v>
      </c>
      <c r="BQ18" s="137">
        <v>2.8862469818684098E-5</v>
      </c>
      <c r="BR18" s="137">
        <v>7.9743146723291806E-6</v>
      </c>
      <c r="BS18" s="137">
        <v>1.0442879789186499E-6</v>
      </c>
      <c r="BT18" s="137">
        <v>8.4729294509677298E-6</v>
      </c>
      <c r="BU18" s="137">
        <v>3.5789984991373098E-5</v>
      </c>
      <c r="BV18" s="137">
        <v>3.2129029273443299E-5</v>
      </c>
      <c r="BW18" s="137">
        <v>1.5789677095268699E-5</v>
      </c>
      <c r="BX18" s="137">
        <v>4.1790897166720301E-5</v>
      </c>
      <c r="BY18" s="137">
        <v>6.9859520708665703E-5</v>
      </c>
      <c r="BZ18" s="137">
        <v>1.4431014306655801E-4</v>
      </c>
      <c r="CA18" s="138">
        <v>0</v>
      </c>
      <c r="CB18" s="136">
        <v>0.669260747363148</v>
      </c>
      <c r="CC18" s="139">
        <v>1.6103045503415601</v>
      </c>
      <c r="CD18" s="135"/>
      <c r="CE18" s="370">
        <v>0</v>
      </c>
      <c r="CF18" s="370">
        <v>0</v>
      </c>
      <c r="CG18" s="370">
        <v>0</v>
      </c>
      <c r="CH18" s="370">
        <v>0</v>
      </c>
      <c r="CI18" s="355">
        <v>0</v>
      </c>
      <c r="CJ18" s="81"/>
      <c r="CK18" s="81"/>
      <c r="CL18" s="73"/>
      <c r="CM18" s="73"/>
    </row>
    <row r="19" spans="1:91" ht="19.5" x14ac:dyDescent="0.25">
      <c r="A19" s="30"/>
      <c r="B19" s="42" t="s">
        <v>10</v>
      </c>
      <c r="C19" s="43" t="s">
        <v>121</v>
      </c>
      <c r="D19" s="136">
        <v>1.19666681209252E-4</v>
      </c>
      <c r="E19" s="137">
        <v>2.6720512637951402E-4</v>
      </c>
      <c r="F19" s="137">
        <v>3.0082402535363601E-4</v>
      </c>
      <c r="G19" s="137">
        <v>9.1837544591449405E-4</v>
      </c>
      <c r="H19" s="137">
        <v>4.31572879471412E-4</v>
      </c>
      <c r="I19" s="137">
        <v>1.2589543429356899E-4</v>
      </c>
      <c r="J19" s="137">
        <v>3.1017272363652098E-4</v>
      </c>
      <c r="K19" s="137">
        <v>3.12279851137491E-4</v>
      </c>
      <c r="L19" s="137">
        <v>2.0965543849791099E-4</v>
      </c>
      <c r="M19" s="137">
        <v>8.4995385679129294E-5</v>
      </c>
      <c r="N19" s="137">
        <v>2.82871045266395E-2</v>
      </c>
      <c r="O19" s="137">
        <v>6.1445369281233094E-5</v>
      </c>
      <c r="P19" s="137">
        <v>2.9443569239873201E-5</v>
      </c>
      <c r="Q19" s="137">
        <v>1.64624793971544E-6</v>
      </c>
      <c r="R19" s="137">
        <v>3.2345550051938998E-4</v>
      </c>
      <c r="S19" s="137">
        <v>3.6663488991843502E-4</v>
      </c>
      <c r="T19" s="137">
        <v>4.76568779290042E-5</v>
      </c>
      <c r="U19" s="137">
        <v>7.38690611034151E-5</v>
      </c>
      <c r="V19" s="137">
        <v>7.4466758431123299E-5</v>
      </c>
      <c r="W19" s="137">
        <v>8.9323023886452398E-5</v>
      </c>
      <c r="X19" s="137">
        <v>5.0228417938410599E-5</v>
      </c>
      <c r="Y19" s="137">
        <v>3.1192972989739203E-5</v>
      </c>
      <c r="Z19" s="137">
        <v>8.7240158725396296E-5</v>
      </c>
      <c r="AA19" s="137">
        <v>7.7900115549101005E-5</v>
      </c>
      <c r="AB19" s="137">
        <v>7.6884010658088294E-5</v>
      </c>
      <c r="AC19" s="137">
        <v>5.3027902163663503E-5</v>
      </c>
      <c r="AD19" s="137">
        <v>7.3846692353170506E-5</v>
      </c>
      <c r="AE19" s="137">
        <v>6.4241526951087796E-5</v>
      </c>
      <c r="AF19" s="137">
        <v>6.0490939205709799E-5</v>
      </c>
      <c r="AG19" s="137">
        <v>1.07008432028988E-4</v>
      </c>
      <c r="AH19" s="137">
        <v>2.8097720115817398E-5</v>
      </c>
      <c r="AI19" s="137">
        <v>2.4756484386750499E-5</v>
      </c>
      <c r="AJ19" s="137">
        <v>0</v>
      </c>
      <c r="AK19" s="137">
        <v>9.4807306484721594E-3</v>
      </c>
      <c r="AL19" s="137">
        <v>2.6101470967325899E-5</v>
      </c>
      <c r="AM19" s="137">
        <v>3.6677316911495603E-5</v>
      </c>
      <c r="AN19" s="137">
        <v>0.165351023151836</v>
      </c>
      <c r="AO19" s="137">
        <v>2.57247087607704E-5</v>
      </c>
      <c r="AP19" s="137">
        <v>2.3396821317118798E-5</v>
      </c>
      <c r="AQ19" s="137">
        <v>2.99109823958767E-5</v>
      </c>
      <c r="AR19" s="137">
        <v>3.1002298368191E-5</v>
      </c>
      <c r="AS19" s="137">
        <v>3.0201667017223201E-5</v>
      </c>
      <c r="AT19" s="137">
        <v>3.1171915233015999E-5</v>
      </c>
      <c r="AU19" s="137">
        <v>9.1687799701439705E-3</v>
      </c>
      <c r="AV19" s="137">
        <v>3.14935406975287E-5</v>
      </c>
      <c r="AW19" s="137">
        <v>2.2331944589423302E-5</v>
      </c>
      <c r="AX19" s="137">
        <v>3.8670719436678999E-4</v>
      </c>
      <c r="AY19" s="137">
        <v>1.7480352644843999E-5</v>
      </c>
      <c r="AZ19" s="137">
        <v>2.0364697535010201E-5</v>
      </c>
      <c r="BA19" s="137">
        <v>2.0468149586313399E-5</v>
      </c>
      <c r="BB19" s="137">
        <v>2.0105387360972699E-5</v>
      </c>
      <c r="BC19" s="137">
        <v>1.8771630402273101E-5</v>
      </c>
      <c r="BD19" s="137">
        <v>4.6212545336413997E-5</v>
      </c>
      <c r="BE19" s="137">
        <v>7.1271048130966595E-5</v>
      </c>
      <c r="BF19" s="137">
        <v>3.2868080646003999E-5</v>
      </c>
      <c r="BG19" s="137">
        <v>1.16761356714048E-5</v>
      </c>
      <c r="BH19" s="137">
        <v>4.4954213357705103E-5</v>
      </c>
      <c r="BI19" s="137">
        <v>1.35292276603028E-2</v>
      </c>
      <c r="BJ19" s="137">
        <v>5.2801230581114196E-6</v>
      </c>
      <c r="BK19" s="137">
        <v>3.6093022026363197E-5</v>
      </c>
      <c r="BL19" s="137">
        <v>9.7241806852910195E-6</v>
      </c>
      <c r="BM19" s="137">
        <v>1.4118535423359599E-5</v>
      </c>
      <c r="BN19" s="137">
        <v>2.7181403730780401E-5</v>
      </c>
      <c r="BO19" s="137">
        <v>4.91429141328381E-6</v>
      </c>
      <c r="BP19" s="137">
        <v>2.7136303246677801E-6</v>
      </c>
      <c r="BQ19" s="137">
        <v>9.5962313929577504E-6</v>
      </c>
      <c r="BR19" s="137">
        <v>2.6513104830131899E-6</v>
      </c>
      <c r="BS19" s="137">
        <v>3.4720622141977502E-7</v>
      </c>
      <c r="BT19" s="137">
        <v>2.8170905711976902E-6</v>
      </c>
      <c r="BU19" s="137">
        <v>8.3589429069075807E-6</v>
      </c>
      <c r="BV19" s="137">
        <v>1.06823013164135E-5</v>
      </c>
      <c r="BW19" s="137">
        <v>5.1073196429269099E-6</v>
      </c>
      <c r="BX19" s="137">
        <v>1.38946916826758E-5</v>
      </c>
      <c r="BY19" s="137">
        <v>1.9545571852768301E-5</v>
      </c>
      <c r="BZ19" s="137">
        <v>1.1600080413529199E-5</v>
      </c>
      <c r="CA19" s="138">
        <v>0</v>
      </c>
      <c r="CB19" s="136">
        <v>0.23186388365472499</v>
      </c>
      <c r="CC19" s="139">
        <v>0.55788639686420305</v>
      </c>
      <c r="CD19" s="135"/>
      <c r="CE19" s="370">
        <v>0</v>
      </c>
      <c r="CF19" s="370">
        <v>0</v>
      </c>
      <c r="CG19" s="370">
        <v>0</v>
      </c>
      <c r="CH19" s="370">
        <v>0</v>
      </c>
      <c r="CI19" s="355">
        <v>0</v>
      </c>
      <c r="CJ19" s="81"/>
      <c r="CK19" s="81"/>
      <c r="CL19" s="73"/>
      <c r="CM19" s="73"/>
    </row>
    <row r="20" spans="1:91" ht="19.5" x14ac:dyDescent="0.25">
      <c r="A20" s="30"/>
      <c r="B20" s="42" t="s">
        <v>11</v>
      </c>
      <c r="C20" s="43" t="s">
        <v>122</v>
      </c>
      <c r="D20" s="136">
        <v>1.9378302807297201E-5</v>
      </c>
      <c r="E20" s="137">
        <v>4.6259890776280699E-5</v>
      </c>
      <c r="F20" s="137">
        <v>5.4910310360037299E-5</v>
      </c>
      <c r="G20" s="137">
        <v>6.7375981276080206E-5</v>
      </c>
      <c r="H20" s="137">
        <v>4.13486028145279E-5</v>
      </c>
      <c r="I20" s="137">
        <v>1.7255567227801401E-5</v>
      </c>
      <c r="J20" s="137">
        <v>5.9961857738628798E-5</v>
      </c>
      <c r="K20" s="137">
        <v>3.3949710884225397E-5</v>
      </c>
      <c r="L20" s="137">
        <v>4.3014314926041102E-5</v>
      </c>
      <c r="M20" s="137">
        <v>5.5303491674043698E-5</v>
      </c>
      <c r="N20" s="137">
        <v>1.97562335343602E-5</v>
      </c>
      <c r="O20" s="137">
        <v>0.19268045815995499</v>
      </c>
      <c r="P20" s="137">
        <v>1.2472034523309801E-5</v>
      </c>
      <c r="Q20" s="137">
        <v>1.5295628241683899E-6</v>
      </c>
      <c r="R20" s="137">
        <v>2.4028424546263099E-5</v>
      </c>
      <c r="S20" s="137">
        <v>2.92298997207691E-5</v>
      </c>
      <c r="T20" s="137">
        <v>5.3781157293462901E-4</v>
      </c>
      <c r="U20" s="137">
        <v>0.25447065694888099</v>
      </c>
      <c r="V20" s="137">
        <v>0.35319617670568199</v>
      </c>
      <c r="W20" s="137">
        <v>8.2991858870686599E-5</v>
      </c>
      <c r="X20" s="137">
        <v>4.3074440750107899E-4</v>
      </c>
      <c r="Y20" s="137">
        <v>3.3271286994615702E-5</v>
      </c>
      <c r="Z20" s="137">
        <v>8.1056626004938795E-5</v>
      </c>
      <c r="AA20" s="137">
        <v>7.2378599764821999E-5</v>
      </c>
      <c r="AB20" s="137">
        <v>7.1473980874583594E-5</v>
      </c>
      <c r="AC20" s="137">
        <v>5.7259352110185303E-5</v>
      </c>
      <c r="AD20" s="137">
        <v>6.8612480894423403E-5</v>
      </c>
      <c r="AE20" s="137">
        <v>5.5658802007624403E-5</v>
      </c>
      <c r="AF20" s="137">
        <v>1.8003736311541199E-3</v>
      </c>
      <c r="AG20" s="137">
        <v>9.9423735365392304E-5</v>
      </c>
      <c r="AH20" s="137">
        <v>2.61061697307098E-5</v>
      </c>
      <c r="AI20" s="137">
        <v>2.3001758885495801E-5</v>
      </c>
      <c r="AJ20" s="137">
        <v>0</v>
      </c>
      <c r="AK20" s="137">
        <v>3.8468556787662198E-5</v>
      </c>
      <c r="AL20" s="137">
        <v>2.4251413583930201E-5</v>
      </c>
      <c r="AM20" s="137">
        <v>7.8857430177523398E-5</v>
      </c>
      <c r="AN20" s="137">
        <v>2.7339362245274599E-5</v>
      </c>
      <c r="AO20" s="137">
        <v>2.3441321309329801E-5</v>
      </c>
      <c r="AP20" s="137">
        <v>2.17384679591831E-5</v>
      </c>
      <c r="AQ20" s="137">
        <v>2.2599140698276199E-5</v>
      </c>
      <c r="AR20" s="137">
        <v>2.8804873132268202E-5</v>
      </c>
      <c r="AS20" s="137">
        <v>2.80609900750686E-5</v>
      </c>
      <c r="AT20" s="137">
        <v>2.9266066000819099E-5</v>
      </c>
      <c r="AU20" s="137">
        <v>3.22379014018037E-5</v>
      </c>
      <c r="AV20" s="137">
        <v>2.9261296485328099E-5</v>
      </c>
      <c r="AW20" s="137">
        <v>2.07490690869291E-5</v>
      </c>
      <c r="AX20" s="137">
        <v>2.2077781050124302E-5</v>
      </c>
      <c r="AY20" s="137">
        <v>1.6241355213801199E-5</v>
      </c>
      <c r="AZ20" s="137">
        <v>1.89212593823318E-5</v>
      </c>
      <c r="BA20" s="137">
        <v>1.9017378811210001E-5</v>
      </c>
      <c r="BB20" s="137">
        <v>1.8680328965614E-5</v>
      </c>
      <c r="BC20" s="137">
        <v>1.7441107939858001E-5</v>
      </c>
      <c r="BD20" s="137">
        <v>4.2937026465766203E-5</v>
      </c>
      <c r="BE20" s="137">
        <v>2.3022497465924402E-5</v>
      </c>
      <c r="BF20" s="137">
        <v>3.0538409825792197E-5</v>
      </c>
      <c r="BG20" s="137">
        <v>1.0848537830828899E-5</v>
      </c>
      <c r="BH20" s="137">
        <v>1.8219627063200799E-5</v>
      </c>
      <c r="BI20" s="137">
        <v>1.8918758750196801E-5</v>
      </c>
      <c r="BJ20" s="137">
        <v>4.9058709456107403E-6</v>
      </c>
      <c r="BK20" s="137">
        <v>3.3534769199442999E-5</v>
      </c>
      <c r="BL20" s="137">
        <v>9.0349363014470292E-6</v>
      </c>
      <c r="BM20" s="137">
        <v>9.6620834554780304E-3</v>
      </c>
      <c r="BN20" s="137">
        <v>1.05226624092649E-2</v>
      </c>
      <c r="BO20" s="137">
        <v>4.5659692392314398E-6</v>
      </c>
      <c r="BP20" s="137">
        <v>2.5212897541212898E-6</v>
      </c>
      <c r="BQ20" s="137">
        <v>8.9160559820186905E-6</v>
      </c>
      <c r="BR20" s="137">
        <v>2.4633871073186499E-6</v>
      </c>
      <c r="BS20" s="137">
        <v>3.2259644236545702E-7</v>
      </c>
      <c r="BT20" s="137">
        <v>2.6174167973531801E-6</v>
      </c>
      <c r="BU20" s="137">
        <v>4.88769602218415E-6</v>
      </c>
      <c r="BV20" s="137">
        <v>9.9251458883984897E-6</v>
      </c>
      <c r="BW20" s="137">
        <v>4.5629524343345198E-6</v>
      </c>
      <c r="BX20" s="137">
        <v>1.2909843856677001E-5</v>
      </c>
      <c r="BY20" s="137">
        <v>1.8178309376121101E-5</v>
      </c>
      <c r="BZ20" s="137">
        <v>1.0956903813509199E-5</v>
      </c>
      <c r="CA20" s="138">
        <v>0</v>
      </c>
      <c r="CB20" s="136">
        <v>0.82529021922885604</v>
      </c>
      <c r="CC20" s="139">
        <v>1.9857261920898299</v>
      </c>
      <c r="CD20" s="135"/>
      <c r="CE20" s="370">
        <v>0</v>
      </c>
      <c r="CF20" s="370">
        <v>0</v>
      </c>
      <c r="CG20" s="370">
        <v>0</v>
      </c>
      <c r="CH20" s="370">
        <v>0</v>
      </c>
      <c r="CI20" s="355">
        <v>0</v>
      </c>
      <c r="CJ20" s="81"/>
      <c r="CK20" s="81"/>
      <c r="CL20" s="73"/>
      <c r="CM20" s="73"/>
    </row>
    <row r="21" spans="1:91" ht="19.5" x14ac:dyDescent="0.25">
      <c r="A21" s="30"/>
      <c r="B21" s="42" t="s">
        <v>12</v>
      </c>
      <c r="C21" s="43" t="s">
        <v>123</v>
      </c>
      <c r="D21" s="136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4.9999952691207897E-2</v>
      </c>
      <c r="Q21" s="137">
        <v>0.38738123444821299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7">
        <v>0</v>
      </c>
      <c r="AY21" s="137">
        <v>0</v>
      </c>
      <c r="AZ21" s="137">
        <v>0</v>
      </c>
      <c r="BA21" s="137">
        <v>0</v>
      </c>
      <c r="BB21" s="137">
        <v>0</v>
      </c>
      <c r="BC21" s="137">
        <v>0</v>
      </c>
      <c r="BD21" s="137">
        <v>0</v>
      </c>
      <c r="BE21" s="137">
        <v>0</v>
      </c>
      <c r="BF21" s="137">
        <v>0</v>
      </c>
      <c r="BG21" s="137">
        <v>0</v>
      </c>
      <c r="BH21" s="137">
        <v>0</v>
      </c>
      <c r="BI21" s="137">
        <v>0</v>
      </c>
      <c r="BJ21" s="137">
        <v>0</v>
      </c>
      <c r="BK21" s="137">
        <v>0</v>
      </c>
      <c r="BL21" s="137">
        <v>0</v>
      </c>
      <c r="BM21" s="137">
        <v>0</v>
      </c>
      <c r="BN21" s="137">
        <v>0</v>
      </c>
      <c r="BO21" s="137">
        <v>0</v>
      </c>
      <c r="BP21" s="137">
        <v>0</v>
      </c>
      <c r="BQ21" s="137">
        <v>0</v>
      </c>
      <c r="BR21" s="137">
        <v>0</v>
      </c>
      <c r="BS21" s="137">
        <v>0</v>
      </c>
      <c r="BT21" s="137">
        <v>0</v>
      </c>
      <c r="BU21" s="137">
        <v>0</v>
      </c>
      <c r="BV21" s="137">
        <v>0</v>
      </c>
      <c r="BW21" s="137">
        <v>0</v>
      </c>
      <c r="BX21" s="137">
        <v>0</v>
      </c>
      <c r="BY21" s="137">
        <v>0</v>
      </c>
      <c r="BZ21" s="137">
        <v>0</v>
      </c>
      <c r="CA21" s="138">
        <v>0</v>
      </c>
      <c r="CB21" s="136">
        <v>0.43738118713942098</v>
      </c>
      <c r="CC21" s="139">
        <v>1.0523804341721501</v>
      </c>
      <c r="CD21" s="135"/>
      <c r="CE21" s="370">
        <v>0</v>
      </c>
      <c r="CF21" s="370">
        <v>0</v>
      </c>
      <c r="CG21" s="370">
        <v>0</v>
      </c>
      <c r="CH21" s="370">
        <v>0</v>
      </c>
      <c r="CI21" s="355">
        <v>0</v>
      </c>
      <c r="CJ21" s="81"/>
      <c r="CK21" s="81"/>
      <c r="CL21" s="73"/>
      <c r="CM21" s="73"/>
    </row>
    <row r="22" spans="1:91" ht="19.5" x14ac:dyDescent="0.25">
      <c r="A22" s="30"/>
      <c r="B22" s="42" t="s">
        <v>13</v>
      </c>
      <c r="C22" s="43" t="s">
        <v>124</v>
      </c>
      <c r="D22" s="136">
        <v>2.9184297238775701E-4</v>
      </c>
      <c r="E22" s="137">
        <v>6.4005067238361501E-4</v>
      </c>
      <c r="F22" s="137">
        <v>1.32811239863348E-4</v>
      </c>
      <c r="G22" s="137">
        <v>6.0173113897780202E-4</v>
      </c>
      <c r="H22" s="137">
        <v>2.0257411066278001E-4</v>
      </c>
      <c r="I22" s="137">
        <v>2.3044869369819799E-4</v>
      </c>
      <c r="J22" s="137">
        <v>2.1071794048273999E-4</v>
      </c>
      <c r="K22" s="137">
        <v>1.7656847069421201E-4</v>
      </c>
      <c r="L22" s="137">
        <v>8.4736759297466193E-5</v>
      </c>
      <c r="M22" s="137">
        <v>1.57677712103715E-4</v>
      </c>
      <c r="N22" s="137">
        <v>2.3294499874931501E-4</v>
      </c>
      <c r="O22" s="137">
        <v>5.6012086838190201E-5</v>
      </c>
      <c r="P22" s="137">
        <v>1.42912518083102E-4</v>
      </c>
      <c r="Q22" s="137">
        <v>7.6787605653844793E-5</v>
      </c>
      <c r="R22" s="137">
        <v>3.9654225353665098E-4</v>
      </c>
      <c r="S22" s="137">
        <v>2.6733314213227798E-4</v>
      </c>
      <c r="T22" s="137">
        <v>1.0119381214075201E-4</v>
      </c>
      <c r="U22" s="137">
        <v>2.35737456909611E-4</v>
      </c>
      <c r="V22" s="137">
        <v>3.2374960660880399E-5</v>
      </c>
      <c r="W22" s="137">
        <v>1.3997024321384701E-5</v>
      </c>
      <c r="X22" s="137">
        <v>1.6605375626225699E-4</v>
      </c>
      <c r="Y22" s="137">
        <v>1.7810938372545199E-4</v>
      </c>
      <c r="Z22" s="137">
        <v>4.1700425710338702E-5</v>
      </c>
      <c r="AA22" s="137">
        <v>2.6583290411896001E-5</v>
      </c>
      <c r="AB22" s="137">
        <v>1.06203875544833E-4</v>
      </c>
      <c r="AC22" s="137">
        <v>9.5692717700862693E-5</v>
      </c>
      <c r="AD22" s="137">
        <v>4.5115451345172298E-4</v>
      </c>
      <c r="AE22" s="137">
        <v>6.8364095423172495E-5</v>
      </c>
      <c r="AF22" s="137">
        <v>2.31363318606925E-4</v>
      </c>
      <c r="AG22" s="137">
        <v>1.6886011705507899E-4</v>
      </c>
      <c r="AH22" s="137">
        <v>1.1480564549525901E-4</v>
      </c>
      <c r="AI22" s="137">
        <v>1.3822326456375901E-4</v>
      </c>
      <c r="AJ22" s="137">
        <v>0</v>
      </c>
      <c r="AK22" s="137">
        <v>3.0432752314017199E-4</v>
      </c>
      <c r="AL22" s="137">
        <v>2.42967625475198E-4</v>
      </c>
      <c r="AM22" s="137">
        <v>1.91115608502175E-4</v>
      </c>
      <c r="AN22" s="137">
        <v>1.8138201667009801E-4</v>
      </c>
      <c r="AO22" s="137">
        <v>4.0430533286070898E-4</v>
      </c>
      <c r="AP22" s="137">
        <v>1.78828872130446E-4</v>
      </c>
      <c r="AQ22" s="137">
        <v>0.19252366052502701</v>
      </c>
      <c r="AR22" s="137">
        <v>2.42481958826243E-4</v>
      </c>
      <c r="AS22" s="137">
        <v>1.79120211256403E-4</v>
      </c>
      <c r="AT22" s="137">
        <v>7.6773498475004104E-5</v>
      </c>
      <c r="AU22" s="137">
        <v>2.6542403206025202E-4</v>
      </c>
      <c r="AV22" s="137">
        <v>4.3491559293730301E-4</v>
      </c>
      <c r="AW22" s="137">
        <v>2.0091350061960701E-2</v>
      </c>
      <c r="AX22" s="137">
        <v>6.3796454524999899E-4</v>
      </c>
      <c r="AY22" s="137">
        <v>4.76435387134113E-4</v>
      </c>
      <c r="AZ22" s="137">
        <v>1.4928157822748599E-4</v>
      </c>
      <c r="BA22" s="137">
        <v>1.3775570371658201E-4</v>
      </c>
      <c r="BB22" s="137">
        <v>1.57044756497193E-4</v>
      </c>
      <c r="BC22" s="137">
        <v>1.50472858434981E-4</v>
      </c>
      <c r="BD22" s="137">
        <v>1.1660172278376799E-4</v>
      </c>
      <c r="BE22" s="137">
        <v>1.5851314118918601E-4</v>
      </c>
      <c r="BF22" s="137">
        <v>2.3200699980746901E-4</v>
      </c>
      <c r="BG22" s="137">
        <v>1.0988504782592501E-2</v>
      </c>
      <c r="BH22" s="137">
        <v>6.2302135099440495E-4</v>
      </c>
      <c r="BI22" s="137">
        <v>1.0600349452315099E-4</v>
      </c>
      <c r="BJ22" s="137">
        <v>4.3343263397347E-4</v>
      </c>
      <c r="BK22" s="137">
        <v>6.61970822784815E-4</v>
      </c>
      <c r="BL22" s="137">
        <v>5.4887603485532697E-4</v>
      </c>
      <c r="BM22" s="137">
        <v>6.6912393855142699E-4</v>
      </c>
      <c r="BN22" s="137">
        <v>5.2152160272650103E-4</v>
      </c>
      <c r="BO22" s="137">
        <v>1.7738119181950101E-4</v>
      </c>
      <c r="BP22" s="137">
        <v>8.8354885699654706E-5</v>
      </c>
      <c r="BQ22" s="137">
        <v>6.5317450642404901E-5</v>
      </c>
      <c r="BR22" s="137">
        <v>2.5699189576454601E-4</v>
      </c>
      <c r="BS22" s="137">
        <v>5.7684247766852902E-4</v>
      </c>
      <c r="BT22" s="137">
        <v>2.87261736315313E-4</v>
      </c>
      <c r="BU22" s="137">
        <v>6.7244833344723599E-5</v>
      </c>
      <c r="BV22" s="137">
        <v>2.12218200795562E-4</v>
      </c>
      <c r="BW22" s="137">
        <v>4.8553135266789903E-5</v>
      </c>
      <c r="BX22" s="137">
        <v>1.8165091295154601E-4</v>
      </c>
      <c r="BY22" s="137">
        <v>7.4938969733800902E-5</v>
      </c>
      <c r="BZ22" s="137">
        <v>4.79319472483388E-4</v>
      </c>
      <c r="CA22" s="138">
        <v>0</v>
      </c>
      <c r="CB22" s="136">
        <v>0.240673369349379</v>
      </c>
      <c r="CC22" s="139">
        <v>0.579082851244895</v>
      </c>
      <c r="CD22" s="135"/>
      <c r="CE22" s="370">
        <v>0</v>
      </c>
      <c r="CF22" s="370">
        <v>0</v>
      </c>
      <c r="CG22" s="370">
        <v>0</v>
      </c>
      <c r="CH22" s="370">
        <v>0</v>
      </c>
      <c r="CI22" s="355">
        <v>0</v>
      </c>
      <c r="CJ22" s="81"/>
      <c r="CK22" s="81"/>
      <c r="CL22" s="73"/>
      <c r="CM22" s="73"/>
    </row>
    <row r="23" spans="1:91" ht="19.5" x14ac:dyDescent="0.25">
      <c r="A23" s="30"/>
      <c r="B23" s="42" t="s">
        <v>14</v>
      </c>
      <c r="C23" s="43" t="s">
        <v>125</v>
      </c>
      <c r="D23" s="136">
        <v>3.8093620811655598E-5</v>
      </c>
      <c r="E23" s="137">
        <v>9.3752031138840698E-5</v>
      </c>
      <c r="F23" s="137">
        <v>1.1377564643076399E-4</v>
      </c>
      <c r="G23" s="137">
        <v>5.58641095270591E-5</v>
      </c>
      <c r="H23" s="137">
        <v>5.44138029529346E-5</v>
      </c>
      <c r="I23" s="137">
        <v>3.0972588034052997E-5</v>
      </c>
      <c r="J23" s="137">
        <v>1.2703659786422999E-4</v>
      </c>
      <c r="K23" s="137">
        <v>5.1090726196745899E-5</v>
      </c>
      <c r="L23" s="137">
        <v>9.3090335615164205E-5</v>
      </c>
      <c r="M23" s="137">
        <v>7.8022604811508594E-5</v>
      </c>
      <c r="N23" s="137">
        <v>2.8934276851139301E-5</v>
      </c>
      <c r="O23" s="137">
        <v>1.5152531929617599E-4</v>
      </c>
      <c r="P23" s="137">
        <v>3.1770699716578999E-5</v>
      </c>
      <c r="Q23" s="137">
        <v>4.1958794525749401E-6</v>
      </c>
      <c r="R23" s="137">
        <v>2.3730754071353999E-5</v>
      </c>
      <c r="S23" s="137">
        <v>3.3395126614588403E-5</v>
      </c>
      <c r="T23" s="137">
        <v>1.21465612835175E-4</v>
      </c>
      <c r="U23" s="137">
        <v>1.8182592599710201E-4</v>
      </c>
      <c r="V23" s="137">
        <v>1.89797377456412E-4</v>
      </c>
      <c r="W23" s="137">
        <v>2.2766232930369499E-4</v>
      </c>
      <c r="X23" s="137">
        <v>1.28019833269801E-4</v>
      </c>
      <c r="Y23" s="137">
        <v>7.95031849546278E-5</v>
      </c>
      <c r="Z23" s="137">
        <v>2.2235362037782599E-4</v>
      </c>
      <c r="AA23" s="137">
        <v>1.9854815687252099E-4</v>
      </c>
      <c r="AB23" s="137">
        <v>1.9595835643541499E-4</v>
      </c>
      <c r="AC23" s="137">
        <v>1.3515502721912599E-4</v>
      </c>
      <c r="AD23" s="137">
        <v>1.8821698215084701E-4</v>
      </c>
      <c r="AE23" s="137">
        <v>1.4750606366608301E-4</v>
      </c>
      <c r="AF23" s="137">
        <v>1.54176465620403E-4</v>
      </c>
      <c r="AG23" s="137">
        <v>2.7273806719557898E-4</v>
      </c>
      <c r="AH23" s="137">
        <v>7.1614149760781503E-5</v>
      </c>
      <c r="AI23" s="137">
        <v>6.3098165015358404E-5</v>
      </c>
      <c r="AJ23" s="137">
        <v>0</v>
      </c>
      <c r="AK23" s="137">
        <v>9.9076904692320595E-5</v>
      </c>
      <c r="AL23" s="137">
        <v>6.6526203660861999E-5</v>
      </c>
      <c r="AM23" s="137">
        <v>9.3481423236359298E-5</v>
      </c>
      <c r="AN23" s="137">
        <v>6.9583963967337405E-5</v>
      </c>
      <c r="AO23" s="137">
        <v>6.4228479600900507E-5</v>
      </c>
      <c r="AP23" s="137">
        <v>5.9632719623652098E-5</v>
      </c>
      <c r="AQ23" s="137">
        <v>6.1141778984337406E-5</v>
      </c>
      <c r="AR23" s="137">
        <v>7.9017202431958694E-5</v>
      </c>
      <c r="AS23" s="137">
        <v>7.9952503887475198E-5</v>
      </c>
      <c r="AT23" s="137">
        <v>1.01729194940057E-4</v>
      </c>
      <c r="AU23" s="137">
        <v>8.8434646781839906E-5</v>
      </c>
      <c r="AV23" s="137">
        <v>8.0269257815705796E-5</v>
      </c>
      <c r="AW23" s="137">
        <v>1.3398140870027401E-4</v>
      </c>
      <c r="AX23" s="137">
        <v>6.0348134406798597E-5</v>
      </c>
      <c r="AY23" s="137">
        <v>0.21266010833025401</v>
      </c>
      <c r="AZ23" s="137">
        <v>8.3482642388705894E-5</v>
      </c>
      <c r="BA23" s="137">
        <v>5.2168258625907602E-5</v>
      </c>
      <c r="BB23" s="137">
        <v>5.1243667298710202E-5</v>
      </c>
      <c r="BC23" s="137">
        <v>4.78442501861797E-5</v>
      </c>
      <c r="BD23" s="137">
        <v>1.1778436573883501E-4</v>
      </c>
      <c r="BE23" s="137">
        <v>6.3155054854808807E-5</v>
      </c>
      <c r="BF23" s="137">
        <v>8.3772620697695306E-5</v>
      </c>
      <c r="BG23" s="137">
        <v>2.9759586370442399E-5</v>
      </c>
      <c r="BH23" s="137">
        <v>4.61157911313207E-5</v>
      </c>
      <c r="BI23" s="137">
        <v>2.8616124911686201E-4</v>
      </c>
      <c r="BJ23" s="137">
        <v>1.3457729733242E-5</v>
      </c>
      <c r="BK23" s="137">
        <v>9.1992199867493306E-5</v>
      </c>
      <c r="BL23" s="137">
        <v>2.4784535151850401E-5</v>
      </c>
      <c r="BM23" s="137">
        <v>3.5984660180389197E-5</v>
      </c>
      <c r="BN23" s="137">
        <v>6.9278685582342494E-5</v>
      </c>
      <c r="BO23" s="137">
        <v>1.25253152137747E-5</v>
      </c>
      <c r="BP23" s="137">
        <v>6.9163735586061897E-6</v>
      </c>
      <c r="BQ23" s="137">
        <v>2.4458424003146099E-5</v>
      </c>
      <c r="BR23" s="137">
        <v>6.7575356722964098E-6</v>
      </c>
      <c r="BS23" s="137">
        <v>8.8494291480372904E-7</v>
      </c>
      <c r="BT23" s="137">
        <v>7.1800681771994298E-6</v>
      </c>
      <c r="BU23" s="137">
        <v>1.29170778567188E-5</v>
      </c>
      <c r="BV23" s="137">
        <v>2.7226548029880201E-5</v>
      </c>
      <c r="BW23" s="137">
        <v>1.24871151640342E-5</v>
      </c>
      <c r="BX23" s="137">
        <v>3.5414137764254699E-5</v>
      </c>
      <c r="BY23" s="137">
        <v>4.9816835816379898E-5</v>
      </c>
      <c r="BZ23" s="137">
        <v>2.9565740300186701E-5</v>
      </c>
      <c r="CA23" s="138">
        <v>0</v>
      </c>
      <c r="CB23" s="136">
        <v>0.21870795100189599</v>
      </c>
      <c r="CC23" s="139">
        <v>0.52623198070681598</v>
      </c>
      <c r="CD23" s="135"/>
      <c r="CE23" s="370">
        <v>0</v>
      </c>
      <c r="CF23" s="370">
        <v>0</v>
      </c>
      <c r="CG23" s="370">
        <v>0</v>
      </c>
      <c r="CH23" s="370">
        <v>0</v>
      </c>
      <c r="CI23" s="355">
        <v>0</v>
      </c>
      <c r="CJ23" s="81"/>
      <c r="CK23" s="81"/>
      <c r="CL23" s="73"/>
      <c r="CM23" s="73"/>
    </row>
    <row r="24" spans="1:91" ht="19.5" x14ac:dyDescent="0.25">
      <c r="A24" s="30"/>
      <c r="B24" s="42" t="s">
        <v>15</v>
      </c>
      <c r="C24" s="43" t="s">
        <v>126</v>
      </c>
      <c r="D24" s="136">
        <v>9.2448551924086196E-4</v>
      </c>
      <c r="E24" s="137">
        <v>2.0373711634882E-3</v>
      </c>
      <c r="F24" s="137">
        <v>2.2682215321840099E-3</v>
      </c>
      <c r="G24" s="137">
        <v>7.8273881452828892E-3</v>
      </c>
      <c r="H24" s="137">
        <v>3.5911040724395001E-3</v>
      </c>
      <c r="I24" s="137">
        <v>1.00080365635322E-3</v>
      </c>
      <c r="J24" s="137">
        <v>2.3085886774534799E-3</v>
      </c>
      <c r="K24" s="137">
        <v>2.5621766938154502E-3</v>
      </c>
      <c r="L24" s="137">
        <v>1.5380770831401999E-3</v>
      </c>
      <c r="M24" s="137">
        <v>4.9877235421738999E-4</v>
      </c>
      <c r="N24" s="137">
        <v>1.53899259858398E-3</v>
      </c>
      <c r="O24" s="137">
        <v>6.5952143538353195E-5</v>
      </c>
      <c r="P24" s="137">
        <v>1.5809205795257701E-4</v>
      </c>
      <c r="Q24" s="137">
        <v>1.3451200820007601E-6</v>
      </c>
      <c r="R24" s="137">
        <v>5.9058582946573601E-3</v>
      </c>
      <c r="S24" s="137">
        <v>6.9300644084809302E-3</v>
      </c>
      <c r="T24" s="137">
        <v>3.8939592269948601E-5</v>
      </c>
      <c r="U24" s="137">
        <v>5.8289974068962497E-5</v>
      </c>
      <c r="V24" s="137">
        <v>6.08454715664016E-5</v>
      </c>
      <c r="W24" s="137">
        <v>7.2984263376189094E-5</v>
      </c>
      <c r="X24" s="137">
        <v>4.1040752140750798E-5</v>
      </c>
      <c r="Y24" s="137">
        <v>2.54872266646894E-5</v>
      </c>
      <c r="Z24" s="137">
        <v>7.1282391083051603E-5</v>
      </c>
      <c r="AA24" s="137">
        <v>6.3650806957661298E-5</v>
      </c>
      <c r="AB24" s="137">
        <v>6.2820565618342404E-5</v>
      </c>
      <c r="AC24" s="137">
        <v>4.3328161199730697E-5</v>
      </c>
      <c r="AD24" s="137">
        <v>6.0338826538334998E-5</v>
      </c>
      <c r="AE24" s="137">
        <v>1.0275993235319301E-4</v>
      </c>
      <c r="AF24" s="137">
        <v>4.94260768027152E-5</v>
      </c>
      <c r="AG24" s="137">
        <v>8.7434697649787499E-5</v>
      </c>
      <c r="AH24" s="137">
        <v>2.2958150272768498E-5</v>
      </c>
      <c r="AI24" s="137">
        <v>2.0228085639464701E-5</v>
      </c>
      <c r="AJ24" s="137">
        <v>0</v>
      </c>
      <c r="AK24" s="137">
        <v>3.1762193282824098E-5</v>
      </c>
      <c r="AL24" s="137">
        <v>2.1327050391922502E-5</v>
      </c>
      <c r="AM24" s="137">
        <v>2.9968387107039601E-5</v>
      </c>
      <c r="AN24" s="137">
        <v>3.5010601479202702E-4</v>
      </c>
      <c r="AO24" s="137">
        <v>2.5161771090534701E-5</v>
      </c>
      <c r="AP24" s="137">
        <v>1.9117128987313899E-5</v>
      </c>
      <c r="AQ24" s="137">
        <v>7.1191082993147595E-5</v>
      </c>
      <c r="AR24" s="137">
        <v>2.1944743262569E-3</v>
      </c>
      <c r="AS24" s="137">
        <v>6.1921306319427302E-4</v>
      </c>
      <c r="AT24" s="137">
        <v>5.2393555921408901E-5</v>
      </c>
      <c r="AU24" s="137">
        <v>4.6371234603540899E-5</v>
      </c>
      <c r="AV24" s="137">
        <v>3.1154418495952397E-5</v>
      </c>
      <c r="AW24" s="137">
        <v>9.8966968209962397E-3</v>
      </c>
      <c r="AX24" s="137">
        <v>7.4124771868900402E-2</v>
      </c>
      <c r="AY24" s="137">
        <v>1.4282887052298401E-5</v>
      </c>
      <c r="AZ24" s="137">
        <v>1.4458791689010399E-4</v>
      </c>
      <c r="BA24" s="137">
        <v>1.67241631018865E-5</v>
      </c>
      <c r="BB24" s="137">
        <v>1.64277565020511E-5</v>
      </c>
      <c r="BC24" s="137">
        <v>1.5337967275061801E-5</v>
      </c>
      <c r="BD24" s="137">
        <v>3.7759453647745002E-5</v>
      </c>
      <c r="BE24" s="137">
        <v>2.02463234526268E-5</v>
      </c>
      <c r="BF24" s="137">
        <v>2.6855927510774899E-5</v>
      </c>
      <c r="BG24" s="137">
        <v>9.5403639955271401E-6</v>
      </c>
      <c r="BH24" s="137">
        <v>2.4878096607373499E-4</v>
      </c>
      <c r="BI24" s="137">
        <v>1.19372460244323E-2</v>
      </c>
      <c r="BJ24" s="137">
        <v>4.3142951857717098E-6</v>
      </c>
      <c r="BK24" s="137">
        <v>2.9490970088107599E-5</v>
      </c>
      <c r="BL24" s="137">
        <v>7.9454560915349001E-6</v>
      </c>
      <c r="BM24" s="137">
        <v>1.15360056454696E-5</v>
      </c>
      <c r="BN24" s="137">
        <v>2.2209444357186501E-5</v>
      </c>
      <c r="BO24" s="137">
        <v>4.0153806175481396E-6</v>
      </c>
      <c r="BP24" s="137">
        <v>2.2172593549109002E-6</v>
      </c>
      <c r="BQ24" s="137">
        <v>7.8409109872142103E-6</v>
      </c>
      <c r="BR24" s="137">
        <v>2.1663389142565102E-6</v>
      </c>
      <c r="BS24" s="137">
        <v>2.8369606409838102E-7</v>
      </c>
      <c r="BT24" s="137">
        <v>2.3017948929296701E-6</v>
      </c>
      <c r="BU24" s="137">
        <v>3.2810000843675803E-5</v>
      </c>
      <c r="BV24" s="137">
        <v>8.72831951739584E-6</v>
      </c>
      <c r="BW24" s="137">
        <v>5.8152636614716697E-6</v>
      </c>
      <c r="BX24" s="137">
        <v>1.13531068830414E-5</v>
      </c>
      <c r="BY24" s="137">
        <v>1.5970341149153999E-5</v>
      </c>
      <c r="BZ24" s="137">
        <v>9.4782205891531006E-6</v>
      </c>
      <c r="CA24" s="138">
        <v>0</v>
      </c>
      <c r="CB24" s="136">
        <v>0.140219083966903</v>
      </c>
      <c r="CC24" s="139">
        <v>0.33738035563306501</v>
      </c>
      <c r="CD24" s="135"/>
      <c r="CE24" s="370">
        <v>0</v>
      </c>
      <c r="CF24" s="370">
        <v>0</v>
      </c>
      <c r="CG24" s="370">
        <v>0</v>
      </c>
      <c r="CH24" s="370">
        <v>0</v>
      </c>
      <c r="CI24" s="355">
        <v>0</v>
      </c>
      <c r="CJ24" s="81"/>
      <c r="CK24" s="81"/>
      <c r="CL24" s="73"/>
      <c r="CM24" s="73"/>
    </row>
    <row r="25" spans="1:91" ht="19.5" x14ac:dyDescent="0.25">
      <c r="A25" s="30"/>
      <c r="B25" s="42" t="s">
        <v>16</v>
      </c>
      <c r="C25" s="43" t="s">
        <v>127</v>
      </c>
      <c r="D25" s="136">
        <v>4.2147397867082997E-5</v>
      </c>
      <c r="E25" s="137">
        <v>1.03902420332622E-4</v>
      </c>
      <c r="F25" s="137">
        <v>1.25996824190672E-4</v>
      </c>
      <c r="G25" s="137">
        <v>6.1646264319741305E-5</v>
      </c>
      <c r="H25" s="137">
        <v>6.0159977874327402E-5</v>
      </c>
      <c r="I25" s="137">
        <v>3.42875750448644E-5</v>
      </c>
      <c r="J25" s="137">
        <v>1.40185092697504E-4</v>
      </c>
      <c r="K25" s="137">
        <v>5.64261235196938E-5</v>
      </c>
      <c r="L25" s="137">
        <v>1.03315334848753E-4</v>
      </c>
      <c r="M25" s="137">
        <v>4.2311757420345299E-2</v>
      </c>
      <c r="N25" s="137">
        <v>3.19218992576557E-5</v>
      </c>
      <c r="O25" s="137">
        <v>3.48203047998321E-2</v>
      </c>
      <c r="P25" s="137">
        <v>3.7396721879188701E-5</v>
      </c>
      <c r="Q25" s="137">
        <v>4.6883745303803403E-6</v>
      </c>
      <c r="R25" s="137">
        <v>3.8923955004862903E-5</v>
      </c>
      <c r="S25" s="137">
        <v>5.9221586048304402E-5</v>
      </c>
      <c r="T25" s="137">
        <v>3.8757770194824702E-2</v>
      </c>
      <c r="U25" s="137">
        <v>6.2623971489624399E-4</v>
      </c>
      <c r="V25" s="137">
        <v>9.1426439212860203E-3</v>
      </c>
      <c r="W25" s="137">
        <v>2.73637657449329E-4</v>
      </c>
      <c r="X25" s="137">
        <v>2.7457688758767401E-3</v>
      </c>
      <c r="Y25" s="137">
        <v>1.1156548386500899E-3</v>
      </c>
      <c r="Z25" s="137">
        <v>2.4537172984638101E-4</v>
      </c>
      <c r="AA25" s="137">
        <v>2.1945705153494899E-4</v>
      </c>
      <c r="AB25" s="137">
        <v>3.0592941332764699E-4</v>
      </c>
      <c r="AC25" s="137">
        <v>9.2903196745576196E-4</v>
      </c>
      <c r="AD25" s="137">
        <v>2.39355930366623E-4</v>
      </c>
      <c r="AE25" s="137">
        <v>1.54029714355064E-2</v>
      </c>
      <c r="AF25" s="137">
        <v>6.2212211247952504E-3</v>
      </c>
      <c r="AG25" s="137">
        <v>3.02907603717848E-4</v>
      </c>
      <c r="AH25" s="137">
        <v>3.43605197882693E-3</v>
      </c>
      <c r="AI25" s="137">
        <v>7.2622377850438096E-5</v>
      </c>
      <c r="AJ25" s="137">
        <v>0</v>
      </c>
      <c r="AK25" s="137">
        <v>1.2758488374899901E-4</v>
      </c>
      <c r="AL25" s="137">
        <v>8.3573297620766405E-5</v>
      </c>
      <c r="AM25" s="137">
        <v>4.0358552837926502E-4</v>
      </c>
      <c r="AN25" s="137">
        <v>8.0998708371809899E-5</v>
      </c>
      <c r="AO25" s="137">
        <v>7.3449267085055198E-5</v>
      </c>
      <c r="AP25" s="137">
        <v>6.7341814634109306E-5</v>
      </c>
      <c r="AQ25" s="137">
        <v>6.8108478984476206E-5</v>
      </c>
      <c r="AR25" s="137">
        <v>1.8495848644505301E-4</v>
      </c>
      <c r="AS25" s="137">
        <v>8.6167564617045097E-5</v>
      </c>
      <c r="AT25" s="137">
        <v>1.18881374534429E-4</v>
      </c>
      <c r="AU25" s="137">
        <v>9.8727946024792403E-5</v>
      </c>
      <c r="AV25" s="137">
        <v>9.0953287709155499E-5</v>
      </c>
      <c r="AW25" s="137">
        <v>6.4818275258421703E-5</v>
      </c>
      <c r="AX25" s="137">
        <v>6.8744854114152605E-5</v>
      </c>
      <c r="AY25" s="137">
        <v>5.2467923045581197E-5</v>
      </c>
      <c r="AZ25" s="137">
        <v>7.5106792187865296E-5</v>
      </c>
      <c r="BA25" s="137">
        <v>5.8808971678902497E-5</v>
      </c>
      <c r="BB25" s="137">
        <v>5.8463246881736902E-5</v>
      </c>
      <c r="BC25" s="137">
        <v>5.8062428084419801E-5</v>
      </c>
      <c r="BD25" s="137">
        <v>1.3244488970709099E-4</v>
      </c>
      <c r="BE25" s="137">
        <v>7.7277968990136596E-5</v>
      </c>
      <c r="BF25" s="137">
        <v>9.8499592153260501E-5</v>
      </c>
      <c r="BG25" s="137">
        <v>3.3735222891841602E-5</v>
      </c>
      <c r="BH25" s="137">
        <v>5.5658140186826497E-5</v>
      </c>
      <c r="BI25" s="137">
        <v>6.9732856425128205E-5</v>
      </c>
      <c r="BJ25" s="137">
        <v>1.48473139657676E-5</v>
      </c>
      <c r="BK25" s="137">
        <v>1.0217843078627699E-4</v>
      </c>
      <c r="BL25" s="137">
        <v>2.7355709405940998E-5</v>
      </c>
      <c r="BM25" s="137">
        <v>3.56434641914955E-2</v>
      </c>
      <c r="BN25" s="137">
        <v>6.9891653735238396E-2</v>
      </c>
      <c r="BO25" s="137">
        <v>1.3818622545209801E-5</v>
      </c>
      <c r="BP25" s="137">
        <v>7.7418834620311597E-6</v>
      </c>
      <c r="BQ25" s="137">
        <v>2.6990833470017701E-5</v>
      </c>
      <c r="BR25" s="137">
        <v>7.47406452527534E-6</v>
      </c>
      <c r="BS25" s="137">
        <v>9.76318112959111E-7</v>
      </c>
      <c r="BT25" s="137">
        <v>7.4840769080021703E-4</v>
      </c>
      <c r="BU25" s="137">
        <v>5.1414226217907199E-5</v>
      </c>
      <c r="BV25" s="137">
        <v>3.0371969856689101E-5</v>
      </c>
      <c r="BW25" s="137">
        <v>1.54403551566211E-5</v>
      </c>
      <c r="BX25" s="137">
        <v>3.9852798052236603E-5</v>
      </c>
      <c r="BY25" s="137">
        <v>2.7137169341977902E-4</v>
      </c>
      <c r="BZ25" s="137">
        <v>5.5662965086150096E-3</v>
      </c>
      <c r="CA25" s="138">
        <v>0</v>
      </c>
      <c r="CB25" s="136">
        <v>0.27291672572869102</v>
      </c>
      <c r="CC25" s="139">
        <v>0.65666341113946303</v>
      </c>
      <c r="CD25" s="135"/>
      <c r="CE25" s="370">
        <v>0</v>
      </c>
      <c r="CF25" s="370">
        <v>0</v>
      </c>
      <c r="CG25" s="370">
        <v>0</v>
      </c>
      <c r="CH25" s="370">
        <v>0</v>
      </c>
      <c r="CI25" s="355">
        <v>0</v>
      </c>
      <c r="CJ25" s="81"/>
      <c r="CK25" s="81"/>
      <c r="CL25" s="73"/>
      <c r="CM25" s="73"/>
    </row>
    <row r="26" spans="1:91" ht="19.5" x14ac:dyDescent="0.25">
      <c r="A26" s="30"/>
      <c r="B26" s="42" t="s">
        <v>17</v>
      </c>
      <c r="C26" s="43" t="s">
        <v>128</v>
      </c>
      <c r="D26" s="136">
        <v>1.6319038964548901E-4</v>
      </c>
      <c r="E26" s="137">
        <v>4.1226122857841702E-4</v>
      </c>
      <c r="F26" s="137">
        <v>4.9436388814883003E-4</v>
      </c>
      <c r="G26" s="137">
        <v>2.2935542354856801E-4</v>
      </c>
      <c r="H26" s="137">
        <v>2.3039009583206201E-4</v>
      </c>
      <c r="I26" s="137">
        <v>1.3384805549405799E-4</v>
      </c>
      <c r="J26" s="137">
        <v>5.21542967779224E-4</v>
      </c>
      <c r="K26" s="137">
        <v>2.12654711207385E-4</v>
      </c>
      <c r="L26" s="137">
        <v>4.18307360064444E-4</v>
      </c>
      <c r="M26" s="137">
        <v>6.7873921226807403E-4</v>
      </c>
      <c r="N26" s="137">
        <v>1.18352208314002E-4</v>
      </c>
      <c r="O26" s="137">
        <v>1.7628157414342901E-3</v>
      </c>
      <c r="P26" s="137">
        <v>2.73585209074792E-4</v>
      </c>
      <c r="Q26" s="137">
        <v>2.0790840218456401E-5</v>
      </c>
      <c r="R26" s="137">
        <v>8.7739280268721602E-4</v>
      </c>
      <c r="S26" s="137">
        <v>1.5069565485489899E-3</v>
      </c>
      <c r="T26" s="137">
        <v>5.5426504552932301E-4</v>
      </c>
      <c r="U26" s="137">
        <v>4.0490590291579698E-2</v>
      </c>
      <c r="V26" s="137">
        <v>9.798449755363519E-4</v>
      </c>
      <c r="W26" s="137">
        <v>1.1607541706032201E-3</v>
      </c>
      <c r="X26" s="137">
        <v>5.8359157463968203E-4</v>
      </c>
      <c r="Y26" s="137">
        <v>3.6302266177103501E-4</v>
      </c>
      <c r="Z26" s="137">
        <v>9.1311664200838304E-4</v>
      </c>
      <c r="AA26" s="137">
        <v>8.3710422966015599E-4</v>
      </c>
      <c r="AB26" s="137">
        <v>8.7509508863394903E-4</v>
      </c>
      <c r="AC26" s="137">
        <v>5.7726859106474405E-4</v>
      </c>
      <c r="AD26" s="137">
        <v>7.9562935423599802E-4</v>
      </c>
      <c r="AE26" s="137">
        <v>5.1708643497238402E-2</v>
      </c>
      <c r="AF26" s="137">
        <v>1.16721348834942E-3</v>
      </c>
      <c r="AG26" s="137">
        <v>1.23855494718803E-3</v>
      </c>
      <c r="AH26" s="137">
        <v>5.2412274451517902E-4</v>
      </c>
      <c r="AI26" s="137">
        <v>4.4235414463458702E-4</v>
      </c>
      <c r="AJ26" s="137">
        <v>0</v>
      </c>
      <c r="AK26" s="137">
        <v>5.63595658600238E-4</v>
      </c>
      <c r="AL26" s="137">
        <v>8.9537338797061297E-4</v>
      </c>
      <c r="AM26" s="137">
        <v>4.7905799587784998E-4</v>
      </c>
      <c r="AN26" s="137">
        <v>5.4364297141251499E-4</v>
      </c>
      <c r="AO26" s="137">
        <v>4.2124999775623501E-4</v>
      </c>
      <c r="AP26" s="137">
        <v>3.3894015177096199E-4</v>
      </c>
      <c r="AQ26" s="137">
        <v>2.9010958835996398E-4</v>
      </c>
      <c r="AR26" s="137">
        <v>4.3169153768302001E-4</v>
      </c>
      <c r="AS26" s="137">
        <v>3.78829308828487E-4</v>
      </c>
      <c r="AT26" s="137">
        <v>3.6816542379183701E-4</v>
      </c>
      <c r="AU26" s="137">
        <v>4.3288404686200801E-4</v>
      </c>
      <c r="AV26" s="137">
        <v>4.7504088948540198E-4</v>
      </c>
      <c r="AW26" s="137">
        <v>3.5666933366940102E-4</v>
      </c>
      <c r="AX26" s="137">
        <v>3.7945044607427499E-4</v>
      </c>
      <c r="AY26" s="137">
        <v>3.8520466218565E-4</v>
      </c>
      <c r="AZ26" s="137">
        <v>1.3049332500423901E-3</v>
      </c>
      <c r="BA26" s="137">
        <v>2.9018159634592401E-4</v>
      </c>
      <c r="BB26" s="137">
        <v>3.2769341832167E-4</v>
      </c>
      <c r="BC26" s="137">
        <v>5.1890569676680902E-4</v>
      </c>
      <c r="BD26" s="137">
        <v>6.3479034631276198E-4</v>
      </c>
      <c r="BE26" s="137">
        <v>7.2383412657581398E-4</v>
      </c>
      <c r="BF26" s="137">
        <v>7.1479368858856196E-4</v>
      </c>
      <c r="BG26" s="137">
        <v>1.770118590609E-4</v>
      </c>
      <c r="BH26" s="137">
        <v>4.8137945031024801E-4</v>
      </c>
      <c r="BI26" s="137">
        <v>9.7628922075178705E-4</v>
      </c>
      <c r="BJ26" s="137">
        <v>5.50472382985951E-5</v>
      </c>
      <c r="BK26" s="137">
        <v>4.1838502488487E-4</v>
      </c>
      <c r="BL26" s="137">
        <v>1.02115186067096E-4</v>
      </c>
      <c r="BM26" s="137">
        <v>2.7561250517803798E-3</v>
      </c>
      <c r="BN26" s="137">
        <v>2.3079677970586198E-3</v>
      </c>
      <c r="BO26" s="137">
        <v>5.12333079207688E-5</v>
      </c>
      <c r="BP26" s="137">
        <v>3.5109649331276701E-5</v>
      </c>
      <c r="BQ26" s="137">
        <v>1.00469450942958E-4</v>
      </c>
      <c r="BR26" s="137">
        <v>2.8790684099754499E-5</v>
      </c>
      <c r="BS26" s="137">
        <v>3.6197534411414499E-6</v>
      </c>
      <c r="BT26" s="137">
        <v>5.3203899964018102E-5</v>
      </c>
      <c r="BU26" s="137">
        <v>9.2332179573357306E-5</v>
      </c>
      <c r="BV26" s="137">
        <v>1.3182790695767701E-4</v>
      </c>
      <c r="BW26" s="137">
        <v>5.1080907764507103E-5</v>
      </c>
      <c r="BX26" s="137">
        <v>1.92741368824627E-4</v>
      </c>
      <c r="BY26" s="137">
        <v>3.1883298709275E-4</v>
      </c>
      <c r="BZ26" s="137">
        <v>6.3108075308764802E-4</v>
      </c>
      <c r="CA26" s="138">
        <v>0</v>
      </c>
      <c r="CB26" s="136">
        <v>0.131485399330528</v>
      </c>
      <c r="CC26" s="139">
        <v>0.31636628575579501</v>
      </c>
      <c r="CD26" s="135"/>
      <c r="CE26" s="370">
        <v>0</v>
      </c>
      <c r="CF26" s="370">
        <v>0</v>
      </c>
      <c r="CG26" s="370">
        <v>0</v>
      </c>
      <c r="CH26" s="370">
        <v>0</v>
      </c>
      <c r="CI26" s="355">
        <v>0</v>
      </c>
      <c r="CJ26" s="81"/>
      <c r="CK26" s="81"/>
      <c r="CL26" s="73"/>
      <c r="CM26" s="73"/>
    </row>
    <row r="27" spans="1:91" ht="19.5" x14ac:dyDescent="0.25">
      <c r="A27" s="30"/>
      <c r="B27" s="42" t="s">
        <v>18</v>
      </c>
      <c r="C27" s="43" t="s">
        <v>129</v>
      </c>
      <c r="D27" s="136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37">
        <v>4.0205023542287001E-7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2.2929720927185801E-5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7">
        <v>0</v>
      </c>
      <c r="AY27" s="137">
        <v>0</v>
      </c>
      <c r="AZ27" s="137">
        <v>0</v>
      </c>
      <c r="BA27" s="137">
        <v>0</v>
      </c>
      <c r="BB27" s="137">
        <v>0</v>
      </c>
      <c r="BC27" s="137">
        <v>0</v>
      </c>
      <c r="BD27" s="137">
        <v>0</v>
      </c>
      <c r="BE27" s="137">
        <v>0</v>
      </c>
      <c r="BF27" s="137">
        <v>0</v>
      </c>
      <c r="BG27" s="137">
        <v>0</v>
      </c>
      <c r="BH27" s="137">
        <v>0</v>
      </c>
      <c r="BI27" s="137">
        <v>0</v>
      </c>
      <c r="BJ27" s="137">
        <v>0</v>
      </c>
      <c r="BK27" s="137">
        <v>0</v>
      </c>
      <c r="BL27" s="137">
        <v>0</v>
      </c>
      <c r="BM27" s="137">
        <v>1.8987631398444501E-5</v>
      </c>
      <c r="BN27" s="137">
        <v>8.80911359772202E-5</v>
      </c>
      <c r="BO27" s="137">
        <v>0</v>
      </c>
      <c r="BP27" s="137">
        <v>0</v>
      </c>
      <c r="BQ27" s="137">
        <v>0</v>
      </c>
      <c r="BR27" s="137">
        <v>0</v>
      </c>
      <c r="BS27" s="137">
        <v>0</v>
      </c>
      <c r="BT27" s="137">
        <v>0</v>
      </c>
      <c r="BU27" s="137">
        <v>0</v>
      </c>
      <c r="BV27" s="137">
        <v>0</v>
      </c>
      <c r="BW27" s="137">
        <v>0</v>
      </c>
      <c r="BX27" s="137">
        <v>0</v>
      </c>
      <c r="BY27" s="137">
        <v>0</v>
      </c>
      <c r="BZ27" s="137">
        <v>8.4839863394952598E-5</v>
      </c>
      <c r="CA27" s="138">
        <v>0</v>
      </c>
      <c r="CB27" s="136">
        <v>2.1525040193322599E-4</v>
      </c>
      <c r="CC27" s="139">
        <v>5.1791279118278502E-4</v>
      </c>
      <c r="CD27" s="135"/>
      <c r="CE27" s="370">
        <v>0</v>
      </c>
      <c r="CF27" s="370">
        <v>0</v>
      </c>
      <c r="CG27" s="370">
        <v>0</v>
      </c>
      <c r="CH27" s="370">
        <v>0</v>
      </c>
      <c r="CI27" s="355">
        <v>0</v>
      </c>
      <c r="CJ27" s="81"/>
      <c r="CK27" s="81"/>
      <c r="CL27" s="73"/>
      <c r="CM27" s="73"/>
    </row>
    <row r="28" spans="1:91" ht="19.5" x14ac:dyDescent="0.25">
      <c r="A28" s="30"/>
      <c r="B28" s="42" t="s">
        <v>19</v>
      </c>
      <c r="C28" s="43" t="s">
        <v>130</v>
      </c>
      <c r="D28" s="136">
        <v>1.83415418932327E-6</v>
      </c>
      <c r="E28" s="137">
        <v>5.1161450755504699E-6</v>
      </c>
      <c r="F28" s="137">
        <v>5.8720522987163201E-6</v>
      </c>
      <c r="G28" s="137">
        <v>2.12569036006845E-6</v>
      </c>
      <c r="H28" s="137">
        <v>2.4662325128310799E-6</v>
      </c>
      <c r="I28" s="137">
        <v>1.55717479465145E-6</v>
      </c>
      <c r="J28" s="137">
        <v>4.8328684717841801E-6</v>
      </c>
      <c r="K28" s="137">
        <v>2.1080819687209801E-6</v>
      </c>
      <c r="L28" s="137">
        <v>5.5871260657664101E-6</v>
      </c>
      <c r="M28" s="137">
        <v>2.9016315418221499E-6</v>
      </c>
      <c r="N28" s="137">
        <v>1.0760549529704601E-6</v>
      </c>
      <c r="O28" s="137">
        <v>2.7436117840691201E-5</v>
      </c>
      <c r="P28" s="137">
        <v>3.48529516329286E-4</v>
      </c>
      <c r="Q28" s="137">
        <v>3.61470243227603E-7</v>
      </c>
      <c r="R28" s="137">
        <v>4.50654567953012E-5</v>
      </c>
      <c r="S28" s="137">
        <v>7.88332217470489E-5</v>
      </c>
      <c r="T28" s="137">
        <v>3.5230915227010902E-3</v>
      </c>
      <c r="U28" s="137">
        <v>1.09559464466003E-2</v>
      </c>
      <c r="V28" s="137">
        <v>1.8676417802028301E-5</v>
      </c>
      <c r="W28" s="137">
        <v>0.11077933238617001</v>
      </c>
      <c r="X28" s="137">
        <v>5.0202697784854696E-3</v>
      </c>
      <c r="Y28" s="137">
        <v>2.8484356049410599E-2</v>
      </c>
      <c r="Z28" s="137">
        <v>8.4734059193868908E-6</v>
      </c>
      <c r="AA28" s="137">
        <v>8.7975743928641105E-6</v>
      </c>
      <c r="AB28" s="137">
        <v>7.2447505788341198E-3</v>
      </c>
      <c r="AC28" s="137">
        <v>4.08842600298255E-3</v>
      </c>
      <c r="AD28" s="137">
        <v>8.4577280943507208E-6</v>
      </c>
      <c r="AE28" s="137">
        <v>6.1647333687274902E-2</v>
      </c>
      <c r="AF28" s="137">
        <v>1.5922976900233501E-2</v>
      </c>
      <c r="AG28" s="137">
        <v>1.7104737280623801E-5</v>
      </c>
      <c r="AH28" s="137">
        <v>1.57537575874147E-5</v>
      </c>
      <c r="AI28" s="137">
        <v>1.2779537489088201E-5</v>
      </c>
      <c r="AJ28" s="137">
        <v>0</v>
      </c>
      <c r="AK28" s="137">
        <v>1.26496563905305E-5</v>
      </c>
      <c r="AL28" s="137">
        <v>3.7763566475948198E-5</v>
      </c>
      <c r="AM28" s="137">
        <v>8.9508662215348703E-6</v>
      </c>
      <c r="AN28" s="137">
        <v>1.7253709391557899E-5</v>
      </c>
      <c r="AO28" s="137">
        <v>1.13648485222026E-5</v>
      </c>
      <c r="AP28" s="137">
        <v>7.5978415629094501E-6</v>
      </c>
      <c r="AQ28" s="137">
        <v>1.0497394093210601E-4</v>
      </c>
      <c r="AR28" s="137">
        <v>1.3570441358022401E-3</v>
      </c>
      <c r="AS28" s="137">
        <v>1.17981035436971E-2</v>
      </c>
      <c r="AT28" s="137">
        <v>1.4261008819562301E-3</v>
      </c>
      <c r="AU28" s="137">
        <v>7.3175995363832096E-6</v>
      </c>
      <c r="AV28" s="137">
        <v>1.1292023618865599E-5</v>
      </c>
      <c r="AW28" s="137">
        <v>9.1293453093364905E-6</v>
      </c>
      <c r="AX28" s="137">
        <v>9.7524964936366894E-6</v>
      </c>
      <c r="AY28" s="137">
        <v>1.31490593987121E-5</v>
      </c>
      <c r="AZ28" s="137">
        <v>6.3795953962318802E-5</v>
      </c>
      <c r="BA28" s="137">
        <v>6.2882596233501297E-6</v>
      </c>
      <c r="BB28" s="137">
        <v>8.5919752818931103E-6</v>
      </c>
      <c r="BC28" s="137">
        <v>2.0079528846899299E-5</v>
      </c>
      <c r="BD28" s="137">
        <v>1.30438183048063E-5</v>
      </c>
      <c r="BE28" s="137">
        <v>2.87062052321867E-5</v>
      </c>
      <c r="BF28" s="137">
        <v>2.4186011570980101E-5</v>
      </c>
      <c r="BG28" s="137">
        <v>4.2369828896700898E-6</v>
      </c>
      <c r="BH28" s="137">
        <v>1.8290782730947999E-5</v>
      </c>
      <c r="BI28" s="137">
        <v>4.5189075867024601E-5</v>
      </c>
      <c r="BJ28" s="137">
        <v>5.0048794409812899E-7</v>
      </c>
      <c r="BK28" s="137">
        <v>5.8050149034696703E-6</v>
      </c>
      <c r="BL28" s="137">
        <v>9.6345748453915691E-7</v>
      </c>
      <c r="BM28" s="137">
        <v>2.7017787493671301E-3</v>
      </c>
      <c r="BN28" s="137">
        <v>5.1536795218458404E-3</v>
      </c>
      <c r="BO28" s="137">
        <v>4.6581179625257201E-7</v>
      </c>
      <c r="BP28" s="137">
        <v>6.4331988688944005E-7</v>
      </c>
      <c r="BQ28" s="137">
        <v>9.3367412299136598E-7</v>
      </c>
      <c r="BR28" s="137">
        <v>3.1641271644370197E-7</v>
      </c>
      <c r="BS28" s="137">
        <v>3.2910696592480103E-8</v>
      </c>
      <c r="BT28" s="137">
        <v>1.61657211061528E-6</v>
      </c>
      <c r="BU28" s="137">
        <v>2.3953733008526798E-6</v>
      </c>
      <c r="BV28" s="137">
        <v>2.1710687735599201E-6</v>
      </c>
      <c r="BW28" s="137">
        <v>4.6460928889486203E-7</v>
      </c>
      <c r="BX28" s="137">
        <v>4.0282905233454502E-6</v>
      </c>
      <c r="BY28" s="137">
        <v>7.3603608422326697E-6</v>
      </c>
      <c r="BZ28" s="137">
        <v>4.2269994014156802E-4</v>
      </c>
      <c r="CA28" s="138">
        <v>0</v>
      </c>
      <c r="CB28" s="136">
        <v>0.271662937191811</v>
      </c>
      <c r="CC28" s="139">
        <v>0.65364667753591899</v>
      </c>
      <c r="CD28" s="135"/>
      <c r="CE28" s="370">
        <v>0</v>
      </c>
      <c r="CF28" s="370">
        <v>0</v>
      </c>
      <c r="CG28" s="370">
        <v>0</v>
      </c>
      <c r="CH28" s="370">
        <v>0</v>
      </c>
      <c r="CI28" s="355">
        <v>0</v>
      </c>
      <c r="CJ28" s="81"/>
      <c r="CK28" s="81"/>
      <c r="CL28" s="73"/>
      <c r="CM28" s="73"/>
    </row>
    <row r="29" spans="1:91" ht="19.5" x14ac:dyDescent="0.25">
      <c r="A29" s="30"/>
      <c r="B29" s="42" t="s">
        <v>20</v>
      </c>
      <c r="C29" s="43" t="s">
        <v>131</v>
      </c>
      <c r="D29" s="136">
        <v>1.3933953857389199E-5</v>
      </c>
      <c r="E29" s="137">
        <v>3.51472547587954E-5</v>
      </c>
      <c r="F29" s="137">
        <v>4.2176069350993302E-5</v>
      </c>
      <c r="G29" s="137">
        <v>1.9633576199381299E-5</v>
      </c>
      <c r="H29" s="137">
        <v>1.9685441513354799E-5</v>
      </c>
      <c r="I29" s="137">
        <v>1.1422711903280001E-5</v>
      </c>
      <c r="J29" s="137">
        <v>4.4645881865515498E-5</v>
      </c>
      <c r="K29" s="137">
        <v>1.8188726300453E-5</v>
      </c>
      <c r="L29" s="137">
        <v>3.5618801830851597E-5</v>
      </c>
      <c r="M29" s="137">
        <v>2.7325849564479401E-5</v>
      </c>
      <c r="N29" s="137">
        <v>1.01336490674893E-5</v>
      </c>
      <c r="O29" s="137">
        <v>5.5594460807652998E-5</v>
      </c>
      <c r="P29" s="137">
        <v>2.2667988671882401E-5</v>
      </c>
      <c r="Q29" s="137">
        <v>1.76104482700519E-6</v>
      </c>
      <c r="R29" s="137">
        <v>7.1011378302037199E-5</v>
      </c>
      <c r="S29" s="137">
        <v>1.21806055670869E-4</v>
      </c>
      <c r="T29" s="137">
        <v>4.7155021253746103E-5</v>
      </c>
      <c r="U29" s="137">
        <v>8.3556830947734405E-5</v>
      </c>
      <c r="V29" s="137">
        <v>6.6602433699392206E-5</v>
      </c>
      <c r="W29" s="137">
        <v>7.9872250174386602E-5</v>
      </c>
      <c r="X29" s="137">
        <v>0.12574492993985001</v>
      </c>
      <c r="Y29" s="137">
        <v>3.2438687140458403E-2</v>
      </c>
      <c r="Z29" s="137">
        <v>7.8164608761648803E-5</v>
      </c>
      <c r="AA29" s="137">
        <v>7.1543608233540495E-5</v>
      </c>
      <c r="AB29" s="137">
        <v>1.06050079920666E-2</v>
      </c>
      <c r="AC29" s="137">
        <v>1.2281600168361601E-4</v>
      </c>
      <c r="AD29" s="137">
        <v>8.8446766342489101E-5</v>
      </c>
      <c r="AE29" s="137">
        <v>5.4716837841230303E-5</v>
      </c>
      <c r="AF29" s="137">
        <v>4.3585826111692599E-3</v>
      </c>
      <c r="AG29" s="137">
        <v>1.05400419003867E-4</v>
      </c>
      <c r="AH29" s="137">
        <v>4.36581331882145E-5</v>
      </c>
      <c r="AI29" s="137">
        <v>3.6904292084116799E-5</v>
      </c>
      <c r="AJ29" s="137">
        <v>0</v>
      </c>
      <c r="AK29" s="137">
        <v>4.7421995776503503E-5</v>
      </c>
      <c r="AL29" s="137">
        <v>7.3378912103208501E-5</v>
      </c>
      <c r="AM29" s="137">
        <v>4.0508629620862797E-5</v>
      </c>
      <c r="AN29" s="137">
        <v>4.5182834048961103E-5</v>
      </c>
      <c r="AO29" s="137">
        <v>3.52329178082559E-5</v>
      </c>
      <c r="AP29" s="137">
        <v>2.85201160399173E-5</v>
      </c>
      <c r="AQ29" s="137">
        <v>2.4629053646378298E-5</v>
      </c>
      <c r="AR29" s="137">
        <v>3.6390788882745799E-5</v>
      </c>
      <c r="AS29" s="137">
        <v>3.2099237584286702E-5</v>
      </c>
      <c r="AT29" s="137">
        <v>3.1295702113216299E-5</v>
      </c>
      <c r="AU29" s="137">
        <v>3.6689670650537499E-5</v>
      </c>
      <c r="AV29" s="137">
        <v>3.9900964646818202E-5</v>
      </c>
      <c r="AW29" s="137">
        <v>2.9886157080855801E-5</v>
      </c>
      <c r="AX29" s="137">
        <v>3.17905985054311E-5</v>
      </c>
      <c r="AY29" s="137">
        <v>3.19123797612461E-5</v>
      </c>
      <c r="AZ29" s="137">
        <v>1.05972319880773E-4</v>
      </c>
      <c r="BA29" s="137">
        <v>2.44413495642326E-5</v>
      </c>
      <c r="BB29" s="137">
        <v>2.7435538403163599E-5</v>
      </c>
      <c r="BC29" s="137">
        <v>4.2726401954279998E-5</v>
      </c>
      <c r="BD29" s="137">
        <v>5.3545960852745001E-5</v>
      </c>
      <c r="BE29" s="137">
        <v>5.9522812658946298E-5</v>
      </c>
      <c r="BF29" s="137">
        <v>5.92409641358276E-5</v>
      </c>
      <c r="BG29" s="137">
        <v>1.48648262407552E-5</v>
      </c>
      <c r="BH29" s="137">
        <v>3.9673848137254599E-5</v>
      </c>
      <c r="BI29" s="137">
        <v>7.9565183640258194E-5</v>
      </c>
      <c r="BJ29" s="137">
        <v>4.7132994221150204E-6</v>
      </c>
      <c r="BK29" s="137">
        <v>8.7961421875310702E-4</v>
      </c>
      <c r="BL29" s="137">
        <v>8.7395044568145696E-6</v>
      </c>
      <c r="BM29" s="137">
        <v>1.00031434143297E-2</v>
      </c>
      <c r="BN29" s="137">
        <v>1.45723523639853E-2</v>
      </c>
      <c r="BO29" s="137">
        <v>4.38673997242407E-6</v>
      </c>
      <c r="BP29" s="137">
        <v>2.9702405304781499E-6</v>
      </c>
      <c r="BQ29" s="137">
        <v>8.6002357166579106E-6</v>
      </c>
      <c r="BR29" s="137">
        <v>2.45907828785221E-6</v>
      </c>
      <c r="BS29" s="137">
        <v>3.09933474042535E-7</v>
      </c>
      <c r="BT29" s="137">
        <v>4.42982369649876E-6</v>
      </c>
      <c r="BU29" s="137">
        <v>3.0281771239025199E-5</v>
      </c>
      <c r="BV29" s="137">
        <v>1.1179616903957499E-5</v>
      </c>
      <c r="BW29" s="137">
        <v>4.3736707334284697E-6</v>
      </c>
      <c r="BX29" s="137">
        <v>1.62506387484629E-5</v>
      </c>
      <c r="BY29" s="137">
        <v>8.9414782442196695E-5</v>
      </c>
      <c r="BZ29" s="137">
        <v>1.9513021015928301E-3</v>
      </c>
      <c r="CA29" s="138">
        <v>0</v>
      </c>
      <c r="CB29" s="136">
        <v>0.20324314832927201</v>
      </c>
      <c r="CC29" s="139">
        <v>0.48902220527627099</v>
      </c>
      <c r="CD29" s="135"/>
      <c r="CE29" s="370">
        <v>0</v>
      </c>
      <c r="CF29" s="370">
        <v>0</v>
      </c>
      <c r="CG29" s="370">
        <v>0</v>
      </c>
      <c r="CH29" s="370">
        <v>0</v>
      </c>
      <c r="CI29" s="355">
        <v>0</v>
      </c>
      <c r="CJ29" s="81"/>
      <c r="CK29" s="81"/>
      <c r="CL29" s="73"/>
      <c r="CM29" s="73"/>
    </row>
    <row r="30" spans="1:91" ht="19.5" x14ac:dyDescent="0.25">
      <c r="A30" s="30"/>
      <c r="B30" s="42" t="s">
        <v>21</v>
      </c>
      <c r="C30" s="43" t="s">
        <v>132</v>
      </c>
      <c r="D30" s="136">
        <v>1.3139923253408801E-5</v>
      </c>
      <c r="E30" s="137">
        <v>3.25167193698898E-5</v>
      </c>
      <c r="F30" s="137">
        <v>3.9362028302833899E-5</v>
      </c>
      <c r="G30" s="137">
        <v>1.91027670903633E-5</v>
      </c>
      <c r="H30" s="137">
        <v>1.87238966419464E-5</v>
      </c>
      <c r="I30" s="137">
        <v>1.0703101927624201E-5</v>
      </c>
      <c r="J30" s="137">
        <v>4.34399442656932E-5</v>
      </c>
      <c r="K30" s="137">
        <v>1.75190266837127E-5</v>
      </c>
      <c r="L30" s="137">
        <v>3.2437224191674802E-5</v>
      </c>
      <c r="M30" s="137">
        <v>5.1301421436660501E-5</v>
      </c>
      <c r="N30" s="137">
        <v>9.8867205322874094E-6</v>
      </c>
      <c r="O30" s="137">
        <v>5.3001130870660998E-5</v>
      </c>
      <c r="P30" s="137">
        <v>1.32616566874821E-5</v>
      </c>
      <c r="Q30" s="137">
        <v>1.4944830203445199E-6</v>
      </c>
      <c r="R30" s="137">
        <v>2.1178729152092799E-5</v>
      </c>
      <c r="S30" s="137">
        <v>3.4363741340790997E-5</v>
      </c>
      <c r="T30" s="137">
        <v>4.2466117349601197E-5</v>
      </c>
      <c r="U30" s="137">
        <v>7.6783984267137995E-5</v>
      </c>
      <c r="V30" s="137">
        <v>6.4914919020394002E-5</v>
      </c>
      <c r="W30" s="137">
        <v>7.78200451192821E-5</v>
      </c>
      <c r="X30" s="137">
        <v>1.3487117121046901E-4</v>
      </c>
      <c r="Y30" s="137">
        <v>1.8247637223678798E-2</v>
      </c>
      <c r="Z30" s="137">
        <v>6.1476300512205203E-4</v>
      </c>
      <c r="AA30" s="137">
        <v>6.8261247547582004E-5</v>
      </c>
      <c r="AB30" s="137">
        <v>1.9040368677886998E-2</v>
      </c>
      <c r="AC30" s="137">
        <v>6.5054130574660604E-3</v>
      </c>
      <c r="AD30" s="137">
        <v>6.4744252916336097E-5</v>
      </c>
      <c r="AE30" s="137">
        <v>5.4736270306189301E-4</v>
      </c>
      <c r="AF30" s="137">
        <v>3.4465236381617101E-3</v>
      </c>
      <c r="AG30" s="137">
        <v>9.5252836678186506E-5</v>
      </c>
      <c r="AH30" s="137">
        <v>2.8342623880846901E-5</v>
      </c>
      <c r="AI30" s="137">
        <v>2.6680309846618499E-4</v>
      </c>
      <c r="AJ30" s="137">
        <v>0</v>
      </c>
      <c r="AK30" s="137">
        <v>3.6506161630887601E-5</v>
      </c>
      <c r="AL30" s="137">
        <v>3.3170929795027398E-5</v>
      </c>
      <c r="AM30" s="137">
        <v>3.3561604095681802E-5</v>
      </c>
      <c r="AN30" s="137">
        <v>2.81149629187248E-5</v>
      </c>
      <c r="AO30" s="137">
        <v>2.4601912345994299E-5</v>
      </c>
      <c r="AP30" s="137">
        <v>2.19677775504214E-5</v>
      </c>
      <c r="AQ30" s="137">
        <v>2.1562142447335599E-5</v>
      </c>
      <c r="AR30" s="137">
        <v>2.8816846196003699E-5</v>
      </c>
      <c r="AS30" s="137">
        <v>2.73739692502261E-5</v>
      </c>
      <c r="AT30" s="137">
        <v>3.5963581103102399E-5</v>
      </c>
      <c r="AU30" s="137">
        <v>3.1409515927365497E-5</v>
      </c>
      <c r="AV30" s="137">
        <v>2.9884966486372301E-5</v>
      </c>
      <c r="AW30" s="137">
        <v>2.1523280929901799E-5</v>
      </c>
      <c r="AX30" s="137">
        <v>2.28417434637752E-5</v>
      </c>
      <c r="AY30" s="137">
        <v>1.8623172221404199E-5</v>
      </c>
      <c r="AZ30" s="137">
        <v>3.6036447284329798E-5</v>
      </c>
      <c r="BA30" s="137">
        <v>1.9111925674614299E-5</v>
      </c>
      <c r="BB30" s="137">
        <v>1.9487645209590899E-5</v>
      </c>
      <c r="BC30" s="137">
        <v>2.17616830385498E-5</v>
      </c>
      <c r="BD30" s="137">
        <v>4.2809215427464201E-5</v>
      </c>
      <c r="BE30" s="137">
        <v>2.9376793793344401E-5</v>
      </c>
      <c r="BF30" s="137">
        <v>3.4857761918278302E-5</v>
      </c>
      <c r="BG30" s="137">
        <v>1.1094700051275599E-5</v>
      </c>
      <c r="BH30" s="137">
        <v>2.0660950783718801E-5</v>
      </c>
      <c r="BI30" s="137">
        <v>3.0529959788128699E-5</v>
      </c>
      <c r="BJ30" s="137">
        <v>4.5984495674851803E-6</v>
      </c>
      <c r="BK30" s="137">
        <v>4.0732880620873902E-4</v>
      </c>
      <c r="BL30" s="137">
        <v>8.4811156520581298E-6</v>
      </c>
      <c r="BM30" s="137">
        <v>5.78190664984112E-3</v>
      </c>
      <c r="BN30" s="137">
        <v>1.2591410312468999E-2</v>
      </c>
      <c r="BO30" s="137">
        <v>4.2798474534027101E-6</v>
      </c>
      <c r="BP30" s="137">
        <v>2.4775111626557899E-6</v>
      </c>
      <c r="BQ30" s="137">
        <v>8.3644620869834502E-6</v>
      </c>
      <c r="BR30" s="137">
        <v>2.3282798585430902E-6</v>
      </c>
      <c r="BS30" s="137">
        <v>3.0238126671369601E-7</v>
      </c>
      <c r="BT30" s="137">
        <v>2.85261745391277E-6</v>
      </c>
      <c r="BU30" s="137">
        <v>1.02994398151035E-5</v>
      </c>
      <c r="BV30" s="137">
        <v>9.6459070314112201E-6</v>
      </c>
      <c r="BW30" s="137">
        <v>4.2668591861584601E-6</v>
      </c>
      <c r="BX30" s="137">
        <v>1.29028944121326E-5</v>
      </c>
      <c r="BY30" s="137">
        <v>3.38663633767822E-5</v>
      </c>
      <c r="BZ30" s="137">
        <v>2.0248388069206901E-3</v>
      </c>
      <c r="CA30" s="138">
        <v>0</v>
      </c>
      <c r="CB30" s="136">
        <v>7.13255614696955E-2</v>
      </c>
      <c r="CC30" s="139">
        <v>0.17161603551806001</v>
      </c>
      <c r="CD30" s="135"/>
      <c r="CE30" s="370">
        <v>0</v>
      </c>
      <c r="CF30" s="370">
        <v>0</v>
      </c>
      <c r="CG30" s="370">
        <v>0</v>
      </c>
      <c r="CH30" s="370">
        <v>0</v>
      </c>
      <c r="CI30" s="355">
        <v>0</v>
      </c>
      <c r="CJ30" s="81"/>
      <c r="CK30" s="81"/>
      <c r="CL30" s="73"/>
      <c r="CM30" s="73"/>
    </row>
    <row r="31" spans="1:91" ht="19.5" x14ac:dyDescent="0.25">
      <c r="A31" s="30"/>
      <c r="B31" s="42" t="s">
        <v>22</v>
      </c>
      <c r="C31" s="43" t="s">
        <v>133</v>
      </c>
      <c r="D31" s="136">
        <v>6.2383327877512306E-5</v>
      </c>
      <c r="E31" s="137">
        <v>1.53555613716096E-4</v>
      </c>
      <c r="F31" s="137">
        <v>1.86338522411276E-4</v>
      </c>
      <c r="G31" s="137">
        <v>9.1462082722908601E-5</v>
      </c>
      <c r="H31" s="137">
        <v>8.9103575191923798E-5</v>
      </c>
      <c r="I31" s="137">
        <v>5.0724356530634298E-5</v>
      </c>
      <c r="J31" s="137">
        <v>2.079873757559E-4</v>
      </c>
      <c r="K31" s="137">
        <v>8.3653602365211903E-5</v>
      </c>
      <c r="L31" s="137">
        <v>1.5249229238098599E-4</v>
      </c>
      <c r="M31" s="137">
        <v>1.07184187948074E-3</v>
      </c>
      <c r="N31" s="137">
        <v>4.7370897914793397E-5</v>
      </c>
      <c r="O31" s="137">
        <v>2.7493126777691898E-4</v>
      </c>
      <c r="P31" s="137">
        <v>5.2342852650831303E-5</v>
      </c>
      <c r="Q31" s="137">
        <v>6.8777404101629701E-6</v>
      </c>
      <c r="R31" s="137">
        <v>4.06347648203582E-5</v>
      </c>
      <c r="S31" s="137">
        <v>5.78053834446747E-5</v>
      </c>
      <c r="T31" s="137">
        <v>1.9943341975062499E-4</v>
      </c>
      <c r="U31" s="137">
        <v>7.0131221291680002E-4</v>
      </c>
      <c r="V31" s="137">
        <v>3.1209768296967198E-4</v>
      </c>
      <c r="W31" s="137">
        <v>3.7273033092353498E-4</v>
      </c>
      <c r="X31" s="137">
        <v>3.6628628529135699E-3</v>
      </c>
      <c r="Y31" s="137">
        <v>0.26725094491291601</v>
      </c>
      <c r="Z31" s="137">
        <v>2.10046007459774E-2</v>
      </c>
      <c r="AA31" s="137">
        <v>3.2511803096384997E-4</v>
      </c>
      <c r="AB31" s="137">
        <v>6.9222266716495303E-3</v>
      </c>
      <c r="AC31" s="137">
        <v>0.247685829499352</v>
      </c>
      <c r="AD31" s="137">
        <v>3.0834213357708502E-4</v>
      </c>
      <c r="AE31" s="137">
        <v>1.9257810088290299E-2</v>
      </c>
      <c r="AF31" s="137">
        <v>7.6217669489826298E-3</v>
      </c>
      <c r="AG31" s="137">
        <v>4.4680487717445999E-4</v>
      </c>
      <c r="AH31" s="137">
        <v>1.3239510535365299E-4</v>
      </c>
      <c r="AI31" s="137">
        <v>9.3816344667288099E-3</v>
      </c>
      <c r="AJ31" s="137">
        <v>0</v>
      </c>
      <c r="AK31" s="137">
        <v>1.6256946791669001E-4</v>
      </c>
      <c r="AL31" s="137">
        <v>1.10340132530667E-4</v>
      </c>
      <c r="AM31" s="137">
        <v>1.5326773519191099E-4</v>
      </c>
      <c r="AN31" s="137">
        <v>1.14513992911744E-4</v>
      </c>
      <c r="AO31" s="137">
        <v>1.05516439512447E-4</v>
      </c>
      <c r="AP31" s="137">
        <v>9.7847187119504706E-5</v>
      </c>
      <c r="AQ31" s="137">
        <v>1.00192122722329E-4</v>
      </c>
      <c r="AR31" s="137">
        <v>1.3003264591514901E-4</v>
      </c>
      <c r="AS31" s="137">
        <v>1.2617229987511001E-4</v>
      </c>
      <c r="AT31" s="137">
        <v>4.40356676261299E-4</v>
      </c>
      <c r="AU31" s="137">
        <v>1.4494686818118099E-4</v>
      </c>
      <c r="AV31" s="137">
        <v>1.3175122227854799E-4</v>
      </c>
      <c r="AW31" s="137">
        <v>9.3469555800931194E-5</v>
      </c>
      <c r="AX31" s="137">
        <v>9.9104335097577296E-5</v>
      </c>
      <c r="AY31" s="137">
        <v>7.3405646969222302E-5</v>
      </c>
      <c r="AZ31" s="137">
        <v>8.7474262166559495E-5</v>
      </c>
      <c r="BA31" s="137">
        <v>8.5584802957834702E-5</v>
      </c>
      <c r="BB31" s="137">
        <v>8.4165426679632305E-5</v>
      </c>
      <c r="BC31" s="137">
        <v>7.9068623196190896E-5</v>
      </c>
      <c r="BD31" s="137">
        <v>1.93184959437383E-4</v>
      </c>
      <c r="BE31" s="137">
        <v>1.04460468453742E-4</v>
      </c>
      <c r="BF31" s="137">
        <v>1.3800197613901701E-4</v>
      </c>
      <c r="BG31" s="137">
        <v>4.8848408058289399E-5</v>
      </c>
      <c r="BH31" s="137">
        <v>7.6169216430518698E-5</v>
      </c>
      <c r="BI31" s="137">
        <v>8.6712153369123004E-5</v>
      </c>
      <c r="BJ31" s="137">
        <v>2.2032855517285298E-5</v>
      </c>
      <c r="BK31" s="137">
        <v>1.5070487700826401E-4</v>
      </c>
      <c r="BL31" s="137">
        <v>4.0578667878349403E-5</v>
      </c>
      <c r="BM31" s="137">
        <v>6.59750283486702E-3</v>
      </c>
      <c r="BN31" s="137">
        <v>2.4107467849567601E-2</v>
      </c>
      <c r="BO31" s="137">
        <v>2.0506316138292001E-5</v>
      </c>
      <c r="BP31" s="137">
        <v>1.1338996375604001E-5</v>
      </c>
      <c r="BQ31" s="137">
        <v>4.0044049597019198E-5</v>
      </c>
      <c r="BR31" s="137">
        <v>1.1065994542776299E-5</v>
      </c>
      <c r="BS31" s="137">
        <v>1.4488193602784499E-6</v>
      </c>
      <c r="BT31" s="137">
        <v>1.1809594722116601E-5</v>
      </c>
      <c r="BU31" s="137">
        <v>4.0506834705303603E-5</v>
      </c>
      <c r="BV31" s="137">
        <v>4.4621774715242802E-5</v>
      </c>
      <c r="BW31" s="137">
        <v>2.04510387650748E-5</v>
      </c>
      <c r="BX31" s="137">
        <v>5.8089072706054297E-5</v>
      </c>
      <c r="BY31" s="137">
        <v>1.3681812057917699E-4</v>
      </c>
      <c r="BZ31" s="137">
        <v>4.4959481885371199E-4</v>
      </c>
      <c r="CA31" s="138">
        <v>0</v>
      </c>
      <c r="CB31" s="136">
        <v>0.62304715465696203</v>
      </c>
      <c r="CC31" s="139">
        <v>1.49911028276259</v>
      </c>
      <c r="CD31" s="135"/>
      <c r="CE31" s="370">
        <v>0</v>
      </c>
      <c r="CF31" s="370">
        <v>0</v>
      </c>
      <c r="CG31" s="370">
        <v>0</v>
      </c>
      <c r="CH31" s="370">
        <v>0</v>
      </c>
      <c r="CI31" s="355">
        <v>0</v>
      </c>
      <c r="CJ31" s="81"/>
      <c r="CK31" s="81"/>
      <c r="CL31" s="73"/>
      <c r="CM31" s="73"/>
    </row>
    <row r="32" spans="1:91" ht="19.5" x14ac:dyDescent="0.25">
      <c r="A32" s="30"/>
      <c r="B32" s="42" t="s">
        <v>23</v>
      </c>
      <c r="C32" s="43" t="s">
        <v>134</v>
      </c>
      <c r="D32" s="136">
        <v>4.1999844689329301E-5</v>
      </c>
      <c r="E32" s="137">
        <v>1.0199050343575601E-4</v>
      </c>
      <c r="F32" s="137">
        <v>5.9201475556382398E-5</v>
      </c>
      <c r="G32" s="137">
        <v>7.2086415718542693E-5</v>
      </c>
      <c r="H32" s="137">
        <v>3.2550493135786998E-5</v>
      </c>
      <c r="I32" s="137">
        <v>4.0932503455644003E-5</v>
      </c>
      <c r="J32" s="137">
        <v>7.98613419850752E-5</v>
      </c>
      <c r="K32" s="137">
        <v>4.5523641914261699E-5</v>
      </c>
      <c r="L32" s="137">
        <v>5.1043377283704697E-5</v>
      </c>
      <c r="M32" s="137">
        <v>6.4640909311806995E-5</v>
      </c>
      <c r="N32" s="137">
        <v>2.20461572807108E-5</v>
      </c>
      <c r="O32" s="137">
        <v>7.5897087302707403E-5</v>
      </c>
      <c r="P32" s="137">
        <v>2.85316728306985E-5</v>
      </c>
      <c r="Q32" s="137">
        <v>8.13027177080915E-6</v>
      </c>
      <c r="R32" s="137">
        <v>8.3895404139107903E-5</v>
      </c>
      <c r="S32" s="137">
        <v>4.8960267357912202E-5</v>
      </c>
      <c r="T32" s="137">
        <v>6.9820585709853603E-5</v>
      </c>
      <c r="U32" s="137">
        <v>1.05261213253612E-4</v>
      </c>
      <c r="V32" s="137">
        <v>8.7675411422544894E-5</v>
      </c>
      <c r="W32" s="137">
        <v>9.85496320640641E-5</v>
      </c>
      <c r="X32" s="137">
        <v>1.2969263389945401E-2</v>
      </c>
      <c r="Y32" s="137">
        <v>2.4004301260803201E-2</v>
      </c>
      <c r="Z32" s="137">
        <v>1.02379384433671E-3</v>
      </c>
      <c r="AA32" s="137">
        <v>1.49378864334925E-3</v>
      </c>
      <c r="AB32" s="137">
        <v>1.92876857905241E-2</v>
      </c>
      <c r="AC32" s="137">
        <v>7.7196701605792396E-5</v>
      </c>
      <c r="AD32" s="137">
        <v>2.12245507208271E-4</v>
      </c>
      <c r="AE32" s="137">
        <v>6.6464838424100902E-4</v>
      </c>
      <c r="AF32" s="137">
        <v>7.80983399015708E-3</v>
      </c>
      <c r="AG32" s="137">
        <v>2.1976359729933601E-2</v>
      </c>
      <c r="AH32" s="137">
        <v>9.3465813825220095E-2</v>
      </c>
      <c r="AI32" s="137">
        <v>2.18230033114988E-2</v>
      </c>
      <c r="AJ32" s="137">
        <v>0</v>
      </c>
      <c r="AK32" s="137">
        <v>1.14248320299045E-4</v>
      </c>
      <c r="AL32" s="137">
        <v>7.9449767538293005E-5</v>
      </c>
      <c r="AM32" s="137">
        <v>8.2995450505113006E-5</v>
      </c>
      <c r="AN32" s="137">
        <v>4.5415205845137402E-5</v>
      </c>
      <c r="AO32" s="137">
        <v>7.3748985754753594E-5</v>
      </c>
      <c r="AP32" s="137">
        <v>6.1257081576604101E-5</v>
      </c>
      <c r="AQ32" s="137">
        <v>3.0896112363206898E-5</v>
      </c>
      <c r="AR32" s="137">
        <v>4.1750767504816703E-2</v>
      </c>
      <c r="AS32" s="137">
        <v>6.6627500831609702E-5</v>
      </c>
      <c r="AT32" s="137">
        <v>7.0479497456401002E-4</v>
      </c>
      <c r="AU32" s="137">
        <v>8.9804721257147604E-5</v>
      </c>
      <c r="AV32" s="137">
        <v>8.8058326566029497E-5</v>
      </c>
      <c r="AW32" s="137">
        <v>1.29466846802684E-4</v>
      </c>
      <c r="AX32" s="137">
        <v>1.41286766203099E-4</v>
      </c>
      <c r="AY32" s="137">
        <v>1.29567377008126E-4</v>
      </c>
      <c r="AZ32" s="137">
        <v>4.07441436193214E-5</v>
      </c>
      <c r="BA32" s="137">
        <v>3.2145963160431E-5</v>
      </c>
      <c r="BB32" s="137">
        <v>4.9238167307880398E-5</v>
      </c>
      <c r="BC32" s="137">
        <v>4.7697634224584303E-5</v>
      </c>
      <c r="BD32" s="137">
        <v>6.5846037155073702E-5</v>
      </c>
      <c r="BE32" s="137">
        <v>5.3729094567403997E-5</v>
      </c>
      <c r="BF32" s="137">
        <v>6.2520404108406098E-5</v>
      </c>
      <c r="BG32" s="137">
        <v>1.26400133115841E-3</v>
      </c>
      <c r="BH32" s="137">
        <v>1.71152885572161E-4</v>
      </c>
      <c r="BI32" s="137">
        <v>2.9966740818806101E-5</v>
      </c>
      <c r="BJ32" s="137">
        <v>5.40357254903315E-5</v>
      </c>
      <c r="BK32" s="137">
        <v>4.5091505631771099E-4</v>
      </c>
      <c r="BL32" s="137">
        <v>2.5580181581758201E-5</v>
      </c>
      <c r="BM32" s="137">
        <v>2.2073291848455799E-3</v>
      </c>
      <c r="BN32" s="137">
        <v>8.7788433707849305E-4</v>
      </c>
      <c r="BO32" s="137">
        <v>4.7134065574011498E-5</v>
      </c>
      <c r="BP32" s="137">
        <v>7.5465400236747402E-6</v>
      </c>
      <c r="BQ32" s="137">
        <v>1.2553467646549401E-5</v>
      </c>
      <c r="BR32" s="137">
        <v>6.4455933239930396E-6</v>
      </c>
      <c r="BS32" s="137">
        <v>4.1508699528408597E-5</v>
      </c>
      <c r="BT32" s="137">
        <v>3.8848566115644398E-5</v>
      </c>
      <c r="BU32" s="137">
        <v>2.0466998204860299E-5</v>
      </c>
      <c r="BV32" s="137">
        <v>4.3885734509057001E-5</v>
      </c>
      <c r="BW32" s="137">
        <v>1.6731263521867101E-5</v>
      </c>
      <c r="BX32" s="137">
        <v>5.9591752624984903E-5</v>
      </c>
      <c r="BY32" s="137">
        <v>4.5119515996325101E-5</v>
      </c>
      <c r="BZ32" s="137">
        <v>2.81913829727578E-4</v>
      </c>
      <c r="CA32" s="138">
        <v>0</v>
      </c>
      <c r="CB32" s="136">
        <v>0.25566945044417699</v>
      </c>
      <c r="CC32" s="139">
        <v>0.61516483830208701</v>
      </c>
      <c r="CD32" s="135"/>
      <c r="CE32" s="370">
        <v>0</v>
      </c>
      <c r="CF32" s="370">
        <v>0</v>
      </c>
      <c r="CG32" s="370">
        <v>0</v>
      </c>
      <c r="CH32" s="370">
        <v>0</v>
      </c>
      <c r="CI32" s="355">
        <v>0</v>
      </c>
      <c r="CJ32" s="81"/>
      <c r="CK32" s="81"/>
      <c r="CL32" s="73"/>
      <c r="CM32" s="73"/>
    </row>
    <row r="33" spans="1:91" ht="19.5" x14ac:dyDescent="0.25">
      <c r="A33" s="30"/>
      <c r="B33" s="42" t="s">
        <v>24</v>
      </c>
      <c r="C33" s="43" t="s">
        <v>135</v>
      </c>
      <c r="D33" s="136">
        <v>8.0297080811784101E-6</v>
      </c>
      <c r="E33" s="137">
        <v>2.0017124415914699E-5</v>
      </c>
      <c r="F33" s="137">
        <v>2.4149617739111802E-5</v>
      </c>
      <c r="G33" s="137">
        <v>1.1536401362473001E-5</v>
      </c>
      <c r="H33" s="137">
        <v>1.1404656853008E-5</v>
      </c>
      <c r="I33" s="137">
        <v>6.5566054043055203E-6</v>
      </c>
      <c r="J33" s="137">
        <v>2.6233680421812898E-5</v>
      </c>
      <c r="K33" s="137">
        <v>1.0620190761732501E-5</v>
      </c>
      <c r="L33" s="137">
        <v>2.0090809173971699E-5</v>
      </c>
      <c r="M33" s="137">
        <v>1.6083821127963701E-5</v>
      </c>
      <c r="N33" s="137">
        <v>5.9646013416878798E-6</v>
      </c>
      <c r="O33" s="137">
        <v>3.1990397950237701E-5</v>
      </c>
      <c r="P33" s="137">
        <v>9.9968385587939096E-6</v>
      </c>
      <c r="Q33" s="137">
        <v>9.5203560474264401E-7</v>
      </c>
      <c r="R33" s="137">
        <v>2.36218244879478E-5</v>
      </c>
      <c r="S33" s="137">
        <v>3.9776438143472397E-5</v>
      </c>
      <c r="T33" s="137">
        <v>2.6417637941169601E-5</v>
      </c>
      <c r="U33" s="137">
        <v>4.3419536203736298E-5</v>
      </c>
      <c r="V33" s="137">
        <v>3.9164167522955699E-5</v>
      </c>
      <c r="W33" s="137">
        <v>9.0565194904327999E-5</v>
      </c>
      <c r="X33" s="137">
        <v>5.1194744352239504E-3</v>
      </c>
      <c r="Y33" s="137">
        <v>5.8170663019559499E-3</v>
      </c>
      <c r="Z33" s="137">
        <v>4.5923209156546602E-5</v>
      </c>
      <c r="AA33" s="137">
        <v>4.1528598503039798E-5</v>
      </c>
      <c r="AB33" s="137">
        <v>0.112093546289219</v>
      </c>
      <c r="AC33" s="137">
        <v>2.8447734738733298E-5</v>
      </c>
      <c r="AD33" s="137">
        <v>3.94177057882096E-5</v>
      </c>
      <c r="AE33" s="137">
        <v>3.1320190738354302E-5</v>
      </c>
      <c r="AF33" s="137">
        <v>1.1512913020445201E-3</v>
      </c>
      <c r="AG33" s="137">
        <v>5.9174256775464098E-5</v>
      </c>
      <c r="AH33" s="137">
        <v>2.0312029294516599E-5</v>
      </c>
      <c r="AI33" s="137">
        <v>1.7429952394064399E-5</v>
      </c>
      <c r="AJ33" s="137">
        <v>0</v>
      </c>
      <c r="AK33" s="137">
        <v>2.4224446027807601E-5</v>
      </c>
      <c r="AL33" s="137">
        <v>2.8673731076692299E-5</v>
      </c>
      <c r="AM33" s="137">
        <v>2.1591210429088E-5</v>
      </c>
      <c r="AN33" s="137">
        <v>2.0561382208582199E-5</v>
      </c>
      <c r="AO33" s="137">
        <v>1.7045428372579999E-5</v>
      </c>
      <c r="AP33" s="137">
        <v>1.4573599264027699E-5</v>
      </c>
      <c r="AQ33" s="137">
        <v>1.3564457263138199E-5</v>
      </c>
      <c r="AR33" s="137">
        <v>1.8892687944875499E-5</v>
      </c>
      <c r="AS33" s="137">
        <v>1.74035420986181E-5</v>
      </c>
      <c r="AT33" s="137">
        <v>1.74145643920256E-5</v>
      </c>
      <c r="AU33" s="137">
        <v>1.9938046726947901E-5</v>
      </c>
      <c r="AV33" s="137">
        <v>2.00683643372679E-5</v>
      </c>
      <c r="AW33" s="137">
        <v>1.47061240334339E-5</v>
      </c>
      <c r="AX33" s="137">
        <v>1.5623193339717099E-5</v>
      </c>
      <c r="AY33" s="137">
        <v>1.40560311959467E-5</v>
      </c>
      <c r="AZ33" s="137">
        <v>3.69256731822167E-5</v>
      </c>
      <c r="BA33" s="137">
        <v>1.25973776433561E-5</v>
      </c>
      <c r="BB33" s="137">
        <v>1.33979403895468E-5</v>
      </c>
      <c r="BC33" s="137">
        <v>1.7620536942403301E-5</v>
      </c>
      <c r="BD33" s="137">
        <v>2.7953022822081899E-5</v>
      </c>
      <c r="BE33" s="137">
        <v>2.4192369243909799E-5</v>
      </c>
      <c r="BF33" s="137">
        <v>2.6201308336068898E-5</v>
      </c>
      <c r="BG33" s="137">
        <v>7.4616932349073399E-6</v>
      </c>
      <c r="BH33" s="137">
        <v>1.65331967429534E-5</v>
      </c>
      <c r="BI33" s="137">
        <v>2.9036594044490601E-5</v>
      </c>
      <c r="BJ33" s="137">
        <v>2.7742180402828E-6</v>
      </c>
      <c r="BK33" s="137">
        <v>1.9974115329600002E-5</v>
      </c>
      <c r="BL33" s="137">
        <v>5.1268507567472699E-6</v>
      </c>
      <c r="BM33" s="137">
        <v>1.4843973257665101E-3</v>
      </c>
      <c r="BN33" s="137">
        <v>1.0931850023393501E-3</v>
      </c>
      <c r="BO33" s="137">
        <v>2.5820072267056502E-6</v>
      </c>
      <c r="BP33" s="137">
        <v>1.5894380971527399E-6</v>
      </c>
      <c r="BQ33" s="137">
        <v>5.0521407661856901E-6</v>
      </c>
      <c r="BR33" s="137">
        <v>1.42061736446683E-6</v>
      </c>
      <c r="BS33" s="137">
        <v>1.82424870132797E-7</v>
      </c>
      <c r="BT33" s="137">
        <v>2.05221792108756E-6</v>
      </c>
      <c r="BU33" s="137">
        <v>4.02137507994222E-6</v>
      </c>
      <c r="BV33" s="137">
        <v>6.1036827744107704E-6</v>
      </c>
      <c r="BW33" s="137">
        <v>2.57422502279441E-6</v>
      </c>
      <c r="BX33" s="137">
        <v>8.4497258983642804E-6</v>
      </c>
      <c r="BY33" s="137">
        <v>1.3435091214912E-5</v>
      </c>
      <c r="BZ33" s="137">
        <v>9.1767446409435002E-4</v>
      </c>
      <c r="CA33" s="138">
        <v>0</v>
      </c>
      <c r="CB33" s="136">
        <v>0.12899237473768899</v>
      </c>
      <c r="CC33" s="139">
        <v>0.31036783319185901</v>
      </c>
      <c r="CD33" s="135"/>
      <c r="CE33" s="370">
        <v>0</v>
      </c>
      <c r="CF33" s="370">
        <v>0</v>
      </c>
      <c r="CG33" s="370">
        <v>0</v>
      </c>
      <c r="CH33" s="370">
        <v>0</v>
      </c>
      <c r="CI33" s="355">
        <v>0</v>
      </c>
      <c r="CJ33" s="81"/>
      <c r="CK33" s="81"/>
      <c r="CL33" s="73"/>
      <c r="CM33" s="73"/>
    </row>
    <row r="34" spans="1:91" ht="19.5" x14ac:dyDescent="0.25">
      <c r="A34" s="30"/>
      <c r="B34" s="42" t="s">
        <v>25</v>
      </c>
      <c r="C34" s="43" t="s">
        <v>136</v>
      </c>
      <c r="D34" s="136">
        <v>2.3825853767172401E-5</v>
      </c>
      <c r="E34" s="137">
        <v>5.8637696724432902E-5</v>
      </c>
      <c r="F34" s="137">
        <v>7.1161571317354501E-5</v>
      </c>
      <c r="G34" s="137">
        <v>3.49404985943934E-5</v>
      </c>
      <c r="H34" s="137">
        <v>3.4033396785313499E-5</v>
      </c>
      <c r="I34" s="137">
        <v>1.9371966685414901E-5</v>
      </c>
      <c r="J34" s="137">
        <v>7.9455702537631006E-5</v>
      </c>
      <c r="K34" s="137">
        <v>3.1954961100727303E-5</v>
      </c>
      <c r="L34" s="137">
        <v>5.8223835808888599E-5</v>
      </c>
      <c r="M34" s="137">
        <v>4.8799645010486697E-5</v>
      </c>
      <c r="N34" s="137">
        <v>1.80970943277514E-5</v>
      </c>
      <c r="O34" s="137">
        <v>9.4772301048110397E-5</v>
      </c>
      <c r="P34" s="137">
        <v>1.9871149798822601E-5</v>
      </c>
      <c r="Q34" s="137">
        <v>2.6243346820721598E-6</v>
      </c>
      <c r="R34" s="137">
        <v>1.48425238725485E-5</v>
      </c>
      <c r="S34" s="137">
        <v>2.08871560723872E-5</v>
      </c>
      <c r="T34" s="137">
        <v>7.5971300902574296E-5</v>
      </c>
      <c r="U34" s="137">
        <v>1.13723973504827E-4</v>
      </c>
      <c r="V34" s="137">
        <v>1.18709759385373E-4</v>
      </c>
      <c r="W34" s="137">
        <v>1.42392590956436E-4</v>
      </c>
      <c r="X34" s="137">
        <v>8.0070672248902606E-5</v>
      </c>
      <c r="Y34" s="137">
        <v>4.97256815811491E-5</v>
      </c>
      <c r="Z34" s="137">
        <v>1.3907223127769701E-4</v>
      </c>
      <c r="AA34" s="137">
        <v>1.24182980000128E-4</v>
      </c>
      <c r="AB34" s="137">
        <v>1.22563175812814E-4</v>
      </c>
      <c r="AC34" s="137">
        <v>8.4533416509354105E-5</v>
      </c>
      <c r="AD34" s="137">
        <v>1.1772129290089599E-4</v>
      </c>
      <c r="AE34" s="137">
        <v>9.2258436656774103E-5</v>
      </c>
      <c r="AF34" s="137">
        <v>9.6430474340397903E-5</v>
      </c>
      <c r="AG34" s="137">
        <v>1.70585446258099E-4</v>
      </c>
      <c r="AH34" s="137">
        <v>4.4791443383578E-5</v>
      </c>
      <c r="AI34" s="137">
        <v>3.9465076319887397E-5</v>
      </c>
      <c r="AJ34" s="137">
        <v>0</v>
      </c>
      <c r="AK34" s="137">
        <v>6.1968166653799105E-5</v>
      </c>
      <c r="AL34" s="137">
        <v>4.1609160965445502E-5</v>
      </c>
      <c r="AM34" s="137">
        <v>5.8468443600802599E-5</v>
      </c>
      <c r="AN34" s="137">
        <v>4.3521653093126297E-5</v>
      </c>
      <c r="AO34" s="137">
        <v>4.0172037471183099E-5</v>
      </c>
      <c r="AP34" s="137">
        <v>3.7297595429867798E-5</v>
      </c>
      <c r="AQ34" s="137">
        <v>3.8241444475655299E-5</v>
      </c>
      <c r="AR34" s="137">
        <v>4.9421721278300297E-5</v>
      </c>
      <c r="AS34" s="137">
        <v>4.8145410115680302E-5</v>
      </c>
      <c r="AT34" s="137">
        <v>4.9692112760825997E-5</v>
      </c>
      <c r="AU34" s="137">
        <v>5.5311910952055297E-5</v>
      </c>
      <c r="AV34" s="137">
        <v>5.0204825846623003E-5</v>
      </c>
      <c r="AW34" s="137">
        <v>3.5600042551468701E-5</v>
      </c>
      <c r="AX34" s="137">
        <v>3.7745055336354502E-5</v>
      </c>
      <c r="AY34" s="137">
        <v>2.7865970000026399E-5</v>
      </c>
      <c r="AZ34" s="137">
        <v>3.2463993267183398E-5</v>
      </c>
      <c r="BA34" s="137">
        <v>3.2628909377094203E-5</v>
      </c>
      <c r="BB34" s="137">
        <v>3.2050618910427397E-5</v>
      </c>
      <c r="BC34" s="137">
        <v>2.99244357519078E-5</v>
      </c>
      <c r="BD34" s="137">
        <v>7.3668845711142596E-5</v>
      </c>
      <c r="BE34" s="137">
        <v>3.9500658366610799E-5</v>
      </c>
      <c r="BF34" s="137">
        <v>5.2396022428652303E-5</v>
      </c>
      <c r="BG34" s="137">
        <v>1.86132884699883E-5</v>
      </c>
      <c r="BH34" s="137">
        <v>2.88433620233896E-5</v>
      </c>
      <c r="BI34" s="137">
        <v>3.2459702828415403E-5</v>
      </c>
      <c r="BJ34" s="137">
        <v>8.4172072339272901E-6</v>
      </c>
      <c r="BK34" s="137">
        <v>5.7537001079528802E-5</v>
      </c>
      <c r="BL34" s="137">
        <v>1.55016167440468E-5</v>
      </c>
      <c r="BM34" s="137">
        <v>7.1931031801498405E-4</v>
      </c>
      <c r="BN34" s="137">
        <v>1.55109630725361E-3</v>
      </c>
      <c r="BO34" s="137">
        <v>7.8340237108629899E-6</v>
      </c>
      <c r="BP34" s="137">
        <v>4.3258819060872196E-6</v>
      </c>
      <c r="BQ34" s="137">
        <v>1.52976488256573E-5</v>
      </c>
      <c r="BR34" s="137">
        <v>4.2265359218707298E-6</v>
      </c>
      <c r="BS34" s="137">
        <v>5.5349216039756499E-7</v>
      </c>
      <c r="BT34" s="137">
        <v>4.4908110802619803E-6</v>
      </c>
      <c r="BU34" s="137">
        <v>8.0790536986496394E-6</v>
      </c>
      <c r="BV34" s="137">
        <v>1.70289864319313E-5</v>
      </c>
      <c r="BW34" s="137">
        <v>7.8101312905673797E-6</v>
      </c>
      <c r="BX34" s="137">
        <v>2.21499571236205E-5</v>
      </c>
      <c r="BY34" s="137">
        <v>3.1158199719915602E-5</v>
      </c>
      <c r="BZ34" s="137">
        <v>1.8492046434580599E-5</v>
      </c>
      <c r="CA34" s="138">
        <v>0</v>
      </c>
      <c r="CB34" s="136">
        <v>5.7848222464689202E-3</v>
      </c>
      <c r="CC34" s="139">
        <v>1.3918828532986399E-2</v>
      </c>
      <c r="CD34" s="135"/>
      <c r="CE34" s="370">
        <v>0</v>
      </c>
      <c r="CF34" s="370">
        <v>0</v>
      </c>
      <c r="CG34" s="370">
        <v>0</v>
      </c>
      <c r="CH34" s="370">
        <v>0</v>
      </c>
      <c r="CI34" s="355">
        <v>0</v>
      </c>
      <c r="CJ34" s="81"/>
      <c r="CK34" s="81"/>
      <c r="CL34" s="73"/>
      <c r="CM34" s="73"/>
    </row>
    <row r="35" spans="1:91" ht="19.5" x14ac:dyDescent="0.25">
      <c r="A35" s="30"/>
      <c r="B35" s="42" t="s">
        <v>26</v>
      </c>
      <c r="C35" s="43" t="s">
        <v>137</v>
      </c>
      <c r="D35" s="136">
        <v>5.0165592240473498E-6</v>
      </c>
      <c r="E35" s="137">
        <v>1.23462303283814E-5</v>
      </c>
      <c r="F35" s="137">
        <v>1.4983145639953501E-5</v>
      </c>
      <c r="G35" s="137">
        <v>7.35675968758034E-6</v>
      </c>
      <c r="H35" s="137">
        <v>7.1657684227149501E-6</v>
      </c>
      <c r="I35" s="137">
        <v>4.0787884922534399E-6</v>
      </c>
      <c r="J35" s="137">
        <v>1.67294839195859E-5</v>
      </c>
      <c r="K35" s="137">
        <v>6.7281515462332301E-6</v>
      </c>
      <c r="L35" s="137">
        <v>1.22590914659661E-5</v>
      </c>
      <c r="M35" s="137">
        <v>1.0274817922575E-5</v>
      </c>
      <c r="N35" s="137">
        <v>3.8103627414779801E-6</v>
      </c>
      <c r="O35" s="137">
        <v>1.9954410265966899E-5</v>
      </c>
      <c r="P35" s="137">
        <v>4.1838920355104999E-6</v>
      </c>
      <c r="Q35" s="137">
        <v>5.5255649954821695E-7</v>
      </c>
      <c r="R35" s="137">
        <v>3.1251094197332098E-6</v>
      </c>
      <c r="S35" s="137">
        <v>4.3978132529051503E-6</v>
      </c>
      <c r="T35" s="137">
        <v>1.5995839394884199E-5</v>
      </c>
      <c r="U35" s="137">
        <v>2.3944705354777499E-5</v>
      </c>
      <c r="V35" s="137">
        <v>2.4994467952692798E-5</v>
      </c>
      <c r="W35" s="137">
        <v>2.9980913698996801E-5</v>
      </c>
      <c r="X35" s="137">
        <v>3.2722155584767301E-5</v>
      </c>
      <c r="Y35" s="137">
        <v>7.7323606602226595E-4</v>
      </c>
      <c r="Z35" s="137">
        <v>2.9281808385235199E-5</v>
      </c>
      <c r="AA35" s="137">
        <v>2.6146860459945801E-5</v>
      </c>
      <c r="AB35" s="137">
        <v>2.5805808940179702E-5</v>
      </c>
      <c r="AC35" s="137">
        <v>1.7798602076309301E-5</v>
      </c>
      <c r="AD35" s="137">
        <v>9.0187164765268904E-2</v>
      </c>
      <c r="AE35" s="137">
        <v>1.9425113405355E-5</v>
      </c>
      <c r="AF35" s="137">
        <v>1.58027203725013E-3</v>
      </c>
      <c r="AG35" s="137">
        <v>3.5916949809092297E-5</v>
      </c>
      <c r="AH35" s="137">
        <v>9.4308867442927295E-6</v>
      </c>
      <c r="AI35" s="137">
        <v>8.30941441070382E-6</v>
      </c>
      <c r="AJ35" s="137">
        <v>0</v>
      </c>
      <c r="AK35" s="137">
        <v>1.3047464366323599E-5</v>
      </c>
      <c r="AL35" s="137">
        <v>8.76085374676792E-6</v>
      </c>
      <c r="AM35" s="137">
        <v>1.23105939005395E-5</v>
      </c>
      <c r="AN35" s="137">
        <v>9.1635310282533695E-6</v>
      </c>
      <c r="AO35" s="137">
        <v>8.4582658440766507E-6</v>
      </c>
      <c r="AP35" s="137">
        <v>7.8530489701186104E-6</v>
      </c>
      <c r="AQ35" s="137">
        <v>8.0517774053311694E-6</v>
      </c>
      <c r="AR35" s="137">
        <v>1.04057967521211E-5</v>
      </c>
      <c r="AS35" s="137">
        <v>1.0137068059409199E-5</v>
      </c>
      <c r="AT35" s="137">
        <v>1.0462727970579101E-5</v>
      </c>
      <c r="AU35" s="137">
        <v>1.16459825447485E-5</v>
      </c>
      <c r="AV35" s="137">
        <v>1.0570680264124599E-5</v>
      </c>
      <c r="AW35" s="137">
        <v>7.4956273795364304E-6</v>
      </c>
      <c r="AX35" s="137">
        <v>7.9472621363376392E-6</v>
      </c>
      <c r="AY35" s="137">
        <v>5.8672100570543201E-6</v>
      </c>
      <c r="AZ35" s="137">
        <v>6.8353288182389299E-6</v>
      </c>
      <c r="BA35" s="137">
        <v>6.8700520831616397E-6</v>
      </c>
      <c r="BB35" s="137">
        <v>6.7482924013015396E-6</v>
      </c>
      <c r="BC35" s="137">
        <v>6.3006222426530602E-6</v>
      </c>
      <c r="BD35" s="137">
        <v>1.5511054969469499E-5</v>
      </c>
      <c r="BE35" s="137">
        <v>8.3169062490423195E-6</v>
      </c>
      <c r="BF35" s="137">
        <v>1.1032039069256901E-5</v>
      </c>
      <c r="BG35" s="137">
        <v>3.9190479752136701E-6</v>
      </c>
      <c r="BH35" s="137">
        <v>6.0730010023957399E-6</v>
      </c>
      <c r="BI35" s="137">
        <v>6.8344254617260098E-6</v>
      </c>
      <c r="BJ35" s="137">
        <v>1.77225206713284E-6</v>
      </c>
      <c r="BK35" s="137">
        <v>1.21144776724527E-5</v>
      </c>
      <c r="BL35" s="137">
        <v>3.2638821351342499E-6</v>
      </c>
      <c r="BM35" s="137">
        <v>3.3865349454807502E-3</v>
      </c>
      <c r="BN35" s="137">
        <v>2.8545157743668698E-3</v>
      </c>
      <c r="BO35" s="137">
        <v>1.6494621469675699E-6</v>
      </c>
      <c r="BP35" s="137">
        <v>9.1081910391061799E-7</v>
      </c>
      <c r="BQ35" s="137">
        <v>3.2209364697908099E-6</v>
      </c>
      <c r="BR35" s="137">
        <v>8.8990169971753301E-7</v>
      </c>
      <c r="BS35" s="137">
        <v>1.16538371712244E-7</v>
      </c>
      <c r="BT35" s="137">
        <v>9.4554511952819405E-7</v>
      </c>
      <c r="BU35" s="137">
        <v>1.7010534753376301E-6</v>
      </c>
      <c r="BV35" s="137">
        <v>3.5854714712882502E-6</v>
      </c>
      <c r="BW35" s="137">
        <v>1.64443157208912E-6</v>
      </c>
      <c r="BX35" s="137">
        <v>4.6636973770841197E-6</v>
      </c>
      <c r="BY35" s="137">
        <v>6.5603925776214803E-6</v>
      </c>
      <c r="BZ35" s="137">
        <v>3.8935203338115999E-6</v>
      </c>
      <c r="CA35" s="138">
        <v>0</v>
      </c>
      <c r="CB35" s="136">
        <v>9.9481991097761999E-2</v>
      </c>
      <c r="CC35" s="139">
        <v>0.23936306375793001</v>
      </c>
      <c r="CD35" s="135"/>
      <c r="CE35" s="370">
        <v>0</v>
      </c>
      <c r="CF35" s="370">
        <v>0</v>
      </c>
      <c r="CG35" s="370">
        <v>0</v>
      </c>
      <c r="CH35" s="370">
        <v>0</v>
      </c>
      <c r="CI35" s="355">
        <v>0</v>
      </c>
      <c r="CJ35" s="81"/>
      <c r="CK35" s="81"/>
      <c r="CL35" s="73"/>
      <c r="CM35" s="73"/>
    </row>
    <row r="36" spans="1:91" ht="19.5" x14ac:dyDescent="0.25">
      <c r="A36" s="30"/>
      <c r="B36" s="42" t="s">
        <v>27</v>
      </c>
      <c r="C36" s="43" t="s">
        <v>138</v>
      </c>
      <c r="D36" s="136">
        <v>6.0241122599255998E-5</v>
      </c>
      <c r="E36" s="137">
        <v>1.4833850451958499E-4</v>
      </c>
      <c r="F36" s="137">
        <v>1.7997634013952301E-4</v>
      </c>
      <c r="G36" s="137">
        <v>8.8268964622779605E-5</v>
      </c>
      <c r="H36" s="137">
        <v>8.6029543055616506E-5</v>
      </c>
      <c r="I36" s="137">
        <v>4.89886298237296E-5</v>
      </c>
      <c r="J36" s="137">
        <v>2.0072604039479599E-4</v>
      </c>
      <c r="K36" s="137">
        <v>8.0748324107226497E-5</v>
      </c>
      <c r="L36" s="137">
        <v>1.4735837739586401E-4</v>
      </c>
      <c r="M36" s="137">
        <v>0.22112044654541901</v>
      </c>
      <c r="N36" s="137">
        <v>4.5714773773525298E-5</v>
      </c>
      <c r="O36" s="137">
        <v>0.182276420469248</v>
      </c>
      <c r="P36" s="137">
        <v>5.12680815027363E-5</v>
      </c>
      <c r="Q36" s="137">
        <v>6.6563647953031199E-6</v>
      </c>
      <c r="R36" s="137">
        <v>4.3316899464510797E-5</v>
      </c>
      <c r="S36" s="137">
        <v>6.2989467954492406E-5</v>
      </c>
      <c r="T36" s="137">
        <v>1.9233840934551399E-4</v>
      </c>
      <c r="U36" s="137">
        <v>2.8912229979599603E-4</v>
      </c>
      <c r="V36" s="137">
        <v>2.9988282789347601E-4</v>
      </c>
      <c r="W36" s="137">
        <v>3.5970841921509198E-4</v>
      </c>
      <c r="X36" s="137">
        <v>2.0271255021327701E-4</v>
      </c>
      <c r="Y36" s="137">
        <v>1.2589350765604399E-4</v>
      </c>
      <c r="Z36" s="137">
        <v>3.5133499575552997E-4</v>
      </c>
      <c r="AA36" s="137">
        <v>3.1388291557103698E-4</v>
      </c>
      <c r="AB36" s="137">
        <v>3.1015373045155598E-4</v>
      </c>
      <c r="AC36" s="137">
        <v>2.1372082001384001E-4</v>
      </c>
      <c r="AD36" s="137">
        <v>2.9756600115669901E-4</v>
      </c>
      <c r="AE36" s="137">
        <v>1.7344806626003701E-2</v>
      </c>
      <c r="AF36" s="137">
        <v>2.4486056402393201E-4</v>
      </c>
      <c r="AG36" s="137">
        <v>4.3183067826617501E-4</v>
      </c>
      <c r="AH36" s="137">
        <v>1.14872293589713E-4</v>
      </c>
      <c r="AI36" s="137">
        <v>1.01067176542992E-4</v>
      </c>
      <c r="AJ36" s="137">
        <v>0</v>
      </c>
      <c r="AK36" s="137">
        <v>1.5771838879540201E-4</v>
      </c>
      <c r="AL36" s="137">
        <v>1.09759481305649E-4</v>
      </c>
      <c r="AM36" s="137">
        <v>1.4841771130348299E-4</v>
      </c>
      <c r="AN36" s="137">
        <v>1.1187234669532301E-4</v>
      </c>
      <c r="AO36" s="137">
        <v>1.02661018765803E-4</v>
      </c>
      <c r="AP36" s="137">
        <v>9.4925961882554106E-5</v>
      </c>
      <c r="AQ36" s="137">
        <v>9.6899723331117803E-5</v>
      </c>
      <c r="AR36" s="137">
        <v>1.25652978589516E-4</v>
      </c>
      <c r="AS36" s="137">
        <v>1.22096698779545E-4</v>
      </c>
      <c r="AT36" s="137">
        <v>1.2584872798864299E-4</v>
      </c>
      <c r="AU36" s="137">
        <v>1.4025351414999001E-4</v>
      </c>
      <c r="AV36" s="137">
        <v>1.27916455550063E-4</v>
      </c>
      <c r="AW36" s="137">
        <v>9.0852961942437601E-5</v>
      </c>
      <c r="AX36" s="137">
        <v>9.6336766336938006E-5</v>
      </c>
      <c r="AY36" s="137">
        <v>7.1906470469264904E-5</v>
      </c>
      <c r="AZ36" s="137">
        <v>9.0160841443155703E-5</v>
      </c>
      <c r="BA36" s="137">
        <v>8.2996452175864097E-5</v>
      </c>
      <c r="BB36" s="137">
        <v>8.1843810885550894E-5</v>
      </c>
      <c r="BC36" s="137">
        <v>7.8003651786837805E-5</v>
      </c>
      <c r="BD36" s="137">
        <v>1.8723553591755399E-4</v>
      </c>
      <c r="BE36" s="137">
        <v>1.0325596407208499E-4</v>
      </c>
      <c r="BF36" s="137">
        <v>1.351338956744E-4</v>
      </c>
      <c r="BG36" s="137">
        <v>4.7431297821306598E-5</v>
      </c>
      <c r="BH36" s="137">
        <v>7.5045479364950997E-5</v>
      </c>
      <c r="BI36" s="137">
        <v>8.7697594038451795E-5</v>
      </c>
      <c r="BJ36" s="137">
        <v>2.1262569423302398E-5</v>
      </c>
      <c r="BK36" s="137">
        <v>1.4565747657648199E-4</v>
      </c>
      <c r="BL36" s="137">
        <v>3.9163880455670303E-5</v>
      </c>
      <c r="BM36" s="137">
        <v>5.6909250112185601E-5</v>
      </c>
      <c r="BN36" s="137">
        <v>1.09859227895527E-4</v>
      </c>
      <c r="BO36" s="137">
        <v>1.9789399071062501E-5</v>
      </c>
      <c r="BP36" s="137">
        <v>1.0978428964727199E-5</v>
      </c>
      <c r="BQ36" s="137">
        <v>3.86463133989152E-5</v>
      </c>
      <c r="BR36" s="137">
        <v>1.06851639191087E-5</v>
      </c>
      <c r="BS36" s="137">
        <v>1.3981674869867599E-6</v>
      </c>
      <c r="BT36" s="137">
        <v>3.8998591012621301E-3</v>
      </c>
      <c r="BU36" s="137">
        <v>2.0411425729718299E-5</v>
      </c>
      <c r="BV36" s="137">
        <v>4.3169340830371602E-5</v>
      </c>
      <c r="BW36" s="137">
        <v>1.9729073570498699E-5</v>
      </c>
      <c r="BX36" s="137">
        <v>5.6309995385895201E-5</v>
      </c>
      <c r="BY36" s="137">
        <v>7.8740835455426E-5</v>
      </c>
      <c r="BZ36" s="137">
        <v>4.9903659449274601E-3</v>
      </c>
      <c r="CA36" s="138">
        <v>0</v>
      </c>
      <c r="CB36" s="136">
        <v>0.43809610158784101</v>
      </c>
      <c r="CC36" s="139">
        <v>1.05410058583789</v>
      </c>
      <c r="CD36" s="135"/>
      <c r="CE36" s="370">
        <v>0</v>
      </c>
      <c r="CF36" s="370">
        <v>0</v>
      </c>
      <c r="CG36" s="370">
        <v>0</v>
      </c>
      <c r="CH36" s="370">
        <v>0</v>
      </c>
      <c r="CI36" s="355">
        <v>0</v>
      </c>
      <c r="CJ36" s="81"/>
      <c r="CK36" s="81"/>
      <c r="CL36" s="73"/>
      <c r="CM36" s="73"/>
    </row>
    <row r="37" spans="1:91" ht="19.5" x14ac:dyDescent="0.25">
      <c r="A37" s="30"/>
      <c r="B37" s="42" t="s">
        <v>28</v>
      </c>
      <c r="C37" s="43" t="s">
        <v>139</v>
      </c>
      <c r="D37" s="136">
        <v>1.1053761858241199E-4</v>
      </c>
      <c r="E37" s="137">
        <v>2.7765549392194297E-4</v>
      </c>
      <c r="F37" s="137">
        <v>3.33818240997039E-4</v>
      </c>
      <c r="G37" s="137">
        <v>1.5684543907933099E-4</v>
      </c>
      <c r="H37" s="137">
        <v>1.5646180656870499E-4</v>
      </c>
      <c r="I37" s="137">
        <v>9.0488359294349404E-5</v>
      </c>
      <c r="J37" s="137">
        <v>3.56661617276803E-4</v>
      </c>
      <c r="K37" s="137">
        <v>1.4497231688830601E-4</v>
      </c>
      <c r="L37" s="137">
        <v>2.8042203031067498E-4</v>
      </c>
      <c r="M37" s="137">
        <v>2.1892700561700599E-4</v>
      </c>
      <c r="N37" s="137">
        <v>8.1004267364710801E-5</v>
      </c>
      <c r="O37" s="137">
        <v>4.4232905248819401E-4</v>
      </c>
      <c r="P37" s="137">
        <v>1.6474254972717801E-4</v>
      </c>
      <c r="Q37" s="137">
        <v>1.3661396519824399E-5</v>
      </c>
      <c r="R37" s="137">
        <v>4.7823243679532998E-4</v>
      </c>
      <c r="S37" s="137">
        <v>8.1666300729524299E-4</v>
      </c>
      <c r="T37" s="137">
        <v>1.51845684364487E-3</v>
      </c>
      <c r="U37" s="137">
        <v>1.5396236479777801E-3</v>
      </c>
      <c r="V37" s="137">
        <v>5.8984038385737905E-4</v>
      </c>
      <c r="W37" s="137">
        <v>6.3858313052521701E-4</v>
      </c>
      <c r="X37" s="137">
        <v>2.5558123289697999E-3</v>
      </c>
      <c r="Y37" s="137">
        <v>1.2011184903165099E-2</v>
      </c>
      <c r="Z37" s="137">
        <v>6.6027072872114204E-4</v>
      </c>
      <c r="AA37" s="137">
        <v>5.6903000437897395E-4</v>
      </c>
      <c r="AB37" s="137">
        <v>1.87898815555995E-3</v>
      </c>
      <c r="AC37" s="137">
        <v>8.6539228702281496E-3</v>
      </c>
      <c r="AD37" s="137">
        <v>8.9647011338808702E-4</v>
      </c>
      <c r="AE37" s="137">
        <v>1.1300401902143401E-3</v>
      </c>
      <c r="AF37" s="137">
        <v>2.63093119433087E-2</v>
      </c>
      <c r="AG37" s="137">
        <v>2.1321961983266102E-3</v>
      </c>
      <c r="AH37" s="137">
        <v>3.8476007230753603E-2</v>
      </c>
      <c r="AI37" s="137">
        <v>7.0563646111804505E-4</v>
      </c>
      <c r="AJ37" s="137">
        <v>0</v>
      </c>
      <c r="AK37" s="137">
        <v>3.6093151731527898E-4</v>
      </c>
      <c r="AL37" s="137">
        <v>5.1515330623784202E-4</v>
      </c>
      <c r="AM37" s="137">
        <v>3.1273226501058902E-4</v>
      </c>
      <c r="AN37" s="137">
        <v>3.3149689552491797E-4</v>
      </c>
      <c r="AO37" s="137">
        <v>2.6347434066808801E-4</v>
      </c>
      <c r="AP37" s="137">
        <v>2.1709158617895101E-4</v>
      </c>
      <c r="AQ37" s="137">
        <v>1.9228985866708099E-4</v>
      </c>
      <c r="AR37" s="137">
        <v>1.37087601156579E-3</v>
      </c>
      <c r="AS37" s="137">
        <v>2.5151404344437298E-4</v>
      </c>
      <c r="AT37" s="137">
        <v>5.6945299305224397E-4</v>
      </c>
      <c r="AU37" s="137">
        <v>2.8513017325992499E-4</v>
      </c>
      <c r="AV37" s="137">
        <v>3.02143281239406E-4</v>
      </c>
      <c r="AW37" s="137">
        <v>2.2470793807971801E-4</v>
      </c>
      <c r="AX37" s="137">
        <v>2.3892840979814999E-4</v>
      </c>
      <c r="AY37" s="137">
        <v>2.3184035357608001E-4</v>
      </c>
      <c r="AZ37" s="137">
        <v>7.2191519235826295E-4</v>
      </c>
      <c r="BA37" s="137">
        <v>1.86575789103129E-4</v>
      </c>
      <c r="BB37" s="137">
        <v>2.0577899620575501E-4</v>
      </c>
      <c r="BC37" s="137">
        <v>3.0450718981360898E-4</v>
      </c>
      <c r="BD37" s="137">
        <v>4.1049420873271998E-4</v>
      </c>
      <c r="BE37" s="137">
        <v>4.2246706302199598E-4</v>
      </c>
      <c r="BF37" s="137">
        <v>4.30912169590643E-4</v>
      </c>
      <c r="BG37" s="137">
        <v>1.12489378182527E-4</v>
      </c>
      <c r="BH37" s="137">
        <v>2.8359575246631298E-4</v>
      </c>
      <c r="BI37" s="137">
        <v>5.4847757735627402E-4</v>
      </c>
      <c r="BJ37" s="137">
        <v>3.7676197785832203E-5</v>
      </c>
      <c r="BK37" s="137">
        <v>2.7975910555440601E-4</v>
      </c>
      <c r="BL37" s="137">
        <v>6.9775602687100396E-5</v>
      </c>
      <c r="BM37" s="137">
        <v>6.2600138421555302E-3</v>
      </c>
      <c r="BN37" s="137">
        <v>1.32049576046828E-2</v>
      </c>
      <c r="BO37" s="137">
        <v>3.5065814418787798E-5</v>
      </c>
      <c r="BP37" s="137">
        <v>2.2961620203615901E-5</v>
      </c>
      <c r="BQ37" s="137">
        <v>6.8698070563500598E-5</v>
      </c>
      <c r="BR37" s="137">
        <v>1.9525137124344601E-5</v>
      </c>
      <c r="BS37" s="137">
        <v>2.4774820826546798E-6</v>
      </c>
      <c r="BT37" s="137">
        <v>3.26794132313512E-5</v>
      </c>
      <c r="BU37" s="137">
        <v>7.9326597957023407E-5</v>
      </c>
      <c r="BV37" s="137">
        <v>8.7021049458456095E-5</v>
      </c>
      <c r="BW37" s="137">
        <v>5.3891794103267202E-5</v>
      </c>
      <c r="BX37" s="137">
        <v>1.24414806813968E-4</v>
      </c>
      <c r="BY37" s="137">
        <v>1.52744286671906E-3</v>
      </c>
      <c r="BZ37" s="137">
        <v>8.7499384250137901E-4</v>
      </c>
      <c r="CA37" s="138">
        <v>0</v>
      </c>
      <c r="CB37" s="136">
        <v>0.136464454911357</v>
      </c>
      <c r="CC37" s="139">
        <v>0.32834636361005898</v>
      </c>
      <c r="CD37" s="135"/>
      <c r="CE37" s="370">
        <v>0</v>
      </c>
      <c r="CF37" s="370">
        <v>0</v>
      </c>
      <c r="CG37" s="370">
        <v>0</v>
      </c>
      <c r="CH37" s="370">
        <v>0</v>
      </c>
      <c r="CI37" s="355">
        <v>0</v>
      </c>
      <c r="CJ37" s="81"/>
      <c r="CK37" s="81"/>
      <c r="CL37" s="73"/>
      <c r="CM37" s="73"/>
    </row>
    <row r="38" spans="1:91" ht="19.5" x14ac:dyDescent="0.25">
      <c r="A38" s="30"/>
      <c r="B38" s="42" t="s">
        <v>29</v>
      </c>
      <c r="C38" s="43" t="s">
        <v>140</v>
      </c>
      <c r="D38" s="136">
        <v>1.1756684885407099E-6</v>
      </c>
      <c r="E38" s="137">
        <v>2.8934321914838101E-6</v>
      </c>
      <c r="F38" s="137">
        <v>3.5114131821008301E-6</v>
      </c>
      <c r="G38" s="137">
        <v>1.72411211672623E-6</v>
      </c>
      <c r="H38" s="137">
        <v>1.6793518733681099E-6</v>
      </c>
      <c r="I38" s="137">
        <v>9.5589484497224492E-7</v>
      </c>
      <c r="J38" s="137">
        <v>3.9206807286403798E-6</v>
      </c>
      <c r="K38" s="137">
        <v>1.57679305790215E-6</v>
      </c>
      <c r="L38" s="137">
        <v>2.8730105418842298E-6</v>
      </c>
      <c r="M38" s="137">
        <v>2.4079810717989999E-6</v>
      </c>
      <c r="N38" s="137">
        <v>8.9298724583799602E-7</v>
      </c>
      <c r="O38" s="137">
        <v>4.6764665399849798E-6</v>
      </c>
      <c r="P38" s="137">
        <v>9.8052665301489104E-7</v>
      </c>
      <c r="Q38" s="137">
        <v>1.2949578299467999E-7</v>
      </c>
      <c r="R38" s="137">
        <v>7.3239296177546497E-7</v>
      </c>
      <c r="S38" s="137">
        <v>1.0306607036836401E-6</v>
      </c>
      <c r="T38" s="137">
        <v>3.8043733852066302E-6</v>
      </c>
      <c r="U38" s="137">
        <v>5.6525954153207501E-6</v>
      </c>
      <c r="V38" s="137">
        <v>5.8604210188070899E-6</v>
      </c>
      <c r="W38" s="137">
        <v>7.02625323839617E-6</v>
      </c>
      <c r="X38" s="137">
        <v>1.27869096151983E-3</v>
      </c>
      <c r="Y38" s="137">
        <v>3.05381021435486E-4</v>
      </c>
      <c r="Z38" s="137">
        <v>3.3611068387500599E-5</v>
      </c>
      <c r="AA38" s="137">
        <v>6.1277139457805899E-6</v>
      </c>
      <c r="AB38" s="137">
        <v>2.20278825158103E-4</v>
      </c>
      <c r="AC38" s="137">
        <v>4.57157952001392E-6</v>
      </c>
      <c r="AD38" s="137">
        <v>5.8261134677977499E-6</v>
      </c>
      <c r="AE38" s="137">
        <v>4.5827856566216299E-6</v>
      </c>
      <c r="AF38" s="137">
        <v>2.9617380241441301E-3</v>
      </c>
      <c r="AG38" s="137">
        <v>9.8070266161744395E-4</v>
      </c>
      <c r="AH38" s="137">
        <v>4.0588178908390102E-6</v>
      </c>
      <c r="AI38" s="137">
        <v>3.2392784441671098E-4</v>
      </c>
      <c r="AJ38" s="137">
        <v>0</v>
      </c>
      <c r="AK38" s="137">
        <v>3.05777167691216E-6</v>
      </c>
      <c r="AL38" s="137">
        <v>2.05317214903304E-6</v>
      </c>
      <c r="AM38" s="137">
        <v>2.88508052585269E-6</v>
      </c>
      <c r="AN38" s="137">
        <v>2.14754260690072E-6</v>
      </c>
      <c r="AO38" s="137">
        <v>1.9822583919498098E-6</v>
      </c>
      <c r="AP38" s="137">
        <v>1.8404212530529401E-6</v>
      </c>
      <c r="AQ38" s="137">
        <v>1.8869947606348799E-6</v>
      </c>
      <c r="AR38" s="137">
        <v>2.4916066149688901E-6</v>
      </c>
      <c r="AS38" s="137">
        <v>2.3758075878514899E-6</v>
      </c>
      <c r="AT38" s="137">
        <v>2.4677291244760798E-6</v>
      </c>
      <c r="AU38" s="137">
        <v>2.7293238421910501E-6</v>
      </c>
      <c r="AV38" s="137">
        <v>2.47731864290517E-6</v>
      </c>
      <c r="AW38" s="137">
        <v>1.7566568076623101E-6</v>
      </c>
      <c r="AX38" s="137">
        <v>1.8625008191025899E-6</v>
      </c>
      <c r="AY38" s="137">
        <v>1.37502492677893E-6</v>
      </c>
      <c r="AZ38" s="137">
        <v>1.6019108599168901E-6</v>
      </c>
      <c r="BA38" s="137">
        <v>1.6100485189309001E-6</v>
      </c>
      <c r="BB38" s="137">
        <v>1.5815132191877099E-6</v>
      </c>
      <c r="BC38" s="137">
        <v>1.47659834122512E-6</v>
      </c>
      <c r="BD38" s="137">
        <v>3.6351327149119898E-6</v>
      </c>
      <c r="BE38" s="137">
        <v>1.94912970473366E-6</v>
      </c>
      <c r="BF38" s="137">
        <v>2.5854415584096502E-6</v>
      </c>
      <c r="BG38" s="137">
        <v>9.1845845005705902E-7</v>
      </c>
      <c r="BH38" s="137">
        <v>1.4232535868743099E-6</v>
      </c>
      <c r="BI38" s="137">
        <v>1.60169915150506E-6</v>
      </c>
      <c r="BJ38" s="137">
        <v>4.1534063807945598E-7</v>
      </c>
      <c r="BK38" s="137">
        <v>2.8391192087116799E-6</v>
      </c>
      <c r="BL38" s="137">
        <v>7.64915394239562E-7</v>
      </c>
      <c r="BM38" s="137">
        <v>1.2264479560739601E-3</v>
      </c>
      <c r="BN38" s="137">
        <v>1.2050231879225501E-3</v>
      </c>
      <c r="BO38" s="137">
        <v>3.8656389421949401E-7</v>
      </c>
      <c r="BP38" s="137">
        <v>2.13457326307544E-7</v>
      </c>
      <c r="BQ38" s="137">
        <v>7.5485075367443796E-7</v>
      </c>
      <c r="BR38" s="137">
        <v>2.0855517487793599E-7</v>
      </c>
      <c r="BS38" s="137">
        <v>2.7311646331444898E-8</v>
      </c>
      <c r="BT38" s="137">
        <v>2.2159562996764099E-7</v>
      </c>
      <c r="BU38" s="137">
        <v>4.0073300468750902E-7</v>
      </c>
      <c r="BV38" s="137">
        <v>8.40282280561688E-7</v>
      </c>
      <c r="BW38" s="137">
        <v>3.8630218287080999E-7</v>
      </c>
      <c r="BX38" s="137">
        <v>1.09297265345631E-6</v>
      </c>
      <c r="BY38" s="137">
        <v>1.6046087119917801E-6</v>
      </c>
      <c r="BZ38" s="137">
        <v>6.3949476672293495E-5</v>
      </c>
      <c r="CA38" s="138">
        <v>0</v>
      </c>
      <c r="CB38" s="136">
        <v>8.7403515532074993E-3</v>
      </c>
      <c r="CC38" s="139">
        <v>2.1030111108664699E-2</v>
      </c>
      <c r="CD38" s="135"/>
      <c r="CE38" s="370">
        <v>0</v>
      </c>
      <c r="CF38" s="370">
        <v>0</v>
      </c>
      <c r="CG38" s="370">
        <v>0</v>
      </c>
      <c r="CH38" s="370">
        <v>0</v>
      </c>
      <c r="CI38" s="355">
        <v>0</v>
      </c>
      <c r="CJ38" s="81"/>
      <c r="CK38" s="81"/>
      <c r="CL38" s="73"/>
      <c r="CM38" s="73"/>
    </row>
    <row r="39" spans="1:91" ht="19.5" x14ac:dyDescent="0.25">
      <c r="A39" s="30"/>
      <c r="B39" s="42" t="s">
        <v>30</v>
      </c>
      <c r="C39" s="43" t="s">
        <v>141</v>
      </c>
      <c r="D39" s="136">
        <v>2.8052649336495398E-6</v>
      </c>
      <c r="E39" s="137">
        <v>7.1343044899648198E-6</v>
      </c>
      <c r="F39" s="137">
        <v>8.5292432506056196E-6</v>
      </c>
      <c r="G39" s="137">
        <v>3.8981714486340397E-6</v>
      </c>
      <c r="H39" s="137">
        <v>3.9483162433283698E-6</v>
      </c>
      <c r="I39" s="137">
        <v>2.3060616469114001E-6</v>
      </c>
      <c r="J39" s="137">
        <v>8.8641670775415993E-6</v>
      </c>
      <c r="K39" s="137">
        <v>3.6278181462612501E-6</v>
      </c>
      <c r="L39" s="137">
        <v>7.2778882505526701E-6</v>
      </c>
      <c r="M39" s="137">
        <v>5.4186749267658001E-6</v>
      </c>
      <c r="N39" s="137">
        <v>2.0094873899191098E-6</v>
      </c>
      <c r="O39" s="137">
        <v>1.1204140441185701E-5</v>
      </c>
      <c r="P39" s="137">
        <v>5.3167799042695797E-6</v>
      </c>
      <c r="Q39" s="137">
        <v>3.6996986844518497E-7</v>
      </c>
      <c r="R39" s="137">
        <v>1.8545901448529401E-5</v>
      </c>
      <c r="S39" s="137">
        <v>3.1994147950460997E-5</v>
      </c>
      <c r="T39" s="137">
        <v>9.6793107770329905E-6</v>
      </c>
      <c r="U39" s="137">
        <v>1.7984425558143601E-5</v>
      </c>
      <c r="V39" s="137">
        <v>1.32163987632502E-5</v>
      </c>
      <c r="W39" s="137">
        <v>1.5848379975945E-5</v>
      </c>
      <c r="X39" s="137">
        <v>4.1386114338722702E-4</v>
      </c>
      <c r="Y39" s="137">
        <v>1.10418692876532E-4</v>
      </c>
      <c r="Z39" s="137">
        <v>1.5520553591251999E-5</v>
      </c>
      <c r="AA39" s="137">
        <v>1.4329831211682799E-5</v>
      </c>
      <c r="AB39" s="137">
        <v>4.90207932522314E-5</v>
      </c>
      <c r="AC39" s="137">
        <v>1.01517214761602E-5</v>
      </c>
      <c r="AD39" s="137">
        <v>1.36950010759227E-5</v>
      </c>
      <c r="AE39" s="137">
        <v>1.1067849707596599E-5</v>
      </c>
      <c r="AF39" s="137">
        <v>2.81705080612944E-5</v>
      </c>
      <c r="AG39" s="137">
        <v>2.1604189036293301E-5</v>
      </c>
      <c r="AH39" s="137">
        <v>2.6899617403608198E-3</v>
      </c>
      <c r="AI39" s="137">
        <v>3.9736631187461202E-3</v>
      </c>
      <c r="AJ39" s="137">
        <v>0</v>
      </c>
      <c r="AK39" s="137">
        <v>1.0309579032653399E-5</v>
      </c>
      <c r="AL39" s="137">
        <v>1.8116744758016899E-5</v>
      </c>
      <c r="AM39" s="137">
        <v>8.58595238877306E-6</v>
      </c>
      <c r="AN39" s="137">
        <v>1.0441601042676299E-5</v>
      </c>
      <c r="AO39" s="137">
        <v>7.8936340766465306E-6</v>
      </c>
      <c r="AP39" s="137">
        <v>6.1991293316162803E-6</v>
      </c>
      <c r="AQ39" s="137">
        <v>5.1128492664858397E-6</v>
      </c>
      <c r="AR39" s="137">
        <v>7.8368886778749501E-6</v>
      </c>
      <c r="AS39" s="137">
        <v>6.7311960550852799E-6</v>
      </c>
      <c r="AT39" s="137">
        <v>6.4529733898231202E-6</v>
      </c>
      <c r="AU39" s="137">
        <v>7.6825904037459006E-6</v>
      </c>
      <c r="AV39" s="137">
        <v>8.7516638811540704E-6</v>
      </c>
      <c r="AW39" s="137">
        <v>6.6349627429228904E-6</v>
      </c>
      <c r="AX39" s="137">
        <v>7.0626892536794602E-6</v>
      </c>
      <c r="AY39" s="137">
        <v>7.4893979580669997E-6</v>
      </c>
      <c r="AZ39" s="137">
        <v>2.7265349886993101E-5</v>
      </c>
      <c r="BA39" s="137">
        <v>5.28603976565961E-6</v>
      </c>
      <c r="BB39" s="137">
        <v>6.1160357215937098E-6</v>
      </c>
      <c r="BC39" s="137">
        <v>1.03217223066163E-5</v>
      </c>
      <c r="BD39" s="137">
        <v>1.14934808966683E-5</v>
      </c>
      <c r="BE39" s="137">
        <v>1.44665704477864E-5</v>
      </c>
      <c r="BF39" s="137">
        <v>1.38764614659401E-5</v>
      </c>
      <c r="BG39" s="137">
        <v>3.2639665139636799E-6</v>
      </c>
      <c r="BH39" s="137">
        <v>9.5421573055363399E-6</v>
      </c>
      <c r="BI39" s="137">
        <v>2.0148752952802502E-5</v>
      </c>
      <c r="BJ39" s="137">
        <v>1.1637889764058901E-4</v>
      </c>
      <c r="BK39" s="137">
        <v>4.1147534971556799E-4</v>
      </c>
      <c r="BL39" s="137">
        <v>1.7372471922368799E-6</v>
      </c>
      <c r="BM39" s="137">
        <v>5.1085665651329302E-3</v>
      </c>
      <c r="BN39" s="137">
        <v>5.4206046538853797E-3</v>
      </c>
      <c r="BO39" s="137">
        <v>8.6988394789797798E-7</v>
      </c>
      <c r="BP39" s="137">
        <v>6.2800786851619799E-7</v>
      </c>
      <c r="BQ39" s="137">
        <v>1.7078464238632599E-6</v>
      </c>
      <c r="BR39" s="137">
        <v>4.94209795384719E-7</v>
      </c>
      <c r="BS39" s="137">
        <v>6.1459342400200096E-8</v>
      </c>
      <c r="BT39" s="137">
        <v>1.0147921251985599E-6</v>
      </c>
      <c r="BU39" s="137">
        <v>9.8858804425473307E-7</v>
      </c>
      <c r="BV39" s="137">
        <v>2.3339639647493101E-6</v>
      </c>
      <c r="BW39" s="137">
        <v>8.6731437915623195E-7</v>
      </c>
      <c r="BX39" s="137">
        <v>3.4964350201614801E-6</v>
      </c>
      <c r="BY39" s="137">
        <v>3.78442369876207E-6</v>
      </c>
      <c r="BZ39" s="137">
        <v>1.9572024266788098E-3</v>
      </c>
      <c r="CA39" s="138">
        <v>0</v>
      </c>
      <c r="CB39" s="136">
        <v>2.0810738449653199E-2</v>
      </c>
      <c r="CC39" s="139">
        <v>5.0072601678013598E-2</v>
      </c>
      <c r="CD39" s="135"/>
      <c r="CE39" s="370">
        <v>0</v>
      </c>
      <c r="CF39" s="370">
        <v>0</v>
      </c>
      <c r="CG39" s="370">
        <v>0</v>
      </c>
      <c r="CH39" s="370">
        <v>0</v>
      </c>
      <c r="CI39" s="355">
        <v>0</v>
      </c>
      <c r="CJ39" s="81"/>
      <c r="CK39" s="81"/>
      <c r="CL39" s="73"/>
      <c r="CM39" s="73"/>
    </row>
    <row r="40" spans="1:91" ht="19.5" x14ac:dyDescent="0.25">
      <c r="A40" s="30"/>
      <c r="B40" s="42" t="s">
        <v>31</v>
      </c>
      <c r="C40" s="43" t="s">
        <v>142</v>
      </c>
      <c r="D40" s="136">
        <v>9.8140950011162792E-7</v>
      </c>
      <c r="E40" s="137">
        <v>2.4969323696887599E-6</v>
      </c>
      <c r="F40" s="137">
        <v>2.9845901935670501E-6</v>
      </c>
      <c r="G40" s="137">
        <v>1.3627953261150799E-6</v>
      </c>
      <c r="H40" s="137">
        <v>1.3810386021901501E-6</v>
      </c>
      <c r="I40" s="137">
        <v>8.0687788848138703E-7</v>
      </c>
      <c r="J40" s="137">
        <v>3.0988986789984301E-6</v>
      </c>
      <c r="K40" s="137">
        <v>1.2685756023878299E-6</v>
      </c>
      <c r="L40" s="137">
        <v>2.5480226602795501E-6</v>
      </c>
      <c r="M40" s="137">
        <v>1.8942401756702499E-6</v>
      </c>
      <c r="N40" s="137">
        <v>7.02469108764097E-7</v>
      </c>
      <c r="O40" s="137">
        <v>3.9199224040578302E-6</v>
      </c>
      <c r="P40" s="137">
        <v>4.15868330480811E-3</v>
      </c>
      <c r="Q40" s="137">
        <v>1.2970442650860299E-7</v>
      </c>
      <c r="R40" s="137">
        <v>6.5631601941121102E-6</v>
      </c>
      <c r="S40" s="137">
        <v>1.1324803592030601E-5</v>
      </c>
      <c r="T40" s="137">
        <v>3.3895411528484002E-6</v>
      </c>
      <c r="U40" s="137">
        <v>6.3122735697703297E-6</v>
      </c>
      <c r="V40" s="137">
        <v>4.6203048076178798E-6</v>
      </c>
      <c r="W40" s="137">
        <v>5.5403936690516903E-6</v>
      </c>
      <c r="X40" s="137">
        <v>3.5679788400900001E-6</v>
      </c>
      <c r="Y40" s="137">
        <v>9.7379862922069399E-6</v>
      </c>
      <c r="Z40" s="137">
        <v>5.4259866937884201E-6</v>
      </c>
      <c r="AA40" s="137">
        <v>5.0119270800238501E-6</v>
      </c>
      <c r="AB40" s="137">
        <v>2.37273409873316E-5</v>
      </c>
      <c r="AC40" s="137">
        <v>3.46876863055089E-6</v>
      </c>
      <c r="AD40" s="137">
        <v>4.7671177060672503E-6</v>
      </c>
      <c r="AE40" s="137">
        <v>3.8729542873890904E-6</v>
      </c>
      <c r="AF40" s="137">
        <v>5.0478814156490699E-6</v>
      </c>
      <c r="AG40" s="137">
        <v>7.56490971072922E-6</v>
      </c>
      <c r="AH40" s="137">
        <v>3.51248190270673E-6</v>
      </c>
      <c r="AI40" s="137">
        <v>2.2810126914262902E-2</v>
      </c>
      <c r="AJ40" s="137">
        <v>0</v>
      </c>
      <c r="AK40" s="137">
        <v>3.6202072430283E-6</v>
      </c>
      <c r="AL40" s="137">
        <v>6.3970436930887503E-6</v>
      </c>
      <c r="AM40" s="137">
        <v>3.0113515268344098E-6</v>
      </c>
      <c r="AN40" s="137">
        <v>3.6766752880824299E-6</v>
      </c>
      <c r="AO40" s="137">
        <v>2.7756704669750901E-6</v>
      </c>
      <c r="AP40" s="137">
        <v>2.1768043515751001E-6</v>
      </c>
      <c r="AQ40" s="137">
        <v>8.0399884531545803E-4</v>
      </c>
      <c r="AR40" s="137">
        <v>5.0867904410546705E-4</v>
      </c>
      <c r="AS40" s="137">
        <v>5.3542794870095102E-4</v>
      </c>
      <c r="AT40" s="137">
        <v>4.2547494622041302E-4</v>
      </c>
      <c r="AU40" s="137">
        <v>2.6929417023955902E-6</v>
      </c>
      <c r="AV40" s="137">
        <v>3.0744060291717498E-6</v>
      </c>
      <c r="AW40" s="137">
        <v>2.3321154237910498E-6</v>
      </c>
      <c r="AX40" s="137">
        <v>2.48253531243192E-6</v>
      </c>
      <c r="AY40" s="137">
        <v>2.6389119238561898E-6</v>
      </c>
      <c r="AZ40" s="137">
        <v>9.6432710053147306E-6</v>
      </c>
      <c r="BA40" s="137">
        <v>1.8557424390437001E-6</v>
      </c>
      <c r="BB40" s="137">
        <v>2.1501203423911999E-6</v>
      </c>
      <c r="BC40" s="137">
        <v>3.6413451523895802E-6</v>
      </c>
      <c r="BD40" s="137">
        <v>4.0335255382512102E-6</v>
      </c>
      <c r="BE40" s="137">
        <v>5.1048660990280003E-6</v>
      </c>
      <c r="BF40" s="137">
        <v>4.8890107656986701E-6</v>
      </c>
      <c r="BG40" s="137">
        <v>1.1466696959014701E-6</v>
      </c>
      <c r="BH40" s="137">
        <v>3.3657071449561298E-6</v>
      </c>
      <c r="BI40" s="137">
        <v>7.1218071627459401E-6</v>
      </c>
      <c r="BJ40" s="137">
        <v>3.2672803472281401E-7</v>
      </c>
      <c r="BK40" s="137">
        <v>2.5564210627623701E-6</v>
      </c>
      <c r="BL40" s="137">
        <v>6.0737590970085503E-7</v>
      </c>
      <c r="BM40" s="137">
        <v>3.4167887443033401E-4</v>
      </c>
      <c r="BN40" s="137">
        <v>3.8748268428008E-4</v>
      </c>
      <c r="BO40" s="137">
        <v>3.04090786871115E-7</v>
      </c>
      <c r="BP40" s="137">
        <v>2.20235337566592E-7</v>
      </c>
      <c r="BQ40" s="137">
        <v>5.9706614960935105E-7</v>
      </c>
      <c r="BR40" s="137">
        <v>1.7288182648890999E-7</v>
      </c>
      <c r="BS40" s="137">
        <v>2.1484727745832699E-8</v>
      </c>
      <c r="BT40" s="137">
        <v>3.57189380456708E-7</v>
      </c>
      <c r="BU40" s="137">
        <v>3.1674842121004598E-7</v>
      </c>
      <c r="BV40" s="137">
        <v>8.1799487661220999E-7</v>
      </c>
      <c r="BW40" s="137">
        <v>3.0319292135332599E-7</v>
      </c>
      <c r="BX40" s="137">
        <v>1.2271769805419601E-6</v>
      </c>
      <c r="BY40" s="137">
        <v>1.24299119205777E-6</v>
      </c>
      <c r="BZ40" s="137">
        <v>3.54172098679166E-4</v>
      </c>
      <c r="CA40" s="138">
        <v>0</v>
      </c>
      <c r="CB40" s="136">
        <v>3.0549658254186301E-2</v>
      </c>
      <c r="CC40" s="139">
        <v>7.3505362285056594E-2</v>
      </c>
      <c r="CD40" s="135"/>
      <c r="CE40" s="370">
        <v>0</v>
      </c>
      <c r="CF40" s="370">
        <v>0</v>
      </c>
      <c r="CG40" s="370">
        <v>0</v>
      </c>
      <c r="CH40" s="370">
        <v>0</v>
      </c>
      <c r="CI40" s="355">
        <v>0</v>
      </c>
      <c r="CJ40" s="81"/>
      <c r="CK40" s="81"/>
      <c r="CL40" s="73"/>
      <c r="CM40" s="73"/>
    </row>
    <row r="41" spans="1:91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8">
        <v>0</v>
      </c>
      <c r="CB41" s="136">
        <v>0</v>
      </c>
      <c r="CC41" s="139">
        <v>0</v>
      </c>
      <c r="CD41" s="135"/>
      <c r="CE41" s="370">
        <v>0</v>
      </c>
      <c r="CF41" s="370">
        <v>0</v>
      </c>
      <c r="CG41" s="370">
        <v>0</v>
      </c>
      <c r="CH41" s="370">
        <v>0</v>
      </c>
      <c r="CI41" s="355">
        <v>0</v>
      </c>
      <c r="CJ41" s="81"/>
      <c r="CK41" s="81"/>
      <c r="CL41" s="73"/>
      <c r="CM41" s="73"/>
    </row>
    <row r="42" spans="1:91" ht="19.5" x14ac:dyDescent="0.25">
      <c r="A42" s="30"/>
      <c r="B42" s="42" t="s">
        <v>33</v>
      </c>
      <c r="C42" s="43" t="s">
        <v>144</v>
      </c>
      <c r="D42" s="136">
        <v>5.4245898534018E-4</v>
      </c>
      <c r="E42" s="137">
        <v>1.9674646578267702E-2</v>
      </c>
      <c r="F42" s="137">
        <v>6.3572796864354503E-4</v>
      </c>
      <c r="G42" s="137">
        <v>3.84103214177314E-3</v>
      </c>
      <c r="H42" s="137">
        <v>1.30743883473939E-3</v>
      </c>
      <c r="I42" s="137">
        <v>4.9914954011812205E-4</v>
      </c>
      <c r="J42" s="137">
        <v>3.6993419165646201E-4</v>
      </c>
      <c r="K42" s="137">
        <v>7.3652049479544404E-4</v>
      </c>
      <c r="L42" s="137">
        <v>3.67069182960273E-4</v>
      </c>
      <c r="M42" s="137">
        <v>6.98953548888597E-4</v>
      </c>
      <c r="N42" s="137">
        <v>2.2592122534112E-5</v>
      </c>
      <c r="O42" s="137">
        <v>2.9468081911196702E-4</v>
      </c>
      <c r="P42" s="137">
        <v>7.13787984728788E-4</v>
      </c>
      <c r="Q42" s="137">
        <v>8.9266085298500392E-6</v>
      </c>
      <c r="R42" s="137">
        <v>7.7267410319674596E-4</v>
      </c>
      <c r="S42" s="137">
        <v>1.14466481948153E-3</v>
      </c>
      <c r="T42" s="137">
        <v>1.18903192517117E-4</v>
      </c>
      <c r="U42" s="137">
        <v>2.54946612112724E-3</v>
      </c>
      <c r="V42" s="137">
        <v>1.58426688906963E-4</v>
      </c>
      <c r="W42" s="137">
        <v>1.6553562020206599E-4</v>
      </c>
      <c r="X42" s="137">
        <v>2.25437294500336E-4</v>
      </c>
      <c r="Y42" s="137">
        <v>8.3948073746644496E-5</v>
      </c>
      <c r="Z42" s="137">
        <v>4.5347755011780199E-4</v>
      </c>
      <c r="AA42" s="137">
        <v>2.2973410649694599E-4</v>
      </c>
      <c r="AB42" s="137">
        <v>1.88527240771206E-4</v>
      </c>
      <c r="AC42" s="137">
        <v>1.14927209143458E-4</v>
      </c>
      <c r="AD42" s="137">
        <v>1.5146585243809701E-4</v>
      </c>
      <c r="AE42" s="137">
        <v>1.2827642126709299E-4</v>
      </c>
      <c r="AF42" s="137">
        <v>2.1141546705987199E-4</v>
      </c>
      <c r="AG42" s="137">
        <v>2.6761829412287602E-4</v>
      </c>
      <c r="AH42" s="137">
        <v>1.90786882240753E-4</v>
      </c>
      <c r="AI42" s="137">
        <v>1.5439736229813899E-4</v>
      </c>
      <c r="AJ42" s="137">
        <v>0</v>
      </c>
      <c r="AK42" s="137">
        <v>4.6253028145402497E-2</v>
      </c>
      <c r="AL42" s="137">
        <v>7.3174642931400094E-2</v>
      </c>
      <c r="AM42" s="137">
        <v>3.1706798368501099E-2</v>
      </c>
      <c r="AN42" s="137">
        <v>1.98930847371218E-4</v>
      </c>
      <c r="AO42" s="137">
        <v>1.8967685849471201E-4</v>
      </c>
      <c r="AP42" s="137">
        <v>1.35873808789569E-3</v>
      </c>
      <c r="AQ42" s="137">
        <v>2.4015174801201699E-4</v>
      </c>
      <c r="AR42" s="137">
        <v>1.0910944791763101E-3</v>
      </c>
      <c r="AS42" s="137">
        <v>2.12018265405733E-3</v>
      </c>
      <c r="AT42" s="137">
        <v>1.32844704634159E-3</v>
      </c>
      <c r="AU42" s="137">
        <v>1.18689297169801E-3</v>
      </c>
      <c r="AV42" s="137">
        <v>1.32548688624586E-3</v>
      </c>
      <c r="AW42" s="137">
        <v>1.9200580923254301E-4</v>
      </c>
      <c r="AX42" s="137">
        <v>1.2450517034584099E-4</v>
      </c>
      <c r="AY42" s="137">
        <v>1.47726453617416E-4</v>
      </c>
      <c r="AZ42" s="137">
        <v>8.5207204842491896E-4</v>
      </c>
      <c r="BA42" s="137">
        <v>2.0164072647496302E-3</v>
      </c>
      <c r="BB42" s="137">
        <v>2.2935060543733299E-3</v>
      </c>
      <c r="BC42" s="137">
        <v>3.9113721881300797E-4</v>
      </c>
      <c r="BD42" s="137">
        <v>2.6545998434483E-3</v>
      </c>
      <c r="BE42" s="137">
        <v>3.3993701313110802E-2</v>
      </c>
      <c r="BF42" s="137">
        <v>7.0106878421069595E-4</v>
      </c>
      <c r="BG42" s="137">
        <v>6.8838947494576796E-5</v>
      </c>
      <c r="BH42" s="137">
        <v>2.23948392668941E-4</v>
      </c>
      <c r="BI42" s="137">
        <v>5.9196011854686502E-4</v>
      </c>
      <c r="BJ42" s="137">
        <v>3.8625832401582602E-3</v>
      </c>
      <c r="BK42" s="137">
        <v>4.4758480283764598E-4</v>
      </c>
      <c r="BL42" s="137">
        <v>3.6440906745257898E-3</v>
      </c>
      <c r="BM42" s="137">
        <v>4.7512298782943201E-3</v>
      </c>
      <c r="BN42" s="137">
        <v>2.7501240310441599E-4</v>
      </c>
      <c r="BO42" s="137">
        <v>1.18582835756734E-4</v>
      </c>
      <c r="BP42" s="137">
        <v>1.6300838247384201E-5</v>
      </c>
      <c r="BQ42" s="137">
        <v>2.63795190205052E-5</v>
      </c>
      <c r="BR42" s="137">
        <v>2.6744451223006699E-5</v>
      </c>
      <c r="BS42" s="137">
        <v>6.3920320305631904E-7</v>
      </c>
      <c r="BT42" s="137">
        <v>1.1507327504184401E-3</v>
      </c>
      <c r="BU42" s="137">
        <v>2.98519234161196E-5</v>
      </c>
      <c r="BV42" s="137">
        <v>1.43151467441955E-3</v>
      </c>
      <c r="BW42" s="137">
        <v>1.16930289711722E-4</v>
      </c>
      <c r="BX42" s="137">
        <v>9.00060346672209E-4</v>
      </c>
      <c r="BY42" s="137">
        <v>5.0175995855397501E-5</v>
      </c>
      <c r="BZ42" s="137">
        <v>8.3501724653037296E-5</v>
      </c>
      <c r="CA42" s="138">
        <v>0</v>
      </c>
      <c r="CB42" s="136">
        <v>0.25838006529687302</v>
      </c>
      <c r="CC42" s="139">
        <v>0.62168683357630306</v>
      </c>
      <c r="CD42" s="135"/>
      <c r="CE42" s="370">
        <v>0</v>
      </c>
      <c r="CF42" s="370">
        <v>0</v>
      </c>
      <c r="CG42" s="370">
        <v>0</v>
      </c>
      <c r="CH42" s="370">
        <v>0</v>
      </c>
      <c r="CI42" s="355">
        <v>0</v>
      </c>
      <c r="CJ42" s="81"/>
      <c r="CK42" s="81"/>
      <c r="CL42" s="73"/>
      <c r="CM42" s="73"/>
    </row>
    <row r="43" spans="1:91" ht="19.5" x14ac:dyDescent="0.25">
      <c r="A43" s="30"/>
      <c r="B43" s="42" t="s">
        <v>34</v>
      </c>
      <c r="C43" s="43" t="s">
        <v>145</v>
      </c>
      <c r="D43" s="136">
        <v>8.8704813754301597E-5</v>
      </c>
      <c r="E43" s="137">
        <v>2.6437527770350599E-4</v>
      </c>
      <c r="F43" s="137">
        <v>2.95074036978357E-4</v>
      </c>
      <c r="G43" s="137">
        <v>8.6930265641672893E-5</v>
      </c>
      <c r="H43" s="137">
        <v>2.8740199450833398E-4</v>
      </c>
      <c r="I43" s="137">
        <v>1.7133932646600199E-3</v>
      </c>
      <c r="J43" s="137">
        <v>1.9760445246449999E-4</v>
      </c>
      <c r="K43" s="137">
        <v>1.9986674351352699E-4</v>
      </c>
      <c r="L43" s="137">
        <v>3.83971829964641E-4</v>
      </c>
      <c r="M43" s="137">
        <v>1.16269035994814E-4</v>
      </c>
      <c r="N43" s="137">
        <v>1.7383900385957801E-4</v>
      </c>
      <c r="O43" s="137">
        <v>3.7426817511681003E-4</v>
      </c>
      <c r="P43" s="137">
        <v>1.6768728614316201E-3</v>
      </c>
      <c r="Q43" s="137">
        <v>3.3015217248824299E-5</v>
      </c>
      <c r="R43" s="137">
        <v>4.06361293942445E-3</v>
      </c>
      <c r="S43" s="137">
        <v>6.6704840763798304E-3</v>
      </c>
      <c r="T43" s="137">
        <v>4.2975543707679498E-4</v>
      </c>
      <c r="U43" s="137">
        <v>1.82186648219362E-3</v>
      </c>
      <c r="V43" s="137">
        <v>2.9166988610172399E-4</v>
      </c>
      <c r="W43" s="137">
        <v>3.5906553251227401E-4</v>
      </c>
      <c r="X43" s="137">
        <v>4.5042668434106599E-4</v>
      </c>
      <c r="Y43" s="137">
        <v>7.4514941145208005E-4</v>
      </c>
      <c r="Z43" s="137">
        <v>3.6169301624325003E-4</v>
      </c>
      <c r="AA43" s="137">
        <v>4.0402498004555502E-4</v>
      </c>
      <c r="AB43" s="137">
        <v>1.15622035819648E-3</v>
      </c>
      <c r="AC43" s="137">
        <v>6.1942949133951097E-4</v>
      </c>
      <c r="AD43" s="137">
        <v>5.1086490783863205E-4</v>
      </c>
      <c r="AE43" s="137">
        <v>4.6873944238923801E-4</v>
      </c>
      <c r="AF43" s="137">
        <v>1.56511328472895E-3</v>
      </c>
      <c r="AG43" s="137">
        <v>1.2389888306881501E-3</v>
      </c>
      <c r="AH43" s="137">
        <v>2.1568294112896502E-3</v>
      </c>
      <c r="AI43" s="137">
        <v>1.5728864203136E-3</v>
      </c>
      <c r="AJ43" s="137">
        <v>0</v>
      </c>
      <c r="AK43" s="137">
        <v>4.2449915689867597E-3</v>
      </c>
      <c r="AL43" s="137">
        <v>5.02833936519788E-2</v>
      </c>
      <c r="AM43" s="137">
        <v>1.3257397545213601E-2</v>
      </c>
      <c r="AN43" s="137">
        <v>1.8502224776015101E-3</v>
      </c>
      <c r="AO43" s="137">
        <v>1.32827706504906E-3</v>
      </c>
      <c r="AP43" s="137">
        <v>2.5199963361010498E-3</v>
      </c>
      <c r="AQ43" s="137">
        <v>5.1891355706744097E-4</v>
      </c>
      <c r="AR43" s="137">
        <v>9.5630183500315701E-4</v>
      </c>
      <c r="AS43" s="137">
        <v>1.38567633089781E-3</v>
      </c>
      <c r="AT43" s="137">
        <v>5.2565698955246503E-4</v>
      </c>
      <c r="AU43" s="137">
        <v>1.48507524592277E-3</v>
      </c>
      <c r="AV43" s="137">
        <v>7.8441404759628703E-4</v>
      </c>
      <c r="AW43" s="137">
        <v>1.0247278683882201E-3</v>
      </c>
      <c r="AX43" s="137">
        <v>1.35508467827938E-3</v>
      </c>
      <c r="AY43" s="137">
        <v>1.36146982202989E-3</v>
      </c>
      <c r="AZ43" s="137">
        <v>5.2509704462562297E-3</v>
      </c>
      <c r="BA43" s="137">
        <v>1.3207482558293901E-3</v>
      </c>
      <c r="BB43" s="137">
        <v>1.7679271745819701E-3</v>
      </c>
      <c r="BC43" s="137">
        <v>1.8210849228493999E-3</v>
      </c>
      <c r="BD43" s="137">
        <v>1.1153105975623601E-3</v>
      </c>
      <c r="BE43" s="137">
        <v>2.3693635739324699E-3</v>
      </c>
      <c r="BF43" s="137">
        <v>3.4194789422119301E-3</v>
      </c>
      <c r="BG43" s="137">
        <v>5.7831891323079402E-4</v>
      </c>
      <c r="BH43" s="137">
        <v>3.7887694766125602E-3</v>
      </c>
      <c r="BI43" s="137">
        <v>3.4847539777143402E-3</v>
      </c>
      <c r="BJ43" s="137">
        <v>1.39008480861441E-3</v>
      </c>
      <c r="BK43" s="137">
        <v>7.7873951112245802E-4</v>
      </c>
      <c r="BL43" s="137">
        <v>8.3797155781946495E-4</v>
      </c>
      <c r="BM43" s="137">
        <v>2.99088091484145E-3</v>
      </c>
      <c r="BN43" s="137">
        <v>1.1609430410278101E-3</v>
      </c>
      <c r="BO43" s="137">
        <v>3.3211497799509701E-4</v>
      </c>
      <c r="BP43" s="137">
        <v>6.2710947574764499E-4</v>
      </c>
      <c r="BQ43" s="137">
        <v>6.93376401039276E-4</v>
      </c>
      <c r="BR43" s="137">
        <v>1.65538622723429E-3</v>
      </c>
      <c r="BS43" s="137">
        <v>1.31873909956277E-6</v>
      </c>
      <c r="BT43" s="137">
        <v>1.8653164050087901E-3</v>
      </c>
      <c r="BU43" s="137">
        <v>1.5887522694024499E-3</v>
      </c>
      <c r="BV43" s="137">
        <v>3.5855554238564198E-3</v>
      </c>
      <c r="BW43" s="137">
        <v>8.3525084251638102E-3</v>
      </c>
      <c r="BX43" s="137">
        <v>1.4333365752396E-3</v>
      </c>
      <c r="BY43" s="137">
        <v>1.00608734626066E-3</v>
      </c>
      <c r="BZ43" s="137">
        <v>4.5119831582163903E-3</v>
      </c>
      <c r="CA43" s="138">
        <v>0</v>
      </c>
      <c r="CB43" s="136">
        <v>0.17138819812353501</v>
      </c>
      <c r="CC43" s="139">
        <v>0.41237618730897402</v>
      </c>
      <c r="CD43" s="135"/>
      <c r="CE43" s="370">
        <v>0</v>
      </c>
      <c r="CF43" s="370">
        <v>0</v>
      </c>
      <c r="CG43" s="370">
        <v>0</v>
      </c>
      <c r="CH43" s="370">
        <v>0</v>
      </c>
      <c r="CI43" s="355">
        <v>0</v>
      </c>
      <c r="CJ43" s="81"/>
      <c r="CK43" s="81"/>
      <c r="CL43" s="73"/>
      <c r="CM43" s="73"/>
    </row>
    <row r="44" spans="1:91" ht="19.5" x14ac:dyDescent="0.25">
      <c r="A44" s="30"/>
      <c r="B44" s="42" t="s">
        <v>35</v>
      </c>
      <c r="C44" s="43" t="s">
        <v>146</v>
      </c>
      <c r="D44" s="136">
        <v>5.5783287668158901E-6</v>
      </c>
      <c r="E44" s="137">
        <v>1.3817522328667701E-5</v>
      </c>
      <c r="F44" s="137">
        <v>1.67190483251098E-5</v>
      </c>
      <c r="G44" s="137">
        <v>8.0974720483176105E-6</v>
      </c>
      <c r="H44" s="137">
        <v>1.0269425215249799E-4</v>
      </c>
      <c r="I44" s="137">
        <v>3.0793682036048801E-4</v>
      </c>
      <c r="J44" s="137">
        <v>1.8413735976923399E-5</v>
      </c>
      <c r="K44" s="137">
        <v>1.4421318120246801E-4</v>
      </c>
      <c r="L44" s="137">
        <v>1.4199584613187799E-5</v>
      </c>
      <c r="M44" s="137">
        <v>9.4546743873048797E-5</v>
      </c>
      <c r="N44" s="137">
        <v>4.7066691266563E-5</v>
      </c>
      <c r="O44" s="137">
        <v>2.3814206632932701E-5</v>
      </c>
      <c r="P44" s="137">
        <v>1.0732960252949701E-5</v>
      </c>
      <c r="Q44" s="137">
        <v>2.7509149510997801E-4</v>
      </c>
      <c r="R44" s="137">
        <v>2.8288440690876001E-5</v>
      </c>
      <c r="S44" s="137">
        <v>3.7631829364672797E-5</v>
      </c>
      <c r="T44" s="137">
        <v>1.8070064057544599E-5</v>
      </c>
      <c r="U44" s="137">
        <v>1.15921811871774E-4</v>
      </c>
      <c r="V44" s="137">
        <v>2.7593824605445001E-5</v>
      </c>
      <c r="W44" s="137">
        <v>3.3045498342217203E-5</v>
      </c>
      <c r="X44" s="137">
        <v>1.9040265061569099E-5</v>
      </c>
      <c r="Y44" s="137">
        <v>3.1519784679290499E-5</v>
      </c>
      <c r="Z44" s="137">
        <v>3.2304001000955701E-5</v>
      </c>
      <c r="AA44" s="137">
        <v>2.8962547150195199E-5</v>
      </c>
      <c r="AB44" s="137">
        <v>3.5516867045806398E-5</v>
      </c>
      <c r="AC44" s="137">
        <v>2.13062541316934E-5</v>
      </c>
      <c r="AD44" s="137">
        <v>2.80549187621856E-5</v>
      </c>
      <c r="AE44" s="137">
        <v>5.42643341953028E-5</v>
      </c>
      <c r="AF44" s="137">
        <v>1.80572765643412E-4</v>
      </c>
      <c r="AG44" s="137">
        <v>4.1993471549669303E-5</v>
      </c>
      <c r="AH44" s="137">
        <v>2.30042414858069E-4</v>
      </c>
      <c r="AI44" s="137">
        <v>1.3454106317524499E-4</v>
      </c>
      <c r="AJ44" s="137">
        <v>0</v>
      </c>
      <c r="AK44" s="137">
        <v>3.2398798365936102E-4</v>
      </c>
      <c r="AL44" s="137">
        <v>2.8305281619926798E-3</v>
      </c>
      <c r="AM44" s="137">
        <v>0.172274627017871</v>
      </c>
      <c r="AN44" s="137">
        <v>1.7680524084106501E-4</v>
      </c>
      <c r="AO44" s="137">
        <v>1.4175885820391399E-4</v>
      </c>
      <c r="AP44" s="137">
        <v>1.9319522884564801E-5</v>
      </c>
      <c r="AQ44" s="137">
        <v>1.0434781349489199E-5</v>
      </c>
      <c r="AR44" s="137">
        <v>1.65886214382567E-3</v>
      </c>
      <c r="AS44" s="137">
        <v>5.4812460070349198E-5</v>
      </c>
      <c r="AT44" s="137">
        <v>3.3294570709706703E-5</v>
      </c>
      <c r="AU44" s="137">
        <v>2.2854853434962601E-4</v>
      </c>
      <c r="AV44" s="137">
        <v>1.4900584730739501E-3</v>
      </c>
      <c r="AW44" s="137">
        <v>7.3395753641633405E-5</v>
      </c>
      <c r="AX44" s="137">
        <v>1.2728933237152599E-4</v>
      </c>
      <c r="AY44" s="137">
        <v>1.01824655329003E-5</v>
      </c>
      <c r="AZ44" s="137">
        <v>2.66393397102502E-4</v>
      </c>
      <c r="BA44" s="137">
        <v>3.1570110533444801E-5</v>
      </c>
      <c r="BB44" s="137">
        <v>2.4846046791910901E-5</v>
      </c>
      <c r="BC44" s="137">
        <v>1.51837029971739E-4</v>
      </c>
      <c r="BD44" s="137">
        <v>5.31239623753294E-4</v>
      </c>
      <c r="BE44" s="137">
        <v>1.2756849641345101E-3</v>
      </c>
      <c r="BF44" s="137">
        <v>4.16134609598298E-3</v>
      </c>
      <c r="BG44" s="137">
        <v>1.32207642788776E-4</v>
      </c>
      <c r="BH44" s="137">
        <v>6.6953508414606595E-4</v>
      </c>
      <c r="BI44" s="137">
        <v>3.8892026414956397E-5</v>
      </c>
      <c r="BJ44" s="137">
        <v>8.6586577781357308E-6</v>
      </c>
      <c r="BK44" s="137">
        <v>6.5629368666342901E-5</v>
      </c>
      <c r="BL44" s="137">
        <v>7.5029272391435899E-6</v>
      </c>
      <c r="BM44" s="137">
        <v>1.9501284970427601E-5</v>
      </c>
      <c r="BN44" s="137">
        <v>7.2093157955240497E-5</v>
      </c>
      <c r="BO44" s="137">
        <v>2.6640106479347501E-5</v>
      </c>
      <c r="BP44" s="137">
        <v>3.9346469847349897E-6</v>
      </c>
      <c r="BQ44" s="137">
        <v>6.7539426807662197E-6</v>
      </c>
      <c r="BR44" s="137">
        <v>9.0217234460874198E-6</v>
      </c>
      <c r="BS44" s="137">
        <v>1.2815965626567199E-7</v>
      </c>
      <c r="BT44" s="137">
        <v>1.7625831543853799E-4</v>
      </c>
      <c r="BU44" s="137">
        <v>9.5519937171192997E-6</v>
      </c>
      <c r="BV44" s="137">
        <v>1.4754730082749601E-4</v>
      </c>
      <c r="BW44" s="137">
        <v>4.2623355492412703E-5</v>
      </c>
      <c r="BX44" s="137">
        <v>5.51878617969769E-4</v>
      </c>
      <c r="BY44" s="137">
        <v>1.1722049746032699E-5</v>
      </c>
      <c r="BZ44" s="137">
        <v>2.64112556138128E-4</v>
      </c>
      <c r="CA44" s="138">
        <v>0</v>
      </c>
      <c r="CB44" s="136">
        <v>0.190342607686279</v>
      </c>
      <c r="CC44" s="139">
        <v>0.457982286408886</v>
      </c>
      <c r="CD44" s="135"/>
      <c r="CE44" s="370">
        <v>0</v>
      </c>
      <c r="CF44" s="370">
        <v>0</v>
      </c>
      <c r="CG44" s="370">
        <v>0</v>
      </c>
      <c r="CH44" s="370">
        <v>0</v>
      </c>
      <c r="CI44" s="355">
        <v>0</v>
      </c>
      <c r="CJ44" s="81"/>
      <c r="CK44" s="81"/>
      <c r="CL44" s="73"/>
      <c r="CM44" s="73"/>
    </row>
    <row r="45" spans="1:91" ht="19.5" x14ac:dyDescent="0.25">
      <c r="A45" s="30"/>
      <c r="B45" s="42" t="s">
        <v>36</v>
      </c>
      <c r="C45" s="43" t="s">
        <v>147</v>
      </c>
      <c r="D45" s="136">
        <v>1.2903782803932E-4</v>
      </c>
      <c r="E45" s="137">
        <v>1.1356879267980901E-4</v>
      </c>
      <c r="F45" s="137">
        <v>1.9621291167611901E-4</v>
      </c>
      <c r="G45" s="137">
        <v>1.4173706086359199E-4</v>
      </c>
      <c r="H45" s="137">
        <v>2.4294227040626499E-3</v>
      </c>
      <c r="I45" s="137">
        <v>1.0228689769849801E-4</v>
      </c>
      <c r="J45" s="137">
        <v>9.4887501939805896E-5</v>
      </c>
      <c r="K45" s="137">
        <v>4.6493613797427703E-5</v>
      </c>
      <c r="L45" s="137">
        <v>3.8666091968070501E-4</v>
      </c>
      <c r="M45" s="137">
        <v>3.0422383190038197E-4</v>
      </c>
      <c r="N45" s="137">
        <v>2.05089049345081E-5</v>
      </c>
      <c r="O45" s="137">
        <v>1.16656323246357E-4</v>
      </c>
      <c r="P45" s="137">
        <v>8.3163736897666805E-5</v>
      </c>
      <c r="Q45" s="137">
        <v>4.04812995533188E-6</v>
      </c>
      <c r="R45" s="137">
        <v>3.0458431086109001E-4</v>
      </c>
      <c r="S45" s="137">
        <v>4.9371575859544702E-4</v>
      </c>
      <c r="T45" s="137">
        <v>1.03000879307387E-4</v>
      </c>
      <c r="U45" s="137">
        <v>5.4354257199552402E-4</v>
      </c>
      <c r="V45" s="137">
        <v>1.39518121771635E-4</v>
      </c>
      <c r="W45" s="137">
        <v>1.6187527301410499E-4</v>
      </c>
      <c r="X45" s="137">
        <v>1.08387620985602E-4</v>
      </c>
      <c r="Y45" s="137">
        <v>6.7487541307219195E-5</v>
      </c>
      <c r="Z45" s="137">
        <v>1.6240811107275501E-4</v>
      </c>
      <c r="AA45" s="137">
        <v>1.49787005232209E-4</v>
      </c>
      <c r="AB45" s="137">
        <v>3.3476696365987901E-4</v>
      </c>
      <c r="AC45" s="137">
        <v>1.02991941342041E-4</v>
      </c>
      <c r="AD45" s="137">
        <v>1.41089293198945E-4</v>
      </c>
      <c r="AE45" s="137">
        <v>1.1574934946657699E-4</v>
      </c>
      <c r="AF45" s="137">
        <v>7.9325235105250297E-4</v>
      </c>
      <c r="AG45" s="137">
        <v>2.29514694553802E-4</v>
      </c>
      <c r="AH45" s="137">
        <v>1.1882052484051501E-4</v>
      </c>
      <c r="AI45" s="137">
        <v>8.0722938520673296E-4</v>
      </c>
      <c r="AJ45" s="137">
        <v>0</v>
      </c>
      <c r="AK45" s="137">
        <v>1.6187371139091201E-4</v>
      </c>
      <c r="AL45" s="137">
        <v>2.3063100039996201E-4</v>
      </c>
      <c r="AM45" s="137">
        <v>7.4879942657398097E-4</v>
      </c>
      <c r="AN45" s="137">
        <v>0.102404806366215</v>
      </c>
      <c r="AO45" s="137">
        <v>4.9867454090907302E-4</v>
      </c>
      <c r="AP45" s="137">
        <v>3.9444411564375898E-4</v>
      </c>
      <c r="AQ45" s="137">
        <v>6.09261098243872E-5</v>
      </c>
      <c r="AR45" s="137">
        <v>2.3691035464591201E-4</v>
      </c>
      <c r="AS45" s="137">
        <v>9.2153206223482404E-4</v>
      </c>
      <c r="AT45" s="137">
        <v>1.5022626990892E-4</v>
      </c>
      <c r="AU45" s="137">
        <v>8.3629570819427596E-5</v>
      </c>
      <c r="AV45" s="137">
        <v>4.0907984912600298E-4</v>
      </c>
      <c r="AW45" s="137">
        <v>3.84533102817607E-3</v>
      </c>
      <c r="AX45" s="137">
        <v>1.2045278923241901E-4</v>
      </c>
      <c r="AY45" s="137">
        <v>1.47110509978524E-4</v>
      </c>
      <c r="AZ45" s="137">
        <v>5.3571671686498002E-4</v>
      </c>
      <c r="BA45" s="137">
        <v>7.0719789506019194E-5</v>
      </c>
      <c r="BB45" s="137">
        <v>1.2427714291031201E-4</v>
      </c>
      <c r="BC45" s="137">
        <v>1.2905871650857199E-4</v>
      </c>
      <c r="BD45" s="137">
        <v>2.4968360943816698E-4</v>
      </c>
      <c r="BE45" s="137">
        <v>0.110913475636386</v>
      </c>
      <c r="BF45" s="137">
        <v>5.5579903013444599E-4</v>
      </c>
      <c r="BG45" s="137">
        <v>3.7368564877770602E-5</v>
      </c>
      <c r="BH45" s="137">
        <v>1.1886775211699799E-4</v>
      </c>
      <c r="BI45" s="137">
        <v>2.0345371951025801E-2</v>
      </c>
      <c r="BJ45" s="137">
        <v>4.56190514450723E-4</v>
      </c>
      <c r="BK45" s="137">
        <v>3.1251084818280101E-4</v>
      </c>
      <c r="BL45" s="137">
        <v>1.7784487863332101E-5</v>
      </c>
      <c r="BM45" s="137">
        <v>2.76840500290579E-5</v>
      </c>
      <c r="BN45" s="137">
        <v>1.24059554307451E-4</v>
      </c>
      <c r="BO45" s="137">
        <v>1.7620450359349301E-5</v>
      </c>
      <c r="BP45" s="137">
        <v>6.9098134849424204E-6</v>
      </c>
      <c r="BQ45" s="137">
        <v>1.74615432684113E-5</v>
      </c>
      <c r="BR45" s="137">
        <v>5.12828880708366E-6</v>
      </c>
      <c r="BS45" s="137">
        <v>2.5806121014141899E-6</v>
      </c>
      <c r="BT45" s="137">
        <v>1.2105854830404199E-5</v>
      </c>
      <c r="BU45" s="137">
        <v>1.6814211389579599E-3</v>
      </c>
      <c r="BV45" s="137">
        <v>2.00639124892058E-4</v>
      </c>
      <c r="BW45" s="137">
        <v>6.2655480628837903E-4</v>
      </c>
      <c r="BX45" s="137">
        <v>4.7374608374277301E-4</v>
      </c>
      <c r="BY45" s="137">
        <v>1.05211819532525E-3</v>
      </c>
      <c r="BZ45" s="137">
        <v>1.0537955063271199E-3</v>
      </c>
      <c r="CA45" s="138">
        <v>0</v>
      </c>
      <c r="CB45" s="136">
        <v>0.258629708342903</v>
      </c>
      <c r="CC45" s="139">
        <v>0.62228749831656505</v>
      </c>
      <c r="CD45" s="135"/>
      <c r="CE45" s="370">
        <v>0</v>
      </c>
      <c r="CF45" s="370">
        <v>0</v>
      </c>
      <c r="CG45" s="370">
        <v>0</v>
      </c>
      <c r="CH45" s="370">
        <v>0</v>
      </c>
      <c r="CI45" s="355">
        <v>0</v>
      </c>
      <c r="CJ45" s="81"/>
      <c r="CK45" s="81"/>
      <c r="CL45" s="73"/>
      <c r="CM45" s="73"/>
    </row>
    <row r="46" spans="1:91" ht="19.5" x14ac:dyDescent="0.25">
      <c r="A46" s="30"/>
      <c r="B46" s="42" t="s">
        <v>37</v>
      </c>
      <c r="C46" s="43" t="s">
        <v>148</v>
      </c>
      <c r="D46" s="136">
        <v>9.3186443390340899E-4</v>
      </c>
      <c r="E46" s="137">
        <v>2.25826114702693E-4</v>
      </c>
      <c r="F46" s="137">
        <v>5.8011822390723897E-3</v>
      </c>
      <c r="G46" s="137">
        <v>1.9871821895364899E-3</v>
      </c>
      <c r="H46" s="137">
        <v>2.6835250089280002E-2</v>
      </c>
      <c r="I46" s="137">
        <v>7.6604218287844E-2</v>
      </c>
      <c r="J46" s="137">
        <v>2.7383489474118097E-4</v>
      </c>
      <c r="K46" s="137">
        <v>1.60342331463483E-3</v>
      </c>
      <c r="L46" s="137">
        <v>9.6393941078219702E-4</v>
      </c>
      <c r="M46" s="137">
        <v>1.7765296932894001E-3</v>
      </c>
      <c r="N46" s="137">
        <v>5.8060136186487099E-5</v>
      </c>
      <c r="O46" s="137">
        <v>9.4561399389130204E-4</v>
      </c>
      <c r="P46" s="137">
        <v>1.4906069572415199E-4</v>
      </c>
      <c r="Q46" s="137">
        <v>8.7733207892263207E-6</v>
      </c>
      <c r="R46" s="137">
        <v>7.47728925261083E-5</v>
      </c>
      <c r="S46" s="137">
        <v>1.1469797258987701E-4</v>
      </c>
      <c r="T46" s="137">
        <v>1.19295874118755E-3</v>
      </c>
      <c r="U46" s="137">
        <v>2.74251120994531E-2</v>
      </c>
      <c r="V46" s="137">
        <v>8.1513425702553998E-4</v>
      </c>
      <c r="W46" s="137">
        <v>9.8964881358857789E-4</v>
      </c>
      <c r="X46" s="137">
        <v>1.3268106272985801E-2</v>
      </c>
      <c r="Y46" s="137">
        <v>3.8891218101457401E-3</v>
      </c>
      <c r="Z46" s="137">
        <v>8.2086783464742504E-4</v>
      </c>
      <c r="AA46" s="137">
        <v>1.10273916886193E-3</v>
      </c>
      <c r="AB46" s="137">
        <v>1.3233251363192E-2</v>
      </c>
      <c r="AC46" s="137">
        <v>7.1271642093302901E-3</v>
      </c>
      <c r="AD46" s="137">
        <v>4.3437504560426303E-3</v>
      </c>
      <c r="AE46" s="137">
        <v>5.6949359547226602E-4</v>
      </c>
      <c r="AF46" s="137">
        <v>1.9258605180843599E-2</v>
      </c>
      <c r="AG46" s="137">
        <v>7.3801878887688101E-3</v>
      </c>
      <c r="AH46" s="137">
        <v>1.9972828737975401E-2</v>
      </c>
      <c r="AI46" s="137">
        <v>1.3311737432428999E-2</v>
      </c>
      <c r="AJ46" s="137">
        <v>0</v>
      </c>
      <c r="AK46" s="137">
        <v>3.0579289784819501E-3</v>
      </c>
      <c r="AL46" s="137">
        <v>8.59813199073493E-3</v>
      </c>
      <c r="AM46" s="137">
        <v>7.7134904843588203E-3</v>
      </c>
      <c r="AN46" s="137">
        <v>1.4864214316470399E-4</v>
      </c>
      <c r="AO46" s="137">
        <v>0.148451558207503</v>
      </c>
      <c r="AP46" s="137">
        <v>6.1783228787492699E-2</v>
      </c>
      <c r="AQ46" s="137">
        <v>1.4602879903862E-4</v>
      </c>
      <c r="AR46" s="137">
        <v>3.2332496667629401E-3</v>
      </c>
      <c r="AS46" s="137">
        <v>1.2381474139562001E-2</v>
      </c>
      <c r="AT46" s="137">
        <v>7.2054326266333402E-3</v>
      </c>
      <c r="AU46" s="137">
        <v>1.8598633715238701E-3</v>
      </c>
      <c r="AV46" s="137">
        <v>7.5977646613913704E-3</v>
      </c>
      <c r="AW46" s="137">
        <v>1.5694253381994601E-2</v>
      </c>
      <c r="AX46" s="137">
        <v>1.15356458487777E-2</v>
      </c>
      <c r="AY46" s="137">
        <v>2.2163435777041999E-4</v>
      </c>
      <c r="AZ46" s="137">
        <v>2.9634969211474E-3</v>
      </c>
      <c r="BA46" s="137">
        <v>3.50838417929246E-3</v>
      </c>
      <c r="BB46" s="137">
        <v>3.4765525693399098E-3</v>
      </c>
      <c r="BC46" s="137">
        <v>2.1892096435745202E-3</v>
      </c>
      <c r="BD46" s="137">
        <v>5.5130324366149805E-4</v>
      </c>
      <c r="BE46" s="137">
        <v>2.68097553387969E-3</v>
      </c>
      <c r="BF46" s="137">
        <v>2.3310091247140501E-3</v>
      </c>
      <c r="BG46" s="137">
        <v>7.9636776915243505E-5</v>
      </c>
      <c r="BH46" s="137">
        <v>1.3074080563083099E-3</v>
      </c>
      <c r="BI46" s="137">
        <v>1.75842611822632E-4</v>
      </c>
      <c r="BJ46" s="137">
        <v>1.34786629671805E-2</v>
      </c>
      <c r="BK46" s="137">
        <v>7.5566190865181701E-4</v>
      </c>
      <c r="BL46" s="137">
        <v>1.7447293176330501E-3</v>
      </c>
      <c r="BM46" s="137">
        <v>2.31036388636885E-3</v>
      </c>
      <c r="BN46" s="137">
        <v>3.02017239482387E-3</v>
      </c>
      <c r="BO46" s="137">
        <v>9.0448869564036796E-4</v>
      </c>
      <c r="BP46" s="137">
        <v>1.9049514714891099E-3</v>
      </c>
      <c r="BQ46" s="137">
        <v>3.2278409835574798E-4</v>
      </c>
      <c r="BR46" s="137">
        <v>1.42679255738187E-2</v>
      </c>
      <c r="BS46" s="137">
        <v>2.48489030959894E-4</v>
      </c>
      <c r="BT46" s="137">
        <v>2.2999870870187302E-3</v>
      </c>
      <c r="BU46" s="137">
        <v>1.26094547570568E-3</v>
      </c>
      <c r="BV46" s="137">
        <v>2.83209697549635E-3</v>
      </c>
      <c r="BW46" s="137">
        <v>1.02990372279238E-3</v>
      </c>
      <c r="BX46" s="137">
        <v>6.14454730896597E-4</v>
      </c>
      <c r="BY46" s="137">
        <v>1.3520875692626601E-3</v>
      </c>
      <c r="BZ46" s="137">
        <v>1.8452052637282799E-2</v>
      </c>
      <c r="CA46" s="138">
        <v>0</v>
      </c>
      <c r="CB46" s="136">
        <v>0.62874684119066704</v>
      </c>
      <c r="CC46" s="139">
        <v>1.5128242667320799</v>
      </c>
      <c r="CD46" s="135"/>
      <c r="CE46" s="370">
        <v>0</v>
      </c>
      <c r="CF46" s="370">
        <v>0</v>
      </c>
      <c r="CG46" s="370">
        <v>0</v>
      </c>
      <c r="CH46" s="370">
        <v>0</v>
      </c>
      <c r="CI46" s="355">
        <v>0</v>
      </c>
      <c r="CJ46" s="81"/>
      <c r="CK46" s="81"/>
      <c r="CL46" s="73"/>
      <c r="CM46" s="73"/>
    </row>
    <row r="47" spans="1:91" ht="19.5" x14ac:dyDescent="0.25">
      <c r="A47" s="30"/>
      <c r="B47" s="42" t="s">
        <v>38</v>
      </c>
      <c r="C47" s="43" t="s">
        <v>149</v>
      </c>
      <c r="D47" s="136">
        <v>2.3147637380457601E-5</v>
      </c>
      <c r="E47" s="137">
        <v>5.6968541562718702E-5</v>
      </c>
      <c r="F47" s="137">
        <v>6.91359169906121E-5</v>
      </c>
      <c r="G47" s="137">
        <v>3.3945897564005502E-5</v>
      </c>
      <c r="H47" s="137">
        <v>3.3064616920343099E-5</v>
      </c>
      <c r="I47" s="137">
        <v>1.8820532710484499E-5</v>
      </c>
      <c r="J47" s="137">
        <v>7.7193951080346197E-5</v>
      </c>
      <c r="K47" s="137">
        <v>3.1045345081627598E-5</v>
      </c>
      <c r="L47" s="137">
        <v>5.6566461431925601E-5</v>
      </c>
      <c r="M47" s="137">
        <v>4.7410535548328498E-5</v>
      </c>
      <c r="N47" s="137">
        <v>1.7581950314657699E-5</v>
      </c>
      <c r="O47" s="137">
        <v>9.2074553961873497E-5</v>
      </c>
      <c r="P47" s="137">
        <v>2.7996386095041501E-4</v>
      </c>
      <c r="Q47" s="137">
        <v>3.8707207678318301E-6</v>
      </c>
      <c r="R47" s="137">
        <v>1.44200230459701E-5</v>
      </c>
      <c r="S47" s="137">
        <v>2.0292591375625802E-5</v>
      </c>
      <c r="T47" s="137">
        <v>7.3808734906171002E-5</v>
      </c>
      <c r="U47" s="137">
        <v>1.10486756356304E-4</v>
      </c>
      <c r="V47" s="137">
        <v>1.15330619025288E-4</v>
      </c>
      <c r="W47" s="137">
        <v>1.38339305417242E-4</v>
      </c>
      <c r="X47" s="137">
        <v>7.77914153313899E-5</v>
      </c>
      <c r="Y47" s="137">
        <v>4.8310211964888597E-5</v>
      </c>
      <c r="Z47" s="137">
        <v>1.3511346165243001E-4</v>
      </c>
      <c r="AA47" s="137">
        <v>1.2064804132342E-4</v>
      </c>
      <c r="AB47" s="137">
        <v>1.1907434577732599E-4</v>
      </c>
      <c r="AC47" s="137">
        <v>8.2127125055462007E-5</v>
      </c>
      <c r="AD47" s="137">
        <v>1.14370289797677E-4</v>
      </c>
      <c r="AE47" s="137">
        <v>5.31932166855162E-4</v>
      </c>
      <c r="AF47" s="137">
        <v>3.03407253568735E-3</v>
      </c>
      <c r="AG47" s="137">
        <v>2.0651940174336602E-3</v>
      </c>
      <c r="AH47" s="137">
        <v>2.51833658204423E-3</v>
      </c>
      <c r="AI47" s="137">
        <v>3.24311051722169E-3</v>
      </c>
      <c r="AJ47" s="137">
        <v>0</v>
      </c>
      <c r="AK47" s="137">
        <v>6.0204207784162002E-5</v>
      </c>
      <c r="AL47" s="137">
        <v>7.3826815759202103E-3</v>
      </c>
      <c r="AM47" s="137">
        <v>3.4288360375805E-4</v>
      </c>
      <c r="AN47" s="137">
        <v>4.2282784652434999E-5</v>
      </c>
      <c r="AO47" s="137">
        <v>1.0460415066685399E-2</v>
      </c>
      <c r="AP47" s="137">
        <v>5.9123894789455497E-2</v>
      </c>
      <c r="AQ47" s="137">
        <v>1.0492666748579999E-4</v>
      </c>
      <c r="AR47" s="137">
        <v>4.8014904063767802E-5</v>
      </c>
      <c r="AS47" s="137">
        <v>5.0244557539140698E-3</v>
      </c>
      <c r="AT47" s="137">
        <v>4.7521335040052E-3</v>
      </c>
      <c r="AU47" s="137">
        <v>2.5648043951084902E-3</v>
      </c>
      <c r="AV47" s="137">
        <v>3.3683805536113701E-3</v>
      </c>
      <c r="AW47" s="137">
        <v>4.4229170023918802E-4</v>
      </c>
      <c r="AX47" s="137">
        <v>3.6670621014011597E-5</v>
      </c>
      <c r="AY47" s="137">
        <v>2.7072749422480501E-5</v>
      </c>
      <c r="AZ47" s="137">
        <v>2.1204630045772699E-3</v>
      </c>
      <c r="BA47" s="137">
        <v>3.1700109039594199E-5</v>
      </c>
      <c r="BB47" s="137">
        <v>1.13562919743295E-3</v>
      </c>
      <c r="BC47" s="137">
        <v>1.5806720067458901E-3</v>
      </c>
      <c r="BD47" s="137">
        <v>5.5300638744512902E-4</v>
      </c>
      <c r="BE47" s="137">
        <v>3.8376249812271001E-5</v>
      </c>
      <c r="BF47" s="137">
        <v>1.8007460896307E-3</v>
      </c>
      <c r="BG47" s="137">
        <v>1.2257800307889999E-4</v>
      </c>
      <c r="BH47" s="137">
        <v>4.5496887490778801E-3</v>
      </c>
      <c r="BI47" s="137">
        <v>1.8993485995237599E-4</v>
      </c>
      <c r="BJ47" s="137">
        <v>3.04959784274734E-3</v>
      </c>
      <c r="BK47" s="137">
        <v>5.5899177841130102E-5</v>
      </c>
      <c r="BL47" s="137">
        <v>4.7035552589093903E-3</v>
      </c>
      <c r="BM47" s="137">
        <v>4.4959165292681796E-3</v>
      </c>
      <c r="BN47" s="137">
        <v>4.2097281851562103E-5</v>
      </c>
      <c r="BO47" s="137">
        <v>2.4126879028390602E-3</v>
      </c>
      <c r="BP47" s="137">
        <v>2.0899857920791101E-3</v>
      </c>
      <c r="BQ47" s="137">
        <v>1.60399131741725E-3</v>
      </c>
      <c r="BR47" s="137">
        <v>1.3640993472959499E-3</v>
      </c>
      <c r="BS47" s="137">
        <v>6.3881186966437402E-4</v>
      </c>
      <c r="BT47" s="137">
        <v>6.6109785409868404E-3</v>
      </c>
      <c r="BU47" s="137">
        <v>2.2963307136378299E-3</v>
      </c>
      <c r="BV47" s="137">
        <v>1.4405052821514899E-2</v>
      </c>
      <c r="BW47" s="137">
        <v>2.4984516001143901E-3</v>
      </c>
      <c r="BX47" s="137">
        <v>2.15194460815789E-5</v>
      </c>
      <c r="BY47" s="137">
        <v>1.23665741688096E-3</v>
      </c>
      <c r="BZ47" s="137">
        <v>1.06541712262265E-2</v>
      </c>
      <c r="CA47" s="138">
        <v>0</v>
      </c>
      <c r="CB47" s="136">
        <v>0.177487260881806</v>
      </c>
      <c r="CC47" s="139">
        <v>0.42705110818422198</v>
      </c>
      <c r="CD47" s="135"/>
      <c r="CE47" s="370">
        <v>0</v>
      </c>
      <c r="CF47" s="370">
        <v>0</v>
      </c>
      <c r="CG47" s="370">
        <v>0</v>
      </c>
      <c r="CH47" s="370">
        <v>0</v>
      </c>
      <c r="CI47" s="355">
        <v>0</v>
      </c>
      <c r="CJ47" s="81"/>
      <c r="CK47" s="81"/>
      <c r="CL47" s="73"/>
      <c r="CM47" s="73"/>
    </row>
    <row r="48" spans="1:91" ht="19.5" x14ac:dyDescent="0.25">
      <c r="A48" s="30"/>
      <c r="B48" s="42" t="s">
        <v>39</v>
      </c>
      <c r="C48" s="43" t="s">
        <v>150</v>
      </c>
      <c r="D48" s="136">
        <v>5.4081768608453496E-4</v>
      </c>
      <c r="E48" s="137">
        <v>5.2190628065676703E-3</v>
      </c>
      <c r="F48" s="137">
        <v>5.1489339881074002E-3</v>
      </c>
      <c r="G48" s="137">
        <v>1.1460660777634401E-2</v>
      </c>
      <c r="H48" s="137">
        <v>3.7161026513194899E-3</v>
      </c>
      <c r="I48" s="137">
        <v>1.10661740769286E-4</v>
      </c>
      <c r="J48" s="137">
        <v>3.52418097415858E-4</v>
      </c>
      <c r="K48" s="137">
        <v>2.33227997148221E-4</v>
      </c>
      <c r="L48" s="137">
        <v>2.6087015276519399E-2</v>
      </c>
      <c r="M48" s="137">
        <v>1.7409921185157101E-3</v>
      </c>
      <c r="N48" s="137">
        <v>1.26011597144544E-3</v>
      </c>
      <c r="O48" s="137">
        <v>7.4213958954011602E-3</v>
      </c>
      <c r="P48" s="137">
        <v>0</v>
      </c>
      <c r="Q48" s="137">
        <v>3.5649739166481202E-3</v>
      </c>
      <c r="R48" s="137">
        <v>1.8937489620809401E-3</v>
      </c>
      <c r="S48" s="137">
        <v>1.45272128960549E-2</v>
      </c>
      <c r="T48" s="137">
        <v>3.5495267532398099E-4</v>
      </c>
      <c r="U48" s="137">
        <v>1.2495480663089499E-3</v>
      </c>
      <c r="V48" s="137">
        <v>4.0074000624657501E-5</v>
      </c>
      <c r="W48" s="137">
        <v>1.8965111460181802E-5</v>
      </c>
      <c r="X48" s="137">
        <v>1.6364829250109501E-3</v>
      </c>
      <c r="Y48" s="137">
        <v>2.7591270131418799E-4</v>
      </c>
      <c r="Z48" s="137">
        <v>1.8762619190726101E-5</v>
      </c>
      <c r="AA48" s="137">
        <v>1.07935117616018E-4</v>
      </c>
      <c r="AB48" s="137">
        <v>1.81062293782404E-5</v>
      </c>
      <c r="AC48" s="137">
        <v>1.0587692138536401E-3</v>
      </c>
      <c r="AD48" s="137">
        <v>2.56827423958604E-3</v>
      </c>
      <c r="AE48" s="137">
        <v>1.8793490043436401E-4</v>
      </c>
      <c r="AF48" s="137">
        <v>8.9193279121189603E-4</v>
      </c>
      <c r="AG48" s="137">
        <v>1.4579128488298201E-2</v>
      </c>
      <c r="AH48" s="137">
        <v>3.56581295465595E-3</v>
      </c>
      <c r="AI48" s="137">
        <v>2.1655448094463599E-4</v>
      </c>
      <c r="AJ48" s="137">
        <v>0</v>
      </c>
      <c r="AK48" s="137">
        <v>1.34772862939532E-2</v>
      </c>
      <c r="AL48" s="137">
        <v>3.1043172734878401E-3</v>
      </c>
      <c r="AM48" s="137">
        <v>2.0521957513910602E-3</v>
      </c>
      <c r="AN48" s="137">
        <v>7.8728196377921195E-4</v>
      </c>
      <c r="AO48" s="137">
        <v>8.9363640368591505E-4</v>
      </c>
      <c r="AP48" s="137">
        <v>2.3627974848437899E-4</v>
      </c>
      <c r="AQ48" s="137">
        <v>1.04316687138139E-2</v>
      </c>
      <c r="AR48" s="137">
        <v>3.22523134051169E-4</v>
      </c>
      <c r="AS48" s="137">
        <v>1.92973626885523E-3</v>
      </c>
      <c r="AT48" s="137">
        <v>5.62842281203642E-4</v>
      </c>
      <c r="AU48" s="137">
        <v>3.6677975872883698E-3</v>
      </c>
      <c r="AV48" s="137">
        <v>7.6679486263181299E-4</v>
      </c>
      <c r="AW48" s="137">
        <v>0.103100624767707</v>
      </c>
      <c r="AX48" s="137">
        <v>2.0705444273244802E-2</v>
      </c>
      <c r="AY48" s="137">
        <v>1.62756316990427E-3</v>
      </c>
      <c r="AZ48" s="137">
        <v>3.4889875775391901E-5</v>
      </c>
      <c r="BA48" s="137">
        <v>3.83460125064003E-3</v>
      </c>
      <c r="BB48" s="137">
        <v>3.8770917760322801E-3</v>
      </c>
      <c r="BC48" s="137">
        <v>4.7115585262035697E-3</v>
      </c>
      <c r="BD48" s="137">
        <v>9.9128510449649702E-5</v>
      </c>
      <c r="BE48" s="137">
        <v>1.9297491126280899E-3</v>
      </c>
      <c r="BF48" s="137">
        <v>6.0382599469410696E-3</v>
      </c>
      <c r="BG48" s="137">
        <v>9.1942259284832906E-2</v>
      </c>
      <c r="BH48" s="137">
        <v>2.8115641153697601E-3</v>
      </c>
      <c r="BI48" s="137">
        <v>8.4122202752720499E-4</v>
      </c>
      <c r="BJ48" s="137">
        <v>1.37223922177517E-2</v>
      </c>
      <c r="BK48" s="137">
        <v>0.154460291415073</v>
      </c>
      <c r="BL48" s="137">
        <v>5.8523706628380801E-2</v>
      </c>
      <c r="BM48" s="137">
        <v>3.9466931275283397E-3</v>
      </c>
      <c r="BN48" s="137">
        <v>3.2271154070277401E-3</v>
      </c>
      <c r="BO48" s="137">
        <v>6.3140457172680906E-5</v>
      </c>
      <c r="BP48" s="137">
        <v>1.9236871296946701E-5</v>
      </c>
      <c r="BQ48" s="137">
        <v>6.1527856496582095E-5</v>
      </c>
      <c r="BR48" s="137">
        <v>4.4086497783330504E-6</v>
      </c>
      <c r="BS48" s="137">
        <v>6.4662497708151405E-4</v>
      </c>
      <c r="BT48" s="137">
        <v>3.2189842020278101E-3</v>
      </c>
      <c r="BU48" s="137">
        <v>9.4454186277783899E-4</v>
      </c>
      <c r="BV48" s="137">
        <v>1.8607215126494599E-2</v>
      </c>
      <c r="BW48" s="137">
        <v>3.0292264960877997E-4</v>
      </c>
      <c r="BX48" s="137">
        <v>9.11881278781145E-4</v>
      </c>
      <c r="BY48" s="137">
        <v>2.9276237331941099E-3</v>
      </c>
      <c r="BZ48" s="137">
        <v>3.2162239240882602E-3</v>
      </c>
      <c r="CA48" s="138">
        <v>0</v>
      </c>
      <c r="CB48" s="136">
        <v>0.65465733460136699</v>
      </c>
      <c r="CC48" s="139">
        <v>1.5751673603697001</v>
      </c>
      <c r="CD48" s="135"/>
      <c r="CE48" s="370">
        <v>0</v>
      </c>
      <c r="CF48" s="370">
        <v>0</v>
      </c>
      <c r="CG48" s="370">
        <v>0</v>
      </c>
      <c r="CH48" s="370">
        <v>0</v>
      </c>
      <c r="CI48" s="355">
        <v>0</v>
      </c>
      <c r="CJ48" s="81"/>
      <c r="CK48" s="81"/>
      <c r="CL48" s="73"/>
      <c r="CM48" s="73"/>
    </row>
    <row r="49" spans="1:91" ht="19.5" x14ac:dyDescent="0.25">
      <c r="A49" s="30"/>
      <c r="B49" s="42" t="s">
        <v>40</v>
      </c>
      <c r="C49" s="43" t="s">
        <v>151</v>
      </c>
      <c r="D49" s="136">
        <v>1.24597958031521E-2</v>
      </c>
      <c r="E49" s="137">
        <v>1.83041433482505E-2</v>
      </c>
      <c r="F49" s="137">
        <v>4.7879401003492403E-3</v>
      </c>
      <c r="G49" s="137">
        <v>2.4447234403096801E-2</v>
      </c>
      <c r="H49" s="137">
        <v>1.0207030920143601E-2</v>
      </c>
      <c r="I49" s="137">
        <v>5.6116083228910296E-3</v>
      </c>
      <c r="J49" s="137">
        <v>2.7285821187366501E-3</v>
      </c>
      <c r="K49" s="137">
        <v>7.1710204631708499E-3</v>
      </c>
      <c r="L49" s="137">
        <v>1.4824859182073999E-2</v>
      </c>
      <c r="M49" s="137">
        <v>4.5009656798188199E-4</v>
      </c>
      <c r="N49" s="137">
        <v>9.1268541064821497E-3</v>
      </c>
      <c r="O49" s="137">
        <v>4.4800376181147099E-4</v>
      </c>
      <c r="P49" s="137">
        <v>3.3470288873369502E-4</v>
      </c>
      <c r="Q49" s="137">
        <v>1.7323629246977299E-6</v>
      </c>
      <c r="R49" s="137">
        <v>2.2390415962764501E-4</v>
      </c>
      <c r="S49" s="137">
        <v>2.0629338256099002E-3</v>
      </c>
      <c r="T49" s="137">
        <v>1.9084436743647699E-4</v>
      </c>
      <c r="U49" s="137">
        <v>8.5383042959452898E-4</v>
      </c>
      <c r="V49" s="137">
        <v>1.04347148140086E-4</v>
      </c>
      <c r="W49" s="137">
        <v>1.35838999216075E-4</v>
      </c>
      <c r="X49" s="137">
        <v>9.3166726259221605E-4</v>
      </c>
      <c r="Y49" s="137">
        <v>6.4941751793213797E-5</v>
      </c>
      <c r="Z49" s="137">
        <v>1.2889770540183701E-4</v>
      </c>
      <c r="AA49" s="137">
        <v>2.33384810333618E-4</v>
      </c>
      <c r="AB49" s="137">
        <v>1.36610102300169E-4</v>
      </c>
      <c r="AC49" s="137">
        <v>5.8201633812921298E-4</v>
      </c>
      <c r="AD49" s="137">
        <v>6.7856652219416505E-5</v>
      </c>
      <c r="AE49" s="137">
        <v>5.4873549942949498E-5</v>
      </c>
      <c r="AF49" s="137">
        <v>2.6946263715388802E-4</v>
      </c>
      <c r="AG49" s="137">
        <v>1.4613823947926001E-3</v>
      </c>
      <c r="AH49" s="137">
        <v>1.8748872576501201E-2</v>
      </c>
      <c r="AI49" s="137">
        <v>5.5396943169470896E-3</v>
      </c>
      <c r="AJ49" s="137">
        <v>0</v>
      </c>
      <c r="AK49" s="137">
        <v>1.21165436689282E-2</v>
      </c>
      <c r="AL49" s="137">
        <v>2.8696459581641701E-3</v>
      </c>
      <c r="AM49" s="137">
        <v>1.6745382151117399E-2</v>
      </c>
      <c r="AN49" s="137">
        <v>2.1230754970711901E-2</v>
      </c>
      <c r="AO49" s="137">
        <v>7.1876001737483902E-4</v>
      </c>
      <c r="AP49" s="137">
        <v>1.0376315063550901E-4</v>
      </c>
      <c r="AQ49" s="137">
        <v>8.5371407168896601E-5</v>
      </c>
      <c r="AR49" s="137">
        <v>8.45875261200142E-3</v>
      </c>
      <c r="AS49" s="137">
        <v>5.1694369102091103E-2</v>
      </c>
      <c r="AT49" s="137">
        <v>8.8702639804968897E-2</v>
      </c>
      <c r="AU49" s="137">
        <v>8.9571083554906492E-3</v>
      </c>
      <c r="AV49" s="137">
        <v>1.45395945033587E-2</v>
      </c>
      <c r="AW49" s="137">
        <v>1.61482735835306E-2</v>
      </c>
      <c r="AX49" s="137">
        <v>1.4445758793325599E-3</v>
      </c>
      <c r="AY49" s="137">
        <v>5.2485626590203095E-4</v>
      </c>
      <c r="AZ49" s="137">
        <v>7.8091822422744902E-4</v>
      </c>
      <c r="BA49" s="137">
        <v>6.6275767120796099E-4</v>
      </c>
      <c r="BB49" s="137">
        <v>6.8245554428237598E-3</v>
      </c>
      <c r="BC49" s="137">
        <v>1.9464118980516299E-3</v>
      </c>
      <c r="BD49" s="137">
        <v>3.5233305810677602E-3</v>
      </c>
      <c r="BE49" s="137">
        <v>6.9494073678750198E-3</v>
      </c>
      <c r="BF49" s="137">
        <v>1.2480825496204201E-3</v>
      </c>
      <c r="BG49" s="137">
        <v>4.1944028764805103E-5</v>
      </c>
      <c r="BH49" s="137">
        <v>2.9719335678046001E-2</v>
      </c>
      <c r="BI49" s="137">
        <v>1.2536410574586201E-4</v>
      </c>
      <c r="BJ49" s="137">
        <v>5.2766239325305598E-6</v>
      </c>
      <c r="BK49" s="137">
        <v>4.0560081748547498E-4</v>
      </c>
      <c r="BL49" s="137">
        <v>8.7002249615940204E-6</v>
      </c>
      <c r="BM49" s="137">
        <v>3.8295903482571199E-5</v>
      </c>
      <c r="BN49" s="137">
        <v>1.5644604304550599E-4</v>
      </c>
      <c r="BO49" s="137">
        <v>1.3374639087881E-5</v>
      </c>
      <c r="BP49" s="137">
        <v>2.9176882194687402E-6</v>
      </c>
      <c r="BQ49" s="137">
        <v>8.5633730551781397E-6</v>
      </c>
      <c r="BR49" s="137">
        <v>2.4424014722519698E-6</v>
      </c>
      <c r="BS49" s="137">
        <v>3.0869647456625902E-7</v>
      </c>
      <c r="BT49" s="137">
        <v>3.9221152067080698E-4</v>
      </c>
      <c r="BU49" s="137">
        <v>4.0311441166725599E-4</v>
      </c>
      <c r="BV49" s="137">
        <v>2.44653484345913E-5</v>
      </c>
      <c r="BW49" s="137">
        <v>2.2510575558768001E-4</v>
      </c>
      <c r="BX49" s="137">
        <v>1.9026463124247401E-2</v>
      </c>
      <c r="BY49" s="137">
        <v>3.4747069304597801E-3</v>
      </c>
      <c r="BZ49" s="137">
        <v>2.1586587417241599E-4</v>
      </c>
      <c r="CA49" s="138">
        <v>0</v>
      </c>
      <c r="CB49" s="136">
        <v>0.46326132173219498</v>
      </c>
      <c r="CC49" s="139">
        <v>1.1146504816273299</v>
      </c>
      <c r="CD49" s="135"/>
      <c r="CE49" s="370">
        <v>0</v>
      </c>
      <c r="CF49" s="370">
        <v>0</v>
      </c>
      <c r="CG49" s="370">
        <v>0</v>
      </c>
      <c r="CH49" s="370">
        <v>0</v>
      </c>
      <c r="CI49" s="355">
        <v>0</v>
      </c>
      <c r="CJ49" s="81"/>
      <c r="CK49" s="81"/>
      <c r="CL49" s="73"/>
      <c r="CM49" s="73"/>
    </row>
    <row r="50" spans="1:91" ht="19.5" x14ac:dyDescent="0.25">
      <c r="A50" s="30"/>
      <c r="B50" s="42" t="s">
        <v>41</v>
      </c>
      <c r="C50" s="43" t="s">
        <v>152</v>
      </c>
      <c r="D50" s="136">
        <v>1.88762938661161E-5</v>
      </c>
      <c r="E50" s="137">
        <v>4.3587074649057201E-5</v>
      </c>
      <c r="F50" s="137">
        <v>4.8177985915694099E-5</v>
      </c>
      <c r="G50" s="137">
        <v>2.8965866506920102E-5</v>
      </c>
      <c r="H50" s="137">
        <v>2.49039400396105E-5</v>
      </c>
      <c r="I50" s="137">
        <v>3.5660321711035101E-4</v>
      </c>
      <c r="J50" s="137">
        <v>5.2134354745734001E-5</v>
      </c>
      <c r="K50" s="137">
        <v>2.2638364230175401E-5</v>
      </c>
      <c r="L50" s="137">
        <v>4.2697101389126798E-5</v>
      </c>
      <c r="M50" s="137">
        <v>4.5480402989996299E-4</v>
      </c>
      <c r="N50" s="137">
        <v>1.40699538960849E-5</v>
      </c>
      <c r="O50" s="137">
        <v>2.9627490643450598E-4</v>
      </c>
      <c r="P50" s="137">
        <v>7.4400147291577299E-3</v>
      </c>
      <c r="Q50" s="137">
        <v>4.0025257559362401E-4</v>
      </c>
      <c r="R50" s="137">
        <v>1.6087812390460201E-3</v>
      </c>
      <c r="S50" s="137">
        <v>1.98735788862908E-3</v>
      </c>
      <c r="T50" s="137">
        <v>2.8969260613991601E-4</v>
      </c>
      <c r="U50" s="137">
        <v>2.0831921855043699E-3</v>
      </c>
      <c r="V50" s="137">
        <v>1.12533413712619E-4</v>
      </c>
      <c r="W50" s="137">
        <v>3.9540729575704599E-4</v>
      </c>
      <c r="X50" s="137">
        <v>1.15273021878162E-3</v>
      </c>
      <c r="Y50" s="137">
        <v>3.8872290149970598E-4</v>
      </c>
      <c r="Z50" s="137">
        <v>1.03736815395075E-4</v>
      </c>
      <c r="AA50" s="137">
        <v>8.8955944268656395E-5</v>
      </c>
      <c r="AB50" s="137">
        <v>1.0217480729330699E-4</v>
      </c>
      <c r="AC50" s="137">
        <v>1.7105640831961401E-4</v>
      </c>
      <c r="AD50" s="137">
        <v>3.7354431134336598E-4</v>
      </c>
      <c r="AE50" s="137">
        <v>4.9368070514614702E-4</v>
      </c>
      <c r="AF50" s="137">
        <v>4.07061635741665E-4</v>
      </c>
      <c r="AG50" s="137">
        <v>7.3110724308276295E-4</v>
      </c>
      <c r="AH50" s="137">
        <v>1.0651941317088699E-3</v>
      </c>
      <c r="AI50" s="137">
        <v>1.57036280123051E-3</v>
      </c>
      <c r="AJ50" s="137">
        <v>0</v>
      </c>
      <c r="AK50" s="137">
        <v>9.6839757952876006E-3</v>
      </c>
      <c r="AL50" s="137">
        <v>5.0061127404907998E-3</v>
      </c>
      <c r="AM50" s="137">
        <v>5.0778718769461505E-4</v>
      </c>
      <c r="AN50" s="137">
        <v>2.16043447269015E-4</v>
      </c>
      <c r="AO50" s="137">
        <v>5.4638744976368099E-3</v>
      </c>
      <c r="AP50" s="137">
        <v>6.26856618844696E-3</v>
      </c>
      <c r="AQ50" s="137">
        <v>3.54940031774307E-3</v>
      </c>
      <c r="AR50" s="137">
        <v>4.9800074302797804E-3</v>
      </c>
      <c r="AS50" s="137">
        <v>3.6828985779683299E-2</v>
      </c>
      <c r="AT50" s="137">
        <v>1.09431735780374E-3</v>
      </c>
      <c r="AU50" s="137">
        <v>1.0041898717129899E-3</v>
      </c>
      <c r="AV50" s="137">
        <v>8.7487272809234594E-3</v>
      </c>
      <c r="AW50" s="137">
        <v>1.2089712871430101E-2</v>
      </c>
      <c r="AX50" s="137">
        <v>5.9378955918606398E-3</v>
      </c>
      <c r="AY50" s="137">
        <v>3.1124741924540902E-4</v>
      </c>
      <c r="AZ50" s="137">
        <v>1.98595316988819E-2</v>
      </c>
      <c r="BA50" s="137">
        <v>4.5808989386681798E-4</v>
      </c>
      <c r="BB50" s="137">
        <v>1.07568261991454E-2</v>
      </c>
      <c r="BC50" s="137">
        <v>3.9127831648019104E-3</v>
      </c>
      <c r="BD50" s="137">
        <v>1.4554234820547201E-3</v>
      </c>
      <c r="BE50" s="137">
        <v>1.0346472576249899E-2</v>
      </c>
      <c r="BF50" s="137">
        <v>3.7471767233263E-3</v>
      </c>
      <c r="BG50" s="137">
        <v>1.37370422171196E-4</v>
      </c>
      <c r="BH50" s="137">
        <v>3.57470956605443E-3</v>
      </c>
      <c r="BI50" s="137">
        <v>4.6677564645108702E-3</v>
      </c>
      <c r="BJ50" s="137">
        <v>1.66210176950067E-3</v>
      </c>
      <c r="BK50" s="137">
        <v>1.1236331924649201E-3</v>
      </c>
      <c r="BL50" s="137">
        <v>6.09175817917518E-3</v>
      </c>
      <c r="BM50" s="137">
        <v>1.1760449626356501E-2</v>
      </c>
      <c r="BN50" s="137">
        <v>4.7754600319941396E-3</v>
      </c>
      <c r="BO50" s="137">
        <v>5.1513293544655405E-4</v>
      </c>
      <c r="BP50" s="137">
        <v>6.4288290608534705E-5</v>
      </c>
      <c r="BQ50" s="137">
        <v>1.3382147845104299E-5</v>
      </c>
      <c r="BR50" s="137">
        <v>5.8954987692094404E-4</v>
      </c>
      <c r="BS50" s="137">
        <v>3.5788348005709801E-7</v>
      </c>
      <c r="BT50" s="137">
        <v>3.3541211650766102E-3</v>
      </c>
      <c r="BU50" s="137">
        <v>4.5151871578475301E-4</v>
      </c>
      <c r="BV50" s="137">
        <v>9.9712549123786697E-4</v>
      </c>
      <c r="BW50" s="137">
        <v>3.3210292804767698E-4</v>
      </c>
      <c r="BX50" s="137">
        <v>9.0041961735729697E-4</v>
      </c>
      <c r="BY50" s="137">
        <v>1.3969261005399799E-3</v>
      </c>
      <c r="BZ50" s="137">
        <v>5.9837154864051398E-3</v>
      </c>
      <c r="CA50" s="138">
        <v>0</v>
      </c>
      <c r="CB50" s="136">
        <v>0.22298832035284899</v>
      </c>
      <c r="CC50" s="139">
        <v>0.53653095352142999</v>
      </c>
      <c r="CD50" s="135"/>
      <c r="CE50" s="370">
        <v>0</v>
      </c>
      <c r="CF50" s="370">
        <v>0</v>
      </c>
      <c r="CG50" s="370">
        <v>0</v>
      </c>
      <c r="CH50" s="370">
        <v>0</v>
      </c>
      <c r="CI50" s="355">
        <v>0</v>
      </c>
      <c r="CJ50" s="81"/>
      <c r="CK50" s="81"/>
      <c r="CL50" s="73"/>
      <c r="CM50" s="73"/>
    </row>
    <row r="51" spans="1:91" ht="19.5" x14ac:dyDescent="0.25">
      <c r="A51" s="30"/>
      <c r="B51" s="42" t="s">
        <v>42</v>
      </c>
      <c r="C51" s="43" t="s">
        <v>153</v>
      </c>
      <c r="D51" s="136">
        <v>4.9013533389760697E-5</v>
      </c>
      <c r="E51" s="137">
        <v>1.24575846473331E-4</v>
      </c>
      <c r="F51" s="137">
        <v>1.4897397748960599E-4</v>
      </c>
      <c r="G51" s="137">
        <v>6.8178644328095703E-5</v>
      </c>
      <c r="H51" s="137">
        <v>6.9003942993953299E-5</v>
      </c>
      <c r="I51" s="137">
        <v>4.0283302283986803E-5</v>
      </c>
      <c r="J51" s="137">
        <v>1.5503356342361501E-4</v>
      </c>
      <c r="K51" s="137">
        <v>6.3428750042206596E-5</v>
      </c>
      <c r="L51" s="137">
        <v>1.27022255442975E-4</v>
      </c>
      <c r="M51" s="137">
        <v>3.3059283207682198E-3</v>
      </c>
      <c r="N51" s="137">
        <v>3.5148999769432602E-5</v>
      </c>
      <c r="O51" s="137">
        <v>2.8197487862256998E-4</v>
      </c>
      <c r="P51" s="137">
        <v>9.19304720622939E-5</v>
      </c>
      <c r="Q51" s="137">
        <v>6.4443568428565396E-6</v>
      </c>
      <c r="R51" s="137">
        <v>3.1859318064028798E-4</v>
      </c>
      <c r="S51" s="137">
        <v>5.4943571771984105E-4</v>
      </c>
      <c r="T51" s="137">
        <v>6.8600817846316395E-4</v>
      </c>
      <c r="U51" s="137">
        <v>4.5156402403731798E-4</v>
      </c>
      <c r="V51" s="137">
        <v>2.4820817860821798E-4</v>
      </c>
      <c r="W51" s="137">
        <v>2.8951277678926699E-4</v>
      </c>
      <c r="X51" s="137">
        <v>6.0156791810689705E-4</v>
      </c>
      <c r="Y51" s="137">
        <v>2.4916846809157703E-4</v>
      </c>
      <c r="Z51" s="137">
        <v>3.1108397415383201E-4</v>
      </c>
      <c r="AA51" s="137">
        <v>2.5046494101398998E-4</v>
      </c>
      <c r="AB51" s="137">
        <v>6.9851234708059602E-4</v>
      </c>
      <c r="AC51" s="137">
        <v>1.7325760752428699E-4</v>
      </c>
      <c r="AD51" s="137">
        <v>3.7427654827542299E-4</v>
      </c>
      <c r="AE51" s="137">
        <v>4.7252867679781202E-4</v>
      </c>
      <c r="AF51" s="137">
        <v>2.5044112495133699E-4</v>
      </c>
      <c r="AG51" s="137">
        <v>5.3408624636978202E-4</v>
      </c>
      <c r="AH51" s="137">
        <v>1.7370691473313601E-4</v>
      </c>
      <c r="AI51" s="137">
        <v>3.9323067598590701E-4</v>
      </c>
      <c r="AJ51" s="137">
        <v>0</v>
      </c>
      <c r="AK51" s="137">
        <v>1.7915280947130801E-4</v>
      </c>
      <c r="AL51" s="137">
        <v>3.1225462772885998E-4</v>
      </c>
      <c r="AM51" s="137">
        <v>1.4946241363808399E-4</v>
      </c>
      <c r="AN51" s="137">
        <v>1.80713329202239E-4</v>
      </c>
      <c r="AO51" s="137">
        <v>1.3689277690201901E-4</v>
      </c>
      <c r="AP51" s="137">
        <v>1.0772561008169599E-4</v>
      </c>
      <c r="AQ51" s="137">
        <v>8.9133948704043806E-5</v>
      </c>
      <c r="AR51" s="137">
        <v>2.2640991795634701E-4</v>
      </c>
      <c r="AS51" s="137">
        <v>7.0404737752795699E-4</v>
      </c>
      <c r="AT51" s="137">
        <v>4.2644658023088103E-2</v>
      </c>
      <c r="AU51" s="137">
        <v>1.3385109493528399E-4</v>
      </c>
      <c r="AV51" s="137">
        <v>1.5198894192773501E-4</v>
      </c>
      <c r="AW51" s="137">
        <v>1.15134598715691E-4</v>
      </c>
      <c r="AX51" s="137">
        <v>1.2255109528640901E-4</v>
      </c>
      <c r="AY51" s="137">
        <v>1.2949163153486501E-4</v>
      </c>
      <c r="AZ51" s="137">
        <v>4.6878720927408002E-4</v>
      </c>
      <c r="BA51" s="137">
        <v>9.1889819797806504E-5</v>
      </c>
      <c r="BB51" s="137">
        <v>1.0610063209169199E-4</v>
      </c>
      <c r="BC51" s="137">
        <v>1.7813914161072701E-4</v>
      </c>
      <c r="BD51" s="137">
        <v>1.9990066572308799E-4</v>
      </c>
      <c r="BE51" s="137">
        <v>2.4958062664870299E-4</v>
      </c>
      <c r="BF51" s="137">
        <v>2.3995310182590599E-4</v>
      </c>
      <c r="BG51" s="137">
        <v>5.6680632344200398E-5</v>
      </c>
      <c r="BH51" s="137">
        <v>2.42982743860554E-4</v>
      </c>
      <c r="BI51" s="137">
        <v>3.4675084228896801E-4</v>
      </c>
      <c r="BJ51" s="137">
        <v>1.6348282755585202E-5</v>
      </c>
      <c r="BK51" s="137">
        <v>1.4629552304301201E-4</v>
      </c>
      <c r="BL51" s="137">
        <v>3.0381622683669298E-5</v>
      </c>
      <c r="BM51" s="137">
        <v>4.6460772616095402E-5</v>
      </c>
      <c r="BN51" s="137">
        <v>1.04172601754357E-4</v>
      </c>
      <c r="BO51" s="137">
        <v>1.5215597190351099E-5</v>
      </c>
      <c r="BP51" s="137">
        <v>1.09341054026626E-5</v>
      </c>
      <c r="BQ51" s="137">
        <v>2.98696772343099E-5</v>
      </c>
      <c r="BR51" s="137">
        <v>8.6359327260989607E-6</v>
      </c>
      <c r="BS51" s="137">
        <v>1.0750176501187499E-6</v>
      </c>
      <c r="BT51" s="137">
        <v>1.7573014403430501E-5</v>
      </c>
      <c r="BU51" s="137">
        <v>2.5587825555537902E-4</v>
      </c>
      <c r="BV51" s="137">
        <v>6.7756171179200893E-5</v>
      </c>
      <c r="BW51" s="137">
        <v>3.3071266288260898E-4</v>
      </c>
      <c r="BX51" s="137">
        <v>4.5192635600129497E-2</v>
      </c>
      <c r="BY51" s="137">
        <v>3.0845374496547102E-3</v>
      </c>
      <c r="BZ51" s="137">
        <v>5.7092625510078905E-4</v>
      </c>
      <c r="CA51" s="138">
        <v>0</v>
      </c>
      <c r="CB51" s="136">
        <v>0.109086230497404</v>
      </c>
      <c r="CC51" s="139">
        <v>0.26247177059416299</v>
      </c>
      <c r="CD51" s="135"/>
      <c r="CE51" s="370">
        <v>0</v>
      </c>
      <c r="CF51" s="370">
        <v>0</v>
      </c>
      <c r="CG51" s="370">
        <v>0</v>
      </c>
      <c r="CH51" s="370">
        <v>0</v>
      </c>
      <c r="CI51" s="355">
        <v>0</v>
      </c>
      <c r="CJ51" s="81"/>
      <c r="CK51" s="81"/>
      <c r="CL51" s="73"/>
      <c r="CM51" s="73"/>
    </row>
    <row r="52" spans="1:91" ht="19.5" x14ac:dyDescent="0.25">
      <c r="A52" s="30"/>
      <c r="B52" s="42" t="s">
        <v>43</v>
      </c>
      <c r="C52" s="43" t="s">
        <v>154</v>
      </c>
      <c r="D52" s="136">
        <v>5.2079850016327901E-5</v>
      </c>
      <c r="E52" s="137">
        <v>4.7690669359075497E-5</v>
      </c>
      <c r="F52" s="137">
        <v>1.60922477142813E-4</v>
      </c>
      <c r="G52" s="137">
        <v>1.4397920790682999E-4</v>
      </c>
      <c r="H52" s="137">
        <v>1.21243647025782E-4</v>
      </c>
      <c r="I52" s="137">
        <v>5.2682817017797602E-5</v>
      </c>
      <c r="J52" s="137">
        <v>7.9542618930185496E-5</v>
      </c>
      <c r="K52" s="137">
        <v>3.4232771607136902E-5</v>
      </c>
      <c r="L52" s="137">
        <v>2.46008187963338E-5</v>
      </c>
      <c r="M52" s="137">
        <v>2.5721742876507102E-5</v>
      </c>
      <c r="N52" s="137">
        <v>5.70116605332794E-6</v>
      </c>
      <c r="O52" s="137">
        <v>3.1570624202820397E-5</v>
      </c>
      <c r="P52" s="137">
        <v>3.20197758585357E-4</v>
      </c>
      <c r="Q52" s="137">
        <v>1.6499986487643399E-6</v>
      </c>
      <c r="R52" s="137">
        <v>1.0327614189113401E-4</v>
      </c>
      <c r="S52" s="137">
        <v>1.22843327439155E-4</v>
      </c>
      <c r="T52" s="137">
        <v>2.58427288827429E-5</v>
      </c>
      <c r="U52" s="137">
        <v>5.7443534591559102E-5</v>
      </c>
      <c r="V52" s="137">
        <v>5.0051079953815703E-5</v>
      </c>
      <c r="W52" s="137">
        <v>4.0131576629561902E-5</v>
      </c>
      <c r="X52" s="137">
        <v>7.0800747197748403E-5</v>
      </c>
      <c r="Y52" s="137">
        <v>2.3042434276380601E-5</v>
      </c>
      <c r="Z52" s="137">
        <v>3.8579012410384601E-5</v>
      </c>
      <c r="AA52" s="137">
        <v>3.6832500685240801E-5</v>
      </c>
      <c r="AB52" s="137">
        <v>5.8060664459462098E-5</v>
      </c>
      <c r="AC52" s="137">
        <v>4.2921138721300998E-5</v>
      </c>
      <c r="AD52" s="137">
        <v>3.4906266972517797E-5</v>
      </c>
      <c r="AE52" s="137">
        <v>2.9005074107272101E-5</v>
      </c>
      <c r="AF52" s="137">
        <v>5.6000184786028702E-5</v>
      </c>
      <c r="AG52" s="137">
        <v>6.3163530484954905E-5</v>
      </c>
      <c r="AH52" s="137">
        <v>7.0671388966855606E-5</v>
      </c>
      <c r="AI52" s="137">
        <v>4.2974658872335799E-5</v>
      </c>
      <c r="AJ52" s="137">
        <v>0</v>
      </c>
      <c r="AK52" s="137">
        <v>1.18657590591459E-4</v>
      </c>
      <c r="AL52" s="137">
        <v>3.1617163801052399E-5</v>
      </c>
      <c r="AM52" s="137">
        <v>3.1814543491666598E-3</v>
      </c>
      <c r="AN52" s="137">
        <v>3.52320163215259E-4</v>
      </c>
      <c r="AO52" s="137">
        <v>1.7705140332221399E-4</v>
      </c>
      <c r="AP52" s="137">
        <v>2.43389112975161E-5</v>
      </c>
      <c r="AQ52" s="137">
        <v>9.5221554015085193E-5</v>
      </c>
      <c r="AR52" s="137">
        <v>4.0280495107815999E-5</v>
      </c>
      <c r="AS52" s="137">
        <v>5.3397334433091803E-3</v>
      </c>
      <c r="AT52" s="137">
        <v>7.1583026918176207E-5</v>
      </c>
      <c r="AU52" s="137">
        <v>1.22360324719697E-2</v>
      </c>
      <c r="AV52" s="137">
        <v>9.8400225698687003E-4</v>
      </c>
      <c r="AW52" s="137">
        <v>1.7596733013777101E-4</v>
      </c>
      <c r="AX52" s="137">
        <v>1.3973307209306E-5</v>
      </c>
      <c r="AY52" s="137">
        <v>8.2142722810466903E-5</v>
      </c>
      <c r="AZ52" s="137">
        <v>4.9622626668148397E-5</v>
      </c>
      <c r="BA52" s="137">
        <v>5.0223379287871498E-4</v>
      </c>
      <c r="BB52" s="137">
        <v>9.5080304696864399E-4</v>
      </c>
      <c r="BC52" s="137">
        <v>2.4050716909902099E-3</v>
      </c>
      <c r="BD52" s="137">
        <v>7.4769997703373597E-3</v>
      </c>
      <c r="BE52" s="137">
        <v>4.3010113400130401E-5</v>
      </c>
      <c r="BF52" s="137">
        <v>3.3936752536632498E-5</v>
      </c>
      <c r="BG52" s="137">
        <v>1.17901051319015E-4</v>
      </c>
      <c r="BH52" s="137">
        <v>2.3922434157255699E-3</v>
      </c>
      <c r="BI52" s="137">
        <v>1.70481110525108E-4</v>
      </c>
      <c r="BJ52" s="137">
        <v>1.54536643179773E-3</v>
      </c>
      <c r="BK52" s="137">
        <v>2.65507616078072E-3</v>
      </c>
      <c r="BL52" s="137">
        <v>2.9006564701673599E-5</v>
      </c>
      <c r="BM52" s="137">
        <v>7.8140252509236699E-6</v>
      </c>
      <c r="BN52" s="137">
        <v>1.6539093964021499E-5</v>
      </c>
      <c r="BO52" s="137">
        <v>8.4850961235599098E-6</v>
      </c>
      <c r="BP52" s="137">
        <v>1.73812174161448E-6</v>
      </c>
      <c r="BQ52" s="137">
        <v>4.1344778547661501E-6</v>
      </c>
      <c r="BR52" s="137">
        <v>1.1606088519654801E-6</v>
      </c>
      <c r="BS52" s="137">
        <v>1.4931885783353701E-7</v>
      </c>
      <c r="BT52" s="137">
        <v>3.5379453031024202E-5</v>
      </c>
      <c r="BU52" s="137">
        <v>9.2110674900542307E-6</v>
      </c>
      <c r="BV52" s="137">
        <v>6.2206834128162399E-6</v>
      </c>
      <c r="BW52" s="137">
        <v>3.6533869498130398E-6</v>
      </c>
      <c r="BX52" s="137">
        <v>9.3111299126101794E-6</v>
      </c>
      <c r="BY52" s="137">
        <v>1.3575053097740499E-3</v>
      </c>
      <c r="BZ52" s="137">
        <v>8.8228939446949506E-6</v>
      </c>
      <c r="CA52" s="138">
        <v>0</v>
      </c>
      <c r="CB52" s="136">
        <v>4.4834615545145402E-2</v>
      </c>
      <c r="CC52" s="139">
        <v>0.107876318325281</v>
      </c>
      <c r="CD52" s="135"/>
      <c r="CE52" s="370">
        <v>0</v>
      </c>
      <c r="CF52" s="370">
        <v>0</v>
      </c>
      <c r="CG52" s="370">
        <v>0</v>
      </c>
      <c r="CH52" s="370">
        <v>0</v>
      </c>
      <c r="CI52" s="355">
        <v>0</v>
      </c>
      <c r="CJ52" s="81"/>
      <c r="CK52" s="81"/>
      <c r="CL52" s="73"/>
      <c r="CM52" s="73"/>
    </row>
    <row r="53" spans="1:91" ht="19.5" x14ac:dyDescent="0.25">
      <c r="A53" s="30"/>
      <c r="B53" s="42" t="s">
        <v>44</v>
      </c>
      <c r="C53" s="43" t="s">
        <v>155</v>
      </c>
      <c r="D53" s="136">
        <v>1.3646388563731101E-2</v>
      </c>
      <c r="E53" s="137">
        <v>1.07258520777619E-2</v>
      </c>
      <c r="F53" s="137">
        <v>1.15970842041922E-2</v>
      </c>
      <c r="G53" s="137">
        <v>8.4926997284767106E-3</v>
      </c>
      <c r="H53" s="137">
        <v>3.7048094261211299E-2</v>
      </c>
      <c r="I53" s="137">
        <v>3.7827262202141602E-2</v>
      </c>
      <c r="J53" s="137">
        <v>1.54586847573857E-3</v>
      </c>
      <c r="K53" s="137">
        <v>4.0446830984913803E-3</v>
      </c>
      <c r="L53" s="137">
        <v>6.8278938622675098E-3</v>
      </c>
      <c r="M53" s="137">
        <v>1.87227480362708E-3</v>
      </c>
      <c r="N53" s="137">
        <v>5.9651228674969397E-4</v>
      </c>
      <c r="O53" s="137">
        <v>7.15767617894552E-4</v>
      </c>
      <c r="P53" s="137">
        <v>4.4633777546667103E-3</v>
      </c>
      <c r="Q53" s="137">
        <v>7.4780581536970604E-6</v>
      </c>
      <c r="R53" s="137">
        <v>4.0801178123558502E-4</v>
      </c>
      <c r="S53" s="137">
        <v>4.5621516389327698E-4</v>
      </c>
      <c r="T53" s="137">
        <v>3.6905366052749598E-3</v>
      </c>
      <c r="U53" s="137">
        <v>4.8076491908101799E-3</v>
      </c>
      <c r="V53" s="137">
        <v>3.43100415318017E-4</v>
      </c>
      <c r="W53" s="137">
        <v>9.7398316206059302E-4</v>
      </c>
      <c r="X53" s="137">
        <v>3.9382981283666497E-2</v>
      </c>
      <c r="Y53" s="137">
        <v>7.35815428713168E-3</v>
      </c>
      <c r="Z53" s="137">
        <v>1.1125702839979801E-3</v>
      </c>
      <c r="AA53" s="137">
        <v>2.6210401570051401E-3</v>
      </c>
      <c r="AB53" s="137">
        <v>1.9553244532723099E-2</v>
      </c>
      <c r="AC53" s="137">
        <v>1.6215500205452701E-2</v>
      </c>
      <c r="AD53" s="137">
        <v>2.4466893091912201E-3</v>
      </c>
      <c r="AE53" s="137">
        <v>2.92281497419225E-3</v>
      </c>
      <c r="AF53" s="137">
        <v>2.1801131244726699E-2</v>
      </c>
      <c r="AG53" s="137">
        <v>1.25728384510262E-2</v>
      </c>
      <c r="AH53" s="137">
        <v>4.0491032489531301E-2</v>
      </c>
      <c r="AI53" s="137">
        <v>2.3469724540084801E-2</v>
      </c>
      <c r="AJ53" s="137">
        <v>0</v>
      </c>
      <c r="AK53" s="137">
        <v>1.2180957723516701E-2</v>
      </c>
      <c r="AL53" s="137">
        <v>1.05377768923874E-3</v>
      </c>
      <c r="AM53" s="137">
        <v>2.4219601101847401E-3</v>
      </c>
      <c r="AN53" s="137">
        <v>3.6736392763391502E-3</v>
      </c>
      <c r="AO53" s="137">
        <v>6.2300456331155296E-3</v>
      </c>
      <c r="AP53" s="137">
        <v>4.1103124454463496E-3</v>
      </c>
      <c r="AQ53" s="137">
        <v>1.29120653215177E-3</v>
      </c>
      <c r="AR53" s="137">
        <v>1.6215872370983899E-2</v>
      </c>
      <c r="AS53" s="137">
        <v>4.9944539455568197E-3</v>
      </c>
      <c r="AT53" s="137">
        <v>6.8242480810663097E-3</v>
      </c>
      <c r="AU53" s="137">
        <v>2.55601949569718E-3</v>
      </c>
      <c r="AV53" s="137">
        <v>4.5240736751184597E-2</v>
      </c>
      <c r="AW53" s="137">
        <v>1.0219729708917101E-2</v>
      </c>
      <c r="AX53" s="137">
        <v>9.5739681636320599E-4</v>
      </c>
      <c r="AY53" s="137">
        <v>1.37778464417789E-4</v>
      </c>
      <c r="AZ53" s="137">
        <v>6.7895580186617304E-3</v>
      </c>
      <c r="BA53" s="137">
        <v>1.46315246165969E-3</v>
      </c>
      <c r="BB53" s="137">
        <v>1.0330948476487399E-2</v>
      </c>
      <c r="BC53" s="137">
        <v>8.1451496813380493E-3</v>
      </c>
      <c r="BD53" s="137">
        <v>2.6829592578865801E-3</v>
      </c>
      <c r="BE53" s="137">
        <v>1.6436628264838601E-2</v>
      </c>
      <c r="BF53" s="137">
        <v>1.28242895492231E-4</v>
      </c>
      <c r="BG53" s="137">
        <v>2.7898615780277898E-4</v>
      </c>
      <c r="BH53" s="137">
        <v>2.1133098620806602E-3</v>
      </c>
      <c r="BI53" s="137">
        <v>3.5390699184572802E-4</v>
      </c>
      <c r="BJ53" s="137">
        <v>1.9709453279794599E-2</v>
      </c>
      <c r="BK53" s="137">
        <v>6.0943637110075395E-4</v>
      </c>
      <c r="BL53" s="137">
        <v>3.39578580689711E-3</v>
      </c>
      <c r="BM53" s="137">
        <v>1.3983949509381601E-3</v>
      </c>
      <c r="BN53" s="137">
        <v>3.11583559990594E-3</v>
      </c>
      <c r="BO53" s="137">
        <v>3.6845397763079497E-5</v>
      </c>
      <c r="BP53" s="137">
        <v>3.9335311429551098E-4</v>
      </c>
      <c r="BQ53" s="137">
        <v>4.6302949850287601E-5</v>
      </c>
      <c r="BR53" s="137">
        <v>2.0678021690730701E-5</v>
      </c>
      <c r="BS53" s="137">
        <v>6.4578367854805296E-6</v>
      </c>
      <c r="BT53" s="137">
        <v>1.38708968462563E-3</v>
      </c>
      <c r="BU53" s="137">
        <v>3.6804039694653701E-5</v>
      </c>
      <c r="BV53" s="137">
        <v>8.5681402246428403E-4</v>
      </c>
      <c r="BW53" s="137">
        <v>3.90930097193781E-5</v>
      </c>
      <c r="BX53" s="137">
        <v>6.6857055705602496E-4</v>
      </c>
      <c r="BY53" s="137">
        <v>7.7592615087659E-5</v>
      </c>
      <c r="BZ53" s="137">
        <v>2.5057264111324499E-3</v>
      </c>
      <c r="CA53" s="138">
        <v>0</v>
      </c>
      <c r="CB53" s="136">
        <v>0.54117366585350102</v>
      </c>
      <c r="CC53" s="139">
        <v>1.3021149381349499</v>
      </c>
      <c r="CD53" s="135"/>
      <c r="CE53" s="370">
        <v>0</v>
      </c>
      <c r="CF53" s="370">
        <v>0</v>
      </c>
      <c r="CG53" s="370">
        <v>0</v>
      </c>
      <c r="CH53" s="370">
        <v>0</v>
      </c>
      <c r="CI53" s="355">
        <v>0</v>
      </c>
      <c r="CJ53" s="81"/>
      <c r="CK53" s="81"/>
      <c r="CL53" s="73"/>
      <c r="CM53" s="73"/>
    </row>
    <row r="54" spans="1:91" ht="19.5" x14ac:dyDescent="0.25">
      <c r="A54" s="30"/>
      <c r="B54" s="42" t="s">
        <v>45</v>
      </c>
      <c r="C54" s="43" t="s">
        <v>156</v>
      </c>
      <c r="D54" s="136">
        <v>3.1455035107422099E-5</v>
      </c>
      <c r="E54" s="137">
        <v>7.7683576698994597E-5</v>
      </c>
      <c r="F54" s="137">
        <v>9.4124400444834907E-5</v>
      </c>
      <c r="G54" s="137">
        <v>4.5875954576041798E-5</v>
      </c>
      <c r="H54" s="137">
        <v>4.48622328544281E-5</v>
      </c>
      <c r="I54" s="137">
        <v>2.56045034463767E-5</v>
      </c>
      <c r="J54" s="137">
        <v>1.04322791441512E-4</v>
      </c>
      <c r="K54" s="137">
        <v>4.2029502326350899E-5</v>
      </c>
      <c r="L54" s="137">
        <v>7.7362458731471099E-5</v>
      </c>
      <c r="M54" s="137">
        <v>6.4042538302887706E-5</v>
      </c>
      <c r="N54" s="137">
        <v>2.37498419590334E-5</v>
      </c>
      <c r="O54" s="137">
        <v>1.25172390587102E-4</v>
      </c>
      <c r="P54" s="137">
        <v>7.7176284441095495E-5</v>
      </c>
      <c r="Q54" s="137">
        <v>3.5360907223853601E-6</v>
      </c>
      <c r="R54" s="137">
        <v>1.2671042371242001E-4</v>
      </c>
      <c r="S54" s="137">
        <v>1.3824954002131801E-4</v>
      </c>
      <c r="T54" s="137">
        <v>1.01158028573572E-4</v>
      </c>
      <c r="U54" s="137">
        <v>6.4024716626081895E-4</v>
      </c>
      <c r="V54" s="137">
        <v>1.5583049000877401E-4</v>
      </c>
      <c r="W54" s="137">
        <v>1.8691345609018301E-4</v>
      </c>
      <c r="X54" s="137">
        <v>4.9050385774810604E-4</v>
      </c>
      <c r="Y54" s="137">
        <v>6.6217254232862606E-5</v>
      </c>
      <c r="Z54" s="137">
        <v>1.8260382563153101E-4</v>
      </c>
      <c r="AA54" s="137">
        <v>1.6360564549326601E-4</v>
      </c>
      <c r="AB54" s="137">
        <v>1.7880575063478399E-4</v>
      </c>
      <c r="AC54" s="137">
        <v>1.11557742466603E-4</v>
      </c>
      <c r="AD54" s="137">
        <v>7.7799810169089205E-4</v>
      </c>
      <c r="AE54" s="137">
        <v>1.22040626957224E-4</v>
      </c>
      <c r="AF54" s="137">
        <v>4.4813717558658999E-3</v>
      </c>
      <c r="AG54" s="137">
        <v>1.5024922932352001E-2</v>
      </c>
      <c r="AH54" s="137">
        <v>1.10807247207342E-2</v>
      </c>
      <c r="AI54" s="137">
        <v>1.88953499902756E-2</v>
      </c>
      <c r="AJ54" s="137">
        <v>0</v>
      </c>
      <c r="AK54" s="137">
        <v>8.5340506277190506E-5</v>
      </c>
      <c r="AL54" s="137">
        <v>7.04151195107319E-5</v>
      </c>
      <c r="AM54" s="137">
        <v>7.9183851570305703E-5</v>
      </c>
      <c r="AN54" s="137">
        <v>6.9348259991021302E-4</v>
      </c>
      <c r="AO54" s="137">
        <v>5.6741225193190001E-5</v>
      </c>
      <c r="AP54" s="137">
        <v>3.9665899618727599E-4</v>
      </c>
      <c r="AQ54" s="137">
        <v>6.2602722880881397E-5</v>
      </c>
      <c r="AR54" s="137">
        <v>4.49169229123649E-4</v>
      </c>
      <c r="AS54" s="137">
        <v>3.3231499152606698E-4</v>
      </c>
      <c r="AT54" s="137">
        <v>4.8769676836362899E-4</v>
      </c>
      <c r="AU54" s="137">
        <v>7.4393761298721198E-5</v>
      </c>
      <c r="AV54" s="137">
        <v>1.6380245274585201E-4</v>
      </c>
      <c r="AW54" s="137">
        <v>1.0972481101007601E-2</v>
      </c>
      <c r="AX54" s="137">
        <v>1.07131263971242E-3</v>
      </c>
      <c r="AY54" s="137">
        <v>4.1718368095517699E-5</v>
      </c>
      <c r="AZ54" s="137">
        <v>5.3168523773461504E-3</v>
      </c>
      <c r="BA54" s="137">
        <v>1.0137770035619799E-3</v>
      </c>
      <c r="BB54" s="137">
        <v>4.7305845259024001E-3</v>
      </c>
      <c r="BC54" s="137">
        <v>8.1757943642781904E-4</v>
      </c>
      <c r="BD54" s="137">
        <v>7.4579206731846199E-3</v>
      </c>
      <c r="BE54" s="137">
        <v>2.46440942890907E-3</v>
      </c>
      <c r="BF54" s="137">
        <v>2.04020947853632E-4</v>
      </c>
      <c r="BG54" s="137">
        <v>1.5257325589793899E-4</v>
      </c>
      <c r="BH54" s="137">
        <v>3.1936877404254902E-4</v>
      </c>
      <c r="BI54" s="137">
        <v>1.3530326646137601E-2</v>
      </c>
      <c r="BJ54" s="137">
        <v>9.5710193110546505E-5</v>
      </c>
      <c r="BK54" s="137">
        <v>5.8162181393921002E-4</v>
      </c>
      <c r="BL54" s="137">
        <v>2.03623439532948E-5</v>
      </c>
      <c r="BM54" s="137">
        <v>1.57823777407397E-3</v>
      </c>
      <c r="BN54" s="137">
        <v>2.1989814948502999E-4</v>
      </c>
      <c r="BO54" s="137">
        <v>5.8061336143680502E-5</v>
      </c>
      <c r="BP54" s="137">
        <v>5.8500669309415299E-6</v>
      </c>
      <c r="BQ54" s="137">
        <v>2.0086755990866601E-5</v>
      </c>
      <c r="BR54" s="137">
        <v>5.5758872513158703E-6</v>
      </c>
      <c r="BS54" s="137">
        <v>7.26379113515925E-7</v>
      </c>
      <c r="BT54" s="137">
        <v>5.2715858439118899E-4</v>
      </c>
      <c r="BU54" s="137">
        <v>1.0613001769554101E-5</v>
      </c>
      <c r="BV54" s="137">
        <v>6.1050787933692005E-4</v>
      </c>
      <c r="BW54" s="137">
        <v>1.02497754035018E-5</v>
      </c>
      <c r="BX54" s="137">
        <v>5.3896794497720099E-4</v>
      </c>
      <c r="BY54" s="137">
        <v>4.1001531981611597E-5</v>
      </c>
      <c r="BZ54" s="137">
        <v>1.0266752972497501E-3</v>
      </c>
      <c r="CA54" s="138">
        <v>0</v>
      </c>
      <c r="CB54" s="136">
        <v>0.110157841028159</v>
      </c>
      <c r="CC54" s="139">
        <v>0.26505016671356402</v>
      </c>
      <c r="CD54" s="135"/>
      <c r="CE54" s="370">
        <v>0</v>
      </c>
      <c r="CF54" s="370">
        <v>0</v>
      </c>
      <c r="CG54" s="370">
        <v>0</v>
      </c>
      <c r="CH54" s="370">
        <v>0</v>
      </c>
      <c r="CI54" s="355">
        <v>0</v>
      </c>
      <c r="CJ54" s="81"/>
      <c r="CK54" s="81"/>
      <c r="CL54" s="73"/>
      <c r="CM54" s="73"/>
    </row>
    <row r="55" spans="1:91" ht="19.5" x14ac:dyDescent="0.25">
      <c r="A55" s="30"/>
      <c r="B55" s="42" t="s">
        <v>46</v>
      </c>
      <c r="C55" s="43" t="s">
        <v>157</v>
      </c>
      <c r="D55" s="136">
        <v>1.7379572606769001E-5</v>
      </c>
      <c r="E55" s="137">
        <v>4.2844464166848598E-5</v>
      </c>
      <c r="F55" s="137">
        <v>5.1219389015994601E-5</v>
      </c>
      <c r="G55" s="137">
        <v>2.5523558502281301E-5</v>
      </c>
      <c r="H55" s="137">
        <v>2.4494127358870299E-5</v>
      </c>
      <c r="I55" s="137">
        <v>1.42166443610731E-5</v>
      </c>
      <c r="J55" s="137">
        <v>5.7094610334563399E-5</v>
      </c>
      <c r="K55" s="137">
        <v>2.31366732118742E-5</v>
      </c>
      <c r="L55" s="137">
        <v>4.20499322075537E-5</v>
      </c>
      <c r="M55" s="137">
        <v>3.5231961678045603E-5</v>
      </c>
      <c r="N55" s="137">
        <v>1.30439079961181E-5</v>
      </c>
      <c r="O55" s="137">
        <v>6.8121634023158594E-5</v>
      </c>
      <c r="P55" s="137">
        <v>9.66252178273166E-5</v>
      </c>
      <c r="Q55" s="137">
        <v>2.2558392649760401E-6</v>
      </c>
      <c r="R55" s="137">
        <v>5.5343753028535604E-4</v>
      </c>
      <c r="S55" s="137">
        <v>6.6427667215135996E-4</v>
      </c>
      <c r="T55" s="137">
        <v>5.4972870734199398E-5</v>
      </c>
      <c r="U55" s="137">
        <v>8.3622049108227406E-5</v>
      </c>
      <c r="V55" s="137">
        <v>8.4934980293310905E-5</v>
      </c>
      <c r="W55" s="137">
        <v>1.01803383623333E-4</v>
      </c>
      <c r="X55" s="137">
        <v>5.8024742675030299E-5</v>
      </c>
      <c r="Y55" s="137">
        <v>3.6345594402561797E-5</v>
      </c>
      <c r="Z55" s="137">
        <v>9.9530054617577297E-5</v>
      </c>
      <c r="AA55" s="137">
        <v>8.8997303778681601E-5</v>
      </c>
      <c r="AB55" s="137">
        <v>8.8388615458529404E-5</v>
      </c>
      <c r="AC55" s="137">
        <v>6.0839410754917701E-5</v>
      </c>
      <c r="AD55" s="137">
        <v>8.7778191282866905E-5</v>
      </c>
      <c r="AE55" s="137">
        <v>6.6386751709358603E-5</v>
      </c>
      <c r="AF55" s="137">
        <v>7.07707830858567E-5</v>
      </c>
      <c r="AG55" s="137">
        <v>1.2329612176574899E-4</v>
      </c>
      <c r="AH55" s="137">
        <v>3.40951226253127E-5</v>
      </c>
      <c r="AI55" s="137">
        <v>2.9856953973849199E-5</v>
      </c>
      <c r="AJ55" s="137">
        <v>0</v>
      </c>
      <c r="AK55" s="137">
        <v>4.6399208460165099E-5</v>
      </c>
      <c r="AL55" s="137">
        <v>3.5423172244932797E-5</v>
      </c>
      <c r="AM55" s="137">
        <v>4.3067489113671297E-5</v>
      </c>
      <c r="AN55" s="137">
        <v>3.34066995992894E-5</v>
      </c>
      <c r="AO55" s="137">
        <v>3.05337149795575E-5</v>
      </c>
      <c r="AP55" s="137">
        <v>2.7840090983286298E-5</v>
      </c>
      <c r="AQ55" s="137">
        <v>5.1653436317547401E-5</v>
      </c>
      <c r="AR55" s="137">
        <v>3.6661052560778897E-5</v>
      </c>
      <c r="AS55" s="137">
        <v>1.0470249279349E-4</v>
      </c>
      <c r="AT55" s="137">
        <v>3.6045102346789997E-5</v>
      </c>
      <c r="AU55" s="137">
        <v>4.0703047934196901E-5</v>
      </c>
      <c r="AV55" s="137">
        <v>3.76916862820943E-5</v>
      </c>
      <c r="AW55" s="137">
        <v>7.3466372153732102E-3</v>
      </c>
      <c r="AX55" s="137">
        <v>7.5951073072979894E-2</v>
      </c>
      <c r="AY55" s="137">
        <v>2.4307315267853099E-4</v>
      </c>
      <c r="AZ55" s="137">
        <v>1.1813790256478001E-3</v>
      </c>
      <c r="BA55" s="137">
        <v>2.4061890415097901E-5</v>
      </c>
      <c r="BB55" s="137">
        <v>2.4183926068819301E-5</v>
      </c>
      <c r="BC55" s="137">
        <v>7.5058495239890802E-5</v>
      </c>
      <c r="BD55" s="137">
        <v>5.4083602526880003E-5</v>
      </c>
      <c r="BE55" s="137">
        <v>7.1664519873534699E-4</v>
      </c>
      <c r="BF55" s="137">
        <v>3.7247707705775597E-4</v>
      </c>
      <c r="BG55" s="137">
        <v>2.7846102428024701E-5</v>
      </c>
      <c r="BH55" s="137">
        <v>2.4720557423581001E-5</v>
      </c>
      <c r="BI55" s="137">
        <v>7.9667845873991699E-2</v>
      </c>
      <c r="BJ55" s="137">
        <v>6.5598715527535703E-6</v>
      </c>
      <c r="BK55" s="137">
        <v>6.5291475773878599E-4</v>
      </c>
      <c r="BL55" s="137">
        <v>1.1254590856167999E-5</v>
      </c>
      <c r="BM55" s="137">
        <v>1.7483753985276E-5</v>
      </c>
      <c r="BN55" s="137">
        <v>3.2376923852045202E-5</v>
      </c>
      <c r="BO55" s="137">
        <v>6.0698168334789898E-6</v>
      </c>
      <c r="BP55" s="137">
        <v>3.1995090324371001E-6</v>
      </c>
      <c r="BQ55" s="137">
        <v>1.09611408524445E-5</v>
      </c>
      <c r="BR55" s="137">
        <v>3.0704010612058902E-6</v>
      </c>
      <c r="BS55" s="137">
        <v>4.3410855144775798E-5</v>
      </c>
      <c r="BT55" s="137">
        <v>3.8080452068094701E-6</v>
      </c>
      <c r="BU55" s="137">
        <v>6.2058195789897102E-6</v>
      </c>
      <c r="BV55" s="137">
        <v>1.2702312008208899E-5</v>
      </c>
      <c r="BW55" s="137">
        <v>5.7106277863061802E-6</v>
      </c>
      <c r="BX55" s="137">
        <v>1.67247496678365E-5</v>
      </c>
      <c r="BY55" s="137">
        <v>2.2504893429731801E-5</v>
      </c>
      <c r="BZ55" s="137">
        <v>4.59198641081004E-5</v>
      </c>
      <c r="CA55" s="138">
        <v>0</v>
      </c>
      <c r="CB55" s="136">
        <v>0.170034684981759</v>
      </c>
      <c r="CC55" s="139">
        <v>0.40911950688996601</v>
      </c>
      <c r="CD55" s="135"/>
      <c r="CE55" s="370">
        <v>0</v>
      </c>
      <c r="CF55" s="370">
        <v>0</v>
      </c>
      <c r="CG55" s="370">
        <v>0</v>
      </c>
      <c r="CH55" s="370">
        <v>0</v>
      </c>
      <c r="CI55" s="355">
        <v>0</v>
      </c>
      <c r="CJ55" s="81"/>
      <c r="CK55" s="81"/>
      <c r="CL55" s="73"/>
      <c r="CM55" s="73"/>
    </row>
    <row r="56" spans="1:91" ht="19.5" x14ac:dyDescent="0.25">
      <c r="A56" s="30"/>
      <c r="B56" s="42" t="s">
        <v>47</v>
      </c>
      <c r="C56" s="43" t="s">
        <v>158</v>
      </c>
      <c r="D56" s="136">
        <v>4.5912781430871701E-5</v>
      </c>
      <c r="E56" s="137">
        <v>1.16312388885281E-4</v>
      </c>
      <c r="F56" s="137">
        <v>1.3929924164730699E-4</v>
      </c>
      <c r="G56" s="137">
        <v>6.4223688452614698E-5</v>
      </c>
      <c r="H56" s="137">
        <v>6.4736156061649197E-5</v>
      </c>
      <c r="I56" s="137">
        <v>3.7693008037216901E-5</v>
      </c>
      <c r="J56" s="137">
        <v>1.46040942978836E-4</v>
      </c>
      <c r="K56" s="137">
        <v>5.9639508422824101E-5</v>
      </c>
      <c r="L56" s="137">
        <v>6.5898390295702604E-3</v>
      </c>
      <c r="M56" s="137">
        <v>1.2125946909946801E-3</v>
      </c>
      <c r="N56" s="137">
        <v>2.2290270561171701E-3</v>
      </c>
      <c r="O56" s="137">
        <v>1.8328463008168E-4</v>
      </c>
      <c r="P56" s="137">
        <v>3.30207781106225E-3</v>
      </c>
      <c r="Q56" s="137">
        <v>5.9532596840641502E-6</v>
      </c>
      <c r="R56" s="137">
        <v>5.0526539985631697E-2</v>
      </c>
      <c r="S56" s="137">
        <v>5.83178357121329E-2</v>
      </c>
      <c r="T56" s="137">
        <v>1.5697550740468999E-4</v>
      </c>
      <c r="U56" s="137">
        <v>2.85321397119952E-4</v>
      </c>
      <c r="V56" s="137">
        <v>2.1780177366212899E-4</v>
      </c>
      <c r="W56" s="137">
        <v>2.6118572813161201E-4</v>
      </c>
      <c r="X56" s="137">
        <v>1.6526451604440299E-4</v>
      </c>
      <c r="Y56" s="137">
        <v>1.02819856347528E-4</v>
      </c>
      <c r="Z56" s="137">
        <v>2.5569635744729699E-4</v>
      </c>
      <c r="AA56" s="137">
        <v>2.35103817100345E-4</v>
      </c>
      <c r="AB56" s="137">
        <v>2.4729157833759598E-4</v>
      </c>
      <c r="AC56" s="137">
        <v>1.6235884686606101E-4</v>
      </c>
      <c r="AD56" s="137">
        <v>2.2352007949297099E-4</v>
      </c>
      <c r="AE56" s="137">
        <v>1.8671778561073199E-4</v>
      </c>
      <c r="AF56" s="137">
        <v>2.6929278635992002E-4</v>
      </c>
      <c r="AG56" s="137">
        <v>3.7627420594153901E-4</v>
      </c>
      <c r="AH56" s="137">
        <v>1.8754293493221001E-4</v>
      </c>
      <c r="AI56" s="137">
        <v>1.73019349084527E-4</v>
      </c>
      <c r="AJ56" s="137">
        <v>0</v>
      </c>
      <c r="AK56" s="137">
        <v>1.8345099907591899E-4</v>
      </c>
      <c r="AL56" s="137">
        <v>3.6977767357183699E-4</v>
      </c>
      <c r="AM56" s="137">
        <v>1.4104709991983501E-4</v>
      </c>
      <c r="AN56" s="137">
        <v>3.56460748095217E-3</v>
      </c>
      <c r="AO56" s="137">
        <v>2.6381734984004898E-4</v>
      </c>
      <c r="AP56" s="137">
        <v>1.9304728463579799E-3</v>
      </c>
      <c r="AQ56" s="137">
        <v>1.14955325725424E-3</v>
      </c>
      <c r="AR56" s="137">
        <v>1.2430045287477201E-4</v>
      </c>
      <c r="AS56" s="137">
        <v>1.7535056704870799E-4</v>
      </c>
      <c r="AT56" s="137">
        <v>1.68000486851567E-4</v>
      </c>
      <c r="AU56" s="137">
        <v>8.63556021014171E-4</v>
      </c>
      <c r="AV56" s="137">
        <v>6.4187008098350799E-4</v>
      </c>
      <c r="AW56" s="137">
        <v>1.09303286709193E-4</v>
      </c>
      <c r="AX56" s="137">
        <v>9.3095505635105592E-3</v>
      </c>
      <c r="AY56" s="137">
        <v>6.2338233700661702E-2</v>
      </c>
      <c r="AZ56" s="137">
        <v>8.5530858770399606E-2</v>
      </c>
      <c r="BA56" s="137">
        <v>8.2213205835929198E-2</v>
      </c>
      <c r="BB56" s="137">
        <v>0.13312527469674201</v>
      </c>
      <c r="BC56" s="137">
        <v>8.6965339925332605E-2</v>
      </c>
      <c r="BD56" s="137">
        <v>6.2381527322946002E-3</v>
      </c>
      <c r="BE56" s="137">
        <v>2.01607378597085E-2</v>
      </c>
      <c r="BF56" s="137">
        <v>4.2152629937712302E-3</v>
      </c>
      <c r="BG56" s="137">
        <v>4.3886246255351501E-4</v>
      </c>
      <c r="BH56" s="137">
        <v>2.0520997970361501E-4</v>
      </c>
      <c r="BI56" s="137">
        <v>5.3503788698867003E-2</v>
      </c>
      <c r="BJ56" s="137">
        <v>5.6510575461739898E-5</v>
      </c>
      <c r="BK56" s="137">
        <v>1.1011142008958801E-3</v>
      </c>
      <c r="BL56" s="137">
        <v>9.1967626336868203E-5</v>
      </c>
      <c r="BM56" s="137">
        <v>1.03969914827453E-4</v>
      </c>
      <c r="BN56" s="137">
        <v>9.6126428559082598E-5</v>
      </c>
      <c r="BO56" s="137">
        <v>1.5807280597273499E-4</v>
      </c>
      <c r="BP56" s="137">
        <v>5.0215323241941897E-4</v>
      </c>
      <c r="BQ56" s="137">
        <v>4.96110403002745E-5</v>
      </c>
      <c r="BR56" s="137">
        <v>2.6474730142007301E-5</v>
      </c>
      <c r="BS56" s="137">
        <v>9.6390394248447403E-6</v>
      </c>
      <c r="BT56" s="137">
        <v>1.04938424650865E-4</v>
      </c>
      <c r="BU56" s="137">
        <v>4.5843996998252898E-5</v>
      </c>
      <c r="BV56" s="137">
        <v>2.3200470391528699E-4</v>
      </c>
      <c r="BW56" s="137">
        <v>4.7960101586755597E-5</v>
      </c>
      <c r="BX56" s="137">
        <v>5.5479978782328802E-5</v>
      </c>
      <c r="BY56" s="137">
        <v>7.4701786557165105E-5</v>
      </c>
      <c r="BZ56" s="137">
        <v>1.8034356717135301E-4</v>
      </c>
      <c r="CA56" s="138">
        <v>0</v>
      </c>
      <c r="CB56" s="136">
        <v>0.68341369438700506</v>
      </c>
      <c r="CC56" s="139">
        <v>1.6443578772146199</v>
      </c>
      <c r="CD56" s="135"/>
      <c r="CE56" s="370">
        <v>0</v>
      </c>
      <c r="CF56" s="370">
        <v>0</v>
      </c>
      <c r="CG56" s="370">
        <v>0</v>
      </c>
      <c r="CH56" s="370">
        <v>0</v>
      </c>
      <c r="CI56" s="355">
        <v>0</v>
      </c>
      <c r="CJ56" s="81"/>
      <c r="CK56" s="81"/>
      <c r="CL56" s="73"/>
      <c r="CM56" s="73"/>
    </row>
    <row r="57" spans="1:91" ht="19.5" x14ac:dyDescent="0.25">
      <c r="A57" s="30"/>
      <c r="B57" s="42" t="s">
        <v>48</v>
      </c>
      <c r="C57" s="43" t="s">
        <v>159</v>
      </c>
      <c r="D57" s="136">
        <v>2.64841796882568E-4</v>
      </c>
      <c r="E57" s="137">
        <v>9.0885663250151805E-4</v>
      </c>
      <c r="F57" s="137">
        <v>9.59183206728426E-4</v>
      </c>
      <c r="G57" s="137">
        <v>1.47568812192345E-4</v>
      </c>
      <c r="H57" s="137">
        <v>3.1268189695156297E-4</v>
      </c>
      <c r="I57" s="137">
        <v>2.4346261995890101E-4</v>
      </c>
      <c r="J57" s="137">
        <v>3.3514336496966298E-4</v>
      </c>
      <c r="K57" s="137">
        <v>2.04984753088952E-4</v>
      </c>
      <c r="L57" s="137">
        <v>1.11892903118645E-3</v>
      </c>
      <c r="M57" s="137">
        <v>1.77407072695008E-4</v>
      </c>
      <c r="N57" s="137">
        <v>8.5174428332158704E-5</v>
      </c>
      <c r="O57" s="137">
        <v>1.10903853273443E-3</v>
      </c>
      <c r="P57" s="137">
        <v>3.5598358215466301E-3</v>
      </c>
      <c r="Q57" s="137">
        <v>9.7301064457319103E-5</v>
      </c>
      <c r="R57" s="137">
        <v>1.8937264387698001E-2</v>
      </c>
      <c r="S57" s="137">
        <v>3.3225243647581303E-2</v>
      </c>
      <c r="T57" s="137">
        <v>1.6642920723185699E-3</v>
      </c>
      <c r="U57" s="137">
        <v>6.3969556445206896E-3</v>
      </c>
      <c r="V57" s="137">
        <v>4.7153963743007599E-4</v>
      </c>
      <c r="W57" s="137">
        <v>5.5920051174923602E-4</v>
      </c>
      <c r="X57" s="137">
        <v>1.74883962412141E-3</v>
      </c>
      <c r="Y57" s="137">
        <v>1.0950923385070501E-3</v>
      </c>
      <c r="Z57" s="137">
        <v>5.9274464548054301E-4</v>
      </c>
      <c r="AA57" s="137">
        <v>1.0672814790436899E-3</v>
      </c>
      <c r="AB57" s="137">
        <v>2.2234908891285402E-3</v>
      </c>
      <c r="AC57" s="137">
        <v>8.9799445054773101E-4</v>
      </c>
      <c r="AD57" s="137">
        <v>1.0509360445827001E-3</v>
      </c>
      <c r="AE57" s="137">
        <v>1.2686858559415001E-3</v>
      </c>
      <c r="AF57" s="137">
        <v>4.53807712437913E-3</v>
      </c>
      <c r="AG57" s="137">
        <v>3.6328052242626998E-3</v>
      </c>
      <c r="AH57" s="137">
        <v>5.8042614790275102E-3</v>
      </c>
      <c r="AI57" s="137">
        <v>4.6660663252651403E-3</v>
      </c>
      <c r="AJ57" s="137">
        <v>0</v>
      </c>
      <c r="AK57" s="137">
        <v>4.0537265409780103E-3</v>
      </c>
      <c r="AL57" s="137">
        <v>1.5381947322260101E-2</v>
      </c>
      <c r="AM57" s="137">
        <v>2.5557932594125702E-3</v>
      </c>
      <c r="AN57" s="137">
        <v>6.41938914155331E-3</v>
      </c>
      <c r="AO57" s="137">
        <v>4.2007144997846099E-3</v>
      </c>
      <c r="AP57" s="137">
        <v>3.6975519019308198E-3</v>
      </c>
      <c r="AQ57" s="137">
        <v>1.11053386506826E-3</v>
      </c>
      <c r="AR57" s="137">
        <v>2.80246035612734E-3</v>
      </c>
      <c r="AS57" s="137">
        <v>1.82813113127175E-3</v>
      </c>
      <c r="AT57" s="137">
        <v>1.3252171973733001E-3</v>
      </c>
      <c r="AU57" s="137">
        <v>2.00318484588773E-3</v>
      </c>
      <c r="AV57" s="137">
        <v>3.7998667450313702E-3</v>
      </c>
      <c r="AW57" s="137">
        <v>3.1320061142504699E-3</v>
      </c>
      <c r="AX57" s="137">
        <v>3.3428468981469102E-3</v>
      </c>
      <c r="AY57" s="137">
        <v>5.0092154465318298E-3</v>
      </c>
      <c r="AZ57" s="137">
        <v>2.6598865792017701E-2</v>
      </c>
      <c r="BA57" s="137">
        <v>2.0539304914094199E-3</v>
      </c>
      <c r="BB57" s="137">
        <v>2.9976037775579101E-3</v>
      </c>
      <c r="BC57" s="137">
        <v>8.3311673293166195E-3</v>
      </c>
      <c r="BD57" s="137">
        <v>4.0935781799522402E-3</v>
      </c>
      <c r="BE57" s="137">
        <v>1.14089979906904E-2</v>
      </c>
      <c r="BF57" s="137">
        <v>9.2459626757911504E-3</v>
      </c>
      <c r="BG57" s="137">
        <v>1.40625885144205E-3</v>
      </c>
      <c r="BH57" s="137">
        <v>7.2787852953144702E-3</v>
      </c>
      <c r="BI57" s="137">
        <v>1.8605405174077799E-2</v>
      </c>
      <c r="BJ57" s="137">
        <v>9.9209057071674797E-5</v>
      </c>
      <c r="BK57" s="137">
        <v>1.2284906124994601E-3</v>
      </c>
      <c r="BL57" s="137">
        <v>1.74415282668717E-4</v>
      </c>
      <c r="BM57" s="137">
        <v>3.5618557939309201E-4</v>
      </c>
      <c r="BN57" s="137">
        <v>1.4687690250970401E-3</v>
      </c>
      <c r="BO57" s="137">
        <v>8.05448075436711E-5</v>
      </c>
      <c r="BP57" s="137">
        <v>2.2522911928574599E-4</v>
      </c>
      <c r="BQ57" s="137">
        <v>9.9826455650013396E-5</v>
      </c>
      <c r="BR57" s="137">
        <v>7.2341674242067496E-5</v>
      </c>
      <c r="BS57" s="137">
        <v>2.5865711383359901E-5</v>
      </c>
      <c r="BT57" s="137">
        <v>7.3452332300322698E-4</v>
      </c>
      <c r="BU57" s="137">
        <v>9.3551642875623503E-5</v>
      </c>
      <c r="BV57" s="137">
        <v>8.65158651661828E-4</v>
      </c>
      <c r="BW57" s="137">
        <v>8.2364527278631604E-5</v>
      </c>
      <c r="BX57" s="137">
        <v>1.2412114405720501E-3</v>
      </c>
      <c r="BY57" s="137">
        <v>2.4809389352857601E-4</v>
      </c>
      <c r="BZ57" s="137">
        <v>5.2212012861894497E-4</v>
      </c>
      <c r="CA57" s="138">
        <v>0</v>
      </c>
      <c r="CB57" s="136">
        <v>0.25966622217136298</v>
      </c>
      <c r="CC57" s="139">
        <v>0.62478144845638495</v>
      </c>
      <c r="CD57" s="135"/>
      <c r="CE57" s="370">
        <v>0</v>
      </c>
      <c r="CF57" s="370">
        <v>0</v>
      </c>
      <c r="CG57" s="370">
        <v>0</v>
      </c>
      <c r="CH57" s="370">
        <v>0</v>
      </c>
      <c r="CI57" s="355">
        <v>0</v>
      </c>
      <c r="CJ57" s="81"/>
      <c r="CK57" s="81"/>
      <c r="CL57" s="73"/>
      <c r="CM57" s="73"/>
    </row>
    <row r="58" spans="1:91" ht="19.5" x14ac:dyDescent="0.25">
      <c r="A58" s="30"/>
      <c r="B58" s="42" t="s">
        <v>49</v>
      </c>
      <c r="C58" s="43" t="s">
        <v>160</v>
      </c>
      <c r="D58" s="136">
        <v>8.1026379216024606E-6</v>
      </c>
      <c r="E58" s="137">
        <v>2.11304389385783E-5</v>
      </c>
      <c r="F58" s="137">
        <v>2.49783658519694E-5</v>
      </c>
      <c r="G58" s="137">
        <v>1.0768504810716701E-5</v>
      </c>
      <c r="H58" s="137">
        <v>1.12704331175067E-5</v>
      </c>
      <c r="I58" s="137">
        <v>6.7180887382016503E-6</v>
      </c>
      <c r="J58" s="137">
        <v>2.4485890772755E-5</v>
      </c>
      <c r="K58" s="137">
        <v>1.0172294223069601E-5</v>
      </c>
      <c r="L58" s="137">
        <v>2.1982716081353001E-5</v>
      </c>
      <c r="M58" s="137">
        <v>1.49070961703504E-5</v>
      </c>
      <c r="N58" s="137">
        <v>6.3714151262710604E-6</v>
      </c>
      <c r="O58" s="137">
        <v>3.2978857195867397E-5</v>
      </c>
      <c r="P58" s="137">
        <v>2.21305124703216E-5</v>
      </c>
      <c r="Q58" s="137">
        <v>1.2073522636127401E-6</v>
      </c>
      <c r="R58" s="137">
        <v>9.2542340144566806E-5</v>
      </c>
      <c r="S58" s="137">
        <v>1.6073929984120001E-4</v>
      </c>
      <c r="T58" s="137">
        <v>2.9628392875550701E-5</v>
      </c>
      <c r="U58" s="137">
        <v>7.5460437767010995E-5</v>
      </c>
      <c r="V58" s="137">
        <v>3.6448669992336202E-5</v>
      </c>
      <c r="W58" s="137">
        <v>4.3693211526674503E-5</v>
      </c>
      <c r="X58" s="137">
        <v>3.1780400628024703E-5</v>
      </c>
      <c r="Y58" s="137">
        <v>1.9444590015504999E-5</v>
      </c>
      <c r="Z58" s="137">
        <v>4.2886335732940698E-5</v>
      </c>
      <c r="AA58" s="137">
        <v>4.0726553915758702E-5</v>
      </c>
      <c r="AB58" s="137">
        <v>4.5664268472256899E-5</v>
      </c>
      <c r="AC58" s="137">
        <v>2.8694822567061699E-5</v>
      </c>
      <c r="AD58" s="137">
        <v>3.88402822963809E-5</v>
      </c>
      <c r="AE58" s="137">
        <v>3.3342145843767903E-5</v>
      </c>
      <c r="AF58" s="137">
        <v>4.9513433859426499E-5</v>
      </c>
      <c r="AG58" s="137">
        <v>6.5857828960473307E-5</v>
      </c>
      <c r="AH58" s="137">
        <v>3.9534033499347201E-5</v>
      </c>
      <c r="AI58" s="137">
        <v>3.5495925648439102E-5</v>
      </c>
      <c r="AJ58" s="137">
        <v>0</v>
      </c>
      <c r="AK58" s="137">
        <v>6.1266377605502197E-5</v>
      </c>
      <c r="AL58" s="137">
        <v>1.83231653831259E-4</v>
      </c>
      <c r="AM58" s="137">
        <v>2.9279432386163598E-5</v>
      </c>
      <c r="AN58" s="137">
        <v>4.2257387579655401E-5</v>
      </c>
      <c r="AO58" s="137">
        <v>3.0032115129728301E-5</v>
      </c>
      <c r="AP58" s="137">
        <v>7.5472214740227999E-5</v>
      </c>
      <c r="AQ58" s="137">
        <v>1.6156336824789999E-5</v>
      </c>
      <c r="AR58" s="137">
        <v>3.8646750255632301E-5</v>
      </c>
      <c r="AS58" s="137">
        <v>3.4873347105510102E-5</v>
      </c>
      <c r="AT58" s="137">
        <v>2.3993721219490199E-5</v>
      </c>
      <c r="AU58" s="137">
        <v>3.5905236114591199E-5</v>
      </c>
      <c r="AV58" s="137">
        <v>3.4118601328698703E-5</v>
      </c>
      <c r="AW58" s="137">
        <v>2.6404335653166699E-5</v>
      </c>
      <c r="AX58" s="137">
        <v>3.1715027700010502E-5</v>
      </c>
      <c r="AY58" s="137">
        <v>3.2877395088847899E-5</v>
      </c>
      <c r="AZ58" s="137">
        <v>1.3253329762073101E-4</v>
      </c>
      <c r="BA58" s="137">
        <v>8.0415772880869705E-5</v>
      </c>
      <c r="BB58" s="137">
        <v>3.6157212855743298E-5</v>
      </c>
      <c r="BC58" s="137">
        <v>2.4909557119140799E-4</v>
      </c>
      <c r="BD58" s="137">
        <v>2.6947148155485401E-3</v>
      </c>
      <c r="BE58" s="137">
        <v>1.01622305147948E-4</v>
      </c>
      <c r="BF58" s="137">
        <v>2.09541068936677E-4</v>
      </c>
      <c r="BG58" s="137">
        <v>3.0721501220160001E-5</v>
      </c>
      <c r="BH58" s="137">
        <v>2.2316243533751401E-4</v>
      </c>
      <c r="BI58" s="137">
        <v>1.2998888505929399E-4</v>
      </c>
      <c r="BJ58" s="137">
        <v>8.4664056877578495E-5</v>
      </c>
      <c r="BK58" s="137">
        <v>6.6505775346746795E-5</v>
      </c>
      <c r="BL58" s="137">
        <v>2.7280926011204898E-4</v>
      </c>
      <c r="BM58" s="137">
        <v>1.2287513320474199E-4</v>
      </c>
      <c r="BN58" s="137">
        <v>1.9262957351040199E-5</v>
      </c>
      <c r="BO58" s="137">
        <v>1.6044636143916499E-4</v>
      </c>
      <c r="BP58" s="137">
        <v>4.6525254867249799E-4</v>
      </c>
      <c r="BQ58" s="137">
        <v>8.9930512676968398E-5</v>
      </c>
      <c r="BR58" s="137">
        <v>3.4289470752677301E-4</v>
      </c>
      <c r="BS58" s="137">
        <v>1.6907829683614401E-7</v>
      </c>
      <c r="BT58" s="137">
        <v>4.8294217844102897E-4</v>
      </c>
      <c r="BU58" s="137">
        <v>6.5324584854492096E-4</v>
      </c>
      <c r="BV58" s="137">
        <v>3.0348326741215498E-4</v>
      </c>
      <c r="BW58" s="137">
        <v>6.7392715722676094E-5</v>
      </c>
      <c r="BX58" s="137">
        <v>1.18541570781767E-4</v>
      </c>
      <c r="BY58" s="137">
        <v>1.12446932126421E-4</v>
      </c>
      <c r="BZ58" s="137">
        <v>1.6139129591277899E-4</v>
      </c>
      <c r="CA58" s="138">
        <v>0</v>
      </c>
      <c r="CB58" s="136">
        <v>9.2359345760771993E-3</v>
      </c>
      <c r="CC58" s="139">
        <v>2.2222530655072199E-2</v>
      </c>
      <c r="CD58" s="135"/>
      <c r="CE58" s="370">
        <v>0</v>
      </c>
      <c r="CF58" s="370">
        <v>0</v>
      </c>
      <c r="CG58" s="370">
        <v>0</v>
      </c>
      <c r="CH58" s="370">
        <v>0</v>
      </c>
      <c r="CI58" s="355">
        <v>0</v>
      </c>
      <c r="CJ58" s="81"/>
      <c r="CK58" s="81"/>
      <c r="CL58" s="73"/>
      <c r="CM58" s="73"/>
    </row>
    <row r="59" spans="1:91" ht="19.5" x14ac:dyDescent="0.25">
      <c r="A59" s="30"/>
      <c r="B59" s="42" t="s">
        <v>50</v>
      </c>
      <c r="C59" s="43" t="s">
        <v>161</v>
      </c>
      <c r="D59" s="136">
        <v>7.4687550013280998E-5</v>
      </c>
      <c r="E59" s="137">
        <v>1.93249091222019E-4</v>
      </c>
      <c r="F59" s="137">
        <v>2.2924524402544101E-4</v>
      </c>
      <c r="G59" s="137">
        <v>1.0068897682611799E-4</v>
      </c>
      <c r="H59" s="137">
        <v>1.04276501184592E-4</v>
      </c>
      <c r="I59" s="137">
        <v>6.1758380334587894E-5</v>
      </c>
      <c r="J59" s="137">
        <v>2.28953768753073E-4</v>
      </c>
      <c r="K59" s="137">
        <v>9.4655932116258101E-5</v>
      </c>
      <c r="L59" s="137">
        <v>1.99831883859098E-4</v>
      </c>
      <c r="M59" s="137">
        <v>1.3957393027730301E-4</v>
      </c>
      <c r="N59" s="137">
        <v>8.8003836560458402E-5</v>
      </c>
      <c r="O59" s="137">
        <v>4.24486821289391E-4</v>
      </c>
      <c r="P59" s="137">
        <v>1.84281456413889E-4</v>
      </c>
      <c r="Q59" s="137">
        <v>1.0725265893187699E-5</v>
      </c>
      <c r="R59" s="137">
        <v>8.09827138093393E-4</v>
      </c>
      <c r="S59" s="137">
        <v>1.36883762196973E-3</v>
      </c>
      <c r="T59" s="137">
        <v>2.6824280063912197E-4</v>
      </c>
      <c r="U59" s="137">
        <v>7.6130692775887201E-4</v>
      </c>
      <c r="V59" s="137">
        <v>3.4287640482621599E-4</v>
      </c>
      <c r="W59" s="137">
        <v>4.0879053845709003E-4</v>
      </c>
      <c r="X59" s="137">
        <v>2.8511814388563898E-4</v>
      </c>
      <c r="Y59" s="137">
        <v>1.7580241755855099E-4</v>
      </c>
      <c r="Z59" s="137">
        <v>4.0096577968566502E-4</v>
      </c>
      <c r="AA59" s="137">
        <v>3.80830150967987E-4</v>
      </c>
      <c r="AB59" s="137">
        <v>4.1581149528566798E-4</v>
      </c>
      <c r="AC59" s="137">
        <v>3.0746404916240198E-4</v>
      </c>
      <c r="AD59" s="137">
        <v>3.5954844818915599E-4</v>
      </c>
      <c r="AE59" s="137">
        <v>2.9952299728706698E-4</v>
      </c>
      <c r="AF59" s="137">
        <v>4.3136692400652101E-4</v>
      </c>
      <c r="AG59" s="137">
        <v>5.9699724014562197E-4</v>
      </c>
      <c r="AH59" s="137">
        <v>3.3325345774948999E-4</v>
      </c>
      <c r="AI59" s="137">
        <v>2.78334975491856E-4</v>
      </c>
      <c r="AJ59" s="137">
        <v>0</v>
      </c>
      <c r="AK59" s="137">
        <v>3.3476705544317401E-4</v>
      </c>
      <c r="AL59" s="137">
        <v>7.4279881831027298E-4</v>
      </c>
      <c r="AM59" s="137">
        <v>2.5343797793054299E-4</v>
      </c>
      <c r="AN59" s="137">
        <v>3.54310977918749E-4</v>
      </c>
      <c r="AO59" s="137">
        <v>2.5558968677314001E-4</v>
      </c>
      <c r="AP59" s="137">
        <v>8.8310053684030197E-4</v>
      </c>
      <c r="AQ59" s="137">
        <v>1.4488350235113601E-4</v>
      </c>
      <c r="AR59" s="137">
        <v>2.4550909177383499E-4</v>
      </c>
      <c r="AS59" s="137">
        <v>2.0346161964751399E-4</v>
      </c>
      <c r="AT59" s="137">
        <v>1.8320319099018599E-4</v>
      </c>
      <c r="AU59" s="137">
        <v>3.0846284541905298E-4</v>
      </c>
      <c r="AV59" s="137">
        <v>2.7541585404498501E-4</v>
      </c>
      <c r="AW59" s="137">
        <v>2.12879197220487E-4</v>
      </c>
      <c r="AX59" s="137">
        <v>2.2932393763912601E-4</v>
      </c>
      <c r="AY59" s="137">
        <v>2.6140866060626303E-4</v>
      </c>
      <c r="AZ59" s="137">
        <v>1.0696348131914999E-3</v>
      </c>
      <c r="BA59" s="137">
        <v>3.7563308969546299E-3</v>
      </c>
      <c r="BB59" s="137">
        <v>2.06242269888391E-4</v>
      </c>
      <c r="BC59" s="137">
        <v>4.9507611948633999E-4</v>
      </c>
      <c r="BD59" s="137">
        <v>3.8352290285461601E-4</v>
      </c>
      <c r="BE59" s="137">
        <v>5.5514590082904498E-4</v>
      </c>
      <c r="BF59" s="137">
        <v>5.8965195649702097E-4</v>
      </c>
      <c r="BG59" s="137">
        <v>1.02526063626066E-4</v>
      </c>
      <c r="BH59" s="137">
        <v>3.55565822254608E-4</v>
      </c>
      <c r="BI59" s="137">
        <v>1.9381012888096099E-3</v>
      </c>
      <c r="BJ59" s="137">
        <v>8.0851891599710405E-5</v>
      </c>
      <c r="BK59" s="137">
        <v>2.0356496809745601E-4</v>
      </c>
      <c r="BL59" s="137">
        <v>4.7169382098960499E-5</v>
      </c>
      <c r="BM59" s="137">
        <v>7.1047015073431502E-5</v>
      </c>
      <c r="BN59" s="137">
        <v>1.7414876999168299E-4</v>
      </c>
      <c r="BO59" s="137">
        <v>3.3482949298257897E-5</v>
      </c>
      <c r="BP59" s="137">
        <v>2.0829470480479299E-5</v>
      </c>
      <c r="BQ59" s="137">
        <v>4.42122853047379E-5</v>
      </c>
      <c r="BR59" s="137">
        <v>1.56157978737773E-5</v>
      </c>
      <c r="BS59" s="137">
        <v>1.5830663560720999E-6</v>
      </c>
      <c r="BT59" s="137">
        <v>4.9421739634562398E-5</v>
      </c>
      <c r="BU59" s="137">
        <v>1.07707978936437E-4</v>
      </c>
      <c r="BV59" s="137">
        <v>8.8722031260293096E-5</v>
      </c>
      <c r="BW59" s="137">
        <v>3.3042498387095103E-5</v>
      </c>
      <c r="BX59" s="137">
        <v>2.1694599718513499E-4</v>
      </c>
      <c r="BY59" s="137">
        <v>1.4590322469252499E-4</v>
      </c>
      <c r="BZ59" s="137">
        <v>1.67753092408193E-4</v>
      </c>
      <c r="CA59" s="138">
        <v>0</v>
      </c>
      <c r="CB59" s="136">
        <v>2.62016692959081E-2</v>
      </c>
      <c r="CC59" s="139">
        <v>6.3043690310514405E-2</v>
      </c>
      <c r="CD59" s="135"/>
      <c r="CE59" s="370">
        <v>0</v>
      </c>
      <c r="CF59" s="370">
        <v>0</v>
      </c>
      <c r="CG59" s="370">
        <v>0</v>
      </c>
      <c r="CH59" s="370">
        <v>0</v>
      </c>
      <c r="CI59" s="355">
        <v>0</v>
      </c>
      <c r="CJ59" s="81"/>
      <c r="CK59" s="81"/>
      <c r="CL59" s="73"/>
      <c r="CM59" s="73"/>
    </row>
    <row r="60" spans="1:91" ht="19.5" x14ac:dyDescent="0.25">
      <c r="A60" s="30"/>
      <c r="B60" s="42" t="s">
        <v>51</v>
      </c>
      <c r="C60" s="43" t="s">
        <v>162</v>
      </c>
      <c r="D60" s="136">
        <v>2.5949577339905699E-5</v>
      </c>
      <c r="E60" s="137">
        <v>8.2420994599009096E-5</v>
      </c>
      <c r="F60" s="137">
        <v>8.9644630449885898E-5</v>
      </c>
      <c r="G60" s="137">
        <v>2.0670330831495202E-5</v>
      </c>
      <c r="H60" s="137">
        <v>3.2329622311712702E-5</v>
      </c>
      <c r="I60" s="137">
        <v>2.3129300631080599E-5</v>
      </c>
      <c r="J60" s="137">
        <v>4.6973716371543099E-5</v>
      </c>
      <c r="K60" s="137">
        <v>2.3959177004985802E-5</v>
      </c>
      <c r="L60" s="137">
        <v>9.7467269393829598E-5</v>
      </c>
      <c r="M60" s="137">
        <v>2.6797758363989601E-5</v>
      </c>
      <c r="N60" s="137">
        <v>1.2106919921393499E-3</v>
      </c>
      <c r="O60" s="137">
        <v>3.8413272317952698E-4</v>
      </c>
      <c r="P60" s="137">
        <v>2.6203476800293199E-4</v>
      </c>
      <c r="Q60" s="137">
        <v>7.7721702106697092E-6</v>
      </c>
      <c r="R60" s="137">
        <v>2.6492977471704402E-3</v>
      </c>
      <c r="S60" s="137">
        <v>3.8853146204341398E-3</v>
      </c>
      <c r="T60" s="137">
        <v>1.4192473158412E-4</v>
      </c>
      <c r="U60" s="137">
        <v>6.9411156706374695E-4</v>
      </c>
      <c r="V60" s="137">
        <v>1.2725437020155101E-4</v>
      </c>
      <c r="W60" s="137">
        <v>8.1192271765685698E-5</v>
      </c>
      <c r="X60" s="137">
        <v>6.9299764231918796E-4</v>
      </c>
      <c r="Y60" s="137">
        <v>9.3310159975256701E-5</v>
      </c>
      <c r="Z60" s="137">
        <v>8.2661830964879995E-5</v>
      </c>
      <c r="AA60" s="137">
        <v>8.7627505264105095E-4</v>
      </c>
      <c r="AB60" s="137">
        <v>1.9565070738909599E-4</v>
      </c>
      <c r="AC60" s="137">
        <v>8.9071035194309098E-5</v>
      </c>
      <c r="AD60" s="137">
        <v>1.09579589980944E-4</v>
      </c>
      <c r="AE60" s="137">
        <v>3.9654963364821203E-4</v>
      </c>
      <c r="AF60" s="137">
        <v>1.2125288712322899E-3</v>
      </c>
      <c r="AG60" s="137">
        <v>3.0822766275298899E-4</v>
      </c>
      <c r="AH60" s="137">
        <v>4.2803082904178399E-4</v>
      </c>
      <c r="AI60" s="137">
        <v>3.4322096765788599E-4</v>
      </c>
      <c r="AJ60" s="137">
        <v>0</v>
      </c>
      <c r="AK60" s="137">
        <v>3.1046807114948799E-4</v>
      </c>
      <c r="AL60" s="137">
        <v>1.3349926882308999E-3</v>
      </c>
      <c r="AM60" s="137">
        <v>2.0082392029561899E-4</v>
      </c>
      <c r="AN60" s="137">
        <v>4.7588737525643203E-4</v>
      </c>
      <c r="AO60" s="137">
        <v>2.9869779569256002E-4</v>
      </c>
      <c r="AP60" s="137">
        <v>1.8681490859436399E-4</v>
      </c>
      <c r="AQ60" s="137">
        <v>9.09545821801126E-5</v>
      </c>
      <c r="AR60" s="137">
        <v>2.16507311062563E-4</v>
      </c>
      <c r="AS60" s="137">
        <v>1.3813637418439199E-4</v>
      </c>
      <c r="AT60" s="137">
        <v>1.02672484867698E-4</v>
      </c>
      <c r="AU60" s="137">
        <v>1.9185304631871201E-3</v>
      </c>
      <c r="AV60" s="137">
        <v>2.8359165313906299E-4</v>
      </c>
      <c r="AW60" s="137">
        <v>2.35679215960256E-4</v>
      </c>
      <c r="AX60" s="137">
        <v>2.5215310132289899E-4</v>
      </c>
      <c r="AY60" s="137">
        <v>4.6940775086644202E-4</v>
      </c>
      <c r="AZ60" s="137">
        <v>3.44801001705561E-3</v>
      </c>
      <c r="BA60" s="137">
        <v>4.5866406540026102E-3</v>
      </c>
      <c r="BB60" s="137">
        <v>3.7417531642759699E-4</v>
      </c>
      <c r="BC60" s="137">
        <v>2.38968663678042E-2</v>
      </c>
      <c r="BD60" s="137">
        <v>7.5693161874517403E-3</v>
      </c>
      <c r="BE60" s="137">
        <v>1.5286124433429901E-3</v>
      </c>
      <c r="BF60" s="137">
        <v>1.66661430237857E-3</v>
      </c>
      <c r="BG60" s="137">
        <v>1.06760646603179E-4</v>
      </c>
      <c r="BH60" s="137">
        <v>5.2741788191151297E-4</v>
      </c>
      <c r="BI60" s="137">
        <v>1.5702126438859401E-3</v>
      </c>
      <c r="BJ60" s="137">
        <v>5.1098372437830704E-6</v>
      </c>
      <c r="BK60" s="137">
        <v>1.0533312465878099E-4</v>
      </c>
      <c r="BL60" s="137">
        <v>1.07772328972334E-5</v>
      </c>
      <c r="BM60" s="137">
        <v>2.5686174341925199E-5</v>
      </c>
      <c r="BN60" s="137">
        <v>6.4132307801272395E-4</v>
      </c>
      <c r="BO60" s="137">
        <v>4.9119094094977598E-6</v>
      </c>
      <c r="BP60" s="137">
        <v>1.5961595140986201E-5</v>
      </c>
      <c r="BQ60" s="137">
        <v>9.4515925511854799E-6</v>
      </c>
      <c r="BR60" s="137">
        <v>5.5734135507759899E-6</v>
      </c>
      <c r="BS60" s="137">
        <v>3.0394379236793899E-7</v>
      </c>
      <c r="BT60" s="137">
        <v>4.5845182201670498E-5</v>
      </c>
      <c r="BU60" s="137">
        <v>7.7927108667834904E-6</v>
      </c>
      <c r="BV60" s="137">
        <v>4.6204432742615999E-5</v>
      </c>
      <c r="BW60" s="137">
        <v>4.5670066225187299E-6</v>
      </c>
      <c r="BX60" s="137">
        <v>9.6289801945227698E-5</v>
      </c>
      <c r="BY60" s="137">
        <v>2.52853127002143E-5</v>
      </c>
      <c r="BZ60" s="137">
        <v>2.64816922397017E-5</v>
      </c>
      <c r="CA60" s="138">
        <v>0</v>
      </c>
      <c r="CB60" s="136">
        <v>6.7608015519619397E-2</v>
      </c>
      <c r="CC60" s="139">
        <v>0.162671268948233</v>
      </c>
      <c r="CD60" s="135"/>
      <c r="CE60" s="370">
        <v>0</v>
      </c>
      <c r="CF60" s="370">
        <v>0</v>
      </c>
      <c r="CG60" s="370">
        <v>0</v>
      </c>
      <c r="CH60" s="370">
        <v>0</v>
      </c>
      <c r="CI60" s="355">
        <v>0</v>
      </c>
      <c r="CJ60" s="81"/>
      <c r="CK60" s="81"/>
      <c r="CL60" s="73"/>
      <c r="CM60" s="73"/>
    </row>
    <row r="61" spans="1:91" ht="19.5" x14ac:dyDescent="0.25">
      <c r="A61" s="30"/>
      <c r="B61" s="42" t="s">
        <v>52</v>
      </c>
      <c r="C61" s="43" t="s">
        <v>163</v>
      </c>
      <c r="D61" s="136">
        <v>4.5370185921329501E-5</v>
      </c>
      <c r="E61" s="137">
        <v>1.1604369936681601E-4</v>
      </c>
      <c r="F61" s="137">
        <v>1.3837649803827699E-4</v>
      </c>
      <c r="G61" s="137">
        <v>6.2428655905241598E-5</v>
      </c>
      <c r="H61" s="137">
        <v>6.3688783075904797E-5</v>
      </c>
      <c r="I61" s="137">
        <v>3.73685681293318E-5</v>
      </c>
      <c r="J61" s="137">
        <v>1.41957192944166E-4</v>
      </c>
      <c r="K61" s="137">
        <v>5.82884342799746E-5</v>
      </c>
      <c r="L61" s="137">
        <v>1.1891623627721401E-4</v>
      </c>
      <c r="M61" s="137">
        <v>8.6701668889125006E-5</v>
      </c>
      <c r="N61" s="137">
        <v>7.2524322971783702E-5</v>
      </c>
      <c r="O61" s="137">
        <v>2.4039228996806201E-4</v>
      </c>
      <c r="P61" s="137">
        <v>7.4117154479106497E-3</v>
      </c>
      <c r="Q61" s="137">
        <v>6.1620457374004203E-6</v>
      </c>
      <c r="R61" s="137">
        <v>6.5649320763659701E-4</v>
      </c>
      <c r="S61" s="137">
        <v>9.61912342154309E-4</v>
      </c>
      <c r="T61" s="137">
        <v>1.58647325460909E-4</v>
      </c>
      <c r="U61" s="137">
        <v>3.49021273125187E-4</v>
      </c>
      <c r="V61" s="137">
        <v>2.1597440060301399E-4</v>
      </c>
      <c r="W61" s="137">
        <v>2.5369540081798299E-4</v>
      </c>
      <c r="X61" s="137">
        <v>1.8527015523141601E-4</v>
      </c>
      <c r="Y61" s="137">
        <v>1.0393800936805601E-4</v>
      </c>
      <c r="Z61" s="137">
        <v>2.4857399885910202E-4</v>
      </c>
      <c r="AA61" s="137">
        <v>2.5662603221661E-4</v>
      </c>
      <c r="AB61" s="137">
        <v>2.4807370521020899E-4</v>
      </c>
      <c r="AC61" s="137">
        <v>1.60269479368455E-4</v>
      </c>
      <c r="AD61" s="137">
        <v>2.1976798092161799E-4</v>
      </c>
      <c r="AE61" s="137">
        <v>1.8898690037238801E-4</v>
      </c>
      <c r="AF61" s="137">
        <v>3.32916909218568E-4</v>
      </c>
      <c r="AG61" s="137">
        <v>3.53757383824568E-4</v>
      </c>
      <c r="AH61" s="137">
        <v>1.7487750009571699E-4</v>
      </c>
      <c r="AI61" s="137">
        <v>1.46067790804743E-4</v>
      </c>
      <c r="AJ61" s="137">
        <v>0</v>
      </c>
      <c r="AK61" s="137">
        <v>1.7536244332566999E-4</v>
      </c>
      <c r="AL61" s="137">
        <v>3.3835904004898598E-4</v>
      </c>
      <c r="AM61" s="137">
        <v>1.4373262551841399E-4</v>
      </c>
      <c r="AN61" s="137">
        <v>1.8409062016492601E-4</v>
      </c>
      <c r="AO61" s="137">
        <v>1.3671903253235701E-4</v>
      </c>
      <c r="AP61" s="137">
        <v>1.0556536279747E-4</v>
      </c>
      <c r="AQ61" s="137">
        <v>1.97924561102219E-3</v>
      </c>
      <c r="AR61" s="137">
        <v>1.3252240951650999E-4</v>
      </c>
      <c r="AS61" s="137">
        <v>1.119057420615E-4</v>
      </c>
      <c r="AT61" s="137">
        <v>1.06088687043471E-4</v>
      </c>
      <c r="AU61" s="137">
        <v>1.86914660460537E-4</v>
      </c>
      <c r="AV61" s="137">
        <v>1.49671167937278E-4</v>
      </c>
      <c r="AW61" s="137">
        <v>1.1430084832952401E-4</v>
      </c>
      <c r="AX61" s="137">
        <v>1.2171984216247E-4</v>
      </c>
      <c r="AY61" s="137">
        <v>1.36529716807527E-4</v>
      </c>
      <c r="AZ61" s="137">
        <v>5.5927075085096198E-4</v>
      </c>
      <c r="BA61" s="137">
        <v>2.3937158529444799E-4</v>
      </c>
      <c r="BB61" s="137">
        <v>1.10676180958247E-4</v>
      </c>
      <c r="BC61" s="137">
        <v>9.7019092250041298E-4</v>
      </c>
      <c r="BD61" s="137">
        <v>6.8547964771140599E-3</v>
      </c>
      <c r="BE61" s="137">
        <v>7.0984232803694496E-4</v>
      </c>
      <c r="BF61" s="137">
        <v>2.7968163834205401E-4</v>
      </c>
      <c r="BG61" s="137">
        <v>6.09048373026465E-5</v>
      </c>
      <c r="BH61" s="137">
        <v>6.0313584116922204E-4</v>
      </c>
      <c r="BI61" s="137">
        <v>4.8265770622244998E-4</v>
      </c>
      <c r="BJ61" s="137">
        <v>3.9851894832617199E-5</v>
      </c>
      <c r="BK61" s="137">
        <v>1.6780713811929799E-3</v>
      </c>
      <c r="BL61" s="137">
        <v>2.78453018584631E-5</v>
      </c>
      <c r="BM61" s="137">
        <v>4.3036817357503301E-5</v>
      </c>
      <c r="BN61" s="137">
        <v>1.1679862704100101E-4</v>
      </c>
      <c r="BO61" s="137">
        <v>1.39186039099841E-5</v>
      </c>
      <c r="BP61" s="137">
        <v>2.6026728729301001E-5</v>
      </c>
      <c r="BQ61" s="137">
        <v>3.7974961776014603E-5</v>
      </c>
      <c r="BR61" s="137">
        <v>2.3177737527909501E-5</v>
      </c>
      <c r="BS61" s="137">
        <v>9.8338203102099892E-7</v>
      </c>
      <c r="BT61" s="137">
        <v>1.7803333218289599E-5</v>
      </c>
      <c r="BU61" s="137">
        <v>1.7846386495934302E-5</v>
      </c>
      <c r="BV61" s="137">
        <v>7.8718019443283207E-5</v>
      </c>
      <c r="BW61" s="137">
        <v>4.57239534674495E-5</v>
      </c>
      <c r="BX61" s="137">
        <v>7.7369689476045305E-5</v>
      </c>
      <c r="BY61" s="137">
        <v>6.0677491783943899E-5</v>
      </c>
      <c r="BZ61" s="137">
        <v>1.7055121630189199E-4</v>
      </c>
      <c r="CA61" s="138">
        <v>0</v>
      </c>
      <c r="CB61" s="136">
        <v>3.12844354286686E-2</v>
      </c>
      <c r="CC61" s="139">
        <v>7.52733055451653E-2</v>
      </c>
      <c r="CD61" s="135"/>
      <c r="CE61" s="370">
        <v>0</v>
      </c>
      <c r="CF61" s="370">
        <v>0</v>
      </c>
      <c r="CG61" s="370">
        <v>0</v>
      </c>
      <c r="CH61" s="370">
        <v>0</v>
      </c>
      <c r="CI61" s="355">
        <v>0</v>
      </c>
      <c r="CJ61" s="81"/>
      <c r="CK61" s="81"/>
      <c r="CL61" s="73"/>
      <c r="CM61" s="73"/>
    </row>
    <row r="62" spans="1:91" ht="19.5" x14ac:dyDescent="0.25">
      <c r="A62" s="30"/>
      <c r="B62" s="42" t="s">
        <v>53</v>
      </c>
      <c r="C62" s="43" t="s">
        <v>164</v>
      </c>
      <c r="D62" s="136">
        <v>2.3517887138043201E-5</v>
      </c>
      <c r="E62" s="137">
        <v>6.3007674580559396E-5</v>
      </c>
      <c r="F62" s="137">
        <v>7.3596524677236301E-5</v>
      </c>
      <c r="G62" s="137">
        <v>2.9684826897197401E-5</v>
      </c>
      <c r="H62" s="137">
        <v>3.22843762435002E-5</v>
      </c>
      <c r="I62" s="137">
        <v>1.9682705931139101E-5</v>
      </c>
      <c r="J62" s="137">
        <v>6.7495528086524098E-5</v>
      </c>
      <c r="K62" s="137">
        <v>2.8545274114096E-5</v>
      </c>
      <c r="L62" s="137">
        <v>6.68815935427251E-5</v>
      </c>
      <c r="M62" s="137">
        <v>4.0886887185755099E-5</v>
      </c>
      <c r="N62" s="137">
        <v>1.5162689277959601E-5</v>
      </c>
      <c r="O62" s="137">
        <v>9.4563045022864203E-5</v>
      </c>
      <c r="P62" s="137">
        <v>1.0746605303442701E-4</v>
      </c>
      <c r="Q62" s="137">
        <v>4.1010069994243202E-6</v>
      </c>
      <c r="R62" s="137">
        <v>3.8871858155043398E-4</v>
      </c>
      <c r="S62" s="137">
        <v>6.7830448448496898E-4</v>
      </c>
      <c r="T62" s="137">
        <v>9.1343522664101895E-5</v>
      </c>
      <c r="U62" s="137">
        <v>2.1456552605558099E-4</v>
      </c>
      <c r="V62" s="137">
        <v>1.00239691570239E-4</v>
      </c>
      <c r="W62" s="137">
        <v>1.20132681348482E-4</v>
      </c>
      <c r="X62" s="137">
        <v>9.5992050748420506E-5</v>
      </c>
      <c r="Y62" s="137">
        <v>5.9902164803183799E-5</v>
      </c>
      <c r="Z62" s="137">
        <v>1.18260671963912E-4</v>
      </c>
      <c r="AA62" s="137">
        <v>1.16086228153868E-4</v>
      </c>
      <c r="AB62" s="137">
        <v>1.3815696336254499E-4</v>
      </c>
      <c r="AC62" s="137">
        <v>8.2608446163962498E-5</v>
      </c>
      <c r="AD62" s="137">
        <v>1.11050133688615E-4</v>
      </c>
      <c r="AE62" s="137">
        <v>9.5637733106233698E-5</v>
      </c>
      <c r="AF62" s="137">
        <v>1.6279895585785001E-4</v>
      </c>
      <c r="AG62" s="137">
        <v>2.0221461700086599E-4</v>
      </c>
      <c r="AH62" s="137">
        <v>1.4901313687689299E-4</v>
      </c>
      <c r="AI62" s="137">
        <v>1.2191777792127899E-4</v>
      </c>
      <c r="AJ62" s="137">
        <v>0</v>
      </c>
      <c r="AK62" s="137">
        <v>1.28270561461085E-4</v>
      </c>
      <c r="AL62" s="137">
        <v>3.3540432762327001E-4</v>
      </c>
      <c r="AM62" s="137">
        <v>9.56098818783953E-5</v>
      </c>
      <c r="AN62" s="137">
        <v>1.6136655263104799E-4</v>
      </c>
      <c r="AO62" s="137">
        <v>1.10103944714623E-4</v>
      </c>
      <c r="AP62" s="137">
        <v>7.7069555227912695E-5</v>
      </c>
      <c r="AQ62" s="137">
        <v>5.71707113159212E-5</v>
      </c>
      <c r="AR62" s="137">
        <v>9.3719074510955106E-5</v>
      </c>
      <c r="AS62" s="137">
        <v>7.11838400364442E-5</v>
      </c>
      <c r="AT62" s="137">
        <v>6.2459807628573101E-5</v>
      </c>
      <c r="AU62" s="137">
        <v>8.0653936668579804E-5</v>
      </c>
      <c r="AV62" s="137">
        <v>1.12809218371689E-4</v>
      </c>
      <c r="AW62" s="137">
        <v>8.9549895404433303E-5</v>
      </c>
      <c r="AX62" s="137">
        <v>9.5567936720827696E-5</v>
      </c>
      <c r="AY62" s="137">
        <v>1.21220142595038E-4</v>
      </c>
      <c r="AZ62" s="137">
        <v>5.5407724183107496E-4</v>
      </c>
      <c r="BA62" s="137">
        <v>6.4369042237243101E-5</v>
      </c>
      <c r="BB62" s="137">
        <v>8.3796898779779505E-5</v>
      </c>
      <c r="BC62" s="137">
        <v>1.8092561758919801E-4</v>
      </c>
      <c r="BD62" s="137">
        <v>1.02320371236057E-2</v>
      </c>
      <c r="BE62" s="137">
        <v>1.6713627264704999E-2</v>
      </c>
      <c r="BF62" s="137">
        <v>2.2334684706710499E-4</v>
      </c>
      <c r="BG62" s="137">
        <v>4.2253752818342302E-5</v>
      </c>
      <c r="BH62" s="137">
        <v>1.6533347078990699E-4</v>
      </c>
      <c r="BI62" s="137">
        <v>1.85193937815049E-3</v>
      </c>
      <c r="BJ62" s="137">
        <v>9.7234784029328703E-4</v>
      </c>
      <c r="BK62" s="137">
        <v>6.8509579053186305E-5</v>
      </c>
      <c r="BL62" s="137">
        <v>1.33434542818482E-5</v>
      </c>
      <c r="BM62" s="137">
        <v>2.2424628371017699E-5</v>
      </c>
      <c r="BN62" s="137">
        <v>6.2294091617458598E-5</v>
      </c>
      <c r="BO62" s="137">
        <v>6.5637535602513797E-6</v>
      </c>
      <c r="BP62" s="137">
        <v>6.09039184733603E-4</v>
      </c>
      <c r="BQ62" s="137">
        <v>4.24795898655921E-4</v>
      </c>
      <c r="BR62" s="137">
        <v>5.9320905340450405E-4</v>
      </c>
      <c r="BS62" s="137">
        <v>4.6374459313201801E-7</v>
      </c>
      <c r="BT62" s="137">
        <v>1.52560284823252E-5</v>
      </c>
      <c r="BU62" s="137">
        <v>1.35819565664664E-4</v>
      </c>
      <c r="BV62" s="137">
        <v>2.41343106556044E-5</v>
      </c>
      <c r="BW62" s="137">
        <v>1.24126501788492E-3</v>
      </c>
      <c r="BX62" s="137">
        <v>4.1648699645018399E-5</v>
      </c>
      <c r="BY62" s="137">
        <v>1.64595236096649E-4</v>
      </c>
      <c r="BZ62" s="137">
        <v>1.9748903634423701E-5</v>
      </c>
      <c r="CA62" s="138">
        <v>0</v>
      </c>
      <c r="CB62" s="136">
        <v>3.9933144455043298E-2</v>
      </c>
      <c r="CC62" s="139">
        <v>9.6082916081302594E-2</v>
      </c>
      <c r="CD62" s="135"/>
      <c r="CE62" s="370">
        <v>0</v>
      </c>
      <c r="CF62" s="370">
        <v>0</v>
      </c>
      <c r="CG62" s="370">
        <v>0</v>
      </c>
      <c r="CH62" s="370">
        <v>0</v>
      </c>
      <c r="CI62" s="355">
        <v>0</v>
      </c>
      <c r="CJ62" s="81"/>
      <c r="CK62" s="81"/>
      <c r="CL62" s="73"/>
      <c r="CM62" s="73"/>
    </row>
    <row r="63" spans="1:91" ht="19.5" x14ac:dyDescent="0.25">
      <c r="A63" s="30"/>
      <c r="B63" s="42" t="s">
        <v>54</v>
      </c>
      <c r="C63" s="43" t="s">
        <v>165</v>
      </c>
      <c r="D63" s="136">
        <v>9.9887221520481798E-4</v>
      </c>
      <c r="E63" s="137">
        <v>2.34531257744065E-3</v>
      </c>
      <c r="F63" s="137">
        <v>2.8382108181815302E-3</v>
      </c>
      <c r="G63" s="137">
        <v>1.4055809028284401E-3</v>
      </c>
      <c r="H63" s="137">
        <v>1.5144209243271899E-3</v>
      </c>
      <c r="I63" s="137">
        <v>9.4652824626764904E-4</v>
      </c>
      <c r="J63" s="137">
        <v>3.1072497865826201E-3</v>
      </c>
      <c r="K63" s="137">
        <v>1.2672530117967601E-3</v>
      </c>
      <c r="L63" s="137">
        <v>2.3109465862518998E-3</v>
      </c>
      <c r="M63" s="137">
        <v>1.92403007523264E-3</v>
      </c>
      <c r="N63" s="137">
        <v>7.0887705835762896E-4</v>
      </c>
      <c r="O63" s="137">
        <v>3.7071719927858301E-3</v>
      </c>
      <c r="P63" s="137">
        <v>8.2298176774735405E-4</v>
      </c>
      <c r="Q63" s="137">
        <v>1.0315557087570401E-4</v>
      </c>
      <c r="R63" s="137">
        <v>7.0759336156842295E-4</v>
      </c>
      <c r="S63" s="137">
        <v>1.03763408565626E-3</v>
      </c>
      <c r="T63" s="137">
        <v>2.99235705809394E-3</v>
      </c>
      <c r="U63" s="137">
        <v>4.6852463381493103E-3</v>
      </c>
      <c r="V63" s="137">
        <v>4.63237530603435E-3</v>
      </c>
      <c r="W63" s="137">
        <v>5.55949207206957E-3</v>
      </c>
      <c r="X63" s="137">
        <v>3.34101249175738E-3</v>
      </c>
      <c r="Y63" s="137">
        <v>1.9832110351747602E-3</v>
      </c>
      <c r="Z63" s="137">
        <v>5.4308479843834098E-3</v>
      </c>
      <c r="AA63" s="137">
        <v>4.8607326613832004E-3</v>
      </c>
      <c r="AB63" s="137">
        <v>4.8912615166681302E-3</v>
      </c>
      <c r="AC63" s="137">
        <v>3.3823163064034302E-3</v>
      </c>
      <c r="AD63" s="137">
        <v>4.6085501661100496E-3</v>
      </c>
      <c r="AE63" s="137">
        <v>3.6337743140649101E-3</v>
      </c>
      <c r="AF63" s="137">
        <v>3.9119841934424802E-3</v>
      </c>
      <c r="AG63" s="137">
        <v>6.7361384955209698E-3</v>
      </c>
      <c r="AH63" s="137">
        <v>1.9854396938791602E-3</v>
      </c>
      <c r="AI63" s="137">
        <v>1.7289899059219199E-3</v>
      </c>
      <c r="AJ63" s="137">
        <v>0</v>
      </c>
      <c r="AK63" s="137">
        <v>2.8773515466461999E-3</v>
      </c>
      <c r="AL63" s="137">
        <v>3.2402540229169098E-3</v>
      </c>
      <c r="AM63" s="137">
        <v>2.3166760584907502E-3</v>
      </c>
      <c r="AN63" s="137">
        <v>1.75517141084586E-3</v>
      </c>
      <c r="AO63" s="137">
        <v>1.62499193317921E-3</v>
      </c>
      <c r="AP63" s="137">
        <v>2.26271973094231E-3</v>
      </c>
      <c r="AQ63" s="137">
        <v>1.50596792123713E-3</v>
      </c>
      <c r="AR63" s="137">
        <v>2.1999316416670702E-3</v>
      </c>
      <c r="AS63" s="137">
        <v>2.1291849125899399E-3</v>
      </c>
      <c r="AT63" s="137">
        <v>2.1845154563825899E-3</v>
      </c>
      <c r="AU63" s="137">
        <v>2.1814160779690902E-3</v>
      </c>
      <c r="AV63" s="137">
        <v>2.2473619515919301E-3</v>
      </c>
      <c r="AW63" s="137">
        <v>1.4900448495943201E-3</v>
      </c>
      <c r="AX63" s="137">
        <v>1.58068060437853E-3</v>
      </c>
      <c r="AY63" s="137">
        <v>1.1434923679349699E-3</v>
      </c>
      <c r="AZ63" s="137">
        <v>1.4820286376642899E-3</v>
      </c>
      <c r="BA63" s="137">
        <v>2.0526219702839401E-3</v>
      </c>
      <c r="BB63" s="137">
        <v>1.52316093057663E-3</v>
      </c>
      <c r="BC63" s="137">
        <v>1.60480361969821E-3</v>
      </c>
      <c r="BD63" s="137">
        <v>2.9401899889090902E-3</v>
      </c>
      <c r="BE63" s="137">
        <v>2.2625252392628201E-3</v>
      </c>
      <c r="BF63" s="137">
        <v>4.3861639686846197E-3</v>
      </c>
      <c r="BG63" s="137">
        <v>7.3581997250769305E-4</v>
      </c>
      <c r="BH63" s="137">
        <v>1.46757960595323E-3</v>
      </c>
      <c r="BI63" s="137">
        <v>1.4159123797535601E-3</v>
      </c>
      <c r="BJ63" s="137">
        <v>1.66192255705283E-3</v>
      </c>
      <c r="BK63" s="137">
        <v>2.2891335086797598E-3</v>
      </c>
      <c r="BL63" s="137">
        <v>6.6658877129156802E-4</v>
      </c>
      <c r="BM63" s="137">
        <v>8.9193825856447105E-4</v>
      </c>
      <c r="BN63" s="137">
        <v>1.71635790858129E-3</v>
      </c>
      <c r="BO63" s="137">
        <v>5.4370841317730005E-4</v>
      </c>
      <c r="BP63" s="137">
        <v>2.1440013875415899E-4</v>
      </c>
      <c r="BQ63" s="137">
        <v>5.9692437837915795E-4</v>
      </c>
      <c r="BR63" s="137">
        <v>2.12835533409528E-4</v>
      </c>
      <c r="BS63" s="137">
        <v>2.15952438832525E-5</v>
      </c>
      <c r="BT63" s="137">
        <v>5.1300528574575201E-4</v>
      </c>
      <c r="BU63" s="137">
        <v>2.13618826027284E-3</v>
      </c>
      <c r="BV63" s="137">
        <v>1.14125722642892E-3</v>
      </c>
      <c r="BW63" s="137">
        <v>5.3752413659273696E-4</v>
      </c>
      <c r="BX63" s="137">
        <v>2.07563429576618E-3</v>
      </c>
      <c r="BY63" s="137">
        <v>2.3767901828292198E-3</v>
      </c>
      <c r="BZ63" s="137">
        <v>3.06601271781949E-3</v>
      </c>
      <c r="CA63" s="138">
        <v>0</v>
      </c>
      <c r="CB63" s="136">
        <v>0.16138193213705199</v>
      </c>
      <c r="CC63" s="139">
        <v>0.38830016654509902</v>
      </c>
      <c r="CD63" s="135"/>
      <c r="CE63" s="370">
        <v>0</v>
      </c>
      <c r="CF63" s="370">
        <v>0</v>
      </c>
      <c r="CG63" s="370">
        <v>0</v>
      </c>
      <c r="CH63" s="370">
        <v>0</v>
      </c>
      <c r="CI63" s="355">
        <v>0</v>
      </c>
      <c r="CJ63" s="81"/>
      <c r="CK63" s="81"/>
      <c r="CL63" s="73"/>
      <c r="CM63" s="73"/>
    </row>
    <row r="64" spans="1:91" ht="19.5" x14ac:dyDescent="0.25">
      <c r="A64" s="30"/>
      <c r="B64" s="42" t="s">
        <v>55</v>
      </c>
      <c r="C64" s="43" t="s">
        <v>166</v>
      </c>
      <c r="D64" s="136">
        <v>7.0918263222353103E-3</v>
      </c>
      <c r="E64" s="137">
        <v>1.7072732212944801E-2</v>
      </c>
      <c r="F64" s="137">
        <v>3.13401921292403E-3</v>
      </c>
      <c r="G64" s="137">
        <v>1.34362516962907E-2</v>
      </c>
      <c r="H64" s="137">
        <v>2.72177469841793E-3</v>
      </c>
      <c r="I64" s="137">
        <v>7.6198924890762696E-3</v>
      </c>
      <c r="J64" s="137">
        <v>7.2390781863126497E-3</v>
      </c>
      <c r="K64" s="137">
        <v>6.6061816145254202E-3</v>
      </c>
      <c r="L64" s="137">
        <v>3.2648279536463699E-3</v>
      </c>
      <c r="M64" s="137">
        <v>8.6654985962269001E-3</v>
      </c>
      <c r="N64" s="137">
        <v>2.7268118837410998E-3</v>
      </c>
      <c r="O64" s="137">
        <v>3.2897895435796999E-3</v>
      </c>
      <c r="P64" s="137">
        <v>4.1289848351766904E-3</v>
      </c>
      <c r="Q64" s="137">
        <v>1.7323639656251001E-3</v>
      </c>
      <c r="R64" s="137">
        <v>2.0189941142421799E-2</v>
      </c>
      <c r="S64" s="137">
        <v>9.5787507591619196E-3</v>
      </c>
      <c r="T64" s="137">
        <v>5.0815003427025704E-3</v>
      </c>
      <c r="U64" s="137">
        <v>7.8093447936843901E-3</v>
      </c>
      <c r="V64" s="137">
        <v>2.1077159775465602E-3</v>
      </c>
      <c r="W64" s="137">
        <v>7.2671148379554898E-4</v>
      </c>
      <c r="X64" s="137">
        <v>7.5397507005106499E-3</v>
      </c>
      <c r="Y64" s="137">
        <v>1.20814345393657E-2</v>
      </c>
      <c r="Z64" s="137">
        <v>2.7591875733901801E-3</v>
      </c>
      <c r="AA64" s="137">
        <v>1.1294585207456099E-3</v>
      </c>
      <c r="AB64" s="137">
        <v>4.7723083827293502E-3</v>
      </c>
      <c r="AC64" s="137">
        <v>5.5200370229559802E-3</v>
      </c>
      <c r="AD64" s="137">
        <v>3.1133925014928801E-2</v>
      </c>
      <c r="AE64" s="137">
        <v>3.4734266564677898E-3</v>
      </c>
      <c r="AF64" s="137">
        <v>1.12176883959588E-2</v>
      </c>
      <c r="AG64" s="137">
        <v>9.2216533884779892E-3</v>
      </c>
      <c r="AH64" s="137">
        <v>4.6045704351769098E-3</v>
      </c>
      <c r="AI64" s="137">
        <v>3.4672751416308101E-3</v>
      </c>
      <c r="AJ64" s="137">
        <v>0</v>
      </c>
      <c r="AK64" s="137">
        <v>1.97438141587125E-2</v>
      </c>
      <c r="AL64" s="137">
        <v>1.40021622028487E-2</v>
      </c>
      <c r="AM64" s="137">
        <v>1.18768637749757E-2</v>
      </c>
      <c r="AN64" s="137">
        <v>4.3948962687734303E-3</v>
      </c>
      <c r="AO64" s="137">
        <v>1.27137143330246E-2</v>
      </c>
      <c r="AP64" s="137">
        <v>9.8396597699501407E-3</v>
      </c>
      <c r="AQ64" s="137">
        <v>1.40251438191052E-3</v>
      </c>
      <c r="AR64" s="137">
        <v>1.0958060405207099E-2</v>
      </c>
      <c r="AS64" s="137">
        <v>3.9012812307702401E-3</v>
      </c>
      <c r="AT64" s="137">
        <v>4.3332777761336504E-3</v>
      </c>
      <c r="AU64" s="137">
        <v>1.43093078672408E-2</v>
      </c>
      <c r="AV64" s="137">
        <v>1.4770055092271601E-2</v>
      </c>
      <c r="AW64" s="137">
        <v>2.87212804965199E-2</v>
      </c>
      <c r="AX64" s="137">
        <v>3.1545797126985298E-2</v>
      </c>
      <c r="AY64" s="137">
        <v>3.01657674884208E-2</v>
      </c>
      <c r="AZ64" s="137">
        <v>5.1411961319398902E-3</v>
      </c>
      <c r="BA64" s="137">
        <v>2.7701789084501401E-3</v>
      </c>
      <c r="BB64" s="137">
        <v>7.5294538219907196E-3</v>
      </c>
      <c r="BC64" s="137">
        <v>7.4998216554578202E-3</v>
      </c>
      <c r="BD64" s="137">
        <v>4.4215264492476697E-3</v>
      </c>
      <c r="BE64" s="137">
        <v>7.38635735146141E-3</v>
      </c>
      <c r="BF64" s="137">
        <v>7.41583939293984E-3</v>
      </c>
      <c r="BG64" s="137">
        <v>0.34070632232949299</v>
      </c>
      <c r="BH64" s="137">
        <v>4.13145211910406E-2</v>
      </c>
      <c r="BI64" s="137">
        <v>2.2078955995951501E-3</v>
      </c>
      <c r="BJ64" s="137">
        <v>1.3168024198764901E-2</v>
      </c>
      <c r="BK64" s="137">
        <v>6.3065804883705697E-3</v>
      </c>
      <c r="BL64" s="137">
        <v>4.1227533938951698E-3</v>
      </c>
      <c r="BM64" s="137">
        <v>3.2372680761362599E-2</v>
      </c>
      <c r="BN64" s="137">
        <v>2.3437844481485899E-2</v>
      </c>
      <c r="BO64" s="137">
        <v>1.1395900515810801E-2</v>
      </c>
      <c r="BP64" s="137">
        <v>1.2615010041755199E-3</v>
      </c>
      <c r="BQ64" s="137">
        <v>6.1330510774456899E-4</v>
      </c>
      <c r="BR64" s="137">
        <v>9.7998560867488898E-4</v>
      </c>
      <c r="BS64" s="137">
        <v>1.1199069332372601E-2</v>
      </c>
      <c r="BT64" s="137">
        <v>9.7531028979649607E-3</v>
      </c>
      <c r="BU64" s="137">
        <v>3.49744657949643E-3</v>
      </c>
      <c r="BV64" s="137">
        <v>8.8260919277938308E-3</v>
      </c>
      <c r="BW64" s="137">
        <v>3.1233260753645601E-3</v>
      </c>
      <c r="BX64" s="137">
        <v>1.21630996885152E-2</v>
      </c>
      <c r="BY64" s="137">
        <v>4.88936255066725E-3</v>
      </c>
      <c r="BZ64" s="137">
        <v>2.9396517468143001E-2</v>
      </c>
      <c r="CA64" s="138">
        <v>0</v>
      </c>
      <c r="CB64" s="136">
        <v>1.04672287076834</v>
      </c>
      <c r="CC64" s="139">
        <v>2.5185140595586799</v>
      </c>
      <c r="CD64" s="135"/>
      <c r="CE64" s="370">
        <v>0</v>
      </c>
      <c r="CF64" s="370">
        <v>0</v>
      </c>
      <c r="CG64" s="370">
        <v>0</v>
      </c>
      <c r="CH64" s="370">
        <v>0</v>
      </c>
      <c r="CI64" s="355">
        <v>0</v>
      </c>
      <c r="CJ64" s="81"/>
      <c r="CK64" s="81"/>
      <c r="CL64" s="73"/>
      <c r="CM64" s="73"/>
    </row>
    <row r="65" spans="1:91" ht="19.5" x14ac:dyDescent="0.25">
      <c r="A65" s="30"/>
      <c r="B65" s="42" t="s">
        <v>56</v>
      </c>
      <c r="C65" s="43" t="s">
        <v>167</v>
      </c>
      <c r="D65" s="136">
        <v>8.5896586998802005E-4</v>
      </c>
      <c r="E65" s="137">
        <v>4.9635863548551304E-3</v>
      </c>
      <c r="F65" s="137">
        <v>2.34922385438994E-3</v>
      </c>
      <c r="G65" s="137">
        <v>4.4533141623388601E-3</v>
      </c>
      <c r="H65" s="137">
        <v>1.42141924365226E-3</v>
      </c>
      <c r="I65" s="137">
        <v>5.9336891379956399E-3</v>
      </c>
      <c r="J65" s="137">
        <v>4.1816990678312897E-3</v>
      </c>
      <c r="K65" s="137">
        <v>5.7325495325833498E-3</v>
      </c>
      <c r="L65" s="137">
        <v>1.81635250049058E-3</v>
      </c>
      <c r="M65" s="137">
        <v>5.5170417805813798E-4</v>
      </c>
      <c r="N65" s="137">
        <v>2.0264304362441901E-4</v>
      </c>
      <c r="O65" s="137">
        <v>1.31165768588456E-3</v>
      </c>
      <c r="P65" s="137">
        <v>3.3502023731253199E-4</v>
      </c>
      <c r="Q65" s="137">
        <v>6.9862587579371002E-6</v>
      </c>
      <c r="R65" s="137">
        <v>3.4515485052062802E-4</v>
      </c>
      <c r="S65" s="137">
        <v>3.9906394494253103E-4</v>
      </c>
      <c r="T65" s="137">
        <v>5.9721582470645201E-4</v>
      </c>
      <c r="U65" s="137">
        <v>6.3322930637708897E-3</v>
      </c>
      <c r="V65" s="137">
        <v>3.1898472096135401E-4</v>
      </c>
      <c r="W65" s="137">
        <v>3.5443627824161803E-4</v>
      </c>
      <c r="X65" s="137">
        <v>2.3493101829489202E-3</v>
      </c>
      <c r="Y65" s="137">
        <v>7.8459318815373802E-4</v>
      </c>
      <c r="Z65" s="137">
        <v>3.4972323540463001E-4</v>
      </c>
      <c r="AA65" s="137">
        <v>4.7539960096161E-4</v>
      </c>
      <c r="AB65" s="137">
        <v>1.0500740103876901E-3</v>
      </c>
      <c r="AC65" s="137">
        <v>4.6237414180336E-4</v>
      </c>
      <c r="AD65" s="137">
        <v>1.46328616265037E-3</v>
      </c>
      <c r="AE65" s="137">
        <v>3.9352197797859901E-4</v>
      </c>
      <c r="AF65" s="137">
        <v>2.64836824884792E-3</v>
      </c>
      <c r="AG65" s="137">
        <v>2.4913769400616201E-3</v>
      </c>
      <c r="AH65" s="137">
        <v>4.7967204275924501E-3</v>
      </c>
      <c r="AI65" s="137">
        <v>1.1408132808250499E-2</v>
      </c>
      <c r="AJ65" s="137">
        <v>0</v>
      </c>
      <c r="AK65" s="137">
        <v>1.5011289303869201E-3</v>
      </c>
      <c r="AL65" s="137">
        <v>1.09566390652319E-3</v>
      </c>
      <c r="AM65" s="137">
        <v>9.1664522183699799E-4</v>
      </c>
      <c r="AN65" s="137">
        <v>8.2089249817400599E-4</v>
      </c>
      <c r="AO65" s="137">
        <v>1.42220094886696E-3</v>
      </c>
      <c r="AP65" s="137">
        <v>3.4683445637761698E-3</v>
      </c>
      <c r="AQ65" s="137">
        <v>1.8228744823804401E-4</v>
      </c>
      <c r="AR65" s="137">
        <v>1.3030988912055999E-3</v>
      </c>
      <c r="AS65" s="137">
        <v>1.36621147318407E-3</v>
      </c>
      <c r="AT65" s="137">
        <v>1.21625078460655E-3</v>
      </c>
      <c r="AU65" s="137">
        <v>3.7223243326110701E-3</v>
      </c>
      <c r="AV65" s="137">
        <v>1.36000023574781E-3</v>
      </c>
      <c r="AW65" s="137">
        <v>3.3881778756815299E-3</v>
      </c>
      <c r="AX65" s="137">
        <v>4.0991147782981404E-3</v>
      </c>
      <c r="AY65" s="137">
        <v>8.3435826223467902E-2</v>
      </c>
      <c r="AZ65" s="137">
        <v>7.8817662299769805E-4</v>
      </c>
      <c r="BA65" s="137">
        <v>8.32145798465153E-4</v>
      </c>
      <c r="BB65" s="137">
        <v>8.0133693340737899E-4</v>
      </c>
      <c r="BC65" s="137">
        <v>1.1791686459420999E-3</v>
      </c>
      <c r="BD65" s="137">
        <v>4.2554311556902003E-4</v>
      </c>
      <c r="BE65" s="137">
        <v>7.6225917359977902E-4</v>
      </c>
      <c r="BF65" s="137">
        <v>5.6776327772546599E-4</v>
      </c>
      <c r="BG65" s="137">
        <v>1.31377058867061E-3</v>
      </c>
      <c r="BH65" s="137">
        <v>0.14038393887310199</v>
      </c>
      <c r="BI65" s="137">
        <v>9.2167532699097602E-4</v>
      </c>
      <c r="BJ65" s="137">
        <v>3.1196550331696697E-4</v>
      </c>
      <c r="BK65" s="137">
        <v>8.8585911321728799E-4</v>
      </c>
      <c r="BL65" s="137">
        <v>1.27614327823889E-2</v>
      </c>
      <c r="BM65" s="137">
        <v>1.3654642459977301E-2</v>
      </c>
      <c r="BN65" s="137">
        <v>1.1064887898554099E-3</v>
      </c>
      <c r="BO65" s="137">
        <v>2.6831171234029902E-4</v>
      </c>
      <c r="BP65" s="137">
        <v>4.0375277015089597E-5</v>
      </c>
      <c r="BQ65" s="137">
        <v>5.7840454603869497E-5</v>
      </c>
      <c r="BR65" s="137">
        <v>2.9498022473630098E-5</v>
      </c>
      <c r="BS65" s="137">
        <v>3.7003333976717199E-3</v>
      </c>
      <c r="BT65" s="137">
        <v>1.17494626864857E-3</v>
      </c>
      <c r="BU65" s="137">
        <v>1.67503596169933E-3</v>
      </c>
      <c r="BV65" s="137">
        <v>5.5739913891906098E-3</v>
      </c>
      <c r="BW65" s="137">
        <v>2.4872298003625701E-3</v>
      </c>
      <c r="BX65" s="137">
        <v>5.7215752168563398E-3</v>
      </c>
      <c r="BY65" s="137">
        <v>1.6048381351575899E-3</v>
      </c>
      <c r="BZ65" s="137">
        <v>5.5162715740823204E-3</v>
      </c>
      <c r="CA65" s="138">
        <v>0</v>
      </c>
      <c r="CB65" s="136">
        <v>0.384983423063881</v>
      </c>
      <c r="CC65" s="139">
        <v>0.92630646636362801</v>
      </c>
      <c r="CD65" s="135"/>
      <c r="CE65" s="370">
        <v>0</v>
      </c>
      <c r="CF65" s="370">
        <v>0</v>
      </c>
      <c r="CG65" s="370">
        <v>0</v>
      </c>
      <c r="CH65" s="370">
        <v>0</v>
      </c>
      <c r="CI65" s="355">
        <v>0</v>
      </c>
      <c r="CJ65" s="81"/>
      <c r="CK65" s="81"/>
      <c r="CL65" s="73"/>
      <c r="CM65" s="73"/>
    </row>
    <row r="66" spans="1:91" ht="19.5" x14ac:dyDescent="0.25">
      <c r="A66" s="30"/>
      <c r="B66" s="42" t="s">
        <v>57</v>
      </c>
      <c r="C66" s="43" t="s">
        <v>168</v>
      </c>
      <c r="D66" s="136">
        <v>8.2149660477590997E-5</v>
      </c>
      <c r="E66" s="137">
        <v>2.0217814329647E-4</v>
      </c>
      <c r="F66" s="137">
        <v>2.4535947294476902E-4</v>
      </c>
      <c r="G66" s="137">
        <v>1.2047207728614499E-4</v>
      </c>
      <c r="H66" s="137">
        <v>1.1734446195018499E-4</v>
      </c>
      <c r="I66" s="137">
        <v>6.6793009876636302E-5</v>
      </c>
      <c r="J66" s="137">
        <v>2.73956981783721E-4</v>
      </c>
      <c r="K66" s="137">
        <v>1.1017817999942001E-4</v>
      </c>
      <c r="L66" s="137">
        <v>2.0075118357325701E-4</v>
      </c>
      <c r="M66" s="137">
        <v>1.6825731863434601E-4</v>
      </c>
      <c r="N66" s="137">
        <v>6.2397350759538106E-5</v>
      </c>
      <c r="O66" s="137">
        <v>3.2676740274924801E-4</v>
      </c>
      <c r="P66" s="137">
        <v>2.37788569647596E-2</v>
      </c>
      <c r="Q66" s="137">
        <v>8.2858611931004998E-5</v>
      </c>
      <c r="R66" s="137">
        <v>5.1175849087111599E-5</v>
      </c>
      <c r="S66" s="137">
        <v>7.2017263114962203E-5</v>
      </c>
      <c r="T66" s="137">
        <v>2.61943040370136E-4</v>
      </c>
      <c r="U66" s="137">
        <v>3.9211127134743898E-4</v>
      </c>
      <c r="V66" s="137">
        <v>4.0930186696274198E-4</v>
      </c>
      <c r="W66" s="137">
        <v>4.9095839821331996E-4</v>
      </c>
      <c r="X66" s="137">
        <v>2.76077348737983E-4</v>
      </c>
      <c r="Y66" s="137">
        <v>1.7145021953154501E-4</v>
      </c>
      <c r="Z66" s="137">
        <v>4.7951006049844002E-4</v>
      </c>
      <c r="AA66" s="137">
        <v>4.2817309901238001E-4</v>
      </c>
      <c r="AB66" s="137">
        <v>4.2258814221174103E-4</v>
      </c>
      <c r="AC66" s="137">
        <v>2.9146453819096002E-4</v>
      </c>
      <c r="AD66" s="137">
        <v>1.6217041732339899E-3</v>
      </c>
      <c r="AE66" s="137">
        <v>3.1809979703601598E-4</v>
      </c>
      <c r="AF66" s="137">
        <v>3.3248465319095599E-4</v>
      </c>
      <c r="AG66" s="137">
        <v>5.8816513479274704E-4</v>
      </c>
      <c r="AH66" s="137">
        <v>1.54437356252559E-4</v>
      </c>
      <c r="AI66" s="137">
        <v>1.3607246363897001E-4</v>
      </c>
      <c r="AJ66" s="137">
        <v>0</v>
      </c>
      <c r="AK66" s="137">
        <v>2.13661340356347E-4</v>
      </c>
      <c r="AL66" s="137">
        <v>1.43465098017952E-4</v>
      </c>
      <c r="AM66" s="137">
        <v>2.0159457190478401E-4</v>
      </c>
      <c r="AN66" s="137">
        <v>1.50059219701495E-4</v>
      </c>
      <c r="AO66" s="137">
        <v>1.38510009806982E-4</v>
      </c>
      <c r="AP66" s="137">
        <v>1.28599160858437E-4</v>
      </c>
      <c r="AQ66" s="137">
        <v>6.6174532584678198E-3</v>
      </c>
      <c r="AR66" s="137">
        <v>1.70402188433827E-4</v>
      </c>
      <c r="AS66" s="137">
        <v>1.66001568430968E-4</v>
      </c>
      <c r="AT66" s="137">
        <v>1.7133447689251499E-4</v>
      </c>
      <c r="AU66" s="137">
        <v>1.90711096839631E-4</v>
      </c>
      <c r="AV66" s="137">
        <v>1.73102271085001E-4</v>
      </c>
      <c r="AW66" s="137">
        <v>1.2274613271657099E-4</v>
      </c>
      <c r="AX66" s="137">
        <v>1.3014196724659099E-4</v>
      </c>
      <c r="AY66" s="137">
        <v>9.6079661897991494E-5</v>
      </c>
      <c r="AZ66" s="137">
        <v>1.11933282672977E-4</v>
      </c>
      <c r="BA66" s="137">
        <v>1.12501900384176E-4</v>
      </c>
      <c r="BB66" s="137">
        <v>1.10508000566006E-4</v>
      </c>
      <c r="BC66" s="137">
        <v>1.03177089099312E-4</v>
      </c>
      <c r="BD66" s="137">
        <v>2.5400435686736102E-4</v>
      </c>
      <c r="BE66" s="137">
        <v>1.36195147723493E-4</v>
      </c>
      <c r="BF66" s="137">
        <v>1.80657343696979E-4</v>
      </c>
      <c r="BG66" s="137">
        <v>6.4177147359469698E-5</v>
      </c>
      <c r="BH66" s="137">
        <v>9.9449632336717997E-5</v>
      </c>
      <c r="BI66" s="137">
        <v>2.4820258507050299E-2</v>
      </c>
      <c r="BJ66" s="137">
        <v>2.90218652054924E-5</v>
      </c>
      <c r="BK66" s="137">
        <v>3.7243944324155298E-3</v>
      </c>
      <c r="BL66" s="137">
        <v>5.34483492101244E-5</v>
      </c>
      <c r="BM66" s="137">
        <v>7.7601644402255506E-5</v>
      </c>
      <c r="BN66" s="137">
        <v>1.4940088071601401E-4</v>
      </c>
      <c r="BO66" s="137">
        <v>2.7011094515635101E-5</v>
      </c>
      <c r="BP66" s="137">
        <v>1.4915298873396599E-5</v>
      </c>
      <c r="BQ66" s="137">
        <v>5.2745083950135801E-5</v>
      </c>
      <c r="BR66" s="137">
        <v>1.4572761772608999E-5</v>
      </c>
      <c r="BS66" s="137">
        <v>2.4050454933046202E-2</v>
      </c>
      <c r="BT66" s="137">
        <v>1.54839616291454E-5</v>
      </c>
      <c r="BU66" s="137">
        <v>2.78559385451588E-5</v>
      </c>
      <c r="BV66" s="137">
        <v>5.8714599163205E-5</v>
      </c>
      <c r="BW66" s="137">
        <v>2.6928715339029199E-5</v>
      </c>
      <c r="BX66" s="137">
        <v>7.63713013216639E-5</v>
      </c>
      <c r="BY66" s="137">
        <v>1.07431009738285E-4</v>
      </c>
      <c r="BZ66" s="137">
        <v>1.78190058351958E-2</v>
      </c>
      <c r="CA66" s="138">
        <v>0</v>
      </c>
      <c r="CB66" s="136">
        <v>0.11386813763089899</v>
      </c>
      <c r="CC66" s="139">
        <v>0.27397749066921201</v>
      </c>
      <c r="CD66" s="135"/>
      <c r="CE66" s="370">
        <v>0</v>
      </c>
      <c r="CF66" s="370">
        <v>0</v>
      </c>
      <c r="CG66" s="370">
        <v>0</v>
      </c>
      <c r="CH66" s="370">
        <v>0</v>
      </c>
      <c r="CI66" s="355">
        <v>0</v>
      </c>
      <c r="CJ66" s="81"/>
      <c r="CK66" s="81"/>
      <c r="CL66" s="73"/>
      <c r="CM66" s="73"/>
    </row>
    <row r="67" spans="1:91" ht="19.5" x14ac:dyDescent="0.25">
      <c r="A67" s="30"/>
      <c r="B67" s="42" t="s">
        <v>58</v>
      </c>
      <c r="C67" s="43" t="s">
        <v>169</v>
      </c>
      <c r="D67" s="136">
        <v>3.9649150731518201E-2</v>
      </c>
      <c r="E67" s="137">
        <v>9.7580338513595002E-2</v>
      </c>
      <c r="F67" s="137">
        <v>0.11842160600099801</v>
      </c>
      <c r="G67" s="137">
        <v>5.8145286584117301E-2</v>
      </c>
      <c r="H67" s="137">
        <v>5.6635757619971701E-2</v>
      </c>
      <c r="I67" s="137">
        <v>3.2237334896021201E-2</v>
      </c>
      <c r="J67" s="137">
        <v>0.13222406034967801</v>
      </c>
      <c r="K67" s="137">
        <v>5.3176985038337302E-2</v>
      </c>
      <c r="L67" s="137">
        <v>9.6891623054218404E-2</v>
      </c>
      <c r="M67" s="137">
        <v>8.1208610594733693E-2</v>
      </c>
      <c r="N67" s="137">
        <v>3.0115790511236602E-2</v>
      </c>
      <c r="O67" s="137">
        <v>0.15771276388033101</v>
      </c>
      <c r="P67" s="137">
        <v>3.3068036985421399E-2</v>
      </c>
      <c r="Q67" s="137">
        <v>4.3672156471805199E-3</v>
      </c>
      <c r="R67" s="137">
        <v>2.46997850322439E-2</v>
      </c>
      <c r="S67" s="137">
        <v>3.4758796371355101E-2</v>
      </c>
      <c r="T67" s="137">
        <v>0.12642558752316199</v>
      </c>
      <c r="U67" s="137">
        <v>0.18925067749273</v>
      </c>
      <c r="V67" s="137">
        <v>0.19754763834142</v>
      </c>
      <c r="W67" s="137">
        <v>0.23695878254998601</v>
      </c>
      <c r="X67" s="137">
        <v>0.133247445577163</v>
      </c>
      <c r="Y67" s="137">
        <v>8.2749649330717198E-2</v>
      </c>
      <c r="Z67" s="137">
        <v>0.231433295712382</v>
      </c>
      <c r="AA67" s="137">
        <v>0.20665575053172699</v>
      </c>
      <c r="AB67" s="137">
        <v>0.20396019716327499</v>
      </c>
      <c r="AC67" s="137">
        <v>0.14067400084724699</v>
      </c>
      <c r="AD67" s="137">
        <v>0.195902708551324</v>
      </c>
      <c r="AE67" s="137">
        <v>0.15352938438238301</v>
      </c>
      <c r="AF67" s="137">
        <v>0.16047216815802701</v>
      </c>
      <c r="AG67" s="137">
        <v>0.28387516088131298</v>
      </c>
      <c r="AH67" s="137">
        <v>7.4538470165743706E-2</v>
      </c>
      <c r="AI67" s="137">
        <v>6.5674740344206894E-2</v>
      </c>
      <c r="AJ67" s="137">
        <v>0</v>
      </c>
      <c r="AK67" s="137">
        <v>0.103122650051584</v>
      </c>
      <c r="AL67" s="137">
        <v>6.9242760870295905E-2</v>
      </c>
      <c r="AM67" s="137">
        <v>9.7298680501413104E-2</v>
      </c>
      <c r="AN67" s="137">
        <v>7.2425382965783394E-2</v>
      </c>
      <c r="AO67" s="137">
        <v>6.6851210640841902E-2</v>
      </c>
      <c r="AP67" s="137">
        <v>6.2067785590103501E-2</v>
      </c>
      <c r="AQ67" s="137">
        <v>6.36384664752431E-2</v>
      </c>
      <c r="AR67" s="137">
        <v>8.2243822006256198E-2</v>
      </c>
      <c r="AS67" s="137">
        <v>8.0119883273082004E-2</v>
      </c>
      <c r="AT67" s="137">
        <v>8.2693786685463205E-2</v>
      </c>
      <c r="AU67" s="137">
        <v>9.2045821988885196E-2</v>
      </c>
      <c r="AV67" s="137">
        <v>8.3547004312812007E-2</v>
      </c>
      <c r="AW67" s="137">
        <v>5.9242848838283797E-2</v>
      </c>
      <c r="AX67" s="137">
        <v>6.2812413902354994E-2</v>
      </c>
      <c r="AY67" s="137">
        <v>4.6372400989605198E-2</v>
      </c>
      <c r="AZ67" s="137">
        <v>5.4024077163229697E-2</v>
      </c>
      <c r="BA67" s="137">
        <v>5.4298517851223901E-2</v>
      </c>
      <c r="BB67" s="137">
        <v>5.3336171397513003E-2</v>
      </c>
      <c r="BC67" s="137">
        <v>4.9797941147350401E-2</v>
      </c>
      <c r="BD67" s="137">
        <v>0.122594018932599</v>
      </c>
      <c r="BE67" s="137">
        <v>6.5733953245774093E-2</v>
      </c>
      <c r="BF67" s="137">
        <v>8.7193424894935007E-2</v>
      </c>
      <c r="BG67" s="137">
        <v>3.0974801044595799E-2</v>
      </c>
      <c r="BH67" s="137">
        <v>4.7998901514488997E-2</v>
      </c>
      <c r="BI67" s="137">
        <v>5.4016937345489E-2</v>
      </c>
      <c r="BJ67" s="137">
        <v>1.40072679710741E-2</v>
      </c>
      <c r="BK67" s="137">
        <v>9.5748645598797602E-2</v>
      </c>
      <c r="BL67" s="137">
        <v>2.57965966245365E-2</v>
      </c>
      <c r="BM67" s="137">
        <v>3.7454071970973203E-2</v>
      </c>
      <c r="BN67" s="137">
        <v>7.2107638722945996E-2</v>
      </c>
      <c r="BO67" s="137">
        <v>1.3036778869778101E-2</v>
      </c>
      <c r="BP67" s="137">
        <v>7.1987994813230601E-3</v>
      </c>
      <c r="BQ67" s="137">
        <v>2.5457168924708898E-2</v>
      </c>
      <c r="BR67" s="137">
        <v>7.0334755461867798E-3</v>
      </c>
      <c r="BS67" s="137">
        <v>9.2107902242536104E-4</v>
      </c>
      <c r="BT67" s="137">
        <v>7.47326190985898E-3</v>
      </c>
      <c r="BU67" s="137">
        <v>1.34445389028259E-2</v>
      </c>
      <c r="BV67" s="137">
        <v>2.83383276185009E-2</v>
      </c>
      <c r="BW67" s="137">
        <v>1.2997018944157E-2</v>
      </c>
      <c r="BX67" s="137">
        <v>3.6860252617731203E-2</v>
      </c>
      <c r="BY67" s="137">
        <v>5.1851076116308299E-2</v>
      </c>
      <c r="BZ67" s="137">
        <v>3.0773039387538299E-2</v>
      </c>
      <c r="CA67" s="138">
        <v>0</v>
      </c>
      <c r="CB67" s="136">
        <v>5.9579815012226396</v>
      </c>
      <c r="CC67" s="139">
        <v>14.3354660497724</v>
      </c>
      <c r="CD67" s="135"/>
      <c r="CE67" s="370">
        <v>0</v>
      </c>
      <c r="CF67" s="370">
        <v>0</v>
      </c>
      <c r="CG67" s="370">
        <v>0</v>
      </c>
      <c r="CH67" s="370">
        <v>0</v>
      </c>
      <c r="CI67" s="355">
        <v>0</v>
      </c>
      <c r="CJ67" s="81"/>
      <c r="CK67" s="81"/>
      <c r="CL67" s="73"/>
      <c r="CM67" s="73"/>
    </row>
    <row r="68" spans="1:91" ht="19.5" x14ac:dyDescent="0.25">
      <c r="A68" s="30"/>
      <c r="B68" s="42" t="s">
        <v>59</v>
      </c>
      <c r="C68" s="43" t="s">
        <v>170</v>
      </c>
      <c r="D68" s="136">
        <v>6.7830282119472493E-2</v>
      </c>
      <c r="E68" s="137">
        <v>0.21143454768158099</v>
      </c>
      <c r="F68" s="137">
        <v>4.5363172726096898E-2</v>
      </c>
      <c r="G68" s="137">
        <v>0.103535652261076</v>
      </c>
      <c r="H68" s="137">
        <v>8.2203312358451602E-2</v>
      </c>
      <c r="I68" s="137">
        <v>6.0530751330248399E-2</v>
      </c>
      <c r="J68" s="137">
        <v>5.0435557377656301E-2</v>
      </c>
      <c r="K68" s="137">
        <v>4.2060024054202401E-2</v>
      </c>
      <c r="L68" s="137">
        <v>2.5368580835001101E-2</v>
      </c>
      <c r="M68" s="137">
        <v>2.33490957269432E-2</v>
      </c>
      <c r="N68" s="137">
        <v>0.124774753651491</v>
      </c>
      <c r="O68" s="137">
        <v>6.4886177815792097E-3</v>
      </c>
      <c r="P68" s="137">
        <v>5.1926200059650603E-2</v>
      </c>
      <c r="Q68" s="137">
        <v>1.7922555025203402E-2</v>
      </c>
      <c r="R68" s="137">
        <v>7.3228495224223394E-2</v>
      </c>
      <c r="S68" s="137">
        <v>8.5747648712029306E-2</v>
      </c>
      <c r="T68" s="137">
        <v>1.15534980557259E-2</v>
      </c>
      <c r="U68" s="137">
        <v>8.0849823550419406E-2</v>
      </c>
      <c r="V68" s="137">
        <v>2.0048236672331999E-3</v>
      </c>
      <c r="W68" s="137">
        <v>2.1956073353871699E-3</v>
      </c>
      <c r="X68" s="137">
        <v>3.8705348586895401E-2</v>
      </c>
      <c r="Y68" s="137">
        <v>5.7129290425416996E-3</v>
      </c>
      <c r="Z68" s="137">
        <v>2.1631994119493498E-3</v>
      </c>
      <c r="AA68" s="137">
        <v>7.0690902328489702E-3</v>
      </c>
      <c r="AB68" s="137">
        <v>2.53162115614688E-2</v>
      </c>
      <c r="AC68" s="137">
        <v>1.1851070377651001E-2</v>
      </c>
      <c r="AD68" s="137">
        <v>9.7022757479610002E-3</v>
      </c>
      <c r="AE68" s="137">
        <v>1.2738772770332399E-2</v>
      </c>
      <c r="AF68" s="137">
        <v>4.7527656324884197E-2</v>
      </c>
      <c r="AG68" s="137">
        <v>2.5592477003498901E-2</v>
      </c>
      <c r="AH68" s="137">
        <v>3.2186187985640699E-2</v>
      </c>
      <c r="AI68" s="137">
        <v>5.73104893892534E-2</v>
      </c>
      <c r="AJ68" s="137">
        <v>0</v>
      </c>
      <c r="AK68" s="137">
        <v>1.77720350032777E-2</v>
      </c>
      <c r="AL68" s="137">
        <v>4.8135589873515303E-3</v>
      </c>
      <c r="AM68" s="137">
        <v>1.5864175703130999E-2</v>
      </c>
      <c r="AN68" s="137">
        <v>7.6660003585118597E-2</v>
      </c>
      <c r="AO68" s="137">
        <v>0.14449889519065101</v>
      </c>
      <c r="AP68" s="137">
        <v>2.6214399552214301E-2</v>
      </c>
      <c r="AQ68" s="137">
        <v>1.7392824118725999E-2</v>
      </c>
      <c r="AR68" s="137">
        <v>5.6876463496318301E-2</v>
      </c>
      <c r="AS68" s="137">
        <v>3.1470013963455598E-2</v>
      </c>
      <c r="AT68" s="137">
        <v>1.0332826005057199E-2</v>
      </c>
      <c r="AU68" s="137">
        <v>4.1548325804961601E-2</v>
      </c>
      <c r="AV68" s="137">
        <v>3.7022463157047103E-2</v>
      </c>
      <c r="AW68" s="137">
        <v>6.8253397702133803E-2</v>
      </c>
      <c r="AX68" s="137">
        <v>0.106905102048337</v>
      </c>
      <c r="AY68" s="137">
        <v>3.43674013791977E-2</v>
      </c>
      <c r="AZ68" s="137">
        <v>2.7406648441466799E-2</v>
      </c>
      <c r="BA68" s="137">
        <v>1.9942756076745598E-2</v>
      </c>
      <c r="BB68" s="137">
        <v>1.8446453888009098E-2</v>
      </c>
      <c r="BC68" s="137">
        <v>1.1808650272872E-2</v>
      </c>
      <c r="BD68" s="137">
        <v>1.2840716505051499E-2</v>
      </c>
      <c r="BE68" s="137">
        <v>1.85879492628542E-2</v>
      </c>
      <c r="BF68" s="137">
        <v>4.1452929771040203E-2</v>
      </c>
      <c r="BG68" s="137">
        <v>7.2087149784077703E-3</v>
      </c>
      <c r="BH68" s="137">
        <v>2.8274382213422201E-2</v>
      </c>
      <c r="BI68" s="137">
        <v>1.5205076786927599E-2</v>
      </c>
      <c r="BJ68" s="137">
        <v>0.104572827409289</v>
      </c>
      <c r="BK68" s="137">
        <v>7.2814484826444897E-2</v>
      </c>
      <c r="BL68" s="137">
        <v>0.20761780347196901</v>
      </c>
      <c r="BM68" s="137">
        <v>1.6743112678952302E-2</v>
      </c>
      <c r="BN68" s="137">
        <v>1.23459223746587E-2</v>
      </c>
      <c r="BO68" s="137">
        <v>1.13154003885812E-2</v>
      </c>
      <c r="BP68" s="137">
        <v>8.6766730736304708E-3</v>
      </c>
      <c r="BQ68" s="137">
        <v>3.4063492467348898E-3</v>
      </c>
      <c r="BR68" s="137">
        <v>1.25467583995293E-2</v>
      </c>
      <c r="BS68" s="137">
        <v>4.8976470447853497E-3</v>
      </c>
      <c r="BT68" s="137">
        <v>4.0504171052214002E-2</v>
      </c>
      <c r="BU68" s="137">
        <v>3.02170768330055E-3</v>
      </c>
      <c r="BV68" s="137">
        <v>2.5144285547859802E-2</v>
      </c>
      <c r="BW68" s="137">
        <v>2.7911036782150402E-3</v>
      </c>
      <c r="BX68" s="137">
        <v>7.1997830472954596E-3</v>
      </c>
      <c r="BY68" s="137">
        <v>1.66226659833575E-3</v>
      </c>
      <c r="BZ68" s="137">
        <v>4.3078476560667503E-2</v>
      </c>
      <c r="CA68" s="138">
        <v>0</v>
      </c>
      <c r="CB68" s="136">
        <v>2.9141836449448402</v>
      </c>
      <c r="CC68" s="139">
        <v>7.0118010095089502</v>
      </c>
      <c r="CD68" s="135"/>
      <c r="CE68" s="370">
        <v>0</v>
      </c>
      <c r="CF68" s="370">
        <v>0</v>
      </c>
      <c r="CG68" s="370">
        <v>0</v>
      </c>
      <c r="CH68" s="370">
        <v>0</v>
      </c>
      <c r="CI68" s="355">
        <v>0</v>
      </c>
      <c r="CJ68" s="81"/>
      <c r="CK68" s="81"/>
      <c r="CL68" s="73"/>
      <c r="CM68" s="73"/>
    </row>
    <row r="69" spans="1:91" ht="19.5" x14ac:dyDescent="0.25">
      <c r="A69" s="30"/>
      <c r="B69" s="42" t="s">
        <v>60</v>
      </c>
      <c r="C69" s="43" t="s">
        <v>171</v>
      </c>
      <c r="D69" s="136">
        <v>3.5681614426493502E-5</v>
      </c>
      <c r="E69" s="137">
        <v>4.8593800710386601E-3</v>
      </c>
      <c r="F69" s="137">
        <v>9.5318707061374197E-5</v>
      </c>
      <c r="G69" s="137">
        <v>4.5699623511736603E-5</v>
      </c>
      <c r="H69" s="137">
        <v>4.4513924373779801E-4</v>
      </c>
      <c r="I69" s="137">
        <v>1.2082096897100599E-3</v>
      </c>
      <c r="J69" s="137">
        <v>1.48016530581794E-4</v>
      </c>
      <c r="K69" s="137">
        <v>5.5051779451140398E-4</v>
      </c>
      <c r="L69" s="137">
        <v>1.19577506701546E-5</v>
      </c>
      <c r="M69" s="137">
        <v>1.0022252565818901E-5</v>
      </c>
      <c r="N69" s="137">
        <v>3.7167001936427702E-6</v>
      </c>
      <c r="O69" s="137">
        <v>4.1901654030389299E-5</v>
      </c>
      <c r="P69" s="137">
        <v>1.00391551151527E-4</v>
      </c>
      <c r="Q69" s="137">
        <v>2.30904023861809E-6</v>
      </c>
      <c r="R69" s="137">
        <v>3.0482910876280398E-6</v>
      </c>
      <c r="S69" s="137">
        <v>4.2897105807667E-6</v>
      </c>
      <c r="T69" s="137">
        <v>3.4141431183293302E-4</v>
      </c>
      <c r="U69" s="137">
        <v>1.0165166692872401E-3</v>
      </c>
      <c r="V69" s="137">
        <v>3.3349124708248701E-5</v>
      </c>
      <c r="W69" s="137">
        <v>2.9243952691870601E-5</v>
      </c>
      <c r="X69" s="137">
        <v>1.6444556107343901E-5</v>
      </c>
      <c r="Y69" s="137">
        <v>1.0212437809878999E-5</v>
      </c>
      <c r="Z69" s="137">
        <v>2.85620320897322E-5</v>
      </c>
      <c r="AA69" s="137">
        <v>2.5504144336908001E-5</v>
      </c>
      <c r="AB69" s="137">
        <v>2.51714762064546E-5</v>
      </c>
      <c r="AC69" s="137">
        <v>1.73610945392381E-5</v>
      </c>
      <c r="AD69" s="137">
        <v>2.4177071976117699E-5</v>
      </c>
      <c r="AE69" s="137">
        <v>5.9431470161089403E-5</v>
      </c>
      <c r="AF69" s="137">
        <v>1.9804459001156801E-5</v>
      </c>
      <c r="AG69" s="137">
        <v>3.50340750651816E-5</v>
      </c>
      <c r="AH69" s="137">
        <v>2.45160607084083E-4</v>
      </c>
      <c r="AI69" s="137">
        <v>8.64213961676997E-4</v>
      </c>
      <c r="AJ69" s="137">
        <v>0</v>
      </c>
      <c r="AK69" s="137">
        <v>1.2726744571844199E-5</v>
      </c>
      <c r="AL69" s="137">
        <v>1.09405453099997E-3</v>
      </c>
      <c r="AM69" s="137">
        <v>1.1099211512157999E-3</v>
      </c>
      <c r="AN69" s="137">
        <v>8.9382822208549602E-6</v>
      </c>
      <c r="AO69" s="137">
        <v>8.2503531641105206E-6</v>
      </c>
      <c r="AP69" s="137">
        <v>5.6246013377470499E-3</v>
      </c>
      <c r="AQ69" s="137">
        <v>3.4577422452980703E-5</v>
      </c>
      <c r="AR69" s="137">
        <v>4.9710758885715704E-4</v>
      </c>
      <c r="AS69" s="137">
        <v>2.5656752939297702E-3</v>
      </c>
      <c r="AT69" s="137">
        <v>1.49351355532384E-3</v>
      </c>
      <c r="AU69" s="137">
        <v>3.15417128546329E-3</v>
      </c>
      <c r="AV69" s="137">
        <v>1.2342828161484899E-3</v>
      </c>
      <c r="AW69" s="137">
        <v>7.3113773210450302E-6</v>
      </c>
      <c r="AX69" s="137">
        <v>3.0513001593004502E-4</v>
      </c>
      <c r="AY69" s="137">
        <v>5.7229881338641601E-6</v>
      </c>
      <c r="AZ69" s="137">
        <v>4.8586164266498202E-4</v>
      </c>
      <c r="BA69" s="137">
        <v>1.76780418694715E-3</v>
      </c>
      <c r="BB69" s="137">
        <v>2.3843274678913E-4</v>
      </c>
      <c r="BC69" s="137">
        <v>7.1400064988571198E-4</v>
      </c>
      <c r="BD69" s="137">
        <v>5.0539652312962498E-4</v>
      </c>
      <c r="BE69" s="137">
        <v>7.8709994878561594E-5</v>
      </c>
      <c r="BF69" s="137">
        <v>3.0954730411496502E-3</v>
      </c>
      <c r="BG69" s="137">
        <v>3.8227138350408204E-6</v>
      </c>
      <c r="BH69" s="137">
        <v>5.9237205308284697E-6</v>
      </c>
      <c r="BI69" s="137">
        <v>9.3688714016283803E-5</v>
      </c>
      <c r="BJ69" s="137">
        <v>5.5620491773303001E-3</v>
      </c>
      <c r="BK69" s="137">
        <v>1.8117738458061599E-3</v>
      </c>
      <c r="BL69" s="137">
        <v>3.2528324458753199E-2</v>
      </c>
      <c r="BM69" s="137">
        <v>4.6223444307492703E-6</v>
      </c>
      <c r="BN69" s="137">
        <v>8.8990682381291203E-6</v>
      </c>
      <c r="BO69" s="137">
        <v>1.60891670871808E-6</v>
      </c>
      <c r="BP69" s="137">
        <v>1.8042894126730699E-3</v>
      </c>
      <c r="BQ69" s="137">
        <v>8.5814983616523796E-4</v>
      </c>
      <c r="BR69" s="137">
        <v>1.87799644373919E-3</v>
      </c>
      <c r="BS69" s="137">
        <v>1.4414767608044501E-4</v>
      </c>
      <c r="BT69" s="137">
        <v>1.48963372586177E-3</v>
      </c>
      <c r="BU69" s="137">
        <v>1.6557879683406501E-4</v>
      </c>
      <c r="BV69" s="137">
        <v>1.4749268959234E-3</v>
      </c>
      <c r="BW69" s="137">
        <v>4.1241578316965697E-6</v>
      </c>
      <c r="BX69" s="137">
        <v>9.3498253243323802E-4</v>
      </c>
      <c r="BY69" s="137">
        <v>2.8516318112769998E-5</v>
      </c>
      <c r="BZ69" s="137">
        <v>2.0243351513691398E-3</v>
      </c>
      <c r="CA69" s="138">
        <v>0</v>
      </c>
      <c r="CB69" s="136">
        <v>8.5226259105270694E-2</v>
      </c>
      <c r="CC69" s="139">
        <v>0.20506242654529799</v>
      </c>
      <c r="CD69" s="135"/>
      <c r="CE69" s="370">
        <v>0</v>
      </c>
      <c r="CF69" s="370">
        <v>0</v>
      </c>
      <c r="CG69" s="370">
        <v>0</v>
      </c>
      <c r="CH69" s="370">
        <v>0</v>
      </c>
      <c r="CI69" s="355">
        <v>0</v>
      </c>
      <c r="CJ69" s="81"/>
      <c r="CK69" s="81"/>
      <c r="CL69" s="73"/>
      <c r="CM69" s="73"/>
    </row>
    <row r="70" spans="1:91" ht="19.5" x14ac:dyDescent="0.25">
      <c r="A70" s="30"/>
      <c r="B70" s="42" t="s">
        <v>61</v>
      </c>
      <c r="C70" s="43" t="s">
        <v>172</v>
      </c>
      <c r="D70" s="136">
        <v>1.41252618336678E-3</v>
      </c>
      <c r="E70" s="137">
        <v>4.2760254939830399E-4</v>
      </c>
      <c r="F70" s="137">
        <v>5.1750848125154195E-4</v>
      </c>
      <c r="G70" s="137">
        <v>4.47680745809911E-3</v>
      </c>
      <c r="H70" s="137">
        <v>1.1676635245684501E-3</v>
      </c>
      <c r="I70" s="137">
        <v>1.8246209077907201E-3</v>
      </c>
      <c r="J70" s="137">
        <v>9.6378736926586899E-4</v>
      </c>
      <c r="K70" s="137">
        <v>9.7446291195089798E-4</v>
      </c>
      <c r="L70" s="137">
        <v>7.3310036174589895E-4</v>
      </c>
      <c r="M70" s="137">
        <v>1.9025344701424499E-4</v>
      </c>
      <c r="N70" s="137">
        <v>1.5480603333322301E-3</v>
      </c>
      <c r="O70" s="137">
        <v>2.8069370831985399E-4</v>
      </c>
      <c r="P70" s="137">
        <v>7.7727090372305195E-4</v>
      </c>
      <c r="Q70" s="137">
        <v>3.3293120076268598E-5</v>
      </c>
      <c r="R70" s="137">
        <v>1.04640118387153E-3</v>
      </c>
      <c r="S70" s="137">
        <v>1.1519431362630799E-3</v>
      </c>
      <c r="T70" s="137">
        <v>1.94094335529592E-4</v>
      </c>
      <c r="U70" s="137">
        <v>2.92966366169624E-4</v>
      </c>
      <c r="V70" s="137">
        <v>2.7649314114728098E-4</v>
      </c>
      <c r="W70" s="137">
        <v>3.28107983818947E-4</v>
      </c>
      <c r="X70" s="137">
        <v>3.4024921095977801E-4</v>
      </c>
      <c r="Y70" s="137">
        <v>1.2280454540268101E-4</v>
      </c>
      <c r="Z70" s="137">
        <v>3.2044021562905998E-4</v>
      </c>
      <c r="AA70" s="137">
        <v>3.0708907236345E-4</v>
      </c>
      <c r="AB70" s="137">
        <v>3.4660075892991199E-4</v>
      </c>
      <c r="AC70" s="137">
        <v>2.3095370894977201E-4</v>
      </c>
      <c r="AD70" s="137">
        <v>2.8432224071593898E-4</v>
      </c>
      <c r="AE70" s="137">
        <v>2.1170118006238301E-4</v>
      </c>
      <c r="AF70" s="137">
        <v>2.2127456253984401E-4</v>
      </c>
      <c r="AG70" s="137">
        <v>3.9143455691383901E-4</v>
      </c>
      <c r="AH70" s="137">
        <v>1.02780859557353E-4</v>
      </c>
      <c r="AI70" s="137">
        <v>9.0558690683804498E-5</v>
      </c>
      <c r="AJ70" s="137">
        <v>0</v>
      </c>
      <c r="AK70" s="137">
        <v>1.4219549433421301E-4</v>
      </c>
      <c r="AL70" s="137">
        <v>9.5478622844663997E-5</v>
      </c>
      <c r="AM70" s="137">
        <v>1.3416484123559999E-4</v>
      </c>
      <c r="AN70" s="137">
        <v>9.9867130334729999E-5</v>
      </c>
      <c r="AO70" s="137">
        <v>9.2180921835892398E-5</v>
      </c>
      <c r="AP70" s="137">
        <v>8.5585072239706094E-5</v>
      </c>
      <c r="AQ70" s="137">
        <v>2.8604721149331401E-4</v>
      </c>
      <c r="AR70" s="137">
        <v>1.1340574471529499E-4</v>
      </c>
      <c r="AS70" s="137">
        <v>1.1047705234802E-4</v>
      </c>
      <c r="AT70" s="137">
        <v>1.14026199581038E-4</v>
      </c>
      <c r="AU70" s="137">
        <v>1.26921691331259E-4</v>
      </c>
      <c r="AV70" s="137">
        <v>1.15202698655052E-4</v>
      </c>
      <c r="AW70" s="137">
        <v>8.1689775932958995E-5</v>
      </c>
      <c r="AX70" s="137">
        <v>8.6611837852332301E-5</v>
      </c>
      <c r="AY70" s="137">
        <v>6.3942756308947305E-5</v>
      </c>
      <c r="AZ70" s="137">
        <v>7.4493628260449707E-5</v>
      </c>
      <c r="BA70" s="137">
        <v>7.4872053652691201E-5</v>
      </c>
      <c r="BB70" s="137">
        <v>7.3545077186922003E-5</v>
      </c>
      <c r="BC70" s="137">
        <v>6.8666222742835701E-5</v>
      </c>
      <c r="BD70" s="137">
        <v>1.6904450298570501E-4</v>
      </c>
      <c r="BE70" s="137">
        <v>9.0640339165540596E-5</v>
      </c>
      <c r="BF70" s="137">
        <v>1.2023073640394599E-4</v>
      </c>
      <c r="BG70" s="137">
        <v>6.3198685216317701E-5</v>
      </c>
      <c r="BH70" s="137">
        <v>6.6185532712143106E-5</v>
      </c>
      <c r="BI70" s="137">
        <v>6.4762704630117103E-4</v>
      </c>
      <c r="BJ70" s="137">
        <v>8.64542249148256E-4</v>
      </c>
      <c r="BK70" s="137">
        <v>2.1916983289199999E-3</v>
      </c>
      <c r="BL70" s="137">
        <v>1.1070973887481799E-3</v>
      </c>
      <c r="BM70" s="137">
        <v>1.9028023440208E-4</v>
      </c>
      <c r="BN70" s="137">
        <v>2.1255052247017199E-4</v>
      </c>
      <c r="BO70" s="137">
        <v>4.3172549035554701E-4</v>
      </c>
      <c r="BP70" s="137">
        <v>1.9913958455850598E-3</v>
      </c>
      <c r="BQ70" s="137">
        <v>2.0689448245477899E-3</v>
      </c>
      <c r="BR70" s="137">
        <v>4.0821448339067598E-3</v>
      </c>
      <c r="BS70" s="137">
        <v>1.0244977034019301E-3</v>
      </c>
      <c r="BT70" s="137">
        <v>1.09884870593573E-2</v>
      </c>
      <c r="BU70" s="137">
        <v>3.2119089846762098E-3</v>
      </c>
      <c r="BV70" s="137">
        <v>8.46722727423436E-3</v>
      </c>
      <c r="BW70" s="137">
        <v>1.61167543693766E-3</v>
      </c>
      <c r="BX70" s="137">
        <v>2.9699944193035E-3</v>
      </c>
      <c r="BY70" s="137">
        <v>1.1766435973052599E-3</v>
      </c>
      <c r="BZ70" s="137">
        <v>1.09336711719372E-2</v>
      </c>
      <c r="CA70" s="138">
        <v>0</v>
      </c>
      <c r="CB70" s="136">
        <v>7.8308653250318994E-2</v>
      </c>
      <c r="CC70" s="139">
        <v>0.18841801369188199</v>
      </c>
      <c r="CD70" s="135"/>
      <c r="CE70" s="370">
        <v>0</v>
      </c>
      <c r="CF70" s="370">
        <v>0</v>
      </c>
      <c r="CG70" s="370">
        <v>0</v>
      </c>
      <c r="CH70" s="370">
        <v>0</v>
      </c>
      <c r="CI70" s="355">
        <v>0</v>
      </c>
      <c r="CJ70" s="81"/>
      <c r="CK70" s="81"/>
      <c r="CL70" s="73"/>
      <c r="CM70" s="73"/>
    </row>
    <row r="71" spans="1:91" ht="19.5" x14ac:dyDescent="0.25">
      <c r="A71" s="30"/>
      <c r="B71" s="42" t="s">
        <v>62</v>
      </c>
      <c r="C71" s="43" t="s">
        <v>173</v>
      </c>
      <c r="D71" s="136">
        <v>4.3635657608054299E-5</v>
      </c>
      <c r="E71" s="137">
        <v>1.07391511850782E-4</v>
      </c>
      <c r="F71" s="137">
        <v>1.3032825565032199E-4</v>
      </c>
      <c r="G71" s="137">
        <v>6.3991479517109401E-5</v>
      </c>
      <c r="H71" s="137">
        <v>6.2330175609872504E-5</v>
      </c>
      <c r="I71" s="137">
        <v>3.5478623924238E-5</v>
      </c>
      <c r="J71" s="137">
        <v>1.4551847185919099E-4</v>
      </c>
      <c r="K71" s="137">
        <v>5.8523642220587401E-5</v>
      </c>
      <c r="L71" s="137">
        <v>1.0663354979055401E-4</v>
      </c>
      <c r="M71" s="137">
        <v>8.9373695561169005E-5</v>
      </c>
      <c r="N71" s="137">
        <v>1.7498173687624401E-2</v>
      </c>
      <c r="O71" s="137">
        <v>5.2362894085162702E-4</v>
      </c>
      <c r="P71" s="137">
        <v>8.7914090465172394E-5</v>
      </c>
      <c r="Q71" s="137">
        <v>4.2051464246303701E-4</v>
      </c>
      <c r="R71" s="137">
        <v>1.7266693805716E-2</v>
      </c>
      <c r="S71" s="137">
        <v>1.8896778622482902E-2</v>
      </c>
      <c r="T71" s="137">
        <v>1.3913699406611601E-4</v>
      </c>
      <c r="U71" s="137">
        <v>2.08278805795467E-4</v>
      </c>
      <c r="V71" s="137">
        <v>2.1740998101867399E-4</v>
      </c>
      <c r="W71" s="137">
        <v>2.6078370183987701E-4</v>
      </c>
      <c r="X71" s="137">
        <v>1.4664475291600499E-4</v>
      </c>
      <c r="Y71" s="137">
        <v>9.1069677376755996E-5</v>
      </c>
      <c r="Z71" s="137">
        <v>2.5470265729503501E-4</v>
      </c>
      <c r="AA71" s="137">
        <v>2.2743386444768501E-4</v>
      </c>
      <c r="AB71" s="137">
        <v>2.24467287820445E-4</v>
      </c>
      <c r="AC71" s="137">
        <v>1.5481800800454601E-4</v>
      </c>
      <c r="AD71" s="137">
        <v>2.15599662467441E-4</v>
      </c>
      <c r="AE71" s="137">
        <v>1.68965930570602E-4</v>
      </c>
      <c r="AF71" s="137">
        <v>1.76606773567017E-4</v>
      </c>
      <c r="AG71" s="137">
        <v>3.12417267333836E-4</v>
      </c>
      <c r="AH71" s="137">
        <v>8.2032908719909301E-5</v>
      </c>
      <c r="AI71" s="137">
        <v>7.22779789802561E-5</v>
      </c>
      <c r="AJ71" s="137">
        <v>0</v>
      </c>
      <c r="AK71" s="137">
        <v>1.13491072728301E-4</v>
      </c>
      <c r="AL71" s="137">
        <v>7.6204744601774597E-5</v>
      </c>
      <c r="AM71" s="137">
        <v>1.07081534654413E-4</v>
      </c>
      <c r="AN71" s="137">
        <v>7.9707362072572595E-5</v>
      </c>
      <c r="AO71" s="137">
        <v>7.3572736978923695E-5</v>
      </c>
      <c r="AP71" s="137">
        <v>6.8308364505445098E-5</v>
      </c>
      <c r="AQ71" s="137">
        <v>8.4056423882960304E-5</v>
      </c>
      <c r="AR71" s="137">
        <v>9.0512991860628803E-5</v>
      </c>
      <c r="AS71" s="137">
        <v>8.8175502617319498E-5</v>
      </c>
      <c r="AT71" s="137">
        <v>9.1008198045763796E-5</v>
      </c>
      <c r="AU71" s="137">
        <v>1.01300529732812E-4</v>
      </c>
      <c r="AV71" s="137">
        <v>9.1947202073977498E-5</v>
      </c>
      <c r="AW71" s="137">
        <v>6.5199395697978897E-5</v>
      </c>
      <c r="AX71" s="137">
        <v>6.9127861152389405E-5</v>
      </c>
      <c r="AY71" s="137">
        <v>5.1034894183427802E-5</v>
      </c>
      <c r="AZ71" s="137">
        <v>5.9455904860324099E-5</v>
      </c>
      <c r="BA71" s="137">
        <v>5.9757939069735598E-5</v>
      </c>
      <c r="BB71" s="137">
        <v>5.8698833904058598E-5</v>
      </c>
      <c r="BC71" s="137">
        <v>5.4804853808998999E-5</v>
      </c>
      <c r="BD71" s="137">
        <v>1.3492018205287201E-4</v>
      </c>
      <c r="BE71" s="137">
        <v>7.2343145417647496E-5</v>
      </c>
      <c r="BF71" s="137">
        <v>9.5960250451581101E-5</v>
      </c>
      <c r="BG71" s="137">
        <v>3.4089149147529002E-5</v>
      </c>
      <c r="BH71" s="137">
        <v>5.2824930506872503E-5</v>
      </c>
      <c r="BI71" s="137">
        <v>2.2113458662027302E-3</v>
      </c>
      <c r="BJ71" s="137">
        <v>2.3812921898557298E-3</v>
      </c>
      <c r="BK71" s="137">
        <v>3.95479040808996E-3</v>
      </c>
      <c r="BL71" s="137">
        <v>6.4607164774888697E-3</v>
      </c>
      <c r="BM71" s="137">
        <v>4.12198755937951E-5</v>
      </c>
      <c r="BN71" s="137">
        <v>1.0400396389985999E-4</v>
      </c>
      <c r="BO71" s="137">
        <v>1.4347556216918999E-5</v>
      </c>
      <c r="BP71" s="137">
        <v>4.0503916806227201E-3</v>
      </c>
      <c r="BQ71" s="137">
        <v>4.7692665969090399E-3</v>
      </c>
      <c r="BR71" s="137">
        <v>9.0230095131830397E-3</v>
      </c>
      <c r="BS71" s="137">
        <v>2.4656508441486301E-3</v>
      </c>
      <c r="BT71" s="137">
        <v>1.2120992749897801E-2</v>
      </c>
      <c r="BU71" s="137">
        <v>1.60731198604564E-3</v>
      </c>
      <c r="BV71" s="137">
        <v>2.5669311437068999E-2</v>
      </c>
      <c r="BW71" s="137">
        <v>1.80523902129959E-2</v>
      </c>
      <c r="BX71" s="137">
        <v>1.44802508896348E-2</v>
      </c>
      <c r="BY71" s="137">
        <v>6.6987229957953098E-3</v>
      </c>
      <c r="BZ71" s="137">
        <v>2.1004859369348799E-2</v>
      </c>
      <c r="CA71" s="138">
        <v>0</v>
      </c>
      <c r="CB71" s="136">
        <v>0.19547301372242101</v>
      </c>
      <c r="CC71" s="139">
        <v>0.47032652774927503</v>
      </c>
      <c r="CD71" s="135"/>
      <c r="CE71" s="370">
        <v>0</v>
      </c>
      <c r="CF71" s="370">
        <v>0</v>
      </c>
      <c r="CG71" s="370">
        <v>0</v>
      </c>
      <c r="CH71" s="370">
        <v>0</v>
      </c>
      <c r="CI71" s="355">
        <v>0</v>
      </c>
      <c r="CJ71" s="81"/>
      <c r="CK71" s="81"/>
      <c r="CL71" s="73"/>
      <c r="CM71" s="73"/>
    </row>
    <row r="72" spans="1:91" ht="19.5" x14ac:dyDescent="0.25">
      <c r="A72" s="30"/>
      <c r="B72" s="42" t="s">
        <v>63</v>
      </c>
      <c r="C72" s="43" t="s">
        <v>174</v>
      </c>
      <c r="D72" s="136">
        <v>2.1846124667273901E-3</v>
      </c>
      <c r="E72" s="137">
        <v>3.7973199904069001E-3</v>
      </c>
      <c r="F72" s="137">
        <v>2.33893335526578E-3</v>
      </c>
      <c r="G72" s="137">
        <v>4.9086949096138303E-3</v>
      </c>
      <c r="H72" s="137">
        <v>2.6013675684903202E-3</v>
      </c>
      <c r="I72" s="137">
        <v>8.4920666876727897E-3</v>
      </c>
      <c r="J72" s="137">
        <v>2.39096280180516E-3</v>
      </c>
      <c r="K72" s="137">
        <v>4.3619734386255004E-3</v>
      </c>
      <c r="L72" s="137">
        <v>2.1072498909555102E-3</v>
      </c>
      <c r="M72" s="137">
        <v>1.3033712570181999E-3</v>
      </c>
      <c r="N72" s="137">
        <v>2.5995001118555299E-3</v>
      </c>
      <c r="O72" s="137">
        <v>1.03232923872649E-3</v>
      </c>
      <c r="P72" s="137">
        <v>5.2612280064427599E-4</v>
      </c>
      <c r="Q72" s="137">
        <v>3.6329533623067301E-5</v>
      </c>
      <c r="R72" s="137">
        <v>7.9177439143179595E-3</v>
      </c>
      <c r="S72" s="137">
        <v>7.9102366424008107E-3</v>
      </c>
      <c r="T72" s="137">
        <v>1.10059325063907E-3</v>
      </c>
      <c r="U72" s="137">
        <v>3.0426497165188401E-3</v>
      </c>
      <c r="V72" s="137">
        <v>6.6128124710791996E-4</v>
      </c>
      <c r="W72" s="137">
        <v>7.8807714976309601E-4</v>
      </c>
      <c r="X72" s="137">
        <v>3.2984150951624299E-3</v>
      </c>
      <c r="Y72" s="137">
        <v>1.09259076927109E-3</v>
      </c>
      <c r="Z72" s="137">
        <v>7.81095720020134E-4</v>
      </c>
      <c r="AA72" s="137">
        <v>4.0736225062528303E-3</v>
      </c>
      <c r="AB72" s="137">
        <v>3.2045254016194302E-3</v>
      </c>
      <c r="AC72" s="137">
        <v>1.49402150415107E-3</v>
      </c>
      <c r="AD72" s="137">
        <v>9.4207620807688702E-4</v>
      </c>
      <c r="AE72" s="137">
        <v>1.04954922399276E-3</v>
      </c>
      <c r="AF72" s="137">
        <v>3.8378394276230299E-3</v>
      </c>
      <c r="AG72" s="137">
        <v>4.5344318582728601E-3</v>
      </c>
      <c r="AH72" s="137">
        <v>2.60685455020264E-3</v>
      </c>
      <c r="AI72" s="137">
        <v>8.6100548910779898E-3</v>
      </c>
      <c r="AJ72" s="137">
        <v>0</v>
      </c>
      <c r="AK72" s="137">
        <v>3.4299983750170301E-3</v>
      </c>
      <c r="AL72" s="137">
        <v>2.8566163463562499E-3</v>
      </c>
      <c r="AM72" s="137">
        <v>1.90506701504786E-3</v>
      </c>
      <c r="AN72" s="137">
        <v>2.2352443165296501E-3</v>
      </c>
      <c r="AO72" s="137">
        <v>1.0027739085780999E-2</v>
      </c>
      <c r="AP72" s="137">
        <v>2.3065619717995499E-2</v>
      </c>
      <c r="AQ72" s="137">
        <v>3.22411829666779E-4</v>
      </c>
      <c r="AR72" s="137">
        <v>3.9842586983206496E-3</v>
      </c>
      <c r="AS72" s="137">
        <v>4.4271502849822604E-3</v>
      </c>
      <c r="AT72" s="137">
        <v>2.2848983575719799E-3</v>
      </c>
      <c r="AU72" s="137">
        <v>3.42974089645918E-3</v>
      </c>
      <c r="AV72" s="137">
        <v>2.54534373323188E-3</v>
      </c>
      <c r="AW72" s="137">
        <v>2.39397764669633E-3</v>
      </c>
      <c r="AX72" s="137">
        <v>2.0512426946970798E-3</v>
      </c>
      <c r="AY72" s="137">
        <v>1.13374085615132E-3</v>
      </c>
      <c r="AZ72" s="137">
        <v>3.1061527315822501E-3</v>
      </c>
      <c r="BA72" s="137">
        <v>6.1581893102401197E-3</v>
      </c>
      <c r="BB72" s="137">
        <v>2.0868604250597702E-3</v>
      </c>
      <c r="BC72" s="137">
        <v>3.5516609328281601E-3</v>
      </c>
      <c r="BD72" s="137">
        <v>1.85039054705875E-3</v>
      </c>
      <c r="BE72" s="137">
        <v>2.2266358951583201E-3</v>
      </c>
      <c r="BF72" s="137">
        <v>7.8686821437708096E-3</v>
      </c>
      <c r="BG72" s="137">
        <v>1.90636866184548E-3</v>
      </c>
      <c r="BH72" s="137">
        <v>7.1846057464718099E-3</v>
      </c>
      <c r="BI72" s="137">
        <v>1.0884152739713199E-3</v>
      </c>
      <c r="BJ72" s="137">
        <v>5.65504994948494E-3</v>
      </c>
      <c r="BK72" s="137">
        <v>3.0972919195243198E-3</v>
      </c>
      <c r="BL72" s="137">
        <v>4.0025635057658403E-2</v>
      </c>
      <c r="BM72" s="137">
        <v>2.0417115645311599E-2</v>
      </c>
      <c r="BN72" s="137">
        <v>3.9272152207627401E-3</v>
      </c>
      <c r="BO72" s="137">
        <v>0.236747513355863</v>
      </c>
      <c r="BP72" s="137">
        <v>7.3918834600150904E-2</v>
      </c>
      <c r="BQ72" s="137">
        <v>1.05865837691846E-2</v>
      </c>
      <c r="BR72" s="137">
        <v>4.1765584099047001E-2</v>
      </c>
      <c r="BS72" s="137">
        <v>2.8273635444634598E-3</v>
      </c>
      <c r="BT72" s="137">
        <v>2.1532944638933401E-2</v>
      </c>
      <c r="BU72" s="137">
        <v>4.8481450190496402E-3</v>
      </c>
      <c r="BV72" s="137">
        <v>2.1111358070151701E-2</v>
      </c>
      <c r="BW72" s="137">
        <v>3.0137720642841302E-3</v>
      </c>
      <c r="BX72" s="137">
        <v>6.87377243386641E-3</v>
      </c>
      <c r="BY72" s="137">
        <v>3.5693351146383399E-3</v>
      </c>
      <c r="BZ72" s="137">
        <v>5.73769631982518E-2</v>
      </c>
      <c r="CA72" s="138">
        <v>0</v>
      </c>
      <c r="CB72" s="136">
        <v>0.75604198235102005</v>
      </c>
      <c r="CC72" s="139">
        <v>1.81910839568258</v>
      </c>
      <c r="CD72" s="135"/>
      <c r="CE72" s="370">
        <v>0</v>
      </c>
      <c r="CF72" s="370">
        <v>0</v>
      </c>
      <c r="CG72" s="370">
        <v>0</v>
      </c>
      <c r="CH72" s="370">
        <v>0</v>
      </c>
      <c r="CI72" s="355">
        <v>0</v>
      </c>
      <c r="CJ72" s="81"/>
      <c r="CK72" s="81"/>
      <c r="CL72" s="73"/>
      <c r="CM72" s="73"/>
    </row>
    <row r="73" spans="1:91" ht="19.5" x14ac:dyDescent="0.25">
      <c r="A73" s="30"/>
      <c r="B73" s="42" t="s">
        <v>64</v>
      </c>
      <c r="C73" s="43" t="s">
        <v>175</v>
      </c>
      <c r="D73" s="136">
        <v>1.32789933301652E-2</v>
      </c>
      <c r="E73" s="137">
        <v>1.6851995554692498E-2</v>
      </c>
      <c r="F73" s="137">
        <v>7.7982319316082698E-3</v>
      </c>
      <c r="G73" s="137">
        <v>1.6299964704830298E-2</v>
      </c>
      <c r="H73" s="137">
        <v>3.8561821979623601E-3</v>
      </c>
      <c r="I73" s="137">
        <v>1.3162400320284001E-3</v>
      </c>
      <c r="J73" s="137">
        <v>3.9072299198394996E-3</v>
      </c>
      <c r="K73" s="137">
        <v>4.3004713818937199E-3</v>
      </c>
      <c r="L73" s="137">
        <v>3.7796761267181399E-3</v>
      </c>
      <c r="M73" s="137">
        <v>8.7205055692572003E-3</v>
      </c>
      <c r="N73" s="137">
        <v>4.8368037339371096E-3</v>
      </c>
      <c r="O73" s="137">
        <v>1.4080921253072099E-2</v>
      </c>
      <c r="P73" s="137">
        <v>2.0638898814240498E-3</v>
      </c>
      <c r="Q73" s="137">
        <v>1.7763226101461801E-4</v>
      </c>
      <c r="R73" s="137">
        <v>9.3390307898205997E-4</v>
      </c>
      <c r="S73" s="137">
        <v>9.5595482770281393E-3</v>
      </c>
      <c r="T73" s="137">
        <v>5.0481874978099799E-3</v>
      </c>
      <c r="U73" s="137">
        <v>1.0383134881220699E-2</v>
      </c>
      <c r="V73" s="137">
        <v>1.1165810154224299E-5</v>
      </c>
      <c r="W73" s="137">
        <v>1.45088423213165E-2</v>
      </c>
      <c r="X73" s="137">
        <v>7.1096285326422096E-3</v>
      </c>
      <c r="Y73" s="137">
        <v>6.9267407381595003E-3</v>
      </c>
      <c r="Z73" s="137">
        <v>4.9213441344101499E-3</v>
      </c>
      <c r="AA73" s="137">
        <v>1.3580840069488899E-2</v>
      </c>
      <c r="AB73" s="137">
        <v>2.19805512788048E-2</v>
      </c>
      <c r="AC73" s="137">
        <v>7.6629657270570698E-3</v>
      </c>
      <c r="AD73" s="137">
        <v>4.8753923475031699E-2</v>
      </c>
      <c r="AE73" s="137">
        <v>5.9051214807809603E-3</v>
      </c>
      <c r="AF73" s="137">
        <v>8.5253971290942497E-3</v>
      </c>
      <c r="AG73" s="137">
        <v>1.84722438084768E-3</v>
      </c>
      <c r="AH73" s="137">
        <v>4.6110545837778601E-3</v>
      </c>
      <c r="AI73" s="137">
        <v>6.1194480859127903E-3</v>
      </c>
      <c r="AJ73" s="137">
        <v>0</v>
      </c>
      <c r="AK73" s="137">
        <v>2.1596321216149499E-2</v>
      </c>
      <c r="AL73" s="137">
        <v>1.23765335154762E-2</v>
      </c>
      <c r="AM73" s="137">
        <v>1.4956552590914E-2</v>
      </c>
      <c r="AN73" s="137">
        <v>6.74870691018979E-3</v>
      </c>
      <c r="AO73" s="137">
        <v>7.4262504804654197E-3</v>
      </c>
      <c r="AP73" s="137">
        <v>1.3337671053287901E-2</v>
      </c>
      <c r="AQ73" s="137">
        <v>4.4412874736264498E-4</v>
      </c>
      <c r="AR73" s="137">
        <v>1.42711070214599E-2</v>
      </c>
      <c r="AS73" s="137">
        <v>8.8276577171419995E-3</v>
      </c>
      <c r="AT73" s="137">
        <v>1.23586947339379E-2</v>
      </c>
      <c r="AU73" s="137">
        <v>1.8956924728627401E-2</v>
      </c>
      <c r="AV73" s="137">
        <v>1.09789597750184E-2</v>
      </c>
      <c r="AW73" s="137">
        <v>2.2244185818460702E-2</v>
      </c>
      <c r="AX73" s="137">
        <v>8.5243442153294102E-3</v>
      </c>
      <c r="AY73" s="137">
        <v>1.8858879878044899E-2</v>
      </c>
      <c r="AZ73" s="137">
        <v>8.6870395435651691E-3</v>
      </c>
      <c r="BA73" s="137">
        <v>5.0068613310969699E-2</v>
      </c>
      <c r="BB73" s="137">
        <v>1.4262757822271099E-2</v>
      </c>
      <c r="BC73" s="137">
        <v>9.9856207811866004E-3</v>
      </c>
      <c r="BD73" s="137">
        <v>1.1601594223764999E-2</v>
      </c>
      <c r="BE73" s="137">
        <v>1.03736421807747E-2</v>
      </c>
      <c r="BF73" s="137">
        <v>1.09938909835868E-2</v>
      </c>
      <c r="BG73" s="137">
        <v>4.0172040111146499E-3</v>
      </c>
      <c r="BH73" s="137">
        <v>1.7451793930657E-2</v>
      </c>
      <c r="BI73" s="137">
        <v>1.12472894109878E-2</v>
      </c>
      <c r="BJ73" s="137">
        <v>4.0013260572840298E-2</v>
      </c>
      <c r="BK73" s="137">
        <v>7.9026669078544401E-3</v>
      </c>
      <c r="BL73" s="137">
        <v>1.3357179952885399E-2</v>
      </c>
      <c r="BM73" s="137">
        <v>1.32574708414822E-2</v>
      </c>
      <c r="BN73" s="137">
        <v>1.1734490078018E-2</v>
      </c>
      <c r="BO73" s="137">
        <v>1.2184452182163401E-2</v>
      </c>
      <c r="BP73" s="137">
        <v>3.8731628884829103E-2</v>
      </c>
      <c r="BQ73" s="137">
        <v>6.2867459892311503E-2</v>
      </c>
      <c r="BR73" s="137">
        <v>6.2859818655085303E-2</v>
      </c>
      <c r="BS73" s="137">
        <v>1.3343863367821699E-2</v>
      </c>
      <c r="BT73" s="137">
        <v>1.02340886445117E-2</v>
      </c>
      <c r="BU73" s="137">
        <v>2.9430947483684501E-2</v>
      </c>
      <c r="BV73" s="137">
        <v>6.9915574244426501E-3</v>
      </c>
      <c r="BW73" s="137">
        <v>8.2789447735646298E-4</v>
      </c>
      <c r="BX73" s="137">
        <v>8.2215235512785607E-3</v>
      </c>
      <c r="BY73" s="137">
        <v>5.6199436724928698E-4</v>
      </c>
      <c r="BZ73" s="137">
        <v>1.61981427009288E-2</v>
      </c>
      <c r="CA73" s="138">
        <v>0</v>
      </c>
      <c r="CB73" s="136">
        <v>0.96897256394645104</v>
      </c>
      <c r="CC73" s="139">
        <v>2.3314394800931701</v>
      </c>
      <c r="CD73" s="135"/>
      <c r="CE73" s="370">
        <v>0</v>
      </c>
      <c r="CF73" s="370">
        <v>0</v>
      </c>
      <c r="CG73" s="370">
        <v>0</v>
      </c>
      <c r="CH73" s="370">
        <v>0</v>
      </c>
      <c r="CI73" s="355">
        <v>0</v>
      </c>
      <c r="CJ73" s="81"/>
      <c r="CK73" s="81"/>
      <c r="CL73" s="73"/>
      <c r="CM73" s="73"/>
    </row>
    <row r="74" spans="1:91" ht="19.5" x14ac:dyDescent="0.25">
      <c r="A74" s="30"/>
      <c r="B74" s="42" t="s">
        <v>65</v>
      </c>
      <c r="C74" s="43" t="s">
        <v>176</v>
      </c>
      <c r="D74" s="136">
        <v>6.2291513777570102E-3</v>
      </c>
      <c r="E74" s="137">
        <v>3.76540422442802E-3</v>
      </c>
      <c r="F74" s="137">
        <v>4.0809201009456E-3</v>
      </c>
      <c r="G74" s="137">
        <v>5.2334460642341901E-3</v>
      </c>
      <c r="H74" s="137">
        <v>2.3167459355334999E-3</v>
      </c>
      <c r="I74" s="137">
        <v>1.55329719401298E-2</v>
      </c>
      <c r="J74" s="137">
        <v>3.3204089064108201E-3</v>
      </c>
      <c r="K74" s="137">
        <v>3.70886795477935E-3</v>
      </c>
      <c r="L74" s="137">
        <v>2.7263997976825099E-4</v>
      </c>
      <c r="M74" s="137">
        <v>2.0105085616273399E-3</v>
      </c>
      <c r="N74" s="137">
        <v>6.4007162029818898E-3</v>
      </c>
      <c r="O74" s="137">
        <v>9.1348690908834098E-4</v>
      </c>
      <c r="P74" s="137">
        <v>1.4928695929556301E-3</v>
      </c>
      <c r="Q74" s="137">
        <v>2.3612690092750799E-4</v>
      </c>
      <c r="R74" s="137">
        <v>3.2557302313959702E-3</v>
      </c>
      <c r="S74" s="137">
        <v>1.3944795649673899E-2</v>
      </c>
      <c r="T74" s="137">
        <v>1.20053195809387E-3</v>
      </c>
      <c r="U74" s="137">
        <v>4.2621768379251298E-3</v>
      </c>
      <c r="V74" s="137">
        <v>4.5119405896348101E-5</v>
      </c>
      <c r="W74" s="137">
        <v>9.8422766336409505E-5</v>
      </c>
      <c r="X74" s="137">
        <v>1.58292279882447E-3</v>
      </c>
      <c r="Y74" s="137">
        <v>8.8906985004381597E-4</v>
      </c>
      <c r="Z74" s="137">
        <v>1.19316054653235E-4</v>
      </c>
      <c r="AA74" s="137">
        <v>7.4619679412665102E-4</v>
      </c>
      <c r="AB74" s="137">
        <v>1.4933802082109501E-3</v>
      </c>
      <c r="AC74" s="137">
        <v>4.3473323921358999E-4</v>
      </c>
      <c r="AD74" s="137">
        <v>8.4159107530745703E-4</v>
      </c>
      <c r="AE74" s="137">
        <v>6.5289518673938005E-4</v>
      </c>
      <c r="AF74" s="137">
        <v>1.2932386826690399E-3</v>
      </c>
      <c r="AG74" s="137">
        <v>2.2661931246689801E-3</v>
      </c>
      <c r="AH74" s="137">
        <v>1.65888745615252E-3</v>
      </c>
      <c r="AI74" s="137">
        <v>7.08418636101795E-3</v>
      </c>
      <c r="AJ74" s="137">
        <v>0</v>
      </c>
      <c r="AK74" s="137">
        <v>2.9905139266247702E-3</v>
      </c>
      <c r="AL74" s="137">
        <v>1.41177771556524E-3</v>
      </c>
      <c r="AM74" s="137">
        <v>7.0426487814602705E-4</v>
      </c>
      <c r="AN74" s="137">
        <v>3.86318811315335E-3</v>
      </c>
      <c r="AO74" s="137">
        <v>7.3858376012816704E-3</v>
      </c>
      <c r="AP74" s="137">
        <v>6.5099601450030299E-3</v>
      </c>
      <c r="AQ74" s="137">
        <v>4.3250048167173602E-4</v>
      </c>
      <c r="AR74" s="137">
        <v>1.1491626333671101E-2</v>
      </c>
      <c r="AS74" s="137">
        <v>7.9094816205928101E-4</v>
      </c>
      <c r="AT74" s="137">
        <v>6.4156804690292798E-3</v>
      </c>
      <c r="AU74" s="137">
        <v>3.5337869380451499E-3</v>
      </c>
      <c r="AV74" s="137">
        <v>2.3695655867120098E-3</v>
      </c>
      <c r="AW74" s="137">
        <v>2.5777430396858598E-4</v>
      </c>
      <c r="AX74" s="137">
        <v>2.3735487704628702E-3</v>
      </c>
      <c r="AY74" s="137">
        <v>1.3084750681075399E-3</v>
      </c>
      <c r="AZ74" s="137">
        <v>6.29193198367917E-3</v>
      </c>
      <c r="BA74" s="137">
        <v>6.0387696862805604E-3</v>
      </c>
      <c r="BB74" s="137">
        <v>3.3134573649194901E-3</v>
      </c>
      <c r="BC74" s="137">
        <v>1.2199445105911799E-3</v>
      </c>
      <c r="BD74" s="137">
        <v>2.7095950278119101E-4</v>
      </c>
      <c r="BE74" s="137">
        <v>3.1995304299974E-3</v>
      </c>
      <c r="BF74" s="137">
        <v>6.7097818744401797E-3</v>
      </c>
      <c r="BG74" s="137">
        <v>2.2180184783703902E-3</v>
      </c>
      <c r="BH74" s="137">
        <v>1.04161720379643E-2</v>
      </c>
      <c r="BI74" s="137">
        <v>2.64622381222587E-3</v>
      </c>
      <c r="BJ74" s="137">
        <v>2.2765142510990598E-3</v>
      </c>
      <c r="BK74" s="137">
        <v>8.2373377565514196E-3</v>
      </c>
      <c r="BL74" s="137">
        <v>7.8485810905558895E-3</v>
      </c>
      <c r="BM74" s="137">
        <v>5.7668216395592104E-3</v>
      </c>
      <c r="BN74" s="137">
        <v>3.5939334984180999E-4</v>
      </c>
      <c r="BO74" s="137">
        <v>1.49459867509538E-3</v>
      </c>
      <c r="BP74" s="137">
        <v>2.3050181310621101E-2</v>
      </c>
      <c r="BQ74" s="137">
        <v>0.20084277273690199</v>
      </c>
      <c r="BR74" s="137">
        <v>3.1143843908670799E-2</v>
      </c>
      <c r="BS74" s="137">
        <v>5.35606423968564E-3</v>
      </c>
      <c r="BT74" s="137">
        <v>8.0745105786984694E-3</v>
      </c>
      <c r="BU74" s="137">
        <v>1.3981285019863199E-2</v>
      </c>
      <c r="BV74" s="137">
        <v>1.1766185393832E-2</v>
      </c>
      <c r="BW74" s="137">
        <v>9.0150633729566996E-4</v>
      </c>
      <c r="BX74" s="137">
        <v>3.8004558556872102E-3</v>
      </c>
      <c r="BY74" s="137">
        <v>7.4018864453111296E-4</v>
      </c>
      <c r="BZ74" s="137">
        <v>9.7473982189741296E-3</v>
      </c>
      <c r="CA74" s="138">
        <v>0</v>
      </c>
      <c r="CB74" s="136">
        <v>0.52693552951473299</v>
      </c>
      <c r="CC74" s="139">
        <v>1.2678566377265701</v>
      </c>
      <c r="CD74" s="135"/>
      <c r="CE74" s="370">
        <v>0</v>
      </c>
      <c r="CF74" s="370">
        <v>0</v>
      </c>
      <c r="CG74" s="370">
        <v>0</v>
      </c>
      <c r="CH74" s="370">
        <v>0</v>
      </c>
      <c r="CI74" s="355">
        <v>0</v>
      </c>
      <c r="CJ74" s="81"/>
      <c r="CK74" s="81"/>
      <c r="CL74" s="73"/>
      <c r="CM74" s="73"/>
    </row>
    <row r="75" spans="1:91" ht="19.5" x14ac:dyDescent="0.25">
      <c r="A75" s="30"/>
      <c r="B75" s="42" t="s">
        <v>66</v>
      </c>
      <c r="C75" s="43" t="s">
        <v>177</v>
      </c>
      <c r="D75" s="136">
        <v>2.49102443494406E-6</v>
      </c>
      <c r="E75" s="137">
        <v>4.0830185453738297E-5</v>
      </c>
      <c r="F75" s="137">
        <v>1.77228429406654E-5</v>
      </c>
      <c r="G75" s="137">
        <v>2.9124562686775999E-5</v>
      </c>
      <c r="H75" s="137">
        <v>9.8808942145828794E-5</v>
      </c>
      <c r="I75" s="137">
        <v>1.9658367548119901E-4</v>
      </c>
      <c r="J75" s="137">
        <v>1.3248268760046201E-4</v>
      </c>
      <c r="K75" s="137">
        <v>7.0487368334800498E-4</v>
      </c>
      <c r="L75" s="137">
        <v>1.2340696862504999E-4</v>
      </c>
      <c r="M75" s="137">
        <v>3.1218211528799798E-5</v>
      </c>
      <c r="N75" s="137">
        <v>3.4940216813458199E-5</v>
      </c>
      <c r="O75" s="137">
        <v>2.3108698688758799E-5</v>
      </c>
      <c r="P75" s="137">
        <v>0</v>
      </c>
      <c r="Q75" s="137">
        <v>0</v>
      </c>
      <c r="R75" s="137">
        <v>1.9810473386723001E-4</v>
      </c>
      <c r="S75" s="137">
        <v>1.1144424466413101E-3</v>
      </c>
      <c r="T75" s="137">
        <v>8.8916269625685697E-5</v>
      </c>
      <c r="U75" s="137">
        <v>2.8211088153329202E-4</v>
      </c>
      <c r="V75" s="137">
        <v>3.53875760105306E-6</v>
      </c>
      <c r="W75" s="137">
        <v>6.22771368875502E-6</v>
      </c>
      <c r="X75" s="137">
        <v>2.6144558144621498E-4</v>
      </c>
      <c r="Y75" s="137">
        <v>5.32335270296582E-5</v>
      </c>
      <c r="Z75" s="137">
        <v>5.8676325565617898E-6</v>
      </c>
      <c r="AA75" s="137">
        <v>1.2734696050840401E-4</v>
      </c>
      <c r="AB75" s="137">
        <v>1.2474311238214799E-4</v>
      </c>
      <c r="AC75" s="137">
        <v>1.5221763458857601E-4</v>
      </c>
      <c r="AD75" s="137">
        <v>9.26438732629939E-5</v>
      </c>
      <c r="AE75" s="137">
        <v>5.17377831142151E-5</v>
      </c>
      <c r="AF75" s="137">
        <v>8.0446541761982805E-5</v>
      </c>
      <c r="AG75" s="137">
        <v>2.05979313498091E-4</v>
      </c>
      <c r="AH75" s="137">
        <v>3.8748693058136802E-5</v>
      </c>
      <c r="AI75" s="137">
        <v>4.26714445024776E-4</v>
      </c>
      <c r="AJ75" s="137">
        <v>0</v>
      </c>
      <c r="AK75" s="137">
        <v>1.48856778015968E-4</v>
      </c>
      <c r="AL75" s="137">
        <v>1.64891343879891E-4</v>
      </c>
      <c r="AM75" s="137">
        <v>3.53591110711267E-5</v>
      </c>
      <c r="AN75" s="137">
        <v>1.4239803033472799E-4</v>
      </c>
      <c r="AO75" s="137">
        <v>1.52167082691224E-3</v>
      </c>
      <c r="AP75" s="137">
        <v>6.0166788255847298E-4</v>
      </c>
      <c r="AQ75" s="137">
        <v>0</v>
      </c>
      <c r="AR75" s="137">
        <v>9.7286172742125398E-4</v>
      </c>
      <c r="AS75" s="137">
        <v>6.5443225635075406E-5</v>
      </c>
      <c r="AT75" s="137">
        <v>8.1814188481830796E-5</v>
      </c>
      <c r="AU75" s="137">
        <v>4.8341935674237199E-4</v>
      </c>
      <c r="AV75" s="137">
        <v>2.5729831695021801E-4</v>
      </c>
      <c r="AW75" s="137">
        <v>1.08406022139962E-4</v>
      </c>
      <c r="AX75" s="137">
        <v>3.5850800105669602E-4</v>
      </c>
      <c r="AY75" s="137">
        <v>4.4243682041001899E-4</v>
      </c>
      <c r="AZ75" s="137">
        <v>6.3932117633447901E-4</v>
      </c>
      <c r="BA75" s="137">
        <v>0</v>
      </c>
      <c r="BB75" s="137">
        <v>2.8959083948026899E-4</v>
      </c>
      <c r="BC75" s="137">
        <v>2.6286125334018702E-4</v>
      </c>
      <c r="BD75" s="137">
        <v>7.7339737362336702E-5</v>
      </c>
      <c r="BE75" s="137">
        <v>3.2397284687916798E-4</v>
      </c>
      <c r="BF75" s="137">
        <v>1.42151898918087E-4</v>
      </c>
      <c r="BG75" s="137">
        <v>7.8868993688131105E-5</v>
      </c>
      <c r="BH75" s="137">
        <v>2.2712049856565999E-3</v>
      </c>
      <c r="BI75" s="137">
        <v>2.1969515131397801E-4</v>
      </c>
      <c r="BJ75" s="137">
        <v>1.34179967174155E-5</v>
      </c>
      <c r="BK75" s="137">
        <v>1.3968284229823501E-4</v>
      </c>
      <c r="BL75" s="137">
        <v>5.4559355682277304E-4</v>
      </c>
      <c r="BM75" s="137">
        <v>1.1924072529790101E-3</v>
      </c>
      <c r="BN75" s="137">
        <v>2.960071325682E-4</v>
      </c>
      <c r="BO75" s="137">
        <v>1.2512239985174799E-3</v>
      </c>
      <c r="BP75" s="137">
        <v>2.2674321264630402E-2</v>
      </c>
      <c r="BQ75" s="137">
        <v>0.18241284380120601</v>
      </c>
      <c r="BR75" s="137">
        <v>0.11542084176106999</v>
      </c>
      <c r="BS75" s="137">
        <v>5.3336956720128205E-4</v>
      </c>
      <c r="BT75" s="137">
        <v>6.7321247065880204E-4</v>
      </c>
      <c r="BU75" s="137">
        <v>0</v>
      </c>
      <c r="BV75" s="137">
        <v>1.19489599679411E-3</v>
      </c>
      <c r="BW75" s="137">
        <v>0</v>
      </c>
      <c r="BX75" s="137">
        <v>7.1618286343387897E-4</v>
      </c>
      <c r="BY75" s="137">
        <v>0</v>
      </c>
      <c r="BZ75" s="137">
        <v>7.3496480667584695E-4</v>
      </c>
      <c r="CA75" s="138">
        <v>0</v>
      </c>
      <c r="CB75" s="136">
        <v>0.34223906142709398</v>
      </c>
      <c r="CC75" s="139">
        <v>0.823459496305463</v>
      </c>
      <c r="CD75" s="135"/>
      <c r="CE75" s="370">
        <v>0</v>
      </c>
      <c r="CF75" s="370">
        <v>0</v>
      </c>
      <c r="CG75" s="370">
        <v>0</v>
      </c>
      <c r="CH75" s="370">
        <v>0</v>
      </c>
      <c r="CI75" s="355">
        <v>0</v>
      </c>
      <c r="CJ75" s="81"/>
      <c r="CK75" s="81"/>
      <c r="CL75" s="73"/>
      <c r="CM75" s="73"/>
    </row>
    <row r="76" spans="1:91" ht="19.5" x14ac:dyDescent="0.25">
      <c r="A76" s="30"/>
      <c r="B76" s="42" t="s">
        <v>67</v>
      </c>
      <c r="C76" s="43" t="s">
        <v>178</v>
      </c>
      <c r="D76" s="136">
        <v>1.4723400298132801E-2</v>
      </c>
      <c r="E76" s="137">
        <v>1.20514565042918E-2</v>
      </c>
      <c r="F76" s="137">
        <v>3.2878230989399101E-3</v>
      </c>
      <c r="G76" s="137">
        <v>4.3185139799392397E-2</v>
      </c>
      <c r="H76" s="137">
        <v>6.3451214653883203E-3</v>
      </c>
      <c r="I76" s="137">
        <v>4.99513410280628E-3</v>
      </c>
      <c r="J76" s="137">
        <v>5.4129198758151196E-3</v>
      </c>
      <c r="K76" s="137">
        <v>3.2937337558493099E-3</v>
      </c>
      <c r="L76" s="137">
        <v>6.65826185654314E-5</v>
      </c>
      <c r="M76" s="137">
        <v>5.5805463599594401E-5</v>
      </c>
      <c r="N76" s="137">
        <v>2.0695165683044101E-5</v>
      </c>
      <c r="O76" s="137">
        <v>1.08378087489235E-4</v>
      </c>
      <c r="P76" s="137">
        <v>6.76538408536037E-4</v>
      </c>
      <c r="Q76" s="137">
        <v>1.48174127631838E-5</v>
      </c>
      <c r="R76" s="137">
        <v>1.6973359652874998E-5</v>
      </c>
      <c r="S76" s="137">
        <v>2.38857767847731E-5</v>
      </c>
      <c r="T76" s="137">
        <v>2.1368984914382E-3</v>
      </c>
      <c r="U76" s="137">
        <v>1.3005051701628299E-4</v>
      </c>
      <c r="V76" s="137">
        <v>1.3575207677993299E-4</v>
      </c>
      <c r="W76" s="137">
        <v>2.8727217806291498E-4</v>
      </c>
      <c r="X76" s="137">
        <v>9.1565850215118695E-5</v>
      </c>
      <c r="Y76" s="137">
        <v>5.6864444666462502E-5</v>
      </c>
      <c r="Z76" s="137">
        <v>1.5903784420181899E-4</v>
      </c>
      <c r="AA76" s="137">
        <v>1.42011048822119E-4</v>
      </c>
      <c r="AB76" s="137">
        <v>1.4015870084716601E-4</v>
      </c>
      <c r="AC76" s="137">
        <v>9.6669278986524806E-5</v>
      </c>
      <c r="AD76" s="137">
        <v>1.34621703179734E-4</v>
      </c>
      <c r="AE76" s="137">
        <v>1.0550332543400101E-4</v>
      </c>
      <c r="AF76" s="137">
        <v>1.10274312949168E-4</v>
      </c>
      <c r="AG76" s="137">
        <v>1.9507518773407599E-4</v>
      </c>
      <c r="AH76" s="137">
        <v>5.1221832920678097E-5</v>
      </c>
      <c r="AI76" s="137">
        <v>4.5130797151319797E-5</v>
      </c>
      <c r="AJ76" s="137">
        <v>0</v>
      </c>
      <c r="AK76" s="137">
        <v>7.0864496407485096E-5</v>
      </c>
      <c r="AL76" s="137">
        <v>6.7167256572235696E-3</v>
      </c>
      <c r="AM76" s="137">
        <v>6.6862342961477697E-5</v>
      </c>
      <c r="AN76" s="137">
        <v>4.97697478528934E-5</v>
      </c>
      <c r="AO76" s="137">
        <v>4.5939251696152603E-5</v>
      </c>
      <c r="AP76" s="137">
        <v>4.2652146417593901E-5</v>
      </c>
      <c r="AQ76" s="137">
        <v>2.6468352312069502E-4</v>
      </c>
      <c r="AR76" s="137">
        <v>5.6516846940849998E-5</v>
      </c>
      <c r="AS76" s="137">
        <v>5.5057304845573499E-5</v>
      </c>
      <c r="AT76" s="137">
        <v>5.6826056608921998E-5</v>
      </c>
      <c r="AU76" s="137">
        <v>6.32526493296338E-5</v>
      </c>
      <c r="AV76" s="137">
        <v>5.7412376272524699E-5</v>
      </c>
      <c r="AW76" s="137">
        <v>4.0710887923940301E-5</v>
      </c>
      <c r="AX76" s="137">
        <v>4.8996760512384696E-3</v>
      </c>
      <c r="AY76" s="137">
        <v>3.1866489483062599E-5</v>
      </c>
      <c r="AZ76" s="137">
        <v>3.5379743351648799E-3</v>
      </c>
      <c r="BA76" s="137">
        <v>1.1532426218907399E-2</v>
      </c>
      <c r="BB76" s="137">
        <v>3.8918254018544302E-3</v>
      </c>
      <c r="BC76" s="137">
        <v>4.6069173632252202E-3</v>
      </c>
      <c r="BD76" s="137">
        <v>5.9720812791028101E-3</v>
      </c>
      <c r="BE76" s="137">
        <v>4.4548736868420197E-3</v>
      </c>
      <c r="BF76" s="137">
        <v>1.0796060303712199E-2</v>
      </c>
      <c r="BG76" s="137">
        <v>2.12854661536465E-5</v>
      </c>
      <c r="BH76" s="137">
        <v>3.2984198740386298E-5</v>
      </c>
      <c r="BI76" s="137">
        <v>8.7420107049122307E-3</v>
      </c>
      <c r="BJ76" s="137">
        <v>1.44557342615845E-2</v>
      </c>
      <c r="BK76" s="137">
        <v>3.2261510962688202E-3</v>
      </c>
      <c r="BL76" s="137">
        <v>2.8175063170053201E-2</v>
      </c>
      <c r="BM76" s="137">
        <v>3.2131029759814501E-2</v>
      </c>
      <c r="BN76" s="137">
        <v>2.9532283203107201E-2</v>
      </c>
      <c r="BO76" s="137">
        <v>8.9586988786696505E-6</v>
      </c>
      <c r="BP76" s="137">
        <v>9.6872368289361004E-3</v>
      </c>
      <c r="BQ76" s="137">
        <v>8.7375617063061399E-3</v>
      </c>
      <c r="BR76" s="137">
        <v>3.7922062180236402E-2</v>
      </c>
      <c r="BS76" s="137">
        <v>6.99006317081899E-2</v>
      </c>
      <c r="BT76" s="137">
        <v>1.4788435441397799E-2</v>
      </c>
      <c r="BU76" s="137">
        <v>2.3046326930099702E-3</v>
      </c>
      <c r="BV76" s="137">
        <v>8.3646496530151403E-3</v>
      </c>
      <c r="BW76" s="137">
        <v>8.3210790147230697E-5</v>
      </c>
      <c r="BX76" s="137">
        <v>2.5329869217883699E-5</v>
      </c>
      <c r="BY76" s="137">
        <v>6.9748133706762296E-4</v>
      </c>
      <c r="BZ76" s="137">
        <v>2.1146818259953302E-5</v>
      </c>
      <c r="CA76" s="138">
        <v>0</v>
      </c>
      <c r="CB76" s="136">
        <v>0.42446536678652502</v>
      </c>
      <c r="CC76" s="139">
        <v>1.02130375088001</v>
      </c>
      <c r="CD76" s="135"/>
      <c r="CE76" s="370">
        <v>0</v>
      </c>
      <c r="CF76" s="370">
        <v>0</v>
      </c>
      <c r="CG76" s="370">
        <v>0</v>
      </c>
      <c r="CH76" s="370">
        <v>0</v>
      </c>
      <c r="CI76" s="355">
        <v>0</v>
      </c>
      <c r="CJ76" s="81"/>
      <c r="CK76" s="81"/>
      <c r="CL76" s="73"/>
      <c r="CM76" s="73"/>
    </row>
    <row r="77" spans="1:91" ht="19.5" x14ac:dyDescent="0.25">
      <c r="A77" s="30"/>
      <c r="B77" s="42" t="s">
        <v>68</v>
      </c>
      <c r="C77" s="43" t="s">
        <v>179</v>
      </c>
      <c r="D77" s="136">
        <v>4.9395367948243597E-2</v>
      </c>
      <c r="E77" s="137">
        <v>5.6666798434473503E-2</v>
      </c>
      <c r="F77" s="137">
        <v>1.5616281806257499E-2</v>
      </c>
      <c r="G77" s="137">
        <v>0.117051560230611</v>
      </c>
      <c r="H77" s="137">
        <v>3.2939331195296302E-2</v>
      </c>
      <c r="I77" s="137">
        <v>7.5694243423275395E-2</v>
      </c>
      <c r="J77" s="137">
        <v>3.0346527455192399E-2</v>
      </c>
      <c r="K77" s="137">
        <v>4.07451669783747E-2</v>
      </c>
      <c r="L77" s="137">
        <v>3.6895532714566602E-2</v>
      </c>
      <c r="M77" s="137">
        <v>5.5365278629435501E-2</v>
      </c>
      <c r="N77" s="137">
        <v>2.5341810821376501E-2</v>
      </c>
      <c r="O77" s="137">
        <v>1.21009878438002E-2</v>
      </c>
      <c r="P77" s="137">
        <v>8.1076995394756102E-2</v>
      </c>
      <c r="Q77" s="137">
        <v>7.4104237764852999E-3</v>
      </c>
      <c r="R77" s="137">
        <v>0.13577805159492801</v>
      </c>
      <c r="S77" s="137">
        <v>0.14706020526775301</v>
      </c>
      <c r="T77" s="137">
        <v>1.4792398381632099E-2</v>
      </c>
      <c r="U77" s="137">
        <v>4.1275399252263201E-2</v>
      </c>
      <c r="V77" s="137">
        <v>9.9314090136859001E-4</v>
      </c>
      <c r="W77" s="137">
        <v>1.2602652599225999E-3</v>
      </c>
      <c r="X77" s="137">
        <v>4.7084378826178303E-2</v>
      </c>
      <c r="Y77" s="137">
        <v>1.48620639572966E-2</v>
      </c>
      <c r="Z77" s="137">
        <v>1.4460249619332899E-3</v>
      </c>
      <c r="AA77" s="137">
        <v>9.9259304173666598E-3</v>
      </c>
      <c r="AB77" s="137">
        <v>2.4395620925646198E-2</v>
      </c>
      <c r="AC77" s="137">
        <v>1.71871360016254E-2</v>
      </c>
      <c r="AD77" s="137">
        <v>5.6070116889079301E-3</v>
      </c>
      <c r="AE77" s="137">
        <v>6.95922906710582E-3</v>
      </c>
      <c r="AF77" s="137">
        <v>2.20824080512406E-2</v>
      </c>
      <c r="AG77" s="137">
        <v>1.2927624850069101E-2</v>
      </c>
      <c r="AH77" s="137">
        <v>0.12852028552776301</v>
      </c>
      <c r="AI77" s="137">
        <v>6.6385513815571007E-2</v>
      </c>
      <c r="AJ77" s="137">
        <v>0</v>
      </c>
      <c r="AK77" s="137">
        <v>1.6180294225392401E-2</v>
      </c>
      <c r="AL77" s="137">
        <v>2.1220711811829902E-2</v>
      </c>
      <c r="AM77" s="137">
        <v>3.6238330490416901E-2</v>
      </c>
      <c r="AN77" s="137">
        <v>1.5736422390890299E-2</v>
      </c>
      <c r="AO77" s="137">
        <v>4.2462070065820999E-2</v>
      </c>
      <c r="AP77" s="137">
        <v>6.2538420625105298E-2</v>
      </c>
      <c r="AQ77" s="137">
        <v>4.4036096567436102E-2</v>
      </c>
      <c r="AR77" s="137">
        <v>2.4169184565859501E-2</v>
      </c>
      <c r="AS77" s="137">
        <v>5.5189199768566899E-2</v>
      </c>
      <c r="AT77" s="137">
        <v>1.7618602685874899E-2</v>
      </c>
      <c r="AU77" s="137">
        <v>3.2103145453458999E-2</v>
      </c>
      <c r="AV77" s="137">
        <v>2.09957033066289E-2</v>
      </c>
      <c r="AW77" s="137">
        <v>3.1592522687715702E-2</v>
      </c>
      <c r="AX77" s="137">
        <v>4.02266767005642E-2</v>
      </c>
      <c r="AY77" s="137">
        <v>1.75661793925471E-2</v>
      </c>
      <c r="AZ77" s="137">
        <v>3.1942718388142499E-2</v>
      </c>
      <c r="BA77" s="137">
        <v>4.2358165264471899E-2</v>
      </c>
      <c r="BB77" s="137">
        <v>2.21816093684119E-2</v>
      </c>
      <c r="BC77" s="137">
        <v>3.2357217750094799E-2</v>
      </c>
      <c r="BD77" s="137">
        <v>1.87889855918996E-2</v>
      </c>
      <c r="BE77" s="137">
        <v>2.3012638131147099E-2</v>
      </c>
      <c r="BF77" s="137">
        <v>0.14421921033563201</v>
      </c>
      <c r="BG77" s="137">
        <v>3.7639793104395997E-2</v>
      </c>
      <c r="BH77" s="137">
        <v>0.19853275996799399</v>
      </c>
      <c r="BI77" s="137">
        <v>3.7147573013794198E-2</v>
      </c>
      <c r="BJ77" s="137">
        <v>6.7322816658067705E-2</v>
      </c>
      <c r="BK77" s="137">
        <v>3.7992127869018399E-2</v>
      </c>
      <c r="BL77" s="137">
        <v>7.4084618312664802E-2</v>
      </c>
      <c r="BM77" s="137">
        <v>0.110721935807998</v>
      </c>
      <c r="BN77" s="137">
        <v>2.91018022968389E-2</v>
      </c>
      <c r="BO77" s="137">
        <v>0.14987464507116699</v>
      </c>
      <c r="BP77" s="137">
        <v>8.0613764781267902E-2</v>
      </c>
      <c r="BQ77" s="137">
        <v>8.2567379360711596E-2</v>
      </c>
      <c r="BR77" s="137">
        <v>0.1475240256732</v>
      </c>
      <c r="BS77" s="137">
        <v>9.3277766406661203E-2</v>
      </c>
      <c r="BT77" s="137">
        <v>0.152933226955732</v>
      </c>
      <c r="BU77" s="137">
        <v>2.9800406566302499E-2</v>
      </c>
      <c r="BV77" s="137">
        <v>0.143136062923199</v>
      </c>
      <c r="BW77" s="137">
        <v>2.6528257046796899E-2</v>
      </c>
      <c r="BX77" s="137">
        <v>8.6470793432033899E-2</v>
      </c>
      <c r="BY77" s="137">
        <v>4.1166392261981398E-2</v>
      </c>
      <c r="BZ77" s="137">
        <v>0.12575898234955701</v>
      </c>
      <c r="CA77" s="138">
        <v>0</v>
      </c>
      <c r="CB77" s="136">
        <v>3.88011823082801</v>
      </c>
      <c r="CC77" s="139">
        <v>9.3359308275333106</v>
      </c>
      <c r="CD77" s="135"/>
      <c r="CE77" s="370">
        <v>0</v>
      </c>
      <c r="CF77" s="370">
        <v>0</v>
      </c>
      <c r="CG77" s="370">
        <v>0</v>
      </c>
      <c r="CH77" s="370">
        <v>0</v>
      </c>
      <c r="CI77" s="355">
        <v>0</v>
      </c>
      <c r="CJ77" s="81"/>
      <c r="CK77" s="81"/>
      <c r="CL77" s="73"/>
      <c r="CM77" s="73"/>
    </row>
    <row r="78" spans="1:91" ht="19.5" x14ac:dyDescent="0.25">
      <c r="A78" s="30"/>
      <c r="B78" s="42" t="s">
        <v>69</v>
      </c>
      <c r="C78" s="43" t="s">
        <v>180</v>
      </c>
      <c r="D78" s="136">
        <v>1.01918149500744E-4</v>
      </c>
      <c r="E78" s="137">
        <v>2.9201411137225701E-4</v>
      </c>
      <c r="F78" s="137">
        <v>1.1385987430440001E-4</v>
      </c>
      <c r="G78" s="137">
        <v>3.6094389333508599E-4</v>
      </c>
      <c r="H78" s="137">
        <v>9.9221867104656798E-5</v>
      </c>
      <c r="I78" s="137">
        <v>2.79837063804679E-4</v>
      </c>
      <c r="J78" s="137">
        <v>1.9860479739175799E-4</v>
      </c>
      <c r="K78" s="137">
        <v>2.5969215449124402E-4</v>
      </c>
      <c r="L78" s="137">
        <v>7.8762331442570495E-5</v>
      </c>
      <c r="M78" s="137">
        <v>3.46539918768856E-5</v>
      </c>
      <c r="N78" s="137">
        <v>3.7018539331558902E-5</v>
      </c>
      <c r="O78" s="137">
        <v>4.8286069796990498E-5</v>
      </c>
      <c r="P78" s="137">
        <v>1.70861752890177E-4</v>
      </c>
      <c r="Q78" s="137">
        <v>5.0255508150055301E-6</v>
      </c>
      <c r="R78" s="137">
        <v>6.0084086297603398E-5</v>
      </c>
      <c r="S78" s="137">
        <v>6.9553447248947597E-5</v>
      </c>
      <c r="T78" s="137">
        <v>1.65814253052337E-4</v>
      </c>
      <c r="U78" s="137">
        <v>2.7980485479020702E-4</v>
      </c>
      <c r="V78" s="137">
        <v>3.2662294363842199E-6</v>
      </c>
      <c r="W78" s="137">
        <v>2.3730279167379101E-6</v>
      </c>
      <c r="X78" s="137">
        <v>2.09583054191761E-4</v>
      </c>
      <c r="Y78" s="137">
        <v>3.24672569714229E-5</v>
      </c>
      <c r="Z78" s="137">
        <v>2.2934973486773501E-6</v>
      </c>
      <c r="AA78" s="137">
        <v>1.0424504744510399E-5</v>
      </c>
      <c r="AB78" s="137">
        <v>3.9834393845090803E-5</v>
      </c>
      <c r="AC78" s="137">
        <v>1.7793419477646301E-5</v>
      </c>
      <c r="AD78" s="137">
        <v>6.1825587581101598E-5</v>
      </c>
      <c r="AE78" s="137">
        <v>3.4152627757924698E-5</v>
      </c>
      <c r="AF78" s="137">
        <v>2.6003618108257298E-4</v>
      </c>
      <c r="AG78" s="137">
        <v>1.8878085709503301E-4</v>
      </c>
      <c r="AH78" s="137">
        <v>3.3201214777508001E-4</v>
      </c>
      <c r="AI78" s="137">
        <v>6.4531132530579302E-4</v>
      </c>
      <c r="AJ78" s="137">
        <v>0</v>
      </c>
      <c r="AK78" s="137">
        <v>7.8015640798051697E-5</v>
      </c>
      <c r="AL78" s="137">
        <v>4.9007636454751998E-4</v>
      </c>
      <c r="AM78" s="137">
        <v>6.5983009077008305E-5</v>
      </c>
      <c r="AN78" s="137">
        <v>4.85826703735255E-5</v>
      </c>
      <c r="AO78" s="137">
        <v>6.07380389376882E-4</v>
      </c>
      <c r="AP78" s="137">
        <v>3.1103867418835799E-3</v>
      </c>
      <c r="AQ78" s="137">
        <v>4.93215409430965E-5</v>
      </c>
      <c r="AR78" s="137">
        <v>8.1264625965495095E-5</v>
      </c>
      <c r="AS78" s="137">
        <v>3.18797284659951E-4</v>
      </c>
      <c r="AT78" s="137">
        <v>2.85196503964164E-4</v>
      </c>
      <c r="AU78" s="137">
        <v>2.8403803141837302E-4</v>
      </c>
      <c r="AV78" s="137">
        <v>2.28537930149916E-4</v>
      </c>
      <c r="AW78" s="137">
        <v>2.2554824520107001E-4</v>
      </c>
      <c r="AX78" s="137">
        <v>5.7287087241848799E-4</v>
      </c>
      <c r="AY78" s="137">
        <v>3.4586362413275801E-3</v>
      </c>
      <c r="AZ78" s="137">
        <v>1.5681975334908699E-4</v>
      </c>
      <c r="BA78" s="137">
        <v>1.0545303645501E-4</v>
      </c>
      <c r="BB78" s="137">
        <v>1.1142865102077799E-4</v>
      </c>
      <c r="BC78" s="137">
        <v>1.5683222480686101E-4</v>
      </c>
      <c r="BD78" s="137">
        <v>5.9008072160704598E-5</v>
      </c>
      <c r="BE78" s="137">
        <v>7.0994428428101906E-5</v>
      </c>
      <c r="BF78" s="137">
        <v>2.4569119210200702E-4</v>
      </c>
      <c r="BG78" s="137">
        <v>9.7668016457264399E-5</v>
      </c>
      <c r="BH78" s="137">
        <v>6.0561210599187803E-3</v>
      </c>
      <c r="BI78" s="137">
        <v>2.71117964372017E-4</v>
      </c>
      <c r="BJ78" s="137">
        <v>2.8519340013764501E-4</v>
      </c>
      <c r="BK78" s="137">
        <v>8.0533406919462301E-5</v>
      </c>
      <c r="BL78" s="137">
        <v>9.0395877300489204E-4</v>
      </c>
      <c r="BM78" s="137">
        <v>9.0820016395351901E-4</v>
      </c>
      <c r="BN78" s="137">
        <v>1.70493921817769E-4</v>
      </c>
      <c r="BO78" s="137">
        <v>1.5376695375133001E-4</v>
      </c>
      <c r="BP78" s="137">
        <v>1.4595930675142101E-4</v>
      </c>
      <c r="BQ78" s="137">
        <v>1.1479172532919701E-4</v>
      </c>
      <c r="BR78" s="137">
        <v>2.0852951129858501E-4</v>
      </c>
      <c r="BS78" s="137">
        <v>5.5520936590893301E-4</v>
      </c>
      <c r="BT78" s="137">
        <v>4.5730007201646501E-4</v>
      </c>
      <c r="BU78" s="137">
        <v>2.6073241666121102E-4</v>
      </c>
      <c r="BV78" s="137">
        <v>1.0047986751648801E-3</v>
      </c>
      <c r="BW78" s="137">
        <v>2.37161146210123E-4</v>
      </c>
      <c r="BX78" s="137">
        <v>2.8221342137068299E-4</v>
      </c>
      <c r="BY78" s="137">
        <v>1.7163082391186E-4</v>
      </c>
      <c r="BZ78" s="137">
        <v>9.6309425800962002E-4</v>
      </c>
      <c r="CA78" s="138">
        <v>0</v>
      </c>
      <c r="CB78" s="136">
        <v>2.8635448732769801E-2</v>
      </c>
      <c r="CC78" s="139">
        <v>6.8899593435189102E-2</v>
      </c>
      <c r="CD78" s="135"/>
      <c r="CE78" s="370">
        <v>0</v>
      </c>
      <c r="CF78" s="370">
        <v>0</v>
      </c>
      <c r="CG78" s="370">
        <v>0</v>
      </c>
      <c r="CH78" s="370">
        <v>0</v>
      </c>
      <c r="CI78" s="355">
        <v>0</v>
      </c>
      <c r="CJ78" s="81"/>
      <c r="CK78" s="81"/>
      <c r="CL78" s="73"/>
      <c r="CM78" s="73"/>
    </row>
    <row r="79" spans="1:91" ht="19.5" x14ac:dyDescent="0.25">
      <c r="A79" s="30"/>
      <c r="B79" s="42" t="s">
        <v>70</v>
      </c>
      <c r="C79" s="43" t="s">
        <v>181</v>
      </c>
      <c r="D79" s="136">
        <v>2.3216299783244801E-5</v>
      </c>
      <c r="E79" s="137">
        <v>5.7137526279503801E-5</v>
      </c>
      <c r="F79" s="137">
        <v>6.9340993565013693E-5</v>
      </c>
      <c r="G79" s="137">
        <v>3.4046590643528199E-5</v>
      </c>
      <c r="H79" s="137">
        <v>3.3162695873614901E-5</v>
      </c>
      <c r="I79" s="137">
        <v>1.8876359703814301E-5</v>
      </c>
      <c r="J79" s="137">
        <v>7.7422930050195297E-5</v>
      </c>
      <c r="K79" s="137">
        <v>3.1137434306701703E-5</v>
      </c>
      <c r="L79" s="137">
        <v>5.6734253465957E-5</v>
      </c>
      <c r="M79" s="137">
        <v>4.7551168531067702E-5</v>
      </c>
      <c r="N79" s="137">
        <v>1.76341033242478E-5</v>
      </c>
      <c r="O79" s="137">
        <v>9.23476729850669E-5</v>
      </c>
      <c r="P79" s="137">
        <v>1.9362771855960299E-5</v>
      </c>
      <c r="Q79" s="137">
        <v>2.5571944370153202E-6</v>
      </c>
      <c r="R79" s="137">
        <v>1.44627968899832E-5</v>
      </c>
      <c r="S79" s="137">
        <v>2.0352784908975602E-5</v>
      </c>
      <c r="T79" s="137">
        <v>7.4027672372749004E-5</v>
      </c>
      <c r="U79" s="137">
        <v>1.1081449115026601E-4</v>
      </c>
      <c r="V79" s="137">
        <v>1.15672722078272E-4</v>
      </c>
      <c r="W79" s="137">
        <v>1.3874965870530099E-4</v>
      </c>
      <c r="X79" s="137">
        <v>7.8022166548245497E-5</v>
      </c>
      <c r="Y79" s="137">
        <v>9.9243986307076307E-5</v>
      </c>
      <c r="Z79" s="137">
        <v>1.3551424618060801E-4</v>
      </c>
      <c r="AA79" s="137">
        <v>1.21005917346475E-4</v>
      </c>
      <c r="AB79" s="137">
        <v>1.1942755377678699E-4</v>
      </c>
      <c r="AC79" s="137">
        <v>8.2370737206785796E-5</v>
      </c>
      <c r="AD79" s="137">
        <v>1.14709544244077E-4</v>
      </c>
      <c r="AE79" s="137">
        <v>8.9898122597743507E-5</v>
      </c>
      <c r="AF79" s="137">
        <v>9.3963424035270894E-5</v>
      </c>
      <c r="AG79" s="137">
        <v>1.6622123587626799E-4</v>
      </c>
      <c r="AH79" s="137">
        <v>4.3645511614369203E-5</v>
      </c>
      <c r="AI79" s="137">
        <v>3.8455412837022601E-5</v>
      </c>
      <c r="AJ79" s="137">
        <v>0</v>
      </c>
      <c r="AK79" s="137">
        <v>6.03827903969972E-5</v>
      </c>
      <c r="AL79" s="137">
        <v>4.1514210260661902E-4</v>
      </c>
      <c r="AM79" s="137">
        <v>5.6972603280485601E-5</v>
      </c>
      <c r="AN79" s="137">
        <v>4.2408207283827301E-5</v>
      </c>
      <c r="AO79" s="137">
        <v>3.9144287291805E-5</v>
      </c>
      <c r="AP79" s="137">
        <v>3.6343384172325497E-5</v>
      </c>
      <c r="AQ79" s="137">
        <v>3.7263086047912501E-5</v>
      </c>
      <c r="AR79" s="137">
        <v>4.8157329773503501E-5</v>
      </c>
      <c r="AS79" s="137">
        <v>4.6913671398964301E-5</v>
      </c>
      <c r="AT79" s="137">
        <v>4.8420803635909298E-5</v>
      </c>
      <c r="AU79" s="137">
        <v>5.3896826480835898E-5</v>
      </c>
      <c r="AV79" s="137">
        <v>4.8920399613412299E-5</v>
      </c>
      <c r="AW79" s="137">
        <v>3.4689261012335097E-5</v>
      </c>
      <c r="AX79" s="137">
        <v>3.67793963896207E-5</v>
      </c>
      <c r="AY79" s="137">
        <v>2.7153054811529599E-5</v>
      </c>
      <c r="AZ79" s="137">
        <v>3.16334435364756E-5</v>
      </c>
      <c r="BA79" s="137">
        <v>3.1794140478721199E-5</v>
      </c>
      <c r="BB79" s="137">
        <v>3.1230644833732903E-5</v>
      </c>
      <c r="BC79" s="137">
        <v>2.9158857350915002E-5</v>
      </c>
      <c r="BD79" s="137">
        <v>7.17841225514445E-5</v>
      </c>
      <c r="BE79" s="137">
        <v>3.8490084562606997E-5</v>
      </c>
      <c r="BF79" s="137">
        <v>5.1055537234482803E-5</v>
      </c>
      <c r="BG79" s="137">
        <v>1.8137091299815699E-5</v>
      </c>
      <c r="BH79" s="137">
        <v>2.8105441510528701E-5</v>
      </c>
      <c r="BI79" s="137">
        <v>1.2856667426291399E-4</v>
      </c>
      <c r="BJ79" s="137">
        <v>2.5424977884592098E-4</v>
      </c>
      <c r="BK79" s="137">
        <v>4.1084274863588101E-4</v>
      </c>
      <c r="BL79" s="137">
        <v>1.5105027713660401E-5</v>
      </c>
      <c r="BM79" s="137">
        <v>1.3213771956017599E-3</v>
      </c>
      <c r="BN79" s="137">
        <v>4.2222154229474003E-5</v>
      </c>
      <c r="BO79" s="137">
        <v>1.1224234570252701E-3</v>
      </c>
      <c r="BP79" s="137">
        <v>1.6604928822977099E-3</v>
      </c>
      <c r="BQ79" s="137">
        <v>1.17139565791365E-3</v>
      </c>
      <c r="BR79" s="137">
        <v>9.2372588859997E-4</v>
      </c>
      <c r="BS79" s="137">
        <v>5.3933177165599305E-7</v>
      </c>
      <c r="BT79" s="137">
        <v>5.0552308963884296E-3</v>
      </c>
      <c r="BU79" s="137">
        <v>7.6521515707550698E-4</v>
      </c>
      <c r="BV79" s="137">
        <v>1.4223251179267701E-2</v>
      </c>
      <c r="BW79" s="137">
        <v>8.1264998369674204E-4</v>
      </c>
      <c r="BX79" s="137">
        <v>2.1583278811041799E-5</v>
      </c>
      <c r="BY79" s="137">
        <v>4.8637482191785302E-5</v>
      </c>
      <c r="BZ79" s="137">
        <v>4.8385981286974203E-3</v>
      </c>
      <c r="CA79" s="138">
        <v>0</v>
      </c>
      <c r="CB79" s="136">
        <v>3.64171694500625E-2</v>
      </c>
      <c r="CC79" s="139">
        <v>8.7623148237879894E-2</v>
      </c>
      <c r="CD79" s="135"/>
      <c r="CE79" s="370">
        <v>0</v>
      </c>
      <c r="CF79" s="370">
        <v>0</v>
      </c>
      <c r="CG79" s="370">
        <v>0</v>
      </c>
      <c r="CH79" s="370">
        <v>0</v>
      </c>
      <c r="CI79" s="355">
        <v>0</v>
      </c>
      <c r="CJ79" s="81"/>
      <c r="CK79" s="81"/>
      <c r="CL79" s="73"/>
      <c r="CM79" s="73"/>
    </row>
    <row r="80" spans="1:91" ht="19.5" x14ac:dyDescent="0.25">
      <c r="B80" s="42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0</v>
      </c>
      <c r="BX80" s="137">
        <v>0</v>
      </c>
      <c r="BY80" s="137">
        <v>0</v>
      </c>
      <c r="BZ80" s="137">
        <v>0</v>
      </c>
      <c r="CA80" s="138">
        <v>0</v>
      </c>
      <c r="CB80" s="136">
        <v>0</v>
      </c>
      <c r="CC80" s="139">
        <v>0</v>
      </c>
      <c r="CD80" s="135"/>
      <c r="CE80" s="370">
        <v>0</v>
      </c>
      <c r="CF80" s="370">
        <v>0</v>
      </c>
      <c r="CG80" s="370">
        <v>0</v>
      </c>
      <c r="CH80" s="370">
        <v>0</v>
      </c>
      <c r="CI80" s="355">
        <v>0</v>
      </c>
      <c r="CJ80" s="81"/>
      <c r="CK80" s="81"/>
      <c r="CL80" s="73"/>
      <c r="CM80" s="73"/>
    </row>
    <row r="81" spans="1:91" ht="19.5" x14ac:dyDescent="0.25">
      <c r="B81" s="42" t="s">
        <v>72</v>
      </c>
      <c r="C81" s="43" t="s">
        <v>183</v>
      </c>
      <c r="D81" s="136">
        <v>1.07477679464925E-5</v>
      </c>
      <c r="E81" s="137">
        <v>2.6451281178403801E-5</v>
      </c>
      <c r="F81" s="137">
        <v>3.2100761748168498E-5</v>
      </c>
      <c r="G81" s="137">
        <v>1.5761549386519899E-5</v>
      </c>
      <c r="H81" s="137">
        <v>1.53523586039731E-5</v>
      </c>
      <c r="I81" s="137">
        <v>8.7386334456938307E-6</v>
      </c>
      <c r="J81" s="137">
        <v>3.5842218341682598E-5</v>
      </c>
      <c r="K81" s="137">
        <v>1.4414782782013701E-5</v>
      </c>
      <c r="L81" s="137">
        <v>2.62645898167485E-5</v>
      </c>
      <c r="M81" s="137">
        <v>2.2013366889986098E-5</v>
      </c>
      <c r="N81" s="137">
        <v>8.1635425215463992E-6</v>
      </c>
      <c r="O81" s="137">
        <v>4.27514879161917E-5</v>
      </c>
      <c r="P81" s="137">
        <v>8.9638133833423305E-6</v>
      </c>
      <c r="Q81" s="137">
        <v>1.18382914847341E-6</v>
      </c>
      <c r="R81" s="137">
        <v>6.6954159914395902E-6</v>
      </c>
      <c r="S81" s="137">
        <v>9.4221306284308803E-6</v>
      </c>
      <c r="T81" s="137">
        <v>3.4270415686805001E-5</v>
      </c>
      <c r="U81" s="137">
        <v>5.13005279528333E-5</v>
      </c>
      <c r="V81" s="137">
        <v>5.3549600334400503E-5</v>
      </c>
      <c r="W81" s="137">
        <v>6.42328514165657E-5</v>
      </c>
      <c r="X81" s="137">
        <v>3.6119629250666497E-5</v>
      </c>
      <c r="Y81" s="137">
        <v>2.2431099084127099E-5</v>
      </c>
      <c r="Z81" s="137">
        <v>6.2735047573953594E-5</v>
      </c>
      <c r="AA81" s="137">
        <v>5.6018552996587701E-5</v>
      </c>
      <c r="AB81" s="137">
        <v>5.5287864405357E-5</v>
      </c>
      <c r="AC81" s="137">
        <v>3.8132759197009099E-5</v>
      </c>
      <c r="AD81" s="137">
        <v>5.3103706201839299E-5</v>
      </c>
      <c r="AE81" s="137">
        <v>4.1617491569573402E-5</v>
      </c>
      <c r="AF81" s="137">
        <v>4.3499484690398797E-5</v>
      </c>
      <c r="AG81" s="137">
        <v>7.6950560065848503E-5</v>
      </c>
      <c r="AH81" s="137">
        <v>2.02052797007612E-5</v>
      </c>
      <c r="AI81" s="137">
        <v>1.7802572215111201E-5</v>
      </c>
      <c r="AJ81" s="137">
        <v>0</v>
      </c>
      <c r="AK81" s="137">
        <v>2.7953645723380498E-5</v>
      </c>
      <c r="AL81" s="137">
        <v>1.8769762077572599E-5</v>
      </c>
      <c r="AM81" s="137">
        <v>2.6374931624898901E-5</v>
      </c>
      <c r="AN81" s="137">
        <v>1.9632481281202101E-5</v>
      </c>
      <c r="AO81" s="137">
        <v>1.8121480174320601E-5</v>
      </c>
      <c r="AP81" s="137">
        <v>1.6824828380114501E-5</v>
      </c>
      <c r="AQ81" s="137">
        <v>1.7250595725946999E-5</v>
      </c>
      <c r="AR81" s="137">
        <v>2.2293983544348899E-5</v>
      </c>
      <c r="AS81" s="137">
        <v>2.17182435797958E-5</v>
      </c>
      <c r="AT81" s="137">
        <v>2.24159562945089E-5</v>
      </c>
      <c r="AU81" s="137">
        <v>2.4951029641961099E-5</v>
      </c>
      <c r="AV81" s="137">
        <v>2.2647239560289302E-5</v>
      </c>
      <c r="AW81" s="137">
        <v>1.6059067598057099E-5</v>
      </c>
      <c r="AX81" s="137">
        <v>1.70266761412597E-5</v>
      </c>
      <c r="AY81" s="137">
        <v>1.2570251714415301E-5</v>
      </c>
      <c r="AZ81" s="137">
        <v>1.4644405596618001E-5</v>
      </c>
      <c r="BA81" s="137">
        <v>1.47187987368295E-5</v>
      </c>
      <c r="BB81" s="137">
        <v>1.4457933720106899E-5</v>
      </c>
      <c r="BC81" s="137">
        <v>1.34988191623321E-5</v>
      </c>
      <c r="BD81" s="137">
        <v>3.3231785367550603E-5</v>
      </c>
      <c r="BE81" s="137">
        <v>1.7818623164847701E-5</v>
      </c>
      <c r="BF81" s="137">
        <v>2.3635681469609099E-5</v>
      </c>
      <c r="BG81" s="137">
        <v>8.3963960809745393E-6</v>
      </c>
      <c r="BH81" s="137">
        <v>1.3011150192283601E-5</v>
      </c>
      <c r="BI81" s="137">
        <v>1.4642470193139199E-5</v>
      </c>
      <c r="BJ81" s="137">
        <v>3.7969757974605801E-6</v>
      </c>
      <c r="BK81" s="137">
        <v>2.5954760823383301E-5</v>
      </c>
      <c r="BL81" s="137">
        <v>6.9927307196870599E-6</v>
      </c>
      <c r="BM81" s="137">
        <v>1.01527439243548E-5</v>
      </c>
      <c r="BN81" s="137">
        <v>1.9546349767024699E-5</v>
      </c>
      <c r="BO81" s="137">
        <v>3.5339035383355399E-6</v>
      </c>
      <c r="BP81" s="137">
        <v>1.9513917673168801E-6</v>
      </c>
      <c r="BQ81" s="137">
        <v>6.9007214310881297E-6</v>
      </c>
      <c r="BR81" s="137">
        <v>1.9065771052607499E-6</v>
      </c>
      <c r="BS81" s="137">
        <v>2.4967857850081302E-7</v>
      </c>
      <c r="BT81" s="137">
        <v>2.0257908007768798E-6</v>
      </c>
      <c r="BU81" s="137">
        <v>2.85173398101984E-4</v>
      </c>
      <c r="BV81" s="137">
        <v>7.6817223979834903E-6</v>
      </c>
      <c r="BW81" s="137">
        <v>5.2674282991711503E-5</v>
      </c>
      <c r="BX81" s="137">
        <v>0.235540410617116</v>
      </c>
      <c r="BY81" s="137">
        <v>2.0872711518019001E-2</v>
      </c>
      <c r="BZ81" s="137">
        <v>8.3417041788645198E-6</v>
      </c>
      <c r="CA81" s="138">
        <v>0</v>
      </c>
      <c r="CB81" s="136">
        <v>0.25833479607587601</v>
      </c>
      <c r="CC81" s="139">
        <v>0.621577911556223</v>
      </c>
      <c r="CD81" s="135"/>
      <c r="CE81" s="370">
        <v>0</v>
      </c>
      <c r="CF81" s="370">
        <v>0</v>
      </c>
      <c r="CG81" s="370">
        <v>0</v>
      </c>
      <c r="CH81" s="370">
        <v>0</v>
      </c>
      <c r="CI81" s="355">
        <v>0</v>
      </c>
      <c r="CJ81" s="81"/>
      <c r="CK81" s="81"/>
      <c r="CL81" s="73"/>
      <c r="CM81" s="73"/>
    </row>
    <row r="82" spans="1:91" ht="19.5" x14ac:dyDescent="0.25">
      <c r="B82" s="42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0</v>
      </c>
      <c r="BZ82" s="137">
        <v>0</v>
      </c>
      <c r="CA82" s="138">
        <v>0</v>
      </c>
      <c r="CB82" s="136">
        <v>0</v>
      </c>
      <c r="CC82" s="139">
        <v>0</v>
      </c>
      <c r="CD82" s="135"/>
      <c r="CE82" s="370">
        <v>0</v>
      </c>
      <c r="CF82" s="370">
        <v>0</v>
      </c>
      <c r="CG82" s="370">
        <v>0</v>
      </c>
      <c r="CH82" s="370">
        <v>0</v>
      </c>
      <c r="CI82" s="355">
        <v>0</v>
      </c>
      <c r="CJ82" s="81"/>
      <c r="CK82" s="81"/>
      <c r="CL82" s="73"/>
      <c r="CM82" s="73"/>
    </row>
    <row r="83" spans="1:91" ht="19.5" x14ac:dyDescent="0.25">
      <c r="B83" s="56" t="s">
        <v>74</v>
      </c>
      <c r="C83" s="43" t="s">
        <v>185</v>
      </c>
      <c r="D83" s="136">
        <v>6.6656225148165301E-3</v>
      </c>
      <c r="E83" s="137">
        <v>4.1468933695790796E-3</v>
      </c>
      <c r="F83" s="137">
        <v>4.5298515143707601E-3</v>
      </c>
      <c r="G83" s="137">
        <v>1.05856760342922E-2</v>
      </c>
      <c r="H83" s="137">
        <v>6.3678899362585497E-3</v>
      </c>
      <c r="I83" s="137">
        <v>9.1555031704643793E-3</v>
      </c>
      <c r="J83" s="137">
        <v>7.8908320939699E-3</v>
      </c>
      <c r="K83" s="137">
        <v>1.20377475010088E-2</v>
      </c>
      <c r="L83" s="137">
        <v>3.7017890423692501E-3</v>
      </c>
      <c r="M83" s="137">
        <v>4.2963072544331196E-3</v>
      </c>
      <c r="N83" s="137">
        <v>6.9676340922484601E-3</v>
      </c>
      <c r="O83" s="137">
        <v>2.3232949875329699E-3</v>
      </c>
      <c r="P83" s="137">
        <v>3.0972771222647602E-4</v>
      </c>
      <c r="Q83" s="137">
        <v>3.8175017266971598E-5</v>
      </c>
      <c r="R83" s="137">
        <v>1.4835649937702E-2</v>
      </c>
      <c r="S83" s="137">
        <v>1.6149070499521401E-2</v>
      </c>
      <c r="T83" s="137">
        <v>1.9940691251547401E-3</v>
      </c>
      <c r="U83" s="137">
        <v>3.0938257741163501E-3</v>
      </c>
      <c r="V83" s="137">
        <v>1.9109947929122799E-3</v>
      </c>
      <c r="W83" s="137">
        <v>2.1327656955017101E-3</v>
      </c>
      <c r="X83" s="137">
        <v>8.2036113754334304E-3</v>
      </c>
      <c r="Y83" s="137">
        <v>1.1146571507929901E-3</v>
      </c>
      <c r="Z83" s="137">
        <v>2.08227611630073E-3</v>
      </c>
      <c r="AA83" s="137">
        <v>2.8017706131696898E-3</v>
      </c>
      <c r="AB83" s="137">
        <v>4.7223053491996601E-3</v>
      </c>
      <c r="AC83" s="137">
        <v>2.8926977628811602E-3</v>
      </c>
      <c r="AD83" s="137">
        <v>2.35071633397248E-3</v>
      </c>
      <c r="AE83" s="137">
        <v>1.34979465161214E-3</v>
      </c>
      <c r="AF83" s="137">
        <v>1.4027307752151E-3</v>
      </c>
      <c r="AG83" s="137">
        <v>2.48142982710387E-3</v>
      </c>
      <c r="AH83" s="137">
        <v>6.5156099801666001E-4</v>
      </c>
      <c r="AI83" s="137">
        <v>5.7408072996408595E-4</v>
      </c>
      <c r="AJ83" s="137">
        <v>0</v>
      </c>
      <c r="AK83" s="137">
        <v>9.0142307235884195E-4</v>
      </c>
      <c r="AL83" s="137">
        <v>6.0526976577006798E-4</v>
      </c>
      <c r="AM83" s="137">
        <v>8.5051417385193797E-4</v>
      </c>
      <c r="AN83" s="137">
        <v>6.7890207454727005E-4</v>
      </c>
      <c r="AO83" s="137">
        <v>5.8500345094100205E-4</v>
      </c>
      <c r="AP83" s="137">
        <v>5.4255135950399098E-4</v>
      </c>
      <c r="AQ83" s="137">
        <v>5.6349119304787603E-4</v>
      </c>
      <c r="AR83" s="137">
        <v>7.1891556974465801E-4</v>
      </c>
      <c r="AS83" s="137">
        <v>7.0034964482513498E-4</v>
      </c>
      <c r="AT83" s="137">
        <v>7.2284883312938298E-4</v>
      </c>
      <c r="AU83" s="137">
        <v>8.0459751192887201E-4</v>
      </c>
      <c r="AV83" s="137">
        <v>7.3030703997967997E-4</v>
      </c>
      <c r="AW83" s="137">
        <v>5.1785782064738602E-4</v>
      </c>
      <c r="AX83" s="137">
        <v>5.5088321595128805E-4</v>
      </c>
      <c r="AY83" s="137">
        <v>4.0535374286634901E-4</v>
      </c>
      <c r="AZ83" s="137">
        <v>4.7223912102210201E-4</v>
      </c>
      <c r="BA83" s="137">
        <v>4.74638081561113E-4</v>
      </c>
      <c r="BB83" s="137">
        <v>4.6622595002120598E-4</v>
      </c>
      <c r="BC83" s="137">
        <v>4.3529731910240099E-4</v>
      </c>
      <c r="BD83" s="137">
        <v>1.0716275924228301E-3</v>
      </c>
      <c r="BE83" s="137">
        <v>5.7459832600750902E-4</v>
      </c>
      <c r="BF83" s="137">
        <v>7.6218139195381501E-4</v>
      </c>
      <c r="BG83" s="137">
        <v>1.1921391733997701E-3</v>
      </c>
      <c r="BH83" s="137">
        <v>4.5227414654054198E-4</v>
      </c>
      <c r="BI83" s="137">
        <v>1.7994240083240699E-3</v>
      </c>
      <c r="BJ83" s="137">
        <v>3.7665097255477502E-4</v>
      </c>
      <c r="BK83" s="137">
        <v>2.7972751098509999E-3</v>
      </c>
      <c r="BL83" s="137">
        <v>2.2549505248419801E-4</v>
      </c>
      <c r="BM83" s="137">
        <v>6.5621562140545601E-3</v>
      </c>
      <c r="BN83" s="137">
        <v>5.6729732700783898E-3</v>
      </c>
      <c r="BO83" s="137">
        <v>1.8721291557732798E-2</v>
      </c>
      <c r="BP83" s="137">
        <v>3.4739867186243099E-3</v>
      </c>
      <c r="BQ83" s="137">
        <v>3.29758050095609E-3</v>
      </c>
      <c r="BR83" s="137">
        <v>2.9260016021217601E-3</v>
      </c>
      <c r="BS83" s="137">
        <v>2.1858085482238899E-3</v>
      </c>
      <c r="BT83" s="137">
        <v>1.063446906575E-2</v>
      </c>
      <c r="BU83" s="137">
        <v>1.00139733398766E-3</v>
      </c>
      <c r="BV83" s="137">
        <v>1.8778971970136098E-2</v>
      </c>
      <c r="BW83" s="137">
        <v>1.6493836359143801E-3</v>
      </c>
      <c r="BX83" s="137">
        <v>6.7420444901033104E-3</v>
      </c>
      <c r="BY83" s="137">
        <v>9.8547725517046506E-4</v>
      </c>
      <c r="BZ83" s="137">
        <v>5.7878221199587999E-2</v>
      </c>
      <c r="CA83" s="138">
        <v>0</v>
      </c>
      <c r="CB83" s="136">
        <v>0.31124904982618901</v>
      </c>
      <c r="CC83" s="139">
        <v>0.74889460228965199</v>
      </c>
      <c r="CD83" s="135"/>
      <c r="CE83" s="370">
        <v>0</v>
      </c>
      <c r="CF83" s="370">
        <v>0</v>
      </c>
      <c r="CG83" s="370">
        <v>0</v>
      </c>
      <c r="CH83" s="370">
        <v>0</v>
      </c>
      <c r="CI83" s="355">
        <v>0</v>
      </c>
      <c r="CJ83" s="81"/>
      <c r="CK83" s="81"/>
      <c r="CL83" s="73"/>
      <c r="CM83" s="73"/>
    </row>
    <row r="84" spans="1:91" ht="19.5" x14ac:dyDescent="0.25">
      <c r="B84" s="57" t="s">
        <v>75</v>
      </c>
      <c r="C84" s="46" t="s">
        <v>186</v>
      </c>
      <c r="D84" s="140">
        <v>0</v>
      </c>
      <c r="E84" s="141">
        <v>0</v>
      </c>
      <c r="F84" s="141">
        <v>0</v>
      </c>
      <c r="G84" s="141">
        <v>0</v>
      </c>
      <c r="H84" s="141">
        <v>0</v>
      </c>
      <c r="I84" s="141">
        <v>0</v>
      </c>
      <c r="J84" s="141">
        <v>0</v>
      </c>
      <c r="K84" s="141">
        <v>0</v>
      </c>
      <c r="L84" s="141">
        <v>0</v>
      </c>
      <c r="M84" s="141">
        <v>0</v>
      </c>
      <c r="N84" s="141">
        <v>0</v>
      </c>
      <c r="O84" s="141">
        <v>0</v>
      </c>
      <c r="P84" s="141">
        <v>0</v>
      </c>
      <c r="Q84" s="141">
        <v>0</v>
      </c>
      <c r="R84" s="141">
        <v>0</v>
      </c>
      <c r="S84" s="141">
        <v>0</v>
      </c>
      <c r="T84" s="141">
        <v>0</v>
      </c>
      <c r="U84" s="141">
        <v>0</v>
      </c>
      <c r="V84" s="141">
        <v>0</v>
      </c>
      <c r="W84" s="141">
        <v>0</v>
      </c>
      <c r="X84" s="141">
        <v>0</v>
      </c>
      <c r="Y84" s="141">
        <v>0</v>
      </c>
      <c r="Z84" s="141">
        <v>0</v>
      </c>
      <c r="AA84" s="141">
        <v>0</v>
      </c>
      <c r="AB84" s="141">
        <v>0</v>
      </c>
      <c r="AC84" s="141">
        <v>0</v>
      </c>
      <c r="AD84" s="141">
        <v>0</v>
      </c>
      <c r="AE84" s="141">
        <v>0</v>
      </c>
      <c r="AF84" s="141">
        <v>0</v>
      </c>
      <c r="AG84" s="141">
        <v>0</v>
      </c>
      <c r="AH84" s="141">
        <v>0</v>
      </c>
      <c r="AI84" s="141">
        <v>0</v>
      </c>
      <c r="AJ84" s="141">
        <v>0</v>
      </c>
      <c r="AK84" s="141">
        <v>0</v>
      </c>
      <c r="AL84" s="141">
        <v>0</v>
      </c>
      <c r="AM84" s="141">
        <v>0</v>
      </c>
      <c r="AN84" s="141">
        <v>0</v>
      </c>
      <c r="AO84" s="141">
        <v>0</v>
      </c>
      <c r="AP84" s="141">
        <v>0</v>
      </c>
      <c r="AQ84" s="141">
        <v>0</v>
      </c>
      <c r="AR84" s="141">
        <v>0</v>
      </c>
      <c r="AS84" s="141">
        <v>0</v>
      </c>
      <c r="AT84" s="141">
        <v>0</v>
      </c>
      <c r="AU84" s="141">
        <v>0</v>
      </c>
      <c r="AV84" s="141">
        <v>0</v>
      </c>
      <c r="AW84" s="141">
        <v>0</v>
      </c>
      <c r="AX84" s="141">
        <v>0</v>
      </c>
      <c r="AY84" s="141">
        <v>0</v>
      </c>
      <c r="AZ84" s="141">
        <v>0</v>
      </c>
      <c r="BA84" s="141">
        <v>0</v>
      </c>
      <c r="BB84" s="141">
        <v>0</v>
      </c>
      <c r="BC84" s="141">
        <v>0</v>
      </c>
      <c r="BD84" s="141">
        <v>0</v>
      </c>
      <c r="BE84" s="141">
        <v>0</v>
      </c>
      <c r="BF84" s="141">
        <v>0</v>
      </c>
      <c r="BG84" s="141">
        <v>0</v>
      </c>
      <c r="BH84" s="141">
        <v>0</v>
      </c>
      <c r="BI84" s="141">
        <v>0</v>
      </c>
      <c r="BJ84" s="141">
        <v>0</v>
      </c>
      <c r="BK84" s="141">
        <v>0</v>
      </c>
      <c r="BL84" s="141">
        <v>0</v>
      </c>
      <c r="BM84" s="141">
        <v>0</v>
      </c>
      <c r="BN84" s="141">
        <v>0</v>
      </c>
      <c r="BO84" s="141">
        <v>0</v>
      </c>
      <c r="BP84" s="141">
        <v>0</v>
      </c>
      <c r="BQ84" s="141">
        <v>0</v>
      </c>
      <c r="BR84" s="141">
        <v>0</v>
      </c>
      <c r="BS84" s="141">
        <v>0</v>
      </c>
      <c r="BT84" s="141">
        <v>0</v>
      </c>
      <c r="BU84" s="141">
        <v>0</v>
      </c>
      <c r="BV84" s="141">
        <v>0</v>
      </c>
      <c r="BW84" s="141">
        <v>0</v>
      </c>
      <c r="BX84" s="141">
        <v>0</v>
      </c>
      <c r="BY84" s="141">
        <v>0</v>
      </c>
      <c r="BZ84" s="141">
        <v>0</v>
      </c>
      <c r="CA84" s="142">
        <v>0</v>
      </c>
      <c r="CB84" s="143">
        <v>0</v>
      </c>
      <c r="CC84" s="144">
        <v>0</v>
      </c>
      <c r="CD84" s="135"/>
      <c r="CE84" s="370">
        <v>0</v>
      </c>
      <c r="CF84" s="370">
        <v>0</v>
      </c>
      <c r="CG84" s="370">
        <v>0</v>
      </c>
      <c r="CH84" s="370">
        <v>0</v>
      </c>
      <c r="CI84" s="355">
        <v>0</v>
      </c>
      <c r="CJ84" s="81"/>
      <c r="CK84" s="81"/>
      <c r="CL84" s="73"/>
      <c r="CM84" s="73"/>
    </row>
    <row r="85" spans="1:91" ht="19.5" x14ac:dyDescent="0.25">
      <c r="B85" s="145"/>
      <c r="C85" s="125" t="s">
        <v>937</v>
      </c>
      <c r="D85" s="146">
        <v>0.26065648804375602</v>
      </c>
      <c r="E85" s="131">
        <v>0.52965109849460601</v>
      </c>
      <c r="F85" s="131">
        <v>0.34407043772325702</v>
      </c>
      <c r="G85" s="131">
        <v>0.53510704819104504</v>
      </c>
      <c r="H85" s="131">
        <v>0.33413305942745303</v>
      </c>
      <c r="I85" s="131">
        <v>0.36341520616987999</v>
      </c>
      <c r="J85" s="131">
        <v>0.43852494143819298</v>
      </c>
      <c r="K85" s="131">
        <v>0.259341242056782</v>
      </c>
      <c r="L85" s="131">
        <v>0.36757137058429801</v>
      </c>
      <c r="M85" s="131">
        <v>0.56353005253585498</v>
      </c>
      <c r="N85" s="131">
        <v>0.28919518592795601</v>
      </c>
      <c r="O85" s="131">
        <v>0.63317192925277599</v>
      </c>
      <c r="P85" s="131">
        <v>0.28960715061196002</v>
      </c>
      <c r="Q85" s="131">
        <v>0.42463590150285602</v>
      </c>
      <c r="R85" s="131">
        <v>0.42312328655419301</v>
      </c>
      <c r="S85" s="131">
        <v>0.51850568766470995</v>
      </c>
      <c r="T85" s="131">
        <v>0.53313499852347601</v>
      </c>
      <c r="U85" s="131">
        <v>0.71763684708515496</v>
      </c>
      <c r="V85" s="131">
        <v>0.58331833265953204</v>
      </c>
      <c r="W85" s="131">
        <v>0.68009589962176598</v>
      </c>
      <c r="X85" s="131">
        <v>0.71954318461938505</v>
      </c>
      <c r="Y85" s="131">
        <v>0.53893138578434596</v>
      </c>
      <c r="Z85" s="131">
        <v>0.44941340750170899</v>
      </c>
      <c r="AA85" s="131">
        <v>0.56250234458308401</v>
      </c>
      <c r="AB85" s="131">
        <v>0.740469699629973</v>
      </c>
      <c r="AC85" s="131">
        <v>0.49682888991817498</v>
      </c>
      <c r="AD85" s="131">
        <v>0.61514880446347897</v>
      </c>
      <c r="AE85" s="131">
        <v>0.43370682686526302</v>
      </c>
      <c r="AF85" s="131">
        <v>0.515050555990896</v>
      </c>
      <c r="AG85" s="131">
        <v>0.69222810389302403</v>
      </c>
      <c r="AH85" s="131">
        <v>0.50491088109057303</v>
      </c>
      <c r="AI85" s="131">
        <v>0.37963080999051901</v>
      </c>
      <c r="AJ85" s="131">
        <v>0</v>
      </c>
      <c r="AK85" s="131">
        <v>0.34095524930377302</v>
      </c>
      <c r="AL85" s="131">
        <v>0.31698654686492</v>
      </c>
      <c r="AM85" s="131">
        <v>0.470085494717289</v>
      </c>
      <c r="AN85" s="131">
        <v>0.50219819393797804</v>
      </c>
      <c r="AO85" s="131">
        <v>0.480184709403223</v>
      </c>
      <c r="AP85" s="131">
        <v>0.36502889869821098</v>
      </c>
      <c r="AQ85" s="131">
        <v>0.35444377504192798</v>
      </c>
      <c r="AR85" s="131">
        <v>0.30143048977901798</v>
      </c>
      <c r="AS85" s="131">
        <v>0.33412632936237902</v>
      </c>
      <c r="AT85" s="131">
        <v>0.30472020363882002</v>
      </c>
      <c r="AU85" s="131">
        <v>0.29315614105572102</v>
      </c>
      <c r="AV85" s="131">
        <v>0.272725298223641</v>
      </c>
      <c r="AW85" s="131">
        <v>0.43611366456684902</v>
      </c>
      <c r="AX85" s="131">
        <v>0.47731329385611199</v>
      </c>
      <c r="AY85" s="131">
        <v>0.527124371908961</v>
      </c>
      <c r="AZ85" s="131">
        <v>0.31250898018787199</v>
      </c>
      <c r="BA85" s="131">
        <v>0.30844783472311998</v>
      </c>
      <c r="BB85" s="131">
        <v>0.31393836501454597</v>
      </c>
      <c r="BC85" s="131">
        <v>0.27706710732029999</v>
      </c>
      <c r="BD85" s="131">
        <v>0.25442128669445901</v>
      </c>
      <c r="BE85" s="131">
        <v>0.383793329592646</v>
      </c>
      <c r="BF85" s="131">
        <v>0.37096961058849598</v>
      </c>
      <c r="BG85" s="131">
        <v>0.53742781754007196</v>
      </c>
      <c r="BH85" s="131">
        <v>0.56883114509486599</v>
      </c>
      <c r="BI85" s="131">
        <v>0.39610599452455503</v>
      </c>
      <c r="BJ85" s="131">
        <v>0.33453349907400298</v>
      </c>
      <c r="BK85" s="131">
        <v>0.42646191094118102</v>
      </c>
      <c r="BL85" s="131">
        <v>0.53726038562914802</v>
      </c>
      <c r="BM85" s="131">
        <v>0.435458290198596</v>
      </c>
      <c r="BN85" s="131">
        <v>0.43206353969350703</v>
      </c>
      <c r="BO85" s="131">
        <v>0.46415011505100501</v>
      </c>
      <c r="BP85" s="131">
        <v>0.28652305780347098</v>
      </c>
      <c r="BQ85" s="131">
        <v>0.59485378706932701</v>
      </c>
      <c r="BR85" s="131">
        <v>0.49598970430129802</v>
      </c>
      <c r="BS85" s="131">
        <v>0.23867794160793801</v>
      </c>
      <c r="BT85" s="131">
        <v>0.33611352629089303</v>
      </c>
      <c r="BU85" s="131">
        <v>0.12256301209975699</v>
      </c>
      <c r="BV85" s="131">
        <v>0.37773272583582401</v>
      </c>
      <c r="BW85" s="131">
        <v>9.1626321314430603E-2</v>
      </c>
      <c r="BX85" s="131">
        <v>0.50557623583552302</v>
      </c>
      <c r="BY85" s="131">
        <v>0.16070013572164199</v>
      </c>
      <c r="BZ85" s="131">
        <v>0.50927846812212196</v>
      </c>
      <c r="CA85" s="147">
        <v>0</v>
      </c>
      <c r="CB85" s="135"/>
      <c r="CC85" s="135"/>
      <c r="CD85" s="135"/>
      <c r="CE85" s="104"/>
      <c r="CF85" s="104"/>
      <c r="CG85" s="104"/>
      <c r="CH85" s="104"/>
      <c r="CI85" s="105"/>
      <c r="CJ85" s="81"/>
      <c r="CK85" s="81"/>
      <c r="CL85" s="73"/>
      <c r="CM85" s="73"/>
    </row>
    <row r="86" spans="1:91" ht="19.5" x14ac:dyDescent="0.25">
      <c r="B86" s="145"/>
      <c r="C86" s="115" t="s">
        <v>924</v>
      </c>
      <c r="D86" s="148">
        <v>0.62716412164713298</v>
      </c>
      <c r="E86" s="148">
        <v>1.27439055309855</v>
      </c>
      <c r="F86" s="148">
        <v>0.82786596059418605</v>
      </c>
      <c r="G86" s="148">
        <v>1.2875180832237301</v>
      </c>
      <c r="H86" s="148">
        <v>0.80395569011851797</v>
      </c>
      <c r="I86" s="148">
        <v>0.87441130002673795</v>
      </c>
      <c r="J86" s="148">
        <v>1.05513241500927</v>
      </c>
      <c r="K86" s="148">
        <v>0.62399951561579403</v>
      </c>
      <c r="L86" s="148">
        <v>0.88441142403650996</v>
      </c>
      <c r="M86" s="148">
        <v>1.3559065154023</v>
      </c>
      <c r="N86" s="148">
        <v>0.69583092340536201</v>
      </c>
      <c r="O86" s="148">
        <v>1.5234714464301999</v>
      </c>
      <c r="P86" s="148">
        <v>0.69682214933314301</v>
      </c>
      <c r="Q86" s="148">
        <v>1.02171407350954</v>
      </c>
      <c r="R86" s="148">
        <v>1.01807457912063</v>
      </c>
      <c r="S86" s="148">
        <v>1.24757364228237</v>
      </c>
      <c r="T86" s="148">
        <v>1.2827731455208999</v>
      </c>
      <c r="U86" s="148">
        <v>1.72670201398641</v>
      </c>
      <c r="V86" s="148">
        <v>1.4035189858066099</v>
      </c>
      <c r="W86" s="148">
        <v>1.6363749497403599</v>
      </c>
      <c r="X86" s="148">
        <v>1.73128884209183</v>
      </c>
      <c r="Y86" s="148">
        <v>1.2967198005705201</v>
      </c>
      <c r="Z86" s="148">
        <v>1.08133109245659</v>
      </c>
      <c r="AA86" s="148">
        <v>1.35343375303085</v>
      </c>
      <c r="AB86" s="148">
        <v>1.7816400131071699</v>
      </c>
      <c r="AC86" s="148">
        <v>1.1954172201619799</v>
      </c>
      <c r="AD86" s="148">
        <v>1.4801061064279299</v>
      </c>
      <c r="AE86" s="148">
        <v>1.0435395764162101</v>
      </c>
      <c r="AF86" s="148">
        <v>1.2392602692386201</v>
      </c>
      <c r="AG86" s="148">
        <v>1.6655661787503599</v>
      </c>
      <c r="AH86" s="148">
        <v>1.2148632540314599</v>
      </c>
      <c r="AI86" s="148">
        <v>0.91342757391070695</v>
      </c>
      <c r="AJ86" s="148">
        <v>0</v>
      </c>
      <c r="AK86" s="148">
        <v>0.820370523118088</v>
      </c>
      <c r="AL86" s="148">
        <v>0.76269956190433497</v>
      </c>
      <c r="AM86" s="148">
        <v>1.1310700861738601</v>
      </c>
      <c r="AN86" s="148">
        <v>1.20833627260802</v>
      </c>
      <c r="AO86" s="148">
        <v>1.1553697502849101</v>
      </c>
      <c r="AP86" s="148">
        <v>0.87829399661616203</v>
      </c>
      <c r="AQ86" s="148">
        <v>0.85282518964250098</v>
      </c>
      <c r="AR86" s="148">
        <v>0.72527021973912098</v>
      </c>
      <c r="AS86" s="148">
        <v>0.80393949694649203</v>
      </c>
      <c r="AT86" s="148">
        <v>0.73318558190346805</v>
      </c>
      <c r="AU86" s="148">
        <v>0.70536135543961798</v>
      </c>
      <c r="AV86" s="148">
        <v>0.65620281848756201</v>
      </c>
      <c r="AW86" s="148">
        <v>1.0493306551819499</v>
      </c>
      <c r="AX86" s="148">
        <v>1.14846085335699</v>
      </c>
      <c r="AY86" s="148">
        <v>1.26831101035775</v>
      </c>
      <c r="AZ86" s="148">
        <v>0.75192611370358997</v>
      </c>
      <c r="BA86" s="148">
        <v>0.74215461425848495</v>
      </c>
      <c r="BB86" s="148">
        <v>0.75536534856033399</v>
      </c>
      <c r="BC86" s="148">
        <v>0.66664962113153903</v>
      </c>
      <c r="BD86" s="148">
        <v>0.61216163846755101</v>
      </c>
      <c r="BE86" s="148">
        <v>0.92344298910216904</v>
      </c>
      <c r="BF86" s="148">
        <v>0.89258791035140805</v>
      </c>
      <c r="BG86" s="148">
        <v>1.2931020734065599</v>
      </c>
      <c r="BH86" s="148">
        <v>1.36866144463309</v>
      </c>
      <c r="BI86" s="148">
        <v>0.953068423500948</v>
      </c>
      <c r="BJ86" s="148">
        <v>0.80491918571798005</v>
      </c>
      <c r="BK86" s="148">
        <v>1.0261076246315599</v>
      </c>
      <c r="BL86" s="148">
        <v>1.2926992164198099</v>
      </c>
      <c r="BM86" s="148">
        <v>1.0477537625709099</v>
      </c>
      <c r="BN86" s="148">
        <v>1.03958567232035</v>
      </c>
      <c r="BO86" s="148">
        <v>1.11678900227303</v>
      </c>
      <c r="BP86" s="148">
        <v>0.68940153083317401</v>
      </c>
      <c r="BQ86" s="148">
        <v>1.4312743783042801</v>
      </c>
      <c r="BR86" s="148">
        <v>1.19339806033114</v>
      </c>
      <c r="BS86" s="148">
        <v>0.57428166368895395</v>
      </c>
      <c r="BT86" s="148">
        <v>0.80872088038937096</v>
      </c>
      <c r="BU86" s="148">
        <v>0.29489817961894599</v>
      </c>
      <c r="BV86" s="148">
        <v>0.908860604215743</v>
      </c>
      <c r="BW86" s="148">
        <v>0.22046158052001499</v>
      </c>
      <c r="BX86" s="148">
        <v>1.2164641603711801</v>
      </c>
      <c r="BY86" s="148">
        <v>0.386659699993809</v>
      </c>
      <c r="BZ86" s="148">
        <v>1.22537208082075</v>
      </c>
      <c r="CA86" s="149">
        <v>0</v>
      </c>
      <c r="CB86" s="135"/>
      <c r="CC86" s="135"/>
      <c r="CD86" s="135"/>
      <c r="CE86" s="104"/>
      <c r="CF86" s="104"/>
      <c r="CG86" s="104"/>
      <c r="CH86" s="104"/>
      <c r="CI86" s="105"/>
      <c r="CJ86" s="81"/>
      <c r="CK86" s="81"/>
      <c r="CL86" s="73"/>
      <c r="CM86" s="73"/>
    </row>
    <row r="87" spans="1:91" ht="19.5" x14ac:dyDescent="0.25">
      <c r="B87" s="145"/>
      <c r="C87" s="73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5"/>
      <c r="BR87" s="135"/>
      <c r="BS87" s="135"/>
      <c r="BT87" s="135"/>
      <c r="BU87" s="135"/>
      <c r="BV87" s="135"/>
      <c r="BW87" s="135"/>
      <c r="BX87" s="135"/>
      <c r="BY87" s="135"/>
      <c r="BZ87" s="135"/>
      <c r="CA87" s="135"/>
      <c r="CB87" s="135"/>
      <c r="CC87" s="135"/>
      <c r="CD87" s="135"/>
      <c r="CE87" s="104"/>
      <c r="CF87" s="104"/>
      <c r="CG87" s="104"/>
      <c r="CH87" s="104"/>
      <c r="CI87" s="105"/>
      <c r="CJ87" s="81"/>
      <c r="CK87" s="81"/>
      <c r="CL87" s="73"/>
      <c r="CM87" s="73"/>
    </row>
    <row r="88" spans="1:91" x14ac:dyDescent="0.25">
      <c r="B88" s="9" t="s">
        <v>912</v>
      </c>
      <c r="C88" s="73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5"/>
      <c r="BR88" s="135"/>
      <c r="BS88" s="135"/>
      <c r="BT88" s="135"/>
      <c r="BU88" s="135"/>
      <c r="BV88" s="135"/>
      <c r="BW88" s="135"/>
      <c r="BX88" s="135"/>
      <c r="BY88" s="135"/>
      <c r="BZ88" s="135"/>
      <c r="CA88" s="135"/>
      <c r="CB88" s="135"/>
      <c r="CC88" s="135"/>
      <c r="CD88" s="135"/>
      <c r="CE88" s="104"/>
      <c r="CF88" s="104"/>
      <c r="CG88" s="104"/>
      <c r="CH88" s="104"/>
      <c r="CI88" s="105"/>
      <c r="CJ88" s="81"/>
      <c r="CK88" s="81"/>
      <c r="CL88" s="73"/>
      <c r="CM88" s="73"/>
    </row>
    <row r="89" spans="1:91" x14ac:dyDescent="0.25">
      <c r="B89" s="9" t="s">
        <v>941</v>
      </c>
      <c r="C89" s="73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5"/>
      <c r="BR89" s="135"/>
      <c r="BS89" s="135"/>
      <c r="BT89" s="135"/>
      <c r="BU89" s="135"/>
      <c r="BV89" s="135"/>
      <c r="BW89" s="135"/>
      <c r="BX89" s="135"/>
      <c r="BY89" s="135"/>
      <c r="BZ89" s="135"/>
      <c r="CA89" s="135"/>
      <c r="CB89" s="135"/>
      <c r="CC89" s="135"/>
      <c r="CD89" s="135"/>
      <c r="CE89" s="104"/>
      <c r="CF89" s="104"/>
      <c r="CG89" s="104"/>
      <c r="CH89" s="104"/>
      <c r="CI89" s="105"/>
      <c r="CJ89" s="81"/>
      <c r="CK89" s="81"/>
      <c r="CL89" s="73"/>
      <c r="CM89" s="73"/>
    </row>
    <row r="90" spans="1:91" x14ac:dyDescent="0.25">
      <c r="B90" s="9"/>
      <c r="C90" s="73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04"/>
      <c r="CF90" s="104"/>
      <c r="CG90" s="104"/>
      <c r="CH90" s="104"/>
      <c r="CI90" s="105"/>
      <c r="CJ90" s="81"/>
      <c r="CK90" s="81"/>
      <c r="CL90" s="73"/>
      <c r="CM90" s="73"/>
    </row>
    <row r="91" spans="1:91" ht="0" hidden="1" customHeight="1" x14ac:dyDescent="0.25">
      <c r="A91" s="358"/>
      <c r="B91" s="358"/>
      <c r="C91" s="369">
        <v>0</v>
      </c>
      <c r="D91" s="370">
        <v>0</v>
      </c>
      <c r="E91" s="370">
        <v>0</v>
      </c>
      <c r="F91" s="370">
        <v>0</v>
      </c>
      <c r="G91" s="370">
        <v>0</v>
      </c>
      <c r="H91" s="370">
        <v>0</v>
      </c>
      <c r="I91" s="370">
        <v>0</v>
      </c>
      <c r="J91" s="370">
        <v>0</v>
      </c>
      <c r="K91" s="370">
        <v>0</v>
      </c>
      <c r="L91" s="370">
        <v>0</v>
      </c>
      <c r="M91" s="370">
        <v>0</v>
      </c>
      <c r="N91" s="370">
        <v>0</v>
      </c>
      <c r="O91" s="370">
        <v>0</v>
      </c>
      <c r="P91" s="370">
        <v>0</v>
      </c>
      <c r="Q91" s="370">
        <v>0</v>
      </c>
      <c r="R91" s="370">
        <v>0</v>
      </c>
      <c r="S91" s="370">
        <v>0</v>
      </c>
      <c r="T91" s="370">
        <v>0</v>
      </c>
      <c r="U91" s="370">
        <v>0</v>
      </c>
      <c r="V91" s="370">
        <v>0</v>
      </c>
      <c r="W91" s="370">
        <v>0</v>
      </c>
      <c r="X91" s="370">
        <v>0</v>
      </c>
      <c r="Y91" s="370">
        <v>0</v>
      </c>
      <c r="Z91" s="370">
        <v>0</v>
      </c>
      <c r="AA91" s="370">
        <v>0</v>
      </c>
      <c r="AB91" s="370">
        <v>0</v>
      </c>
      <c r="AC91" s="370">
        <v>0</v>
      </c>
      <c r="AD91" s="370">
        <v>0</v>
      </c>
      <c r="AE91" s="370">
        <v>0</v>
      </c>
      <c r="AF91" s="370">
        <v>0</v>
      </c>
      <c r="AG91" s="370">
        <v>0</v>
      </c>
      <c r="AH91" s="370">
        <v>0</v>
      </c>
      <c r="AI91" s="370">
        <v>0</v>
      </c>
      <c r="AJ91" s="370">
        <v>0</v>
      </c>
      <c r="AK91" s="370">
        <v>0</v>
      </c>
      <c r="AL91" s="370">
        <v>0</v>
      </c>
      <c r="AM91" s="370">
        <v>0</v>
      </c>
      <c r="AN91" s="370">
        <v>0</v>
      </c>
      <c r="AO91" s="370">
        <v>0</v>
      </c>
      <c r="AP91" s="370">
        <v>0</v>
      </c>
      <c r="AQ91" s="370">
        <v>0</v>
      </c>
      <c r="AR91" s="370">
        <v>0</v>
      </c>
      <c r="AS91" s="370">
        <v>0</v>
      </c>
      <c r="AT91" s="370">
        <v>0</v>
      </c>
      <c r="AU91" s="370">
        <v>0</v>
      </c>
      <c r="AV91" s="370">
        <v>0</v>
      </c>
      <c r="AW91" s="370">
        <v>0</v>
      </c>
      <c r="AX91" s="370">
        <v>0</v>
      </c>
      <c r="AY91" s="370">
        <v>0</v>
      </c>
      <c r="AZ91" s="370">
        <v>0</v>
      </c>
      <c r="BA91" s="370">
        <v>0</v>
      </c>
      <c r="BB91" s="370">
        <v>0</v>
      </c>
      <c r="BC91" s="370">
        <v>0</v>
      </c>
      <c r="BD91" s="370">
        <v>0</v>
      </c>
      <c r="BE91" s="370">
        <v>0</v>
      </c>
      <c r="BF91" s="370">
        <v>0</v>
      </c>
      <c r="BG91" s="370">
        <v>0</v>
      </c>
      <c r="BH91" s="370">
        <v>0</v>
      </c>
      <c r="BI91" s="370">
        <v>0</v>
      </c>
      <c r="BJ91" s="370">
        <v>0</v>
      </c>
      <c r="BK91" s="370">
        <v>0</v>
      </c>
      <c r="BL91" s="370">
        <v>0</v>
      </c>
      <c r="BM91" s="370">
        <v>0</v>
      </c>
      <c r="BN91" s="370">
        <v>0</v>
      </c>
      <c r="BO91" s="370">
        <v>0</v>
      </c>
      <c r="BP91" s="370">
        <v>0</v>
      </c>
      <c r="BQ91" s="370">
        <v>0</v>
      </c>
      <c r="BR91" s="370">
        <v>0</v>
      </c>
      <c r="BS91" s="370">
        <v>0</v>
      </c>
      <c r="BT91" s="370">
        <v>0</v>
      </c>
      <c r="BU91" s="370">
        <v>0</v>
      </c>
      <c r="BV91" s="370">
        <v>0</v>
      </c>
      <c r="BW91" s="370">
        <v>0</v>
      </c>
      <c r="BX91" s="370">
        <v>0</v>
      </c>
      <c r="BY91" s="370">
        <v>0</v>
      </c>
      <c r="BZ91" s="370">
        <v>0</v>
      </c>
      <c r="CA91" s="370">
        <v>0</v>
      </c>
      <c r="CB91" s="105"/>
      <c r="CC91" s="105"/>
      <c r="CD91" s="105"/>
      <c r="CE91" s="105"/>
      <c r="CF91" s="105"/>
      <c r="CG91" s="105"/>
      <c r="CH91" s="105"/>
      <c r="CI91" s="105"/>
      <c r="CJ91" s="105"/>
      <c r="CK91" s="105"/>
      <c r="CL91" s="105"/>
      <c r="CM91" s="105"/>
    </row>
    <row r="92" spans="1:91" ht="0" hidden="1" customHeight="1" x14ac:dyDescent="0.25">
      <c r="A92" s="358"/>
      <c r="B92" s="358"/>
      <c r="C92" s="369">
        <v>0</v>
      </c>
      <c r="D92" s="370">
        <v>0</v>
      </c>
      <c r="E92" s="370">
        <v>0</v>
      </c>
      <c r="F92" s="370">
        <v>0</v>
      </c>
      <c r="G92" s="370">
        <v>0</v>
      </c>
      <c r="H92" s="370">
        <v>0</v>
      </c>
      <c r="I92" s="370">
        <v>0</v>
      </c>
      <c r="J92" s="370">
        <v>0</v>
      </c>
      <c r="K92" s="370">
        <v>0</v>
      </c>
      <c r="L92" s="370">
        <v>0</v>
      </c>
      <c r="M92" s="370">
        <v>0</v>
      </c>
      <c r="N92" s="370">
        <v>0</v>
      </c>
      <c r="O92" s="370">
        <v>0</v>
      </c>
      <c r="P92" s="370">
        <v>0</v>
      </c>
      <c r="Q92" s="370">
        <v>0</v>
      </c>
      <c r="R92" s="370">
        <v>0</v>
      </c>
      <c r="S92" s="370">
        <v>0</v>
      </c>
      <c r="T92" s="370">
        <v>0</v>
      </c>
      <c r="U92" s="370">
        <v>0</v>
      </c>
      <c r="V92" s="370">
        <v>0</v>
      </c>
      <c r="W92" s="370">
        <v>0</v>
      </c>
      <c r="X92" s="370">
        <v>0</v>
      </c>
      <c r="Y92" s="370">
        <v>0</v>
      </c>
      <c r="Z92" s="370">
        <v>0</v>
      </c>
      <c r="AA92" s="370">
        <v>0</v>
      </c>
      <c r="AB92" s="370">
        <v>0</v>
      </c>
      <c r="AC92" s="370">
        <v>0</v>
      </c>
      <c r="AD92" s="370">
        <v>0</v>
      </c>
      <c r="AE92" s="370">
        <v>0</v>
      </c>
      <c r="AF92" s="370">
        <v>0</v>
      </c>
      <c r="AG92" s="370">
        <v>0</v>
      </c>
      <c r="AH92" s="370">
        <v>0</v>
      </c>
      <c r="AI92" s="370">
        <v>0</v>
      </c>
      <c r="AJ92" s="370">
        <v>0</v>
      </c>
      <c r="AK92" s="370">
        <v>0</v>
      </c>
      <c r="AL92" s="370">
        <v>0</v>
      </c>
      <c r="AM92" s="370">
        <v>0</v>
      </c>
      <c r="AN92" s="370">
        <v>0</v>
      </c>
      <c r="AO92" s="370">
        <v>0</v>
      </c>
      <c r="AP92" s="370">
        <v>0</v>
      </c>
      <c r="AQ92" s="370">
        <v>0</v>
      </c>
      <c r="AR92" s="370">
        <v>0</v>
      </c>
      <c r="AS92" s="370">
        <v>0</v>
      </c>
      <c r="AT92" s="370">
        <v>0</v>
      </c>
      <c r="AU92" s="370">
        <v>0</v>
      </c>
      <c r="AV92" s="370">
        <v>0</v>
      </c>
      <c r="AW92" s="370">
        <v>0</v>
      </c>
      <c r="AX92" s="370">
        <v>0</v>
      </c>
      <c r="AY92" s="370">
        <v>0</v>
      </c>
      <c r="AZ92" s="370">
        <v>0</v>
      </c>
      <c r="BA92" s="370">
        <v>0</v>
      </c>
      <c r="BB92" s="370">
        <v>0</v>
      </c>
      <c r="BC92" s="370">
        <v>0</v>
      </c>
      <c r="BD92" s="370">
        <v>0</v>
      </c>
      <c r="BE92" s="370">
        <v>0</v>
      </c>
      <c r="BF92" s="370">
        <v>0</v>
      </c>
      <c r="BG92" s="370">
        <v>0</v>
      </c>
      <c r="BH92" s="370">
        <v>0</v>
      </c>
      <c r="BI92" s="370">
        <v>0</v>
      </c>
      <c r="BJ92" s="370">
        <v>0</v>
      </c>
      <c r="BK92" s="370">
        <v>0</v>
      </c>
      <c r="BL92" s="370">
        <v>0</v>
      </c>
      <c r="BM92" s="370">
        <v>0</v>
      </c>
      <c r="BN92" s="370">
        <v>0</v>
      </c>
      <c r="BO92" s="370">
        <v>0</v>
      </c>
      <c r="BP92" s="370">
        <v>0</v>
      </c>
      <c r="BQ92" s="370">
        <v>0</v>
      </c>
      <c r="BR92" s="370">
        <v>0</v>
      </c>
      <c r="BS92" s="370">
        <v>0</v>
      </c>
      <c r="BT92" s="370">
        <v>0</v>
      </c>
      <c r="BU92" s="370">
        <v>0</v>
      </c>
      <c r="BV92" s="370">
        <v>0</v>
      </c>
      <c r="BW92" s="370">
        <v>0</v>
      </c>
      <c r="BX92" s="370">
        <v>0</v>
      </c>
      <c r="BY92" s="370">
        <v>0</v>
      </c>
      <c r="BZ92" s="370">
        <v>0</v>
      </c>
      <c r="CA92" s="370">
        <v>0</v>
      </c>
      <c r="CB92" s="105"/>
      <c r="CC92" s="105"/>
      <c r="CD92" s="105"/>
      <c r="CE92" s="105"/>
      <c r="CF92" s="105"/>
      <c r="CG92" s="105"/>
      <c r="CH92" s="105"/>
      <c r="CI92" s="105"/>
      <c r="CJ92" s="105"/>
      <c r="CK92" s="105"/>
      <c r="CL92" s="105"/>
      <c r="CM92" s="105"/>
    </row>
    <row r="93" spans="1:91" ht="0" hidden="1" customHeight="1" x14ac:dyDescent="0.25">
      <c r="A93" s="358"/>
      <c r="B93" s="358"/>
      <c r="C93" s="369">
        <v>0</v>
      </c>
      <c r="D93" s="370">
        <v>0</v>
      </c>
      <c r="E93" s="370">
        <v>0</v>
      </c>
      <c r="F93" s="370">
        <v>0</v>
      </c>
      <c r="G93" s="370">
        <v>0</v>
      </c>
      <c r="H93" s="370">
        <v>0</v>
      </c>
      <c r="I93" s="370">
        <v>0</v>
      </c>
      <c r="J93" s="370">
        <v>0</v>
      </c>
      <c r="K93" s="370">
        <v>0</v>
      </c>
      <c r="L93" s="370">
        <v>0</v>
      </c>
      <c r="M93" s="370">
        <v>0</v>
      </c>
      <c r="N93" s="370">
        <v>0</v>
      </c>
      <c r="O93" s="370">
        <v>0</v>
      </c>
      <c r="P93" s="370">
        <v>0</v>
      </c>
      <c r="Q93" s="370">
        <v>0</v>
      </c>
      <c r="R93" s="370">
        <v>0</v>
      </c>
      <c r="S93" s="370">
        <v>0</v>
      </c>
      <c r="T93" s="370">
        <v>0</v>
      </c>
      <c r="U93" s="370">
        <v>0</v>
      </c>
      <c r="V93" s="370">
        <v>0</v>
      </c>
      <c r="W93" s="370">
        <v>0</v>
      </c>
      <c r="X93" s="370">
        <v>0</v>
      </c>
      <c r="Y93" s="370">
        <v>0</v>
      </c>
      <c r="Z93" s="370">
        <v>0</v>
      </c>
      <c r="AA93" s="370">
        <v>0</v>
      </c>
      <c r="AB93" s="370">
        <v>0</v>
      </c>
      <c r="AC93" s="370">
        <v>0</v>
      </c>
      <c r="AD93" s="370">
        <v>0</v>
      </c>
      <c r="AE93" s="370">
        <v>0</v>
      </c>
      <c r="AF93" s="370">
        <v>0</v>
      </c>
      <c r="AG93" s="370">
        <v>0</v>
      </c>
      <c r="AH93" s="370">
        <v>0</v>
      </c>
      <c r="AI93" s="370">
        <v>0</v>
      </c>
      <c r="AJ93" s="370">
        <v>0</v>
      </c>
      <c r="AK93" s="370">
        <v>0</v>
      </c>
      <c r="AL93" s="370">
        <v>0</v>
      </c>
      <c r="AM93" s="370">
        <v>0</v>
      </c>
      <c r="AN93" s="370">
        <v>0</v>
      </c>
      <c r="AO93" s="370">
        <v>0</v>
      </c>
      <c r="AP93" s="370">
        <v>0</v>
      </c>
      <c r="AQ93" s="370">
        <v>0</v>
      </c>
      <c r="AR93" s="370">
        <v>0</v>
      </c>
      <c r="AS93" s="370">
        <v>0</v>
      </c>
      <c r="AT93" s="370">
        <v>0</v>
      </c>
      <c r="AU93" s="370">
        <v>0</v>
      </c>
      <c r="AV93" s="370">
        <v>0</v>
      </c>
      <c r="AW93" s="370">
        <v>0</v>
      </c>
      <c r="AX93" s="370">
        <v>0</v>
      </c>
      <c r="AY93" s="370">
        <v>0</v>
      </c>
      <c r="AZ93" s="370">
        <v>0</v>
      </c>
      <c r="BA93" s="370">
        <v>0</v>
      </c>
      <c r="BB93" s="370">
        <v>0</v>
      </c>
      <c r="BC93" s="370">
        <v>0</v>
      </c>
      <c r="BD93" s="370">
        <v>0</v>
      </c>
      <c r="BE93" s="370">
        <v>0</v>
      </c>
      <c r="BF93" s="370">
        <v>0</v>
      </c>
      <c r="BG93" s="370">
        <v>0</v>
      </c>
      <c r="BH93" s="370">
        <v>0</v>
      </c>
      <c r="BI93" s="370">
        <v>0</v>
      </c>
      <c r="BJ93" s="370">
        <v>0</v>
      </c>
      <c r="BK93" s="370">
        <v>0</v>
      </c>
      <c r="BL93" s="370">
        <v>0</v>
      </c>
      <c r="BM93" s="370">
        <v>0</v>
      </c>
      <c r="BN93" s="370">
        <v>0</v>
      </c>
      <c r="BO93" s="370">
        <v>0</v>
      </c>
      <c r="BP93" s="370">
        <v>0</v>
      </c>
      <c r="BQ93" s="370">
        <v>0</v>
      </c>
      <c r="BR93" s="370">
        <v>0</v>
      </c>
      <c r="BS93" s="370">
        <v>0</v>
      </c>
      <c r="BT93" s="370">
        <v>0</v>
      </c>
      <c r="BU93" s="370">
        <v>0</v>
      </c>
      <c r="BV93" s="370">
        <v>0</v>
      </c>
      <c r="BW93" s="370">
        <v>0</v>
      </c>
      <c r="BX93" s="370">
        <v>0</v>
      </c>
      <c r="BY93" s="370">
        <v>0</v>
      </c>
      <c r="BZ93" s="370">
        <v>0</v>
      </c>
      <c r="CA93" s="370">
        <v>0</v>
      </c>
      <c r="CB93" s="105"/>
      <c r="CC93" s="105"/>
      <c r="CD93" s="105"/>
      <c r="CE93" s="105"/>
      <c r="CF93" s="105"/>
      <c r="CG93" s="105"/>
      <c r="CH93" s="105"/>
      <c r="CI93" s="105"/>
      <c r="CJ93" s="105"/>
      <c r="CK93" s="105"/>
      <c r="CL93" s="105"/>
      <c r="CM93" s="105"/>
    </row>
    <row r="94" spans="1:91" ht="0" hidden="1" customHeight="1" x14ac:dyDescent="0.25">
      <c r="A94" s="358"/>
      <c r="B94" s="358"/>
      <c r="C94" s="369">
        <v>0</v>
      </c>
      <c r="D94" s="370">
        <v>0</v>
      </c>
      <c r="E94" s="370">
        <v>0</v>
      </c>
      <c r="F94" s="370">
        <v>0</v>
      </c>
      <c r="G94" s="370">
        <v>0</v>
      </c>
      <c r="H94" s="370">
        <v>0</v>
      </c>
      <c r="I94" s="370">
        <v>0</v>
      </c>
      <c r="J94" s="370">
        <v>0</v>
      </c>
      <c r="K94" s="370">
        <v>0</v>
      </c>
      <c r="L94" s="370">
        <v>0</v>
      </c>
      <c r="M94" s="370">
        <v>0</v>
      </c>
      <c r="N94" s="370">
        <v>0</v>
      </c>
      <c r="O94" s="370">
        <v>0</v>
      </c>
      <c r="P94" s="370">
        <v>0</v>
      </c>
      <c r="Q94" s="370">
        <v>0</v>
      </c>
      <c r="R94" s="370">
        <v>0</v>
      </c>
      <c r="S94" s="370">
        <v>0</v>
      </c>
      <c r="T94" s="370">
        <v>0</v>
      </c>
      <c r="U94" s="370">
        <v>0</v>
      </c>
      <c r="V94" s="370">
        <v>0</v>
      </c>
      <c r="W94" s="370">
        <v>0</v>
      </c>
      <c r="X94" s="370">
        <v>0</v>
      </c>
      <c r="Y94" s="370">
        <v>0</v>
      </c>
      <c r="Z94" s="370">
        <v>0</v>
      </c>
      <c r="AA94" s="370">
        <v>0</v>
      </c>
      <c r="AB94" s="370">
        <v>0</v>
      </c>
      <c r="AC94" s="370">
        <v>0</v>
      </c>
      <c r="AD94" s="370">
        <v>0</v>
      </c>
      <c r="AE94" s="370">
        <v>0</v>
      </c>
      <c r="AF94" s="370">
        <v>0</v>
      </c>
      <c r="AG94" s="370">
        <v>0</v>
      </c>
      <c r="AH94" s="370">
        <v>0</v>
      </c>
      <c r="AI94" s="370">
        <v>0</v>
      </c>
      <c r="AJ94" s="370">
        <v>0</v>
      </c>
      <c r="AK94" s="370">
        <v>0</v>
      </c>
      <c r="AL94" s="370">
        <v>0</v>
      </c>
      <c r="AM94" s="370">
        <v>0</v>
      </c>
      <c r="AN94" s="370">
        <v>0</v>
      </c>
      <c r="AO94" s="370">
        <v>0</v>
      </c>
      <c r="AP94" s="370">
        <v>0</v>
      </c>
      <c r="AQ94" s="370">
        <v>0</v>
      </c>
      <c r="AR94" s="370">
        <v>0</v>
      </c>
      <c r="AS94" s="370">
        <v>0</v>
      </c>
      <c r="AT94" s="370">
        <v>0</v>
      </c>
      <c r="AU94" s="370">
        <v>0</v>
      </c>
      <c r="AV94" s="370">
        <v>0</v>
      </c>
      <c r="AW94" s="370">
        <v>0</v>
      </c>
      <c r="AX94" s="370">
        <v>0</v>
      </c>
      <c r="AY94" s="370">
        <v>0</v>
      </c>
      <c r="AZ94" s="370">
        <v>0</v>
      </c>
      <c r="BA94" s="370">
        <v>0</v>
      </c>
      <c r="BB94" s="370">
        <v>0</v>
      </c>
      <c r="BC94" s="370">
        <v>0</v>
      </c>
      <c r="BD94" s="370">
        <v>0</v>
      </c>
      <c r="BE94" s="370">
        <v>0</v>
      </c>
      <c r="BF94" s="370">
        <v>0</v>
      </c>
      <c r="BG94" s="370">
        <v>0</v>
      </c>
      <c r="BH94" s="370">
        <v>0</v>
      </c>
      <c r="BI94" s="370">
        <v>0</v>
      </c>
      <c r="BJ94" s="370">
        <v>0</v>
      </c>
      <c r="BK94" s="370">
        <v>0</v>
      </c>
      <c r="BL94" s="370">
        <v>0</v>
      </c>
      <c r="BM94" s="370">
        <v>0</v>
      </c>
      <c r="BN94" s="370">
        <v>0</v>
      </c>
      <c r="BO94" s="370">
        <v>0</v>
      </c>
      <c r="BP94" s="370">
        <v>0</v>
      </c>
      <c r="BQ94" s="370">
        <v>0</v>
      </c>
      <c r="BR94" s="370">
        <v>0</v>
      </c>
      <c r="BS94" s="370">
        <v>0</v>
      </c>
      <c r="BT94" s="370">
        <v>0</v>
      </c>
      <c r="BU94" s="370">
        <v>0</v>
      </c>
      <c r="BV94" s="370">
        <v>0</v>
      </c>
      <c r="BW94" s="370">
        <v>0</v>
      </c>
      <c r="BX94" s="370">
        <v>0</v>
      </c>
      <c r="BY94" s="370">
        <v>0</v>
      </c>
      <c r="BZ94" s="370">
        <v>0</v>
      </c>
      <c r="CA94" s="370">
        <v>0</v>
      </c>
      <c r="CB94" s="105"/>
      <c r="CC94" s="105"/>
      <c r="CD94" s="105"/>
      <c r="CE94" s="105"/>
      <c r="CF94" s="105"/>
      <c r="CG94" s="105"/>
      <c r="CH94" s="105"/>
      <c r="CI94" s="105"/>
      <c r="CJ94" s="105"/>
      <c r="CK94" s="105"/>
      <c r="CL94" s="105"/>
      <c r="CM94" s="105"/>
    </row>
    <row r="95" spans="1:91" ht="0" hidden="1" customHeight="1" x14ac:dyDescent="0.25">
      <c r="A95" s="358"/>
      <c r="B95" s="358"/>
      <c r="C95" s="358">
        <v>0</v>
      </c>
      <c r="D95" s="358">
        <v>0</v>
      </c>
      <c r="E95" s="358">
        <v>0</v>
      </c>
      <c r="F95" s="358">
        <v>0</v>
      </c>
      <c r="G95" s="358">
        <v>0</v>
      </c>
      <c r="H95" s="358">
        <v>0</v>
      </c>
      <c r="I95" s="358">
        <v>0</v>
      </c>
      <c r="J95" s="358">
        <v>0</v>
      </c>
      <c r="K95" s="358">
        <v>0</v>
      </c>
      <c r="L95" s="358">
        <v>0</v>
      </c>
      <c r="M95" s="358">
        <v>0</v>
      </c>
      <c r="N95" s="358">
        <v>0</v>
      </c>
      <c r="O95" s="358">
        <v>0</v>
      </c>
      <c r="P95" s="358">
        <v>0</v>
      </c>
      <c r="Q95" s="358">
        <v>0</v>
      </c>
      <c r="R95" s="358">
        <v>0</v>
      </c>
      <c r="S95" s="358">
        <v>0</v>
      </c>
      <c r="T95" s="358">
        <v>0</v>
      </c>
      <c r="U95" s="358">
        <v>0</v>
      </c>
      <c r="V95" s="358">
        <v>0</v>
      </c>
      <c r="W95" s="358">
        <v>0</v>
      </c>
      <c r="X95" s="358">
        <v>0</v>
      </c>
      <c r="Y95" s="358">
        <v>0</v>
      </c>
      <c r="Z95" s="358">
        <v>0</v>
      </c>
      <c r="AA95" s="358">
        <v>0</v>
      </c>
      <c r="AB95" s="358">
        <v>0</v>
      </c>
      <c r="AC95" s="358">
        <v>0</v>
      </c>
      <c r="AD95" s="358">
        <v>0</v>
      </c>
      <c r="AE95" s="358">
        <v>0</v>
      </c>
      <c r="AF95" s="358">
        <v>0</v>
      </c>
      <c r="AG95" s="358">
        <v>0</v>
      </c>
      <c r="AH95" s="358">
        <v>0</v>
      </c>
      <c r="AI95" s="358">
        <v>0</v>
      </c>
      <c r="AJ95" s="358">
        <v>0</v>
      </c>
      <c r="AK95" s="358">
        <v>0</v>
      </c>
      <c r="AL95" s="358">
        <v>0</v>
      </c>
      <c r="AM95" s="358">
        <v>0</v>
      </c>
      <c r="AN95" s="358">
        <v>0</v>
      </c>
      <c r="AO95" s="358">
        <v>0</v>
      </c>
      <c r="AP95" s="358">
        <v>0</v>
      </c>
      <c r="AQ95" s="358">
        <v>0</v>
      </c>
      <c r="AR95" s="358">
        <v>0</v>
      </c>
      <c r="AS95" s="358">
        <v>0</v>
      </c>
      <c r="AT95" s="358">
        <v>0</v>
      </c>
      <c r="AU95" s="358">
        <v>0</v>
      </c>
      <c r="AV95" s="358">
        <v>0</v>
      </c>
      <c r="AW95" s="358">
        <v>0</v>
      </c>
      <c r="AX95" s="358">
        <v>0</v>
      </c>
      <c r="AY95" s="358">
        <v>0</v>
      </c>
      <c r="AZ95" s="358">
        <v>0</v>
      </c>
      <c r="BA95" s="358">
        <v>0</v>
      </c>
      <c r="BB95" s="358">
        <v>0</v>
      </c>
      <c r="BC95" s="358">
        <v>0</v>
      </c>
      <c r="BD95" s="358">
        <v>0</v>
      </c>
      <c r="BE95" s="358">
        <v>0</v>
      </c>
      <c r="BF95" s="358">
        <v>0</v>
      </c>
      <c r="BG95" s="358">
        <v>0</v>
      </c>
      <c r="BH95" s="358">
        <v>0</v>
      </c>
      <c r="BI95" s="358">
        <v>0</v>
      </c>
      <c r="BJ95" s="358">
        <v>0</v>
      </c>
      <c r="BK95" s="358">
        <v>0</v>
      </c>
      <c r="BL95" s="358">
        <v>0</v>
      </c>
      <c r="BM95" s="358">
        <v>0</v>
      </c>
      <c r="BN95" s="358">
        <v>0</v>
      </c>
      <c r="BO95" s="358">
        <v>0</v>
      </c>
      <c r="BP95" s="358">
        <v>0</v>
      </c>
      <c r="BQ95" s="358">
        <v>0</v>
      </c>
      <c r="BR95" s="358">
        <v>0</v>
      </c>
      <c r="BS95" s="358">
        <v>0</v>
      </c>
      <c r="BT95" s="358">
        <v>0</v>
      </c>
      <c r="BU95" s="358">
        <v>0</v>
      </c>
      <c r="BV95" s="358">
        <v>0</v>
      </c>
      <c r="BW95" s="358">
        <v>0</v>
      </c>
      <c r="BX95" s="358">
        <v>0</v>
      </c>
      <c r="BY95" s="358">
        <v>0</v>
      </c>
      <c r="BZ95" s="358">
        <v>0</v>
      </c>
      <c r="CA95" s="358">
        <v>0</v>
      </c>
      <c r="CB95" s="105"/>
      <c r="CC95" s="105"/>
      <c r="CD95" s="105"/>
      <c r="CE95" s="105"/>
      <c r="CF95" s="105"/>
      <c r="CG95" s="105"/>
      <c r="CH95" s="105"/>
      <c r="CI95" s="105"/>
      <c r="CJ95" s="105"/>
      <c r="CK95" s="105"/>
      <c r="CL95" s="105"/>
      <c r="CM95" s="105"/>
    </row>
    <row r="96" spans="1:91" ht="0" hidden="1" customHeight="1" x14ac:dyDescent="0.25">
      <c r="A96" s="357"/>
      <c r="B96" s="358"/>
      <c r="C96" s="358">
        <v>0</v>
      </c>
      <c r="D96" s="358">
        <v>0</v>
      </c>
      <c r="E96" s="358">
        <v>0</v>
      </c>
      <c r="F96" s="358">
        <v>0</v>
      </c>
      <c r="G96" s="358">
        <v>0</v>
      </c>
      <c r="H96" s="358">
        <v>0</v>
      </c>
      <c r="I96" s="358">
        <v>0</v>
      </c>
      <c r="J96" s="358">
        <v>0</v>
      </c>
      <c r="K96" s="358">
        <v>0</v>
      </c>
      <c r="L96" s="358">
        <v>0</v>
      </c>
      <c r="M96" s="358">
        <v>0</v>
      </c>
      <c r="N96" s="358">
        <v>0</v>
      </c>
      <c r="O96" s="358">
        <v>0</v>
      </c>
      <c r="P96" s="358">
        <v>0</v>
      </c>
      <c r="Q96" s="358">
        <v>0</v>
      </c>
      <c r="R96" s="358">
        <v>0</v>
      </c>
      <c r="S96" s="358">
        <v>0</v>
      </c>
      <c r="T96" s="358">
        <v>0</v>
      </c>
      <c r="U96" s="358">
        <v>0</v>
      </c>
      <c r="V96" s="358">
        <v>0</v>
      </c>
      <c r="W96" s="358">
        <v>0</v>
      </c>
      <c r="X96" s="358">
        <v>0</v>
      </c>
      <c r="Y96" s="358">
        <v>0</v>
      </c>
      <c r="Z96" s="358">
        <v>0</v>
      </c>
      <c r="AA96" s="358">
        <v>0</v>
      </c>
      <c r="AB96" s="358">
        <v>0</v>
      </c>
      <c r="AC96" s="358">
        <v>0</v>
      </c>
      <c r="AD96" s="358">
        <v>0</v>
      </c>
      <c r="AE96" s="358">
        <v>0</v>
      </c>
      <c r="AF96" s="358">
        <v>0</v>
      </c>
      <c r="AG96" s="358">
        <v>0</v>
      </c>
      <c r="AH96" s="358">
        <v>0</v>
      </c>
      <c r="AI96" s="358">
        <v>0</v>
      </c>
      <c r="AJ96" s="358">
        <v>0</v>
      </c>
      <c r="AK96" s="358">
        <v>0</v>
      </c>
      <c r="AL96" s="358">
        <v>0</v>
      </c>
      <c r="AM96" s="358">
        <v>0</v>
      </c>
      <c r="AN96" s="358">
        <v>0</v>
      </c>
      <c r="AO96" s="358">
        <v>0</v>
      </c>
      <c r="AP96" s="358">
        <v>0</v>
      </c>
      <c r="AQ96" s="358">
        <v>0</v>
      </c>
      <c r="AR96" s="358">
        <v>0</v>
      </c>
      <c r="AS96" s="358">
        <v>0</v>
      </c>
      <c r="AT96" s="358">
        <v>0</v>
      </c>
      <c r="AU96" s="358">
        <v>0</v>
      </c>
      <c r="AV96" s="358">
        <v>0</v>
      </c>
      <c r="AW96" s="358">
        <v>0</v>
      </c>
      <c r="AX96" s="358">
        <v>0</v>
      </c>
      <c r="AY96" s="358">
        <v>0</v>
      </c>
      <c r="AZ96" s="358">
        <v>0</v>
      </c>
      <c r="BA96" s="358">
        <v>0</v>
      </c>
      <c r="BB96" s="358">
        <v>0</v>
      </c>
      <c r="BC96" s="358">
        <v>0</v>
      </c>
      <c r="BD96" s="358">
        <v>0</v>
      </c>
      <c r="BE96" s="358">
        <v>0</v>
      </c>
      <c r="BF96" s="358">
        <v>0</v>
      </c>
      <c r="BG96" s="358">
        <v>0</v>
      </c>
      <c r="BH96" s="358">
        <v>0</v>
      </c>
      <c r="BI96" s="358">
        <v>0</v>
      </c>
      <c r="BJ96" s="358">
        <v>0</v>
      </c>
      <c r="BK96" s="358">
        <v>0</v>
      </c>
      <c r="BL96" s="358">
        <v>0</v>
      </c>
      <c r="BM96" s="358">
        <v>0</v>
      </c>
      <c r="BN96" s="358">
        <v>0</v>
      </c>
      <c r="BO96" s="358">
        <v>0</v>
      </c>
      <c r="BP96" s="358">
        <v>0</v>
      </c>
      <c r="BQ96" s="358">
        <v>0</v>
      </c>
      <c r="BR96" s="358">
        <v>0</v>
      </c>
      <c r="BS96" s="358">
        <v>0</v>
      </c>
      <c r="BT96" s="358">
        <v>0</v>
      </c>
      <c r="BU96" s="358">
        <v>0</v>
      </c>
      <c r="BV96" s="358">
        <v>0</v>
      </c>
      <c r="BW96" s="358">
        <v>0</v>
      </c>
      <c r="BX96" s="358">
        <v>0</v>
      </c>
      <c r="BY96" s="358">
        <v>0</v>
      </c>
      <c r="BZ96" s="358">
        <v>0</v>
      </c>
      <c r="CA96" s="358">
        <v>0</v>
      </c>
      <c r="CB96" s="105"/>
      <c r="CC96" s="105"/>
      <c r="CD96" s="105"/>
      <c r="CE96" s="105"/>
      <c r="CF96" s="105"/>
      <c r="CG96" s="105"/>
      <c r="CH96" s="105"/>
      <c r="CI96" s="105"/>
      <c r="CJ96" s="105"/>
      <c r="CK96" s="105"/>
      <c r="CL96" s="105"/>
      <c r="CM96" s="105"/>
    </row>
    <row r="97" spans="1:91" ht="18.75" x14ac:dyDescent="0.25">
      <c r="B97" s="150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  <c r="AS97" s="105"/>
      <c r="AT97" s="105"/>
      <c r="AU97" s="105"/>
      <c r="AV97" s="105"/>
      <c r="AW97" s="105"/>
      <c r="AX97" s="105"/>
      <c r="AY97" s="105"/>
      <c r="AZ97" s="105"/>
      <c r="BA97" s="105"/>
      <c r="BB97" s="105"/>
      <c r="BC97" s="105"/>
      <c r="BD97" s="105"/>
      <c r="BE97" s="105"/>
      <c r="BF97" s="105"/>
      <c r="BG97" s="105"/>
      <c r="BH97" s="105"/>
      <c r="BI97" s="105"/>
      <c r="BJ97" s="150"/>
      <c r="BK97" s="105"/>
      <c r="BL97" s="105"/>
      <c r="BM97" s="105"/>
      <c r="BN97" s="105"/>
      <c r="BO97" s="105"/>
      <c r="BP97" s="105"/>
      <c r="BQ97" s="105"/>
      <c r="BR97" s="105"/>
      <c r="BS97" s="105"/>
      <c r="BT97" s="105"/>
      <c r="BU97" s="105"/>
      <c r="BV97" s="105"/>
      <c r="BW97" s="105"/>
      <c r="BX97" s="105"/>
      <c r="BY97" s="105"/>
      <c r="BZ97" s="105"/>
      <c r="CA97" s="105"/>
      <c r="CB97" s="105"/>
      <c r="CC97" s="105"/>
      <c r="CD97" s="105"/>
      <c r="CE97" s="105"/>
      <c r="CF97" s="105"/>
      <c r="CG97" s="105"/>
      <c r="CH97" s="105"/>
      <c r="CI97" s="105"/>
      <c r="CJ97" s="105"/>
      <c r="CK97" s="105"/>
      <c r="CL97" s="105"/>
      <c r="CM97" s="105"/>
    </row>
    <row r="98" spans="1:91" ht="0" hidden="1" customHeight="1" x14ac:dyDescent="0.25">
      <c r="B98" s="26"/>
      <c r="C98" s="116" t="s">
        <v>832</v>
      </c>
      <c r="D98" s="151">
        <f>+IFERROR('MIP(IxI)_TFEVP'!D87/'MIP(IxI)_TFEVP'!D$95,0)</f>
        <v>5.0795526029807435E-2</v>
      </c>
      <c r="E98" s="151">
        <f>+IFERROR('MIP(IxI)_TFEVP'!E87/'MIP(IxI)_TFEVP'!E$95,0)</f>
        <v>4.1941466355172978E-2</v>
      </c>
      <c r="F98" s="151">
        <f>+IFERROR('MIP(IxI)_TFEVP'!F87/'MIP(IxI)_TFEVP'!F$95,0)</f>
        <v>2.2418058237741484E-2</v>
      </c>
      <c r="G98" s="151">
        <f>+IFERROR('MIP(IxI)_TFEVP'!G87/'MIP(IxI)_TFEVP'!G$95,0)</f>
        <v>3.2853575142411696E-2</v>
      </c>
      <c r="H98" s="151">
        <f>+IFERROR('MIP(IxI)_TFEVP'!H87/'MIP(IxI)_TFEVP'!H$95,0)</f>
        <v>8.3539171300434936E-2</v>
      </c>
      <c r="I98" s="151">
        <f>+IFERROR('MIP(IxI)_TFEVP'!I87/'MIP(IxI)_TFEVP'!I$95,0)</f>
        <v>2.1615621801791645E-2</v>
      </c>
      <c r="J98" s="151">
        <f>+IFERROR('MIP(IxI)_TFEVP'!J87/'MIP(IxI)_TFEVP'!J$95,0)</f>
        <v>5.6982210956815757E-2</v>
      </c>
      <c r="K98" s="151">
        <f>+IFERROR('MIP(IxI)_TFEVP'!K87/'MIP(IxI)_TFEVP'!K$95,0)</f>
        <v>4.8700892001549284E-2</v>
      </c>
      <c r="L98" s="151">
        <f>+IFERROR('MIP(IxI)_TFEVP'!L87/'MIP(IxI)_TFEVP'!L$95,0)</f>
        <v>3.0261120336156221E-3</v>
      </c>
      <c r="M98" s="151">
        <f>+IFERROR('MIP(IxI)_TFEVP'!M87/'MIP(IxI)_TFEVP'!M$95,0)</f>
        <v>1.2839521983699928E-2</v>
      </c>
      <c r="N98" s="151">
        <f>+IFERROR('MIP(IxI)_TFEVP'!N87/'MIP(IxI)_TFEVP'!N$95,0)</f>
        <v>4.1112829307056092E-2</v>
      </c>
      <c r="O98" s="151">
        <f>+IFERROR('MIP(IxI)_TFEVP'!O87/'MIP(IxI)_TFEVP'!O$95,0)</f>
        <v>0.12537207033809164</v>
      </c>
      <c r="P98" s="151">
        <f>+IFERROR('MIP(IxI)_TFEVP'!P87/'MIP(IxI)_TFEVP'!P$95,0)</f>
        <v>1.6425738264157601E-2</v>
      </c>
      <c r="Q98" s="151">
        <f>+IFERROR('MIP(IxI)_TFEVP'!Q87/'MIP(IxI)_TFEVP'!Q$95,0)</f>
        <v>3.3684286921502327E-3</v>
      </c>
      <c r="R98" s="151">
        <f>+IFERROR('MIP(IxI)_TFEVP'!R87/'MIP(IxI)_TFEVP'!R$95,0)</f>
        <v>1.7020141307756819E-2</v>
      </c>
      <c r="S98" s="151">
        <f>+IFERROR('MIP(IxI)_TFEVP'!S87/'MIP(IxI)_TFEVP'!S$95,0)</f>
        <v>1.5623210344212676E-2</v>
      </c>
      <c r="T98" s="151">
        <f>+IFERROR('MIP(IxI)_TFEVP'!T87/'MIP(IxI)_TFEVP'!T$95,0)</f>
        <v>6.080354185683088E-2</v>
      </c>
      <c r="U98" s="151">
        <f>+IFERROR('MIP(IxI)_TFEVP'!U87/'MIP(IxI)_TFEVP'!U$95,0)</f>
        <v>3.3993394966815686E-2</v>
      </c>
      <c r="V98" s="151">
        <f>+IFERROR('MIP(IxI)_TFEVP'!V87/'MIP(IxI)_TFEVP'!V$95,0)</f>
        <v>1.8425144778529815E-3</v>
      </c>
      <c r="W98" s="151">
        <f>+IFERROR('MIP(IxI)_TFEVP'!W87/'MIP(IxI)_TFEVP'!W$95,0)</f>
        <v>8.8856535197298775E-2</v>
      </c>
      <c r="X98" s="151">
        <f>+IFERROR('MIP(IxI)_TFEVP'!X87/'MIP(IxI)_TFEVP'!X$95,0)</f>
        <v>1.3576977951518547E-2</v>
      </c>
      <c r="Y98" s="151">
        <f>+IFERROR('MIP(IxI)_TFEVP'!Y87/'MIP(IxI)_TFEVP'!Y$95,0)</f>
        <v>1.8258049695571644E-2</v>
      </c>
      <c r="Z98" s="151">
        <f>+IFERROR('MIP(IxI)_TFEVP'!Z87/'MIP(IxI)_TFEVP'!Z$95,0)</f>
        <v>0.1635560679639515</v>
      </c>
      <c r="AA98" s="151">
        <f>+IFERROR('MIP(IxI)_TFEVP'!AA87/'MIP(IxI)_TFEVP'!AA$95,0)</f>
        <v>2.8413375298819029E-3</v>
      </c>
      <c r="AB98" s="151">
        <f>+IFERROR('MIP(IxI)_TFEVP'!AB87/'MIP(IxI)_TFEVP'!AB$95,0)</f>
        <v>5.6703911316271088E-2</v>
      </c>
      <c r="AC98" s="151">
        <f>+IFERROR('MIP(IxI)_TFEVP'!AC87/'MIP(IxI)_TFEVP'!AC$95,0)</f>
        <v>0.13231552170344074</v>
      </c>
      <c r="AD98" s="151">
        <f>+IFERROR('MIP(IxI)_TFEVP'!AD87/'MIP(IxI)_TFEVP'!AD$95,0)</f>
        <v>5.2982034272773981E-2</v>
      </c>
      <c r="AE98" s="151">
        <f>+IFERROR('MIP(IxI)_TFEVP'!AE87/'MIP(IxI)_TFEVP'!AE$95,0)</f>
        <v>0.35640318081361622</v>
      </c>
      <c r="AF98" s="151">
        <f>+IFERROR('MIP(IxI)_TFEVP'!AF87/'MIP(IxI)_TFEVP'!AF$95,0)</f>
        <v>8.5290144893841846E-2</v>
      </c>
      <c r="AG98" s="151">
        <f>+IFERROR('MIP(IxI)_TFEVP'!AG87/'MIP(IxI)_TFEVP'!AG$95,0)</f>
        <v>7.3174537142691341E-3</v>
      </c>
      <c r="AH98" s="151">
        <f>+IFERROR('MIP(IxI)_TFEVP'!AH87/'MIP(IxI)_TFEVP'!AH$95,0)</f>
        <v>0.18608357921105906</v>
      </c>
      <c r="AI98" s="151">
        <f>+IFERROR('MIP(IxI)_TFEVP'!AI87/'MIP(IxI)_TFEVP'!AI$95,0)</f>
        <v>0.10589165460346327</v>
      </c>
      <c r="AJ98" s="151">
        <f>+IFERROR('MIP(IxI)_TFEVP'!AJ87/'MIP(IxI)_TFEVP'!AJ$95,0)</f>
        <v>0</v>
      </c>
      <c r="AK98" s="151">
        <f>+IFERROR('MIP(IxI)_TFEVP'!AK87/'MIP(IxI)_TFEVP'!AK$95,0)</f>
        <v>0.2534687484960188</v>
      </c>
      <c r="AL98" s="151">
        <f>+IFERROR('MIP(IxI)_TFEVP'!AL87/'MIP(IxI)_TFEVP'!AL$95,0)</f>
        <v>0.16248991300655063</v>
      </c>
      <c r="AM98" s="151">
        <f>+IFERROR('MIP(IxI)_TFEVP'!AM87/'MIP(IxI)_TFEVP'!AM$95,0)</f>
        <v>0.12338446381083053</v>
      </c>
      <c r="AN98" s="151">
        <f>+IFERROR('MIP(IxI)_TFEVP'!AN87/'MIP(IxI)_TFEVP'!AN$95,0)</f>
        <v>6.9182644646717528E-2</v>
      </c>
      <c r="AO98" s="151">
        <f>+IFERROR('MIP(IxI)_TFEVP'!AO87/'MIP(IxI)_TFEVP'!AO$95,0)</f>
        <v>0.24260411656851505</v>
      </c>
      <c r="AP98" s="151">
        <f>+IFERROR('MIP(IxI)_TFEVP'!AP87/'MIP(IxI)_TFEVP'!AP$95,0)</f>
        <v>0.13652208376850197</v>
      </c>
      <c r="AQ98" s="151">
        <f>+IFERROR('MIP(IxI)_TFEVP'!AQ87/'MIP(IxI)_TFEVP'!AQ$95,0)</f>
        <v>0.58312316314941459</v>
      </c>
      <c r="AR98" s="151">
        <f>+IFERROR('MIP(IxI)_TFEVP'!AR87/'MIP(IxI)_TFEVP'!AR$95,0)</f>
        <v>0.31158359756609327</v>
      </c>
      <c r="AS98" s="151">
        <f>+IFERROR('MIP(IxI)_TFEVP'!AS87/'MIP(IxI)_TFEVP'!AS$95,0)</f>
        <v>0.27813092677579943</v>
      </c>
      <c r="AT98" s="151">
        <f>+IFERROR('MIP(IxI)_TFEVP'!AT87/'MIP(IxI)_TFEVP'!AT$95,0)</f>
        <v>0.24000919582068228</v>
      </c>
      <c r="AU98" s="151">
        <f>+IFERROR('MIP(IxI)_TFEVP'!AU87/'MIP(IxI)_TFEVP'!AU$95,0)</f>
        <v>0.28681431165500859</v>
      </c>
      <c r="AV98" s="151">
        <f>+IFERROR('MIP(IxI)_TFEVP'!AV87/'MIP(IxI)_TFEVP'!AV$95,0)</f>
        <v>0.35551107459465703</v>
      </c>
      <c r="AW98" s="151">
        <f>+IFERROR('MIP(IxI)_TFEVP'!AW87/'MIP(IxI)_TFEVP'!AW$95,0)</f>
        <v>0.17447970494352555</v>
      </c>
      <c r="AX98" s="151">
        <f>+IFERROR('MIP(IxI)_TFEVP'!AX87/'MIP(IxI)_TFEVP'!AX$95,0)</f>
        <v>8.9537341972574527E-2</v>
      </c>
      <c r="AY98" s="151">
        <f>+IFERROR('MIP(IxI)_TFEVP'!AY87/'MIP(IxI)_TFEVP'!AY$95,0)</f>
        <v>0.20526136308236259</v>
      </c>
      <c r="AZ98" s="151">
        <f>+IFERROR('MIP(IxI)_TFEVP'!AZ87/'MIP(IxI)_TFEVP'!AZ$95,0)</f>
        <v>0.20454734184229806</v>
      </c>
      <c r="BA98" s="151">
        <f>+IFERROR('MIP(IxI)_TFEVP'!BA87/'MIP(IxI)_TFEVP'!BA$95,0)</f>
        <v>0.25292717376014517</v>
      </c>
      <c r="BB98" s="151">
        <f>+IFERROR('MIP(IxI)_TFEVP'!BB87/'MIP(IxI)_TFEVP'!BB$95,0)</f>
        <v>0.34494851617216271</v>
      </c>
      <c r="BC98" s="151">
        <f>+IFERROR('MIP(IxI)_TFEVP'!BC87/'MIP(IxI)_TFEVP'!BC$95,0)</f>
        <v>0.18551402055071378</v>
      </c>
      <c r="BD98" s="151">
        <f>+IFERROR('MIP(IxI)_TFEVP'!BD87/'MIP(IxI)_TFEVP'!BD$95,0)</f>
        <v>0.44091679745850793</v>
      </c>
      <c r="BE98" s="151">
        <f>+IFERROR('MIP(IxI)_TFEVP'!BE87/'MIP(IxI)_TFEVP'!BE$95,0)</f>
        <v>0.16639477367256866</v>
      </c>
      <c r="BF98" s="151">
        <f>+IFERROR('MIP(IxI)_TFEVP'!BF87/'MIP(IxI)_TFEVP'!BF$95,0)</f>
        <v>6.4433696602719887E-2</v>
      </c>
      <c r="BG98" s="151">
        <f>+IFERROR('MIP(IxI)_TFEVP'!BG87/'MIP(IxI)_TFEVP'!BG$95,0)</f>
        <v>0.11457161890613063</v>
      </c>
      <c r="BH98" s="151">
        <f>+IFERROR('MIP(IxI)_TFEVP'!BH87/'MIP(IxI)_TFEVP'!BH$95,0)</f>
        <v>4.4309035966791062E-3</v>
      </c>
      <c r="BI98" s="151">
        <f>+IFERROR('MIP(IxI)_TFEVP'!BI87/'MIP(IxI)_TFEVP'!BI$95,0)</f>
        <v>6.7840452403462148E-2</v>
      </c>
      <c r="BJ98" s="151">
        <f>+IFERROR('MIP(IxI)_TFEVP'!BJ87/'MIP(IxI)_TFEVP'!BJ$95,0)</f>
        <v>2.1055309881888737E-2</v>
      </c>
      <c r="BK98" s="151">
        <f>+IFERROR('MIP(IxI)_TFEVP'!BK87/'MIP(IxI)_TFEVP'!BK$95,0)</f>
        <v>0.20343861032459068</v>
      </c>
      <c r="BL98" s="151">
        <f>+IFERROR('MIP(IxI)_TFEVP'!BL87/'MIP(IxI)_TFEVP'!BL$95,0)</f>
        <v>9.5942175277903628E-4</v>
      </c>
      <c r="BM98" s="151">
        <f>+IFERROR('MIP(IxI)_TFEVP'!BM87/'MIP(IxI)_TFEVP'!BM$95,0)</f>
        <v>1.2135391253987051E-2</v>
      </c>
      <c r="BN98" s="151">
        <f>+IFERROR('MIP(IxI)_TFEVP'!BN87/'MIP(IxI)_TFEVP'!BN$95,0)</f>
        <v>0.10634295272199223</v>
      </c>
      <c r="BO98" s="151">
        <f>+IFERROR('MIP(IxI)_TFEVP'!BO87/'MIP(IxI)_TFEVP'!BO$95,0)</f>
        <v>3.0689527351588419E-2</v>
      </c>
      <c r="BP98" s="151">
        <f>+IFERROR('MIP(IxI)_TFEVP'!BP87/'MIP(IxI)_TFEVP'!BP$95,0)</f>
        <v>2.5023661372175841E-2</v>
      </c>
      <c r="BQ98" s="151">
        <f>+IFERROR('MIP(IxI)_TFEVP'!BQ87/'MIP(IxI)_TFEVP'!BQ$95,0)</f>
        <v>0.10788182160080813</v>
      </c>
      <c r="BR98" s="151">
        <f>+IFERROR('MIP(IxI)_TFEVP'!BR87/'MIP(IxI)_TFEVP'!BR$95,0)</f>
        <v>2.2148557785804852E-4</v>
      </c>
      <c r="BS98" s="151">
        <f>+IFERROR('MIP(IxI)_TFEVP'!BS87/'MIP(IxI)_TFEVP'!BS$95,0)</f>
        <v>8.8542534015352472E-4</v>
      </c>
      <c r="BT98" s="151">
        <f>+IFERROR('MIP(IxI)_TFEVP'!BT87/'MIP(IxI)_TFEVP'!BT$95,0)</f>
        <v>3.6195058808467066E-2</v>
      </c>
      <c r="BU98" s="151">
        <f>+IFERROR('MIP(IxI)_TFEVP'!BU87/'MIP(IxI)_TFEVP'!BU$95,0)</f>
        <v>1.768806230429493E-2</v>
      </c>
      <c r="BV98" s="151">
        <f>+IFERROR('MIP(IxI)_TFEVP'!BV87/'MIP(IxI)_TFEVP'!BV$95,0)</f>
        <v>2.3054456195374449E-3</v>
      </c>
      <c r="BW98" s="151">
        <f>+IFERROR('MIP(IxI)_TFEVP'!BW87/'MIP(IxI)_TFEVP'!BW$95,0)</f>
        <v>1.049632595567422E-3</v>
      </c>
      <c r="BX98" s="151">
        <f>+IFERROR('MIP(IxI)_TFEVP'!BX87/'MIP(IxI)_TFEVP'!BX$95,0)</f>
        <v>4.3952823588601052E-2</v>
      </c>
      <c r="BY98" s="151">
        <f>+IFERROR('MIP(IxI)_TFEVP'!BY87/'MIP(IxI)_TFEVP'!BY$95,0)</f>
        <v>0.1262890348484802</v>
      </c>
      <c r="BZ98" s="151">
        <f>+IFERROR('MIP(IxI)_TFEVP'!BZ87/'MIP(IxI)_TFEVP'!BZ$95,0)</f>
        <v>6.4450841944728651E-3</v>
      </c>
      <c r="CA98" s="151">
        <f>+IFERROR('MIP(IxI)_TFEVP'!CA87/'MIP(IxI)_TFEVP'!CA$95,0)</f>
        <v>0</v>
      </c>
      <c r="CB98" s="152"/>
      <c r="CC98" s="152"/>
      <c r="CD98" s="152"/>
      <c r="CE98" s="105"/>
      <c r="CF98" s="105"/>
      <c r="CG98" s="105"/>
      <c r="CH98" s="105"/>
      <c r="CI98" s="105"/>
      <c r="CJ98" s="105"/>
      <c r="CK98" s="105"/>
      <c r="CL98" s="105"/>
      <c r="CM98" s="105"/>
    </row>
    <row r="99" spans="1:91" ht="0" hidden="1" customHeight="1" x14ac:dyDescent="0.25">
      <c r="A99" s="105"/>
      <c r="B99" s="26"/>
      <c r="C99" s="117" t="s">
        <v>833</v>
      </c>
      <c r="D99" s="151">
        <f>+IFERROR('MIP(IxI)_TFEVP'!D88/'MIP(IxI)_TFEVP'!D$95,0)</f>
        <v>0.31145201407356349</v>
      </c>
      <c r="E99" s="151">
        <f>+IFERROR('MIP(IxI)_TFEVP'!E88/'MIP(IxI)_TFEVP'!E$95,0)</f>
        <v>0.57159256484977872</v>
      </c>
      <c r="F99" s="151">
        <f>+IFERROR('MIP(IxI)_TFEVP'!F88/'MIP(IxI)_TFEVP'!F$95,0)</f>
        <v>0.36648849596099925</v>
      </c>
      <c r="G99" s="151">
        <f>+IFERROR('MIP(IxI)_TFEVP'!G88/'MIP(IxI)_TFEVP'!G$95,0)</f>
        <v>0.56796062333345709</v>
      </c>
      <c r="H99" s="151">
        <f>+IFERROR('MIP(IxI)_TFEVP'!H88/'MIP(IxI)_TFEVP'!H$95,0)</f>
        <v>0.41767223072788762</v>
      </c>
      <c r="I99" s="151">
        <f>+IFERROR('MIP(IxI)_TFEVP'!I88/'MIP(IxI)_TFEVP'!I$95,0)</f>
        <v>0.38503082797167221</v>
      </c>
      <c r="J99" s="151">
        <f>+IFERROR('MIP(IxI)_TFEVP'!J88/'MIP(IxI)_TFEVP'!J$95,0)</f>
        <v>0.49550715239500887</v>
      </c>
      <c r="K99" s="151">
        <f>+IFERROR('MIP(IxI)_TFEVP'!K88/'MIP(IxI)_TFEVP'!K$95,0)</f>
        <v>0.30804213405833031</v>
      </c>
      <c r="L99" s="151">
        <f>+IFERROR('MIP(IxI)_TFEVP'!L88/'MIP(IxI)_TFEVP'!L$95,0)</f>
        <v>0.37059748261791375</v>
      </c>
      <c r="M99" s="151">
        <f>+IFERROR('MIP(IxI)_TFEVP'!M88/'MIP(IxI)_TFEVP'!M$95,0)</f>
        <v>0.57636957451955473</v>
      </c>
      <c r="N99" s="151">
        <f>+IFERROR('MIP(IxI)_TFEVP'!N88/'MIP(IxI)_TFEVP'!N$95,0)</f>
        <v>0.33030801523501169</v>
      </c>
      <c r="O99" s="151">
        <f>+IFERROR('MIP(IxI)_TFEVP'!O88/'MIP(IxI)_TFEVP'!O$95,0)</f>
        <v>0.7585439995908686</v>
      </c>
      <c r="P99" s="151">
        <f>+IFERROR('MIP(IxI)_TFEVP'!P88/'MIP(IxI)_TFEVP'!P$95,0)</f>
        <v>0.30603288887611868</v>
      </c>
      <c r="Q99" s="151">
        <f>+IFERROR('MIP(IxI)_TFEVP'!Q88/'MIP(IxI)_TFEVP'!Q$95,0)</f>
        <v>0.42800433019500689</v>
      </c>
      <c r="R99" s="151">
        <f>+IFERROR('MIP(IxI)_TFEVP'!R88/'MIP(IxI)_TFEVP'!R$95,0)</f>
        <v>0.44014342786194871</v>
      </c>
      <c r="S99" s="151">
        <f>+IFERROR('MIP(IxI)_TFEVP'!S88/'MIP(IxI)_TFEVP'!S$95,0)</f>
        <v>0.53412889800892227</v>
      </c>
      <c r="T99" s="151">
        <f>+IFERROR('MIP(IxI)_TFEVP'!T88/'MIP(IxI)_TFEVP'!T$95,0)</f>
        <v>0.59393854038030802</v>
      </c>
      <c r="U99" s="151">
        <f>+IFERROR('MIP(IxI)_TFEVP'!U88/'MIP(IxI)_TFEVP'!U$95,0)</f>
        <v>0.75163024205197049</v>
      </c>
      <c r="V99" s="151">
        <f>+IFERROR('MIP(IxI)_TFEVP'!V88/'MIP(IxI)_TFEVP'!V$95,0)</f>
        <v>0.58516084713738414</v>
      </c>
      <c r="W99" s="151">
        <f>+IFERROR('MIP(IxI)_TFEVP'!W88/'MIP(IxI)_TFEVP'!W$95,0)</f>
        <v>0.7689524348190655</v>
      </c>
      <c r="X99" s="151">
        <f>+IFERROR('MIP(IxI)_TFEVP'!X88/'MIP(IxI)_TFEVP'!X$95,0)</f>
        <v>0.7331201625709024</v>
      </c>
      <c r="Y99" s="151">
        <f>+IFERROR('MIP(IxI)_TFEVP'!Y88/'MIP(IxI)_TFEVP'!Y$95,0)</f>
        <v>0.55718943547991806</v>
      </c>
      <c r="Z99" s="151">
        <f>+IFERROR('MIP(IxI)_TFEVP'!Z88/'MIP(IxI)_TFEVP'!Z$95,0)</f>
        <v>0.61296947546565872</v>
      </c>
      <c r="AA99" s="151">
        <f>+IFERROR('MIP(IxI)_TFEVP'!AA88/'MIP(IxI)_TFEVP'!AA$95,0)</f>
        <v>0.56534368211296671</v>
      </c>
      <c r="AB99" s="151">
        <f>+IFERROR('MIP(IxI)_TFEVP'!AB88/'MIP(IxI)_TFEVP'!AB$95,0)</f>
        <v>0.7971736109462445</v>
      </c>
      <c r="AC99" s="151">
        <f>+IFERROR('MIP(IxI)_TFEVP'!AC88/'MIP(IxI)_TFEVP'!AC$95,0)</f>
        <v>0.62914441162161616</v>
      </c>
      <c r="AD99" s="151">
        <f>+IFERROR('MIP(IxI)_TFEVP'!AD88/'MIP(IxI)_TFEVP'!AD$95,0)</f>
        <v>0.66813083873625412</v>
      </c>
      <c r="AE99" s="151">
        <f>+IFERROR('MIP(IxI)_TFEVP'!AE88/'MIP(IxI)_TFEVP'!AE$95,0)</f>
        <v>0.79011000767887907</v>
      </c>
      <c r="AF99" s="151">
        <f>+IFERROR('MIP(IxI)_TFEVP'!AF88/'MIP(IxI)_TFEVP'!AF$95,0)</f>
        <v>0.60034070088473857</v>
      </c>
      <c r="AG99" s="151">
        <f>+IFERROR('MIP(IxI)_TFEVP'!AG88/'MIP(IxI)_TFEVP'!AG$95,0)</f>
        <v>0.69954555760729298</v>
      </c>
      <c r="AH99" s="151">
        <f>+IFERROR('MIP(IxI)_TFEVP'!AH88/'MIP(IxI)_TFEVP'!AH$95,0)</f>
        <v>0.69099446030163292</v>
      </c>
      <c r="AI99" s="151">
        <f>+IFERROR('MIP(IxI)_TFEVP'!AI88/'MIP(IxI)_TFEVP'!AI$95,0)</f>
        <v>0.48552246459398185</v>
      </c>
      <c r="AJ99" s="151">
        <f>+IFERROR('MIP(IxI)_TFEVP'!AJ88/'MIP(IxI)_TFEVP'!AJ$95,0)</f>
        <v>0</v>
      </c>
      <c r="AK99" s="151">
        <f>+IFERROR('MIP(IxI)_TFEVP'!AK88/'MIP(IxI)_TFEVP'!AK$95,0)</f>
        <v>0.5944239977997926</v>
      </c>
      <c r="AL99" s="151">
        <f>+IFERROR('MIP(IxI)_TFEVP'!AL88/'MIP(IxI)_TFEVP'!AL$95,0)</f>
        <v>0.47947645987147136</v>
      </c>
      <c r="AM99" s="151">
        <f>+IFERROR('MIP(IxI)_TFEVP'!AM88/'MIP(IxI)_TFEVP'!AM$95,0)</f>
        <v>0.59346995852812012</v>
      </c>
      <c r="AN99" s="151">
        <f>+IFERROR('MIP(IxI)_TFEVP'!AN88/'MIP(IxI)_TFEVP'!AN$95,0)</f>
        <v>0.57138083858469568</v>
      </c>
      <c r="AO99" s="151">
        <f>+IFERROR('MIP(IxI)_TFEVP'!AO88/'MIP(IxI)_TFEVP'!AO$95,0)</f>
        <v>0.72278882597173555</v>
      </c>
      <c r="AP99" s="151">
        <f>+IFERROR('MIP(IxI)_TFEVP'!AP88/'MIP(IxI)_TFEVP'!AP$95,0)</f>
        <v>0.50155098246671226</v>
      </c>
      <c r="AQ99" s="151">
        <f>+IFERROR('MIP(IxI)_TFEVP'!AQ88/'MIP(IxI)_TFEVP'!AQ$95,0)</f>
        <v>0.9375669381913424</v>
      </c>
      <c r="AR99" s="151">
        <f>+IFERROR('MIP(IxI)_TFEVP'!AR88/'MIP(IxI)_TFEVP'!AR$95,0)</f>
        <v>0.61301408734511098</v>
      </c>
      <c r="AS99" s="151">
        <f>+IFERROR('MIP(IxI)_TFEVP'!AS88/'MIP(IxI)_TFEVP'!AS$95,0)</f>
        <v>0.6122572561381775</v>
      </c>
      <c r="AT99" s="151">
        <f>+IFERROR('MIP(IxI)_TFEVP'!AT88/'MIP(IxI)_TFEVP'!AT$95,0)</f>
        <v>0.54472939945950227</v>
      </c>
      <c r="AU99" s="151">
        <f>+IFERROR('MIP(IxI)_TFEVP'!AU88/'MIP(IxI)_TFEVP'!AU$95,0)</f>
        <v>0.57997045271072889</v>
      </c>
      <c r="AV99" s="151">
        <f>+IFERROR('MIP(IxI)_TFEVP'!AV88/'MIP(IxI)_TFEVP'!AV$95,0)</f>
        <v>0.62823637281829847</v>
      </c>
      <c r="AW99" s="151">
        <f>+IFERROR('MIP(IxI)_TFEVP'!AW88/'MIP(IxI)_TFEVP'!AW$95,0)</f>
        <v>0.61059336951037346</v>
      </c>
      <c r="AX99" s="151">
        <f>+IFERROR('MIP(IxI)_TFEVP'!AX88/'MIP(IxI)_TFEVP'!AX$95,0)</f>
        <v>0.56685063582868689</v>
      </c>
      <c r="AY99" s="151">
        <f>+IFERROR('MIP(IxI)_TFEVP'!AY88/'MIP(IxI)_TFEVP'!AY$95,0)</f>
        <v>0.73238573499132531</v>
      </c>
      <c r="AZ99" s="151">
        <f>+IFERROR('MIP(IxI)_TFEVP'!AZ88/'MIP(IxI)_TFEVP'!AZ$95,0)</f>
        <v>0.51705632203017005</v>
      </c>
      <c r="BA99" s="151">
        <f>+IFERROR('MIP(IxI)_TFEVP'!BA88/'MIP(IxI)_TFEVP'!BA$95,0)</f>
        <v>0.5613750084832646</v>
      </c>
      <c r="BB99" s="151">
        <f>+IFERROR('MIP(IxI)_TFEVP'!BB88/'MIP(IxI)_TFEVP'!BB$95,0)</f>
        <v>0.65888688118670879</v>
      </c>
      <c r="BC99" s="151">
        <f>+IFERROR('MIP(IxI)_TFEVP'!BC88/'MIP(IxI)_TFEVP'!BC$95,0)</f>
        <v>0.46258112787101507</v>
      </c>
      <c r="BD99" s="151">
        <f>+IFERROR('MIP(IxI)_TFEVP'!BD88/'MIP(IxI)_TFEVP'!BD$95,0)</f>
        <v>0.69533808415296605</v>
      </c>
      <c r="BE99" s="151">
        <f>+IFERROR('MIP(IxI)_TFEVP'!BE88/'MIP(IxI)_TFEVP'!BE$95,0)</f>
        <v>0.55018810326521428</v>
      </c>
      <c r="BF99" s="151">
        <f>+IFERROR('MIP(IxI)_TFEVP'!BF88/'MIP(IxI)_TFEVP'!BF$95,0)</f>
        <v>0.43540330719121673</v>
      </c>
      <c r="BG99" s="151">
        <f>+IFERROR('MIP(IxI)_TFEVP'!BG88/'MIP(IxI)_TFEVP'!BG$95,0)</f>
        <v>0.65199943644620384</v>
      </c>
      <c r="BH99" s="151">
        <f>+IFERROR('MIP(IxI)_TFEVP'!BH88/'MIP(IxI)_TFEVP'!BH$95,0)</f>
        <v>0.57326204869154529</v>
      </c>
      <c r="BI99" s="151">
        <f>+IFERROR('MIP(IxI)_TFEVP'!BI88/'MIP(IxI)_TFEVP'!BI$95,0)</f>
        <v>0.46394644692801762</v>
      </c>
      <c r="BJ99" s="151">
        <f>+IFERROR('MIP(IxI)_TFEVP'!BJ88/'MIP(IxI)_TFEVP'!BJ$95,0)</f>
        <v>0.35558880895589173</v>
      </c>
      <c r="BK99" s="151">
        <f>+IFERROR('MIP(IxI)_TFEVP'!BK88/'MIP(IxI)_TFEVP'!BK$95,0)</f>
        <v>0.62990052126577167</v>
      </c>
      <c r="BL99" s="151">
        <f>+IFERROR('MIP(IxI)_TFEVP'!BL88/'MIP(IxI)_TFEVP'!BL$95,0)</f>
        <v>0.53821980738192676</v>
      </c>
      <c r="BM99" s="151">
        <f>+IFERROR('MIP(IxI)_TFEVP'!BM88/'MIP(IxI)_TFEVP'!BM$95,0)</f>
        <v>0.44759368145258244</v>
      </c>
      <c r="BN99" s="151">
        <f>+IFERROR('MIP(IxI)_TFEVP'!BN88/'MIP(IxI)_TFEVP'!BN$95,0)</f>
        <v>0.53840649241549998</v>
      </c>
      <c r="BO99" s="151">
        <f>+IFERROR('MIP(IxI)_TFEVP'!BO88/'MIP(IxI)_TFEVP'!BO$95,0)</f>
        <v>0.49483964240259243</v>
      </c>
      <c r="BP99" s="151">
        <f>+IFERROR('MIP(IxI)_TFEVP'!BP88/'MIP(IxI)_TFEVP'!BP$95,0)</f>
        <v>0.31154671917564658</v>
      </c>
      <c r="BQ99" s="151">
        <f>+IFERROR('MIP(IxI)_TFEVP'!BQ88/'MIP(IxI)_TFEVP'!BQ$95,0)</f>
        <v>0.70273560867013285</v>
      </c>
      <c r="BR99" s="151">
        <f>+IFERROR('MIP(IxI)_TFEVP'!BR88/'MIP(IxI)_TFEVP'!BR$95,0)</f>
        <v>0.49621118987915697</v>
      </c>
      <c r="BS99" s="151">
        <f>+IFERROR('MIP(IxI)_TFEVP'!BS88/'MIP(IxI)_TFEVP'!BS$95,0)</f>
        <v>0.23956336694809222</v>
      </c>
      <c r="BT99" s="151">
        <f>+IFERROR('MIP(IxI)_TFEVP'!BT88/'MIP(IxI)_TFEVP'!BT$95,0)</f>
        <v>0.37230858509935988</v>
      </c>
      <c r="BU99" s="151">
        <f>+IFERROR('MIP(IxI)_TFEVP'!BU88/'MIP(IxI)_TFEVP'!BU$95,0)</f>
        <v>0.14025107440405207</v>
      </c>
      <c r="BV99" s="151">
        <f>+IFERROR('MIP(IxI)_TFEVP'!BV88/'MIP(IxI)_TFEVP'!BV$95,0)</f>
        <v>0.38003817145536245</v>
      </c>
      <c r="BW99" s="151">
        <f>+IFERROR('MIP(IxI)_TFEVP'!BW88/'MIP(IxI)_TFEVP'!BW$95,0)</f>
        <v>9.267595390999811E-2</v>
      </c>
      <c r="BX99" s="151">
        <f>+IFERROR('MIP(IxI)_TFEVP'!BX88/'MIP(IxI)_TFEVP'!BX$95,0)</f>
        <v>0.54952905942412478</v>
      </c>
      <c r="BY99" s="151">
        <f>+IFERROR('MIP(IxI)_TFEVP'!BY88/'MIP(IxI)_TFEVP'!BY$95,0)</f>
        <v>0.2869891705701223</v>
      </c>
      <c r="BZ99" s="151">
        <f>+IFERROR('MIP(IxI)_TFEVP'!BZ88/'MIP(IxI)_TFEVP'!BZ$95,0)</f>
        <v>0.51572355231659361</v>
      </c>
      <c r="CA99" s="151">
        <f>+IFERROR('MIP(IxI)_TFEVP'!CA88/'MIP(IxI)_TFEVP'!CA$95,0)</f>
        <v>0</v>
      </c>
      <c r="CB99" s="152"/>
      <c r="CC99" s="152"/>
      <c r="CD99" s="152"/>
      <c r="CE99" s="105"/>
      <c r="CF99" s="105"/>
      <c r="CG99" s="105"/>
      <c r="CH99" s="105"/>
      <c r="CI99" s="105"/>
      <c r="CJ99" s="105"/>
      <c r="CK99" s="105"/>
      <c r="CL99" s="105"/>
      <c r="CM99" s="105"/>
    </row>
    <row r="100" spans="1:91" ht="0" hidden="1" customHeight="1" x14ac:dyDescent="0.25">
      <c r="A100" s="106"/>
      <c r="B100" s="26"/>
      <c r="C100" s="118" t="s">
        <v>834</v>
      </c>
      <c r="D100" s="151">
        <f>+IFERROR('MIP(IxI)_TFEVP'!D89/'MIP(IxI)_TFEVP'!D$95,0)</f>
        <v>4.200391474804703E-2</v>
      </c>
      <c r="E100" s="151">
        <f>+IFERROR('MIP(IxI)_TFEVP'!E89/'MIP(IxI)_TFEVP'!E$95,0)</f>
        <v>2.6814994581212372E-2</v>
      </c>
      <c r="F100" s="151">
        <f>+IFERROR('MIP(IxI)_TFEVP'!F89/'MIP(IxI)_TFEVP'!F$95,0)</f>
        <v>3.2254519069837805E-2</v>
      </c>
      <c r="G100" s="151">
        <f>+IFERROR('MIP(IxI)_TFEVP'!G89/'MIP(IxI)_TFEVP'!G$95,0)</f>
        <v>5.2997394023095626E-2</v>
      </c>
      <c r="H100" s="151">
        <f>+IFERROR('MIP(IxI)_TFEVP'!H89/'MIP(IxI)_TFEVP'!H$95,0)</f>
        <v>5.2839350829844915E-2</v>
      </c>
      <c r="I100" s="151">
        <f>+IFERROR('MIP(IxI)_TFEVP'!I89/'MIP(IxI)_TFEVP'!I$95,0)</f>
        <v>5.1816670866699131E-2</v>
      </c>
      <c r="J100" s="151">
        <f>+IFERROR('MIP(IxI)_TFEVP'!J89/'MIP(IxI)_TFEVP'!J$95,0)</f>
        <v>2.5124178865167067E-2</v>
      </c>
      <c r="K100" s="151">
        <f>+IFERROR('MIP(IxI)_TFEVP'!K89/'MIP(IxI)_TFEVP'!K$95,0)</f>
        <v>1.602940414654062E-2</v>
      </c>
      <c r="L100" s="151">
        <f>+IFERROR('MIP(IxI)_TFEVP'!L89/'MIP(IxI)_TFEVP'!L$95,0)</f>
        <v>3.0845752320466806E-2</v>
      </c>
      <c r="M100" s="151">
        <f>+IFERROR('MIP(IxI)_TFEVP'!M89/'MIP(IxI)_TFEVP'!M$95,0)</f>
        <v>1.9386986824337645E-2</v>
      </c>
      <c r="N100" s="151">
        <f>+IFERROR('MIP(IxI)_TFEVP'!N89/'MIP(IxI)_TFEVP'!N$95,0)</f>
        <v>3.2889501061139331E-2</v>
      </c>
      <c r="O100" s="151">
        <f>+IFERROR('MIP(IxI)_TFEVP'!O89/'MIP(IxI)_TFEVP'!O$95,0)</f>
        <v>-1.040593412665829E-2</v>
      </c>
      <c r="P100" s="151">
        <f>+IFERROR('MIP(IxI)_TFEVP'!P89/'MIP(IxI)_TFEVP'!P$95,0)</f>
        <v>8.3918499019299091E-3</v>
      </c>
      <c r="Q100" s="151">
        <f>+IFERROR('MIP(IxI)_TFEVP'!Q89/'MIP(IxI)_TFEVP'!Q$95,0)</f>
        <v>2.563380768450543E-2</v>
      </c>
      <c r="R100" s="151">
        <f>+IFERROR('MIP(IxI)_TFEVP'!R89/'MIP(IxI)_TFEVP'!R$95,0)</f>
        <v>2.0692941828599994E-2</v>
      </c>
      <c r="S100" s="151">
        <f>+IFERROR('MIP(IxI)_TFEVP'!S89/'MIP(IxI)_TFEVP'!S$95,0)</f>
        <v>4.3049225324504239E-2</v>
      </c>
      <c r="T100" s="151">
        <f>+IFERROR('MIP(IxI)_TFEVP'!T89/'MIP(IxI)_TFEVP'!T$95,0)</f>
        <v>5.3639626973511854E-3</v>
      </c>
      <c r="U100" s="151">
        <f>+IFERROR('MIP(IxI)_TFEVP'!U89/'MIP(IxI)_TFEVP'!U$95,0)</f>
        <v>1.0570089333065965E-2</v>
      </c>
      <c r="V100" s="151">
        <f>+IFERROR('MIP(IxI)_TFEVP'!V89/'MIP(IxI)_TFEVP'!V$95,0)</f>
        <v>1.5896720419248903E-3</v>
      </c>
      <c r="W100" s="151">
        <f>+IFERROR('MIP(IxI)_TFEVP'!W89/'MIP(IxI)_TFEVP'!W$95,0)</f>
        <v>2.1864820876464908E-3</v>
      </c>
      <c r="X100" s="151">
        <f>+IFERROR('MIP(IxI)_TFEVP'!X89/'MIP(IxI)_TFEVP'!X$95,0)</f>
        <v>1.4394895385798669E-2</v>
      </c>
      <c r="Y100" s="151">
        <f>+IFERROR('MIP(IxI)_TFEVP'!Y89/'MIP(IxI)_TFEVP'!Y$95,0)</f>
        <v>7.8849501722280391E-3</v>
      </c>
      <c r="Z100" s="151">
        <f>+IFERROR('MIP(IxI)_TFEVP'!Z89/'MIP(IxI)_TFEVP'!Z$95,0)</f>
        <v>2.4772964668312577E-2</v>
      </c>
      <c r="AA100" s="151">
        <f>+IFERROR('MIP(IxI)_TFEVP'!AA89/'MIP(IxI)_TFEVP'!AA$95,0)</f>
        <v>1.9422887625843788E-3</v>
      </c>
      <c r="AB100" s="151">
        <f>+IFERROR('MIP(IxI)_TFEVP'!AB89/'MIP(IxI)_TFEVP'!AB$95,0)</f>
        <v>2.030527949648174E-2</v>
      </c>
      <c r="AC100" s="151">
        <f>+IFERROR('MIP(IxI)_TFEVP'!AC89/'MIP(IxI)_TFEVP'!AC$95,0)</f>
        <v>2.0856775378360556E-2</v>
      </c>
      <c r="AD100" s="151">
        <f>+IFERROR('MIP(IxI)_TFEVP'!AD89/'MIP(IxI)_TFEVP'!AD$95,0)</f>
        <v>9.7092688884969879E-3</v>
      </c>
      <c r="AE100" s="151">
        <f>+IFERROR('MIP(IxI)_TFEVP'!AE89/'MIP(IxI)_TFEVP'!AE$95,0)</f>
        <v>1.4902100536886209E-2</v>
      </c>
      <c r="AF100" s="151">
        <f>+IFERROR('MIP(IxI)_TFEVP'!AF89/'MIP(IxI)_TFEVP'!AF$95,0)</f>
        <v>2.7381657928274881E-2</v>
      </c>
      <c r="AG100" s="151">
        <f>+IFERROR('MIP(IxI)_TFEVP'!AG89/'MIP(IxI)_TFEVP'!AG$95,0)</f>
        <v>1.0195489962841257E-2</v>
      </c>
      <c r="AH100" s="151">
        <f>+IFERROR('MIP(IxI)_TFEVP'!AH89/'MIP(IxI)_TFEVP'!AH$95,0)</f>
        <v>3.5167032567213735E-2</v>
      </c>
      <c r="AI100" s="151">
        <f>+IFERROR('MIP(IxI)_TFEVP'!AI89/'MIP(IxI)_TFEVP'!AI$95,0)</f>
        <v>5.7794644403677237E-2</v>
      </c>
      <c r="AJ100" s="151">
        <f>+IFERROR('MIP(IxI)_TFEVP'!AJ89/'MIP(IxI)_TFEVP'!AJ$95,0)</f>
        <v>0</v>
      </c>
      <c r="AK100" s="151">
        <f>+IFERROR('MIP(IxI)_TFEVP'!AK89/'MIP(IxI)_TFEVP'!AK$95,0)</f>
        <v>3.2890480706027528E-2</v>
      </c>
      <c r="AL100" s="151">
        <f>+IFERROR('MIP(IxI)_TFEVP'!AL89/'MIP(IxI)_TFEVP'!AL$95,0)</f>
        <v>5.2387813308962659E-2</v>
      </c>
      <c r="AM100" s="151">
        <f>+IFERROR('MIP(IxI)_TFEVP'!AM89/'MIP(IxI)_TFEVP'!AM$95,0)</f>
        <v>2.9500564043756877E-2</v>
      </c>
      <c r="AN100" s="151">
        <f>+IFERROR('MIP(IxI)_TFEVP'!AN89/'MIP(IxI)_TFEVP'!AN$95,0)</f>
        <v>1.9267484407841418E-2</v>
      </c>
      <c r="AO100" s="151">
        <f>+IFERROR('MIP(IxI)_TFEVP'!AO89/'MIP(IxI)_TFEVP'!AO$95,0)</f>
        <v>2.5233998868941204E-2</v>
      </c>
      <c r="AP100" s="151">
        <f>+IFERROR('MIP(IxI)_TFEVP'!AP89/'MIP(IxI)_TFEVP'!AP$95,0)</f>
        <v>4.3675017466395821E-2</v>
      </c>
      <c r="AQ100" s="151">
        <f>+IFERROR('MIP(IxI)_TFEVP'!AQ89/'MIP(IxI)_TFEVP'!AQ$95,0)</f>
        <v>-0.12133961387023058</v>
      </c>
      <c r="AR100" s="151">
        <f>+IFERROR('MIP(IxI)_TFEVP'!AR89/'MIP(IxI)_TFEVP'!AR$95,0)</f>
        <v>3.5050328973223063E-2</v>
      </c>
      <c r="AS100" s="151">
        <f>+IFERROR('MIP(IxI)_TFEVP'!AS89/'MIP(IxI)_TFEVP'!AS$95,0)</f>
        <v>2.8281342380988842E-2</v>
      </c>
      <c r="AT100" s="151">
        <f>+IFERROR('MIP(IxI)_TFEVP'!AT89/'MIP(IxI)_TFEVP'!AT$95,0)</f>
        <v>3.0372425246075314E-2</v>
      </c>
      <c r="AU100" s="151">
        <f>+IFERROR('MIP(IxI)_TFEVP'!AU89/'MIP(IxI)_TFEVP'!AU$95,0)</f>
        <v>3.3871629207020672E-2</v>
      </c>
      <c r="AV100" s="151">
        <f>+IFERROR('MIP(IxI)_TFEVP'!AV89/'MIP(IxI)_TFEVP'!AV$95,0)</f>
        <v>3.9456594653136681E-2</v>
      </c>
      <c r="AW100" s="151">
        <f>+IFERROR('MIP(IxI)_TFEVP'!AW89/'MIP(IxI)_TFEVP'!AW$95,0)</f>
        <v>1.1525240209839922E-2</v>
      </c>
      <c r="AX100" s="151">
        <f>+IFERROR('MIP(IxI)_TFEVP'!AX89/'MIP(IxI)_TFEVP'!AX$95,0)</f>
        <v>1.791731476590485E-2</v>
      </c>
      <c r="AY100" s="151">
        <f>+IFERROR('MIP(IxI)_TFEVP'!AY89/'MIP(IxI)_TFEVP'!AY$95,0)</f>
        <v>3.0899047042750569E-2</v>
      </c>
      <c r="AZ100" s="151">
        <f>+IFERROR('MIP(IxI)_TFEVP'!AZ89/'MIP(IxI)_TFEVP'!AZ$95,0)</f>
        <v>3.6886266899996759E-2</v>
      </c>
      <c r="BA100" s="151">
        <f>+IFERROR('MIP(IxI)_TFEVP'!BA89/'MIP(IxI)_TFEVP'!BA$95,0)</f>
        <v>4.2343956565156771E-2</v>
      </c>
      <c r="BB100" s="151">
        <f>+IFERROR('MIP(IxI)_TFEVP'!BB89/'MIP(IxI)_TFEVP'!BB$95,0)</f>
        <v>4.9382322839943739E-2</v>
      </c>
      <c r="BC100" s="151">
        <f>+IFERROR('MIP(IxI)_TFEVP'!BC89/'MIP(IxI)_TFEVP'!BC$95,0)</f>
        <v>3.5172306480983954E-2</v>
      </c>
      <c r="BD100" s="151">
        <f>+IFERROR('MIP(IxI)_TFEVP'!BD89/'MIP(IxI)_TFEVP'!BD$95,0)</f>
        <v>0.13013915748364599</v>
      </c>
      <c r="BE100" s="151">
        <f>+IFERROR('MIP(IxI)_TFEVP'!BE89/'MIP(IxI)_TFEVP'!BE$95,0)</f>
        <v>3.5810746762734338E-2</v>
      </c>
      <c r="BF100" s="151">
        <f>+IFERROR('MIP(IxI)_TFEVP'!BF89/'MIP(IxI)_TFEVP'!BF$95,0)</f>
        <v>1.3100162257984849E-2</v>
      </c>
      <c r="BG100" s="151">
        <f>+IFERROR('MIP(IxI)_TFEVP'!BG89/'MIP(IxI)_TFEVP'!BG$95,0)</f>
        <v>-1.2251814630583514E-2</v>
      </c>
      <c r="BH100" s="151">
        <f>+IFERROR('MIP(IxI)_TFEVP'!BH89/'MIP(IxI)_TFEVP'!BH$95,0)</f>
        <v>2.6710540328005973E-3</v>
      </c>
      <c r="BI100" s="151">
        <f>+IFERROR('MIP(IxI)_TFEVP'!BI89/'MIP(IxI)_TFEVP'!BI$95,0)</f>
        <v>7.0414907025496479E-2</v>
      </c>
      <c r="BJ100" s="151">
        <f>+IFERROR('MIP(IxI)_TFEVP'!BJ89/'MIP(IxI)_TFEVP'!BJ$95,0)</f>
        <v>8.161352158674107E-3</v>
      </c>
      <c r="BK100" s="151">
        <f>+IFERROR('MIP(IxI)_TFEVP'!BK89/'MIP(IxI)_TFEVP'!BK$95,0)</f>
        <v>-2.9349500758875702E-2</v>
      </c>
      <c r="BL100" s="151">
        <f>+IFERROR('MIP(IxI)_TFEVP'!BL89/'MIP(IxI)_TFEVP'!BL$95,0)</f>
        <v>5.3561945857578466E-2</v>
      </c>
      <c r="BM100" s="151">
        <f>+IFERROR('MIP(IxI)_TFEVP'!BM89/'MIP(IxI)_TFEVP'!BM$95,0)</f>
        <v>1.5396637811577012E-2</v>
      </c>
      <c r="BN100" s="151">
        <f>+IFERROR('MIP(IxI)_TFEVP'!BN89/'MIP(IxI)_TFEVP'!BN$95,0)</f>
        <v>3.8372706548720076E-3</v>
      </c>
      <c r="BO100" s="151">
        <f>+IFERROR('MIP(IxI)_TFEVP'!BO89/'MIP(IxI)_TFEVP'!BO$95,0)</f>
        <v>7.2766834216899312E-3</v>
      </c>
      <c r="BP100" s="151">
        <f>+IFERROR('MIP(IxI)_TFEVP'!BP89/'MIP(IxI)_TFEVP'!BP$95,0)</f>
        <v>1.4277806665851491E-2</v>
      </c>
      <c r="BQ100" s="151">
        <f>+IFERROR('MIP(IxI)_TFEVP'!BQ89/'MIP(IxI)_TFEVP'!BQ$95,0)</f>
        <v>2.0385239197974442E-2</v>
      </c>
      <c r="BR100" s="151">
        <f>+IFERROR('MIP(IxI)_TFEVP'!BR89/'MIP(IxI)_TFEVP'!BR$95,0)</f>
        <v>3.1286971185794404E-2</v>
      </c>
      <c r="BS100" s="151">
        <f>+IFERROR('MIP(IxI)_TFEVP'!BS89/'MIP(IxI)_TFEVP'!BS$95,0)</f>
        <v>3.2344395065708201E-2</v>
      </c>
      <c r="BT100" s="151">
        <f>+IFERROR('MIP(IxI)_TFEVP'!BT89/'MIP(IxI)_TFEVP'!BT$95,0)</f>
        <v>2.4681765165190155E-2</v>
      </c>
      <c r="BU100" s="151">
        <f>+IFERROR('MIP(IxI)_TFEVP'!BU89/'MIP(IxI)_TFEVP'!BU$95,0)</f>
        <v>1.2330852339344551E-2</v>
      </c>
      <c r="BV100" s="151">
        <f>+IFERROR('MIP(IxI)_TFEVP'!BV89/'MIP(IxI)_TFEVP'!BV$95,0)</f>
        <v>1.0436970039256852E-2</v>
      </c>
      <c r="BW100" s="151">
        <f>+IFERROR('MIP(IxI)_TFEVP'!BW89/'MIP(IxI)_TFEVP'!BW$95,0)</f>
        <v>1.0416220138553308E-2</v>
      </c>
      <c r="BX100" s="151">
        <f>+IFERROR('MIP(IxI)_TFEVP'!BX89/'MIP(IxI)_TFEVP'!BX$95,0)</f>
        <v>5.7016447867488567E-3</v>
      </c>
      <c r="BY100" s="151">
        <f>+IFERROR('MIP(IxI)_TFEVP'!BY89/'MIP(IxI)_TFEVP'!BY$95,0)</f>
        <v>1.9536776556206309E-2</v>
      </c>
      <c r="BZ100" s="151">
        <f>+IFERROR('MIP(IxI)_TFEVP'!BZ89/'MIP(IxI)_TFEVP'!BZ$95,0)</f>
        <v>2.1311454824401208E-2</v>
      </c>
      <c r="CA100" s="151">
        <f>+IFERROR('MIP(IxI)_TFEVP'!CA89/'MIP(IxI)_TFEVP'!CA$95,0)</f>
        <v>0</v>
      </c>
      <c r="CB100" s="152"/>
      <c r="CC100" s="152"/>
      <c r="CD100" s="152"/>
      <c r="CE100" s="105"/>
      <c r="CF100" s="105"/>
      <c r="CG100" s="105"/>
      <c r="CH100" s="105"/>
      <c r="CI100" s="105"/>
      <c r="CJ100" s="105"/>
      <c r="CK100" s="105"/>
      <c r="CL100" s="105"/>
      <c r="CM100" s="105"/>
    </row>
    <row r="101" spans="1:91" ht="0" hidden="1" customHeight="1" x14ac:dyDescent="0.25">
      <c r="A101" s="108"/>
      <c r="B101" s="26"/>
      <c r="C101" s="117" t="s">
        <v>835</v>
      </c>
      <c r="D101" s="151">
        <f>+IFERROR('MIP(IxI)_TFEVP'!D90/'MIP(IxI)_TFEVP'!D$95,0)</f>
        <v>0.35345592882161075</v>
      </c>
      <c r="E101" s="151">
        <f>+IFERROR('MIP(IxI)_TFEVP'!E90/'MIP(IxI)_TFEVP'!E$95,0)</f>
        <v>0.59840755943099155</v>
      </c>
      <c r="F101" s="151">
        <f>+IFERROR('MIP(IxI)_TFEVP'!F90/'MIP(IxI)_TFEVP'!F$95,0)</f>
        <v>0.39874301503083659</v>
      </c>
      <c r="G101" s="151">
        <f>+IFERROR('MIP(IxI)_TFEVP'!G90/'MIP(IxI)_TFEVP'!G$95,0)</f>
        <v>0.62095801735655198</v>
      </c>
      <c r="H101" s="151">
        <f>+IFERROR('MIP(IxI)_TFEVP'!H90/'MIP(IxI)_TFEVP'!H$95,0)</f>
        <v>0.47051158155773226</v>
      </c>
      <c r="I101" s="151">
        <f>+IFERROR('MIP(IxI)_TFEVP'!I90/'MIP(IxI)_TFEVP'!I$95,0)</f>
        <v>0.43684749883837132</v>
      </c>
      <c r="J101" s="151">
        <f>+IFERROR('MIP(IxI)_TFEVP'!J90/'MIP(IxI)_TFEVP'!J$95,0)</f>
        <v>0.52063133126017547</v>
      </c>
      <c r="K101" s="151">
        <f>+IFERROR('MIP(IxI)_TFEVP'!K90/'MIP(IxI)_TFEVP'!K$95,0)</f>
        <v>0.32407153820487156</v>
      </c>
      <c r="L101" s="151">
        <f>+IFERROR('MIP(IxI)_TFEVP'!L90/'MIP(IxI)_TFEVP'!L$95,0)</f>
        <v>0.40144323493838058</v>
      </c>
      <c r="M101" s="151">
        <f>+IFERROR('MIP(IxI)_TFEVP'!M90/'MIP(IxI)_TFEVP'!M$95,0)</f>
        <v>0.59575656134389221</v>
      </c>
      <c r="N101" s="151">
        <f>+IFERROR('MIP(IxI)_TFEVP'!N90/'MIP(IxI)_TFEVP'!N$95,0)</f>
        <v>0.36319751629615138</v>
      </c>
      <c r="O101" s="151">
        <f>+IFERROR('MIP(IxI)_TFEVP'!O90/'MIP(IxI)_TFEVP'!O$95,0)</f>
        <v>0.74813806546420958</v>
      </c>
      <c r="P101" s="151">
        <f>+IFERROR('MIP(IxI)_TFEVP'!P90/'MIP(IxI)_TFEVP'!P$95,0)</f>
        <v>0.31442473877804766</v>
      </c>
      <c r="Q101" s="151">
        <f>+IFERROR('MIP(IxI)_TFEVP'!Q90/'MIP(IxI)_TFEVP'!Q$95,0)</f>
        <v>0.45363813787951179</v>
      </c>
      <c r="R101" s="151">
        <f>+IFERROR('MIP(IxI)_TFEVP'!R90/'MIP(IxI)_TFEVP'!R$95,0)</f>
        <v>0.46083636969054942</v>
      </c>
      <c r="S101" s="151">
        <f>+IFERROR('MIP(IxI)_TFEVP'!S90/'MIP(IxI)_TFEVP'!S$95,0)</f>
        <v>0.57717812333342688</v>
      </c>
      <c r="T101" s="151">
        <f>+IFERROR('MIP(IxI)_TFEVP'!T90/'MIP(IxI)_TFEVP'!T$95,0)</f>
        <v>0.59930250307765842</v>
      </c>
      <c r="U101" s="151">
        <f>+IFERROR('MIP(IxI)_TFEVP'!U90/'MIP(IxI)_TFEVP'!U$95,0)</f>
        <v>0.76220033138503696</v>
      </c>
      <c r="V101" s="151">
        <f>+IFERROR('MIP(IxI)_TFEVP'!V90/'MIP(IxI)_TFEVP'!V$95,0)</f>
        <v>0.58675051917930965</v>
      </c>
      <c r="W101" s="151">
        <f>+IFERROR('MIP(IxI)_TFEVP'!W90/'MIP(IxI)_TFEVP'!W$95,0)</f>
        <v>0.77113891690671121</v>
      </c>
      <c r="X101" s="151">
        <f>+IFERROR('MIP(IxI)_TFEVP'!X90/'MIP(IxI)_TFEVP'!X$95,0)</f>
        <v>0.74751505795670181</v>
      </c>
      <c r="Y101" s="151">
        <f>+IFERROR('MIP(IxI)_TFEVP'!Y90/'MIP(IxI)_TFEVP'!Y$95,0)</f>
        <v>0.56507438565214574</v>
      </c>
      <c r="Z101" s="151">
        <f>+IFERROR('MIP(IxI)_TFEVP'!Z90/'MIP(IxI)_TFEVP'!Z$95,0)</f>
        <v>0.63774244013397252</v>
      </c>
      <c r="AA101" s="151">
        <f>+IFERROR('MIP(IxI)_TFEVP'!AA90/'MIP(IxI)_TFEVP'!AA$95,0)</f>
        <v>0.56728597087555066</v>
      </c>
      <c r="AB101" s="151">
        <f>+IFERROR('MIP(IxI)_TFEVP'!AB90/'MIP(IxI)_TFEVP'!AB$95,0)</f>
        <v>0.81747889044272537</v>
      </c>
      <c r="AC101" s="151">
        <f>+IFERROR('MIP(IxI)_TFEVP'!AC90/'MIP(IxI)_TFEVP'!AC$95,0)</f>
        <v>0.65000118699997622</v>
      </c>
      <c r="AD101" s="151">
        <f>+IFERROR('MIP(IxI)_TFEVP'!AD90/'MIP(IxI)_TFEVP'!AD$95,0)</f>
        <v>0.67784010762474933</v>
      </c>
      <c r="AE101" s="151">
        <f>+IFERROR('MIP(IxI)_TFEVP'!AE90/'MIP(IxI)_TFEVP'!AE$95,0)</f>
        <v>0.80501210821576386</v>
      </c>
      <c r="AF101" s="151">
        <f>+IFERROR('MIP(IxI)_TFEVP'!AF90/'MIP(IxI)_TFEVP'!AF$95,0)</f>
        <v>0.62772235881301297</v>
      </c>
      <c r="AG101" s="151">
        <f>+IFERROR('MIP(IxI)_TFEVP'!AG90/'MIP(IxI)_TFEVP'!AG$95,0)</f>
        <v>0.70974104757013445</v>
      </c>
      <c r="AH101" s="151">
        <f>+IFERROR('MIP(IxI)_TFEVP'!AH90/'MIP(IxI)_TFEVP'!AH$95,0)</f>
        <v>0.72616149286884613</v>
      </c>
      <c r="AI101" s="151">
        <f>+IFERROR('MIP(IxI)_TFEVP'!AI90/'MIP(IxI)_TFEVP'!AI$95,0)</f>
        <v>0.54331710899765973</v>
      </c>
      <c r="AJ101" s="151">
        <f>+IFERROR('MIP(IxI)_TFEVP'!AJ90/'MIP(IxI)_TFEVP'!AJ$95,0)</f>
        <v>0</v>
      </c>
      <c r="AK101" s="151">
        <f>+IFERROR('MIP(IxI)_TFEVP'!AK90/'MIP(IxI)_TFEVP'!AK$95,0)</f>
        <v>0.62731447850581945</v>
      </c>
      <c r="AL101" s="151">
        <f>+IFERROR('MIP(IxI)_TFEVP'!AL90/'MIP(IxI)_TFEVP'!AL$95,0)</f>
        <v>0.53186427318043361</v>
      </c>
      <c r="AM101" s="151">
        <f>+IFERROR('MIP(IxI)_TFEVP'!AM90/'MIP(IxI)_TFEVP'!AM$95,0)</f>
        <v>0.62297052257187679</v>
      </c>
      <c r="AN101" s="151">
        <f>+IFERROR('MIP(IxI)_TFEVP'!AN90/'MIP(IxI)_TFEVP'!AN$95,0)</f>
        <v>0.59064832299253667</v>
      </c>
      <c r="AO101" s="151">
        <f>+IFERROR('MIP(IxI)_TFEVP'!AO90/'MIP(IxI)_TFEVP'!AO$95,0)</f>
        <v>0.74802282484067939</v>
      </c>
      <c r="AP101" s="151">
        <f>+IFERROR('MIP(IxI)_TFEVP'!AP90/'MIP(IxI)_TFEVP'!AP$95,0)</f>
        <v>0.54522599993310861</v>
      </c>
      <c r="AQ101" s="151">
        <f>+IFERROR('MIP(IxI)_TFEVP'!AQ90/'MIP(IxI)_TFEVP'!AQ$95,0)</f>
        <v>0.81622732432111256</v>
      </c>
      <c r="AR101" s="151">
        <f>+IFERROR('MIP(IxI)_TFEVP'!AR90/'MIP(IxI)_TFEVP'!AR$95,0)</f>
        <v>0.64806441631833356</v>
      </c>
      <c r="AS101" s="151">
        <f>+IFERROR('MIP(IxI)_TFEVP'!AS90/'MIP(IxI)_TFEVP'!AS$95,0)</f>
        <v>0.6405385985191665</v>
      </c>
      <c r="AT101" s="151">
        <f>+IFERROR('MIP(IxI)_TFEVP'!AT90/'MIP(IxI)_TFEVP'!AT$95,0)</f>
        <v>0.57510182470557791</v>
      </c>
      <c r="AU101" s="151">
        <f>+IFERROR('MIP(IxI)_TFEVP'!AU90/'MIP(IxI)_TFEVP'!AU$95,0)</f>
        <v>0.6138420819177508</v>
      </c>
      <c r="AV101" s="151">
        <f>+IFERROR('MIP(IxI)_TFEVP'!AV90/'MIP(IxI)_TFEVP'!AV$95,0)</f>
        <v>0.66769296747143514</v>
      </c>
      <c r="AW101" s="151">
        <f>+IFERROR('MIP(IxI)_TFEVP'!AW90/'MIP(IxI)_TFEVP'!AW$95,0)</f>
        <v>0.62211860972021438</v>
      </c>
      <c r="AX101" s="151">
        <f>+IFERROR('MIP(IxI)_TFEVP'!AX90/'MIP(IxI)_TFEVP'!AX$95,0)</f>
        <v>0.58476795059459141</v>
      </c>
      <c r="AY101" s="151">
        <f>+IFERROR('MIP(IxI)_TFEVP'!AY90/'MIP(IxI)_TFEVP'!AY$95,0)</f>
        <v>0.76328478203407402</v>
      </c>
      <c r="AZ101" s="151">
        <f>+IFERROR('MIP(IxI)_TFEVP'!AZ90/'MIP(IxI)_TFEVP'!AZ$95,0)</f>
        <v>0.55394258893016657</v>
      </c>
      <c r="BA101" s="151">
        <f>+IFERROR('MIP(IxI)_TFEVP'!BA90/'MIP(IxI)_TFEVP'!BA$95,0)</f>
        <v>0.60371896504842182</v>
      </c>
      <c r="BB101" s="151">
        <f>+IFERROR('MIP(IxI)_TFEVP'!BB90/'MIP(IxI)_TFEVP'!BB$95,0)</f>
        <v>0.70826920402665261</v>
      </c>
      <c r="BC101" s="151">
        <f>+IFERROR('MIP(IxI)_TFEVP'!BC90/'MIP(IxI)_TFEVP'!BC$95,0)</f>
        <v>0.49775343435199759</v>
      </c>
      <c r="BD101" s="151">
        <f>+IFERROR('MIP(IxI)_TFEVP'!BD90/'MIP(IxI)_TFEVP'!BD$95,0)</f>
        <v>0.8254772416366124</v>
      </c>
      <c r="BE101" s="151">
        <f>+IFERROR('MIP(IxI)_TFEVP'!BE90/'MIP(IxI)_TFEVP'!BE$95,0)</f>
        <v>0.58599885002794849</v>
      </c>
      <c r="BF101" s="151">
        <f>+IFERROR('MIP(IxI)_TFEVP'!BF90/'MIP(IxI)_TFEVP'!BF$95,0)</f>
        <v>0.44850346944920094</v>
      </c>
      <c r="BG101" s="151">
        <f>+IFERROR('MIP(IxI)_TFEVP'!BG90/'MIP(IxI)_TFEVP'!BG$95,0)</f>
        <v>0.63974762181561906</v>
      </c>
      <c r="BH101" s="151">
        <f>+IFERROR('MIP(IxI)_TFEVP'!BH90/'MIP(IxI)_TFEVP'!BH$95,0)</f>
        <v>0.5759331027243455</v>
      </c>
      <c r="BI101" s="151">
        <f>+IFERROR('MIP(IxI)_TFEVP'!BI90/'MIP(IxI)_TFEVP'!BI$95,0)</f>
        <v>0.5343613539535137</v>
      </c>
      <c r="BJ101" s="151">
        <f>+IFERROR('MIP(IxI)_TFEVP'!BJ90/'MIP(IxI)_TFEVP'!BJ$95,0)</f>
        <v>0.36375016111456537</v>
      </c>
      <c r="BK101" s="151">
        <f>+IFERROR('MIP(IxI)_TFEVP'!BK90/'MIP(IxI)_TFEVP'!BK$95,0)</f>
        <v>0.60055102050689579</v>
      </c>
      <c r="BL101" s="151">
        <f>+IFERROR('MIP(IxI)_TFEVP'!BL90/'MIP(IxI)_TFEVP'!BL$95,0)</f>
        <v>0.59178175323950521</v>
      </c>
      <c r="BM101" s="151">
        <f>+IFERROR('MIP(IxI)_TFEVP'!BM90/'MIP(IxI)_TFEVP'!BM$95,0)</f>
        <v>0.46299031926416018</v>
      </c>
      <c r="BN101" s="151">
        <f>+IFERROR('MIP(IxI)_TFEVP'!BN90/'MIP(IxI)_TFEVP'!BN$95,0)</f>
        <v>0.54224376307037092</v>
      </c>
      <c r="BO101" s="151">
        <f>+IFERROR('MIP(IxI)_TFEVP'!BO90/'MIP(IxI)_TFEVP'!BO$95,0)</f>
        <v>0.50211632582428312</v>
      </c>
      <c r="BP101" s="151">
        <f>+IFERROR('MIP(IxI)_TFEVP'!BP90/'MIP(IxI)_TFEVP'!BP$95,0)</f>
        <v>0.32582452584149824</v>
      </c>
      <c r="BQ101" s="151">
        <f>+IFERROR('MIP(IxI)_TFEVP'!BQ90/'MIP(IxI)_TFEVP'!BQ$95,0)</f>
        <v>0.72312084786810937</v>
      </c>
      <c r="BR101" s="151">
        <f>+IFERROR('MIP(IxI)_TFEVP'!BR90/'MIP(IxI)_TFEVP'!BR$95,0)</f>
        <v>0.52749816106495095</v>
      </c>
      <c r="BS101" s="151">
        <f>+IFERROR('MIP(IxI)_TFEVP'!BS90/'MIP(IxI)_TFEVP'!BS$95,0)</f>
        <v>0.27190776201380018</v>
      </c>
      <c r="BT101" s="151">
        <f>+IFERROR('MIP(IxI)_TFEVP'!BT90/'MIP(IxI)_TFEVP'!BT$95,0)</f>
        <v>0.39699035026454998</v>
      </c>
      <c r="BU101" s="151">
        <f>+IFERROR('MIP(IxI)_TFEVP'!BU90/'MIP(IxI)_TFEVP'!BU$95,0)</f>
        <v>0.1525819267433968</v>
      </c>
      <c r="BV101" s="151">
        <f>+IFERROR('MIP(IxI)_TFEVP'!BV90/'MIP(IxI)_TFEVP'!BV$95,0)</f>
        <v>0.39047514149461854</v>
      </c>
      <c r="BW101" s="151">
        <f>+IFERROR('MIP(IxI)_TFEVP'!BW90/'MIP(IxI)_TFEVP'!BW$95,0)</f>
        <v>0.10309217404855138</v>
      </c>
      <c r="BX101" s="151">
        <f>+IFERROR('MIP(IxI)_TFEVP'!BX90/'MIP(IxI)_TFEVP'!BX$95,0)</f>
        <v>0.55523070421087295</v>
      </c>
      <c r="BY101" s="151">
        <f>+IFERROR('MIP(IxI)_TFEVP'!BY90/'MIP(IxI)_TFEVP'!BY$95,0)</f>
        <v>0.30652594712632858</v>
      </c>
      <c r="BZ101" s="151">
        <f>+IFERROR('MIP(IxI)_TFEVP'!BZ90/'MIP(IxI)_TFEVP'!BZ$95,0)</f>
        <v>0.53703500714099583</v>
      </c>
      <c r="CA101" s="151">
        <f>+IFERROR('MIP(IxI)_TFEVP'!CA90/'MIP(IxI)_TFEVP'!CA$95,0)</f>
        <v>0</v>
      </c>
      <c r="CB101" s="152"/>
      <c r="CC101" s="152"/>
      <c r="CD101" s="152"/>
      <c r="CE101" s="105"/>
      <c r="CF101" s="105"/>
      <c r="CG101" s="105"/>
      <c r="CH101" s="105"/>
      <c r="CI101" s="105"/>
      <c r="CJ101" s="105"/>
      <c r="CK101" s="105"/>
      <c r="CL101" s="105"/>
      <c r="CM101" s="105"/>
    </row>
    <row r="102" spans="1:91" ht="0" hidden="1" customHeight="1" x14ac:dyDescent="0.25">
      <c r="A102" s="106"/>
      <c r="B102" s="26"/>
      <c r="C102" s="117" t="s">
        <v>836</v>
      </c>
      <c r="D102" s="151">
        <f>+IFERROR('MIP(IxI)_TFEVP'!D91/'MIP(IxI)_TFEVP'!D$95,0)</f>
        <v>0.64654407117838919</v>
      </c>
      <c r="E102" s="151">
        <f>+IFERROR('MIP(IxI)_TFEVP'!E91/'MIP(IxI)_TFEVP'!E$95,0)</f>
        <v>0.4015924405690085</v>
      </c>
      <c r="F102" s="151">
        <f>+IFERROR('MIP(IxI)_TFEVP'!F91/'MIP(IxI)_TFEVP'!F$95,0)</f>
        <v>0.60125698496916336</v>
      </c>
      <c r="G102" s="151">
        <f>+IFERROR('MIP(IxI)_TFEVP'!G91/'MIP(IxI)_TFEVP'!G$95,0)</f>
        <v>0.37904198264344802</v>
      </c>
      <c r="H102" s="151">
        <f>+IFERROR('MIP(IxI)_TFEVP'!H91/'MIP(IxI)_TFEVP'!H$95,0)</f>
        <v>0.52948841844226779</v>
      </c>
      <c r="I102" s="151">
        <f>+IFERROR('MIP(IxI)_TFEVP'!I91/'MIP(IxI)_TFEVP'!I$95,0)</f>
        <v>0.56315250116162874</v>
      </c>
      <c r="J102" s="151">
        <f>+IFERROR('MIP(IxI)_TFEVP'!J91/'MIP(IxI)_TFEVP'!J$95,0)</f>
        <v>0.47936866873982459</v>
      </c>
      <c r="K102" s="151">
        <f>+IFERROR('MIP(IxI)_TFEVP'!K91/'MIP(IxI)_TFEVP'!K$95,0)</f>
        <v>0.67592846179512844</v>
      </c>
      <c r="L102" s="151">
        <f>+IFERROR('MIP(IxI)_TFEVP'!L91/'MIP(IxI)_TFEVP'!L$95,0)</f>
        <v>0.59855676506161948</v>
      </c>
      <c r="M102" s="151">
        <f>+IFERROR('MIP(IxI)_TFEVP'!M91/'MIP(IxI)_TFEVP'!M$95,0)</f>
        <v>0.40424343865610773</v>
      </c>
      <c r="N102" s="151">
        <f>+IFERROR('MIP(IxI)_TFEVP'!N91/'MIP(IxI)_TFEVP'!N$95,0)</f>
        <v>0.63680248370384862</v>
      </c>
      <c r="O102" s="151">
        <f>+IFERROR('MIP(IxI)_TFEVP'!O91/'MIP(IxI)_TFEVP'!O$95,0)</f>
        <v>0.25186193453579042</v>
      </c>
      <c r="P102" s="151">
        <f>+IFERROR('MIP(IxI)_TFEVP'!P91/'MIP(IxI)_TFEVP'!P$95,0)</f>
        <v>0.68557526122195234</v>
      </c>
      <c r="Q102" s="151">
        <f>+IFERROR('MIP(IxI)_TFEVP'!Q91/'MIP(IxI)_TFEVP'!Q$95,0)</f>
        <v>0.54636186212048821</v>
      </c>
      <c r="R102" s="151">
        <f>+IFERROR('MIP(IxI)_TFEVP'!R91/'MIP(IxI)_TFEVP'!R$95,0)</f>
        <v>0.53916363030945058</v>
      </c>
      <c r="S102" s="151">
        <f>+IFERROR('MIP(IxI)_TFEVP'!S91/'MIP(IxI)_TFEVP'!S$95,0)</f>
        <v>0.42282187666657312</v>
      </c>
      <c r="T102" s="151">
        <f>+IFERROR('MIP(IxI)_TFEVP'!T91/'MIP(IxI)_TFEVP'!T$95,0)</f>
        <v>0.40069749692234158</v>
      </c>
      <c r="U102" s="151">
        <f>+IFERROR('MIP(IxI)_TFEVP'!U91/'MIP(IxI)_TFEVP'!U$95,0)</f>
        <v>0.23779966861496302</v>
      </c>
      <c r="V102" s="151">
        <f>+IFERROR('MIP(IxI)_TFEVP'!V91/'MIP(IxI)_TFEVP'!V$95,0)</f>
        <v>0.41324948082069041</v>
      </c>
      <c r="W102" s="151">
        <f>+IFERROR('MIP(IxI)_TFEVP'!W91/'MIP(IxI)_TFEVP'!W$95,0)</f>
        <v>0.22886108309328876</v>
      </c>
      <c r="X102" s="151">
        <f>+IFERROR('MIP(IxI)_TFEVP'!X91/'MIP(IxI)_TFEVP'!X$95,0)</f>
        <v>0.25248494204329813</v>
      </c>
      <c r="Y102" s="151">
        <f>+IFERROR('MIP(IxI)_TFEVP'!Y91/'MIP(IxI)_TFEVP'!Y$95,0)</f>
        <v>0.43492561434785426</v>
      </c>
      <c r="Z102" s="151">
        <f>+IFERROR('MIP(IxI)_TFEVP'!Z91/'MIP(IxI)_TFEVP'!Z$95,0)</f>
        <v>0.36225755986602753</v>
      </c>
      <c r="AA102" s="151">
        <f>+IFERROR('MIP(IxI)_TFEVP'!AA91/'MIP(IxI)_TFEVP'!AA$95,0)</f>
        <v>0.43271402912444934</v>
      </c>
      <c r="AB102" s="151">
        <f>+IFERROR('MIP(IxI)_TFEVP'!AB91/'MIP(IxI)_TFEVP'!AB$95,0)</f>
        <v>0.1825211095572746</v>
      </c>
      <c r="AC102" s="151">
        <f>+IFERROR('MIP(IxI)_TFEVP'!AC91/'MIP(IxI)_TFEVP'!AC$95,0)</f>
        <v>0.34999881300002372</v>
      </c>
      <c r="AD102" s="151">
        <f>+IFERROR('MIP(IxI)_TFEVP'!AD91/'MIP(IxI)_TFEVP'!AD$95,0)</f>
        <v>0.32215989237525067</v>
      </c>
      <c r="AE102" s="151">
        <f>+IFERROR('MIP(IxI)_TFEVP'!AE91/'MIP(IxI)_TFEVP'!AE$95,0)</f>
        <v>0.19498789178423612</v>
      </c>
      <c r="AF102" s="151">
        <f>+IFERROR('MIP(IxI)_TFEVP'!AF91/'MIP(IxI)_TFEVP'!AF$95,0)</f>
        <v>0.37227764118698703</v>
      </c>
      <c r="AG102" s="151">
        <f>+IFERROR('MIP(IxI)_TFEVP'!AG91/'MIP(IxI)_TFEVP'!AG$95,0)</f>
        <v>0.29025895242986549</v>
      </c>
      <c r="AH102" s="151">
        <f>+IFERROR('MIP(IxI)_TFEVP'!AH91/'MIP(IxI)_TFEVP'!AH$95,0)</f>
        <v>0.27383850713115387</v>
      </c>
      <c r="AI102" s="151">
        <f>+IFERROR('MIP(IxI)_TFEVP'!AI91/'MIP(IxI)_TFEVP'!AI$95,0)</f>
        <v>0.45668289100234027</v>
      </c>
      <c r="AJ102" s="151">
        <f>+IFERROR('MIP(IxI)_TFEVP'!AJ91/'MIP(IxI)_TFEVP'!AJ$95,0)</f>
        <v>0</v>
      </c>
      <c r="AK102" s="151">
        <f>+IFERROR('MIP(IxI)_TFEVP'!AK91/'MIP(IxI)_TFEVP'!AK$95,0)</f>
        <v>0.37268552149418049</v>
      </c>
      <c r="AL102" s="151">
        <f>+IFERROR('MIP(IxI)_TFEVP'!AL91/'MIP(IxI)_TFEVP'!AL$95,0)</f>
        <v>0.46813572681956633</v>
      </c>
      <c r="AM102" s="151">
        <f>+IFERROR('MIP(IxI)_TFEVP'!AM91/'MIP(IxI)_TFEVP'!AM$95,0)</f>
        <v>0.37702947742812321</v>
      </c>
      <c r="AN102" s="151">
        <f>+IFERROR('MIP(IxI)_TFEVP'!AN91/'MIP(IxI)_TFEVP'!AN$95,0)</f>
        <v>0.40935167700746333</v>
      </c>
      <c r="AO102" s="151">
        <f>+IFERROR('MIP(IxI)_TFEVP'!AO91/'MIP(IxI)_TFEVP'!AO$95,0)</f>
        <v>0.25197717515932061</v>
      </c>
      <c r="AP102" s="151">
        <f>+IFERROR('MIP(IxI)_TFEVP'!AP91/'MIP(IxI)_TFEVP'!AP$95,0)</f>
        <v>0.45477400006689139</v>
      </c>
      <c r="AQ102" s="151">
        <f>+IFERROR('MIP(IxI)_TFEVP'!AQ91/'MIP(IxI)_TFEVP'!AQ$95,0)</f>
        <v>0.18377267567888739</v>
      </c>
      <c r="AR102" s="151">
        <f>+IFERROR('MIP(IxI)_TFEVP'!AR91/'MIP(IxI)_TFEVP'!AR$95,0)</f>
        <v>0.35193558368166639</v>
      </c>
      <c r="AS102" s="151">
        <f>+IFERROR('MIP(IxI)_TFEVP'!AS91/'MIP(IxI)_TFEVP'!AS$95,0)</f>
        <v>0.3594614014808335</v>
      </c>
      <c r="AT102" s="151">
        <f>+IFERROR('MIP(IxI)_TFEVP'!AT91/'MIP(IxI)_TFEVP'!AT$95,0)</f>
        <v>0.42489817529442203</v>
      </c>
      <c r="AU102" s="151">
        <f>+IFERROR('MIP(IxI)_TFEVP'!AU91/'MIP(IxI)_TFEVP'!AU$95,0)</f>
        <v>0.3861579180822492</v>
      </c>
      <c r="AV102" s="151">
        <f>+IFERROR('MIP(IxI)_TFEVP'!AV91/'MIP(IxI)_TFEVP'!AV$95,0)</f>
        <v>0.33230703252856492</v>
      </c>
      <c r="AW102" s="151">
        <f>+IFERROR('MIP(IxI)_TFEVP'!AW91/'MIP(IxI)_TFEVP'!AW$95,0)</f>
        <v>0.37788139027978568</v>
      </c>
      <c r="AX102" s="151">
        <f>+IFERROR('MIP(IxI)_TFEVP'!AX91/'MIP(IxI)_TFEVP'!AX$95,0)</f>
        <v>0.41523204940540859</v>
      </c>
      <c r="AY102" s="151">
        <f>+IFERROR('MIP(IxI)_TFEVP'!AY91/'MIP(IxI)_TFEVP'!AY$95,0)</f>
        <v>0.23671521796592598</v>
      </c>
      <c r="AZ102" s="151">
        <f>+IFERROR('MIP(IxI)_TFEVP'!AZ91/'MIP(IxI)_TFEVP'!AZ$95,0)</f>
        <v>0.44605741106983349</v>
      </c>
      <c r="BA102" s="151">
        <f>+IFERROR('MIP(IxI)_TFEVP'!BA91/'MIP(IxI)_TFEVP'!BA$95,0)</f>
        <v>0.39628103495157818</v>
      </c>
      <c r="BB102" s="151">
        <f>+IFERROR('MIP(IxI)_TFEVP'!BB91/'MIP(IxI)_TFEVP'!BB$95,0)</f>
        <v>0.29173079597334733</v>
      </c>
      <c r="BC102" s="151">
        <f>+IFERROR('MIP(IxI)_TFEVP'!BC91/'MIP(IxI)_TFEVP'!BC$95,0)</f>
        <v>0.50224656564800241</v>
      </c>
      <c r="BD102" s="151">
        <f>+IFERROR('MIP(IxI)_TFEVP'!BD91/'MIP(IxI)_TFEVP'!BD$95,0)</f>
        <v>0.17452275836338763</v>
      </c>
      <c r="BE102" s="151">
        <f>+IFERROR('MIP(IxI)_TFEVP'!BE91/'MIP(IxI)_TFEVP'!BE$95,0)</f>
        <v>0.41400114997205151</v>
      </c>
      <c r="BF102" s="151">
        <f>+IFERROR('MIP(IxI)_TFEVP'!BF91/'MIP(IxI)_TFEVP'!BF$95,0)</f>
        <v>0.55149653055079906</v>
      </c>
      <c r="BG102" s="151">
        <f>+IFERROR('MIP(IxI)_TFEVP'!BG91/'MIP(IxI)_TFEVP'!BG$95,0)</f>
        <v>0.36025237818438088</v>
      </c>
      <c r="BH102" s="151">
        <f>+IFERROR('MIP(IxI)_TFEVP'!BH91/'MIP(IxI)_TFEVP'!BH$95,0)</f>
        <v>0.4240668972756545</v>
      </c>
      <c r="BI102" s="151">
        <f>+IFERROR('MIP(IxI)_TFEVP'!BI91/'MIP(IxI)_TFEVP'!BI$95,0)</f>
        <v>0.4656386460464863</v>
      </c>
      <c r="BJ102" s="151">
        <f>+IFERROR('MIP(IxI)_TFEVP'!BJ91/'MIP(IxI)_TFEVP'!BJ$95,0)</f>
        <v>0.63624983888543463</v>
      </c>
      <c r="BK102" s="151">
        <f>+IFERROR('MIP(IxI)_TFEVP'!BK91/'MIP(IxI)_TFEVP'!BK$95,0)</f>
        <v>0.39944897949310421</v>
      </c>
      <c r="BL102" s="151">
        <f>+IFERROR('MIP(IxI)_TFEVP'!BL91/'MIP(IxI)_TFEVP'!BL$95,0)</f>
        <v>0.40821824676049479</v>
      </c>
      <c r="BM102" s="151">
        <f>+IFERROR('MIP(IxI)_TFEVP'!BM91/'MIP(IxI)_TFEVP'!BM$95,0)</f>
        <v>0.53700968073583977</v>
      </c>
      <c r="BN102" s="151">
        <f>+IFERROR('MIP(IxI)_TFEVP'!BN91/'MIP(IxI)_TFEVP'!BN$95,0)</f>
        <v>0.45775623692962908</v>
      </c>
      <c r="BO102" s="151">
        <f>+IFERROR('MIP(IxI)_TFEVP'!BO91/'MIP(IxI)_TFEVP'!BO$95,0)</f>
        <v>0.49788367417571688</v>
      </c>
      <c r="BP102" s="151">
        <f>+IFERROR('MIP(IxI)_TFEVP'!BP91/'MIP(IxI)_TFEVP'!BP$95,0)</f>
        <v>0.67417547415850176</v>
      </c>
      <c r="BQ102" s="151">
        <f>+IFERROR('MIP(IxI)_TFEVP'!BQ91/'MIP(IxI)_TFEVP'!BQ$95,0)</f>
        <v>0.27687915213189057</v>
      </c>
      <c r="BR102" s="151">
        <f>+IFERROR('MIP(IxI)_TFEVP'!BR91/'MIP(IxI)_TFEVP'!BR$95,0)</f>
        <v>0.4725018389350491</v>
      </c>
      <c r="BS102" s="151">
        <f>+IFERROR('MIP(IxI)_TFEVP'!BS91/'MIP(IxI)_TFEVP'!BS$95,0)</f>
        <v>0.72809223798619982</v>
      </c>
      <c r="BT102" s="151">
        <f>+IFERROR('MIP(IxI)_TFEVP'!BT91/'MIP(IxI)_TFEVP'!BT$95,0)</f>
        <v>0.60300964973545002</v>
      </c>
      <c r="BU102" s="151">
        <f>+IFERROR('MIP(IxI)_TFEVP'!BU91/'MIP(IxI)_TFEVP'!BU$95,0)</f>
        <v>0.84741807325660323</v>
      </c>
      <c r="BV102" s="151">
        <f>+IFERROR('MIP(IxI)_TFEVP'!BV91/'MIP(IxI)_TFEVP'!BV$95,0)</f>
        <v>0.60952485850538152</v>
      </c>
      <c r="BW102" s="151">
        <f>+IFERROR('MIP(IxI)_TFEVP'!BW91/'MIP(IxI)_TFEVP'!BW$95,0)</f>
        <v>0.89690782595144858</v>
      </c>
      <c r="BX102" s="151">
        <f>+IFERROR('MIP(IxI)_TFEVP'!BX91/'MIP(IxI)_TFEVP'!BX$95,0)</f>
        <v>0.44476929578912699</v>
      </c>
      <c r="BY102" s="151">
        <f>+IFERROR('MIP(IxI)_TFEVP'!BY91/'MIP(IxI)_TFEVP'!BY$95,0)</f>
        <v>0.69347405287367136</v>
      </c>
      <c r="BZ102" s="151">
        <f>+IFERROR('MIP(IxI)_TFEVP'!BZ91/'MIP(IxI)_TFEVP'!BZ$95,0)</f>
        <v>0.46296499285900417</v>
      </c>
      <c r="CA102" s="151">
        <f>+IFERROR('MIP(IxI)_TFEVP'!CA91/'MIP(IxI)_TFEVP'!CA$95,0)</f>
        <v>1</v>
      </c>
      <c r="CB102" s="152"/>
      <c r="CC102" s="152"/>
      <c r="CD102" s="152"/>
      <c r="CE102" s="105"/>
      <c r="CF102" s="105"/>
      <c r="CG102" s="105"/>
      <c r="CH102" s="105"/>
      <c r="CI102" s="105"/>
      <c r="CJ102" s="105"/>
      <c r="CK102" s="105"/>
      <c r="CL102" s="105"/>
      <c r="CM102" s="105"/>
    </row>
    <row r="103" spans="1:91" ht="0" hidden="1" customHeight="1" x14ac:dyDescent="0.25">
      <c r="A103" s="106"/>
      <c r="B103" s="26"/>
      <c r="C103" s="116" t="s">
        <v>826</v>
      </c>
      <c r="D103" s="151">
        <f>+IFERROR('MIP(IxI)_TFEVP'!D92/'MIP(IxI)_TFEVP'!D$95,0)</f>
        <v>0.15864531612973717</v>
      </c>
      <c r="E103" s="151">
        <f>+IFERROR('MIP(IxI)_TFEVP'!E92/'MIP(IxI)_TFEVP'!E$95,0)</f>
        <v>0.14488132448540536</v>
      </c>
      <c r="F103" s="151">
        <f>+IFERROR('MIP(IxI)_TFEVP'!F92/'MIP(IxI)_TFEVP'!F$95,0)</f>
        <v>0.12285994409548827</v>
      </c>
      <c r="G103" s="151">
        <f>+IFERROR('MIP(IxI)_TFEVP'!G92/'MIP(IxI)_TFEVP'!G$95,0)</f>
        <v>0.12146523904496855</v>
      </c>
      <c r="H103" s="151">
        <f>+IFERROR('MIP(IxI)_TFEVP'!H92/'MIP(IxI)_TFEVP'!H$95,0)</f>
        <v>0.18382626122587198</v>
      </c>
      <c r="I103" s="151">
        <f>+IFERROR('MIP(IxI)_TFEVP'!I92/'MIP(IxI)_TFEVP'!I$95,0)</f>
        <v>0.41762238474415525</v>
      </c>
      <c r="J103" s="151">
        <f>+IFERROR('MIP(IxI)_TFEVP'!J92/'MIP(IxI)_TFEVP'!J$95,0)</f>
        <v>0.17405177720666962</v>
      </c>
      <c r="K103" s="151">
        <f>+IFERROR('MIP(IxI)_TFEVP'!K92/'MIP(IxI)_TFEVP'!K$95,0)</f>
        <v>0.13012105438772106</v>
      </c>
      <c r="L103" s="151">
        <f>+IFERROR('MIP(IxI)_TFEVP'!L92/'MIP(IxI)_TFEVP'!L$95,0)</f>
        <v>0.11171422967539472</v>
      </c>
      <c r="M103" s="151">
        <f>+IFERROR('MIP(IxI)_TFEVP'!M92/'MIP(IxI)_TFEVP'!M$95,0)</f>
        <v>0.14260196985551066</v>
      </c>
      <c r="N103" s="151">
        <f>+IFERROR('MIP(IxI)_TFEVP'!N92/'MIP(IxI)_TFEVP'!N$95,0)</f>
        <v>0.13157656719651509</v>
      </c>
      <c r="O103" s="151">
        <f>+IFERROR('MIP(IxI)_TFEVP'!O92/'MIP(IxI)_TFEVP'!O$95,0)</f>
        <v>0.13539909987965293</v>
      </c>
      <c r="P103" s="151">
        <f>+IFERROR('MIP(IxI)_TFEVP'!P92/'MIP(IxI)_TFEVP'!P$95,0)</f>
        <v>0.14557692974560543</v>
      </c>
      <c r="Q103" s="151">
        <f>+IFERROR('MIP(IxI)_TFEVP'!Q92/'MIP(IxI)_TFEVP'!Q$95,0)</f>
        <v>1.4015179499202149E-2</v>
      </c>
      <c r="R103" s="151">
        <f>+IFERROR('MIP(IxI)_TFEVP'!R92/'MIP(IxI)_TFEVP'!R$95,0)</f>
        <v>0.11862906445819256</v>
      </c>
      <c r="S103" s="151">
        <f>+IFERROR('MIP(IxI)_TFEVP'!S92/'MIP(IxI)_TFEVP'!S$95,0)</f>
        <v>0.16708535661155866</v>
      </c>
      <c r="T103" s="151">
        <f>+IFERROR('MIP(IxI)_TFEVP'!T92/'MIP(IxI)_TFEVP'!T$95,0)</f>
        <v>0.13978020891310164</v>
      </c>
      <c r="U103" s="151">
        <f>+IFERROR('MIP(IxI)_TFEVP'!U92/'MIP(IxI)_TFEVP'!U$95,0)</f>
        <v>0.14839630286998517</v>
      </c>
      <c r="V103" s="151">
        <f>+IFERROR('MIP(IxI)_TFEVP'!V92/'MIP(IxI)_TFEVP'!V$95,0)</f>
        <v>5.9192444166058442E-2</v>
      </c>
      <c r="W103" s="151">
        <f>+IFERROR('MIP(IxI)_TFEVP'!W92/'MIP(IxI)_TFEVP'!W$95,0)</f>
        <v>9.3692809566647578E-2</v>
      </c>
      <c r="X103" s="151">
        <f>+IFERROR('MIP(IxI)_TFEVP'!X92/'MIP(IxI)_TFEVP'!X$95,0)</f>
        <v>8.0632113978704831E-2</v>
      </c>
      <c r="Y103" s="151">
        <f>+IFERROR('MIP(IxI)_TFEVP'!Y92/'MIP(IxI)_TFEVP'!Y$95,0)</f>
        <v>0.19837143760241335</v>
      </c>
      <c r="Z103" s="151">
        <f>+IFERROR('MIP(IxI)_TFEVP'!Z92/'MIP(IxI)_TFEVP'!Z$95,0)</f>
        <v>9.8027287114450065E-2</v>
      </c>
      <c r="AA103" s="151">
        <f>+IFERROR('MIP(IxI)_TFEVP'!AA92/'MIP(IxI)_TFEVP'!AA$95,0)</f>
        <v>0.26061848807649712</v>
      </c>
      <c r="AB103" s="151">
        <f>+IFERROR('MIP(IxI)_TFEVP'!AB92/'MIP(IxI)_TFEVP'!AB$95,0)</f>
        <v>0.1173974615425466</v>
      </c>
      <c r="AC103" s="151">
        <f>+IFERROR('MIP(IxI)_TFEVP'!AC92/'MIP(IxI)_TFEVP'!AC$95,0)</f>
        <v>0.21572141901890496</v>
      </c>
      <c r="AD103" s="151">
        <f>+IFERROR('MIP(IxI)_TFEVP'!AD92/'MIP(IxI)_TFEVP'!AD$95,0)</f>
        <v>8.4638452640396267E-2</v>
      </c>
      <c r="AE103" s="151">
        <f>+IFERROR('MIP(IxI)_TFEVP'!AE92/'MIP(IxI)_TFEVP'!AE$95,0)</f>
        <v>6.703509968060338E-2</v>
      </c>
      <c r="AF103" s="151">
        <f>+IFERROR('MIP(IxI)_TFEVP'!AF92/'MIP(IxI)_TFEVP'!AF$95,0)</f>
        <v>0.19461112993194313</v>
      </c>
      <c r="AG103" s="151">
        <f>+IFERROR('MIP(IxI)_TFEVP'!AG92/'MIP(IxI)_TFEVP'!AG$95,0)</f>
        <v>0.14179487752048769</v>
      </c>
      <c r="AH103" s="151">
        <f>+IFERROR('MIP(IxI)_TFEVP'!AH92/'MIP(IxI)_TFEVP'!AH$95,0)</f>
        <v>0.15382619118310076</v>
      </c>
      <c r="AI103" s="151">
        <f>+IFERROR('MIP(IxI)_TFEVP'!AI92/'MIP(IxI)_TFEVP'!AI$95,0)</f>
        <v>0.12142888263705622</v>
      </c>
      <c r="AJ103" s="151">
        <f>+IFERROR('MIP(IxI)_TFEVP'!AJ92/'MIP(IxI)_TFEVP'!AJ$95,0)</f>
        <v>0</v>
      </c>
      <c r="AK103" s="151">
        <f>+IFERROR('MIP(IxI)_TFEVP'!AK92/'MIP(IxI)_TFEVP'!AK$95,0)</f>
        <v>0.23287850904805721</v>
      </c>
      <c r="AL103" s="151">
        <f>+IFERROR('MIP(IxI)_TFEVP'!AL92/'MIP(IxI)_TFEVP'!AL$95,0)</f>
        <v>0.17135062890203043</v>
      </c>
      <c r="AM103" s="151">
        <f>+IFERROR('MIP(IxI)_TFEVP'!AM92/'MIP(IxI)_TFEVP'!AM$95,0)</f>
        <v>0.18159870588605229</v>
      </c>
      <c r="AN103" s="151">
        <f>+IFERROR('MIP(IxI)_TFEVP'!AN92/'MIP(IxI)_TFEVP'!AN$95,0)</f>
        <v>0.14340836655376715</v>
      </c>
      <c r="AO103" s="151">
        <f>+IFERROR('MIP(IxI)_TFEVP'!AO92/'MIP(IxI)_TFEVP'!AO$95,0)</f>
        <v>0.12484334586566408</v>
      </c>
      <c r="AP103" s="151">
        <f>+IFERROR('MIP(IxI)_TFEVP'!AP92/'MIP(IxI)_TFEVP'!AP$95,0)</f>
        <v>0.16713366754244816</v>
      </c>
      <c r="AQ103" s="151">
        <f>+IFERROR('MIP(IxI)_TFEVP'!AQ92/'MIP(IxI)_TFEVP'!AQ$95,0)</f>
        <v>1.6719049004462402E-2</v>
      </c>
      <c r="AR103" s="151">
        <f>+IFERROR('MIP(IxI)_TFEVP'!AR92/'MIP(IxI)_TFEVP'!AR$95,0)</f>
        <v>0.15471825887957405</v>
      </c>
      <c r="AS103" s="151">
        <f>+IFERROR('MIP(IxI)_TFEVP'!AS92/'MIP(IxI)_TFEVP'!AS$95,0)</f>
        <v>0.17541701011974997</v>
      </c>
      <c r="AT103" s="151">
        <f>+IFERROR('MIP(IxI)_TFEVP'!AT92/'MIP(IxI)_TFEVP'!AT$95,0)</f>
        <v>0.23987107630041757</v>
      </c>
      <c r="AU103" s="151">
        <f>+IFERROR('MIP(IxI)_TFEVP'!AU92/'MIP(IxI)_TFEVP'!AU$95,0)</f>
        <v>0.23553668653762727</v>
      </c>
      <c r="AV103" s="151">
        <f>+IFERROR('MIP(IxI)_TFEVP'!AV92/'MIP(IxI)_TFEVP'!AV$95,0)</f>
        <v>0.17931282600095286</v>
      </c>
      <c r="AW103" s="151">
        <f>+IFERROR('MIP(IxI)_TFEVP'!AW92/'MIP(IxI)_TFEVP'!AW$95,0)</f>
        <v>0.22233817461153291</v>
      </c>
      <c r="AX103" s="151">
        <f>+IFERROR('MIP(IxI)_TFEVP'!AX92/'MIP(IxI)_TFEVP'!AX$95,0)</f>
        <v>0.13945484036871464</v>
      </c>
      <c r="AY103" s="151">
        <f>+IFERROR('MIP(IxI)_TFEVP'!AY92/'MIP(IxI)_TFEVP'!AY$95,0)</f>
        <v>0.10328141788559836</v>
      </c>
      <c r="AZ103" s="151">
        <f>+IFERROR('MIP(IxI)_TFEVP'!AZ92/'MIP(IxI)_TFEVP'!AZ$95,0)</f>
        <v>0.17249388188950243</v>
      </c>
      <c r="BA103" s="151">
        <f>+IFERROR('MIP(IxI)_TFEVP'!BA92/'MIP(IxI)_TFEVP'!BA$95,0)</f>
        <v>0.13754732372565834</v>
      </c>
      <c r="BB103" s="151">
        <f>+IFERROR('MIP(IxI)_TFEVP'!BB92/'MIP(IxI)_TFEVP'!BB$95,0)</f>
        <v>0.13683288825826767</v>
      </c>
      <c r="BC103" s="151">
        <f>+IFERROR('MIP(IxI)_TFEVP'!BC92/'MIP(IxI)_TFEVP'!BC$95,0)</f>
        <v>0.23959926723994943</v>
      </c>
      <c r="BD103" s="151">
        <f>+IFERROR('MIP(IxI)_TFEVP'!BD92/'MIP(IxI)_TFEVP'!BD$95,0)</f>
        <v>0.13250994901131699</v>
      </c>
      <c r="BE103" s="151">
        <f>+IFERROR('MIP(IxI)_TFEVP'!BE92/'MIP(IxI)_TFEVP'!BE$95,0)</f>
        <v>0.2022189015044133</v>
      </c>
      <c r="BF103" s="151">
        <f>+IFERROR('MIP(IxI)_TFEVP'!BF92/'MIP(IxI)_TFEVP'!BF$95,0)</f>
        <v>0.26808629855281713</v>
      </c>
      <c r="BG103" s="151">
        <f>+IFERROR('MIP(IxI)_TFEVP'!BG92/'MIP(IxI)_TFEVP'!BG$95,0)</f>
        <v>0.20048056180227322</v>
      </c>
      <c r="BH103" s="151">
        <f>+IFERROR('MIP(IxI)_TFEVP'!BH92/'MIP(IxI)_TFEVP'!BH$95,0)</f>
        <v>0.27765824102330156</v>
      </c>
      <c r="BI103" s="151">
        <f>+IFERROR('MIP(IxI)_TFEVP'!BI92/'MIP(IxI)_TFEVP'!BI$95,0)</f>
        <v>0.14605940993498609</v>
      </c>
      <c r="BJ103" s="151">
        <f>+IFERROR('MIP(IxI)_TFEVP'!BJ92/'MIP(IxI)_TFEVP'!BJ$95,0)</f>
        <v>0.2492198379485227</v>
      </c>
      <c r="BK103" s="151">
        <f>+IFERROR('MIP(IxI)_TFEVP'!BK92/'MIP(IxI)_TFEVP'!BK$95,0)</f>
        <v>0.11989221796678302</v>
      </c>
      <c r="BL103" s="151">
        <f>+IFERROR('MIP(IxI)_TFEVP'!BL92/'MIP(IxI)_TFEVP'!BL$95,0)</f>
        <v>0.2822428436615288</v>
      </c>
      <c r="BM103" s="151">
        <f>+IFERROR('MIP(IxI)_TFEVP'!BM92/'MIP(IxI)_TFEVP'!BM$95,0)</f>
        <v>0.21817326332609735</v>
      </c>
      <c r="BN103" s="151">
        <f>+IFERROR('MIP(IxI)_TFEVP'!BN92/'MIP(IxI)_TFEVP'!BN$95,0)</f>
        <v>0.24984657010764058</v>
      </c>
      <c r="BO103" s="151">
        <f>+IFERROR('MIP(IxI)_TFEVP'!BO92/'MIP(IxI)_TFEVP'!BO$95,0)</f>
        <v>0.23184924061841319</v>
      </c>
      <c r="BP103" s="151">
        <f>+IFERROR('MIP(IxI)_TFEVP'!BP92/'MIP(IxI)_TFEVP'!BP$95,0)</f>
        <v>0.21346048041741814</v>
      </c>
      <c r="BQ103" s="151">
        <f>+IFERROR('MIP(IxI)_TFEVP'!BQ92/'MIP(IxI)_TFEVP'!BQ$95,0)</f>
        <v>0.13356387948118123</v>
      </c>
      <c r="BR103" s="151">
        <f>+IFERROR('MIP(IxI)_TFEVP'!BR92/'MIP(IxI)_TFEVP'!BR$95,0)</f>
        <v>0.324880433444862</v>
      </c>
      <c r="BS103" s="151">
        <f>+IFERROR('MIP(IxI)_TFEVP'!BS92/'MIP(IxI)_TFEVP'!BS$95,0)</f>
        <v>2.2571588488472731E-2</v>
      </c>
      <c r="BT103" s="151">
        <f>+IFERROR('MIP(IxI)_TFEVP'!BT92/'MIP(IxI)_TFEVP'!BT$95,0)</f>
        <v>0.25968153334886629</v>
      </c>
      <c r="BU103" s="151">
        <f>+IFERROR('MIP(IxI)_TFEVP'!BU92/'MIP(IxI)_TFEVP'!BU$95,0)</f>
        <v>0.61594111383612304</v>
      </c>
      <c r="BV103" s="151">
        <f>+IFERROR('MIP(IxI)_TFEVP'!BV92/'MIP(IxI)_TFEVP'!BV$95,0)</f>
        <v>0.46087584327262826</v>
      </c>
      <c r="BW103" s="151">
        <f>+IFERROR('MIP(IxI)_TFEVP'!BW92/'MIP(IxI)_TFEVP'!BW$95,0)</f>
        <v>0.81161108886348032</v>
      </c>
      <c r="BX103" s="151">
        <f>+IFERROR('MIP(IxI)_TFEVP'!BX92/'MIP(IxI)_TFEVP'!BX$95,0)</f>
        <v>0.26766381169769438</v>
      </c>
      <c r="BY103" s="151">
        <f>+IFERROR('MIP(IxI)_TFEVP'!BY92/'MIP(IxI)_TFEVP'!BY$95,0)</f>
        <v>0.63266542103924972</v>
      </c>
      <c r="BZ103" s="151">
        <f>+IFERROR('MIP(IxI)_TFEVP'!BZ92/'MIP(IxI)_TFEVP'!BZ$95,0)</f>
        <v>0.24226827097158096</v>
      </c>
      <c r="CA103" s="151">
        <f>+IFERROR('MIP(IxI)_TFEVP'!CA92/'MIP(IxI)_TFEVP'!CA$95,0)</f>
        <v>1</v>
      </c>
      <c r="CB103" s="152"/>
      <c r="CC103" s="152"/>
      <c r="CD103" s="152"/>
      <c r="CE103" s="105"/>
      <c r="CF103" s="105"/>
      <c r="CG103" s="105"/>
      <c r="CH103" s="105"/>
      <c r="CI103" s="105"/>
      <c r="CJ103" s="105"/>
      <c r="CK103" s="105"/>
      <c r="CL103" s="105"/>
      <c r="CM103" s="105"/>
    </row>
    <row r="104" spans="1:91" ht="0" hidden="1" customHeight="1" x14ac:dyDescent="0.25">
      <c r="A104" s="105"/>
      <c r="B104" s="26"/>
      <c r="C104" s="116" t="s">
        <v>837</v>
      </c>
      <c r="D104" s="151">
        <f>+IFERROR('MIP(IxI)_TFEVP'!D93/'MIP(IxI)_TFEVP'!D$95,0)</f>
        <v>1.3458933491264731E-3</v>
      </c>
      <c r="E104" s="151">
        <f>+IFERROR('MIP(IxI)_TFEVP'!E93/'MIP(IxI)_TFEVP'!E$95,0)</f>
        <v>3.5755325422409312E-3</v>
      </c>
      <c r="F104" s="151">
        <f>+IFERROR('MIP(IxI)_TFEVP'!F93/'MIP(IxI)_TFEVP'!F$95,0)</f>
        <v>6.4495683369521889E-4</v>
      </c>
      <c r="G104" s="151">
        <f>+IFERROR('MIP(IxI)_TFEVP'!G93/'MIP(IxI)_TFEVP'!G$95,0)</f>
        <v>2.6873179265542997E-3</v>
      </c>
      <c r="H104" s="151">
        <f>+IFERROR('MIP(IxI)_TFEVP'!H93/'MIP(IxI)_TFEVP'!H$95,0)</f>
        <v>1.602966396741368E-3</v>
      </c>
      <c r="I104" s="151">
        <f>+IFERROR('MIP(IxI)_TFEVP'!I93/'MIP(IxI)_TFEVP'!I$95,0)</f>
        <v>3.0202346171717366E-3</v>
      </c>
      <c r="J104" s="151">
        <f>+IFERROR('MIP(IxI)_TFEVP'!J93/'MIP(IxI)_TFEVP'!J$95,0)</f>
        <v>3.1291396277135231E-3</v>
      </c>
      <c r="K104" s="151">
        <f>+IFERROR('MIP(IxI)_TFEVP'!K93/'MIP(IxI)_TFEVP'!K$95,0)</f>
        <v>1.1512846179512846E-3</v>
      </c>
      <c r="L104" s="151">
        <f>+IFERROR('MIP(IxI)_TFEVP'!L93/'MIP(IxI)_TFEVP'!L$95,0)</f>
        <v>2.1460560295511752E-3</v>
      </c>
      <c r="M104" s="151">
        <f>+IFERROR('MIP(IxI)_TFEVP'!M93/'MIP(IxI)_TFEVP'!M$95,0)</f>
        <v>2.671969370257246E-3</v>
      </c>
      <c r="N104" s="151">
        <f>+IFERROR('MIP(IxI)_TFEVP'!N93/'MIP(IxI)_TFEVP'!N$95,0)</f>
        <v>1.320940054983078E-3</v>
      </c>
      <c r="O104" s="151">
        <f>+IFERROR('MIP(IxI)_TFEVP'!O93/'MIP(IxI)_TFEVP'!O$95,0)</f>
        <v>3.5397336967412487E-3</v>
      </c>
      <c r="P104" s="151">
        <f>+IFERROR('MIP(IxI)_TFEVP'!P93/'MIP(IxI)_TFEVP'!P$95,0)</f>
        <v>3.2704320018816124E-2</v>
      </c>
      <c r="Q104" s="151">
        <f>+IFERROR('MIP(IxI)_TFEVP'!Q93/'MIP(IxI)_TFEVP'!Q$95,0)</f>
        <v>6.590604883707896E-4</v>
      </c>
      <c r="R104" s="151">
        <f>+IFERROR('MIP(IxI)_TFEVP'!R93/'MIP(IxI)_TFEVP'!R$95,0)</f>
        <v>1.9960837990390723E-2</v>
      </c>
      <c r="S104" s="151">
        <f>+IFERROR('MIP(IxI)_TFEVP'!S93/'MIP(IxI)_TFEVP'!S$95,0)</f>
        <v>1.8181435428186489E-2</v>
      </c>
      <c r="T104" s="151">
        <f>+IFERROR('MIP(IxI)_TFEVP'!T93/'MIP(IxI)_TFEVP'!T$95,0)</f>
        <v>1.2253581304065046E-3</v>
      </c>
      <c r="U104" s="151">
        <f>+IFERROR('MIP(IxI)_TFEVP'!U93/'MIP(IxI)_TFEVP'!U$95,0)</f>
        <v>3.1491304829367453E-3</v>
      </c>
      <c r="V104" s="151">
        <f>+IFERROR('MIP(IxI)_TFEVP'!V93/'MIP(IxI)_TFEVP'!V$95,0)</f>
        <v>5.8372741833922516E-4</v>
      </c>
      <c r="W104" s="151">
        <f>+IFERROR('MIP(IxI)_TFEVP'!W93/'MIP(IxI)_TFEVP'!W$95,0)</f>
        <v>2.1766061784598981E-3</v>
      </c>
      <c r="X104" s="151">
        <f>+IFERROR('MIP(IxI)_TFEVP'!X93/'MIP(IxI)_TFEVP'!X$95,0)</f>
        <v>1.3701308112590036E-3</v>
      </c>
      <c r="Y104" s="151">
        <f>+IFERROR('MIP(IxI)_TFEVP'!Y93/'MIP(IxI)_TFEVP'!Y$95,0)</f>
        <v>2.0446300687582907E-3</v>
      </c>
      <c r="Z104" s="151">
        <f>+IFERROR('MIP(IxI)_TFEVP'!Z93/'MIP(IxI)_TFEVP'!Z$95,0)</f>
        <v>1.4678051363136138E-3</v>
      </c>
      <c r="AA104" s="151">
        <f>+IFERROR('MIP(IxI)_TFEVP'!AA93/'MIP(IxI)_TFEVP'!AA$95,0)</f>
        <v>4.8221947202610601E-3</v>
      </c>
      <c r="AB104" s="151">
        <f>+IFERROR('MIP(IxI)_TFEVP'!AB93/'MIP(IxI)_TFEVP'!AB$95,0)</f>
        <v>3.4005416792055373E-3</v>
      </c>
      <c r="AC104" s="151">
        <f>+IFERROR('MIP(IxI)_TFEVP'!AC93/'MIP(IxI)_TFEVP'!AC$95,0)</f>
        <v>3.4027332652786682E-3</v>
      </c>
      <c r="AD104" s="151">
        <f>+IFERROR('MIP(IxI)_TFEVP'!AD93/'MIP(IxI)_TFEVP'!AD$95,0)</f>
        <v>1.93274903634511E-3</v>
      </c>
      <c r="AE104" s="151">
        <f>+IFERROR('MIP(IxI)_TFEVP'!AE93/'MIP(IxI)_TFEVP'!AE$95,0)</f>
        <v>2.0121421640323755E-3</v>
      </c>
      <c r="AF104" s="151">
        <f>+IFERROR('MIP(IxI)_TFEVP'!AF93/'MIP(IxI)_TFEVP'!AF$95,0)</f>
        <v>3.620867196855095E-3</v>
      </c>
      <c r="AG104" s="151">
        <f>+IFERROR('MIP(IxI)_TFEVP'!AG93/'MIP(IxI)_TFEVP'!AG$95,0)</f>
        <v>2.5977119293779634E-3</v>
      </c>
      <c r="AH104" s="151">
        <f>+IFERROR('MIP(IxI)_TFEVP'!AH93/'MIP(IxI)_TFEVP'!AH$95,0)</f>
        <v>8.7806111789221347E-3</v>
      </c>
      <c r="AI104" s="151">
        <f>+IFERROR('MIP(IxI)_TFEVP'!AI93/'MIP(IxI)_TFEVP'!AI$95,0)</f>
        <v>4.3755912961210971E-3</v>
      </c>
      <c r="AJ104" s="151">
        <f>+IFERROR('MIP(IxI)_TFEVP'!AJ93/'MIP(IxI)_TFEVP'!AJ$95,0)</f>
        <v>0</v>
      </c>
      <c r="AK104" s="151">
        <f>+IFERROR('MIP(IxI)_TFEVP'!AK93/'MIP(IxI)_TFEVP'!AK$95,0)</f>
        <v>6.4954719356869585E-3</v>
      </c>
      <c r="AL104" s="151">
        <f>+IFERROR('MIP(IxI)_TFEVP'!AL93/'MIP(IxI)_TFEVP'!AL$95,0)</f>
        <v>2.9766005852985417E-3</v>
      </c>
      <c r="AM104" s="151">
        <f>+IFERROR('MIP(IxI)_TFEVP'!AM93/'MIP(IxI)_TFEVP'!AM$95,0)</f>
        <v>3.1025193994808171E-3</v>
      </c>
      <c r="AN104" s="151">
        <f>+IFERROR('MIP(IxI)_TFEVP'!AN93/'MIP(IxI)_TFEVP'!AN$95,0)</f>
        <v>3.1282158878598049E-3</v>
      </c>
      <c r="AO104" s="151">
        <f>+IFERROR('MIP(IxI)_TFEVP'!AO93/'MIP(IxI)_TFEVP'!AO$95,0)</f>
        <v>5.0865264112204354E-3</v>
      </c>
      <c r="AP104" s="151">
        <f>+IFERROR('MIP(IxI)_TFEVP'!AP93/'MIP(IxI)_TFEVP'!AP$95,0)</f>
        <v>4.4798638388958466E-3</v>
      </c>
      <c r="AQ104" s="151">
        <f>+IFERROR('MIP(IxI)_TFEVP'!AQ93/'MIP(IxI)_TFEVP'!AQ$95,0)</f>
        <v>5.7244948553305001E-4</v>
      </c>
      <c r="AR104" s="151">
        <f>+IFERROR('MIP(IxI)_TFEVP'!AR93/'MIP(IxI)_TFEVP'!AR$95,0)</f>
        <v>5.6088433785582512E-3</v>
      </c>
      <c r="AS104" s="151">
        <f>+IFERROR('MIP(IxI)_TFEVP'!AS93/'MIP(IxI)_TFEVP'!AS$95,0)</f>
        <v>3.4533556667956369E-3</v>
      </c>
      <c r="AT104" s="151">
        <f>+IFERROR('MIP(IxI)_TFEVP'!AT93/'MIP(IxI)_TFEVP'!AT$95,0)</f>
        <v>4.9057489620477008E-3</v>
      </c>
      <c r="AU104" s="151">
        <f>+IFERROR('MIP(IxI)_TFEVP'!AU93/'MIP(IxI)_TFEVP'!AU$95,0)</f>
        <v>2.8807206188431298E-3</v>
      </c>
      <c r="AV104" s="151">
        <f>+IFERROR('MIP(IxI)_TFEVP'!AV93/'MIP(IxI)_TFEVP'!AV$95,0)</f>
        <v>4.7636955432170617E-3</v>
      </c>
      <c r="AW104" s="151">
        <f>+IFERROR('MIP(IxI)_TFEVP'!AW93/'MIP(IxI)_TFEVP'!AW$95,0)</f>
        <v>6.5358851369248785E-3</v>
      </c>
      <c r="AX104" s="151">
        <f>+IFERROR('MIP(IxI)_TFEVP'!AX93/'MIP(IxI)_TFEVP'!AX$95,0)</f>
        <v>9.6936203277936863E-3</v>
      </c>
      <c r="AY104" s="151">
        <f>+IFERROR('MIP(IxI)_TFEVP'!AY93/'MIP(IxI)_TFEVP'!AY$95,0)</f>
        <v>3.7932490465385315E-3</v>
      </c>
      <c r="AZ104" s="151">
        <f>+IFERROR('MIP(IxI)_TFEVP'!AZ93/'MIP(IxI)_TFEVP'!AZ$95,0)</f>
        <v>3.5012673373448818E-3</v>
      </c>
      <c r="BA104" s="151">
        <f>+IFERROR('MIP(IxI)_TFEVP'!BA93/'MIP(IxI)_TFEVP'!BA$95,0)</f>
        <v>1.1432993787780543E-2</v>
      </c>
      <c r="BB104" s="151">
        <f>+IFERROR('MIP(IxI)_TFEVP'!BB93/'MIP(IxI)_TFEVP'!BB$95,0)</f>
        <v>3.2903342894787082E-3</v>
      </c>
      <c r="BC104" s="151">
        <f>+IFERROR('MIP(IxI)_TFEVP'!BC93/'MIP(IxI)_TFEVP'!BC$95,0)</f>
        <v>5.7868877233204202E-3</v>
      </c>
      <c r="BD104" s="151">
        <f>+IFERROR('MIP(IxI)_TFEVP'!BD93/'MIP(IxI)_TFEVP'!BD$95,0)</f>
        <v>4.8703519462753387E-3</v>
      </c>
      <c r="BE104" s="151">
        <f>+IFERROR('MIP(IxI)_TFEVP'!BE93/'MIP(IxI)_TFEVP'!BE$95,0)</f>
        <v>4.4637494534429493E-3</v>
      </c>
      <c r="BF104" s="151">
        <f>+IFERROR('MIP(IxI)_TFEVP'!BF93/'MIP(IxI)_TFEVP'!BF$95,0)</f>
        <v>5.3962751519082844E-3</v>
      </c>
      <c r="BG104" s="151">
        <f>+IFERROR('MIP(IxI)_TFEVP'!BG93/'MIP(IxI)_TFEVP'!BG$95,0)</f>
        <v>5.8585810941104823E-3</v>
      </c>
      <c r="BH104" s="151">
        <f>+IFERROR('MIP(IxI)_TFEVP'!BH93/'MIP(IxI)_TFEVP'!BH$95,0)</f>
        <v>4.5052905717537948E-3</v>
      </c>
      <c r="BI104" s="151">
        <f>+IFERROR('MIP(IxI)_TFEVP'!BI93/'MIP(IxI)_TFEVP'!BI$95,0)</f>
        <v>3.2049654144258961E-3</v>
      </c>
      <c r="BJ104" s="151">
        <f>+IFERROR('MIP(IxI)_TFEVP'!BJ93/'MIP(IxI)_TFEVP'!BJ$95,0)</f>
        <v>8.2374029438259649E-3</v>
      </c>
      <c r="BK104" s="151">
        <f>+IFERROR('MIP(IxI)_TFEVP'!BK93/'MIP(IxI)_TFEVP'!BK$95,0)</f>
        <v>5.0695665730872332E-3</v>
      </c>
      <c r="BL104" s="151">
        <f>+IFERROR('MIP(IxI)_TFEVP'!BL93/'MIP(IxI)_TFEVP'!BL$95,0)</f>
        <v>5.063470963683041E-3</v>
      </c>
      <c r="BM104" s="151">
        <f>+IFERROR('MIP(IxI)_TFEVP'!BM93/'MIP(IxI)_TFEVP'!BM$95,0)</f>
        <v>7.8781055272006215E-3</v>
      </c>
      <c r="BN104" s="151">
        <f>+IFERROR('MIP(IxI)_TFEVP'!BN93/'MIP(IxI)_TFEVP'!BN$95,0)</f>
        <v>3.9644914758568198E-3</v>
      </c>
      <c r="BO104" s="151">
        <f>+IFERROR('MIP(IxI)_TFEVP'!BO93/'MIP(IxI)_TFEVP'!BO$95,0)</f>
        <v>1.0221551068640469E-2</v>
      </c>
      <c r="BP104" s="151">
        <f>+IFERROR('MIP(IxI)_TFEVP'!BP93/'MIP(IxI)_TFEVP'!BP$95,0)</f>
        <v>4.7253150992933333E-2</v>
      </c>
      <c r="BQ104" s="151">
        <f>+IFERROR('MIP(IxI)_TFEVP'!BQ93/'MIP(IxI)_TFEVP'!BQ$95,0)</f>
        <v>4.3290620400847697E-2</v>
      </c>
      <c r="BR104" s="151">
        <f>+IFERROR('MIP(IxI)_TFEVP'!BR93/'MIP(IxI)_TFEVP'!BR$95,0)</f>
        <v>2.7393692381227693E-2</v>
      </c>
      <c r="BS104" s="151">
        <f>+IFERROR('MIP(IxI)_TFEVP'!BS93/'MIP(IxI)_TFEVP'!BS$95,0)</f>
        <v>7.1344263832969291E-3</v>
      </c>
      <c r="BT104" s="151">
        <f>+IFERROR('MIP(IxI)_TFEVP'!BT93/'MIP(IxI)_TFEVP'!BT$95,0)</f>
        <v>6.6846883278326294E-3</v>
      </c>
      <c r="BU104" s="151">
        <f>+IFERROR('MIP(IxI)_TFEVP'!BU93/'MIP(IxI)_TFEVP'!BU$95,0)</f>
        <v>7.516597599340031E-4</v>
      </c>
      <c r="BV104" s="151">
        <f>+IFERROR('MIP(IxI)_TFEVP'!BV93/'MIP(IxI)_TFEVP'!BV$95,0)</f>
        <v>6.8099136602566886E-3</v>
      </c>
      <c r="BW104" s="151">
        <f>+IFERROR('MIP(IxI)_TFEVP'!BW93/'MIP(IxI)_TFEVP'!BW$95,0)</f>
        <v>5.0057169364468744E-5</v>
      </c>
      <c r="BX104" s="151">
        <f>+IFERROR('MIP(IxI)_TFEVP'!BX93/'MIP(IxI)_TFEVP'!BX$95,0)</f>
        <v>5.1676905591842874E-3</v>
      </c>
      <c r="BY104" s="151">
        <f>+IFERROR('MIP(IxI)_TFEVP'!BY93/'MIP(IxI)_TFEVP'!BY$95,0)</f>
        <v>4.3828553655239122E-5</v>
      </c>
      <c r="BZ104" s="151">
        <f>+IFERROR('MIP(IxI)_TFEVP'!BZ93/'MIP(IxI)_TFEVP'!BZ$95,0)</f>
        <v>1.3434788875866325E-2</v>
      </c>
      <c r="CA104" s="151">
        <f>+IFERROR('MIP(IxI)_TFEVP'!CA93/'MIP(IxI)_TFEVP'!CA$95,0)</f>
        <v>0</v>
      </c>
      <c r="CB104" s="152"/>
      <c r="CC104" s="152"/>
      <c r="CD104" s="152"/>
      <c r="CE104" s="105"/>
      <c r="CF104" s="105"/>
      <c r="CG104" s="105"/>
      <c r="CH104" s="105"/>
      <c r="CI104" s="105"/>
      <c r="CJ104" s="105"/>
      <c r="CK104" s="105"/>
      <c r="CL104" s="105"/>
      <c r="CM104" s="105"/>
    </row>
    <row r="105" spans="1:91" ht="0" hidden="1" customHeight="1" x14ac:dyDescent="0.25">
      <c r="A105" s="105"/>
      <c r="B105" s="26"/>
      <c r="C105" s="116" t="s">
        <v>838</v>
      </c>
      <c r="D105" s="151">
        <f>+IFERROR('MIP(IxI)_TFEVP'!D94/'MIP(IxI)_TFEVP'!D$95,0)</f>
        <v>0.48655286169952561</v>
      </c>
      <c r="E105" s="151">
        <f>+IFERROR('MIP(IxI)_TFEVP'!E94/'MIP(IxI)_TFEVP'!E$95,0)</f>
        <v>0.25313558354136217</v>
      </c>
      <c r="F105" s="151">
        <f>+IFERROR('MIP(IxI)_TFEVP'!F94/'MIP(IxI)_TFEVP'!F$95,0)</f>
        <v>0.47775208403997987</v>
      </c>
      <c r="G105" s="151">
        <f>+IFERROR('MIP(IxI)_TFEVP'!G94/'MIP(IxI)_TFEVP'!G$95,0)</f>
        <v>0.25488942567192518</v>
      </c>
      <c r="H105" s="151">
        <f>+IFERROR('MIP(IxI)_TFEVP'!H94/'MIP(IxI)_TFEVP'!H$95,0)</f>
        <v>0.34405919081965441</v>
      </c>
      <c r="I105" s="151">
        <f>+IFERROR('MIP(IxI)_TFEVP'!I94/'MIP(IxI)_TFEVP'!I$95,0)</f>
        <v>0.14250988180030172</v>
      </c>
      <c r="J105" s="151">
        <f>+IFERROR('MIP(IxI)_TFEVP'!J94/'MIP(IxI)_TFEVP'!J$95,0)</f>
        <v>0.30218775190544145</v>
      </c>
      <c r="K105" s="151">
        <f>+IFERROR('MIP(IxI)_TFEVP'!K94/'MIP(IxI)_TFEVP'!K$95,0)</f>
        <v>0.54465612278945608</v>
      </c>
      <c r="L105" s="151">
        <f>+IFERROR('MIP(IxI)_TFEVP'!L94/'MIP(IxI)_TFEVP'!L$95,0)</f>
        <v>0.48469647935667354</v>
      </c>
      <c r="M105" s="151">
        <f>+IFERROR('MIP(IxI)_TFEVP'!M94/'MIP(IxI)_TFEVP'!M$95,0)</f>
        <v>0.25896949943033981</v>
      </c>
      <c r="N105" s="151">
        <f>+IFERROR('MIP(IxI)_TFEVP'!N94/'MIP(IxI)_TFEVP'!N$95,0)</f>
        <v>0.50390497645235044</v>
      </c>
      <c r="O105" s="151">
        <f>+IFERROR('MIP(IxI)_TFEVP'!O94/'MIP(IxI)_TFEVP'!O$95,0)</f>
        <v>0.11292310095939626</v>
      </c>
      <c r="P105" s="151">
        <f>+IFERROR('MIP(IxI)_TFEVP'!P94/'MIP(IxI)_TFEVP'!P$95,0)</f>
        <v>0.50729401145753084</v>
      </c>
      <c r="Q105" s="151">
        <f>+IFERROR('MIP(IxI)_TFEVP'!Q94/'MIP(IxI)_TFEVP'!Q$95,0)</f>
        <v>0.53168762213291521</v>
      </c>
      <c r="R105" s="151">
        <f>+IFERROR('MIP(IxI)_TFEVP'!R94/'MIP(IxI)_TFEVP'!R$95,0)</f>
        <v>0.40057372786086731</v>
      </c>
      <c r="S105" s="151">
        <f>+IFERROR('MIP(IxI)_TFEVP'!S94/'MIP(IxI)_TFEVP'!S$95,0)</f>
        <v>0.23755508462682798</v>
      </c>
      <c r="T105" s="151">
        <f>+IFERROR('MIP(IxI)_TFEVP'!T94/'MIP(IxI)_TFEVP'!T$95,0)</f>
        <v>0.25969192987883344</v>
      </c>
      <c r="U105" s="151">
        <f>+IFERROR('MIP(IxI)_TFEVP'!U94/'MIP(IxI)_TFEVP'!U$95,0)</f>
        <v>8.6254235262041096E-2</v>
      </c>
      <c r="V105" s="151">
        <f>+IFERROR('MIP(IxI)_TFEVP'!V94/'MIP(IxI)_TFEVP'!V$95,0)</f>
        <v>0.35347330923629272</v>
      </c>
      <c r="W105" s="151">
        <f>+IFERROR('MIP(IxI)_TFEVP'!W94/'MIP(IxI)_TFEVP'!W$95,0)</f>
        <v>0.13299166734818127</v>
      </c>
      <c r="X105" s="151">
        <f>+IFERROR('MIP(IxI)_TFEVP'!X94/'MIP(IxI)_TFEVP'!X$95,0)</f>
        <v>0.17048269725333431</v>
      </c>
      <c r="Y105" s="151">
        <f>+IFERROR('MIP(IxI)_TFEVP'!Y94/'MIP(IxI)_TFEVP'!Y$95,0)</f>
        <v>0.23450954667668261</v>
      </c>
      <c r="Z105" s="151">
        <f>+IFERROR('MIP(IxI)_TFEVP'!Z94/'MIP(IxI)_TFEVP'!Z$95,0)</f>
        <v>0.26276246761526384</v>
      </c>
      <c r="AA105" s="151">
        <f>+IFERROR('MIP(IxI)_TFEVP'!AA94/'MIP(IxI)_TFEVP'!AA$95,0)</f>
        <v>0.16727334632769117</v>
      </c>
      <c r="AB105" s="151">
        <f>+IFERROR('MIP(IxI)_TFEVP'!AB94/'MIP(IxI)_TFEVP'!AB$95,0)</f>
        <v>6.1723106335522471E-2</v>
      </c>
      <c r="AC105" s="151">
        <f>+IFERROR('MIP(IxI)_TFEVP'!AC94/'MIP(IxI)_TFEVP'!AC$95,0)</f>
        <v>0.13087466071584011</v>
      </c>
      <c r="AD105" s="151">
        <f>+IFERROR('MIP(IxI)_TFEVP'!AD94/'MIP(IxI)_TFEVP'!AD$95,0)</f>
        <v>0.23558869069850927</v>
      </c>
      <c r="AE105" s="151">
        <f>+IFERROR('MIP(IxI)_TFEVP'!AE94/'MIP(IxI)_TFEVP'!AE$95,0)</f>
        <v>0.12594064993960039</v>
      </c>
      <c r="AF105" s="151">
        <f>+IFERROR('MIP(IxI)_TFEVP'!AF94/'MIP(IxI)_TFEVP'!AF$95,0)</f>
        <v>0.17404564405818879</v>
      </c>
      <c r="AG105" s="151">
        <f>+IFERROR('MIP(IxI)_TFEVP'!AG94/'MIP(IxI)_TFEVP'!AG$95,0)</f>
        <v>0.14586636297999986</v>
      </c>
      <c r="AH105" s="151">
        <f>+IFERROR('MIP(IxI)_TFEVP'!AH94/'MIP(IxI)_TFEVP'!AH$95,0)</f>
        <v>0.11123170476913095</v>
      </c>
      <c r="AI105" s="151">
        <f>+IFERROR('MIP(IxI)_TFEVP'!AI94/'MIP(IxI)_TFEVP'!AI$95,0)</f>
        <v>0.33087841706916299</v>
      </c>
      <c r="AJ105" s="151">
        <f>+IFERROR('MIP(IxI)_TFEVP'!AJ94/'MIP(IxI)_TFEVP'!AJ$95,0)</f>
        <v>0</v>
      </c>
      <c r="AK105" s="151">
        <f>+IFERROR('MIP(IxI)_TFEVP'!AK94/'MIP(IxI)_TFEVP'!AK$95,0)</f>
        <v>0.13331154051043634</v>
      </c>
      <c r="AL105" s="151">
        <f>+IFERROR('MIP(IxI)_TFEVP'!AL94/'MIP(IxI)_TFEVP'!AL$95,0)</f>
        <v>0.29380849733223741</v>
      </c>
      <c r="AM105" s="151">
        <f>+IFERROR('MIP(IxI)_TFEVP'!AM94/'MIP(IxI)_TFEVP'!AM$95,0)</f>
        <v>0.19232825214259011</v>
      </c>
      <c r="AN105" s="151">
        <f>+IFERROR('MIP(IxI)_TFEVP'!AN94/'MIP(IxI)_TFEVP'!AN$95,0)</f>
        <v>0.2628150945658364</v>
      </c>
      <c r="AO105" s="151">
        <f>+IFERROR('MIP(IxI)_TFEVP'!AO94/'MIP(IxI)_TFEVP'!AO$95,0)</f>
        <v>0.12204730288243607</v>
      </c>
      <c r="AP105" s="151">
        <f>+IFERROR('MIP(IxI)_TFEVP'!AP94/'MIP(IxI)_TFEVP'!AP$95,0)</f>
        <v>0.2831604686855474</v>
      </c>
      <c r="AQ105" s="151">
        <f>+IFERROR('MIP(IxI)_TFEVP'!AQ94/'MIP(IxI)_TFEVP'!AQ$95,0)</f>
        <v>0.16648117718889194</v>
      </c>
      <c r="AR105" s="151">
        <f>+IFERROR('MIP(IxI)_TFEVP'!AR94/'MIP(IxI)_TFEVP'!AR$95,0)</f>
        <v>0.19160848142353409</v>
      </c>
      <c r="AS105" s="151">
        <f>+IFERROR('MIP(IxI)_TFEVP'!AS94/'MIP(IxI)_TFEVP'!AS$95,0)</f>
        <v>0.18059103569428792</v>
      </c>
      <c r="AT105" s="151">
        <f>+IFERROR('MIP(IxI)_TFEVP'!AT94/'MIP(IxI)_TFEVP'!AT$95,0)</f>
        <v>0.18012135003195676</v>
      </c>
      <c r="AU105" s="151">
        <f>+IFERROR('MIP(IxI)_TFEVP'!AU94/'MIP(IxI)_TFEVP'!AU$95,0)</f>
        <v>0.14774051092577881</v>
      </c>
      <c r="AV105" s="151">
        <f>+IFERROR('MIP(IxI)_TFEVP'!AV94/'MIP(IxI)_TFEVP'!AV$95,0)</f>
        <v>0.14823051098439496</v>
      </c>
      <c r="AW105" s="151">
        <f>+IFERROR('MIP(IxI)_TFEVP'!AW94/'MIP(IxI)_TFEVP'!AW$95,0)</f>
        <v>0.14900733053132789</v>
      </c>
      <c r="AX105" s="151">
        <f>+IFERROR('MIP(IxI)_TFEVP'!AX94/'MIP(IxI)_TFEVP'!AX$95,0)</f>
        <v>0.26608358870890025</v>
      </c>
      <c r="AY105" s="151">
        <f>+IFERROR('MIP(IxI)_TFEVP'!AY94/'MIP(IxI)_TFEVP'!AY$95,0)</f>
        <v>0.1296405510337891</v>
      </c>
      <c r="AZ105" s="151">
        <f>+IFERROR('MIP(IxI)_TFEVP'!AZ94/'MIP(IxI)_TFEVP'!AZ$95,0)</f>
        <v>0.27006226184298615</v>
      </c>
      <c r="BA105" s="151">
        <f>+IFERROR('MIP(IxI)_TFEVP'!BA94/'MIP(IxI)_TFEVP'!BA$95,0)</f>
        <v>0.24730071743813925</v>
      </c>
      <c r="BB105" s="151">
        <f>+IFERROR('MIP(IxI)_TFEVP'!BB94/'MIP(IxI)_TFEVP'!BB$95,0)</f>
        <v>0.15160757342560097</v>
      </c>
      <c r="BC105" s="151">
        <f>+IFERROR('MIP(IxI)_TFEVP'!BC94/'MIP(IxI)_TFEVP'!BC$95,0)</f>
        <v>0.25686041068473259</v>
      </c>
      <c r="BD105" s="151">
        <f>+IFERROR('MIP(IxI)_TFEVP'!BD94/'MIP(IxI)_TFEVP'!BD$95,0)</f>
        <v>3.7142457405795297E-2</v>
      </c>
      <c r="BE105" s="151">
        <f>+IFERROR('MIP(IxI)_TFEVP'!BE94/'MIP(IxI)_TFEVP'!BE$95,0)</f>
        <v>0.20731849901419527</v>
      </c>
      <c r="BF105" s="151">
        <f>+IFERROR('MIP(IxI)_TFEVP'!BF94/'MIP(IxI)_TFEVP'!BF$95,0)</f>
        <v>0.27801395684607366</v>
      </c>
      <c r="BG105" s="151">
        <f>+IFERROR('MIP(IxI)_TFEVP'!BG94/'MIP(IxI)_TFEVP'!BG$95,0)</f>
        <v>0.15391323528799719</v>
      </c>
      <c r="BH105" s="151">
        <f>+IFERROR('MIP(IxI)_TFEVP'!BH94/'MIP(IxI)_TFEVP'!BH$95,0)</f>
        <v>0.14190336568059916</v>
      </c>
      <c r="BI105" s="151">
        <f>+IFERROR('MIP(IxI)_TFEVP'!BI94/'MIP(IxI)_TFEVP'!BI$95,0)</f>
        <v>0.31637427069707436</v>
      </c>
      <c r="BJ105" s="151">
        <f>+IFERROR('MIP(IxI)_TFEVP'!BJ94/'MIP(IxI)_TFEVP'!BJ$95,0)</f>
        <v>0.37879259799308596</v>
      </c>
      <c r="BK105" s="151">
        <f>+IFERROR('MIP(IxI)_TFEVP'!BK94/'MIP(IxI)_TFEVP'!BK$95,0)</f>
        <v>0.27448719495323393</v>
      </c>
      <c r="BL105" s="151">
        <f>+IFERROR('MIP(IxI)_TFEVP'!BL94/'MIP(IxI)_TFEVP'!BL$95,0)</f>
        <v>0.12091193213528295</v>
      </c>
      <c r="BM105" s="151">
        <f>+IFERROR('MIP(IxI)_TFEVP'!BM94/'MIP(IxI)_TFEVP'!BM$95,0)</f>
        <v>0.3109583118825418</v>
      </c>
      <c r="BN105" s="151">
        <f>+IFERROR('MIP(IxI)_TFEVP'!BN94/'MIP(IxI)_TFEVP'!BN$95,0)</f>
        <v>0.20394517534613171</v>
      </c>
      <c r="BO105" s="151">
        <f>+IFERROR('MIP(IxI)_TFEVP'!BO94/'MIP(IxI)_TFEVP'!BO$95,0)</f>
        <v>0.25581288248866324</v>
      </c>
      <c r="BP105" s="151">
        <f>+IFERROR('MIP(IxI)_TFEVP'!BP94/'MIP(IxI)_TFEVP'!BP$95,0)</f>
        <v>0.41346184274815034</v>
      </c>
      <c r="BQ105" s="151">
        <f>+IFERROR('MIP(IxI)_TFEVP'!BQ94/'MIP(IxI)_TFEVP'!BQ$95,0)</f>
        <v>0.10002465224986166</v>
      </c>
      <c r="BR105" s="151">
        <f>+IFERROR('MIP(IxI)_TFEVP'!BR94/'MIP(IxI)_TFEVP'!BR$95,0)</f>
        <v>0.12022771310895941</v>
      </c>
      <c r="BS105" s="151">
        <f>+IFERROR('MIP(IxI)_TFEVP'!BS94/'MIP(IxI)_TFEVP'!BS$95,0)</f>
        <v>0.69838622311443022</v>
      </c>
      <c r="BT105" s="151">
        <f>+IFERROR('MIP(IxI)_TFEVP'!BT94/'MIP(IxI)_TFEVP'!BT$95,0)</f>
        <v>0.33664342805875114</v>
      </c>
      <c r="BU105" s="151">
        <f>+IFERROR('MIP(IxI)_TFEVP'!BU94/'MIP(IxI)_TFEVP'!BU$95,0)</f>
        <v>0.23072529966054614</v>
      </c>
      <c r="BV105" s="151">
        <f>+IFERROR('MIP(IxI)_TFEVP'!BV94/'MIP(IxI)_TFEVP'!BV$95,0)</f>
        <v>0.14183910157249652</v>
      </c>
      <c r="BW105" s="151">
        <f>+IFERROR('MIP(IxI)_TFEVP'!BW94/'MIP(IxI)_TFEVP'!BW$95,0)</f>
        <v>8.5246679918603865E-2</v>
      </c>
      <c r="BX105" s="151">
        <f>+IFERROR('MIP(IxI)_TFEVP'!BX94/'MIP(IxI)_TFEVP'!BX$95,0)</f>
        <v>0.17193779353224833</v>
      </c>
      <c r="BY105" s="151">
        <f>+IFERROR('MIP(IxI)_TFEVP'!BY94/'MIP(IxI)_TFEVP'!BY$95,0)</f>
        <v>6.0764803280766465E-2</v>
      </c>
      <c r="BZ105" s="151">
        <f>+IFERROR('MIP(IxI)_TFEVP'!BZ94/'MIP(IxI)_TFEVP'!BZ$95,0)</f>
        <v>0.20726193301155688</v>
      </c>
      <c r="CA105" s="151">
        <f>+IFERROR('MIP(IxI)_TFEVP'!CA94/'MIP(IxI)_TFEVP'!CA$95,0)</f>
        <v>0</v>
      </c>
      <c r="CB105" s="152"/>
      <c r="CC105" s="152"/>
      <c r="CD105" s="152"/>
      <c r="CE105" s="105"/>
      <c r="CF105" s="105"/>
      <c r="CG105" s="105"/>
      <c r="CH105" s="105"/>
      <c r="CI105" s="105"/>
      <c r="CJ105" s="105"/>
      <c r="CK105" s="105"/>
      <c r="CL105" s="105"/>
      <c r="CM105" s="105"/>
    </row>
    <row r="106" spans="1:91" ht="0" hidden="1" customHeight="1" x14ac:dyDescent="0.25">
      <c r="A106" s="105"/>
      <c r="B106" s="26"/>
      <c r="C106" s="117" t="s">
        <v>839</v>
      </c>
      <c r="D106" s="116">
        <f>+IFERROR('MIP(IxI)_TFEVP'!D95/'MIP(IxI)_TFEVP'!D$95,0)</f>
        <v>1</v>
      </c>
      <c r="E106" s="116">
        <f>+IFERROR('MIP(IxI)_TFEVP'!E95/'MIP(IxI)_TFEVP'!E$95,0)</f>
        <v>1</v>
      </c>
      <c r="F106" s="116">
        <f>+IFERROR('MIP(IxI)_TFEVP'!F95/'MIP(IxI)_TFEVP'!F$95,0)</f>
        <v>1</v>
      </c>
      <c r="G106" s="116">
        <f>+IFERROR('MIP(IxI)_TFEVP'!G95/'MIP(IxI)_TFEVP'!G$95,0)</f>
        <v>1</v>
      </c>
      <c r="H106" s="116">
        <f>+IFERROR('MIP(IxI)_TFEVP'!H95/'MIP(IxI)_TFEVP'!H$95,0)</f>
        <v>1</v>
      </c>
      <c r="I106" s="116">
        <f>+IFERROR('MIP(IxI)_TFEVP'!I95/'MIP(IxI)_TFEVP'!I$95,0)</f>
        <v>1</v>
      </c>
      <c r="J106" s="116">
        <f>+IFERROR('MIP(IxI)_TFEVP'!J95/'MIP(IxI)_TFEVP'!J$95,0)</f>
        <v>1</v>
      </c>
      <c r="K106" s="116">
        <f>+IFERROR('MIP(IxI)_TFEVP'!K95/'MIP(IxI)_TFEVP'!K$95,0)</f>
        <v>1</v>
      </c>
      <c r="L106" s="116">
        <f>+IFERROR('MIP(IxI)_TFEVP'!L95/'MIP(IxI)_TFEVP'!L$95,0)</f>
        <v>1</v>
      </c>
      <c r="M106" s="116">
        <f>+IFERROR('MIP(IxI)_TFEVP'!M95/'MIP(IxI)_TFEVP'!M$95,0)</f>
        <v>1</v>
      </c>
      <c r="N106" s="116">
        <f>+IFERROR('MIP(IxI)_TFEVP'!N95/'MIP(IxI)_TFEVP'!N$95,0)</f>
        <v>1</v>
      </c>
      <c r="O106" s="116">
        <f>+IFERROR('MIP(IxI)_TFEVP'!O95/'MIP(IxI)_TFEVP'!O$95,0)</f>
        <v>1</v>
      </c>
      <c r="P106" s="116">
        <f>+IFERROR('MIP(IxI)_TFEVP'!P95/'MIP(IxI)_TFEVP'!P$95,0)</f>
        <v>1</v>
      </c>
      <c r="Q106" s="116">
        <f>+IFERROR('MIP(IxI)_TFEVP'!Q95/'MIP(IxI)_TFEVP'!Q$95,0)</f>
        <v>1</v>
      </c>
      <c r="R106" s="116">
        <f>+IFERROR('MIP(IxI)_TFEVP'!R95/'MIP(IxI)_TFEVP'!R$95,0)</f>
        <v>1</v>
      </c>
      <c r="S106" s="116">
        <f>+IFERROR('MIP(IxI)_TFEVP'!S95/'MIP(IxI)_TFEVP'!S$95,0)</f>
        <v>1</v>
      </c>
      <c r="T106" s="116">
        <f>+IFERROR('MIP(IxI)_TFEVP'!T95/'MIP(IxI)_TFEVP'!T$95,0)</f>
        <v>1</v>
      </c>
      <c r="U106" s="116">
        <f>+IFERROR('MIP(IxI)_TFEVP'!U95/'MIP(IxI)_TFEVP'!U$95,0)</f>
        <v>1</v>
      </c>
      <c r="V106" s="116">
        <f>+IFERROR('MIP(IxI)_TFEVP'!V95/'MIP(IxI)_TFEVP'!V$95,0)</f>
        <v>1</v>
      </c>
      <c r="W106" s="116">
        <f>+IFERROR('MIP(IxI)_TFEVP'!W95/'MIP(IxI)_TFEVP'!W$95,0)</f>
        <v>1</v>
      </c>
      <c r="X106" s="116">
        <f>+IFERROR('MIP(IxI)_TFEVP'!X95/'MIP(IxI)_TFEVP'!X$95,0)</f>
        <v>1</v>
      </c>
      <c r="Y106" s="116">
        <f>+IFERROR('MIP(IxI)_TFEVP'!Y95/'MIP(IxI)_TFEVP'!Y$95,0)</f>
        <v>1</v>
      </c>
      <c r="Z106" s="116">
        <f>+IFERROR('MIP(IxI)_TFEVP'!Z95/'MIP(IxI)_TFEVP'!Z$95,0)</f>
        <v>1</v>
      </c>
      <c r="AA106" s="116">
        <f>+IFERROR('MIP(IxI)_TFEVP'!AA95/'MIP(IxI)_TFEVP'!AA$95,0)</f>
        <v>1</v>
      </c>
      <c r="AB106" s="116">
        <f>+IFERROR('MIP(IxI)_TFEVP'!AB95/'MIP(IxI)_TFEVP'!AB$95,0)</f>
        <v>1</v>
      </c>
      <c r="AC106" s="116">
        <f>+IFERROR('MIP(IxI)_TFEVP'!AC95/'MIP(IxI)_TFEVP'!AC$95,0)</f>
        <v>1</v>
      </c>
      <c r="AD106" s="116">
        <f>+IFERROR('MIP(IxI)_TFEVP'!AD95/'MIP(IxI)_TFEVP'!AD$95,0)</f>
        <v>1</v>
      </c>
      <c r="AE106" s="116">
        <f>+IFERROR('MIP(IxI)_TFEVP'!AE95/'MIP(IxI)_TFEVP'!AE$95,0)</f>
        <v>1</v>
      </c>
      <c r="AF106" s="116">
        <f>+IFERROR('MIP(IxI)_TFEVP'!AF95/'MIP(IxI)_TFEVP'!AF$95,0)</f>
        <v>1</v>
      </c>
      <c r="AG106" s="116">
        <f>+IFERROR('MIP(IxI)_TFEVP'!AG95/'MIP(IxI)_TFEVP'!AG$95,0)</f>
        <v>1</v>
      </c>
      <c r="AH106" s="116">
        <f>+IFERROR('MIP(IxI)_TFEVP'!AH95/'MIP(IxI)_TFEVP'!AH$95,0)</f>
        <v>1</v>
      </c>
      <c r="AI106" s="116">
        <f>+IFERROR('MIP(IxI)_TFEVP'!AI95/'MIP(IxI)_TFEVP'!AI$95,0)</f>
        <v>1</v>
      </c>
      <c r="AJ106" s="116">
        <f>+IFERROR('MIP(IxI)_TFEVP'!AJ95/'MIP(IxI)_TFEVP'!AJ$95,0)</f>
        <v>0</v>
      </c>
      <c r="AK106" s="116">
        <f>+IFERROR('MIP(IxI)_TFEVP'!AK95/'MIP(IxI)_TFEVP'!AK$95,0)</f>
        <v>1</v>
      </c>
      <c r="AL106" s="116">
        <f>+IFERROR('MIP(IxI)_TFEVP'!AL95/'MIP(IxI)_TFEVP'!AL$95,0)</f>
        <v>1</v>
      </c>
      <c r="AM106" s="116">
        <f>+IFERROR('MIP(IxI)_TFEVP'!AM95/'MIP(IxI)_TFEVP'!AM$95,0)</f>
        <v>1</v>
      </c>
      <c r="AN106" s="116">
        <f>+IFERROR('MIP(IxI)_TFEVP'!AN95/'MIP(IxI)_TFEVP'!AN$95,0)</f>
        <v>1</v>
      </c>
      <c r="AO106" s="116">
        <f>+IFERROR('MIP(IxI)_TFEVP'!AO95/'MIP(IxI)_TFEVP'!AO$95,0)</f>
        <v>1</v>
      </c>
      <c r="AP106" s="116">
        <f>+IFERROR('MIP(IxI)_TFEVP'!AP95/'MIP(IxI)_TFEVP'!AP$95,0)</f>
        <v>1</v>
      </c>
      <c r="AQ106" s="116">
        <f>+IFERROR('MIP(IxI)_TFEVP'!AQ95/'MIP(IxI)_TFEVP'!AQ$95,0)</f>
        <v>1</v>
      </c>
      <c r="AR106" s="116">
        <f>+IFERROR('MIP(IxI)_TFEVP'!AR95/'MIP(IxI)_TFEVP'!AR$95,0)</f>
        <v>1</v>
      </c>
      <c r="AS106" s="116">
        <f>+IFERROR('MIP(IxI)_TFEVP'!AS95/'MIP(IxI)_TFEVP'!AS$95,0)</f>
        <v>1</v>
      </c>
      <c r="AT106" s="116">
        <f>+IFERROR('MIP(IxI)_TFEVP'!AT95/'MIP(IxI)_TFEVP'!AT$95,0)</f>
        <v>1</v>
      </c>
      <c r="AU106" s="116">
        <f>+IFERROR('MIP(IxI)_TFEVP'!AU95/'MIP(IxI)_TFEVP'!AU$95,0)</f>
        <v>1</v>
      </c>
      <c r="AV106" s="116">
        <f>+IFERROR('MIP(IxI)_TFEVP'!AV95/'MIP(IxI)_TFEVP'!AV$95,0)</f>
        <v>1</v>
      </c>
      <c r="AW106" s="116">
        <f>+IFERROR('MIP(IxI)_TFEVP'!AW95/'MIP(IxI)_TFEVP'!AW$95,0)</f>
        <v>1</v>
      </c>
      <c r="AX106" s="116">
        <f>+IFERROR('MIP(IxI)_TFEVP'!AX95/'MIP(IxI)_TFEVP'!AX$95,0)</f>
        <v>1</v>
      </c>
      <c r="AY106" s="116">
        <f>+IFERROR('MIP(IxI)_TFEVP'!AY95/'MIP(IxI)_TFEVP'!AY$95,0)</f>
        <v>1</v>
      </c>
      <c r="AZ106" s="116">
        <f>+IFERROR('MIP(IxI)_TFEVP'!AZ95/'MIP(IxI)_TFEVP'!AZ$95,0)</f>
        <v>1</v>
      </c>
      <c r="BA106" s="116">
        <f>+IFERROR('MIP(IxI)_TFEVP'!BA95/'MIP(IxI)_TFEVP'!BA$95,0)</f>
        <v>1</v>
      </c>
      <c r="BB106" s="116">
        <f>+IFERROR('MIP(IxI)_TFEVP'!BB95/'MIP(IxI)_TFEVP'!BB$95,0)</f>
        <v>1</v>
      </c>
      <c r="BC106" s="116">
        <f>+IFERROR('MIP(IxI)_TFEVP'!BC95/'MIP(IxI)_TFEVP'!BC$95,0)</f>
        <v>1</v>
      </c>
      <c r="BD106" s="116">
        <f>+IFERROR('MIP(IxI)_TFEVP'!BD95/'MIP(IxI)_TFEVP'!BD$95,0)</f>
        <v>1</v>
      </c>
      <c r="BE106" s="116">
        <f>+IFERROR('MIP(IxI)_TFEVP'!BE95/'MIP(IxI)_TFEVP'!BE$95,0)</f>
        <v>1</v>
      </c>
      <c r="BF106" s="116">
        <f>+IFERROR('MIP(IxI)_TFEVP'!BF95/'MIP(IxI)_TFEVP'!BF$95,0)</f>
        <v>1</v>
      </c>
      <c r="BG106" s="116">
        <f>+IFERROR('MIP(IxI)_TFEVP'!BG95/'MIP(IxI)_TFEVP'!BG$95,0)</f>
        <v>1</v>
      </c>
      <c r="BH106" s="116">
        <f>+IFERROR('MIP(IxI)_TFEVP'!BH95/'MIP(IxI)_TFEVP'!BH$95,0)</f>
        <v>1</v>
      </c>
      <c r="BI106" s="116">
        <f>+IFERROR('MIP(IxI)_TFEVP'!BI95/'MIP(IxI)_TFEVP'!BI$95,0)</f>
        <v>1</v>
      </c>
      <c r="BJ106" s="116">
        <f>+IFERROR('MIP(IxI)_TFEVP'!BJ95/'MIP(IxI)_TFEVP'!BJ$95,0)</f>
        <v>1</v>
      </c>
      <c r="BK106" s="116">
        <f>+IFERROR('MIP(IxI)_TFEVP'!BK95/'MIP(IxI)_TFEVP'!BK$95,0)</f>
        <v>1</v>
      </c>
      <c r="BL106" s="116">
        <f>+IFERROR('MIP(IxI)_TFEVP'!BL95/'MIP(IxI)_TFEVP'!BL$95,0)</f>
        <v>1</v>
      </c>
      <c r="BM106" s="116">
        <f>+IFERROR('MIP(IxI)_TFEVP'!BM95/'MIP(IxI)_TFEVP'!BM$95,0)</f>
        <v>1</v>
      </c>
      <c r="BN106" s="116">
        <f>+IFERROR('MIP(IxI)_TFEVP'!BN95/'MIP(IxI)_TFEVP'!BN$95,0)</f>
        <v>1</v>
      </c>
      <c r="BO106" s="116">
        <f>+IFERROR('MIP(IxI)_TFEVP'!BO95/'MIP(IxI)_TFEVP'!BO$95,0)</f>
        <v>1</v>
      </c>
      <c r="BP106" s="116">
        <f>+IFERROR('MIP(IxI)_TFEVP'!BP95/'MIP(IxI)_TFEVP'!BP$95,0)</f>
        <v>1</v>
      </c>
      <c r="BQ106" s="116">
        <f>+IFERROR('MIP(IxI)_TFEVP'!BQ95/'MIP(IxI)_TFEVP'!BQ$95,0)</f>
        <v>1</v>
      </c>
      <c r="BR106" s="116">
        <f>+IFERROR('MIP(IxI)_TFEVP'!BR95/'MIP(IxI)_TFEVP'!BR$95,0)</f>
        <v>1</v>
      </c>
      <c r="BS106" s="116">
        <f>+IFERROR('MIP(IxI)_TFEVP'!BS95/'MIP(IxI)_TFEVP'!BS$95,0)</f>
        <v>1</v>
      </c>
      <c r="BT106" s="116">
        <f>+IFERROR('MIP(IxI)_TFEVP'!BT95/'MIP(IxI)_TFEVP'!BT$95,0)</f>
        <v>1</v>
      </c>
      <c r="BU106" s="116">
        <f>+IFERROR('MIP(IxI)_TFEVP'!BU95/'MIP(IxI)_TFEVP'!BU$95,0)</f>
        <v>1</v>
      </c>
      <c r="BV106" s="116">
        <f>+IFERROR('MIP(IxI)_TFEVP'!BV95/'MIP(IxI)_TFEVP'!BV$95,0)</f>
        <v>1</v>
      </c>
      <c r="BW106" s="116">
        <f>+IFERROR('MIP(IxI)_TFEVP'!BW95/'MIP(IxI)_TFEVP'!BW$95,0)</f>
        <v>1</v>
      </c>
      <c r="BX106" s="116">
        <f>+IFERROR('MIP(IxI)_TFEVP'!BX95/'MIP(IxI)_TFEVP'!BX$95,0)</f>
        <v>1</v>
      </c>
      <c r="BY106" s="116">
        <f>+IFERROR('MIP(IxI)_TFEVP'!BY95/'MIP(IxI)_TFEVP'!BY$95,0)</f>
        <v>1</v>
      </c>
      <c r="BZ106" s="116">
        <f>+IFERROR('MIP(IxI)_TFEVP'!BZ95/'MIP(IxI)_TFEVP'!BZ$95,0)</f>
        <v>1</v>
      </c>
      <c r="CA106" s="116">
        <f>+IFERROR('MIP(IxI)_TFEVP'!CA95/'MIP(IxI)_TFEVP'!CA$95,0)</f>
        <v>1</v>
      </c>
      <c r="CB106" s="105"/>
      <c r="CC106" s="105"/>
      <c r="CD106" s="105"/>
      <c r="CE106" s="105"/>
      <c r="CF106" s="105"/>
      <c r="CG106" s="105"/>
      <c r="CH106" s="105"/>
      <c r="CI106" s="105"/>
      <c r="CJ106" s="105"/>
      <c r="CK106" s="105"/>
      <c r="CL106" s="105"/>
      <c r="CM106" s="105"/>
    </row>
    <row r="107" spans="1:91" x14ac:dyDescent="0.25">
      <c r="A107" s="109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105"/>
      <c r="CF107" s="105"/>
      <c r="CG107" s="105"/>
      <c r="CH107" s="105"/>
      <c r="CI107" s="105"/>
      <c r="CJ107" s="73"/>
      <c r="CK107" s="73"/>
      <c r="CL107" s="73"/>
      <c r="CM107" s="73"/>
    </row>
    <row r="108" spans="1:91" x14ac:dyDescent="0.25">
      <c r="A108" s="109"/>
      <c r="B108" s="73"/>
      <c r="C108" s="73"/>
      <c r="D108" s="126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105"/>
      <c r="CF108" s="105"/>
      <c r="CG108" s="105"/>
      <c r="CH108" s="105"/>
      <c r="CI108" s="105"/>
      <c r="CJ108" s="73"/>
      <c r="CK108" s="73"/>
      <c r="CL108" s="73"/>
      <c r="CM108" s="73"/>
    </row>
    <row r="109" spans="1:91" x14ac:dyDescent="0.25">
      <c r="A109" s="109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  <c r="BL109" s="73"/>
      <c r="BM109" s="73"/>
      <c r="BN109" s="73"/>
      <c r="BO109" s="73"/>
      <c r="BP109" s="73"/>
      <c r="BQ109" s="73"/>
      <c r="BR109" s="73"/>
      <c r="BS109" s="73"/>
      <c r="BT109" s="73"/>
      <c r="BU109" s="73"/>
      <c r="BV109" s="73"/>
      <c r="BW109" s="73"/>
      <c r="BX109" s="73"/>
      <c r="BY109" s="73"/>
      <c r="BZ109" s="73"/>
      <c r="CA109" s="73"/>
      <c r="CB109" s="73"/>
      <c r="CC109" s="73"/>
      <c r="CD109" s="73"/>
      <c r="CE109" s="105"/>
      <c r="CF109" s="105"/>
      <c r="CG109" s="105"/>
      <c r="CH109" s="105"/>
      <c r="CI109" s="105"/>
      <c r="CJ109" s="73"/>
      <c r="CK109" s="73"/>
      <c r="CL109" s="73"/>
      <c r="CM109" s="73"/>
    </row>
    <row r="110" spans="1:91" x14ac:dyDescent="0.25">
      <c r="A110" s="109"/>
      <c r="B110" s="73"/>
      <c r="C110" s="85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AL110" s="127"/>
      <c r="AM110" s="127"/>
      <c r="AN110" s="127"/>
      <c r="AO110" s="127"/>
      <c r="AP110" s="127"/>
      <c r="AQ110" s="127"/>
      <c r="AR110" s="127"/>
      <c r="AS110" s="127"/>
      <c r="AT110" s="127"/>
      <c r="AU110" s="127"/>
      <c r="AV110" s="127"/>
      <c r="AW110" s="127"/>
      <c r="AX110" s="127"/>
      <c r="AY110" s="127"/>
      <c r="AZ110" s="127"/>
      <c r="BA110" s="127"/>
      <c r="BB110" s="127"/>
      <c r="BC110" s="127"/>
      <c r="BD110" s="127"/>
      <c r="BE110" s="127"/>
      <c r="BF110" s="127"/>
      <c r="BG110" s="127"/>
      <c r="BH110" s="127"/>
      <c r="BI110" s="127"/>
      <c r="BJ110" s="127"/>
      <c r="BK110" s="127"/>
      <c r="BL110" s="127"/>
      <c r="BM110" s="127"/>
      <c r="BN110" s="127"/>
      <c r="BO110" s="127"/>
      <c r="BP110" s="127"/>
      <c r="BQ110" s="127"/>
      <c r="BR110" s="127"/>
      <c r="BS110" s="127"/>
      <c r="BT110" s="127"/>
      <c r="BU110" s="127"/>
      <c r="BV110" s="127"/>
      <c r="BW110" s="127"/>
      <c r="BX110" s="127"/>
      <c r="BY110" s="127"/>
      <c r="BZ110" s="127"/>
      <c r="CA110" s="127"/>
      <c r="CB110" s="127"/>
      <c r="CC110" s="127"/>
      <c r="CD110" s="127"/>
      <c r="CE110" s="105"/>
      <c r="CF110" s="105"/>
      <c r="CG110" s="105"/>
      <c r="CH110" s="105"/>
      <c r="CI110" s="105"/>
      <c r="CJ110" s="73"/>
      <c r="CK110" s="73"/>
      <c r="CL110" s="73"/>
      <c r="CM110" s="73"/>
    </row>
    <row r="111" spans="1:91" x14ac:dyDescent="0.25">
      <c r="A111" s="109"/>
      <c r="B111" s="73"/>
      <c r="C111" s="128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29"/>
      <c r="AC111" s="129"/>
      <c r="AD111" s="129"/>
      <c r="AE111" s="129"/>
      <c r="AF111" s="129"/>
      <c r="AG111" s="129"/>
      <c r="AH111" s="129"/>
      <c r="AI111" s="129"/>
      <c r="AJ111" s="129"/>
      <c r="AK111" s="129"/>
      <c r="AL111" s="129"/>
      <c r="AM111" s="129"/>
      <c r="AN111" s="129"/>
      <c r="AO111" s="129"/>
      <c r="AP111" s="129"/>
      <c r="AQ111" s="129"/>
      <c r="AR111" s="129"/>
      <c r="AS111" s="129"/>
      <c r="AT111" s="129"/>
      <c r="AU111" s="129"/>
      <c r="AV111" s="129"/>
      <c r="AW111" s="129"/>
      <c r="AX111" s="129"/>
      <c r="AY111" s="129"/>
      <c r="AZ111" s="129"/>
      <c r="BA111" s="129"/>
      <c r="BB111" s="129"/>
      <c r="BC111" s="129"/>
      <c r="BD111" s="129"/>
      <c r="BE111" s="129"/>
      <c r="BF111" s="129"/>
      <c r="BG111" s="129"/>
      <c r="BH111" s="129"/>
      <c r="BI111" s="129"/>
      <c r="BJ111" s="129"/>
      <c r="BK111" s="129"/>
      <c r="BL111" s="129"/>
      <c r="BM111" s="129"/>
      <c r="BN111" s="129"/>
      <c r="BO111" s="129"/>
      <c r="BP111" s="129"/>
      <c r="BQ111" s="129"/>
      <c r="BR111" s="129"/>
      <c r="BS111" s="129"/>
      <c r="BT111" s="129"/>
      <c r="BU111" s="129"/>
      <c r="BV111" s="129"/>
      <c r="BW111" s="129"/>
      <c r="BX111" s="129"/>
      <c r="BY111" s="129"/>
      <c r="BZ111" s="129"/>
      <c r="CA111" s="129"/>
      <c r="CB111" s="129"/>
      <c r="CC111" s="129"/>
      <c r="CD111" s="129"/>
      <c r="CE111" s="105"/>
      <c r="CF111" s="105"/>
      <c r="CG111" s="105"/>
      <c r="CH111" s="105"/>
      <c r="CI111" s="105"/>
      <c r="CJ111" s="73"/>
      <c r="CK111" s="73"/>
      <c r="CL111" s="73"/>
      <c r="CM111" s="73"/>
    </row>
    <row r="112" spans="1:91" x14ac:dyDescent="0.25">
      <c r="A112" s="109"/>
      <c r="B112" s="73"/>
      <c r="C112" s="73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1"/>
      <c r="CD112" s="81"/>
      <c r="CE112" s="105"/>
      <c r="CF112" s="105"/>
      <c r="CG112" s="105"/>
      <c r="CH112" s="105"/>
      <c r="CI112" s="105"/>
      <c r="CJ112" s="73"/>
      <c r="CK112" s="73"/>
      <c r="CL112" s="73"/>
      <c r="CM112" s="73"/>
    </row>
    <row r="113" spans="1:91" x14ac:dyDescent="0.25">
      <c r="A113" s="109"/>
      <c r="B113" s="73"/>
      <c r="C113" s="128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29"/>
      <c r="Z113" s="129"/>
      <c r="AA113" s="129"/>
      <c r="AB113" s="129"/>
      <c r="AC113" s="129"/>
      <c r="AD113" s="129"/>
      <c r="AE113" s="129"/>
      <c r="AF113" s="129"/>
      <c r="AG113" s="129"/>
      <c r="AH113" s="129"/>
      <c r="AI113" s="129"/>
      <c r="AJ113" s="129"/>
      <c r="AK113" s="129"/>
      <c r="AL113" s="129"/>
      <c r="AM113" s="129"/>
      <c r="AN113" s="129"/>
      <c r="AO113" s="129"/>
      <c r="AP113" s="129"/>
      <c r="AQ113" s="129"/>
      <c r="AR113" s="129"/>
      <c r="AS113" s="129"/>
      <c r="AT113" s="129"/>
      <c r="AU113" s="129"/>
      <c r="AV113" s="129"/>
      <c r="AW113" s="129"/>
      <c r="AX113" s="129"/>
      <c r="AY113" s="129"/>
      <c r="AZ113" s="129"/>
      <c r="BA113" s="129"/>
      <c r="BB113" s="129"/>
      <c r="BC113" s="129"/>
      <c r="BD113" s="129"/>
      <c r="BE113" s="129"/>
      <c r="BF113" s="129"/>
      <c r="BG113" s="129"/>
      <c r="BH113" s="129"/>
      <c r="BI113" s="129"/>
      <c r="BJ113" s="129"/>
      <c r="BK113" s="129"/>
      <c r="BL113" s="129"/>
      <c r="BM113" s="129"/>
      <c r="BN113" s="129"/>
      <c r="BO113" s="129"/>
      <c r="BP113" s="129"/>
      <c r="BQ113" s="129"/>
      <c r="BR113" s="129"/>
      <c r="BS113" s="129"/>
      <c r="BT113" s="129"/>
      <c r="BU113" s="129"/>
      <c r="BV113" s="129"/>
      <c r="BW113" s="129"/>
      <c r="BX113" s="129"/>
      <c r="BY113" s="129"/>
      <c r="BZ113" s="129"/>
      <c r="CA113" s="129"/>
      <c r="CB113" s="129"/>
      <c r="CC113" s="129"/>
      <c r="CD113" s="129"/>
      <c r="CE113" s="105"/>
      <c r="CF113" s="105"/>
      <c r="CG113" s="105"/>
      <c r="CH113" s="105"/>
      <c r="CI113" s="105"/>
      <c r="CJ113" s="73"/>
      <c r="CK113" s="73"/>
      <c r="CL113" s="73"/>
      <c r="CM113" s="73"/>
    </row>
    <row r="114" spans="1:91" x14ac:dyDescent="0.25">
      <c r="A114" s="109"/>
      <c r="B114" s="73"/>
      <c r="C114" s="73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1"/>
      <c r="BB114" s="81"/>
      <c r="BC114" s="81"/>
      <c r="BD114" s="81"/>
      <c r="BE114" s="81"/>
      <c r="BF114" s="81"/>
      <c r="BG114" s="81"/>
      <c r="BH114" s="81"/>
      <c r="BI114" s="81"/>
      <c r="BJ114" s="81"/>
      <c r="BK114" s="81"/>
      <c r="BL114" s="81"/>
      <c r="BM114" s="81"/>
      <c r="BN114" s="81"/>
      <c r="BO114" s="81"/>
      <c r="BP114" s="81"/>
      <c r="BQ114" s="81"/>
      <c r="BR114" s="81"/>
      <c r="BS114" s="81"/>
      <c r="BT114" s="81"/>
      <c r="BU114" s="81"/>
      <c r="BV114" s="81"/>
      <c r="BW114" s="81"/>
      <c r="BX114" s="81"/>
      <c r="BY114" s="81"/>
      <c r="BZ114" s="81"/>
      <c r="CA114" s="81"/>
      <c r="CB114" s="81"/>
      <c r="CC114" s="81"/>
      <c r="CD114" s="81"/>
      <c r="CE114" s="105"/>
      <c r="CF114" s="105"/>
      <c r="CG114" s="105"/>
      <c r="CH114" s="105"/>
      <c r="CI114" s="105"/>
      <c r="CJ114" s="73"/>
      <c r="CK114" s="73"/>
      <c r="CL114" s="73"/>
      <c r="CM114" s="73"/>
    </row>
    <row r="115" spans="1:91" x14ac:dyDescent="0.25">
      <c r="A115" s="109"/>
      <c r="B115" s="109"/>
      <c r="C115" s="112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13"/>
      <c r="AL115" s="113"/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113"/>
      <c r="AW115" s="113"/>
      <c r="AX115" s="113"/>
      <c r="AY115" s="113"/>
      <c r="AZ115" s="113"/>
      <c r="BA115" s="113"/>
      <c r="BB115" s="113"/>
      <c r="BC115" s="113"/>
      <c r="BD115" s="113"/>
      <c r="BE115" s="113"/>
      <c r="BF115" s="113"/>
      <c r="BG115" s="113"/>
      <c r="BH115" s="113"/>
      <c r="BI115" s="113"/>
      <c r="BJ115" s="113"/>
      <c r="BK115" s="113"/>
      <c r="BL115" s="113"/>
      <c r="BM115" s="113"/>
      <c r="BN115" s="113"/>
      <c r="BO115" s="113"/>
      <c r="BP115" s="113"/>
      <c r="BQ115" s="113"/>
      <c r="BR115" s="113"/>
      <c r="BS115" s="113"/>
      <c r="BT115" s="113"/>
      <c r="BU115" s="113"/>
      <c r="BV115" s="113"/>
      <c r="BW115" s="113"/>
      <c r="BX115" s="113"/>
      <c r="BY115" s="113"/>
      <c r="BZ115" s="113"/>
      <c r="CA115" s="113"/>
      <c r="CB115" s="113"/>
      <c r="CC115" s="113"/>
      <c r="CD115" s="113"/>
      <c r="CJ115" s="109"/>
      <c r="CK115" s="109"/>
    </row>
    <row r="116" spans="1:91" x14ac:dyDescent="0.25">
      <c r="A116" s="109"/>
      <c r="B116" s="109"/>
      <c r="C116" s="112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  <c r="AT116" s="113"/>
      <c r="AU116" s="113"/>
      <c r="AV116" s="113"/>
      <c r="AW116" s="113"/>
      <c r="AX116" s="113"/>
      <c r="AY116" s="113"/>
      <c r="AZ116" s="113"/>
      <c r="BA116" s="113"/>
      <c r="BB116" s="113"/>
      <c r="BC116" s="113"/>
      <c r="BD116" s="113"/>
      <c r="BE116" s="113"/>
      <c r="BF116" s="113"/>
      <c r="BG116" s="113"/>
      <c r="BH116" s="113"/>
      <c r="BI116" s="113"/>
      <c r="BJ116" s="113"/>
      <c r="BK116" s="113"/>
      <c r="BL116" s="113"/>
      <c r="BM116" s="113"/>
      <c r="BN116" s="113"/>
      <c r="BO116" s="113"/>
      <c r="BP116" s="113"/>
      <c r="BQ116" s="113"/>
      <c r="BR116" s="113"/>
      <c r="BS116" s="113"/>
      <c r="BT116" s="113"/>
      <c r="BU116" s="113"/>
      <c r="BV116" s="113"/>
      <c r="BW116" s="113"/>
      <c r="BX116" s="113"/>
      <c r="BY116" s="113"/>
      <c r="BZ116" s="113"/>
      <c r="CA116" s="113"/>
      <c r="CB116" s="113"/>
      <c r="CC116" s="113"/>
      <c r="CD116" s="113"/>
      <c r="CJ116" s="109"/>
      <c r="CK116" s="109"/>
    </row>
    <row r="117" spans="1:91" x14ac:dyDescent="0.25">
      <c r="A117" s="109"/>
      <c r="B117" s="109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  <c r="BG117" s="110"/>
      <c r="BH117" s="110"/>
      <c r="BI117" s="110"/>
      <c r="BJ117" s="110"/>
      <c r="BK117" s="110"/>
      <c r="BL117" s="110"/>
      <c r="BM117" s="110"/>
      <c r="BN117" s="110"/>
      <c r="BO117" s="110"/>
      <c r="BP117" s="110"/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110"/>
      <c r="CB117" s="110"/>
      <c r="CC117" s="110"/>
      <c r="CD117" s="110"/>
      <c r="CJ117" s="109"/>
      <c r="CK117" s="109"/>
    </row>
    <row r="118" spans="1:91" x14ac:dyDescent="0.25">
      <c r="A118" s="109"/>
      <c r="B118" s="109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  <c r="BG118" s="110"/>
      <c r="BH118" s="110"/>
      <c r="BI118" s="110"/>
      <c r="BJ118" s="110"/>
      <c r="BK118" s="110"/>
      <c r="BL118" s="110"/>
      <c r="BM118" s="110"/>
      <c r="BN118" s="110"/>
      <c r="BO118" s="110"/>
      <c r="BP118" s="110"/>
      <c r="BQ118" s="110"/>
      <c r="BR118" s="110"/>
      <c r="BS118" s="110"/>
      <c r="BT118" s="110"/>
      <c r="BU118" s="110"/>
      <c r="BV118" s="110"/>
      <c r="BW118" s="110"/>
      <c r="BX118" s="110"/>
      <c r="BY118" s="110"/>
      <c r="BZ118" s="110"/>
      <c r="CA118" s="110"/>
      <c r="CB118" s="110"/>
      <c r="CC118" s="110"/>
      <c r="CD118" s="110"/>
      <c r="CJ118" s="109"/>
      <c r="CK118" s="109"/>
    </row>
    <row r="119" spans="1:91" x14ac:dyDescent="0.25">
      <c r="A119" s="109"/>
      <c r="B119" s="109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  <c r="BG119" s="110"/>
      <c r="BH119" s="110"/>
      <c r="BI119" s="110"/>
      <c r="BJ119" s="110"/>
      <c r="BK119" s="110"/>
      <c r="BL119" s="110"/>
      <c r="BM119" s="110"/>
      <c r="BN119" s="110"/>
      <c r="BO119" s="110"/>
      <c r="BP119" s="11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110"/>
      <c r="CB119" s="110"/>
      <c r="CC119" s="110"/>
      <c r="CD119" s="110"/>
      <c r="CJ119" s="109"/>
      <c r="CK119" s="109"/>
    </row>
    <row r="120" spans="1:91" x14ac:dyDescent="0.25">
      <c r="A120" s="109"/>
      <c r="B120" s="109"/>
      <c r="C120" s="112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3"/>
      <c r="AA120" s="113"/>
      <c r="AB120" s="113"/>
      <c r="AC120" s="113"/>
      <c r="AD120" s="113"/>
      <c r="AE120" s="113"/>
      <c r="AF120" s="113"/>
      <c r="AG120" s="113"/>
      <c r="AH120" s="113"/>
      <c r="AI120" s="113"/>
      <c r="AJ120" s="113"/>
      <c r="AK120" s="113"/>
      <c r="AL120" s="113"/>
      <c r="AM120" s="113"/>
      <c r="AN120" s="113"/>
      <c r="AO120" s="113"/>
      <c r="AP120" s="113"/>
      <c r="AQ120" s="113"/>
      <c r="AR120" s="113"/>
      <c r="AS120" s="113"/>
      <c r="AT120" s="113"/>
      <c r="AU120" s="113"/>
      <c r="AV120" s="113"/>
      <c r="AW120" s="113"/>
      <c r="AX120" s="113"/>
      <c r="AY120" s="113"/>
      <c r="AZ120" s="113"/>
      <c r="BA120" s="113"/>
      <c r="BB120" s="113"/>
      <c r="BC120" s="113"/>
      <c r="BD120" s="113"/>
      <c r="BE120" s="113"/>
      <c r="BF120" s="113"/>
      <c r="BG120" s="113"/>
      <c r="BH120" s="113"/>
      <c r="BI120" s="113"/>
      <c r="BJ120" s="113"/>
      <c r="BK120" s="113"/>
      <c r="BL120" s="113"/>
      <c r="BM120" s="113"/>
      <c r="BN120" s="113"/>
      <c r="BO120" s="113"/>
      <c r="BP120" s="113"/>
      <c r="BQ120" s="113"/>
      <c r="BR120" s="113"/>
      <c r="BS120" s="113"/>
      <c r="BT120" s="113"/>
      <c r="BU120" s="113"/>
      <c r="BV120" s="113"/>
      <c r="BW120" s="113"/>
      <c r="BX120" s="113"/>
      <c r="BY120" s="113"/>
      <c r="BZ120" s="113"/>
      <c r="CA120" s="113"/>
      <c r="CB120" s="113"/>
      <c r="CC120" s="113"/>
      <c r="CD120" s="113"/>
      <c r="CJ120" s="109"/>
      <c r="CK120" s="109"/>
    </row>
    <row r="121" spans="1:91" x14ac:dyDescent="0.25">
      <c r="A121" s="109"/>
      <c r="B121" s="109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  <c r="AT121" s="110"/>
      <c r="AU121" s="110"/>
      <c r="AV121" s="110"/>
      <c r="AW121" s="110"/>
      <c r="AX121" s="110"/>
      <c r="AY121" s="110"/>
      <c r="AZ121" s="11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110"/>
      <c r="BL121" s="110"/>
      <c r="BM121" s="110"/>
      <c r="BN121" s="110"/>
      <c r="BO121" s="110"/>
      <c r="BP121" s="11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110"/>
      <c r="CB121" s="110"/>
      <c r="CC121" s="110"/>
      <c r="CD121" s="110"/>
      <c r="CJ121" s="109"/>
      <c r="CK121" s="109"/>
    </row>
  </sheetData>
  <sheetProtection password="B151" sheet="1" formatColumns="0" formatRows="0"/>
  <autoFilter ref="A8:CM8" xr:uid="{00000000-0001-0000-2700-000000000000}"/>
  <mergeCells count="18">
    <mergeCell ref="BM5:BN5"/>
    <mergeCell ref="BP5:BR5"/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</mergeCells>
  <conditionalFormatting sqref="A99:A106">
    <cfRule type="cellIs" dxfId="271" priority="2" operator="lessThan">
      <formula>0</formula>
    </cfRule>
  </conditionalFormatting>
  <conditionalFormatting sqref="B7:CD90">
    <cfRule type="cellIs" dxfId="270" priority="14" operator="lessThan">
      <formula>0</formula>
    </cfRule>
  </conditionalFormatting>
  <conditionalFormatting sqref="C98:C106">
    <cfRule type="cellIs" dxfId="269" priority="1" operator="lessThan">
      <formula>0</formula>
    </cfRule>
  </conditionalFormatting>
  <conditionalFormatting sqref="D110:CD121">
    <cfRule type="cellIs" dxfId="268" priority="7" operator="notEqual">
      <formula>0</formula>
    </cfRule>
  </conditionalFormatting>
  <conditionalFormatting sqref="CJ7:XFD8">
    <cfRule type="cellIs" dxfId="267" priority="5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CM121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D11" sqref="D11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1" width="18.28515625" customWidth="1"/>
    <col min="82" max="82" width="22.42578125" customWidth="1"/>
    <col min="83" max="87" width="0.7109375" hidden="1" bestFit="1" customWidth="1"/>
    <col min="88" max="88" width="12.42578125" customWidth="1"/>
    <col min="89" max="89" width="12.7109375" customWidth="1"/>
  </cols>
  <sheetData>
    <row r="1" spans="1:89" x14ac:dyDescent="0.25">
      <c r="CE1" s="105"/>
      <c r="CF1" s="105"/>
      <c r="CG1" s="105"/>
      <c r="CH1" s="105"/>
    </row>
    <row r="2" spans="1:89" x14ac:dyDescent="0.25">
      <c r="CI2" s="107"/>
    </row>
    <row r="3" spans="1:89" x14ac:dyDescent="0.25">
      <c r="CI3" s="107"/>
    </row>
    <row r="4" spans="1:89" x14ac:dyDescent="0.25">
      <c r="CI4" s="107"/>
    </row>
    <row r="5" spans="1:89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  <c r="CB5" s="119"/>
      <c r="CC5" s="119"/>
      <c r="CD5" s="119"/>
      <c r="CI5" s="107"/>
    </row>
    <row r="6" spans="1:89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B6" s="120"/>
      <c r="CC6" s="120"/>
      <c r="CD6" s="120"/>
      <c r="CI6" s="107"/>
      <c r="CJ6" s="81"/>
      <c r="CK6" s="81"/>
    </row>
    <row r="7" spans="1:89" ht="19.5" x14ac:dyDescent="0.25">
      <c r="B7" s="395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121"/>
      <c r="CC7" s="121"/>
      <c r="CD7" s="121"/>
      <c r="CI7" s="107"/>
    </row>
    <row r="8" spans="1:89" ht="105" x14ac:dyDescent="0.25">
      <c r="A8" s="29"/>
      <c r="B8" s="396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111" t="s">
        <v>186</v>
      </c>
      <c r="CB8" s="123" t="s">
        <v>928</v>
      </c>
      <c r="CC8" s="124" t="s">
        <v>929</v>
      </c>
      <c r="CD8" s="122"/>
      <c r="CE8" s="369">
        <v>0</v>
      </c>
      <c r="CF8" s="369">
        <v>0</v>
      </c>
      <c r="CG8" s="369">
        <v>0</v>
      </c>
      <c r="CH8" s="369">
        <v>0</v>
      </c>
      <c r="CI8" s="355">
        <v>0</v>
      </c>
      <c r="CJ8" s="81"/>
      <c r="CK8" s="81"/>
    </row>
    <row r="9" spans="1:89" ht="19.5" x14ac:dyDescent="0.25">
      <c r="A9" s="30"/>
      <c r="B9" s="74" t="s">
        <v>0</v>
      </c>
      <c r="C9" s="45" t="s">
        <v>111</v>
      </c>
      <c r="D9" s="130">
        <v>1.0086246775483301</v>
      </c>
      <c r="E9" s="131">
        <v>8.9177702225535604E-4</v>
      </c>
      <c r="F9" s="131">
        <v>5.8424421457149702E-3</v>
      </c>
      <c r="G9" s="131">
        <v>2.9308373098989298E-3</v>
      </c>
      <c r="H9" s="131">
        <v>1.37921747839563E-3</v>
      </c>
      <c r="I9" s="131">
        <v>4.54686192642282E-4</v>
      </c>
      <c r="J9" s="131">
        <v>1.12827597933311E-3</v>
      </c>
      <c r="K9" s="131">
        <v>1.02947577390294E-3</v>
      </c>
      <c r="L9" s="131">
        <v>3.1153268613749899E-2</v>
      </c>
      <c r="M9" s="131">
        <v>2.7899318328508199E-2</v>
      </c>
      <c r="N9" s="131">
        <v>7.0878211429926204E-4</v>
      </c>
      <c r="O9" s="131">
        <v>1.2057383121041799E-2</v>
      </c>
      <c r="P9" s="131">
        <v>2.1023720072622701E-4</v>
      </c>
      <c r="Q9" s="131">
        <v>9.4220063130325893E-5</v>
      </c>
      <c r="R9" s="131">
        <v>1.12747248740015E-3</v>
      </c>
      <c r="S9" s="131">
        <v>1.2732511596626099E-3</v>
      </c>
      <c r="T9" s="131">
        <v>9.0023336586467703E-3</v>
      </c>
      <c r="U9" s="131">
        <v>3.6833996034844798E-3</v>
      </c>
      <c r="V9" s="131">
        <v>4.5260796093361897E-3</v>
      </c>
      <c r="W9" s="131">
        <v>1.95871521059202E-2</v>
      </c>
      <c r="X9" s="131">
        <v>7.9511561925107201E-3</v>
      </c>
      <c r="Y9" s="131">
        <v>2.73282283031455E-3</v>
      </c>
      <c r="Z9" s="131">
        <v>4.8994008167062902E-3</v>
      </c>
      <c r="AA9" s="131">
        <v>1.06470991091815E-3</v>
      </c>
      <c r="AB9" s="131">
        <v>9.1954950418787003E-4</v>
      </c>
      <c r="AC9" s="131">
        <v>1.9020263237593E-3</v>
      </c>
      <c r="AD9" s="131">
        <v>4.5529832735465698E-4</v>
      </c>
      <c r="AE9" s="131">
        <v>5.0831288586155203E-2</v>
      </c>
      <c r="AF9" s="131">
        <v>2.9950398527285298E-2</v>
      </c>
      <c r="AG9" s="131">
        <v>7.3287435155449797E-4</v>
      </c>
      <c r="AH9" s="131">
        <v>1.42066188814267E-3</v>
      </c>
      <c r="AI9" s="131">
        <v>1.3347962187411201E-2</v>
      </c>
      <c r="AJ9" s="131">
        <v>0</v>
      </c>
      <c r="AK9" s="131">
        <v>2.2107907625138899E-4</v>
      </c>
      <c r="AL9" s="131">
        <v>1.23839078369572E-4</v>
      </c>
      <c r="AM9" s="131">
        <v>1.0795103377276699E-3</v>
      </c>
      <c r="AN9" s="131">
        <v>3.7611951484378702E-4</v>
      </c>
      <c r="AO9" s="131">
        <v>1.3799715286062699E-4</v>
      </c>
      <c r="AP9" s="131">
        <v>1.1472355019147701E-4</v>
      </c>
      <c r="AQ9" s="131">
        <v>1.33658656305574E-4</v>
      </c>
      <c r="AR9" s="131">
        <v>2.24862882509675E-4</v>
      </c>
      <c r="AS9" s="131">
        <v>3.73271588099434E-4</v>
      </c>
      <c r="AT9" s="131">
        <v>1.7073518219590101E-4</v>
      </c>
      <c r="AU9" s="131">
        <v>1.55740509505841E-4</v>
      </c>
      <c r="AV9" s="131">
        <v>1.14760951266887E-4</v>
      </c>
      <c r="AW9" s="131">
        <v>1.3186257678786601E-4</v>
      </c>
      <c r="AX9" s="131">
        <v>2.2783259137114099E-4</v>
      </c>
      <c r="AY9" s="131">
        <v>3.5046659376505802E-4</v>
      </c>
      <c r="AZ9" s="131">
        <v>1.3931788230649199E-4</v>
      </c>
      <c r="BA9" s="131">
        <v>1.10296765132366E-4</v>
      </c>
      <c r="BB9" s="131">
        <v>1.2297063080085E-4</v>
      </c>
      <c r="BC9" s="131">
        <v>1.09347896179017E-4</v>
      </c>
      <c r="BD9" s="131">
        <v>1.4002939816152199E-4</v>
      </c>
      <c r="BE9" s="131">
        <v>1.5657837928705E-4</v>
      </c>
      <c r="BF9" s="131">
        <v>1.6454482982822399E-4</v>
      </c>
      <c r="BG9" s="131">
        <v>9.4375128686247805E-5</v>
      </c>
      <c r="BH9" s="131">
        <v>2.6911714399214902E-4</v>
      </c>
      <c r="BI9" s="131">
        <v>1.7783713431197799E-4</v>
      </c>
      <c r="BJ9" s="131">
        <v>8.2267153447576806E-5</v>
      </c>
      <c r="BK9" s="131">
        <v>1.7197805856430701E-4</v>
      </c>
      <c r="BL9" s="131">
        <v>1.43049968180646E-4</v>
      </c>
      <c r="BM9" s="131">
        <v>1.2557485813741299E-3</v>
      </c>
      <c r="BN9" s="131">
        <v>4.0371611626164004E-3</v>
      </c>
      <c r="BO9" s="131">
        <v>1.1675894473451099E-4</v>
      </c>
      <c r="BP9" s="131">
        <v>7.9743948329306994E-5</v>
      </c>
      <c r="BQ9" s="131">
        <v>1.4010498404002901E-4</v>
      </c>
      <c r="BR9" s="131">
        <v>1.4204059906338201E-4</v>
      </c>
      <c r="BS9" s="131">
        <v>6.1571382424194305E-5</v>
      </c>
      <c r="BT9" s="131">
        <v>3.5816403785682603E-4</v>
      </c>
      <c r="BU9" s="131">
        <v>5.8730842594619499E-5</v>
      </c>
      <c r="BV9" s="131">
        <v>2.3126449274952601E-4</v>
      </c>
      <c r="BW9" s="131">
        <v>1.0357197539395E-4</v>
      </c>
      <c r="BX9" s="131">
        <v>2.0226414603643001E-4</v>
      </c>
      <c r="BY9" s="131">
        <v>1.55355866854341E-4</v>
      </c>
      <c r="BZ9" s="131">
        <v>9.2403198411188895E-4</v>
      </c>
      <c r="CA9" s="132">
        <v>0</v>
      </c>
      <c r="CB9" s="130">
        <v>1.26349712052179</v>
      </c>
      <c r="CC9" s="147">
        <v>0.743495444080153</v>
      </c>
      <c r="CD9" s="135"/>
      <c r="CE9" s="370">
        <v>0</v>
      </c>
      <c r="CF9" s="370">
        <v>0</v>
      </c>
      <c r="CG9" s="370">
        <v>0</v>
      </c>
      <c r="CH9" s="370">
        <v>0</v>
      </c>
      <c r="CI9" s="355">
        <v>0</v>
      </c>
    </row>
    <row r="10" spans="1:89" ht="19.5" x14ac:dyDescent="0.25">
      <c r="A10" s="30"/>
      <c r="B10" s="42" t="s">
        <v>1</v>
      </c>
      <c r="C10" s="43" t="s">
        <v>112</v>
      </c>
      <c r="D10" s="136">
        <v>3.2206450986178501E-4</v>
      </c>
      <c r="E10" s="137">
        <v>1.0086891184637701</v>
      </c>
      <c r="F10" s="137">
        <v>7.8931958802567798E-4</v>
      </c>
      <c r="G10" s="137">
        <v>2.1165955815851999E-3</v>
      </c>
      <c r="H10" s="137">
        <v>1.0204178099454701E-3</v>
      </c>
      <c r="I10" s="137">
        <v>3.5239549822565602E-4</v>
      </c>
      <c r="J10" s="137">
        <v>8.9746682906164299E-4</v>
      </c>
      <c r="K10" s="137">
        <v>7.6390553900287602E-4</v>
      </c>
      <c r="L10" s="137">
        <v>2.2807020786678001E-2</v>
      </c>
      <c r="M10" s="137">
        <v>4.6039887820383801E-3</v>
      </c>
      <c r="N10" s="137">
        <v>5.7236020544486701E-4</v>
      </c>
      <c r="O10" s="137">
        <v>4.4638764461488404E-3</v>
      </c>
      <c r="P10" s="137">
        <v>1.3451950505934099E-4</v>
      </c>
      <c r="Q10" s="137">
        <v>6.6204935813433301E-5</v>
      </c>
      <c r="R10" s="137">
        <v>8.4681163995579598E-4</v>
      </c>
      <c r="S10" s="137">
        <v>9.5526828580320099E-4</v>
      </c>
      <c r="T10" s="137">
        <v>1.62835876536938E-3</v>
      </c>
      <c r="U10" s="137">
        <v>1.5531403210818199E-3</v>
      </c>
      <c r="V10" s="137">
        <v>1.84455333791562E-3</v>
      </c>
      <c r="W10" s="137">
        <v>6.2538186570330705E-4</v>
      </c>
      <c r="X10" s="137">
        <v>2.1682182283503499E-3</v>
      </c>
      <c r="Y10" s="137">
        <v>4.4538918923570897E-2</v>
      </c>
      <c r="Z10" s="137">
        <v>0.16267026936769199</v>
      </c>
      <c r="AA10" s="137">
        <v>8.9399164958216596E-4</v>
      </c>
      <c r="AB10" s="137">
        <v>2.7233504913811999E-3</v>
      </c>
      <c r="AC10" s="137">
        <v>4.0775650293775598E-2</v>
      </c>
      <c r="AD10" s="137">
        <v>4.5793698784038202E-4</v>
      </c>
      <c r="AE10" s="137">
        <v>1.82718782381034E-2</v>
      </c>
      <c r="AF10" s="137">
        <v>1.7598245141724699E-3</v>
      </c>
      <c r="AG10" s="137">
        <v>6.5012921891915998E-4</v>
      </c>
      <c r="AH10" s="137">
        <v>3.0861121074925098E-4</v>
      </c>
      <c r="AI10" s="137">
        <v>1.7123781312857701E-3</v>
      </c>
      <c r="AJ10" s="137">
        <v>0</v>
      </c>
      <c r="AK10" s="137">
        <v>2.0336425693496301E-4</v>
      </c>
      <c r="AL10" s="137">
        <v>1.29250335169037E-4</v>
      </c>
      <c r="AM10" s="137">
        <v>3.37715943318935E-4</v>
      </c>
      <c r="AN10" s="137">
        <v>3.3448014886378801E-4</v>
      </c>
      <c r="AO10" s="137">
        <v>1.5967141212185101E-4</v>
      </c>
      <c r="AP10" s="137">
        <v>1.2654268216797E-4</v>
      </c>
      <c r="AQ10" s="137">
        <v>1.2665766120698599E-4</v>
      </c>
      <c r="AR10" s="137">
        <v>1.7703652730096501E-4</v>
      </c>
      <c r="AS10" s="137">
        <v>1.52985374004436E-4</v>
      </c>
      <c r="AT10" s="137">
        <v>1.9677531831896499E-4</v>
      </c>
      <c r="AU10" s="137">
        <v>1.7326094109493099E-4</v>
      </c>
      <c r="AV10" s="137">
        <v>1.3679027462670901E-4</v>
      </c>
      <c r="AW10" s="137">
        <v>1.4078155412625099E-4</v>
      </c>
      <c r="AX10" s="137">
        <v>2.1823592711545399E-4</v>
      </c>
      <c r="AY10" s="137">
        <v>2.9431768070708401E-4</v>
      </c>
      <c r="AZ10" s="137">
        <v>1.2536141183952301E-4</v>
      </c>
      <c r="BA10" s="137">
        <v>1.17207509526176E-4</v>
      </c>
      <c r="BB10" s="137">
        <v>1.2681370411620399E-4</v>
      </c>
      <c r="BC10" s="137">
        <v>1.10753351041227E-4</v>
      </c>
      <c r="BD10" s="137">
        <v>1.7651815005623601E-4</v>
      </c>
      <c r="BE10" s="137">
        <v>1.58723154521942E-4</v>
      </c>
      <c r="BF10" s="137">
        <v>1.6502981094167001E-4</v>
      </c>
      <c r="BG10" s="137">
        <v>9.8842321757463094E-5</v>
      </c>
      <c r="BH10" s="137">
        <v>2.1984665478626001E-4</v>
      </c>
      <c r="BI10" s="137">
        <v>1.6824938469060899E-4</v>
      </c>
      <c r="BJ10" s="137">
        <v>8.4536273097191906E-5</v>
      </c>
      <c r="BK10" s="137">
        <v>2.1483458584938301E-4</v>
      </c>
      <c r="BL10" s="137">
        <v>1.5420932494344199E-4</v>
      </c>
      <c r="BM10" s="137">
        <v>1.62660527251982E-3</v>
      </c>
      <c r="BN10" s="137">
        <v>5.0970700944078197E-3</v>
      </c>
      <c r="BO10" s="137">
        <v>8.6277846027966096E-5</v>
      </c>
      <c r="BP10" s="137">
        <v>7.2114243299279697E-5</v>
      </c>
      <c r="BQ10" s="137">
        <v>1.3910338479938901E-4</v>
      </c>
      <c r="BR10" s="137">
        <v>1.31241265098859E-4</v>
      </c>
      <c r="BS10" s="137">
        <v>4.9917700979310801E-5</v>
      </c>
      <c r="BT10" s="137">
        <v>2.1984168873869999E-4</v>
      </c>
      <c r="BU10" s="137">
        <v>5.6698210915580701E-5</v>
      </c>
      <c r="BV10" s="137">
        <v>2.4365977372343801E-4</v>
      </c>
      <c r="BW10" s="137">
        <v>1.2261826650829399E-4</v>
      </c>
      <c r="BX10" s="137">
        <v>2.1942873399226099E-4</v>
      </c>
      <c r="BY10" s="137">
        <v>1.3359744689363701E-4</v>
      </c>
      <c r="BZ10" s="137">
        <v>5.2079257956924997E-4</v>
      </c>
      <c r="CA10" s="138">
        <v>0</v>
      </c>
      <c r="CB10" s="133">
        <v>1.34553168413364</v>
      </c>
      <c r="CC10" s="134">
        <v>0.79176807035833896</v>
      </c>
      <c r="CD10" s="135"/>
      <c r="CE10" s="370">
        <v>0</v>
      </c>
      <c r="CF10" s="370">
        <v>0</v>
      </c>
      <c r="CG10" s="370">
        <v>0</v>
      </c>
      <c r="CH10" s="370">
        <v>0</v>
      </c>
      <c r="CI10" s="355">
        <v>0</v>
      </c>
    </row>
    <row r="11" spans="1:89" ht="19.5" x14ac:dyDescent="0.25">
      <c r="A11" s="30"/>
      <c r="B11" s="42" t="s">
        <v>2</v>
      </c>
      <c r="C11" s="43" t="s">
        <v>113</v>
      </c>
      <c r="D11" s="136">
        <v>5.9911282152960897E-5</v>
      </c>
      <c r="E11" s="137">
        <v>1.25332760763851E-4</v>
      </c>
      <c r="F11" s="137">
        <v>1.07132063946154</v>
      </c>
      <c r="G11" s="137">
        <v>1.5744201260782799E-4</v>
      </c>
      <c r="H11" s="137">
        <v>9.6711631554923094E-5</v>
      </c>
      <c r="I11" s="137">
        <v>6.8223055461661699E-5</v>
      </c>
      <c r="J11" s="137">
        <v>1.46503165995046E-4</v>
      </c>
      <c r="K11" s="137">
        <v>8.17872555843106E-5</v>
      </c>
      <c r="L11" s="137">
        <v>7.4851531843485297E-4</v>
      </c>
      <c r="M11" s="137">
        <v>8.6750095544901699E-4</v>
      </c>
      <c r="N11" s="137">
        <v>1.21556108455972E-4</v>
      </c>
      <c r="O11" s="137">
        <v>2.0204135852600299E-4</v>
      </c>
      <c r="P11" s="137">
        <v>5.16860419979163E-5</v>
      </c>
      <c r="Q11" s="137">
        <v>2.7644938795444901E-5</v>
      </c>
      <c r="R11" s="137">
        <v>1.5815434472820399E-4</v>
      </c>
      <c r="S11" s="137">
        <v>1.9476905386798301E-4</v>
      </c>
      <c r="T11" s="137">
        <v>4.6854600255616299E-4</v>
      </c>
      <c r="U11" s="137">
        <v>2.5748915220662302E-4</v>
      </c>
      <c r="V11" s="137">
        <v>2.1076310881011E-4</v>
      </c>
      <c r="W11" s="137">
        <v>2.2573767947314501E-4</v>
      </c>
      <c r="X11" s="137">
        <v>4.9764606580662005E-4</v>
      </c>
      <c r="Y11" s="137">
        <v>7.5843776472609597E-4</v>
      </c>
      <c r="Z11" s="137">
        <v>4.4925233216656902E-4</v>
      </c>
      <c r="AA11" s="137">
        <v>2.0174977605963101E-4</v>
      </c>
      <c r="AB11" s="137">
        <v>2.8899191376806902E-4</v>
      </c>
      <c r="AC11" s="137">
        <v>5.93935537737581E-4</v>
      </c>
      <c r="AD11" s="137">
        <v>1.8788007795543301E-4</v>
      </c>
      <c r="AE11" s="137">
        <v>1.90400343999257E-4</v>
      </c>
      <c r="AF11" s="137">
        <v>4.4872636856747902E-2</v>
      </c>
      <c r="AG11" s="137">
        <v>1.15874173053603E-2</v>
      </c>
      <c r="AH11" s="137">
        <v>1.8204016060517599E-3</v>
      </c>
      <c r="AI11" s="137">
        <v>1.12779242496824E-4</v>
      </c>
      <c r="AJ11" s="137">
        <v>0</v>
      </c>
      <c r="AK11" s="137">
        <v>9.3530118644036402E-5</v>
      </c>
      <c r="AL11" s="137">
        <v>8.1303942191028895E-5</v>
      </c>
      <c r="AM11" s="137">
        <v>1.28301404689733E-4</v>
      </c>
      <c r="AN11" s="137">
        <v>1.03782842665882E-4</v>
      </c>
      <c r="AO11" s="137">
        <v>8.6518845614946095E-5</v>
      </c>
      <c r="AP11" s="137">
        <v>6.8331991622001099E-5</v>
      </c>
      <c r="AQ11" s="137">
        <v>5.87197655546942E-5</v>
      </c>
      <c r="AR11" s="137">
        <v>1.30971828640769E-4</v>
      </c>
      <c r="AS11" s="137">
        <v>8.1307092036641003E-5</v>
      </c>
      <c r="AT11" s="137">
        <v>9.3845942380256601E-5</v>
      </c>
      <c r="AU11" s="137">
        <v>8.0743533998858095E-5</v>
      </c>
      <c r="AV11" s="137">
        <v>7.5321580240798801E-5</v>
      </c>
      <c r="AW11" s="137">
        <v>7.2419065893934907E-5</v>
      </c>
      <c r="AX11" s="137">
        <v>8.9838392272876104E-5</v>
      </c>
      <c r="AY11" s="137">
        <v>9.1914321783535203E-5</v>
      </c>
      <c r="AZ11" s="137">
        <v>8.4642900856416896E-5</v>
      </c>
      <c r="BA11" s="137">
        <v>5.8094540381094401E-5</v>
      </c>
      <c r="BB11" s="137">
        <v>6.09628631432055E-5</v>
      </c>
      <c r="BC11" s="137">
        <v>5.9740928300918903E-5</v>
      </c>
      <c r="BD11" s="137">
        <v>9.5444615629745901E-5</v>
      </c>
      <c r="BE11" s="137">
        <v>8.4119030142319398E-5</v>
      </c>
      <c r="BF11" s="137">
        <v>9.3252855972518906E-5</v>
      </c>
      <c r="BG11" s="137">
        <v>5.19369606257525E-5</v>
      </c>
      <c r="BH11" s="137">
        <v>8.8984727573554302E-5</v>
      </c>
      <c r="BI11" s="137">
        <v>9.5013057809716696E-5</v>
      </c>
      <c r="BJ11" s="137">
        <v>4.6949962553637301E-5</v>
      </c>
      <c r="BK11" s="137">
        <v>1.09799189938483E-4</v>
      </c>
      <c r="BL11" s="137">
        <v>8.53563686782159E-5</v>
      </c>
      <c r="BM11" s="137">
        <v>2.4719647392235102E-3</v>
      </c>
      <c r="BN11" s="137">
        <v>3.3041263146323901E-3</v>
      </c>
      <c r="BO11" s="137">
        <v>5.1902631540014402E-5</v>
      </c>
      <c r="BP11" s="137">
        <v>4.5533301177029103E-5</v>
      </c>
      <c r="BQ11" s="137">
        <v>8.5272038719861294E-5</v>
      </c>
      <c r="BR11" s="137">
        <v>8.3800526516669596E-5</v>
      </c>
      <c r="BS11" s="137">
        <v>2.9728070022401499E-5</v>
      </c>
      <c r="BT11" s="137">
        <v>1.06723513272174E-4</v>
      </c>
      <c r="BU11" s="137">
        <v>4.1412699128423999E-5</v>
      </c>
      <c r="BV11" s="137">
        <v>1.62949698721943E-4</v>
      </c>
      <c r="BW11" s="137">
        <v>7.9167506329541604E-5</v>
      </c>
      <c r="BX11" s="137">
        <v>1.3640388455890201E-4</v>
      </c>
      <c r="BY11" s="137">
        <v>1.56718062625602E-4</v>
      </c>
      <c r="BZ11" s="137">
        <v>5.7324451759029299E-4</v>
      </c>
      <c r="CA11" s="138">
        <v>0</v>
      </c>
      <c r="CB11" s="133">
        <v>1.1468325796857299</v>
      </c>
      <c r="CC11" s="134">
        <v>0.67484506634008301</v>
      </c>
      <c r="CD11" s="135"/>
      <c r="CE11" s="370">
        <v>0</v>
      </c>
      <c r="CF11" s="370">
        <v>0</v>
      </c>
      <c r="CG11" s="370">
        <v>0</v>
      </c>
      <c r="CH11" s="370">
        <v>0</v>
      </c>
      <c r="CI11" s="355">
        <v>0</v>
      </c>
    </row>
    <row r="12" spans="1:89" ht="19.5" x14ac:dyDescent="0.25">
      <c r="A12" s="30"/>
      <c r="B12" s="42" t="s">
        <v>3</v>
      </c>
      <c r="C12" s="43" t="s">
        <v>114</v>
      </c>
      <c r="D12" s="136">
        <v>2.5378261532450199E-4</v>
      </c>
      <c r="E12" s="137">
        <v>4.6005098558973498E-4</v>
      </c>
      <c r="F12" s="137">
        <v>2.4618874144793299E-4</v>
      </c>
      <c r="G12" s="137">
        <v>1.00061033641178</v>
      </c>
      <c r="H12" s="137">
        <v>3.0610811893332199E-4</v>
      </c>
      <c r="I12" s="137">
        <v>1.88213740615358E-4</v>
      </c>
      <c r="J12" s="137">
        <v>2.59533582583099E-4</v>
      </c>
      <c r="K12" s="137">
        <v>2.3282562839074499E-4</v>
      </c>
      <c r="L12" s="137">
        <v>2.0988956150742501E-3</v>
      </c>
      <c r="M12" s="137">
        <v>2.2470254586044901E-4</v>
      </c>
      <c r="N12" s="137">
        <v>2.3881002722504801E-4</v>
      </c>
      <c r="O12" s="137">
        <v>2.6449335662958901E-4</v>
      </c>
      <c r="P12" s="137">
        <v>1.0966065253027199E-4</v>
      </c>
      <c r="Q12" s="137">
        <v>5.53343492396101E-5</v>
      </c>
      <c r="R12" s="137">
        <v>1.8726025487247099E-4</v>
      </c>
      <c r="S12" s="137">
        <v>2.2202120857291299E-4</v>
      </c>
      <c r="T12" s="137">
        <v>1.9640466776098199E-4</v>
      </c>
      <c r="U12" s="137">
        <v>2.9479886349692899E-4</v>
      </c>
      <c r="V12" s="137">
        <v>2.5006481444514499E-4</v>
      </c>
      <c r="W12" s="137">
        <v>2.9117317632882501E-4</v>
      </c>
      <c r="X12" s="137">
        <v>4.6728155244867703E-3</v>
      </c>
      <c r="Y12" s="137">
        <v>7.6943285927138496E-3</v>
      </c>
      <c r="Z12" s="137">
        <v>5.4277447617105505E-4</v>
      </c>
      <c r="AA12" s="137">
        <v>0.29490081359598402</v>
      </c>
      <c r="AB12" s="137">
        <v>6.87494458161058E-3</v>
      </c>
      <c r="AC12" s="137">
        <v>3.6129132699180599E-4</v>
      </c>
      <c r="AD12" s="137">
        <v>2.8998014444784801E-4</v>
      </c>
      <c r="AE12" s="137">
        <v>3.8300082046306401E-4</v>
      </c>
      <c r="AF12" s="137">
        <v>4.7874151379945096E-3</v>
      </c>
      <c r="AG12" s="137">
        <v>6.7949017018570602E-3</v>
      </c>
      <c r="AH12" s="137">
        <v>2.81532280424482E-2</v>
      </c>
      <c r="AI12" s="137">
        <v>6.8812389618555904E-3</v>
      </c>
      <c r="AJ12" s="137">
        <v>0</v>
      </c>
      <c r="AK12" s="137">
        <v>3.1185422134485501E-4</v>
      </c>
      <c r="AL12" s="137">
        <v>1.6098028996082699E-4</v>
      </c>
      <c r="AM12" s="137">
        <v>4.0395087129382098E-4</v>
      </c>
      <c r="AN12" s="137">
        <v>4.49015208780808E-4</v>
      </c>
      <c r="AO12" s="137">
        <v>1.5860157352563599E-4</v>
      </c>
      <c r="AP12" s="137">
        <v>1.0756109709876E-4</v>
      </c>
      <c r="AQ12" s="137">
        <v>8.3431566312250899E-5</v>
      </c>
      <c r="AR12" s="137">
        <v>1.25181443599425E-2</v>
      </c>
      <c r="AS12" s="137">
        <v>7.7909252400451903E-4</v>
      </c>
      <c r="AT12" s="137">
        <v>1.45205955058825E-3</v>
      </c>
      <c r="AU12" s="137">
        <v>2.3945093540667301E-4</v>
      </c>
      <c r="AV12" s="137">
        <v>3.0868998145273702E-4</v>
      </c>
      <c r="AW12" s="137">
        <v>3.5497702972496498E-4</v>
      </c>
      <c r="AX12" s="137">
        <v>1.9862676841005201E-4</v>
      </c>
      <c r="AY12" s="137">
        <v>2.1035034152866E-4</v>
      </c>
      <c r="AZ12" s="137">
        <v>1.1982824214910299E-4</v>
      </c>
      <c r="BA12" s="137">
        <v>8.8806527239532106E-5</v>
      </c>
      <c r="BB12" s="137">
        <v>1.91223689651635E-4</v>
      </c>
      <c r="BC12" s="137">
        <v>1.1389600780356299E-4</v>
      </c>
      <c r="BD12" s="137">
        <v>1.6485782969306401E-4</v>
      </c>
      <c r="BE12" s="137">
        <v>2.4563267910417401E-4</v>
      </c>
      <c r="BF12" s="137">
        <v>1.3111856336986099E-4</v>
      </c>
      <c r="BG12" s="137">
        <v>6.2013595764874704E-4</v>
      </c>
      <c r="BH12" s="137">
        <v>6.0445112413781503E-4</v>
      </c>
      <c r="BI12" s="137">
        <v>1.18876956225532E-4</v>
      </c>
      <c r="BJ12" s="137">
        <v>8.9879581818028405E-5</v>
      </c>
      <c r="BK12" s="137">
        <v>2.6782633694897602E-4</v>
      </c>
      <c r="BL12" s="137">
        <v>1.24285692639593E-4</v>
      </c>
      <c r="BM12" s="137">
        <v>1.04108014620428E-3</v>
      </c>
      <c r="BN12" s="137">
        <v>7.8010360072271602E-4</v>
      </c>
      <c r="BO12" s="137">
        <v>7.0235102939490002E-5</v>
      </c>
      <c r="BP12" s="137">
        <v>3.43993124407692E-5</v>
      </c>
      <c r="BQ12" s="137">
        <v>6.1349785415108898E-5</v>
      </c>
      <c r="BR12" s="137">
        <v>5.3931820935818703E-5</v>
      </c>
      <c r="BS12" s="137">
        <v>4.2197812754054402E-5</v>
      </c>
      <c r="BT12" s="137">
        <v>8.7244610911119198E-5</v>
      </c>
      <c r="BU12" s="137">
        <v>3.72836384677769E-5</v>
      </c>
      <c r="BV12" s="137">
        <v>1.04688150994079E-4</v>
      </c>
      <c r="BW12" s="137">
        <v>4.2442114840160999E-5</v>
      </c>
      <c r="BX12" s="137">
        <v>5.0399609405566998E-4</v>
      </c>
      <c r="BY12" s="137">
        <v>1.2953213833589999E-4</v>
      </c>
      <c r="BZ12" s="137">
        <v>3.12077982886899E-4</v>
      </c>
      <c r="CA12" s="138">
        <v>0</v>
      </c>
      <c r="CB12" s="133">
        <v>1.3932455600834399</v>
      </c>
      <c r="CC12" s="134">
        <v>0.81984494430754995</v>
      </c>
      <c r="CD12" s="135"/>
      <c r="CE12" s="370">
        <v>0</v>
      </c>
      <c r="CF12" s="370">
        <v>0</v>
      </c>
      <c r="CG12" s="370">
        <v>0</v>
      </c>
      <c r="CH12" s="370">
        <v>0</v>
      </c>
      <c r="CI12" s="355">
        <v>0</v>
      </c>
    </row>
    <row r="13" spans="1:89" ht="19.5" x14ac:dyDescent="0.25">
      <c r="A13" s="30"/>
      <c r="B13" s="42" t="s">
        <v>4</v>
      </c>
      <c r="C13" s="43" t="s">
        <v>115</v>
      </c>
      <c r="D13" s="136">
        <v>1.8094301105562601E-4</v>
      </c>
      <c r="E13" s="137">
        <v>9.6834564799938095E-4</v>
      </c>
      <c r="F13" s="137">
        <v>3.7813159105052003E-4</v>
      </c>
      <c r="G13" s="137">
        <v>4.2934447987826198E-4</v>
      </c>
      <c r="H13" s="137">
        <v>1.00388964657785</v>
      </c>
      <c r="I13" s="137">
        <v>2.04460829378728E-4</v>
      </c>
      <c r="J13" s="137">
        <v>4.4075864568638302E-4</v>
      </c>
      <c r="K13" s="137">
        <v>2.6251404212118402E-4</v>
      </c>
      <c r="L13" s="137">
        <v>4.4217896494089498E-4</v>
      </c>
      <c r="M13" s="137">
        <v>3.2151081440268902E-3</v>
      </c>
      <c r="N13" s="137">
        <v>3.8339446094045601E-4</v>
      </c>
      <c r="O13" s="137">
        <v>6.7257811091932305E-4</v>
      </c>
      <c r="P13" s="137">
        <v>1.90706335156844E-4</v>
      </c>
      <c r="Q13" s="137">
        <v>9.6238165878328294E-5</v>
      </c>
      <c r="R13" s="137">
        <v>2.6325595387182598E-4</v>
      </c>
      <c r="S13" s="137">
        <v>3.43658199592765E-4</v>
      </c>
      <c r="T13" s="137">
        <v>1.4021965905536601E-3</v>
      </c>
      <c r="U13" s="137">
        <v>8.3928027243987196E-4</v>
      </c>
      <c r="V13" s="137">
        <v>7.1928582376317796E-4</v>
      </c>
      <c r="W13" s="137">
        <v>8.0333184069978703E-4</v>
      </c>
      <c r="X13" s="137">
        <v>9.0143265451765008E-3</v>
      </c>
      <c r="Y13" s="137">
        <v>1.4351893971029401E-3</v>
      </c>
      <c r="Z13" s="137">
        <v>8.6497621863758595E-4</v>
      </c>
      <c r="AA13" s="137">
        <v>6.25098765974693E-4</v>
      </c>
      <c r="AB13" s="137">
        <v>9.2085450675868097E-3</v>
      </c>
      <c r="AC13" s="137">
        <v>9.1633768993905698E-4</v>
      </c>
      <c r="AD13" s="137">
        <v>9.1854558471691204E-4</v>
      </c>
      <c r="AE13" s="137">
        <v>5.7353088389033098E-4</v>
      </c>
      <c r="AF13" s="137">
        <v>3.86351270327982E-2</v>
      </c>
      <c r="AG13" s="137">
        <v>0.235535048912353</v>
      </c>
      <c r="AH13" s="137">
        <v>1.81228338367646E-3</v>
      </c>
      <c r="AI13" s="137">
        <v>3.6835704968627699E-4</v>
      </c>
      <c r="AJ13" s="137">
        <v>0</v>
      </c>
      <c r="AK13" s="137">
        <v>3.02447996396553E-2</v>
      </c>
      <c r="AL13" s="137">
        <v>2.5480967522712801E-3</v>
      </c>
      <c r="AM13" s="137">
        <v>1.7070533846335299E-3</v>
      </c>
      <c r="AN13" s="137">
        <v>1.5207830614812001E-3</v>
      </c>
      <c r="AO13" s="137">
        <v>3.0108487636922802E-4</v>
      </c>
      <c r="AP13" s="137">
        <v>2.70162006426729E-4</v>
      </c>
      <c r="AQ13" s="137">
        <v>2.0530170481646199E-4</v>
      </c>
      <c r="AR13" s="137">
        <v>3.5103579639041897E-4</v>
      </c>
      <c r="AS13" s="137">
        <v>4.6156220734912203E-4</v>
      </c>
      <c r="AT13" s="137">
        <v>3.1503350575082402E-4</v>
      </c>
      <c r="AU13" s="137">
        <v>2.3183705566637101E-2</v>
      </c>
      <c r="AV13" s="137">
        <v>3.6523671382034898E-4</v>
      </c>
      <c r="AW13" s="137">
        <v>2.5376476631953698E-4</v>
      </c>
      <c r="AX13" s="137">
        <v>2.8195471131501801E-4</v>
      </c>
      <c r="AY13" s="137">
        <v>2.4862849499007202E-4</v>
      </c>
      <c r="AZ13" s="137">
        <v>2.5863736548803701E-4</v>
      </c>
      <c r="BA13" s="137">
        <v>2.5554651347053101E-4</v>
      </c>
      <c r="BB13" s="137">
        <v>2.8726427158271299E-4</v>
      </c>
      <c r="BC13" s="137">
        <v>2.4933143022111301E-4</v>
      </c>
      <c r="BD13" s="137">
        <v>5.8591186682604198E-4</v>
      </c>
      <c r="BE13" s="137">
        <v>1.43336523601855E-3</v>
      </c>
      <c r="BF13" s="137">
        <v>3.1313994985762998E-4</v>
      </c>
      <c r="BG13" s="137">
        <v>1.7299938076151901E-4</v>
      </c>
      <c r="BH13" s="137">
        <v>3.2302828926918201E-4</v>
      </c>
      <c r="BI13" s="137">
        <v>3.84881568677415E-4</v>
      </c>
      <c r="BJ13" s="137">
        <v>2.8368516350225703E-4</v>
      </c>
      <c r="BK13" s="137">
        <v>4.08378364027839E-4</v>
      </c>
      <c r="BL13" s="137">
        <v>3.35525480773063E-4</v>
      </c>
      <c r="BM13" s="137">
        <v>5.4750399682015E-3</v>
      </c>
      <c r="BN13" s="137">
        <v>2.0816584507325499E-3</v>
      </c>
      <c r="BO13" s="137">
        <v>1.1366730789352E-4</v>
      </c>
      <c r="BP13" s="137">
        <v>8.3802462492548905E-5</v>
      </c>
      <c r="BQ13" s="137">
        <v>1.72561753728302E-4</v>
      </c>
      <c r="BR13" s="137">
        <v>1.4152803312830401E-4</v>
      </c>
      <c r="BS13" s="137">
        <v>5.524856550322E-5</v>
      </c>
      <c r="BT13" s="137">
        <v>2.1661290070744901E-4</v>
      </c>
      <c r="BU13" s="137">
        <v>1.40583061575886E-4</v>
      </c>
      <c r="BV13" s="137">
        <v>2.9106011670889699E-4</v>
      </c>
      <c r="BW13" s="137">
        <v>1.160492564417E-4</v>
      </c>
      <c r="BX13" s="137">
        <v>2.8633598821410498E-4</v>
      </c>
      <c r="BY13" s="137">
        <v>4.2736445429070999E-4</v>
      </c>
      <c r="BZ13" s="137">
        <v>3.8841362707303098E-4</v>
      </c>
      <c r="CA13" s="138">
        <v>0</v>
      </c>
      <c r="CB13" s="133">
        <v>1.3935725482347301</v>
      </c>
      <c r="CC13" s="134">
        <v>0.820037358043054</v>
      </c>
      <c r="CD13" s="135"/>
      <c r="CE13" s="370">
        <v>0</v>
      </c>
      <c r="CF13" s="370">
        <v>0</v>
      </c>
      <c r="CG13" s="370">
        <v>0</v>
      </c>
      <c r="CH13" s="370">
        <v>0</v>
      </c>
      <c r="CI13" s="355">
        <v>0</v>
      </c>
    </row>
    <row r="14" spans="1:89" ht="19.5" x14ac:dyDescent="0.25">
      <c r="A14" s="30"/>
      <c r="B14" s="42" t="s">
        <v>5</v>
      </c>
      <c r="C14" s="43" t="s">
        <v>116</v>
      </c>
      <c r="D14" s="136">
        <v>2.9510136396656498E-4</v>
      </c>
      <c r="E14" s="137">
        <v>6.87494914036818E-4</v>
      </c>
      <c r="F14" s="137">
        <v>7.2433213240163995E-4</v>
      </c>
      <c r="G14" s="137">
        <v>1.1781956228765699E-3</v>
      </c>
      <c r="H14" s="137">
        <v>6.6907797055174901E-4</v>
      </c>
      <c r="I14" s="137">
        <v>1.00032757443302</v>
      </c>
      <c r="J14" s="137">
        <v>8.4927526364985404E-4</v>
      </c>
      <c r="K14" s="137">
        <v>5.2111414232038403E-4</v>
      </c>
      <c r="L14" s="137">
        <v>7.1221534665665102E-3</v>
      </c>
      <c r="M14" s="137">
        <v>5.8802531043467603E-2</v>
      </c>
      <c r="N14" s="137">
        <v>2.0828893541972901E-3</v>
      </c>
      <c r="O14" s="137">
        <v>1.8120653944976601E-3</v>
      </c>
      <c r="P14" s="137">
        <v>1.96647145408789E-4</v>
      </c>
      <c r="Q14" s="137">
        <v>1.04035936938176E-4</v>
      </c>
      <c r="R14" s="137">
        <v>5.5993689844704899E-4</v>
      </c>
      <c r="S14" s="137">
        <v>6.5639620718685595E-4</v>
      </c>
      <c r="T14" s="137">
        <v>1.88972274563361E-2</v>
      </c>
      <c r="U14" s="137">
        <v>1.2140279788205399E-3</v>
      </c>
      <c r="V14" s="137">
        <v>1.45278330947488E-3</v>
      </c>
      <c r="W14" s="137">
        <v>1.13734683395077E-3</v>
      </c>
      <c r="X14" s="137">
        <v>1.6443573661609701E-2</v>
      </c>
      <c r="Y14" s="137">
        <v>1.3254629827050999E-3</v>
      </c>
      <c r="Z14" s="137">
        <v>8.8482849321032896E-4</v>
      </c>
      <c r="AA14" s="137">
        <v>1.02892851117896E-3</v>
      </c>
      <c r="AB14" s="137">
        <v>1.1827510305534999E-3</v>
      </c>
      <c r="AC14" s="137">
        <v>1.0203356518944701E-3</v>
      </c>
      <c r="AD14" s="137">
        <v>8.3974773539077004E-4</v>
      </c>
      <c r="AE14" s="137">
        <v>1.53258345628068E-3</v>
      </c>
      <c r="AF14" s="137">
        <v>8.9289482180298404E-4</v>
      </c>
      <c r="AG14" s="137">
        <v>1.1463809708759001E-3</v>
      </c>
      <c r="AH14" s="137">
        <v>5.1682948100918898E-4</v>
      </c>
      <c r="AI14" s="137">
        <v>3.29745752683417E-4</v>
      </c>
      <c r="AJ14" s="137">
        <v>0</v>
      </c>
      <c r="AK14" s="137">
        <v>5.2180526442188496E-4</v>
      </c>
      <c r="AL14" s="137">
        <v>3.1469209594517898E-4</v>
      </c>
      <c r="AM14" s="137">
        <v>2.3969093115011799E-3</v>
      </c>
      <c r="AN14" s="137">
        <v>7.4822708680524503E-4</v>
      </c>
      <c r="AO14" s="137">
        <v>3.6041504964618798E-4</v>
      </c>
      <c r="AP14" s="137">
        <v>2.8278882573964503E-4</v>
      </c>
      <c r="AQ14" s="137">
        <v>2.58606199321737E-4</v>
      </c>
      <c r="AR14" s="137">
        <v>3.7072605693167898E-4</v>
      </c>
      <c r="AS14" s="137">
        <v>3.4772778815260198E-4</v>
      </c>
      <c r="AT14" s="137">
        <v>3.51783942738513E-4</v>
      </c>
      <c r="AU14" s="137">
        <v>3.8024027025265799E-4</v>
      </c>
      <c r="AV14" s="137">
        <v>3.3188142107035102E-4</v>
      </c>
      <c r="AW14" s="137">
        <v>3.03792984283915E-4</v>
      </c>
      <c r="AX14" s="137">
        <v>3.6592556650838498E-4</v>
      </c>
      <c r="AY14" s="137">
        <v>3.49112055614741E-4</v>
      </c>
      <c r="AZ14" s="137">
        <v>2.5643189217795797E-4</v>
      </c>
      <c r="BA14" s="137">
        <v>2.3900763929195001E-4</v>
      </c>
      <c r="BB14" s="137">
        <v>2.5388540984756699E-4</v>
      </c>
      <c r="BC14" s="137">
        <v>2.2669868351298E-4</v>
      </c>
      <c r="BD14" s="137">
        <v>4.34162128173798E-4</v>
      </c>
      <c r="BE14" s="137">
        <v>3.6751874606636797E-4</v>
      </c>
      <c r="BF14" s="137">
        <v>3.5938903229919701E-4</v>
      </c>
      <c r="BG14" s="137">
        <v>2.13779057112842E-4</v>
      </c>
      <c r="BH14" s="137">
        <v>3.1527298531962999E-4</v>
      </c>
      <c r="BI14" s="137">
        <v>3.29008243732258E-4</v>
      </c>
      <c r="BJ14" s="137">
        <v>1.4899893517523999E-4</v>
      </c>
      <c r="BK14" s="137">
        <v>4.4006054062530601E-4</v>
      </c>
      <c r="BL14" s="137">
        <v>2.68970007085609E-4</v>
      </c>
      <c r="BM14" s="137">
        <v>1.78391258422041E-3</v>
      </c>
      <c r="BN14" s="137">
        <v>4.89412150885833E-3</v>
      </c>
      <c r="BO14" s="137">
        <v>1.23733534727098E-4</v>
      </c>
      <c r="BP14" s="137">
        <v>9.3483517045721802E-5</v>
      </c>
      <c r="BQ14" s="137">
        <v>2.0867829307202301E-4</v>
      </c>
      <c r="BR14" s="137">
        <v>1.5562427125614999E-4</v>
      </c>
      <c r="BS14" s="137">
        <v>5.7473425673215199E-5</v>
      </c>
      <c r="BT14" s="137">
        <v>1.9539777019599399E-4</v>
      </c>
      <c r="BU14" s="137">
        <v>8.2081810918313905E-5</v>
      </c>
      <c r="BV14" s="137">
        <v>3.1106266191052202E-4</v>
      </c>
      <c r="BW14" s="137">
        <v>1.4859184617538801E-4</v>
      </c>
      <c r="BX14" s="137">
        <v>3.3260582080516399E-4</v>
      </c>
      <c r="BY14" s="137">
        <v>2.35242732585565E-4</v>
      </c>
      <c r="BZ14" s="137">
        <v>5.8455274744306004E-4</v>
      </c>
      <c r="CA14" s="138">
        <v>0</v>
      </c>
      <c r="CB14" s="133">
        <v>1.1471786491615601</v>
      </c>
      <c r="CC14" s="134">
        <v>0.67504870833849495</v>
      </c>
      <c r="CD14" s="135"/>
      <c r="CE14" s="370">
        <v>0</v>
      </c>
      <c r="CF14" s="370">
        <v>0</v>
      </c>
      <c r="CG14" s="370">
        <v>0</v>
      </c>
      <c r="CH14" s="370">
        <v>0</v>
      </c>
      <c r="CI14" s="355">
        <v>0</v>
      </c>
    </row>
    <row r="15" spans="1:89" ht="19.5" x14ac:dyDescent="0.25">
      <c r="A15" s="30"/>
      <c r="B15" s="42" t="s">
        <v>6</v>
      </c>
      <c r="C15" s="43" t="s">
        <v>117</v>
      </c>
      <c r="D15" s="136">
        <v>1.11338762747258E-4</v>
      </c>
      <c r="E15" s="137">
        <v>2.4533926608674299E-4</v>
      </c>
      <c r="F15" s="137">
        <v>2.2592604248624799E-4</v>
      </c>
      <c r="G15" s="137">
        <v>2.2030114718505701E-4</v>
      </c>
      <c r="H15" s="137">
        <v>1.5756654330292599E-4</v>
      </c>
      <c r="I15" s="137">
        <v>1.2680882189259899E-4</v>
      </c>
      <c r="J15" s="137">
        <v>1.17218446524526</v>
      </c>
      <c r="K15" s="137">
        <v>1.3200383382992601E-4</v>
      </c>
      <c r="L15" s="137">
        <v>2.0156263981604299E-4</v>
      </c>
      <c r="M15" s="137">
        <v>5.51260745720741E-3</v>
      </c>
      <c r="N15" s="137">
        <v>1.5615586834306401E-4</v>
      </c>
      <c r="O15" s="137">
        <v>5.6900610756721003E-3</v>
      </c>
      <c r="P15" s="137">
        <v>2.6556492449403599E-4</v>
      </c>
      <c r="Q15" s="137">
        <v>1.19212983569748E-4</v>
      </c>
      <c r="R15" s="137">
        <v>2.09486370316085E-4</v>
      </c>
      <c r="S15" s="137">
        <v>2.6686072565798601E-4</v>
      </c>
      <c r="T15" s="137">
        <v>3.2599819963898902E-3</v>
      </c>
      <c r="U15" s="137">
        <v>5.9633213439012397E-3</v>
      </c>
      <c r="V15" s="137">
        <v>2.3289270395324699E-3</v>
      </c>
      <c r="W15" s="137">
        <v>0.36043238591571802</v>
      </c>
      <c r="X15" s="137">
        <v>3.87671127281049E-3</v>
      </c>
      <c r="Y15" s="137">
        <v>1.0947529803046901E-2</v>
      </c>
      <c r="Z15" s="137">
        <v>3.8774386443851102E-4</v>
      </c>
      <c r="AA15" s="137">
        <v>3.6961539796464101E-4</v>
      </c>
      <c r="AB15" s="137">
        <v>3.62853782719101E-3</v>
      </c>
      <c r="AC15" s="137">
        <v>1.9375679984998001E-3</v>
      </c>
      <c r="AD15" s="137">
        <v>3.5810030794433098E-4</v>
      </c>
      <c r="AE15" s="137">
        <v>2.3230711018303402E-2</v>
      </c>
      <c r="AF15" s="137">
        <v>6.3054650057028103E-3</v>
      </c>
      <c r="AG15" s="137">
        <v>4.9324290687425697E-4</v>
      </c>
      <c r="AH15" s="137">
        <v>4.7675678957185001E-4</v>
      </c>
      <c r="AI15" s="137">
        <v>1.8344343978957199E-4</v>
      </c>
      <c r="AJ15" s="137">
        <v>0</v>
      </c>
      <c r="AK15" s="137">
        <v>2.5134955025307102E-4</v>
      </c>
      <c r="AL15" s="137">
        <v>1.9077074786025101E-4</v>
      </c>
      <c r="AM15" s="137">
        <v>4.0794539892721298E-4</v>
      </c>
      <c r="AN15" s="137">
        <v>2.0269301591267899E-4</v>
      </c>
      <c r="AO15" s="137">
        <v>2.09384467715641E-4</v>
      </c>
      <c r="AP15" s="137">
        <v>1.74961377962609E-4</v>
      </c>
      <c r="AQ15" s="137">
        <v>1.87702075946051E-4</v>
      </c>
      <c r="AR15" s="137">
        <v>6.8820749232657505E-4</v>
      </c>
      <c r="AS15" s="137">
        <v>4.6022119526902697E-3</v>
      </c>
      <c r="AT15" s="137">
        <v>7.4743212269019602E-4</v>
      </c>
      <c r="AU15" s="137">
        <v>1.7753575782397001E-4</v>
      </c>
      <c r="AV15" s="137">
        <v>2.05350549615301E-4</v>
      </c>
      <c r="AW15" s="137">
        <v>2.1981032757109099E-4</v>
      </c>
      <c r="AX15" s="137">
        <v>2.0724220069109201E-4</v>
      </c>
      <c r="AY15" s="137">
        <v>1.6652626951582601E-4</v>
      </c>
      <c r="AZ15" s="137">
        <v>2.4628971184047102E-4</v>
      </c>
      <c r="BA15" s="137">
        <v>1.2154001589666301E-4</v>
      </c>
      <c r="BB15" s="137">
        <v>1.7534404159556301E-4</v>
      </c>
      <c r="BC15" s="137">
        <v>1.380980243699E-4</v>
      </c>
      <c r="BD15" s="137">
        <v>2.10326386856725E-4</v>
      </c>
      <c r="BE15" s="137">
        <v>2.2033341018026399E-4</v>
      </c>
      <c r="BF15" s="137">
        <v>2.10290581437979E-4</v>
      </c>
      <c r="BG15" s="137">
        <v>1.19011171929967E-4</v>
      </c>
      <c r="BH15" s="137">
        <v>2.1315173984707899E-4</v>
      </c>
      <c r="BI15" s="137">
        <v>1.9383418301871299E-4</v>
      </c>
      <c r="BJ15" s="137">
        <v>9.4492209498129405E-5</v>
      </c>
      <c r="BK15" s="137">
        <v>2.27379236370644E-4</v>
      </c>
      <c r="BL15" s="137">
        <v>1.7986818902792701E-4</v>
      </c>
      <c r="BM15" s="137">
        <v>1.5046292295384199E-3</v>
      </c>
      <c r="BN15" s="137">
        <v>2.8736082206671999E-3</v>
      </c>
      <c r="BO15" s="137">
        <v>9.6364331584757496E-5</v>
      </c>
      <c r="BP15" s="137">
        <v>6.5991421086825401E-5</v>
      </c>
      <c r="BQ15" s="137">
        <v>1.28529661539069E-4</v>
      </c>
      <c r="BR15" s="137">
        <v>1.15450479003691E-4</v>
      </c>
      <c r="BS15" s="137">
        <v>4.6428576564288598E-5</v>
      </c>
      <c r="BT15" s="137">
        <v>2.3316384159721099E-4</v>
      </c>
      <c r="BU15" s="137">
        <v>4.8374411020458399E-5</v>
      </c>
      <c r="BV15" s="137">
        <v>2.00306690276425E-4</v>
      </c>
      <c r="BW15" s="137">
        <v>8.6979052175947097E-5</v>
      </c>
      <c r="BX15" s="137">
        <v>2.3961737241955799E-4</v>
      </c>
      <c r="BY15" s="137">
        <v>1.37503768690628E-4</v>
      </c>
      <c r="BZ15" s="137">
        <v>5.7544091880113997E-4</v>
      </c>
      <c r="CA15" s="138">
        <v>0</v>
      </c>
      <c r="CB15" s="133">
        <v>1.6273467738198799</v>
      </c>
      <c r="CC15" s="134">
        <v>0.95760005513423996</v>
      </c>
      <c r="CD15" s="135"/>
      <c r="CE15" s="370">
        <v>0</v>
      </c>
      <c r="CF15" s="370">
        <v>0</v>
      </c>
      <c r="CG15" s="370">
        <v>0</v>
      </c>
      <c r="CH15" s="370">
        <v>0</v>
      </c>
      <c r="CI15" s="355">
        <v>0</v>
      </c>
    </row>
    <row r="16" spans="1:89" ht="19.5" x14ac:dyDescent="0.25">
      <c r="A16" s="30"/>
      <c r="B16" s="42" t="s">
        <v>7</v>
      </c>
      <c r="C16" s="43" t="s">
        <v>118</v>
      </c>
      <c r="D16" s="136">
        <v>6.0472360399458204E-4</v>
      </c>
      <c r="E16" s="137">
        <v>1.3466303063662201E-3</v>
      </c>
      <c r="F16" s="137">
        <v>1.55116486694543E-3</v>
      </c>
      <c r="G16" s="137">
        <v>4.5033755510870601E-3</v>
      </c>
      <c r="H16" s="137">
        <v>2.1283684003639701E-3</v>
      </c>
      <c r="I16" s="137">
        <v>6.5229224835566401E-4</v>
      </c>
      <c r="J16" s="137">
        <v>1.7428208312983799E-3</v>
      </c>
      <c r="K16" s="137">
        <v>1.03331842609322</v>
      </c>
      <c r="L16" s="137">
        <v>5.1095192733772402E-2</v>
      </c>
      <c r="M16" s="137">
        <v>5.9167137809257699E-4</v>
      </c>
      <c r="N16" s="137">
        <v>9.8756805021137811E-4</v>
      </c>
      <c r="O16" s="137">
        <v>4.4694566008174401E-4</v>
      </c>
      <c r="P16" s="137">
        <v>1.7437598377943199E-4</v>
      </c>
      <c r="Q16" s="137">
        <v>7.99795426052843E-5</v>
      </c>
      <c r="R16" s="137">
        <v>1.56189979560238E-3</v>
      </c>
      <c r="S16" s="137">
        <v>1.75422458452381E-3</v>
      </c>
      <c r="T16" s="137">
        <v>4.0412894717673501E-4</v>
      </c>
      <c r="U16" s="137">
        <v>4.7873887504274002E-4</v>
      </c>
      <c r="V16" s="137">
        <v>4.6308043359518102E-4</v>
      </c>
      <c r="W16" s="137">
        <v>1.9991576614647598E-3</v>
      </c>
      <c r="X16" s="137">
        <v>1.94261527805722E-3</v>
      </c>
      <c r="Y16" s="137">
        <v>2.1322711221857999E-3</v>
      </c>
      <c r="Z16" s="137">
        <v>5.8380374434886199E-4</v>
      </c>
      <c r="AA16" s="137">
        <v>1.6459054447735099E-3</v>
      </c>
      <c r="AB16" s="137">
        <v>0.25013949084530601</v>
      </c>
      <c r="AC16" s="137">
        <v>4.06601034569868E-4</v>
      </c>
      <c r="AD16" s="137">
        <v>0.22793932805243</v>
      </c>
      <c r="AE16" s="137">
        <v>4.9523160567555599E-4</v>
      </c>
      <c r="AF16" s="137">
        <v>1.5583418126709E-3</v>
      </c>
      <c r="AG16" s="137">
        <v>1.0028592777928101E-3</v>
      </c>
      <c r="AH16" s="137">
        <v>3.6806190758340501E-4</v>
      </c>
      <c r="AI16" s="137">
        <v>1.92373580736591E-4</v>
      </c>
      <c r="AJ16" s="137">
        <v>0</v>
      </c>
      <c r="AK16" s="137">
        <v>2.6021318482354999E-4</v>
      </c>
      <c r="AL16" s="137">
        <v>1.5098773390071399E-4</v>
      </c>
      <c r="AM16" s="137">
        <v>2.31004080723604E-4</v>
      </c>
      <c r="AN16" s="137">
        <v>5.4347507376452701E-4</v>
      </c>
      <c r="AO16" s="137">
        <v>1.7249544455918999E-4</v>
      </c>
      <c r="AP16" s="137">
        <v>1.3387540286861099E-4</v>
      </c>
      <c r="AQ16" s="137">
        <v>1.54231615646947E-4</v>
      </c>
      <c r="AR16" s="137">
        <v>2.2736309070112701E-4</v>
      </c>
      <c r="AS16" s="137">
        <v>1.8693122184412699E-4</v>
      </c>
      <c r="AT16" s="137">
        <v>1.94315870768885E-4</v>
      </c>
      <c r="AU16" s="137">
        <v>2.2086021847219801E-4</v>
      </c>
      <c r="AV16" s="137">
        <v>1.5652882952555899E-4</v>
      </c>
      <c r="AW16" s="137">
        <v>1.6484080243239701E-4</v>
      </c>
      <c r="AX16" s="137">
        <v>2.9975981242250999E-4</v>
      </c>
      <c r="AY16" s="137">
        <v>4.7219463955058702E-4</v>
      </c>
      <c r="AZ16" s="137">
        <v>1.5461902039911099E-4</v>
      </c>
      <c r="BA16" s="137">
        <v>1.3756843745711301E-4</v>
      </c>
      <c r="BB16" s="137">
        <v>1.6150480683635801E-4</v>
      </c>
      <c r="BC16" s="137">
        <v>1.3605434268538E-4</v>
      </c>
      <c r="BD16" s="137">
        <v>2.0691508644383999E-4</v>
      </c>
      <c r="BE16" s="137">
        <v>2.03499510160558E-4</v>
      </c>
      <c r="BF16" s="137">
        <v>1.6691483878022301E-4</v>
      </c>
      <c r="BG16" s="137">
        <v>1.07647301916111E-4</v>
      </c>
      <c r="BH16" s="137">
        <v>2.8633172231217E-4</v>
      </c>
      <c r="BI16" s="137">
        <v>2.07482776207327E-4</v>
      </c>
      <c r="BJ16" s="137">
        <v>6.7537682592250505E-5</v>
      </c>
      <c r="BK16" s="137">
        <v>2.0519887011801401E-4</v>
      </c>
      <c r="BL16" s="137">
        <v>1.22257334780931E-4</v>
      </c>
      <c r="BM16" s="137">
        <v>1.3960198695295899E-3</v>
      </c>
      <c r="BN16" s="137">
        <v>1.2317605261752799E-3</v>
      </c>
      <c r="BO16" s="137">
        <v>5.8606703492301299E-5</v>
      </c>
      <c r="BP16" s="137">
        <v>3.9514772011540898E-5</v>
      </c>
      <c r="BQ16" s="137">
        <v>8.9064883025202803E-5</v>
      </c>
      <c r="BR16" s="137">
        <v>6.2138608600913203E-5</v>
      </c>
      <c r="BS16" s="137">
        <v>2.5591276089848801E-5</v>
      </c>
      <c r="BT16" s="137">
        <v>7.7160023683289298E-5</v>
      </c>
      <c r="BU16" s="137">
        <v>5.3105536152928499E-5</v>
      </c>
      <c r="BV16" s="137">
        <v>1.2472525141908199E-4</v>
      </c>
      <c r="BW16" s="137">
        <v>5.2651312671270597E-5</v>
      </c>
      <c r="BX16" s="137">
        <v>1.4151196911179001E-4</v>
      </c>
      <c r="BY16" s="137">
        <v>1.04058198838914E-4</v>
      </c>
      <c r="BZ16" s="137">
        <v>3.97857217604234E-4</v>
      </c>
      <c r="CA16" s="138">
        <v>0</v>
      </c>
      <c r="CB16" s="133">
        <v>1.6038780241548101</v>
      </c>
      <c r="CC16" s="134">
        <v>0.94379004467135097</v>
      </c>
      <c r="CD16" s="135"/>
      <c r="CE16" s="370">
        <v>0</v>
      </c>
      <c r="CF16" s="370">
        <v>0</v>
      </c>
      <c r="CG16" s="370">
        <v>0</v>
      </c>
      <c r="CH16" s="370">
        <v>0</v>
      </c>
      <c r="CI16" s="355">
        <v>0</v>
      </c>
    </row>
    <row r="17" spans="1:87" ht="19.5" x14ac:dyDescent="0.25">
      <c r="A17" s="30"/>
      <c r="B17" s="42" t="s">
        <v>8</v>
      </c>
      <c r="C17" s="43" t="s">
        <v>119</v>
      </c>
      <c r="D17" s="136">
        <v>1.03779673075523E-2</v>
      </c>
      <c r="E17" s="137">
        <v>2.2885595507954E-2</v>
      </c>
      <c r="F17" s="137">
        <v>2.6943164098831299E-2</v>
      </c>
      <c r="G17" s="137">
        <v>8.7182168922900399E-2</v>
      </c>
      <c r="H17" s="137">
        <v>4.0129862475767303E-2</v>
      </c>
      <c r="I17" s="137">
        <v>1.11933157340858E-2</v>
      </c>
      <c r="J17" s="137">
        <v>2.9920895221651599E-2</v>
      </c>
      <c r="K17" s="137">
        <v>2.9403619478800599E-2</v>
      </c>
      <c r="L17" s="137">
        <v>1.01956798778659</v>
      </c>
      <c r="M17" s="137">
        <v>7.16170129904417E-3</v>
      </c>
      <c r="N17" s="137">
        <v>1.7715088670339801E-2</v>
      </c>
      <c r="O17" s="137">
        <v>1.30524848525816E-3</v>
      </c>
      <c r="P17" s="137">
        <v>1.91681041402454E-3</v>
      </c>
      <c r="Q17" s="137">
        <v>7.6323042161151398E-4</v>
      </c>
      <c r="R17" s="137">
        <v>2.9055143883493E-2</v>
      </c>
      <c r="S17" s="137">
        <v>3.2294498328736002E-2</v>
      </c>
      <c r="T17" s="137">
        <v>2.5410043295076398E-3</v>
      </c>
      <c r="U17" s="137">
        <v>9.1077586753020897E-4</v>
      </c>
      <c r="V17" s="137">
        <v>8.4001312353248797E-4</v>
      </c>
      <c r="W17" s="137">
        <v>9.8971059325584296E-3</v>
      </c>
      <c r="X17" s="137">
        <v>3.0876626845910298E-3</v>
      </c>
      <c r="Y17" s="137">
        <v>2.4642472836437098E-3</v>
      </c>
      <c r="Z17" s="137">
        <v>4.1945415281431199E-3</v>
      </c>
      <c r="AA17" s="137">
        <v>2.6059561832610899E-2</v>
      </c>
      <c r="AB17" s="137">
        <v>8.6549565535562496E-3</v>
      </c>
      <c r="AC17" s="137">
        <v>1.4358705275611E-3</v>
      </c>
      <c r="AD17" s="137">
        <v>6.9108992570114103E-3</v>
      </c>
      <c r="AE17" s="137">
        <v>2.5772634368197499E-3</v>
      </c>
      <c r="AF17" s="137">
        <v>3.9678438143922199E-3</v>
      </c>
      <c r="AG17" s="137">
        <v>1.0809283828994201E-2</v>
      </c>
      <c r="AH17" s="137">
        <v>2.8418049616967399E-3</v>
      </c>
      <c r="AI17" s="137">
        <v>1.0107385141413701E-3</v>
      </c>
      <c r="AJ17" s="137">
        <v>0</v>
      </c>
      <c r="AK17" s="137">
        <v>1.6455185676909E-3</v>
      </c>
      <c r="AL17" s="137">
        <v>3.1057941305685398E-4</v>
      </c>
      <c r="AM17" s="137">
        <v>5.8731741850603805E-4</v>
      </c>
      <c r="AN17" s="137">
        <v>7.63126317389436E-3</v>
      </c>
      <c r="AO17" s="137">
        <v>3.0724388181341202E-4</v>
      </c>
      <c r="AP17" s="137">
        <v>2.07718256461245E-4</v>
      </c>
      <c r="AQ17" s="137">
        <v>8.8126137483680899E-4</v>
      </c>
      <c r="AR17" s="137">
        <v>1.3841871700424101E-3</v>
      </c>
      <c r="AS17" s="137">
        <v>4.2152311224248E-4</v>
      </c>
      <c r="AT17" s="137">
        <v>3.4744310974911302E-4</v>
      </c>
      <c r="AU17" s="137">
        <v>1.31560620382005E-3</v>
      </c>
      <c r="AV17" s="137">
        <v>2.3291125001771501E-4</v>
      </c>
      <c r="AW17" s="137">
        <v>6.8524998787581595E-4</v>
      </c>
      <c r="AX17" s="137">
        <v>3.0597748324162201E-3</v>
      </c>
      <c r="AY17" s="137">
        <v>7.0096230946213901E-3</v>
      </c>
      <c r="AZ17" s="137">
        <v>7.7786467952303503E-4</v>
      </c>
      <c r="BA17" s="137">
        <v>7.1507611132839196E-4</v>
      </c>
      <c r="BB17" s="137">
        <v>1.0787378722795101E-3</v>
      </c>
      <c r="BC17" s="137">
        <v>7.5899974926264195E-4</v>
      </c>
      <c r="BD17" s="137">
        <v>3.2677124505763001E-4</v>
      </c>
      <c r="BE17" s="137">
        <v>1.2366903339794701E-3</v>
      </c>
      <c r="BF17" s="137">
        <v>2.5574464426651597E-4</v>
      </c>
      <c r="BG17" s="137">
        <v>2.95343886423136E-4</v>
      </c>
      <c r="BH17" s="137">
        <v>3.2657449172373001E-3</v>
      </c>
      <c r="BI17" s="137">
        <v>1.6008296369689301E-3</v>
      </c>
      <c r="BJ17" s="137">
        <v>1.2596805730145301E-4</v>
      </c>
      <c r="BK17" s="137">
        <v>3.9363330446773602E-4</v>
      </c>
      <c r="BL17" s="137">
        <v>2.6750773539069902E-4</v>
      </c>
      <c r="BM17" s="137">
        <v>7.9811357877973403E-4</v>
      </c>
      <c r="BN17" s="137">
        <v>1.1721337590231899E-3</v>
      </c>
      <c r="BO17" s="137">
        <v>7.8104649127044403E-5</v>
      </c>
      <c r="BP17" s="137">
        <v>5.3052245433993902E-5</v>
      </c>
      <c r="BQ17" s="137">
        <v>1.0712609854964801E-4</v>
      </c>
      <c r="BR17" s="137">
        <v>7.8609972970291594E-5</v>
      </c>
      <c r="BS17" s="137">
        <v>8.2156470027835207E-5</v>
      </c>
      <c r="BT17" s="137">
        <v>1.0999273235887299E-4</v>
      </c>
      <c r="BU17" s="137">
        <v>3.8370281294659397E-4</v>
      </c>
      <c r="BV17" s="137">
        <v>1.7661764387372499E-4</v>
      </c>
      <c r="BW17" s="137">
        <v>9.1450012379523202E-5</v>
      </c>
      <c r="BX17" s="137">
        <v>2.30311299219948E-4</v>
      </c>
      <c r="BY17" s="137">
        <v>1.5398819308332299E-4</v>
      </c>
      <c r="BZ17" s="137">
        <v>3.0953879899742702E-4</v>
      </c>
      <c r="CA17" s="138">
        <v>0</v>
      </c>
      <c r="CB17" s="133">
        <v>1.49697090280023</v>
      </c>
      <c r="CC17" s="134">
        <v>0.88088134755138203</v>
      </c>
      <c r="CD17" s="135"/>
      <c r="CE17" s="370">
        <v>0</v>
      </c>
      <c r="CF17" s="370">
        <v>0</v>
      </c>
      <c r="CG17" s="370">
        <v>0</v>
      </c>
      <c r="CH17" s="370">
        <v>0</v>
      </c>
      <c r="CI17" s="355">
        <v>0</v>
      </c>
    </row>
    <row r="18" spans="1:87" ht="19.5" x14ac:dyDescent="0.25">
      <c r="A18" s="30"/>
      <c r="B18" s="42" t="s">
        <v>9</v>
      </c>
      <c r="C18" s="43" t="s">
        <v>120</v>
      </c>
      <c r="D18" s="136">
        <v>9.4557231096056599E-4</v>
      </c>
      <c r="E18" s="137">
        <v>1.9626808232747601E-3</v>
      </c>
      <c r="F18" s="137">
        <v>1.9474061907886701E-3</v>
      </c>
      <c r="G18" s="137">
        <v>5.5557721405788104E-3</v>
      </c>
      <c r="H18" s="137">
        <v>2.6322782242903199E-3</v>
      </c>
      <c r="I18" s="137">
        <v>1.10019065466705E-3</v>
      </c>
      <c r="J18" s="137">
        <v>2.2482847524488698E-3</v>
      </c>
      <c r="K18" s="137">
        <v>2.01084213705032E-3</v>
      </c>
      <c r="L18" s="137">
        <v>1.5271492070198899E-3</v>
      </c>
      <c r="M18" s="137">
        <v>1.0310999143752999</v>
      </c>
      <c r="N18" s="137">
        <v>2.7509433320920301E-3</v>
      </c>
      <c r="O18" s="137">
        <v>1.6072343721538401E-2</v>
      </c>
      <c r="P18" s="137">
        <v>4.7748847577627198E-4</v>
      </c>
      <c r="Q18" s="137">
        <v>2.7504322909896998E-4</v>
      </c>
      <c r="R18" s="137">
        <v>3.5742406702329601E-3</v>
      </c>
      <c r="S18" s="137">
        <v>4.0087284791125097E-3</v>
      </c>
      <c r="T18" s="137">
        <v>0.323921543473284</v>
      </c>
      <c r="U18" s="137">
        <v>5.1544961952535596E-3</v>
      </c>
      <c r="V18" s="137">
        <v>9.0636822203364695E-3</v>
      </c>
      <c r="W18" s="137">
        <v>1.3955215167463699E-3</v>
      </c>
      <c r="X18" s="137">
        <v>0.27853931924639302</v>
      </c>
      <c r="Y18" s="137">
        <v>1.2978758817023799E-2</v>
      </c>
      <c r="Z18" s="137">
        <v>9.2424946846021E-4</v>
      </c>
      <c r="AA18" s="137">
        <v>2.1954876744146E-3</v>
      </c>
      <c r="AB18" s="137">
        <v>4.9357337137432601E-3</v>
      </c>
      <c r="AC18" s="137">
        <v>6.0848968023858203E-3</v>
      </c>
      <c r="AD18" s="137">
        <v>1.0806169080328301E-3</v>
      </c>
      <c r="AE18" s="137">
        <v>6.9371230725286297E-3</v>
      </c>
      <c r="AF18" s="137">
        <v>4.1908104777271301E-3</v>
      </c>
      <c r="AG18" s="137">
        <v>1.4833955876625299E-3</v>
      </c>
      <c r="AH18" s="137">
        <v>2.0030887715308098E-3</v>
      </c>
      <c r="AI18" s="137">
        <v>5.2344354497854402E-4</v>
      </c>
      <c r="AJ18" s="137">
        <v>0</v>
      </c>
      <c r="AK18" s="137">
        <v>2.0601717854574699E-3</v>
      </c>
      <c r="AL18" s="137">
        <v>5.6226310121393298E-4</v>
      </c>
      <c r="AM18" s="137">
        <v>3.4742872350779601E-2</v>
      </c>
      <c r="AN18" s="137">
        <v>1.11819880582677E-3</v>
      </c>
      <c r="AO18" s="137">
        <v>5.3828405755952104E-4</v>
      </c>
      <c r="AP18" s="137">
        <v>4.2445386760098502E-4</v>
      </c>
      <c r="AQ18" s="137">
        <v>3.6881184275886701E-4</v>
      </c>
      <c r="AR18" s="137">
        <v>5.6319488461022398E-4</v>
      </c>
      <c r="AS18" s="137">
        <v>4.4367388064815402E-4</v>
      </c>
      <c r="AT18" s="137">
        <v>5.6769006903524305E-4</v>
      </c>
      <c r="AU18" s="137">
        <v>4.8178314414440697E-4</v>
      </c>
      <c r="AV18" s="137">
        <v>4.05981365086431E-4</v>
      </c>
      <c r="AW18" s="137">
        <v>4.4599017382554701E-4</v>
      </c>
      <c r="AX18" s="137">
        <v>7.8178548307136905E-4</v>
      </c>
      <c r="AY18" s="137">
        <v>1.1330120572667899E-3</v>
      </c>
      <c r="AZ18" s="137">
        <v>4.2798061680717598E-4</v>
      </c>
      <c r="BA18" s="137">
        <v>4.04451188742551E-4</v>
      </c>
      <c r="BB18" s="137">
        <v>3.9754220705641598E-4</v>
      </c>
      <c r="BC18" s="137">
        <v>3.5704765250408E-4</v>
      </c>
      <c r="BD18" s="137">
        <v>4.2833385764715602E-4</v>
      </c>
      <c r="BE18" s="137">
        <v>5.5831427332074198E-4</v>
      </c>
      <c r="BF18" s="137">
        <v>7.5111896088675097E-4</v>
      </c>
      <c r="BG18" s="137">
        <v>3.3106112555378499E-4</v>
      </c>
      <c r="BH18" s="137">
        <v>9.2204021434913604E-4</v>
      </c>
      <c r="BI18" s="137">
        <v>7.2824121779328105E-4</v>
      </c>
      <c r="BJ18" s="137">
        <v>5.7087094739575995E-4</v>
      </c>
      <c r="BK18" s="137">
        <v>1.0804586274780501E-3</v>
      </c>
      <c r="BL18" s="137">
        <v>1.1039553896108501E-3</v>
      </c>
      <c r="BM18" s="137">
        <v>2.07892167398319E-2</v>
      </c>
      <c r="BN18" s="137">
        <v>7.86167774876778E-2</v>
      </c>
      <c r="BO18" s="137">
        <v>6.0707572072171202E-4</v>
      </c>
      <c r="BP18" s="137">
        <v>7.0917614657522901E-4</v>
      </c>
      <c r="BQ18" s="137">
        <v>1.2266198817416901E-3</v>
      </c>
      <c r="BR18" s="137">
        <v>1.4329251761231901E-3</v>
      </c>
      <c r="BS18" s="137">
        <v>4.9373764209513298E-4</v>
      </c>
      <c r="BT18" s="137">
        <v>1.93863861799053E-3</v>
      </c>
      <c r="BU18" s="137">
        <v>3.8720615861079102E-4</v>
      </c>
      <c r="BV18" s="137">
        <v>2.7767535216503499E-3</v>
      </c>
      <c r="BW18" s="137">
        <v>1.56689589229296E-3</v>
      </c>
      <c r="BX18" s="137">
        <v>2.0731788272139902E-3</v>
      </c>
      <c r="BY18" s="137">
        <v>9.2632602678912397E-4</v>
      </c>
      <c r="BZ18" s="137">
        <v>5.20372534493158E-3</v>
      </c>
      <c r="CA18" s="138">
        <v>0</v>
      </c>
      <c r="CB18" s="133">
        <v>1.911048882547</v>
      </c>
      <c r="CC18" s="134">
        <v>1.1245424421714501</v>
      </c>
      <c r="CD18" s="135"/>
      <c r="CE18" s="370">
        <v>0</v>
      </c>
      <c r="CF18" s="370">
        <v>0</v>
      </c>
      <c r="CG18" s="370">
        <v>0</v>
      </c>
      <c r="CH18" s="370">
        <v>0</v>
      </c>
      <c r="CI18" s="355">
        <v>0</v>
      </c>
    </row>
    <row r="19" spans="1:87" ht="19.5" x14ac:dyDescent="0.25">
      <c r="A19" s="30"/>
      <c r="B19" s="42" t="s">
        <v>10</v>
      </c>
      <c r="C19" s="43" t="s">
        <v>121</v>
      </c>
      <c r="D19" s="136">
        <v>2.15252107154401E-4</v>
      </c>
      <c r="E19" s="137">
        <v>6.3319726141605303E-4</v>
      </c>
      <c r="F19" s="137">
        <v>4.6128516694335901E-4</v>
      </c>
      <c r="G19" s="137">
        <v>1.1521575977186001E-3</v>
      </c>
      <c r="H19" s="137">
        <v>1.0109957322484799E-3</v>
      </c>
      <c r="I19" s="137">
        <v>2.3450554050711899E-4</v>
      </c>
      <c r="J19" s="137">
        <v>4.94461448119183E-4</v>
      </c>
      <c r="K19" s="137">
        <v>4.10572212565837E-4</v>
      </c>
      <c r="L19" s="137">
        <v>4.0125525272985001E-4</v>
      </c>
      <c r="M19" s="137">
        <v>2.7962641242717401E-4</v>
      </c>
      <c r="N19" s="137">
        <v>1.02918484859467</v>
      </c>
      <c r="O19" s="137">
        <v>2.40301137895452E-4</v>
      </c>
      <c r="P19" s="137">
        <v>5.6873432521778304E-4</v>
      </c>
      <c r="Q19" s="137">
        <v>2.33041569798596E-4</v>
      </c>
      <c r="R19" s="137">
        <v>4.9981156121079405E-4</v>
      </c>
      <c r="S19" s="137">
        <v>6.13026209023273E-4</v>
      </c>
      <c r="T19" s="137">
        <v>2.13623139516952E-4</v>
      </c>
      <c r="U19" s="137">
        <v>3.9235710547897698E-4</v>
      </c>
      <c r="V19" s="137">
        <v>2.5488194853848798E-4</v>
      </c>
      <c r="W19" s="137">
        <v>3.8214372540406499E-4</v>
      </c>
      <c r="X19" s="137">
        <v>2.7185170615144101E-4</v>
      </c>
      <c r="Y19" s="137">
        <v>2.0685720201901999E-4</v>
      </c>
      <c r="Z19" s="137">
        <v>3.0743402817886699E-4</v>
      </c>
      <c r="AA19" s="137">
        <v>5.2124084064074101E-4</v>
      </c>
      <c r="AB19" s="137">
        <v>3.9264145998630599E-4</v>
      </c>
      <c r="AC19" s="137">
        <v>2.1631742270858401E-4</v>
      </c>
      <c r="AD19" s="137">
        <v>3.1189026457696802E-4</v>
      </c>
      <c r="AE19" s="137">
        <v>2.2165666420871299E-4</v>
      </c>
      <c r="AF19" s="137">
        <v>3.9426765336262497E-4</v>
      </c>
      <c r="AG19" s="137">
        <v>5.3358704617371001E-4</v>
      </c>
      <c r="AH19" s="137">
        <v>1.96573762975701E-4</v>
      </c>
      <c r="AI19" s="137">
        <v>2.8262337082177798E-4</v>
      </c>
      <c r="AJ19" s="137">
        <v>0</v>
      </c>
      <c r="AK19" s="137">
        <v>1.0358632271920999E-2</v>
      </c>
      <c r="AL19" s="137">
        <v>9.2605175539153405E-4</v>
      </c>
      <c r="AM19" s="137">
        <v>7.3269276602351996E-4</v>
      </c>
      <c r="AN19" s="137">
        <v>0.18966772478866301</v>
      </c>
      <c r="AO19" s="137">
        <v>2.3975517487787601E-4</v>
      </c>
      <c r="AP19" s="137">
        <v>1.8508777046215399E-4</v>
      </c>
      <c r="AQ19" s="137">
        <v>2.4557125480510397E-4</v>
      </c>
      <c r="AR19" s="137">
        <v>1.7169355563806E-4</v>
      </c>
      <c r="AS19" s="137">
        <v>3.54678129613215E-4</v>
      </c>
      <c r="AT19" s="137">
        <v>1.3570346149601199E-4</v>
      </c>
      <c r="AU19" s="137">
        <v>9.6602393975056492E-3</v>
      </c>
      <c r="AV19" s="137">
        <v>1.96278722974908E-4</v>
      </c>
      <c r="AW19" s="137">
        <v>8.6751798787889397E-4</v>
      </c>
      <c r="AX19" s="137">
        <v>5.9087474127946405E-4</v>
      </c>
      <c r="AY19" s="137">
        <v>2.2054972897242399E-4</v>
      </c>
      <c r="AZ19" s="137">
        <v>2.20640579234682E-4</v>
      </c>
      <c r="BA19" s="137">
        <v>1.2099359443119001E-4</v>
      </c>
      <c r="BB19" s="137">
        <v>1.5095949068365101E-4</v>
      </c>
      <c r="BC19" s="137">
        <v>1.3278503567943601E-4</v>
      </c>
      <c r="BD19" s="137">
        <v>4.8107258767700399E-4</v>
      </c>
      <c r="BE19" s="137">
        <v>2.1881946895463699E-2</v>
      </c>
      <c r="BF19" s="137">
        <v>2.2342980627809901E-4</v>
      </c>
      <c r="BG19" s="137">
        <v>9.7872269404510501E-5</v>
      </c>
      <c r="BH19" s="137">
        <v>1.8634241593760501E-4</v>
      </c>
      <c r="BI19" s="137">
        <v>1.8404984023960801E-2</v>
      </c>
      <c r="BJ19" s="137">
        <v>2.34292889316589E-4</v>
      </c>
      <c r="BK19" s="137">
        <v>2.94364792445589E-4</v>
      </c>
      <c r="BL19" s="137">
        <v>1.7292209553891399E-4</v>
      </c>
      <c r="BM19" s="137">
        <v>1.6549559218901E-4</v>
      </c>
      <c r="BN19" s="137">
        <v>1.6898600483351199E-4</v>
      </c>
      <c r="BO19" s="137">
        <v>5.7369248888844598E-5</v>
      </c>
      <c r="BP19" s="137">
        <v>4.8532467516584198E-5</v>
      </c>
      <c r="BQ19" s="137">
        <v>8.0819680498217997E-5</v>
      </c>
      <c r="BR19" s="137">
        <v>7.9696174501403105E-5</v>
      </c>
      <c r="BS19" s="137">
        <v>4.9228962811585699E-4</v>
      </c>
      <c r="BT19" s="137">
        <v>7.3727865922385995E-5</v>
      </c>
      <c r="BU19" s="137">
        <v>3.4776237056305398E-4</v>
      </c>
      <c r="BV19" s="137">
        <v>1.32496402831322E-4</v>
      </c>
      <c r="BW19" s="137">
        <v>1.73630233756342E-4</v>
      </c>
      <c r="BX19" s="137">
        <v>2.0638462320420601E-4</v>
      </c>
      <c r="BY19" s="137">
        <v>2.6823117991696199E-4</v>
      </c>
      <c r="BZ19" s="137">
        <v>6.4511649714830998E-4</v>
      </c>
      <c r="CA19" s="138">
        <v>0</v>
      </c>
      <c r="CB19" s="133">
        <v>1.30182921542383</v>
      </c>
      <c r="CC19" s="134">
        <v>0.76605167904010596</v>
      </c>
      <c r="CD19" s="135"/>
      <c r="CE19" s="370">
        <v>0</v>
      </c>
      <c r="CF19" s="370">
        <v>0</v>
      </c>
      <c r="CG19" s="370">
        <v>0</v>
      </c>
      <c r="CH19" s="370">
        <v>0</v>
      </c>
      <c r="CI19" s="355">
        <v>0</v>
      </c>
    </row>
    <row r="20" spans="1:87" ht="19.5" x14ac:dyDescent="0.25">
      <c r="A20" s="30"/>
      <c r="B20" s="42" t="s">
        <v>11</v>
      </c>
      <c r="C20" s="43" t="s">
        <v>122</v>
      </c>
      <c r="D20" s="136">
        <v>1.9326155313331101E-4</v>
      </c>
      <c r="E20" s="137">
        <v>3.9208960053014501E-4</v>
      </c>
      <c r="F20" s="137">
        <v>3.5551858866105201E-4</v>
      </c>
      <c r="G20" s="137">
        <v>4.3646873735306101E-4</v>
      </c>
      <c r="H20" s="137">
        <v>2.7069999392322102E-4</v>
      </c>
      <c r="I20" s="137">
        <v>2.3225570048601899E-4</v>
      </c>
      <c r="J20" s="137">
        <v>4.2610497011467101E-4</v>
      </c>
      <c r="K20" s="137">
        <v>2.2788552122860999E-4</v>
      </c>
      <c r="L20" s="137">
        <v>3.18513014181284E-4</v>
      </c>
      <c r="M20" s="137">
        <v>4.4453664687151102E-3</v>
      </c>
      <c r="N20" s="137">
        <v>4.4709401663927301E-4</v>
      </c>
      <c r="O20" s="137">
        <v>1.24354555047099</v>
      </c>
      <c r="P20" s="137">
        <v>2.3116859355475501E-4</v>
      </c>
      <c r="Q20" s="137">
        <v>1.1867227838036E-4</v>
      </c>
      <c r="R20" s="137">
        <v>7.7499335178580499E-4</v>
      </c>
      <c r="S20" s="137">
        <v>1.0537788004404099E-3</v>
      </c>
      <c r="T20" s="137">
        <v>2.3466400057731499E-3</v>
      </c>
      <c r="U20" s="137">
        <v>0.32995721074717399</v>
      </c>
      <c r="V20" s="137">
        <v>0.43962108703980801</v>
      </c>
      <c r="W20" s="137">
        <v>7.66787666498547E-4</v>
      </c>
      <c r="X20" s="137">
        <v>2.1919866711241701E-3</v>
      </c>
      <c r="Y20" s="137">
        <v>5.2139699543783398E-4</v>
      </c>
      <c r="Z20" s="137">
        <v>5.4988904367103697E-4</v>
      </c>
      <c r="AA20" s="137">
        <v>5.7210448696191397E-4</v>
      </c>
      <c r="AB20" s="137">
        <v>6.6678818816857705E-4</v>
      </c>
      <c r="AC20" s="137">
        <v>5.2101855122798301E-4</v>
      </c>
      <c r="AD20" s="137">
        <v>5.2930375644320599E-4</v>
      </c>
      <c r="AE20" s="137">
        <v>1.76067183956191E-2</v>
      </c>
      <c r="AF20" s="137">
        <v>2.8929848524375901E-3</v>
      </c>
      <c r="AG20" s="137">
        <v>7.3916366373177899E-4</v>
      </c>
      <c r="AH20" s="137">
        <v>5.2221076522998696E-4</v>
      </c>
      <c r="AI20" s="137">
        <v>3.1880450886818902E-4</v>
      </c>
      <c r="AJ20" s="137">
        <v>0</v>
      </c>
      <c r="AK20" s="137">
        <v>3.4341375752726698E-4</v>
      </c>
      <c r="AL20" s="137">
        <v>4.36356989242555E-4</v>
      </c>
      <c r="AM20" s="137">
        <v>5.6577620161725396E-4</v>
      </c>
      <c r="AN20" s="137">
        <v>4.11104165939702E-4</v>
      </c>
      <c r="AO20" s="137">
        <v>3.38003636993814E-4</v>
      </c>
      <c r="AP20" s="137">
        <v>2.6184058508422098E-4</v>
      </c>
      <c r="AQ20" s="137">
        <v>2.0994746544064199E-4</v>
      </c>
      <c r="AR20" s="137">
        <v>2.9312489914057598E-4</v>
      </c>
      <c r="AS20" s="137">
        <v>2.78526095646776E-4</v>
      </c>
      <c r="AT20" s="137">
        <v>2.5115613487955001E-4</v>
      </c>
      <c r="AU20" s="137">
        <v>2.7786371125154398E-4</v>
      </c>
      <c r="AV20" s="137">
        <v>2.7926329555451502E-4</v>
      </c>
      <c r="AW20" s="137">
        <v>2.7811201860599902E-4</v>
      </c>
      <c r="AX20" s="137">
        <v>3.7146833211820199E-4</v>
      </c>
      <c r="AY20" s="137">
        <v>4.26168623469172E-4</v>
      </c>
      <c r="AZ20" s="137">
        <v>5.7493013935184904E-4</v>
      </c>
      <c r="BA20" s="137">
        <v>2.2607680279014799E-4</v>
      </c>
      <c r="BB20" s="137">
        <v>2.4565684802282202E-4</v>
      </c>
      <c r="BC20" s="137">
        <v>2.9421199560062999E-4</v>
      </c>
      <c r="BD20" s="137">
        <v>3.4193838266916103E-4</v>
      </c>
      <c r="BE20" s="137">
        <v>4.0756466431655502E-4</v>
      </c>
      <c r="BF20" s="137">
        <v>4.2313626253930498E-4</v>
      </c>
      <c r="BG20" s="137">
        <v>1.9913615725526901E-4</v>
      </c>
      <c r="BH20" s="137">
        <v>4.1503306232136197E-4</v>
      </c>
      <c r="BI20" s="137">
        <v>5.4791443737021897E-4</v>
      </c>
      <c r="BJ20" s="137">
        <v>1.8640378114507099E-4</v>
      </c>
      <c r="BK20" s="137">
        <v>3.91366021219853E-4</v>
      </c>
      <c r="BL20" s="137">
        <v>3.3439431875058301E-4</v>
      </c>
      <c r="BM20" s="137">
        <v>1.3222848425466E-2</v>
      </c>
      <c r="BN20" s="137">
        <v>1.44391627710254E-2</v>
      </c>
      <c r="BO20" s="137">
        <v>1.9105546345155001E-4</v>
      </c>
      <c r="BP20" s="137">
        <v>1.9668458891606601E-4</v>
      </c>
      <c r="BQ20" s="137">
        <v>3.5450643494509002E-4</v>
      </c>
      <c r="BR20" s="137">
        <v>3.7542634217985199E-4</v>
      </c>
      <c r="BS20" s="137">
        <v>1.3886429281108101E-4</v>
      </c>
      <c r="BT20" s="137">
        <v>5.4857902480563996E-4</v>
      </c>
      <c r="BU20" s="137">
        <v>1.42835780175628E-4</v>
      </c>
      <c r="BV20" s="137">
        <v>6.9141629105563698E-4</v>
      </c>
      <c r="BW20" s="137">
        <v>3.3448152683071298E-4</v>
      </c>
      <c r="BX20" s="137">
        <v>5.5581219378967098E-4</v>
      </c>
      <c r="BY20" s="137">
        <v>3.0214347566819E-4</v>
      </c>
      <c r="BZ20" s="137">
        <v>1.02735538528555E-3</v>
      </c>
      <c r="CA20" s="138">
        <v>0</v>
      </c>
      <c r="CB20" s="133">
        <v>2.09592457778056</v>
      </c>
      <c r="CC20" s="134">
        <v>1.23333116427834</v>
      </c>
      <c r="CD20" s="135"/>
      <c r="CE20" s="370">
        <v>0</v>
      </c>
      <c r="CF20" s="370">
        <v>0</v>
      </c>
      <c r="CG20" s="370">
        <v>0</v>
      </c>
      <c r="CH20" s="370">
        <v>0</v>
      </c>
      <c r="CI20" s="355">
        <v>0</v>
      </c>
    </row>
    <row r="21" spans="1:87" ht="19.5" x14ac:dyDescent="0.25">
      <c r="A21" s="30"/>
      <c r="B21" s="42" t="s">
        <v>12</v>
      </c>
      <c r="C21" s="43" t="s">
        <v>123</v>
      </c>
      <c r="D21" s="136">
        <v>1.62923511807679E-3</v>
      </c>
      <c r="E21" s="137">
        <v>4.7658691376364299E-3</v>
      </c>
      <c r="F21" s="137">
        <v>1.9238629300091E-3</v>
      </c>
      <c r="G21" s="137">
        <v>3.7797624304004001E-3</v>
      </c>
      <c r="H21" s="137">
        <v>2.22789692259947E-3</v>
      </c>
      <c r="I21" s="137">
        <v>1.79842002398226E-3</v>
      </c>
      <c r="J21" s="137">
        <v>1.91193535003839E-3</v>
      </c>
      <c r="K21" s="137">
        <v>1.3023371277553499E-3</v>
      </c>
      <c r="L21" s="137">
        <v>3.3269712218220999E-3</v>
      </c>
      <c r="M21" s="137">
        <v>1.6495681979954799E-3</v>
      </c>
      <c r="N21" s="137">
        <v>2.3983750733471399E-3</v>
      </c>
      <c r="O21" s="137">
        <v>2.0731604594236299E-3</v>
      </c>
      <c r="P21" s="137">
        <v>1.05392836065701</v>
      </c>
      <c r="Q21" s="137">
        <v>0.40890754076639302</v>
      </c>
      <c r="R21" s="137">
        <v>2.41312613495917E-3</v>
      </c>
      <c r="S21" s="137">
        <v>3.4963088241283598E-3</v>
      </c>
      <c r="T21" s="137">
        <v>1.3894246566264999E-3</v>
      </c>
      <c r="U21" s="137">
        <v>3.0825516147054998E-3</v>
      </c>
      <c r="V21" s="137">
        <v>1.53846673939342E-3</v>
      </c>
      <c r="W21" s="137">
        <v>1.6450361071691901E-3</v>
      </c>
      <c r="X21" s="137">
        <v>2.3581025091448E-3</v>
      </c>
      <c r="Y21" s="137">
        <v>1.46268987728884E-3</v>
      </c>
      <c r="Z21" s="137">
        <v>1.7328315772794499E-3</v>
      </c>
      <c r="AA21" s="137">
        <v>2.0327964900965501E-3</v>
      </c>
      <c r="AB21" s="137">
        <v>2.0061081619275399E-3</v>
      </c>
      <c r="AC21" s="137">
        <v>1.45964500105147E-3</v>
      </c>
      <c r="AD21" s="137">
        <v>2.3507396073779402E-3</v>
      </c>
      <c r="AE21" s="137">
        <v>1.3529214911986399E-3</v>
      </c>
      <c r="AF21" s="137">
        <v>2.2446251963013902E-3</v>
      </c>
      <c r="AG21" s="137">
        <v>3.7429890558542101E-3</v>
      </c>
      <c r="AH21" s="137">
        <v>2.0432472957806298E-3</v>
      </c>
      <c r="AI21" s="137">
        <v>1.9517636765604401E-3</v>
      </c>
      <c r="AJ21" s="137">
        <v>0</v>
      </c>
      <c r="AK21" s="137">
        <v>2.5189108944236099E-3</v>
      </c>
      <c r="AL21" s="137">
        <v>1.3241014137158899E-3</v>
      </c>
      <c r="AM21" s="137">
        <v>1.6048627560147999E-3</v>
      </c>
      <c r="AN21" s="137">
        <v>2.3366176040032702E-3</v>
      </c>
      <c r="AO21" s="137">
        <v>3.42140846252019E-3</v>
      </c>
      <c r="AP21" s="137">
        <v>1.40094917019206E-3</v>
      </c>
      <c r="AQ21" s="137">
        <v>8.0164403261681699E-2</v>
      </c>
      <c r="AR21" s="137">
        <v>1.6748527758869199E-3</v>
      </c>
      <c r="AS21" s="137">
        <v>1.4050270345460801E-3</v>
      </c>
      <c r="AT21" s="137">
        <v>9.0738692256410903E-4</v>
      </c>
      <c r="AU21" s="137">
        <v>1.8303396733879401E-3</v>
      </c>
      <c r="AV21" s="137">
        <v>1.5529978677301199E-3</v>
      </c>
      <c r="AW21" s="137">
        <v>1.8678150001729801E-2</v>
      </c>
      <c r="AX21" s="137">
        <v>5.0949734191149901E-3</v>
      </c>
      <c r="AY21" s="137">
        <v>2.4830279550235798E-3</v>
      </c>
      <c r="AZ21" s="137">
        <v>1.24297026321008E-3</v>
      </c>
      <c r="BA21" s="137">
        <v>1.2879345509701999E-3</v>
      </c>
      <c r="BB21" s="137">
        <v>1.51220550885629E-3</v>
      </c>
      <c r="BC21" s="137">
        <v>1.3146626593881E-3</v>
      </c>
      <c r="BD21" s="137">
        <v>1.03628735371845E-3</v>
      </c>
      <c r="BE21" s="137">
        <v>1.4637169352841001E-3</v>
      </c>
      <c r="BF21" s="137">
        <v>1.9737915705116001E-3</v>
      </c>
      <c r="BG21" s="137">
        <v>1.84433398166035E-2</v>
      </c>
      <c r="BH21" s="137">
        <v>2.6443596049301999E-3</v>
      </c>
      <c r="BI21" s="137">
        <v>1.6523184725691501E-3</v>
      </c>
      <c r="BJ21" s="137">
        <v>3.3766832751649998E-3</v>
      </c>
      <c r="BK21" s="137">
        <v>1.43047250890683E-2</v>
      </c>
      <c r="BL21" s="137">
        <v>8.6179610250385497E-3</v>
      </c>
      <c r="BM21" s="137">
        <v>2.1273459223856402E-3</v>
      </c>
      <c r="BN21" s="137">
        <v>1.84127452217055E-3</v>
      </c>
      <c r="BO21" s="137">
        <v>1.05506133101915E-3</v>
      </c>
      <c r="BP21" s="137">
        <v>5.3841915857948998E-4</v>
      </c>
      <c r="BQ21" s="137">
        <v>7.12226643722735E-4</v>
      </c>
      <c r="BR21" s="137">
        <v>9.0853177764978698E-4</v>
      </c>
      <c r="BS21" s="137">
        <v>8.5669326717055104E-4</v>
      </c>
      <c r="BT21" s="137">
        <v>1.6042629707536801E-3</v>
      </c>
      <c r="BU21" s="137">
        <v>3.8142467778566798E-4</v>
      </c>
      <c r="BV21" s="137">
        <v>2.7060567206318902E-3</v>
      </c>
      <c r="BW21" s="137">
        <v>3.07702930313607E-4</v>
      </c>
      <c r="BX21" s="137">
        <v>1.21461405520637E-3</v>
      </c>
      <c r="BY21" s="137">
        <v>7.1100287636002998E-4</v>
      </c>
      <c r="BZ21" s="137">
        <v>2.4376500471836402E-3</v>
      </c>
      <c r="CA21" s="138">
        <v>0</v>
      </c>
      <c r="CB21" s="133">
        <v>1.73259790167211</v>
      </c>
      <c r="CC21" s="134">
        <v>1.0195342952456199</v>
      </c>
      <c r="CD21" s="135"/>
      <c r="CE21" s="370">
        <v>0</v>
      </c>
      <c r="CF21" s="370">
        <v>0</v>
      </c>
      <c r="CG21" s="370">
        <v>0</v>
      </c>
      <c r="CH21" s="370">
        <v>0</v>
      </c>
      <c r="CI21" s="355">
        <v>0</v>
      </c>
    </row>
    <row r="22" spans="1:87" ht="19.5" x14ac:dyDescent="0.25">
      <c r="A22" s="30"/>
      <c r="B22" s="42" t="s">
        <v>13</v>
      </c>
      <c r="C22" s="43" t="s">
        <v>124</v>
      </c>
      <c r="D22" s="136">
        <v>3.9954786179943599E-3</v>
      </c>
      <c r="E22" s="137">
        <v>1.1687649022728799E-2</v>
      </c>
      <c r="F22" s="137">
        <v>4.7180134503097999E-3</v>
      </c>
      <c r="G22" s="137">
        <v>9.2693557880032303E-3</v>
      </c>
      <c r="H22" s="137">
        <v>5.4636156676080797E-3</v>
      </c>
      <c r="I22" s="137">
        <v>4.4103817013692401E-3</v>
      </c>
      <c r="J22" s="137">
        <v>4.6887626747718399E-3</v>
      </c>
      <c r="K22" s="137">
        <v>3.1938055407921E-3</v>
      </c>
      <c r="L22" s="137">
        <v>8.1589466320638598E-3</v>
      </c>
      <c r="M22" s="137">
        <v>4.0453427445109697E-3</v>
      </c>
      <c r="N22" s="137">
        <v>5.8816902589240204E-3</v>
      </c>
      <c r="O22" s="137">
        <v>5.0841454345008103E-3</v>
      </c>
      <c r="P22" s="137">
        <v>3.18031018201391E-3</v>
      </c>
      <c r="Q22" s="137">
        <v>1.0027904000727399</v>
      </c>
      <c r="R22" s="137">
        <v>5.9178652410427001E-3</v>
      </c>
      <c r="S22" s="137">
        <v>8.5742241826949495E-3</v>
      </c>
      <c r="T22" s="137">
        <v>3.4073759184730002E-3</v>
      </c>
      <c r="U22" s="137">
        <v>7.5595406266213997E-3</v>
      </c>
      <c r="V22" s="137">
        <v>3.7728814543342001E-3</v>
      </c>
      <c r="W22" s="137">
        <v>4.0342284051560701E-3</v>
      </c>
      <c r="X22" s="137">
        <v>5.7829272459144496E-3</v>
      </c>
      <c r="Y22" s="137">
        <v>3.5870489560543102E-3</v>
      </c>
      <c r="Z22" s="137">
        <v>4.2495349129094799E-3</v>
      </c>
      <c r="AA22" s="137">
        <v>4.9851582627940504E-3</v>
      </c>
      <c r="AB22" s="137">
        <v>4.9197087500956402E-3</v>
      </c>
      <c r="AC22" s="137">
        <v>3.5795818091914101E-3</v>
      </c>
      <c r="AD22" s="137">
        <v>5.7648707258643401E-3</v>
      </c>
      <c r="AE22" s="137">
        <v>3.3178568457879602E-3</v>
      </c>
      <c r="AF22" s="137">
        <v>5.5046394947711403E-3</v>
      </c>
      <c r="AG22" s="137">
        <v>9.1791740640269799E-3</v>
      </c>
      <c r="AH22" s="137">
        <v>5.0107874492682798E-3</v>
      </c>
      <c r="AI22" s="137">
        <v>4.7864362549959296E-3</v>
      </c>
      <c r="AJ22" s="137">
        <v>0</v>
      </c>
      <c r="AK22" s="137">
        <v>6.17728804617398E-3</v>
      </c>
      <c r="AL22" s="137">
        <v>3.2471795064195198E-3</v>
      </c>
      <c r="AM22" s="137">
        <v>3.9357086987185999E-3</v>
      </c>
      <c r="AN22" s="137">
        <v>5.7302384239327799E-3</v>
      </c>
      <c r="AO22" s="137">
        <v>8.3905411832524007E-3</v>
      </c>
      <c r="AP22" s="137">
        <v>3.4356382282053699E-3</v>
      </c>
      <c r="AQ22" s="137">
        <v>0.196592349135228</v>
      </c>
      <c r="AR22" s="137">
        <v>4.1073497496444799E-3</v>
      </c>
      <c r="AS22" s="137">
        <v>3.4456386386144001E-3</v>
      </c>
      <c r="AT22" s="137">
        <v>2.22524361715958E-3</v>
      </c>
      <c r="AU22" s="137">
        <v>4.4886603213666002E-3</v>
      </c>
      <c r="AV22" s="137">
        <v>3.8085170798620601E-3</v>
      </c>
      <c r="AW22" s="137">
        <v>4.5805634882027803E-2</v>
      </c>
      <c r="AX22" s="137">
        <v>1.2494732730383099E-2</v>
      </c>
      <c r="AY22" s="137">
        <v>6.0892899938776003E-3</v>
      </c>
      <c r="AZ22" s="137">
        <v>3.0482163405126201E-3</v>
      </c>
      <c r="BA22" s="137">
        <v>3.1584851705455802E-3</v>
      </c>
      <c r="BB22" s="137">
        <v>3.7084793407723702E-3</v>
      </c>
      <c r="BC22" s="137">
        <v>3.22403223892034E-3</v>
      </c>
      <c r="BD22" s="137">
        <v>2.5413544785160198E-3</v>
      </c>
      <c r="BE22" s="137">
        <v>3.5895676767803502E-3</v>
      </c>
      <c r="BF22" s="137">
        <v>4.8404566835422999E-3</v>
      </c>
      <c r="BG22" s="137">
        <v>4.52297946834277E-2</v>
      </c>
      <c r="BH22" s="137">
        <v>6.4849340298155098E-3</v>
      </c>
      <c r="BI22" s="137">
        <v>4.0520874206665504E-3</v>
      </c>
      <c r="BJ22" s="137">
        <v>8.2808587146014703E-3</v>
      </c>
      <c r="BK22" s="137">
        <v>3.50804022056233E-2</v>
      </c>
      <c r="BL22" s="137">
        <v>2.11343830145868E-2</v>
      </c>
      <c r="BM22" s="137">
        <v>5.2170279486749398E-3</v>
      </c>
      <c r="BN22" s="137">
        <v>4.5154765580270699E-3</v>
      </c>
      <c r="BO22" s="137">
        <v>2.5873951168790101E-3</v>
      </c>
      <c r="BP22" s="137">
        <v>1.32040011398863E-3</v>
      </c>
      <c r="BQ22" s="137">
        <v>1.7466394473004199E-3</v>
      </c>
      <c r="BR22" s="137">
        <v>2.2280512193066102E-3</v>
      </c>
      <c r="BS22" s="137">
        <v>2.10092428844781E-3</v>
      </c>
      <c r="BT22" s="137">
        <v>3.9342378065437399E-3</v>
      </c>
      <c r="BU22" s="137">
        <v>9.3539239828502004E-4</v>
      </c>
      <c r="BV22" s="137">
        <v>6.6362378556678401E-3</v>
      </c>
      <c r="BW22" s="137">
        <v>7.5459979049155405E-4</v>
      </c>
      <c r="BX22" s="137">
        <v>2.9786765782590799E-3</v>
      </c>
      <c r="BY22" s="137">
        <v>1.7436383234743799E-3</v>
      </c>
      <c r="BZ22" s="137">
        <v>5.9780068165803902E-3</v>
      </c>
      <c r="CA22" s="138">
        <v>0</v>
      </c>
      <c r="CB22" s="133">
        <v>1.6675255048834301</v>
      </c>
      <c r="CC22" s="134">
        <v>0.98124292935173996</v>
      </c>
      <c r="CD22" s="135"/>
      <c r="CE22" s="370">
        <v>0</v>
      </c>
      <c r="CF22" s="370">
        <v>0</v>
      </c>
      <c r="CG22" s="370">
        <v>0</v>
      </c>
      <c r="CH22" s="370">
        <v>0</v>
      </c>
      <c r="CI22" s="355">
        <v>0</v>
      </c>
    </row>
    <row r="23" spans="1:87" ht="19.5" x14ac:dyDescent="0.25">
      <c r="A23" s="30"/>
      <c r="B23" s="42" t="s">
        <v>14</v>
      </c>
      <c r="C23" s="43" t="s">
        <v>125</v>
      </c>
      <c r="D23" s="136">
        <v>1.7781942035510799E-4</v>
      </c>
      <c r="E23" s="137">
        <v>4.28998317558381E-4</v>
      </c>
      <c r="F23" s="137">
        <v>3.6049373015209903E-4</v>
      </c>
      <c r="G23" s="137">
        <v>5.0110621310101196E-4</v>
      </c>
      <c r="H23" s="137">
        <v>3.2180732534281499E-4</v>
      </c>
      <c r="I23" s="137">
        <v>2.08139088246732E-4</v>
      </c>
      <c r="J23" s="137">
        <v>3.9940706275024202E-4</v>
      </c>
      <c r="K23" s="137">
        <v>2.34665382682028E-4</v>
      </c>
      <c r="L23" s="137">
        <v>1.79745938147293E-3</v>
      </c>
      <c r="M23" s="137">
        <v>5.7192179507064905E-4</v>
      </c>
      <c r="N23" s="137">
        <v>7.51664781348553E-4</v>
      </c>
      <c r="O23" s="137">
        <v>4.8215712415663298E-4</v>
      </c>
      <c r="P23" s="137">
        <v>1.3596606845201801E-3</v>
      </c>
      <c r="Q23" s="137">
        <v>5.5260017366286403E-4</v>
      </c>
      <c r="R23" s="137">
        <v>1.0123496558759</v>
      </c>
      <c r="S23" s="137">
        <v>1.4533380472290001E-2</v>
      </c>
      <c r="T23" s="137">
        <v>4.4849405296148201E-4</v>
      </c>
      <c r="U23" s="137">
        <v>7.14206809453652E-4</v>
      </c>
      <c r="V23" s="137">
        <v>4.9576317799244303E-4</v>
      </c>
      <c r="W23" s="137">
        <v>5.6052163693855899E-4</v>
      </c>
      <c r="X23" s="137">
        <v>5.5140459717967303E-4</v>
      </c>
      <c r="Y23" s="137">
        <v>3.6146248138562001E-4</v>
      </c>
      <c r="Z23" s="137">
        <v>4.5586778491996398E-4</v>
      </c>
      <c r="AA23" s="137">
        <v>5.22949901633014E-4</v>
      </c>
      <c r="AB23" s="137">
        <v>5.6252535786419295E-4</v>
      </c>
      <c r="AC23" s="137">
        <v>3.92864859867867E-4</v>
      </c>
      <c r="AD23" s="137">
        <v>4.7133327377668399E-4</v>
      </c>
      <c r="AE23" s="137">
        <v>4.02977526840343E-4</v>
      </c>
      <c r="AF23" s="137">
        <v>5.32941915955013E-4</v>
      </c>
      <c r="AG23" s="137">
        <v>6.8333728051123697E-4</v>
      </c>
      <c r="AH23" s="137">
        <v>4.36225845584526E-4</v>
      </c>
      <c r="AI23" s="137">
        <v>3.51733151045476E-4</v>
      </c>
      <c r="AJ23" s="137">
        <v>0</v>
      </c>
      <c r="AK23" s="137">
        <v>3.5665073740927901E-4</v>
      </c>
      <c r="AL23" s="137">
        <v>6.3621840697487505E-4</v>
      </c>
      <c r="AM23" s="137">
        <v>3.5203405591478998E-4</v>
      </c>
      <c r="AN23" s="137">
        <v>1.40821456733107E-3</v>
      </c>
      <c r="AO23" s="137">
        <v>4.2895056247524899E-4</v>
      </c>
      <c r="AP23" s="137">
        <v>7.4721184412857304E-4</v>
      </c>
      <c r="AQ23" s="137">
        <v>6.0249098324154603E-4</v>
      </c>
      <c r="AR23" s="137">
        <v>3.1981880277247001E-4</v>
      </c>
      <c r="AS23" s="137">
        <v>2.8434041756747599E-4</v>
      </c>
      <c r="AT23" s="137">
        <v>2.6795419417937998E-4</v>
      </c>
      <c r="AU23" s="137">
        <v>4.7820997967291598E-4</v>
      </c>
      <c r="AV23" s="137">
        <v>4.1534003554969301E-4</v>
      </c>
      <c r="AW23" s="137">
        <v>5.9454612491161398E-4</v>
      </c>
      <c r="AX23" s="137">
        <v>3.77632915483602E-3</v>
      </c>
      <c r="AY23" s="137">
        <v>0.22982844832515201</v>
      </c>
      <c r="AZ23" s="137">
        <v>2.04674321240664E-2</v>
      </c>
      <c r="BA23" s="137">
        <v>1.9262438996348701E-2</v>
      </c>
      <c r="BB23" s="137">
        <v>3.0781867371038E-2</v>
      </c>
      <c r="BC23" s="137">
        <v>2.0773077353242301E-2</v>
      </c>
      <c r="BD23" s="137">
        <v>1.9887810503266099E-3</v>
      </c>
      <c r="BE23" s="137">
        <v>5.3018828109732902E-3</v>
      </c>
      <c r="BF23" s="137">
        <v>1.40140116315422E-3</v>
      </c>
      <c r="BG23" s="137">
        <v>3.7899861799757902E-4</v>
      </c>
      <c r="BH23" s="137">
        <v>4.46881339684114E-4</v>
      </c>
      <c r="BI23" s="137">
        <v>1.39830773079908E-2</v>
      </c>
      <c r="BJ23" s="137">
        <v>1.7030304920041201E-4</v>
      </c>
      <c r="BK23" s="137">
        <v>6.2075975036212099E-4</v>
      </c>
      <c r="BL23" s="137">
        <v>2.8821761190747901E-4</v>
      </c>
      <c r="BM23" s="137">
        <v>2.1681020199534101E-4</v>
      </c>
      <c r="BN23" s="137">
        <v>3.1376297268621102E-4</v>
      </c>
      <c r="BO23" s="137">
        <v>1.4162660878553999E-4</v>
      </c>
      <c r="BP23" s="137">
        <v>1.95551694851138E-4</v>
      </c>
      <c r="BQ23" s="137">
        <v>1.38932085123792E-4</v>
      </c>
      <c r="BR23" s="137">
        <v>1.23654409943998E-4</v>
      </c>
      <c r="BS23" s="137">
        <v>3.9867786826863999E-4</v>
      </c>
      <c r="BT23" s="137">
        <v>1.52141542191027E-4</v>
      </c>
      <c r="BU23" s="137">
        <v>7.5781118440666507E-5</v>
      </c>
      <c r="BV23" s="137">
        <v>2.19270566187193E-4</v>
      </c>
      <c r="BW23" s="137">
        <v>6.3009333018324199E-5</v>
      </c>
      <c r="BX23" s="137">
        <v>2.0315520649713599E-4</v>
      </c>
      <c r="BY23" s="137">
        <v>1.2307067125898099E-4</v>
      </c>
      <c r="BZ23" s="137">
        <v>4.9806107847671802E-4</v>
      </c>
      <c r="CA23" s="138">
        <v>0</v>
      </c>
      <c r="CB23" s="133">
        <v>1.4022009285786501</v>
      </c>
      <c r="CC23" s="134">
        <v>0.82511466401494504</v>
      </c>
      <c r="CD23" s="135"/>
      <c r="CE23" s="370">
        <v>0</v>
      </c>
      <c r="CF23" s="370">
        <v>0</v>
      </c>
      <c r="CG23" s="370">
        <v>0</v>
      </c>
      <c r="CH23" s="370">
        <v>0</v>
      </c>
      <c r="CI23" s="355">
        <v>0</v>
      </c>
    </row>
    <row r="24" spans="1:87" ht="19.5" x14ac:dyDescent="0.25">
      <c r="A24" s="30"/>
      <c r="B24" s="42" t="s">
        <v>15</v>
      </c>
      <c r="C24" s="43" t="s">
        <v>126</v>
      </c>
      <c r="D24" s="136">
        <v>1.0308794247010701E-3</v>
      </c>
      <c r="E24" s="137">
        <v>2.2524100485262302E-3</v>
      </c>
      <c r="F24" s="137">
        <v>2.5634665305549601E-3</v>
      </c>
      <c r="G24" s="137">
        <v>8.1901976986530102E-3</v>
      </c>
      <c r="H24" s="137">
        <v>3.7828409294613399E-3</v>
      </c>
      <c r="I24" s="137">
        <v>1.09310587362692E-3</v>
      </c>
      <c r="J24" s="137">
        <v>2.8475229251249401E-3</v>
      </c>
      <c r="K24" s="137">
        <v>2.7726669154366401E-3</v>
      </c>
      <c r="L24" s="137">
        <v>1.9042644471954E-3</v>
      </c>
      <c r="M24" s="137">
        <v>7.3059135766838899E-4</v>
      </c>
      <c r="N24" s="137">
        <v>1.70465971182683E-3</v>
      </c>
      <c r="O24" s="137">
        <v>2.1736658935262899E-4</v>
      </c>
      <c r="P24" s="137">
        <v>7.0442676655798296E-4</v>
      </c>
      <c r="Q24" s="137">
        <v>2.83152945585533E-4</v>
      </c>
      <c r="R24" s="137">
        <v>6.18161986172541E-3</v>
      </c>
      <c r="S24" s="137">
        <v>1.0072625881326001</v>
      </c>
      <c r="T24" s="137">
        <v>3.0954381501532E-4</v>
      </c>
      <c r="U24" s="137">
        <v>2.1701183208685799E-4</v>
      </c>
      <c r="V24" s="137">
        <v>1.8128150737282701E-4</v>
      </c>
      <c r="W24" s="137">
        <v>1.0346324622994799E-3</v>
      </c>
      <c r="X24" s="137">
        <v>3.9270787300154199E-4</v>
      </c>
      <c r="Y24" s="137">
        <v>3.0311300412147701E-4</v>
      </c>
      <c r="Z24" s="137">
        <v>4.9266793531746304E-4</v>
      </c>
      <c r="AA24" s="137">
        <v>2.5226757077147898E-3</v>
      </c>
      <c r="AB24" s="137">
        <v>9.1483939818438604E-4</v>
      </c>
      <c r="AC24" s="137">
        <v>2.1808065315300599E-4</v>
      </c>
      <c r="AD24" s="137">
        <v>7.6629831708988202E-4</v>
      </c>
      <c r="AE24" s="137">
        <v>3.2008694749935699E-4</v>
      </c>
      <c r="AF24" s="137">
        <v>5.0585959063954703E-4</v>
      </c>
      <c r="AG24" s="137">
        <v>1.2936395189523499E-3</v>
      </c>
      <c r="AH24" s="137">
        <v>4.8967644036112395E-4</v>
      </c>
      <c r="AI24" s="137">
        <v>3.67470835119837E-4</v>
      </c>
      <c r="AJ24" s="137">
        <v>0</v>
      </c>
      <c r="AK24" s="137">
        <v>2.42507717016319E-4</v>
      </c>
      <c r="AL24" s="137">
        <v>8.9521191428768506E-5</v>
      </c>
      <c r="AM24" s="137">
        <v>1.58558108504441E-4</v>
      </c>
      <c r="AN24" s="137">
        <v>8.3368217683131302E-4</v>
      </c>
      <c r="AO24" s="137">
        <v>1.0695402195707299E-4</v>
      </c>
      <c r="AP24" s="137">
        <v>7.3018612546854098E-5</v>
      </c>
      <c r="AQ24" s="137">
        <v>2.83288359141542E-4</v>
      </c>
      <c r="AR24" s="137">
        <v>2.3854066407308101E-3</v>
      </c>
      <c r="AS24" s="137">
        <v>8.3376562771438599E-4</v>
      </c>
      <c r="AT24" s="137">
        <v>3.1205874554782003E-4</v>
      </c>
      <c r="AU24" s="137">
        <v>2.11520882960671E-4</v>
      </c>
      <c r="AV24" s="137">
        <v>1.14732340733836E-4</v>
      </c>
      <c r="AW24" s="137">
        <v>1.0806118032397999E-2</v>
      </c>
      <c r="AX24" s="137">
        <v>8.0897760819358205E-2</v>
      </c>
      <c r="AY24" s="137">
        <v>1.5041686862284501E-3</v>
      </c>
      <c r="AZ24" s="137">
        <v>4.8342204925150598E-4</v>
      </c>
      <c r="BA24" s="137">
        <v>1.8514565038260799E-4</v>
      </c>
      <c r="BB24" s="137">
        <v>3.1814671654446802E-4</v>
      </c>
      <c r="BC24" s="137">
        <v>1.98426231496827E-4</v>
      </c>
      <c r="BD24" s="137">
        <v>1.8012515633158499E-4</v>
      </c>
      <c r="BE24" s="137">
        <v>2.9554539255656801E-4</v>
      </c>
      <c r="BF24" s="137">
        <v>1.20445445632596E-4</v>
      </c>
      <c r="BG24" s="137">
        <v>8.7197481672179693E-5</v>
      </c>
      <c r="BH24" s="137">
        <v>4.3411163120779203E-4</v>
      </c>
      <c r="BI24" s="137">
        <v>1.92497364417763E-2</v>
      </c>
      <c r="BJ24" s="137">
        <v>6.1106122776487999E-5</v>
      </c>
      <c r="BK24" s="137">
        <v>2.4796437354466302E-4</v>
      </c>
      <c r="BL24" s="137">
        <v>1.20725151072014E-4</v>
      </c>
      <c r="BM24" s="137">
        <v>1.5836405329253101E-4</v>
      </c>
      <c r="BN24" s="137">
        <v>1.84131811780057E-4</v>
      </c>
      <c r="BO24" s="137">
        <v>3.9009345841784097E-5</v>
      </c>
      <c r="BP24" s="137">
        <v>2.6247089067423899E-5</v>
      </c>
      <c r="BQ24" s="137">
        <v>4.72261395273727E-5</v>
      </c>
      <c r="BR24" s="137">
        <v>5.1894919227947803E-5</v>
      </c>
      <c r="BS24" s="137">
        <v>5.1483677811263798E-4</v>
      </c>
      <c r="BT24" s="137">
        <v>5.62155984481908E-5</v>
      </c>
      <c r="BU24" s="137">
        <v>4.8310656239822998E-5</v>
      </c>
      <c r="BV24" s="137">
        <v>6.9213706910890301E-5</v>
      </c>
      <c r="BW24" s="137">
        <v>1.9688803748497501E-5</v>
      </c>
      <c r="BX24" s="137">
        <v>1.3570235993919401E-4</v>
      </c>
      <c r="BY24" s="137">
        <v>4.9830106323087503E-5</v>
      </c>
      <c r="BZ24" s="137">
        <v>4.5059323992167498E-4</v>
      </c>
      <c r="CA24" s="138">
        <v>0</v>
      </c>
      <c r="CB24" s="133">
        <v>1.1765377704122499</v>
      </c>
      <c r="CC24" s="134">
        <v>0.69232486396841197</v>
      </c>
      <c r="CD24" s="135"/>
      <c r="CE24" s="370">
        <v>0</v>
      </c>
      <c r="CF24" s="370">
        <v>0</v>
      </c>
      <c r="CG24" s="370">
        <v>0</v>
      </c>
      <c r="CH24" s="370">
        <v>0</v>
      </c>
      <c r="CI24" s="355">
        <v>0</v>
      </c>
    </row>
    <row r="25" spans="1:87" ht="19.5" x14ac:dyDescent="0.25">
      <c r="A25" s="30"/>
      <c r="B25" s="42" t="s">
        <v>16</v>
      </c>
      <c r="C25" s="43" t="s">
        <v>127</v>
      </c>
      <c r="D25" s="136">
        <v>4.8914652970035897E-4</v>
      </c>
      <c r="E25" s="137">
        <v>7.6681357827684696E-4</v>
      </c>
      <c r="F25" s="137">
        <v>5.4920624783852498E-4</v>
      </c>
      <c r="G25" s="137">
        <v>1.2071534305753901E-3</v>
      </c>
      <c r="H25" s="137">
        <v>5.8128751577602301E-4</v>
      </c>
      <c r="I25" s="137">
        <v>6.3783116217596596E-4</v>
      </c>
      <c r="J25" s="137">
        <v>7.3312542458498398E-4</v>
      </c>
      <c r="K25" s="137">
        <v>5.60415369747382E-4</v>
      </c>
      <c r="L25" s="137">
        <v>5.5144692773823501E-4</v>
      </c>
      <c r="M25" s="137">
        <v>4.9720763471185397E-2</v>
      </c>
      <c r="N25" s="137">
        <v>1.8633567461606301E-3</v>
      </c>
      <c r="O25" s="137">
        <v>4.9892002992358797E-2</v>
      </c>
      <c r="P25" s="137">
        <v>4.6079656138697101E-4</v>
      </c>
      <c r="Q25" s="137">
        <v>2.6257452831319501E-4</v>
      </c>
      <c r="R25" s="137">
        <v>2.2361633758981501E-3</v>
      </c>
      <c r="S25" s="137">
        <v>2.5181674059747599E-3</v>
      </c>
      <c r="T25" s="137">
        <v>1.0561833233737601</v>
      </c>
      <c r="U25" s="137">
        <v>1.44075000891477E-2</v>
      </c>
      <c r="V25" s="137">
        <v>2.74993896751403E-2</v>
      </c>
      <c r="W25" s="137">
        <v>8.7458792742294998E-4</v>
      </c>
      <c r="X25" s="137">
        <v>1.72313697884506E-2</v>
      </c>
      <c r="Y25" s="137">
        <v>2.39013437985201E-3</v>
      </c>
      <c r="Z25" s="137">
        <v>6.6179656099130005E-4</v>
      </c>
      <c r="AA25" s="137">
        <v>8.76000292994944E-4</v>
      </c>
      <c r="AB25" s="137">
        <v>1.2383663498726799E-3</v>
      </c>
      <c r="AC25" s="137">
        <v>1.72043356580089E-3</v>
      </c>
      <c r="AD25" s="137">
        <v>7.4135010624781696E-4</v>
      </c>
      <c r="AE25" s="137">
        <v>1.7672975978303199E-2</v>
      </c>
      <c r="AF25" s="137">
        <v>7.3559778687334997E-3</v>
      </c>
      <c r="AG25" s="137">
        <v>8.9842684559719699E-4</v>
      </c>
      <c r="AH25" s="137">
        <v>4.55202452140823E-3</v>
      </c>
      <c r="AI25" s="137">
        <v>5.3049558659886299E-4</v>
      </c>
      <c r="AJ25" s="137">
        <v>0</v>
      </c>
      <c r="AK25" s="137">
        <v>5.0192265101980796E-4</v>
      </c>
      <c r="AL25" s="137">
        <v>3.5354755316562101E-4</v>
      </c>
      <c r="AM25" s="137">
        <v>2.5078431439269E-3</v>
      </c>
      <c r="AN25" s="137">
        <v>7.1393507189741398E-4</v>
      </c>
      <c r="AO25" s="137">
        <v>5.3362873828371603E-4</v>
      </c>
      <c r="AP25" s="137">
        <v>4.7376361158394601E-4</v>
      </c>
      <c r="AQ25" s="137">
        <v>3.615018331539E-4</v>
      </c>
      <c r="AR25" s="137">
        <v>5.1976103256981196E-4</v>
      </c>
      <c r="AS25" s="137">
        <v>4.58632941816001E-4</v>
      </c>
      <c r="AT25" s="137">
        <v>3.9037585700258E-4</v>
      </c>
      <c r="AU25" s="137">
        <v>4.2182317950069397E-4</v>
      </c>
      <c r="AV25" s="137">
        <v>3.4796518979460402E-4</v>
      </c>
      <c r="AW25" s="137">
        <v>4.3154959056344302E-4</v>
      </c>
      <c r="AX25" s="137">
        <v>6.5345251791421E-4</v>
      </c>
      <c r="AY25" s="137">
        <v>8.3514850842997203E-4</v>
      </c>
      <c r="AZ25" s="137">
        <v>4.0821810249926397E-4</v>
      </c>
      <c r="BA25" s="137">
        <v>4.1110641117726899E-4</v>
      </c>
      <c r="BB25" s="137">
        <v>3.6107721099677101E-4</v>
      </c>
      <c r="BC25" s="137">
        <v>3.4456995623509097E-4</v>
      </c>
      <c r="BD25" s="137">
        <v>3.9003801097674701E-4</v>
      </c>
      <c r="BE25" s="137">
        <v>4.1543465498264501E-4</v>
      </c>
      <c r="BF25" s="137">
        <v>7.2981494464130405E-4</v>
      </c>
      <c r="BG25" s="137">
        <v>3.6992350504935003E-4</v>
      </c>
      <c r="BH25" s="137">
        <v>9.4849923815644205E-4</v>
      </c>
      <c r="BI25" s="137">
        <v>6.9694091145412599E-4</v>
      </c>
      <c r="BJ25" s="137">
        <v>6.3016941099695997E-4</v>
      </c>
      <c r="BK25" s="137">
        <v>8.9668911034519001E-4</v>
      </c>
      <c r="BL25" s="137">
        <v>1.1584157384535001E-3</v>
      </c>
      <c r="BM25" s="137">
        <v>3.9257691361363402E-2</v>
      </c>
      <c r="BN25" s="137">
        <v>7.75489471758916E-2</v>
      </c>
      <c r="BO25" s="137">
        <v>8.9922179336340304E-4</v>
      </c>
      <c r="BP25" s="137">
        <v>8.6998800688623196E-4</v>
      </c>
      <c r="BQ25" s="137">
        <v>1.4549615924457199E-3</v>
      </c>
      <c r="BR25" s="137">
        <v>1.71377237688606E-3</v>
      </c>
      <c r="BS25" s="137">
        <v>6.2006998722840601E-4</v>
      </c>
      <c r="BT25" s="137">
        <v>2.89826918360051E-3</v>
      </c>
      <c r="BU25" s="137">
        <v>4.81606652761227E-4</v>
      </c>
      <c r="BV25" s="137">
        <v>3.11415818541802E-3</v>
      </c>
      <c r="BW25" s="137">
        <v>1.6030529927086399E-3</v>
      </c>
      <c r="BX25" s="137">
        <v>2.2208533514731202E-3</v>
      </c>
      <c r="BY25" s="137">
        <v>1.1041192532356E-3</v>
      </c>
      <c r="BZ25" s="137">
        <v>9.2109954916252401E-3</v>
      </c>
      <c r="CA25" s="138">
        <v>0</v>
      </c>
      <c r="CB25" s="133">
        <v>1.42812786020949</v>
      </c>
      <c r="CC25" s="134">
        <v>0.84037117329653699</v>
      </c>
      <c r="CD25" s="135"/>
      <c r="CE25" s="370">
        <v>0</v>
      </c>
      <c r="CF25" s="370">
        <v>0</v>
      </c>
      <c r="CG25" s="370">
        <v>0</v>
      </c>
      <c r="CH25" s="370">
        <v>0</v>
      </c>
      <c r="CI25" s="355">
        <v>0</v>
      </c>
    </row>
    <row r="26" spans="1:87" ht="19.5" x14ac:dyDescent="0.25">
      <c r="A26" s="30"/>
      <c r="B26" s="42" t="s">
        <v>17</v>
      </c>
      <c r="C26" s="43" t="s">
        <v>128</v>
      </c>
      <c r="D26" s="136">
        <v>3.18991855493872E-4</v>
      </c>
      <c r="E26" s="137">
        <v>7.4660059829140702E-4</v>
      </c>
      <c r="F26" s="137">
        <v>7.2548315561084601E-4</v>
      </c>
      <c r="G26" s="137">
        <v>6.0733527102741196E-4</v>
      </c>
      <c r="H26" s="137">
        <v>4.7216888058798699E-4</v>
      </c>
      <c r="I26" s="137">
        <v>3.7302060332039202E-4</v>
      </c>
      <c r="J26" s="137">
        <v>8.3783838695358998E-4</v>
      </c>
      <c r="K26" s="137">
        <v>3.8956898222115399E-4</v>
      </c>
      <c r="L26" s="137">
        <v>6.3370698909079196E-4</v>
      </c>
      <c r="M26" s="137">
        <v>1.3493683625803599E-2</v>
      </c>
      <c r="N26" s="137">
        <v>3.6625832070110597E-4</v>
      </c>
      <c r="O26" s="137">
        <v>1.51012868565907E-2</v>
      </c>
      <c r="P26" s="137">
        <v>4.6956553499076899E-4</v>
      </c>
      <c r="Q26" s="137">
        <v>2.2630636352386201E-4</v>
      </c>
      <c r="R26" s="137">
        <v>1.2878902717128899E-3</v>
      </c>
      <c r="S26" s="137">
        <v>2.0232572703241798E-3</v>
      </c>
      <c r="T26" s="137">
        <v>4.9382683495942797E-3</v>
      </c>
      <c r="U26" s="137">
        <v>1.04644851002818</v>
      </c>
      <c r="V26" s="137">
        <v>6.4907917092545996E-3</v>
      </c>
      <c r="W26" s="137">
        <v>1.7512047536990601E-3</v>
      </c>
      <c r="X26" s="137">
        <v>4.5833740256021596E-3</v>
      </c>
      <c r="Y26" s="137">
        <v>1.0828006184591501E-3</v>
      </c>
      <c r="Z26" s="137">
        <v>1.2065138883086001E-3</v>
      </c>
      <c r="AA26" s="137">
        <v>1.16434321899718E-3</v>
      </c>
      <c r="AB26" s="137">
        <v>1.43389534718202E-3</v>
      </c>
      <c r="AC26" s="137">
        <v>1.1021829496495601E-3</v>
      </c>
      <c r="AD26" s="137">
        <v>1.14043231796809E-3</v>
      </c>
      <c r="AE26" s="137">
        <v>5.5392625426378898E-2</v>
      </c>
      <c r="AF26" s="137">
        <v>1.6193979949276299E-3</v>
      </c>
      <c r="AG26" s="137">
        <v>1.63359737934762E-3</v>
      </c>
      <c r="AH26" s="137">
        <v>9.4210641131834295E-4</v>
      </c>
      <c r="AI26" s="137">
        <v>6.9585829216822499E-4</v>
      </c>
      <c r="AJ26" s="137">
        <v>0</v>
      </c>
      <c r="AK26" s="137">
        <v>7.8331308881786897E-4</v>
      </c>
      <c r="AL26" s="137">
        <v>1.1574926177931699E-3</v>
      </c>
      <c r="AM26" s="137">
        <v>1.2308057334174899E-3</v>
      </c>
      <c r="AN26" s="137">
        <v>8.5204087486246403E-4</v>
      </c>
      <c r="AO26" s="137">
        <v>7.3305543910644601E-4</v>
      </c>
      <c r="AP26" s="137">
        <v>5.4829850591735403E-4</v>
      </c>
      <c r="AQ26" s="137">
        <v>4.33342716555541E-4</v>
      </c>
      <c r="AR26" s="137">
        <v>6.3868229461904401E-4</v>
      </c>
      <c r="AS26" s="137">
        <v>5.9048792831133102E-4</v>
      </c>
      <c r="AT26" s="137">
        <v>5.4908003354563304E-4</v>
      </c>
      <c r="AU26" s="137">
        <v>5.9369829585395996E-4</v>
      </c>
      <c r="AV26" s="137">
        <v>6.4237776374317099E-4</v>
      </c>
      <c r="AW26" s="137">
        <v>6.0714837797526302E-4</v>
      </c>
      <c r="AX26" s="137">
        <v>7.8510244577109395E-4</v>
      </c>
      <c r="AY26" s="137">
        <v>8.8352163275378596E-4</v>
      </c>
      <c r="AZ26" s="137">
        <v>1.5869739584432501E-3</v>
      </c>
      <c r="BA26" s="137">
        <v>4.6941931583919502E-4</v>
      </c>
      <c r="BB26" s="137">
        <v>5.5028263465366396E-4</v>
      </c>
      <c r="BC26" s="137">
        <v>7.24054672423009E-4</v>
      </c>
      <c r="BD26" s="137">
        <v>7.9301155675759298E-4</v>
      </c>
      <c r="BE26" s="137">
        <v>1.02487689954097E-3</v>
      </c>
      <c r="BF26" s="137">
        <v>9.4111421904201104E-4</v>
      </c>
      <c r="BG26" s="137">
        <v>4.1708088820661401E-4</v>
      </c>
      <c r="BH26" s="137">
        <v>8.4308288082517505E-4</v>
      </c>
      <c r="BI26" s="137">
        <v>1.3332886670829999E-3</v>
      </c>
      <c r="BJ26" s="137">
        <v>2.3904406864488299E-4</v>
      </c>
      <c r="BK26" s="137">
        <v>6.6738160198439201E-4</v>
      </c>
      <c r="BL26" s="137">
        <v>4.06452621635036E-4</v>
      </c>
      <c r="BM26" s="137">
        <v>3.53012273259857E-3</v>
      </c>
      <c r="BN26" s="137">
        <v>3.8369396413578801E-3</v>
      </c>
      <c r="BO26" s="137">
        <v>2.40403156067013E-4</v>
      </c>
      <c r="BP26" s="137">
        <v>1.60234638697882E-4</v>
      </c>
      <c r="BQ26" s="137">
        <v>3.1774691136052501E-4</v>
      </c>
      <c r="BR26" s="137">
        <v>2.5091398990241998E-4</v>
      </c>
      <c r="BS26" s="137">
        <v>1.2653128991763399E-4</v>
      </c>
      <c r="BT26" s="137">
        <v>5.1904960544740298E-4</v>
      </c>
      <c r="BU26" s="137">
        <v>1.62393187414639E-4</v>
      </c>
      <c r="BV26" s="137">
        <v>4.4907793945076402E-4</v>
      </c>
      <c r="BW26" s="137">
        <v>1.71409371645925E-4</v>
      </c>
      <c r="BX26" s="137">
        <v>5.2607251839132296E-4</v>
      </c>
      <c r="BY26" s="137">
        <v>4.39983690809666E-4</v>
      </c>
      <c r="BZ26" s="137">
        <v>1.3874948979760099E-3</v>
      </c>
      <c r="CA26" s="138">
        <v>0</v>
      </c>
      <c r="CB26" s="133">
        <v>1.2028417509824401</v>
      </c>
      <c r="CC26" s="134">
        <v>0.70780324488236002</v>
      </c>
      <c r="CD26" s="135"/>
      <c r="CE26" s="370">
        <v>0</v>
      </c>
      <c r="CF26" s="370">
        <v>0</v>
      </c>
      <c r="CG26" s="370">
        <v>0</v>
      </c>
      <c r="CH26" s="370">
        <v>0</v>
      </c>
      <c r="CI26" s="355">
        <v>0</v>
      </c>
    </row>
    <row r="27" spans="1:87" ht="19.5" x14ac:dyDescent="0.25">
      <c r="A27" s="30"/>
      <c r="B27" s="42" t="s">
        <v>18</v>
      </c>
      <c r="C27" s="43" t="s">
        <v>129</v>
      </c>
      <c r="D27" s="136">
        <v>9.8811600887392493E-7</v>
      </c>
      <c r="E27" s="137">
        <v>1.0019075294679899E-6</v>
      </c>
      <c r="F27" s="137">
        <v>7.6611813938137701E-7</v>
      </c>
      <c r="G27" s="137">
        <v>1.8044818812516599E-6</v>
      </c>
      <c r="H27" s="137">
        <v>9.6598255429102398E-7</v>
      </c>
      <c r="I27" s="137">
        <v>1.3518311440905701E-6</v>
      </c>
      <c r="J27" s="137">
        <v>1.2707257421015399E-6</v>
      </c>
      <c r="K27" s="137">
        <v>1.4801101907562199E-6</v>
      </c>
      <c r="L27" s="137">
        <v>7.8440466346929102E-7</v>
      </c>
      <c r="M27" s="137">
        <v>9.6758792763622402E-7</v>
      </c>
      <c r="N27" s="137">
        <v>2.6060898858938001E-6</v>
      </c>
      <c r="O27" s="137">
        <v>1.2452889732922999E-6</v>
      </c>
      <c r="P27" s="137">
        <v>4.4736684973857802E-7</v>
      </c>
      <c r="Q27" s="137">
        <v>2.6263241135213502E-7</v>
      </c>
      <c r="R27" s="137">
        <v>3.6151061199810401E-6</v>
      </c>
      <c r="S27" s="137">
        <v>4.0071211251140102E-6</v>
      </c>
      <c r="T27" s="137">
        <v>7.3765140713237395E-7</v>
      </c>
      <c r="U27" s="137">
        <v>1.14244236056883E-6</v>
      </c>
      <c r="V27" s="137">
        <v>1.0000008256401201</v>
      </c>
      <c r="W27" s="137">
        <v>9.2522809996512397E-7</v>
      </c>
      <c r="X27" s="137">
        <v>1.65302262058941E-6</v>
      </c>
      <c r="Y27" s="137">
        <v>8.4254553768516304E-7</v>
      </c>
      <c r="Z27" s="137">
        <v>6.13252703945596E-7</v>
      </c>
      <c r="AA27" s="137">
        <v>1.06553800580485E-6</v>
      </c>
      <c r="AB27" s="137">
        <v>1.3731035964932399E-6</v>
      </c>
      <c r="AC27" s="137">
        <v>8.6488951433369503E-7</v>
      </c>
      <c r="AD27" s="137">
        <v>9.1727263726671198E-7</v>
      </c>
      <c r="AE27" s="137">
        <v>5.5478358044723298E-7</v>
      </c>
      <c r="AF27" s="137">
        <v>2.4162866721773101E-5</v>
      </c>
      <c r="AG27" s="137">
        <v>9.1203918416463002E-7</v>
      </c>
      <c r="AH27" s="137">
        <v>1.64581170362052E-6</v>
      </c>
      <c r="AI27" s="137">
        <v>5.4101248275775996E-7</v>
      </c>
      <c r="AJ27" s="137">
        <v>0</v>
      </c>
      <c r="AK27" s="137">
        <v>4.0455040354614502E-7</v>
      </c>
      <c r="AL27" s="137">
        <v>3.1433536683667698E-7</v>
      </c>
      <c r="AM27" s="137">
        <v>4.7572238767209799E-7</v>
      </c>
      <c r="AN27" s="137">
        <v>8.2964852353218403E-7</v>
      </c>
      <c r="AO27" s="137">
        <v>5.5866708001887196E-7</v>
      </c>
      <c r="AP27" s="137">
        <v>5.1692432912984796E-7</v>
      </c>
      <c r="AQ27" s="137">
        <v>3.3688571117310902E-7</v>
      </c>
      <c r="AR27" s="137">
        <v>4.3904757405312399E-7</v>
      </c>
      <c r="AS27" s="137">
        <v>4.42694448091521E-7</v>
      </c>
      <c r="AT27" s="137">
        <v>3.2692716739422202E-7</v>
      </c>
      <c r="AU27" s="137">
        <v>4.2459404662474199E-7</v>
      </c>
      <c r="AV27" s="137">
        <v>3.2506273172242702E-7</v>
      </c>
      <c r="AW27" s="137">
        <v>4.47006789005324E-7</v>
      </c>
      <c r="AX27" s="137">
        <v>7.7806726920057303E-7</v>
      </c>
      <c r="AY27" s="137">
        <v>1.146879575741E-6</v>
      </c>
      <c r="AZ27" s="137">
        <v>4.0781322651811401E-7</v>
      </c>
      <c r="BA27" s="137">
        <v>4.61280773438876E-7</v>
      </c>
      <c r="BB27" s="137">
        <v>3.9526329293173601E-7</v>
      </c>
      <c r="BC27" s="137">
        <v>3.61508571808833E-7</v>
      </c>
      <c r="BD27" s="137">
        <v>3.5023212402752E-7</v>
      </c>
      <c r="BE27" s="137">
        <v>4.0660231782336901E-7</v>
      </c>
      <c r="BF27" s="137">
        <v>7.2003581299830804E-7</v>
      </c>
      <c r="BG27" s="137">
        <v>4.7713137004474296E-7</v>
      </c>
      <c r="BH27" s="137">
        <v>9.6645884295002005E-7</v>
      </c>
      <c r="BI27" s="137">
        <v>8.5967688773147702E-7</v>
      </c>
      <c r="BJ27" s="137">
        <v>7.1402288750285802E-7</v>
      </c>
      <c r="BK27" s="137">
        <v>1.0383922446683301E-6</v>
      </c>
      <c r="BL27" s="137">
        <v>1.3415562046583E-6</v>
      </c>
      <c r="BM27" s="137">
        <v>2.0399236386065801E-5</v>
      </c>
      <c r="BN27" s="137">
        <v>8.9369665956052E-5</v>
      </c>
      <c r="BO27" s="137">
        <v>2.9537532595020601E-6</v>
      </c>
      <c r="BP27" s="137">
        <v>1.36879556775537E-6</v>
      </c>
      <c r="BQ27" s="137">
        <v>1.9733322920287399E-6</v>
      </c>
      <c r="BR27" s="137">
        <v>2.1900721977111801E-6</v>
      </c>
      <c r="BS27" s="137">
        <v>8.5500690084750602E-7</v>
      </c>
      <c r="BT27" s="137">
        <v>2.9509095723406E-6</v>
      </c>
      <c r="BU27" s="137">
        <v>5.0511175184152395E-7</v>
      </c>
      <c r="BV27" s="137">
        <v>4.8936594141029304E-6</v>
      </c>
      <c r="BW27" s="137">
        <v>1.9186446389660098E-6</v>
      </c>
      <c r="BX27" s="137">
        <v>3.0839990080873598E-6</v>
      </c>
      <c r="BY27" s="137">
        <v>1.0053527196885E-6</v>
      </c>
      <c r="BZ27" s="137">
        <v>9.3108325580143998E-5</v>
      </c>
      <c r="CA27" s="138">
        <v>0</v>
      </c>
      <c r="CB27" s="133">
        <v>1.00030518482463</v>
      </c>
      <c r="CC27" s="134">
        <v>0.58862211518118301</v>
      </c>
      <c r="CD27" s="135"/>
      <c r="CE27" s="370">
        <v>0</v>
      </c>
      <c r="CF27" s="370">
        <v>0</v>
      </c>
      <c r="CG27" s="370">
        <v>0</v>
      </c>
      <c r="CH27" s="370">
        <v>0</v>
      </c>
      <c r="CI27" s="355">
        <v>0</v>
      </c>
    </row>
    <row r="28" spans="1:87" ht="19.5" x14ac:dyDescent="0.25">
      <c r="A28" s="30"/>
      <c r="B28" s="42" t="s">
        <v>19</v>
      </c>
      <c r="C28" s="43" t="s">
        <v>130</v>
      </c>
      <c r="D28" s="136">
        <v>1.28837204576492E-4</v>
      </c>
      <c r="E28" s="137">
        <v>2.2479951613075901E-4</v>
      </c>
      <c r="F28" s="137">
        <v>1.48647515273024E-4</v>
      </c>
      <c r="G28" s="137">
        <v>3.21148818689772E-4</v>
      </c>
      <c r="H28" s="137">
        <v>1.6733404347270801E-4</v>
      </c>
      <c r="I28" s="137">
        <v>1.6589574778696399E-4</v>
      </c>
      <c r="J28" s="137">
        <v>1.78365822869702E-4</v>
      </c>
      <c r="K28" s="137">
        <v>1.4136238884677999E-4</v>
      </c>
      <c r="L28" s="137">
        <v>1.65862995804071E-4</v>
      </c>
      <c r="M28" s="137">
        <v>1.6634224427477699E-2</v>
      </c>
      <c r="N28" s="137">
        <v>2.7322637840756202E-4</v>
      </c>
      <c r="O28" s="137">
        <v>1.6773752456639899E-2</v>
      </c>
      <c r="P28" s="137">
        <v>6.3187458380243103E-4</v>
      </c>
      <c r="Q28" s="137">
        <v>2.67138415804432E-4</v>
      </c>
      <c r="R28" s="137">
        <v>4.4720701468715799E-4</v>
      </c>
      <c r="S28" s="137">
        <v>5.6258364968899798E-4</v>
      </c>
      <c r="T28" s="137">
        <v>9.4611542989838805E-3</v>
      </c>
      <c r="U28" s="137">
        <v>1.7498533280797798E-2</v>
      </c>
      <c r="V28" s="137">
        <v>6.1318700767331799E-3</v>
      </c>
      <c r="W28" s="137">
        <v>1.12478162935015</v>
      </c>
      <c r="X28" s="137">
        <v>1.1250997931980601E-2</v>
      </c>
      <c r="Y28" s="137">
        <v>3.3466868539984901E-2</v>
      </c>
      <c r="Z28" s="137">
        <v>1.8421068637579301E-4</v>
      </c>
      <c r="AA28" s="137">
        <v>2.2006524871917099E-4</v>
      </c>
      <c r="AB28" s="137">
        <v>1.02568391504232E-2</v>
      </c>
      <c r="AC28" s="137">
        <v>5.20199980161201E-3</v>
      </c>
      <c r="AD28" s="137">
        <v>1.83800509204703E-4</v>
      </c>
      <c r="AE28" s="137">
        <v>7.1757630017159499E-2</v>
      </c>
      <c r="AF28" s="137">
        <v>1.8815717545373398E-2</v>
      </c>
      <c r="AG28" s="137">
        <v>2.76270891285601E-4</v>
      </c>
      <c r="AH28" s="137">
        <v>9.9718125494585E-4</v>
      </c>
      <c r="AI28" s="137">
        <v>2.0007874802759699E-4</v>
      </c>
      <c r="AJ28" s="137">
        <v>0</v>
      </c>
      <c r="AK28" s="137">
        <v>3.0302056072292798E-4</v>
      </c>
      <c r="AL28" s="137">
        <v>2.3970557332749699E-4</v>
      </c>
      <c r="AM28" s="137">
        <v>7.2911849239336399E-4</v>
      </c>
      <c r="AN28" s="137">
        <v>2.0954369728473001E-4</v>
      </c>
      <c r="AO28" s="137">
        <v>2.3706528649925599E-4</v>
      </c>
      <c r="AP28" s="137">
        <v>2.19519638968888E-4</v>
      </c>
      <c r="AQ28" s="137">
        <v>2.9154230978242399E-4</v>
      </c>
      <c r="AR28" s="137">
        <v>1.7298599041233301E-3</v>
      </c>
      <c r="AS28" s="137">
        <v>1.39712298011514E-2</v>
      </c>
      <c r="AT28" s="137">
        <v>1.9304484901812801E-3</v>
      </c>
      <c r="AU28" s="137">
        <v>1.35273251159057E-4</v>
      </c>
      <c r="AV28" s="137">
        <v>2.4988953525005998E-4</v>
      </c>
      <c r="AW28" s="137">
        <v>3.3941444143503502E-4</v>
      </c>
      <c r="AX28" s="137">
        <v>2.6493162727084701E-4</v>
      </c>
      <c r="AY28" s="137">
        <v>2.17357943538129E-4</v>
      </c>
      <c r="AZ28" s="137">
        <v>4.8064334421978901E-4</v>
      </c>
      <c r="BA28" s="137">
        <v>1.10973376203977E-4</v>
      </c>
      <c r="BB28" s="137">
        <v>2.6235141630879399E-4</v>
      </c>
      <c r="BC28" s="137">
        <v>1.7508268105339E-4</v>
      </c>
      <c r="BD28" s="137">
        <v>1.37680787999128E-4</v>
      </c>
      <c r="BE28" s="137">
        <v>3.1488509194111102E-4</v>
      </c>
      <c r="BF28" s="137">
        <v>2.5695897367404699E-4</v>
      </c>
      <c r="BG28" s="137">
        <v>1.2651194283265401E-4</v>
      </c>
      <c r="BH28" s="137">
        <v>3.60837157997354E-4</v>
      </c>
      <c r="BI28" s="137">
        <v>2.9052414107940202E-4</v>
      </c>
      <c r="BJ28" s="137">
        <v>1.4973785681406801E-4</v>
      </c>
      <c r="BK28" s="137">
        <v>2.3279199209860199E-4</v>
      </c>
      <c r="BL28" s="137">
        <v>3.0387382899309902E-4</v>
      </c>
      <c r="BM28" s="137">
        <v>4.4175310286843697E-3</v>
      </c>
      <c r="BN28" s="137">
        <v>8.4986029810663697E-3</v>
      </c>
      <c r="BO28" s="137">
        <v>1.9354837941780299E-4</v>
      </c>
      <c r="BP28" s="137">
        <v>1.4219471596665199E-4</v>
      </c>
      <c r="BQ28" s="137">
        <v>2.3009572952023099E-4</v>
      </c>
      <c r="BR28" s="137">
        <v>2.72723144589918E-4</v>
      </c>
      <c r="BS28" s="137">
        <v>1.11483492166419E-4</v>
      </c>
      <c r="BT28" s="137">
        <v>6.3238312820188404E-4</v>
      </c>
      <c r="BU28" s="137">
        <v>8.0606910096874795E-5</v>
      </c>
      <c r="BV28" s="137">
        <v>4.4168419503862698E-4</v>
      </c>
      <c r="BW28" s="137">
        <v>1.99115871445606E-4</v>
      </c>
      <c r="BX28" s="137">
        <v>4.8204086523016398E-4</v>
      </c>
      <c r="BY28" s="137">
        <v>1.9964307947996899E-4</v>
      </c>
      <c r="BZ28" s="137">
        <v>1.5555254212077901E-3</v>
      </c>
      <c r="CA28" s="138">
        <v>0</v>
      </c>
      <c r="CB28" s="133">
        <v>1.3896450603981301</v>
      </c>
      <c r="CC28" s="134">
        <v>0.81772625715824199</v>
      </c>
      <c r="CD28" s="135"/>
      <c r="CE28" s="370">
        <v>0</v>
      </c>
      <c r="CF28" s="370">
        <v>0</v>
      </c>
      <c r="CG28" s="370">
        <v>0</v>
      </c>
      <c r="CH28" s="370">
        <v>0</v>
      </c>
      <c r="CI28" s="355">
        <v>0</v>
      </c>
    </row>
    <row r="29" spans="1:87" ht="19.5" x14ac:dyDescent="0.25">
      <c r="A29" s="30"/>
      <c r="B29" s="42" t="s">
        <v>20</v>
      </c>
      <c r="C29" s="43" t="s">
        <v>131</v>
      </c>
      <c r="D29" s="136">
        <v>2.00825866263004E-4</v>
      </c>
      <c r="E29" s="137">
        <v>4.2977327150463902E-4</v>
      </c>
      <c r="F29" s="137">
        <v>2.08497434094071E-4</v>
      </c>
      <c r="G29" s="137">
        <v>3.7586994511721098E-4</v>
      </c>
      <c r="H29" s="137">
        <v>2.3529770629094899E-4</v>
      </c>
      <c r="I29" s="137">
        <v>2.4346540393659801E-4</v>
      </c>
      <c r="J29" s="137">
        <v>2.6629112732203501E-4</v>
      </c>
      <c r="K29" s="137">
        <v>1.8854195966282099E-4</v>
      </c>
      <c r="L29" s="137">
        <v>1.90848692896653E-4</v>
      </c>
      <c r="M29" s="137">
        <v>2.25946657176455E-4</v>
      </c>
      <c r="N29" s="137">
        <v>5.7031160033109603E-4</v>
      </c>
      <c r="O29" s="137">
        <v>2.5406262057246E-4</v>
      </c>
      <c r="P29" s="137">
        <v>1.8558842027728499E-4</v>
      </c>
      <c r="Q29" s="137">
        <v>1.11452989238093E-4</v>
      </c>
      <c r="R29" s="137">
        <v>6.60007459000242E-4</v>
      </c>
      <c r="S29" s="137">
        <v>7.9514356852287396E-4</v>
      </c>
      <c r="T29" s="137">
        <v>2.1657469055465499E-4</v>
      </c>
      <c r="U29" s="137">
        <v>4.1153723864209801E-4</v>
      </c>
      <c r="V29" s="137">
        <v>2.4726635488776902E-4</v>
      </c>
      <c r="W29" s="137">
        <v>2.9846172160064E-4</v>
      </c>
      <c r="X29" s="137">
        <v>1.14419660705538</v>
      </c>
      <c r="Y29" s="137">
        <v>3.8106132462049497E-2</v>
      </c>
      <c r="Z29" s="137">
        <v>2.7802845476008797E-4</v>
      </c>
      <c r="AA29" s="137">
        <v>2.9431387252919298E-4</v>
      </c>
      <c r="AB29" s="137">
        <v>1.4713650801276699E-2</v>
      </c>
      <c r="AC29" s="137">
        <v>5.9521416844611095E-4</v>
      </c>
      <c r="AD29" s="137">
        <v>2.75742739878253E-4</v>
      </c>
      <c r="AE29" s="137">
        <v>2.35636247979068E-4</v>
      </c>
      <c r="AF29" s="137">
        <v>5.4634961311507899E-3</v>
      </c>
      <c r="AG29" s="137">
        <v>3.54864032631069E-4</v>
      </c>
      <c r="AH29" s="137">
        <v>4.5539173909941798E-4</v>
      </c>
      <c r="AI29" s="137">
        <v>2.3510974397468199E-4</v>
      </c>
      <c r="AJ29" s="137">
        <v>0</v>
      </c>
      <c r="AK29" s="137">
        <v>1.6589045262055101E-4</v>
      </c>
      <c r="AL29" s="137">
        <v>1.70479130286966E-4</v>
      </c>
      <c r="AM29" s="137">
        <v>1.8338993443942501E-4</v>
      </c>
      <c r="AN29" s="137">
        <v>3.3035378976073503E-4</v>
      </c>
      <c r="AO29" s="137">
        <v>3.4306846460292398E-4</v>
      </c>
      <c r="AP29" s="137">
        <v>1.76710060368949E-4</v>
      </c>
      <c r="AQ29" s="137">
        <v>1.2903003770845499E-4</v>
      </c>
      <c r="AR29" s="137">
        <v>1.9892763706149199E-4</v>
      </c>
      <c r="AS29" s="137">
        <v>1.7293215791236999E-4</v>
      </c>
      <c r="AT29" s="137">
        <v>1.2877993318699199E-4</v>
      </c>
      <c r="AU29" s="137">
        <v>1.77180414918918E-4</v>
      </c>
      <c r="AV29" s="137">
        <v>1.61152536370339E-4</v>
      </c>
      <c r="AW29" s="137">
        <v>2.1582707828982301E-4</v>
      </c>
      <c r="AX29" s="137">
        <v>3.2707301516618899E-4</v>
      </c>
      <c r="AY29" s="137">
        <v>3.0270135628041202E-4</v>
      </c>
      <c r="AZ29" s="137">
        <v>2.4830601977349198E-4</v>
      </c>
      <c r="BA29" s="137">
        <v>1.4485375155591501E-4</v>
      </c>
      <c r="BB29" s="137">
        <v>1.44462897663154E-4</v>
      </c>
      <c r="BC29" s="137">
        <v>1.44959458624601E-4</v>
      </c>
      <c r="BD29" s="137">
        <v>1.5245659211795499E-4</v>
      </c>
      <c r="BE29" s="137">
        <v>2.00778253599596E-4</v>
      </c>
      <c r="BF29" s="137">
        <v>2.5423215695847401E-4</v>
      </c>
      <c r="BG29" s="137">
        <v>1.19254089826828E-4</v>
      </c>
      <c r="BH29" s="137">
        <v>2.7676723450201798E-4</v>
      </c>
      <c r="BI29" s="137">
        <v>2.92498179430657E-4</v>
      </c>
      <c r="BJ29" s="137">
        <v>2.65176182459358E-4</v>
      </c>
      <c r="BK29" s="137">
        <v>1.30181427967365E-3</v>
      </c>
      <c r="BL29" s="137">
        <v>5.0599562203341097E-4</v>
      </c>
      <c r="BM29" s="137">
        <v>1.1889522832526599E-2</v>
      </c>
      <c r="BN29" s="137">
        <v>1.7374873898805401E-2</v>
      </c>
      <c r="BO29" s="137">
        <v>2.3236544707221001E-4</v>
      </c>
      <c r="BP29" s="137">
        <v>2.1408772137992499E-4</v>
      </c>
      <c r="BQ29" s="137">
        <v>3.4933258644208201E-4</v>
      </c>
      <c r="BR29" s="137">
        <v>4.1054206231619399E-4</v>
      </c>
      <c r="BS29" s="137">
        <v>1.45309802297712E-4</v>
      </c>
      <c r="BT29" s="137">
        <v>5.42467085764864E-4</v>
      </c>
      <c r="BU29" s="137">
        <v>1.4587723290317199E-4</v>
      </c>
      <c r="BV29" s="137">
        <v>7.7320339438908495E-4</v>
      </c>
      <c r="BW29" s="137">
        <v>3.7122357454792199E-4</v>
      </c>
      <c r="BX29" s="137">
        <v>5.4310232925291004E-4</v>
      </c>
      <c r="BY29" s="137">
        <v>3.0220814866775198E-4</v>
      </c>
      <c r="BZ29" s="137">
        <v>3.19299879531768E-3</v>
      </c>
      <c r="CA29" s="138">
        <v>0</v>
      </c>
      <c r="CB29" s="133">
        <v>1.2552421178059201</v>
      </c>
      <c r="CC29" s="134">
        <v>0.73863784938489796</v>
      </c>
      <c r="CD29" s="135"/>
      <c r="CE29" s="370">
        <v>0</v>
      </c>
      <c r="CF29" s="370">
        <v>0</v>
      </c>
      <c r="CG29" s="370">
        <v>0</v>
      </c>
      <c r="CH29" s="370">
        <v>0</v>
      </c>
      <c r="CI29" s="355">
        <v>0</v>
      </c>
    </row>
    <row r="30" spans="1:87" ht="19.5" x14ac:dyDescent="0.25">
      <c r="A30" s="30"/>
      <c r="B30" s="42" t="s">
        <v>21</v>
      </c>
      <c r="C30" s="43" t="s">
        <v>132</v>
      </c>
      <c r="D30" s="136">
        <v>1.16014080023313E-4</v>
      </c>
      <c r="E30" s="137">
        <v>2.2852145984860001E-4</v>
      </c>
      <c r="F30" s="137">
        <v>1.3047499246830499E-4</v>
      </c>
      <c r="G30" s="137">
        <v>2.18952282323794E-4</v>
      </c>
      <c r="H30" s="137">
        <v>1.3415647017486E-4</v>
      </c>
      <c r="I30" s="137">
        <v>1.4224535048614899E-4</v>
      </c>
      <c r="J30" s="137">
        <v>1.7045851822077601E-4</v>
      </c>
      <c r="K30" s="137">
        <v>1.19924485268108E-4</v>
      </c>
      <c r="L30" s="137">
        <v>1.2016347246405E-4</v>
      </c>
      <c r="M30" s="137">
        <v>2.9065827700910799E-4</v>
      </c>
      <c r="N30" s="137">
        <v>3.7135171951675799E-4</v>
      </c>
      <c r="O30" s="137">
        <v>2.9518345853292601E-4</v>
      </c>
      <c r="P30" s="137">
        <v>1.00331080324975E-4</v>
      </c>
      <c r="Q30" s="137">
        <v>6.05861785818147E-5</v>
      </c>
      <c r="R30" s="137">
        <v>4.1275925308606302E-4</v>
      </c>
      <c r="S30" s="137">
        <v>4.7521122405618199E-4</v>
      </c>
      <c r="T30" s="137">
        <v>1.8927807343663199E-4</v>
      </c>
      <c r="U30" s="137">
        <v>2.9158336965035301E-4</v>
      </c>
      <c r="V30" s="137">
        <v>2.19233261613592E-4</v>
      </c>
      <c r="W30" s="137">
        <v>2.0991183811438599E-4</v>
      </c>
      <c r="X30" s="137">
        <v>4.94636111270101E-4</v>
      </c>
      <c r="Y30" s="137">
        <v>1.01902272271187</v>
      </c>
      <c r="Z30" s="137">
        <v>7.3377989009439603E-4</v>
      </c>
      <c r="AA30" s="137">
        <v>1.9469368368038399E-4</v>
      </c>
      <c r="AB30" s="137">
        <v>2.20015145719267E-2</v>
      </c>
      <c r="AC30" s="137">
        <v>6.8984394405175601E-3</v>
      </c>
      <c r="AD30" s="137">
        <v>1.71911882982008E-4</v>
      </c>
      <c r="AE30" s="137">
        <v>6.7255664041846299E-4</v>
      </c>
      <c r="AF30" s="137">
        <v>3.7447655277395701E-3</v>
      </c>
      <c r="AG30" s="137">
        <v>2.31520157281733E-4</v>
      </c>
      <c r="AH30" s="137">
        <v>2.8776243802905601E-4</v>
      </c>
      <c r="AI30" s="137">
        <v>3.8314397057241201E-4</v>
      </c>
      <c r="AJ30" s="137">
        <v>0</v>
      </c>
      <c r="AK30" s="137">
        <v>1.01468624808229E-4</v>
      </c>
      <c r="AL30" s="137">
        <v>8.4082377231779599E-5</v>
      </c>
      <c r="AM30" s="137">
        <v>1.1974553644846401E-4</v>
      </c>
      <c r="AN30" s="137">
        <v>1.84142212812068E-4</v>
      </c>
      <c r="AO30" s="137">
        <v>1.7455437884609701E-4</v>
      </c>
      <c r="AP30" s="137">
        <v>1.0372600855438E-4</v>
      </c>
      <c r="AQ30" s="137">
        <v>7.8787424309611904E-5</v>
      </c>
      <c r="AR30" s="137">
        <v>1.14692033746345E-4</v>
      </c>
      <c r="AS30" s="137">
        <v>1.0469185158903399E-4</v>
      </c>
      <c r="AT30" s="137">
        <v>9.1330842449043395E-5</v>
      </c>
      <c r="AU30" s="137">
        <v>1.05862747543758E-4</v>
      </c>
      <c r="AV30" s="137">
        <v>9.2462939275820598E-5</v>
      </c>
      <c r="AW30" s="137">
        <v>1.1739733050066E-4</v>
      </c>
      <c r="AX30" s="137">
        <v>1.7533544347209299E-4</v>
      </c>
      <c r="AY30" s="137">
        <v>1.7499232605589101E-4</v>
      </c>
      <c r="AZ30" s="137">
        <v>1.06976305743044E-4</v>
      </c>
      <c r="BA30" s="137">
        <v>8.7056873111162499E-5</v>
      </c>
      <c r="BB30" s="137">
        <v>8.3717501107068002E-5</v>
      </c>
      <c r="BC30" s="137">
        <v>7.7370303022399598E-5</v>
      </c>
      <c r="BD30" s="137">
        <v>9.58733659420933E-5</v>
      </c>
      <c r="BE30" s="137">
        <v>1.04207236071954E-4</v>
      </c>
      <c r="BF30" s="137">
        <v>1.4305105792490399E-4</v>
      </c>
      <c r="BG30" s="137">
        <v>7.3861165903879207E-5</v>
      </c>
      <c r="BH30" s="137">
        <v>1.5902800598611901E-4</v>
      </c>
      <c r="BI30" s="137">
        <v>1.5295219785749399E-4</v>
      </c>
      <c r="BJ30" s="137">
        <v>1.47197923878099E-4</v>
      </c>
      <c r="BK30" s="137">
        <v>5.8031146932452902E-4</v>
      </c>
      <c r="BL30" s="137">
        <v>2.83052545810336E-4</v>
      </c>
      <c r="BM30" s="137">
        <v>6.0720838302776503E-3</v>
      </c>
      <c r="BN30" s="137">
        <v>1.30316136794157E-2</v>
      </c>
      <c r="BO30" s="137">
        <v>1.6240732028616799E-4</v>
      </c>
      <c r="BP30" s="137">
        <v>1.4423067079333699E-4</v>
      </c>
      <c r="BQ30" s="137">
        <v>2.3906080877369399E-4</v>
      </c>
      <c r="BR30" s="137">
        <v>2.7613064660965799E-4</v>
      </c>
      <c r="BS30" s="137">
        <v>9.6419746319287498E-5</v>
      </c>
      <c r="BT30" s="137">
        <v>3.5290896691860403E-4</v>
      </c>
      <c r="BU30" s="137">
        <v>7.9765410669797803E-5</v>
      </c>
      <c r="BV30" s="137">
        <v>5.3907919379963805E-4</v>
      </c>
      <c r="BW30" s="137">
        <v>2.7070251510564498E-4</v>
      </c>
      <c r="BX30" s="137">
        <v>3.82418837610815E-4</v>
      </c>
      <c r="BY30" s="137">
        <v>1.73349444264812E-4</v>
      </c>
      <c r="BZ30" s="137">
        <v>2.6939531428782902E-3</v>
      </c>
      <c r="CA30" s="138">
        <v>0</v>
      </c>
      <c r="CB30" s="133">
        <v>1.08756649811463</v>
      </c>
      <c r="CC30" s="134">
        <v>0.63997038327123901</v>
      </c>
      <c r="CD30" s="135"/>
      <c r="CE30" s="370">
        <v>0</v>
      </c>
      <c r="CF30" s="370">
        <v>0</v>
      </c>
      <c r="CG30" s="370">
        <v>0</v>
      </c>
      <c r="CH30" s="370">
        <v>0</v>
      </c>
      <c r="CI30" s="355">
        <v>0</v>
      </c>
    </row>
    <row r="31" spans="1:87" ht="19.5" x14ac:dyDescent="0.25">
      <c r="A31" s="30"/>
      <c r="B31" s="42" t="s">
        <v>22</v>
      </c>
      <c r="C31" s="43" t="s">
        <v>133</v>
      </c>
      <c r="D31" s="136">
        <v>2.23659200643323E-4</v>
      </c>
      <c r="E31" s="137">
        <v>4.5466831931565999E-4</v>
      </c>
      <c r="F31" s="137">
        <v>3.7998631667270999E-4</v>
      </c>
      <c r="G31" s="137">
        <v>4.4374306006555298E-4</v>
      </c>
      <c r="H31" s="137">
        <v>2.8606053330428E-4</v>
      </c>
      <c r="I31" s="137">
        <v>2.6524085176369601E-4</v>
      </c>
      <c r="J31" s="137">
        <v>4.7336645310245499E-4</v>
      </c>
      <c r="K31" s="137">
        <v>2.5260355240632501E-4</v>
      </c>
      <c r="L31" s="137">
        <v>3.39180962675365E-4</v>
      </c>
      <c r="M31" s="137">
        <v>5.9725164304780297E-3</v>
      </c>
      <c r="N31" s="137">
        <v>7.4753840372870396E-4</v>
      </c>
      <c r="O31" s="137">
        <v>5.2495661304475597E-3</v>
      </c>
      <c r="P31" s="137">
        <v>2.5319421230913299E-4</v>
      </c>
      <c r="Q31" s="137">
        <v>1.3838900731728699E-4</v>
      </c>
      <c r="R31" s="137">
        <v>8.22211582888448E-4</v>
      </c>
      <c r="S31" s="137">
        <v>9.4241417376722905E-4</v>
      </c>
      <c r="T31" s="137">
        <v>2.2195735069823999E-3</v>
      </c>
      <c r="U31" s="137">
        <v>2.4065705306535001E-3</v>
      </c>
      <c r="V31" s="137">
        <v>2.3300973759187498E-3</v>
      </c>
      <c r="W31" s="137">
        <v>7.6778368478648605E-4</v>
      </c>
      <c r="X31" s="137">
        <v>6.2619124617849598E-3</v>
      </c>
      <c r="Y31" s="137">
        <v>0.27869992661396298</v>
      </c>
      <c r="Z31" s="137">
        <v>1.0218488201548299</v>
      </c>
      <c r="AA31" s="137">
        <v>6.2446391833579599E-4</v>
      </c>
      <c r="AB31" s="137">
        <v>1.4316514806308901E-2</v>
      </c>
      <c r="AC31" s="137">
        <v>0.25513933361588398</v>
      </c>
      <c r="AD31" s="137">
        <v>5.9192400707747995E-4</v>
      </c>
      <c r="AE31" s="137">
        <v>2.05240896436019E-2</v>
      </c>
      <c r="AF31" s="137">
        <v>9.2718142867263108E-3</v>
      </c>
      <c r="AG31" s="137">
        <v>7.9300686362134595E-4</v>
      </c>
      <c r="AH31" s="137">
        <v>7.6172669580230196E-4</v>
      </c>
      <c r="AI31" s="137">
        <v>1.0072584925035899E-2</v>
      </c>
      <c r="AJ31" s="137">
        <v>0</v>
      </c>
      <c r="AK31" s="137">
        <v>3.2940866075536698E-4</v>
      </c>
      <c r="AL31" s="137">
        <v>2.4883111355310499E-4</v>
      </c>
      <c r="AM31" s="137">
        <v>5.52804151015888E-4</v>
      </c>
      <c r="AN31" s="137">
        <v>4.12803860521555E-4</v>
      </c>
      <c r="AO31" s="137">
        <v>3.4417118983153401E-4</v>
      </c>
      <c r="AP31" s="137">
        <v>2.6931936015352702E-4</v>
      </c>
      <c r="AQ31" s="137">
        <v>2.34962804444833E-4</v>
      </c>
      <c r="AR31" s="137">
        <v>3.1271795921113598E-4</v>
      </c>
      <c r="AS31" s="137">
        <v>3.0408915857513301E-4</v>
      </c>
      <c r="AT31" s="137">
        <v>6.0817528338638301E-4</v>
      </c>
      <c r="AU31" s="137">
        <v>2.9890330471290199E-4</v>
      </c>
      <c r="AV31" s="137">
        <v>2.6592127473444799E-4</v>
      </c>
      <c r="AW31" s="137">
        <v>2.7719723532470598E-4</v>
      </c>
      <c r="AX31" s="137">
        <v>3.66749181311678E-4</v>
      </c>
      <c r="AY31" s="137">
        <v>3.8886454436057799E-4</v>
      </c>
      <c r="AZ31" s="137">
        <v>2.4432499924128198E-4</v>
      </c>
      <c r="BA31" s="137">
        <v>2.3050643479320099E-4</v>
      </c>
      <c r="BB31" s="137">
        <v>2.2626232833813299E-4</v>
      </c>
      <c r="BC31" s="137">
        <v>2.06909226768794E-4</v>
      </c>
      <c r="BD31" s="137">
        <v>3.2895029526014001E-4</v>
      </c>
      <c r="BE31" s="137">
        <v>2.7988917907980802E-4</v>
      </c>
      <c r="BF31" s="137">
        <v>3.6431540539514398E-4</v>
      </c>
      <c r="BG31" s="137">
        <v>2.03844395460736E-4</v>
      </c>
      <c r="BH31" s="137">
        <v>3.74834930946489E-4</v>
      </c>
      <c r="BI31" s="137">
        <v>3.5228499084427801E-4</v>
      </c>
      <c r="BJ31" s="137">
        <v>2.6226548236328199E-4</v>
      </c>
      <c r="BK31" s="137">
        <v>5.8905799657763501E-4</v>
      </c>
      <c r="BL31" s="137">
        <v>5.0170713089903402E-4</v>
      </c>
      <c r="BM31" s="137">
        <v>9.02831969001615E-3</v>
      </c>
      <c r="BN31" s="137">
        <v>2.93880225448046E-2</v>
      </c>
      <c r="BO31" s="137">
        <v>2.6677417700967098E-4</v>
      </c>
      <c r="BP31" s="137">
        <v>2.8889299767404902E-4</v>
      </c>
      <c r="BQ31" s="137">
        <v>5.1987768584342098E-4</v>
      </c>
      <c r="BR31" s="137">
        <v>5.6866632288064996E-4</v>
      </c>
      <c r="BS31" s="137">
        <v>1.95375144751875E-4</v>
      </c>
      <c r="BT31" s="137">
        <v>7.4698543353219704E-4</v>
      </c>
      <c r="BU31" s="137">
        <v>1.78518884863018E-4</v>
      </c>
      <c r="BV31" s="137">
        <v>1.10599151074245E-3</v>
      </c>
      <c r="BW31" s="137">
        <v>6.0762566709366003E-4</v>
      </c>
      <c r="BX31" s="137">
        <v>8.7215958786432196E-4</v>
      </c>
      <c r="BY31" s="137">
        <v>4.5966980163385501E-4</v>
      </c>
      <c r="BZ31" s="137">
        <v>2.2199824662559701E-3</v>
      </c>
      <c r="CA31" s="138">
        <v>0</v>
      </c>
      <c r="CB31" s="133">
        <v>1.6997014160750299</v>
      </c>
      <c r="CC31" s="134">
        <v>1.0001766039850499</v>
      </c>
      <c r="CD31" s="135"/>
      <c r="CE31" s="370">
        <v>0</v>
      </c>
      <c r="CF31" s="370">
        <v>0</v>
      </c>
      <c r="CG31" s="370">
        <v>0</v>
      </c>
      <c r="CH31" s="370">
        <v>0</v>
      </c>
      <c r="CI31" s="355">
        <v>0</v>
      </c>
    </row>
    <row r="32" spans="1:87" ht="19.5" x14ac:dyDescent="0.25">
      <c r="A32" s="30"/>
      <c r="B32" s="42" t="s">
        <v>23</v>
      </c>
      <c r="C32" s="43" t="s">
        <v>134</v>
      </c>
      <c r="D32" s="136">
        <v>7.0069020496970496E-4</v>
      </c>
      <c r="E32" s="137">
        <v>1.1801691317336099E-3</v>
      </c>
      <c r="F32" s="137">
        <v>4.2232711974617002E-4</v>
      </c>
      <c r="G32" s="137">
        <v>1.38801406754066E-3</v>
      </c>
      <c r="H32" s="137">
        <v>6.5335429611044701E-4</v>
      </c>
      <c r="I32" s="137">
        <v>4.6761553108969902E-4</v>
      </c>
      <c r="J32" s="137">
        <v>3.99004031283755E-4</v>
      </c>
      <c r="K32" s="137">
        <v>4.9263848946581596E-4</v>
      </c>
      <c r="L32" s="137">
        <v>8.6073685040378197E-4</v>
      </c>
      <c r="M32" s="137">
        <v>4.5114551638923402E-4</v>
      </c>
      <c r="N32" s="137">
        <v>6.0641864886230596E-4</v>
      </c>
      <c r="O32" s="137">
        <v>4.3210410485467599E-4</v>
      </c>
      <c r="P32" s="137">
        <v>2.7014921053007202E-4</v>
      </c>
      <c r="Q32" s="137">
        <v>1.3505145991793299E-4</v>
      </c>
      <c r="R32" s="137">
        <v>3.6366941435496798E-4</v>
      </c>
      <c r="S32" s="137">
        <v>4.3080632130333501E-4</v>
      </c>
      <c r="T32" s="137">
        <v>3.1303741028065603E-4</v>
      </c>
      <c r="U32" s="137">
        <v>4.7205707756758198E-4</v>
      </c>
      <c r="V32" s="137">
        <v>3.2230888515851001E-4</v>
      </c>
      <c r="W32" s="137">
        <v>3.5308852867124398E-4</v>
      </c>
      <c r="X32" s="137">
        <v>1.54560770990741E-2</v>
      </c>
      <c r="Y32" s="137">
        <v>2.5720189901060501E-2</v>
      </c>
      <c r="Z32" s="137">
        <v>1.3515806804303501E-3</v>
      </c>
      <c r="AA32" s="137">
        <v>1.00200155149034</v>
      </c>
      <c r="AB32" s="137">
        <v>2.2815988329761401E-2</v>
      </c>
      <c r="AC32" s="137">
        <v>7.7038014333382699E-4</v>
      </c>
      <c r="AD32" s="137">
        <v>5.1530462234480401E-4</v>
      </c>
      <c r="AE32" s="137">
        <v>9.0736144504527003E-4</v>
      </c>
      <c r="AF32" s="137">
        <v>8.5450720422052193E-3</v>
      </c>
      <c r="AG32" s="137">
        <v>2.2449673265249999E-2</v>
      </c>
      <c r="AH32" s="137">
        <v>9.5190968817566404E-2</v>
      </c>
      <c r="AI32" s="137">
        <v>2.3212699183410401E-2</v>
      </c>
      <c r="AJ32" s="137">
        <v>0</v>
      </c>
      <c r="AK32" s="137">
        <v>8.2961459411539501E-4</v>
      </c>
      <c r="AL32" s="137">
        <v>3.8015536279827598E-4</v>
      </c>
      <c r="AM32" s="137">
        <v>1.1202183168893399E-3</v>
      </c>
      <c r="AN32" s="137">
        <v>1.28601770915297E-3</v>
      </c>
      <c r="AO32" s="137">
        <v>3.4607901003966599E-4</v>
      </c>
      <c r="AP32" s="137">
        <v>2.1454172666855701E-4</v>
      </c>
      <c r="AQ32" s="137">
        <v>1.4352332343185601E-4</v>
      </c>
      <c r="AR32" s="137">
        <v>4.2349774879788603E-2</v>
      </c>
      <c r="AS32" s="137">
        <v>2.4597243910497299E-3</v>
      </c>
      <c r="AT32" s="137">
        <v>4.7464834179861701E-3</v>
      </c>
      <c r="AU32" s="137">
        <v>6.1445371581810905E-4</v>
      </c>
      <c r="AV32" s="137">
        <v>8.6861455812230703E-4</v>
      </c>
      <c r="AW32" s="137">
        <v>1.0433587309933801E-3</v>
      </c>
      <c r="AX32" s="137">
        <v>4.8107690858034701E-4</v>
      </c>
      <c r="AY32" s="137">
        <v>5.3284586267531096E-4</v>
      </c>
      <c r="AZ32" s="137">
        <v>2.66304164812475E-4</v>
      </c>
      <c r="BA32" s="137">
        <v>1.74396621559876E-4</v>
      </c>
      <c r="BB32" s="137">
        <v>5.1254444678887703E-4</v>
      </c>
      <c r="BC32" s="137">
        <v>2.6411315323941899E-4</v>
      </c>
      <c r="BD32" s="137">
        <v>3.2092386515751798E-4</v>
      </c>
      <c r="BE32" s="137">
        <v>6.5505535122572297E-4</v>
      </c>
      <c r="BF32" s="137">
        <v>2.5988336156601999E-4</v>
      </c>
      <c r="BG32" s="137">
        <v>1.9941049350355598E-3</v>
      </c>
      <c r="BH32" s="137">
        <v>1.8940638132949601E-3</v>
      </c>
      <c r="BI32" s="137">
        <v>2.4698716593819E-4</v>
      </c>
      <c r="BJ32" s="137">
        <v>2.3776454485190199E-4</v>
      </c>
      <c r="BK32" s="137">
        <v>6.8932546898203297E-4</v>
      </c>
      <c r="BL32" s="137">
        <v>3.0197555523874702E-4</v>
      </c>
      <c r="BM32" s="137">
        <v>3.3573886957377801E-3</v>
      </c>
      <c r="BN32" s="137">
        <v>2.3276366967885098E-3</v>
      </c>
      <c r="BO32" s="137">
        <v>1.8846673719952501E-4</v>
      </c>
      <c r="BP32" s="137">
        <v>8.6490611330386304E-5</v>
      </c>
      <c r="BQ32" s="137">
        <v>1.2820290137473299E-4</v>
      </c>
      <c r="BR32" s="137">
        <v>1.4084677755935401E-4</v>
      </c>
      <c r="BS32" s="137">
        <v>1.2692220061256699E-4</v>
      </c>
      <c r="BT32" s="137">
        <v>2.4965530087115698E-4</v>
      </c>
      <c r="BU32" s="137">
        <v>9.1517185393610902E-5</v>
      </c>
      <c r="BV32" s="137">
        <v>2.6714903957897801E-4</v>
      </c>
      <c r="BW32" s="137">
        <v>1.0849942823313999E-4</v>
      </c>
      <c r="BX32" s="137">
        <v>1.58736607173117E-3</v>
      </c>
      <c r="BY32" s="137">
        <v>3.23529297496749E-4</v>
      </c>
      <c r="BZ32" s="137">
        <v>9.3820011006984097E-4</v>
      </c>
      <c r="CA32" s="138">
        <v>0</v>
      </c>
      <c r="CB32" s="133">
        <v>1.3048070293298299</v>
      </c>
      <c r="CC32" s="134">
        <v>0.76780395139314495</v>
      </c>
      <c r="CD32" s="135"/>
      <c r="CE32" s="370">
        <v>0</v>
      </c>
      <c r="CF32" s="370">
        <v>0</v>
      </c>
      <c r="CG32" s="370">
        <v>0</v>
      </c>
      <c r="CH32" s="370">
        <v>0</v>
      </c>
      <c r="CI32" s="355">
        <v>0</v>
      </c>
    </row>
    <row r="33" spans="1:87" ht="19.5" x14ac:dyDescent="0.25">
      <c r="A33" s="30"/>
      <c r="B33" s="42" t="s">
        <v>24</v>
      </c>
      <c r="C33" s="43" t="s">
        <v>135</v>
      </c>
      <c r="D33" s="136">
        <v>3.2060862310909202E-5</v>
      </c>
      <c r="E33" s="137">
        <v>5.4911335052954101E-5</v>
      </c>
      <c r="F33" s="137">
        <v>4.8807126359879702E-5</v>
      </c>
      <c r="G33" s="137">
        <v>5.9995173337901498E-5</v>
      </c>
      <c r="H33" s="137">
        <v>3.8470104973869999E-5</v>
      </c>
      <c r="I33" s="137">
        <v>3.9647142133457498E-5</v>
      </c>
      <c r="J33" s="137">
        <v>6.2941031868095205E-5</v>
      </c>
      <c r="K33" s="137">
        <v>4.0287593772728301E-5</v>
      </c>
      <c r="L33" s="137">
        <v>4.4296394213489703E-5</v>
      </c>
      <c r="M33" s="137">
        <v>5.5555877392629998E-5</v>
      </c>
      <c r="N33" s="137">
        <v>5.79314999556316E-5</v>
      </c>
      <c r="O33" s="137">
        <v>7.8387462029973898E-5</v>
      </c>
      <c r="P33" s="137">
        <v>2.8280376638087699E-5</v>
      </c>
      <c r="Q33" s="137">
        <v>1.4733155428971E-5</v>
      </c>
      <c r="R33" s="137">
        <v>9.5276778875719197E-5</v>
      </c>
      <c r="S33" s="137">
        <v>1.23195834466751E-4</v>
      </c>
      <c r="T33" s="137">
        <v>6.1364221234404498E-5</v>
      </c>
      <c r="U33" s="137">
        <v>9.8987497633853795E-5</v>
      </c>
      <c r="V33" s="137">
        <v>8.3233560774894396E-5</v>
      </c>
      <c r="W33" s="137">
        <v>1.4951353718129E-4</v>
      </c>
      <c r="X33" s="137">
        <v>6.6463980402348003E-3</v>
      </c>
      <c r="Y33" s="137">
        <v>6.9464543251767704E-3</v>
      </c>
      <c r="Z33" s="137">
        <v>7.8673292264007494E-5</v>
      </c>
      <c r="AA33" s="137">
        <v>7.8548910454612303E-5</v>
      </c>
      <c r="AB33" s="137">
        <v>1.1265103101810501</v>
      </c>
      <c r="AC33" s="137">
        <v>1.22272478230313E-4</v>
      </c>
      <c r="AD33" s="137">
        <v>7.4791114695734406E-5</v>
      </c>
      <c r="AE33" s="137">
        <v>6.9979436777654899E-5</v>
      </c>
      <c r="AF33" s="137">
        <v>1.41063010806758E-3</v>
      </c>
      <c r="AG33" s="137">
        <v>9.9988065230015798E-5</v>
      </c>
      <c r="AH33" s="137">
        <v>1.04654160050617E-4</v>
      </c>
      <c r="AI33" s="137">
        <v>4.2655720377560898E-5</v>
      </c>
      <c r="AJ33" s="137">
        <v>0</v>
      </c>
      <c r="AK33" s="137">
        <v>4.2617493503279097E-5</v>
      </c>
      <c r="AL33" s="137">
        <v>4.7658118947368499E-5</v>
      </c>
      <c r="AM33" s="137">
        <v>4.7117902168621001E-5</v>
      </c>
      <c r="AN33" s="137">
        <v>5.0511314433482098E-5</v>
      </c>
      <c r="AO33" s="137">
        <v>4.40240315092533E-5</v>
      </c>
      <c r="AP33" s="137">
        <v>3.4168937420649401E-5</v>
      </c>
      <c r="AQ33" s="137">
        <v>2.73023014806258E-5</v>
      </c>
      <c r="AR33" s="137">
        <v>3.9416055235525697E-5</v>
      </c>
      <c r="AS33" s="137">
        <v>3.7234564979357999E-5</v>
      </c>
      <c r="AT33" s="137">
        <v>3.3602991806527099E-5</v>
      </c>
      <c r="AU33" s="137">
        <v>3.6708945302557702E-5</v>
      </c>
      <c r="AV33" s="137">
        <v>3.5453305962778897E-5</v>
      </c>
      <c r="AW33" s="137">
        <v>3.5621170813502899E-5</v>
      </c>
      <c r="AX33" s="137">
        <v>4.6967245091261603E-5</v>
      </c>
      <c r="AY33" s="137">
        <v>5.1582210042176999E-5</v>
      </c>
      <c r="AZ33" s="137">
        <v>5.8969332007368799E-5</v>
      </c>
      <c r="BA33" s="137">
        <v>2.9068765585391002E-5</v>
      </c>
      <c r="BB33" s="137">
        <v>3.05399694526422E-5</v>
      </c>
      <c r="BC33" s="137">
        <v>3.37316965356542E-5</v>
      </c>
      <c r="BD33" s="137">
        <v>4.3588053772665103E-5</v>
      </c>
      <c r="BE33" s="137">
        <v>4.63882595761434E-5</v>
      </c>
      <c r="BF33" s="137">
        <v>5.0832056445672698E-5</v>
      </c>
      <c r="BG33" s="137">
        <v>2.6806465467592601E-5</v>
      </c>
      <c r="BH33" s="137">
        <v>4.9712500672313803E-5</v>
      </c>
      <c r="BI33" s="137">
        <v>6.0321068202422999E-5</v>
      </c>
      <c r="BJ33" s="137">
        <v>2.50744658668854E-5</v>
      </c>
      <c r="BK33" s="137">
        <v>6.0775280905859202E-5</v>
      </c>
      <c r="BL33" s="137">
        <v>4.4327130239332703E-5</v>
      </c>
      <c r="BM33" s="137">
        <v>1.8171692329560501E-3</v>
      </c>
      <c r="BN33" s="137">
        <v>1.46128658221156E-3</v>
      </c>
      <c r="BO33" s="137">
        <v>5.1294349302051097E-5</v>
      </c>
      <c r="BP33" s="137">
        <v>2.99988916473237E-5</v>
      </c>
      <c r="BQ33" s="137">
        <v>4.9364401822228699E-5</v>
      </c>
      <c r="BR33" s="137">
        <v>5.0307235909015702E-5</v>
      </c>
      <c r="BS33" s="137">
        <v>1.9431868641725902E-5</v>
      </c>
      <c r="BT33" s="137">
        <v>7.0581957231680498E-5</v>
      </c>
      <c r="BU33" s="137">
        <v>1.9650468435315101E-5</v>
      </c>
      <c r="BV33" s="137">
        <v>1.00788555207882E-4</v>
      </c>
      <c r="BW33" s="137">
        <v>3.7953229397095897E-5</v>
      </c>
      <c r="BX33" s="137">
        <v>7.3707084196222996E-5</v>
      </c>
      <c r="BY33" s="137">
        <v>3.8467181221884798E-5</v>
      </c>
      <c r="BZ33" s="137">
        <v>1.2045829790602899E-3</v>
      </c>
      <c r="CA33" s="138">
        <v>0</v>
      </c>
      <c r="CB33" s="133">
        <v>1.14964793804891</v>
      </c>
      <c r="CC33" s="134">
        <v>0.67650174294225196</v>
      </c>
      <c r="CD33" s="135"/>
      <c r="CE33" s="370">
        <v>0</v>
      </c>
      <c r="CF33" s="370">
        <v>0</v>
      </c>
      <c r="CG33" s="370">
        <v>0</v>
      </c>
      <c r="CH33" s="370">
        <v>0</v>
      </c>
      <c r="CI33" s="355">
        <v>0</v>
      </c>
    </row>
    <row r="34" spans="1:87" ht="19.5" x14ac:dyDescent="0.25">
      <c r="A34" s="30"/>
      <c r="B34" s="42" t="s">
        <v>25</v>
      </c>
      <c r="C34" s="43" t="s">
        <v>136</v>
      </c>
      <c r="D34" s="136">
        <v>3.9822910488825399E-5</v>
      </c>
      <c r="E34" s="137">
        <v>9.3350733354681498E-5</v>
      </c>
      <c r="F34" s="137">
        <v>9.2613431961750497E-5</v>
      </c>
      <c r="G34" s="137">
        <v>6.96909479270246E-5</v>
      </c>
      <c r="H34" s="137">
        <v>5.6496109585553199E-5</v>
      </c>
      <c r="I34" s="137">
        <v>4.3259970241613702E-5</v>
      </c>
      <c r="J34" s="137">
        <v>1.12048496734042E-4</v>
      </c>
      <c r="K34" s="137">
        <v>4.7653989322096297E-5</v>
      </c>
      <c r="L34" s="137">
        <v>7.8295815084090007E-5</v>
      </c>
      <c r="M34" s="137">
        <v>9.89156566679042E-5</v>
      </c>
      <c r="N34" s="137">
        <v>6.6037584684466402E-5</v>
      </c>
      <c r="O34" s="137">
        <v>1.64997499519711E-4</v>
      </c>
      <c r="P34" s="137">
        <v>3.6553157165103401E-5</v>
      </c>
      <c r="Q34" s="137">
        <v>1.9920583314369899E-5</v>
      </c>
      <c r="R34" s="137">
        <v>6.7490496349259795E-5</v>
      </c>
      <c r="S34" s="137">
        <v>8.1495677881023197E-5</v>
      </c>
      <c r="T34" s="137">
        <v>1.19496930426827E-4</v>
      </c>
      <c r="U34" s="137">
        <v>1.8740089213309101E-4</v>
      </c>
      <c r="V34" s="137">
        <v>1.86743086149282E-4</v>
      </c>
      <c r="W34" s="137">
        <v>2.0738838504131299E-4</v>
      </c>
      <c r="X34" s="137">
        <v>1.4397100937962499E-4</v>
      </c>
      <c r="Y34" s="137">
        <v>1.20683951144752E-4</v>
      </c>
      <c r="Z34" s="137">
        <v>1.67979094922812E-4</v>
      </c>
      <c r="AA34" s="137">
        <v>1.55571301676052E-4</v>
      </c>
      <c r="AB34" s="137">
        <v>1.7839941552123199E-4</v>
      </c>
      <c r="AC34" s="137">
        <v>1.0001395492426499</v>
      </c>
      <c r="AD34" s="137">
        <v>1.5397616970974301E-4</v>
      </c>
      <c r="AE34" s="137">
        <v>1.34185500040569E-4</v>
      </c>
      <c r="AF34" s="137">
        <v>1.3258111389204599E-4</v>
      </c>
      <c r="AG34" s="137">
        <v>2.0749886841683299E-4</v>
      </c>
      <c r="AH34" s="137">
        <v>8.4967246083344906E-5</v>
      </c>
      <c r="AI34" s="137">
        <v>6.4299357163492902E-5</v>
      </c>
      <c r="AJ34" s="137">
        <v>0</v>
      </c>
      <c r="AK34" s="137">
        <v>8.0162496455250698E-5</v>
      </c>
      <c r="AL34" s="137">
        <v>5.9386393971873398E-5</v>
      </c>
      <c r="AM34" s="137">
        <v>9.0943853620973101E-5</v>
      </c>
      <c r="AN34" s="137">
        <v>7.6451984529643104E-5</v>
      </c>
      <c r="AO34" s="137">
        <v>7.1782494912159796E-5</v>
      </c>
      <c r="AP34" s="137">
        <v>5.6722835555308899E-5</v>
      </c>
      <c r="AQ34" s="137">
        <v>5.0394762933207298E-5</v>
      </c>
      <c r="AR34" s="137">
        <v>7.0536934040893895E-5</v>
      </c>
      <c r="AS34" s="137">
        <v>6.8873814848478097E-5</v>
      </c>
      <c r="AT34" s="137">
        <v>6.7157321724325899E-5</v>
      </c>
      <c r="AU34" s="137">
        <v>7.0607270144156106E-5</v>
      </c>
      <c r="AV34" s="137">
        <v>6.5224362404998004E-5</v>
      </c>
      <c r="AW34" s="137">
        <v>5.9566514346238701E-5</v>
      </c>
      <c r="AX34" s="137">
        <v>6.8443866221519896E-5</v>
      </c>
      <c r="AY34" s="137">
        <v>5.9142229228888499E-5</v>
      </c>
      <c r="AZ34" s="137">
        <v>4.9690782392476199E-5</v>
      </c>
      <c r="BA34" s="137">
        <v>4.7141746023357302E-5</v>
      </c>
      <c r="BB34" s="137">
        <v>4.9104898520393799E-5</v>
      </c>
      <c r="BC34" s="137">
        <v>4.4146690616748502E-5</v>
      </c>
      <c r="BD34" s="137">
        <v>8.5619977287244004E-5</v>
      </c>
      <c r="BE34" s="137">
        <v>6.3236120958958794E-5</v>
      </c>
      <c r="BF34" s="137">
        <v>7.0884802176138795E-5</v>
      </c>
      <c r="BG34" s="137">
        <v>4.2568240518289397E-5</v>
      </c>
      <c r="BH34" s="137">
        <v>5.8591886863962201E-5</v>
      </c>
      <c r="BI34" s="137">
        <v>5.9001098300398298E-5</v>
      </c>
      <c r="BJ34" s="137">
        <v>3.2168055814657998E-5</v>
      </c>
      <c r="BK34" s="137">
        <v>8.7841991080400895E-5</v>
      </c>
      <c r="BL34" s="137">
        <v>5.8814558957524298E-5</v>
      </c>
      <c r="BM34" s="137">
        <v>7.4839683624342501E-4</v>
      </c>
      <c r="BN34" s="137">
        <v>1.5879968804797899E-3</v>
      </c>
      <c r="BO34" s="137">
        <v>2.61091632805607E-5</v>
      </c>
      <c r="BP34" s="137">
        <v>2.3300505509850902E-5</v>
      </c>
      <c r="BQ34" s="137">
        <v>4.9771735733266697E-5</v>
      </c>
      <c r="BR34" s="137">
        <v>4.1380999227730703E-5</v>
      </c>
      <c r="BS34" s="137">
        <v>1.4346254736793901E-5</v>
      </c>
      <c r="BT34" s="137">
        <v>4.8637292533262603E-5</v>
      </c>
      <c r="BU34" s="137">
        <v>1.8043648737644299E-5</v>
      </c>
      <c r="BV34" s="137">
        <v>8.2055448988781605E-5</v>
      </c>
      <c r="BW34" s="137">
        <v>4.1312487758947402E-5</v>
      </c>
      <c r="BX34" s="137">
        <v>7.9428122508274195E-5</v>
      </c>
      <c r="BY34" s="137">
        <v>5.0461895051470802E-5</v>
      </c>
      <c r="BZ34" s="137">
        <v>8.7785664748423395E-5</v>
      </c>
      <c r="CA34" s="138">
        <v>0</v>
      </c>
      <c r="CB34" s="133">
        <v>1.0082165695446199</v>
      </c>
      <c r="CC34" s="134">
        <v>0.59327751043309296</v>
      </c>
      <c r="CD34" s="135"/>
      <c r="CE34" s="370">
        <v>0</v>
      </c>
      <c r="CF34" s="370">
        <v>0</v>
      </c>
      <c r="CG34" s="370">
        <v>0</v>
      </c>
      <c r="CH34" s="370">
        <v>0</v>
      </c>
      <c r="CI34" s="355">
        <v>0</v>
      </c>
    </row>
    <row r="35" spans="1:87" ht="19.5" x14ac:dyDescent="0.25">
      <c r="A35" s="30"/>
      <c r="B35" s="42" t="s">
        <v>26</v>
      </c>
      <c r="C35" s="43" t="s">
        <v>137</v>
      </c>
      <c r="D35" s="136">
        <v>2.5167544566744801E-5</v>
      </c>
      <c r="E35" s="137">
        <v>4.1759695025575502E-5</v>
      </c>
      <c r="F35" s="137">
        <v>3.3099460166773802E-5</v>
      </c>
      <c r="G35" s="137">
        <v>5.4460668759076698E-5</v>
      </c>
      <c r="H35" s="137">
        <v>2.8077311558459501E-5</v>
      </c>
      <c r="I35" s="137">
        <v>3.1204090231387298E-5</v>
      </c>
      <c r="J35" s="137">
        <v>4.2985519354234399E-5</v>
      </c>
      <c r="K35" s="137">
        <v>2.50356259323674E-5</v>
      </c>
      <c r="L35" s="137">
        <v>3.1870060144580002E-5</v>
      </c>
      <c r="M35" s="137">
        <v>3.8787829186168803E-5</v>
      </c>
      <c r="N35" s="137">
        <v>8.1472806022287795E-5</v>
      </c>
      <c r="O35" s="137">
        <v>5.3628530547846001E-5</v>
      </c>
      <c r="P35" s="137">
        <v>2.3896729571848799E-5</v>
      </c>
      <c r="Q35" s="137">
        <v>1.33800965261198E-5</v>
      </c>
      <c r="R35" s="137">
        <v>8.9841560470498499E-5</v>
      </c>
      <c r="S35" s="137">
        <v>1.02122753725774E-4</v>
      </c>
      <c r="T35" s="137">
        <v>4.2491005042196299E-5</v>
      </c>
      <c r="U35" s="137">
        <v>6.5891268791549006E-5</v>
      </c>
      <c r="V35" s="137">
        <v>5.6797346137866997E-5</v>
      </c>
      <c r="W35" s="137">
        <v>6.4700213240530404E-5</v>
      </c>
      <c r="X35" s="137">
        <v>7.8388482666563898E-5</v>
      </c>
      <c r="Y35" s="137">
        <v>9.1524494150583701E-4</v>
      </c>
      <c r="Z35" s="137">
        <v>5.23743307545397E-5</v>
      </c>
      <c r="AA35" s="137">
        <v>5.7366973535517398E-5</v>
      </c>
      <c r="AB35" s="137">
        <v>8.2269365328270302E-5</v>
      </c>
      <c r="AC35" s="137">
        <v>6.4673936708051506E-5</v>
      </c>
      <c r="AD35" s="137">
        <v>1.0991485102884899</v>
      </c>
      <c r="AE35" s="137">
        <v>4.4119055277281798E-5</v>
      </c>
      <c r="AF35" s="137">
        <v>1.8078710309329801E-3</v>
      </c>
      <c r="AG35" s="137">
        <v>6.86728114416364E-5</v>
      </c>
      <c r="AH35" s="137">
        <v>1.07630123901393E-4</v>
      </c>
      <c r="AI35" s="137">
        <v>3.0227764270158001E-5</v>
      </c>
      <c r="AJ35" s="137">
        <v>0</v>
      </c>
      <c r="AK35" s="137">
        <v>2.8174264664365099E-5</v>
      </c>
      <c r="AL35" s="137">
        <v>2.1936842471488101E-5</v>
      </c>
      <c r="AM35" s="137">
        <v>3.2940974142016801E-5</v>
      </c>
      <c r="AN35" s="137">
        <v>3.8934479321680698E-5</v>
      </c>
      <c r="AO35" s="137">
        <v>3.1686318533993698E-5</v>
      </c>
      <c r="AP35" s="137">
        <v>2.6247580464116001E-5</v>
      </c>
      <c r="AQ35" s="137">
        <v>2.1749068708559399E-5</v>
      </c>
      <c r="AR35" s="137">
        <v>2.8616199132862599E-5</v>
      </c>
      <c r="AS35" s="137">
        <v>2.77024918519044E-5</v>
      </c>
      <c r="AT35" s="137">
        <v>2.4132426792422101E-5</v>
      </c>
      <c r="AU35" s="137">
        <v>2.70359239501377E-5</v>
      </c>
      <c r="AV35" s="137">
        <v>2.3377001647425899E-5</v>
      </c>
      <c r="AW35" s="137">
        <v>2.56476889836585E-5</v>
      </c>
      <c r="AX35" s="137">
        <v>3.5050281827312699E-5</v>
      </c>
      <c r="AY35" s="137">
        <v>3.9442319787534499E-5</v>
      </c>
      <c r="AZ35" s="137">
        <v>2.2562388408058702E-5</v>
      </c>
      <c r="BA35" s="137">
        <v>2.2671266606156999E-5</v>
      </c>
      <c r="BB35" s="137">
        <v>2.1121962800122699E-5</v>
      </c>
      <c r="BC35" s="137">
        <v>1.9503445500928699E-5</v>
      </c>
      <c r="BD35" s="137">
        <v>2.8314072000838699E-5</v>
      </c>
      <c r="BE35" s="137">
        <v>2.5212342217101301E-5</v>
      </c>
      <c r="BF35" s="137">
        <v>3.6976858479432703E-5</v>
      </c>
      <c r="BG35" s="137">
        <v>1.9940705102767801E-5</v>
      </c>
      <c r="BH35" s="137">
        <v>4.20835838496459E-5</v>
      </c>
      <c r="BI35" s="137">
        <v>3.5937461436216302E-5</v>
      </c>
      <c r="BJ35" s="137">
        <v>3.0412894750497698E-5</v>
      </c>
      <c r="BK35" s="137">
        <v>5.1756160610449199E-5</v>
      </c>
      <c r="BL35" s="137">
        <v>5.5342775713343297E-5</v>
      </c>
      <c r="BM35" s="137">
        <v>3.7641742143794199E-3</v>
      </c>
      <c r="BN35" s="137">
        <v>3.1927443717365599E-3</v>
      </c>
      <c r="BO35" s="137">
        <v>3.1886480863016702E-5</v>
      </c>
      <c r="BP35" s="137">
        <v>3.9210306872898599E-5</v>
      </c>
      <c r="BQ35" s="137">
        <v>6.8337273528306795E-5</v>
      </c>
      <c r="BR35" s="137">
        <v>7.8881882189572498E-5</v>
      </c>
      <c r="BS35" s="137">
        <v>2.64645611073612E-5</v>
      </c>
      <c r="BT35" s="137">
        <v>1.05117265714849E-4</v>
      </c>
      <c r="BU35" s="137">
        <v>2.6111272042330199E-5</v>
      </c>
      <c r="BV35" s="137">
        <v>1.4376751362914E-4</v>
      </c>
      <c r="BW35" s="137">
        <v>7.0092751789154807E-5</v>
      </c>
      <c r="BX35" s="137">
        <v>1.01721677789794E-4</v>
      </c>
      <c r="BY35" s="137">
        <v>4.51251111967775E-5</v>
      </c>
      <c r="BZ35" s="137">
        <v>1.4900166590419499E-4</v>
      </c>
      <c r="CA35" s="138">
        <v>0</v>
      </c>
      <c r="CB35" s="133">
        <v>1.1120911653483101</v>
      </c>
      <c r="CC35" s="134">
        <v>0.65440174054120404</v>
      </c>
      <c r="CD35" s="135"/>
      <c r="CE35" s="370">
        <v>0</v>
      </c>
      <c r="CF35" s="370">
        <v>0</v>
      </c>
      <c r="CG35" s="370">
        <v>0</v>
      </c>
      <c r="CH35" s="370">
        <v>0</v>
      </c>
      <c r="CI35" s="355">
        <v>0</v>
      </c>
    </row>
    <row r="36" spans="1:87" ht="19.5" x14ac:dyDescent="0.25">
      <c r="A36" s="30"/>
      <c r="B36" s="42" t="s">
        <v>27</v>
      </c>
      <c r="C36" s="43" t="s">
        <v>138</v>
      </c>
      <c r="D36" s="136">
        <v>7.0496143220155497E-4</v>
      </c>
      <c r="E36" s="137">
        <v>1.22487353337089E-3</v>
      </c>
      <c r="F36" s="137">
        <v>9.6157727576761103E-4</v>
      </c>
      <c r="G36" s="137">
        <v>2.2879437337985599E-3</v>
      </c>
      <c r="H36" s="137">
        <v>1.08713472104036E-3</v>
      </c>
      <c r="I36" s="137">
        <v>9.30298144313788E-4</v>
      </c>
      <c r="J36" s="137">
        <v>1.22118316182219E-3</v>
      </c>
      <c r="K36" s="137">
        <v>9.6940759346035099E-4</v>
      </c>
      <c r="L36" s="137">
        <v>9.2837261852284103E-4</v>
      </c>
      <c r="M36" s="137">
        <v>0.23336657955616699</v>
      </c>
      <c r="N36" s="137">
        <v>1.0537116047755601E-3</v>
      </c>
      <c r="O36" s="137">
        <v>0.23460625270907901</v>
      </c>
      <c r="P36" s="137">
        <v>7.1267451941225198E-4</v>
      </c>
      <c r="Q36" s="137">
        <v>3.6079964139457902E-4</v>
      </c>
      <c r="R36" s="137">
        <v>1.9046423839364801E-3</v>
      </c>
      <c r="S36" s="137">
        <v>2.1847651709526301E-3</v>
      </c>
      <c r="T36" s="137">
        <v>7.3877733647663493E-2</v>
      </c>
      <c r="U36" s="137">
        <v>6.3206062846547395E-2</v>
      </c>
      <c r="V36" s="137">
        <v>8.4139586334969305E-2</v>
      </c>
      <c r="W36" s="137">
        <v>1.2563441973081301E-3</v>
      </c>
      <c r="X36" s="137">
        <v>6.3972028819091503E-2</v>
      </c>
      <c r="Y36" s="137">
        <v>3.5608859210587399E-3</v>
      </c>
      <c r="Z36" s="137">
        <v>9.5187796796559901E-4</v>
      </c>
      <c r="AA36" s="137">
        <v>1.4037381359594901E-3</v>
      </c>
      <c r="AB36" s="137">
        <v>2.11417077861245E-3</v>
      </c>
      <c r="AC36" s="137">
        <v>2.0653393536945001E-3</v>
      </c>
      <c r="AD36" s="137">
        <v>1.0103469409310001E-3</v>
      </c>
      <c r="AE36" s="137">
        <v>1.0227750053694999</v>
      </c>
      <c r="AF36" s="137">
        <v>2.11148222051654E-3</v>
      </c>
      <c r="AG36" s="137">
        <v>1.33033640706685E-3</v>
      </c>
      <c r="AH36" s="137">
        <v>1.52397555314781E-3</v>
      </c>
      <c r="AI36" s="137">
        <v>7.9670052367487398E-4</v>
      </c>
      <c r="AJ36" s="137">
        <v>0</v>
      </c>
      <c r="AK36" s="137">
        <v>9.3311222060889199E-4</v>
      </c>
      <c r="AL36" s="137">
        <v>5.6755693430818603E-4</v>
      </c>
      <c r="AM36" s="137">
        <v>8.4841952700583402E-3</v>
      </c>
      <c r="AN36" s="137">
        <v>7.3915862899620599E-4</v>
      </c>
      <c r="AO36" s="137">
        <v>7.4822864404265805E-4</v>
      </c>
      <c r="AP36" s="137">
        <v>7.3593334612560499E-4</v>
      </c>
      <c r="AQ36" s="137">
        <v>5.5345453303340896E-4</v>
      </c>
      <c r="AR36" s="137">
        <v>5.9659763999342895E-4</v>
      </c>
      <c r="AS36" s="137">
        <v>6.9931456512636696E-4</v>
      </c>
      <c r="AT36" s="137">
        <v>5.3216157952230803E-4</v>
      </c>
      <c r="AU36" s="137">
        <v>6.0339019407554403E-4</v>
      </c>
      <c r="AV36" s="137">
        <v>5.0791237838879795E-4</v>
      </c>
      <c r="AW36" s="137">
        <v>6.0778233599769903E-4</v>
      </c>
      <c r="AX36" s="137">
        <v>8.2353594128479395E-4</v>
      </c>
      <c r="AY36" s="137">
        <v>9.2938322078516596E-4</v>
      </c>
      <c r="AZ36" s="137">
        <v>6.0829571161753098E-4</v>
      </c>
      <c r="BA36" s="137">
        <v>5.8267830769375404E-4</v>
      </c>
      <c r="BB36" s="137">
        <v>4.9302110022846903E-4</v>
      </c>
      <c r="BC36" s="137">
        <v>5.0757050797889001E-4</v>
      </c>
      <c r="BD36" s="137">
        <v>5.6825542334821004E-4</v>
      </c>
      <c r="BE36" s="137">
        <v>5.93314844140512E-4</v>
      </c>
      <c r="BF36" s="137">
        <v>1.22406162323692E-3</v>
      </c>
      <c r="BG36" s="137">
        <v>5.8966726236903101E-4</v>
      </c>
      <c r="BH36" s="137">
        <v>1.6519809888039399E-3</v>
      </c>
      <c r="BI36" s="137">
        <v>7.4402413988016401E-4</v>
      </c>
      <c r="BJ36" s="137">
        <v>6.6453488425063196E-4</v>
      </c>
      <c r="BK36" s="137">
        <v>8.63647175706843E-4</v>
      </c>
      <c r="BL36" s="137">
        <v>1.00409070773241E-3</v>
      </c>
      <c r="BM36" s="137">
        <v>7.9769182312328102E-3</v>
      </c>
      <c r="BN36" s="137">
        <v>2.0885644578842601E-2</v>
      </c>
      <c r="BO36" s="137">
        <v>1.3591399631277901E-3</v>
      </c>
      <c r="BP36" s="137">
        <v>8.0543964605281305E-4</v>
      </c>
      <c r="BQ36" s="137">
        <v>1.2607630729380499E-3</v>
      </c>
      <c r="BR36" s="137">
        <v>1.4342055797494199E-3</v>
      </c>
      <c r="BS36" s="137">
        <v>6.9354644845864204E-4</v>
      </c>
      <c r="BT36" s="137">
        <v>5.4387536779809996E-3</v>
      </c>
      <c r="BU36" s="137">
        <v>3.4911444638592598E-4</v>
      </c>
      <c r="BV36" s="137">
        <v>1.76223476718283E-3</v>
      </c>
      <c r="BW36" s="137">
        <v>6.1195494935691898E-4</v>
      </c>
      <c r="BX36" s="137">
        <v>1.3786364516157801E-3</v>
      </c>
      <c r="BY36" s="137">
        <v>6.2359881692084201E-4</v>
      </c>
      <c r="BZ36" s="137">
        <v>7.6455270366345704E-3</v>
      </c>
      <c r="CA36" s="138">
        <v>0</v>
      </c>
      <c r="CB36" s="133">
        <v>1.8909831305935401</v>
      </c>
      <c r="CC36" s="134">
        <v>1.1127349002964999</v>
      </c>
      <c r="CD36" s="135"/>
      <c r="CE36" s="370">
        <v>0</v>
      </c>
      <c r="CF36" s="370">
        <v>0</v>
      </c>
      <c r="CG36" s="370">
        <v>0</v>
      </c>
      <c r="CH36" s="370">
        <v>0</v>
      </c>
      <c r="CI36" s="355">
        <v>0</v>
      </c>
    </row>
    <row r="37" spans="1:87" ht="19.5" x14ac:dyDescent="0.25">
      <c r="A37" s="30"/>
      <c r="B37" s="42" t="s">
        <v>28</v>
      </c>
      <c r="C37" s="43" t="s">
        <v>139</v>
      </c>
      <c r="D37" s="136">
        <v>2.4768122983384198E-4</v>
      </c>
      <c r="E37" s="137">
        <v>5.4069140961121001E-4</v>
      </c>
      <c r="F37" s="137">
        <v>4.9269361816397204E-4</v>
      </c>
      <c r="G37" s="137">
        <v>4.5108193852230603E-4</v>
      </c>
      <c r="H37" s="137">
        <v>3.3270736971490199E-4</v>
      </c>
      <c r="I37" s="137">
        <v>2.8046134978989201E-4</v>
      </c>
      <c r="J37" s="137">
        <v>5.7788587097726805E-4</v>
      </c>
      <c r="K37" s="137">
        <v>2.8045248564828698E-4</v>
      </c>
      <c r="L37" s="137">
        <v>4.45826816947402E-4</v>
      </c>
      <c r="M37" s="137">
        <v>7.5451041226583498E-4</v>
      </c>
      <c r="N37" s="137">
        <v>4.8773472150633301E-4</v>
      </c>
      <c r="O37" s="137">
        <v>1.0794229144888701E-3</v>
      </c>
      <c r="P37" s="137">
        <v>3.0831782866204801E-4</v>
      </c>
      <c r="Q37" s="137">
        <v>1.55922265822215E-4</v>
      </c>
      <c r="R37" s="137">
        <v>9.6251082685830998E-4</v>
      </c>
      <c r="S37" s="137">
        <v>1.3861792192365299E-3</v>
      </c>
      <c r="T37" s="137">
        <v>1.9289547887494001E-3</v>
      </c>
      <c r="U37" s="137">
        <v>2.1139759861892901E-3</v>
      </c>
      <c r="V37" s="137">
        <v>1.0708973932983001E-3</v>
      </c>
      <c r="W37" s="137">
        <v>1.0125176933972299E-3</v>
      </c>
      <c r="X37" s="137">
        <v>3.4239871132288502E-3</v>
      </c>
      <c r="Y37" s="137">
        <v>1.30426327206289E-2</v>
      </c>
      <c r="Z37" s="137">
        <v>8.6913757563695398E-4</v>
      </c>
      <c r="AA37" s="137">
        <v>8.0109718891343596E-4</v>
      </c>
      <c r="AB37" s="137">
        <v>2.7325092467438299E-3</v>
      </c>
      <c r="AC37" s="137">
        <v>9.2769061813915803E-3</v>
      </c>
      <c r="AD37" s="137">
        <v>1.18018407145407E-3</v>
      </c>
      <c r="AE37" s="137">
        <v>1.4953455638498799E-3</v>
      </c>
      <c r="AF37" s="137">
        <v>1.0273048395217199</v>
      </c>
      <c r="AG37" s="137">
        <v>2.4353762269559202E-3</v>
      </c>
      <c r="AH37" s="137">
        <v>3.9888338458813503E-2</v>
      </c>
      <c r="AI37" s="137">
        <v>1.07563041325235E-3</v>
      </c>
      <c r="AJ37" s="137">
        <v>0</v>
      </c>
      <c r="AK37" s="137">
        <v>5.1262746022630497E-4</v>
      </c>
      <c r="AL37" s="137">
        <v>6.7914109063802104E-4</v>
      </c>
      <c r="AM37" s="137">
        <v>5.6336800713565097E-4</v>
      </c>
      <c r="AN37" s="137">
        <v>6.0727867475116395E-4</v>
      </c>
      <c r="AO37" s="137">
        <v>4.8680396803349099E-4</v>
      </c>
      <c r="AP37" s="137">
        <v>3.65280980288809E-4</v>
      </c>
      <c r="AQ37" s="137">
        <v>2.9343757022463299E-4</v>
      </c>
      <c r="AR37" s="137">
        <v>1.5550531013485899E-3</v>
      </c>
      <c r="AS37" s="137">
        <v>4.5841439502248399E-4</v>
      </c>
      <c r="AT37" s="137">
        <v>8.1914834271785096E-4</v>
      </c>
      <c r="AU37" s="137">
        <v>4.1134112849743401E-4</v>
      </c>
      <c r="AV37" s="137">
        <v>4.3303343219905599E-4</v>
      </c>
      <c r="AW37" s="137">
        <v>4.1931610397786498E-4</v>
      </c>
      <c r="AX37" s="137">
        <v>5.2511106559706303E-4</v>
      </c>
      <c r="AY37" s="137">
        <v>5.8990463603348004E-4</v>
      </c>
      <c r="AZ37" s="137">
        <v>8.9830699634748496E-4</v>
      </c>
      <c r="BA37" s="137">
        <v>3.1547502736258698E-4</v>
      </c>
      <c r="BB37" s="137">
        <v>3.6509884356796701E-4</v>
      </c>
      <c r="BC37" s="137">
        <v>4.4122986007249398E-4</v>
      </c>
      <c r="BD37" s="137">
        <v>5.1856173122154996E-4</v>
      </c>
      <c r="BE37" s="137">
        <v>6.3018084105159202E-4</v>
      </c>
      <c r="BF37" s="137">
        <v>5.9239095386553402E-4</v>
      </c>
      <c r="BG37" s="137">
        <v>2.7611193839057699E-4</v>
      </c>
      <c r="BH37" s="137">
        <v>5.7539174193662896E-4</v>
      </c>
      <c r="BI37" s="137">
        <v>8.1006982749349404E-4</v>
      </c>
      <c r="BJ37" s="137">
        <v>2.16495182505827E-4</v>
      </c>
      <c r="BK37" s="137">
        <v>5.3350237527237095E-4</v>
      </c>
      <c r="BL37" s="137">
        <v>3.87017682783881E-4</v>
      </c>
      <c r="BM37" s="137">
        <v>6.9894686384740501E-3</v>
      </c>
      <c r="BN37" s="137">
        <v>1.43095018314569E-2</v>
      </c>
      <c r="BO37" s="137">
        <v>2.01373567787177E-4</v>
      </c>
      <c r="BP37" s="137">
        <v>1.8724157947925399E-4</v>
      </c>
      <c r="BQ37" s="137">
        <v>3.5420457804028301E-4</v>
      </c>
      <c r="BR37" s="137">
        <v>3.4092419878994299E-4</v>
      </c>
      <c r="BS37" s="137">
        <v>1.3123038757197999E-4</v>
      </c>
      <c r="BT37" s="137">
        <v>4.2715480359269403E-4</v>
      </c>
      <c r="BU37" s="137">
        <v>1.6807552509245401E-4</v>
      </c>
      <c r="BV37" s="137">
        <v>6.7471265730943502E-4</v>
      </c>
      <c r="BW37" s="137">
        <v>3.5755584648899301E-4</v>
      </c>
      <c r="BX37" s="137">
        <v>6.5630441588875304E-4</v>
      </c>
      <c r="BY37" s="137">
        <v>1.7394553586995501E-3</v>
      </c>
      <c r="BZ37" s="137">
        <v>1.66492197444703E-3</v>
      </c>
      <c r="CA37" s="138">
        <v>0</v>
      </c>
      <c r="CB37" s="133">
        <v>1.1619176287439501</v>
      </c>
      <c r="CC37" s="134">
        <v>0.68372175079495601</v>
      </c>
      <c r="CD37" s="135"/>
      <c r="CE37" s="370">
        <v>0</v>
      </c>
      <c r="CF37" s="370">
        <v>0</v>
      </c>
      <c r="CG37" s="370">
        <v>0</v>
      </c>
      <c r="CH37" s="370">
        <v>0</v>
      </c>
      <c r="CI37" s="355">
        <v>0</v>
      </c>
    </row>
    <row r="38" spans="1:87" ht="19.5" x14ac:dyDescent="0.25">
      <c r="A38" s="30"/>
      <c r="B38" s="42" t="s">
        <v>29</v>
      </c>
      <c r="C38" s="43" t="s">
        <v>140</v>
      </c>
      <c r="D38" s="136">
        <v>9.1418412209490304E-6</v>
      </c>
      <c r="E38" s="137">
        <v>1.44155815467384E-5</v>
      </c>
      <c r="F38" s="137">
        <v>1.07392381448407E-5</v>
      </c>
      <c r="G38" s="137">
        <v>1.96670939745528E-5</v>
      </c>
      <c r="H38" s="137">
        <v>9.8886342518385604E-6</v>
      </c>
      <c r="I38" s="137">
        <v>1.15480447240599E-5</v>
      </c>
      <c r="J38" s="137">
        <v>1.4229955964104899E-5</v>
      </c>
      <c r="K38" s="137">
        <v>9.3034653322830894E-6</v>
      </c>
      <c r="L38" s="137">
        <v>1.0628137280831101E-5</v>
      </c>
      <c r="M38" s="137">
        <v>1.35086805752405E-5</v>
      </c>
      <c r="N38" s="137">
        <v>3.1917698783934301E-5</v>
      </c>
      <c r="O38" s="137">
        <v>1.7280170696011E-5</v>
      </c>
      <c r="P38" s="137">
        <v>1.00064963814169E-5</v>
      </c>
      <c r="Q38" s="137">
        <v>5.3924505428653E-6</v>
      </c>
      <c r="R38" s="137">
        <v>3.6837732463689697E-5</v>
      </c>
      <c r="S38" s="137">
        <v>4.23430671229262E-5</v>
      </c>
      <c r="T38" s="137">
        <v>1.6666948164995699E-5</v>
      </c>
      <c r="U38" s="137">
        <v>2.36788516738009E-5</v>
      </c>
      <c r="V38" s="137">
        <v>1.7491826403174901E-5</v>
      </c>
      <c r="W38" s="137">
        <v>1.9698897544442601E-5</v>
      </c>
      <c r="X38" s="137">
        <v>1.48686978011455E-3</v>
      </c>
      <c r="Y38" s="137">
        <v>4.1511893280551601E-4</v>
      </c>
      <c r="Z38" s="137">
        <v>4.3359559551642701E-5</v>
      </c>
      <c r="AA38" s="137">
        <v>1.82948882590392E-5</v>
      </c>
      <c r="AB38" s="137">
        <v>2.9156960893149901E-4</v>
      </c>
      <c r="AC38" s="137">
        <v>4.8780037959386797E-5</v>
      </c>
      <c r="AD38" s="137">
        <v>1.7048400617653899E-5</v>
      </c>
      <c r="AE38" s="137">
        <v>1.6103364834131301E-5</v>
      </c>
      <c r="AF38" s="137">
        <v>3.0608459253953801E-3</v>
      </c>
      <c r="AG38" s="137">
        <v>1.00099772493303</v>
      </c>
      <c r="AH38" s="137">
        <v>1.3227322153132001E-4</v>
      </c>
      <c r="AI38" s="137">
        <v>3.4198179639072397E-4</v>
      </c>
      <c r="AJ38" s="137">
        <v>0</v>
      </c>
      <c r="AK38" s="137">
        <v>9.1577780798262303E-6</v>
      </c>
      <c r="AL38" s="137">
        <v>7.9278881099426603E-6</v>
      </c>
      <c r="AM38" s="137">
        <v>1.06864610506476E-5</v>
      </c>
      <c r="AN38" s="137">
        <v>1.40858254789379E-5</v>
      </c>
      <c r="AO38" s="137">
        <v>1.0971474871739999E-5</v>
      </c>
      <c r="AP38" s="137">
        <v>8.9757350861197204E-6</v>
      </c>
      <c r="AQ38" s="137">
        <v>7.5689786540252998E-6</v>
      </c>
      <c r="AR38" s="137">
        <v>1.2338063154273201E-5</v>
      </c>
      <c r="AS38" s="137">
        <v>9.4442819400886798E-6</v>
      </c>
      <c r="AT38" s="137">
        <v>8.9224663893115401E-6</v>
      </c>
      <c r="AU38" s="137">
        <v>8.8542835088574396E-6</v>
      </c>
      <c r="AV38" s="137">
        <v>7.6731172484215303E-6</v>
      </c>
      <c r="AW38" s="137">
        <v>8.8684489724964899E-6</v>
      </c>
      <c r="AX38" s="137">
        <v>1.26243121853986E-5</v>
      </c>
      <c r="AY38" s="137">
        <v>1.5036722279311699E-5</v>
      </c>
      <c r="AZ38" s="137">
        <v>9.1804471666175705E-6</v>
      </c>
      <c r="BA38" s="137">
        <v>7.8423298958033498E-6</v>
      </c>
      <c r="BB38" s="137">
        <v>7.3047943752638596E-6</v>
      </c>
      <c r="BC38" s="137">
        <v>7.0269185387185996E-6</v>
      </c>
      <c r="BD38" s="137">
        <v>8.9649029817300594E-6</v>
      </c>
      <c r="BE38" s="137">
        <v>8.9971215127286702E-6</v>
      </c>
      <c r="BF38" s="137">
        <v>1.31173420867617E-5</v>
      </c>
      <c r="BG38" s="137">
        <v>6.9268037882194502E-6</v>
      </c>
      <c r="BH38" s="137">
        <v>1.5515795296318401E-5</v>
      </c>
      <c r="BI38" s="137">
        <v>1.39769090916482E-5</v>
      </c>
      <c r="BJ38" s="137">
        <v>1.1297541808699199E-5</v>
      </c>
      <c r="BK38" s="137">
        <v>1.9432449713042701E-5</v>
      </c>
      <c r="BL38" s="137">
        <v>2.0810080537891601E-5</v>
      </c>
      <c r="BM38" s="137">
        <v>1.2748985654804799E-3</v>
      </c>
      <c r="BN38" s="137">
        <v>1.2823977705245799E-3</v>
      </c>
      <c r="BO38" s="137">
        <v>1.34514004172776E-5</v>
      </c>
      <c r="BP38" s="137">
        <v>1.50912549484206E-5</v>
      </c>
      <c r="BQ38" s="137">
        <v>2.5783741434448498E-5</v>
      </c>
      <c r="BR38" s="137">
        <v>3.0084901787919399E-5</v>
      </c>
      <c r="BS38" s="137">
        <v>1.0199288433602E-5</v>
      </c>
      <c r="BT38" s="137">
        <v>3.9712121381242401E-5</v>
      </c>
      <c r="BU38" s="137">
        <v>9.51928759686396E-6</v>
      </c>
      <c r="BV38" s="137">
        <v>5.5963834291143297E-5</v>
      </c>
      <c r="BW38" s="137">
        <v>2.7569538750380699E-5</v>
      </c>
      <c r="BX38" s="137">
        <v>3.9269376485552897E-5</v>
      </c>
      <c r="BY38" s="137">
        <v>2.0113052220624E-5</v>
      </c>
      <c r="BZ38" s="137">
        <v>1.28485819459716E-4</v>
      </c>
      <c r="CA38" s="138">
        <v>0</v>
      </c>
      <c r="CB38" s="133">
        <v>1.0104904244892201</v>
      </c>
      <c r="CC38" s="134">
        <v>0.59461554339284495</v>
      </c>
      <c r="CD38" s="135"/>
      <c r="CE38" s="370">
        <v>0</v>
      </c>
      <c r="CF38" s="370">
        <v>0</v>
      </c>
      <c r="CG38" s="370">
        <v>0</v>
      </c>
      <c r="CH38" s="370">
        <v>0</v>
      </c>
      <c r="CI38" s="355">
        <v>0</v>
      </c>
    </row>
    <row r="39" spans="1:87" ht="19.5" x14ac:dyDescent="0.25">
      <c r="A39" s="30"/>
      <c r="B39" s="42" t="s">
        <v>30</v>
      </c>
      <c r="C39" s="43" t="s">
        <v>141</v>
      </c>
      <c r="D39" s="136">
        <v>8.9838759083153406E-5</v>
      </c>
      <c r="E39" s="137">
        <v>1.8106928683637601E-4</v>
      </c>
      <c r="F39" s="137">
        <v>9.1264277526131198E-5</v>
      </c>
      <c r="G39" s="137">
        <v>1.6679243613665099E-4</v>
      </c>
      <c r="H39" s="137">
        <v>1.03817554566118E-4</v>
      </c>
      <c r="I39" s="137">
        <v>1.0969664538162699E-4</v>
      </c>
      <c r="J39" s="137">
        <v>1.20373773649484E-4</v>
      </c>
      <c r="K39" s="137">
        <v>9.0904422619607898E-5</v>
      </c>
      <c r="L39" s="137">
        <v>8.3481014594174999E-5</v>
      </c>
      <c r="M39" s="137">
        <v>9.6584020209540607E-5</v>
      </c>
      <c r="N39" s="137">
        <v>2.1339495794987101E-4</v>
      </c>
      <c r="O39" s="137">
        <v>1.0597473644104799E-4</v>
      </c>
      <c r="P39" s="137">
        <v>9.1129461365188594E-5</v>
      </c>
      <c r="Q39" s="137">
        <v>5.08863027578603E-5</v>
      </c>
      <c r="R39" s="137">
        <v>2.4398311805431101E-4</v>
      </c>
      <c r="S39" s="137">
        <v>2.8748592164597002E-4</v>
      </c>
      <c r="T39" s="137">
        <v>8.9687572896686197E-5</v>
      </c>
      <c r="U39" s="137">
        <v>1.6741536663570801E-4</v>
      </c>
      <c r="V39" s="137">
        <v>1.05539939075612E-4</v>
      </c>
      <c r="W39" s="137">
        <v>1.30368760534565E-4</v>
      </c>
      <c r="X39" s="137">
        <v>6.0958802265871897E-4</v>
      </c>
      <c r="Y39" s="137">
        <v>2.0544922652720801E-4</v>
      </c>
      <c r="Z39" s="137">
        <v>1.10399878626396E-4</v>
      </c>
      <c r="AA39" s="137">
        <v>1.28651563439566E-4</v>
      </c>
      <c r="AB39" s="137">
        <v>1.9161085338197399E-4</v>
      </c>
      <c r="AC39" s="137">
        <v>9.5683323615620099E-5</v>
      </c>
      <c r="AD39" s="137">
        <v>1.0870544770025301E-4</v>
      </c>
      <c r="AE39" s="137">
        <v>9.0199635506504905E-5</v>
      </c>
      <c r="AF39" s="137">
        <v>1.3094782572948101E-4</v>
      </c>
      <c r="AG39" s="137">
        <v>1.47539702902525E-4</v>
      </c>
      <c r="AH39" s="137">
        <v>1.0027903715501201</v>
      </c>
      <c r="AI39" s="137">
        <v>4.1578009859620504E-3</v>
      </c>
      <c r="AJ39" s="137">
        <v>0</v>
      </c>
      <c r="AK39" s="137">
        <v>6.6958870180943095E-5</v>
      </c>
      <c r="AL39" s="137">
        <v>5.92253237302846E-5</v>
      </c>
      <c r="AM39" s="137">
        <v>7.4874777639692198E-5</v>
      </c>
      <c r="AN39" s="137">
        <v>1.2801812298268399E-4</v>
      </c>
      <c r="AO39" s="137">
        <v>1.3894042024041099E-4</v>
      </c>
      <c r="AP39" s="137">
        <v>7.1729721583212701E-5</v>
      </c>
      <c r="AQ39" s="137">
        <v>5.73316026763332E-5</v>
      </c>
      <c r="AR39" s="137">
        <v>8.1004884260259496E-5</v>
      </c>
      <c r="AS39" s="137">
        <v>7.3221543218104094E-5</v>
      </c>
      <c r="AT39" s="137">
        <v>5.4280229305408397E-5</v>
      </c>
      <c r="AU39" s="137">
        <v>7.2830198431840098E-5</v>
      </c>
      <c r="AV39" s="137">
        <v>6.4817040093530803E-5</v>
      </c>
      <c r="AW39" s="137">
        <v>8.7381765459806199E-5</v>
      </c>
      <c r="AX39" s="137">
        <v>1.29610809697221E-4</v>
      </c>
      <c r="AY39" s="137">
        <v>1.14443484780136E-4</v>
      </c>
      <c r="AZ39" s="137">
        <v>8.2181628004800904E-5</v>
      </c>
      <c r="BA39" s="137">
        <v>5.7922695518815398E-5</v>
      </c>
      <c r="BB39" s="137">
        <v>5.66645147957896E-5</v>
      </c>
      <c r="BC39" s="137">
        <v>5.3410312129354601E-5</v>
      </c>
      <c r="BD39" s="137">
        <v>6.1621737797151605E-5</v>
      </c>
      <c r="BE39" s="137">
        <v>7.3821714577273801E-5</v>
      </c>
      <c r="BF39" s="137">
        <v>9.8395380339855106E-5</v>
      </c>
      <c r="BG39" s="137">
        <v>5.0121227118469502E-5</v>
      </c>
      <c r="BH39" s="137">
        <v>1.07172412518209E-4</v>
      </c>
      <c r="BI39" s="137">
        <v>1.0285668753935E-4</v>
      </c>
      <c r="BJ39" s="137">
        <v>2.2127122912902599E-4</v>
      </c>
      <c r="BK39" s="137">
        <v>5.3576205977946801E-4</v>
      </c>
      <c r="BL39" s="137">
        <v>1.9866287121104E-4</v>
      </c>
      <c r="BM39" s="137">
        <v>5.2111268811894798E-3</v>
      </c>
      <c r="BN39" s="137">
        <v>5.5181314817499298E-3</v>
      </c>
      <c r="BO39" s="137">
        <v>1.20101164388265E-4</v>
      </c>
      <c r="BP39" s="137">
        <v>8.6353466936062195E-5</v>
      </c>
      <c r="BQ39" s="137">
        <v>1.36060466528401E-4</v>
      </c>
      <c r="BR39" s="137">
        <v>1.56742387518582E-4</v>
      </c>
      <c r="BS39" s="137">
        <v>5.7168116370975002E-5</v>
      </c>
      <c r="BT39" s="137">
        <v>2.16915856867961E-4</v>
      </c>
      <c r="BU39" s="137">
        <v>4.7063164535609001E-5</v>
      </c>
      <c r="BV39" s="137">
        <v>2.9753388446369401E-4</v>
      </c>
      <c r="BW39" s="137">
        <v>1.2535661166348299E-4</v>
      </c>
      <c r="BX39" s="137">
        <v>2.01690187137416E-4</v>
      </c>
      <c r="BY39" s="137">
        <v>7.78825300934087E-5</v>
      </c>
      <c r="BZ39" s="137">
        <v>2.3543187577937498E-3</v>
      </c>
      <c r="CA39" s="138">
        <v>0</v>
      </c>
      <c r="CB39" s="133">
        <v>1.0289676145661</v>
      </c>
      <c r="CC39" s="134">
        <v>0.60548830789577301</v>
      </c>
      <c r="CD39" s="135"/>
      <c r="CE39" s="370">
        <v>0</v>
      </c>
      <c r="CF39" s="370">
        <v>0</v>
      </c>
      <c r="CG39" s="370">
        <v>0</v>
      </c>
      <c r="CH39" s="370">
        <v>0</v>
      </c>
      <c r="CI39" s="355">
        <v>0</v>
      </c>
    </row>
    <row r="40" spans="1:87" ht="19.5" x14ac:dyDescent="0.25">
      <c r="A40" s="30"/>
      <c r="B40" s="42" t="s">
        <v>31</v>
      </c>
      <c r="C40" s="43" t="s">
        <v>142</v>
      </c>
      <c r="D40" s="136">
        <v>3.5345539715010302E-5</v>
      </c>
      <c r="E40" s="137">
        <v>8.4754117077587E-5</v>
      </c>
      <c r="F40" s="137">
        <v>3.7972708806048802E-5</v>
      </c>
      <c r="G40" s="137">
        <v>7.7738362677534604E-5</v>
      </c>
      <c r="H40" s="137">
        <v>4.4791829691719298E-5</v>
      </c>
      <c r="I40" s="137">
        <v>3.7157397210823298E-5</v>
      </c>
      <c r="J40" s="137">
        <v>3.8716645307034201E-5</v>
      </c>
      <c r="K40" s="137">
        <v>3.0809386521853602E-5</v>
      </c>
      <c r="L40" s="137">
        <v>6.4044164425818405E-5</v>
      </c>
      <c r="M40" s="137">
        <v>3.3933744549320298E-5</v>
      </c>
      <c r="N40" s="137">
        <v>5.2497536791400997E-5</v>
      </c>
      <c r="O40" s="137">
        <v>4.0831865544781202E-5</v>
      </c>
      <c r="P40" s="137">
        <v>4.5060868486282001E-3</v>
      </c>
      <c r="Q40" s="137">
        <v>1.75535985484425E-3</v>
      </c>
      <c r="R40" s="137">
        <v>5.8519479424765302E-5</v>
      </c>
      <c r="S40" s="137">
        <v>8.4279783517576798E-5</v>
      </c>
      <c r="T40" s="137">
        <v>2.9031595129408299E-5</v>
      </c>
      <c r="U40" s="137">
        <v>5.9866687186208198E-5</v>
      </c>
      <c r="V40" s="137">
        <v>3.2852162817526202E-5</v>
      </c>
      <c r="W40" s="137">
        <v>3.6914492307396102E-5</v>
      </c>
      <c r="X40" s="137">
        <v>4.9396100717046498E-5</v>
      </c>
      <c r="Y40" s="137">
        <v>3.62754476594597E-5</v>
      </c>
      <c r="Z40" s="137">
        <v>3.5652754022144802E-5</v>
      </c>
      <c r="AA40" s="137">
        <v>4.4285868571433398E-5</v>
      </c>
      <c r="AB40" s="137">
        <v>6.5222137746114801E-5</v>
      </c>
      <c r="AC40" s="137">
        <v>3.0217983232695802E-5</v>
      </c>
      <c r="AD40" s="137">
        <v>4.14509125749674E-5</v>
      </c>
      <c r="AE40" s="137">
        <v>2.8361224152133702E-5</v>
      </c>
      <c r="AF40" s="137">
        <v>4.1710558368597397E-5</v>
      </c>
      <c r="AG40" s="137">
        <v>6.86217808318807E-5</v>
      </c>
      <c r="AH40" s="137">
        <v>4.8881928064785098E-5</v>
      </c>
      <c r="AI40" s="137">
        <v>1.02337736749611</v>
      </c>
      <c r="AJ40" s="137">
        <v>0</v>
      </c>
      <c r="AK40" s="137">
        <v>5.37712214805354E-5</v>
      </c>
      <c r="AL40" s="137">
        <v>3.2452404168891701E-5</v>
      </c>
      <c r="AM40" s="137">
        <v>4.0098776030555301E-5</v>
      </c>
      <c r="AN40" s="137">
        <v>5.5422636580446002E-5</v>
      </c>
      <c r="AO40" s="137">
        <v>5.8486653402998803E-5</v>
      </c>
      <c r="AP40" s="137">
        <v>2.89364635820114E-5</v>
      </c>
      <c r="AQ40" s="137">
        <v>1.1858111115030799E-3</v>
      </c>
      <c r="AR40" s="137">
        <v>5.5392987832072603E-4</v>
      </c>
      <c r="AS40" s="137">
        <v>6.1996308545305898E-4</v>
      </c>
      <c r="AT40" s="137">
        <v>5.1889434531618797E-4</v>
      </c>
      <c r="AU40" s="137">
        <v>3.5727929670031698E-5</v>
      </c>
      <c r="AV40" s="137">
        <v>3.86665007606525E-5</v>
      </c>
      <c r="AW40" s="137">
        <v>2.0811960741267099E-4</v>
      </c>
      <c r="AX40" s="137">
        <v>8.2660933932040995E-5</v>
      </c>
      <c r="AY40" s="137">
        <v>4.4448050887385301E-5</v>
      </c>
      <c r="AZ40" s="137">
        <v>4.2446975467732E-5</v>
      </c>
      <c r="BA40" s="137">
        <v>2.34972194155926E-5</v>
      </c>
      <c r="BB40" s="137">
        <v>3.5669384792388403E-5</v>
      </c>
      <c r="BC40" s="137">
        <v>2.7953978804059398E-5</v>
      </c>
      <c r="BD40" s="137">
        <v>2.3166066605217999E-5</v>
      </c>
      <c r="BE40" s="137">
        <v>4.07338913927053E-5</v>
      </c>
      <c r="BF40" s="137">
        <v>3.99719987228092E-5</v>
      </c>
      <c r="BG40" s="137">
        <v>2.0552233759886301E-4</v>
      </c>
      <c r="BH40" s="137">
        <v>6.3296726277171296E-5</v>
      </c>
      <c r="BI40" s="137">
        <v>3.9192135845894097E-5</v>
      </c>
      <c r="BJ40" s="137">
        <v>5.2814503666292402E-5</v>
      </c>
      <c r="BK40" s="137">
        <v>2.1722738980735001E-4</v>
      </c>
      <c r="BL40" s="137">
        <v>1.36292122739911E-4</v>
      </c>
      <c r="BM40" s="137">
        <v>3.9016815773243002E-4</v>
      </c>
      <c r="BN40" s="137">
        <v>4.2877172100247999E-4</v>
      </c>
      <c r="BO40" s="137">
        <v>2.83533832206551E-5</v>
      </c>
      <c r="BP40" s="137">
        <v>1.4849570160136401E-5</v>
      </c>
      <c r="BQ40" s="137">
        <v>2.1232284036715402E-5</v>
      </c>
      <c r="BR40" s="137">
        <v>2.45952384464242E-5</v>
      </c>
      <c r="BS40" s="137">
        <v>1.4117216360086801E-5</v>
      </c>
      <c r="BT40" s="137">
        <v>4.1257325043713497E-5</v>
      </c>
      <c r="BU40" s="137">
        <v>9.4613292479768808E-6</v>
      </c>
      <c r="BV40" s="137">
        <v>6.4855790306134596E-5</v>
      </c>
      <c r="BW40" s="137">
        <v>1.4265737549382601E-5</v>
      </c>
      <c r="BX40" s="137">
        <v>7.6583868098254002E-5</v>
      </c>
      <c r="BY40" s="137">
        <v>2.1228454461898998E-5</v>
      </c>
      <c r="BZ40" s="137">
        <v>4.3874540576129001E-4</v>
      </c>
      <c r="CA40" s="138">
        <v>0</v>
      </c>
      <c r="CB40" s="133">
        <v>1.0371026082052901</v>
      </c>
      <c r="CC40" s="134">
        <v>0.61027528414614796</v>
      </c>
      <c r="CD40" s="135"/>
      <c r="CE40" s="370">
        <v>0</v>
      </c>
      <c r="CF40" s="370">
        <v>0</v>
      </c>
      <c r="CG40" s="370">
        <v>0</v>
      </c>
      <c r="CH40" s="370">
        <v>0</v>
      </c>
      <c r="CI40" s="355">
        <v>0</v>
      </c>
    </row>
    <row r="41" spans="1:87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1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8">
        <v>0</v>
      </c>
      <c r="CB41" s="133">
        <v>1</v>
      </c>
      <c r="CC41" s="134">
        <v>0.58844253145041603</v>
      </c>
      <c r="CD41" s="135"/>
      <c r="CE41" s="370">
        <v>0</v>
      </c>
      <c r="CF41" s="370">
        <v>0</v>
      </c>
      <c r="CG41" s="370">
        <v>0</v>
      </c>
      <c r="CH41" s="370">
        <v>0</v>
      </c>
      <c r="CI41" s="355">
        <v>0</v>
      </c>
    </row>
    <row r="42" spans="1:87" ht="19.5" x14ac:dyDescent="0.25">
      <c r="A42" s="30"/>
      <c r="B42" s="42" t="s">
        <v>33</v>
      </c>
      <c r="C42" s="43" t="s">
        <v>144</v>
      </c>
      <c r="D42" s="136">
        <v>1.0947238859601899E-3</v>
      </c>
      <c r="E42" s="137">
        <v>2.1921504553699098E-2</v>
      </c>
      <c r="F42" s="137">
        <v>1.6061366141315299E-3</v>
      </c>
      <c r="G42" s="137">
        <v>5.0502550960452603E-3</v>
      </c>
      <c r="H42" s="137">
        <v>2.1222032226906298E-3</v>
      </c>
      <c r="I42" s="137">
        <v>1.3497096362080499E-3</v>
      </c>
      <c r="J42" s="137">
        <v>1.5045692490787E-3</v>
      </c>
      <c r="K42" s="137">
        <v>1.3720755565818201E-3</v>
      </c>
      <c r="L42" s="137">
        <v>1.73759056681632E-3</v>
      </c>
      <c r="M42" s="137">
        <v>1.95416062200002E-3</v>
      </c>
      <c r="N42" s="137">
        <v>5.46759867901423E-4</v>
      </c>
      <c r="O42" s="137">
        <v>1.9587986900952898E-3</v>
      </c>
      <c r="P42" s="137">
        <v>1.50102302063874E-3</v>
      </c>
      <c r="Q42" s="137">
        <v>6.7390945767362501E-4</v>
      </c>
      <c r="R42" s="137">
        <v>1.91754078185746E-3</v>
      </c>
      <c r="S42" s="137">
        <v>2.7034324114937301E-3</v>
      </c>
      <c r="T42" s="137">
        <v>1.51642694328698E-3</v>
      </c>
      <c r="U42" s="137">
        <v>4.7811917002985004E-3</v>
      </c>
      <c r="V42" s="137">
        <v>1.8803429019390899E-3</v>
      </c>
      <c r="W42" s="137">
        <v>2.04876929669309E-3</v>
      </c>
      <c r="X42" s="137">
        <v>2.0413266716052801E-3</v>
      </c>
      <c r="Y42" s="137">
        <v>2.3120811433062802E-3</v>
      </c>
      <c r="Z42" s="137">
        <v>5.2348157934885798E-3</v>
      </c>
      <c r="AA42" s="137">
        <v>2.83583074518045E-3</v>
      </c>
      <c r="AB42" s="137">
        <v>2.2017231669792898E-3</v>
      </c>
      <c r="AC42" s="137">
        <v>2.32175537609047E-3</v>
      </c>
      <c r="AD42" s="137">
        <v>1.68914233062982E-3</v>
      </c>
      <c r="AE42" s="137">
        <v>1.8841187706857799E-3</v>
      </c>
      <c r="AF42" s="137">
        <v>1.7473308370735199E-3</v>
      </c>
      <c r="AG42" s="137">
        <v>2.52588640187398E-3</v>
      </c>
      <c r="AH42" s="137">
        <v>1.60874033348398E-3</v>
      </c>
      <c r="AI42" s="137">
        <v>1.1618553940746601E-3</v>
      </c>
      <c r="AJ42" s="137">
        <v>0</v>
      </c>
      <c r="AK42" s="137">
        <v>1.0496900019803499</v>
      </c>
      <c r="AL42" s="137">
        <v>8.1561789616601696E-2</v>
      </c>
      <c r="AM42" s="137">
        <v>4.2385983829394701E-2</v>
      </c>
      <c r="AN42" s="137">
        <v>1.17654797650352E-3</v>
      </c>
      <c r="AO42" s="137">
        <v>1.21411702082773E-3</v>
      </c>
      <c r="AP42" s="137">
        <v>2.4350117886079801E-3</v>
      </c>
      <c r="AQ42" s="137">
        <v>9.0321666982512698E-4</v>
      </c>
      <c r="AR42" s="137">
        <v>2.0720688566347799E-3</v>
      </c>
      <c r="AS42" s="137">
        <v>3.2267639498114401E-3</v>
      </c>
      <c r="AT42" s="137">
        <v>2.2520844200140801E-3</v>
      </c>
      <c r="AU42" s="137">
        <v>2.1254686899985298E-3</v>
      </c>
      <c r="AV42" s="137">
        <v>2.2454351621881302E-3</v>
      </c>
      <c r="AW42" s="137">
        <v>1.0616787390883399E-3</v>
      </c>
      <c r="AX42" s="137">
        <v>1.1992578143539699E-3</v>
      </c>
      <c r="AY42" s="137">
        <v>1.2581442865471899E-3</v>
      </c>
      <c r="AZ42" s="137">
        <v>2.0175516664244302E-3</v>
      </c>
      <c r="BA42" s="137">
        <v>2.7968201792510201E-3</v>
      </c>
      <c r="BB42" s="137">
        <v>3.1724632979692599E-3</v>
      </c>
      <c r="BC42" s="137">
        <v>1.1312459924377901E-3</v>
      </c>
      <c r="BD42" s="137">
        <v>4.0567484344874996E-3</v>
      </c>
      <c r="BE42" s="137">
        <v>3.72465214926598E-2</v>
      </c>
      <c r="BF42" s="137">
        <v>2.0750234377528002E-3</v>
      </c>
      <c r="BG42" s="137">
        <v>7.1521408062716698E-4</v>
      </c>
      <c r="BH42" s="137">
        <v>1.6601776785980899E-3</v>
      </c>
      <c r="BI42" s="137">
        <v>1.71279870658908E-3</v>
      </c>
      <c r="BJ42" s="137">
        <v>4.7220137531595397E-3</v>
      </c>
      <c r="BK42" s="137">
        <v>1.4099036619149999E-3</v>
      </c>
      <c r="BL42" s="137">
        <v>4.8028397465086099E-3</v>
      </c>
      <c r="BM42" s="137">
        <v>6.0379854442442499E-3</v>
      </c>
      <c r="BN42" s="137">
        <v>1.37742028372917E-3</v>
      </c>
      <c r="BO42" s="137">
        <v>7.6773706988807601E-4</v>
      </c>
      <c r="BP42" s="137">
        <v>4.5797978603340201E-4</v>
      </c>
      <c r="BQ42" s="137">
        <v>7.6670547468466496E-4</v>
      </c>
      <c r="BR42" s="137">
        <v>7.9364616299969605E-4</v>
      </c>
      <c r="BS42" s="137">
        <v>3.01990863756603E-4</v>
      </c>
      <c r="BT42" s="137">
        <v>1.9722629353664399E-3</v>
      </c>
      <c r="BU42" s="137">
        <v>3.7563790624175802E-4</v>
      </c>
      <c r="BV42" s="137">
        <v>2.5272032217147499E-3</v>
      </c>
      <c r="BW42" s="137">
        <v>1.03237575989548E-3</v>
      </c>
      <c r="BX42" s="137">
        <v>2.2032363457185002E-3</v>
      </c>
      <c r="BY42" s="137">
        <v>5.8930774410748501E-4</v>
      </c>
      <c r="BZ42" s="137">
        <v>1.3720006016933099E-3</v>
      </c>
      <c r="CA42" s="138">
        <v>0</v>
      </c>
      <c r="CB42" s="133">
        <v>1.3697081135687701</v>
      </c>
      <c r="CC42" s="134">
        <v>0.80599450969658004</v>
      </c>
      <c r="CD42" s="135"/>
      <c r="CE42" s="370">
        <v>0</v>
      </c>
      <c r="CF42" s="370">
        <v>0</v>
      </c>
      <c r="CG42" s="370">
        <v>0</v>
      </c>
      <c r="CH42" s="370">
        <v>0</v>
      </c>
      <c r="CI42" s="355">
        <v>0</v>
      </c>
    </row>
    <row r="43" spans="1:87" ht="19.5" x14ac:dyDescent="0.25">
      <c r="A43" s="30"/>
      <c r="B43" s="42" t="s">
        <v>34</v>
      </c>
      <c r="C43" s="43" t="s">
        <v>145</v>
      </c>
      <c r="D43" s="136">
        <v>6.0395850024203999E-4</v>
      </c>
      <c r="E43" s="137">
        <v>1.33987842865894E-3</v>
      </c>
      <c r="F43" s="137">
        <v>9.35641081842226E-4</v>
      </c>
      <c r="G43" s="137">
        <v>1.1591424051004399E-3</v>
      </c>
      <c r="H43" s="137">
        <v>9.6251548295083996E-4</v>
      </c>
      <c r="I43" s="137">
        <v>2.62847678389429E-3</v>
      </c>
      <c r="J43" s="137">
        <v>9.857896565235451E-4</v>
      </c>
      <c r="K43" s="137">
        <v>7.6373345559177497E-4</v>
      </c>
      <c r="L43" s="137">
        <v>1.05549789123746E-3</v>
      </c>
      <c r="M43" s="137">
        <v>1.11790454213568E-3</v>
      </c>
      <c r="N43" s="137">
        <v>7.1833279820706698E-4</v>
      </c>
      <c r="O43" s="137">
        <v>1.43623518422225E-3</v>
      </c>
      <c r="P43" s="137">
        <v>2.50636992524946E-3</v>
      </c>
      <c r="Q43" s="137">
        <v>1.0802530962711701E-3</v>
      </c>
      <c r="R43" s="137">
        <v>5.4318328010399897E-3</v>
      </c>
      <c r="S43" s="137">
        <v>8.4498031031033007E-3</v>
      </c>
      <c r="T43" s="137">
        <v>1.2557882996604001E-3</v>
      </c>
      <c r="U43" s="137">
        <v>3.3571702066656898E-3</v>
      </c>
      <c r="V43" s="137">
        <v>1.3113474583329101E-3</v>
      </c>
      <c r="W43" s="137">
        <v>1.41251640669693E-3</v>
      </c>
      <c r="X43" s="137">
        <v>1.7174821010892301E-3</v>
      </c>
      <c r="Y43" s="137">
        <v>1.6269708734462901E-3</v>
      </c>
      <c r="Z43" s="137">
        <v>1.1984128561253601E-3</v>
      </c>
      <c r="AA43" s="137">
        <v>1.3462132084298001E-3</v>
      </c>
      <c r="AB43" s="137">
        <v>2.4994194615050101E-3</v>
      </c>
      <c r="AC43" s="137">
        <v>1.47530337181752E-3</v>
      </c>
      <c r="AD43" s="137">
        <v>1.47326742649126E-3</v>
      </c>
      <c r="AE43" s="137">
        <v>1.3100388743384299E-3</v>
      </c>
      <c r="AF43" s="137">
        <v>2.5922661197283199E-3</v>
      </c>
      <c r="AG43" s="137">
        <v>2.4807103927693402E-3</v>
      </c>
      <c r="AH43" s="137">
        <v>3.3641367061606701E-3</v>
      </c>
      <c r="AI43" s="137">
        <v>2.4829108268347401E-3</v>
      </c>
      <c r="AJ43" s="137">
        <v>0</v>
      </c>
      <c r="AK43" s="137">
        <v>5.2625189841801704E-3</v>
      </c>
      <c r="AL43" s="137">
        <v>1.05390274195534</v>
      </c>
      <c r="AM43" s="137">
        <v>1.7703134747078301E-2</v>
      </c>
      <c r="AN43" s="137">
        <v>2.8397327375291001E-3</v>
      </c>
      <c r="AO43" s="137">
        <v>2.4308139517072E-3</v>
      </c>
      <c r="AP43" s="137">
        <v>3.5583123504682799E-3</v>
      </c>
      <c r="AQ43" s="137">
        <v>1.13474602021633E-3</v>
      </c>
      <c r="AR43" s="137">
        <v>1.6271356865093999E-3</v>
      </c>
      <c r="AS43" s="137">
        <v>2.1762235564205699E-3</v>
      </c>
      <c r="AT43" s="137">
        <v>1.1271186037981899E-3</v>
      </c>
      <c r="AU43" s="137">
        <v>2.14777014280238E-3</v>
      </c>
      <c r="AV43" s="137">
        <v>1.3994158126721199E-3</v>
      </c>
      <c r="AW43" s="137">
        <v>1.91655447787107E-3</v>
      </c>
      <c r="AX43" s="137">
        <v>2.9309668123154598E-3</v>
      </c>
      <c r="AY43" s="137">
        <v>3.63597940073875E-3</v>
      </c>
      <c r="AZ43" s="137">
        <v>6.4368250074722999E-3</v>
      </c>
      <c r="BA43" s="137">
        <v>2.1411736943850201E-3</v>
      </c>
      <c r="BB43" s="137">
        <v>2.7226459602500601E-3</v>
      </c>
      <c r="BC43" s="137">
        <v>2.6799646162453698E-3</v>
      </c>
      <c r="BD43" s="137">
        <v>1.76131202267835E-3</v>
      </c>
      <c r="BE43" s="137">
        <v>3.5941118958417399E-3</v>
      </c>
      <c r="BF43" s="137">
        <v>4.5449660696911002E-3</v>
      </c>
      <c r="BG43" s="137">
        <v>1.45414858670717E-3</v>
      </c>
      <c r="BH43" s="137">
        <v>5.8135478453422602E-3</v>
      </c>
      <c r="BI43" s="137">
        <v>4.8801324109152798E-3</v>
      </c>
      <c r="BJ43" s="137">
        <v>2.0907476716665999E-3</v>
      </c>
      <c r="BK43" s="137">
        <v>1.5785605755464301E-3</v>
      </c>
      <c r="BL43" s="137">
        <v>1.8674265063722299E-3</v>
      </c>
      <c r="BM43" s="137">
        <v>4.0789326394402199E-3</v>
      </c>
      <c r="BN43" s="137">
        <v>1.9607565338138101E-3</v>
      </c>
      <c r="BO43" s="137">
        <v>1.3035912338511301E-3</v>
      </c>
      <c r="BP43" s="137">
        <v>1.2504148310125899E-3</v>
      </c>
      <c r="BQ43" s="137">
        <v>2.1238904455462698E-3</v>
      </c>
      <c r="BR43" s="137">
        <v>2.8474845949219901E-3</v>
      </c>
      <c r="BS43" s="137">
        <v>5.2523700605139096E-4</v>
      </c>
      <c r="BT43" s="137">
        <v>2.7917918715790399E-3</v>
      </c>
      <c r="BU43" s="137">
        <v>1.9411530188360999E-3</v>
      </c>
      <c r="BV43" s="137">
        <v>4.7745770631943199E-3</v>
      </c>
      <c r="BW43" s="137">
        <v>9.0162969011534002E-3</v>
      </c>
      <c r="BX43" s="137">
        <v>2.78814539647966E-3</v>
      </c>
      <c r="BY43" s="137">
        <v>1.4448502679038199E-3</v>
      </c>
      <c r="BZ43" s="137">
        <v>6.1610051140100599E-3</v>
      </c>
      <c r="CA43" s="138">
        <v>0</v>
      </c>
      <c r="CB43" s="133">
        <v>1.25044617474692</v>
      </c>
      <c r="CC43" s="134">
        <v>0.73581571251056599</v>
      </c>
      <c r="CD43" s="135"/>
      <c r="CE43" s="370">
        <v>0</v>
      </c>
      <c r="CF43" s="370">
        <v>0</v>
      </c>
      <c r="CG43" s="370">
        <v>0</v>
      </c>
      <c r="CH43" s="370">
        <v>0</v>
      </c>
      <c r="CI43" s="355">
        <v>0</v>
      </c>
    </row>
    <row r="44" spans="1:87" ht="19.5" x14ac:dyDescent="0.25">
      <c r="A44" s="30"/>
      <c r="B44" s="42" t="s">
        <v>35</v>
      </c>
      <c r="C44" s="43" t="s">
        <v>146</v>
      </c>
      <c r="D44" s="136">
        <v>1.09870941404002E-4</v>
      </c>
      <c r="E44" s="137">
        <v>1.8905454290902299E-4</v>
      </c>
      <c r="F44" s="137">
        <v>1.20828602956942E-4</v>
      </c>
      <c r="G44" s="137">
        <v>1.8559052862204299E-4</v>
      </c>
      <c r="H44" s="137">
        <v>2.8444995757755603E-4</v>
      </c>
      <c r="I44" s="137">
        <v>5.5024365567013305E-4</v>
      </c>
      <c r="J44" s="137">
        <v>1.17823833655466E-4</v>
      </c>
      <c r="K44" s="137">
        <v>2.61523690135165E-4</v>
      </c>
      <c r="L44" s="137">
        <v>1.4252828656991499E-4</v>
      </c>
      <c r="M44" s="137">
        <v>2.51395801165321E-4</v>
      </c>
      <c r="N44" s="137">
        <v>1.3213410661647E-4</v>
      </c>
      <c r="O44" s="137">
        <v>1.4935856178345701E-4</v>
      </c>
      <c r="P44" s="137">
        <v>9.3911128404419004E-5</v>
      </c>
      <c r="Q44" s="137">
        <v>3.7663327405459003E-4</v>
      </c>
      <c r="R44" s="137">
        <v>1.57735898115843E-4</v>
      </c>
      <c r="S44" s="137">
        <v>2.0251952894008199E-4</v>
      </c>
      <c r="T44" s="137">
        <v>1.5876127383615901E-4</v>
      </c>
      <c r="U44" s="137">
        <v>3.1377535129571102E-4</v>
      </c>
      <c r="V44" s="137">
        <v>1.4358729401926199E-4</v>
      </c>
      <c r="W44" s="137">
        <v>1.60610439143991E-4</v>
      </c>
      <c r="X44" s="137">
        <v>2.7911714703477097E-4</v>
      </c>
      <c r="Y44" s="137">
        <v>1.5515119036917899E-4</v>
      </c>
      <c r="Z44" s="137">
        <v>1.4006677366476701E-4</v>
      </c>
      <c r="AA44" s="137">
        <v>1.5926829509247599E-4</v>
      </c>
      <c r="AB44" s="137">
        <v>2.62298911930407E-4</v>
      </c>
      <c r="AC44" s="137">
        <v>1.53185907001587E-4</v>
      </c>
      <c r="AD44" s="137">
        <v>1.81969331425056E-4</v>
      </c>
      <c r="AE44" s="137">
        <v>1.6386742552871201E-4</v>
      </c>
      <c r="AF44" s="137">
        <v>3.8107404350608601E-4</v>
      </c>
      <c r="AG44" s="137">
        <v>2.5481150475894501E-4</v>
      </c>
      <c r="AH44" s="137">
        <v>5.2311800805981599E-4</v>
      </c>
      <c r="AI44" s="137">
        <v>3.1915316662307398E-4</v>
      </c>
      <c r="AJ44" s="137">
        <v>0</v>
      </c>
      <c r="AK44" s="137">
        <v>5.4649413706023904E-4</v>
      </c>
      <c r="AL44" s="137">
        <v>3.7097357270978498E-3</v>
      </c>
      <c r="AM44" s="137">
        <v>1.20832912890632</v>
      </c>
      <c r="AN44" s="137">
        <v>3.7914594648055501E-4</v>
      </c>
      <c r="AO44" s="137">
        <v>3.0360147738535398E-4</v>
      </c>
      <c r="AP44" s="137">
        <v>1.2859998730710201E-4</v>
      </c>
      <c r="AQ44" s="137">
        <v>1.2971999943951E-4</v>
      </c>
      <c r="AR44" s="137">
        <v>2.1176617295179299E-3</v>
      </c>
      <c r="AS44" s="137">
        <v>2.6050208443082802E-4</v>
      </c>
      <c r="AT44" s="137">
        <v>2.9606339229253201E-4</v>
      </c>
      <c r="AU44" s="137">
        <v>3.73905225004601E-4</v>
      </c>
      <c r="AV44" s="137">
        <v>1.9755650444676499E-3</v>
      </c>
      <c r="AW44" s="137">
        <v>2.3708655801308299E-4</v>
      </c>
      <c r="AX44" s="137">
        <v>2.7440119587079698E-4</v>
      </c>
      <c r="AY44" s="137">
        <v>1.9900990151444601E-4</v>
      </c>
      <c r="AZ44" s="137">
        <v>4.3050302360375902E-4</v>
      </c>
      <c r="BA44" s="137">
        <v>1.11213147338265E-4</v>
      </c>
      <c r="BB44" s="137">
        <v>1.3694616339962601E-4</v>
      </c>
      <c r="BC44" s="137">
        <v>2.7533337725231999E-4</v>
      </c>
      <c r="BD44" s="137">
        <v>7.3699962958095899E-4</v>
      </c>
      <c r="BE44" s="137">
        <v>1.7374029781671799E-3</v>
      </c>
      <c r="BF44" s="137">
        <v>5.1453144507550503E-3</v>
      </c>
      <c r="BG44" s="137">
        <v>3.0839986441960003E-4</v>
      </c>
      <c r="BH44" s="137">
        <v>1.15679885631308E-3</v>
      </c>
      <c r="BI44" s="137">
        <v>1.60201993413769E-4</v>
      </c>
      <c r="BJ44" s="137">
        <v>1.2449941932862001E-4</v>
      </c>
      <c r="BK44" s="137">
        <v>1.6578571666661399E-4</v>
      </c>
      <c r="BL44" s="137">
        <v>1.2543014747121899E-4</v>
      </c>
      <c r="BM44" s="137">
        <v>1.5013904874606001E-4</v>
      </c>
      <c r="BN44" s="137">
        <v>1.9135227498736699E-4</v>
      </c>
      <c r="BO44" s="137">
        <v>1.32369458168054E-4</v>
      </c>
      <c r="BP44" s="137">
        <v>5.9115148058630202E-5</v>
      </c>
      <c r="BQ44" s="137">
        <v>9.0194430946067294E-5</v>
      </c>
      <c r="BR44" s="137">
        <v>1.02535946373909E-4</v>
      </c>
      <c r="BS44" s="137">
        <v>4.8644127994013097E-5</v>
      </c>
      <c r="BT44" s="137">
        <v>3.0565809528315598E-4</v>
      </c>
      <c r="BU44" s="137">
        <v>5.15275833949611E-5</v>
      </c>
      <c r="BV44" s="137">
        <v>2.91603771836333E-4</v>
      </c>
      <c r="BW44" s="137">
        <v>1.08712358116529E-4</v>
      </c>
      <c r="BX44" s="137">
        <v>1.0351515199636899E-3</v>
      </c>
      <c r="BY44" s="137">
        <v>8.9261869309360795E-5</v>
      </c>
      <c r="BZ44" s="137">
        <v>4.8514824987173601E-4</v>
      </c>
      <c r="CA44" s="138">
        <v>0</v>
      </c>
      <c r="CB44" s="133">
        <v>1.2400922823648299</v>
      </c>
      <c r="CC44" s="134">
        <v>0.72972304186688497</v>
      </c>
      <c r="CD44" s="135"/>
      <c r="CE44" s="370">
        <v>0</v>
      </c>
      <c r="CF44" s="370">
        <v>0</v>
      </c>
      <c r="CG44" s="370">
        <v>0</v>
      </c>
      <c r="CH44" s="370">
        <v>0</v>
      </c>
      <c r="CI44" s="355">
        <v>0</v>
      </c>
    </row>
    <row r="45" spans="1:87" ht="19.5" x14ac:dyDescent="0.25">
      <c r="A45" s="30"/>
      <c r="B45" s="42" t="s">
        <v>36</v>
      </c>
      <c r="C45" s="43" t="s">
        <v>147</v>
      </c>
      <c r="D45" s="136">
        <v>2.8808149779516298E-4</v>
      </c>
      <c r="E45" s="137">
        <v>4.4425029376867999E-4</v>
      </c>
      <c r="F45" s="137">
        <v>4.4750806993332698E-4</v>
      </c>
      <c r="G45" s="137">
        <v>4.4541899899144799E-4</v>
      </c>
      <c r="H45" s="137">
        <v>2.9349457539812498E-3</v>
      </c>
      <c r="I45" s="137">
        <v>3.32348439134311E-4</v>
      </c>
      <c r="J45" s="137">
        <v>3.6838998833787497E-4</v>
      </c>
      <c r="K45" s="137">
        <v>2.0270579977427E-4</v>
      </c>
      <c r="L45" s="137">
        <v>6.2736631353558104E-4</v>
      </c>
      <c r="M45" s="137">
        <v>6.1923560775806099E-4</v>
      </c>
      <c r="N45" s="137">
        <v>1.87458344448653E-4</v>
      </c>
      <c r="O45" s="137">
        <v>4.94286738668898E-4</v>
      </c>
      <c r="P45" s="137">
        <v>8.2731882745828002E-4</v>
      </c>
      <c r="Q45" s="137">
        <v>3.4720105499477501E-4</v>
      </c>
      <c r="R45" s="137">
        <v>5.9288333733035104E-4</v>
      </c>
      <c r="S45" s="137">
        <v>8.92923834926554E-4</v>
      </c>
      <c r="T45" s="137">
        <v>4.7096183981382302E-4</v>
      </c>
      <c r="U45" s="137">
        <v>1.09296873482346E-3</v>
      </c>
      <c r="V45" s="137">
        <v>5.2945785580859705E-4</v>
      </c>
      <c r="W45" s="137">
        <v>5.87419784159772E-4</v>
      </c>
      <c r="X45" s="137">
        <v>6.0971577670336995E-4</v>
      </c>
      <c r="Y45" s="137">
        <v>3.9008802618344199E-4</v>
      </c>
      <c r="Z45" s="137">
        <v>4.9305497473621897E-4</v>
      </c>
      <c r="AA45" s="137">
        <v>5.1530287160299598E-4</v>
      </c>
      <c r="AB45" s="137">
        <v>8.2425291294233797E-4</v>
      </c>
      <c r="AC45" s="137">
        <v>4.2881852787364299E-4</v>
      </c>
      <c r="AD45" s="137">
        <v>4.9812021083810198E-4</v>
      </c>
      <c r="AE45" s="137">
        <v>4.34997568691531E-4</v>
      </c>
      <c r="AF45" s="137">
        <v>1.34938379506428E-3</v>
      </c>
      <c r="AG45" s="137">
        <v>1.3605507085367699E-3</v>
      </c>
      <c r="AH45" s="137">
        <v>4.8000143715803398E-4</v>
      </c>
      <c r="AI45" s="137">
        <v>1.20758062213738E-3</v>
      </c>
      <c r="AJ45" s="137">
        <v>0</v>
      </c>
      <c r="AK45" s="137">
        <v>4.6072905606715802E-4</v>
      </c>
      <c r="AL45" s="137">
        <v>4.8023129599790898E-4</v>
      </c>
      <c r="AM45" s="137">
        <v>1.22651840434482E-3</v>
      </c>
      <c r="AN45" s="137">
        <v>1.1143157584869801</v>
      </c>
      <c r="AO45" s="137">
        <v>8.9807546907679902E-4</v>
      </c>
      <c r="AP45" s="137">
        <v>6.63141373932088E-4</v>
      </c>
      <c r="AQ45" s="137">
        <v>3.8819006102298501E-4</v>
      </c>
      <c r="AR45" s="137">
        <v>4.5752951845488002E-4</v>
      </c>
      <c r="AS45" s="137">
        <v>1.24450396021074E-3</v>
      </c>
      <c r="AT45" s="137">
        <v>3.4267531061925901E-4</v>
      </c>
      <c r="AU45" s="137">
        <v>3.16561535236666E-4</v>
      </c>
      <c r="AV45" s="137">
        <v>6.4403562172262905E-4</v>
      </c>
      <c r="AW45" s="137">
        <v>4.5671596469242098E-3</v>
      </c>
      <c r="AX45" s="137">
        <v>4.3399017613396699E-4</v>
      </c>
      <c r="AY45" s="137">
        <v>4.5485413853684501E-4</v>
      </c>
      <c r="AZ45" s="137">
        <v>8.7386129518011101E-4</v>
      </c>
      <c r="BA45" s="137">
        <v>2.2968840368318101E-4</v>
      </c>
      <c r="BB45" s="137">
        <v>3.36474631326643E-4</v>
      </c>
      <c r="BC45" s="137">
        <v>3.1015330235972799E-4</v>
      </c>
      <c r="BD45" s="137">
        <v>1.76094550634376E-3</v>
      </c>
      <c r="BE45" s="137">
        <v>0.12586052990389399</v>
      </c>
      <c r="BF45" s="137">
        <v>8.2069197563182101E-4</v>
      </c>
      <c r="BG45" s="137">
        <v>2.00405403358184E-4</v>
      </c>
      <c r="BH45" s="137">
        <v>3.6058250276442501E-4</v>
      </c>
      <c r="BI45" s="137">
        <v>2.3730306879145999E-2</v>
      </c>
      <c r="BJ45" s="137">
        <v>7.8505808056701697E-4</v>
      </c>
      <c r="BK45" s="137">
        <v>6.6681919199544995E-4</v>
      </c>
      <c r="BL45" s="137">
        <v>2.8026028203010403E-4</v>
      </c>
      <c r="BM45" s="137">
        <v>2.5241738544572401E-4</v>
      </c>
      <c r="BN45" s="137">
        <v>4.0376692474933701E-4</v>
      </c>
      <c r="BO45" s="137">
        <v>1.3796638176422299E-4</v>
      </c>
      <c r="BP45" s="137">
        <v>1.5501450331004401E-4</v>
      </c>
      <c r="BQ45" s="137">
        <v>2.2138433555068799E-4</v>
      </c>
      <c r="BR45" s="137">
        <v>2.14743678066683E-4</v>
      </c>
      <c r="BS45" s="137">
        <v>6.5124734057809002E-4</v>
      </c>
      <c r="BT45" s="137">
        <v>1.4007686844968201E-4</v>
      </c>
      <c r="BU45" s="137">
        <v>1.9313722349526201E-3</v>
      </c>
      <c r="BV45" s="137">
        <v>3.8798459041567199E-4</v>
      </c>
      <c r="BW45" s="137">
        <v>8.9325837972533198E-4</v>
      </c>
      <c r="BX45" s="137">
        <v>8.4182958949723303E-4</v>
      </c>
      <c r="BY45" s="137">
        <v>1.2837822688388501E-3</v>
      </c>
      <c r="BZ45" s="137">
        <v>1.8719047470272599E-3</v>
      </c>
      <c r="CA45" s="138">
        <v>0</v>
      </c>
      <c r="CB45" s="133">
        <v>1.31382147918982</v>
      </c>
      <c r="CC45" s="134">
        <v>0.77310843708839005</v>
      </c>
      <c r="CD45" s="135"/>
      <c r="CE45" s="370">
        <v>0</v>
      </c>
      <c r="CF45" s="370">
        <v>0</v>
      </c>
      <c r="CG45" s="370">
        <v>0</v>
      </c>
      <c r="CH45" s="370">
        <v>0</v>
      </c>
      <c r="CI45" s="355">
        <v>0</v>
      </c>
    </row>
    <row r="46" spans="1:87" ht="19.5" x14ac:dyDescent="0.25">
      <c r="A46" s="30"/>
      <c r="B46" s="42" t="s">
        <v>37</v>
      </c>
      <c r="C46" s="43" t="s">
        <v>148</v>
      </c>
      <c r="D46" s="136">
        <v>3.0518628481425898E-3</v>
      </c>
      <c r="E46" s="137">
        <v>4.1545242264570499E-3</v>
      </c>
      <c r="F46" s="137">
        <v>1.0609709055391501E-2</v>
      </c>
      <c r="G46" s="137">
        <v>5.8300711549425996E-3</v>
      </c>
      <c r="H46" s="137">
        <v>3.4330951613635703E-2</v>
      </c>
      <c r="I46" s="137">
        <v>9.2580689938422098E-2</v>
      </c>
      <c r="J46" s="137">
        <v>4.3094819527056101E-3</v>
      </c>
      <c r="K46" s="137">
        <v>4.1309190111759198E-3</v>
      </c>
      <c r="L46" s="137">
        <v>4.7848965496226897E-3</v>
      </c>
      <c r="M46" s="137">
        <v>1.1781981709781199E-2</v>
      </c>
      <c r="N46" s="137">
        <v>2.0841741046201201E-3</v>
      </c>
      <c r="O46" s="137">
        <v>7.4142419173641397E-3</v>
      </c>
      <c r="P46" s="137">
        <v>2.0913075001577799E-3</v>
      </c>
      <c r="Q46" s="137">
        <v>1.04379587265793E-3</v>
      </c>
      <c r="R46" s="137">
        <v>2.83956168367527E-3</v>
      </c>
      <c r="S46" s="137">
        <v>3.6206323709335499E-3</v>
      </c>
      <c r="T46" s="137">
        <v>8.0301346057335306E-3</v>
      </c>
      <c r="U46" s="137">
        <v>4.0481254219566998E-2</v>
      </c>
      <c r="V46" s="137">
        <v>7.4701139765384096E-3</v>
      </c>
      <c r="W46" s="137">
        <v>7.9222816754533597E-3</v>
      </c>
      <c r="X46" s="137">
        <v>2.6073706173715901E-2</v>
      </c>
      <c r="Y46" s="137">
        <v>1.0123144139511301E-2</v>
      </c>
      <c r="Z46" s="137">
        <v>6.2783507212828696E-3</v>
      </c>
      <c r="AA46" s="137">
        <v>7.2147580315125104E-3</v>
      </c>
      <c r="AB46" s="137">
        <v>2.4885111015072198E-2</v>
      </c>
      <c r="AC46" s="137">
        <v>1.35091045357236E-2</v>
      </c>
      <c r="AD46" s="137">
        <v>1.1164182824706201E-2</v>
      </c>
      <c r="AE46" s="137">
        <v>7.0464168108441902E-3</v>
      </c>
      <c r="AF46" s="137">
        <v>2.9946238229955801E-2</v>
      </c>
      <c r="AG46" s="137">
        <v>2.3436774525897201E-2</v>
      </c>
      <c r="AH46" s="137">
        <v>2.89298755784245E-2</v>
      </c>
      <c r="AI46" s="137">
        <v>1.96347763246871E-2</v>
      </c>
      <c r="AJ46" s="137">
        <v>0</v>
      </c>
      <c r="AK46" s="137">
        <v>7.8180875564453096E-3</v>
      </c>
      <c r="AL46" s="137">
        <v>1.39027017254418E-2</v>
      </c>
      <c r="AM46" s="137">
        <v>1.4847022951208899E-2</v>
      </c>
      <c r="AN46" s="137">
        <v>3.0476413329606901E-3</v>
      </c>
      <c r="AO46" s="137">
        <v>1.17824812998006</v>
      </c>
      <c r="AP46" s="137">
        <v>7.9669003151015994E-2</v>
      </c>
      <c r="AQ46" s="137">
        <v>2.0851932002461399E-3</v>
      </c>
      <c r="AR46" s="137">
        <v>6.73370099277184E-3</v>
      </c>
      <c r="AS46" s="137">
        <v>1.83149163716705E-2</v>
      </c>
      <c r="AT46" s="137">
        <v>1.2000504681558199E-2</v>
      </c>
      <c r="AU46" s="137">
        <v>5.7177793528362499E-3</v>
      </c>
      <c r="AV46" s="137">
        <v>1.20885414562462E-2</v>
      </c>
      <c r="AW46" s="137">
        <v>2.1419974344677999E-2</v>
      </c>
      <c r="AX46" s="137">
        <v>1.74560661015935E-2</v>
      </c>
      <c r="AY46" s="137">
        <v>2.8793410824765899E-3</v>
      </c>
      <c r="AZ46" s="137">
        <v>6.2792103757455496E-3</v>
      </c>
      <c r="BA46" s="137">
        <v>6.1918321142477896E-3</v>
      </c>
      <c r="BB46" s="137">
        <v>6.4555235663887904E-3</v>
      </c>
      <c r="BC46" s="137">
        <v>4.6738675101724997E-3</v>
      </c>
      <c r="BD46" s="137">
        <v>3.7795926795186302E-3</v>
      </c>
      <c r="BE46" s="137">
        <v>6.1532278410574301E-3</v>
      </c>
      <c r="BF46" s="137">
        <v>5.9887168829951803E-3</v>
      </c>
      <c r="BG46" s="137">
        <v>1.8844379909978999E-3</v>
      </c>
      <c r="BH46" s="137">
        <v>5.5503441246609999E-3</v>
      </c>
      <c r="BI46" s="137">
        <v>4.0805120924911802E-3</v>
      </c>
      <c r="BJ46" s="137">
        <v>1.7855789317174402E-2</v>
      </c>
      <c r="BK46" s="137">
        <v>3.9253364457124598E-3</v>
      </c>
      <c r="BL46" s="137">
        <v>5.0735754417939099E-3</v>
      </c>
      <c r="BM46" s="137">
        <v>6.9496161542638201E-3</v>
      </c>
      <c r="BN46" s="137">
        <v>8.3330069750508495E-3</v>
      </c>
      <c r="BO46" s="137">
        <v>3.9161933972843904E-3</v>
      </c>
      <c r="BP46" s="137">
        <v>4.3165152374982996E-3</v>
      </c>
      <c r="BQ46" s="137">
        <v>7.2773297092619997E-3</v>
      </c>
      <c r="BR46" s="137">
        <v>2.1291673957858099E-2</v>
      </c>
      <c r="BS46" s="137">
        <v>1.3155720336130001E-3</v>
      </c>
      <c r="BT46" s="137">
        <v>5.2811251238682397E-3</v>
      </c>
      <c r="BU46" s="137">
        <v>2.4968408475437502E-3</v>
      </c>
      <c r="BV46" s="137">
        <v>7.2024070819261604E-3</v>
      </c>
      <c r="BW46" s="137">
        <v>2.20499375238685E-3</v>
      </c>
      <c r="BX46" s="137">
        <v>4.1278254671440699E-3</v>
      </c>
      <c r="BY46" s="137">
        <v>3.2918435318233098E-3</v>
      </c>
      <c r="BZ46" s="137">
        <v>2.6971196117686998E-2</v>
      </c>
      <c r="CA46" s="138">
        <v>0</v>
      </c>
      <c r="CB46" s="133">
        <v>2.0459017349496902</v>
      </c>
      <c r="CC46" s="134">
        <v>1.2038955960126001</v>
      </c>
      <c r="CD46" s="135"/>
      <c r="CE46" s="370">
        <v>0</v>
      </c>
      <c r="CF46" s="370">
        <v>0</v>
      </c>
      <c r="CG46" s="370">
        <v>0</v>
      </c>
      <c r="CH46" s="370">
        <v>0</v>
      </c>
      <c r="CI46" s="355">
        <v>0</v>
      </c>
    </row>
    <row r="47" spans="1:87" ht="19.5" x14ac:dyDescent="0.25">
      <c r="A47" s="30"/>
      <c r="B47" s="42" t="s">
        <v>38</v>
      </c>
      <c r="C47" s="43" t="s">
        <v>149</v>
      </c>
      <c r="D47" s="136">
        <v>1.1493853166013701E-3</v>
      </c>
      <c r="E47" s="137">
        <v>1.83083468645586E-3</v>
      </c>
      <c r="F47" s="137">
        <v>1.3299587015594501E-3</v>
      </c>
      <c r="G47" s="137">
        <v>2.265440603805E-3</v>
      </c>
      <c r="H47" s="137">
        <v>1.5781719793786101E-3</v>
      </c>
      <c r="I47" s="137">
        <v>2.6655460867920002E-3</v>
      </c>
      <c r="J47" s="137">
        <v>1.6136939886826E-3</v>
      </c>
      <c r="K47" s="137">
        <v>1.1901707724102E-3</v>
      </c>
      <c r="L47" s="137">
        <v>1.32576404861651E-3</v>
      </c>
      <c r="M47" s="137">
        <v>1.91690386508558E-3</v>
      </c>
      <c r="N47" s="137">
        <v>8.7457642570048805E-4</v>
      </c>
      <c r="O47" s="137">
        <v>1.9541504478213598E-3</v>
      </c>
      <c r="P47" s="137">
        <v>1.5954093410190801E-3</v>
      </c>
      <c r="Q47" s="137">
        <v>7.52068219384871E-4</v>
      </c>
      <c r="R47" s="137">
        <v>2.1457254653776399E-3</v>
      </c>
      <c r="S47" s="137">
        <v>2.5525778833371598E-3</v>
      </c>
      <c r="T47" s="137">
        <v>1.64882479016548E-3</v>
      </c>
      <c r="U47" s="137">
        <v>2.8838135951917698E-3</v>
      </c>
      <c r="V47" s="137">
        <v>1.87769520532619E-3</v>
      </c>
      <c r="W47" s="137">
        <v>2.1655985831406099E-3</v>
      </c>
      <c r="X47" s="137">
        <v>2.7415991810264E-3</v>
      </c>
      <c r="Y47" s="137">
        <v>1.57195237991884E-3</v>
      </c>
      <c r="Z47" s="137">
        <v>1.72781940559009E-3</v>
      </c>
      <c r="AA47" s="137">
        <v>2.09422561218077E-3</v>
      </c>
      <c r="AB47" s="137">
        <v>2.6037470262386402E-3</v>
      </c>
      <c r="AC47" s="137">
        <v>1.75308048428452E-3</v>
      </c>
      <c r="AD47" s="137">
        <v>1.9629895350253301E-3</v>
      </c>
      <c r="AE47" s="137">
        <v>1.97387782200734E-3</v>
      </c>
      <c r="AF47" s="137">
        <v>5.2556844255531804E-3</v>
      </c>
      <c r="AG47" s="137">
        <v>4.5674386454269298E-3</v>
      </c>
      <c r="AH47" s="137">
        <v>5.39443202785849E-3</v>
      </c>
      <c r="AI47" s="137">
        <v>5.3291942145355601E-3</v>
      </c>
      <c r="AJ47" s="137">
        <v>0</v>
      </c>
      <c r="AK47" s="137">
        <v>1.30118333686454E-3</v>
      </c>
      <c r="AL47" s="137">
        <v>9.3675898053778399E-3</v>
      </c>
      <c r="AM47" s="137">
        <v>2.0744994254323001E-3</v>
      </c>
      <c r="AN47" s="137">
        <v>1.1102135436121001E-3</v>
      </c>
      <c r="AO47" s="137">
        <v>1.44974102631497E-2</v>
      </c>
      <c r="AP47" s="137">
        <v>1.0652369395151799</v>
      </c>
      <c r="AQ47" s="137">
        <v>1.1001314643772E-3</v>
      </c>
      <c r="AR47" s="137">
        <v>1.24698391964946E-3</v>
      </c>
      <c r="AS47" s="137">
        <v>7.0269179969136997E-3</v>
      </c>
      <c r="AT47" s="137">
        <v>6.3317991662007996E-3</v>
      </c>
      <c r="AU47" s="137">
        <v>3.9295485595842103E-3</v>
      </c>
      <c r="AV47" s="137">
        <v>4.8151578052224699E-3</v>
      </c>
      <c r="AW47" s="137">
        <v>1.93069169412546E-3</v>
      </c>
      <c r="AX47" s="137">
        <v>1.6310271246949199E-3</v>
      </c>
      <c r="AY47" s="137">
        <v>1.95631075340451E-3</v>
      </c>
      <c r="AZ47" s="137">
        <v>3.5441540668024801E-3</v>
      </c>
      <c r="BA47" s="137">
        <v>1.32005281237823E-3</v>
      </c>
      <c r="BB47" s="137">
        <v>2.3208022603633501E-3</v>
      </c>
      <c r="BC47" s="137">
        <v>2.7637989852543699E-3</v>
      </c>
      <c r="BD47" s="137">
        <v>1.6591039115920201E-3</v>
      </c>
      <c r="BE47" s="137">
        <v>1.22477909696205E-3</v>
      </c>
      <c r="BF47" s="137">
        <v>4.11000329060714E-3</v>
      </c>
      <c r="BG47" s="137">
        <v>1.2737629867356399E-3</v>
      </c>
      <c r="BH47" s="137">
        <v>8.60380729032993E-3</v>
      </c>
      <c r="BI47" s="137">
        <v>1.4855441088994501E-3</v>
      </c>
      <c r="BJ47" s="137">
        <v>4.7510731627106598E-3</v>
      </c>
      <c r="BK47" s="137">
        <v>1.4168750875482401E-3</v>
      </c>
      <c r="BL47" s="137">
        <v>7.0306057383037E-3</v>
      </c>
      <c r="BM47" s="137">
        <v>6.9850865315807002E-3</v>
      </c>
      <c r="BN47" s="137">
        <v>1.53191198448362E-3</v>
      </c>
      <c r="BO47" s="137">
        <v>5.8189139020116496E-3</v>
      </c>
      <c r="BP47" s="137">
        <v>3.99285357529559E-3</v>
      </c>
      <c r="BQ47" s="137">
        <v>4.8271824506307204E-3</v>
      </c>
      <c r="BR47" s="137">
        <v>4.4502797684082204E-3</v>
      </c>
      <c r="BS47" s="137">
        <v>1.92199551676528E-3</v>
      </c>
      <c r="BT47" s="137">
        <v>9.2710802846195303E-3</v>
      </c>
      <c r="BU47" s="137">
        <v>3.1374389581747099E-3</v>
      </c>
      <c r="BV47" s="137">
        <v>1.78963102051286E-2</v>
      </c>
      <c r="BW47" s="137">
        <v>3.2073839957685799E-3</v>
      </c>
      <c r="BX47" s="137">
        <v>2.2020905995135901E-3</v>
      </c>
      <c r="BY47" s="137">
        <v>2.1731515090372198E-3</v>
      </c>
      <c r="BZ47" s="137">
        <v>1.4796409167534601E-2</v>
      </c>
      <c r="CA47" s="138">
        <v>0</v>
      </c>
      <c r="CB47" s="133">
        <v>1.31956520638673</v>
      </c>
      <c r="CC47" s="134">
        <v>0.77648829046009604</v>
      </c>
      <c r="CD47" s="135"/>
      <c r="CE47" s="370">
        <v>0</v>
      </c>
      <c r="CF47" s="370">
        <v>0</v>
      </c>
      <c r="CG47" s="370">
        <v>0</v>
      </c>
      <c r="CH47" s="370">
        <v>0</v>
      </c>
      <c r="CI47" s="355">
        <v>0</v>
      </c>
    </row>
    <row r="48" spans="1:87" ht="19.5" x14ac:dyDescent="0.25">
      <c r="A48" s="30"/>
      <c r="B48" s="42" t="s">
        <v>39</v>
      </c>
      <c r="C48" s="43" t="s">
        <v>150</v>
      </c>
      <c r="D48" s="136">
        <v>1.7499890016829899E-2</v>
      </c>
      <c r="E48" s="137">
        <v>5.3469043596045401E-2</v>
      </c>
      <c r="F48" s="137">
        <v>2.2168323672489301E-2</v>
      </c>
      <c r="G48" s="137">
        <v>4.1702939870621999E-2</v>
      </c>
      <c r="H48" s="137">
        <v>2.5600570301863499E-2</v>
      </c>
      <c r="I48" s="137">
        <v>1.93593510925637E-2</v>
      </c>
      <c r="J48" s="137">
        <v>2.0790856095352299E-2</v>
      </c>
      <c r="K48" s="137">
        <v>1.4017369013146E-2</v>
      </c>
      <c r="L48" s="137">
        <v>4.0169939863776302E-2</v>
      </c>
      <c r="M48" s="137">
        <v>1.75872864113777E-2</v>
      </c>
      <c r="N48" s="137">
        <v>2.7771337053387999E-2</v>
      </c>
      <c r="O48" s="137">
        <v>2.3801260525238201E-2</v>
      </c>
      <c r="P48" s="137">
        <v>1.4266822166469901E-2</v>
      </c>
      <c r="Q48" s="137">
        <v>1.29113170202297E-2</v>
      </c>
      <c r="R48" s="137">
        <v>2.4960668399032701E-2</v>
      </c>
      <c r="S48" s="137">
        <v>3.9960578801759003E-2</v>
      </c>
      <c r="T48" s="137">
        <v>1.4715520374431201E-2</v>
      </c>
      <c r="U48" s="137">
        <v>3.44894931988892E-2</v>
      </c>
      <c r="V48" s="137">
        <v>1.7243194708840299E-2</v>
      </c>
      <c r="W48" s="137">
        <v>1.81938758788932E-2</v>
      </c>
      <c r="X48" s="137">
        <v>2.55044349116475E-2</v>
      </c>
      <c r="Y48" s="137">
        <v>1.4786585387887401E-2</v>
      </c>
      <c r="Z48" s="137">
        <v>1.9149147356194801E-2</v>
      </c>
      <c r="AA48" s="137">
        <v>2.2533434333711602E-2</v>
      </c>
      <c r="AB48" s="137">
        <v>2.1809440085255E-2</v>
      </c>
      <c r="AC48" s="137">
        <v>1.5775587935718899E-2</v>
      </c>
      <c r="AD48" s="137">
        <v>2.23695206603019E-2</v>
      </c>
      <c r="AE48" s="137">
        <v>1.48077908823857E-2</v>
      </c>
      <c r="AF48" s="137">
        <v>2.3843481908758998E-2</v>
      </c>
      <c r="AG48" s="137">
        <v>4.17593668763609E-2</v>
      </c>
      <c r="AH48" s="137">
        <v>2.1769178768123999E-2</v>
      </c>
      <c r="AI48" s="137">
        <v>2.01792091391918E-2</v>
      </c>
      <c r="AJ48" s="137">
        <v>0</v>
      </c>
      <c r="AK48" s="137">
        <v>2.7502874582145901E-2</v>
      </c>
      <c r="AL48" s="137">
        <v>1.3115474074632E-2</v>
      </c>
      <c r="AM48" s="137">
        <v>1.6531231075186999E-2</v>
      </c>
      <c r="AN48" s="137">
        <v>2.6514509462685399E-2</v>
      </c>
      <c r="AO48" s="137">
        <v>3.80602907554322E-2</v>
      </c>
      <c r="AP48" s="137">
        <v>1.4498842953958899E-2</v>
      </c>
      <c r="AQ48" s="137">
        <v>1.0200214105246199</v>
      </c>
      <c r="AR48" s="137">
        <v>1.7839291617087801E-2</v>
      </c>
      <c r="AS48" s="137">
        <v>1.5265505111938299E-2</v>
      </c>
      <c r="AT48" s="137">
        <v>9.6103771569233006E-3</v>
      </c>
      <c r="AU48" s="137">
        <v>1.95195629175554E-2</v>
      </c>
      <c r="AV48" s="137">
        <v>1.50723546418096E-2</v>
      </c>
      <c r="AW48" s="137">
        <v>0.12847075636449401</v>
      </c>
      <c r="AX48" s="137">
        <v>5.63644966573454E-2</v>
      </c>
      <c r="AY48" s="137">
        <v>2.3393079178641699E-2</v>
      </c>
      <c r="AZ48" s="137">
        <v>1.2442917400737301E-2</v>
      </c>
      <c r="BA48" s="137">
        <v>1.3836478348901201E-2</v>
      </c>
      <c r="BB48" s="137">
        <v>1.54892808056188E-2</v>
      </c>
      <c r="BC48" s="137">
        <v>1.3787229203699101E-2</v>
      </c>
      <c r="BD48" s="137">
        <v>1.0336589990430099E-2</v>
      </c>
      <c r="BE48" s="137">
        <v>1.5365530751911501E-2</v>
      </c>
      <c r="BF48" s="137">
        <v>2.1750097246385901E-2</v>
      </c>
      <c r="BG48" s="137">
        <v>0.147549557227307</v>
      </c>
      <c r="BH48" s="137">
        <v>2.3977743868863501E-2</v>
      </c>
      <c r="BI48" s="137">
        <v>1.67050255299835E-2</v>
      </c>
      <c r="BJ48" s="137">
        <v>3.8244814494937697E-2</v>
      </c>
      <c r="BK48" s="137">
        <v>0.17675151875027001</v>
      </c>
      <c r="BL48" s="137">
        <v>0.104187741623089</v>
      </c>
      <c r="BM48" s="137">
        <v>1.8980559806768799E-2</v>
      </c>
      <c r="BN48" s="137">
        <v>1.7085599410841999E-2</v>
      </c>
      <c r="BO48" s="137">
        <v>9.7518084429236394E-3</v>
      </c>
      <c r="BP48" s="137">
        <v>5.2814547770455196E-3</v>
      </c>
      <c r="BQ48" s="137">
        <v>6.9331420268368398E-3</v>
      </c>
      <c r="BR48" s="137">
        <v>8.3917783725337303E-3</v>
      </c>
      <c r="BS48" s="137">
        <v>5.9743860082202803E-3</v>
      </c>
      <c r="BT48" s="137">
        <v>1.66359062769517E-2</v>
      </c>
      <c r="BU48" s="137">
        <v>3.7934836753013802E-3</v>
      </c>
      <c r="BV48" s="137">
        <v>3.0942722913071801E-2</v>
      </c>
      <c r="BW48" s="137">
        <v>2.97309714663644E-3</v>
      </c>
      <c r="BX48" s="137">
        <v>1.14411058679014E-2</v>
      </c>
      <c r="BY48" s="137">
        <v>7.5684428751715003E-3</v>
      </c>
      <c r="BZ48" s="137">
        <v>2.3666842788854E-2</v>
      </c>
      <c r="CA48" s="138">
        <v>0</v>
      </c>
      <c r="CB48" s="133">
        <v>2.9865917290124302</v>
      </c>
      <c r="CC48" s="134">
        <v>1.75743759742895</v>
      </c>
      <c r="CD48" s="135"/>
      <c r="CE48" s="370">
        <v>0</v>
      </c>
      <c r="CF48" s="370">
        <v>0</v>
      </c>
      <c r="CG48" s="370">
        <v>0</v>
      </c>
      <c r="CH48" s="370">
        <v>0</v>
      </c>
      <c r="CI48" s="355">
        <v>0</v>
      </c>
    </row>
    <row r="49" spans="1:87" ht="19.5" x14ac:dyDescent="0.25">
      <c r="A49" s="30"/>
      <c r="B49" s="42" t="s">
        <v>40</v>
      </c>
      <c r="C49" s="43" t="s">
        <v>151</v>
      </c>
      <c r="D49" s="136">
        <v>1.33199397852929E-2</v>
      </c>
      <c r="E49" s="137">
        <v>2.0079790844941998E-2</v>
      </c>
      <c r="F49" s="137">
        <v>6.2601928354778496E-3</v>
      </c>
      <c r="G49" s="137">
        <v>2.6887131281432299E-2</v>
      </c>
      <c r="H49" s="137">
        <v>1.20224747198128E-2</v>
      </c>
      <c r="I49" s="137">
        <v>7.0673426185010203E-3</v>
      </c>
      <c r="J49" s="137">
        <v>4.2581006784669501E-3</v>
      </c>
      <c r="K49" s="137">
        <v>8.4523932528605007E-3</v>
      </c>
      <c r="L49" s="137">
        <v>1.7041642232238599E-2</v>
      </c>
      <c r="M49" s="137">
        <v>2.2480515905461901E-3</v>
      </c>
      <c r="N49" s="137">
        <v>1.00610885897921E-2</v>
      </c>
      <c r="O49" s="137">
        <v>1.4023120368840201E-3</v>
      </c>
      <c r="P49" s="137">
        <v>1.27089290018712E-3</v>
      </c>
      <c r="Q49" s="137">
        <v>5.5675271605928704E-4</v>
      </c>
      <c r="R49" s="137">
        <v>1.4956908539375501E-3</v>
      </c>
      <c r="S49" s="137">
        <v>3.6136970698493502E-3</v>
      </c>
      <c r="T49" s="137">
        <v>1.27776820241647E-3</v>
      </c>
      <c r="U49" s="137">
        <v>2.28019291756502E-3</v>
      </c>
      <c r="V49" s="137">
        <v>8.8791038391828302E-4</v>
      </c>
      <c r="W49" s="137">
        <v>2.1191513680125398E-3</v>
      </c>
      <c r="X49" s="137">
        <v>3.2681312250051899E-3</v>
      </c>
      <c r="Y49" s="137">
        <v>1.8722110331448401E-3</v>
      </c>
      <c r="Z49" s="137">
        <v>3.78185392108391E-3</v>
      </c>
      <c r="AA49" s="137">
        <v>8.5084480075363605E-3</v>
      </c>
      <c r="AB49" s="137">
        <v>3.4640705969232501E-3</v>
      </c>
      <c r="AC49" s="137">
        <v>2.0963648064027899E-3</v>
      </c>
      <c r="AD49" s="137">
        <v>2.42092858680983E-3</v>
      </c>
      <c r="AE49" s="137">
        <v>1.70692382995615E-3</v>
      </c>
      <c r="AF49" s="137">
        <v>2.5599993074681398E-3</v>
      </c>
      <c r="AG49" s="137">
        <v>5.5991983688014196E-3</v>
      </c>
      <c r="AH49" s="137">
        <v>2.1315839425107501E-2</v>
      </c>
      <c r="AI49" s="137">
        <v>7.7798187789348402E-3</v>
      </c>
      <c r="AJ49" s="137">
        <v>0</v>
      </c>
      <c r="AK49" s="137">
        <v>1.4361623802217401E-2</v>
      </c>
      <c r="AL49" s="137">
        <v>4.8239471750673802E-3</v>
      </c>
      <c r="AM49" s="137">
        <v>2.1562677733776601E-2</v>
      </c>
      <c r="AN49" s="137">
        <v>2.6223375141932501E-2</v>
      </c>
      <c r="AO49" s="137">
        <v>1.7763940059943701E-3</v>
      </c>
      <c r="AP49" s="137">
        <v>1.08126645739059E-3</v>
      </c>
      <c r="AQ49" s="137">
        <v>6.1726671283080902E-4</v>
      </c>
      <c r="AR49" s="137">
        <v>1.0097852430910901</v>
      </c>
      <c r="AS49" s="137">
        <v>5.4782761798214098E-2</v>
      </c>
      <c r="AT49" s="137">
        <v>9.3992135319500805E-2</v>
      </c>
      <c r="AU49" s="137">
        <v>1.00168322387499E-2</v>
      </c>
      <c r="AV49" s="137">
        <v>1.6229918672015099E-2</v>
      </c>
      <c r="AW49" s="137">
        <v>1.79247729369219E-2</v>
      </c>
      <c r="AX49" s="137">
        <v>2.7918773231165499E-3</v>
      </c>
      <c r="AY49" s="137">
        <v>4.2852155802931401E-3</v>
      </c>
      <c r="AZ49" s="137">
        <v>2.8221168471620202E-3</v>
      </c>
      <c r="BA49" s="137">
        <v>1.3726798139814601E-3</v>
      </c>
      <c r="BB49" s="137">
        <v>8.52521348657591E-3</v>
      </c>
      <c r="BC49" s="137">
        <v>3.0256461390041301E-3</v>
      </c>
      <c r="BD49" s="137">
        <v>4.37208183241794E-3</v>
      </c>
      <c r="BE49" s="137">
        <v>1.1840406743295499E-2</v>
      </c>
      <c r="BF49" s="137">
        <v>2.0115604716296198E-3</v>
      </c>
      <c r="BG49" s="137">
        <v>4.2455289421110297E-4</v>
      </c>
      <c r="BH49" s="137">
        <v>3.5742561328324603E-2</v>
      </c>
      <c r="BI49" s="137">
        <v>2.1666339058582901E-3</v>
      </c>
      <c r="BJ49" s="137">
        <v>7.89851601069079E-4</v>
      </c>
      <c r="BK49" s="137">
        <v>9.5343892127746504E-4</v>
      </c>
      <c r="BL49" s="137">
        <v>1.3444639651354999E-3</v>
      </c>
      <c r="BM49" s="137">
        <v>1.9257522234077699E-3</v>
      </c>
      <c r="BN49" s="137">
        <v>1.3097853169797601E-3</v>
      </c>
      <c r="BO49" s="137">
        <v>3.6070528271743498E-4</v>
      </c>
      <c r="BP49" s="137">
        <v>2.02549154643099E-4</v>
      </c>
      <c r="BQ49" s="137">
        <v>3.0351235460393099E-4</v>
      </c>
      <c r="BR49" s="137">
        <v>3.65494647310134E-4</v>
      </c>
      <c r="BS49" s="137">
        <v>3.2748918269643202E-4</v>
      </c>
      <c r="BT49" s="137">
        <v>9.8896289188143906E-4</v>
      </c>
      <c r="BU49" s="137">
        <v>6.6855347054979803E-4</v>
      </c>
      <c r="BV49" s="137">
        <v>6.9901390560171499E-4</v>
      </c>
      <c r="BW49" s="137">
        <v>5.2350029393465698E-4</v>
      </c>
      <c r="BX49" s="137">
        <v>3.1351478321858597E-2</v>
      </c>
      <c r="BY49" s="137">
        <v>4.7667455209858198E-3</v>
      </c>
      <c r="BZ49" s="137">
        <v>1.4719298335460599E-3</v>
      </c>
      <c r="CA49" s="138">
        <v>0</v>
      </c>
      <c r="CB49" s="133">
        <v>1.6078882931051399</v>
      </c>
      <c r="CC49" s="134">
        <v>0.94614985748427904</v>
      </c>
      <c r="CD49" s="135"/>
      <c r="CE49" s="370">
        <v>0</v>
      </c>
      <c r="CF49" s="370">
        <v>0</v>
      </c>
      <c r="CG49" s="370">
        <v>0</v>
      </c>
      <c r="CH49" s="370">
        <v>0</v>
      </c>
      <c r="CI49" s="355">
        <v>0</v>
      </c>
    </row>
    <row r="50" spans="1:87" ht="19.5" x14ac:dyDescent="0.25">
      <c r="A50" s="30"/>
      <c r="B50" s="42" t="s">
        <v>41</v>
      </c>
      <c r="C50" s="43" t="s">
        <v>152</v>
      </c>
      <c r="D50" s="136">
        <v>1.0048413227380299E-3</v>
      </c>
      <c r="E50" s="137">
        <v>2.0270538110658798E-3</v>
      </c>
      <c r="F50" s="137">
        <v>1.12811607800782E-3</v>
      </c>
      <c r="G50" s="137">
        <v>1.9101718316768799E-3</v>
      </c>
      <c r="H50" s="137">
        <v>1.52151960093436E-3</v>
      </c>
      <c r="I50" s="137">
        <v>2.3458782986133602E-3</v>
      </c>
      <c r="J50" s="137">
        <v>1.21163915704761E-3</v>
      </c>
      <c r="K50" s="137">
        <v>9.1795294247317999E-4</v>
      </c>
      <c r="L50" s="137">
        <v>1.22113181688006E-3</v>
      </c>
      <c r="M50" s="137">
        <v>1.8745611544033001E-3</v>
      </c>
      <c r="N50" s="137">
        <v>9.7019483983874701E-4</v>
      </c>
      <c r="O50" s="137">
        <v>1.7843769549468599E-3</v>
      </c>
      <c r="P50" s="137">
        <v>9.2723182145665294E-3</v>
      </c>
      <c r="Q50" s="137">
        <v>4.14204796921714E-3</v>
      </c>
      <c r="R50" s="137">
        <v>3.6619273758028998E-3</v>
      </c>
      <c r="S50" s="137">
        <v>4.6830855187478797E-3</v>
      </c>
      <c r="T50" s="137">
        <v>1.61407394548615E-3</v>
      </c>
      <c r="U50" s="137">
        <v>4.5108355478757096E-3</v>
      </c>
      <c r="V50" s="137">
        <v>1.4902284597396701E-3</v>
      </c>
      <c r="W50" s="137">
        <v>1.8532154229716801E-3</v>
      </c>
      <c r="X50" s="137">
        <v>3.67842261977389E-3</v>
      </c>
      <c r="Y50" s="137">
        <v>1.60345107009048E-3</v>
      </c>
      <c r="Z50" s="137">
        <v>1.3292322204485E-3</v>
      </c>
      <c r="AA50" s="137">
        <v>1.55035036679475E-3</v>
      </c>
      <c r="AB50" s="137">
        <v>2.0151322168045298E-3</v>
      </c>
      <c r="AC50" s="137">
        <v>1.46287504061809E-3</v>
      </c>
      <c r="AD50" s="137">
        <v>1.70002619223051E-3</v>
      </c>
      <c r="AE50" s="137">
        <v>1.71873971862498E-3</v>
      </c>
      <c r="AF50" s="137">
        <v>2.1792182805028901E-3</v>
      </c>
      <c r="AG50" s="137">
        <v>2.93888956979153E-3</v>
      </c>
      <c r="AH50" s="137">
        <v>3.4597074126709098E-3</v>
      </c>
      <c r="AI50" s="137">
        <v>3.4546304743275401E-3</v>
      </c>
      <c r="AJ50" s="137">
        <v>0</v>
      </c>
      <c r="AK50" s="137">
        <v>1.16553207423877E-2</v>
      </c>
      <c r="AL50" s="137">
        <v>7.4164002005642502E-3</v>
      </c>
      <c r="AM50" s="137">
        <v>2.3439261037546E-3</v>
      </c>
      <c r="AN50" s="137">
        <v>1.4937925575492E-3</v>
      </c>
      <c r="AO50" s="137">
        <v>8.1019279439202493E-3</v>
      </c>
      <c r="AP50" s="137">
        <v>8.4725958476583301E-3</v>
      </c>
      <c r="AQ50" s="137">
        <v>5.1484883826461401E-3</v>
      </c>
      <c r="AR50" s="137">
        <v>6.2511276337297497E-3</v>
      </c>
      <c r="AS50" s="137">
        <v>1.03964400805971</v>
      </c>
      <c r="AT50" s="137">
        <v>2.4941978160756E-3</v>
      </c>
      <c r="AU50" s="137">
        <v>2.0425290114261699E-3</v>
      </c>
      <c r="AV50" s="137">
        <v>1.0441113749059599E-2</v>
      </c>
      <c r="AW50" s="137">
        <v>1.45376523903096E-2</v>
      </c>
      <c r="AX50" s="137">
        <v>8.3382449567036693E-3</v>
      </c>
      <c r="AY50" s="137">
        <v>2.36572275317979E-3</v>
      </c>
      <c r="AZ50" s="137">
        <v>2.2215985190981301E-2</v>
      </c>
      <c r="BA50" s="137">
        <v>1.4709058551859899E-3</v>
      </c>
      <c r="BB50" s="137">
        <v>1.22858770493462E-2</v>
      </c>
      <c r="BC50" s="137">
        <v>5.20374146384438E-3</v>
      </c>
      <c r="BD50" s="137">
        <v>2.62349137792663E-3</v>
      </c>
      <c r="BE50" s="137">
        <v>1.25992165756854E-2</v>
      </c>
      <c r="BF50" s="137">
        <v>5.5019518808180796E-3</v>
      </c>
      <c r="BG50" s="137">
        <v>1.6007570839289E-3</v>
      </c>
      <c r="BH50" s="137">
        <v>6.4927313304704998E-3</v>
      </c>
      <c r="BI50" s="137">
        <v>7.1211834160104601E-3</v>
      </c>
      <c r="BJ50" s="137">
        <v>3.0838418740540899E-3</v>
      </c>
      <c r="BK50" s="137">
        <v>2.9419340433838401E-3</v>
      </c>
      <c r="BL50" s="137">
        <v>8.4025571521748593E-3</v>
      </c>
      <c r="BM50" s="137">
        <v>1.3674736020722399E-2</v>
      </c>
      <c r="BN50" s="137">
        <v>6.0766156346050296E-3</v>
      </c>
      <c r="BO50" s="137">
        <v>2.1103298650794501E-3</v>
      </c>
      <c r="BP50" s="137">
        <v>9.6752510199797105E-4</v>
      </c>
      <c r="BQ50" s="137">
        <v>1.4313047628067999E-3</v>
      </c>
      <c r="BR50" s="137">
        <v>2.2010492208508398E-3</v>
      </c>
      <c r="BS50" s="137">
        <v>8.5028938793277602E-4</v>
      </c>
      <c r="BT50" s="137">
        <v>5.0192432109364303E-3</v>
      </c>
      <c r="BU50" s="137">
        <v>8.8688920634019599E-4</v>
      </c>
      <c r="BV50" s="137">
        <v>2.86771810625363E-3</v>
      </c>
      <c r="BW50" s="137">
        <v>8.2584551526662599E-4</v>
      </c>
      <c r="BX50" s="137">
        <v>2.7639891937843498E-3</v>
      </c>
      <c r="BY50" s="137">
        <v>2.0870727834407998E-3</v>
      </c>
      <c r="BZ50" s="137">
        <v>8.6640785952184808E-3</v>
      </c>
      <c r="CA50" s="138">
        <v>0</v>
      </c>
      <c r="CB50" s="133">
        <v>1.34895375449343</v>
      </c>
      <c r="CC50" s="134">
        <v>0.79378176210365903</v>
      </c>
      <c r="CD50" s="135"/>
      <c r="CE50" s="370">
        <v>0</v>
      </c>
      <c r="CF50" s="370">
        <v>0</v>
      </c>
      <c r="CG50" s="370">
        <v>0</v>
      </c>
      <c r="CH50" s="370">
        <v>0</v>
      </c>
      <c r="CI50" s="355">
        <v>0</v>
      </c>
    </row>
    <row r="51" spans="1:87" ht="19.5" x14ac:dyDescent="0.25">
      <c r="A51" s="30"/>
      <c r="B51" s="42" t="s">
        <v>42</v>
      </c>
      <c r="C51" s="43" t="s">
        <v>153</v>
      </c>
      <c r="D51" s="136">
        <v>9.4415200241516602E-5</v>
      </c>
      <c r="E51" s="137">
        <v>2.2609124425605E-4</v>
      </c>
      <c r="F51" s="137">
        <v>2.18106245446054E-4</v>
      </c>
      <c r="G51" s="137">
        <v>1.7444241001902201E-4</v>
      </c>
      <c r="H51" s="137">
        <v>1.4240895334546701E-4</v>
      </c>
      <c r="I51" s="137">
        <v>1.10658338789291E-4</v>
      </c>
      <c r="J51" s="137">
        <v>2.4822765526405402E-4</v>
      </c>
      <c r="K51" s="137">
        <v>1.17268552816702E-4</v>
      </c>
      <c r="L51" s="137">
        <v>1.9050624480835499E-4</v>
      </c>
      <c r="M51" s="137">
        <v>3.7702078085590598E-3</v>
      </c>
      <c r="N51" s="137">
        <v>9.9610994259902806E-5</v>
      </c>
      <c r="O51" s="137">
        <v>6.2714907478287805E-4</v>
      </c>
      <c r="P51" s="137">
        <v>1.53056339872102E-4</v>
      </c>
      <c r="Q51" s="137">
        <v>7.2461632666925003E-5</v>
      </c>
      <c r="R51" s="137">
        <v>4.3190576054984501E-4</v>
      </c>
      <c r="S51" s="137">
        <v>6.9683839515726203E-4</v>
      </c>
      <c r="T51" s="137">
        <v>1.9547203257577E-3</v>
      </c>
      <c r="U51" s="137">
        <v>7.3004044344763196E-4</v>
      </c>
      <c r="V51" s="137">
        <v>5.2332664127438002E-4</v>
      </c>
      <c r="W51" s="137">
        <v>4.52672679397865E-4</v>
      </c>
      <c r="X51" s="137">
        <v>1.81156418821316E-3</v>
      </c>
      <c r="Y51" s="137">
        <v>4.9668393890337501E-4</v>
      </c>
      <c r="Z51" s="137">
        <v>3.9941917808038597E-4</v>
      </c>
      <c r="AA51" s="137">
        <v>3.4369930183373503E-4</v>
      </c>
      <c r="AB51" s="137">
        <v>9.4881088849320199E-4</v>
      </c>
      <c r="AC51" s="137">
        <v>3.3722252241624598E-4</v>
      </c>
      <c r="AD51" s="137">
        <v>4.9553574273452196E-4</v>
      </c>
      <c r="AE51" s="137">
        <v>6.4406627148808201E-4</v>
      </c>
      <c r="AF51" s="137">
        <v>3.76748761213576E-4</v>
      </c>
      <c r="AG51" s="137">
        <v>6.5794882291917995E-4</v>
      </c>
      <c r="AH51" s="137">
        <v>2.90784122394263E-4</v>
      </c>
      <c r="AI51" s="137">
        <v>4.8640360001687998E-4</v>
      </c>
      <c r="AJ51" s="137">
        <v>0</v>
      </c>
      <c r="AK51" s="137">
        <v>2.5185813014763598E-4</v>
      </c>
      <c r="AL51" s="137">
        <v>3.99548235492411E-4</v>
      </c>
      <c r="AM51" s="137">
        <v>3.6703912579843199E-4</v>
      </c>
      <c r="AN51" s="137">
        <v>2.7686718946125699E-4</v>
      </c>
      <c r="AO51" s="137">
        <v>2.3563326538045899E-4</v>
      </c>
      <c r="AP51" s="137">
        <v>1.7212680451138301E-4</v>
      </c>
      <c r="AQ51" s="137">
        <v>1.31971961479384E-4</v>
      </c>
      <c r="AR51" s="137">
        <v>2.9523492886767002E-4</v>
      </c>
      <c r="AS51" s="137">
        <v>8.17827599501017E-4</v>
      </c>
      <c r="AT51" s="137">
        <v>1.04459680510683</v>
      </c>
      <c r="AU51" s="137">
        <v>1.8143374303386501E-4</v>
      </c>
      <c r="AV51" s="137">
        <v>2.0904676266777499E-4</v>
      </c>
      <c r="AW51" s="137">
        <v>2.00519522887018E-4</v>
      </c>
      <c r="AX51" s="137">
        <v>2.5598110472211798E-4</v>
      </c>
      <c r="AY51" s="137">
        <v>3.0072069077859902E-4</v>
      </c>
      <c r="AZ51" s="137">
        <v>5.7304861028003098E-4</v>
      </c>
      <c r="BA51" s="137">
        <v>1.4526175799483499E-4</v>
      </c>
      <c r="BB51" s="137">
        <v>1.8404212168641901E-4</v>
      </c>
      <c r="BC51" s="137">
        <v>2.4521957575676602E-4</v>
      </c>
      <c r="BD51" s="137">
        <v>2.4789493633172501E-4</v>
      </c>
      <c r="BE51" s="137">
        <v>3.5226754389887903E-4</v>
      </c>
      <c r="BF51" s="137">
        <v>3.0032248844676399E-4</v>
      </c>
      <c r="BG51" s="137">
        <v>1.2696501461483201E-4</v>
      </c>
      <c r="BH51" s="137">
        <v>3.6205490486177199E-4</v>
      </c>
      <c r="BI51" s="137">
        <v>4.6319589114399401E-4</v>
      </c>
      <c r="BJ51" s="137">
        <v>6.67751647220049E-5</v>
      </c>
      <c r="BK51" s="137">
        <v>2.1721862367008401E-4</v>
      </c>
      <c r="BL51" s="137">
        <v>1.18696410568026E-4</v>
      </c>
      <c r="BM51" s="137">
        <v>2.29752443379077E-4</v>
      </c>
      <c r="BN51" s="137">
        <v>5.2574141012335502E-4</v>
      </c>
      <c r="BO51" s="137">
        <v>6.3221581021185804E-5</v>
      </c>
      <c r="BP51" s="137">
        <v>3.6780176821325699E-5</v>
      </c>
      <c r="BQ51" s="137">
        <v>7.4971342009461602E-5</v>
      </c>
      <c r="BR51" s="137">
        <v>5.0949336997275798E-5</v>
      </c>
      <c r="BS51" s="137">
        <v>2.9768021579535902E-5</v>
      </c>
      <c r="BT51" s="137">
        <v>7.2317409583604004E-5</v>
      </c>
      <c r="BU51" s="137">
        <v>2.9858588279902499E-4</v>
      </c>
      <c r="BV51" s="137">
        <v>1.3664887600471E-4</v>
      </c>
      <c r="BW51" s="137">
        <v>3.7050024263865998E-4</v>
      </c>
      <c r="BX51" s="137">
        <v>6.1803974660342702E-2</v>
      </c>
      <c r="BY51" s="137">
        <v>4.5322385900673197E-3</v>
      </c>
      <c r="BZ51" s="137">
        <v>7.3174907843504499E-4</v>
      </c>
      <c r="CA51" s="138">
        <v>0</v>
      </c>
      <c r="CB51" s="133">
        <v>1.13937577854676</v>
      </c>
      <c r="CC51" s="134">
        <v>0.67045716740134398</v>
      </c>
      <c r="CD51" s="135"/>
      <c r="CE51" s="370">
        <v>0</v>
      </c>
      <c r="CF51" s="370">
        <v>0</v>
      </c>
      <c r="CG51" s="370">
        <v>0</v>
      </c>
      <c r="CH51" s="370">
        <v>0</v>
      </c>
      <c r="CI51" s="355">
        <v>0</v>
      </c>
    </row>
    <row r="52" spans="1:87" ht="19.5" x14ac:dyDescent="0.25">
      <c r="A52" s="30"/>
      <c r="B52" s="42" t="s">
        <v>43</v>
      </c>
      <c r="C52" s="43" t="s">
        <v>154</v>
      </c>
      <c r="D52" s="136">
        <v>4.2067344137312201E-4</v>
      </c>
      <c r="E52" s="137">
        <v>1.0482670012678999E-3</v>
      </c>
      <c r="F52" s="137">
        <v>6.6312683985437202E-4</v>
      </c>
      <c r="G52" s="137">
        <v>7.5099391613109496E-4</v>
      </c>
      <c r="H52" s="137">
        <v>6.4382733913893105E-4</v>
      </c>
      <c r="I52" s="137">
        <v>5.1893220653488105E-4</v>
      </c>
      <c r="J52" s="137">
        <v>6.6702152785533297E-4</v>
      </c>
      <c r="K52" s="137">
        <v>3.62261637521948E-4</v>
      </c>
      <c r="L52" s="137">
        <v>4.3384737223589002E-4</v>
      </c>
      <c r="M52" s="137">
        <v>5.0772320845398299E-4</v>
      </c>
      <c r="N52" s="137">
        <v>5.3231924448439904E-4</v>
      </c>
      <c r="O52" s="137">
        <v>6.55655778470642E-4</v>
      </c>
      <c r="P52" s="137">
        <v>7.6175001601491005E-4</v>
      </c>
      <c r="Q52" s="137">
        <v>3.7249266994816897E-4</v>
      </c>
      <c r="R52" s="137">
        <v>5.5315688491985296E-4</v>
      </c>
      <c r="S52" s="137">
        <v>6.7095251727826205E-4</v>
      </c>
      <c r="T52" s="137">
        <v>5.26327495233969E-4</v>
      </c>
      <c r="U52" s="137">
        <v>1.03290065162586E-3</v>
      </c>
      <c r="V52" s="137">
        <v>7.11648568205203E-4</v>
      </c>
      <c r="W52" s="137">
        <v>8.3414776633170104E-4</v>
      </c>
      <c r="X52" s="137">
        <v>8.4272580822273701E-4</v>
      </c>
      <c r="Y52" s="137">
        <v>5.3404497514677497E-4</v>
      </c>
      <c r="Z52" s="137">
        <v>7.2022654728966001E-4</v>
      </c>
      <c r="AA52" s="137">
        <v>7.3083496901659101E-4</v>
      </c>
      <c r="AB52" s="137">
        <v>8.5300267496797502E-4</v>
      </c>
      <c r="AC52" s="137">
        <v>6.1485459593503902E-4</v>
      </c>
      <c r="AD52" s="137">
        <v>6.4657122357877699E-4</v>
      </c>
      <c r="AE52" s="137">
        <v>5.8105026769945803E-4</v>
      </c>
      <c r="AF52" s="137">
        <v>7.5892124735436905E-4</v>
      </c>
      <c r="AG52" s="137">
        <v>9.8573421092273397E-4</v>
      </c>
      <c r="AH52" s="137">
        <v>6.0334201936148603E-4</v>
      </c>
      <c r="AI52" s="137">
        <v>5.5493804924309402E-4</v>
      </c>
      <c r="AJ52" s="137">
        <v>0</v>
      </c>
      <c r="AK52" s="137">
        <v>5.6286230391430704E-4</v>
      </c>
      <c r="AL52" s="137">
        <v>3.4582876653502801E-4</v>
      </c>
      <c r="AM52" s="137">
        <v>4.3040078724957704E-3</v>
      </c>
      <c r="AN52" s="137">
        <v>9.8874617636303809E-4</v>
      </c>
      <c r="AO52" s="137">
        <v>1.01846971848593E-3</v>
      </c>
      <c r="AP52" s="137">
        <v>4.25361901289828E-4</v>
      </c>
      <c r="AQ52" s="137">
        <v>4.2167220435423102E-4</v>
      </c>
      <c r="AR52" s="137">
        <v>5.2498274863996904E-4</v>
      </c>
      <c r="AS52" s="137">
        <v>5.9905282211731E-3</v>
      </c>
      <c r="AT52" s="137">
        <v>3.8855238789914701E-4</v>
      </c>
      <c r="AU52" s="137">
        <v>1.0128020172917001</v>
      </c>
      <c r="AV52" s="137">
        <v>1.45894091476459E-3</v>
      </c>
      <c r="AW52" s="137">
        <v>7.4903154039312905E-4</v>
      </c>
      <c r="AX52" s="137">
        <v>7.0712106011239196E-4</v>
      </c>
      <c r="AY52" s="137">
        <v>7.5391091967309202E-4</v>
      </c>
      <c r="AZ52" s="137">
        <v>5.0689581060177997E-4</v>
      </c>
      <c r="BA52" s="137">
        <v>8.0901311884871302E-4</v>
      </c>
      <c r="BB52" s="137">
        <v>1.3478203044595301E-3</v>
      </c>
      <c r="BC52" s="137">
        <v>2.7864453263257501E-3</v>
      </c>
      <c r="BD52" s="137">
        <v>7.9965252191827197E-3</v>
      </c>
      <c r="BE52" s="137">
        <v>5.2756381677251799E-4</v>
      </c>
      <c r="BF52" s="137">
        <v>4.7204477879760201E-4</v>
      </c>
      <c r="BG52" s="137">
        <v>4.1292994015933301E-4</v>
      </c>
      <c r="BH52" s="137">
        <v>3.2088439183613798E-3</v>
      </c>
      <c r="BI52" s="137">
        <v>5.6327237138399698E-4</v>
      </c>
      <c r="BJ52" s="137">
        <v>2.0382740832634401E-3</v>
      </c>
      <c r="BK52" s="137">
        <v>3.2438441099699399E-3</v>
      </c>
      <c r="BL52" s="137">
        <v>9.40608713857049E-4</v>
      </c>
      <c r="BM52" s="137">
        <v>3.9489054426774601E-4</v>
      </c>
      <c r="BN52" s="137">
        <v>4.10829239915164E-4</v>
      </c>
      <c r="BO52" s="137">
        <v>1.8168018808607E-4</v>
      </c>
      <c r="BP52" s="137">
        <v>1.0743844837984401E-4</v>
      </c>
      <c r="BQ52" s="137">
        <v>1.7687797212036501E-4</v>
      </c>
      <c r="BR52" s="137">
        <v>1.7260707352517E-4</v>
      </c>
      <c r="BS52" s="137">
        <v>8.8403494767912499E-5</v>
      </c>
      <c r="BT52" s="137">
        <v>2.9576700461537102E-4</v>
      </c>
      <c r="BU52" s="137">
        <v>8.2366683869726693E-5</v>
      </c>
      <c r="BV52" s="137">
        <v>2.7489098920714401E-4</v>
      </c>
      <c r="BW52" s="137">
        <v>7.6257209271239998E-5</v>
      </c>
      <c r="BX52" s="137">
        <v>2.7963208898992202E-4</v>
      </c>
      <c r="BY52" s="137">
        <v>1.53670922247381E-3</v>
      </c>
      <c r="BZ52" s="137">
        <v>4.3032096240321201E-4</v>
      </c>
      <c r="CA52" s="138">
        <v>0</v>
      </c>
      <c r="CB52" s="133">
        <v>1.08189905933329</v>
      </c>
      <c r="CC52" s="134">
        <v>0.63663542124790795</v>
      </c>
      <c r="CD52" s="135"/>
      <c r="CE52" s="370">
        <v>0</v>
      </c>
      <c r="CF52" s="370">
        <v>0</v>
      </c>
      <c r="CG52" s="370">
        <v>0</v>
      </c>
      <c r="CH52" s="370">
        <v>0</v>
      </c>
      <c r="CI52" s="355">
        <v>0</v>
      </c>
    </row>
    <row r="53" spans="1:87" ht="19.5" x14ac:dyDescent="0.25">
      <c r="A53" s="30"/>
      <c r="B53" s="42" t="s">
        <v>44</v>
      </c>
      <c r="C53" s="43" t="s">
        <v>155</v>
      </c>
      <c r="D53" s="136">
        <v>1.6298075392958699E-2</v>
      </c>
      <c r="E53" s="137">
        <v>1.5849391319482799E-2</v>
      </c>
      <c r="F53" s="137">
        <v>1.68972300489608E-2</v>
      </c>
      <c r="G53" s="137">
        <v>1.2909968123893801E-2</v>
      </c>
      <c r="H53" s="137">
        <v>4.1910467839634598E-2</v>
      </c>
      <c r="I53" s="137">
        <v>4.2185641451998497E-2</v>
      </c>
      <c r="J53" s="137">
        <v>6.3646949416358897E-3</v>
      </c>
      <c r="K53" s="137">
        <v>6.6334302718059502E-3</v>
      </c>
      <c r="L53" s="137">
        <v>1.17781818926106E-2</v>
      </c>
      <c r="M53" s="137">
        <v>9.7667690454433295E-3</v>
      </c>
      <c r="N53" s="137">
        <v>2.7022090874458601E-3</v>
      </c>
      <c r="O53" s="137">
        <v>8.25473373456183E-3</v>
      </c>
      <c r="P53" s="137">
        <v>6.6687790710368696E-3</v>
      </c>
      <c r="Q53" s="137">
        <v>2.81574439441194E-3</v>
      </c>
      <c r="R53" s="137">
        <v>2.8248138382902998E-3</v>
      </c>
      <c r="S53" s="137">
        <v>3.5774261670193101E-3</v>
      </c>
      <c r="T53" s="137">
        <v>1.03701012593941E-2</v>
      </c>
      <c r="U53" s="137">
        <v>1.3180775006590401E-2</v>
      </c>
      <c r="V53" s="137">
        <v>7.94123026062259E-3</v>
      </c>
      <c r="W53" s="137">
        <v>9.6020721762776901E-3</v>
      </c>
      <c r="X53" s="137">
        <v>5.5044195395723299E-2</v>
      </c>
      <c r="Y53" s="137">
        <v>1.5529190154968699E-2</v>
      </c>
      <c r="Z53" s="137">
        <v>9.3222088699210694E-3</v>
      </c>
      <c r="AA53" s="137">
        <v>1.14374908875304E-2</v>
      </c>
      <c r="AB53" s="137">
        <v>3.2259719366914998E-2</v>
      </c>
      <c r="AC53" s="137">
        <v>2.3267683797720099E-2</v>
      </c>
      <c r="AD53" s="137">
        <v>9.5748902945095599E-3</v>
      </c>
      <c r="AE53" s="137">
        <v>9.5651725572679196E-3</v>
      </c>
      <c r="AF53" s="137">
        <v>3.1610492809277302E-2</v>
      </c>
      <c r="AG53" s="137">
        <v>3.06393918076413E-2</v>
      </c>
      <c r="AH53" s="137">
        <v>4.8096904634331597E-2</v>
      </c>
      <c r="AI53" s="137">
        <v>2.8741832129660499E-2</v>
      </c>
      <c r="AJ53" s="137">
        <v>0</v>
      </c>
      <c r="AK53" s="137">
        <v>1.79243393914763E-2</v>
      </c>
      <c r="AL53" s="137">
        <v>4.9003603588479196E-3</v>
      </c>
      <c r="AM53" s="137">
        <v>7.7324077206617301E-3</v>
      </c>
      <c r="AN53" s="137">
        <v>7.7995136833032197E-3</v>
      </c>
      <c r="AO53" s="137">
        <v>1.0665388292817201E-2</v>
      </c>
      <c r="AP53" s="137">
        <v>7.4235839306416801E-3</v>
      </c>
      <c r="AQ53" s="137">
        <v>3.7231147392560501E-3</v>
      </c>
      <c r="AR53" s="137">
        <v>2.0180251758397601E-2</v>
      </c>
      <c r="AS53" s="137">
        <v>9.2283194380980704E-3</v>
      </c>
      <c r="AT53" s="137">
        <v>1.17221201687456E-2</v>
      </c>
      <c r="AU53" s="137">
        <v>6.5332051105662804E-3</v>
      </c>
      <c r="AV53" s="137">
        <v>1.0503007568629299</v>
      </c>
      <c r="AW53" s="137">
        <v>1.3927329291608099E-2</v>
      </c>
      <c r="AX53" s="137">
        <v>4.0785357723846097E-3</v>
      </c>
      <c r="AY53" s="137">
        <v>2.8683385884082798E-3</v>
      </c>
      <c r="AZ53" s="137">
        <v>9.6023708731940109E-3</v>
      </c>
      <c r="BA53" s="137">
        <v>3.5772835584879201E-3</v>
      </c>
      <c r="BB53" s="137">
        <v>1.31052047324358E-2</v>
      </c>
      <c r="BC53" s="137">
        <v>1.0672969408749299E-2</v>
      </c>
      <c r="BD53" s="137">
        <v>6.4890078289011298E-3</v>
      </c>
      <c r="BE53" s="137">
        <v>2.1331855130799399E-2</v>
      </c>
      <c r="BF53" s="137">
        <v>3.12768359229569E-3</v>
      </c>
      <c r="BG53" s="137">
        <v>2.39636466772607E-3</v>
      </c>
      <c r="BH53" s="137">
        <v>5.8371184826331302E-3</v>
      </c>
      <c r="BI53" s="137">
        <v>3.2029819298903502E-3</v>
      </c>
      <c r="BJ53" s="137">
        <v>2.2159966871672501E-2</v>
      </c>
      <c r="BK53" s="137">
        <v>4.1181783349354397E-3</v>
      </c>
      <c r="BL53" s="137">
        <v>6.0635323395190699E-3</v>
      </c>
      <c r="BM53" s="137">
        <v>5.3921739912378801E-3</v>
      </c>
      <c r="BN53" s="137">
        <v>8.8176072299805102E-3</v>
      </c>
      <c r="BO53" s="137">
        <v>1.3094557900077801E-3</v>
      </c>
      <c r="BP53" s="137">
        <v>1.19872031522283E-3</v>
      </c>
      <c r="BQ53" s="137">
        <v>1.65482963182092E-3</v>
      </c>
      <c r="BR53" s="137">
        <v>1.3273500379915801E-3</v>
      </c>
      <c r="BS53" s="137">
        <v>5.5427202982889702E-4</v>
      </c>
      <c r="BT53" s="137">
        <v>2.78425047263601E-3</v>
      </c>
      <c r="BU53" s="137">
        <v>6.6158035453160605E-4</v>
      </c>
      <c r="BV53" s="137">
        <v>2.8771156020248002E-3</v>
      </c>
      <c r="BW53" s="137">
        <v>7.51353961900239E-4</v>
      </c>
      <c r="BX53" s="137">
        <v>4.0324253009948298E-3</v>
      </c>
      <c r="BY53" s="137">
        <v>1.81745962367332E-3</v>
      </c>
      <c r="BZ53" s="137">
        <v>5.5826713185813401E-3</v>
      </c>
      <c r="CA53" s="138">
        <v>0</v>
      </c>
      <c r="CB53" s="133">
        <v>1.8830742565493599</v>
      </c>
      <c r="CC53" s="134">
        <v>1.10808098243302</v>
      </c>
      <c r="CD53" s="135"/>
      <c r="CE53" s="370">
        <v>0</v>
      </c>
      <c r="CF53" s="370">
        <v>0</v>
      </c>
      <c r="CG53" s="370">
        <v>0</v>
      </c>
      <c r="CH53" s="370">
        <v>0</v>
      </c>
      <c r="CI53" s="355">
        <v>0</v>
      </c>
    </row>
    <row r="54" spans="1:87" ht="19.5" x14ac:dyDescent="0.25">
      <c r="A54" s="30"/>
      <c r="B54" s="42" t="s">
        <v>45</v>
      </c>
      <c r="C54" s="43" t="s">
        <v>156</v>
      </c>
      <c r="D54" s="136">
        <v>1.9262867858914801E-4</v>
      </c>
      <c r="E54" s="137">
        <v>4.1262071869613699E-4</v>
      </c>
      <c r="F54" s="137">
        <v>2.5084893390688398E-4</v>
      </c>
      <c r="G54" s="137">
        <v>3.63026680922457E-4</v>
      </c>
      <c r="H54" s="137">
        <v>2.31765040420096E-4</v>
      </c>
      <c r="I54" s="137">
        <v>2.3364551385487699E-4</v>
      </c>
      <c r="J54" s="137">
        <v>3.07721677885673E-4</v>
      </c>
      <c r="K54" s="137">
        <v>1.8780226543657399E-4</v>
      </c>
      <c r="L54" s="137">
        <v>2.4033158245785301E-4</v>
      </c>
      <c r="M54" s="137">
        <v>2.8929150668649902E-4</v>
      </c>
      <c r="N54" s="137">
        <v>2.14241919248513E-4</v>
      </c>
      <c r="O54" s="137">
        <v>3.6705740674646898E-4</v>
      </c>
      <c r="P54" s="137">
        <v>7.54048935891506E-4</v>
      </c>
      <c r="Q54" s="137">
        <v>3.2312893180170302E-4</v>
      </c>
      <c r="R54" s="137">
        <v>5.1180785347240405E-4</v>
      </c>
      <c r="S54" s="137">
        <v>6.5196007803014001E-4</v>
      </c>
      <c r="T54" s="137">
        <v>3.0068243959744902E-4</v>
      </c>
      <c r="U54" s="137">
        <v>1.0414802963139499E-3</v>
      </c>
      <c r="V54" s="137">
        <v>3.7812213164659802E-4</v>
      </c>
      <c r="W54" s="137">
        <v>4.3084905163220401E-4</v>
      </c>
      <c r="X54" s="137">
        <v>9.0028572229871099E-4</v>
      </c>
      <c r="Y54" s="137">
        <v>3.58743888870592E-4</v>
      </c>
      <c r="Z54" s="137">
        <v>3.6301947892441501E-4</v>
      </c>
      <c r="AA54" s="137">
        <v>3.8547809891582402E-4</v>
      </c>
      <c r="AB54" s="137">
        <v>4.7763640753270499E-4</v>
      </c>
      <c r="AC54" s="137">
        <v>3.51443715886347E-4</v>
      </c>
      <c r="AD54" s="137">
        <v>1.06382203864827E-3</v>
      </c>
      <c r="AE54" s="137">
        <v>3.3196072515007899E-4</v>
      </c>
      <c r="AF54" s="137">
        <v>4.93285904420287E-3</v>
      </c>
      <c r="AG54" s="137">
        <v>1.54740946874873E-2</v>
      </c>
      <c r="AH54" s="137">
        <v>1.1700971365090599E-2</v>
      </c>
      <c r="AI54" s="137">
        <v>1.98222152535284E-2</v>
      </c>
      <c r="AJ54" s="137">
        <v>0</v>
      </c>
      <c r="AK54" s="137">
        <v>2.3952255330340601E-4</v>
      </c>
      <c r="AL54" s="137">
        <v>2.7742614312533298E-4</v>
      </c>
      <c r="AM54" s="137">
        <v>2.6834506010579699E-4</v>
      </c>
      <c r="AN54" s="137">
        <v>1.0125797053347799E-3</v>
      </c>
      <c r="AO54" s="137">
        <v>3.4656911378831999E-4</v>
      </c>
      <c r="AP54" s="137">
        <v>6.0753440262490798E-4</v>
      </c>
      <c r="AQ54" s="137">
        <v>3.4018380738405803E-4</v>
      </c>
      <c r="AR54" s="137">
        <v>6.3437016026140298E-4</v>
      </c>
      <c r="AS54" s="137">
        <v>5.3861466450609E-4</v>
      </c>
      <c r="AT54" s="137">
        <v>6.6955883976239699E-4</v>
      </c>
      <c r="AU54" s="137">
        <v>2.2448042461700699E-4</v>
      </c>
      <c r="AV54" s="137">
        <v>3.1723485519455201E-4</v>
      </c>
      <c r="AW54" s="137">
        <v>1.0113308029418699</v>
      </c>
      <c r="AX54" s="137">
        <v>1.45265009720015E-3</v>
      </c>
      <c r="AY54" s="137">
        <v>3.4464329873426503E-4</v>
      </c>
      <c r="AZ54" s="137">
        <v>5.6748175014594802E-3</v>
      </c>
      <c r="BA54" s="137">
        <v>1.1855483201057501E-3</v>
      </c>
      <c r="BB54" s="137">
        <v>4.9311251652241596E-3</v>
      </c>
      <c r="BC54" s="137">
        <v>1.0151857532799101E-3</v>
      </c>
      <c r="BD54" s="137">
        <v>7.7512696417296996E-3</v>
      </c>
      <c r="BE54" s="137">
        <v>2.8309290130320202E-3</v>
      </c>
      <c r="BF54" s="137">
        <v>4.7801229000103397E-4</v>
      </c>
      <c r="BG54" s="137">
        <v>3.8163211778765601E-4</v>
      </c>
      <c r="BH54" s="137">
        <v>7.2581185726497996E-4</v>
      </c>
      <c r="BI54" s="137">
        <v>1.4415018110607801E-2</v>
      </c>
      <c r="BJ54" s="137">
        <v>2.9837779157953999E-4</v>
      </c>
      <c r="BK54" s="137">
        <v>8.7197023632392897E-4</v>
      </c>
      <c r="BL54" s="137">
        <v>3.57988771919753E-4</v>
      </c>
      <c r="BM54" s="137">
        <v>1.9436840299180099E-3</v>
      </c>
      <c r="BN54" s="137">
        <v>5.6581066072773395E-4</v>
      </c>
      <c r="BO54" s="137">
        <v>3.0649876114447302E-4</v>
      </c>
      <c r="BP54" s="137">
        <v>1.43279906125584E-4</v>
      </c>
      <c r="BQ54" s="137">
        <v>2.1829009936045801E-4</v>
      </c>
      <c r="BR54" s="137">
        <v>2.3762698440214799E-4</v>
      </c>
      <c r="BS54" s="137">
        <v>4.7742044332619801E-4</v>
      </c>
      <c r="BT54" s="137">
        <v>7.7960309999309304E-4</v>
      </c>
      <c r="BU54" s="137">
        <v>7.2473549972453601E-5</v>
      </c>
      <c r="BV54" s="137">
        <v>8.8424278561836196E-4</v>
      </c>
      <c r="BW54" s="137">
        <v>6.9776036647722404E-5</v>
      </c>
      <c r="BX54" s="137">
        <v>9.4939350716276804E-4</v>
      </c>
      <c r="BY54" s="137">
        <v>1.4622489277896301E-4</v>
      </c>
      <c r="BZ54" s="137">
        <v>1.68407454178599E-3</v>
      </c>
      <c r="CA54" s="138">
        <v>0</v>
      </c>
      <c r="CB54" s="133">
        <v>1.13184619400686</v>
      </c>
      <c r="CC54" s="134">
        <v>0.66602643961391705</v>
      </c>
      <c r="CD54" s="135"/>
      <c r="CE54" s="370">
        <v>0</v>
      </c>
      <c r="CF54" s="370">
        <v>0</v>
      </c>
      <c r="CG54" s="370">
        <v>0</v>
      </c>
      <c r="CH54" s="370">
        <v>0</v>
      </c>
      <c r="CI54" s="355">
        <v>0</v>
      </c>
    </row>
    <row r="55" spans="1:87" ht="19.5" x14ac:dyDescent="0.25">
      <c r="A55" s="30"/>
      <c r="B55" s="42" t="s">
        <v>46</v>
      </c>
      <c r="C55" s="43" t="s">
        <v>157</v>
      </c>
      <c r="D55" s="136">
        <v>1.9902926340176899E-4</v>
      </c>
      <c r="E55" s="137">
        <v>4.5505149820430202E-4</v>
      </c>
      <c r="F55" s="137">
        <v>2.2626964597956099E-4</v>
      </c>
      <c r="G55" s="137">
        <v>3.88286733265051E-4</v>
      </c>
      <c r="H55" s="137">
        <v>2.32103059532964E-4</v>
      </c>
      <c r="I55" s="137">
        <v>1.9786162197533099E-4</v>
      </c>
      <c r="J55" s="137">
        <v>2.7604010822968099E-4</v>
      </c>
      <c r="K55" s="137">
        <v>1.6476548380236301E-4</v>
      </c>
      <c r="L55" s="137">
        <v>2.03506373442034E-4</v>
      </c>
      <c r="M55" s="137">
        <v>2.14462989537242E-4</v>
      </c>
      <c r="N55" s="137">
        <v>2.3597324389872701E-4</v>
      </c>
      <c r="O55" s="137">
        <v>2.7799176121233102E-4</v>
      </c>
      <c r="P55" s="137">
        <v>2.44769278277662E-3</v>
      </c>
      <c r="Q55" s="137">
        <v>9.8862621281436795E-4</v>
      </c>
      <c r="R55" s="137">
        <v>8.4690198173962802E-4</v>
      </c>
      <c r="S55" s="137">
        <v>1.03410953452434E-3</v>
      </c>
      <c r="T55" s="137">
        <v>2.2520821764335699E-4</v>
      </c>
      <c r="U55" s="137">
        <v>4.2169726228911898E-4</v>
      </c>
      <c r="V55" s="137">
        <v>2.9019066365253301E-4</v>
      </c>
      <c r="W55" s="137">
        <v>3.4561351449917502E-4</v>
      </c>
      <c r="X55" s="137">
        <v>3.2507437102683102E-4</v>
      </c>
      <c r="Y55" s="137">
        <v>2.1812843077474199E-4</v>
      </c>
      <c r="Z55" s="137">
        <v>3.0202016694471002E-4</v>
      </c>
      <c r="AA55" s="137">
        <v>3.2629310908471301E-4</v>
      </c>
      <c r="AB55" s="137">
        <v>3.4547508396063498E-4</v>
      </c>
      <c r="AC55" s="137">
        <v>2.4563500659290403E-4</v>
      </c>
      <c r="AD55" s="137">
        <v>4.03815638678792E-4</v>
      </c>
      <c r="AE55" s="137">
        <v>2.4042268552033501E-4</v>
      </c>
      <c r="AF55" s="137">
        <v>3.29317277088803E-4</v>
      </c>
      <c r="AG55" s="137">
        <v>5.1950688295161805E-4</v>
      </c>
      <c r="AH55" s="137">
        <v>3.0717402205984197E-4</v>
      </c>
      <c r="AI55" s="137">
        <v>3.5478099477495199E-4</v>
      </c>
      <c r="AJ55" s="137">
        <v>0</v>
      </c>
      <c r="AK55" s="137">
        <v>1.78186468840894E-4</v>
      </c>
      <c r="AL55" s="137">
        <v>1.5905075674162999E-4</v>
      </c>
      <c r="AM55" s="137">
        <v>1.8364531936773801E-4</v>
      </c>
      <c r="AN55" s="137">
        <v>2.6965173442904399E-4</v>
      </c>
      <c r="AO55" s="137">
        <v>3.3331421408834398E-4</v>
      </c>
      <c r="AP55" s="137">
        <v>1.59678517932241E-4</v>
      </c>
      <c r="AQ55" s="137">
        <v>8.97507467081172E-4</v>
      </c>
      <c r="AR55" s="137">
        <v>1.9766993357900301E-4</v>
      </c>
      <c r="AS55" s="137">
        <v>2.45288564866666E-4</v>
      </c>
      <c r="AT55" s="137">
        <v>1.34670245109553E-4</v>
      </c>
      <c r="AU55" s="137">
        <v>1.7778488813422499E-4</v>
      </c>
      <c r="AV55" s="137">
        <v>1.6403927579592599E-4</v>
      </c>
      <c r="AW55" s="137">
        <v>8.3203990008276097E-3</v>
      </c>
      <c r="AX55" s="137">
        <v>1.08254223577044</v>
      </c>
      <c r="AY55" s="137">
        <v>5.8640246009509795E-4</v>
      </c>
      <c r="AZ55" s="137">
        <v>1.50402399518455E-3</v>
      </c>
      <c r="BA55" s="137">
        <v>1.8820828080839901E-4</v>
      </c>
      <c r="BB55" s="137">
        <v>2.26508485933125E-4</v>
      </c>
      <c r="BC55" s="137">
        <v>2.26036327556236E-4</v>
      </c>
      <c r="BD55" s="137">
        <v>2.4210057322999399E-4</v>
      </c>
      <c r="BE55" s="137">
        <v>9.6204241666744596E-4</v>
      </c>
      <c r="BF55" s="137">
        <v>5.8537515616668501E-4</v>
      </c>
      <c r="BG55" s="137">
        <v>2.4464773825935102E-4</v>
      </c>
      <c r="BH55" s="137">
        <v>1.9028386927424099E-4</v>
      </c>
      <c r="BI55" s="137">
        <v>8.8712931850345997E-2</v>
      </c>
      <c r="BJ55" s="137">
        <v>2.3623213756119999E-4</v>
      </c>
      <c r="BK55" s="137">
        <v>1.3343223486101401E-3</v>
      </c>
      <c r="BL55" s="137">
        <v>4.6659807915237398E-4</v>
      </c>
      <c r="BM55" s="137">
        <v>2.34402154178376E-4</v>
      </c>
      <c r="BN55" s="137">
        <v>2.4435168323346299E-4</v>
      </c>
      <c r="BO55" s="137">
        <v>1.2466436584087999E-4</v>
      </c>
      <c r="BP55" s="137">
        <v>8.7538990562210098E-5</v>
      </c>
      <c r="BQ55" s="137">
        <v>1.4348407286198699E-4</v>
      </c>
      <c r="BR55" s="137">
        <v>1.92681716791571E-4</v>
      </c>
      <c r="BS55" s="137">
        <v>2.3821388112023902E-3</v>
      </c>
      <c r="BT55" s="137">
        <v>1.7131017906981999E-4</v>
      </c>
      <c r="BU55" s="137">
        <v>4.1382284563923902E-5</v>
      </c>
      <c r="BV55" s="137">
        <v>1.8813918478550399E-4</v>
      </c>
      <c r="BW55" s="137">
        <v>3.4662455792934802E-5</v>
      </c>
      <c r="BX55" s="137">
        <v>1.33294508847107E-4</v>
      </c>
      <c r="BY55" s="137">
        <v>7.4734510380208399E-5</v>
      </c>
      <c r="BZ55" s="137">
        <v>1.8853991860009001E-3</v>
      </c>
      <c r="CA55" s="138">
        <v>0</v>
      </c>
      <c r="CB55" s="133">
        <v>1.2091960456020701</v>
      </c>
      <c r="CC55" s="134">
        <v>0.71154238209391296</v>
      </c>
      <c r="CD55" s="135"/>
      <c r="CE55" s="370">
        <v>0</v>
      </c>
      <c r="CF55" s="370">
        <v>0</v>
      </c>
      <c r="CG55" s="370">
        <v>0</v>
      </c>
      <c r="CH55" s="370">
        <v>0</v>
      </c>
      <c r="CI55" s="355">
        <v>0</v>
      </c>
    </row>
    <row r="56" spans="1:87" ht="19.5" x14ac:dyDescent="0.25">
      <c r="A56" s="30"/>
      <c r="B56" s="42" t="s">
        <v>47</v>
      </c>
      <c r="C56" s="43" t="s">
        <v>158</v>
      </c>
      <c r="D56" s="136">
        <v>5.7236098365789098E-4</v>
      </c>
      <c r="E56" s="137">
        <v>1.36558899233339E-3</v>
      </c>
      <c r="F56" s="137">
        <v>1.02628741100212E-3</v>
      </c>
      <c r="G56" s="137">
        <v>1.9136731484241101E-3</v>
      </c>
      <c r="H56" s="137">
        <v>1.12256107995245E-3</v>
      </c>
      <c r="I56" s="137">
        <v>7.0146603215942203E-4</v>
      </c>
      <c r="J56" s="137">
        <v>1.0750057216480501E-3</v>
      </c>
      <c r="K56" s="137">
        <v>7.7769594483087599E-4</v>
      </c>
      <c r="L56" s="137">
        <v>7.89665158226476E-3</v>
      </c>
      <c r="M56" s="137">
        <v>1.9834872736707301E-3</v>
      </c>
      <c r="N56" s="137">
        <v>3.2766801509493699E-3</v>
      </c>
      <c r="O56" s="137">
        <v>1.0640882058490901E-3</v>
      </c>
      <c r="P56" s="137">
        <v>6.1278655995573601E-3</v>
      </c>
      <c r="Q56" s="137">
        <v>2.46091807835805E-3</v>
      </c>
      <c r="R56" s="137">
        <v>5.7831430248370903E-2</v>
      </c>
      <c r="S56" s="137">
        <v>6.8023049052701401E-2</v>
      </c>
      <c r="T56" s="137">
        <v>1.24070741650268E-3</v>
      </c>
      <c r="U56" s="137">
        <v>1.9992810337567499E-3</v>
      </c>
      <c r="V56" s="137">
        <v>9.5906613133823896E-4</v>
      </c>
      <c r="W56" s="137">
        <v>1.1155736202454801E-3</v>
      </c>
      <c r="X56" s="137">
        <v>1.55989512896565E-3</v>
      </c>
      <c r="Y56" s="137">
        <v>8.1899906099784203E-4</v>
      </c>
      <c r="Z56" s="137">
        <v>9.1147235650934101E-4</v>
      </c>
      <c r="AA56" s="137">
        <v>1.33732428460035E-3</v>
      </c>
      <c r="AB56" s="137">
        <v>1.35009509278768E-3</v>
      </c>
      <c r="AC56" s="137">
        <v>8.2693057670545002E-4</v>
      </c>
      <c r="AD56" s="137">
        <v>1.0929146989030101E-3</v>
      </c>
      <c r="AE56" s="137">
        <v>9.1252443906211301E-4</v>
      </c>
      <c r="AF56" s="137">
        <v>1.5406958600781299E-3</v>
      </c>
      <c r="AG56" s="137">
        <v>1.6902378169894199E-3</v>
      </c>
      <c r="AH56" s="137">
        <v>1.45904877449487E-3</v>
      </c>
      <c r="AI56" s="137">
        <v>1.19826542711118E-3</v>
      </c>
      <c r="AJ56" s="137">
        <v>0</v>
      </c>
      <c r="AK56" s="137">
        <v>1.09768758390589E-3</v>
      </c>
      <c r="AL56" s="137">
        <v>2.5618297451738799E-3</v>
      </c>
      <c r="AM56" s="137">
        <v>1.000577730618E-3</v>
      </c>
      <c r="AN56" s="137">
        <v>6.1127470363017203E-3</v>
      </c>
      <c r="AO56" s="137">
        <v>1.5149627064071499E-3</v>
      </c>
      <c r="AP56" s="137">
        <v>3.12059564013705E-3</v>
      </c>
      <c r="AQ56" s="137">
        <v>2.4697776794730601E-3</v>
      </c>
      <c r="AR56" s="137">
        <v>9.9899191409654809E-4</v>
      </c>
      <c r="AS56" s="137">
        <v>8.3384012730590505E-4</v>
      </c>
      <c r="AT56" s="137">
        <v>6.6477946218012902E-4</v>
      </c>
      <c r="AU56" s="137">
        <v>1.7452600620842501E-3</v>
      </c>
      <c r="AV56" s="137">
        <v>1.4824543704678201E-3</v>
      </c>
      <c r="AW56" s="137">
        <v>2.0105043351631401E-3</v>
      </c>
      <c r="AX56" s="137">
        <v>1.7299409563578099E-2</v>
      </c>
      <c r="AY56" s="137">
        <v>1.0805920371394599</v>
      </c>
      <c r="AZ56" s="137">
        <v>9.5762993691526896E-2</v>
      </c>
      <c r="BA56" s="137">
        <v>9.0273559271881507E-2</v>
      </c>
      <c r="BB56" s="137">
        <v>0.144431622901289</v>
      </c>
      <c r="BC56" s="137">
        <v>9.7392717772675205E-2</v>
      </c>
      <c r="BD56" s="137">
        <v>8.7270167249357301E-3</v>
      </c>
      <c r="BE56" s="137">
        <v>2.4484849453558701E-2</v>
      </c>
      <c r="BF56" s="137">
        <v>6.1088428415063704E-3</v>
      </c>
      <c r="BG56" s="137">
        <v>1.4860509062333E-3</v>
      </c>
      <c r="BH56" s="137">
        <v>1.7334511069668E-3</v>
      </c>
      <c r="BI56" s="137">
        <v>6.4250106547684205E-2</v>
      </c>
      <c r="BJ56" s="137">
        <v>6.2484146140015398E-4</v>
      </c>
      <c r="BK56" s="137">
        <v>2.3400008225930302E-3</v>
      </c>
      <c r="BL56" s="137">
        <v>1.04268221146437E-3</v>
      </c>
      <c r="BM56" s="137">
        <v>6.7808404768592695E-4</v>
      </c>
      <c r="BN56" s="137">
        <v>9.0056282913622803E-4</v>
      </c>
      <c r="BO56" s="137">
        <v>5.3602919631679099E-4</v>
      </c>
      <c r="BP56" s="137">
        <v>8.4218040855768203E-4</v>
      </c>
      <c r="BQ56" s="137">
        <v>4.4657666862789699E-4</v>
      </c>
      <c r="BR56" s="137">
        <v>4.74077163579994E-4</v>
      </c>
      <c r="BS56" s="137">
        <v>1.8050475396425901E-3</v>
      </c>
      <c r="BT56" s="137">
        <v>5.9858427447018105E-4</v>
      </c>
      <c r="BU56" s="137">
        <v>2.7152134068318998E-4</v>
      </c>
      <c r="BV56" s="137">
        <v>8.0861568778849396E-4</v>
      </c>
      <c r="BW56" s="137">
        <v>2.0901261922752899E-4</v>
      </c>
      <c r="BX56" s="137">
        <v>6.2811998508605603E-4</v>
      </c>
      <c r="BY56" s="137">
        <v>3.0240800668076097E-4</v>
      </c>
      <c r="BZ56" s="137">
        <v>2.0290160058472999E-3</v>
      </c>
      <c r="CA56" s="138">
        <v>0</v>
      </c>
      <c r="CB56" s="133">
        <v>1.84992586780818</v>
      </c>
      <c r="CC56" s="134">
        <v>1.08857506064865</v>
      </c>
      <c r="CD56" s="135"/>
      <c r="CE56" s="370">
        <v>0</v>
      </c>
      <c r="CF56" s="370">
        <v>0</v>
      </c>
      <c r="CG56" s="370">
        <v>0</v>
      </c>
      <c r="CH56" s="370">
        <v>0</v>
      </c>
      <c r="CI56" s="355">
        <v>0</v>
      </c>
    </row>
    <row r="57" spans="1:87" ht="19.5" x14ac:dyDescent="0.25">
      <c r="A57" s="30"/>
      <c r="B57" s="42" t="s">
        <v>48</v>
      </c>
      <c r="C57" s="43" t="s">
        <v>159</v>
      </c>
      <c r="D57" s="136">
        <v>7.7704959294079795E-4</v>
      </c>
      <c r="E57" s="137">
        <v>2.0746286209041998E-3</v>
      </c>
      <c r="F57" s="137">
        <v>1.67317030466846E-3</v>
      </c>
      <c r="G57" s="137">
        <v>1.38482468562486E-3</v>
      </c>
      <c r="H57" s="137">
        <v>1.2684964058076299E-3</v>
      </c>
      <c r="I57" s="137">
        <v>1.3738348354100701E-3</v>
      </c>
      <c r="J57" s="137">
        <v>1.05602010315239E-3</v>
      </c>
      <c r="K57" s="137">
        <v>7.6145777072012899E-4</v>
      </c>
      <c r="L57" s="137">
        <v>1.84749230234046E-3</v>
      </c>
      <c r="M57" s="137">
        <v>1.2597787057472901E-3</v>
      </c>
      <c r="N57" s="137">
        <v>6.8518748299445105E-4</v>
      </c>
      <c r="O57" s="137">
        <v>2.4269319494944698E-3</v>
      </c>
      <c r="P57" s="137">
        <v>4.8973928403034002E-3</v>
      </c>
      <c r="Q57" s="137">
        <v>2.0683876016249899E-3</v>
      </c>
      <c r="R57" s="137">
        <v>2.0974944699221499E-2</v>
      </c>
      <c r="S57" s="137">
        <v>3.5962183198926898E-2</v>
      </c>
      <c r="T57" s="137">
        <v>2.4743665023174801E-3</v>
      </c>
      <c r="U57" s="137">
        <v>8.3801173710493105E-3</v>
      </c>
      <c r="V57" s="137">
        <v>1.6506309468621301E-3</v>
      </c>
      <c r="W57" s="137">
        <v>1.3779134550405299E-3</v>
      </c>
      <c r="X57" s="137">
        <v>3.2675247339837401E-3</v>
      </c>
      <c r="Y57" s="137">
        <v>2.0622797415864699E-3</v>
      </c>
      <c r="Z57" s="137">
        <v>1.3105043674649199E-3</v>
      </c>
      <c r="AA57" s="137">
        <v>1.8604160189995499E-3</v>
      </c>
      <c r="AB57" s="137">
        <v>3.5887226305077401E-3</v>
      </c>
      <c r="AC57" s="137">
        <v>1.7155181811870199E-3</v>
      </c>
      <c r="AD57" s="137">
        <v>1.90181414832074E-3</v>
      </c>
      <c r="AE57" s="137">
        <v>2.2856017718639E-3</v>
      </c>
      <c r="AF57" s="137">
        <v>5.7729975638028301E-3</v>
      </c>
      <c r="AG57" s="137">
        <v>4.8412145324616502E-3</v>
      </c>
      <c r="AH57" s="137">
        <v>7.2884939284732402E-3</v>
      </c>
      <c r="AI57" s="137">
        <v>5.8153650297153798E-3</v>
      </c>
      <c r="AJ57" s="137">
        <v>0</v>
      </c>
      <c r="AK57" s="137">
        <v>4.9800812231375197E-3</v>
      </c>
      <c r="AL57" s="137">
        <v>1.7446194230661301E-2</v>
      </c>
      <c r="AM57" s="137">
        <v>4.1742845094402802E-3</v>
      </c>
      <c r="AN57" s="137">
        <v>8.0499937440984097E-3</v>
      </c>
      <c r="AO57" s="137">
        <v>5.8368680925211204E-3</v>
      </c>
      <c r="AP57" s="137">
        <v>4.8948961025885801E-3</v>
      </c>
      <c r="AQ57" s="137">
        <v>1.9464447646531E-3</v>
      </c>
      <c r="AR57" s="137">
        <v>3.5469643361975898E-3</v>
      </c>
      <c r="AS57" s="137">
        <v>2.6703867248482399E-3</v>
      </c>
      <c r="AT57" s="137">
        <v>2.09069426308846E-3</v>
      </c>
      <c r="AU57" s="137">
        <v>2.6116203422450099E-3</v>
      </c>
      <c r="AV57" s="137">
        <v>4.5807359700921896E-3</v>
      </c>
      <c r="AW57" s="137">
        <v>4.6004198541063799E-3</v>
      </c>
      <c r="AX57" s="137">
        <v>7.44423896355733E-3</v>
      </c>
      <c r="AY57" s="137">
        <v>1.14270417154923E-2</v>
      </c>
      <c r="AZ57" s="137">
        <v>1.0288693568465099</v>
      </c>
      <c r="BA57" s="137">
        <v>3.4352717459889301E-3</v>
      </c>
      <c r="BB57" s="137">
        <v>4.9954718699757898E-3</v>
      </c>
      <c r="BC57" s="137">
        <v>1.0132025427015299E-2</v>
      </c>
      <c r="BD57" s="137">
        <v>4.90677986971537E-3</v>
      </c>
      <c r="BE57" s="137">
        <v>1.3697818284439001E-2</v>
      </c>
      <c r="BF57" s="137">
        <v>1.0193572131507501E-2</v>
      </c>
      <c r="BG57" s="137">
        <v>2.7263682477470601E-3</v>
      </c>
      <c r="BH57" s="137">
        <v>9.6377675644583691E-3</v>
      </c>
      <c r="BI57" s="137">
        <v>2.1892803081371998E-2</v>
      </c>
      <c r="BJ57" s="137">
        <v>8.17994831895219E-4</v>
      </c>
      <c r="BK57" s="137">
        <v>2.1008730566787798E-3</v>
      </c>
      <c r="BL57" s="137">
        <v>1.21269854982606E-3</v>
      </c>
      <c r="BM57" s="137">
        <v>1.3539269817140201E-3</v>
      </c>
      <c r="BN57" s="137">
        <v>2.4028105781959499E-3</v>
      </c>
      <c r="BO57" s="137">
        <v>5.6997315424588005E-4</v>
      </c>
      <c r="BP57" s="137">
        <v>5.4566677940549901E-4</v>
      </c>
      <c r="BQ57" s="137">
        <v>5.9487018739399101E-4</v>
      </c>
      <c r="BR57" s="137">
        <v>6.6246702510207702E-4</v>
      </c>
      <c r="BS57" s="137">
        <v>8.4613988102280504E-4</v>
      </c>
      <c r="BT57" s="137">
        <v>1.33173457639898E-3</v>
      </c>
      <c r="BU57" s="137">
        <v>3.1769139063187601E-4</v>
      </c>
      <c r="BV57" s="137">
        <v>1.6278569719405901E-3</v>
      </c>
      <c r="BW57" s="137">
        <v>4.21244054098776E-4</v>
      </c>
      <c r="BX57" s="137">
        <v>2.3983861310491799E-3</v>
      </c>
      <c r="BY57" s="137">
        <v>5.7815855382978602E-4</v>
      </c>
      <c r="BZ57" s="137">
        <v>1.9788485940000198E-3</v>
      </c>
      <c r="CA57" s="138">
        <v>0</v>
      </c>
      <c r="CB57" s="133">
        <v>1.3526347032264101</v>
      </c>
      <c r="CC57" s="134">
        <v>0.79594778889423001</v>
      </c>
      <c r="CD57" s="135"/>
      <c r="CE57" s="370">
        <v>0</v>
      </c>
      <c r="CF57" s="370">
        <v>0</v>
      </c>
      <c r="CG57" s="370">
        <v>0</v>
      </c>
      <c r="CH57" s="370">
        <v>0</v>
      </c>
      <c r="CI57" s="355">
        <v>0</v>
      </c>
    </row>
    <row r="58" spans="1:87" ht="19.5" x14ac:dyDescent="0.25">
      <c r="A58" s="30"/>
      <c r="B58" s="42" t="s">
        <v>49</v>
      </c>
      <c r="C58" s="43" t="s">
        <v>160</v>
      </c>
      <c r="D58" s="136">
        <v>7.8288452009573197E-5</v>
      </c>
      <c r="E58" s="137">
        <v>1.4061874051666401E-4</v>
      </c>
      <c r="F58" s="137">
        <v>8.8733271251939698E-5</v>
      </c>
      <c r="G58" s="137">
        <v>1.5307054153751299E-4</v>
      </c>
      <c r="H58" s="137">
        <v>7.8488450780936895E-5</v>
      </c>
      <c r="I58" s="137">
        <v>1.03814994916498E-4</v>
      </c>
      <c r="J58" s="137">
        <v>1.08422787934752E-4</v>
      </c>
      <c r="K58" s="137">
        <v>7.4489081611825504E-5</v>
      </c>
      <c r="L58" s="137">
        <v>9.2591743838959294E-5</v>
      </c>
      <c r="M58" s="137">
        <v>1.1882980896183699E-4</v>
      </c>
      <c r="N58" s="137">
        <v>6.4761673383302093E-5</v>
      </c>
      <c r="O58" s="137">
        <v>1.3650616278949599E-4</v>
      </c>
      <c r="P58" s="137">
        <v>1.26505186200139E-4</v>
      </c>
      <c r="Q58" s="137">
        <v>5.9350592003554799E-5</v>
      </c>
      <c r="R58" s="137">
        <v>2.2968910240123399E-4</v>
      </c>
      <c r="S58" s="137">
        <v>3.2652903136673098E-4</v>
      </c>
      <c r="T58" s="137">
        <v>1.14327212500283E-4</v>
      </c>
      <c r="U58" s="137">
        <v>2.19209091272181E-4</v>
      </c>
      <c r="V58" s="137">
        <v>1.2837065571416899E-4</v>
      </c>
      <c r="W58" s="137">
        <v>1.5105499559289699E-4</v>
      </c>
      <c r="X58" s="137">
        <v>1.65919172854239E-4</v>
      </c>
      <c r="Y58" s="137">
        <v>1.05983602212945E-4</v>
      </c>
      <c r="Z58" s="137">
        <v>1.21208250415099E-4</v>
      </c>
      <c r="AA58" s="137">
        <v>1.4744664379152399E-4</v>
      </c>
      <c r="AB58" s="137">
        <v>1.7279901507622901E-4</v>
      </c>
      <c r="AC58" s="137">
        <v>1.13072369324642E-4</v>
      </c>
      <c r="AD58" s="137">
        <v>1.4859757983112101E-4</v>
      </c>
      <c r="AE58" s="137">
        <v>1.0977097003816699E-4</v>
      </c>
      <c r="AF58" s="137">
        <v>1.41432097384623E-4</v>
      </c>
      <c r="AG58" s="137">
        <v>1.7201156166939E-4</v>
      </c>
      <c r="AH58" s="137">
        <v>1.7990262252012799E-4</v>
      </c>
      <c r="AI58" s="137">
        <v>1.33753513860899E-4</v>
      </c>
      <c r="AJ58" s="137">
        <v>0</v>
      </c>
      <c r="AK58" s="137">
        <v>1.3018590779868399E-4</v>
      </c>
      <c r="AL58" s="137">
        <v>2.5586651184055702E-4</v>
      </c>
      <c r="AM58" s="137">
        <v>1.2287009845625101E-4</v>
      </c>
      <c r="AN58" s="137">
        <v>1.1490862696669899E-4</v>
      </c>
      <c r="AO58" s="137">
        <v>1.30956948797178E-4</v>
      </c>
      <c r="AP58" s="137">
        <v>1.7981166956056399E-4</v>
      </c>
      <c r="AQ58" s="137">
        <v>8.0550922804580505E-5</v>
      </c>
      <c r="AR58" s="137">
        <v>1.08523042872405E-4</v>
      </c>
      <c r="AS58" s="137">
        <v>1.17109062965E-4</v>
      </c>
      <c r="AT58" s="137">
        <v>8.3104612240436106E-5</v>
      </c>
      <c r="AU58" s="137">
        <v>1.08155622230522E-4</v>
      </c>
      <c r="AV58" s="137">
        <v>9.1961127971554505E-5</v>
      </c>
      <c r="AW58" s="137">
        <v>1.1090531539767701E-4</v>
      </c>
      <c r="AX58" s="137">
        <v>1.41692706579264E-4</v>
      </c>
      <c r="AY58" s="137">
        <v>1.7770119711514999E-4</v>
      </c>
      <c r="AZ58" s="137">
        <v>2.0830998746074799E-4</v>
      </c>
      <c r="BA58" s="137">
        <v>1.00017722463588</v>
      </c>
      <c r="BB58" s="137">
        <v>1.06117750696228E-4</v>
      </c>
      <c r="BC58" s="137">
        <v>3.2233517675310102E-4</v>
      </c>
      <c r="BD58" s="137">
        <v>2.77138804028286E-3</v>
      </c>
      <c r="BE58" s="137">
        <v>1.7620553981664299E-4</v>
      </c>
      <c r="BF58" s="137">
        <v>3.4684591258405198E-4</v>
      </c>
      <c r="BG58" s="137">
        <v>1.1455870910070199E-4</v>
      </c>
      <c r="BH58" s="137">
        <v>4.6316713327188702E-4</v>
      </c>
      <c r="BI58" s="137">
        <v>2.2019927395985699E-4</v>
      </c>
      <c r="BJ58" s="137">
        <v>1.8544740360775501E-4</v>
      </c>
      <c r="BK58" s="137">
        <v>1.5333243568402201E-4</v>
      </c>
      <c r="BL58" s="137">
        <v>4.1304486280796E-4</v>
      </c>
      <c r="BM58" s="137">
        <v>2.5465032606650299E-4</v>
      </c>
      <c r="BN58" s="137">
        <v>1.00414876558238E-4</v>
      </c>
      <c r="BO58" s="137">
        <v>3.61212607565576E-4</v>
      </c>
      <c r="BP58" s="137">
        <v>5.9547807767403504E-4</v>
      </c>
      <c r="BQ58" s="137">
        <v>3.7334361361998901E-4</v>
      </c>
      <c r="BR58" s="137">
        <v>5.7934388284664395E-4</v>
      </c>
      <c r="BS58" s="137">
        <v>8.6555887798932894E-5</v>
      </c>
      <c r="BT58" s="137">
        <v>6.2055568650013805E-4</v>
      </c>
      <c r="BU58" s="137">
        <v>7.0504442233134703E-4</v>
      </c>
      <c r="BV58" s="137">
        <v>4.4827731276569601E-4</v>
      </c>
      <c r="BW58" s="137">
        <v>9.7024505227185105E-5</v>
      </c>
      <c r="BX58" s="137">
        <v>2.7045165676717E-4</v>
      </c>
      <c r="BY58" s="137">
        <v>1.61843879241949E-4</v>
      </c>
      <c r="BZ58" s="137">
        <v>3.3568193878356998E-4</v>
      </c>
      <c r="CA58" s="138">
        <v>0</v>
      </c>
      <c r="CB58" s="133">
        <v>1.01690790788481</v>
      </c>
      <c r="CC58" s="134">
        <v>0.59839186356768703</v>
      </c>
      <c r="CD58" s="135"/>
      <c r="CE58" s="370">
        <v>0</v>
      </c>
      <c r="CF58" s="370">
        <v>0</v>
      </c>
      <c r="CG58" s="370">
        <v>0</v>
      </c>
      <c r="CH58" s="370">
        <v>0</v>
      </c>
      <c r="CI58" s="355">
        <v>0</v>
      </c>
    </row>
    <row r="59" spans="1:87" ht="19.5" x14ac:dyDescent="0.25">
      <c r="A59" s="30"/>
      <c r="B59" s="42" t="s">
        <v>50</v>
      </c>
      <c r="C59" s="43" t="s">
        <v>161</v>
      </c>
      <c r="D59" s="136">
        <v>1.3182126255784801E-4</v>
      </c>
      <c r="E59" s="137">
        <v>3.2788596193761998E-4</v>
      </c>
      <c r="F59" s="137">
        <v>3.1646273030745101E-4</v>
      </c>
      <c r="G59" s="137">
        <v>2.2635166021623299E-4</v>
      </c>
      <c r="H59" s="137">
        <v>1.9779086770028401E-4</v>
      </c>
      <c r="I59" s="137">
        <v>1.60062676689557E-4</v>
      </c>
      <c r="J59" s="137">
        <v>3.4565827370633103E-4</v>
      </c>
      <c r="K59" s="137">
        <v>1.55044085003295E-4</v>
      </c>
      <c r="L59" s="137">
        <v>2.81282410149183E-4</v>
      </c>
      <c r="M59" s="137">
        <v>3.1969239520003199E-4</v>
      </c>
      <c r="N59" s="137">
        <v>1.62925008415575E-4</v>
      </c>
      <c r="O59" s="137">
        <v>7.0439746114999097E-4</v>
      </c>
      <c r="P59" s="137">
        <v>3.0283666630939098E-4</v>
      </c>
      <c r="Q59" s="137">
        <v>1.3713351942080601E-4</v>
      </c>
      <c r="R59" s="137">
        <v>9.4826537204202501E-4</v>
      </c>
      <c r="S59" s="137">
        <v>1.5475960270797801E-3</v>
      </c>
      <c r="T59" s="137">
        <v>4.2199493129337599E-4</v>
      </c>
      <c r="U59" s="137">
        <v>1.0918925795024999E-3</v>
      </c>
      <c r="V59" s="137">
        <v>6.3800720839186302E-4</v>
      </c>
      <c r="W59" s="137">
        <v>6.2660542322703601E-4</v>
      </c>
      <c r="X59" s="137">
        <v>5.1868532063285996E-4</v>
      </c>
      <c r="Y59" s="137">
        <v>4.1019901574828899E-4</v>
      </c>
      <c r="Z59" s="137">
        <v>5.1489269629346904E-4</v>
      </c>
      <c r="AA59" s="137">
        <v>4.9854728953096995E-4</v>
      </c>
      <c r="AB59" s="137">
        <v>6.2442461040910396E-4</v>
      </c>
      <c r="AC59" s="137">
        <v>4.9404920609631795E-4</v>
      </c>
      <c r="AD59" s="137">
        <v>4.9735671940110695E-4</v>
      </c>
      <c r="AE59" s="137">
        <v>4.7190655873064798E-4</v>
      </c>
      <c r="AF59" s="137">
        <v>5.8272760146444499E-4</v>
      </c>
      <c r="AG59" s="137">
        <v>7.5328548479982802E-4</v>
      </c>
      <c r="AH59" s="137">
        <v>4.9471338085505E-4</v>
      </c>
      <c r="AI59" s="137">
        <v>3.88177301464206E-4</v>
      </c>
      <c r="AJ59" s="137">
        <v>0</v>
      </c>
      <c r="AK59" s="137">
        <v>4.2200350441201601E-4</v>
      </c>
      <c r="AL59" s="137">
        <v>8.7976561769667996E-4</v>
      </c>
      <c r="AM59" s="137">
        <v>4.0557041147252799E-4</v>
      </c>
      <c r="AN59" s="137">
        <v>4.9755909741436202E-4</v>
      </c>
      <c r="AO59" s="137">
        <v>4.0637590270329899E-4</v>
      </c>
      <c r="AP59" s="137">
        <v>1.0183903042894E-3</v>
      </c>
      <c r="AQ59" s="137">
        <v>2.1709769896630999E-4</v>
      </c>
      <c r="AR59" s="137">
        <v>3.3118267839179799E-4</v>
      </c>
      <c r="AS59" s="137">
        <v>2.9487653959998201E-4</v>
      </c>
      <c r="AT59" s="137">
        <v>2.6468654704719501E-4</v>
      </c>
      <c r="AU59" s="137">
        <v>3.7575615808067299E-4</v>
      </c>
      <c r="AV59" s="137">
        <v>3.4910085745450099E-4</v>
      </c>
      <c r="AW59" s="137">
        <v>3.3286534495571E-4</v>
      </c>
      <c r="AX59" s="137">
        <v>4.6301601998154801E-4</v>
      </c>
      <c r="AY59" s="137">
        <v>5.8173726458566905E-4</v>
      </c>
      <c r="AZ59" s="137">
        <v>1.2027240392243801E-3</v>
      </c>
      <c r="BA59" s="137">
        <v>3.8455473572207E-3</v>
      </c>
      <c r="BB59" s="137">
        <v>1.0003276450524199</v>
      </c>
      <c r="BC59" s="137">
        <v>6.0483914443253204E-4</v>
      </c>
      <c r="BD59" s="137">
        <v>4.6157454647491401E-4</v>
      </c>
      <c r="BE59" s="137">
        <v>7.06150313475984E-4</v>
      </c>
      <c r="BF59" s="137">
        <v>6.7078614292119E-4</v>
      </c>
      <c r="BG59" s="137">
        <v>2.1574370131791499E-4</v>
      </c>
      <c r="BH59" s="137">
        <v>5.1669801785083898E-4</v>
      </c>
      <c r="BI59" s="137">
        <v>2.1509987784775601E-3</v>
      </c>
      <c r="BJ59" s="137">
        <v>1.57449255490688E-4</v>
      </c>
      <c r="BK59" s="137">
        <v>3.0438766182691601E-4</v>
      </c>
      <c r="BL59" s="137">
        <v>1.72103355052494E-4</v>
      </c>
      <c r="BM59" s="137">
        <v>1.8729451630620299E-4</v>
      </c>
      <c r="BN59" s="137">
        <v>3.1339221537370402E-4</v>
      </c>
      <c r="BO59" s="137">
        <v>9.3406770215145101E-5</v>
      </c>
      <c r="BP59" s="137">
        <v>5.8608379107919101E-5</v>
      </c>
      <c r="BQ59" s="137">
        <v>1.0752399121895701E-4</v>
      </c>
      <c r="BR59" s="137">
        <v>7.6905340145060606E-5</v>
      </c>
      <c r="BS59" s="137">
        <v>8.0293264741812902E-5</v>
      </c>
      <c r="BT59" s="137">
        <v>1.16658872161068E-4</v>
      </c>
      <c r="BU59" s="137">
        <v>1.31850421580367E-4</v>
      </c>
      <c r="BV59" s="137">
        <v>1.7373364167495601E-4</v>
      </c>
      <c r="BW59" s="137">
        <v>6.1071426268220807E-5</v>
      </c>
      <c r="BX59" s="137">
        <v>3.6045295767784998E-4</v>
      </c>
      <c r="BY59" s="137">
        <v>1.83449258890239E-4</v>
      </c>
      <c r="BZ59" s="137">
        <v>3.2513399343892001E-4</v>
      </c>
      <c r="CA59" s="138">
        <v>0</v>
      </c>
      <c r="CB59" s="133">
        <v>1.03573907806777</v>
      </c>
      <c r="CC59" s="134">
        <v>0.60947292502031702</v>
      </c>
      <c r="CD59" s="135"/>
      <c r="CE59" s="370">
        <v>0</v>
      </c>
      <c r="CF59" s="370">
        <v>0</v>
      </c>
      <c r="CG59" s="370">
        <v>0</v>
      </c>
      <c r="CH59" s="370">
        <v>0</v>
      </c>
      <c r="CI59" s="355">
        <v>0</v>
      </c>
    </row>
    <row r="60" spans="1:87" ht="19.5" x14ac:dyDescent="0.25">
      <c r="A60" s="30"/>
      <c r="B60" s="42" t="s">
        <v>51</v>
      </c>
      <c r="C60" s="43" t="s">
        <v>162</v>
      </c>
      <c r="D60" s="136">
        <v>7.6893979263922404E-5</v>
      </c>
      <c r="E60" s="137">
        <v>2.0136094432915701E-4</v>
      </c>
      <c r="F60" s="137">
        <v>1.6681653777248401E-4</v>
      </c>
      <c r="G60" s="137">
        <v>1.47228137868296E-4</v>
      </c>
      <c r="H60" s="137">
        <v>1.2598381149931301E-4</v>
      </c>
      <c r="I60" s="137">
        <v>1.21885981795052E-4</v>
      </c>
      <c r="J60" s="137">
        <v>1.2739637921063801E-4</v>
      </c>
      <c r="K60" s="137">
        <v>8.0924767519179803E-5</v>
      </c>
      <c r="L60" s="137">
        <v>1.76377122188788E-4</v>
      </c>
      <c r="M60" s="137">
        <v>2.0436388385274999E-4</v>
      </c>
      <c r="N60" s="137">
        <v>1.3470741607943201E-3</v>
      </c>
      <c r="O60" s="137">
        <v>6.6809007569822697E-4</v>
      </c>
      <c r="P60" s="137">
        <v>4.5258542022317899E-4</v>
      </c>
      <c r="Q60" s="137">
        <v>1.9091758444943601E-4</v>
      </c>
      <c r="R60" s="137">
        <v>2.9570168294629599E-3</v>
      </c>
      <c r="S60" s="137">
        <v>4.3111749220136504E-3</v>
      </c>
      <c r="T60" s="137">
        <v>2.5578001073296101E-4</v>
      </c>
      <c r="U60" s="137">
        <v>1.0322742513049199E-3</v>
      </c>
      <c r="V60" s="137">
        <v>4.0441050733968303E-4</v>
      </c>
      <c r="W60" s="137">
        <v>1.8286338169924099E-4</v>
      </c>
      <c r="X60" s="137">
        <v>9.7227821428759399E-4</v>
      </c>
      <c r="Y60" s="137">
        <v>2.5440419725028399E-4</v>
      </c>
      <c r="Z60" s="137">
        <v>1.6362152028840299E-4</v>
      </c>
      <c r="AA60" s="137">
        <v>9.8639761607804402E-4</v>
      </c>
      <c r="AB60" s="137">
        <v>3.67132948456747E-4</v>
      </c>
      <c r="AC60" s="137">
        <v>1.9060886040579201E-4</v>
      </c>
      <c r="AD60" s="137">
        <v>2.03369918592817E-4</v>
      </c>
      <c r="AE60" s="137">
        <v>5.3233403281531197E-4</v>
      </c>
      <c r="AF60" s="137">
        <v>1.40029981293173E-3</v>
      </c>
      <c r="AG60" s="137">
        <v>4.61962481292529E-4</v>
      </c>
      <c r="AH60" s="137">
        <v>6.8931406653949799E-4</v>
      </c>
      <c r="AI60" s="137">
        <v>4.7920289738983499E-4</v>
      </c>
      <c r="AJ60" s="137">
        <v>0</v>
      </c>
      <c r="AK60" s="137">
        <v>4.2280506314314702E-4</v>
      </c>
      <c r="AL60" s="137">
        <v>1.5752561894578901E-3</v>
      </c>
      <c r="AM60" s="137">
        <v>3.6397087575911098E-4</v>
      </c>
      <c r="AN60" s="137">
        <v>8.7812777963305801E-4</v>
      </c>
      <c r="AO60" s="137">
        <v>4.52717317435499E-4</v>
      </c>
      <c r="AP60" s="137">
        <v>2.9446262209335301E-4</v>
      </c>
      <c r="AQ60" s="137">
        <v>1.8832518159638399E-4</v>
      </c>
      <c r="AR60" s="137">
        <v>3.3404744407030702E-4</v>
      </c>
      <c r="AS60" s="137">
        <v>2.3337120916678899E-4</v>
      </c>
      <c r="AT60" s="137">
        <v>1.80021812471365E-4</v>
      </c>
      <c r="AU60" s="137">
        <v>2.0603421093990399E-3</v>
      </c>
      <c r="AV60" s="137">
        <v>3.6921817053666301E-4</v>
      </c>
      <c r="AW60" s="137">
        <v>3.9284216026613198E-4</v>
      </c>
      <c r="AX60" s="137">
        <v>7.2224083071798699E-4</v>
      </c>
      <c r="AY60" s="137">
        <v>1.3028560668921301E-3</v>
      </c>
      <c r="AZ60" s="137">
        <v>3.7974084076128202E-3</v>
      </c>
      <c r="BA60" s="137">
        <v>4.8509303747023497E-3</v>
      </c>
      <c r="BB60" s="137">
        <v>6.0705834726978395E-4</v>
      </c>
      <c r="BC60" s="137">
        <v>1.0246749805438</v>
      </c>
      <c r="BD60" s="137">
        <v>7.9160129527762607E-3</v>
      </c>
      <c r="BE60" s="137">
        <v>1.8245699743656E-3</v>
      </c>
      <c r="BF60" s="137">
        <v>1.8116273902840699E-3</v>
      </c>
      <c r="BG60" s="137">
        <v>2.2779762640517099E-4</v>
      </c>
      <c r="BH60" s="137">
        <v>7.5596994206992001E-4</v>
      </c>
      <c r="BI60" s="137">
        <v>1.9877284468921598E-3</v>
      </c>
      <c r="BJ60" s="137">
        <v>7.7012403355320797E-5</v>
      </c>
      <c r="BK60" s="137">
        <v>2.1568220138264E-4</v>
      </c>
      <c r="BL60" s="137">
        <v>1.13898246133547E-4</v>
      </c>
      <c r="BM60" s="137">
        <v>1.3700324152194599E-4</v>
      </c>
      <c r="BN60" s="137">
        <v>7.8182026339721801E-4</v>
      </c>
      <c r="BO60" s="137">
        <v>4.8359362999598698E-5</v>
      </c>
      <c r="BP60" s="137">
        <v>4.9948353847459597E-5</v>
      </c>
      <c r="BQ60" s="137">
        <v>6.0237095723317598E-5</v>
      </c>
      <c r="BR60" s="137">
        <v>6.4889419637446003E-5</v>
      </c>
      <c r="BS60" s="137">
        <v>7.4602607105939795E-5</v>
      </c>
      <c r="BT60" s="137">
        <v>1.11027691218955E-4</v>
      </c>
      <c r="BU60" s="137">
        <v>3.4127852076035198E-5</v>
      </c>
      <c r="BV60" s="137">
        <v>1.3136119700736301E-4</v>
      </c>
      <c r="BW60" s="137">
        <v>4.6747619890954402E-5</v>
      </c>
      <c r="BX60" s="137">
        <v>2.14003556585111E-4</v>
      </c>
      <c r="BY60" s="137">
        <v>6.65868307987746E-5</v>
      </c>
      <c r="BZ60" s="137">
        <v>1.76690801414052E-4</v>
      </c>
      <c r="CA60" s="138">
        <v>0</v>
      </c>
      <c r="CB60" s="133">
        <v>1.08056103283826</v>
      </c>
      <c r="CC60" s="134">
        <v>0.63584806955002104</v>
      </c>
      <c r="CD60" s="135"/>
      <c r="CE60" s="370">
        <v>0</v>
      </c>
      <c r="CF60" s="370">
        <v>0</v>
      </c>
      <c r="CG60" s="370">
        <v>0</v>
      </c>
      <c r="CH60" s="370">
        <v>0</v>
      </c>
      <c r="CI60" s="355">
        <v>0</v>
      </c>
    </row>
    <row r="61" spans="1:87" ht="19.5" x14ac:dyDescent="0.25">
      <c r="A61" s="30"/>
      <c r="B61" s="42" t="s">
        <v>52</v>
      </c>
      <c r="C61" s="43" t="s">
        <v>163</v>
      </c>
      <c r="D61" s="136">
        <v>2.6259502279771198E-4</v>
      </c>
      <c r="E61" s="137">
        <v>7.4098826977321195E-4</v>
      </c>
      <c r="F61" s="137">
        <v>3.6946835853484902E-4</v>
      </c>
      <c r="G61" s="137">
        <v>4.67975089546604E-4</v>
      </c>
      <c r="H61" s="137">
        <v>3.6233842596237998E-4</v>
      </c>
      <c r="I61" s="137">
        <v>2.9821713456927199E-4</v>
      </c>
      <c r="J61" s="137">
        <v>4.1280308462719203E-4</v>
      </c>
      <c r="K61" s="137">
        <v>2.3255147914832901E-4</v>
      </c>
      <c r="L61" s="137">
        <v>3.6460531495950899E-4</v>
      </c>
      <c r="M61" s="137">
        <v>3.4335373772967099E-4</v>
      </c>
      <c r="N61" s="137">
        <v>4.2780885567036899E-4</v>
      </c>
      <c r="O61" s="137">
        <v>5.5029969089275899E-4</v>
      </c>
      <c r="P61" s="137">
        <v>8.0525299711619105E-3</v>
      </c>
      <c r="Q61" s="137">
        <v>3.1825475930209002E-3</v>
      </c>
      <c r="R61" s="137">
        <v>9.7364774757716902E-4</v>
      </c>
      <c r="S61" s="137">
        <v>1.3714808701367699E-3</v>
      </c>
      <c r="T61" s="137">
        <v>3.7423636391862902E-4</v>
      </c>
      <c r="U61" s="137">
        <v>8.5637505433454905E-4</v>
      </c>
      <c r="V61" s="137">
        <v>5.0644801558020602E-4</v>
      </c>
      <c r="W61" s="137">
        <v>5.4210638710074305E-4</v>
      </c>
      <c r="X61" s="137">
        <v>5.5366018355930695E-4</v>
      </c>
      <c r="Y61" s="137">
        <v>3.6738488664274398E-4</v>
      </c>
      <c r="Z61" s="137">
        <v>4.8614843968076602E-4</v>
      </c>
      <c r="AA61" s="137">
        <v>5.09628631513001E-4</v>
      </c>
      <c r="AB61" s="137">
        <v>5.7310288589332195E-4</v>
      </c>
      <c r="AC61" s="137">
        <v>4.0370415184850898E-4</v>
      </c>
      <c r="AD61" s="137">
        <v>4.5504611973462902E-4</v>
      </c>
      <c r="AE61" s="137">
        <v>4.17531149989867E-4</v>
      </c>
      <c r="AF61" s="137">
        <v>6.4241767530391603E-4</v>
      </c>
      <c r="AG61" s="137">
        <v>7.1326249780324002E-4</v>
      </c>
      <c r="AH61" s="137">
        <v>4.49290545980699E-4</v>
      </c>
      <c r="AI61" s="137">
        <v>4.08908199858082E-4</v>
      </c>
      <c r="AJ61" s="137">
        <v>0</v>
      </c>
      <c r="AK61" s="137">
        <v>3.6980944246915297E-4</v>
      </c>
      <c r="AL61" s="137">
        <v>4.8553267366952099E-4</v>
      </c>
      <c r="AM61" s="137">
        <v>3.5052462481873902E-4</v>
      </c>
      <c r="AN61" s="137">
        <v>5.5505899739251502E-4</v>
      </c>
      <c r="AO61" s="137">
        <v>6.3581495630523298E-4</v>
      </c>
      <c r="AP61" s="137">
        <v>2.92714440540401E-4</v>
      </c>
      <c r="AQ61" s="137">
        <v>2.7206114616363801E-3</v>
      </c>
      <c r="AR61" s="137">
        <v>3.6201307346082201E-4</v>
      </c>
      <c r="AS61" s="137">
        <v>2.9804340336669102E-4</v>
      </c>
      <c r="AT61" s="137">
        <v>2.3298280812767999E-4</v>
      </c>
      <c r="AU61" s="137">
        <v>3.8731096369325701E-4</v>
      </c>
      <c r="AV61" s="137">
        <v>3.2748787118668801E-4</v>
      </c>
      <c r="AW61" s="137">
        <v>7.2858585863886998E-4</v>
      </c>
      <c r="AX61" s="137">
        <v>6.6315665305821095E-4</v>
      </c>
      <c r="AY61" s="137">
        <v>5.94936562279674E-4</v>
      </c>
      <c r="AZ61" s="137">
        <v>7.6002340587054602E-4</v>
      </c>
      <c r="BA61" s="137">
        <v>4.0336689939875599E-4</v>
      </c>
      <c r="BB61" s="137">
        <v>2.9965308039464899E-4</v>
      </c>
      <c r="BC61" s="137">
        <v>1.14870959600572E-3</v>
      </c>
      <c r="BD61" s="137">
        <v>1.00703344063041</v>
      </c>
      <c r="BE61" s="137">
        <v>9.3321014134779205E-4</v>
      </c>
      <c r="BF61" s="137">
        <v>4.9246292464968705E-4</v>
      </c>
      <c r="BG61" s="137">
        <v>5.9015072087800096E-4</v>
      </c>
      <c r="BH61" s="137">
        <v>9.2733671591394603E-4</v>
      </c>
      <c r="BI61" s="137">
        <v>7.2926772039900599E-4</v>
      </c>
      <c r="BJ61" s="137">
        <v>3.8392918706411802E-4</v>
      </c>
      <c r="BK61" s="137">
        <v>2.3509005598332999E-3</v>
      </c>
      <c r="BL61" s="137">
        <v>7.6034739968732705E-4</v>
      </c>
      <c r="BM61" s="137">
        <v>2.3454803361312401E-4</v>
      </c>
      <c r="BN61" s="137">
        <v>3.1496671691016098E-4</v>
      </c>
      <c r="BO61" s="137">
        <v>1.2392481921841701E-4</v>
      </c>
      <c r="BP61" s="137">
        <v>9.4667945059221805E-5</v>
      </c>
      <c r="BQ61" s="137">
        <v>1.4057294543247799E-4</v>
      </c>
      <c r="BR61" s="137">
        <v>1.3754979755794999E-4</v>
      </c>
      <c r="BS61" s="137">
        <v>7.1905354659714205E-5</v>
      </c>
      <c r="BT61" s="137">
        <v>1.9133151313740999E-4</v>
      </c>
      <c r="BU61" s="137">
        <v>5.5620132446923301E-5</v>
      </c>
      <c r="BV61" s="137">
        <v>2.7898702951574197E-4</v>
      </c>
      <c r="BW61" s="137">
        <v>8.3338210824448903E-5</v>
      </c>
      <c r="BX61" s="137">
        <v>2.29410619753631E-4</v>
      </c>
      <c r="BY61" s="137">
        <v>1.2268569274582599E-4</v>
      </c>
      <c r="BZ61" s="137">
        <v>4.3537285614337397E-4</v>
      </c>
      <c r="CA61" s="138">
        <v>0</v>
      </c>
      <c r="CB61" s="133">
        <v>1.05500472627437</v>
      </c>
      <c r="CC61" s="134">
        <v>0.62080965182104397</v>
      </c>
      <c r="CD61" s="135"/>
      <c r="CE61" s="370">
        <v>0</v>
      </c>
      <c r="CF61" s="370">
        <v>0</v>
      </c>
      <c r="CG61" s="370">
        <v>0</v>
      </c>
      <c r="CH61" s="370">
        <v>0</v>
      </c>
      <c r="CI61" s="355">
        <v>0</v>
      </c>
    </row>
    <row r="62" spans="1:87" ht="19.5" x14ac:dyDescent="0.25">
      <c r="A62" s="30"/>
      <c r="B62" s="42" t="s">
        <v>53</v>
      </c>
      <c r="C62" s="43" t="s">
        <v>164</v>
      </c>
      <c r="D62" s="136">
        <v>1.22977332158256E-4</v>
      </c>
      <c r="E62" s="137">
        <v>2.8642464039158001E-4</v>
      </c>
      <c r="F62" s="137">
        <v>2.6923556477751999E-4</v>
      </c>
      <c r="G62" s="137">
        <v>2.0243822557776701E-4</v>
      </c>
      <c r="H62" s="137">
        <v>1.6692923368714999E-4</v>
      </c>
      <c r="I62" s="137">
        <v>1.4018927828014801E-4</v>
      </c>
      <c r="J62" s="137">
        <v>2.99129017156833E-4</v>
      </c>
      <c r="K62" s="137">
        <v>1.3464030433615301E-4</v>
      </c>
      <c r="L62" s="137">
        <v>2.3156788049328599E-4</v>
      </c>
      <c r="M62" s="137">
        <v>2.7425395765039699E-4</v>
      </c>
      <c r="N62" s="137">
        <v>1.15591819170192E-4</v>
      </c>
      <c r="O62" s="137">
        <v>4.6610149681008099E-4</v>
      </c>
      <c r="P62" s="137">
        <v>3.2699314787758499E-4</v>
      </c>
      <c r="Q62" s="137">
        <v>1.43341050251831E-4</v>
      </c>
      <c r="R62" s="137">
        <v>5.2735080326923802E-4</v>
      </c>
      <c r="S62" s="137">
        <v>8.7637772624975295E-4</v>
      </c>
      <c r="T62" s="137">
        <v>3.4904864283214903E-4</v>
      </c>
      <c r="U62" s="137">
        <v>6.4410395401977402E-4</v>
      </c>
      <c r="V62" s="137">
        <v>4.9559983828422697E-4</v>
      </c>
      <c r="W62" s="137">
        <v>5.4783526476123398E-4</v>
      </c>
      <c r="X62" s="137">
        <v>4.2574956068596598E-4</v>
      </c>
      <c r="Y62" s="137">
        <v>3.44999588202407E-4</v>
      </c>
      <c r="Z62" s="137">
        <v>4.4406575752812698E-4</v>
      </c>
      <c r="AA62" s="137">
        <v>4.28950380042825E-4</v>
      </c>
      <c r="AB62" s="137">
        <v>5.2769015998520698E-4</v>
      </c>
      <c r="AC62" s="137">
        <v>3.8317127755333797E-4</v>
      </c>
      <c r="AD62" s="137">
        <v>4.5418602142728001E-4</v>
      </c>
      <c r="AE62" s="137">
        <v>3.8185095749058003E-4</v>
      </c>
      <c r="AF62" s="137">
        <v>4.5032041539355201E-4</v>
      </c>
      <c r="AG62" s="137">
        <v>6.1124141273119796E-4</v>
      </c>
      <c r="AH62" s="137">
        <v>3.5553978576744301E-4</v>
      </c>
      <c r="AI62" s="137">
        <v>2.8288468034689602E-4</v>
      </c>
      <c r="AJ62" s="137">
        <v>0</v>
      </c>
      <c r="AK62" s="137">
        <v>3.1523909531606302E-4</v>
      </c>
      <c r="AL62" s="137">
        <v>5.0931405295136299E-4</v>
      </c>
      <c r="AM62" s="137">
        <v>3.19696733582309E-4</v>
      </c>
      <c r="AN62" s="137">
        <v>3.5017710488567802E-4</v>
      </c>
      <c r="AO62" s="137">
        <v>3.0347090417704402E-4</v>
      </c>
      <c r="AP62" s="137">
        <v>2.2361936360393799E-4</v>
      </c>
      <c r="AQ62" s="137">
        <v>2.0690640507242501E-4</v>
      </c>
      <c r="AR62" s="137">
        <v>2.63751894556462E-4</v>
      </c>
      <c r="AS62" s="137">
        <v>2.26141662904934E-4</v>
      </c>
      <c r="AT62" s="137">
        <v>2.1918193056272899E-4</v>
      </c>
      <c r="AU62" s="137">
        <v>2.3943351598258199E-4</v>
      </c>
      <c r="AV62" s="137">
        <v>2.6136691108626201E-4</v>
      </c>
      <c r="AW62" s="137">
        <v>2.6001158181744398E-4</v>
      </c>
      <c r="AX62" s="137">
        <v>3.2477631430458402E-4</v>
      </c>
      <c r="AY62" s="137">
        <v>3.79650636091553E-4</v>
      </c>
      <c r="AZ62" s="137">
        <v>7.2132208820111399E-4</v>
      </c>
      <c r="BA62" s="137">
        <v>2.2083100527067501E-4</v>
      </c>
      <c r="BB62" s="137">
        <v>2.33660805490307E-4</v>
      </c>
      <c r="BC62" s="137">
        <v>3.2180349712473001E-4</v>
      </c>
      <c r="BD62" s="137">
        <v>1.0649597328923399E-2</v>
      </c>
      <c r="BE62" s="137">
        <v>1.0171804544969401</v>
      </c>
      <c r="BF62" s="137">
        <v>3.8591941109361101E-4</v>
      </c>
      <c r="BG62" s="137">
        <v>1.6997514589914899E-4</v>
      </c>
      <c r="BH62" s="137">
        <v>3.5558609724047101E-4</v>
      </c>
      <c r="BI62" s="137">
        <v>2.1094217366141202E-3</v>
      </c>
      <c r="BJ62" s="137">
        <v>1.0925472757522001E-3</v>
      </c>
      <c r="BK62" s="137">
        <v>2.7883070091892E-4</v>
      </c>
      <c r="BL62" s="137">
        <v>1.58970043959492E-4</v>
      </c>
      <c r="BM62" s="137">
        <v>1.6101047311612801E-4</v>
      </c>
      <c r="BN62" s="137">
        <v>2.5458142207967599E-4</v>
      </c>
      <c r="BO62" s="137">
        <v>7.25208358786332E-5</v>
      </c>
      <c r="BP62" s="137">
        <v>7.1309513533739902E-4</v>
      </c>
      <c r="BQ62" s="137">
        <v>8.3345031003384995E-4</v>
      </c>
      <c r="BR62" s="137">
        <v>8.0765846847000004E-4</v>
      </c>
      <c r="BS62" s="137">
        <v>8.7174841046475305E-5</v>
      </c>
      <c r="BT62" s="137">
        <v>8.3714138295326395E-5</v>
      </c>
      <c r="BU62" s="137">
        <v>1.96354793374263E-4</v>
      </c>
      <c r="BV62" s="137">
        <v>1.2317417138603301E-4</v>
      </c>
      <c r="BW62" s="137">
        <v>1.2947831213730901E-3</v>
      </c>
      <c r="BX62" s="137">
        <v>1.7291869219149199E-4</v>
      </c>
      <c r="BY62" s="137">
        <v>2.4438370794871401E-4</v>
      </c>
      <c r="BZ62" s="137">
        <v>1.90319739554484E-4</v>
      </c>
      <c r="CA62" s="138">
        <v>0</v>
      </c>
      <c r="CB62" s="133">
        <v>1.0552275767656001</v>
      </c>
      <c r="CC62" s="134">
        <v>0.62094078652823903</v>
      </c>
      <c r="CD62" s="135"/>
      <c r="CE62" s="370">
        <v>0</v>
      </c>
      <c r="CF62" s="370">
        <v>0</v>
      </c>
      <c r="CG62" s="370">
        <v>0</v>
      </c>
      <c r="CH62" s="370">
        <v>0</v>
      </c>
      <c r="CI62" s="355">
        <v>0</v>
      </c>
    </row>
    <row r="63" spans="1:87" ht="19.5" x14ac:dyDescent="0.25">
      <c r="A63" s="30"/>
      <c r="B63" s="42" t="s">
        <v>54</v>
      </c>
      <c r="C63" s="43" t="s">
        <v>165</v>
      </c>
      <c r="D63" s="136">
        <v>1.5829763992757601E-3</v>
      </c>
      <c r="E63" s="137">
        <v>3.73302504209407E-3</v>
      </c>
      <c r="F63" s="137">
        <v>3.7924889838764899E-3</v>
      </c>
      <c r="G63" s="137">
        <v>2.6024336250885E-3</v>
      </c>
      <c r="H63" s="137">
        <v>2.4073216345748801E-3</v>
      </c>
      <c r="I63" s="137">
        <v>1.82199789206896E-3</v>
      </c>
      <c r="J63" s="137">
        <v>4.4912450218622998E-3</v>
      </c>
      <c r="K63" s="137">
        <v>1.88711305830794E-3</v>
      </c>
      <c r="L63" s="137">
        <v>3.16627965915099E-3</v>
      </c>
      <c r="M63" s="137">
        <v>3.9967294806627198E-3</v>
      </c>
      <c r="N63" s="137">
        <v>1.4782592971380301E-3</v>
      </c>
      <c r="O63" s="137">
        <v>6.68578291546423E-3</v>
      </c>
      <c r="P63" s="137">
        <v>1.42516119815264E-3</v>
      </c>
      <c r="Q63" s="137">
        <v>7.4854029115638395E-4</v>
      </c>
      <c r="R63" s="137">
        <v>1.6502675541794701E-3</v>
      </c>
      <c r="S63" s="137">
        <v>2.19350540746938E-3</v>
      </c>
      <c r="T63" s="137">
        <v>4.8661196147979603E-3</v>
      </c>
      <c r="U63" s="137">
        <v>7.8157364371004897E-3</v>
      </c>
      <c r="V63" s="137">
        <v>7.59070900064872E-3</v>
      </c>
      <c r="W63" s="137">
        <v>8.4170988725397102E-3</v>
      </c>
      <c r="X63" s="137">
        <v>6.0517683810528602E-3</v>
      </c>
      <c r="Y63" s="137">
        <v>4.9450469003408703E-3</v>
      </c>
      <c r="Z63" s="137">
        <v>6.8288397865818896E-3</v>
      </c>
      <c r="AA63" s="137">
        <v>6.2651548569897198E-3</v>
      </c>
      <c r="AB63" s="137">
        <v>7.3405088445167299E-3</v>
      </c>
      <c r="AC63" s="137">
        <v>5.74737634468017E-3</v>
      </c>
      <c r="AD63" s="137">
        <v>6.24426158771553E-3</v>
      </c>
      <c r="AE63" s="137">
        <v>5.4916861884195499E-3</v>
      </c>
      <c r="AF63" s="137">
        <v>5.5280859463435498E-3</v>
      </c>
      <c r="AG63" s="137">
        <v>8.5382342129585696E-3</v>
      </c>
      <c r="AH63" s="137">
        <v>3.5955412556180899E-3</v>
      </c>
      <c r="AI63" s="137">
        <v>2.7431054045649098E-3</v>
      </c>
      <c r="AJ63" s="137">
        <v>0</v>
      </c>
      <c r="AK63" s="137">
        <v>3.72185678860697E-3</v>
      </c>
      <c r="AL63" s="137">
        <v>4.1413510783008802E-3</v>
      </c>
      <c r="AM63" s="137">
        <v>3.7426319197217399E-3</v>
      </c>
      <c r="AN63" s="137">
        <v>2.9150988024497599E-3</v>
      </c>
      <c r="AO63" s="137">
        <v>2.8998113200131201E-3</v>
      </c>
      <c r="AP63" s="137">
        <v>3.1041416855655301E-3</v>
      </c>
      <c r="AQ63" s="137">
        <v>2.0039610033747899E-3</v>
      </c>
      <c r="AR63" s="137">
        <v>3.0945667276289202E-3</v>
      </c>
      <c r="AS63" s="137">
        <v>3.0200084129362601E-3</v>
      </c>
      <c r="AT63" s="137">
        <v>2.98988801276416E-3</v>
      </c>
      <c r="AU63" s="137">
        <v>2.8452874863916801E-3</v>
      </c>
      <c r="AV63" s="137">
        <v>2.9302794390093602E-3</v>
      </c>
      <c r="AW63" s="137">
        <v>2.46154989445414E-3</v>
      </c>
      <c r="AX63" s="137">
        <v>2.7328677666483398E-3</v>
      </c>
      <c r="AY63" s="137">
        <v>2.2082718539523701E-3</v>
      </c>
      <c r="AZ63" s="137">
        <v>2.2001951356550799E-3</v>
      </c>
      <c r="BA63" s="137">
        <v>2.62092201430149E-3</v>
      </c>
      <c r="BB63" s="137">
        <v>2.2236754031707499E-3</v>
      </c>
      <c r="BC63" s="137">
        <v>2.1994842594462798E-3</v>
      </c>
      <c r="BD63" s="137">
        <v>3.5418749140765102E-3</v>
      </c>
      <c r="BE63" s="137">
        <v>3.2801809127483601E-3</v>
      </c>
      <c r="BF63" s="137">
        <v>1.0050918662775701</v>
      </c>
      <c r="BG63" s="137">
        <v>1.68506853505376E-3</v>
      </c>
      <c r="BH63" s="137">
        <v>2.5872454864805201E-3</v>
      </c>
      <c r="BI63" s="137">
        <v>2.3215688834955501E-3</v>
      </c>
      <c r="BJ63" s="137">
        <v>2.3733738972541701E-3</v>
      </c>
      <c r="BK63" s="137">
        <v>3.2534183167909998E-3</v>
      </c>
      <c r="BL63" s="137">
        <v>1.8787918636707099E-3</v>
      </c>
      <c r="BM63" s="137">
        <v>2.0146774653448298E-3</v>
      </c>
      <c r="BN63" s="137">
        <v>3.2561859312992599E-3</v>
      </c>
      <c r="BO63" s="137">
        <v>1.1939339520637799E-3</v>
      </c>
      <c r="BP63" s="137">
        <v>5.7409294219599495E-4</v>
      </c>
      <c r="BQ63" s="137">
        <v>1.26477293102188E-3</v>
      </c>
      <c r="BR63" s="137">
        <v>7.7857976076433104E-4</v>
      </c>
      <c r="BS63" s="137">
        <v>2.92804746155672E-4</v>
      </c>
      <c r="BT63" s="137">
        <v>1.11516275766562E-3</v>
      </c>
      <c r="BU63" s="137">
        <v>2.3274601934847902E-3</v>
      </c>
      <c r="BV63" s="137">
        <v>1.8715587554463699E-3</v>
      </c>
      <c r="BW63" s="137">
        <v>7.5591171530477695E-4</v>
      </c>
      <c r="BX63" s="137">
        <v>3.47657169009867E-3</v>
      </c>
      <c r="BY63" s="137">
        <v>2.7523598726102599E-3</v>
      </c>
      <c r="BZ63" s="137">
        <v>4.24618818889041E-3</v>
      </c>
      <c r="CA63" s="138">
        <v>0</v>
      </c>
      <c r="CB63" s="133">
        <v>1.2476619000892699</v>
      </c>
      <c r="CC63" s="134">
        <v>0.73417732688276505</v>
      </c>
      <c r="CD63" s="135"/>
      <c r="CE63" s="370">
        <v>0</v>
      </c>
      <c r="CF63" s="370">
        <v>0</v>
      </c>
      <c r="CG63" s="370">
        <v>0</v>
      </c>
      <c r="CH63" s="370">
        <v>0</v>
      </c>
      <c r="CI63" s="355">
        <v>0</v>
      </c>
    </row>
    <row r="64" spans="1:87" ht="19.5" x14ac:dyDescent="0.25">
      <c r="A64" s="30"/>
      <c r="B64" s="42" t="s">
        <v>55</v>
      </c>
      <c r="C64" s="43" t="s">
        <v>166</v>
      </c>
      <c r="D64" s="136">
        <v>1.6326253675701601E-2</v>
      </c>
      <c r="E64" s="137">
        <v>3.7091467073292299E-2</v>
      </c>
      <c r="F64" s="137">
        <v>1.1925924324399401E-2</v>
      </c>
      <c r="G64" s="137">
        <v>3.1624595974033803E-2</v>
      </c>
      <c r="H64" s="137">
        <v>1.1666723646771E-2</v>
      </c>
      <c r="I64" s="137">
        <v>2.0761536106777001E-2</v>
      </c>
      <c r="J64" s="137">
        <v>2.1022681987186199E-2</v>
      </c>
      <c r="K64" s="137">
        <v>1.6057719621725901E-2</v>
      </c>
      <c r="L64" s="137">
        <v>1.3278320917259201E-2</v>
      </c>
      <c r="M64" s="137">
        <v>2.39570381998102E-2</v>
      </c>
      <c r="N64" s="137">
        <v>1.0192970588682401E-2</v>
      </c>
      <c r="O64" s="137">
        <v>1.71681022026209E-2</v>
      </c>
      <c r="P64" s="137">
        <v>1.1967248639003799E-2</v>
      </c>
      <c r="Q64" s="137">
        <v>7.9404183718241594E-3</v>
      </c>
      <c r="R64" s="137">
        <v>4.2588054922518701E-2</v>
      </c>
      <c r="S64" s="137">
        <v>2.87349380012175E-2</v>
      </c>
      <c r="T64" s="137">
        <v>2.04295267122598E-2</v>
      </c>
      <c r="U64" s="137">
        <v>2.7474857386142498E-2</v>
      </c>
      <c r="V64" s="137">
        <v>1.52483103019796E-2</v>
      </c>
      <c r="W64" s="137">
        <v>1.5980371141563799E-2</v>
      </c>
      <c r="X64" s="137">
        <v>2.95397283593473E-2</v>
      </c>
      <c r="Y64" s="137">
        <v>2.9371868489998301E-2</v>
      </c>
      <c r="Z64" s="137">
        <v>1.73527419910776E-2</v>
      </c>
      <c r="AA64" s="137">
        <v>1.77785980116788E-2</v>
      </c>
      <c r="AB64" s="137">
        <v>2.32944062206265E-2</v>
      </c>
      <c r="AC64" s="137">
        <v>1.8911106954047501E-2</v>
      </c>
      <c r="AD64" s="137">
        <v>6.3066619869100907E-2</v>
      </c>
      <c r="AE64" s="137">
        <v>1.50052927551715E-2</v>
      </c>
      <c r="AF64" s="137">
        <v>2.83694288143507E-2</v>
      </c>
      <c r="AG64" s="137">
        <v>2.8187752529655399E-2</v>
      </c>
      <c r="AH64" s="137">
        <v>1.91195065477144E-2</v>
      </c>
      <c r="AI64" s="137">
        <v>1.4638606009994099E-2</v>
      </c>
      <c r="AJ64" s="137">
        <v>0</v>
      </c>
      <c r="AK64" s="137">
        <v>3.7465833931018502E-2</v>
      </c>
      <c r="AL64" s="137">
        <v>2.9685714232872001E-2</v>
      </c>
      <c r="AM64" s="137">
        <v>3.0612241389753998E-2</v>
      </c>
      <c r="AN64" s="137">
        <v>1.50351665615492E-2</v>
      </c>
      <c r="AO64" s="137">
        <v>3.0441644327946101E-2</v>
      </c>
      <c r="AP64" s="137">
        <v>2.3770635921036499E-2</v>
      </c>
      <c r="AQ64" s="137">
        <v>7.2905165742923302E-3</v>
      </c>
      <c r="AR64" s="137">
        <v>2.2900130275111098E-2</v>
      </c>
      <c r="AS64" s="137">
        <v>1.32876915706825E-2</v>
      </c>
      <c r="AT64" s="137">
        <v>1.3209958304034101E-2</v>
      </c>
      <c r="AU64" s="137">
        <v>2.7852122468050699E-2</v>
      </c>
      <c r="AV64" s="137">
        <v>2.8630266687426499E-2</v>
      </c>
      <c r="AW64" s="137">
        <v>5.1497933166172502E-2</v>
      </c>
      <c r="AX64" s="137">
        <v>6.13837918415161E-2</v>
      </c>
      <c r="AY64" s="137">
        <v>6.8916598998059006E-2</v>
      </c>
      <c r="AZ64" s="137">
        <v>1.8669071508766399E-2</v>
      </c>
      <c r="BA64" s="137">
        <v>1.43583757955446E-2</v>
      </c>
      <c r="BB64" s="137">
        <v>2.4575384638570501E-2</v>
      </c>
      <c r="BC64" s="137">
        <v>2.1550198706971599E-2</v>
      </c>
      <c r="BD64" s="137">
        <v>1.31363254122083E-2</v>
      </c>
      <c r="BE64" s="137">
        <v>2.0405032922559699E-2</v>
      </c>
      <c r="BF64" s="137">
        <v>1.9615188587594399E-2</v>
      </c>
      <c r="BG64" s="137">
        <v>1.5213793541002101</v>
      </c>
      <c r="BH64" s="137">
        <v>8.2857948434440901E-2</v>
      </c>
      <c r="BI64" s="137">
        <v>1.7881100547876699E-2</v>
      </c>
      <c r="BJ64" s="137">
        <v>2.6349750458684401E-2</v>
      </c>
      <c r="BK64" s="137">
        <v>1.6855717109188099E-2</v>
      </c>
      <c r="BL64" s="137">
        <v>1.7141471366966001E-2</v>
      </c>
      <c r="BM64" s="137">
        <v>5.9370985902711997E-2</v>
      </c>
      <c r="BN64" s="137">
        <v>4.5194569225115402E-2</v>
      </c>
      <c r="BO64" s="137">
        <v>2.9843908366001402E-2</v>
      </c>
      <c r="BP64" s="137">
        <v>8.0919032437726298E-3</v>
      </c>
      <c r="BQ64" s="137">
        <v>9.0886997820456804E-3</v>
      </c>
      <c r="BR64" s="137">
        <v>1.08581956854031E-2</v>
      </c>
      <c r="BS64" s="137">
        <v>2.2173538294709999E-2</v>
      </c>
      <c r="BT64" s="137">
        <v>2.3046070480268001E-2</v>
      </c>
      <c r="BU64" s="137">
        <v>7.7436297427964399E-3</v>
      </c>
      <c r="BV64" s="137">
        <v>2.3372084511395799E-2</v>
      </c>
      <c r="BW64" s="137">
        <v>7.5215554184021897E-3</v>
      </c>
      <c r="BX64" s="137">
        <v>3.2637746755073298E-2</v>
      </c>
      <c r="BY64" s="137">
        <v>1.16383610813534E-2</v>
      </c>
      <c r="BZ64" s="137">
        <v>5.8803773733150301E-2</v>
      </c>
      <c r="CA64" s="138">
        <v>0</v>
      </c>
      <c r="CB64" s="133">
        <v>3.33221290440884</v>
      </c>
      <c r="CC64" s="134">
        <v>1.9608157968020801</v>
      </c>
      <c r="CD64" s="135"/>
      <c r="CE64" s="370">
        <v>0</v>
      </c>
      <c r="CF64" s="370">
        <v>0</v>
      </c>
      <c r="CG64" s="370">
        <v>0</v>
      </c>
      <c r="CH64" s="370">
        <v>0</v>
      </c>
      <c r="CI64" s="355">
        <v>0</v>
      </c>
    </row>
    <row r="65" spans="1:87" ht="19.5" x14ac:dyDescent="0.25">
      <c r="A65" s="30"/>
      <c r="B65" s="42" t="s">
        <v>56</v>
      </c>
      <c r="C65" s="43" t="s">
        <v>167</v>
      </c>
      <c r="D65" s="136">
        <v>1.6313759253933199E-3</v>
      </c>
      <c r="E65" s="137">
        <v>7.0105774949212798E-3</v>
      </c>
      <c r="F65" s="137">
        <v>3.5614873750575201E-3</v>
      </c>
      <c r="G65" s="137">
        <v>6.7161285117685104E-3</v>
      </c>
      <c r="H65" s="137">
        <v>2.4999279103841299E-3</v>
      </c>
      <c r="I65" s="137">
        <v>7.83145145832073E-3</v>
      </c>
      <c r="J65" s="137">
        <v>6.4679563111221701E-3</v>
      </c>
      <c r="K65" s="137">
        <v>7.5092694959463299E-3</v>
      </c>
      <c r="L65" s="137">
        <v>3.9451401798572504E-3</v>
      </c>
      <c r="M65" s="137">
        <v>2.1625615495744301E-3</v>
      </c>
      <c r="N65" s="137">
        <v>1.1201712635051299E-3</v>
      </c>
      <c r="O65" s="137">
        <v>2.82940543788572E-3</v>
      </c>
      <c r="P65" s="137">
        <v>1.5599742377317199E-3</v>
      </c>
      <c r="Q65" s="137">
        <v>6.8493867582905803E-4</v>
      </c>
      <c r="R65" s="137">
        <v>6.9376717350554196E-3</v>
      </c>
      <c r="S65" s="137">
        <v>8.1214926936074294E-3</v>
      </c>
      <c r="T65" s="137">
        <v>1.7813988501796699E-3</v>
      </c>
      <c r="U65" s="137">
        <v>9.3352018921209808E-3</v>
      </c>
      <c r="V65" s="137">
        <v>1.73813567428768E-3</v>
      </c>
      <c r="W65" s="137">
        <v>2.9683123594864201E-3</v>
      </c>
      <c r="X65" s="137">
        <v>4.6087270338479496E-3</v>
      </c>
      <c r="Y65" s="137">
        <v>2.1479326135080902E-3</v>
      </c>
      <c r="Z65" s="137">
        <v>1.9796596166319902E-3</v>
      </c>
      <c r="AA65" s="137">
        <v>2.9704487480700101E-3</v>
      </c>
      <c r="AB65" s="137">
        <v>4.1186803733819699E-3</v>
      </c>
      <c r="AC65" s="137">
        <v>1.5080683409270401E-3</v>
      </c>
      <c r="AD65" s="137">
        <v>4.1141566607431901E-3</v>
      </c>
      <c r="AE65" s="137">
        <v>1.7496437304293201E-3</v>
      </c>
      <c r="AF65" s="137">
        <v>4.3240276627840198E-3</v>
      </c>
      <c r="AG65" s="137">
        <v>4.3817338950057003E-3</v>
      </c>
      <c r="AH65" s="137">
        <v>6.9255388484446099E-3</v>
      </c>
      <c r="AI65" s="137">
        <v>1.44654008947757E-2</v>
      </c>
      <c r="AJ65" s="137">
        <v>0</v>
      </c>
      <c r="AK65" s="137">
        <v>2.4327558373531798E-3</v>
      </c>
      <c r="AL65" s="137">
        <v>2.1749514121716601E-3</v>
      </c>
      <c r="AM65" s="137">
        <v>2.0509163620204898E-3</v>
      </c>
      <c r="AN65" s="137">
        <v>2.23038885337717E-3</v>
      </c>
      <c r="AO65" s="137">
        <v>2.7818019637985999E-3</v>
      </c>
      <c r="AP65" s="137">
        <v>5.2891341582675102E-3</v>
      </c>
      <c r="AQ65" s="137">
        <v>8.2249674716422701E-4</v>
      </c>
      <c r="AR65" s="137">
        <v>2.1681374911564299E-3</v>
      </c>
      <c r="AS65" s="137">
        <v>2.37660490320517E-3</v>
      </c>
      <c r="AT65" s="137">
        <v>2.0596575730771399E-3</v>
      </c>
      <c r="AU65" s="137">
        <v>5.0675089808931003E-3</v>
      </c>
      <c r="AV65" s="137">
        <v>2.2313423714785201E-3</v>
      </c>
      <c r="AW65" s="137">
        <v>4.8256082844320503E-3</v>
      </c>
      <c r="AX65" s="137">
        <v>7.5823064624016201E-3</v>
      </c>
      <c r="AY65" s="137">
        <v>0.105581946571926</v>
      </c>
      <c r="AZ65" s="137">
        <v>1.07098038149102E-2</v>
      </c>
      <c r="BA65" s="137">
        <v>1.01852356501843E-2</v>
      </c>
      <c r="BB65" s="137">
        <v>1.53801704005746E-2</v>
      </c>
      <c r="BC65" s="137">
        <v>1.1247865674399799E-2</v>
      </c>
      <c r="BD65" s="137">
        <v>1.79069863105285E-3</v>
      </c>
      <c r="BE65" s="137">
        <v>3.9276280955758301E-3</v>
      </c>
      <c r="BF65" s="137">
        <v>2.0134033410871099E-3</v>
      </c>
      <c r="BG65" s="137">
        <v>2.8125164678317899E-3</v>
      </c>
      <c r="BH65" s="137">
        <v>1.16451696956516</v>
      </c>
      <c r="BI65" s="137">
        <v>8.3392113041152807E-3</v>
      </c>
      <c r="BJ65" s="137">
        <v>1.1622280375179401E-3</v>
      </c>
      <c r="BK65" s="137">
        <v>1.88326074485201E-3</v>
      </c>
      <c r="BL65" s="137">
        <v>1.6393253103553902E-2</v>
      </c>
      <c r="BM65" s="137">
        <v>1.70609429069782E-2</v>
      </c>
      <c r="BN65" s="137">
        <v>2.4133100557623501E-3</v>
      </c>
      <c r="BO65" s="137">
        <v>1.27105666829538E-3</v>
      </c>
      <c r="BP65" s="137">
        <v>6.8818150575369798E-4</v>
      </c>
      <c r="BQ65" s="137">
        <v>9.17030158304958E-4</v>
      </c>
      <c r="BR65" s="137">
        <v>1.0961446220382799E-3</v>
      </c>
      <c r="BS65" s="137">
        <v>5.2142252656954304E-3</v>
      </c>
      <c r="BT65" s="137">
        <v>2.4447602887033302E-3</v>
      </c>
      <c r="BU65" s="137">
        <v>2.23487712980885E-3</v>
      </c>
      <c r="BV65" s="137">
        <v>7.6951336229744904E-3</v>
      </c>
      <c r="BW65" s="137">
        <v>3.1419429598012602E-3</v>
      </c>
      <c r="BX65" s="137">
        <v>9.5850484980683093E-3</v>
      </c>
      <c r="BY65" s="137">
        <v>2.3798663493917499E-3</v>
      </c>
      <c r="BZ65" s="137">
        <v>8.21721877562126E-3</v>
      </c>
      <c r="CA65" s="138">
        <v>0</v>
      </c>
      <c r="CB65" s="133">
        <v>1.60410413906132</v>
      </c>
      <c r="CC65" s="134">
        <v>0.94392310029933602</v>
      </c>
      <c r="CD65" s="135"/>
      <c r="CE65" s="370">
        <v>0</v>
      </c>
      <c r="CF65" s="370">
        <v>0</v>
      </c>
      <c r="CG65" s="370">
        <v>0</v>
      </c>
      <c r="CH65" s="370">
        <v>0</v>
      </c>
      <c r="CI65" s="355">
        <v>0</v>
      </c>
    </row>
    <row r="66" spans="1:87" ht="19.5" x14ac:dyDescent="0.25">
      <c r="A66" s="30"/>
      <c r="B66" s="42" t="s">
        <v>57</v>
      </c>
      <c r="C66" s="43" t="s">
        <v>168</v>
      </c>
      <c r="D66" s="136">
        <v>1.2351926646362501E-3</v>
      </c>
      <c r="E66" s="137">
        <v>2.3300561673094702E-3</v>
      </c>
      <c r="F66" s="137">
        <v>1.1076930371819E-3</v>
      </c>
      <c r="G66" s="137">
        <v>2.66996719623761E-3</v>
      </c>
      <c r="H66" s="137">
        <v>1.23280118204845E-3</v>
      </c>
      <c r="I66" s="137">
        <v>1.1166627689425E-3</v>
      </c>
      <c r="J66" s="137">
        <v>1.40451218536445E-3</v>
      </c>
      <c r="K66" s="137">
        <v>9.4539986462145395E-4</v>
      </c>
      <c r="L66" s="137">
        <v>1.07737605693876E-3</v>
      </c>
      <c r="M66" s="137">
        <v>1.02811770108225E-3</v>
      </c>
      <c r="N66" s="137">
        <v>1.1724953446445199E-3</v>
      </c>
      <c r="O66" s="137">
        <v>1.23365565829778E-3</v>
      </c>
      <c r="P66" s="137">
        <v>2.6251343134819301E-2</v>
      </c>
      <c r="Q66" s="137">
        <v>1.04187648532748E-2</v>
      </c>
      <c r="R66" s="137">
        <v>1.2160027574046699E-3</v>
      </c>
      <c r="S66" s="137">
        <v>1.5171288859589E-3</v>
      </c>
      <c r="T66" s="137">
        <v>1.03054785566541E-3</v>
      </c>
      <c r="U66" s="137">
        <v>1.8103805474286301E-3</v>
      </c>
      <c r="V66" s="137">
        <v>1.22572662657983E-3</v>
      </c>
      <c r="W66" s="137">
        <v>1.51539909073977E-3</v>
      </c>
      <c r="X66" s="137">
        <v>1.53415743809273E-3</v>
      </c>
      <c r="Y66" s="137">
        <v>9.5761747264871402E-4</v>
      </c>
      <c r="Z66" s="137">
        <v>1.3170794404401701E-3</v>
      </c>
      <c r="AA66" s="137">
        <v>1.67713945152839E-3</v>
      </c>
      <c r="AB66" s="137">
        <v>1.56801906332366E-3</v>
      </c>
      <c r="AC66" s="137">
        <v>1.0726263964986899E-3</v>
      </c>
      <c r="AD66" s="137">
        <v>2.63774052993667E-3</v>
      </c>
      <c r="AE66" s="137">
        <v>1.0353791445084401E-3</v>
      </c>
      <c r="AF66" s="137">
        <v>1.2775678364606699E-3</v>
      </c>
      <c r="AG66" s="137">
        <v>1.81759743437593E-3</v>
      </c>
      <c r="AH66" s="137">
        <v>1.01312352335981E-3</v>
      </c>
      <c r="AI66" s="137">
        <v>9.0610793115136301E-4</v>
      </c>
      <c r="AJ66" s="137">
        <v>0</v>
      </c>
      <c r="AK66" s="137">
        <v>8.3338035812797996E-4</v>
      </c>
      <c r="AL66" s="137">
        <v>7.1460058430888504E-4</v>
      </c>
      <c r="AM66" s="137">
        <v>8.1103283579815003E-4</v>
      </c>
      <c r="AN66" s="137">
        <v>1.1431627881293199E-3</v>
      </c>
      <c r="AO66" s="137">
        <v>1.4942252729494201E-3</v>
      </c>
      <c r="AP66" s="137">
        <v>7.0833123956909295E-4</v>
      </c>
      <c r="AQ66" s="137">
        <v>9.1812803518319594E-3</v>
      </c>
      <c r="AR66" s="137">
        <v>8.5820317135839404E-4</v>
      </c>
      <c r="AS66" s="137">
        <v>7.4049369300946595E-4</v>
      </c>
      <c r="AT66" s="137">
        <v>5.6723706868897004E-4</v>
      </c>
      <c r="AU66" s="137">
        <v>8.1022151864838701E-4</v>
      </c>
      <c r="AV66" s="137">
        <v>7.0023386276418505E-4</v>
      </c>
      <c r="AW66" s="137">
        <v>2.02179037135963E-3</v>
      </c>
      <c r="AX66" s="137">
        <v>1.61489422123751E-3</v>
      </c>
      <c r="AY66" s="137">
        <v>8.9995483808977099E-4</v>
      </c>
      <c r="AZ66" s="137">
        <v>6.8379802911770304E-4</v>
      </c>
      <c r="BA66" s="137">
        <v>8.79094915012356E-4</v>
      </c>
      <c r="BB66" s="137">
        <v>6.7902416874460105E-4</v>
      </c>
      <c r="BC66" s="137">
        <v>6.2040848748565398E-4</v>
      </c>
      <c r="BD66" s="137">
        <v>8.1147201786876803E-4</v>
      </c>
      <c r="BE66" s="137">
        <v>7.9464591096533102E-4</v>
      </c>
      <c r="BF66" s="137">
        <v>1.18779465133306E-3</v>
      </c>
      <c r="BG66" s="137">
        <v>1.81991412515819E-3</v>
      </c>
      <c r="BH66" s="137">
        <v>9.2753481903268904E-4</v>
      </c>
      <c r="BI66" s="137">
        <v>1.0262819836474799</v>
      </c>
      <c r="BJ66" s="137">
        <v>1.4244784391556401E-3</v>
      </c>
      <c r="BK66" s="137">
        <v>6.0843399208331903E-3</v>
      </c>
      <c r="BL66" s="137">
        <v>2.9533558028785501E-3</v>
      </c>
      <c r="BM66" s="137">
        <v>1.68107993939833E-3</v>
      </c>
      <c r="BN66" s="137">
        <v>1.6395300786294E-3</v>
      </c>
      <c r="BO66" s="137">
        <v>9.4728093152944798E-4</v>
      </c>
      <c r="BP66" s="137">
        <v>6.9886810064289805E-4</v>
      </c>
      <c r="BQ66" s="137">
        <v>1.13533893773882E-3</v>
      </c>
      <c r="BR66" s="137">
        <v>1.73716103301822E-3</v>
      </c>
      <c r="BS66" s="137">
        <v>2.6809242180785599E-2</v>
      </c>
      <c r="BT66" s="137">
        <v>1.2349720705796101E-3</v>
      </c>
      <c r="BU66" s="137">
        <v>2.6530374687251901E-4</v>
      </c>
      <c r="BV66" s="137">
        <v>1.37465628922045E-3</v>
      </c>
      <c r="BW66" s="137">
        <v>1.9396877036860301E-4</v>
      </c>
      <c r="BX66" s="137">
        <v>7.3114762959340803E-4</v>
      </c>
      <c r="BY66" s="137">
        <v>3.7472637594531002E-4</v>
      </c>
      <c r="BZ66" s="137">
        <v>2.0235736925989799E-2</v>
      </c>
      <c r="CA66" s="138">
        <v>0</v>
      </c>
      <c r="CB66" s="133">
        <v>1.2056592793627501</v>
      </c>
      <c r="CC66" s="134">
        <v>0.70946119841490296</v>
      </c>
      <c r="CD66" s="135"/>
      <c r="CE66" s="370">
        <v>0</v>
      </c>
      <c r="CF66" s="370">
        <v>0</v>
      </c>
      <c r="CG66" s="370">
        <v>0</v>
      </c>
      <c r="CH66" s="370">
        <v>0</v>
      </c>
      <c r="CI66" s="355">
        <v>0</v>
      </c>
    </row>
    <row r="67" spans="1:87" ht="19.5" x14ac:dyDescent="0.25">
      <c r="A67" s="30"/>
      <c r="B67" s="42" t="s">
        <v>58</v>
      </c>
      <c r="C67" s="43" t="s">
        <v>169</v>
      </c>
      <c r="D67" s="136">
        <v>5.8070997890981003E-2</v>
      </c>
      <c r="E67" s="137">
        <v>0.14363371891100901</v>
      </c>
      <c r="F67" s="137">
        <v>0.14774559629841799</v>
      </c>
      <c r="G67" s="137">
        <v>9.7341727342329903E-2</v>
      </c>
      <c r="H67" s="137">
        <v>8.6159188509969703E-2</v>
      </c>
      <c r="I67" s="137">
        <v>6.1059581762362897E-2</v>
      </c>
      <c r="J67" s="137">
        <v>0.177409078858009</v>
      </c>
      <c r="K67" s="137">
        <v>7.1869398920005295E-2</v>
      </c>
      <c r="L67" s="137">
        <v>0.122996744793319</v>
      </c>
      <c r="M67" s="137">
        <v>0.15592640560593399</v>
      </c>
      <c r="N67" s="137">
        <v>5.6906252178194103E-2</v>
      </c>
      <c r="O67" s="137">
        <v>0.26593548981510201</v>
      </c>
      <c r="P67" s="137">
        <v>5.2445191474100102E-2</v>
      </c>
      <c r="Q67" s="137">
        <v>2.7921231745098501E-2</v>
      </c>
      <c r="R67" s="137">
        <v>5.49425764190941E-2</v>
      </c>
      <c r="S67" s="137">
        <v>7.1871074286909295E-2</v>
      </c>
      <c r="T67" s="137">
        <v>0.19183543353316901</v>
      </c>
      <c r="U67" s="137">
        <v>0.30010365606059303</v>
      </c>
      <c r="V67" s="137">
        <v>0.303368149440917</v>
      </c>
      <c r="W67" s="137">
        <v>0.33607086960447002</v>
      </c>
      <c r="X67" s="137">
        <v>0.22811276584918899</v>
      </c>
      <c r="Y67" s="137">
        <v>0.19463353384638599</v>
      </c>
      <c r="Z67" s="137">
        <v>0.27236952749132298</v>
      </c>
      <c r="AA67" s="137">
        <v>0.24784383788231101</v>
      </c>
      <c r="AB67" s="137">
        <v>0.286156122689744</v>
      </c>
      <c r="AC67" s="137">
        <v>0.22555105758674299</v>
      </c>
      <c r="AD67" s="137">
        <v>0.247912748896952</v>
      </c>
      <c r="AE67" s="137">
        <v>0.21711895376437601</v>
      </c>
      <c r="AF67" s="137">
        <v>0.212839604586781</v>
      </c>
      <c r="AG67" s="137">
        <v>0.33532756709060102</v>
      </c>
      <c r="AH67" s="137">
        <v>0.12971232307156799</v>
      </c>
      <c r="AI67" s="137">
        <v>9.8898734190495205E-2</v>
      </c>
      <c r="AJ67" s="137">
        <v>0</v>
      </c>
      <c r="AK67" s="137">
        <v>0.12787070565019401</v>
      </c>
      <c r="AL67" s="137">
        <v>9.4469127121671104E-2</v>
      </c>
      <c r="AM67" s="137">
        <v>0.144611472664636</v>
      </c>
      <c r="AN67" s="137">
        <v>0.112346427553374</v>
      </c>
      <c r="AO67" s="137">
        <v>0.110594376883162</v>
      </c>
      <c r="AP67" s="137">
        <v>8.6730955464335693E-2</v>
      </c>
      <c r="AQ67" s="137">
        <v>7.8188571857215602E-2</v>
      </c>
      <c r="AR67" s="137">
        <v>0.111400987565496</v>
      </c>
      <c r="AS67" s="137">
        <v>0.10787376417771399</v>
      </c>
      <c r="AT67" s="137">
        <v>0.107289763588974</v>
      </c>
      <c r="AU67" s="137">
        <v>0.111203628806309</v>
      </c>
      <c r="AV67" s="137">
        <v>0.103852696954264</v>
      </c>
      <c r="AW67" s="137">
        <v>9.2092001743353302E-2</v>
      </c>
      <c r="AX67" s="137">
        <v>0.10142903856707999</v>
      </c>
      <c r="AY67" s="137">
        <v>8.0311202224235295E-2</v>
      </c>
      <c r="AZ67" s="137">
        <v>7.6567907947037495E-2</v>
      </c>
      <c r="BA67" s="137">
        <v>7.1258306747931405E-2</v>
      </c>
      <c r="BB67" s="137">
        <v>7.56896739315258E-2</v>
      </c>
      <c r="BC67" s="137">
        <v>6.7972853452405294E-2</v>
      </c>
      <c r="BD67" s="137">
        <v>0.13772927942194299</v>
      </c>
      <c r="BE67" s="137">
        <v>9.9025755284432596E-2</v>
      </c>
      <c r="BF67" s="137">
        <v>0.106067372850842</v>
      </c>
      <c r="BG67" s="137">
        <v>6.5043452899591403E-2</v>
      </c>
      <c r="BH67" s="137">
        <v>8.0891275162487203E-2</v>
      </c>
      <c r="BI67" s="137">
        <v>8.3528095838456606E-2</v>
      </c>
      <c r="BJ67" s="137">
        <v>1.03857211748606</v>
      </c>
      <c r="BK67" s="137">
        <v>0.12663489102365999</v>
      </c>
      <c r="BL67" s="137">
        <v>6.8426283860496498E-2</v>
      </c>
      <c r="BM67" s="137">
        <v>7.4947170949337394E-2</v>
      </c>
      <c r="BN67" s="137">
        <v>0.12672777916497399</v>
      </c>
      <c r="BO67" s="137">
        <v>2.8505584690270799E-2</v>
      </c>
      <c r="BP67" s="137">
        <v>1.6960759712252499E-2</v>
      </c>
      <c r="BQ67" s="137">
        <v>4.54588934669303E-2</v>
      </c>
      <c r="BR67" s="137">
        <v>2.33192287077243E-2</v>
      </c>
      <c r="BS67" s="137">
        <v>8.8986672015091001E-3</v>
      </c>
      <c r="BT67" s="137">
        <v>2.5464248039913699E-2</v>
      </c>
      <c r="BU67" s="137">
        <v>1.8697963356848001E-2</v>
      </c>
      <c r="BV67" s="137">
        <v>4.8807988351571401E-2</v>
      </c>
      <c r="BW67" s="137">
        <v>1.92504066088993E-2</v>
      </c>
      <c r="BX67" s="137">
        <v>7.0674475115950902E-2</v>
      </c>
      <c r="BY67" s="137">
        <v>6.0940361339007799E-2</v>
      </c>
      <c r="BZ67" s="137">
        <v>6.4204769305180903E-2</v>
      </c>
      <c r="CA67" s="138">
        <v>0</v>
      </c>
      <c r="CB67" s="133">
        <v>9.7806194231357004</v>
      </c>
      <c r="CC67" s="134">
        <v>5.7553324525030796</v>
      </c>
      <c r="CD67" s="135"/>
      <c r="CE67" s="370">
        <v>0</v>
      </c>
      <c r="CF67" s="370">
        <v>0</v>
      </c>
      <c r="CG67" s="370">
        <v>0</v>
      </c>
      <c r="CH67" s="370">
        <v>0</v>
      </c>
      <c r="CI67" s="355">
        <v>0</v>
      </c>
    </row>
    <row r="68" spans="1:87" ht="19.5" x14ac:dyDescent="0.25">
      <c r="A68" s="30"/>
      <c r="B68" s="42" t="s">
        <v>59</v>
      </c>
      <c r="C68" s="43" t="s">
        <v>170</v>
      </c>
      <c r="D68" s="136">
        <v>8.8701734529777004E-2</v>
      </c>
      <c r="E68" s="137">
        <v>0.26091174464003403</v>
      </c>
      <c r="F68" s="137">
        <v>7.8396177244689294E-2</v>
      </c>
      <c r="G68" s="137">
        <v>0.14293835632372201</v>
      </c>
      <c r="H68" s="137">
        <v>0.11445632984993601</v>
      </c>
      <c r="I68" s="137">
        <v>9.8013589115186303E-2</v>
      </c>
      <c r="J68" s="137">
        <v>9.3125551428341294E-2</v>
      </c>
      <c r="K68" s="137">
        <v>6.3724843470606293E-2</v>
      </c>
      <c r="L68" s="137">
        <v>6.1528652395266302E-2</v>
      </c>
      <c r="M68" s="137">
        <v>6.6351614028379094E-2</v>
      </c>
      <c r="N68" s="137">
        <v>0.15227738160670301</v>
      </c>
      <c r="O68" s="137">
        <v>5.41923422016128E-2</v>
      </c>
      <c r="P68" s="137">
        <v>7.4494839335832994E-2</v>
      </c>
      <c r="Q68" s="137">
        <v>5.0010081186952299E-2</v>
      </c>
      <c r="R68" s="137">
        <v>0.104145940004246</v>
      </c>
      <c r="S68" s="137">
        <v>0.12321106954510901</v>
      </c>
      <c r="T68" s="137">
        <v>5.4684177484748298E-2</v>
      </c>
      <c r="U68" s="137">
        <v>0.14663803587587501</v>
      </c>
      <c r="V68" s="137">
        <v>4.9257581945881097E-2</v>
      </c>
      <c r="W68" s="137">
        <v>7.0390849752195506E-2</v>
      </c>
      <c r="X68" s="137">
        <v>0.10258624772602599</v>
      </c>
      <c r="Y68" s="137">
        <v>5.1605572252616E-2</v>
      </c>
      <c r="Z68" s="137">
        <v>7.7879721148913797E-2</v>
      </c>
      <c r="AA68" s="137">
        <v>7.9911805878642994E-2</v>
      </c>
      <c r="AB68" s="137">
        <v>9.2192987261192599E-2</v>
      </c>
      <c r="AC68" s="137">
        <v>5.7667136129618803E-2</v>
      </c>
      <c r="AD68" s="137">
        <v>5.9666643773750798E-2</v>
      </c>
      <c r="AE68" s="137">
        <v>5.9707987109684002E-2</v>
      </c>
      <c r="AF68" s="137">
        <v>9.9811643581594098E-2</v>
      </c>
      <c r="AG68" s="137">
        <v>0.10306992742674501</v>
      </c>
      <c r="AH68" s="137">
        <v>7.62409317174461E-2</v>
      </c>
      <c r="AI68" s="137">
        <v>9.1582678523880801E-2</v>
      </c>
      <c r="AJ68" s="137">
        <v>0</v>
      </c>
      <c r="AK68" s="137">
        <v>4.7087803213797602E-2</v>
      </c>
      <c r="AL68" s="137">
        <v>2.65065478964829E-2</v>
      </c>
      <c r="AM68" s="137">
        <v>5.0254087968777401E-2</v>
      </c>
      <c r="AN68" s="137">
        <v>0.13886131987622599</v>
      </c>
      <c r="AO68" s="137">
        <v>0.205061334079258</v>
      </c>
      <c r="AP68" s="137">
        <v>6.2254349021199799E-2</v>
      </c>
      <c r="AQ68" s="137">
        <v>4.1872702022191302E-2</v>
      </c>
      <c r="AR68" s="137">
        <v>8.3920497661283705E-2</v>
      </c>
      <c r="AS68" s="137">
        <v>6.1989273090771797E-2</v>
      </c>
      <c r="AT68" s="137">
        <v>3.6714316166119802E-2</v>
      </c>
      <c r="AU68" s="137">
        <v>6.94456579013491E-2</v>
      </c>
      <c r="AV68" s="137">
        <v>6.1848384732319697E-2</v>
      </c>
      <c r="AW68" s="137">
        <v>0.10274383983596599</v>
      </c>
      <c r="AX68" s="137">
        <v>0.15698420130792701</v>
      </c>
      <c r="AY68" s="137">
        <v>8.0164174423189002E-2</v>
      </c>
      <c r="AZ68" s="137">
        <v>5.2705943738378898E-2</v>
      </c>
      <c r="BA68" s="137">
        <v>4.2730603260608298E-2</v>
      </c>
      <c r="BB68" s="137">
        <v>4.4356168359523197E-2</v>
      </c>
      <c r="BC68" s="137">
        <v>3.3149240503822702E-2</v>
      </c>
      <c r="BD68" s="137">
        <v>3.6885761882806102E-2</v>
      </c>
      <c r="BE68" s="137">
        <v>5.5450476322870298E-2</v>
      </c>
      <c r="BF68" s="137">
        <v>7.1311482506609999E-2</v>
      </c>
      <c r="BG68" s="137">
        <v>2.9749342541838801E-2</v>
      </c>
      <c r="BH68" s="137">
        <v>6.6245193187899801E-2</v>
      </c>
      <c r="BI68" s="137">
        <v>5.5219589833666302E-2</v>
      </c>
      <c r="BJ68" s="137">
        <v>0.130448594026985</v>
      </c>
      <c r="BK68" s="137">
        <v>1.1053686375426599</v>
      </c>
      <c r="BL68" s="137">
        <v>0.253388802196715</v>
      </c>
      <c r="BM68" s="137">
        <v>4.4469497091683602E-2</v>
      </c>
      <c r="BN68" s="137">
        <v>4.3772024067038999E-2</v>
      </c>
      <c r="BO68" s="137">
        <v>3.4298915129478802E-2</v>
      </c>
      <c r="BP68" s="137">
        <v>2.2336914682957301E-2</v>
      </c>
      <c r="BQ68" s="137">
        <v>2.7538886841341301E-2</v>
      </c>
      <c r="BR68" s="137">
        <v>3.6938592854596101E-2</v>
      </c>
      <c r="BS68" s="137">
        <v>1.53287421472051E-2</v>
      </c>
      <c r="BT68" s="137">
        <v>6.1365936679020197E-2</v>
      </c>
      <c r="BU68" s="137">
        <v>9.8530354612278107E-3</v>
      </c>
      <c r="BV68" s="137">
        <v>4.9241376984047902E-2</v>
      </c>
      <c r="BW68" s="137">
        <v>8.7667169548583807E-3</v>
      </c>
      <c r="BX68" s="137">
        <v>3.2725818738472703E-2</v>
      </c>
      <c r="BY68" s="137">
        <v>1.4479106281249699E-2</v>
      </c>
      <c r="BZ68" s="137">
        <v>7.8310177138015594E-2</v>
      </c>
      <c r="CA68" s="138">
        <v>0</v>
      </c>
      <c r="CB68" s="133">
        <v>6.5815182406476396</v>
      </c>
      <c r="CC68" s="134">
        <v>3.8728452543137899</v>
      </c>
      <c r="CD68" s="135"/>
      <c r="CE68" s="370">
        <v>0</v>
      </c>
      <c r="CF68" s="370">
        <v>0</v>
      </c>
      <c r="CG68" s="370">
        <v>0</v>
      </c>
      <c r="CH68" s="370">
        <v>0</v>
      </c>
      <c r="CI68" s="355">
        <v>0</v>
      </c>
    </row>
    <row r="69" spans="1:87" ht="19.5" x14ac:dyDescent="0.25">
      <c r="A69" s="30"/>
      <c r="B69" s="42" t="s">
        <v>60</v>
      </c>
      <c r="C69" s="43" t="s">
        <v>171</v>
      </c>
      <c r="D69" s="136">
        <v>7.8798031739281795E-4</v>
      </c>
      <c r="E69" s="137">
        <v>6.7231311906738702E-3</v>
      </c>
      <c r="F69" s="137">
        <v>1.3018730818676299E-3</v>
      </c>
      <c r="G69" s="137">
        <v>1.35549242671309E-3</v>
      </c>
      <c r="H69" s="137">
        <v>1.42442887239977E-3</v>
      </c>
      <c r="I69" s="137">
        <v>2.14994812407221E-3</v>
      </c>
      <c r="J69" s="137">
        <v>1.6136038284478499E-3</v>
      </c>
      <c r="K69" s="137">
        <v>1.3372265327197101E-3</v>
      </c>
      <c r="L69" s="137">
        <v>1.20635829645387E-3</v>
      </c>
      <c r="M69" s="137">
        <v>1.4704377300564799E-3</v>
      </c>
      <c r="N69" s="137">
        <v>7.9439655852427105E-4</v>
      </c>
      <c r="O69" s="137">
        <v>1.99855241979695E-3</v>
      </c>
      <c r="P69" s="137">
        <v>8.3214870577772804E-4</v>
      </c>
      <c r="Q69" s="137">
        <v>4.34274829431182E-4</v>
      </c>
      <c r="R69" s="137">
        <v>9.5496584240883204E-4</v>
      </c>
      <c r="S69" s="137">
        <v>1.1977884682235901E-3</v>
      </c>
      <c r="T69" s="137">
        <v>1.8500541915101199E-3</v>
      </c>
      <c r="U69" s="137">
        <v>3.4945598759738902E-3</v>
      </c>
      <c r="V69" s="137">
        <v>2.1151477403678499E-3</v>
      </c>
      <c r="W69" s="137">
        <v>2.41824943669309E-3</v>
      </c>
      <c r="X69" s="137">
        <v>2.0067143550443001E-3</v>
      </c>
      <c r="Y69" s="137">
        <v>1.6731713582423301E-3</v>
      </c>
      <c r="Z69" s="137">
        <v>2.7568946672734801E-3</v>
      </c>
      <c r="AA69" s="137">
        <v>1.9319583861715499E-3</v>
      </c>
      <c r="AB69" s="137">
        <v>2.3852579474346299E-3</v>
      </c>
      <c r="AC69" s="137">
        <v>1.85949947490918E-3</v>
      </c>
      <c r="AD69" s="137">
        <v>2.0174590865775499E-3</v>
      </c>
      <c r="AE69" s="137">
        <v>1.7756080298647801E-3</v>
      </c>
      <c r="AF69" s="137">
        <v>1.75694746345194E-3</v>
      </c>
      <c r="AG69" s="137">
        <v>2.58333855451174E-3</v>
      </c>
      <c r="AH69" s="137">
        <v>1.6420075397176599E-3</v>
      </c>
      <c r="AI69" s="137">
        <v>2.0025411404173401E-3</v>
      </c>
      <c r="AJ69" s="137">
        <v>0</v>
      </c>
      <c r="AK69" s="137">
        <v>1.10251564874419E-3</v>
      </c>
      <c r="AL69" s="137">
        <v>2.0370252070952498E-3</v>
      </c>
      <c r="AM69" s="137">
        <v>2.61050640530738E-3</v>
      </c>
      <c r="AN69" s="137">
        <v>1.1213727469470999E-3</v>
      </c>
      <c r="AO69" s="137">
        <v>1.3917478699666699E-3</v>
      </c>
      <c r="AP69" s="137">
        <v>7.10816068654132E-3</v>
      </c>
      <c r="AQ69" s="137">
        <v>7.5225292540326998E-4</v>
      </c>
      <c r="AR69" s="137">
        <v>1.5597077058641399E-3</v>
      </c>
      <c r="AS69" s="137">
        <v>3.8070448257108199E-3</v>
      </c>
      <c r="AT69" s="137">
        <v>2.5577910555460298E-3</v>
      </c>
      <c r="AU69" s="137">
        <v>4.3155868196755702E-3</v>
      </c>
      <c r="AV69" s="137">
        <v>2.2674016376722701E-3</v>
      </c>
      <c r="AW69" s="137">
        <v>1.0253275663564599E-3</v>
      </c>
      <c r="AX69" s="137">
        <v>1.50183562223594E-3</v>
      </c>
      <c r="AY69" s="137">
        <v>9.2757853360000801E-4</v>
      </c>
      <c r="AZ69" s="137">
        <v>1.33670283392463E-3</v>
      </c>
      <c r="BA69" s="137">
        <v>2.6251325986520902E-3</v>
      </c>
      <c r="BB69" s="137">
        <v>1.00673790274467E-3</v>
      </c>
      <c r="BC69" s="137">
        <v>1.4305575864650001E-3</v>
      </c>
      <c r="BD69" s="137">
        <v>1.5950456247507401E-3</v>
      </c>
      <c r="BE69" s="137">
        <v>1.0093226855476E-3</v>
      </c>
      <c r="BF69" s="137">
        <v>4.4067285952172101E-3</v>
      </c>
      <c r="BG69" s="137">
        <v>6.50786198765904E-4</v>
      </c>
      <c r="BH69" s="137">
        <v>1.31513400927044E-3</v>
      </c>
      <c r="BI69" s="137">
        <v>9.6842609782002204E-4</v>
      </c>
      <c r="BJ69" s="137">
        <v>6.58034119096205E-3</v>
      </c>
      <c r="BK69" s="137">
        <v>3.0516072090586298E-3</v>
      </c>
      <c r="BL69" s="137">
        <v>1.0348906091179699</v>
      </c>
      <c r="BM69" s="137">
        <v>1.0192886012630499E-3</v>
      </c>
      <c r="BN69" s="137">
        <v>1.1380128969111E-3</v>
      </c>
      <c r="BO69" s="137">
        <v>7.9234398887112804E-4</v>
      </c>
      <c r="BP69" s="137">
        <v>2.4619790588101E-3</v>
      </c>
      <c r="BQ69" s="137">
        <v>2.5357424584684699E-3</v>
      </c>
      <c r="BR69" s="137">
        <v>3.07649122593828E-3</v>
      </c>
      <c r="BS69" s="137">
        <v>5.2557989443788203E-4</v>
      </c>
      <c r="BT69" s="137">
        <v>2.31051588302923E-3</v>
      </c>
      <c r="BU69" s="137">
        <v>5.0692508898575396E-4</v>
      </c>
      <c r="BV69" s="137">
        <v>2.4871521562753098E-3</v>
      </c>
      <c r="BW69" s="137">
        <v>2.4647586528881099E-4</v>
      </c>
      <c r="BX69" s="137">
        <v>2.22330448764399E-3</v>
      </c>
      <c r="BY69" s="137">
        <v>6.0088511923031497E-4</v>
      </c>
      <c r="BZ69" s="137">
        <v>3.3182749973543601E-3</v>
      </c>
      <c r="CA69" s="138">
        <v>0</v>
      </c>
      <c r="CB69" s="133">
        <v>1.1780479751034401</v>
      </c>
      <c r="CC69" s="134">
        <v>0.69321353263990604</v>
      </c>
      <c r="CD69" s="135"/>
      <c r="CE69" s="370">
        <v>0</v>
      </c>
      <c r="CF69" s="370">
        <v>0</v>
      </c>
      <c r="CG69" s="370">
        <v>0</v>
      </c>
      <c r="CH69" s="370">
        <v>0</v>
      </c>
      <c r="CI69" s="355">
        <v>0</v>
      </c>
    </row>
    <row r="70" spans="1:87" ht="19.5" x14ac:dyDescent="0.25">
      <c r="A70" s="30"/>
      <c r="B70" s="42" t="s">
        <v>61</v>
      </c>
      <c r="C70" s="43" t="s">
        <v>172</v>
      </c>
      <c r="D70" s="136">
        <v>2.7940717686993199E-3</v>
      </c>
      <c r="E70" s="137">
        <v>2.6676765718176699E-3</v>
      </c>
      <c r="F70" s="137">
        <v>1.6070573193165899E-3</v>
      </c>
      <c r="G70" s="137">
        <v>7.3677780810693198E-3</v>
      </c>
      <c r="H70" s="137">
        <v>2.4719989135016901E-3</v>
      </c>
      <c r="I70" s="137">
        <v>3.7352211070472699E-3</v>
      </c>
      <c r="J70" s="137">
        <v>2.5937774424484401E-3</v>
      </c>
      <c r="K70" s="137">
        <v>2.28580079616669E-3</v>
      </c>
      <c r="L70" s="137">
        <v>2.1140173199981202E-3</v>
      </c>
      <c r="M70" s="137">
        <v>2.0877446192135701E-3</v>
      </c>
      <c r="N70" s="137">
        <v>2.7983391138392999E-3</v>
      </c>
      <c r="O70" s="137">
        <v>1.66165528731151E-3</v>
      </c>
      <c r="P70" s="137">
        <v>2.4379245206703902E-3</v>
      </c>
      <c r="Q70" s="137">
        <v>1.1708351680600299E-3</v>
      </c>
      <c r="R70" s="137">
        <v>3.8242076333140202E-3</v>
      </c>
      <c r="S70" s="137">
        <v>4.3509609279642498E-3</v>
      </c>
      <c r="T70" s="137">
        <v>1.5811523853535899E-3</v>
      </c>
      <c r="U70" s="137">
        <v>2.4789628567211102E-3</v>
      </c>
      <c r="V70" s="137">
        <v>1.48290813252915E-3</v>
      </c>
      <c r="W70" s="137">
        <v>2.0997031930470198E-3</v>
      </c>
      <c r="X70" s="137">
        <v>2.6995903605588401E-3</v>
      </c>
      <c r="Y70" s="137">
        <v>1.37481503839758E-3</v>
      </c>
      <c r="Z70" s="137">
        <v>1.5201609121113901E-3</v>
      </c>
      <c r="AA70" s="137">
        <v>3.34197737618796E-3</v>
      </c>
      <c r="AB70" s="137">
        <v>2.5201272355565799E-3</v>
      </c>
      <c r="AC70" s="137">
        <v>1.44734073457794E-3</v>
      </c>
      <c r="AD70" s="137">
        <v>1.87969836726735E-3</v>
      </c>
      <c r="AE70" s="137">
        <v>1.3596950810168601E-3</v>
      </c>
      <c r="AF70" s="137">
        <v>1.7406567180525299E-3</v>
      </c>
      <c r="AG70" s="137">
        <v>2.30293815230595E-3</v>
      </c>
      <c r="AH70" s="137">
        <v>2.8127520864117102E-3</v>
      </c>
      <c r="AI70" s="137">
        <v>1.85117206734137E-3</v>
      </c>
      <c r="AJ70" s="137">
        <v>0</v>
      </c>
      <c r="AK70" s="137">
        <v>1.11522433311977E-3</v>
      </c>
      <c r="AL70" s="137">
        <v>9.3815439045072803E-4</v>
      </c>
      <c r="AM70" s="137">
        <v>1.4847721064743401E-3</v>
      </c>
      <c r="AN70" s="137">
        <v>1.5692109698633399E-3</v>
      </c>
      <c r="AO70" s="137">
        <v>1.88238362236263E-3</v>
      </c>
      <c r="AP70" s="137">
        <v>1.7253230677525999E-3</v>
      </c>
      <c r="AQ70" s="137">
        <v>1.42270477287099E-3</v>
      </c>
      <c r="AR70" s="137">
        <v>1.2782833129183599E-3</v>
      </c>
      <c r="AS70" s="137">
        <v>1.50680920006362E-3</v>
      </c>
      <c r="AT70" s="137">
        <v>9.5082939440070495E-4</v>
      </c>
      <c r="AU70" s="137">
        <v>1.28886275630389E-3</v>
      </c>
      <c r="AV70" s="137">
        <v>9.9852811160033904E-4</v>
      </c>
      <c r="AW70" s="137">
        <v>1.4319480336917501E-3</v>
      </c>
      <c r="AX70" s="137">
        <v>1.9147931285507099E-3</v>
      </c>
      <c r="AY70" s="137">
        <v>1.9985028741014601E-3</v>
      </c>
      <c r="AZ70" s="137">
        <v>1.16565187455287E-3</v>
      </c>
      <c r="BA70" s="137">
        <v>1.4008430518374099E-3</v>
      </c>
      <c r="BB70" s="137">
        <v>1.05023574370458E-3</v>
      </c>
      <c r="BC70" s="137">
        <v>1.0481527460262201E-3</v>
      </c>
      <c r="BD70" s="137">
        <v>9.9708531185603209E-4</v>
      </c>
      <c r="BE70" s="137">
        <v>1.11547328632262E-3</v>
      </c>
      <c r="BF70" s="137">
        <v>2.75685917783299E-3</v>
      </c>
      <c r="BG70" s="137">
        <v>1.3800188632005701E-3</v>
      </c>
      <c r="BH70" s="137">
        <v>3.9635323645136203E-3</v>
      </c>
      <c r="BI70" s="137">
        <v>1.9946485613681901E-3</v>
      </c>
      <c r="BJ70" s="137">
        <v>2.5990960510286101E-3</v>
      </c>
      <c r="BK70" s="137">
        <v>3.6806947108350401E-3</v>
      </c>
      <c r="BL70" s="137">
        <v>3.6154656331154802E-3</v>
      </c>
      <c r="BM70" s="137">
        <v>1.00261868251588</v>
      </c>
      <c r="BN70" s="137">
        <v>1.55687666878913E-3</v>
      </c>
      <c r="BO70" s="137">
        <v>3.8789720109442499E-3</v>
      </c>
      <c r="BP70" s="137">
        <v>4.0573330598535498E-3</v>
      </c>
      <c r="BQ70" s="137">
        <v>6.4389649971906496E-3</v>
      </c>
      <c r="BR70" s="137">
        <v>7.9457469600574399E-3</v>
      </c>
      <c r="BS70" s="137">
        <v>2.7528593633361301E-3</v>
      </c>
      <c r="BT70" s="137">
        <v>1.3820528792722799E-2</v>
      </c>
      <c r="BU70" s="137">
        <v>3.9764914417714601E-3</v>
      </c>
      <c r="BV70" s="137">
        <v>1.14434998800682E-2</v>
      </c>
      <c r="BW70" s="137">
        <v>2.1455654365083402E-3</v>
      </c>
      <c r="BX70" s="137">
        <v>6.0660001556426396E-3</v>
      </c>
      <c r="BY70" s="137">
        <v>2.1162777282359799E-3</v>
      </c>
      <c r="BZ70" s="137">
        <v>1.44597052028974E-2</v>
      </c>
      <c r="CA70" s="138">
        <v>0</v>
      </c>
      <c r="CB70" s="133">
        <v>1.21001430895249</v>
      </c>
      <c r="CC70" s="134">
        <v>0.71202388305122999</v>
      </c>
      <c r="CD70" s="135"/>
      <c r="CE70" s="370">
        <v>0</v>
      </c>
      <c r="CF70" s="370">
        <v>0</v>
      </c>
      <c r="CG70" s="370">
        <v>0</v>
      </c>
      <c r="CH70" s="370">
        <v>0</v>
      </c>
      <c r="CI70" s="355">
        <v>0</v>
      </c>
    </row>
    <row r="71" spans="1:87" ht="19.5" x14ac:dyDescent="0.25">
      <c r="A71" s="30"/>
      <c r="B71" s="42" t="s">
        <v>62</v>
      </c>
      <c r="C71" s="43" t="s">
        <v>173</v>
      </c>
      <c r="D71" s="136">
        <v>1.9765235401873601E-3</v>
      </c>
      <c r="E71" s="137">
        <v>3.43549763787012E-3</v>
      </c>
      <c r="F71" s="137">
        <v>1.7978719214991499E-3</v>
      </c>
      <c r="G71" s="137">
        <v>4.0210116466617802E-3</v>
      </c>
      <c r="H71" s="137">
        <v>1.9890890031729501E-3</v>
      </c>
      <c r="I71" s="137">
        <v>2.6300550614788299E-3</v>
      </c>
      <c r="J71" s="137">
        <v>2.40951870848471E-3</v>
      </c>
      <c r="K71" s="137">
        <v>1.9059212707044099E-3</v>
      </c>
      <c r="L71" s="137">
        <v>1.93127486193238E-3</v>
      </c>
      <c r="M71" s="137">
        <v>2.4951233223486102E-3</v>
      </c>
      <c r="N71" s="137">
        <v>1.9825197421084E-2</v>
      </c>
      <c r="O71" s="137">
        <v>2.6757883506025801E-3</v>
      </c>
      <c r="P71" s="137">
        <v>2.2146605344511498E-3</v>
      </c>
      <c r="Q71" s="137">
        <v>1.5429420042757901E-3</v>
      </c>
      <c r="R71" s="137">
        <v>2.1097337647116798E-2</v>
      </c>
      <c r="S71" s="137">
        <v>2.33957809098892E-2</v>
      </c>
      <c r="T71" s="137">
        <v>2.0679475695147098E-3</v>
      </c>
      <c r="U71" s="137">
        <v>3.5390879983514E-3</v>
      </c>
      <c r="V71" s="137">
        <v>2.2620715070048101E-3</v>
      </c>
      <c r="W71" s="137">
        <v>2.6360615086526199E-3</v>
      </c>
      <c r="X71" s="137">
        <v>3.32482536877369E-3</v>
      </c>
      <c r="Y71" s="137">
        <v>1.8353987594886699E-3</v>
      </c>
      <c r="Z71" s="137">
        <v>2.1543981155704201E-3</v>
      </c>
      <c r="AA71" s="137">
        <v>2.8578665964888398E-3</v>
      </c>
      <c r="AB71" s="137">
        <v>3.10875027876833E-3</v>
      </c>
      <c r="AC71" s="137">
        <v>1.9918460172235002E-3</v>
      </c>
      <c r="AD71" s="137">
        <v>2.44824018569711E-3</v>
      </c>
      <c r="AE71" s="137">
        <v>1.83553842752297E-3</v>
      </c>
      <c r="AF71" s="137">
        <v>2.3009242005204902E-3</v>
      </c>
      <c r="AG71" s="137">
        <v>2.91165590692977E-3</v>
      </c>
      <c r="AH71" s="137">
        <v>3.3565920025241001E-3</v>
      </c>
      <c r="AI71" s="137">
        <v>2.3740498478975101E-3</v>
      </c>
      <c r="AJ71" s="137">
        <v>0</v>
      </c>
      <c r="AK71" s="137">
        <v>1.6883971129250401E-3</v>
      </c>
      <c r="AL71" s="137">
        <v>1.3029665782119499E-3</v>
      </c>
      <c r="AM71" s="137">
        <v>1.9961646796651401E-3</v>
      </c>
      <c r="AN71" s="137">
        <v>5.2048277932763504E-3</v>
      </c>
      <c r="AO71" s="137">
        <v>2.66141375758964E-3</v>
      </c>
      <c r="AP71" s="137">
        <v>2.25665564425219E-3</v>
      </c>
      <c r="AQ71" s="137">
        <v>1.60407243558514E-3</v>
      </c>
      <c r="AR71" s="137">
        <v>1.7930242496251999E-3</v>
      </c>
      <c r="AS71" s="137">
        <v>1.9901451495126601E-3</v>
      </c>
      <c r="AT71" s="137">
        <v>1.3414047320610501E-3</v>
      </c>
      <c r="AU71" s="137">
        <v>1.9134412225537401E-3</v>
      </c>
      <c r="AV71" s="137">
        <v>1.40719496910683E-3</v>
      </c>
      <c r="AW71" s="137">
        <v>2.1416238496453801E-3</v>
      </c>
      <c r="AX71" s="137">
        <v>4.0849752424197703E-3</v>
      </c>
      <c r="AY71" s="137">
        <v>6.2936098830625401E-3</v>
      </c>
      <c r="AZ71" s="137">
        <v>1.9018770338668301E-3</v>
      </c>
      <c r="BA71" s="137">
        <v>2.2187113568211099E-3</v>
      </c>
      <c r="BB71" s="137">
        <v>1.9166567560772801E-3</v>
      </c>
      <c r="BC71" s="137">
        <v>1.7046961773903499E-3</v>
      </c>
      <c r="BD71" s="137">
        <v>1.4334600615653901E-3</v>
      </c>
      <c r="BE71" s="137">
        <v>1.9582505651657999E-3</v>
      </c>
      <c r="BF71" s="137">
        <v>3.4661302735496499E-3</v>
      </c>
      <c r="BG71" s="137">
        <v>1.6719532807104101E-3</v>
      </c>
      <c r="BH71" s="137">
        <v>4.7892927560461403E-3</v>
      </c>
      <c r="BI71" s="137">
        <v>4.91970155746063E-3</v>
      </c>
      <c r="BJ71" s="137">
        <v>4.7609194160070202E-3</v>
      </c>
      <c r="BK71" s="137">
        <v>6.0886089454238101E-3</v>
      </c>
      <c r="BL71" s="137">
        <v>1.0065731632534301E-2</v>
      </c>
      <c r="BM71" s="137">
        <v>3.13813082437123E-3</v>
      </c>
      <c r="BN71" s="137">
        <v>1.0019854267739201</v>
      </c>
      <c r="BO71" s="137">
        <v>4.1629732585650604E-3</v>
      </c>
      <c r="BP71" s="137">
        <v>6.8189183912019599E-3</v>
      </c>
      <c r="BQ71" s="137">
        <v>1.19169814183361E-2</v>
      </c>
      <c r="BR71" s="137">
        <v>1.44793401058727E-2</v>
      </c>
      <c r="BS71" s="137">
        <v>4.6961484814374097E-3</v>
      </c>
      <c r="BT71" s="137">
        <v>1.5722070257046899E-2</v>
      </c>
      <c r="BU71" s="137">
        <v>2.6773983137441302E-3</v>
      </c>
      <c r="BV71" s="137">
        <v>2.9681020717179901E-2</v>
      </c>
      <c r="BW71" s="137">
        <v>1.8736036493047399E-2</v>
      </c>
      <c r="BX71" s="137">
        <v>2.17088185410657E-2</v>
      </c>
      <c r="BY71" s="137">
        <v>8.20230840160204E-3</v>
      </c>
      <c r="BZ71" s="137">
        <v>2.5951212745759001E-2</v>
      </c>
      <c r="CA71" s="138">
        <v>0</v>
      </c>
      <c r="CB71" s="133">
        <v>1.3908015399679501</v>
      </c>
      <c r="CC71" s="134">
        <v>0.81840677892387703</v>
      </c>
      <c r="CD71" s="135"/>
      <c r="CE71" s="370">
        <v>0</v>
      </c>
      <c r="CF71" s="370">
        <v>0</v>
      </c>
      <c r="CG71" s="370">
        <v>0</v>
      </c>
      <c r="CH71" s="370">
        <v>0</v>
      </c>
      <c r="CI71" s="355">
        <v>0</v>
      </c>
    </row>
    <row r="72" spans="1:87" ht="19.5" x14ac:dyDescent="0.25">
      <c r="A72" s="30"/>
      <c r="B72" s="42" t="s">
        <v>63</v>
      </c>
      <c r="C72" s="43" t="s">
        <v>174</v>
      </c>
      <c r="D72" s="136">
        <v>9.5091772062978405E-3</v>
      </c>
      <c r="E72" s="137">
        <v>1.5542679621621199E-2</v>
      </c>
      <c r="F72" s="137">
        <v>9.3504908055063608E-3</v>
      </c>
      <c r="G72" s="137">
        <v>1.8775781724296999E-2</v>
      </c>
      <c r="H72" s="137">
        <v>9.6949166786303893E-3</v>
      </c>
      <c r="I72" s="137">
        <v>2.00627393077305E-2</v>
      </c>
      <c r="J72" s="137">
        <v>1.0964117824421801E-2</v>
      </c>
      <c r="K72" s="137">
        <v>1.1851780535091999E-2</v>
      </c>
      <c r="L72" s="137">
        <v>9.2777521847480695E-3</v>
      </c>
      <c r="M72" s="137">
        <v>1.11615257755024E-2</v>
      </c>
      <c r="N72" s="137">
        <v>8.8350842346388795E-3</v>
      </c>
      <c r="O72" s="137">
        <v>1.0779783683725799E-2</v>
      </c>
      <c r="P72" s="137">
        <v>6.4653665986765599E-3</v>
      </c>
      <c r="Q72" s="137">
        <v>3.2076791898200999E-3</v>
      </c>
      <c r="R72" s="137">
        <v>2.06489081725411E-2</v>
      </c>
      <c r="S72" s="137">
        <v>2.3483393142588599E-2</v>
      </c>
      <c r="T72" s="137">
        <v>9.3309343172989691E-3</v>
      </c>
      <c r="U72" s="137">
        <v>1.6463740695635699E-2</v>
      </c>
      <c r="V72" s="137">
        <v>8.7673963384669196E-3</v>
      </c>
      <c r="W72" s="137">
        <v>1.1888516296988699E-2</v>
      </c>
      <c r="X72" s="137">
        <v>1.6955725672554201E-2</v>
      </c>
      <c r="Y72" s="137">
        <v>9.0535248146906208E-3</v>
      </c>
      <c r="Z72" s="137">
        <v>8.9609637682866693E-3</v>
      </c>
      <c r="AA72" s="137">
        <v>1.71644252707749E-2</v>
      </c>
      <c r="AB72" s="137">
        <v>1.8344029200071998E-2</v>
      </c>
      <c r="AC72" s="137">
        <v>9.4643965590191694E-3</v>
      </c>
      <c r="AD72" s="137">
        <v>1.50767260227039E-2</v>
      </c>
      <c r="AE72" s="137">
        <v>8.3763792641458803E-3</v>
      </c>
      <c r="AF72" s="137">
        <v>1.3764137691236701E-2</v>
      </c>
      <c r="AG72" s="137">
        <v>1.6265927985964799E-2</v>
      </c>
      <c r="AH72" s="137">
        <v>1.47050030918156E-2</v>
      </c>
      <c r="AI72" s="137">
        <v>1.9503710966567299E-2</v>
      </c>
      <c r="AJ72" s="137">
        <v>0</v>
      </c>
      <c r="AK72" s="137">
        <v>1.16652975359948E-2</v>
      </c>
      <c r="AL72" s="137">
        <v>1.0032841599531E-2</v>
      </c>
      <c r="AM72" s="137">
        <v>1.1132787824414601E-2</v>
      </c>
      <c r="AN72" s="137">
        <v>9.8270918646849292E-3</v>
      </c>
      <c r="AO72" s="137">
        <v>2.34233979493043E-2</v>
      </c>
      <c r="AP72" s="137">
        <v>4.10205498207597E-2</v>
      </c>
      <c r="AQ72" s="137">
        <v>4.5555770189964397E-3</v>
      </c>
      <c r="AR72" s="137">
        <v>1.21209831215317E-2</v>
      </c>
      <c r="AS72" s="137">
        <v>1.3157099819981999E-2</v>
      </c>
      <c r="AT72" s="137">
        <v>9.2989806386044992E-3</v>
      </c>
      <c r="AU72" s="137">
        <v>1.16091141763338E-2</v>
      </c>
      <c r="AV72" s="137">
        <v>8.9533744678537905E-3</v>
      </c>
      <c r="AW72" s="137">
        <v>1.1018331839646E-2</v>
      </c>
      <c r="AX72" s="137">
        <v>1.15367008495214E-2</v>
      </c>
      <c r="AY72" s="137">
        <v>1.3477199916868301E-2</v>
      </c>
      <c r="AZ72" s="137">
        <v>1.0327576060347199E-2</v>
      </c>
      <c r="BA72" s="137">
        <v>1.8563807583894601E-2</v>
      </c>
      <c r="BB72" s="137">
        <v>9.1807559997295896E-3</v>
      </c>
      <c r="BC72" s="137">
        <v>1.0327776015931701E-2</v>
      </c>
      <c r="BD72" s="137">
        <v>7.8978688824555606E-3</v>
      </c>
      <c r="BE72" s="137">
        <v>9.3964296231429604E-3</v>
      </c>
      <c r="BF72" s="137">
        <v>2.0741292027700201E-2</v>
      </c>
      <c r="BG72" s="137">
        <v>8.9266215998195907E-3</v>
      </c>
      <c r="BH72" s="137">
        <v>2.6172269250402801E-2</v>
      </c>
      <c r="BI72" s="137">
        <v>8.8329029377132908E-3</v>
      </c>
      <c r="BJ72" s="137">
        <v>1.7607176418191699E-2</v>
      </c>
      <c r="BK72" s="137">
        <v>1.10136386988497E-2</v>
      </c>
      <c r="BL72" s="137">
        <v>6.4120422624812198E-2</v>
      </c>
      <c r="BM72" s="137">
        <v>3.7518659640290102E-2</v>
      </c>
      <c r="BN72" s="137">
        <v>1.2861558614309E-2</v>
      </c>
      <c r="BO72" s="137">
        <v>1.3230417491147599</v>
      </c>
      <c r="BP72" s="137">
        <v>0.10932857118141</v>
      </c>
      <c r="BQ72" s="137">
        <v>5.0148041496733999E-2</v>
      </c>
      <c r="BR72" s="137">
        <v>8.0609497404301303E-2</v>
      </c>
      <c r="BS72" s="137">
        <v>1.07350601458421E-2</v>
      </c>
      <c r="BT72" s="137">
        <v>3.9303870608507499E-2</v>
      </c>
      <c r="BU72" s="137">
        <v>1.24062669587448E-2</v>
      </c>
      <c r="BV72" s="137">
        <v>4.0043087029631101E-2</v>
      </c>
      <c r="BW72" s="137">
        <v>6.2639001470615298E-3</v>
      </c>
      <c r="BX72" s="137">
        <v>2.1482082529280699E-2</v>
      </c>
      <c r="BY72" s="137">
        <v>8.4682898817622296E-3</v>
      </c>
      <c r="BZ72" s="137">
        <v>9.2519885519628295E-2</v>
      </c>
      <c r="CA72" s="138">
        <v>0</v>
      </c>
      <c r="CB72" s="133">
        <v>2.6843651010813399</v>
      </c>
      <c r="CC72" s="134">
        <v>1.5795945954174599</v>
      </c>
      <c r="CD72" s="135"/>
      <c r="CE72" s="370">
        <v>0</v>
      </c>
      <c r="CF72" s="370">
        <v>0</v>
      </c>
      <c r="CG72" s="370">
        <v>0</v>
      </c>
      <c r="CH72" s="370">
        <v>0</v>
      </c>
      <c r="CI72" s="355">
        <v>0</v>
      </c>
    </row>
    <row r="73" spans="1:87" ht="19.5" x14ac:dyDescent="0.25">
      <c r="A73" s="30"/>
      <c r="B73" s="42" t="s">
        <v>64</v>
      </c>
      <c r="C73" s="43" t="s">
        <v>175</v>
      </c>
      <c r="D73" s="136">
        <v>2.0261401274155301E-2</v>
      </c>
      <c r="E73" s="137">
        <v>3.0563834731700299E-2</v>
      </c>
      <c r="F73" s="137">
        <v>1.8160669123589698E-2</v>
      </c>
      <c r="G73" s="137">
        <v>2.8550668806696301E-2</v>
      </c>
      <c r="H73" s="137">
        <v>1.1927177213930201E-2</v>
      </c>
      <c r="I73" s="137">
        <v>1.05995093437501E-2</v>
      </c>
      <c r="J73" s="137">
        <v>1.59404540077141E-2</v>
      </c>
      <c r="K73" s="137">
        <v>1.10145770025444E-2</v>
      </c>
      <c r="L73" s="137">
        <v>1.3313860865676199E-2</v>
      </c>
      <c r="M73" s="137">
        <v>2.2202670281068801E-2</v>
      </c>
      <c r="N73" s="137">
        <v>1.16249785544595E-2</v>
      </c>
      <c r="O73" s="137">
        <v>3.4541522339228102E-2</v>
      </c>
      <c r="P73" s="137">
        <v>8.1364995131652101E-3</v>
      </c>
      <c r="Q73" s="137">
        <v>4.1059503719121596E-3</v>
      </c>
      <c r="R73" s="137">
        <v>1.03611509783289E-2</v>
      </c>
      <c r="S73" s="137">
        <v>2.2364452465075499E-2</v>
      </c>
      <c r="T73" s="137">
        <v>2.0171122053980601E-2</v>
      </c>
      <c r="U73" s="137">
        <v>3.4985677104975701E-2</v>
      </c>
      <c r="V73" s="137">
        <v>2.2353923173527201E-2</v>
      </c>
      <c r="W73" s="137">
        <v>3.5840654322733298E-2</v>
      </c>
      <c r="X73" s="137">
        <v>2.7181025939254699E-2</v>
      </c>
      <c r="Y73" s="137">
        <v>2.20573546215324E-2</v>
      </c>
      <c r="Z73" s="137">
        <v>2.2269861896476201E-2</v>
      </c>
      <c r="AA73" s="137">
        <v>3.3618848438150703E-2</v>
      </c>
      <c r="AB73" s="137">
        <v>4.4443753240616397E-2</v>
      </c>
      <c r="AC73" s="137">
        <v>2.2393022394502599E-2</v>
      </c>
      <c r="AD73" s="137">
        <v>7.0520338817545603E-2</v>
      </c>
      <c r="AE73" s="137">
        <v>2.10319489665141E-2</v>
      </c>
      <c r="AF73" s="137">
        <v>2.3826143089224101E-2</v>
      </c>
      <c r="AG73" s="137">
        <v>2.2174648926500701E-2</v>
      </c>
      <c r="AH73" s="137">
        <v>1.83239535293057E-2</v>
      </c>
      <c r="AI73" s="137">
        <v>1.67265752376505E-2</v>
      </c>
      <c r="AJ73" s="137">
        <v>0</v>
      </c>
      <c r="AK73" s="137">
        <v>3.2104237042199897E-2</v>
      </c>
      <c r="AL73" s="137">
        <v>2.1996203932845699E-2</v>
      </c>
      <c r="AM73" s="137">
        <v>2.9589314332022901E-2</v>
      </c>
      <c r="AN73" s="137">
        <v>1.7611306383564802E-2</v>
      </c>
      <c r="AO73" s="137">
        <v>1.9306959564317799E-2</v>
      </c>
      <c r="AP73" s="137">
        <v>2.3478720293548801E-2</v>
      </c>
      <c r="AQ73" s="137">
        <v>6.0469473333977499E-3</v>
      </c>
      <c r="AR73" s="137">
        <v>2.4483131192808202E-2</v>
      </c>
      <c r="AS73" s="137">
        <v>1.8329379679093299E-2</v>
      </c>
      <c r="AT73" s="137">
        <v>2.21757808358626E-2</v>
      </c>
      <c r="AU73" s="137">
        <v>2.79480198410837E-2</v>
      </c>
      <c r="AV73" s="137">
        <v>1.91515051028835E-2</v>
      </c>
      <c r="AW73" s="137">
        <v>3.13242519205029E-2</v>
      </c>
      <c r="AX73" s="137">
        <v>1.9743675112003201E-2</v>
      </c>
      <c r="AY73" s="137">
        <v>3.0761497042660998E-2</v>
      </c>
      <c r="AZ73" s="137">
        <v>1.8087359837854599E-2</v>
      </c>
      <c r="BA73" s="137">
        <v>6.0501646223528098E-2</v>
      </c>
      <c r="BB73" s="137">
        <v>2.40986229264839E-2</v>
      </c>
      <c r="BC73" s="137">
        <v>1.8072889975696001E-2</v>
      </c>
      <c r="BD73" s="137">
        <v>2.07637770892838E-2</v>
      </c>
      <c r="BE73" s="137">
        <v>2.0738698454700701E-2</v>
      </c>
      <c r="BF73" s="137">
        <v>2.1377308204871399E-2</v>
      </c>
      <c r="BG73" s="137">
        <v>1.1595733869445001E-2</v>
      </c>
      <c r="BH73" s="137">
        <v>3.2970697252078199E-2</v>
      </c>
      <c r="BI73" s="137">
        <v>2.1762104783472899E-2</v>
      </c>
      <c r="BJ73" s="137">
        <v>4.7885269811021001E-2</v>
      </c>
      <c r="BK73" s="137">
        <v>1.7740910888949801E-2</v>
      </c>
      <c r="BL73" s="137">
        <v>2.4957706367249401E-2</v>
      </c>
      <c r="BM73" s="137">
        <v>2.42741659216077E-2</v>
      </c>
      <c r="BN73" s="137">
        <v>2.32773356324322E-2</v>
      </c>
      <c r="BO73" s="137">
        <v>2.2833250439458899E-2</v>
      </c>
      <c r="BP73" s="137">
        <v>1.0493547959621701</v>
      </c>
      <c r="BQ73" s="137">
        <v>0.106406310468209</v>
      </c>
      <c r="BR73" s="137">
        <v>8.4822287059371101E-2</v>
      </c>
      <c r="BS73" s="137">
        <v>1.8776556561563001E-2</v>
      </c>
      <c r="BT73" s="137">
        <v>1.7978010211918E-2</v>
      </c>
      <c r="BU73" s="137">
        <v>3.4318961345840601E-2</v>
      </c>
      <c r="BV73" s="137">
        <v>1.6429525504066299E-2</v>
      </c>
      <c r="BW73" s="137">
        <v>3.1877380027961898E-3</v>
      </c>
      <c r="BX73" s="137">
        <v>2.0138729080841598E-2</v>
      </c>
      <c r="BY73" s="137">
        <v>5.2560021810243397E-3</v>
      </c>
      <c r="BZ73" s="137">
        <v>2.8976104074684102E-2</v>
      </c>
      <c r="CA73" s="138">
        <v>0</v>
      </c>
      <c r="CB73" s="133">
        <v>2.8722216563648999</v>
      </c>
      <c r="CC73" s="134">
        <v>1.6901373823580701</v>
      </c>
      <c r="CD73" s="135"/>
      <c r="CE73" s="370">
        <v>0</v>
      </c>
      <c r="CF73" s="370">
        <v>0</v>
      </c>
      <c r="CG73" s="370">
        <v>0</v>
      </c>
      <c r="CH73" s="370">
        <v>0</v>
      </c>
      <c r="CI73" s="355">
        <v>0</v>
      </c>
    </row>
    <row r="74" spans="1:87" ht="19.5" x14ac:dyDescent="0.25">
      <c r="A74" s="30"/>
      <c r="B74" s="42" t="s">
        <v>65</v>
      </c>
      <c r="C74" s="43" t="s">
        <v>176</v>
      </c>
      <c r="D74" s="136">
        <v>1.12007776910774E-2</v>
      </c>
      <c r="E74" s="137">
        <v>1.1263006442375101E-2</v>
      </c>
      <c r="F74" s="137">
        <v>8.5678919791591906E-3</v>
      </c>
      <c r="G74" s="137">
        <v>1.2884613054605001E-2</v>
      </c>
      <c r="H74" s="137">
        <v>6.6053476451385703E-3</v>
      </c>
      <c r="I74" s="137">
        <v>2.4093504419489001E-2</v>
      </c>
      <c r="J74" s="137">
        <v>8.4510111373687895E-3</v>
      </c>
      <c r="K74" s="137">
        <v>7.5998546386916001E-3</v>
      </c>
      <c r="L74" s="137">
        <v>4.0536089059930603E-3</v>
      </c>
      <c r="M74" s="137">
        <v>7.9362586918707394E-3</v>
      </c>
      <c r="N74" s="137">
        <v>1.15739425448909E-2</v>
      </c>
      <c r="O74" s="137">
        <v>5.54309770321448E-3</v>
      </c>
      <c r="P74" s="137">
        <v>4.8859462338850896E-3</v>
      </c>
      <c r="Q74" s="137">
        <v>2.6218759981347498E-3</v>
      </c>
      <c r="R74" s="137">
        <v>8.9135185716147005E-3</v>
      </c>
      <c r="S74" s="137">
        <v>2.3566988180390699E-2</v>
      </c>
      <c r="T74" s="137">
        <v>5.9889504519193802E-3</v>
      </c>
      <c r="U74" s="137">
        <v>1.1943792537504799E-2</v>
      </c>
      <c r="V74" s="137">
        <v>3.8583292868512998E-3</v>
      </c>
      <c r="W74" s="137">
        <v>5.9089044496996599E-3</v>
      </c>
      <c r="X74" s="137">
        <v>8.6097413529416592E-3</v>
      </c>
      <c r="Y74" s="137">
        <v>4.64058829784762E-3</v>
      </c>
      <c r="Z74" s="137">
        <v>4.3427895436122703E-3</v>
      </c>
      <c r="AA74" s="137">
        <v>7.3474866353669503E-3</v>
      </c>
      <c r="AB74" s="137">
        <v>8.6515560864959696E-3</v>
      </c>
      <c r="AC74" s="137">
        <v>3.9912654746069804E-3</v>
      </c>
      <c r="AD74" s="137">
        <v>7.1696152332396696E-3</v>
      </c>
      <c r="AE74" s="137">
        <v>4.6806529391821604E-3</v>
      </c>
      <c r="AF74" s="137">
        <v>6.4607190699933698E-3</v>
      </c>
      <c r="AG74" s="137">
        <v>8.2895063060585694E-3</v>
      </c>
      <c r="AH74" s="137">
        <v>7.4384955464164501E-3</v>
      </c>
      <c r="AI74" s="137">
        <v>1.32484455796216E-2</v>
      </c>
      <c r="AJ74" s="137">
        <v>0</v>
      </c>
      <c r="AK74" s="137">
        <v>7.2295553306086502E-3</v>
      </c>
      <c r="AL74" s="137">
        <v>4.7498016123413396E-3</v>
      </c>
      <c r="AM74" s="137">
        <v>4.9978084031581703E-3</v>
      </c>
      <c r="AN74" s="137">
        <v>1.0683896197849501E-2</v>
      </c>
      <c r="AO74" s="137">
        <v>1.5704203053490601E-2</v>
      </c>
      <c r="AP74" s="137">
        <v>1.2893814431511399E-2</v>
      </c>
      <c r="AQ74" s="137">
        <v>2.6738628228310099E-3</v>
      </c>
      <c r="AR74" s="137">
        <v>1.7856065990563601E-2</v>
      </c>
      <c r="AS74" s="137">
        <v>4.9686075667768398E-3</v>
      </c>
      <c r="AT74" s="137">
        <v>1.2149541884245701E-2</v>
      </c>
      <c r="AU74" s="137">
        <v>7.8971333500922492E-3</v>
      </c>
      <c r="AV74" s="137">
        <v>5.9185496070020696E-3</v>
      </c>
      <c r="AW74" s="137">
        <v>4.7153455308918402E-3</v>
      </c>
      <c r="AX74" s="137">
        <v>9.1775274859211206E-3</v>
      </c>
      <c r="AY74" s="137">
        <v>8.0478319612940392E-3</v>
      </c>
      <c r="AZ74" s="137">
        <v>1.1072802586239499E-2</v>
      </c>
      <c r="BA74" s="137">
        <v>1.1800434813458299E-2</v>
      </c>
      <c r="BB74" s="137">
        <v>7.3459325409747697E-3</v>
      </c>
      <c r="BC74" s="137">
        <v>4.2417065455451998E-3</v>
      </c>
      <c r="BD74" s="137">
        <v>2.8475377229967699E-3</v>
      </c>
      <c r="BE74" s="137">
        <v>7.9468247560607295E-3</v>
      </c>
      <c r="BF74" s="137">
        <v>1.29486729469606E-2</v>
      </c>
      <c r="BG74" s="137">
        <v>6.43938800689895E-3</v>
      </c>
      <c r="BH74" s="137">
        <v>2.1948333240912499E-2</v>
      </c>
      <c r="BI74" s="137">
        <v>7.5271420189109402E-3</v>
      </c>
      <c r="BJ74" s="137">
        <v>7.6942825988709903E-3</v>
      </c>
      <c r="BK74" s="137">
        <v>1.38851622467483E-2</v>
      </c>
      <c r="BL74" s="137">
        <v>1.64066152452578E-2</v>
      </c>
      <c r="BM74" s="137">
        <v>1.2060579027766499E-2</v>
      </c>
      <c r="BN74" s="137">
        <v>4.2373001168111999E-3</v>
      </c>
      <c r="BO74" s="137">
        <v>7.0022678024805503E-3</v>
      </c>
      <c r="BP74" s="137">
        <v>3.3927697136026003E-2</v>
      </c>
      <c r="BQ74" s="137">
        <v>1.2679025320516499</v>
      </c>
      <c r="BR74" s="137">
        <v>5.1028605575139101E-2</v>
      </c>
      <c r="BS74" s="137">
        <v>9.8443310544590705E-3</v>
      </c>
      <c r="BT74" s="137">
        <v>1.4602881691015699E-2</v>
      </c>
      <c r="BU74" s="137">
        <v>1.96493751904822E-2</v>
      </c>
      <c r="BV74" s="137">
        <v>1.95305847547904E-2</v>
      </c>
      <c r="BW74" s="137">
        <v>2.0717775734470901E-3</v>
      </c>
      <c r="BX74" s="137">
        <v>1.0814388538903199E-2</v>
      </c>
      <c r="BY74" s="137">
        <v>2.61723671500478E-3</v>
      </c>
      <c r="BZ74" s="137">
        <v>1.8637724373195701E-2</v>
      </c>
      <c r="CA74" s="138">
        <v>0</v>
      </c>
      <c r="CB74" s="133">
        <v>2.0080277447288402</v>
      </c>
      <c r="CC74" s="134">
        <v>1.18160892933091</v>
      </c>
      <c r="CD74" s="135"/>
      <c r="CE74" s="370">
        <v>0</v>
      </c>
      <c r="CF74" s="370">
        <v>0</v>
      </c>
      <c r="CG74" s="370">
        <v>0</v>
      </c>
      <c r="CH74" s="370">
        <v>0</v>
      </c>
      <c r="CI74" s="355">
        <v>0</v>
      </c>
    </row>
    <row r="75" spans="1:87" ht="19.5" x14ac:dyDescent="0.25">
      <c r="A75" s="30"/>
      <c r="B75" s="42" t="s">
        <v>66</v>
      </c>
      <c r="C75" s="43" t="s">
        <v>177</v>
      </c>
      <c r="D75" s="136">
        <v>2.9841689086157301E-3</v>
      </c>
      <c r="E75" s="137">
        <v>3.4062101273382899E-3</v>
      </c>
      <c r="F75" s="137">
        <v>2.3883113067109298E-3</v>
      </c>
      <c r="G75" s="137">
        <v>3.7690672547236398E-3</v>
      </c>
      <c r="H75" s="137">
        <v>1.9937160073901302E-3</v>
      </c>
      <c r="I75" s="137">
        <v>5.8352090366503703E-3</v>
      </c>
      <c r="J75" s="137">
        <v>2.4889905809724702E-3</v>
      </c>
      <c r="K75" s="137">
        <v>2.8288790243442899E-3</v>
      </c>
      <c r="L75" s="137">
        <v>1.5129584154269799E-3</v>
      </c>
      <c r="M75" s="137">
        <v>2.4482421344269398E-3</v>
      </c>
      <c r="N75" s="137">
        <v>2.8567905822777699E-3</v>
      </c>
      <c r="O75" s="137">
        <v>2.2088962194022001E-3</v>
      </c>
      <c r="P75" s="137">
        <v>1.3729684671067201E-3</v>
      </c>
      <c r="Q75" s="137">
        <v>7.2285633594522598E-4</v>
      </c>
      <c r="R75" s="137">
        <v>2.6524418560592801E-3</v>
      </c>
      <c r="S75" s="137">
        <v>7.0734809248882901E-3</v>
      </c>
      <c r="T75" s="137">
        <v>2.0069837980452201E-3</v>
      </c>
      <c r="U75" s="137">
        <v>3.9812618240288302E-3</v>
      </c>
      <c r="V75" s="137">
        <v>1.4986203664530101E-3</v>
      </c>
      <c r="W75" s="137">
        <v>2.3382607314483099E-3</v>
      </c>
      <c r="X75" s="137">
        <v>3.0934580610246201E-3</v>
      </c>
      <c r="Y75" s="137">
        <v>1.7275895959936801E-3</v>
      </c>
      <c r="Z75" s="137">
        <v>1.5959863672718E-3</v>
      </c>
      <c r="AA75" s="137">
        <v>2.7224866909041599E-3</v>
      </c>
      <c r="AB75" s="137">
        <v>3.5144654093667198E-3</v>
      </c>
      <c r="AC75" s="137">
        <v>1.7023478991288999E-3</v>
      </c>
      <c r="AD75" s="137">
        <v>3.73245685289695E-3</v>
      </c>
      <c r="AE75" s="137">
        <v>1.69290418467697E-3</v>
      </c>
      <c r="AF75" s="137">
        <v>2.2472557762229701E-3</v>
      </c>
      <c r="AG75" s="137">
        <v>2.7515869794164402E-3</v>
      </c>
      <c r="AH75" s="137">
        <v>2.3850077176952602E-3</v>
      </c>
      <c r="AI75" s="137">
        <v>3.90401268004277E-3</v>
      </c>
      <c r="AJ75" s="137">
        <v>0</v>
      </c>
      <c r="AK75" s="137">
        <v>2.61981888995681E-3</v>
      </c>
      <c r="AL75" s="137">
        <v>1.8873588086105E-3</v>
      </c>
      <c r="AM75" s="137">
        <v>2.0199539870514802E-3</v>
      </c>
      <c r="AN75" s="137">
        <v>2.9916518090241902E-3</v>
      </c>
      <c r="AO75" s="137">
        <v>5.9450624897905901E-3</v>
      </c>
      <c r="AP75" s="137">
        <v>4.3187092527564299E-3</v>
      </c>
      <c r="AQ75" s="137">
        <v>8.0348526374170398E-4</v>
      </c>
      <c r="AR75" s="137">
        <v>5.5482468537849704E-3</v>
      </c>
      <c r="AS75" s="137">
        <v>1.80055014141146E-3</v>
      </c>
      <c r="AT75" s="137">
        <v>3.3779941292039501E-3</v>
      </c>
      <c r="AU75" s="137">
        <v>3.0381662221685198E-3</v>
      </c>
      <c r="AV75" s="137">
        <v>2.1443918840718802E-3</v>
      </c>
      <c r="AW75" s="137">
        <v>2.10414069745604E-3</v>
      </c>
      <c r="AX75" s="137">
        <v>3.1544191637487098E-3</v>
      </c>
      <c r="AY75" s="137">
        <v>3.47593148228721E-3</v>
      </c>
      <c r="AZ75" s="137">
        <v>3.6858963770293601E-3</v>
      </c>
      <c r="BA75" s="137">
        <v>4.1976459101310103E-3</v>
      </c>
      <c r="BB75" s="137">
        <v>2.69041906410341E-3</v>
      </c>
      <c r="BC75" s="137">
        <v>1.83493409033148E-3</v>
      </c>
      <c r="BD75" s="137">
        <v>1.31700402166413E-3</v>
      </c>
      <c r="BE75" s="137">
        <v>2.7190343088079601E-3</v>
      </c>
      <c r="BF75" s="137">
        <v>3.6359549534679598E-3</v>
      </c>
      <c r="BG75" s="137">
        <v>1.87492541973558E-3</v>
      </c>
      <c r="BH75" s="137">
        <v>8.7419307370537602E-3</v>
      </c>
      <c r="BI75" s="137">
        <v>2.6249167851607699E-3</v>
      </c>
      <c r="BJ75" s="137">
        <v>3.03453713035421E-3</v>
      </c>
      <c r="BK75" s="137">
        <v>3.6192531607662001E-3</v>
      </c>
      <c r="BL75" s="137">
        <v>5.0042346761921203E-3</v>
      </c>
      <c r="BM75" s="137">
        <v>4.7826311122200101E-3</v>
      </c>
      <c r="BN75" s="137">
        <v>1.9831934283894201E-3</v>
      </c>
      <c r="BO75" s="137">
        <v>4.1568324505816302E-3</v>
      </c>
      <c r="BP75" s="137">
        <v>3.42019243188613E-2</v>
      </c>
      <c r="BQ75" s="137">
        <v>0.26448382746942201</v>
      </c>
      <c r="BR75" s="137">
        <v>1.1435917470412</v>
      </c>
      <c r="BS75" s="137">
        <v>3.3200268156515101E-3</v>
      </c>
      <c r="BT75" s="137">
        <v>4.5485809828902397E-3</v>
      </c>
      <c r="BU75" s="137">
        <v>5.0178426996555503E-3</v>
      </c>
      <c r="BV75" s="137">
        <v>6.1524288631221403E-3</v>
      </c>
      <c r="BW75" s="137">
        <v>5.8285151419070402E-4</v>
      </c>
      <c r="BX75" s="137">
        <v>4.0802363778320904E-3</v>
      </c>
      <c r="BY75" s="137">
        <v>7.95371267578986E-4</v>
      </c>
      <c r="BZ75" s="137">
        <v>5.9213078915518504E-3</v>
      </c>
      <c r="CA75" s="138">
        <v>0</v>
      </c>
      <c r="CB75" s="133">
        <v>1.6612672420599</v>
      </c>
      <c r="CC75" s="134">
        <v>0.97756030133338101</v>
      </c>
      <c r="CD75" s="135"/>
      <c r="CE75" s="370">
        <v>0</v>
      </c>
      <c r="CF75" s="370">
        <v>0</v>
      </c>
      <c r="CG75" s="370">
        <v>0</v>
      </c>
      <c r="CH75" s="370">
        <v>0</v>
      </c>
      <c r="CI75" s="355">
        <v>0</v>
      </c>
    </row>
    <row r="76" spans="1:87" ht="19.5" x14ac:dyDescent="0.25">
      <c r="A76" s="30"/>
      <c r="B76" s="42" t="s">
        <v>67</v>
      </c>
      <c r="C76" s="43" t="s">
        <v>178</v>
      </c>
      <c r="D76" s="136">
        <v>1.91734195929254E-2</v>
      </c>
      <c r="E76" s="137">
        <v>1.9173811008511898E-2</v>
      </c>
      <c r="F76" s="137">
        <v>7.8838538280936593E-3</v>
      </c>
      <c r="G76" s="137">
        <v>5.2620230194103897E-2</v>
      </c>
      <c r="H76" s="137">
        <v>1.0267041903770899E-2</v>
      </c>
      <c r="I76" s="137">
        <v>9.5717781530584509E-3</v>
      </c>
      <c r="J76" s="137">
        <v>1.18468178030788E-2</v>
      </c>
      <c r="K76" s="137">
        <v>6.7451490736785301E-3</v>
      </c>
      <c r="L76" s="137">
        <v>5.0284480649117501E-3</v>
      </c>
      <c r="M76" s="137">
        <v>6.1527188030284698E-3</v>
      </c>
      <c r="N76" s="137">
        <v>3.52464103600757E-3</v>
      </c>
      <c r="O76" s="137">
        <v>6.7474608944625E-3</v>
      </c>
      <c r="P76" s="137">
        <v>4.4900688913228097E-3</v>
      </c>
      <c r="Q76" s="137">
        <v>2.20106301129439E-3</v>
      </c>
      <c r="R76" s="137">
        <v>5.7180381632507002E-3</v>
      </c>
      <c r="S76" s="137">
        <v>7.0774887675346702E-3</v>
      </c>
      <c r="T76" s="137">
        <v>7.7177573852966501E-3</v>
      </c>
      <c r="U76" s="137">
        <v>8.4543417082802007E-3</v>
      </c>
      <c r="V76" s="137">
        <v>6.7148586729606401E-3</v>
      </c>
      <c r="W76" s="137">
        <v>1.01586668814463E-2</v>
      </c>
      <c r="X76" s="137">
        <v>7.5991935345224998E-3</v>
      </c>
      <c r="Y76" s="137">
        <v>5.9203730449435103E-3</v>
      </c>
      <c r="Z76" s="137">
        <v>8.3823172578282E-3</v>
      </c>
      <c r="AA76" s="137">
        <v>2.0479570433759899E-2</v>
      </c>
      <c r="AB76" s="137">
        <v>8.9389062164905494E-3</v>
      </c>
      <c r="AC76" s="137">
        <v>5.9974587234449504E-3</v>
      </c>
      <c r="AD76" s="137">
        <v>7.3715267659359802E-3</v>
      </c>
      <c r="AE76" s="137">
        <v>6.3535751086601098E-3</v>
      </c>
      <c r="AF76" s="137">
        <v>6.8673519653581899E-3</v>
      </c>
      <c r="AG76" s="137">
        <v>9.8906586579576503E-3</v>
      </c>
      <c r="AH76" s="137">
        <v>7.50394840674567E-3</v>
      </c>
      <c r="AI76" s="137">
        <v>5.0496098910287803E-3</v>
      </c>
      <c r="AJ76" s="137">
        <v>0</v>
      </c>
      <c r="AK76" s="137">
        <v>4.0175218318116998E-3</v>
      </c>
      <c r="AL76" s="137">
        <v>1.0657087185871E-2</v>
      </c>
      <c r="AM76" s="137">
        <v>4.7599505245778497E-3</v>
      </c>
      <c r="AN76" s="137">
        <v>3.9999893863295298E-3</v>
      </c>
      <c r="AO76" s="137">
        <v>4.9267935537868996E-3</v>
      </c>
      <c r="AP76" s="137">
        <v>4.4134407329277196E-3</v>
      </c>
      <c r="AQ76" s="137">
        <v>3.3356486954640801E-3</v>
      </c>
      <c r="AR76" s="137">
        <v>4.5021859593566398E-3</v>
      </c>
      <c r="AS76" s="137">
        <v>4.1484094925990202E-3</v>
      </c>
      <c r="AT76" s="137">
        <v>3.3879387231086498E-3</v>
      </c>
      <c r="AU76" s="137">
        <v>4.0796245672923099E-3</v>
      </c>
      <c r="AV76" s="137">
        <v>3.27580242107889E-3</v>
      </c>
      <c r="AW76" s="137">
        <v>3.8640113920713499E-3</v>
      </c>
      <c r="AX76" s="137">
        <v>1.02551793653864E-2</v>
      </c>
      <c r="AY76" s="137">
        <v>4.3407338259107099E-3</v>
      </c>
      <c r="AZ76" s="137">
        <v>7.0982094789659297E-3</v>
      </c>
      <c r="BA76" s="137">
        <v>1.6216969916172101E-2</v>
      </c>
      <c r="BB76" s="137">
        <v>7.1094721298063102E-3</v>
      </c>
      <c r="BC76" s="137">
        <v>7.8419488262054804E-3</v>
      </c>
      <c r="BD76" s="137">
        <v>1.01368687883005E-2</v>
      </c>
      <c r="BE76" s="137">
        <v>8.2401295913331896E-3</v>
      </c>
      <c r="BF76" s="137">
        <v>1.7714984457725E-2</v>
      </c>
      <c r="BG76" s="137">
        <v>3.1383774356202499E-3</v>
      </c>
      <c r="BH76" s="137">
        <v>7.8706260735000293E-3</v>
      </c>
      <c r="BI76" s="137">
        <v>1.3775232793767101E-2</v>
      </c>
      <c r="BJ76" s="137">
        <v>1.9559292237514E-2</v>
      </c>
      <c r="BK76" s="137">
        <v>8.2365715983561006E-3</v>
      </c>
      <c r="BL76" s="137">
        <v>3.6781286612040498E-2</v>
      </c>
      <c r="BM76" s="137">
        <v>3.9771620501863898E-2</v>
      </c>
      <c r="BN76" s="137">
        <v>3.6115649743277099E-2</v>
      </c>
      <c r="BO76" s="137">
        <v>5.42100256585219E-3</v>
      </c>
      <c r="BP76" s="137">
        <v>1.56692364491453E-2</v>
      </c>
      <c r="BQ76" s="137">
        <v>2.86074755772158E-2</v>
      </c>
      <c r="BR76" s="137">
        <v>5.3279332252484997E-2</v>
      </c>
      <c r="BS76" s="137">
        <v>1.0784152043658499</v>
      </c>
      <c r="BT76" s="137">
        <v>2.1550925292891199E-2</v>
      </c>
      <c r="BU76" s="137">
        <v>4.6484572796760704E-3</v>
      </c>
      <c r="BV76" s="137">
        <v>1.5478978568253501E-2</v>
      </c>
      <c r="BW76" s="137">
        <v>1.90483879658341E-3</v>
      </c>
      <c r="BX76" s="137">
        <v>5.4063052304798298E-3</v>
      </c>
      <c r="BY76" s="137">
        <v>3.3108283571916799E-3</v>
      </c>
      <c r="BZ76" s="137">
        <v>7.1928969812948803E-3</v>
      </c>
      <c r="CA76" s="138">
        <v>0</v>
      </c>
      <c r="CB76" s="133">
        <v>1.86607918340263</v>
      </c>
      <c r="CC76" s="134">
        <v>1.0980803585683701</v>
      </c>
      <c r="CD76" s="135"/>
      <c r="CE76" s="370">
        <v>0</v>
      </c>
      <c r="CF76" s="370">
        <v>0</v>
      </c>
      <c r="CG76" s="370">
        <v>0</v>
      </c>
      <c r="CH76" s="370">
        <v>0</v>
      </c>
      <c r="CI76" s="355">
        <v>0</v>
      </c>
    </row>
    <row r="77" spans="1:87" ht="19.5" x14ac:dyDescent="0.25">
      <c r="A77" s="30"/>
      <c r="B77" s="42" t="s">
        <v>68</v>
      </c>
      <c r="C77" s="43" t="s">
        <v>179</v>
      </c>
      <c r="D77" s="136">
        <v>8.1371886878768895E-2</v>
      </c>
      <c r="E77" s="137">
        <v>0.11397332678720901</v>
      </c>
      <c r="F77" s="137">
        <v>4.9477484694506899E-2</v>
      </c>
      <c r="G77" s="137">
        <v>0.184572572002555</v>
      </c>
      <c r="H77" s="137">
        <v>6.7773838526811805E-2</v>
      </c>
      <c r="I77" s="137">
        <v>0.122199251950252</v>
      </c>
      <c r="J77" s="137">
        <v>7.6725305777797001E-2</v>
      </c>
      <c r="K77" s="137">
        <v>7.3069360918420506E-2</v>
      </c>
      <c r="L77" s="137">
        <v>7.6375774748286704E-2</v>
      </c>
      <c r="M77" s="137">
        <v>0.107200821177797</v>
      </c>
      <c r="N77" s="137">
        <v>5.4899016407786203E-2</v>
      </c>
      <c r="O77" s="137">
        <v>6.12524106645441E-2</v>
      </c>
      <c r="P77" s="137">
        <v>0.11835836415656099</v>
      </c>
      <c r="Q77" s="137">
        <v>5.7445009482918599E-2</v>
      </c>
      <c r="R77" s="137">
        <v>0.19402548741831499</v>
      </c>
      <c r="S77" s="137">
        <v>0.21675038729889801</v>
      </c>
      <c r="T77" s="137">
        <v>7.2227920793322603E-2</v>
      </c>
      <c r="U77" s="137">
        <v>0.11007741941204</v>
      </c>
      <c r="V77" s="137">
        <v>4.77466229783143E-2</v>
      </c>
      <c r="W77" s="137">
        <v>6.1681668847239697E-2</v>
      </c>
      <c r="X77" s="137">
        <v>0.12941410302690301</v>
      </c>
      <c r="Y77" s="137">
        <v>5.6609064060729603E-2</v>
      </c>
      <c r="Z77" s="137">
        <v>5.0344434631167799E-2</v>
      </c>
      <c r="AA77" s="137">
        <v>9.5447303135949402E-2</v>
      </c>
      <c r="AB77" s="137">
        <v>9.5917450149357902E-2</v>
      </c>
      <c r="AC77" s="137">
        <v>5.6965077533545801E-2</v>
      </c>
      <c r="AD77" s="137">
        <v>6.2738530800116099E-2</v>
      </c>
      <c r="AE77" s="137">
        <v>4.7977210682016803E-2</v>
      </c>
      <c r="AF77" s="137">
        <v>7.1062023989157994E-2</v>
      </c>
      <c r="AG77" s="137">
        <v>7.7811403384571501E-2</v>
      </c>
      <c r="AH77" s="137">
        <v>0.19002519625255701</v>
      </c>
      <c r="AI77" s="137">
        <v>0.113593549797261</v>
      </c>
      <c r="AJ77" s="137">
        <v>0</v>
      </c>
      <c r="AK77" s="137">
        <v>4.9073380577323099E-2</v>
      </c>
      <c r="AL77" s="137">
        <v>5.0361478998689001E-2</v>
      </c>
      <c r="AM77" s="137">
        <v>8.2860997846310902E-2</v>
      </c>
      <c r="AN77" s="137">
        <v>5.4662714356852403E-2</v>
      </c>
      <c r="AO77" s="137">
        <v>9.4970030756096904E-2</v>
      </c>
      <c r="AP77" s="137">
        <v>0.11137463119194101</v>
      </c>
      <c r="AQ77" s="137">
        <v>7.6023962255202596E-2</v>
      </c>
      <c r="AR77" s="137">
        <v>5.8011934702553399E-2</v>
      </c>
      <c r="AS77" s="137">
        <v>9.2802560797226499E-2</v>
      </c>
      <c r="AT77" s="137">
        <v>4.5899355477834101E-2</v>
      </c>
      <c r="AU77" s="137">
        <v>6.5214101907435304E-2</v>
      </c>
      <c r="AV77" s="137">
        <v>4.8781454284119098E-2</v>
      </c>
      <c r="AW77" s="137">
        <v>7.5649959192023206E-2</v>
      </c>
      <c r="AX77" s="137">
        <v>0.10064099383301101</v>
      </c>
      <c r="AY77" s="137">
        <v>0.110234131122037</v>
      </c>
      <c r="AZ77" s="137">
        <v>6.7404557131278506E-2</v>
      </c>
      <c r="BA77" s="137">
        <v>8.21717176379827E-2</v>
      </c>
      <c r="BB77" s="137">
        <v>5.7634773043388897E-2</v>
      </c>
      <c r="BC77" s="137">
        <v>6.4227343727745995E-2</v>
      </c>
      <c r="BD77" s="137">
        <v>4.6276255689320603E-2</v>
      </c>
      <c r="BE77" s="137">
        <v>5.6466867984017198E-2</v>
      </c>
      <c r="BF77" s="137">
        <v>0.19950273867153401</v>
      </c>
      <c r="BG77" s="137">
        <v>9.0866819097155202E-2</v>
      </c>
      <c r="BH77" s="137">
        <v>0.30660200843605601</v>
      </c>
      <c r="BI77" s="137">
        <v>8.1164537674883103E-2</v>
      </c>
      <c r="BJ77" s="137">
        <v>0.108099390539277</v>
      </c>
      <c r="BK77" s="137">
        <v>8.2710815658988496E-2</v>
      </c>
      <c r="BL77" s="137">
        <v>0.142975452987781</v>
      </c>
      <c r="BM77" s="137">
        <v>0.172652279829697</v>
      </c>
      <c r="BN77" s="137">
        <v>7.4472884622940994E-2</v>
      </c>
      <c r="BO77" s="137">
        <v>0.25136025038651899</v>
      </c>
      <c r="BP77" s="137">
        <v>0.13713771938222799</v>
      </c>
      <c r="BQ77" s="137">
        <v>0.20271940870553401</v>
      </c>
      <c r="BR77" s="137">
        <v>0.243049235245238</v>
      </c>
      <c r="BS77" s="137">
        <v>0.131430980907314</v>
      </c>
      <c r="BT77" s="137">
        <v>1.2095236127001701</v>
      </c>
      <c r="BU77" s="137">
        <v>4.9393824092916497E-2</v>
      </c>
      <c r="BV77" s="137">
        <v>0.205461495954601</v>
      </c>
      <c r="BW77" s="137">
        <v>3.9151029407413197E-2</v>
      </c>
      <c r="BX77" s="137">
        <v>0.161270159839113</v>
      </c>
      <c r="BY77" s="137">
        <v>6.3980532399597695E-2</v>
      </c>
      <c r="BZ77" s="137">
        <v>0.207239642397752</v>
      </c>
      <c r="CA77" s="138">
        <v>0</v>
      </c>
      <c r="CB77" s="133">
        <v>8.6466172998147695</v>
      </c>
      <c r="CC77" s="134">
        <v>5.08803737238597</v>
      </c>
      <c r="CD77" s="135"/>
      <c r="CE77" s="370">
        <v>0</v>
      </c>
      <c r="CF77" s="370">
        <v>0</v>
      </c>
      <c r="CG77" s="370">
        <v>0</v>
      </c>
      <c r="CH77" s="370">
        <v>0</v>
      </c>
      <c r="CI77" s="355">
        <v>0</v>
      </c>
    </row>
    <row r="78" spans="1:87" ht="19.5" x14ac:dyDescent="0.25">
      <c r="A78" s="30"/>
      <c r="B78" s="42" t="s">
        <v>69</v>
      </c>
      <c r="C78" s="43" t="s">
        <v>180</v>
      </c>
      <c r="D78" s="136">
        <v>2.22094820806108E-4</v>
      </c>
      <c r="E78" s="137">
        <v>5.2291045245595998E-4</v>
      </c>
      <c r="F78" s="137">
        <v>2.63243768884166E-4</v>
      </c>
      <c r="G78" s="137">
        <v>6.3190716840309899E-4</v>
      </c>
      <c r="H78" s="137">
        <v>2.53797878478901E-4</v>
      </c>
      <c r="I78" s="137">
        <v>5.2706426829274495E-4</v>
      </c>
      <c r="J78" s="137">
        <v>4.1803879783215199E-4</v>
      </c>
      <c r="K78" s="137">
        <v>4.1936662147033598E-4</v>
      </c>
      <c r="L78" s="137">
        <v>2.6861182607888101E-4</v>
      </c>
      <c r="M78" s="137">
        <v>2.4368562244394301E-4</v>
      </c>
      <c r="N78" s="137">
        <v>1.47069430606708E-4</v>
      </c>
      <c r="O78" s="137">
        <v>2.5697032254198902E-4</v>
      </c>
      <c r="P78" s="137">
        <v>3.26431180922394E-4</v>
      </c>
      <c r="Q78" s="137">
        <v>1.4483585206800001E-4</v>
      </c>
      <c r="R78" s="137">
        <v>4.8317843194599402E-4</v>
      </c>
      <c r="S78" s="137">
        <v>5.6839888991689898E-4</v>
      </c>
      <c r="T78" s="137">
        <v>3.4527395762749602E-4</v>
      </c>
      <c r="U78" s="137">
        <v>6.0721808760325101E-4</v>
      </c>
      <c r="V78" s="137">
        <v>2.00329424247785E-4</v>
      </c>
      <c r="W78" s="137">
        <v>2.79230775824438E-4</v>
      </c>
      <c r="X78" s="137">
        <v>5.1414044258120796E-4</v>
      </c>
      <c r="Y78" s="137">
        <v>2.0742069501017001E-4</v>
      </c>
      <c r="Z78" s="137">
        <v>2.128985365598E-4</v>
      </c>
      <c r="AA78" s="137">
        <v>3.2163830024589299E-4</v>
      </c>
      <c r="AB78" s="137">
        <v>3.5812599686195999E-4</v>
      </c>
      <c r="AC78" s="137">
        <v>1.8648057455715101E-4</v>
      </c>
      <c r="AD78" s="137">
        <v>3.2063184497964402E-4</v>
      </c>
      <c r="AE78" s="137">
        <v>2.0931675405529599E-4</v>
      </c>
      <c r="AF78" s="137">
        <v>4.9302109994222199E-4</v>
      </c>
      <c r="AG78" s="137">
        <v>4.6841536007587598E-4</v>
      </c>
      <c r="AH78" s="137">
        <v>6.1377969976533298E-4</v>
      </c>
      <c r="AI78" s="137">
        <v>9.1333569448693902E-4</v>
      </c>
      <c r="AJ78" s="137">
        <v>0</v>
      </c>
      <c r="AK78" s="137">
        <v>2.1163473313125599E-4</v>
      </c>
      <c r="AL78" s="137">
        <v>6.6601784398853604E-4</v>
      </c>
      <c r="AM78" s="137">
        <v>2.3950540328416501E-4</v>
      </c>
      <c r="AN78" s="137">
        <v>1.99861919286773E-4</v>
      </c>
      <c r="AO78" s="137">
        <v>9.0998778637921805E-4</v>
      </c>
      <c r="AP78" s="137">
        <v>3.5259060976673999E-3</v>
      </c>
      <c r="AQ78" s="137">
        <v>1.6188211154226801E-4</v>
      </c>
      <c r="AR78" s="137">
        <v>2.08965267216944E-4</v>
      </c>
      <c r="AS78" s="137">
        <v>4.9285826520442905E-4</v>
      </c>
      <c r="AT78" s="137">
        <v>4.26149109883493E-4</v>
      </c>
      <c r="AU78" s="137">
        <v>4.3932668567135501E-4</v>
      </c>
      <c r="AV78" s="137">
        <v>3.6353909194058998E-4</v>
      </c>
      <c r="AW78" s="137">
        <v>4.01931415126123E-4</v>
      </c>
      <c r="AX78" s="137">
        <v>8.7568488285074005E-4</v>
      </c>
      <c r="AY78" s="137">
        <v>4.5182494494764303E-3</v>
      </c>
      <c r="AZ78" s="137">
        <v>6.6701549803405895E-4</v>
      </c>
      <c r="BA78" s="137">
        <v>5.8914787120834195E-4</v>
      </c>
      <c r="BB78" s="137">
        <v>8.00875505731259E-4</v>
      </c>
      <c r="BC78" s="137">
        <v>6.5778939861913205E-4</v>
      </c>
      <c r="BD78" s="137">
        <v>2.02615708292323E-4</v>
      </c>
      <c r="BE78" s="137">
        <v>2.9360630181195902E-4</v>
      </c>
      <c r="BF78" s="137">
        <v>4.6771756557120498E-4</v>
      </c>
      <c r="BG78" s="137">
        <v>2.6580211856045099E-4</v>
      </c>
      <c r="BH78" s="137">
        <v>7.3141034190861501E-3</v>
      </c>
      <c r="BI78" s="137">
        <v>7.1877511415424796E-4</v>
      </c>
      <c r="BJ78" s="137">
        <v>4.4135662575770602E-4</v>
      </c>
      <c r="BK78" s="137">
        <v>2.36027603090736E-4</v>
      </c>
      <c r="BL78" s="137">
        <v>1.23338973485538E-3</v>
      </c>
      <c r="BM78" s="137">
        <v>1.23123391032474E-3</v>
      </c>
      <c r="BN78" s="137">
        <v>3.5687183089805802E-4</v>
      </c>
      <c r="BO78" s="137">
        <v>4.1075326076125501E-4</v>
      </c>
      <c r="BP78" s="137">
        <v>3.0246374759420599E-4</v>
      </c>
      <c r="BQ78" s="137">
        <v>4.0194550016257299E-4</v>
      </c>
      <c r="BR78" s="137">
        <v>4.84619318320473E-4</v>
      </c>
      <c r="BS78" s="137">
        <v>7.3538799038654903E-4</v>
      </c>
      <c r="BT78" s="137">
        <v>6.8626122593796904E-4</v>
      </c>
      <c r="BU78" s="137">
        <v>1.0003399808712601</v>
      </c>
      <c r="BV78" s="137">
        <v>1.31573364460676E-3</v>
      </c>
      <c r="BW78" s="137">
        <v>3.1158065026271601E-4</v>
      </c>
      <c r="BX78" s="137">
        <v>6.02039925791261E-4</v>
      </c>
      <c r="BY78" s="137">
        <v>2.70349660337148E-4</v>
      </c>
      <c r="BZ78" s="137">
        <v>1.34861099682818E-3</v>
      </c>
      <c r="CA78" s="138">
        <v>0</v>
      </c>
      <c r="CB78" s="133">
        <v>1.04827641763846</v>
      </c>
      <c r="CC78" s="134">
        <v>0.61685042885495101</v>
      </c>
      <c r="CD78" s="135"/>
      <c r="CE78" s="370">
        <v>0</v>
      </c>
      <c r="CF78" s="370">
        <v>0</v>
      </c>
      <c r="CG78" s="370">
        <v>0</v>
      </c>
      <c r="CH78" s="370">
        <v>0</v>
      </c>
      <c r="CI78" s="369">
        <v>0</v>
      </c>
    </row>
    <row r="79" spans="1:87" ht="19.5" x14ac:dyDescent="0.25">
      <c r="A79" s="30"/>
      <c r="B79" s="42" t="s">
        <v>70</v>
      </c>
      <c r="C79" s="43" t="s">
        <v>181</v>
      </c>
      <c r="D79" s="136">
        <v>6.0628940820817905E-4</v>
      </c>
      <c r="E79" s="137">
        <v>9.2567346341343795E-4</v>
      </c>
      <c r="F79" s="137">
        <v>4.95122766289273E-4</v>
      </c>
      <c r="G79" s="137">
        <v>1.25290865023868E-3</v>
      </c>
      <c r="H79" s="137">
        <v>5.4810893493196502E-4</v>
      </c>
      <c r="I79" s="137">
        <v>8.5363804365779796E-4</v>
      </c>
      <c r="J79" s="137">
        <v>6.8936161934291603E-4</v>
      </c>
      <c r="K79" s="137">
        <v>5.7788754150858896E-4</v>
      </c>
      <c r="L79" s="137">
        <v>5.9225296157515005E-4</v>
      </c>
      <c r="M79" s="137">
        <v>8.0939071673851999E-4</v>
      </c>
      <c r="N79" s="137">
        <v>4.7989836829031597E-4</v>
      </c>
      <c r="O79" s="137">
        <v>6.6566234436285195E-4</v>
      </c>
      <c r="P79" s="137">
        <v>7.2393557546426997E-4</v>
      </c>
      <c r="Q79" s="137">
        <v>3.5906198966222699E-4</v>
      </c>
      <c r="R79" s="137">
        <v>1.2350282737824899E-3</v>
      </c>
      <c r="S79" s="137">
        <v>1.4290136894611501E-3</v>
      </c>
      <c r="T79" s="137">
        <v>6.3553971413536799E-4</v>
      </c>
      <c r="U79" s="137">
        <v>1.0049854551560499E-3</v>
      </c>
      <c r="V79" s="137">
        <v>5.9729113013807502E-4</v>
      </c>
      <c r="W79" s="137">
        <v>7.4761364492652999E-4</v>
      </c>
      <c r="X79" s="137">
        <v>1.0458992693815001E-3</v>
      </c>
      <c r="Y79" s="137">
        <v>6.0283498672879503E-4</v>
      </c>
      <c r="Z79" s="137">
        <v>5.9424646859976499E-4</v>
      </c>
      <c r="AA79" s="137">
        <v>8.6144198511721405E-4</v>
      </c>
      <c r="AB79" s="137">
        <v>9.3767426612095404E-4</v>
      </c>
      <c r="AC79" s="137">
        <v>5.8644231403969297E-4</v>
      </c>
      <c r="AD79" s="137">
        <v>7.3984610165120899E-4</v>
      </c>
      <c r="AE79" s="137">
        <v>5.2371452874952799E-4</v>
      </c>
      <c r="AF79" s="137">
        <v>6.7014835476263699E-4</v>
      </c>
      <c r="AG79" s="137">
        <v>8.2314643978167502E-4</v>
      </c>
      <c r="AH79" s="137">
        <v>1.1964328018529899E-3</v>
      </c>
      <c r="AI79" s="137">
        <v>7.8761301983317595E-4</v>
      </c>
      <c r="AJ79" s="137">
        <v>0</v>
      </c>
      <c r="AK79" s="137">
        <v>4.70865118032348E-4</v>
      </c>
      <c r="AL79" s="137">
        <v>8.1477045832592304E-4</v>
      </c>
      <c r="AM79" s="137">
        <v>6.5853467345007599E-4</v>
      </c>
      <c r="AN79" s="137">
        <v>5.0313325724969096E-4</v>
      </c>
      <c r="AO79" s="137">
        <v>7.5681979045153403E-4</v>
      </c>
      <c r="AP79" s="137">
        <v>7.9357405480609598E-4</v>
      </c>
      <c r="AQ79" s="137">
        <v>5.0240634822105697E-4</v>
      </c>
      <c r="AR79" s="137">
        <v>5.17671198678635E-4</v>
      </c>
      <c r="AS79" s="137">
        <v>6.5839992676140497E-4</v>
      </c>
      <c r="AT79" s="137">
        <v>4.1604425258899298E-4</v>
      </c>
      <c r="AU79" s="137">
        <v>5.40853879053626E-4</v>
      </c>
      <c r="AV79" s="137">
        <v>4.23171752185887E-4</v>
      </c>
      <c r="AW79" s="137">
        <v>5.9074339713901397E-4</v>
      </c>
      <c r="AX79" s="137">
        <v>7.4342246019255202E-4</v>
      </c>
      <c r="AY79" s="137">
        <v>7.7976501866302704E-4</v>
      </c>
      <c r="AZ79" s="137">
        <v>5.0335370035146302E-4</v>
      </c>
      <c r="BA79" s="137">
        <v>6.5348365364083997E-4</v>
      </c>
      <c r="BB79" s="137">
        <v>4.5163091785135201E-4</v>
      </c>
      <c r="BC79" s="137">
        <v>4.6049532485029998E-4</v>
      </c>
      <c r="BD79" s="137">
        <v>4.2829782916763701E-4</v>
      </c>
      <c r="BE79" s="137">
        <v>4.6471258307479899E-4</v>
      </c>
      <c r="BF79" s="137">
        <v>1.24121389111142E-3</v>
      </c>
      <c r="BG79" s="137">
        <v>5.8991631602929996E-4</v>
      </c>
      <c r="BH79" s="137">
        <v>1.8213275822256301E-3</v>
      </c>
      <c r="BI79" s="137">
        <v>6.91292393517808E-4</v>
      </c>
      <c r="BJ79" s="137">
        <v>1.01371954133637E-3</v>
      </c>
      <c r="BK79" s="137">
        <v>1.02080228109014E-3</v>
      </c>
      <c r="BL79" s="137">
        <v>1.0482988354417E-3</v>
      </c>
      <c r="BM79" s="137">
        <v>2.4432778353087698E-3</v>
      </c>
      <c r="BN79" s="137">
        <v>6.1127063791246495E-4</v>
      </c>
      <c r="BO79" s="137">
        <v>3.0215186265507899E-3</v>
      </c>
      <c r="BP79" s="137">
        <v>2.7291169068175899E-3</v>
      </c>
      <c r="BQ79" s="137">
        <v>3.1120200718525101E-3</v>
      </c>
      <c r="BR79" s="137">
        <v>2.6942833862784502E-3</v>
      </c>
      <c r="BS79" s="137">
        <v>7.7404430849179699E-4</v>
      </c>
      <c r="BT79" s="137">
        <v>6.4312639251414101E-3</v>
      </c>
      <c r="BU79" s="137">
        <v>1.1572889643141401E-3</v>
      </c>
      <c r="BV79" s="137">
        <v>1.0157605414772199</v>
      </c>
      <c r="BW79" s="137">
        <v>1.0712003091467E-3</v>
      </c>
      <c r="BX79" s="137">
        <v>1.0419329779145399E-3</v>
      </c>
      <c r="BY79" s="137">
        <v>4.4046213007368199E-4</v>
      </c>
      <c r="BZ79" s="137">
        <v>6.5662505518160703E-3</v>
      </c>
      <c r="CA79" s="138">
        <v>0</v>
      </c>
      <c r="CB79" s="133">
        <v>1.09201129737223</v>
      </c>
      <c r="CC79" s="134">
        <v>0.64258589219816897</v>
      </c>
      <c r="CD79" s="135"/>
      <c r="CE79" s="370">
        <v>0</v>
      </c>
      <c r="CF79" s="370">
        <v>0</v>
      </c>
      <c r="CG79" s="370">
        <v>0</v>
      </c>
      <c r="CH79" s="370">
        <v>0</v>
      </c>
      <c r="CI79" s="369">
        <v>0</v>
      </c>
    </row>
    <row r="80" spans="1:87" ht="19.5" x14ac:dyDescent="0.3">
      <c r="B80" s="99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1</v>
      </c>
      <c r="BX80" s="137">
        <v>0</v>
      </c>
      <c r="BY80" s="137">
        <v>0</v>
      </c>
      <c r="BZ80" s="137">
        <v>0</v>
      </c>
      <c r="CA80" s="138">
        <v>0</v>
      </c>
      <c r="CB80" s="133">
        <v>1</v>
      </c>
      <c r="CC80" s="134">
        <v>0.58844253145041603</v>
      </c>
      <c r="CD80" s="135"/>
      <c r="CE80" s="370">
        <v>0</v>
      </c>
      <c r="CF80" s="370">
        <v>0</v>
      </c>
      <c r="CG80" s="370">
        <v>0</v>
      </c>
      <c r="CH80" s="370">
        <v>0</v>
      </c>
      <c r="CI80" s="369">
        <v>0</v>
      </c>
    </row>
    <row r="81" spans="1:91" ht="19.5" x14ac:dyDescent="0.3">
      <c r="B81" s="99" t="s">
        <v>72</v>
      </c>
      <c r="C81" s="43" t="s">
        <v>183</v>
      </c>
      <c r="D81" s="136">
        <v>2.0673076245634999E-5</v>
      </c>
      <c r="E81" s="137">
        <v>5.1123381226083401E-5</v>
      </c>
      <c r="F81" s="137">
        <v>5.2485777418402199E-5</v>
      </c>
      <c r="G81" s="137">
        <v>3.4748930807770799E-5</v>
      </c>
      <c r="H81" s="137">
        <v>3.0644490177522602E-5</v>
      </c>
      <c r="I81" s="137">
        <v>2.18451027864032E-5</v>
      </c>
      <c r="J81" s="137">
        <v>6.3061101877805899E-5</v>
      </c>
      <c r="K81" s="137">
        <v>2.56384740477354E-5</v>
      </c>
      <c r="L81" s="137">
        <v>4.37121055393849E-5</v>
      </c>
      <c r="M81" s="137">
        <v>5.5379392599827403E-5</v>
      </c>
      <c r="N81" s="137">
        <v>2.0232441872036101E-5</v>
      </c>
      <c r="O81" s="137">
        <v>9.4392199404501198E-5</v>
      </c>
      <c r="P81" s="137">
        <v>1.8716655762112501E-5</v>
      </c>
      <c r="Q81" s="137">
        <v>9.9538753796390807E-6</v>
      </c>
      <c r="R81" s="137">
        <v>1.9659923646451999E-5</v>
      </c>
      <c r="S81" s="137">
        <v>2.5693951787736702E-5</v>
      </c>
      <c r="T81" s="137">
        <v>6.8149718984671998E-5</v>
      </c>
      <c r="U81" s="137">
        <v>1.0663680999257501E-4</v>
      </c>
      <c r="V81" s="137">
        <v>1.0764451687674501E-4</v>
      </c>
      <c r="W81" s="137">
        <v>1.1926956974693E-4</v>
      </c>
      <c r="X81" s="137">
        <v>8.1075418056945499E-5</v>
      </c>
      <c r="Y81" s="137">
        <v>6.9091125302502403E-5</v>
      </c>
      <c r="Z81" s="137">
        <v>9.6657402549104503E-5</v>
      </c>
      <c r="AA81" s="137">
        <v>8.8000929621606403E-5</v>
      </c>
      <c r="AB81" s="137">
        <v>1.0159944792788801E-4</v>
      </c>
      <c r="AC81" s="137">
        <v>8.0046400401967996E-5</v>
      </c>
      <c r="AD81" s="137">
        <v>8.8024994004501494E-5</v>
      </c>
      <c r="AE81" s="137">
        <v>7.7064886362232803E-5</v>
      </c>
      <c r="AF81" s="137">
        <v>7.5651958941615796E-5</v>
      </c>
      <c r="AG81" s="137">
        <v>1.19075673954982E-4</v>
      </c>
      <c r="AH81" s="137">
        <v>4.6220483780781001E-5</v>
      </c>
      <c r="AI81" s="137">
        <v>3.54046677956613E-5</v>
      </c>
      <c r="AJ81" s="137">
        <v>0</v>
      </c>
      <c r="AK81" s="137">
        <v>4.5419371376244502E-5</v>
      </c>
      <c r="AL81" s="137">
        <v>3.3742902730587598E-5</v>
      </c>
      <c r="AM81" s="137">
        <v>5.1365712349395E-5</v>
      </c>
      <c r="AN81" s="137">
        <v>3.9910311233038998E-5</v>
      </c>
      <c r="AO81" s="137">
        <v>3.9550570840294798E-5</v>
      </c>
      <c r="AP81" s="137">
        <v>3.2052241609509801E-5</v>
      </c>
      <c r="AQ81" s="137">
        <v>2.7784354644708101E-5</v>
      </c>
      <c r="AR81" s="137">
        <v>3.9578421907152498E-5</v>
      </c>
      <c r="AS81" s="137">
        <v>3.8432258831622599E-5</v>
      </c>
      <c r="AT81" s="137">
        <v>3.8200612375807601E-5</v>
      </c>
      <c r="AU81" s="137">
        <v>3.9593275356990503E-5</v>
      </c>
      <c r="AV81" s="137">
        <v>3.6958812168280499E-5</v>
      </c>
      <c r="AW81" s="137">
        <v>3.2802747977003701E-5</v>
      </c>
      <c r="AX81" s="137">
        <v>3.62880181171091E-5</v>
      </c>
      <c r="AY81" s="137">
        <v>3.0141320734417901E-5</v>
      </c>
      <c r="AZ81" s="137">
        <v>2.7395710458958199E-5</v>
      </c>
      <c r="BA81" s="137">
        <v>2.54843128636056E-5</v>
      </c>
      <c r="BB81" s="137">
        <v>2.71335953403975E-5</v>
      </c>
      <c r="BC81" s="137">
        <v>2.43446085654179E-5</v>
      </c>
      <c r="BD81" s="137">
        <v>4.8911783118186299E-5</v>
      </c>
      <c r="BE81" s="137">
        <v>3.5221482047557199E-5</v>
      </c>
      <c r="BF81" s="137">
        <v>3.7782475433384297E-5</v>
      </c>
      <c r="BG81" s="137">
        <v>2.3161521925339299E-5</v>
      </c>
      <c r="BH81" s="137">
        <v>3.1376628619071103E-5</v>
      </c>
      <c r="BI81" s="137">
        <v>2.9882771768205902E-5</v>
      </c>
      <c r="BJ81" s="137">
        <v>1.3839751776360299E-5</v>
      </c>
      <c r="BK81" s="137">
        <v>4.4990149280056301E-5</v>
      </c>
      <c r="BL81" s="137">
        <v>2.4717364243374598E-5</v>
      </c>
      <c r="BM81" s="137">
        <v>2.7028799425765101E-5</v>
      </c>
      <c r="BN81" s="137">
        <v>4.5067589259617298E-5</v>
      </c>
      <c r="BO81" s="137">
        <v>1.0259008613924599E-5</v>
      </c>
      <c r="BP81" s="137">
        <v>6.12547135486699E-6</v>
      </c>
      <c r="BQ81" s="137">
        <v>1.62672069134979E-5</v>
      </c>
      <c r="BR81" s="137">
        <v>8.4471908256555792E-6</v>
      </c>
      <c r="BS81" s="137">
        <v>3.4261808548557198E-6</v>
      </c>
      <c r="BT81" s="137">
        <v>9.2820472723955201E-6</v>
      </c>
      <c r="BU81" s="137">
        <v>3.7502233577811601E-4</v>
      </c>
      <c r="BV81" s="137">
        <v>1.7791274246502999E-5</v>
      </c>
      <c r="BW81" s="137">
        <v>7.1235168232591898E-5</v>
      </c>
      <c r="BX81" s="137">
        <v>1.30812180366275</v>
      </c>
      <c r="BY81" s="137">
        <v>2.7306843846982499E-2</v>
      </c>
      <c r="BZ81" s="137">
        <v>2.3262897523459499E-5</v>
      </c>
      <c r="CA81" s="138">
        <v>0</v>
      </c>
      <c r="CB81" s="133">
        <v>1.3389455006526001</v>
      </c>
      <c r="CC81" s="134">
        <v>0.78789247987816202</v>
      </c>
      <c r="CD81" s="135"/>
      <c r="CE81" s="370">
        <v>0</v>
      </c>
      <c r="CF81" s="370">
        <v>0</v>
      </c>
      <c r="CG81" s="370">
        <v>0</v>
      </c>
      <c r="CH81" s="370">
        <v>0</v>
      </c>
      <c r="CI81" s="369">
        <v>0</v>
      </c>
    </row>
    <row r="82" spans="1:91" ht="19.5" x14ac:dyDescent="0.3">
      <c r="B82" s="99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1</v>
      </c>
      <c r="BZ82" s="137">
        <v>0</v>
      </c>
      <c r="CA82" s="138">
        <v>0</v>
      </c>
      <c r="CB82" s="133">
        <v>1</v>
      </c>
      <c r="CC82" s="134">
        <v>0.58844253145041603</v>
      </c>
      <c r="CD82" s="135"/>
      <c r="CE82" s="370">
        <v>0</v>
      </c>
      <c r="CF82" s="370">
        <v>0</v>
      </c>
      <c r="CG82" s="370">
        <v>0</v>
      </c>
      <c r="CH82" s="370">
        <v>0</v>
      </c>
      <c r="CI82" s="369">
        <v>0</v>
      </c>
    </row>
    <row r="83" spans="1:91" ht="19.5" x14ac:dyDescent="0.3">
      <c r="B83" s="100" t="s">
        <v>74</v>
      </c>
      <c r="C83" s="43" t="s">
        <v>185</v>
      </c>
      <c r="D83" s="136">
        <v>8.9013820571668002E-3</v>
      </c>
      <c r="E83" s="137">
        <v>7.4972095918831999E-3</v>
      </c>
      <c r="F83" s="137">
        <v>6.6688825431783904E-3</v>
      </c>
      <c r="G83" s="137">
        <v>1.5321230206551901E-2</v>
      </c>
      <c r="H83" s="137">
        <v>8.6761846220077994E-3</v>
      </c>
      <c r="I83" s="137">
        <v>1.22902051441939E-2</v>
      </c>
      <c r="J83" s="137">
        <v>1.1737368433956801E-2</v>
      </c>
      <c r="K83" s="137">
        <v>1.4878514754742301E-2</v>
      </c>
      <c r="L83" s="137">
        <v>6.6452905517303297E-3</v>
      </c>
      <c r="M83" s="137">
        <v>8.1218940376012096E-3</v>
      </c>
      <c r="N83" s="137">
        <v>9.3725813002481801E-3</v>
      </c>
      <c r="O83" s="137">
        <v>5.3430801758664898E-3</v>
      </c>
      <c r="P83" s="137">
        <v>2.3434961369281399E-3</v>
      </c>
      <c r="Q83" s="137">
        <v>1.18881078485981E-3</v>
      </c>
      <c r="R83" s="137">
        <v>1.95854080643077E-2</v>
      </c>
      <c r="S83" s="137">
        <v>2.1585812581594501E-2</v>
      </c>
      <c r="T83" s="137">
        <v>5.6611047748250402E-3</v>
      </c>
      <c r="U83" s="137">
        <v>7.1013574010802402E-3</v>
      </c>
      <c r="V83" s="137">
        <v>4.6783387564744297E-3</v>
      </c>
      <c r="W83" s="137">
        <v>7.4212875455733299E-3</v>
      </c>
      <c r="X83" s="137">
        <v>1.44918172108529E-2</v>
      </c>
      <c r="Y83" s="137">
        <v>4.1900720292422601E-3</v>
      </c>
      <c r="Z83" s="137">
        <v>4.4136670130287799E-3</v>
      </c>
      <c r="AA83" s="137">
        <v>8.6248383399721799E-3</v>
      </c>
      <c r="AB83" s="137">
        <v>1.16510707299547E-2</v>
      </c>
      <c r="AC83" s="137">
        <v>5.2925311310342603E-3</v>
      </c>
      <c r="AD83" s="137">
        <v>7.5275847316203601E-3</v>
      </c>
      <c r="AE83" s="137">
        <v>3.84141217863973E-3</v>
      </c>
      <c r="AF83" s="137">
        <v>4.3629059449759797E-3</v>
      </c>
      <c r="AG83" s="137">
        <v>6.5497640682226797E-3</v>
      </c>
      <c r="AH83" s="137">
        <v>4.5011833107928296E-3</v>
      </c>
      <c r="AI83" s="137">
        <v>3.2053125784713499E-3</v>
      </c>
      <c r="AJ83" s="137">
        <v>0</v>
      </c>
      <c r="AK83" s="137">
        <v>2.6255304078277699E-3</v>
      </c>
      <c r="AL83" s="137">
        <v>1.9565599390395901E-3</v>
      </c>
      <c r="AM83" s="137">
        <v>3.0473920630070799E-3</v>
      </c>
      <c r="AN83" s="137">
        <v>3.8574286074368699E-3</v>
      </c>
      <c r="AO83" s="137">
        <v>3.2670955346790101E-3</v>
      </c>
      <c r="AP83" s="137">
        <v>3.2637028912768399E-3</v>
      </c>
      <c r="AQ83" s="137">
        <v>1.9065860884389301E-3</v>
      </c>
      <c r="AR83" s="137">
        <v>2.6055166201272499E-3</v>
      </c>
      <c r="AS83" s="137">
        <v>2.68913997116572E-3</v>
      </c>
      <c r="AT83" s="137">
        <v>2.02526825860775E-3</v>
      </c>
      <c r="AU83" s="137">
        <v>2.6169388236523799E-3</v>
      </c>
      <c r="AV83" s="137">
        <v>2.0285279126507402E-3</v>
      </c>
      <c r="AW83" s="137">
        <v>2.6100088413723299E-3</v>
      </c>
      <c r="AX83" s="137">
        <v>4.35726508288432E-3</v>
      </c>
      <c r="AY83" s="137">
        <v>6.3746425831854104E-3</v>
      </c>
      <c r="AZ83" s="137">
        <v>2.3257070739644398E-3</v>
      </c>
      <c r="BA83" s="137">
        <v>2.73348659753588E-3</v>
      </c>
      <c r="BB83" s="137">
        <v>2.3339376552071198E-3</v>
      </c>
      <c r="BC83" s="137">
        <v>2.13581727087222E-3</v>
      </c>
      <c r="BD83" s="137">
        <v>2.2748357970096E-3</v>
      </c>
      <c r="BE83" s="137">
        <v>2.3373902926152098E-3</v>
      </c>
      <c r="BF83" s="137">
        <v>4.1089263777034498E-3</v>
      </c>
      <c r="BG83" s="137">
        <v>3.503454301125E-3</v>
      </c>
      <c r="BH83" s="137">
        <v>5.3741962506454197E-3</v>
      </c>
      <c r="BI83" s="137">
        <v>4.3567511570353299E-3</v>
      </c>
      <c r="BJ83" s="137">
        <v>2.8316675988185398E-3</v>
      </c>
      <c r="BK83" s="137">
        <v>4.9476939908694399E-3</v>
      </c>
      <c r="BL83" s="137">
        <v>4.4459841878872596E-3</v>
      </c>
      <c r="BM83" s="137">
        <v>1.0842286263264901E-2</v>
      </c>
      <c r="BN83" s="137">
        <v>8.7241055865274406E-3</v>
      </c>
      <c r="BO83" s="137">
        <v>2.95696547751313E-2</v>
      </c>
      <c r="BP83" s="137">
        <v>8.0940451128703895E-3</v>
      </c>
      <c r="BQ83" s="137">
        <v>9.3473373748961391E-3</v>
      </c>
      <c r="BR83" s="137">
        <v>8.9077409827792997E-3</v>
      </c>
      <c r="BS83" s="137">
        <v>4.54954364005209E-3</v>
      </c>
      <c r="BT83" s="137">
        <v>1.5246374622848001E-2</v>
      </c>
      <c r="BU83" s="137">
        <v>2.2376413577779499E-3</v>
      </c>
      <c r="BV83" s="137">
        <v>2.4115911856044399E-2</v>
      </c>
      <c r="BW83" s="137">
        <v>2.5824365105436898E-3</v>
      </c>
      <c r="BX83" s="137">
        <v>1.2272452640491399E-2</v>
      </c>
      <c r="BY83" s="137">
        <v>2.3881727599723099E-3</v>
      </c>
      <c r="BZ83" s="137">
        <v>1.0668228984622701</v>
      </c>
      <c r="CA83" s="138">
        <v>0</v>
      </c>
      <c r="CB83" s="133">
        <v>1.5583136528536901</v>
      </c>
      <c r="CC83" s="134">
        <v>0.91697803067897099</v>
      </c>
      <c r="CD83" s="135"/>
      <c r="CE83" s="370">
        <v>0</v>
      </c>
      <c r="CF83" s="370">
        <v>0</v>
      </c>
      <c r="CG83" s="370">
        <v>0</v>
      </c>
      <c r="CH83" s="370">
        <v>0</v>
      </c>
      <c r="CI83" s="369">
        <v>0</v>
      </c>
    </row>
    <row r="84" spans="1:91" ht="19.5" x14ac:dyDescent="0.3">
      <c r="B84" s="101" t="s">
        <v>75</v>
      </c>
      <c r="C84" s="46" t="s">
        <v>186</v>
      </c>
      <c r="D84" s="140">
        <v>0</v>
      </c>
      <c r="E84" s="141">
        <v>0</v>
      </c>
      <c r="F84" s="141">
        <v>0</v>
      </c>
      <c r="G84" s="141">
        <v>0</v>
      </c>
      <c r="H84" s="141">
        <v>0</v>
      </c>
      <c r="I84" s="141">
        <v>0</v>
      </c>
      <c r="J84" s="141">
        <v>0</v>
      </c>
      <c r="K84" s="141">
        <v>0</v>
      </c>
      <c r="L84" s="141">
        <v>0</v>
      </c>
      <c r="M84" s="141">
        <v>0</v>
      </c>
      <c r="N84" s="141">
        <v>0</v>
      </c>
      <c r="O84" s="141">
        <v>0</v>
      </c>
      <c r="P84" s="141">
        <v>0</v>
      </c>
      <c r="Q84" s="141">
        <v>0</v>
      </c>
      <c r="R84" s="141">
        <v>0</v>
      </c>
      <c r="S84" s="141">
        <v>0</v>
      </c>
      <c r="T84" s="141">
        <v>0</v>
      </c>
      <c r="U84" s="141">
        <v>0</v>
      </c>
      <c r="V84" s="141">
        <v>0</v>
      </c>
      <c r="W84" s="141">
        <v>0</v>
      </c>
      <c r="X84" s="141">
        <v>0</v>
      </c>
      <c r="Y84" s="141">
        <v>0</v>
      </c>
      <c r="Z84" s="141">
        <v>0</v>
      </c>
      <c r="AA84" s="141">
        <v>0</v>
      </c>
      <c r="AB84" s="141">
        <v>0</v>
      </c>
      <c r="AC84" s="141">
        <v>0</v>
      </c>
      <c r="AD84" s="141">
        <v>0</v>
      </c>
      <c r="AE84" s="141">
        <v>0</v>
      </c>
      <c r="AF84" s="141">
        <v>0</v>
      </c>
      <c r="AG84" s="141">
        <v>0</v>
      </c>
      <c r="AH84" s="141">
        <v>0</v>
      </c>
      <c r="AI84" s="141">
        <v>0</v>
      </c>
      <c r="AJ84" s="141">
        <v>0</v>
      </c>
      <c r="AK84" s="141">
        <v>0</v>
      </c>
      <c r="AL84" s="141">
        <v>0</v>
      </c>
      <c r="AM84" s="141">
        <v>0</v>
      </c>
      <c r="AN84" s="141">
        <v>0</v>
      </c>
      <c r="AO84" s="141">
        <v>0</v>
      </c>
      <c r="AP84" s="141">
        <v>0</v>
      </c>
      <c r="AQ84" s="141">
        <v>0</v>
      </c>
      <c r="AR84" s="141">
        <v>0</v>
      </c>
      <c r="AS84" s="141">
        <v>0</v>
      </c>
      <c r="AT84" s="141">
        <v>0</v>
      </c>
      <c r="AU84" s="141">
        <v>0</v>
      </c>
      <c r="AV84" s="141">
        <v>0</v>
      </c>
      <c r="AW84" s="141">
        <v>0</v>
      </c>
      <c r="AX84" s="141">
        <v>0</v>
      </c>
      <c r="AY84" s="141">
        <v>0</v>
      </c>
      <c r="AZ84" s="141">
        <v>0</v>
      </c>
      <c r="BA84" s="141">
        <v>0</v>
      </c>
      <c r="BB84" s="141">
        <v>0</v>
      </c>
      <c r="BC84" s="141">
        <v>0</v>
      </c>
      <c r="BD84" s="141">
        <v>0</v>
      </c>
      <c r="BE84" s="141">
        <v>0</v>
      </c>
      <c r="BF84" s="141">
        <v>0</v>
      </c>
      <c r="BG84" s="141">
        <v>0</v>
      </c>
      <c r="BH84" s="141">
        <v>0</v>
      </c>
      <c r="BI84" s="141">
        <v>0</v>
      </c>
      <c r="BJ84" s="141">
        <v>0</v>
      </c>
      <c r="BK84" s="141">
        <v>0</v>
      </c>
      <c r="BL84" s="141">
        <v>0</v>
      </c>
      <c r="BM84" s="141">
        <v>0</v>
      </c>
      <c r="BN84" s="141">
        <v>0</v>
      </c>
      <c r="BO84" s="141">
        <v>0</v>
      </c>
      <c r="BP84" s="141">
        <v>0</v>
      </c>
      <c r="BQ84" s="141">
        <v>0</v>
      </c>
      <c r="BR84" s="141">
        <v>0</v>
      </c>
      <c r="BS84" s="141">
        <v>0</v>
      </c>
      <c r="BT84" s="141">
        <v>0</v>
      </c>
      <c r="BU84" s="141">
        <v>0</v>
      </c>
      <c r="BV84" s="141">
        <v>0</v>
      </c>
      <c r="BW84" s="141">
        <v>0</v>
      </c>
      <c r="BX84" s="141">
        <v>0</v>
      </c>
      <c r="BY84" s="141">
        <v>0</v>
      </c>
      <c r="BZ84" s="141">
        <v>0</v>
      </c>
      <c r="CA84" s="142">
        <v>1</v>
      </c>
      <c r="CB84" s="159">
        <v>1</v>
      </c>
      <c r="CC84" s="160">
        <v>0.58844253145041603</v>
      </c>
      <c r="CD84" s="135"/>
      <c r="CE84" s="370">
        <v>0</v>
      </c>
      <c r="CF84" s="370">
        <v>0</v>
      </c>
      <c r="CG84" s="370">
        <v>0</v>
      </c>
      <c r="CH84" s="370">
        <v>0</v>
      </c>
      <c r="CI84" s="369">
        <v>0</v>
      </c>
    </row>
    <row r="85" spans="1:91" ht="19.5" x14ac:dyDescent="0.3">
      <c r="B85" s="158"/>
      <c r="C85" s="125" t="s">
        <v>938</v>
      </c>
      <c r="D85" s="146">
        <v>1.4170889220777301</v>
      </c>
      <c r="E85" s="131">
        <v>1.8637322858338501</v>
      </c>
      <c r="F85" s="131">
        <v>1.5460022880765001</v>
      </c>
      <c r="G85" s="131">
        <v>1.85553446960283</v>
      </c>
      <c r="H85" s="131">
        <v>1.5396386674300999</v>
      </c>
      <c r="I85" s="131">
        <v>1.60662549318519</v>
      </c>
      <c r="J85" s="131">
        <v>1.72214749762743</v>
      </c>
      <c r="K85" s="131">
        <v>1.4170637132791499</v>
      </c>
      <c r="L85" s="131">
        <v>1.5774206159002799</v>
      </c>
      <c r="M85" s="131">
        <v>1.9571617975517199</v>
      </c>
      <c r="N85" s="131">
        <v>1.4760417849909899</v>
      </c>
      <c r="O85" s="131">
        <v>2.1571837724348799</v>
      </c>
      <c r="P85" s="131">
        <v>1.4570369444678299</v>
      </c>
      <c r="Q85" s="131">
        <v>1.62572286085819</v>
      </c>
      <c r="R85" s="131">
        <v>1.70918770226634</v>
      </c>
      <c r="S85" s="131">
        <v>1.8637942180792599</v>
      </c>
      <c r="T85" s="131">
        <v>1.9731000577954401</v>
      </c>
      <c r="U85" s="131">
        <v>2.3323708130968499</v>
      </c>
      <c r="V85" s="131">
        <v>2.1247715441445201</v>
      </c>
      <c r="W85" s="131">
        <v>2.16828641833711</v>
      </c>
      <c r="X85" s="131">
        <v>2.3373824785746198</v>
      </c>
      <c r="Y85" s="131">
        <v>1.9667484460014399</v>
      </c>
      <c r="Z85" s="131">
        <v>1.75252927132175</v>
      </c>
      <c r="AA85" s="131">
        <v>1.9652120063946199</v>
      </c>
      <c r="AB85" s="131">
        <v>2.2351609647092201</v>
      </c>
      <c r="AC85" s="131">
        <v>1.83542938982727</v>
      </c>
      <c r="AD85" s="131">
        <v>1.98066008449802</v>
      </c>
      <c r="AE85" s="131">
        <v>1.76742688647996</v>
      </c>
      <c r="AF85" s="131">
        <v>1.8460095421362199</v>
      </c>
      <c r="AG85" s="131">
        <v>2.0951098531410501</v>
      </c>
      <c r="AH85" s="131">
        <v>1.8462083959316899</v>
      </c>
      <c r="AI85" s="131">
        <v>1.6245842898635401</v>
      </c>
      <c r="AJ85" s="131">
        <v>1</v>
      </c>
      <c r="AK85" s="131">
        <v>1.5394278626361499</v>
      </c>
      <c r="AL85" s="131">
        <v>1.4985449724548301</v>
      </c>
      <c r="AM85" s="131">
        <v>1.7892893405025101</v>
      </c>
      <c r="AN85" s="131">
        <v>1.80792575629195</v>
      </c>
      <c r="AO85" s="131">
        <v>1.8155303574303501</v>
      </c>
      <c r="AP85" s="131">
        <v>1.60396853372807</v>
      </c>
      <c r="AQ85" s="131">
        <v>1.56847573849795</v>
      </c>
      <c r="AR85" s="131">
        <v>1.5051668685052</v>
      </c>
      <c r="AS85" s="131">
        <v>1.5336223854023501</v>
      </c>
      <c r="AT85" s="131">
        <v>1.4756101320475501</v>
      </c>
      <c r="AU85" s="131">
        <v>1.46877182501772</v>
      </c>
      <c r="AV85" s="131">
        <v>1.4332729342750099</v>
      </c>
      <c r="AW85" s="131">
        <v>1.71187190536422</v>
      </c>
      <c r="AX85" s="131">
        <v>1.8210008625776899</v>
      </c>
      <c r="AY85" s="131">
        <v>1.9257373583278301</v>
      </c>
      <c r="AZ85" s="131">
        <v>1.5271296196903601</v>
      </c>
      <c r="BA85" s="131">
        <v>1.5135176820442999</v>
      </c>
      <c r="BB85" s="131">
        <v>1.54356562246228</v>
      </c>
      <c r="BC85" s="131">
        <v>1.46541190946884</v>
      </c>
      <c r="BD85" s="131">
        <v>1.3992906565127401</v>
      </c>
      <c r="BE85" s="131">
        <v>1.63831774230073</v>
      </c>
      <c r="BF85" s="131">
        <v>1.5912851647699</v>
      </c>
      <c r="BG85" s="131">
        <v>1.9889852217059101</v>
      </c>
      <c r="BH85" s="131">
        <v>1.96555483605124</v>
      </c>
      <c r="BI85" s="131">
        <v>1.67280421700634</v>
      </c>
      <c r="BJ85" s="131">
        <v>1.54012894054788</v>
      </c>
      <c r="BK85" s="131">
        <v>1.6854842398277901</v>
      </c>
      <c r="BL85" s="131">
        <v>1.88950970403767</v>
      </c>
      <c r="BM85" s="131">
        <v>1.74715646809507</v>
      </c>
      <c r="BN85" s="131">
        <v>1.7705858543981901</v>
      </c>
      <c r="BO85" s="131">
        <v>1.7893051640166799</v>
      </c>
      <c r="BP85" s="131">
        <v>1.4813090912596301</v>
      </c>
      <c r="BQ85" s="131">
        <v>2.0788856811329199</v>
      </c>
      <c r="BR85" s="131">
        <v>1.82610552241979</v>
      </c>
      <c r="BS85" s="131">
        <v>1.371612751047</v>
      </c>
      <c r="BT85" s="131">
        <v>1.54821319549479</v>
      </c>
      <c r="BU85" s="131">
        <v>1.2010677574839299</v>
      </c>
      <c r="BV85" s="131">
        <v>1.6207780636181499</v>
      </c>
      <c r="BW85" s="131">
        <v>1.15094154293974</v>
      </c>
      <c r="BX85" s="131">
        <v>1.87417081627912</v>
      </c>
      <c r="BY85" s="131">
        <v>1.2627571268784401</v>
      </c>
      <c r="BZ85" s="131">
        <v>1.8700335221295601</v>
      </c>
      <c r="CA85" s="147">
        <v>1</v>
      </c>
      <c r="CB85" s="135"/>
      <c r="CC85" s="135"/>
      <c r="CD85" s="135"/>
      <c r="CE85" s="104"/>
      <c r="CF85" s="104"/>
      <c r="CG85" s="104"/>
      <c r="CH85" s="104"/>
      <c r="CI85" s="105"/>
    </row>
    <row r="86" spans="1:91" ht="19.5" x14ac:dyDescent="0.3">
      <c r="B86" s="158"/>
      <c r="C86" s="115" t="s">
        <v>927</v>
      </c>
      <c r="D86" s="148">
        <v>0.83387539259776</v>
      </c>
      <c r="E86" s="161">
        <v>1.0966993442219399</v>
      </c>
      <c r="F86" s="161">
        <v>0.90973350002386899</v>
      </c>
      <c r="G86" s="161">
        <v>1.0918754004866</v>
      </c>
      <c r="H86" s="161">
        <v>0.90598887498151603</v>
      </c>
      <c r="I86" s="161">
        <v>0.94540677230266501</v>
      </c>
      <c r="J86" s="161">
        <v>1.01338483303488</v>
      </c>
      <c r="K86" s="161">
        <v>0.83386055866851105</v>
      </c>
      <c r="L86" s="161">
        <v>0.92822138038243496</v>
      </c>
      <c r="M86" s="161">
        <v>1.15167724260938</v>
      </c>
      <c r="N86" s="161">
        <v>0.86856576448668699</v>
      </c>
      <c r="O86" s="161">
        <v>1.2693786798553399</v>
      </c>
      <c r="P86" s="161">
        <v>0.85738250801943205</v>
      </c>
      <c r="Q86" s="161">
        <v>0.95664447568020905</v>
      </c>
      <c r="R86" s="161">
        <v>1.00575873824552</v>
      </c>
      <c r="S86" s="161">
        <v>1.0967357877892101</v>
      </c>
      <c r="T86" s="161">
        <v>1.16105599281411</v>
      </c>
      <c r="U86" s="161">
        <v>1.3724661855397799</v>
      </c>
      <c r="V86" s="161">
        <v>1.25030594619021</v>
      </c>
      <c r="W86" s="161">
        <v>1.2759119489158499</v>
      </c>
      <c r="X86" s="161">
        <v>1.3754152626603</v>
      </c>
      <c r="Y86" s="161">
        <v>1.1573184342912599</v>
      </c>
      <c r="Z86" s="161">
        <v>1.03126276085752</v>
      </c>
      <c r="AA86" s="161">
        <v>1.1564143278796</v>
      </c>
      <c r="AB86" s="161">
        <v>1.31526377627265</v>
      </c>
      <c r="AC86" s="161">
        <v>1.0800447164484499</v>
      </c>
      <c r="AD86" s="161">
        <v>1.1655046340648101</v>
      </c>
      <c r="AE86" s="161">
        <v>1.04002915123379</v>
      </c>
      <c r="AF86" s="161">
        <v>1.0862705280562599</v>
      </c>
      <c r="AG86" s="161">
        <v>1.23285174564903</v>
      </c>
      <c r="AH86" s="161">
        <v>1.0863875420870599</v>
      </c>
      <c r="AI86" s="161">
        <v>0.95597449208187801</v>
      </c>
      <c r="AJ86" s="161">
        <v>0.58844253145041603</v>
      </c>
      <c r="AK86" s="161">
        <v>0.90586482847492</v>
      </c>
      <c r="AL86" s="161">
        <v>0.881807597083617</v>
      </c>
      <c r="AM86" s="161">
        <v>1.05289394902254</v>
      </c>
      <c r="AN86" s="161">
        <v>1.06386040870684</v>
      </c>
      <c r="AO86" s="161">
        <v>1.0683352794513901</v>
      </c>
      <c r="AP86" s="161">
        <v>0.94384330435375596</v>
      </c>
      <c r="AQ86" s="161">
        <v>0.92295783408029597</v>
      </c>
      <c r="AR86" s="161">
        <v>0.88570420235849801</v>
      </c>
      <c r="AS86" s="161">
        <v>0.902448638755183</v>
      </c>
      <c r="AT86" s="161">
        <v>0.86831176153594503</v>
      </c>
      <c r="AU86" s="161">
        <v>0.86428781083647399</v>
      </c>
      <c r="AV86" s="161">
        <v>0.84339875370415096</v>
      </c>
      <c r="AW86" s="161">
        <v>1.00733823751137</v>
      </c>
      <c r="AX86" s="161">
        <v>1.0715543573486099</v>
      </c>
      <c r="AY86" s="161">
        <v>1.13318576604307</v>
      </c>
      <c r="AZ86" s="161">
        <v>0.89862801926350599</v>
      </c>
      <c r="BA86" s="161">
        <v>0.89061817621711503</v>
      </c>
      <c r="BB86" s="161">
        <v>0.90829966234154003</v>
      </c>
      <c r="BC86" s="161">
        <v>0.862310693625434</v>
      </c>
      <c r="BD86" s="161">
        <v>0.82340213615327495</v>
      </c>
      <c r="BE86" s="161">
        <v>0.96405583959957497</v>
      </c>
      <c r="BF86" s="161">
        <v>0.93637987061669203</v>
      </c>
      <c r="BG86" s="161">
        <v>1.1704034988781</v>
      </c>
      <c r="BH86" s="161">
        <v>1.1566160634306</v>
      </c>
      <c r="BI86" s="161">
        <v>0.98434914807614005</v>
      </c>
      <c r="BJ86" s="161">
        <v>0.90627737253604002</v>
      </c>
      <c r="BK86" s="161">
        <v>0.99181061280404803</v>
      </c>
      <c r="BL86" s="161">
        <v>1.1118678734440499</v>
      </c>
      <c r="BM86" s="161">
        <v>1.02810117492583</v>
      </c>
      <c r="BN86" s="161">
        <v>1.0418880223123701</v>
      </c>
      <c r="BO86" s="161">
        <v>1.05290326025128</v>
      </c>
      <c r="BP86" s="161">
        <v>0.871665271521331</v>
      </c>
      <c r="BQ86" s="161">
        <v>1.2233047528018799</v>
      </c>
      <c r="BR86" s="161">
        <v>1.07455815630828</v>
      </c>
      <c r="BS86" s="161">
        <v>0.80711527939576799</v>
      </c>
      <c r="BT86" s="161">
        <v>0.91103449198189002</v>
      </c>
      <c r="BU86" s="161">
        <v>0.70675935165731696</v>
      </c>
      <c r="BV86" s="161">
        <v>0.95373474667476699</v>
      </c>
      <c r="BW86" s="161">
        <v>0.67726295507891099</v>
      </c>
      <c r="BX86" s="161">
        <v>1.10284181950178</v>
      </c>
      <c r="BY86" s="161">
        <v>0.74306000034740605</v>
      </c>
      <c r="BZ86" s="161">
        <v>1.1004072596590599</v>
      </c>
      <c r="CA86" s="144">
        <v>0.58844253145041603</v>
      </c>
      <c r="CB86" s="135"/>
      <c r="CC86" s="135"/>
      <c r="CD86" s="135"/>
      <c r="CE86" s="104"/>
      <c r="CF86" s="104"/>
      <c r="CG86" s="104"/>
      <c r="CH86" s="104"/>
      <c r="CI86" s="105"/>
    </row>
    <row r="87" spans="1:91" ht="19.5" x14ac:dyDescent="0.3">
      <c r="B87" s="158"/>
      <c r="C87" s="73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5"/>
      <c r="BR87" s="135"/>
      <c r="BS87" s="135"/>
      <c r="BT87" s="135"/>
      <c r="BU87" s="135"/>
      <c r="BV87" s="135"/>
      <c r="BW87" s="135"/>
      <c r="BX87" s="135"/>
      <c r="BY87" s="135"/>
      <c r="BZ87" s="135"/>
      <c r="CA87" s="135"/>
      <c r="CB87" s="135"/>
      <c r="CC87" s="135"/>
      <c r="CD87" s="135"/>
      <c r="CE87" s="104"/>
      <c r="CF87" s="104"/>
      <c r="CG87" s="104"/>
      <c r="CH87" s="104"/>
      <c r="CI87" s="105"/>
    </row>
    <row r="88" spans="1:91" x14ac:dyDescent="0.25">
      <c r="B88" s="9" t="s">
        <v>912</v>
      </c>
      <c r="C88" s="73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5"/>
      <c r="BR88" s="135"/>
      <c r="BS88" s="135"/>
      <c r="BT88" s="135"/>
      <c r="BU88" s="135"/>
      <c r="BV88" s="135"/>
      <c r="BW88" s="135"/>
      <c r="BX88" s="135"/>
      <c r="BY88" s="135"/>
      <c r="BZ88" s="135"/>
      <c r="CA88" s="135"/>
      <c r="CB88" s="135"/>
      <c r="CC88" s="135"/>
      <c r="CD88" s="135"/>
      <c r="CE88" s="104"/>
      <c r="CF88" s="104"/>
      <c r="CG88" s="104"/>
      <c r="CH88" s="104"/>
      <c r="CI88" s="105"/>
    </row>
    <row r="89" spans="1:91" x14ac:dyDescent="0.25">
      <c r="B89" s="9" t="s">
        <v>941</v>
      </c>
      <c r="C89" s="73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5"/>
      <c r="BR89" s="135"/>
      <c r="BS89" s="135"/>
      <c r="BT89" s="135"/>
      <c r="BU89" s="135"/>
      <c r="BV89" s="135"/>
      <c r="BW89" s="135"/>
      <c r="BX89" s="135"/>
      <c r="BY89" s="135"/>
      <c r="BZ89" s="135"/>
      <c r="CA89" s="135"/>
      <c r="CB89" s="135"/>
      <c r="CC89" s="135"/>
      <c r="CD89" s="135"/>
      <c r="CE89" s="104"/>
      <c r="CF89" s="104"/>
      <c r="CG89" s="104"/>
      <c r="CH89" s="104"/>
      <c r="CI89" s="105"/>
      <c r="CJ89" s="81"/>
      <c r="CK89" s="81"/>
      <c r="CL89" s="73"/>
      <c r="CM89" s="73"/>
    </row>
    <row r="90" spans="1:91" x14ac:dyDescent="0.25">
      <c r="B90" s="9"/>
      <c r="C90" s="73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04"/>
      <c r="CF90" s="104"/>
      <c r="CG90" s="104"/>
      <c r="CH90" s="104"/>
      <c r="CI90" s="105"/>
    </row>
    <row r="91" spans="1:91" ht="0" hidden="1" customHeight="1" x14ac:dyDescent="0.25">
      <c r="A91" s="358"/>
      <c r="B91" s="357"/>
      <c r="C91" s="371">
        <v>0</v>
      </c>
      <c r="D91" s="370">
        <v>0</v>
      </c>
      <c r="E91" s="370">
        <v>0</v>
      </c>
      <c r="F91" s="370">
        <v>0</v>
      </c>
      <c r="G91" s="370">
        <v>0</v>
      </c>
      <c r="H91" s="370">
        <v>0</v>
      </c>
      <c r="I91" s="370">
        <v>0</v>
      </c>
      <c r="J91" s="370">
        <v>0</v>
      </c>
      <c r="K91" s="370">
        <v>0</v>
      </c>
      <c r="L91" s="370">
        <v>0</v>
      </c>
      <c r="M91" s="370">
        <v>0</v>
      </c>
      <c r="N91" s="370">
        <v>0</v>
      </c>
      <c r="O91" s="370">
        <v>0</v>
      </c>
      <c r="P91" s="370">
        <v>0</v>
      </c>
      <c r="Q91" s="370">
        <v>0</v>
      </c>
      <c r="R91" s="370">
        <v>0</v>
      </c>
      <c r="S91" s="370">
        <v>0</v>
      </c>
      <c r="T91" s="370">
        <v>0</v>
      </c>
      <c r="U91" s="370">
        <v>0</v>
      </c>
      <c r="V91" s="370">
        <v>0</v>
      </c>
      <c r="W91" s="370">
        <v>0</v>
      </c>
      <c r="X91" s="370">
        <v>0</v>
      </c>
      <c r="Y91" s="370">
        <v>0</v>
      </c>
      <c r="Z91" s="370">
        <v>0</v>
      </c>
      <c r="AA91" s="370">
        <v>0</v>
      </c>
      <c r="AB91" s="370">
        <v>0</v>
      </c>
      <c r="AC91" s="370">
        <v>0</v>
      </c>
      <c r="AD91" s="370">
        <v>0</v>
      </c>
      <c r="AE91" s="370">
        <v>0</v>
      </c>
      <c r="AF91" s="370">
        <v>0</v>
      </c>
      <c r="AG91" s="370">
        <v>0</v>
      </c>
      <c r="AH91" s="370">
        <v>0</v>
      </c>
      <c r="AI91" s="370">
        <v>0</v>
      </c>
      <c r="AJ91" s="370">
        <v>0</v>
      </c>
      <c r="AK91" s="370">
        <v>0</v>
      </c>
      <c r="AL91" s="370">
        <v>0</v>
      </c>
      <c r="AM91" s="370">
        <v>0</v>
      </c>
      <c r="AN91" s="370">
        <v>0</v>
      </c>
      <c r="AO91" s="370">
        <v>0</v>
      </c>
      <c r="AP91" s="370">
        <v>0</v>
      </c>
      <c r="AQ91" s="370">
        <v>0</v>
      </c>
      <c r="AR91" s="370">
        <v>0</v>
      </c>
      <c r="AS91" s="370">
        <v>0</v>
      </c>
      <c r="AT91" s="370">
        <v>0</v>
      </c>
      <c r="AU91" s="370">
        <v>0</v>
      </c>
      <c r="AV91" s="370">
        <v>0</v>
      </c>
      <c r="AW91" s="370">
        <v>0</v>
      </c>
      <c r="AX91" s="370">
        <v>0</v>
      </c>
      <c r="AY91" s="370">
        <v>0</v>
      </c>
      <c r="AZ91" s="370">
        <v>0</v>
      </c>
      <c r="BA91" s="370">
        <v>0</v>
      </c>
      <c r="BB91" s="370">
        <v>0</v>
      </c>
      <c r="BC91" s="370">
        <v>0</v>
      </c>
      <c r="BD91" s="370">
        <v>0</v>
      </c>
      <c r="BE91" s="370">
        <v>0</v>
      </c>
      <c r="BF91" s="370">
        <v>0</v>
      </c>
      <c r="BG91" s="370">
        <v>0</v>
      </c>
      <c r="BH91" s="370">
        <v>0</v>
      </c>
      <c r="BI91" s="370">
        <v>0</v>
      </c>
      <c r="BJ91" s="370">
        <v>0</v>
      </c>
      <c r="BK91" s="370">
        <v>0</v>
      </c>
      <c r="BL91" s="370">
        <v>0</v>
      </c>
      <c r="BM91" s="370">
        <v>0</v>
      </c>
      <c r="BN91" s="370">
        <v>0</v>
      </c>
      <c r="BO91" s="370">
        <v>0</v>
      </c>
      <c r="BP91" s="370">
        <v>0</v>
      </c>
      <c r="BQ91" s="370">
        <v>0</v>
      </c>
      <c r="BR91" s="370">
        <v>0</v>
      </c>
      <c r="BS91" s="370">
        <v>0</v>
      </c>
      <c r="BT91" s="370">
        <v>0</v>
      </c>
      <c r="BU91" s="370">
        <v>0</v>
      </c>
      <c r="BV91" s="370">
        <v>0</v>
      </c>
      <c r="BW91" s="370">
        <v>0</v>
      </c>
      <c r="BX91" s="370">
        <v>0</v>
      </c>
      <c r="BY91" s="370">
        <v>0</v>
      </c>
      <c r="BZ91" s="370">
        <v>0</v>
      </c>
      <c r="CA91" s="370">
        <v>0</v>
      </c>
      <c r="CB91" s="105"/>
      <c r="CC91" s="105"/>
      <c r="CD91" s="105"/>
      <c r="CE91" s="105"/>
      <c r="CF91" s="105"/>
      <c r="CG91" s="105"/>
      <c r="CH91" s="105"/>
      <c r="CI91" s="105"/>
    </row>
    <row r="92" spans="1:91" ht="0" hidden="1" customHeight="1" x14ac:dyDescent="0.25">
      <c r="A92" s="358"/>
      <c r="B92" s="357"/>
      <c r="C92" s="371">
        <v>0</v>
      </c>
      <c r="D92" s="370">
        <v>0</v>
      </c>
      <c r="E92" s="370">
        <v>0</v>
      </c>
      <c r="F92" s="370">
        <v>0</v>
      </c>
      <c r="G92" s="370">
        <v>0</v>
      </c>
      <c r="H92" s="370">
        <v>0</v>
      </c>
      <c r="I92" s="370">
        <v>0</v>
      </c>
      <c r="J92" s="370">
        <v>0</v>
      </c>
      <c r="K92" s="370">
        <v>0</v>
      </c>
      <c r="L92" s="370">
        <v>0</v>
      </c>
      <c r="M92" s="370">
        <v>0</v>
      </c>
      <c r="N92" s="370">
        <v>0</v>
      </c>
      <c r="O92" s="370">
        <v>0</v>
      </c>
      <c r="P92" s="370">
        <v>0</v>
      </c>
      <c r="Q92" s="370">
        <v>0</v>
      </c>
      <c r="R92" s="370">
        <v>0</v>
      </c>
      <c r="S92" s="370">
        <v>0</v>
      </c>
      <c r="T92" s="370">
        <v>0</v>
      </c>
      <c r="U92" s="370">
        <v>0</v>
      </c>
      <c r="V92" s="370">
        <v>0</v>
      </c>
      <c r="W92" s="370">
        <v>0</v>
      </c>
      <c r="X92" s="370">
        <v>0</v>
      </c>
      <c r="Y92" s="370">
        <v>0</v>
      </c>
      <c r="Z92" s="370">
        <v>0</v>
      </c>
      <c r="AA92" s="370">
        <v>0</v>
      </c>
      <c r="AB92" s="370">
        <v>0</v>
      </c>
      <c r="AC92" s="370">
        <v>0</v>
      </c>
      <c r="AD92" s="370">
        <v>0</v>
      </c>
      <c r="AE92" s="370">
        <v>0</v>
      </c>
      <c r="AF92" s="370">
        <v>0</v>
      </c>
      <c r="AG92" s="370">
        <v>0</v>
      </c>
      <c r="AH92" s="370">
        <v>0</v>
      </c>
      <c r="AI92" s="370">
        <v>0</v>
      </c>
      <c r="AJ92" s="370">
        <v>0</v>
      </c>
      <c r="AK92" s="370">
        <v>0</v>
      </c>
      <c r="AL92" s="370">
        <v>0</v>
      </c>
      <c r="AM92" s="370">
        <v>0</v>
      </c>
      <c r="AN92" s="370">
        <v>0</v>
      </c>
      <c r="AO92" s="370">
        <v>0</v>
      </c>
      <c r="AP92" s="370">
        <v>0</v>
      </c>
      <c r="AQ92" s="370">
        <v>0</v>
      </c>
      <c r="AR92" s="370">
        <v>0</v>
      </c>
      <c r="AS92" s="370">
        <v>0</v>
      </c>
      <c r="AT92" s="370">
        <v>0</v>
      </c>
      <c r="AU92" s="370">
        <v>0</v>
      </c>
      <c r="AV92" s="370">
        <v>0</v>
      </c>
      <c r="AW92" s="370">
        <v>0</v>
      </c>
      <c r="AX92" s="370">
        <v>0</v>
      </c>
      <c r="AY92" s="370">
        <v>0</v>
      </c>
      <c r="AZ92" s="370">
        <v>0</v>
      </c>
      <c r="BA92" s="370">
        <v>0</v>
      </c>
      <c r="BB92" s="370">
        <v>0</v>
      </c>
      <c r="BC92" s="370">
        <v>0</v>
      </c>
      <c r="BD92" s="370">
        <v>0</v>
      </c>
      <c r="BE92" s="370">
        <v>0</v>
      </c>
      <c r="BF92" s="370">
        <v>0</v>
      </c>
      <c r="BG92" s="370">
        <v>0</v>
      </c>
      <c r="BH92" s="370">
        <v>0</v>
      </c>
      <c r="BI92" s="370">
        <v>0</v>
      </c>
      <c r="BJ92" s="370">
        <v>0</v>
      </c>
      <c r="BK92" s="370">
        <v>0</v>
      </c>
      <c r="BL92" s="370">
        <v>0</v>
      </c>
      <c r="BM92" s="370">
        <v>0</v>
      </c>
      <c r="BN92" s="370">
        <v>0</v>
      </c>
      <c r="BO92" s="370">
        <v>0</v>
      </c>
      <c r="BP92" s="370">
        <v>0</v>
      </c>
      <c r="BQ92" s="370">
        <v>0</v>
      </c>
      <c r="BR92" s="370">
        <v>0</v>
      </c>
      <c r="BS92" s="370">
        <v>0</v>
      </c>
      <c r="BT92" s="370">
        <v>0</v>
      </c>
      <c r="BU92" s="370">
        <v>0</v>
      </c>
      <c r="BV92" s="370">
        <v>0</v>
      </c>
      <c r="BW92" s="370">
        <v>0</v>
      </c>
      <c r="BX92" s="370">
        <v>0</v>
      </c>
      <c r="BY92" s="370">
        <v>0</v>
      </c>
      <c r="BZ92" s="370">
        <v>0</v>
      </c>
      <c r="CA92" s="370">
        <v>0</v>
      </c>
      <c r="CB92" s="105"/>
      <c r="CC92" s="105"/>
      <c r="CD92" s="105"/>
      <c r="CE92" s="105"/>
      <c r="CF92" s="105"/>
      <c r="CG92" s="105"/>
      <c r="CH92" s="105"/>
      <c r="CI92" s="105"/>
    </row>
    <row r="93" spans="1:91" ht="0" hidden="1" customHeight="1" x14ac:dyDescent="0.25">
      <c r="A93" s="358"/>
      <c r="B93" s="357"/>
      <c r="C93" s="371">
        <v>0</v>
      </c>
      <c r="D93" s="370">
        <v>0</v>
      </c>
      <c r="E93" s="370">
        <v>0</v>
      </c>
      <c r="F93" s="370">
        <v>0</v>
      </c>
      <c r="G93" s="370">
        <v>0</v>
      </c>
      <c r="H93" s="370">
        <v>0</v>
      </c>
      <c r="I93" s="370">
        <v>0</v>
      </c>
      <c r="J93" s="370">
        <v>0</v>
      </c>
      <c r="K93" s="370">
        <v>0</v>
      </c>
      <c r="L93" s="370">
        <v>0</v>
      </c>
      <c r="M93" s="370">
        <v>0</v>
      </c>
      <c r="N93" s="370">
        <v>0</v>
      </c>
      <c r="O93" s="370">
        <v>0</v>
      </c>
      <c r="P93" s="370">
        <v>0</v>
      </c>
      <c r="Q93" s="370">
        <v>0</v>
      </c>
      <c r="R93" s="370">
        <v>0</v>
      </c>
      <c r="S93" s="370">
        <v>0</v>
      </c>
      <c r="T93" s="370">
        <v>0</v>
      </c>
      <c r="U93" s="370">
        <v>0</v>
      </c>
      <c r="V93" s="370">
        <v>0</v>
      </c>
      <c r="W93" s="370">
        <v>0</v>
      </c>
      <c r="X93" s="370">
        <v>0</v>
      </c>
      <c r="Y93" s="370">
        <v>0</v>
      </c>
      <c r="Z93" s="370">
        <v>0</v>
      </c>
      <c r="AA93" s="370">
        <v>0</v>
      </c>
      <c r="AB93" s="370">
        <v>0</v>
      </c>
      <c r="AC93" s="370">
        <v>0</v>
      </c>
      <c r="AD93" s="370">
        <v>0</v>
      </c>
      <c r="AE93" s="370">
        <v>0</v>
      </c>
      <c r="AF93" s="370">
        <v>0</v>
      </c>
      <c r="AG93" s="370">
        <v>0</v>
      </c>
      <c r="AH93" s="370">
        <v>0</v>
      </c>
      <c r="AI93" s="370">
        <v>0</v>
      </c>
      <c r="AJ93" s="370">
        <v>0</v>
      </c>
      <c r="AK93" s="370">
        <v>0</v>
      </c>
      <c r="AL93" s="370">
        <v>0</v>
      </c>
      <c r="AM93" s="370">
        <v>0</v>
      </c>
      <c r="AN93" s="370">
        <v>0</v>
      </c>
      <c r="AO93" s="370">
        <v>0</v>
      </c>
      <c r="AP93" s="370">
        <v>0</v>
      </c>
      <c r="AQ93" s="370">
        <v>0</v>
      </c>
      <c r="AR93" s="370">
        <v>0</v>
      </c>
      <c r="AS93" s="370">
        <v>0</v>
      </c>
      <c r="AT93" s="370">
        <v>0</v>
      </c>
      <c r="AU93" s="370">
        <v>0</v>
      </c>
      <c r="AV93" s="370">
        <v>0</v>
      </c>
      <c r="AW93" s="370">
        <v>0</v>
      </c>
      <c r="AX93" s="370">
        <v>0</v>
      </c>
      <c r="AY93" s="370">
        <v>0</v>
      </c>
      <c r="AZ93" s="370">
        <v>0</v>
      </c>
      <c r="BA93" s="370">
        <v>0</v>
      </c>
      <c r="BB93" s="370">
        <v>0</v>
      </c>
      <c r="BC93" s="370">
        <v>0</v>
      </c>
      <c r="BD93" s="370">
        <v>0</v>
      </c>
      <c r="BE93" s="370">
        <v>0</v>
      </c>
      <c r="BF93" s="370">
        <v>0</v>
      </c>
      <c r="BG93" s="370">
        <v>0</v>
      </c>
      <c r="BH93" s="370">
        <v>0</v>
      </c>
      <c r="BI93" s="370">
        <v>0</v>
      </c>
      <c r="BJ93" s="370">
        <v>0</v>
      </c>
      <c r="BK93" s="370">
        <v>0</v>
      </c>
      <c r="BL93" s="370">
        <v>0</v>
      </c>
      <c r="BM93" s="370">
        <v>0</v>
      </c>
      <c r="BN93" s="370">
        <v>0</v>
      </c>
      <c r="BO93" s="370">
        <v>0</v>
      </c>
      <c r="BP93" s="370">
        <v>0</v>
      </c>
      <c r="BQ93" s="370">
        <v>0</v>
      </c>
      <c r="BR93" s="370">
        <v>0</v>
      </c>
      <c r="BS93" s="370">
        <v>0</v>
      </c>
      <c r="BT93" s="370">
        <v>0</v>
      </c>
      <c r="BU93" s="370">
        <v>0</v>
      </c>
      <c r="BV93" s="370">
        <v>0</v>
      </c>
      <c r="BW93" s="370">
        <v>0</v>
      </c>
      <c r="BX93" s="370">
        <v>0</v>
      </c>
      <c r="BY93" s="370">
        <v>0</v>
      </c>
      <c r="BZ93" s="370">
        <v>0</v>
      </c>
      <c r="CA93" s="370">
        <v>0</v>
      </c>
      <c r="CB93" s="105"/>
      <c r="CC93" s="105"/>
      <c r="CD93" s="105"/>
      <c r="CE93" s="105"/>
      <c r="CF93" s="105"/>
      <c r="CG93" s="105"/>
      <c r="CH93" s="105"/>
      <c r="CI93" s="105"/>
    </row>
    <row r="94" spans="1:91" ht="0" hidden="1" customHeight="1" x14ac:dyDescent="0.25">
      <c r="A94" s="358"/>
      <c r="B94" s="357"/>
      <c r="C94" s="371">
        <v>0</v>
      </c>
      <c r="D94" s="370">
        <v>0</v>
      </c>
      <c r="E94" s="370">
        <v>0</v>
      </c>
      <c r="F94" s="370">
        <v>0</v>
      </c>
      <c r="G94" s="370">
        <v>0</v>
      </c>
      <c r="H94" s="370">
        <v>0</v>
      </c>
      <c r="I94" s="370">
        <v>0</v>
      </c>
      <c r="J94" s="370">
        <v>0</v>
      </c>
      <c r="K94" s="370">
        <v>0</v>
      </c>
      <c r="L94" s="370">
        <v>0</v>
      </c>
      <c r="M94" s="370">
        <v>0</v>
      </c>
      <c r="N94" s="370">
        <v>0</v>
      </c>
      <c r="O94" s="370">
        <v>0</v>
      </c>
      <c r="P94" s="370">
        <v>0</v>
      </c>
      <c r="Q94" s="370">
        <v>0</v>
      </c>
      <c r="R94" s="370">
        <v>0</v>
      </c>
      <c r="S94" s="370">
        <v>0</v>
      </c>
      <c r="T94" s="370">
        <v>0</v>
      </c>
      <c r="U94" s="370">
        <v>0</v>
      </c>
      <c r="V94" s="370">
        <v>0</v>
      </c>
      <c r="W94" s="370">
        <v>0</v>
      </c>
      <c r="X94" s="370">
        <v>0</v>
      </c>
      <c r="Y94" s="370">
        <v>0</v>
      </c>
      <c r="Z94" s="370">
        <v>0</v>
      </c>
      <c r="AA94" s="370">
        <v>0</v>
      </c>
      <c r="AB94" s="370">
        <v>0</v>
      </c>
      <c r="AC94" s="370">
        <v>0</v>
      </c>
      <c r="AD94" s="370">
        <v>0</v>
      </c>
      <c r="AE94" s="370">
        <v>0</v>
      </c>
      <c r="AF94" s="370">
        <v>0</v>
      </c>
      <c r="AG94" s="370">
        <v>0</v>
      </c>
      <c r="AH94" s="370">
        <v>0</v>
      </c>
      <c r="AI94" s="370">
        <v>0</v>
      </c>
      <c r="AJ94" s="370">
        <v>0</v>
      </c>
      <c r="AK94" s="370">
        <v>0</v>
      </c>
      <c r="AL94" s="370">
        <v>0</v>
      </c>
      <c r="AM94" s="370">
        <v>0</v>
      </c>
      <c r="AN94" s="370">
        <v>0</v>
      </c>
      <c r="AO94" s="370">
        <v>0</v>
      </c>
      <c r="AP94" s="370">
        <v>0</v>
      </c>
      <c r="AQ94" s="370">
        <v>0</v>
      </c>
      <c r="AR94" s="370">
        <v>0</v>
      </c>
      <c r="AS94" s="370">
        <v>0</v>
      </c>
      <c r="AT94" s="370">
        <v>0</v>
      </c>
      <c r="AU94" s="370">
        <v>0</v>
      </c>
      <c r="AV94" s="370">
        <v>0</v>
      </c>
      <c r="AW94" s="370">
        <v>0</v>
      </c>
      <c r="AX94" s="370">
        <v>0</v>
      </c>
      <c r="AY94" s="370">
        <v>0</v>
      </c>
      <c r="AZ94" s="370">
        <v>0</v>
      </c>
      <c r="BA94" s="370">
        <v>0</v>
      </c>
      <c r="BB94" s="370">
        <v>0</v>
      </c>
      <c r="BC94" s="370">
        <v>0</v>
      </c>
      <c r="BD94" s="370">
        <v>0</v>
      </c>
      <c r="BE94" s="370">
        <v>0</v>
      </c>
      <c r="BF94" s="370">
        <v>0</v>
      </c>
      <c r="BG94" s="370">
        <v>0</v>
      </c>
      <c r="BH94" s="370">
        <v>0</v>
      </c>
      <c r="BI94" s="370">
        <v>0</v>
      </c>
      <c r="BJ94" s="370">
        <v>0</v>
      </c>
      <c r="BK94" s="370">
        <v>0</v>
      </c>
      <c r="BL94" s="370">
        <v>0</v>
      </c>
      <c r="BM94" s="370">
        <v>0</v>
      </c>
      <c r="BN94" s="370">
        <v>0</v>
      </c>
      <c r="BO94" s="370">
        <v>0</v>
      </c>
      <c r="BP94" s="370">
        <v>0</v>
      </c>
      <c r="BQ94" s="370">
        <v>0</v>
      </c>
      <c r="BR94" s="370">
        <v>0</v>
      </c>
      <c r="BS94" s="370">
        <v>0</v>
      </c>
      <c r="BT94" s="370">
        <v>0</v>
      </c>
      <c r="BU94" s="370">
        <v>0</v>
      </c>
      <c r="BV94" s="370">
        <v>0</v>
      </c>
      <c r="BW94" s="370">
        <v>0</v>
      </c>
      <c r="BX94" s="370">
        <v>0</v>
      </c>
      <c r="BY94" s="370">
        <v>0</v>
      </c>
      <c r="BZ94" s="370">
        <v>0</v>
      </c>
      <c r="CA94" s="370">
        <v>0</v>
      </c>
      <c r="CB94" s="105"/>
      <c r="CC94" s="105"/>
      <c r="CD94" s="105"/>
      <c r="CE94" s="105"/>
      <c r="CF94" s="105"/>
      <c r="CG94" s="105"/>
      <c r="CH94" s="105"/>
      <c r="CI94" s="105"/>
    </row>
    <row r="95" spans="1:91" ht="0" hidden="1" customHeight="1" x14ac:dyDescent="0.25">
      <c r="A95" s="358"/>
      <c r="B95" s="357"/>
      <c r="C95" s="357">
        <v>0</v>
      </c>
      <c r="D95" s="358">
        <v>0</v>
      </c>
      <c r="E95" s="358">
        <v>0</v>
      </c>
      <c r="F95" s="358">
        <v>0</v>
      </c>
      <c r="G95" s="358">
        <v>0</v>
      </c>
      <c r="H95" s="358">
        <v>0</v>
      </c>
      <c r="I95" s="358">
        <v>0</v>
      </c>
      <c r="J95" s="358">
        <v>0</v>
      </c>
      <c r="K95" s="358">
        <v>0</v>
      </c>
      <c r="L95" s="358">
        <v>0</v>
      </c>
      <c r="M95" s="358">
        <v>0</v>
      </c>
      <c r="N95" s="358">
        <v>0</v>
      </c>
      <c r="O95" s="358">
        <v>0</v>
      </c>
      <c r="P95" s="358">
        <v>0</v>
      </c>
      <c r="Q95" s="358">
        <v>0</v>
      </c>
      <c r="R95" s="358">
        <v>0</v>
      </c>
      <c r="S95" s="358">
        <v>0</v>
      </c>
      <c r="T95" s="358">
        <v>0</v>
      </c>
      <c r="U95" s="358">
        <v>0</v>
      </c>
      <c r="V95" s="358">
        <v>0</v>
      </c>
      <c r="W95" s="358">
        <v>0</v>
      </c>
      <c r="X95" s="358">
        <v>0</v>
      </c>
      <c r="Y95" s="358">
        <v>0</v>
      </c>
      <c r="Z95" s="358">
        <v>0</v>
      </c>
      <c r="AA95" s="358">
        <v>0</v>
      </c>
      <c r="AB95" s="358">
        <v>0</v>
      </c>
      <c r="AC95" s="358">
        <v>0</v>
      </c>
      <c r="AD95" s="358">
        <v>0</v>
      </c>
      <c r="AE95" s="358">
        <v>0</v>
      </c>
      <c r="AF95" s="358">
        <v>0</v>
      </c>
      <c r="AG95" s="358">
        <v>0</v>
      </c>
      <c r="AH95" s="358">
        <v>0</v>
      </c>
      <c r="AI95" s="358">
        <v>0</v>
      </c>
      <c r="AJ95" s="358">
        <v>0</v>
      </c>
      <c r="AK95" s="358">
        <v>0</v>
      </c>
      <c r="AL95" s="358">
        <v>0</v>
      </c>
      <c r="AM95" s="358">
        <v>0</v>
      </c>
      <c r="AN95" s="358">
        <v>0</v>
      </c>
      <c r="AO95" s="358">
        <v>0</v>
      </c>
      <c r="AP95" s="358">
        <v>0</v>
      </c>
      <c r="AQ95" s="358">
        <v>0</v>
      </c>
      <c r="AR95" s="358">
        <v>0</v>
      </c>
      <c r="AS95" s="358">
        <v>0</v>
      </c>
      <c r="AT95" s="358">
        <v>0</v>
      </c>
      <c r="AU95" s="358">
        <v>0</v>
      </c>
      <c r="AV95" s="358">
        <v>0</v>
      </c>
      <c r="AW95" s="358">
        <v>0</v>
      </c>
      <c r="AX95" s="358">
        <v>0</v>
      </c>
      <c r="AY95" s="358">
        <v>0</v>
      </c>
      <c r="AZ95" s="358">
        <v>0</v>
      </c>
      <c r="BA95" s="358">
        <v>0</v>
      </c>
      <c r="BB95" s="358">
        <v>0</v>
      </c>
      <c r="BC95" s="358">
        <v>0</v>
      </c>
      <c r="BD95" s="358">
        <v>0</v>
      </c>
      <c r="BE95" s="358">
        <v>0</v>
      </c>
      <c r="BF95" s="358">
        <v>0</v>
      </c>
      <c r="BG95" s="358">
        <v>0</v>
      </c>
      <c r="BH95" s="358">
        <v>0</v>
      </c>
      <c r="BI95" s="358">
        <v>0</v>
      </c>
      <c r="BJ95" s="358">
        <v>0</v>
      </c>
      <c r="BK95" s="358">
        <v>0</v>
      </c>
      <c r="BL95" s="358">
        <v>0</v>
      </c>
      <c r="BM95" s="358">
        <v>0</v>
      </c>
      <c r="BN95" s="358">
        <v>0</v>
      </c>
      <c r="BO95" s="358">
        <v>0</v>
      </c>
      <c r="BP95" s="358">
        <v>0</v>
      </c>
      <c r="BQ95" s="358">
        <v>0</v>
      </c>
      <c r="BR95" s="358">
        <v>0</v>
      </c>
      <c r="BS95" s="358">
        <v>0</v>
      </c>
      <c r="BT95" s="358">
        <v>0</v>
      </c>
      <c r="BU95" s="358">
        <v>0</v>
      </c>
      <c r="BV95" s="358">
        <v>0</v>
      </c>
      <c r="BW95" s="358">
        <v>0</v>
      </c>
      <c r="BX95" s="358">
        <v>0</v>
      </c>
      <c r="BY95" s="358">
        <v>0</v>
      </c>
      <c r="BZ95" s="358">
        <v>0</v>
      </c>
      <c r="CA95" s="358">
        <v>0</v>
      </c>
      <c r="CB95" s="105"/>
      <c r="CC95" s="105"/>
      <c r="CD95" s="105"/>
      <c r="CE95" s="105"/>
      <c r="CF95" s="105"/>
      <c r="CG95" s="105"/>
      <c r="CH95" s="105"/>
      <c r="CI95" s="105"/>
    </row>
    <row r="96" spans="1:91" ht="0" hidden="1" customHeight="1" x14ac:dyDescent="0.25">
      <c r="A96" s="357"/>
      <c r="B96" s="357"/>
      <c r="C96" s="357">
        <v>0</v>
      </c>
      <c r="D96" s="358">
        <v>0</v>
      </c>
      <c r="E96" s="358">
        <v>0</v>
      </c>
      <c r="F96" s="358">
        <v>0</v>
      </c>
      <c r="G96" s="358">
        <v>0</v>
      </c>
      <c r="H96" s="358">
        <v>0</v>
      </c>
      <c r="I96" s="358">
        <v>0</v>
      </c>
      <c r="J96" s="358">
        <v>0</v>
      </c>
      <c r="K96" s="358">
        <v>0</v>
      </c>
      <c r="L96" s="358">
        <v>0</v>
      </c>
      <c r="M96" s="358">
        <v>0</v>
      </c>
      <c r="N96" s="358">
        <v>0</v>
      </c>
      <c r="O96" s="358">
        <v>0</v>
      </c>
      <c r="P96" s="358">
        <v>0</v>
      </c>
      <c r="Q96" s="358">
        <v>0</v>
      </c>
      <c r="R96" s="358">
        <v>0</v>
      </c>
      <c r="S96" s="358">
        <v>0</v>
      </c>
      <c r="T96" s="358">
        <v>0</v>
      </c>
      <c r="U96" s="358">
        <v>0</v>
      </c>
      <c r="V96" s="358">
        <v>0</v>
      </c>
      <c r="W96" s="358">
        <v>0</v>
      </c>
      <c r="X96" s="358">
        <v>0</v>
      </c>
      <c r="Y96" s="358">
        <v>0</v>
      </c>
      <c r="Z96" s="358">
        <v>0</v>
      </c>
      <c r="AA96" s="358">
        <v>0</v>
      </c>
      <c r="AB96" s="358">
        <v>0</v>
      </c>
      <c r="AC96" s="358">
        <v>0</v>
      </c>
      <c r="AD96" s="358">
        <v>0</v>
      </c>
      <c r="AE96" s="358">
        <v>0</v>
      </c>
      <c r="AF96" s="358">
        <v>0</v>
      </c>
      <c r="AG96" s="358">
        <v>0</v>
      </c>
      <c r="AH96" s="358">
        <v>0</v>
      </c>
      <c r="AI96" s="358">
        <v>0</v>
      </c>
      <c r="AJ96" s="358">
        <v>0</v>
      </c>
      <c r="AK96" s="358">
        <v>0</v>
      </c>
      <c r="AL96" s="358">
        <v>0</v>
      </c>
      <c r="AM96" s="358">
        <v>0</v>
      </c>
      <c r="AN96" s="358">
        <v>0</v>
      </c>
      <c r="AO96" s="358">
        <v>0</v>
      </c>
      <c r="AP96" s="358">
        <v>0</v>
      </c>
      <c r="AQ96" s="358">
        <v>0</v>
      </c>
      <c r="AR96" s="358">
        <v>0</v>
      </c>
      <c r="AS96" s="358">
        <v>0</v>
      </c>
      <c r="AT96" s="358">
        <v>0</v>
      </c>
      <c r="AU96" s="358">
        <v>0</v>
      </c>
      <c r="AV96" s="358">
        <v>0</v>
      </c>
      <c r="AW96" s="358">
        <v>0</v>
      </c>
      <c r="AX96" s="358">
        <v>0</v>
      </c>
      <c r="AY96" s="358">
        <v>0</v>
      </c>
      <c r="AZ96" s="358">
        <v>0</v>
      </c>
      <c r="BA96" s="358">
        <v>0</v>
      </c>
      <c r="BB96" s="358">
        <v>0</v>
      </c>
      <c r="BC96" s="358">
        <v>0</v>
      </c>
      <c r="BD96" s="358">
        <v>0</v>
      </c>
      <c r="BE96" s="358">
        <v>0</v>
      </c>
      <c r="BF96" s="358">
        <v>0</v>
      </c>
      <c r="BG96" s="358">
        <v>0</v>
      </c>
      <c r="BH96" s="358">
        <v>0</v>
      </c>
      <c r="BI96" s="358">
        <v>0</v>
      </c>
      <c r="BJ96" s="358">
        <v>0</v>
      </c>
      <c r="BK96" s="358">
        <v>0</v>
      </c>
      <c r="BL96" s="358">
        <v>0</v>
      </c>
      <c r="BM96" s="358">
        <v>0</v>
      </c>
      <c r="BN96" s="358">
        <v>0</v>
      </c>
      <c r="BO96" s="358">
        <v>0</v>
      </c>
      <c r="BP96" s="358">
        <v>0</v>
      </c>
      <c r="BQ96" s="358">
        <v>0</v>
      </c>
      <c r="BR96" s="358">
        <v>0</v>
      </c>
      <c r="BS96" s="358">
        <v>0</v>
      </c>
      <c r="BT96" s="358">
        <v>0</v>
      </c>
      <c r="BU96" s="358">
        <v>0</v>
      </c>
      <c r="BV96" s="358">
        <v>0</v>
      </c>
      <c r="BW96" s="358">
        <v>0</v>
      </c>
      <c r="BX96" s="358">
        <v>0</v>
      </c>
      <c r="BY96" s="358">
        <v>0</v>
      </c>
      <c r="BZ96" s="358">
        <v>0</v>
      </c>
      <c r="CA96" s="358">
        <v>0</v>
      </c>
      <c r="CB96" s="105"/>
      <c r="CC96" s="105"/>
      <c r="CD96" s="105"/>
      <c r="CE96" s="105"/>
      <c r="CF96" s="105"/>
      <c r="CG96" s="105"/>
      <c r="CH96" s="105"/>
      <c r="CI96" s="105"/>
    </row>
    <row r="97" spans="1:89" ht="18.75" x14ac:dyDescent="0.3">
      <c r="B97" s="154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  <c r="AS97" s="105"/>
      <c r="AT97" s="105"/>
      <c r="AU97" s="105"/>
      <c r="AV97" s="105"/>
      <c r="AW97" s="105"/>
      <c r="AX97" s="105"/>
      <c r="AY97" s="105"/>
      <c r="AZ97" s="105"/>
      <c r="BA97" s="105"/>
      <c r="BB97" s="105"/>
      <c r="BC97" s="105"/>
      <c r="BD97" s="105"/>
      <c r="BE97" s="105"/>
      <c r="BF97" s="105"/>
      <c r="BG97" s="105"/>
      <c r="BH97" s="105"/>
      <c r="BI97" s="105"/>
      <c r="BJ97" s="150"/>
      <c r="BK97" s="105"/>
      <c r="BL97" s="105"/>
      <c r="BM97" s="105"/>
      <c r="BN97" s="105"/>
      <c r="BO97" s="105"/>
      <c r="BP97" s="105"/>
      <c r="BQ97" s="105"/>
      <c r="BR97" s="105"/>
      <c r="BS97" s="105"/>
      <c r="BT97" s="105"/>
      <c r="BU97" s="105"/>
      <c r="BV97" s="105"/>
      <c r="BW97" s="105"/>
      <c r="BX97" s="105"/>
      <c r="BY97" s="105"/>
      <c r="BZ97" s="105"/>
      <c r="CA97" s="105"/>
      <c r="CB97" s="105"/>
      <c r="CC97" s="105"/>
      <c r="CD97" s="105"/>
      <c r="CE97" s="105"/>
      <c r="CF97" s="105"/>
      <c r="CG97" s="105"/>
      <c r="CH97" s="105"/>
      <c r="CI97" s="105"/>
    </row>
    <row r="98" spans="1:89" ht="0" hidden="1" customHeight="1" x14ac:dyDescent="0.25">
      <c r="B98" s="155"/>
      <c r="C98" s="116" t="s">
        <v>832</v>
      </c>
      <c r="D98" s="151">
        <f>+IFERROR('MIP(IxI)_TFEVP'!D87/'MIP(IxI)_TFEVP'!D$95,0)</f>
        <v>5.0795526029807435E-2</v>
      </c>
      <c r="E98" s="151">
        <f>+IFERROR('MIP(IxI)_TFEVP'!E87/'MIP(IxI)_TFEVP'!E$95,0)</f>
        <v>4.1941466355172978E-2</v>
      </c>
      <c r="F98" s="151">
        <f>+IFERROR('MIP(IxI)_TFEVP'!F87/'MIP(IxI)_TFEVP'!F$95,0)</f>
        <v>2.2418058237741484E-2</v>
      </c>
      <c r="G98" s="151">
        <f>+IFERROR('MIP(IxI)_TFEVP'!G87/'MIP(IxI)_TFEVP'!G$95,0)</f>
        <v>3.2853575142411696E-2</v>
      </c>
      <c r="H98" s="151">
        <f>+IFERROR('MIP(IxI)_TFEVP'!H87/'MIP(IxI)_TFEVP'!H$95,0)</f>
        <v>8.3539171300434936E-2</v>
      </c>
      <c r="I98" s="151">
        <f>+IFERROR('MIP(IxI)_TFEVP'!I87/'MIP(IxI)_TFEVP'!I$95,0)</f>
        <v>2.1615621801791645E-2</v>
      </c>
      <c r="J98" s="151">
        <f>+IFERROR('MIP(IxI)_TFEVP'!J87/'MIP(IxI)_TFEVP'!J$95,0)</f>
        <v>5.6982210956815757E-2</v>
      </c>
      <c r="K98" s="151">
        <f>+IFERROR('MIP(IxI)_TFEVP'!K87/'MIP(IxI)_TFEVP'!K$95,0)</f>
        <v>4.8700892001549284E-2</v>
      </c>
      <c r="L98" s="151">
        <f>+IFERROR('MIP(IxI)_TFEVP'!L87/'MIP(IxI)_TFEVP'!L$95,0)</f>
        <v>3.0261120336156221E-3</v>
      </c>
      <c r="M98" s="151">
        <f>+IFERROR('MIP(IxI)_TFEVP'!M87/'MIP(IxI)_TFEVP'!M$95,0)</f>
        <v>1.2839521983699928E-2</v>
      </c>
      <c r="N98" s="151">
        <f>+IFERROR('MIP(IxI)_TFEVP'!N87/'MIP(IxI)_TFEVP'!N$95,0)</f>
        <v>4.1112829307056092E-2</v>
      </c>
      <c r="O98" s="151">
        <f>+IFERROR('MIP(IxI)_TFEVP'!O87/'MIP(IxI)_TFEVP'!O$95,0)</f>
        <v>0.12537207033809164</v>
      </c>
      <c r="P98" s="151">
        <f>+IFERROR('MIP(IxI)_TFEVP'!P87/'MIP(IxI)_TFEVP'!P$95,0)</f>
        <v>1.6425738264157601E-2</v>
      </c>
      <c r="Q98" s="151">
        <f>+IFERROR('MIP(IxI)_TFEVP'!Q87/'MIP(IxI)_TFEVP'!Q$95,0)</f>
        <v>3.3684286921502327E-3</v>
      </c>
      <c r="R98" s="151">
        <f>+IFERROR('MIP(IxI)_TFEVP'!R87/'MIP(IxI)_TFEVP'!R$95,0)</f>
        <v>1.7020141307756819E-2</v>
      </c>
      <c r="S98" s="151">
        <f>+IFERROR('MIP(IxI)_TFEVP'!S87/'MIP(IxI)_TFEVP'!S$95,0)</f>
        <v>1.5623210344212676E-2</v>
      </c>
      <c r="T98" s="151">
        <f>+IFERROR('MIP(IxI)_TFEVP'!T87/'MIP(IxI)_TFEVP'!T$95,0)</f>
        <v>6.080354185683088E-2</v>
      </c>
      <c r="U98" s="151">
        <f>+IFERROR('MIP(IxI)_TFEVP'!U87/'MIP(IxI)_TFEVP'!U$95,0)</f>
        <v>3.3993394966815686E-2</v>
      </c>
      <c r="V98" s="151">
        <f>+IFERROR('MIP(IxI)_TFEVP'!V87/'MIP(IxI)_TFEVP'!V$95,0)</f>
        <v>1.8425144778529815E-3</v>
      </c>
      <c r="W98" s="151">
        <f>+IFERROR('MIP(IxI)_TFEVP'!W87/'MIP(IxI)_TFEVP'!W$95,0)</f>
        <v>8.8856535197298775E-2</v>
      </c>
      <c r="X98" s="151">
        <f>+IFERROR('MIP(IxI)_TFEVP'!X87/'MIP(IxI)_TFEVP'!X$95,0)</f>
        <v>1.3576977951518547E-2</v>
      </c>
      <c r="Y98" s="151">
        <f>+IFERROR('MIP(IxI)_TFEVP'!Y87/'MIP(IxI)_TFEVP'!Y$95,0)</f>
        <v>1.8258049695571644E-2</v>
      </c>
      <c r="Z98" s="151">
        <f>+IFERROR('MIP(IxI)_TFEVP'!Z87/'MIP(IxI)_TFEVP'!Z$95,0)</f>
        <v>0.1635560679639515</v>
      </c>
      <c r="AA98" s="151">
        <f>+IFERROR('MIP(IxI)_TFEVP'!AA87/'MIP(IxI)_TFEVP'!AA$95,0)</f>
        <v>2.8413375298819029E-3</v>
      </c>
      <c r="AB98" s="151">
        <f>+IFERROR('MIP(IxI)_TFEVP'!AB87/'MIP(IxI)_TFEVP'!AB$95,0)</f>
        <v>5.6703911316271088E-2</v>
      </c>
      <c r="AC98" s="151">
        <f>+IFERROR('MIP(IxI)_TFEVP'!AC87/'MIP(IxI)_TFEVP'!AC$95,0)</f>
        <v>0.13231552170344074</v>
      </c>
      <c r="AD98" s="151">
        <f>+IFERROR('MIP(IxI)_TFEVP'!AD87/'MIP(IxI)_TFEVP'!AD$95,0)</f>
        <v>5.2982034272773981E-2</v>
      </c>
      <c r="AE98" s="151">
        <f>+IFERROR('MIP(IxI)_TFEVP'!AE87/'MIP(IxI)_TFEVP'!AE$95,0)</f>
        <v>0.35640318081361622</v>
      </c>
      <c r="AF98" s="151">
        <f>+IFERROR('MIP(IxI)_TFEVP'!AF87/'MIP(IxI)_TFEVP'!AF$95,0)</f>
        <v>8.5290144893841846E-2</v>
      </c>
      <c r="AG98" s="151">
        <f>+IFERROR('MIP(IxI)_TFEVP'!AG87/'MIP(IxI)_TFEVP'!AG$95,0)</f>
        <v>7.3174537142691341E-3</v>
      </c>
      <c r="AH98" s="151">
        <f>+IFERROR('MIP(IxI)_TFEVP'!AH87/'MIP(IxI)_TFEVP'!AH$95,0)</f>
        <v>0.18608357921105906</v>
      </c>
      <c r="AI98" s="151">
        <f>+IFERROR('MIP(IxI)_TFEVP'!AI87/'MIP(IxI)_TFEVP'!AI$95,0)</f>
        <v>0.10589165460346327</v>
      </c>
      <c r="AJ98" s="151">
        <f>+IFERROR('MIP(IxI)_TFEVP'!AJ87/'MIP(IxI)_TFEVP'!AJ$95,0)</f>
        <v>0</v>
      </c>
      <c r="AK98" s="151">
        <f>+IFERROR('MIP(IxI)_TFEVP'!AK87/'MIP(IxI)_TFEVP'!AK$95,0)</f>
        <v>0.2534687484960188</v>
      </c>
      <c r="AL98" s="151">
        <f>+IFERROR('MIP(IxI)_TFEVP'!AL87/'MIP(IxI)_TFEVP'!AL$95,0)</f>
        <v>0.16248991300655063</v>
      </c>
      <c r="AM98" s="151">
        <f>+IFERROR('MIP(IxI)_TFEVP'!AM87/'MIP(IxI)_TFEVP'!AM$95,0)</f>
        <v>0.12338446381083053</v>
      </c>
      <c r="AN98" s="151">
        <f>+IFERROR('MIP(IxI)_TFEVP'!AN87/'MIP(IxI)_TFEVP'!AN$95,0)</f>
        <v>6.9182644646717528E-2</v>
      </c>
      <c r="AO98" s="151">
        <f>+IFERROR('MIP(IxI)_TFEVP'!AO87/'MIP(IxI)_TFEVP'!AO$95,0)</f>
        <v>0.24260411656851505</v>
      </c>
      <c r="AP98" s="151">
        <f>+IFERROR('MIP(IxI)_TFEVP'!AP87/'MIP(IxI)_TFEVP'!AP$95,0)</f>
        <v>0.13652208376850197</v>
      </c>
      <c r="AQ98" s="151">
        <f>+IFERROR('MIP(IxI)_TFEVP'!AQ87/'MIP(IxI)_TFEVP'!AQ$95,0)</f>
        <v>0.58312316314941459</v>
      </c>
      <c r="AR98" s="151">
        <f>+IFERROR('MIP(IxI)_TFEVP'!AR87/'MIP(IxI)_TFEVP'!AR$95,0)</f>
        <v>0.31158359756609327</v>
      </c>
      <c r="AS98" s="151">
        <f>+IFERROR('MIP(IxI)_TFEVP'!AS87/'MIP(IxI)_TFEVP'!AS$95,0)</f>
        <v>0.27813092677579943</v>
      </c>
      <c r="AT98" s="151">
        <f>+IFERROR('MIP(IxI)_TFEVP'!AT87/'MIP(IxI)_TFEVP'!AT$95,0)</f>
        <v>0.24000919582068228</v>
      </c>
      <c r="AU98" s="151">
        <f>+IFERROR('MIP(IxI)_TFEVP'!AU87/'MIP(IxI)_TFEVP'!AU$95,0)</f>
        <v>0.28681431165500859</v>
      </c>
      <c r="AV98" s="151">
        <f>+IFERROR('MIP(IxI)_TFEVP'!AV87/'MIP(IxI)_TFEVP'!AV$95,0)</f>
        <v>0.35551107459465703</v>
      </c>
      <c r="AW98" s="151">
        <f>+IFERROR('MIP(IxI)_TFEVP'!AW87/'MIP(IxI)_TFEVP'!AW$95,0)</f>
        <v>0.17447970494352555</v>
      </c>
      <c r="AX98" s="151">
        <f>+IFERROR('MIP(IxI)_TFEVP'!AX87/'MIP(IxI)_TFEVP'!AX$95,0)</f>
        <v>8.9537341972574527E-2</v>
      </c>
      <c r="AY98" s="151">
        <f>+IFERROR('MIP(IxI)_TFEVP'!AY87/'MIP(IxI)_TFEVP'!AY$95,0)</f>
        <v>0.20526136308236259</v>
      </c>
      <c r="AZ98" s="151">
        <f>+IFERROR('MIP(IxI)_TFEVP'!AZ87/'MIP(IxI)_TFEVP'!AZ$95,0)</f>
        <v>0.20454734184229806</v>
      </c>
      <c r="BA98" s="151">
        <f>+IFERROR('MIP(IxI)_TFEVP'!BA87/'MIP(IxI)_TFEVP'!BA$95,0)</f>
        <v>0.25292717376014517</v>
      </c>
      <c r="BB98" s="151">
        <f>+IFERROR('MIP(IxI)_TFEVP'!BB87/'MIP(IxI)_TFEVP'!BB$95,0)</f>
        <v>0.34494851617216271</v>
      </c>
      <c r="BC98" s="151">
        <f>+IFERROR('MIP(IxI)_TFEVP'!BC87/'MIP(IxI)_TFEVP'!BC$95,0)</f>
        <v>0.18551402055071378</v>
      </c>
      <c r="BD98" s="151">
        <f>+IFERROR('MIP(IxI)_TFEVP'!BD87/'MIP(IxI)_TFEVP'!BD$95,0)</f>
        <v>0.44091679745850793</v>
      </c>
      <c r="BE98" s="151">
        <f>+IFERROR('MIP(IxI)_TFEVP'!BE87/'MIP(IxI)_TFEVP'!BE$95,0)</f>
        <v>0.16639477367256866</v>
      </c>
      <c r="BF98" s="151">
        <f>+IFERROR('MIP(IxI)_TFEVP'!BF87/'MIP(IxI)_TFEVP'!BF$95,0)</f>
        <v>6.4433696602719887E-2</v>
      </c>
      <c r="BG98" s="151">
        <f>+IFERROR('MIP(IxI)_TFEVP'!BG87/'MIP(IxI)_TFEVP'!BG$95,0)</f>
        <v>0.11457161890613063</v>
      </c>
      <c r="BH98" s="151">
        <f>+IFERROR('MIP(IxI)_TFEVP'!BH87/'MIP(IxI)_TFEVP'!BH$95,0)</f>
        <v>4.4309035966791062E-3</v>
      </c>
      <c r="BI98" s="151">
        <f>+IFERROR('MIP(IxI)_TFEVP'!BI87/'MIP(IxI)_TFEVP'!BI$95,0)</f>
        <v>6.7840452403462148E-2</v>
      </c>
      <c r="BJ98" s="151">
        <f>+IFERROR('MIP(IxI)_TFEVP'!BJ87/'MIP(IxI)_TFEVP'!BJ$95,0)</f>
        <v>2.1055309881888737E-2</v>
      </c>
      <c r="BK98" s="151">
        <f>+IFERROR('MIP(IxI)_TFEVP'!BK87/'MIP(IxI)_TFEVP'!BK$95,0)</f>
        <v>0.20343861032459068</v>
      </c>
      <c r="BL98" s="151">
        <f>+IFERROR('MIP(IxI)_TFEVP'!BL87/'MIP(IxI)_TFEVP'!BL$95,0)</f>
        <v>9.5942175277903628E-4</v>
      </c>
      <c r="BM98" s="151">
        <f>+IFERROR('MIP(IxI)_TFEVP'!BM87/'MIP(IxI)_TFEVP'!BM$95,0)</f>
        <v>1.2135391253987051E-2</v>
      </c>
      <c r="BN98" s="151">
        <f>+IFERROR('MIP(IxI)_TFEVP'!BN87/'MIP(IxI)_TFEVP'!BN$95,0)</f>
        <v>0.10634295272199223</v>
      </c>
      <c r="BO98" s="151">
        <f>+IFERROR('MIP(IxI)_TFEVP'!BO87/'MIP(IxI)_TFEVP'!BO$95,0)</f>
        <v>3.0689527351588419E-2</v>
      </c>
      <c r="BP98" s="151">
        <f>+IFERROR('MIP(IxI)_TFEVP'!BP87/'MIP(IxI)_TFEVP'!BP$95,0)</f>
        <v>2.5023661372175841E-2</v>
      </c>
      <c r="BQ98" s="151">
        <f>+IFERROR('MIP(IxI)_TFEVP'!BQ87/'MIP(IxI)_TFEVP'!BQ$95,0)</f>
        <v>0.10788182160080813</v>
      </c>
      <c r="BR98" s="151">
        <f>+IFERROR('MIP(IxI)_TFEVP'!BR87/'MIP(IxI)_TFEVP'!BR$95,0)</f>
        <v>2.2148557785804852E-4</v>
      </c>
      <c r="BS98" s="151">
        <f>+IFERROR('MIP(IxI)_TFEVP'!BS87/'MIP(IxI)_TFEVP'!BS$95,0)</f>
        <v>8.8542534015352472E-4</v>
      </c>
      <c r="BT98" s="151">
        <f>+IFERROR('MIP(IxI)_TFEVP'!BT87/'MIP(IxI)_TFEVP'!BT$95,0)</f>
        <v>3.6195058808467066E-2</v>
      </c>
      <c r="BU98" s="151">
        <f>+IFERROR('MIP(IxI)_TFEVP'!BU87/'MIP(IxI)_TFEVP'!BU$95,0)</f>
        <v>1.768806230429493E-2</v>
      </c>
      <c r="BV98" s="151">
        <f>+IFERROR('MIP(IxI)_TFEVP'!BV87/'MIP(IxI)_TFEVP'!BV$95,0)</f>
        <v>2.3054456195374449E-3</v>
      </c>
      <c r="BW98" s="151">
        <f>+IFERROR('MIP(IxI)_TFEVP'!BW87/'MIP(IxI)_TFEVP'!BW$95,0)</f>
        <v>1.049632595567422E-3</v>
      </c>
      <c r="BX98" s="151">
        <f>+IFERROR('MIP(IxI)_TFEVP'!BX87/'MIP(IxI)_TFEVP'!BX$95,0)</f>
        <v>4.3952823588601052E-2</v>
      </c>
      <c r="BY98" s="151">
        <f>+IFERROR('MIP(IxI)_TFEVP'!BY87/'MIP(IxI)_TFEVP'!BY$95,0)</f>
        <v>0.1262890348484802</v>
      </c>
      <c r="BZ98" s="151">
        <f>+IFERROR('MIP(IxI)_TFEVP'!BZ87/'MIP(IxI)_TFEVP'!BZ$95,0)</f>
        <v>6.4450841944728651E-3</v>
      </c>
      <c r="CA98" s="151">
        <f>+IFERROR('MIP(IxI)_TFEVP'!CA87/'MIP(IxI)_TFEVP'!CA$95,0)</f>
        <v>0</v>
      </c>
      <c r="CB98" s="152"/>
      <c r="CC98" s="152"/>
      <c r="CD98" s="152"/>
      <c r="CE98" s="105"/>
      <c r="CF98" s="105"/>
      <c r="CG98" s="105"/>
      <c r="CH98" s="105"/>
      <c r="CI98" s="105"/>
    </row>
    <row r="99" spans="1:89" ht="0" hidden="1" customHeight="1" x14ac:dyDescent="0.25">
      <c r="A99" s="105"/>
      <c r="B99" s="155"/>
      <c r="C99" s="117" t="s">
        <v>833</v>
      </c>
      <c r="D99" s="151">
        <f>+IFERROR('MIP(IxI)_TFEVP'!D88/'MIP(IxI)_TFEVP'!D$95,0)</f>
        <v>0.31145201407356349</v>
      </c>
      <c r="E99" s="151">
        <f>+IFERROR('MIP(IxI)_TFEVP'!E88/'MIP(IxI)_TFEVP'!E$95,0)</f>
        <v>0.57159256484977872</v>
      </c>
      <c r="F99" s="151">
        <f>+IFERROR('MIP(IxI)_TFEVP'!F88/'MIP(IxI)_TFEVP'!F$95,0)</f>
        <v>0.36648849596099925</v>
      </c>
      <c r="G99" s="151">
        <f>+IFERROR('MIP(IxI)_TFEVP'!G88/'MIP(IxI)_TFEVP'!G$95,0)</f>
        <v>0.56796062333345709</v>
      </c>
      <c r="H99" s="151">
        <f>+IFERROR('MIP(IxI)_TFEVP'!H88/'MIP(IxI)_TFEVP'!H$95,0)</f>
        <v>0.41767223072788762</v>
      </c>
      <c r="I99" s="151">
        <f>+IFERROR('MIP(IxI)_TFEVP'!I88/'MIP(IxI)_TFEVP'!I$95,0)</f>
        <v>0.38503082797167221</v>
      </c>
      <c r="J99" s="151">
        <f>+IFERROR('MIP(IxI)_TFEVP'!J88/'MIP(IxI)_TFEVP'!J$95,0)</f>
        <v>0.49550715239500887</v>
      </c>
      <c r="K99" s="151">
        <f>+IFERROR('MIP(IxI)_TFEVP'!K88/'MIP(IxI)_TFEVP'!K$95,0)</f>
        <v>0.30804213405833031</v>
      </c>
      <c r="L99" s="151">
        <f>+IFERROR('MIP(IxI)_TFEVP'!L88/'MIP(IxI)_TFEVP'!L$95,0)</f>
        <v>0.37059748261791375</v>
      </c>
      <c r="M99" s="151">
        <f>+IFERROR('MIP(IxI)_TFEVP'!M88/'MIP(IxI)_TFEVP'!M$95,0)</f>
        <v>0.57636957451955473</v>
      </c>
      <c r="N99" s="151">
        <f>+IFERROR('MIP(IxI)_TFEVP'!N88/'MIP(IxI)_TFEVP'!N$95,0)</f>
        <v>0.33030801523501169</v>
      </c>
      <c r="O99" s="151">
        <f>+IFERROR('MIP(IxI)_TFEVP'!O88/'MIP(IxI)_TFEVP'!O$95,0)</f>
        <v>0.7585439995908686</v>
      </c>
      <c r="P99" s="151">
        <f>+IFERROR('MIP(IxI)_TFEVP'!P88/'MIP(IxI)_TFEVP'!P$95,0)</f>
        <v>0.30603288887611868</v>
      </c>
      <c r="Q99" s="151">
        <f>+IFERROR('MIP(IxI)_TFEVP'!Q88/'MIP(IxI)_TFEVP'!Q$95,0)</f>
        <v>0.42800433019500689</v>
      </c>
      <c r="R99" s="151">
        <f>+IFERROR('MIP(IxI)_TFEVP'!R88/'MIP(IxI)_TFEVP'!R$95,0)</f>
        <v>0.44014342786194871</v>
      </c>
      <c r="S99" s="151">
        <f>+IFERROR('MIP(IxI)_TFEVP'!S88/'MIP(IxI)_TFEVP'!S$95,0)</f>
        <v>0.53412889800892227</v>
      </c>
      <c r="T99" s="151">
        <f>+IFERROR('MIP(IxI)_TFEVP'!T88/'MIP(IxI)_TFEVP'!T$95,0)</f>
        <v>0.59393854038030802</v>
      </c>
      <c r="U99" s="151">
        <f>+IFERROR('MIP(IxI)_TFEVP'!U88/'MIP(IxI)_TFEVP'!U$95,0)</f>
        <v>0.75163024205197049</v>
      </c>
      <c r="V99" s="151">
        <f>+IFERROR('MIP(IxI)_TFEVP'!V88/'MIP(IxI)_TFEVP'!V$95,0)</f>
        <v>0.58516084713738414</v>
      </c>
      <c r="W99" s="151">
        <f>+IFERROR('MIP(IxI)_TFEVP'!W88/'MIP(IxI)_TFEVP'!W$95,0)</f>
        <v>0.7689524348190655</v>
      </c>
      <c r="X99" s="151">
        <f>+IFERROR('MIP(IxI)_TFEVP'!X88/'MIP(IxI)_TFEVP'!X$95,0)</f>
        <v>0.7331201625709024</v>
      </c>
      <c r="Y99" s="151">
        <f>+IFERROR('MIP(IxI)_TFEVP'!Y88/'MIP(IxI)_TFEVP'!Y$95,0)</f>
        <v>0.55718943547991806</v>
      </c>
      <c r="Z99" s="151">
        <f>+IFERROR('MIP(IxI)_TFEVP'!Z88/'MIP(IxI)_TFEVP'!Z$95,0)</f>
        <v>0.61296947546565872</v>
      </c>
      <c r="AA99" s="151">
        <f>+IFERROR('MIP(IxI)_TFEVP'!AA88/'MIP(IxI)_TFEVP'!AA$95,0)</f>
        <v>0.56534368211296671</v>
      </c>
      <c r="AB99" s="151">
        <f>+IFERROR('MIP(IxI)_TFEVP'!AB88/'MIP(IxI)_TFEVP'!AB$95,0)</f>
        <v>0.7971736109462445</v>
      </c>
      <c r="AC99" s="151">
        <f>+IFERROR('MIP(IxI)_TFEVP'!AC88/'MIP(IxI)_TFEVP'!AC$95,0)</f>
        <v>0.62914441162161616</v>
      </c>
      <c r="AD99" s="151">
        <f>+IFERROR('MIP(IxI)_TFEVP'!AD88/'MIP(IxI)_TFEVP'!AD$95,0)</f>
        <v>0.66813083873625412</v>
      </c>
      <c r="AE99" s="151">
        <f>+IFERROR('MIP(IxI)_TFEVP'!AE88/'MIP(IxI)_TFEVP'!AE$95,0)</f>
        <v>0.79011000767887907</v>
      </c>
      <c r="AF99" s="151">
        <f>+IFERROR('MIP(IxI)_TFEVP'!AF88/'MIP(IxI)_TFEVP'!AF$95,0)</f>
        <v>0.60034070088473857</v>
      </c>
      <c r="AG99" s="151">
        <f>+IFERROR('MIP(IxI)_TFEVP'!AG88/'MIP(IxI)_TFEVP'!AG$95,0)</f>
        <v>0.69954555760729298</v>
      </c>
      <c r="AH99" s="151">
        <f>+IFERROR('MIP(IxI)_TFEVP'!AH88/'MIP(IxI)_TFEVP'!AH$95,0)</f>
        <v>0.69099446030163292</v>
      </c>
      <c r="AI99" s="151">
        <f>+IFERROR('MIP(IxI)_TFEVP'!AI88/'MIP(IxI)_TFEVP'!AI$95,0)</f>
        <v>0.48552246459398185</v>
      </c>
      <c r="AJ99" s="151">
        <f>+IFERROR('MIP(IxI)_TFEVP'!AJ88/'MIP(IxI)_TFEVP'!AJ$95,0)</f>
        <v>0</v>
      </c>
      <c r="AK99" s="151">
        <f>+IFERROR('MIP(IxI)_TFEVP'!AK88/'MIP(IxI)_TFEVP'!AK$95,0)</f>
        <v>0.5944239977997926</v>
      </c>
      <c r="AL99" s="151">
        <f>+IFERROR('MIP(IxI)_TFEVP'!AL88/'MIP(IxI)_TFEVP'!AL$95,0)</f>
        <v>0.47947645987147136</v>
      </c>
      <c r="AM99" s="151">
        <f>+IFERROR('MIP(IxI)_TFEVP'!AM88/'MIP(IxI)_TFEVP'!AM$95,0)</f>
        <v>0.59346995852812012</v>
      </c>
      <c r="AN99" s="151">
        <f>+IFERROR('MIP(IxI)_TFEVP'!AN88/'MIP(IxI)_TFEVP'!AN$95,0)</f>
        <v>0.57138083858469568</v>
      </c>
      <c r="AO99" s="151">
        <f>+IFERROR('MIP(IxI)_TFEVP'!AO88/'MIP(IxI)_TFEVP'!AO$95,0)</f>
        <v>0.72278882597173555</v>
      </c>
      <c r="AP99" s="151">
        <f>+IFERROR('MIP(IxI)_TFEVP'!AP88/'MIP(IxI)_TFEVP'!AP$95,0)</f>
        <v>0.50155098246671226</v>
      </c>
      <c r="AQ99" s="151">
        <f>+IFERROR('MIP(IxI)_TFEVP'!AQ88/'MIP(IxI)_TFEVP'!AQ$95,0)</f>
        <v>0.9375669381913424</v>
      </c>
      <c r="AR99" s="151">
        <f>+IFERROR('MIP(IxI)_TFEVP'!AR88/'MIP(IxI)_TFEVP'!AR$95,0)</f>
        <v>0.61301408734511098</v>
      </c>
      <c r="AS99" s="151">
        <f>+IFERROR('MIP(IxI)_TFEVP'!AS88/'MIP(IxI)_TFEVP'!AS$95,0)</f>
        <v>0.6122572561381775</v>
      </c>
      <c r="AT99" s="151">
        <f>+IFERROR('MIP(IxI)_TFEVP'!AT88/'MIP(IxI)_TFEVP'!AT$95,0)</f>
        <v>0.54472939945950227</v>
      </c>
      <c r="AU99" s="151">
        <f>+IFERROR('MIP(IxI)_TFEVP'!AU88/'MIP(IxI)_TFEVP'!AU$95,0)</f>
        <v>0.57997045271072889</v>
      </c>
      <c r="AV99" s="151">
        <f>+IFERROR('MIP(IxI)_TFEVP'!AV88/'MIP(IxI)_TFEVP'!AV$95,0)</f>
        <v>0.62823637281829847</v>
      </c>
      <c r="AW99" s="151">
        <f>+IFERROR('MIP(IxI)_TFEVP'!AW88/'MIP(IxI)_TFEVP'!AW$95,0)</f>
        <v>0.61059336951037346</v>
      </c>
      <c r="AX99" s="151">
        <f>+IFERROR('MIP(IxI)_TFEVP'!AX88/'MIP(IxI)_TFEVP'!AX$95,0)</f>
        <v>0.56685063582868689</v>
      </c>
      <c r="AY99" s="151">
        <f>+IFERROR('MIP(IxI)_TFEVP'!AY88/'MIP(IxI)_TFEVP'!AY$95,0)</f>
        <v>0.73238573499132531</v>
      </c>
      <c r="AZ99" s="151">
        <f>+IFERROR('MIP(IxI)_TFEVP'!AZ88/'MIP(IxI)_TFEVP'!AZ$95,0)</f>
        <v>0.51705632203017005</v>
      </c>
      <c r="BA99" s="151">
        <f>+IFERROR('MIP(IxI)_TFEVP'!BA88/'MIP(IxI)_TFEVP'!BA$95,0)</f>
        <v>0.5613750084832646</v>
      </c>
      <c r="BB99" s="151">
        <f>+IFERROR('MIP(IxI)_TFEVP'!BB88/'MIP(IxI)_TFEVP'!BB$95,0)</f>
        <v>0.65888688118670879</v>
      </c>
      <c r="BC99" s="151">
        <f>+IFERROR('MIP(IxI)_TFEVP'!BC88/'MIP(IxI)_TFEVP'!BC$95,0)</f>
        <v>0.46258112787101507</v>
      </c>
      <c r="BD99" s="151">
        <f>+IFERROR('MIP(IxI)_TFEVP'!BD88/'MIP(IxI)_TFEVP'!BD$95,0)</f>
        <v>0.69533808415296605</v>
      </c>
      <c r="BE99" s="151">
        <f>+IFERROR('MIP(IxI)_TFEVP'!BE88/'MIP(IxI)_TFEVP'!BE$95,0)</f>
        <v>0.55018810326521428</v>
      </c>
      <c r="BF99" s="151">
        <f>+IFERROR('MIP(IxI)_TFEVP'!BF88/'MIP(IxI)_TFEVP'!BF$95,0)</f>
        <v>0.43540330719121673</v>
      </c>
      <c r="BG99" s="151">
        <f>+IFERROR('MIP(IxI)_TFEVP'!BG88/'MIP(IxI)_TFEVP'!BG$95,0)</f>
        <v>0.65199943644620384</v>
      </c>
      <c r="BH99" s="151">
        <f>+IFERROR('MIP(IxI)_TFEVP'!BH88/'MIP(IxI)_TFEVP'!BH$95,0)</f>
        <v>0.57326204869154529</v>
      </c>
      <c r="BI99" s="151">
        <f>+IFERROR('MIP(IxI)_TFEVP'!BI88/'MIP(IxI)_TFEVP'!BI$95,0)</f>
        <v>0.46394644692801762</v>
      </c>
      <c r="BJ99" s="151">
        <f>+IFERROR('MIP(IxI)_TFEVP'!BJ88/'MIP(IxI)_TFEVP'!BJ$95,0)</f>
        <v>0.35558880895589173</v>
      </c>
      <c r="BK99" s="151">
        <f>+IFERROR('MIP(IxI)_TFEVP'!BK88/'MIP(IxI)_TFEVP'!BK$95,0)</f>
        <v>0.62990052126577167</v>
      </c>
      <c r="BL99" s="151">
        <f>+IFERROR('MIP(IxI)_TFEVP'!BL88/'MIP(IxI)_TFEVP'!BL$95,0)</f>
        <v>0.53821980738192676</v>
      </c>
      <c r="BM99" s="151">
        <f>+IFERROR('MIP(IxI)_TFEVP'!BM88/'MIP(IxI)_TFEVP'!BM$95,0)</f>
        <v>0.44759368145258244</v>
      </c>
      <c r="BN99" s="151">
        <f>+IFERROR('MIP(IxI)_TFEVP'!BN88/'MIP(IxI)_TFEVP'!BN$95,0)</f>
        <v>0.53840649241549998</v>
      </c>
      <c r="BO99" s="151">
        <f>+IFERROR('MIP(IxI)_TFEVP'!BO88/'MIP(IxI)_TFEVP'!BO$95,0)</f>
        <v>0.49483964240259243</v>
      </c>
      <c r="BP99" s="151">
        <f>+IFERROR('MIP(IxI)_TFEVP'!BP88/'MIP(IxI)_TFEVP'!BP$95,0)</f>
        <v>0.31154671917564658</v>
      </c>
      <c r="BQ99" s="151">
        <f>+IFERROR('MIP(IxI)_TFEVP'!BQ88/'MIP(IxI)_TFEVP'!BQ$95,0)</f>
        <v>0.70273560867013285</v>
      </c>
      <c r="BR99" s="151">
        <f>+IFERROR('MIP(IxI)_TFEVP'!BR88/'MIP(IxI)_TFEVP'!BR$95,0)</f>
        <v>0.49621118987915697</v>
      </c>
      <c r="BS99" s="151">
        <f>+IFERROR('MIP(IxI)_TFEVP'!BS88/'MIP(IxI)_TFEVP'!BS$95,0)</f>
        <v>0.23956336694809222</v>
      </c>
      <c r="BT99" s="151">
        <f>+IFERROR('MIP(IxI)_TFEVP'!BT88/'MIP(IxI)_TFEVP'!BT$95,0)</f>
        <v>0.37230858509935988</v>
      </c>
      <c r="BU99" s="151">
        <f>+IFERROR('MIP(IxI)_TFEVP'!BU88/'MIP(IxI)_TFEVP'!BU$95,0)</f>
        <v>0.14025107440405207</v>
      </c>
      <c r="BV99" s="151">
        <f>+IFERROR('MIP(IxI)_TFEVP'!BV88/'MIP(IxI)_TFEVP'!BV$95,0)</f>
        <v>0.38003817145536245</v>
      </c>
      <c r="BW99" s="151">
        <f>+IFERROR('MIP(IxI)_TFEVP'!BW88/'MIP(IxI)_TFEVP'!BW$95,0)</f>
        <v>9.267595390999811E-2</v>
      </c>
      <c r="BX99" s="151">
        <f>+IFERROR('MIP(IxI)_TFEVP'!BX88/'MIP(IxI)_TFEVP'!BX$95,0)</f>
        <v>0.54952905942412478</v>
      </c>
      <c r="BY99" s="151">
        <f>+IFERROR('MIP(IxI)_TFEVP'!BY88/'MIP(IxI)_TFEVP'!BY$95,0)</f>
        <v>0.2869891705701223</v>
      </c>
      <c r="BZ99" s="151">
        <f>+IFERROR('MIP(IxI)_TFEVP'!BZ88/'MIP(IxI)_TFEVP'!BZ$95,0)</f>
        <v>0.51572355231659361</v>
      </c>
      <c r="CA99" s="151">
        <f>+IFERROR('MIP(IxI)_TFEVP'!CA88/'MIP(IxI)_TFEVP'!CA$95,0)</f>
        <v>0</v>
      </c>
      <c r="CB99" s="152"/>
      <c r="CC99" s="152"/>
      <c r="CD99" s="152"/>
      <c r="CE99" s="105"/>
      <c r="CF99" s="105"/>
      <c r="CG99" s="105"/>
      <c r="CH99" s="105"/>
      <c r="CI99" s="105"/>
    </row>
    <row r="100" spans="1:89" ht="0" hidden="1" customHeight="1" x14ac:dyDescent="0.25">
      <c r="A100" s="106"/>
      <c r="B100" s="155"/>
      <c r="C100" s="118" t="s">
        <v>834</v>
      </c>
      <c r="D100" s="151">
        <f>+IFERROR('MIP(IxI)_TFEVP'!D89/'MIP(IxI)_TFEVP'!D$95,0)</f>
        <v>4.200391474804703E-2</v>
      </c>
      <c r="E100" s="151">
        <f>+IFERROR('MIP(IxI)_TFEVP'!E89/'MIP(IxI)_TFEVP'!E$95,0)</f>
        <v>2.6814994581212372E-2</v>
      </c>
      <c r="F100" s="151">
        <f>+IFERROR('MIP(IxI)_TFEVP'!F89/'MIP(IxI)_TFEVP'!F$95,0)</f>
        <v>3.2254519069837805E-2</v>
      </c>
      <c r="G100" s="151">
        <f>+IFERROR('MIP(IxI)_TFEVP'!G89/'MIP(IxI)_TFEVP'!G$95,0)</f>
        <v>5.2997394023095626E-2</v>
      </c>
      <c r="H100" s="151">
        <f>+IFERROR('MIP(IxI)_TFEVP'!H89/'MIP(IxI)_TFEVP'!H$95,0)</f>
        <v>5.2839350829844915E-2</v>
      </c>
      <c r="I100" s="151">
        <f>+IFERROR('MIP(IxI)_TFEVP'!I89/'MIP(IxI)_TFEVP'!I$95,0)</f>
        <v>5.1816670866699131E-2</v>
      </c>
      <c r="J100" s="151">
        <f>+IFERROR('MIP(IxI)_TFEVP'!J89/'MIP(IxI)_TFEVP'!J$95,0)</f>
        <v>2.5124178865167067E-2</v>
      </c>
      <c r="K100" s="151">
        <f>+IFERROR('MIP(IxI)_TFEVP'!K89/'MIP(IxI)_TFEVP'!K$95,0)</f>
        <v>1.602940414654062E-2</v>
      </c>
      <c r="L100" s="151">
        <f>+IFERROR('MIP(IxI)_TFEVP'!L89/'MIP(IxI)_TFEVP'!L$95,0)</f>
        <v>3.0845752320466806E-2</v>
      </c>
      <c r="M100" s="151">
        <f>+IFERROR('MIP(IxI)_TFEVP'!M89/'MIP(IxI)_TFEVP'!M$95,0)</f>
        <v>1.9386986824337645E-2</v>
      </c>
      <c r="N100" s="151">
        <f>+IFERROR('MIP(IxI)_TFEVP'!N89/'MIP(IxI)_TFEVP'!N$95,0)</f>
        <v>3.2889501061139331E-2</v>
      </c>
      <c r="O100" s="151">
        <f>+IFERROR('MIP(IxI)_TFEVP'!O89/'MIP(IxI)_TFEVP'!O$95,0)</f>
        <v>-1.040593412665829E-2</v>
      </c>
      <c r="P100" s="151">
        <f>+IFERROR('MIP(IxI)_TFEVP'!P89/'MIP(IxI)_TFEVP'!P$95,0)</f>
        <v>8.3918499019299091E-3</v>
      </c>
      <c r="Q100" s="151">
        <f>+IFERROR('MIP(IxI)_TFEVP'!Q89/'MIP(IxI)_TFEVP'!Q$95,0)</f>
        <v>2.563380768450543E-2</v>
      </c>
      <c r="R100" s="151">
        <f>+IFERROR('MIP(IxI)_TFEVP'!R89/'MIP(IxI)_TFEVP'!R$95,0)</f>
        <v>2.0692941828599994E-2</v>
      </c>
      <c r="S100" s="151">
        <f>+IFERROR('MIP(IxI)_TFEVP'!S89/'MIP(IxI)_TFEVP'!S$95,0)</f>
        <v>4.3049225324504239E-2</v>
      </c>
      <c r="T100" s="151">
        <f>+IFERROR('MIP(IxI)_TFEVP'!T89/'MIP(IxI)_TFEVP'!T$95,0)</f>
        <v>5.3639626973511854E-3</v>
      </c>
      <c r="U100" s="151">
        <f>+IFERROR('MIP(IxI)_TFEVP'!U89/'MIP(IxI)_TFEVP'!U$95,0)</f>
        <v>1.0570089333065965E-2</v>
      </c>
      <c r="V100" s="151">
        <f>+IFERROR('MIP(IxI)_TFEVP'!V89/'MIP(IxI)_TFEVP'!V$95,0)</f>
        <v>1.5896720419248903E-3</v>
      </c>
      <c r="W100" s="151">
        <f>+IFERROR('MIP(IxI)_TFEVP'!W89/'MIP(IxI)_TFEVP'!W$95,0)</f>
        <v>2.1864820876464908E-3</v>
      </c>
      <c r="X100" s="151">
        <f>+IFERROR('MIP(IxI)_TFEVP'!X89/'MIP(IxI)_TFEVP'!X$95,0)</f>
        <v>1.4394895385798669E-2</v>
      </c>
      <c r="Y100" s="151">
        <f>+IFERROR('MIP(IxI)_TFEVP'!Y89/'MIP(IxI)_TFEVP'!Y$95,0)</f>
        <v>7.8849501722280391E-3</v>
      </c>
      <c r="Z100" s="151">
        <f>+IFERROR('MIP(IxI)_TFEVP'!Z89/'MIP(IxI)_TFEVP'!Z$95,0)</f>
        <v>2.4772964668312577E-2</v>
      </c>
      <c r="AA100" s="151">
        <f>+IFERROR('MIP(IxI)_TFEVP'!AA89/'MIP(IxI)_TFEVP'!AA$95,0)</f>
        <v>1.9422887625843788E-3</v>
      </c>
      <c r="AB100" s="151">
        <f>+IFERROR('MIP(IxI)_TFEVP'!AB89/'MIP(IxI)_TFEVP'!AB$95,0)</f>
        <v>2.030527949648174E-2</v>
      </c>
      <c r="AC100" s="151">
        <f>+IFERROR('MIP(IxI)_TFEVP'!AC89/'MIP(IxI)_TFEVP'!AC$95,0)</f>
        <v>2.0856775378360556E-2</v>
      </c>
      <c r="AD100" s="151">
        <f>+IFERROR('MIP(IxI)_TFEVP'!AD89/'MIP(IxI)_TFEVP'!AD$95,0)</f>
        <v>9.7092688884969879E-3</v>
      </c>
      <c r="AE100" s="151">
        <f>+IFERROR('MIP(IxI)_TFEVP'!AE89/'MIP(IxI)_TFEVP'!AE$95,0)</f>
        <v>1.4902100536886209E-2</v>
      </c>
      <c r="AF100" s="151">
        <f>+IFERROR('MIP(IxI)_TFEVP'!AF89/'MIP(IxI)_TFEVP'!AF$95,0)</f>
        <v>2.7381657928274881E-2</v>
      </c>
      <c r="AG100" s="151">
        <f>+IFERROR('MIP(IxI)_TFEVP'!AG89/'MIP(IxI)_TFEVP'!AG$95,0)</f>
        <v>1.0195489962841257E-2</v>
      </c>
      <c r="AH100" s="151">
        <f>+IFERROR('MIP(IxI)_TFEVP'!AH89/'MIP(IxI)_TFEVP'!AH$95,0)</f>
        <v>3.5167032567213735E-2</v>
      </c>
      <c r="AI100" s="151">
        <f>+IFERROR('MIP(IxI)_TFEVP'!AI89/'MIP(IxI)_TFEVP'!AI$95,0)</f>
        <v>5.7794644403677237E-2</v>
      </c>
      <c r="AJ100" s="151">
        <f>+IFERROR('MIP(IxI)_TFEVP'!AJ89/'MIP(IxI)_TFEVP'!AJ$95,0)</f>
        <v>0</v>
      </c>
      <c r="AK100" s="151">
        <f>+IFERROR('MIP(IxI)_TFEVP'!AK89/'MIP(IxI)_TFEVP'!AK$95,0)</f>
        <v>3.2890480706027528E-2</v>
      </c>
      <c r="AL100" s="151">
        <f>+IFERROR('MIP(IxI)_TFEVP'!AL89/'MIP(IxI)_TFEVP'!AL$95,0)</f>
        <v>5.2387813308962659E-2</v>
      </c>
      <c r="AM100" s="151">
        <f>+IFERROR('MIP(IxI)_TFEVP'!AM89/'MIP(IxI)_TFEVP'!AM$95,0)</f>
        <v>2.9500564043756877E-2</v>
      </c>
      <c r="AN100" s="151">
        <f>+IFERROR('MIP(IxI)_TFEVP'!AN89/'MIP(IxI)_TFEVP'!AN$95,0)</f>
        <v>1.9267484407841418E-2</v>
      </c>
      <c r="AO100" s="151">
        <f>+IFERROR('MIP(IxI)_TFEVP'!AO89/'MIP(IxI)_TFEVP'!AO$95,0)</f>
        <v>2.5233998868941204E-2</v>
      </c>
      <c r="AP100" s="151">
        <f>+IFERROR('MIP(IxI)_TFEVP'!AP89/'MIP(IxI)_TFEVP'!AP$95,0)</f>
        <v>4.3675017466395821E-2</v>
      </c>
      <c r="AQ100" s="151">
        <f>+IFERROR('MIP(IxI)_TFEVP'!AQ89/'MIP(IxI)_TFEVP'!AQ$95,0)</f>
        <v>-0.12133961387023058</v>
      </c>
      <c r="AR100" s="151">
        <f>+IFERROR('MIP(IxI)_TFEVP'!AR89/'MIP(IxI)_TFEVP'!AR$95,0)</f>
        <v>3.5050328973223063E-2</v>
      </c>
      <c r="AS100" s="151">
        <f>+IFERROR('MIP(IxI)_TFEVP'!AS89/'MIP(IxI)_TFEVP'!AS$95,0)</f>
        <v>2.8281342380988842E-2</v>
      </c>
      <c r="AT100" s="151">
        <f>+IFERROR('MIP(IxI)_TFEVP'!AT89/'MIP(IxI)_TFEVP'!AT$95,0)</f>
        <v>3.0372425246075314E-2</v>
      </c>
      <c r="AU100" s="151">
        <f>+IFERROR('MIP(IxI)_TFEVP'!AU89/'MIP(IxI)_TFEVP'!AU$95,0)</f>
        <v>3.3871629207020672E-2</v>
      </c>
      <c r="AV100" s="151">
        <f>+IFERROR('MIP(IxI)_TFEVP'!AV89/'MIP(IxI)_TFEVP'!AV$95,0)</f>
        <v>3.9456594653136681E-2</v>
      </c>
      <c r="AW100" s="151">
        <f>+IFERROR('MIP(IxI)_TFEVP'!AW89/'MIP(IxI)_TFEVP'!AW$95,0)</f>
        <v>1.1525240209839922E-2</v>
      </c>
      <c r="AX100" s="151">
        <f>+IFERROR('MIP(IxI)_TFEVP'!AX89/'MIP(IxI)_TFEVP'!AX$95,0)</f>
        <v>1.791731476590485E-2</v>
      </c>
      <c r="AY100" s="151">
        <f>+IFERROR('MIP(IxI)_TFEVP'!AY89/'MIP(IxI)_TFEVP'!AY$95,0)</f>
        <v>3.0899047042750569E-2</v>
      </c>
      <c r="AZ100" s="151">
        <f>+IFERROR('MIP(IxI)_TFEVP'!AZ89/'MIP(IxI)_TFEVP'!AZ$95,0)</f>
        <v>3.6886266899996759E-2</v>
      </c>
      <c r="BA100" s="151">
        <f>+IFERROR('MIP(IxI)_TFEVP'!BA89/'MIP(IxI)_TFEVP'!BA$95,0)</f>
        <v>4.2343956565156771E-2</v>
      </c>
      <c r="BB100" s="151">
        <f>+IFERROR('MIP(IxI)_TFEVP'!BB89/'MIP(IxI)_TFEVP'!BB$95,0)</f>
        <v>4.9382322839943739E-2</v>
      </c>
      <c r="BC100" s="151">
        <f>+IFERROR('MIP(IxI)_TFEVP'!BC89/'MIP(IxI)_TFEVP'!BC$95,0)</f>
        <v>3.5172306480983954E-2</v>
      </c>
      <c r="BD100" s="151">
        <f>+IFERROR('MIP(IxI)_TFEVP'!BD89/'MIP(IxI)_TFEVP'!BD$95,0)</f>
        <v>0.13013915748364599</v>
      </c>
      <c r="BE100" s="151">
        <f>+IFERROR('MIP(IxI)_TFEVP'!BE89/'MIP(IxI)_TFEVP'!BE$95,0)</f>
        <v>3.5810746762734338E-2</v>
      </c>
      <c r="BF100" s="151">
        <f>+IFERROR('MIP(IxI)_TFEVP'!BF89/'MIP(IxI)_TFEVP'!BF$95,0)</f>
        <v>1.3100162257984849E-2</v>
      </c>
      <c r="BG100" s="151">
        <f>+IFERROR('MIP(IxI)_TFEVP'!BG89/'MIP(IxI)_TFEVP'!BG$95,0)</f>
        <v>-1.2251814630583514E-2</v>
      </c>
      <c r="BH100" s="151">
        <f>+IFERROR('MIP(IxI)_TFEVP'!BH89/'MIP(IxI)_TFEVP'!BH$95,0)</f>
        <v>2.6710540328005973E-3</v>
      </c>
      <c r="BI100" s="151">
        <f>+IFERROR('MIP(IxI)_TFEVP'!BI89/'MIP(IxI)_TFEVP'!BI$95,0)</f>
        <v>7.0414907025496479E-2</v>
      </c>
      <c r="BJ100" s="151">
        <f>+IFERROR('MIP(IxI)_TFEVP'!BJ89/'MIP(IxI)_TFEVP'!BJ$95,0)</f>
        <v>8.161352158674107E-3</v>
      </c>
      <c r="BK100" s="151">
        <f>+IFERROR('MIP(IxI)_TFEVP'!BK89/'MIP(IxI)_TFEVP'!BK$95,0)</f>
        <v>-2.9349500758875702E-2</v>
      </c>
      <c r="BL100" s="151">
        <f>+IFERROR('MIP(IxI)_TFEVP'!BL89/'MIP(IxI)_TFEVP'!BL$95,0)</f>
        <v>5.3561945857578466E-2</v>
      </c>
      <c r="BM100" s="151">
        <f>+IFERROR('MIP(IxI)_TFEVP'!BM89/'MIP(IxI)_TFEVP'!BM$95,0)</f>
        <v>1.5396637811577012E-2</v>
      </c>
      <c r="BN100" s="151">
        <f>+IFERROR('MIP(IxI)_TFEVP'!BN89/'MIP(IxI)_TFEVP'!BN$95,0)</f>
        <v>3.8372706548720076E-3</v>
      </c>
      <c r="BO100" s="151">
        <f>+IFERROR('MIP(IxI)_TFEVP'!BO89/'MIP(IxI)_TFEVP'!BO$95,0)</f>
        <v>7.2766834216899312E-3</v>
      </c>
      <c r="BP100" s="151">
        <f>+IFERROR('MIP(IxI)_TFEVP'!BP89/'MIP(IxI)_TFEVP'!BP$95,0)</f>
        <v>1.4277806665851491E-2</v>
      </c>
      <c r="BQ100" s="151">
        <f>+IFERROR('MIP(IxI)_TFEVP'!BQ89/'MIP(IxI)_TFEVP'!BQ$95,0)</f>
        <v>2.0385239197974442E-2</v>
      </c>
      <c r="BR100" s="151">
        <f>+IFERROR('MIP(IxI)_TFEVP'!BR89/'MIP(IxI)_TFEVP'!BR$95,0)</f>
        <v>3.1286971185794404E-2</v>
      </c>
      <c r="BS100" s="151">
        <f>+IFERROR('MIP(IxI)_TFEVP'!BS89/'MIP(IxI)_TFEVP'!BS$95,0)</f>
        <v>3.2344395065708201E-2</v>
      </c>
      <c r="BT100" s="151">
        <f>+IFERROR('MIP(IxI)_TFEVP'!BT89/'MIP(IxI)_TFEVP'!BT$95,0)</f>
        <v>2.4681765165190155E-2</v>
      </c>
      <c r="BU100" s="151">
        <f>+IFERROR('MIP(IxI)_TFEVP'!BU89/'MIP(IxI)_TFEVP'!BU$95,0)</f>
        <v>1.2330852339344551E-2</v>
      </c>
      <c r="BV100" s="151">
        <f>+IFERROR('MIP(IxI)_TFEVP'!BV89/'MIP(IxI)_TFEVP'!BV$95,0)</f>
        <v>1.0436970039256852E-2</v>
      </c>
      <c r="BW100" s="151">
        <f>+IFERROR('MIP(IxI)_TFEVP'!BW89/'MIP(IxI)_TFEVP'!BW$95,0)</f>
        <v>1.0416220138553308E-2</v>
      </c>
      <c r="BX100" s="151">
        <f>+IFERROR('MIP(IxI)_TFEVP'!BX89/'MIP(IxI)_TFEVP'!BX$95,0)</f>
        <v>5.7016447867488567E-3</v>
      </c>
      <c r="BY100" s="151">
        <f>+IFERROR('MIP(IxI)_TFEVP'!BY89/'MIP(IxI)_TFEVP'!BY$95,0)</f>
        <v>1.9536776556206309E-2</v>
      </c>
      <c r="BZ100" s="151">
        <f>+IFERROR('MIP(IxI)_TFEVP'!BZ89/'MIP(IxI)_TFEVP'!BZ$95,0)</f>
        <v>2.1311454824401208E-2</v>
      </c>
      <c r="CA100" s="151">
        <f>+IFERROR('MIP(IxI)_TFEVP'!CA89/'MIP(IxI)_TFEVP'!CA$95,0)</f>
        <v>0</v>
      </c>
      <c r="CB100" s="152"/>
      <c r="CC100" s="152"/>
      <c r="CD100" s="152"/>
      <c r="CE100" s="105"/>
      <c r="CF100" s="105"/>
      <c r="CG100" s="105"/>
      <c r="CH100" s="105"/>
      <c r="CI100" s="105"/>
    </row>
    <row r="101" spans="1:89" ht="0" hidden="1" customHeight="1" x14ac:dyDescent="0.25">
      <c r="A101" s="108"/>
      <c r="B101" s="155"/>
      <c r="C101" s="117" t="s">
        <v>835</v>
      </c>
      <c r="D101" s="151">
        <f>+IFERROR('MIP(IxI)_TFEVP'!D90/'MIP(IxI)_TFEVP'!D$95,0)</f>
        <v>0.35345592882161075</v>
      </c>
      <c r="E101" s="151">
        <f>+IFERROR('MIP(IxI)_TFEVP'!E90/'MIP(IxI)_TFEVP'!E$95,0)</f>
        <v>0.59840755943099155</v>
      </c>
      <c r="F101" s="151">
        <f>+IFERROR('MIP(IxI)_TFEVP'!F90/'MIP(IxI)_TFEVP'!F$95,0)</f>
        <v>0.39874301503083659</v>
      </c>
      <c r="G101" s="151">
        <f>+IFERROR('MIP(IxI)_TFEVP'!G90/'MIP(IxI)_TFEVP'!G$95,0)</f>
        <v>0.62095801735655198</v>
      </c>
      <c r="H101" s="151">
        <f>+IFERROR('MIP(IxI)_TFEVP'!H90/'MIP(IxI)_TFEVP'!H$95,0)</f>
        <v>0.47051158155773226</v>
      </c>
      <c r="I101" s="151">
        <f>+IFERROR('MIP(IxI)_TFEVP'!I90/'MIP(IxI)_TFEVP'!I$95,0)</f>
        <v>0.43684749883837132</v>
      </c>
      <c r="J101" s="151">
        <f>+IFERROR('MIP(IxI)_TFEVP'!J90/'MIP(IxI)_TFEVP'!J$95,0)</f>
        <v>0.52063133126017547</v>
      </c>
      <c r="K101" s="151">
        <f>+IFERROR('MIP(IxI)_TFEVP'!K90/'MIP(IxI)_TFEVP'!K$95,0)</f>
        <v>0.32407153820487156</v>
      </c>
      <c r="L101" s="151">
        <f>+IFERROR('MIP(IxI)_TFEVP'!L90/'MIP(IxI)_TFEVP'!L$95,0)</f>
        <v>0.40144323493838058</v>
      </c>
      <c r="M101" s="151">
        <f>+IFERROR('MIP(IxI)_TFEVP'!M90/'MIP(IxI)_TFEVP'!M$95,0)</f>
        <v>0.59575656134389221</v>
      </c>
      <c r="N101" s="151">
        <f>+IFERROR('MIP(IxI)_TFEVP'!N90/'MIP(IxI)_TFEVP'!N$95,0)</f>
        <v>0.36319751629615138</v>
      </c>
      <c r="O101" s="151">
        <f>+IFERROR('MIP(IxI)_TFEVP'!O90/'MIP(IxI)_TFEVP'!O$95,0)</f>
        <v>0.74813806546420958</v>
      </c>
      <c r="P101" s="151">
        <f>+IFERROR('MIP(IxI)_TFEVP'!P90/'MIP(IxI)_TFEVP'!P$95,0)</f>
        <v>0.31442473877804766</v>
      </c>
      <c r="Q101" s="151">
        <f>+IFERROR('MIP(IxI)_TFEVP'!Q90/'MIP(IxI)_TFEVP'!Q$95,0)</f>
        <v>0.45363813787951179</v>
      </c>
      <c r="R101" s="151">
        <f>+IFERROR('MIP(IxI)_TFEVP'!R90/'MIP(IxI)_TFEVP'!R$95,0)</f>
        <v>0.46083636969054942</v>
      </c>
      <c r="S101" s="151">
        <f>+IFERROR('MIP(IxI)_TFEVP'!S90/'MIP(IxI)_TFEVP'!S$95,0)</f>
        <v>0.57717812333342688</v>
      </c>
      <c r="T101" s="151">
        <f>+IFERROR('MIP(IxI)_TFEVP'!T90/'MIP(IxI)_TFEVP'!T$95,0)</f>
        <v>0.59930250307765842</v>
      </c>
      <c r="U101" s="151">
        <f>+IFERROR('MIP(IxI)_TFEVP'!U90/'MIP(IxI)_TFEVP'!U$95,0)</f>
        <v>0.76220033138503696</v>
      </c>
      <c r="V101" s="151">
        <f>+IFERROR('MIP(IxI)_TFEVP'!V90/'MIP(IxI)_TFEVP'!V$95,0)</f>
        <v>0.58675051917930965</v>
      </c>
      <c r="W101" s="151">
        <f>+IFERROR('MIP(IxI)_TFEVP'!W90/'MIP(IxI)_TFEVP'!W$95,0)</f>
        <v>0.77113891690671121</v>
      </c>
      <c r="X101" s="151">
        <f>+IFERROR('MIP(IxI)_TFEVP'!X90/'MIP(IxI)_TFEVP'!X$95,0)</f>
        <v>0.74751505795670181</v>
      </c>
      <c r="Y101" s="151">
        <f>+IFERROR('MIP(IxI)_TFEVP'!Y90/'MIP(IxI)_TFEVP'!Y$95,0)</f>
        <v>0.56507438565214574</v>
      </c>
      <c r="Z101" s="151">
        <f>+IFERROR('MIP(IxI)_TFEVP'!Z90/'MIP(IxI)_TFEVP'!Z$95,0)</f>
        <v>0.63774244013397252</v>
      </c>
      <c r="AA101" s="151">
        <f>+IFERROR('MIP(IxI)_TFEVP'!AA90/'MIP(IxI)_TFEVP'!AA$95,0)</f>
        <v>0.56728597087555066</v>
      </c>
      <c r="AB101" s="151">
        <f>+IFERROR('MIP(IxI)_TFEVP'!AB90/'MIP(IxI)_TFEVP'!AB$95,0)</f>
        <v>0.81747889044272537</v>
      </c>
      <c r="AC101" s="151">
        <f>+IFERROR('MIP(IxI)_TFEVP'!AC90/'MIP(IxI)_TFEVP'!AC$95,0)</f>
        <v>0.65000118699997622</v>
      </c>
      <c r="AD101" s="151">
        <f>+IFERROR('MIP(IxI)_TFEVP'!AD90/'MIP(IxI)_TFEVP'!AD$95,0)</f>
        <v>0.67784010762474933</v>
      </c>
      <c r="AE101" s="151">
        <f>+IFERROR('MIP(IxI)_TFEVP'!AE90/'MIP(IxI)_TFEVP'!AE$95,0)</f>
        <v>0.80501210821576386</v>
      </c>
      <c r="AF101" s="151">
        <f>+IFERROR('MIP(IxI)_TFEVP'!AF90/'MIP(IxI)_TFEVP'!AF$95,0)</f>
        <v>0.62772235881301297</v>
      </c>
      <c r="AG101" s="151">
        <f>+IFERROR('MIP(IxI)_TFEVP'!AG90/'MIP(IxI)_TFEVP'!AG$95,0)</f>
        <v>0.70974104757013445</v>
      </c>
      <c r="AH101" s="151">
        <f>+IFERROR('MIP(IxI)_TFEVP'!AH90/'MIP(IxI)_TFEVP'!AH$95,0)</f>
        <v>0.72616149286884613</v>
      </c>
      <c r="AI101" s="151">
        <f>+IFERROR('MIP(IxI)_TFEVP'!AI90/'MIP(IxI)_TFEVP'!AI$95,0)</f>
        <v>0.54331710899765973</v>
      </c>
      <c r="AJ101" s="151">
        <f>+IFERROR('MIP(IxI)_TFEVP'!AJ90/'MIP(IxI)_TFEVP'!AJ$95,0)</f>
        <v>0</v>
      </c>
      <c r="AK101" s="151">
        <f>+IFERROR('MIP(IxI)_TFEVP'!AK90/'MIP(IxI)_TFEVP'!AK$95,0)</f>
        <v>0.62731447850581945</v>
      </c>
      <c r="AL101" s="151">
        <f>+IFERROR('MIP(IxI)_TFEVP'!AL90/'MIP(IxI)_TFEVP'!AL$95,0)</f>
        <v>0.53186427318043361</v>
      </c>
      <c r="AM101" s="151">
        <f>+IFERROR('MIP(IxI)_TFEVP'!AM90/'MIP(IxI)_TFEVP'!AM$95,0)</f>
        <v>0.62297052257187679</v>
      </c>
      <c r="AN101" s="151">
        <f>+IFERROR('MIP(IxI)_TFEVP'!AN90/'MIP(IxI)_TFEVP'!AN$95,0)</f>
        <v>0.59064832299253667</v>
      </c>
      <c r="AO101" s="151">
        <f>+IFERROR('MIP(IxI)_TFEVP'!AO90/'MIP(IxI)_TFEVP'!AO$95,0)</f>
        <v>0.74802282484067939</v>
      </c>
      <c r="AP101" s="151">
        <f>+IFERROR('MIP(IxI)_TFEVP'!AP90/'MIP(IxI)_TFEVP'!AP$95,0)</f>
        <v>0.54522599993310861</v>
      </c>
      <c r="AQ101" s="151">
        <f>+IFERROR('MIP(IxI)_TFEVP'!AQ90/'MIP(IxI)_TFEVP'!AQ$95,0)</f>
        <v>0.81622732432111256</v>
      </c>
      <c r="AR101" s="151">
        <f>+IFERROR('MIP(IxI)_TFEVP'!AR90/'MIP(IxI)_TFEVP'!AR$95,0)</f>
        <v>0.64806441631833356</v>
      </c>
      <c r="AS101" s="151">
        <f>+IFERROR('MIP(IxI)_TFEVP'!AS90/'MIP(IxI)_TFEVP'!AS$95,0)</f>
        <v>0.6405385985191665</v>
      </c>
      <c r="AT101" s="151">
        <f>+IFERROR('MIP(IxI)_TFEVP'!AT90/'MIP(IxI)_TFEVP'!AT$95,0)</f>
        <v>0.57510182470557791</v>
      </c>
      <c r="AU101" s="151">
        <f>+IFERROR('MIP(IxI)_TFEVP'!AU90/'MIP(IxI)_TFEVP'!AU$95,0)</f>
        <v>0.6138420819177508</v>
      </c>
      <c r="AV101" s="151">
        <f>+IFERROR('MIP(IxI)_TFEVP'!AV90/'MIP(IxI)_TFEVP'!AV$95,0)</f>
        <v>0.66769296747143514</v>
      </c>
      <c r="AW101" s="151">
        <f>+IFERROR('MIP(IxI)_TFEVP'!AW90/'MIP(IxI)_TFEVP'!AW$95,0)</f>
        <v>0.62211860972021438</v>
      </c>
      <c r="AX101" s="151">
        <f>+IFERROR('MIP(IxI)_TFEVP'!AX90/'MIP(IxI)_TFEVP'!AX$95,0)</f>
        <v>0.58476795059459141</v>
      </c>
      <c r="AY101" s="151">
        <f>+IFERROR('MIP(IxI)_TFEVP'!AY90/'MIP(IxI)_TFEVP'!AY$95,0)</f>
        <v>0.76328478203407402</v>
      </c>
      <c r="AZ101" s="151">
        <f>+IFERROR('MIP(IxI)_TFEVP'!AZ90/'MIP(IxI)_TFEVP'!AZ$95,0)</f>
        <v>0.55394258893016657</v>
      </c>
      <c r="BA101" s="151">
        <f>+IFERROR('MIP(IxI)_TFEVP'!BA90/'MIP(IxI)_TFEVP'!BA$95,0)</f>
        <v>0.60371896504842182</v>
      </c>
      <c r="BB101" s="151">
        <f>+IFERROR('MIP(IxI)_TFEVP'!BB90/'MIP(IxI)_TFEVP'!BB$95,0)</f>
        <v>0.70826920402665261</v>
      </c>
      <c r="BC101" s="151">
        <f>+IFERROR('MIP(IxI)_TFEVP'!BC90/'MIP(IxI)_TFEVP'!BC$95,0)</f>
        <v>0.49775343435199759</v>
      </c>
      <c r="BD101" s="151">
        <f>+IFERROR('MIP(IxI)_TFEVP'!BD90/'MIP(IxI)_TFEVP'!BD$95,0)</f>
        <v>0.8254772416366124</v>
      </c>
      <c r="BE101" s="151">
        <f>+IFERROR('MIP(IxI)_TFEVP'!BE90/'MIP(IxI)_TFEVP'!BE$95,0)</f>
        <v>0.58599885002794849</v>
      </c>
      <c r="BF101" s="151">
        <f>+IFERROR('MIP(IxI)_TFEVP'!BF90/'MIP(IxI)_TFEVP'!BF$95,0)</f>
        <v>0.44850346944920094</v>
      </c>
      <c r="BG101" s="151">
        <f>+IFERROR('MIP(IxI)_TFEVP'!BG90/'MIP(IxI)_TFEVP'!BG$95,0)</f>
        <v>0.63974762181561906</v>
      </c>
      <c r="BH101" s="151">
        <f>+IFERROR('MIP(IxI)_TFEVP'!BH90/'MIP(IxI)_TFEVP'!BH$95,0)</f>
        <v>0.5759331027243455</v>
      </c>
      <c r="BI101" s="151">
        <f>+IFERROR('MIP(IxI)_TFEVP'!BI90/'MIP(IxI)_TFEVP'!BI$95,0)</f>
        <v>0.5343613539535137</v>
      </c>
      <c r="BJ101" s="151">
        <f>+IFERROR('MIP(IxI)_TFEVP'!BJ90/'MIP(IxI)_TFEVP'!BJ$95,0)</f>
        <v>0.36375016111456537</v>
      </c>
      <c r="BK101" s="151">
        <f>+IFERROR('MIP(IxI)_TFEVP'!BK90/'MIP(IxI)_TFEVP'!BK$95,0)</f>
        <v>0.60055102050689579</v>
      </c>
      <c r="BL101" s="151">
        <f>+IFERROR('MIP(IxI)_TFEVP'!BL90/'MIP(IxI)_TFEVP'!BL$95,0)</f>
        <v>0.59178175323950521</v>
      </c>
      <c r="BM101" s="151">
        <f>+IFERROR('MIP(IxI)_TFEVP'!BM90/'MIP(IxI)_TFEVP'!BM$95,0)</f>
        <v>0.46299031926416018</v>
      </c>
      <c r="BN101" s="151">
        <f>+IFERROR('MIP(IxI)_TFEVP'!BN90/'MIP(IxI)_TFEVP'!BN$95,0)</f>
        <v>0.54224376307037092</v>
      </c>
      <c r="BO101" s="151">
        <f>+IFERROR('MIP(IxI)_TFEVP'!BO90/'MIP(IxI)_TFEVP'!BO$95,0)</f>
        <v>0.50211632582428312</v>
      </c>
      <c r="BP101" s="151">
        <f>+IFERROR('MIP(IxI)_TFEVP'!BP90/'MIP(IxI)_TFEVP'!BP$95,0)</f>
        <v>0.32582452584149824</v>
      </c>
      <c r="BQ101" s="151">
        <f>+IFERROR('MIP(IxI)_TFEVP'!BQ90/'MIP(IxI)_TFEVP'!BQ$95,0)</f>
        <v>0.72312084786810937</v>
      </c>
      <c r="BR101" s="151">
        <f>+IFERROR('MIP(IxI)_TFEVP'!BR90/'MIP(IxI)_TFEVP'!BR$95,0)</f>
        <v>0.52749816106495095</v>
      </c>
      <c r="BS101" s="151">
        <f>+IFERROR('MIP(IxI)_TFEVP'!BS90/'MIP(IxI)_TFEVP'!BS$95,0)</f>
        <v>0.27190776201380018</v>
      </c>
      <c r="BT101" s="151">
        <f>+IFERROR('MIP(IxI)_TFEVP'!BT90/'MIP(IxI)_TFEVP'!BT$95,0)</f>
        <v>0.39699035026454998</v>
      </c>
      <c r="BU101" s="151">
        <f>+IFERROR('MIP(IxI)_TFEVP'!BU90/'MIP(IxI)_TFEVP'!BU$95,0)</f>
        <v>0.1525819267433968</v>
      </c>
      <c r="BV101" s="151">
        <f>+IFERROR('MIP(IxI)_TFEVP'!BV90/'MIP(IxI)_TFEVP'!BV$95,0)</f>
        <v>0.39047514149461854</v>
      </c>
      <c r="BW101" s="151">
        <f>+IFERROR('MIP(IxI)_TFEVP'!BW90/'MIP(IxI)_TFEVP'!BW$95,0)</f>
        <v>0.10309217404855138</v>
      </c>
      <c r="BX101" s="151">
        <f>+IFERROR('MIP(IxI)_TFEVP'!BX90/'MIP(IxI)_TFEVP'!BX$95,0)</f>
        <v>0.55523070421087295</v>
      </c>
      <c r="BY101" s="151">
        <f>+IFERROR('MIP(IxI)_TFEVP'!BY90/'MIP(IxI)_TFEVP'!BY$95,0)</f>
        <v>0.30652594712632858</v>
      </c>
      <c r="BZ101" s="151">
        <f>+IFERROR('MIP(IxI)_TFEVP'!BZ90/'MIP(IxI)_TFEVP'!BZ$95,0)</f>
        <v>0.53703500714099583</v>
      </c>
      <c r="CA101" s="151">
        <f>+IFERROR('MIP(IxI)_TFEVP'!CA90/'MIP(IxI)_TFEVP'!CA$95,0)</f>
        <v>0</v>
      </c>
      <c r="CB101" s="152"/>
      <c r="CC101" s="152"/>
      <c r="CD101" s="152"/>
      <c r="CE101" s="105"/>
      <c r="CF101" s="105"/>
      <c r="CG101" s="105"/>
      <c r="CH101" s="105"/>
      <c r="CI101" s="105"/>
    </row>
    <row r="102" spans="1:89" ht="0" hidden="1" customHeight="1" x14ac:dyDescent="0.25">
      <c r="A102" s="106"/>
      <c r="B102" s="155"/>
      <c r="C102" s="117" t="s">
        <v>836</v>
      </c>
      <c r="D102" s="151">
        <f>+IFERROR('MIP(IxI)_TFEVP'!D91/'MIP(IxI)_TFEVP'!D$95,0)</f>
        <v>0.64654407117838919</v>
      </c>
      <c r="E102" s="151">
        <f>+IFERROR('MIP(IxI)_TFEVP'!E91/'MIP(IxI)_TFEVP'!E$95,0)</f>
        <v>0.4015924405690085</v>
      </c>
      <c r="F102" s="151">
        <f>+IFERROR('MIP(IxI)_TFEVP'!F91/'MIP(IxI)_TFEVP'!F$95,0)</f>
        <v>0.60125698496916336</v>
      </c>
      <c r="G102" s="151">
        <f>+IFERROR('MIP(IxI)_TFEVP'!G91/'MIP(IxI)_TFEVP'!G$95,0)</f>
        <v>0.37904198264344802</v>
      </c>
      <c r="H102" s="151">
        <f>+IFERROR('MIP(IxI)_TFEVP'!H91/'MIP(IxI)_TFEVP'!H$95,0)</f>
        <v>0.52948841844226779</v>
      </c>
      <c r="I102" s="151">
        <f>+IFERROR('MIP(IxI)_TFEVP'!I91/'MIP(IxI)_TFEVP'!I$95,0)</f>
        <v>0.56315250116162874</v>
      </c>
      <c r="J102" s="151">
        <f>+IFERROR('MIP(IxI)_TFEVP'!J91/'MIP(IxI)_TFEVP'!J$95,0)</f>
        <v>0.47936866873982459</v>
      </c>
      <c r="K102" s="151">
        <f>+IFERROR('MIP(IxI)_TFEVP'!K91/'MIP(IxI)_TFEVP'!K$95,0)</f>
        <v>0.67592846179512844</v>
      </c>
      <c r="L102" s="151">
        <f>+IFERROR('MIP(IxI)_TFEVP'!L91/'MIP(IxI)_TFEVP'!L$95,0)</f>
        <v>0.59855676506161948</v>
      </c>
      <c r="M102" s="151">
        <f>+IFERROR('MIP(IxI)_TFEVP'!M91/'MIP(IxI)_TFEVP'!M$95,0)</f>
        <v>0.40424343865610773</v>
      </c>
      <c r="N102" s="151">
        <f>+IFERROR('MIP(IxI)_TFEVP'!N91/'MIP(IxI)_TFEVP'!N$95,0)</f>
        <v>0.63680248370384862</v>
      </c>
      <c r="O102" s="151">
        <f>+IFERROR('MIP(IxI)_TFEVP'!O91/'MIP(IxI)_TFEVP'!O$95,0)</f>
        <v>0.25186193453579042</v>
      </c>
      <c r="P102" s="151">
        <f>+IFERROR('MIP(IxI)_TFEVP'!P91/'MIP(IxI)_TFEVP'!P$95,0)</f>
        <v>0.68557526122195234</v>
      </c>
      <c r="Q102" s="151">
        <f>+IFERROR('MIP(IxI)_TFEVP'!Q91/'MIP(IxI)_TFEVP'!Q$95,0)</f>
        <v>0.54636186212048821</v>
      </c>
      <c r="R102" s="151">
        <f>+IFERROR('MIP(IxI)_TFEVP'!R91/'MIP(IxI)_TFEVP'!R$95,0)</f>
        <v>0.53916363030945058</v>
      </c>
      <c r="S102" s="151">
        <f>+IFERROR('MIP(IxI)_TFEVP'!S91/'MIP(IxI)_TFEVP'!S$95,0)</f>
        <v>0.42282187666657312</v>
      </c>
      <c r="T102" s="151">
        <f>+IFERROR('MIP(IxI)_TFEVP'!T91/'MIP(IxI)_TFEVP'!T$95,0)</f>
        <v>0.40069749692234158</v>
      </c>
      <c r="U102" s="151">
        <f>+IFERROR('MIP(IxI)_TFEVP'!U91/'MIP(IxI)_TFEVP'!U$95,0)</f>
        <v>0.23779966861496302</v>
      </c>
      <c r="V102" s="151">
        <f>+IFERROR('MIP(IxI)_TFEVP'!V91/'MIP(IxI)_TFEVP'!V$95,0)</f>
        <v>0.41324948082069041</v>
      </c>
      <c r="W102" s="151">
        <f>+IFERROR('MIP(IxI)_TFEVP'!W91/'MIP(IxI)_TFEVP'!W$95,0)</f>
        <v>0.22886108309328876</v>
      </c>
      <c r="X102" s="151">
        <f>+IFERROR('MIP(IxI)_TFEVP'!X91/'MIP(IxI)_TFEVP'!X$95,0)</f>
        <v>0.25248494204329813</v>
      </c>
      <c r="Y102" s="151">
        <f>+IFERROR('MIP(IxI)_TFEVP'!Y91/'MIP(IxI)_TFEVP'!Y$95,0)</f>
        <v>0.43492561434785426</v>
      </c>
      <c r="Z102" s="151">
        <f>+IFERROR('MIP(IxI)_TFEVP'!Z91/'MIP(IxI)_TFEVP'!Z$95,0)</f>
        <v>0.36225755986602753</v>
      </c>
      <c r="AA102" s="151">
        <f>+IFERROR('MIP(IxI)_TFEVP'!AA91/'MIP(IxI)_TFEVP'!AA$95,0)</f>
        <v>0.43271402912444934</v>
      </c>
      <c r="AB102" s="151">
        <f>+IFERROR('MIP(IxI)_TFEVP'!AB91/'MIP(IxI)_TFEVP'!AB$95,0)</f>
        <v>0.1825211095572746</v>
      </c>
      <c r="AC102" s="151">
        <f>+IFERROR('MIP(IxI)_TFEVP'!AC91/'MIP(IxI)_TFEVP'!AC$95,0)</f>
        <v>0.34999881300002372</v>
      </c>
      <c r="AD102" s="151">
        <f>+IFERROR('MIP(IxI)_TFEVP'!AD91/'MIP(IxI)_TFEVP'!AD$95,0)</f>
        <v>0.32215989237525067</v>
      </c>
      <c r="AE102" s="151">
        <f>+IFERROR('MIP(IxI)_TFEVP'!AE91/'MIP(IxI)_TFEVP'!AE$95,0)</f>
        <v>0.19498789178423612</v>
      </c>
      <c r="AF102" s="151">
        <f>+IFERROR('MIP(IxI)_TFEVP'!AF91/'MIP(IxI)_TFEVP'!AF$95,0)</f>
        <v>0.37227764118698703</v>
      </c>
      <c r="AG102" s="151">
        <f>+IFERROR('MIP(IxI)_TFEVP'!AG91/'MIP(IxI)_TFEVP'!AG$95,0)</f>
        <v>0.29025895242986549</v>
      </c>
      <c r="AH102" s="151">
        <f>+IFERROR('MIP(IxI)_TFEVP'!AH91/'MIP(IxI)_TFEVP'!AH$95,0)</f>
        <v>0.27383850713115387</v>
      </c>
      <c r="AI102" s="151">
        <f>+IFERROR('MIP(IxI)_TFEVP'!AI91/'MIP(IxI)_TFEVP'!AI$95,0)</f>
        <v>0.45668289100234027</v>
      </c>
      <c r="AJ102" s="151">
        <f>+IFERROR('MIP(IxI)_TFEVP'!AJ91/'MIP(IxI)_TFEVP'!AJ$95,0)</f>
        <v>0</v>
      </c>
      <c r="AK102" s="151">
        <f>+IFERROR('MIP(IxI)_TFEVP'!AK91/'MIP(IxI)_TFEVP'!AK$95,0)</f>
        <v>0.37268552149418049</v>
      </c>
      <c r="AL102" s="151">
        <f>+IFERROR('MIP(IxI)_TFEVP'!AL91/'MIP(IxI)_TFEVP'!AL$95,0)</f>
        <v>0.46813572681956633</v>
      </c>
      <c r="AM102" s="151">
        <f>+IFERROR('MIP(IxI)_TFEVP'!AM91/'MIP(IxI)_TFEVP'!AM$95,0)</f>
        <v>0.37702947742812321</v>
      </c>
      <c r="AN102" s="151">
        <f>+IFERROR('MIP(IxI)_TFEVP'!AN91/'MIP(IxI)_TFEVP'!AN$95,0)</f>
        <v>0.40935167700746333</v>
      </c>
      <c r="AO102" s="151">
        <f>+IFERROR('MIP(IxI)_TFEVP'!AO91/'MIP(IxI)_TFEVP'!AO$95,0)</f>
        <v>0.25197717515932061</v>
      </c>
      <c r="AP102" s="151">
        <f>+IFERROR('MIP(IxI)_TFEVP'!AP91/'MIP(IxI)_TFEVP'!AP$95,0)</f>
        <v>0.45477400006689139</v>
      </c>
      <c r="AQ102" s="151">
        <f>+IFERROR('MIP(IxI)_TFEVP'!AQ91/'MIP(IxI)_TFEVP'!AQ$95,0)</f>
        <v>0.18377267567888739</v>
      </c>
      <c r="AR102" s="151">
        <f>+IFERROR('MIP(IxI)_TFEVP'!AR91/'MIP(IxI)_TFEVP'!AR$95,0)</f>
        <v>0.35193558368166639</v>
      </c>
      <c r="AS102" s="151">
        <f>+IFERROR('MIP(IxI)_TFEVP'!AS91/'MIP(IxI)_TFEVP'!AS$95,0)</f>
        <v>0.3594614014808335</v>
      </c>
      <c r="AT102" s="151">
        <f>+IFERROR('MIP(IxI)_TFEVP'!AT91/'MIP(IxI)_TFEVP'!AT$95,0)</f>
        <v>0.42489817529442203</v>
      </c>
      <c r="AU102" s="151">
        <f>+IFERROR('MIP(IxI)_TFEVP'!AU91/'MIP(IxI)_TFEVP'!AU$95,0)</f>
        <v>0.3861579180822492</v>
      </c>
      <c r="AV102" s="151">
        <f>+IFERROR('MIP(IxI)_TFEVP'!AV91/'MIP(IxI)_TFEVP'!AV$95,0)</f>
        <v>0.33230703252856492</v>
      </c>
      <c r="AW102" s="151">
        <f>+IFERROR('MIP(IxI)_TFEVP'!AW91/'MIP(IxI)_TFEVP'!AW$95,0)</f>
        <v>0.37788139027978568</v>
      </c>
      <c r="AX102" s="151">
        <f>+IFERROR('MIP(IxI)_TFEVP'!AX91/'MIP(IxI)_TFEVP'!AX$95,0)</f>
        <v>0.41523204940540859</v>
      </c>
      <c r="AY102" s="151">
        <f>+IFERROR('MIP(IxI)_TFEVP'!AY91/'MIP(IxI)_TFEVP'!AY$95,0)</f>
        <v>0.23671521796592598</v>
      </c>
      <c r="AZ102" s="151">
        <f>+IFERROR('MIP(IxI)_TFEVP'!AZ91/'MIP(IxI)_TFEVP'!AZ$95,0)</f>
        <v>0.44605741106983349</v>
      </c>
      <c r="BA102" s="151">
        <f>+IFERROR('MIP(IxI)_TFEVP'!BA91/'MIP(IxI)_TFEVP'!BA$95,0)</f>
        <v>0.39628103495157818</v>
      </c>
      <c r="BB102" s="151">
        <f>+IFERROR('MIP(IxI)_TFEVP'!BB91/'MIP(IxI)_TFEVP'!BB$95,0)</f>
        <v>0.29173079597334733</v>
      </c>
      <c r="BC102" s="151">
        <f>+IFERROR('MIP(IxI)_TFEVP'!BC91/'MIP(IxI)_TFEVP'!BC$95,0)</f>
        <v>0.50224656564800241</v>
      </c>
      <c r="BD102" s="151">
        <f>+IFERROR('MIP(IxI)_TFEVP'!BD91/'MIP(IxI)_TFEVP'!BD$95,0)</f>
        <v>0.17452275836338763</v>
      </c>
      <c r="BE102" s="151">
        <f>+IFERROR('MIP(IxI)_TFEVP'!BE91/'MIP(IxI)_TFEVP'!BE$95,0)</f>
        <v>0.41400114997205151</v>
      </c>
      <c r="BF102" s="151">
        <f>+IFERROR('MIP(IxI)_TFEVP'!BF91/'MIP(IxI)_TFEVP'!BF$95,0)</f>
        <v>0.55149653055079906</v>
      </c>
      <c r="BG102" s="151">
        <f>+IFERROR('MIP(IxI)_TFEVP'!BG91/'MIP(IxI)_TFEVP'!BG$95,0)</f>
        <v>0.36025237818438088</v>
      </c>
      <c r="BH102" s="151">
        <f>+IFERROR('MIP(IxI)_TFEVP'!BH91/'MIP(IxI)_TFEVP'!BH$95,0)</f>
        <v>0.4240668972756545</v>
      </c>
      <c r="BI102" s="151">
        <f>+IFERROR('MIP(IxI)_TFEVP'!BI91/'MIP(IxI)_TFEVP'!BI$95,0)</f>
        <v>0.4656386460464863</v>
      </c>
      <c r="BJ102" s="151">
        <f>+IFERROR('MIP(IxI)_TFEVP'!BJ91/'MIP(IxI)_TFEVP'!BJ$95,0)</f>
        <v>0.63624983888543463</v>
      </c>
      <c r="BK102" s="151">
        <f>+IFERROR('MIP(IxI)_TFEVP'!BK91/'MIP(IxI)_TFEVP'!BK$95,0)</f>
        <v>0.39944897949310421</v>
      </c>
      <c r="BL102" s="151">
        <f>+IFERROR('MIP(IxI)_TFEVP'!BL91/'MIP(IxI)_TFEVP'!BL$95,0)</f>
        <v>0.40821824676049479</v>
      </c>
      <c r="BM102" s="151">
        <f>+IFERROR('MIP(IxI)_TFEVP'!BM91/'MIP(IxI)_TFEVP'!BM$95,0)</f>
        <v>0.53700968073583977</v>
      </c>
      <c r="BN102" s="151">
        <f>+IFERROR('MIP(IxI)_TFEVP'!BN91/'MIP(IxI)_TFEVP'!BN$95,0)</f>
        <v>0.45775623692962908</v>
      </c>
      <c r="BO102" s="151">
        <f>+IFERROR('MIP(IxI)_TFEVP'!BO91/'MIP(IxI)_TFEVP'!BO$95,0)</f>
        <v>0.49788367417571688</v>
      </c>
      <c r="BP102" s="151">
        <f>+IFERROR('MIP(IxI)_TFEVP'!BP91/'MIP(IxI)_TFEVP'!BP$95,0)</f>
        <v>0.67417547415850176</v>
      </c>
      <c r="BQ102" s="151">
        <f>+IFERROR('MIP(IxI)_TFEVP'!BQ91/'MIP(IxI)_TFEVP'!BQ$95,0)</f>
        <v>0.27687915213189057</v>
      </c>
      <c r="BR102" s="151">
        <f>+IFERROR('MIP(IxI)_TFEVP'!BR91/'MIP(IxI)_TFEVP'!BR$95,0)</f>
        <v>0.4725018389350491</v>
      </c>
      <c r="BS102" s="151">
        <f>+IFERROR('MIP(IxI)_TFEVP'!BS91/'MIP(IxI)_TFEVP'!BS$95,0)</f>
        <v>0.72809223798619982</v>
      </c>
      <c r="BT102" s="151">
        <f>+IFERROR('MIP(IxI)_TFEVP'!BT91/'MIP(IxI)_TFEVP'!BT$95,0)</f>
        <v>0.60300964973545002</v>
      </c>
      <c r="BU102" s="151">
        <f>+IFERROR('MIP(IxI)_TFEVP'!BU91/'MIP(IxI)_TFEVP'!BU$95,0)</f>
        <v>0.84741807325660323</v>
      </c>
      <c r="BV102" s="151">
        <f>+IFERROR('MIP(IxI)_TFEVP'!BV91/'MIP(IxI)_TFEVP'!BV$95,0)</f>
        <v>0.60952485850538152</v>
      </c>
      <c r="BW102" s="151">
        <f>+IFERROR('MIP(IxI)_TFEVP'!BW91/'MIP(IxI)_TFEVP'!BW$95,0)</f>
        <v>0.89690782595144858</v>
      </c>
      <c r="BX102" s="151">
        <f>+IFERROR('MIP(IxI)_TFEVP'!BX91/'MIP(IxI)_TFEVP'!BX$95,0)</f>
        <v>0.44476929578912699</v>
      </c>
      <c r="BY102" s="151">
        <f>+IFERROR('MIP(IxI)_TFEVP'!BY91/'MIP(IxI)_TFEVP'!BY$95,0)</f>
        <v>0.69347405287367136</v>
      </c>
      <c r="BZ102" s="151">
        <f>+IFERROR('MIP(IxI)_TFEVP'!BZ91/'MIP(IxI)_TFEVP'!BZ$95,0)</f>
        <v>0.46296499285900417</v>
      </c>
      <c r="CA102" s="151">
        <f>+IFERROR('MIP(IxI)_TFEVP'!CA91/'MIP(IxI)_TFEVP'!CA$95,0)</f>
        <v>1</v>
      </c>
      <c r="CB102" s="152"/>
      <c r="CC102" s="152"/>
      <c r="CD102" s="152"/>
      <c r="CE102" s="105"/>
      <c r="CF102" s="105"/>
      <c r="CG102" s="105"/>
      <c r="CH102" s="105"/>
      <c r="CI102" s="105"/>
    </row>
    <row r="103" spans="1:89" ht="0" hidden="1" customHeight="1" x14ac:dyDescent="0.25">
      <c r="A103" s="106"/>
      <c r="B103" s="155"/>
      <c r="C103" s="116" t="s">
        <v>826</v>
      </c>
      <c r="D103" s="151">
        <f>+IFERROR('MIP(IxI)_TFEVP'!D92/'MIP(IxI)_TFEVP'!D$95,0)</f>
        <v>0.15864531612973717</v>
      </c>
      <c r="E103" s="151">
        <f>+IFERROR('MIP(IxI)_TFEVP'!E92/'MIP(IxI)_TFEVP'!E$95,0)</f>
        <v>0.14488132448540536</v>
      </c>
      <c r="F103" s="151">
        <f>+IFERROR('MIP(IxI)_TFEVP'!F92/'MIP(IxI)_TFEVP'!F$95,0)</f>
        <v>0.12285994409548827</v>
      </c>
      <c r="G103" s="151">
        <f>+IFERROR('MIP(IxI)_TFEVP'!G92/'MIP(IxI)_TFEVP'!G$95,0)</f>
        <v>0.12146523904496855</v>
      </c>
      <c r="H103" s="151">
        <f>+IFERROR('MIP(IxI)_TFEVP'!H92/'MIP(IxI)_TFEVP'!H$95,0)</f>
        <v>0.18382626122587198</v>
      </c>
      <c r="I103" s="151">
        <f>+IFERROR('MIP(IxI)_TFEVP'!I92/'MIP(IxI)_TFEVP'!I$95,0)</f>
        <v>0.41762238474415525</v>
      </c>
      <c r="J103" s="151">
        <f>+IFERROR('MIP(IxI)_TFEVP'!J92/'MIP(IxI)_TFEVP'!J$95,0)</f>
        <v>0.17405177720666962</v>
      </c>
      <c r="K103" s="151">
        <f>+IFERROR('MIP(IxI)_TFEVP'!K92/'MIP(IxI)_TFEVP'!K$95,0)</f>
        <v>0.13012105438772106</v>
      </c>
      <c r="L103" s="151">
        <f>+IFERROR('MIP(IxI)_TFEVP'!L92/'MIP(IxI)_TFEVP'!L$95,0)</f>
        <v>0.11171422967539472</v>
      </c>
      <c r="M103" s="151">
        <f>+IFERROR('MIP(IxI)_TFEVP'!M92/'MIP(IxI)_TFEVP'!M$95,0)</f>
        <v>0.14260196985551066</v>
      </c>
      <c r="N103" s="151">
        <f>+IFERROR('MIP(IxI)_TFEVP'!N92/'MIP(IxI)_TFEVP'!N$95,0)</f>
        <v>0.13157656719651509</v>
      </c>
      <c r="O103" s="151">
        <f>+IFERROR('MIP(IxI)_TFEVP'!O92/'MIP(IxI)_TFEVP'!O$95,0)</f>
        <v>0.13539909987965293</v>
      </c>
      <c r="P103" s="151">
        <f>+IFERROR('MIP(IxI)_TFEVP'!P92/'MIP(IxI)_TFEVP'!P$95,0)</f>
        <v>0.14557692974560543</v>
      </c>
      <c r="Q103" s="151">
        <f>+IFERROR('MIP(IxI)_TFEVP'!Q92/'MIP(IxI)_TFEVP'!Q$95,0)</f>
        <v>1.4015179499202149E-2</v>
      </c>
      <c r="R103" s="151">
        <f>+IFERROR('MIP(IxI)_TFEVP'!R92/'MIP(IxI)_TFEVP'!R$95,0)</f>
        <v>0.11862906445819256</v>
      </c>
      <c r="S103" s="151">
        <f>+IFERROR('MIP(IxI)_TFEVP'!S92/'MIP(IxI)_TFEVP'!S$95,0)</f>
        <v>0.16708535661155866</v>
      </c>
      <c r="T103" s="151">
        <f>+IFERROR('MIP(IxI)_TFEVP'!T92/'MIP(IxI)_TFEVP'!T$95,0)</f>
        <v>0.13978020891310164</v>
      </c>
      <c r="U103" s="151">
        <f>+IFERROR('MIP(IxI)_TFEVP'!U92/'MIP(IxI)_TFEVP'!U$95,0)</f>
        <v>0.14839630286998517</v>
      </c>
      <c r="V103" s="151">
        <f>+IFERROR('MIP(IxI)_TFEVP'!V92/'MIP(IxI)_TFEVP'!V$95,0)</f>
        <v>5.9192444166058442E-2</v>
      </c>
      <c r="W103" s="151">
        <f>+IFERROR('MIP(IxI)_TFEVP'!W92/'MIP(IxI)_TFEVP'!W$95,0)</f>
        <v>9.3692809566647578E-2</v>
      </c>
      <c r="X103" s="151">
        <f>+IFERROR('MIP(IxI)_TFEVP'!X92/'MIP(IxI)_TFEVP'!X$95,0)</f>
        <v>8.0632113978704831E-2</v>
      </c>
      <c r="Y103" s="151">
        <f>+IFERROR('MIP(IxI)_TFEVP'!Y92/'MIP(IxI)_TFEVP'!Y$95,0)</f>
        <v>0.19837143760241335</v>
      </c>
      <c r="Z103" s="151">
        <f>+IFERROR('MIP(IxI)_TFEVP'!Z92/'MIP(IxI)_TFEVP'!Z$95,0)</f>
        <v>9.8027287114450065E-2</v>
      </c>
      <c r="AA103" s="151">
        <f>+IFERROR('MIP(IxI)_TFEVP'!AA92/'MIP(IxI)_TFEVP'!AA$95,0)</f>
        <v>0.26061848807649712</v>
      </c>
      <c r="AB103" s="151">
        <f>+IFERROR('MIP(IxI)_TFEVP'!AB92/'MIP(IxI)_TFEVP'!AB$95,0)</f>
        <v>0.1173974615425466</v>
      </c>
      <c r="AC103" s="151">
        <f>+IFERROR('MIP(IxI)_TFEVP'!AC92/'MIP(IxI)_TFEVP'!AC$95,0)</f>
        <v>0.21572141901890496</v>
      </c>
      <c r="AD103" s="151">
        <f>+IFERROR('MIP(IxI)_TFEVP'!AD92/'MIP(IxI)_TFEVP'!AD$95,0)</f>
        <v>8.4638452640396267E-2</v>
      </c>
      <c r="AE103" s="151">
        <f>+IFERROR('MIP(IxI)_TFEVP'!AE92/'MIP(IxI)_TFEVP'!AE$95,0)</f>
        <v>6.703509968060338E-2</v>
      </c>
      <c r="AF103" s="151">
        <f>+IFERROR('MIP(IxI)_TFEVP'!AF92/'MIP(IxI)_TFEVP'!AF$95,0)</f>
        <v>0.19461112993194313</v>
      </c>
      <c r="AG103" s="151">
        <f>+IFERROR('MIP(IxI)_TFEVP'!AG92/'MIP(IxI)_TFEVP'!AG$95,0)</f>
        <v>0.14179487752048769</v>
      </c>
      <c r="AH103" s="151">
        <f>+IFERROR('MIP(IxI)_TFEVP'!AH92/'MIP(IxI)_TFEVP'!AH$95,0)</f>
        <v>0.15382619118310076</v>
      </c>
      <c r="AI103" s="151">
        <f>+IFERROR('MIP(IxI)_TFEVP'!AI92/'MIP(IxI)_TFEVP'!AI$95,0)</f>
        <v>0.12142888263705622</v>
      </c>
      <c r="AJ103" s="151">
        <f>+IFERROR('MIP(IxI)_TFEVP'!AJ92/'MIP(IxI)_TFEVP'!AJ$95,0)</f>
        <v>0</v>
      </c>
      <c r="AK103" s="151">
        <f>+IFERROR('MIP(IxI)_TFEVP'!AK92/'MIP(IxI)_TFEVP'!AK$95,0)</f>
        <v>0.23287850904805721</v>
      </c>
      <c r="AL103" s="151">
        <f>+IFERROR('MIP(IxI)_TFEVP'!AL92/'MIP(IxI)_TFEVP'!AL$95,0)</f>
        <v>0.17135062890203043</v>
      </c>
      <c r="AM103" s="151">
        <f>+IFERROR('MIP(IxI)_TFEVP'!AM92/'MIP(IxI)_TFEVP'!AM$95,0)</f>
        <v>0.18159870588605229</v>
      </c>
      <c r="AN103" s="151">
        <f>+IFERROR('MIP(IxI)_TFEVP'!AN92/'MIP(IxI)_TFEVP'!AN$95,0)</f>
        <v>0.14340836655376715</v>
      </c>
      <c r="AO103" s="151">
        <f>+IFERROR('MIP(IxI)_TFEVP'!AO92/'MIP(IxI)_TFEVP'!AO$95,0)</f>
        <v>0.12484334586566408</v>
      </c>
      <c r="AP103" s="151">
        <f>+IFERROR('MIP(IxI)_TFEVP'!AP92/'MIP(IxI)_TFEVP'!AP$95,0)</f>
        <v>0.16713366754244816</v>
      </c>
      <c r="AQ103" s="151">
        <f>+IFERROR('MIP(IxI)_TFEVP'!AQ92/'MIP(IxI)_TFEVP'!AQ$95,0)</f>
        <v>1.6719049004462402E-2</v>
      </c>
      <c r="AR103" s="151">
        <f>+IFERROR('MIP(IxI)_TFEVP'!AR92/'MIP(IxI)_TFEVP'!AR$95,0)</f>
        <v>0.15471825887957405</v>
      </c>
      <c r="AS103" s="151">
        <f>+IFERROR('MIP(IxI)_TFEVP'!AS92/'MIP(IxI)_TFEVP'!AS$95,0)</f>
        <v>0.17541701011974997</v>
      </c>
      <c r="AT103" s="151">
        <f>+IFERROR('MIP(IxI)_TFEVP'!AT92/'MIP(IxI)_TFEVP'!AT$95,0)</f>
        <v>0.23987107630041757</v>
      </c>
      <c r="AU103" s="151">
        <f>+IFERROR('MIP(IxI)_TFEVP'!AU92/'MIP(IxI)_TFEVP'!AU$95,0)</f>
        <v>0.23553668653762727</v>
      </c>
      <c r="AV103" s="151">
        <f>+IFERROR('MIP(IxI)_TFEVP'!AV92/'MIP(IxI)_TFEVP'!AV$95,0)</f>
        <v>0.17931282600095286</v>
      </c>
      <c r="AW103" s="151">
        <f>+IFERROR('MIP(IxI)_TFEVP'!AW92/'MIP(IxI)_TFEVP'!AW$95,0)</f>
        <v>0.22233817461153291</v>
      </c>
      <c r="AX103" s="151">
        <f>+IFERROR('MIP(IxI)_TFEVP'!AX92/'MIP(IxI)_TFEVP'!AX$95,0)</f>
        <v>0.13945484036871464</v>
      </c>
      <c r="AY103" s="151">
        <f>+IFERROR('MIP(IxI)_TFEVP'!AY92/'MIP(IxI)_TFEVP'!AY$95,0)</f>
        <v>0.10328141788559836</v>
      </c>
      <c r="AZ103" s="151">
        <f>+IFERROR('MIP(IxI)_TFEVP'!AZ92/'MIP(IxI)_TFEVP'!AZ$95,0)</f>
        <v>0.17249388188950243</v>
      </c>
      <c r="BA103" s="151">
        <f>+IFERROR('MIP(IxI)_TFEVP'!BA92/'MIP(IxI)_TFEVP'!BA$95,0)</f>
        <v>0.13754732372565834</v>
      </c>
      <c r="BB103" s="151">
        <f>+IFERROR('MIP(IxI)_TFEVP'!BB92/'MIP(IxI)_TFEVP'!BB$95,0)</f>
        <v>0.13683288825826767</v>
      </c>
      <c r="BC103" s="151">
        <f>+IFERROR('MIP(IxI)_TFEVP'!BC92/'MIP(IxI)_TFEVP'!BC$95,0)</f>
        <v>0.23959926723994943</v>
      </c>
      <c r="BD103" s="151">
        <f>+IFERROR('MIP(IxI)_TFEVP'!BD92/'MIP(IxI)_TFEVP'!BD$95,0)</f>
        <v>0.13250994901131699</v>
      </c>
      <c r="BE103" s="151">
        <f>+IFERROR('MIP(IxI)_TFEVP'!BE92/'MIP(IxI)_TFEVP'!BE$95,0)</f>
        <v>0.2022189015044133</v>
      </c>
      <c r="BF103" s="151">
        <f>+IFERROR('MIP(IxI)_TFEVP'!BF92/'MIP(IxI)_TFEVP'!BF$95,0)</f>
        <v>0.26808629855281713</v>
      </c>
      <c r="BG103" s="151">
        <f>+IFERROR('MIP(IxI)_TFEVP'!BG92/'MIP(IxI)_TFEVP'!BG$95,0)</f>
        <v>0.20048056180227322</v>
      </c>
      <c r="BH103" s="151">
        <f>+IFERROR('MIP(IxI)_TFEVP'!BH92/'MIP(IxI)_TFEVP'!BH$95,0)</f>
        <v>0.27765824102330156</v>
      </c>
      <c r="BI103" s="151">
        <f>+IFERROR('MIP(IxI)_TFEVP'!BI92/'MIP(IxI)_TFEVP'!BI$95,0)</f>
        <v>0.14605940993498609</v>
      </c>
      <c r="BJ103" s="151">
        <f>+IFERROR('MIP(IxI)_TFEVP'!BJ92/'MIP(IxI)_TFEVP'!BJ$95,0)</f>
        <v>0.2492198379485227</v>
      </c>
      <c r="BK103" s="151">
        <f>+IFERROR('MIP(IxI)_TFEVP'!BK92/'MIP(IxI)_TFEVP'!BK$95,0)</f>
        <v>0.11989221796678302</v>
      </c>
      <c r="BL103" s="151">
        <f>+IFERROR('MIP(IxI)_TFEVP'!BL92/'MIP(IxI)_TFEVP'!BL$95,0)</f>
        <v>0.2822428436615288</v>
      </c>
      <c r="BM103" s="151">
        <f>+IFERROR('MIP(IxI)_TFEVP'!BM92/'MIP(IxI)_TFEVP'!BM$95,0)</f>
        <v>0.21817326332609735</v>
      </c>
      <c r="BN103" s="151">
        <f>+IFERROR('MIP(IxI)_TFEVP'!BN92/'MIP(IxI)_TFEVP'!BN$95,0)</f>
        <v>0.24984657010764058</v>
      </c>
      <c r="BO103" s="151">
        <f>+IFERROR('MIP(IxI)_TFEVP'!BO92/'MIP(IxI)_TFEVP'!BO$95,0)</f>
        <v>0.23184924061841319</v>
      </c>
      <c r="BP103" s="151">
        <f>+IFERROR('MIP(IxI)_TFEVP'!BP92/'MIP(IxI)_TFEVP'!BP$95,0)</f>
        <v>0.21346048041741814</v>
      </c>
      <c r="BQ103" s="151">
        <f>+IFERROR('MIP(IxI)_TFEVP'!BQ92/'MIP(IxI)_TFEVP'!BQ$95,0)</f>
        <v>0.13356387948118123</v>
      </c>
      <c r="BR103" s="151">
        <f>+IFERROR('MIP(IxI)_TFEVP'!BR92/'MIP(IxI)_TFEVP'!BR$95,0)</f>
        <v>0.324880433444862</v>
      </c>
      <c r="BS103" s="151">
        <f>+IFERROR('MIP(IxI)_TFEVP'!BS92/'MIP(IxI)_TFEVP'!BS$95,0)</f>
        <v>2.2571588488472731E-2</v>
      </c>
      <c r="BT103" s="151">
        <f>+IFERROR('MIP(IxI)_TFEVP'!BT92/'MIP(IxI)_TFEVP'!BT$95,0)</f>
        <v>0.25968153334886629</v>
      </c>
      <c r="BU103" s="151">
        <f>+IFERROR('MIP(IxI)_TFEVP'!BU92/'MIP(IxI)_TFEVP'!BU$95,0)</f>
        <v>0.61594111383612304</v>
      </c>
      <c r="BV103" s="151">
        <f>+IFERROR('MIP(IxI)_TFEVP'!BV92/'MIP(IxI)_TFEVP'!BV$95,0)</f>
        <v>0.46087584327262826</v>
      </c>
      <c r="BW103" s="151">
        <f>+IFERROR('MIP(IxI)_TFEVP'!BW92/'MIP(IxI)_TFEVP'!BW$95,0)</f>
        <v>0.81161108886348032</v>
      </c>
      <c r="BX103" s="151">
        <f>+IFERROR('MIP(IxI)_TFEVP'!BX92/'MIP(IxI)_TFEVP'!BX$95,0)</f>
        <v>0.26766381169769438</v>
      </c>
      <c r="BY103" s="151">
        <f>+IFERROR('MIP(IxI)_TFEVP'!BY92/'MIP(IxI)_TFEVP'!BY$95,0)</f>
        <v>0.63266542103924972</v>
      </c>
      <c r="BZ103" s="151">
        <f>+IFERROR('MIP(IxI)_TFEVP'!BZ92/'MIP(IxI)_TFEVP'!BZ$95,0)</f>
        <v>0.24226827097158096</v>
      </c>
      <c r="CA103" s="151">
        <f>+IFERROR('MIP(IxI)_TFEVP'!CA92/'MIP(IxI)_TFEVP'!CA$95,0)</f>
        <v>1</v>
      </c>
      <c r="CB103" s="152"/>
      <c r="CC103" s="152"/>
      <c r="CD103" s="152"/>
      <c r="CE103" s="105"/>
      <c r="CF103" s="105"/>
      <c r="CG103" s="105"/>
      <c r="CH103" s="105"/>
      <c r="CI103" s="105"/>
    </row>
    <row r="104" spans="1:89" ht="0" hidden="1" customHeight="1" x14ac:dyDescent="0.25">
      <c r="A104" s="105"/>
      <c r="B104" s="155"/>
      <c r="C104" s="116" t="s">
        <v>837</v>
      </c>
      <c r="D104" s="151">
        <f>+IFERROR('MIP(IxI)_TFEVP'!D93/'MIP(IxI)_TFEVP'!D$95,0)</f>
        <v>1.3458933491264731E-3</v>
      </c>
      <c r="E104" s="151">
        <f>+IFERROR('MIP(IxI)_TFEVP'!E93/'MIP(IxI)_TFEVP'!E$95,0)</f>
        <v>3.5755325422409312E-3</v>
      </c>
      <c r="F104" s="151">
        <f>+IFERROR('MIP(IxI)_TFEVP'!F93/'MIP(IxI)_TFEVP'!F$95,0)</f>
        <v>6.4495683369521889E-4</v>
      </c>
      <c r="G104" s="151">
        <f>+IFERROR('MIP(IxI)_TFEVP'!G93/'MIP(IxI)_TFEVP'!G$95,0)</f>
        <v>2.6873179265542997E-3</v>
      </c>
      <c r="H104" s="151">
        <f>+IFERROR('MIP(IxI)_TFEVP'!H93/'MIP(IxI)_TFEVP'!H$95,0)</f>
        <v>1.602966396741368E-3</v>
      </c>
      <c r="I104" s="151">
        <f>+IFERROR('MIP(IxI)_TFEVP'!I93/'MIP(IxI)_TFEVP'!I$95,0)</f>
        <v>3.0202346171717366E-3</v>
      </c>
      <c r="J104" s="151">
        <f>+IFERROR('MIP(IxI)_TFEVP'!J93/'MIP(IxI)_TFEVP'!J$95,0)</f>
        <v>3.1291396277135231E-3</v>
      </c>
      <c r="K104" s="151">
        <f>+IFERROR('MIP(IxI)_TFEVP'!K93/'MIP(IxI)_TFEVP'!K$95,0)</f>
        <v>1.1512846179512846E-3</v>
      </c>
      <c r="L104" s="151">
        <f>+IFERROR('MIP(IxI)_TFEVP'!L93/'MIP(IxI)_TFEVP'!L$95,0)</f>
        <v>2.1460560295511752E-3</v>
      </c>
      <c r="M104" s="151">
        <f>+IFERROR('MIP(IxI)_TFEVP'!M93/'MIP(IxI)_TFEVP'!M$95,0)</f>
        <v>2.671969370257246E-3</v>
      </c>
      <c r="N104" s="151">
        <f>+IFERROR('MIP(IxI)_TFEVP'!N93/'MIP(IxI)_TFEVP'!N$95,0)</f>
        <v>1.320940054983078E-3</v>
      </c>
      <c r="O104" s="151">
        <f>+IFERROR('MIP(IxI)_TFEVP'!O93/'MIP(IxI)_TFEVP'!O$95,0)</f>
        <v>3.5397336967412487E-3</v>
      </c>
      <c r="P104" s="151">
        <f>+IFERROR('MIP(IxI)_TFEVP'!P93/'MIP(IxI)_TFEVP'!P$95,0)</f>
        <v>3.2704320018816124E-2</v>
      </c>
      <c r="Q104" s="151">
        <f>+IFERROR('MIP(IxI)_TFEVP'!Q93/'MIP(IxI)_TFEVP'!Q$95,0)</f>
        <v>6.590604883707896E-4</v>
      </c>
      <c r="R104" s="151">
        <f>+IFERROR('MIP(IxI)_TFEVP'!R93/'MIP(IxI)_TFEVP'!R$95,0)</f>
        <v>1.9960837990390723E-2</v>
      </c>
      <c r="S104" s="151">
        <f>+IFERROR('MIP(IxI)_TFEVP'!S93/'MIP(IxI)_TFEVP'!S$95,0)</f>
        <v>1.8181435428186489E-2</v>
      </c>
      <c r="T104" s="151">
        <f>+IFERROR('MIP(IxI)_TFEVP'!T93/'MIP(IxI)_TFEVP'!T$95,0)</f>
        <v>1.2253581304065046E-3</v>
      </c>
      <c r="U104" s="151">
        <f>+IFERROR('MIP(IxI)_TFEVP'!U93/'MIP(IxI)_TFEVP'!U$95,0)</f>
        <v>3.1491304829367453E-3</v>
      </c>
      <c r="V104" s="151">
        <f>+IFERROR('MIP(IxI)_TFEVP'!V93/'MIP(IxI)_TFEVP'!V$95,0)</f>
        <v>5.8372741833922516E-4</v>
      </c>
      <c r="W104" s="151">
        <f>+IFERROR('MIP(IxI)_TFEVP'!W93/'MIP(IxI)_TFEVP'!W$95,0)</f>
        <v>2.1766061784598981E-3</v>
      </c>
      <c r="X104" s="151">
        <f>+IFERROR('MIP(IxI)_TFEVP'!X93/'MIP(IxI)_TFEVP'!X$95,0)</f>
        <v>1.3701308112590036E-3</v>
      </c>
      <c r="Y104" s="151">
        <f>+IFERROR('MIP(IxI)_TFEVP'!Y93/'MIP(IxI)_TFEVP'!Y$95,0)</f>
        <v>2.0446300687582907E-3</v>
      </c>
      <c r="Z104" s="151">
        <f>+IFERROR('MIP(IxI)_TFEVP'!Z93/'MIP(IxI)_TFEVP'!Z$95,0)</f>
        <v>1.4678051363136138E-3</v>
      </c>
      <c r="AA104" s="151">
        <f>+IFERROR('MIP(IxI)_TFEVP'!AA93/'MIP(IxI)_TFEVP'!AA$95,0)</f>
        <v>4.8221947202610601E-3</v>
      </c>
      <c r="AB104" s="151">
        <f>+IFERROR('MIP(IxI)_TFEVP'!AB93/'MIP(IxI)_TFEVP'!AB$95,0)</f>
        <v>3.4005416792055373E-3</v>
      </c>
      <c r="AC104" s="151">
        <f>+IFERROR('MIP(IxI)_TFEVP'!AC93/'MIP(IxI)_TFEVP'!AC$95,0)</f>
        <v>3.4027332652786682E-3</v>
      </c>
      <c r="AD104" s="151">
        <f>+IFERROR('MIP(IxI)_TFEVP'!AD93/'MIP(IxI)_TFEVP'!AD$95,0)</f>
        <v>1.93274903634511E-3</v>
      </c>
      <c r="AE104" s="151">
        <f>+IFERROR('MIP(IxI)_TFEVP'!AE93/'MIP(IxI)_TFEVP'!AE$95,0)</f>
        <v>2.0121421640323755E-3</v>
      </c>
      <c r="AF104" s="151">
        <f>+IFERROR('MIP(IxI)_TFEVP'!AF93/'MIP(IxI)_TFEVP'!AF$95,0)</f>
        <v>3.620867196855095E-3</v>
      </c>
      <c r="AG104" s="151">
        <f>+IFERROR('MIP(IxI)_TFEVP'!AG93/'MIP(IxI)_TFEVP'!AG$95,0)</f>
        <v>2.5977119293779634E-3</v>
      </c>
      <c r="AH104" s="151">
        <f>+IFERROR('MIP(IxI)_TFEVP'!AH93/'MIP(IxI)_TFEVP'!AH$95,0)</f>
        <v>8.7806111789221347E-3</v>
      </c>
      <c r="AI104" s="151">
        <f>+IFERROR('MIP(IxI)_TFEVP'!AI93/'MIP(IxI)_TFEVP'!AI$95,0)</f>
        <v>4.3755912961210971E-3</v>
      </c>
      <c r="AJ104" s="151">
        <f>+IFERROR('MIP(IxI)_TFEVP'!AJ93/'MIP(IxI)_TFEVP'!AJ$95,0)</f>
        <v>0</v>
      </c>
      <c r="AK104" s="151">
        <f>+IFERROR('MIP(IxI)_TFEVP'!AK93/'MIP(IxI)_TFEVP'!AK$95,0)</f>
        <v>6.4954719356869585E-3</v>
      </c>
      <c r="AL104" s="151">
        <f>+IFERROR('MIP(IxI)_TFEVP'!AL93/'MIP(IxI)_TFEVP'!AL$95,0)</f>
        <v>2.9766005852985417E-3</v>
      </c>
      <c r="AM104" s="151">
        <f>+IFERROR('MIP(IxI)_TFEVP'!AM93/'MIP(IxI)_TFEVP'!AM$95,0)</f>
        <v>3.1025193994808171E-3</v>
      </c>
      <c r="AN104" s="151">
        <f>+IFERROR('MIP(IxI)_TFEVP'!AN93/'MIP(IxI)_TFEVP'!AN$95,0)</f>
        <v>3.1282158878598049E-3</v>
      </c>
      <c r="AO104" s="151">
        <f>+IFERROR('MIP(IxI)_TFEVP'!AO93/'MIP(IxI)_TFEVP'!AO$95,0)</f>
        <v>5.0865264112204354E-3</v>
      </c>
      <c r="AP104" s="151">
        <f>+IFERROR('MIP(IxI)_TFEVP'!AP93/'MIP(IxI)_TFEVP'!AP$95,0)</f>
        <v>4.4798638388958466E-3</v>
      </c>
      <c r="AQ104" s="151">
        <f>+IFERROR('MIP(IxI)_TFEVP'!AQ93/'MIP(IxI)_TFEVP'!AQ$95,0)</f>
        <v>5.7244948553305001E-4</v>
      </c>
      <c r="AR104" s="151">
        <f>+IFERROR('MIP(IxI)_TFEVP'!AR93/'MIP(IxI)_TFEVP'!AR$95,0)</f>
        <v>5.6088433785582512E-3</v>
      </c>
      <c r="AS104" s="151">
        <f>+IFERROR('MIP(IxI)_TFEVP'!AS93/'MIP(IxI)_TFEVP'!AS$95,0)</f>
        <v>3.4533556667956369E-3</v>
      </c>
      <c r="AT104" s="151">
        <f>+IFERROR('MIP(IxI)_TFEVP'!AT93/'MIP(IxI)_TFEVP'!AT$95,0)</f>
        <v>4.9057489620477008E-3</v>
      </c>
      <c r="AU104" s="151">
        <f>+IFERROR('MIP(IxI)_TFEVP'!AU93/'MIP(IxI)_TFEVP'!AU$95,0)</f>
        <v>2.8807206188431298E-3</v>
      </c>
      <c r="AV104" s="151">
        <f>+IFERROR('MIP(IxI)_TFEVP'!AV93/'MIP(IxI)_TFEVP'!AV$95,0)</f>
        <v>4.7636955432170617E-3</v>
      </c>
      <c r="AW104" s="151">
        <f>+IFERROR('MIP(IxI)_TFEVP'!AW93/'MIP(IxI)_TFEVP'!AW$95,0)</f>
        <v>6.5358851369248785E-3</v>
      </c>
      <c r="AX104" s="151">
        <f>+IFERROR('MIP(IxI)_TFEVP'!AX93/'MIP(IxI)_TFEVP'!AX$95,0)</f>
        <v>9.6936203277936863E-3</v>
      </c>
      <c r="AY104" s="151">
        <f>+IFERROR('MIP(IxI)_TFEVP'!AY93/'MIP(IxI)_TFEVP'!AY$95,0)</f>
        <v>3.7932490465385315E-3</v>
      </c>
      <c r="AZ104" s="151">
        <f>+IFERROR('MIP(IxI)_TFEVP'!AZ93/'MIP(IxI)_TFEVP'!AZ$95,0)</f>
        <v>3.5012673373448818E-3</v>
      </c>
      <c r="BA104" s="151">
        <f>+IFERROR('MIP(IxI)_TFEVP'!BA93/'MIP(IxI)_TFEVP'!BA$95,0)</f>
        <v>1.1432993787780543E-2</v>
      </c>
      <c r="BB104" s="151">
        <f>+IFERROR('MIP(IxI)_TFEVP'!BB93/'MIP(IxI)_TFEVP'!BB$95,0)</f>
        <v>3.2903342894787082E-3</v>
      </c>
      <c r="BC104" s="151">
        <f>+IFERROR('MIP(IxI)_TFEVP'!BC93/'MIP(IxI)_TFEVP'!BC$95,0)</f>
        <v>5.7868877233204202E-3</v>
      </c>
      <c r="BD104" s="151">
        <f>+IFERROR('MIP(IxI)_TFEVP'!BD93/'MIP(IxI)_TFEVP'!BD$95,0)</f>
        <v>4.8703519462753387E-3</v>
      </c>
      <c r="BE104" s="151">
        <f>+IFERROR('MIP(IxI)_TFEVP'!BE93/'MIP(IxI)_TFEVP'!BE$95,0)</f>
        <v>4.4637494534429493E-3</v>
      </c>
      <c r="BF104" s="151">
        <f>+IFERROR('MIP(IxI)_TFEVP'!BF93/'MIP(IxI)_TFEVP'!BF$95,0)</f>
        <v>5.3962751519082844E-3</v>
      </c>
      <c r="BG104" s="151">
        <f>+IFERROR('MIP(IxI)_TFEVP'!BG93/'MIP(IxI)_TFEVP'!BG$95,0)</f>
        <v>5.8585810941104823E-3</v>
      </c>
      <c r="BH104" s="151">
        <f>+IFERROR('MIP(IxI)_TFEVP'!BH93/'MIP(IxI)_TFEVP'!BH$95,0)</f>
        <v>4.5052905717537948E-3</v>
      </c>
      <c r="BI104" s="151">
        <f>+IFERROR('MIP(IxI)_TFEVP'!BI93/'MIP(IxI)_TFEVP'!BI$95,0)</f>
        <v>3.2049654144258961E-3</v>
      </c>
      <c r="BJ104" s="151">
        <f>+IFERROR('MIP(IxI)_TFEVP'!BJ93/'MIP(IxI)_TFEVP'!BJ$95,0)</f>
        <v>8.2374029438259649E-3</v>
      </c>
      <c r="BK104" s="151">
        <f>+IFERROR('MIP(IxI)_TFEVP'!BK93/'MIP(IxI)_TFEVP'!BK$95,0)</f>
        <v>5.0695665730872332E-3</v>
      </c>
      <c r="BL104" s="151">
        <f>+IFERROR('MIP(IxI)_TFEVP'!BL93/'MIP(IxI)_TFEVP'!BL$95,0)</f>
        <v>5.063470963683041E-3</v>
      </c>
      <c r="BM104" s="151">
        <f>+IFERROR('MIP(IxI)_TFEVP'!BM93/'MIP(IxI)_TFEVP'!BM$95,0)</f>
        <v>7.8781055272006215E-3</v>
      </c>
      <c r="BN104" s="151">
        <f>+IFERROR('MIP(IxI)_TFEVP'!BN93/'MIP(IxI)_TFEVP'!BN$95,0)</f>
        <v>3.9644914758568198E-3</v>
      </c>
      <c r="BO104" s="151">
        <f>+IFERROR('MIP(IxI)_TFEVP'!BO93/'MIP(IxI)_TFEVP'!BO$95,0)</f>
        <v>1.0221551068640469E-2</v>
      </c>
      <c r="BP104" s="151">
        <f>+IFERROR('MIP(IxI)_TFEVP'!BP93/'MIP(IxI)_TFEVP'!BP$95,0)</f>
        <v>4.7253150992933333E-2</v>
      </c>
      <c r="BQ104" s="151">
        <f>+IFERROR('MIP(IxI)_TFEVP'!BQ93/'MIP(IxI)_TFEVP'!BQ$95,0)</f>
        <v>4.3290620400847697E-2</v>
      </c>
      <c r="BR104" s="151">
        <f>+IFERROR('MIP(IxI)_TFEVP'!BR93/'MIP(IxI)_TFEVP'!BR$95,0)</f>
        <v>2.7393692381227693E-2</v>
      </c>
      <c r="BS104" s="151">
        <f>+IFERROR('MIP(IxI)_TFEVP'!BS93/'MIP(IxI)_TFEVP'!BS$95,0)</f>
        <v>7.1344263832969291E-3</v>
      </c>
      <c r="BT104" s="151">
        <f>+IFERROR('MIP(IxI)_TFEVP'!BT93/'MIP(IxI)_TFEVP'!BT$95,0)</f>
        <v>6.6846883278326294E-3</v>
      </c>
      <c r="BU104" s="151">
        <f>+IFERROR('MIP(IxI)_TFEVP'!BU93/'MIP(IxI)_TFEVP'!BU$95,0)</f>
        <v>7.516597599340031E-4</v>
      </c>
      <c r="BV104" s="151">
        <f>+IFERROR('MIP(IxI)_TFEVP'!BV93/'MIP(IxI)_TFEVP'!BV$95,0)</f>
        <v>6.8099136602566886E-3</v>
      </c>
      <c r="BW104" s="151">
        <f>+IFERROR('MIP(IxI)_TFEVP'!BW93/'MIP(IxI)_TFEVP'!BW$95,0)</f>
        <v>5.0057169364468744E-5</v>
      </c>
      <c r="BX104" s="151">
        <f>+IFERROR('MIP(IxI)_TFEVP'!BX93/'MIP(IxI)_TFEVP'!BX$95,0)</f>
        <v>5.1676905591842874E-3</v>
      </c>
      <c r="BY104" s="151">
        <f>+IFERROR('MIP(IxI)_TFEVP'!BY93/'MIP(IxI)_TFEVP'!BY$95,0)</f>
        <v>4.3828553655239122E-5</v>
      </c>
      <c r="BZ104" s="151">
        <f>+IFERROR('MIP(IxI)_TFEVP'!BZ93/'MIP(IxI)_TFEVP'!BZ$95,0)</f>
        <v>1.3434788875866325E-2</v>
      </c>
      <c r="CA104" s="151">
        <f>+IFERROR('MIP(IxI)_TFEVP'!CA93/'MIP(IxI)_TFEVP'!CA$95,0)</f>
        <v>0</v>
      </c>
      <c r="CB104" s="152"/>
      <c r="CC104" s="152"/>
      <c r="CD104" s="152"/>
      <c r="CE104" s="105"/>
      <c r="CF104" s="105"/>
      <c r="CG104" s="105"/>
      <c r="CH104" s="105"/>
      <c r="CI104" s="105"/>
    </row>
    <row r="105" spans="1:89" ht="0" hidden="1" customHeight="1" x14ac:dyDescent="0.25">
      <c r="A105" s="105"/>
      <c r="B105" s="155"/>
      <c r="C105" s="116" t="s">
        <v>838</v>
      </c>
      <c r="D105" s="151">
        <f>+IFERROR('MIP(IxI)_TFEVP'!D94/'MIP(IxI)_TFEVP'!D$95,0)</f>
        <v>0.48655286169952561</v>
      </c>
      <c r="E105" s="151">
        <f>+IFERROR('MIP(IxI)_TFEVP'!E94/'MIP(IxI)_TFEVP'!E$95,0)</f>
        <v>0.25313558354136217</v>
      </c>
      <c r="F105" s="151">
        <f>+IFERROR('MIP(IxI)_TFEVP'!F94/'MIP(IxI)_TFEVP'!F$95,0)</f>
        <v>0.47775208403997987</v>
      </c>
      <c r="G105" s="151">
        <f>+IFERROR('MIP(IxI)_TFEVP'!G94/'MIP(IxI)_TFEVP'!G$95,0)</f>
        <v>0.25488942567192518</v>
      </c>
      <c r="H105" s="151">
        <f>+IFERROR('MIP(IxI)_TFEVP'!H94/'MIP(IxI)_TFEVP'!H$95,0)</f>
        <v>0.34405919081965441</v>
      </c>
      <c r="I105" s="151">
        <f>+IFERROR('MIP(IxI)_TFEVP'!I94/'MIP(IxI)_TFEVP'!I$95,0)</f>
        <v>0.14250988180030172</v>
      </c>
      <c r="J105" s="151">
        <f>+IFERROR('MIP(IxI)_TFEVP'!J94/'MIP(IxI)_TFEVP'!J$95,0)</f>
        <v>0.30218775190544145</v>
      </c>
      <c r="K105" s="151">
        <f>+IFERROR('MIP(IxI)_TFEVP'!K94/'MIP(IxI)_TFEVP'!K$95,0)</f>
        <v>0.54465612278945608</v>
      </c>
      <c r="L105" s="151">
        <f>+IFERROR('MIP(IxI)_TFEVP'!L94/'MIP(IxI)_TFEVP'!L$95,0)</f>
        <v>0.48469647935667354</v>
      </c>
      <c r="M105" s="151">
        <f>+IFERROR('MIP(IxI)_TFEVP'!M94/'MIP(IxI)_TFEVP'!M$95,0)</f>
        <v>0.25896949943033981</v>
      </c>
      <c r="N105" s="151">
        <f>+IFERROR('MIP(IxI)_TFEVP'!N94/'MIP(IxI)_TFEVP'!N$95,0)</f>
        <v>0.50390497645235044</v>
      </c>
      <c r="O105" s="151">
        <f>+IFERROR('MIP(IxI)_TFEVP'!O94/'MIP(IxI)_TFEVP'!O$95,0)</f>
        <v>0.11292310095939626</v>
      </c>
      <c r="P105" s="151">
        <f>+IFERROR('MIP(IxI)_TFEVP'!P94/'MIP(IxI)_TFEVP'!P$95,0)</f>
        <v>0.50729401145753084</v>
      </c>
      <c r="Q105" s="151">
        <f>+IFERROR('MIP(IxI)_TFEVP'!Q94/'MIP(IxI)_TFEVP'!Q$95,0)</f>
        <v>0.53168762213291521</v>
      </c>
      <c r="R105" s="151">
        <f>+IFERROR('MIP(IxI)_TFEVP'!R94/'MIP(IxI)_TFEVP'!R$95,0)</f>
        <v>0.40057372786086731</v>
      </c>
      <c r="S105" s="151">
        <f>+IFERROR('MIP(IxI)_TFEVP'!S94/'MIP(IxI)_TFEVP'!S$95,0)</f>
        <v>0.23755508462682798</v>
      </c>
      <c r="T105" s="151">
        <f>+IFERROR('MIP(IxI)_TFEVP'!T94/'MIP(IxI)_TFEVP'!T$95,0)</f>
        <v>0.25969192987883344</v>
      </c>
      <c r="U105" s="151">
        <f>+IFERROR('MIP(IxI)_TFEVP'!U94/'MIP(IxI)_TFEVP'!U$95,0)</f>
        <v>8.6254235262041096E-2</v>
      </c>
      <c r="V105" s="151">
        <f>+IFERROR('MIP(IxI)_TFEVP'!V94/'MIP(IxI)_TFEVP'!V$95,0)</f>
        <v>0.35347330923629272</v>
      </c>
      <c r="W105" s="151">
        <f>+IFERROR('MIP(IxI)_TFEVP'!W94/'MIP(IxI)_TFEVP'!W$95,0)</f>
        <v>0.13299166734818127</v>
      </c>
      <c r="X105" s="151">
        <f>+IFERROR('MIP(IxI)_TFEVP'!X94/'MIP(IxI)_TFEVP'!X$95,0)</f>
        <v>0.17048269725333431</v>
      </c>
      <c r="Y105" s="151">
        <f>+IFERROR('MIP(IxI)_TFEVP'!Y94/'MIP(IxI)_TFEVP'!Y$95,0)</f>
        <v>0.23450954667668261</v>
      </c>
      <c r="Z105" s="151">
        <f>+IFERROR('MIP(IxI)_TFEVP'!Z94/'MIP(IxI)_TFEVP'!Z$95,0)</f>
        <v>0.26276246761526384</v>
      </c>
      <c r="AA105" s="151">
        <f>+IFERROR('MIP(IxI)_TFEVP'!AA94/'MIP(IxI)_TFEVP'!AA$95,0)</f>
        <v>0.16727334632769117</v>
      </c>
      <c r="AB105" s="151">
        <f>+IFERROR('MIP(IxI)_TFEVP'!AB94/'MIP(IxI)_TFEVP'!AB$95,0)</f>
        <v>6.1723106335522471E-2</v>
      </c>
      <c r="AC105" s="151">
        <f>+IFERROR('MIP(IxI)_TFEVP'!AC94/'MIP(IxI)_TFEVP'!AC$95,0)</f>
        <v>0.13087466071584011</v>
      </c>
      <c r="AD105" s="151">
        <f>+IFERROR('MIP(IxI)_TFEVP'!AD94/'MIP(IxI)_TFEVP'!AD$95,0)</f>
        <v>0.23558869069850927</v>
      </c>
      <c r="AE105" s="151">
        <f>+IFERROR('MIP(IxI)_TFEVP'!AE94/'MIP(IxI)_TFEVP'!AE$95,0)</f>
        <v>0.12594064993960039</v>
      </c>
      <c r="AF105" s="151">
        <f>+IFERROR('MIP(IxI)_TFEVP'!AF94/'MIP(IxI)_TFEVP'!AF$95,0)</f>
        <v>0.17404564405818879</v>
      </c>
      <c r="AG105" s="151">
        <f>+IFERROR('MIP(IxI)_TFEVP'!AG94/'MIP(IxI)_TFEVP'!AG$95,0)</f>
        <v>0.14586636297999986</v>
      </c>
      <c r="AH105" s="151">
        <f>+IFERROR('MIP(IxI)_TFEVP'!AH94/'MIP(IxI)_TFEVP'!AH$95,0)</f>
        <v>0.11123170476913095</v>
      </c>
      <c r="AI105" s="151">
        <f>+IFERROR('MIP(IxI)_TFEVP'!AI94/'MIP(IxI)_TFEVP'!AI$95,0)</f>
        <v>0.33087841706916299</v>
      </c>
      <c r="AJ105" s="151">
        <f>+IFERROR('MIP(IxI)_TFEVP'!AJ94/'MIP(IxI)_TFEVP'!AJ$95,0)</f>
        <v>0</v>
      </c>
      <c r="AK105" s="151">
        <f>+IFERROR('MIP(IxI)_TFEVP'!AK94/'MIP(IxI)_TFEVP'!AK$95,0)</f>
        <v>0.13331154051043634</v>
      </c>
      <c r="AL105" s="151">
        <f>+IFERROR('MIP(IxI)_TFEVP'!AL94/'MIP(IxI)_TFEVP'!AL$95,0)</f>
        <v>0.29380849733223741</v>
      </c>
      <c r="AM105" s="151">
        <f>+IFERROR('MIP(IxI)_TFEVP'!AM94/'MIP(IxI)_TFEVP'!AM$95,0)</f>
        <v>0.19232825214259011</v>
      </c>
      <c r="AN105" s="151">
        <f>+IFERROR('MIP(IxI)_TFEVP'!AN94/'MIP(IxI)_TFEVP'!AN$95,0)</f>
        <v>0.2628150945658364</v>
      </c>
      <c r="AO105" s="151">
        <f>+IFERROR('MIP(IxI)_TFEVP'!AO94/'MIP(IxI)_TFEVP'!AO$95,0)</f>
        <v>0.12204730288243607</v>
      </c>
      <c r="AP105" s="151">
        <f>+IFERROR('MIP(IxI)_TFEVP'!AP94/'MIP(IxI)_TFEVP'!AP$95,0)</f>
        <v>0.2831604686855474</v>
      </c>
      <c r="AQ105" s="151">
        <f>+IFERROR('MIP(IxI)_TFEVP'!AQ94/'MIP(IxI)_TFEVP'!AQ$95,0)</f>
        <v>0.16648117718889194</v>
      </c>
      <c r="AR105" s="151">
        <f>+IFERROR('MIP(IxI)_TFEVP'!AR94/'MIP(IxI)_TFEVP'!AR$95,0)</f>
        <v>0.19160848142353409</v>
      </c>
      <c r="AS105" s="151">
        <f>+IFERROR('MIP(IxI)_TFEVP'!AS94/'MIP(IxI)_TFEVP'!AS$95,0)</f>
        <v>0.18059103569428792</v>
      </c>
      <c r="AT105" s="151">
        <f>+IFERROR('MIP(IxI)_TFEVP'!AT94/'MIP(IxI)_TFEVP'!AT$95,0)</f>
        <v>0.18012135003195676</v>
      </c>
      <c r="AU105" s="151">
        <f>+IFERROR('MIP(IxI)_TFEVP'!AU94/'MIP(IxI)_TFEVP'!AU$95,0)</f>
        <v>0.14774051092577881</v>
      </c>
      <c r="AV105" s="151">
        <f>+IFERROR('MIP(IxI)_TFEVP'!AV94/'MIP(IxI)_TFEVP'!AV$95,0)</f>
        <v>0.14823051098439496</v>
      </c>
      <c r="AW105" s="151">
        <f>+IFERROR('MIP(IxI)_TFEVP'!AW94/'MIP(IxI)_TFEVP'!AW$95,0)</f>
        <v>0.14900733053132789</v>
      </c>
      <c r="AX105" s="151">
        <f>+IFERROR('MIP(IxI)_TFEVP'!AX94/'MIP(IxI)_TFEVP'!AX$95,0)</f>
        <v>0.26608358870890025</v>
      </c>
      <c r="AY105" s="151">
        <f>+IFERROR('MIP(IxI)_TFEVP'!AY94/'MIP(IxI)_TFEVP'!AY$95,0)</f>
        <v>0.1296405510337891</v>
      </c>
      <c r="AZ105" s="151">
        <f>+IFERROR('MIP(IxI)_TFEVP'!AZ94/'MIP(IxI)_TFEVP'!AZ$95,0)</f>
        <v>0.27006226184298615</v>
      </c>
      <c r="BA105" s="151">
        <f>+IFERROR('MIP(IxI)_TFEVP'!BA94/'MIP(IxI)_TFEVP'!BA$95,0)</f>
        <v>0.24730071743813925</v>
      </c>
      <c r="BB105" s="151">
        <f>+IFERROR('MIP(IxI)_TFEVP'!BB94/'MIP(IxI)_TFEVP'!BB$95,0)</f>
        <v>0.15160757342560097</v>
      </c>
      <c r="BC105" s="151">
        <f>+IFERROR('MIP(IxI)_TFEVP'!BC94/'MIP(IxI)_TFEVP'!BC$95,0)</f>
        <v>0.25686041068473259</v>
      </c>
      <c r="BD105" s="151">
        <f>+IFERROR('MIP(IxI)_TFEVP'!BD94/'MIP(IxI)_TFEVP'!BD$95,0)</f>
        <v>3.7142457405795297E-2</v>
      </c>
      <c r="BE105" s="151">
        <f>+IFERROR('MIP(IxI)_TFEVP'!BE94/'MIP(IxI)_TFEVP'!BE$95,0)</f>
        <v>0.20731849901419527</v>
      </c>
      <c r="BF105" s="151">
        <f>+IFERROR('MIP(IxI)_TFEVP'!BF94/'MIP(IxI)_TFEVP'!BF$95,0)</f>
        <v>0.27801395684607366</v>
      </c>
      <c r="BG105" s="151">
        <f>+IFERROR('MIP(IxI)_TFEVP'!BG94/'MIP(IxI)_TFEVP'!BG$95,0)</f>
        <v>0.15391323528799719</v>
      </c>
      <c r="BH105" s="151">
        <f>+IFERROR('MIP(IxI)_TFEVP'!BH94/'MIP(IxI)_TFEVP'!BH$95,0)</f>
        <v>0.14190336568059916</v>
      </c>
      <c r="BI105" s="151">
        <f>+IFERROR('MIP(IxI)_TFEVP'!BI94/'MIP(IxI)_TFEVP'!BI$95,0)</f>
        <v>0.31637427069707436</v>
      </c>
      <c r="BJ105" s="151">
        <f>+IFERROR('MIP(IxI)_TFEVP'!BJ94/'MIP(IxI)_TFEVP'!BJ$95,0)</f>
        <v>0.37879259799308596</v>
      </c>
      <c r="BK105" s="151">
        <f>+IFERROR('MIP(IxI)_TFEVP'!BK94/'MIP(IxI)_TFEVP'!BK$95,0)</f>
        <v>0.27448719495323393</v>
      </c>
      <c r="BL105" s="151">
        <f>+IFERROR('MIP(IxI)_TFEVP'!BL94/'MIP(IxI)_TFEVP'!BL$95,0)</f>
        <v>0.12091193213528295</v>
      </c>
      <c r="BM105" s="151">
        <f>+IFERROR('MIP(IxI)_TFEVP'!BM94/'MIP(IxI)_TFEVP'!BM$95,0)</f>
        <v>0.3109583118825418</v>
      </c>
      <c r="BN105" s="151">
        <f>+IFERROR('MIP(IxI)_TFEVP'!BN94/'MIP(IxI)_TFEVP'!BN$95,0)</f>
        <v>0.20394517534613171</v>
      </c>
      <c r="BO105" s="151">
        <f>+IFERROR('MIP(IxI)_TFEVP'!BO94/'MIP(IxI)_TFEVP'!BO$95,0)</f>
        <v>0.25581288248866324</v>
      </c>
      <c r="BP105" s="151">
        <f>+IFERROR('MIP(IxI)_TFEVP'!BP94/'MIP(IxI)_TFEVP'!BP$95,0)</f>
        <v>0.41346184274815034</v>
      </c>
      <c r="BQ105" s="151">
        <f>+IFERROR('MIP(IxI)_TFEVP'!BQ94/'MIP(IxI)_TFEVP'!BQ$95,0)</f>
        <v>0.10002465224986166</v>
      </c>
      <c r="BR105" s="151">
        <f>+IFERROR('MIP(IxI)_TFEVP'!BR94/'MIP(IxI)_TFEVP'!BR$95,0)</f>
        <v>0.12022771310895941</v>
      </c>
      <c r="BS105" s="151">
        <f>+IFERROR('MIP(IxI)_TFEVP'!BS94/'MIP(IxI)_TFEVP'!BS$95,0)</f>
        <v>0.69838622311443022</v>
      </c>
      <c r="BT105" s="151">
        <f>+IFERROR('MIP(IxI)_TFEVP'!BT94/'MIP(IxI)_TFEVP'!BT$95,0)</f>
        <v>0.33664342805875114</v>
      </c>
      <c r="BU105" s="151">
        <f>+IFERROR('MIP(IxI)_TFEVP'!BU94/'MIP(IxI)_TFEVP'!BU$95,0)</f>
        <v>0.23072529966054614</v>
      </c>
      <c r="BV105" s="151">
        <f>+IFERROR('MIP(IxI)_TFEVP'!BV94/'MIP(IxI)_TFEVP'!BV$95,0)</f>
        <v>0.14183910157249652</v>
      </c>
      <c r="BW105" s="151">
        <f>+IFERROR('MIP(IxI)_TFEVP'!BW94/'MIP(IxI)_TFEVP'!BW$95,0)</f>
        <v>8.5246679918603865E-2</v>
      </c>
      <c r="BX105" s="151">
        <f>+IFERROR('MIP(IxI)_TFEVP'!BX94/'MIP(IxI)_TFEVP'!BX$95,0)</f>
        <v>0.17193779353224833</v>
      </c>
      <c r="BY105" s="151">
        <f>+IFERROR('MIP(IxI)_TFEVP'!BY94/'MIP(IxI)_TFEVP'!BY$95,0)</f>
        <v>6.0764803280766465E-2</v>
      </c>
      <c r="BZ105" s="151">
        <f>+IFERROR('MIP(IxI)_TFEVP'!BZ94/'MIP(IxI)_TFEVP'!BZ$95,0)</f>
        <v>0.20726193301155688</v>
      </c>
      <c r="CA105" s="151">
        <f>+IFERROR('MIP(IxI)_TFEVP'!CA94/'MIP(IxI)_TFEVP'!CA$95,0)</f>
        <v>0</v>
      </c>
      <c r="CB105" s="152"/>
      <c r="CC105" s="152"/>
      <c r="CD105" s="152"/>
      <c r="CE105" s="105"/>
      <c r="CF105" s="105"/>
      <c r="CG105" s="105"/>
      <c r="CH105" s="105"/>
      <c r="CI105" s="105"/>
    </row>
    <row r="106" spans="1:89" ht="0" hidden="1" customHeight="1" x14ac:dyDescent="0.25">
      <c r="A106" s="105"/>
      <c r="B106" s="155"/>
      <c r="C106" s="117" t="s">
        <v>839</v>
      </c>
      <c r="D106" s="116">
        <f>+IFERROR('MIP(IxI)_TFEVP'!D95/'MIP(IxI)_TFEVP'!D$95,0)</f>
        <v>1</v>
      </c>
      <c r="E106" s="116">
        <f>+IFERROR('MIP(IxI)_TFEVP'!E95/'MIP(IxI)_TFEVP'!E$95,0)</f>
        <v>1</v>
      </c>
      <c r="F106" s="116">
        <f>+IFERROR('MIP(IxI)_TFEVP'!F95/'MIP(IxI)_TFEVP'!F$95,0)</f>
        <v>1</v>
      </c>
      <c r="G106" s="116">
        <f>+IFERROR('MIP(IxI)_TFEVP'!G95/'MIP(IxI)_TFEVP'!G$95,0)</f>
        <v>1</v>
      </c>
      <c r="H106" s="116">
        <f>+IFERROR('MIP(IxI)_TFEVP'!H95/'MIP(IxI)_TFEVP'!H$95,0)</f>
        <v>1</v>
      </c>
      <c r="I106" s="116">
        <f>+IFERROR('MIP(IxI)_TFEVP'!I95/'MIP(IxI)_TFEVP'!I$95,0)</f>
        <v>1</v>
      </c>
      <c r="J106" s="116">
        <f>+IFERROR('MIP(IxI)_TFEVP'!J95/'MIP(IxI)_TFEVP'!J$95,0)</f>
        <v>1</v>
      </c>
      <c r="K106" s="116">
        <f>+IFERROR('MIP(IxI)_TFEVP'!K95/'MIP(IxI)_TFEVP'!K$95,0)</f>
        <v>1</v>
      </c>
      <c r="L106" s="116">
        <f>+IFERROR('MIP(IxI)_TFEVP'!L95/'MIP(IxI)_TFEVP'!L$95,0)</f>
        <v>1</v>
      </c>
      <c r="M106" s="116">
        <f>+IFERROR('MIP(IxI)_TFEVP'!M95/'MIP(IxI)_TFEVP'!M$95,0)</f>
        <v>1</v>
      </c>
      <c r="N106" s="116">
        <f>+IFERROR('MIP(IxI)_TFEVP'!N95/'MIP(IxI)_TFEVP'!N$95,0)</f>
        <v>1</v>
      </c>
      <c r="O106" s="116">
        <f>+IFERROR('MIP(IxI)_TFEVP'!O95/'MIP(IxI)_TFEVP'!O$95,0)</f>
        <v>1</v>
      </c>
      <c r="P106" s="116">
        <f>+IFERROR('MIP(IxI)_TFEVP'!P95/'MIP(IxI)_TFEVP'!P$95,0)</f>
        <v>1</v>
      </c>
      <c r="Q106" s="116">
        <f>+IFERROR('MIP(IxI)_TFEVP'!Q95/'MIP(IxI)_TFEVP'!Q$95,0)</f>
        <v>1</v>
      </c>
      <c r="R106" s="116">
        <f>+IFERROR('MIP(IxI)_TFEVP'!R95/'MIP(IxI)_TFEVP'!R$95,0)</f>
        <v>1</v>
      </c>
      <c r="S106" s="116">
        <f>+IFERROR('MIP(IxI)_TFEVP'!S95/'MIP(IxI)_TFEVP'!S$95,0)</f>
        <v>1</v>
      </c>
      <c r="T106" s="116">
        <f>+IFERROR('MIP(IxI)_TFEVP'!T95/'MIP(IxI)_TFEVP'!T$95,0)</f>
        <v>1</v>
      </c>
      <c r="U106" s="116">
        <f>+IFERROR('MIP(IxI)_TFEVP'!U95/'MIP(IxI)_TFEVP'!U$95,0)</f>
        <v>1</v>
      </c>
      <c r="V106" s="116">
        <f>+IFERROR('MIP(IxI)_TFEVP'!V95/'MIP(IxI)_TFEVP'!V$95,0)</f>
        <v>1</v>
      </c>
      <c r="W106" s="116">
        <f>+IFERROR('MIP(IxI)_TFEVP'!W95/'MIP(IxI)_TFEVP'!W$95,0)</f>
        <v>1</v>
      </c>
      <c r="X106" s="116">
        <f>+IFERROR('MIP(IxI)_TFEVP'!X95/'MIP(IxI)_TFEVP'!X$95,0)</f>
        <v>1</v>
      </c>
      <c r="Y106" s="116">
        <f>+IFERROR('MIP(IxI)_TFEVP'!Y95/'MIP(IxI)_TFEVP'!Y$95,0)</f>
        <v>1</v>
      </c>
      <c r="Z106" s="116">
        <f>+IFERROR('MIP(IxI)_TFEVP'!Z95/'MIP(IxI)_TFEVP'!Z$95,0)</f>
        <v>1</v>
      </c>
      <c r="AA106" s="116">
        <f>+IFERROR('MIP(IxI)_TFEVP'!AA95/'MIP(IxI)_TFEVP'!AA$95,0)</f>
        <v>1</v>
      </c>
      <c r="AB106" s="116">
        <f>+IFERROR('MIP(IxI)_TFEVP'!AB95/'MIP(IxI)_TFEVP'!AB$95,0)</f>
        <v>1</v>
      </c>
      <c r="AC106" s="116">
        <f>+IFERROR('MIP(IxI)_TFEVP'!AC95/'MIP(IxI)_TFEVP'!AC$95,0)</f>
        <v>1</v>
      </c>
      <c r="AD106" s="116">
        <f>+IFERROR('MIP(IxI)_TFEVP'!AD95/'MIP(IxI)_TFEVP'!AD$95,0)</f>
        <v>1</v>
      </c>
      <c r="AE106" s="116">
        <f>+IFERROR('MIP(IxI)_TFEVP'!AE95/'MIP(IxI)_TFEVP'!AE$95,0)</f>
        <v>1</v>
      </c>
      <c r="AF106" s="116">
        <f>+IFERROR('MIP(IxI)_TFEVP'!AF95/'MIP(IxI)_TFEVP'!AF$95,0)</f>
        <v>1</v>
      </c>
      <c r="AG106" s="116">
        <f>+IFERROR('MIP(IxI)_TFEVP'!AG95/'MIP(IxI)_TFEVP'!AG$95,0)</f>
        <v>1</v>
      </c>
      <c r="AH106" s="116">
        <f>+IFERROR('MIP(IxI)_TFEVP'!AH95/'MIP(IxI)_TFEVP'!AH$95,0)</f>
        <v>1</v>
      </c>
      <c r="AI106" s="116">
        <f>+IFERROR('MIP(IxI)_TFEVP'!AI95/'MIP(IxI)_TFEVP'!AI$95,0)</f>
        <v>1</v>
      </c>
      <c r="AJ106" s="116">
        <f>+IFERROR('MIP(IxI)_TFEVP'!AJ95/'MIP(IxI)_TFEVP'!AJ$95,0)</f>
        <v>0</v>
      </c>
      <c r="AK106" s="116">
        <f>+IFERROR('MIP(IxI)_TFEVP'!AK95/'MIP(IxI)_TFEVP'!AK$95,0)</f>
        <v>1</v>
      </c>
      <c r="AL106" s="116">
        <f>+IFERROR('MIP(IxI)_TFEVP'!AL95/'MIP(IxI)_TFEVP'!AL$95,0)</f>
        <v>1</v>
      </c>
      <c r="AM106" s="116">
        <f>+IFERROR('MIP(IxI)_TFEVP'!AM95/'MIP(IxI)_TFEVP'!AM$95,0)</f>
        <v>1</v>
      </c>
      <c r="AN106" s="116">
        <f>+IFERROR('MIP(IxI)_TFEVP'!AN95/'MIP(IxI)_TFEVP'!AN$95,0)</f>
        <v>1</v>
      </c>
      <c r="AO106" s="116">
        <f>+IFERROR('MIP(IxI)_TFEVP'!AO95/'MIP(IxI)_TFEVP'!AO$95,0)</f>
        <v>1</v>
      </c>
      <c r="AP106" s="116">
        <f>+IFERROR('MIP(IxI)_TFEVP'!AP95/'MIP(IxI)_TFEVP'!AP$95,0)</f>
        <v>1</v>
      </c>
      <c r="AQ106" s="116">
        <f>+IFERROR('MIP(IxI)_TFEVP'!AQ95/'MIP(IxI)_TFEVP'!AQ$95,0)</f>
        <v>1</v>
      </c>
      <c r="AR106" s="116">
        <f>+IFERROR('MIP(IxI)_TFEVP'!AR95/'MIP(IxI)_TFEVP'!AR$95,0)</f>
        <v>1</v>
      </c>
      <c r="AS106" s="116">
        <f>+IFERROR('MIP(IxI)_TFEVP'!AS95/'MIP(IxI)_TFEVP'!AS$95,0)</f>
        <v>1</v>
      </c>
      <c r="AT106" s="116">
        <f>+IFERROR('MIP(IxI)_TFEVP'!AT95/'MIP(IxI)_TFEVP'!AT$95,0)</f>
        <v>1</v>
      </c>
      <c r="AU106" s="116">
        <f>+IFERROR('MIP(IxI)_TFEVP'!AU95/'MIP(IxI)_TFEVP'!AU$95,0)</f>
        <v>1</v>
      </c>
      <c r="AV106" s="116">
        <f>+IFERROR('MIP(IxI)_TFEVP'!AV95/'MIP(IxI)_TFEVP'!AV$95,0)</f>
        <v>1</v>
      </c>
      <c r="AW106" s="116">
        <f>+IFERROR('MIP(IxI)_TFEVP'!AW95/'MIP(IxI)_TFEVP'!AW$95,0)</f>
        <v>1</v>
      </c>
      <c r="AX106" s="116">
        <f>+IFERROR('MIP(IxI)_TFEVP'!AX95/'MIP(IxI)_TFEVP'!AX$95,0)</f>
        <v>1</v>
      </c>
      <c r="AY106" s="116">
        <f>+IFERROR('MIP(IxI)_TFEVP'!AY95/'MIP(IxI)_TFEVP'!AY$95,0)</f>
        <v>1</v>
      </c>
      <c r="AZ106" s="116">
        <f>+IFERROR('MIP(IxI)_TFEVP'!AZ95/'MIP(IxI)_TFEVP'!AZ$95,0)</f>
        <v>1</v>
      </c>
      <c r="BA106" s="116">
        <f>+IFERROR('MIP(IxI)_TFEVP'!BA95/'MIP(IxI)_TFEVP'!BA$95,0)</f>
        <v>1</v>
      </c>
      <c r="BB106" s="116">
        <f>+IFERROR('MIP(IxI)_TFEVP'!BB95/'MIP(IxI)_TFEVP'!BB$95,0)</f>
        <v>1</v>
      </c>
      <c r="BC106" s="116">
        <f>+IFERROR('MIP(IxI)_TFEVP'!BC95/'MIP(IxI)_TFEVP'!BC$95,0)</f>
        <v>1</v>
      </c>
      <c r="BD106" s="116">
        <f>+IFERROR('MIP(IxI)_TFEVP'!BD95/'MIP(IxI)_TFEVP'!BD$95,0)</f>
        <v>1</v>
      </c>
      <c r="BE106" s="116">
        <f>+IFERROR('MIP(IxI)_TFEVP'!BE95/'MIP(IxI)_TFEVP'!BE$95,0)</f>
        <v>1</v>
      </c>
      <c r="BF106" s="116">
        <f>+IFERROR('MIP(IxI)_TFEVP'!BF95/'MIP(IxI)_TFEVP'!BF$95,0)</f>
        <v>1</v>
      </c>
      <c r="BG106" s="116">
        <f>+IFERROR('MIP(IxI)_TFEVP'!BG95/'MIP(IxI)_TFEVP'!BG$95,0)</f>
        <v>1</v>
      </c>
      <c r="BH106" s="116">
        <f>+IFERROR('MIP(IxI)_TFEVP'!BH95/'MIP(IxI)_TFEVP'!BH$95,0)</f>
        <v>1</v>
      </c>
      <c r="BI106" s="116">
        <f>+IFERROR('MIP(IxI)_TFEVP'!BI95/'MIP(IxI)_TFEVP'!BI$95,0)</f>
        <v>1</v>
      </c>
      <c r="BJ106" s="116">
        <f>+IFERROR('MIP(IxI)_TFEVP'!BJ95/'MIP(IxI)_TFEVP'!BJ$95,0)</f>
        <v>1</v>
      </c>
      <c r="BK106" s="116">
        <f>+IFERROR('MIP(IxI)_TFEVP'!BK95/'MIP(IxI)_TFEVP'!BK$95,0)</f>
        <v>1</v>
      </c>
      <c r="BL106" s="116">
        <f>+IFERROR('MIP(IxI)_TFEVP'!BL95/'MIP(IxI)_TFEVP'!BL$95,0)</f>
        <v>1</v>
      </c>
      <c r="BM106" s="116">
        <f>+IFERROR('MIP(IxI)_TFEVP'!BM95/'MIP(IxI)_TFEVP'!BM$95,0)</f>
        <v>1</v>
      </c>
      <c r="BN106" s="116">
        <f>+IFERROR('MIP(IxI)_TFEVP'!BN95/'MIP(IxI)_TFEVP'!BN$95,0)</f>
        <v>1</v>
      </c>
      <c r="BO106" s="116">
        <f>+IFERROR('MIP(IxI)_TFEVP'!BO95/'MIP(IxI)_TFEVP'!BO$95,0)</f>
        <v>1</v>
      </c>
      <c r="BP106" s="116">
        <f>+IFERROR('MIP(IxI)_TFEVP'!BP95/'MIP(IxI)_TFEVP'!BP$95,0)</f>
        <v>1</v>
      </c>
      <c r="BQ106" s="116">
        <f>+IFERROR('MIP(IxI)_TFEVP'!BQ95/'MIP(IxI)_TFEVP'!BQ$95,0)</f>
        <v>1</v>
      </c>
      <c r="BR106" s="116">
        <f>+IFERROR('MIP(IxI)_TFEVP'!BR95/'MIP(IxI)_TFEVP'!BR$95,0)</f>
        <v>1</v>
      </c>
      <c r="BS106" s="116">
        <f>+IFERROR('MIP(IxI)_TFEVP'!BS95/'MIP(IxI)_TFEVP'!BS$95,0)</f>
        <v>1</v>
      </c>
      <c r="BT106" s="116">
        <f>+IFERROR('MIP(IxI)_TFEVP'!BT95/'MIP(IxI)_TFEVP'!BT$95,0)</f>
        <v>1</v>
      </c>
      <c r="BU106" s="116">
        <f>+IFERROR('MIP(IxI)_TFEVP'!BU95/'MIP(IxI)_TFEVP'!BU$95,0)</f>
        <v>1</v>
      </c>
      <c r="BV106" s="116">
        <f>+IFERROR('MIP(IxI)_TFEVP'!BV95/'MIP(IxI)_TFEVP'!BV$95,0)</f>
        <v>1</v>
      </c>
      <c r="BW106" s="116">
        <f>+IFERROR('MIP(IxI)_TFEVP'!BW95/'MIP(IxI)_TFEVP'!BW$95,0)</f>
        <v>1</v>
      </c>
      <c r="BX106" s="116">
        <f>+IFERROR('MIP(IxI)_TFEVP'!BX95/'MIP(IxI)_TFEVP'!BX$95,0)</f>
        <v>1</v>
      </c>
      <c r="BY106" s="116">
        <f>+IFERROR('MIP(IxI)_TFEVP'!BY95/'MIP(IxI)_TFEVP'!BY$95,0)</f>
        <v>1</v>
      </c>
      <c r="BZ106" s="116">
        <f>+IFERROR('MIP(IxI)_TFEVP'!BZ95/'MIP(IxI)_TFEVP'!BZ$95,0)</f>
        <v>1</v>
      </c>
      <c r="CA106" s="116">
        <f>+IFERROR('MIP(IxI)_TFEVP'!CA95/'MIP(IxI)_TFEVP'!CA$95,0)</f>
        <v>1</v>
      </c>
      <c r="CB106" s="105"/>
      <c r="CC106" s="105"/>
      <c r="CD106" s="105"/>
      <c r="CE106" s="105"/>
      <c r="CF106" s="105"/>
      <c r="CG106" s="105"/>
      <c r="CH106" s="105"/>
      <c r="CI106" s="105"/>
    </row>
    <row r="107" spans="1:89" x14ac:dyDescent="0.25">
      <c r="A107" s="109"/>
      <c r="B107" s="109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105"/>
      <c r="CF107" s="105"/>
      <c r="CG107" s="105"/>
      <c r="CH107" s="105"/>
      <c r="CI107" s="105"/>
      <c r="CJ107" s="109"/>
      <c r="CK107" s="109"/>
    </row>
    <row r="108" spans="1:89" x14ac:dyDescent="0.25">
      <c r="A108" s="109"/>
      <c r="B108" s="109"/>
      <c r="D108" s="126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105"/>
      <c r="CF108" s="105"/>
      <c r="CG108" s="105"/>
      <c r="CH108" s="105"/>
      <c r="CI108" s="105"/>
      <c r="CJ108" s="109"/>
      <c r="CK108" s="109"/>
    </row>
    <row r="109" spans="1:89" x14ac:dyDescent="0.25">
      <c r="A109" s="109"/>
      <c r="B109" s="109"/>
      <c r="CJ109" s="109"/>
      <c r="CK109" s="109"/>
    </row>
    <row r="110" spans="1:89" x14ac:dyDescent="0.25">
      <c r="A110" s="109"/>
      <c r="B110" s="109"/>
      <c r="C110" s="156"/>
      <c r="D110" s="157"/>
      <c r="E110" s="157"/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7"/>
      <c r="Q110" s="157"/>
      <c r="R110" s="157"/>
      <c r="S110" s="157"/>
      <c r="T110" s="157"/>
      <c r="U110" s="157"/>
      <c r="V110" s="157"/>
      <c r="W110" s="157"/>
      <c r="X110" s="157"/>
      <c r="Y110" s="157"/>
      <c r="Z110" s="157"/>
      <c r="AA110" s="157"/>
      <c r="AB110" s="157"/>
      <c r="AC110" s="157"/>
      <c r="AD110" s="157"/>
      <c r="AE110" s="157"/>
      <c r="AF110" s="157"/>
      <c r="AG110" s="157"/>
      <c r="AH110" s="157"/>
      <c r="AI110" s="157"/>
      <c r="AJ110" s="157"/>
      <c r="AK110" s="157"/>
      <c r="AL110" s="157"/>
      <c r="AM110" s="157"/>
      <c r="AN110" s="157"/>
      <c r="AO110" s="157"/>
      <c r="AP110" s="157"/>
      <c r="AQ110" s="157"/>
      <c r="AR110" s="157"/>
      <c r="AS110" s="157"/>
      <c r="AT110" s="157"/>
      <c r="AU110" s="157"/>
      <c r="AV110" s="157"/>
      <c r="AW110" s="157"/>
      <c r="AX110" s="157"/>
      <c r="AY110" s="157"/>
      <c r="AZ110" s="157"/>
      <c r="BA110" s="157"/>
      <c r="BB110" s="157"/>
      <c r="BC110" s="157"/>
      <c r="BD110" s="157"/>
      <c r="BE110" s="157"/>
      <c r="BF110" s="157"/>
      <c r="BG110" s="157"/>
      <c r="BH110" s="157"/>
      <c r="BI110" s="157"/>
      <c r="BJ110" s="157"/>
      <c r="BK110" s="157"/>
      <c r="BL110" s="157"/>
      <c r="BM110" s="157"/>
      <c r="BN110" s="157"/>
      <c r="BO110" s="157"/>
      <c r="BP110" s="157"/>
      <c r="BQ110" s="157"/>
      <c r="BR110" s="157"/>
      <c r="BS110" s="157"/>
      <c r="BT110" s="157"/>
      <c r="BU110" s="157"/>
      <c r="BV110" s="157"/>
      <c r="BW110" s="157"/>
      <c r="BX110" s="157"/>
      <c r="BY110" s="157"/>
      <c r="BZ110" s="157"/>
      <c r="CA110" s="157"/>
      <c r="CB110" s="157"/>
      <c r="CC110" s="157"/>
      <c r="CD110" s="157"/>
      <c r="CJ110" s="109"/>
      <c r="CK110" s="109"/>
    </row>
    <row r="111" spans="1:89" x14ac:dyDescent="0.25">
      <c r="A111" s="109"/>
      <c r="B111" s="109"/>
      <c r="C111" s="112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  <c r="AT111" s="113"/>
      <c r="AU111" s="113"/>
      <c r="AV111" s="113"/>
      <c r="AW111" s="113"/>
      <c r="AX111" s="113"/>
      <c r="AY111" s="113"/>
      <c r="AZ111" s="113"/>
      <c r="BA111" s="113"/>
      <c r="BB111" s="113"/>
      <c r="BC111" s="113"/>
      <c r="BD111" s="113"/>
      <c r="BE111" s="113"/>
      <c r="BF111" s="113"/>
      <c r="BG111" s="113"/>
      <c r="BH111" s="113"/>
      <c r="BI111" s="113"/>
      <c r="BJ111" s="113"/>
      <c r="BK111" s="113"/>
      <c r="BL111" s="113"/>
      <c r="BM111" s="113"/>
      <c r="BN111" s="113"/>
      <c r="BO111" s="113"/>
      <c r="BP111" s="113"/>
      <c r="BQ111" s="113"/>
      <c r="BR111" s="113"/>
      <c r="BS111" s="113"/>
      <c r="BT111" s="113"/>
      <c r="BU111" s="113"/>
      <c r="BV111" s="113"/>
      <c r="BW111" s="113"/>
      <c r="BX111" s="113"/>
      <c r="BY111" s="113"/>
      <c r="BZ111" s="113"/>
      <c r="CA111" s="113"/>
      <c r="CB111" s="113"/>
      <c r="CC111" s="113"/>
      <c r="CD111" s="113"/>
      <c r="CJ111" s="109"/>
      <c r="CK111" s="109"/>
    </row>
    <row r="112" spans="1:89" x14ac:dyDescent="0.25">
      <c r="A112" s="109"/>
      <c r="B112" s="109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  <c r="AQ112" s="110"/>
      <c r="AR112" s="110"/>
      <c r="AS112" s="110"/>
      <c r="AT112" s="110"/>
      <c r="AU112" s="110"/>
      <c r="AV112" s="110"/>
      <c r="AW112" s="110"/>
      <c r="AX112" s="110"/>
      <c r="AY112" s="110"/>
      <c r="AZ112" s="110"/>
      <c r="BA112" s="110"/>
      <c r="BB112" s="110"/>
      <c r="BC112" s="110"/>
      <c r="BD112" s="110"/>
      <c r="BE112" s="110"/>
      <c r="BF112" s="110"/>
      <c r="BG112" s="110"/>
      <c r="BH112" s="110"/>
      <c r="BI112" s="110"/>
      <c r="BJ112" s="110"/>
      <c r="BK112" s="110"/>
      <c r="BL112" s="110"/>
      <c r="BM112" s="110"/>
      <c r="BN112" s="110"/>
      <c r="BO112" s="110"/>
      <c r="BP112" s="110"/>
      <c r="BQ112" s="110"/>
      <c r="BR112" s="110"/>
      <c r="BS112" s="110"/>
      <c r="BT112" s="110"/>
      <c r="BU112" s="110"/>
      <c r="BV112" s="110"/>
      <c r="BW112" s="110"/>
      <c r="BX112" s="110"/>
      <c r="BY112" s="110"/>
      <c r="BZ112" s="110"/>
      <c r="CA112" s="110"/>
      <c r="CB112" s="110"/>
      <c r="CC112" s="110"/>
      <c r="CD112" s="110"/>
      <c r="CJ112" s="109"/>
      <c r="CK112" s="109"/>
    </row>
    <row r="113" spans="1:89" x14ac:dyDescent="0.25">
      <c r="A113" s="109"/>
      <c r="B113" s="109"/>
      <c r="C113" s="112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  <c r="AT113" s="113"/>
      <c r="AU113" s="113"/>
      <c r="AV113" s="113"/>
      <c r="AW113" s="113"/>
      <c r="AX113" s="113"/>
      <c r="AY113" s="113"/>
      <c r="AZ113" s="113"/>
      <c r="BA113" s="113"/>
      <c r="BB113" s="113"/>
      <c r="BC113" s="113"/>
      <c r="BD113" s="113"/>
      <c r="BE113" s="113"/>
      <c r="BF113" s="113"/>
      <c r="BG113" s="113"/>
      <c r="BH113" s="113"/>
      <c r="BI113" s="113"/>
      <c r="BJ113" s="113"/>
      <c r="BK113" s="113"/>
      <c r="BL113" s="113"/>
      <c r="BM113" s="113"/>
      <c r="BN113" s="113"/>
      <c r="BO113" s="113"/>
      <c r="BP113" s="113"/>
      <c r="BQ113" s="113"/>
      <c r="BR113" s="113"/>
      <c r="BS113" s="113"/>
      <c r="BT113" s="113"/>
      <c r="BU113" s="113"/>
      <c r="BV113" s="113"/>
      <c r="BW113" s="113"/>
      <c r="BX113" s="113"/>
      <c r="BY113" s="113"/>
      <c r="BZ113" s="113"/>
      <c r="CA113" s="113"/>
      <c r="CB113" s="113"/>
      <c r="CC113" s="113"/>
      <c r="CD113" s="113"/>
      <c r="CJ113" s="109"/>
      <c r="CK113" s="109"/>
    </row>
    <row r="114" spans="1:89" x14ac:dyDescent="0.25">
      <c r="A114" s="109"/>
      <c r="B114" s="109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  <c r="AQ114" s="110"/>
      <c r="AR114" s="110"/>
      <c r="AS114" s="110"/>
      <c r="AT114" s="110"/>
      <c r="AU114" s="110"/>
      <c r="AV114" s="110"/>
      <c r="AW114" s="110"/>
      <c r="AX114" s="110"/>
      <c r="AY114" s="110"/>
      <c r="AZ114" s="110"/>
      <c r="BA114" s="110"/>
      <c r="BB114" s="110"/>
      <c r="BC114" s="110"/>
      <c r="BD114" s="110"/>
      <c r="BE114" s="110"/>
      <c r="BF114" s="110"/>
      <c r="BG114" s="110"/>
      <c r="BH114" s="110"/>
      <c r="BI114" s="110"/>
      <c r="BJ114" s="110"/>
      <c r="BK114" s="110"/>
      <c r="BL114" s="110"/>
      <c r="BM114" s="110"/>
      <c r="BN114" s="110"/>
      <c r="BO114" s="110"/>
      <c r="BP114" s="110"/>
      <c r="BQ114" s="110"/>
      <c r="BR114" s="110"/>
      <c r="BS114" s="110"/>
      <c r="BT114" s="110"/>
      <c r="BU114" s="110"/>
      <c r="BV114" s="110"/>
      <c r="BW114" s="110"/>
      <c r="BX114" s="110"/>
      <c r="BY114" s="110"/>
      <c r="BZ114" s="110"/>
      <c r="CA114" s="110"/>
      <c r="CB114" s="110"/>
      <c r="CC114" s="110"/>
      <c r="CD114" s="110"/>
      <c r="CJ114" s="109"/>
      <c r="CK114" s="109"/>
    </row>
    <row r="115" spans="1:89" x14ac:dyDescent="0.25">
      <c r="A115" s="109"/>
      <c r="B115" s="109"/>
      <c r="C115" s="112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13"/>
      <c r="AL115" s="113"/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113"/>
      <c r="AW115" s="113"/>
      <c r="AX115" s="113"/>
      <c r="AY115" s="113"/>
      <c r="AZ115" s="113"/>
      <c r="BA115" s="113"/>
      <c r="BB115" s="113"/>
      <c r="BC115" s="113"/>
      <c r="BD115" s="113"/>
      <c r="BE115" s="113"/>
      <c r="BF115" s="113"/>
      <c r="BG115" s="113"/>
      <c r="BH115" s="113"/>
      <c r="BI115" s="113"/>
      <c r="BJ115" s="113"/>
      <c r="BK115" s="113"/>
      <c r="BL115" s="113"/>
      <c r="BM115" s="113"/>
      <c r="BN115" s="113"/>
      <c r="BO115" s="113"/>
      <c r="BP115" s="113"/>
      <c r="BQ115" s="113"/>
      <c r="BR115" s="113"/>
      <c r="BS115" s="113"/>
      <c r="BT115" s="113"/>
      <c r="BU115" s="113"/>
      <c r="BV115" s="113"/>
      <c r="BW115" s="113"/>
      <c r="BX115" s="113"/>
      <c r="BY115" s="113"/>
      <c r="BZ115" s="113"/>
      <c r="CA115" s="113"/>
      <c r="CB115" s="113"/>
      <c r="CC115" s="113"/>
      <c r="CD115" s="113"/>
      <c r="CJ115" s="109"/>
      <c r="CK115" s="109"/>
    </row>
    <row r="116" spans="1:89" x14ac:dyDescent="0.25">
      <c r="A116" s="109"/>
      <c r="B116" s="109"/>
      <c r="C116" s="112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  <c r="AT116" s="113"/>
      <c r="AU116" s="113"/>
      <c r="AV116" s="113"/>
      <c r="AW116" s="113"/>
      <c r="AX116" s="113"/>
      <c r="AY116" s="113"/>
      <c r="AZ116" s="113"/>
      <c r="BA116" s="113"/>
      <c r="BB116" s="113"/>
      <c r="BC116" s="113"/>
      <c r="BD116" s="113"/>
      <c r="BE116" s="113"/>
      <c r="BF116" s="113"/>
      <c r="BG116" s="113"/>
      <c r="BH116" s="113"/>
      <c r="BI116" s="113"/>
      <c r="BJ116" s="113"/>
      <c r="BK116" s="113"/>
      <c r="BL116" s="113"/>
      <c r="BM116" s="113"/>
      <c r="BN116" s="113"/>
      <c r="BO116" s="113"/>
      <c r="BP116" s="113"/>
      <c r="BQ116" s="113"/>
      <c r="BR116" s="113"/>
      <c r="BS116" s="113"/>
      <c r="BT116" s="113"/>
      <c r="BU116" s="113"/>
      <c r="BV116" s="113"/>
      <c r="BW116" s="113"/>
      <c r="BX116" s="113"/>
      <c r="BY116" s="113"/>
      <c r="BZ116" s="113"/>
      <c r="CA116" s="113"/>
      <c r="CB116" s="113"/>
      <c r="CC116" s="113"/>
      <c r="CD116" s="113"/>
      <c r="CJ116" s="109"/>
      <c r="CK116" s="109"/>
    </row>
    <row r="117" spans="1:89" x14ac:dyDescent="0.25">
      <c r="A117" s="109"/>
      <c r="B117" s="109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  <c r="BG117" s="110"/>
      <c r="BH117" s="110"/>
      <c r="BI117" s="110"/>
      <c r="BJ117" s="110"/>
      <c r="BK117" s="110"/>
      <c r="BL117" s="110"/>
      <c r="BM117" s="110"/>
      <c r="BN117" s="110"/>
      <c r="BO117" s="110"/>
      <c r="BP117" s="110"/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110"/>
      <c r="CB117" s="110"/>
      <c r="CC117" s="110"/>
      <c r="CD117" s="110"/>
      <c r="CJ117" s="109"/>
      <c r="CK117" s="109"/>
    </row>
    <row r="118" spans="1:89" x14ac:dyDescent="0.25">
      <c r="A118" s="109"/>
      <c r="B118" s="109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  <c r="BG118" s="110"/>
      <c r="BH118" s="110"/>
      <c r="BI118" s="110"/>
      <c r="BJ118" s="110"/>
      <c r="BK118" s="110"/>
      <c r="BL118" s="110"/>
      <c r="BM118" s="110"/>
      <c r="BN118" s="110"/>
      <c r="BO118" s="110"/>
      <c r="BP118" s="110"/>
      <c r="BQ118" s="110"/>
      <c r="BR118" s="110"/>
      <c r="BS118" s="110"/>
      <c r="BT118" s="110"/>
      <c r="BU118" s="110"/>
      <c r="BV118" s="110"/>
      <c r="BW118" s="110"/>
      <c r="BX118" s="110"/>
      <c r="BY118" s="110"/>
      <c r="BZ118" s="110"/>
      <c r="CA118" s="110"/>
      <c r="CB118" s="110"/>
      <c r="CC118" s="110"/>
      <c r="CD118" s="110"/>
      <c r="CJ118" s="109"/>
      <c r="CK118" s="109"/>
    </row>
    <row r="119" spans="1:89" x14ac:dyDescent="0.25">
      <c r="A119" s="109"/>
      <c r="B119" s="109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  <c r="BG119" s="110"/>
      <c r="BH119" s="110"/>
      <c r="BI119" s="110"/>
      <c r="BJ119" s="110"/>
      <c r="BK119" s="110"/>
      <c r="BL119" s="110"/>
      <c r="BM119" s="110"/>
      <c r="BN119" s="110"/>
      <c r="BO119" s="110"/>
      <c r="BP119" s="11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110"/>
      <c r="CB119" s="110"/>
      <c r="CC119" s="110"/>
      <c r="CD119" s="110"/>
      <c r="CJ119" s="109"/>
      <c r="CK119" s="109"/>
    </row>
    <row r="120" spans="1:89" x14ac:dyDescent="0.25">
      <c r="A120" s="109"/>
      <c r="B120" s="109"/>
      <c r="C120" s="112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3"/>
      <c r="AA120" s="113"/>
      <c r="AB120" s="113"/>
      <c r="AC120" s="113"/>
      <c r="AD120" s="113"/>
      <c r="AE120" s="113"/>
      <c r="AF120" s="113"/>
      <c r="AG120" s="113"/>
      <c r="AH120" s="113"/>
      <c r="AI120" s="113"/>
      <c r="AJ120" s="113"/>
      <c r="AK120" s="113"/>
      <c r="AL120" s="113"/>
      <c r="AM120" s="113"/>
      <c r="AN120" s="113"/>
      <c r="AO120" s="113"/>
      <c r="AP120" s="113"/>
      <c r="AQ120" s="113"/>
      <c r="AR120" s="113"/>
      <c r="AS120" s="113"/>
      <c r="AT120" s="113"/>
      <c r="AU120" s="113"/>
      <c r="AV120" s="113"/>
      <c r="AW120" s="113"/>
      <c r="AX120" s="113"/>
      <c r="AY120" s="113"/>
      <c r="AZ120" s="113"/>
      <c r="BA120" s="113"/>
      <c r="BB120" s="113"/>
      <c r="BC120" s="113"/>
      <c r="BD120" s="113"/>
      <c r="BE120" s="113"/>
      <c r="BF120" s="113"/>
      <c r="BG120" s="113"/>
      <c r="BH120" s="113"/>
      <c r="BI120" s="113"/>
      <c r="BJ120" s="113"/>
      <c r="BK120" s="113"/>
      <c r="BL120" s="113"/>
      <c r="BM120" s="113"/>
      <c r="BN120" s="113"/>
      <c r="BO120" s="113"/>
      <c r="BP120" s="113"/>
      <c r="BQ120" s="113"/>
      <c r="BR120" s="113"/>
      <c r="BS120" s="113"/>
      <c r="BT120" s="113"/>
      <c r="BU120" s="113"/>
      <c r="BV120" s="113"/>
      <c r="BW120" s="113"/>
      <c r="BX120" s="113"/>
      <c r="BY120" s="113"/>
      <c r="BZ120" s="113"/>
      <c r="CA120" s="113"/>
      <c r="CB120" s="113"/>
      <c r="CC120" s="113"/>
      <c r="CD120" s="113"/>
      <c r="CJ120" s="109"/>
      <c r="CK120" s="109"/>
    </row>
    <row r="121" spans="1:89" x14ac:dyDescent="0.25">
      <c r="A121" s="109"/>
      <c r="B121" s="109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  <c r="AT121" s="110"/>
      <c r="AU121" s="110"/>
      <c r="AV121" s="110"/>
      <c r="AW121" s="110"/>
      <c r="AX121" s="110"/>
      <c r="AY121" s="110"/>
      <c r="AZ121" s="11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110"/>
      <c r="BL121" s="110"/>
      <c r="BM121" s="110"/>
      <c r="BN121" s="110"/>
      <c r="BO121" s="110"/>
      <c r="BP121" s="11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110"/>
      <c r="CB121" s="110"/>
      <c r="CC121" s="110"/>
      <c r="CD121" s="110"/>
      <c r="CJ121" s="109"/>
      <c r="CK121" s="109"/>
    </row>
  </sheetData>
  <sheetProtection password="B551" sheet="1" formatColumns="0" formatRows="0"/>
  <autoFilter ref="A8:CM8" xr:uid="{00000000-0001-0000-2900-000000000000}"/>
  <mergeCells count="18">
    <mergeCell ref="BM5:BN5"/>
    <mergeCell ref="BP5:BR5"/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</mergeCells>
  <conditionalFormatting sqref="A99:A106">
    <cfRule type="cellIs" dxfId="266" priority="5" operator="lessThan">
      <formula>0</formula>
    </cfRule>
  </conditionalFormatting>
  <conditionalFormatting sqref="B7:CD90">
    <cfRule type="cellIs" dxfId="265" priority="1" operator="lessThan">
      <formula>0</formula>
    </cfRule>
  </conditionalFormatting>
  <conditionalFormatting sqref="C98:C106">
    <cfRule type="cellIs" dxfId="264" priority="4" operator="lessThan">
      <formula>0</formula>
    </cfRule>
  </conditionalFormatting>
  <conditionalFormatting sqref="D110:CD121">
    <cfRule type="cellIs" dxfId="263" priority="7" operator="notEqual">
      <formula>0</formula>
    </cfRule>
  </conditionalFormatting>
  <conditionalFormatting sqref="CJ7:XFD8">
    <cfRule type="cellIs" dxfId="262" priority="6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5:CP119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C13" sqref="C13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92" width="0.7109375" hidden="1" bestFit="1" customWidth="1"/>
    <col min="93" max="93" width="12.42578125" customWidth="1"/>
    <col min="94" max="94" width="12.7109375" customWidth="1"/>
  </cols>
  <sheetData>
    <row r="5" spans="1:94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94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K6" s="81"/>
      <c r="CL6" s="81"/>
      <c r="CM6" s="81"/>
      <c r="CN6" s="81"/>
      <c r="CO6" s="81"/>
      <c r="CP6" s="81"/>
    </row>
    <row r="7" spans="1:94" ht="19.5" x14ac:dyDescent="0.25">
      <c r="B7" s="71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14" t="s">
        <v>827</v>
      </c>
      <c r="CC7" s="416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12" t="s">
        <v>728</v>
      </c>
      <c r="CI7" s="414" t="s">
        <v>830</v>
      </c>
    </row>
    <row r="8" spans="1:94" ht="105" x14ac:dyDescent="0.25">
      <c r="A8" s="29"/>
      <c r="B8" s="72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15" t="s">
        <v>827</v>
      </c>
      <c r="CC8" s="417"/>
      <c r="CD8" s="411"/>
      <c r="CE8" s="411" t="s">
        <v>829</v>
      </c>
      <c r="CF8" s="411" t="s">
        <v>733</v>
      </c>
      <c r="CG8" s="411" t="s">
        <v>715</v>
      </c>
      <c r="CH8" s="413" t="s">
        <v>728</v>
      </c>
      <c r="CI8" s="415" t="s">
        <v>830</v>
      </c>
      <c r="CK8" s="48" t="s">
        <v>844</v>
      </c>
      <c r="CL8" s="48" t="s">
        <v>843</v>
      </c>
      <c r="CM8" s="168" t="s">
        <v>873</v>
      </c>
      <c r="CN8" s="360">
        <v>0</v>
      </c>
      <c r="CO8" s="81"/>
      <c r="CP8" s="81"/>
    </row>
    <row r="9" spans="1:94" ht="19.5" x14ac:dyDescent="0.25">
      <c r="A9" s="30"/>
      <c r="B9" s="74" t="s">
        <v>0</v>
      </c>
      <c r="C9" s="45" t="s">
        <v>111</v>
      </c>
      <c r="D9" s="52">
        <v>6578.32805367329</v>
      </c>
      <c r="E9" s="53">
        <v>22.524997320127</v>
      </c>
      <c r="F9" s="53">
        <v>3674.3568225303502</v>
      </c>
      <c r="G9" s="53">
        <v>8.1724144185766896</v>
      </c>
      <c r="H9" s="53">
        <v>176.014393442201</v>
      </c>
      <c r="I9" s="53">
        <v>27.2503741588969</v>
      </c>
      <c r="J9" s="53">
        <v>40.3326692915224</v>
      </c>
      <c r="K9" s="53">
        <v>107.18605072700601</v>
      </c>
      <c r="L9" s="53">
        <v>18478.517657107099</v>
      </c>
      <c r="M9" s="53">
        <v>45273.297470121601</v>
      </c>
      <c r="N9" s="53">
        <v>7.7035091854635498</v>
      </c>
      <c r="O9" s="53">
        <v>524.66301485727104</v>
      </c>
      <c r="P9" s="53">
        <v>70.804674320970904</v>
      </c>
      <c r="Q9" s="53">
        <v>22.932066910886601</v>
      </c>
      <c r="R9" s="53">
        <v>45.099423239099202</v>
      </c>
      <c r="S9" s="53">
        <v>5.3303014779827897</v>
      </c>
      <c r="T9" s="53">
        <v>214.610811423858</v>
      </c>
      <c r="U9" s="53">
        <v>324.54021107037698</v>
      </c>
      <c r="V9" s="53">
        <v>770.22909430191896</v>
      </c>
      <c r="W9" s="53">
        <v>27843.452342648499</v>
      </c>
      <c r="X9" s="53">
        <v>127.622269304613</v>
      </c>
      <c r="Y9" s="53">
        <v>36.401326377664802</v>
      </c>
      <c r="Z9" s="53">
        <v>9454.3912462411809</v>
      </c>
      <c r="AA9" s="53">
        <v>58.129073409474003</v>
      </c>
      <c r="AB9" s="53">
        <v>61.992976497294499</v>
      </c>
      <c r="AC9" s="53">
        <v>32.811032944127902</v>
      </c>
      <c r="AD9" s="53">
        <v>29.0676543508431</v>
      </c>
      <c r="AE9" s="53">
        <v>135098.01201348199</v>
      </c>
      <c r="AF9" s="53">
        <v>33471.829942501703</v>
      </c>
      <c r="AG9" s="53">
        <v>20.5201076417497</v>
      </c>
      <c r="AH9" s="53">
        <v>36.471065576390302</v>
      </c>
      <c r="AI9" s="53">
        <v>8203.7559852125905</v>
      </c>
      <c r="AJ9" s="53">
        <v>0</v>
      </c>
      <c r="AK9" s="53">
        <v>27.4967986863292</v>
      </c>
      <c r="AL9" s="53">
        <v>38.6624636262002</v>
      </c>
      <c r="AM9" s="53">
        <v>14.983842997323</v>
      </c>
      <c r="AN9" s="53">
        <v>39.002725238799499</v>
      </c>
      <c r="AO9" s="53">
        <v>67.447070898058598</v>
      </c>
      <c r="AP9" s="53">
        <v>17.972829335866798</v>
      </c>
      <c r="AQ9" s="53">
        <v>167.119351282053</v>
      </c>
      <c r="AR9" s="53">
        <v>30.319229407946501</v>
      </c>
      <c r="AS9" s="53">
        <v>53.813944246496298</v>
      </c>
      <c r="AT9" s="53">
        <v>25.966099078433899</v>
      </c>
      <c r="AU9" s="53">
        <v>10.160339580548399</v>
      </c>
      <c r="AV9" s="53">
        <v>68.970384978357202</v>
      </c>
      <c r="AW9" s="53">
        <v>9.9880171325120308</v>
      </c>
      <c r="AX9" s="53">
        <v>33.316043643719901</v>
      </c>
      <c r="AY9" s="53">
        <v>36.341120248624399</v>
      </c>
      <c r="AZ9" s="53">
        <v>35.905915089781203</v>
      </c>
      <c r="BA9" s="53">
        <v>6.9836978664077503</v>
      </c>
      <c r="BB9" s="53">
        <v>24.3509007934883</v>
      </c>
      <c r="BC9" s="53">
        <v>7.2691526125498296</v>
      </c>
      <c r="BD9" s="53">
        <v>42.431377858697097</v>
      </c>
      <c r="BE9" s="53">
        <v>22.082320725617102</v>
      </c>
      <c r="BF9" s="53">
        <v>40.356415989614</v>
      </c>
      <c r="BG9" s="53">
        <v>60.065482292369403</v>
      </c>
      <c r="BH9" s="53">
        <v>29.154302185338398</v>
      </c>
      <c r="BI9" s="53">
        <v>321.58803699264502</v>
      </c>
      <c r="BJ9" s="53">
        <v>213.24664759163201</v>
      </c>
      <c r="BK9" s="53">
        <v>660.21561855693994</v>
      </c>
      <c r="BL9" s="53">
        <v>5.4713239417096</v>
      </c>
      <c r="BM9" s="53">
        <v>110.057139061171</v>
      </c>
      <c r="BN9" s="53">
        <v>2868.0561800102</v>
      </c>
      <c r="BO9" s="53">
        <v>34.879140637237001</v>
      </c>
      <c r="BP9" s="53">
        <v>27.293960519801701</v>
      </c>
      <c r="BQ9" s="53">
        <v>25.891503081073701</v>
      </c>
      <c r="BR9" s="53">
        <v>2.64438400919766</v>
      </c>
      <c r="BS9" s="53">
        <v>5.4940635933068798</v>
      </c>
      <c r="BT9" s="53">
        <v>56.3980958730114</v>
      </c>
      <c r="BU9" s="53">
        <v>103.817110618844</v>
      </c>
      <c r="BV9" s="53">
        <v>46.651408761940402</v>
      </c>
      <c r="BW9" s="53">
        <v>30.873619060747099</v>
      </c>
      <c r="BX9" s="53">
        <v>83.341141212407607</v>
      </c>
      <c r="BY9" s="53">
        <v>145.95952490514199</v>
      </c>
      <c r="BZ9" s="53">
        <v>763.07764748088698</v>
      </c>
      <c r="CA9" s="54">
        <v>0</v>
      </c>
      <c r="CB9" s="50">
        <v>297261.46741746902</v>
      </c>
      <c r="CC9" s="66">
        <v>454372.71673073602</v>
      </c>
      <c r="CD9" s="53">
        <v>0</v>
      </c>
      <c r="CE9" s="53">
        <v>0</v>
      </c>
      <c r="CF9" s="53">
        <v>41654.477503571201</v>
      </c>
      <c r="CG9" s="53">
        <v>-4686</v>
      </c>
      <c r="CH9" s="54">
        <v>16810.338348223198</v>
      </c>
      <c r="CI9" s="50">
        <v>805413</v>
      </c>
      <c r="CJ9" s="73"/>
      <c r="CK9" s="48">
        <f>SUMIF(D9:CA9,"&lt;0")</f>
        <v>0</v>
      </c>
      <c r="CL9" s="48">
        <f>IFERROR(CK9/CB9,"")</f>
        <v>0</v>
      </c>
      <c r="CM9" s="167">
        <f>(SUM(CC9:CH9))/CI9</f>
        <v>0.63092045023178223</v>
      </c>
      <c r="CN9" s="357">
        <v>0</v>
      </c>
    </row>
    <row r="10" spans="1:94" ht="19.5" x14ac:dyDescent="0.25">
      <c r="A10" s="30"/>
      <c r="B10" s="42" t="s">
        <v>1</v>
      </c>
      <c r="C10" s="43" t="s">
        <v>112</v>
      </c>
      <c r="D10" s="51">
        <v>25.023405994818699</v>
      </c>
      <c r="E10" s="48">
        <v>3428.27480869903</v>
      </c>
      <c r="F10" s="48">
        <v>74.960404056166496</v>
      </c>
      <c r="G10" s="48">
        <v>11.9021789601079</v>
      </c>
      <c r="H10" s="48">
        <v>256.34466181033099</v>
      </c>
      <c r="I10" s="48">
        <v>39.687026790006598</v>
      </c>
      <c r="J10" s="48">
        <v>58.739880683896097</v>
      </c>
      <c r="K10" s="48">
        <v>156.10411959532101</v>
      </c>
      <c r="L10" s="48">
        <v>13526.2158250716</v>
      </c>
      <c r="M10" s="48">
        <v>186.215452049162</v>
      </c>
      <c r="N10" s="48">
        <v>11.2192725735745</v>
      </c>
      <c r="O10" s="48">
        <v>764.11116430737002</v>
      </c>
      <c r="P10" s="48">
        <v>103.118841240447</v>
      </c>
      <c r="Q10" s="48">
        <v>33.397910374945901</v>
      </c>
      <c r="R10" s="48">
        <v>65.682107991152606</v>
      </c>
      <c r="S10" s="48">
        <v>7.7629692833574904</v>
      </c>
      <c r="T10" s="48">
        <v>312.55589272791502</v>
      </c>
      <c r="U10" s="48">
        <v>472.65538359513903</v>
      </c>
      <c r="V10" s="48">
        <v>1121.7498343971499</v>
      </c>
      <c r="W10" s="48">
        <v>306.50958998407299</v>
      </c>
      <c r="X10" s="48">
        <v>185.86711475445799</v>
      </c>
      <c r="Y10" s="48">
        <v>49.0291998851472</v>
      </c>
      <c r="Z10" s="48">
        <v>329942.26680060301</v>
      </c>
      <c r="AA10" s="48">
        <v>84.658290569814596</v>
      </c>
      <c r="AB10" s="48">
        <v>90.285619738440204</v>
      </c>
      <c r="AC10" s="48">
        <v>27.859818409530401</v>
      </c>
      <c r="AD10" s="48">
        <v>42.333685776858502</v>
      </c>
      <c r="AE10" s="48">
        <v>40887.885688176197</v>
      </c>
      <c r="AF10" s="48">
        <v>149.95593523022799</v>
      </c>
      <c r="AG10" s="48">
        <v>29.885169904944501</v>
      </c>
      <c r="AH10" s="48">
        <v>53.115900286371897</v>
      </c>
      <c r="AI10" s="48">
        <v>33.072789650919098</v>
      </c>
      <c r="AJ10" s="48">
        <v>0</v>
      </c>
      <c r="AK10" s="48">
        <v>40.045915690573402</v>
      </c>
      <c r="AL10" s="48">
        <v>56.307418780879601</v>
      </c>
      <c r="AM10" s="48">
        <v>21.822239026316701</v>
      </c>
      <c r="AN10" s="48">
        <v>56.802970572429203</v>
      </c>
      <c r="AO10" s="48">
        <v>98.228879135033793</v>
      </c>
      <c r="AP10" s="48">
        <v>26.175352866187499</v>
      </c>
      <c r="AQ10" s="48">
        <v>243.390058895538</v>
      </c>
      <c r="AR10" s="48">
        <v>44.156460485614197</v>
      </c>
      <c r="AS10" s="48">
        <v>78.373802669030198</v>
      </c>
      <c r="AT10" s="48">
        <v>37.816628268985603</v>
      </c>
      <c r="AU10" s="48">
        <v>14.7973626628954</v>
      </c>
      <c r="AV10" s="48">
        <v>100.447410387555</v>
      </c>
      <c r="AW10" s="48">
        <v>14.5463948937242</v>
      </c>
      <c r="AX10" s="48">
        <v>48.520974754897402</v>
      </c>
      <c r="AY10" s="48">
        <v>52.926649904919898</v>
      </c>
      <c r="AZ10" s="48">
        <v>52.292823789452797</v>
      </c>
      <c r="BA10" s="48">
        <v>10.1709504134257</v>
      </c>
      <c r="BB10" s="48">
        <v>35.464278270705599</v>
      </c>
      <c r="BC10" s="48">
        <v>10.5866823256342</v>
      </c>
      <c r="BD10" s="48">
        <v>61.7964076381393</v>
      </c>
      <c r="BE10" s="48">
        <v>32.160353069389302</v>
      </c>
      <c r="BF10" s="48">
        <v>58.774465010622798</v>
      </c>
      <c r="BG10" s="48">
        <v>87.478446754231001</v>
      </c>
      <c r="BH10" s="48">
        <v>42.459878353476299</v>
      </c>
      <c r="BI10" s="48">
        <v>468.35588256706001</v>
      </c>
      <c r="BJ10" s="48">
        <v>310.56914545465497</v>
      </c>
      <c r="BK10" s="48">
        <v>961.527896390205</v>
      </c>
      <c r="BL10" s="48">
        <v>7.9683522356532599</v>
      </c>
      <c r="BM10" s="48">
        <v>19.211809689506602</v>
      </c>
      <c r="BN10" s="48">
        <v>156.79053720542601</v>
      </c>
      <c r="BO10" s="48">
        <v>50.797445231793198</v>
      </c>
      <c r="BP10" s="48">
        <v>39.750505297230902</v>
      </c>
      <c r="BQ10" s="48">
        <v>37.707987803045597</v>
      </c>
      <c r="BR10" s="48">
        <v>3.8512402950558702</v>
      </c>
      <c r="BS10" s="48">
        <v>8.0014699153179194</v>
      </c>
      <c r="BT10" s="48">
        <v>82.137321446164506</v>
      </c>
      <c r="BU10" s="48">
        <v>107.361180590244</v>
      </c>
      <c r="BV10" s="48">
        <v>67.942395892652598</v>
      </c>
      <c r="BW10" s="48">
        <v>44.963865069291003</v>
      </c>
      <c r="BX10" s="48">
        <v>121.37675925916299</v>
      </c>
      <c r="BY10" s="48">
        <v>163.15755949224501</v>
      </c>
      <c r="BZ10" s="48">
        <v>60.056411835389397</v>
      </c>
      <c r="CA10" s="55">
        <v>0</v>
      </c>
      <c r="CB10" s="49">
        <v>396575.51731346099</v>
      </c>
      <c r="CC10" s="61">
        <v>30157.256132020699</v>
      </c>
      <c r="CD10" s="48">
        <v>0</v>
      </c>
      <c r="CE10" s="48">
        <v>0</v>
      </c>
      <c r="CF10" s="48">
        <v>1896.9082507344001</v>
      </c>
      <c r="CG10" s="48">
        <v>386</v>
      </c>
      <c r="CH10" s="55">
        <v>11.3183037838836</v>
      </c>
      <c r="CI10" s="49">
        <v>429027</v>
      </c>
      <c r="CJ10" s="73"/>
      <c r="CK10" s="48">
        <f t="shared" ref="CK10:CK73" si="0">SUMIF(D10:CA10,"&lt;0")</f>
        <v>0</v>
      </c>
      <c r="CL10" s="48">
        <f t="shared" ref="CL10:CL73" si="1">IFERROR(CK10/CB10,"")</f>
        <v>0</v>
      </c>
      <c r="CM10" s="167">
        <f t="shared" ref="CM10:CM73" si="2">(SUM(CC10:CH10))/CI10</f>
        <v>7.5639721244907615E-2</v>
      </c>
      <c r="CN10" s="357">
        <v>0</v>
      </c>
    </row>
    <row r="11" spans="1:94" ht="19.5" x14ac:dyDescent="0.25">
      <c r="A11" s="30"/>
      <c r="B11" s="42" t="s">
        <v>2</v>
      </c>
      <c r="C11" s="43" t="s">
        <v>113</v>
      </c>
      <c r="D11" s="51">
        <v>14.212509096732401</v>
      </c>
      <c r="E11" s="48">
        <v>18.6322445646584</v>
      </c>
      <c r="F11" s="48">
        <v>53735.109547350497</v>
      </c>
      <c r="G11" s="48">
        <v>6.7600640287136198</v>
      </c>
      <c r="H11" s="48">
        <v>145.59572100746399</v>
      </c>
      <c r="I11" s="48">
        <v>22.540985403506799</v>
      </c>
      <c r="J11" s="48">
        <v>33.362408328175299</v>
      </c>
      <c r="K11" s="48">
        <v>88.662239674539194</v>
      </c>
      <c r="L11" s="48">
        <v>394.74221279507401</v>
      </c>
      <c r="M11" s="48">
        <v>2061.6935589316599</v>
      </c>
      <c r="N11" s="48">
        <v>6.3721946382384704</v>
      </c>
      <c r="O11" s="48">
        <v>433.99115515617501</v>
      </c>
      <c r="P11" s="48">
        <v>58.568264826851397</v>
      </c>
      <c r="Q11" s="48">
        <v>18.968964701050599</v>
      </c>
      <c r="R11" s="48">
        <v>37.305375515631603</v>
      </c>
      <c r="S11" s="48">
        <v>4.4091228660166397</v>
      </c>
      <c r="T11" s="48">
        <v>312.26075830642401</v>
      </c>
      <c r="U11" s="48">
        <v>268.45342078358198</v>
      </c>
      <c r="V11" s="48">
        <v>637.11869315187005</v>
      </c>
      <c r="W11" s="48">
        <v>174.08782548572199</v>
      </c>
      <c r="X11" s="48">
        <v>105.566686636429</v>
      </c>
      <c r="Y11" s="48">
        <v>27.847046461918598</v>
      </c>
      <c r="Z11" s="48">
        <v>726.39616857223598</v>
      </c>
      <c r="AA11" s="48">
        <v>54.306587312145602</v>
      </c>
      <c r="AB11" s="48">
        <v>51.279397860643002</v>
      </c>
      <c r="AC11" s="48">
        <v>15.823502310626701</v>
      </c>
      <c r="AD11" s="48">
        <v>24.044204626915899</v>
      </c>
      <c r="AE11" s="48">
        <v>193.22501261710599</v>
      </c>
      <c r="AF11" s="48">
        <v>48544.266631117003</v>
      </c>
      <c r="AG11" s="48">
        <v>1432.6179159492499</v>
      </c>
      <c r="AH11" s="48">
        <v>30.1681640044327</v>
      </c>
      <c r="AI11" s="48">
        <v>18.7843063356496</v>
      </c>
      <c r="AJ11" s="48">
        <v>0</v>
      </c>
      <c r="AK11" s="48">
        <v>22.744823033167599</v>
      </c>
      <c r="AL11" s="48">
        <v>31.980846324536198</v>
      </c>
      <c r="AM11" s="48">
        <v>12.3943467462749</v>
      </c>
      <c r="AN11" s="48">
        <v>32.262304186298103</v>
      </c>
      <c r="AO11" s="48">
        <v>55.790919851501002</v>
      </c>
      <c r="AP11" s="48">
        <v>14.8667787589707</v>
      </c>
      <c r="AQ11" s="48">
        <v>138.23791320907</v>
      </c>
      <c r="AR11" s="48">
        <v>25.079483442871201</v>
      </c>
      <c r="AS11" s="48">
        <v>44.5138596883952</v>
      </c>
      <c r="AT11" s="48">
        <v>21.478657757141299</v>
      </c>
      <c r="AU11" s="48">
        <v>8.4044374893488207</v>
      </c>
      <c r="AV11" s="48">
        <v>57.050975961143699</v>
      </c>
      <c r="AW11" s="48">
        <v>8.2618956745746193</v>
      </c>
      <c r="AX11" s="48">
        <v>27.558390541603099</v>
      </c>
      <c r="AY11" s="48">
        <v>30.060675728515999</v>
      </c>
      <c r="AZ11" s="48">
        <v>29.700682391330499</v>
      </c>
      <c r="BA11" s="48">
        <v>5.7767805590956902</v>
      </c>
      <c r="BB11" s="48">
        <v>20.142596800604199</v>
      </c>
      <c r="BC11" s="48">
        <v>6.0129032350131402</v>
      </c>
      <c r="BD11" s="48">
        <v>35.098419690920402</v>
      </c>
      <c r="BE11" s="48">
        <v>18.266070999585899</v>
      </c>
      <c r="BF11" s="48">
        <v>33.382051140121497</v>
      </c>
      <c r="BG11" s="48">
        <v>49.6850117254209</v>
      </c>
      <c r="BH11" s="48">
        <v>24.1158780491307</v>
      </c>
      <c r="BI11" s="48">
        <v>266.01143916502701</v>
      </c>
      <c r="BJ11" s="48">
        <v>176.39352555973599</v>
      </c>
      <c r="BK11" s="48">
        <v>546.11766188173601</v>
      </c>
      <c r="BL11" s="48">
        <v>4.5257739357559696</v>
      </c>
      <c r="BM11" s="48">
        <v>1282.50934369328</v>
      </c>
      <c r="BN11" s="48">
        <v>6634.52227787842</v>
      </c>
      <c r="BO11" s="48">
        <v>28.8513543119237</v>
      </c>
      <c r="BP11" s="48">
        <v>22.577039202960002</v>
      </c>
      <c r="BQ11" s="48">
        <v>21.4169533828141</v>
      </c>
      <c r="BR11" s="48">
        <v>2.1873835935250998</v>
      </c>
      <c r="BS11" s="48">
        <v>4.5445837382102896</v>
      </c>
      <c r="BT11" s="48">
        <v>46.651420213401998</v>
      </c>
      <c r="BU11" s="48">
        <v>143.416665324299</v>
      </c>
      <c r="BV11" s="48">
        <v>38.589148091113799</v>
      </c>
      <c r="BW11" s="48">
        <v>25.538063901207899</v>
      </c>
      <c r="BX11" s="48">
        <v>68.938189128208705</v>
      </c>
      <c r="BY11" s="48">
        <v>185.74453251292101</v>
      </c>
      <c r="BZ11" s="48">
        <v>836.33801530375194</v>
      </c>
      <c r="CA11" s="55">
        <v>0</v>
      </c>
      <c r="CB11" s="49">
        <v>120784.91296422</v>
      </c>
      <c r="CC11" s="61">
        <v>580680.11401595303</v>
      </c>
      <c r="CD11" s="48">
        <v>0</v>
      </c>
      <c r="CE11" s="48">
        <v>0</v>
      </c>
      <c r="CF11" s="48">
        <v>1077.3843406773501</v>
      </c>
      <c r="CG11" s="48">
        <v>0</v>
      </c>
      <c r="CH11" s="55">
        <v>105263.58867914999</v>
      </c>
      <c r="CI11" s="49">
        <v>807806</v>
      </c>
      <c r="CJ11" s="73"/>
      <c r="CK11" s="48">
        <f t="shared" si="0"/>
        <v>0</v>
      </c>
      <c r="CL11" s="48">
        <f t="shared" si="1"/>
        <v>0</v>
      </c>
      <c r="CM11" s="167">
        <f t="shared" si="2"/>
        <v>0.85047782145190842</v>
      </c>
      <c r="CN11" s="357">
        <v>0</v>
      </c>
    </row>
    <row r="12" spans="1:94" ht="19.5" x14ac:dyDescent="0.25">
      <c r="A12" s="30"/>
      <c r="B12" s="42" t="s">
        <v>3</v>
      </c>
      <c r="C12" s="43" t="s">
        <v>114</v>
      </c>
      <c r="D12" s="51">
        <v>15.9516877291524</v>
      </c>
      <c r="E12" s="48">
        <v>20.912264327553601</v>
      </c>
      <c r="F12" s="48">
        <v>47.7850600275058</v>
      </c>
      <c r="G12" s="48">
        <v>7.5872901597584699</v>
      </c>
      <c r="H12" s="48">
        <v>163.41220683867999</v>
      </c>
      <c r="I12" s="48">
        <v>25.299316103642202</v>
      </c>
      <c r="J12" s="48">
        <v>37.444951902678497</v>
      </c>
      <c r="K12" s="48">
        <v>99.511799853882096</v>
      </c>
      <c r="L12" s="48">
        <v>1099.7545339451799</v>
      </c>
      <c r="M12" s="48">
        <v>118.70689154171301</v>
      </c>
      <c r="N12" s="48">
        <v>7.1519573586010097</v>
      </c>
      <c r="O12" s="48">
        <v>487.09846636841002</v>
      </c>
      <c r="P12" s="48">
        <v>65.735238232567198</v>
      </c>
      <c r="Q12" s="48">
        <v>21.290188762379799</v>
      </c>
      <c r="R12" s="48">
        <v>41.870418290950298</v>
      </c>
      <c r="S12" s="48">
        <v>4.9486653369553899</v>
      </c>
      <c r="T12" s="48">
        <v>199.24521864587601</v>
      </c>
      <c r="U12" s="48">
        <v>301.30395055627298</v>
      </c>
      <c r="V12" s="48">
        <v>715.08263392428501</v>
      </c>
      <c r="W12" s="48">
        <v>195.39087790162799</v>
      </c>
      <c r="X12" s="48">
        <v>118.48483672828399</v>
      </c>
      <c r="Y12" s="48">
        <v>31.254677574268001</v>
      </c>
      <c r="Z12" s="48">
        <v>241.71769267912401</v>
      </c>
      <c r="AA12" s="48">
        <v>153828.23777216399</v>
      </c>
      <c r="AB12" s="48">
        <v>57.5544357470284</v>
      </c>
      <c r="AC12" s="48">
        <v>17.759817490542201</v>
      </c>
      <c r="AD12" s="48">
        <v>26.986483617631201</v>
      </c>
      <c r="AE12" s="48">
        <v>216.869874400871</v>
      </c>
      <c r="AF12" s="48">
        <v>2603.8109766500002</v>
      </c>
      <c r="AG12" s="48">
        <v>19.050919693148401</v>
      </c>
      <c r="AH12" s="48">
        <v>33.8598292732988</v>
      </c>
      <c r="AI12" s="48">
        <v>21.0829338321347</v>
      </c>
      <c r="AJ12" s="48">
        <v>0</v>
      </c>
      <c r="AK12" s="48">
        <v>25.5280972564751</v>
      </c>
      <c r="AL12" s="48">
        <v>35.894328750178197</v>
      </c>
      <c r="AM12" s="48">
        <v>13.911037632958701</v>
      </c>
      <c r="AN12" s="48">
        <v>36.2102284895686</v>
      </c>
      <c r="AO12" s="48">
        <v>62.618030745740903</v>
      </c>
      <c r="AP12" s="48">
        <v>16.686020088882099</v>
      </c>
      <c r="AQ12" s="48">
        <v>155.15402726093899</v>
      </c>
      <c r="AR12" s="48">
        <v>28.148449057535199</v>
      </c>
      <c r="AS12" s="48">
        <v>49.961001575143101</v>
      </c>
      <c r="AT12" s="48">
        <v>24.106991879570799</v>
      </c>
      <c r="AU12" s="48">
        <v>9.4328848943425907</v>
      </c>
      <c r="AV12" s="48">
        <v>64.032279380195803</v>
      </c>
      <c r="AW12" s="48">
        <v>9.2729002989309599</v>
      </c>
      <c r="AX12" s="48">
        <v>30.9306989529912</v>
      </c>
      <c r="AY12" s="48">
        <v>33.739187703235501</v>
      </c>
      <c r="AZ12" s="48">
        <v>33.335142136033099</v>
      </c>
      <c r="BA12" s="48">
        <v>6.4836827143856501</v>
      </c>
      <c r="BB12" s="48">
        <v>22.607437717759002</v>
      </c>
      <c r="BC12" s="48">
        <v>6.7486996207159304</v>
      </c>
      <c r="BD12" s="48">
        <v>39.393398230085701</v>
      </c>
      <c r="BE12" s="48">
        <v>20.501282260632699</v>
      </c>
      <c r="BF12" s="48">
        <v>37.466998397083799</v>
      </c>
      <c r="BG12" s="48">
        <v>55.764945265393401</v>
      </c>
      <c r="BH12" s="48">
        <v>27.066927685731301</v>
      </c>
      <c r="BI12" s="48">
        <v>298.56314469614</v>
      </c>
      <c r="BJ12" s="48">
        <v>197.978725503161</v>
      </c>
      <c r="BK12" s="48">
        <v>612.94584555201004</v>
      </c>
      <c r="BL12" s="48">
        <v>5.0795909479849897</v>
      </c>
      <c r="BM12" s="48">
        <v>12.246965458753699</v>
      </c>
      <c r="BN12" s="48">
        <v>99.949370957130199</v>
      </c>
      <c r="BO12" s="48">
        <v>32.381882144423798</v>
      </c>
      <c r="BP12" s="48">
        <v>25.3397817910455</v>
      </c>
      <c r="BQ12" s="48">
        <v>24.037736767465599</v>
      </c>
      <c r="BR12" s="48">
        <v>2.4550527841565799</v>
      </c>
      <c r="BS12" s="48">
        <v>5.1007024978848801</v>
      </c>
      <c r="BT12" s="48">
        <v>52.360134463291097</v>
      </c>
      <c r="BU12" s="48">
        <v>68.439605198561594</v>
      </c>
      <c r="BV12" s="48">
        <v>43.3112855649807</v>
      </c>
      <c r="BW12" s="48">
        <v>28.663145809550699</v>
      </c>
      <c r="BX12" s="48">
        <v>77.374125715723096</v>
      </c>
      <c r="BY12" s="48">
        <v>104.00816100773</v>
      </c>
      <c r="BZ12" s="48">
        <v>38.284201915992902</v>
      </c>
      <c r="CA12" s="55">
        <v>0</v>
      </c>
      <c r="CB12" s="49">
        <v>163465.668004429</v>
      </c>
      <c r="CC12" s="61">
        <v>96546.080943478504</v>
      </c>
      <c r="CD12" s="48">
        <v>0</v>
      </c>
      <c r="CE12" s="48">
        <v>0</v>
      </c>
      <c r="CF12" s="48">
        <v>1209.2233995976901</v>
      </c>
      <c r="CG12" s="48">
        <v>0</v>
      </c>
      <c r="CH12" s="55">
        <v>6.0276524953140997</v>
      </c>
      <c r="CI12" s="49">
        <v>261227</v>
      </c>
      <c r="CJ12" s="73"/>
      <c r="CK12" s="48">
        <f t="shared" si="0"/>
        <v>0</v>
      </c>
      <c r="CL12" s="48">
        <f t="shared" si="1"/>
        <v>0</v>
      </c>
      <c r="CM12" s="167">
        <f t="shared" si="2"/>
        <v>0.37423900284262918</v>
      </c>
      <c r="CN12" s="357">
        <v>0</v>
      </c>
    </row>
    <row r="13" spans="1:94" ht="19.5" x14ac:dyDescent="0.25">
      <c r="A13" s="30"/>
      <c r="B13" s="42" t="s">
        <v>4</v>
      </c>
      <c r="C13" s="43" t="s">
        <v>115</v>
      </c>
      <c r="D13" s="51">
        <v>59.669288965635197</v>
      </c>
      <c r="E13" s="48">
        <v>78.224947997577303</v>
      </c>
      <c r="F13" s="48">
        <v>178.746011295757</v>
      </c>
      <c r="G13" s="48">
        <v>28.381210608916799</v>
      </c>
      <c r="H13" s="48">
        <v>21373.743115918402</v>
      </c>
      <c r="I13" s="48">
        <v>94.635265487445906</v>
      </c>
      <c r="J13" s="48">
        <v>140.067539768969</v>
      </c>
      <c r="K13" s="48">
        <v>537.29800905230002</v>
      </c>
      <c r="L13" s="48">
        <v>178.59495076043001</v>
      </c>
      <c r="M13" s="48">
        <v>8380.0914954957298</v>
      </c>
      <c r="N13" s="48">
        <v>111.85976188952</v>
      </c>
      <c r="O13" s="48">
        <v>1822.05291615239</v>
      </c>
      <c r="P13" s="48">
        <v>245.890904581564</v>
      </c>
      <c r="Q13" s="48">
        <v>79.638621753715995</v>
      </c>
      <c r="R13" s="48">
        <v>157.073592808765</v>
      </c>
      <c r="S13" s="48">
        <v>18.562471745493301</v>
      </c>
      <c r="T13" s="48">
        <v>801.68572272919505</v>
      </c>
      <c r="U13" s="48">
        <v>1127.11659156616</v>
      </c>
      <c r="V13" s="48">
        <v>2674.8562937298002</v>
      </c>
      <c r="W13" s="48">
        <v>780.58144354426304</v>
      </c>
      <c r="X13" s="48">
        <v>11619.0227748404</v>
      </c>
      <c r="Y13" s="48">
        <v>152.03141234665199</v>
      </c>
      <c r="Z13" s="48">
        <v>1173.5778884461199</v>
      </c>
      <c r="AA13" s="48">
        <v>201.87100047023699</v>
      </c>
      <c r="AB13" s="48">
        <v>4355.0002992995996</v>
      </c>
      <c r="AC13" s="48">
        <v>66.432825153881893</v>
      </c>
      <c r="AD13" s="48">
        <v>180.08853091491599</v>
      </c>
      <c r="AE13" s="48">
        <v>829.712848895413</v>
      </c>
      <c r="AF13" s="48">
        <v>43593.378441218803</v>
      </c>
      <c r="AG13" s="48">
        <v>31458.2752992811</v>
      </c>
      <c r="AH13" s="48">
        <v>126.656938848118</v>
      </c>
      <c r="AI13" s="48">
        <v>79.325455665261302</v>
      </c>
      <c r="AJ13" s="48">
        <v>0</v>
      </c>
      <c r="AK13" s="48">
        <v>14186.911062830401</v>
      </c>
      <c r="AL13" s="48">
        <v>134.267239353468</v>
      </c>
      <c r="AM13" s="48">
        <v>52.035981297192997</v>
      </c>
      <c r="AN13" s="48">
        <v>1189.3565161122699</v>
      </c>
      <c r="AO13" s="48">
        <v>234.23059894773701</v>
      </c>
      <c r="AP13" s="48">
        <v>62.416151273468003</v>
      </c>
      <c r="AQ13" s="48">
        <v>580.37310183145803</v>
      </c>
      <c r="AR13" s="48">
        <v>105.292804702978</v>
      </c>
      <c r="AS13" s="48">
        <v>186.888656600106</v>
      </c>
      <c r="AT13" s="48">
        <v>90.195620850321802</v>
      </c>
      <c r="AU13" s="48">
        <v>4654.3297348813403</v>
      </c>
      <c r="AV13" s="48">
        <v>308.37322289086399</v>
      </c>
      <c r="AW13" s="48">
        <v>34.686446781129199</v>
      </c>
      <c r="AX13" s="48">
        <v>117.970637475914</v>
      </c>
      <c r="AY13" s="48">
        <v>126.205663921753</v>
      </c>
      <c r="AZ13" s="48">
        <v>124.694280793269</v>
      </c>
      <c r="BA13" s="48">
        <v>24.2530285205582</v>
      </c>
      <c r="BB13" s="48">
        <v>84.565956709913706</v>
      </c>
      <c r="BC13" s="48">
        <v>25.244357502989299</v>
      </c>
      <c r="BD13" s="48">
        <v>147.35594767402199</v>
      </c>
      <c r="BE13" s="48">
        <v>76.872543833956897</v>
      </c>
      <c r="BF13" s="48">
        <v>140.15000744685301</v>
      </c>
      <c r="BG13" s="48">
        <v>208.595773042405</v>
      </c>
      <c r="BH13" s="48">
        <v>101.247238343329</v>
      </c>
      <c r="BI13" s="48">
        <v>2069.0626808854499</v>
      </c>
      <c r="BJ13" s="48">
        <v>740.56425763068796</v>
      </c>
      <c r="BK13" s="48">
        <v>2292.80082456026</v>
      </c>
      <c r="BL13" s="48">
        <v>19.0008471359818</v>
      </c>
      <c r="BM13" s="48">
        <v>2939.99156659243</v>
      </c>
      <c r="BN13" s="48">
        <v>2097.5544323813801</v>
      </c>
      <c r="BO13" s="48">
        <v>121.128492215628</v>
      </c>
      <c r="BP13" s="48">
        <v>94.786632467282999</v>
      </c>
      <c r="BQ13" s="48">
        <v>89.916169725195005</v>
      </c>
      <c r="BR13" s="48">
        <v>9.1834329063505198</v>
      </c>
      <c r="BS13" s="48">
        <v>19.079817536661501</v>
      </c>
      <c r="BT13" s="48">
        <v>195.85965113019699</v>
      </c>
      <c r="BU13" s="48">
        <v>874.29268320511903</v>
      </c>
      <c r="BV13" s="48">
        <v>162.011296718588</v>
      </c>
      <c r="BW13" s="48">
        <v>107.218092468583</v>
      </c>
      <c r="BX13" s="48">
        <v>289.42762321991501</v>
      </c>
      <c r="BY13" s="48">
        <v>1079.8905533396901</v>
      </c>
      <c r="BZ13" s="48">
        <v>143.20685972113699</v>
      </c>
      <c r="CA13" s="55">
        <v>0</v>
      </c>
      <c r="CB13" s="49">
        <v>169045.63235869099</v>
      </c>
      <c r="CC13" s="61">
        <v>1266570.5260729899</v>
      </c>
      <c r="CD13" s="48">
        <v>0</v>
      </c>
      <c r="CE13" s="48">
        <v>0</v>
      </c>
      <c r="CF13" s="48">
        <v>9247.1179449483698</v>
      </c>
      <c r="CG13" s="48">
        <v>-4989.0656345757097</v>
      </c>
      <c r="CH13" s="55">
        <v>4336291.7892579399</v>
      </c>
      <c r="CI13" s="49">
        <v>5776166</v>
      </c>
      <c r="CJ13" s="73"/>
      <c r="CK13" s="48">
        <f t="shared" si="0"/>
        <v>0</v>
      </c>
      <c r="CL13" s="48">
        <f t="shared" si="1"/>
        <v>0</v>
      </c>
      <c r="CM13" s="167">
        <f t="shared" si="2"/>
        <v>0.97073393798607988</v>
      </c>
      <c r="CN13" s="357">
        <v>0</v>
      </c>
    </row>
    <row r="14" spans="1:94" ht="19.5" x14ac:dyDescent="0.25">
      <c r="A14" s="30"/>
      <c r="B14" s="42" t="s">
        <v>5</v>
      </c>
      <c r="C14" s="43" t="s">
        <v>116</v>
      </c>
      <c r="D14" s="51">
        <v>94.171839239295707</v>
      </c>
      <c r="E14" s="48">
        <v>123.456929938828</v>
      </c>
      <c r="F14" s="48">
        <v>282.102249452038</v>
      </c>
      <c r="G14" s="48">
        <v>44.792067229404701</v>
      </c>
      <c r="H14" s="48">
        <v>964.71472695813804</v>
      </c>
      <c r="I14" s="48">
        <v>163.15932055721399</v>
      </c>
      <c r="J14" s="48">
        <v>221.05874003901201</v>
      </c>
      <c r="K14" s="48">
        <v>587.47446523332201</v>
      </c>
      <c r="L14" s="48">
        <v>4177.72592368404</v>
      </c>
      <c r="M14" s="48">
        <v>165827.04905956599</v>
      </c>
      <c r="N14" s="48">
        <v>799.94187078638197</v>
      </c>
      <c r="O14" s="48">
        <v>2875.6178811551199</v>
      </c>
      <c r="P14" s="48">
        <v>388.07230885550001</v>
      </c>
      <c r="Q14" s="48">
        <v>125.688031733532</v>
      </c>
      <c r="R14" s="48">
        <v>247.18477236558499</v>
      </c>
      <c r="S14" s="48">
        <v>29.214771782998</v>
      </c>
      <c r="T14" s="48">
        <v>1176.25727246572</v>
      </c>
      <c r="U14" s="48">
        <v>1778.76771885991</v>
      </c>
      <c r="V14" s="48">
        <v>4221.5374315322097</v>
      </c>
      <c r="W14" s="48">
        <v>1153.5029179984199</v>
      </c>
      <c r="X14" s="48">
        <v>699.48303816646001</v>
      </c>
      <c r="Y14" s="48">
        <v>184.51404779075199</v>
      </c>
      <c r="Z14" s="48">
        <v>1426.99632056309</v>
      </c>
      <c r="AA14" s="48">
        <v>318.59879232527101</v>
      </c>
      <c r="AB14" s="48">
        <v>339.77640251647102</v>
      </c>
      <c r="AC14" s="48">
        <v>104.846252386326</v>
      </c>
      <c r="AD14" s="48">
        <v>159.31648362379801</v>
      </c>
      <c r="AE14" s="48">
        <v>2614.85142592171</v>
      </c>
      <c r="AF14" s="48">
        <v>564.33669454922597</v>
      </c>
      <c r="AG14" s="48">
        <v>112.468359283713</v>
      </c>
      <c r="AH14" s="48">
        <v>199.89373244610999</v>
      </c>
      <c r="AI14" s="48">
        <v>124.464488601044</v>
      </c>
      <c r="AJ14" s="48">
        <v>0</v>
      </c>
      <c r="AK14" s="48">
        <v>150.70680367748199</v>
      </c>
      <c r="AL14" s="48">
        <v>211.904534119402</v>
      </c>
      <c r="AM14" s="48">
        <v>82.124726979744295</v>
      </c>
      <c r="AN14" s="48">
        <v>213.76946903906099</v>
      </c>
      <c r="AO14" s="48">
        <v>369.66966912801502</v>
      </c>
      <c r="AP14" s="48">
        <v>98.507018695090593</v>
      </c>
      <c r="AQ14" s="48">
        <v>915.96201985849598</v>
      </c>
      <c r="AR14" s="48">
        <v>166.17622313639399</v>
      </c>
      <c r="AS14" s="48">
        <v>294.94806370677202</v>
      </c>
      <c r="AT14" s="48">
        <v>142.317214477378</v>
      </c>
      <c r="AU14" s="48">
        <v>55.687657313488003</v>
      </c>
      <c r="AV14" s="48">
        <v>378.01877909741899</v>
      </c>
      <c r="AW14" s="48">
        <v>54.743177716364698</v>
      </c>
      <c r="AX14" s="48">
        <v>182.601418659724</v>
      </c>
      <c r="AY14" s="48">
        <v>199.18151699063799</v>
      </c>
      <c r="AZ14" s="48">
        <v>196.79620737036501</v>
      </c>
      <c r="BA14" s="48">
        <v>38.2768479815376</v>
      </c>
      <c r="BB14" s="48">
        <v>133.46449770818799</v>
      </c>
      <c r="BC14" s="48">
        <v>39.8413927445987</v>
      </c>
      <c r="BD14" s="48">
        <v>232.56152127611301</v>
      </c>
      <c r="BE14" s="48">
        <v>121.03067023556299</v>
      </c>
      <c r="BF14" s="48">
        <v>221.18889297092599</v>
      </c>
      <c r="BG14" s="48">
        <v>329.21202758523299</v>
      </c>
      <c r="BH14" s="48">
        <v>159.79139047864001</v>
      </c>
      <c r="BI14" s="48">
        <v>1762.5871909290099</v>
      </c>
      <c r="BJ14" s="48">
        <v>1168.7804467743899</v>
      </c>
      <c r="BK14" s="48">
        <v>3618.5661736737802</v>
      </c>
      <c r="BL14" s="48">
        <v>29.987699751720299</v>
      </c>
      <c r="BM14" s="48">
        <v>320.03083289026301</v>
      </c>
      <c r="BN14" s="48">
        <v>770.225015502205</v>
      </c>
      <c r="BO14" s="48">
        <v>191.168574219108</v>
      </c>
      <c r="BP14" s="48">
        <v>149.595070923067</v>
      </c>
      <c r="BQ14" s="48">
        <v>141.90836236126299</v>
      </c>
      <c r="BR14" s="48">
        <v>14.4935658244523</v>
      </c>
      <c r="BS14" s="48">
        <v>30.112333177162299</v>
      </c>
      <c r="BT14" s="48">
        <v>309.11150274172002</v>
      </c>
      <c r="BU14" s="48">
        <v>404.03771737464098</v>
      </c>
      <c r="BV14" s="48">
        <v>255.69102722708001</v>
      </c>
      <c r="BW14" s="48">
        <v>169.214769314753</v>
      </c>
      <c r="BX14" s="48">
        <v>456.78324776041097</v>
      </c>
      <c r="BY14" s="48">
        <v>614.01902947827898</v>
      </c>
      <c r="BZ14" s="48">
        <v>430.88098665905301</v>
      </c>
      <c r="CA14" s="55">
        <v>0</v>
      </c>
      <c r="CB14" s="49">
        <v>207956.71162513501</v>
      </c>
      <c r="CC14" s="61">
        <v>150482.78039472899</v>
      </c>
      <c r="CD14" s="48">
        <v>0</v>
      </c>
      <c r="CE14" s="48">
        <v>0</v>
      </c>
      <c r="CF14" s="48">
        <v>188456.72999050701</v>
      </c>
      <c r="CG14" s="48">
        <v>0</v>
      </c>
      <c r="CH14" s="55">
        <v>1024173.77798963</v>
      </c>
      <c r="CI14" s="49">
        <v>1571070</v>
      </c>
      <c r="CJ14" s="73"/>
      <c r="CK14" s="48">
        <f t="shared" si="0"/>
        <v>0</v>
      </c>
      <c r="CL14" s="48">
        <f t="shared" si="1"/>
        <v>0</v>
      </c>
      <c r="CM14" s="167">
        <f t="shared" si="2"/>
        <v>0.8676337072026491</v>
      </c>
      <c r="CN14" s="357">
        <v>0</v>
      </c>
    </row>
    <row r="15" spans="1:94" ht="19.5" x14ac:dyDescent="0.25">
      <c r="A15" s="30"/>
      <c r="B15" s="42" t="s">
        <v>6</v>
      </c>
      <c r="C15" s="43" t="s">
        <v>117</v>
      </c>
      <c r="D15" s="51">
        <v>32.890903883592003</v>
      </c>
      <c r="E15" s="48">
        <v>43.1191537638244</v>
      </c>
      <c r="F15" s="48">
        <v>98.528371613244701</v>
      </c>
      <c r="G15" s="48">
        <v>15.6442901603114</v>
      </c>
      <c r="H15" s="48">
        <v>336.94084787743498</v>
      </c>
      <c r="I15" s="48">
        <v>52.164848536043799</v>
      </c>
      <c r="J15" s="48">
        <v>83242.5723010683</v>
      </c>
      <c r="K15" s="48">
        <v>205.18412219765699</v>
      </c>
      <c r="L15" s="48">
        <v>61.056679882747098</v>
      </c>
      <c r="M15" s="48">
        <v>244.762624890344</v>
      </c>
      <c r="N15" s="48">
        <v>14.7466742112431</v>
      </c>
      <c r="O15" s="48">
        <v>1004.3519601934699</v>
      </c>
      <c r="P15" s="48">
        <v>135.539977912247</v>
      </c>
      <c r="Q15" s="48">
        <v>43.898398974248998</v>
      </c>
      <c r="R15" s="48">
        <v>86.332927710001798</v>
      </c>
      <c r="S15" s="48">
        <v>10.203689961432801</v>
      </c>
      <c r="T15" s="48">
        <v>410.825202136462</v>
      </c>
      <c r="U15" s="48">
        <v>621.26086253441895</v>
      </c>
      <c r="V15" s="48">
        <v>1474.4342153994201</v>
      </c>
      <c r="W15" s="48">
        <v>451269.84319760703</v>
      </c>
      <c r="X15" s="48">
        <v>244.30476841462999</v>
      </c>
      <c r="Y15" s="48">
        <v>64.444252762621502</v>
      </c>
      <c r="Z15" s="48">
        <v>498.39951307115501</v>
      </c>
      <c r="AA15" s="48">
        <v>111.27532753365099</v>
      </c>
      <c r="AB15" s="48">
        <v>118.671920261472</v>
      </c>
      <c r="AC15" s="48">
        <v>36.619100122178601</v>
      </c>
      <c r="AD15" s="48">
        <v>55.643631814675601</v>
      </c>
      <c r="AE15" s="48">
        <v>447.16561126818999</v>
      </c>
      <c r="AF15" s="48">
        <v>222.773349605703</v>
      </c>
      <c r="AG15" s="48">
        <v>39.2812333817336</v>
      </c>
      <c r="AH15" s="48">
        <v>69.815834477978399</v>
      </c>
      <c r="AI15" s="48">
        <v>43.471058488036</v>
      </c>
      <c r="AJ15" s="48">
        <v>0</v>
      </c>
      <c r="AK15" s="48">
        <v>52.6365741011357</v>
      </c>
      <c r="AL15" s="48">
        <v>74.0107841210163</v>
      </c>
      <c r="AM15" s="48">
        <v>28.683272232723599</v>
      </c>
      <c r="AN15" s="48">
        <v>74.662140149391405</v>
      </c>
      <c r="AO15" s="48">
        <v>129.112584549535</v>
      </c>
      <c r="AP15" s="48">
        <v>34.405029252178501</v>
      </c>
      <c r="AQ15" s="48">
        <v>319.91324582323</v>
      </c>
      <c r="AR15" s="48">
        <v>58.039497020217098</v>
      </c>
      <c r="AS15" s="48">
        <v>103.01496171674</v>
      </c>
      <c r="AT15" s="48">
        <v>49.706386327036299</v>
      </c>
      <c r="AU15" s="48">
        <v>19.449735706510999</v>
      </c>
      <c r="AV15" s="48">
        <v>132.028634355246</v>
      </c>
      <c r="AW15" s="48">
        <v>19.119862276195299</v>
      </c>
      <c r="AX15" s="48">
        <v>63.776238827438902</v>
      </c>
      <c r="AY15" s="48">
        <v>69.567082725017201</v>
      </c>
      <c r="AZ15" s="48">
        <v>68.7339781569558</v>
      </c>
      <c r="BA15" s="48">
        <v>13.3687537388808</v>
      </c>
      <c r="BB15" s="48">
        <v>46.614444418328297</v>
      </c>
      <c r="BC15" s="48">
        <v>13.9151940743261</v>
      </c>
      <c r="BD15" s="48">
        <v>81.225541574882399</v>
      </c>
      <c r="BE15" s="48">
        <v>42.2717467752666</v>
      </c>
      <c r="BF15" s="48">
        <v>77.253483393675793</v>
      </c>
      <c r="BG15" s="48">
        <v>114.982156492809</v>
      </c>
      <c r="BH15" s="48">
        <v>55.8095000385783</v>
      </c>
      <c r="BI15" s="48">
        <v>615.60957449268506</v>
      </c>
      <c r="BJ15" s="48">
        <v>408.21381048101301</v>
      </c>
      <c r="BK15" s="48">
        <v>1263.8376098006399</v>
      </c>
      <c r="BL15" s="48">
        <v>10.473646455152601</v>
      </c>
      <c r="BM15" s="48">
        <v>25.252109407418899</v>
      </c>
      <c r="BN15" s="48">
        <v>206.086353318498</v>
      </c>
      <c r="BO15" s="48">
        <v>66.768444271610505</v>
      </c>
      <c r="BP15" s="48">
        <v>52.2482850386614</v>
      </c>
      <c r="BQ15" s="48">
        <v>49.5635886949377</v>
      </c>
      <c r="BR15" s="48">
        <v>5.0620916434608096</v>
      </c>
      <c r="BS15" s="48">
        <v>10.517176517324099</v>
      </c>
      <c r="BT15" s="48">
        <v>107.961751709615</v>
      </c>
      <c r="BU15" s="48">
        <v>141.11613232642401</v>
      </c>
      <c r="BV15" s="48">
        <v>89.303862687153796</v>
      </c>
      <c r="BW15" s="48">
        <v>59.100754091392098</v>
      </c>
      <c r="BX15" s="48">
        <v>159.53828680722501</v>
      </c>
      <c r="BY15" s="48">
        <v>214.45520279102001</v>
      </c>
      <c r="BZ15" s="48">
        <v>78.938481423360699</v>
      </c>
      <c r="CA15" s="55">
        <v>0</v>
      </c>
      <c r="CB15" s="49">
        <v>546662.51484152104</v>
      </c>
      <c r="CC15" s="61">
        <v>16494.873599832201</v>
      </c>
      <c r="CD15" s="48">
        <v>0</v>
      </c>
      <c r="CE15" s="48">
        <v>0</v>
      </c>
      <c r="CF15" s="48">
        <v>2493.3067450456701</v>
      </c>
      <c r="CG15" s="48">
        <v>0</v>
      </c>
      <c r="CH15" s="55">
        <v>1278.30481360156</v>
      </c>
      <c r="CI15" s="49">
        <v>566929</v>
      </c>
      <c r="CJ15" s="73"/>
      <c r="CK15" s="48">
        <f t="shared" si="0"/>
        <v>0</v>
      </c>
      <c r="CL15" s="48">
        <f t="shared" si="1"/>
        <v>0</v>
      </c>
      <c r="CM15" s="167">
        <f t="shared" si="2"/>
        <v>3.5747836428334817E-2</v>
      </c>
      <c r="CN15" s="357">
        <v>0</v>
      </c>
    </row>
    <row r="16" spans="1:94" ht="19.5" x14ac:dyDescent="0.25">
      <c r="A16" s="30"/>
      <c r="B16" s="42" t="s">
        <v>7</v>
      </c>
      <c r="C16" s="43" t="s">
        <v>118</v>
      </c>
      <c r="D16" s="51">
        <v>39.251715546355697</v>
      </c>
      <c r="E16" s="48">
        <v>51.458019035516202</v>
      </c>
      <c r="F16" s="48">
        <v>117.58289250719</v>
      </c>
      <c r="G16" s="48">
        <v>18.6697583462742</v>
      </c>
      <c r="H16" s="48">
        <v>402.10224576499701</v>
      </c>
      <c r="I16" s="48">
        <v>62.253071654773599</v>
      </c>
      <c r="J16" s="48">
        <v>92.139378960185098</v>
      </c>
      <c r="K16" s="48">
        <v>115507.609108679</v>
      </c>
      <c r="L16" s="48">
        <v>29690.030609298901</v>
      </c>
      <c r="M16" s="48">
        <v>292.09756480325598</v>
      </c>
      <c r="N16" s="48">
        <v>17.598551363717601</v>
      </c>
      <c r="O16" s="48">
        <v>1198.5847999028499</v>
      </c>
      <c r="P16" s="48">
        <v>161.752218090452</v>
      </c>
      <c r="Q16" s="48">
        <v>52.387963419188402</v>
      </c>
      <c r="R16" s="48">
        <v>103.02895696483399</v>
      </c>
      <c r="S16" s="48">
        <v>12.1769938979745</v>
      </c>
      <c r="T16" s="48">
        <v>495.97156029651899</v>
      </c>
      <c r="U16" s="48">
        <v>741.407251761471</v>
      </c>
      <c r="V16" s="48">
        <v>1759.5768307098299</v>
      </c>
      <c r="W16" s="48">
        <v>1948.17733062515</v>
      </c>
      <c r="X16" s="48">
        <v>291.55116291021602</v>
      </c>
      <c r="Y16" s="48">
        <v>76.907204708891101</v>
      </c>
      <c r="Z16" s="48">
        <v>594.78559740252194</v>
      </c>
      <c r="AA16" s="48">
        <v>132.79499764241299</v>
      </c>
      <c r="AB16" s="48">
        <v>121319.48271978401</v>
      </c>
      <c r="AC16" s="48">
        <v>43.700912162414603</v>
      </c>
      <c r="AD16" s="48">
        <v>55331.502251592101</v>
      </c>
      <c r="AE16" s="48">
        <v>533.64350939492704</v>
      </c>
      <c r="AF16" s="48">
        <v>670.42398782412397</v>
      </c>
      <c r="AG16" s="48">
        <v>46.877878591199</v>
      </c>
      <c r="AH16" s="48">
        <v>83.317603105706695</v>
      </c>
      <c r="AI16" s="48">
        <v>51.877979039749</v>
      </c>
      <c r="AJ16" s="48">
        <v>0</v>
      </c>
      <c r="AK16" s="48">
        <v>62.816024797151996</v>
      </c>
      <c r="AL16" s="48">
        <v>88.323819131346298</v>
      </c>
      <c r="AM16" s="48">
        <v>34.230364924060403</v>
      </c>
      <c r="AN16" s="48">
        <v>89.101141689451396</v>
      </c>
      <c r="AO16" s="48">
        <v>154.081823355464</v>
      </c>
      <c r="AP16" s="48">
        <v>41.058659450348799</v>
      </c>
      <c r="AQ16" s="48">
        <v>381.78165516542998</v>
      </c>
      <c r="AR16" s="48">
        <v>69.263825510967706</v>
      </c>
      <c r="AS16" s="48">
        <v>125.215699968894</v>
      </c>
      <c r="AT16" s="48">
        <v>73.560103682244204</v>
      </c>
      <c r="AU16" s="48">
        <v>23.211143606929401</v>
      </c>
      <c r="AV16" s="48">
        <v>157.56181155821599</v>
      </c>
      <c r="AW16" s="48">
        <v>22.8174755551521</v>
      </c>
      <c r="AX16" s="48">
        <v>76.110002751243798</v>
      </c>
      <c r="AY16" s="48">
        <v>83.020744950532603</v>
      </c>
      <c r="AZ16" s="48">
        <v>82.026525282941506</v>
      </c>
      <c r="BA16" s="48">
        <v>15.954153185483101</v>
      </c>
      <c r="BB16" s="48">
        <v>55.629268175034802</v>
      </c>
      <c r="BC16" s="48">
        <v>16.6062702779736</v>
      </c>
      <c r="BD16" s="48">
        <v>96.933847250895099</v>
      </c>
      <c r="BE16" s="48">
        <v>50.446730985039203</v>
      </c>
      <c r="BF16" s="48">
        <v>92.193627936336398</v>
      </c>
      <c r="BG16" s="48">
        <v>137.21869473504401</v>
      </c>
      <c r="BH16" s="48">
        <v>66.602566717280894</v>
      </c>
      <c r="BI16" s="48">
        <v>734.66305429369299</v>
      </c>
      <c r="BJ16" s="48">
        <v>487.15877276598599</v>
      </c>
      <c r="BK16" s="48">
        <v>1508.25269297109</v>
      </c>
      <c r="BL16" s="48">
        <v>12.499157604356199</v>
      </c>
      <c r="BM16" s="48">
        <v>76.845925997453506</v>
      </c>
      <c r="BN16" s="48">
        <v>287.52518482556599</v>
      </c>
      <c r="BO16" s="48">
        <v>79.680874423440997</v>
      </c>
      <c r="BP16" s="48">
        <v>62.352644043495999</v>
      </c>
      <c r="BQ16" s="48">
        <v>59.148751028419802</v>
      </c>
      <c r="BR16" s="48">
        <v>6.0410556657833299</v>
      </c>
      <c r="BS16" s="48">
        <v>12.551105997873099</v>
      </c>
      <c r="BT16" s="48">
        <v>128.840605384095</v>
      </c>
      <c r="BU16" s="48">
        <v>168.40675174761401</v>
      </c>
      <c r="BV16" s="48">
        <v>106.57444464868099</v>
      </c>
      <c r="BW16" s="48">
        <v>70.530320370055506</v>
      </c>
      <c r="BX16" s="48">
        <v>190.391588953384</v>
      </c>
      <c r="BY16" s="48">
        <v>255.928953706512</v>
      </c>
      <c r="BZ16" s="48">
        <v>94.204489771919995</v>
      </c>
      <c r="CA16" s="55">
        <v>0</v>
      </c>
      <c r="CB16" s="49">
        <v>338378.08498062898</v>
      </c>
      <c r="CC16" s="61">
        <v>19204.968046642702</v>
      </c>
      <c r="CD16" s="48">
        <v>0</v>
      </c>
      <c r="CE16" s="48">
        <v>0</v>
      </c>
      <c r="CF16" s="48">
        <v>11261.624219431</v>
      </c>
      <c r="CG16" s="48">
        <v>6821.2316773147504</v>
      </c>
      <c r="CH16" s="55">
        <v>3370584.0910759801</v>
      </c>
      <c r="CI16" s="49">
        <v>3746250</v>
      </c>
      <c r="CJ16" s="73"/>
      <c r="CK16" s="48">
        <f t="shared" si="0"/>
        <v>0</v>
      </c>
      <c r="CL16" s="48">
        <f t="shared" si="1"/>
        <v>0</v>
      </c>
      <c r="CM16" s="167">
        <f t="shared" si="2"/>
        <v>0.90967551952468972</v>
      </c>
      <c r="CN16" s="357">
        <v>0</v>
      </c>
    </row>
    <row r="17" spans="1:92" ht="19.5" x14ac:dyDescent="0.25">
      <c r="A17" s="30"/>
      <c r="B17" s="42" t="s">
        <v>8</v>
      </c>
      <c r="C17" s="43" t="s">
        <v>119</v>
      </c>
      <c r="D17" s="51">
        <v>8034.6583259448298</v>
      </c>
      <c r="E17" s="48">
        <v>9422.7705092787292</v>
      </c>
      <c r="F17" s="48">
        <v>19735.5875966352</v>
      </c>
      <c r="G17" s="48">
        <v>22216.730412404901</v>
      </c>
      <c r="H17" s="48">
        <v>225014.09099383999</v>
      </c>
      <c r="I17" s="48">
        <v>17001.900994661901</v>
      </c>
      <c r="J17" s="48">
        <v>14083.226993505899</v>
      </c>
      <c r="K17" s="48">
        <v>104022.507800144</v>
      </c>
      <c r="L17" s="48">
        <v>10114.4434341093</v>
      </c>
      <c r="M17" s="48">
        <v>15380.8369611096</v>
      </c>
      <c r="N17" s="48">
        <v>7931.1230588297503</v>
      </c>
      <c r="O17" s="48">
        <v>2382.5094238133502</v>
      </c>
      <c r="P17" s="48">
        <v>6568.4057153533104</v>
      </c>
      <c r="Q17" s="48">
        <v>53.040195747907099</v>
      </c>
      <c r="R17" s="48">
        <v>94432.062444510098</v>
      </c>
      <c r="S17" s="48">
        <v>8799.2765992467994</v>
      </c>
      <c r="T17" s="48">
        <v>496.379131099375</v>
      </c>
      <c r="U17" s="48">
        <v>750.63780295652305</v>
      </c>
      <c r="V17" s="48">
        <v>1781.48363561214</v>
      </c>
      <c r="W17" s="48">
        <v>486.77682132956801</v>
      </c>
      <c r="X17" s="48">
        <v>295.18098704374802</v>
      </c>
      <c r="Y17" s="48">
        <v>77.864702613918595</v>
      </c>
      <c r="Z17" s="48">
        <v>602.19070288787998</v>
      </c>
      <c r="AA17" s="48">
        <v>134.448300899527</v>
      </c>
      <c r="AB17" s="48">
        <v>143.385226512266</v>
      </c>
      <c r="AC17" s="48">
        <v>44.244990340807497</v>
      </c>
      <c r="AD17" s="48">
        <v>67.231361337486106</v>
      </c>
      <c r="AE17" s="48">
        <v>2247.1549573144598</v>
      </c>
      <c r="AF17" s="48">
        <v>238.149395242954</v>
      </c>
      <c r="AG17" s="48">
        <v>47.461510134083802</v>
      </c>
      <c r="AH17" s="48">
        <v>84.354910738035699</v>
      </c>
      <c r="AI17" s="48">
        <v>52.523862041681497</v>
      </c>
      <c r="AJ17" s="48">
        <v>0</v>
      </c>
      <c r="AK17" s="48">
        <v>63.598086924791303</v>
      </c>
      <c r="AL17" s="48">
        <v>89.423454361912803</v>
      </c>
      <c r="AM17" s="48">
        <v>34.656534394491402</v>
      </c>
      <c r="AN17" s="48">
        <v>3660.1752639787201</v>
      </c>
      <c r="AO17" s="48">
        <v>249.27160006374299</v>
      </c>
      <c r="AP17" s="48">
        <v>41.569841472316099</v>
      </c>
      <c r="AQ17" s="48">
        <v>3126.38374295625</v>
      </c>
      <c r="AR17" s="48">
        <v>70.1261630263146</v>
      </c>
      <c r="AS17" s="48">
        <v>124.467722333659</v>
      </c>
      <c r="AT17" s="48">
        <v>60.057690537954301</v>
      </c>
      <c r="AU17" s="48">
        <v>23.500123312550699</v>
      </c>
      <c r="AV17" s="48">
        <v>159.52346268115599</v>
      </c>
      <c r="AW17" s="48">
        <v>23.101554077115999</v>
      </c>
      <c r="AX17" s="48">
        <v>216.96475283398999</v>
      </c>
      <c r="AY17" s="48">
        <v>84.054356686453204</v>
      </c>
      <c r="AZ17" s="48">
        <v>83.047758942549706</v>
      </c>
      <c r="BA17" s="48">
        <v>16.1527830578002</v>
      </c>
      <c r="BB17" s="48">
        <v>56.321854883099697</v>
      </c>
      <c r="BC17" s="48">
        <v>16.813019035280099</v>
      </c>
      <c r="BD17" s="48">
        <v>98.140677690517805</v>
      </c>
      <c r="BE17" s="48">
        <v>51.074794889019302</v>
      </c>
      <c r="BF17" s="48">
        <v>93.341442447864395</v>
      </c>
      <c r="BG17" s="48">
        <v>138.92707320539299</v>
      </c>
      <c r="BH17" s="48">
        <v>2941.74700441615</v>
      </c>
      <c r="BI17" s="48">
        <v>743.80963994909405</v>
      </c>
      <c r="BJ17" s="48">
        <v>493.22391979746197</v>
      </c>
      <c r="BK17" s="48">
        <v>1527.0305018803899</v>
      </c>
      <c r="BL17" s="48">
        <v>12.6547726376431</v>
      </c>
      <c r="BM17" s="48">
        <v>30.5108354134452</v>
      </c>
      <c r="BN17" s="48">
        <v>249.00362601828701</v>
      </c>
      <c r="BO17" s="48">
        <v>80.672904632053999</v>
      </c>
      <c r="BP17" s="48">
        <v>63.128937061433099</v>
      </c>
      <c r="BQ17" s="48">
        <v>59.885155444743098</v>
      </c>
      <c r="BR17" s="48">
        <v>6.1162670606849696</v>
      </c>
      <c r="BS17" s="48">
        <v>12.707367790825099</v>
      </c>
      <c r="BT17" s="48">
        <v>130.444676292727</v>
      </c>
      <c r="BU17" s="48">
        <v>3349.5053976341101</v>
      </c>
      <c r="BV17" s="48">
        <v>107.90130092784101</v>
      </c>
      <c r="BW17" s="48">
        <v>158.461780610516</v>
      </c>
      <c r="BX17" s="48">
        <v>192.76197217362699</v>
      </c>
      <c r="BY17" s="48">
        <v>259.11527985030301</v>
      </c>
      <c r="BZ17" s="48">
        <v>95.377339597137507</v>
      </c>
      <c r="CA17" s="55">
        <v>0</v>
      </c>
      <c r="CB17" s="49">
        <v>591837.392190221</v>
      </c>
      <c r="CC17" s="61">
        <v>16960.038197759</v>
      </c>
      <c r="CD17" s="48">
        <v>0</v>
      </c>
      <c r="CE17" s="48">
        <v>0</v>
      </c>
      <c r="CF17" s="48">
        <v>3012.53532946328</v>
      </c>
      <c r="CG17" s="48">
        <v>0</v>
      </c>
      <c r="CH17" s="55">
        <v>10.034282556292199</v>
      </c>
      <c r="CI17" s="49">
        <v>611820</v>
      </c>
      <c r="CJ17" s="73"/>
      <c r="CK17" s="48">
        <f t="shared" si="0"/>
        <v>0</v>
      </c>
      <c r="CL17" s="48">
        <f t="shared" si="1"/>
        <v>0</v>
      </c>
      <c r="CM17" s="167">
        <f t="shared" si="2"/>
        <v>3.2660926105355453E-2</v>
      </c>
      <c r="CN17" s="357">
        <v>0</v>
      </c>
    </row>
    <row r="18" spans="1:92" ht="19.5" x14ac:dyDescent="0.25">
      <c r="A18" s="30"/>
      <c r="B18" s="42" t="s">
        <v>9</v>
      </c>
      <c r="C18" s="43" t="s">
        <v>120</v>
      </c>
      <c r="D18" s="51">
        <v>463.60749672351801</v>
      </c>
      <c r="E18" s="48">
        <v>548.41323631747503</v>
      </c>
      <c r="F18" s="48">
        <v>1157.1424503595899</v>
      </c>
      <c r="G18" s="48">
        <v>1203.8989507446399</v>
      </c>
      <c r="H18" s="48">
        <v>12378.2060514732</v>
      </c>
      <c r="I18" s="48">
        <v>962.96048771415303</v>
      </c>
      <c r="J18" s="48">
        <v>832.87993461005397</v>
      </c>
      <c r="K18" s="48">
        <v>5773.5687164654</v>
      </c>
      <c r="L18" s="48">
        <v>603.97614423312098</v>
      </c>
      <c r="M18" s="48">
        <v>44016.762548817598</v>
      </c>
      <c r="N18" s="48">
        <v>439.271771523729</v>
      </c>
      <c r="O18" s="48">
        <v>1168.0633809752101</v>
      </c>
      <c r="P18" s="48">
        <v>491.58643694673702</v>
      </c>
      <c r="Q18" s="48">
        <v>48.322432113849203</v>
      </c>
      <c r="R18" s="48">
        <v>5137.7191692697797</v>
      </c>
      <c r="S18" s="48">
        <v>480.97518090599698</v>
      </c>
      <c r="T18" s="48">
        <v>952124.07912847598</v>
      </c>
      <c r="U18" s="48">
        <v>683.87085990131902</v>
      </c>
      <c r="V18" s="48">
        <v>1623.02609992154</v>
      </c>
      <c r="W18" s="48">
        <v>443.47950778861002</v>
      </c>
      <c r="X18" s="48">
        <v>418137.47500156501</v>
      </c>
      <c r="Y18" s="48">
        <v>2053.1463216613301</v>
      </c>
      <c r="Z18" s="48">
        <v>548.62767660579402</v>
      </c>
      <c r="AA18" s="48">
        <v>122.489534614814</v>
      </c>
      <c r="AB18" s="48">
        <v>144.257431270496</v>
      </c>
      <c r="AC18" s="48">
        <v>1274.52770128461</v>
      </c>
      <c r="AD18" s="48">
        <v>61.251336808660497</v>
      </c>
      <c r="AE18" s="48">
        <v>3267.7772586066799</v>
      </c>
      <c r="AF18" s="48">
        <v>262.14729338925702</v>
      </c>
      <c r="AG18" s="48">
        <v>43.239953569845802</v>
      </c>
      <c r="AH18" s="48">
        <v>76.851798718510295</v>
      </c>
      <c r="AI18" s="48">
        <v>47.852024715924799</v>
      </c>
      <c r="AJ18" s="48">
        <v>0</v>
      </c>
      <c r="AK18" s="48">
        <v>770.07292236188903</v>
      </c>
      <c r="AL18" s="48">
        <v>81.469510846591007</v>
      </c>
      <c r="AM18" s="48">
        <v>7865.0225455421496</v>
      </c>
      <c r="AN18" s="48">
        <v>273.033957747594</v>
      </c>
      <c r="AO18" s="48">
        <v>147.11062788570399</v>
      </c>
      <c r="AP18" s="48">
        <v>37.872330865384001</v>
      </c>
      <c r="AQ18" s="48">
        <v>498.623874932278</v>
      </c>
      <c r="AR18" s="48">
        <v>63.8886547166924</v>
      </c>
      <c r="AS18" s="48">
        <v>113.39669807065199</v>
      </c>
      <c r="AT18" s="48">
        <v>163.005656934477</v>
      </c>
      <c r="AU18" s="48">
        <v>21.409859021544499</v>
      </c>
      <c r="AV18" s="48">
        <v>145.33433723763099</v>
      </c>
      <c r="AW18" s="48">
        <v>21.046741303927099</v>
      </c>
      <c r="AX18" s="48">
        <v>77.682864350623603</v>
      </c>
      <c r="AY18" s="48">
        <v>76.577978033097196</v>
      </c>
      <c r="AZ18" s="48">
        <v>75.660914088293595</v>
      </c>
      <c r="BA18" s="48">
        <v>14.7160422723568</v>
      </c>
      <c r="BB18" s="48">
        <v>51.312197678343701</v>
      </c>
      <c r="BC18" s="48">
        <v>15.3175522734235</v>
      </c>
      <c r="BD18" s="48">
        <v>89.411363748489507</v>
      </c>
      <c r="BE18" s="48">
        <v>46.531847666697097</v>
      </c>
      <c r="BF18" s="48">
        <v>85.039005842539197</v>
      </c>
      <c r="BG18" s="48">
        <v>126.56993378476101</v>
      </c>
      <c r="BH18" s="48">
        <v>215.09250202307601</v>
      </c>
      <c r="BI18" s="48">
        <v>677.65004116684395</v>
      </c>
      <c r="BJ18" s="48">
        <v>449.35315651205701</v>
      </c>
      <c r="BK18" s="48">
        <v>1391.2057963285999</v>
      </c>
      <c r="BL18" s="48">
        <v>11.5291692098032</v>
      </c>
      <c r="BM18" s="48">
        <v>3639.3732206111899</v>
      </c>
      <c r="BN18" s="48">
        <v>137908.517769142</v>
      </c>
      <c r="BO18" s="48">
        <v>73.497295825181496</v>
      </c>
      <c r="BP18" s="48">
        <v>57.5138106591723</v>
      </c>
      <c r="BQ18" s="48">
        <v>54.558553523439699</v>
      </c>
      <c r="BR18" s="48">
        <v>5.5722437608421496</v>
      </c>
      <c r="BS18" s="48">
        <v>11.57708618453</v>
      </c>
      <c r="BT18" s="48">
        <v>118.842020205347</v>
      </c>
      <c r="BU18" s="48">
        <v>364.72789904037</v>
      </c>
      <c r="BV18" s="48">
        <v>98.303809319695802</v>
      </c>
      <c r="BW18" s="48">
        <v>69.710666471110798</v>
      </c>
      <c r="BX18" s="48">
        <v>175.61638269141099</v>
      </c>
      <c r="BY18" s="48">
        <v>280.53117475519099</v>
      </c>
      <c r="BZ18" s="48">
        <v>359.41148250427199</v>
      </c>
      <c r="CA18" s="55">
        <v>0</v>
      </c>
      <c r="CB18" s="49">
        <v>1613444.14481523</v>
      </c>
      <c r="CC18" s="61">
        <v>854695.71007126197</v>
      </c>
      <c r="CD18" s="48">
        <v>0</v>
      </c>
      <c r="CE18" s="48">
        <v>0</v>
      </c>
      <c r="CF18" s="48">
        <v>456326.81673212099</v>
      </c>
      <c r="CG18" s="48">
        <v>-424.476939370308</v>
      </c>
      <c r="CH18" s="55">
        <v>2263.8053207558501</v>
      </c>
      <c r="CI18" s="49">
        <v>2926306</v>
      </c>
      <c r="CJ18" s="73"/>
      <c r="CK18" s="48">
        <f t="shared" si="0"/>
        <v>0</v>
      </c>
      <c r="CL18" s="48">
        <f t="shared" si="1"/>
        <v>0</v>
      </c>
      <c r="CM18" s="167">
        <f t="shared" si="2"/>
        <v>0.4486413434496489</v>
      </c>
      <c r="CN18" s="357">
        <v>0</v>
      </c>
    </row>
    <row r="19" spans="1:92" ht="19.5" x14ac:dyDescent="0.25">
      <c r="A19" s="30"/>
      <c r="B19" s="42" t="s">
        <v>10</v>
      </c>
      <c r="C19" s="43" t="s">
        <v>121</v>
      </c>
      <c r="D19" s="51">
        <v>96.381100712787301</v>
      </c>
      <c r="E19" s="48">
        <v>114.638213755224</v>
      </c>
      <c r="F19" s="48">
        <v>243.007452624819</v>
      </c>
      <c r="G19" s="48">
        <v>239.90446260990601</v>
      </c>
      <c r="H19" s="48">
        <v>2492.8365929248698</v>
      </c>
      <c r="I19" s="48">
        <v>197.79053995559701</v>
      </c>
      <c r="J19" s="48">
        <v>175.84591203852901</v>
      </c>
      <c r="K19" s="48">
        <v>1169.87839232383</v>
      </c>
      <c r="L19" s="48">
        <v>128.271390381792</v>
      </c>
      <c r="M19" s="48">
        <v>248.72250708515</v>
      </c>
      <c r="N19" s="48">
        <v>13448.226946950401</v>
      </c>
      <c r="O19" s="48">
        <v>379.91370744276901</v>
      </c>
      <c r="P19" s="48">
        <v>117.172627065645</v>
      </c>
      <c r="Q19" s="48">
        <v>16.066304891718101</v>
      </c>
      <c r="R19" s="48">
        <v>1097.6769692851001</v>
      </c>
      <c r="S19" s="48">
        <v>104.496809784993</v>
      </c>
      <c r="T19" s="48">
        <v>150.357259238496</v>
      </c>
      <c r="U19" s="48">
        <v>235.437613751577</v>
      </c>
      <c r="V19" s="48">
        <v>539.62582237416302</v>
      </c>
      <c r="W19" s="48">
        <v>147.44864183520301</v>
      </c>
      <c r="X19" s="48">
        <v>89.412711797359407</v>
      </c>
      <c r="Y19" s="48">
        <v>23.585849087812498</v>
      </c>
      <c r="Z19" s="48">
        <v>182.40844135527999</v>
      </c>
      <c r="AA19" s="48">
        <v>40.725479308030103</v>
      </c>
      <c r="AB19" s="48">
        <v>43.432546460860699</v>
      </c>
      <c r="AC19" s="48">
        <v>13.402165937039999</v>
      </c>
      <c r="AD19" s="48">
        <v>20.364923890310902</v>
      </c>
      <c r="AE19" s="48">
        <v>181.66424564114899</v>
      </c>
      <c r="AF19" s="48">
        <v>72.137380712863504</v>
      </c>
      <c r="AG19" s="48">
        <v>14.3764758346626</v>
      </c>
      <c r="AH19" s="48">
        <v>25.551785696123201</v>
      </c>
      <c r="AI19" s="48">
        <v>15.9099032300515</v>
      </c>
      <c r="AJ19" s="48">
        <v>0</v>
      </c>
      <c r="AK19" s="48">
        <v>4698.4225718472399</v>
      </c>
      <c r="AL19" s="48">
        <v>27.0870886125231</v>
      </c>
      <c r="AM19" s="48">
        <v>10.4977449690914</v>
      </c>
      <c r="AN19" s="48">
        <v>165498.185562442</v>
      </c>
      <c r="AO19" s="48">
        <v>48.2376876327587</v>
      </c>
      <c r="AP19" s="48">
        <v>12.5918416773749</v>
      </c>
      <c r="AQ19" s="48">
        <v>145.988924658147</v>
      </c>
      <c r="AR19" s="48">
        <v>21.241782768336702</v>
      </c>
      <c r="AS19" s="48">
        <v>37.7022812226176</v>
      </c>
      <c r="AT19" s="48">
        <v>18.1919609019033</v>
      </c>
      <c r="AU19" s="48">
        <v>1881.0393923348299</v>
      </c>
      <c r="AV19" s="48">
        <v>48.320948908247402</v>
      </c>
      <c r="AW19" s="48">
        <v>6.9976478412620402</v>
      </c>
      <c r="AX19" s="48">
        <v>381.21711232836401</v>
      </c>
      <c r="AY19" s="48">
        <v>25.460745439557801</v>
      </c>
      <c r="AZ19" s="48">
        <v>25.155838829979398</v>
      </c>
      <c r="BA19" s="48">
        <v>4.8928088178602902</v>
      </c>
      <c r="BB19" s="48">
        <v>17.060346023603898</v>
      </c>
      <c r="BC19" s="48">
        <v>5.0927996430278899</v>
      </c>
      <c r="BD19" s="48">
        <v>29.7276061640084</v>
      </c>
      <c r="BE19" s="48">
        <v>44.499005424194699</v>
      </c>
      <c r="BF19" s="48">
        <v>28.273878937547501</v>
      </c>
      <c r="BG19" s="48">
        <v>42.082135715344897</v>
      </c>
      <c r="BH19" s="48">
        <v>50.748586688446501</v>
      </c>
      <c r="BI19" s="48">
        <v>149701.14758734801</v>
      </c>
      <c r="BJ19" s="48">
        <v>149.40152017947599</v>
      </c>
      <c r="BK19" s="48">
        <v>462.549907220725</v>
      </c>
      <c r="BL19" s="48">
        <v>3.8332331294189799</v>
      </c>
      <c r="BM19" s="48">
        <v>9.2419791695957692</v>
      </c>
      <c r="BN19" s="48">
        <v>75.425215128679199</v>
      </c>
      <c r="BO19" s="48">
        <v>24.436476224170399</v>
      </c>
      <c r="BP19" s="48">
        <v>19.1222663494617</v>
      </c>
      <c r="BQ19" s="48">
        <v>18.139698624719699</v>
      </c>
      <c r="BR19" s="48">
        <v>1.85266683145706</v>
      </c>
      <c r="BS19" s="48">
        <v>3.8491646273128701</v>
      </c>
      <c r="BT19" s="48">
        <v>39.512748987226701</v>
      </c>
      <c r="BU19" s="48">
        <v>85.184156555798594</v>
      </c>
      <c r="BV19" s="48">
        <v>32.684177998873899</v>
      </c>
      <c r="BW19" s="48">
        <v>22.548571072179399</v>
      </c>
      <c r="BX19" s="48">
        <v>58.389162649207798</v>
      </c>
      <c r="BY19" s="48">
        <v>78.488116973853593</v>
      </c>
      <c r="BZ19" s="48">
        <v>28.8905686738347</v>
      </c>
      <c r="CA19" s="55">
        <v>0</v>
      </c>
      <c r="CB19" s="49">
        <v>345990.08469355601</v>
      </c>
      <c r="CC19" s="61">
        <v>30552.423732594001</v>
      </c>
      <c r="CD19" s="48">
        <v>0</v>
      </c>
      <c r="CE19" s="48">
        <v>0</v>
      </c>
      <c r="CF19" s="48">
        <v>912.52135135906201</v>
      </c>
      <c r="CG19" s="48">
        <v>1281.83395726096</v>
      </c>
      <c r="CH19" s="55">
        <v>96682.136265230307</v>
      </c>
      <c r="CI19" s="49">
        <v>475419</v>
      </c>
      <c r="CJ19" s="73"/>
      <c r="CK19" s="48">
        <f t="shared" si="0"/>
        <v>0</v>
      </c>
      <c r="CL19" s="48">
        <f t="shared" si="1"/>
        <v>0</v>
      </c>
      <c r="CM19" s="167">
        <f t="shared" si="2"/>
        <v>0.27224178105301705</v>
      </c>
      <c r="CN19" s="357">
        <v>0</v>
      </c>
    </row>
    <row r="20" spans="1:92" ht="19.5" x14ac:dyDescent="0.25">
      <c r="A20" s="30"/>
      <c r="B20" s="42" t="s">
        <v>11</v>
      </c>
      <c r="C20" s="43" t="s">
        <v>122</v>
      </c>
      <c r="D20" s="51">
        <v>15.6075369989337</v>
      </c>
      <c r="E20" s="48">
        <v>19.846742160075401</v>
      </c>
      <c r="F20" s="48">
        <v>44.356878170700199</v>
      </c>
      <c r="G20" s="48">
        <v>17.600425460806601</v>
      </c>
      <c r="H20" s="48">
        <v>238.83639372478001</v>
      </c>
      <c r="I20" s="48">
        <v>27.1097040045819</v>
      </c>
      <c r="J20" s="48">
        <v>33.994116045903098</v>
      </c>
      <c r="K20" s="48">
        <v>127.18410440002999</v>
      </c>
      <c r="L20" s="48">
        <v>26.317018158050502</v>
      </c>
      <c r="M20" s="48">
        <v>161.83493950670399</v>
      </c>
      <c r="N20" s="48">
        <v>9.3924887906719707</v>
      </c>
      <c r="O20" s="48">
        <v>1191333.83146055</v>
      </c>
      <c r="P20" s="48">
        <v>49.633284539790097</v>
      </c>
      <c r="Q20" s="48">
        <v>14.927534359359299</v>
      </c>
      <c r="R20" s="48">
        <v>81.542741398075705</v>
      </c>
      <c r="S20" s="48">
        <v>8.3309890988147206</v>
      </c>
      <c r="T20" s="48">
        <v>1696.79336136246</v>
      </c>
      <c r="U20" s="48">
        <v>811056.25747652596</v>
      </c>
      <c r="V20" s="48">
        <v>2559447.7499715602</v>
      </c>
      <c r="W20" s="48">
        <v>136.997566152903</v>
      </c>
      <c r="X20" s="48">
        <v>766.77759616963499</v>
      </c>
      <c r="Y20" s="48">
        <v>25.157318421377799</v>
      </c>
      <c r="Z20" s="48">
        <v>169.47943501132801</v>
      </c>
      <c r="AA20" s="48">
        <v>37.838880549651101</v>
      </c>
      <c r="AB20" s="48">
        <v>40.376366535861003</v>
      </c>
      <c r="AC20" s="48">
        <v>14.471614133624</v>
      </c>
      <c r="AD20" s="48">
        <v>18.921469693697802</v>
      </c>
      <c r="AE20" s="48">
        <v>157.393741398825</v>
      </c>
      <c r="AF20" s="48">
        <v>2147.0031671074798</v>
      </c>
      <c r="AG20" s="48">
        <v>13.357479422605101</v>
      </c>
      <c r="AH20" s="48">
        <v>23.7406896914101</v>
      </c>
      <c r="AI20" s="48">
        <v>14.7822183583172</v>
      </c>
      <c r="AJ20" s="48">
        <v>0</v>
      </c>
      <c r="AK20" s="48">
        <v>19.064093498602499</v>
      </c>
      <c r="AL20" s="48">
        <v>25.167171212273001</v>
      </c>
      <c r="AM20" s="48">
        <v>22.570494807980602</v>
      </c>
      <c r="AN20" s="48">
        <v>27.363694277672899</v>
      </c>
      <c r="AO20" s="48">
        <v>43.9559936531899</v>
      </c>
      <c r="AP20" s="48">
        <v>11.6993391170809</v>
      </c>
      <c r="AQ20" s="48">
        <v>110.301433937333</v>
      </c>
      <c r="AR20" s="48">
        <v>19.7361773142899</v>
      </c>
      <c r="AS20" s="48">
        <v>35.029965021202003</v>
      </c>
      <c r="AT20" s="48">
        <v>17.079705384143999</v>
      </c>
      <c r="AU20" s="48">
        <v>6.6138311378898402</v>
      </c>
      <c r="AV20" s="48">
        <v>44.895987594293203</v>
      </c>
      <c r="AW20" s="48">
        <v>6.5016585511819596</v>
      </c>
      <c r="AX20" s="48">
        <v>21.764342792555698</v>
      </c>
      <c r="AY20" s="48">
        <v>23.6561023163339</v>
      </c>
      <c r="AZ20" s="48">
        <v>23.372807313434802</v>
      </c>
      <c r="BA20" s="48">
        <v>4.5460093179256997</v>
      </c>
      <c r="BB20" s="48">
        <v>15.851118422455899</v>
      </c>
      <c r="BC20" s="48">
        <v>4.7318249074073098</v>
      </c>
      <c r="BD20" s="48">
        <v>27.6205303848981</v>
      </c>
      <c r="BE20" s="48">
        <v>14.374395585317</v>
      </c>
      <c r="BF20" s="48">
        <v>26.2698425155724</v>
      </c>
      <c r="BG20" s="48">
        <v>39.099377924157899</v>
      </c>
      <c r="BH20" s="48">
        <v>20.568045893512</v>
      </c>
      <c r="BI20" s="48">
        <v>209.336406108586</v>
      </c>
      <c r="BJ20" s="48">
        <v>138.812025593344</v>
      </c>
      <c r="BK20" s="48">
        <v>429.76463346684699</v>
      </c>
      <c r="BL20" s="48">
        <v>3.5615357502852198</v>
      </c>
      <c r="BM20" s="48">
        <v>6324.7901678724602</v>
      </c>
      <c r="BN20" s="48">
        <v>29199.157034208201</v>
      </c>
      <c r="BO20" s="48">
        <v>22.704432719063298</v>
      </c>
      <c r="BP20" s="48">
        <v>17.766891010984999</v>
      </c>
      <c r="BQ20" s="48">
        <v>16.853967126474</v>
      </c>
      <c r="BR20" s="48">
        <v>1.72135086252948</v>
      </c>
      <c r="BS20" s="48">
        <v>3.5763380326899101</v>
      </c>
      <c r="BT20" s="48">
        <v>36.7121078626868</v>
      </c>
      <c r="BU20" s="48">
        <v>49.809439756649802</v>
      </c>
      <c r="BV20" s="48">
        <v>30.367542093459601</v>
      </c>
      <c r="BW20" s="48">
        <v>20.145215975870101</v>
      </c>
      <c r="BX20" s="48">
        <v>54.250572084534902</v>
      </c>
      <c r="BY20" s="48">
        <v>72.997673511292504</v>
      </c>
      <c r="BZ20" s="48">
        <v>27.2887058358315</v>
      </c>
      <c r="CA20" s="55">
        <v>0</v>
      </c>
      <c r="CB20" s="49">
        <v>4605248.8946922095</v>
      </c>
      <c r="CC20" s="61">
        <v>1468477.4480897901</v>
      </c>
      <c r="CD20" s="48">
        <v>0</v>
      </c>
      <c r="CE20" s="48">
        <v>0</v>
      </c>
      <c r="CF20" s="48">
        <v>1589.97829419754</v>
      </c>
      <c r="CG20" s="48">
        <v>-0.69451483077288001</v>
      </c>
      <c r="CH20" s="55">
        <v>107635.373438628</v>
      </c>
      <c r="CI20" s="49">
        <v>6182951</v>
      </c>
      <c r="CJ20" s="73"/>
      <c r="CK20" s="48">
        <f t="shared" si="0"/>
        <v>0</v>
      </c>
      <c r="CL20" s="48">
        <f t="shared" si="1"/>
        <v>0</v>
      </c>
      <c r="CM20" s="167">
        <f t="shared" si="2"/>
        <v>0.25516975717708013</v>
      </c>
      <c r="CN20" s="357">
        <v>0</v>
      </c>
    </row>
    <row r="21" spans="1:92" ht="19.5" x14ac:dyDescent="0.25">
      <c r="A21" s="30"/>
      <c r="B21" s="42" t="s">
        <v>12</v>
      </c>
      <c r="C21" s="43" t="s">
        <v>123</v>
      </c>
      <c r="D21" s="51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198978.11173154</v>
      </c>
      <c r="Q21" s="48">
        <v>3780587.8882684601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8">
        <v>0</v>
      </c>
      <c r="BF21" s="48">
        <v>0</v>
      </c>
      <c r="BG21" s="48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55">
        <v>0</v>
      </c>
      <c r="CB21" s="49">
        <v>3979566</v>
      </c>
      <c r="CC21" s="61">
        <v>0</v>
      </c>
      <c r="CD21" s="48">
        <v>0</v>
      </c>
      <c r="CE21" s="48">
        <v>0</v>
      </c>
      <c r="CF21" s="48">
        <v>0</v>
      </c>
      <c r="CG21" s="48">
        <v>0</v>
      </c>
      <c r="CH21" s="55">
        <v>0</v>
      </c>
      <c r="CI21" s="49">
        <v>3979566</v>
      </c>
      <c r="CJ21" s="73"/>
      <c r="CK21" s="48">
        <f t="shared" si="0"/>
        <v>0</v>
      </c>
      <c r="CL21" s="48">
        <f t="shared" si="1"/>
        <v>0</v>
      </c>
      <c r="CM21" s="167">
        <f t="shared" si="2"/>
        <v>0</v>
      </c>
      <c r="CN21" s="357">
        <v>0</v>
      </c>
    </row>
    <row r="22" spans="1:92" ht="19.5" x14ac:dyDescent="0.25">
      <c r="A22" s="30"/>
      <c r="B22" s="42" t="s">
        <v>13</v>
      </c>
      <c r="C22" s="43" t="s">
        <v>124</v>
      </c>
      <c r="D22" s="51">
        <v>235.05412391973999</v>
      </c>
      <c r="E22" s="48">
        <v>274.599019820725</v>
      </c>
      <c r="F22" s="48">
        <v>107.285716429052</v>
      </c>
      <c r="G22" s="48">
        <v>157.18842024175399</v>
      </c>
      <c r="H22" s="48">
        <v>1170.10169049059</v>
      </c>
      <c r="I22" s="48">
        <v>362.05102920842899</v>
      </c>
      <c r="J22" s="48">
        <v>119.46211127993899</v>
      </c>
      <c r="K22" s="48">
        <v>661.46963333819099</v>
      </c>
      <c r="L22" s="48">
        <v>51.843644073375799</v>
      </c>
      <c r="M22" s="48">
        <v>461.41323499537202</v>
      </c>
      <c r="N22" s="48">
        <v>110.7464783604</v>
      </c>
      <c r="O22" s="48">
        <v>346.31998832827497</v>
      </c>
      <c r="P22" s="48">
        <v>568.72979793789796</v>
      </c>
      <c r="Q22" s="48">
        <v>749.39688887503303</v>
      </c>
      <c r="R22" s="48">
        <v>1345.70380889071</v>
      </c>
      <c r="S22" s="48">
        <v>76.1942228379733</v>
      </c>
      <c r="T22" s="48">
        <v>319.266072528824</v>
      </c>
      <c r="U22" s="48">
        <v>751.34925904856402</v>
      </c>
      <c r="V22" s="48">
        <v>234.60622080277199</v>
      </c>
      <c r="W22" s="48">
        <v>23.105377943160999</v>
      </c>
      <c r="X22" s="48">
        <v>295.59594470508102</v>
      </c>
      <c r="Y22" s="48">
        <v>134.67331398817501</v>
      </c>
      <c r="Z22" s="48">
        <v>87.190461007955903</v>
      </c>
      <c r="AA22" s="48">
        <v>13.8975049777255</v>
      </c>
      <c r="AB22" s="48">
        <v>59.995631334031302</v>
      </c>
      <c r="AC22" s="48">
        <v>24.185186086280599</v>
      </c>
      <c r="AD22" s="48">
        <v>124.41623363812199</v>
      </c>
      <c r="AE22" s="48">
        <v>193.32217668870101</v>
      </c>
      <c r="AF22" s="48">
        <v>275.90816106495402</v>
      </c>
      <c r="AG22" s="48">
        <v>22.686187866232899</v>
      </c>
      <c r="AH22" s="48">
        <v>104.403105956934</v>
      </c>
      <c r="AI22" s="48">
        <v>88.830010311487399</v>
      </c>
      <c r="AJ22" s="48">
        <v>0</v>
      </c>
      <c r="AK22" s="48">
        <v>150.81741660771399</v>
      </c>
      <c r="AL22" s="48">
        <v>252.142325980766</v>
      </c>
      <c r="AM22" s="48">
        <v>54.700918349884098</v>
      </c>
      <c r="AN22" s="48">
        <v>181.543446664935</v>
      </c>
      <c r="AO22" s="48">
        <v>758.13314491375797</v>
      </c>
      <c r="AP22" s="48">
        <v>96.2431953763964</v>
      </c>
      <c r="AQ22" s="48">
        <v>939665.63181734201</v>
      </c>
      <c r="AR22" s="48">
        <v>166.140878765059</v>
      </c>
      <c r="AS22" s="48">
        <v>223.60489484214199</v>
      </c>
      <c r="AT22" s="48">
        <v>44.805090483510902</v>
      </c>
      <c r="AU22" s="48">
        <v>54.4535981453852</v>
      </c>
      <c r="AV22" s="48">
        <v>667.29664814641103</v>
      </c>
      <c r="AW22" s="48">
        <v>6295.5642678652002</v>
      </c>
      <c r="AX22" s="48">
        <v>628.90736260108497</v>
      </c>
      <c r="AY22" s="48">
        <v>693.94481659938594</v>
      </c>
      <c r="AZ22" s="48">
        <v>184.402607292331</v>
      </c>
      <c r="BA22" s="48">
        <v>32.929812194930399</v>
      </c>
      <c r="BB22" s="48">
        <v>133.25969994666701</v>
      </c>
      <c r="BC22" s="48">
        <v>40.823737911985702</v>
      </c>
      <c r="BD22" s="48">
        <v>75.007556232341997</v>
      </c>
      <c r="BE22" s="48">
        <v>98.969740372303804</v>
      </c>
      <c r="BF22" s="48">
        <v>199.57775739537999</v>
      </c>
      <c r="BG22" s="48">
        <v>39603.8349145135</v>
      </c>
      <c r="BH22" s="48">
        <v>703.32568803082904</v>
      </c>
      <c r="BI22" s="48">
        <v>1172.9305749615701</v>
      </c>
      <c r="BJ22" s="48">
        <v>12264.0123531879</v>
      </c>
      <c r="BK22" s="48">
        <v>8483.4831075738603</v>
      </c>
      <c r="BL22" s="48">
        <v>216.36473743583099</v>
      </c>
      <c r="BM22" s="48">
        <v>438.00786105182601</v>
      </c>
      <c r="BN22" s="48">
        <v>1447.16142953852</v>
      </c>
      <c r="BO22" s="48">
        <v>882.03382990179705</v>
      </c>
      <c r="BP22" s="48">
        <v>622.61452573938504</v>
      </c>
      <c r="BQ22" s="48">
        <v>123.469185044634</v>
      </c>
      <c r="BR22" s="48">
        <v>179.579254970975</v>
      </c>
      <c r="BS22" s="48">
        <v>6394.9362758934703</v>
      </c>
      <c r="BT22" s="48">
        <v>4029.15724354443</v>
      </c>
      <c r="BU22" s="48">
        <v>685.27736999757599</v>
      </c>
      <c r="BV22" s="48">
        <v>649.31490359154702</v>
      </c>
      <c r="BW22" s="48">
        <v>214.35976165238401</v>
      </c>
      <c r="BX22" s="48">
        <v>763.345092063415</v>
      </c>
      <c r="BY22" s="48">
        <v>300.92844899462801</v>
      </c>
      <c r="BZ22" s="48">
        <v>1193.7686328740299</v>
      </c>
      <c r="CA22" s="55">
        <v>0</v>
      </c>
      <c r="CB22" s="49">
        <v>1040617.7965815699</v>
      </c>
      <c r="CC22" s="61">
        <v>68035.753581815996</v>
      </c>
      <c r="CD22" s="48">
        <v>0</v>
      </c>
      <c r="CE22" s="48">
        <v>0</v>
      </c>
      <c r="CF22" s="48">
        <v>0</v>
      </c>
      <c r="CG22" s="48">
        <v>2844</v>
      </c>
      <c r="CH22" s="55">
        <v>8647849.4498366192</v>
      </c>
      <c r="CI22" s="49">
        <v>9759347</v>
      </c>
      <c r="CJ22" s="73"/>
      <c r="CK22" s="48">
        <f t="shared" si="0"/>
        <v>0</v>
      </c>
      <c r="CL22" s="48">
        <f t="shared" si="1"/>
        <v>0</v>
      </c>
      <c r="CM22" s="167">
        <f t="shared" si="2"/>
        <v>0.8933721901084607</v>
      </c>
      <c r="CN22" s="357">
        <v>0</v>
      </c>
    </row>
    <row r="23" spans="1:92" ht="19.5" x14ac:dyDescent="0.25">
      <c r="A23" s="30"/>
      <c r="B23" s="42" t="s">
        <v>14</v>
      </c>
      <c r="C23" s="43" t="s">
        <v>125</v>
      </c>
      <c r="D23" s="51">
        <v>30.681097418777998</v>
      </c>
      <c r="E23" s="48">
        <v>40.222152663403399</v>
      </c>
      <c r="F23" s="48">
        <v>91.908649840649801</v>
      </c>
      <c r="G23" s="48">
        <v>14.593213739425099</v>
      </c>
      <c r="H23" s="48">
        <v>314.303158547441</v>
      </c>
      <c r="I23" s="48">
        <v>48.660103882659698</v>
      </c>
      <c r="J23" s="48">
        <v>72.020731390569907</v>
      </c>
      <c r="K23" s="48">
        <v>191.39863301455901</v>
      </c>
      <c r="L23" s="48">
        <v>56.954529136069802</v>
      </c>
      <c r="M23" s="48">
        <v>228.31801659554699</v>
      </c>
      <c r="N23" s="48">
        <v>13.7559049662918</v>
      </c>
      <c r="O23" s="48">
        <v>936.87362446761097</v>
      </c>
      <c r="P23" s="48">
        <v>126.433596388307</v>
      </c>
      <c r="Q23" s="48">
        <v>40.949043547848902</v>
      </c>
      <c r="R23" s="48">
        <v>80.532568362776601</v>
      </c>
      <c r="S23" s="48">
        <v>9.5181454071835407</v>
      </c>
      <c r="T23" s="48">
        <v>383.223522632526</v>
      </c>
      <c r="U23" s="48">
        <v>579.52086428981795</v>
      </c>
      <c r="V23" s="48">
        <v>1375.3729590513401</v>
      </c>
      <c r="W23" s="48">
        <v>375.810175163135</v>
      </c>
      <c r="X23" s="48">
        <v>227.89092163990401</v>
      </c>
      <c r="Y23" s="48">
        <v>60.114504730187903</v>
      </c>
      <c r="Z23" s="48">
        <v>464.91407071472901</v>
      </c>
      <c r="AA23" s="48">
        <v>103.79918947954199</v>
      </c>
      <c r="AB23" s="48">
        <v>110.69883513393</v>
      </c>
      <c r="AC23" s="48">
        <v>34.1588112693074</v>
      </c>
      <c r="AD23" s="48">
        <v>51.905161818685698</v>
      </c>
      <c r="AE23" s="48">
        <v>417.12236702898599</v>
      </c>
      <c r="AF23" s="48">
        <v>183.86036889923099</v>
      </c>
      <c r="AG23" s="48">
        <v>36.642086589658902</v>
      </c>
      <c r="AH23" s="48">
        <v>65.125191650957106</v>
      </c>
      <c r="AI23" s="48">
        <v>40.550414336110201</v>
      </c>
      <c r="AJ23" s="48">
        <v>0</v>
      </c>
      <c r="AK23" s="48">
        <v>49.100136119801498</v>
      </c>
      <c r="AL23" s="48">
        <v>69.038299637299801</v>
      </c>
      <c r="AM23" s="48">
        <v>26.7561594772875</v>
      </c>
      <c r="AN23" s="48">
        <v>69.645893695268299</v>
      </c>
      <c r="AO23" s="48">
        <v>120.438033523629</v>
      </c>
      <c r="AP23" s="48">
        <v>32.093494843374799</v>
      </c>
      <c r="AQ23" s="48">
        <v>298.41957203117403</v>
      </c>
      <c r="AR23" s="48">
        <v>54.140058555900303</v>
      </c>
      <c r="AS23" s="48">
        <v>99.808788180433496</v>
      </c>
      <c r="AT23" s="48">
        <v>59.369259896212299</v>
      </c>
      <c r="AU23" s="48">
        <v>18.142986829821901</v>
      </c>
      <c r="AV23" s="48">
        <v>123.158165766989</v>
      </c>
      <c r="AW23" s="48">
        <v>41.982672472004701</v>
      </c>
      <c r="AX23" s="48">
        <v>59.4913719426252</v>
      </c>
      <c r="AY23" s="48">
        <v>309746.890886807</v>
      </c>
      <c r="AZ23" s="48">
        <v>103.12335321557001</v>
      </c>
      <c r="BA23" s="48">
        <v>12.4705613832301</v>
      </c>
      <c r="BB23" s="48">
        <v>43.482608911651297</v>
      </c>
      <c r="BC23" s="48">
        <v>12.9802886082611</v>
      </c>
      <c r="BD23" s="48">
        <v>75.768326792477794</v>
      </c>
      <c r="BE23" s="48">
        <v>39.431679514312997</v>
      </c>
      <c r="BF23" s="48">
        <v>72.063135094433505</v>
      </c>
      <c r="BG23" s="48">
        <v>107.256971631507</v>
      </c>
      <c r="BH23" s="48">
        <v>52.059886029192299</v>
      </c>
      <c r="BI23" s="48">
        <v>3166.3793723805602</v>
      </c>
      <c r="BJ23" s="48">
        <v>380.78757979365002</v>
      </c>
      <c r="BK23" s="48">
        <v>1178.9254854486601</v>
      </c>
      <c r="BL23" s="48">
        <v>9.7699646187188307</v>
      </c>
      <c r="BM23" s="48">
        <v>23.5555225694226</v>
      </c>
      <c r="BN23" s="48">
        <v>192.24024688478701</v>
      </c>
      <c r="BO23" s="48">
        <v>62.282543235896497</v>
      </c>
      <c r="BP23" s="48">
        <v>48.737934624987503</v>
      </c>
      <c r="BQ23" s="48">
        <v>46.2336121426031</v>
      </c>
      <c r="BR23" s="48">
        <v>4.7219902318732503</v>
      </c>
      <c r="BS23" s="48">
        <v>9.8105700725201892</v>
      </c>
      <c r="BT23" s="48">
        <v>100.708239379126</v>
      </c>
      <c r="BU23" s="48">
        <v>131.63511159777099</v>
      </c>
      <c r="BV23" s="48">
        <v>83.303898265459196</v>
      </c>
      <c r="BW23" s="48">
        <v>55.130014067683298</v>
      </c>
      <c r="BX23" s="48">
        <v>148.819556217768</v>
      </c>
      <c r="BY23" s="48">
        <v>200.04682729553801</v>
      </c>
      <c r="BZ23" s="48">
        <v>73.634924938889696</v>
      </c>
      <c r="CA23" s="55">
        <v>0</v>
      </c>
      <c r="CB23" s="49">
        <v>324111.66859852202</v>
      </c>
      <c r="CC23" s="61">
        <v>13093.792979838699</v>
      </c>
      <c r="CD23" s="48">
        <v>0</v>
      </c>
      <c r="CE23" s="48">
        <v>0</v>
      </c>
      <c r="CF23" s="48">
        <v>2325.79157478868</v>
      </c>
      <c r="CG23" s="48">
        <v>-12838</v>
      </c>
      <c r="CH23" s="55">
        <v>3066901.74684685</v>
      </c>
      <c r="CI23" s="49">
        <v>3393595</v>
      </c>
      <c r="CJ23" s="73"/>
      <c r="CK23" s="48">
        <f t="shared" si="0"/>
        <v>0</v>
      </c>
      <c r="CL23" s="48">
        <f t="shared" si="1"/>
        <v>0</v>
      </c>
      <c r="CM23" s="167">
        <f t="shared" si="2"/>
        <v>0.90449312054074738</v>
      </c>
      <c r="CN23" s="357">
        <v>0</v>
      </c>
    </row>
    <row r="24" spans="1:92" ht="19.5" x14ac:dyDescent="0.25">
      <c r="A24" s="30"/>
      <c r="B24" s="42" t="s">
        <v>15</v>
      </c>
      <c r="C24" s="43" t="s">
        <v>126</v>
      </c>
      <c r="D24" s="51">
        <v>744.59265550834095</v>
      </c>
      <c r="E24" s="48">
        <v>874.08723815785299</v>
      </c>
      <c r="F24" s="48">
        <v>1832.28296302743</v>
      </c>
      <c r="G24" s="48">
        <v>2044.72512302781</v>
      </c>
      <c r="H24" s="48">
        <v>20742.813245686601</v>
      </c>
      <c r="I24" s="48">
        <v>1572.3326003868599</v>
      </c>
      <c r="J24" s="48">
        <v>1308.8058703200199</v>
      </c>
      <c r="K24" s="48">
        <v>9598.5544392061493</v>
      </c>
      <c r="L24" s="48">
        <v>941.026321006839</v>
      </c>
      <c r="M24" s="48">
        <v>1459.5605327804701</v>
      </c>
      <c r="N24" s="48">
        <v>731.66632222619899</v>
      </c>
      <c r="O24" s="48">
        <v>407.77887184260499</v>
      </c>
      <c r="P24" s="48">
        <v>629.13777869810394</v>
      </c>
      <c r="Q24" s="48">
        <v>13.127493636913799</v>
      </c>
      <c r="R24" s="48">
        <v>20042.0911794577</v>
      </c>
      <c r="S24" s="48">
        <v>1975.1792374475999</v>
      </c>
      <c r="T24" s="48">
        <v>122.854257853319</v>
      </c>
      <c r="U24" s="48">
        <v>185.78349576184499</v>
      </c>
      <c r="V24" s="48">
        <v>440.91871760649099</v>
      </c>
      <c r="W24" s="48">
        <v>120.477678004293</v>
      </c>
      <c r="X24" s="48">
        <v>73.057545782297694</v>
      </c>
      <c r="Y24" s="48">
        <v>19.271580236291602</v>
      </c>
      <c r="Z24" s="48">
        <v>149.04271202055801</v>
      </c>
      <c r="AA24" s="48">
        <v>33.276069020202698</v>
      </c>
      <c r="AB24" s="48">
        <v>35.487965723457798</v>
      </c>
      <c r="AC24" s="48">
        <v>10.950672805297501</v>
      </c>
      <c r="AD24" s="48">
        <v>16.639819210956201</v>
      </c>
      <c r="AE24" s="48">
        <v>290.58782502619403</v>
      </c>
      <c r="AF24" s="48">
        <v>58.942178221695599</v>
      </c>
      <c r="AG24" s="48">
        <v>11.7467641945513</v>
      </c>
      <c r="AH24" s="48">
        <v>20.877912276552902</v>
      </c>
      <c r="AI24" s="48">
        <v>12.9997006047158</v>
      </c>
      <c r="AJ24" s="48">
        <v>0</v>
      </c>
      <c r="AK24" s="48">
        <v>15.7405806983289</v>
      </c>
      <c r="AL24" s="48">
        <v>22.132381141771798</v>
      </c>
      <c r="AM24" s="48">
        <v>8.5775217893897704</v>
      </c>
      <c r="AN24" s="48">
        <v>350.41760914519102</v>
      </c>
      <c r="AO24" s="48">
        <v>47.182095060416103</v>
      </c>
      <c r="AP24" s="48">
        <v>10.2885711811665</v>
      </c>
      <c r="AQ24" s="48">
        <v>347.46801405129497</v>
      </c>
      <c r="AR24" s="48">
        <v>1503.58358517279</v>
      </c>
      <c r="AS24" s="48">
        <v>772.99524665163403</v>
      </c>
      <c r="AT24" s="48">
        <v>30.5769316292902</v>
      </c>
      <c r="AU24" s="48">
        <v>9.5133833775586503</v>
      </c>
      <c r="AV24" s="48">
        <v>47.800629305780198</v>
      </c>
      <c r="AW24" s="48">
        <v>3101.1002587687099</v>
      </c>
      <c r="AX24" s="48">
        <v>73072.422482677604</v>
      </c>
      <c r="AY24" s="48">
        <v>20.803524892719501</v>
      </c>
      <c r="AZ24" s="48">
        <v>178.60468233308799</v>
      </c>
      <c r="BA24" s="48">
        <v>3.9978275686904601</v>
      </c>
      <c r="BB24" s="48">
        <v>13.939707068789399</v>
      </c>
      <c r="BC24" s="48">
        <v>4.1612365356260996</v>
      </c>
      <c r="BD24" s="48">
        <v>24.2899013425214</v>
      </c>
      <c r="BE24" s="48">
        <v>12.6410552498524</v>
      </c>
      <c r="BF24" s="48">
        <v>23.1020865311013</v>
      </c>
      <c r="BG24" s="48">
        <v>34.384568981739299</v>
      </c>
      <c r="BH24" s="48">
        <v>280.84758869580901</v>
      </c>
      <c r="BI24" s="48">
        <v>132085.84213077099</v>
      </c>
      <c r="BJ24" s="48">
        <v>122.073340367911</v>
      </c>
      <c r="BK24" s="48">
        <v>377.94135021832199</v>
      </c>
      <c r="BL24" s="48">
        <v>3.13206700945869</v>
      </c>
      <c r="BM24" s="48">
        <v>7.5514577595187697</v>
      </c>
      <c r="BN24" s="48">
        <v>61.628609586202799</v>
      </c>
      <c r="BO24" s="48">
        <v>19.966612628318501</v>
      </c>
      <c r="BP24" s="48">
        <v>15.624465707440301</v>
      </c>
      <c r="BQ24" s="48">
        <v>14.821626993665101</v>
      </c>
      <c r="BR24" s="48">
        <v>1.5137813084706799</v>
      </c>
      <c r="BS24" s="48">
        <v>3.1450843546813898</v>
      </c>
      <c r="BT24" s="48">
        <v>32.285168519002497</v>
      </c>
      <c r="BU24" s="48">
        <v>334.35953320771603</v>
      </c>
      <c r="BV24" s="48">
        <v>26.705663909636801</v>
      </c>
      <c r="BW24" s="48">
        <v>25.6741099327417</v>
      </c>
      <c r="BX24" s="48">
        <v>47.708752342757002</v>
      </c>
      <c r="BY24" s="48">
        <v>64.131252524576695</v>
      </c>
      <c r="BZ24" s="48">
        <v>23.605972810094698</v>
      </c>
      <c r="CA24" s="55">
        <v>0</v>
      </c>
      <c r="CB24" s="49">
        <v>279724.95921656903</v>
      </c>
      <c r="CC24" s="61">
        <v>5227.6377856776498</v>
      </c>
      <c r="CD24" s="48">
        <v>0</v>
      </c>
      <c r="CE24" s="48">
        <v>0</v>
      </c>
      <c r="CF24" s="48">
        <v>745.60506066887501</v>
      </c>
      <c r="CG24" s="48">
        <v>-7721.6209768706303</v>
      </c>
      <c r="CH24" s="55">
        <v>7039.4189139549999</v>
      </c>
      <c r="CI24" s="49">
        <v>285016</v>
      </c>
      <c r="CJ24" s="73"/>
      <c r="CK24" s="48">
        <f t="shared" si="0"/>
        <v>0</v>
      </c>
      <c r="CL24" s="48">
        <f t="shared" si="1"/>
        <v>0</v>
      </c>
      <c r="CM24" s="167">
        <f t="shared" si="2"/>
        <v>1.8564013190245088E-2</v>
      </c>
      <c r="CN24" s="357">
        <v>0</v>
      </c>
    </row>
    <row r="25" spans="1:92" ht="19.5" x14ac:dyDescent="0.25">
      <c r="A25" s="30"/>
      <c r="B25" s="42" t="s">
        <v>16</v>
      </c>
      <c r="C25" s="43" t="s">
        <v>127</v>
      </c>
      <c r="D25" s="51">
        <v>33.946062158320899</v>
      </c>
      <c r="E25" s="48">
        <v>44.576943688043897</v>
      </c>
      <c r="F25" s="48">
        <v>101.78099056217</v>
      </c>
      <c r="G25" s="48">
        <v>16.103668689453102</v>
      </c>
      <c r="H25" s="48">
        <v>347.494018758442</v>
      </c>
      <c r="I25" s="48">
        <v>53.868180525735099</v>
      </c>
      <c r="J25" s="48">
        <v>79.474994417903005</v>
      </c>
      <c r="K25" s="48">
        <v>211.38636523565299</v>
      </c>
      <c r="L25" s="48">
        <v>63.210388167164098</v>
      </c>
      <c r="M25" s="48">
        <v>123817.14960970099</v>
      </c>
      <c r="N25" s="48">
        <v>15.176277423175399</v>
      </c>
      <c r="O25" s="48">
        <v>215292.23838242699</v>
      </c>
      <c r="P25" s="48">
        <v>148.82272290187501</v>
      </c>
      <c r="Q25" s="48">
        <v>45.755473907943703</v>
      </c>
      <c r="R25" s="48">
        <v>132.09213908472799</v>
      </c>
      <c r="S25" s="48">
        <v>16.879099569143499</v>
      </c>
      <c r="T25" s="48">
        <v>122280.609933591</v>
      </c>
      <c r="U25" s="48">
        <v>1995.9693802690399</v>
      </c>
      <c r="V25" s="48">
        <v>66252.470882848502</v>
      </c>
      <c r="W25" s="48">
        <v>451.70325846961902</v>
      </c>
      <c r="X25" s="48">
        <v>4887.8035828634602</v>
      </c>
      <c r="Y25" s="48">
        <v>843.576746183973</v>
      </c>
      <c r="Z25" s="48">
        <v>513.04210638601296</v>
      </c>
      <c r="AA25" s="48">
        <v>114.730171429008</v>
      </c>
      <c r="AB25" s="48">
        <v>172.82258488292101</v>
      </c>
      <c r="AC25" s="48">
        <v>234.80168139083401</v>
      </c>
      <c r="AD25" s="48">
        <v>66.0079029849948</v>
      </c>
      <c r="AE25" s="48">
        <v>43557.015520410998</v>
      </c>
      <c r="AF25" s="48">
        <v>7419.0052703943302</v>
      </c>
      <c r="AG25" s="48">
        <v>40.695333651889101</v>
      </c>
      <c r="AH25" s="48">
        <v>3124.7113090254302</v>
      </c>
      <c r="AI25" s="48">
        <v>46.671206859851097</v>
      </c>
      <c r="AJ25" s="48">
        <v>0</v>
      </c>
      <c r="AK25" s="48">
        <v>63.228006348793699</v>
      </c>
      <c r="AL25" s="48">
        <v>86.729108912224106</v>
      </c>
      <c r="AM25" s="48">
        <v>115.51384634718499</v>
      </c>
      <c r="AN25" s="48">
        <v>81.070797222260794</v>
      </c>
      <c r="AO25" s="48">
        <v>137.728393174541</v>
      </c>
      <c r="AP25" s="48">
        <v>36.242421850672798</v>
      </c>
      <c r="AQ25" s="48">
        <v>332.422502057852</v>
      </c>
      <c r="AR25" s="48">
        <v>126.727636240584</v>
      </c>
      <c r="AS25" s="48">
        <v>107.567365457253</v>
      </c>
      <c r="AT25" s="48">
        <v>69.379289059667499</v>
      </c>
      <c r="AU25" s="48">
        <v>20.254729222608301</v>
      </c>
      <c r="AV25" s="48">
        <v>139.55081172489699</v>
      </c>
      <c r="AW25" s="48">
        <v>20.3106120974007</v>
      </c>
      <c r="AX25" s="48">
        <v>67.768883420294003</v>
      </c>
      <c r="AY25" s="48">
        <v>76.421366293195604</v>
      </c>
      <c r="AZ25" s="48">
        <v>92.776941865527803</v>
      </c>
      <c r="BA25" s="48">
        <v>14.0579906349833</v>
      </c>
      <c r="BB25" s="48">
        <v>49.608754288510298</v>
      </c>
      <c r="BC25" s="48">
        <v>15.7525109265873</v>
      </c>
      <c r="BD25" s="48">
        <v>85.199148650777701</v>
      </c>
      <c r="BE25" s="48">
        <v>48.249504552588597</v>
      </c>
      <c r="BF25" s="48">
        <v>84.731614660854206</v>
      </c>
      <c r="BG25" s="48">
        <v>121.58562285283</v>
      </c>
      <c r="BH25" s="48">
        <v>62.832196166207503</v>
      </c>
      <c r="BI25" s="48">
        <v>771.59531153545902</v>
      </c>
      <c r="BJ25" s="48">
        <v>420.10598098845497</v>
      </c>
      <c r="BK25" s="48">
        <v>1309.4670666709501</v>
      </c>
      <c r="BL25" s="48">
        <v>10.7835112249843</v>
      </c>
      <c r="BM25" s="48">
        <v>23332.1760162887</v>
      </c>
      <c r="BN25" s="48">
        <v>193941.1617918</v>
      </c>
      <c r="BO25" s="48">
        <v>68.713556620599903</v>
      </c>
      <c r="BP25" s="48">
        <v>54.555094060417701</v>
      </c>
      <c r="BQ25" s="48">
        <v>51.020610563373701</v>
      </c>
      <c r="BR25" s="48">
        <v>5.2226819645847504</v>
      </c>
      <c r="BS25" s="48">
        <v>10.8235651136666</v>
      </c>
      <c r="BT25" s="48">
        <v>10497.2291374099</v>
      </c>
      <c r="BU25" s="48">
        <v>523.95111967115099</v>
      </c>
      <c r="BV25" s="48">
        <v>92.927810175807807</v>
      </c>
      <c r="BW25" s="48">
        <v>68.168426879434705</v>
      </c>
      <c r="BX25" s="48">
        <v>167.47197855418401</v>
      </c>
      <c r="BY25" s="48">
        <v>1089.7329265660501</v>
      </c>
      <c r="BZ25" s="48">
        <v>13863.1342032346</v>
      </c>
      <c r="CA25" s="55">
        <v>0</v>
      </c>
      <c r="CB25" s="49">
        <v>840755.54303220997</v>
      </c>
      <c r="CC25" s="61">
        <v>2195206.6086880499</v>
      </c>
      <c r="CD25" s="48">
        <v>0</v>
      </c>
      <c r="CE25" s="48">
        <v>0</v>
      </c>
      <c r="CF25" s="48">
        <v>7642.1077616428502</v>
      </c>
      <c r="CG25" s="48">
        <v>56135.4629307953</v>
      </c>
      <c r="CH25" s="55">
        <v>55256.277587303302</v>
      </c>
      <c r="CI25" s="49">
        <v>3154996</v>
      </c>
      <c r="CJ25" s="73"/>
      <c r="CK25" s="48">
        <f t="shared" si="0"/>
        <v>0</v>
      </c>
      <c r="CL25" s="48">
        <f t="shared" si="1"/>
        <v>0</v>
      </c>
      <c r="CM25" s="167">
        <f t="shared" si="2"/>
        <v>0.73351613027965534</v>
      </c>
      <c r="CN25" s="357">
        <v>0</v>
      </c>
    </row>
    <row r="26" spans="1:92" ht="19.5" x14ac:dyDescent="0.25">
      <c r="A26" s="30"/>
      <c r="B26" s="42" t="s">
        <v>17</v>
      </c>
      <c r="C26" s="43" t="s">
        <v>128</v>
      </c>
      <c r="D26" s="51">
        <v>131.43566129554199</v>
      </c>
      <c r="E26" s="48">
        <v>176.871198113313</v>
      </c>
      <c r="F26" s="48">
        <v>399.350115029954</v>
      </c>
      <c r="G26" s="48">
        <v>59.913829227321699</v>
      </c>
      <c r="H26" s="48">
        <v>1330.7714382818999</v>
      </c>
      <c r="I26" s="48">
        <v>210.28466454504999</v>
      </c>
      <c r="J26" s="48">
        <v>295.677833180108</v>
      </c>
      <c r="K26" s="48">
        <v>796.65771186066604</v>
      </c>
      <c r="L26" s="48">
        <v>255.92880903462799</v>
      </c>
      <c r="M26" s="48">
        <v>1986.19862929534</v>
      </c>
      <c r="N26" s="48">
        <v>56.266888524434499</v>
      </c>
      <c r="O26" s="48">
        <v>10899.4033513169</v>
      </c>
      <c r="P26" s="48">
        <v>1088.75039613693</v>
      </c>
      <c r="Q26" s="48">
        <v>202.905024113472</v>
      </c>
      <c r="R26" s="48">
        <v>2977.51582823532</v>
      </c>
      <c r="S26" s="48">
        <v>429.506727641238</v>
      </c>
      <c r="T26" s="48">
        <v>1748.7040015848299</v>
      </c>
      <c r="U26" s="48">
        <v>129052.78360444101</v>
      </c>
      <c r="V26" s="48">
        <v>7100.4789501083696</v>
      </c>
      <c r="W26" s="48">
        <v>1916.09753581071</v>
      </c>
      <c r="X26" s="48">
        <v>1038.8642010307401</v>
      </c>
      <c r="Y26" s="48">
        <v>274.49123617694801</v>
      </c>
      <c r="Z26" s="48">
        <v>1909.2145850925599</v>
      </c>
      <c r="AA26" s="48">
        <v>437.63055732826302</v>
      </c>
      <c r="AB26" s="48">
        <v>494.34996652020402</v>
      </c>
      <c r="AC26" s="48">
        <v>145.897709168521</v>
      </c>
      <c r="AD26" s="48">
        <v>219.413093905724</v>
      </c>
      <c r="AE26" s="48">
        <v>146223.35675808301</v>
      </c>
      <c r="AF26" s="48">
        <v>1391.9394356883099</v>
      </c>
      <c r="AG26" s="48">
        <v>166.398618599765</v>
      </c>
      <c r="AH26" s="48">
        <v>476.63198263465898</v>
      </c>
      <c r="AI26" s="48">
        <v>284.28154517428499</v>
      </c>
      <c r="AJ26" s="48">
        <v>0</v>
      </c>
      <c r="AK26" s="48">
        <v>279.30448210647103</v>
      </c>
      <c r="AL26" s="48">
        <v>929.18358247377103</v>
      </c>
      <c r="AM26" s="48">
        <v>137.11550052216199</v>
      </c>
      <c r="AN26" s="48">
        <v>544.12681365707203</v>
      </c>
      <c r="AO26" s="48">
        <v>789.90693329260398</v>
      </c>
      <c r="AP26" s="48">
        <v>182.412844521007</v>
      </c>
      <c r="AQ26" s="48">
        <v>1415.96107667554</v>
      </c>
      <c r="AR26" s="48">
        <v>295.78122749120001</v>
      </c>
      <c r="AS26" s="48">
        <v>472.91194650535101</v>
      </c>
      <c r="AT26" s="48">
        <v>214.86170949033999</v>
      </c>
      <c r="AU26" s="48">
        <v>88.809192402069101</v>
      </c>
      <c r="AV26" s="48">
        <v>728.86141226901498</v>
      </c>
      <c r="AW26" s="48">
        <v>111.761265697306</v>
      </c>
      <c r="AX26" s="48">
        <v>374.06338809135798</v>
      </c>
      <c r="AY26" s="48">
        <v>561.06407263657604</v>
      </c>
      <c r="AZ26" s="48">
        <v>1611.94098098011</v>
      </c>
      <c r="BA26" s="48">
        <v>69.366459698511306</v>
      </c>
      <c r="BB26" s="48">
        <v>278.06293934318001</v>
      </c>
      <c r="BC26" s="48">
        <v>140.780672249925</v>
      </c>
      <c r="BD26" s="48">
        <v>408.34793397607399</v>
      </c>
      <c r="BE26" s="48">
        <v>451.93524677125498</v>
      </c>
      <c r="BF26" s="48">
        <v>614.88197117871903</v>
      </c>
      <c r="BG26" s="48">
        <v>637.971096419275</v>
      </c>
      <c r="BH26" s="48">
        <v>543.42685455798699</v>
      </c>
      <c r="BI26" s="48">
        <v>10802.6578008245</v>
      </c>
      <c r="BJ26" s="48">
        <v>1557.5661765795301</v>
      </c>
      <c r="BK26" s="48">
        <v>5361.8107761019101</v>
      </c>
      <c r="BL26" s="48">
        <v>40.2533978869048</v>
      </c>
      <c r="BM26" s="48">
        <v>1804.15670277038</v>
      </c>
      <c r="BN26" s="48">
        <v>6404.3406046054097</v>
      </c>
      <c r="BO26" s="48">
        <v>254.759314335184</v>
      </c>
      <c r="BP26" s="48">
        <v>247.40881609622599</v>
      </c>
      <c r="BQ26" s="48">
        <v>189.91680030076799</v>
      </c>
      <c r="BR26" s="48">
        <v>20.118181491121899</v>
      </c>
      <c r="BS26" s="48">
        <v>40.128966722605398</v>
      </c>
      <c r="BT26" s="48">
        <v>746.242370022915</v>
      </c>
      <c r="BU26" s="48">
        <v>940.93702128475695</v>
      </c>
      <c r="BV26" s="48">
        <v>403.34817831840502</v>
      </c>
      <c r="BW26" s="48">
        <v>225.519755896726</v>
      </c>
      <c r="BX26" s="48">
        <v>809.95011552245296</v>
      </c>
      <c r="BY26" s="48">
        <v>1280.32072812004</v>
      </c>
      <c r="BZ26" s="48">
        <v>1571.7375385216901</v>
      </c>
      <c r="CA26" s="55">
        <v>0</v>
      </c>
      <c r="CB26" s="49">
        <v>358761.98473558802</v>
      </c>
      <c r="CC26" s="61">
        <v>683199.68240350205</v>
      </c>
      <c r="CD26" s="48">
        <v>0</v>
      </c>
      <c r="CE26" s="48">
        <v>0</v>
      </c>
      <c r="CF26" s="48">
        <v>17041.918687090601</v>
      </c>
      <c r="CG26" s="48">
        <v>5324.3677924209996</v>
      </c>
      <c r="CH26" s="55">
        <v>2122901.0463814</v>
      </c>
      <c r="CI26" s="49">
        <v>3187229</v>
      </c>
      <c r="CJ26" s="73"/>
      <c r="CK26" s="48">
        <f t="shared" si="0"/>
        <v>0</v>
      </c>
      <c r="CL26" s="48">
        <f t="shared" si="1"/>
        <v>0</v>
      </c>
      <c r="CM26" s="167">
        <f t="shared" si="2"/>
        <v>0.88743765046829515</v>
      </c>
      <c r="CN26" s="357">
        <v>0</v>
      </c>
    </row>
    <row r="27" spans="1:92" ht="19.5" x14ac:dyDescent="0.25">
      <c r="A27" s="30"/>
      <c r="B27" s="42" t="s">
        <v>18</v>
      </c>
      <c r="C27" s="43" t="s">
        <v>129</v>
      </c>
      <c r="D27" s="51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2.4858569051580699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27.344425956738799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8">
        <v>0</v>
      </c>
      <c r="BF27" s="48">
        <v>0</v>
      </c>
      <c r="BG27" s="48">
        <v>0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12.429284525790299</v>
      </c>
      <c r="BN27" s="48">
        <v>244.44259567387701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211.29783693843601</v>
      </c>
      <c r="CA27" s="55">
        <v>0</v>
      </c>
      <c r="CB27" s="49">
        <v>498</v>
      </c>
      <c r="CC27" s="61">
        <v>199873</v>
      </c>
      <c r="CD27" s="48">
        <v>0</v>
      </c>
      <c r="CE27" s="48">
        <v>0</v>
      </c>
      <c r="CF27" s="48">
        <v>0</v>
      </c>
      <c r="CG27" s="48">
        <v>6464</v>
      </c>
      <c r="CH27" s="55">
        <v>7039698</v>
      </c>
      <c r="CI27" s="49">
        <v>7246533</v>
      </c>
      <c r="CJ27" s="73"/>
      <c r="CK27" s="48">
        <f t="shared" si="0"/>
        <v>0</v>
      </c>
      <c r="CL27" s="48">
        <f t="shared" si="1"/>
        <v>0</v>
      </c>
      <c r="CM27" s="167">
        <f t="shared" si="2"/>
        <v>0.99993127748124522</v>
      </c>
      <c r="CN27" s="357">
        <v>0</v>
      </c>
    </row>
    <row r="28" spans="1:92" ht="19.5" x14ac:dyDescent="0.25">
      <c r="A28" s="30"/>
      <c r="B28" s="42" t="s">
        <v>19</v>
      </c>
      <c r="C28" s="43" t="s">
        <v>130</v>
      </c>
      <c r="D28" s="51">
        <v>1.47725162808542</v>
      </c>
      <c r="E28" s="48">
        <v>2.1949643733281898</v>
      </c>
      <c r="F28" s="48">
        <v>4.7434790792168302</v>
      </c>
      <c r="G28" s="48">
        <v>0.5552877156896</v>
      </c>
      <c r="H28" s="48">
        <v>14.245368388709499</v>
      </c>
      <c r="I28" s="48">
        <v>2.4464306046330599</v>
      </c>
      <c r="J28" s="48">
        <v>2.73989328984013</v>
      </c>
      <c r="K28" s="48">
        <v>7.8974020753209597</v>
      </c>
      <c r="L28" s="48">
        <v>3.4183154695572102</v>
      </c>
      <c r="M28" s="48">
        <v>8.4910617906234194</v>
      </c>
      <c r="N28" s="48">
        <v>0.51157696968626198</v>
      </c>
      <c r="O28" s="48">
        <v>169.63617223921901</v>
      </c>
      <c r="P28" s="48">
        <v>1386.99621318047</v>
      </c>
      <c r="Q28" s="48">
        <v>3.5277135338325798</v>
      </c>
      <c r="R28" s="48">
        <v>152.93390885324999</v>
      </c>
      <c r="S28" s="48">
        <v>22.468729529456901</v>
      </c>
      <c r="T28" s="48">
        <v>11115.339661755899</v>
      </c>
      <c r="U28" s="48">
        <v>34919.1102370515</v>
      </c>
      <c r="V28" s="48">
        <v>135.33927792418501</v>
      </c>
      <c r="W28" s="48">
        <v>182867.32124648499</v>
      </c>
      <c r="X28" s="48">
        <v>8936.6926786171207</v>
      </c>
      <c r="Y28" s="48">
        <v>21537.790686572702</v>
      </c>
      <c r="Z28" s="48">
        <v>17.716849548509899</v>
      </c>
      <c r="AA28" s="48">
        <v>4.5992927144198203</v>
      </c>
      <c r="AB28" s="48">
        <v>4092.6320494891802</v>
      </c>
      <c r="AC28" s="48">
        <v>1033.3006111417999</v>
      </c>
      <c r="AD28" s="48">
        <v>2.3324130497633799</v>
      </c>
      <c r="AE28" s="48">
        <v>174328.302915554</v>
      </c>
      <c r="AF28" s="48">
        <v>18988.659488789199</v>
      </c>
      <c r="AG28" s="48">
        <v>2.2980043489145299</v>
      </c>
      <c r="AH28" s="48">
        <v>14.326309612419101</v>
      </c>
      <c r="AI28" s="48">
        <v>8.2128464445874698</v>
      </c>
      <c r="AJ28" s="48">
        <v>0</v>
      </c>
      <c r="AK28" s="48">
        <v>6.2688661153935596</v>
      </c>
      <c r="AL28" s="48">
        <v>39.189556509646501</v>
      </c>
      <c r="AM28" s="48">
        <v>2.5619079790614898</v>
      </c>
      <c r="AN28" s="48">
        <v>17.269065192916401</v>
      </c>
      <c r="AO28" s="48">
        <v>21.3107957064083</v>
      </c>
      <c r="AP28" s="48">
        <v>4.08905195937598</v>
      </c>
      <c r="AQ28" s="48">
        <v>512.35471142260303</v>
      </c>
      <c r="AR28" s="48">
        <v>929.80321643934599</v>
      </c>
      <c r="AS28" s="48">
        <v>14728.1743568778</v>
      </c>
      <c r="AT28" s="48">
        <v>832.27390081053795</v>
      </c>
      <c r="AU28" s="48">
        <v>1.50125676808577</v>
      </c>
      <c r="AV28" s="48">
        <v>17.325498634732501</v>
      </c>
      <c r="AW28" s="48">
        <v>2.8606529646446601</v>
      </c>
      <c r="AX28" s="48">
        <v>9.6140403009165301</v>
      </c>
      <c r="AY28" s="48">
        <v>19.152065231303101</v>
      </c>
      <c r="AZ28" s="48">
        <v>78.805036663171705</v>
      </c>
      <c r="BA28" s="48">
        <v>1.5031770216637299</v>
      </c>
      <c r="BB28" s="48">
        <v>7.2906862575492699</v>
      </c>
      <c r="BC28" s="48">
        <v>5.4476364147503302</v>
      </c>
      <c r="BD28" s="48">
        <v>8.3908274391157693</v>
      </c>
      <c r="BE28" s="48">
        <v>17.923092417383799</v>
      </c>
      <c r="BF28" s="48">
        <v>20.805363431623199</v>
      </c>
      <c r="BG28" s="48">
        <v>15.2705735874033</v>
      </c>
      <c r="BH28" s="48">
        <v>20.6483731710535</v>
      </c>
      <c r="BI28" s="48">
        <v>500.01793787199301</v>
      </c>
      <c r="BJ28" s="48">
        <v>14.161347918755901</v>
      </c>
      <c r="BK28" s="48">
        <v>74.394133665326095</v>
      </c>
      <c r="BL28" s="48">
        <v>0.37979108657539701</v>
      </c>
      <c r="BM28" s="48">
        <v>1768.5816675569799</v>
      </c>
      <c r="BN28" s="48">
        <v>14300.857692618099</v>
      </c>
      <c r="BO28" s="48">
        <v>2.3162645286551902</v>
      </c>
      <c r="BP28" s="48">
        <v>4.5333124829785003</v>
      </c>
      <c r="BQ28" s="48">
        <v>1.7649185926458399</v>
      </c>
      <c r="BR28" s="48">
        <v>0.221100979520231</v>
      </c>
      <c r="BS28" s="48">
        <v>0.36485143804737602</v>
      </c>
      <c r="BT28" s="48">
        <v>22.674176215547099</v>
      </c>
      <c r="BU28" s="48">
        <v>24.4107247222368</v>
      </c>
      <c r="BV28" s="48">
        <v>6.6427257705040104</v>
      </c>
      <c r="BW28" s="48">
        <v>2.0512277092249498</v>
      </c>
      <c r="BX28" s="48">
        <v>16.927940247795799</v>
      </c>
      <c r="BY28" s="48">
        <v>29.556610935029099</v>
      </c>
      <c r="BZ28" s="48">
        <v>1052.75491321964</v>
      </c>
      <c r="CA28" s="55">
        <v>0</v>
      </c>
      <c r="CB28" s="49">
        <v>494930.70338469598</v>
      </c>
      <c r="CC28" s="61">
        <v>912006.94232021598</v>
      </c>
      <c r="CD28" s="48">
        <v>0</v>
      </c>
      <c r="CE28" s="48">
        <v>0</v>
      </c>
      <c r="CF28" s="48">
        <v>512.770435642846</v>
      </c>
      <c r="CG28" s="48">
        <v>5906.0062974041102</v>
      </c>
      <c r="CH28" s="55">
        <v>237378.577562041</v>
      </c>
      <c r="CI28" s="49">
        <v>1650735</v>
      </c>
      <c r="CJ28" s="73"/>
      <c r="CK28" s="48">
        <f t="shared" si="0"/>
        <v>0</v>
      </c>
      <c r="CL28" s="48">
        <f t="shared" si="1"/>
        <v>0</v>
      </c>
      <c r="CM28" s="167">
        <f t="shared" si="2"/>
        <v>0.70017555611003823</v>
      </c>
      <c r="CN28" s="357">
        <v>0</v>
      </c>
    </row>
    <row r="29" spans="1:92" ht="19.5" x14ac:dyDescent="0.25">
      <c r="A29" s="30"/>
      <c r="B29" s="42" t="s">
        <v>20</v>
      </c>
      <c r="C29" s="43" t="s">
        <v>131</v>
      </c>
      <c r="D29" s="51">
        <v>11.2225875781414</v>
      </c>
      <c r="E29" s="48">
        <v>15.0791212674017</v>
      </c>
      <c r="F29" s="48">
        <v>34.0700818781485</v>
      </c>
      <c r="G29" s="48">
        <v>5.1288202098357898</v>
      </c>
      <c r="H29" s="48">
        <v>113.706377964429</v>
      </c>
      <c r="I29" s="48">
        <v>17.945879989886102</v>
      </c>
      <c r="J29" s="48">
        <v>25.3110451601348</v>
      </c>
      <c r="K29" s="48">
        <v>68.139515903072194</v>
      </c>
      <c r="L29" s="48">
        <v>21.7922953361516</v>
      </c>
      <c r="M29" s="48">
        <v>79.963797535633603</v>
      </c>
      <c r="N29" s="48">
        <v>4.8177293060167097</v>
      </c>
      <c r="O29" s="48">
        <v>343.737827045139</v>
      </c>
      <c r="P29" s="48">
        <v>90.208757007008501</v>
      </c>
      <c r="Q29" s="48">
        <v>17.186647549298598</v>
      </c>
      <c r="R29" s="48">
        <v>240.983858348902</v>
      </c>
      <c r="S29" s="48">
        <v>34.716674763088299</v>
      </c>
      <c r="T29" s="48">
        <v>148.77390343548399</v>
      </c>
      <c r="U29" s="48">
        <v>266.31475474471699</v>
      </c>
      <c r="V29" s="48">
        <v>482.63673368295798</v>
      </c>
      <c r="W29" s="48">
        <v>131.84791889161599</v>
      </c>
      <c r="X29" s="48">
        <v>223841.31617438499</v>
      </c>
      <c r="Y29" s="48">
        <v>24527.7671914534</v>
      </c>
      <c r="Z29" s="48">
        <v>163.43258267373</v>
      </c>
      <c r="AA29" s="48">
        <v>37.402354492020898</v>
      </c>
      <c r="AB29" s="48">
        <v>5990.8750647983597</v>
      </c>
      <c r="AC29" s="48">
        <v>31.040270633513799</v>
      </c>
      <c r="AD29" s="48">
        <v>24.391230094567199</v>
      </c>
      <c r="AE29" s="48">
        <v>154.730024986242</v>
      </c>
      <c r="AF29" s="48">
        <v>5197.7492384628904</v>
      </c>
      <c r="AG29" s="48">
        <v>14.160440892750501</v>
      </c>
      <c r="AH29" s="48">
        <v>39.702269740030403</v>
      </c>
      <c r="AI29" s="48">
        <v>23.716764733610201</v>
      </c>
      <c r="AJ29" s="48">
        <v>0</v>
      </c>
      <c r="AK29" s="48">
        <v>23.501202978936501</v>
      </c>
      <c r="AL29" s="48">
        <v>76.149773203137798</v>
      </c>
      <c r="AM29" s="48">
        <v>11.5943394614537</v>
      </c>
      <c r="AN29" s="48">
        <v>45.223046771264698</v>
      </c>
      <c r="AO29" s="48">
        <v>66.067005828150997</v>
      </c>
      <c r="AP29" s="48">
        <v>15.3491271710589</v>
      </c>
      <c r="AQ29" s="48">
        <v>120.20899245616999</v>
      </c>
      <c r="AR29" s="48">
        <v>24.9338040372131</v>
      </c>
      <c r="AS29" s="48">
        <v>40.071115337581901</v>
      </c>
      <c r="AT29" s="48">
        <v>18.264203048975101</v>
      </c>
      <c r="AU29" s="48">
        <v>7.5271427616523203</v>
      </c>
      <c r="AV29" s="48">
        <v>61.220568770153598</v>
      </c>
      <c r="AW29" s="48">
        <v>9.3647376628149299</v>
      </c>
      <c r="AX29" s="48">
        <v>31.339267378449499</v>
      </c>
      <c r="AY29" s="48">
        <v>46.481498055546503</v>
      </c>
      <c r="AZ29" s="48">
        <v>130.904109662162</v>
      </c>
      <c r="BA29" s="48">
        <v>5.84258240658197</v>
      </c>
      <c r="BB29" s="48">
        <v>23.280316369850901</v>
      </c>
      <c r="BC29" s="48">
        <v>11.591801029401999</v>
      </c>
      <c r="BD29" s="48">
        <v>34.445045697353798</v>
      </c>
      <c r="BE29" s="48">
        <v>37.163841880177699</v>
      </c>
      <c r="BF29" s="48">
        <v>50.960439891813998</v>
      </c>
      <c r="BG29" s="48">
        <v>53.574543226699497</v>
      </c>
      <c r="BH29" s="48">
        <v>44.787608792905999</v>
      </c>
      <c r="BI29" s="48">
        <v>880.39018915276301</v>
      </c>
      <c r="BJ29" s="48">
        <v>133.36319835259701</v>
      </c>
      <c r="BK29" s="48">
        <v>11272.690742745101</v>
      </c>
      <c r="BL29" s="48">
        <v>3.4450776988584799</v>
      </c>
      <c r="BM29" s="48">
        <v>6548.04767587682</v>
      </c>
      <c r="BN29" s="48">
        <v>40436.572844832699</v>
      </c>
      <c r="BO29" s="48">
        <v>21.813209275297801</v>
      </c>
      <c r="BP29" s="48">
        <v>20.930533547425298</v>
      </c>
      <c r="BQ29" s="48">
        <v>16.256973973784199</v>
      </c>
      <c r="BR29" s="48">
        <v>1.71833997151564</v>
      </c>
      <c r="BS29" s="48">
        <v>3.4359550362503102</v>
      </c>
      <c r="BT29" s="48">
        <v>62.133079272282203</v>
      </c>
      <c r="BU29" s="48">
        <v>308.594898989005</v>
      </c>
      <c r="BV29" s="48">
        <v>34.205793117511902</v>
      </c>
      <c r="BW29" s="48">
        <v>19.309546351891498</v>
      </c>
      <c r="BX29" s="48">
        <v>68.289474189670599</v>
      </c>
      <c r="BY29" s="48">
        <v>359.05820286966002</v>
      </c>
      <c r="BZ29" s="48">
        <v>4859.8134978199296</v>
      </c>
      <c r="CA29" s="55">
        <v>0</v>
      </c>
      <c r="CB29" s="49">
        <v>328239.78328189597</v>
      </c>
      <c r="CC29" s="61">
        <v>1447443.3375870101</v>
      </c>
      <c r="CD29" s="48">
        <v>0</v>
      </c>
      <c r="CE29" s="48">
        <v>0</v>
      </c>
      <c r="CF29" s="48">
        <v>1419.49050152205</v>
      </c>
      <c r="CG29" s="48">
        <v>-236.60526638309099</v>
      </c>
      <c r="CH29" s="55">
        <v>3255.9938959502001</v>
      </c>
      <c r="CI29" s="49">
        <v>1780122</v>
      </c>
      <c r="CJ29" s="73"/>
      <c r="CK29" s="48">
        <f t="shared" si="0"/>
        <v>0</v>
      </c>
      <c r="CL29" s="48">
        <f t="shared" si="1"/>
        <v>0</v>
      </c>
      <c r="CM29" s="167">
        <f t="shared" si="2"/>
        <v>0.8156082654548954</v>
      </c>
      <c r="CN29" s="357">
        <v>0</v>
      </c>
    </row>
    <row r="30" spans="1:92" ht="19.5" x14ac:dyDescent="0.25">
      <c r="A30" s="30"/>
      <c r="B30" s="42" t="s">
        <v>21</v>
      </c>
      <c r="C30" s="43" t="s">
        <v>132</v>
      </c>
      <c r="D30" s="51">
        <v>10.583065007297799</v>
      </c>
      <c r="E30" s="48">
        <v>13.9505505611057</v>
      </c>
      <c r="F30" s="48">
        <v>31.796882635199001</v>
      </c>
      <c r="G30" s="48">
        <v>4.9901585387143399</v>
      </c>
      <c r="H30" s="48">
        <v>108.152335170725</v>
      </c>
      <c r="I30" s="48">
        <v>16.815322345432602</v>
      </c>
      <c r="J30" s="48">
        <v>24.6273641626052</v>
      </c>
      <c r="K30" s="48">
        <v>65.630653713858806</v>
      </c>
      <c r="L30" s="48">
        <v>19.845742504950501</v>
      </c>
      <c r="M30" s="48">
        <v>150.12365735862801</v>
      </c>
      <c r="N30" s="48">
        <v>4.7003347887395499</v>
      </c>
      <c r="O30" s="48">
        <v>327.70339511788399</v>
      </c>
      <c r="P30" s="48">
        <v>52.775638057176401</v>
      </c>
      <c r="Q30" s="48">
        <v>14.5851783811503</v>
      </c>
      <c r="R30" s="48">
        <v>71.872029356896306</v>
      </c>
      <c r="S30" s="48">
        <v>9.7942161019868905</v>
      </c>
      <c r="T30" s="48">
        <v>133.98043037352201</v>
      </c>
      <c r="U30" s="48">
        <v>244.728141391766</v>
      </c>
      <c r="V30" s="48">
        <v>470.40810287361302</v>
      </c>
      <c r="W30" s="48">
        <v>128.46027217997801</v>
      </c>
      <c r="X30" s="48">
        <v>240.087139037523</v>
      </c>
      <c r="Y30" s="48">
        <v>13797.5311910286</v>
      </c>
      <c r="Z30" s="48">
        <v>1285.3938278605799</v>
      </c>
      <c r="AA30" s="48">
        <v>35.686365866647897</v>
      </c>
      <c r="AB30" s="48">
        <v>10756.094669825199</v>
      </c>
      <c r="AC30" s="48">
        <v>1644.1650853178601</v>
      </c>
      <c r="AD30" s="48">
        <v>17.854716859496801</v>
      </c>
      <c r="AE30" s="48">
        <v>1547.8497673249201</v>
      </c>
      <c r="AF30" s="48">
        <v>4110.0897272642596</v>
      </c>
      <c r="AG30" s="48">
        <v>12.7971233548777</v>
      </c>
      <c r="AH30" s="48">
        <v>25.774498731003401</v>
      </c>
      <c r="AI30" s="48">
        <v>171.46261204788399</v>
      </c>
      <c r="AJ30" s="48">
        <v>0</v>
      </c>
      <c r="AK30" s="48">
        <v>18.091577556388799</v>
      </c>
      <c r="AL30" s="48">
        <v>34.423497275017397</v>
      </c>
      <c r="AM30" s="48">
        <v>9.6059687626619503</v>
      </c>
      <c r="AN30" s="48">
        <v>28.139985235722399</v>
      </c>
      <c r="AO30" s="48">
        <v>46.132275935591203</v>
      </c>
      <c r="AP30" s="48">
        <v>11.8227503287511</v>
      </c>
      <c r="AQ30" s="48">
        <v>105.240073614107</v>
      </c>
      <c r="AR30" s="48">
        <v>19.744380874423499</v>
      </c>
      <c r="AS30" s="48">
        <v>34.172321887488998</v>
      </c>
      <c r="AT30" s="48">
        <v>20.988381895351701</v>
      </c>
      <c r="AU30" s="48">
        <v>6.4438820591105097</v>
      </c>
      <c r="AV30" s="48">
        <v>45.8528925846053</v>
      </c>
      <c r="AW30" s="48">
        <v>6.7442555095419401</v>
      </c>
      <c r="AX30" s="48">
        <v>22.517459231819998</v>
      </c>
      <c r="AY30" s="48">
        <v>27.125302151503</v>
      </c>
      <c r="AZ30" s="48">
        <v>44.5146341275723</v>
      </c>
      <c r="BA30" s="48">
        <v>4.5686102728881899</v>
      </c>
      <c r="BB30" s="48">
        <v>16.536163392017599</v>
      </c>
      <c r="BC30" s="48">
        <v>5.9040098934076903</v>
      </c>
      <c r="BD30" s="48">
        <v>27.538312100179201</v>
      </c>
      <c r="BE30" s="48">
        <v>18.341783103193901</v>
      </c>
      <c r="BF30" s="48">
        <v>29.985448530627099</v>
      </c>
      <c r="BG30" s="48">
        <v>39.986574875303099</v>
      </c>
      <c r="BH30" s="48">
        <v>23.324044034986201</v>
      </c>
      <c r="BI30" s="48">
        <v>337.81455459492003</v>
      </c>
      <c r="BJ30" s="48">
        <v>130.11351218330699</v>
      </c>
      <c r="BK30" s="48">
        <v>5220.1198719952499</v>
      </c>
      <c r="BL30" s="48">
        <v>3.3432218655787098</v>
      </c>
      <c r="BM30" s="48">
        <v>3784.8303110793499</v>
      </c>
      <c r="BN30" s="48">
        <v>34939.690422095002</v>
      </c>
      <c r="BO30" s="48">
        <v>21.281682697011</v>
      </c>
      <c r="BP30" s="48">
        <v>17.458394352911199</v>
      </c>
      <c r="BQ30" s="48">
        <v>15.8112924962523</v>
      </c>
      <c r="BR30" s="48">
        <v>1.62694142987359</v>
      </c>
      <c r="BS30" s="48">
        <v>3.3522304728210401</v>
      </c>
      <c r="BT30" s="48">
        <v>40.011052028446599</v>
      </c>
      <c r="BU30" s="48">
        <v>104.9593355784</v>
      </c>
      <c r="BV30" s="48">
        <v>29.513166970006601</v>
      </c>
      <c r="BW30" s="48">
        <v>18.837978497648699</v>
      </c>
      <c r="BX30" s="48">
        <v>54.221368683905901</v>
      </c>
      <c r="BY30" s="48">
        <v>135.99536049488501</v>
      </c>
      <c r="BZ30" s="48">
        <v>5042.9602657375099</v>
      </c>
      <c r="CA30" s="55">
        <v>0</v>
      </c>
      <c r="CB30" s="49">
        <v>86099.995743625404</v>
      </c>
      <c r="CC30" s="61">
        <v>634471.07176511304</v>
      </c>
      <c r="CD30" s="48">
        <v>0</v>
      </c>
      <c r="CE30" s="48">
        <v>0</v>
      </c>
      <c r="CF30" s="48">
        <v>920.81233996566095</v>
      </c>
      <c r="CG30" s="48">
        <v>-285.31007685504602</v>
      </c>
      <c r="CH30" s="55">
        <v>34920.430228150901</v>
      </c>
      <c r="CI30" s="49">
        <v>756127</v>
      </c>
      <c r="CJ30" s="73"/>
      <c r="CK30" s="48">
        <f t="shared" si="0"/>
        <v>0</v>
      </c>
      <c r="CL30" s="48">
        <f t="shared" si="1"/>
        <v>0</v>
      </c>
      <c r="CM30" s="167">
        <f t="shared" si="2"/>
        <v>0.88613024565499521</v>
      </c>
      <c r="CN30" s="357">
        <v>0</v>
      </c>
    </row>
    <row r="31" spans="1:92" ht="19.5" x14ac:dyDescent="0.25">
      <c r="A31" s="30"/>
      <c r="B31" s="42" t="s">
        <v>22</v>
      </c>
      <c r="C31" s="43" t="s">
        <v>133</v>
      </c>
      <c r="D31" s="51">
        <v>50.244343255810797</v>
      </c>
      <c r="E31" s="48">
        <v>65.879504285775496</v>
      </c>
      <c r="F31" s="48">
        <v>150.52537643496399</v>
      </c>
      <c r="G31" s="48">
        <v>23.892365483457201</v>
      </c>
      <c r="H31" s="48">
        <v>514.67704150203394</v>
      </c>
      <c r="I31" s="48">
        <v>79.691514814583599</v>
      </c>
      <c r="J31" s="48">
        <v>117.91407494991699</v>
      </c>
      <c r="K31" s="48">
        <v>313.38730786067498</v>
      </c>
      <c r="L31" s="48">
        <v>93.297834324534705</v>
      </c>
      <c r="M31" s="48">
        <v>3136.5373229757802</v>
      </c>
      <c r="N31" s="48">
        <v>22.521024915753198</v>
      </c>
      <c r="O31" s="48">
        <v>1699.88655703257</v>
      </c>
      <c r="P31" s="48">
        <v>208.301836752258</v>
      </c>
      <c r="Q31" s="48">
        <v>67.122255238702806</v>
      </c>
      <c r="R31" s="48">
        <v>137.89793472054399</v>
      </c>
      <c r="S31" s="48">
        <v>16.475459167867399</v>
      </c>
      <c r="T31" s="48">
        <v>629.21164157954195</v>
      </c>
      <c r="U31" s="48">
        <v>2235.2426230626002</v>
      </c>
      <c r="V31" s="48">
        <v>2261.6261588632601</v>
      </c>
      <c r="W31" s="48">
        <v>615.27900281706104</v>
      </c>
      <c r="X31" s="48">
        <v>6520.3427474542104</v>
      </c>
      <c r="Y31" s="48">
        <v>202075.655224168</v>
      </c>
      <c r="Z31" s="48">
        <v>43918.036593946897</v>
      </c>
      <c r="AA31" s="48">
        <v>169.96878052562201</v>
      </c>
      <c r="AB31" s="48">
        <v>3910.4350690815299</v>
      </c>
      <c r="AC31" s="48">
        <v>62599.621176007102</v>
      </c>
      <c r="AD31" s="48">
        <v>85.032435202953494</v>
      </c>
      <c r="AE31" s="48">
        <v>54457.851617590197</v>
      </c>
      <c r="AF31" s="48">
        <v>9089.2009832041604</v>
      </c>
      <c r="AG31" s="48">
        <v>60.027788443511497</v>
      </c>
      <c r="AH31" s="48">
        <v>120.39878485755899</v>
      </c>
      <c r="AI31" s="48">
        <v>6029.1636798500704</v>
      </c>
      <c r="AJ31" s="48">
        <v>0</v>
      </c>
      <c r="AK31" s="48">
        <v>80.565526632281603</v>
      </c>
      <c r="AL31" s="48">
        <v>114.506686275158</v>
      </c>
      <c r="AM31" s="48">
        <v>43.868137898893501</v>
      </c>
      <c r="AN31" s="48">
        <v>114.615910365435</v>
      </c>
      <c r="AO31" s="48">
        <v>197.859151551765</v>
      </c>
      <c r="AP31" s="48">
        <v>52.659986247097699</v>
      </c>
      <c r="AQ31" s="48">
        <v>489.01570874068898</v>
      </c>
      <c r="AR31" s="48">
        <v>89.094207936390802</v>
      </c>
      <c r="AS31" s="48">
        <v>157.50731672139401</v>
      </c>
      <c r="AT31" s="48">
        <v>256.99259662277001</v>
      </c>
      <c r="AU31" s="48">
        <v>29.736864635446501</v>
      </c>
      <c r="AV31" s="48">
        <v>202.14761310786599</v>
      </c>
      <c r="AW31" s="48">
        <v>29.288404901554401</v>
      </c>
      <c r="AX31" s="48">
        <v>97.697350852197005</v>
      </c>
      <c r="AY31" s="48">
        <v>106.917894008316</v>
      </c>
      <c r="AZ31" s="48">
        <v>108.054069403699</v>
      </c>
      <c r="BA31" s="48">
        <v>20.458619223055599</v>
      </c>
      <c r="BB31" s="48">
        <v>71.418236147295303</v>
      </c>
      <c r="BC31" s="48">
        <v>21.451554678996199</v>
      </c>
      <c r="BD31" s="48">
        <v>124.27202070688</v>
      </c>
      <c r="BE31" s="48">
        <v>65.221251465183698</v>
      </c>
      <c r="BF31" s="48">
        <v>118.712473920234</v>
      </c>
      <c r="BG31" s="48">
        <v>176.05528020900201</v>
      </c>
      <c r="BH31" s="48">
        <v>85.987047582330405</v>
      </c>
      <c r="BI31" s="48">
        <v>959.471537848107</v>
      </c>
      <c r="BJ31" s="48">
        <v>623.42147558859494</v>
      </c>
      <c r="BK31" s="48">
        <v>1931.3574470701501</v>
      </c>
      <c r="BL31" s="48">
        <v>15.995948562973799</v>
      </c>
      <c r="BM31" s="48">
        <v>4318.7187582011202</v>
      </c>
      <c r="BN31" s="48">
        <v>66895.402708811598</v>
      </c>
      <c r="BO31" s="48">
        <v>101.96833370608999</v>
      </c>
      <c r="BP31" s="48">
        <v>79.903038692798106</v>
      </c>
      <c r="BQ31" s="48">
        <v>75.695026688947806</v>
      </c>
      <c r="BR31" s="48">
        <v>7.7326292706339803</v>
      </c>
      <c r="BS31" s="48">
        <v>16.0617635540797</v>
      </c>
      <c r="BT31" s="48">
        <v>165.64236757836301</v>
      </c>
      <c r="BU31" s="48">
        <v>412.79628148494902</v>
      </c>
      <c r="BV31" s="48">
        <v>136.52732535991601</v>
      </c>
      <c r="BW31" s="48">
        <v>90.290354497944506</v>
      </c>
      <c r="BX31" s="48">
        <v>244.10561902603499</v>
      </c>
      <c r="BY31" s="48">
        <v>549.413275449411</v>
      </c>
      <c r="BZ31" s="48">
        <v>1119.7379265012901</v>
      </c>
      <c r="CA31" s="55">
        <v>0</v>
      </c>
      <c r="CB31" s="49">
        <v>482073.69178809703</v>
      </c>
      <c r="CC31" s="61">
        <v>1554244.2831031301</v>
      </c>
      <c r="CD31" s="48">
        <v>0</v>
      </c>
      <c r="CE31" s="48">
        <v>0</v>
      </c>
      <c r="CF31" s="48">
        <v>3824.9643529382301</v>
      </c>
      <c r="CG31" s="48">
        <v>-11129.226843844701</v>
      </c>
      <c r="CH31" s="55">
        <v>61863.287599679803</v>
      </c>
      <c r="CI31" s="49">
        <v>2090877</v>
      </c>
      <c r="CJ31" s="73"/>
      <c r="CK31" s="48">
        <f t="shared" si="0"/>
        <v>0</v>
      </c>
      <c r="CL31" s="48">
        <f t="shared" si="1"/>
        <v>0</v>
      </c>
      <c r="CM31" s="167">
        <f t="shared" si="2"/>
        <v>0.76943947836812177</v>
      </c>
      <c r="CN31" s="357">
        <v>0</v>
      </c>
    </row>
    <row r="32" spans="1:92" ht="19.5" x14ac:dyDescent="0.25">
      <c r="A32" s="30"/>
      <c r="B32" s="42" t="s">
        <v>23</v>
      </c>
      <c r="C32" s="43" t="s">
        <v>134</v>
      </c>
      <c r="D32" s="51">
        <v>33.827220910766798</v>
      </c>
      <c r="E32" s="48">
        <v>43.756679717532201</v>
      </c>
      <c r="F32" s="48">
        <v>47.823307163298999</v>
      </c>
      <c r="G32" s="48">
        <v>18.8309181189077</v>
      </c>
      <c r="H32" s="48">
        <v>188.01705173416599</v>
      </c>
      <c r="I32" s="48">
        <v>64.307828204058595</v>
      </c>
      <c r="J32" s="48">
        <v>45.2757107502567</v>
      </c>
      <c r="K32" s="48">
        <v>170.54294352130299</v>
      </c>
      <c r="L32" s="48">
        <v>31.229359089716201</v>
      </c>
      <c r="M32" s="48">
        <v>189.15908076459701</v>
      </c>
      <c r="N32" s="48">
        <v>10.4811620482382</v>
      </c>
      <c r="O32" s="48">
        <v>469.267971835362</v>
      </c>
      <c r="P32" s="48">
        <v>113.543675120171</v>
      </c>
      <c r="Q32" s="48">
        <v>79.346143415631005</v>
      </c>
      <c r="R32" s="48">
        <v>284.70702400945601</v>
      </c>
      <c r="S32" s="48">
        <v>13.9544595612827</v>
      </c>
      <c r="T32" s="48">
        <v>220.283668632245</v>
      </c>
      <c r="U32" s="48">
        <v>335.491591457097</v>
      </c>
      <c r="V32" s="48">
        <v>635.34276216204796</v>
      </c>
      <c r="W32" s="48">
        <v>162.67932688527301</v>
      </c>
      <c r="X32" s="48">
        <v>23086.871084236402</v>
      </c>
      <c r="Y32" s="48">
        <v>18150.300299427301</v>
      </c>
      <c r="Z32" s="48">
        <v>2140.6270018652099</v>
      </c>
      <c r="AA32" s="48">
        <v>780.93925864519497</v>
      </c>
      <c r="AB32" s="48">
        <v>10895.806579925</v>
      </c>
      <c r="AC32" s="48">
        <v>19.5105399704448</v>
      </c>
      <c r="AD32" s="48">
        <v>58.531580259346498</v>
      </c>
      <c r="AE32" s="48">
        <v>1879.5139697050199</v>
      </c>
      <c r="AF32" s="48">
        <v>9313.4769479500101</v>
      </c>
      <c r="AG32" s="48">
        <v>2952.5019533568502</v>
      </c>
      <c r="AH32" s="48">
        <v>84996.876434516904</v>
      </c>
      <c r="AI32" s="48">
        <v>14024.684016154601</v>
      </c>
      <c r="AJ32" s="48">
        <v>0</v>
      </c>
      <c r="AK32" s="48">
        <v>56.618725580519801</v>
      </c>
      <c r="AL32" s="48">
        <v>82.4498702103065</v>
      </c>
      <c r="AM32" s="48">
        <v>23.754874848122899</v>
      </c>
      <c r="AN32" s="48">
        <v>45.455625378339597</v>
      </c>
      <c r="AO32" s="48">
        <v>138.290410638026</v>
      </c>
      <c r="AP32" s="48">
        <v>32.967703705386199</v>
      </c>
      <c r="AQ32" s="48">
        <v>150.797127300093</v>
      </c>
      <c r="AR32" s="48">
        <v>28606.2898697403</v>
      </c>
      <c r="AS32" s="48">
        <v>83.174507290640705</v>
      </c>
      <c r="AT32" s="48">
        <v>411.31905195053099</v>
      </c>
      <c r="AU32" s="48">
        <v>18.424067198952599</v>
      </c>
      <c r="AV32" s="48">
        <v>135.109035208504</v>
      </c>
      <c r="AW32" s="48">
        <v>40.568048045080502</v>
      </c>
      <c r="AX32" s="48">
        <v>139.280917983314</v>
      </c>
      <c r="AY32" s="48">
        <v>188.71941947053</v>
      </c>
      <c r="AZ32" s="48">
        <v>50.329896056208199</v>
      </c>
      <c r="BA32" s="48">
        <v>7.6843317636852397</v>
      </c>
      <c r="BB32" s="48">
        <v>41.780849916432601</v>
      </c>
      <c r="BC32" s="48">
        <v>12.9405112580324</v>
      </c>
      <c r="BD32" s="48">
        <v>42.357438781115803</v>
      </c>
      <c r="BE32" s="48">
        <v>33.546458671388102</v>
      </c>
      <c r="BF32" s="48">
        <v>53.781489583345397</v>
      </c>
      <c r="BG32" s="48">
        <v>4555.6061576479997</v>
      </c>
      <c r="BH32" s="48">
        <v>193.213636757985</v>
      </c>
      <c r="BI32" s="48">
        <v>331.582526561424</v>
      </c>
      <c r="BJ32" s="48">
        <v>1528.9453377141499</v>
      </c>
      <c r="BK32" s="48">
        <v>5778.6991987492902</v>
      </c>
      <c r="BL32" s="48">
        <v>10.0836052588028</v>
      </c>
      <c r="BM32" s="48">
        <v>1444.91547707073</v>
      </c>
      <c r="BN32" s="48">
        <v>2436.0263229253801</v>
      </c>
      <c r="BO32" s="48">
        <v>234.37569649093601</v>
      </c>
      <c r="BP32" s="48">
        <v>53.178558272209898</v>
      </c>
      <c r="BQ32" s="48">
        <v>23.729744571466401</v>
      </c>
      <c r="BR32" s="48">
        <v>4.5040130293799097</v>
      </c>
      <c r="BS32" s="48">
        <v>460.16980138538798</v>
      </c>
      <c r="BT32" s="48">
        <v>544.89325161758097</v>
      </c>
      <c r="BU32" s="48">
        <v>208.57469643312501</v>
      </c>
      <c r="BV32" s="48">
        <v>134.27529479077799</v>
      </c>
      <c r="BW32" s="48">
        <v>73.867725348394302</v>
      </c>
      <c r="BX32" s="48">
        <v>250.42027675288</v>
      </c>
      <c r="BY32" s="48">
        <v>181.18404905209499</v>
      </c>
      <c r="BZ32" s="48">
        <v>702.12020671418998</v>
      </c>
      <c r="CA32" s="55">
        <v>0</v>
      </c>
      <c r="CB32" s="49">
        <v>221003.51335883699</v>
      </c>
      <c r="CC32" s="61">
        <v>254570.00567953201</v>
      </c>
      <c r="CD32" s="48">
        <v>0</v>
      </c>
      <c r="CE32" s="48">
        <v>0</v>
      </c>
      <c r="CF32" s="48">
        <v>979.51030861709205</v>
      </c>
      <c r="CG32" s="48">
        <v>25552</v>
      </c>
      <c r="CH32" s="55">
        <v>20685.970653013901</v>
      </c>
      <c r="CI32" s="49">
        <v>522791</v>
      </c>
      <c r="CJ32" s="73"/>
      <c r="CK32" s="48">
        <f t="shared" si="0"/>
        <v>0</v>
      </c>
      <c r="CL32" s="48">
        <f t="shared" si="1"/>
        <v>0</v>
      </c>
      <c r="CM32" s="167">
        <f t="shared" si="2"/>
        <v>0.57726220734703348</v>
      </c>
      <c r="CN32" s="357">
        <v>0</v>
      </c>
    </row>
    <row r="33" spans="1:92" ht="19.5" x14ac:dyDescent="0.25">
      <c r="A33" s="30"/>
      <c r="B33" s="42" t="s">
        <v>24</v>
      </c>
      <c r="C33" s="43" t="s">
        <v>135</v>
      </c>
      <c r="D33" s="51">
        <v>6.4672312747861502</v>
      </c>
      <c r="E33" s="48">
        <v>8.5878868367866392</v>
      </c>
      <c r="F33" s="48">
        <v>19.508206107360898</v>
      </c>
      <c r="G33" s="48">
        <v>3.0136195187147399</v>
      </c>
      <c r="H33" s="48">
        <v>65.875191156011994</v>
      </c>
      <c r="I33" s="48">
        <v>10.3008860525423</v>
      </c>
      <c r="J33" s="48">
        <v>14.872634207857899</v>
      </c>
      <c r="K33" s="48">
        <v>39.785889641140301</v>
      </c>
      <c r="L33" s="48">
        <v>12.2919588688193</v>
      </c>
      <c r="M33" s="48">
        <v>47.066182269687097</v>
      </c>
      <c r="N33" s="48">
        <v>2.8356848052639099</v>
      </c>
      <c r="O33" s="48">
        <v>197.79506299682001</v>
      </c>
      <c r="P33" s="48">
        <v>39.783078836065201</v>
      </c>
      <c r="Q33" s="48">
        <v>9.2912458230383095</v>
      </c>
      <c r="R33" s="48">
        <v>80.162905473177204</v>
      </c>
      <c r="S33" s="48">
        <v>11.3369212938999</v>
      </c>
      <c r="T33" s="48">
        <v>83.347542033838295</v>
      </c>
      <c r="U33" s="48">
        <v>138.38800495509801</v>
      </c>
      <c r="V33" s="48">
        <v>283.80443237262699</v>
      </c>
      <c r="W33" s="48">
        <v>149.499137010396</v>
      </c>
      <c r="X33" s="48">
        <v>9113.2890705797308</v>
      </c>
      <c r="Y33" s="48">
        <v>4398.4408916990396</v>
      </c>
      <c r="Z33" s="48">
        <v>96.019781791612701</v>
      </c>
      <c r="AA33" s="48">
        <v>21.710777540002699</v>
      </c>
      <c r="AB33" s="48">
        <v>63322.765234242899</v>
      </c>
      <c r="AC33" s="48">
        <v>7.1898235823979899</v>
      </c>
      <c r="AD33" s="48">
        <v>10.870338978331899</v>
      </c>
      <c r="AE33" s="48">
        <v>88.568237616022003</v>
      </c>
      <c r="AF33" s="48">
        <v>1372.9517190097499</v>
      </c>
      <c r="AG33" s="48">
        <v>7.9500022235268304</v>
      </c>
      <c r="AH33" s="48">
        <v>18.471556320140401</v>
      </c>
      <c r="AI33" s="48">
        <v>11.2014634857599</v>
      </c>
      <c r="AJ33" s="48">
        <v>0</v>
      </c>
      <c r="AK33" s="48">
        <v>12.0050540646768</v>
      </c>
      <c r="AL33" s="48">
        <v>29.756479835879301</v>
      </c>
      <c r="AM33" s="48">
        <v>6.1798146578031297</v>
      </c>
      <c r="AN33" s="48">
        <v>20.579681838747799</v>
      </c>
      <c r="AO33" s="48">
        <v>31.9627350128434</v>
      </c>
      <c r="AP33" s="48">
        <v>7.8433070935100098</v>
      </c>
      <c r="AQ33" s="48">
        <v>66.205131720779804</v>
      </c>
      <c r="AR33" s="48">
        <v>12.9446652138144</v>
      </c>
      <c r="AS33" s="48">
        <v>21.725729182352001</v>
      </c>
      <c r="AT33" s="48">
        <v>10.1631571937505</v>
      </c>
      <c r="AU33" s="48">
        <v>4.0904298523604599</v>
      </c>
      <c r="AV33" s="48">
        <v>30.791152291406501</v>
      </c>
      <c r="AW33" s="48">
        <v>4.6081198475044003</v>
      </c>
      <c r="AX33" s="48">
        <v>15.4013908638732</v>
      </c>
      <c r="AY33" s="48">
        <v>20.473101397988199</v>
      </c>
      <c r="AZ33" s="48">
        <v>45.613065534777299</v>
      </c>
      <c r="BA33" s="48">
        <v>3.0113401387560601</v>
      </c>
      <c r="BB33" s="48">
        <v>11.368768725788399</v>
      </c>
      <c r="BC33" s="48">
        <v>4.7805045340848302</v>
      </c>
      <c r="BD33" s="48">
        <v>17.981620520988798</v>
      </c>
      <c r="BE33" s="48">
        <v>15.1048202382353</v>
      </c>
      <c r="BF33" s="48">
        <v>22.538968060778199</v>
      </c>
      <c r="BG33" s="48">
        <v>26.892800513328101</v>
      </c>
      <c r="BH33" s="48">
        <v>18.664243137136399</v>
      </c>
      <c r="BI33" s="48">
        <v>321.29043576098098</v>
      </c>
      <c r="BJ33" s="48">
        <v>78.496729709899299</v>
      </c>
      <c r="BK33" s="48">
        <v>255.978155161796</v>
      </c>
      <c r="BL33" s="48">
        <v>2.0209840609067502</v>
      </c>
      <c r="BM33" s="48">
        <v>971.68500504942995</v>
      </c>
      <c r="BN33" s="48">
        <v>3033.4604788464399</v>
      </c>
      <c r="BO33" s="48">
        <v>12.839116141032299</v>
      </c>
      <c r="BP33" s="48">
        <v>11.200368142796799</v>
      </c>
      <c r="BQ33" s="48">
        <v>9.5500313774762198</v>
      </c>
      <c r="BR33" s="48">
        <v>0.99269047823794199</v>
      </c>
      <c r="BS33" s="48">
        <v>2.0223812649035602</v>
      </c>
      <c r="BT33" s="48">
        <v>28.784580947479501</v>
      </c>
      <c r="BU33" s="48">
        <v>40.980952758548597</v>
      </c>
      <c r="BV33" s="48">
        <v>18.675175726505302</v>
      </c>
      <c r="BW33" s="48">
        <v>11.365079912836199</v>
      </c>
      <c r="BX33" s="48">
        <v>35.507978952563903</v>
      </c>
      <c r="BY33" s="48">
        <v>53.950583731887598</v>
      </c>
      <c r="BZ33" s="48">
        <v>2285.5132188757202</v>
      </c>
      <c r="CA33" s="55">
        <v>0</v>
      </c>
      <c r="CB33" s="49">
        <v>87328.442626973701</v>
      </c>
      <c r="CC33" s="61">
        <v>164133.716080566</v>
      </c>
      <c r="CD33" s="48">
        <v>0</v>
      </c>
      <c r="CE33" s="48">
        <v>0</v>
      </c>
      <c r="CF33" s="48">
        <v>660.15116729304702</v>
      </c>
      <c r="CG33" s="48">
        <v>4143.6331767966303</v>
      </c>
      <c r="CH33" s="55">
        <v>308644.05694837001</v>
      </c>
      <c r="CI33" s="49">
        <v>564910</v>
      </c>
      <c r="CJ33" s="73"/>
      <c r="CK33" s="48">
        <f t="shared" si="0"/>
        <v>0</v>
      </c>
      <c r="CL33" s="48">
        <f t="shared" si="1"/>
        <v>0</v>
      </c>
      <c r="CM33" s="167">
        <f t="shared" si="2"/>
        <v>0.84541176005562957</v>
      </c>
      <c r="CN33" s="357">
        <v>0</v>
      </c>
    </row>
    <row r="34" spans="1:92" ht="19.5" x14ac:dyDescent="0.25">
      <c r="A34" s="30"/>
      <c r="B34" s="42" t="s">
        <v>25</v>
      </c>
      <c r="C34" s="43" t="s">
        <v>136</v>
      </c>
      <c r="D34" s="51">
        <v>19.189652360179601</v>
      </c>
      <c r="E34" s="48">
        <v>25.157155112593301</v>
      </c>
      <c r="F34" s="48">
        <v>57.484744279586799</v>
      </c>
      <c r="G34" s="48">
        <v>9.1274016263176208</v>
      </c>
      <c r="H34" s="48">
        <v>196.582549375837</v>
      </c>
      <c r="I34" s="48">
        <v>30.434715700454799</v>
      </c>
      <c r="J34" s="48">
        <v>45.045741983956603</v>
      </c>
      <c r="K34" s="48">
        <v>119.7112730236</v>
      </c>
      <c r="L34" s="48">
        <v>35.622507224594202</v>
      </c>
      <c r="M34" s="48">
        <v>142.80269399205699</v>
      </c>
      <c r="N34" s="48">
        <v>8.6037024882052506</v>
      </c>
      <c r="O34" s="48">
        <v>585.97249353771497</v>
      </c>
      <c r="P34" s="48">
        <v>79.078552120301396</v>
      </c>
      <c r="Q34" s="48">
        <v>25.611792806476899</v>
      </c>
      <c r="R34" s="48">
        <v>50.369514801261403</v>
      </c>
      <c r="S34" s="48">
        <v>5.9531736751275197</v>
      </c>
      <c r="T34" s="48">
        <v>239.68915046241801</v>
      </c>
      <c r="U34" s="48">
        <v>362.46434634981699</v>
      </c>
      <c r="V34" s="48">
        <v>860.234188808167</v>
      </c>
      <c r="W34" s="48">
        <v>235.052433632473</v>
      </c>
      <c r="X34" s="48">
        <v>142.53556522506099</v>
      </c>
      <c r="Y34" s="48">
        <v>37.598930436909498</v>
      </c>
      <c r="Z34" s="48">
        <v>290.78292971721697</v>
      </c>
      <c r="AA34" s="48">
        <v>64.921744297246903</v>
      </c>
      <c r="AB34" s="48">
        <v>69.237163648416896</v>
      </c>
      <c r="AC34" s="48">
        <v>21.364806621741099</v>
      </c>
      <c r="AD34" s="48">
        <v>32.464354107158798</v>
      </c>
      <c r="AE34" s="48">
        <v>260.89135944799898</v>
      </c>
      <c r="AF34" s="48">
        <v>114.996426426103</v>
      </c>
      <c r="AG34" s="48">
        <v>22.9179841193294</v>
      </c>
      <c r="AH34" s="48">
        <v>40.732890698592001</v>
      </c>
      <c r="AI34" s="48">
        <v>25.362468087433601</v>
      </c>
      <c r="AJ34" s="48">
        <v>0</v>
      </c>
      <c r="AK34" s="48">
        <v>30.709936157623101</v>
      </c>
      <c r="AL34" s="48">
        <v>43.180364492661703</v>
      </c>
      <c r="AM34" s="48">
        <v>16.7347794589781</v>
      </c>
      <c r="AN34" s="48">
        <v>43.560387364379103</v>
      </c>
      <c r="AO34" s="48">
        <v>75.328596064088899</v>
      </c>
      <c r="AP34" s="48">
        <v>20.0730436940188</v>
      </c>
      <c r="AQ34" s="48">
        <v>186.64807736788899</v>
      </c>
      <c r="AR34" s="48">
        <v>33.8621819248105</v>
      </c>
      <c r="AS34" s="48">
        <v>60.102370863319599</v>
      </c>
      <c r="AT34" s="48">
        <v>29.000366699330801</v>
      </c>
      <c r="AU34" s="48">
        <v>11.3476257151908</v>
      </c>
      <c r="AV34" s="48">
        <v>77.029916959209601</v>
      </c>
      <c r="AW34" s="48">
        <v>11.1551665333751</v>
      </c>
      <c r="AX34" s="48">
        <v>37.209188785744203</v>
      </c>
      <c r="AY34" s="48">
        <v>40.5877606139885</v>
      </c>
      <c r="AZ34" s="48">
        <v>40.101699571173803</v>
      </c>
      <c r="BA34" s="48">
        <v>7.7997776420474896</v>
      </c>
      <c r="BB34" s="48">
        <v>27.1964244739675</v>
      </c>
      <c r="BC34" s="48">
        <v>8.1185891927998508</v>
      </c>
      <c r="BD34" s="48">
        <v>47.389695069063798</v>
      </c>
      <c r="BE34" s="48">
        <v>24.6627495597522</v>
      </c>
      <c r="BF34" s="48">
        <v>45.072263601642597</v>
      </c>
      <c r="BG34" s="48">
        <v>67.084432174011795</v>
      </c>
      <c r="BH34" s="48">
        <v>32.561127171394403</v>
      </c>
      <c r="BI34" s="48">
        <v>359.16719607106802</v>
      </c>
      <c r="BJ34" s="48">
        <v>238.16557731217301</v>
      </c>
      <c r="BK34" s="48">
        <v>737.36509211269401</v>
      </c>
      <c r="BL34" s="48">
        <v>6.1106753140362802</v>
      </c>
      <c r="BM34" s="48">
        <v>470.85981486229002</v>
      </c>
      <c r="BN34" s="48">
        <v>4304.11077436081</v>
      </c>
      <c r="BO34" s="48">
        <v>38.954941425048702</v>
      </c>
      <c r="BP34" s="48">
        <v>30.483395344074399</v>
      </c>
      <c r="BQ34" s="48">
        <v>28.917053789246999</v>
      </c>
      <c r="BR34" s="48">
        <v>2.9533934122693002</v>
      </c>
      <c r="BS34" s="48">
        <v>6.1360722068442497</v>
      </c>
      <c r="BT34" s="48">
        <v>62.988493439885197</v>
      </c>
      <c r="BU34" s="48">
        <v>82.331866930178407</v>
      </c>
      <c r="BV34" s="48">
        <v>52.102857539363697</v>
      </c>
      <c r="BW34" s="48">
        <v>34.481354761553</v>
      </c>
      <c r="BX34" s="48">
        <v>93.079967422133905</v>
      </c>
      <c r="BY34" s="48">
        <v>125.12033123067999</v>
      </c>
      <c r="BZ34" s="48">
        <v>46.055347755598298</v>
      </c>
      <c r="CA34" s="55">
        <v>0</v>
      </c>
      <c r="CB34" s="49">
        <v>11993.8951326348</v>
      </c>
      <c r="CC34" s="61">
        <v>236392.58109384601</v>
      </c>
      <c r="CD34" s="48">
        <v>0</v>
      </c>
      <c r="CE34" s="48">
        <v>0</v>
      </c>
      <c r="CF34" s="48">
        <v>1454.67846776281</v>
      </c>
      <c r="CG34" s="48">
        <v>0</v>
      </c>
      <c r="CH34" s="55">
        <v>2896.8453057566899</v>
      </c>
      <c r="CI34" s="49">
        <v>252738</v>
      </c>
      <c r="CJ34" s="73"/>
      <c r="CK34" s="48">
        <f t="shared" si="0"/>
        <v>0</v>
      </c>
      <c r="CL34" s="48">
        <f t="shared" si="1"/>
        <v>0</v>
      </c>
      <c r="CM34" s="167">
        <f t="shared" si="2"/>
        <v>0.95254415587432639</v>
      </c>
      <c r="CN34" s="357">
        <v>0</v>
      </c>
    </row>
    <row r="35" spans="1:92" ht="19.5" x14ac:dyDescent="0.25">
      <c r="A35" s="30"/>
      <c r="B35" s="42" t="s">
        <v>26</v>
      </c>
      <c r="C35" s="43" t="s">
        <v>137</v>
      </c>
      <c r="D35" s="51">
        <v>4.0404020143176496</v>
      </c>
      <c r="E35" s="48">
        <v>5.2968661590945096</v>
      </c>
      <c r="F35" s="48">
        <v>12.1034749468283</v>
      </c>
      <c r="G35" s="48">
        <v>1.9217842629075499</v>
      </c>
      <c r="H35" s="48">
        <v>41.390667927159697</v>
      </c>
      <c r="I35" s="48">
        <v>6.4080622365246098</v>
      </c>
      <c r="J35" s="48">
        <v>9.4844295890469095</v>
      </c>
      <c r="K35" s="48">
        <v>25.205337730076302</v>
      </c>
      <c r="L35" s="48">
        <v>7.50035734070737</v>
      </c>
      <c r="M35" s="48">
        <v>30.067261335738699</v>
      </c>
      <c r="N35" s="48">
        <v>1.81151884419072</v>
      </c>
      <c r="O35" s="48">
        <v>123.37714090837</v>
      </c>
      <c r="P35" s="48">
        <v>16.650074492188399</v>
      </c>
      <c r="Q35" s="48">
        <v>5.3925906161963901</v>
      </c>
      <c r="R35" s="48">
        <v>10.6053557012595</v>
      </c>
      <c r="S35" s="48">
        <v>1.25344714209002</v>
      </c>
      <c r="T35" s="48">
        <v>50.466809307502103</v>
      </c>
      <c r="U35" s="48">
        <v>76.317259303202107</v>
      </c>
      <c r="V35" s="48">
        <v>181.12323683663101</v>
      </c>
      <c r="W35" s="48">
        <v>49.490543574913403</v>
      </c>
      <c r="X35" s="48">
        <v>58.249429043867103</v>
      </c>
      <c r="Y35" s="48">
        <v>584.66466689321805</v>
      </c>
      <c r="Z35" s="48">
        <v>61.224659671095402</v>
      </c>
      <c r="AA35" s="48">
        <v>13.6693433267155</v>
      </c>
      <c r="AB35" s="48">
        <v>14.577959528396899</v>
      </c>
      <c r="AC35" s="48">
        <v>4.4983830915622702</v>
      </c>
      <c r="AD35" s="48">
        <v>24871.1849888125</v>
      </c>
      <c r="AE35" s="48">
        <v>54.930957291291897</v>
      </c>
      <c r="AF35" s="48">
        <v>1884.5249731259701</v>
      </c>
      <c r="AG35" s="48">
        <v>4.82540628990174</v>
      </c>
      <c r="AH35" s="48">
        <v>8.5763540963923592</v>
      </c>
      <c r="AI35" s="48">
        <v>5.3400950275252699</v>
      </c>
      <c r="AJ35" s="48">
        <v>0</v>
      </c>
      <c r="AK35" s="48">
        <v>6.4660102008051998</v>
      </c>
      <c r="AL35" s="48">
        <v>9.0916723450996209</v>
      </c>
      <c r="AM35" s="48">
        <v>3.5235258756185202</v>
      </c>
      <c r="AN35" s="48">
        <v>9.1716865708685091</v>
      </c>
      <c r="AO35" s="48">
        <v>15.8605171975203</v>
      </c>
      <c r="AP35" s="48">
        <v>4.2264010130322598</v>
      </c>
      <c r="AQ35" s="48">
        <v>39.298954124392303</v>
      </c>
      <c r="AR35" s="48">
        <v>7.1297189490573096</v>
      </c>
      <c r="AS35" s="48">
        <v>12.6546190490316</v>
      </c>
      <c r="AT35" s="48">
        <v>6.10605850635796</v>
      </c>
      <c r="AU35" s="48">
        <v>2.3892548409329599</v>
      </c>
      <c r="AV35" s="48">
        <v>16.218732148089799</v>
      </c>
      <c r="AW35" s="48">
        <v>2.3487323524955999</v>
      </c>
      <c r="AX35" s="48">
        <v>7.8344348557880599</v>
      </c>
      <c r="AY35" s="48">
        <v>8.5457968004516207</v>
      </c>
      <c r="AZ35" s="48">
        <v>8.4434561233195495</v>
      </c>
      <c r="BA35" s="48">
        <v>1.6422516002193699</v>
      </c>
      <c r="BB35" s="48">
        <v>5.7262365239548201</v>
      </c>
      <c r="BC35" s="48">
        <v>1.7093777162985</v>
      </c>
      <c r="BD35" s="48">
        <v>9.9779514407603607</v>
      </c>
      <c r="BE35" s="48">
        <v>5.19276853637081</v>
      </c>
      <c r="BF35" s="48">
        <v>9.4900137442733907</v>
      </c>
      <c r="BG35" s="48">
        <v>14.1246995931872</v>
      </c>
      <c r="BH35" s="48">
        <v>6.8557804665995397</v>
      </c>
      <c r="BI35" s="48">
        <v>75.623040753656596</v>
      </c>
      <c r="BJ35" s="48">
        <v>50.146019336445299</v>
      </c>
      <c r="BK35" s="48">
        <v>155.25301592445101</v>
      </c>
      <c r="BL35" s="48">
        <v>1.2866092821413799</v>
      </c>
      <c r="BM35" s="48">
        <v>2216.8223887767499</v>
      </c>
      <c r="BN35" s="48">
        <v>7920.9472955224601</v>
      </c>
      <c r="BO35" s="48">
        <v>8.2020049580470697</v>
      </c>
      <c r="BP35" s="48">
        <v>6.4183117880248401</v>
      </c>
      <c r="BQ35" s="48">
        <v>6.08851688322674</v>
      </c>
      <c r="BR35" s="48">
        <v>0.62184017031841998</v>
      </c>
      <c r="BS35" s="48">
        <v>1.29195662533097</v>
      </c>
      <c r="BT35" s="48">
        <v>13.2622952722925</v>
      </c>
      <c r="BU35" s="48">
        <v>17.3350634364547</v>
      </c>
      <c r="BV35" s="48">
        <v>10.970312885427401</v>
      </c>
      <c r="BW35" s="48">
        <v>7.2600864580579803</v>
      </c>
      <c r="BX35" s="48">
        <v>19.598087594614999</v>
      </c>
      <c r="BY35" s="48">
        <v>26.344220773147999</v>
      </c>
      <c r="BZ35" s="48">
        <v>9.6970031738541493</v>
      </c>
      <c r="CA35" s="55">
        <v>0</v>
      </c>
      <c r="CB35" s="49">
        <v>38987.370556656599</v>
      </c>
      <c r="CC35" s="61">
        <v>103611.32513768</v>
      </c>
      <c r="CD35" s="48">
        <v>0</v>
      </c>
      <c r="CE35" s="48">
        <v>0</v>
      </c>
      <c r="CF35" s="48">
        <v>306.28412130746699</v>
      </c>
      <c r="CG35" s="48">
        <v>-1357</v>
      </c>
      <c r="CH35" s="55">
        <v>134225.02018435599</v>
      </c>
      <c r="CI35" s="49">
        <v>275773</v>
      </c>
      <c r="CJ35" s="73"/>
      <c r="CK35" s="48">
        <f t="shared" si="0"/>
        <v>0</v>
      </c>
      <c r="CL35" s="48">
        <f t="shared" si="1"/>
        <v>0</v>
      </c>
      <c r="CM35" s="167">
        <f t="shared" si="2"/>
        <v>0.85862513532268736</v>
      </c>
      <c r="CN35" s="357">
        <v>0</v>
      </c>
    </row>
    <row r="36" spans="1:92" ht="19.5" x14ac:dyDescent="0.25">
      <c r="A36" s="30"/>
      <c r="B36" s="42" t="s">
        <v>27</v>
      </c>
      <c r="C36" s="43" t="s">
        <v>138</v>
      </c>
      <c r="D36" s="51">
        <v>48.518983276034596</v>
      </c>
      <c r="E36" s="48">
        <v>63.641223578524198</v>
      </c>
      <c r="F36" s="48">
        <v>145.385967422748</v>
      </c>
      <c r="G36" s="48">
        <v>23.0582368215148</v>
      </c>
      <c r="H36" s="48">
        <v>496.92092159338802</v>
      </c>
      <c r="I36" s="48">
        <v>76.964566657166898</v>
      </c>
      <c r="J36" s="48">
        <v>113.797413354981</v>
      </c>
      <c r="K36" s="48">
        <v>302.50340918669701</v>
      </c>
      <c r="L36" s="48">
        <v>90.156802458337694</v>
      </c>
      <c r="M36" s="48">
        <v>647066.08944853698</v>
      </c>
      <c r="N36" s="48">
        <v>21.733672032635599</v>
      </c>
      <c r="O36" s="48">
        <v>1127006.17621676</v>
      </c>
      <c r="P36" s="48">
        <v>204.02471403351799</v>
      </c>
      <c r="Q36" s="48">
        <v>64.961773795947096</v>
      </c>
      <c r="R36" s="48">
        <v>147.00001343826699</v>
      </c>
      <c r="S36" s="48">
        <v>17.953006198517599</v>
      </c>
      <c r="T36" s="48">
        <v>606.82691213145904</v>
      </c>
      <c r="U36" s="48">
        <v>921.49897845649298</v>
      </c>
      <c r="V36" s="48">
        <v>2173.1108084634002</v>
      </c>
      <c r="W36" s="48">
        <v>593.78327739302404</v>
      </c>
      <c r="X36" s="48">
        <v>360.85307031075899</v>
      </c>
      <c r="Y36" s="48">
        <v>95.191480263441605</v>
      </c>
      <c r="Z36" s="48">
        <v>734.59826192033404</v>
      </c>
      <c r="AA36" s="48">
        <v>164.09516331429799</v>
      </c>
      <c r="AB36" s="48">
        <v>175.20894386938801</v>
      </c>
      <c r="AC36" s="48">
        <v>54.015372608657998</v>
      </c>
      <c r="AD36" s="48">
        <v>82.060668836986395</v>
      </c>
      <c r="AE36" s="48">
        <v>49048.199210825303</v>
      </c>
      <c r="AF36" s="48">
        <v>292.00405813658699</v>
      </c>
      <c r="AG36" s="48">
        <v>58.016019794382402</v>
      </c>
      <c r="AH36" s="48">
        <v>104.463715067549</v>
      </c>
      <c r="AI36" s="48">
        <v>64.951427408412798</v>
      </c>
      <c r="AJ36" s="48">
        <v>0</v>
      </c>
      <c r="AK36" s="48">
        <v>78.161448245670002</v>
      </c>
      <c r="AL36" s="48">
        <v>113.904109079232</v>
      </c>
      <c r="AM36" s="48">
        <v>42.479968911571603</v>
      </c>
      <c r="AN36" s="48">
        <v>111.971913083882</v>
      </c>
      <c r="AO36" s="48">
        <v>192.50480933869599</v>
      </c>
      <c r="AP36" s="48">
        <v>51.087823721724298</v>
      </c>
      <c r="AQ36" s="48">
        <v>472.94623164005299</v>
      </c>
      <c r="AR36" s="48">
        <v>86.093400034221702</v>
      </c>
      <c r="AS36" s="48">
        <v>152.41953601814399</v>
      </c>
      <c r="AT36" s="48">
        <v>73.445443502900005</v>
      </c>
      <c r="AU36" s="48">
        <v>28.773990202469498</v>
      </c>
      <c r="AV36" s="48">
        <v>196.26388066438301</v>
      </c>
      <c r="AW36" s="48">
        <v>28.468503065777</v>
      </c>
      <c r="AX36" s="48">
        <v>94.969073265252504</v>
      </c>
      <c r="AY36" s="48">
        <v>104.734290964951</v>
      </c>
      <c r="AZ36" s="48">
        <v>111.37271212696299</v>
      </c>
      <c r="BA36" s="48">
        <v>19.839886910379398</v>
      </c>
      <c r="BB36" s="48">
        <v>69.448238351690705</v>
      </c>
      <c r="BC36" s="48">
        <v>21.1626247407244</v>
      </c>
      <c r="BD36" s="48">
        <v>120.444875545044</v>
      </c>
      <c r="BE36" s="48">
        <v>64.469203495939396</v>
      </c>
      <c r="BF36" s="48">
        <v>116.245285138719</v>
      </c>
      <c r="BG36" s="48">
        <v>170.94785194723801</v>
      </c>
      <c r="BH36" s="48">
        <v>84.718466427696399</v>
      </c>
      <c r="BI36" s="48">
        <v>970.37545659216096</v>
      </c>
      <c r="BJ36" s="48">
        <v>601.62616662560401</v>
      </c>
      <c r="BK36" s="48">
        <v>1866.6725171210401</v>
      </c>
      <c r="BL36" s="48">
        <v>15.4382450201034</v>
      </c>
      <c r="BM36" s="48">
        <v>37.2527382141866</v>
      </c>
      <c r="BN36" s="48">
        <v>304.846503880424</v>
      </c>
      <c r="BO36" s="48">
        <v>98.403439931027805</v>
      </c>
      <c r="BP36" s="48">
        <v>77.362211371904806</v>
      </c>
      <c r="BQ36" s="48">
        <v>73.052894340088997</v>
      </c>
      <c r="BR36" s="48">
        <v>7.4665147324112704</v>
      </c>
      <c r="BS36" s="48">
        <v>15.500231568321301</v>
      </c>
      <c r="BT36" s="48">
        <v>54699.751342467098</v>
      </c>
      <c r="BU36" s="48">
        <v>208.00836950932501</v>
      </c>
      <c r="BV36" s="48">
        <v>132.083375857032</v>
      </c>
      <c r="BW36" s="48">
        <v>87.102912818220204</v>
      </c>
      <c r="BX36" s="48">
        <v>236.629466450313</v>
      </c>
      <c r="BY36" s="48">
        <v>316.19539967407502</v>
      </c>
      <c r="BZ36" s="48">
        <v>12428.750913773099</v>
      </c>
      <c r="CA36" s="55">
        <v>0</v>
      </c>
      <c r="CB36" s="49">
        <v>1906201.1560043099</v>
      </c>
      <c r="CC36" s="61">
        <v>564217.90247056005</v>
      </c>
      <c r="CD36" s="48">
        <v>0</v>
      </c>
      <c r="CE36" s="48">
        <v>0</v>
      </c>
      <c r="CF36" s="48">
        <v>3730.8238220125199</v>
      </c>
      <c r="CG36" s="48">
        <v>288307.95976387197</v>
      </c>
      <c r="CH36" s="55">
        <v>65374.157939242497</v>
      </c>
      <c r="CI36" s="49">
        <v>2827832</v>
      </c>
      <c r="CJ36" s="73"/>
      <c r="CK36" s="48">
        <f t="shared" si="0"/>
        <v>0</v>
      </c>
      <c r="CL36" s="48">
        <f t="shared" si="1"/>
        <v>0</v>
      </c>
      <c r="CM36" s="167">
        <f t="shared" si="2"/>
        <v>0.32591428486405383</v>
      </c>
      <c r="CN36" s="357">
        <v>0</v>
      </c>
    </row>
    <row r="37" spans="1:92" ht="19.5" x14ac:dyDescent="0.25">
      <c r="A37" s="30"/>
      <c r="B37" s="42" t="s">
        <v>28</v>
      </c>
      <c r="C37" s="43" t="s">
        <v>139</v>
      </c>
      <c r="D37" s="51">
        <v>89.028434995316104</v>
      </c>
      <c r="E37" s="48">
        <v>119.12170359085</v>
      </c>
      <c r="F37" s="48">
        <v>269.66037798685397</v>
      </c>
      <c r="G37" s="48">
        <v>40.972263514376401</v>
      </c>
      <c r="H37" s="48">
        <v>903.74936740073099</v>
      </c>
      <c r="I37" s="48">
        <v>142.16354663657401</v>
      </c>
      <c r="J37" s="48">
        <v>202.20181402111999</v>
      </c>
      <c r="K37" s="48">
        <v>543.10254214281804</v>
      </c>
      <c r="L37" s="48">
        <v>171.56780658467699</v>
      </c>
      <c r="M37" s="48">
        <v>640.647410099078</v>
      </c>
      <c r="N37" s="48">
        <v>38.5109677862634</v>
      </c>
      <c r="O37" s="48">
        <v>2734.8988574109298</v>
      </c>
      <c r="P37" s="48">
        <v>655.60384964758498</v>
      </c>
      <c r="Q37" s="48">
        <v>133.32630914155899</v>
      </c>
      <c r="R37" s="48">
        <v>1622.92720634645</v>
      </c>
      <c r="S37" s="48">
        <v>232.76202368726101</v>
      </c>
      <c r="T37" s="48">
        <v>4790.7252678721898</v>
      </c>
      <c r="U37" s="48">
        <v>4907.1331399205601</v>
      </c>
      <c r="V37" s="48">
        <v>4274.29780635517</v>
      </c>
      <c r="W37" s="48">
        <v>1054.13152396754</v>
      </c>
      <c r="X37" s="48">
        <v>4549.6577546703802</v>
      </c>
      <c r="Y37" s="48">
        <v>9081.9812072755103</v>
      </c>
      <c r="Z37" s="48">
        <v>1380.54488045627</v>
      </c>
      <c r="AA37" s="48">
        <v>297.483765019288</v>
      </c>
      <c r="AB37" s="48">
        <v>1061.4591989573701</v>
      </c>
      <c r="AC37" s="48">
        <v>2187.17515837572</v>
      </c>
      <c r="AD37" s="48">
        <v>247.22225257937299</v>
      </c>
      <c r="AE37" s="48">
        <v>3195.5638111742101</v>
      </c>
      <c r="AF37" s="48">
        <v>31374.696390377801</v>
      </c>
      <c r="AG37" s="48">
        <v>286.45842704898098</v>
      </c>
      <c r="AH37" s="48">
        <v>34989.696215575001</v>
      </c>
      <c r="AI37" s="48">
        <v>453.48150555627802</v>
      </c>
      <c r="AJ37" s="48">
        <v>0</v>
      </c>
      <c r="AK37" s="48">
        <v>178.868997625037</v>
      </c>
      <c r="AL37" s="48">
        <v>534.60601023468905</v>
      </c>
      <c r="AM37" s="48">
        <v>89.509916159065895</v>
      </c>
      <c r="AN37" s="48">
        <v>331.79192776193503</v>
      </c>
      <c r="AO37" s="48">
        <v>494.05390990376497</v>
      </c>
      <c r="AP37" s="48">
        <v>116.835652399305</v>
      </c>
      <c r="AQ37" s="48">
        <v>938.52449638511598</v>
      </c>
      <c r="AR37" s="48">
        <v>939.28037509250896</v>
      </c>
      <c r="AS37" s="48">
        <v>313.97780764782698</v>
      </c>
      <c r="AT37" s="48">
        <v>332.33333619828198</v>
      </c>
      <c r="AU37" s="48">
        <v>58.496450955486402</v>
      </c>
      <c r="AV37" s="48">
        <v>463.58236426827602</v>
      </c>
      <c r="AW37" s="48">
        <v>70.411558273465403</v>
      </c>
      <c r="AX37" s="48">
        <v>235.53634316424601</v>
      </c>
      <c r="AY37" s="48">
        <v>337.683589395936</v>
      </c>
      <c r="AZ37" s="48">
        <v>891.75801391881396</v>
      </c>
      <c r="BA37" s="48">
        <v>44.600009506157399</v>
      </c>
      <c r="BB37" s="48">
        <v>174.612944114409</v>
      </c>
      <c r="BC37" s="48">
        <v>82.613714118001695</v>
      </c>
      <c r="BD37" s="48">
        <v>264.06271459358402</v>
      </c>
      <c r="BE37" s="48">
        <v>263.772802869602</v>
      </c>
      <c r="BF37" s="48">
        <v>370.68055926177198</v>
      </c>
      <c r="BG37" s="48">
        <v>405.42465524831999</v>
      </c>
      <c r="BH37" s="48">
        <v>320.14982698045799</v>
      </c>
      <c r="BI37" s="48">
        <v>6068.91426604356</v>
      </c>
      <c r="BJ37" s="48">
        <v>1066.0511434745399</v>
      </c>
      <c r="BK37" s="48">
        <v>3585.2511386778501</v>
      </c>
      <c r="BL37" s="48">
        <v>27.505263476844199</v>
      </c>
      <c r="BM37" s="48">
        <v>4097.7988010611698</v>
      </c>
      <c r="BN37" s="48">
        <v>36642.212372954898</v>
      </c>
      <c r="BO37" s="48">
        <v>174.36591936929801</v>
      </c>
      <c r="BP37" s="48">
        <v>161.804728284969</v>
      </c>
      <c r="BQ37" s="48">
        <v>129.859550597762</v>
      </c>
      <c r="BR37" s="48">
        <v>13.6436581689268</v>
      </c>
      <c r="BS37" s="48">
        <v>27.465626503928402</v>
      </c>
      <c r="BT37" s="48">
        <v>458.36419505364302</v>
      </c>
      <c r="BU37" s="48">
        <v>808.39998725507303</v>
      </c>
      <c r="BV37" s="48">
        <v>266.25456312291101</v>
      </c>
      <c r="BW37" s="48">
        <v>237.92968415980801</v>
      </c>
      <c r="BX37" s="48">
        <v>522.82386374129101</v>
      </c>
      <c r="BY37" s="48">
        <v>6133.6713654118103</v>
      </c>
      <c r="BZ37" s="48">
        <v>2179.21503944797</v>
      </c>
      <c r="CA37" s="55">
        <v>0</v>
      </c>
      <c r="CB37" s="49">
        <v>183526.65192905601</v>
      </c>
      <c r="CC37" s="61">
        <v>490679.58062734298</v>
      </c>
      <c r="CD37" s="48">
        <v>0</v>
      </c>
      <c r="CE37" s="48">
        <v>0</v>
      </c>
      <c r="CF37" s="48">
        <v>10484.2667064549</v>
      </c>
      <c r="CG37" s="48">
        <v>7169.47425084104</v>
      </c>
      <c r="CH37" s="55">
        <v>500672.026486305</v>
      </c>
      <c r="CI37" s="49">
        <v>1192532</v>
      </c>
      <c r="CJ37" s="73"/>
      <c r="CK37" s="48">
        <f t="shared" si="0"/>
        <v>0</v>
      </c>
      <c r="CL37" s="48">
        <f t="shared" si="1"/>
        <v>0</v>
      </c>
      <c r="CM37" s="167">
        <f t="shared" si="2"/>
        <v>0.84610337338615982</v>
      </c>
      <c r="CN37" s="357">
        <v>0</v>
      </c>
    </row>
    <row r="38" spans="1:92" ht="19.5" x14ac:dyDescent="0.25">
      <c r="A38" s="30"/>
      <c r="B38" s="42" t="s">
        <v>29</v>
      </c>
      <c r="C38" s="43" t="s">
        <v>140</v>
      </c>
      <c r="D38" s="51">
        <v>0.94689868436103497</v>
      </c>
      <c r="E38" s="48">
        <v>1.24136053281572</v>
      </c>
      <c r="F38" s="48">
        <v>2.83654063698014</v>
      </c>
      <c r="G38" s="48">
        <v>0.450384635916043</v>
      </c>
      <c r="H38" s="48">
        <v>9.7002151929851994</v>
      </c>
      <c r="I38" s="48">
        <v>1.5017777140905499</v>
      </c>
      <c r="J38" s="48">
        <v>2.2227476048073598</v>
      </c>
      <c r="K38" s="48">
        <v>5.9070609931659197</v>
      </c>
      <c r="L38" s="48">
        <v>1.7577653097356101</v>
      </c>
      <c r="M38" s="48">
        <v>7.0464894582918403</v>
      </c>
      <c r="N38" s="48">
        <v>0.42454310342905399</v>
      </c>
      <c r="O38" s="48">
        <v>28.9143634698667</v>
      </c>
      <c r="P38" s="48">
        <v>3.9020705304318599</v>
      </c>
      <c r="Q38" s="48">
        <v>1.26379428128178</v>
      </c>
      <c r="R38" s="48">
        <v>2.48544509311641</v>
      </c>
      <c r="S38" s="48">
        <v>0.29375479112109598</v>
      </c>
      <c r="T38" s="48">
        <v>12.0027828128334</v>
      </c>
      <c r="U38" s="48">
        <v>18.016116032977301</v>
      </c>
      <c r="V38" s="48">
        <v>42.467734306679198</v>
      </c>
      <c r="W38" s="48">
        <v>11.598482139483901</v>
      </c>
      <c r="X38" s="48">
        <v>2276.22591180261</v>
      </c>
      <c r="Y38" s="48">
        <v>230.90683559495</v>
      </c>
      <c r="Z38" s="48">
        <v>70.276609836852103</v>
      </c>
      <c r="AA38" s="48">
        <v>3.2035137014285802</v>
      </c>
      <c r="AB38" s="48">
        <v>124.43771112006399</v>
      </c>
      <c r="AC38" s="48">
        <v>1.1554118647292799</v>
      </c>
      <c r="AD38" s="48">
        <v>1.60668478935499</v>
      </c>
      <c r="AE38" s="48">
        <v>12.959347928935699</v>
      </c>
      <c r="AF38" s="48">
        <v>3531.96736940864</v>
      </c>
      <c r="AG38" s="48">
        <v>131.756421885642</v>
      </c>
      <c r="AH38" s="48">
        <v>3.6910484017500802</v>
      </c>
      <c r="AI38" s="48">
        <v>208.17417278146601</v>
      </c>
      <c r="AJ38" s="48">
        <v>0</v>
      </c>
      <c r="AK38" s="48">
        <v>1.51535825655742</v>
      </c>
      <c r="AL38" s="48">
        <v>2.1307019825526798</v>
      </c>
      <c r="AM38" s="48">
        <v>0.82576486302903196</v>
      </c>
      <c r="AN38" s="48">
        <v>2.1494539198208602</v>
      </c>
      <c r="AO38" s="48">
        <v>3.71703182366468</v>
      </c>
      <c r="AP38" s="48">
        <v>0.99048895249554803</v>
      </c>
      <c r="AQ38" s="48">
        <v>9.2100062878114795</v>
      </c>
      <c r="AR38" s="48">
        <v>1.707169121165</v>
      </c>
      <c r="AS38" s="48">
        <v>2.9658417781019999</v>
      </c>
      <c r="AT38" s="48">
        <v>1.44016918477336</v>
      </c>
      <c r="AU38" s="48">
        <v>0.55993989149238899</v>
      </c>
      <c r="AV38" s="48">
        <v>3.80098219895177</v>
      </c>
      <c r="AW38" s="48">
        <v>0.550443140710562</v>
      </c>
      <c r="AX38" s="48">
        <v>1.8360588949737899</v>
      </c>
      <c r="AY38" s="48">
        <v>2.0027719317259498</v>
      </c>
      <c r="AZ38" s="48">
        <v>1.97878762219696</v>
      </c>
      <c r="BA38" s="48">
        <v>0.38487404820783599</v>
      </c>
      <c r="BB38" s="48">
        <v>1.3419867160888499</v>
      </c>
      <c r="BC38" s="48">
        <v>0.40060555976939799</v>
      </c>
      <c r="BD38" s="48">
        <v>2.3384081728485899</v>
      </c>
      <c r="BE38" s="48">
        <v>1.21696446983662</v>
      </c>
      <c r="BF38" s="48">
        <v>2.2240562936998298</v>
      </c>
      <c r="BG38" s="48">
        <v>3.3102298767274001</v>
      </c>
      <c r="BH38" s="48">
        <v>1.6067038579544699</v>
      </c>
      <c r="BI38" s="48">
        <v>17.722829941988198</v>
      </c>
      <c r="BJ38" s="48">
        <v>11.7520978277312</v>
      </c>
      <c r="BK38" s="48">
        <v>36.384715184529199</v>
      </c>
      <c r="BL38" s="48">
        <v>0.30152658874765798</v>
      </c>
      <c r="BM38" s="48">
        <v>802.83160559805594</v>
      </c>
      <c r="BN38" s="48">
        <v>3343.7983587720901</v>
      </c>
      <c r="BO38" s="48">
        <v>1.92220172061494</v>
      </c>
      <c r="BP38" s="48">
        <v>1.5041797737857101</v>
      </c>
      <c r="BQ38" s="48">
        <v>1.4268898505662699</v>
      </c>
      <c r="BR38" s="48">
        <v>0.145732933770155</v>
      </c>
      <c r="BS38" s="48">
        <v>0.30277977895326302</v>
      </c>
      <c r="BT38" s="48">
        <v>3.10811891995905</v>
      </c>
      <c r="BU38" s="48">
        <v>4.0837822902423797</v>
      </c>
      <c r="BV38" s="48">
        <v>2.57097556169653</v>
      </c>
      <c r="BW38" s="48">
        <v>1.7055055948698501</v>
      </c>
      <c r="BX38" s="48">
        <v>4.5929596346039103</v>
      </c>
      <c r="BY38" s="48">
        <v>6.44354216048366</v>
      </c>
      <c r="BZ38" s="48">
        <v>159.26930517670399</v>
      </c>
      <c r="CA38" s="55">
        <v>0</v>
      </c>
      <c r="CB38" s="49">
        <v>11201.4132725953</v>
      </c>
      <c r="CC38" s="61">
        <v>18640.790229284601</v>
      </c>
      <c r="CD38" s="48">
        <v>0</v>
      </c>
      <c r="CE38" s="48">
        <v>0</v>
      </c>
      <c r="CF38" s="48">
        <v>71.779993792448295</v>
      </c>
      <c r="CG38" s="48">
        <v>-5310.9067792998003</v>
      </c>
      <c r="CH38" s="55">
        <v>109745.92328362699</v>
      </c>
      <c r="CI38" s="49">
        <v>134349</v>
      </c>
      <c r="CJ38" s="73"/>
      <c r="CK38" s="48">
        <f t="shared" si="0"/>
        <v>0</v>
      </c>
      <c r="CL38" s="48">
        <f t="shared" si="1"/>
        <v>0</v>
      </c>
      <c r="CM38" s="167">
        <f t="shared" si="2"/>
        <v>0.91662451322603244</v>
      </c>
      <c r="CN38" s="357">
        <v>0</v>
      </c>
    </row>
    <row r="39" spans="1:92" ht="19.5" x14ac:dyDescent="0.25">
      <c r="A39" s="30"/>
      <c r="B39" s="42" t="s">
        <v>30</v>
      </c>
      <c r="C39" s="43" t="s">
        <v>141</v>
      </c>
      <c r="D39" s="51">
        <v>2.2593968460054801</v>
      </c>
      <c r="E39" s="48">
        <v>3.0608092524161399</v>
      </c>
      <c r="F39" s="48">
        <v>6.8899738732987199</v>
      </c>
      <c r="G39" s="48">
        <v>1.01830763301232</v>
      </c>
      <c r="H39" s="48">
        <v>22.806130041961001</v>
      </c>
      <c r="I39" s="48">
        <v>3.6229842716131002</v>
      </c>
      <c r="J39" s="48">
        <v>5.0253533771035803</v>
      </c>
      <c r="K39" s="48">
        <v>13.590713730431199</v>
      </c>
      <c r="L39" s="48">
        <v>4.4527575894531299</v>
      </c>
      <c r="M39" s="48">
        <v>15.856700950244299</v>
      </c>
      <c r="N39" s="48">
        <v>0.95534848542795503</v>
      </c>
      <c r="O39" s="48">
        <v>69.274651344969499</v>
      </c>
      <c r="P39" s="48">
        <v>21.158476536514499</v>
      </c>
      <c r="Q39" s="48">
        <v>3.6106643257009101</v>
      </c>
      <c r="R39" s="48">
        <v>62.937278426222001</v>
      </c>
      <c r="S39" s="48">
        <v>9.1188440722485797</v>
      </c>
      <c r="T39" s="48">
        <v>30.538186784295998</v>
      </c>
      <c r="U39" s="48">
        <v>57.320482687256302</v>
      </c>
      <c r="V39" s="48">
        <v>95.773069779051497</v>
      </c>
      <c r="W39" s="48">
        <v>26.161475519591502</v>
      </c>
      <c r="X39" s="48">
        <v>736.72332628875802</v>
      </c>
      <c r="Y39" s="48">
        <v>83.490554988653301</v>
      </c>
      <c r="Z39" s="48">
        <v>32.451568531216203</v>
      </c>
      <c r="AA39" s="48">
        <v>7.4915067889868796</v>
      </c>
      <c r="AB39" s="48">
        <v>27.692336316118102</v>
      </c>
      <c r="AC39" s="48">
        <v>2.5657257824417701</v>
      </c>
      <c r="AD39" s="48">
        <v>3.7767115317104398</v>
      </c>
      <c r="AE39" s="48">
        <v>31.2980195743324</v>
      </c>
      <c r="AF39" s="48">
        <v>33.594232319351498</v>
      </c>
      <c r="AG39" s="48">
        <v>2.9025011928369699</v>
      </c>
      <c r="AH39" s="48">
        <v>2446.22430706673</v>
      </c>
      <c r="AI39" s="48">
        <v>2553.6984452409001</v>
      </c>
      <c r="AJ39" s="48">
        <v>0</v>
      </c>
      <c r="AK39" s="48">
        <v>5.1091799386862498</v>
      </c>
      <c r="AL39" s="48">
        <v>18.8008511568244</v>
      </c>
      <c r="AM39" s="48">
        <v>2.4574627067622399</v>
      </c>
      <c r="AN39" s="48">
        <v>10.450894067604301</v>
      </c>
      <c r="AO39" s="48">
        <v>14.8017479388237</v>
      </c>
      <c r="AP39" s="48">
        <v>3.3362846184652399</v>
      </c>
      <c r="AQ39" s="48">
        <v>24.954692442878802</v>
      </c>
      <c r="AR39" s="48">
        <v>5.3695853416422201</v>
      </c>
      <c r="AS39" s="48">
        <v>8.4028953265617705</v>
      </c>
      <c r="AT39" s="48">
        <v>3.76596172327416</v>
      </c>
      <c r="AU39" s="48">
        <v>1.5761371994613</v>
      </c>
      <c r="AV39" s="48">
        <v>13.427791664485101</v>
      </c>
      <c r="AW39" s="48">
        <v>2.0790456706066598</v>
      </c>
      <c r="AX39" s="48">
        <v>6.9624202543449698</v>
      </c>
      <c r="AY39" s="48">
        <v>10.9085702548531</v>
      </c>
      <c r="AZ39" s="48">
        <v>33.679986958856297</v>
      </c>
      <c r="BA39" s="48">
        <v>1.2636013757821001</v>
      </c>
      <c r="BB39" s="48">
        <v>5.1897376474154502</v>
      </c>
      <c r="BC39" s="48">
        <v>2.8003142269519201</v>
      </c>
      <c r="BD39" s="48">
        <v>7.3935263912088098</v>
      </c>
      <c r="BE39" s="48">
        <v>9.0323913244912593</v>
      </c>
      <c r="BF39" s="48">
        <v>11.936851311615399</v>
      </c>
      <c r="BG39" s="48">
        <v>11.7637106724742</v>
      </c>
      <c r="BH39" s="48">
        <v>10.772093671433399</v>
      </c>
      <c r="BI39" s="48">
        <v>222.946314100313</v>
      </c>
      <c r="BJ39" s="48">
        <v>3292.95056818896</v>
      </c>
      <c r="BK39" s="48">
        <v>5273.2598754277597</v>
      </c>
      <c r="BL39" s="48">
        <v>0.68481589419100997</v>
      </c>
      <c r="BM39" s="48">
        <v>3344.0625649694498</v>
      </c>
      <c r="BN39" s="48">
        <v>15041.5437037874</v>
      </c>
      <c r="BO39" s="48">
        <v>4.3255266370929801</v>
      </c>
      <c r="BP39" s="48">
        <v>4.4254125634429204</v>
      </c>
      <c r="BQ39" s="48">
        <v>3.2283318479501801</v>
      </c>
      <c r="BR39" s="48">
        <v>0.34534095556016198</v>
      </c>
      <c r="BS39" s="48">
        <v>0.68134472307957095</v>
      </c>
      <c r="BT39" s="48">
        <v>14.2335595905736</v>
      </c>
      <c r="BU39" s="48">
        <v>10.0744842582183</v>
      </c>
      <c r="BV39" s="48">
        <v>7.1411291824929801</v>
      </c>
      <c r="BW39" s="48">
        <v>3.82915135288457</v>
      </c>
      <c r="BX39" s="48">
        <v>14.6929430135638</v>
      </c>
      <c r="BY39" s="48">
        <v>15.1969096726628</v>
      </c>
      <c r="BZ39" s="48">
        <v>4874.5085465624798</v>
      </c>
      <c r="CA39" s="55">
        <v>0</v>
      </c>
      <c r="CB39" s="49">
        <v>38771.707097762403</v>
      </c>
      <c r="CC39" s="61">
        <v>862440.98787477997</v>
      </c>
      <c r="CD39" s="48">
        <v>0</v>
      </c>
      <c r="CE39" s="48">
        <v>0</v>
      </c>
      <c r="CF39" s="48">
        <v>324.55569489938301</v>
      </c>
      <c r="CG39" s="48">
        <v>2706.0446011362901</v>
      </c>
      <c r="CH39" s="55">
        <v>5146.7047314213696</v>
      </c>
      <c r="CI39" s="49">
        <v>909390</v>
      </c>
      <c r="CJ39" s="73"/>
      <c r="CK39" s="48">
        <f t="shared" si="0"/>
        <v>0</v>
      </c>
      <c r="CL39" s="48">
        <f t="shared" si="1"/>
        <v>0</v>
      </c>
      <c r="CM39" s="167">
        <f t="shared" si="2"/>
        <v>0.95736514905842041</v>
      </c>
      <c r="CN39" s="357">
        <v>0</v>
      </c>
    </row>
    <row r="40" spans="1:92" ht="19.5" x14ac:dyDescent="0.25">
      <c r="A40" s="30"/>
      <c r="B40" s="42" t="s">
        <v>31</v>
      </c>
      <c r="C40" s="43" t="s">
        <v>142</v>
      </c>
      <c r="D40" s="51">
        <v>0.79043996971340702</v>
      </c>
      <c r="E40" s="48">
        <v>1.0712514037704599</v>
      </c>
      <c r="F40" s="48">
        <v>2.4109698659046201</v>
      </c>
      <c r="G40" s="48">
        <v>0.35599893465506399</v>
      </c>
      <c r="H40" s="48">
        <v>7.9771082186582696</v>
      </c>
      <c r="I40" s="48">
        <v>1.2676616442564499</v>
      </c>
      <c r="J40" s="48">
        <v>1.7568555291859</v>
      </c>
      <c r="K40" s="48">
        <v>4.7524013504454299</v>
      </c>
      <c r="L40" s="48">
        <v>1.5589312240122299</v>
      </c>
      <c r="M40" s="48">
        <v>5.5431263915048996</v>
      </c>
      <c r="N40" s="48">
        <v>0.33396716121951803</v>
      </c>
      <c r="O40" s="48">
        <v>24.236688148091801</v>
      </c>
      <c r="P40" s="48">
        <v>16549.754684582</v>
      </c>
      <c r="Q40" s="48">
        <v>1.26583050573346</v>
      </c>
      <c r="R40" s="48">
        <v>22.272707618937901</v>
      </c>
      <c r="S40" s="48">
        <v>3.2277502205862101</v>
      </c>
      <c r="T40" s="48">
        <v>10.6939887790721</v>
      </c>
      <c r="U40" s="48">
        <v>20.1186613775055</v>
      </c>
      <c r="V40" s="48">
        <v>33.4811912584616</v>
      </c>
      <c r="W40" s="48">
        <v>9.1457217432820492</v>
      </c>
      <c r="X40" s="48">
        <v>6.3514376287786902</v>
      </c>
      <c r="Y40" s="48">
        <v>7.3631543611675596</v>
      </c>
      <c r="Z40" s="48">
        <v>11.3450707803482</v>
      </c>
      <c r="AA40" s="48">
        <v>2.6201903700927498</v>
      </c>
      <c r="AB40" s="48">
        <v>13.403812197153499</v>
      </c>
      <c r="AC40" s="48">
        <v>0.87668964614817002</v>
      </c>
      <c r="AD40" s="48">
        <v>1.3146423511552801</v>
      </c>
      <c r="AE40" s="48">
        <v>10.952064068416099</v>
      </c>
      <c r="AF40" s="48">
        <v>6.0197601203668096</v>
      </c>
      <c r="AG40" s="48">
        <v>1.01633805472676</v>
      </c>
      <c r="AH40" s="48">
        <v>3.19421591750248</v>
      </c>
      <c r="AI40" s="48">
        <v>14659.064922212499</v>
      </c>
      <c r="AJ40" s="48">
        <v>0</v>
      </c>
      <c r="AK40" s="48">
        <v>1.7940878246709899</v>
      </c>
      <c r="AL40" s="48">
        <v>6.6386024599834697</v>
      </c>
      <c r="AM40" s="48">
        <v>0.86190602265901695</v>
      </c>
      <c r="AN40" s="48">
        <v>3.6799475290888299</v>
      </c>
      <c r="AO40" s="48">
        <v>5.2047984761483503</v>
      </c>
      <c r="AP40" s="48">
        <v>1.1715256267567999</v>
      </c>
      <c r="AQ40" s="48">
        <v>3924.1414842387799</v>
      </c>
      <c r="AR40" s="48">
        <v>348.53060329165402</v>
      </c>
      <c r="AS40" s="48">
        <v>668.40201518878098</v>
      </c>
      <c r="AT40" s="48">
        <v>248.30760408917899</v>
      </c>
      <c r="AU40" s="48">
        <v>0.55247584083837298</v>
      </c>
      <c r="AV40" s="48">
        <v>4.7171011378365897</v>
      </c>
      <c r="AW40" s="48">
        <v>0.73076137169865496</v>
      </c>
      <c r="AX40" s="48">
        <v>2.4472907586013299</v>
      </c>
      <c r="AY40" s="48">
        <v>3.8436675790138799</v>
      </c>
      <c r="AZ40" s="48">
        <v>11.9120144449221</v>
      </c>
      <c r="BA40" s="48">
        <v>0.44360595134120101</v>
      </c>
      <c r="BB40" s="48">
        <v>1.82447601605468</v>
      </c>
      <c r="BC40" s="48">
        <v>0.98790786387874896</v>
      </c>
      <c r="BD40" s="48">
        <v>2.5946863082462399</v>
      </c>
      <c r="BE40" s="48">
        <v>3.1872895121874198</v>
      </c>
      <c r="BF40" s="48">
        <v>4.2056395079015996</v>
      </c>
      <c r="BG40" s="48">
        <v>4.1327294510439199</v>
      </c>
      <c r="BH40" s="48">
        <v>3.7995299674052498</v>
      </c>
      <c r="BI40" s="48">
        <v>78.802924448312794</v>
      </c>
      <c r="BJ40" s="48">
        <v>9.2447968609089095</v>
      </c>
      <c r="BK40" s="48">
        <v>32.761798791304798</v>
      </c>
      <c r="BL40" s="48">
        <v>0.23942515410043799</v>
      </c>
      <c r="BM40" s="48">
        <v>223.662649523222</v>
      </c>
      <c r="BN40" s="48">
        <v>1075.21911340316</v>
      </c>
      <c r="BO40" s="48">
        <v>1.5121014727125901</v>
      </c>
      <c r="BP40" s="48">
        <v>1.55194270429137</v>
      </c>
      <c r="BQ40" s="48">
        <v>1.12863056020966</v>
      </c>
      <c r="BR40" s="48">
        <v>0.120805325422961</v>
      </c>
      <c r="BS40" s="48">
        <v>0.238181947686714</v>
      </c>
      <c r="BT40" s="48">
        <v>5.0099682541937396</v>
      </c>
      <c r="BU40" s="48">
        <v>3.22791379264733</v>
      </c>
      <c r="BV40" s="48">
        <v>2.5027837501906798</v>
      </c>
      <c r="BW40" s="48">
        <v>1.3385821945147101</v>
      </c>
      <c r="BX40" s="48">
        <v>5.1569216469601802</v>
      </c>
      <c r="BY40" s="48">
        <v>4.9914138514132196</v>
      </c>
      <c r="BZ40" s="48">
        <v>882.08296619329894</v>
      </c>
      <c r="CA40" s="55">
        <v>0</v>
      </c>
      <c r="CB40" s="49">
        <v>39008.4429039686</v>
      </c>
      <c r="CC40" s="61">
        <v>605165.95792376099</v>
      </c>
      <c r="CD40" s="48">
        <v>0</v>
      </c>
      <c r="CE40" s="48">
        <v>0</v>
      </c>
      <c r="CF40" s="48">
        <v>114.22835426493801</v>
      </c>
      <c r="CG40" s="48">
        <v>-5553.7292948050299</v>
      </c>
      <c r="CH40" s="55">
        <v>3921.1001128101698</v>
      </c>
      <c r="CI40" s="49">
        <v>642656</v>
      </c>
      <c r="CJ40" s="73"/>
      <c r="CK40" s="48">
        <f t="shared" si="0"/>
        <v>0</v>
      </c>
      <c r="CL40" s="48">
        <f t="shared" si="1"/>
        <v>0</v>
      </c>
      <c r="CM40" s="167">
        <f t="shared" si="2"/>
        <v>0.93930120794955796</v>
      </c>
      <c r="CN40" s="357">
        <v>0</v>
      </c>
    </row>
    <row r="41" spans="1:92" ht="19.5" x14ac:dyDescent="0.25">
      <c r="A41" s="30"/>
      <c r="B41" s="42" t="s">
        <v>32</v>
      </c>
      <c r="C41" s="43" t="s">
        <v>143</v>
      </c>
      <c r="D41" s="51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55">
        <v>0</v>
      </c>
      <c r="CB41" s="49">
        <v>0</v>
      </c>
      <c r="CC41" s="61">
        <v>0</v>
      </c>
      <c r="CD41" s="48">
        <v>0</v>
      </c>
      <c r="CE41" s="48">
        <v>0</v>
      </c>
      <c r="CF41" s="48">
        <v>0</v>
      </c>
      <c r="CG41" s="48">
        <v>0</v>
      </c>
      <c r="CH41" s="55">
        <v>0</v>
      </c>
      <c r="CI41" s="49">
        <v>0</v>
      </c>
      <c r="CJ41" s="73"/>
      <c r="CK41" s="48">
        <f t="shared" si="0"/>
        <v>0</v>
      </c>
      <c r="CL41" s="48" t="str">
        <f t="shared" si="1"/>
        <v/>
      </c>
      <c r="CM41" s="167" t="e">
        <f t="shared" si="2"/>
        <v>#DIV/0!</v>
      </c>
      <c r="CN41" s="357">
        <v>0</v>
      </c>
    </row>
    <row r="42" spans="1:92" ht="19.5" x14ac:dyDescent="0.25">
      <c r="A42" s="30"/>
      <c r="B42" s="42" t="s">
        <v>33</v>
      </c>
      <c r="C42" s="43" t="s">
        <v>144</v>
      </c>
      <c r="D42" s="51">
        <v>436.90351875979002</v>
      </c>
      <c r="E42" s="48">
        <v>8440.9545975344499</v>
      </c>
      <c r="F42" s="48">
        <v>513.54486743806797</v>
      </c>
      <c r="G42" s="48">
        <v>1003.38130329897</v>
      </c>
      <c r="H42" s="48">
        <v>7551.9837443012902</v>
      </c>
      <c r="I42" s="48">
        <v>784.19886799337701</v>
      </c>
      <c r="J42" s="48">
        <v>209.72642134160699</v>
      </c>
      <c r="K42" s="48">
        <v>2759.1899036274299</v>
      </c>
      <c r="L42" s="48">
        <v>224.580267518754</v>
      </c>
      <c r="M42" s="48">
        <v>2045.3519638339901</v>
      </c>
      <c r="N42" s="48">
        <v>10.740724303045001</v>
      </c>
      <c r="O42" s="48">
        <v>1821.9970652091599</v>
      </c>
      <c r="P42" s="48">
        <v>2840.5663952352002</v>
      </c>
      <c r="Q42" s="48">
        <v>87.117870175966402</v>
      </c>
      <c r="R42" s="48">
        <v>2622.1429732379602</v>
      </c>
      <c r="S42" s="48">
        <v>326.247788189348</v>
      </c>
      <c r="T42" s="48">
        <v>375.13909677873397</v>
      </c>
      <c r="U42" s="48">
        <v>8125.7323557742502</v>
      </c>
      <c r="V42" s="48">
        <v>1148.04422924504</v>
      </c>
      <c r="W42" s="48">
        <v>273.25544201425799</v>
      </c>
      <c r="X42" s="48">
        <v>401.30588756052799</v>
      </c>
      <c r="Y42" s="48">
        <v>63.475405157829101</v>
      </c>
      <c r="Z42" s="48">
        <v>948.16577955766002</v>
      </c>
      <c r="AA42" s="48">
        <v>120.102923269645</v>
      </c>
      <c r="AB42" s="48">
        <v>106.50092358406199</v>
      </c>
      <c r="AC42" s="48">
        <v>29.046472984499299</v>
      </c>
      <c r="AD42" s="48">
        <v>41.770192524411399</v>
      </c>
      <c r="AE42" s="48">
        <v>362.74416890456598</v>
      </c>
      <c r="AF42" s="48">
        <v>252.11970976384299</v>
      </c>
      <c r="AG42" s="48">
        <v>35.954250197114199</v>
      </c>
      <c r="AH42" s="48">
        <v>173.49968284091801</v>
      </c>
      <c r="AI42" s="48">
        <v>99.224391265072498</v>
      </c>
      <c r="AJ42" s="48">
        <v>0</v>
      </c>
      <c r="AK42" s="48">
        <v>22921.890676186002</v>
      </c>
      <c r="AL42" s="48">
        <v>75937.790623132707</v>
      </c>
      <c r="AM42" s="48">
        <v>9075.0881222340195</v>
      </c>
      <c r="AN42" s="48">
        <v>199.10789582537799</v>
      </c>
      <c r="AO42" s="48">
        <v>355.67256120635898</v>
      </c>
      <c r="AP42" s="48">
        <v>731.25381657222795</v>
      </c>
      <c r="AQ42" s="48">
        <v>1172.1278486620899</v>
      </c>
      <c r="AR42" s="48">
        <v>747.58302210827401</v>
      </c>
      <c r="AS42" s="48">
        <v>2646.7321363751198</v>
      </c>
      <c r="AT42" s="48">
        <v>775.28302469199605</v>
      </c>
      <c r="AU42" s="48">
        <v>243.499401394649</v>
      </c>
      <c r="AV42" s="48">
        <v>2033.71176089654</v>
      </c>
      <c r="AW42" s="48">
        <v>60.164444305589598</v>
      </c>
      <c r="AX42" s="48">
        <v>122.737570442441</v>
      </c>
      <c r="AY42" s="48">
        <v>215.16875011964299</v>
      </c>
      <c r="AZ42" s="48">
        <v>1052.5364830417</v>
      </c>
      <c r="BA42" s="48">
        <v>482.01207460207598</v>
      </c>
      <c r="BB42" s="48">
        <v>1946.14538841427</v>
      </c>
      <c r="BC42" s="48">
        <v>106.116700875625</v>
      </c>
      <c r="BD42" s="48">
        <v>1707.65098729342</v>
      </c>
      <c r="BE42" s="48">
        <v>21224.409332957799</v>
      </c>
      <c r="BF42" s="48">
        <v>603.07549276007705</v>
      </c>
      <c r="BG42" s="48">
        <v>248.103483249417</v>
      </c>
      <c r="BH42" s="48">
        <v>252.81422074200401</v>
      </c>
      <c r="BI42" s="48">
        <v>6550.0493670031901</v>
      </c>
      <c r="BJ42" s="48">
        <v>109292.113374687</v>
      </c>
      <c r="BK42" s="48">
        <v>5736.0203552570401</v>
      </c>
      <c r="BL42" s="48">
        <v>1436.48596753537</v>
      </c>
      <c r="BM42" s="48">
        <v>3110.1503271015799</v>
      </c>
      <c r="BN42" s="48">
        <v>763.12724216359197</v>
      </c>
      <c r="BO42" s="48">
        <v>589.65706403393801</v>
      </c>
      <c r="BP42" s="48">
        <v>114.86788301724</v>
      </c>
      <c r="BQ42" s="48">
        <v>49.865046527346898</v>
      </c>
      <c r="BR42" s="48">
        <v>18.688327158905299</v>
      </c>
      <c r="BS42" s="48">
        <v>7.0862738254186697</v>
      </c>
      <c r="BT42" s="48">
        <v>16140.2742189201</v>
      </c>
      <c r="BU42" s="48">
        <v>304.214413962447</v>
      </c>
      <c r="BV42" s="48">
        <v>4379.9438941905</v>
      </c>
      <c r="BW42" s="48">
        <v>516.24161642334502</v>
      </c>
      <c r="BX42" s="48">
        <v>3782.2911926481402</v>
      </c>
      <c r="BY42" s="48">
        <v>201.48908722873901</v>
      </c>
      <c r="BZ42" s="48">
        <v>207.965136832897</v>
      </c>
      <c r="CA42" s="55">
        <v>0</v>
      </c>
      <c r="CB42" s="49">
        <v>342295.91579002701</v>
      </c>
      <c r="CC42" s="61">
        <v>93396.069814251998</v>
      </c>
      <c r="CD42" s="48">
        <v>0</v>
      </c>
      <c r="CE42" s="48">
        <v>0</v>
      </c>
      <c r="CF42" s="48">
        <v>5766.0919473879603</v>
      </c>
      <c r="CG42" s="48">
        <v>-8660.5766453400593</v>
      </c>
      <c r="CH42" s="55">
        <v>62778.499093673003</v>
      </c>
      <c r="CI42" s="49">
        <v>495576</v>
      </c>
      <c r="CJ42" s="73"/>
      <c r="CK42" s="48">
        <f t="shared" si="0"/>
        <v>0</v>
      </c>
      <c r="CL42" s="48">
        <f t="shared" si="1"/>
        <v>0</v>
      </c>
      <c r="CM42" s="167">
        <f t="shared" si="2"/>
        <v>0.3092968267429676</v>
      </c>
      <c r="CN42" s="357">
        <v>0</v>
      </c>
    </row>
    <row r="43" spans="1:92" ht="19.5" x14ac:dyDescent="0.25">
      <c r="A43" s="30"/>
      <c r="B43" s="42" t="s">
        <v>34</v>
      </c>
      <c r="C43" s="43" t="s">
        <v>145</v>
      </c>
      <c r="D43" s="51">
        <v>71.444010160293303</v>
      </c>
      <c r="E43" s="48">
        <v>113.424132267302</v>
      </c>
      <c r="F43" s="48">
        <v>238.36257751533901</v>
      </c>
      <c r="G43" s="48">
        <v>22.708532502777299</v>
      </c>
      <c r="H43" s="48">
        <v>1660.08162901123</v>
      </c>
      <c r="I43" s="48">
        <v>2691.8607563094201</v>
      </c>
      <c r="J43" s="48">
        <v>112.02769463124601</v>
      </c>
      <c r="K43" s="48">
        <v>748.75078788755002</v>
      </c>
      <c r="L43" s="48">
        <v>234.921645008967</v>
      </c>
      <c r="M43" s="48">
        <v>340.23877764584103</v>
      </c>
      <c r="N43" s="48">
        <v>82.646365375916503</v>
      </c>
      <c r="O43" s="48">
        <v>2314.0817876066599</v>
      </c>
      <c r="P43" s="48">
        <v>6673.2262256759996</v>
      </c>
      <c r="Q43" s="48">
        <v>322.20696141166201</v>
      </c>
      <c r="R43" s="48">
        <v>13790.2565531661</v>
      </c>
      <c r="S43" s="48">
        <v>1901.1946895134799</v>
      </c>
      <c r="T43" s="48">
        <v>1355.87668495554</v>
      </c>
      <c r="U43" s="48">
        <v>5806.70568617549</v>
      </c>
      <c r="V43" s="48">
        <v>2113.5954547423898</v>
      </c>
      <c r="W43" s="48">
        <v>592.72204181164898</v>
      </c>
      <c r="X43" s="48">
        <v>801.81445018258705</v>
      </c>
      <c r="Y43" s="48">
        <v>563.42758903302695</v>
      </c>
      <c r="Z43" s="48">
        <v>756.25560872363906</v>
      </c>
      <c r="AA43" s="48">
        <v>211.22062334299599</v>
      </c>
      <c r="AB43" s="48">
        <v>653.16044254877295</v>
      </c>
      <c r="AC43" s="48">
        <v>156.55337078216499</v>
      </c>
      <c r="AD43" s="48">
        <v>140.882748229383</v>
      </c>
      <c r="AE43" s="48">
        <v>1325.5163948504401</v>
      </c>
      <c r="AF43" s="48">
        <v>1866.4476756643801</v>
      </c>
      <c r="AG43" s="48">
        <v>166.456910414123</v>
      </c>
      <c r="AH43" s="48">
        <v>1961.3990983327001</v>
      </c>
      <c r="AI43" s="48">
        <v>1010.82489533306</v>
      </c>
      <c r="AJ43" s="48">
        <v>0</v>
      </c>
      <c r="AK43" s="48">
        <v>2103.7159417921798</v>
      </c>
      <c r="AL43" s="48">
        <v>52182.144879671199</v>
      </c>
      <c r="AM43" s="48">
        <v>3794.5190679934999</v>
      </c>
      <c r="AN43" s="48">
        <v>1851.86917560658</v>
      </c>
      <c r="AO43" s="48">
        <v>2490.7187385267498</v>
      </c>
      <c r="AP43" s="48">
        <v>1356.2267481408801</v>
      </c>
      <c r="AQ43" s="48">
        <v>2532.7029110636199</v>
      </c>
      <c r="AR43" s="48">
        <v>655.22741568544302</v>
      </c>
      <c r="AS43" s="48">
        <v>1729.8104333526101</v>
      </c>
      <c r="AT43" s="48">
        <v>306.77394475980799</v>
      </c>
      <c r="AU43" s="48">
        <v>304.67358222777898</v>
      </c>
      <c r="AV43" s="48">
        <v>1203.5366706095999</v>
      </c>
      <c r="AW43" s="48">
        <v>321.09540337584502</v>
      </c>
      <c r="AX43" s="48">
        <v>1335.8465411018501</v>
      </c>
      <c r="AY43" s="48">
        <v>1983.0284472303099</v>
      </c>
      <c r="AZ43" s="48">
        <v>6486.3505102355903</v>
      </c>
      <c r="BA43" s="48">
        <v>315.71826681473698</v>
      </c>
      <c r="BB43" s="48">
        <v>1500.1675322828301</v>
      </c>
      <c r="BC43" s="48">
        <v>494.065802823811</v>
      </c>
      <c r="BD43" s="48">
        <v>717.45700119991204</v>
      </c>
      <c r="BE43" s="48">
        <v>1479.3429491111999</v>
      </c>
      <c r="BF43" s="48">
        <v>2941.5144341063701</v>
      </c>
      <c r="BG43" s="48">
        <v>2084.3278699588</v>
      </c>
      <c r="BH43" s="48">
        <v>4277.1229183005398</v>
      </c>
      <c r="BI43" s="48">
        <v>38558.865488980802</v>
      </c>
      <c r="BJ43" s="48">
        <v>39332.565036783802</v>
      </c>
      <c r="BK43" s="48">
        <v>9979.9315323527899</v>
      </c>
      <c r="BL43" s="48">
        <v>330.32503620620201</v>
      </c>
      <c r="BM43" s="48">
        <v>1957.8276559742999</v>
      </c>
      <c r="BN43" s="48">
        <v>3221.4811085163601</v>
      </c>
      <c r="BO43" s="48">
        <v>1651.45268787489</v>
      </c>
      <c r="BP43" s="48">
        <v>4419.0818168962896</v>
      </c>
      <c r="BQ43" s="48">
        <v>1310.68525062614</v>
      </c>
      <c r="BR43" s="48">
        <v>1156.7408555494101</v>
      </c>
      <c r="BS43" s="48">
        <v>14.6196801253583</v>
      </c>
      <c r="BT43" s="48">
        <v>26163.084583231299</v>
      </c>
      <c r="BU43" s="48">
        <v>16190.6264407334</v>
      </c>
      <c r="BV43" s="48">
        <v>10970.5697514903</v>
      </c>
      <c r="BW43" s="48">
        <v>36875.923776693802</v>
      </c>
      <c r="BX43" s="48">
        <v>6023.2586900126698</v>
      </c>
      <c r="BY43" s="48">
        <v>4040.0916337495701</v>
      </c>
      <c r="BZ43" s="48">
        <v>11237.3151427127</v>
      </c>
      <c r="CA43" s="55">
        <v>0</v>
      </c>
      <c r="CB43" s="49">
        <v>358682.69615529402</v>
      </c>
      <c r="CC43" s="61">
        <v>584381.12119588396</v>
      </c>
      <c r="CD43" s="48">
        <v>0</v>
      </c>
      <c r="CE43" s="48">
        <v>0</v>
      </c>
      <c r="CF43" s="48">
        <v>36077.590608757899</v>
      </c>
      <c r="CG43" s="48">
        <v>-103.71984985177301</v>
      </c>
      <c r="CH43" s="55">
        <v>58723.3118899158</v>
      </c>
      <c r="CI43" s="49">
        <v>1037761</v>
      </c>
      <c r="CJ43" s="73"/>
      <c r="CK43" s="48">
        <f t="shared" si="0"/>
        <v>0</v>
      </c>
      <c r="CL43" s="48">
        <f t="shared" si="1"/>
        <v>0</v>
      </c>
      <c r="CM43" s="167">
        <f t="shared" si="2"/>
        <v>0.65436868782379176</v>
      </c>
      <c r="CN43" s="357">
        <v>0</v>
      </c>
    </row>
    <row r="44" spans="1:92" ht="19.5" x14ac:dyDescent="0.25">
      <c r="A44" s="30"/>
      <c r="B44" s="42" t="s">
        <v>35</v>
      </c>
      <c r="C44" s="43" t="s">
        <v>146</v>
      </c>
      <c r="D44" s="51">
        <v>4.4928585070674902</v>
      </c>
      <c r="E44" s="48">
        <v>5.9280901521013201</v>
      </c>
      <c r="F44" s="48">
        <v>13.5057475513137</v>
      </c>
      <c r="G44" s="48">
        <v>2.11527833076586</v>
      </c>
      <c r="H44" s="48">
        <v>593.17904767868799</v>
      </c>
      <c r="I44" s="48">
        <v>483.79030036375201</v>
      </c>
      <c r="J44" s="48">
        <v>10.439280923661199</v>
      </c>
      <c r="K44" s="48">
        <v>540.25863007974704</v>
      </c>
      <c r="L44" s="48">
        <v>8.6875898580405906</v>
      </c>
      <c r="M44" s="48">
        <v>276.672703876166</v>
      </c>
      <c r="N44" s="48">
        <v>22.3763992952581</v>
      </c>
      <c r="O44" s="48">
        <v>147.24207271529801</v>
      </c>
      <c r="P44" s="48">
        <v>42.712523701989902</v>
      </c>
      <c r="Q44" s="48">
        <v>2684.71335752708</v>
      </c>
      <c r="R44" s="48">
        <v>95.999510886353406</v>
      </c>
      <c r="S44" s="48">
        <v>10.7256734782016</v>
      </c>
      <c r="T44" s="48">
        <v>57.010979821297099</v>
      </c>
      <c r="U44" s="48">
        <v>369.46936053026297</v>
      </c>
      <c r="V44" s="48">
        <v>199.95956059956899</v>
      </c>
      <c r="W44" s="48">
        <v>54.549360705939897</v>
      </c>
      <c r="X44" s="48">
        <v>33.893994721930497</v>
      </c>
      <c r="Y44" s="48">
        <v>23.832960230197902</v>
      </c>
      <c r="Z44" s="48">
        <v>67.543692700875297</v>
      </c>
      <c r="AA44" s="48">
        <v>15.1413589871977</v>
      </c>
      <c r="AB44" s="48">
        <v>20.063833362846498</v>
      </c>
      <c r="AC44" s="48">
        <v>5.3849000567359298</v>
      </c>
      <c r="AD44" s="48">
        <v>7.73678911180422</v>
      </c>
      <c r="AE44" s="48">
        <v>153.45042069617099</v>
      </c>
      <c r="AF44" s="48">
        <v>215.33880135826999</v>
      </c>
      <c r="AG44" s="48">
        <v>5.6417809092265196</v>
      </c>
      <c r="AH44" s="48">
        <v>209.19827164777999</v>
      </c>
      <c r="AI44" s="48">
        <v>86.463621495950306</v>
      </c>
      <c r="AJ44" s="48">
        <v>0</v>
      </c>
      <c r="AK44" s="48">
        <v>160.56066898997099</v>
      </c>
      <c r="AL44" s="48">
        <v>2937.4117359176898</v>
      </c>
      <c r="AM44" s="48">
        <v>49308.271470427899</v>
      </c>
      <c r="AN44" s="48">
        <v>176.96259750541401</v>
      </c>
      <c r="AO44" s="48">
        <v>265.81912296106901</v>
      </c>
      <c r="AP44" s="48">
        <v>10.3974967431524</v>
      </c>
      <c r="AQ44" s="48">
        <v>50.9298721149597</v>
      </c>
      <c r="AR44" s="48">
        <v>1136.59925736075</v>
      </c>
      <c r="AS44" s="48">
        <v>68.425189341280401</v>
      </c>
      <c r="AT44" s="48">
        <v>19.430744760755498</v>
      </c>
      <c r="AU44" s="48">
        <v>46.888331661566298</v>
      </c>
      <c r="AV44" s="48">
        <v>2286.2160859975102</v>
      </c>
      <c r="AW44" s="48">
        <v>22.998339216344899</v>
      </c>
      <c r="AX44" s="48">
        <v>125.482205719848</v>
      </c>
      <c r="AY44" s="48">
        <v>14.8311174349629</v>
      </c>
      <c r="AZ44" s="48">
        <v>329.06697245861602</v>
      </c>
      <c r="BA44" s="48">
        <v>7.5466770724672996</v>
      </c>
      <c r="BB44" s="48">
        <v>21.083013621088799</v>
      </c>
      <c r="BC44" s="48">
        <v>41.193841742422698</v>
      </c>
      <c r="BD44" s="48">
        <v>341.73582516801901</v>
      </c>
      <c r="BE44" s="48">
        <v>796.49049126191505</v>
      </c>
      <c r="BF44" s="48">
        <v>3579.6856227247599</v>
      </c>
      <c r="BG44" s="48">
        <v>476.49154848966998</v>
      </c>
      <c r="BH44" s="48">
        <v>755.83480881707396</v>
      </c>
      <c r="BI44" s="48">
        <v>430.34097233796899</v>
      </c>
      <c r="BJ44" s="48">
        <v>244.997440500946</v>
      </c>
      <c r="BK44" s="48">
        <v>841.072780367306</v>
      </c>
      <c r="BL44" s="48">
        <v>2.9576239059614502</v>
      </c>
      <c r="BM44" s="48">
        <v>12.7655216403569</v>
      </c>
      <c r="BN44" s="48">
        <v>200.05007842631201</v>
      </c>
      <c r="BO44" s="48">
        <v>132.468808592069</v>
      </c>
      <c r="BP44" s="48">
        <v>27.726461835740299</v>
      </c>
      <c r="BQ44" s="48">
        <v>12.766937325796301</v>
      </c>
      <c r="BR44" s="48">
        <v>6.3041457793162898</v>
      </c>
      <c r="BS44" s="48">
        <v>1.4207914061251401</v>
      </c>
      <c r="BT44" s="48">
        <v>2472.2139380394301</v>
      </c>
      <c r="BU44" s="48">
        <v>97.342276084538796</v>
      </c>
      <c r="BV44" s="48">
        <v>451.44413180795402</v>
      </c>
      <c r="BW44" s="48">
        <v>188.18006857793799</v>
      </c>
      <c r="BX44" s="48">
        <v>2319.1396486641102</v>
      </c>
      <c r="BY44" s="48">
        <v>47.071613896507102</v>
      </c>
      <c r="BZ44" s="48">
        <v>657.78526257726003</v>
      </c>
      <c r="CA44" s="55">
        <v>0</v>
      </c>
      <c r="CB44" s="49">
        <v>77593.920291136397</v>
      </c>
      <c r="CC44" s="61">
        <v>191211.29566461101</v>
      </c>
      <c r="CD44" s="48">
        <v>0</v>
      </c>
      <c r="CE44" s="48">
        <v>0</v>
      </c>
      <c r="CF44" s="48">
        <v>399.63982479381002</v>
      </c>
      <c r="CG44" s="48">
        <v>-8849.3818388590007</v>
      </c>
      <c r="CH44" s="55">
        <v>25863.526058318101</v>
      </c>
      <c r="CI44" s="49">
        <v>286219</v>
      </c>
      <c r="CJ44" s="73"/>
      <c r="CK44" s="48">
        <f t="shared" si="0"/>
        <v>0</v>
      </c>
      <c r="CL44" s="48">
        <f t="shared" si="1"/>
        <v>0</v>
      </c>
      <c r="CM44" s="167">
        <f t="shared" si="2"/>
        <v>0.72890017681867358</v>
      </c>
      <c r="CN44" s="357">
        <v>0</v>
      </c>
    </row>
    <row r="45" spans="1:92" ht="19.5" x14ac:dyDescent="0.25">
      <c r="A45" s="30"/>
      <c r="B45" s="42" t="s">
        <v>36</v>
      </c>
      <c r="C45" s="43" t="s">
        <v>147</v>
      </c>
      <c r="D45" s="51">
        <v>103.928744194633</v>
      </c>
      <c r="E45" s="48">
        <v>48.724078417040303</v>
      </c>
      <c r="F45" s="48">
        <v>158.501967329439</v>
      </c>
      <c r="G45" s="48">
        <v>37.025547198213602</v>
      </c>
      <c r="H45" s="48">
        <v>14032.748822834799</v>
      </c>
      <c r="I45" s="48">
        <v>160.699876367179</v>
      </c>
      <c r="J45" s="48">
        <v>53.794476587232197</v>
      </c>
      <c r="K45" s="48">
        <v>174.17670068861401</v>
      </c>
      <c r="L45" s="48">
        <v>236.56688387904899</v>
      </c>
      <c r="M45" s="48">
        <v>890.25202463307801</v>
      </c>
      <c r="N45" s="48">
        <v>9.7503230750589296</v>
      </c>
      <c r="O45" s="48">
        <v>721.280330472385</v>
      </c>
      <c r="P45" s="48">
        <v>330.9555797909</v>
      </c>
      <c r="Q45" s="48">
        <v>39.507104935178297</v>
      </c>
      <c r="R45" s="48">
        <v>1033.63579441664</v>
      </c>
      <c r="S45" s="48">
        <v>140.71689065184</v>
      </c>
      <c r="T45" s="48">
        <v>324.96736221128901</v>
      </c>
      <c r="U45" s="48">
        <v>1732.39464819872</v>
      </c>
      <c r="V45" s="48">
        <v>1011.02267351617</v>
      </c>
      <c r="W45" s="48">
        <v>267.213178798939</v>
      </c>
      <c r="X45" s="48">
        <v>192.94318864413199</v>
      </c>
      <c r="Y45" s="48">
        <v>51.029152146003703</v>
      </c>
      <c r="Z45" s="48">
        <v>339.57538405546899</v>
      </c>
      <c r="AA45" s="48">
        <v>78.3072982523517</v>
      </c>
      <c r="AB45" s="48">
        <v>189.113205441102</v>
      </c>
      <c r="AC45" s="48">
        <v>26.029977270904801</v>
      </c>
      <c r="AD45" s="48">
        <v>38.9086176533526</v>
      </c>
      <c r="AE45" s="48">
        <v>327.31971440077001</v>
      </c>
      <c r="AF45" s="48">
        <v>945.97881270534299</v>
      </c>
      <c r="AG45" s="48">
        <v>30.835069698608699</v>
      </c>
      <c r="AH45" s="48">
        <v>108.05419708471599</v>
      </c>
      <c r="AI45" s="48">
        <v>518.77080777941796</v>
      </c>
      <c r="AJ45" s="48">
        <v>0</v>
      </c>
      <c r="AK45" s="48">
        <v>80.220726396262407</v>
      </c>
      <c r="AL45" s="48">
        <v>239.33985760606501</v>
      </c>
      <c r="AM45" s="48">
        <v>214.32062307457801</v>
      </c>
      <c r="AN45" s="48">
        <v>102495.94664388101</v>
      </c>
      <c r="AO45" s="48">
        <v>935.08956538564905</v>
      </c>
      <c r="AP45" s="48">
        <v>212.28430082185201</v>
      </c>
      <c r="AQ45" s="48">
        <v>297.36693830867301</v>
      </c>
      <c r="AR45" s="48">
        <v>162.32339387203001</v>
      </c>
      <c r="AS45" s="48">
        <v>1150.3954714229001</v>
      </c>
      <c r="AT45" s="48">
        <v>87.672201345115596</v>
      </c>
      <c r="AU45" s="48">
        <v>17.157191860601301</v>
      </c>
      <c r="AV45" s="48">
        <v>627.65653055206496</v>
      </c>
      <c r="AW45" s="48">
        <v>1204.92294168589</v>
      </c>
      <c r="AX45" s="48">
        <v>118.74272098368699</v>
      </c>
      <c r="AY45" s="48">
        <v>214.27160665156899</v>
      </c>
      <c r="AZ45" s="48">
        <v>661.75318169165405</v>
      </c>
      <c r="BA45" s="48">
        <v>16.905212082466399</v>
      </c>
      <c r="BB45" s="48">
        <v>105.454872507974</v>
      </c>
      <c r="BC45" s="48">
        <v>35.014016964924998</v>
      </c>
      <c r="BD45" s="48">
        <v>160.616472279384</v>
      </c>
      <c r="BE45" s="48">
        <v>69250.270388760997</v>
      </c>
      <c r="BF45" s="48">
        <v>478.11110909934399</v>
      </c>
      <c r="BG45" s="48">
        <v>134.68060520444601</v>
      </c>
      <c r="BH45" s="48">
        <v>134.18921102611901</v>
      </c>
      <c r="BI45" s="48">
        <v>225121.906854795</v>
      </c>
      <c r="BJ45" s="48">
        <v>12907.948470195901</v>
      </c>
      <c r="BK45" s="48">
        <v>4004.9808998215999</v>
      </c>
      <c r="BL45" s="48">
        <v>7.0105739777740403</v>
      </c>
      <c r="BM45" s="48">
        <v>18.1219514649713</v>
      </c>
      <c r="BN45" s="48">
        <v>344.250748235321</v>
      </c>
      <c r="BO45" s="48">
        <v>87.618270886726407</v>
      </c>
      <c r="BP45" s="48">
        <v>48.691707445577599</v>
      </c>
      <c r="BQ45" s="48">
        <v>33.007450471018203</v>
      </c>
      <c r="BR45" s="48">
        <v>3.5835148828810799</v>
      </c>
      <c r="BS45" s="48">
        <v>28.6089367205483</v>
      </c>
      <c r="BT45" s="48">
        <v>169.79773674305599</v>
      </c>
      <c r="BU45" s="48">
        <v>17134.994595891101</v>
      </c>
      <c r="BV45" s="48">
        <v>613.88690294985895</v>
      </c>
      <c r="BW45" s="48">
        <v>2766.20939513249</v>
      </c>
      <c r="BX45" s="48">
        <v>1990.8061128532399</v>
      </c>
      <c r="BY45" s="48">
        <v>4224.9352747032499</v>
      </c>
      <c r="BZ45" s="48">
        <v>2624.5293444875001</v>
      </c>
      <c r="CA45" s="55">
        <v>0</v>
      </c>
      <c r="CB45" s="49">
        <v>475520.32295845199</v>
      </c>
      <c r="CC45" s="61">
        <v>32917.774540244201</v>
      </c>
      <c r="CD45" s="48">
        <v>0</v>
      </c>
      <c r="CE45" s="48">
        <v>0</v>
      </c>
      <c r="CF45" s="48">
        <v>4673.9184435646803</v>
      </c>
      <c r="CG45" s="48">
        <v>-22396.1645041601</v>
      </c>
      <c r="CH45" s="55">
        <v>510174.14856189903</v>
      </c>
      <c r="CI45" s="49">
        <v>1000890</v>
      </c>
      <c r="CJ45" s="73"/>
      <c r="CK45" s="48">
        <f t="shared" si="0"/>
        <v>0</v>
      </c>
      <c r="CL45" s="48">
        <f t="shared" si="1"/>
        <v>0</v>
      </c>
      <c r="CM45" s="167">
        <f t="shared" si="2"/>
        <v>0.52490251380426201</v>
      </c>
      <c r="CN45" s="357">
        <v>0</v>
      </c>
    </row>
    <row r="46" spans="1:92" ht="19.5" x14ac:dyDescent="0.25">
      <c r="A46" s="30"/>
      <c r="B46" s="42" t="s">
        <v>37</v>
      </c>
      <c r="C46" s="43" t="s">
        <v>148</v>
      </c>
      <c r="D46" s="51">
        <v>750.53572930344706</v>
      </c>
      <c r="E46" s="48">
        <v>96.885500512552397</v>
      </c>
      <c r="F46" s="48">
        <v>4686.2298198161197</v>
      </c>
      <c r="G46" s="48">
        <v>519.10564182604901</v>
      </c>
      <c r="H46" s="48">
        <v>155004.859167196</v>
      </c>
      <c r="I46" s="48">
        <v>120350.589225483</v>
      </c>
      <c r="J46" s="48">
        <v>155.244943040723</v>
      </c>
      <c r="K46" s="48">
        <v>6006.8245924507501</v>
      </c>
      <c r="L46" s="48">
        <v>589.75741030476399</v>
      </c>
      <c r="M46" s="48">
        <v>5198.6695006509299</v>
      </c>
      <c r="N46" s="48">
        <v>27.602891885643501</v>
      </c>
      <c r="O46" s="48">
        <v>5846.6849891442198</v>
      </c>
      <c r="P46" s="48">
        <v>593.19687664017897</v>
      </c>
      <c r="Q46" s="48">
        <v>85.621881924373497</v>
      </c>
      <c r="R46" s="48">
        <v>253.748914212139</v>
      </c>
      <c r="S46" s="48">
        <v>32.690757355676404</v>
      </c>
      <c r="T46" s="48">
        <v>3763.7800566117699</v>
      </c>
      <c r="U46" s="48">
        <v>87410.112611627701</v>
      </c>
      <c r="V46" s="48">
        <v>5906.8972929660604</v>
      </c>
      <c r="W46" s="48">
        <v>1633.6479342991399</v>
      </c>
      <c r="X46" s="48">
        <v>23618.847874880099</v>
      </c>
      <c r="Y46" s="48">
        <v>2940.6700069400599</v>
      </c>
      <c r="Z46" s="48">
        <v>1716.33367550411</v>
      </c>
      <c r="AA46" s="48">
        <v>576.5021128285</v>
      </c>
      <c r="AB46" s="48">
        <v>7475.5960275807702</v>
      </c>
      <c r="AC46" s="48">
        <v>1801.30522793772</v>
      </c>
      <c r="AD46" s="48">
        <v>1197.88909451424</v>
      </c>
      <c r="AE46" s="48">
        <v>1610.43221307153</v>
      </c>
      <c r="AF46" s="48">
        <v>22966.502953521798</v>
      </c>
      <c r="AG46" s="48">
        <v>991.52086266820095</v>
      </c>
      <c r="AH46" s="48">
        <v>18163.0907260274</v>
      </c>
      <c r="AI46" s="48">
        <v>8554.8679313750908</v>
      </c>
      <c r="AJ46" s="48">
        <v>0</v>
      </c>
      <c r="AK46" s="48">
        <v>1515.4362114401699</v>
      </c>
      <c r="AL46" s="48">
        <v>8922.8060528370806</v>
      </c>
      <c r="AM46" s="48">
        <v>2207.7475329427002</v>
      </c>
      <c r="AN46" s="48">
        <v>148.774434672121</v>
      </c>
      <c r="AO46" s="48">
        <v>278368.9393728</v>
      </c>
      <c r="AP46" s="48">
        <v>33250.868768225497</v>
      </c>
      <c r="AQ46" s="48">
        <v>712.73444177171496</v>
      </c>
      <c r="AR46" s="48">
        <v>2215.31920767663</v>
      </c>
      <c r="AS46" s="48">
        <v>15456.4256235964</v>
      </c>
      <c r="AT46" s="48">
        <v>4205.0976863358401</v>
      </c>
      <c r="AU46" s="48">
        <v>381.56398971172302</v>
      </c>
      <c r="AV46" s="48">
        <v>11657.3490909134</v>
      </c>
      <c r="AW46" s="48">
        <v>4917.7472144878602</v>
      </c>
      <c r="AX46" s="48">
        <v>11371.874284662599</v>
      </c>
      <c r="AY46" s="48">
        <v>322.81819929513802</v>
      </c>
      <c r="AZ46" s="48">
        <v>3660.7099512949899</v>
      </c>
      <c r="BA46" s="48">
        <v>838.661696138965</v>
      </c>
      <c r="BB46" s="48">
        <v>2950.0147765031002</v>
      </c>
      <c r="BC46" s="48">
        <v>593.93914393069701</v>
      </c>
      <c r="BD46" s="48">
        <v>354.64235058256799</v>
      </c>
      <c r="BE46" s="48">
        <v>1673.90192725972</v>
      </c>
      <c r="BF46" s="48">
        <v>2005.1876622888999</v>
      </c>
      <c r="BG46" s="48">
        <v>287.02010223188302</v>
      </c>
      <c r="BH46" s="48">
        <v>1475.92641772617</v>
      </c>
      <c r="BI46" s="48">
        <v>1945.70166498443</v>
      </c>
      <c r="BJ46" s="48">
        <v>381379.88738539699</v>
      </c>
      <c r="BK46" s="48">
        <v>9684.1806563559094</v>
      </c>
      <c r="BL46" s="48">
        <v>687.765318093676</v>
      </c>
      <c r="BM46" s="48">
        <v>1512.36188965316</v>
      </c>
      <c r="BN46" s="48">
        <v>8380.6250354660497</v>
      </c>
      <c r="BO46" s="48">
        <v>4497.5998871986803</v>
      </c>
      <c r="BP46" s="48">
        <v>13423.711066861501</v>
      </c>
      <c r="BQ46" s="48">
        <v>610.15684441728104</v>
      </c>
      <c r="BR46" s="48">
        <v>9970.0554249195593</v>
      </c>
      <c r="BS46" s="48">
        <v>2754.7754885696399</v>
      </c>
      <c r="BT46" s="48">
        <v>32259.812081439999</v>
      </c>
      <c r="BU46" s="48">
        <v>12850.0191958574</v>
      </c>
      <c r="BV46" s="48">
        <v>8665.2453357562299</v>
      </c>
      <c r="BW46" s="48">
        <v>4546.9755007496697</v>
      </c>
      <c r="BX46" s="48">
        <v>2582.1009952764598</v>
      </c>
      <c r="BY46" s="48">
        <v>5429.5063912468904</v>
      </c>
      <c r="BZ46" s="48">
        <v>45955.7412437319</v>
      </c>
      <c r="CA46" s="55">
        <v>0</v>
      </c>
      <c r="CB46" s="49">
        <v>1427157.9719894</v>
      </c>
      <c r="CC46" s="61">
        <v>409571.81585182197</v>
      </c>
      <c r="CD46" s="48">
        <v>0</v>
      </c>
      <c r="CE46" s="48">
        <v>0</v>
      </c>
      <c r="CF46" s="48">
        <v>4928.9661351475897</v>
      </c>
      <c r="CG46" s="48">
        <v>-28821.836027989899</v>
      </c>
      <c r="CH46" s="55">
        <v>62313.082051616999</v>
      </c>
      <c r="CI46" s="49">
        <v>1875150</v>
      </c>
      <c r="CJ46" s="73"/>
      <c r="CK46" s="48">
        <f t="shared" si="0"/>
        <v>0</v>
      </c>
      <c r="CL46" s="48">
        <f t="shared" si="1"/>
        <v>0</v>
      </c>
      <c r="CM46" s="167">
        <f t="shared" si="2"/>
        <v>0.23890996880814688</v>
      </c>
      <c r="CN46" s="357">
        <v>0</v>
      </c>
    </row>
    <row r="47" spans="1:92" ht="19.5" x14ac:dyDescent="0.25">
      <c r="A47" s="30"/>
      <c r="B47" s="42" t="s">
        <v>38</v>
      </c>
      <c r="C47" s="43" t="s">
        <v>149</v>
      </c>
      <c r="D47" s="51">
        <v>18.643408065506499</v>
      </c>
      <c r="E47" s="48">
        <v>24.4410424810285</v>
      </c>
      <c r="F47" s="48">
        <v>55.848408560518401</v>
      </c>
      <c r="G47" s="48">
        <v>8.8675849829524598</v>
      </c>
      <c r="H47" s="48">
        <v>190.98671605831001</v>
      </c>
      <c r="I47" s="48">
        <v>29.568374325460901</v>
      </c>
      <c r="J47" s="48">
        <v>43.763489492029599</v>
      </c>
      <c r="K47" s="48">
        <v>116.303624012047</v>
      </c>
      <c r="L47" s="48">
        <v>34.608492433280702</v>
      </c>
      <c r="M47" s="48">
        <v>138.73773463828701</v>
      </c>
      <c r="N47" s="48">
        <v>8.3587932366442708</v>
      </c>
      <c r="O47" s="48">
        <v>569.29245549311997</v>
      </c>
      <c r="P47" s="48">
        <v>1114.1346622670001</v>
      </c>
      <c r="Q47" s="48">
        <v>37.775707113377202</v>
      </c>
      <c r="R47" s="48">
        <v>48.935718108688903</v>
      </c>
      <c r="S47" s="48">
        <v>5.7837132235153499</v>
      </c>
      <c r="T47" s="48">
        <v>232.86626339403</v>
      </c>
      <c r="U47" s="48">
        <v>352.14659397474702</v>
      </c>
      <c r="V47" s="48">
        <v>835.74713667718004</v>
      </c>
      <c r="W47" s="48">
        <v>228.36153332793199</v>
      </c>
      <c r="X47" s="48">
        <v>138.478209842544</v>
      </c>
      <c r="Y47" s="48">
        <v>36.528655642375298</v>
      </c>
      <c r="Z47" s="48">
        <v>282.50562935944799</v>
      </c>
      <c r="AA47" s="48">
        <v>63.073710171512197</v>
      </c>
      <c r="AB47" s="48">
        <v>67.266288673069397</v>
      </c>
      <c r="AC47" s="48">
        <v>20.7566453322674</v>
      </c>
      <c r="AD47" s="48">
        <v>31.5402379283748</v>
      </c>
      <c r="AE47" s="48">
        <v>1504.21480326237</v>
      </c>
      <c r="AF47" s="48">
        <v>3618.2285891283</v>
      </c>
      <c r="AG47" s="48">
        <v>277.45675104819497</v>
      </c>
      <c r="AH47" s="48">
        <v>2290.1501043451999</v>
      </c>
      <c r="AI47" s="48">
        <v>2084.2044325556199</v>
      </c>
      <c r="AJ47" s="48">
        <v>0</v>
      </c>
      <c r="AK47" s="48">
        <v>29.835760476843902</v>
      </c>
      <c r="AL47" s="48">
        <v>7661.4590149085298</v>
      </c>
      <c r="AM47" s="48">
        <v>98.139802184025299</v>
      </c>
      <c r="AN47" s="48">
        <v>42.3204163307757</v>
      </c>
      <c r="AO47" s="48">
        <v>19614.847312295198</v>
      </c>
      <c r="AP47" s="48">
        <v>31819.652441157901</v>
      </c>
      <c r="AQ47" s="48">
        <v>512.12398013134498</v>
      </c>
      <c r="AR47" s="48">
        <v>32.898275787563598</v>
      </c>
      <c r="AS47" s="48">
        <v>6272.2843648543903</v>
      </c>
      <c r="AT47" s="48">
        <v>2773.3498650709398</v>
      </c>
      <c r="AU47" s="48">
        <v>526.18757528727303</v>
      </c>
      <c r="AV47" s="48">
        <v>5168.1500723531199</v>
      </c>
      <c r="AW47" s="48">
        <v>138.590777394849</v>
      </c>
      <c r="AX47" s="48">
        <v>36.1500082074757</v>
      </c>
      <c r="AY47" s="48">
        <v>39.4324070800727</v>
      </c>
      <c r="AZ47" s="48">
        <v>2619.3379742751499</v>
      </c>
      <c r="BA47" s="48">
        <v>7.5777525653697797</v>
      </c>
      <c r="BB47" s="48">
        <v>963.63361296494395</v>
      </c>
      <c r="BC47" s="48">
        <v>428.84105744618</v>
      </c>
      <c r="BD47" s="48">
        <v>355.73794891570202</v>
      </c>
      <c r="BE47" s="48">
        <v>23.960710461539001</v>
      </c>
      <c r="BF47" s="48">
        <v>1549.04320346039</v>
      </c>
      <c r="BG47" s="48">
        <v>441.78521956671102</v>
      </c>
      <c r="BH47" s="48">
        <v>5136.12088039028</v>
      </c>
      <c r="BI47" s="48">
        <v>2101.6326442005202</v>
      </c>
      <c r="BJ47" s="48">
        <v>86288.624077156899</v>
      </c>
      <c r="BK47" s="48">
        <v>716.37557822793599</v>
      </c>
      <c r="BL47" s="48">
        <v>1854.12266884104</v>
      </c>
      <c r="BM47" s="48">
        <v>2943.0224641424202</v>
      </c>
      <c r="BN47" s="48">
        <v>116.815031756108</v>
      </c>
      <c r="BO47" s="48">
        <v>11997.170215568</v>
      </c>
      <c r="BP47" s="48">
        <v>14727.601110376099</v>
      </c>
      <c r="BQ47" s="48">
        <v>3032.0151633659302</v>
      </c>
      <c r="BR47" s="48">
        <v>953.19715730738199</v>
      </c>
      <c r="BS47" s="48">
        <v>7081.9354623455702</v>
      </c>
      <c r="BT47" s="48">
        <v>92726.140338078796</v>
      </c>
      <c r="BU47" s="48">
        <v>23401.403406256799</v>
      </c>
      <c r="BV47" s="48">
        <v>44074.520700717701</v>
      </c>
      <c r="BW47" s="48">
        <v>11030.543888828201</v>
      </c>
      <c r="BX47" s="48">
        <v>90.430393568560206</v>
      </c>
      <c r="BY47" s="48">
        <v>4965.9796461257802</v>
      </c>
      <c r="BZ47" s="48">
        <v>26534.7354933071</v>
      </c>
      <c r="CA47" s="55">
        <v>0</v>
      </c>
      <c r="CB47" s="49">
        <v>435437.30138289201</v>
      </c>
      <c r="CC47" s="61">
        <v>119634.064049024</v>
      </c>
      <c r="CD47" s="48">
        <v>0</v>
      </c>
      <c r="CE47" s="48">
        <v>0</v>
      </c>
      <c r="CF47" s="48">
        <v>1413.27022342962</v>
      </c>
      <c r="CG47" s="48">
        <v>-30215.417537138401</v>
      </c>
      <c r="CH47" s="55">
        <v>11916.7818817923</v>
      </c>
      <c r="CI47" s="49">
        <v>538186</v>
      </c>
      <c r="CJ47" s="73"/>
      <c r="CK47" s="48">
        <f t="shared" si="0"/>
        <v>0</v>
      </c>
      <c r="CL47" s="48">
        <f t="shared" si="1"/>
        <v>0</v>
      </c>
      <c r="CM47" s="167">
        <f t="shared" si="2"/>
        <v>0.19091670652359502</v>
      </c>
      <c r="CN47" s="357">
        <v>0</v>
      </c>
    </row>
    <row r="48" spans="1:92" ht="19.5" x14ac:dyDescent="0.25">
      <c r="A48" s="30"/>
      <c r="B48" s="42" t="s">
        <v>39</v>
      </c>
      <c r="C48" s="43" t="s">
        <v>150</v>
      </c>
      <c r="D48" s="51">
        <v>435.58159500240401</v>
      </c>
      <c r="E48" s="48">
        <v>2239.1188587133101</v>
      </c>
      <c r="F48" s="48">
        <v>4159.3397691970804</v>
      </c>
      <c r="G48" s="48">
        <v>2993.8340329591001</v>
      </c>
      <c r="H48" s="48">
        <v>21464.825787061502</v>
      </c>
      <c r="I48" s="48">
        <v>173.85734107040199</v>
      </c>
      <c r="J48" s="48">
        <v>199.79603954987499</v>
      </c>
      <c r="K48" s="48">
        <v>873.73038431652299</v>
      </c>
      <c r="L48" s="48">
        <v>15960.557686480101</v>
      </c>
      <c r="M48" s="48">
        <v>5094.6756823652404</v>
      </c>
      <c r="N48" s="48">
        <v>599.08307502861999</v>
      </c>
      <c r="O48" s="48">
        <v>45886.127172866501</v>
      </c>
      <c r="P48" s="48">
        <v>0</v>
      </c>
      <c r="Q48" s="48">
        <v>34791.817498518001</v>
      </c>
      <c r="R48" s="48">
        <v>6426.6170089730604</v>
      </c>
      <c r="S48" s="48">
        <v>4140.4881107819901</v>
      </c>
      <c r="T48" s="48">
        <v>1119.87427083646</v>
      </c>
      <c r="U48" s="48">
        <v>3982.5958338338201</v>
      </c>
      <c r="V48" s="48">
        <v>290.39756796860098</v>
      </c>
      <c r="W48" s="48">
        <v>31.306373266223201</v>
      </c>
      <c r="X48" s="48">
        <v>2913.1392574363499</v>
      </c>
      <c r="Y48" s="48">
        <v>208.62504310659301</v>
      </c>
      <c r="Z48" s="48">
        <v>39.230328925647797</v>
      </c>
      <c r="AA48" s="48">
        <v>56.427508073595803</v>
      </c>
      <c r="AB48" s="48">
        <v>10.2283900380618</v>
      </c>
      <c r="AC48" s="48">
        <v>267.59121357094102</v>
      </c>
      <c r="AD48" s="48">
        <v>708.260691873361</v>
      </c>
      <c r="AE48" s="48">
        <v>531.44832536510899</v>
      </c>
      <c r="AF48" s="48">
        <v>1063.6583953695001</v>
      </c>
      <c r="AG48" s="48">
        <v>1958.69133327438</v>
      </c>
      <c r="AH48" s="48">
        <v>3242.71464283457</v>
      </c>
      <c r="AI48" s="48">
        <v>139.17003650595601</v>
      </c>
      <c r="AJ48" s="48">
        <v>0</v>
      </c>
      <c r="AK48" s="48">
        <v>6679.0196324121298</v>
      </c>
      <c r="AL48" s="48">
        <v>3221.5393980520198</v>
      </c>
      <c r="AM48" s="48">
        <v>587.377415767397</v>
      </c>
      <c r="AN48" s="48">
        <v>787.98264472697599</v>
      </c>
      <c r="AO48" s="48">
        <v>1675.7023023716399</v>
      </c>
      <c r="AP48" s="48">
        <v>127.16245271781401</v>
      </c>
      <c r="AQ48" s="48">
        <v>50914.680025008798</v>
      </c>
      <c r="AR48" s="48">
        <v>220.982530711572</v>
      </c>
      <c r="AS48" s="48">
        <v>2408.9882009616999</v>
      </c>
      <c r="AT48" s="48">
        <v>328.47531815272703</v>
      </c>
      <c r="AU48" s="48">
        <v>752.47434961531906</v>
      </c>
      <c r="AV48" s="48">
        <v>1176.5033260692101</v>
      </c>
      <c r="AW48" s="48">
        <v>32306.2714690867</v>
      </c>
      <c r="AX48" s="48">
        <v>20411.4890808975</v>
      </c>
      <c r="AY48" s="48">
        <v>2370.6027216765201</v>
      </c>
      <c r="AZ48" s="48">
        <v>43.098312179441102</v>
      </c>
      <c r="BA48" s="48">
        <v>916.642255959247</v>
      </c>
      <c r="BB48" s="48">
        <v>3289.89071818508</v>
      </c>
      <c r="BC48" s="48">
        <v>1278.25996283461</v>
      </c>
      <c r="BD48" s="48">
        <v>63.767388202050597</v>
      </c>
      <c r="BE48" s="48">
        <v>1204.86394520781</v>
      </c>
      <c r="BF48" s="48">
        <v>5194.2500863374898</v>
      </c>
      <c r="BG48" s="48">
        <v>331370.47582235502</v>
      </c>
      <c r="BH48" s="48">
        <v>3173.9606720203501</v>
      </c>
      <c r="BI48" s="48">
        <v>9308.1368765850093</v>
      </c>
      <c r="BJ48" s="48">
        <v>388276.22675983701</v>
      </c>
      <c r="BK48" s="48">
        <v>1979484.9378681199</v>
      </c>
      <c r="BL48" s="48">
        <v>23069.811058081199</v>
      </c>
      <c r="BM48" s="48">
        <v>2583.5013745869301</v>
      </c>
      <c r="BN48" s="48">
        <v>8954.8676819993598</v>
      </c>
      <c r="BO48" s="48">
        <v>313.96800692624299</v>
      </c>
      <c r="BP48" s="48">
        <v>135.55736510114599</v>
      </c>
      <c r="BQ48" s="48">
        <v>116.30573796835</v>
      </c>
      <c r="BR48" s="48">
        <v>3.0806498402049001</v>
      </c>
      <c r="BS48" s="48">
        <v>7168.5523915482599</v>
      </c>
      <c r="BT48" s="48">
        <v>45149.742812315097</v>
      </c>
      <c r="BU48" s="48">
        <v>9625.6192689010095</v>
      </c>
      <c r="BV48" s="48">
        <v>56931.696012285101</v>
      </c>
      <c r="BW48" s="48">
        <v>1337.3889577355801</v>
      </c>
      <c r="BX48" s="48">
        <v>3831.9658700959699</v>
      </c>
      <c r="BY48" s="48">
        <v>11756.3034613297</v>
      </c>
      <c r="BZ48" s="48">
        <v>8010.16327791409</v>
      </c>
      <c r="CA48" s="55">
        <v>0</v>
      </c>
      <c r="CB48" s="49">
        <v>3188565.09471785</v>
      </c>
      <c r="CC48" s="61">
        <v>681906.52919637098</v>
      </c>
      <c r="CD48" s="48">
        <v>0</v>
      </c>
      <c r="CE48" s="48">
        <v>0</v>
      </c>
      <c r="CF48" s="48">
        <v>0</v>
      </c>
      <c r="CG48" s="48">
        <v>-29327.807717240499</v>
      </c>
      <c r="CH48" s="55">
        <v>1039636.18380302</v>
      </c>
      <c r="CI48" s="49">
        <v>4880780</v>
      </c>
      <c r="CJ48" s="73"/>
      <c r="CK48" s="48">
        <f t="shared" si="0"/>
        <v>0</v>
      </c>
      <c r="CL48" s="48">
        <f t="shared" si="1"/>
        <v>0</v>
      </c>
      <c r="CM48" s="167">
        <f t="shared" si="2"/>
        <v>0.34670993269152689</v>
      </c>
      <c r="CN48" s="357">
        <v>0</v>
      </c>
    </row>
    <row r="49" spans="1:92" ht="19.5" x14ac:dyDescent="0.25">
      <c r="A49" s="30"/>
      <c r="B49" s="42" t="s">
        <v>40</v>
      </c>
      <c r="C49" s="43" t="s">
        <v>151</v>
      </c>
      <c r="D49" s="51">
        <v>10035.281517204199</v>
      </c>
      <c r="E49" s="48">
        <v>7852.9717082698899</v>
      </c>
      <c r="F49" s="48">
        <v>3867.7267407027198</v>
      </c>
      <c r="G49" s="48">
        <v>6386.27770141776</v>
      </c>
      <c r="H49" s="48">
        <v>58957.504961882201</v>
      </c>
      <c r="I49" s="48">
        <v>8816.22948784441</v>
      </c>
      <c r="J49" s="48">
        <v>1546.9123319932501</v>
      </c>
      <c r="K49" s="48">
        <v>26864.435410153801</v>
      </c>
      <c r="L49" s="48">
        <v>9070.1453447764907</v>
      </c>
      <c r="M49" s="48">
        <v>1317.12028746479</v>
      </c>
      <c r="N49" s="48">
        <v>4339.0798524496404</v>
      </c>
      <c r="O49" s="48">
        <v>2769.9853070959998</v>
      </c>
      <c r="P49" s="48">
        <v>1331.9722361064</v>
      </c>
      <c r="Q49" s="48">
        <v>16.906730912059999</v>
      </c>
      <c r="R49" s="48">
        <v>759.84003659157804</v>
      </c>
      <c r="S49" s="48">
        <v>587.96914724003102</v>
      </c>
      <c r="T49" s="48">
        <v>602.11321588461601</v>
      </c>
      <c r="U49" s="48">
        <v>2721.3531062861398</v>
      </c>
      <c r="V49" s="48">
        <v>756.15505245302097</v>
      </c>
      <c r="W49" s="48">
        <v>224.234190370948</v>
      </c>
      <c r="X49" s="48">
        <v>1658.48139082018</v>
      </c>
      <c r="Y49" s="48">
        <v>49.104211958147303</v>
      </c>
      <c r="Z49" s="48">
        <v>269.50924757747703</v>
      </c>
      <c r="AA49" s="48">
        <v>122.01147837912301</v>
      </c>
      <c r="AB49" s="48">
        <v>77.172412890388301</v>
      </c>
      <c r="AC49" s="48">
        <v>147.09764526610101</v>
      </c>
      <c r="AD49" s="48">
        <v>18.713032552505101</v>
      </c>
      <c r="AE49" s="48">
        <v>155.17318048227099</v>
      </c>
      <c r="AF49" s="48">
        <v>321.3428176104</v>
      </c>
      <c r="AG49" s="48">
        <v>196.33526335799101</v>
      </c>
      <c r="AH49" s="48">
        <v>17050.037232344399</v>
      </c>
      <c r="AI49" s="48">
        <v>3560.1177909519502</v>
      </c>
      <c r="AJ49" s="48">
        <v>0</v>
      </c>
      <c r="AK49" s="48">
        <v>6004.66824527276</v>
      </c>
      <c r="AL49" s="48">
        <v>2978.0066591904001</v>
      </c>
      <c r="AM49" s="48">
        <v>4792.8465339106697</v>
      </c>
      <c r="AN49" s="48">
        <v>21249.650342635901</v>
      </c>
      <c r="AO49" s="48">
        <v>1347.78284658043</v>
      </c>
      <c r="AP49" s="48">
        <v>55.843874987922199</v>
      </c>
      <c r="AQ49" s="48">
        <v>416.67905668180703</v>
      </c>
      <c r="AR49" s="48">
        <v>5795.6666096597901</v>
      </c>
      <c r="AS49" s="48">
        <v>64532.717362964497</v>
      </c>
      <c r="AT49" s="48">
        <v>51766.9492928197</v>
      </c>
      <c r="AU49" s="48">
        <v>1837.6134788873901</v>
      </c>
      <c r="AV49" s="48">
        <v>22308.288861231798</v>
      </c>
      <c r="AW49" s="48">
        <v>5060.01308257855</v>
      </c>
      <c r="AX49" s="48">
        <v>1424.0672355736699</v>
      </c>
      <c r="AY49" s="48">
        <v>764.47152125561399</v>
      </c>
      <c r="AZ49" s="48">
        <v>964.64251208676797</v>
      </c>
      <c r="BA49" s="48">
        <v>158.42890751390701</v>
      </c>
      <c r="BB49" s="48">
        <v>5790.9492227863302</v>
      </c>
      <c r="BC49" s="48">
        <v>528.06738717710198</v>
      </c>
      <c r="BD49" s="48">
        <v>2266.48809618927</v>
      </c>
      <c r="BE49" s="48">
        <v>4338.9528324285502</v>
      </c>
      <c r="BF49" s="48">
        <v>1073.62931508213</v>
      </c>
      <c r="BG49" s="48">
        <v>151.171103231666</v>
      </c>
      <c r="BH49" s="48">
        <v>33550.009450267797</v>
      </c>
      <c r="BI49" s="48">
        <v>1387.15608663186</v>
      </c>
      <c r="BJ49" s="48">
        <v>149.30251213073899</v>
      </c>
      <c r="BK49" s="48">
        <v>5197.9748428802004</v>
      </c>
      <c r="BL49" s="48">
        <v>3.42959387896052</v>
      </c>
      <c r="BM49" s="48">
        <v>25.068460123787599</v>
      </c>
      <c r="BN49" s="48">
        <v>434.11946526424401</v>
      </c>
      <c r="BO49" s="48">
        <v>66.505834227578404</v>
      </c>
      <c r="BP49" s="48">
        <v>20.560210707476699</v>
      </c>
      <c r="BQ49" s="48">
        <v>16.1872927059649</v>
      </c>
      <c r="BR49" s="48">
        <v>1.7066866463714001</v>
      </c>
      <c r="BS49" s="48">
        <v>3.4222415301713802</v>
      </c>
      <c r="BT49" s="48">
        <v>5501.1917346964701</v>
      </c>
      <c r="BU49" s="48">
        <v>4108.0506872448505</v>
      </c>
      <c r="BV49" s="48">
        <v>74.855574595336407</v>
      </c>
      <c r="BW49" s="48">
        <v>993.83110584333701</v>
      </c>
      <c r="BX49" s="48">
        <v>79954.221034352304</v>
      </c>
      <c r="BY49" s="48">
        <v>13953.196461179999</v>
      </c>
      <c r="BZ49" s="48">
        <v>537.62453705423604</v>
      </c>
      <c r="CA49" s="55">
        <v>0</v>
      </c>
      <c r="CB49" s="49">
        <v>524035.31826397899</v>
      </c>
      <c r="CC49" s="61">
        <v>69305.365075556198</v>
      </c>
      <c r="CD49" s="48">
        <v>0</v>
      </c>
      <c r="CE49" s="48">
        <v>0</v>
      </c>
      <c r="CF49" s="48">
        <v>1368.8930750019099</v>
      </c>
      <c r="CG49" s="48">
        <v>-17563.246039521498</v>
      </c>
      <c r="CH49" s="55">
        <v>108021.669624984</v>
      </c>
      <c r="CI49" s="49">
        <v>685168</v>
      </c>
      <c r="CJ49" s="73"/>
      <c r="CK49" s="48">
        <f t="shared" si="0"/>
        <v>0</v>
      </c>
      <c r="CL49" s="48">
        <f t="shared" si="1"/>
        <v>0</v>
      </c>
      <c r="CM49" s="167">
        <f t="shared" si="2"/>
        <v>0.23517251496862171</v>
      </c>
      <c r="CN49" s="357">
        <v>0</v>
      </c>
    </row>
    <row r="50" spans="1:92" ht="19.5" x14ac:dyDescent="0.25">
      <c r="A50" s="30"/>
      <c r="B50" s="42" t="s">
        <v>41</v>
      </c>
      <c r="C50" s="43" t="s">
        <v>152</v>
      </c>
      <c r="D50" s="51">
        <v>15.2032124715902</v>
      </c>
      <c r="E50" s="48">
        <v>18.7000318754611</v>
      </c>
      <c r="F50" s="48">
        <v>38.918466090613201</v>
      </c>
      <c r="G50" s="48">
        <v>7.5666664100032204</v>
      </c>
      <c r="H50" s="48">
        <v>143.84929172283699</v>
      </c>
      <c r="I50" s="48">
        <v>560.24861630555995</v>
      </c>
      <c r="J50" s="48">
        <v>29.5564776016442</v>
      </c>
      <c r="K50" s="48">
        <v>84.808971997294506</v>
      </c>
      <c r="L50" s="48">
        <v>26.122940571895601</v>
      </c>
      <c r="M50" s="48">
        <v>1330.8957615204399</v>
      </c>
      <c r="N50" s="48">
        <v>6.6891234113227904</v>
      </c>
      <c r="O50" s="48">
        <v>1831.85322901414</v>
      </c>
      <c r="P50" s="48">
        <v>29608.0296556553</v>
      </c>
      <c r="Q50" s="48">
        <v>3906.2037728618998</v>
      </c>
      <c r="R50" s="48">
        <v>5459.5519689203702</v>
      </c>
      <c r="S50" s="48">
        <v>566.42879598550701</v>
      </c>
      <c r="T50" s="48">
        <v>913.97901360101105</v>
      </c>
      <c r="U50" s="48">
        <v>6639.6105462129099</v>
      </c>
      <c r="V50" s="48">
        <v>815.47709607114803</v>
      </c>
      <c r="W50" s="48">
        <v>652.712662361507</v>
      </c>
      <c r="X50" s="48">
        <v>2052.00042251797</v>
      </c>
      <c r="Y50" s="48">
        <v>293.92388134226798</v>
      </c>
      <c r="Z50" s="48">
        <v>216.90092136280899</v>
      </c>
      <c r="AA50" s="48">
        <v>46.505367060155102</v>
      </c>
      <c r="AB50" s="48">
        <v>57.719570388061797</v>
      </c>
      <c r="AC50" s="48">
        <v>43.232454525882503</v>
      </c>
      <c r="AD50" s="48">
        <v>103.01343537209399</v>
      </c>
      <c r="AE50" s="48">
        <v>1396.0460957948401</v>
      </c>
      <c r="AF50" s="48">
        <v>485.43402659427898</v>
      </c>
      <c r="AG50" s="48">
        <v>98.223527000926197</v>
      </c>
      <c r="AH50" s="48">
        <v>968.67689143472501</v>
      </c>
      <c r="AI50" s="48">
        <v>1009.2030763876</v>
      </c>
      <c r="AJ50" s="48">
        <v>0</v>
      </c>
      <c r="AK50" s="48">
        <v>4799.1459887254496</v>
      </c>
      <c r="AL50" s="48">
        <v>5195.14856368447</v>
      </c>
      <c r="AM50" s="48">
        <v>145.338341074765</v>
      </c>
      <c r="AN50" s="48">
        <v>216.235725937084</v>
      </c>
      <c r="AO50" s="48">
        <v>10245.5842642437</v>
      </c>
      <c r="AP50" s="48">
        <v>3373.6545626955099</v>
      </c>
      <c r="AQ50" s="48">
        <v>17323.842082833999</v>
      </c>
      <c r="AR50" s="48">
        <v>3412.1417309899398</v>
      </c>
      <c r="AS50" s="48">
        <v>45975.501227053399</v>
      </c>
      <c r="AT50" s="48">
        <v>638.64470433162001</v>
      </c>
      <c r="AU50" s="48">
        <v>206.016581511022</v>
      </c>
      <c r="AV50" s="48">
        <v>13423.286000575499</v>
      </c>
      <c r="AW50" s="48">
        <v>3788.2752591239901</v>
      </c>
      <c r="AX50" s="48">
        <v>5853.5952881430003</v>
      </c>
      <c r="AY50" s="48">
        <v>453.34275979061101</v>
      </c>
      <c r="AZ50" s="48">
        <v>24531.824143082798</v>
      </c>
      <c r="BA50" s="48">
        <v>109.504098679393</v>
      </c>
      <c r="BB50" s="48">
        <v>9127.6618439800095</v>
      </c>
      <c r="BC50" s="48">
        <v>1061.5498109602499</v>
      </c>
      <c r="BD50" s="48">
        <v>936.24481753615805</v>
      </c>
      <c r="BE50" s="48">
        <v>6459.9546571251103</v>
      </c>
      <c r="BF50" s="48">
        <v>3223.4076024699202</v>
      </c>
      <c r="BG50" s="48">
        <v>495.09879910353902</v>
      </c>
      <c r="BH50" s="48">
        <v>4035.4717555710199</v>
      </c>
      <c r="BI50" s="48">
        <v>51648.8092994291</v>
      </c>
      <c r="BJ50" s="48">
        <v>47029.307522468298</v>
      </c>
      <c r="BK50" s="48">
        <v>14399.914436235</v>
      </c>
      <c r="BL50" s="48">
        <v>2401.3467071981399</v>
      </c>
      <c r="BM50" s="48">
        <v>7698.3785649633401</v>
      </c>
      <c r="BN50" s="48">
        <v>13251.342859959999</v>
      </c>
      <c r="BO50" s="48">
        <v>2561.5155208948599</v>
      </c>
      <c r="BP50" s="48">
        <v>453.02331898082002</v>
      </c>
      <c r="BQ50" s="48">
        <v>25.296193778713601</v>
      </c>
      <c r="BR50" s="48">
        <v>411.96212569555502</v>
      </c>
      <c r="BS50" s="48">
        <v>3.9675338376783902</v>
      </c>
      <c r="BT50" s="48">
        <v>47045.185207542498</v>
      </c>
      <c r="BU50" s="48">
        <v>4601.32834996366</v>
      </c>
      <c r="BV50" s="48">
        <v>3050.86198914438</v>
      </c>
      <c r="BW50" s="48">
        <v>1466.2184863899499</v>
      </c>
      <c r="BX50" s="48">
        <v>3783.8009429143499</v>
      </c>
      <c r="BY50" s="48">
        <v>5609.5621048550902</v>
      </c>
      <c r="BZ50" s="48">
        <v>14902.7366209508</v>
      </c>
      <c r="CA50" s="55">
        <v>0</v>
      </c>
      <c r="CB50" s="49">
        <v>444802.31436486897</v>
      </c>
      <c r="CC50" s="61">
        <v>667092.83900290204</v>
      </c>
      <c r="CD50" s="48">
        <v>0</v>
      </c>
      <c r="CE50" s="48">
        <v>0</v>
      </c>
      <c r="CF50" s="48">
        <v>1395.9830443227199</v>
      </c>
      <c r="CG50" s="48">
        <v>40883.7379937636</v>
      </c>
      <c r="CH50" s="55">
        <v>94176.125594142999</v>
      </c>
      <c r="CI50" s="49">
        <v>1248351</v>
      </c>
      <c r="CJ50" s="73"/>
      <c r="CK50" s="48">
        <f t="shared" si="0"/>
        <v>0</v>
      </c>
      <c r="CL50" s="48">
        <f t="shared" si="1"/>
        <v>0</v>
      </c>
      <c r="CM50" s="167">
        <f t="shared" si="2"/>
        <v>0.64368810185206826</v>
      </c>
      <c r="CN50" s="357">
        <v>0</v>
      </c>
    </row>
    <row r="51" spans="1:92" ht="19.5" x14ac:dyDescent="0.25">
      <c r="A51" s="30"/>
      <c r="B51" s="42" t="s">
        <v>42</v>
      </c>
      <c r="C51" s="43" t="s">
        <v>153</v>
      </c>
      <c r="D51" s="51">
        <v>39.4761369680473</v>
      </c>
      <c r="E51" s="48">
        <v>53.446401684913802</v>
      </c>
      <c r="F51" s="48">
        <v>120.34207285996899</v>
      </c>
      <c r="G51" s="48">
        <v>17.8101027218955</v>
      </c>
      <c r="H51" s="48">
        <v>398.57822938761097</v>
      </c>
      <c r="I51" s="48">
        <v>63.2878877193031</v>
      </c>
      <c r="J51" s="48">
        <v>87.8930230781869</v>
      </c>
      <c r="K51" s="48">
        <v>237.619954845617</v>
      </c>
      <c r="L51" s="48">
        <v>77.714756325121002</v>
      </c>
      <c r="M51" s="48">
        <v>9674.1578806339694</v>
      </c>
      <c r="N51" s="48">
        <v>16.710502321383899</v>
      </c>
      <c r="O51" s="48">
        <v>1743.4368577543</v>
      </c>
      <c r="P51" s="48">
        <v>365.843380983055</v>
      </c>
      <c r="Q51" s="48">
        <v>62.892714621261398</v>
      </c>
      <c r="R51" s="48">
        <v>1081.1762248549801</v>
      </c>
      <c r="S51" s="48">
        <v>156.59797052163799</v>
      </c>
      <c r="T51" s="48">
        <v>2164.3530590185701</v>
      </c>
      <c r="U51" s="48">
        <v>1439.23795276844</v>
      </c>
      <c r="V51" s="48">
        <v>1798.64875715434</v>
      </c>
      <c r="W51" s="48">
        <v>477.90887359323</v>
      </c>
      <c r="X51" s="48">
        <v>1070.86428551629</v>
      </c>
      <c r="Y51" s="48">
        <v>188.40300627267999</v>
      </c>
      <c r="Z51" s="48">
        <v>650.43832662684099</v>
      </c>
      <c r="AA51" s="48">
        <v>130.940816977645</v>
      </c>
      <c r="AB51" s="48">
        <v>394.596609989299</v>
      </c>
      <c r="AC51" s="48">
        <v>43.788781210473203</v>
      </c>
      <c r="AD51" s="48">
        <v>103.21536654755801</v>
      </c>
      <c r="AE51" s="48">
        <v>1336.23171316651</v>
      </c>
      <c r="AF51" s="48">
        <v>298.659055620468</v>
      </c>
      <c r="AG51" s="48">
        <v>71.753953113533797</v>
      </c>
      <c r="AH51" s="48">
        <v>157.967331189167</v>
      </c>
      <c r="AI51" s="48">
        <v>252.71205330639901</v>
      </c>
      <c r="AJ51" s="48">
        <v>0</v>
      </c>
      <c r="AK51" s="48">
        <v>88.783832706552701</v>
      </c>
      <c r="AL51" s="48">
        <v>324.04567472653002</v>
      </c>
      <c r="AM51" s="48">
        <v>42.778982569078799</v>
      </c>
      <c r="AN51" s="48">
        <v>180.874164065229</v>
      </c>
      <c r="AO51" s="48">
        <v>256.69449060782199</v>
      </c>
      <c r="AP51" s="48">
        <v>57.976415187427897</v>
      </c>
      <c r="AQ51" s="48">
        <v>435.04319415572297</v>
      </c>
      <c r="AR51" s="48">
        <v>155.128830666315</v>
      </c>
      <c r="AS51" s="48">
        <v>878.89824778440197</v>
      </c>
      <c r="AT51" s="48">
        <v>24887.465066932298</v>
      </c>
      <c r="AU51" s="48">
        <v>27.460489083637999</v>
      </c>
      <c r="AV51" s="48">
        <v>233.19860945596801</v>
      </c>
      <c r="AW51" s="48">
        <v>36.0770811037656</v>
      </c>
      <c r="AX51" s="48">
        <v>120.81123738662799</v>
      </c>
      <c r="AY51" s="48">
        <v>188.60909353763401</v>
      </c>
      <c r="AZ51" s="48">
        <v>579.07736963836498</v>
      </c>
      <c r="BA51" s="48">
        <v>21.965801973566698</v>
      </c>
      <c r="BB51" s="48">
        <v>90.031266958876699</v>
      </c>
      <c r="BC51" s="48">
        <v>48.329683536415097</v>
      </c>
      <c r="BD51" s="48">
        <v>128.592100246348</v>
      </c>
      <c r="BE51" s="48">
        <v>155.82890879626399</v>
      </c>
      <c r="BF51" s="48">
        <v>206.41317711198701</v>
      </c>
      <c r="BG51" s="48">
        <v>204.28351724121799</v>
      </c>
      <c r="BH51" s="48">
        <v>274.30200463045998</v>
      </c>
      <c r="BI51" s="48">
        <v>3836.80431144259</v>
      </c>
      <c r="BJ51" s="48">
        <v>462.57601747675102</v>
      </c>
      <c r="BK51" s="48">
        <v>1874.8493977845801</v>
      </c>
      <c r="BL51" s="48">
        <v>11.9763141354117</v>
      </c>
      <c r="BM51" s="48">
        <v>30.413175293723398</v>
      </c>
      <c r="BN51" s="48">
        <v>289.06678167393602</v>
      </c>
      <c r="BO51" s="48">
        <v>75.660059143728006</v>
      </c>
      <c r="BP51" s="48">
        <v>77.0498744438964</v>
      </c>
      <c r="BQ51" s="48">
        <v>56.462471657952499</v>
      </c>
      <c r="BR51" s="48">
        <v>6.0345652547470801</v>
      </c>
      <c r="BS51" s="48">
        <v>11.9177585460698</v>
      </c>
      <c r="BT51" s="48">
        <v>246.480576155726</v>
      </c>
      <c r="BU51" s="48">
        <v>2607.5992650269</v>
      </c>
      <c r="BV51" s="48">
        <v>207.31064344164</v>
      </c>
      <c r="BW51" s="48">
        <v>1460.0805324189</v>
      </c>
      <c r="BX51" s="48">
        <v>189911.38564754301</v>
      </c>
      <c r="BY51" s="48">
        <v>12386.413556093599</v>
      </c>
      <c r="BZ51" s="48">
        <v>1421.9198137150099</v>
      </c>
      <c r="CA51" s="55">
        <v>0</v>
      </c>
      <c r="CB51" s="49">
        <v>269373.374040703</v>
      </c>
      <c r="CC51" s="61">
        <v>271288.26411577401</v>
      </c>
      <c r="CD51" s="48">
        <v>0</v>
      </c>
      <c r="CE51" s="48">
        <v>0</v>
      </c>
      <c r="CF51" s="48">
        <v>5620.9877796702003</v>
      </c>
      <c r="CG51" s="48">
        <v>1309.4528944546601</v>
      </c>
      <c r="CH51" s="55">
        <v>36008.921169398498</v>
      </c>
      <c r="CI51" s="49">
        <v>583601</v>
      </c>
      <c r="CJ51" s="73"/>
      <c r="CK51" s="48">
        <f t="shared" si="0"/>
        <v>0</v>
      </c>
      <c r="CL51" s="48">
        <f t="shared" si="1"/>
        <v>0</v>
      </c>
      <c r="CM51" s="167">
        <f t="shared" si="2"/>
        <v>0.53842886828380587</v>
      </c>
      <c r="CN51" s="357">
        <v>0</v>
      </c>
    </row>
    <row r="52" spans="1:92" ht="19.5" x14ac:dyDescent="0.25">
      <c r="A52" s="30"/>
      <c r="B52" s="42" t="s">
        <v>43</v>
      </c>
      <c r="C52" s="43" t="s">
        <v>154</v>
      </c>
      <c r="D52" s="51">
        <v>41.945788241200702</v>
      </c>
      <c r="E52" s="48">
        <v>20.460584803116099</v>
      </c>
      <c r="F52" s="48">
        <v>129.99414257082699</v>
      </c>
      <c r="G52" s="48">
        <v>37.611256543877403</v>
      </c>
      <c r="H52" s="48">
        <v>700.32343166632495</v>
      </c>
      <c r="I52" s="48">
        <v>82.768393332151305</v>
      </c>
      <c r="J52" s="48">
        <v>45.095017407471097</v>
      </c>
      <c r="K52" s="48">
        <v>128.24452063323699</v>
      </c>
      <c r="L52" s="48">
        <v>15.0512729559729</v>
      </c>
      <c r="M52" s="48">
        <v>75.269690509979995</v>
      </c>
      <c r="N52" s="48">
        <v>2.71044266390712</v>
      </c>
      <c r="O52" s="48">
        <v>195.19962248545301</v>
      </c>
      <c r="P52" s="48">
        <v>1274.2481133424999</v>
      </c>
      <c r="Q52" s="48">
        <v>16.102909362822299</v>
      </c>
      <c r="R52" s="48">
        <v>350.477398741044</v>
      </c>
      <c r="S52" s="48">
        <v>35.012313813398102</v>
      </c>
      <c r="T52" s="48">
        <v>81.533706254138295</v>
      </c>
      <c r="U52" s="48">
        <v>183.08569931272001</v>
      </c>
      <c r="V52" s="48">
        <v>362.696802570964</v>
      </c>
      <c r="W52" s="48">
        <v>66.246598147599897</v>
      </c>
      <c r="X52" s="48">
        <v>126.03396770315</v>
      </c>
      <c r="Y52" s="48">
        <v>17.423006702096799</v>
      </c>
      <c r="Z52" s="48">
        <v>80.663969731587699</v>
      </c>
      <c r="AA52" s="48">
        <v>19.2556998657377</v>
      </c>
      <c r="AB52" s="48">
        <v>32.799049959794701</v>
      </c>
      <c r="AC52" s="48">
        <v>10.8478027581442</v>
      </c>
      <c r="AD52" s="48">
        <v>9.6262059618121594</v>
      </c>
      <c r="AE52" s="48">
        <v>82.021476722915494</v>
      </c>
      <c r="AF52" s="48">
        <v>66.782012363252406</v>
      </c>
      <c r="AG52" s="48">
        <v>8.4859571571232006</v>
      </c>
      <c r="AH52" s="48">
        <v>64.267854412568795</v>
      </c>
      <c r="AI52" s="48">
        <v>27.617922372259802</v>
      </c>
      <c r="AJ52" s="48">
        <v>0</v>
      </c>
      <c r="AK52" s="48">
        <v>58.803854114952898</v>
      </c>
      <c r="AL52" s="48">
        <v>32.8110595233439</v>
      </c>
      <c r="AM52" s="48">
        <v>910.59268236413197</v>
      </c>
      <c r="AN52" s="48">
        <v>352.633728160521</v>
      </c>
      <c r="AO52" s="48">
        <v>331.99793893965</v>
      </c>
      <c r="AP52" s="48">
        <v>13.098861315564999</v>
      </c>
      <c r="AQ52" s="48">
        <v>464.75545640574802</v>
      </c>
      <c r="AR52" s="48">
        <v>27.598906272032099</v>
      </c>
      <c r="AS52" s="48">
        <v>6665.8615836884501</v>
      </c>
      <c r="AT52" s="48">
        <v>41.775926092474599</v>
      </c>
      <c r="AU52" s="48">
        <v>2510.3077138518802</v>
      </c>
      <c r="AV52" s="48">
        <v>1509.7674549243</v>
      </c>
      <c r="AW52" s="48">
        <v>55.138834996680103</v>
      </c>
      <c r="AX52" s="48">
        <v>13.774928166855499</v>
      </c>
      <c r="AY52" s="48">
        <v>119.643750768743</v>
      </c>
      <c r="AZ52" s="48">
        <v>61.297193176483702</v>
      </c>
      <c r="BA52" s="48">
        <v>120.05647701869199</v>
      </c>
      <c r="BB52" s="48">
        <v>806.80012229305498</v>
      </c>
      <c r="BC52" s="48">
        <v>652.503164980718</v>
      </c>
      <c r="BD52" s="48">
        <v>4809.8044122626197</v>
      </c>
      <c r="BE52" s="48">
        <v>26.853923432845601</v>
      </c>
      <c r="BF52" s="48">
        <v>29.193175077319601</v>
      </c>
      <c r="BG52" s="48">
        <v>424.92894757463199</v>
      </c>
      <c r="BH52" s="48">
        <v>2700.5916307955199</v>
      </c>
      <c r="BI52" s="48">
        <v>1886.3765566203101</v>
      </c>
      <c r="BJ52" s="48">
        <v>43726.271453130699</v>
      </c>
      <c r="BK52" s="48">
        <v>34026.112608028299</v>
      </c>
      <c r="BL52" s="48">
        <v>11.4342717791409</v>
      </c>
      <c r="BM52" s="48">
        <v>5.1150531152293901</v>
      </c>
      <c r="BN52" s="48">
        <v>45.894050676166003</v>
      </c>
      <c r="BO52" s="48">
        <v>42.192420482573702</v>
      </c>
      <c r="BP52" s="48">
        <v>12.248104168356599</v>
      </c>
      <c r="BQ52" s="48">
        <v>7.8153786819973297</v>
      </c>
      <c r="BR52" s="48">
        <v>0.81100328992332804</v>
      </c>
      <c r="BS52" s="48">
        <v>1.6553645364226599</v>
      </c>
      <c r="BT52" s="48">
        <v>496.235180087201</v>
      </c>
      <c r="BU52" s="48">
        <v>93.867971567362304</v>
      </c>
      <c r="BV52" s="48">
        <v>19.0331575488071</v>
      </c>
      <c r="BW52" s="48">
        <v>16.129528020851001</v>
      </c>
      <c r="BX52" s="48">
        <v>39.127826031084901</v>
      </c>
      <c r="BY52" s="48">
        <v>5451.2621246782201</v>
      </c>
      <c r="BZ52" s="48">
        <v>21.9738496910661</v>
      </c>
      <c r="CA52" s="55">
        <v>0</v>
      </c>
      <c r="CB52" s="49">
        <v>113034.0502594</v>
      </c>
      <c r="CC52" s="61">
        <v>42064.095072437602</v>
      </c>
      <c r="CD52" s="48">
        <v>0</v>
      </c>
      <c r="CE52" s="48">
        <v>0</v>
      </c>
      <c r="CF52" s="48">
        <v>525.95397686446097</v>
      </c>
      <c r="CG52" s="48">
        <v>-6760.9572734708499</v>
      </c>
      <c r="CH52" s="55">
        <v>56293.857964768598</v>
      </c>
      <c r="CI52" s="49">
        <v>205157</v>
      </c>
      <c r="CJ52" s="73"/>
      <c r="CK52" s="48">
        <f t="shared" si="0"/>
        <v>0</v>
      </c>
      <c r="CL52" s="48">
        <f t="shared" si="1"/>
        <v>0</v>
      </c>
      <c r="CM52" s="167">
        <f t="shared" si="2"/>
        <v>0.449036346508283</v>
      </c>
      <c r="CN52" s="357">
        <v>0</v>
      </c>
    </row>
    <row r="53" spans="1:92" ht="19.5" x14ac:dyDescent="0.25">
      <c r="A53" s="30"/>
      <c r="B53" s="42" t="s">
        <v>44</v>
      </c>
      <c r="C53" s="43" t="s">
        <v>155</v>
      </c>
      <c r="D53" s="51">
        <v>10990.9787522804</v>
      </c>
      <c r="E53" s="48">
        <v>4601.6801393659398</v>
      </c>
      <c r="F53" s="48">
        <v>9368.1942026517008</v>
      </c>
      <c r="G53" s="48">
        <v>2218.5224719707899</v>
      </c>
      <c r="H53" s="48">
        <v>213995.942436404</v>
      </c>
      <c r="I53" s="48">
        <v>59429.276827918598</v>
      </c>
      <c r="J53" s="48">
        <v>876.39766908198897</v>
      </c>
      <c r="K53" s="48">
        <v>15152.394057723301</v>
      </c>
      <c r="L53" s="48">
        <v>4177.44202281251</v>
      </c>
      <c r="M53" s="48">
        <v>5478.8489915027503</v>
      </c>
      <c r="N53" s="48">
        <v>283.59327485425302</v>
      </c>
      <c r="O53" s="48">
        <v>4425.5561088287404</v>
      </c>
      <c r="P53" s="48">
        <v>17762.306357628</v>
      </c>
      <c r="Q53" s="48">
        <v>72.980964408109003</v>
      </c>
      <c r="R53" s="48">
        <v>1384.6267407421799</v>
      </c>
      <c r="S53" s="48">
        <v>130.028621152206</v>
      </c>
      <c r="T53" s="48">
        <v>11643.628227496099</v>
      </c>
      <c r="U53" s="48">
        <v>15323.0789227767</v>
      </c>
      <c r="V53" s="48">
        <v>2486.2884819157198</v>
      </c>
      <c r="W53" s="48">
        <v>1607.7880950240899</v>
      </c>
      <c r="X53" s="48">
        <v>70106.511408642997</v>
      </c>
      <c r="Y53" s="48">
        <v>5563.6991266660098</v>
      </c>
      <c r="Z53" s="48">
        <v>2326.2476176948398</v>
      </c>
      <c r="AA53" s="48">
        <v>1370.2562047208701</v>
      </c>
      <c r="AB53" s="48">
        <v>11045.8233689806</v>
      </c>
      <c r="AC53" s="48">
        <v>4098.2730909257098</v>
      </c>
      <c r="AD53" s="48">
        <v>674.73085086358901</v>
      </c>
      <c r="AE53" s="48">
        <v>8265.2297141000108</v>
      </c>
      <c r="AF53" s="48">
        <v>25998.5466455364</v>
      </c>
      <c r="AG53" s="48">
        <v>1689.1482730569201</v>
      </c>
      <c r="AH53" s="48">
        <v>36822.140035654898</v>
      </c>
      <c r="AI53" s="48">
        <v>15082.9592940327</v>
      </c>
      <c r="AJ53" s="48">
        <v>0</v>
      </c>
      <c r="AK53" s="48">
        <v>6036.5903047895099</v>
      </c>
      <c r="AL53" s="48">
        <v>1093.5693885620799</v>
      </c>
      <c r="AM53" s="48">
        <v>693.21100077696599</v>
      </c>
      <c r="AN53" s="48">
        <v>3676.9088152950899</v>
      </c>
      <c r="AO53" s="48">
        <v>11682.270068936599</v>
      </c>
      <c r="AP53" s="48">
        <v>2212.1126137649899</v>
      </c>
      <c r="AQ53" s="48">
        <v>6302.0950179957199</v>
      </c>
      <c r="AR53" s="48">
        <v>11110.596840682299</v>
      </c>
      <c r="AS53" s="48">
        <v>6234.8315773898003</v>
      </c>
      <c r="AT53" s="48">
        <v>3982.6380043583799</v>
      </c>
      <c r="AU53" s="48">
        <v>524.38529167874594</v>
      </c>
      <c r="AV53" s="48">
        <v>69413.450526920293</v>
      </c>
      <c r="AW53" s="48">
        <v>3202.3216451000499</v>
      </c>
      <c r="AX53" s="48">
        <v>943.804653761297</v>
      </c>
      <c r="AY53" s="48">
        <v>200.679155670764</v>
      </c>
      <c r="AZ53" s="48">
        <v>8386.9169650382191</v>
      </c>
      <c r="BA53" s="48">
        <v>349.759280197441</v>
      </c>
      <c r="BB53" s="48">
        <v>8766.2850059295106</v>
      </c>
      <c r="BC53" s="48">
        <v>2209.8035439960599</v>
      </c>
      <c r="BD53" s="48">
        <v>1725.8940314132799</v>
      </c>
      <c r="BE53" s="48">
        <v>10262.422533319401</v>
      </c>
      <c r="BF53" s="48">
        <v>110.317488289013</v>
      </c>
      <c r="BG53" s="48">
        <v>1005.4981961293601</v>
      </c>
      <c r="BH53" s="48">
        <v>2385.7049367535501</v>
      </c>
      <c r="BI53" s="48">
        <v>3915.9872350988298</v>
      </c>
      <c r="BJ53" s="48">
        <v>557680.61643641104</v>
      </c>
      <c r="BK53" s="48">
        <v>7810.2281572234897</v>
      </c>
      <c r="BL53" s="48">
        <v>1338.6051819356101</v>
      </c>
      <c r="BM53" s="48">
        <v>915.38793648916806</v>
      </c>
      <c r="BN53" s="48">
        <v>8646.0792369737992</v>
      </c>
      <c r="BO53" s="48">
        <v>183.21495627503899</v>
      </c>
      <c r="BP53" s="48">
        <v>2771.8598781025498</v>
      </c>
      <c r="BQ53" s="48">
        <v>87.526188284299593</v>
      </c>
      <c r="BR53" s="48">
        <v>14.4492639289187</v>
      </c>
      <c r="BS53" s="48">
        <v>71.592256676699606</v>
      </c>
      <c r="BT53" s="48">
        <v>19455.4364320926</v>
      </c>
      <c r="BU53" s="48">
        <v>375.06190844352199</v>
      </c>
      <c r="BV53" s="48">
        <v>2621.5570215309999</v>
      </c>
      <c r="BW53" s="48">
        <v>172.59376144658799</v>
      </c>
      <c r="BX53" s="48">
        <v>2809.5099833764798</v>
      </c>
      <c r="BY53" s="48">
        <v>311.58455199891301</v>
      </c>
      <c r="BZ53" s="48">
        <v>6240.6344075195102</v>
      </c>
      <c r="CA53" s="55">
        <v>0</v>
      </c>
      <c r="CB53" s="49">
        <v>1342387.1106779701</v>
      </c>
      <c r="CC53" s="61">
        <v>59445.362068427203</v>
      </c>
      <c r="CD53" s="48">
        <v>0</v>
      </c>
      <c r="CE53" s="48">
        <v>0</v>
      </c>
      <c r="CF53" s="48">
        <v>3145.24072474286</v>
      </c>
      <c r="CG53" s="48">
        <v>8079.2140000630698</v>
      </c>
      <c r="CH53" s="55">
        <v>121256.072528797</v>
      </c>
      <c r="CI53" s="49">
        <v>1534313</v>
      </c>
      <c r="CJ53" s="73"/>
      <c r="CK53" s="48">
        <f t="shared" si="0"/>
        <v>0</v>
      </c>
      <c r="CL53" s="48">
        <f t="shared" si="1"/>
        <v>0</v>
      </c>
      <c r="CM53" s="167">
        <f t="shared" si="2"/>
        <v>0.12508913717216116</v>
      </c>
      <c r="CN53" s="357">
        <v>0</v>
      </c>
    </row>
    <row r="54" spans="1:92" ht="19.5" x14ac:dyDescent="0.25">
      <c r="A54" s="30"/>
      <c r="B54" s="42" t="s">
        <v>45</v>
      </c>
      <c r="C54" s="43" t="s">
        <v>156</v>
      </c>
      <c r="D54" s="51">
        <v>25.334294190974099</v>
      </c>
      <c r="E54" s="48">
        <v>33.328351860439597</v>
      </c>
      <c r="F54" s="48">
        <v>76.034255425740298</v>
      </c>
      <c r="G54" s="48">
        <v>11.9840379860357</v>
      </c>
      <c r="H54" s="48">
        <v>259.13170409782998</v>
      </c>
      <c r="I54" s="48">
        <v>40.2264672294991</v>
      </c>
      <c r="J54" s="48">
        <v>59.143615829144899</v>
      </c>
      <c r="K54" s="48">
        <v>157.45302309009199</v>
      </c>
      <c r="L54" s="48">
        <v>47.331899501088699</v>
      </c>
      <c r="M54" s="48">
        <v>187.40806409096999</v>
      </c>
      <c r="N54" s="48">
        <v>11.291126114321701</v>
      </c>
      <c r="O54" s="48">
        <v>773.93475755291297</v>
      </c>
      <c r="P54" s="48">
        <v>307.128117568113</v>
      </c>
      <c r="Q54" s="48">
        <v>34.5099363832393</v>
      </c>
      <c r="R54" s="48">
        <v>430.00386035834799</v>
      </c>
      <c r="S54" s="48">
        <v>39.4033308987159</v>
      </c>
      <c r="T54" s="48">
        <v>319.153175517504</v>
      </c>
      <c r="U54" s="48">
        <v>2040.6143354743001</v>
      </c>
      <c r="V54" s="48">
        <v>1129.23078825475</v>
      </c>
      <c r="W54" s="48">
        <v>308.54458393902797</v>
      </c>
      <c r="X54" s="48">
        <v>873.15670826227301</v>
      </c>
      <c r="Y54" s="48">
        <v>50.068653791331698</v>
      </c>
      <c r="Z54" s="48">
        <v>381.80213912497902</v>
      </c>
      <c r="AA54" s="48">
        <v>85.531559013070094</v>
      </c>
      <c r="AB54" s="48">
        <v>101.009156591096</v>
      </c>
      <c r="AC54" s="48">
        <v>28.194880715524299</v>
      </c>
      <c r="AD54" s="48">
        <v>214.55087049760201</v>
      </c>
      <c r="AE54" s="48">
        <v>345.11039020969997</v>
      </c>
      <c r="AF54" s="48">
        <v>5344.17922276627</v>
      </c>
      <c r="AG54" s="48">
        <v>2018.58337103855</v>
      </c>
      <c r="AH54" s="48">
        <v>10076.7002537885</v>
      </c>
      <c r="AI54" s="48">
        <v>12143.2100433505</v>
      </c>
      <c r="AJ54" s="48">
        <v>0</v>
      </c>
      <c r="AK54" s="48">
        <v>42.292706738824997</v>
      </c>
      <c r="AL54" s="48">
        <v>73.074064838576703</v>
      </c>
      <c r="AM54" s="48">
        <v>22.663922812601299</v>
      </c>
      <c r="AN54" s="48">
        <v>694.09979942413304</v>
      </c>
      <c r="AO54" s="48">
        <v>106.39830842101</v>
      </c>
      <c r="AP54" s="48">
        <v>213.47631852204501</v>
      </c>
      <c r="AQ54" s="48">
        <v>305.550117782548</v>
      </c>
      <c r="AR54" s="48">
        <v>307.75638238019297</v>
      </c>
      <c r="AS54" s="48">
        <v>414.84575198655699</v>
      </c>
      <c r="AT54" s="48">
        <v>284.620321713782</v>
      </c>
      <c r="AU54" s="48">
        <v>15.2624008867617</v>
      </c>
      <c r="AV54" s="48">
        <v>251.324232679847</v>
      </c>
      <c r="AW54" s="48">
        <v>3438.1940355574202</v>
      </c>
      <c r="AX54" s="48">
        <v>1056.10321416642</v>
      </c>
      <c r="AY54" s="48">
        <v>60.764263274004897</v>
      </c>
      <c r="AZ54" s="48">
        <v>6567.7322856072396</v>
      </c>
      <c r="BA54" s="48">
        <v>242.33832381647301</v>
      </c>
      <c r="BB54" s="48">
        <v>4014.11857711638</v>
      </c>
      <c r="BC54" s="48">
        <v>221.81175384117699</v>
      </c>
      <c r="BD54" s="48">
        <v>4797.5312106461997</v>
      </c>
      <c r="BE54" s="48">
        <v>1538.6860642619499</v>
      </c>
      <c r="BF54" s="48">
        <v>175.503511825494</v>
      </c>
      <c r="BG54" s="48">
        <v>549.89156018059896</v>
      </c>
      <c r="BH54" s="48">
        <v>360.53381217276399</v>
      </c>
      <c r="BI54" s="48">
        <v>149713.30788539199</v>
      </c>
      <c r="BJ54" s="48">
        <v>2708.1278580089402</v>
      </c>
      <c r="BK54" s="48">
        <v>7453.77086680706</v>
      </c>
      <c r="BL54" s="48">
        <v>8.0267545370129891</v>
      </c>
      <c r="BM54" s="48">
        <v>1033.1128686710499</v>
      </c>
      <c r="BN54" s="48">
        <v>610.191636737468</v>
      </c>
      <c r="BO54" s="48">
        <v>288.711909998544</v>
      </c>
      <c r="BP54" s="48">
        <v>41.223941595411397</v>
      </c>
      <c r="BQ54" s="48">
        <v>37.969874328999197</v>
      </c>
      <c r="BR54" s="48">
        <v>3.8962850381509901</v>
      </c>
      <c r="BS54" s="48">
        <v>8.0527151222444608</v>
      </c>
      <c r="BT54" s="48">
        <v>7393.9705859919004</v>
      </c>
      <c r="BU54" s="48">
        <v>108.154776786138</v>
      </c>
      <c r="BV54" s="48">
        <v>1867.9447065683601</v>
      </c>
      <c r="BW54" s="48">
        <v>45.252266417240897</v>
      </c>
      <c r="BX54" s="48">
        <v>2264.8855923316701</v>
      </c>
      <c r="BY54" s="48">
        <v>164.64767889736299</v>
      </c>
      <c r="BZ54" s="48">
        <v>2556.9851348900602</v>
      </c>
      <c r="CA54" s="55">
        <v>0</v>
      </c>
      <c r="CB54" s="49">
        <v>240016.09325328501</v>
      </c>
      <c r="CC54" s="61">
        <v>22083.044616162999</v>
      </c>
      <c r="CD54" s="48">
        <v>0</v>
      </c>
      <c r="CE54" s="48">
        <v>0</v>
      </c>
      <c r="CF54" s="48">
        <v>2100.02062677716</v>
      </c>
      <c r="CG54" s="48">
        <v>-6385.9334987563998</v>
      </c>
      <c r="CH54" s="55">
        <v>55533.7750025313</v>
      </c>
      <c r="CI54" s="49">
        <v>313347</v>
      </c>
      <c r="CJ54" s="73"/>
      <c r="CK54" s="48">
        <f t="shared" si="0"/>
        <v>0</v>
      </c>
      <c r="CL54" s="48">
        <f t="shared" si="1"/>
        <v>0</v>
      </c>
      <c r="CM54" s="167">
        <f t="shared" si="2"/>
        <v>0.23402460131009731</v>
      </c>
      <c r="CN54" s="357">
        <v>0</v>
      </c>
    </row>
    <row r="55" spans="1:92" ht="19.5" x14ac:dyDescent="0.25">
      <c r="A55" s="30"/>
      <c r="B55" s="42" t="s">
        <v>46</v>
      </c>
      <c r="C55" s="43" t="s">
        <v>157</v>
      </c>
      <c r="D55" s="51">
        <v>13.9977337119356</v>
      </c>
      <c r="E55" s="48">
        <v>18.381431928110601</v>
      </c>
      <c r="F55" s="48">
        <v>41.375329763454602</v>
      </c>
      <c r="G55" s="48">
        <v>6.6674426168754302</v>
      </c>
      <c r="H55" s="48">
        <v>141.48214564997599</v>
      </c>
      <c r="I55" s="48">
        <v>22.3353434563512</v>
      </c>
      <c r="J55" s="48">
        <v>32.368590342363703</v>
      </c>
      <c r="K55" s="48">
        <v>86.675762019983594</v>
      </c>
      <c r="L55" s="48">
        <v>25.726989523225502</v>
      </c>
      <c r="M55" s="48">
        <v>103.099500850235</v>
      </c>
      <c r="N55" s="48">
        <v>6.2013216956064703</v>
      </c>
      <c r="O55" s="48">
        <v>421.192725205123</v>
      </c>
      <c r="P55" s="48">
        <v>384.52643160818297</v>
      </c>
      <c r="Q55" s="48">
        <v>22.015518163126099</v>
      </c>
      <c r="R55" s="48">
        <v>1878.1428355887299</v>
      </c>
      <c r="S55" s="48">
        <v>189.32947998989201</v>
      </c>
      <c r="T55" s="48">
        <v>173.43918727491601</v>
      </c>
      <c r="U55" s="48">
        <v>266.52261995716702</v>
      </c>
      <c r="V55" s="48">
        <v>615.48413754982801</v>
      </c>
      <c r="W55" s="48">
        <v>168.05040846546299</v>
      </c>
      <c r="X55" s="48">
        <v>103.29112098016</v>
      </c>
      <c r="Y55" s="48">
        <v>27.481885258825798</v>
      </c>
      <c r="Z55" s="48">
        <v>208.10510200863601</v>
      </c>
      <c r="AA55" s="48">
        <v>46.526989439760698</v>
      </c>
      <c r="AB55" s="48">
        <v>49.9316127586779</v>
      </c>
      <c r="AC55" s="48">
        <v>15.376430995376399</v>
      </c>
      <c r="AD55" s="48">
        <v>24.20685514465</v>
      </c>
      <c r="AE55" s="48">
        <v>187.730580859779</v>
      </c>
      <c r="AF55" s="48">
        <v>84.396423494942795</v>
      </c>
      <c r="AG55" s="48">
        <v>16.564710663106698</v>
      </c>
      <c r="AH55" s="48">
        <v>31.005763564233099</v>
      </c>
      <c r="AI55" s="48">
        <v>19.187750613018</v>
      </c>
      <c r="AJ55" s="48">
        <v>0</v>
      </c>
      <c r="AK55" s="48">
        <v>22.994334131854799</v>
      </c>
      <c r="AL55" s="48">
        <v>36.760786652073698</v>
      </c>
      <c r="AM55" s="48">
        <v>12.3267336666259</v>
      </c>
      <c r="AN55" s="48">
        <v>33.4364315619328</v>
      </c>
      <c r="AO55" s="48">
        <v>57.255295643917201</v>
      </c>
      <c r="AP55" s="48">
        <v>14.9831472059309</v>
      </c>
      <c r="AQ55" s="48">
        <v>252.109058909959</v>
      </c>
      <c r="AR55" s="48">
        <v>25.1189800609638</v>
      </c>
      <c r="AS55" s="48">
        <v>130.705461581246</v>
      </c>
      <c r="AT55" s="48">
        <v>21.035957774688999</v>
      </c>
      <c r="AU55" s="48">
        <v>8.3505152050360305</v>
      </c>
      <c r="AV55" s="48">
        <v>57.830844254538903</v>
      </c>
      <c r="AW55" s="48">
        <v>2302.0467315255501</v>
      </c>
      <c r="AX55" s="48">
        <v>74872.795688562794</v>
      </c>
      <c r="AY55" s="48">
        <v>354.04455443662403</v>
      </c>
      <c r="AZ55" s="48">
        <v>1459.31852487488</v>
      </c>
      <c r="BA55" s="48">
        <v>5.7518745942770897</v>
      </c>
      <c r="BB55" s="48">
        <v>20.521173729992299</v>
      </c>
      <c r="BC55" s="48">
        <v>20.3635949340681</v>
      </c>
      <c r="BD55" s="48">
        <v>34.790899833491302</v>
      </c>
      <c r="BE55" s="48">
        <v>447.446746217998</v>
      </c>
      <c r="BF55" s="48">
        <v>320.41334865785399</v>
      </c>
      <c r="BG55" s="48">
        <v>100.36055545238</v>
      </c>
      <c r="BH55" s="48">
        <v>27.906913672693499</v>
      </c>
      <c r="BI55" s="48">
        <v>881526.14861694397</v>
      </c>
      <c r="BJ55" s="48">
        <v>185.61211005450099</v>
      </c>
      <c r="BK55" s="48">
        <v>8367.4251603128705</v>
      </c>
      <c r="BL55" s="48">
        <v>4.4365146971379801</v>
      </c>
      <c r="BM55" s="48">
        <v>11.444847875007699</v>
      </c>
      <c r="BN55" s="48">
        <v>89.842175589334701</v>
      </c>
      <c r="BO55" s="48">
        <v>30.182364508429799</v>
      </c>
      <c r="BP55" s="48">
        <v>22.546130675799098</v>
      </c>
      <c r="BQ55" s="48">
        <v>20.7197787865306</v>
      </c>
      <c r="BR55" s="48">
        <v>2.1455164311430899</v>
      </c>
      <c r="BS55" s="48">
        <v>481.257298274775</v>
      </c>
      <c r="BT55" s="48">
        <v>53.411961946506899</v>
      </c>
      <c r="BU55" s="48">
        <v>63.242148254996302</v>
      </c>
      <c r="BV55" s="48">
        <v>38.864717852100299</v>
      </c>
      <c r="BW55" s="48">
        <v>25.212147566407999</v>
      </c>
      <c r="BX55" s="48">
        <v>70.281813438161393</v>
      </c>
      <c r="BY55" s="48">
        <v>90.371707786421993</v>
      </c>
      <c r="BZ55" s="48">
        <v>114.365671634565</v>
      </c>
      <c r="CA55" s="55">
        <v>0</v>
      </c>
      <c r="CB55" s="49">
        <v>977266.99899691099</v>
      </c>
      <c r="CC55" s="61">
        <v>6245.1288816863198</v>
      </c>
      <c r="CD55" s="48">
        <v>0</v>
      </c>
      <c r="CE55" s="48">
        <v>0</v>
      </c>
      <c r="CF55" s="48">
        <v>18726.603651642199</v>
      </c>
      <c r="CG55" s="48">
        <v>-41093.463665486001</v>
      </c>
      <c r="CH55" s="55">
        <v>24657.732135246199</v>
      </c>
      <c r="CI55" s="49">
        <v>985803</v>
      </c>
      <c r="CJ55" s="73"/>
      <c r="CK55" s="48">
        <f t="shared" si="0"/>
        <v>0</v>
      </c>
      <c r="CL55" s="48">
        <f t="shared" si="1"/>
        <v>0</v>
      </c>
      <c r="CM55" s="167">
        <f t="shared" si="2"/>
        <v>8.6589318586864899E-3</v>
      </c>
      <c r="CN55" s="357">
        <v>0</v>
      </c>
    </row>
    <row r="56" spans="1:92" ht="19.5" x14ac:dyDescent="0.25">
      <c r="A56" s="30"/>
      <c r="B56" s="42" t="s">
        <v>47</v>
      </c>
      <c r="C56" s="43" t="s">
        <v>158</v>
      </c>
      <c r="D56" s="51">
        <v>36.9787510305827</v>
      </c>
      <c r="E56" s="48">
        <v>49.901155266285301</v>
      </c>
      <c r="F56" s="48">
        <v>112.52676319814501</v>
      </c>
      <c r="G56" s="48">
        <v>16.776961463411201</v>
      </c>
      <c r="H56" s="48">
        <v>373.92678361399197</v>
      </c>
      <c r="I56" s="48">
        <v>59.218354137030303</v>
      </c>
      <c r="J56" s="48">
        <v>82.794845762048496</v>
      </c>
      <c r="K56" s="48">
        <v>223.42450842900499</v>
      </c>
      <c r="L56" s="48">
        <v>4031.7953150716799</v>
      </c>
      <c r="M56" s="48">
        <v>3548.4231198258699</v>
      </c>
      <c r="N56" s="48">
        <v>1059.7218139921699</v>
      </c>
      <c r="O56" s="48">
        <v>1133.23988684815</v>
      </c>
      <c r="P56" s="48">
        <v>13140.836586257699</v>
      </c>
      <c r="Q56" s="48">
        <v>58.0999270378924</v>
      </c>
      <c r="R56" s="48">
        <v>171466.61346254</v>
      </c>
      <c r="S56" s="48">
        <v>16621.5162633293</v>
      </c>
      <c r="T56" s="48">
        <v>495.25709795976701</v>
      </c>
      <c r="U56" s="48">
        <v>909.38463122122596</v>
      </c>
      <c r="V56" s="48">
        <v>1578.30774030115</v>
      </c>
      <c r="W56" s="48">
        <v>431.14842292733698</v>
      </c>
      <c r="X56" s="48">
        <v>294.19100082999398</v>
      </c>
      <c r="Y56" s="48">
        <v>77.744869520487001</v>
      </c>
      <c r="Z56" s="48">
        <v>534.629632770331</v>
      </c>
      <c r="AA56" s="48">
        <v>122.910159645707</v>
      </c>
      <c r="AB56" s="48">
        <v>139.69748551869199</v>
      </c>
      <c r="AC56" s="48">
        <v>41.034250239234503</v>
      </c>
      <c r="AD56" s="48">
        <v>61.640802882015102</v>
      </c>
      <c r="AE56" s="48">
        <v>528.00652911916802</v>
      </c>
      <c r="AF56" s="48">
        <v>321.14026510336799</v>
      </c>
      <c r="AG56" s="48">
        <v>50.552063294039797</v>
      </c>
      <c r="AH56" s="48">
        <v>170.54966959800299</v>
      </c>
      <c r="AI56" s="48">
        <v>111.191922805266</v>
      </c>
      <c r="AJ56" s="48">
        <v>0</v>
      </c>
      <c r="AK56" s="48">
        <v>90.913912318047494</v>
      </c>
      <c r="AL56" s="48">
        <v>383.74084830358299</v>
      </c>
      <c r="AM56" s="48">
        <v>40.370359891955403</v>
      </c>
      <c r="AN56" s="48">
        <v>3567.7799816102201</v>
      </c>
      <c r="AO56" s="48">
        <v>494.69710355256802</v>
      </c>
      <c r="AP56" s="48">
        <v>1038.95345929002</v>
      </c>
      <c r="AQ56" s="48">
        <v>5610.7165469413303</v>
      </c>
      <c r="AR56" s="48">
        <v>85.166692695301904</v>
      </c>
      <c r="AS56" s="48">
        <v>218.899055725822</v>
      </c>
      <c r="AT56" s="48">
        <v>98.045252127061104</v>
      </c>
      <c r="AU56" s="48">
        <v>177.16456260320399</v>
      </c>
      <c r="AV56" s="48">
        <v>984.82960956404997</v>
      </c>
      <c r="AW56" s="48">
        <v>34.249856980465601</v>
      </c>
      <c r="AX56" s="48">
        <v>9177.3828741603993</v>
      </c>
      <c r="AY56" s="48">
        <v>90797.819223193306</v>
      </c>
      <c r="AZ56" s="48">
        <v>105653.44732073499</v>
      </c>
      <c r="BA56" s="48">
        <v>19652.655789049699</v>
      </c>
      <c r="BB56" s="48">
        <v>112962.919342822</v>
      </c>
      <c r="BC56" s="48">
        <v>23593.957617762499</v>
      </c>
      <c r="BD56" s="48">
        <v>4012.87888963047</v>
      </c>
      <c r="BE56" s="48">
        <v>12587.618772301201</v>
      </c>
      <c r="BF56" s="48">
        <v>3626.0661782908701</v>
      </c>
      <c r="BG56" s="48">
        <v>1581.71078422606</v>
      </c>
      <c r="BH56" s="48">
        <v>231.66052003751301</v>
      </c>
      <c r="BI56" s="48">
        <v>592020.38502116001</v>
      </c>
      <c r="BJ56" s="48">
        <v>1598.97142306769</v>
      </c>
      <c r="BK56" s="48">
        <v>14111.322434895899</v>
      </c>
      <c r="BL56" s="48">
        <v>36.253270431488097</v>
      </c>
      <c r="BM56" s="48">
        <v>68.058602276136199</v>
      </c>
      <c r="BN56" s="48">
        <v>266.73959245931297</v>
      </c>
      <c r="BO56" s="48">
        <v>786.022244102022</v>
      </c>
      <c r="BP56" s="48">
        <v>3538.54678409184</v>
      </c>
      <c r="BQ56" s="48">
        <v>93.779451813367103</v>
      </c>
      <c r="BR56" s="48">
        <v>18.499853080251</v>
      </c>
      <c r="BS56" s="48">
        <v>106.85940316296799</v>
      </c>
      <c r="BT56" s="48">
        <v>1471.8751589807</v>
      </c>
      <c r="BU56" s="48">
        <v>467.186133573853</v>
      </c>
      <c r="BV56" s="48">
        <v>709.85481636733402</v>
      </c>
      <c r="BW56" s="48">
        <v>211.74154642065</v>
      </c>
      <c r="BX56" s="48">
        <v>233.14151755774401</v>
      </c>
      <c r="BY56" s="48">
        <v>299.97600508291998</v>
      </c>
      <c r="BZ56" s="48">
        <v>449.15449087504697</v>
      </c>
      <c r="CA56" s="55">
        <v>0</v>
      </c>
      <c r="CB56" s="49">
        <v>1231075.19334475</v>
      </c>
      <c r="CC56" s="61">
        <v>21964.4878439899</v>
      </c>
      <c r="CD56" s="48">
        <v>0</v>
      </c>
      <c r="CE56" s="48">
        <v>0</v>
      </c>
      <c r="CF56" s="48">
        <v>5960.8537743368697</v>
      </c>
      <c r="CG56" s="48">
        <v>14577.8423498554</v>
      </c>
      <c r="CH56" s="55">
        <v>182956.62268706699</v>
      </c>
      <c r="CI56" s="49">
        <v>1456535</v>
      </c>
      <c r="CJ56" s="73"/>
      <c r="CK56" s="48">
        <f t="shared" si="0"/>
        <v>0</v>
      </c>
      <c r="CL56" s="48">
        <f t="shared" si="1"/>
        <v>0</v>
      </c>
      <c r="CM56" s="167">
        <f t="shared" si="2"/>
        <v>0.15479189079235936</v>
      </c>
      <c r="CN56" s="357">
        <v>0</v>
      </c>
    </row>
    <row r="57" spans="1:92" ht="19.5" x14ac:dyDescent="0.25">
      <c r="A57" s="30"/>
      <c r="B57" s="42" t="s">
        <v>48</v>
      </c>
      <c r="C57" s="43" t="s">
        <v>159</v>
      </c>
      <c r="D57" s="51">
        <v>213.30702615257999</v>
      </c>
      <c r="E57" s="48">
        <v>389.92403447222898</v>
      </c>
      <c r="F57" s="48">
        <v>774.83394949446301</v>
      </c>
      <c r="G57" s="48">
        <v>38.548958102569699</v>
      </c>
      <c r="H57" s="48">
        <v>1806.10254198712</v>
      </c>
      <c r="I57" s="48">
        <v>382.49681833883</v>
      </c>
      <c r="J57" s="48">
        <v>190.00249275888601</v>
      </c>
      <c r="K57" s="48">
        <v>767.92413125948497</v>
      </c>
      <c r="L57" s="48">
        <v>684.58315986049297</v>
      </c>
      <c r="M57" s="48">
        <v>519.14738126983696</v>
      </c>
      <c r="N57" s="48">
        <v>40.4935415432466</v>
      </c>
      <c r="O57" s="48">
        <v>6857.1309050089003</v>
      </c>
      <c r="P57" s="48">
        <v>14166.601601009001</v>
      </c>
      <c r="Q57" s="48">
        <v>949.59485150834303</v>
      </c>
      <c r="R57" s="48">
        <v>64265.405739770104</v>
      </c>
      <c r="S57" s="48">
        <v>9469.7260434590498</v>
      </c>
      <c r="T57" s="48">
        <v>5250.8348309968096</v>
      </c>
      <c r="U57" s="48">
        <v>20388.562541930001</v>
      </c>
      <c r="V57" s="48">
        <v>3417.02754344508</v>
      </c>
      <c r="W57" s="48">
        <v>923.09185676237598</v>
      </c>
      <c r="X57" s="48">
        <v>3113.1478893702601</v>
      </c>
      <c r="Y57" s="48">
        <v>828.028884638318</v>
      </c>
      <c r="Z57" s="48">
        <v>1239.35614610842</v>
      </c>
      <c r="AA57" s="48">
        <v>557.96515171072804</v>
      </c>
      <c r="AB57" s="48">
        <v>1256.0722381776</v>
      </c>
      <c r="AC57" s="48">
        <v>226.95732144253199</v>
      </c>
      <c r="AD57" s="48">
        <v>289.81978582270398</v>
      </c>
      <c r="AE57" s="48">
        <v>3587.6304613787602</v>
      </c>
      <c r="AF57" s="48">
        <v>5411.8021892900897</v>
      </c>
      <c r="AG57" s="48">
        <v>488.06374907447002</v>
      </c>
      <c r="AH57" s="48">
        <v>5278.3373464128299</v>
      </c>
      <c r="AI57" s="48">
        <v>2998.6755203296002</v>
      </c>
      <c r="AJ57" s="48">
        <v>0</v>
      </c>
      <c r="AK57" s="48">
        <v>2008.9295842717199</v>
      </c>
      <c r="AL57" s="48">
        <v>15962.785035096</v>
      </c>
      <c r="AM57" s="48">
        <v>731.516590915807</v>
      </c>
      <c r="AN57" s="48">
        <v>6425.1023978892899</v>
      </c>
      <c r="AO57" s="48">
        <v>7876.96979427111</v>
      </c>
      <c r="AP57" s="48">
        <v>1989.97066789254</v>
      </c>
      <c r="AQ57" s="48">
        <v>5420.2714779478601</v>
      </c>
      <c r="AR57" s="48">
        <v>1920.1561572870601</v>
      </c>
      <c r="AS57" s="48">
        <v>2282.14932585422</v>
      </c>
      <c r="AT57" s="48">
        <v>773.398081604254</v>
      </c>
      <c r="AU57" s="48">
        <v>410.96739342778801</v>
      </c>
      <c r="AV57" s="48">
        <v>5830.1849451693197</v>
      </c>
      <c r="AW57" s="48">
        <v>981.40471988204297</v>
      </c>
      <c r="AX57" s="48">
        <v>3295.38850073392</v>
      </c>
      <c r="AY57" s="48">
        <v>7296.0976204142298</v>
      </c>
      <c r="AZ57" s="48">
        <v>32856.701150308298</v>
      </c>
      <c r="BA57" s="48">
        <v>490.98181431896398</v>
      </c>
      <c r="BB57" s="48">
        <v>2543.60469503165</v>
      </c>
      <c r="BC57" s="48">
        <v>2260.2706899455902</v>
      </c>
      <c r="BD57" s="48">
        <v>2633.3169715996801</v>
      </c>
      <c r="BE57" s="48">
        <v>7123.35621246142</v>
      </c>
      <c r="BF57" s="48">
        <v>7953.5897508570897</v>
      </c>
      <c r="BG57" s="48">
        <v>5068.3186203650503</v>
      </c>
      <c r="BH57" s="48">
        <v>8216.9843259540303</v>
      </c>
      <c r="BI57" s="48">
        <v>205869.14314846499</v>
      </c>
      <c r="BJ57" s="48">
        <v>2807.1285041947799</v>
      </c>
      <c r="BK57" s="48">
        <v>15743.7140735432</v>
      </c>
      <c r="BL57" s="48">
        <v>68.753806766877702</v>
      </c>
      <c r="BM57" s="48">
        <v>233.158724085139</v>
      </c>
      <c r="BN57" s="48">
        <v>4075.6621986683599</v>
      </c>
      <c r="BO57" s="48">
        <v>400.51171348955398</v>
      </c>
      <c r="BP57" s="48">
        <v>1587.1326206394699</v>
      </c>
      <c r="BQ57" s="48">
        <v>188.701350156486</v>
      </c>
      <c r="BR57" s="48">
        <v>50.5504810768265</v>
      </c>
      <c r="BS57" s="48">
        <v>286.74999229562297</v>
      </c>
      <c r="BT57" s="48">
        <v>10302.485828402399</v>
      </c>
      <c r="BU57" s="48">
        <v>953.36430473568998</v>
      </c>
      <c r="BV57" s="48">
        <v>2647.0887246676698</v>
      </c>
      <c r="BW57" s="48">
        <v>363.63543443784903</v>
      </c>
      <c r="BX57" s="48">
        <v>5215.8981531040599</v>
      </c>
      <c r="BY57" s="48">
        <v>996.25749926634398</v>
      </c>
      <c r="BZ57" s="48">
        <v>1300.3657642117901</v>
      </c>
      <c r="CA57" s="55">
        <v>0</v>
      </c>
      <c r="CB57" s="49">
        <v>542213.91547859099</v>
      </c>
      <c r="CC57" s="61">
        <v>456046.097418333</v>
      </c>
      <c r="CD57" s="48">
        <v>0</v>
      </c>
      <c r="CE57" s="48">
        <v>0</v>
      </c>
      <c r="CF57" s="48">
        <v>193202.709540212</v>
      </c>
      <c r="CG57" s="48">
        <v>7024.7759731241604</v>
      </c>
      <c r="CH57" s="55">
        <v>36779.501589739099</v>
      </c>
      <c r="CI57" s="49">
        <v>1235267</v>
      </c>
      <c r="CJ57" s="73"/>
      <c r="CK57" s="48">
        <f t="shared" si="0"/>
        <v>0</v>
      </c>
      <c r="CL57" s="48">
        <f t="shared" si="1"/>
        <v>0</v>
      </c>
      <c r="CM57" s="167">
        <f t="shared" si="2"/>
        <v>0.56105528968345164</v>
      </c>
      <c r="CN57" s="357">
        <v>0</v>
      </c>
    </row>
    <row r="58" spans="1:92" ht="19.5" x14ac:dyDescent="0.25">
      <c r="A58" s="30"/>
      <c r="B58" s="42" t="s">
        <v>49</v>
      </c>
      <c r="C58" s="43" t="s">
        <v>160</v>
      </c>
      <c r="D58" s="51">
        <v>6.5259699163515998</v>
      </c>
      <c r="E58" s="48">
        <v>9.0655288265014295</v>
      </c>
      <c r="F58" s="48">
        <v>20.177673805415999</v>
      </c>
      <c r="G58" s="48">
        <v>2.8130242061890902</v>
      </c>
      <c r="H58" s="48">
        <v>65.099892578616107</v>
      </c>
      <c r="I58" s="48">
        <v>10.5545876739265</v>
      </c>
      <c r="J58" s="48">
        <v>13.8817615699072</v>
      </c>
      <c r="K58" s="48">
        <v>38.107957233174602</v>
      </c>
      <c r="L58" s="48">
        <v>13.4494653528934</v>
      </c>
      <c r="M58" s="48">
        <v>43.622724965873402</v>
      </c>
      <c r="N58" s="48">
        <v>3.02909180791666</v>
      </c>
      <c r="O58" s="48">
        <v>203.90665807804501</v>
      </c>
      <c r="P58" s="48">
        <v>88.069834989467694</v>
      </c>
      <c r="Q58" s="48">
        <v>11.7829696918322</v>
      </c>
      <c r="R58" s="48">
        <v>314.05122280290101</v>
      </c>
      <c r="S58" s="48">
        <v>45.813272283539398</v>
      </c>
      <c r="T58" s="48">
        <v>93.477461008790996</v>
      </c>
      <c r="U58" s="48">
        <v>240.509695603713</v>
      </c>
      <c r="V58" s="48">
        <v>264.12648990557398</v>
      </c>
      <c r="W58" s="48">
        <v>72.125913529485004</v>
      </c>
      <c r="X58" s="48">
        <v>56.572990326760603</v>
      </c>
      <c r="Y58" s="48">
        <v>14.702579514653801</v>
      </c>
      <c r="Z58" s="48">
        <v>89.670052998283893</v>
      </c>
      <c r="AA58" s="48">
        <v>21.291475848173398</v>
      </c>
      <c r="AB58" s="48">
        <v>25.796201902662599</v>
      </c>
      <c r="AC58" s="48">
        <v>7.2522720659540303</v>
      </c>
      <c r="AD58" s="48">
        <v>10.7111011697198</v>
      </c>
      <c r="AE58" s="48">
        <v>94.285986965673999</v>
      </c>
      <c r="AF58" s="48">
        <v>59.046354307249601</v>
      </c>
      <c r="AG58" s="48">
        <v>8.8479334630106301</v>
      </c>
      <c r="AH58" s="48">
        <v>35.951854723971302</v>
      </c>
      <c r="AI58" s="48">
        <v>22.811669593523298</v>
      </c>
      <c r="AJ58" s="48">
        <v>0</v>
      </c>
      <c r="AK58" s="48">
        <v>30.3621463482243</v>
      </c>
      <c r="AL58" s="48">
        <v>190.15066431158101</v>
      </c>
      <c r="AM58" s="48">
        <v>8.3803298581353491</v>
      </c>
      <c r="AN58" s="48">
        <v>42.294996654601299</v>
      </c>
      <c r="AO58" s="48">
        <v>56.314720685510103</v>
      </c>
      <c r="AP58" s="48">
        <v>40.6180893621843</v>
      </c>
      <c r="AQ58" s="48">
        <v>78.8555256476984</v>
      </c>
      <c r="AR58" s="48">
        <v>26.479516579150999</v>
      </c>
      <c r="AS58" s="48">
        <v>43.534177732510599</v>
      </c>
      <c r="AT58" s="48">
        <v>14.0027596974157</v>
      </c>
      <c r="AU58" s="48">
        <v>7.3662105255611801</v>
      </c>
      <c r="AV58" s="48">
        <v>52.348613560439802</v>
      </c>
      <c r="AW58" s="48">
        <v>8.2737193639128304</v>
      </c>
      <c r="AX58" s="48">
        <v>31.264769451753502</v>
      </c>
      <c r="AY58" s="48">
        <v>47.8870766557351</v>
      </c>
      <c r="AZ58" s="48">
        <v>163.71400895206801</v>
      </c>
      <c r="BA58" s="48">
        <v>19.222988428307499</v>
      </c>
      <c r="BB58" s="48">
        <v>30.681058339889599</v>
      </c>
      <c r="BC58" s="48">
        <v>67.580375750942594</v>
      </c>
      <c r="BD58" s="48">
        <v>1733.4561465460699</v>
      </c>
      <c r="BE58" s="48">
        <v>63.449207309088202</v>
      </c>
      <c r="BF58" s="48">
        <v>180.25204694391499</v>
      </c>
      <c r="BG58" s="48">
        <v>110.72382337009699</v>
      </c>
      <c r="BH58" s="48">
        <v>251.92695744034299</v>
      </c>
      <c r="BI58" s="48">
        <v>1438.3293529810201</v>
      </c>
      <c r="BJ58" s="48">
        <v>2395.5765164678</v>
      </c>
      <c r="BK58" s="48">
        <v>852.30436492158196</v>
      </c>
      <c r="BL58" s="48">
        <v>107.54031909912899</v>
      </c>
      <c r="BM58" s="48">
        <v>80.433939320690797</v>
      </c>
      <c r="BN58" s="48">
        <v>53.452452883126597</v>
      </c>
      <c r="BO58" s="48">
        <v>797.82482698617696</v>
      </c>
      <c r="BP58" s="48">
        <v>3278.5170016002799</v>
      </c>
      <c r="BQ58" s="48">
        <v>169.995108530197</v>
      </c>
      <c r="BR58" s="48">
        <v>239.60590635731299</v>
      </c>
      <c r="BS58" s="48">
        <v>1.8744197519466601</v>
      </c>
      <c r="BT58" s="48">
        <v>6773.7875619568604</v>
      </c>
      <c r="BU58" s="48">
        <v>6657.0853816804502</v>
      </c>
      <c r="BV58" s="48">
        <v>928.55470352047098</v>
      </c>
      <c r="BW58" s="48">
        <v>297.53560506525997</v>
      </c>
      <c r="BX58" s="48">
        <v>498.14297539967299</v>
      </c>
      <c r="BY58" s="48">
        <v>451.54718565266398</v>
      </c>
      <c r="BZ58" s="48">
        <v>401.95293064427602</v>
      </c>
      <c r="CA58" s="55">
        <v>0</v>
      </c>
      <c r="CB58" s="49">
        <v>30730.3321510438</v>
      </c>
      <c r="CC58" s="61">
        <v>91812.7861063358</v>
      </c>
      <c r="CD58" s="48">
        <v>0</v>
      </c>
      <c r="CE58" s="48">
        <v>0</v>
      </c>
      <c r="CF58" s="48">
        <v>90623.308926582496</v>
      </c>
      <c r="CG58" s="48">
        <v>4317.0051152138203</v>
      </c>
      <c r="CH58" s="55">
        <v>21561.5677008241</v>
      </c>
      <c r="CI58" s="49">
        <v>239045</v>
      </c>
      <c r="CJ58" s="73"/>
      <c r="CK58" s="48">
        <f t="shared" si="0"/>
        <v>0</v>
      </c>
      <c r="CL58" s="48">
        <f t="shared" si="1"/>
        <v>0</v>
      </c>
      <c r="CM58" s="167">
        <f t="shared" si="2"/>
        <v>0.87144540922820479</v>
      </c>
      <c r="CN58" s="357">
        <v>0</v>
      </c>
    </row>
    <row r="59" spans="1:92" ht="19.5" x14ac:dyDescent="0.25">
      <c r="A59" s="30"/>
      <c r="B59" s="42" t="s">
        <v>50</v>
      </c>
      <c r="C59" s="43" t="s">
        <v>161</v>
      </c>
      <c r="D59" s="51">
        <v>60.154323718846697</v>
      </c>
      <c r="E59" s="48">
        <v>82.909077859709399</v>
      </c>
      <c r="F59" s="48">
        <v>185.18568359521601</v>
      </c>
      <c r="G59" s="48">
        <v>26.3026793493563</v>
      </c>
      <c r="H59" s="48">
        <v>602.31838074140103</v>
      </c>
      <c r="I59" s="48">
        <v>97.026738592260998</v>
      </c>
      <c r="J59" s="48">
        <v>129.800531165411</v>
      </c>
      <c r="K59" s="48">
        <v>354.60478569053203</v>
      </c>
      <c r="L59" s="48">
        <v>122.261143182673</v>
      </c>
      <c r="M59" s="48">
        <v>408.43602961405298</v>
      </c>
      <c r="N59" s="48">
        <v>41.838695973736598</v>
      </c>
      <c r="O59" s="48">
        <v>2624.58121617806</v>
      </c>
      <c r="P59" s="48">
        <v>733.36021837519399</v>
      </c>
      <c r="Q59" s="48">
        <v>104.671591518884</v>
      </c>
      <c r="R59" s="48">
        <v>2748.2253266980501</v>
      </c>
      <c r="S59" s="48">
        <v>390.14062366332399</v>
      </c>
      <c r="T59" s="48">
        <v>846.30496304522603</v>
      </c>
      <c r="U59" s="48">
        <v>2426.45951805398</v>
      </c>
      <c r="V59" s="48">
        <v>2484.6651824945402</v>
      </c>
      <c r="W59" s="48">
        <v>674.80484949996401</v>
      </c>
      <c r="X59" s="48">
        <v>507.54508052999103</v>
      </c>
      <c r="Y59" s="48">
        <v>132.92895458129399</v>
      </c>
      <c r="Z59" s="48">
        <v>838.37012653182501</v>
      </c>
      <c r="AA59" s="48">
        <v>199.09457545470499</v>
      </c>
      <c r="AB59" s="48">
        <v>234.89607180182699</v>
      </c>
      <c r="AC59" s="48">
        <v>77.707848857207196</v>
      </c>
      <c r="AD59" s="48">
        <v>99.153754202468207</v>
      </c>
      <c r="AE59" s="48">
        <v>847.00071646428103</v>
      </c>
      <c r="AF59" s="48">
        <v>514.41886061934395</v>
      </c>
      <c r="AG59" s="48">
        <v>80.205982216324102</v>
      </c>
      <c r="AH59" s="48">
        <v>303.057361942809</v>
      </c>
      <c r="AI59" s="48">
        <v>178.87364200969401</v>
      </c>
      <c r="AJ59" s="48">
        <v>0</v>
      </c>
      <c r="AK59" s="48">
        <v>165.90251826830701</v>
      </c>
      <c r="AL59" s="48">
        <v>770.84764448848705</v>
      </c>
      <c r="AM59" s="48">
        <v>72.538764605302205</v>
      </c>
      <c r="AN59" s="48">
        <v>354.626314689097</v>
      </c>
      <c r="AO59" s="48">
        <v>479.26900115265403</v>
      </c>
      <c r="AP59" s="48">
        <v>475.27234551993502</v>
      </c>
      <c r="AQ59" s="48">
        <v>707.14450060537695</v>
      </c>
      <c r="AR59" s="48">
        <v>168.21497339249501</v>
      </c>
      <c r="AS59" s="48">
        <v>253.99151634859399</v>
      </c>
      <c r="AT59" s="48">
        <v>106.91756546506301</v>
      </c>
      <c r="AU59" s="48">
        <v>63.2833119776366</v>
      </c>
      <c r="AV59" s="48">
        <v>422.57412526732298</v>
      </c>
      <c r="AW59" s="48">
        <v>66.705057811447901</v>
      </c>
      <c r="AX59" s="48">
        <v>226.068225696463</v>
      </c>
      <c r="AY59" s="48">
        <v>380.75086347614302</v>
      </c>
      <c r="AZ59" s="48">
        <v>1321.2845867866199</v>
      </c>
      <c r="BA59" s="48">
        <v>897.93211926252002</v>
      </c>
      <c r="BB59" s="48">
        <v>175.006053144714</v>
      </c>
      <c r="BC59" s="48">
        <v>134.31563644500201</v>
      </c>
      <c r="BD59" s="48">
        <v>246.712612948317</v>
      </c>
      <c r="BE59" s="48">
        <v>346.61256007932502</v>
      </c>
      <c r="BF59" s="48">
        <v>507.23217497373702</v>
      </c>
      <c r="BG59" s="48">
        <v>369.51572380566</v>
      </c>
      <c r="BH59" s="48">
        <v>401.39647891411602</v>
      </c>
      <c r="BI59" s="48">
        <v>21445.125646501499</v>
      </c>
      <c r="BJ59" s="48">
        <v>2287.7109835208098</v>
      </c>
      <c r="BK59" s="48">
        <v>2608.7856272631302</v>
      </c>
      <c r="BL59" s="48">
        <v>18.593981745881798</v>
      </c>
      <c r="BM59" s="48">
        <v>46.507305020053202</v>
      </c>
      <c r="BN59" s="48">
        <v>483.24246132083101</v>
      </c>
      <c r="BO59" s="48">
        <v>166.49507032291399</v>
      </c>
      <c r="BP59" s="48">
        <v>146.780008619906</v>
      </c>
      <c r="BQ59" s="48">
        <v>83.574217637834195</v>
      </c>
      <c r="BR59" s="48">
        <v>10.911913543450799</v>
      </c>
      <c r="BS59" s="48">
        <v>17.550039845382699</v>
      </c>
      <c r="BT59" s="48">
        <v>693.19347154050195</v>
      </c>
      <c r="BU59" s="48">
        <v>1097.6284252938401</v>
      </c>
      <c r="BV59" s="48">
        <v>271.458983999775</v>
      </c>
      <c r="BW59" s="48">
        <v>145.881044339102</v>
      </c>
      <c r="BX59" s="48">
        <v>911.66435391519599</v>
      </c>
      <c r="BY59" s="48">
        <v>585.89584652686403</v>
      </c>
      <c r="BZ59" s="48">
        <v>417.797296544132</v>
      </c>
      <c r="CA59" s="55">
        <v>0</v>
      </c>
      <c r="CB59" s="49">
        <v>59710.215886847604</v>
      </c>
      <c r="CC59" s="61">
        <v>158641.20885181401</v>
      </c>
      <c r="CD59" s="48">
        <v>0</v>
      </c>
      <c r="CE59" s="48">
        <v>0</v>
      </c>
      <c r="CF59" s="48">
        <v>381382.09492623399</v>
      </c>
      <c r="CG59" s="48">
        <v>3675.8486173781298</v>
      </c>
      <c r="CH59" s="55">
        <v>245136.63171772601</v>
      </c>
      <c r="CI59" s="49">
        <v>848546</v>
      </c>
      <c r="CJ59" s="73"/>
      <c r="CK59" s="48">
        <f t="shared" si="0"/>
        <v>0</v>
      </c>
      <c r="CL59" s="48">
        <f t="shared" si="1"/>
        <v>0</v>
      </c>
      <c r="CM59" s="167">
        <f t="shared" si="2"/>
        <v>0.92963231706136396</v>
      </c>
      <c r="CN59" s="357">
        <v>0</v>
      </c>
    </row>
    <row r="60" spans="1:92" ht="19.5" x14ac:dyDescent="0.25">
      <c r="A60" s="30"/>
      <c r="B60" s="42" t="s">
        <v>51</v>
      </c>
      <c r="C60" s="43" t="s">
        <v>162</v>
      </c>
      <c r="D60" s="51">
        <v>20.900126934065501</v>
      </c>
      <c r="E60" s="48">
        <v>35.360832049829099</v>
      </c>
      <c r="F60" s="48">
        <v>72.415470345200504</v>
      </c>
      <c r="G60" s="48">
        <v>5.3996485121190103</v>
      </c>
      <c r="H60" s="48">
        <v>186.74126518975601</v>
      </c>
      <c r="I60" s="48">
        <v>36.3377503424718</v>
      </c>
      <c r="J60" s="48">
        <v>26.630762048802598</v>
      </c>
      <c r="K60" s="48">
        <v>89.757066854927999</v>
      </c>
      <c r="L60" s="48">
        <v>59.6324247605328</v>
      </c>
      <c r="M60" s="48">
        <v>78.418441087092802</v>
      </c>
      <c r="N60" s="48">
        <v>575.58597621089996</v>
      </c>
      <c r="O60" s="48">
        <v>2375.0738049155798</v>
      </c>
      <c r="P60" s="48">
        <v>1042.7846535623501</v>
      </c>
      <c r="Q60" s="48">
        <v>75.851306028988802</v>
      </c>
      <c r="R60" s="48">
        <v>8990.6435883088707</v>
      </c>
      <c r="S60" s="48">
        <v>1107.3768318576599</v>
      </c>
      <c r="T60" s="48">
        <v>447.77196044897198</v>
      </c>
      <c r="U60" s="48">
        <v>2212.29251578102</v>
      </c>
      <c r="V60" s="48">
        <v>922.15299305975498</v>
      </c>
      <c r="W60" s="48">
        <v>134.02692473312899</v>
      </c>
      <c r="X60" s="48">
        <v>1233.6203490405201</v>
      </c>
      <c r="Y60" s="48">
        <v>70.554331331610896</v>
      </c>
      <c r="Z60" s="48">
        <v>172.835721142355</v>
      </c>
      <c r="AA60" s="48">
        <v>458.10871104526802</v>
      </c>
      <c r="AB60" s="48">
        <v>110.525041111174</v>
      </c>
      <c r="AC60" s="48">
        <v>22.5116352929393</v>
      </c>
      <c r="AD60" s="48">
        <v>30.219092267814801</v>
      </c>
      <c r="AE60" s="48">
        <v>1121.37574361869</v>
      </c>
      <c r="AF60" s="48">
        <v>1445.9794798683899</v>
      </c>
      <c r="AG60" s="48">
        <v>41.410078263201299</v>
      </c>
      <c r="AH60" s="48">
        <v>389.24695562230801</v>
      </c>
      <c r="AI60" s="48">
        <v>220.573014191147</v>
      </c>
      <c r="AJ60" s="48">
        <v>0</v>
      </c>
      <c r="AK60" s="48">
        <v>153.86052482797899</v>
      </c>
      <c r="AL60" s="48">
        <v>1385.40334713118</v>
      </c>
      <c r="AM60" s="48">
        <v>57.479621643091697</v>
      </c>
      <c r="AN60" s="48">
        <v>476.31091502041102</v>
      </c>
      <c r="AO60" s="48">
        <v>560.10317159290298</v>
      </c>
      <c r="AP60" s="48">
        <v>100.54116839676701</v>
      </c>
      <c r="AQ60" s="48">
        <v>443.92930561305002</v>
      </c>
      <c r="AR60" s="48">
        <v>148.34388130611401</v>
      </c>
      <c r="AS60" s="48">
        <v>172.44268084946</v>
      </c>
      <c r="AT60" s="48">
        <v>59.919764841273597</v>
      </c>
      <c r="AU60" s="48">
        <v>393.59995423608001</v>
      </c>
      <c r="AV60" s="48">
        <v>435.11836010275499</v>
      </c>
      <c r="AW60" s="48">
        <v>73.849375283498205</v>
      </c>
      <c r="AX60" s="48">
        <v>248.57328374341799</v>
      </c>
      <c r="AY60" s="48">
        <v>683.70881840825405</v>
      </c>
      <c r="AZ60" s="48">
        <v>4259.2129897382301</v>
      </c>
      <c r="BA60" s="48">
        <v>1096.4135151360499</v>
      </c>
      <c r="BB60" s="48">
        <v>317.50496805337201</v>
      </c>
      <c r="BC60" s="48">
        <v>6483.2915361843998</v>
      </c>
      <c r="BD60" s="48">
        <v>4869.1897170639504</v>
      </c>
      <c r="BE60" s="48">
        <v>954.40905096295603</v>
      </c>
      <c r="BF60" s="48">
        <v>1433.6599550349999</v>
      </c>
      <c r="BG60" s="48">
        <v>384.77764783221602</v>
      </c>
      <c r="BH60" s="48">
        <v>595.39940980049698</v>
      </c>
      <c r="BI60" s="48">
        <v>17374.431168425501</v>
      </c>
      <c r="BJ60" s="48">
        <v>144.583268929333</v>
      </c>
      <c r="BK60" s="48">
        <v>1349.8960270658599</v>
      </c>
      <c r="BL60" s="48">
        <v>4.2483420991578296</v>
      </c>
      <c r="BM60" s="48">
        <v>16.8141440380499</v>
      </c>
      <c r="BN60" s="48">
        <v>1779.59650668518</v>
      </c>
      <c r="BO60" s="48">
        <v>24.424631631738102</v>
      </c>
      <c r="BP60" s="48">
        <v>112.477322674959</v>
      </c>
      <c r="BQ60" s="48">
        <v>17.866288689950601</v>
      </c>
      <c r="BR60" s="48">
        <v>3.89455648052994</v>
      </c>
      <c r="BS60" s="48">
        <v>3.3695527962891698</v>
      </c>
      <c r="BT60" s="48">
        <v>643.02837655593601</v>
      </c>
      <c r="BU60" s="48">
        <v>79.413809839710694</v>
      </c>
      <c r="BV60" s="48">
        <v>141.36971607197401</v>
      </c>
      <c r="BW60" s="48">
        <v>20.1631150221023</v>
      </c>
      <c r="BX60" s="48">
        <v>404.63516828156099</v>
      </c>
      <c r="BY60" s="48">
        <v>101.53689008867801</v>
      </c>
      <c r="BZ60" s="48">
        <v>65.953952125896706</v>
      </c>
      <c r="CA60" s="55">
        <v>0</v>
      </c>
      <c r="CB60" s="49">
        <v>71886.8602961328</v>
      </c>
      <c r="CC60" s="61">
        <v>37481.367684753903</v>
      </c>
      <c r="CD60" s="48">
        <v>0</v>
      </c>
      <c r="CE60" s="48">
        <v>0</v>
      </c>
      <c r="CF60" s="48">
        <v>84493.055921305495</v>
      </c>
      <c r="CG60" s="48">
        <v>-4210.8530360476698</v>
      </c>
      <c r="CH60" s="55">
        <v>81652.569133855504</v>
      </c>
      <c r="CI60" s="49">
        <v>271303</v>
      </c>
      <c r="CJ60" s="73"/>
      <c r="CK60" s="48">
        <f t="shared" si="0"/>
        <v>0</v>
      </c>
      <c r="CL60" s="48">
        <f t="shared" si="1"/>
        <v>0</v>
      </c>
      <c r="CM60" s="167">
        <f t="shared" si="2"/>
        <v>0.73503108960780839</v>
      </c>
      <c r="CN60" s="357">
        <v>0</v>
      </c>
    </row>
    <row r="61" spans="1:92" ht="19.5" x14ac:dyDescent="0.25">
      <c r="A61" s="30"/>
      <c r="B61" s="42" t="s">
        <v>52</v>
      </c>
      <c r="C61" s="43" t="s">
        <v>163</v>
      </c>
      <c r="D61" s="51">
        <v>36.541737553455803</v>
      </c>
      <c r="E61" s="48">
        <v>49.785880208247001</v>
      </c>
      <c r="F61" s="48">
        <v>111.781365374309</v>
      </c>
      <c r="G61" s="48">
        <v>16.308050496158501</v>
      </c>
      <c r="H61" s="48">
        <v>367.87698338441697</v>
      </c>
      <c r="I61" s="48">
        <v>58.708636330949297</v>
      </c>
      <c r="J61" s="48">
        <v>80.479649438643094</v>
      </c>
      <c r="K61" s="48">
        <v>218.36304692135499</v>
      </c>
      <c r="L61" s="48">
        <v>72.755331679125106</v>
      </c>
      <c r="M61" s="48">
        <v>253.71561388026001</v>
      </c>
      <c r="N61" s="48">
        <v>34.479441102922401</v>
      </c>
      <c r="O61" s="48">
        <v>1486.33374965032</v>
      </c>
      <c r="P61" s="48">
        <v>29495.410798180001</v>
      </c>
      <c r="Q61" s="48">
        <v>60.137542581161597</v>
      </c>
      <c r="R61" s="48">
        <v>2227.8720669695199</v>
      </c>
      <c r="S61" s="48">
        <v>274.16040811145302</v>
      </c>
      <c r="T61" s="48">
        <v>500.53167723986502</v>
      </c>
      <c r="U61" s="48">
        <v>1112.41072332152</v>
      </c>
      <c r="V61" s="48">
        <v>1565.06562112496</v>
      </c>
      <c r="W61" s="48">
        <v>418.783877469272</v>
      </c>
      <c r="X61" s="48">
        <v>329.80347927085802</v>
      </c>
      <c r="Y61" s="48">
        <v>78.5903352094399</v>
      </c>
      <c r="Z61" s="48">
        <v>519.73765701252296</v>
      </c>
      <c r="AA61" s="48">
        <v>134.16178000855399</v>
      </c>
      <c r="AB61" s="48">
        <v>140.13931681029899</v>
      </c>
      <c r="AC61" s="48">
        <v>40.506187676624599</v>
      </c>
      <c r="AD61" s="48">
        <v>60.6060754026973</v>
      </c>
      <c r="AE61" s="48">
        <v>534.42320445384996</v>
      </c>
      <c r="AF61" s="48">
        <v>397.01406758423701</v>
      </c>
      <c r="AG61" s="48">
        <v>47.526950759446997</v>
      </c>
      <c r="AH61" s="48">
        <v>159.03184981204399</v>
      </c>
      <c r="AI61" s="48">
        <v>93.871342167413005</v>
      </c>
      <c r="AJ61" s="48">
        <v>0</v>
      </c>
      <c r="AK61" s="48">
        <v>86.905418213562299</v>
      </c>
      <c r="AL61" s="48">
        <v>351.13581576027599</v>
      </c>
      <c r="AM61" s="48">
        <v>41.139008343254801</v>
      </c>
      <c r="AN61" s="48">
        <v>184.25446081687301</v>
      </c>
      <c r="AO61" s="48">
        <v>256.368693853048</v>
      </c>
      <c r="AP61" s="48">
        <v>56.813800342519002</v>
      </c>
      <c r="AQ61" s="48">
        <v>9660.2623933648792</v>
      </c>
      <c r="AR61" s="48">
        <v>90.800114283608394</v>
      </c>
      <c r="AS61" s="48">
        <v>139.697645008216</v>
      </c>
      <c r="AT61" s="48">
        <v>61.913463847256601</v>
      </c>
      <c r="AU61" s="48">
        <v>38.346850996102297</v>
      </c>
      <c r="AV61" s="48">
        <v>229.64241869134901</v>
      </c>
      <c r="AW61" s="48">
        <v>35.8158279215112</v>
      </c>
      <c r="AX61" s="48">
        <v>119.991785563289</v>
      </c>
      <c r="AY61" s="48">
        <v>198.86031107025201</v>
      </c>
      <c r="AZ61" s="48">
        <v>690.84870259141496</v>
      </c>
      <c r="BA61" s="48">
        <v>57.220580606711202</v>
      </c>
      <c r="BB61" s="48">
        <v>93.913830647396793</v>
      </c>
      <c r="BC61" s="48">
        <v>263.21570784712901</v>
      </c>
      <c r="BD61" s="48">
        <v>4409.5534777979301</v>
      </c>
      <c r="BE61" s="48">
        <v>443.19928546013102</v>
      </c>
      <c r="BF61" s="48">
        <v>240.588577979517</v>
      </c>
      <c r="BG61" s="48">
        <v>219.50803769502801</v>
      </c>
      <c r="BH61" s="48">
        <v>680.87703541672897</v>
      </c>
      <c r="BI61" s="48">
        <v>5340.6162071901199</v>
      </c>
      <c r="BJ61" s="48">
        <v>1127.6126719961701</v>
      </c>
      <c r="BK61" s="48">
        <v>21505.313717250399</v>
      </c>
      <c r="BL61" s="48">
        <v>10.976506611398699</v>
      </c>
      <c r="BM61" s="48">
        <v>28.171857605404298</v>
      </c>
      <c r="BN61" s="48">
        <v>324.10252459941302</v>
      </c>
      <c r="BO61" s="48">
        <v>69.210717256325097</v>
      </c>
      <c r="BP61" s="48">
        <v>183.40377259301499</v>
      </c>
      <c r="BQ61" s="48">
        <v>71.783842395429801</v>
      </c>
      <c r="BR61" s="48">
        <v>16.196000363327499</v>
      </c>
      <c r="BS61" s="48">
        <v>10.901876451012001</v>
      </c>
      <c r="BT61" s="48">
        <v>249.71104719972101</v>
      </c>
      <c r="BU61" s="48">
        <v>181.86861642142401</v>
      </c>
      <c r="BV61" s="48">
        <v>240.850139215778</v>
      </c>
      <c r="BW61" s="48">
        <v>201.86905980902301</v>
      </c>
      <c r="BX61" s="48">
        <v>325.127860776364</v>
      </c>
      <c r="BY61" s="48">
        <v>243.659387849719</v>
      </c>
      <c r="BZ61" s="48">
        <v>424.76616120945999</v>
      </c>
      <c r="CA61" s="55">
        <v>0</v>
      </c>
      <c r="CB61" s="49">
        <v>90183.929658097404</v>
      </c>
      <c r="CC61" s="61">
        <v>293301.58254773502</v>
      </c>
      <c r="CD61" s="48">
        <v>0</v>
      </c>
      <c r="CE61" s="48">
        <v>0</v>
      </c>
      <c r="CF61" s="48">
        <v>144417.848423444</v>
      </c>
      <c r="CG61" s="48">
        <v>23645.843962358598</v>
      </c>
      <c r="CH61" s="55">
        <v>91730.795408364997</v>
      </c>
      <c r="CI61" s="49">
        <v>643280</v>
      </c>
      <c r="CJ61" s="73"/>
      <c r="CK61" s="48">
        <f t="shared" si="0"/>
        <v>0</v>
      </c>
      <c r="CL61" s="48">
        <f t="shared" si="1"/>
        <v>0</v>
      </c>
      <c r="CM61" s="167">
        <f t="shared" si="2"/>
        <v>0.85980610362812881</v>
      </c>
      <c r="CN61" s="357">
        <v>0</v>
      </c>
    </row>
    <row r="62" spans="1:92" ht="19.5" x14ac:dyDescent="0.25">
      <c r="A62" s="30"/>
      <c r="B62" s="42" t="s">
        <v>53</v>
      </c>
      <c r="C62" s="43" t="s">
        <v>164</v>
      </c>
      <c r="D62" s="51">
        <v>18.941612033512801</v>
      </c>
      <c r="E62" s="48">
        <v>27.031993602273701</v>
      </c>
      <c r="F62" s="48">
        <v>59.451714213419599</v>
      </c>
      <c r="G62" s="48">
        <v>7.7544782758741801</v>
      </c>
      <c r="H62" s="48">
        <v>186.47991638891401</v>
      </c>
      <c r="I62" s="48">
        <v>30.922908807234801</v>
      </c>
      <c r="J62" s="48">
        <v>38.265172242565001</v>
      </c>
      <c r="K62" s="48">
        <v>106.937733149932</v>
      </c>
      <c r="L62" s="48">
        <v>40.919496561310098</v>
      </c>
      <c r="M62" s="48">
        <v>119.64754329299799</v>
      </c>
      <c r="N62" s="48">
        <v>7.2086305738382599</v>
      </c>
      <c r="O62" s="48">
        <v>584.67867378716301</v>
      </c>
      <c r="P62" s="48">
        <v>427.66825081000201</v>
      </c>
      <c r="Q62" s="48">
        <v>40.023150356810802</v>
      </c>
      <c r="R62" s="48">
        <v>1319.1534347566501</v>
      </c>
      <c r="S62" s="48">
        <v>193.32763094996801</v>
      </c>
      <c r="T62" s="48">
        <v>288.188448631151</v>
      </c>
      <c r="U62" s="48">
        <v>683.86946704460297</v>
      </c>
      <c r="V62" s="48">
        <v>726.39023287356201</v>
      </c>
      <c r="W62" s="48">
        <v>198.30722174578699</v>
      </c>
      <c r="X62" s="48">
        <v>170.87756136237999</v>
      </c>
      <c r="Y62" s="48">
        <v>45.293644166137</v>
      </c>
      <c r="Z62" s="48">
        <v>247.26851901388801</v>
      </c>
      <c r="AA62" s="48">
        <v>60.688835302788597</v>
      </c>
      <c r="AB62" s="48">
        <v>78.046250173135107</v>
      </c>
      <c r="AC62" s="48">
        <v>20.8782934665876</v>
      </c>
      <c r="AD62" s="48">
        <v>30.624628517710399</v>
      </c>
      <c r="AE62" s="48">
        <v>270.44744208526703</v>
      </c>
      <c r="AF62" s="48">
        <v>194.142964427073</v>
      </c>
      <c r="AG62" s="48">
        <v>27.1673315794493</v>
      </c>
      <c r="AH62" s="48">
        <v>135.51105654447801</v>
      </c>
      <c r="AI62" s="48">
        <v>78.351191487777399</v>
      </c>
      <c r="AJ62" s="48">
        <v>0</v>
      </c>
      <c r="AK62" s="48">
        <v>63.567811766638798</v>
      </c>
      <c r="AL62" s="48">
        <v>348.06953043865298</v>
      </c>
      <c r="AM62" s="48">
        <v>27.365364781352401</v>
      </c>
      <c r="AN62" s="48">
        <v>161.51016886289</v>
      </c>
      <c r="AO62" s="48">
        <v>206.46141193162501</v>
      </c>
      <c r="AP62" s="48">
        <v>41.477755649889403</v>
      </c>
      <c r="AQ62" s="48">
        <v>279.037664376522</v>
      </c>
      <c r="AR62" s="48">
        <v>64.213310844522098</v>
      </c>
      <c r="AS62" s="48">
        <v>88.862417893335106</v>
      </c>
      <c r="AT62" s="48">
        <v>36.451606191842899</v>
      </c>
      <c r="AU62" s="48">
        <v>16.5467196851158</v>
      </c>
      <c r="AV62" s="48">
        <v>173.084650267521</v>
      </c>
      <c r="AW62" s="48">
        <v>28.060191075292899</v>
      </c>
      <c r="AX62" s="48">
        <v>94.211158723202104</v>
      </c>
      <c r="AY62" s="48">
        <v>176.56138039466401</v>
      </c>
      <c r="AZ62" s="48">
        <v>684.433332284946</v>
      </c>
      <c r="BA62" s="48">
        <v>15.3870977016018</v>
      </c>
      <c r="BB62" s="48">
        <v>71.105523271986797</v>
      </c>
      <c r="BC62" s="48">
        <v>49.085662828802199</v>
      </c>
      <c r="BD62" s="48">
        <v>6582.0648408730503</v>
      </c>
      <c r="BE62" s="48">
        <v>10435.370459873</v>
      </c>
      <c r="BF62" s="48">
        <v>192.12809482460599</v>
      </c>
      <c r="BG62" s="48">
        <v>152.28738433888</v>
      </c>
      <c r="BH62" s="48">
        <v>186.64412850737199</v>
      </c>
      <c r="BI62" s="48">
        <v>20491.742554143999</v>
      </c>
      <c r="BJ62" s="48">
        <v>27512.662845969298</v>
      </c>
      <c r="BK62" s="48">
        <v>877.98409929863499</v>
      </c>
      <c r="BL62" s="48">
        <v>5.2599363040874199</v>
      </c>
      <c r="BM62" s="48">
        <v>14.679139307039801</v>
      </c>
      <c r="BN62" s="48">
        <v>172.858815829729</v>
      </c>
      <c r="BO62" s="48">
        <v>32.638481182217497</v>
      </c>
      <c r="BP62" s="48">
        <v>4291.7450479039699</v>
      </c>
      <c r="BQ62" s="48">
        <v>802.98913845389598</v>
      </c>
      <c r="BR62" s="48">
        <v>414.51906308367899</v>
      </c>
      <c r="BS62" s="48">
        <v>5.1411212526438401</v>
      </c>
      <c r="BT62" s="48">
        <v>213.98233699948599</v>
      </c>
      <c r="BU62" s="48">
        <v>1384.1074492037101</v>
      </c>
      <c r="BV62" s="48">
        <v>73.842712537594494</v>
      </c>
      <c r="BW62" s="48">
        <v>5480.1254732410798</v>
      </c>
      <c r="BX62" s="48">
        <v>175.01883116507301</v>
      </c>
      <c r="BY62" s="48">
        <v>660.95636604579897</v>
      </c>
      <c r="BZ62" s="48">
        <v>49.185612197810201</v>
      </c>
      <c r="CA62" s="55">
        <v>0</v>
      </c>
      <c r="CB62" s="49">
        <v>89297.892119731303</v>
      </c>
      <c r="CC62" s="61">
        <v>406548.96682245599</v>
      </c>
      <c r="CD62" s="48">
        <v>0</v>
      </c>
      <c r="CE62" s="48">
        <v>0</v>
      </c>
      <c r="CF62" s="48">
        <v>108934.568711335</v>
      </c>
      <c r="CG62" s="48">
        <v>-3049.0525896980998</v>
      </c>
      <c r="CH62" s="55">
        <v>22630.624936175798</v>
      </c>
      <c r="CI62" s="49">
        <v>624363</v>
      </c>
      <c r="CJ62" s="73"/>
      <c r="CK62" s="48">
        <f t="shared" si="0"/>
        <v>0</v>
      </c>
      <c r="CL62" s="48">
        <f t="shared" si="1"/>
        <v>0</v>
      </c>
      <c r="CM62" s="167">
        <f t="shared" si="2"/>
        <v>0.85697760418261282</v>
      </c>
      <c r="CN62" s="357">
        <v>0</v>
      </c>
    </row>
    <row r="63" spans="1:92" ht="19.5" x14ac:dyDescent="0.25">
      <c r="A63" s="30"/>
      <c r="B63" s="42" t="s">
        <v>54</v>
      </c>
      <c r="C63" s="43" t="s">
        <v>165</v>
      </c>
      <c r="D63" s="51">
        <v>804.50466746475797</v>
      </c>
      <c r="E63" s="48">
        <v>1006.20241916163</v>
      </c>
      <c r="F63" s="48">
        <v>2292.7237281919502</v>
      </c>
      <c r="G63" s="48">
        <v>367.175682503166</v>
      </c>
      <c r="H63" s="48">
        <v>8747.5466527873104</v>
      </c>
      <c r="I63" s="48">
        <v>1487.06213186372</v>
      </c>
      <c r="J63" s="48">
        <v>1761.5900142574999</v>
      </c>
      <c r="K63" s="48">
        <v>4747.44659544361</v>
      </c>
      <c r="L63" s="48">
        <v>1413.88334040064</v>
      </c>
      <c r="M63" s="48">
        <v>5630.3007533337204</v>
      </c>
      <c r="N63" s="48">
        <v>337.01362220732602</v>
      </c>
      <c r="O63" s="48">
        <v>22921.262779967099</v>
      </c>
      <c r="P63" s="48">
        <v>3275.1102615472701</v>
      </c>
      <c r="Q63" s="48">
        <v>1006.73101115909</v>
      </c>
      <c r="R63" s="48">
        <v>2401.2852938517899</v>
      </c>
      <c r="S63" s="48">
        <v>295.74231655740499</v>
      </c>
      <c r="T63" s="48">
        <v>9440.8745488581608</v>
      </c>
      <c r="U63" s="48">
        <v>14932.953001093299</v>
      </c>
      <c r="V63" s="48">
        <v>33568.660523562998</v>
      </c>
      <c r="W63" s="48">
        <v>9177.2481455877696</v>
      </c>
      <c r="X63" s="48">
        <v>5947.4098388521397</v>
      </c>
      <c r="Y63" s="48">
        <v>1499.55941039359</v>
      </c>
      <c r="Z63" s="48">
        <v>11355.2351410436</v>
      </c>
      <c r="AA63" s="48">
        <v>2541.1472887771802</v>
      </c>
      <c r="AB63" s="48">
        <v>2763.12254338099</v>
      </c>
      <c r="AC63" s="48">
        <v>854.83985864779095</v>
      </c>
      <c r="AD63" s="48">
        <v>1270.91370495867</v>
      </c>
      <c r="AE63" s="48">
        <v>10275.7032860908</v>
      </c>
      <c r="AF63" s="48">
        <v>4665.1663341743397</v>
      </c>
      <c r="AG63" s="48">
        <v>904.99347073474701</v>
      </c>
      <c r="AH63" s="48">
        <v>1805.53900321677</v>
      </c>
      <c r="AI63" s="48">
        <v>1111.1457369801601</v>
      </c>
      <c r="AJ63" s="48">
        <v>0</v>
      </c>
      <c r="AK63" s="48">
        <v>1425.9463700807401</v>
      </c>
      <c r="AL63" s="48">
        <v>3362.6092550762701</v>
      </c>
      <c r="AM63" s="48">
        <v>663.076704785164</v>
      </c>
      <c r="AN63" s="48">
        <v>1756.73351340151</v>
      </c>
      <c r="AO63" s="48">
        <v>3047.1036235009901</v>
      </c>
      <c r="AP63" s="48">
        <v>1217.7640811169199</v>
      </c>
      <c r="AQ63" s="48">
        <v>7350.2981106157804</v>
      </c>
      <c r="AR63" s="48">
        <v>1507.3227630577401</v>
      </c>
      <c r="AS63" s="48">
        <v>2657.97011481656</v>
      </c>
      <c r="AT63" s="48">
        <v>1274.88540486034</v>
      </c>
      <c r="AU63" s="48">
        <v>447.53277830790603</v>
      </c>
      <c r="AV63" s="48">
        <v>3448.1566580328699</v>
      </c>
      <c r="AW63" s="48">
        <v>466.90108348582999</v>
      </c>
      <c r="AX63" s="48">
        <v>1558.2396818381701</v>
      </c>
      <c r="AY63" s="48">
        <v>1665.5366561301601</v>
      </c>
      <c r="AZ63" s="48">
        <v>1830.7010691616499</v>
      </c>
      <c r="BA63" s="48">
        <v>490.66901888652501</v>
      </c>
      <c r="BB63" s="48">
        <v>1292.4721149970701</v>
      </c>
      <c r="BC63" s="48">
        <v>435.38803643498301</v>
      </c>
      <c r="BD63" s="48">
        <v>1891.3654160654401</v>
      </c>
      <c r="BE63" s="48">
        <v>1412.6370459618499</v>
      </c>
      <c r="BF63" s="48">
        <v>3773.07912763379</v>
      </c>
      <c r="BG63" s="48">
        <v>2651.9798002145599</v>
      </c>
      <c r="BH63" s="48">
        <v>1656.74327926257</v>
      </c>
      <c r="BI63" s="48">
        <v>15667.095968395901</v>
      </c>
      <c r="BJ63" s="48">
        <v>47024.236691382001</v>
      </c>
      <c r="BK63" s="48">
        <v>29336.3767456844</v>
      </c>
      <c r="BL63" s="48">
        <v>262.76662728805098</v>
      </c>
      <c r="BM63" s="48">
        <v>583.86189211804401</v>
      </c>
      <c r="BN63" s="48">
        <v>4762.69238243777</v>
      </c>
      <c r="BO63" s="48">
        <v>2703.6080269017598</v>
      </c>
      <c r="BP63" s="48">
        <v>1510.82353456545</v>
      </c>
      <c r="BQ63" s="48">
        <v>1128.3625709038499</v>
      </c>
      <c r="BR63" s="48">
        <v>148.72393702270901</v>
      </c>
      <c r="BS63" s="48">
        <v>239.40714119034499</v>
      </c>
      <c r="BT63" s="48">
        <v>7195.4552303139199</v>
      </c>
      <c r="BU63" s="48">
        <v>21769.426735211498</v>
      </c>
      <c r="BV63" s="48">
        <v>3491.85566164383</v>
      </c>
      <c r="BW63" s="48">
        <v>2373.1432618983799</v>
      </c>
      <c r="BX63" s="48">
        <v>8722.3632782635596</v>
      </c>
      <c r="BY63" s="48">
        <v>9544.3503673076193</v>
      </c>
      <c r="BZ63" s="48">
        <v>7636.0549083526003</v>
      </c>
      <c r="CA63" s="55">
        <v>0</v>
      </c>
      <c r="CB63" s="49">
        <v>381995.80977565801</v>
      </c>
      <c r="CC63" s="61">
        <v>365582.761312177</v>
      </c>
      <c r="CD63" s="48">
        <v>0</v>
      </c>
      <c r="CE63" s="48">
        <v>0</v>
      </c>
      <c r="CF63" s="48">
        <v>59934.985910121301</v>
      </c>
      <c r="CG63" s="48">
        <v>-4902.1575151219004</v>
      </c>
      <c r="CH63" s="55">
        <v>57611.600517165702</v>
      </c>
      <c r="CI63" s="49">
        <v>860223</v>
      </c>
      <c r="CJ63" s="73"/>
      <c r="CK63" s="48">
        <f t="shared" si="0"/>
        <v>0</v>
      </c>
      <c r="CL63" s="48">
        <f t="shared" si="1"/>
        <v>0</v>
      </c>
      <c r="CM63" s="167">
        <f t="shared" si="2"/>
        <v>0.55593397319572024</v>
      </c>
      <c r="CN63" s="357">
        <v>0</v>
      </c>
    </row>
    <row r="64" spans="1:92" ht="19.5" x14ac:dyDescent="0.25">
      <c r="A64" s="30"/>
      <c r="B64" s="42" t="s">
        <v>55</v>
      </c>
      <c r="C64" s="43" t="s">
        <v>166</v>
      </c>
      <c r="D64" s="51">
        <v>5711.8491136705097</v>
      </c>
      <c r="E64" s="48">
        <v>7324.6630831230796</v>
      </c>
      <c r="F64" s="48">
        <v>2531.6795243153101</v>
      </c>
      <c r="G64" s="48">
        <v>3509.9117218669398</v>
      </c>
      <c r="H64" s="48">
        <v>15721.4224726619</v>
      </c>
      <c r="I64" s="48">
        <v>11971.3844928131</v>
      </c>
      <c r="J64" s="48">
        <v>4104.0433570880496</v>
      </c>
      <c r="K64" s="48">
        <v>24748.407873415799</v>
      </c>
      <c r="L64" s="48">
        <v>1997.48703859992</v>
      </c>
      <c r="M64" s="48">
        <v>25357.900535130299</v>
      </c>
      <c r="N64" s="48">
        <v>1296.37817895631</v>
      </c>
      <c r="O64" s="48">
        <v>20340.6075482657</v>
      </c>
      <c r="P64" s="48">
        <v>16431.5676645848</v>
      </c>
      <c r="Q64" s="48">
        <v>16906.741070831398</v>
      </c>
      <c r="R64" s="48">
        <v>68516.4833112169</v>
      </c>
      <c r="S64" s="48">
        <v>2730.0972263732901</v>
      </c>
      <c r="T64" s="48">
        <v>16032.1132552252</v>
      </c>
      <c r="U64" s="48">
        <v>24890.170197429899</v>
      </c>
      <c r="V64" s="48">
        <v>15273.6333859184</v>
      </c>
      <c r="W64" s="48">
        <v>1199.6080812032501</v>
      </c>
      <c r="X64" s="48">
        <v>13421.676096494401</v>
      </c>
      <c r="Y64" s="48">
        <v>9135.0988539469909</v>
      </c>
      <c r="Z64" s="48">
        <v>5769.1218358873402</v>
      </c>
      <c r="AA64" s="48">
        <v>590.47074951911895</v>
      </c>
      <c r="AB64" s="48">
        <v>2695.9247284876301</v>
      </c>
      <c r="AC64" s="48">
        <v>1395.12311710785</v>
      </c>
      <c r="AD64" s="48">
        <v>8585.8959031419599</v>
      </c>
      <c r="AE64" s="48">
        <v>9822.2670488126296</v>
      </c>
      <c r="AF64" s="48">
        <v>13377.4523782095</v>
      </c>
      <c r="AG64" s="48">
        <v>1238.91991108863</v>
      </c>
      <c r="AH64" s="48">
        <v>4187.3503080455303</v>
      </c>
      <c r="AI64" s="48">
        <v>2228.2651734198898</v>
      </c>
      <c r="AJ64" s="48">
        <v>0</v>
      </c>
      <c r="AK64" s="48">
        <v>9784.5604455181001</v>
      </c>
      <c r="AL64" s="48">
        <v>14530.897849790499</v>
      </c>
      <c r="AM64" s="48">
        <v>3399.3840728097798</v>
      </c>
      <c r="AN64" s="48">
        <v>4398.8077264526401</v>
      </c>
      <c r="AO64" s="48">
        <v>23840.121431570999</v>
      </c>
      <c r="AP64" s="48">
        <v>5295.5671329503903</v>
      </c>
      <c r="AQ64" s="48">
        <v>6845.3641449412498</v>
      </c>
      <c r="AR64" s="48">
        <v>7508.1123317149204</v>
      </c>
      <c r="AS64" s="48">
        <v>4870.1683257132599</v>
      </c>
      <c r="AT64" s="48">
        <v>2528.9052434293699</v>
      </c>
      <c r="AU64" s="48">
        <v>2935.6546741195202</v>
      </c>
      <c r="AV64" s="48">
        <v>22661.8875387886</v>
      </c>
      <c r="AW64" s="48">
        <v>8999.7270797430101</v>
      </c>
      <c r="AX64" s="48">
        <v>31097.941445173499</v>
      </c>
      <c r="AY64" s="48">
        <v>43937.496148746897</v>
      </c>
      <c r="AZ64" s="48">
        <v>6350.7499223129898</v>
      </c>
      <c r="BA64" s="48">
        <v>662.19741717046497</v>
      </c>
      <c r="BB64" s="48">
        <v>6389.0879228349404</v>
      </c>
      <c r="BC64" s="48">
        <v>2034.7241145906701</v>
      </c>
      <c r="BD64" s="48">
        <v>2844.2795342720401</v>
      </c>
      <c r="BE64" s="48">
        <v>4611.7682350305004</v>
      </c>
      <c r="BF64" s="48">
        <v>6379.2756101128898</v>
      </c>
      <c r="BG64" s="48">
        <v>1227944.7669025599</v>
      </c>
      <c r="BH64" s="48">
        <v>46639.756399959697</v>
      </c>
      <c r="BI64" s="48">
        <v>24430.404551641099</v>
      </c>
      <c r="BJ64" s="48">
        <v>372590.337650061</v>
      </c>
      <c r="BK64" s="48">
        <v>80821.9444092302</v>
      </c>
      <c r="BL64" s="48">
        <v>1625.1728968599</v>
      </c>
      <c r="BM64" s="48">
        <v>21191.124453707202</v>
      </c>
      <c r="BN64" s="48">
        <v>65037.276208318901</v>
      </c>
      <c r="BO64" s="48">
        <v>56666.491379586099</v>
      </c>
      <c r="BP64" s="48">
        <v>8889.4784166708596</v>
      </c>
      <c r="BQ64" s="48">
        <v>1159.32696533891</v>
      </c>
      <c r="BR64" s="48">
        <v>684.78846371618704</v>
      </c>
      <c r="BS64" s="48">
        <v>124154.05852096299</v>
      </c>
      <c r="BT64" s="48">
        <v>136797.84050749999</v>
      </c>
      <c r="BU64" s="48">
        <v>35641.712150847197</v>
      </c>
      <c r="BV64" s="48">
        <v>27004.813949517898</v>
      </c>
      <c r="BW64" s="48">
        <v>13789.334703082901</v>
      </c>
      <c r="BX64" s="48">
        <v>51112.555949458598</v>
      </c>
      <c r="BY64" s="48">
        <v>19633.954058499301</v>
      </c>
      <c r="BZ64" s="48">
        <v>73213.467183766101</v>
      </c>
      <c r="CA64" s="55">
        <v>0</v>
      </c>
      <c r="CB64" s="49">
        <v>2969978.9993059202</v>
      </c>
      <c r="CC64" s="61">
        <v>631758.65294311603</v>
      </c>
      <c r="CD64" s="48">
        <v>0</v>
      </c>
      <c r="CE64" s="48">
        <v>0</v>
      </c>
      <c r="CF64" s="48">
        <v>0</v>
      </c>
      <c r="CG64" s="48">
        <v>-0.19228275950804899</v>
      </c>
      <c r="CH64" s="55">
        <v>2377.54003372021</v>
      </c>
      <c r="CI64" s="49">
        <v>3604115</v>
      </c>
      <c r="CJ64" s="73"/>
      <c r="CK64" s="48">
        <f t="shared" si="0"/>
        <v>0</v>
      </c>
      <c r="CL64" s="48">
        <f t="shared" si="1"/>
        <v>0</v>
      </c>
      <c r="CM64" s="167">
        <f t="shared" si="2"/>
        <v>0.17594777100455361</v>
      </c>
      <c r="CN64" s="357">
        <v>0</v>
      </c>
    </row>
    <row r="65" spans="1:92" ht="19.5" x14ac:dyDescent="0.25">
      <c r="A65" s="30"/>
      <c r="B65" s="42" t="s">
        <v>56</v>
      </c>
      <c r="C65" s="43" t="s">
        <v>167</v>
      </c>
      <c r="D65" s="51">
        <v>691.82227824466099</v>
      </c>
      <c r="E65" s="48">
        <v>2129.5125630644302</v>
      </c>
      <c r="F65" s="48">
        <v>1897.71712491932</v>
      </c>
      <c r="G65" s="48">
        <v>1163.32589868529</v>
      </c>
      <c r="H65" s="48">
        <v>8210.3535069298705</v>
      </c>
      <c r="I65" s="48">
        <v>9322.2409940308207</v>
      </c>
      <c r="J65" s="48">
        <v>2370.7264708265302</v>
      </c>
      <c r="K65" s="48">
        <v>21475.5636864404</v>
      </c>
      <c r="L65" s="48">
        <v>1111.28078685015</v>
      </c>
      <c r="M65" s="48">
        <v>1614.4552464766</v>
      </c>
      <c r="N65" s="48">
        <v>96.340353156877796</v>
      </c>
      <c r="O65" s="48">
        <v>8109.9152005976403</v>
      </c>
      <c r="P65" s="48">
        <v>1333.2351457208799</v>
      </c>
      <c r="Q65" s="48">
        <v>68.181323450497104</v>
      </c>
      <c r="R65" s="48">
        <v>1171.3157749525501</v>
      </c>
      <c r="S65" s="48">
        <v>113.73960933174</v>
      </c>
      <c r="T65" s="48">
        <v>1884.21353808556</v>
      </c>
      <c r="U65" s="48">
        <v>20182.468089349401</v>
      </c>
      <c r="V65" s="48">
        <v>2311.53330694224</v>
      </c>
      <c r="W65" s="48">
        <v>585.08036976317703</v>
      </c>
      <c r="X65" s="48">
        <v>4182.0587414913898</v>
      </c>
      <c r="Y65" s="48">
        <v>593.25209357912195</v>
      </c>
      <c r="Z65" s="48">
        <v>731.22826927312701</v>
      </c>
      <c r="AA65" s="48">
        <v>248.534632786321</v>
      </c>
      <c r="AB65" s="48">
        <v>593.19730920811003</v>
      </c>
      <c r="AC65" s="48">
        <v>116.859515851098</v>
      </c>
      <c r="AD65" s="48">
        <v>403.53481493257999</v>
      </c>
      <c r="AE65" s="48">
        <v>1112.81404203118</v>
      </c>
      <c r="AF65" s="48">
        <v>3158.2638845350998</v>
      </c>
      <c r="AG65" s="48">
        <v>334.71400052033903</v>
      </c>
      <c r="AH65" s="48">
        <v>4362.0895896482998</v>
      </c>
      <c r="AI65" s="48">
        <v>7331.5049980190497</v>
      </c>
      <c r="AJ65" s="48">
        <v>0</v>
      </c>
      <c r="AK65" s="48">
        <v>743.923470805428</v>
      </c>
      <c r="AL65" s="48">
        <v>1137.0372712974099</v>
      </c>
      <c r="AM65" s="48">
        <v>262.36127874896403</v>
      </c>
      <c r="AN65" s="48">
        <v>821.62309249738098</v>
      </c>
      <c r="AO65" s="48">
        <v>2666.8401092678801</v>
      </c>
      <c r="AP65" s="48">
        <v>1866.6144874004401</v>
      </c>
      <c r="AQ65" s="48">
        <v>889.70493161128104</v>
      </c>
      <c r="AR65" s="48">
        <v>892.84166108955799</v>
      </c>
      <c r="AS65" s="48">
        <v>1705.5114587608</v>
      </c>
      <c r="AT65" s="48">
        <v>709.80517414716803</v>
      </c>
      <c r="AU65" s="48">
        <v>763.66089310549</v>
      </c>
      <c r="AV65" s="48">
        <v>2086.6660417109301</v>
      </c>
      <c r="AW65" s="48">
        <v>1061.6753728111801</v>
      </c>
      <c r="AX65" s="48">
        <v>4040.9196457906401</v>
      </c>
      <c r="AY65" s="48">
        <v>121527.20114839901</v>
      </c>
      <c r="AZ65" s="48">
        <v>973.60857256049803</v>
      </c>
      <c r="BA65" s="48">
        <v>198.92029239410201</v>
      </c>
      <c r="BB65" s="48">
        <v>679.97124949509805</v>
      </c>
      <c r="BC65" s="48">
        <v>319.911991150029</v>
      </c>
      <c r="BD65" s="48">
        <v>273.74337538323903</v>
      </c>
      <c r="BE65" s="48">
        <v>475.92642440627901</v>
      </c>
      <c r="BF65" s="48">
        <v>488.40303005483401</v>
      </c>
      <c r="BG65" s="48">
        <v>4734.9802851865597</v>
      </c>
      <c r="BH65" s="48">
        <v>158478.726674151</v>
      </c>
      <c r="BI65" s="48">
        <v>10198.354083311</v>
      </c>
      <c r="BJ65" s="48">
        <v>8827.0898094903405</v>
      </c>
      <c r="BK65" s="48">
        <v>11352.722150281499</v>
      </c>
      <c r="BL65" s="48">
        <v>5030.5057570865602</v>
      </c>
      <c r="BM65" s="48">
        <v>8938.3152996586705</v>
      </c>
      <c r="BN65" s="48">
        <v>3070.3769326603401</v>
      </c>
      <c r="BO65" s="48">
        <v>1334.18884389865</v>
      </c>
      <c r="BP65" s="48">
        <v>284.51436218025202</v>
      </c>
      <c r="BQ65" s="48">
        <v>109.335464294967</v>
      </c>
      <c r="BR65" s="48">
        <v>20.612451155988399</v>
      </c>
      <c r="BS65" s="48">
        <v>41022.284581595399</v>
      </c>
      <c r="BT65" s="48">
        <v>16479.895059551302</v>
      </c>
      <c r="BU65" s="48">
        <v>17069.924652802201</v>
      </c>
      <c r="BV65" s="48">
        <v>17054.501771876799</v>
      </c>
      <c r="BW65" s="48">
        <v>10981.0001815703</v>
      </c>
      <c r="BX65" s="48">
        <v>24043.569557087601</v>
      </c>
      <c r="BY65" s="48">
        <v>6444.46344293116</v>
      </c>
      <c r="BZ65" s="48">
        <v>13738.5446525591</v>
      </c>
      <c r="CA65" s="55">
        <v>0</v>
      </c>
      <c r="CB65" s="49">
        <v>612811.85014591203</v>
      </c>
      <c r="CC65" s="61">
        <v>333232.118007763</v>
      </c>
      <c r="CD65" s="48">
        <v>0</v>
      </c>
      <c r="CE65" s="48">
        <v>174.65100629707399</v>
      </c>
      <c r="CF65" s="48">
        <v>3282.1166887481399</v>
      </c>
      <c r="CG65" s="48">
        <v>6871.3081660820699</v>
      </c>
      <c r="CH65" s="55">
        <v>172522.955985198</v>
      </c>
      <c r="CI65" s="49">
        <v>1128895</v>
      </c>
      <c r="CJ65" s="73"/>
      <c r="CK65" s="48">
        <f t="shared" si="0"/>
        <v>0</v>
      </c>
      <c r="CL65" s="48">
        <f t="shared" si="1"/>
        <v>0</v>
      </c>
      <c r="CM65" s="167">
        <f t="shared" si="2"/>
        <v>0.45715779576850668</v>
      </c>
      <c r="CN65" s="357">
        <v>0</v>
      </c>
    </row>
    <row r="66" spans="1:92" ht="19.5" x14ac:dyDescent="0.25">
      <c r="A66" s="30"/>
      <c r="B66" s="42" t="s">
        <v>57</v>
      </c>
      <c r="C66" s="43" t="s">
        <v>168</v>
      </c>
      <c r="D66" s="51">
        <v>66.164404494237999</v>
      </c>
      <c r="E66" s="48">
        <v>86.739882284054602</v>
      </c>
      <c r="F66" s="48">
        <v>198.20285440162201</v>
      </c>
      <c r="G66" s="48">
        <v>31.470559333227701</v>
      </c>
      <c r="H66" s="48">
        <v>677.80109140495495</v>
      </c>
      <c r="I66" s="48">
        <v>104.936494026887</v>
      </c>
      <c r="J66" s="48">
        <v>155.31415772566299</v>
      </c>
      <c r="K66" s="48">
        <v>412.755006822827</v>
      </c>
      <c r="L66" s="48">
        <v>122.82358913378999</v>
      </c>
      <c r="M66" s="48">
        <v>492.37240106359798</v>
      </c>
      <c r="N66" s="48">
        <v>29.664886100748902</v>
      </c>
      <c r="O66" s="48">
        <v>2020.38683959587</v>
      </c>
      <c r="P66" s="48">
        <v>94629.530695820606</v>
      </c>
      <c r="Q66" s="48">
        <v>808.64594577301796</v>
      </c>
      <c r="R66" s="48">
        <v>173.67010558277599</v>
      </c>
      <c r="S66" s="48">
        <v>20.5260722639741</v>
      </c>
      <c r="T66" s="48">
        <v>826.42924459561698</v>
      </c>
      <c r="U66" s="48">
        <v>1249.7484152654299</v>
      </c>
      <c r="V66" s="48">
        <v>2966.0194859071198</v>
      </c>
      <c r="W66" s="48">
        <v>810.44221147466499</v>
      </c>
      <c r="X66" s="48">
        <v>491.45136219015501</v>
      </c>
      <c r="Y66" s="48">
        <v>129.638140143729</v>
      </c>
      <c r="Z66" s="48">
        <v>1002.5965567648</v>
      </c>
      <c r="AA66" s="48">
        <v>223.845042605781</v>
      </c>
      <c r="AB66" s="48">
        <v>238.724267416835</v>
      </c>
      <c r="AC66" s="48">
        <v>73.664164453306796</v>
      </c>
      <c r="AD66" s="48">
        <v>447.22222496525598</v>
      </c>
      <c r="AE66" s="48">
        <v>899.53278525195196</v>
      </c>
      <c r="AF66" s="48">
        <v>396.49858843911699</v>
      </c>
      <c r="AG66" s="48">
        <v>79.019397694270793</v>
      </c>
      <c r="AH66" s="48">
        <v>140.443787402515</v>
      </c>
      <c r="AI66" s="48">
        <v>87.4477851923657</v>
      </c>
      <c r="AJ66" s="48">
        <v>0</v>
      </c>
      <c r="AK66" s="48">
        <v>105.885432408437</v>
      </c>
      <c r="AL66" s="48">
        <v>148.88248358420799</v>
      </c>
      <c r="AM66" s="48">
        <v>57.700196776015503</v>
      </c>
      <c r="AN66" s="48">
        <v>150.19277240702999</v>
      </c>
      <c r="AO66" s="48">
        <v>259.727044889561</v>
      </c>
      <c r="AP66" s="48">
        <v>69.210267985758705</v>
      </c>
      <c r="AQ66" s="48">
        <v>32298.333514864498</v>
      </c>
      <c r="AR66" s="48">
        <v>116.75412664482801</v>
      </c>
      <c r="AS66" s="48">
        <v>207.22822395236801</v>
      </c>
      <c r="AT66" s="48">
        <v>99.990972048948393</v>
      </c>
      <c r="AU66" s="48">
        <v>39.125716494328202</v>
      </c>
      <c r="AV66" s="48">
        <v>265.59306485524098</v>
      </c>
      <c r="AW66" s="48">
        <v>38.462132448339297</v>
      </c>
      <c r="AX66" s="48">
        <v>128.294341737591</v>
      </c>
      <c r="AY66" s="48">
        <v>139.94339034259099</v>
      </c>
      <c r="AZ66" s="48">
        <v>138.2674902876</v>
      </c>
      <c r="BA66" s="48">
        <v>26.893016777335401</v>
      </c>
      <c r="BB66" s="48">
        <v>93.771121848282405</v>
      </c>
      <c r="BC66" s="48">
        <v>27.992253803910501</v>
      </c>
      <c r="BD66" s="48">
        <v>163.39592268563601</v>
      </c>
      <c r="BE66" s="48">
        <v>85.035211018083501</v>
      </c>
      <c r="BF66" s="48">
        <v>155.40560216704699</v>
      </c>
      <c r="BG66" s="48">
        <v>231.301819455475</v>
      </c>
      <c r="BH66" s="48">
        <v>112.268192696759</v>
      </c>
      <c r="BI66" s="48">
        <v>274636.60714516498</v>
      </c>
      <c r="BJ66" s="48">
        <v>821.17608480421995</v>
      </c>
      <c r="BK66" s="48">
        <v>47729.954502254703</v>
      </c>
      <c r="BL66" s="48">
        <v>21.069125465234201</v>
      </c>
      <c r="BM66" s="48">
        <v>50.797958824071998</v>
      </c>
      <c r="BN66" s="48">
        <v>414.56996408389398</v>
      </c>
      <c r="BO66" s="48">
        <v>134.31355884511399</v>
      </c>
      <c r="BP66" s="48">
        <v>105.104337590211</v>
      </c>
      <c r="BQ66" s="48">
        <v>99.703715720437998</v>
      </c>
      <c r="BR66" s="48">
        <v>10.183067034893099</v>
      </c>
      <c r="BS66" s="48">
        <v>266625.86868551798</v>
      </c>
      <c r="BT66" s="48">
        <v>217.17934646316999</v>
      </c>
      <c r="BU66" s="48">
        <v>283.87376926317199</v>
      </c>
      <c r="BV66" s="48">
        <v>179.646534331894</v>
      </c>
      <c r="BW66" s="48">
        <v>118.888985643477</v>
      </c>
      <c r="BX66" s="48">
        <v>320.93237017718002</v>
      </c>
      <c r="BY66" s="48">
        <v>431.40501196251398</v>
      </c>
      <c r="BZ66" s="48">
        <v>44379.107163840999</v>
      </c>
      <c r="CA66" s="55">
        <v>0</v>
      </c>
      <c r="CB66" s="49">
        <v>781833.76408475905</v>
      </c>
      <c r="CC66" s="61">
        <v>154158.09250122099</v>
      </c>
      <c r="CD66" s="48">
        <v>0</v>
      </c>
      <c r="CE66" s="48">
        <v>0</v>
      </c>
      <c r="CF66" s="48">
        <v>9966056.2684753593</v>
      </c>
      <c r="CG66" s="48">
        <v>162724.91240220299</v>
      </c>
      <c r="CH66" s="55">
        <v>244.96253646147301</v>
      </c>
      <c r="CI66" s="49">
        <v>11065018</v>
      </c>
      <c r="CJ66" s="73"/>
      <c r="CK66" s="48">
        <f t="shared" si="0"/>
        <v>0</v>
      </c>
      <c r="CL66" s="48">
        <f t="shared" si="1"/>
        <v>0</v>
      </c>
      <c r="CM66" s="167">
        <f t="shared" si="2"/>
        <v>0.92934184435264777</v>
      </c>
      <c r="CN66" s="357">
        <v>0</v>
      </c>
    </row>
    <row r="67" spans="1:92" ht="19.5" x14ac:dyDescent="0.25">
      <c r="A67" s="30"/>
      <c r="B67" s="42" t="s">
        <v>58</v>
      </c>
      <c r="C67" s="43" t="s">
        <v>169</v>
      </c>
      <c r="D67" s="51">
        <v>31933.9414381243</v>
      </c>
      <c r="E67" s="48">
        <v>41864.599891472099</v>
      </c>
      <c r="F67" s="48">
        <v>95661.683857241893</v>
      </c>
      <c r="G67" s="48">
        <v>15189.118778509201</v>
      </c>
      <c r="H67" s="48">
        <v>327137.53754872101</v>
      </c>
      <c r="I67" s="48">
        <v>50647.109735092097</v>
      </c>
      <c r="J67" s="48">
        <v>74961.654309982696</v>
      </c>
      <c r="K67" s="48">
        <v>199214.28019987099</v>
      </c>
      <c r="L67" s="48">
        <v>59280.232817031902</v>
      </c>
      <c r="M67" s="48">
        <v>237641.244435033</v>
      </c>
      <c r="N67" s="48">
        <v>14317.6190090616</v>
      </c>
      <c r="O67" s="48">
        <v>975130.29114665696</v>
      </c>
      <c r="P67" s="48">
        <v>131596.43567392501</v>
      </c>
      <c r="Q67" s="48">
        <v>42621.172924664301</v>
      </c>
      <c r="R67" s="48">
        <v>83821.066986497593</v>
      </c>
      <c r="S67" s="48">
        <v>9906.8131065781508</v>
      </c>
      <c r="T67" s="48">
        <v>398872.22293322498</v>
      </c>
      <c r="U67" s="48">
        <v>603185.24757447699</v>
      </c>
      <c r="V67" s="48">
        <v>1431535.48031316</v>
      </c>
      <c r="W67" s="48">
        <v>391156.15591265197</v>
      </c>
      <c r="X67" s="48">
        <v>237196.70931571</v>
      </c>
      <c r="Y67" s="48">
        <v>62569.244099487201</v>
      </c>
      <c r="Z67" s="48">
        <v>483898.555039217</v>
      </c>
      <c r="AA67" s="48">
        <v>108037.76647623201</v>
      </c>
      <c r="AB67" s="48">
        <v>115219.154979506</v>
      </c>
      <c r="AC67" s="48">
        <v>35553.665626131602</v>
      </c>
      <c r="AD67" s="48">
        <v>54024.6776453243</v>
      </c>
      <c r="AE67" s="48">
        <v>434155.30609680398</v>
      </c>
      <c r="AF67" s="48">
        <v>191368.195637828</v>
      </c>
      <c r="AG67" s="48">
        <v>38138.343989243498</v>
      </c>
      <c r="AH67" s="48">
        <v>67784.539384025702</v>
      </c>
      <c r="AI67" s="48">
        <v>42206.265930646601</v>
      </c>
      <c r="AJ67" s="48">
        <v>0</v>
      </c>
      <c r="AK67" s="48">
        <v>51105.110421963604</v>
      </c>
      <c r="AL67" s="48">
        <v>71857.436763519101</v>
      </c>
      <c r="AM67" s="48">
        <v>27848.731034434</v>
      </c>
      <c r="AN67" s="48">
        <v>72489.841556622894</v>
      </c>
      <c r="AO67" s="48">
        <v>125356.047633175</v>
      </c>
      <c r="AP67" s="48">
        <v>33404.013255595499</v>
      </c>
      <c r="AQ67" s="48">
        <v>310605.354403037</v>
      </c>
      <c r="AR67" s="48">
        <v>56350.835036382501</v>
      </c>
      <c r="AS67" s="48">
        <v>100017.73640383501</v>
      </c>
      <c r="AT67" s="48">
        <v>48260.176603423002</v>
      </c>
      <c r="AU67" s="48">
        <v>18883.844701773702</v>
      </c>
      <c r="AV67" s="48">
        <v>128187.254828203</v>
      </c>
      <c r="AW67" s="48">
        <v>18563.568954929699</v>
      </c>
      <c r="AX67" s="48">
        <v>61920.6660621833</v>
      </c>
      <c r="AY67" s="48">
        <v>67543.025075394704</v>
      </c>
      <c r="AZ67" s="48">
        <v>66734.159725191304</v>
      </c>
      <c r="BA67" s="48">
        <v>12979.789199745799</v>
      </c>
      <c r="BB67" s="48">
        <v>45258.194894674001</v>
      </c>
      <c r="BC67" s="48">
        <v>13510.3308270996</v>
      </c>
      <c r="BD67" s="48">
        <v>78862.280498962005</v>
      </c>
      <c r="BE67" s="48">
        <v>41041.848250391202</v>
      </c>
      <c r="BF67" s="48">
        <v>75005.7895433956</v>
      </c>
      <c r="BG67" s="48">
        <v>111636.745066843</v>
      </c>
      <c r="BH67" s="48">
        <v>54185.719925199097</v>
      </c>
      <c r="BI67" s="48">
        <v>597698.38403270801</v>
      </c>
      <c r="BJ67" s="48">
        <v>396336.80984478397</v>
      </c>
      <c r="BK67" s="48">
        <v>1227066.1931795201</v>
      </c>
      <c r="BL67" s="48">
        <v>10168.915203005799</v>
      </c>
      <c r="BM67" s="48">
        <v>24517.398058127099</v>
      </c>
      <c r="BN67" s="48">
        <v>200090.260862444</v>
      </c>
      <c r="BO67" s="48">
        <v>64825.813143674102</v>
      </c>
      <c r="BP67" s="48">
        <v>50728.118648614902</v>
      </c>
      <c r="BQ67" s="48">
        <v>48121.533675363702</v>
      </c>
      <c r="BR67" s="48">
        <v>4914.8098413111202</v>
      </c>
      <c r="BS67" s="48">
        <v>10211.178755904901</v>
      </c>
      <c r="BT67" s="48">
        <v>104820.599301683</v>
      </c>
      <c r="BU67" s="48">
        <v>137010.35160467899</v>
      </c>
      <c r="BV67" s="48">
        <v>86705.5624662396</v>
      </c>
      <c r="BW67" s="48">
        <v>57381.2147815438</v>
      </c>
      <c r="BX67" s="48">
        <v>154896.51260639701</v>
      </c>
      <c r="BY67" s="48">
        <v>208215.61825322499</v>
      </c>
      <c r="BZ67" s="48">
        <v>76641.762473594004</v>
      </c>
      <c r="CA67" s="55">
        <v>0</v>
      </c>
      <c r="CB67" s="49">
        <v>12237785.870210901</v>
      </c>
      <c r="CC67" s="61">
        <v>13628470.0809031</v>
      </c>
      <c r="CD67" s="48">
        <v>0</v>
      </c>
      <c r="CE67" s="48">
        <v>0</v>
      </c>
      <c r="CF67" s="48">
        <v>2420763.8642393402</v>
      </c>
      <c r="CG67" s="48">
        <v>0</v>
      </c>
      <c r="CH67" s="55">
        <v>8063.18464659034</v>
      </c>
      <c r="CI67" s="49">
        <v>28295083</v>
      </c>
      <c r="CJ67" s="73"/>
      <c r="CK67" s="48">
        <f t="shared" si="0"/>
        <v>0</v>
      </c>
      <c r="CL67" s="48">
        <f t="shared" si="1"/>
        <v>0</v>
      </c>
      <c r="CM67" s="167">
        <f t="shared" si="2"/>
        <v>0.56749425791714514</v>
      </c>
      <c r="CN67" s="357">
        <v>0</v>
      </c>
    </row>
    <row r="68" spans="1:92" ht="19.5" x14ac:dyDescent="0.25">
      <c r="A68" s="30"/>
      <c r="B68" s="42" t="s">
        <v>59</v>
      </c>
      <c r="C68" s="43" t="s">
        <v>170</v>
      </c>
      <c r="D68" s="51">
        <v>54631.391012690801</v>
      </c>
      <c r="E68" s="48">
        <v>90711.129688185698</v>
      </c>
      <c r="F68" s="48">
        <v>36644.6431071775</v>
      </c>
      <c r="G68" s="48">
        <v>27046.307833203999</v>
      </c>
      <c r="H68" s="48">
        <v>474819.977932268</v>
      </c>
      <c r="I68" s="48">
        <v>95098.047492413403</v>
      </c>
      <c r="J68" s="48">
        <v>28593.3801085573</v>
      </c>
      <c r="K68" s="48">
        <v>157567.365113056</v>
      </c>
      <c r="L68" s="48">
        <v>15521.0051264704</v>
      </c>
      <c r="M68" s="48">
        <v>68326.598920328193</v>
      </c>
      <c r="N68" s="48">
        <v>59320.288606238297</v>
      </c>
      <c r="O68" s="48">
        <v>40118.805801232898</v>
      </c>
      <c r="P68" s="48">
        <v>206643.74026658401</v>
      </c>
      <c r="Q68" s="48">
        <v>174912.43361755399</v>
      </c>
      <c r="R68" s="48">
        <v>248507.85525044799</v>
      </c>
      <c r="S68" s="48">
        <v>24439.4518453077</v>
      </c>
      <c r="T68" s="48">
        <v>36451.240151823098</v>
      </c>
      <c r="U68" s="48">
        <v>257686.90226477999</v>
      </c>
      <c r="V68" s="48">
        <v>14528.0208637864</v>
      </c>
      <c r="W68" s="48">
        <v>3624.3658747803402</v>
      </c>
      <c r="X68" s="48">
        <v>68900.242537201499</v>
      </c>
      <c r="Y68" s="48">
        <v>4319.69989814993</v>
      </c>
      <c r="Z68" s="48">
        <v>4522.9838968584299</v>
      </c>
      <c r="AA68" s="48">
        <v>3695.6567519213399</v>
      </c>
      <c r="AB68" s="48">
        <v>14301.381073189301</v>
      </c>
      <c r="AC68" s="48">
        <v>2995.2158251067499</v>
      </c>
      <c r="AD68" s="48">
        <v>2675.6256898424499</v>
      </c>
      <c r="AE68" s="48">
        <v>36023.109280674696</v>
      </c>
      <c r="AF68" s="48">
        <v>56678.2510524268</v>
      </c>
      <c r="AG68" s="48">
        <v>3438.32369294307</v>
      </c>
      <c r="AH68" s="48">
        <v>29269.797492261801</v>
      </c>
      <c r="AI68" s="48">
        <v>36830.929868940002</v>
      </c>
      <c r="AJ68" s="48">
        <v>0</v>
      </c>
      <c r="AK68" s="48">
        <v>8807.3940187843491</v>
      </c>
      <c r="AL68" s="48">
        <v>4995.32378827292</v>
      </c>
      <c r="AM68" s="48">
        <v>4540.6285055744402</v>
      </c>
      <c r="AN68" s="48">
        <v>76728.230988309399</v>
      </c>
      <c r="AO68" s="48">
        <v>270957.10331674799</v>
      </c>
      <c r="AP68" s="48">
        <v>14108.222837408</v>
      </c>
      <c r="AQ68" s="48">
        <v>84890.5481021952</v>
      </c>
      <c r="AR68" s="48">
        <v>38969.932740845397</v>
      </c>
      <c r="AS68" s="48">
        <v>39285.623401293698</v>
      </c>
      <c r="AT68" s="48">
        <v>6030.2475893773699</v>
      </c>
      <c r="AU68" s="48">
        <v>8523.9298771685098</v>
      </c>
      <c r="AV68" s="48">
        <v>56804.0465138785</v>
      </c>
      <c r="AW68" s="48">
        <v>21386.997409770502</v>
      </c>
      <c r="AX68" s="48">
        <v>105387.370314557</v>
      </c>
      <c r="AY68" s="48">
        <v>50057.322967849701</v>
      </c>
      <c r="AZ68" s="48">
        <v>33854.5284003454</v>
      </c>
      <c r="BA68" s="48">
        <v>4767.2161263656599</v>
      </c>
      <c r="BB68" s="48">
        <v>15652.6646608546</v>
      </c>
      <c r="BC68" s="48">
        <v>3203.7222449810001</v>
      </c>
      <c r="BD68" s="48">
        <v>8260.1761133695309</v>
      </c>
      <c r="BE68" s="48">
        <v>11605.6277656035</v>
      </c>
      <c r="BF68" s="48">
        <v>35658.763606433502</v>
      </c>
      <c r="BG68" s="48">
        <v>25981.0377844041</v>
      </c>
      <c r="BH68" s="48">
        <v>31918.808708821201</v>
      </c>
      <c r="BI68" s="48">
        <v>168244.44833873599</v>
      </c>
      <c r="BJ68" s="48">
        <v>2958896.8310905201</v>
      </c>
      <c r="BK68" s="48">
        <v>933153.59340639599</v>
      </c>
      <c r="BL68" s="48">
        <v>81842.107657436398</v>
      </c>
      <c r="BM68" s="48">
        <v>10960.0248165295</v>
      </c>
      <c r="BN68" s="48">
        <v>34258.4901167602</v>
      </c>
      <c r="BO68" s="48">
        <v>56266.201840432601</v>
      </c>
      <c r="BP68" s="48">
        <v>61142.319951586302</v>
      </c>
      <c r="BQ68" s="48">
        <v>6439.00154300748</v>
      </c>
      <c r="BR68" s="48">
        <v>8767.3485538727</v>
      </c>
      <c r="BS68" s="48">
        <v>54295.829391430103</v>
      </c>
      <c r="BT68" s="48">
        <v>568114.90552872198</v>
      </c>
      <c r="BU68" s="48">
        <v>30793.561246533201</v>
      </c>
      <c r="BV68" s="48">
        <v>76932.889286507998</v>
      </c>
      <c r="BW68" s="48">
        <v>12322.5887663429</v>
      </c>
      <c r="BX68" s="48">
        <v>30255.38910746</v>
      </c>
      <c r="BY68" s="48">
        <v>6675.0758788071598</v>
      </c>
      <c r="BZ68" s="48">
        <v>107289.056719694</v>
      </c>
      <c r="CA68" s="55">
        <v>0</v>
      </c>
      <c r="CB68" s="49">
        <v>8547869.2989603896</v>
      </c>
      <c r="CC68" s="61">
        <v>3452143.7996124802</v>
      </c>
      <c r="CD68" s="48">
        <v>0</v>
      </c>
      <c r="CE68" s="48">
        <v>0</v>
      </c>
      <c r="CF68" s="48">
        <v>2333.8336718286</v>
      </c>
      <c r="CG68" s="48">
        <v>0</v>
      </c>
      <c r="CH68" s="55">
        <v>813147.06775530404</v>
      </c>
      <c r="CI68" s="49">
        <v>12815494</v>
      </c>
      <c r="CJ68" s="73"/>
      <c r="CK68" s="48">
        <f t="shared" si="0"/>
        <v>0</v>
      </c>
      <c r="CL68" s="48">
        <f t="shared" si="1"/>
        <v>0</v>
      </c>
      <c r="CM68" s="167">
        <f t="shared" si="2"/>
        <v>0.33300508751668983</v>
      </c>
      <c r="CN68" s="357">
        <v>0</v>
      </c>
    </row>
    <row r="69" spans="1:92" ht="19.5" x14ac:dyDescent="0.25">
      <c r="A69" s="30"/>
      <c r="B69" s="42" t="s">
        <v>60</v>
      </c>
      <c r="C69" s="43" t="s">
        <v>171</v>
      </c>
      <c r="D69" s="51">
        <v>28.738436120085399</v>
      </c>
      <c r="E69" s="48">
        <v>2084.8052537375002</v>
      </c>
      <c r="F69" s="48">
        <v>76.999023476420504</v>
      </c>
      <c r="G69" s="48">
        <v>11.937975551100401</v>
      </c>
      <c r="H69" s="48">
        <v>2571.1981649439799</v>
      </c>
      <c r="I69" s="48">
        <v>1898.1819972127801</v>
      </c>
      <c r="J69" s="48">
        <v>83.914863666205903</v>
      </c>
      <c r="K69" s="48">
        <v>2062.37728768835</v>
      </c>
      <c r="L69" s="48">
        <v>7.3159910150140002</v>
      </c>
      <c r="M69" s="48">
        <v>29.328177816871399</v>
      </c>
      <c r="N69" s="48">
        <v>1.76698988936145</v>
      </c>
      <c r="O69" s="48">
        <v>259.07587368884901</v>
      </c>
      <c r="P69" s="48">
        <v>399.51480364987702</v>
      </c>
      <c r="Q69" s="48">
        <v>22.534724925636699</v>
      </c>
      <c r="R69" s="48">
        <v>10.344665393519101</v>
      </c>
      <c r="S69" s="48">
        <v>1.2226361508878001</v>
      </c>
      <c r="T69" s="48">
        <v>1077.1607881756599</v>
      </c>
      <c r="U69" s="48">
        <v>3239.8714073357</v>
      </c>
      <c r="V69" s="48">
        <v>241.66553271943999</v>
      </c>
      <c r="W69" s="48">
        <v>48.274016246815002</v>
      </c>
      <c r="X69" s="48">
        <v>29.2733161069172</v>
      </c>
      <c r="Y69" s="48">
        <v>7.7218999638703698</v>
      </c>
      <c r="Z69" s="48">
        <v>59.719695969683002</v>
      </c>
      <c r="AA69" s="48">
        <v>13.3333371220365</v>
      </c>
      <c r="AB69" s="48">
        <v>14.2196186237883</v>
      </c>
      <c r="AC69" s="48">
        <v>4.3878083116579498</v>
      </c>
      <c r="AD69" s="48">
        <v>6.6673836700699001</v>
      </c>
      <c r="AE69" s="48">
        <v>168.062213128574</v>
      </c>
      <c r="AF69" s="48">
        <v>23.6174511015675</v>
      </c>
      <c r="AG69" s="48">
        <v>4.7067929509320896</v>
      </c>
      <c r="AH69" s="48">
        <v>222.94660447619401</v>
      </c>
      <c r="AI69" s="48">
        <v>555.39228775549202</v>
      </c>
      <c r="AJ69" s="48">
        <v>0</v>
      </c>
      <c r="AK69" s="48">
        <v>6.3070691679362501</v>
      </c>
      <c r="AL69" s="48">
        <v>1135.36712414506</v>
      </c>
      <c r="AM69" s="48">
        <v>317.680521979834</v>
      </c>
      <c r="AN69" s="48">
        <v>8.9462372920315207</v>
      </c>
      <c r="AO69" s="48">
        <v>15.4706497356818</v>
      </c>
      <c r="AP69" s="48">
        <v>3027.0816955567302</v>
      </c>
      <c r="AQ69" s="48">
        <v>168.764791960059</v>
      </c>
      <c r="AR69" s="48">
        <v>340.602212442081</v>
      </c>
      <c r="AS69" s="48">
        <v>3202.86331885253</v>
      </c>
      <c r="AT69" s="48">
        <v>871.61600440055099</v>
      </c>
      <c r="AU69" s="48">
        <v>647.10031841179102</v>
      </c>
      <c r="AV69" s="48">
        <v>1893.77617049323</v>
      </c>
      <c r="AW69" s="48">
        <v>2.2909981494174998</v>
      </c>
      <c r="AX69" s="48">
        <v>300.79808509388602</v>
      </c>
      <c r="AY69" s="48">
        <v>8.33573252155783</v>
      </c>
      <c r="AZ69" s="48">
        <v>600.16885374984497</v>
      </c>
      <c r="BA69" s="48">
        <v>422.58475186878201</v>
      </c>
      <c r="BB69" s="48">
        <v>202.321153556929</v>
      </c>
      <c r="BC69" s="48">
        <v>193.71051831594301</v>
      </c>
      <c r="BD69" s="48">
        <v>325.11147539882501</v>
      </c>
      <c r="BE69" s="48">
        <v>49.143608532363302</v>
      </c>
      <c r="BF69" s="48">
        <v>2662.7971058768699</v>
      </c>
      <c r="BG69" s="48">
        <v>13.7775002735782</v>
      </c>
      <c r="BH69" s="48">
        <v>6.6872584886496096</v>
      </c>
      <c r="BI69" s="48">
        <v>1036.6673069870301</v>
      </c>
      <c r="BJ69" s="48">
        <v>157378.64312264201</v>
      </c>
      <c r="BK69" s="48">
        <v>23218.776850285802</v>
      </c>
      <c r="BL69" s="48">
        <v>12822.5353883427</v>
      </c>
      <c r="BM69" s="48">
        <v>3.0257820420240402</v>
      </c>
      <c r="BN69" s="48">
        <v>24.693873169824499</v>
      </c>
      <c r="BO69" s="48">
        <v>8.0003914283520494</v>
      </c>
      <c r="BP69" s="48">
        <v>12714.3710058857</v>
      </c>
      <c r="BQ69" s="48">
        <v>1622.15548640413</v>
      </c>
      <c r="BR69" s="48">
        <v>1312.2950869774099</v>
      </c>
      <c r="BS69" s="48">
        <v>1598.0362725338</v>
      </c>
      <c r="BT69" s="48">
        <v>20893.727768170102</v>
      </c>
      <c r="BU69" s="48">
        <v>1687.3772567794499</v>
      </c>
      <c r="BV69" s="48">
        <v>4512.7704016002999</v>
      </c>
      <c r="BW69" s="48">
        <v>18.2079588673644</v>
      </c>
      <c r="BX69" s="48">
        <v>3929.0434366730301</v>
      </c>
      <c r="BY69" s="48">
        <v>114.51146728059</v>
      </c>
      <c r="BZ69" s="48">
        <v>5041.7058869072498</v>
      </c>
      <c r="CA69" s="55">
        <v>0</v>
      </c>
      <c r="CB69" s="49">
        <v>279626.12491782597</v>
      </c>
      <c r="CC69" s="61">
        <v>110445.52597407</v>
      </c>
      <c r="CD69" s="48">
        <v>0</v>
      </c>
      <c r="CE69" s="48">
        <v>0</v>
      </c>
      <c r="CF69" s="48">
        <v>298.75534961052398</v>
      </c>
      <c r="CG69" s="48">
        <v>0</v>
      </c>
      <c r="CH69" s="55">
        <v>3825.5937584931899</v>
      </c>
      <c r="CI69" s="49">
        <v>394196</v>
      </c>
      <c r="CJ69" s="73"/>
      <c r="CK69" s="48">
        <f t="shared" si="0"/>
        <v>0</v>
      </c>
      <c r="CL69" s="48">
        <f t="shared" si="1"/>
        <v>0</v>
      </c>
      <c r="CM69" s="167">
        <f t="shared" si="2"/>
        <v>0.29064190169908805</v>
      </c>
      <c r="CN69" s="357">
        <v>0</v>
      </c>
    </row>
    <row r="70" spans="1:92" ht="19.5" x14ac:dyDescent="0.25">
      <c r="A70" s="30"/>
      <c r="B70" s="42" t="s">
        <v>61</v>
      </c>
      <c r="C70" s="43" t="s">
        <v>172</v>
      </c>
      <c r="D70" s="51">
        <v>1137.66695092399</v>
      </c>
      <c r="E70" s="48">
        <v>183.45303896070601</v>
      </c>
      <c r="F70" s="48">
        <v>418.04645620588298</v>
      </c>
      <c r="G70" s="48">
        <v>1169.4629818568601</v>
      </c>
      <c r="H70" s="48">
        <v>6744.6183500524203</v>
      </c>
      <c r="I70" s="48">
        <v>2866.6071696027702</v>
      </c>
      <c r="J70" s="48">
        <v>546.39900947053002</v>
      </c>
      <c r="K70" s="48">
        <v>3650.58168389605</v>
      </c>
      <c r="L70" s="48">
        <v>448.52546332337602</v>
      </c>
      <c r="M70" s="48">
        <v>556.73980351846797</v>
      </c>
      <c r="N70" s="48">
        <v>735.97729561247502</v>
      </c>
      <c r="O70" s="48">
        <v>1735.51544454995</v>
      </c>
      <c r="P70" s="48">
        <v>3093.2008612455302</v>
      </c>
      <c r="Q70" s="48">
        <v>324.919111536971</v>
      </c>
      <c r="R70" s="48">
        <v>3551.0618255805098</v>
      </c>
      <c r="S70" s="48">
        <v>328.32222492515803</v>
      </c>
      <c r="T70" s="48">
        <v>612.36685221852201</v>
      </c>
      <c r="U70" s="48">
        <v>933.75089828044599</v>
      </c>
      <c r="V70" s="48">
        <v>2003.61667159743</v>
      </c>
      <c r="W70" s="48">
        <v>541.61933266937001</v>
      </c>
      <c r="X70" s="48">
        <v>605.68510591214203</v>
      </c>
      <c r="Y70" s="48">
        <v>92.8558325016933</v>
      </c>
      <c r="Z70" s="48">
        <v>670.00107673384105</v>
      </c>
      <c r="AA70" s="48">
        <v>160.54340322996001</v>
      </c>
      <c r="AB70" s="48">
        <v>195.798234727097</v>
      </c>
      <c r="AC70" s="48">
        <v>58.370778492547402</v>
      </c>
      <c r="AD70" s="48">
        <v>78.408397288956706</v>
      </c>
      <c r="AE70" s="48">
        <v>598.65537141816901</v>
      </c>
      <c r="AF70" s="48">
        <v>263.87699661476501</v>
      </c>
      <c r="AG70" s="48">
        <v>52.588841286817399</v>
      </c>
      <c r="AH70" s="48">
        <v>93.467885872861601</v>
      </c>
      <c r="AI70" s="48">
        <v>58.198085920091103</v>
      </c>
      <c r="AJ70" s="48">
        <v>0</v>
      </c>
      <c r="AK70" s="48">
        <v>70.468674300171998</v>
      </c>
      <c r="AL70" s="48">
        <v>99.083991121901406</v>
      </c>
      <c r="AM70" s="48">
        <v>38.400526693612299</v>
      </c>
      <c r="AN70" s="48">
        <v>99.956012080727902</v>
      </c>
      <c r="AO70" s="48">
        <v>172.85305558057399</v>
      </c>
      <c r="AP70" s="48">
        <v>46.060687688398502</v>
      </c>
      <c r="AQ70" s="48">
        <v>1396.1335089123299</v>
      </c>
      <c r="AR70" s="48">
        <v>77.701987295089396</v>
      </c>
      <c r="AS70" s="48">
        <v>137.91413877570301</v>
      </c>
      <c r="AT70" s="48">
        <v>66.545804101693307</v>
      </c>
      <c r="AU70" s="48">
        <v>26.038873428447001</v>
      </c>
      <c r="AV70" s="48">
        <v>176.75699818152799</v>
      </c>
      <c r="AW70" s="48">
        <v>25.5972462192649</v>
      </c>
      <c r="AX70" s="48">
        <v>85.382209590342697</v>
      </c>
      <c r="AY70" s="48">
        <v>93.134862560452603</v>
      </c>
      <c r="AZ70" s="48">
        <v>92.019520700401003</v>
      </c>
      <c r="BA70" s="48">
        <v>17.897790065407602</v>
      </c>
      <c r="BB70" s="48">
        <v>62.4063810666539</v>
      </c>
      <c r="BC70" s="48">
        <v>18.629352228799501</v>
      </c>
      <c r="BD70" s="48">
        <v>108.742947880644</v>
      </c>
      <c r="BE70" s="48">
        <v>56.592474082414398</v>
      </c>
      <c r="BF70" s="48">
        <v>103.42524476161201</v>
      </c>
      <c r="BG70" s="48">
        <v>227.77532936840899</v>
      </c>
      <c r="BH70" s="48">
        <v>74.716516951074794</v>
      </c>
      <c r="BI70" s="48">
        <v>7166.0049246092904</v>
      </c>
      <c r="BJ70" s="48">
        <v>24462.294696656601</v>
      </c>
      <c r="BK70" s="48">
        <v>28087.696784084299</v>
      </c>
      <c r="BL70" s="48">
        <v>436.41336225497798</v>
      </c>
      <c r="BM70" s="48">
        <v>124.557251159367</v>
      </c>
      <c r="BN70" s="48">
        <v>589.80283144359805</v>
      </c>
      <c r="BO70" s="48">
        <v>2146.7692477341402</v>
      </c>
      <c r="BP70" s="48">
        <v>14032.862700689</v>
      </c>
      <c r="BQ70" s="48">
        <v>3910.9139881737501</v>
      </c>
      <c r="BR70" s="48">
        <v>2852.4966741683602</v>
      </c>
      <c r="BS70" s="48">
        <v>11357.6891121727</v>
      </c>
      <c r="BT70" s="48">
        <v>154125.44252745801</v>
      </c>
      <c r="BU70" s="48">
        <v>32731.8610547676</v>
      </c>
      <c r="BV70" s="48">
        <v>25906.811200202101</v>
      </c>
      <c r="BW70" s="48">
        <v>7115.4696936587998</v>
      </c>
      <c r="BX70" s="48">
        <v>12480.700628439999</v>
      </c>
      <c r="BY70" s="48">
        <v>4724.98533158809</v>
      </c>
      <c r="BZ70" s="48">
        <v>27230.843803596901</v>
      </c>
      <c r="CA70" s="55">
        <v>0</v>
      </c>
      <c r="CB70" s="49">
        <v>397368.75138252001</v>
      </c>
      <c r="CC70" s="61">
        <v>239303.91174862499</v>
      </c>
      <c r="CD70" s="48">
        <v>0</v>
      </c>
      <c r="CE70" s="48">
        <v>14509.2271875802</v>
      </c>
      <c r="CF70" s="48">
        <v>3337.9835969084202</v>
      </c>
      <c r="CG70" s="48">
        <v>0</v>
      </c>
      <c r="CH70" s="55">
        <v>79.126084366738098</v>
      </c>
      <c r="CI70" s="49">
        <v>654599</v>
      </c>
      <c r="CJ70" s="73"/>
      <c r="CK70" s="48">
        <f t="shared" si="0"/>
        <v>0</v>
      </c>
      <c r="CL70" s="48">
        <f t="shared" si="1"/>
        <v>0</v>
      </c>
      <c r="CM70" s="167">
        <f t="shared" si="2"/>
        <v>0.39295851142070237</v>
      </c>
      <c r="CN70" s="357">
        <v>0</v>
      </c>
    </row>
    <row r="71" spans="1:92" ht="19.5" x14ac:dyDescent="0.25">
      <c r="A71" s="30"/>
      <c r="B71" s="42" t="s">
        <v>62</v>
      </c>
      <c r="C71" s="43" t="s">
        <v>173</v>
      </c>
      <c r="D71" s="51">
        <v>35.144725901075802</v>
      </c>
      <c r="E71" s="48">
        <v>46.073858154805301</v>
      </c>
      <c r="F71" s="48">
        <v>105.279946883864</v>
      </c>
      <c r="G71" s="48">
        <v>16.716302219815901</v>
      </c>
      <c r="H71" s="48">
        <v>360.029441131775</v>
      </c>
      <c r="I71" s="48">
        <v>55.739401688652599</v>
      </c>
      <c r="J71" s="48">
        <v>82.498641732659394</v>
      </c>
      <c r="K71" s="48">
        <v>219.24419466887599</v>
      </c>
      <c r="L71" s="48">
        <v>65.240538432856795</v>
      </c>
      <c r="M71" s="48">
        <v>261.53478156282199</v>
      </c>
      <c r="N71" s="48">
        <v>8318.9642363967196</v>
      </c>
      <c r="O71" s="48">
        <v>3237.5720834674999</v>
      </c>
      <c r="P71" s="48">
        <v>349.85992533612398</v>
      </c>
      <c r="Q71" s="48">
        <v>4103.9483143777097</v>
      </c>
      <c r="R71" s="48">
        <v>58596.165765608799</v>
      </c>
      <c r="S71" s="48">
        <v>5385.8842558655797</v>
      </c>
      <c r="T71" s="48">
        <v>438.97665973061902</v>
      </c>
      <c r="U71" s="48">
        <v>663.83224991667998</v>
      </c>
      <c r="V71" s="48">
        <v>1575.4686019812</v>
      </c>
      <c r="W71" s="48">
        <v>430.484784056649</v>
      </c>
      <c r="X71" s="48">
        <v>261.045550850344</v>
      </c>
      <c r="Y71" s="48">
        <v>68.860241945854298</v>
      </c>
      <c r="Z71" s="48">
        <v>532.55192797707002</v>
      </c>
      <c r="AA71" s="48">
        <v>118.90037742846999</v>
      </c>
      <c r="AB71" s="48">
        <v>126.803815562648</v>
      </c>
      <c r="AC71" s="48">
        <v>39.128393707052801</v>
      </c>
      <c r="AD71" s="48">
        <v>59.456565717633701</v>
      </c>
      <c r="AE71" s="48">
        <v>477.80726537732698</v>
      </c>
      <c r="AF71" s="48">
        <v>210.60922889542201</v>
      </c>
      <c r="AG71" s="48">
        <v>41.972947449033597</v>
      </c>
      <c r="AH71" s="48">
        <v>74.599906860798399</v>
      </c>
      <c r="AI71" s="48">
        <v>46.4498768595355</v>
      </c>
      <c r="AJ71" s="48">
        <v>0</v>
      </c>
      <c r="AK71" s="48">
        <v>56.243451858400498</v>
      </c>
      <c r="AL71" s="48">
        <v>79.082311962682198</v>
      </c>
      <c r="AM71" s="48">
        <v>30.648769767251601</v>
      </c>
      <c r="AN71" s="48">
        <v>79.778301624817203</v>
      </c>
      <c r="AO71" s="48">
        <v>137.95991774602899</v>
      </c>
      <c r="AP71" s="48">
        <v>36.762605459727503</v>
      </c>
      <c r="AQ71" s="48">
        <v>410.260912559475</v>
      </c>
      <c r="AR71" s="48">
        <v>62.016605607163299</v>
      </c>
      <c r="AS71" s="48">
        <v>110.073976867833</v>
      </c>
      <c r="AT71" s="48">
        <v>53.1124753877058</v>
      </c>
      <c r="AU71" s="48">
        <v>20.782512778394501</v>
      </c>
      <c r="AV71" s="48">
        <v>141.07578745573099</v>
      </c>
      <c r="AW71" s="48">
        <v>20.430035043774598</v>
      </c>
      <c r="AX71" s="48">
        <v>68.146452907609003</v>
      </c>
      <c r="AY71" s="48">
        <v>74.334109599458998</v>
      </c>
      <c r="AZ71" s="48">
        <v>73.443917229098005</v>
      </c>
      <c r="BA71" s="48">
        <v>14.2848365449249</v>
      </c>
      <c r="BB71" s="48">
        <v>49.808660713953401</v>
      </c>
      <c r="BC71" s="48">
        <v>14.8687212529428</v>
      </c>
      <c r="BD71" s="48">
        <v>86.791454710971394</v>
      </c>
      <c r="BE71" s="48">
        <v>45.168383302398603</v>
      </c>
      <c r="BF71" s="48">
        <v>82.547214524210403</v>
      </c>
      <c r="BG71" s="48">
        <v>122.861213779846</v>
      </c>
      <c r="BH71" s="48">
        <v>59.633799924555802</v>
      </c>
      <c r="BI71" s="48">
        <v>24468.581813758799</v>
      </c>
      <c r="BJ71" s="48">
        <v>67378.860159219606</v>
      </c>
      <c r="BK71" s="48">
        <v>50682.592746134498</v>
      </c>
      <c r="BL71" s="48">
        <v>2546.7885925602</v>
      </c>
      <c r="BM71" s="48">
        <v>26.9824893438226</v>
      </c>
      <c r="BN71" s="48">
        <v>288.59883135833502</v>
      </c>
      <c r="BO71" s="48">
        <v>71.343696757984802</v>
      </c>
      <c r="BP71" s="48">
        <v>28542.085424253099</v>
      </c>
      <c r="BQ71" s="48">
        <v>9015.3160325375793</v>
      </c>
      <c r="BR71" s="48">
        <v>6305.0444495649699</v>
      </c>
      <c r="BS71" s="48">
        <v>27334.464151570301</v>
      </c>
      <c r="BT71" s="48">
        <v>170010.06247345801</v>
      </c>
      <c r="BU71" s="48">
        <v>16379.7644484662</v>
      </c>
      <c r="BV71" s="48">
        <v>78539.288423608101</v>
      </c>
      <c r="BW71" s="48">
        <v>79700.436275646498</v>
      </c>
      <c r="BX71" s="48">
        <v>60849.837024480199</v>
      </c>
      <c r="BY71" s="48">
        <v>26899.706901896399</v>
      </c>
      <c r="BZ71" s="48">
        <v>52313.631497472299</v>
      </c>
      <c r="CA71" s="55">
        <v>0</v>
      </c>
      <c r="CB71" s="49">
        <v>789690.34666844201</v>
      </c>
      <c r="CC71" s="61">
        <v>1982519.6209074301</v>
      </c>
      <c r="CD71" s="48">
        <v>0</v>
      </c>
      <c r="CE71" s="48">
        <v>0</v>
      </c>
      <c r="CF71" s="48">
        <v>2664.1585300319898</v>
      </c>
      <c r="CG71" s="48">
        <v>0</v>
      </c>
      <c r="CH71" s="55">
        <v>8.8738940930063102</v>
      </c>
      <c r="CI71" s="49">
        <v>2774883</v>
      </c>
      <c r="CJ71" s="73"/>
      <c r="CK71" s="48">
        <f t="shared" si="0"/>
        <v>0</v>
      </c>
      <c r="CL71" s="48">
        <f t="shared" si="1"/>
        <v>0</v>
      </c>
      <c r="CM71" s="167">
        <f t="shared" si="2"/>
        <v>0.71541490337846869</v>
      </c>
      <c r="CN71" s="357">
        <v>0</v>
      </c>
    </row>
    <row r="72" spans="1:92" ht="19.5" x14ac:dyDescent="0.25">
      <c r="A72" s="30"/>
      <c r="B72" s="42" t="s">
        <v>63</v>
      </c>
      <c r="C72" s="43" t="s">
        <v>174</v>
      </c>
      <c r="D72" s="51">
        <v>1759.51528066431</v>
      </c>
      <c r="E72" s="48">
        <v>1629.1528035243</v>
      </c>
      <c r="F72" s="48">
        <v>1889.40439798383</v>
      </c>
      <c r="G72" s="48">
        <v>1282.28364515369</v>
      </c>
      <c r="H72" s="48">
        <v>15025.930902616499</v>
      </c>
      <c r="I72" s="48">
        <v>13341.631211002101</v>
      </c>
      <c r="J72" s="48">
        <v>1355.5061502645999</v>
      </c>
      <c r="K72" s="48">
        <v>16341.0429944508</v>
      </c>
      <c r="L72" s="48">
        <v>1289.2576282844</v>
      </c>
      <c r="M72" s="48">
        <v>3814.0631296399001</v>
      </c>
      <c r="N72" s="48">
        <v>1235.8517436782499</v>
      </c>
      <c r="O72" s="48">
        <v>6382.8410989131999</v>
      </c>
      <c r="P72" s="48">
        <v>2093.7404092687402</v>
      </c>
      <c r="Q72" s="48">
        <v>354.55252497568102</v>
      </c>
      <c r="R72" s="48">
        <v>26869.616158909899</v>
      </c>
      <c r="S72" s="48">
        <v>2254.5440068705102</v>
      </c>
      <c r="T72" s="48">
        <v>3472.36730339327</v>
      </c>
      <c r="U72" s="48">
        <v>9697.6214133306294</v>
      </c>
      <c r="V72" s="48">
        <v>4791.9963794487003</v>
      </c>
      <c r="W72" s="48">
        <v>1300.90653381418</v>
      </c>
      <c r="X72" s="48">
        <v>5871.5812760307299</v>
      </c>
      <c r="Y72" s="48">
        <v>826.13738059664001</v>
      </c>
      <c r="Z72" s="48">
        <v>1633.17507578854</v>
      </c>
      <c r="AA72" s="48">
        <v>2129.6531836664299</v>
      </c>
      <c r="AB72" s="48">
        <v>1810.2684446288299</v>
      </c>
      <c r="AC72" s="48">
        <v>377.59600691613298</v>
      </c>
      <c r="AD72" s="48">
        <v>259.799182129987</v>
      </c>
      <c r="AE72" s="48">
        <v>2967.9488811818901</v>
      </c>
      <c r="AF72" s="48">
        <v>4576.7463283021498</v>
      </c>
      <c r="AG72" s="48">
        <v>609.19638572710005</v>
      </c>
      <c r="AH72" s="48">
        <v>2370.6474594087799</v>
      </c>
      <c r="AI72" s="48">
        <v>5533.3034360806196</v>
      </c>
      <c r="AJ72" s="48">
        <v>0</v>
      </c>
      <c r="AK72" s="48">
        <v>1699.82487469744</v>
      </c>
      <c r="AL72" s="48">
        <v>2964.4850362110101</v>
      </c>
      <c r="AM72" s="48">
        <v>545.26637597998501</v>
      </c>
      <c r="AN72" s="48">
        <v>2237.2336839713598</v>
      </c>
      <c r="AO72" s="48">
        <v>18803.5149467023</v>
      </c>
      <c r="AP72" s="48">
        <v>12413.593613549099</v>
      </c>
      <c r="AQ72" s="48">
        <v>1573.62121000102</v>
      </c>
      <c r="AR72" s="48">
        <v>2729.8865638109701</v>
      </c>
      <c r="AS72" s="48">
        <v>5526.6374854078904</v>
      </c>
      <c r="AT72" s="48">
        <v>1333.46896637737</v>
      </c>
      <c r="AU72" s="48">
        <v>703.635353094876</v>
      </c>
      <c r="AV72" s="48">
        <v>3905.3539793661998</v>
      </c>
      <c r="AW72" s="48">
        <v>750.14571365935603</v>
      </c>
      <c r="AX72" s="48">
        <v>2022.1212021604599</v>
      </c>
      <c r="AY72" s="48">
        <v>1651.3332379143601</v>
      </c>
      <c r="AZ72" s="48">
        <v>3836.9279662834101</v>
      </c>
      <c r="BA72" s="48">
        <v>1472.0843636663501</v>
      </c>
      <c r="BB72" s="48">
        <v>1770.7970662427699</v>
      </c>
      <c r="BC72" s="48">
        <v>963.57626605907797</v>
      </c>
      <c r="BD72" s="48">
        <v>1190.3192311119501</v>
      </c>
      <c r="BE72" s="48">
        <v>1390.2290674087401</v>
      </c>
      <c r="BF72" s="48">
        <v>6768.8213597609501</v>
      </c>
      <c r="BG72" s="48">
        <v>6870.7718896872102</v>
      </c>
      <c r="BH72" s="48">
        <v>8110.6655041633003</v>
      </c>
      <c r="BI72" s="48">
        <v>12043.3345979676</v>
      </c>
      <c r="BJ72" s="48">
        <v>160010.10768982201</v>
      </c>
      <c r="BK72" s="48">
        <v>39693.326010912402</v>
      </c>
      <c r="BL72" s="48">
        <v>15777.9452371887</v>
      </c>
      <c r="BM72" s="48">
        <v>13365.0234843054</v>
      </c>
      <c r="BN72" s="48">
        <v>10897.562753435799</v>
      </c>
      <c r="BO72" s="48">
        <v>1177234.8228299699</v>
      </c>
      <c r="BP72" s="48">
        <v>520887.32596211002</v>
      </c>
      <c r="BQ72" s="48">
        <v>20011.755779387</v>
      </c>
      <c r="BR72" s="48">
        <v>29184.704263227501</v>
      </c>
      <c r="BS72" s="48">
        <v>31344.4491270941</v>
      </c>
      <c r="BT72" s="48">
        <v>302022.89027302997</v>
      </c>
      <c r="BU72" s="48">
        <v>49406.384145375698</v>
      </c>
      <c r="BV72" s="48">
        <v>64593.514498846198</v>
      </c>
      <c r="BW72" s="48">
        <v>13305.659002755299</v>
      </c>
      <c r="BX72" s="48">
        <v>28885.406443029198</v>
      </c>
      <c r="BY72" s="48">
        <v>14333.1898450921</v>
      </c>
      <c r="BZ72" s="48">
        <v>142900.13831644299</v>
      </c>
      <c r="CA72" s="55">
        <v>0</v>
      </c>
      <c r="CB72" s="49">
        <v>2882279.7339739199</v>
      </c>
      <c r="CC72" s="61">
        <v>1741851.2022269999</v>
      </c>
      <c r="CD72" s="48">
        <v>0</v>
      </c>
      <c r="CE72" s="48">
        <v>53152.247472265102</v>
      </c>
      <c r="CF72" s="48">
        <v>197580.48882912801</v>
      </c>
      <c r="CG72" s="48">
        <v>-362.54845680233899</v>
      </c>
      <c r="CH72" s="55">
        <v>98031.875954482006</v>
      </c>
      <c r="CI72" s="49">
        <v>4972533</v>
      </c>
      <c r="CJ72" s="73"/>
      <c r="CK72" s="48">
        <f t="shared" si="0"/>
        <v>0</v>
      </c>
      <c r="CL72" s="48">
        <f t="shared" si="1"/>
        <v>0</v>
      </c>
      <c r="CM72" s="167">
        <f t="shared" si="2"/>
        <v>0.42035985804942322</v>
      </c>
      <c r="CN72" s="357">
        <v>0</v>
      </c>
    </row>
    <row r="73" spans="1:92" ht="19.5" x14ac:dyDescent="0.25">
      <c r="A73" s="30"/>
      <c r="B73" s="42" t="s">
        <v>64</v>
      </c>
      <c r="C73" s="43" t="s">
        <v>175</v>
      </c>
      <c r="D73" s="51">
        <v>10695.0738550283</v>
      </c>
      <c r="E73" s="48">
        <v>7229.9610968430698</v>
      </c>
      <c r="F73" s="48">
        <v>6299.4585437447504</v>
      </c>
      <c r="G73" s="48">
        <v>4257.9908799487002</v>
      </c>
      <c r="H73" s="48">
        <v>22273.948501675499</v>
      </c>
      <c r="I73" s="48">
        <v>2067.9052271188698</v>
      </c>
      <c r="J73" s="48">
        <v>2215.1219512246898</v>
      </c>
      <c r="K73" s="48">
        <v>16110.6409144193</v>
      </c>
      <c r="L73" s="48">
        <v>2312.4814478486901</v>
      </c>
      <c r="M73" s="48">
        <v>25518.867770350698</v>
      </c>
      <c r="N73" s="48">
        <v>2299.5083943846398</v>
      </c>
      <c r="O73" s="48">
        <v>87061.646142603306</v>
      </c>
      <c r="P73" s="48">
        <v>8213.3859998591706</v>
      </c>
      <c r="Q73" s="48">
        <v>1733.57487363623</v>
      </c>
      <c r="R73" s="48">
        <v>3169.2888193181202</v>
      </c>
      <c r="S73" s="48">
        <v>2724.6242117254501</v>
      </c>
      <c r="T73" s="48">
        <v>15927.0113628405</v>
      </c>
      <c r="U73" s="48">
        <v>33093.428604338304</v>
      </c>
      <c r="V73" s="48">
        <v>80.913411754321501</v>
      </c>
      <c r="W73" s="48">
        <v>23950.253829278401</v>
      </c>
      <c r="X73" s="48">
        <v>12656.006162784101</v>
      </c>
      <c r="Y73" s="48">
        <v>5237.49569412233</v>
      </c>
      <c r="Z73" s="48">
        <v>10289.925259723101</v>
      </c>
      <c r="AA73" s="48">
        <v>7099.94096076818</v>
      </c>
      <c r="AB73" s="48">
        <v>12417.0332229096</v>
      </c>
      <c r="AC73" s="48">
        <v>1936.7226319249501</v>
      </c>
      <c r="AD73" s="48">
        <v>13445.0157384799</v>
      </c>
      <c r="AE73" s="48">
        <v>16698.691487239801</v>
      </c>
      <c r="AF73" s="48">
        <v>10166.808889153001</v>
      </c>
      <c r="AG73" s="48">
        <v>248.172748342505</v>
      </c>
      <c r="AH73" s="48">
        <v>4193.2469279417501</v>
      </c>
      <c r="AI73" s="48">
        <v>3932.7000291003701</v>
      </c>
      <c r="AJ73" s="48">
        <v>0</v>
      </c>
      <c r="AK73" s="48">
        <v>10702.618483014499</v>
      </c>
      <c r="AL73" s="48">
        <v>12843.883797554099</v>
      </c>
      <c r="AM73" s="48">
        <v>4280.8495260188201</v>
      </c>
      <c r="AN73" s="48">
        <v>6754.7132593398601</v>
      </c>
      <c r="AO73" s="48">
        <v>13925.333588444701</v>
      </c>
      <c r="AP73" s="48">
        <v>7178.1478334847798</v>
      </c>
      <c r="AQ73" s="48">
        <v>2167.69470755265</v>
      </c>
      <c r="AR73" s="48">
        <v>9778.1058556796106</v>
      </c>
      <c r="AS73" s="48">
        <v>11020.015338851899</v>
      </c>
      <c r="AT73" s="48">
        <v>7212.54660542088</v>
      </c>
      <c r="AU73" s="48">
        <v>3889.1458065510101</v>
      </c>
      <c r="AV73" s="48">
        <v>16845.1607092878</v>
      </c>
      <c r="AW73" s="48">
        <v>6970.1488936572096</v>
      </c>
      <c r="AX73" s="48">
        <v>8403.3241005043801</v>
      </c>
      <c r="AY73" s="48">
        <v>27468.618603168201</v>
      </c>
      <c r="AZ73" s="48">
        <v>10730.813275861099</v>
      </c>
      <c r="BA73" s="48">
        <v>11968.6516689208</v>
      </c>
      <c r="BB73" s="48">
        <v>12102.6060990569</v>
      </c>
      <c r="BC73" s="48">
        <v>2709.1288747982699</v>
      </c>
      <c r="BD73" s="48">
        <v>7463.0735322635301</v>
      </c>
      <c r="BE73" s="48">
        <v>6476.9183529150496</v>
      </c>
      <c r="BF73" s="48">
        <v>9457.1978835739992</v>
      </c>
      <c r="BG73" s="48">
        <v>14478.4652345185</v>
      </c>
      <c r="BH73" s="48">
        <v>19701.242909349101</v>
      </c>
      <c r="BI73" s="48">
        <v>124451.45978378999</v>
      </c>
      <c r="BJ73" s="48">
        <v>1132178.5290091401</v>
      </c>
      <c r="BK73" s="48">
        <v>101276.580341607</v>
      </c>
      <c r="BL73" s="48">
        <v>5265.3469087076201</v>
      </c>
      <c r="BM73" s="48">
        <v>8678.3271553634404</v>
      </c>
      <c r="BN73" s="48">
        <v>32561.837031160801</v>
      </c>
      <c r="BO73" s="48">
        <v>60587.590562729703</v>
      </c>
      <c r="BP73" s="48">
        <v>272931.989649283</v>
      </c>
      <c r="BQ73" s="48">
        <v>118837.982229677</v>
      </c>
      <c r="BR73" s="48">
        <v>43924.806920888601</v>
      </c>
      <c r="BS73" s="48">
        <v>147931.470401325</v>
      </c>
      <c r="BT73" s="48">
        <v>143544.18699136801</v>
      </c>
      <c r="BU73" s="48">
        <v>299924.34042872902</v>
      </c>
      <c r="BV73" s="48">
        <v>21391.767614597899</v>
      </c>
      <c r="BW73" s="48">
        <v>3655.1143785938698</v>
      </c>
      <c r="BX73" s="48">
        <v>34549.012444690103</v>
      </c>
      <c r="BY73" s="48">
        <v>2256.7709948615002</v>
      </c>
      <c r="BZ73" s="48">
        <v>40342.268105655399</v>
      </c>
      <c r="CA73" s="55">
        <v>0</v>
      </c>
      <c r="CB73" s="49">
        <v>3214374.6314823902</v>
      </c>
      <c r="CC73" s="61">
        <v>3819944.6498519299</v>
      </c>
      <c r="CD73" s="48">
        <v>0</v>
      </c>
      <c r="CE73" s="48">
        <v>0</v>
      </c>
      <c r="CF73" s="48">
        <v>4.0210485199583603</v>
      </c>
      <c r="CG73" s="48">
        <v>-0.52128802058448398</v>
      </c>
      <c r="CH73" s="55">
        <v>12424.218905178899</v>
      </c>
      <c r="CI73" s="49">
        <v>7046747</v>
      </c>
      <c r="CJ73" s="73"/>
      <c r="CK73" s="48">
        <f t="shared" si="0"/>
        <v>0</v>
      </c>
      <c r="CL73" s="48">
        <f t="shared" si="1"/>
        <v>0</v>
      </c>
      <c r="CM73" s="167">
        <f t="shared" si="2"/>
        <v>0.54384985987401102</v>
      </c>
      <c r="CN73" s="357">
        <v>0</v>
      </c>
    </row>
    <row r="74" spans="1:92" ht="19.5" x14ac:dyDescent="0.25">
      <c r="A74" s="30"/>
      <c r="B74" s="42" t="s">
        <v>65</v>
      </c>
      <c r="C74" s="43" t="s">
        <v>176</v>
      </c>
      <c r="D74" s="51">
        <v>5017.0394986134097</v>
      </c>
      <c r="E74" s="48">
        <v>1615.4600781936799</v>
      </c>
      <c r="F74" s="48">
        <v>3296.5917430644599</v>
      </c>
      <c r="G74" s="48">
        <v>1367.11741502171</v>
      </c>
      <c r="H74" s="48">
        <v>13381.9091034668</v>
      </c>
      <c r="I74" s="48">
        <v>24403.386225979699</v>
      </c>
      <c r="J74" s="48">
        <v>1882.4361009025799</v>
      </c>
      <c r="K74" s="48">
        <v>13894.346575592101</v>
      </c>
      <c r="L74" s="48">
        <v>166.80659242181099</v>
      </c>
      <c r="M74" s="48">
        <v>5883.3632669414501</v>
      </c>
      <c r="N74" s="48">
        <v>3043.02209650545</v>
      </c>
      <c r="O74" s="48">
        <v>5648.0447980346698</v>
      </c>
      <c r="P74" s="48">
        <v>5940.97307456007</v>
      </c>
      <c r="Q74" s="48">
        <v>2304.4443621861701</v>
      </c>
      <c r="R74" s="48">
        <v>11048.629834614199</v>
      </c>
      <c r="S74" s="48">
        <v>3974.48987688745</v>
      </c>
      <c r="T74" s="48">
        <v>3787.6735256583302</v>
      </c>
      <c r="U74" s="48">
        <v>13584.533620963301</v>
      </c>
      <c r="V74" s="48">
        <v>326.95926376828101</v>
      </c>
      <c r="W74" s="48">
        <v>162.469905188333</v>
      </c>
      <c r="X74" s="48">
        <v>2817.7956984890102</v>
      </c>
      <c r="Y74" s="48">
        <v>672.24971850408099</v>
      </c>
      <c r="Z74" s="48">
        <v>249.47519440519099</v>
      </c>
      <c r="AA74" s="48">
        <v>390.10496819826602</v>
      </c>
      <c r="AB74" s="48">
        <v>843.62541342044995</v>
      </c>
      <c r="AC74" s="48">
        <v>109.873609412364</v>
      </c>
      <c r="AD74" s="48">
        <v>232.08809561076299</v>
      </c>
      <c r="AE74" s="48">
        <v>1846.2779017076</v>
      </c>
      <c r="AF74" s="48">
        <v>1542.2285127206801</v>
      </c>
      <c r="AG74" s="48">
        <v>304.46078010615298</v>
      </c>
      <c r="AH74" s="48">
        <v>1508.5756637505399</v>
      </c>
      <c r="AI74" s="48">
        <v>4552.6948700263501</v>
      </c>
      <c r="AJ74" s="48">
        <v>0</v>
      </c>
      <c r="AK74" s="48">
        <v>1482.026929701</v>
      </c>
      <c r="AL74" s="48">
        <v>1465.0878538827001</v>
      </c>
      <c r="AM74" s="48">
        <v>201.57398915807801</v>
      </c>
      <c r="AN74" s="48">
        <v>3866.6263505740499</v>
      </c>
      <c r="AO74" s="48">
        <v>13849.5533780433</v>
      </c>
      <c r="AP74" s="48">
        <v>3503.5694105985999</v>
      </c>
      <c r="AQ74" s="48">
        <v>2110.9397009337699</v>
      </c>
      <c r="AR74" s="48">
        <v>7873.6946317887796</v>
      </c>
      <c r="AS74" s="48">
        <v>987.38092905486599</v>
      </c>
      <c r="AT74" s="48">
        <v>3744.1975374059598</v>
      </c>
      <c r="AU74" s="48">
        <v>724.98112684852902</v>
      </c>
      <c r="AV74" s="48">
        <v>3635.6552840448599</v>
      </c>
      <c r="AW74" s="48">
        <v>80.772804825644599</v>
      </c>
      <c r="AX74" s="48">
        <v>2339.8514985686102</v>
      </c>
      <c r="AY74" s="48">
        <v>1905.83973332602</v>
      </c>
      <c r="AZ74" s="48">
        <v>7772.2159456834197</v>
      </c>
      <c r="BA74" s="48">
        <v>1443.53769965694</v>
      </c>
      <c r="BB74" s="48">
        <v>2811.62099317298</v>
      </c>
      <c r="BC74" s="48">
        <v>330.97460555691799</v>
      </c>
      <c r="BD74" s="48">
        <v>174.30282894908501</v>
      </c>
      <c r="BE74" s="48">
        <v>1997.66841786447</v>
      </c>
      <c r="BF74" s="48">
        <v>5771.9086933765602</v>
      </c>
      <c r="BG74" s="48">
        <v>7993.99366817189</v>
      </c>
      <c r="BH74" s="48">
        <v>11758.764532797701</v>
      </c>
      <c r="BI74" s="48">
        <v>29280.514114307902</v>
      </c>
      <c r="BJ74" s="48">
        <v>64414.159685530802</v>
      </c>
      <c r="BK74" s="48">
        <v>105565.552595058</v>
      </c>
      <c r="BL74" s="48">
        <v>3093.87927157277</v>
      </c>
      <c r="BM74" s="48">
        <v>3774.9556784338201</v>
      </c>
      <c r="BN74" s="48">
        <v>997.27449678909204</v>
      </c>
      <c r="BO74" s="48">
        <v>7431.9412336680598</v>
      </c>
      <c r="BP74" s="48">
        <v>162428.79600007599</v>
      </c>
      <c r="BQ74" s="48">
        <v>379651.88824792998</v>
      </c>
      <c r="BR74" s="48">
        <v>21762.5083834375</v>
      </c>
      <c r="BS74" s="48">
        <v>59377.890547900199</v>
      </c>
      <c r="BT74" s="48">
        <v>113253.763635713</v>
      </c>
      <c r="BU74" s="48">
        <v>142480.21373600699</v>
      </c>
      <c r="BV74" s="48">
        <v>36000.491503535799</v>
      </c>
      <c r="BW74" s="48">
        <v>3980.1072068561898</v>
      </c>
      <c r="BX74" s="48">
        <v>15970.5188259436</v>
      </c>
      <c r="BY74" s="48">
        <v>2972.3363098454302</v>
      </c>
      <c r="BZ74" s="48">
        <v>24276.372886867801</v>
      </c>
      <c r="CA74" s="55">
        <v>0</v>
      </c>
      <c r="CB74" s="49">
        <v>1400339.0502883701</v>
      </c>
      <c r="CC74" s="61">
        <v>489954.94971162698</v>
      </c>
      <c r="CD74" s="48">
        <v>0</v>
      </c>
      <c r="CE74" s="48">
        <v>0</v>
      </c>
      <c r="CF74" s="48">
        <v>0</v>
      </c>
      <c r="CG74" s="48">
        <v>0</v>
      </c>
      <c r="CH74" s="55">
        <v>0</v>
      </c>
      <c r="CI74" s="49">
        <v>1890294</v>
      </c>
      <c r="CJ74" s="73"/>
      <c r="CK74" s="48">
        <f t="shared" ref="CK74:CK85" si="3">SUMIF(D74:CA74,"&lt;0")</f>
        <v>0</v>
      </c>
      <c r="CL74" s="48">
        <f t="shared" ref="CL74:CL86" si="4">IFERROR(CK74/CB74,"")</f>
        <v>0</v>
      </c>
      <c r="CM74" s="167">
        <f t="shared" ref="CM74:CM84" si="5">(SUM(CC74:CH74))/CI74</f>
        <v>0.25919510388946215</v>
      </c>
      <c r="CN74" s="357">
        <v>0</v>
      </c>
    </row>
    <row r="75" spans="1:92" ht="19.5" x14ac:dyDescent="0.25">
      <c r="A75" s="30"/>
      <c r="B75" s="42" t="s">
        <v>66</v>
      </c>
      <c r="C75" s="43" t="s">
        <v>177</v>
      </c>
      <c r="D75" s="51">
        <v>2.0063034632216001</v>
      </c>
      <c r="E75" s="48">
        <v>17.517251974661001</v>
      </c>
      <c r="F75" s="48">
        <v>14.316618864527101</v>
      </c>
      <c r="G75" s="48">
        <v>7.60812213697844</v>
      </c>
      <c r="H75" s="48">
        <v>570.73685211870395</v>
      </c>
      <c r="I75" s="48">
        <v>308.846715038247</v>
      </c>
      <c r="J75" s="48">
        <v>75.108277598642601</v>
      </c>
      <c r="K75" s="48">
        <v>2640.6330362424701</v>
      </c>
      <c r="L75" s="48">
        <v>75.502851544178</v>
      </c>
      <c r="M75" s="48">
        <v>91.354039705996001</v>
      </c>
      <c r="N75" s="48">
        <v>16.611242937237499</v>
      </c>
      <c r="O75" s="48">
        <v>142.87995166636</v>
      </c>
      <c r="P75" s="48">
        <v>0</v>
      </c>
      <c r="Q75" s="48">
        <v>0</v>
      </c>
      <c r="R75" s="48">
        <v>672.28723432816298</v>
      </c>
      <c r="S75" s="48">
        <v>317.633928371921</v>
      </c>
      <c r="T75" s="48">
        <v>280.53047500396002</v>
      </c>
      <c r="U75" s="48">
        <v>899.15198283847405</v>
      </c>
      <c r="V75" s="48">
        <v>25.643723735031799</v>
      </c>
      <c r="W75" s="48">
        <v>10.280304956007001</v>
      </c>
      <c r="X75" s="48">
        <v>465.405031335199</v>
      </c>
      <c r="Y75" s="48">
        <v>40.251307092354402</v>
      </c>
      <c r="Z75" s="48">
        <v>12.2684979569663</v>
      </c>
      <c r="AA75" s="48">
        <v>66.5758448311488</v>
      </c>
      <c r="AB75" s="48">
        <v>70.468631615799097</v>
      </c>
      <c r="AC75" s="48">
        <v>38.471180530647601</v>
      </c>
      <c r="AD75" s="48">
        <v>25.548678861355601</v>
      </c>
      <c r="AE75" s="48">
        <v>146.30575869943701</v>
      </c>
      <c r="AF75" s="48">
        <v>95.935075340500902</v>
      </c>
      <c r="AG75" s="48">
        <v>27.673114789155001</v>
      </c>
      <c r="AH75" s="48">
        <v>35.2376739801391</v>
      </c>
      <c r="AI75" s="48">
        <v>274.23059838184298</v>
      </c>
      <c r="AJ75" s="48">
        <v>0</v>
      </c>
      <c r="AK75" s="48">
        <v>73.769846622041399</v>
      </c>
      <c r="AL75" s="48">
        <v>171.11780591613999</v>
      </c>
      <c r="AM75" s="48">
        <v>10.120449411666799</v>
      </c>
      <c r="AN75" s="48">
        <v>142.524764581726</v>
      </c>
      <c r="AO75" s="48">
        <v>2853.3610510844801</v>
      </c>
      <c r="AP75" s="48">
        <v>323.80923104261399</v>
      </c>
      <c r="AQ75" s="48">
        <v>0</v>
      </c>
      <c r="AR75" s="48">
        <v>666.573724053766</v>
      </c>
      <c r="AS75" s="48">
        <v>81.696116164771993</v>
      </c>
      <c r="AT75" s="48">
        <v>47.746842212184902</v>
      </c>
      <c r="AU75" s="48">
        <v>99.176864971194902</v>
      </c>
      <c r="AV75" s="48">
        <v>394.77615257484001</v>
      </c>
      <c r="AW75" s="48">
        <v>33.968701819490498</v>
      </c>
      <c r="AX75" s="48">
        <v>353.418262965694</v>
      </c>
      <c r="AY75" s="48">
        <v>644.42471421590699</v>
      </c>
      <c r="AZ75" s="48">
        <v>789.73235152716302</v>
      </c>
      <c r="BA75" s="48">
        <v>0</v>
      </c>
      <c r="BB75" s="48">
        <v>245.731148477624</v>
      </c>
      <c r="BC75" s="48">
        <v>71.315046614952806</v>
      </c>
      <c r="BD75" s="48">
        <v>49.751106250443897</v>
      </c>
      <c r="BE75" s="48">
        <v>202.276658596018</v>
      </c>
      <c r="BF75" s="48">
        <v>122.282332943014</v>
      </c>
      <c r="BG75" s="48">
        <v>284.25292318629897</v>
      </c>
      <c r="BH75" s="48">
        <v>2563.95195228281</v>
      </c>
      <c r="BI75" s="48">
        <v>2430.9308038018899</v>
      </c>
      <c r="BJ75" s="48">
        <v>379.66333081299899</v>
      </c>
      <c r="BK75" s="48">
        <v>1790.10462737598</v>
      </c>
      <c r="BL75" s="48">
        <v>215.07079772531</v>
      </c>
      <c r="BM75" s="48">
        <v>780.54859539280903</v>
      </c>
      <c r="BN75" s="48">
        <v>821.38516004224505</v>
      </c>
      <c r="BO75" s="48">
        <v>6221.7526230201001</v>
      </c>
      <c r="BP75" s="48">
        <v>159780.20534857101</v>
      </c>
      <c r="BQ75" s="48">
        <v>344813.90416035801</v>
      </c>
      <c r="BR75" s="48">
        <v>80653.083280750201</v>
      </c>
      <c r="BS75" s="48">
        <v>5912.99102579797</v>
      </c>
      <c r="BT75" s="48">
        <v>9442.5346633079007</v>
      </c>
      <c r="BU75" s="48">
        <v>0</v>
      </c>
      <c r="BV75" s="48">
        <v>3655.97190086309</v>
      </c>
      <c r="BW75" s="48">
        <v>0</v>
      </c>
      <c r="BX75" s="48">
        <v>3009.5894644251098</v>
      </c>
      <c r="BY75" s="48">
        <v>0</v>
      </c>
      <c r="BZ75" s="48">
        <v>1830.4658643017201</v>
      </c>
      <c r="CA75" s="55">
        <v>0</v>
      </c>
      <c r="CB75" s="49">
        <v>639431</v>
      </c>
      <c r="CC75" s="61">
        <v>59343</v>
      </c>
      <c r="CD75" s="48">
        <v>0</v>
      </c>
      <c r="CE75" s="48">
        <v>0</v>
      </c>
      <c r="CF75" s="48">
        <v>0</v>
      </c>
      <c r="CG75" s="48">
        <v>0</v>
      </c>
      <c r="CH75" s="55">
        <v>0</v>
      </c>
      <c r="CI75" s="49">
        <v>698774</v>
      </c>
      <c r="CJ75" s="73"/>
      <c r="CK75" s="48">
        <f t="shared" si="3"/>
        <v>0</v>
      </c>
      <c r="CL75" s="48">
        <f t="shared" si="4"/>
        <v>0</v>
      </c>
      <c r="CM75" s="167">
        <f t="shared" si="5"/>
        <v>8.4924453399811667E-2</v>
      </c>
      <c r="CN75" s="357">
        <v>0</v>
      </c>
    </row>
    <row r="76" spans="1:92" ht="19.5" x14ac:dyDescent="0.25">
      <c r="A76" s="30"/>
      <c r="B76" s="42" t="s">
        <v>67</v>
      </c>
      <c r="C76" s="43" t="s">
        <v>178</v>
      </c>
      <c r="D76" s="51">
        <v>11858.418004320099</v>
      </c>
      <c r="E76" s="48">
        <v>5170.4002296667804</v>
      </c>
      <c r="F76" s="48">
        <v>2655.92322626225</v>
      </c>
      <c r="G76" s="48">
        <v>11281.124514375901</v>
      </c>
      <c r="H76" s="48">
        <v>36650.474874246203</v>
      </c>
      <c r="I76" s="48">
        <v>7847.7053348958598</v>
      </c>
      <c r="J76" s="48">
        <v>3068.7412522759901</v>
      </c>
      <c r="K76" s="48">
        <v>12339.1500828505</v>
      </c>
      <c r="L76" s="48">
        <v>40.736577690702198</v>
      </c>
      <c r="M76" s="48">
        <v>163.303862964275</v>
      </c>
      <c r="N76" s="48">
        <v>9.8388749738671404</v>
      </c>
      <c r="O76" s="48">
        <v>670.096404419652</v>
      </c>
      <c r="P76" s="48">
        <v>2692.32924830412</v>
      </c>
      <c r="Q76" s="48">
        <v>144.60827279814001</v>
      </c>
      <c r="R76" s="48">
        <v>57.6007084511984</v>
      </c>
      <c r="S76" s="48">
        <v>6.8078285560889</v>
      </c>
      <c r="T76" s="48">
        <v>6741.9061928935498</v>
      </c>
      <c r="U76" s="48">
        <v>414.50077929929103</v>
      </c>
      <c r="V76" s="48">
        <v>983.73190420431604</v>
      </c>
      <c r="W76" s="48">
        <v>474.21023885468497</v>
      </c>
      <c r="X76" s="48">
        <v>162.998384416638</v>
      </c>
      <c r="Y76" s="48">
        <v>42.996741952318303</v>
      </c>
      <c r="Z76" s="48">
        <v>332.52857057116699</v>
      </c>
      <c r="AA76" s="48">
        <v>74.242098224764405</v>
      </c>
      <c r="AB76" s="48">
        <v>79.177051695572402</v>
      </c>
      <c r="AC76" s="48">
        <v>24.4320002324963</v>
      </c>
      <c r="AD76" s="48">
        <v>37.1250309509849</v>
      </c>
      <c r="AE76" s="48">
        <v>298.34567976868101</v>
      </c>
      <c r="AF76" s="48">
        <v>131.50564696989699</v>
      </c>
      <c r="AG76" s="48">
        <v>26.2081563968853</v>
      </c>
      <c r="AH76" s="48">
        <v>46.580622639735502</v>
      </c>
      <c r="AI76" s="48">
        <v>29.003577574078601</v>
      </c>
      <c r="AJ76" s="48">
        <v>0</v>
      </c>
      <c r="AK76" s="48">
        <v>35.118743671635798</v>
      </c>
      <c r="AL76" s="48">
        <v>6970.3559347659902</v>
      </c>
      <c r="AM76" s="48">
        <v>19.137272940091201</v>
      </c>
      <c r="AN76" s="48">
        <v>49.8140429284825</v>
      </c>
      <c r="AO76" s="48">
        <v>86.142987818040595</v>
      </c>
      <c r="AP76" s="48">
        <v>22.954788071899198</v>
      </c>
      <c r="AQ76" s="48">
        <v>1291.86204597703</v>
      </c>
      <c r="AR76" s="48">
        <v>38.7235349847683</v>
      </c>
      <c r="AS76" s="48">
        <v>68.730841561276605</v>
      </c>
      <c r="AT76" s="48">
        <v>33.163743463023501</v>
      </c>
      <c r="AU76" s="48">
        <v>12.9767237785197</v>
      </c>
      <c r="AV76" s="48">
        <v>88.088555275826195</v>
      </c>
      <c r="AW76" s="48">
        <v>12.756634598302901</v>
      </c>
      <c r="AX76" s="48">
        <v>4830.1153503390397</v>
      </c>
      <c r="AY76" s="48">
        <v>46.414657259212603</v>
      </c>
      <c r="AZ76" s="48">
        <v>4370.3429430761198</v>
      </c>
      <c r="BA76" s="48">
        <v>2756.7688254987202</v>
      </c>
      <c r="BB76" s="48">
        <v>3302.3928774419701</v>
      </c>
      <c r="BC76" s="48">
        <v>1249.8705013950901</v>
      </c>
      <c r="BD76" s="48">
        <v>3841.72044522126</v>
      </c>
      <c r="BE76" s="48">
        <v>2781.4582997377402</v>
      </c>
      <c r="BF76" s="48">
        <v>9287.0193826401992</v>
      </c>
      <c r="BG76" s="48">
        <v>76.715267846349803</v>
      </c>
      <c r="BH76" s="48">
        <v>37.235697037028402</v>
      </c>
      <c r="BI76" s="48">
        <v>96730.505806046494</v>
      </c>
      <c r="BJ76" s="48">
        <v>409026.20075747703</v>
      </c>
      <c r="BK76" s="48">
        <v>41344.720017326399</v>
      </c>
      <c r="BL76" s="48">
        <v>11106.497201382301</v>
      </c>
      <c r="BM76" s="48">
        <v>21032.939949744799</v>
      </c>
      <c r="BN76" s="48">
        <v>81948.630611487606</v>
      </c>
      <c r="BO76" s="48">
        <v>44.547425811247798</v>
      </c>
      <c r="BP76" s="48">
        <v>68263.507062595003</v>
      </c>
      <c r="BQ76" s="48">
        <v>16516.560468060299</v>
      </c>
      <c r="BR76" s="48">
        <v>26498.951077932499</v>
      </c>
      <c r="BS76" s="48">
        <v>774925.74268332205</v>
      </c>
      <c r="BT76" s="48">
        <v>207423.837729622</v>
      </c>
      <c r="BU76" s="48">
        <v>23486.0070599049</v>
      </c>
      <c r="BV76" s="48">
        <v>25592.958863395299</v>
      </c>
      <c r="BW76" s="48">
        <v>367.37164438209601</v>
      </c>
      <c r="BX76" s="48">
        <v>106.442797539021</v>
      </c>
      <c r="BY76" s="48">
        <v>2800.8388387515902</v>
      </c>
      <c r="BZ76" s="48">
        <v>52.667187070508398</v>
      </c>
      <c r="CA76" s="55">
        <v>0</v>
      </c>
      <c r="CB76" s="49">
        <v>1953135.55925288</v>
      </c>
      <c r="CC76" s="61">
        <v>9131300.3835070897</v>
      </c>
      <c r="CD76" s="48">
        <v>0</v>
      </c>
      <c r="CE76" s="48">
        <v>0</v>
      </c>
      <c r="CF76" s="48">
        <v>1663.51632812916</v>
      </c>
      <c r="CG76" s="48">
        <v>0</v>
      </c>
      <c r="CH76" s="55">
        <v>5.5409119057294403</v>
      </c>
      <c r="CI76" s="49">
        <v>11086105</v>
      </c>
      <c r="CJ76" s="73"/>
      <c r="CK76" s="48">
        <f t="shared" si="3"/>
        <v>0</v>
      </c>
      <c r="CL76" s="48">
        <f t="shared" si="4"/>
        <v>0</v>
      </c>
      <c r="CM76" s="167">
        <f t="shared" si="5"/>
        <v>0.82382130069552151</v>
      </c>
      <c r="CN76" s="357">
        <v>0</v>
      </c>
    </row>
    <row r="77" spans="1:92" ht="19.5" x14ac:dyDescent="0.25">
      <c r="A77" s="30"/>
      <c r="B77" s="42" t="s">
        <v>68</v>
      </c>
      <c r="C77" s="43" t="s">
        <v>179</v>
      </c>
      <c r="D77" s="51">
        <v>39783.671485298699</v>
      </c>
      <c r="E77" s="48">
        <v>24311.586531946901</v>
      </c>
      <c r="F77" s="48">
        <v>12614.926140785699</v>
      </c>
      <c r="G77" s="48">
        <v>30577.027924361701</v>
      </c>
      <c r="H77" s="48">
        <v>190263.04491301</v>
      </c>
      <c r="I77" s="48">
        <v>118920.95501500501</v>
      </c>
      <c r="J77" s="48">
        <v>17204.3264636448</v>
      </c>
      <c r="K77" s="48">
        <v>152641.58179273599</v>
      </c>
      <c r="L77" s="48">
        <v>22573.4248254261</v>
      </c>
      <c r="M77" s="48">
        <v>162015.747044989</v>
      </c>
      <c r="N77" s="48">
        <v>12047.978358888</v>
      </c>
      <c r="O77" s="48">
        <v>74819.814889812405</v>
      </c>
      <c r="P77" s="48">
        <v>322651.25425512798</v>
      </c>
      <c r="Q77" s="48">
        <v>72320.897051770502</v>
      </c>
      <c r="R77" s="48">
        <v>460775.717002291</v>
      </c>
      <c r="S77" s="48">
        <v>41914.511464593903</v>
      </c>
      <c r="T77" s="48">
        <v>46669.9577244557</v>
      </c>
      <c r="U77" s="48">
        <v>131554.14948339199</v>
      </c>
      <c r="V77" s="48">
        <v>7196.8283154172404</v>
      </c>
      <c r="W77" s="48">
        <v>2080.3639738383399</v>
      </c>
      <c r="X77" s="48">
        <v>83815.938604814102</v>
      </c>
      <c r="Y77" s="48">
        <v>11237.6078338388</v>
      </c>
      <c r="Z77" s="48">
        <v>3023.4603343321901</v>
      </c>
      <c r="AA77" s="48">
        <v>5189.1870888255398</v>
      </c>
      <c r="AB77" s="48">
        <v>13781.330217106801</v>
      </c>
      <c r="AC77" s="48">
        <v>4343.8423787787997</v>
      </c>
      <c r="AD77" s="48">
        <v>1546.26243448521</v>
      </c>
      <c r="AE77" s="48">
        <v>19679.530651292</v>
      </c>
      <c r="AF77" s="48">
        <v>26333.978238162101</v>
      </c>
      <c r="AG77" s="48">
        <v>1736.8134709819301</v>
      </c>
      <c r="AH77" s="48">
        <v>116875.062456092</v>
      </c>
      <c r="AI77" s="48">
        <v>42663.048766659602</v>
      </c>
      <c r="AJ77" s="48">
        <v>0</v>
      </c>
      <c r="AK77" s="48">
        <v>8018.5654910430603</v>
      </c>
      <c r="AL77" s="48">
        <v>22022.027110556399</v>
      </c>
      <c r="AM77" s="48">
        <v>10372.098714636601</v>
      </c>
      <c r="AN77" s="48">
        <v>15750.427806818199</v>
      </c>
      <c r="AO77" s="48">
        <v>79622.7506839243</v>
      </c>
      <c r="AP77" s="48">
        <v>33657.302442542903</v>
      </c>
      <c r="AQ77" s="48">
        <v>214930.49940441101</v>
      </c>
      <c r="AR77" s="48">
        <v>16559.951850620801</v>
      </c>
      <c r="AS77" s="48">
        <v>68895.492720290204</v>
      </c>
      <c r="AT77" s="48">
        <v>10282.2341460793</v>
      </c>
      <c r="AU77" s="48">
        <v>6586.1850117952999</v>
      </c>
      <c r="AV77" s="48">
        <v>32213.9805275037</v>
      </c>
      <c r="AW77" s="48">
        <v>9899.4222066276507</v>
      </c>
      <c r="AX77" s="48">
        <v>39655.578571446204</v>
      </c>
      <c r="AY77" s="48">
        <v>25585.7551015235</v>
      </c>
      <c r="AZ77" s="48">
        <v>39457.785915165601</v>
      </c>
      <c r="BA77" s="48">
        <v>10125.5076156457</v>
      </c>
      <c r="BB77" s="48">
        <v>18822.115903128499</v>
      </c>
      <c r="BC77" s="48">
        <v>8778.6102472539806</v>
      </c>
      <c r="BD77" s="48">
        <v>12086.5786515572</v>
      </c>
      <c r="BE77" s="48">
        <v>14368.239781477399</v>
      </c>
      <c r="BF77" s="48">
        <v>124060.68177254801</v>
      </c>
      <c r="BG77" s="48">
        <v>135658.14292444999</v>
      </c>
      <c r="BH77" s="48">
        <v>224122.64006406901</v>
      </c>
      <c r="BI77" s="48">
        <v>411038.56405394699</v>
      </c>
      <c r="BJ77" s="48">
        <v>1904904.6851338099</v>
      </c>
      <c r="BK77" s="48">
        <v>486887.88675263902</v>
      </c>
      <c r="BL77" s="48">
        <v>29203.8602003792</v>
      </c>
      <c r="BM77" s="48">
        <v>72478.468457979499</v>
      </c>
      <c r="BN77" s="48">
        <v>80754.096462859306</v>
      </c>
      <c r="BO77" s="48">
        <v>745256.61847966595</v>
      </c>
      <c r="BP77" s="48">
        <v>568064.80513110501</v>
      </c>
      <c r="BQ77" s="48">
        <v>156076.62180127701</v>
      </c>
      <c r="BR77" s="48">
        <v>103085.953515765</v>
      </c>
      <c r="BS77" s="48">
        <v>1034087.11254972</v>
      </c>
      <c r="BT77" s="48">
        <v>2145054.2876721499</v>
      </c>
      <c r="BU77" s="48">
        <v>303689.41702815099</v>
      </c>
      <c r="BV77" s="48">
        <v>437947.25687540497</v>
      </c>
      <c r="BW77" s="48">
        <v>117120.98150527</v>
      </c>
      <c r="BX77" s="48">
        <v>363373.10229087202</v>
      </c>
      <c r="BY77" s="48">
        <v>165309.699587649</v>
      </c>
      <c r="BZ77" s="48">
        <v>313208.90773170802</v>
      </c>
      <c r="CA77" s="55">
        <v>0</v>
      </c>
      <c r="CB77" s="49">
        <v>12892238.727027601</v>
      </c>
      <c r="CC77" s="61">
        <v>552154.71408342803</v>
      </c>
      <c r="CD77" s="48">
        <v>0</v>
      </c>
      <c r="CE77" s="48">
        <v>1.1310602719912499</v>
      </c>
      <c r="CF77" s="48">
        <v>339629.50721324899</v>
      </c>
      <c r="CG77" s="48">
        <v>47.5230733953045</v>
      </c>
      <c r="CH77" s="55">
        <v>242012.39754202799</v>
      </c>
      <c r="CI77" s="49">
        <v>14026084</v>
      </c>
      <c r="CJ77" s="73"/>
      <c r="CK77" s="48">
        <f t="shared" si="3"/>
        <v>0</v>
      </c>
      <c r="CL77" s="48">
        <f t="shared" si="4"/>
        <v>0</v>
      </c>
      <c r="CM77" s="167">
        <f t="shared" si="5"/>
        <v>8.0838334703568895E-2</v>
      </c>
      <c r="CN77" s="357">
        <v>0</v>
      </c>
    </row>
    <row r="78" spans="1:92" ht="19.5" x14ac:dyDescent="0.25">
      <c r="A78" s="30"/>
      <c r="B78" s="42" t="s">
        <v>69</v>
      </c>
      <c r="C78" s="43" t="s">
        <v>180</v>
      </c>
      <c r="D78" s="51">
        <v>82.086202543842404</v>
      </c>
      <c r="E78" s="48">
        <v>125.28193815970501</v>
      </c>
      <c r="F78" s="48">
        <v>91.976689622340601</v>
      </c>
      <c r="G78" s="48">
        <v>94.288290424244593</v>
      </c>
      <c r="H78" s="48">
        <v>573.12197522643703</v>
      </c>
      <c r="I78" s="48">
        <v>439.64361583161701</v>
      </c>
      <c r="J78" s="48">
        <v>112.594819180512</v>
      </c>
      <c r="K78" s="48">
        <v>972.87173376282306</v>
      </c>
      <c r="L78" s="48">
        <v>48.188369623193502</v>
      </c>
      <c r="M78" s="48">
        <v>101.408184353282</v>
      </c>
      <c r="N78" s="48">
        <v>17.599316950470399</v>
      </c>
      <c r="O78" s="48">
        <v>298.55040353737201</v>
      </c>
      <c r="P78" s="48">
        <v>679.955622502148</v>
      </c>
      <c r="Q78" s="48">
        <v>49.0460942697718</v>
      </c>
      <c r="R78" s="48">
        <v>203.90105483911501</v>
      </c>
      <c r="S78" s="48">
        <v>19.823845321106099</v>
      </c>
      <c r="T78" s="48">
        <v>523.14330512311096</v>
      </c>
      <c r="U78" s="48">
        <v>891.80214752813697</v>
      </c>
      <c r="V78" s="48">
        <v>23.668839396329702</v>
      </c>
      <c r="W78" s="48">
        <v>3.91724023813636</v>
      </c>
      <c r="X78" s="48">
        <v>373.08340559394497</v>
      </c>
      <c r="Y78" s="48">
        <v>24.5493696120311</v>
      </c>
      <c r="Z78" s="48">
        <v>4.7954208559104501</v>
      </c>
      <c r="AA78" s="48">
        <v>5.4498372598873397</v>
      </c>
      <c r="AB78" s="48">
        <v>22.502847427030201</v>
      </c>
      <c r="AC78" s="48">
        <v>4.4970732519413597</v>
      </c>
      <c r="AD78" s="48">
        <v>17.049827764003101</v>
      </c>
      <c r="AE78" s="48">
        <v>96.577893657947598</v>
      </c>
      <c r="AF78" s="48">
        <v>310.10146709876301</v>
      </c>
      <c r="AG78" s="48">
        <v>25.3625193698606</v>
      </c>
      <c r="AH78" s="48">
        <v>301.92852706517999</v>
      </c>
      <c r="AI78" s="48">
        <v>414.71319507572002</v>
      </c>
      <c r="AJ78" s="48">
        <v>0</v>
      </c>
      <c r="AK78" s="48">
        <v>38.662679204135301</v>
      </c>
      <c r="AL78" s="48">
        <v>508.58213814919901</v>
      </c>
      <c r="AM78" s="48">
        <v>18.885590875012198</v>
      </c>
      <c r="AN78" s="48">
        <v>48.625908950157999</v>
      </c>
      <c r="AO78" s="48">
        <v>1138.9293371400599</v>
      </c>
      <c r="AP78" s="48">
        <v>1673.96659906736</v>
      </c>
      <c r="AQ78" s="48">
        <v>240.72759060424701</v>
      </c>
      <c r="AR78" s="48">
        <v>55.679921243526401</v>
      </c>
      <c r="AS78" s="48">
        <v>397.97090910253502</v>
      </c>
      <c r="AT78" s="48">
        <v>166.44096490998999</v>
      </c>
      <c r="AU78" s="48">
        <v>58.272390411699199</v>
      </c>
      <c r="AV78" s="48">
        <v>350.64871722210802</v>
      </c>
      <c r="AW78" s="48">
        <v>70.674865989019494</v>
      </c>
      <c r="AX78" s="48">
        <v>564.73782464276303</v>
      </c>
      <c r="AY78" s="48">
        <v>5037.6247377620703</v>
      </c>
      <c r="AZ78" s="48">
        <v>193.71426626026701</v>
      </c>
      <c r="BA78" s="48">
        <v>25.208021099387899</v>
      </c>
      <c r="BB78" s="48">
        <v>94.552336109076904</v>
      </c>
      <c r="BC78" s="48">
        <v>42.549053086775899</v>
      </c>
      <c r="BD78" s="48">
        <v>37.958712659538001</v>
      </c>
      <c r="BE78" s="48">
        <v>44.326294316655002</v>
      </c>
      <c r="BF78" s="48">
        <v>211.349214343565</v>
      </c>
      <c r="BG78" s="48">
        <v>352.00676313387402</v>
      </c>
      <c r="BH78" s="48">
        <v>6836.7247839370202</v>
      </c>
      <c r="BI78" s="48">
        <v>2999.9251558997298</v>
      </c>
      <c r="BJ78" s="48">
        <v>8069.5709279468902</v>
      </c>
      <c r="BK78" s="48">
        <v>1032.07539317593</v>
      </c>
      <c r="BL78" s="48">
        <v>356.33693248343701</v>
      </c>
      <c r="BM78" s="48">
        <v>594.50691912381001</v>
      </c>
      <c r="BN78" s="48">
        <v>473.10068525545699</v>
      </c>
      <c r="BO78" s="48">
        <v>764.61125183796105</v>
      </c>
      <c r="BP78" s="48">
        <v>1028.5383069726599</v>
      </c>
      <c r="BQ78" s="48">
        <v>216.99010963942899</v>
      </c>
      <c r="BR78" s="48">
        <v>145.715000728158</v>
      </c>
      <c r="BS78" s="48">
        <v>6155.1093274498498</v>
      </c>
      <c r="BT78" s="48">
        <v>6414.1292233089898</v>
      </c>
      <c r="BU78" s="48">
        <v>2657.0669577951498</v>
      </c>
      <c r="BV78" s="48">
        <v>3074.3393000589499</v>
      </c>
      <c r="BW78" s="48">
        <v>1047.0550767826801</v>
      </c>
      <c r="BX78" s="48">
        <v>1185.9353009428501</v>
      </c>
      <c r="BY78" s="48">
        <v>689.20880314918895</v>
      </c>
      <c r="BZ78" s="48">
        <v>2398.6334411916</v>
      </c>
      <c r="CA78" s="55">
        <v>0</v>
      </c>
      <c r="CB78" s="49">
        <v>64465.148806428697</v>
      </c>
      <c r="CC78" s="61">
        <v>1766191.4976234999</v>
      </c>
      <c r="CD78" s="48">
        <v>8296797</v>
      </c>
      <c r="CE78" s="48">
        <v>87.476154824569605</v>
      </c>
      <c r="CF78" s="48">
        <v>53747.319153269098</v>
      </c>
      <c r="CG78" s="48">
        <v>-566.01290263471299</v>
      </c>
      <c r="CH78" s="55">
        <v>10058.571164610599</v>
      </c>
      <c r="CI78" s="49">
        <v>10190781</v>
      </c>
      <c r="CJ78" s="73"/>
      <c r="CK78" s="48">
        <f t="shared" si="3"/>
        <v>0</v>
      </c>
      <c r="CL78" s="48">
        <f t="shared" si="4"/>
        <v>0</v>
      </c>
      <c r="CM78" s="167">
        <f t="shared" si="5"/>
        <v>0.99367416993786539</v>
      </c>
      <c r="CN78" s="357">
        <v>0</v>
      </c>
    </row>
    <row r="79" spans="1:92" ht="19.5" x14ac:dyDescent="0.25">
      <c r="A79" s="30"/>
      <c r="B79" s="42" t="s">
        <v>70</v>
      </c>
      <c r="C79" s="43" t="s">
        <v>181</v>
      </c>
      <c r="D79" s="51">
        <v>18.698709657322599</v>
      </c>
      <c r="E79" s="48">
        <v>24.513541487116701</v>
      </c>
      <c r="F79" s="48">
        <v>56.014070647779498</v>
      </c>
      <c r="G79" s="48">
        <v>8.8938887340369508</v>
      </c>
      <c r="H79" s="48">
        <v>191.55323637351501</v>
      </c>
      <c r="I79" s="48">
        <v>29.656082439871501</v>
      </c>
      <c r="J79" s="48">
        <v>43.893304310427098</v>
      </c>
      <c r="K79" s="48">
        <v>116.648613271481</v>
      </c>
      <c r="L79" s="48">
        <v>34.711150955541797</v>
      </c>
      <c r="M79" s="48">
        <v>139.14926977947499</v>
      </c>
      <c r="N79" s="48">
        <v>8.3835877683105693</v>
      </c>
      <c r="O79" s="48">
        <v>570.98113703069203</v>
      </c>
      <c r="P79" s="48">
        <v>77.055428543736596</v>
      </c>
      <c r="Q79" s="48">
        <v>24.956547857302201</v>
      </c>
      <c r="R79" s="48">
        <v>49.080875211862498</v>
      </c>
      <c r="S79" s="48">
        <v>5.8008693436165801</v>
      </c>
      <c r="T79" s="48">
        <v>233.55701022533401</v>
      </c>
      <c r="U79" s="48">
        <v>353.19115981437199</v>
      </c>
      <c r="V79" s="48">
        <v>838.22619774002806</v>
      </c>
      <c r="W79" s="48">
        <v>229.038917862895</v>
      </c>
      <c r="X79" s="48">
        <v>138.888975160196</v>
      </c>
      <c r="Y79" s="48">
        <v>75.041057634410706</v>
      </c>
      <c r="Z79" s="48">
        <v>283.343620511371</v>
      </c>
      <c r="AA79" s="48">
        <v>63.260804535481199</v>
      </c>
      <c r="AB79" s="48">
        <v>67.465819404044595</v>
      </c>
      <c r="AC79" s="48">
        <v>20.818215380168599</v>
      </c>
      <c r="AD79" s="48">
        <v>31.633795144821899</v>
      </c>
      <c r="AE79" s="48">
        <v>254.21678782182201</v>
      </c>
      <c r="AF79" s="48">
        <v>112.05438999163</v>
      </c>
      <c r="AG79" s="48">
        <v>22.3316568187408</v>
      </c>
      <c r="AH79" s="48">
        <v>39.6907918069912</v>
      </c>
      <c r="AI79" s="48">
        <v>24.7136017921896</v>
      </c>
      <c r="AJ79" s="48">
        <v>0</v>
      </c>
      <c r="AK79" s="48">
        <v>29.924261733782298</v>
      </c>
      <c r="AL79" s="48">
        <v>430.818283543147</v>
      </c>
      <c r="AM79" s="48">
        <v>16.306641538337299</v>
      </c>
      <c r="AN79" s="48">
        <v>42.445950588309898</v>
      </c>
      <c r="AO79" s="48">
        <v>73.401410315228205</v>
      </c>
      <c r="AP79" s="48">
        <v>19.559500554167201</v>
      </c>
      <c r="AQ79" s="48">
        <v>181.87292512093001</v>
      </c>
      <c r="AR79" s="48">
        <v>32.995861326251799</v>
      </c>
      <c r="AS79" s="48">
        <v>58.564728604568501</v>
      </c>
      <c r="AT79" s="48">
        <v>28.258429422720301</v>
      </c>
      <c r="AU79" s="48">
        <v>11.0573112303288</v>
      </c>
      <c r="AV79" s="48">
        <v>75.059205092053404</v>
      </c>
      <c r="AW79" s="48">
        <v>10.8697758704322</v>
      </c>
      <c r="AX79" s="48">
        <v>36.257239299077199</v>
      </c>
      <c r="AY79" s="48">
        <v>39.549374689911303</v>
      </c>
      <c r="AZ79" s="48">
        <v>39.075748896971596</v>
      </c>
      <c r="BA79" s="48">
        <v>7.6002303107359204</v>
      </c>
      <c r="BB79" s="48">
        <v>26.5006387510848</v>
      </c>
      <c r="BC79" s="48">
        <v>7.9108854758753004</v>
      </c>
      <c r="BD79" s="48">
        <v>46.177290354893202</v>
      </c>
      <c r="BE79" s="48">
        <v>24.031784667762999</v>
      </c>
      <c r="BF79" s="48">
        <v>43.919147406458499</v>
      </c>
      <c r="BG79" s="48">
        <v>65.368162810035201</v>
      </c>
      <c r="BH79" s="48">
        <v>31.728092394028302</v>
      </c>
      <c r="BI79" s="48">
        <v>1422.59256491928</v>
      </c>
      <c r="BJ79" s="48">
        <v>7194.0185951769899</v>
      </c>
      <c r="BK79" s="48">
        <v>5265.1527800866497</v>
      </c>
      <c r="BL79" s="48">
        <v>5.95434150461407</v>
      </c>
      <c r="BM79" s="48">
        <v>864.97219086371797</v>
      </c>
      <c r="BN79" s="48">
        <v>117.161537994746</v>
      </c>
      <c r="BO79" s="48">
        <v>5581.2876800322301</v>
      </c>
      <c r="BP79" s="48">
        <v>11701.073236852701</v>
      </c>
      <c r="BQ79" s="48">
        <v>2214.2821837802198</v>
      </c>
      <c r="BR79" s="48">
        <v>645.47563408055498</v>
      </c>
      <c r="BS79" s="48">
        <v>5.9790886504143703</v>
      </c>
      <c r="BT79" s="48">
        <v>70905.093192139306</v>
      </c>
      <c r="BU79" s="48">
        <v>7798.1400836370904</v>
      </c>
      <c r="BV79" s="48">
        <v>43518.270033404697</v>
      </c>
      <c r="BW79" s="48">
        <v>3587.8106708219002</v>
      </c>
      <c r="BX79" s="48">
        <v>90.698635549603793</v>
      </c>
      <c r="BY79" s="48">
        <v>195.31095945099599</v>
      </c>
      <c r="BZ79" s="48">
        <v>12050.7657308292</v>
      </c>
      <c r="CA79" s="55">
        <v>0</v>
      </c>
      <c r="CB79" s="49">
        <v>178730.755134829</v>
      </c>
      <c r="CC79" s="61">
        <v>2581874.0611399701</v>
      </c>
      <c r="CD79" s="48">
        <v>0</v>
      </c>
      <c r="CE79" s="48">
        <v>297630</v>
      </c>
      <c r="CF79" s="48">
        <v>1417.4623803972399</v>
      </c>
      <c r="CG79" s="48">
        <v>0</v>
      </c>
      <c r="CH79" s="55">
        <v>4.72134480837921</v>
      </c>
      <c r="CI79" s="49">
        <v>3059657</v>
      </c>
      <c r="CJ79" s="73"/>
      <c r="CK79" s="48">
        <f t="shared" si="3"/>
        <v>0</v>
      </c>
      <c r="CL79" s="48">
        <f t="shared" si="4"/>
        <v>0</v>
      </c>
      <c r="CM79" s="167">
        <f t="shared" si="5"/>
        <v>0.94158470863406452</v>
      </c>
      <c r="CN79" s="357">
        <v>0</v>
      </c>
    </row>
    <row r="80" spans="1:92" ht="19.5" x14ac:dyDescent="0.25">
      <c r="A80" s="30"/>
      <c r="B80" s="42" t="s">
        <v>71</v>
      </c>
      <c r="C80" s="43" t="s">
        <v>182</v>
      </c>
      <c r="D80" s="51">
        <v>0</v>
      </c>
      <c r="E80" s="48">
        <v>0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8">
        <v>0</v>
      </c>
      <c r="BF80" s="48">
        <v>0</v>
      </c>
      <c r="BG80" s="48">
        <v>0</v>
      </c>
      <c r="BH80" s="48">
        <v>0</v>
      </c>
      <c r="BI80" s="48">
        <v>0</v>
      </c>
      <c r="BJ80" s="48">
        <v>0</v>
      </c>
      <c r="BK80" s="48">
        <v>0</v>
      </c>
      <c r="BL80" s="48">
        <v>0</v>
      </c>
      <c r="BM80" s="48">
        <v>0</v>
      </c>
      <c r="BN80" s="48">
        <v>0</v>
      </c>
      <c r="BO80" s="48">
        <v>0</v>
      </c>
      <c r="BP80" s="48">
        <v>0</v>
      </c>
      <c r="BQ80" s="48">
        <v>0</v>
      </c>
      <c r="BR80" s="48">
        <v>0</v>
      </c>
      <c r="BS80" s="48">
        <v>0</v>
      </c>
      <c r="BT80" s="48">
        <v>0</v>
      </c>
      <c r="BU80" s="48">
        <v>0</v>
      </c>
      <c r="BV80" s="48">
        <v>0</v>
      </c>
      <c r="BW80" s="48">
        <v>0</v>
      </c>
      <c r="BX80" s="48">
        <v>0</v>
      </c>
      <c r="BY80" s="48">
        <v>0</v>
      </c>
      <c r="BZ80" s="48">
        <v>0</v>
      </c>
      <c r="CA80" s="55">
        <v>0</v>
      </c>
      <c r="CB80" s="49">
        <v>0</v>
      </c>
      <c r="CC80" s="61">
        <v>87874</v>
      </c>
      <c r="CD80" s="48">
        <v>4327078</v>
      </c>
      <c r="CE80" s="48">
        <v>0</v>
      </c>
      <c r="CF80" s="48">
        <v>0</v>
      </c>
      <c r="CG80" s="48">
        <v>0</v>
      </c>
      <c r="CH80" s="55">
        <v>0</v>
      </c>
      <c r="CI80" s="49">
        <v>4414952</v>
      </c>
      <c r="CJ80" s="73"/>
      <c r="CK80" s="48">
        <f t="shared" si="3"/>
        <v>0</v>
      </c>
      <c r="CL80" s="48" t="str">
        <f t="shared" si="4"/>
        <v/>
      </c>
      <c r="CM80" s="167">
        <f t="shared" si="5"/>
        <v>1</v>
      </c>
      <c r="CN80" s="357">
        <v>0</v>
      </c>
    </row>
    <row r="81" spans="1:92" ht="19.5" x14ac:dyDescent="0.25">
      <c r="A81" s="30"/>
      <c r="B81" s="42" t="s">
        <v>72</v>
      </c>
      <c r="C81" s="43" t="s">
        <v>183</v>
      </c>
      <c r="D81" s="51">
        <v>8.6563920250883708</v>
      </c>
      <c r="E81" s="48">
        <v>11.348313810127101</v>
      </c>
      <c r="F81" s="48">
        <v>25.931187944741001</v>
      </c>
      <c r="G81" s="48">
        <v>4.1173422615924302</v>
      </c>
      <c r="H81" s="48">
        <v>88.677771788076797</v>
      </c>
      <c r="I81" s="48">
        <v>13.7290048475262</v>
      </c>
      <c r="J81" s="48">
        <v>20.319993002231801</v>
      </c>
      <c r="K81" s="48">
        <v>54.001379997118697</v>
      </c>
      <c r="L81" s="48">
        <v>16.069201341683101</v>
      </c>
      <c r="M81" s="48">
        <v>64.417847610367502</v>
      </c>
      <c r="N81" s="48">
        <v>3.8811032220510699</v>
      </c>
      <c r="O81" s="48">
        <v>264.33035496290501</v>
      </c>
      <c r="P81" s="48">
        <v>35.672086970694103</v>
      </c>
      <c r="Q81" s="48">
        <v>11.5533994486666</v>
      </c>
      <c r="R81" s="48">
        <v>22.721530231469401</v>
      </c>
      <c r="S81" s="48">
        <v>2.6854579831928498</v>
      </c>
      <c r="T81" s="48">
        <v>108.12302441020699</v>
      </c>
      <c r="U81" s="48">
        <v>163.50653040658099</v>
      </c>
      <c r="V81" s="48">
        <v>388.04894596004402</v>
      </c>
      <c r="W81" s="48">
        <v>106.031415983125</v>
      </c>
      <c r="X81" s="48">
        <v>64.297346660955</v>
      </c>
      <c r="Y81" s="48">
        <v>16.9607596571838</v>
      </c>
      <c r="Z81" s="48">
        <v>131.17126806628499</v>
      </c>
      <c r="AA81" s="48">
        <v>29.285995339639101</v>
      </c>
      <c r="AB81" s="48">
        <v>31.232667481230202</v>
      </c>
      <c r="AC81" s="48">
        <v>9.6375972939336894</v>
      </c>
      <c r="AD81" s="48">
        <v>14.644568370399799</v>
      </c>
      <c r="AE81" s="48">
        <v>117.68727442017</v>
      </c>
      <c r="AF81" s="48">
        <v>51.874527476810698</v>
      </c>
      <c r="AG81" s="48">
        <v>10.3382307942867</v>
      </c>
      <c r="AH81" s="48">
        <v>18.374479307075301</v>
      </c>
      <c r="AI81" s="48">
        <v>11.4409298494745</v>
      </c>
      <c r="AJ81" s="48">
        <v>0</v>
      </c>
      <c r="AK81" s="48">
        <v>13.853155933009999</v>
      </c>
      <c r="AL81" s="48">
        <v>19.478527063383801</v>
      </c>
      <c r="AM81" s="48">
        <v>7.5490065547469296</v>
      </c>
      <c r="AN81" s="48">
        <v>19.649954189542299</v>
      </c>
      <c r="AO81" s="48">
        <v>33.980493548877398</v>
      </c>
      <c r="AP81" s="48">
        <v>9.0548870865802797</v>
      </c>
      <c r="AQ81" s="48">
        <v>84.196362607287398</v>
      </c>
      <c r="AR81" s="48">
        <v>15.2751241171144</v>
      </c>
      <c r="AS81" s="48">
        <v>27.111991091081599</v>
      </c>
      <c r="AT81" s="48">
        <v>13.081974509431699</v>
      </c>
      <c r="AU81" s="48">
        <v>5.1188783882558102</v>
      </c>
      <c r="AV81" s="48">
        <v>34.747954071466097</v>
      </c>
      <c r="AW81" s="48">
        <v>5.0320606546483999</v>
      </c>
      <c r="AX81" s="48">
        <v>16.784948420082198</v>
      </c>
      <c r="AY81" s="48">
        <v>18.309011580855799</v>
      </c>
      <c r="AZ81" s="48">
        <v>18.089750968117599</v>
      </c>
      <c r="BA81" s="48">
        <v>3.5184552440454202</v>
      </c>
      <c r="BB81" s="48">
        <v>12.2682218264619</v>
      </c>
      <c r="BC81" s="48">
        <v>3.6622701351981899</v>
      </c>
      <c r="BD81" s="48">
        <v>21.377342891238001</v>
      </c>
      <c r="BE81" s="48">
        <v>11.1252890150738</v>
      </c>
      <c r="BF81" s="48">
        <v>20.3319568208315</v>
      </c>
      <c r="BG81" s="48">
        <v>30.261577061381601</v>
      </c>
      <c r="BH81" s="48">
        <v>14.688222396318</v>
      </c>
      <c r="BI81" s="48">
        <v>162.019196251549</v>
      </c>
      <c r="BJ81" s="48">
        <v>107.43574533813801</v>
      </c>
      <c r="BK81" s="48">
        <v>332.62308160350301</v>
      </c>
      <c r="BL81" s="48">
        <v>2.75650647877776</v>
      </c>
      <c r="BM81" s="48">
        <v>6.6459760201387201</v>
      </c>
      <c r="BN81" s="48">
        <v>54.238833680570899</v>
      </c>
      <c r="BO81" s="48">
        <v>17.572451963190201</v>
      </c>
      <c r="BP81" s="48">
        <v>13.7509640821649</v>
      </c>
      <c r="BQ81" s="48">
        <v>13.0443923168573</v>
      </c>
      <c r="BR81" s="48">
        <v>1.3322665101514699</v>
      </c>
      <c r="BS81" s="48">
        <v>2.7679629375107599</v>
      </c>
      <c r="BT81" s="48">
        <v>28.4139119381238</v>
      </c>
      <c r="BU81" s="48">
        <v>2906.1396470831301</v>
      </c>
      <c r="BV81" s="48">
        <v>23.503435707047</v>
      </c>
      <c r="BW81" s="48">
        <v>232.55443104282301</v>
      </c>
      <c r="BX81" s="48">
        <v>989802.98808152298</v>
      </c>
      <c r="BY81" s="48">
        <v>83817.441389198299</v>
      </c>
      <c r="BZ81" s="48">
        <v>20.7754230009668</v>
      </c>
      <c r="CA81" s="55">
        <v>0</v>
      </c>
      <c r="CB81" s="49">
        <v>1079925.31904178</v>
      </c>
      <c r="CC81" s="61">
        <v>2362201.2943592202</v>
      </c>
      <c r="CD81" s="48">
        <v>0</v>
      </c>
      <c r="CE81" s="48">
        <v>759479</v>
      </c>
      <c r="CF81" s="48">
        <v>656.20089676767304</v>
      </c>
      <c r="CG81" s="48">
        <v>0</v>
      </c>
      <c r="CH81" s="55">
        <v>2.1857022380654598</v>
      </c>
      <c r="CI81" s="49">
        <v>4202264</v>
      </c>
      <c r="CJ81" s="73"/>
      <c r="CK81" s="48">
        <f t="shared" si="3"/>
        <v>0</v>
      </c>
      <c r="CL81" s="48">
        <f t="shared" si="4"/>
        <v>0</v>
      </c>
      <c r="CM81" s="167">
        <f t="shared" si="5"/>
        <v>0.74301345202448643</v>
      </c>
      <c r="CN81" s="357">
        <v>0</v>
      </c>
    </row>
    <row r="82" spans="1:92" ht="19.5" x14ac:dyDescent="0.25">
      <c r="A82" s="30"/>
      <c r="B82" s="42" t="s">
        <v>73</v>
      </c>
      <c r="C82" s="43" t="s">
        <v>184</v>
      </c>
      <c r="D82" s="51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8">
        <v>0</v>
      </c>
      <c r="BF82" s="48">
        <v>0</v>
      </c>
      <c r="BG82" s="48">
        <v>0</v>
      </c>
      <c r="BH82" s="48">
        <v>0</v>
      </c>
      <c r="BI82" s="48">
        <v>0</v>
      </c>
      <c r="BJ82" s="48">
        <v>0</v>
      </c>
      <c r="BK82" s="48">
        <v>0</v>
      </c>
      <c r="BL82" s="48">
        <v>0</v>
      </c>
      <c r="BM82" s="48">
        <v>0</v>
      </c>
      <c r="BN82" s="48">
        <v>0</v>
      </c>
      <c r="BO82" s="48">
        <v>0</v>
      </c>
      <c r="BP82" s="48">
        <v>0</v>
      </c>
      <c r="BQ82" s="48">
        <v>0</v>
      </c>
      <c r="BR82" s="48">
        <v>0</v>
      </c>
      <c r="BS82" s="48">
        <v>0</v>
      </c>
      <c r="BT82" s="48">
        <v>0</v>
      </c>
      <c r="BU82" s="48">
        <v>0</v>
      </c>
      <c r="BV82" s="48">
        <v>0</v>
      </c>
      <c r="BW82" s="48">
        <v>0</v>
      </c>
      <c r="BX82" s="48">
        <v>0</v>
      </c>
      <c r="BY82" s="48">
        <v>0</v>
      </c>
      <c r="BZ82" s="48">
        <v>0</v>
      </c>
      <c r="CA82" s="55">
        <v>0</v>
      </c>
      <c r="CB82" s="49">
        <v>0</v>
      </c>
      <c r="CC82" s="61">
        <v>59315</v>
      </c>
      <c r="CD82" s="48">
        <v>3956332</v>
      </c>
      <c r="CE82" s="48">
        <v>0</v>
      </c>
      <c r="CF82" s="48">
        <v>0</v>
      </c>
      <c r="CG82" s="48">
        <v>0</v>
      </c>
      <c r="CH82" s="55">
        <v>0</v>
      </c>
      <c r="CI82" s="49">
        <v>4015647</v>
      </c>
      <c r="CJ82" s="73"/>
      <c r="CK82" s="48">
        <f t="shared" si="3"/>
        <v>0</v>
      </c>
      <c r="CL82" s="48" t="str">
        <f t="shared" si="4"/>
        <v/>
      </c>
      <c r="CM82" s="167">
        <f t="shared" si="5"/>
        <v>1</v>
      </c>
      <c r="CN82" s="357">
        <v>0</v>
      </c>
    </row>
    <row r="83" spans="1:92" ht="19.5" x14ac:dyDescent="0.25">
      <c r="A83" s="30"/>
      <c r="B83" s="56" t="s">
        <v>74</v>
      </c>
      <c r="C83" s="43" t="s">
        <v>185</v>
      </c>
      <c r="D83" s="51">
        <v>5368.5790265259302</v>
      </c>
      <c r="E83" s="48">
        <v>1779.1292216704101</v>
      </c>
      <c r="F83" s="48">
        <v>3659.2412324177899</v>
      </c>
      <c r="G83" s="48">
        <v>2765.2643934100402</v>
      </c>
      <c r="H83" s="48">
        <v>36781.989341558801</v>
      </c>
      <c r="I83" s="48">
        <v>14383.9363660215</v>
      </c>
      <c r="J83" s="48">
        <v>4473.5415482022599</v>
      </c>
      <c r="K83" s="48">
        <v>45096.411575654303</v>
      </c>
      <c r="L83" s="48">
        <v>2264.8285719023502</v>
      </c>
      <c r="M83" s="48">
        <v>12572.3096964912</v>
      </c>
      <c r="N83" s="48">
        <v>3312.5456325026698</v>
      </c>
      <c r="O83" s="48">
        <v>14364.819066462</v>
      </c>
      <c r="P83" s="48">
        <v>1232.5818728342699</v>
      </c>
      <c r="Q83" s="48">
        <v>372.56324023936702</v>
      </c>
      <c r="R83" s="48">
        <v>50346.187450335798</v>
      </c>
      <c r="S83" s="48">
        <v>4602.7434774915901</v>
      </c>
      <c r="T83" s="48">
        <v>6291.2801135867003</v>
      </c>
      <c r="U83" s="48">
        <v>9860.7312282110906</v>
      </c>
      <c r="V83" s="48">
        <v>13848.086829667</v>
      </c>
      <c r="W83" s="48">
        <v>3520.6309803640102</v>
      </c>
      <c r="X83" s="48">
        <v>14603.4290888593</v>
      </c>
      <c r="Y83" s="48">
        <v>842.82236745764999</v>
      </c>
      <c r="Z83" s="48">
        <v>4353.78323922251</v>
      </c>
      <c r="AA83" s="48">
        <v>1464.7404606296</v>
      </c>
      <c r="AB83" s="48">
        <v>2667.6775148163802</v>
      </c>
      <c r="AC83" s="48">
        <v>731.09464719505797</v>
      </c>
      <c r="AD83" s="48">
        <v>648.26409556859096</v>
      </c>
      <c r="AE83" s="48">
        <v>3816.99250925765</v>
      </c>
      <c r="AF83" s="48">
        <v>1672.80133682881</v>
      </c>
      <c r="AG83" s="48">
        <v>333.37761584157698</v>
      </c>
      <c r="AH83" s="48">
        <v>592.52305598636997</v>
      </c>
      <c r="AI83" s="48">
        <v>368.93642559580002</v>
      </c>
      <c r="AJ83" s="48">
        <v>0</v>
      </c>
      <c r="AK83" s="48">
        <v>446.72364050730602</v>
      </c>
      <c r="AL83" s="48">
        <v>628.12535739531199</v>
      </c>
      <c r="AM83" s="48">
        <v>243.43331632572799</v>
      </c>
      <c r="AN83" s="48">
        <v>679.50629739361705</v>
      </c>
      <c r="AO83" s="48">
        <v>1096.96922103202</v>
      </c>
      <c r="AP83" s="48">
        <v>291.99354596601501</v>
      </c>
      <c r="AQ83" s="48">
        <v>2750.2765452042099</v>
      </c>
      <c r="AR83" s="48">
        <v>492.57794309080799</v>
      </c>
      <c r="AS83" s="48">
        <v>874.28217946710299</v>
      </c>
      <c r="AT83" s="48">
        <v>421.85530186314099</v>
      </c>
      <c r="AU83" s="48">
        <v>165.06881175479199</v>
      </c>
      <c r="AV83" s="48">
        <v>1120.5195854323399</v>
      </c>
      <c r="AW83" s="48">
        <v>162.269194526397</v>
      </c>
      <c r="AX83" s="48">
        <v>543.06232693442803</v>
      </c>
      <c r="AY83" s="48">
        <v>590.41191386583796</v>
      </c>
      <c r="AZ83" s="48">
        <v>583.34140230760897</v>
      </c>
      <c r="BA83" s="48">
        <v>113.459860206776</v>
      </c>
      <c r="BB83" s="48">
        <v>395.61416498669399</v>
      </c>
      <c r="BC83" s="48">
        <v>118.097468564439</v>
      </c>
      <c r="BD83" s="48">
        <v>689.35659765376101</v>
      </c>
      <c r="BE83" s="48">
        <v>358.75793462102598</v>
      </c>
      <c r="BF83" s="48">
        <v>655.64596353068703</v>
      </c>
      <c r="BG83" s="48">
        <v>4296.6066769377203</v>
      </c>
      <c r="BH83" s="48">
        <v>510.57002265888502</v>
      </c>
      <c r="BI83" s="48">
        <v>19910.659041737999</v>
      </c>
      <c r="BJ83" s="48">
        <v>10657.370530468101</v>
      </c>
      <c r="BK83" s="48">
        <v>35848.462386644896</v>
      </c>
      <c r="BL83" s="48">
        <v>88.889247709060896</v>
      </c>
      <c r="BM83" s="48">
        <v>4295.5808955639004</v>
      </c>
      <c r="BN83" s="48">
        <v>15741.8370865949</v>
      </c>
      <c r="BO83" s="48">
        <v>93092.240073447698</v>
      </c>
      <c r="BP83" s="48">
        <v>24480.305487505699</v>
      </c>
      <c r="BQ83" s="48">
        <v>6233.3966354742797</v>
      </c>
      <c r="BR83" s="48">
        <v>2044.61384352103</v>
      </c>
      <c r="BS83" s="48">
        <v>24232.103075507701</v>
      </c>
      <c r="BT83" s="48">
        <v>149159.956411611</v>
      </c>
      <c r="BU83" s="48">
        <v>10205.020924652101</v>
      </c>
      <c r="BV83" s="48">
        <v>57457.213041230803</v>
      </c>
      <c r="BW83" s="48">
        <v>7281.9495821474602</v>
      </c>
      <c r="BX83" s="48">
        <v>28331.850847159501</v>
      </c>
      <c r="BY83" s="48">
        <v>3957.3287832935098</v>
      </c>
      <c r="BZ83" s="48">
        <v>144148.54593041301</v>
      </c>
      <c r="CA83" s="55">
        <v>0</v>
      </c>
      <c r="CB83" s="49">
        <v>924389.69231971703</v>
      </c>
      <c r="CC83" s="61">
        <v>889353.52380613098</v>
      </c>
      <c r="CD83" s="48">
        <v>0</v>
      </c>
      <c r="CE83" s="48">
        <v>652516.26711876097</v>
      </c>
      <c r="CF83" s="48">
        <v>21160.5539507213</v>
      </c>
      <c r="CG83" s="48">
        <v>0</v>
      </c>
      <c r="CH83" s="55">
        <v>3128.9628046691</v>
      </c>
      <c r="CI83" s="49">
        <v>2490549</v>
      </c>
      <c r="CJ83" s="73"/>
      <c r="CK83" s="48">
        <f t="shared" si="3"/>
        <v>0</v>
      </c>
      <c r="CL83" s="48">
        <f t="shared" si="4"/>
        <v>0</v>
      </c>
      <c r="CM83" s="167">
        <f t="shared" si="5"/>
        <v>0.62884099356418299</v>
      </c>
      <c r="CN83" s="357">
        <v>0</v>
      </c>
    </row>
    <row r="84" spans="1:92" ht="19.5" x14ac:dyDescent="0.25">
      <c r="A84" s="30"/>
      <c r="B84" s="56" t="s">
        <v>75</v>
      </c>
      <c r="C84" s="43" t="s">
        <v>186</v>
      </c>
      <c r="D84" s="51">
        <v>0</v>
      </c>
      <c r="E84" s="48">
        <v>0</v>
      </c>
      <c r="F84" s="48">
        <v>0</v>
      </c>
      <c r="G84" s="48">
        <v>0</v>
      </c>
      <c r="H84" s="48">
        <v>0</v>
      </c>
      <c r="I84" s="48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8">
        <v>0</v>
      </c>
      <c r="BF84" s="48">
        <v>0</v>
      </c>
      <c r="BG84" s="48">
        <v>0</v>
      </c>
      <c r="BH84" s="48">
        <v>0</v>
      </c>
      <c r="BI84" s="48">
        <v>0</v>
      </c>
      <c r="BJ84" s="48">
        <v>0</v>
      </c>
      <c r="BK84" s="48">
        <v>0</v>
      </c>
      <c r="BL84" s="48">
        <v>0</v>
      </c>
      <c r="BM84" s="48">
        <v>0</v>
      </c>
      <c r="BN84" s="48">
        <v>0</v>
      </c>
      <c r="BO84" s="48">
        <v>0</v>
      </c>
      <c r="BP84" s="48">
        <v>0</v>
      </c>
      <c r="BQ84" s="48">
        <v>0</v>
      </c>
      <c r="BR84" s="48">
        <v>0</v>
      </c>
      <c r="BS84" s="48">
        <v>0</v>
      </c>
      <c r="BT84" s="48">
        <v>0</v>
      </c>
      <c r="BU84" s="48">
        <v>0</v>
      </c>
      <c r="BV84" s="48">
        <v>0</v>
      </c>
      <c r="BW84" s="48">
        <v>0</v>
      </c>
      <c r="BX84" s="48">
        <v>0</v>
      </c>
      <c r="BY84" s="48">
        <v>0</v>
      </c>
      <c r="BZ84" s="48">
        <v>0</v>
      </c>
      <c r="CA84" s="55">
        <v>0</v>
      </c>
      <c r="CB84" s="49">
        <v>0</v>
      </c>
      <c r="CC84" s="61">
        <v>867453</v>
      </c>
      <c r="CD84" s="48">
        <v>0</v>
      </c>
      <c r="CE84" s="48">
        <v>0</v>
      </c>
      <c r="CF84" s="48">
        <v>0</v>
      </c>
      <c r="CG84" s="48">
        <v>0</v>
      </c>
      <c r="CH84" s="55">
        <v>0</v>
      </c>
      <c r="CI84" s="49">
        <v>867453</v>
      </c>
      <c r="CJ84" s="73"/>
      <c r="CK84" s="48">
        <f t="shared" si="3"/>
        <v>0</v>
      </c>
      <c r="CL84" s="48" t="str">
        <f t="shared" si="4"/>
        <v/>
      </c>
      <c r="CM84" s="167">
        <f t="shared" si="5"/>
        <v>1</v>
      </c>
      <c r="CN84" s="357">
        <v>0</v>
      </c>
    </row>
    <row r="85" spans="1:92" ht="19.5" x14ac:dyDescent="0.25">
      <c r="A85" s="30"/>
      <c r="B85" s="57" t="s">
        <v>720</v>
      </c>
      <c r="C85" s="46" t="s">
        <v>710</v>
      </c>
      <c r="D85" s="58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59">
        <v>0</v>
      </c>
      <c r="Y85" s="59">
        <v>0</v>
      </c>
      <c r="Z85" s="59">
        <v>0</v>
      </c>
      <c r="AA85" s="59">
        <v>0</v>
      </c>
      <c r="AB85" s="59">
        <v>0</v>
      </c>
      <c r="AC85" s="59">
        <v>0</v>
      </c>
      <c r="AD85" s="59">
        <v>0</v>
      </c>
      <c r="AE85" s="59">
        <v>0</v>
      </c>
      <c r="AF85" s="59">
        <v>0</v>
      </c>
      <c r="AG85" s="59">
        <v>0</v>
      </c>
      <c r="AH85" s="59">
        <v>0</v>
      </c>
      <c r="AI85" s="59">
        <v>0</v>
      </c>
      <c r="AJ85" s="59">
        <v>0</v>
      </c>
      <c r="AK85" s="59">
        <v>0</v>
      </c>
      <c r="AL85" s="59">
        <v>0</v>
      </c>
      <c r="AM85" s="59">
        <v>0</v>
      </c>
      <c r="AN85" s="59">
        <v>0</v>
      </c>
      <c r="AO85" s="59">
        <v>0</v>
      </c>
      <c r="AP85" s="59">
        <v>0</v>
      </c>
      <c r="AQ85" s="59">
        <v>0</v>
      </c>
      <c r="AR85" s="59">
        <v>0</v>
      </c>
      <c r="AS85" s="59">
        <v>0</v>
      </c>
      <c r="AT85" s="59">
        <v>0</v>
      </c>
      <c r="AU85" s="59">
        <v>0</v>
      </c>
      <c r="AV85" s="59">
        <v>0</v>
      </c>
      <c r="AW85" s="59">
        <v>0</v>
      </c>
      <c r="AX85" s="59">
        <v>0</v>
      </c>
      <c r="AY85" s="59">
        <v>0</v>
      </c>
      <c r="AZ85" s="59">
        <v>0</v>
      </c>
      <c r="BA85" s="59">
        <v>0</v>
      </c>
      <c r="BB85" s="59">
        <v>0</v>
      </c>
      <c r="BC85" s="59">
        <v>0</v>
      </c>
      <c r="BD85" s="59">
        <v>0</v>
      </c>
      <c r="BE85" s="59">
        <v>0</v>
      </c>
      <c r="BF85" s="59">
        <v>0</v>
      </c>
      <c r="BG85" s="59">
        <v>0</v>
      </c>
      <c r="BH85" s="59">
        <v>0</v>
      </c>
      <c r="BI85" s="59">
        <v>0</v>
      </c>
      <c r="BJ85" s="59">
        <v>0</v>
      </c>
      <c r="BK85" s="59">
        <v>0</v>
      </c>
      <c r="BL85" s="59">
        <v>0</v>
      </c>
      <c r="BM85" s="59">
        <v>0</v>
      </c>
      <c r="BN85" s="59">
        <v>0</v>
      </c>
      <c r="BO85" s="59">
        <v>0</v>
      </c>
      <c r="BP85" s="59">
        <v>0</v>
      </c>
      <c r="BQ85" s="59">
        <v>0</v>
      </c>
      <c r="BR85" s="59">
        <v>0</v>
      </c>
      <c r="BS85" s="59">
        <v>0</v>
      </c>
      <c r="BT85" s="59">
        <v>0</v>
      </c>
      <c r="BU85" s="59">
        <v>0</v>
      </c>
      <c r="BV85" s="59">
        <v>0</v>
      </c>
      <c r="BW85" s="59">
        <v>0</v>
      </c>
      <c r="BX85" s="59">
        <v>0</v>
      </c>
      <c r="BY85" s="59">
        <v>0</v>
      </c>
      <c r="BZ85" s="59">
        <v>0</v>
      </c>
      <c r="CA85" s="60">
        <v>0</v>
      </c>
      <c r="CB85" s="79">
        <v>0</v>
      </c>
      <c r="CC85" s="76">
        <v>-1894359</v>
      </c>
      <c r="CD85" s="75">
        <v>0</v>
      </c>
      <c r="CE85" s="75">
        <v>0</v>
      </c>
      <c r="CF85" s="75">
        <v>0</v>
      </c>
      <c r="CG85" s="75">
        <v>0</v>
      </c>
      <c r="CH85" s="77">
        <v>1894359</v>
      </c>
      <c r="CI85" s="79">
        <v>0</v>
      </c>
      <c r="CJ85" s="73"/>
      <c r="CK85" s="48">
        <f t="shared" si="3"/>
        <v>0</v>
      </c>
      <c r="CL85" s="48" t="str">
        <f t="shared" si="4"/>
        <v/>
      </c>
      <c r="CM85" s="168"/>
      <c r="CN85" s="357">
        <v>0</v>
      </c>
    </row>
    <row r="86" spans="1:92" x14ac:dyDescent="0.25">
      <c r="C86" s="125" t="s">
        <v>831</v>
      </c>
      <c r="D86" s="177">
        <v>209936.12400478599</v>
      </c>
      <c r="E86" s="178">
        <v>227234.62183384501</v>
      </c>
      <c r="F86" s="178">
        <v>277942.16401547397</v>
      </c>
      <c r="G86" s="178">
        <v>139784.40887780199</v>
      </c>
      <c r="H86" s="178">
        <v>1930008.0173408301</v>
      </c>
      <c r="I86" s="178">
        <v>570950.727957314</v>
      </c>
      <c r="J86" s="178">
        <v>248612.50652461301</v>
      </c>
      <c r="K86" s="178">
        <v>971557.12805521803</v>
      </c>
      <c r="L86" s="178">
        <v>224887.51595088499</v>
      </c>
      <c r="M86" s="178">
        <v>1649061.3739159901</v>
      </c>
      <c r="N86" s="178">
        <v>137488.886098683</v>
      </c>
      <c r="O86" s="178">
        <v>3914871.0131453802</v>
      </c>
      <c r="P86" s="178">
        <v>1152510.76993224</v>
      </c>
      <c r="Q86" s="178">
        <v>4144169.1114241998</v>
      </c>
      <c r="R86" s="178">
        <v>1435909.0696338799</v>
      </c>
      <c r="S86" s="178">
        <v>147782.417075445</v>
      </c>
      <c r="T86" s="178">
        <v>1682038.78780157</v>
      </c>
      <c r="U86" s="178">
        <v>2287272.97049837</v>
      </c>
      <c r="V86" s="178">
        <v>4227035.5471222699</v>
      </c>
      <c r="W86" s="178">
        <v>1122658.10486214</v>
      </c>
      <c r="X86" s="178">
        <v>1280874.6528910301</v>
      </c>
      <c r="Y86" s="178">
        <v>407500.57193896</v>
      </c>
      <c r="Z86" s="178">
        <v>939668.15723695001</v>
      </c>
      <c r="AA86" s="178">
        <v>294071.16322693502</v>
      </c>
      <c r="AB86" s="178">
        <v>418298.73801796802</v>
      </c>
      <c r="AC86" s="178">
        <v>125567.53998014001</v>
      </c>
      <c r="AD86" s="178">
        <v>169641.431253307</v>
      </c>
      <c r="AE86" s="178">
        <v>1226450.04362805</v>
      </c>
      <c r="AF86" s="178">
        <v>614214.26963693602</v>
      </c>
      <c r="AG86" s="178">
        <v>93000.153529923904</v>
      </c>
      <c r="AH86" s="178">
        <v>459160.90615495603</v>
      </c>
      <c r="AI86" s="178">
        <v>243972.01782526699</v>
      </c>
      <c r="AJ86" s="178">
        <v>0</v>
      </c>
      <c r="AK86" s="178">
        <v>168969.238628967</v>
      </c>
      <c r="AL86" s="178">
        <v>328956.27586108597</v>
      </c>
      <c r="AM86" s="178">
        <v>134547.40021248799</v>
      </c>
      <c r="AN86" s="178">
        <v>502645.15033058298</v>
      </c>
      <c r="AO86" s="178">
        <v>900418.35783745395</v>
      </c>
      <c r="AP86" s="178">
        <v>196453.442874795</v>
      </c>
      <c r="AQ86" s="178">
        <v>1729962.08834914</v>
      </c>
      <c r="AR86" s="178">
        <v>206530.52582091</v>
      </c>
      <c r="AS86" s="178">
        <v>417106.93738585501</v>
      </c>
      <c r="AT86" s="178">
        <v>177835.015563819</v>
      </c>
      <c r="AU86" s="178">
        <v>60143.034430568601</v>
      </c>
      <c r="AV86" s="178">
        <v>418445.97049341002</v>
      </c>
      <c r="AW86" s="178">
        <v>136654.90845102799</v>
      </c>
      <c r="AX86" s="178">
        <v>470536.877023237</v>
      </c>
      <c r="AY86" s="178">
        <v>767775.09703841805</v>
      </c>
      <c r="AZ86" s="178">
        <v>386032.030429732</v>
      </c>
      <c r="BA86" s="178">
        <v>73732.912651388193</v>
      </c>
      <c r="BB86" s="178">
        <v>266391.14387963299</v>
      </c>
      <c r="BC86" s="178">
        <v>75169.137417319303</v>
      </c>
      <c r="BD86" s="178">
        <v>163664.12530481099</v>
      </c>
      <c r="BE86" s="178">
        <v>239626.35464445301</v>
      </c>
      <c r="BF86" s="178">
        <v>319116.59132926801</v>
      </c>
      <c r="BG86" s="178">
        <v>1936951.6586134401</v>
      </c>
      <c r="BH86" s="178">
        <v>642150.63554186898</v>
      </c>
      <c r="BI86" s="178">
        <v>4382919.9593220996</v>
      </c>
      <c r="BJ86" s="178">
        <v>9465653.1225793194</v>
      </c>
      <c r="BK86" s="178">
        <v>5465320.0608952399</v>
      </c>
      <c r="BL86" s="178">
        <v>211785.89497346801</v>
      </c>
      <c r="BM86" s="178">
        <v>285050.56130571099</v>
      </c>
      <c r="BN86" s="178">
        <v>1198925.7712153399</v>
      </c>
      <c r="BO86" s="178">
        <v>2308001.76404492</v>
      </c>
      <c r="BP86" s="178">
        <v>2019055.49800743</v>
      </c>
      <c r="BQ86" s="178">
        <v>1124448.54457443</v>
      </c>
      <c r="BR86" s="178">
        <v>346584.709633436</v>
      </c>
      <c r="BS86" s="178">
        <v>2646008.7218494802</v>
      </c>
      <c r="BT86" s="178">
        <v>4714356.5532922698</v>
      </c>
      <c r="BU86" s="178">
        <v>1249012.81500898</v>
      </c>
      <c r="BV86" s="178">
        <v>1155732.57873266</v>
      </c>
      <c r="BW86" s="178">
        <v>404525.81053978798</v>
      </c>
      <c r="BX86" s="178">
        <v>2124564.81510713</v>
      </c>
      <c r="BY86" s="178">
        <v>645315.01791020494</v>
      </c>
      <c r="BZ86" s="178">
        <v>1268382.97950308</v>
      </c>
      <c r="CA86" s="179">
        <v>0</v>
      </c>
      <c r="CB86" s="50">
        <v>84709591</v>
      </c>
      <c r="CC86" s="177">
        <v>64126256</v>
      </c>
      <c r="CD86" s="178">
        <v>16580207</v>
      </c>
      <c r="CE86" s="178">
        <v>1777550</v>
      </c>
      <c r="CF86" s="178">
        <v>14941387</v>
      </c>
      <c r="CG86" s="178">
        <v>418397</v>
      </c>
      <c r="CH86" s="179">
        <v>37757097</v>
      </c>
      <c r="CI86" s="50">
        <v>220310485</v>
      </c>
      <c r="CK86" s="162">
        <f>+SUM(CK9:CK85)</f>
        <v>0</v>
      </c>
      <c r="CL86" s="164">
        <f t="shared" si="4"/>
        <v>0</v>
      </c>
      <c r="CM86" s="169"/>
      <c r="CN86" s="357">
        <v>0</v>
      </c>
    </row>
    <row r="87" spans="1:92" x14ac:dyDescent="0.25">
      <c r="C87" s="181" t="s">
        <v>832</v>
      </c>
      <c r="D87" s="61">
        <v>40911.377006245297</v>
      </c>
      <c r="E87" s="48">
        <v>17994.021485960799</v>
      </c>
      <c r="F87" s="48">
        <v>18109.441952796999</v>
      </c>
      <c r="G87" s="48">
        <v>8582.2408737267797</v>
      </c>
      <c r="H87" s="48">
        <v>482536.12093374802</v>
      </c>
      <c r="I87" s="48">
        <v>33959.654944140799</v>
      </c>
      <c r="J87" s="48">
        <v>32304.867875536602</v>
      </c>
      <c r="K87" s="48">
        <v>182445.716660804</v>
      </c>
      <c r="L87" s="48">
        <v>1851.4358644067099</v>
      </c>
      <c r="M87" s="48">
        <v>37572.370218033</v>
      </c>
      <c r="N87" s="48">
        <v>19545.8201963313</v>
      </c>
      <c r="O87" s="48">
        <v>775169.36766897398</v>
      </c>
      <c r="P87" s="48">
        <v>65367.309520940602</v>
      </c>
      <c r="Q87" s="48">
        <v>32873.664451450299</v>
      </c>
      <c r="R87" s="48">
        <v>57759.466441297001</v>
      </c>
      <c r="S87" s="48">
        <v>4452.8649194661202</v>
      </c>
      <c r="T87" s="48">
        <v>191834.93134413401</v>
      </c>
      <c r="U87" s="48">
        <v>108344.734246689</v>
      </c>
      <c r="V87" s="48">
        <v>13351.841966739399</v>
      </c>
      <c r="W87" s="48">
        <v>146678.592628913</v>
      </c>
      <c r="X87" s="48">
        <v>24168.677145013098</v>
      </c>
      <c r="Y87" s="48">
        <v>13805.4043421635</v>
      </c>
      <c r="Z87" s="48">
        <v>341975.62071626302</v>
      </c>
      <c r="AA87" s="48">
        <v>1485.42568858449</v>
      </c>
      <c r="AB87" s="48">
        <v>32032.606541674701</v>
      </c>
      <c r="AC87" s="48">
        <v>33441.160324284203</v>
      </c>
      <c r="AD87" s="48">
        <v>14611.0145375057</v>
      </c>
      <c r="AE87" s="48">
        <v>1007848.31960653</v>
      </c>
      <c r="AF87" s="48">
        <v>101711.227070543</v>
      </c>
      <c r="AG87" s="48">
        <v>983.09258905834395</v>
      </c>
      <c r="AH87" s="48">
        <v>169222.54609874499</v>
      </c>
      <c r="AI87" s="48">
        <v>68051.907180843293</v>
      </c>
      <c r="AJ87" s="48">
        <v>0</v>
      </c>
      <c r="AK87" s="48">
        <v>125613.028504663</v>
      </c>
      <c r="AL87" s="48">
        <v>168625.694611591</v>
      </c>
      <c r="AM87" s="48">
        <v>35314.977847472102</v>
      </c>
      <c r="AN87" s="48">
        <v>69244.217200453102</v>
      </c>
      <c r="AO87" s="48">
        <v>454919.10918345099</v>
      </c>
      <c r="AP87" s="48">
        <v>73474.274175034996</v>
      </c>
      <c r="AQ87" s="48">
        <v>2846095.8722363999</v>
      </c>
      <c r="AR87" s="48">
        <v>213487.11037716499</v>
      </c>
      <c r="AS87" s="48">
        <v>347205.02057149599</v>
      </c>
      <c r="AT87" s="48">
        <v>140069.606690146</v>
      </c>
      <c r="AU87" s="48">
        <v>58841.963736206599</v>
      </c>
      <c r="AV87" s="48">
        <v>545465.26339455205</v>
      </c>
      <c r="AW87" s="48">
        <v>54672.692104938898</v>
      </c>
      <c r="AX87" s="48">
        <v>88266.180328589893</v>
      </c>
      <c r="AY87" s="48">
        <v>298970.359477169</v>
      </c>
      <c r="AZ87" s="48">
        <v>252670.58131551</v>
      </c>
      <c r="BA87" s="48">
        <v>60460.976251493899</v>
      </c>
      <c r="BB87" s="48">
        <v>292704.683603824</v>
      </c>
      <c r="BC87" s="48">
        <v>50330.510317470304</v>
      </c>
      <c r="BD87" s="48">
        <v>283632.95746910898</v>
      </c>
      <c r="BE87" s="48">
        <v>103890.74007452599</v>
      </c>
      <c r="BF87" s="48">
        <v>55427.347792681503</v>
      </c>
      <c r="BG87" s="48">
        <v>412929.290273869</v>
      </c>
      <c r="BH87" s="48">
        <v>5002.0249157730595</v>
      </c>
      <c r="BI87" s="48">
        <v>750655.82697245199</v>
      </c>
      <c r="BJ87" s="48">
        <v>595761.74069876201</v>
      </c>
      <c r="BK87" s="48">
        <v>2607166.2899831301</v>
      </c>
      <c r="BL87" s="48">
        <v>378.200217258485</v>
      </c>
      <c r="BM87" s="48">
        <v>7943.8149794686697</v>
      </c>
      <c r="BN87" s="48">
        <v>295089.25167805998</v>
      </c>
      <c r="BO87" s="48">
        <v>152604.68751017601</v>
      </c>
      <c r="BP87" s="48">
        <v>176335.41070339599</v>
      </c>
      <c r="BQ87" s="48">
        <v>203928.36008107799</v>
      </c>
      <c r="BR87" s="48">
        <v>154.76836318218</v>
      </c>
      <c r="BS87" s="48">
        <v>9815.9182906026908</v>
      </c>
      <c r="BT87" s="48">
        <v>507674.93523249897</v>
      </c>
      <c r="BU87" s="48">
        <v>180255.169257425</v>
      </c>
      <c r="BV87" s="48">
        <v>7053.8728279370798</v>
      </c>
      <c r="BW87" s="48">
        <v>4634.0775270655804</v>
      </c>
      <c r="BX87" s="48">
        <v>184701.36826472901</v>
      </c>
      <c r="BY87" s="48">
        <v>507132.18392219499</v>
      </c>
      <c r="BZ87" s="48">
        <v>16051.7979954602</v>
      </c>
      <c r="CA87" s="55">
        <v>0</v>
      </c>
      <c r="CB87" s="175">
        <v>17325635</v>
      </c>
      <c r="CC87" s="61">
        <v>8872676</v>
      </c>
      <c r="CD87" s="48">
        <v>0</v>
      </c>
      <c r="CE87" s="48">
        <v>0</v>
      </c>
      <c r="CF87" s="48">
        <v>6911652</v>
      </c>
      <c r="CG87" s="48">
        <v>249536</v>
      </c>
      <c r="CH87" s="55">
        <v>0</v>
      </c>
      <c r="CI87" s="175">
        <v>33359499</v>
      </c>
      <c r="CK87" s="180"/>
      <c r="CL87" s="182"/>
    </row>
    <row r="88" spans="1:92" x14ac:dyDescent="0.25">
      <c r="C88" s="183" t="s">
        <v>833</v>
      </c>
      <c r="D88" s="184">
        <v>250847.50101103101</v>
      </c>
      <c r="E88" s="166">
        <v>245228.643319806</v>
      </c>
      <c r="F88" s="166">
        <v>296051.60596827097</v>
      </c>
      <c r="G88" s="166">
        <v>148366.64975152901</v>
      </c>
      <c r="H88" s="166">
        <v>2412544.1382745798</v>
      </c>
      <c r="I88" s="166">
        <v>604910.38290145504</v>
      </c>
      <c r="J88" s="166">
        <v>280917.37440014997</v>
      </c>
      <c r="K88" s="166">
        <v>1154002.8447160199</v>
      </c>
      <c r="L88" s="166">
        <v>226738.95181529201</v>
      </c>
      <c r="M88" s="166">
        <v>1686633.7441340201</v>
      </c>
      <c r="N88" s="166">
        <v>157034.70629501401</v>
      </c>
      <c r="O88" s="166">
        <v>4690040.3808143605</v>
      </c>
      <c r="P88" s="166">
        <v>1217878.0794531801</v>
      </c>
      <c r="Q88" s="166">
        <v>4177042.7758756499</v>
      </c>
      <c r="R88" s="166">
        <v>1493668.5360751699</v>
      </c>
      <c r="S88" s="166">
        <v>152235.281994911</v>
      </c>
      <c r="T88" s="166">
        <v>1873873.7191457101</v>
      </c>
      <c r="U88" s="166">
        <v>2395617.7047450598</v>
      </c>
      <c r="V88" s="166">
        <v>4240387.3890890097</v>
      </c>
      <c r="W88" s="166">
        <v>1269336.69749105</v>
      </c>
      <c r="X88" s="166">
        <v>1305043.3300360399</v>
      </c>
      <c r="Y88" s="166">
        <v>421305.97628112399</v>
      </c>
      <c r="Z88" s="166">
        <v>1281643.7779532101</v>
      </c>
      <c r="AA88" s="166">
        <v>295556.58891552</v>
      </c>
      <c r="AB88" s="166">
        <v>450331.34455964301</v>
      </c>
      <c r="AC88" s="166">
        <v>159008.70030442401</v>
      </c>
      <c r="AD88" s="166">
        <v>184252.44579081301</v>
      </c>
      <c r="AE88" s="166">
        <v>2234298.36323458</v>
      </c>
      <c r="AF88" s="166">
        <v>715925.496707479</v>
      </c>
      <c r="AG88" s="166">
        <v>93983.246118982206</v>
      </c>
      <c r="AH88" s="166">
        <v>628383.45225370198</v>
      </c>
      <c r="AI88" s="166">
        <v>312023.92500610999</v>
      </c>
      <c r="AJ88" s="166">
        <v>0</v>
      </c>
      <c r="AK88" s="166">
        <v>294582.26713363</v>
      </c>
      <c r="AL88" s="166">
        <v>497581.97047267802</v>
      </c>
      <c r="AM88" s="166">
        <v>169862.37805996</v>
      </c>
      <c r="AN88" s="166">
        <v>571889.36753103603</v>
      </c>
      <c r="AO88" s="166">
        <v>1355337.4670209</v>
      </c>
      <c r="AP88" s="166">
        <v>269927.71704983001</v>
      </c>
      <c r="AQ88" s="166">
        <v>4576057.9605855402</v>
      </c>
      <c r="AR88" s="166">
        <v>420017.63619807502</v>
      </c>
      <c r="AS88" s="166">
        <v>764311.95795734995</v>
      </c>
      <c r="AT88" s="166">
        <v>317904.622253965</v>
      </c>
      <c r="AU88" s="166">
        <v>118984.998166775</v>
      </c>
      <c r="AV88" s="166">
        <v>963911.23388796195</v>
      </c>
      <c r="AW88" s="166">
        <v>191327.60055596699</v>
      </c>
      <c r="AX88" s="166">
        <v>558803.05735182704</v>
      </c>
      <c r="AY88" s="166">
        <v>1066745.45651559</v>
      </c>
      <c r="AZ88" s="166">
        <v>638702.61174524203</v>
      </c>
      <c r="BA88" s="166">
        <v>134193.888902882</v>
      </c>
      <c r="BB88" s="166">
        <v>559095.82748345705</v>
      </c>
      <c r="BC88" s="166">
        <v>125499.64773479001</v>
      </c>
      <c r="BD88" s="166">
        <v>447297.08277391997</v>
      </c>
      <c r="BE88" s="166">
        <v>343517.09471897897</v>
      </c>
      <c r="BF88" s="166">
        <v>374543.93912195001</v>
      </c>
      <c r="BG88" s="166">
        <v>2349880.94888731</v>
      </c>
      <c r="BH88" s="166">
        <v>647152.66045764205</v>
      </c>
      <c r="BI88" s="166">
        <v>5133575.7862945599</v>
      </c>
      <c r="BJ88" s="166">
        <v>10061414.8632781</v>
      </c>
      <c r="BK88" s="166">
        <v>8072486.35087837</v>
      </c>
      <c r="BL88" s="166">
        <v>212164.09519072599</v>
      </c>
      <c r="BM88" s="166">
        <v>292994.37628517899</v>
      </c>
      <c r="BN88" s="166">
        <v>1494015.0228933999</v>
      </c>
      <c r="BO88" s="166">
        <v>2460606.45155509</v>
      </c>
      <c r="BP88" s="166">
        <v>2195390.9087108299</v>
      </c>
      <c r="BQ88" s="166">
        <v>1328376.9046555001</v>
      </c>
      <c r="BR88" s="166">
        <v>346739.47799661802</v>
      </c>
      <c r="BS88" s="166">
        <v>2655824.6401400799</v>
      </c>
      <c r="BT88" s="166">
        <v>5222031.4885247704</v>
      </c>
      <c r="BU88" s="166">
        <v>1429267.9842664001</v>
      </c>
      <c r="BV88" s="166">
        <v>1162786.4515606</v>
      </c>
      <c r="BW88" s="166">
        <v>409159.88806685398</v>
      </c>
      <c r="BX88" s="166">
        <v>2309266.1833718601</v>
      </c>
      <c r="BY88" s="166">
        <v>1152447.2018323999</v>
      </c>
      <c r="BZ88" s="166">
        <v>1284434.77749854</v>
      </c>
      <c r="CA88" s="185">
        <v>0</v>
      </c>
      <c r="CB88" s="49">
        <v>102035226</v>
      </c>
      <c r="CC88" s="184">
        <v>72998932</v>
      </c>
      <c r="CD88" s="166">
        <v>16580207</v>
      </c>
      <c r="CE88" s="166">
        <v>1777550</v>
      </c>
      <c r="CF88" s="166">
        <v>21853039</v>
      </c>
      <c r="CG88" s="166">
        <v>667933</v>
      </c>
      <c r="CH88" s="185">
        <v>37757097</v>
      </c>
      <c r="CI88" s="49">
        <v>253669984</v>
      </c>
      <c r="CK88" s="180"/>
      <c r="CL88" s="182"/>
    </row>
    <row r="89" spans="1:92" x14ac:dyDescent="0.25">
      <c r="C89" s="181" t="s">
        <v>834</v>
      </c>
      <c r="D89" s="61">
        <v>33830.4989889688</v>
      </c>
      <c r="E89" s="48">
        <v>11504.3566801938</v>
      </c>
      <c r="F89" s="48">
        <v>26055.3940317294</v>
      </c>
      <c r="G89" s="48">
        <v>13844.350248471201</v>
      </c>
      <c r="H89" s="48">
        <v>305208.86172542197</v>
      </c>
      <c r="I89" s="48">
        <v>81407.617098545001</v>
      </c>
      <c r="J89" s="48">
        <v>14243.6255998503</v>
      </c>
      <c r="K89" s="48">
        <v>60050.155283977801</v>
      </c>
      <c r="L89" s="48">
        <v>18872.048184708001</v>
      </c>
      <c r="M89" s="48">
        <v>56732.255865980202</v>
      </c>
      <c r="N89" s="48">
        <v>15636.293704985799</v>
      </c>
      <c r="O89" s="48">
        <v>-64339.380814356002</v>
      </c>
      <c r="P89" s="48">
        <v>33395.920546823603</v>
      </c>
      <c r="Q89" s="48">
        <v>250169.22412435501</v>
      </c>
      <c r="R89" s="48">
        <v>70223.463924827796</v>
      </c>
      <c r="S89" s="48">
        <v>12269.7180050889</v>
      </c>
      <c r="T89" s="48">
        <v>16923.280854292199</v>
      </c>
      <c r="U89" s="48">
        <v>33689.295254938501</v>
      </c>
      <c r="V89" s="48">
        <v>11519.610910986101</v>
      </c>
      <c r="W89" s="48">
        <v>3609.3025089511302</v>
      </c>
      <c r="X89" s="48">
        <v>25624.669963958699</v>
      </c>
      <c r="Y89" s="48">
        <v>5962.0237188762703</v>
      </c>
      <c r="Z89" s="48">
        <v>51797.222046787399</v>
      </c>
      <c r="AA89" s="48">
        <v>1015.41108448025</v>
      </c>
      <c r="AB89" s="48">
        <v>11470.655440357499</v>
      </c>
      <c r="AC89" s="48">
        <v>5271.29969557609</v>
      </c>
      <c r="AD89" s="48">
        <v>2677.55420918748</v>
      </c>
      <c r="AE89" s="48">
        <v>42140.636765424002</v>
      </c>
      <c r="AF89" s="48">
        <v>32653.503292521498</v>
      </c>
      <c r="AG89" s="48">
        <v>1369.75388101776</v>
      </c>
      <c r="AH89" s="48">
        <v>31980.5477462985</v>
      </c>
      <c r="AI89" s="48">
        <v>37142.074993889597</v>
      </c>
      <c r="AJ89" s="48">
        <v>0</v>
      </c>
      <c r="AK89" s="48">
        <v>16299.732866370299</v>
      </c>
      <c r="AL89" s="48">
        <v>54366.029527322396</v>
      </c>
      <c r="AM89" s="48">
        <v>8443.6219400400496</v>
      </c>
      <c r="AN89" s="48">
        <v>19284.632468964399</v>
      </c>
      <c r="AO89" s="48">
        <v>47317.5329790951</v>
      </c>
      <c r="AP89" s="48">
        <v>23505.282950169702</v>
      </c>
      <c r="AQ89" s="48">
        <v>-592231.960585544</v>
      </c>
      <c r="AR89" s="48">
        <v>24015.363801925301</v>
      </c>
      <c r="AS89" s="48">
        <v>35305.042042649802</v>
      </c>
      <c r="AT89" s="48">
        <v>17725.377746034799</v>
      </c>
      <c r="AU89" s="48">
        <v>6949.00183322474</v>
      </c>
      <c r="AV89" s="48">
        <v>60538.766112038102</v>
      </c>
      <c r="AW89" s="48">
        <v>3611.3994440327101</v>
      </c>
      <c r="AX89" s="48">
        <v>17662.942648173299</v>
      </c>
      <c r="AY89" s="48">
        <v>45005.543484412701</v>
      </c>
      <c r="AZ89" s="48">
        <v>45564.388254758298</v>
      </c>
      <c r="BA89" s="48">
        <v>10122.1110971179</v>
      </c>
      <c r="BB89" s="48">
        <v>41903.172516542902</v>
      </c>
      <c r="BC89" s="48">
        <v>9542.3522652103893</v>
      </c>
      <c r="BD89" s="48">
        <v>83715.917226079793</v>
      </c>
      <c r="BE89" s="48">
        <v>22358.9052810211</v>
      </c>
      <c r="BF89" s="48">
        <v>11269.060878050501</v>
      </c>
      <c r="BG89" s="48">
        <v>-44156.948887305502</v>
      </c>
      <c r="BH89" s="48">
        <v>3015.3395423584302</v>
      </c>
      <c r="BI89" s="48">
        <v>779142.21370544506</v>
      </c>
      <c r="BJ89" s="48">
        <v>230926.136721913</v>
      </c>
      <c r="BK89" s="48">
        <v>-376128.35087836703</v>
      </c>
      <c r="BL89" s="48">
        <v>21113.904809274001</v>
      </c>
      <c r="BM89" s="48">
        <v>10078.6237148205</v>
      </c>
      <c r="BN89" s="48">
        <v>10647.977106603201</v>
      </c>
      <c r="BO89" s="48">
        <v>36183.548444906097</v>
      </c>
      <c r="BP89" s="48">
        <v>100612.09128916899</v>
      </c>
      <c r="BQ89" s="48">
        <v>38534.095344495901</v>
      </c>
      <c r="BR89" s="48">
        <v>21862.522003382299</v>
      </c>
      <c r="BS89" s="48">
        <v>358573.35985992302</v>
      </c>
      <c r="BT89" s="48">
        <v>346188.51147523097</v>
      </c>
      <c r="BU89" s="48">
        <v>125661.015733598</v>
      </c>
      <c r="BV89" s="48">
        <v>31933.548439402501</v>
      </c>
      <c r="BW89" s="48">
        <v>45987.111933146203</v>
      </c>
      <c r="BX89" s="48">
        <v>23959.816628142398</v>
      </c>
      <c r="BY89" s="48">
        <v>78452.798167600195</v>
      </c>
      <c r="BZ89" s="48">
        <v>53077.222501457603</v>
      </c>
      <c r="CA89" s="55">
        <v>0</v>
      </c>
      <c r="CB89" s="175">
        <v>3161890</v>
      </c>
      <c r="CC89" s="61">
        <v>3899027</v>
      </c>
      <c r="CD89" s="48">
        <v>0</v>
      </c>
      <c r="CE89" s="48">
        <v>0</v>
      </c>
      <c r="CF89" s="48">
        <v>1628088</v>
      </c>
      <c r="CG89" s="48">
        <v>0</v>
      </c>
      <c r="CH89" s="55">
        <v>0</v>
      </c>
      <c r="CI89" s="175">
        <v>8689005</v>
      </c>
      <c r="CK89" s="180"/>
      <c r="CL89" s="182"/>
    </row>
    <row r="90" spans="1:92" x14ac:dyDescent="0.25">
      <c r="C90" s="115" t="s">
        <v>835</v>
      </c>
      <c r="D90" s="186">
        <v>284678</v>
      </c>
      <c r="E90" s="174">
        <v>256733</v>
      </c>
      <c r="F90" s="174">
        <v>322107</v>
      </c>
      <c r="G90" s="174">
        <v>162211</v>
      </c>
      <c r="H90" s="174">
        <v>2717753</v>
      </c>
      <c r="I90" s="174">
        <v>686318</v>
      </c>
      <c r="J90" s="174">
        <v>295161</v>
      </c>
      <c r="K90" s="174">
        <v>1214053</v>
      </c>
      <c r="L90" s="174">
        <v>245611</v>
      </c>
      <c r="M90" s="174">
        <v>1743366</v>
      </c>
      <c r="N90" s="174">
        <v>172671</v>
      </c>
      <c r="O90" s="174">
        <v>4625701</v>
      </c>
      <c r="P90" s="174">
        <v>1251274</v>
      </c>
      <c r="Q90" s="174">
        <v>4427212</v>
      </c>
      <c r="R90" s="174">
        <v>1563892</v>
      </c>
      <c r="S90" s="174">
        <v>164505</v>
      </c>
      <c r="T90" s="174">
        <v>1890797</v>
      </c>
      <c r="U90" s="174">
        <v>2429307</v>
      </c>
      <c r="V90" s="174">
        <v>4251907</v>
      </c>
      <c r="W90" s="174">
        <v>1272946</v>
      </c>
      <c r="X90" s="174">
        <v>1330668</v>
      </c>
      <c r="Y90" s="174">
        <v>427268</v>
      </c>
      <c r="Z90" s="174">
        <v>1333441</v>
      </c>
      <c r="AA90" s="174">
        <v>296572</v>
      </c>
      <c r="AB90" s="174">
        <v>461802</v>
      </c>
      <c r="AC90" s="174">
        <v>164280</v>
      </c>
      <c r="AD90" s="174">
        <v>186930</v>
      </c>
      <c r="AE90" s="174">
        <v>2276439</v>
      </c>
      <c r="AF90" s="174">
        <v>748579</v>
      </c>
      <c r="AG90" s="174">
        <v>95353</v>
      </c>
      <c r="AH90" s="174">
        <v>660364</v>
      </c>
      <c r="AI90" s="174">
        <v>349166</v>
      </c>
      <c r="AJ90" s="174">
        <v>0</v>
      </c>
      <c r="AK90" s="174">
        <v>310882</v>
      </c>
      <c r="AL90" s="174">
        <v>551948</v>
      </c>
      <c r="AM90" s="174">
        <v>178306</v>
      </c>
      <c r="AN90" s="174">
        <v>591174</v>
      </c>
      <c r="AO90" s="174">
        <v>1402655</v>
      </c>
      <c r="AP90" s="174">
        <v>293433</v>
      </c>
      <c r="AQ90" s="174">
        <v>3983826</v>
      </c>
      <c r="AR90" s="174">
        <v>444033</v>
      </c>
      <c r="AS90" s="174">
        <v>799617</v>
      </c>
      <c r="AT90" s="174">
        <v>335630</v>
      </c>
      <c r="AU90" s="174">
        <v>125934</v>
      </c>
      <c r="AV90" s="174">
        <v>1024450</v>
      </c>
      <c r="AW90" s="174">
        <v>194939</v>
      </c>
      <c r="AX90" s="174">
        <v>576466</v>
      </c>
      <c r="AY90" s="174">
        <v>1111751</v>
      </c>
      <c r="AZ90" s="174">
        <v>684267</v>
      </c>
      <c r="BA90" s="174">
        <v>144316</v>
      </c>
      <c r="BB90" s="174">
        <v>600999</v>
      </c>
      <c r="BC90" s="174">
        <v>135042</v>
      </c>
      <c r="BD90" s="174">
        <v>531013</v>
      </c>
      <c r="BE90" s="174">
        <v>365876</v>
      </c>
      <c r="BF90" s="174">
        <v>385813</v>
      </c>
      <c r="BG90" s="174">
        <v>2305724</v>
      </c>
      <c r="BH90" s="174">
        <v>650168</v>
      </c>
      <c r="BI90" s="174">
        <v>5912718</v>
      </c>
      <c r="BJ90" s="174">
        <v>10292341</v>
      </c>
      <c r="BK90" s="174">
        <v>7696358</v>
      </c>
      <c r="BL90" s="174">
        <v>233278</v>
      </c>
      <c r="BM90" s="174">
        <v>303073</v>
      </c>
      <c r="BN90" s="174">
        <v>1504663</v>
      </c>
      <c r="BO90" s="174">
        <v>2496790</v>
      </c>
      <c r="BP90" s="174">
        <v>2296003</v>
      </c>
      <c r="BQ90" s="174">
        <v>1366911</v>
      </c>
      <c r="BR90" s="174">
        <v>368602</v>
      </c>
      <c r="BS90" s="174">
        <v>3014398</v>
      </c>
      <c r="BT90" s="174">
        <v>5568220</v>
      </c>
      <c r="BU90" s="174">
        <v>1554929</v>
      </c>
      <c r="BV90" s="174">
        <v>1194720</v>
      </c>
      <c r="BW90" s="174">
        <v>455147</v>
      </c>
      <c r="BX90" s="174">
        <v>2333226</v>
      </c>
      <c r="BY90" s="174">
        <v>1230900</v>
      </c>
      <c r="BZ90" s="174">
        <v>1337512</v>
      </c>
      <c r="CA90" s="187">
        <v>0</v>
      </c>
      <c r="CB90" s="79">
        <v>105197116</v>
      </c>
      <c r="CC90" s="186">
        <v>76897959</v>
      </c>
      <c r="CD90" s="174">
        <v>16580207</v>
      </c>
      <c r="CE90" s="174">
        <v>1777550</v>
      </c>
      <c r="CF90" s="174">
        <v>23481127</v>
      </c>
      <c r="CG90" s="174">
        <v>667933</v>
      </c>
      <c r="CH90" s="187">
        <v>37757097</v>
      </c>
      <c r="CI90" s="79">
        <v>262358989</v>
      </c>
      <c r="CK90" s="180"/>
      <c r="CL90" s="182"/>
    </row>
    <row r="91" spans="1:92" x14ac:dyDescent="0.25">
      <c r="C91" s="125" t="s">
        <v>836</v>
      </c>
      <c r="D91" s="177">
        <v>520735</v>
      </c>
      <c r="E91" s="178">
        <v>172294</v>
      </c>
      <c r="F91" s="178">
        <v>485699</v>
      </c>
      <c r="G91" s="178">
        <v>99016</v>
      </c>
      <c r="H91" s="178">
        <v>3058413</v>
      </c>
      <c r="I91" s="178">
        <v>884752</v>
      </c>
      <c r="J91" s="178">
        <v>271768</v>
      </c>
      <c r="K91" s="178">
        <v>2532197</v>
      </c>
      <c r="L91" s="178">
        <v>366209</v>
      </c>
      <c r="M91" s="178">
        <v>1182940</v>
      </c>
      <c r="N91" s="178">
        <v>302748</v>
      </c>
      <c r="O91" s="178">
        <v>1557250</v>
      </c>
      <c r="P91" s="178">
        <v>2728292</v>
      </c>
      <c r="Q91" s="178">
        <v>5332135</v>
      </c>
      <c r="R91" s="178">
        <v>1829703</v>
      </c>
      <c r="S91" s="178">
        <v>120511</v>
      </c>
      <c r="T91" s="178">
        <v>1264199</v>
      </c>
      <c r="U91" s="178">
        <v>757922</v>
      </c>
      <c r="V91" s="178">
        <v>2994626</v>
      </c>
      <c r="W91" s="178">
        <v>377789</v>
      </c>
      <c r="X91" s="178">
        <v>449454</v>
      </c>
      <c r="Y91" s="178">
        <v>328859</v>
      </c>
      <c r="Z91" s="178">
        <v>757436</v>
      </c>
      <c r="AA91" s="178">
        <v>226219</v>
      </c>
      <c r="AB91" s="178">
        <v>103108</v>
      </c>
      <c r="AC91" s="178">
        <v>88458</v>
      </c>
      <c r="AD91" s="178">
        <v>88843</v>
      </c>
      <c r="AE91" s="178">
        <v>551393</v>
      </c>
      <c r="AF91" s="178">
        <v>443953</v>
      </c>
      <c r="AG91" s="178">
        <v>38996</v>
      </c>
      <c r="AH91" s="178">
        <v>249026</v>
      </c>
      <c r="AI91" s="178">
        <v>293490</v>
      </c>
      <c r="AJ91" s="178">
        <v>0</v>
      </c>
      <c r="AK91" s="178">
        <v>184694</v>
      </c>
      <c r="AL91" s="178">
        <v>485813</v>
      </c>
      <c r="AM91" s="178">
        <v>107913</v>
      </c>
      <c r="AN91" s="178">
        <v>409716</v>
      </c>
      <c r="AO91" s="178">
        <v>472495</v>
      </c>
      <c r="AP91" s="178">
        <v>244753</v>
      </c>
      <c r="AQ91" s="178">
        <v>896954</v>
      </c>
      <c r="AR91" s="178">
        <v>241135</v>
      </c>
      <c r="AS91" s="178">
        <v>448734</v>
      </c>
      <c r="AT91" s="178">
        <v>247971</v>
      </c>
      <c r="AU91" s="178">
        <v>79223</v>
      </c>
      <c r="AV91" s="178">
        <v>509863</v>
      </c>
      <c r="AW91" s="178">
        <v>118408</v>
      </c>
      <c r="AX91" s="178">
        <v>409337</v>
      </c>
      <c r="AY91" s="178">
        <v>344784</v>
      </c>
      <c r="AZ91" s="178">
        <v>551000</v>
      </c>
      <c r="BA91" s="178">
        <v>94729</v>
      </c>
      <c r="BB91" s="178">
        <v>247547</v>
      </c>
      <c r="BC91" s="178">
        <v>136261</v>
      </c>
      <c r="BD91" s="178">
        <v>112267</v>
      </c>
      <c r="BE91" s="178">
        <v>258487</v>
      </c>
      <c r="BF91" s="178">
        <v>474410</v>
      </c>
      <c r="BG91" s="178">
        <v>1298391</v>
      </c>
      <c r="BH91" s="178">
        <v>478727</v>
      </c>
      <c r="BI91" s="178">
        <v>5152300</v>
      </c>
      <c r="BJ91" s="178">
        <v>18002742</v>
      </c>
      <c r="BK91" s="178">
        <v>5119136</v>
      </c>
      <c r="BL91" s="178">
        <v>160918</v>
      </c>
      <c r="BM91" s="178">
        <v>351526</v>
      </c>
      <c r="BN91" s="178">
        <v>1270220</v>
      </c>
      <c r="BO91" s="178">
        <v>2475743</v>
      </c>
      <c r="BP91" s="178">
        <v>4750744</v>
      </c>
      <c r="BQ91" s="178">
        <v>523383</v>
      </c>
      <c r="BR91" s="178">
        <v>330172</v>
      </c>
      <c r="BS91" s="178">
        <v>8071707</v>
      </c>
      <c r="BT91" s="178">
        <v>8457864</v>
      </c>
      <c r="BU91" s="178">
        <v>8635852</v>
      </c>
      <c r="BV91" s="178">
        <v>1864937</v>
      </c>
      <c r="BW91" s="178">
        <v>3959805</v>
      </c>
      <c r="BX91" s="178">
        <v>1869038</v>
      </c>
      <c r="BY91" s="178">
        <v>2784747</v>
      </c>
      <c r="BZ91" s="178">
        <v>1153037</v>
      </c>
      <c r="CA91" s="179">
        <v>867453</v>
      </c>
      <c r="CB91" s="50">
        <v>115113369</v>
      </c>
      <c r="CC91" s="127"/>
      <c r="CD91" s="127"/>
      <c r="CE91" s="127"/>
      <c r="CF91" s="127"/>
      <c r="CG91" s="127"/>
      <c r="CH91" s="127"/>
      <c r="CI91" s="127"/>
    </row>
    <row r="92" spans="1:92" x14ac:dyDescent="0.25">
      <c r="C92" s="181" t="s">
        <v>826</v>
      </c>
      <c r="D92" s="61">
        <v>127775</v>
      </c>
      <c r="E92" s="48">
        <v>62158</v>
      </c>
      <c r="F92" s="48">
        <v>99247</v>
      </c>
      <c r="G92" s="48">
        <v>31730</v>
      </c>
      <c r="H92" s="48">
        <v>1061811</v>
      </c>
      <c r="I92" s="48">
        <v>656114</v>
      </c>
      <c r="J92" s="48">
        <v>98675</v>
      </c>
      <c r="K92" s="48">
        <v>487466</v>
      </c>
      <c r="L92" s="48">
        <v>68349</v>
      </c>
      <c r="M92" s="48">
        <v>417297</v>
      </c>
      <c r="N92" s="48">
        <v>62554</v>
      </c>
      <c r="O92" s="48">
        <v>837166</v>
      </c>
      <c r="P92" s="48">
        <v>579333</v>
      </c>
      <c r="Q92" s="48">
        <v>136779</v>
      </c>
      <c r="R92" s="48">
        <v>402579</v>
      </c>
      <c r="S92" s="48">
        <v>47622</v>
      </c>
      <c r="T92" s="48">
        <v>441006</v>
      </c>
      <c r="U92" s="48">
        <v>472973</v>
      </c>
      <c r="V92" s="48">
        <v>428940</v>
      </c>
      <c r="W92" s="48">
        <v>154662</v>
      </c>
      <c r="X92" s="48">
        <v>143535</v>
      </c>
      <c r="Y92" s="48">
        <v>149994</v>
      </c>
      <c r="Z92" s="48">
        <v>204963</v>
      </c>
      <c r="AA92" s="48">
        <v>136249</v>
      </c>
      <c r="AB92" s="48">
        <v>66319</v>
      </c>
      <c r="AC92" s="48">
        <v>54521</v>
      </c>
      <c r="AD92" s="48">
        <v>23341</v>
      </c>
      <c r="AE92" s="48">
        <v>189564</v>
      </c>
      <c r="AF92" s="48">
        <v>232080</v>
      </c>
      <c r="AG92" s="48">
        <v>19050</v>
      </c>
      <c r="AH92" s="48">
        <v>139888</v>
      </c>
      <c r="AI92" s="48">
        <v>78037</v>
      </c>
      <c r="AJ92" s="48">
        <v>0</v>
      </c>
      <c r="AK92" s="48">
        <v>115409</v>
      </c>
      <c r="AL92" s="48">
        <v>177821</v>
      </c>
      <c r="AM92" s="48">
        <v>51977</v>
      </c>
      <c r="AN92" s="48">
        <v>143536</v>
      </c>
      <c r="AO92" s="48">
        <v>234100</v>
      </c>
      <c r="AP92" s="48">
        <v>89949</v>
      </c>
      <c r="AQ92" s="48">
        <v>81602</v>
      </c>
      <c r="AR92" s="48">
        <v>106008</v>
      </c>
      <c r="AS92" s="48">
        <v>218982</v>
      </c>
      <c r="AT92" s="48">
        <v>139989</v>
      </c>
      <c r="AU92" s="48">
        <v>48322</v>
      </c>
      <c r="AV92" s="48">
        <v>275122</v>
      </c>
      <c r="AW92" s="48">
        <v>69669</v>
      </c>
      <c r="AX92" s="48">
        <v>137475</v>
      </c>
      <c r="AY92" s="48">
        <v>150433</v>
      </c>
      <c r="AZ92" s="48">
        <v>213076</v>
      </c>
      <c r="BA92" s="48">
        <v>32880</v>
      </c>
      <c r="BB92" s="48">
        <v>116109</v>
      </c>
      <c r="BC92" s="48">
        <v>65004</v>
      </c>
      <c r="BD92" s="48">
        <v>85241</v>
      </c>
      <c r="BE92" s="48">
        <v>126258</v>
      </c>
      <c r="BF92" s="48">
        <v>230614</v>
      </c>
      <c r="BG92" s="48">
        <v>722555</v>
      </c>
      <c r="BH92" s="48">
        <v>313447</v>
      </c>
      <c r="BI92" s="48">
        <v>1616150</v>
      </c>
      <c r="BJ92" s="48">
        <v>7051696</v>
      </c>
      <c r="BK92" s="48">
        <v>1536478</v>
      </c>
      <c r="BL92" s="48">
        <v>111259</v>
      </c>
      <c r="BM92" s="48">
        <v>142816</v>
      </c>
      <c r="BN92" s="48">
        <v>693295</v>
      </c>
      <c r="BO92" s="48">
        <v>1152878</v>
      </c>
      <c r="BP92" s="48">
        <v>1504202</v>
      </c>
      <c r="BQ92" s="48">
        <v>252475</v>
      </c>
      <c r="BR92" s="48">
        <v>227018</v>
      </c>
      <c r="BS92" s="48">
        <v>250231</v>
      </c>
      <c r="BT92" s="48">
        <v>3642315</v>
      </c>
      <c r="BU92" s="48">
        <v>6276921</v>
      </c>
      <c r="BV92" s="48">
        <v>1410122</v>
      </c>
      <c r="BW92" s="48">
        <v>3583224</v>
      </c>
      <c r="BX92" s="48">
        <v>1124794</v>
      </c>
      <c r="BY92" s="48">
        <v>2540561</v>
      </c>
      <c r="BZ92" s="48">
        <v>603381</v>
      </c>
      <c r="CA92" s="55">
        <v>867453</v>
      </c>
      <c r="CB92" s="175">
        <v>46644624</v>
      </c>
      <c r="CC92" s="81"/>
      <c r="CD92" s="81"/>
      <c r="CE92" s="81"/>
      <c r="CF92" s="81"/>
      <c r="CG92" s="81"/>
      <c r="CH92" s="81"/>
      <c r="CI92" s="81"/>
    </row>
    <row r="93" spans="1:92" x14ac:dyDescent="0.25">
      <c r="C93" s="181" t="s">
        <v>837</v>
      </c>
      <c r="D93" s="61">
        <v>1084</v>
      </c>
      <c r="E93" s="48">
        <v>1534</v>
      </c>
      <c r="F93" s="48">
        <v>521</v>
      </c>
      <c r="G93" s="48">
        <v>702</v>
      </c>
      <c r="H93" s="48">
        <v>9259</v>
      </c>
      <c r="I93" s="48">
        <v>4745</v>
      </c>
      <c r="J93" s="48">
        <v>1774</v>
      </c>
      <c r="K93" s="48">
        <v>4313</v>
      </c>
      <c r="L93" s="48">
        <v>1313</v>
      </c>
      <c r="M93" s="48">
        <v>7819</v>
      </c>
      <c r="N93" s="48">
        <v>628</v>
      </c>
      <c r="O93" s="48">
        <v>21886</v>
      </c>
      <c r="P93" s="48">
        <v>130149</v>
      </c>
      <c r="Q93" s="48">
        <v>6432</v>
      </c>
      <c r="R93" s="48">
        <v>67739</v>
      </c>
      <c r="S93" s="48">
        <v>5182</v>
      </c>
      <c r="T93" s="48">
        <v>3866</v>
      </c>
      <c r="U93" s="48">
        <v>10037</v>
      </c>
      <c r="V93" s="48">
        <v>4230</v>
      </c>
      <c r="W93" s="48">
        <v>3593</v>
      </c>
      <c r="X93" s="48">
        <v>2439</v>
      </c>
      <c r="Y93" s="48">
        <v>1546</v>
      </c>
      <c r="Z93" s="48">
        <v>3069</v>
      </c>
      <c r="AA93" s="48">
        <v>2521</v>
      </c>
      <c r="AB93" s="48">
        <v>1921</v>
      </c>
      <c r="AC93" s="48">
        <v>860</v>
      </c>
      <c r="AD93" s="48">
        <v>533</v>
      </c>
      <c r="AE93" s="48">
        <v>5690</v>
      </c>
      <c r="AF93" s="48">
        <v>4318</v>
      </c>
      <c r="AG93" s="48">
        <v>349</v>
      </c>
      <c r="AH93" s="48">
        <v>7985</v>
      </c>
      <c r="AI93" s="48">
        <v>2812</v>
      </c>
      <c r="AJ93" s="48">
        <v>0</v>
      </c>
      <c r="AK93" s="48">
        <v>3219</v>
      </c>
      <c r="AL93" s="48">
        <v>3089</v>
      </c>
      <c r="AM93" s="48">
        <v>888</v>
      </c>
      <c r="AN93" s="48">
        <v>3131</v>
      </c>
      <c r="AO93" s="48">
        <v>9538</v>
      </c>
      <c r="AP93" s="48">
        <v>2411</v>
      </c>
      <c r="AQ93" s="48">
        <v>2794</v>
      </c>
      <c r="AR93" s="48">
        <v>3843</v>
      </c>
      <c r="AS93" s="48">
        <v>4311</v>
      </c>
      <c r="AT93" s="48">
        <v>2863</v>
      </c>
      <c r="AU93" s="48">
        <v>591</v>
      </c>
      <c r="AV93" s="48">
        <v>7309</v>
      </c>
      <c r="AW93" s="48">
        <v>2048</v>
      </c>
      <c r="AX93" s="48">
        <v>9556</v>
      </c>
      <c r="AY93" s="48">
        <v>5525</v>
      </c>
      <c r="AZ93" s="48">
        <v>4325</v>
      </c>
      <c r="BA93" s="48">
        <v>2733</v>
      </c>
      <c r="BB93" s="48">
        <v>2792</v>
      </c>
      <c r="BC93" s="48">
        <v>1570</v>
      </c>
      <c r="BD93" s="48">
        <v>3133</v>
      </c>
      <c r="BE93" s="48">
        <v>2787</v>
      </c>
      <c r="BF93" s="48">
        <v>4642</v>
      </c>
      <c r="BG93" s="48">
        <v>21115</v>
      </c>
      <c r="BH93" s="48">
        <v>5086</v>
      </c>
      <c r="BI93" s="48">
        <v>35463</v>
      </c>
      <c r="BJ93" s="48">
        <v>233078</v>
      </c>
      <c r="BK93" s="48">
        <v>64969</v>
      </c>
      <c r="BL93" s="48">
        <v>1996</v>
      </c>
      <c r="BM93" s="48">
        <v>5157</v>
      </c>
      <c r="BN93" s="48">
        <v>11001</v>
      </c>
      <c r="BO93" s="48">
        <v>50827</v>
      </c>
      <c r="BP93" s="48">
        <v>332981</v>
      </c>
      <c r="BQ93" s="48">
        <v>81832</v>
      </c>
      <c r="BR93" s="48">
        <v>19142</v>
      </c>
      <c r="BS93" s="48">
        <v>79093</v>
      </c>
      <c r="BT93" s="48">
        <v>93760</v>
      </c>
      <c r="BU93" s="48">
        <v>7660</v>
      </c>
      <c r="BV93" s="48">
        <v>20836</v>
      </c>
      <c r="BW93" s="48">
        <v>221</v>
      </c>
      <c r="BX93" s="48">
        <v>21716</v>
      </c>
      <c r="BY93" s="48">
        <v>176</v>
      </c>
      <c r="BZ93" s="48">
        <v>33460</v>
      </c>
      <c r="CA93" s="55">
        <v>0</v>
      </c>
      <c r="CB93" s="175">
        <v>1523516</v>
      </c>
      <c r="CC93" s="81"/>
      <c r="CD93" s="81"/>
      <c r="CE93" s="81"/>
      <c r="CF93" s="81"/>
      <c r="CG93" s="81"/>
      <c r="CH93" s="81"/>
      <c r="CI93" s="81"/>
    </row>
    <row r="94" spans="1:92" x14ac:dyDescent="0.25">
      <c r="C94" s="181" t="s">
        <v>838</v>
      </c>
      <c r="D94" s="61">
        <v>391876</v>
      </c>
      <c r="E94" s="48">
        <v>108602</v>
      </c>
      <c r="F94" s="48">
        <v>385931</v>
      </c>
      <c r="G94" s="48">
        <v>66584</v>
      </c>
      <c r="H94" s="48">
        <v>1987343</v>
      </c>
      <c r="I94" s="48">
        <v>223893</v>
      </c>
      <c r="J94" s="48">
        <v>171319</v>
      </c>
      <c r="K94" s="48">
        <v>2040418</v>
      </c>
      <c r="L94" s="48">
        <v>296547</v>
      </c>
      <c r="M94" s="48">
        <v>757824</v>
      </c>
      <c r="N94" s="48">
        <v>239566</v>
      </c>
      <c r="O94" s="48">
        <v>698198</v>
      </c>
      <c r="P94" s="48">
        <v>2018810</v>
      </c>
      <c r="Q94" s="48">
        <v>5188924</v>
      </c>
      <c r="R94" s="48">
        <v>1359385</v>
      </c>
      <c r="S94" s="48">
        <v>67707</v>
      </c>
      <c r="T94" s="48">
        <v>819327</v>
      </c>
      <c r="U94" s="48">
        <v>274912</v>
      </c>
      <c r="V94" s="48">
        <v>2561456</v>
      </c>
      <c r="W94" s="48">
        <v>219534</v>
      </c>
      <c r="X94" s="48">
        <v>303480</v>
      </c>
      <c r="Y94" s="48">
        <v>177319</v>
      </c>
      <c r="Z94" s="48">
        <v>549404</v>
      </c>
      <c r="AA94" s="48">
        <v>87449</v>
      </c>
      <c r="AB94" s="48">
        <v>34868</v>
      </c>
      <c r="AC94" s="48">
        <v>33077</v>
      </c>
      <c r="AD94" s="48">
        <v>64969</v>
      </c>
      <c r="AE94" s="48">
        <v>356139</v>
      </c>
      <c r="AF94" s="48">
        <v>207555</v>
      </c>
      <c r="AG94" s="48">
        <v>19597</v>
      </c>
      <c r="AH94" s="48">
        <v>101153</v>
      </c>
      <c r="AI94" s="48">
        <v>212641</v>
      </c>
      <c r="AJ94" s="48">
        <v>0</v>
      </c>
      <c r="AK94" s="48">
        <v>66066</v>
      </c>
      <c r="AL94" s="48">
        <v>304903</v>
      </c>
      <c r="AM94" s="48">
        <v>55048</v>
      </c>
      <c r="AN94" s="48">
        <v>263049</v>
      </c>
      <c r="AO94" s="48">
        <v>228857</v>
      </c>
      <c r="AP94" s="48">
        <v>152393</v>
      </c>
      <c r="AQ94" s="48">
        <v>812558</v>
      </c>
      <c r="AR94" s="48">
        <v>131284</v>
      </c>
      <c r="AS94" s="48">
        <v>225441</v>
      </c>
      <c r="AT94" s="48">
        <v>105119</v>
      </c>
      <c r="AU94" s="48">
        <v>30310</v>
      </c>
      <c r="AV94" s="48">
        <v>227432</v>
      </c>
      <c r="AW94" s="48">
        <v>46691</v>
      </c>
      <c r="AX94" s="48">
        <v>262306</v>
      </c>
      <c r="AY94" s="48">
        <v>188826</v>
      </c>
      <c r="AZ94" s="48">
        <v>333599</v>
      </c>
      <c r="BA94" s="48">
        <v>59116</v>
      </c>
      <c r="BB94" s="48">
        <v>128646</v>
      </c>
      <c r="BC94" s="48">
        <v>69687</v>
      </c>
      <c r="BD94" s="48">
        <v>23893</v>
      </c>
      <c r="BE94" s="48">
        <v>129442</v>
      </c>
      <c r="BF94" s="48">
        <v>239154</v>
      </c>
      <c r="BG94" s="48">
        <v>554721</v>
      </c>
      <c r="BH94" s="48">
        <v>160194</v>
      </c>
      <c r="BI94" s="48">
        <v>3500687</v>
      </c>
      <c r="BJ94" s="48">
        <v>10717968</v>
      </c>
      <c r="BK94" s="48">
        <v>3517689</v>
      </c>
      <c r="BL94" s="48">
        <v>47663</v>
      </c>
      <c r="BM94" s="48">
        <v>203553</v>
      </c>
      <c r="BN94" s="48">
        <v>565924</v>
      </c>
      <c r="BO94" s="48">
        <v>1272038</v>
      </c>
      <c r="BP94" s="48">
        <v>2913561</v>
      </c>
      <c r="BQ94" s="48">
        <v>189076</v>
      </c>
      <c r="BR94" s="48">
        <v>84012</v>
      </c>
      <c r="BS94" s="48">
        <v>7742383</v>
      </c>
      <c r="BT94" s="48">
        <v>4721789</v>
      </c>
      <c r="BU94" s="48">
        <v>2351271</v>
      </c>
      <c r="BV94" s="48">
        <v>433979</v>
      </c>
      <c r="BW94" s="48">
        <v>376360</v>
      </c>
      <c r="BX94" s="48">
        <v>722528</v>
      </c>
      <c r="BY94" s="48">
        <v>244010</v>
      </c>
      <c r="BZ94" s="48">
        <v>516196</v>
      </c>
      <c r="CA94" s="55">
        <v>0</v>
      </c>
      <c r="CB94" s="175">
        <v>66945229</v>
      </c>
      <c r="CC94" s="81"/>
      <c r="CD94" s="81"/>
      <c r="CE94" s="81"/>
      <c r="CF94" s="81"/>
      <c r="CG94" s="81"/>
      <c r="CH94" s="81"/>
      <c r="CI94" s="81"/>
    </row>
    <row r="95" spans="1:92" x14ac:dyDescent="0.25">
      <c r="C95" s="183" t="s">
        <v>839</v>
      </c>
      <c r="D95" s="184">
        <v>805413</v>
      </c>
      <c r="E95" s="166">
        <v>429027</v>
      </c>
      <c r="F95" s="166">
        <v>807806</v>
      </c>
      <c r="G95" s="166">
        <v>261227</v>
      </c>
      <c r="H95" s="166">
        <v>5776166</v>
      </c>
      <c r="I95" s="166">
        <v>1571070</v>
      </c>
      <c r="J95" s="166">
        <v>566929</v>
      </c>
      <c r="K95" s="166">
        <v>3746250</v>
      </c>
      <c r="L95" s="166">
        <v>611820</v>
      </c>
      <c r="M95" s="166">
        <v>2926306</v>
      </c>
      <c r="N95" s="166">
        <v>475419</v>
      </c>
      <c r="O95" s="166">
        <v>6182951</v>
      </c>
      <c r="P95" s="166">
        <v>3979566</v>
      </c>
      <c r="Q95" s="166">
        <v>9759347</v>
      </c>
      <c r="R95" s="166">
        <v>3393595</v>
      </c>
      <c r="S95" s="166">
        <v>285016</v>
      </c>
      <c r="T95" s="166">
        <v>3154996</v>
      </c>
      <c r="U95" s="166">
        <v>3187229</v>
      </c>
      <c r="V95" s="166">
        <v>7246533</v>
      </c>
      <c r="W95" s="166">
        <v>1650735</v>
      </c>
      <c r="X95" s="166">
        <v>1780122</v>
      </c>
      <c r="Y95" s="166">
        <v>756127</v>
      </c>
      <c r="Z95" s="166">
        <v>2090877</v>
      </c>
      <c r="AA95" s="166">
        <v>522791</v>
      </c>
      <c r="AB95" s="166">
        <v>564910</v>
      </c>
      <c r="AC95" s="166">
        <v>252738</v>
      </c>
      <c r="AD95" s="166">
        <v>275773</v>
      </c>
      <c r="AE95" s="166">
        <v>2827832</v>
      </c>
      <c r="AF95" s="166">
        <v>1192532</v>
      </c>
      <c r="AG95" s="166">
        <v>134349</v>
      </c>
      <c r="AH95" s="166">
        <v>909390</v>
      </c>
      <c r="AI95" s="166">
        <v>642656</v>
      </c>
      <c r="AJ95" s="166">
        <v>0</v>
      </c>
      <c r="AK95" s="166">
        <v>495576</v>
      </c>
      <c r="AL95" s="166">
        <v>1037761</v>
      </c>
      <c r="AM95" s="166">
        <v>286219</v>
      </c>
      <c r="AN95" s="166">
        <v>1000890</v>
      </c>
      <c r="AO95" s="166">
        <v>1875150</v>
      </c>
      <c r="AP95" s="166">
        <v>538186</v>
      </c>
      <c r="AQ95" s="166">
        <v>4880780</v>
      </c>
      <c r="AR95" s="166">
        <v>685168</v>
      </c>
      <c r="AS95" s="166">
        <v>1248351</v>
      </c>
      <c r="AT95" s="166">
        <v>583601</v>
      </c>
      <c r="AU95" s="166">
        <v>205157</v>
      </c>
      <c r="AV95" s="166">
        <v>1534313</v>
      </c>
      <c r="AW95" s="166">
        <v>313347</v>
      </c>
      <c r="AX95" s="166">
        <v>985803</v>
      </c>
      <c r="AY95" s="166">
        <v>1456535</v>
      </c>
      <c r="AZ95" s="166">
        <v>1235267</v>
      </c>
      <c r="BA95" s="166">
        <v>239045</v>
      </c>
      <c r="BB95" s="166">
        <v>848546</v>
      </c>
      <c r="BC95" s="166">
        <v>271303</v>
      </c>
      <c r="BD95" s="166">
        <v>643280</v>
      </c>
      <c r="BE95" s="166">
        <v>624363</v>
      </c>
      <c r="BF95" s="166">
        <v>860223</v>
      </c>
      <c r="BG95" s="166">
        <v>3604115</v>
      </c>
      <c r="BH95" s="166">
        <v>1128895</v>
      </c>
      <c r="BI95" s="166">
        <v>11065018</v>
      </c>
      <c r="BJ95" s="166">
        <v>28295083</v>
      </c>
      <c r="BK95" s="166">
        <v>12815494</v>
      </c>
      <c r="BL95" s="166">
        <v>394196</v>
      </c>
      <c r="BM95" s="166">
        <v>654599</v>
      </c>
      <c r="BN95" s="166">
        <v>2774883</v>
      </c>
      <c r="BO95" s="166">
        <v>4972533</v>
      </c>
      <c r="BP95" s="166">
        <v>7046747</v>
      </c>
      <c r="BQ95" s="166">
        <v>1890294</v>
      </c>
      <c r="BR95" s="166">
        <v>698774</v>
      </c>
      <c r="BS95" s="166">
        <v>11086105</v>
      </c>
      <c r="BT95" s="166">
        <v>14026084</v>
      </c>
      <c r="BU95" s="166">
        <v>10190781</v>
      </c>
      <c r="BV95" s="166">
        <v>3059657</v>
      </c>
      <c r="BW95" s="166">
        <v>4414952</v>
      </c>
      <c r="BX95" s="166">
        <v>4202264</v>
      </c>
      <c r="BY95" s="166">
        <v>4015647</v>
      </c>
      <c r="BZ95" s="166">
        <v>2490549</v>
      </c>
      <c r="CA95" s="185">
        <v>867453</v>
      </c>
      <c r="CB95" s="49">
        <v>220310485</v>
      </c>
      <c r="CC95" s="81"/>
      <c r="CD95" s="81"/>
      <c r="CE95" s="81"/>
      <c r="CF95" s="81"/>
      <c r="CG95" s="81"/>
      <c r="CH95" s="81"/>
      <c r="CI95" s="81"/>
    </row>
    <row r="96" spans="1:92" x14ac:dyDescent="0.25">
      <c r="C96" s="188" t="s">
        <v>840</v>
      </c>
      <c r="D96" s="76">
        <v>102486</v>
      </c>
      <c r="E96" s="75">
        <v>19711</v>
      </c>
      <c r="F96" s="75">
        <v>81809</v>
      </c>
      <c r="G96" s="75">
        <v>4406</v>
      </c>
      <c r="H96" s="75">
        <v>276430</v>
      </c>
      <c r="I96" s="75">
        <v>71454</v>
      </c>
      <c r="J96" s="75">
        <v>15320</v>
      </c>
      <c r="K96" s="75">
        <v>218642</v>
      </c>
      <c r="L96" s="75">
        <v>29880</v>
      </c>
      <c r="M96" s="75">
        <v>1511141</v>
      </c>
      <c r="N96" s="75">
        <v>22918</v>
      </c>
      <c r="O96" s="75">
        <v>144095</v>
      </c>
      <c r="P96" s="75">
        <v>22828</v>
      </c>
      <c r="Q96" s="75">
        <v>5903</v>
      </c>
      <c r="R96" s="75">
        <v>37927</v>
      </c>
      <c r="S96" s="75">
        <v>5705</v>
      </c>
      <c r="T96" s="75">
        <v>87403</v>
      </c>
      <c r="U96" s="75">
        <v>92519</v>
      </c>
      <c r="V96" s="75">
        <v>166932</v>
      </c>
      <c r="W96" s="75">
        <v>36247</v>
      </c>
      <c r="X96" s="75">
        <v>40738</v>
      </c>
      <c r="Y96" s="75">
        <v>56678</v>
      </c>
      <c r="Z96" s="75">
        <v>65808</v>
      </c>
      <c r="AA96" s="75">
        <v>13918</v>
      </c>
      <c r="AB96" s="75">
        <v>12544</v>
      </c>
      <c r="AC96" s="75">
        <v>4251</v>
      </c>
      <c r="AD96" s="75">
        <v>13431</v>
      </c>
      <c r="AE96" s="75">
        <v>12912</v>
      </c>
      <c r="AF96" s="75">
        <v>14437</v>
      </c>
      <c r="AG96" s="75">
        <v>47214</v>
      </c>
      <c r="AH96" s="75">
        <v>12010</v>
      </c>
      <c r="AI96" s="75">
        <v>19206</v>
      </c>
      <c r="AJ96" s="75">
        <v>0</v>
      </c>
      <c r="AK96" s="75">
        <v>19885</v>
      </c>
      <c r="AL96" s="75">
        <v>107973</v>
      </c>
      <c r="AM96" s="75">
        <v>20318</v>
      </c>
      <c r="AN96" s="75">
        <v>36888</v>
      </c>
      <c r="AO96" s="75">
        <v>22385</v>
      </c>
      <c r="AP96" s="75">
        <v>12655</v>
      </c>
      <c r="AQ96" s="75">
        <v>3756</v>
      </c>
      <c r="AR96" s="75">
        <v>13655</v>
      </c>
      <c r="AS96" s="75">
        <v>24846</v>
      </c>
      <c r="AT96" s="75">
        <v>7397</v>
      </c>
      <c r="AU96" s="75">
        <v>4054</v>
      </c>
      <c r="AV96" s="75">
        <v>20581</v>
      </c>
      <c r="AW96" s="75">
        <v>12690</v>
      </c>
      <c r="AX96" s="75">
        <v>16242</v>
      </c>
      <c r="AY96" s="75">
        <v>15441</v>
      </c>
      <c r="AZ96" s="75">
        <v>54300</v>
      </c>
      <c r="BA96" s="75">
        <v>4657</v>
      </c>
      <c r="BB96" s="75">
        <v>15091</v>
      </c>
      <c r="BC96" s="75">
        <v>8209</v>
      </c>
      <c r="BD96" s="75">
        <v>10258</v>
      </c>
      <c r="BE96" s="75">
        <v>38276</v>
      </c>
      <c r="BF96" s="75">
        <v>52767</v>
      </c>
      <c r="BG96" s="75">
        <v>43030</v>
      </c>
      <c r="BH96" s="75">
        <v>24614</v>
      </c>
      <c r="BI96" s="75">
        <v>393292</v>
      </c>
      <c r="BJ96" s="75">
        <v>1449337</v>
      </c>
      <c r="BK96" s="75">
        <v>448367</v>
      </c>
      <c r="BL96" s="75">
        <v>26723</v>
      </c>
      <c r="BM96" s="75">
        <v>20826</v>
      </c>
      <c r="BN96" s="75">
        <v>363823</v>
      </c>
      <c r="BO96" s="75">
        <v>102538</v>
      </c>
      <c r="BP96" s="75">
        <v>121116</v>
      </c>
      <c r="BQ96" s="75">
        <v>18708</v>
      </c>
      <c r="BR96" s="75">
        <v>14542</v>
      </c>
      <c r="BS96" s="75">
        <v>24391</v>
      </c>
      <c r="BT96" s="75">
        <v>549617</v>
      </c>
      <c r="BU96" s="75">
        <v>202224</v>
      </c>
      <c r="BV96" s="75">
        <v>129793</v>
      </c>
      <c r="BW96" s="75">
        <v>219414</v>
      </c>
      <c r="BX96" s="75">
        <v>131137</v>
      </c>
      <c r="BY96" s="75">
        <v>85845</v>
      </c>
      <c r="BZ96" s="75">
        <v>265904</v>
      </c>
      <c r="CA96" s="77">
        <v>220126</v>
      </c>
      <c r="CB96" s="176">
        <v>8644594</v>
      </c>
      <c r="CC96" s="81"/>
      <c r="CD96" s="81"/>
      <c r="CE96" s="81"/>
      <c r="CF96" s="81"/>
      <c r="CG96" s="81"/>
      <c r="CH96" s="81"/>
      <c r="CI96" s="81"/>
    </row>
    <row r="97" spans="1:94" x14ac:dyDescent="0.25">
      <c r="A97" s="73"/>
      <c r="B97" s="73"/>
      <c r="C97" s="85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73"/>
      <c r="CK97" s="73"/>
      <c r="CL97" s="73"/>
      <c r="CM97" s="73"/>
      <c r="CN97" s="109"/>
      <c r="CO97" s="109"/>
      <c r="CP97" s="109"/>
    </row>
    <row r="98" spans="1:94" x14ac:dyDescent="0.25">
      <c r="A98" s="73"/>
      <c r="B98" s="9" t="s">
        <v>912</v>
      </c>
      <c r="C98" s="85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  <c r="BX98" s="81"/>
      <c r="BY98" s="81"/>
      <c r="BZ98" s="81"/>
      <c r="CA98" s="81"/>
      <c r="CB98" s="81"/>
      <c r="CC98" s="81"/>
      <c r="CD98" s="81"/>
      <c r="CE98" s="81"/>
      <c r="CF98" s="81"/>
      <c r="CG98" s="81"/>
      <c r="CH98" s="81"/>
      <c r="CI98" s="81"/>
      <c r="CJ98" s="73"/>
      <c r="CK98" s="73"/>
      <c r="CL98" s="73"/>
      <c r="CM98" s="73"/>
      <c r="CN98" s="109"/>
      <c r="CO98" s="109"/>
      <c r="CP98" s="109"/>
    </row>
    <row r="99" spans="1:94" x14ac:dyDescent="0.25">
      <c r="A99" s="73"/>
      <c r="B99" s="73"/>
      <c r="C99" s="85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  <c r="BX99" s="81"/>
      <c r="BY99" s="81"/>
      <c r="BZ99" s="81"/>
      <c r="CA99" s="81"/>
      <c r="CB99" s="81"/>
      <c r="CC99" s="81"/>
      <c r="CD99" s="81"/>
      <c r="CE99" s="81"/>
      <c r="CF99" s="81"/>
      <c r="CG99" s="81"/>
      <c r="CH99" s="81"/>
      <c r="CI99" s="81"/>
      <c r="CJ99" s="73"/>
      <c r="CK99" s="73"/>
      <c r="CL99" s="73"/>
      <c r="CM99" s="73"/>
      <c r="CN99" s="109"/>
      <c r="CO99" s="109"/>
      <c r="CP99" s="109"/>
    </row>
    <row r="100" spans="1:94" ht="0" hidden="1" customHeight="1" x14ac:dyDescent="0.25">
      <c r="A100" s="73"/>
      <c r="B100" s="73"/>
      <c r="C100" s="165" t="s">
        <v>841</v>
      </c>
      <c r="D100" s="166">
        <f t="array" ref="D100:CA100">TRANSPOSE(CI9:CI84)</f>
        <v>805413</v>
      </c>
      <c r="E100" s="166">
        <v>429027</v>
      </c>
      <c r="F100" s="166">
        <v>807806</v>
      </c>
      <c r="G100" s="166">
        <v>261227</v>
      </c>
      <c r="H100" s="166">
        <v>5776166</v>
      </c>
      <c r="I100" s="166">
        <v>1571070</v>
      </c>
      <c r="J100" s="166">
        <v>566929</v>
      </c>
      <c r="K100" s="166">
        <v>3746250</v>
      </c>
      <c r="L100" s="166">
        <v>611820</v>
      </c>
      <c r="M100" s="166">
        <v>2926306</v>
      </c>
      <c r="N100" s="166">
        <v>475419</v>
      </c>
      <c r="O100" s="166">
        <v>6182951</v>
      </c>
      <c r="P100" s="166">
        <v>3979566</v>
      </c>
      <c r="Q100" s="166">
        <v>9759347</v>
      </c>
      <c r="R100" s="166">
        <v>3393595</v>
      </c>
      <c r="S100" s="166">
        <v>285016</v>
      </c>
      <c r="T100" s="166">
        <v>3154996</v>
      </c>
      <c r="U100" s="166">
        <v>3187229</v>
      </c>
      <c r="V100" s="166">
        <v>7246533</v>
      </c>
      <c r="W100" s="166">
        <v>1650735</v>
      </c>
      <c r="X100" s="166">
        <v>1780122</v>
      </c>
      <c r="Y100" s="166">
        <v>756127</v>
      </c>
      <c r="Z100" s="166">
        <v>2090877</v>
      </c>
      <c r="AA100" s="166">
        <v>522791</v>
      </c>
      <c r="AB100" s="166">
        <v>564910</v>
      </c>
      <c r="AC100" s="166">
        <v>252738</v>
      </c>
      <c r="AD100" s="166">
        <v>275773</v>
      </c>
      <c r="AE100" s="166">
        <v>2827832</v>
      </c>
      <c r="AF100" s="166">
        <v>1192532</v>
      </c>
      <c r="AG100" s="166">
        <v>134349</v>
      </c>
      <c r="AH100" s="166">
        <v>909390</v>
      </c>
      <c r="AI100" s="166">
        <v>642656</v>
      </c>
      <c r="AJ100" s="166">
        <v>0</v>
      </c>
      <c r="AK100" s="166">
        <v>495576</v>
      </c>
      <c r="AL100" s="166">
        <v>1037761</v>
      </c>
      <c r="AM100" s="166">
        <v>286219</v>
      </c>
      <c r="AN100" s="166">
        <v>1000890</v>
      </c>
      <c r="AO100" s="166">
        <v>1875150</v>
      </c>
      <c r="AP100" s="166">
        <v>538186</v>
      </c>
      <c r="AQ100" s="166">
        <v>4880780</v>
      </c>
      <c r="AR100" s="166">
        <v>685168</v>
      </c>
      <c r="AS100" s="166">
        <v>1248351</v>
      </c>
      <c r="AT100" s="166">
        <v>583601</v>
      </c>
      <c r="AU100" s="166">
        <v>205157</v>
      </c>
      <c r="AV100" s="166">
        <v>1534313</v>
      </c>
      <c r="AW100" s="166">
        <v>313347</v>
      </c>
      <c r="AX100" s="166">
        <v>985803</v>
      </c>
      <c r="AY100" s="166">
        <v>1456535</v>
      </c>
      <c r="AZ100" s="166">
        <v>1235267</v>
      </c>
      <c r="BA100" s="166">
        <v>239045</v>
      </c>
      <c r="BB100" s="166">
        <v>848546</v>
      </c>
      <c r="BC100" s="166">
        <v>271303</v>
      </c>
      <c r="BD100" s="166">
        <v>643280</v>
      </c>
      <c r="BE100" s="166">
        <v>624363</v>
      </c>
      <c r="BF100" s="166">
        <v>860223</v>
      </c>
      <c r="BG100" s="166">
        <v>3604115</v>
      </c>
      <c r="BH100" s="166">
        <v>1128895</v>
      </c>
      <c r="BI100" s="166">
        <v>11065018</v>
      </c>
      <c r="BJ100" s="166">
        <v>28295083</v>
      </c>
      <c r="BK100" s="166">
        <v>12815494</v>
      </c>
      <c r="BL100" s="166">
        <v>394196</v>
      </c>
      <c r="BM100" s="166">
        <v>654599</v>
      </c>
      <c r="BN100" s="166">
        <v>2774883</v>
      </c>
      <c r="BO100" s="166">
        <v>4972533</v>
      </c>
      <c r="BP100" s="166">
        <v>7046747</v>
      </c>
      <c r="BQ100" s="166">
        <v>1890294</v>
      </c>
      <c r="BR100" s="166">
        <v>698774</v>
      </c>
      <c r="BS100" s="166">
        <v>11086105</v>
      </c>
      <c r="BT100" s="166">
        <v>14026084</v>
      </c>
      <c r="BU100" s="166">
        <v>10190781</v>
      </c>
      <c r="BV100" s="166">
        <v>3059657</v>
      </c>
      <c r="BW100" s="166">
        <v>4414952</v>
      </c>
      <c r="BX100" s="166">
        <v>4202264</v>
      </c>
      <c r="BY100" s="166">
        <v>4015647</v>
      </c>
      <c r="BZ100" s="166">
        <v>2490549</v>
      </c>
      <c r="CA100" s="166">
        <v>867453</v>
      </c>
      <c r="CB100" s="166">
        <f t="shared" ref="CB100" si="6">SUM(D100:CA100)</f>
        <v>220310485</v>
      </c>
      <c r="CC100" s="81"/>
      <c r="CD100" s="81"/>
      <c r="CE100" s="81"/>
      <c r="CF100" s="81"/>
      <c r="CG100" s="81"/>
      <c r="CH100" s="81"/>
      <c r="CI100" s="81"/>
      <c r="CJ100" s="73"/>
      <c r="CK100" s="73"/>
      <c r="CL100" s="73"/>
      <c r="CM100" s="73"/>
      <c r="CN100" s="109"/>
      <c r="CO100" s="109"/>
      <c r="CP100" s="109"/>
    </row>
    <row r="101" spans="1:94" ht="0" hidden="1" customHeight="1" x14ac:dyDescent="0.25">
      <c r="A101" s="73"/>
      <c r="B101" s="73"/>
      <c r="C101" s="163" t="s">
        <v>842</v>
      </c>
      <c r="D101" s="48">
        <f>+D100-D95</f>
        <v>0</v>
      </c>
      <c r="E101" s="48">
        <f t="shared" ref="E101:BP101" si="7">+E100-E95</f>
        <v>0</v>
      </c>
      <c r="F101" s="48">
        <f t="shared" si="7"/>
        <v>0</v>
      </c>
      <c r="G101" s="48">
        <f t="shared" si="7"/>
        <v>0</v>
      </c>
      <c r="H101" s="48">
        <f t="shared" si="7"/>
        <v>0</v>
      </c>
      <c r="I101" s="48">
        <f t="shared" si="7"/>
        <v>0</v>
      </c>
      <c r="J101" s="48">
        <f t="shared" si="7"/>
        <v>0</v>
      </c>
      <c r="K101" s="48">
        <f t="shared" si="7"/>
        <v>0</v>
      </c>
      <c r="L101" s="48">
        <f t="shared" si="7"/>
        <v>0</v>
      </c>
      <c r="M101" s="48">
        <f t="shared" si="7"/>
        <v>0</v>
      </c>
      <c r="N101" s="48">
        <f t="shared" si="7"/>
        <v>0</v>
      </c>
      <c r="O101" s="48">
        <f t="shared" si="7"/>
        <v>0</v>
      </c>
      <c r="P101" s="48">
        <f t="shared" si="7"/>
        <v>0</v>
      </c>
      <c r="Q101" s="48">
        <f t="shared" si="7"/>
        <v>0</v>
      </c>
      <c r="R101" s="48">
        <f t="shared" si="7"/>
        <v>0</v>
      </c>
      <c r="S101" s="48">
        <f t="shared" si="7"/>
        <v>0</v>
      </c>
      <c r="T101" s="48">
        <f t="shared" si="7"/>
        <v>0</v>
      </c>
      <c r="U101" s="48">
        <f t="shared" si="7"/>
        <v>0</v>
      </c>
      <c r="V101" s="48">
        <f t="shared" si="7"/>
        <v>0</v>
      </c>
      <c r="W101" s="48">
        <f t="shared" si="7"/>
        <v>0</v>
      </c>
      <c r="X101" s="48">
        <f t="shared" si="7"/>
        <v>0</v>
      </c>
      <c r="Y101" s="48">
        <f t="shared" si="7"/>
        <v>0</v>
      </c>
      <c r="Z101" s="48">
        <f t="shared" si="7"/>
        <v>0</v>
      </c>
      <c r="AA101" s="48">
        <f t="shared" si="7"/>
        <v>0</v>
      </c>
      <c r="AB101" s="48">
        <f t="shared" si="7"/>
        <v>0</v>
      </c>
      <c r="AC101" s="48">
        <f t="shared" si="7"/>
        <v>0</v>
      </c>
      <c r="AD101" s="48">
        <f t="shared" si="7"/>
        <v>0</v>
      </c>
      <c r="AE101" s="48">
        <f t="shared" si="7"/>
        <v>0</v>
      </c>
      <c r="AF101" s="48">
        <f t="shared" si="7"/>
        <v>0</v>
      </c>
      <c r="AG101" s="48">
        <f t="shared" si="7"/>
        <v>0</v>
      </c>
      <c r="AH101" s="48">
        <f t="shared" si="7"/>
        <v>0</v>
      </c>
      <c r="AI101" s="48">
        <f t="shared" si="7"/>
        <v>0</v>
      </c>
      <c r="AJ101" s="48">
        <f t="shared" si="7"/>
        <v>0</v>
      </c>
      <c r="AK101" s="48">
        <f t="shared" si="7"/>
        <v>0</v>
      </c>
      <c r="AL101" s="48">
        <f t="shared" si="7"/>
        <v>0</v>
      </c>
      <c r="AM101" s="48">
        <f t="shared" si="7"/>
        <v>0</v>
      </c>
      <c r="AN101" s="48">
        <f t="shared" si="7"/>
        <v>0</v>
      </c>
      <c r="AO101" s="48">
        <f t="shared" si="7"/>
        <v>0</v>
      </c>
      <c r="AP101" s="48">
        <f t="shared" si="7"/>
        <v>0</v>
      </c>
      <c r="AQ101" s="48">
        <f t="shared" si="7"/>
        <v>0</v>
      </c>
      <c r="AR101" s="48">
        <f t="shared" si="7"/>
        <v>0</v>
      </c>
      <c r="AS101" s="48">
        <f t="shared" si="7"/>
        <v>0</v>
      </c>
      <c r="AT101" s="48">
        <f t="shared" si="7"/>
        <v>0</v>
      </c>
      <c r="AU101" s="48">
        <f t="shared" si="7"/>
        <v>0</v>
      </c>
      <c r="AV101" s="48">
        <f t="shared" si="7"/>
        <v>0</v>
      </c>
      <c r="AW101" s="48">
        <f t="shared" si="7"/>
        <v>0</v>
      </c>
      <c r="AX101" s="48">
        <f t="shared" si="7"/>
        <v>0</v>
      </c>
      <c r="AY101" s="48">
        <f t="shared" si="7"/>
        <v>0</v>
      </c>
      <c r="AZ101" s="48">
        <f t="shared" si="7"/>
        <v>0</v>
      </c>
      <c r="BA101" s="48">
        <f t="shared" si="7"/>
        <v>0</v>
      </c>
      <c r="BB101" s="48">
        <f t="shared" si="7"/>
        <v>0</v>
      </c>
      <c r="BC101" s="48">
        <f t="shared" si="7"/>
        <v>0</v>
      </c>
      <c r="BD101" s="48">
        <f t="shared" si="7"/>
        <v>0</v>
      </c>
      <c r="BE101" s="48">
        <f t="shared" si="7"/>
        <v>0</v>
      </c>
      <c r="BF101" s="48">
        <f t="shared" si="7"/>
        <v>0</v>
      </c>
      <c r="BG101" s="48">
        <f t="shared" si="7"/>
        <v>0</v>
      </c>
      <c r="BH101" s="48">
        <f t="shared" si="7"/>
        <v>0</v>
      </c>
      <c r="BI101" s="48">
        <f t="shared" si="7"/>
        <v>0</v>
      </c>
      <c r="BJ101" s="48">
        <f t="shared" si="7"/>
        <v>0</v>
      </c>
      <c r="BK101" s="48">
        <f t="shared" si="7"/>
        <v>0</v>
      </c>
      <c r="BL101" s="48">
        <f t="shared" si="7"/>
        <v>0</v>
      </c>
      <c r="BM101" s="48">
        <f t="shared" si="7"/>
        <v>0</v>
      </c>
      <c r="BN101" s="48">
        <f t="shared" si="7"/>
        <v>0</v>
      </c>
      <c r="BO101" s="48">
        <f t="shared" si="7"/>
        <v>0</v>
      </c>
      <c r="BP101" s="48">
        <f t="shared" si="7"/>
        <v>0</v>
      </c>
      <c r="BQ101" s="48">
        <f t="shared" ref="BQ101:CB101" si="8">+BQ100-BQ95</f>
        <v>0</v>
      </c>
      <c r="BR101" s="48">
        <f t="shared" si="8"/>
        <v>0</v>
      </c>
      <c r="BS101" s="48">
        <f t="shared" si="8"/>
        <v>0</v>
      </c>
      <c r="BT101" s="48">
        <f t="shared" si="8"/>
        <v>0</v>
      </c>
      <c r="BU101" s="48">
        <f t="shared" si="8"/>
        <v>0</v>
      </c>
      <c r="BV101" s="48">
        <f t="shared" si="8"/>
        <v>0</v>
      </c>
      <c r="BW101" s="48">
        <f t="shared" si="8"/>
        <v>0</v>
      </c>
      <c r="BX101" s="48">
        <f t="shared" si="8"/>
        <v>0</v>
      </c>
      <c r="BY101" s="48">
        <f t="shared" si="8"/>
        <v>0</v>
      </c>
      <c r="BZ101" s="48">
        <f t="shared" si="8"/>
        <v>0</v>
      </c>
      <c r="CA101" s="48">
        <f t="shared" si="8"/>
        <v>0</v>
      </c>
      <c r="CB101" s="48">
        <f t="shared" si="8"/>
        <v>0</v>
      </c>
      <c r="CC101" s="81"/>
      <c r="CD101" s="81"/>
      <c r="CE101" s="81"/>
      <c r="CF101" s="81"/>
      <c r="CG101" s="81"/>
      <c r="CH101" s="81"/>
      <c r="CI101" s="81"/>
      <c r="CJ101" s="73"/>
      <c r="CK101" s="73"/>
      <c r="CL101" s="73"/>
      <c r="CM101" s="73"/>
      <c r="CN101" s="109"/>
      <c r="CO101" s="109"/>
      <c r="CP101" s="109"/>
    </row>
    <row r="102" spans="1:94" ht="0" hidden="1" customHeight="1" x14ac:dyDescent="0.25">
      <c r="A102" s="73"/>
      <c r="B102" s="73"/>
      <c r="C102" s="170" t="s">
        <v>872</v>
      </c>
      <c r="D102" s="171">
        <f>+D91/D95</f>
        <v>0.64654407117838919</v>
      </c>
      <c r="E102" s="171">
        <f t="shared" ref="E102:BP102" si="9">+E91/E95</f>
        <v>0.4015924405690085</v>
      </c>
      <c r="F102" s="171">
        <f t="shared" si="9"/>
        <v>0.60125698496916336</v>
      </c>
      <c r="G102" s="171">
        <f t="shared" si="9"/>
        <v>0.37904198264344802</v>
      </c>
      <c r="H102" s="171">
        <f t="shared" si="9"/>
        <v>0.52948841844226779</v>
      </c>
      <c r="I102" s="171">
        <f t="shared" si="9"/>
        <v>0.56315250116162874</v>
      </c>
      <c r="J102" s="171">
        <f t="shared" si="9"/>
        <v>0.47936866873982459</v>
      </c>
      <c r="K102" s="171">
        <f t="shared" si="9"/>
        <v>0.67592846179512844</v>
      </c>
      <c r="L102" s="171">
        <f t="shared" si="9"/>
        <v>0.59855676506161948</v>
      </c>
      <c r="M102" s="171">
        <f t="shared" si="9"/>
        <v>0.40424343865610773</v>
      </c>
      <c r="N102" s="171">
        <f t="shared" si="9"/>
        <v>0.63680248370384862</v>
      </c>
      <c r="O102" s="171">
        <f t="shared" si="9"/>
        <v>0.25186193453579042</v>
      </c>
      <c r="P102" s="171">
        <f t="shared" si="9"/>
        <v>0.68557526122195234</v>
      </c>
      <c r="Q102" s="171">
        <f t="shared" si="9"/>
        <v>0.54636186212048821</v>
      </c>
      <c r="R102" s="171">
        <f t="shared" si="9"/>
        <v>0.53916363030945058</v>
      </c>
      <c r="S102" s="171">
        <f t="shared" si="9"/>
        <v>0.42282187666657312</v>
      </c>
      <c r="T102" s="171">
        <f t="shared" si="9"/>
        <v>0.40069749692234158</v>
      </c>
      <c r="U102" s="171">
        <f t="shared" si="9"/>
        <v>0.23779966861496302</v>
      </c>
      <c r="V102" s="171">
        <f t="shared" si="9"/>
        <v>0.41324948082069041</v>
      </c>
      <c r="W102" s="171">
        <f t="shared" si="9"/>
        <v>0.22886108309328876</v>
      </c>
      <c r="X102" s="171">
        <f t="shared" si="9"/>
        <v>0.25248494204329813</v>
      </c>
      <c r="Y102" s="171">
        <f t="shared" si="9"/>
        <v>0.43492561434785426</v>
      </c>
      <c r="Z102" s="171">
        <f t="shared" si="9"/>
        <v>0.36225755986602753</v>
      </c>
      <c r="AA102" s="171">
        <f t="shared" si="9"/>
        <v>0.43271402912444934</v>
      </c>
      <c r="AB102" s="171">
        <f t="shared" si="9"/>
        <v>0.1825211095572746</v>
      </c>
      <c r="AC102" s="171">
        <f t="shared" si="9"/>
        <v>0.34999881300002372</v>
      </c>
      <c r="AD102" s="171">
        <f t="shared" si="9"/>
        <v>0.32215989237525067</v>
      </c>
      <c r="AE102" s="171">
        <f t="shared" si="9"/>
        <v>0.19498789178423612</v>
      </c>
      <c r="AF102" s="171">
        <f t="shared" si="9"/>
        <v>0.37227764118698703</v>
      </c>
      <c r="AG102" s="171">
        <f t="shared" si="9"/>
        <v>0.29025895242986549</v>
      </c>
      <c r="AH102" s="171">
        <f t="shared" si="9"/>
        <v>0.27383850713115387</v>
      </c>
      <c r="AI102" s="171">
        <f t="shared" si="9"/>
        <v>0.45668289100234027</v>
      </c>
      <c r="AJ102" s="171" t="e">
        <f t="shared" si="9"/>
        <v>#DIV/0!</v>
      </c>
      <c r="AK102" s="171">
        <f t="shared" si="9"/>
        <v>0.37268552149418049</v>
      </c>
      <c r="AL102" s="171">
        <f t="shared" si="9"/>
        <v>0.46813572681956633</v>
      </c>
      <c r="AM102" s="171">
        <f t="shared" si="9"/>
        <v>0.37702947742812321</v>
      </c>
      <c r="AN102" s="171">
        <f t="shared" si="9"/>
        <v>0.40935167700746333</v>
      </c>
      <c r="AO102" s="171">
        <f t="shared" si="9"/>
        <v>0.25197717515932061</v>
      </c>
      <c r="AP102" s="171">
        <f t="shared" si="9"/>
        <v>0.45477400006689139</v>
      </c>
      <c r="AQ102" s="171">
        <f t="shared" si="9"/>
        <v>0.18377267567888739</v>
      </c>
      <c r="AR102" s="171">
        <f t="shared" si="9"/>
        <v>0.35193558368166639</v>
      </c>
      <c r="AS102" s="171">
        <f t="shared" si="9"/>
        <v>0.3594614014808335</v>
      </c>
      <c r="AT102" s="171">
        <f t="shared" si="9"/>
        <v>0.42489817529442203</v>
      </c>
      <c r="AU102" s="171">
        <f t="shared" si="9"/>
        <v>0.3861579180822492</v>
      </c>
      <c r="AV102" s="171">
        <f t="shared" si="9"/>
        <v>0.33230703252856492</v>
      </c>
      <c r="AW102" s="171">
        <f t="shared" si="9"/>
        <v>0.37788139027978568</v>
      </c>
      <c r="AX102" s="171">
        <f t="shared" si="9"/>
        <v>0.41523204940540859</v>
      </c>
      <c r="AY102" s="171">
        <f t="shared" si="9"/>
        <v>0.23671521796592598</v>
      </c>
      <c r="AZ102" s="171">
        <f t="shared" si="9"/>
        <v>0.44605741106983349</v>
      </c>
      <c r="BA102" s="171">
        <f t="shared" si="9"/>
        <v>0.39628103495157818</v>
      </c>
      <c r="BB102" s="171">
        <f t="shared" si="9"/>
        <v>0.29173079597334733</v>
      </c>
      <c r="BC102" s="171">
        <f t="shared" si="9"/>
        <v>0.50224656564800241</v>
      </c>
      <c r="BD102" s="171">
        <f t="shared" si="9"/>
        <v>0.17452275836338763</v>
      </c>
      <c r="BE102" s="171">
        <f t="shared" si="9"/>
        <v>0.41400114997205151</v>
      </c>
      <c r="BF102" s="171">
        <f t="shared" si="9"/>
        <v>0.55149653055079906</v>
      </c>
      <c r="BG102" s="171">
        <f t="shared" si="9"/>
        <v>0.36025237818438088</v>
      </c>
      <c r="BH102" s="171">
        <f t="shared" si="9"/>
        <v>0.4240668972756545</v>
      </c>
      <c r="BI102" s="171">
        <f t="shared" si="9"/>
        <v>0.4656386460464863</v>
      </c>
      <c r="BJ102" s="171">
        <f t="shared" si="9"/>
        <v>0.63624983888543463</v>
      </c>
      <c r="BK102" s="171">
        <f t="shared" si="9"/>
        <v>0.39944897949310421</v>
      </c>
      <c r="BL102" s="171">
        <f t="shared" si="9"/>
        <v>0.40821824676049479</v>
      </c>
      <c r="BM102" s="171">
        <f t="shared" si="9"/>
        <v>0.53700968073583977</v>
      </c>
      <c r="BN102" s="171">
        <f t="shared" si="9"/>
        <v>0.45775623692962908</v>
      </c>
      <c r="BO102" s="171">
        <f t="shared" si="9"/>
        <v>0.49788367417571688</v>
      </c>
      <c r="BP102" s="171">
        <f t="shared" si="9"/>
        <v>0.67417547415850176</v>
      </c>
      <c r="BQ102" s="171">
        <f t="shared" ref="BQ102:CB102" si="10">+BQ91/BQ95</f>
        <v>0.27687915213189057</v>
      </c>
      <c r="BR102" s="171">
        <f t="shared" si="10"/>
        <v>0.4725018389350491</v>
      </c>
      <c r="BS102" s="171">
        <f t="shared" si="10"/>
        <v>0.72809223798619982</v>
      </c>
      <c r="BT102" s="171">
        <f t="shared" si="10"/>
        <v>0.60300964973545002</v>
      </c>
      <c r="BU102" s="171">
        <f t="shared" si="10"/>
        <v>0.84741807325660323</v>
      </c>
      <c r="BV102" s="171">
        <f t="shared" si="10"/>
        <v>0.60952485850538152</v>
      </c>
      <c r="BW102" s="171">
        <f t="shared" si="10"/>
        <v>0.89690782595144858</v>
      </c>
      <c r="BX102" s="171">
        <f t="shared" si="10"/>
        <v>0.44476929578912699</v>
      </c>
      <c r="BY102" s="171">
        <f t="shared" si="10"/>
        <v>0.69347405287367136</v>
      </c>
      <c r="BZ102" s="171">
        <f t="shared" si="10"/>
        <v>0.46296499285900417</v>
      </c>
      <c r="CA102" s="171">
        <f t="shared" si="10"/>
        <v>1</v>
      </c>
      <c r="CB102" s="171">
        <f t="shared" si="10"/>
        <v>0.52250517718210276</v>
      </c>
      <c r="CC102" s="81"/>
      <c r="CD102" s="81"/>
      <c r="CE102" s="81"/>
      <c r="CF102" s="81"/>
      <c r="CG102" s="81"/>
      <c r="CH102" s="81"/>
      <c r="CI102" s="81"/>
      <c r="CJ102" s="73"/>
      <c r="CK102" s="73"/>
      <c r="CL102" s="73"/>
      <c r="CM102" s="73"/>
      <c r="CN102" s="109"/>
      <c r="CO102" s="109"/>
      <c r="CP102" s="109"/>
    </row>
    <row r="103" spans="1:94" x14ac:dyDescent="0.25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3"/>
      <c r="BJ103" s="73"/>
      <c r="BK103" s="73"/>
      <c r="BL103" s="73"/>
      <c r="BM103" s="73"/>
      <c r="BN103" s="73"/>
      <c r="BO103" s="73"/>
      <c r="BP103" s="73"/>
      <c r="BQ103" s="73"/>
      <c r="BR103" s="73"/>
      <c r="BS103" s="73"/>
      <c r="BT103" s="73"/>
      <c r="BU103" s="73"/>
      <c r="BV103" s="73"/>
      <c r="BW103" s="73"/>
      <c r="BX103" s="73"/>
      <c r="BY103" s="73"/>
      <c r="BZ103" s="73"/>
      <c r="CA103" s="73"/>
      <c r="CJ103" s="73"/>
      <c r="CK103" s="73"/>
      <c r="CL103" s="73"/>
      <c r="CM103" s="73"/>
      <c r="CN103" s="109"/>
      <c r="CO103" s="109"/>
      <c r="CP103" s="109"/>
    </row>
    <row r="104" spans="1:94" ht="0" hidden="1" customHeight="1" x14ac:dyDescent="0.25">
      <c r="A104" s="358"/>
      <c r="B104" s="358"/>
      <c r="C104" s="358">
        <v>0</v>
      </c>
      <c r="D104" s="358">
        <v>0</v>
      </c>
      <c r="E104" s="358">
        <v>0</v>
      </c>
      <c r="F104" s="358">
        <v>0</v>
      </c>
      <c r="G104" s="358">
        <v>0</v>
      </c>
      <c r="H104" s="358">
        <v>0</v>
      </c>
      <c r="I104" s="358">
        <v>0</v>
      </c>
      <c r="J104" s="358">
        <v>0</v>
      </c>
      <c r="K104" s="358">
        <v>0</v>
      </c>
      <c r="L104" s="358">
        <v>0</v>
      </c>
      <c r="M104" s="358">
        <v>0</v>
      </c>
      <c r="N104" s="358">
        <v>0</v>
      </c>
      <c r="O104" s="358">
        <v>0</v>
      </c>
      <c r="P104" s="358">
        <v>0</v>
      </c>
      <c r="Q104" s="358">
        <v>0</v>
      </c>
      <c r="R104" s="358">
        <v>0</v>
      </c>
      <c r="S104" s="358">
        <v>0</v>
      </c>
      <c r="T104" s="358">
        <v>0</v>
      </c>
      <c r="U104" s="358">
        <v>0</v>
      </c>
      <c r="V104" s="358">
        <v>0</v>
      </c>
      <c r="W104" s="358">
        <v>0</v>
      </c>
      <c r="X104" s="358">
        <v>0</v>
      </c>
      <c r="Y104" s="358">
        <v>0</v>
      </c>
      <c r="Z104" s="358">
        <v>0</v>
      </c>
      <c r="AA104" s="358">
        <v>0</v>
      </c>
      <c r="AB104" s="358">
        <v>0</v>
      </c>
      <c r="AC104" s="358">
        <v>0</v>
      </c>
      <c r="AD104" s="358">
        <v>0</v>
      </c>
      <c r="AE104" s="358">
        <v>0</v>
      </c>
      <c r="AF104" s="358">
        <v>0</v>
      </c>
      <c r="AG104" s="358">
        <v>0</v>
      </c>
      <c r="AH104" s="358">
        <v>0</v>
      </c>
      <c r="AI104" s="358">
        <v>0</v>
      </c>
      <c r="AJ104" s="358">
        <v>0</v>
      </c>
      <c r="AK104" s="358">
        <v>0</v>
      </c>
      <c r="AL104" s="358">
        <v>0</v>
      </c>
      <c r="AM104" s="358">
        <v>0</v>
      </c>
      <c r="AN104" s="358">
        <v>0</v>
      </c>
      <c r="AO104" s="358">
        <v>0</v>
      </c>
      <c r="AP104" s="358">
        <v>0</v>
      </c>
      <c r="AQ104" s="358">
        <v>0</v>
      </c>
      <c r="AR104" s="358">
        <v>0</v>
      </c>
      <c r="AS104" s="358">
        <v>0</v>
      </c>
      <c r="AT104" s="358">
        <v>0</v>
      </c>
      <c r="AU104" s="358">
        <v>0</v>
      </c>
      <c r="AV104" s="358">
        <v>0</v>
      </c>
      <c r="AW104" s="358">
        <v>0</v>
      </c>
      <c r="AX104" s="358">
        <v>0</v>
      </c>
      <c r="AY104" s="358">
        <v>0</v>
      </c>
      <c r="AZ104" s="358">
        <v>0</v>
      </c>
      <c r="BA104" s="358">
        <v>0</v>
      </c>
      <c r="BB104" s="358">
        <v>0</v>
      </c>
      <c r="BC104" s="358">
        <v>0</v>
      </c>
      <c r="BD104" s="358">
        <v>0</v>
      </c>
      <c r="BE104" s="358">
        <v>0</v>
      </c>
      <c r="BF104" s="358">
        <v>0</v>
      </c>
      <c r="BG104" s="358">
        <v>0</v>
      </c>
      <c r="BH104" s="358">
        <v>0</v>
      </c>
      <c r="BI104" s="358">
        <v>0</v>
      </c>
      <c r="BJ104" s="358">
        <v>0</v>
      </c>
      <c r="BK104" s="358">
        <v>0</v>
      </c>
      <c r="BL104" s="358">
        <v>0</v>
      </c>
      <c r="BM104" s="358">
        <v>0</v>
      </c>
      <c r="BN104" s="358">
        <v>0</v>
      </c>
      <c r="BO104" s="358">
        <v>0</v>
      </c>
      <c r="BP104" s="358">
        <v>0</v>
      </c>
      <c r="BQ104" s="358">
        <v>0</v>
      </c>
      <c r="BR104" s="358">
        <v>0</v>
      </c>
      <c r="BS104" s="358">
        <v>0</v>
      </c>
      <c r="BT104" s="358">
        <v>0</v>
      </c>
      <c r="BU104" s="358">
        <v>0</v>
      </c>
      <c r="BV104" s="358">
        <v>0</v>
      </c>
      <c r="BW104" s="358">
        <v>0</v>
      </c>
      <c r="BX104" s="358">
        <v>0</v>
      </c>
      <c r="BY104" s="358">
        <v>0</v>
      </c>
      <c r="BZ104" s="358">
        <v>0</v>
      </c>
      <c r="CA104" s="358">
        <v>0</v>
      </c>
      <c r="CB104" s="357">
        <v>0</v>
      </c>
      <c r="CC104" s="357">
        <v>0</v>
      </c>
      <c r="CD104" s="357">
        <v>0</v>
      </c>
      <c r="CE104" s="357">
        <v>0</v>
      </c>
      <c r="CF104" s="357">
        <v>0</v>
      </c>
      <c r="CG104" s="357">
        <v>0</v>
      </c>
      <c r="CH104" s="357">
        <v>0</v>
      </c>
      <c r="CI104" s="357">
        <v>0</v>
      </c>
      <c r="CJ104" s="73"/>
      <c r="CK104" s="73"/>
      <c r="CL104" s="73"/>
      <c r="CM104" s="73"/>
      <c r="CN104" s="109"/>
      <c r="CO104" s="109"/>
      <c r="CP104" s="109"/>
    </row>
    <row r="105" spans="1:94" ht="0" hidden="1" customHeight="1" x14ac:dyDescent="0.25">
      <c r="A105" s="358"/>
      <c r="B105" s="358"/>
      <c r="C105" s="358">
        <v>0</v>
      </c>
      <c r="D105" s="358">
        <v>0</v>
      </c>
      <c r="E105" s="358">
        <v>0</v>
      </c>
      <c r="F105" s="358">
        <v>0</v>
      </c>
      <c r="G105" s="358">
        <v>0</v>
      </c>
      <c r="H105" s="358">
        <v>0</v>
      </c>
      <c r="I105" s="358">
        <v>0</v>
      </c>
      <c r="J105" s="358">
        <v>0</v>
      </c>
      <c r="K105" s="358">
        <v>0</v>
      </c>
      <c r="L105" s="358">
        <v>0</v>
      </c>
      <c r="M105" s="358">
        <v>0</v>
      </c>
      <c r="N105" s="358">
        <v>0</v>
      </c>
      <c r="O105" s="358">
        <v>0</v>
      </c>
      <c r="P105" s="358">
        <v>0</v>
      </c>
      <c r="Q105" s="358">
        <v>0</v>
      </c>
      <c r="R105" s="358">
        <v>0</v>
      </c>
      <c r="S105" s="358">
        <v>0</v>
      </c>
      <c r="T105" s="358">
        <v>0</v>
      </c>
      <c r="U105" s="358">
        <v>0</v>
      </c>
      <c r="V105" s="358">
        <v>0</v>
      </c>
      <c r="W105" s="358">
        <v>0</v>
      </c>
      <c r="X105" s="358">
        <v>0</v>
      </c>
      <c r="Y105" s="358">
        <v>0</v>
      </c>
      <c r="Z105" s="358">
        <v>0</v>
      </c>
      <c r="AA105" s="358">
        <v>0</v>
      </c>
      <c r="AB105" s="358">
        <v>0</v>
      </c>
      <c r="AC105" s="358">
        <v>0</v>
      </c>
      <c r="AD105" s="358">
        <v>0</v>
      </c>
      <c r="AE105" s="358">
        <v>0</v>
      </c>
      <c r="AF105" s="358">
        <v>0</v>
      </c>
      <c r="AG105" s="358">
        <v>0</v>
      </c>
      <c r="AH105" s="358">
        <v>0</v>
      </c>
      <c r="AI105" s="358">
        <v>0</v>
      </c>
      <c r="AJ105" s="358">
        <v>0</v>
      </c>
      <c r="AK105" s="358">
        <v>0</v>
      </c>
      <c r="AL105" s="358">
        <v>0</v>
      </c>
      <c r="AM105" s="358">
        <v>0</v>
      </c>
      <c r="AN105" s="358">
        <v>0</v>
      </c>
      <c r="AO105" s="358">
        <v>0</v>
      </c>
      <c r="AP105" s="358">
        <v>0</v>
      </c>
      <c r="AQ105" s="358">
        <v>0</v>
      </c>
      <c r="AR105" s="358">
        <v>0</v>
      </c>
      <c r="AS105" s="358">
        <v>0</v>
      </c>
      <c r="AT105" s="358">
        <v>0</v>
      </c>
      <c r="AU105" s="358">
        <v>0</v>
      </c>
      <c r="AV105" s="358">
        <v>0</v>
      </c>
      <c r="AW105" s="358">
        <v>0</v>
      </c>
      <c r="AX105" s="358">
        <v>0</v>
      </c>
      <c r="AY105" s="358">
        <v>0</v>
      </c>
      <c r="AZ105" s="358">
        <v>0</v>
      </c>
      <c r="BA105" s="358">
        <v>0</v>
      </c>
      <c r="BB105" s="358">
        <v>0</v>
      </c>
      <c r="BC105" s="358">
        <v>0</v>
      </c>
      <c r="BD105" s="358">
        <v>0</v>
      </c>
      <c r="BE105" s="358">
        <v>0</v>
      </c>
      <c r="BF105" s="358">
        <v>0</v>
      </c>
      <c r="BG105" s="358">
        <v>0</v>
      </c>
      <c r="BH105" s="358">
        <v>0</v>
      </c>
      <c r="BI105" s="358">
        <v>0</v>
      </c>
      <c r="BJ105" s="358">
        <v>0</v>
      </c>
      <c r="BK105" s="358">
        <v>0</v>
      </c>
      <c r="BL105" s="358">
        <v>0</v>
      </c>
      <c r="BM105" s="358">
        <v>0</v>
      </c>
      <c r="BN105" s="358">
        <v>0</v>
      </c>
      <c r="BO105" s="358">
        <v>0</v>
      </c>
      <c r="BP105" s="358">
        <v>0</v>
      </c>
      <c r="BQ105" s="358">
        <v>0</v>
      </c>
      <c r="BR105" s="358">
        <v>0</v>
      </c>
      <c r="BS105" s="358">
        <v>0</v>
      </c>
      <c r="BT105" s="358">
        <v>0</v>
      </c>
      <c r="BU105" s="358">
        <v>0</v>
      </c>
      <c r="BV105" s="358">
        <v>0</v>
      </c>
      <c r="BW105" s="358">
        <v>0</v>
      </c>
      <c r="BX105" s="358">
        <v>0</v>
      </c>
      <c r="BY105" s="358">
        <v>0</v>
      </c>
      <c r="BZ105" s="358">
        <v>0</v>
      </c>
      <c r="CA105" s="358">
        <v>0</v>
      </c>
      <c r="CB105" s="357">
        <v>0</v>
      </c>
      <c r="CC105" s="357">
        <v>0</v>
      </c>
      <c r="CD105" s="357">
        <v>0</v>
      </c>
      <c r="CE105" s="357">
        <v>0</v>
      </c>
      <c r="CF105" s="357">
        <v>0</v>
      </c>
      <c r="CG105" s="357">
        <v>0</v>
      </c>
      <c r="CH105" s="357">
        <v>0</v>
      </c>
      <c r="CI105" s="357">
        <v>0</v>
      </c>
      <c r="CJ105" s="73"/>
      <c r="CK105" s="73"/>
      <c r="CL105" s="73"/>
      <c r="CM105" s="73"/>
      <c r="CN105" s="109"/>
      <c r="CO105" s="109"/>
      <c r="CP105" s="109"/>
    </row>
    <row r="106" spans="1:94" ht="0" hidden="1" customHeight="1" x14ac:dyDescent="0.25">
      <c r="A106" s="358"/>
      <c r="B106" s="358"/>
      <c r="C106" s="358">
        <v>0</v>
      </c>
      <c r="D106" s="360">
        <v>0</v>
      </c>
      <c r="E106" s="360">
        <v>0</v>
      </c>
      <c r="F106" s="360">
        <v>0</v>
      </c>
      <c r="G106" s="360">
        <v>0</v>
      </c>
      <c r="H106" s="360">
        <v>0</v>
      </c>
      <c r="I106" s="360">
        <v>0</v>
      </c>
      <c r="J106" s="360">
        <v>0</v>
      </c>
      <c r="K106" s="360">
        <v>0</v>
      </c>
      <c r="L106" s="360">
        <v>0</v>
      </c>
      <c r="M106" s="360">
        <v>0</v>
      </c>
      <c r="N106" s="360">
        <v>0</v>
      </c>
      <c r="O106" s="360">
        <v>0</v>
      </c>
      <c r="P106" s="360">
        <v>0</v>
      </c>
      <c r="Q106" s="360">
        <v>0</v>
      </c>
      <c r="R106" s="360">
        <v>0</v>
      </c>
      <c r="S106" s="360">
        <v>0</v>
      </c>
      <c r="T106" s="360">
        <v>0</v>
      </c>
      <c r="U106" s="360">
        <v>0</v>
      </c>
      <c r="V106" s="360">
        <v>0</v>
      </c>
      <c r="W106" s="360">
        <v>0</v>
      </c>
      <c r="X106" s="360">
        <v>0</v>
      </c>
      <c r="Y106" s="360">
        <v>0</v>
      </c>
      <c r="Z106" s="360">
        <v>0</v>
      </c>
      <c r="AA106" s="360">
        <v>0</v>
      </c>
      <c r="AB106" s="360">
        <v>0</v>
      </c>
      <c r="AC106" s="360">
        <v>0</v>
      </c>
      <c r="AD106" s="360">
        <v>0</v>
      </c>
      <c r="AE106" s="360">
        <v>0</v>
      </c>
      <c r="AF106" s="360">
        <v>0</v>
      </c>
      <c r="AG106" s="360">
        <v>0</v>
      </c>
      <c r="AH106" s="360">
        <v>0</v>
      </c>
      <c r="AI106" s="360">
        <v>0</v>
      </c>
      <c r="AJ106" s="360">
        <v>0</v>
      </c>
      <c r="AK106" s="360">
        <v>0</v>
      </c>
      <c r="AL106" s="360">
        <v>0</v>
      </c>
      <c r="AM106" s="360">
        <v>0</v>
      </c>
      <c r="AN106" s="360">
        <v>0</v>
      </c>
      <c r="AO106" s="360">
        <v>0</v>
      </c>
      <c r="AP106" s="360">
        <v>0</v>
      </c>
      <c r="AQ106" s="360">
        <v>0</v>
      </c>
      <c r="AR106" s="360">
        <v>0</v>
      </c>
      <c r="AS106" s="360">
        <v>0</v>
      </c>
      <c r="AT106" s="360">
        <v>0</v>
      </c>
      <c r="AU106" s="360">
        <v>0</v>
      </c>
      <c r="AV106" s="360">
        <v>0</v>
      </c>
      <c r="AW106" s="360">
        <v>0</v>
      </c>
      <c r="AX106" s="360">
        <v>0</v>
      </c>
      <c r="AY106" s="360">
        <v>0</v>
      </c>
      <c r="AZ106" s="360">
        <v>0</v>
      </c>
      <c r="BA106" s="360">
        <v>0</v>
      </c>
      <c r="BB106" s="360">
        <v>0</v>
      </c>
      <c r="BC106" s="360">
        <v>0</v>
      </c>
      <c r="BD106" s="360">
        <v>0</v>
      </c>
      <c r="BE106" s="360">
        <v>0</v>
      </c>
      <c r="BF106" s="360">
        <v>0</v>
      </c>
      <c r="BG106" s="360">
        <v>0</v>
      </c>
      <c r="BH106" s="360">
        <v>0</v>
      </c>
      <c r="BI106" s="360">
        <v>0</v>
      </c>
      <c r="BJ106" s="360">
        <v>0</v>
      </c>
      <c r="BK106" s="360">
        <v>0</v>
      </c>
      <c r="BL106" s="360">
        <v>0</v>
      </c>
      <c r="BM106" s="360">
        <v>0</v>
      </c>
      <c r="BN106" s="360">
        <v>0</v>
      </c>
      <c r="BO106" s="360">
        <v>0</v>
      </c>
      <c r="BP106" s="360">
        <v>0</v>
      </c>
      <c r="BQ106" s="360">
        <v>0</v>
      </c>
      <c r="BR106" s="360">
        <v>0</v>
      </c>
      <c r="BS106" s="360">
        <v>0</v>
      </c>
      <c r="BT106" s="360">
        <v>0</v>
      </c>
      <c r="BU106" s="360">
        <v>0</v>
      </c>
      <c r="BV106" s="360">
        <v>0</v>
      </c>
      <c r="BW106" s="360">
        <v>0</v>
      </c>
      <c r="BX106" s="360">
        <v>0</v>
      </c>
      <c r="BY106" s="360">
        <v>0</v>
      </c>
      <c r="BZ106" s="360">
        <v>0</v>
      </c>
      <c r="CA106" s="360">
        <v>0</v>
      </c>
      <c r="CB106" s="360">
        <v>0</v>
      </c>
      <c r="CC106" s="360">
        <v>0</v>
      </c>
      <c r="CD106" s="360">
        <v>0</v>
      </c>
      <c r="CE106" s="360">
        <v>0</v>
      </c>
      <c r="CF106" s="360">
        <v>0</v>
      </c>
      <c r="CG106" s="360">
        <v>0</v>
      </c>
      <c r="CH106" s="360">
        <v>0</v>
      </c>
      <c r="CI106" s="360">
        <v>0</v>
      </c>
      <c r="CJ106" s="73"/>
      <c r="CK106" s="73"/>
      <c r="CL106" s="73"/>
      <c r="CM106" s="73"/>
      <c r="CN106" s="109"/>
      <c r="CO106" s="109"/>
      <c r="CP106" s="109"/>
    </row>
    <row r="107" spans="1:94" ht="0" hidden="1" customHeight="1" x14ac:dyDescent="0.25">
      <c r="A107" s="358"/>
      <c r="B107" s="358"/>
      <c r="C107" s="358">
        <v>0</v>
      </c>
      <c r="D107" s="360">
        <v>0</v>
      </c>
      <c r="E107" s="360">
        <v>0</v>
      </c>
      <c r="F107" s="360">
        <v>0</v>
      </c>
      <c r="G107" s="360">
        <v>0</v>
      </c>
      <c r="H107" s="360">
        <v>0</v>
      </c>
      <c r="I107" s="360">
        <v>0</v>
      </c>
      <c r="J107" s="360">
        <v>0</v>
      </c>
      <c r="K107" s="360">
        <v>0</v>
      </c>
      <c r="L107" s="360">
        <v>0</v>
      </c>
      <c r="M107" s="360">
        <v>0</v>
      </c>
      <c r="N107" s="360">
        <v>0</v>
      </c>
      <c r="O107" s="360">
        <v>0</v>
      </c>
      <c r="P107" s="360">
        <v>0</v>
      </c>
      <c r="Q107" s="360">
        <v>0</v>
      </c>
      <c r="R107" s="360">
        <v>0</v>
      </c>
      <c r="S107" s="360">
        <v>0</v>
      </c>
      <c r="T107" s="360">
        <v>0</v>
      </c>
      <c r="U107" s="360">
        <v>0</v>
      </c>
      <c r="V107" s="360">
        <v>0</v>
      </c>
      <c r="W107" s="360">
        <v>0</v>
      </c>
      <c r="X107" s="360">
        <v>0</v>
      </c>
      <c r="Y107" s="360">
        <v>0</v>
      </c>
      <c r="Z107" s="360">
        <v>0</v>
      </c>
      <c r="AA107" s="360">
        <v>0</v>
      </c>
      <c r="AB107" s="360">
        <v>0</v>
      </c>
      <c r="AC107" s="360">
        <v>0</v>
      </c>
      <c r="AD107" s="360">
        <v>0</v>
      </c>
      <c r="AE107" s="360">
        <v>0</v>
      </c>
      <c r="AF107" s="360">
        <v>0</v>
      </c>
      <c r="AG107" s="360">
        <v>0</v>
      </c>
      <c r="AH107" s="360">
        <v>0</v>
      </c>
      <c r="AI107" s="360">
        <v>0</v>
      </c>
      <c r="AJ107" s="360">
        <v>0</v>
      </c>
      <c r="AK107" s="360">
        <v>0</v>
      </c>
      <c r="AL107" s="360">
        <v>0</v>
      </c>
      <c r="AM107" s="360">
        <v>0</v>
      </c>
      <c r="AN107" s="360">
        <v>0</v>
      </c>
      <c r="AO107" s="360">
        <v>0</v>
      </c>
      <c r="AP107" s="360">
        <v>0</v>
      </c>
      <c r="AQ107" s="360">
        <v>0</v>
      </c>
      <c r="AR107" s="360">
        <v>0</v>
      </c>
      <c r="AS107" s="360">
        <v>0</v>
      </c>
      <c r="AT107" s="360">
        <v>0</v>
      </c>
      <c r="AU107" s="360">
        <v>0</v>
      </c>
      <c r="AV107" s="360">
        <v>0</v>
      </c>
      <c r="AW107" s="360">
        <v>0</v>
      </c>
      <c r="AX107" s="360">
        <v>0</v>
      </c>
      <c r="AY107" s="360">
        <v>0</v>
      </c>
      <c r="AZ107" s="360">
        <v>0</v>
      </c>
      <c r="BA107" s="360">
        <v>0</v>
      </c>
      <c r="BB107" s="360">
        <v>0</v>
      </c>
      <c r="BC107" s="360">
        <v>0</v>
      </c>
      <c r="BD107" s="360">
        <v>0</v>
      </c>
      <c r="BE107" s="360">
        <v>0</v>
      </c>
      <c r="BF107" s="360">
        <v>0</v>
      </c>
      <c r="BG107" s="360">
        <v>0</v>
      </c>
      <c r="BH107" s="360">
        <v>0</v>
      </c>
      <c r="BI107" s="360">
        <v>0</v>
      </c>
      <c r="BJ107" s="360">
        <v>0</v>
      </c>
      <c r="BK107" s="360">
        <v>0</v>
      </c>
      <c r="BL107" s="360">
        <v>0</v>
      </c>
      <c r="BM107" s="360">
        <v>0</v>
      </c>
      <c r="BN107" s="360">
        <v>0</v>
      </c>
      <c r="BO107" s="360">
        <v>0</v>
      </c>
      <c r="BP107" s="360">
        <v>0</v>
      </c>
      <c r="BQ107" s="360">
        <v>0</v>
      </c>
      <c r="BR107" s="360">
        <v>0</v>
      </c>
      <c r="BS107" s="360">
        <v>0</v>
      </c>
      <c r="BT107" s="360">
        <v>0</v>
      </c>
      <c r="BU107" s="360">
        <v>0</v>
      </c>
      <c r="BV107" s="360">
        <v>0</v>
      </c>
      <c r="BW107" s="360">
        <v>0</v>
      </c>
      <c r="BX107" s="360">
        <v>0</v>
      </c>
      <c r="BY107" s="360">
        <v>0</v>
      </c>
      <c r="BZ107" s="360">
        <v>0</v>
      </c>
      <c r="CA107" s="360">
        <v>0</v>
      </c>
      <c r="CB107" s="360">
        <v>0</v>
      </c>
      <c r="CC107" s="360">
        <v>0</v>
      </c>
      <c r="CD107" s="360">
        <v>0</v>
      </c>
      <c r="CE107" s="360">
        <v>0</v>
      </c>
      <c r="CF107" s="360">
        <v>0</v>
      </c>
      <c r="CG107" s="360">
        <v>0</v>
      </c>
      <c r="CH107" s="360">
        <v>0</v>
      </c>
      <c r="CI107" s="360">
        <v>0</v>
      </c>
      <c r="CJ107" s="73"/>
      <c r="CK107" s="73"/>
      <c r="CL107" s="73"/>
      <c r="CM107" s="73"/>
      <c r="CN107" s="109"/>
      <c r="CO107" s="109"/>
      <c r="CP107" s="109"/>
    </row>
    <row r="108" spans="1:94" ht="0" hidden="1" customHeight="1" x14ac:dyDescent="0.25">
      <c r="A108" s="358"/>
      <c r="B108" s="358"/>
      <c r="C108" s="358">
        <v>0</v>
      </c>
      <c r="D108" s="360">
        <v>0</v>
      </c>
      <c r="E108" s="360">
        <v>0</v>
      </c>
      <c r="F108" s="360">
        <v>0</v>
      </c>
      <c r="G108" s="360">
        <v>0</v>
      </c>
      <c r="H108" s="360">
        <v>0</v>
      </c>
      <c r="I108" s="360">
        <v>0</v>
      </c>
      <c r="J108" s="360">
        <v>0</v>
      </c>
      <c r="K108" s="360">
        <v>0</v>
      </c>
      <c r="L108" s="360">
        <v>0</v>
      </c>
      <c r="M108" s="360">
        <v>0</v>
      </c>
      <c r="N108" s="360">
        <v>0</v>
      </c>
      <c r="O108" s="360">
        <v>0</v>
      </c>
      <c r="P108" s="360">
        <v>0</v>
      </c>
      <c r="Q108" s="360">
        <v>0</v>
      </c>
      <c r="R108" s="360">
        <v>0</v>
      </c>
      <c r="S108" s="360">
        <v>0</v>
      </c>
      <c r="T108" s="360">
        <v>0</v>
      </c>
      <c r="U108" s="360">
        <v>0</v>
      </c>
      <c r="V108" s="360">
        <v>0</v>
      </c>
      <c r="W108" s="360">
        <v>0</v>
      </c>
      <c r="X108" s="360">
        <v>0</v>
      </c>
      <c r="Y108" s="360">
        <v>0</v>
      </c>
      <c r="Z108" s="360">
        <v>0</v>
      </c>
      <c r="AA108" s="360">
        <v>0</v>
      </c>
      <c r="AB108" s="360">
        <v>0</v>
      </c>
      <c r="AC108" s="360">
        <v>0</v>
      </c>
      <c r="AD108" s="360">
        <v>0</v>
      </c>
      <c r="AE108" s="360">
        <v>0</v>
      </c>
      <c r="AF108" s="360">
        <v>0</v>
      </c>
      <c r="AG108" s="360">
        <v>0</v>
      </c>
      <c r="AH108" s="360">
        <v>0</v>
      </c>
      <c r="AI108" s="360">
        <v>0</v>
      </c>
      <c r="AJ108" s="360">
        <v>0</v>
      </c>
      <c r="AK108" s="360">
        <v>0</v>
      </c>
      <c r="AL108" s="360">
        <v>0</v>
      </c>
      <c r="AM108" s="360">
        <v>0</v>
      </c>
      <c r="AN108" s="360">
        <v>0</v>
      </c>
      <c r="AO108" s="360">
        <v>0</v>
      </c>
      <c r="AP108" s="360">
        <v>0</v>
      </c>
      <c r="AQ108" s="360">
        <v>0</v>
      </c>
      <c r="AR108" s="360">
        <v>0</v>
      </c>
      <c r="AS108" s="360">
        <v>0</v>
      </c>
      <c r="AT108" s="360">
        <v>0</v>
      </c>
      <c r="AU108" s="360">
        <v>0</v>
      </c>
      <c r="AV108" s="360">
        <v>0</v>
      </c>
      <c r="AW108" s="360">
        <v>0</v>
      </c>
      <c r="AX108" s="360">
        <v>0</v>
      </c>
      <c r="AY108" s="360">
        <v>0</v>
      </c>
      <c r="AZ108" s="360">
        <v>0</v>
      </c>
      <c r="BA108" s="360">
        <v>0</v>
      </c>
      <c r="BB108" s="360">
        <v>0</v>
      </c>
      <c r="BC108" s="360">
        <v>0</v>
      </c>
      <c r="BD108" s="360">
        <v>0</v>
      </c>
      <c r="BE108" s="360">
        <v>0</v>
      </c>
      <c r="BF108" s="360">
        <v>0</v>
      </c>
      <c r="BG108" s="360">
        <v>0</v>
      </c>
      <c r="BH108" s="360">
        <v>0</v>
      </c>
      <c r="BI108" s="360">
        <v>0</v>
      </c>
      <c r="BJ108" s="360">
        <v>0</v>
      </c>
      <c r="BK108" s="360">
        <v>0</v>
      </c>
      <c r="BL108" s="360">
        <v>0</v>
      </c>
      <c r="BM108" s="360">
        <v>0</v>
      </c>
      <c r="BN108" s="360">
        <v>0</v>
      </c>
      <c r="BO108" s="360">
        <v>0</v>
      </c>
      <c r="BP108" s="360">
        <v>0</v>
      </c>
      <c r="BQ108" s="360">
        <v>0</v>
      </c>
      <c r="BR108" s="360">
        <v>0</v>
      </c>
      <c r="BS108" s="360">
        <v>0</v>
      </c>
      <c r="BT108" s="360">
        <v>0</v>
      </c>
      <c r="BU108" s="360">
        <v>0</v>
      </c>
      <c r="BV108" s="360">
        <v>0</v>
      </c>
      <c r="BW108" s="360">
        <v>0</v>
      </c>
      <c r="BX108" s="360">
        <v>0</v>
      </c>
      <c r="BY108" s="360">
        <v>0</v>
      </c>
      <c r="BZ108" s="360">
        <v>0</v>
      </c>
      <c r="CA108" s="360">
        <v>0</v>
      </c>
      <c r="CB108" s="360">
        <v>0</v>
      </c>
      <c r="CC108" s="360">
        <v>0</v>
      </c>
      <c r="CD108" s="360">
        <v>0</v>
      </c>
      <c r="CE108" s="360">
        <v>0</v>
      </c>
      <c r="CF108" s="360">
        <v>0</v>
      </c>
      <c r="CG108" s="360">
        <v>0</v>
      </c>
      <c r="CH108" s="360">
        <v>0</v>
      </c>
      <c r="CI108" s="360">
        <v>0</v>
      </c>
      <c r="CJ108" s="73"/>
      <c r="CK108" s="73"/>
      <c r="CL108" s="73"/>
      <c r="CM108" s="73"/>
      <c r="CN108" s="109"/>
      <c r="CO108" s="109"/>
      <c r="CP108" s="109"/>
    </row>
    <row r="109" spans="1:94" ht="0" hidden="1" customHeight="1" x14ac:dyDescent="0.25">
      <c r="A109" s="358"/>
      <c r="B109" s="358"/>
      <c r="C109" s="358">
        <v>0</v>
      </c>
      <c r="D109" s="360">
        <v>0</v>
      </c>
      <c r="E109" s="360">
        <v>0</v>
      </c>
      <c r="F109" s="360">
        <v>0</v>
      </c>
      <c r="G109" s="360">
        <v>0</v>
      </c>
      <c r="H109" s="360">
        <v>0</v>
      </c>
      <c r="I109" s="360">
        <v>0</v>
      </c>
      <c r="J109" s="360">
        <v>0</v>
      </c>
      <c r="K109" s="360">
        <v>0</v>
      </c>
      <c r="L109" s="360">
        <v>0</v>
      </c>
      <c r="M109" s="360">
        <v>0</v>
      </c>
      <c r="N109" s="360">
        <v>0</v>
      </c>
      <c r="O109" s="360">
        <v>0</v>
      </c>
      <c r="P109" s="360">
        <v>0</v>
      </c>
      <c r="Q109" s="360">
        <v>0</v>
      </c>
      <c r="R109" s="360">
        <v>0</v>
      </c>
      <c r="S109" s="360">
        <v>0</v>
      </c>
      <c r="T109" s="360">
        <v>0</v>
      </c>
      <c r="U109" s="360">
        <v>0</v>
      </c>
      <c r="V109" s="360">
        <v>0</v>
      </c>
      <c r="W109" s="360">
        <v>0</v>
      </c>
      <c r="X109" s="360">
        <v>0</v>
      </c>
      <c r="Y109" s="360">
        <v>0</v>
      </c>
      <c r="Z109" s="360">
        <v>0</v>
      </c>
      <c r="AA109" s="360">
        <v>0</v>
      </c>
      <c r="AB109" s="360">
        <v>0</v>
      </c>
      <c r="AC109" s="360">
        <v>0</v>
      </c>
      <c r="AD109" s="360">
        <v>0</v>
      </c>
      <c r="AE109" s="360">
        <v>0</v>
      </c>
      <c r="AF109" s="360">
        <v>0</v>
      </c>
      <c r="AG109" s="360">
        <v>0</v>
      </c>
      <c r="AH109" s="360">
        <v>0</v>
      </c>
      <c r="AI109" s="360">
        <v>0</v>
      </c>
      <c r="AJ109" s="360">
        <v>0</v>
      </c>
      <c r="AK109" s="360">
        <v>0</v>
      </c>
      <c r="AL109" s="360">
        <v>0</v>
      </c>
      <c r="AM109" s="360">
        <v>0</v>
      </c>
      <c r="AN109" s="360">
        <v>0</v>
      </c>
      <c r="AO109" s="360">
        <v>0</v>
      </c>
      <c r="AP109" s="360">
        <v>0</v>
      </c>
      <c r="AQ109" s="360">
        <v>0</v>
      </c>
      <c r="AR109" s="360">
        <v>0</v>
      </c>
      <c r="AS109" s="360">
        <v>0</v>
      </c>
      <c r="AT109" s="360">
        <v>0</v>
      </c>
      <c r="AU109" s="360">
        <v>0</v>
      </c>
      <c r="AV109" s="360">
        <v>0</v>
      </c>
      <c r="AW109" s="360">
        <v>0</v>
      </c>
      <c r="AX109" s="360">
        <v>0</v>
      </c>
      <c r="AY109" s="360">
        <v>0</v>
      </c>
      <c r="AZ109" s="360">
        <v>0</v>
      </c>
      <c r="BA109" s="360">
        <v>0</v>
      </c>
      <c r="BB109" s="360">
        <v>0</v>
      </c>
      <c r="BC109" s="360">
        <v>0</v>
      </c>
      <c r="BD109" s="360">
        <v>0</v>
      </c>
      <c r="BE109" s="360">
        <v>0</v>
      </c>
      <c r="BF109" s="360">
        <v>0</v>
      </c>
      <c r="BG109" s="360">
        <v>0</v>
      </c>
      <c r="BH109" s="360">
        <v>0</v>
      </c>
      <c r="BI109" s="360">
        <v>0</v>
      </c>
      <c r="BJ109" s="360">
        <v>0</v>
      </c>
      <c r="BK109" s="360">
        <v>0</v>
      </c>
      <c r="BL109" s="360">
        <v>0</v>
      </c>
      <c r="BM109" s="360">
        <v>0</v>
      </c>
      <c r="BN109" s="360">
        <v>0</v>
      </c>
      <c r="BO109" s="360">
        <v>0</v>
      </c>
      <c r="BP109" s="360">
        <v>0</v>
      </c>
      <c r="BQ109" s="360">
        <v>0</v>
      </c>
      <c r="BR109" s="360">
        <v>0</v>
      </c>
      <c r="BS109" s="360">
        <v>0</v>
      </c>
      <c r="BT109" s="360">
        <v>0</v>
      </c>
      <c r="BU109" s="360">
        <v>0</v>
      </c>
      <c r="BV109" s="360">
        <v>0</v>
      </c>
      <c r="BW109" s="360">
        <v>0</v>
      </c>
      <c r="BX109" s="360">
        <v>0</v>
      </c>
      <c r="BY109" s="360">
        <v>0</v>
      </c>
      <c r="BZ109" s="360">
        <v>0</v>
      </c>
      <c r="CA109" s="360">
        <v>0</v>
      </c>
      <c r="CB109" s="360">
        <v>0</v>
      </c>
      <c r="CC109" s="360">
        <v>0</v>
      </c>
      <c r="CD109" s="360">
        <v>0</v>
      </c>
      <c r="CE109" s="360">
        <v>0</v>
      </c>
      <c r="CF109" s="360">
        <v>0</v>
      </c>
      <c r="CG109" s="360">
        <v>0</v>
      </c>
      <c r="CH109" s="360">
        <v>0</v>
      </c>
      <c r="CI109" s="360">
        <v>0</v>
      </c>
      <c r="CJ109" s="73"/>
      <c r="CK109" s="73"/>
      <c r="CL109" s="73"/>
      <c r="CM109" s="73"/>
      <c r="CN109" s="109"/>
      <c r="CO109" s="109"/>
      <c r="CP109" s="109"/>
    </row>
    <row r="110" spans="1:94" ht="0" hidden="1" customHeight="1" x14ac:dyDescent="0.25">
      <c r="A110" s="358"/>
      <c r="B110" s="358"/>
      <c r="C110" s="358">
        <v>0</v>
      </c>
      <c r="D110" s="360">
        <v>0</v>
      </c>
      <c r="E110" s="360">
        <v>0</v>
      </c>
      <c r="F110" s="360">
        <v>0</v>
      </c>
      <c r="G110" s="360">
        <v>0</v>
      </c>
      <c r="H110" s="360">
        <v>0</v>
      </c>
      <c r="I110" s="360">
        <v>0</v>
      </c>
      <c r="J110" s="360">
        <v>0</v>
      </c>
      <c r="K110" s="360">
        <v>0</v>
      </c>
      <c r="L110" s="360">
        <v>0</v>
      </c>
      <c r="M110" s="360">
        <v>0</v>
      </c>
      <c r="N110" s="360">
        <v>0</v>
      </c>
      <c r="O110" s="360">
        <v>0</v>
      </c>
      <c r="P110" s="360">
        <v>0</v>
      </c>
      <c r="Q110" s="360">
        <v>0</v>
      </c>
      <c r="R110" s="360">
        <v>0</v>
      </c>
      <c r="S110" s="360">
        <v>0</v>
      </c>
      <c r="T110" s="360">
        <v>0</v>
      </c>
      <c r="U110" s="360">
        <v>0</v>
      </c>
      <c r="V110" s="360">
        <v>0</v>
      </c>
      <c r="W110" s="360">
        <v>0</v>
      </c>
      <c r="X110" s="360">
        <v>0</v>
      </c>
      <c r="Y110" s="360">
        <v>0</v>
      </c>
      <c r="Z110" s="360">
        <v>0</v>
      </c>
      <c r="AA110" s="360">
        <v>0</v>
      </c>
      <c r="AB110" s="360">
        <v>0</v>
      </c>
      <c r="AC110" s="360">
        <v>0</v>
      </c>
      <c r="AD110" s="360">
        <v>0</v>
      </c>
      <c r="AE110" s="360">
        <v>0</v>
      </c>
      <c r="AF110" s="360">
        <v>0</v>
      </c>
      <c r="AG110" s="360">
        <v>0</v>
      </c>
      <c r="AH110" s="360">
        <v>0</v>
      </c>
      <c r="AI110" s="360">
        <v>0</v>
      </c>
      <c r="AJ110" s="360">
        <v>0</v>
      </c>
      <c r="AK110" s="360">
        <v>0</v>
      </c>
      <c r="AL110" s="360">
        <v>0</v>
      </c>
      <c r="AM110" s="360">
        <v>0</v>
      </c>
      <c r="AN110" s="360">
        <v>0</v>
      </c>
      <c r="AO110" s="360">
        <v>0</v>
      </c>
      <c r="AP110" s="360">
        <v>0</v>
      </c>
      <c r="AQ110" s="360">
        <v>0</v>
      </c>
      <c r="AR110" s="360">
        <v>0</v>
      </c>
      <c r="AS110" s="360">
        <v>0</v>
      </c>
      <c r="AT110" s="360">
        <v>0</v>
      </c>
      <c r="AU110" s="360">
        <v>0</v>
      </c>
      <c r="AV110" s="360">
        <v>0</v>
      </c>
      <c r="AW110" s="360">
        <v>0</v>
      </c>
      <c r="AX110" s="360">
        <v>0</v>
      </c>
      <c r="AY110" s="360">
        <v>0</v>
      </c>
      <c r="AZ110" s="360">
        <v>0</v>
      </c>
      <c r="BA110" s="360">
        <v>0</v>
      </c>
      <c r="BB110" s="360">
        <v>0</v>
      </c>
      <c r="BC110" s="360">
        <v>0</v>
      </c>
      <c r="BD110" s="360">
        <v>0</v>
      </c>
      <c r="BE110" s="360">
        <v>0</v>
      </c>
      <c r="BF110" s="360">
        <v>0</v>
      </c>
      <c r="BG110" s="360">
        <v>0</v>
      </c>
      <c r="BH110" s="360">
        <v>0</v>
      </c>
      <c r="BI110" s="360">
        <v>0</v>
      </c>
      <c r="BJ110" s="360">
        <v>0</v>
      </c>
      <c r="BK110" s="360">
        <v>0</v>
      </c>
      <c r="BL110" s="360">
        <v>0</v>
      </c>
      <c r="BM110" s="360">
        <v>0</v>
      </c>
      <c r="BN110" s="360">
        <v>0</v>
      </c>
      <c r="BO110" s="360">
        <v>0</v>
      </c>
      <c r="BP110" s="360">
        <v>0</v>
      </c>
      <c r="BQ110" s="360">
        <v>0</v>
      </c>
      <c r="BR110" s="360">
        <v>0</v>
      </c>
      <c r="BS110" s="360">
        <v>0</v>
      </c>
      <c r="BT110" s="360">
        <v>0</v>
      </c>
      <c r="BU110" s="360">
        <v>0</v>
      </c>
      <c r="BV110" s="360">
        <v>0</v>
      </c>
      <c r="BW110" s="360">
        <v>0</v>
      </c>
      <c r="BX110" s="360">
        <v>0</v>
      </c>
      <c r="BY110" s="360">
        <v>0</v>
      </c>
      <c r="BZ110" s="360">
        <v>0</v>
      </c>
      <c r="CA110" s="360">
        <v>0</v>
      </c>
      <c r="CB110" s="360">
        <v>0</v>
      </c>
      <c r="CC110" s="360">
        <v>0</v>
      </c>
      <c r="CD110" s="360">
        <v>0</v>
      </c>
      <c r="CE110" s="360">
        <v>0</v>
      </c>
      <c r="CF110" s="360">
        <v>0</v>
      </c>
      <c r="CG110" s="360">
        <v>0</v>
      </c>
      <c r="CH110" s="360">
        <v>0</v>
      </c>
      <c r="CI110" s="360">
        <v>0</v>
      </c>
      <c r="CJ110" s="73"/>
      <c r="CK110" s="73"/>
      <c r="CL110" s="73"/>
      <c r="CM110" s="73"/>
      <c r="CN110" s="109"/>
      <c r="CO110" s="109"/>
      <c r="CP110" s="109"/>
    </row>
    <row r="111" spans="1:94" ht="0" hidden="1" customHeight="1" x14ac:dyDescent="0.25">
      <c r="A111" s="358"/>
      <c r="B111" s="358"/>
      <c r="C111" s="358">
        <v>0</v>
      </c>
      <c r="D111" s="360">
        <v>0</v>
      </c>
      <c r="E111" s="360">
        <v>0</v>
      </c>
      <c r="F111" s="360">
        <v>0</v>
      </c>
      <c r="G111" s="360">
        <v>0</v>
      </c>
      <c r="H111" s="360">
        <v>0</v>
      </c>
      <c r="I111" s="360">
        <v>0</v>
      </c>
      <c r="J111" s="360">
        <v>0</v>
      </c>
      <c r="K111" s="360">
        <v>0</v>
      </c>
      <c r="L111" s="360">
        <v>0</v>
      </c>
      <c r="M111" s="360">
        <v>0</v>
      </c>
      <c r="N111" s="360">
        <v>0</v>
      </c>
      <c r="O111" s="360">
        <v>0</v>
      </c>
      <c r="P111" s="360">
        <v>0</v>
      </c>
      <c r="Q111" s="360">
        <v>0</v>
      </c>
      <c r="R111" s="360">
        <v>0</v>
      </c>
      <c r="S111" s="360">
        <v>0</v>
      </c>
      <c r="T111" s="360">
        <v>0</v>
      </c>
      <c r="U111" s="360">
        <v>0</v>
      </c>
      <c r="V111" s="360">
        <v>0</v>
      </c>
      <c r="W111" s="360">
        <v>0</v>
      </c>
      <c r="X111" s="360">
        <v>0</v>
      </c>
      <c r="Y111" s="360">
        <v>0</v>
      </c>
      <c r="Z111" s="360">
        <v>0</v>
      </c>
      <c r="AA111" s="360">
        <v>0</v>
      </c>
      <c r="AB111" s="360">
        <v>0</v>
      </c>
      <c r="AC111" s="360">
        <v>0</v>
      </c>
      <c r="AD111" s="360">
        <v>0</v>
      </c>
      <c r="AE111" s="360">
        <v>0</v>
      </c>
      <c r="AF111" s="360">
        <v>0</v>
      </c>
      <c r="AG111" s="360">
        <v>0</v>
      </c>
      <c r="AH111" s="360">
        <v>0</v>
      </c>
      <c r="AI111" s="360">
        <v>0</v>
      </c>
      <c r="AJ111" s="360">
        <v>0</v>
      </c>
      <c r="AK111" s="360">
        <v>0</v>
      </c>
      <c r="AL111" s="360">
        <v>0</v>
      </c>
      <c r="AM111" s="360">
        <v>0</v>
      </c>
      <c r="AN111" s="360">
        <v>0</v>
      </c>
      <c r="AO111" s="360">
        <v>0</v>
      </c>
      <c r="AP111" s="360">
        <v>0</v>
      </c>
      <c r="AQ111" s="360">
        <v>0</v>
      </c>
      <c r="AR111" s="360">
        <v>0</v>
      </c>
      <c r="AS111" s="360">
        <v>0</v>
      </c>
      <c r="AT111" s="360">
        <v>0</v>
      </c>
      <c r="AU111" s="360">
        <v>0</v>
      </c>
      <c r="AV111" s="360">
        <v>0</v>
      </c>
      <c r="AW111" s="360">
        <v>0</v>
      </c>
      <c r="AX111" s="360">
        <v>0</v>
      </c>
      <c r="AY111" s="360">
        <v>0</v>
      </c>
      <c r="AZ111" s="360">
        <v>0</v>
      </c>
      <c r="BA111" s="360">
        <v>0</v>
      </c>
      <c r="BB111" s="360">
        <v>0</v>
      </c>
      <c r="BC111" s="360">
        <v>0</v>
      </c>
      <c r="BD111" s="360">
        <v>0</v>
      </c>
      <c r="BE111" s="360">
        <v>0</v>
      </c>
      <c r="BF111" s="360">
        <v>0</v>
      </c>
      <c r="BG111" s="360">
        <v>0</v>
      </c>
      <c r="BH111" s="360">
        <v>0</v>
      </c>
      <c r="BI111" s="360">
        <v>0</v>
      </c>
      <c r="BJ111" s="360">
        <v>0</v>
      </c>
      <c r="BK111" s="360">
        <v>0</v>
      </c>
      <c r="BL111" s="360">
        <v>0</v>
      </c>
      <c r="BM111" s="360">
        <v>0</v>
      </c>
      <c r="BN111" s="360">
        <v>0</v>
      </c>
      <c r="BO111" s="360">
        <v>0</v>
      </c>
      <c r="BP111" s="360">
        <v>0</v>
      </c>
      <c r="BQ111" s="360">
        <v>0</v>
      </c>
      <c r="BR111" s="360">
        <v>0</v>
      </c>
      <c r="BS111" s="360">
        <v>0</v>
      </c>
      <c r="BT111" s="360">
        <v>0</v>
      </c>
      <c r="BU111" s="360">
        <v>0</v>
      </c>
      <c r="BV111" s="360">
        <v>0</v>
      </c>
      <c r="BW111" s="360">
        <v>0</v>
      </c>
      <c r="BX111" s="360">
        <v>0</v>
      </c>
      <c r="BY111" s="360">
        <v>0</v>
      </c>
      <c r="BZ111" s="360">
        <v>0</v>
      </c>
      <c r="CA111" s="360">
        <v>0</v>
      </c>
      <c r="CB111" s="360">
        <v>0</v>
      </c>
      <c r="CC111" s="360">
        <v>0</v>
      </c>
      <c r="CD111" s="360">
        <v>0</v>
      </c>
      <c r="CE111" s="360">
        <v>0</v>
      </c>
      <c r="CF111" s="360">
        <v>0</v>
      </c>
      <c r="CG111" s="360">
        <v>0</v>
      </c>
      <c r="CH111" s="360">
        <v>0</v>
      </c>
      <c r="CI111" s="360">
        <v>0</v>
      </c>
      <c r="CJ111" s="73"/>
      <c r="CK111" s="73"/>
      <c r="CL111" s="73"/>
      <c r="CM111" s="73"/>
      <c r="CN111" s="109"/>
      <c r="CO111" s="109"/>
      <c r="CP111" s="109"/>
    </row>
    <row r="112" spans="1:94" ht="0" hidden="1" customHeight="1" x14ac:dyDescent="0.25">
      <c r="A112" s="358"/>
      <c r="B112" s="358"/>
      <c r="C112" s="358">
        <v>0</v>
      </c>
      <c r="D112" s="360">
        <v>0</v>
      </c>
      <c r="E112" s="360">
        <v>0</v>
      </c>
      <c r="F112" s="360">
        <v>0</v>
      </c>
      <c r="G112" s="360">
        <v>0</v>
      </c>
      <c r="H112" s="360">
        <v>0</v>
      </c>
      <c r="I112" s="360">
        <v>0</v>
      </c>
      <c r="J112" s="360">
        <v>0</v>
      </c>
      <c r="K112" s="360">
        <v>0</v>
      </c>
      <c r="L112" s="360">
        <v>0</v>
      </c>
      <c r="M112" s="360">
        <v>0</v>
      </c>
      <c r="N112" s="360">
        <v>0</v>
      </c>
      <c r="O112" s="360">
        <v>0</v>
      </c>
      <c r="P112" s="360">
        <v>0</v>
      </c>
      <c r="Q112" s="360">
        <v>0</v>
      </c>
      <c r="R112" s="360">
        <v>0</v>
      </c>
      <c r="S112" s="360">
        <v>0</v>
      </c>
      <c r="T112" s="360">
        <v>0</v>
      </c>
      <c r="U112" s="360">
        <v>0</v>
      </c>
      <c r="V112" s="360">
        <v>0</v>
      </c>
      <c r="W112" s="360">
        <v>0</v>
      </c>
      <c r="X112" s="360">
        <v>0</v>
      </c>
      <c r="Y112" s="360">
        <v>0</v>
      </c>
      <c r="Z112" s="360">
        <v>0</v>
      </c>
      <c r="AA112" s="360">
        <v>0</v>
      </c>
      <c r="AB112" s="360">
        <v>0</v>
      </c>
      <c r="AC112" s="360">
        <v>0</v>
      </c>
      <c r="AD112" s="360">
        <v>0</v>
      </c>
      <c r="AE112" s="360">
        <v>0</v>
      </c>
      <c r="AF112" s="360">
        <v>0</v>
      </c>
      <c r="AG112" s="360">
        <v>0</v>
      </c>
      <c r="AH112" s="360">
        <v>0</v>
      </c>
      <c r="AI112" s="360">
        <v>0</v>
      </c>
      <c r="AJ112" s="360">
        <v>0</v>
      </c>
      <c r="AK112" s="360">
        <v>0</v>
      </c>
      <c r="AL112" s="360">
        <v>0</v>
      </c>
      <c r="AM112" s="360">
        <v>0</v>
      </c>
      <c r="AN112" s="360">
        <v>0</v>
      </c>
      <c r="AO112" s="360">
        <v>0</v>
      </c>
      <c r="AP112" s="360">
        <v>0</v>
      </c>
      <c r="AQ112" s="360">
        <v>0</v>
      </c>
      <c r="AR112" s="360">
        <v>0</v>
      </c>
      <c r="AS112" s="360">
        <v>0</v>
      </c>
      <c r="AT112" s="360">
        <v>0</v>
      </c>
      <c r="AU112" s="360">
        <v>0</v>
      </c>
      <c r="AV112" s="360">
        <v>0</v>
      </c>
      <c r="AW112" s="360">
        <v>0</v>
      </c>
      <c r="AX112" s="360">
        <v>0</v>
      </c>
      <c r="AY112" s="360">
        <v>0</v>
      </c>
      <c r="AZ112" s="360">
        <v>0</v>
      </c>
      <c r="BA112" s="360">
        <v>0</v>
      </c>
      <c r="BB112" s="360">
        <v>0</v>
      </c>
      <c r="BC112" s="360">
        <v>0</v>
      </c>
      <c r="BD112" s="360">
        <v>0</v>
      </c>
      <c r="BE112" s="360">
        <v>0</v>
      </c>
      <c r="BF112" s="360">
        <v>0</v>
      </c>
      <c r="BG112" s="360">
        <v>0</v>
      </c>
      <c r="BH112" s="360">
        <v>0</v>
      </c>
      <c r="BI112" s="360">
        <v>0</v>
      </c>
      <c r="BJ112" s="360">
        <v>0</v>
      </c>
      <c r="BK112" s="360">
        <v>0</v>
      </c>
      <c r="BL112" s="360">
        <v>0</v>
      </c>
      <c r="BM112" s="360">
        <v>0</v>
      </c>
      <c r="BN112" s="360">
        <v>0</v>
      </c>
      <c r="BO112" s="360">
        <v>0</v>
      </c>
      <c r="BP112" s="360">
        <v>0</v>
      </c>
      <c r="BQ112" s="360">
        <v>0</v>
      </c>
      <c r="BR112" s="360">
        <v>0</v>
      </c>
      <c r="BS112" s="360">
        <v>0</v>
      </c>
      <c r="BT112" s="360">
        <v>0</v>
      </c>
      <c r="BU112" s="360">
        <v>0</v>
      </c>
      <c r="BV112" s="360">
        <v>0</v>
      </c>
      <c r="BW112" s="360">
        <v>0</v>
      </c>
      <c r="BX112" s="360">
        <v>0</v>
      </c>
      <c r="BY112" s="360">
        <v>0</v>
      </c>
      <c r="BZ112" s="360">
        <v>0</v>
      </c>
      <c r="CA112" s="360">
        <v>0</v>
      </c>
      <c r="CB112" s="360">
        <v>0</v>
      </c>
      <c r="CC112" s="360">
        <v>0</v>
      </c>
      <c r="CD112" s="360">
        <v>0</v>
      </c>
      <c r="CE112" s="360">
        <v>0</v>
      </c>
      <c r="CF112" s="360">
        <v>0</v>
      </c>
      <c r="CG112" s="360">
        <v>0</v>
      </c>
      <c r="CH112" s="360">
        <v>0</v>
      </c>
      <c r="CI112" s="360">
        <v>0</v>
      </c>
      <c r="CJ112" s="73"/>
      <c r="CK112" s="73"/>
      <c r="CL112" s="73"/>
      <c r="CM112" s="73"/>
      <c r="CN112" s="109"/>
      <c r="CO112" s="109"/>
      <c r="CP112" s="109"/>
    </row>
    <row r="113" spans="1:94" ht="0" hidden="1" customHeight="1" x14ac:dyDescent="0.25">
      <c r="A113" s="358"/>
      <c r="B113" s="358"/>
      <c r="C113" s="358">
        <v>0</v>
      </c>
      <c r="D113" s="360">
        <v>0</v>
      </c>
      <c r="E113" s="360">
        <v>0</v>
      </c>
      <c r="F113" s="360">
        <v>0</v>
      </c>
      <c r="G113" s="360">
        <v>0</v>
      </c>
      <c r="H113" s="360">
        <v>0</v>
      </c>
      <c r="I113" s="360">
        <v>0</v>
      </c>
      <c r="J113" s="360">
        <v>0</v>
      </c>
      <c r="K113" s="360">
        <v>0</v>
      </c>
      <c r="L113" s="360">
        <v>0</v>
      </c>
      <c r="M113" s="360">
        <v>0</v>
      </c>
      <c r="N113" s="360">
        <v>0</v>
      </c>
      <c r="O113" s="360">
        <v>0</v>
      </c>
      <c r="P113" s="360">
        <v>0</v>
      </c>
      <c r="Q113" s="360">
        <v>0</v>
      </c>
      <c r="R113" s="360">
        <v>0</v>
      </c>
      <c r="S113" s="360">
        <v>0</v>
      </c>
      <c r="T113" s="360">
        <v>0</v>
      </c>
      <c r="U113" s="360">
        <v>0</v>
      </c>
      <c r="V113" s="360">
        <v>0</v>
      </c>
      <c r="W113" s="360">
        <v>0</v>
      </c>
      <c r="X113" s="360">
        <v>0</v>
      </c>
      <c r="Y113" s="360">
        <v>0</v>
      </c>
      <c r="Z113" s="360">
        <v>0</v>
      </c>
      <c r="AA113" s="360">
        <v>0</v>
      </c>
      <c r="AB113" s="360">
        <v>0</v>
      </c>
      <c r="AC113" s="360">
        <v>0</v>
      </c>
      <c r="AD113" s="360">
        <v>0</v>
      </c>
      <c r="AE113" s="360">
        <v>0</v>
      </c>
      <c r="AF113" s="360">
        <v>0</v>
      </c>
      <c r="AG113" s="360">
        <v>0</v>
      </c>
      <c r="AH113" s="360">
        <v>0</v>
      </c>
      <c r="AI113" s="360">
        <v>0</v>
      </c>
      <c r="AJ113" s="360">
        <v>0</v>
      </c>
      <c r="AK113" s="360">
        <v>0</v>
      </c>
      <c r="AL113" s="360">
        <v>0</v>
      </c>
      <c r="AM113" s="360">
        <v>0</v>
      </c>
      <c r="AN113" s="360">
        <v>0</v>
      </c>
      <c r="AO113" s="360">
        <v>0</v>
      </c>
      <c r="AP113" s="360">
        <v>0</v>
      </c>
      <c r="AQ113" s="360">
        <v>0</v>
      </c>
      <c r="AR113" s="360">
        <v>0</v>
      </c>
      <c r="AS113" s="360">
        <v>0</v>
      </c>
      <c r="AT113" s="360">
        <v>0</v>
      </c>
      <c r="AU113" s="360">
        <v>0</v>
      </c>
      <c r="AV113" s="360">
        <v>0</v>
      </c>
      <c r="AW113" s="360">
        <v>0</v>
      </c>
      <c r="AX113" s="360">
        <v>0</v>
      </c>
      <c r="AY113" s="360">
        <v>0</v>
      </c>
      <c r="AZ113" s="360">
        <v>0</v>
      </c>
      <c r="BA113" s="360">
        <v>0</v>
      </c>
      <c r="BB113" s="360">
        <v>0</v>
      </c>
      <c r="BC113" s="360">
        <v>0</v>
      </c>
      <c r="BD113" s="360">
        <v>0</v>
      </c>
      <c r="BE113" s="360">
        <v>0</v>
      </c>
      <c r="BF113" s="360">
        <v>0</v>
      </c>
      <c r="BG113" s="360">
        <v>0</v>
      </c>
      <c r="BH113" s="360">
        <v>0</v>
      </c>
      <c r="BI113" s="360">
        <v>0</v>
      </c>
      <c r="BJ113" s="360">
        <v>0</v>
      </c>
      <c r="BK113" s="360">
        <v>0</v>
      </c>
      <c r="BL113" s="360">
        <v>0</v>
      </c>
      <c r="BM113" s="360">
        <v>0</v>
      </c>
      <c r="BN113" s="360">
        <v>0</v>
      </c>
      <c r="BO113" s="360">
        <v>0</v>
      </c>
      <c r="BP113" s="360">
        <v>0</v>
      </c>
      <c r="BQ113" s="360">
        <v>0</v>
      </c>
      <c r="BR113" s="360">
        <v>0</v>
      </c>
      <c r="BS113" s="360">
        <v>0</v>
      </c>
      <c r="BT113" s="360">
        <v>0</v>
      </c>
      <c r="BU113" s="360">
        <v>0</v>
      </c>
      <c r="BV113" s="360">
        <v>0</v>
      </c>
      <c r="BW113" s="360">
        <v>0</v>
      </c>
      <c r="BX113" s="360">
        <v>0</v>
      </c>
      <c r="BY113" s="360">
        <v>0</v>
      </c>
      <c r="BZ113" s="360">
        <v>0</v>
      </c>
      <c r="CA113" s="360">
        <v>0</v>
      </c>
      <c r="CB113" s="360">
        <v>0</v>
      </c>
      <c r="CC113" s="360">
        <v>0</v>
      </c>
      <c r="CD113" s="360">
        <v>0</v>
      </c>
      <c r="CE113" s="360">
        <v>0</v>
      </c>
      <c r="CF113" s="360">
        <v>0</v>
      </c>
      <c r="CG113" s="360">
        <v>0</v>
      </c>
      <c r="CH113" s="360">
        <v>0</v>
      </c>
      <c r="CI113" s="360">
        <v>0</v>
      </c>
      <c r="CJ113" s="73"/>
      <c r="CK113" s="73"/>
      <c r="CL113" s="73"/>
      <c r="CM113" s="73"/>
      <c r="CN113" s="109"/>
      <c r="CO113" s="109"/>
      <c r="CP113" s="109"/>
    </row>
    <row r="114" spans="1:94" ht="0" hidden="1" customHeight="1" x14ac:dyDescent="0.25">
      <c r="A114" s="358"/>
      <c r="B114" s="358"/>
      <c r="C114" s="358">
        <v>0</v>
      </c>
      <c r="D114" s="360">
        <v>0</v>
      </c>
      <c r="E114" s="360">
        <v>0</v>
      </c>
      <c r="F114" s="360">
        <v>0</v>
      </c>
      <c r="G114" s="360">
        <v>0</v>
      </c>
      <c r="H114" s="360">
        <v>0</v>
      </c>
      <c r="I114" s="360">
        <v>0</v>
      </c>
      <c r="J114" s="360">
        <v>0</v>
      </c>
      <c r="K114" s="360">
        <v>0</v>
      </c>
      <c r="L114" s="360">
        <v>0</v>
      </c>
      <c r="M114" s="360">
        <v>0</v>
      </c>
      <c r="N114" s="360">
        <v>0</v>
      </c>
      <c r="O114" s="360">
        <v>0</v>
      </c>
      <c r="P114" s="360">
        <v>0</v>
      </c>
      <c r="Q114" s="360">
        <v>0</v>
      </c>
      <c r="R114" s="360">
        <v>0</v>
      </c>
      <c r="S114" s="360">
        <v>0</v>
      </c>
      <c r="T114" s="360">
        <v>0</v>
      </c>
      <c r="U114" s="360">
        <v>0</v>
      </c>
      <c r="V114" s="360">
        <v>0</v>
      </c>
      <c r="W114" s="360">
        <v>0</v>
      </c>
      <c r="X114" s="360">
        <v>0</v>
      </c>
      <c r="Y114" s="360">
        <v>0</v>
      </c>
      <c r="Z114" s="360">
        <v>0</v>
      </c>
      <c r="AA114" s="360">
        <v>0</v>
      </c>
      <c r="AB114" s="360">
        <v>0</v>
      </c>
      <c r="AC114" s="360">
        <v>0</v>
      </c>
      <c r="AD114" s="360">
        <v>0</v>
      </c>
      <c r="AE114" s="360">
        <v>0</v>
      </c>
      <c r="AF114" s="360">
        <v>0</v>
      </c>
      <c r="AG114" s="360">
        <v>0</v>
      </c>
      <c r="AH114" s="360">
        <v>0</v>
      </c>
      <c r="AI114" s="360">
        <v>0</v>
      </c>
      <c r="AJ114" s="360">
        <v>0</v>
      </c>
      <c r="AK114" s="360">
        <v>0</v>
      </c>
      <c r="AL114" s="360">
        <v>0</v>
      </c>
      <c r="AM114" s="360">
        <v>0</v>
      </c>
      <c r="AN114" s="360">
        <v>0</v>
      </c>
      <c r="AO114" s="360">
        <v>0</v>
      </c>
      <c r="AP114" s="360">
        <v>0</v>
      </c>
      <c r="AQ114" s="360">
        <v>0</v>
      </c>
      <c r="AR114" s="360">
        <v>0</v>
      </c>
      <c r="AS114" s="360">
        <v>0</v>
      </c>
      <c r="AT114" s="360">
        <v>0</v>
      </c>
      <c r="AU114" s="360">
        <v>0</v>
      </c>
      <c r="AV114" s="360">
        <v>0</v>
      </c>
      <c r="AW114" s="360">
        <v>0</v>
      </c>
      <c r="AX114" s="360">
        <v>0</v>
      </c>
      <c r="AY114" s="360">
        <v>0</v>
      </c>
      <c r="AZ114" s="360">
        <v>0</v>
      </c>
      <c r="BA114" s="360">
        <v>0</v>
      </c>
      <c r="BB114" s="360">
        <v>0</v>
      </c>
      <c r="BC114" s="360">
        <v>0</v>
      </c>
      <c r="BD114" s="360">
        <v>0</v>
      </c>
      <c r="BE114" s="360">
        <v>0</v>
      </c>
      <c r="BF114" s="360">
        <v>0</v>
      </c>
      <c r="BG114" s="360">
        <v>0</v>
      </c>
      <c r="BH114" s="360">
        <v>0</v>
      </c>
      <c r="BI114" s="360">
        <v>0</v>
      </c>
      <c r="BJ114" s="360">
        <v>0</v>
      </c>
      <c r="BK114" s="360">
        <v>0</v>
      </c>
      <c r="BL114" s="360">
        <v>0</v>
      </c>
      <c r="BM114" s="360">
        <v>0</v>
      </c>
      <c r="BN114" s="360">
        <v>0</v>
      </c>
      <c r="BO114" s="360">
        <v>0</v>
      </c>
      <c r="BP114" s="360">
        <v>0</v>
      </c>
      <c r="BQ114" s="360">
        <v>0</v>
      </c>
      <c r="BR114" s="360">
        <v>0</v>
      </c>
      <c r="BS114" s="360">
        <v>0</v>
      </c>
      <c r="BT114" s="360">
        <v>0</v>
      </c>
      <c r="BU114" s="360">
        <v>0</v>
      </c>
      <c r="BV114" s="360">
        <v>0</v>
      </c>
      <c r="BW114" s="360">
        <v>0</v>
      </c>
      <c r="BX114" s="360">
        <v>0</v>
      </c>
      <c r="BY114" s="360">
        <v>0</v>
      </c>
      <c r="BZ114" s="360">
        <v>0</v>
      </c>
      <c r="CA114" s="360">
        <v>0</v>
      </c>
      <c r="CB114" s="360">
        <v>0</v>
      </c>
      <c r="CC114" s="360">
        <v>0</v>
      </c>
      <c r="CD114" s="360">
        <v>0</v>
      </c>
      <c r="CE114" s="360">
        <v>0</v>
      </c>
      <c r="CF114" s="360">
        <v>0</v>
      </c>
      <c r="CG114" s="360">
        <v>0</v>
      </c>
      <c r="CH114" s="360">
        <v>0</v>
      </c>
      <c r="CI114" s="360">
        <v>0</v>
      </c>
      <c r="CJ114" s="73"/>
      <c r="CK114" s="73"/>
      <c r="CL114" s="73"/>
      <c r="CM114" s="73"/>
      <c r="CN114" s="109"/>
      <c r="CO114" s="109"/>
      <c r="CP114" s="109"/>
    </row>
    <row r="115" spans="1:94" ht="0" hidden="1" customHeight="1" x14ac:dyDescent="0.25">
      <c r="A115" s="358"/>
      <c r="B115" s="358"/>
      <c r="C115" s="358">
        <v>0</v>
      </c>
      <c r="D115" s="360">
        <v>0</v>
      </c>
      <c r="E115" s="360">
        <v>0</v>
      </c>
      <c r="F115" s="360">
        <v>0</v>
      </c>
      <c r="G115" s="360">
        <v>0</v>
      </c>
      <c r="H115" s="360">
        <v>0</v>
      </c>
      <c r="I115" s="360">
        <v>0</v>
      </c>
      <c r="J115" s="360">
        <v>0</v>
      </c>
      <c r="K115" s="360">
        <v>0</v>
      </c>
      <c r="L115" s="360">
        <v>0</v>
      </c>
      <c r="M115" s="360">
        <v>0</v>
      </c>
      <c r="N115" s="360">
        <v>0</v>
      </c>
      <c r="O115" s="360">
        <v>0</v>
      </c>
      <c r="P115" s="360">
        <v>0</v>
      </c>
      <c r="Q115" s="360">
        <v>0</v>
      </c>
      <c r="R115" s="360">
        <v>0</v>
      </c>
      <c r="S115" s="360">
        <v>0</v>
      </c>
      <c r="T115" s="360">
        <v>0</v>
      </c>
      <c r="U115" s="360">
        <v>0</v>
      </c>
      <c r="V115" s="360">
        <v>0</v>
      </c>
      <c r="W115" s="360">
        <v>0</v>
      </c>
      <c r="X115" s="360">
        <v>0</v>
      </c>
      <c r="Y115" s="360">
        <v>0</v>
      </c>
      <c r="Z115" s="360">
        <v>0</v>
      </c>
      <c r="AA115" s="360">
        <v>0</v>
      </c>
      <c r="AB115" s="360">
        <v>0</v>
      </c>
      <c r="AC115" s="360">
        <v>0</v>
      </c>
      <c r="AD115" s="360">
        <v>0</v>
      </c>
      <c r="AE115" s="360">
        <v>0</v>
      </c>
      <c r="AF115" s="360">
        <v>0</v>
      </c>
      <c r="AG115" s="360">
        <v>0</v>
      </c>
      <c r="AH115" s="360">
        <v>0</v>
      </c>
      <c r="AI115" s="360">
        <v>0</v>
      </c>
      <c r="AJ115" s="360">
        <v>0</v>
      </c>
      <c r="AK115" s="360">
        <v>0</v>
      </c>
      <c r="AL115" s="360">
        <v>0</v>
      </c>
      <c r="AM115" s="360">
        <v>0</v>
      </c>
      <c r="AN115" s="360">
        <v>0</v>
      </c>
      <c r="AO115" s="360">
        <v>0</v>
      </c>
      <c r="AP115" s="360">
        <v>0</v>
      </c>
      <c r="AQ115" s="360">
        <v>0</v>
      </c>
      <c r="AR115" s="360">
        <v>0</v>
      </c>
      <c r="AS115" s="360">
        <v>0</v>
      </c>
      <c r="AT115" s="360">
        <v>0</v>
      </c>
      <c r="AU115" s="360">
        <v>0</v>
      </c>
      <c r="AV115" s="360">
        <v>0</v>
      </c>
      <c r="AW115" s="360">
        <v>0</v>
      </c>
      <c r="AX115" s="360">
        <v>0</v>
      </c>
      <c r="AY115" s="360">
        <v>0</v>
      </c>
      <c r="AZ115" s="360">
        <v>0</v>
      </c>
      <c r="BA115" s="360">
        <v>0</v>
      </c>
      <c r="BB115" s="360">
        <v>0</v>
      </c>
      <c r="BC115" s="360">
        <v>0</v>
      </c>
      <c r="BD115" s="360">
        <v>0</v>
      </c>
      <c r="BE115" s="360">
        <v>0</v>
      </c>
      <c r="BF115" s="360">
        <v>0</v>
      </c>
      <c r="BG115" s="360">
        <v>0</v>
      </c>
      <c r="BH115" s="360">
        <v>0</v>
      </c>
      <c r="BI115" s="360">
        <v>0</v>
      </c>
      <c r="BJ115" s="360">
        <v>0</v>
      </c>
      <c r="BK115" s="360">
        <v>0</v>
      </c>
      <c r="BL115" s="360">
        <v>0</v>
      </c>
      <c r="BM115" s="360">
        <v>0</v>
      </c>
      <c r="BN115" s="360">
        <v>0</v>
      </c>
      <c r="BO115" s="360">
        <v>0</v>
      </c>
      <c r="BP115" s="360">
        <v>0</v>
      </c>
      <c r="BQ115" s="360">
        <v>0</v>
      </c>
      <c r="BR115" s="360">
        <v>0</v>
      </c>
      <c r="BS115" s="360">
        <v>0</v>
      </c>
      <c r="BT115" s="360">
        <v>0</v>
      </c>
      <c r="BU115" s="360">
        <v>0</v>
      </c>
      <c r="BV115" s="360">
        <v>0</v>
      </c>
      <c r="BW115" s="360">
        <v>0</v>
      </c>
      <c r="BX115" s="360">
        <v>0</v>
      </c>
      <c r="BY115" s="360">
        <v>0</v>
      </c>
      <c r="BZ115" s="360">
        <v>0</v>
      </c>
      <c r="CA115" s="360">
        <v>0</v>
      </c>
      <c r="CB115" s="360">
        <v>0</v>
      </c>
      <c r="CC115" s="360">
        <v>0</v>
      </c>
      <c r="CD115" s="360">
        <v>0</v>
      </c>
      <c r="CE115" s="360">
        <v>0</v>
      </c>
      <c r="CF115" s="360">
        <v>0</v>
      </c>
      <c r="CG115" s="360">
        <v>0</v>
      </c>
      <c r="CH115" s="360">
        <v>0</v>
      </c>
      <c r="CI115" s="360">
        <v>0</v>
      </c>
      <c r="CJ115" s="73"/>
      <c r="CK115" s="73"/>
      <c r="CL115" s="73"/>
      <c r="CM115" s="73"/>
      <c r="CN115" s="109"/>
      <c r="CO115" s="109"/>
      <c r="CP115" s="109"/>
    </row>
    <row r="116" spans="1:94" ht="0" hidden="1" customHeight="1" x14ac:dyDescent="0.25">
      <c r="A116" s="358"/>
      <c r="B116" s="358"/>
      <c r="C116" s="358">
        <v>0</v>
      </c>
      <c r="D116" s="360">
        <v>0</v>
      </c>
      <c r="E116" s="360">
        <v>0</v>
      </c>
      <c r="F116" s="360">
        <v>0</v>
      </c>
      <c r="G116" s="360">
        <v>0</v>
      </c>
      <c r="H116" s="360">
        <v>0</v>
      </c>
      <c r="I116" s="360">
        <v>0</v>
      </c>
      <c r="J116" s="360">
        <v>0</v>
      </c>
      <c r="K116" s="360">
        <v>0</v>
      </c>
      <c r="L116" s="360">
        <v>0</v>
      </c>
      <c r="M116" s="360">
        <v>0</v>
      </c>
      <c r="N116" s="360">
        <v>0</v>
      </c>
      <c r="O116" s="360">
        <v>0</v>
      </c>
      <c r="P116" s="360">
        <v>0</v>
      </c>
      <c r="Q116" s="360">
        <v>0</v>
      </c>
      <c r="R116" s="360">
        <v>0</v>
      </c>
      <c r="S116" s="360">
        <v>0</v>
      </c>
      <c r="T116" s="360">
        <v>0</v>
      </c>
      <c r="U116" s="360">
        <v>0</v>
      </c>
      <c r="V116" s="360">
        <v>0</v>
      </c>
      <c r="W116" s="360">
        <v>0</v>
      </c>
      <c r="X116" s="360">
        <v>0</v>
      </c>
      <c r="Y116" s="360">
        <v>0</v>
      </c>
      <c r="Z116" s="360">
        <v>0</v>
      </c>
      <c r="AA116" s="360">
        <v>0</v>
      </c>
      <c r="AB116" s="360">
        <v>0</v>
      </c>
      <c r="AC116" s="360">
        <v>0</v>
      </c>
      <c r="AD116" s="360">
        <v>0</v>
      </c>
      <c r="AE116" s="360">
        <v>0</v>
      </c>
      <c r="AF116" s="360">
        <v>0</v>
      </c>
      <c r="AG116" s="360">
        <v>0</v>
      </c>
      <c r="AH116" s="360">
        <v>0</v>
      </c>
      <c r="AI116" s="360">
        <v>0</v>
      </c>
      <c r="AJ116" s="360">
        <v>0</v>
      </c>
      <c r="AK116" s="360">
        <v>0</v>
      </c>
      <c r="AL116" s="360">
        <v>0</v>
      </c>
      <c r="AM116" s="360">
        <v>0</v>
      </c>
      <c r="AN116" s="360">
        <v>0</v>
      </c>
      <c r="AO116" s="360">
        <v>0</v>
      </c>
      <c r="AP116" s="360">
        <v>0</v>
      </c>
      <c r="AQ116" s="360">
        <v>0</v>
      </c>
      <c r="AR116" s="360">
        <v>0</v>
      </c>
      <c r="AS116" s="360">
        <v>0</v>
      </c>
      <c r="AT116" s="360">
        <v>0</v>
      </c>
      <c r="AU116" s="360">
        <v>0</v>
      </c>
      <c r="AV116" s="360">
        <v>0</v>
      </c>
      <c r="AW116" s="360">
        <v>0</v>
      </c>
      <c r="AX116" s="360">
        <v>0</v>
      </c>
      <c r="AY116" s="360">
        <v>0</v>
      </c>
      <c r="AZ116" s="360">
        <v>0</v>
      </c>
      <c r="BA116" s="360">
        <v>0</v>
      </c>
      <c r="BB116" s="360">
        <v>0</v>
      </c>
      <c r="BC116" s="360">
        <v>0</v>
      </c>
      <c r="BD116" s="360">
        <v>0</v>
      </c>
      <c r="BE116" s="360">
        <v>0</v>
      </c>
      <c r="BF116" s="360">
        <v>0</v>
      </c>
      <c r="BG116" s="360">
        <v>0</v>
      </c>
      <c r="BH116" s="360">
        <v>0</v>
      </c>
      <c r="BI116" s="360">
        <v>0</v>
      </c>
      <c r="BJ116" s="360">
        <v>0</v>
      </c>
      <c r="BK116" s="360">
        <v>0</v>
      </c>
      <c r="BL116" s="360">
        <v>0</v>
      </c>
      <c r="BM116" s="360">
        <v>0</v>
      </c>
      <c r="BN116" s="360">
        <v>0</v>
      </c>
      <c r="BO116" s="360">
        <v>0</v>
      </c>
      <c r="BP116" s="360">
        <v>0</v>
      </c>
      <c r="BQ116" s="360">
        <v>0</v>
      </c>
      <c r="BR116" s="360">
        <v>0</v>
      </c>
      <c r="BS116" s="360">
        <v>0</v>
      </c>
      <c r="BT116" s="360">
        <v>0</v>
      </c>
      <c r="BU116" s="360">
        <v>0</v>
      </c>
      <c r="BV116" s="360">
        <v>0</v>
      </c>
      <c r="BW116" s="360">
        <v>0</v>
      </c>
      <c r="BX116" s="360">
        <v>0</v>
      </c>
      <c r="BY116" s="360">
        <v>0</v>
      </c>
      <c r="BZ116" s="360">
        <v>0</v>
      </c>
      <c r="CA116" s="360">
        <v>0</v>
      </c>
      <c r="CB116" s="360">
        <v>0</v>
      </c>
      <c r="CC116" s="360">
        <v>0</v>
      </c>
      <c r="CD116" s="360">
        <v>0</v>
      </c>
      <c r="CE116" s="360">
        <v>0</v>
      </c>
      <c r="CF116" s="360">
        <v>0</v>
      </c>
      <c r="CG116" s="360">
        <v>0</v>
      </c>
      <c r="CH116" s="360">
        <v>0</v>
      </c>
      <c r="CI116" s="360">
        <v>0</v>
      </c>
      <c r="CJ116" s="73"/>
      <c r="CK116" s="73"/>
      <c r="CL116" s="73"/>
      <c r="CM116" s="73"/>
      <c r="CN116" s="109"/>
      <c r="CO116" s="109"/>
      <c r="CP116" s="109"/>
    </row>
    <row r="117" spans="1:94" ht="0" hidden="1" customHeight="1" x14ac:dyDescent="0.25">
      <c r="A117" s="358"/>
      <c r="B117" s="358"/>
      <c r="C117" s="358">
        <v>0</v>
      </c>
      <c r="D117" s="360">
        <v>0</v>
      </c>
      <c r="E117" s="360">
        <v>0</v>
      </c>
      <c r="F117" s="360">
        <v>0</v>
      </c>
      <c r="G117" s="360">
        <v>0</v>
      </c>
      <c r="H117" s="360">
        <v>0</v>
      </c>
      <c r="I117" s="360">
        <v>0</v>
      </c>
      <c r="J117" s="360">
        <v>0</v>
      </c>
      <c r="K117" s="360">
        <v>0</v>
      </c>
      <c r="L117" s="360">
        <v>0</v>
      </c>
      <c r="M117" s="360">
        <v>0</v>
      </c>
      <c r="N117" s="360">
        <v>0</v>
      </c>
      <c r="O117" s="360">
        <v>0</v>
      </c>
      <c r="P117" s="360">
        <v>0</v>
      </c>
      <c r="Q117" s="360">
        <v>0</v>
      </c>
      <c r="R117" s="360">
        <v>0</v>
      </c>
      <c r="S117" s="360">
        <v>0</v>
      </c>
      <c r="T117" s="360">
        <v>0</v>
      </c>
      <c r="U117" s="360">
        <v>0</v>
      </c>
      <c r="V117" s="360">
        <v>0</v>
      </c>
      <c r="W117" s="360">
        <v>0</v>
      </c>
      <c r="X117" s="360">
        <v>0</v>
      </c>
      <c r="Y117" s="360">
        <v>0</v>
      </c>
      <c r="Z117" s="360">
        <v>0</v>
      </c>
      <c r="AA117" s="360">
        <v>0</v>
      </c>
      <c r="AB117" s="360">
        <v>0</v>
      </c>
      <c r="AC117" s="360">
        <v>0</v>
      </c>
      <c r="AD117" s="360">
        <v>0</v>
      </c>
      <c r="AE117" s="360">
        <v>0</v>
      </c>
      <c r="AF117" s="360">
        <v>0</v>
      </c>
      <c r="AG117" s="360">
        <v>0</v>
      </c>
      <c r="AH117" s="360">
        <v>0</v>
      </c>
      <c r="AI117" s="360">
        <v>0</v>
      </c>
      <c r="AJ117" s="360">
        <v>0</v>
      </c>
      <c r="AK117" s="360">
        <v>0</v>
      </c>
      <c r="AL117" s="360">
        <v>0</v>
      </c>
      <c r="AM117" s="360">
        <v>0</v>
      </c>
      <c r="AN117" s="360">
        <v>0</v>
      </c>
      <c r="AO117" s="360">
        <v>0</v>
      </c>
      <c r="AP117" s="360">
        <v>0</v>
      </c>
      <c r="AQ117" s="360">
        <v>0</v>
      </c>
      <c r="AR117" s="360">
        <v>0</v>
      </c>
      <c r="AS117" s="360">
        <v>0</v>
      </c>
      <c r="AT117" s="360">
        <v>0</v>
      </c>
      <c r="AU117" s="360">
        <v>0</v>
      </c>
      <c r="AV117" s="360">
        <v>0</v>
      </c>
      <c r="AW117" s="360">
        <v>0</v>
      </c>
      <c r="AX117" s="360">
        <v>0</v>
      </c>
      <c r="AY117" s="360">
        <v>0</v>
      </c>
      <c r="AZ117" s="360">
        <v>0</v>
      </c>
      <c r="BA117" s="360">
        <v>0</v>
      </c>
      <c r="BB117" s="360">
        <v>0</v>
      </c>
      <c r="BC117" s="360">
        <v>0</v>
      </c>
      <c r="BD117" s="360">
        <v>0</v>
      </c>
      <c r="BE117" s="360">
        <v>0</v>
      </c>
      <c r="BF117" s="360">
        <v>0</v>
      </c>
      <c r="BG117" s="360">
        <v>0</v>
      </c>
      <c r="BH117" s="360">
        <v>0</v>
      </c>
      <c r="BI117" s="360">
        <v>0</v>
      </c>
      <c r="BJ117" s="360">
        <v>0</v>
      </c>
      <c r="BK117" s="360">
        <v>0</v>
      </c>
      <c r="BL117" s="360">
        <v>0</v>
      </c>
      <c r="BM117" s="360">
        <v>0</v>
      </c>
      <c r="BN117" s="360">
        <v>0</v>
      </c>
      <c r="BO117" s="360">
        <v>0</v>
      </c>
      <c r="BP117" s="360">
        <v>0</v>
      </c>
      <c r="BQ117" s="360">
        <v>0</v>
      </c>
      <c r="BR117" s="360">
        <v>0</v>
      </c>
      <c r="BS117" s="360">
        <v>0</v>
      </c>
      <c r="BT117" s="360">
        <v>0</v>
      </c>
      <c r="BU117" s="360">
        <v>0</v>
      </c>
      <c r="BV117" s="360">
        <v>0</v>
      </c>
      <c r="BW117" s="360">
        <v>0</v>
      </c>
      <c r="BX117" s="360">
        <v>0</v>
      </c>
      <c r="BY117" s="360">
        <v>0</v>
      </c>
      <c r="BZ117" s="360">
        <v>0</v>
      </c>
      <c r="CA117" s="360">
        <v>0</v>
      </c>
      <c r="CB117" s="360">
        <v>0</v>
      </c>
      <c r="CC117" s="360">
        <v>0</v>
      </c>
      <c r="CD117" s="360">
        <v>0</v>
      </c>
      <c r="CE117" s="360">
        <v>0</v>
      </c>
      <c r="CF117" s="360">
        <v>0</v>
      </c>
      <c r="CG117" s="360">
        <v>0</v>
      </c>
      <c r="CH117" s="360">
        <v>0</v>
      </c>
      <c r="CI117" s="360">
        <v>0</v>
      </c>
      <c r="CJ117" s="73"/>
      <c r="CK117" s="73"/>
      <c r="CL117" s="73"/>
      <c r="CM117" s="73"/>
      <c r="CN117" s="109"/>
      <c r="CO117" s="109"/>
      <c r="CP117" s="109"/>
    </row>
    <row r="118" spans="1:94" x14ac:dyDescent="0.25">
      <c r="A118" s="30"/>
      <c r="B118" s="26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  <c r="AD118" s="73"/>
      <c r="AE118" s="73"/>
      <c r="AF118" s="73"/>
      <c r="AG118" s="73"/>
      <c r="AH118" s="73"/>
      <c r="AI118" s="73"/>
      <c r="AJ118" s="73"/>
      <c r="AK118" s="73"/>
      <c r="AL118" s="73"/>
      <c r="AM118" s="73"/>
      <c r="AN118" s="73"/>
      <c r="AO118" s="73"/>
      <c r="AP118" s="73"/>
      <c r="AQ118" s="73"/>
      <c r="AR118" s="73"/>
      <c r="AS118" s="73"/>
      <c r="AT118" s="73"/>
      <c r="AU118" s="73"/>
      <c r="AV118" s="73"/>
      <c r="AW118" s="73"/>
      <c r="AX118" s="73"/>
      <c r="AY118" s="73"/>
      <c r="AZ118" s="73"/>
      <c r="BA118" s="73"/>
      <c r="BB118" s="73"/>
      <c r="BC118" s="73"/>
      <c r="BD118" s="73"/>
      <c r="BE118" s="73"/>
      <c r="BF118" s="73"/>
      <c r="BG118" s="73"/>
      <c r="BH118" s="73"/>
      <c r="BI118" s="73"/>
      <c r="BJ118" s="73"/>
      <c r="BK118" s="73"/>
      <c r="BL118" s="73"/>
      <c r="BM118" s="73"/>
      <c r="BN118" s="73"/>
      <c r="BO118" s="73"/>
      <c r="BP118" s="73"/>
      <c r="BQ118" s="73"/>
      <c r="BR118" s="73"/>
      <c r="BS118" s="73"/>
      <c r="BT118" s="73"/>
      <c r="BU118" s="73"/>
      <c r="BV118" s="73"/>
      <c r="BW118" s="73"/>
      <c r="BX118" s="73"/>
      <c r="BY118" s="73"/>
      <c r="BZ118" s="73"/>
      <c r="CA118" s="73"/>
      <c r="CJ118" s="73"/>
      <c r="CK118" s="81"/>
      <c r="CL118" s="81"/>
      <c r="CM118" s="81"/>
    </row>
    <row r="119" spans="1:94" x14ac:dyDescent="0.25">
      <c r="A119" s="30"/>
      <c r="B119" s="26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  <c r="AD119" s="73"/>
      <c r="AE119" s="73"/>
      <c r="AF119" s="73"/>
      <c r="AG119" s="73"/>
      <c r="AH119" s="73"/>
      <c r="AI119" s="73"/>
      <c r="AJ119" s="73"/>
      <c r="AK119" s="73"/>
      <c r="AL119" s="73"/>
      <c r="AM119" s="73"/>
      <c r="AN119" s="73"/>
      <c r="AO119" s="73"/>
      <c r="AP119" s="73"/>
      <c r="AQ119" s="73"/>
      <c r="AR119" s="73"/>
      <c r="AS119" s="73"/>
      <c r="AT119" s="73"/>
      <c r="AU119" s="73"/>
      <c r="AV119" s="73"/>
      <c r="AW119" s="73"/>
      <c r="AX119" s="73"/>
      <c r="AY119" s="73"/>
      <c r="AZ119" s="73"/>
      <c r="BA119" s="73"/>
      <c r="BB119" s="73"/>
      <c r="BC119" s="73"/>
      <c r="BD119" s="73"/>
      <c r="BE119" s="73"/>
      <c r="BF119" s="73"/>
      <c r="BG119" s="73"/>
      <c r="BH119" s="73"/>
      <c r="BI119" s="73"/>
      <c r="BJ119" s="73"/>
      <c r="BK119" s="73"/>
      <c r="BL119" s="73"/>
      <c r="BM119" s="73"/>
      <c r="BN119" s="73"/>
      <c r="BO119" s="73"/>
      <c r="BP119" s="73"/>
      <c r="BQ119" s="73"/>
      <c r="BR119" s="73"/>
      <c r="BS119" s="73"/>
      <c r="BT119" s="73"/>
      <c r="BU119" s="73"/>
      <c r="BV119" s="73"/>
      <c r="BW119" s="73"/>
      <c r="BX119" s="73"/>
      <c r="BY119" s="73"/>
      <c r="BZ119" s="73"/>
      <c r="CA119" s="73"/>
      <c r="CJ119" s="73"/>
      <c r="CK119" s="81"/>
      <c r="CL119" s="81"/>
      <c r="CM119" s="81"/>
    </row>
  </sheetData>
  <sheetProtection password="9553" sheet="1" formatColumns="0" formatRows="0"/>
  <autoFilter ref="A8:CP8" xr:uid="{00000000-0001-0000-3300-000000000000}"/>
  <mergeCells count="25">
    <mergeCell ref="C7:C8"/>
    <mergeCell ref="BM5:BN5"/>
    <mergeCell ref="BP5:BR5"/>
    <mergeCell ref="BV5:BW5"/>
    <mergeCell ref="BX5:BY5"/>
    <mergeCell ref="D6:O6"/>
    <mergeCell ref="P6:S6"/>
    <mergeCell ref="T6:BF6"/>
    <mergeCell ref="BK6:BL6"/>
    <mergeCell ref="BM6:BN6"/>
    <mergeCell ref="BP6:BR6"/>
    <mergeCell ref="D5:O5"/>
    <mergeCell ref="P5:S5"/>
    <mergeCell ref="T5:BF5"/>
    <mergeCell ref="BK5:BL5"/>
    <mergeCell ref="CG7:CG8"/>
    <mergeCell ref="CH7:CH8"/>
    <mergeCell ref="CI7:CI8"/>
    <mergeCell ref="BV6:BW6"/>
    <mergeCell ref="BX6:BY6"/>
    <mergeCell ref="CB7:CB8"/>
    <mergeCell ref="CC7:CC8"/>
    <mergeCell ref="CD7:CD8"/>
    <mergeCell ref="CE7:CE8"/>
    <mergeCell ref="CF7:CF8"/>
  </mergeCells>
  <conditionalFormatting sqref="B9:C85">
    <cfRule type="cellIs" dxfId="261" priority="33" operator="lessThan">
      <formula>0</formula>
    </cfRule>
  </conditionalFormatting>
  <conditionalFormatting sqref="B7:CA8">
    <cfRule type="cellIs" dxfId="260" priority="1" operator="lessThan">
      <formula>0</formula>
    </cfRule>
  </conditionalFormatting>
  <conditionalFormatting sqref="C86:C102">
    <cfRule type="cellIs" dxfId="259" priority="6" operator="lessThan">
      <formula>0</formula>
    </cfRule>
  </conditionalFormatting>
  <conditionalFormatting sqref="D101:CB101">
    <cfRule type="cellIs" dxfId="258" priority="9" operator="notEqual">
      <formula>0</formula>
    </cfRule>
  </conditionalFormatting>
  <conditionalFormatting sqref="D9:CI101">
    <cfRule type="cellIs" dxfId="257" priority="8" operator="lessThan">
      <formula>0</formula>
    </cfRule>
  </conditionalFormatting>
  <conditionalFormatting sqref="D106:CI117">
    <cfRule type="cellIs" dxfId="256" priority="7" operator="notEqual">
      <formula>0</formula>
    </cfRule>
  </conditionalFormatting>
  <conditionalFormatting sqref="CB7:XFD7">
    <cfRule type="cellIs" dxfId="255" priority="2" operator="lessThan">
      <formula>0</formula>
    </cfRule>
  </conditionalFormatting>
  <conditionalFormatting sqref="CJ8:CL8 CN8:XFD8">
    <cfRule type="cellIs" dxfId="254" priority="37" operator="lessThan">
      <formula>0</formula>
    </cfRule>
  </conditionalFormatting>
  <conditionalFormatting sqref="CL9:CL86">
    <cfRule type="cellIs" dxfId="253" priority="14" operator="lessThan">
      <formula>-0.05</formula>
    </cfRule>
    <cfRule type="cellIs" dxfId="252" priority="15" operator="greaterThan">
      <formula>0.05</formula>
    </cfRule>
  </conditionalFormatting>
  <conditionalFormatting sqref="CM8:CM84">
    <cfRule type="cellIs" dxfId="251" priority="27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5:CL101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C7" sqref="C7:C8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89" width="12.42578125" customWidth="1"/>
    <col min="90" max="90" width="12.7109375" customWidth="1"/>
  </cols>
  <sheetData>
    <row r="5" spans="1:90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90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K6" s="81"/>
      <c r="CL6" s="81"/>
    </row>
    <row r="7" spans="1:90" ht="19.5" x14ac:dyDescent="0.25">
      <c r="B7" s="71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14" t="s">
        <v>827</v>
      </c>
      <c r="CC7" s="416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12" t="s">
        <v>728</v>
      </c>
      <c r="CI7" s="414" t="s">
        <v>830</v>
      </c>
    </row>
    <row r="8" spans="1:90" ht="105" x14ac:dyDescent="0.25">
      <c r="A8" s="29"/>
      <c r="B8" s="72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15" t="s">
        <v>827</v>
      </c>
      <c r="CC8" s="417"/>
      <c r="CD8" s="411"/>
      <c r="CE8" s="411" t="s">
        <v>829</v>
      </c>
      <c r="CF8" s="411" t="s">
        <v>733</v>
      </c>
      <c r="CG8" s="411" t="s">
        <v>715</v>
      </c>
      <c r="CH8" s="413" t="s">
        <v>728</v>
      </c>
      <c r="CI8" s="415" t="s">
        <v>830</v>
      </c>
      <c r="CK8" s="81"/>
      <c r="CL8" s="81"/>
    </row>
    <row r="9" spans="1:90" ht="19.5" x14ac:dyDescent="0.25">
      <c r="A9" s="30"/>
      <c r="B9" s="74" t="s">
        <v>0</v>
      </c>
      <c r="C9" s="194" t="s">
        <v>111</v>
      </c>
      <c r="D9" s="130">
        <v>8.1676457341429698E-3</v>
      </c>
      <c r="E9" s="131">
        <v>2.7967014836024501E-5</v>
      </c>
      <c r="F9" s="131">
        <v>4.56207786878328E-3</v>
      </c>
      <c r="G9" s="131">
        <v>1.01468618194351E-5</v>
      </c>
      <c r="H9" s="131">
        <v>2.18539300262351E-4</v>
      </c>
      <c r="I9" s="131">
        <v>3.3834038138069398E-5</v>
      </c>
      <c r="J9" s="131">
        <v>5.0077003092230202E-5</v>
      </c>
      <c r="K9" s="131">
        <v>1.3308209667214899E-4</v>
      </c>
      <c r="L9" s="131">
        <v>2.2942909609240399E-2</v>
      </c>
      <c r="M9" s="131">
        <v>5.6211282249133798E-2</v>
      </c>
      <c r="N9" s="131">
        <v>9.5646695365775694E-6</v>
      </c>
      <c r="O9" s="131">
        <v>6.5142109061719995E-4</v>
      </c>
      <c r="P9" s="131">
        <v>8.7911014995996895E-5</v>
      </c>
      <c r="Q9" s="131">
        <v>2.8472432045281802E-5</v>
      </c>
      <c r="R9" s="131">
        <v>5.5995400172457103E-5</v>
      </c>
      <c r="S9" s="131">
        <v>6.6180971476531803E-6</v>
      </c>
      <c r="T9" s="131">
        <v>2.6646057541144499E-4</v>
      </c>
      <c r="U9" s="131">
        <v>4.0294881144254801E-4</v>
      </c>
      <c r="V9" s="131">
        <v>9.5631569679396596E-4</v>
      </c>
      <c r="W9" s="131">
        <v>3.4570403436061298E-2</v>
      </c>
      <c r="X9" s="131">
        <v>1.5845568584640801E-4</v>
      </c>
      <c r="Y9" s="131">
        <v>4.5195851541587701E-5</v>
      </c>
      <c r="Z9" s="131">
        <v>1.17385630058631E-2</v>
      </c>
      <c r="AA9" s="131">
        <v>7.2173001192523594E-5</v>
      </c>
      <c r="AB9" s="131">
        <v>7.6970419520537304E-5</v>
      </c>
      <c r="AC9" s="131">
        <v>4.0738146695084203E-5</v>
      </c>
      <c r="AD9" s="131">
        <v>3.6090371462644798E-5</v>
      </c>
      <c r="AE9" s="131">
        <v>0.16773756074645099</v>
      </c>
      <c r="AF9" s="131">
        <v>4.1558591607661698E-2</v>
      </c>
      <c r="AG9" s="131">
        <v>2.54777457549726E-5</v>
      </c>
      <c r="AH9" s="131">
        <v>4.5282439663117299E-5</v>
      </c>
      <c r="AI9" s="131">
        <v>1.01857754781865E-2</v>
      </c>
      <c r="AJ9" s="131">
        <v>0</v>
      </c>
      <c r="AK9" s="131">
        <v>3.4139998592435399E-5</v>
      </c>
      <c r="AL9" s="131">
        <v>4.8003277357331202E-5</v>
      </c>
      <c r="AM9" s="131">
        <v>1.86039249395316E-5</v>
      </c>
      <c r="AN9" s="131">
        <v>4.8425745845671097E-5</v>
      </c>
      <c r="AO9" s="131">
        <v>8.3742217841105803E-5</v>
      </c>
      <c r="AP9" s="131">
        <v>2.2315047479823101E-5</v>
      </c>
      <c r="AQ9" s="131">
        <v>2.07495224539525E-4</v>
      </c>
      <c r="AR9" s="131">
        <v>3.7644325840216802E-5</v>
      </c>
      <c r="AS9" s="131">
        <v>6.6815341007031603E-5</v>
      </c>
      <c r="AT9" s="131">
        <v>3.2239483443194901E-5</v>
      </c>
      <c r="AU9" s="131">
        <v>1.2615067773364E-5</v>
      </c>
      <c r="AV9" s="131">
        <v>8.5633563126442203E-5</v>
      </c>
      <c r="AW9" s="131">
        <v>1.24011123889384E-5</v>
      </c>
      <c r="AX9" s="131">
        <v>4.1365167490119899E-5</v>
      </c>
      <c r="AY9" s="131">
        <v>4.5121099670137402E-5</v>
      </c>
      <c r="AZ9" s="131">
        <v>4.4580749366823297E-5</v>
      </c>
      <c r="BA9" s="131">
        <v>8.6709525006521499E-6</v>
      </c>
      <c r="BB9" s="131">
        <v>3.0234054818445101E-5</v>
      </c>
      <c r="BC9" s="131">
        <v>9.02537283673076E-6</v>
      </c>
      <c r="BD9" s="131">
        <v>5.26827576146612E-5</v>
      </c>
      <c r="BE9" s="131">
        <v>2.74173880054296E-5</v>
      </c>
      <c r="BF9" s="131">
        <v>5.0106486969559699E-5</v>
      </c>
      <c r="BG9" s="131">
        <v>7.4577244584293195E-5</v>
      </c>
      <c r="BH9" s="131">
        <v>3.6197953329954203E-5</v>
      </c>
      <c r="BI9" s="131">
        <v>3.9928339496959301E-4</v>
      </c>
      <c r="BJ9" s="131">
        <v>2.6476683091982897E-4</v>
      </c>
      <c r="BK9" s="131">
        <v>8.1972307196052203E-4</v>
      </c>
      <c r="BL9" s="131">
        <v>6.79319050190349E-6</v>
      </c>
      <c r="BM9" s="131">
        <v>1.36646837164499E-4</v>
      </c>
      <c r="BN9" s="131">
        <v>3.5609757726907799E-3</v>
      </c>
      <c r="BO9" s="131">
        <v>4.3305907201941099E-5</v>
      </c>
      <c r="BP9" s="131">
        <v>3.3888154921514397E-5</v>
      </c>
      <c r="BQ9" s="131">
        <v>3.2146865125188901E-5</v>
      </c>
      <c r="BR9" s="131">
        <v>3.2832646222468002E-6</v>
      </c>
      <c r="BS9" s="131">
        <v>6.8214240312819299E-6</v>
      </c>
      <c r="BT9" s="131">
        <v>7.00238211613314E-5</v>
      </c>
      <c r="BU9" s="131">
        <v>1.28899223899842E-4</v>
      </c>
      <c r="BV9" s="131">
        <v>5.7922343893059102E-5</v>
      </c>
      <c r="BW9" s="131">
        <v>3.8332655495686198E-5</v>
      </c>
      <c r="BX9" s="131">
        <v>1.03476280135046E-4</v>
      </c>
      <c r="BY9" s="131">
        <v>1.8122320462314601E-4</v>
      </c>
      <c r="BZ9" s="131">
        <v>9.4743646735387496E-4</v>
      </c>
      <c r="CA9" s="132">
        <v>0</v>
      </c>
      <c r="CB9" s="189">
        <v>0.369079549768217</v>
      </c>
      <c r="CC9" s="146">
        <v>0.56414872460555798</v>
      </c>
      <c r="CD9" s="131">
        <v>0</v>
      </c>
      <c r="CE9" s="131">
        <v>0</v>
      </c>
      <c r="CF9" s="131">
        <v>5.1718158886895502E-2</v>
      </c>
      <c r="CG9" s="131">
        <v>-5.81813305720171E-3</v>
      </c>
      <c r="CH9" s="132">
        <v>2.08716997965308E-2</v>
      </c>
      <c r="CI9" s="50">
        <v>1</v>
      </c>
      <c r="CJ9" s="73"/>
    </row>
    <row r="10" spans="1:90" ht="19.5" x14ac:dyDescent="0.25">
      <c r="A10" s="30"/>
      <c r="B10" s="42" t="s">
        <v>1</v>
      </c>
      <c r="C10" s="43" t="s">
        <v>112</v>
      </c>
      <c r="D10" s="136">
        <v>5.8325946839752898E-5</v>
      </c>
      <c r="E10" s="137">
        <v>7.9908136520522796E-3</v>
      </c>
      <c r="F10" s="137">
        <v>1.74721880105836E-4</v>
      </c>
      <c r="G10" s="137">
        <v>2.77422608835991E-5</v>
      </c>
      <c r="H10" s="137">
        <v>5.9750239917378395E-4</v>
      </c>
      <c r="I10" s="137">
        <v>9.25047299820446E-5</v>
      </c>
      <c r="J10" s="137">
        <v>1.3691418182048201E-4</v>
      </c>
      <c r="K10" s="137">
        <v>3.6385616661730201E-4</v>
      </c>
      <c r="L10" s="137">
        <v>3.15276563597899E-2</v>
      </c>
      <c r="M10" s="137">
        <v>4.34041335508398E-4</v>
      </c>
      <c r="N10" s="137">
        <v>2.6150504685193399E-5</v>
      </c>
      <c r="O10" s="137">
        <v>1.78103281217119E-3</v>
      </c>
      <c r="P10" s="137">
        <v>2.4035513205566801E-4</v>
      </c>
      <c r="Q10" s="137">
        <v>7.7845707554410106E-5</v>
      </c>
      <c r="R10" s="137">
        <v>1.5309551145068401E-4</v>
      </c>
      <c r="S10" s="137">
        <v>1.8094360689088301E-5</v>
      </c>
      <c r="T10" s="137">
        <v>7.2852266344056399E-4</v>
      </c>
      <c r="U10" s="137">
        <v>1.1016914636960799E-3</v>
      </c>
      <c r="V10" s="137">
        <v>2.6146369212127602E-3</v>
      </c>
      <c r="W10" s="137">
        <v>7.1442960462645203E-4</v>
      </c>
      <c r="X10" s="137">
        <v>4.33229411562578E-4</v>
      </c>
      <c r="Y10" s="137">
        <v>1.14279986772737E-4</v>
      </c>
      <c r="Z10" s="137">
        <v>0.76904779139914903</v>
      </c>
      <c r="AA10" s="137">
        <v>1.9732625352207399E-4</v>
      </c>
      <c r="AB10" s="137">
        <v>2.10442745417981E-4</v>
      </c>
      <c r="AC10" s="137">
        <v>6.4937214696348595E-5</v>
      </c>
      <c r="AD10" s="137">
        <v>9.8673709992281406E-5</v>
      </c>
      <c r="AE10" s="137">
        <v>9.5303758710235498E-2</v>
      </c>
      <c r="AF10" s="137">
        <v>3.4952563645231598E-4</v>
      </c>
      <c r="AG10" s="137">
        <v>6.9658016639848993E-5</v>
      </c>
      <c r="AH10" s="137">
        <v>1.23805495426563E-4</v>
      </c>
      <c r="AI10" s="137">
        <v>7.7087898083148798E-5</v>
      </c>
      <c r="AJ10" s="137">
        <v>0</v>
      </c>
      <c r="AK10" s="137">
        <v>9.3341248197836998E-5</v>
      </c>
      <c r="AL10" s="137">
        <v>1.31244464289846E-4</v>
      </c>
      <c r="AM10" s="137">
        <v>5.0864488776502798E-5</v>
      </c>
      <c r="AN10" s="137">
        <v>1.3239952397501599E-4</v>
      </c>
      <c r="AO10" s="137">
        <v>2.28957336333223E-4</v>
      </c>
      <c r="AP10" s="137">
        <v>6.1010968694714998E-5</v>
      </c>
      <c r="AQ10" s="137">
        <v>5.6730708998626602E-4</v>
      </c>
      <c r="AR10" s="137">
        <v>1.02922334691323E-4</v>
      </c>
      <c r="AS10" s="137">
        <v>1.8267801949301601E-4</v>
      </c>
      <c r="AT10" s="137">
        <v>8.8145101051881697E-5</v>
      </c>
      <c r="AU10" s="137">
        <v>3.4490516128111797E-5</v>
      </c>
      <c r="AV10" s="137">
        <v>2.3412841240191099E-4</v>
      </c>
      <c r="AW10" s="137">
        <v>3.3905546489438102E-5</v>
      </c>
      <c r="AX10" s="137">
        <v>1.13095387364659E-4</v>
      </c>
      <c r="AY10" s="137">
        <v>1.2336438010875699E-4</v>
      </c>
      <c r="AZ10" s="137">
        <v>1.21887022936675E-4</v>
      </c>
      <c r="BA10" s="137">
        <v>2.3707017072178901E-5</v>
      </c>
      <c r="BB10" s="137">
        <v>8.2662112805733995E-5</v>
      </c>
      <c r="BC10" s="137">
        <v>2.4676028141898299E-5</v>
      </c>
      <c r="BD10" s="137">
        <v>1.4403850489162499E-4</v>
      </c>
      <c r="BE10" s="137">
        <v>7.4961140136609798E-5</v>
      </c>
      <c r="BF10" s="137">
        <v>1.36994792893274E-4</v>
      </c>
      <c r="BG10" s="137">
        <v>2.0389963045270101E-4</v>
      </c>
      <c r="BH10" s="137">
        <v>9.8967846670433893E-5</v>
      </c>
      <c r="BI10" s="137">
        <v>1.09166994750228E-3</v>
      </c>
      <c r="BJ10" s="137">
        <v>7.2389184236575999E-4</v>
      </c>
      <c r="BK10" s="137">
        <v>2.2411827143517899E-3</v>
      </c>
      <c r="BL10" s="137">
        <v>1.85730787005323E-5</v>
      </c>
      <c r="BM10" s="137">
        <v>4.4779954850176302E-5</v>
      </c>
      <c r="BN10" s="137">
        <v>3.6545610697095098E-4</v>
      </c>
      <c r="BO10" s="137">
        <v>1.18401511400898E-4</v>
      </c>
      <c r="BP10" s="137">
        <v>9.2652689218233097E-5</v>
      </c>
      <c r="BQ10" s="137">
        <v>8.7891875809787299E-5</v>
      </c>
      <c r="BR10" s="137">
        <v>8.9766851388277808E-6</v>
      </c>
      <c r="BS10" s="137">
        <v>1.8650271230756898E-5</v>
      </c>
      <c r="BT10" s="137">
        <v>1.9145023843759101E-4</v>
      </c>
      <c r="BU10" s="137">
        <v>2.5024341262960999E-4</v>
      </c>
      <c r="BV10" s="137">
        <v>1.58363916239893E-4</v>
      </c>
      <c r="BW10" s="137">
        <v>1.04804278213937E-4</v>
      </c>
      <c r="BX10" s="137">
        <v>2.8291170313095299E-4</v>
      </c>
      <c r="BY10" s="137">
        <v>3.8029671673867798E-4</v>
      </c>
      <c r="BZ10" s="137">
        <v>1.3998282587200699E-4</v>
      </c>
      <c r="CA10" s="138">
        <v>0</v>
      </c>
      <c r="CB10" s="190">
        <v>0.92436027875509197</v>
      </c>
      <c r="CC10" s="191">
        <v>7.0292210355107507E-2</v>
      </c>
      <c r="CD10" s="137">
        <v>0</v>
      </c>
      <c r="CE10" s="137">
        <v>0</v>
      </c>
      <c r="CF10" s="137">
        <v>4.4214192830157604E-3</v>
      </c>
      <c r="CG10" s="137">
        <v>8.9971027464471904E-4</v>
      </c>
      <c r="CH10" s="138">
        <v>2.6381332139663998E-5</v>
      </c>
      <c r="CI10" s="49">
        <v>1</v>
      </c>
      <c r="CJ10" s="73"/>
    </row>
    <row r="11" spans="1:90" ht="19.5" x14ac:dyDescent="0.25">
      <c r="A11" s="30"/>
      <c r="B11" s="42" t="s">
        <v>2</v>
      </c>
      <c r="C11" s="43" t="s">
        <v>113</v>
      </c>
      <c r="D11" s="136">
        <v>1.75939632742669E-5</v>
      </c>
      <c r="E11" s="137">
        <v>2.3065246562489501E-5</v>
      </c>
      <c r="F11" s="137">
        <v>6.6519819792562204E-2</v>
      </c>
      <c r="G11" s="137">
        <v>8.3684251277084105E-6</v>
      </c>
      <c r="H11" s="137">
        <v>1.80235998503928E-4</v>
      </c>
      <c r="I11" s="137">
        <v>2.79039588756543E-5</v>
      </c>
      <c r="J11" s="137">
        <v>4.1300025412259097E-5</v>
      </c>
      <c r="K11" s="137">
        <v>1.09756847157039E-4</v>
      </c>
      <c r="L11" s="137">
        <v>4.8865966927093198E-4</v>
      </c>
      <c r="M11" s="137">
        <v>2.5522137232598702E-3</v>
      </c>
      <c r="N11" s="137">
        <v>7.8882734694202195E-6</v>
      </c>
      <c r="O11" s="137">
        <v>5.3724675869723103E-4</v>
      </c>
      <c r="P11" s="137">
        <v>7.2502884141553107E-5</v>
      </c>
      <c r="Q11" s="137">
        <v>2.3482079485731199E-5</v>
      </c>
      <c r="R11" s="137">
        <v>4.6181107240639001E-5</v>
      </c>
      <c r="S11" s="137">
        <v>5.4581457256032196E-6</v>
      </c>
      <c r="T11" s="137">
        <v>3.8655414580533498E-4</v>
      </c>
      <c r="U11" s="137">
        <v>3.3232412334592999E-4</v>
      </c>
      <c r="V11" s="137">
        <v>7.8870260081240998E-4</v>
      </c>
      <c r="W11" s="137">
        <v>2.15506972572279E-4</v>
      </c>
      <c r="X11" s="137">
        <v>1.3068321680753599E-4</v>
      </c>
      <c r="Y11" s="137">
        <v>3.4472443212749797E-5</v>
      </c>
      <c r="Z11" s="137">
        <v>8.9922106121053302E-4</v>
      </c>
      <c r="AA11" s="137">
        <v>6.7227264110622599E-5</v>
      </c>
      <c r="AB11" s="137">
        <v>6.3479842760072401E-5</v>
      </c>
      <c r="AC11" s="137">
        <v>1.95882455820169E-5</v>
      </c>
      <c r="AD11" s="137">
        <v>2.97648254988399E-5</v>
      </c>
      <c r="AE11" s="137">
        <v>2.39197298134832E-4</v>
      </c>
      <c r="AF11" s="137">
        <v>6.0093966411634801E-2</v>
      </c>
      <c r="AG11" s="137">
        <v>1.7734677830435199E-3</v>
      </c>
      <c r="AH11" s="137">
        <v>3.7345803329552702E-5</v>
      </c>
      <c r="AI11" s="137">
        <v>2.3253487019964802E-5</v>
      </c>
      <c r="AJ11" s="137">
        <v>0</v>
      </c>
      <c r="AK11" s="137">
        <v>2.8156293755143599E-5</v>
      </c>
      <c r="AL11" s="137">
        <v>3.9589760814522497E-5</v>
      </c>
      <c r="AM11" s="137">
        <v>1.5343221944718001E-5</v>
      </c>
      <c r="AN11" s="137">
        <v>3.9938183408266503E-5</v>
      </c>
      <c r="AO11" s="137">
        <v>6.9064750511262595E-5</v>
      </c>
      <c r="AP11" s="137">
        <v>1.8403897419641302E-5</v>
      </c>
      <c r="AQ11" s="137">
        <v>1.7112761381949399E-4</v>
      </c>
      <c r="AR11" s="137">
        <v>3.1046418871450797E-5</v>
      </c>
      <c r="AS11" s="137">
        <v>5.5104641075202702E-5</v>
      </c>
      <c r="AT11" s="137">
        <v>2.6588881188232398E-5</v>
      </c>
      <c r="AU11" s="137">
        <v>1.04040295434161E-5</v>
      </c>
      <c r="AV11" s="137">
        <v>7.0624600412900801E-5</v>
      </c>
      <c r="AW11" s="137">
        <v>1.02275740395276E-5</v>
      </c>
      <c r="AX11" s="137">
        <v>3.4115109991264097E-5</v>
      </c>
      <c r="AY11" s="137">
        <v>3.7212741337048703E-5</v>
      </c>
      <c r="AZ11" s="137">
        <v>3.6767098030134E-5</v>
      </c>
      <c r="BA11" s="137">
        <v>7.1511978855018298E-6</v>
      </c>
      <c r="BB11" s="137">
        <v>2.4934943291587601E-5</v>
      </c>
      <c r="BC11" s="137">
        <v>7.4434991012856297E-6</v>
      </c>
      <c r="BD11" s="137">
        <v>4.3449070310099801E-5</v>
      </c>
      <c r="BE11" s="137">
        <v>2.2611952621775399E-5</v>
      </c>
      <c r="BF11" s="137">
        <v>4.1324341661390802E-5</v>
      </c>
      <c r="BG11" s="137">
        <v>6.1506118703526396E-5</v>
      </c>
      <c r="BH11" s="137">
        <v>2.98535515323366E-5</v>
      </c>
      <c r="BI11" s="137">
        <v>3.2930114305294497E-4</v>
      </c>
      <c r="BJ11" s="137">
        <v>2.1836124708127499E-4</v>
      </c>
      <c r="BK11" s="137">
        <v>6.7605051445735202E-4</v>
      </c>
      <c r="BL11" s="137">
        <v>5.6025505328704797E-6</v>
      </c>
      <c r="BM11" s="137">
        <v>1.5876452312724599E-3</v>
      </c>
      <c r="BN11" s="137">
        <v>8.2130143597329303E-3</v>
      </c>
      <c r="BO11" s="137">
        <v>3.5715696976654897E-5</v>
      </c>
      <c r="BP11" s="137">
        <v>2.7948590630621699E-5</v>
      </c>
      <c r="BQ11" s="137">
        <v>2.6512496048326099E-5</v>
      </c>
      <c r="BR11" s="137">
        <v>2.7078080548115498E-6</v>
      </c>
      <c r="BS11" s="137">
        <v>5.6258355820708104E-6</v>
      </c>
      <c r="BT11" s="137">
        <v>5.7750772107909598E-5</v>
      </c>
      <c r="BU11" s="137">
        <v>1.7753849974412101E-4</v>
      </c>
      <c r="BV11" s="137">
        <v>4.7770316253053E-5</v>
      </c>
      <c r="BW11" s="137">
        <v>3.1614105244585798E-5</v>
      </c>
      <c r="BX11" s="137">
        <v>8.5340031057219994E-5</v>
      </c>
      <c r="BY11" s="137">
        <v>2.2993705482865999E-4</v>
      </c>
      <c r="BZ11" s="137">
        <v>1.0353203805168001E-3</v>
      </c>
      <c r="CA11" s="138">
        <v>0</v>
      </c>
      <c r="CB11" s="190">
        <v>0.14952217854809199</v>
      </c>
      <c r="CC11" s="191">
        <v>0.71883609928120495</v>
      </c>
      <c r="CD11" s="137">
        <v>0</v>
      </c>
      <c r="CE11" s="137">
        <v>0</v>
      </c>
      <c r="CF11" s="137">
        <v>1.3337166852899799E-3</v>
      </c>
      <c r="CG11" s="137">
        <v>0</v>
      </c>
      <c r="CH11" s="138">
        <v>0.13030800548541299</v>
      </c>
      <c r="CI11" s="49">
        <v>1</v>
      </c>
      <c r="CJ11" s="73"/>
    </row>
    <row r="12" spans="1:90" ht="19.5" x14ac:dyDescent="0.25">
      <c r="A12" s="30"/>
      <c r="B12" s="42" t="s">
        <v>3</v>
      </c>
      <c r="C12" s="43" t="s">
        <v>114</v>
      </c>
      <c r="D12" s="136">
        <v>6.1064467796791304E-5</v>
      </c>
      <c r="E12" s="137">
        <v>8.0053992610080801E-5</v>
      </c>
      <c r="F12" s="137">
        <v>1.8292542511878801E-4</v>
      </c>
      <c r="G12" s="137">
        <v>2.9044816040296201E-5</v>
      </c>
      <c r="H12" s="137">
        <v>6.2555634309883904E-4</v>
      </c>
      <c r="I12" s="137">
        <v>9.6848013810372406E-5</v>
      </c>
      <c r="J12" s="137">
        <v>1.43342579069845E-4</v>
      </c>
      <c r="K12" s="137">
        <v>3.80939948220827E-4</v>
      </c>
      <c r="L12" s="137">
        <v>4.2099573701997999E-3</v>
      </c>
      <c r="M12" s="137">
        <v>4.5442045248658301E-4</v>
      </c>
      <c r="N12" s="137">
        <v>2.7378323674815399E-5</v>
      </c>
      <c r="O12" s="137">
        <v>1.86465589838879E-3</v>
      </c>
      <c r="P12" s="137">
        <v>2.51640290753127E-4</v>
      </c>
      <c r="Q12" s="137">
        <v>8.1500720684997495E-5</v>
      </c>
      <c r="R12" s="137">
        <v>1.6028365479429899E-4</v>
      </c>
      <c r="S12" s="137">
        <v>1.8943927453729499E-5</v>
      </c>
      <c r="T12" s="137">
        <v>7.6272827328674095E-4</v>
      </c>
      <c r="U12" s="137">
        <v>1.1534181020961601E-3</v>
      </c>
      <c r="V12" s="137">
        <v>2.7373994032940099E-3</v>
      </c>
      <c r="W12" s="137">
        <v>7.4797351690915402E-4</v>
      </c>
      <c r="X12" s="137">
        <v>4.5357040707233199E-4</v>
      </c>
      <c r="Y12" s="137">
        <v>1.19645662868953E-4</v>
      </c>
      <c r="Z12" s="137">
        <v>9.2531665057258097E-4</v>
      </c>
      <c r="AA12" s="137">
        <v>0.58886806406751202</v>
      </c>
      <c r="AB12" s="137">
        <v>2.2032345717337199E-4</v>
      </c>
      <c r="AC12" s="137">
        <v>6.7986148026590804E-5</v>
      </c>
      <c r="AD12" s="137">
        <v>1.03306639886502E-4</v>
      </c>
      <c r="AE12" s="137">
        <v>8.3019701026644001E-4</v>
      </c>
      <c r="AF12" s="137">
        <v>9.9676181124079694E-3</v>
      </c>
      <c r="AG12" s="137">
        <v>7.2928601152056903E-5</v>
      </c>
      <c r="AH12" s="137">
        <v>1.29618413384906E-4</v>
      </c>
      <c r="AI12" s="137">
        <v>8.0707330529136299E-5</v>
      </c>
      <c r="AJ12" s="137">
        <v>0</v>
      </c>
      <c r="AK12" s="137">
        <v>9.7723808245223705E-5</v>
      </c>
      <c r="AL12" s="137">
        <v>1.37406656854683E-4</v>
      </c>
      <c r="AM12" s="137">
        <v>5.3252679213705703E-5</v>
      </c>
      <c r="AN12" s="137">
        <v>1.3861594892399599E-4</v>
      </c>
      <c r="AO12" s="137">
        <v>2.3970734551076599E-4</v>
      </c>
      <c r="AP12" s="137">
        <v>6.3875556848572699E-5</v>
      </c>
      <c r="AQ12" s="137">
        <v>5.9394330318435196E-4</v>
      </c>
      <c r="AR12" s="137">
        <v>1.07754746092614E-4</v>
      </c>
      <c r="AS12" s="137">
        <v>1.91255121312663E-4</v>
      </c>
      <c r="AT12" s="137">
        <v>9.2283691500383806E-5</v>
      </c>
      <c r="AU12" s="137">
        <v>3.6109915492436E-5</v>
      </c>
      <c r="AV12" s="137">
        <v>2.4512121404064599E-4</v>
      </c>
      <c r="AW12" s="137">
        <v>3.54974803482449E-5</v>
      </c>
      <c r="AX12" s="137">
        <v>1.18405444127105E-4</v>
      </c>
      <c r="AY12" s="137">
        <v>1.29156586812372E-4</v>
      </c>
      <c r="AZ12" s="137">
        <v>1.2760986473845799E-4</v>
      </c>
      <c r="BA12" s="137">
        <v>2.4820109385268898E-5</v>
      </c>
      <c r="BB12" s="137">
        <v>8.6543265886600702E-5</v>
      </c>
      <c r="BC12" s="137">
        <v>2.5834617481025801E-5</v>
      </c>
      <c r="BD12" s="137">
        <v>1.5080140349231001E-4</v>
      </c>
      <c r="BE12" s="137">
        <v>7.8480717003344603E-5</v>
      </c>
      <c r="BF12" s="137">
        <v>1.43426974995249E-4</v>
      </c>
      <c r="BG12" s="137">
        <v>2.1347312975072801E-4</v>
      </c>
      <c r="BH12" s="137">
        <v>1.0361458687551899E-4</v>
      </c>
      <c r="BI12" s="137">
        <v>1.1429260554848501E-3</v>
      </c>
      <c r="BJ12" s="137">
        <v>7.57880025813417E-4</v>
      </c>
      <c r="BK12" s="137">
        <v>2.34641076746282E-3</v>
      </c>
      <c r="BL12" s="137">
        <v>1.94451222422835E-5</v>
      </c>
      <c r="BM12" s="137">
        <v>4.6882464135612603E-5</v>
      </c>
      <c r="BN12" s="137">
        <v>3.8261500900416199E-4</v>
      </c>
      <c r="BO12" s="137">
        <v>1.2396070139925701E-4</v>
      </c>
      <c r="BP12" s="137">
        <v>9.7002920031411506E-5</v>
      </c>
      <c r="BQ12" s="137">
        <v>9.2018576821942599E-5</v>
      </c>
      <c r="BR12" s="137">
        <v>9.3981586289188202E-6</v>
      </c>
      <c r="BS12" s="137">
        <v>1.95259391176443E-5</v>
      </c>
      <c r="BT12" s="137">
        <v>2.00439213646717E-4</v>
      </c>
      <c r="BU12" s="137">
        <v>2.6199284606323798E-4</v>
      </c>
      <c r="BV12" s="137">
        <v>1.65799421824623E-4</v>
      </c>
      <c r="BW12" s="137">
        <v>1.09725050663028E-4</v>
      </c>
      <c r="BX12" s="137">
        <v>2.9619497875687899E-4</v>
      </c>
      <c r="BY12" s="137">
        <v>3.9815241536184998E-4</v>
      </c>
      <c r="BZ12" s="137">
        <v>1.4655530215480401E-4</v>
      </c>
      <c r="CA12" s="138">
        <v>0</v>
      </c>
      <c r="CB12" s="190">
        <v>0.62576099715737099</v>
      </c>
      <c r="CC12" s="191">
        <v>0.36958691461249599</v>
      </c>
      <c r="CD12" s="137">
        <v>0</v>
      </c>
      <c r="CE12" s="137">
        <v>0</v>
      </c>
      <c r="CF12" s="137">
        <v>4.629013844655E-3</v>
      </c>
      <c r="CG12" s="137">
        <v>0</v>
      </c>
      <c r="CH12" s="138">
        <v>2.30743854782013E-5</v>
      </c>
      <c r="CI12" s="49">
        <v>1</v>
      </c>
      <c r="CJ12" s="73"/>
    </row>
    <row r="13" spans="1:90" ht="19.5" x14ac:dyDescent="0.25">
      <c r="A13" s="30"/>
      <c r="B13" s="42" t="s">
        <v>4</v>
      </c>
      <c r="C13" s="43" t="s">
        <v>115</v>
      </c>
      <c r="D13" s="136">
        <v>1.03302586812144E-5</v>
      </c>
      <c r="E13" s="137">
        <v>1.35427112028251E-5</v>
      </c>
      <c r="F13" s="137">
        <v>3.09454422355169E-5</v>
      </c>
      <c r="G13" s="137">
        <v>4.9135032838247397E-6</v>
      </c>
      <c r="H13" s="137">
        <v>3.7003339439895598E-3</v>
      </c>
      <c r="I13" s="137">
        <v>1.638375100152E-5</v>
      </c>
      <c r="J13" s="137">
        <v>2.4249223406835801E-5</v>
      </c>
      <c r="K13" s="137">
        <v>9.3019835138446406E-5</v>
      </c>
      <c r="L13" s="137">
        <v>3.09192898473538E-5</v>
      </c>
      <c r="M13" s="137">
        <v>1.4508051699857201E-3</v>
      </c>
      <c r="N13" s="137">
        <v>1.9365745702169899E-5</v>
      </c>
      <c r="O13" s="137">
        <v>3.1544330896175499E-4</v>
      </c>
      <c r="P13" s="137">
        <v>4.2569916546990497E-5</v>
      </c>
      <c r="Q13" s="137">
        <v>1.3787453780538201E-5</v>
      </c>
      <c r="R13" s="137">
        <v>2.7193400052693299E-5</v>
      </c>
      <c r="S13" s="137">
        <v>3.2136319741318599E-6</v>
      </c>
      <c r="T13" s="137">
        <v>1.3879201579892201E-4</v>
      </c>
      <c r="U13" s="137">
        <v>1.95132306025513E-4</v>
      </c>
      <c r="V13" s="137">
        <v>4.6308507991802799E-4</v>
      </c>
      <c r="W13" s="137">
        <v>1.35138332856823E-4</v>
      </c>
      <c r="X13" s="137">
        <v>2.0115458549564498E-3</v>
      </c>
      <c r="Y13" s="137">
        <v>2.6320471459208701E-5</v>
      </c>
      <c r="Z13" s="137">
        <v>2.03175928192873E-4</v>
      </c>
      <c r="AA13" s="137">
        <v>3.4948961035786898E-5</v>
      </c>
      <c r="AB13" s="137">
        <v>7.5396037774876903E-4</v>
      </c>
      <c r="AC13" s="137">
        <v>1.1501197360651001E-5</v>
      </c>
      <c r="AD13" s="137">
        <v>3.1177866237728598E-5</v>
      </c>
      <c r="AE13" s="137">
        <v>1.4364421813628899E-4</v>
      </c>
      <c r="AF13" s="137">
        <v>7.54711316143249E-3</v>
      </c>
      <c r="AG13" s="137">
        <v>5.4462207802340101E-3</v>
      </c>
      <c r="AH13" s="137">
        <v>2.1927510194152701E-5</v>
      </c>
      <c r="AI13" s="137">
        <v>1.37332368330933E-5</v>
      </c>
      <c r="AJ13" s="137">
        <v>0</v>
      </c>
      <c r="AK13" s="137">
        <v>2.45611207552387E-3</v>
      </c>
      <c r="AL13" s="137">
        <v>2.3245045130882401E-5</v>
      </c>
      <c r="AM13" s="137">
        <v>9.0087406243506503E-6</v>
      </c>
      <c r="AN13" s="137">
        <v>2.0590760655290501E-4</v>
      </c>
      <c r="AO13" s="137">
        <v>4.0551223588057803E-5</v>
      </c>
      <c r="AP13" s="137">
        <v>1.0805809818046799E-5</v>
      </c>
      <c r="AQ13" s="137">
        <v>1.00477219981465E-4</v>
      </c>
      <c r="AR13" s="137">
        <v>1.8228839805327201E-5</v>
      </c>
      <c r="AS13" s="137">
        <v>3.2355139481813101E-5</v>
      </c>
      <c r="AT13" s="137">
        <v>1.5615136554302902E-5</v>
      </c>
      <c r="AU13" s="137">
        <v>8.0578185164369295E-4</v>
      </c>
      <c r="AV13" s="137">
        <v>5.3387181547563599E-5</v>
      </c>
      <c r="AW13" s="137">
        <v>6.0050986729136899E-6</v>
      </c>
      <c r="AX13" s="137">
        <v>2.0423692372399699E-5</v>
      </c>
      <c r="AY13" s="137">
        <v>2.1849383123988E-5</v>
      </c>
      <c r="AZ13" s="137">
        <v>2.1587724589852402E-5</v>
      </c>
      <c r="BA13" s="137">
        <v>4.1988108583718302E-6</v>
      </c>
      <c r="BB13" s="137">
        <v>1.4640499720734099E-5</v>
      </c>
      <c r="BC13" s="137">
        <v>4.3704349049160501E-6</v>
      </c>
      <c r="BD13" s="137">
        <v>2.5511030616852502E-5</v>
      </c>
      <c r="BE13" s="137">
        <v>1.33085759366952E-5</v>
      </c>
      <c r="BF13" s="137">
        <v>2.4263500641576601E-5</v>
      </c>
      <c r="BG13" s="137">
        <v>3.61131887557256E-5</v>
      </c>
      <c r="BH13" s="137">
        <v>1.7528450245946699E-5</v>
      </c>
      <c r="BI13" s="137">
        <v>3.5820692841678298E-4</v>
      </c>
      <c r="BJ13" s="137">
        <v>1.28210348807615E-4</v>
      </c>
      <c r="BK13" s="137">
        <v>3.96941643394643E-4</v>
      </c>
      <c r="BL13" s="137">
        <v>3.2895258093312699E-6</v>
      </c>
      <c r="BM13" s="137">
        <v>5.0898668192576695E-4</v>
      </c>
      <c r="BN13" s="137">
        <v>3.6313956911580798E-4</v>
      </c>
      <c r="BO13" s="137">
        <v>2.09703966637434E-5</v>
      </c>
      <c r="BP13" s="137">
        <v>1.64099564429559E-5</v>
      </c>
      <c r="BQ13" s="137">
        <v>1.5566756517246E-5</v>
      </c>
      <c r="BR13" s="137">
        <v>1.5898838271529101E-6</v>
      </c>
      <c r="BS13" s="137">
        <v>3.30319757719247E-6</v>
      </c>
      <c r="BT13" s="137">
        <v>3.3908244868689102E-5</v>
      </c>
      <c r="BU13" s="137">
        <v>1.5136211168535001E-4</v>
      </c>
      <c r="BV13" s="137">
        <v>2.8048241120249699E-5</v>
      </c>
      <c r="BW13" s="137">
        <v>1.8562155670142198E-5</v>
      </c>
      <c r="BX13" s="137">
        <v>5.0107220467679601E-5</v>
      </c>
      <c r="BY13" s="137">
        <v>1.86956287845551E-4</v>
      </c>
      <c r="BZ13" s="137">
        <v>2.4792718859038399E-5</v>
      </c>
      <c r="CA13" s="138">
        <v>0</v>
      </c>
      <c r="CB13" s="190">
        <v>2.9266062013919101E-2</v>
      </c>
      <c r="CC13" s="191">
        <v>0.219275298887357</v>
      </c>
      <c r="CD13" s="137">
        <v>0</v>
      </c>
      <c r="CE13" s="137">
        <v>0</v>
      </c>
      <c r="CF13" s="137">
        <v>1.6009093133660601E-3</v>
      </c>
      <c r="CG13" s="137">
        <v>-8.6373307736926398E-4</v>
      </c>
      <c r="CH13" s="138">
        <v>0.75072146286272701</v>
      </c>
      <c r="CI13" s="49">
        <v>1</v>
      </c>
      <c r="CJ13" s="73"/>
    </row>
    <row r="14" spans="1:90" ht="19.5" x14ac:dyDescent="0.25">
      <c r="A14" s="30"/>
      <c r="B14" s="42" t="s">
        <v>5</v>
      </c>
      <c r="C14" s="43" t="s">
        <v>116</v>
      </c>
      <c r="D14" s="136">
        <v>5.9941211556006899E-5</v>
      </c>
      <c r="E14" s="137">
        <v>7.8581431724129494E-5</v>
      </c>
      <c r="F14" s="137">
        <v>1.7956058574859101E-4</v>
      </c>
      <c r="G14" s="137">
        <v>2.8510548371113099E-5</v>
      </c>
      <c r="H14" s="137">
        <v>6.1404948662894599E-4</v>
      </c>
      <c r="I14" s="137">
        <v>1.0385235575576801E-4</v>
      </c>
      <c r="J14" s="137">
        <v>1.4070585017791199E-4</v>
      </c>
      <c r="K14" s="137">
        <v>3.7393271161267297E-4</v>
      </c>
      <c r="L14" s="137">
        <v>2.65915963240597E-3</v>
      </c>
      <c r="M14" s="137">
        <v>0.105550388626583</v>
      </c>
      <c r="N14" s="137">
        <v>5.0917010113259197E-4</v>
      </c>
      <c r="O14" s="137">
        <v>1.83035630567392E-3</v>
      </c>
      <c r="P14" s="137">
        <v>2.4701146916146299E-4</v>
      </c>
      <c r="Q14" s="137">
        <v>8.0001547819977202E-5</v>
      </c>
      <c r="R14" s="137">
        <v>1.57335301651477E-4</v>
      </c>
      <c r="S14" s="137">
        <v>1.8595461553589599E-5</v>
      </c>
      <c r="T14" s="137">
        <v>7.48698194520754E-4</v>
      </c>
      <c r="U14" s="137">
        <v>1.13220144160344E-3</v>
      </c>
      <c r="V14" s="137">
        <v>2.6870460460273601E-3</v>
      </c>
      <c r="W14" s="137">
        <v>7.3421484593202198E-4</v>
      </c>
      <c r="X14" s="137">
        <v>4.4522716248573301E-4</v>
      </c>
      <c r="Y14" s="137">
        <v>1.1744482918695699E-4</v>
      </c>
      <c r="Z14" s="137">
        <v>9.0829582422367698E-4</v>
      </c>
      <c r="AA14" s="137">
        <v>2.0279095923496099E-4</v>
      </c>
      <c r="AB14" s="137">
        <v>2.16270696096591E-4</v>
      </c>
      <c r="AC14" s="137">
        <v>6.6735570271424E-5</v>
      </c>
      <c r="AD14" s="137">
        <v>1.01406355938181E-4</v>
      </c>
      <c r="AE14" s="137">
        <v>1.6643761423244801E-3</v>
      </c>
      <c r="AF14" s="137">
        <v>3.5920531519870299E-4</v>
      </c>
      <c r="AG14" s="137">
        <v>7.1587108966317595E-5</v>
      </c>
      <c r="AH14" s="137">
        <v>1.2723413498196199E-4</v>
      </c>
      <c r="AI14" s="137">
        <v>7.9222751755837507E-5</v>
      </c>
      <c r="AJ14" s="137">
        <v>0</v>
      </c>
      <c r="AK14" s="137">
        <v>9.5926218231830694E-5</v>
      </c>
      <c r="AL14" s="137">
        <v>1.34879116856284E-4</v>
      </c>
      <c r="AM14" s="137">
        <v>5.2273117671233203E-5</v>
      </c>
      <c r="AN14" s="137">
        <v>1.3606616448602599E-4</v>
      </c>
      <c r="AO14" s="137">
        <v>2.3529802563094899E-4</v>
      </c>
      <c r="AP14" s="137">
        <v>6.2700591759177297E-5</v>
      </c>
      <c r="AQ14" s="137">
        <v>5.83017955825327E-4</v>
      </c>
      <c r="AR14" s="137">
        <v>1.05772641025794E-4</v>
      </c>
      <c r="AS14" s="137">
        <v>1.8773706054266999E-4</v>
      </c>
      <c r="AT14" s="137">
        <v>9.0586170238995199E-5</v>
      </c>
      <c r="AU14" s="137">
        <v>3.54456881701567E-5</v>
      </c>
      <c r="AV14" s="137">
        <v>2.4061230823414499E-4</v>
      </c>
      <c r="AW14" s="137">
        <v>3.4844518523276901E-5</v>
      </c>
      <c r="AX14" s="137">
        <v>1.1622742376833901E-4</v>
      </c>
      <c r="AY14" s="137">
        <v>1.26780803522846E-4</v>
      </c>
      <c r="AZ14" s="137">
        <v>1.25262532777257E-4</v>
      </c>
      <c r="BA14" s="137">
        <v>2.4363553490002099E-5</v>
      </c>
      <c r="BB14" s="137">
        <v>8.49513374376624E-5</v>
      </c>
      <c r="BC14" s="137">
        <v>2.5359400118771702E-5</v>
      </c>
      <c r="BD14" s="137">
        <v>1.48027472535351E-4</v>
      </c>
      <c r="BE14" s="137">
        <v>7.7037095887238201E-5</v>
      </c>
      <c r="BF14" s="137">
        <v>1.40788693674328E-4</v>
      </c>
      <c r="BG14" s="137">
        <v>2.0954637768223801E-4</v>
      </c>
      <c r="BH14" s="137">
        <v>1.01708638366617E-4</v>
      </c>
      <c r="BI14" s="137">
        <v>1.1219023919551701E-3</v>
      </c>
      <c r="BJ14" s="137">
        <v>7.4393912860305105E-4</v>
      </c>
      <c r="BK14" s="137">
        <v>2.3032494883574802E-3</v>
      </c>
      <c r="BL14" s="137">
        <v>1.9087437066279899E-5</v>
      </c>
      <c r="BM14" s="137">
        <v>2.03702465765537E-4</v>
      </c>
      <c r="BN14" s="137">
        <v>4.9025505897395104E-4</v>
      </c>
      <c r="BO14" s="137">
        <v>1.2168049432495499E-4</v>
      </c>
      <c r="BP14" s="137">
        <v>9.5218590465776299E-5</v>
      </c>
      <c r="BQ14" s="137">
        <v>9.0325932238069197E-5</v>
      </c>
      <c r="BR14" s="137">
        <v>9.2252832938394205E-6</v>
      </c>
      <c r="BS14" s="137">
        <v>1.9166767347834501E-5</v>
      </c>
      <c r="BT14" s="137">
        <v>1.9675221520474599E-4</v>
      </c>
      <c r="BU14" s="137">
        <v>2.5717359339471902E-4</v>
      </c>
      <c r="BV14" s="137">
        <v>1.6274960837332501E-4</v>
      </c>
      <c r="BW14" s="137">
        <v>1.0770670263880899E-4</v>
      </c>
      <c r="BX14" s="137">
        <v>2.90746591660723E-4</v>
      </c>
      <c r="BY14" s="137">
        <v>3.9082856236722702E-4</v>
      </c>
      <c r="BZ14" s="137">
        <v>2.7425957255822702E-4</v>
      </c>
      <c r="CA14" s="138">
        <v>0</v>
      </c>
      <c r="CB14" s="190">
        <v>0.13236629279735199</v>
      </c>
      <c r="CC14" s="191">
        <v>9.57836254239018E-2</v>
      </c>
      <c r="CD14" s="137">
        <v>0</v>
      </c>
      <c r="CE14" s="137">
        <v>0</v>
      </c>
      <c r="CF14" s="137">
        <v>0.11995438140280699</v>
      </c>
      <c r="CG14" s="137">
        <v>0</v>
      </c>
      <c r="CH14" s="138">
        <v>0.65189570037594002</v>
      </c>
      <c r="CI14" s="49">
        <v>1</v>
      </c>
      <c r="CJ14" s="73"/>
    </row>
    <row r="15" spans="1:90" ht="19.5" x14ac:dyDescent="0.25">
      <c r="A15" s="30"/>
      <c r="B15" s="42" t="s">
        <v>6</v>
      </c>
      <c r="C15" s="43" t="s">
        <v>117</v>
      </c>
      <c r="D15" s="136">
        <v>5.8015913603982098E-5</v>
      </c>
      <c r="E15" s="137">
        <v>7.6057414180301906E-5</v>
      </c>
      <c r="F15" s="137">
        <v>1.7379314096340899E-4</v>
      </c>
      <c r="G15" s="137">
        <v>2.7594796103765E-5</v>
      </c>
      <c r="H15" s="137">
        <v>5.9432635811086502E-4</v>
      </c>
      <c r="I15" s="137">
        <v>9.2013018448595504E-5</v>
      </c>
      <c r="J15" s="137">
        <v>0.14683068303273999</v>
      </c>
      <c r="K15" s="137">
        <v>3.6192207877469102E-4</v>
      </c>
      <c r="L15" s="137">
        <v>1.07697224666135E-4</v>
      </c>
      <c r="M15" s="137">
        <v>4.3173417639659402E-4</v>
      </c>
      <c r="N15" s="137">
        <v>2.6011500930880302E-5</v>
      </c>
      <c r="O15" s="137">
        <v>1.7715656814053899E-3</v>
      </c>
      <c r="P15" s="137">
        <v>2.3907751748851699E-4</v>
      </c>
      <c r="Q15" s="137">
        <v>7.7431916473225094E-5</v>
      </c>
      <c r="R15" s="137">
        <v>1.52281727888328E-4</v>
      </c>
      <c r="S15" s="137">
        <v>1.79981795982085E-5</v>
      </c>
      <c r="T15" s="137">
        <v>7.24650180421996E-4</v>
      </c>
      <c r="U15" s="137">
        <v>1.0958353912648999E-3</v>
      </c>
      <c r="V15" s="137">
        <v>2.60073874400396E-3</v>
      </c>
      <c r="W15" s="137">
        <v>0.79599005024898595</v>
      </c>
      <c r="X15" s="137">
        <v>4.3092656825568999E-4</v>
      </c>
      <c r="Y15" s="137">
        <v>1.13672528240082E-4</v>
      </c>
      <c r="Z15" s="137">
        <v>8.7912157090421297E-4</v>
      </c>
      <c r="AA15" s="137">
        <v>1.96277360187344E-4</v>
      </c>
      <c r="AB15" s="137">
        <v>2.09324130996072E-4</v>
      </c>
      <c r="AC15" s="137">
        <v>6.4592039077518694E-5</v>
      </c>
      <c r="AD15" s="137">
        <v>9.8149207069448893E-5</v>
      </c>
      <c r="AE15" s="137">
        <v>7.88750639441958E-4</v>
      </c>
      <c r="AF15" s="137">
        <v>3.9294752888933802E-4</v>
      </c>
      <c r="AG15" s="137">
        <v>6.9287747463498298E-5</v>
      </c>
      <c r="AH15" s="137">
        <v>1.23147403780682E-4</v>
      </c>
      <c r="AI15" s="137">
        <v>7.6678135159845501E-5</v>
      </c>
      <c r="AJ15" s="137">
        <v>0</v>
      </c>
      <c r="AK15" s="137">
        <v>9.2845090127927402E-5</v>
      </c>
      <c r="AL15" s="137">
        <v>1.3054683059257201E-4</v>
      </c>
      <c r="AM15" s="137">
        <v>5.0594117134109497E-5</v>
      </c>
      <c r="AN15" s="137">
        <v>1.31695750525006E-4</v>
      </c>
      <c r="AO15" s="137">
        <v>2.2774030707466901E-4</v>
      </c>
      <c r="AP15" s="137">
        <v>6.0686663148610299E-5</v>
      </c>
      <c r="AQ15" s="137">
        <v>5.6429155295148101E-4</v>
      </c>
      <c r="AR15" s="137">
        <v>1.02375248082594E-4</v>
      </c>
      <c r="AS15" s="137">
        <v>1.8170698926451E-4</v>
      </c>
      <c r="AT15" s="137">
        <v>8.7676563250488695E-5</v>
      </c>
      <c r="AU15" s="137">
        <v>3.4307180804846798E-5</v>
      </c>
      <c r="AV15" s="137">
        <v>2.32883896140868E-4</v>
      </c>
      <c r="AW15" s="137">
        <v>3.3725320588989701E-5</v>
      </c>
      <c r="AX15" s="137">
        <v>1.1249422560397999E-4</v>
      </c>
      <c r="AY15" s="137">
        <v>1.22708633223944E-4</v>
      </c>
      <c r="AZ15" s="137">
        <v>1.21239128986091E-4</v>
      </c>
      <c r="BA15" s="137">
        <v>2.35810017460401E-5</v>
      </c>
      <c r="BB15" s="137">
        <v>8.2222719984915694E-5</v>
      </c>
      <c r="BC15" s="137">
        <v>2.45448620097509E-5</v>
      </c>
      <c r="BD15" s="137">
        <v>1.43272864106233E-4</v>
      </c>
      <c r="BE15" s="137">
        <v>7.4562682055895305E-5</v>
      </c>
      <c r="BF15" s="137">
        <v>1.36266593160124E-4</v>
      </c>
      <c r="BG15" s="137">
        <v>2.02815796145212E-4</v>
      </c>
      <c r="BH15" s="137">
        <v>9.8441780255690504E-5</v>
      </c>
      <c r="BI15" s="137">
        <v>1.0858671447265601E-3</v>
      </c>
      <c r="BJ15" s="137">
        <v>7.2004397460883598E-4</v>
      </c>
      <c r="BK15" s="137">
        <v>2.2292696436425701E-3</v>
      </c>
      <c r="BL15" s="137">
        <v>1.84743529703941E-5</v>
      </c>
      <c r="BM15" s="137">
        <v>4.4541925721596302E-5</v>
      </c>
      <c r="BN15" s="137">
        <v>3.6351351459970799E-4</v>
      </c>
      <c r="BO15" s="137">
        <v>1.17772144786403E-4</v>
      </c>
      <c r="BP15" s="137">
        <v>9.21601912032396E-5</v>
      </c>
      <c r="BQ15" s="137">
        <v>8.7424684034398902E-5</v>
      </c>
      <c r="BR15" s="137">
        <v>8.9289693126666904E-6</v>
      </c>
      <c r="BS15" s="137">
        <v>1.8551135181520301E-5</v>
      </c>
      <c r="BT15" s="137">
        <v>1.9043257922881799E-4</v>
      </c>
      <c r="BU15" s="137">
        <v>2.4891323662473502E-4</v>
      </c>
      <c r="BV15" s="137">
        <v>1.5752212832145399E-4</v>
      </c>
      <c r="BW15" s="137">
        <v>1.04247188080681E-4</v>
      </c>
      <c r="BX15" s="137">
        <v>2.8140787789516001E-4</v>
      </c>
      <c r="BY15" s="137">
        <v>3.7827523868248E-4</v>
      </c>
      <c r="BZ15" s="137">
        <v>1.39238743164242E-4</v>
      </c>
      <c r="CA15" s="138">
        <v>0</v>
      </c>
      <c r="CB15" s="190">
        <v>0.96425216357166499</v>
      </c>
      <c r="CC15" s="191">
        <v>2.90951311360544E-2</v>
      </c>
      <c r="CD15" s="137">
        <v>0</v>
      </c>
      <c r="CE15" s="137">
        <v>0</v>
      </c>
      <c r="CF15" s="137">
        <v>4.3979171025748803E-3</v>
      </c>
      <c r="CG15" s="137">
        <v>0</v>
      </c>
      <c r="CH15" s="138">
        <v>2.2547881897055102E-3</v>
      </c>
      <c r="CI15" s="49">
        <v>1</v>
      </c>
      <c r="CJ15" s="73"/>
    </row>
    <row r="16" spans="1:90" ht="19.5" x14ac:dyDescent="0.25">
      <c r="A16" s="30"/>
      <c r="B16" s="42" t="s">
        <v>7</v>
      </c>
      <c r="C16" s="43" t="s">
        <v>118</v>
      </c>
      <c r="D16" s="136">
        <v>1.04776017474423E-5</v>
      </c>
      <c r="E16" s="137">
        <v>1.37358742837547E-5</v>
      </c>
      <c r="F16" s="137">
        <v>3.1386824826744097E-5</v>
      </c>
      <c r="G16" s="137">
        <v>4.9835858114846099E-6</v>
      </c>
      <c r="H16" s="137">
        <v>1.0733460013747001E-4</v>
      </c>
      <c r="I16" s="137">
        <v>1.6617436544484101E-5</v>
      </c>
      <c r="J16" s="137">
        <v>2.4595096152201599E-5</v>
      </c>
      <c r="K16" s="137">
        <v>3.08328619576053E-2</v>
      </c>
      <c r="L16" s="137">
        <v>7.9252667625756192E-3</v>
      </c>
      <c r="M16" s="137">
        <v>7.7970654602137104E-5</v>
      </c>
      <c r="N16" s="137">
        <v>4.6976446749996901E-6</v>
      </c>
      <c r="O16" s="137">
        <v>3.1994255586329098E-4</v>
      </c>
      <c r="P16" s="137">
        <v>4.3177101926046701E-5</v>
      </c>
      <c r="Q16" s="137">
        <v>1.3984107686136399E-5</v>
      </c>
      <c r="R16" s="137">
        <v>2.7501890414370101E-5</v>
      </c>
      <c r="S16" s="137">
        <v>3.2504488216148102E-6</v>
      </c>
      <c r="T16" s="137">
        <v>1.3239147421995799E-4</v>
      </c>
      <c r="U16" s="137">
        <v>1.9790650697670199E-4</v>
      </c>
      <c r="V16" s="137">
        <v>4.6969017836765499E-4</v>
      </c>
      <c r="W16" s="137">
        <v>5.2003398882219496E-4</v>
      </c>
      <c r="X16" s="137">
        <v>7.7824801577635206E-5</v>
      </c>
      <c r="Y16" s="137">
        <v>2.0529117039410399E-5</v>
      </c>
      <c r="Z16" s="137">
        <v>1.5876826090157399E-4</v>
      </c>
      <c r="AA16" s="137">
        <v>3.5447446818128302E-5</v>
      </c>
      <c r="AB16" s="137">
        <v>3.2384246304913898E-2</v>
      </c>
      <c r="AC16" s="137">
        <v>1.1665241818462401E-5</v>
      </c>
      <c r="AD16" s="137">
        <v>1.47698371041954E-2</v>
      </c>
      <c r="AE16" s="137">
        <v>1.4244738322186901E-4</v>
      </c>
      <c r="AF16" s="137">
        <v>1.7895868877520799E-4</v>
      </c>
      <c r="AG16" s="137">
        <v>1.2513280905225E-5</v>
      </c>
      <c r="AH16" s="137">
        <v>2.2240267762617699E-5</v>
      </c>
      <c r="AI16" s="137">
        <v>1.3847975719652701E-5</v>
      </c>
      <c r="AJ16" s="137">
        <v>0</v>
      </c>
      <c r="AK16" s="137">
        <v>1.6767707653560801E-5</v>
      </c>
      <c r="AL16" s="137">
        <v>2.3576595030055701E-5</v>
      </c>
      <c r="AM16" s="137">
        <v>9.13723454763042E-6</v>
      </c>
      <c r="AN16" s="137">
        <v>2.37840885390594E-5</v>
      </c>
      <c r="AO16" s="137">
        <v>4.1129615843967597E-5</v>
      </c>
      <c r="AP16" s="137">
        <v>1.09599357892156E-5</v>
      </c>
      <c r="AQ16" s="137">
        <v>1.01910351729177E-4</v>
      </c>
      <c r="AR16" s="137">
        <v>1.8488842311903301E-5</v>
      </c>
      <c r="AS16" s="137">
        <v>3.3424277602640999E-5</v>
      </c>
      <c r="AT16" s="137">
        <v>1.9635663311910401E-5</v>
      </c>
      <c r="AU16" s="137">
        <v>6.1958341293104999E-6</v>
      </c>
      <c r="AV16" s="137">
        <v>4.2058541623814798E-5</v>
      </c>
      <c r="AW16" s="137">
        <v>6.0907508989394999E-6</v>
      </c>
      <c r="AX16" s="137">
        <v>2.0316317050715698E-5</v>
      </c>
      <c r="AY16" s="137">
        <v>2.2161026346488501E-5</v>
      </c>
      <c r="AZ16" s="137">
        <v>2.1895635711162201E-5</v>
      </c>
      <c r="BA16" s="137">
        <v>4.2586995490111803E-6</v>
      </c>
      <c r="BB16" s="137">
        <v>1.48493208341768E-5</v>
      </c>
      <c r="BC16" s="137">
        <v>4.4327715123052801E-6</v>
      </c>
      <c r="BD16" s="137">
        <v>2.5874900834406398E-5</v>
      </c>
      <c r="BE16" s="137">
        <v>1.3465927523534E-5</v>
      </c>
      <c r="BF16" s="137">
        <v>2.4609577026716401E-5</v>
      </c>
      <c r="BG16" s="137">
        <v>3.6628280209554699E-5</v>
      </c>
      <c r="BH16" s="137">
        <v>1.7778462920862401E-5</v>
      </c>
      <c r="BI16" s="137">
        <v>1.9610625406571699E-4</v>
      </c>
      <c r="BJ16" s="137">
        <v>1.30039045116046E-4</v>
      </c>
      <c r="BK16" s="137">
        <v>4.0260332144706999E-4</v>
      </c>
      <c r="BL16" s="137">
        <v>3.3364451396346101E-6</v>
      </c>
      <c r="BM16" s="137">
        <v>2.05127596923466E-5</v>
      </c>
      <c r="BN16" s="137">
        <v>7.6750132752904002E-5</v>
      </c>
      <c r="BO16" s="137">
        <v>2.1269502682266502E-5</v>
      </c>
      <c r="BP16" s="137">
        <v>1.6644015760693001E-5</v>
      </c>
      <c r="BQ16" s="137">
        <v>1.5788789063308601E-5</v>
      </c>
      <c r="BR16" s="137">
        <v>1.6125607382804999E-6</v>
      </c>
      <c r="BS16" s="137">
        <v>3.3503119113441699E-6</v>
      </c>
      <c r="BT16" s="137">
        <v>3.4391886655747802E-5</v>
      </c>
      <c r="BU16" s="137">
        <v>4.49534205532503E-5</v>
      </c>
      <c r="BV16" s="137">
        <v>2.8448300206521601E-5</v>
      </c>
      <c r="BW16" s="137">
        <v>1.8826912344359199E-5</v>
      </c>
      <c r="BX16" s="137">
        <v>5.0821912299869099E-5</v>
      </c>
      <c r="BY16" s="137">
        <v>6.8316037025428596E-5</v>
      </c>
      <c r="BZ16" s="137">
        <v>2.5146343616128101E-5</v>
      </c>
      <c r="CA16" s="138">
        <v>0</v>
      </c>
      <c r="CB16" s="190">
        <v>9.0324480475309804E-2</v>
      </c>
      <c r="CC16" s="191">
        <v>5.1264512637017598E-3</v>
      </c>
      <c r="CD16" s="137">
        <v>0</v>
      </c>
      <c r="CE16" s="137">
        <v>0</v>
      </c>
      <c r="CF16" s="137">
        <v>3.0061058977460101E-3</v>
      </c>
      <c r="CG16" s="137">
        <v>1.8208159298804801E-3</v>
      </c>
      <c r="CH16" s="138">
        <v>0.89972214643336201</v>
      </c>
      <c r="CI16" s="49">
        <v>1</v>
      </c>
      <c r="CJ16" s="73"/>
    </row>
    <row r="17" spans="1:88" ht="19.5" x14ac:dyDescent="0.25">
      <c r="A17" s="30"/>
      <c r="B17" s="42" t="s">
        <v>8</v>
      </c>
      <c r="C17" s="43" t="s">
        <v>119</v>
      </c>
      <c r="D17" s="136">
        <v>1.3132389143775699E-2</v>
      </c>
      <c r="E17" s="137">
        <v>1.54012136073988E-2</v>
      </c>
      <c r="F17" s="137">
        <v>3.2257179557116697E-2</v>
      </c>
      <c r="G17" s="137">
        <v>3.6312527234161798E-2</v>
      </c>
      <c r="H17" s="137">
        <v>0.36777825339779702</v>
      </c>
      <c r="I17" s="137">
        <v>2.77890572303322E-2</v>
      </c>
      <c r="J17" s="137">
        <v>2.3018578983207399E-2</v>
      </c>
      <c r="K17" s="137">
        <v>0.170021424275349</v>
      </c>
      <c r="L17" s="137">
        <v>1.6531730630102499E-2</v>
      </c>
      <c r="M17" s="137">
        <v>2.5139480502614501E-2</v>
      </c>
      <c r="N17" s="137">
        <v>1.29631640986397E-2</v>
      </c>
      <c r="O17" s="137">
        <v>3.8941345882994101E-3</v>
      </c>
      <c r="P17" s="137">
        <v>1.07358466793392E-2</v>
      </c>
      <c r="Q17" s="137">
        <v>8.6692484305689698E-5</v>
      </c>
      <c r="R17" s="137">
        <v>0.154346151555212</v>
      </c>
      <c r="S17" s="137">
        <v>1.43821329790572E-2</v>
      </c>
      <c r="T17" s="137">
        <v>8.1131563384553504E-4</v>
      </c>
      <c r="U17" s="137">
        <v>1.2268932087158399E-3</v>
      </c>
      <c r="V17" s="137">
        <v>2.9117773783337202E-3</v>
      </c>
      <c r="W17" s="137">
        <v>7.9562096912419997E-4</v>
      </c>
      <c r="X17" s="137">
        <v>4.8246377536489201E-4</v>
      </c>
      <c r="Y17" s="137">
        <v>1.2726733780183501E-4</v>
      </c>
      <c r="Z17" s="137">
        <v>9.8426122534059097E-4</v>
      </c>
      <c r="AA17" s="137">
        <v>2.19751398940092E-4</v>
      </c>
      <c r="AB17" s="137">
        <v>2.3435851477929099E-4</v>
      </c>
      <c r="AC17" s="137">
        <v>7.2317005558509794E-5</v>
      </c>
      <c r="AD17" s="137">
        <v>1.09887485432784E-4</v>
      </c>
      <c r="AE17" s="137">
        <v>3.6729020909981101E-3</v>
      </c>
      <c r="AF17" s="137">
        <v>3.8924748331691401E-4</v>
      </c>
      <c r="AG17" s="137">
        <v>7.7574303118701295E-5</v>
      </c>
      <c r="AH17" s="137">
        <v>1.3787537304768701E-4</v>
      </c>
      <c r="AI17" s="137">
        <v>8.5848553564253405E-5</v>
      </c>
      <c r="AJ17" s="137">
        <v>0</v>
      </c>
      <c r="AK17" s="137">
        <v>1.03949015927546E-4</v>
      </c>
      <c r="AL17" s="137">
        <v>1.4615974365322001E-4</v>
      </c>
      <c r="AM17" s="137">
        <v>5.6644984463553702E-5</v>
      </c>
      <c r="AN17" s="137">
        <v>5.9824380765236898E-3</v>
      </c>
      <c r="AO17" s="137">
        <v>4.0742636733637899E-4</v>
      </c>
      <c r="AP17" s="137">
        <v>6.7944561263633306E-5</v>
      </c>
      <c r="AQ17" s="137">
        <v>5.1099731014943098E-3</v>
      </c>
      <c r="AR17" s="137">
        <v>1.1461894515758699E-4</v>
      </c>
      <c r="AS17" s="137">
        <v>2.0343846610712199E-4</v>
      </c>
      <c r="AT17" s="137">
        <v>9.8162352551329303E-5</v>
      </c>
      <c r="AU17" s="137">
        <v>3.8410191416675899E-5</v>
      </c>
      <c r="AV17" s="137">
        <v>2.6073593978810102E-4</v>
      </c>
      <c r="AW17" s="137">
        <v>3.7758742893524197E-5</v>
      </c>
      <c r="AX17" s="137">
        <v>3.5462187054033801E-4</v>
      </c>
      <c r="AY17" s="137">
        <v>1.3738412717213101E-4</v>
      </c>
      <c r="AZ17" s="137">
        <v>1.35738875719247E-4</v>
      </c>
      <c r="BA17" s="137">
        <v>2.6401201428198099E-5</v>
      </c>
      <c r="BB17" s="137">
        <v>9.2056250013238805E-5</v>
      </c>
      <c r="BC17" s="137">
        <v>2.7480335777320398E-5</v>
      </c>
      <c r="BD17" s="137">
        <v>1.6040776321551699E-4</v>
      </c>
      <c r="BE17" s="137">
        <v>8.3480100174919595E-5</v>
      </c>
      <c r="BF17" s="137">
        <v>1.5256356844801499E-4</v>
      </c>
      <c r="BG17" s="137">
        <v>2.2707180740314699E-4</v>
      </c>
      <c r="BH17" s="137">
        <v>4.80819032463167E-3</v>
      </c>
      <c r="BI17" s="137">
        <v>1.2157327971447399E-3</v>
      </c>
      <c r="BJ17" s="137">
        <v>8.0615854303138404E-4</v>
      </c>
      <c r="BK17" s="137">
        <v>2.4958819618194701E-3</v>
      </c>
      <c r="BL17" s="137">
        <v>2.06838165434982E-5</v>
      </c>
      <c r="BM17" s="137">
        <v>4.9868973576289097E-5</v>
      </c>
      <c r="BN17" s="137">
        <v>4.0698837242699999E-4</v>
      </c>
      <c r="BO17" s="137">
        <v>1.3185725316605199E-4</v>
      </c>
      <c r="BP17" s="137">
        <v>1.0318220565106299E-4</v>
      </c>
      <c r="BQ17" s="137">
        <v>9.78803495223155E-5</v>
      </c>
      <c r="BR17" s="137">
        <v>9.9968406732126605E-6</v>
      </c>
      <c r="BS17" s="137">
        <v>2.0769781620125401E-5</v>
      </c>
      <c r="BT17" s="137">
        <v>2.1320760402197901E-4</v>
      </c>
      <c r="BU17" s="137">
        <v>5.4746582289466102E-3</v>
      </c>
      <c r="BV17" s="137">
        <v>1.7636118617868099E-4</v>
      </c>
      <c r="BW17" s="137">
        <v>2.5900065478492898E-4</v>
      </c>
      <c r="BX17" s="137">
        <v>3.15063208416899E-4</v>
      </c>
      <c r="BY17" s="137">
        <v>4.23515543542714E-4</v>
      </c>
      <c r="BZ17" s="137">
        <v>1.5589117648513899E-4</v>
      </c>
      <c r="CA17" s="138">
        <v>0</v>
      </c>
      <c r="CB17" s="190">
        <v>0.96733907389464502</v>
      </c>
      <c r="CC17" s="191">
        <v>2.7720633842893399E-2</v>
      </c>
      <c r="CD17" s="137">
        <v>0</v>
      </c>
      <c r="CE17" s="137">
        <v>0</v>
      </c>
      <c r="CF17" s="137">
        <v>4.9238915521939101E-3</v>
      </c>
      <c r="CG17" s="137">
        <v>0</v>
      </c>
      <c r="CH17" s="138">
        <v>1.6400710268203301E-5</v>
      </c>
      <c r="CI17" s="49">
        <v>1</v>
      </c>
      <c r="CJ17" s="73"/>
    </row>
    <row r="18" spans="1:88" ht="19.5" x14ac:dyDescent="0.25">
      <c r="A18" s="30"/>
      <c r="B18" s="42" t="s">
        <v>9</v>
      </c>
      <c r="C18" s="43" t="s">
        <v>120</v>
      </c>
      <c r="D18" s="136">
        <v>1.58427552253086E-4</v>
      </c>
      <c r="E18" s="137">
        <v>1.8740802784038101E-4</v>
      </c>
      <c r="F18" s="137">
        <v>3.95427699755116E-4</v>
      </c>
      <c r="G18" s="137">
        <v>4.1140569398574099E-4</v>
      </c>
      <c r="H18" s="137">
        <v>4.2299766502454702E-3</v>
      </c>
      <c r="I18" s="137">
        <v>3.2907033225990502E-4</v>
      </c>
      <c r="J18" s="137">
        <v>2.8461819598157298E-4</v>
      </c>
      <c r="K18" s="137">
        <v>1.9729887156248898E-3</v>
      </c>
      <c r="L18" s="137">
        <v>2.0639541600677501E-4</v>
      </c>
      <c r="M18" s="137">
        <v>1.50417497516724E-2</v>
      </c>
      <c r="N18" s="137">
        <v>1.50111359346469E-4</v>
      </c>
      <c r="O18" s="137">
        <v>3.99159684932202E-4</v>
      </c>
      <c r="P18" s="137">
        <v>1.6798873287576099E-4</v>
      </c>
      <c r="Q18" s="137">
        <v>1.6513116575590299E-5</v>
      </c>
      <c r="R18" s="137">
        <v>1.75570127295976E-3</v>
      </c>
      <c r="S18" s="137">
        <v>1.64362572098064E-4</v>
      </c>
      <c r="T18" s="137">
        <v>0.325367230606941</v>
      </c>
      <c r="U18" s="137">
        <v>2.3369765837930799E-4</v>
      </c>
      <c r="V18" s="137">
        <v>5.5463307662340902E-4</v>
      </c>
      <c r="W18" s="137">
        <v>1.51549259642912E-4</v>
      </c>
      <c r="X18" s="137">
        <v>0.142889183496724</v>
      </c>
      <c r="Y18" s="137">
        <v>7.0161709734434198E-4</v>
      </c>
      <c r="Z18" s="137">
        <v>1.87481308040169E-4</v>
      </c>
      <c r="AA18" s="137">
        <v>4.1858074519484297E-5</v>
      </c>
      <c r="AB18" s="137">
        <v>4.9296769124792802E-5</v>
      </c>
      <c r="AC18" s="137">
        <v>4.3554149883320799E-4</v>
      </c>
      <c r="AD18" s="137">
        <v>2.0931282240702299E-5</v>
      </c>
      <c r="AE18" s="137">
        <v>1.1166902089551399E-3</v>
      </c>
      <c r="AF18" s="137">
        <v>8.9583007856750799E-5</v>
      </c>
      <c r="AG18" s="137">
        <v>1.4776292557868401E-5</v>
      </c>
      <c r="AH18" s="137">
        <v>2.6262393173683901E-5</v>
      </c>
      <c r="AI18" s="137">
        <v>1.6352365308318699E-5</v>
      </c>
      <c r="AJ18" s="137">
        <v>0</v>
      </c>
      <c r="AK18" s="137">
        <v>2.63155296254694E-4</v>
      </c>
      <c r="AL18" s="137">
        <v>2.78403936042885E-5</v>
      </c>
      <c r="AM18" s="137">
        <v>2.6876965517420798E-3</v>
      </c>
      <c r="AN18" s="137">
        <v>9.3303283302427603E-5</v>
      </c>
      <c r="AO18" s="137">
        <v>5.02717856183543E-5</v>
      </c>
      <c r="AP18" s="137">
        <v>1.29420268643758E-5</v>
      </c>
      <c r="AQ18" s="137">
        <v>1.7039362080803499E-4</v>
      </c>
      <c r="AR18" s="137">
        <v>2.1832526986819698E-5</v>
      </c>
      <c r="AS18" s="137">
        <v>3.8750799837970398E-5</v>
      </c>
      <c r="AT18" s="137">
        <v>5.5703558320447998E-5</v>
      </c>
      <c r="AU18" s="137">
        <v>7.3163432059205398E-6</v>
      </c>
      <c r="AV18" s="137">
        <v>4.9664777790713398E-5</v>
      </c>
      <c r="AW18" s="137">
        <v>7.1922558009746998E-6</v>
      </c>
      <c r="AX18" s="137">
        <v>2.6546391372133899E-5</v>
      </c>
      <c r="AY18" s="137">
        <v>2.6168821043697102E-5</v>
      </c>
      <c r="AZ18" s="137">
        <v>2.58554348343248E-5</v>
      </c>
      <c r="BA18" s="137">
        <v>5.0288801896851703E-6</v>
      </c>
      <c r="BB18" s="137">
        <v>1.75348024705358E-5</v>
      </c>
      <c r="BC18" s="137">
        <v>5.2344328561071403E-6</v>
      </c>
      <c r="BD18" s="137">
        <v>3.0554345221753798E-5</v>
      </c>
      <c r="BE18" s="137">
        <v>1.59012241599809E-5</v>
      </c>
      <c r="BF18" s="137">
        <v>2.9060189140349399E-5</v>
      </c>
      <c r="BG18" s="137">
        <v>4.3252460195468801E-5</v>
      </c>
      <c r="BH18" s="137">
        <v>7.3503079316747998E-5</v>
      </c>
      <c r="BI18" s="137">
        <v>2.3157183191602101E-4</v>
      </c>
      <c r="BJ18" s="137">
        <v>1.5355644847533299E-4</v>
      </c>
      <c r="BK18" s="137">
        <v>4.75413643114767E-4</v>
      </c>
      <c r="BL18" s="137">
        <v>3.9398371905751502E-6</v>
      </c>
      <c r="BM18" s="137">
        <v>1.24367486538017E-3</v>
      </c>
      <c r="BN18" s="137">
        <v>4.7127169123509997E-2</v>
      </c>
      <c r="BO18" s="137">
        <v>2.5116066407676299E-5</v>
      </c>
      <c r="BP18" s="137">
        <v>1.96540657946135E-5</v>
      </c>
      <c r="BQ18" s="137">
        <v>1.8644172387795299E-5</v>
      </c>
      <c r="BR18" s="137">
        <v>1.90419038912614E-6</v>
      </c>
      <c r="BS18" s="137">
        <v>3.9562117511053204E-6</v>
      </c>
      <c r="BT18" s="137">
        <v>4.0611617583857299E-5</v>
      </c>
      <c r="BU18" s="137">
        <v>1.2463764863974199E-4</v>
      </c>
      <c r="BV18" s="137">
        <v>3.3593140744575501E-5</v>
      </c>
      <c r="BW18" s="137">
        <v>2.3822070033383701E-5</v>
      </c>
      <c r="BX18" s="137">
        <v>6.0012993409236999E-5</v>
      </c>
      <c r="BY18" s="137">
        <v>9.5865290490875296E-5</v>
      </c>
      <c r="BZ18" s="137">
        <v>1.2282088151556E-4</v>
      </c>
      <c r="CA18" s="138">
        <v>0</v>
      </c>
      <c r="CB18" s="190">
        <v>0.55135865655035099</v>
      </c>
      <c r="CC18" s="191">
        <v>0.29207325210393598</v>
      </c>
      <c r="CD18" s="137">
        <v>0</v>
      </c>
      <c r="CE18" s="137">
        <v>0</v>
      </c>
      <c r="CF18" s="137">
        <v>0.15593954177455199</v>
      </c>
      <c r="CG18" s="137">
        <v>-1.4505555446706799E-4</v>
      </c>
      <c r="CH18" s="138">
        <v>7.7360512562795803E-4</v>
      </c>
      <c r="CI18" s="49">
        <v>1</v>
      </c>
      <c r="CJ18" s="73"/>
    </row>
    <row r="19" spans="1:88" ht="19.5" x14ac:dyDescent="0.25">
      <c r="A19" s="30"/>
      <c r="B19" s="42" t="s">
        <v>10</v>
      </c>
      <c r="C19" s="43" t="s">
        <v>121</v>
      </c>
      <c r="D19" s="136">
        <v>2.02728752348533E-4</v>
      </c>
      <c r="E19" s="137">
        <v>2.41130905065266E-4</v>
      </c>
      <c r="F19" s="137">
        <v>5.1114375450879998E-4</v>
      </c>
      <c r="G19" s="137">
        <v>5.0461690132263398E-4</v>
      </c>
      <c r="H19" s="137">
        <v>5.2434517613407696E-3</v>
      </c>
      <c r="I19" s="137">
        <v>4.16034150834521E-4</v>
      </c>
      <c r="J19" s="137">
        <v>3.6987565082280898E-4</v>
      </c>
      <c r="K19" s="137">
        <v>2.4607312545855899E-3</v>
      </c>
      <c r="L19" s="137">
        <v>2.6980703417783499E-4</v>
      </c>
      <c r="M19" s="137">
        <v>5.2316484424297296E-4</v>
      </c>
      <c r="N19" s="137">
        <v>2.82871045266395E-2</v>
      </c>
      <c r="O19" s="137">
        <v>7.9911342929661904E-4</v>
      </c>
      <c r="P19" s="137">
        <v>2.4646180961561301E-4</v>
      </c>
      <c r="Q19" s="137">
        <v>3.3793989915670302E-5</v>
      </c>
      <c r="R19" s="137">
        <v>2.3088622231864902E-3</v>
      </c>
      <c r="S19" s="137">
        <v>2.1979939755245901E-4</v>
      </c>
      <c r="T19" s="137">
        <v>3.1626262147389198E-4</v>
      </c>
      <c r="U19" s="137">
        <v>4.9522129690142099E-4</v>
      </c>
      <c r="V19" s="137">
        <v>1.1350531265560801E-3</v>
      </c>
      <c r="W19" s="137">
        <v>3.1014461314167702E-4</v>
      </c>
      <c r="X19" s="137">
        <v>1.8807138923215001E-4</v>
      </c>
      <c r="Y19" s="137">
        <v>4.9610657310314801E-5</v>
      </c>
      <c r="Z19" s="137">
        <v>3.8367932572169001E-4</v>
      </c>
      <c r="AA19" s="137">
        <v>8.5662288019683794E-5</v>
      </c>
      <c r="AB19" s="137">
        <v>9.1356353996917795E-5</v>
      </c>
      <c r="AC19" s="137">
        <v>2.8190219442302501E-5</v>
      </c>
      <c r="AD19" s="137">
        <v>4.2835738349352598E-5</v>
      </c>
      <c r="AE19" s="137">
        <v>3.8211397870330899E-4</v>
      </c>
      <c r="AF19" s="137">
        <v>1.51734324275772E-4</v>
      </c>
      <c r="AG19" s="137">
        <v>3.0239590413219799E-5</v>
      </c>
      <c r="AH19" s="137">
        <v>5.3745823570625401E-5</v>
      </c>
      <c r="AI19" s="137">
        <v>3.3465013451400901E-5</v>
      </c>
      <c r="AJ19" s="137">
        <v>0</v>
      </c>
      <c r="AK19" s="137">
        <v>9.8826983604930405E-3</v>
      </c>
      <c r="AL19" s="137">
        <v>5.6975191594200197E-5</v>
      </c>
      <c r="AM19" s="137">
        <v>2.2081037924633598E-5</v>
      </c>
      <c r="AN19" s="137">
        <v>0.34811016295613201</v>
      </c>
      <c r="AO19" s="137">
        <v>1.0146352508578499E-4</v>
      </c>
      <c r="AP19" s="137">
        <v>2.64857771300156E-5</v>
      </c>
      <c r="AQ19" s="137">
        <v>3.0707423274658102E-4</v>
      </c>
      <c r="AR19" s="137">
        <v>4.4680130092269503E-5</v>
      </c>
      <c r="AS19" s="137">
        <v>7.9303269794891597E-5</v>
      </c>
      <c r="AT19" s="137">
        <v>3.8265111200653199E-5</v>
      </c>
      <c r="AU19" s="137">
        <v>3.9565927998982502E-3</v>
      </c>
      <c r="AV19" s="137">
        <v>1.0163865749632899E-4</v>
      </c>
      <c r="AW19" s="137">
        <v>1.4718906567179799E-5</v>
      </c>
      <c r="AX19" s="137">
        <v>8.0185502120942601E-4</v>
      </c>
      <c r="AY19" s="137">
        <v>5.3554328791145903E-5</v>
      </c>
      <c r="AZ19" s="137">
        <v>5.2912985871367003E-5</v>
      </c>
      <c r="BA19" s="137">
        <v>1.02915718931307E-5</v>
      </c>
      <c r="BB19" s="137">
        <v>3.5884863717276598E-5</v>
      </c>
      <c r="BC19" s="137">
        <v>1.0712234140890201E-5</v>
      </c>
      <c r="BD19" s="137">
        <v>6.2529276625478502E-5</v>
      </c>
      <c r="BE19" s="137">
        <v>9.3599552025044704E-5</v>
      </c>
      <c r="BF19" s="137">
        <v>5.9471495538772099E-5</v>
      </c>
      <c r="BG19" s="137">
        <v>8.8515889594957203E-5</v>
      </c>
      <c r="BH19" s="137">
        <v>1.06744969570939E-4</v>
      </c>
      <c r="BI19" s="137">
        <v>0.31488255115455599</v>
      </c>
      <c r="BJ19" s="137">
        <v>3.1425231254845999E-4</v>
      </c>
      <c r="BK19" s="137">
        <v>9.7293105075885796E-4</v>
      </c>
      <c r="BL19" s="137">
        <v>8.0628521986268501E-6</v>
      </c>
      <c r="BM19" s="137">
        <v>1.9439650433818901E-5</v>
      </c>
      <c r="BN19" s="137">
        <v>1.5864998060380201E-4</v>
      </c>
      <c r="BO19" s="137">
        <v>5.1399873005013197E-5</v>
      </c>
      <c r="BP19" s="137">
        <v>4.02219228711131E-5</v>
      </c>
      <c r="BQ19" s="137">
        <v>3.81551823227925E-5</v>
      </c>
      <c r="BR19" s="137">
        <v>3.89691373600352E-6</v>
      </c>
      <c r="BS19" s="137">
        <v>8.0963626344611204E-6</v>
      </c>
      <c r="BT19" s="137">
        <v>8.3111421687451895E-5</v>
      </c>
      <c r="BU19" s="137">
        <v>1.7917701344666201E-4</v>
      </c>
      <c r="BV19" s="137">
        <v>6.8748152679791702E-5</v>
      </c>
      <c r="BW19" s="137">
        <v>4.7428838713175998E-5</v>
      </c>
      <c r="BX19" s="137">
        <v>1.2281621611506401E-4</v>
      </c>
      <c r="BY19" s="137">
        <v>1.6509251202382201E-4</v>
      </c>
      <c r="BZ19" s="137">
        <v>6.0768645497623599E-5</v>
      </c>
      <c r="CA19" s="138">
        <v>0</v>
      </c>
      <c r="CB19" s="190">
        <v>0.727758218946983</v>
      </c>
      <c r="CC19" s="191">
        <v>6.4264204275794601E-2</v>
      </c>
      <c r="CD19" s="137">
        <v>0</v>
      </c>
      <c r="CE19" s="137">
        <v>0</v>
      </c>
      <c r="CF19" s="137">
        <v>1.9194044650278201E-3</v>
      </c>
      <c r="CG19" s="137">
        <v>2.69621945538768E-3</v>
      </c>
      <c r="CH19" s="138">
        <v>0.203361952856807</v>
      </c>
      <c r="CI19" s="49">
        <v>1</v>
      </c>
      <c r="CJ19" s="73"/>
    </row>
    <row r="20" spans="1:88" ht="19.5" x14ac:dyDescent="0.25">
      <c r="A20" s="30"/>
      <c r="B20" s="42" t="s">
        <v>11</v>
      </c>
      <c r="C20" s="43" t="s">
        <v>122</v>
      </c>
      <c r="D20" s="136">
        <v>2.5242860567605398E-6</v>
      </c>
      <c r="E20" s="137">
        <v>3.2099141914719001E-6</v>
      </c>
      <c r="F20" s="137">
        <v>7.1740627041521499E-6</v>
      </c>
      <c r="G20" s="137">
        <v>2.8466060075207799E-6</v>
      </c>
      <c r="H20" s="137">
        <v>3.8628220363509399E-5</v>
      </c>
      <c r="I20" s="137">
        <v>4.3845898187745503E-6</v>
      </c>
      <c r="J20" s="137">
        <v>5.4980406679436904E-6</v>
      </c>
      <c r="K20" s="137">
        <v>2.0570129764901801E-5</v>
      </c>
      <c r="L20" s="137">
        <v>4.25638471953772E-6</v>
      </c>
      <c r="M20" s="137">
        <v>2.6174384934751101E-5</v>
      </c>
      <c r="N20" s="137">
        <v>1.51909481260194E-6</v>
      </c>
      <c r="O20" s="137">
        <v>0.19268045815995499</v>
      </c>
      <c r="P20" s="137">
        <v>8.0274426466892692E-6</v>
      </c>
      <c r="Q20" s="137">
        <v>2.4143057836556198E-6</v>
      </c>
      <c r="R20" s="137">
        <v>1.3188320819310399E-5</v>
      </c>
      <c r="S20" s="137">
        <v>1.34741308783051E-6</v>
      </c>
      <c r="T20" s="137">
        <v>2.7443098956509001E-4</v>
      </c>
      <c r="U20" s="137">
        <v>0.131176238898954</v>
      </c>
      <c r="V20" s="137">
        <v>0.41395245570789002</v>
      </c>
      <c r="W20" s="137">
        <v>2.21573106681426E-5</v>
      </c>
      <c r="X20" s="137">
        <v>1.24014826604583E-4</v>
      </c>
      <c r="Y20" s="137">
        <v>4.0688206038472204E-6</v>
      </c>
      <c r="Z20" s="137">
        <v>2.74107679344909E-5</v>
      </c>
      <c r="AA20" s="137">
        <v>6.1198739161366598E-6</v>
      </c>
      <c r="AB20" s="137">
        <v>6.5302743844906703E-6</v>
      </c>
      <c r="AC20" s="137">
        <v>2.3405674949751299E-6</v>
      </c>
      <c r="AD20" s="137">
        <v>3.0602651862675001E-6</v>
      </c>
      <c r="AE20" s="137">
        <v>2.5456087457077501E-5</v>
      </c>
      <c r="AF20" s="137">
        <v>3.4724570308053199E-4</v>
      </c>
      <c r="AG20" s="137">
        <v>2.1603728418040301E-6</v>
      </c>
      <c r="AH20" s="137">
        <v>3.8397020599726799E-6</v>
      </c>
      <c r="AI20" s="137">
        <v>2.39080309035559E-6</v>
      </c>
      <c r="AJ20" s="137">
        <v>0</v>
      </c>
      <c r="AK20" s="137">
        <v>3.08333245704235E-6</v>
      </c>
      <c r="AL20" s="137">
        <v>4.0704141456519697E-6</v>
      </c>
      <c r="AM20" s="137">
        <v>3.6504405110085101E-6</v>
      </c>
      <c r="AN20" s="137">
        <v>4.4256689528467804E-6</v>
      </c>
      <c r="AO20" s="137">
        <v>7.1092256194800597E-6</v>
      </c>
      <c r="AP20" s="137">
        <v>1.8921934068507E-6</v>
      </c>
      <c r="AQ20" s="137">
        <v>1.78396099107582E-5</v>
      </c>
      <c r="AR20" s="137">
        <v>3.1920319786279998E-6</v>
      </c>
      <c r="AS20" s="137">
        <v>5.6655737723300698E-6</v>
      </c>
      <c r="AT20" s="137">
        <v>2.7623873105486401E-6</v>
      </c>
      <c r="AU20" s="137">
        <v>1.0696884283718001E-6</v>
      </c>
      <c r="AV20" s="137">
        <v>7.2612556033992797E-6</v>
      </c>
      <c r="AW20" s="137">
        <v>1.0515461874405901E-6</v>
      </c>
      <c r="AX20" s="137">
        <v>3.5200574600309301E-6</v>
      </c>
      <c r="AY20" s="137">
        <v>3.8260213151186098E-6</v>
      </c>
      <c r="AZ20" s="137">
        <v>3.7802025785801702E-6</v>
      </c>
      <c r="BA20" s="137">
        <v>7.3524912585037404E-7</v>
      </c>
      <c r="BB20" s="137">
        <v>2.56368171484069E-6</v>
      </c>
      <c r="BC20" s="137">
        <v>7.6530202283784998E-7</v>
      </c>
      <c r="BD20" s="137">
        <v>4.4672083580960097E-6</v>
      </c>
      <c r="BE20" s="137">
        <v>2.3248438464605299E-6</v>
      </c>
      <c r="BF20" s="137">
        <v>4.2487547637968397E-6</v>
      </c>
      <c r="BG20" s="137">
        <v>6.3237405446295698E-6</v>
      </c>
      <c r="BH20" s="137">
        <v>3.3265742997982799E-6</v>
      </c>
      <c r="BI20" s="137">
        <v>3.3857037862435902E-5</v>
      </c>
      <c r="BJ20" s="137">
        <v>2.24507723890007E-5</v>
      </c>
      <c r="BK20" s="137">
        <v>6.9508012188168293E-5</v>
      </c>
      <c r="BL20" s="137">
        <v>5.7602522651161499E-7</v>
      </c>
      <c r="BM20" s="137">
        <v>1.02294036745115E-3</v>
      </c>
      <c r="BN20" s="137">
        <v>4.7225276464601196E-3</v>
      </c>
      <c r="BO20" s="137">
        <v>3.6721029681560198E-6</v>
      </c>
      <c r="BP20" s="137">
        <v>2.8735293245870698E-6</v>
      </c>
      <c r="BQ20" s="137">
        <v>2.72587751810972E-6</v>
      </c>
      <c r="BR20" s="137">
        <v>2.7840279868455698E-7</v>
      </c>
      <c r="BS20" s="137">
        <v>5.7841927466187395E-7</v>
      </c>
      <c r="BT20" s="137">
        <v>5.9376352590675202E-6</v>
      </c>
      <c r="BU20" s="137">
        <v>8.0559331226545099E-6</v>
      </c>
      <c r="BV20" s="137">
        <v>4.9114964833878898E-6</v>
      </c>
      <c r="BW20" s="137">
        <v>3.2581878743451302E-6</v>
      </c>
      <c r="BX20" s="137">
        <v>8.7742199613962493E-6</v>
      </c>
      <c r="BY20" s="137">
        <v>1.1806283684165101E-5</v>
      </c>
      <c r="BZ20" s="137">
        <v>4.4135406921115102E-6</v>
      </c>
      <c r="CA20" s="138">
        <v>0</v>
      </c>
      <c r="CB20" s="190">
        <v>0.74483024282291899</v>
      </c>
      <c r="CC20" s="191">
        <v>0.237504299822171</v>
      </c>
      <c r="CD20" s="137">
        <v>0</v>
      </c>
      <c r="CE20" s="137">
        <v>0</v>
      </c>
      <c r="CF20" s="137">
        <v>2.5715524742110098E-4</v>
      </c>
      <c r="CG20" s="137">
        <v>-1.1232740333424599E-7</v>
      </c>
      <c r="CH20" s="138">
        <v>1.7408414434891599E-2</v>
      </c>
      <c r="CI20" s="49">
        <v>1</v>
      </c>
      <c r="CJ20" s="73"/>
    </row>
    <row r="21" spans="1:88" ht="19.5" x14ac:dyDescent="0.25">
      <c r="A21" s="30"/>
      <c r="B21" s="42" t="s">
        <v>12</v>
      </c>
      <c r="C21" s="43" t="s">
        <v>123</v>
      </c>
      <c r="D21" s="136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4.9999952691207897E-2</v>
      </c>
      <c r="Q21" s="137">
        <v>0.95000004730879195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7">
        <v>0</v>
      </c>
      <c r="AY21" s="137">
        <v>0</v>
      </c>
      <c r="AZ21" s="137">
        <v>0</v>
      </c>
      <c r="BA21" s="137">
        <v>0</v>
      </c>
      <c r="BB21" s="137">
        <v>0</v>
      </c>
      <c r="BC21" s="137">
        <v>0</v>
      </c>
      <c r="BD21" s="137">
        <v>0</v>
      </c>
      <c r="BE21" s="137">
        <v>0</v>
      </c>
      <c r="BF21" s="137">
        <v>0</v>
      </c>
      <c r="BG21" s="137">
        <v>0</v>
      </c>
      <c r="BH21" s="137">
        <v>0</v>
      </c>
      <c r="BI21" s="137">
        <v>0</v>
      </c>
      <c r="BJ21" s="137">
        <v>0</v>
      </c>
      <c r="BK21" s="137">
        <v>0</v>
      </c>
      <c r="BL21" s="137">
        <v>0</v>
      </c>
      <c r="BM21" s="137">
        <v>0</v>
      </c>
      <c r="BN21" s="137">
        <v>0</v>
      </c>
      <c r="BO21" s="137">
        <v>0</v>
      </c>
      <c r="BP21" s="137">
        <v>0</v>
      </c>
      <c r="BQ21" s="137">
        <v>0</v>
      </c>
      <c r="BR21" s="137">
        <v>0</v>
      </c>
      <c r="BS21" s="137">
        <v>0</v>
      </c>
      <c r="BT21" s="137">
        <v>0</v>
      </c>
      <c r="BU21" s="137">
        <v>0</v>
      </c>
      <c r="BV21" s="137">
        <v>0</v>
      </c>
      <c r="BW21" s="137">
        <v>0</v>
      </c>
      <c r="BX21" s="137">
        <v>0</v>
      </c>
      <c r="BY21" s="137">
        <v>0</v>
      </c>
      <c r="BZ21" s="137">
        <v>0</v>
      </c>
      <c r="CA21" s="138">
        <v>0</v>
      </c>
      <c r="CB21" s="190">
        <v>1</v>
      </c>
      <c r="CC21" s="191">
        <v>0</v>
      </c>
      <c r="CD21" s="137">
        <v>0</v>
      </c>
      <c r="CE21" s="137">
        <v>0</v>
      </c>
      <c r="CF21" s="137">
        <v>0</v>
      </c>
      <c r="CG21" s="137">
        <v>0</v>
      </c>
      <c r="CH21" s="138">
        <v>0</v>
      </c>
      <c r="CI21" s="49">
        <v>1</v>
      </c>
      <c r="CJ21" s="73"/>
    </row>
    <row r="22" spans="1:88" ht="19.5" x14ac:dyDescent="0.25">
      <c r="A22" s="30"/>
      <c r="B22" s="42" t="s">
        <v>13</v>
      </c>
      <c r="C22" s="43" t="s">
        <v>124</v>
      </c>
      <c r="D22" s="136">
        <v>2.4085025762455199E-5</v>
      </c>
      <c r="E22" s="137">
        <v>2.8137028002050201E-5</v>
      </c>
      <c r="F22" s="137">
        <v>1.09931244814895E-5</v>
      </c>
      <c r="G22" s="137">
        <v>1.61064485402306E-5</v>
      </c>
      <c r="H22" s="137">
        <v>1.19895489984175E-4</v>
      </c>
      <c r="I22" s="137">
        <v>3.7097874397583E-5</v>
      </c>
      <c r="J22" s="137">
        <v>1.22407893970713E-5</v>
      </c>
      <c r="K22" s="137">
        <v>6.7778062747250403E-5</v>
      </c>
      <c r="L22" s="137">
        <v>5.3122041949503103E-6</v>
      </c>
      <c r="M22" s="137">
        <v>4.7279109452238199E-5</v>
      </c>
      <c r="N22" s="137">
        <v>1.1347734470390301E-5</v>
      </c>
      <c r="O22" s="137">
        <v>3.5485979577145402E-5</v>
      </c>
      <c r="P22" s="137">
        <v>5.8275394648627397E-5</v>
      </c>
      <c r="Q22" s="137">
        <v>7.6787605653844793E-5</v>
      </c>
      <c r="R22" s="137">
        <v>1.3788871416199399E-4</v>
      </c>
      <c r="S22" s="137">
        <v>7.8073074805079993E-6</v>
      </c>
      <c r="T22" s="137">
        <v>3.2713876505141603E-5</v>
      </c>
      <c r="U22" s="137">
        <v>7.6987656966041206E-5</v>
      </c>
      <c r="V22" s="137">
        <v>2.4039130979026702E-5</v>
      </c>
      <c r="W22" s="137">
        <v>2.3675126976385798E-6</v>
      </c>
      <c r="X22" s="137">
        <v>3.0288496218556498E-5</v>
      </c>
      <c r="Y22" s="137">
        <v>1.3799418545951399E-5</v>
      </c>
      <c r="Z22" s="137">
        <v>8.9340466127452895E-6</v>
      </c>
      <c r="AA22" s="137">
        <v>1.4240199654470201E-6</v>
      </c>
      <c r="AB22" s="137">
        <v>6.1475046777239598E-6</v>
      </c>
      <c r="AC22" s="137">
        <v>2.4781561805600998E-6</v>
      </c>
      <c r="AD22" s="137">
        <v>1.2748417864240501E-5</v>
      </c>
      <c r="AE22" s="137">
        <v>1.98089254013307E-5</v>
      </c>
      <c r="AF22" s="137">
        <v>2.8271170301143499E-5</v>
      </c>
      <c r="AG22" s="137">
        <v>2.3245600208941102E-6</v>
      </c>
      <c r="AH22" s="137">
        <v>1.0697755285977E-5</v>
      </c>
      <c r="AI22" s="137">
        <v>9.1020444617336996E-6</v>
      </c>
      <c r="AJ22" s="137">
        <v>0</v>
      </c>
      <c r="AK22" s="137">
        <v>1.5453638097683602E-5</v>
      </c>
      <c r="AL22" s="137">
        <v>2.5835983286665201E-5</v>
      </c>
      <c r="AM22" s="137">
        <v>5.6049772950878797E-6</v>
      </c>
      <c r="AN22" s="137">
        <v>1.8602007559003098E-5</v>
      </c>
      <c r="AO22" s="137">
        <v>7.7682773746415401E-5</v>
      </c>
      <c r="AP22" s="137">
        <v>9.8616429333229401E-6</v>
      </c>
      <c r="AQ22" s="137">
        <v>9.6283658303915401E-2</v>
      </c>
      <c r="AR22" s="137">
        <v>1.7023770008901099E-5</v>
      </c>
      <c r="AS22" s="137">
        <v>2.2911870521884502E-5</v>
      </c>
      <c r="AT22" s="137">
        <v>4.59099266411071E-6</v>
      </c>
      <c r="AU22" s="137">
        <v>5.5796354146835004E-6</v>
      </c>
      <c r="AV22" s="137">
        <v>6.8375132900429806E-5</v>
      </c>
      <c r="AW22" s="137">
        <v>6.4508048211270699E-4</v>
      </c>
      <c r="AX22" s="137">
        <v>6.4441541283559697E-5</v>
      </c>
      <c r="AY22" s="137">
        <v>7.1105660716786205E-5</v>
      </c>
      <c r="AZ22" s="137">
        <v>1.8894973945729301E-5</v>
      </c>
      <c r="BA22" s="137">
        <v>3.3741819196438399E-6</v>
      </c>
      <c r="BB22" s="137">
        <v>1.36545713505901E-5</v>
      </c>
      <c r="BC22" s="137">
        <v>4.1830399013361901E-6</v>
      </c>
      <c r="BD22" s="137">
        <v>7.6857146520501792E-6</v>
      </c>
      <c r="BE22" s="137">
        <v>1.0141020743734601E-5</v>
      </c>
      <c r="BF22" s="137">
        <v>2.0449908932982899E-5</v>
      </c>
      <c r="BG22" s="137">
        <v>4.0580414770079896E-3</v>
      </c>
      <c r="BH22" s="137">
        <v>7.2066879887642995E-5</v>
      </c>
      <c r="BI22" s="137">
        <v>1.20185354098135E-4</v>
      </c>
      <c r="BJ22" s="137">
        <v>1.25664271935284E-3</v>
      </c>
      <c r="BK22" s="137">
        <v>8.6926749377533698E-4</v>
      </c>
      <c r="BL22" s="137">
        <v>2.21700014802046E-5</v>
      </c>
      <c r="BM22" s="137">
        <v>4.48808574028391E-5</v>
      </c>
      <c r="BN22" s="137">
        <v>1.48284657727461E-4</v>
      </c>
      <c r="BO22" s="137">
        <v>9.0378365468693402E-5</v>
      </c>
      <c r="BP22" s="137">
        <v>6.3796740267497905E-5</v>
      </c>
      <c r="BQ22" s="137">
        <v>1.26513777043315E-5</v>
      </c>
      <c r="BR22" s="137">
        <v>1.8400744944408101E-5</v>
      </c>
      <c r="BS22" s="137">
        <v>6.5526272156256598E-4</v>
      </c>
      <c r="BT22" s="137">
        <v>4.1285111017616501E-4</v>
      </c>
      <c r="BU22" s="137">
        <v>7.0217543243167405E-5</v>
      </c>
      <c r="BV22" s="137">
        <v>6.6532617765465999E-5</v>
      </c>
      <c r="BW22" s="137">
        <v>2.1964559888318801E-5</v>
      </c>
      <c r="BX22" s="137">
        <v>7.8216820455652905E-5</v>
      </c>
      <c r="BY22" s="137">
        <v>3.0834895920252499E-5</v>
      </c>
      <c r="BZ22" s="137">
        <v>1.2232054387184199E-4</v>
      </c>
      <c r="CA22" s="138">
        <v>0</v>
      </c>
      <c r="CB22" s="190">
        <v>0.10662780989154</v>
      </c>
      <c r="CC22" s="191">
        <v>6.9713428144132896E-3</v>
      </c>
      <c r="CD22" s="137">
        <v>0</v>
      </c>
      <c r="CE22" s="137">
        <v>0</v>
      </c>
      <c r="CF22" s="137">
        <v>0</v>
      </c>
      <c r="CG22" s="137">
        <v>2.9141293982066601E-4</v>
      </c>
      <c r="CH22" s="138">
        <v>0.88610943435422596</v>
      </c>
      <c r="CI22" s="49">
        <v>1</v>
      </c>
      <c r="CJ22" s="73"/>
    </row>
    <row r="23" spans="1:88" ht="19.5" x14ac:dyDescent="0.25">
      <c r="A23" s="30"/>
      <c r="B23" s="42" t="s">
        <v>14</v>
      </c>
      <c r="C23" s="43" t="s">
        <v>125</v>
      </c>
      <c r="D23" s="136">
        <v>9.0408836112671102E-6</v>
      </c>
      <c r="E23" s="137">
        <v>1.18523726795341E-5</v>
      </c>
      <c r="F23" s="137">
        <v>2.7082975381755899E-5</v>
      </c>
      <c r="G23" s="137">
        <v>4.30022254848474E-6</v>
      </c>
      <c r="H23" s="137">
        <v>9.2616578745383806E-5</v>
      </c>
      <c r="I23" s="137">
        <v>1.43388070416946E-5</v>
      </c>
      <c r="J23" s="137">
        <v>2.1222547590555099E-5</v>
      </c>
      <c r="K23" s="137">
        <v>5.6399963170195503E-5</v>
      </c>
      <c r="L23" s="137">
        <v>1.67829482115779E-5</v>
      </c>
      <c r="M23" s="137">
        <v>6.7279099773410404E-5</v>
      </c>
      <c r="N23" s="137">
        <v>4.0534904625601502E-6</v>
      </c>
      <c r="O23" s="137">
        <v>2.7607113532039402E-4</v>
      </c>
      <c r="P23" s="137">
        <v>3.7256536619221698E-5</v>
      </c>
      <c r="Q23" s="137">
        <v>1.2066567621607401E-5</v>
      </c>
      <c r="R23" s="137">
        <v>2.3730754071353999E-5</v>
      </c>
      <c r="S23" s="137">
        <v>2.8047381632703802E-6</v>
      </c>
      <c r="T23" s="137">
        <v>1.12925532549561E-4</v>
      </c>
      <c r="U23" s="137">
        <v>1.70769011708769E-4</v>
      </c>
      <c r="V23" s="137">
        <v>4.0528494385786898E-4</v>
      </c>
      <c r="W23" s="137">
        <v>1.10741021000778E-4</v>
      </c>
      <c r="X23" s="137">
        <v>6.7153246524674805E-5</v>
      </c>
      <c r="Y23" s="137">
        <v>1.7714106936799398E-5</v>
      </c>
      <c r="Z23" s="137">
        <v>1.36997511699165E-4</v>
      </c>
      <c r="AA23" s="137">
        <v>3.0586793497615997E-5</v>
      </c>
      <c r="AB23" s="137">
        <v>3.2619931115507302E-5</v>
      </c>
      <c r="AC23" s="137">
        <v>1.00656711449974E-5</v>
      </c>
      <c r="AD23" s="137">
        <v>1.52950372153087E-5</v>
      </c>
      <c r="AE23" s="137">
        <v>1.22914598539008E-4</v>
      </c>
      <c r="AF23" s="137">
        <v>5.4178642088767398E-5</v>
      </c>
      <c r="AG23" s="137">
        <v>1.0797424733846799E-5</v>
      </c>
      <c r="AH23" s="137">
        <v>1.91906198738969E-5</v>
      </c>
      <c r="AI23" s="137">
        <v>1.1949102452151801E-5</v>
      </c>
      <c r="AJ23" s="137">
        <v>0</v>
      </c>
      <c r="AK23" s="137">
        <v>1.44684725548575E-5</v>
      </c>
      <c r="AL23" s="137">
        <v>2.0343706198677202E-5</v>
      </c>
      <c r="AM23" s="137">
        <v>7.8843113209700997E-6</v>
      </c>
      <c r="AN23" s="137">
        <v>2.0522747615808099E-5</v>
      </c>
      <c r="AO23" s="137">
        <v>3.5489807570917702E-5</v>
      </c>
      <c r="AP23" s="137">
        <v>9.4570786565205408E-6</v>
      </c>
      <c r="AQ23" s="137">
        <v>8.7936118491208998E-5</v>
      </c>
      <c r="AR23" s="137">
        <v>1.5953600401904298E-5</v>
      </c>
      <c r="AS23" s="137">
        <v>2.9410930939146701E-5</v>
      </c>
      <c r="AT23" s="137">
        <v>1.7494503585788001E-5</v>
      </c>
      <c r="AU23" s="137">
        <v>5.3462439772046901E-6</v>
      </c>
      <c r="AV23" s="137">
        <v>3.6291356442648301E-5</v>
      </c>
      <c r="AW23" s="137">
        <v>1.23711499079898E-5</v>
      </c>
      <c r="AX23" s="137">
        <v>1.7530486679354901E-5</v>
      </c>
      <c r="AY23" s="137">
        <v>9.1273970785201802E-2</v>
      </c>
      <c r="AZ23" s="137">
        <v>3.03876429613933E-5</v>
      </c>
      <c r="BA23" s="137">
        <v>3.6747347232743099E-6</v>
      </c>
      <c r="BB23" s="137">
        <v>1.28131403162874E-5</v>
      </c>
      <c r="BC23" s="137">
        <v>3.8249374507745097E-6</v>
      </c>
      <c r="BD23" s="137">
        <v>2.2326861865507699E-5</v>
      </c>
      <c r="BE23" s="137">
        <v>1.1619441776143901E-5</v>
      </c>
      <c r="BF23" s="137">
        <v>2.1235042806944701E-5</v>
      </c>
      <c r="BG23" s="137">
        <v>3.1605707702747899E-5</v>
      </c>
      <c r="BH23" s="137">
        <v>1.5340630225230901E-5</v>
      </c>
      <c r="BI23" s="137">
        <v>9.3304574422715697E-4</v>
      </c>
      <c r="BJ23" s="137">
        <v>1.1220772655359601E-4</v>
      </c>
      <c r="BK23" s="137">
        <v>3.4739722490416798E-4</v>
      </c>
      <c r="BL23" s="137">
        <v>2.8789424249855502E-6</v>
      </c>
      <c r="BM23" s="137">
        <v>6.9411708142611504E-6</v>
      </c>
      <c r="BN23" s="137">
        <v>5.6647963850956698E-5</v>
      </c>
      <c r="BO23" s="137">
        <v>1.8352968823886299E-5</v>
      </c>
      <c r="BP23" s="137">
        <v>1.4361741641235201E-5</v>
      </c>
      <c r="BQ23" s="137">
        <v>1.3623786027090201E-5</v>
      </c>
      <c r="BR23" s="137">
        <v>1.3914418874005999E-6</v>
      </c>
      <c r="BS23" s="137">
        <v>2.8909077460687499E-6</v>
      </c>
      <c r="BT23" s="137">
        <v>2.9675974705032899E-5</v>
      </c>
      <c r="BU23" s="137">
        <v>3.8789281454555101E-5</v>
      </c>
      <c r="BV23" s="137">
        <v>2.4547389498587501E-5</v>
      </c>
      <c r="BW23" s="137">
        <v>1.62453133233881E-5</v>
      </c>
      <c r="BX23" s="137">
        <v>4.3853069154618597E-5</v>
      </c>
      <c r="BY23" s="137">
        <v>5.8948350435316601E-5</v>
      </c>
      <c r="BZ23" s="137">
        <v>2.16982064562476E-5</v>
      </c>
      <c r="CA23" s="138">
        <v>0</v>
      </c>
      <c r="CB23" s="190">
        <v>9.5506879459252597E-2</v>
      </c>
      <c r="CC23" s="191">
        <v>3.85838409705302E-3</v>
      </c>
      <c r="CD23" s="137">
        <v>0</v>
      </c>
      <c r="CE23" s="137">
        <v>0</v>
      </c>
      <c r="CF23" s="137">
        <v>6.8534741912004303E-4</v>
      </c>
      <c r="CG23" s="137">
        <v>-3.7830088740701201E-3</v>
      </c>
      <c r="CH23" s="138">
        <v>0.90373239789864401</v>
      </c>
      <c r="CI23" s="49">
        <v>1</v>
      </c>
      <c r="CJ23" s="73"/>
    </row>
    <row r="24" spans="1:88" ht="19.5" x14ac:dyDescent="0.25">
      <c r="A24" s="30"/>
      <c r="B24" s="42" t="s">
        <v>15</v>
      </c>
      <c r="C24" s="43" t="s">
        <v>126</v>
      </c>
      <c r="D24" s="136">
        <v>2.6124591444281701E-3</v>
      </c>
      <c r="E24" s="137">
        <v>3.0668005942047199E-3</v>
      </c>
      <c r="F24" s="137">
        <v>6.4287021185738102E-3</v>
      </c>
      <c r="G24" s="137">
        <v>7.1740713610036399E-3</v>
      </c>
      <c r="H24" s="137">
        <v>7.2777715095596704E-2</v>
      </c>
      <c r="I24" s="137">
        <v>5.51664678609923E-3</v>
      </c>
      <c r="J24" s="137">
        <v>4.5920435004351504E-3</v>
      </c>
      <c r="K24" s="137">
        <v>3.3677247730675298E-2</v>
      </c>
      <c r="L24" s="137">
        <v>3.3016613839463001E-3</v>
      </c>
      <c r="M24" s="137">
        <v>5.1209775338243299E-3</v>
      </c>
      <c r="N24" s="137">
        <v>2.5671061351860902E-3</v>
      </c>
      <c r="O24" s="137">
        <v>1.4307227378203499E-3</v>
      </c>
      <c r="P24" s="137">
        <v>2.2073770549656999E-3</v>
      </c>
      <c r="Q24" s="137">
        <v>4.6058795425217702E-5</v>
      </c>
      <c r="R24" s="137">
        <v>7.0319179202071896E-2</v>
      </c>
      <c r="S24" s="137">
        <v>6.9300644084809302E-3</v>
      </c>
      <c r="T24" s="137">
        <v>4.3104337248897802E-4</v>
      </c>
      <c r="U24" s="137">
        <v>6.5183532069022602E-4</v>
      </c>
      <c r="V24" s="137">
        <v>1.54699637075284E-3</v>
      </c>
      <c r="W24" s="137">
        <v>4.22704963946913E-4</v>
      </c>
      <c r="X24" s="137">
        <v>2.5632787556592498E-4</v>
      </c>
      <c r="Y24" s="137">
        <v>6.7615783802634297E-5</v>
      </c>
      <c r="Z24" s="137">
        <v>5.2292752694781195E-4</v>
      </c>
      <c r="AA24" s="137">
        <v>1.1675158243818801E-4</v>
      </c>
      <c r="AB24" s="137">
        <v>1.2451218781913201E-4</v>
      </c>
      <c r="AC24" s="137">
        <v>3.8421256369107499E-5</v>
      </c>
      <c r="AD24" s="137">
        <v>5.8382052975819801E-5</v>
      </c>
      <c r="AE24" s="137">
        <v>1.01954916575278E-3</v>
      </c>
      <c r="AF24" s="137">
        <v>2.0680305043118801E-4</v>
      </c>
      <c r="AG24" s="137">
        <v>4.1214402681082098E-5</v>
      </c>
      <c r="AH24" s="137">
        <v>7.3251720172035593E-5</v>
      </c>
      <c r="AI24" s="137">
        <v>4.5610423992743698E-5</v>
      </c>
      <c r="AJ24" s="137">
        <v>0</v>
      </c>
      <c r="AK24" s="137">
        <v>5.5227007249869702E-5</v>
      </c>
      <c r="AL24" s="137">
        <v>7.7653118217124102E-5</v>
      </c>
      <c r="AM24" s="137">
        <v>3.0094878145050701E-5</v>
      </c>
      <c r="AN24" s="137">
        <v>1.2294664480071E-3</v>
      </c>
      <c r="AO24" s="137">
        <v>1.65541917156988E-4</v>
      </c>
      <c r="AP24" s="137">
        <v>3.6098223191563002E-5</v>
      </c>
      <c r="AQ24" s="137">
        <v>1.2191175725267899E-3</v>
      </c>
      <c r="AR24" s="137">
        <v>5.2754357129872996E-3</v>
      </c>
      <c r="AS24" s="137">
        <v>2.7121117644329901E-3</v>
      </c>
      <c r="AT24" s="137">
        <v>1.0728145658240299E-4</v>
      </c>
      <c r="AU24" s="137">
        <v>3.3378418676701101E-5</v>
      </c>
      <c r="AV24" s="137">
        <v>1.6771209092044E-4</v>
      </c>
      <c r="AW24" s="137">
        <v>1.0880442707667999E-2</v>
      </c>
      <c r="AX24" s="137">
        <v>0.25638007158432402</v>
      </c>
      <c r="AY24" s="137">
        <v>7.2990726459986504E-5</v>
      </c>
      <c r="AZ24" s="137">
        <v>6.2664791567170798E-4</v>
      </c>
      <c r="BA24" s="137">
        <v>1.4026677690692699E-5</v>
      </c>
      <c r="BB24" s="137">
        <v>4.8908507132194203E-5</v>
      </c>
      <c r="BC24" s="137">
        <v>1.46000102998642E-5</v>
      </c>
      <c r="BD24" s="137">
        <v>8.5222939563117106E-5</v>
      </c>
      <c r="BE24" s="137">
        <v>4.4352089882155401E-5</v>
      </c>
      <c r="BF24" s="137">
        <v>8.10554022619828E-5</v>
      </c>
      <c r="BG24" s="137">
        <v>1.2064083764328799E-4</v>
      </c>
      <c r="BH24" s="137">
        <v>9.8537481648682391E-4</v>
      </c>
      <c r="BI24" s="137">
        <v>0.46343307790008798</v>
      </c>
      <c r="BJ24" s="137">
        <v>4.28303464956041E-4</v>
      </c>
      <c r="BK24" s="137">
        <v>1.3260355566646199E-3</v>
      </c>
      <c r="BL24" s="137">
        <v>1.09890918736446E-5</v>
      </c>
      <c r="BM24" s="137">
        <v>2.6494855585366299E-5</v>
      </c>
      <c r="BN24" s="137">
        <v>2.1622859624092301E-4</v>
      </c>
      <c r="BO24" s="137">
        <v>7.0054357047739401E-5</v>
      </c>
      <c r="BP24" s="137">
        <v>5.48196091006833E-5</v>
      </c>
      <c r="BQ24" s="137">
        <v>5.2002789294864501E-5</v>
      </c>
      <c r="BR24" s="137">
        <v>5.31121518957068E-6</v>
      </c>
      <c r="BS24" s="137">
        <v>1.1034764205102101E-5</v>
      </c>
      <c r="BT24" s="137">
        <v>1.13274933754605E-4</v>
      </c>
      <c r="BU24" s="137">
        <v>1.1731254849121301E-3</v>
      </c>
      <c r="BV24" s="137">
        <v>9.3698823608628302E-5</v>
      </c>
      <c r="BW24" s="137">
        <v>9.0079539158298698E-5</v>
      </c>
      <c r="BX24" s="137">
        <v>1.67389733708834E-4</v>
      </c>
      <c r="BY24" s="137">
        <v>2.2500930658130299E-4</v>
      </c>
      <c r="BZ24" s="137">
        <v>8.2823325041733305E-5</v>
      </c>
      <c r="CA24" s="138">
        <v>0</v>
      </c>
      <c r="CB24" s="190">
        <v>0.98143598680975497</v>
      </c>
      <c r="CC24" s="191">
        <v>1.8341559020116902E-2</v>
      </c>
      <c r="CD24" s="137">
        <v>0</v>
      </c>
      <c r="CE24" s="137">
        <v>0</v>
      </c>
      <c r="CF24" s="137">
        <v>2.6160112438209601E-3</v>
      </c>
      <c r="CG24" s="137">
        <v>-2.70918859884028E-2</v>
      </c>
      <c r="CH24" s="138">
        <v>2.4698328914710001E-2</v>
      </c>
      <c r="CI24" s="49">
        <v>1</v>
      </c>
      <c r="CJ24" s="73"/>
    </row>
    <row r="25" spans="1:88" ht="19.5" x14ac:dyDescent="0.25">
      <c r="A25" s="30"/>
      <c r="B25" s="42" t="s">
        <v>16</v>
      </c>
      <c r="C25" s="43" t="s">
        <v>127</v>
      </c>
      <c r="D25" s="136">
        <v>1.0759462819705899E-5</v>
      </c>
      <c r="E25" s="137">
        <v>1.41290016494613E-5</v>
      </c>
      <c r="F25" s="137">
        <v>3.2260259779146998E-5</v>
      </c>
      <c r="G25" s="137">
        <v>5.1041803823057302E-6</v>
      </c>
      <c r="H25" s="137">
        <v>1.10140874586986E-4</v>
      </c>
      <c r="I25" s="137">
        <v>1.7073929895865202E-5</v>
      </c>
      <c r="J25" s="137">
        <v>2.51902044940479E-5</v>
      </c>
      <c r="K25" s="137">
        <v>6.7000517666473397E-5</v>
      </c>
      <c r="L25" s="137">
        <v>2.0035013726535402E-5</v>
      </c>
      <c r="M25" s="137">
        <v>3.9244788142267402E-2</v>
      </c>
      <c r="N25" s="137">
        <v>4.8102366605775203E-6</v>
      </c>
      <c r="O25" s="137">
        <v>6.8238513894289199E-2</v>
      </c>
      <c r="P25" s="137">
        <v>4.7170494955263099E-5</v>
      </c>
      <c r="Q25" s="137">
        <v>1.4502545774366701E-5</v>
      </c>
      <c r="R25" s="137">
        <v>4.18676090507651E-5</v>
      </c>
      <c r="S25" s="137">
        <v>5.3499591026877803E-6</v>
      </c>
      <c r="T25" s="137">
        <v>3.8757770194824702E-2</v>
      </c>
      <c r="U25" s="137">
        <v>6.3263768964177502E-4</v>
      </c>
      <c r="V25" s="137">
        <v>2.0999225001505101E-2</v>
      </c>
      <c r="W25" s="137">
        <v>1.4317078641926001E-4</v>
      </c>
      <c r="X25" s="137">
        <v>1.54922655460212E-3</v>
      </c>
      <c r="Y25" s="137">
        <v>2.67378071536057E-4</v>
      </c>
      <c r="Z25" s="137">
        <v>1.6261260121597999E-4</v>
      </c>
      <c r="AA25" s="137">
        <v>3.6364601232143498E-5</v>
      </c>
      <c r="AB25" s="137">
        <v>5.4777433912094102E-5</v>
      </c>
      <c r="AC25" s="137">
        <v>7.44221803738687E-5</v>
      </c>
      <c r="AD25" s="137">
        <v>2.0921707344476799E-5</v>
      </c>
      <c r="AE25" s="137">
        <v>1.38057276523999E-2</v>
      </c>
      <c r="AF25" s="137">
        <v>2.3515101985531299E-3</v>
      </c>
      <c r="AG25" s="137">
        <v>1.28986957992622E-5</v>
      </c>
      <c r="AH25" s="137">
        <v>9.9040103664962704E-4</v>
      </c>
      <c r="AI25" s="137">
        <v>1.47927943046049E-5</v>
      </c>
      <c r="AJ25" s="137">
        <v>0</v>
      </c>
      <c r="AK25" s="137">
        <v>2.0040597943323501E-5</v>
      </c>
      <c r="AL25" s="137">
        <v>2.7489451305873E-5</v>
      </c>
      <c r="AM25" s="137">
        <v>3.6612992963282698E-5</v>
      </c>
      <c r="AN25" s="137">
        <v>2.5696006341136701E-5</v>
      </c>
      <c r="AO25" s="137">
        <v>4.3654062691217803E-5</v>
      </c>
      <c r="AP25" s="137">
        <v>1.1487311505521E-5</v>
      </c>
      <c r="AQ25" s="137">
        <v>1.05363842634936E-4</v>
      </c>
      <c r="AR25" s="137">
        <v>4.0167289036367801E-5</v>
      </c>
      <c r="AS25" s="137">
        <v>3.4094295351643203E-5</v>
      </c>
      <c r="AT25" s="137">
        <v>2.1990293825940701E-5</v>
      </c>
      <c r="AU25" s="137">
        <v>6.4198906187546197E-6</v>
      </c>
      <c r="AV25" s="137">
        <v>4.4231692124141403E-5</v>
      </c>
      <c r="AW25" s="137">
        <v>6.4376031213353901E-6</v>
      </c>
      <c r="AX25" s="137">
        <v>2.1479863499127699E-5</v>
      </c>
      <c r="AY25" s="137">
        <v>2.4222333813797401E-5</v>
      </c>
      <c r="AZ25" s="137">
        <v>2.9406358000304199E-5</v>
      </c>
      <c r="BA25" s="137">
        <v>4.4557871499625501E-6</v>
      </c>
      <c r="BB25" s="137">
        <v>1.57238723245641E-5</v>
      </c>
      <c r="BC25" s="137">
        <v>4.99287825613324E-6</v>
      </c>
      <c r="BD25" s="137">
        <v>2.7004518753994501E-5</v>
      </c>
      <c r="BE25" s="137">
        <v>1.52930477733058E-5</v>
      </c>
      <c r="BF25" s="137">
        <v>2.6856330296727501E-5</v>
      </c>
      <c r="BG25" s="137">
        <v>3.8537488748901702E-5</v>
      </c>
      <c r="BH25" s="137">
        <v>1.9915142892798402E-5</v>
      </c>
      <c r="BI25" s="137">
        <v>2.44563007856574E-4</v>
      </c>
      <c r="BJ25" s="137">
        <v>1.33155788783395E-4</v>
      </c>
      <c r="BK25" s="137">
        <v>4.1504555526249598E-4</v>
      </c>
      <c r="BL25" s="137">
        <v>3.4179159735810499E-6</v>
      </c>
      <c r="BM25" s="137">
        <v>7.3953108074586299E-3</v>
      </c>
      <c r="BN25" s="137">
        <v>6.1471127631160097E-2</v>
      </c>
      <c r="BO25" s="137">
        <v>2.1779284861407099E-5</v>
      </c>
      <c r="BP25" s="137">
        <v>1.72916523698977E-5</v>
      </c>
      <c r="BQ25" s="137">
        <v>1.6171370918813701E-5</v>
      </c>
      <c r="BR25" s="137">
        <v>1.65536880699207E-6</v>
      </c>
      <c r="BS25" s="137">
        <v>3.4306113585141102E-6</v>
      </c>
      <c r="BT25" s="137">
        <v>3.3271766865662798E-3</v>
      </c>
      <c r="BU25" s="137">
        <v>1.66070296022927E-4</v>
      </c>
      <c r="BV25" s="137">
        <v>2.94541768597513E-5</v>
      </c>
      <c r="BW25" s="137">
        <v>2.1606501840076699E-5</v>
      </c>
      <c r="BX25" s="137">
        <v>5.3081518504043699E-5</v>
      </c>
      <c r="BY25" s="137">
        <v>3.45399146802739E-4</v>
      </c>
      <c r="BZ25" s="137">
        <v>4.3940259205509603E-3</v>
      </c>
      <c r="CA25" s="138">
        <v>0</v>
      </c>
      <c r="CB25" s="190">
        <v>0.26648386972034499</v>
      </c>
      <c r="CC25" s="191">
        <v>0.69578744590739505</v>
      </c>
      <c r="CD25" s="137">
        <v>0</v>
      </c>
      <c r="CE25" s="137">
        <v>0</v>
      </c>
      <c r="CF25" s="137">
        <v>2.4222242315498502E-3</v>
      </c>
      <c r="CG25" s="137">
        <v>1.7792562314118701E-2</v>
      </c>
      <c r="CH25" s="138">
        <v>1.7513897826591001E-2</v>
      </c>
      <c r="CI25" s="49">
        <v>1</v>
      </c>
      <c r="CJ25" s="73"/>
    </row>
    <row r="26" spans="1:88" ht="19.5" x14ac:dyDescent="0.25">
      <c r="A26" s="30"/>
      <c r="B26" s="42" t="s">
        <v>17</v>
      </c>
      <c r="C26" s="43" t="s">
        <v>128</v>
      </c>
      <c r="D26" s="136">
        <v>4.1238223326765101E-5</v>
      </c>
      <c r="E26" s="137">
        <v>5.54937213840965E-5</v>
      </c>
      <c r="F26" s="137">
        <v>1.2529696329631601E-4</v>
      </c>
      <c r="G26" s="137">
        <v>1.8798093650416E-5</v>
      </c>
      <c r="H26" s="137">
        <v>4.1753242025655999E-4</v>
      </c>
      <c r="I26" s="137">
        <v>6.5977268826635806E-5</v>
      </c>
      <c r="J26" s="137">
        <v>9.2769560386187397E-5</v>
      </c>
      <c r="K26" s="137">
        <v>2.4995308208499199E-4</v>
      </c>
      <c r="L26" s="137">
        <v>8.0298217992691494E-5</v>
      </c>
      <c r="M26" s="137">
        <v>6.2317412062181201E-4</v>
      </c>
      <c r="N26" s="137">
        <v>1.76538581082296E-5</v>
      </c>
      <c r="O26" s="137">
        <v>3.41971140175899E-3</v>
      </c>
      <c r="P26" s="137">
        <v>3.4159779423974002E-4</v>
      </c>
      <c r="Q26" s="137">
        <v>6.3661890662224704E-5</v>
      </c>
      <c r="R26" s="137">
        <v>9.3420203827064899E-4</v>
      </c>
      <c r="S26" s="137">
        <v>1.3475866580068101E-4</v>
      </c>
      <c r="T26" s="137">
        <v>5.4865966693476702E-4</v>
      </c>
      <c r="U26" s="137">
        <v>4.0490590291579698E-2</v>
      </c>
      <c r="V26" s="137">
        <v>2.2277906451366901E-3</v>
      </c>
      <c r="W26" s="137">
        <v>6.0117975075236595E-4</v>
      </c>
      <c r="X26" s="137">
        <v>3.2594589250748497E-4</v>
      </c>
      <c r="Y26" s="137">
        <v>8.6122219701486102E-5</v>
      </c>
      <c r="Z26" s="137">
        <v>5.9902021006101602E-4</v>
      </c>
      <c r="AA26" s="137">
        <v>1.3730753495536801E-4</v>
      </c>
      <c r="AB26" s="137">
        <v>1.5510337240286299E-4</v>
      </c>
      <c r="AC26" s="137">
        <v>4.5775722161326101E-5</v>
      </c>
      <c r="AD26" s="137">
        <v>6.8841333304172294E-5</v>
      </c>
      <c r="AE26" s="137">
        <v>4.5877894797669898E-2</v>
      </c>
      <c r="AF26" s="137">
        <v>4.36724011888795E-4</v>
      </c>
      <c r="AG26" s="137">
        <v>5.2207926885631598E-5</v>
      </c>
      <c r="AH26" s="137">
        <v>1.4954431659433901E-4</v>
      </c>
      <c r="AI26" s="137">
        <v>8.9193950348181699E-5</v>
      </c>
      <c r="AJ26" s="137">
        <v>0</v>
      </c>
      <c r="AK26" s="137">
        <v>8.76323860339095E-5</v>
      </c>
      <c r="AL26" s="137">
        <v>2.9153336094575301E-4</v>
      </c>
      <c r="AM26" s="137">
        <v>4.30202851825716E-5</v>
      </c>
      <c r="AN26" s="137">
        <v>1.7072096597297299E-4</v>
      </c>
      <c r="AO26" s="137">
        <v>2.4783501069192203E-4</v>
      </c>
      <c r="AP26" s="137">
        <v>5.7232424943738601E-5</v>
      </c>
      <c r="AQ26" s="137">
        <v>4.4426085376216901E-4</v>
      </c>
      <c r="AR26" s="137">
        <v>9.2802000575170306E-5</v>
      </c>
      <c r="AS26" s="137">
        <v>1.4837714720384099E-4</v>
      </c>
      <c r="AT26" s="137">
        <v>6.7413326588814301E-5</v>
      </c>
      <c r="AU26" s="137">
        <v>2.78640764131065E-5</v>
      </c>
      <c r="AV26" s="137">
        <v>2.2868184628999501E-4</v>
      </c>
      <c r="AW26" s="137">
        <v>3.5065339107201199E-5</v>
      </c>
      <c r="AX26" s="137">
        <v>1.17363197966434E-4</v>
      </c>
      <c r="AY26" s="137">
        <v>1.76035067651736E-4</v>
      </c>
      <c r="AZ26" s="137">
        <v>5.0574997308951196E-4</v>
      </c>
      <c r="BA26" s="137">
        <v>2.1763876928363598E-5</v>
      </c>
      <c r="BB26" s="137">
        <v>8.7242849303636495E-5</v>
      </c>
      <c r="BC26" s="137">
        <v>4.4170240748288098E-5</v>
      </c>
      <c r="BD26" s="137">
        <v>1.2812004847347801E-4</v>
      </c>
      <c r="BE26" s="137">
        <v>1.4179566224179499E-4</v>
      </c>
      <c r="BF26" s="137">
        <v>1.9292054985026801E-4</v>
      </c>
      <c r="BG26" s="137">
        <v>2.00164812888962E-4</v>
      </c>
      <c r="BH26" s="137">
        <v>1.7050135229002599E-4</v>
      </c>
      <c r="BI26" s="137">
        <v>3.3893572758105801E-3</v>
      </c>
      <c r="BJ26" s="137">
        <v>4.8868976047203598E-4</v>
      </c>
      <c r="BK26" s="137">
        <v>1.6822797408350301E-3</v>
      </c>
      <c r="BL26" s="137">
        <v>1.2629590746979501E-5</v>
      </c>
      <c r="BM26" s="137">
        <v>5.6605807200247704E-4</v>
      </c>
      <c r="BN26" s="137">
        <v>2.0093757318992199E-3</v>
      </c>
      <c r="BO26" s="137">
        <v>7.9931286498454996E-5</v>
      </c>
      <c r="BP26" s="137">
        <v>7.7625051760079393E-5</v>
      </c>
      <c r="BQ26" s="137">
        <v>5.9586807317819998E-5</v>
      </c>
      <c r="BR26" s="137">
        <v>6.3121230043783697E-6</v>
      </c>
      <c r="BS26" s="137">
        <v>1.2590550199752E-5</v>
      </c>
      <c r="BT26" s="137">
        <v>2.3413515941995901E-4</v>
      </c>
      <c r="BU26" s="137">
        <v>2.9522102782221098E-4</v>
      </c>
      <c r="BV26" s="137">
        <v>1.2655136431000201E-4</v>
      </c>
      <c r="BW26" s="137">
        <v>7.0757311726495406E-5</v>
      </c>
      <c r="BX26" s="137">
        <v>2.5412360251568202E-4</v>
      </c>
      <c r="BY26" s="137">
        <v>4.0170340070325698E-4</v>
      </c>
      <c r="BZ26" s="137">
        <v>4.9313605596638596E-4</v>
      </c>
      <c r="CA26" s="138">
        <v>0</v>
      </c>
      <c r="CB26" s="190">
        <v>0.112562349531706</v>
      </c>
      <c r="CC26" s="191">
        <v>0.21435537967416299</v>
      </c>
      <c r="CD26" s="137">
        <v>0</v>
      </c>
      <c r="CE26" s="137">
        <v>0</v>
      </c>
      <c r="CF26" s="137">
        <v>5.3469388886366702E-3</v>
      </c>
      <c r="CG26" s="137">
        <v>1.67053192363053E-3</v>
      </c>
      <c r="CH26" s="138">
        <v>0.66606479998186396</v>
      </c>
      <c r="CI26" s="49">
        <v>1</v>
      </c>
      <c r="CJ26" s="73"/>
    </row>
    <row r="27" spans="1:88" ht="19.5" x14ac:dyDescent="0.25">
      <c r="A27" s="30"/>
      <c r="B27" s="42" t="s">
        <v>18</v>
      </c>
      <c r="C27" s="43" t="s">
        <v>129</v>
      </c>
      <c r="D27" s="136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37">
        <v>3.4304085900913898E-7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3.7734494491005198E-6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7">
        <v>0</v>
      </c>
      <c r="AY27" s="137">
        <v>0</v>
      </c>
      <c r="AZ27" s="137">
        <v>0</v>
      </c>
      <c r="BA27" s="137">
        <v>0</v>
      </c>
      <c r="BB27" s="137">
        <v>0</v>
      </c>
      <c r="BC27" s="137">
        <v>0</v>
      </c>
      <c r="BD27" s="137">
        <v>0</v>
      </c>
      <c r="BE27" s="137">
        <v>0</v>
      </c>
      <c r="BF27" s="137">
        <v>0</v>
      </c>
      <c r="BG27" s="137">
        <v>0</v>
      </c>
      <c r="BH27" s="137">
        <v>0</v>
      </c>
      <c r="BI27" s="137">
        <v>0</v>
      </c>
      <c r="BJ27" s="137">
        <v>0</v>
      </c>
      <c r="BK27" s="137">
        <v>0</v>
      </c>
      <c r="BL27" s="137">
        <v>0</v>
      </c>
      <c r="BM27" s="137">
        <v>1.7152042950456899E-6</v>
      </c>
      <c r="BN27" s="137">
        <v>3.3732351135898598E-5</v>
      </c>
      <c r="BO27" s="137">
        <v>0</v>
      </c>
      <c r="BP27" s="137">
        <v>0</v>
      </c>
      <c r="BQ27" s="137">
        <v>0</v>
      </c>
      <c r="BR27" s="137">
        <v>0</v>
      </c>
      <c r="BS27" s="137">
        <v>0</v>
      </c>
      <c r="BT27" s="137">
        <v>0</v>
      </c>
      <c r="BU27" s="137">
        <v>0</v>
      </c>
      <c r="BV27" s="137">
        <v>0</v>
      </c>
      <c r="BW27" s="137">
        <v>0</v>
      </c>
      <c r="BX27" s="137">
        <v>0</v>
      </c>
      <c r="BY27" s="137">
        <v>0</v>
      </c>
      <c r="BZ27" s="137">
        <v>2.91584730157768E-5</v>
      </c>
      <c r="CA27" s="138">
        <v>0</v>
      </c>
      <c r="CB27" s="190">
        <v>6.8722518754830796E-5</v>
      </c>
      <c r="CC27" s="191">
        <v>2.7581879500169298E-2</v>
      </c>
      <c r="CD27" s="137">
        <v>0</v>
      </c>
      <c r="CE27" s="137">
        <v>0</v>
      </c>
      <c r="CF27" s="137">
        <v>0</v>
      </c>
      <c r="CG27" s="137">
        <v>8.9201277355667897E-4</v>
      </c>
      <c r="CH27" s="138">
        <v>0.97145738520751901</v>
      </c>
      <c r="CI27" s="49">
        <v>1</v>
      </c>
      <c r="CJ27" s="73"/>
    </row>
    <row r="28" spans="1:88" ht="19.5" x14ac:dyDescent="0.25">
      <c r="A28" s="30"/>
      <c r="B28" s="42" t="s">
        <v>19</v>
      </c>
      <c r="C28" s="43" t="s">
        <v>130</v>
      </c>
      <c r="D28" s="136">
        <v>8.9490537735337402E-7</v>
      </c>
      <c r="E28" s="137">
        <v>1.32968912231715E-6</v>
      </c>
      <c r="F28" s="137">
        <v>2.8735557671078799E-6</v>
      </c>
      <c r="G28" s="137">
        <v>3.3638816387221499E-7</v>
      </c>
      <c r="H28" s="137">
        <v>8.6297124545790006E-6</v>
      </c>
      <c r="I28" s="137">
        <v>1.4820250401385199E-6</v>
      </c>
      <c r="J28" s="137">
        <v>1.6598020214268999E-6</v>
      </c>
      <c r="K28" s="137">
        <v>4.78417315639455E-6</v>
      </c>
      <c r="L28" s="137">
        <v>2.0707839050830102E-6</v>
      </c>
      <c r="M28" s="137">
        <v>5.1438067228376497E-6</v>
      </c>
      <c r="N28" s="137">
        <v>3.0990859810100502E-7</v>
      </c>
      <c r="O28" s="137">
        <v>1.02764024655211E-4</v>
      </c>
      <c r="P28" s="137">
        <v>8.4022948152215403E-4</v>
      </c>
      <c r="Q28" s="137">
        <v>2.1370562409063701E-6</v>
      </c>
      <c r="R28" s="137">
        <v>9.2645947928195606E-5</v>
      </c>
      <c r="S28" s="137">
        <v>1.3611348598931301E-5</v>
      </c>
      <c r="T28" s="137">
        <v>6.7335699926128999E-3</v>
      </c>
      <c r="U28" s="137">
        <v>2.1153674113077801E-2</v>
      </c>
      <c r="V28" s="137">
        <v>8.1987283194568205E-5</v>
      </c>
      <c r="W28" s="137">
        <v>0.11077933238617001</v>
      </c>
      <c r="X28" s="137">
        <v>5.4137657943989304E-3</v>
      </c>
      <c r="Y28" s="137">
        <v>1.30473944555442E-2</v>
      </c>
      <c r="Z28" s="137">
        <v>1.07327036432316E-5</v>
      </c>
      <c r="AA28" s="137">
        <v>2.7862090004875502E-6</v>
      </c>
      <c r="AB28" s="137">
        <v>2.4792786543504398E-3</v>
      </c>
      <c r="AC28" s="137">
        <v>6.2596395614184202E-4</v>
      </c>
      <c r="AD28" s="137">
        <v>1.4129542596257899E-6</v>
      </c>
      <c r="AE28" s="137">
        <v>0.105606474034629</v>
      </c>
      <c r="AF28" s="137">
        <v>1.1503154345663701E-2</v>
      </c>
      <c r="AG28" s="137">
        <v>1.39210978680074E-6</v>
      </c>
      <c r="AH28" s="137">
        <v>8.6787458995048106E-6</v>
      </c>
      <c r="AI28" s="137">
        <v>4.9752664386394303E-6</v>
      </c>
      <c r="AJ28" s="137">
        <v>0</v>
      </c>
      <c r="AK28" s="137">
        <v>3.7976211296141198E-6</v>
      </c>
      <c r="AL28" s="137">
        <v>2.37406709796827E-5</v>
      </c>
      <c r="AM28" s="137">
        <v>1.5519801658421799E-6</v>
      </c>
      <c r="AN28" s="137">
        <v>1.04614400209097E-5</v>
      </c>
      <c r="AO28" s="137">
        <v>1.2909882995398001E-5</v>
      </c>
      <c r="AP28" s="137">
        <v>2.47710986886204E-6</v>
      </c>
      <c r="AQ28" s="137">
        <v>3.1037974685373701E-4</v>
      </c>
      <c r="AR28" s="137">
        <v>5.6326619138707696E-4</v>
      </c>
      <c r="AS28" s="137">
        <v>8.9221918459824502E-3</v>
      </c>
      <c r="AT28" s="137">
        <v>5.0418383375316997E-4</v>
      </c>
      <c r="AU28" s="137">
        <v>9.0944746920963595E-7</v>
      </c>
      <c r="AV28" s="137">
        <v>1.0495626878167901E-5</v>
      </c>
      <c r="AW28" s="137">
        <v>1.7329571158572801E-6</v>
      </c>
      <c r="AX28" s="137">
        <v>5.8240967211069804E-6</v>
      </c>
      <c r="AY28" s="137">
        <v>1.1602144033599001E-5</v>
      </c>
      <c r="AZ28" s="137">
        <v>4.7739362564658599E-5</v>
      </c>
      <c r="BA28" s="137">
        <v>9.10610741072147E-7</v>
      </c>
      <c r="BB28" s="137">
        <v>4.4166303237947204E-6</v>
      </c>
      <c r="BC28" s="137">
        <v>3.3001277702055898E-6</v>
      </c>
      <c r="BD28" s="137">
        <v>5.0830856794796103E-6</v>
      </c>
      <c r="BE28" s="137">
        <v>1.0857643666235799E-5</v>
      </c>
      <c r="BF28" s="137">
        <v>1.26036967966531E-5</v>
      </c>
      <c r="BG28" s="137">
        <v>9.2507722847115393E-6</v>
      </c>
      <c r="BH28" s="137">
        <v>1.25085935483609E-5</v>
      </c>
      <c r="BI28" s="137">
        <v>3.0290624350485899E-4</v>
      </c>
      <c r="BJ28" s="137">
        <v>8.5788136307498897E-6</v>
      </c>
      <c r="BK28" s="137">
        <v>4.5067278312585699E-5</v>
      </c>
      <c r="BL28" s="137">
        <v>2.3007392862900299E-7</v>
      </c>
      <c r="BM28" s="137">
        <v>1.07139042157401E-3</v>
      </c>
      <c r="BN28" s="137">
        <v>8.6633273618225409E-3</v>
      </c>
      <c r="BO28" s="137">
        <v>1.40317163485065E-6</v>
      </c>
      <c r="BP28" s="137">
        <v>2.74623878634578E-6</v>
      </c>
      <c r="BQ28" s="137">
        <v>1.0691713646623101E-6</v>
      </c>
      <c r="BR28" s="137">
        <v>1.33940929052956E-7</v>
      </c>
      <c r="BS28" s="137">
        <v>2.21023627685471E-7</v>
      </c>
      <c r="BT28" s="137">
        <v>1.37358063017669E-5</v>
      </c>
      <c r="BU28" s="137">
        <v>1.4787791330671899E-5</v>
      </c>
      <c r="BV28" s="137">
        <v>4.0241018519047601E-6</v>
      </c>
      <c r="BW28" s="137">
        <v>1.24261478021908E-6</v>
      </c>
      <c r="BX28" s="137">
        <v>1.02547896832597E-5</v>
      </c>
      <c r="BY28" s="137">
        <v>1.7905121618569401E-5</v>
      </c>
      <c r="BZ28" s="137">
        <v>6.3774919246253404E-4</v>
      </c>
      <c r="CA28" s="138">
        <v>0</v>
      </c>
      <c r="CB28" s="190">
        <v>0.29982444388996199</v>
      </c>
      <c r="CC28" s="191">
        <v>0.552485373073338</v>
      </c>
      <c r="CD28" s="137">
        <v>0</v>
      </c>
      <c r="CE28" s="137">
        <v>0</v>
      </c>
      <c r="CF28" s="137">
        <v>3.1063158874249699E-4</v>
      </c>
      <c r="CG28" s="137">
        <v>3.57780400694485E-3</v>
      </c>
      <c r="CH28" s="138">
        <v>0.14380174744101301</v>
      </c>
      <c r="CI28" s="49">
        <v>1</v>
      </c>
      <c r="CJ28" s="73"/>
    </row>
    <row r="29" spans="1:88" ht="19.5" x14ac:dyDescent="0.25">
      <c r="A29" s="30"/>
      <c r="B29" s="42" t="s">
        <v>20</v>
      </c>
      <c r="C29" s="43" t="s">
        <v>131</v>
      </c>
      <c r="D29" s="136">
        <v>6.3043923832981202E-6</v>
      </c>
      <c r="E29" s="137">
        <v>8.47083585698154E-6</v>
      </c>
      <c r="F29" s="137">
        <v>1.9139183650417499E-5</v>
      </c>
      <c r="G29" s="137">
        <v>2.8811621955325502E-6</v>
      </c>
      <c r="H29" s="137">
        <v>6.3875609629243795E-5</v>
      </c>
      <c r="I29" s="137">
        <v>1.00812640874536E-5</v>
      </c>
      <c r="J29" s="137">
        <v>1.4218713751155699E-5</v>
      </c>
      <c r="K29" s="137">
        <v>3.82780033632932E-5</v>
      </c>
      <c r="L29" s="137">
        <v>1.2242023488362901E-5</v>
      </c>
      <c r="M29" s="137">
        <v>4.4920402947457299E-5</v>
      </c>
      <c r="N29" s="137">
        <v>2.7064040026564001E-6</v>
      </c>
      <c r="O29" s="137">
        <v>1.9309790398924301E-4</v>
      </c>
      <c r="P29" s="137">
        <v>5.0675603698515303E-5</v>
      </c>
      <c r="Q29" s="137">
        <v>9.65475824089505E-6</v>
      </c>
      <c r="R29" s="137">
        <v>1.3537491157847699E-4</v>
      </c>
      <c r="S29" s="137">
        <v>1.9502413184651601E-5</v>
      </c>
      <c r="T29" s="137">
        <v>8.3575116444538106E-5</v>
      </c>
      <c r="U29" s="137">
        <v>1.4960477694490399E-4</v>
      </c>
      <c r="V29" s="137">
        <v>2.7112564963691099E-4</v>
      </c>
      <c r="W29" s="137">
        <v>7.4066788058130801E-5</v>
      </c>
      <c r="X29" s="137">
        <v>0.12574492993985001</v>
      </c>
      <c r="Y29" s="137">
        <v>1.37787001067643E-2</v>
      </c>
      <c r="Z29" s="137">
        <v>9.1809765102464797E-5</v>
      </c>
      <c r="AA29" s="137">
        <v>2.1011118615477401E-5</v>
      </c>
      <c r="AB29" s="137">
        <v>3.36542948449508E-3</v>
      </c>
      <c r="AC29" s="137">
        <v>1.7437159157357699E-5</v>
      </c>
      <c r="AD29" s="137">
        <v>1.37019991295918E-5</v>
      </c>
      <c r="AE29" s="137">
        <v>8.6921022821043696E-5</v>
      </c>
      <c r="AF29" s="137">
        <v>2.9198837149717201E-3</v>
      </c>
      <c r="AG29" s="137">
        <v>7.9547586585360603E-6</v>
      </c>
      <c r="AH29" s="137">
        <v>2.2303117280742799E-5</v>
      </c>
      <c r="AI29" s="137">
        <v>1.3323111974128901E-5</v>
      </c>
      <c r="AJ29" s="137">
        <v>0</v>
      </c>
      <c r="AK29" s="137">
        <v>1.3202018164449699E-5</v>
      </c>
      <c r="AL29" s="137">
        <v>4.2777839498156701E-5</v>
      </c>
      <c r="AM29" s="137">
        <v>6.5132274425313099E-6</v>
      </c>
      <c r="AN29" s="137">
        <v>2.5404464846378301E-5</v>
      </c>
      <c r="AO29" s="137">
        <v>3.7113751657555502E-5</v>
      </c>
      <c r="AP29" s="137">
        <v>8.6225141709719394E-6</v>
      </c>
      <c r="AQ29" s="137">
        <v>6.7528513470520803E-5</v>
      </c>
      <c r="AR29" s="137">
        <v>1.4006795060795399E-5</v>
      </c>
      <c r="AS29" s="137">
        <v>2.2510319707066101E-5</v>
      </c>
      <c r="AT29" s="137">
        <v>1.02600850104516E-5</v>
      </c>
      <c r="AU29" s="137">
        <v>4.2284420739996002E-6</v>
      </c>
      <c r="AV29" s="137">
        <v>3.4391220809671203E-5</v>
      </c>
      <c r="AW29" s="137">
        <v>5.2607280078640303E-6</v>
      </c>
      <c r="AX29" s="137">
        <v>1.7605123344607499E-5</v>
      </c>
      <c r="AY29" s="137">
        <v>2.6111411496260699E-5</v>
      </c>
      <c r="AZ29" s="137">
        <v>7.3536594493052898E-5</v>
      </c>
      <c r="BA29" s="137">
        <v>3.2821247120039901E-6</v>
      </c>
      <c r="BB29" s="137">
        <v>1.30779330685486E-5</v>
      </c>
      <c r="BC29" s="137">
        <v>6.5118014548452402E-6</v>
      </c>
      <c r="BD29" s="137">
        <v>1.9349823044349698E-5</v>
      </c>
      <c r="BE29" s="137">
        <v>2.0877131949483E-5</v>
      </c>
      <c r="BF29" s="137">
        <v>2.8627498503930601E-5</v>
      </c>
      <c r="BG29" s="137">
        <v>3.00959952333039E-5</v>
      </c>
      <c r="BH29" s="137">
        <v>2.5159853534143199E-5</v>
      </c>
      <c r="BI29" s="137">
        <v>4.9456733254954596E-4</v>
      </c>
      <c r="BJ29" s="137">
        <v>7.4918010311987893E-5</v>
      </c>
      <c r="BK29" s="137">
        <v>6.3325382994789802E-3</v>
      </c>
      <c r="BL29" s="137">
        <v>1.93530426502143E-6</v>
      </c>
      <c r="BM29" s="137">
        <v>3.6784263527313401E-3</v>
      </c>
      <c r="BN29" s="137">
        <v>2.2715618842322399E-2</v>
      </c>
      <c r="BO29" s="137">
        <v>1.22537720871366E-5</v>
      </c>
      <c r="BP29" s="137">
        <v>1.17579208320696E-5</v>
      </c>
      <c r="BQ29" s="137">
        <v>9.13250551017523E-6</v>
      </c>
      <c r="BR29" s="137">
        <v>9.6529337400225501E-7</v>
      </c>
      <c r="BS29" s="137">
        <v>1.93017952491476E-6</v>
      </c>
      <c r="BT29" s="137">
        <v>3.4903832025154497E-5</v>
      </c>
      <c r="BU29" s="137">
        <v>1.73356039074291E-4</v>
      </c>
      <c r="BV29" s="137">
        <v>1.92154206944872E-5</v>
      </c>
      <c r="BW29" s="137">
        <v>1.08473162805086E-5</v>
      </c>
      <c r="BX29" s="137">
        <v>3.83622438179353E-5</v>
      </c>
      <c r="BY29" s="137">
        <v>2.0170426682534099E-4</v>
      </c>
      <c r="BZ29" s="137">
        <v>2.73004518668941E-3</v>
      </c>
      <c r="CA29" s="138">
        <v>0</v>
      </c>
      <c r="CB29" s="190">
        <v>0.18439173454510199</v>
      </c>
      <c r="CC29" s="191">
        <v>0.81311468404245002</v>
      </c>
      <c r="CD29" s="137">
        <v>0</v>
      </c>
      <c r="CE29" s="137">
        <v>0</v>
      </c>
      <c r="CF29" s="137">
        <v>7.9741191981338696E-4</v>
      </c>
      <c r="CG29" s="137">
        <v>-1.32915197038794E-4</v>
      </c>
      <c r="CH29" s="138">
        <v>1.8290846896730701E-3</v>
      </c>
      <c r="CI29" s="49">
        <v>1</v>
      </c>
      <c r="CJ29" s="73"/>
    </row>
    <row r="30" spans="1:88" ht="19.5" x14ac:dyDescent="0.25">
      <c r="A30" s="30"/>
      <c r="B30" s="42" t="s">
        <v>21</v>
      </c>
      <c r="C30" s="43" t="s">
        <v>132</v>
      </c>
      <c r="D30" s="136">
        <v>1.39964119880625E-5</v>
      </c>
      <c r="E30" s="137">
        <v>1.8450009801403298E-5</v>
      </c>
      <c r="F30" s="137">
        <v>4.2052304222966497E-5</v>
      </c>
      <c r="G30" s="137">
        <v>6.5996301397970703E-6</v>
      </c>
      <c r="H30" s="137">
        <v>1.43034616103809E-4</v>
      </c>
      <c r="I30" s="137">
        <v>2.2238753999569601E-5</v>
      </c>
      <c r="J30" s="137">
        <v>3.2570407038242502E-5</v>
      </c>
      <c r="K30" s="137">
        <v>8.6798452791473997E-5</v>
      </c>
      <c r="L30" s="137">
        <v>2.6246573002882399E-5</v>
      </c>
      <c r="M30" s="137">
        <v>1.98542913238951E-4</v>
      </c>
      <c r="N30" s="137">
        <v>6.2163297815572702E-6</v>
      </c>
      <c r="O30" s="137">
        <v>4.33397293203237E-4</v>
      </c>
      <c r="P30" s="137">
        <v>6.9797319838038306E-5</v>
      </c>
      <c r="Q30" s="137">
        <v>1.9289323593986501E-5</v>
      </c>
      <c r="R30" s="137">
        <v>9.5052854027030204E-5</v>
      </c>
      <c r="S30" s="137">
        <v>1.2953136314384899E-5</v>
      </c>
      <c r="T30" s="137">
        <v>1.7719302494623599E-4</v>
      </c>
      <c r="U30" s="137">
        <v>3.2366010126839301E-4</v>
      </c>
      <c r="V30" s="137">
        <v>6.2212842931625605E-4</v>
      </c>
      <c r="W30" s="137">
        <v>1.69892454812456E-4</v>
      </c>
      <c r="X30" s="137">
        <v>3.1752224036110698E-4</v>
      </c>
      <c r="Y30" s="137">
        <v>1.8247637223678798E-2</v>
      </c>
      <c r="Z30" s="137">
        <v>1.6999708089521701E-3</v>
      </c>
      <c r="AA30" s="137">
        <v>4.7196259182184903E-5</v>
      </c>
      <c r="AB30" s="137">
        <v>1.4225248760889601E-2</v>
      </c>
      <c r="AC30" s="137">
        <v>2.1744562557848802E-3</v>
      </c>
      <c r="AD30" s="137">
        <v>2.36133835446913E-5</v>
      </c>
      <c r="AE30" s="137">
        <v>2.0470764399696298E-3</v>
      </c>
      <c r="AF30" s="137">
        <v>5.4357134810213798E-3</v>
      </c>
      <c r="AG30" s="137">
        <v>1.6924568696631198E-5</v>
      </c>
      <c r="AH30" s="137">
        <v>3.40875259460427E-5</v>
      </c>
      <c r="AI30" s="137">
        <v>2.2676430288547401E-4</v>
      </c>
      <c r="AJ30" s="137">
        <v>0</v>
      </c>
      <c r="AK30" s="137">
        <v>2.39266387212582E-5</v>
      </c>
      <c r="AL30" s="137">
        <v>4.5526078654799298E-5</v>
      </c>
      <c r="AM30" s="137">
        <v>1.2704173720369699E-5</v>
      </c>
      <c r="AN30" s="137">
        <v>3.7215950806838599E-5</v>
      </c>
      <c r="AO30" s="137">
        <v>6.1011279765953502E-5</v>
      </c>
      <c r="AP30" s="137">
        <v>1.56359319648036E-5</v>
      </c>
      <c r="AQ30" s="137">
        <v>1.39183065297373E-4</v>
      </c>
      <c r="AR30" s="137">
        <v>2.6112519291631499E-5</v>
      </c>
      <c r="AS30" s="137">
        <v>4.5193891882566003E-5</v>
      </c>
      <c r="AT30" s="137">
        <v>2.7757746906738802E-5</v>
      </c>
      <c r="AU30" s="137">
        <v>8.5222218742493206E-6</v>
      </c>
      <c r="AV30" s="137">
        <v>6.0641787139733599E-5</v>
      </c>
      <c r="AW30" s="137">
        <v>8.9194745188863005E-6</v>
      </c>
      <c r="AX30" s="137">
        <v>2.9779996259649499E-5</v>
      </c>
      <c r="AY30" s="137">
        <v>3.5874002848070401E-5</v>
      </c>
      <c r="AZ30" s="137">
        <v>5.88719013175991E-5</v>
      </c>
      <c r="BA30" s="137">
        <v>6.0421202693306604E-6</v>
      </c>
      <c r="BB30" s="137">
        <v>2.1869558145678601E-5</v>
      </c>
      <c r="BC30" s="137">
        <v>7.8082251968355704E-6</v>
      </c>
      <c r="BD30" s="137">
        <v>3.6420220545198302E-5</v>
      </c>
      <c r="BE30" s="137">
        <v>2.4257542850862201E-5</v>
      </c>
      <c r="BF30" s="137">
        <v>3.9656629813017E-5</v>
      </c>
      <c r="BG30" s="137">
        <v>5.2883410955174399E-5</v>
      </c>
      <c r="BH30" s="137">
        <v>3.0846728175274997E-5</v>
      </c>
      <c r="BI30" s="137">
        <v>4.46769596370609E-4</v>
      </c>
      <c r="BJ30" s="137">
        <v>1.7207891291186201E-4</v>
      </c>
      <c r="BK30" s="137">
        <v>6.9037607068591E-3</v>
      </c>
      <c r="BL30" s="137">
        <v>4.4215083783262699E-6</v>
      </c>
      <c r="BM30" s="137">
        <v>5.0055484212035099E-3</v>
      </c>
      <c r="BN30" s="137">
        <v>4.6208759139793998E-2</v>
      </c>
      <c r="BO30" s="137">
        <v>2.81456457671938E-5</v>
      </c>
      <c r="BP30" s="137">
        <v>2.3089235476198001E-5</v>
      </c>
      <c r="BQ30" s="137">
        <v>2.0910895254702299E-5</v>
      </c>
      <c r="BR30" s="137">
        <v>2.1516774693584402E-6</v>
      </c>
      <c r="BS30" s="137">
        <v>4.4334225240218202E-6</v>
      </c>
      <c r="BT30" s="137">
        <v>5.2915782703760899E-5</v>
      </c>
      <c r="BU30" s="137">
        <v>1.3881178106111799E-4</v>
      </c>
      <c r="BV30" s="137">
        <v>3.9032023681215702E-5</v>
      </c>
      <c r="BW30" s="137">
        <v>2.4913775725041799E-5</v>
      </c>
      <c r="BX30" s="137">
        <v>7.1709340737608797E-5</v>
      </c>
      <c r="BY30" s="137">
        <v>1.7985782877067699E-4</v>
      </c>
      <c r="BZ30" s="137">
        <v>6.6694619630531804E-3</v>
      </c>
      <c r="CA30" s="138">
        <v>0</v>
      </c>
      <c r="CB30" s="190">
        <v>0.113869754345005</v>
      </c>
      <c r="CC30" s="191">
        <v>0.83910648841413304</v>
      </c>
      <c r="CD30" s="137">
        <v>0</v>
      </c>
      <c r="CE30" s="137">
        <v>0</v>
      </c>
      <c r="CF30" s="137">
        <v>1.21780116298672E-3</v>
      </c>
      <c r="CG30" s="137">
        <v>-3.7733089395702803E-4</v>
      </c>
      <c r="CH30" s="138">
        <v>4.6183286971832702E-2</v>
      </c>
      <c r="CI30" s="49">
        <v>1</v>
      </c>
      <c r="CJ30" s="73"/>
    </row>
    <row r="31" spans="1:88" ht="19.5" x14ac:dyDescent="0.25">
      <c r="A31" s="30"/>
      <c r="B31" s="42" t="s">
        <v>22</v>
      </c>
      <c r="C31" s="43" t="s">
        <v>133</v>
      </c>
      <c r="D31" s="136">
        <v>2.4030272108694499E-5</v>
      </c>
      <c r="E31" s="137">
        <v>3.1508072586658801E-5</v>
      </c>
      <c r="F31" s="137">
        <v>7.1991502338474998E-5</v>
      </c>
      <c r="G31" s="137">
        <v>1.1426958871065701E-5</v>
      </c>
      <c r="H31" s="137">
        <v>2.4615366733769301E-4</v>
      </c>
      <c r="I31" s="137">
        <v>3.8113918137979198E-5</v>
      </c>
      <c r="J31" s="137">
        <v>5.6394553553325603E-5</v>
      </c>
      <c r="K31" s="137">
        <v>1.4988318674923301E-4</v>
      </c>
      <c r="L31" s="137">
        <v>4.4621388213909599E-5</v>
      </c>
      <c r="M31" s="137">
        <v>1.50010609087755E-3</v>
      </c>
      <c r="N31" s="137">
        <v>1.0771090272528301E-5</v>
      </c>
      <c r="O31" s="137">
        <v>8.1300170073732997E-4</v>
      </c>
      <c r="P31" s="137">
        <v>9.9624146591243003E-5</v>
      </c>
      <c r="Q31" s="137">
        <v>3.21024408603198E-5</v>
      </c>
      <c r="R31" s="137">
        <v>6.5952198393565798E-5</v>
      </c>
      <c r="S31" s="137">
        <v>7.8796883641971307E-6</v>
      </c>
      <c r="T31" s="137">
        <v>3.00931925493246E-4</v>
      </c>
      <c r="U31" s="137">
        <v>1.06904548811939E-3</v>
      </c>
      <c r="V31" s="137">
        <v>1.0816638945587299E-3</v>
      </c>
      <c r="W31" s="137">
        <v>2.9426838729253797E-4</v>
      </c>
      <c r="X31" s="137">
        <v>3.1184726540366601E-3</v>
      </c>
      <c r="Y31" s="137">
        <v>9.6646361897026106E-2</v>
      </c>
      <c r="Z31" s="137">
        <v>2.10046007459774E-2</v>
      </c>
      <c r="AA31" s="137">
        <v>8.1290664408103502E-5</v>
      </c>
      <c r="AB31" s="137">
        <v>1.8702367805861E-3</v>
      </c>
      <c r="AC31" s="137">
        <v>2.99394087629292E-2</v>
      </c>
      <c r="AD31" s="137">
        <v>4.0668310571570398E-5</v>
      </c>
      <c r="AE31" s="137">
        <v>2.60454592104606E-2</v>
      </c>
      <c r="AF31" s="137">
        <v>4.3470758840449004E-3</v>
      </c>
      <c r="AG31" s="137">
        <v>2.8709382925686899E-5</v>
      </c>
      <c r="AH31" s="137">
        <v>5.7582911313080098E-5</v>
      </c>
      <c r="AI31" s="137">
        <v>2.8835573206123901E-3</v>
      </c>
      <c r="AJ31" s="137">
        <v>0</v>
      </c>
      <c r="AK31" s="137">
        <v>3.8531930205498302E-5</v>
      </c>
      <c r="AL31" s="137">
        <v>5.4764907871270301E-5</v>
      </c>
      <c r="AM31" s="137">
        <v>2.0980735786415701E-5</v>
      </c>
      <c r="AN31" s="137">
        <v>5.4817146281409898E-5</v>
      </c>
      <c r="AO31" s="137">
        <v>9.4629742233409803E-5</v>
      </c>
      <c r="AP31" s="137">
        <v>2.5185597357997499E-5</v>
      </c>
      <c r="AQ31" s="137">
        <v>2.3388066765318499E-4</v>
      </c>
      <c r="AR31" s="137">
        <v>4.2610927345984901E-5</v>
      </c>
      <c r="AS31" s="137">
        <v>7.5330742421191594E-5</v>
      </c>
      <c r="AT31" s="137">
        <v>1.2291138915525399E-4</v>
      </c>
      <c r="AU31" s="137">
        <v>1.4222197018498199E-5</v>
      </c>
      <c r="AV31" s="137">
        <v>9.6680777065253495E-5</v>
      </c>
      <c r="AW31" s="137">
        <v>1.40077129843383E-5</v>
      </c>
      <c r="AX31" s="137">
        <v>4.6725537108207198E-5</v>
      </c>
      <c r="AY31" s="137">
        <v>5.1135429778182197E-5</v>
      </c>
      <c r="AZ31" s="137">
        <v>5.1678826350712903E-5</v>
      </c>
      <c r="BA31" s="137">
        <v>9.7847071937065608E-6</v>
      </c>
      <c r="BB31" s="137">
        <v>3.4157071959419501E-5</v>
      </c>
      <c r="BC31" s="137">
        <v>1.0259596656807701E-5</v>
      </c>
      <c r="BD31" s="137">
        <v>5.9435356889420099E-5</v>
      </c>
      <c r="BE31" s="137">
        <v>3.1193251188464801E-5</v>
      </c>
      <c r="BF31" s="137">
        <v>5.6776402399679103E-5</v>
      </c>
      <c r="BG31" s="137">
        <v>8.4201643716489105E-5</v>
      </c>
      <c r="BH31" s="137">
        <v>4.1124871325444001E-5</v>
      </c>
      <c r="BI31" s="137">
        <v>4.5888473489741702E-4</v>
      </c>
      <c r="BJ31" s="137">
        <v>2.9816267316948601E-4</v>
      </c>
      <c r="BK31" s="137">
        <v>9.2370686896940798E-4</v>
      </c>
      <c r="BL31" s="137">
        <v>7.6503536855462093E-6</v>
      </c>
      <c r="BM31" s="137">
        <v>2.0655058897300601E-3</v>
      </c>
      <c r="BN31" s="137">
        <v>3.1993944506927802E-2</v>
      </c>
      <c r="BO31" s="137">
        <v>4.8768212432433702E-5</v>
      </c>
      <c r="BP31" s="137">
        <v>3.8215083284572997E-5</v>
      </c>
      <c r="BQ31" s="137">
        <v>3.6202524916074803E-5</v>
      </c>
      <c r="BR31" s="137">
        <v>3.6982707594153E-6</v>
      </c>
      <c r="BS31" s="137">
        <v>7.6818309035298096E-6</v>
      </c>
      <c r="BT31" s="137">
        <v>7.9221478632345894E-5</v>
      </c>
      <c r="BU31" s="137">
        <v>1.9742733861673799E-4</v>
      </c>
      <c r="BV31" s="137">
        <v>6.5296679508127805E-5</v>
      </c>
      <c r="BW31" s="137">
        <v>4.3183006220808099E-5</v>
      </c>
      <c r="BX31" s="137">
        <v>1.1674795744849399E-4</v>
      </c>
      <c r="BY31" s="137">
        <v>2.6276690376785E-4</v>
      </c>
      <c r="BZ31" s="137">
        <v>5.3553505371253004E-4</v>
      </c>
      <c r="CA31" s="138">
        <v>0</v>
      </c>
      <c r="CB31" s="190">
        <v>0.23056052163187801</v>
      </c>
      <c r="CC31" s="191">
        <v>0.743345631093139</v>
      </c>
      <c r="CD31" s="137">
        <v>0</v>
      </c>
      <c r="CE31" s="137">
        <v>0</v>
      </c>
      <c r="CF31" s="137">
        <v>1.8293588541737401E-3</v>
      </c>
      <c r="CG31" s="137">
        <v>-5.3227554006499396E-3</v>
      </c>
      <c r="CH31" s="138">
        <v>2.9587243821458602E-2</v>
      </c>
      <c r="CI31" s="49">
        <v>1</v>
      </c>
      <c r="CJ31" s="73"/>
    </row>
    <row r="32" spans="1:88" ht="19.5" x14ac:dyDescent="0.25">
      <c r="A32" s="30"/>
      <c r="B32" s="42" t="s">
        <v>23</v>
      </c>
      <c r="C32" s="43" t="s">
        <v>134</v>
      </c>
      <c r="D32" s="136">
        <v>6.4705055960731503E-5</v>
      </c>
      <c r="E32" s="137">
        <v>8.3698226858404604E-5</v>
      </c>
      <c r="F32" s="137">
        <v>9.1476913648664703E-5</v>
      </c>
      <c r="G32" s="137">
        <v>3.6019973792409897E-5</v>
      </c>
      <c r="H32" s="137">
        <v>3.5964094969914598E-4</v>
      </c>
      <c r="I32" s="137">
        <v>1.2300867498495299E-4</v>
      </c>
      <c r="J32" s="137">
        <v>8.6603845036078896E-5</v>
      </c>
      <c r="K32" s="137">
        <v>3.2621629584538199E-4</v>
      </c>
      <c r="L32" s="137">
        <v>5.9735839158891798E-5</v>
      </c>
      <c r="M32" s="137">
        <v>3.6182543457059601E-4</v>
      </c>
      <c r="N32" s="137">
        <v>2.00484745304304E-5</v>
      </c>
      <c r="O32" s="137">
        <v>8.9762060141693699E-4</v>
      </c>
      <c r="P32" s="137">
        <v>2.17187509196163E-4</v>
      </c>
      <c r="Q32" s="137">
        <v>1.51774118941663E-4</v>
      </c>
      <c r="R32" s="137">
        <v>5.4459052280826604E-4</v>
      </c>
      <c r="S32" s="137">
        <v>2.6692233724916301E-5</v>
      </c>
      <c r="T32" s="137">
        <v>4.2136086625868698E-4</v>
      </c>
      <c r="U32" s="137">
        <v>6.4173176557572205E-4</v>
      </c>
      <c r="V32" s="137">
        <v>1.21529016789128E-3</v>
      </c>
      <c r="W32" s="137">
        <v>3.1117468909233902E-4</v>
      </c>
      <c r="X32" s="137">
        <v>4.4160804383083098E-2</v>
      </c>
      <c r="Y32" s="137">
        <v>3.47180810293738E-2</v>
      </c>
      <c r="Z32" s="137">
        <v>4.0946133385333901E-3</v>
      </c>
      <c r="AA32" s="137">
        <v>1.49378864334925E-3</v>
      </c>
      <c r="AB32" s="137">
        <v>2.0841610853907198E-2</v>
      </c>
      <c r="AC32" s="137">
        <v>3.7319961457723603E-5</v>
      </c>
      <c r="AD32" s="137">
        <v>1.1195980852644101E-4</v>
      </c>
      <c r="AE32" s="137">
        <v>3.5951536459216402E-3</v>
      </c>
      <c r="AF32" s="137">
        <v>1.7814914464767E-2</v>
      </c>
      <c r="AG32" s="137">
        <v>5.6475760932319999E-3</v>
      </c>
      <c r="AH32" s="137">
        <v>0.16258289915954399</v>
      </c>
      <c r="AI32" s="137">
        <v>2.6826559784224699E-2</v>
      </c>
      <c r="AJ32" s="137">
        <v>0</v>
      </c>
      <c r="AK32" s="137">
        <v>1.08300880429311E-4</v>
      </c>
      <c r="AL32" s="137">
        <v>1.5771095946622401E-4</v>
      </c>
      <c r="AM32" s="137">
        <v>4.5438568850884801E-5</v>
      </c>
      <c r="AN32" s="137">
        <v>8.6947987586510894E-5</v>
      </c>
      <c r="AO32" s="137">
        <v>2.6452331933416302E-4</v>
      </c>
      <c r="AP32" s="137">
        <v>6.3060962612949105E-5</v>
      </c>
      <c r="AQ32" s="137">
        <v>2.88446295556146E-4</v>
      </c>
      <c r="AR32" s="137">
        <v>5.4718405385211798E-2</v>
      </c>
      <c r="AS32" s="137">
        <v>1.5909705272401501E-4</v>
      </c>
      <c r="AT32" s="137">
        <v>7.8677531164562996E-4</v>
      </c>
      <c r="AU32" s="137">
        <v>3.52417451695852E-5</v>
      </c>
      <c r="AV32" s="137">
        <v>2.5843795170250498E-4</v>
      </c>
      <c r="AW32" s="137">
        <v>7.7598979410664195E-5</v>
      </c>
      <c r="AX32" s="137">
        <v>2.66417971968366E-4</v>
      </c>
      <c r="AY32" s="137">
        <v>3.6098444592682402E-4</v>
      </c>
      <c r="AZ32" s="137">
        <v>9.6271542655111195E-5</v>
      </c>
      <c r="BA32" s="137">
        <v>1.4698668805861701E-5</v>
      </c>
      <c r="BB32" s="137">
        <v>7.9918839299897393E-5</v>
      </c>
      <c r="BC32" s="137">
        <v>2.47527429853085E-5</v>
      </c>
      <c r="BD32" s="137">
        <v>8.1021744408598805E-5</v>
      </c>
      <c r="BE32" s="137">
        <v>6.4168011062524201E-5</v>
      </c>
      <c r="BF32" s="137">
        <v>1.0287378624219899E-4</v>
      </c>
      <c r="BG32" s="137">
        <v>8.7140102978972497E-3</v>
      </c>
      <c r="BH32" s="137">
        <v>3.6958103096263102E-4</v>
      </c>
      <c r="BI32" s="137">
        <v>6.3425446605129803E-4</v>
      </c>
      <c r="BJ32" s="137">
        <v>2.9245823621947302E-3</v>
      </c>
      <c r="BK32" s="137">
        <v>1.10535552424378E-2</v>
      </c>
      <c r="BL32" s="137">
        <v>1.9288023816023602E-5</v>
      </c>
      <c r="BM32" s="137">
        <v>2.7638491807830201E-3</v>
      </c>
      <c r="BN32" s="137">
        <v>4.6596561970756603E-3</v>
      </c>
      <c r="BO32" s="137">
        <v>4.4831624203732701E-4</v>
      </c>
      <c r="BP32" s="137">
        <v>1.0172049303107701E-4</v>
      </c>
      <c r="BQ32" s="137">
        <v>4.5390499399313302E-5</v>
      </c>
      <c r="BR32" s="137">
        <v>8.6153224316790393E-6</v>
      </c>
      <c r="BS32" s="137">
        <v>8.8021752743522395E-4</v>
      </c>
      <c r="BT32" s="137">
        <v>1.04227741414367E-3</v>
      </c>
      <c r="BU32" s="137">
        <v>3.9896382384762701E-4</v>
      </c>
      <c r="BV32" s="137">
        <v>2.56843164459177E-4</v>
      </c>
      <c r="BW32" s="137">
        <v>1.4129494453499501E-4</v>
      </c>
      <c r="BX32" s="137">
        <v>4.7900648012853998E-4</v>
      </c>
      <c r="BY32" s="137">
        <v>3.4657071191373801E-4</v>
      </c>
      <c r="BZ32" s="137">
        <v>1.34302275041879E-3</v>
      </c>
      <c r="CA32" s="138">
        <v>0</v>
      </c>
      <c r="CB32" s="190">
        <v>0.42273779265296602</v>
      </c>
      <c r="CC32" s="191">
        <v>0.48694412428586598</v>
      </c>
      <c r="CD32" s="137">
        <v>0</v>
      </c>
      <c r="CE32" s="137">
        <v>0</v>
      </c>
      <c r="CF32" s="137">
        <v>1.87361738939096E-3</v>
      </c>
      <c r="CG32" s="137">
        <v>4.8876128318964901E-2</v>
      </c>
      <c r="CH32" s="138">
        <v>3.95683373528119E-2</v>
      </c>
      <c r="CI32" s="49">
        <v>1</v>
      </c>
      <c r="CJ32" s="73"/>
    </row>
    <row r="33" spans="1:88" ht="19.5" x14ac:dyDescent="0.25">
      <c r="A33" s="30"/>
      <c r="B33" s="42" t="s">
        <v>24</v>
      </c>
      <c r="C33" s="43" t="s">
        <v>135</v>
      </c>
      <c r="D33" s="136">
        <v>1.14482506501675E-5</v>
      </c>
      <c r="E33" s="137">
        <v>1.5202221303900901E-5</v>
      </c>
      <c r="F33" s="137">
        <v>3.4533299299642297E-5</v>
      </c>
      <c r="G33" s="137">
        <v>5.3346896297016104E-6</v>
      </c>
      <c r="H33" s="137">
        <v>1.166118340196E-4</v>
      </c>
      <c r="I33" s="137">
        <v>1.8234561350555502E-5</v>
      </c>
      <c r="J33" s="137">
        <v>2.6327440137115499E-5</v>
      </c>
      <c r="K33" s="137">
        <v>7.0428722524190296E-5</v>
      </c>
      <c r="L33" s="137">
        <v>2.17591454724104E-5</v>
      </c>
      <c r="M33" s="137">
        <v>8.3316249083370899E-5</v>
      </c>
      <c r="N33" s="137">
        <v>5.0197107597031502E-6</v>
      </c>
      <c r="O33" s="137">
        <v>3.5013553131794402E-4</v>
      </c>
      <c r="P33" s="137">
        <v>7.0423746855366803E-5</v>
      </c>
      <c r="Q33" s="137">
        <v>1.64473027969735E-5</v>
      </c>
      <c r="R33" s="137">
        <v>1.41903852778632E-4</v>
      </c>
      <c r="S33" s="137">
        <v>2.0068544182082E-5</v>
      </c>
      <c r="T33" s="137">
        <v>1.4754127566132401E-4</v>
      </c>
      <c r="U33" s="137">
        <v>2.4497354437892399E-4</v>
      </c>
      <c r="V33" s="137">
        <v>5.0238875639062298E-4</v>
      </c>
      <c r="W33" s="137">
        <v>2.6464239792249399E-4</v>
      </c>
      <c r="X33" s="137">
        <v>1.6132284913667201E-2</v>
      </c>
      <c r="Y33" s="137">
        <v>7.7860913980971197E-3</v>
      </c>
      <c r="Z33" s="137">
        <v>1.6997359188474799E-4</v>
      </c>
      <c r="AA33" s="137">
        <v>3.8432276893669201E-5</v>
      </c>
      <c r="AB33" s="137">
        <v>0.112093546289219</v>
      </c>
      <c r="AC33" s="137">
        <v>1.2727378843352001E-5</v>
      </c>
      <c r="AD33" s="137">
        <v>1.92426032081782E-5</v>
      </c>
      <c r="AE33" s="137">
        <v>1.5678291695318201E-4</v>
      </c>
      <c r="AF33" s="137">
        <v>2.4303901842944102E-3</v>
      </c>
      <c r="AG33" s="137">
        <v>1.4073042119146099E-5</v>
      </c>
      <c r="AH33" s="137">
        <v>3.2698228603034903E-5</v>
      </c>
      <c r="AI33" s="137">
        <v>1.98287576530065E-5</v>
      </c>
      <c r="AJ33" s="137">
        <v>0</v>
      </c>
      <c r="AK33" s="137">
        <v>2.1251268458120399E-5</v>
      </c>
      <c r="AL33" s="137">
        <v>5.267472665713E-5</v>
      </c>
      <c r="AM33" s="137">
        <v>1.09394676281233E-5</v>
      </c>
      <c r="AN33" s="137">
        <v>3.6430018655622798E-5</v>
      </c>
      <c r="AO33" s="137">
        <v>5.6580225191346199E-5</v>
      </c>
      <c r="AP33" s="137">
        <v>1.38841710954134E-5</v>
      </c>
      <c r="AQ33" s="137">
        <v>1.1719589265684799E-4</v>
      </c>
      <c r="AR33" s="137">
        <v>2.2914561990077099E-5</v>
      </c>
      <c r="AS33" s="137">
        <v>3.8458744193503401E-5</v>
      </c>
      <c r="AT33" s="137">
        <v>1.7990754622418602E-5</v>
      </c>
      <c r="AU33" s="137">
        <v>7.2408522638304401E-6</v>
      </c>
      <c r="AV33" s="137">
        <v>5.45062970940619E-5</v>
      </c>
      <c r="AW33" s="137">
        <v>8.1572637190072794E-6</v>
      </c>
      <c r="AX33" s="137">
        <v>2.72634417232359E-5</v>
      </c>
      <c r="AY33" s="137">
        <v>3.6241350654065599E-5</v>
      </c>
      <c r="AZ33" s="137">
        <v>8.0743951310434001E-5</v>
      </c>
      <c r="BA33" s="137">
        <v>5.3306546861554202E-6</v>
      </c>
      <c r="BB33" s="137">
        <v>2.0124920298433999E-5</v>
      </c>
      <c r="BC33" s="137">
        <v>8.4624179676140202E-6</v>
      </c>
      <c r="BD33" s="137">
        <v>3.1830947444706001E-5</v>
      </c>
      <c r="BE33" s="137">
        <v>2.6738454334735199E-5</v>
      </c>
      <c r="BF33" s="137">
        <v>3.9898334355522398E-5</v>
      </c>
      <c r="BG33" s="137">
        <v>4.7605460185388903E-5</v>
      </c>
      <c r="BH33" s="137">
        <v>3.3039321550576903E-5</v>
      </c>
      <c r="BI33" s="137">
        <v>5.6874623526045095E-4</v>
      </c>
      <c r="BJ33" s="137">
        <v>1.3895439930236599E-4</v>
      </c>
      <c r="BK33" s="137">
        <v>4.53130861839578E-4</v>
      </c>
      <c r="BL33" s="137">
        <v>3.5775328121413102E-6</v>
      </c>
      <c r="BM33" s="137">
        <v>1.7200704626390601E-3</v>
      </c>
      <c r="BN33" s="137">
        <v>5.3698119680062996E-3</v>
      </c>
      <c r="BO33" s="137">
        <v>2.2727719709391501E-5</v>
      </c>
      <c r="BP33" s="137">
        <v>1.9826818684032499E-5</v>
      </c>
      <c r="BQ33" s="137">
        <v>1.6905403298713501E-5</v>
      </c>
      <c r="BR33" s="137">
        <v>1.7572542143667901E-6</v>
      </c>
      <c r="BS33" s="137">
        <v>3.5800061335496898E-6</v>
      </c>
      <c r="BT33" s="137">
        <v>5.0954277579578199E-5</v>
      </c>
      <c r="BU33" s="137">
        <v>7.2544215465381406E-5</v>
      </c>
      <c r="BV33" s="137">
        <v>3.3058674349020798E-5</v>
      </c>
      <c r="BW33" s="137">
        <v>2.0118390385789301E-5</v>
      </c>
      <c r="BX33" s="137">
        <v>6.2855992906062701E-5</v>
      </c>
      <c r="BY33" s="137">
        <v>9.55029716802457E-5</v>
      </c>
      <c r="BZ33" s="137">
        <v>4.0458006034159799E-3</v>
      </c>
      <c r="CA33" s="138">
        <v>0</v>
      </c>
      <c r="CB33" s="190">
        <v>0.15458823994436899</v>
      </c>
      <c r="CC33" s="191">
        <v>0.29054843440648298</v>
      </c>
      <c r="CD33" s="137">
        <v>0</v>
      </c>
      <c r="CE33" s="137">
        <v>0</v>
      </c>
      <c r="CF33" s="137">
        <v>1.16859529357428E-3</v>
      </c>
      <c r="CG33" s="137">
        <v>7.3350324419759498E-3</v>
      </c>
      <c r="CH33" s="138">
        <v>0.54635969791359795</v>
      </c>
      <c r="CI33" s="49">
        <v>1</v>
      </c>
      <c r="CJ33" s="73"/>
    </row>
    <row r="34" spans="1:88" ht="19.5" x14ac:dyDescent="0.25">
      <c r="A34" s="30"/>
      <c r="B34" s="42" t="s">
        <v>25</v>
      </c>
      <c r="C34" s="43" t="s">
        <v>136</v>
      </c>
      <c r="D34" s="136">
        <v>7.5927056319902795E-5</v>
      </c>
      <c r="E34" s="137">
        <v>9.9538475071391197E-5</v>
      </c>
      <c r="F34" s="137">
        <v>2.27447966983939E-4</v>
      </c>
      <c r="G34" s="137">
        <v>3.61140850458483E-5</v>
      </c>
      <c r="H34" s="137">
        <v>7.7781160480749705E-4</v>
      </c>
      <c r="I34" s="137">
        <v>1.20420022713066E-4</v>
      </c>
      <c r="J34" s="137">
        <v>1.7823098221856899E-4</v>
      </c>
      <c r="K34" s="137">
        <v>4.7365759412355699E-4</v>
      </c>
      <c r="L34" s="137">
        <v>1.4094638409971699E-4</v>
      </c>
      <c r="M34" s="137">
        <v>5.6502264792812E-4</v>
      </c>
      <c r="N34" s="137">
        <v>3.4041982164159099E-5</v>
      </c>
      <c r="O34" s="137">
        <v>2.3184977863942701E-3</v>
      </c>
      <c r="P34" s="137">
        <v>3.1288746496491003E-4</v>
      </c>
      <c r="Q34" s="137">
        <v>1.01337324844214E-4</v>
      </c>
      <c r="R34" s="137">
        <v>1.9929537624441699E-4</v>
      </c>
      <c r="S34" s="137">
        <v>2.3554723370160099E-5</v>
      </c>
      <c r="T34" s="137">
        <v>9.4837005302890096E-4</v>
      </c>
      <c r="U34" s="137">
        <v>1.4341505683744299E-3</v>
      </c>
      <c r="V34" s="137">
        <v>3.4036598723111099E-3</v>
      </c>
      <c r="W34" s="137">
        <v>9.3002411047200296E-4</v>
      </c>
      <c r="X34" s="137">
        <v>5.6396570846117702E-4</v>
      </c>
      <c r="Y34" s="137">
        <v>1.4876643178671E-4</v>
      </c>
      <c r="Z34" s="137">
        <v>1.1505311022371599E-3</v>
      </c>
      <c r="AA34" s="137">
        <v>2.568736964653E-4</v>
      </c>
      <c r="AB34" s="137">
        <v>2.73948372023269E-4</v>
      </c>
      <c r="AC34" s="137">
        <v>8.4533416509354105E-5</v>
      </c>
      <c r="AD34" s="137">
        <v>1.2845062518164599E-4</v>
      </c>
      <c r="AE34" s="137">
        <v>1.0322601249040499E-3</v>
      </c>
      <c r="AF34" s="137">
        <v>4.5500251812589899E-4</v>
      </c>
      <c r="AG34" s="137">
        <v>9.0678822018570198E-5</v>
      </c>
      <c r="AH34" s="137">
        <v>1.61166467640766E-4</v>
      </c>
      <c r="AI34" s="137">
        <v>1.0035083005892899E-4</v>
      </c>
      <c r="AJ34" s="137">
        <v>0</v>
      </c>
      <c r="AK34" s="137">
        <v>1.21508978300149E-4</v>
      </c>
      <c r="AL34" s="137">
        <v>1.7085030542562501E-4</v>
      </c>
      <c r="AM34" s="137">
        <v>6.6213942735077893E-5</v>
      </c>
      <c r="AN34" s="137">
        <v>1.72353929224648E-4</v>
      </c>
      <c r="AO34" s="137">
        <v>2.9805013913257602E-4</v>
      </c>
      <c r="AP34" s="137">
        <v>7.9422341294221101E-5</v>
      </c>
      <c r="AQ34" s="137">
        <v>7.3850421134886198E-4</v>
      </c>
      <c r="AR34" s="137">
        <v>1.33981363802873E-4</v>
      </c>
      <c r="AS34" s="137">
        <v>2.3780504262643399E-4</v>
      </c>
      <c r="AT34" s="137">
        <v>1.14744781945457E-4</v>
      </c>
      <c r="AU34" s="137">
        <v>4.4898771515129597E-5</v>
      </c>
      <c r="AV34" s="137">
        <v>3.0478169867297202E-4</v>
      </c>
      <c r="AW34" s="137">
        <v>4.4137274700975198E-5</v>
      </c>
      <c r="AX34" s="137">
        <v>1.47224354017774E-4</v>
      </c>
      <c r="AY34" s="137">
        <v>1.6059223628417E-4</v>
      </c>
      <c r="AZ34" s="137">
        <v>1.5866905479656299E-4</v>
      </c>
      <c r="BA34" s="137">
        <v>3.0861119586478803E-5</v>
      </c>
      <c r="BB34" s="137">
        <v>1.07607184016521E-4</v>
      </c>
      <c r="BC34" s="137">
        <v>3.2122550597060399E-5</v>
      </c>
      <c r="BD34" s="137">
        <v>1.8750522307315801E-4</v>
      </c>
      <c r="BE34" s="137">
        <v>9.7582277139773995E-5</v>
      </c>
      <c r="BF34" s="137">
        <v>1.7833591941711401E-4</v>
      </c>
      <c r="BG34" s="137">
        <v>2.6543073132655897E-4</v>
      </c>
      <c r="BH34" s="137">
        <v>1.2883352393148001E-4</v>
      </c>
      <c r="BI34" s="137">
        <v>1.42110484403243E-3</v>
      </c>
      <c r="BJ34" s="137">
        <v>9.4234178205166298E-4</v>
      </c>
      <c r="BK34" s="137">
        <v>2.9175078227757401E-3</v>
      </c>
      <c r="BL34" s="137">
        <v>2.4177904842312099E-5</v>
      </c>
      <c r="BM34" s="137">
        <v>1.8630352968777601E-3</v>
      </c>
      <c r="BN34" s="137">
        <v>1.7029931289955599E-2</v>
      </c>
      <c r="BO34" s="137">
        <v>1.5413171515580801E-4</v>
      </c>
      <c r="BP34" s="137">
        <v>1.2061263183246799E-4</v>
      </c>
      <c r="BQ34" s="137">
        <v>1.14415140537818E-4</v>
      </c>
      <c r="BR34" s="137">
        <v>1.1685593034167E-5</v>
      </c>
      <c r="BS34" s="137">
        <v>2.4278391879512602E-5</v>
      </c>
      <c r="BT34" s="137">
        <v>2.4922446739265701E-4</v>
      </c>
      <c r="BU34" s="137">
        <v>3.2575974697187802E-4</v>
      </c>
      <c r="BV34" s="137">
        <v>2.0615363554101E-4</v>
      </c>
      <c r="BW34" s="137">
        <v>1.3643122427792E-4</v>
      </c>
      <c r="BX34" s="137">
        <v>3.6828639706784898E-4</v>
      </c>
      <c r="BY34" s="137">
        <v>4.9505943400153605E-4</v>
      </c>
      <c r="BZ34" s="137">
        <v>1.82225655641804E-4</v>
      </c>
      <c r="CA34" s="138">
        <v>0</v>
      </c>
      <c r="CB34" s="190">
        <v>4.74558441256746E-2</v>
      </c>
      <c r="CC34" s="191">
        <v>0.93532662715478398</v>
      </c>
      <c r="CD34" s="137">
        <v>0</v>
      </c>
      <c r="CE34" s="137">
        <v>0</v>
      </c>
      <c r="CF34" s="137">
        <v>5.7556776890013003E-3</v>
      </c>
      <c r="CG34" s="137">
        <v>0</v>
      </c>
      <c r="CH34" s="138">
        <v>1.14618510305403E-2</v>
      </c>
      <c r="CI34" s="49">
        <v>1</v>
      </c>
      <c r="CJ34" s="73"/>
    </row>
    <row r="35" spans="1:88" ht="19.5" x14ac:dyDescent="0.25">
      <c r="A35" s="30"/>
      <c r="B35" s="42" t="s">
        <v>26</v>
      </c>
      <c r="C35" s="43" t="s">
        <v>137</v>
      </c>
      <c r="D35" s="136">
        <v>1.4651187804163701E-5</v>
      </c>
      <c r="E35" s="137">
        <v>1.9207341397071201E-5</v>
      </c>
      <c r="F35" s="137">
        <v>4.38892674294737E-5</v>
      </c>
      <c r="G35" s="137">
        <v>6.9687179778569697E-6</v>
      </c>
      <c r="H35" s="137">
        <v>1.5008963142570101E-4</v>
      </c>
      <c r="I35" s="137">
        <v>2.3236728166008301E-5</v>
      </c>
      <c r="J35" s="137">
        <v>3.4392161629481201E-5</v>
      </c>
      <c r="K35" s="137">
        <v>9.1398859678345094E-5</v>
      </c>
      <c r="L35" s="137">
        <v>2.7197576777666298E-5</v>
      </c>
      <c r="M35" s="137">
        <v>1.0902902508852801E-4</v>
      </c>
      <c r="N35" s="137">
        <v>6.5688767362675796E-6</v>
      </c>
      <c r="O35" s="137">
        <v>4.4738658573671198E-4</v>
      </c>
      <c r="P35" s="137">
        <v>6.0376013939683601E-5</v>
      </c>
      <c r="Q35" s="137">
        <v>1.955445462825E-5</v>
      </c>
      <c r="R35" s="137">
        <v>3.8456831166428597E-5</v>
      </c>
      <c r="S35" s="137">
        <v>4.5452134258611801E-6</v>
      </c>
      <c r="T35" s="137">
        <v>1.83001270274835E-4</v>
      </c>
      <c r="U35" s="137">
        <v>2.7673941721343998E-4</v>
      </c>
      <c r="V35" s="137">
        <v>6.5678379259982299E-4</v>
      </c>
      <c r="W35" s="137">
        <v>1.7946116398238199E-4</v>
      </c>
      <c r="X35" s="137">
        <v>2.1122237870954401E-4</v>
      </c>
      <c r="Y35" s="137">
        <v>2.1200939428196999E-3</v>
      </c>
      <c r="Z35" s="137">
        <v>2.2201107313295901E-4</v>
      </c>
      <c r="AA35" s="137">
        <v>4.9567373625102897E-5</v>
      </c>
      <c r="AB35" s="137">
        <v>5.2862171163953301E-5</v>
      </c>
      <c r="AC35" s="137">
        <v>1.6311905413373599E-5</v>
      </c>
      <c r="AD35" s="137">
        <v>9.0187164765268904E-2</v>
      </c>
      <c r="AE35" s="137">
        <v>1.9918903334007301E-4</v>
      </c>
      <c r="AF35" s="137">
        <v>6.8336094292261104E-3</v>
      </c>
      <c r="AG35" s="137">
        <v>1.7497747386081099E-5</v>
      </c>
      <c r="AH35" s="137">
        <v>3.1099324793915201E-5</v>
      </c>
      <c r="AI35" s="137">
        <v>1.93640966574874E-5</v>
      </c>
      <c r="AJ35" s="137">
        <v>0</v>
      </c>
      <c r="AK35" s="137">
        <v>2.3446857381996101E-5</v>
      </c>
      <c r="AL35" s="137">
        <v>3.2967956780031502E-5</v>
      </c>
      <c r="AM35" s="137">
        <v>1.27769066428494E-5</v>
      </c>
      <c r="AN35" s="137">
        <v>3.3258102029090999E-5</v>
      </c>
      <c r="AO35" s="137">
        <v>5.7512944332912703E-5</v>
      </c>
      <c r="AP35" s="137">
        <v>1.5325651942112701E-5</v>
      </c>
      <c r="AQ35" s="137">
        <v>1.4250471991236399E-4</v>
      </c>
      <c r="AR35" s="137">
        <v>2.5853578664544099E-5</v>
      </c>
      <c r="AS35" s="137">
        <v>4.5887810079418899E-5</v>
      </c>
      <c r="AT35" s="137">
        <v>2.2141611058217999E-5</v>
      </c>
      <c r="AU35" s="137">
        <v>8.6638461377036903E-6</v>
      </c>
      <c r="AV35" s="137">
        <v>5.8811892926754201E-5</v>
      </c>
      <c r="AW35" s="137">
        <v>8.5169046733929793E-6</v>
      </c>
      <c r="AX35" s="137">
        <v>2.84089989077541E-5</v>
      </c>
      <c r="AY35" s="137">
        <v>3.0988518819651E-5</v>
      </c>
      <c r="AZ35" s="137">
        <v>3.0617414044592999E-5</v>
      </c>
      <c r="BA35" s="137">
        <v>5.9550847987996398E-6</v>
      </c>
      <c r="BB35" s="137">
        <v>2.07643116764688E-5</v>
      </c>
      <c r="BC35" s="137">
        <v>6.1984955608362799E-6</v>
      </c>
      <c r="BD35" s="137">
        <v>3.61817561572756E-5</v>
      </c>
      <c r="BE35" s="137">
        <v>1.8829865637211799E-5</v>
      </c>
      <c r="BF35" s="137">
        <v>3.44124107301055E-5</v>
      </c>
      <c r="BG35" s="137">
        <v>5.1218573222132802E-5</v>
      </c>
      <c r="BH35" s="137">
        <v>2.4860230938487601E-5</v>
      </c>
      <c r="BI35" s="137">
        <v>2.74222062180331E-4</v>
      </c>
      <c r="BJ35" s="137">
        <v>1.8183803104888899E-4</v>
      </c>
      <c r="BK35" s="137">
        <v>5.6297395294119203E-4</v>
      </c>
      <c r="BL35" s="137">
        <v>4.6654650097775297E-6</v>
      </c>
      <c r="BM35" s="137">
        <v>8.0385766147402105E-3</v>
      </c>
      <c r="BN35" s="137">
        <v>2.8722707790546802E-2</v>
      </c>
      <c r="BO35" s="137">
        <v>2.9741870879480799E-5</v>
      </c>
      <c r="BP35" s="137">
        <v>2.32738947903705E-5</v>
      </c>
      <c r="BQ35" s="137">
        <v>2.2078002136636799E-5</v>
      </c>
      <c r="BR35" s="137">
        <v>2.2548986678116398E-6</v>
      </c>
      <c r="BS35" s="137">
        <v>4.6848553895086404E-6</v>
      </c>
      <c r="BT35" s="137">
        <v>4.8091347855999299E-5</v>
      </c>
      <c r="BU35" s="137">
        <v>6.2859900847634406E-5</v>
      </c>
      <c r="BV35" s="137">
        <v>3.9780228250870802E-5</v>
      </c>
      <c r="BW35" s="137">
        <v>2.6326313518937599E-5</v>
      </c>
      <c r="BX35" s="137">
        <v>7.1066012969417004E-5</v>
      </c>
      <c r="BY35" s="137">
        <v>9.5528644113629496E-5</v>
      </c>
      <c r="BZ35" s="137">
        <v>3.5162989755538602E-5</v>
      </c>
      <c r="CA35" s="138">
        <v>0</v>
      </c>
      <c r="CB35" s="190">
        <v>0.141374864677313</v>
      </c>
      <c r="CC35" s="191">
        <v>0.37571236175289002</v>
      </c>
      <c r="CD35" s="137">
        <v>0</v>
      </c>
      <c r="CE35" s="137">
        <v>0</v>
      </c>
      <c r="CF35" s="137">
        <v>1.1106385371572501E-3</v>
      </c>
      <c r="CG35" s="137">
        <v>-4.92071377546025E-3</v>
      </c>
      <c r="CH35" s="138">
        <v>0.48672284880810002</v>
      </c>
      <c r="CI35" s="49">
        <v>1</v>
      </c>
      <c r="CJ35" s="73"/>
    </row>
    <row r="36" spans="1:88" ht="19.5" x14ac:dyDescent="0.25">
      <c r="A36" s="30"/>
      <c r="B36" s="42" t="s">
        <v>27</v>
      </c>
      <c r="C36" s="43" t="s">
        <v>138</v>
      </c>
      <c r="D36" s="136">
        <v>1.7157661160929901E-5</v>
      </c>
      <c r="E36" s="137">
        <v>2.2505305682418301E-5</v>
      </c>
      <c r="F36" s="137">
        <v>5.14125193514848E-5</v>
      </c>
      <c r="G36" s="137">
        <v>8.1540334862590302E-6</v>
      </c>
      <c r="H36" s="137">
        <v>1.75725050707888E-4</v>
      </c>
      <c r="I36" s="137">
        <v>2.72168101418921E-5</v>
      </c>
      <c r="J36" s="137">
        <v>4.02419285710683E-5</v>
      </c>
      <c r="K36" s="137">
        <v>1.0697361412796E-4</v>
      </c>
      <c r="L36" s="137">
        <v>3.1881951423683498E-5</v>
      </c>
      <c r="M36" s="137">
        <v>0.22882055562301301</v>
      </c>
      <c r="N36" s="137">
        <v>7.6856305581928608E-6</v>
      </c>
      <c r="O36" s="137">
        <v>0.39854071112313499</v>
      </c>
      <c r="P36" s="137">
        <v>7.2148810125042206E-5</v>
      </c>
      <c r="Q36" s="137">
        <v>2.2972288946425098E-5</v>
      </c>
      <c r="R36" s="137">
        <v>5.1983290887954701E-5</v>
      </c>
      <c r="S36" s="137">
        <v>6.3486820286769601E-6</v>
      </c>
      <c r="T36" s="137">
        <v>2.14590864001631E-4</v>
      </c>
      <c r="U36" s="137">
        <v>3.2586765354394902E-4</v>
      </c>
      <c r="V36" s="137">
        <v>7.68472387490981E-4</v>
      </c>
      <c r="W36" s="137">
        <v>2.0997827218626299E-4</v>
      </c>
      <c r="X36" s="137">
        <v>1.2760767623775301E-4</v>
      </c>
      <c r="Y36" s="137">
        <v>3.36623534437129E-5</v>
      </c>
      <c r="Z36" s="137">
        <v>2.5977436492703E-4</v>
      </c>
      <c r="AA36" s="137">
        <v>5.8028611075303599E-5</v>
      </c>
      <c r="AB36" s="137">
        <v>6.1958752807588502E-5</v>
      </c>
      <c r="AC36" s="137">
        <v>1.9101337211212701E-5</v>
      </c>
      <c r="AD36" s="137">
        <v>2.9018933528224601E-5</v>
      </c>
      <c r="AE36" s="137">
        <v>1.7344806626003701E-2</v>
      </c>
      <c r="AF36" s="137">
        <v>1.03260751747836E-4</v>
      </c>
      <c r="AG36" s="137">
        <v>2.0516077261443501E-5</v>
      </c>
      <c r="AH36" s="137">
        <v>3.6941273409293501E-5</v>
      </c>
      <c r="AI36" s="137">
        <v>2.2968630176196102E-5</v>
      </c>
      <c r="AJ36" s="137">
        <v>0</v>
      </c>
      <c r="AK36" s="137">
        <v>2.7640060741115499E-5</v>
      </c>
      <c r="AL36" s="137">
        <v>4.0279659144967603E-5</v>
      </c>
      <c r="AM36" s="137">
        <v>1.5022097816126101E-5</v>
      </c>
      <c r="AN36" s="137">
        <v>3.9596380932064502E-5</v>
      </c>
      <c r="AO36" s="137">
        <v>6.8075051607979596E-5</v>
      </c>
      <c r="AP36" s="137">
        <v>1.8066074548178299E-5</v>
      </c>
      <c r="AQ36" s="137">
        <v>1.6724693391971399E-4</v>
      </c>
      <c r="AR36" s="137">
        <v>3.0445019376759899E-5</v>
      </c>
      <c r="AS36" s="137">
        <v>5.38997847178134E-5</v>
      </c>
      <c r="AT36" s="137">
        <v>2.5972350374032099E-5</v>
      </c>
      <c r="AU36" s="137">
        <v>1.01752827616596E-5</v>
      </c>
      <c r="AV36" s="137">
        <v>6.9404363719055106E-5</v>
      </c>
      <c r="AW36" s="137">
        <v>1.0067254018547399E-5</v>
      </c>
      <c r="AX36" s="137">
        <v>3.3583704146940998E-5</v>
      </c>
      <c r="AY36" s="137">
        <v>3.70369565677702E-5</v>
      </c>
      <c r="AZ36" s="137">
        <v>3.9384486817803403E-5</v>
      </c>
      <c r="BA36" s="137">
        <v>7.01593549771678E-6</v>
      </c>
      <c r="BB36" s="137">
        <v>2.4558827522883501E-5</v>
      </c>
      <c r="BC36" s="137">
        <v>7.4836923624615797E-6</v>
      </c>
      <c r="BD36" s="137">
        <v>4.2592655979932403E-5</v>
      </c>
      <c r="BE36" s="137">
        <v>2.27981023964434E-5</v>
      </c>
      <c r="BF36" s="137">
        <v>4.1107564076903803E-5</v>
      </c>
      <c r="BG36" s="137">
        <v>6.04519122590162E-5</v>
      </c>
      <c r="BH36" s="137">
        <v>2.9958804634680001E-5</v>
      </c>
      <c r="BI36" s="137">
        <v>3.4315173482447398E-4</v>
      </c>
      <c r="BJ36" s="137">
        <v>2.1275173582645799E-4</v>
      </c>
      <c r="BK36" s="137">
        <v>6.6010728965548195E-4</v>
      </c>
      <c r="BL36" s="137">
        <v>5.4593925735699302E-6</v>
      </c>
      <c r="BM36" s="137">
        <v>1.3173603741023699E-5</v>
      </c>
      <c r="BN36" s="137">
        <v>1.07802197542295E-4</v>
      </c>
      <c r="BO36" s="137">
        <v>3.4798191664507603E-5</v>
      </c>
      <c r="BP36" s="137">
        <v>2.7357428366290799E-5</v>
      </c>
      <c r="BQ36" s="137">
        <v>2.5833534078434999E-5</v>
      </c>
      <c r="BR36" s="137">
        <v>2.64036715491276E-6</v>
      </c>
      <c r="BS36" s="137">
        <v>5.4813127400500897E-6</v>
      </c>
      <c r="BT36" s="137">
        <v>1.9343352555055301E-2</v>
      </c>
      <c r="BU36" s="137">
        <v>7.3557541434330205E-5</v>
      </c>
      <c r="BV36" s="137">
        <v>4.67083532038085E-5</v>
      </c>
      <c r="BW36" s="137">
        <v>3.0802011158449403E-5</v>
      </c>
      <c r="BX36" s="137">
        <v>8.3678756888780296E-5</v>
      </c>
      <c r="BY36" s="137">
        <v>1.1181548255839601E-4</v>
      </c>
      <c r="BZ36" s="137">
        <v>4.3951518031386397E-3</v>
      </c>
      <c r="CA36" s="138">
        <v>0</v>
      </c>
      <c r="CB36" s="190">
        <v>0.67408571513594595</v>
      </c>
      <c r="CC36" s="191">
        <v>0.199523133789617</v>
      </c>
      <c r="CD36" s="137">
        <v>0</v>
      </c>
      <c r="CE36" s="137">
        <v>0</v>
      </c>
      <c r="CF36" s="137">
        <v>1.3193230085848499E-3</v>
      </c>
      <c r="CG36" s="137">
        <v>0.101953708623381</v>
      </c>
      <c r="CH36" s="138">
        <v>2.3118119442471299E-2</v>
      </c>
      <c r="CI36" s="49">
        <v>1</v>
      </c>
      <c r="CJ36" s="73"/>
    </row>
    <row r="37" spans="1:88" ht="19.5" x14ac:dyDescent="0.25">
      <c r="A37" s="30"/>
      <c r="B37" s="42" t="s">
        <v>28</v>
      </c>
      <c r="C37" s="43" t="s">
        <v>139</v>
      </c>
      <c r="D37" s="136">
        <v>7.4654965229709603E-5</v>
      </c>
      <c r="E37" s="137">
        <v>9.9889733433442104E-5</v>
      </c>
      <c r="F37" s="137">
        <v>2.26124228101933E-4</v>
      </c>
      <c r="G37" s="137">
        <v>3.4357370296458599E-5</v>
      </c>
      <c r="H37" s="137">
        <v>7.5784076855021996E-4</v>
      </c>
      <c r="I37" s="137">
        <v>1.19211515193365E-4</v>
      </c>
      <c r="J37" s="137">
        <v>1.69556719669678E-4</v>
      </c>
      <c r="K37" s="137">
        <v>4.5541968026251498E-4</v>
      </c>
      <c r="L37" s="137">
        <v>1.43868513871894E-4</v>
      </c>
      <c r="M37" s="137">
        <v>5.3721611671559203E-4</v>
      </c>
      <c r="N37" s="137">
        <v>3.2293446034373401E-5</v>
      </c>
      <c r="O37" s="137">
        <v>2.2933546918748799E-3</v>
      </c>
      <c r="P37" s="137">
        <v>5.4975786783716097E-4</v>
      </c>
      <c r="Q37" s="137">
        <v>1.11801032711541E-4</v>
      </c>
      <c r="R37" s="137">
        <v>1.3609087272680701E-3</v>
      </c>
      <c r="S37" s="137">
        <v>1.95183042205376E-4</v>
      </c>
      <c r="T37" s="137">
        <v>4.0172718785510004E-3</v>
      </c>
      <c r="U37" s="137">
        <v>4.1148859233299901E-3</v>
      </c>
      <c r="V37" s="137">
        <v>3.5842206384023001E-3</v>
      </c>
      <c r="W37" s="137">
        <v>8.8394401489229899E-4</v>
      </c>
      <c r="X37" s="137">
        <v>3.8151242521545599E-3</v>
      </c>
      <c r="Y37" s="137">
        <v>7.61571279200517E-3</v>
      </c>
      <c r="Z37" s="137">
        <v>1.1576585621654401E-3</v>
      </c>
      <c r="AA37" s="137">
        <v>2.4945558275944599E-4</v>
      </c>
      <c r="AB37" s="137">
        <v>8.9008865083484005E-4</v>
      </c>
      <c r="AC37" s="137">
        <v>1.8340599316208901E-3</v>
      </c>
      <c r="AD37" s="137">
        <v>2.07308694927577E-4</v>
      </c>
      <c r="AE37" s="137">
        <v>2.6796461740013701E-3</v>
      </c>
      <c r="AF37" s="137">
        <v>2.63093119433087E-2</v>
      </c>
      <c r="AG37" s="137">
        <v>2.4021026441972299E-4</v>
      </c>
      <c r="AH37" s="137">
        <v>2.9340676992797701E-2</v>
      </c>
      <c r="AI37" s="137">
        <v>3.80267787829826E-4</v>
      </c>
      <c r="AJ37" s="137">
        <v>0</v>
      </c>
      <c r="AK37" s="137">
        <v>1.4999094164771799E-4</v>
      </c>
      <c r="AL37" s="137">
        <v>4.48294897105226E-4</v>
      </c>
      <c r="AM37" s="137">
        <v>7.5058712184717801E-5</v>
      </c>
      <c r="AN37" s="137">
        <v>2.7822475854898202E-4</v>
      </c>
      <c r="AO37" s="137">
        <v>4.1428985545357698E-4</v>
      </c>
      <c r="AP37" s="137">
        <v>9.7972760814221305E-5</v>
      </c>
      <c r="AQ37" s="137">
        <v>7.8700151977902099E-4</v>
      </c>
      <c r="AR37" s="137">
        <v>7.8763536332149503E-4</v>
      </c>
      <c r="AS37" s="137">
        <v>2.6328669389821601E-4</v>
      </c>
      <c r="AT37" s="137">
        <v>2.7867875763357499E-4</v>
      </c>
      <c r="AU37" s="137">
        <v>4.9052311347189299E-5</v>
      </c>
      <c r="AV37" s="137">
        <v>3.88737882311147E-4</v>
      </c>
      <c r="AW37" s="137">
        <v>5.9043747483057401E-5</v>
      </c>
      <c r="AX37" s="137">
        <v>1.97509453133539E-4</v>
      </c>
      <c r="AY37" s="137">
        <v>2.83165222732754E-4</v>
      </c>
      <c r="AZ37" s="137">
        <v>7.47785396047078E-4</v>
      </c>
      <c r="BA37" s="137">
        <v>3.7399423668427698E-5</v>
      </c>
      <c r="BB37" s="137">
        <v>1.4642201979855399E-4</v>
      </c>
      <c r="BC37" s="137">
        <v>6.9275888712421705E-5</v>
      </c>
      <c r="BD37" s="137">
        <v>2.21430296707832E-4</v>
      </c>
      <c r="BE37" s="137">
        <v>2.2118719067463401E-4</v>
      </c>
      <c r="BF37" s="137">
        <v>3.10834895216037E-4</v>
      </c>
      <c r="BG37" s="137">
        <v>3.39969623664874E-4</v>
      </c>
      <c r="BH37" s="137">
        <v>2.68462252568869E-4</v>
      </c>
      <c r="BI37" s="137">
        <v>5.08909971895393E-3</v>
      </c>
      <c r="BJ37" s="137">
        <v>8.9393923473293595E-4</v>
      </c>
      <c r="BK37" s="137">
        <v>3.00641923124734E-3</v>
      </c>
      <c r="BL37" s="137">
        <v>2.30645915387128E-5</v>
      </c>
      <c r="BM37" s="137">
        <v>3.4362170583776101E-3</v>
      </c>
      <c r="BN37" s="137">
        <v>3.0726397591808799E-2</v>
      </c>
      <c r="BO37" s="137">
        <v>1.4621487672389401E-4</v>
      </c>
      <c r="BP37" s="137">
        <v>1.3568166580433001E-4</v>
      </c>
      <c r="BQ37" s="137">
        <v>1.08893975673409E-4</v>
      </c>
      <c r="BR37" s="137">
        <v>1.1440915773268001E-5</v>
      </c>
      <c r="BS37" s="137">
        <v>2.3031353878913501E-5</v>
      </c>
      <c r="BT37" s="137">
        <v>3.84362176489724E-4</v>
      </c>
      <c r="BU37" s="137">
        <v>6.7788536261926104E-4</v>
      </c>
      <c r="BV37" s="137">
        <v>2.23268275503644E-4</v>
      </c>
      <c r="BW37" s="137">
        <v>1.9951639382407199E-4</v>
      </c>
      <c r="BX37" s="137">
        <v>4.3841495552428901E-4</v>
      </c>
      <c r="BY37" s="137">
        <v>5.1434019090572103E-3</v>
      </c>
      <c r="BZ37" s="137">
        <v>1.8273849585989899E-3</v>
      </c>
      <c r="CA37" s="138">
        <v>0</v>
      </c>
      <c r="CB37" s="190">
        <v>0.15389662661383999</v>
      </c>
      <c r="CC37" s="191">
        <v>0.41146030515520099</v>
      </c>
      <c r="CD37" s="137">
        <v>0</v>
      </c>
      <c r="CE37" s="137">
        <v>0</v>
      </c>
      <c r="CF37" s="137">
        <v>8.7916019917745197E-3</v>
      </c>
      <c r="CG37" s="137">
        <v>6.0119764088854997E-3</v>
      </c>
      <c r="CH37" s="138">
        <v>0.41983948983029801</v>
      </c>
      <c r="CI37" s="49">
        <v>1</v>
      </c>
      <c r="CJ37" s="73"/>
    </row>
    <row r="38" spans="1:88" ht="19.5" x14ac:dyDescent="0.25">
      <c r="A38" s="30"/>
      <c r="B38" s="42" t="s">
        <v>29</v>
      </c>
      <c r="C38" s="43" t="s">
        <v>140</v>
      </c>
      <c r="D38" s="136">
        <v>7.0480515996474497E-6</v>
      </c>
      <c r="E38" s="137">
        <v>9.2398196697833608E-6</v>
      </c>
      <c r="F38" s="137">
        <v>2.1113224787531998E-5</v>
      </c>
      <c r="G38" s="137">
        <v>3.3523482565262402E-6</v>
      </c>
      <c r="H38" s="137">
        <v>7.2201618121349605E-5</v>
      </c>
      <c r="I38" s="137">
        <v>1.1178183046323699E-5</v>
      </c>
      <c r="J38" s="137">
        <v>1.65445787077489E-5</v>
      </c>
      <c r="K38" s="137">
        <v>4.3968030972808997E-5</v>
      </c>
      <c r="L38" s="137">
        <v>1.30835756852348E-5</v>
      </c>
      <c r="M38" s="137">
        <v>5.2449139616162698E-5</v>
      </c>
      <c r="N38" s="137">
        <v>3.1600019607816502E-6</v>
      </c>
      <c r="O38" s="137">
        <v>2.1521830061903499E-4</v>
      </c>
      <c r="P38" s="137">
        <v>2.9044284143773701E-5</v>
      </c>
      <c r="Q38" s="137">
        <v>9.4068008044851892E-6</v>
      </c>
      <c r="R38" s="137">
        <v>1.8499915095135901E-5</v>
      </c>
      <c r="S38" s="137">
        <v>2.18650522982006E-6</v>
      </c>
      <c r="T38" s="137">
        <v>8.9340321199513E-5</v>
      </c>
      <c r="U38" s="137">
        <v>1.3409936830923399E-4</v>
      </c>
      <c r="V38" s="137">
        <v>3.1610011467654602E-4</v>
      </c>
      <c r="W38" s="137">
        <v>8.6330989731846997E-5</v>
      </c>
      <c r="X38" s="137">
        <v>1.6942633825354901E-2</v>
      </c>
      <c r="Y38" s="137">
        <v>1.7187090011458899E-3</v>
      </c>
      <c r="Z38" s="137">
        <v>5.2308993618748205E-4</v>
      </c>
      <c r="AA38" s="137">
        <v>2.38447156393317E-5</v>
      </c>
      <c r="AB38" s="137">
        <v>9.2622729696584304E-4</v>
      </c>
      <c r="AC38" s="137">
        <v>8.6000778921263196E-6</v>
      </c>
      <c r="AD38" s="137">
        <v>1.1959037948589001E-5</v>
      </c>
      <c r="AE38" s="137">
        <v>9.6460322956893306E-5</v>
      </c>
      <c r="AF38" s="137">
        <v>2.6289495042081799E-2</v>
      </c>
      <c r="AG38" s="137">
        <v>9.8070266161744504E-4</v>
      </c>
      <c r="AH38" s="137">
        <v>2.7473582994663798E-5</v>
      </c>
      <c r="AI38" s="137">
        <v>1.54950295708539E-3</v>
      </c>
      <c r="AJ38" s="137">
        <v>0</v>
      </c>
      <c r="AK38" s="137">
        <v>1.1279267106993099E-5</v>
      </c>
      <c r="AL38" s="137">
        <v>1.5859455467124301E-5</v>
      </c>
      <c r="AM38" s="137">
        <v>6.1464161477125397E-6</v>
      </c>
      <c r="AN38" s="137">
        <v>1.5999031774117101E-5</v>
      </c>
      <c r="AO38" s="137">
        <v>2.7666985416078102E-5</v>
      </c>
      <c r="AP38" s="137">
        <v>7.3725070711024902E-6</v>
      </c>
      <c r="AQ38" s="137">
        <v>6.8552845855283497E-5</v>
      </c>
      <c r="AR38" s="137">
        <v>1.27069730415932E-5</v>
      </c>
      <c r="AS38" s="137">
        <v>2.2075652056226699E-5</v>
      </c>
      <c r="AT38" s="137">
        <v>1.0719612239565399E-5</v>
      </c>
      <c r="AU38" s="137">
        <v>4.1678009623621303E-6</v>
      </c>
      <c r="AV38" s="137">
        <v>2.82918532996283E-5</v>
      </c>
      <c r="AW38" s="137">
        <v>4.0971137910260698E-6</v>
      </c>
      <c r="AX38" s="137">
        <v>1.36663383796961E-5</v>
      </c>
      <c r="AY38" s="137">
        <v>1.4907233635724501E-5</v>
      </c>
      <c r="AZ38" s="137">
        <v>1.47287112088438E-5</v>
      </c>
      <c r="BA38" s="137">
        <v>2.8647332559813401E-6</v>
      </c>
      <c r="BB38" s="137">
        <v>9.9888106058761406E-6</v>
      </c>
      <c r="BC38" s="137">
        <v>2.9818276263269399E-6</v>
      </c>
      <c r="BD38" s="137">
        <v>1.7405475089867298E-5</v>
      </c>
      <c r="BE38" s="137">
        <v>9.0582324381768606E-6</v>
      </c>
      <c r="BF38" s="137">
        <v>1.6554319672642301E-5</v>
      </c>
      <c r="BG38" s="137">
        <v>2.4639036217071899E-5</v>
      </c>
      <c r="BH38" s="137">
        <v>1.1959179881908101E-5</v>
      </c>
      <c r="BI38" s="137">
        <v>1.3191635175541501E-4</v>
      </c>
      <c r="BJ38" s="137">
        <v>8.74743974851408E-5</v>
      </c>
      <c r="BK38" s="137">
        <v>2.7082237444662197E-4</v>
      </c>
      <c r="BL38" s="137">
        <v>2.24435305620182E-6</v>
      </c>
      <c r="BM38" s="137">
        <v>5.9757170176038196E-3</v>
      </c>
      <c r="BN38" s="137">
        <v>2.48888965215379E-2</v>
      </c>
      <c r="BO38" s="137">
        <v>1.43075253304077E-5</v>
      </c>
      <c r="BP38" s="137">
        <v>1.11960622988315E-5</v>
      </c>
      <c r="BQ38" s="137">
        <v>1.0620770162533899E-5</v>
      </c>
      <c r="BR38" s="137">
        <v>1.08473404171341E-6</v>
      </c>
      <c r="BS38" s="137">
        <v>2.2536809276828501E-6</v>
      </c>
      <c r="BT38" s="137">
        <v>2.3134663599721999E-5</v>
      </c>
      <c r="BU38" s="137">
        <v>3.0396819405000302E-5</v>
      </c>
      <c r="BV38" s="137">
        <v>1.91365440881327E-5</v>
      </c>
      <c r="BW38" s="137">
        <v>1.26945909152271E-5</v>
      </c>
      <c r="BX38" s="137">
        <v>3.4186779466939901E-5</v>
      </c>
      <c r="BY38" s="137">
        <v>4.7961221598103898E-5</v>
      </c>
      <c r="BZ38" s="137">
        <v>1.1854893239004701E-3</v>
      </c>
      <c r="CA38" s="138">
        <v>0</v>
      </c>
      <c r="CB38" s="190">
        <v>8.3375486773964405E-2</v>
      </c>
      <c r="CC38" s="191">
        <v>0.138749006165172</v>
      </c>
      <c r="CD38" s="137">
        <v>0</v>
      </c>
      <c r="CE38" s="137">
        <v>0</v>
      </c>
      <c r="CF38" s="137">
        <v>5.3428007497226097E-4</v>
      </c>
      <c r="CG38" s="137">
        <v>-3.9530675920920903E-2</v>
      </c>
      <c r="CH38" s="138">
        <v>0.816871902906813</v>
      </c>
      <c r="CI38" s="49">
        <v>1</v>
      </c>
      <c r="CJ38" s="73"/>
    </row>
    <row r="39" spans="1:88" ht="19.5" x14ac:dyDescent="0.25">
      <c r="A39" s="30"/>
      <c r="B39" s="42" t="s">
        <v>30</v>
      </c>
      <c r="C39" s="43" t="s">
        <v>141</v>
      </c>
      <c r="D39" s="136">
        <v>2.4845191238142902E-6</v>
      </c>
      <c r="E39" s="137">
        <v>3.365782835105E-6</v>
      </c>
      <c r="F39" s="137">
        <v>7.5764785991694703E-6</v>
      </c>
      <c r="G39" s="137">
        <v>1.11976999198619E-6</v>
      </c>
      <c r="H39" s="137">
        <v>2.5078492222215999E-5</v>
      </c>
      <c r="I39" s="137">
        <v>3.9839719719956199E-6</v>
      </c>
      <c r="J39" s="137">
        <v>5.5260706375741804E-6</v>
      </c>
      <c r="K39" s="137">
        <v>1.4944868241822799E-5</v>
      </c>
      <c r="L39" s="137">
        <v>4.8964224254204796E-6</v>
      </c>
      <c r="M39" s="137">
        <v>1.7436634392553599E-5</v>
      </c>
      <c r="N39" s="137">
        <v>1.0505377070651301E-6</v>
      </c>
      <c r="O39" s="137">
        <v>7.6177054228625197E-5</v>
      </c>
      <c r="P39" s="137">
        <v>2.3266669455914902E-5</v>
      </c>
      <c r="Q39" s="137">
        <v>3.9704244886142497E-6</v>
      </c>
      <c r="R39" s="137">
        <v>6.9208236758950599E-5</v>
      </c>
      <c r="S39" s="137">
        <v>1.00274294551827E-5</v>
      </c>
      <c r="T39" s="137">
        <v>3.3580957327764703E-5</v>
      </c>
      <c r="U39" s="137">
        <v>6.3031793495921801E-5</v>
      </c>
      <c r="V39" s="137">
        <v>1.05315727882483E-4</v>
      </c>
      <c r="W39" s="137">
        <v>2.8768158347454401E-5</v>
      </c>
      <c r="X39" s="137">
        <v>8.1012912643503695E-4</v>
      </c>
      <c r="Y39" s="137">
        <v>9.1809405193210095E-5</v>
      </c>
      <c r="Z39" s="137">
        <v>3.5684985024264797E-5</v>
      </c>
      <c r="AA39" s="137">
        <v>8.2379471832622796E-6</v>
      </c>
      <c r="AB39" s="137">
        <v>3.04515513873234E-5</v>
      </c>
      <c r="AC39" s="137">
        <v>2.8213701299131999E-6</v>
      </c>
      <c r="AD39" s="137">
        <v>4.1530163425048004E-6</v>
      </c>
      <c r="AE39" s="137">
        <v>3.4416498503757903E-5</v>
      </c>
      <c r="AF39" s="137">
        <v>3.69415017971954E-5</v>
      </c>
      <c r="AG39" s="137">
        <v>3.1917012424119201E-6</v>
      </c>
      <c r="AH39" s="137">
        <v>2.6899617403608198E-3</v>
      </c>
      <c r="AI39" s="137">
        <v>2.8081444102540198E-3</v>
      </c>
      <c r="AJ39" s="137">
        <v>0</v>
      </c>
      <c r="AK39" s="137">
        <v>5.61824952846001E-6</v>
      </c>
      <c r="AL39" s="137">
        <v>2.0674134482262199E-5</v>
      </c>
      <c r="AM39" s="137">
        <v>2.7023199141866898E-6</v>
      </c>
      <c r="AN39" s="137">
        <v>1.14922025397291E-5</v>
      </c>
      <c r="AO39" s="137">
        <v>1.6276567741919E-5</v>
      </c>
      <c r="AP39" s="137">
        <v>3.6687060760127599E-6</v>
      </c>
      <c r="AQ39" s="137">
        <v>2.7441133554227299E-5</v>
      </c>
      <c r="AR39" s="137">
        <v>5.90460126199125E-6</v>
      </c>
      <c r="AS39" s="137">
        <v>9.2401448515617802E-6</v>
      </c>
      <c r="AT39" s="137">
        <v>4.1411954423010597E-6</v>
      </c>
      <c r="AU39" s="137">
        <v>1.7331807029561601E-6</v>
      </c>
      <c r="AV39" s="137">
        <v>1.47657129113858E-5</v>
      </c>
      <c r="AW39" s="137">
        <v>2.2861980784994998E-6</v>
      </c>
      <c r="AX39" s="137">
        <v>7.6561434085980402E-6</v>
      </c>
      <c r="AY39" s="137">
        <v>1.1995480767166E-5</v>
      </c>
      <c r="AZ39" s="137">
        <v>3.7035800876253702E-5</v>
      </c>
      <c r="BA39" s="137">
        <v>1.3895043664237599E-6</v>
      </c>
      <c r="BB39" s="137">
        <v>5.7068338638158103E-6</v>
      </c>
      <c r="BC39" s="137">
        <v>3.0793325492384098E-6</v>
      </c>
      <c r="BD39" s="137">
        <v>8.1302041931501493E-6</v>
      </c>
      <c r="BE39" s="137">
        <v>9.9323627096089304E-6</v>
      </c>
      <c r="BF39" s="137">
        <v>1.3126217917082201E-5</v>
      </c>
      <c r="BG39" s="137">
        <v>1.2935825853016001E-5</v>
      </c>
      <c r="BH39" s="137">
        <v>1.1845405900035701E-5</v>
      </c>
      <c r="BI39" s="137">
        <v>2.45160287775666E-4</v>
      </c>
      <c r="BJ39" s="137">
        <v>3.6210542981437699E-3</v>
      </c>
      <c r="BK39" s="137">
        <v>5.7986780978763301E-3</v>
      </c>
      <c r="BL39" s="137">
        <v>7.5304973024885903E-7</v>
      </c>
      <c r="BM39" s="137">
        <v>3.67725900325432E-3</v>
      </c>
      <c r="BN39" s="137">
        <v>1.6540256329833601E-2</v>
      </c>
      <c r="BO39" s="137">
        <v>4.7565144075621897E-6</v>
      </c>
      <c r="BP39" s="137">
        <v>4.8663527897193896E-6</v>
      </c>
      <c r="BQ39" s="137">
        <v>3.5499970837046598E-6</v>
      </c>
      <c r="BR39" s="137">
        <v>3.7975011332889298E-7</v>
      </c>
      <c r="BS39" s="137">
        <v>7.4923269782994203E-7</v>
      </c>
      <c r="BT39" s="137">
        <v>1.5651766118577899E-5</v>
      </c>
      <c r="BU39" s="137">
        <v>1.1078287927312001E-5</v>
      </c>
      <c r="BV39" s="137">
        <v>7.85265857607075E-6</v>
      </c>
      <c r="BW39" s="137">
        <v>4.2106811740667596E-6</v>
      </c>
      <c r="BX39" s="137">
        <v>1.6156921687685001E-5</v>
      </c>
      <c r="BY39" s="137">
        <v>1.6711102687145001E-5</v>
      </c>
      <c r="BZ39" s="137">
        <v>5.3601958967686896E-3</v>
      </c>
      <c r="CA39" s="138">
        <v>0</v>
      </c>
      <c r="CB39" s="190">
        <v>4.26348509415789E-2</v>
      </c>
      <c r="CC39" s="191">
        <v>0.94837307192159603</v>
      </c>
      <c r="CD39" s="137">
        <v>0</v>
      </c>
      <c r="CE39" s="137">
        <v>0</v>
      </c>
      <c r="CF39" s="137">
        <v>3.5689384631388399E-4</v>
      </c>
      <c r="CG39" s="137">
        <v>2.9756700657982702E-3</v>
      </c>
      <c r="CH39" s="138">
        <v>5.6595132247125703E-3</v>
      </c>
      <c r="CI39" s="49">
        <v>1</v>
      </c>
      <c r="CJ39" s="73"/>
    </row>
    <row r="40" spans="1:88" ht="19.5" x14ac:dyDescent="0.25">
      <c r="A40" s="30"/>
      <c r="B40" s="42" t="s">
        <v>31</v>
      </c>
      <c r="C40" s="43" t="s">
        <v>142</v>
      </c>
      <c r="D40" s="136">
        <v>1.22995812645242E-6</v>
      </c>
      <c r="E40" s="137">
        <v>1.6669126309728101E-6</v>
      </c>
      <c r="F40" s="137">
        <v>3.7515713941900801E-6</v>
      </c>
      <c r="G40" s="137">
        <v>5.5394944520095296E-7</v>
      </c>
      <c r="H40" s="137">
        <v>1.24127188085979E-5</v>
      </c>
      <c r="I40" s="137">
        <v>1.9725352976654001E-6</v>
      </c>
      <c r="J40" s="137">
        <v>2.7337417361479601E-6</v>
      </c>
      <c r="K40" s="137">
        <v>7.3949381168858998E-6</v>
      </c>
      <c r="L40" s="137">
        <v>2.4257631205687599E-6</v>
      </c>
      <c r="M40" s="137">
        <v>8.6253398264466605E-6</v>
      </c>
      <c r="N40" s="137">
        <v>5.1966707106059595E-7</v>
      </c>
      <c r="O40" s="137">
        <v>3.7713314974250298E-5</v>
      </c>
      <c r="P40" s="137">
        <v>2.5752120395019999E-2</v>
      </c>
      <c r="Q40" s="137">
        <v>1.9696859684394999E-6</v>
      </c>
      <c r="R40" s="137">
        <v>3.4657277951093399E-5</v>
      </c>
      <c r="S40" s="137">
        <v>5.0225162771159201E-6</v>
      </c>
      <c r="T40" s="137">
        <v>1.6640300221381399E-5</v>
      </c>
      <c r="U40" s="137">
        <v>3.1305490616294802E-5</v>
      </c>
      <c r="V40" s="137">
        <v>5.2098154002237003E-5</v>
      </c>
      <c r="W40" s="137">
        <v>1.42311310301033E-5</v>
      </c>
      <c r="X40" s="137">
        <v>9.8831064033926192E-6</v>
      </c>
      <c r="Y40" s="137">
        <v>1.14573805600003E-5</v>
      </c>
      <c r="Z40" s="137">
        <v>1.7653411436831299E-5</v>
      </c>
      <c r="AA40" s="137">
        <v>4.0771273746650597E-6</v>
      </c>
      <c r="AB40" s="137">
        <v>2.0856900421303898E-5</v>
      </c>
      <c r="AC40" s="137">
        <v>1.3641662820360699E-6</v>
      </c>
      <c r="AD40" s="137">
        <v>2.0456392707066998E-6</v>
      </c>
      <c r="AE40" s="137">
        <v>1.7041876320171401E-5</v>
      </c>
      <c r="AF40" s="137">
        <v>9.3670021292368201E-6</v>
      </c>
      <c r="AG40" s="137">
        <v>1.58146513022015E-6</v>
      </c>
      <c r="AH40" s="137">
        <v>4.9703354788603498E-6</v>
      </c>
      <c r="AI40" s="137">
        <v>2.2810126914262902E-2</v>
      </c>
      <c r="AJ40" s="137">
        <v>0</v>
      </c>
      <c r="AK40" s="137">
        <v>2.7916767674634498E-6</v>
      </c>
      <c r="AL40" s="137">
        <v>1.0329947063411E-5</v>
      </c>
      <c r="AM40" s="137">
        <v>1.34116233670738E-6</v>
      </c>
      <c r="AN40" s="137">
        <v>5.7261544731377697E-6</v>
      </c>
      <c r="AO40" s="137">
        <v>8.0988872369484604E-6</v>
      </c>
      <c r="AP40" s="137">
        <v>1.82294357596723E-6</v>
      </c>
      <c r="AQ40" s="137">
        <v>6.1061306270209599E-3</v>
      </c>
      <c r="AR40" s="137">
        <v>5.4232840476344196E-4</v>
      </c>
      <c r="AS40" s="137">
        <v>1.04006189188116E-3</v>
      </c>
      <c r="AT40" s="137">
        <v>3.8637716614982098E-4</v>
      </c>
      <c r="AU40" s="137">
        <v>8.5967584654678798E-7</v>
      </c>
      <c r="AV40" s="137">
        <v>7.3400094884924299E-6</v>
      </c>
      <c r="AW40" s="137">
        <v>1.1370956961401699E-6</v>
      </c>
      <c r="AX40" s="137">
        <v>3.8080882441015501E-6</v>
      </c>
      <c r="AY40" s="137">
        <v>5.9809098164708298E-6</v>
      </c>
      <c r="AZ40" s="137">
        <v>1.8535599830892599E-5</v>
      </c>
      <c r="BA40" s="137">
        <v>6.9026967979945797E-7</v>
      </c>
      <c r="BB40" s="137">
        <v>2.8389620824432999E-6</v>
      </c>
      <c r="BC40" s="137">
        <v>1.53722654713992E-6</v>
      </c>
      <c r="BD40" s="137">
        <v>4.03744197244909E-6</v>
      </c>
      <c r="BE40" s="137">
        <v>4.9595576983447098E-6</v>
      </c>
      <c r="BF40" s="137">
        <v>6.5441534940957596E-6</v>
      </c>
      <c r="BG40" s="137">
        <v>6.4307023524932698E-6</v>
      </c>
      <c r="BH40" s="137">
        <v>5.9122298203163796E-6</v>
      </c>
      <c r="BI40" s="137">
        <v>1.2262069357216399E-4</v>
      </c>
      <c r="BJ40" s="137">
        <v>1.43852961162876E-5</v>
      </c>
      <c r="BK40" s="137">
        <v>5.0978748803877599E-5</v>
      </c>
      <c r="BL40" s="137">
        <v>3.7255569713880901E-7</v>
      </c>
      <c r="BM40" s="137">
        <v>3.4802857130910198E-4</v>
      </c>
      <c r="BN40" s="137">
        <v>1.67308655548717E-3</v>
      </c>
      <c r="BO40" s="137">
        <v>2.35289404084392E-6</v>
      </c>
      <c r="BP40" s="137">
        <v>2.41488868740255E-6</v>
      </c>
      <c r="BQ40" s="137">
        <v>1.75619703264213E-6</v>
      </c>
      <c r="BR40" s="137">
        <v>1.87978211396083E-7</v>
      </c>
      <c r="BS40" s="137">
        <v>3.70621215217339E-7</v>
      </c>
      <c r="BT40" s="137">
        <v>7.7957231461213202E-6</v>
      </c>
      <c r="BU40" s="137">
        <v>5.0227708021824003E-6</v>
      </c>
      <c r="BV40" s="137">
        <v>3.8944376932459697E-6</v>
      </c>
      <c r="BW40" s="137">
        <v>2.0828906825964601E-6</v>
      </c>
      <c r="BX40" s="137">
        <v>8.0243888596079097E-6</v>
      </c>
      <c r="BY40" s="137">
        <v>7.7668517082439403E-6</v>
      </c>
      <c r="BZ40" s="137">
        <v>1.37255851683218E-3</v>
      </c>
      <c r="CA40" s="138">
        <v>0</v>
      </c>
      <c r="CB40" s="190">
        <v>6.0698792050441597E-2</v>
      </c>
      <c r="CC40" s="191">
        <v>0.94166390405405298</v>
      </c>
      <c r="CD40" s="137">
        <v>0</v>
      </c>
      <c r="CE40" s="137">
        <v>0</v>
      </c>
      <c r="CF40" s="137">
        <v>1.7774416525316499E-4</v>
      </c>
      <c r="CG40" s="137">
        <v>-8.6418383937986003E-3</v>
      </c>
      <c r="CH40" s="138">
        <v>6.1013981240510802E-3</v>
      </c>
      <c r="CI40" s="49">
        <v>1</v>
      </c>
      <c r="CJ40" s="73"/>
    </row>
    <row r="41" spans="1:88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8">
        <v>0</v>
      </c>
      <c r="CB41" s="190">
        <v>0</v>
      </c>
      <c r="CC41" s="191">
        <v>0</v>
      </c>
      <c r="CD41" s="137">
        <v>0</v>
      </c>
      <c r="CE41" s="137">
        <v>0</v>
      </c>
      <c r="CF41" s="137">
        <v>0</v>
      </c>
      <c r="CG41" s="137">
        <v>0</v>
      </c>
      <c r="CH41" s="138">
        <v>0</v>
      </c>
      <c r="CI41" s="49">
        <v>0</v>
      </c>
      <c r="CJ41" s="73"/>
    </row>
    <row r="42" spans="1:88" ht="19.5" x14ac:dyDescent="0.25">
      <c r="A42" s="30"/>
      <c r="B42" s="42" t="s">
        <v>33</v>
      </c>
      <c r="C42" s="43" t="s">
        <v>144</v>
      </c>
      <c r="D42" s="136">
        <v>8.8160750068564796E-4</v>
      </c>
      <c r="E42" s="137">
        <v>1.7032613761631801E-2</v>
      </c>
      <c r="F42" s="137">
        <v>1.0362585505312399E-3</v>
      </c>
      <c r="G42" s="137">
        <v>2.0246769482359299E-3</v>
      </c>
      <c r="H42" s="137">
        <v>1.52388003944931E-2</v>
      </c>
      <c r="I42" s="137">
        <v>1.58239880057424E-3</v>
      </c>
      <c r="J42" s="137">
        <v>4.2319729232571099E-4</v>
      </c>
      <c r="K42" s="137">
        <v>5.5676423063817301E-3</v>
      </c>
      <c r="L42" s="137">
        <v>4.5317018483291002E-4</v>
      </c>
      <c r="M42" s="137">
        <v>4.1272215842453903E-3</v>
      </c>
      <c r="N42" s="137">
        <v>2.1673213196452199E-5</v>
      </c>
      <c r="O42" s="137">
        <v>3.6765240149021698E-3</v>
      </c>
      <c r="P42" s="137">
        <v>5.7318481831953203E-3</v>
      </c>
      <c r="Q42" s="137">
        <v>1.7579114036185399E-4</v>
      </c>
      <c r="R42" s="137">
        <v>5.2911016135526404E-3</v>
      </c>
      <c r="S42" s="137">
        <v>6.5832039523574203E-4</v>
      </c>
      <c r="T42" s="137">
        <v>7.5697591646636299E-4</v>
      </c>
      <c r="U42" s="137">
        <v>1.6396541309051001E-2</v>
      </c>
      <c r="V42" s="137">
        <v>2.31658560794922E-3</v>
      </c>
      <c r="W42" s="137">
        <v>5.51389579023717E-4</v>
      </c>
      <c r="X42" s="137">
        <v>8.0977667917842596E-4</v>
      </c>
      <c r="Y42" s="137">
        <v>1.2808409841846499E-4</v>
      </c>
      <c r="Z42" s="137">
        <v>1.9132600843415699E-3</v>
      </c>
      <c r="AA42" s="137">
        <v>2.4235016076170899E-4</v>
      </c>
      <c r="AB42" s="137">
        <v>2.14903311669779E-4</v>
      </c>
      <c r="AC42" s="137">
        <v>5.86115408827291E-5</v>
      </c>
      <c r="AD42" s="137">
        <v>8.4286148894239005E-5</v>
      </c>
      <c r="AE42" s="137">
        <v>7.3196476202351502E-4</v>
      </c>
      <c r="AF42" s="137">
        <v>5.0874075775227796E-4</v>
      </c>
      <c r="AG42" s="137">
        <v>7.2550426568506593E-5</v>
      </c>
      <c r="AH42" s="137">
        <v>3.5009702415153001E-4</v>
      </c>
      <c r="AI42" s="137">
        <v>2.00220332027928E-4</v>
      </c>
      <c r="AJ42" s="137">
        <v>0</v>
      </c>
      <c r="AK42" s="137">
        <v>4.6253028145402497E-2</v>
      </c>
      <c r="AL42" s="137">
        <v>0.15323137242952201</v>
      </c>
      <c r="AM42" s="137">
        <v>1.8312202613189499E-2</v>
      </c>
      <c r="AN42" s="137">
        <v>4.0177065843660301E-4</v>
      </c>
      <c r="AO42" s="137">
        <v>7.1769529034165997E-4</v>
      </c>
      <c r="AP42" s="137">
        <v>1.4755634182693001E-3</v>
      </c>
      <c r="AQ42" s="137">
        <v>2.3651828350486899E-3</v>
      </c>
      <c r="AR42" s="137">
        <v>1.5085133705189E-3</v>
      </c>
      <c r="AS42" s="137">
        <v>5.3407189540557202E-3</v>
      </c>
      <c r="AT42" s="137">
        <v>1.5644079307553099E-3</v>
      </c>
      <c r="AU42" s="137">
        <v>4.9134623427012005E-4</v>
      </c>
      <c r="AV42" s="137">
        <v>4.1037333545138098E-3</v>
      </c>
      <c r="AW42" s="137">
        <v>1.21403062911823E-4</v>
      </c>
      <c r="AX42" s="137">
        <v>2.4766649402400699E-4</v>
      </c>
      <c r="AY42" s="137">
        <v>4.3417911706709601E-4</v>
      </c>
      <c r="AZ42" s="137">
        <v>2.1238649229214199E-3</v>
      </c>
      <c r="BA42" s="137">
        <v>9.72629979260651E-4</v>
      </c>
      <c r="BB42" s="137">
        <v>3.9270372019917597E-3</v>
      </c>
      <c r="BC42" s="137">
        <v>2.1412800635144799E-4</v>
      </c>
      <c r="BD42" s="137">
        <v>3.4457903274037098E-3</v>
      </c>
      <c r="BE42" s="137">
        <v>4.2827758674669099E-2</v>
      </c>
      <c r="BF42" s="137">
        <v>1.21691827844786E-3</v>
      </c>
      <c r="BG42" s="137">
        <v>5.0063659912791703E-4</v>
      </c>
      <c r="BH42" s="137">
        <v>5.1014217948812E-4</v>
      </c>
      <c r="BI42" s="137">
        <v>1.32170431316351E-2</v>
      </c>
      <c r="BJ42" s="137">
        <v>0.22053552507523999</v>
      </c>
      <c r="BK42" s="137">
        <v>1.15744514570057E-2</v>
      </c>
      <c r="BL42" s="137">
        <v>2.8986189152327099E-3</v>
      </c>
      <c r="BM42" s="137">
        <v>6.2758291908841099E-3</v>
      </c>
      <c r="BN42" s="137">
        <v>1.53987933669829E-3</v>
      </c>
      <c r="BO42" s="137">
        <v>1.18984184874558E-3</v>
      </c>
      <c r="BP42" s="137">
        <v>2.31786613995108E-4</v>
      </c>
      <c r="BQ42" s="137">
        <v>1.00620382196367E-4</v>
      </c>
      <c r="BR42" s="137">
        <v>3.77103151865814E-5</v>
      </c>
      <c r="BS42" s="137">
        <v>1.4299065784902201E-5</v>
      </c>
      <c r="BT42" s="137">
        <v>3.2568716440909397E-2</v>
      </c>
      <c r="BU42" s="137">
        <v>6.1386026353666702E-4</v>
      </c>
      <c r="BV42" s="137">
        <v>8.8380871837831099E-3</v>
      </c>
      <c r="BW42" s="137">
        <v>1.0417001961825099E-3</v>
      </c>
      <c r="BX42" s="137">
        <v>7.6321113061329502E-3</v>
      </c>
      <c r="BY42" s="137">
        <v>4.0657555496783401E-4</v>
      </c>
      <c r="BZ42" s="137">
        <v>4.1964327738408899E-4</v>
      </c>
      <c r="CA42" s="138">
        <v>0</v>
      </c>
      <c r="CB42" s="190">
        <v>0.69070317325703201</v>
      </c>
      <c r="CC42" s="191">
        <v>0.18845963043862499</v>
      </c>
      <c r="CD42" s="137">
        <v>0</v>
      </c>
      <c r="CE42" s="137">
        <v>0</v>
      </c>
      <c r="CF42" s="137">
        <v>1.16351315386297E-2</v>
      </c>
      <c r="CG42" s="137">
        <v>-1.7475778983122799E-2</v>
      </c>
      <c r="CH42" s="138">
        <v>0.12667784374883601</v>
      </c>
      <c r="CI42" s="49">
        <v>1</v>
      </c>
      <c r="CJ42" s="73"/>
    </row>
    <row r="43" spans="1:88" ht="19.5" x14ac:dyDescent="0.25">
      <c r="A43" s="30"/>
      <c r="B43" s="42" t="s">
        <v>34</v>
      </c>
      <c r="C43" s="43" t="s">
        <v>145</v>
      </c>
      <c r="D43" s="136">
        <v>6.8844377617094203E-5</v>
      </c>
      <c r="E43" s="137">
        <v>1.0929696940557801E-4</v>
      </c>
      <c r="F43" s="137">
        <v>2.29689280590944E-4</v>
      </c>
      <c r="G43" s="137">
        <v>2.1882237338633201E-5</v>
      </c>
      <c r="H43" s="137">
        <v>1.59967625398452E-3</v>
      </c>
      <c r="I43" s="137">
        <v>2.5939120436299099E-3</v>
      </c>
      <c r="J43" s="137">
        <v>1.07951343932993E-4</v>
      </c>
      <c r="K43" s="137">
        <v>7.2150599982804295E-4</v>
      </c>
      <c r="L43" s="137">
        <v>2.26373553264159E-4</v>
      </c>
      <c r="M43" s="137">
        <v>3.2785851236059302E-4</v>
      </c>
      <c r="N43" s="137">
        <v>7.9639112836112105E-5</v>
      </c>
      <c r="O43" s="137">
        <v>2.2298793148004801E-3</v>
      </c>
      <c r="P43" s="137">
        <v>6.4304076041362098E-3</v>
      </c>
      <c r="Q43" s="137">
        <v>3.1048281965853598E-4</v>
      </c>
      <c r="R43" s="137">
        <v>1.3288470614299599E-2</v>
      </c>
      <c r="S43" s="137">
        <v>1.83201593576312E-3</v>
      </c>
      <c r="T43" s="137">
        <v>1.3065404124413399E-3</v>
      </c>
      <c r="U43" s="137">
        <v>5.5954171395682503E-3</v>
      </c>
      <c r="V43" s="137">
        <v>2.0366880762934698E-3</v>
      </c>
      <c r="W43" s="137">
        <v>5.7115467030621596E-4</v>
      </c>
      <c r="X43" s="137">
        <v>7.7263883512927105E-4</v>
      </c>
      <c r="Y43" s="137">
        <v>5.4292615451248104E-4</v>
      </c>
      <c r="Z43" s="137">
        <v>7.2873774281712099E-4</v>
      </c>
      <c r="AA43" s="137">
        <v>2.03534940456421E-4</v>
      </c>
      <c r="AB43" s="137">
        <v>6.2939389950939797E-4</v>
      </c>
      <c r="AC43" s="137">
        <v>1.50856864713711E-4</v>
      </c>
      <c r="AD43" s="137">
        <v>1.3575644896019699E-4</v>
      </c>
      <c r="AE43" s="137">
        <v>1.27728484193417E-3</v>
      </c>
      <c r="AF43" s="137">
        <v>1.7985332611886401E-3</v>
      </c>
      <c r="AG43" s="137">
        <v>1.60400044339807E-4</v>
      </c>
      <c r="AH43" s="137">
        <v>1.89002968731018E-3</v>
      </c>
      <c r="AI43" s="137">
        <v>9.74044019126811E-4</v>
      </c>
      <c r="AJ43" s="137">
        <v>0</v>
      </c>
      <c r="AK43" s="137">
        <v>2.0271680490904801E-3</v>
      </c>
      <c r="AL43" s="137">
        <v>5.02833936519788E-2</v>
      </c>
      <c r="AM43" s="137">
        <v>3.6564479374282801E-3</v>
      </c>
      <c r="AN43" s="137">
        <v>1.78448522887888E-3</v>
      </c>
      <c r="AO43" s="137">
        <v>2.40008897860562E-3</v>
      </c>
      <c r="AP43" s="137">
        <v>1.3068777378807601E-3</v>
      </c>
      <c r="AQ43" s="137">
        <v>2.44054547344102E-3</v>
      </c>
      <c r="AR43" s="137">
        <v>6.3138566171347995E-4</v>
      </c>
      <c r="AS43" s="137">
        <v>1.66686783696112E-3</v>
      </c>
      <c r="AT43" s="137">
        <v>2.9561136404220999E-4</v>
      </c>
      <c r="AU43" s="137">
        <v>2.93587427382392E-4</v>
      </c>
      <c r="AV43" s="137">
        <v>1.15974359280181E-3</v>
      </c>
      <c r="AW43" s="137">
        <v>3.0941170787478499E-4</v>
      </c>
      <c r="AX43" s="137">
        <v>1.28723910524856E-3</v>
      </c>
      <c r="AY43" s="137">
        <v>1.9108720092876001E-3</v>
      </c>
      <c r="AZ43" s="137">
        <v>6.2503317336415499E-3</v>
      </c>
      <c r="BA43" s="137">
        <v>3.0423022913246599E-4</v>
      </c>
      <c r="BB43" s="137">
        <v>1.4455809500287899E-3</v>
      </c>
      <c r="BC43" s="137">
        <v>4.7608823498263198E-4</v>
      </c>
      <c r="BD43" s="137">
        <v>6.9135089986992399E-4</v>
      </c>
      <c r="BE43" s="137">
        <v>1.4255141107742499E-3</v>
      </c>
      <c r="BF43" s="137">
        <v>2.8344815753399599E-3</v>
      </c>
      <c r="BG43" s="137">
        <v>2.0084854508492802E-3</v>
      </c>
      <c r="BH43" s="137">
        <v>4.1214912858553504E-3</v>
      </c>
      <c r="BI43" s="137">
        <v>3.7155824403673703E-2</v>
      </c>
      <c r="BJ43" s="137">
        <v>3.7901371353118697E-2</v>
      </c>
      <c r="BK43" s="137">
        <v>9.6167918551119096E-3</v>
      </c>
      <c r="BL43" s="137">
        <v>3.18305502139897E-4</v>
      </c>
      <c r="BM43" s="137">
        <v>1.88658819899215E-3</v>
      </c>
      <c r="BN43" s="137">
        <v>3.1042611049329899E-3</v>
      </c>
      <c r="BO43" s="137">
        <v>1.59136129405026E-3</v>
      </c>
      <c r="BP43" s="137">
        <v>4.2582847273084003E-3</v>
      </c>
      <c r="BQ43" s="137">
        <v>1.2629933584188801E-3</v>
      </c>
      <c r="BR43" s="137">
        <v>1.1146505366355201E-3</v>
      </c>
      <c r="BS43" s="137">
        <v>1.40877139585688E-5</v>
      </c>
      <c r="BT43" s="137">
        <v>2.52110886641831E-2</v>
      </c>
      <c r="BU43" s="137">
        <v>1.56014982647579E-2</v>
      </c>
      <c r="BV43" s="137">
        <v>1.0571383730444899E-2</v>
      </c>
      <c r="BW43" s="137">
        <v>3.55341198760541E-2</v>
      </c>
      <c r="BX43" s="137">
        <v>5.8040904312386598E-3</v>
      </c>
      <c r="BY43" s="137">
        <v>3.8930848564838801E-3</v>
      </c>
      <c r="BZ43" s="137">
        <v>1.08284230595606E-2</v>
      </c>
      <c r="CA43" s="138">
        <v>0</v>
      </c>
      <c r="CB43" s="190">
        <v>0.34563131217620802</v>
      </c>
      <c r="CC43" s="191">
        <v>0.56311725069248497</v>
      </c>
      <c r="CD43" s="137">
        <v>0</v>
      </c>
      <c r="CE43" s="137">
        <v>0</v>
      </c>
      <c r="CF43" s="137">
        <v>3.4764835649786302E-2</v>
      </c>
      <c r="CG43" s="137">
        <v>-9.9945796625401203E-5</v>
      </c>
      <c r="CH43" s="138">
        <v>5.6586547278145799E-2</v>
      </c>
      <c r="CI43" s="49">
        <v>1</v>
      </c>
      <c r="CJ43" s="73"/>
    </row>
    <row r="44" spans="1:88" ht="19.5" x14ac:dyDescent="0.25">
      <c r="A44" s="30"/>
      <c r="B44" s="42" t="s">
        <v>35</v>
      </c>
      <c r="C44" s="43" t="s">
        <v>146</v>
      </c>
      <c r="D44" s="136">
        <v>1.5697275537499202E-5</v>
      </c>
      <c r="E44" s="137">
        <v>2.0711728264375598E-5</v>
      </c>
      <c r="F44" s="137">
        <v>4.7186761016262701E-5</v>
      </c>
      <c r="G44" s="137">
        <v>7.3904189825478499E-6</v>
      </c>
      <c r="H44" s="137">
        <v>2.0724656562935702E-3</v>
      </c>
      <c r="I44" s="137">
        <v>1.6902801713504401E-3</v>
      </c>
      <c r="J44" s="137">
        <v>3.6473053583658799E-5</v>
      </c>
      <c r="K44" s="137">
        <v>1.8875708114407001E-3</v>
      </c>
      <c r="L44" s="137">
        <v>3.0352946023990698E-5</v>
      </c>
      <c r="M44" s="137">
        <v>9.6664688184979299E-4</v>
      </c>
      <c r="N44" s="137">
        <v>7.8179293810886399E-5</v>
      </c>
      <c r="O44" s="137">
        <v>5.14438498895244E-4</v>
      </c>
      <c r="P44" s="137">
        <v>1.4923021777726099E-4</v>
      </c>
      <c r="Q44" s="137">
        <v>9.3799271101047792E-3</v>
      </c>
      <c r="R44" s="137">
        <v>3.3540579376754702E-4</v>
      </c>
      <c r="S44" s="137">
        <v>3.7473659953397898E-5</v>
      </c>
      <c r="T44" s="137">
        <v>1.9918656630516201E-4</v>
      </c>
      <c r="U44" s="137">
        <v>1.29086245333211E-3</v>
      </c>
      <c r="V44" s="137">
        <v>6.9862434219799901E-4</v>
      </c>
      <c r="W44" s="137">
        <v>1.90586092139026E-4</v>
      </c>
      <c r="X44" s="137">
        <v>1.18419792962488E-4</v>
      </c>
      <c r="Y44" s="137">
        <v>8.32682674113106E-5</v>
      </c>
      <c r="Z44" s="137">
        <v>2.3598605508675299E-4</v>
      </c>
      <c r="AA44" s="137">
        <v>5.2901306297617302E-5</v>
      </c>
      <c r="AB44" s="137">
        <v>7.0099585851555901E-5</v>
      </c>
      <c r="AC44" s="137">
        <v>1.88139154169916E-5</v>
      </c>
      <c r="AD44" s="137">
        <v>2.7031011609306899E-5</v>
      </c>
      <c r="AE44" s="137">
        <v>5.3612939985176204E-4</v>
      </c>
      <c r="AF44" s="137">
        <v>7.5235676652587503E-4</v>
      </c>
      <c r="AG44" s="137">
        <v>1.9711412971279001E-5</v>
      </c>
      <c r="AH44" s="137">
        <v>7.3090281095168305E-4</v>
      </c>
      <c r="AI44" s="137">
        <v>3.0208903495557702E-4</v>
      </c>
      <c r="AJ44" s="137">
        <v>0</v>
      </c>
      <c r="AK44" s="137">
        <v>5.6097138551239204E-4</v>
      </c>
      <c r="AL44" s="137">
        <v>1.0262811818634299E-2</v>
      </c>
      <c r="AM44" s="137">
        <v>0.17227462701787</v>
      </c>
      <c r="AN44" s="137">
        <v>6.1827690511606105E-4</v>
      </c>
      <c r="AO44" s="137">
        <v>9.2872633529244805E-4</v>
      </c>
      <c r="AP44" s="137">
        <v>3.6327066837464999E-5</v>
      </c>
      <c r="AQ44" s="137">
        <v>1.77940221001959E-4</v>
      </c>
      <c r="AR44" s="137">
        <v>3.9710824835554196E-3</v>
      </c>
      <c r="AS44" s="137">
        <v>2.3906585286539501E-4</v>
      </c>
      <c r="AT44" s="137">
        <v>6.7887683070500399E-5</v>
      </c>
      <c r="AU44" s="137">
        <v>1.63819773186149E-4</v>
      </c>
      <c r="AV44" s="137">
        <v>7.9876461241130507E-3</v>
      </c>
      <c r="AW44" s="137">
        <v>8.0352245016385699E-5</v>
      </c>
      <c r="AX44" s="137">
        <v>4.38413262990395E-4</v>
      </c>
      <c r="AY44" s="137">
        <v>5.1817375628322699E-5</v>
      </c>
      <c r="AZ44" s="137">
        <v>1.14970345245639E-3</v>
      </c>
      <c r="BA44" s="137">
        <v>2.6366792814129401E-5</v>
      </c>
      <c r="BB44" s="137">
        <v>7.3660426530345002E-5</v>
      </c>
      <c r="BC44" s="137">
        <v>1.4392420399212701E-4</v>
      </c>
      <c r="BD44" s="137">
        <v>1.19396624671325E-3</v>
      </c>
      <c r="BE44" s="137">
        <v>2.7828009016239801E-3</v>
      </c>
      <c r="BF44" s="137">
        <v>1.25068064060204E-2</v>
      </c>
      <c r="BG44" s="137">
        <v>1.66477958657416E-3</v>
      </c>
      <c r="BH44" s="137">
        <v>2.6407569337363098E-3</v>
      </c>
      <c r="BI44" s="137">
        <v>1.5035374043580901E-3</v>
      </c>
      <c r="BJ44" s="137">
        <v>8.5597895492942901E-4</v>
      </c>
      <c r="BK44" s="137">
        <v>2.9385637584063398E-3</v>
      </c>
      <c r="BL44" s="137">
        <v>1.0333429667357701E-5</v>
      </c>
      <c r="BM44" s="137">
        <v>4.4600538889301197E-5</v>
      </c>
      <c r="BN44" s="137">
        <v>6.9894059592938104E-4</v>
      </c>
      <c r="BO44" s="137">
        <v>4.6282325279617799E-4</v>
      </c>
      <c r="BP44" s="137">
        <v>9.6871492932825297E-5</v>
      </c>
      <c r="BQ44" s="137">
        <v>4.4605485050944597E-5</v>
      </c>
      <c r="BR44" s="137">
        <v>2.2025602001671101E-5</v>
      </c>
      <c r="BS44" s="137">
        <v>4.9640010136473902E-6</v>
      </c>
      <c r="BT44" s="137">
        <v>8.6374906558943799E-3</v>
      </c>
      <c r="BU44" s="137">
        <v>3.4009718461925601E-4</v>
      </c>
      <c r="BV44" s="137">
        <v>1.57726821702247E-3</v>
      </c>
      <c r="BW44" s="137">
        <v>6.5746882134986901E-4</v>
      </c>
      <c r="BX44" s="137">
        <v>8.1026753942404703E-3</v>
      </c>
      <c r="BY44" s="137">
        <v>1.64460129818451E-4</v>
      </c>
      <c r="BZ44" s="137">
        <v>2.2981886687370801E-3</v>
      </c>
      <c r="CA44" s="138">
        <v>0</v>
      </c>
      <c r="CB44" s="190">
        <v>0.27109982318132703</v>
      </c>
      <c r="CC44" s="191">
        <v>0.66805940788211404</v>
      </c>
      <c r="CD44" s="137">
        <v>0</v>
      </c>
      <c r="CE44" s="137">
        <v>0</v>
      </c>
      <c r="CF44" s="137">
        <v>1.3962728707521499E-3</v>
      </c>
      <c r="CG44" s="137">
        <v>-3.09182194014339E-2</v>
      </c>
      <c r="CH44" s="138">
        <v>9.0362715467240298E-2</v>
      </c>
      <c r="CI44" s="49">
        <v>1</v>
      </c>
      <c r="CJ44" s="73"/>
    </row>
    <row r="45" spans="1:88" ht="19.5" x14ac:dyDescent="0.25">
      <c r="A45" s="30"/>
      <c r="B45" s="42" t="s">
        <v>36</v>
      </c>
      <c r="C45" s="43" t="s">
        <v>147</v>
      </c>
      <c r="D45" s="136">
        <v>1.0383632986105699E-4</v>
      </c>
      <c r="E45" s="137">
        <v>4.8680752547273298E-5</v>
      </c>
      <c r="F45" s="137">
        <v>1.58361026016284E-4</v>
      </c>
      <c r="G45" s="137">
        <v>3.6992623763064503E-5</v>
      </c>
      <c r="H45" s="137">
        <v>1.4020270781838901E-2</v>
      </c>
      <c r="I45" s="137">
        <v>1.60556980654396E-4</v>
      </c>
      <c r="J45" s="137">
        <v>5.3746642075784803E-5</v>
      </c>
      <c r="K45" s="137">
        <v>1.74021821267685E-4</v>
      </c>
      <c r="L45" s="137">
        <v>2.3635652657040101E-4</v>
      </c>
      <c r="M45" s="137">
        <v>8.8946040487274103E-4</v>
      </c>
      <c r="N45" s="137">
        <v>9.7416530038854706E-6</v>
      </c>
      <c r="O45" s="137">
        <v>7.2063896179638603E-4</v>
      </c>
      <c r="P45" s="137">
        <v>3.3066129124169498E-4</v>
      </c>
      <c r="Q45" s="137">
        <v>3.94719748775373E-5</v>
      </c>
      <c r="R45" s="137">
        <v>1.0327166765744899E-3</v>
      </c>
      <c r="S45" s="137">
        <v>1.40591763981896E-4</v>
      </c>
      <c r="T45" s="137">
        <v>3.2467839843668101E-4</v>
      </c>
      <c r="U45" s="137">
        <v>1.7308541879714301E-3</v>
      </c>
      <c r="V45" s="137">
        <v>1.0101236634557E-3</v>
      </c>
      <c r="W45" s="137">
        <v>2.6697557054115699E-4</v>
      </c>
      <c r="X45" s="137">
        <v>1.9277162190064001E-4</v>
      </c>
      <c r="Y45" s="137">
        <v>5.0983776584843201E-5</v>
      </c>
      <c r="Z45" s="137">
        <v>3.39273430702144E-4</v>
      </c>
      <c r="AA45" s="137">
        <v>7.8237666728962895E-5</v>
      </c>
      <c r="AB45" s="137">
        <v>1.8894504435162899E-4</v>
      </c>
      <c r="AC45" s="137">
        <v>2.6006831191144699E-5</v>
      </c>
      <c r="AD45" s="137">
        <v>3.8874019775752197E-5</v>
      </c>
      <c r="AE45" s="137">
        <v>3.2702865889435399E-4</v>
      </c>
      <c r="AF45" s="137">
        <v>9.4513764020555998E-4</v>
      </c>
      <c r="AG45" s="137">
        <v>3.0807650889317201E-5</v>
      </c>
      <c r="AH45" s="137">
        <v>1.0795811436293299E-4</v>
      </c>
      <c r="AI45" s="137">
        <v>5.1830951231345902E-4</v>
      </c>
      <c r="AJ45" s="137">
        <v>0</v>
      </c>
      <c r="AK45" s="137">
        <v>8.0149393436104301E-5</v>
      </c>
      <c r="AL45" s="137">
        <v>2.39127034545319E-4</v>
      </c>
      <c r="AM45" s="137">
        <v>2.1413004733245199E-4</v>
      </c>
      <c r="AN45" s="137">
        <v>0.102404806366215</v>
      </c>
      <c r="AO45" s="137">
        <v>9.3425807569827695E-4</v>
      </c>
      <c r="AP45" s="137">
        <v>2.12095535794995E-4</v>
      </c>
      <c r="AQ45" s="137">
        <v>2.9710251706848199E-4</v>
      </c>
      <c r="AR45" s="137">
        <v>1.6217905451351299E-4</v>
      </c>
      <c r="AS45" s="137">
        <v>1.1493725298713201E-3</v>
      </c>
      <c r="AT45" s="137">
        <v>8.75942424693179E-5</v>
      </c>
      <c r="AU45" s="137">
        <v>1.71419355379725E-5</v>
      </c>
      <c r="AV45" s="137">
        <v>6.2709841296452605E-4</v>
      </c>
      <c r="AW45" s="137">
        <v>1.2038515138385699E-3</v>
      </c>
      <c r="AX45" s="137">
        <v>1.18637133934485E-4</v>
      </c>
      <c r="AY45" s="137">
        <v>2.14081074495268E-4</v>
      </c>
      <c r="AZ45" s="137">
        <v>6.61164745068543E-4</v>
      </c>
      <c r="BA45" s="137">
        <v>1.6890179822424399E-5</v>
      </c>
      <c r="BB45" s="137">
        <v>1.0536110112796999E-4</v>
      </c>
      <c r="BC45" s="137">
        <v>3.4982882199767202E-5</v>
      </c>
      <c r="BD45" s="137">
        <v>1.60473650730234E-4</v>
      </c>
      <c r="BE45" s="137">
        <v>6.9188692452478301E-2</v>
      </c>
      <c r="BF45" s="137">
        <v>4.7768596858730101E-4</v>
      </c>
      <c r="BG45" s="137">
        <v>1.3456084605146E-4</v>
      </c>
      <c r="BH45" s="137">
        <v>1.3406988882506499E-4</v>
      </c>
      <c r="BI45" s="137">
        <v>0.224921726518194</v>
      </c>
      <c r="BJ45" s="137">
        <v>1.2896470611351799E-2</v>
      </c>
      <c r="BK45" s="137">
        <v>4.0014196363452603E-3</v>
      </c>
      <c r="BL45" s="137">
        <v>7.0043401150716301E-6</v>
      </c>
      <c r="BM45" s="137">
        <v>1.81058372698012E-5</v>
      </c>
      <c r="BN45" s="137">
        <v>3.4394463750793902E-4</v>
      </c>
      <c r="BO45" s="137">
        <v>8.7540359966356397E-5</v>
      </c>
      <c r="BP45" s="137">
        <v>4.86484103603569E-5</v>
      </c>
      <c r="BQ45" s="137">
        <v>3.2978099962051998E-5</v>
      </c>
      <c r="BR45" s="137">
        <v>3.5803283906134299E-6</v>
      </c>
      <c r="BS45" s="137">
        <v>2.8583497407855299E-5</v>
      </c>
      <c r="BT45" s="137">
        <v>1.69646751134546E-4</v>
      </c>
      <c r="BU45" s="137">
        <v>1.7119758011261099E-2</v>
      </c>
      <c r="BV45" s="137">
        <v>6.1334102943366297E-4</v>
      </c>
      <c r="BW45" s="137">
        <v>2.76374965793693E-3</v>
      </c>
      <c r="BX45" s="137">
        <v>1.9890358709281101E-3</v>
      </c>
      <c r="BY45" s="137">
        <v>4.2211784259041903E-3</v>
      </c>
      <c r="BZ45" s="137">
        <v>2.6221955904120399E-3</v>
      </c>
      <c r="CA45" s="138">
        <v>0</v>
      </c>
      <c r="CB45" s="190">
        <v>0.47509748619573799</v>
      </c>
      <c r="CC45" s="191">
        <v>3.2888503771887199E-2</v>
      </c>
      <c r="CD45" s="137">
        <v>0</v>
      </c>
      <c r="CE45" s="137">
        <v>0</v>
      </c>
      <c r="CF45" s="137">
        <v>4.6697623550686698E-3</v>
      </c>
      <c r="CG45" s="137">
        <v>-2.23762496419787E-2</v>
      </c>
      <c r="CH45" s="138">
        <v>0.50972049731928504</v>
      </c>
      <c r="CI45" s="49">
        <v>1</v>
      </c>
      <c r="CJ45" s="73"/>
    </row>
    <row r="46" spans="1:88" ht="19.5" x14ac:dyDescent="0.25">
      <c r="A46" s="30"/>
      <c r="B46" s="42" t="s">
        <v>37</v>
      </c>
      <c r="C46" s="43" t="s">
        <v>148</v>
      </c>
      <c r="D46" s="136">
        <v>4.0025370199901203E-4</v>
      </c>
      <c r="E46" s="137">
        <v>5.16681334893488E-5</v>
      </c>
      <c r="F46" s="137">
        <v>2.4991226407573299E-3</v>
      </c>
      <c r="G46" s="137">
        <v>2.7683419557158101E-4</v>
      </c>
      <c r="H46" s="137">
        <v>8.2662645210887703E-2</v>
      </c>
      <c r="I46" s="137">
        <v>6.4181846372547799E-2</v>
      </c>
      <c r="J46" s="137">
        <v>8.2790679700676194E-5</v>
      </c>
      <c r="K46" s="137">
        <v>3.2033835119594399E-3</v>
      </c>
      <c r="L46" s="137">
        <v>3.1451212452591202E-4</v>
      </c>
      <c r="M46" s="137">
        <v>2.7724019415251802E-3</v>
      </c>
      <c r="N46" s="137">
        <v>1.47203647098331E-5</v>
      </c>
      <c r="O46" s="137">
        <v>3.1179825556058001E-3</v>
      </c>
      <c r="P46" s="137">
        <v>3.1634635983264199E-4</v>
      </c>
      <c r="Q46" s="137">
        <v>4.5661350784936399E-5</v>
      </c>
      <c r="R46" s="137">
        <v>1.3532192849219501E-4</v>
      </c>
      <c r="S46" s="137">
        <v>1.74336758956224E-5</v>
      </c>
      <c r="T46" s="137">
        <v>2.0071887884232E-3</v>
      </c>
      <c r="U46" s="137">
        <v>4.6614997526399402E-2</v>
      </c>
      <c r="V46" s="137">
        <v>3.1500932154579901E-3</v>
      </c>
      <c r="W46" s="137">
        <v>8.7120920155675096E-4</v>
      </c>
      <c r="X46" s="137">
        <v>1.2595711209706E-2</v>
      </c>
      <c r="Y46" s="137">
        <v>1.56823187848442E-3</v>
      </c>
      <c r="Z46" s="137">
        <v>9.1530473588998505E-4</v>
      </c>
      <c r="AA46" s="137">
        <v>3.0744319805268901E-4</v>
      </c>
      <c r="AB46" s="137">
        <v>3.9866656147938898E-3</v>
      </c>
      <c r="AC46" s="137">
        <v>9.6061927202502101E-4</v>
      </c>
      <c r="AD46" s="137">
        <v>6.38823077894699E-4</v>
      </c>
      <c r="AE46" s="137">
        <v>8.58828474026893E-4</v>
      </c>
      <c r="AF46" s="137">
        <v>1.2247821749471701E-2</v>
      </c>
      <c r="AG46" s="137">
        <v>5.2876882525035405E-4</v>
      </c>
      <c r="AH46" s="137">
        <v>9.6862068240020308E-3</v>
      </c>
      <c r="AI46" s="137">
        <v>4.5622312515665904E-3</v>
      </c>
      <c r="AJ46" s="137">
        <v>0</v>
      </c>
      <c r="AK46" s="137">
        <v>8.0816799266201101E-4</v>
      </c>
      <c r="AL46" s="137">
        <v>4.7584492189089297E-3</v>
      </c>
      <c r="AM46" s="137">
        <v>1.1773711612098801E-3</v>
      </c>
      <c r="AN46" s="137">
        <v>7.9340017957028005E-5</v>
      </c>
      <c r="AO46" s="137">
        <v>0.148451558207503</v>
      </c>
      <c r="AP46" s="137">
        <v>1.7732378086140099E-2</v>
      </c>
      <c r="AQ46" s="137">
        <v>3.8009462804133799E-4</v>
      </c>
      <c r="AR46" s="137">
        <v>1.18140906470236E-3</v>
      </c>
      <c r="AS46" s="137">
        <v>8.2427675778451604E-3</v>
      </c>
      <c r="AT46" s="137">
        <v>2.24253936289675E-3</v>
      </c>
      <c r="AU46" s="137">
        <v>2.03484515751659E-4</v>
      </c>
      <c r="AV46" s="137">
        <v>6.2167555080464903E-3</v>
      </c>
      <c r="AW46" s="137">
        <v>2.6225887072969401E-3</v>
      </c>
      <c r="AX46" s="137">
        <v>6.06451445733012E-3</v>
      </c>
      <c r="AY46" s="137">
        <v>1.72155933816035E-4</v>
      </c>
      <c r="AZ46" s="137">
        <v>1.9522224628936301E-3</v>
      </c>
      <c r="BA46" s="137">
        <v>4.4725045790414901E-4</v>
      </c>
      <c r="BB46" s="137">
        <v>1.5732153569064399E-3</v>
      </c>
      <c r="BC46" s="137">
        <v>3.1674220405338097E-4</v>
      </c>
      <c r="BD46" s="137">
        <v>1.8912745678082701E-4</v>
      </c>
      <c r="BE46" s="137">
        <v>8.9267628043608496E-4</v>
      </c>
      <c r="BF46" s="137">
        <v>1.0693478720576501E-3</v>
      </c>
      <c r="BG46" s="137">
        <v>1.5306514264559201E-4</v>
      </c>
      <c r="BH46" s="137">
        <v>7.8709778829755804E-4</v>
      </c>
      <c r="BI46" s="137">
        <v>1.0376245446947899E-3</v>
      </c>
      <c r="BJ46" s="137">
        <v>0.203386335698689</v>
      </c>
      <c r="BK46" s="137">
        <v>5.1644831914011702E-3</v>
      </c>
      <c r="BL46" s="137">
        <v>3.6677882734377298E-4</v>
      </c>
      <c r="BM46" s="137">
        <v>8.0652848553617598E-4</v>
      </c>
      <c r="BN46" s="137">
        <v>4.4693091408506197E-3</v>
      </c>
      <c r="BO46" s="137">
        <v>2.3985280575946899E-3</v>
      </c>
      <c r="BP46" s="137">
        <v>7.1587398698032198E-3</v>
      </c>
      <c r="BQ46" s="137">
        <v>3.2539095241302301E-4</v>
      </c>
      <c r="BR46" s="137">
        <v>5.3169375382873703E-3</v>
      </c>
      <c r="BS46" s="137">
        <v>1.4690960662185101E-3</v>
      </c>
      <c r="BT46" s="137">
        <v>1.7203856801557199E-2</v>
      </c>
      <c r="BU46" s="137">
        <v>6.8527953474961604E-3</v>
      </c>
      <c r="BV46" s="137">
        <v>4.6210944915106699E-3</v>
      </c>
      <c r="BW46" s="137">
        <v>2.4248596116309001E-3</v>
      </c>
      <c r="BX46" s="137">
        <v>1.37701036998451E-3</v>
      </c>
      <c r="BY46" s="137">
        <v>2.8955051015902098E-3</v>
      </c>
      <c r="BZ46" s="137">
        <v>2.4507768041880301E-2</v>
      </c>
      <c r="CA46" s="138">
        <v>0</v>
      </c>
      <c r="CB46" s="190">
        <v>0.76109003119185303</v>
      </c>
      <c r="CC46" s="191">
        <v>0.21842082812138899</v>
      </c>
      <c r="CD46" s="137">
        <v>0</v>
      </c>
      <c r="CE46" s="137">
        <v>0</v>
      </c>
      <c r="CF46" s="137">
        <v>2.6285716530131402E-3</v>
      </c>
      <c r="CG46" s="137">
        <v>-1.5370416248294799E-2</v>
      </c>
      <c r="CH46" s="138">
        <v>3.3230985282039799E-2</v>
      </c>
      <c r="CI46" s="49">
        <v>1</v>
      </c>
      <c r="CJ46" s="73"/>
    </row>
    <row r="47" spans="1:88" ht="19.5" x14ac:dyDescent="0.25">
      <c r="A47" s="30"/>
      <c r="B47" s="42" t="s">
        <v>38</v>
      </c>
      <c r="C47" s="43" t="s">
        <v>149</v>
      </c>
      <c r="D47" s="136">
        <v>3.46411985178107E-5</v>
      </c>
      <c r="E47" s="137">
        <v>4.5413746327530898E-5</v>
      </c>
      <c r="F47" s="137">
        <v>1.03771574438054E-4</v>
      </c>
      <c r="G47" s="137">
        <v>1.6476803526945101E-5</v>
      </c>
      <c r="H47" s="137">
        <v>3.5487120820368897E-4</v>
      </c>
      <c r="I47" s="137">
        <v>5.4940809172778403E-5</v>
      </c>
      <c r="J47" s="137">
        <v>8.1316662811796596E-5</v>
      </c>
      <c r="K47" s="137">
        <v>2.16103027600211E-4</v>
      </c>
      <c r="L47" s="137">
        <v>6.4305820726070007E-5</v>
      </c>
      <c r="M47" s="137">
        <v>2.5778770655180002E-4</v>
      </c>
      <c r="N47" s="137">
        <v>1.55314208036706E-5</v>
      </c>
      <c r="O47" s="137">
        <v>1.05779870805469E-3</v>
      </c>
      <c r="P47" s="137">
        <v>2.07016656372889E-3</v>
      </c>
      <c r="Q47" s="137">
        <v>7.0190802275379204E-5</v>
      </c>
      <c r="R47" s="137">
        <v>9.0927148065332204E-5</v>
      </c>
      <c r="S47" s="137">
        <v>1.0746680930970601E-5</v>
      </c>
      <c r="T47" s="137">
        <v>4.3268733001978799E-4</v>
      </c>
      <c r="U47" s="137">
        <v>6.5432135725334304E-4</v>
      </c>
      <c r="V47" s="137">
        <v>1.55289646456277E-3</v>
      </c>
      <c r="W47" s="137">
        <v>4.2431711959792999E-4</v>
      </c>
      <c r="X47" s="137">
        <v>2.57305485171566E-4</v>
      </c>
      <c r="Y47" s="137">
        <v>6.7873663830674396E-5</v>
      </c>
      <c r="Z47" s="137">
        <v>5.2492192171377195E-4</v>
      </c>
      <c r="AA47" s="137">
        <v>1.17196861626858E-4</v>
      </c>
      <c r="AB47" s="137">
        <v>1.24987065202494E-4</v>
      </c>
      <c r="AC47" s="137">
        <v>3.8567791306848103E-5</v>
      </c>
      <c r="AD47" s="137">
        <v>5.8604716451886103E-5</v>
      </c>
      <c r="AE47" s="137">
        <v>2.79497200459017E-3</v>
      </c>
      <c r="AF47" s="137">
        <v>6.7230076388614798E-3</v>
      </c>
      <c r="AG47" s="137">
        <v>5.1554063288193196E-4</v>
      </c>
      <c r="AH47" s="137">
        <v>4.2553134127331404E-3</v>
      </c>
      <c r="AI47" s="137">
        <v>3.8726470635721201E-3</v>
      </c>
      <c r="AJ47" s="137">
        <v>0</v>
      </c>
      <c r="AK47" s="137">
        <v>5.5437637688167101E-5</v>
      </c>
      <c r="AL47" s="137">
        <v>1.4235708500237001E-2</v>
      </c>
      <c r="AM47" s="137">
        <v>1.8235294523459401E-4</v>
      </c>
      <c r="AN47" s="137">
        <v>7.8635297705209099E-5</v>
      </c>
      <c r="AO47" s="137">
        <v>3.64462236332702E-2</v>
      </c>
      <c r="AP47" s="137">
        <v>5.9123894789455497E-2</v>
      </c>
      <c r="AQ47" s="137">
        <v>9.5157432584895302E-4</v>
      </c>
      <c r="AR47" s="137">
        <v>6.1128078001961405E-5</v>
      </c>
      <c r="AS47" s="137">
        <v>1.16544918761439E-2</v>
      </c>
      <c r="AT47" s="137">
        <v>5.15314382958854E-3</v>
      </c>
      <c r="AU47" s="137">
        <v>9.7770580298869392E-4</v>
      </c>
      <c r="AV47" s="137">
        <v>9.6029069361765595E-3</v>
      </c>
      <c r="AW47" s="137">
        <v>2.5751464622797502E-4</v>
      </c>
      <c r="AX47" s="137">
        <v>6.7170101428643E-5</v>
      </c>
      <c r="AY47" s="137">
        <v>7.3269105996946605E-5</v>
      </c>
      <c r="AZ47" s="137">
        <v>4.8669753101625701E-3</v>
      </c>
      <c r="BA47" s="137">
        <v>1.4080174076192601E-5</v>
      </c>
      <c r="BB47" s="137">
        <v>1.79052151665956E-3</v>
      </c>
      <c r="BC47" s="137">
        <v>7.9682685437038395E-4</v>
      </c>
      <c r="BD47" s="137">
        <v>6.6099443113663804E-4</v>
      </c>
      <c r="BE47" s="137">
        <v>4.45212444425142E-5</v>
      </c>
      <c r="BF47" s="137">
        <v>2.8782673712441299E-3</v>
      </c>
      <c r="BG47" s="137">
        <v>8.2087832007281996E-4</v>
      </c>
      <c r="BH47" s="137">
        <v>9.5433936973281994E-3</v>
      </c>
      <c r="BI47" s="137">
        <v>3.9050303133127099E-3</v>
      </c>
      <c r="BJ47" s="137">
        <v>0.16033234620959499</v>
      </c>
      <c r="BK47" s="137">
        <v>1.3310929274041601E-3</v>
      </c>
      <c r="BL47" s="137">
        <v>3.4451335947814402E-3</v>
      </c>
      <c r="BM47" s="137">
        <v>5.4684114119327096E-3</v>
      </c>
      <c r="BN47" s="137">
        <v>2.17053271092351E-4</v>
      </c>
      <c r="BO47" s="137">
        <v>2.2291866038076098E-2</v>
      </c>
      <c r="BP47" s="137">
        <v>2.7365262400686999E-2</v>
      </c>
      <c r="BQ47" s="137">
        <v>5.6337681830555498E-3</v>
      </c>
      <c r="BR47" s="137">
        <v>1.77112960446274E-3</v>
      </c>
      <c r="BS47" s="137">
        <v>1.3158899455477401E-2</v>
      </c>
      <c r="BT47" s="137">
        <v>0.17229385442594</v>
      </c>
      <c r="BU47" s="137">
        <v>4.34819995433861E-2</v>
      </c>
      <c r="BV47" s="137">
        <v>8.1894587931900395E-2</v>
      </c>
      <c r="BW47" s="137">
        <v>2.0495783778894699E-2</v>
      </c>
      <c r="BX47" s="137">
        <v>1.68028141885074E-4</v>
      </c>
      <c r="BY47" s="137">
        <v>9.2272553468982499E-3</v>
      </c>
      <c r="BZ47" s="137">
        <v>4.9304024061025603E-2</v>
      </c>
      <c r="CA47" s="138">
        <v>0</v>
      </c>
      <c r="CB47" s="190">
        <v>0.80908329347640495</v>
      </c>
      <c r="CC47" s="191">
        <v>0.222291297151959</v>
      </c>
      <c r="CD47" s="137">
        <v>0</v>
      </c>
      <c r="CE47" s="137">
        <v>0</v>
      </c>
      <c r="CF47" s="137">
        <v>2.6259884564622999E-3</v>
      </c>
      <c r="CG47" s="137">
        <v>-5.6143076068754003E-2</v>
      </c>
      <c r="CH47" s="138">
        <v>2.2142496983927999E-2</v>
      </c>
      <c r="CI47" s="49">
        <v>1</v>
      </c>
      <c r="CJ47" s="73"/>
    </row>
    <row r="48" spans="1:88" ht="19.5" x14ac:dyDescent="0.25">
      <c r="A48" s="30"/>
      <c r="B48" s="42" t="s">
        <v>39</v>
      </c>
      <c r="C48" s="43" t="s">
        <v>150</v>
      </c>
      <c r="D48" s="136">
        <v>8.9244259114814404E-5</v>
      </c>
      <c r="E48" s="137">
        <v>4.5876250490972903E-4</v>
      </c>
      <c r="F48" s="137">
        <v>8.5218751289693198E-4</v>
      </c>
      <c r="G48" s="137">
        <v>6.1339253827443602E-4</v>
      </c>
      <c r="H48" s="137">
        <v>4.39782694304219E-3</v>
      </c>
      <c r="I48" s="137">
        <v>3.5620810827450098E-5</v>
      </c>
      <c r="J48" s="137">
        <v>4.0935268450918701E-5</v>
      </c>
      <c r="K48" s="137">
        <v>1.7901449856713901E-4</v>
      </c>
      <c r="L48" s="137">
        <v>3.2700834060293898E-3</v>
      </c>
      <c r="M48" s="137">
        <v>1.0438240777837201E-3</v>
      </c>
      <c r="N48" s="137">
        <v>1.2274330640361201E-4</v>
      </c>
      <c r="O48" s="137">
        <v>9.4013922309275303E-3</v>
      </c>
      <c r="P48" s="137">
        <v>0</v>
      </c>
      <c r="Q48" s="137">
        <v>7.1283314344260697E-3</v>
      </c>
      <c r="R48" s="137">
        <v>1.3167192557281999E-3</v>
      </c>
      <c r="S48" s="137">
        <v>8.4832508549494005E-4</v>
      </c>
      <c r="T48" s="137">
        <v>2.29445758841099E-4</v>
      </c>
      <c r="U48" s="137">
        <v>8.1597528137589105E-4</v>
      </c>
      <c r="V48" s="137">
        <v>5.94981883978793E-5</v>
      </c>
      <c r="W48" s="137">
        <v>6.4142152004849996E-6</v>
      </c>
      <c r="X48" s="137">
        <v>5.9685936621530801E-4</v>
      </c>
      <c r="Y48" s="137">
        <v>4.2744201358510997E-5</v>
      </c>
      <c r="Z48" s="137">
        <v>8.0377171119468296E-6</v>
      </c>
      <c r="AA48" s="137">
        <v>1.15611660582111E-5</v>
      </c>
      <c r="AB48" s="137">
        <v>2.0956466052683801E-6</v>
      </c>
      <c r="AC48" s="137">
        <v>5.4825501983482401E-5</v>
      </c>
      <c r="AD48" s="137">
        <v>1.4511219351688901E-4</v>
      </c>
      <c r="AE48" s="137">
        <v>1.08885941461223E-4</v>
      </c>
      <c r="AF48" s="137">
        <v>2.17927953189757E-4</v>
      </c>
      <c r="AG48" s="137">
        <v>4.0130703151430299E-4</v>
      </c>
      <c r="AH48" s="137">
        <v>6.6438451289231896E-4</v>
      </c>
      <c r="AI48" s="137">
        <v>2.8513892555279299E-5</v>
      </c>
      <c r="AJ48" s="137">
        <v>0</v>
      </c>
      <c r="AK48" s="137">
        <v>1.3684328390978801E-3</v>
      </c>
      <c r="AL48" s="137">
        <v>6.6004601683583802E-4</v>
      </c>
      <c r="AM48" s="137">
        <v>1.20344989072935E-4</v>
      </c>
      <c r="AN48" s="137">
        <v>1.6144604852645999E-4</v>
      </c>
      <c r="AO48" s="137">
        <v>3.4332674334258901E-4</v>
      </c>
      <c r="AP48" s="137">
        <v>2.6053715331937499E-5</v>
      </c>
      <c r="AQ48" s="137">
        <v>1.04316687138139E-2</v>
      </c>
      <c r="AR48" s="137">
        <v>4.5276068724993102E-5</v>
      </c>
      <c r="AS48" s="137">
        <v>4.9356623346303295E-4</v>
      </c>
      <c r="AT48" s="137">
        <v>6.7299759086196604E-5</v>
      </c>
      <c r="AU48" s="137">
        <v>1.5417092137226399E-4</v>
      </c>
      <c r="AV48" s="137">
        <v>2.4104821894639899E-4</v>
      </c>
      <c r="AW48" s="137">
        <v>6.6190796284787898E-3</v>
      </c>
      <c r="AX48" s="137">
        <v>4.1820137520841997E-3</v>
      </c>
      <c r="AY48" s="137">
        <v>4.85701613610226E-4</v>
      </c>
      <c r="AZ48" s="137">
        <v>8.8302099622275699E-6</v>
      </c>
      <c r="BA48" s="137">
        <v>1.8780650960691699E-4</v>
      </c>
      <c r="BB48" s="137">
        <v>6.7405019652290899E-4</v>
      </c>
      <c r="BC48" s="137">
        <v>2.6189665644315202E-4</v>
      </c>
      <c r="BD48" s="137">
        <v>1.3064999488206901E-5</v>
      </c>
      <c r="BE48" s="137">
        <v>2.4685889247370602E-4</v>
      </c>
      <c r="BF48" s="137">
        <v>1.0642254078933101E-3</v>
      </c>
      <c r="BG48" s="137">
        <v>6.7892934289674106E-2</v>
      </c>
      <c r="BH48" s="137">
        <v>6.5029783600579105E-4</v>
      </c>
      <c r="BI48" s="137">
        <v>1.9071002742563699E-3</v>
      </c>
      <c r="BJ48" s="137">
        <v>7.9552085273222203E-2</v>
      </c>
      <c r="BK48" s="137">
        <v>0.40556733511203602</v>
      </c>
      <c r="BL48" s="137">
        <v>4.7266648072810504E-3</v>
      </c>
      <c r="BM48" s="137">
        <v>5.2932141473021298E-4</v>
      </c>
      <c r="BN48" s="137">
        <v>1.83472061473768E-3</v>
      </c>
      <c r="BO48" s="137">
        <v>6.4327424494905097E-5</v>
      </c>
      <c r="BP48" s="137">
        <v>2.77737093458721E-5</v>
      </c>
      <c r="BQ48" s="137">
        <v>2.3829334239271201E-5</v>
      </c>
      <c r="BR48" s="137">
        <v>6.3117981966097596E-7</v>
      </c>
      <c r="BS48" s="137">
        <v>1.46873089783769E-3</v>
      </c>
      <c r="BT48" s="137">
        <v>9.2505179115459201E-3</v>
      </c>
      <c r="BU48" s="137">
        <v>1.9721477446024999E-3</v>
      </c>
      <c r="BV48" s="137">
        <v>1.16644667475865E-2</v>
      </c>
      <c r="BW48" s="137">
        <v>2.74011317399183E-4</v>
      </c>
      <c r="BX48" s="137">
        <v>7.8511341836672997E-4</v>
      </c>
      <c r="BY48" s="137">
        <v>2.40869358203601E-3</v>
      </c>
      <c r="BZ48" s="137">
        <v>1.64116458392185E-3</v>
      </c>
      <c r="CA48" s="138">
        <v>0</v>
      </c>
      <c r="CB48" s="190">
        <v>0.65329006730847194</v>
      </c>
      <c r="CC48" s="191">
        <v>0.13971261339301699</v>
      </c>
      <c r="CD48" s="137">
        <v>0</v>
      </c>
      <c r="CE48" s="137">
        <v>0</v>
      </c>
      <c r="CF48" s="137">
        <v>0</v>
      </c>
      <c r="CG48" s="137">
        <v>-6.00883623462653E-3</v>
      </c>
      <c r="CH48" s="138">
        <v>0.21300615553313701</v>
      </c>
      <c r="CI48" s="49">
        <v>1</v>
      </c>
      <c r="CJ48" s="73"/>
    </row>
    <row r="49" spans="1:88" ht="19.5" x14ac:dyDescent="0.25">
      <c r="A49" s="30"/>
      <c r="B49" s="42" t="s">
        <v>40</v>
      </c>
      <c r="C49" s="43" t="s">
        <v>151</v>
      </c>
      <c r="D49" s="136">
        <v>1.4646453887519799E-2</v>
      </c>
      <c r="E49" s="137">
        <v>1.14613813083359E-2</v>
      </c>
      <c r="F49" s="137">
        <v>5.6449319593190597E-3</v>
      </c>
      <c r="G49" s="137">
        <v>9.3207471764848396E-3</v>
      </c>
      <c r="H49" s="137">
        <v>8.6048246505794498E-2</v>
      </c>
      <c r="I49" s="137">
        <v>1.2867252247396901E-2</v>
      </c>
      <c r="J49" s="137">
        <v>2.2577124617513501E-3</v>
      </c>
      <c r="K49" s="137">
        <v>3.9208537774901603E-2</v>
      </c>
      <c r="L49" s="137">
        <v>1.32378414414808E-2</v>
      </c>
      <c r="M49" s="137">
        <v>1.92233187694812E-3</v>
      </c>
      <c r="N49" s="137">
        <v>6.3328699712328004E-3</v>
      </c>
      <c r="O49" s="137">
        <v>4.0427826563645703E-3</v>
      </c>
      <c r="P49" s="137">
        <v>1.94400823755108E-3</v>
      </c>
      <c r="Q49" s="137">
        <v>2.46753072415233E-5</v>
      </c>
      <c r="R49" s="137">
        <v>1.1089835435857699E-3</v>
      </c>
      <c r="S49" s="137">
        <v>8.5813865685500695E-4</v>
      </c>
      <c r="T49" s="137">
        <v>8.78781869387677E-4</v>
      </c>
      <c r="U49" s="137">
        <v>3.97180415064063E-3</v>
      </c>
      <c r="V49" s="137">
        <v>1.1036053237352299E-3</v>
      </c>
      <c r="W49" s="137">
        <v>3.2726891852939498E-4</v>
      </c>
      <c r="X49" s="137">
        <v>2.42054706410717E-3</v>
      </c>
      <c r="Y49" s="137">
        <v>7.16674041375945E-5</v>
      </c>
      <c r="Z49" s="137">
        <v>3.9334768637396499E-4</v>
      </c>
      <c r="AA49" s="137">
        <v>1.7807527260339499E-4</v>
      </c>
      <c r="AB49" s="137">
        <v>1.1263283295540399E-4</v>
      </c>
      <c r="AC49" s="137">
        <v>2.1468843446585499E-4</v>
      </c>
      <c r="AD49" s="137">
        <v>2.7311597378314699E-5</v>
      </c>
      <c r="AE49" s="137">
        <v>2.26474646338228E-4</v>
      </c>
      <c r="AF49" s="137">
        <v>4.6899857788221299E-4</v>
      </c>
      <c r="AG49" s="137">
        <v>2.8655054433071998E-4</v>
      </c>
      <c r="AH49" s="137">
        <v>2.4884462252096399E-2</v>
      </c>
      <c r="AI49" s="137">
        <v>5.1959779075379398E-3</v>
      </c>
      <c r="AJ49" s="137">
        <v>0</v>
      </c>
      <c r="AK49" s="137">
        <v>8.7637896767986303E-3</v>
      </c>
      <c r="AL49" s="137">
        <v>4.3463890012236496E-3</v>
      </c>
      <c r="AM49" s="137">
        <v>6.9951406573434101E-3</v>
      </c>
      <c r="AN49" s="137">
        <v>3.1013781061923301E-2</v>
      </c>
      <c r="AO49" s="137">
        <v>1.9670837613263198E-3</v>
      </c>
      <c r="AP49" s="137">
        <v>8.1503915810315396E-5</v>
      </c>
      <c r="AQ49" s="137">
        <v>6.0814144367776605E-4</v>
      </c>
      <c r="AR49" s="137">
        <v>8.45875261200142E-3</v>
      </c>
      <c r="AS49" s="137">
        <v>9.4185247067820596E-2</v>
      </c>
      <c r="AT49" s="137">
        <v>7.5553658800206203E-2</v>
      </c>
      <c r="AU49" s="137">
        <v>2.6819896417920801E-3</v>
      </c>
      <c r="AV49" s="137">
        <v>3.25588598142817E-2</v>
      </c>
      <c r="AW49" s="137">
        <v>7.3850691838768801E-3</v>
      </c>
      <c r="AX49" s="137">
        <v>2.0784205268980301E-3</v>
      </c>
      <c r="AY49" s="137">
        <v>1.11574317722896E-3</v>
      </c>
      <c r="AZ49" s="137">
        <v>1.40789195071394E-3</v>
      </c>
      <c r="BA49" s="137">
        <v>2.3122636713026199E-4</v>
      </c>
      <c r="BB49" s="137">
        <v>8.4518676044215806E-3</v>
      </c>
      <c r="BC49" s="137">
        <v>7.7071227374469E-4</v>
      </c>
      <c r="BD49" s="137">
        <v>3.3079304582077202E-3</v>
      </c>
      <c r="BE49" s="137">
        <v>6.3326845860118301E-3</v>
      </c>
      <c r="BF49" s="137">
        <v>1.5669577608442499E-3</v>
      </c>
      <c r="BG49" s="137">
        <v>2.2063363033834801E-4</v>
      </c>
      <c r="BH49" s="137">
        <v>4.8966106780041901E-2</v>
      </c>
      <c r="BI49" s="137">
        <v>2.0245488502555098E-3</v>
      </c>
      <c r="BJ49" s="137">
        <v>2.1790642897908001E-4</v>
      </c>
      <c r="BK49" s="137">
        <v>7.5864238301850103E-3</v>
      </c>
      <c r="BL49" s="137">
        <v>5.0054787715721097E-6</v>
      </c>
      <c r="BM49" s="137">
        <v>3.6587318911256297E-5</v>
      </c>
      <c r="BN49" s="137">
        <v>6.33595651379288E-4</v>
      </c>
      <c r="BO49" s="137">
        <v>9.70650033679016E-5</v>
      </c>
      <c r="BP49" s="137">
        <v>3.0007546627216499E-5</v>
      </c>
      <c r="BQ49" s="137">
        <v>2.36252900105739E-5</v>
      </c>
      <c r="BR49" s="137">
        <v>2.4909024449060598E-6</v>
      </c>
      <c r="BS49" s="137">
        <v>4.9947480474444002E-6</v>
      </c>
      <c r="BT49" s="137">
        <v>8.0289676906926104E-3</v>
      </c>
      <c r="BU49" s="137">
        <v>5.9956838136703003E-3</v>
      </c>
      <c r="BV49" s="137">
        <v>1.09251416580074E-4</v>
      </c>
      <c r="BW49" s="137">
        <v>1.45049258845033E-3</v>
      </c>
      <c r="BX49" s="137">
        <v>0.11669287099565701</v>
      </c>
      <c r="BY49" s="137">
        <v>2.0364635332035402E-2</v>
      </c>
      <c r="BZ49" s="137">
        <v>7.8466089638488099E-4</v>
      </c>
      <c r="CA49" s="138">
        <v>0</v>
      </c>
      <c r="CB49" s="190">
        <v>0.76482748503137798</v>
      </c>
      <c r="CC49" s="191">
        <v>0.101150907624927</v>
      </c>
      <c r="CD49" s="137">
        <v>0</v>
      </c>
      <c r="CE49" s="137">
        <v>0</v>
      </c>
      <c r="CF49" s="137">
        <v>1.9978940566429001E-3</v>
      </c>
      <c r="CG49" s="137">
        <v>-2.5633488486796599E-2</v>
      </c>
      <c r="CH49" s="138">
        <v>0.15765720177384901</v>
      </c>
      <c r="CI49" s="49">
        <v>1</v>
      </c>
      <c r="CJ49" s="73"/>
    </row>
    <row r="50" spans="1:88" ht="19.5" x14ac:dyDescent="0.25">
      <c r="A50" s="30"/>
      <c r="B50" s="42" t="s">
        <v>41</v>
      </c>
      <c r="C50" s="43" t="s">
        <v>152</v>
      </c>
      <c r="D50" s="136">
        <v>1.21786360339281E-5</v>
      </c>
      <c r="E50" s="137">
        <v>1.4979786835161799E-5</v>
      </c>
      <c r="F50" s="137">
        <v>3.1175900119928699E-5</v>
      </c>
      <c r="G50" s="137">
        <v>6.0613292335274402E-6</v>
      </c>
      <c r="H50" s="137">
        <v>1.1523144670276E-4</v>
      </c>
      <c r="I50" s="137">
        <v>4.4879093804992302E-4</v>
      </c>
      <c r="J50" s="137">
        <v>2.3676416009314899E-5</v>
      </c>
      <c r="K50" s="137">
        <v>6.79367998241636E-5</v>
      </c>
      <c r="L50" s="137">
        <v>2.0925957981285401E-5</v>
      </c>
      <c r="M50" s="137">
        <v>1.0661230387290399E-3</v>
      </c>
      <c r="N50" s="137">
        <v>5.3583674874476702E-6</v>
      </c>
      <c r="O50" s="137">
        <v>1.46741840156666E-3</v>
      </c>
      <c r="P50" s="137">
        <v>2.3717712130366601E-2</v>
      </c>
      <c r="Q50" s="137">
        <v>3.12909091502462E-3</v>
      </c>
      <c r="R50" s="137">
        <v>4.3734109788996596E-3</v>
      </c>
      <c r="S50" s="137">
        <v>4.5374161272391102E-4</v>
      </c>
      <c r="T50" s="137">
        <v>7.3214906192329795E-4</v>
      </c>
      <c r="U50" s="137">
        <v>5.3187048724380502E-3</v>
      </c>
      <c r="V50" s="137">
        <v>6.5324343559715803E-4</v>
      </c>
      <c r="W50" s="137">
        <v>5.2285988665167599E-4</v>
      </c>
      <c r="X50" s="137">
        <v>1.6437687978124501E-3</v>
      </c>
      <c r="Y50" s="137">
        <v>2.35449710331684E-4</v>
      </c>
      <c r="Z50" s="137">
        <v>1.7374994802167701E-4</v>
      </c>
      <c r="AA50" s="137">
        <v>3.7253438384040302E-5</v>
      </c>
      <c r="AB50" s="137">
        <v>4.6236651701373899E-5</v>
      </c>
      <c r="AC50" s="137">
        <v>3.4631649692981001E-5</v>
      </c>
      <c r="AD50" s="137">
        <v>8.2519608164766201E-5</v>
      </c>
      <c r="AE50" s="137">
        <v>1.1183121540294699E-3</v>
      </c>
      <c r="AF50" s="137">
        <v>3.8886020565872799E-4</v>
      </c>
      <c r="AG50" s="137">
        <v>7.8682619712665898E-5</v>
      </c>
      <c r="AH50" s="137">
        <v>7.7596516639528805E-4</v>
      </c>
      <c r="AI50" s="137">
        <v>8.0842894056847503E-4</v>
      </c>
      <c r="AJ50" s="137">
        <v>0</v>
      </c>
      <c r="AK50" s="137">
        <v>3.8443883080363202E-3</v>
      </c>
      <c r="AL50" s="137">
        <v>4.1616088453363398E-3</v>
      </c>
      <c r="AM50" s="137">
        <v>1.16424259743265E-4</v>
      </c>
      <c r="AN50" s="137">
        <v>1.7321708873312399E-4</v>
      </c>
      <c r="AO50" s="137">
        <v>8.2072944742653895E-3</v>
      </c>
      <c r="AP50" s="137">
        <v>2.7024887733462098E-3</v>
      </c>
      <c r="AQ50" s="137">
        <v>1.38773807068957E-2</v>
      </c>
      <c r="AR50" s="137">
        <v>2.7333191794534899E-3</v>
      </c>
      <c r="AS50" s="137">
        <v>3.6828985779683299E-2</v>
      </c>
      <c r="AT50" s="137">
        <v>5.1159065385586303E-4</v>
      </c>
      <c r="AU50" s="137">
        <v>1.6503097406981099E-4</v>
      </c>
      <c r="AV50" s="137">
        <v>1.07528139125739E-2</v>
      </c>
      <c r="AW50" s="137">
        <v>3.0346234825974401E-3</v>
      </c>
      <c r="AX50" s="137">
        <v>4.6890620411590899E-3</v>
      </c>
      <c r="AY50" s="137">
        <v>3.63153279638989E-4</v>
      </c>
      <c r="AZ50" s="137">
        <v>1.9651383419473201E-2</v>
      </c>
      <c r="BA50" s="137">
        <v>8.7718997845472499E-5</v>
      </c>
      <c r="BB50" s="137">
        <v>7.3117751689869403E-3</v>
      </c>
      <c r="BC50" s="137">
        <v>8.5036164585141E-4</v>
      </c>
      <c r="BD50" s="137">
        <v>7.4998523455034496E-4</v>
      </c>
      <c r="BE50" s="137">
        <v>5.1747903090758199E-3</v>
      </c>
      <c r="BF50" s="137">
        <v>2.5821324310790201E-3</v>
      </c>
      <c r="BG50" s="137">
        <v>3.9660223695382101E-4</v>
      </c>
      <c r="BH50" s="137">
        <v>3.2326419056587599E-3</v>
      </c>
      <c r="BI50" s="137">
        <v>4.1373627528979502E-2</v>
      </c>
      <c r="BJ50" s="137">
        <v>3.76731444301069E-2</v>
      </c>
      <c r="BK50" s="137">
        <v>1.1535148717175699E-2</v>
      </c>
      <c r="BL50" s="137">
        <v>1.92361499866475E-3</v>
      </c>
      <c r="BM50" s="137">
        <v>6.1668381448513601E-3</v>
      </c>
      <c r="BN50" s="137">
        <v>1.06150776984678E-2</v>
      </c>
      <c r="BO50" s="137">
        <v>2.05191930866788E-3</v>
      </c>
      <c r="BP50" s="137">
        <v>3.6289738942078001E-4</v>
      </c>
      <c r="BQ50" s="137">
        <v>2.0263686878701299E-5</v>
      </c>
      <c r="BR50" s="137">
        <v>3.3000504320944603E-4</v>
      </c>
      <c r="BS50" s="137">
        <v>3.17821977767342E-6</v>
      </c>
      <c r="BT50" s="137">
        <v>3.7685863356974499E-2</v>
      </c>
      <c r="BU50" s="137">
        <v>3.6859251524320202E-3</v>
      </c>
      <c r="BV50" s="137">
        <v>2.4439136021394401E-3</v>
      </c>
      <c r="BW50" s="137">
        <v>1.1745242214649099E-3</v>
      </c>
      <c r="BX50" s="137">
        <v>3.0310393013778499E-3</v>
      </c>
      <c r="BY50" s="137">
        <v>4.4935776114691196E-3</v>
      </c>
      <c r="BZ50" s="137">
        <v>1.1937937824338499E-2</v>
      </c>
      <c r="CA50" s="138">
        <v>0</v>
      </c>
      <c r="CB50" s="190">
        <v>0.35631189814793202</v>
      </c>
      <c r="CC50" s="191">
        <v>0.53437922427498497</v>
      </c>
      <c r="CD50" s="137">
        <v>0</v>
      </c>
      <c r="CE50" s="137">
        <v>0</v>
      </c>
      <c r="CF50" s="137">
        <v>1.11826164622188E-3</v>
      </c>
      <c r="CG50" s="137">
        <v>3.2750194451531302E-2</v>
      </c>
      <c r="CH50" s="138">
        <v>7.5440421479329903E-2</v>
      </c>
      <c r="CI50" s="49">
        <v>1</v>
      </c>
      <c r="CJ50" s="73"/>
    </row>
    <row r="51" spans="1:88" ht="19.5" x14ac:dyDescent="0.25">
      <c r="A51" s="30"/>
      <c r="B51" s="42" t="s">
        <v>42</v>
      </c>
      <c r="C51" s="43" t="s">
        <v>153</v>
      </c>
      <c r="D51" s="136">
        <v>6.7642339488875597E-5</v>
      </c>
      <c r="E51" s="137">
        <v>9.1580380576650503E-5</v>
      </c>
      <c r="F51" s="137">
        <v>2.0620607719995101E-4</v>
      </c>
      <c r="G51" s="137">
        <v>3.0517601446699803E-5</v>
      </c>
      <c r="H51" s="137">
        <v>6.8296358194658898E-4</v>
      </c>
      <c r="I51" s="137">
        <v>1.08443761609907E-4</v>
      </c>
      <c r="J51" s="137">
        <v>1.50604647829916E-4</v>
      </c>
      <c r="K51" s="137">
        <v>4.0716166498278202E-4</v>
      </c>
      <c r="L51" s="137">
        <v>1.3316419321612001E-4</v>
      </c>
      <c r="M51" s="137">
        <v>1.6576664331681999E-2</v>
      </c>
      <c r="N51" s="137">
        <v>2.86334367511089E-5</v>
      </c>
      <c r="O51" s="137">
        <v>2.98737811921894E-3</v>
      </c>
      <c r="P51" s="137">
        <v>6.2687243678995501E-4</v>
      </c>
      <c r="Q51" s="137">
        <v>1.07766632718692E-4</v>
      </c>
      <c r="R51" s="137">
        <v>1.8525948805005099E-3</v>
      </c>
      <c r="S51" s="137">
        <v>2.6833053836720298E-4</v>
      </c>
      <c r="T51" s="137">
        <v>3.7086178039766301E-3</v>
      </c>
      <c r="U51" s="137">
        <v>2.4661334589358799E-3</v>
      </c>
      <c r="V51" s="137">
        <v>3.0819836791820899E-3</v>
      </c>
      <c r="W51" s="137">
        <v>8.1889659817791698E-4</v>
      </c>
      <c r="X51" s="137">
        <v>1.8349253779830501E-3</v>
      </c>
      <c r="Y51" s="137">
        <v>3.2282845004151799E-4</v>
      </c>
      <c r="Z51" s="137">
        <v>1.11452572327128E-3</v>
      </c>
      <c r="AA51" s="137">
        <v>2.24367019552134E-4</v>
      </c>
      <c r="AB51" s="137">
        <v>6.7614107924643602E-4</v>
      </c>
      <c r="AC51" s="137">
        <v>7.5032053081597097E-5</v>
      </c>
      <c r="AD51" s="137">
        <v>1.7685947513379499E-4</v>
      </c>
      <c r="AE51" s="137">
        <v>2.2896323227110799E-3</v>
      </c>
      <c r="AF51" s="137">
        <v>5.1175213137137903E-4</v>
      </c>
      <c r="AG51" s="137">
        <v>1.22950360115102E-4</v>
      </c>
      <c r="AH51" s="137">
        <v>2.7067693713541698E-4</v>
      </c>
      <c r="AI51" s="137">
        <v>4.3302196758812801E-4</v>
      </c>
      <c r="AJ51" s="137">
        <v>0</v>
      </c>
      <c r="AK51" s="137">
        <v>1.5213104964959399E-4</v>
      </c>
      <c r="AL51" s="137">
        <v>5.5525208957237903E-4</v>
      </c>
      <c r="AM51" s="137">
        <v>7.3301763652013595E-5</v>
      </c>
      <c r="AN51" s="137">
        <v>3.0992778296341002E-4</v>
      </c>
      <c r="AO51" s="137">
        <v>4.3984587176482202E-4</v>
      </c>
      <c r="AP51" s="137">
        <v>9.93425562797662E-5</v>
      </c>
      <c r="AQ51" s="137">
        <v>7.4544627948842305E-4</v>
      </c>
      <c r="AR51" s="137">
        <v>2.6581316801430201E-4</v>
      </c>
      <c r="AS51" s="137">
        <v>1.5059916754501801E-3</v>
      </c>
      <c r="AT51" s="137">
        <v>4.2644658023088103E-2</v>
      </c>
      <c r="AU51" s="137">
        <v>4.7053533293530902E-5</v>
      </c>
      <c r="AV51" s="137">
        <v>3.99585692032687E-4</v>
      </c>
      <c r="AW51" s="137">
        <v>6.1818059091340894E-5</v>
      </c>
      <c r="AX51" s="137">
        <v>2.07009990364355E-4</v>
      </c>
      <c r="AY51" s="137">
        <v>3.2318158045931101E-4</v>
      </c>
      <c r="AZ51" s="137">
        <v>9.9224876180535105E-4</v>
      </c>
      <c r="BA51" s="137">
        <v>3.7638389882071202E-5</v>
      </c>
      <c r="BB51" s="137">
        <v>1.5426852757085199E-4</v>
      </c>
      <c r="BC51" s="137">
        <v>8.2812886777807306E-5</v>
      </c>
      <c r="BD51" s="137">
        <v>2.2034249469474499E-4</v>
      </c>
      <c r="BE51" s="137">
        <v>2.6701275151390098E-4</v>
      </c>
      <c r="BF51" s="137">
        <v>3.5368886809992902E-4</v>
      </c>
      <c r="BG51" s="137">
        <v>3.5003969705538202E-4</v>
      </c>
      <c r="BH51" s="137">
        <v>4.7001633758417098E-4</v>
      </c>
      <c r="BI51" s="137">
        <v>6.5743621265943603E-3</v>
      </c>
      <c r="BJ51" s="137">
        <v>7.9262375745886603E-4</v>
      </c>
      <c r="BK51" s="137">
        <v>3.2125534359683798E-3</v>
      </c>
      <c r="BL51" s="137">
        <v>2.0521407837566601E-5</v>
      </c>
      <c r="BM51" s="137">
        <v>5.2112959528382299E-5</v>
      </c>
      <c r="BN51" s="137">
        <v>4.9531577511679299E-4</v>
      </c>
      <c r="BO51" s="137">
        <v>1.2964347069955001E-4</v>
      </c>
      <c r="BP51" s="137">
        <v>1.3202491846980499E-4</v>
      </c>
      <c r="BQ51" s="137">
        <v>9.6748414855273604E-5</v>
      </c>
      <c r="BR51" s="137">
        <v>1.03402243223488E-5</v>
      </c>
      <c r="BS51" s="137">
        <v>2.04210728666842E-5</v>
      </c>
      <c r="BT51" s="137">
        <v>4.2234433483788703E-4</v>
      </c>
      <c r="BU51" s="137">
        <v>4.4681199398679903E-3</v>
      </c>
      <c r="BV51" s="137">
        <v>3.5522667617368702E-4</v>
      </c>
      <c r="BW51" s="137">
        <v>2.5018472079706899E-3</v>
      </c>
      <c r="BX51" s="137">
        <v>0.32541305729007097</v>
      </c>
      <c r="BY51" s="137">
        <v>2.1224112974606898E-2</v>
      </c>
      <c r="BZ51" s="137">
        <v>2.4364588369708302E-3</v>
      </c>
      <c r="CA51" s="138">
        <v>0</v>
      </c>
      <c r="CB51" s="190">
        <v>0.46157113171619502</v>
      </c>
      <c r="CC51" s="191">
        <v>0.46485229483118401</v>
      </c>
      <c r="CD51" s="137">
        <v>0</v>
      </c>
      <c r="CE51" s="137">
        <v>0</v>
      </c>
      <c r="CF51" s="137">
        <v>9.6315595409709708E-3</v>
      </c>
      <c r="CG51" s="137">
        <v>2.2437468312334302E-3</v>
      </c>
      <c r="CH51" s="138">
        <v>6.1701267080417198E-2</v>
      </c>
      <c r="CI51" s="49">
        <v>1</v>
      </c>
      <c r="CJ51" s="73"/>
    </row>
    <row r="52" spans="1:88" ht="19.5" x14ac:dyDescent="0.25">
      <c r="A52" s="30"/>
      <c r="B52" s="42" t="s">
        <v>43</v>
      </c>
      <c r="C52" s="43" t="s">
        <v>154</v>
      </c>
      <c r="D52" s="136">
        <v>2.0445701702208899E-4</v>
      </c>
      <c r="E52" s="137">
        <v>9.9731351126776402E-5</v>
      </c>
      <c r="F52" s="137">
        <v>6.3363249887075403E-4</v>
      </c>
      <c r="G52" s="137">
        <v>1.8332914082325901E-4</v>
      </c>
      <c r="H52" s="137">
        <v>3.4135975456178699E-3</v>
      </c>
      <c r="I52" s="137">
        <v>4.0343928470464702E-4</v>
      </c>
      <c r="J52" s="137">
        <v>2.1980735440404699E-4</v>
      </c>
      <c r="K52" s="137">
        <v>6.2510428907244905E-4</v>
      </c>
      <c r="L52" s="137">
        <v>7.3364657096628097E-5</v>
      </c>
      <c r="M52" s="137">
        <v>3.6688823929956102E-4</v>
      </c>
      <c r="N52" s="137">
        <v>1.32115534147366E-5</v>
      </c>
      <c r="O52" s="137">
        <v>9.5146459777367004E-4</v>
      </c>
      <c r="P52" s="137">
        <v>6.2110876711128403E-3</v>
      </c>
      <c r="Q52" s="137">
        <v>7.8490665016656898E-5</v>
      </c>
      <c r="R52" s="137">
        <v>1.7083375109844901E-3</v>
      </c>
      <c r="S52" s="137">
        <v>1.7066107329215201E-4</v>
      </c>
      <c r="T52" s="137">
        <v>3.9742103001183602E-4</v>
      </c>
      <c r="U52" s="137">
        <v>8.9241751104139904E-4</v>
      </c>
      <c r="V52" s="137">
        <v>1.7678987437473E-3</v>
      </c>
      <c r="W52" s="137">
        <v>3.2290683792217601E-4</v>
      </c>
      <c r="X52" s="137">
        <v>6.143293560695E-4</v>
      </c>
      <c r="Y52" s="137">
        <v>8.49252362926775E-5</v>
      </c>
      <c r="Z52" s="137">
        <v>3.9318165956602798E-4</v>
      </c>
      <c r="AA52" s="137">
        <v>9.3858361477978906E-5</v>
      </c>
      <c r="AB52" s="137">
        <v>1.5987292639195699E-4</v>
      </c>
      <c r="AC52" s="137">
        <v>5.2875616031352399E-5</v>
      </c>
      <c r="AD52" s="137">
        <v>4.69211675049458E-5</v>
      </c>
      <c r="AE52" s="137">
        <v>3.9979857729892398E-4</v>
      </c>
      <c r="AF52" s="137">
        <v>3.2551661587590201E-4</v>
      </c>
      <c r="AG52" s="137">
        <v>4.1363234776893798E-5</v>
      </c>
      <c r="AH52" s="137">
        <v>3.1326181613383299E-4</v>
      </c>
      <c r="AI52" s="137">
        <v>1.3461847449640899E-4</v>
      </c>
      <c r="AJ52" s="137">
        <v>0</v>
      </c>
      <c r="AK52" s="137">
        <v>2.8662855332722202E-4</v>
      </c>
      <c r="AL52" s="137">
        <v>1.5993146479693099E-4</v>
      </c>
      <c r="AM52" s="137">
        <v>4.4385162698037696E-3</v>
      </c>
      <c r="AN52" s="137">
        <v>1.7188481414746801E-3</v>
      </c>
      <c r="AO52" s="137">
        <v>1.61826278869183E-3</v>
      </c>
      <c r="AP52" s="137">
        <v>6.3847986252309205E-5</v>
      </c>
      <c r="AQ52" s="137">
        <v>2.2653648493872898E-3</v>
      </c>
      <c r="AR52" s="137">
        <v>1.3452578401922501E-4</v>
      </c>
      <c r="AS52" s="137">
        <v>3.2491514224172E-2</v>
      </c>
      <c r="AT52" s="137">
        <v>2.0362905527217999E-4</v>
      </c>
      <c r="AU52" s="137">
        <v>1.22360324719697E-2</v>
      </c>
      <c r="AV52" s="137">
        <v>7.3590833114360998E-3</v>
      </c>
      <c r="AW52" s="137">
        <v>2.6876409284928198E-4</v>
      </c>
      <c r="AX52" s="137">
        <v>6.7143349565725207E-5</v>
      </c>
      <c r="AY52" s="137">
        <v>5.8318142090566405E-4</v>
      </c>
      <c r="AZ52" s="137">
        <v>2.9878187522962301E-4</v>
      </c>
      <c r="BA52" s="137">
        <v>5.8519317897362695E-4</v>
      </c>
      <c r="BB52" s="137">
        <v>3.9325985576561103E-3</v>
      </c>
      <c r="BC52" s="137">
        <v>3.1805064656858801E-3</v>
      </c>
      <c r="BD52" s="137">
        <v>2.3444505487322499E-2</v>
      </c>
      <c r="BE52" s="137">
        <v>1.30894502419345E-4</v>
      </c>
      <c r="BF52" s="137">
        <v>1.4229675359514701E-4</v>
      </c>
      <c r="BG52" s="137">
        <v>2.0712378694104101E-3</v>
      </c>
      <c r="BH52" s="137">
        <v>1.3163536368710401E-2</v>
      </c>
      <c r="BI52" s="137">
        <v>9.1947949941767193E-3</v>
      </c>
      <c r="BJ52" s="137">
        <v>0.21313565441652399</v>
      </c>
      <c r="BK52" s="137">
        <v>0.165854017206473</v>
      </c>
      <c r="BL52" s="137">
        <v>5.5734251227795903E-5</v>
      </c>
      <c r="BM52" s="137">
        <v>2.4932384053331801E-5</v>
      </c>
      <c r="BN52" s="137">
        <v>2.2370209486474301E-4</v>
      </c>
      <c r="BO52" s="137">
        <v>2.0565918044509199E-4</v>
      </c>
      <c r="BP52" s="137">
        <v>5.9701127274997097E-5</v>
      </c>
      <c r="BQ52" s="137">
        <v>3.8094623541957303E-5</v>
      </c>
      <c r="BR52" s="137">
        <v>3.9530861239115803E-6</v>
      </c>
      <c r="BS52" s="137">
        <v>8.0687694615473195E-6</v>
      </c>
      <c r="BT52" s="137">
        <v>2.4188069628976899E-3</v>
      </c>
      <c r="BU52" s="137">
        <v>4.5754213391384298E-4</v>
      </c>
      <c r="BV52" s="137">
        <v>9.2773619953533606E-5</v>
      </c>
      <c r="BW52" s="137">
        <v>7.8620412761207202E-5</v>
      </c>
      <c r="BX52" s="137">
        <v>1.90721379387907E-4</v>
      </c>
      <c r="BY52" s="137">
        <v>2.6571172929406299E-2</v>
      </c>
      <c r="BZ52" s="137">
        <v>1.07107482031157E-4</v>
      </c>
      <c r="CA52" s="138">
        <v>0</v>
      </c>
      <c r="CB52" s="190">
        <v>0.55096365349171705</v>
      </c>
      <c r="CC52" s="191">
        <v>0.20503368187504001</v>
      </c>
      <c r="CD52" s="137">
        <v>0</v>
      </c>
      <c r="CE52" s="137">
        <v>0</v>
      </c>
      <c r="CF52" s="137">
        <v>2.5636657626328199E-3</v>
      </c>
      <c r="CG52" s="137">
        <v>-3.2955040644340003E-2</v>
      </c>
      <c r="CH52" s="138">
        <v>0.27439403951495001</v>
      </c>
      <c r="CI52" s="49">
        <v>1</v>
      </c>
      <c r="CJ52" s="73"/>
    </row>
    <row r="53" spans="1:88" ht="19.5" x14ac:dyDescent="0.25">
      <c r="A53" s="30"/>
      <c r="B53" s="42" t="s">
        <v>44</v>
      </c>
      <c r="C53" s="43" t="s">
        <v>155</v>
      </c>
      <c r="D53" s="136">
        <v>7.1634527976236597E-3</v>
      </c>
      <c r="E53" s="137">
        <v>2.9991795281444798E-3</v>
      </c>
      <c r="F53" s="137">
        <v>6.1057908019104996E-3</v>
      </c>
      <c r="G53" s="137">
        <v>1.44593865265483E-3</v>
      </c>
      <c r="H53" s="137">
        <v>0.139473459741529</v>
      </c>
      <c r="I53" s="137">
        <v>3.8733476694728201E-2</v>
      </c>
      <c r="J53" s="137">
        <v>5.7119875089501899E-4</v>
      </c>
      <c r="K53" s="137">
        <v>9.8756864197352898E-3</v>
      </c>
      <c r="L53" s="137">
        <v>2.72267915530437E-3</v>
      </c>
      <c r="M53" s="137">
        <v>3.5708809033767898E-3</v>
      </c>
      <c r="N53" s="137">
        <v>1.8483404289362901E-4</v>
      </c>
      <c r="O53" s="137">
        <v>2.8843893708967701E-3</v>
      </c>
      <c r="P53" s="137">
        <v>1.15767163268694E-2</v>
      </c>
      <c r="Q53" s="137">
        <v>4.7565890667751001E-5</v>
      </c>
      <c r="R53" s="137">
        <v>9.0244085837907595E-4</v>
      </c>
      <c r="S53" s="137">
        <v>8.4747128618610696E-5</v>
      </c>
      <c r="T53" s="137">
        <v>7.5888219857982503E-3</v>
      </c>
      <c r="U53" s="137">
        <v>9.9869315601032703E-3</v>
      </c>
      <c r="V53" s="137">
        <v>1.6204571569919E-3</v>
      </c>
      <c r="W53" s="137">
        <v>1.04788794400106E-3</v>
      </c>
      <c r="X53" s="137">
        <v>4.5692444376501398E-2</v>
      </c>
      <c r="Y53" s="137">
        <v>3.6261826150635599E-3</v>
      </c>
      <c r="Z53" s="137">
        <v>1.51614932396117E-3</v>
      </c>
      <c r="AA53" s="137">
        <v>8.93074753795915E-4</v>
      </c>
      <c r="AB53" s="137">
        <v>7.1991981877104804E-3</v>
      </c>
      <c r="AC53" s="137">
        <v>2.67108021044318E-3</v>
      </c>
      <c r="AD53" s="137">
        <v>4.3976089029004501E-4</v>
      </c>
      <c r="AE53" s="137">
        <v>5.3869254279276897E-3</v>
      </c>
      <c r="AF53" s="137">
        <v>1.69447476789523E-2</v>
      </c>
      <c r="AG53" s="137">
        <v>1.1009150499649799E-3</v>
      </c>
      <c r="AH53" s="137">
        <v>2.39991058119529E-2</v>
      </c>
      <c r="AI53" s="137">
        <v>9.8304317919699E-3</v>
      </c>
      <c r="AJ53" s="137">
        <v>0</v>
      </c>
      <c r="AK53" s="137">
        <v>3.9343929855182799E-3</v>
      </c>
      <c r="AL53" s="137">
        <v>7.1274204713254899E-4</v>
      </c>
      <c r="AM53" s="137">
        <v>4.5180546653581497E-4</v>
      </c>
      <c r="AN53" s="137">
        <v>2.39645288496877E-3</v>
      </c>
      <c r="AO53" s="137">
        <v>7.6140070956425302E-3</v>
      </c>
      <c r="AP53" s="137">
        <v>1.4417609795165599E-3</v>
      </c>
      <c r="AQ53" s="137">
        <v>4.1074376727536803E-3</v>
      </c>
      <c r="AR53" s="137">
        <v>7.2414147834778796E-3</v>
      </c>
      <c r="AS53" s="137">
        <v>4.0635982210864398E-3</v>
      </c>
      <c r="AT53" s="137">
        <v>2.5957141758939498E-3</v>
      </c>
      <c r="AU53" s="137">
        <v>3.4177204499912699E-4</v>
      </c>
      <c r="AV53" s="137">
        <v>4.5240736751184597E-2</v>
      </c>
      <c r="AW53" s="137">
        <v>2.0871371389671101E-3</v>
      </c>
      <c r="AX53" s="137">
        <v>6.1513175848819498E-4</v>
      </c>
      <c r="AY53" s="137">
        <v>1.3079414413536499E-4</v>
      </c>
      <c r="AZ53" s="137">
        <v>5.4662360059767601E-3</v>
      </c>
      <c r="BA53" s="137">
        <v>2.2795823290126701E-4</v>
      </c>
      <c r="BB53" s="137">
        <v>5.7134919706275803E-3</v>
      </c>
      <c r="BC53" s="137">
        <v>1.44025602598431E-3</v>
      </c>
      <c r="BD53" s="137">
        <v>1.1248643734448401E-3</v>
      </c>
      <c r="BE53" s="137">
        <v>6.6886108201647402E-3</v>
      </c>
      <c r="BF53" s="137">
        <v>7.1900250007014995E-5</v>
      </c>
      <c r="BG53" s="137">
        <v>6.55340987223183E-4</v>
      </c>
      <c r="BH53" s="137">
        <v>1.5549010773900399E-3</v>
      </c>
      <c r="BI53" s="137">
        <v>2.55227403736971E-3</v>
      </c>
      <c r="BJ53" s="137">
        <v>0.36347252251425299</v>
      </c>
      <c r="BK53" s="137">
        <v>5.0903747522334101E-3</v>
      </c>
      <c r="BL53" s="137">
        <v>8.7244596241810703E-4</v>
      </c>
      <c r="BM53" s="137">
        <v>5.96610949975114E-4</v>
      </c>
      <c r="BN53" s="137">
        <v>5.6351469595667903E-3</v>
      </c>
      <c r="BO53" s="137">
        <v>1.1941172125572801E-4</v>
      </c>
      <c r="BP53" s="137">
        <v>1.8065804552933799E-3</v>
      </c>
      <c r="BQ53" s="137">
        <v>5.7045849369913202E-5</v>
      </c>
      <c r="BR53" s="137">
        <v>9.41741608714693E-6</v>
      </c>
      <c r="BS53" s="137">
        <v>4.66607899931107E-5</v>
      </c>
      <c r="BT53" s="137">
        <v>1.26802265457522E-2</v>
      </c>
      <c r="BU53" s="137">
        <v>2.4444941054629801E-4</v>
      </c>
      <c r="BV53" s="137">
        <v>1.7086194417508E-3</v>
      </c>
      <c r="BW53" s="137">
        <v>1.1248927790261E-4</v>
      </c>
      <c r="BX53" s="137">
        <v>1.83111919365637E-3</v>
      </c>
      <c r="BY53" s="137">
        <v>2.0307756761424301E-4</v>
      </c>
      <c r="BZ53" s="137">
        <v>4.0673802591254301E-3</v>
      </c>
      <c r="CA53" s="138">
        <v>0</v>
      </c>
      <c r="CB53" s="190">
        <v>0.87491086282783903</v>
      </c>
      <c r="CC53" s="191">
        <v>3.8743960370815601E-2</v>
      </c>
      <c r="CD53" s="137">
        <v>0</v>
      </c>
      <c r="CE53" s="137">
        <v>0</v>
      </c>
      <c r="CF53" s="137">
        <v>2.0499342212070499E-3</v>
      </c>
      <c r="CG53" s="137">
        <v>5.2656882918042597E-3</v>
      </c>
      <c r="CH53" s="138">
        <v>7.9029554288334303E-2</v>
      </c>
      <c r="CI53" s="49">
        <v>1</v>
      </c>
      <c r="CJ53" s="73"/>
    </row>
    <row r="54" spans="1:88" ht="19.5" x14ac:dyDescent="0.25">
      <c r="A54" s="30"/>
      <c r="B54" s="42" t="s">
        <v>45</v>
      </c>
      <c r="C54" s="43" t="s">
        <v>156</v>
      </c>
      <c r="D54" s="136">
        <v>8.0850603934213999E-5</v>
      </c>
      <c r="E54" s="137">
        <v>1.06362441192798E-4</v>
      </c>
      <c r="F54" s="137">
        <v>2.4265193356164401E-4</v>
      </c>
      <c r="G54" s="137">
        <v>3.82452615982782E-5</v>
      </c>
      <c r="H54" s="137">
        <v>8.2698000650343001E-4</v>
      </c>
      <c r="I54" s="137">
        <v>1.28376742810683E-4</v>
      </c>
      <c r="J54" s="137">
        <v>1.887479881063E-4</v>
      </c>
      <c r="K54" s="137">
        <v>5.0248773114180804E-4</v>
      </c>
      <c r="L54" s="137">
        <v>1.5105266525956401E-4</v>
      </c>
      <c r="M54" s="137">
        <v>5.9808475616798698E-4</v>
      </c>
      <c r="N54" s="137">
        <v>3.6033937182489998E-5</v>
      </c>
      <c r="O54" s="137">
        <v>2.4698968158396702E-3</v>
      </c>
      <c r="P54" s="137">
        <v>9.8015336852790296E-4</v>
      </c>
      <c r="Q54" s="137">
        <v>1.10133291154022E-4</v>
      </c>
      <c r="R54" s="137">
        <v>1.3722928904963099E-3</v>
      </c>
      <c r="S54" s="137">
        <v>1.25749826546021E-4</v>
      </c>
      <c r="T54" s="137">
        <v>1.01852953919298E-3</v>
      </c>
      <c r="U54" s="137">
        <v>6.5123148952257503E-3</v>
      </c>
      <c r="V54" s="137">
        <v>3.6037708618711899E-3</v>
      </c>
      <c r="W54" s="137">
        <v>9.8467380871375193E-4</v>
      </c>
      <c r="X54" s="137">
        <v>2.7865488045593998E-3</v>
      </c>
      <c r="Y54" s="137">
        <v>1.5978660651396601E-4</v>
      </c>
      <c r="Z54" s="137">
        <v>1.21846431950834E-3</v>
      </c>
      <c r="AA54" s="137">
        <v>2.7296115492750898E-4</v>
      </c>
      <c r="AB54" s="137">
        <v>3.2235558850442398E-4</v>
      </c>
      <c r="AC54" s="137">
        <v>8.9979737209943794E-5</v>
      </c>
      <c r="AD54" s="137">
        <v>6.8470695585916698E-4</v>
      </c>
      <c r="AE54" s="137">
        <v>1.10136810057125E-3</v>
      </c>
      <c r="AF54" s="137">
        <v>1.7055147241768001E-2</v>
      </c>
      <c r="AG54" s="137">
        <v>6.4420063732493196E-3</v>
      </c>
      <c r="AH54" s="137">
        <v>3.2158279012687099E-2</v>
      </c>
      <c r="AI54" s="137">
        <v>3.8753235369575999E-2</v>
      </c>
      <c r="AJ54" s="137">
        <v>0</v>
      </c>
      <c r="AK54" s="137">
        <v>1.3497083660869599E-4</v>
      </c>
      <c r="AL54" s="137">
        <v>2.3320492884430601E-4</v>
      </c>
      <c r="AM54" s="137">
        <v>7.2328513796530105E-5</v>
      </c>
      <c r="AN54" s="137">
        <v>2.21511550908141E-3</v>
      </c>
      <c r="AO54" s="137">
        <v>3.3955425908341298E-4</v>
      </c>
      <c r="AP54" s="137">
        <v>6.8127768423519302E-4</v>
      </c>
      <c r="AQ54" s="137">
        <v>9.7511741865263801E-4</v>
      </c>
      <c r="AR54" s="137">
        <v>9.8215838153929203E-4</v>
      </c>
      <c r="AS54" s="137">
        <v>1.32391805885027E-3</v>
      </c>
      <c r="AT54" s="137">
        <v>9.0832311052533601E-4</v>
      </c>
      <c r="AU54" s="137">
        <v>4.8707665580847198E-5</v>
      </c>
      <c r="AV54" s="137">
        <v>8.0206363130920998E-4</v>
      </c>
      <c r="AW54" s="137">
        <v>1.0972481101007601E-2</v>
      </c>
      <c r="AX54" s="137">
        <v>3.37039516627389E-3</v>
      </c>
      <c r="AY54" s="137">
        <v>1.9392004159607401E-4</v>
      </c>
      <c r="AZ54" s="137">
        <v>2.0959933510157201E-2</v>
      </c>
      <c r="BA54" s="137">
        <v>7.73386449579772E-4</v>
      </c>
      <c r="BB54" s="137">
        <v>1.28104579814595E-2</v>
      </c>
      <c r="BC54" s="137">
        <v>7.0787897711219996E-4</v>
      </c>
      <c r="BD54" s="137">
        <v>1.53106020183573E-2</v>
      </c>
      <c r="BE54" s="137">
        <v>4.9104860243179404E-3</v>
      </c>
      <c r="BF54" s="137">
        <v>5.6009316133709397E-4</v>
      </c>
      <c r="BG54" s="137">
        <v>1.7548965210472699E-3</v>
      </c>
      <c r="BH54" s="137">
        <v>1.1505896407904401E-3</v>
      </c>
      <c r="BI54" s="137">
        <v>0.47778758974999602</v>
      </c>
      <c r="BJ54" s="137">
        <v>8.6425842851820499E-3</v>
      </c>
      <c r="BK54" s="137">
        <v>2.3787592882035101E-2</v>
      </c>
      <c r="BL54" s="137">
        <v>2.5616184412210701E-5</v>
      </c>
      <c r="BM54" s="137">
        <v>3.2970249233949902E-3</v>
      </c>
      <c r="BN54" s="137">
        <v>1.9473351802872501E-3</v>
      </c>
      <c r="BO54" s="137">
        <v>9.2138080147103403E-4</v>
      </c>
      <c r="BP54" s="137">
        <v>1.31560032792436E-4</v>
      </c>
      <c r="BQ54" s="137">
        <v>1.21175164686431E-4</v>
      </c>
      <c r="BR54" s="137">
        <v>1.2434409897497001E-5</v>
      </c>
      <c r="BS54" s="137">
        <v>2.5699033730160001E-5</v>
      </c>
      <c r="BT54" s="137">
        <v>2.3596749246017699E-2</v>
      </c>
      <c r="BU54" s="137">
        <v>3.4515976468942798E-4</v>
      </c>
      <c r="BV54" s="137">
        <v>5.9612656466101902E-3</v>
      </c>
      <c r="BW54" s="137">
        <v>1.44415827875298E-4</v>
      </c>
      <c r="BX54" s="137">
        <v>7.2280430076933E-3</v>
      </c>
      <c r="BY54" s="137">
        <v>5.2544839713596298E-4</v>
      </c>
      <c r="BZ54" s="137">
        <v>8.1602349308914999E-3</v>
      </c>
      <c r="CA54" s="138">
        <v>0</v>
      </c>
      <c r="CB54" s="190">
        <v>0.76597539868990305</v>
      </c>
      <c r="CC54" s="191">
        <v>7.0474728068763995E-2</v>
      </c>
      <c r="CD54" s="137">
        <v>0</v>
      </c>
      <c r="CE54" s="137">
        <v>0</v>
      </c>
      <c r="CF54" s="137">
        <v>6.7019011727482997E-3</v>
      </c>
      <c r="CG54" s="137">
        <v>-2.0379749921832301E-2</v>
      </c>
      <c r="CH54" s="138">
        <v>0.177227721990417</v>
      </c>
      <c r="CI54" s="49">
        <v>1</v>
      </c>
      <c r="CJ54" s="73"/>
    </row>
    <row r="55" spans="1:88" ht="19.5" x14ac:dyDescent="0.25">
      <c r="A55" s="30"/>
      <c r="B55" s="42" t="s">
        <v>46</v>
      </c>
      <c r="C55" s="43" t="s">
        <v>157</v>
      </c>
      <c r="D55" s="136">
        <v>1.41993214789726E-5</v>
      </c>
      <c r="E55" s="137">
        <v>1.8646151338665599E-5</v>
      </c>
      <c r="F55" s="137">
        <v>4.1971194816260998E-5</v>
      </c>
      <c r="G55" s="137">
        <v>6.7634635083028099E-6</v>
      </c>
      <c r="H55" s="137">
        <v>1.4351969475643301E-4</v>
      </c>
      <c r="I55" s="137">
        <v>2.2657004955707299E-5</v>
      </c>
      <c r="J55" s="137">
        <v>3.2834745220255599E-5</v>
      </c>
      <c r="K55" s="137">
        <v>8.7924019322302297E-5</v>
      </c>
      <c r="L55" s="137">
        <v>2.6097495669241699E-5</v>
      </c>
      <c r="M55" s="137">
        <v>1.04584283929177E-4</v>
      </c>
      <c r="N55" s="137">
        <v>6.2906297664000496E-6</v>
      </c>
      <c r="O55" s="137">
        <v>4.2725851433310998E-4</v>
      </c>
      <c r="P55" s="137">
        <v>3.9006417266754402E-4</v>
      </c>
      <c r="Q55" s="137">
        <v>2.2332573712117E-5</v>
      </c>
      <c r="R55" s="137">
        <v>1.90519082979939E-3</v>
      </c>
      <c r="S55" s="137">
        <v>1.92056100447952E-4</v>
      </c>
      <c r="T55" s="137">
        <v>1.7593696435790499E-4</v>
      </c>
      <c r="U55" s="137">
        <v>2.7036093413913999E-4</v>
      </c>
      <c r="V55" s="137">
        <v>6.2434800619375996E-4</v>
      </c>
      <c r="W55" s="137">
        <v>1.7047057927949399E-4</v>
      </c>
      <c r="X55" s="137">
        <v>1.04778663668258E-4</v>
      </c>
      <c r="Y55" s="137">
        <v>2.78776644611812E-5</v>
      </c>
      <c r="Z55" s="137">
        <v>2.11102118789085E-4</v>
      </c>
      <c r="AA55" s="137">
        <v>4.7197045900408802E-5</v>
      </c>
      <c r="AB55" s="137">
        <v>5.0650700757329698E-5</v>
      </c>
      <c r="AC55" s="137">
        <v>1.5597874012735199E-5</v>
      </c>
      <c r="AD55" s="137">
        <v>2.4555469140031101E-5</v>
      </c>
      <c r="AE55" s="137">
        <v>1.90434174839982E-4</v>
      </c>
      <c r="AF55" s="137">
        <v>8.5611855000383296E-5</v>
      </c>
      <c r="AG55" s="137">
        <v>1.6803266639588899E-5</v>
      </c>
      <c r="AH55" s="137">
        <v>3.1452291750210901E-5</v>
      </c>
      <c r="AI55" s="137">
        <v>1.94640821878387E-5</v>
      </c>
      <c r="AJ55" s="137">
        <v>0</v>
      </c>
      <c r="AK55" s="137">
        <v>2.3325486057411799E-5</v>
      </c>
      <c r="AL55" s="137">
        <v>3.7290195558416503E-5</v>
      </c>
      <c r="AM55" s="137">
        <v>1.25042565975412E-5</v>
      </c>
      <c r="AN55" s="137">
        <v>3.3917964909756602E-5</v>
      </c>
      <c r="AO55" s="137">
        <v>5.8079855350325701E-5</v>
      </c>
      <c r="AP55" s="137">
        <v>1.51989263635137E-5</v>
      </c>
      <c r="AQ55" s="137">
        <v>2.55739796805202E-4</v>
      </c>
      <c r="AR55" s="137">
        <v>2.54807299845545E-5</v>
      </c>
      <c r="AS55" s="137">
        <v>1.32587810730183E-4</v>
      </c>
      <c r="AT55" s="137">
        <v>2.1338906226385001E-5</v>
      </c>
      <c r="AU55" s="137">
        <v>8.4707747947977696E-6</v>
      </c>
      <c r="AV55" s="137">
        <v>5.8663692699797998E-5</v>
      </c>
      <c r="AW55" s="137">
        <v>2.3351995596742501E-3</v>
      </c>
      <c r="AX55" s="137">
        <v>7.5951073072979797E-2</v>
      </c>
      <c r="AY55" s="137">
        <v>3.5914331203762201E-4</v>
      </c>
      <c r="AZ55" s="137">
        <v>1.48033483857817E-3</v>
      </c>
      <c r="BA55" s="137">
        <v>5.8347099717459701E-6</v>
      </c>
      <c r="BB55" s="137">
        <v>2.08167085411511E-5</v>
      </c>
      <c r="BC55" s="137">
        <v>2.0656860380895699E-5</v>
      </c>
      <c r="BD55" s="137">
        <v>3.5291939498552297E-5</v>
      </c>
      <c r="BE55" s="137">
        <v>4.5389063151359601E-4</v>
      </c>
      <c r="BF55" s="137">
        <v>3.2502776787842402E-4</v>
      </c>
      <c r="BG55" s="137">
        <v>1.01805893725603E-4</v>
      </c>
      <c r="BH55" s="137">
        <v>2.8308813903684101E-5</v>
      </c>
      <c r="BI55" s="137">
        <v>0.89422140997434996</v>
      </c>
      <c r="BJ55" s="137">
        <v>1.88285194967454E-4</v>
      </c>
      <c r="BK55" s="137">
        <v>8.4879282780767201E-3</v>
      </c>
      <c r="BL55" s="137">
        <v>4.5004069749615097E-6</v>
      </c>
      <c r="BM55" s="137">
        <v>1.16096703651821E-5</v>
      </c>
      <c r="BN55" s="137">
        <v>9.1136033862074606E-5</v>
      </c>
      <c r="BO55" s="137">
        <v>3.0617034547906401E-5</v>
      </c>
      <c r="BP55" s="137">
        <v>2.2870827818336001E-5</v>
      </c>
      <c r="BQ55" s="137">
        <v>2.1018173799968799E-5</v>
      </c>
      <c r="BR55" s="137">
        <v>2.1764149948246099E-6</v>
      </c>
      <c r="BS55" s="137">
        <v>4.8818810479860103E-4</v>
      </c>
      <c r="BT55" s="137">
        <v>5.4181172046044602E-5</v>
      </c>
      <c r="BU55" s="137">
        <v>6.4152927364794296E-5</v>
      </c>
      <c r="BV55" s="137">
        <v>3.94244264341865E-5</v>
      </c>
      <c r="BW55" s="137">
        <v>2.5575239237867999E-5</v>
      </c>
      <c r="BX55" s="137">
        <v>7.1293973986852701E-5</v>
      </c>
      <c r="BY55" s="137">
        <v>9.1673192094588894E-5</v>
      </c>
      <c r="BZ55" s="137">
        <v>1.1601270399315601E-4</v>
      </c>
      <c r="CA55" s="138">
        <v>0</v>
      </c>
      <c r="CB55" s="190">
        <v>0.99134106814131395</v>
      </c>
      <c r="CC55" s="191">
        <v>6.3350678398080701E-3</v>
      </c>
      <c r="CD55" s="137">
        <v>0</v>
      </c>
      <c r="CE55" s="137">
        <v>0</v>
      </c>
      <c r="CF55" s="137">
        <v>1.8996294038101099E-2</v>
      </c>
      <c r="CG55" s="137">
        <v>-4.1685269435664099E-2</v>
      </c>
      <c r="CH55" s="138">
        <v>2.5012839416441401E-2</v>
      </c>
      <c r="CI55" s="49">
        <v>1</v>
      </c>
      <c r="CJ55" s="73"/>
    </row>
    <row r="56" spans="1:88" ht="19.5" x14ac:dyDescent="0.25">
      <c r="A56" s="30"/>
      <c r="B56" s="42" t="s">
        <v>47</v>
      </c>
      <c r="C56" s="43" t="s">
        <v>158</v>
      </c>
      <c r="D56" s="136">
        <v>2.5388165083971698E-5</v>
      </c>
      <c r="E56" s="137">
        <v>3.4260182739367902E-5</v>
      </c>
      <c r="F56" s="137">
        <v>7.7256477323335595E-5</v>
      </c>
      <c r="G56" s="137">
        <v>1.1518405986406899E-5</v>
      </c>
      <c r="H56" s="137">
        <v>2.5672351410298597E-4</v>
      </c>
      <c r="I56" s="137">
        <v>4.06570073064021E-5</v>
      </c>
      <c r="J56" s="137">
        <v>5.6843704931257103E-5</v>
      </c>
      <c r="K56" s="137">
        <v>1.53394534583106E-4</v>
      </c>
      <c r="L56" s="137">
        <v>2.7680730741600299E-3</v>
      </c>
      <c r="M56" s="137">
        <v>2.4362086182795899E-3</v>
      </c>
      <c r="N56" s="137">
        <v>7.2756357656504503E-4</v>
      </c>
      <c r="O56" s="137">
        <v>7.7803821181650595E-4</v>
      </c>
      <c r="P56" s="137">
        <v>9.0219847695096507E-3</v>
      </c>
      <c r="Q56" s="137">
        <v>3.9889138975645903E-5</v>
      </c>
      <c r="R56" s="137">
        <v>0.117722274756556</v>
      </c>
      <c r="S56" s="137">
        <v>1.14116833878549E-2</v>
      </c>
      <c r="T56" s="137">
        <v>3.40024165543408E-4</v>
      </c>
      <c r="U56" s="137">
        <v>6.2434794304374805E-4</v>
      </c>
      <c r="V56" s="137">
        <v>1.0836044038084599E-3</v>
      </c>
      <c r="W56" s="137">
        <v>2.9600965505623697E-4</v>
      </c>
      <c r="X56" s="137">
        <v>2.0198004224408899E-4</v>
      </c>
      <c r="Y56" s="137">
        <v>5.3376588630198998E-5</v>
      </c>
      <c r="Z56" s="137">
        <v>3.6705580900584699E-4</v>
      </c>
      <c r="AA56" s="137">
        <v>8.4385311472574606E-5</v>
      </c>
      <c r="AB56" s="137">
        <v>9.5910833257485399E-5</v>
      </c>
      <c r="AC56" s="137">
        <v>2.8172512324959201E-5</v>
      </c>
      <c r="AD56" s="137">
        <v>4.2320165929425E-5</v>
      </c>
      <c r="AE56" s="137">
        <v>3.6250864491355701E-4</v>
      </c>
      <c r="AF56" s="137">
        <v>2.2048235373909101E-4</v>
      </c>
      <c r="AG56" s="137">
        <v>3.4707070749442903E-5</v>
      </c>
      <c r="AH56" s="137">
        <v>1.17092736939382E-4</v>
      </c>
      <c r="AI56" s="137">
        <v>7.63400280839567E-5</v>
      </c>
      <c r="AJ56" s="137">
        <v>0</v>
      </c>
      <c r="AK56" s="137">
        <v>6.2417938681904296E-5</v>
      </c>
      <c r="AL56" s="137">
        <v>2.63461467320444E-4</v>
      </c>
      <c r="AM56" s="137">
        <v>2.7716711161733401E-5</v>
      </c>
      <c r="AN56" s="137">
        <v>2.4494982829868302E-3</v>
      </c>
      <c r="AO56" s="137">
        <v>3.3963969527170201E-4</v>
      </c>
      <c r="AP56" s="137">
        <v>7.1330483599090898E-4</v>
      </c>
      <c r="AQ56" s="137">
        <v>3.85209867730012E-3</v>
      </c>
      <c r="AR56" s="137">
        <v>5.8472122328197998E-5</v>
      </c>
      <c r="AS56" s="137">
        <v>1.5028753564165799E-4</v>
      </c>
      <c r="AT56" s="137">
        <v>6.7314037854950999E-5</v>
      </c>
      <c r="AU56" s="137">
        <v>1.21634263923081E-4</v>
      </c>
      <c r="AV56" s="137">
        <v>6.7614551628628896E-4</v>
      </c>
      <c r="AW56" s="137">
        <v>2.3514613092349701E-5</v>
      </c>
      <c r="AX56" s="137">
        <v>6.3008323687109499E-3</v>
      </c>
      <c r="AY56" s="137">
        <v>6.2338233700661702E-2</v>
      </c>
      <c r="AZ56" s="137">
        <v>7.2537527296450202E-2</v>
      </c>
      <c r="BA56" s="137">
        <v>1.34927453092783E-2</v>
      </c>
      <c r="BB56" s="137">
        <v>7.7555925084410601E-2</v>
      </c>
      <c r="BC56" s="137">
        <v>1.6198689092786999E-2</v>
      </c>
      <c r="BD56" s="137">
        <v>2.75508579583084E-3</v>
      </c>
      <c r="BE56" s="137">
        <v>8.6421670418501302E-3</v>
      </c>
      <c r="BF56" s="137">
        <v>2.4895153074185401E-3</v>
      </c>
      <c r="BG56" s="137">
        <v>1.0859408007538899E-3</v>
      </c>
      <c r="BH56" s="137">
        <v>1.5904905823582201E-4</v>
      </c>
      <c r="BI56" s="137">
        <v>0.406458056291926</v>
      </c>
      <c r="BJ56" s="137">
        <v>1.0977912807228799E-3</v>
      </c>
      <c r="BK56" s="137">
        <v>9.6882824201930604E-3</v>
      </c>
      <c r="BL56" s="137">
        <v>2.48900784612028E-5</v>
      </c>
      <c r="BM56" s="137">
        <v>4.6726376143474901E-5</v>
      </c>
      <c r="BN56" s="137">
        <v>1.8313297823897999E-4</v>
      </c>
      <c r="BO56" s="137">
        <v>5.3965214986390498E-4</v>
      </c>
      <c r="BP56" s="137">
        <v>2.4294279121969899E-3</v>
      </c>
      <c r="BQ56" s="137">
        <v>6.4385306095196594E-5</v>
      </c>
      <c r="BR56" s="137">
        <v>1.27012760285548E-5</v>
      </c>
      <c r="BS56" s="137">
        <v>7.3365489441014694E-5</v>
      </c>
      <c r="BT56" s="137">
        <v>1.0105319535615E-3</v>
      </c>
      <c r="BU56" s="137">
        <v>3.2075173859457702E-4</v>
      </c>
      <c r="BV56" s="137">
        <v>4.8735857110699998E-4</v>
      </c>
      <c r="BW56" s="137">
        <v>1.4537346951542501E-4</v>
      </c>
      <c r="BX56" s="137">
        <v>1.6006585324605601E-4</v>
      </c>
      <c r="BY56" s="137">
        <v>2.0595180004800501E-4</v>
      </c>
      <c r="BZ56" s="137">
        <v>3.0837191751317101E-4</v>
      </c>
      <c r="CA56" s="138">
        <v>0</v>
      </c>
      <c r="CB56" s="190">
        <v>0.845208109207641</v>
      </c>
      <c r="CC56" s="191">
        <v>1.50799588365469E-2</v>
      </c>
      <c r="CD56" s="137">
        <v>0</v>
      </c>
      <c r="CE56" s="137">
        <v>0</v>
      </c>
      <c r="CF56" s="137">
        <v>4.0924892119563704E-3</v>
      </c>
      <c r="CG56" s="137">
        <v>1.00085767591272E-2</v>
      </c>
      <c r="CH56" s="138">
        <v>0.12561086598472901</v>
      </c>
      <c r="CI56" s="49">
        <v>1</v>
      </c>
      <c r="CJ56" s="73"/>
    </row>
    <row r="57" spans="1:88" ht="19.5" x14ac:dyDescent="0.25">
      <c r="A57" s="30"/>
      <c r="B57" s="42" t="s">
        <v>48</v>
      </c>
      <c r="C57" s="43" t="s">
        <v>159</v>
      </c>
      <c r="D57" s="136">
        <v>1.7268090716628801E-4</v>
      </c>
      <c r="E57" s="137">
        <v>3.15659719293261E-4</v>
      </c>
      <c r="F57" s="137">
        <v>6.2726030040020702E-4</v>
      </c>
      <c r="G57" s="137">
        <v>3.1206984483977798E-5</v>
      </c>
      <c r="H57" s="137">
        <v>1.46211510708788E-3</v>
      </c>
      <c r="I57" s="137">
        <v>3.0964707900302599E-4</v>
      </c>
      <c r="J57" s="137">
        <v>1.5381491836087701E-4</v>
      </c>
      <c r="K57" s="137">
        <v>6.2166651522260795E-4</v>
      </c>
      <c r="L57" s="137">
        <v>5.5419853348344405E-4</v>
      </c>
      <c r="M57" s="137">
        <v>4.2027139174756299E-4</v>
      </c>
      <c r="N57" s="137">
        <v>3.2781205636713803E-5</v>
      </c>
      <c r="O57" s="137">
        <v>5.5511325932036601E-3</v>
      </c>
      <c r="P57" s="137">
        <v>1.1468453055905299E-2</v>
      </c>
      <c r="Q57" s="137">
        <v>7.6873651729411001E-4</v>
      </c>
      <c r="R57" s="137">
        <v>5.2025518159045901E-2</v>
      </c>
      <c r="S57" s="137">
        <v>7.6661369918074804E-3</v>
      </c>
      <c r="T57" s="137">
        <v>4.2507691300721299E-3</v>
      </c>
      <c r="U57" s="137">
        <v>1.6505389152248098E-2</v>
      </c>
      <c r="V57" s="137">
        <v>2.7662258794617501E-3</v>
      </c>
      <c r="W57" s="137">
        <v>7.4728124102916703E-4</v>
      </c>
      <c r="X57" s="137">
        <v>2.5202226639020201E-3</v>
      </c>
      <c r="Y57" s="137">
        <v>6.7032381229185098E-4</v>
      </c>
      <c r="Z57" s="137">
        <v>1.0033103338051E-3</v>
      </c>
      <c r="AA57" s="137">
        <v>4.5169599099686801E-4</v>
      </c>
      <c r="AB57" s="137">
        <v>1.0168427054050701E-3</v>
      </c>
      <c r="AC57" s="137">
        <v>1.8373138879491799E-4</v>
      </c>
      <c r="AD57" s="137">
        <v>2.3462116758781999E-4</v>
      </c>
      <c r="AE57" s="137">
        <v>2.9043360353500601E-3</v>
      </c>
      <c r="AF57" s="137">
        <v>4.3810788997764001E-3</v>
      </c>
      <c r="AG57" s="137">
        <v>3.9510789900035399E-4</v>
      </c>
      <c r="AH57" s="137">
        <v>4.2730335598804396E-3</v>
      </c>
      <c r="AI57" s="137">
        <v>2.4275525213007399E-3</v>
      </c>
      <c r="AJ57" s="137">
        <v>0</v>
      </c>
      <c r="AK57" s="137">
        <v>1.62631203154599E-3</v>
      </c>
      <c r="AL57" s="137">
        <v>1.29225382327027E-2</v>
      </c>
      <c r="AM57" s="137">
        <v>5.9219309745650703E-4</v>
      </c>
      <c r="AN57" s="137">
        <v>5.2013875525609397E-3</v>
      </c>
      <c r="AO57" s="137">
        <v>6.3767345798690601E-3</v>
      </c>
      <c r="AP57" s="137">
        <v>1.6109640004084501E-3</v>
      </c>
      <c r="AQ57" s="137">
        <v>4.3879351411054103E-3</v>
      </c>
      <c r="AR57" s="137">
        <v>1.55444625112389E-3</v>
      </c>
      <c r="AS57" s="137">
        <v>1.84749477307677E-3</v>
      </c>
      <c r="AT57" s="137">
        <v>6.2609790563841999E-4</v>
      </c>
      <c r="AU57" s="137">
        <v>3.3269519336935898E-4</v>
      </c>
      <c r="AV57" s="137">
        <v>4.7197771373875602E-3</v>
      </c>
      <c r="AW57" s="137">
        <v>7.9448792842522502E-4</v>
      </c>
      <c r="AX57" s="137">
        <v>2.6677540165275398E-3</v>
      </c>
      <c r="AY57" s="137">
        <v>5.9064944019505301E-3</v>
      </c>
      <c r="AZ57" s="137">
        <v>2.6598865792017701E-2</v>
      </c>
      <c r="BA57" s="137">
        <v>3.9747019415151802E-4</v>
      </c>
      <c r="BB57" s="137">
        <v>2.0591537659725798E-3</v>
      </c>
      <c r="BC57" s="137">
        <v>1.8297831075756001E-3</v>
      </c>
      <c r="BD57" s="137">
        <v>2.1317795841706102E-3</v>
      </c>
      <c r="BE57" s="137">
        <v>5.7666530494714201E-3</v>
      </c>
      <c r="BF57" s="137">
        <v>6.4387616206513102E-3</v>
      </c>
      <c r="BG57" s="137">
        <v>4.1030146683794302E-3</v>
      </c>
      <c r="BH57" s="137">
        <v>6.6519904813728799E-3</v>
      </c>
      <c r="BI57" s="137">
        <v>0.16665963160066999</v>
      </c>
      <c r="BJ57" s="137">
        <v>2.2724872470443799E-3</v>
      </c>
      <c r="BK57" s="137">
        <v>1.27451911801604E-2</v>
      </c>
      <c r="BL57" s="137">
        <v>5.5659065422194297E-5</v>
      </c>
      <c r="BM57" s="137">
        <v>1.8875168209394301E-4</v>
      </c>
      <c r="BN57" s="137">
        <v>3.2994180194794798E-3</v>
      </c>
      <c r="BO57" s="137">
        <v>3.2423088570289102E-4</v>
      </c>
      <c r="BP57" s="137">
        <v>1.28484985079296E-3</v>
      </c>
      <c r="BQ57" s="137">
        <v>1.5276158932156901E-4</v>
      </c>
      <c r="BR57" s="137">
        <v>4.0922716365633099E-5</v>
      </c>
      <c r="BS57" s="137">
        <v>2.3213604208290501E-4</v>
      </c>
      <c r="BT57" s="137">
        <v>8.3402906646112794E-3</v>
      </c>
      <c r="BU57" s="137">
        <v>7.7178804641886303E-4</v>
      </c>
      <c r="BV57" s="137">
        <v>2.14292839092089E-3</v>
      </c>
      <c r="BW57" s="137">
        <v>2.9437800446207099E-4</v>
      </c>
      <c r="BX57" s="137">
        <v>4.2224864366198298E-3</v>
      </c>
      <c r="BY57" s="137">
        <v>8.0651187092858803E-4</v>
      </c>
      <c r="BZ57" s="137">
        <v>1.05270015649393E-3</v>
      </c>
      <c r="CA57" s="138">
        <v>0</v>
      </c>
      <c r="CB57" s="190">
        <v>0.43894471031654803</v>
      </c>
      <c r="CC57" s="191">
        <v>0.36918827866229198</v>
      </c>
      <c r="CD57" s="137">
        <v>0</v>
      </c>
      <c r="CE57" s="137">
        <v>0</v>
      </c>
      <c r="CF57" s="137">
        <v>0.15640562691321999</v>
      </c>
      <c r="CG57" s="137">
        <v>5.6868482466739204E-3</v>
      </c>
      <c r="CH57" s="138">
        <v>2.97745358612665E-2</v>
      </c>
      <c r="CI57" s="49">
        <v>1</v>
      </c>
      <c r="CJ57" s="73"/>
    </row>
    <row r="58" spans="1:88" ht="19.5" x14ac:dyDescent="0.25">
      <c r="A58" s="30"/>
      <c r="B58" s="42" t="s">
        <v>49</v>
      </c>
      <c r="C58" s="43" t="s">
        <v>160</v>
      </c>
      <c r="D58" s="136">
        <v>2.7300173257552402E-5</v>
      </c>
      <c r="E58" s="137">
        <v>3.7923942464813903E-5</v>
      </c>
      <c r="F58" s="137">
        <v>8.44095204058482E-5</v>
      </c>
      <c r="G58" s="137">
        <v>1.1767760071070699E-5</v>
      </c>
      <c r="H58" s="137">
        <v>2.7233321164892E-4</v>
      </c>
      <c r="I58" s="137">
        <v>4.4153141349647402E-5</v>
      </c>
      <c r="J58" s="137">
        <v>5.8071750381339198E-5</v>
      </c>
      <c r="K58" s="137">
        <v>1.5941750395605199E-4</v>
      </c>
      <c r="L58" s="137">
        <v>5.6263320098280103E-5</v>
      </c>
      <c r="M58" s="137">
        <v>1.82487502210351E-4</v>
      </c>
      <c r="N58" s="137">
        <v>1.2671638427562401E-5</v>
      </c>
      <c r="O58" s="137">
        <v>8.5300532568363804E-4</v>
      </c>
      <c r="P58" s="137">
        <v>3.6842366495625401E-4</v>
      </c>
      <c r="Q58" s="137">
        <v>4.9291847525914297E-5</v>
      </c>
      <c r="R58" s="137">
        <v>1.31377448933423E-3</v>
      </c>
      <c r="S58" s="137">
        <v>1.9165124676751E-4</v>
      </c>
      <c r="T58" s="137">
        <v>3.9104545591328398E-4</v>
      </c>
      <c r="U58" s="137">
        <v>1.0061272798164099E-3</v>
      </c>
      <c r="V58" s="137">
        <v>1.10492371689671E-3</v>
      </c>
      <c r="W58" s="137">
        <v>3.0172525478250898E-4</v>
      </c>
      <c r="X58" s="137">
        <v>2.3666251260959499E-4</v>
      </c>
      <c r="Y58" s="137">
        <v>6.15054885676495E-5</v>
      </c>
      <c r="Z58" s="137">
        <v>3.7511787737992398E-4</v>
      </c>
      <c r="AA58" s="137">
        <v>8.9068902709420406E-5</v>
      </c>
      <c r="AB58" s="137">
        <v>1.079135807177E-4</v>
      </c>
      <c r="AC58" s="137">
        <v>3.0338522311506302E-5</v>
      </c>
      <c r="AD58" s="137">
        <v>4.4807886254553902E-5</v>
      </c>
      <c r="AE58" s="137">
        <v>3.9442777286985301E-4</v>
      </c>
      <c r="AF58" s="137">
        <v>2.4700936772260298E-4</v>
      </c>
      <c r="AG58" s="137">
        <v>3.7013673003035502E-5</v>
      </c>
      <c r="AH58" s="137">
        <v>1.5039785280583699E-4</v>
      </c>
      <c r="AI58" s="137">
        <v>9.5428348610191694E-5</v>
      </c>
      <c r="AJ58" s="137">
        <v>0</v>
      </c>
      <c r="AK58" s="137">
        <v>1.27014354402829E-4</v>
      </c>
      <c r="AL58" s="137">
        <v>7.9545970135991696E-4</v>
      </c>
      <c r="AM58" s="137">
        <v>3.5057540873623599E-5</v>
      </c>
      <c r="AN58" s="137">
        <v>1.76933199416852E-4</v>
      </c>
      <c r="AO58" s="137">
        <v>2.3558208992244199E-4</v>
      </c>
      <c r="AP58" s="137">
        <v>1.69918171734127E-4</v>
      </c>
      <c r="AQ58" s="137">
        <v>3.2987732706268001E-4</v>
      </c>
      <c r="AR58" s="137">
        <v>1.10772099726625E-4</v>
      </c>
      <c r="AS58" s="137">
        <v>1.8211708143868601E-4</v>
      </c>
      <c r="AT58" s="137">
        <v>5.8577923392732298E-5</v>
      </c>
      <c r="AU58" s="137">
        <v>3.0815162524048502E-5</v>
      </c>
      <c r="AV58" s="137">
        <v>2.1899062335727499E-4</v>
      </c>
      <c r="AW58" s="137">
        <v>3.4611555832219198E-5</v>
      </c>
      <c r="AX58" s="137">
        <v>1.3079030915414899E-4</v>
      </c>
      <c r="AY58" s="137">
        <v>2.0032661907061499E-4</v>
      </c>
      <c r="AZ58" s="137">
        <v>6.8486690352053997E-4</v>
      </c>
      <c r="BA58" s="137">
        <v>8.0415772880869705E-5</v>
      </c>
      <c r="BB58" s="137">
        <v>1.28348463008595E-4</v>
      </c>
      <c r="BC58" s="137">
        <v>2.8270984856802099E-4</v>
      </c>
      <c r="BD58" s="137">
        <v>7.2515892260706797E-3</v>
      </c>
      <c r="BE58" s="137">
        <v>2.6542787888928101E-4</v>
      </c>
      <c r="BF58" s="137">
        <v>7.5405068896615705E-4</v>
      </c>
      <c r="BG58" s="137">
        <v>4.6319238373568599E-4</v>
      </c>
      <c r="BH58" s="137">
        <v>1.0538892570032599E-3</v>
      </c>
      <c r="BI58" s="137">
        <v>6.0169815431446796E-3</v>
      </c>
      <c r="BJ58" s="137">
        <v>1.00214458217817E-2</v>
      </c>
      <c r="BK58" s="137">
        <v>3.5654557297646102E-3</v>
      </c>
      <c r="BL58" s="137">
        <v>4.4987478968030802E-4</v>
      </c>
      <c r="BM58" s="137">
        <v>3.3648032512995801E-4</v>
      </c>
      <c r="BN58" s="137">
        <v>2.2360832848679799E-4</v>
      </c>
      <c r="BO58" s="137">
        <v>3.3375507832674898E-3</v>
      </c>
      <c r="BP58" s="137">
        <v>1.37150620243062E-2</v>
      </c>
      <c r="BQ58" s="137">
        <v>7.1114270756634699E-4</v>
      </c>
      <c r="BR58" s="137">
        <v>1.00234644672473E-3</v>
      </c>
      <c r="BS58" s="137">
        <v>7.8412840759968093E-6</v>
      </c>
      <c r="BT58" s="137">
        <v>2.8336871977899001E-2</v>
      </c>
      <c r="BU58" s="137">
        <v>2.7848670257401099E-2</v>
      </c>
      <c r="BV58" s="137">
        <v>3.8844347445898099E-3</v>
      </c>
      <c r="BW58" s="137">
        <v>1.24468449482424E-3</v>
      </c>
      <c r="BX58" s="137">
        <v>2.08388786797328E-3</v>
      </c>
      <c r="BY58" s="137">
        <v>1.88896310591171E-3</v>
      </c>
      <c r="BZ58" s="137">
        <v>1.68149482584566E-3</v>
      </c>
      <c r="CA58" s="138">
        <v>0</v>
      </c>
      <c r="CB58" s="190">
        <v>0.12855459077179501</v>
      </c>
      <c r="CC58" s="191">
        <v>0.38408160014363701</v>
      </c>
      <c r="CD58" s="137">
        <v>0</v>
      </c>
      <c r="CE58" s="137">
        <v>0</v>
      </c>
      <c r="CF58" s="137">
        <v>0.37910564507344802</v>
      </c>
      <c r="CG58" s="137">
        <v>1.805938260668E-2</v>
      </c>
      <c r="CH58" s="138">
        <v>9.0198781404439002E-2</v>
      </c>
      <c r="CI58" s="49">
        <v>1</v>
      </c>
      <c r="CJ58" s="73"/>
    </row>
    <row r="59" spans="1:88" ht="19.5" x14ac:dyDescent="0.25">
      <c r="A59" s="30"/>
      <c r="B59" s="42" t="s">
        <v>50</v>
      </c>
      <c r="C59" s="43" t="s">
        <v>161</v>
      </c>
      <c r="D59" s="136">
        <v>7.0891058020244895E-5</v>
      </c>
      <c r="E59" s="137">
        <v>9.7707228435122399E-5</v>
      </c>
      <c r="F59" s="137">
        <v>2.1823882688176699E-4</v>
      </c>
      <c r="G59" s="137">
        <v>3.0997352352561097E-5</v>
      </c>
      <c r="H59" s="137">
        <v>7.0982407641000101E-4</v>
      </c>
      <c r="I59" s="137">
        <v>1.14344700926362E-4</v>
      </c>
      <c r="J59" s="137">
        <v>1.52968172810208E-4</v>
      </c>
      <c r="K59" s="137">
        <v>4.1789695041934301E-4</v>
      </c>
      <c r="L59" s="137">
        <v>1.44083105904304E-4</v>
      </c>
      <c r="M59" s="137">
        <v>4.8133634430431901E-4</v>
      </c>
      <c r="N59" s="137">
        <v>4.9306338105107502E-5</v>
      </c>
      <c r="O59" s="137">
        <v>3.0930335140087399E-3</v>
      </c>
      <c r="P59" s="137">
        <v>8.6425511212732595E-4</v>
      </c>
      <c r="Q59" s="137">
        <v>1.2335405684415899E-4</v>
      </c>
      <c r="R59" s="137">
        <v>3.2387464282408302E-3</v>
      </c>
      <c r="S59" s="137">
        <v>4.5977545550073202E-4</v>
      </c>
      <c r="T59" s="137">
        <v>9.9735896821766495E-4</v>
      </c>
      <c r="U59" s="137">
        <v>2.8595497687267202E-3</v>
      </c>
      <c r="V59" s="137">
        <v>2.92814435810732E-3</v>
      </c>
      <c r="W59" s="137">
        <v>7.9524840079378599E-4</v>
      </c>
      <c r="X59" s="137">
        <v>5.9813502217910498E-4</v>
      </c>
      <c r="Y59" s="137">
        <v>1.56654977551358E-4</v>
      </c>
      <c r="Z59" s="137">
        <v>9.8800787055955104E-4</v>
      </c>
      <c r="AA59" s="137">
        <v>2.34630268075867E-4</v>
      </c>
      <c r="AB59" s="137">
        <v>2.7682184796325301E-4</v>
      </c>
      <c r="AC59" s="137">
        <v>9.1577650306768498E-5</v>
      </c>
      <c r="AD59" s="137">
        <v>1.16851360094171E-4</v>
      </c>
      <c r="AE59" s="137">
        <v>9.9817890422473411E-4</v>
      </c>
      <c r="AF59" s="137">
        <v>6.0623567917277802E-4</v>
      </c>
      <c r="AG59" s="137">
        <v>9.45216667291156E-5</v>
      </c>
      <c r="AH59" s="137">
        <v>3.5714900776482201E-4</v>
      </c>
      <c r="AI59" s="137">
        <v>2.1080017112766301E-4</v>
      </c>
      <c r="AJ59" s="137">
        <v>0</v>
      </c>
      <c r="AK59" s="137">
        <v>1.9551387699465501E-4</v>
      </c>
      <c r="AL59" s="137">
        <v>9.08433537472909E-4</v>
      </c>
      <c r="AM59" s="137">
        <v>8.5485954332826006E-5</v>
      </c>
      <c r="AN59" s="137">
        <v>4.1792232205336801E-4</v>
      </c>
      <c r="AO59" s="137">
        <v>5.6481204454756099E-4</v>
      </c>
      <c r="AP59" s="137">
        <v>5.6010203986576405E-4</v>
      </c>
      <c r="AQ59" s="137">
        <v>8.3336024282169396E-4</v>
      </c>
      <c r="AR59" s="137">
        <v>1.9823907412502601E-4</v>
      </c>
      <c r="AS59" s="137">
        <v>2.9932557144644298E-4</v>
      </c>
      <c r="AT59" s="137">
        <v>1.2600090680418399E-4</v>
      </c>
      <c r="AU59" s="137">
        <v>7.4578528421130505E-5</v>
      </c>
      <c r="AV59" s="137">
        <v>4.9799789907361896E-4</v>
      </c>
      <c r="AW59" s="137">
        <v>7.86110096700095E-5</v>
      </c>
      <c r="AX59" s="137">
        <v>2.6641835056256599E-4</v>
      </c>
      <c r="AY59" s="137">
        <v>4.4870974994419002E-4</v>
      </c>
      <c r="AZ59" s="137">
        <v>1.5571160394211099E-3</v>
      </c>
      <c r="BA59" s="137">
        <v>1.0582008745106601E-3</v>
      </c>
      <c r="BB59" s="137">
        <v>2.06242269888391E-4</v>
      </c>
      <c r="BC59" s="137">
        <v>1.58289163398334E-4</v>
      </c>
      <c r="BD59" s="137">
        <v>2.9074748210269902E-4</v>
      </c>
      <c r="BE59" s="137">
        <v>4.0847822048459899E-4</v>
      </c>
      <c r="BF59" s="137">
        <v>5.9776626720736096E-4</v>
      </c>
      <c r="BG59" s="137">
        <v>4.3546928959144302E-4</v>
      </c>
      <c r="BH59" s="137">
        <v>4.73040328885076E-4</v>
      </c>
      <c r="BI59" s="137">
        <v>2.52727909229453E-2</v>
      </c>
      <c r="BJ59" s="137">
        <v>2.6960364948050101E-3</v>
      </c>
      <c r="BK59" s="137">
        <v>3.0744186258177299E-3</v>
      </c>
      <c r="BL59" s="137">
        <v>2.1912756345421199E-5</v>
      </c>
      <c r="BM59" s="137">
        <v>5.4808230808999403E-5</v>
      </c>
      <c r="BN59" s="137">
        <v>5.6949471368768602E-4</v>
      </c>
      <c r="BO59" s="137">
        <v>1.96212191587627E-4</v>
      </c>
      <c r="BP59" s="137">
        <v>1.72978257654748E-4</v>
      </c>
      <c r="BQ59" s="137">
        <v>9.8491086679843197E-5</v>
      </c>
      <c r="BR59" s="137">
        <v>1.28595427277376E-5</v>
      </c>
      <c r="BS59" s="137">
        <v>2.0682484915823902E-5</v>
      </c>
      <c r="BT59" s="137">
        <v>8.1691914350017804E-4</v>
      </c>
      <c r="BU59" s="137">
        <v>1.2935402739437101E-3</v>
      </c>
      <c r="BV59" s="137">
        <v>3.19910746146673E-4</v>
      </c>
      <c r="BW59" s="137">
        <v>1.7191884039180201E-4</v>
      </c>
      <c r="BX59" s="137">
        <v>1.07438412757257E-3</v>
      </c>
      <c r="BY59" s="137">
        <v>6.9047034165132398E-4</v>
      </c>
      <c r="BZ59" s="137">
        <v>4.9236847094221402E-4</v>
      </c>
      <c r="CA59" s="138">
        <v>0</v>
      </c>
      <c r="CB59" s="190">
        <v>7.0367682938635795E-2</v>
      </c>
      <c r="CC59" s="191">
        <v>0.186956521923165</v>
      </c>
      <c r="CD59" s="137">
        <v>0</v>
      </c>
      <c r="CE59" s="137">
        <v>0</v>
      </c>
      <c r="CF59" s="137">
        <v>0.449453647682311</v>
      </c>
      <c r="CG59" s="137">
        <v>4.3319379472393097E-3</v>
      </c>
      <c r="CH59" s="138">
        <v>0.28889020950864902</v>
      </c>
      <c r="CI59" s="49">
        <v>1</v>
      </c>
      <c r="CJ59" s="73"/>
    </row>
    <row r="60" spans="1:88" ht="19.5" x14ac:dyDescent="0.25">
      <c r="A60" s="30"/>
      <c r="B60" s="42" t="s">
        <v>51</v>
      </c>
      <c r="C60" s="43" t="s">
        <v>162</v>
      </c>
      <c r="D60" s="136">
        <v>7.7036106987631806E-5</v>
      </c>
      <c r="E60" s="137">
        <v>1.3033704769143401E-4</v>
      </c>
      <c r="F60" s="137">
        <v>2.6691732249625201E-4</v>
      </c>
      <c r="G60" s="137">
        <v>1.9902649480908799E-5</v>
      </c>
      <c r="H60" s="137">
        <v>6.88312570040715E-4</v>
      </c>
      <c r="I60" s="137">
        <v>1.3393788621014801E-4</v>
      </c>
      <c r="J60" s="137">
        <v>9.8158745199288498E-5</v>
      </c>
      <c r="K60" s="137">
        <v>3.3083698615543502E-4</v>
      </c>
      <c r="L60" s="137">
        <v>2.19800093476787E-4</v>
      </c>
      <c r="M60" s="137">
        <v>2.8904376688460102E-4</v>
      </c>
      <c r="N60" s="137">
        <v>2.12156141366258E-3</v>
      </c>
      <c r="O60" s="137">
        <v>8.7543219386279608E-3</v>
      </c>
      <c r="P60" s="137">
        <v>3.8436163756477202E-3</v>
      </c>
      <c r="Q60" s="137">
        <v>2.7958152334839201E-4</v>
      </c>
      <c r="R60" s="137">
        <v>3.3138754780849697E-2</v>
      </c>
      <c r="S60" s="137">
        <v>4.0816977027812304E-3</v>
      </c>
      <c r="T60" s="137">
        <v>1.65044972023521E-3</v>
      </c>
      <c r="U60" s="137">
        <v>8.1543238216349196E-3</v>
      </c>
      <c r="V60" s="137">
        <v>3.3989782385736799E-3</v>
      </c>
      <c r="W60" s="137">
        <v>4.9401195244110497E-4</v>
      </c>
      <c r="X60" s="137">
        <v>4.54702067076486E-3</v>
      </c>
      <c r="Y60" s="137">
        <v>2.60057320898077E-4</v>
      </c>
      <c r="Z60" s="137">
        <v>6.37057906261101E-4</v>
      </c>
      <c r="AA60" s="137">
        <v>1.6885501120344E-3</v>
      </c>
      <c r="AB60" s="137">
        <v>4.0738598950683998E-4</v>
      </c>
      <c r="AC60" s="137">
        <v>8.2975991024571404E-5</v>
      </c>
      <c r="AD60" s="137">
        <v>1.11385028060194E-4</v>
      </c>
      <c r="AE60" s="137">
        <v>4.1332965120868198E-3</v>
      </c>
      <c r="AF60" s="137">
        <v>5.3297585351742803E-3</v>
      </c>
      <c r="AG60" s="137">
        <v>1.5263405956882599E-4</v>
      </c>
      <c r="AH60" s="137">
        <v>1.4347314833315799E-3</v>
      </c>
      <c r="AI60" s="137">
        <v>8.1301354644492199E-4</v>
      </c>
      <c r="AJ60" s="137">
        <v>0</v>
      </c>
      <c r="AK60" s="137">
        <v>5.6711693135711296E-4</v>
      </c>
      <c r="AL60" s="137">
        <v>5.1064800136053998E-3</v>
      </c>
      <c r="AM60" s="137">
        <v>2.11865042565293E-4</v>
      </c>
      <c r="AN60" s="137">
        <v>1.75564190230263E-3</v>
      </c>
      <c r="AO60" s="137">
        <v>2.06449310030815E-3</v>
      </c>
      <c r="AP60" s="137">
        <v>3.7058627584938799E-4</v>
      </c>
      <c r="AQ60" s="137">
        <v>1.6362860182639E-3</v>
      </c>
      <c r="AR60" s="137">
        <v>5.4678304812742296E-4</v>
      </c>
      <c r="AS60" s="137">
        <v>6.3560919285617795E-4</v>
      </c>
      <c r="AT60" s="137">
        <v>2.20859204805231E-4</v>
      </c>
      <c r="AU60" s="137">
        <v>1.45077626947022E-3</v>
      </c>
      <c r="AV60" s="137">
        <v>1.6038096154585601E-3</v>
      </c>
      <c r="AW60" s="137">
        <v>2.72202575288508E-4</v>
      </c>
      <c r="AX60" s="137">
        <v>9.1622018091734397E-4</v>
      </c>
      <c r="AY60" s="137">
        <v>2.5200931003647401E-3</v>
      </c>
      <c r="AZ60" s="137">
        <v>1.56991002301421E-2</v>
      </c>
      <c r="BA60" s="137">
        <v>4.0412878410340204E-3</v>
      </c>
      <c r="BB60" s="137">
        <v>1.1702965616059199E-3</v>
      </c>
      <c r="BC60" s="137">
        <v>2.38968663678042E-2</v>
      </c>
      <c r="BD60" s="137">
        <v>1.7947423054901501E-2</v>
      </c>
      <c r="BE60" s="137">
        <v>3.5178713503461298E-3</v>
      </c>
      <c r="BF60" s="137">
        <v>5.2843498045911704E-3</v>
      </c>
      <c r="BG60" s="137">
        <v>1.41825799136838E-3</v>
      </c>
      <c r="BH60" s="137">
        <v>2.1945920605393101E-3</v>
      </c>
      <c r="BI60" s="137">
        <v>6.4040689444737203E-2</v>
      </c>
      <c r="BJ60" s="137">
        <v>5.3292174774821198E-4</v>
      </c>
      <c r="BK60" s="137">
        <v>4.9756030234308401E-3</v>
      </c>
      <c r="BL60" s="137">
        <v>1.5659031043364199E-5</v>
      </c>
      <c r="BM60" s="137">
        <v>6.1975518287855005E-5</v>
      </c>
      <c r="BN60" s="137">
        <v>6.5594427878983399E-3</v>
      </c>
      <c r="BO60" s="137">
        <v>9.0027134354349597E-5</v>
      </c>
      <c r="BP60" s="137">
        <v>4.1458193486603302E-4</v>
      </c>
      <c r="BQ60" s="137">
        <v>6.5853634828772999E-5</v>
      </c>
      <c r="BR60" s="137">
        <v>1.4355007060481999E-5</v>
      </c>
      <c r="BS60" s="137">
        <v>1.2419887713328501E-5</v>
      </c>
      <c r="BT60" s="137">
        <v>2.37014841913261E-3</v>
      </c>
      <c r="BU60" s="137">
        <v>2.9271261224428298E-4</v>
      </c>
      <c r="BV60" s="137">
        <v>5.2107686266636996E-4</v>
      </c>
      <c r="BW60" s="137">
        <v>7.4319543175351205E-5</v>
      </c>
      <c r="BX60" s="137">
        <v>1.4914511386957001E-3</v>
      </c>
      <c r="BY60" s="137">
        <v>3.7425642211356898E-4</v>
      </c>
      <c r="BZ60" s="137">
        <v>2.43100710740009E-4</v>
      </c>
      <c r="CA60" s="138">
        <v>0</v>
      </c>
      <c r="CB60" s="190">
        <v>0.264968910392192</v>
      </c>
      <c r="CC60" s="191">
        <v>0.13815316338099401</v>
      </c>
      <c r="CD60" s="137">
        <v>0</v>
      </c>
      <c r="CE60" s="137">
        <v>0</v>
      </c>
      <c r="CF60" s="137">
        <v>0.31143428536103701</v>
      </c>
      <c r="CG60" s="137">
        <v>-1.55208495152935E-2</v>
      </c>
      <c r="CH60" s="138">
        <v>0.30096449038106998</v>
      </c>
      <c r="CI60" s="49">
        <v>1</v>
      </c>
      <c r="CJ60" s="73"/>
    </row>
    <row r="61" spans="1:88" ht="19.5" x14ac:dyDescent="0.25">
      <c r="A61" s="30"/>
      <c r="B61" s="42" t="s">
        <v>52</v>
      </c>
      <c r="C61" s="43" t="s">
        <v>163</v>
      </c>
      <c r="D61" s="136">
        <v>5.6805337572217001E-5</v>
      </c>
      <c r="E61" s="137">
        <v>7.7393794627917797E-5</v>
      </c>
      <c r="F61" s="137">
        <v>1.7376782330293E-4</v>
      </c>
      <c r="G61" s="137">
        <v>2.5351402960077298E-5</v>
      </c>
      <c r="H61" s="137">
        <v>5.7187691733679997E-4</v>
      </c>
      <c r="I61" s="137">
        <v>9.1264513634730301E-5</v>
      </c>
      <c r="J61" s="137">
        <v>1.25108272352075E-4</v>
      </c>
      <c r="K61" s="137">
        <v>3.3945256641175698E-4</v>
      </c>
      <c r="L61" s="137">
        <v>1.13100565351208E-4</v>
      </c>
      <c r="M61" s="137">
        <v>3.9440929903037498E-4</v>
      </c>
      <c r="N61" s="137">
        <v>5.3599429646378601E-5</v>
      </c>
      <c r="O61" s="137">
        <v>2.3105548900172902E-3</v>
      </c>
      <c r="P61" s="137">
        <v>4.5851589973541898E-2</v>
      </c>
      <c r="Q61" s="137">
        <v>9.3485795580713901E-5</v>
      </c>
      <c r="R61" s="137">
        <v>3.4633006886107399E-3</v>
      </c>
      <c r="S61" s="137">
        <v>4.2619140671473201E-4</v>
      </c>
      <c r="T61" s="137">
        <v>7.7809301896509403E-4</v>
      </c>
      <c r="U61" s="137">
        <v>1.7292791992934899E-3</v>
      </c>
      <c r="V61" s="137">
        <v>2.4329461838157001E-3</v>
      </c>
      <c r="W61" s="137">
        <v>6.5101336504985795E-4</v>
      </c>
      <c r="X61" s="137">
        <v>5.1269039807060404E-4</v>
      </c>
      <c r="Y61" s="137">
        <v>1.2217127100087001E-4</v>
      </c>
      <c r="Z61" s="137">
        <v>8.0794934867013299E-4</v>
      </c>
      <c r="AA61" s="137">
        <v>2.0855891681468999E-4</v>
      </c>
      <c r="AB61" s="137">
        <v>2.17851195140995E-4</v>
      </c>
      <c r="AC61" s="137">
        <v>6.2968206188012299E-5</v>
      </c>
      <c r="AD61" s="137">
        <v>9.4214145321939598E-5</v>
      </c>
      <c r="AE61" s="137">
        <v>8.3077851705921197E-4</v>
      </c>
      <c r="AF61" s="137">
        <v>6.1717147678186401E-4</v>
      </c>
      <c r="AG61" s="137">
        <v>7.3882214213790202E-5</v>
      </c>
      <c r="AH61" s="137">
        <v>2.47220261491177E-4</v>
      </c>
      <c r="AI61" s="137">
        <v>1.4592610086962599E-4</v>
      </c>
      <c r="AJ61" s="137">
        <v>0</v>
      </c>
      <c r="AK61" s="137">
        <v>1.35097342080528E-4</v>
      </c>
      <c r="AL61" s="137">
        <v>5.4585221950049102E-4</v>
      </c>
      <c r="AM61" s="137">
        <v>6.3951946808939896E-5</v>
      </c>
      <c r="AN61" s="137">
        <v>2.8642964310544801E-4</v>
      </c>
      <c r="AO61" s="137">
        <v>3.9853359944821601E-4</v>
      </c>
      <c r="AP61" s="137">
        <v>8.8318928526487595E-5</v>
      </c>
      <c r="AQ61" s="137">
        <v>1.50171968557469E-2</v>
      </c>
      <c r="AR61" s="137">
        <v>1.4115177571758501E-4</v>
      </c>
      <c r="AS61" s="137">
        <v>2.1716460174141299E-4</v>
      </c>
      <c r="AT61" s="137">
        <v>9.6246523826726502E-5</v>
      </c>
      <c r="AU61" s="137">
        <v>5.9611446020554497E-5</v>
      </c>
      <c r="AV61" s="137">
        <v>3.5698672225368199E-4</v>
      </c>
      <c r="AW61" s="137">
        <v>5.5676887081070797E-5</v>
      </c>
      <c r="AX61" s="137">
        <v>1.8653119258066301E-4</v>
      </c>
      <c r="AY61" s="137">
        <v>3.0913491958439802E-4</v>
      </c>
      <c r="AZ61" s="137">
        <v>1.07394711881516E-3</v>
      </c>
      <c r="BA61" s="137">
        <v>8.8951281878359707E-5</v>
      </c>
      <c r="BB61" s="137">
        <v>1.4599215061465701E-4</v>
      </c>
      <c r="BC61" s="137">
        <v>4.0917750877864897E-4</v>
      </c>
      <c r="BD61" s="137">
        <v>6.8547964771140599E-3</v>
      </c>
      <c r="BE61" s="137">
        <v>6.8896792292645701E-4</v>
      </c>
      <c r="BF61" s="137">
        <v>3.7400288829050698E-4</v>
      </c>
      <c r="BG61" s="137">
        <v>3.4123249237505898E-4</v>
      </c>
      <c r="BH61" s="137">
        <v>1.0584458329448E-3</v>
      </c>
      <c r="BI61" s="137">
        <v>8.3021642320453403E-3</v>
      </c>
      <c r="BJ61" s="137">
        <v>1.7529111304504599E-3</v>
      </c>
      <c r="BK61" s="137">
        <v>3.3430720241963599E-2</v>
      </c>
      <c r="BL61" s="137">
        <v>1.7063341952802401E-5</v>
      </c>
      <c r="BM61" s="137">
        <v>4.3794082833920402E-5</v>
      </c>
      <c r="BN61" s="137">
        <v>5.0382807579811702E-4</v>
      </c>
      <c r="BO61" s="137">
        <v>1.0759034519388899E-4</v>
      </c>
      <c r="BP61" s="137">
        <v>2.85107220173199E-4</v>
      </c>
      <c r="BQ61" s="137">
        <v>1.1159035318279699E-4</v>
      </c>
      <c r="BR61" s="137">
        <v>2.5177217328888599E-5</v>
      </c>
      <c r="BS61" s="137">
        <v>1.6947326904321699E-5</v>
      </c>
      <c r="BT61" s="137">
        <v>3.8818406790156802E-4</v>
      </c>
      <c r="BU61" s="137">
        <v>2.82720769216242E-4</v>
      </c>
      <c r="BV61" s="137">
        <v>3.74409493868576E-4</v>
      </c>
      <c r="BW61" s="137">
        <v>3.1381211884253099E-4</v>
      </c>
      <c r="BX61" s="137">
        <v>5.0542199474002596E-4</v>
      </c>
      <c r="BY61" s="137">
        <v>3.7877656362659998E-4</v>
      </c>
      <c r="BZ61" s="137">
        <v>6.6031302264870696E-4</v>
      </c>
      <c r="CA61" s="138">
        <v>0</v>
      </c>
      <c r="CB61" s="190">
        <v>0.14019389637187099</v>
      </c>
      <c r="CC61" s="191">
        <v>0.455946994384615</v>
      </c>
      <c r="CD61" s="137">
        <v>0</v>
      </c>
      <c r="CE61" s="137">
        <v>0</v>
      </c>
      <c r="CF61" s="137">
        <v>0.224502313803388</v>
      </c>
      <c r="CG61" s="137">
        <v>3.6758245184614097E-2</v>
      </c>
      <c r="CH61" s="138">
        <v>0.14259855025551099</v>
      </c>
      <c r="CI61" s="49">
        <v>1</v>
      </c>
      <c r="CJ61" s="73"/>
    </row>
    <row r="62" spans="1:88" ht="19.5" x14ac:dyDescent="0.25">
      <c r="A62" s="30"/>
      <c r="B62" s="42" t="s">
        <v>53</v>
      </c>
      <c r="C62" s="43" t="s">
        <v>164</v>
      </c>
      <c r="D62" s="136">
        <v>3.0337499232838599E-5</v>
      </c>
      <c r="E62" s="137">
        <v>4.3295316350061799E-5</v>
      </c>
      <c r="F62" s="137">
        <v>9.5219790752205995E-5</v>
      </c>
      <c r="G62" s="137">
        <v>1.2419823525535901E-5</v>
      </c>
      <c r="H62" s="137">
        <v>2.9867227300290602E-4</v>
      </c>
      <c r="I62" s="137">
        <v>4.9527132144657503E-5</v>
      </c>
      <c r="J62" s="137">
        <v>6.12867390325259E-5</v>
      </c>
      <c r="K62" s="137">
        <v>1.71274936455126E-4</v>
      </c>
      <c r="L62" s="137">
        <v>6.5537990818338094E-5</v>
      </c>
      <c r="M62" s="137">
        <v>1.91631379971264E-4</v>
      </c>
      <c r="N62" s="137">
        <v>1.1545576169373001E-5</v>
      </c>
      <c r="O62" s="137">
        <v>9.3644029801119404E-4</v>
      </c>
      <c r="P62" s="137">
        <v>6.8496731998853499E-4</v>
      </c>
      <c r="Q62" s="137">
        <v>6.4102373710182595E-5</v>
      </c>
      <c r="R62" s="137">
        <v>2.11279886020896E-3</v>
      </c>
      <c r="S62" s="137">
        <v>3.0963979439839999E-4</v>
      </c>
      <c r="T62" s="137">
        <v>4.6157195194326199E-4</v>
      </c>
      <c r="U62" s="137">
        <v>1.0953074846597299E-3</v>
      </c>
      <c r="V62" s="137">
        <v>1.1634101201922001E-3</v>
      </c>
      <c r="W62" s="137">
        <v>3.1761526827468501E-4</v>
      </c>
      <c r="X62" s="137">
        <v>2.7368303593002798E-4</v>
      </c>
      <c r="Y62" s="137">
        <v>7.2543767273424293E-5</v>
      </c>
      <c r="Z62" s="137">
        <v>3.9603326752848603E-4</v>
      </c>
      <c r="AA62" s="137">
        <v>9.7201203951529107E-5</v>
      </c>
      <c r="AB62" s="137">
        <v>1.25001401705635E-4</v>
      </c>
      <c r="AC62" s="137">
        <v>3.3439350933011E-5</v>
      </c>
      <c r="AD62" s="137">
        <v>4.9049396773528201E-5</v>
      </c>
      <c r="AE62" s="137">
        <v>4.33157381339489E-4</v>
      </c>
      <c r="AF62" s="137">
        <v>3.1094565889886703E-4</v>
      </c>
      <c r="AG62" s="137">
        <v>4.3512078037054303E-5</v>
      </c>
      <c r="AH62" s="137">
        <v>2.17038896514492E-4</v>
      </c>
      <c r="AI62" s="137">
        <v>1.2548980559030199E-4</v>
      </c>
      <c r="AJ62" s="137">
        <v>0</v>
      </c>
      <c r="AK62" s="137">
        <v>1.01812265888015E-4</v>
      </c>
      <c r="AL62" s="137">
        <v>5.5747943173867199E-4</v>
      </c>
      <c r="AM62" s="137">
        <v>4.3829254426275197E-5</v>
      </c>
      <c r="AN62" s="137">
        <v>2.5867991675177702E-4</v>
      </c>
      <c r="AO62" s="137">
        <v>3.3067528333937898E-4</v>
      </c>
      <c r="AP62" s="137">
        <v>6.6432116653115895E-5</v>
      </c>
      <c r="AQ62" s="137">
        <v>4.46915759544562E-4</v>
      </c>
      <c r="AR62" s="137">
        <v>1.02846118114818E-4</v>
      </c>
      <c r="AS62" s="137">
        <v>1.4232492619411301E-4</v>
      </c>
      <c r="AT62" s="137">
        <v>5.8382072915664301E-5</v>
      </c>
      <c r="AU62" s="137">
        <v>2.6501762092109599E-5</v>
      </c>
      <c r="AV62" s="137">
        <v>2.7721798099426202E-4</v>
      </c>
      <c r="AW62" s="137">
        <v>4.4942110719714299E-5</v>
      </c>
      <c r="AX62" s="137">
        <v>1.5089164271938301E-4</v>
      </c>
      <c r="AY62" s="137">
        <v>2.8278642455536898E-4</v>
      </c>
      <c r="AZ62" s="137">
        <v>1.09621058948872E-3</v>
      </c>
      <c r="BA62" s="137">
        <v>2.4644473970433502E-5</v>
      </c>
      <c r="BB62" s="137">
        <v>1.13884908734161E-4</v>
      </c>
      <c r="BC62" s="137">
        <v>7.8617187163240306E-5</v>
      </c>
      <c r="BD62" s="137">
        <v>1.0542048200923301E-2</v>
      </c>
      <c r="BE62" s="137">
        <v>1.6713627264704999E-2</v>
      </c>
      <c r="BF62" s="137">
        <v>3.0771857849457203E-4</v>
      </c>
      <c r="BG62" s="137">
        <v>2.4390840639E-4</v>
      </c>
      <c r="BH62" s="137">
        <v>2.9893528044963E-4</v>
      </c>
      <c r="BI62" s="137">
        <v>3.2820238473682699E-2</v>
      </c>
      <c r="BJ62" s="137">
        <v>4.4065171776625597E-2</v>
      </c>
      <c r="BK62" s="137">
        <v>1.4062077658327499E-3</v>
      </c>
      <c r="BL62" s="137">
        <v>8.4244843209597996E-6</v>
      </c>
      <c r="BM62" s="137">
        <v>2.3510584879372798E-5</v>
      </c>
      <c r="BN62" s="137">
        <v>2.7685627724533402E-4</v>
      </c>
      <c r="BO62" s="137">
        <v>5.2274848417054603E-5</v>
      </c>
      <c r="BP62" s="137">
        <v>6.8737978514165103E-3</v>
      </c>
      <c r="BQ62" s="137">
        <v>1.28609340792759E-3</v>
      </c>
      <c r="BR62" s="137">
        <v>6.6390715510637104E-4</v>
      </c>
      <c r="BS62" s="137">
        <v>8.2341862868937403E-6</v>
      </c>
      <c r="BT62" s="137">
        <v>3.42721040483639E-4</v>
      </c>
      <c r="BU62" s="137">
        <v>2.21683131320035E-3</v>
      </c>
      <c r="BV62" s="137">
        <v>1.18268879702344E-4</v>
      </c>
      <c r="BW62" s="137">
        <v>8.7771464248219098E-3</v>
      </c>
      <c r="BX62" s="137">
        <v>2.8031582775576601E-4</v>
      </c>
      <c r="BY62" s="137">
        <v>1.0586091200884701E-3</v>
      </c>
      <c r="BZ62" s="137">
        <v>7.8777269309376403E-5</v>
      </c>
      <c r="CA62" s="138">
        <v>0</v>
      </c>
      <c r="CB62" s="190">
        <v>0.14302239581738699</v>
      </c>
      <c r="CC62" s="191">
        <v>0.65114199083298596</v>
      </c>
      <c r="CD62" s="137">
        <v>0</v>
      </c>
      <c r="CE62" s="137">
        <v>0</v>
      </c>
      <c r="CF62" s="137">
        <v>0.174473132955245</v>
      </c>
      <c r="CG62" s="137">
        <v>-4.8834613673425604E-3</v>
      </c>
      <c r="CH62" s="138">
        <v>3.6245941761724701E-2</v>
      </c>
      <c r="CI62" s="49">
        <v>1</v>
      </c>
      <c r="CJ62" s="73"/>
    </row>
    <row r="63" spans="1:88" ht="19.5" x14ac:dyDescent="0.25">
      <c r="A63" s="30"/>
      <c r="B63" s="42" t="s">
        <v>54</v>
      </c>
      <c r="C63" s="43" t="s">
        <v>165</v>
      </c>
      <c r="D63" s="136">
        <v>9.3522803675879205E-4</v>
      </c>
      <c r="E63" s="137">
        <v>1.1696995071762001E-3</v>
      </c>
      <c r="F63" s="137">
        <v>2.6652667136218698E-3</v>
      </c>
      <c r="G63" s="137">
        <v>4.2683778799586399E-4</v>
      </c>
      <c r="H63" s="137">
        <v>1.01689290483832E-2</v>
      </c>
      <c r="I63" s="137">
        <v>1.7286937594829699E-3</v>
      </c>
      <c r="J63" s="137">
        <v>2.0478294747495701E-3</v>
      </c>
      <c r="K63" s="137">
        <v>5.5188556867737902E-3</v>
      </c>
      <c r="L63" s="137">
        <v>1.6436242002371901E-3</v>
      </c>
      <c r="M63" s="137">
        <v>6.5451641647964803E-3</v>
      </c>
      <c r="N63" s="137">
        <v>3.9177471679707E-4</v>
      </c>
      <c r="O63" s="137">
        <v>2.6645721841856301E-2</v>
      </c>
      <c r="P63" s="137">
        <v>3.80728050929499E-3</v>
      </c>
      <c r="Q63" s="137">
        <v>1.1703139896969601E-3</v>
      </c>
      <c r="R63" s="137">
        <v>2.7914683679136601E-3</v>
      </c>
      <c r="S63" s="137">
        <v>3.4379726717072799E-4</v>
      </c>
      <c r="T63" s="137">
        <v>1.0974915282267701E-2</v>
      </c>
      <c r="U63" s="137">
        <v>1.7359397506336499E-2</v>
      </c>
      <c r="V63" s="137">
        <v>3.9023207381763798E-2</v>
      </c>
      <c r="W63" s="137">
        <v>1.0668452419416601E-2</v>
      </c>
      <c r="X63" s="137">
        <v>6.91380007143745E-3</v>
      </c>
      <c r="Y63" s="137">
        <v>1.74322171157198E-3</v>
      </c>
      <c r="Z63" s="137">
        <v>1.3200338913332501E-2</v>
      </c>
      <c r="AA63" s="137">
        <v>2.95405643510716E-3</v>
      </c>
      <c r="AB63" s="137">
        <v>3.2121002849040199E-3</v>
      </c>
      <c r="AC63" s="137">
        <v>9.9374215598489095E-4</v>
      </c>
      <c r="AD63" s="137">
        <v>1.4774235343145499E-3</v>
      </c>
      <c r="AE63" s="137">
        <v>1.1945394724496799E-2</v>
      </c>
      <c r="AF63" s="137">
        <v>5.4232057666144104E-3</v>
      </c>
      <c r="AG63" s="137">
        <v>1.05204519146169E-3</v>
      </c>
      <c r="AH63" s="137">
        <v>2.0989197024687402E-3</v>
      </c>
      <c r="AI63" s="137">
        <v>1.2916949872069899E-3</v>
      </c>
      <c r="AJ63" s="137">
        <v>0</v>
      </c>
      <c r="AK63" s="137">
        <v>1.6576473427015301E-3</v>
      </c>
      <c r="AL63" s="137">
        <v>3.908997149665E-3</v>
      </c>
      <c r="AM63" s="137">
        <v>7.7081954886717096E-4</v>
      </c>
      <c r="AN63" s="137">
        <v>2.04218384465599E-3</v>
      </c>
      <c r="AO63" s="137">
        <v>3.5422252410142298E-3</v>
      </c>
      <c r="AP63" s="137">
        <v>1.4156376673454701E-3</v>
      </c>
      <c r="AQ63" s="137">
        <v>8.5446426224546207E-3</v>
      </c>
      <c r="AR63" s="137">
        <v>1.75224652567734E-3</v>
      </c>
      <c r="AS63" s="137">
        <v>3.0898617158766498E-3</v>
      </c>
      <c r="AT63" s="137">
        <v>1.4820405928001701E-3</v>
      </c>
      <c r="AU63" s="137">
        <v>5.20252048954638E-4</v>
      </c>
      <c r="AV63" s="137">
        <v>4.0084450869517204E-3</v>
      </c>
      <c r="AW63" s="137">
        <v>5.4276749573753597E-4</v>
      </c>
      <c r="AX63" s="137">
        <v>1.8114368969885399E-3</v>
      </c>
      <c r="AY63" s="137">
        <v>1.9361684773950001E-3</v>
      </c>
      <c r="AZ63" s="137">
        <v>2.1281703339269598E-3</v>
      </c>
      <c r="BA63" s="137">
        <v>5.7039746540899796E-4</v>
      </c>
      <c r="BB63" s="137">
        <v>1.5024849544793301E-3</v>
      </c>
      <c r="BC63" s="137">
        <v>5.0613391694360999E-4</v>
      </c>
      <c r="BD63" s="137">
        <v>2.19869198575885E-3</v>
      </c>
      <c r="BE63" s="137">
        <v>1.64217539633543E-3</v>
      </c>
      <c r="BF63" s="137">
        <v>4.3861639686846197E-3</v>
      </c>
      <c r="BG63" s="137">
        <v>3.0828980394787902E-3</v>
      </c>
      <c r="BH63" s="137">
        <v>1.9259462712140601E-3</v>
      </c>
      <c r="BI63" s="137">
        <v>1.8212830822235598E-2</v>
      </c>
      <c r="BJ63" s="137">
        <v>5.4665170184221998E-2</v>
      </c>
      <c r="BK63" s="137">
        <v>3.4103222938336203E-2</v>
      </c>
      <c r="BL63" s="137">
        <v>3.0546338250436299E-4</v>
      </c>
      <c r="BM63" s="137">
        <v>6.7873317978947795E-4</v>
      </c>
      <c r="BN63" s="137">
        <v>5.5365787504377002E-3</v>
      </c>
      <c r="BO63" s="137">
        <v>3.14291529859323E-3</v>
      </c>
      <c r="BP63" s="137">
        <v>1.75631613496204E-3</v>
      </c>
      <c r="BQ63" s="137">
        <v>1.3117093717604101E-3</v>
      </c>
      <c r="BR63" s="137">
        <v>1.72889979717712E-4</v>
      </c>
      <c r="BS63" s="137">
        <v>2.7830823076149499E-4</v>
      </c>
      <c r="BT63" s="137">
        <v>8.3646394368831305E-3</v>
      </c>
      <c r="BU63" s="137">
        <v>2.5306724808812998E-2</v>
      </c>
      <c r="BV63" s="137">
        <v>4.0592447093879503E-3</v>
      </c>
      <c r="BW63" s="137">
        <v>2.7587535579708701E-3</v>
      </c>
      <c r="BX63" s="137">
        <v>1.01396536459308E-2</v>
      </c>
      <c r="BY63" s="137">
        <v>1.10952048100407E-2</v>
      </c>
      <c r="BZ63" s="137">
        <v>8.8768318312258607E-3</v>
      </c>
      <c r="CA63" s="138">
        <v>0</v>
      </c>
      <c r="CB63" s="190">
        <v>0.44406602680427998</v>
      </c>
      <c r="CC63" s="191">
        <v>0.424986034216914</v>
      </c>
      <c r="CD63" s="137">
        <v>0</v>
      </c>
      <c r="CE63" s="137">
        <v>0</v>
      </c>
      <c r="CF63" s="137">
        <v>6.9673777508996296E-2</v>
      </c>
      <c r="CG63" s="137">
        <v>-5.6987054695374299E-3</v>
      </c>
      <c r="CH63" s="138">
        <v>6.6972866939346801E-2</v>
      </c>
      <c r="CI63" s="49">
        <v>1</v>
      </c>
      <c r="CJ63" s="73"/>
    </row>
    <row r="64" spans="1:88" ht="19.5" x14ac:dyDescent="0.25">
      <c r="A64" s="30"/>
      <c r="B64" s="42" t="s">
        <v>55</v>
      </c>
      <c r="C64" s="43" t="s">
        <v>166</v>
      </c>
      <c r="D64" s="136">
        <v>1.58481322423688E-3</v>
      </c>
      <c r="E64" s="137">
        <v>2.0323055959987602E-3</v>
      </c>
      <c r="F64" s="137">
        <v>7.0244138278476498E-4</v>
      </c>
      <c r="G64" s="137">
        <v>9.7386229958448605E-4</v>
      </c>
      <c r="H64" s="137">
        <v>4.3620757030954603E-3</v>
      </c>
      <c r="I64" s="137">
        <v>3.3215878219238402E-3</v>
      </c>
      <c r="J64" s="137">
        <v>1.13871043434742E-3</v>
      </c>
      <c r="K64" s="137">
        <v>6.8667087130726504E-3</v>
      </c>
      <c r="L64" s="137">
        <v>5.5422400189780805E-4</v>
      </c>
      <c r="M64" s="137">
        <v>7.03581892784507E-3</v>
      </c>
      <c r="N64" s="137">
        <v>3.59693899599849E-4</v>
      </c>
      <c r="O64" s="137">
        <v>5.64371768055838E-3</v>
      </c>
      <c r="P64" s="137">
        <v>4.5591130317941498E-3</v>
      </c>
      <c r="Q64" s="137">
        <v>4.6909549420125103E-3</v>
      </c>
      <c r="R64" s="137">
        <v>1.9010626273361701E-2</v>
      </c>
      <c r="S64" s="137">
        <v>7.5749448238285799E-4</v>
      </c>
      <c r="T64" s="137">
        <v>4.4482801617665496E-3</v>
      </c>
      <c r="U64" s="137">
        <v>6.9060421760764896E-3</v>
      </c>
      <c r="V64" s="137">
        <v>4.2378318632780698E-3</v>
      </c>
      <c r="W64" s="137">
        <v>3.32844007808643E-4</v>
      </c>
      <c r="X64" s="137">
        <v>3.7239866365236501E-3</v>
      </c>
      <c r="Y64" s="137">
        <v>2.5346302362568899E-3</v>
      </c>
      <c r="Z64" s="137">
        <v>1.60070414953112E-3</v>
      </c>
      <c r="AA64" s="137">
        <v>1.6383238312848501E-4</v>
      </c>
      <c r="AB64" s="137">
        <v>7.48012959766166E-4</v>
      </c>
      <c r="AC64" s="137">
        <v>3.8709173184203299E-4</v>
      </c>
      <c r="AD64" s="137">
        <v>2.3822480423465902E-3</v>
      </c>
      <c r="AE64" s="137">
        <v>2.7252923529944599E-3</v>
      </c>
      <c r="AF64" s="137">
        <v>3.7117162960142898E-3</v>
      </c>
      <c r="AG64" s="137">
        <v>3.4375149269338798E-4</v>
      </c>
      <c r="AH64" s="137">
        <v>1.16182483301602E-3</v>
      </c>
      <c r="AI64" s="137">
        <v>6.1825584739107697E-4</v>
      </c>
      <c r="AJ64" s="137">
        <v>0</v>
      </c>
      <c r="AK64" s="137">
        <v>2.7148302552826701E-3</v>
      </c>
      <c r="AL64" s="137">
        <v>4.0317519973115503E-3</v>
      </c>
      <c r="AM64" s="137">
        <v>9.4319522901177599E-4</v>
      </c>
      <c r="AN64" s="137">
        <v>1.22049594046046E-3</v>
      </c>
      <c r="AO64" s="137">
        <v>6.6146949893582697E-3</v>
      </c>
      <c r="AP64" s="137">
        <v>1.46931136574454E-3</v>
      </c>
      <c r="AQ64" s="137">
        <v>1.89931901311175E-3</v>
      </c>
      <c r="AR64" s="137">
        <v>2.0832055391448198E-3</v>
      </c>
      <c r="AS64" s="137">
        <v>1.35127994686997E-3</v>
      </c>
      <c r="AT64" s="137">
        <v>7.0167162907658895E-4</v>
      </c>
      <c r="AU64" s="137">
        <v>8.1452858028101803E-4</v>
      </c>
      <c r="AV64" s="137">
        <v>6.2877814772249498E-3</v>
      </c>
      <c r="AW64" s="137">
        <v>2.4970698991966102E-3</v>
      </c>
      <c r="AX64" s="137">
        <v>8.6284542655197007E-3</v>
      </c>
      <c r="AY64" s="137">
        <v>1.21909251366138E-2</v>
      </c>
      <c r="AZ64" s="137">
        <v>1.7620830418321801E-3</v>
      </c>
      <c r="BA64" s="137">
        <v>1.83733709154804E-4</v>
      </c>
      <c r="BB64" s="137">
        <v>1.77272032741323E-3</v>
      </c>
      <c r="BC64" s="137">
        <v>5.6455582427049995E-4</v>
      </c>
      <c r="BD64" s="137">
        <v>7.8917557688143697E-4</v>
      </c>
      <c r="BE64" s="137">
        <v>1.27958409624291E-3</v>
      </c>
      <c r="BF64" s="137">
        <v>1.7699977969939599E-3</v>
      </c>
      <c r="BG64" s="137">
        <v>0.34070632232949299</v>
      </c>
      <c r="BH64" s="137">
        <v>1.29406959544742E-2</v>
      </c>
      <c r="BI64" s="137">
        <v>6.7784753127025999E-3</v>
      </c>
      <c r="BJ64" s="137">
        <v>0.103379147904565</v>
      </c>
      <c r="BK64" s="137">
        <v>2.2424907198918501E-2</v>
      </c>
      <c r="BL64" s="137">
        <v>4.50921487483029E-4</v>
      </c>
      <c r="BM64" s="137">
        <v>5.8797026326039004E-3</v>
      </c>
      <c r="BN64" s="137">
        <v>1.8045283296542699E-2</v>
      </c>
      <c r="BO64" s="137">
        <v>1.57227201073179E-2</v>
      </c>
      <c r="BP64" s="137">
        <v>2.4664802362496401E-3</v>
      </c>
      <c r="BQ64" s="137">
        <v>3.2166758423050098E-4</v>
      </c>
      <c r="BR64" s="137">
        <v>1.90001835045826E-4</v>
      </c>
      <c r="BS64" s="137">
        <v>3.4447862657257897E-2</v>
      </c>
      <c r="BT64" s="137">
        <v>3.79560143079508E-2</v>
      </c>
      <c r="BU64" s="137">
        <v>9.8891717247777105E-3</v>
      </c>
      <c r="BV64" s="137">
        <v>7.4927725529062997E-3</v>
      </c>
      <c r="BW64" s="137">
        <v>3.8259974232461801E-3</v>
      </c>
      <c r="BX64" s="137">
        <v>1.41817217123922E-2</v>
      </c>
      <c r="BY64" s="137">
        <v>5.4476491617218899E-3</v>
      </c>
      <c r="BZ64" s="137">
        <v>2.03138543536391E-2</v>
      </c>
      <c r="CA64" s="138">
        <v>0</v>
      </c>
      <c r="CB64" s="190">
        <v>0.82405222899544694</v>
      </c>
      <c r="CC64" s="191">
        <v>0.175288150612041</v>
      </c>
      <c r="CD64" s="137">
        <v>0</v>
      </c>
      <c r="CE64" s="137">
        <v>0</v>
      </c>
      <c r="CF64" s="137">
        <v>0</v>
      </c>
      <c r="CG64" s="137">
        <v>-5.3350894604652999E-8</v>
      </c>
      <c r="CH64" s="138">
        <v>6.5967374340724803E-4</v>
      </c>
      <c r="CI64" s="49">
        <v>1</v>
      </c>
      <c r="CJ64" s="73"/>
    </row>
    <row r="65" spans="1:88" ht="19.5" x14ac:dyDescent="0.25">
      <c r="A65" s="30"/>
      <c r="B65" s="42" t="s">
        <v>56</v>
      </c>
      <c r="C65" s="43" t="s">
        <v>167</v>
      </c>
      <c r="D65" s="136">
        <v>6.1283137780277299E-4</v>
      </c>
      <c r="E65" s="137">
        <v>1.8863690272916699E-3</v>
      </c>
      <c r="F65" s="137">
        <v>1.6810395341633299E-3</v>
      </c>
      <c r="G65" s="137">
        <v>1.0304996467211699E-3</v>
      </c>
      <c r="H65" s="137">
        <v>7.2729115701016204E-3</v>
      </c>
      <c r="I65" s="137">
        <v>8.2578459414124599E-3</v>
      </c>
      <c r="J65" s="137">
        <v>2.1000416077903801E-3</v>
      </c>
      <c r="K65" s="137">
        <v>1.9023526268112101E-2</v>
      </c>
      <c r="L65" s="137">
        <v>9.8439694289561707E-4</v>
      </c>
      <c r="M65" s="137">
        <v>1.43011993717449E-3</v>
      </c>
      <c r="N65" s="137">
        <v>8.5340402036396503E-5</v>
      </c>
      <c r="O65" s="137">
        <v>7.1839411110844204E-3</v>
      </c>
      <c r="P65" s="137">
        <v>1.1810089917316401E-3</v>
      </c>
      <c r="Q65" s="137">
        <v>6.03965146895833E-5</v>
      </c>
      <c r="R65" s="137">
        <v>1.0375772547070799E-3</v>
      </c>
      <c r="S65" s="137">
        <v>1.0075304552836199E-4</v>
      </c>
      <c r="T65" s="137">
        <v>1.66907776018634E-3</v>
      </c>
      <c r="U65" s="137">
        <v>1.7878073770677901E-2</v>
      </c>
      <c r="V65" s="137">
        <v>2.0476070023715599E-3</v>
      </c>
      <c r="W65" s="137">
        <v>5.18277049471543E-4</v>
      </c>
      <c r="X65" s="137">
        <v>3.70455953963069E-3</v>
      </c>
      <c r="Y65" s="137">
        <v>5.2551574201242996E-4</v>
      </c>
      <c r="Z65" s="137">
        <v>6.4773807065593002E-4</v>
      </c>
      <c r="AA65" s="137">
        <v>2.2015743960804201E-4</v>
      </c>
      <c r="AB65" s="137">
        <v>5.2546721281262598E-4</v>
      </c>
      <c r="AC65" s="137">
        <v>1.0351672728739E-4</v>
      </c>
      <c r="AD65" s="137">
        <v>3.5746000729259999E-4</v>
      </c>
      <c r="AE65" s="137">
        <v>9.8575513403033809E-4</v>
      </c>
      <c r="AF65" s="137">
        <v>2.7976595560571201E-3</v>
      </c>
      <c r="AG65" s="137">
        <v>2.9649701745542199E-4</v>
      </c>
      <c r="AH65" s="137">
        <v>3.8640348213503498E-3</v>
      </c>
      <c r="AI65" s="137">
        <v>6.4944082470194796E-3</v>
      </c>
      <c r="AJ65" s="137">
        <v>0</v>
      </c>
      <c r="AK65" s="137">
        <v>6.58983759167529E-4</v>
      </c>
      <c r="AL65" s="137">
        <v>1.00721260285271E-3</v>
      </c>
      <c r="AM65" s="137">
        <v>2.3240538646106501E-4</v>
      </c>
      <c r="AN65" s="137">
        <v>7.2781179161691804E-4</v>
      </c>
      <c r="AO65" s="137">
        <v>2.3623455762208901E-3</v>
      </c>
      <c r="AP65" s="137">
        <v>1.65348813432643E-3</v>
      </c>
      <c r="AQ65" s="137">
        <v>7.88120180894841E-4</v>
      </c>
      <c r="AR65" s="137">
        <v>7.9089876480058696E-4</v>
      </c>
      <c r="AS65" s="137">
        <v>1.5107795310997101E-3</v>
      </c>
      <c r="AT65" s="137">
        <v>6.2876102219176105E-4</v>
      </c>
      <c r="AU65" s="137">
        <v>6.7646760159757095E-4</v>
      </c>
      <c r="AV65" s="137">
        <v>1.84841463706628E-3</v>
      </c>
      <c r="AW65" s="137">
        <v>9.4045537699359203E-4</v>
      </c>
      <c r="AX65" s="137">
        <v>3.5795354269357602E-3</v>
      </c>
      <c r="AY65" s="137">
        <v>0.10765146550245901</v>
      </c>
      <c r="AZ65" s="137">
        <v>8.6244386994405902E-4</v>
      </c>
      <c r="BA65" s="137">
        <v>1.76207966546138E-4</v>
      </c>
      <c r="BB65" s="137">
        <v>6.0233347609396604E-4</v>
      </c>
      <c r="BC65" s="137">
        <v>2.8338507226095301E-4</v>
      </c>
      <c r="BD65" s="137">
        <v>2.4248789779673E-4</v>
      </c>
      <c r="BE65" s="137">
        <v>4.21586085868286E-4</v>
      </c>
      <c r="BF65" s="137">
        <v>4.3263813734212102E-4</v>
      </c>
      <c r="BG65" s="137">
        <v>4.1943495942373399E-3</v>
      </c>
      <c r="BH65" s="137">
        <v>0.14038393887310199</v>
      </c>
      <c r="BI65" s="137">
        <v>9.0339261696712608E-3</v>
      </c>
      <c r="BJ65" s="137">
        <v>7.8192301405271003E-3</v>
      </c>
      <c r="BK65" s="137">
        <v>1.00564907721989E-2</v>
      </c>
      <c r="BL65" s="137">
        <v>4.4561325518197598E-3</v>
      </c>
      <c r="BM65" s="137">
        <v>7.9177561240493296E-3</v>
      </c>
      <c r="BN65" s="137">
        <v>2.7198073626513901E-3</v>
      </c>
      <c r="BO65" s="137">
        <v>1.1818537985363101E-3</v>
      </c>
      <c r="BP65" s="137">
        <v>2.5202907460857899E-4</v>
      </c>
      <c r="BQ65" s="137">
        <v>9.68517570677228E-5</v>
      </c>
      <c r="BR65" s="137">
        <v>1.8258962220568201E-5</v>
      </c>
      <c r="BS65" s="137">
        <v>3.6338441202764998E-2</v>
      </c>
      <c r="BT65" s="137">
        <v>1.45982532118145E-2</v>
      </c>
      <c r="BU65" s="137">
        <v>1.51209143922174E-2</v>
      </c>
      <c r="BV65" s="137">
        <v>1.51072524653549E-2</v>
      </c>
      <c r="BW65" s="137">
        <v>9.7272112832197197E-3</v>
      </c>
      <c r="BX65" s="137">
        <v>2.12983223037462E-2</v>
      </c>
      <c r="BY65" s="137">
        <v>5.7086473435803697E-3</v>
      </c>
      <c r="BZ65" s="137">
        <v>1.21699047764045E-2</v>
      </c>
      <c r="CA65" s="138">
        <v>0</v>
      </c>
      <c r="CB65" s="190">
        <v>0.54284220423149299</v>
      </c>
      <c r="CC65" s="191">
        <v>0.29518433335940297</v>
      </c>
      <c r="CD65" s="137">
        <v>0</v>
      </c>
      <c r="CE65" s="137">
        <v>1.54709699570885E-4</v>
      </c>
      <c r="CF65" s="137">
        <v>2.9073710918625199E-3</v>
      </c>
      <c r="CG65" s="137">
        <v>6.08675577983964E-3</v>
      </c>
      <c r="CH65" s="138">
        <v>0.15282462583783099</v>
      </c>
      <c r="CI65" s="49">
        <v>1</v>
      </c>
      <c r="CJ65" s="73"/>
    </row>
    <row r="66" spans="1:88" ht="19.5" x14ac:dyDescent="0.25">
      <c r="A66" s="30"/>
      <c r="B66" s="42" t="s">
        <v>57</v>
      </c>
      <c r="C66" s="43" t="s">
        <v>168</v>
      </c>
      <c r="D66" s="136">
        <v>5.9796020661003903E-6</v>
      </c>
      <c r="E66" s="137">
        <v>7.8391090085939798E-6</v>
      </c>
      <c r="F66" s="137">
        <v>1.79125650226346E-5</v>
      </c>
      <c r="G66" s="137">
        <v>2.8441489506142398E-6</v>
      </c>
      <c r="H66" s="137">
        <v>6.1256212272312206E-5</v>
      </c>
      <c r="I66" s="137">
        <v>9.4836261474574192E-6</v>
      </c>
      <c r="J66" s="137">
        <v>1.403650294339E-5</v>
      </c>
      <c r="K66" s="137">
        <v>3.7302696373636899E-5</v>
      </c>
      <c r="L66" s="137">
        <v>1.1100170748370299E-5</v>
      </c>
      <c r="M66" s="137">
        <v>4.4498111170139798E-5</v>
      </c>
      <c r="N66" s="137">
        <v>2.6809613957021002E-6</v>
      </c>
      <c r="O66" s="137">
        <v>1.8259227771666201E-4</v>
      </c>
      <c r="P66" s="137">
        <v>8.55213526953328E-3</v>
      </c>
      <c r="Q66" s="137">
        <v>7.3081304140040098E-5</v>
      </c>
      <c r="R66" s="137">
        <v>1.5695420069156402E-5</v>
      </c>
      <c r="S66" s="137">
        <v>1.85504192256841E-6</v>
      </c>
      <c r="T66" s="137">
        <v>7.4688468161155906E-5</v>
      </c>
      <c r="U66" s="137">
        <v>1.12945899886058E-4</v>
      </c>
      <c r="V66" s="137">
        <v>2.6805374251601902E-4</v>
      </c>
      <c r="W66" s="137">
        <v>7.3243641490204994E-5</v>
      </c>
      <c r="X66" s="137">
        <v>4.4414872365336902E-5</v>
      </c>
      <c r="Y66" s="137">
        <v>1.1716035178951201E-5</v>
      </c>
      <c r="Z66" s="137">
        <v>9.0609573049478596E-5</v>
      </c>
      <c r="AA66" s="137">
        <v>2.0229975460119599E-5</v>
      </c>
      <c r="AB66" s="137">
        <v>2.1574684055356701E-5</v>
      </c>
      <c r="AC66" s="137">
        <v>6.6573921934249699E-6</v>
      </c>
      <c r="AD66" s="137">
        <v>4.0417668092836E-5</v>
      </c>
      <c r="AE66" s="137">
        <v>8.1295194029684504E-5</v>
      </c>
      <c r="AF66" s="137">
        <v>3.5833524033952503E-5</v>
      </c>
      <c r="AG66" s="137">
        <v>7.14137091275141E-6</v>
      </c>
      <c r="AH66" s="137">
        <v>1.2692594571695601E-5</v>
      </c>
      <c r="AI66" s="137">
        <v>7.9030856698439796E-6</v>
      </c>
      <c r="AJ66" s="137">
        <v>0</v>
      </c>
      <c r="AK66" s="137">
        <v>9.5693863677797104E-6</v>
      </c>
      <c r="AL66" s="137">
        <v>1.34552409751352E-5</v>
      </c>
      <c r="AM66" s="137">
        <v>5.2146500598566997E-6</v>
      </c>
      <c r="AN66" s="137">
        <v>1.3573658208873201E-5</v>
      </c>
      <c r="AO66" s="137">
        <v>2.3472808168008499E-5</v>
      </c>
      <c r="AP66" s="137">
        <v>6.2548717033952099E-6</v>
      </c>
      <c r="AQ66" s="137">
        <v>2.9189589673387401E-3</v>
      </c>
      <c r="AR66" s="137">
        <v>1.05516436254173E-5</v>
      </c>
      <c r="AS66" s="137">
        <v>1.8728231978688901E-5</v>
      </c>
      <c r="AT66" s="137">
        <v>9.0366750464344793E-6</v>
      </c>
      <c r="AU66" s="137">
        <v>3.5359830860038501E-6</v>
      </c>
      <c r="AV66" s="137">
        <v>2.40029491913381E-5</v>
      </c>
      <c r="AW66" s="137">
        <v>3.47601173792391E-6</v>
      </c>
      <c r="AX66" s="137">
        <v>1.15945895196547E-5</v>
      </c>
      <c r="AY66" s="137">
        <v>1.26473712327075E-5</v>
      </c>
      <c r="AZ66" s="137">
        <v>1.24959119169621E-5</v>
      </c>
      <c r="BA66" s="137">
        <v>2.4304539565444399E-6</v>
      </c>
      <c r="BB66" s="137">
        <v>8.4745566476513998E-6</v>
      </c>
      <c r="BC66" s="137">
        <v>2.52979740330387E-6</v>
      </c>
      <c r="BD66" s="137">
        <v>1.47668917199806E-5</v>
      </c>
      <c r="BE66" s="137">
        <v>7.6850494972609602E-6</v>
      </c>
      <c r="BF66" s="137">
        <v>1.40447672265013E-5</v>
      </c>
      <c r="BG66" s="137">
        <v>2.09038809928258E-5</v>
      </c>
      <c r="BH66" s="137">
        <v>1.0146227750985999E-5</v>
      </c>
      <c r="BI66" s="137">
        <v>2.4820258507050299E-2</v>
      </c>
      <c r="BJ66" s="137">
        <v>7.4213714320592994E-5</v>
      </c>
      <c r="BK66" s="137">
        <v>4.3135903170021701E-3</v>
      </c>
      <c r="BL66" s="137">
        <v>1.9041203064680201E-6</v>
      </c>
      <c r="BM66" s="137">
        <v>4.5908609298305696E-6</v>
      </c>
      <c r="BN66" s="137">
        <v>3.7466722971792198E-5</v>
      </c>
      <c r="BO66" s="137">
        <v>1.2138575720809E-5</v>
      </c>
      <c r="BP66" s="137">
        <v>9.4987949942974499E-6</v>
      </c>
      <c r="BQ66" s="137">
        <v>9.0107142817515507E-6</v>
      </c>
      <c r="BR66" s="137">
        <v>9.2029376137418996E-7</v>
      </c>
      <c r="BS66" s="137">
        <v>2.40962887439964E-2</v>
      </c>
      <c r="BT66" s="137">
        <v>1.96275637746969E-5</v>
      </c>
      <c r="BU66" s="137">
        <v>2.56550661971966E-5</v>
      </c>
      <c r="BV66" s="137">
        <v>1.6235539276293502E-5</v>
      </c>
      <c r="BW66" s="137">
        <v>1.07445813141449E-5</v>
      </c>
      <c r="BX66" s="137">
        <v>2.90042338997714E-5</v>
      </c>
      <c r="BY66" s="137">
        <v>3.8988188899693901E-5</v>
      </c>
      <c r="BZ66" s="137">
        <v>4.0107577921555098E-3</v>
      </c>
      <c r="CA66" s="138">
        <v>0</v>
      </c>
      <c r="CB66" s="190">
        <v>7.0658155647352602E-2</v>
      </c>
      <c r="CC66" s="191">
        <v>1.3932023653393201E-2</v>
      </c>
      <c r="CD66" s="137">
        <v>0</v>
      </c>
      <c r="CE66" s="137">
        <v>0</v>
      </c>
      <c r="CF66" s="137">
        <v>0.90068143300583503</v>
      </c>
      <c r="CG66" s="137">
        <v>1.4706249226364E-2</v>
      </c>
      <c r="CH66" s="138">
        <v>2.2138467055496201E-5</v>
      </c>
      <c r="CI66" s="49">
        <v>1</v>
      </c>
      <c r="CJ66" s="73"/>
    </row>
    <row r="67" spans="1:88" ht="19.5" x14ac:dyDescent="0.25">
      <c r="A67" s="30"/>
      <c r="B67" s="42" t="s">
        <v>58</v>
      </c>
      <c r="C67" s="43" t="s">
        <v>169</v>
      </c>
      <c r="D67" s="136">
        <v>1.12860391461387E-3</v>
      </c>
      <c r="E67" s="137">
        <v>1.47957155281969E-3</v>
      </c>
      <c r="F67" s="137">
        <v>3.3808589236950402E-3</v>
      </c>
      <c r="G67" s="137">
        <v>5.3681124662222101E-4</v>
      </c>
      <c r="H67" s="137">
        <v>1.1561639085798801E-2</v>
      </c>
      <c r="I67" s="137">
        <v>1.78996151858229E-3</v>
      </c>
      <c r="J67" s="137">
        <v>2.6492820081136601E-3</v>
      </c>
      <c r="K67" s="137">
        <v>7.0405971313062202E-3</v>
      </c>
      <c r="L67" s="137">
        <v>2.09507188287915E-3</v>
      </c>
      <c r="M67" s="137">
        <v>8.3986763507649994E-3</v>
      </c>
      <c r="N67" s="137">
        <v>5.0601085033260304E-4</v>
      </c>
      <c r="O67" s="137">
        <v>3.4462888521891097E-2</v>
      </c>
      <c r="P67" s="137">
        <v>4.6508587967006602E-3</v>
      </c>
      <c r="Q67" s="137">
        <v>1.5063102279878201E-3</v>
      </c>
      <c r="R67" s="137">
        <v>2.9623898606870201E-3</v>
      </c>
      <c r="S67" s="137">
        <v>3.5012490002514398E-4</v>
      </c>
      <c r="T67" s="137">
        <v>1.4096874108240801E-2</v>
      </c>
      <c r="U67" s="137">
        <v>2.1317670196425199E-2</v>
      </c>
      <c r="V67" s="137">
        <v>5.0593082915259997E-2</v>
      </c>
      <c r="W67" s="137">
        <v>1.38241741829367E-2</v>
      </c>
      <c r="X67" s="137">
        <v>8.3829656663565906E-3</v>
      </c>
      <c r="Y67" s="137">
        <v>2.2113115589548599E-3</v>
      </c>
      <c r="Z67" s="137">
        <v>1.7101860243322699E-2</v>
      </c>
      <c r="AA67" s="137">
        <v>3.8182523258981898E-3</v>
      </c>
      <c r="AB67" s="137">
        <v>4.07205573418908E-3</v>
      </c>
      <c r="AC67" s="137">
        <v>1.2565315898218599E-3</v>
      </c>
      <c r="AD67" s="137">
        <v>1.90933094790089E-3</v>
      </c>
      <c r="AE67" s="137">
        <v>1.53438428187966E-2</v>
      </c>
      <c r="AF67" s="137">
        <v>6.7633021482152202E-3</v>
      </c>
      <c r="AG67" s="137">
        <v>1.3478788519278599E-3</v>
      </c>
      <c r="AH67" s="137">
        <v>2.3956296358637898E-3</v>
      </c>
      <c r="AI67" s="137">
        <v>1.49164665573332E-3</v>
      </c>
      <c r="AJ67" s="137">
        <v>0</v>
      </c>
      <c r="AK67" s="137">
        <v>1.8061481007835801E-3</v>
      </c>
      <c r="AL67" s="137">
        <v>2.53957328075408E-3</v>
      </c>
      <c r="AM67" s="137">
        <v>9.8422510492137305E-4</v>
      </c>
      <c r="AN67" s="137">
        <v>2.5619236231476301E-3</v>
      </c>
      <c r="AO67" s="137">
        <v>4.4303120663464601E-3</v>
      </c>
      <c r="AP67" s="137">
        <v>1.18055894218778E-3</v>
      </c>
      <c r="AQ67" s="137">
        <v>1.09773614872604E-2</v>
      </c>
      <c r="AR67" s="137">
        <v>1.99154160588193E-3</v>
      </c>
      <c r="AS67" s="137">
        <v>3.5348097902322901E-3</v>
      </c>
      <c r="AT67" s="137">
        <v>1.70560293473686E-3</v>
      </c>
      <c r="AU67" s="137">
        <v>6.6738962037233499E-4</v>
      </c>
      <c r="AV67" s="137">
        <v>4.5303721084049599E-3</v>
      </c>
      <c r="AW67" s="137">
        <v>6.5607048952391102E-4</v>
      </c>
      <c r="AX67" s="137">
        <v>2.1883896245217999E-3</v>
      </c>
      <c r="AY67" s="137">
        <v>2.3870940783384401E-3</v>
      </c>
      <c r="AZ67" s="137">
        <v>2.3585072970166302E-3</v>
      </c>
      <c r="BA67" s="137">
        <v>4.5872949726798098E-4</v>
      </c>
      <c r="BB67" s="137">
        <v>1.59950740892593E-3</v>
      </c>
      <c r="BC67" s="137">
        <v>4.7747980902192801E-4</v>
      </c>
      <c r="BD67" s="137">
        <v>2.7871372739554099E-3</v>
      </c>
      <c r="BE67" s="137">
        <v>1.45049400457285E-3</v>
      </c>
      <c r="BF67" s="137">
        <v>2.6508418280093301E-3</v>
      </c>
      <c r="BG67" s="137">
        <v>3.94544681373945E-3</v>
      </c>
      <c r="BH67" s="137">
        <v>1.9150224767037799E-3</v>
      </c>
      <c r="BI67" s="137">
        <v>2.1123754400462699E-2</v>
      </c>
      <c r="BJ67" s="137">
        <v>1.40072679710741E-2</v>
      </c>
      <c r="BK67" s="137">
        <v>4.3366764224707102E-2</v>
      </c>
      <c r="BL67" s="137">
        <v>3.59388067637257E-4</v>
      </c>
      <c r="BM67" s="137">
        <v>8.6648970275602602E-4</v>
      </c>
      <c r="BN67" s="137">
        <v>7.0715558905568299E-3</v>
      </c>
      <c r="BO67" s="137">
        <v>2.29106283744331E-3</v>
      </c>
      <c r="BP67" s="137">
        <v>1.79282452179465E-3</v>
      </c>
      <c r="BQ67" s="137">
        <v>1.70070304000747E-3</v>
      </c>
      <c r="BR67" s="137">
        <v>1.73698371597324E-4</v>
      </c>
      <c r="BS67" s="137">
        <v>3.6088173891926401E-4</v>
      </c>
      <c r="BT67" s="137">
        <v>3.7045517520370099E-3</v>
      </c>
      <c r="BU67" s="137">
        <v>4.8421964906297998E-3</v>
      </c>
      <c r="BV67" s="137">
        <v>3.0643332082199398E-3</v>
      </c>
      <c r="BW67" s="137">
        <v>2.0279571111893801E-3</v>
      </c>
      <c r="BX67" s="137">
        <v>5.4743261437472102E-3</v>
      </c>
      <c r="BY67" s="137">
        <v>7.3587208863541802E-3</v>
      </c>
      <c r="BZ67" s="137">
        <v>2.7086601044285299E-3</v>
      </c>
      <c r="CA67" s="138">
        <v>0</v>
      </c>
      <c r="CB67" s="190">
        <v>0.43250574208285297</v>
      </c>
      <c r="CC67" s="191">
        <v>0.481655066390975</v>
      </c>
      <c r="CD67" s="137">
        <v>0</v>
      </c>
      <c r="CE67" s="137">
        <v>0</v>
      </c>
      <c r="CF67" s="137">
        <v>8.5554223828901405E-2</v>
      </c>
      <c r="CG67" s="137">
        <v>0</v>
      </c>
      <c r="CH67" s="138">
        <v>2.8496769727059398E-4</v>
      </c>
      <c r="CI67" s="49">
        <v>1</v>
      </c>
      <c r="CJ67" s="73"/>
    </row>
    <row r="68" spans="1:88" ht="19.5" x14ac:dyDescent="0.25">
      <c r="A68" s="30"/>
      <c r="B68" s="42" t="s">
        <v>59</v>
      </c>
      <c r="C68" s="43" t="s">
        <v>170</v>
      </c>
      <c r="D68" s="136">
        <v>4.2629172946973999E-3</v>
      </c>
      <c r="E68" s="137">
        <v>7.0782390197510698E-3</v>
      </c>
      <c r="F68" s="137">
        <v>2.85940152655664E-3</v>
      </c>
      <c r="G68" s="137">
        <v>2.1104381800033599E-3</v>
      </c>
      <c r="H68" s="137">
        <v>3.7050462349111801E-2</v>
      </c>
      <c r="I68" s="137">
        <v>7.4205526132986701E-3</v>
      </c>
      <c r="J68" s="137">
        <v>2.2311570750653299E-3</v>
      </c>
      <c r="K68" s="137">
        <v>1.2295067604343299E-2</v>
      </c>
      <c r="L68" s="137">
        <v>1.2111125116573999E-3</v>
      </c>
      <c r="M68" s="137">
        <v>5.3315618516405396E-3</v>
      </c>
      <c r="N68" s="137">
        <v>4.6287945362260899E-3</v>
      </c>
      <c r="O68" s="137">
        <v>3.1304923400715498E-3</v>
      </c>
      <c r="P68" s="137">
        <v>1.6124523975945299E-2</v>
      </c>
      <c r="Q68" s="137">
        <v>1.36485127781694E-2</v>
      </c>
      <c r="R68" s="137">
        <v>1.9391203745282699E-2</v>
      </c>
      <c r="S68" s="137">
        <v>1.90702378272018E-3</v>
      </c>
      <c r="T68" s="137">
        <v>2.8443101882629799E-3</v>
      </c>
      <c r="U68" s="137">
        <v>2.0107449799811099E-2</v>
      </c>
      <c r="V68" s="137">
        <v>1.1336294070120401E-3</v>
      </c>
      <c r="W68" s="137">
        <v>2.8281124978719798E-4</v>
      </c>
      <c r="X68" s="137">
        <v>5.3763235765395701E-3</v>
      </c>
      <c r="Y68" s="137">
        <v>3.3706854360432198E-4</v>
      </c>
      <c r="Z68" s="137">
        <v>3.5293090511051897E-4</v>
      </c>
      <c r="AA68" s="137">
        <v>2.88374115888263E-4</v>
      </c>
      <c r="AB68" s="137">
        <v>1.1159445803017301E-3</v>
      </c>
      <c r="AC68" s="137">
        <v>2.3371832760459699E-4</v>
      </c>
      <c r="AD68" s="137">
        <v>2.08780534706071E-4</v>
      </c>
      <c r="AE68" s="137">
        <v>2.8109029024300301E-3</v>
      </c>
      <c r="AF68" s="137">
        <v>4.4226349021291604E-3</v>
      </c>
      <c r="AG68" s="137">
        <v>2.6829427667346E-4</v>
      </c>
      <c r="AH68" s="137">
        <v>2.2839382931521602E-3</v>
      </c>
      <c r="AI68" s="137">
        <v>2.8739375843756E-3</v>
      </c>
      <c r="AJ68" s="137">
        <v>0</v>
      </c>
      <c r="AK68" s="137">
        <v>6.8724576819156197E-4</v>
      </c>
      <c r="AL68" s="137">
        <v>3.8978784495337598E-4</v>
      </c>
      <c r="AM68" s="137">
        <v>3.5430772357073701E-4</v>
      </c>
      <c r="AN68" s="137">
        <v>5.9871457930774597E-3</v>
      </c>
      <c r="AO68" s="137">
        <v>2.11429308395563E-2</v>
      </c>
      <c r="AP68" s="137">
        <v>1.10087233761008E-3</v>
      </c>
      <c r="AQ68" s="137">
        <v>6.6240558578697997E-3</v>
      </c>
      <c r="AR68" s="137">
        <v>3.0408451473540898E-3</v>
      </c>
      <c r="AS68" s="137">
        <v>3.0654786621018E-3</v>
      </c>
      <c r="AT68" s="137">
        <v>4.7054351470004801E-4</v>
      </c>
      <c r="AU68" s="137">
        <v>6.6512690631890603E-4</v>
      </c>
      <c r="AV68" s="137">
        <v>4.4324507907286701E-3</v>
      </c>
      <c r="AW68" s="137">
        <v>1.6688390950649701E-3</v>
      </c>
      <c r="AX68" s="137">
        <v>8.2234340958340802E-3</v>
      </c>
      <c r="AY68" s="137">
        <v>3.9060002656042501E-3</v>
      </c>
      <c r="AZ68" s="137">
        <v>2.64168735129098E-3</v>
      </c>
      <c r="BA68" s="137">
        <v>3.7198847944259198E-4</v>
      </c>
      <c r="BB68" s="137">
        <v>1.2213859770723299E-3</v>
      </c>
      <c r="BC68" s="137">
        <v>2.4998819748821201E-4</v>
      </c>
      <c r="BD68" s="137">
        <v>6.4454605599827196E-4</v>
      </c>
      <c r="BE68" s="137">
        <v>9.0559347658416103E-4</v>
      </c>
      <c r="BF68" s="137">
        <v>2.7824728103679401E-3</v>
      </c>
      <c r="BG68" s="137">
        <v>2.02731457596594E-3</v>
      </c>
      <c r="BH68" s="137">
        <v>2.4906420859641602E-3</v>
      </c>
      <c r="BI68" s="137">
        <v>1.3128206243063E-2</v>
      </c>
      <c r="BJ68" s="137">
        <v>0.23088433665456201</v>
      </c>
      <c r="BK68" s="137">
        <v>7.2814484826444995E-2</v>
      </c>
      <c r="BL68" s="137">
        <v>6.3861843841085198E-3</v>
      </c>
      <c r="BM68" s="137">
        <v>8.5521672567046405E-4</v>
      </c>
      <c r="BN68" s="137">
        <v>2.6732087047725301E-3</v>
      </c>
      <c r="BO68" s="137">
        <v>4.3904824769480299E-3</v>
      </c>
      <c r="BP68" s="137">
        <v>4.7709686377744196E-3</v>
      </c>
      <c r="BQ68" s="137">
        <v>5.0243880907029298E-4</v>
      </c>
      <c r="BR68" s="137">
        <v>6.84120998681182E-4</v>
      </c>
      <c r="BS68" s="137">
        <v>4.2367332380187604E-3</v>
      </c>
      <c r="BT68" s="137">
        <v>4.43303165315923E-2</v>
      </c>
      <c r="BU68" s="137">
        <v>2.4028384115769002E-3</v>
      </c>
      <c r="BV68" s="137">
        <v>6.0031153919238699E-3</v>
      </c>
      <c r="BW68" s="137">
        <v>9.6153833526377199E-4</v>
      </c>
      <c r="BX68" s="137">
        <v>2.36084454547441E-3</v>
      </c>
      <c r="BY68" s="137">
        <v>5.2085981849838597E-4</v>
      </c>
      <c r="BZ68" s="137">
        <v>8.3718237252261903E-3</v>
      </c>
      <c r="CA68" s="138">
        <v>0</v>
      </c>
      <c r="CB68" s="190">
        <v>0.66699491248331</v>
      </c>
      <c r="CC68" s="191">
        <v>0.26937266714903702</v>
      </c>
      <c r="CD68" s="137">
        <v>0</v>
      </c>
      <c r="CE68" s="137">
        <v>0</v>
      </c>
      <c r="CF68" s="137">
        <v>1.8211031676411399E-4</v>
      </c>
      <c r="CG68" s="137">
        <v>0</v>
      </c>
      <c r="CH68" s="138">
        <v>6.3450310050888706E-2</v>
      </c>
      <c r="CI68" s="49">
        <v>1</v>
      </c>
      <c r="CJ68" s="73"/>
    </row>
    <row r="69" spans="1:88" ht="19.5" x14ac:dyDescent="0.25">
      <c r="A69" s="30"/>
      <c r="B69" s="42" t="s">
        <v>60</v>
      </c>
      <c r="C69" s="43" t="s">
        <v>171</v>
      </c>
      <c r="D69" s="136">
        <v>7.2903926270396894E-5</v>
      </c>
      <c r="E69" s="137">
        <v>5.2887529394958404E-3</v>
      </c>
      <c r="F69" s="137">
        <v>1.9533182344929999E-4</v>
      </c>
      <c r="G69" s="137">
        <v>3.0284365014105699E-5</v>
      </c>
      <c r="H69" s="137">
        <v>6.5226389028401601E-3</v>
      </c>
      <c r="I69" s="137">
        <v>4.8153253640645299E-3</v>
      </c>
      <c r="J69" s="137">
        <v>2.1287598977718199E-4</v>
      </c>
      <c r="K69" s="137">
        <v>5.2318574711269199E-3</v>
      </c>
      <c r="L69" s="137">
        <v>1.8559272582710099E-5</v>
      </c>
      <c r="M69" s="137">
        <v>7.4399988373477602E-5</v>
      </c>
      <c r="N69" s="137">
        <v>4.4825160310136297E-6</v>
      </c>
      <c r="O69" s="137">
        <v>6.5722603397510204E-4</v>
      </c>
      <c r="P69" s="137">
        <v>1.0134927895003401E-3</v>
      </c>
      <c r="Q69" s="137">
        <v>5.71662952582896E-5</v>
      </c>
      <c r="R69" s="137">
        <v>2.6242441307164599E-5</v>
      </c>
      <c r="S69" s="137">
        <v>3.1015945136120198E-6</v>
      </c>
      <c r="T69" s="137">
        <v>2.7325512896519901E-3</v>
      </c>
      <c r="U69" s="137">
        <v>8.2189352690937908E-3</v>
      </c>
      <c r="V69" s="137">
        <v>6.1305932256907703E-4</v>
      </c>
      <c r="W69" s="137">
        <v>1.2246196371047701E-4</v>
      </c>
      <c r="X69" s="137">
        <v>7.4260814688422E-5</v>
      </c>
      <c r="Y69" s="137">
        <v>1.95889860979573E-5</v>
      </c>
      <c r="Z69" s="137">
        <v>1.5149746818760999E-4</v>
      </c>
      <c r="AA69" s="137">
        <v>3.3824130945104701E-5</v>
      </c>
      <c r="AB69" s="137">
        <v>3.6072457923947103E-5</v>
      </c>
      <c r="AC69" s="137">
        <v>1.1131032054252099E-5</v>
      </c>
      <c r="AD69" s="137">
        <v>1.6913879567702101E-5</v>
      </c>
      <c r="AE69" s="137">
        <v>4.2634175163769799E-4</v>
      </c>
      <c r="AF69" s="137">
        <v>5.99129648742441E-5</v>
      </c>
      <c r="AG69" s="137">
        <v>1.19402351899362E-5</v>
      </c>
      <c r="AH69" s="137">
        <v>5.6557297505858495E-4</v>
      </c>
      <c r="AI69" s="137">
        <v>1.40892420967106E-3</v>
      </c>
      <c r="AJ69" s="137">
        <v>0</v>
      </c>
      <c r="AK69" s="137">
        <v>1.59998304598125E-5</v>
      </c>
      <c r="AL69" s="137">
        <v>2.8802096524192401E-3</v>
      </c>
      <c r="AM69" s="137">
        <v>8.0589483906441E-4</v>
      </c>
      <c r="AN69" s="137">
        <v>2.2694896173557099E-5</v>
      </c>
      <c r="AO69" s="137">
        <v>3.9246085033033901E-5</v>
      </c>
      <c r="AP69" s="137">
        <v>7.6791283918576803E-3</v>
      </c>
      <c r="AQ69" s="137">
        <v>4.2812406001090602E-4</v>
      </c>
      <c r="AR69" s="137">
        <v>8.6404279201737397E-4</v>
      </c>
      <c r="AS69" s="137">
        <v>8.1250528134545405E-3</v>
      </c>
      <c r="AT69" s="137">
        <v>2.21112341170522E-3</v>
      </c>
      <c r="AU69" s="137">
        <v>1.6415699763868499E-3</v>
      </c>
      <c r="AV69" s="137">
        <v>4.8041486227491702E-3</v>
      </c>
      <c r="AW69" s="137">
        <v>5.8118249536207796E-6</v>
      </c>
      <c r="AX69" s="137">
        <v>7.6306731954125801E-4</v>
      </c>
      <c r="AY69" s="137">
        <v>2.1146162116200601E-5</v>
      </c>
      <c r="AZ69" s="137">
        <v>1.5225138097541399E-3</v>
      </c>
      <c r="BA69" s="137">
        <v>1.07201684407955E-3</v>
      </c>
      <c r="BB69" s="137">
        <v>5.13250143474133E-4</v>
      </c>
      <c r="BC69" s="137">
        <v>4.9140660563766101E-4</v>
      </c>
      <c r="BD69" s="137">
        <v>8.2474574931969201E-4</v>
      </c>
      <c r="BE69" s="137">
        <v>1.2466795333378099E-4</v>
      </c>
      <c r="BF69" s="137">
        <v>6.7550079297529E-3</v>
      </c>
      <c r="BG69" s="137">
        <v>3.4950888069838698E-5</v>
      </c>
      <c r="BH69" s="137">
        <v>1.6964298188336801E-5</v>
      </c>
      <c r="BI69" s="137">
        <v>2.62982705808033E-3</v>
      </c>
      <c r="BJ69" s="137">
        <v>0.39923957402571902</v>
      </c>
      <c r="BK69" s="137">
        <v>5.8901604405640302E-2</v>
      </c>
      <c r="BL69" s="137">
        <v>3.2528324458753199E-2</v>
      </c>
      <c r="BM69" s="137">
        <v>7.6758314189490603E-6</v>
      </c>
      <c r="BN69" s="137">
        <v>6.2643642172483893E-5</v>
      </c>
      <c r="BO69" s="137">
        <v>2.0295465779338301E-5</v>
      </c>
      <c r="BP69" s="137">
        <v>3.2253932069036102E-2</v>
      </c>
      <c r="BQ69" s="137">
        <v>4.1150987995924202E-3</v>
      </c>
      <c r="BR69" s="137">
        <v>3.3290421185841702E-3</v>
      </c>
      <c r="BS69" s="137">
        <v>4.0539129583603197E-3</v>
      </c>
      <c r="BT69" s="137">
        <v>5.3003398736085797E-2</v>
      </c>
      <c r="BU69" s="137">
        <v>4.2805539802013397E-3</v>
      </c>
      <c r="BV69" s="137">
        <v>1.1448037021178E-2</v>
      </c>
      <c r="BW69" s="137">
        <v>4.6190115747913299E-5</v>
      </c>
      <c r="BX69" s="137">
        <v>9.9672331446108795E-3</v>
      </c>
      <c r="BY69" s="137">
        <v>2.9049373225651802E-4</v>
      </c>
      <c r="BZ69" s="137">
        <v>1.27898453736396E-2</v>
      </c>
      <c r="CA69" s="138">
        <v>0</v>
      </c>
      <c r="CB69" s="190">
        <v>0.70935809830091201</v>
      </c>
      <c r="CC69" s="191">
        <v>0.28017921534990198</v>
      </c>
      <c r="CD69" s="137">
        <v>0</v>
      </c>
      <c r="CE69" s="137">
        <v>0</v>
      </c>
      <c r="CF69" s="137">
        <v>7.5788528957808701E-4</v>
      </c>
      <c r="CG69" s="137">
        <v>0</v>
      </c>
      <c r="CH69" s="138">
        <v>9.7048010596078906E-3</v>
      </c>
      <c r="CI69" s="49">
        <v>1</v>
      </c>
      <c r="CJ69" s="73"/>
    </row>
    <row r="70" spans="1:88" ht="19.5" x14ac:dyDescent="0.25">
      <c r="A70" s="30"/>
      <c r="B70" s="42" t="s">
        <v>61</v>
      </c>
      <c r="C70" s="43" t="s">
        <v>172</v>
      </c>
      <c r="D70" s="136">
        <v>1.73796011134143E-3</v>
      </c>
      <c r="E70" s="137">
        <v>2.8025254997442103E-4</v>
      </c>
      <c r="F70" s="137">
        <v>6.3862984240104805E-4</v>
      </c>
      <c r="G70" s="137">
        <v>1.7865334072567399E-3</v>
      </c>
      <c r="H70" s="137">
        <v>1.03034351565652E-2</v>
      </c>
      <c r="I70" s="137">
        <v>4.3791804900447E-3</v>
      </c>
      <c r="J70" s="137">
        <v>8.3470798071877601E-4</v>
      </c>
      <c r="K70" s="137">
        <v>5.5768213576495697E-3</v>
      </c>
      <c r="L70" s="137">
        <v>6.8519118318753299E-4</v>
      </c>
      <c r="M70" s="137">
        <v>8.5050512377572805E-4</v>
      </c>
      <c r="N70" s="137">
        <v>1.1243177817449701E-3</v>
      </c>
      <c r="O70" s="137">
        <v>2.65126504096393E-3</v>
      </c>
      <c r="P70" s="137">
        <v>4.7253369791972304E-3</v>
      </c>
      <c r="Q70" s="137">
        <v>4.9636359288201095E-4</v>
      </c>
      <c r="R70" s="137">
        <v>5.4247895667126197E-3</v>
      </c>
      <c r="S70" s="137">
        <v>5.0156236860300402E-4</v>
      </c>
      <c r="T70" s="137">
        <v>9.3548394088368897E-4</v>
      </c>
      <c r="U70" s="137">
        <v>1.4264471810687899E-3</v>
      </c>
      <c r="V70" s="137">
        <v>3.0608306331012299E-3</v>
      </c>
      <c r="W70" s="137">
        <v>8.2740629403553999E-4</v>
      </c>
      <c r="X70" s="137">
        <v>9.2527655238114001E-4</v>
      </c>
      <c r="Y70" s="137">
        <v>1.4185147319457201E-4</v>
      </c>
      <c r="Z70" s="137">
        <v>1.0235290257605699E-3</v>
      </c>
      <c r="AA70" s="137">
        <v>2.4525458063632898E-4</v>
      </c>
      <c r="AB70" s="137">
        <v>2.99111722943507E-4</v>
      </c>
      <c r="AC70" s="137">
        <v>8.9170283627911794E-5</v>
      </c>
      <c r="AD70" s="137">
        <v>1.19780808233677E-4</v>
      </c>
      <c r="AE70" s="137">
        <v>9.1453755874690995E-4</v>
      </c>
      <c r="AF70" s="137">
        <v>4.03112434658111E-4</v>
      </c>
      <c r="AG70" s="137">
        <v>8.0337491023997002E-5</v>
      </c>
      <c r="AH70" s="137">
        <v>1.4278647824524901E-4</v>
      </c>
      <c r="AI70" s="137">
        <v>8.8906469334800494E-5</v>
      </c>
      <c r="AJ70" s="137">
        <v>0</v>
      </c>
      <c r="AK70" s="137">
        <v>1.07651668120746E-4</v>
      </c>
      <c r="AL70" s="137">
        <v>1.5136593719498699E-4</v>
      </c>
      <c r="AM70" s="137">
        <v>5.8662672404956803E-5</v>
      </c>
      <c r="AN70" s="137">
        <v>1.5269808246075499E-4</v>
      </c>
      <c r="AO70" s="137">
        <v>2.6405945560652199E-4</v>
      </c>
      <c r="AP70" s="137">
        <v>7.03647388529443E-5</v>
      </c>
      <c r="AQ70" s="137">
        <v>2.1328072742432202E-3</v>
      </c>
      <c r="AR70" s="137">
        <v>1.1870165902344699E-4</v>
      </c>
      <c r="AS70" s="137">
        <v>2.10684921265848E-4</v>
      </c>
      <c r="AT70" s="137">
        <v>1.01658884449401E-4</v>
      </c>
      <c r="AU70" s="137">
        <v>3.9778358091666899E-5</v>
      </c>
      <c r="AV70" s="137">
        <v>2.7002332448037398E-4</v>
      </c>
      <c r="AW70" s="137">
        <v>3.9103705045783598E-5</v>
      </c>
      <c r="AX70" s="137">
        <v>1.30434372173411E-4</v>
      </c>
      <c r="AY70" s="137">
        <v>1.42277734247154E-4</v>
      </c>
      <c r="AZ70" s="137">
        <v>1.40573879123557E-4</v>
      </c>
      <c r="BA70" s="137">
        <v>2.7341609237728102E-5</v>
      </c>
      <c r="BB70" s="137">
        <v>9.5335283229357103E-5</v>
      </c>
      <c r="BC70" s="137">
        <v>2.84591822303419E-5</v>
      </c>
      <c r="BD70" s="137">
        <v>1.66121469602985E-4</v>
      </c>
      <c r="BE70" s="137">
        <v>8.6453651903553797E-5</v>
      </c>
      <c r="BF70" s="137">
        <v>1.5799786550485401E-4</v>
      </c>
      <c r="BG70" s="137">
        <v>3.47961621341323E-4</v>
      </c>
      <c r="BH70" s="137">
        <v>1.14140896871329E-4</v>
      </c>
      <c r="BI70" s="137">
        <v>1.09471675401418E-2</v>
      </c>
      <c r="BJ70" s="137">
        <v>3.7369893166131603E-2</v>
      </c>
      <c r="BK70" s="137">
        <v>4.2908248842549901E-2</v>
      </c>
      <c r="BL70" s="137">
        <v>6.6668809798820004E-4</v>
      </c>
      <c r="BM70" s="137">
        <v>1.9028023440208E-4</v>
      </c>
      <c r="BN70" s="137">
        <v>9.010139512031E-4</v>
      </c>
      <c r="BO70" s="137">
        <v>3.27951806790744E-3</v>
      </c>
      <c r="BP70" s="137">
        <v>2.1437342099039299E-2</v>
      </c>
      <c r="BQ70" s="137">
        <v>5.97451873310797E-3</v>
      </c>
      <c r="BR70" s="137">
        <v>4.3576245520820598E-3</v>
      </c>
      <c r="BS70" s="137">
        <v>1.7350605656550999E-2</v>
      </c>
      <c r="BT70" s="137">
        <v>0.235450164952067</v>
      </c>
      <c r="BU70" s="137">
        <v>5.0002919428180602E-2</v>
      </c>
      <c r="BV70" s="137">
        <v>3.9576612857951297E-2</v>
      </c>
      <c r="BW70" s="137">
        <v>1.0869967252713201E-2</v>
      </c>
      <c r="BX70" s="137">
        <v>1.9066177351997199E-2</v>
      </c>
      <c r="BY70" s="137">
        <v>7.2181371062101998E-3</v>
      </c>
      <c r="BZ70" s="137">
        <v>4.1599274981472499E-2</v>
      </c>
      <c r="CA70" s="138">
        <v>0</v>
      </c>
      <c r="CB70" s="190">
        <v>0.60704148857929796</v>
      </c>
      <c r="CC70" s="191">
        <v>0.36557329257854798</v>
      </c>
      <c r="CD70" s="137">
        <v>0</v>
      </c>
      <c r="CE70" s="137">
        <v>2.2165061644732399E-2</v>
      </c>
      <c r="CF70" s="137">
        <v>5.0992800125090601E-3</v>
      </c>
      <c r="CG70" s="137">
        <v>0</v>
      </c>
      <c r="CH70" s="138">
        <v>1.20877184912806E-4</v>
      </c>
      <c r="CI70" s="49">
        <v>1</v>
      </c>
      <c r="CJ70" s="73"/>
    </row>
    <row r="71" spans="1:88" ht="19.5" x14ac:dyDescent="0.25">
      <c r="A71" s="30"/>
      <c r="B71" s="42" t="s">
        <v>62</v>
      </c>
      <c r="C71" s="43" t="s">
        <v>173</v>
      </c>
      <c r="D71" s="136">
        <v>1.26653000869139E-5</v>
      </c>
      <c r="E71" s="137">
        <v>1.6603892183852499E-5</v>
      </c>
      <c r="F71" s="137">
        <v>3.7940319243681098E-5</v>
      </c>
      <c r="G71" s="137">
        <v>6.0241466828748997E-6</v>
      </c>
      <c r="H71" s="137">
        <v>1.2974580951044599E-4</v>
      </c>
      <c r="I71" s="137">
        <v>2.0087117795111599E-5</v>
      </c>
      <c r="J71" s="137">
        <v>2.97304937659207E-5</v>
      </c>
      <c r="K71" s="137">
        <v>7.9010248240691801E-5</v>
      </c>
      <c r="L71" s="137">
        <v>2.3511095218377398E-5</v>
      </c>
      <c r="M71" s="137">
        <v>9.4250741945812501E-5</v>
      </c>
      <c r="N71" s="137">
        <v>2.9979513501638502E-3</v>
      </c>
      <c r="O71" s="137">
        <v>1.16674183504944E-3</v>
      </c>
      <c r="P71" s="137">
        <v>1.2608096461584999E-4</v>
      </c>
      <c r="Q71" s="137">
        <v>1.4789626497325201E-3</v>
      </c>
      <c r="R71" s="137">
        <v>2.1116625733628699E-2</v>
      </c>
      <c r="S71" s="137">
        <v>1.9409410255731799E-3</v>
      </c>
      <c r="T71" s="137">
        <v>1.5819645719499501E-4</v>
      </c>
      <c r="U71" s="137">
        <v>2.3922891520711999E-4</v>
      </c>
      <c r="V71" s="137">
        <v>5.6776037115121496E-4</v>
      </c>
      <c r="W71" s="137">
        <v>1.55136192789624E-4</v>
      </c>
      <c r="X71" s="137">
        <v>9.4074435156489206E-5</v>
      </c>
      <c r="Y71" s="137">
        <v>2.4815547879263501E-5</v>
      </c>
      <c r="Z71" s="137">
        <v>1.91918696383621E-4</v>
      </c>
      <c r="AA71" s="137">
        <v>4.2848789454715603E-5</v>
      </c>
      <c r="AB71" s="137">
        <v>4.5696995355352899E-5</v>
      </c>
      <c r="AC71" s="137">
        <v>1.41009165817272E-5</v>
      </c>
      <c r="AD71" s="137">
        <v>2.14266928434942E-5</v>
      </c>
      <c r="AE71" s="137">
        <v>1.7219005823932999E-4</v>
      </c>
      <c r="AF71" s="137">
        <v>7.5898417661365099E-5</v>
      </c>
      <c r="AG71" s="137">
        <v>1.5126024214005999E-5</v>
      </c>
      <c r="AH71" s="137">
        <v>2.68839828060492E-5</v>
      </c>
      <c r="AI71" s="137">
        <v>1.6739400133099499E-5</v>
      </c>
      <c r="AJ71" s="137">
        <v>0</v>
      </c>
      <c r="AK71" s="137">
        <v>2.02687651545671E-5</v>
      </c>
      <c r="AL71" s="137">
        <v>2.84993320304612E-5</v>
      </c>
      <c r="AM71" s="137">
        <v>1.10450674018514E-5</v>
      </c>
      <c r="AN71" s="137">
        <v>2.87501496909301E-5</v>
      </c>
      <c r="AO71" s="137">
        <v>4.9717381866561198E-5</v>
      </c>
      <c r="AP71" s="137">
        <v>1.3248344330095199E-5</v>
      </c>
      <c r="AQ71" s="137">
        <v>1.47848003883218E-4</v>
      </c>
      <c r="AR71" s="137">
        <v>2.2349268638412299E-5</v>
      </c>
      <c r="AS71" s="137">
        <v>3.9667970457793503E-5</v>
      </c>
      <c r="AT71" s="137">
        <v>1.9140437772585699E-5</v>
      </c>
      <c r="AU71" s="137">
        <v>7.4895095679329599E-6</v>
      </c>
      <c r="AV71" s="137">
        <v>5.0840265141171897E-5</v>
      </c>
      <c r="AW71" s="137">
        <v>7.3624852088447002E-6</v>
      </c>
      <c r="AX71" s="137">
        <v>2.45583157587577E-5</v>
      </c>
      <c r="AY71" s="137">
        <v>2.6788195970590099E-5</v>
      </c>
      <c r="AZ71" s="137">
        <v>2.6467392401444701E-5</v>
      </c>
      <c r="BA71" s="137">
        <v>5.1479058918610003E-6</v>
      </c>
      <c r="BB71" s="137">
        <v>1.7949823727325899E-5</v>
      </c>
      <c r="BC71" s="137">
        <v>5.3583236673196097E-6</v>
      </c>
      <c r="BD71" s="137">
        <v>3.1277518623657798E-5</v>
      </c>
      <c r="BE71" s="137">
        <v>1.62775811817646E-5</v>
      </c>
      <c r="BF71" s="137">
        <v>2.9747998212613101E-5</v>
      </c>
      <c r="BG71" s="137">
        <v>4.4276178051415599E-5</v>
      </c>
      <c r="BH71" s="137">
        <v>2.1490563719102999E-5</v>
      </c>
      <c r="BI71" s="137">
        <v>8.8178787407464706E-3</v>
      </c>
      <c r="BJ71" s="137">
        <v>2.42816940963708E-2</v>
      </c>
      <c r="BK71" s="137">
        <v>1.8264767468082199E-2</v>
      </c>
      <c r="BL71" s="137">
        <v>9.1780035142389896E-4</v>
      </c>
      <c r="BM71" s="137">
        <v>9.7238295610382994E-6</v>
      </c>
      <c r="BN71" s="137">
        <v>1.0400396389985999E-4</v>
      </c>
      <c r="BO71" s="137">
        <v>2.5710524284441802E-5</v>
      </c>
      <c r="BP71" s="137">
        <v>1.02858698634332E-2</v>
      </c>
      <c r="BQ71" s="137">
        <v>3.24889951487597E-3</v>
      </c>
      <c r="BR71" s="137">
        <v>2.27218389011896E-3</v>
      </c>
      <c r="BS71" s="137">
        <v>9.8506726775760608E-3</v>
      </c>
      <c r="BT71" s="137">
        <v>6.1267470546851201E-2</v>
      </c>
      <c r="BU71" s="137">
        <v>5.9028666968900002E-3</v>
      </c>
      <c r="BV71" s="137">
        <v>2.8303639621421201E-2</v>
      </c>
      <c r="BW71" s="137">
        <v>2.87220889225407E-2</v>
      </c>
      <c r="BX71" s="137">
        <v>2.1928793763369599E-2</v>
      </c>
      <c r="BY71" s="137">
        <v>9.6939967926202401E-3</v>
      </c>
      <c r="BZ71" s="137">
        <v>1.8852553962625501E-2</v>
      </c>
      <c r="CA71" s="138">
        <v>0</v>
      </c>
      <c r="CB71" s="190">
        <v>0.28458509662152998</v>
      </c>
      <c r="CC71" s="191">
        <v>0.71445160783623396</v>
      </c>
      <c r="CD71" s="137">
        <v>0</v>
      </c>
      <c r="CE71" s="137">
        <v>0</v>
      </c>
      <c r="CF71" s="137">
        <v>9.6009760773048403E-4</v>
      </c>
      <c r="CG71" s="137">
        <v>0</v>
      </c>
      <c r="CH71" s="138">
        <v>3.19793450498861E-6</v>
      </c>
      <c r="CI71" s="49">
        <v>1</v>
      </c>
      <c r="CJ71" s="73"/>
    </row>
    <row r="72" spans="1:88" ht="19.5" x14ac:dyDescent="0.25">
      <c r="A72" s="30"/>
      <c r="B72" s="42" t="s">
        <v>63</v>
      </c>
      <c r="C72" s="43" t="s">
        <v>174</v>
      </c>
      <c r="D72" s="136">
        <v>3.5384687857562902E-4</v>
      </c>
      <c r="E72" s="137">
        <v>3.2763036535389501E-4</v>
      </c>
      <c r="F72" s="137">
        <v>3.7996819688955799E-4</v>
      </c>
      <c r="G72" s="137">
        <v>2.5787333038386901E-4</v>
      </c>
      <c r="H72" s="137">
        <v>3.0217860600656602E-3</v>
      </c>
      <c r="I72" s="137">
        <v>2.6830653936338001E-3</v>
      </c>
      <c r="J72" s="137">
        <v>2.7259872388269698E-4</v>
      </c>
      <c r="K72" s="137">
        <v>3.2862613469736199E-3</v>
      </c>
      <c r="L72" s="137">
        <v>2.5927583150969497E-4</v>
      </c>
      <c r="M72" s="137">
        <v>7.6702620769734399E-4</v>
      </c>
      <c r="N72" s="137">
        <v>2.4853565450007998E-4</v>
      </c>
      <c r="O72" s="137">
        <v>1.28361965600092E-3</v>
      </c>
      <c r="P72" s="137">
        <v>4.21061139115364E-4</v>
      </c>
      <c r="Q72" s="137">
        <v>7.1302196481286606E-5</v>
      </c>
      <c r="R72" s="137">
        <v>5.40360740872104E-3</v>
      </c>
      <c r="S72" s="137">
        <v>4.5339950622157898E-4</v>
      </c>
      <c r="T72" s="137">
        <v>6.9830955438471103E-4</v>
      </c>
      <c r="U72" s="137">
        <v>1.9502377185492E-3</v>
      </c>
      <c r="V72" s="137">
        <v>9.63693228269918E-4</v>
      </c>
      <c r="W72" s="137">
        <v>2.6161848173037502E-4</v>
      </c>
      <c r="X72" s="137">
        <v>1.1808028777346899E-3</v>
      </c>
      <c r="Y72" s="137">
        <v>1.6614015042165401E-4</v>
      </c>
      <c r="Z72" s="137">
        <v>3.2843926340730902E-4</v>
      </c>
      <c r="AA72" s="137">
        <v>4.2828336859029902E-4</v>
      </c>
      <c r="AB72" s="137">
        <v>3.64053580866901E-4</v>
      </c>
      <c r="AC72" s="137">
        <v>7.59363501290253E-5</v>
      </c>
      <c r="AD72" s="137">
        <v>5.2246849267765001E-5</v>
      </c>
      <c r="AE72" s="137">
        <v>5.9686861428207396E-4</v>
      </c>
      <c r="AF72" s="137">
        <v>9.2040542079904698E-4</v>
      </c>
      <c r="AG72" s="137">
        <v>1.22512286138091E-4</v>
      </c>
      <c r="AH72" s="137">
        <v>4.7674846188226099E-4</v>
      </c>
      <c r="AI72" s="137">
        <v>1.1127735976977199E-3</v>
      </c>
      <c r="AJ72" s="137">
        <v>0</v>
      </c>
      <c r="AK72" s="137">
        <v>3.4184285447626798E-4</v>
      </c>
      <c r="AL72" s="137">
        <v>5.9617201860923E-4</v>
      </c>
      <c r="AM72" s="137">
        <v>1.09655657585376E-4</v>
      </c>
      <c r="AN72" s="137">
        <v>4.4991831808282901E-4</v>
      </c>
      <c r="AO72" s="137">
        <v>3.7814761504252098E-3</v>
      </c>
      <c r="AP72" s="137">
        <v>2.4964326256958201E-3</v>
      </c>
      <c r="AQ72" s="137">
        <v>3.16462698186421E-4</v>
      </c>
      <c r="AR72" s="137">
        <v>5.4899315174197197E-4</v>
      </c>
      <c r="AS72" s="137">
        <v>1.11143304336198E-3</v>
      </c>
      <c r="AT72" s="137">
        <v>2.6816694155219599E-4</v>
      </c>
      <c r="AU72" s="137">
        <v>1.4150441095008801E-4</v>
      </c>
      <c r="AV72" s="137">
        <v>7.8538523110177399E-4</v>
      </c>
      <c r="AW72" s="137">
        <v>1.50857865329271E-4</v>
      </c>
      <c r="AX72" s="137">
        <v>4.0665817645865098E-4</v>
      </c>
      <c r="AY72" s="137">
        <v>3.3209095604078598E-4</v>
      </c>
      <c r="AZ72" s="137">
        <v>7.71624434927513E-4</v>
      </c>
      <c r="BA72" s="137">
        <v>2.9604315620758101E-4</v>
      </c>
      <c r="BB72" s="137">
        <v>3.56115699230708E-4</v>
      </c>
      <c r="BC72" s="137">
        <v>1.9377976296166901E-4</v>
      </c>
      <c r="BD72" s="137">
        <v>2.39378849996963E-4</v>
      </c>
      <c r="BE72" s="137">
        <v>2.7958166741351702E-4</v>
      </c>
      <c r="BF72" s="137">
        <v>1.36124211941096E-3</v>
      </c>
      <c r="BG72" s="137">
        <v>1.3817448551245799E-3</v>
      </c>
      <c r="BH72" s="137">
        <v>1.6310933490362601E-3</v>
      </c>
      <c r="BI72" s="137">
        <v>2.42197177936629E-3</v>
      </c>
      <c r="BJ72" s="137">
        <v>3.2178792516776099E-2</v>
      </c>
      <c r="BK72" s="137">
        <v>7.9825163575409901E-3</v>
      </c>
      <c r="BL72" s="137">
        <v>3.1730197139342698E-3</v>
      </c>
      <c r="BM72" s="137">
        <v>2.6877696908809601E-3</v>
      </c>
      <c r="BN72" s="137">
        <v>2.1915516203584299E-3</v>
      </c>
      <c r="BO72" s="137">
        <v>0.236747513355863</v>
      </c>
      <c r="BP72" s="137">
        <v>0.104752914854886</v>
      </c>
      <c r="BQ72" s="137">
        <v>4.0244591196050396E-3</v>
      </c>
      <c r="BR72" s="137">
        <v>5.8691826204526898E-3</v>
      </c>
      <c r="BS72" s="137">
        <v>6.3035175688314297E-3</v>
      </c>
      <c r="BT72" s="137">
        <v>6.0738237488424801E-2</v>
      </c>
      <c r="BU72" s="137">
        <v>9.9358584740163094E-3</v>
      </c>
      <c r="BV72" s="137">
        <v>1.2990062509157E-2</v>
      </c>
      <c r="BW72" s="137">
        <v>2.6758312117295801E-3</v>
      </c>
      <c r="BX72" s="137">
        <v>5.8089924074971799E-3</v>
      </c>
      <c r="BY72" s="137">
        <v>2.88247254368993E-3</v>
      </c>
      <c r="BZ72" s="137">
        <v>2.87378964235014E-2</v>
      </c>
      <c r="CA72" s="138">
        <v>0</v>
      </c>
      <c r="CB72" s="190">
        <v>0.579640141950576</v>
      </c>
      <c r="CC72" s="191">
        <v>0.350294548518231</v>
      </c>
      <c r="CD72" s="137">
        <v>0</v>
      </c>
      <c r="CE72" s="137">
        <v>1.0689169377511401E-2</v>
      </c>
      <c r="CF72" s="137">
        <v>3.9734374579138601E-2</v>
      </c>
      <c r="CG72" s="137">
        <v>-7.2910216342925906E-5</v>
      </c>
      <c r="CH72" s="138">
        <v>1.9714675790886101E-2</v>
      </c>
      <c r="CI72" s="49">
        <v>1</v>
      </c>
      <c r="CJ72" s="73"/>
    </row>
    <row r="73" spans="1:88" ht="19.5" x14ac:dyDescent="0.25">
      <c r="A73" s="30"/>
      <c r="B73" s="42" t="s">
        <v>64</v>
      </c>
      <c r="C73" s="43" t="s">
        <v>175</v>
      </c>
      <c r="D73" s="136">
        <v>1.51773206204626E-3</v>
      </c>
      <c r="E73" s="137">
        <v>1.0259998119477099E-3</v>
      </c>
      <c r="F73" s="137">
        <v>8.9395270523331505E-4</v>
      </c>
      <c r="G73" s="137">
        <v>6.0424914928103703E-4</v>
      </c>
      <c r="H73" s="137">
        <v>3.16088380946208E-3</v>
      </c>
      <c r="I73" s="137">
        <v>2.9345529605630298E-4</v>
      </c>
      <c r="J73" s="137">
        <v>3.1434674059174902E-4</v>
      </c>
      <c r="K73" s="137">
        <v>2.2862522117537802E-3</v>
      </c>
      <c r="L73" s="137">
        <v>3.28162973333467E-4</v>
      </c>
      <c r="M73" s="137">
        <v>3.6213685222913098E-3</v>
      </c>
      <c r="N73" s="137">
        <v>3.2632197443510403E-4</v>
      </c>
      <c r="O73" s="137">
        <v>1.23548704306545E-2</v>
      </c>
      <c r="P73" s="137">
        <v>1.1655571002987899E-3</v>
      </c>
      <c r="Q73" s="137">
        <v>2.46010659051082E-4</v>
      </c>
      <c r="R73" s="137">
        <v>4.4975203726174999E-4</v>
      </c>
      <c r="S73" s="137">
        <v>3.86649926799622E-4</v>
      </c>
      <c r="T73" s="137">
        <v>2.2601934428524901E-3</v>
      </c>
      <c r="U73" s="137">
        <v>4.6962702938445596E-3</v>
      </c>
      <c r="V73" s="137">
        <v>1.14823778623415E-5</v>
      </c>
      <c r="W73" s="137">
        <v>3.3987673786611502E-3</v>
      </c>
      <c r="X73" s="137">
        <v>1.7960068898151299E-3</v>
      </c>
      <c r="Y73" s="137">
        <v>7.4325013997555598E-4</v>
      </c>
      <c r="Z73" s="137">
        <v>1.4602376472041801E-3</v>
      </c>
      <c r="AA73" s="137">
        <v>1.0075487257834299E-3</v>
      </c>
      <c r="AB73" s="137">
        <v>1.7620943710494499E-3</v>
      </c>
      <c r="AC73" s="137">
        <v>2.74839245956318E-4</v>
      </c>
      <c r="AD73" s="137">
        <v>1.9079748057479499E-3</v>
      </c>
      <c r="AE73" s="137">
        <v>2.3697021458610299E-3</v>
      </c>
      <c r="AF73" s="137">
        <v>1.4427662706143699E-3</v>
      </c>
      <c r="AG73" s="137">
        <v>3.5218058537152699E-5</v>
      </c>
      <c r="AH73" s="137">
        <v>5.9506137057875803E-4</v>
      </c>
      <c r="AI73" s="137">
        <v>5.5808730313439299E-4</v>
      </c>
      <c r="AJ73" s="137">
        <v>0</v>
      </c>
      <c r="AK73" s="137">
        <v>1.5188027160638099E-3</v>
      </c>
      <c r="AL73" s="137">
        <v>1.8226685018710199E-3</v>
      </c>
      <c r="AM73" s="137">
        <v>6.0749300720159497E-4</v>
      </c>
      <c r="AN73" s="137">
        <v>9.5855765211094702E-4</v>
      </c>
      <c r="AO73" s="137">
        <v>1.9761364482710599E-3</v>
      </c>
      <c r="AP73" s="137">
        <v>1.0186470201760901E-3</v>
      </c>
      <c r="AQ73" s="137">
        <v>3.0761636646706002E-4</v>
      </c>
      <c r="AR73" s="137">
        <v>1.38760563642765E-3</v>
      </c>
      <c r="AS73" s="137">
        <v>1.56384432971014E-3</v>
      </c>
      <c r="AT73" s="137">
        <v>1.0235285310258599E-3</v>
      </c>
      <c r="AU73" s="137">
        <v>5.5190654731197396E-4</v>
      </c>
      <c r="AV73" s="137">
        <v>2.3904875127896299E-3</v>
      </c>
      <c r="AW73" s="137">
        <v>9.8913000476066599E-4</v>
      </c>
      <c r="AX73" s="137">
        <v>1.1925111119363799E-3</v>
      </c>
      <c r="AY73" s="137">
        <v>3.8980565930873002E-3</v>
      </c>
      <c r="AZ73" s="137">
        <v>1.52280382364531E-3</v>
      </c>
      <c r="BA73" s="137">
        <v>1.69846479076385E-3</v>
      </c>
      <c r="BB73" s="137">
        <v>1.71747419043948E-3</v>
      </c>
      <c r="BC73" s="137">
        <v>3.8445099203906E-4</v>
      </c>
      <c r="BD73" s="137">
        <v>1.05908066974216E-3</v>
      </c>
      <c r="BE73" s="137">
        <v>9.19135929374937E-4</v>
      </c>
      <c r="BF73" s="137">
        <v>1.3420657621983599E-3</v>
      </c>
      <c r="BG73" s="137">
        <v>2.0546310566447899E-3</v>
      </c>
      <c r="BH73" s="137">
        <v>2.7957925705788902E-3</v>
      </c>
      <c r="BI73" s="137">
        <v>1.7660838367517601E-2</v>
      </c>
      <c r="BJ73" s="137">
        <v>0.16066683378999499</v>
      </c>
      <c r="BK73" s="137">
        <v>1.4372103942657101E-2</v>
      </c>
      <c r="BL73" s="137">
        <v>7.4720249055452298E-4</v>
      </c>
      <c r="BM73" s="137">
        <v>1.23153664454867E-3</v>
      </c>
      <c r="BN73" s="137">
        <v>4.6208324253958297E-3</v>
      </c>
      <c r="BO73" s="137">
        <v>8.5979517304551594E-3</v>
      </c>
      <c r="BP73" s="137">
        <v>3.8731628884829103E-2</v>
      </c>
      <c r="BQ73" s="137">
        <v>1.6864232848103799E-2</v>
      </c>
      <c r="BR73" s="137">
        <v>6.2333452472309002E-3</v>
      </c>
      <c r="BS73" s="137">
        <v>2.0992873790037399E-2</v>
      </c>
      <c r="BT73" s="137">
        <v>2.0370276808769801E-2</v>
      </c>
      <c r="BU73" s="137">
        <v>4.2562098572395103E-2</v>
      </c>
      <c r="BV73" s="137">
        <v>3.0356940038570898E-3</v>
      </c>
      <c r="BW73" s="137">
        <v>5.1869527579092396E-4</v>
      </c>
      <c r="BX73" s="137">
        <v>4.9028313979045998E-3</v>
      </c>
      <c r="BY73" s="137">
        <v>3.2025713352011901E-4</v>
      </c>
      <c r="BZ73" s="137">
        <v>5.7249491298120197E-3</v>
      </c>
      <c r="CA73" s="138">
        <v>0</v>
      </c>
      <c r="CB73" s="190">
        <v>0.45615014012598898</v>
      </c>
      <c r="CC73" s="191">
        <v>0.54208624913764203</v>
      </c>
      <c r="CD73" s="137">
        <v>0</v>
      </c>
      <c r="CE73" s="137">
        <v>0</v>
      </c>
      <c r="CF73" s="137">
        <v>5.7062478899247604E-7</v>
      </c>
      <c r="CG73" s="137">
        <v>-7.3975696954138406E-8</v>
      </c>
      <c r="CH73" s="138">
        <v>1.7631140872772799E-3</v>
      </c>
      <c r="CI73" s="49">
        <v>1</v>
      </c>
      <c r="CJ73" s="73"/>
    </row>
    <row r="74" spans="1:88" ht="19.5" x14ac:dyDescent="0.25">
      <c r="A74" s="30"/>
      <c r="B74" s="42" t="s">
        <v>65</v>
      </c>
      <c r="C74" s="43" t="s">
        <v>176</v>
      </c>
      <c r="D74" s="136">
        <v>2.6541053923957898E-3</v>
      </c>
      <c r="E74" s="137">
        <v>8.5460784311524099E-4</v>
      </c>
      <c r="F74" s="137">
        <v>1.7439571532599999E-3</v>
      </c>
      <c r="G74" s="137">
        <v>7.2323004517905998E-4</v>
      </c>
      <c r="H74" s="137">
        <v>7.0792739666246697E-3</v>
      </c>
      <c r="I74" s="137">
        <v>1.2909836367242199E-2</v>
      </c>
      <c r="J74" s="137">
        <v>9.9584302807001306E-4</v>
      </c>
      <c r="K74" s="137">
        <v>7.3503627348931603E-3</v>
      </c>
      <c r="L74" s="137">
        <v>8.8243729505469001E-5</v>
      </c>
      <c r="M74" s="137">
        <v>3.1124064653125102E-3</v>
      </c>
      <c r="N74" s="137">
        <v>1.60981418578562E-3</v>
      </c>
      <c r="O74" s="137">
        <v>2.9879187036697301E-3</v>
      </c>
      <c r="P74" s="137">
        <v>3.14288310419441E-3</v>
      </c>
      <c r="Q74" s="137">
        <v>1.21909309461183E-3</v>
      </c>
      <c r="R74" s="137">
        <v>5.8449266805132996E-3</v>
      </c>
      <c r="S74" s="137">
        <v>2.1025776291346502E-3</v>
      </c>
      <c r="T74" s="137">
        <v>2.0037483722946401E-3</v>
      </c>
      <c r="U74" s="137">
        <v>7.1864660317195496E-3</v>
      </c>
      <c r="V74" s="137">
        <v>1.7296741341203101E-4</v>
      </c>
      <c r="W74" s="137">
        <v>8.5949542869168997E-5</v>
      </c>
      <c r="X74" s="137">
        <v>1.4906653136967101E-3</v>
      </c>
      <c r="Y74" s="137">
        <v>3.5563236115867701E-4</v>
      </c>
      <c r="Z74" s="137">
        <v>1.31976927612949E-4</v>
      </c>
      <c r="AA74" s="137">
        <v>2.0637264266736599E-4</v>
      </c>
      <c r="AB74" s="137">
        <v>4.4629322921220201E-4</v>
      </c>
      <c r="AC74" s="137">
        <v>5.81251431853269E-5</v>
      </c>
      <c r="AD74" s="137">
        <v>1.2277883525566E-4</v>
      </c>
      <c r="AE74" s="137">
        <v>9.7671468126524002E-4</v>
      </c>
      <c r="AF74" s="137">
        <v>8.1586700942851999E-4</v>
      </c>
      <c r="AG74" s="137">
        <v>1.6106530524148799E-4</v>
      </c>
      <c r="AH74" s="137">
        <v>7.9806403858370396E-4</v>
      </c>
      <c r="AI74" s="137">
        <v>2.40845861544625E-3</v>
      </c>
      <c r="AJ74" s="137">
        <v>0</v>
      </c>
      <c r="AK74" s="137">
        <v>7.8401927409228202E-4</v>
      </c>
      <c r="AL74" s="137">
        <v>7.7505819406013202E-4</v>
      </c>
      <c r="AM74" s="137">
        <v>1.0663631644499599E-4</v>
      </c>
      <c r="AN74" s="137">
        <v>2.0455158565673101E-3</v>
      </c>
      <c r="AO74" s="137">
        <v>7.3266663164795196E-3</v>
      </c>
      <c r="AP74" s="137">
        <v>1.85345211411484E-3</v>
      </c>
      <c r="AQ74" s="137">
        <v>1.1167255997922901E-3</v>
      </c>
      <c r="AR74" s="137">
        <v>4.1653280557356603E-3</v>
      </c>
      <c r="AS74" s="137">
        <v>5.2234251870601398E-4</v>
      </c>
      <c r="AT74" s="137">
        <v>1.98074878162125E-3</v>
      </c>
      <c r="AU74" s="137">
        <v>3.8352823785534399E-4</v>
      </c>
      <c r="AV74" s="137">
        <v>1.92332795006748E-3</v>
      </c>
      <c r="AW74" s="137">
        <v>4.27302868366744E-5</v>
      </c>
      <c r="AX74" s="137">
        <v>1.23782411549135E-3</v>
      </c>
      <c r="AY74" s="137">
        <v>1.00822397644283E-3</v>
      </c>
      <c r="AZ74" s="137">
        <v>4.1116439800811004E-3</v>
      </c>
      <c r="BA74" s="137">
        <v>7.6365776945646301E-4</v>
      </c>
      <c r="BB74" s="137">
        <v>1.48739878197411E-3</v>
      </c>
      <c r="BC74" s="137">
        <v>1.7509160244751201E-4</v>
      </c>
      <c r="BD74" s="137">
        <v>9.2209375340071196E-5</v>
      </c>
      <c r="BE74" s="137">
        <v>1.0568030252778001E-3</v>
      </c>
      <c r="BF74" s="137">
        <v>3.05344496325786E-3</v>
      </c>
      <c r="BG74" s="137">
        <v>4.22896843992093E-3</v>
      </c>
      <c r="BH74" s="137">
        <v>6.2206008868449601E-3</v>
      </c>
      <c r="BI74" s="137">
        <v>1.54899259661766E-2</v>
      </c>
      <c r="BJ74" s="137">
        <v>3.40762652188129E-2</v>
      </c>
      <c r="BK74" s="137">
        <v>5.5846102561325502E-2</v>
      </c>
      <c r="BL74" s="137">
        <v>1.63671855889759E-3</v>
      </c>
      <c r="BM74" s="137">
        <v>1.99702039917273E-3</v>
      </c>
      <c r="BN74" s="137">
        <v>5.2757639647012201E-4</v>
      </c>
      <c r="BO74" s="137">
        <v>3.9316324517075403E-3</v>
      </c>
      <c r="BP74" s="137">
        <v>8.5927795358857195E-2</v>
      </c>
      <c r="BQ74" s="137">
        <v>0.20084277273690199</v>
      </c>
      <c r="BR74" s="137">
        <v>1.1512763825858601E-2</v>
      </c>
      <c r="BS74" s="137">
        <v>3.1411986996678902E-2</v>
      </c>
      <c r="BT74" s="137">
        <v>5.9913306414617701E-2</v>
      </c>
      <c r="BU74" s="137">
        <v>7.5374631531394995E-2</v>
      </c>
      <c r="BV74" s="137">
        <v>1.9044916559823901E-2</v>
      </c>
      <c r="BW74" s="137">
        <v>2.1055492991334602E-3</v>
      </c>
      <c r="BX74" s="137">
        <v>8.4486957192603605E-3</v>
      </c>
      <c r="BY74" s="137">
        <v>1.5724201155193E-3</v>
      </c>
      <c r="BZ74" s="137">
        <v>1.28426439944621E-2</v>
      </c>
      <c r="CA74" s="138">
        <v>0</v>
      </c>
      <c r="CB74" s="190">
        <v>0.74080489611053801</v>
      </c>
      <c r="CC74" s="191">
        <v>0.25919510388946199</v>
      </c>
      <c r="CD74" s="137">
        <v>0</v>
      </c>
      <c r="CE74" s="137">
        <v>0</v>
      </c>
      <c r="CF74" s="137">
        <v>0</v>
      </c>
      <c r="CG74" s="137">
        <v>0</v>
      </c>
      <c r="CH74" s="138">
        <v>0</v>
      </c>
      <c r="CI74" s="49">
        <v>1</v>
      </c>
      <c r="CJ74" s="73"/>
    </row>
    <row r="75" spans="1:88" ht="19.5" x14ac:dyDescent="0.25">
      <c r="A75" s="30"/>
      <c r="B75" s="42" t="s">
        <v>66</v>
      </c>
      <c r="C75" s="43" t="s">
        <v>177</v>
      </c>
      <c r="D75" s="136">
        <v>2.8711764650968699E-6</v>
      </c>
      <c r="E75" s="137">
        <v>2.5068551455350301E-5</v>
      </c>
      <c r="F75" s="137">
        <v>2.04881962759449E-5</v>
      </c>
      <c r="G75" s="137">
        <v>1.08878151404867E-5</v>
      </c>
      <c r="H75" s="137">
        <v>8.16768872509143E-4</v>
      </c>
      <c r="I75" s="137">
        <v>4.4198369578468401E-4</v>
      </c>
      <c r="J75" s="137">
        <v>1.07485793115718E-4</v>
      </c>
      <c r="K75" s="137">
        <v>3.77895147249678E-3</v>
      </c>
      <c r="L75" s="137">
        <v>1.08050459152999E-4</v>
      </c>
      <c r="M75" s="137">
        <v>1.3073474357373901E-4</v>
      </c>
      <c r="N75" s="137">
        <v>2.37719819816385E-5</v>
      </c>
      <c r="O75" s="137">
        <v>2.0447233535643899E-4</v>
      </c>
      <c r="P75" s="137">
        <v>0</v>
      </c>
      <c r="Q75" s="137">
        <v>0</v>
      </c>
      <c r="R75" s="137">
        <v>9.6209537608463202E-4</v>
      </c>
      <c r="S75" s="137">
        <v>4.5455888223076499E-4</v>
      </c>
      <c r="T75" s="137">
        <v>4.0146095161520002E-4</v>
      </c>
      <c r="U75" s="137">
        <v>1.28675649471571E-3</v>
      </c>
      <c r="V75" s="137">
        <v>3.6698165265209903E-5</v>
      </c>
      <c r="W75" s="137">
        <v>1.47119168085919E-5</v>
      </c>
      <c r="X75" s="137">
        <v>6.6603083591432904E-4</v>
      </c>
      <c r="Y75" s="137">
        <v>5.76027543846142E-5</v>
      </c>
      <c r="Z75" s="137">
        <v>1.7557175792124901E-5</v>
      </c>
      <c r="AA75" s="137">
        <v>9.5275217496857098E-5</v>
      </c>
      <c r="AB75" s="137">
        <v>1.0084609847504199E-4</v>
      </c>
      <c r="AC75" s="137">
        <v>5.5055254675542598E-5</v>
      </c>
      <c r="AD75" s="137">
        <v>3.6562148650859403E-5</v>
      </c>
      <c r="AE75" s="137">
        <v>2.0937493195144201E-4</v>
      </c>
      <c r="AF75" s="137">
        <v>1.3729056224258599E-4</v>
      </c>
      <c r="AG75" s="137">
        <v>3.9602381870468899E-5</v>
      </c>
      <c r="AH75" s="137">
        <v>5.0427855043460497E-5</v>
      </c>
      <c r="AI75" s="137">
        <v>3.9244533766545799E-4</v>
      </c>
      <c r="AJ75" s="137">
        <v>0</v>
      </c>
      <c r="AK75" s="137">
        <v>1.05570394179007E-4</v>
      </c>
      <c r="AL75" s="137">
        <v>2.4488290336523698E-4</v>
      </c>
      <c r="AM75" s="137">
        <v>1.4483151078412799E-5</v>
      </c>
      <c r="AN75" s="137">
        <v>2.0396403498373699E-4</v>
      </c>
      <c r="AO75" s="137">
        <v>4.0833818245734404E-3</v>
      </c>
      <c r="AP75" s="137">
        <v>4.6339622115678899E-4</v>
      </c>
      <c r="AQ75" s="137">
        <v>0</v>
      </c>
      <c r="AR75" s="137">
        <v>9.5391889803250502E-4</v>
      </c>
      <c r="AS75" s="137">
        <v>1.16913503027834E-4</v>
      </c>
      <c r="AT75" s="137">
        <v>6.8329448737624698E-5</v>
      </c>
      <c r="AU75" s="137">
        <v>1.4192981560732799E-4</v>
      </c>
      <c r="AV75" s="137">
        <v>5.6495541129870301E-4</v>
      </c>
      <c r="AW75" s="137">
        <v>4.86118570803873E-5</v>
      </c>
      <c r="AX75" s="137">
        <v>5.0576905117490697E-4</v>
      </c>
      <c r="AY75" s="137">
        <v>9.2222194044985501E-4</v>
      </c>
      <c r="AZ75" s="137">
        <v>1.13016848298186E-3</v>
      </c>
      <c r="BA75" s="137">
        <v>0</v>
      </c>
      <c r="BB75" s="137">
        <v>3.5166040590752401E-4</v>
      </c>
      <c r="BC75" s="137">
        <v>1.02057384240044E-4</v>
      </c>
      <c r="BD75" s="137">
        <v>7.1197706626811998E-5</v>
      </c>
      <c r="BE75" s="137">
        <v>2.8947364755417001E-4</v>
      </c>
      <c r="BF75" s="137">
        <v>1.7499553924876099E-4</v>
      </c>
      <c r="BG75" s="137">
        <v>4.06788064791046E-4</v>
      </c>
      <c r="BH75" s="137">
        <v>3.6692148710209698E-3</v>
      </c>
      <c r="BI75" s="137">
        <v>3.47885125062165E-3</v>
      </c>
      <c r="BJ75" s="137">
        <v>5.4332778668496405E-4</v>
      </c>
      <c r="BK75" s="137">
        <v>2.5617790979286202E-3</v>
      </c>
      <c r="BL75" s="137">
        <v>3.0778305678990601E-4</v>
      </c>
      <c r="BM75" s="137">
        <v>1.11702581291349E-3</v>
      </c>
      <c r="BN75" s="137">
        <v>1.17546611642998E-3</v>
      </c>
      <c r="BO75" s="137">
        <v>8.9038124243605299E-3</v>
      </c>
      <c r="BP75" s="137">
        <v>0.22865791421628601</v>
      </c>
      <c r="BQ75" s="137">
        <v>0.49345554379578799</v>
      </c>
      <c r="BR75" s="137">
        <v>0.11542084176106999</v>
      </c>
      <c r="BS75" s="137">
        <v>8.4619505387979101E-3</v>
      </c>
      <c r="BT75" s="137">
        <v>1.3513002291596301E-2</v>
      </c>
      <c r="BU75" s="137">
        <v>0</v>
      </c>
      <c r="BV75" s="137">
        <v>5.23198044126296E-3</v>
      </c>
      <c r="BW75" s="137">
        <v>0</v>
      </c>
      <c r="BX75" s="137">
        <v>4.3069568478865897E-3</v>
      </c>
      <c r="BY75" s="137">
        <v>0</v>
      </c>
      <c r="BZ75" s="137">
        <v>2.6195391704638702E-3</v>
      </c>
      <c r="CA75" s="138">
        <v>0</v>
      </c>
      <c r="CB75" s="190">
        <v>0.91507554660018797</v>
      </c>
      <c r="CC75" s="191">
        <v>8.4924453399811695E-2</v>
      </c>
      <c r="CD75" s="137">
        <v>0</v>
      </c>
      <c r="CE75" s="137">
        <v>0</v>
      </c>
      <c r="CF75" s="137">
        <v>0</v>
      </c>
      <c r="CG75" s="137">
        <v>0</v>
      </c>
      <c r="CH75" s="138">
        <v>0</v>
      </c>
      <c r="CI75" s="49">
        <v>1</v>
      </c>
      <c r="CJ75" s="73"/>
    </row>
    <row r="76" spans="1:88" ht="19.5" x14ac:dyDescent="0.25">
      <c r="A76" s="30"/>
      <c r="B76" s="42" t="s">
        <v>67</v>
      </c>
      <c r="C76" s="43" t="s">
        <v>178</v>
      </c>
      <c r="D76" s="136">
        <v>1.0696649548529501E-3</v>
      </c>
      <c r="E76" s="137">
        <v>4.6638564488310198E-4</v>
      </c>
      <c r="F76" s="137">
        <v>2.3957225971269901E-4</v>
      </c>
      <c r="G76" s="137">
        <v>1.01759134649869E-3</v>
      </c>
      <c r="H76" s="137">
        <v>3.3059830187650401E-3</v>
      </c>
      <c r="I76" s="137">
        <v>7.0788661436057697E-4</v>
      </c>
      <c r="J76" s="137">
        <v>2.7680968674534401E-4</v>
      </c>
      <c r="K76" s="137">
        <v>1.1130284335977799E-3</v>
      </c>
      <c r="L76" s="137">
        <v>3.6745617771708098E-6</v>
      </c>
      <c r="M76" s="137">
        <v>1.4730499392191801E-5</v>
      </c>
      <c r="N76" s="137">
        <v>8.8749610200039897E-7</v>
      </c>
      <c r="O76" s="137">
        <v>6.0444710240400197E-5</v>
      </c>
      <c r="P76" s="137">
        <v>2.4285619235106699E-4</v>
      </c>
      <c r="Q76" s="137">
        <v>1.3044100953232901E-5</v>
      </c>
      <c r="R76" s="137">
        <v>5.1957570716855403E-6</v>
      </c>
      <c r="S76" s="137">
        <v>6.1408660265159902E-7</v>
      </c>
      <c r="T76" s="137">
        <v>6.0814020730396801E-4</v>
      </c>
      <c r="U76" s="137">
        <v>3.7389216437990703E-5</v>
      </c>
      <c r="V76" s="137">
        <v>8.8735575227216103E-5</v>
      </c>
      <c r="W76" s="137">
        <v>4.2775189198973399E-5</v>
      </c>
      <c r="X76" s="137">
        <v>1.47029443088116E-5</v>
      </c>
      <c r="Y76" s="137">
        <v>3.8784353884721701E-6</v>
      </c>
      <c r="Z76" s="137">
        <v>2.9995076771433001E-5</v>
      </c>
      <c r="AA76" s="137">
        <v>6.6968604595359999E-6</v>
      </c>
      <c r="AB76" s="137">
        <v>7.1420080989285598E-6</v>
      </c>
      <c r="AC76" s="137">
        <v>2.2038398727502901E-6</v>
      </c>
      <c r="AD76" s="137">
        <v>3.34878940358087E-6</v>
      </c>
      <c r="AE76" s="137">
        <v>2.6911677254426301E-5</v>
      </c>
      <c r="AF76" s="137">
        <v>1.18622047121055E-5</v>
      </c>
      <c r="AG76" s="137">
        <v>2.36405449857144E-6</v>
      </c>
      <c r="AH76" s="137">
        <v>4.20171220097009E-6</v>
      </c>
      <c r="AI76" s="137">
        <v>2.6162098928414098E-6</v>
      </c>
      <c r="AJ76" s="137">
        <v>0</v>
      </c>
      <c r="AK76" s="137">
        <v>3.1678162593296599E-6</v>
      </c>
      <c r="AL76" s="137">
        <v>6.2874706082668302E-4</v>
      </c>
      <c r="AM76" s="137">
        <v>1.7262395530342899E-6</v>
      </c>
      <c r="AN76" s="137">
        <v>4.4933764318922202E-6</v>
      </c>
      <c r="AO76" s="137">
        <v>7.7703564793983701E-6</v>
      </c>
      <c r="AP76" s="137">
        <v>2.07059089480924E-6</v>
      </c>
      <c r="AQ76" s="137">
        <v>1.16529840370178E-4</v>
      </c>
      <c r="AR76" s="137">
        <v>3.49297927313229E-6</v>
      </c>
      <c r="AS76" s="137">
        <v>6.1997285395796403E-6</v>
      </c>
      <c r="AT76" s="137">
        <v>2.99146936304712E-6</v>
      </c>
      <c r="AU76" s="137">
        <v>1.1705394977334E-6</v>
      </c>
      <c r="AV76" s="137">
        <v>7.94585251319793E-6</v>
      </c>
      <c r="AW76" s="137">
        <v>1.15068679200702E-6</v>
      </c>
      <c r="AX76" s="137">
        <v>4.3569092574344498E-4</v>
      </c>
      <c r="AY76" s="137">
        <v>4.1867416246925903E-6</v>
      </c>
      <c r="AZ76" s="137">
        <v>3.94218072359599E-4</v>
      </c>
      <c r="BA76" s="137">
        <v>2.4866883594361702E-4</v>
      </c>
      <c r="BB76" s="137">
        <v>2.9788576577995302E-4</v>
      </c>
      <c r="BC76" s="137">
        <v>1.12742076806515E-4</v>
      </c>
      <c r="BD76" s="137">
        <v>3.4653473381510098E-4</v>
      </c>
      <c r="BE76" s="137">
        <v>2.5089590074582E-4</v>
      </c>
      <c r="BF76" s="137">
        <v>8.3771706858632496E-4</v>
      </c>
      <c r="BG76" s="137">
        <v>6.9199477946808002E-6</v>
      </c>
      <c r="BH76" s="137">
        <v>3.3587718172458501E-6</v>
      </c>
      <c r="BI76" s="137">
        <v>8.7253824319764705E-3</v>
      </c>
      <c r="BJ76" s="137">
        <v>3.6895392994877603E-2</v>
      </c>
      <c r="BK76" s="137">
        <v>3.7294180433368098E-3</v>
      </c>
      <c r="BL76" s="137">
        <v>1.00183943787131E-3</v>
      </c>
      <c r="BM76" s="137">
        <v>1.8972344163928499E-3</v>
      </c>
      <c r="BN76" s="137">
        <v>7.39201284955245E-3</v>
      </c>
      <c r="BO76" s="137">
        <v>4.0183117344863499E-6</v>
      </c>
      <c r="BP76" s="137">
        <v>6.1575735628153399E-3</v>
      </c>
      <c r="BQ76" s="137">
        <v>1.4898434092100201E-3</v>
      </c>
      <c r="BR76" s="137">
        <v>2.39028505304004E-3</v>
      </c>
      <c r="BS76" s="137">
        <v>6.99006317081899E-2</v>
      </c>
      <c r="BT76" s="137">
        <v>1.8710253757259401E-2</v>
      </c>
      <c r="BU76" s="137">
        <v>2.11850844457137E-3</v>
      </c>
      <c r="BV76" s="137">
        <v>2.3085618315355399E-3</v>
      </c>
      <c r="BW76" s="137">
        <v>3.3138026780559697E-5</v>
      </c>
      <c r="BX76" s="137">
        <v>9.6014603450915193E-6</v>
      </c>
      <c r="BY76" s="137">
        <v>2.5264408363005698E-4</v>
      </c>
      <c r="BZ76" s="137">
        <v>4.75073861112703E-6</v>
      </c>
      <c r="CA76" s="138">
        <v>0</v>
      </c>
      <c r="CB76" s="190">
        <v>0.17617869930447899</v>
      </c>
      <c r="CC76" s="191">
        <v>0.82367074671465701</v>
      </c>
      <c r="CD76" s="137">
        <v>0</v>
      </c>
      <c r="CE76" s="137">
        <v>0</v>
      </c>
      <c r="CF76" s="137">
        <v>1.5005417395281401E-4</v>
      </c>
      <c r="CG76" s="137">
        <v>0</v>
      </c>
      <c r="CH76" s="138">
        <v>4.9980691196136402E-7</v>
      </c>
      <c r="CI76" s="49">
        <v>1</v>
      </c>
      <c r="CJ76" s="73"/>
    </row>
    <row r="77" spans="1:88" ht="19.5" x14ac:dyDescent="0.25">
      <c r="A77" s="30"/>
      <c r="B77" s="42" t="s">
        <v>68</v>
      </c>
      <c r="C77" s="43" t="s">
        <v>179</v>
      </c>
      <c r="D77" s="136">
        <v>2.8364061904448002E-3</v>
      </c>
      <c r="E77" s="137">
        <v>1.7333124863609E-3</v>
      </c>
      <c r="F77" s="137">
        <v>8.9939046000192795E-4</v>
      </c>
      <c r="G77" s="137">
        <v>2.1800117498484801E-3</v>
      </c>
      <c r="H77" s="137">
        <v>1.35649440651439E-2</v>
      </c>
      <c r="I77" s="137">
        <v>8.4785571664197402E-3</v>
      </c>
      <c r="J77" s="137">
        <v>1.2265951397157401E-3</v>
      </c>
      <c r="K77" s="137">
        <v>1.08826941142472E-2</v>
      </c>
      <c r="L77" s="137">
        <v>1.6093889659741199E-3</v>
      </c>
      <c r="M77" s="137">
        <v>1.1551032137337E-2</v>
      </c>
      <c r="N77" s="137">
        <v>8.5896949988949298E-4</v>
      </c>
      <c r="O77" s="137">
        <v>5.3343338660892404E-3</v>
      </c>
      <c r="P77" s="137">
        <v>2.3003659058018499E-2</v>
      </c>
      <c r="Q77" s="137">
        <v>5.1561716764116404E-3</v>
      </c>
      <c r="R77" s="137">
        <v>3.2851344466658702E-2</v>
      </c>
      <c r="S77" s="137">
        <v>2.9883259978048002E-3</v>
      </c>
      <c r="T77" s="137">
        <v>3.3273690450203899E-3</v>
      </c>
      <c r="U77" s="137">
        <v>9.3792500803069195E-3</v>
      </c>
      <c r="V77" s="137">
        <v>5.13103180860548E-4</v>
      </c>
      <c r="W77" s="137">
        <v>1.48321083335758E-4</v>
      </c>
      <c r="X77" s="137">
        <v>5.9757191390564998E-3</v>
      </c>
      <c r="Y77" s="137">
        <v>8.01193535832154E-4</v>
      </c>
      <c r="Z77" s="137">
        <v>2.1555983368787699E-4</v>
      </c>
      <c r="AA77" s="137">
        <v>3.6996691940712297E-4</v>
      </c>
      <c r="AB77" s="137">
        <v>9.8255009859535801E-4</v>
      </c>
      <c r="AC77" s="137">
        <v>3.0969744504444699E-4</v>
      </c>
      <c r="AD77" s="137">
        <v>1.1024192030257401E-4</v>
      </c>
      <c r="AE77" s="137">
        <v>1.40306664720473E-3</v>
      </c>
      <c r="AF77" s="137">
        <v>1.8775003941343901E-3</v>
      </c>
      <c r="AG77" s="137">
        <v>1.2382739694000999E-4</v>
      </c>
      <c r="AH77" s="137">
        <v>8.3326937480263496E-3</v>
      </c>
      <c r="AI77" s="137">
        <v>3.0416935166408198E-3</v>
      </c>
      <c r="AJ77" s="137">
        <v>0</v>
      </c>
      <c r="AK77" s="137">
        <v>5.71689538651206E-4</v>
      </c>
      <c r="AL77" s="137">
        <v>1.5700766593552699E-3</v>
      </c>
      <c r="AM77" s="137">
        <v>7.3948642505182699E-4</v>
      </c>
      <c r="AN77" s="137">
        <v>1.1229383630397599E-3</v>
      </c>
      <c r="AO77" s="137">
        <v>5.6767627146625003E-3</v>
      </c>
      <c r="AP77" s="137">
        <v>2.3996221926621099E-3</v>
      </c>
      <c r="AQ77" s="137">
        <v>1.53236284200502E-2</v>
      </c>
      <c r="AR77" s="137">
        <v>1.18065397659253E-3</v>
      </c>
      <c r="AS77" s="137">
        <v>4.9119549490998504E-3</v>
      </c>
      <c r="AT77" s="137">
        <v>7.3307946438074E-4</v>
      </c>
      <c r="AU77" s="137">
        <v>4.6956691631073203E-4</v>
      </c>
      <c r="AV77" s="137">
        <v>2.2967194925899298E-3</v>
      </c>
      <c r="AW77" s="137">
        <v>7.0578660491607298E-4</v>
      </c>
      <c r="AX77" s="137">
        <v>2.8272737117107098E-3</v>
      </c>
      <c r="AY77" s="137">
        <v>1.8241552739541201E-3</v>
      </c>
      <c r="AZ77" s="137">
        <v>2.8131719384516499E-3</v>
      </c>
      <c r="BA77" s="137">
        <v>7.2190553084137304E-4</v>
      </c>
      <c r="BB77" s="137">
        <v>1.34193663057547E-3</v>
      </c>
      <c r="BC77" s="137">
        <v>6.2587748991478804E-4</v>
      </c>
      <c r="BD77" s="137">
        <v>8.6172153621475302E-4</v>
      </c>
      <c r="BE77" s="137">
        <v>1.02439424870672E-3</v>
      </c>
      <c r="BF77" s="137">
        <v>8.8449977750417203E-3</v>
      </c>
      <c r="BG77" s="137">
        <v>9.6718473184996094E-3</v>
      </c>
      <c r="BH77" s="137">
        <v>1.5978988865606999E-2</v>
      </c>
      <c r="BI77" s="137">
        <v>2.9305297476754501E-2</v>
      </c>
      <c r="BJ77" s="137">
        <v>0.135811583984083</v>
      </c>
      <c r="BK77" s="137">
        <v>3.4713030861118398E-2</v>
      </c>
      <c r="BL77" s="137">
        <v>2.0821107445513098E-3</v>
      </c>
      <c r="BM77" s="137">
        <v>5.1674058459923299E-3</v>
      </c>
      <c r="BN77" s="137">
        <v>5.75742284609584E-3</v>
      </c>
      <c r="BO77" s="137">
        <v>5.3133620080962403E-2</v>
      </c>
      <c r="BP77" s="137">
        <v>4.0500599107427697E-2</v>
      </c>
      <c r="BQ77" s="137">
        <v>1.11275978242592E-2</v>
      </c>
      <c r="BR77" s="137">
        <v>7.3495890596238303E-3</v>
      </c>
      <c r="BS77" s="137">
        <v>7.372600310605E-2</v>
      </c>
      <c r="BT77" s="137">
        <v>0.152933226955732</v>
      </c>
      <c r="BU77" s="137">
        <v>2.1651760892644801E-2</v>
      </c>
      <c r="BV77" s="137">
        <v>3.1223772570833402E-2</v>
      </c>
      <c r="BW77" s="137">
        <v>8.3502267279498693E-3</v>
      </c>
      <c r="BX77" s="137">
        <v>2.59069532373307E-2</v>
      </c>
      <c r="BY77" s="137">
        <v>1.17858769124475E-2</v>
      </c>
      <c r="BZ77" s="137">
        <v>2.2330460000931699E-2</v>
      </c>
      <c r="CA77" s="138">
        <v>0</v>
      </c>
      <c r="CB77" s="190">
        <v>0.91916166529643095</v>
      </c>
      <c r="CC77" s="191">
        <v>3.9366277435913602E-2</v>
      </c>
      <c r="CD77" s="137">
        <v>0</v>
      </c>
      <c r="CE77" s="137">
        <v>8.0639776005280702E-8</v>
      </c>
      <c r="CF77" s="137">
        <v>2.4214136120477299E-2</v>
      </c>
      <c r="CG77" s="137">
        <v>3.3881925557628601E-6</v>
      </c>
      <c r="CH77" s="138">
        <v>1.7254452314846298E-2</v>
      </c>
      <c r="CI77" s="49">
        <v>1</v>
      </c>
      <c r="CJ77" s="73"/>
    </row>
    <row r="78" spans="1:88" ht="19.5" x14ac:dyDescent="0.25">
      <c r="A78" s="30"/>
      <c r="B78" s="42" t="s">
        <v>69</v>
      </c>
      <c r="C78" s="43" t="s">
        <v>180</v>
      </c>
      <c r="D78" s="136">
        <v>8.0549471668405404E-6</v>
      </c>
      <c r="E78" s="137">
        <v>1.22936542508082E-5</v>
      </c>
      <c r="F78" s="137">
        <v>9.0254799531400508E-6</v>
      </c>
      <c r="G78" s="137">
        <v>9.2523124993309697E-6</v>
      </c>
      <c r="H78" s="137">
        <v>5.6239259309608997E-5</v>
      </c>
      <c r="I78" s="137">
        <v>4.3141307406333E-5</v>
      </c>
      <c r="J78" s="137">
        <v>1.10486938322501E-5</v>
      </c>
      <c r="K78" s="137">
        <v>9.5465866037433493E-5</v>
      </c>
      <c r="L78" s="137">
        <v>4.7286238045144398E-6</v>
      </c>
      <c r="M78" s="137">
        <v>9.9509727815053097E-6</v>
      </c>
      <c r="N78" s="137">
        <v>1.7269841193202399E-6</v>
      </c>
      <c r="O78" s="137">
        <v>2.9296125933564099E-5</v>
      </c>
      <c r="P78" s="137">
        <v>6.6722621406754601E-5</v>
      </c>
      <c r="Q78" s="137">
        <v>4.8127905280048504E-6</v>
      </c>
      <c r="R78" s="137">
        <v>2.0008383541861501E-5</v>
      </c>
      <c r="S78" s="137">
        <v>1.9452724301607601E-6</v>
      </c>
      <c r="T78" s="137">
        <v>5.1334957067874503E-5</v>
      </c>
      <c r="U78" s="137">
        <v>8.7510677300212504E-5</v>
      </c>
      <c r="V78" s="137">
        <v>2.3225736473318101E-6</v>
      </c>
      <c r="W78" s="137">
        <v>3.8439058185396798E-7</v>
      </c>
      <c r="X78" s="137">
        <v>3.6609893353016401E-5</v>
      </c>
      <c r="Y78" s="137">
        <v>2.40897823356533E-6</v>
      </c>
      <c r="Z78" s="137">
        <v>4.7056460696294499E-7</v>
      </c>
      <c r="AA78" s="137">
        <v>5.3478111833502605E-7</v>
      </c>
      <c r="AB78" s="137">
        <v>2.2081572969755901E-6</v>
      </c>
      <c r="AC78" s="137">
        <v>4.4128838132635402E-7</v>
      </c>
      <c r="AD78" s="137">
        <v>1.67306389608442E-6</v>
      </c>
      <c r="AE78" s="137">
        <v>9.4769864702173092E-6</v>
      </c>
      <c r="AF78" s="137">
        <v>3.0429607612877099E-5</v>
      </c>
      <c r="AG78" s="137">
        <v>2.4887709165627799E-6</v>
      </c>
      <c r="AH78" s="137">
        <v>2.96276141215457E-5</v>
      </c>
      <c r="AI78" s="137">
        <v>4.0694937421942399E-5</v>
      </c>
      <c r="AJ78" s="137">
        <v>0</v>
      </c>
      <c r="AK78" s="137">
        <v>3.7938877505203201E-6</v>
      </c>
      <c r="AL78" s="137">
        <v>4.99061002438576E-5</v>
      </c>
      <c r="AM78" s="137">
        <v>1.85320348607356E-6</v>
      </c>
      <c r="AN78" s="137">
        <v>4.7715586224606303E-6</v>
      </c>
      <c r="AO78" s="137">
        <v>1.11760750931657E-4</v>
      </c>
      <c r="AP78" s="137">
        <v>1.6426283707473999E-4</v>
      </c>
      <c r="AQ78" s="137">
        <v>2.3622094381602999E-5</v>
      </c>
      <c r="AR78" s="137">
        <v>5.4637540776831899E-6</v>
      </c>
      <c r="AS78" s="137">
        <v>3.9052051957797397E-5</v>
      </c>
      <c r="AT78" s="137">
        <v>1.6332503358671898E-5</v>
      </c>
      <c r="AU78" s="137">
        <v>5.7181476485167498E-6</v>
      </c>
      <c r="AV78" s="137">
        <v>3.4408424361401501E-5</v>
      </c>
      <c r="AW78" s="137">
        <v>6.93517660609325E-6</v>
      </c>
      <c r="AX78" s="137">
        <v>5.5416540169272897E-5</v>
      </c>
      <c r="AY78" s="137">
        <v>4.94331566713294E-4</v>
      </c>
      <c r="AZ78" s="137">
        <v>1.9008775309789E-5</v>
      </c>
      <c r="BA78" s="137">
        <v>2.4736103248012001E-6</v>
      </c>
      <c r="BB78" s="137">
        <v>9.2782227494710102E-6</v>
      </c>
      <c r="BC78" s="137">
        <v>4.1752494815437499E-6</v>
      </c>
      <c r="BD78" s="137">
        <v>3.7248089876073298E-6</v>
      </c>
      <c r="BE78" s="137">
        <v>4.3496464418826202E-6</v>
      </c>
      <c r="BF78" s="137">
        <v>2.0739255837561899E-5</v>
      </c>
      <c r="BG78" s="137">
        <v>3.4541686562970301E-5</v>
      </c>
      <c r="BH78" s="137">
        <v>6.7087348692283896E-4</v>
      </c>
      <c r="BI78" s="137">
        <v>2.94376373694983E-4</v>
      </c>
      <c r="BJ78" s="137">
        <v>7.9185009745051801E-4</v>
      </c>
      <c r="BK78" s="137">
        <v>1.01275397162978E-4</v>
      </c>
      <c r="BL78" s="137">
        <v>3.4966597013853702E-5</v>
      </c>
      <c r="BM78" s="137">
        <v>5.83377190741131E-5</v>
      </c>
      <c r="BN78" s="137">
        <v>4.6424379569677502E-5</v>
      </c>
      <c r="BO78" s="137">
        <v>7.5029701044302798E-5</v>
      </c>
      <c r="BP78" s="137">
        <v>1.00928310300521E-4</v>
      </c>
      <c r="BQ78" s="137">
        <v>2.1292785080891199E-5</v>
      </c>
      <c r="BR78" s="137">
        <v>1.4298707893748E-5</v>
      </c>
      <c r="BS78" s="137">
        <v>6.0398798948283297E-4</v>
      </c>
      <c r="BT78" s="137">
        <v>6.29405069474949E-4</v>
      </c>
      <c r="BU78" s="137">
        <v>2.6073241666121102E-4</v>
      </c>
      <c r="BV78" s="137">
        <v>3.0167847783785597E-4</v>
      </c>
      <c r="BW78" s="137">
        <v>1.0274532214780001E-4</v>
      </c>
      <c r="BX78" s="137">
        <v>1.1637334772897701E-4</v>
      </c>
      <c r="BY78" s="137">
        <v>6.7630616647457002E-5</v>
      </c>
      <c r="BZ78" s="137">
        <v>2.3537287683756501E-4</v>
      </c>
      <c r="CA78" s="138">
        <v>0</v>
      </c>
      <c r="CB78" s="190">
        <v>6.3258300621344601E-3</v>
      </c>
      <c r="CC78" s="191">
        <v>0.17331267325080399</v>
      </c>
      <c r="CD78" s="137">
        <v>0.81414731608892399</v>
      </c>
      <c r="CE78" s="137">
        <v>8.5838518975699299E-6</v>
      </c>
      <c r="CF78" s="137">
        <v>5.27411188144158E-3</v>
      </c>
      <c r="CG78" s="137">
        <v>-5.5541660902605303E-5</v>
      </c>
      <c r="CH78" s="138">
        <v>9.8702652570108402E-4</v>
      </c>
      <c r="CI78" s="49">
        <v>1</v>
      </c>
      <c r="CJ78" s="73"/>
    </row>
    <row r="79" spans="1:88" ht="19.5" x14ac:dyDescent="0.25">
      <c r="A79" s="30"/>
      <c r="B79" s="42" t="s">
        <v>70</v>
      </c>
      <c r="C79" s="43" t="s">
        <v>181</v>
      </c>
      <c r="D79" s="136">
        <v>6.1113744636482299E-6</v>
      </c>
      <c r="E79" s="137">
        <v>8.0118593316560298E-6</v>
      </c>
      <c r="F79" s="137">
        <v>1.83073039388989E-5</v>
      </c>
      <c r="G79" s="137">
        <v>2.9068254167172799E-6</v>
      </c>
      <c r="H79" s="137">
        <v>6.2606114467574203E-5</v>
      </c>
      <c r="I79" s="137">
        <v>9.6926166690813604E-6</v>
      </c>
      <c r="J79" s="137">
        <v>1.43458251400164E-5</v>
      </c>
      <c r="K79" s="137">
        <v>3.8124735312318097E-5</v>
      </c>
      <c r="L79" s="137">
        <v>1.1344785038173201E-5</v>
      </c>
      <c r="M79" s="137">
        <v>4.5478715352562201E-5</v>
      </c>
      <c r="N79" s="137">
        <v>2.7400417002005699E-6</v>
      </c>
      <c r="O79" s="137">
        <v>1.8661606089528701E-4</v>
      </c>
      <c r="P79" s="137">
        <v>2.5184335546022501E-5</v>
      </c>
      <c r="Q79" s="137">
        <v>8.1566488849247396E-6</v>
      </c>
      <c r="R79" s="137">
        <v>1.6041299796631599E-5</v>
      </c>
      <c r="S79" s="137">
        <v>1.8959214525080999E-6</v>
      </c>
      <c r="T79" s="137">
        <v>7.6334376770119598E-5</v>
      </c>
      <c r="U79" s="137">
        <v>1.1543488692176E-4</v>
      </c>
      <c r="V79" s="137">
        <v>2.7396083866264401E-4</v>
      </c>
      <c r="W79" s="137">
        <v>7.4857710476336202E-5</v>
      </c>
      <c r="X79" s="137">
        <v>4.5393642215514997E-5</v>
      </c>
      <c r="Y79" s="137">
        <v>2.4525970602067698E-5</v>
      </c>
      <c r="Z79" s="137">
        <v>9.2606334798760507E-5</v>
      </c>
      <c r="AA79" s="137">
        <v>2.06757831140815E-5</v>
      </c>
      <c r="AB79" s="137">
        <v>2.2050125031676599E-5</v>
      </c>
      <c r="AC79" s="137">
        <v>6.8041010414463598E-6</v>
      </c>
      <c r="AD79" s="137">
        <v>1.03390004646998E-5</v>
      </c>
      <c r="AE79" s="137">
        <v>8.3086694953657294E-5</v>
      </c>
      <c r="AF79" s="137">
        <v>3.6623186844678901E-5</v>
      </c>
      <c r="AG79" s="137">
        <v>7.2987451922685396E-6</v>
      </c>
      <c r="AH79" s="137">
        <v>1.29723010804777E-5</v>
      </c>
      <c r="AI79" s="137">
        <v>8.0772458455930108E-6</v>
      </c>
      <c r="AJ79" s="137">
        <v>0</v>
      </c>
      <c r="AK79" s="137">
        <v>9.7802667860424505E-6</v>
      </c>
      <c r="AL79" s="137">
        <v>1.4080607190386E-4</v>
      </c>
      <c r="AM79" s="137">
        <v>5.3295652219635497E-6</v>
      </c>
      <c r="AN79" s="137">
        <v>1.3872780703297799E-5</v>
      </c>
      <c r="AO79" s="137">
        <v>2.39900780758197E-5</v>
      </c>
      <c r="AP79" s="137">
        <v>6.39271021365047E-6</v>
      </c>
      <c r="AQ79" s="137">
        <v>5.9442259416964199E-5</v>
      </c>
      <c r="AR79" s="137">
        <v>1.0784170031559699E-5</v>
      </c>
      <c r="AS79" s="137">
        <v>1.91409457349528E-5</v>
      </c>
      <c r="AT79" s="137">
        <v>9.2358161136102094E-6</v>
      </c>
      <c r="AU79" s="137">
        <v>3.6139054901673098E-6</v>
      </c>
      <c r="AV79" s="137">
        <v>2.4531901808618899E-5</v>
      </c>
      <c r="AW79" s="137">
        <v>3.5526125544242899E-6</v>
      </c>
      <c r="AX79" s="137">
        <v>1.18500993082157E-5</v>
      </c>
      <c r="AY79" s="137">
        <v>1.29260811554731E-5</v>
      </c>
      <c r="AZ79" s="137">
        <v>1.27712841331468E-5</v>
      </c>
      <c r="BA79" s="137">
        <v>2.48401383250996E-6</v>
      </c>
      <c r="BB79" s="137">
        <v>8.6613103204328996E-6</v>
      </c>
      <c r="BC79" s="137">
        <v>2.58554650925751E-6</v>
      </c>
      <c r="BD79" s="137">
        <v>1.5092309482694701E-5</v>
      </c>
      <c r="BE79" s="137">
        <v>7.8544048132725398E-6</v>
      </c>
      <c r="BF79" s="137">
        <v>1.43542715430058E-5</v>
      </c>
      <c r="BG79" s="137">
        <v>2.1364539492510199E-5</v>
      </c>
      <c r="BH79" s="137">
        <v>1.0369820013821199E-5</v>
      </c>
      <c r="BI79" s="137">
        <v>4.6495164814856099E-4</v>
      </c>
      <c r="BJ79" s="137">
        <v>2.3512500241618601E-3</v>
      </c>
      <c r="BK79" s="137">
        <v>1.7208310539667199E-3</v>
      </c>
      <c r="BL79" s="137">
        <v>1.9460813759889001E-6</v>
      </c>
      <c r="BM79" s="137">
        <v>2.8270233913923001E-4</v>
      </c>
      <c r="BN79" s="137">
        <v>3.8292376562060903E-5</v>
      </c>
      <c r="BO79" s="137">
        <v>1.82415469447465E-3</v>
      </c>
      <c r="BP79" s="137">
        <v>3.8243088152863998E-3</v>
      </c>
      <c r="BQ79" s="137">
        <v>7.2370274961546899E-4</v>
      </c>
      <c r="BR79" s="137">
        <v>2.10963396903821E-4</v>
      </c>
      <c r="BS79" s="137">
        <v>1.95416958515754E-6</v>
      </c>
      <c r="BT79" s="137">
        <v>2.31741967129451E-2</v>
      </c>
      <c r="BU79" s="137">
        <v>2.5486974793701E-3</v>
      </c>
      <c r="BV79" s="137">
        <v>1.4223251179267701E-2</v>
      </c>
      <c r="BW79" s="137">
        <v>1.1726185879077E-3</v>
      </c>
      <c r="BX79" s="137">
        <v>2.9643399750234698E-5</v>
      </c>
      <c r="BY79" s="137">
        <v>6.3834266210557598E-5</v>
      </c>
      <c r="BZ79" s="137">
        <v>3.9386002191844497E-3</v>
      </c>
      <c r="CA79" s="138">
        <v>0</v>
      </c>
      <c r="CB79" s="190">
        <v>5.8415291365936997E-2</v>
      </c>
      <c r="CC79" s="191">
        <v>0.84384428095697195</v>
      </c>
      <c r="CD79" s="137">
        <v>0</v>
      </c>
      <c r="CE79" s="137">
        <v>9.7275609651670106E-2</v>
      </c>
      <c r="CF79" s="137">
        <v>4.63274929313069E-4</v>
      </c>
      <c r="CG79" s="137">
        <v>0</v>
      </c>
      <c r="CH79" s="138">
        <v>1.54309610795563E-6</v>
      </c>
      <c r="CI79" s="49">
        <v>1</v>
      </c>
      <c r="CJ79" s="73"/>
    </row>
    <row r="80" spans="1:88" ht="19.5" x14ac:dyDescent="0.25">
      <c r="A80" s="30"/>
      <c r="B80" s="42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0</v>
      </c>
      <c r="BX80" s="137">
        <v>0</v>
      </c>
      <c r="BY80" s="137">
        <v>0</v>
      </c>
      <c r="BZ80" s="137">
        <v>0</v>
      </c>
      <c r="CA80" s="138">
        <v>0</v>
      </c>
      <c r="CB80" s="190">
        <v>0</v>
      </c>
      <c r="CC80" s="191">
        <v>1.9903727152639501E-2</v>
      </c>
      <c r="CD80" s="137">
        <v>0.98009627284736101</v>
      </c>
      <c r="CE80" s="137">
        <v>0</v>
      </c>
      <c r="CF80" s="137">
        <v>0</v>
      </c>
      <c r="CG80" s="137">
        <v>0</v>
      </c>
      <c r="CH80" s="138">
        <v>0</v>
      </c>
      <c r="CI80" s="49">
        <v>1</v>
      </c>
      <c r="CJ80" s="73"/>
    </row>
    <row r="81" spans="1:90" ht="19.5" x14ac:dyDescent="0.25">
      <c r="A81" s="30"/>
      <c r="B81" s="42" t="s">
        <v>72</v>
      </c>
      <c r="C81" s="43" t="s">
        <v>183</v>
      </c>
      <c r="D81" s="136">
        <v>2.0599353170311002E-6</v>
      </c>
      <c r="E81" s="137">
        <v>2.7005237676945202E-6</v>
      </c>
      <c r="F81" s="137">
        <v>6.1707660310587303E-6</v>
      </c>
      <c r="G81" s="137">
        <v>9.7979143185493202E-7</v>
      </c>
      <c r="H81" s="137">
        <v>2.1102379999942099E-5</v>
      </c>
      <c r="I81" s="137">
        <v>3.2670495826835699E-6</v>
      </c>
      <c r="J81" s="137">
        <v>4.8354870141980103E-6</v>
      </c>
      <c r="K81" s="137">
        <v>1.2850544372537899E-5</v>
      </c>
      <c r="L81" s="137">
        <v>3.8239390342165803E-6</v>
      </c>
      <c r="M81" s="137">
        <v>1.5329319531178299E-5</v>
      </c>
      <c r="N81" s="137">
        <v>9.2357434517466395E-7</v>
      </c>
      <c r="O81" s="137">
        <v>6.2901891685744894E-5</v>
      </c>
      <c r="P81" s="137">
        <v>8.4887781849722096E-6</v>
      </c>
      <c r="Q81" s="137">
        <v>2.7493273741646298E-6</v>
      </c>
      <c r="R81" s="137">
        <v>5.4069735341400298E-6</v>
      </c>
      <c r="S81" s="137">
        <v>6.3905027937151405E-7</v>
      </c>
      <c r="T81" s="137">
        <v>2.5729707702849499E-5</v>
      </c>
      <c r="U81" s="137">
        <v>3.8909152401320103E-5</v>
      </c>
      <c r="V81" s="137">
        <v>9.2342828998855E-5</v>
      </c>
      <c r="W81" s="137">
        <v>2.5231973998569501E-5</v>
      </c>
      <c r="X81" s="137">
        <v>1.5300644286259702E-5</v>
      </c>
      <c r="Y81" s="137">
        <v>4.0361004585108803E-6</v>
      </c>
      <c r="Z81" s="137">
        <v>3.12144282382748E-5</v>
      </c>
      <c r="AA81" s="137">
        <v>6.9690993568322002E-6</v>
      </c>
      <c r="AB81" s="137">
        <v>7.4323430134875403E-6</v>
      </c>
      <c r="AC81" s="137">
        <v>2.2934297545165398E-6</v>
      </c>
      <c r="AD81" s="137">
        <v>3.4849234532622898E-6</v>
      </c>
      <c r="AE81" s="137">
        <v>2.8005683226986699E-5</v>
      </c>
      <c r="AF81" s="137">
        <v>1.23444237384445E-5</v>
      </c>
      <c r="AG81" s="137">
        <v>2.46015738047079E-6</v>
      </c>
      <c r="AH81" s="137">
        <v>4.3725190295219997E-6</v>
      </c>
      <c r="AI81" s="137">
        <v>2.7225633252633699E-6</v>
      </c>
      <c r="AJ81" s="137">
        <v>0</v>
      </c>
      <c r="AK81" s="137">
        <v>3.2965934393960099E-6</v>
      </c>
      <c r="AL81" s="137">
        <v>4.6352459206236998E-6</v>
      </c>
      <c r="AM81" s="137">
        <v>1.7964141602590701E-6</v>
      </c>
      <c r="AN81" s="137">
        <v>4.6760399131378504E-6</v>
      </c>
      <c r="AO81" s="137">
        <v>8.0862348364780005E-6</v>
      </c>
      <c r="AP81" s="137">
        <v>2.1547639764137301E-6</v>
      </c>
      <c r="AQ81" s="137">
        <v>2.00359526691534E-5</v>
      </c>
      <c r="AR81" s="137">
        <v>3.6349748890394402E-6</v>
      </c>
      <c r="AS81" s="137">
        <v>6.4517581691872798E-6</v>
      </c>
      <c r="AT81" s="137">
        <v>3.11307773843616E-6</v>
      </c>
      <c r="AU81" s="137">
        <v>1.21812394182179E-6</v>
      </c>
      <c r="AV81" s="137">
        <v>8.2688650859313204E-6</v>
      </c>
      <c r="AW81" s="137">
        <v>1.1974641894579699E-6</v>
      </c>
      <c r="AX81" s="137">
        <v>3.9942631924320397E-6</v>
      </c>
      <c r="AY81" s="137">
        <v>4.3569398735671604E-6</v>
      </c>
      <c r="AZ81" s="137">
        <v>4.3047630915424601E-6</v>
      </c>
      <c r="BA81" s="137">
        <v>8.3727610736627097E-7</v>
      </c>
      <c r="BB81" s="137">
        <v>2.9194314841861099E-6</v>
      </c>
      <c r="BC81" s="137">
        <v>8.7149930018632495E-7</v>
      </c>
      <c r="BD81" s="137">
        <v>5.0871013556592304E-6</v>
      </c>
      <c r="BE81" s="137">
        <v>2.6474512346377501E-6</v>
      </c>
      <c r="BF81" s="137">
        <v>4.8383340077709399E-6</v>
      </c>
      <c r="BG81" s="137">
        <v>7.2012555758947E-6</v>
      </c>
      <c r="BH81" s="137">
        <v>3.4953116692140301E-6</v>
      </c>
      <c r="BI81" s="137">
        <v>3.8555216010119601E-5</v>
      </c>
      <c r="BJ81" s="137">
        <v>2.5566157989630902E-5</v>
      </c>
      <c r="BK81" s="137">
        <v>7.9153304410075901E-5</v>
      </c>
      <c r="BL81" s="137">
        <v>6.5595747406106795E-7</v>
      </c>
      <c r="BM81" s="137">
        <v>1.5815227268297999E-6</v>
      </c>
      <c r="BN81" s="137">
        <v>1.29070505043403E-5</v>
      </c>
      <c r="BO81" s="137">
        <v>4.1816630185990797E-6</v>
      </c>
      <c r="BP81" s="137">
        <v>3.2722751550509302E-6</v>
      </c>
      <c r="BQ81" s="137">
        <v>3.1041344182224899E-6</v>
      </c>
      <c r="BR81" s="137">
        <v>3.1703541475535002E-7</v>
      </c>
      <c r="BS81" s="137">
        <v>6.5868373274757498E-7</v>
      </c>
      <c r="BT81" s="137">
        <v>6.7615723186653303E-6</v>
      </c>
      <c r="BU81" s="137">
        <v>6.9156522462252002E-4</v>
      </c>
      <c r="BV81" s="137">
        <v>5.5930412051805797E-6</v>
      </c>
      <c r="BW81" s="137">
        <v>5.5340271587606701E-5</v>
      </c>
      <c r="BX81" s="137">
        <v>0.235540410617116</v>
      </c>
      <c r="BY81" s="137">
        <v>1.9945781937831201E-2</v>
      </c>
      <c r="BZ81" s="137">
        <v>4.9438643076605498E-6</v>
      </c>
      <c r="CA81" s="138">
        <v>0</v>
      </c>
      <c r="CB81" s="190">
        <v>0.25698654797551401</v>
      </c>
      <c r="CC81" s="191">
        <v>0.56212586699912703</v>
      </c>
      <c r="CD81" s="137">
        <v>0</v>
      </c>
      <c r="CE81" s="137">
        <v>0.18073091076619699</v>
      </c>
      <c r="CF81" s="137">
        <v>1.56154134239941E-4</v>
      </c>
      <c r="CG81" s="137">
        <v>0</v>
      </c>
      <c r="CH81" s="138">
        <v>5.2012492267631397E-7</v>
      </c>
      <c r="CI81" s="49">
        <v>1</v>
      </c>
      <c r="CJ81" s="73"/>
    </row>
    <row r="82" spans="1:90" ht="19.5" x14ac:dyDescent="0.25">
      <c r="A82" s="30"/>
      <c r="B82" s="42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0</v>
      </c>
      <c r="BZ82" s="137">
        <v>0</v>
      </c>
      <c r="CA82" s="138">
        <v>0</v>
      </c>
      <c r="CB82" s="190">
        <v>0</v>
      </c>
      <c r="CC82" s="191">
        <v>1.47709696594347E-2</v>
      </c>
      <c r="CD82" s="137">
        <v>0.98522903034056497</v>
      </c>
      <c r="CE82" s="137">
        <v>0</v>
      </c>
      <c r="CF82" s="137">
        <v>0</v>
      </c>
      <c r="CG82" s="137">
        <v>0</v>
      </c>
      <c r="CH82" s="138">
        <v>0</v>
      </c>
      <c r="CI82" s="49">
        <v>1</v>
      </c>
      <c r="CJ82" s="73"/>
    </row>
    <row r="83" spans="1:90" ht="19.5" x14ac:dyDescent="0.25">
      <c r="A83" s="30"/>
      <c r="B83" s="56" t="s">
        <v>74</v>
      </c>
      <c r="C83" s="43" t="s">
        <v>185</v>
      </c>
      <c r="D83" s="136">
        <v>2.1555805673873201E-3</v>
      </c>
      <c r="E83" s="137">
        <v>7.1435222582266202E-4</v>
      </c>
      <c r="F83" s="137">
        <v>1.4692508488762101E-3</v>
      </c>
      <c r="G83" s="137">
        <v>1.1103031473823799E-3</v>
      </c>
      <c r="H83" s="137">
        <v>1.4768627054339799E-2</v>
      </c>
      <c r="I83" s="137">
        <v>5.7754078984278102E-3</v>
      </c>
      <c r="J83" s="137">
        <v>1.7962070002245499E-3</v>
      </c>
      <c r="K83" s="137">
        <v>1.81070163950415E-2</v>
      </c>
      <c r="L83" s="137">
        <v>9.0936920811529999E-4</v>
      </c>
      <c r="M83" s="137">
        <v>5.0480073656415398E-3</v>
      </c>
      <c r="N83" s="137">
        <v>1.3300463602614E-3</v>
      </c>
      <c r="O83" s="137">
        <v>5.7677319604882201E-3</v>
      </c>
      <c r="P83" s="137">
        <v>4.9490368301698497E-4</v>
      </c>
      <c r="Q83" s="137">
        <v>1.49590809190812E-4</v>
      </c>
      <c r="R83" s="137">
        <v>2.0214895370593299E-2</v>
      </c>
      <c r="S83" s="137">
        <v>1.84808388732428E-3</v>
      </c>
      <c r="T83" s="137">
        <v>2.5260615685885699E-3</v>
      </c>
      <c r="U83" s="137">
        <v>3.9592600780836203E-3</v>
      </c>
      <c r="V83" s="137">
        <v>5.5602547188057603E-3</v>
      </c>
      <c r="W83" s="137">
        <v>1.41359635179393E-3</v>
      </c>
      <c r="X83" s="137">
        <v>5.8635381551855803E-3</v>
      </c>
      <c r="Y83" s="137">
        <v>3.3840826559029699E-4</v>
      </c>
      <c r="Z83" s="137">
        <v>1.7481218957035201E-3</v>
      </c>
      <c r="AA83" s="137">
        <v>5.8811951125217602E-4</v>
      </c>
      <c r="AB83" s="137">
        <v>1.07112026899145E-3</v>
      </c>
      <c r="AC83" s="137">
        <v>2.9354758617279098E-4</v>
      </c>
      <c r="AD83" s="137">
        <v>2.6028963717180103E-4</v>
      </c>
      <c r="AE83" s="137">
        <v>1.5325908100011899E-3</v>
      </c>
      <c r="AF83" s="137">
        <v>6.7165967697435799E-4</v>
      </c>
      <c r="AG83" s="137">
        <v>1.3385707964050399E-4</v>
      </c>
      <c r="AH83" s="137">
        <v>2.37908612111775E-4</v>
      </c>
      <c r="AI83" s="137">
        <v>1.48134578197739E-4</v>
      </c>
      <c r="AJ83" s="137">
        <v>0</v>
      </c>
      <c r="AK83" s="137">
        <v>1.7936753724070699E-4</v>
      </c>
      <c r="AL83" s="137">
        <v>2.5220357334680498E-4</v>
      </c>
      <c r="AM83" s="137">
        <v>9.7742833538198994E-5</v>
      </c>
      <c r="AN83" s="137">
        <v>2.72833940385681E-4</v>
      </c>
      <c r="AO83" s="137">
        <v>4.4045277608752902E-4</v>
      </c>
      <c r="AP83" s="137">
        <v>1.1724063488251599E-4</v>
      </c>
      <c r="AQ83" s="137">
        <v>1.1042852580713E-3</v>
      </c>
      <c r="AR83" s="137">
        <v>1.9777886044033201E-4</v>
      </c>
      <c r="AS83" s="137">
        <v>3.5103994318806903E-4</v>
      </c>
      <c r="AT83" s="137">
        <v>1.6938245417502001E-4</v>
      </c>
      <c r="AU83" s="137">
        <v>6.6278082364487306E-5</v>
      </c>
      <c r="AV83" s="137">
        <v>4.4990866890486499E-4</v>
      </c>
      <c r="AW83" s="137">
        <v>6.5153985939002496E-5</v>
      </c>
      <c r="AX83" s="137">
        <v>2.18049244136304E-4</v>
      </c>
      <c r="AY83" s="137">
        <v>2.37060950764606E-4</v>
      </c>
      <c r="AZ83" s="137">
        <v>2.3422201382410399E-4</v>
      </c>
      <c r="BA83" s="137">
        <v>4.5556164607392301E-5</v>
      </c>
      <c r="BB83" s="137">
        <v>1.58846168048368E-4</v>
      </c>
      <c r="BC83" s="137">
        <v>4.7418247368125901E-5</v>
      </c>
      <c r="BD83" s="137">
        <v>2.7678901224338902E-4</v>
      </c>
      <c r="BE83" s="137">
        <v>1.44047731894063E-4</v>
      </c>
      <c r="BF83" s="137">
        <v>2.6325358928119298E-4</v>
      </c>
      <c r="BG83" s="137">
        <v>1.72516448258505E-3</v>
      </c>
      <c r="BH83" s="137">
        <v>2.0500300241387901E-4</v>
      </c>
      <c r="BI83" s="137">
        <v>7.9944859714617192E-3</v>
      </c>
      <c r="BJ83" s="137">
        <v>4.2791250163992196E-3</v>
      </c>
      <c r="BK83" s="137">
        <v>1.43937992734312E-2</v>
      </c>
      <c r="BL83" s="137">
        <v>3.5690623918285098E-5</v>
      </c>
      <c r="BM83" s="137">
        <v>1.7247526130037599E-3</v>
      </c>
      <c r="BN83" s="137">
        <v>6.3206293418017201E-3</v>
      </c>
      <c r="BO83" s="137">
        <v>3.7378200578847401E-2</v>
      </c>
      <c r="BP83" s="137">
        <v>9.8292808081694803E-3</v>
      </c>
      <c r="BQ83" s="137">
        <v>2.5028203161127499E-3</v>
      </c>
      <c r="BR83" s="137">
        <v>8.2094905320916403E-4</v>
      </c>
      <c r="BS83" s="137">
        <v>9.7296230973603192E-3</v>
      </c>
      <c r="BT83" s="137">
        <v>5.9890392203329902E-2</v>
      </c>
      <c r="BU83" s="137">
        <v>4.0974985533920698E-3</v>
      </c>
      <c r="BV83" s="137">
        <v>2.3070099420340998E-2</v>
      </c>
      <c r="BW83" s="137">
        <v>2.9238330914780099E-3</v>
      </c>
      <c r="BX83" s="137">
        <v>1.13757452060407E-2</v>
      </c>
      <c r="BY83" s="137">
        <v>1.58893833580207E-3</v>
      </c>
      <c r="BZ83" s="137">
        <v>5.7878221199587999E-2</v>
      </c>
      <c r="CA83" s="138">
        <v>0</v>
      </c>
      <c r="CB83" s="190">
        <v>0.37115900643581701</v>
      </c>
      <c r="CC83" s="191">
        <v>0.35709135769106798</v>
      </c>
      <c r="CD83" s="137">
        <v>0</v>
      </c>
      <c r="CE83" s="137">
        <v>0.26199696015567697</v>
      </c>
      <c r="CF83" s="137">
        <v>8.4963411483658102E-3</v>
      </c>
      <c r="CG83" s="137">
        <v>0</v>
      </c>
      <c r="CH83" s="138">
        <v>1.2563345690725599E-3</v>
      </c>
      <c r="CI83" s="49">
        <v>1</v>
      </c>
      <c r="CJ83" s="73"/>
    </row>
    <row r="84" spans="1:90" ht="19.5" x14ac:dyDescent="0.25">
      <c r="A84" s="30"/>
      <c r="B84" s="56" t="s">
        <v>75</v>
      </c>
      <c r="C84" s="43" t="s">
        <v>186</v>
      </c>
      <c r="D84" s="136">
        <v>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7">
        <v>0</v>
      </c>
      <c r="O84" s="137">
        <v>0</v>
      </c>
      <c r="P84" s="137">
        <v>0</v>
      </c>
      <c r="Q84" s="137">
        <v>0</v>
      </c>
      <c r="R84" s="137">
        <v>0</v>
      </c>
      <c r="S84" s="137">
        <v>0</v>
      </c>
      <c r="T84" s="137">
        <v>0</v>
      </c>
      <c r="U84" s="137">
        <v>0</v>
      </c>
      <c r="V84" s="137">
        <v>0</v>
      </c>
      <c r="W84" s="137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7">
        <v>0</v>
      </c>
      <c r="AY84" s="137">
        <v>0</v>
      </c>
      <c r="AZ84" s="137">
        <v>0</v>
      </c>
      <c r="BA84" s="137">
        <v>0</v>
      </c>
      <c r="BB84" s="137">
        <v>0</v>
      </c>
      <c r="BC84" s="137">
        <v>0</v>
      </c>
      <c r="BD84" s="137">
        <v>0</v>
      </c>
      <c r="BE84" s="137">
        <v>0</v>
      </c>
      <c r="BF84" s="137">
        <v>0</v>
      </c>
      <c r="BG84" s="137">
        <v>0</v>
      </c>
      <c r="BH84" s="137">
        <v>0</v>
      </c>
      <c r="BI84" s="137">
        <v>0</v>
      </c>
      <c r="BJ84" s="137">
        <v>0</v>
      </c>
      <c r="BK84" s="137">
        <v>0</v>
      </c>
      <c r="BL84" s="137">
        <v>0</v>
      </c>
      <c r="BM84" s="137">
        <v>0</v>
      </c>
      <c r="BN84" s="137">
        <v>0</v>
      </c>
      <c r="BO84" s="137">
        <v>0</v>
      </c>
      <c r="BP84" s="137">
        <v>0</v>
      </c>
      <c r="BQ84" s="137">
        <v>0</v>
      </c>
      <c r="BR84" s="137">
        <v>0</v>
      </c>
      <c r="BS84" s="137">
        <v>0</v>
      </c>
      <c r="BT84" s="137">
        <v>0</v>
      </c>
      <c r="BU84" s="137">
        <v>0</v>
      </c>
      <c r="BV84" s="137">
        <v>0</v>
      </c>
      <c r="BW84" s="137">
        <v>0</v>
      </c>
      <c r="BX84" s="137">
        <v>0</v>
      </c>
      <c r="BY84" s="137">
        <v>0</v>
      </c>
      <c r="BZ84" s="137">
        <v>0</v>
      </c>
      <c r="CA84" s="138">
        <v>0</v>
      </c>
      <c r="CB84" s="190">
        <v>0</v>
      </c>
      <c r="CC84" s="191">
        <v>1</v>
      </c>
      <c r="CD84" s="137">
        <v>0</v>
      </c>
      <c r="CE84" s="137">
        <v>0</v>
      </c>
      <c r="CF84" s="137">
        <v>0</v>
      </c>
      <c r="CG84" s="137">
        <v>0</v>
      </c>
      <c r="CH84" s="138">
        <v>0</v>
      </c>
      <c r="CI84" s="49">
        <v>1</v>
      </c>
      <c r="CJ84" s="73"/>
    </row>
    <row r="85" spans="1:90" ht="19.5" x14ac:dyDescent="0.25">
      <c r="A85" s="30"/>
      <c r="B85" s="57"/>
      <c r="C85" s="195"/>
      <c r="D85" s="143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161"/>
      <c r="AK85" s="161"/>
      <c r="AL85" s="161"/>
      <c r="AM85" s="161"/>
      <c r="AN85" s="161"/>
      <c r="AO85" s="161"/>
      <c r="AP85" s="161"/>
      <c r="AQ85" s="161"/>
      <c r="AR85" s="161"/>
      <c r="AS85" s="161"/>
      <c r="AT85" s="161"/>
      <c r="AU85" s="161"/>
      <c r="AV85" s="161"/>
      <c r="AW85" s="161"/>
      <c r="AX85" s="161"/>
      <c r="AY85" s="161"/>
      <c r="AZ85" s="161"/>
      <c r="BA85" s="161"/>
      <c r="BB85" s="161"/>
      <c r="BC85" s="161"/>
      <c r="BD85" s="161"/>
      <c r="BE85" s="161"/>
      <c r="BF85" s="161"/>
      <c r="BG85" s="161"/>
      <c r="BH85" s="161"/>
      <c r="BI85" s="161"/>
      <c r="BJ85" s="161"/>
      <c r="BK85" s="161"/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1"/>
      <c r="BX85" s="161"/>
      <c r="BY85" s="161"/>
      <c r="BZ85" s="161"/>
      <c r="CA85" s="193"/>
      <c r="CB85" s="192"/>
      <c r="CC85" s="148"/>
      <c r="CD85" s="161"/>
      <c r="CE85" s="161"/>
      <c r="CF85" s="161"/>
      <c r="CG85" s="161"/>
      <c r="CH85" s="193"/>
      <c r="CI85" s="79"/>
      <c r="CJ85" s="73"/>
    </row>
    <row r="86" spans="1:90" x14ac:dyDescent="0.25">
      <c r="A86" s="73"/>
      <c r="B86" s="73"/>
      <c r="C86" s="73"/>
      <c r="D86" s="126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73"/>
      <c r="BU86" s="73"/>
      <c r="BV86" s="73"/>
      <c r="BW86" s="73"/>
      <c r="BX86" s="73"/>
      <c r="BY86" s="73"/>
      <c r="BZ86" s="73"/>
      <c r="CA86" s="73"/>
      <c r="CJ86" s="73"/>
      <c r="CK86" s="109"/>
      <c r="CL86" s="109"/>
    </row>
    <row r="87" spans="1:90" x14ac:dyDescent="0.25">
      <c r="A87" s="73"/>
      <c r="B87" s="9" t="s">
        <v>912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  <c r="CJ87" s="73"/>
      <c r="CK87" s="109"/>
      <c r="CL87" s="109"/>
    </row>
    <row r="88" spans="1:90" x14ac:dyDescent="0.25">
      <c r="A88" s="73"/>
      <c r="B88" s="9" t="s">
        <v>945</v>
      </c>
      <c r="C88" s="85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127"/>
      <c r="BI88" s="127"/>
      <c r="BJ88" s="127"/>
      <c r="BK88" s="127"/>
      <c r="BL88" s="127"/>
      <c r="BM88" s="127"/>
      <c r="BN88" s="127"/>
      <c r="BO88" s="127"/>
      <c r="BP88" s="127"/>
      <c r="BQ88" s="127"/>
      <c r="BR88" s="127"/>
      <c r="BS88" s="127"/>
      <c r="BT88" s="127"/>
      <c r="BU88" s="127"/>
      <c r="BV88" s="127"/>
      <c r="BW88" s="127"/>
      <c r="BX88" s="127"/>
      <c r="BY88" s="127"/>
      <c r="BZ88" s="127"/>
      <c r="CA88" s="127"/>
      <c r="CB88" s="127"/>
      <c r="CC88" s="127"/>
      <c r="CD88" s="127"/>
      <c r="CE88" s="127"/>
      <c r="CF88" s="127"/>
      <c r="CG88" s="127"/>
      <c r="CH88" s="127"/>
      <c r="CI88" s="127"/>
      <c r="CJ88" s="73"/>
      <c r="CK88" s="109"/>
      <c r="CL88" s="109"/>
    </row>
    <row r="89" spans="1:90" x14ac:dyDescent="0.25">
      <c r="A89" s="73"/>
      <c r="B89" s="73"/>
      <c r="C89" s="128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9"/>
      <c r="V89" s="129"/>
      <c r="W89" s="129"/>
      <c r="X89" s="129"/>
      <c r="Y89" s="129"/>
      <c r="Z89" s="129"/>
      <c r="AA89" s="129"/>
      <c r="AB89" s="129"/>
      <c r="AC89" s="129"/>
      <c r="AD89" s="129"/>
      <c r="AE89" s="129"/>
      <c r="AF89" s="129"/>
      <c r="AG89" s="129"/>
      <c r="AH89" s="129"/>
      <c r="AI89" s="129"/>
      <c r="AJ89" s="129"/>
      <c r="AK89" s="129"/>
      <c r="AL89" s="129"/>
      <c r="AM89" s="129"/>
      <c r="AN89" s="129"/>
      <c r="AO89" s="129"/>
      <c r="AP89" s="129"/>
      <c r="AQ89" s="129"/>
      <c r="AR89" s="129"/>
      <c r="AS89" s="129"/>
      <c r="AT89" s="129"/>
      <c r="AU89" s="129"/>
      <c r="AV89" s="129"/>
      <c r="AW89" s="129"/>
      <c r="AX89" s="129"/>
      <c r="AY89" s="129"/>
      <c r="AZ89" s="129"/>
      <c r="BA89" s="129"/>
      <c r="BB89" s="129"/>
      <c r="BC89" s="129"/>
      <c r="BD89" s="129"/>
      <c r="BE89" s="129"/>
      <c r="BF89" s="129"/>
      <c r="BG89" s="129"/>
      <c r="BH89" s="129"/>
      <c r="BI89" s="129"/>
      <c r="BJ89" s="129"/>
      <c r="BK89" s="129"/>
      <c r="BL89" s="129"/>
      <c r="BM89" s="129"/>
      <c r="BN89" s="129"/>
      <c r="BO89" s="129"/>
      <c r="BP89" s="129"/>
      <c r="BQ89" s="129"/>
      <c r="BR89" s="129"/>
      <c r="BS89" s="129"/>
      <c r="BT89" s="129"/>
      <c r="BU89" s="129"/>
      <c r="BV89" s="129"/>
      <c r="BW89" s="129"/>
      <c r="BX89" s="129"/>
      <c r="BY89" s="129"/>
      <c r="BZ89" s="129"/>
      <c r="CA89" s="129"/>
      <c r="CB89" s="129"/>
      <c r="CC89" s="129"/>
      <c r="CD89" s="129"/>
      <c r="CE89" s="129"/>
      <c r="CF89" s="129"/>
      <c r="CG89" s="129"/>
      <c r="CH89" s="129"/>
      <c r="CI89" s="129"/>
      <c r="CJ89" s="73"/>
      <c r="CK89" s="109"/>
      <c r="CL89" s="109"/>
    </row>
    <row r="90" spans="1:90" x14ac:dyDescent="0.25">
      <c r="A90" s="73"/>
      <c r="B90" s="73"/>
      <c r="C90" s="73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/>
      <c r="BR90" s="81"/>
      <c r="BS90" s="81"/>
      <c r="BT90" s="81"/>
      <c r="BU90" s="81"/>
      <c r="BV90" s="81"/>
      <c r="BW90" s="81"/>
      <c r="BX90" s="81"/>
      <c r="BY90" s="81"/>
      <c r="BZ90" s="81"/>
      <c r="CA90" s="81"/>
      <c r="CB90" s="81"/>
      <c r="CC90" s="81"/>
      <c r="CD90" s="81"/>
      <c r="CE90" s="81"/>
      <c r="CF90" s="81"/>
      <c r="CG90" s="81"/>
      <c r="CH90" s="81"/>
      <c r="CI90" s="81"/>
      <c r="CJ90" s="73"/>
      <c r="CK90" s="109"/>
      <c r="CL90" s="109"/>
    </row>
    <row r="91" spans="1:90" x14ac:dyDescent="0.25">
      <c r="A91" s="73"/>
      <c r="B91" s="73"/>
      <c r="C91" s="128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9"/>
      <c r="V91" s="129"/>
      <c r="W91" s="129"/>
      <c r="X91" s="129"/>
      <c r="Y91" s="129"/>
      <c r="Z91" s="129"/>
      <c r="AA91" s="129"/>
      <c r="AB91" s="129"/>
      <c r="AC91" s="129"/>
      <c r="AD91" s="129"/>
      <c r="AE91" s="129"/>
      <c r="AF91" s="129"/>
      <c r="AG91" s="129"/>
      <c r="AH91" s="129"/>
      <c r="AI91" s="129"/>
      <c r="AJ91" s="129"/>
      <c r="AK91" s="129"/>
      <c r="AL91" s="129"/>
      <c r="AM91" s="129"/>
      <c r="AN91" s="129"/>
      <c r="AO91" s="129"/>
      <c r="AP91" s="129"/>
      <c r="AQ91" s="129"/>
      <c r="AR91" s="129"/>
      <c r="AS91" s="129"/>
      <c r="AT91" s="129"/>
      <c r="AU91" s="129"/>
      <c r="AV91" s="129"/>
      <c r="AW91" s="129"/>
      <c r="AX91" s="129"/>
      <c r="AY91" s="129"/>
      <c r="AZ91" s="129"/>
      <c r="BA91" s="129"/>
      <c r="BB91" s="129"/>
      <c r="BC91" s="129"/>
      <c r="BD91" s="129"/>
      <c r="BE91" s="129"/>
      <c r="BF91" s="129"/>
      <c r="BG91" s="129"/>
      <c r="BH91" s="129"/>
      <c r="BI91" s="129"/>
      <c r="BJ91" s="129"/>
      <c r="BK91" s="129"/>
      <c r="BL91" s="129"/>
      <c r="BM91" s="129"/>
      <c r="BN91" s="129"/>
      <c r="BO91" s="129"/>
      <c r="BP91" s="129"/>
      <c r="BQ91" s="129"/>
      <c r="BR91" s="129"/>
      <c r="BS91" s="129"/>
      <c r="BT91" s="129"/>
      <c r="BU91" s="129"/>
      <c r="BV91" s="129"/>
      <c r="BW91" s="129"/>
      <c r="BX91" s="129"/>
      <c r="BY91" s="129"/>
      <c r="BZ91" s="129"/>
      <c r="CA91" s="129"/>
      <c r="CB91" s="129"/>
      <c r="CC91" s="129"/>
      <c r="CD91" s="129"/>
      <c r="CE91" s="129"/>
      <c r="CF91" s="129"/>
      <c r="CG91" s="129"/>
      <c r="CH91" s="129"/>
      <c r="CI91" s="129"/>
      <c r="CJ91" s="73"/>
      <c r="CK91" s="109"/>
      <c r="CL91" s="109"/>
    </row>
    <row r="92" spans="1:90" x14ac:dyDescent="0.25">
      <c r="A92" s="73"/>
      <c r="B92" s="73"/>
      <c r="C92" s="73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1"/>
      <c r="CA92" s="81"/>
      <c r="CB92" s="81"/>
      <c r="CC92" s="81"/>
      <c r="CD92" s="81"/>
      <c r="CE92" s="81"/>
      <c r="CF92" s="81"/>
      <c r="CG92" s="81"/>
      <c r="CH92" s="81"/>
      <c r="CI92" s="81"/>
      <c r="CJ92" s="73"/>
      <c r="CK92" s="109"/>
      <c r="CL92" s="109"/>
    </row>
    <row r="93" spans="1:90" x14ac:dyDescent="0.25">
      <c r="A93" s="73"/>
      <c r="B93" s="73"/>
      <c r="C93" s="128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129"/>
      <c r="AB93" s="129"/>
      <c r="AC93" s="129"/>
      <c r="AD93" s="129"/>
      <c r="AE93" s="129"/>
      <c r="AF93" s="129"/>
      <c r="AG93" s="129"/>
      <c r="AH93" s="129"/>
      <c r="AI93" s="129"/>
      <c r="AJ93" s="129"/>
      <c r="AK93" s="129"/>
      <c r="AL93" s="129"/>
      <c r="AM93" s="129"/>
      <c r="AN93" s="129"/>
      <c r="AO93" s="129"/>
      <c r="AP93" s="129"/>
      <c r="AQ93" s="129"/>
      <c r="AR93" s="129"/>
      <c r="AS93" s="129"/>
      <c r="AT93" s="129"/>
      <c r="AU93" s="129"/>
      <c r="AV93" s="129"/>
      <c r="AW93" s="129"/>
      <c r="AX93" s="129"/>
      <c r="AY93" s="129"/>
      <c r="AZ93" s="129"/>
      <c r="BA93" s="129"/>
      <c r="BB93" s="129"/>
      <c r="BC93" s="129"/>
      <c r="BD93" s="129"/>
      <c r="BE93" s="129"/>
      <c r="BF93" s="129"/>
      <c r="BG93" s="129"/>
      <c r="BH93" s="129"/>
      <c r="BI93" s="129"/>
      <c r="BJ93" s="129"/>
      <c r="BK93" s="129"/>
      <c r="BL93" s="129"/>
      <c r="BM93" s="129"/>
      <c r="BN93" s="129"/>
      <c r="BO93" s="129"/>
      <c r="BP93" s="129"/>
      <c r="BQ93" s="129"/>
      <c r="BR93" s="129"/>
      <c r="BS93" s="129"/>
      <c r="BT93" s="129"/>
      <c r="BU93" s="129"/>
      <c r="BV93" s="129"/>
      <c r="BW93" s="129"/>
      <c r="BX93" s="129"/>
      <c r="BY93" s="129"/>
      <c r="BZ93" s="129"/>
      <c r="CA93" s="129"/>
      <c r="CB93" s="129"/>
      <c r="CC93" s="129"/>
      <c r="CD93" s="129"/>
      <c r="CE93" s="129"/>
      <c r="CF93" s="129"/>
      <c r="CG93" s="129"/>
      <c r="CH93" s="129"/>
      <c r="CI93" s="129"/>
      <c r="CJ93" s="73"/>
      <c r="CK93" s="109"/>
      <c r="CL93" s="109"/>
    </row>
    <row r="94" spans="1:90" x14ac:dyDescent="0.25">
      <c r="A94" s="73"/>
      <c r="B94" s="73"/>
      <c r="C94" s="128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129"/>
      <c r="BD94" s="129"/>
      <c r="BE94" s="129"/>
      <c r="BF94" s="129"/>
      <c r="BG94" s="129"/>
      <c r="BH94" s="129"/>
      <c r="BI94" s="129"/>
      <c r="BJ94" s="129"/>
      <c r="BK94" s="129"/>
      <c r="BL94" s="129"/>
      <c r="BM94" s="129"/>
      <c r="BN94" s="129"/>
      <c r="BO94" s="129"/>
      <c r="BP94" s="129"/>
      <c r="BQ94" s="129"/>
      <c r="BR94" s="129"/>
      <c r="BS94" s="129"/>
      <c r="BT94" s="129"/>
      <c r="BU94" s="129"/>
      <c r="BV94" s="129"/>
      <c r="BW94" s="129"/>
      <c r="BX94" s="129"/>
      <c r="BY94" s="129"/>
      <c r="BZ94" s="129"/>
      <c r="CA94" s="129"/>
      <c r="CB94" s="129"/>
      <c r="CC94" s="129"/>
      <c r="CD94" s="129"/>
      <c r="CE94" s="129"/>
      <c r="CF94" s="129"/>
      <c r="CG94" s="129"/>
      <c r="CH94" s="129"/>
      <c r="CI94" s="129"/>
      <c r="CJ94" s="73"/>
      <c r="CK94" s="109"/>
      <c r="CL94" s="109"/>
    </row>
    <row r="95" spans="1:90" x14ac:dyDescent="0.25">
      <c r="A95" s="73"/>
      <c r="B95" s="73"/>
      <c r="C95" s="73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81"/>
      <c r="AY95" s="81"/>
      <c r="AZ95" s="81"/>
      <c r="BA95" s="81"/>
      <c r="BB95" s="81"/>
      <c r="BC95" s="81"/>
      <c r="BD95" s="81"/>
      <c r="BE95" s="81"/>
      <c r="BF95" s="81"/>
      <c r="BG95" s="81"/>
      <c r="BH95" s="81"/>
      <c r="BI95" s="81"/>
      <c r="BJ95" s="81"/>
      <c r="BK95" s="81"/>
      <c r="BL95" s="81"/>
      <c r="BM95" s="81"/>
      <c r="BN95" s="81"/>
      <c r="BO95" s="81"/>
      <c r="BP95" s="81"/>
      <c r="BQ95" s="81"/>
      <c r="BR95" s="81"/>
      <c r="BS95" s="81"/>
      <c r="BT95" s="81"/>
      <c r="BU95" s="81"/>
      <c r="BV95" s="81"/>
      <c r="BW95" s="81"/>
      <c r="BX95" s="81"/>
      <c r="BY95" s="81"/>
      <c r="BZ95" s="81"/>
      <c r="CA95" s="81"/>
      <c r="CB95" s="81"/>
      <c r="CC95" s="81"/>
      <c r="CD95" s="81"/>
      <c r="CE95" s="81"/>
      <c r="CF95" s="81"/>
      <c r="CG95" s="81"/>
      <c r="CH95" s="81"/>
      <c r="CI95" s="81"/>
      <c r="CJ95" s="73"/>
      <c r="CK95" s="109"/>
      <c r="CL95" s="109"/>
    </row>
    <row r="96" spans="1:90" x14ac:dyDescent="0.25">
      <c r="A96" s="73"/>
      <c r="B96" s="73"/>
      <c r="C96" s="73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  <c r="BX96" s="81"/>
      <c r="BY96" s="81"/>
      <c r="BZ96" s="81"/>
      <c r="CA96" s="81"/>
      <c r="CB96" s="81"/>
      <c r="CC96" s="81"/>
      <c r="CD96" s="81"/>
      <c r="CE96" s="81"/>
      <c r="CF96" s="81"/>
      <c r="CG96" s="81"/>
      <c r="CH96" s="81"/>
      <c r="CI96" s="81"/>
      <c r="CJ96" s="73"/>
      <c r="CK96" s="109"/>
      <c r="CL96" s="109"/>
    </row>
    <row r="97" spans="1:90" x14ac:dyDescent="0.25">
      <c r="A97" s="73"/>
      <c r="B97" s="73"/>
      <c r="C97" s="73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73"/>
      <c r="CK97" s="109"/>
      <c r="CL97" s="109"/>
    </row>
    <row r="98" spans="1:90" x14ac:dyDescent="0.25">
      <c r="A98" s="73"/>
      <c r="B98" s="73"/>
      <c r="C98" s="128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29"/>
      <c r="AA98" s="129"/>
      <c r="AB98" s="129"/>
      <c r="AC98" s="129"/>
      <c r="AD98" s="129"/>
      <c r="AE98" s="129"/>
      <c r="AF98" s="129"/>
      <c r="AG98" s="129"/>
      <c r="AH98" s="129"/>
      <c r="AI98" s="129"/>
      <c r="AJ98" s="129"/>
      <c r="AK98" s="129"/>
      <c r="AL98" s="129"/>
      <c r="AM98" s="129"/>
      <c r="AN98" s="129"/>
      <c r="AO98" s="129"/>
      <c r="AP98" s="129"/>
      <c r="AQ98" s="129"/>
      <c r="AR98" s="129"/>
      <c r="AS98" s="129"/>
      <c r="AT98" s="129"/>
      <c r="AU98" s="129"/>
      <c r="AV98" s="129"/>
      <c r="AW98" s="129"/>
      <c r="AX98" s="129"/>
      <c r="AY98" s="129"/>
      <c r="AZ98" s="129"/>
      <c r="BA98" s="129"/>
      <c r="BB98" s="129"/>
      <c r="BC98" s="129"/>
      <c r="BD98" s="129"/>
      <c r="BE98" s="129"/>
      <c r="BF98" s="129"/>
      <c r="BG98" s="129"/>
      <c r="BH98" s="129"/>
      <c r="BI98" s="129"/>
      <c r="BJ98" s="129"/>
      <c r="BK98" s="129"/>
      <c r="BL98" s="129"/>
      <c r="BM98" s="129"/>
      <c r="BN98" s="129"/>
      <c r="BO98" s="129"/>
      <c r="BP98" s="129"/>
      <c r="BQ98" s="129"/>
      <c r="BR98" s="129"/>
      <c r="BS98" s="129"/>
      <c r="BT98" s="129"/>
      <c r="BU98" s="129"/>
      <c r="BV98" s="129"/>
      <c r="BW98" s="129"/>
      <c r="BX98" s="129"/>
      <c r="BY98" s="129"/>
      <c r="BZ98" s="129"/>
      <c r="CA98" s="129"/>
      <c r="CB98" s="129"/>
      <c r="CC98" s="129"/>
      <c r="CD98" s="129"/>
      <c r="CE98" s="129"/>
      <c r="CF98" s="129"/>
      <c r="CG98" s="129"/>
      <c r="CH98" s="129"/>
      <c r="CI98" s="129"/>
      <c r="CJ98" s="73"/>
      <c r="CK98" s="109"/>
      <c r="CL98" s="109"/>
    </row>
    <row r="99" spans="1:90" x14ac:dyDescent="0.25">
      <c r="A99" s="73"/>
      <c r="B99" s="73"/>
      <c r="C99" s="73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  <c r="BX99" s="81"/>
      <c r="BY99" s="81"/>
      <c r="BZ99" s="81"/>
      <c r="CA99" s="81"/>
      <c r="CB99" s="81"/>
      <c r="CC99" s="81"/>
      <c r="CD99" s="81"/>
      <c r="CE99" s="81"/>
      <c r="CF99" s="81"/>
      <c r="CG99" s="81"/>
      <c r="CH99" s="81"/>
      <c r="CI99" s="81"/>
      <c r="CJ99" s="73"/>
      <c r="CK99" s="109"/>
      <c r="CL99" s="109"/>
    </row>
    <row r="100" spans="1:90" x14ac:dyDescent="0.25">
      <c r="A100" s="30"/>
      <c r="B100" s="26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J100" s="73"/>
    </row>
    <row r="101" spans="1:90" x14ac:dyDescent="0.25">
      <c r="A101" s="30"/>
      <c r="B101" s="26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J101" s="73"/>
    </row>
  </sheetData>
  <sheetProtection password="9D53" sheet="1" formatColumns="0" formatRows="0"/>
  <autoFilter ref="A8:CL8" xr:uid="{00000000-0001-0000-3400-000000000000}"/>
  <mergeCells count="25">
    <mergeCell ref="CG7:CG8"/>
    <mergeCell ref="CH7:CH8"/>
    <mergeCell ref="CI7:CI8"/>
    <mergeCell ref="C7:C8"/>
    <mergeCell ref="CB7:CB8"/>
    <mergeCell ref="CC7:CC8"/>
    <mergeCell ref="CD7:CD8"/>
    <mergeCell ref="CE7:CE8"/>
    <mergeCell ref="CF7:CF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B87:B88">
    <cfRule type="cellIs" dxfId="250" priority="1" operator="lessThan">
      <formula>0</formula>
    </cfRule>
  </conditionalFormatting>
  <conditionalFormatting sqref="B7:CA8">
    <cfRule type="cellIs" dxfId="249" priority="2" operator="lessThan">
      <formula>0</formula>
    </cfRule>
  </conditionalFormatting>
  <conditionalFormatting sqref="B9:CI85">
    <cfRule type="cellIs" dxfId="248" priority="8" operator="lessThan">
      <formula>0</formula>
    </cfRule>
  </conditionalFormatting>
  <conditionalFormatting sqref="D88:CI99">
    <cfRule type="cellIs" dxfId="247" priority="7" operator="notEqual">
      <formula>0</formula>
    </cfRule>
  </conditionalFormatting>
  <conditionalFormatting sqref="CB7:XFD7 CJ8:XFD8">
    <cfRule type="cellIs" dxfId="246" priority="3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5:CD101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8" sqref="A8:XFD8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1" max="81" width="12.42578125" customWidth="1"/>
    <col min="82" max="82" width="12.7109375" customWidth="1"/>
  </cols>
  <sheetData>
    <row r="5" spans="1:82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82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C6" s="81"/>
      <c r="CD6" s="81"/>
    </row>
    <row r="7" spans="1:82" ht="19.5" x14ac:dyDescent="0.25">
      <c r="B7" s="71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</row>
    <row r="8" spans="1:82" ht="105" x14ac:dyDescent="0.25">
      <c r="A8" s="29"/>
      <c r="B8" s="72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41" t="s">
        <v>186</v>
      </c>
      <c r="CC8" s="81"/>
      <c r="CD8" s="81"/>
    </row>
    <row r="9" spans="1:82" ht="19.5" x14ac:dyDescent="0.25">
      <c r="A9" s="30"/>
      <c r="B9" s="74" t="s">
        <v>0</v>
      </c>
      <c r="C9" s="194" t="s">
        <v>111</v>
      </c>
      <c r="D9" s="130">
        <v>1.0086246775483301</v>
      </c>
      <c r="E9" s="131">
        <v>6.0461216445890399E-4</v>
      </c>
      <c r="F9" s="131">
        <v>5.9733804270657403E-5</v>
      </c>
      <c r="G9" s="131">
        <v>7.8246053262623501E-4</v>
      </c>
      <c r="H9" s="131">
        <v>2.5230205185125401E-5</v>
      </c>
      <c r="I9" s="131">
        <v>1.5128445890788E-4</v>
      </c>
      <c r="J9" s="131">
        <v>1.5817445733161899E-4</v>
      </c>
      <c r="K9" s="131">
        <v>1.30010611161585E-4</v>
      </c>
      <c r="L9" s="131">
        <v>1.36617792538289E-2</v>
      </c>
      <c r="M9" s="131">
        <v>2.6025174116708297E-4</v>
      </c>
      <c r="N9" s="131">
        <v>3.6466116284697799E-4</v>
      </c>
      <c r="O9" s="131">
        <v>2.5174931403104999E-5</v>
      </c>
      <c r="P9" s="131">
        <v>3.29736243639528E-4</v>
      </c>
      <c r="Q9" s="131">
        <v>3.29736243639528E-4</v>
      </c>
      <c r="R9" s="131">
        <v>4.22024645859241E-5</v>
      </c>
      <c r="S9" s="131">
        <v>2.9131125624062E-3</v>
      </c>
      <c r="T9" s="131">
        <v>1.2487019759313599E-4</v>
      </c>
      <c r="U9" s="131">
        <v>8.0609265072853695E-5</v>
      </c>
      <c r="V9" s="131">
        <v>1.09823756968356E-7</v>
      </c>
      <c r="W9" s="131">
        <v>6.2861185744269405E-5</v>
      </c>
      <c r="X9" s="131">
        <v>9.0863302304271596E-5</v>
      </c>
      <c r="Y9" s="131">
        <v>1.23576129716061E-4</v>
      </c>
      <c r="Z9" s="131">
        <v>8.6154292083054604E-5</v>
      </c>
      <c r="AA9" s="131">
        <v>1.0794849185530499E-3</v>
      </c>
      <c r="AB9" s="131">
        <v>4.5710352616197899E-5</v>
      </c>
      <c r="AC9" s="131">
        <v>1.2690568812579199E-4</v>
      </c>
      <c r="AD9" s="131">
        <v>7.35034523761777E-5</v>
      </c>
      <c r="AE9" s="131">
        <v>2.0078459469789899E-4</v>
      </c>
      <c r="AF9" s="131">
        <v>1.67279102249805E-4</v>
      </c>
      <c r="AG9" s="131">
        <v>5.4804708358739001E-5</v>
      </c>
      <c r="AH9" s="131">
        <v>7.9566857420292498E-5</v>
      </c>
      <c r="AI9" s="131">
        <v>4.4297037884164399E-5</v>
      </c>
      <c r="AJ9" s="131">
        <v>0</v>
      </c>
      <c r="AK9" s="131">
        <v>1.77915163196533E-3</v>
      </c>
      <c r="AL9" s="131">
        <v>4.6873608427705602E-4</v>
      </c>
      <c r="AM9" s="131">
        <v>3.09174039910074E-4</v>
      </c>
      <c r="AN9" s="131">
        <v>2.3181826512773201E-4</v>
      </c>
      <c r="AO9" s="131">
        <v>1.3108338064213899E-3</v>
      </c>
      <c r="AP9" s="131">
        <v>1.72009282292713E-3</v>
      </c>
      <c r="AQ9" s="131">
        <v>2.8877841078936198E-3</v>
      </c>
      <c r="AR9" s="131">
        <v>1.5657550647858801E-2</v>
      </c>
      <c r="AS9" s="131">
        <v>6.4830505544546902E-4</v>
      </c>
      <c r="AT9" s="131">
        <v>1.30300033194118E-4</v>
      </c>
      <c r="AU9" s="131">
        <v>1.6514954812005E-3</v>
      </c>
      <c r="AV9" s="131">
        <v>8.5554132673509396E-3</v>
      </c>
      <c r="AW9" s="131">
        <v>4.9512406982840597E-4</v>
      </c>
      <c r="AX9" s="131">
        <v>1.6260932064947E-4</v>
      </c>
      <c r="AY9" s="131">
        <v>3.1649563994744603E-4</v>
      </c>
      <c r="AZ9" s="131">
        <v>5.0664823378203004E-4</v>
      </c>
      <c r="BA9" s="131">
        <v>2.6377684954040598E-4</v>
      </c>
      <c r="BB9" s="131">
        <v>1.2512056923314E-4</v>
      </c>
      <c r="BC9" s="131">
        <v>2.2827396129380701E-4</v>
      </c>
      <c r="BD9" s="131">
        <v>3.2877976168476302E-4</v>
      </c>
      <c r="BE9" s="131">
        <v>1.5863775083657601E-4</v>
      </c>
      <c r="BF9" s="131">
        <v>1.48211541736258E-3</v>
      </c>
      <c r="BG9" s="131">
        <v>3.64843434565985E-3</v>
      </c>
      <c r="BH9" s="131">
        <v>1.1639092902340901E-3</v>
      </c>
      <c r="BI9" s="131">
        <v>8.9908595684406201E-5</v>
      </c>
      <c r="BJ9" s="131">
        <v>1.65297753762972E-3</v>
      </c>
      <c r="BK9" s="131">
        <v>5.5746216347829598E-3</v>
      </c>
      <c r="BL9" s="131">
        <v>1.6099848587309399E-3</v>
      </c>
      <c r="BM9" s="131">
        <v>3.4378019603504202E-3</v>
      </c>
      <c r="BN9" s="131">
        <v>5.73688243458524E-4</v>
      </c>
      <c r="BO9" s="131">
        <v>1.5402240550753401E-3</v>
      </c>
      <c r="BP9" s="131">
        <v>2.3157913835165698E-3</v>
      </c>
      <c r="BQ9" s="131">
        <v>4.7724068121168901E-3</v>
      </c>
      <c r="BR9" s="131">
        <v>3.43957908164144E-3</v>
      </c>
      <c r="BS9" s="131">
        <v>1.3929618558183299E-3</v>
      </c>
      <c r="BT9" s="131">
        <v>4.6725782853353701E-3</v>
      </c>
      <c r="BU9" s="131">
        <v>1.7552929055183301E-5</v>
      </c>
      <c r="BV9" s="131">
        <v>1.5959742256507E-4</v>
      </c>
      <c r="BW9" s="131">
        <v>0</v>
      </c>
      <c r="BX9" s="131">
        <v>3.9622366320216102E-6</v>
      </c>
      <c r="BY9" s="131">
        <v>0</v>
      </c>
      <c r="BZ9" s="131">
        <v>2.8785977817777902E-3</v>
      </c>
      <c r="CA9" s="147">
        <v>0</v>
      </c>
      <c r="CB9" s="73"/>
    </row>
    <row r="10" spans="1:82" ht="19.5" x14ac:dyDescent="0.25">
      <c r="A10" s="30"/>
      <c r="B10" s="42" t="s">
        <v>1</v>
      </c>
      <c r="C10" s="43" t="s">
        <v>112</v>
      </c>
      <c r="D10" s="136">
        <v>4.7503134482203301E-4</v>
      </c>
      <c r="E10" s="137">
        <v>1.0086891184637701</v>
      </c>
      <c r="F10" s="137">
        <v>6.6564420606225598E-5</v>
      </c>
      <c r="G10" s="137">
        <v>7.5556620944468701E-4</v>
      </c>
      <c r="H10" s="137">
        <v>7.1924253618097306E-5</v>
      </c>
      <c r="I10" s="137">
        <v>1.87740762973307E-4</v>
      </c>
      <c r="J10" s="137">
        <v>1.8566199526112999E-4</v>
      </c>
      <c r="K10" s="137">
        <v>1.54218421207709E-4</v>
      </c>
      <c r="L10" s="137">
        <v>1.6048083397062901E-2</v>
      </c>
      <c r="M10" s="137">
        <v>2.8774949221547602E-4</v>
      </c>
      <c r="N10" s="137">
        <v>5.71409054904296E-4</v>
      </c>
      <c r="O10" s="137">
        <v>2.7206591973096099E-5</v>
      </c>
      <c r="P10" s="137">
        <v>5.1379636335036202E-4</v>
      </c>
      <c r="Q10" s="137">
        <v>5.1379636335036202E-4</v>
      </c>
      <c r="R10" s="137">
        <v>5.42350696494778E-5</v>
      </c>
      <c r="S10" s="137">
        <v>3.3904929052722098E-3</v>
      </c>
      <c r="T10" s="137">
        <v>1.04273897351179E-4</v>
      </c>
      <c r="U10" s="137">
        <v>1.00498525485043E-4</v>
      </c>
      <c r="V10" s="137">
        <v>5.93173841401208E-8</v>
      </c>
      <c r="W10" s="137">
        <v>5.8425526815043599E-5</v>
      </c>
      <c r="X10" s="137">
        <v>1.03579607102109E-4</v>
      </c>
      <c r="Y10" s="137">
        <v>1.29663239580739E-4</v>
      </c>
      <c r="Z10" s="137">
        <v>9.3293381213261102E-5</v>
      </c>
      <c r="AA10" s="137">
        <v>9.6850256045011198E-4</v>
      </c>
      <c r="AB10" s="137">
        <v>4.17030063970611E-5</v>
      </c>
      <c r="AC10" s="137">
        <v>1.58464437793125E-4</v>
      </c>
      <c r="AD10" s="137">
        <v>6.4966609050696E-5</v>
      </c>
      <c r="AE10" s="137">
        <v>1.8583275717988699E-4</v>
      </c>
      <c r="AF10" s="137">
        <v>1.9451990671216199E-4</v>
      </c>
      <c r="AG10" s="137">
        <v>4.6034385847699101E-5</v>
      </c>
      <c r="AH10" s="137">
        <v>8.5423869762753097E-5</v>
      </c>
      <c r="AI10" s="137">
        <v>5.6580510549105499E-5</v>
      </c>
      <c r="AJ10" s="137">
        <v>0</v>
      </c>
      <c r="AK10" s="137">
        <v>1.89777497985372E-2</v>
      </c>
      <c r="AL10" s="137">
        <v>5.5392717842765097E-4</v>
      </c>
      <c r="AM10" s="137">
        <v>2.8338266635209199E-4</v>
      </c>
      <c r="AN10" s="137">
        <v>1.90425891741046E-4</v>
      </c>
      <c r="AO10" s="137">
        <v>9.50538925048229E-4</v>
      </c>
      <c r="AP10" s="137">
        <v>1.45949079505245E-3</v>
      </c>
      <c r="AQ10" s="137">
        <v>4.6999994605125802E-3</v>
      </c>
      <c r="AR10" s="137">
        <v>1.2573226459544101E-2</v>
      </c>
      <c r="AS10" s="137">
        <v>6.9664766992629402E-4</v>
      </c>
      <c r="AT10" s="137">
        <v>1.6620815976915799E-4</v>
      </c>
      <c r="AU10" s="137">
        <v>2.19214965491289E-3</v>
      </c>
      <c r="AV10" s="137">
        <v>4.4318315817070799E-3</v>
      </c>
      <c r="AW10" s="137">
        <v>5.6495013221778895E-4</v>
      </c>
      <c r="AX10" s="137">
        <v>1.98040966724687E-4</v>
      </c>
      <c r="AY10" s="137">
        <v>4.0223856523448998E-4</v>
      </c>
      <c r="AZ10" s="137">
        <v>7.2055004573154499E-4</v>
      </c>
      <c r="BA10" s="137">
        <v>2.52376064705987E-4</v>
      </c>
      <c r="BB10" s="137">
        <v>1.6577997019868201E-4</v>
      </c>
      <c r="BC10" s="137">
        <v>3.1842361441895302E-4</v>
      </c>
      <c r="BD10" s="137">
        <v>4.9419222487251597E-4</v>
      </c>
      <c r="BE10" s="137">
        <v>1.9681484039457599E-4</v>
      </c>
      <c r="BF10" s="137">
        <v>1.86180622319386E-3</v>
      </c>
      <c r="BG10" s="137">
        <v>4.4152977482830999E-3</v>
      </c>
      <c r="BH10" s="137">
        <v>2.6643107028674899E-3</v>
      </c>
      <c r="BI10" s="137">
        <v>9.0343911532026196E-5</v>
      </c>
      <c r="BJ10" s="137">
        <v>2.1778604969362801E-3</v>
      </c>
      <c r="BK10" s="137">
        <v>8.7345975947302305E-3</v>
      </c>
      <c r="BL10" s="137">
        <v>7.3171843583933801E-3</v>
      </c>
      <c r="BM10" s="137">
        <v>1.7484066987227601E-3</v>
      </c>
      <c r="BN10" s="137">
        <v>5.3116518609343298E-4</v>
      </c>
      <c r="BO10" s="137">
        <v>1.34101256040438E-3</v>
      </c>
      <c r="BP10" s="137">
        <v>1.8608175266455901E-3</v>
      </c>
      <c r="BQ10" s="137">
        <v>2.5562869399960398E-3</v>
      </c>
      <c r="BR10" s="137">
        <v>2.0913143767535198E-3</v>
      </c>
      <c r="BS10" s="137">
        <v>7.4201738261985201E-4</v>
      </c>
      <c r="BT10" s="137">
        <v>3.4861929011359002E-3</v>
      </c>
      <c r="BU10" s="137">
        <v>2.2014279640179E-5</v>
      </c>
      <c r="BV10" s="137">
        <v>1.2979850649529599E-4</v>
      </c>
      <c r="BW10" s="137">
        <v>0</v>
      </c>
      <c r="BX10" s="137">
        <v>5.2194033685848499E-6</v>
      </c>
      <c r="BY10" s="137">
        <v>0</v>
      </c>
      <c r="BZ10" s="137">
        <v>1.29148446369731E-3</v>
      </c>
      <c r="CA10" s="139">
        <v>0</v>
      </c>
      <c r="CB10" s="73"/>
    </row>
    <row r="11" spans="1:82" ht="19.5" x14ac:dyDescent="0.25">
      <c r="A11" s="30"/>
      <c r="B11" s="42" t="s">
        <v>2</v>
      </c>
      <c r="C11" s="43" t="s">
        <v>113</v>
      </c>
      <c r="D11" s="136">
        <v>5.8598008971315601E-3</v>
      </c>
      <c r="E11" s="137">
        <v>1.48619340769851E-3</v>
      </c>
      <c r="F11" s="137">
        <v>1.07132063946154</v>
      </c>
      <c r="G11" s="137">
        <v>7.6130240164335795E-4</v>
      </c>
      <c r="H11" s="137">
        <v>5.28823042897583E-5</v>
      </c>
      <c r="I11" s="137">
        <v>3.7243397337282101E-4</v>
      </c>
      <c r="J11" s="137">
        <v>3.2191758170184599E-4</v>
      </c>
      <c r="K11" s="137">
        <v>3.3447855495701402E-4</v>
      </c>
      <c r="L11" s="137">
        <v>3.5573942692328601E-2</v>
      </c>
      <c r="M11" s="137">
        <v>5.3758096568035899E-4</v>
      </c>
      <c r="N11" s="137">
        <v>7.8379056278324397E-4</v>
      </c>
      <c r="O11" s="137">
        <v>4.6448702089330697E-5</v>
      </c>
      <c r="P11" s="137">
        <v>3.9052198607560101E-4</v>
      </c>
      <c r="Q11" s="137">
        <v>3.9052198607560101E-4</v>
      </c>
      <c r="R11" s="137">
        <v>8.5811358803642405E-5</v>
      </c>
      <c r="S11" s="137">
        <v>7.2654996357449297E-3</v>
      </c>
      <c r="T11" s="137">
        <v>1.4061891116231101E-4</v>
      </c>
      <c r="U11" s="137">
        <v>1.83874345395758E-4</v>
      </c>
      <c r="V11" s="137">
        <v>8.5402885724954595E-8</v>
      </c>
      <c r="W11" s="137">
        <v>7.2742357024380196E-5</v>
      </c>
      <c r="X11" s="137">
        <v>9.4614570375398495E-5</v>
      </c>
      <c r="Y11" s="137">
        <v>1.3939256469594599E-4</v>
      </c>
      <c r="Z11" s="137">
        <v>1.4680692672314801E-4</v>
      </c>
      <c r="AA11" s="137">
        <v>6.52571259439574E-4</v>
      </c>
      <c r="AB11" s="137">
        <v>6.9792868804356296E-5</v>
      </c>
      <c r="AC11" s="137">
        <v>2.9601281176274899E-4</v>
      </c>
      <c r="AD11" s="137">
        <v>9.6956346413466297E-5</v>
      </c>
      <c r="AE11" s="137">
        <v>2.7468671859881701E-4</v>
      </c>
      <c r="AF11" s="137">
        <v>3.33744386661797E-4</v>
      </c>
      <c r="AG11" s="137">
        <v>6.4572278236765202E-5</v>
      </c>
      <c r="AH11" s="137">
        <v>8.1069542189021306E-5</v>
      </c>
      <c r="AI11" s="137">
        <v>4.7730950943862702E-5</v>
      </c>
      <c r="AJ11" s="137">
        <v>0</v>
      </c>
      <c r="AK11" s="137">
        <v>2.6180581660837799E-3</v>
      </c>
      <c r="AL11" s="137">
        <v>7.2831459243375102E-4</v>
      </c>
      <c r="AM11" s="137">
        <v>3.4101883676567802E-4</v>
      </c>
      <c r="AN11" s="137">
        <v>3.6117825529335002E-4</v>
      </c>
      <c r="AO11" s="137">
        <v>4.5706138885953798E-3</v>
      </c>
      <c r="AP11" s="137">
        <v>1.9962403683334998E-3</v>
      </c>
      <c r="AQ11" s="137">
        <v>3.6690252116626698E-3</v>
      </c>
      <c r="AR11" s="137">
        <v>7.3807027380963699E-3</v>
      </c>
      <c r="AS11" s="137">
        <v>7.3000216806906398E-4</v>
      </c>
      <c r="AT11" s="137">
        <v>3.01897244365235E-4</v>
      </c>
      <c r="AU11" s="137">
        <v>2.6110629420170901E-3</v>
      </c>
      <c r="AV11" s="137">
        <v>8.8962837549645193E-3</v>
      </c>
      <c r="AW11" s="137">
        <v>6.4668649740889299E-4</v>
      </c>
      <c r="AX11" s="137">
        <v>1.85414304521456E-4</v>
      </c>
      <c r="AY11" s="137">
        <v>5.6918723431430003E-4</v>
      </c>
      <c r="AZ11" s="137">
        <v>1.09417398111745E-3</v>
      </c>
      <c r="BA11" s="137">
        <v>2.9985680067328102E-4</v>
      </c>
      <c r="BB11" s="137">
        <v>3.01268867355147E-4</v>
      </c>
      <c r="BC11" s="137">
        <v>4.9669705131103999E-4</v>
      </c>
      <c r="BD11" s="137">
        <v>4.6396399209458098E-4</v>
      </c>
      <c r="BE11" s="137">
        <v>3.4833919473234302E-4</v>
      </c>
      <c r="BF11" s="137">
        <v>3.5613967030750601E-3</v>
      </c>
      <c r="BG11" s="137">
        <v>2.6730093864362702E-3</v>
      </c>
      <c r="BH11" s="137">
        <v>2.5485017388647501E-3</v>
      </c>
      <c r="BI11" s="137">
        <v>8.0867566739951E-5</v>
      </c>
      <c r="BJ11" s="137">
        <v>4.2180395499613697E-3</v>
      </c>
      <c r="BK11" s="137">
        <v>4.9415888576221602E-3</v>
      </c>
      <c r="BL11" s="137">
        <v>2.66786290771891E-3</v>
      </c>
      <c r="BM11" s="137">
        <v>1.9831844302968002E-3</v>
      </c>
      <c r="BN11" s="137">
        <v>5.2338485097157099E-4</v>
      </c>
      <c r="BO11" s="137">
        <v>1.5190211056684501E-3</v>
      </c>
      <c r="BP11" s="137">
        <v>2.0818538656277199E-3</v>
      </c>
      <c r="BQ11" s="137">
        <v>3.66143814037217E-3</v>
      </c>
      <c r="BR11" s="137">
        <v>2.7609673562967799E-3</v>
      </c>
      <c r="BS11" s="137">
        <v>5.7446906965584704E-4</v>
      </c>
      <c r="BT11" s="137">
        <v>2.8495629286927702E-3</v>
      </c>
      <c r="BU11" s="137">
        <v>2.0866889001661599E-5</v>
      </c>
      <c r="BV11" s="137">
        <v>1.3072156171266001E-4</v>
      </c>
      <c r="BW11" s="137">
        <v>0</v>
      </c>
      <c r="BX11" s="137">
        <v>1.0089400835656601E-5</v>
      </c>
      <c r="BY11" s="137">
        <v>0</v>
      </c>
      <c r="BZ11" s="137">
        <v>2.1630424985313499E-3</v>
      </c>
      <c r="CA11" s="139">
        <v>0</v>
      </c>
      <c r="CB11" s="73"/>
    </row>
    <row r="12" spans="1:82" ht="19.5" x14ac:dyDescent="0.25">
      <c r="A12" s="30"/>
      <c r="B12" s="42" t="s">
        <v>3</v>
      </c>
      <c r="C12" s="43" t="s">
        <v>114</v>
      </c>
      <c r="D12" s="136">
        <v>9.5058539898532502E-4</v>
      </c>
      <c r="E12" s="137">
        <v>1.2887578497175201E-3</v>
      </c>
      <c r="F12" s="137">
        <v>5.0913343831941297E-5</v>
      </c>
      <c r="G12" s="137">
        <v>1.00061033641178</v>
      </c>
      <c r="H12" s="137">
        <v>1.9417096123130601E-5</v>
      </c>
      <c r="I12" s="137">
        <v>1.95902479187546E-4</v>
      </c>
      <c r="J12" s="137">
        <v>1.01509373794092E-4</v>
      </c>
      <c r="K12" s="137">
        <v>3.1402156425327198E-4</v>
      </c>
      <c r="L12" s="137">
        <v>3.7223916251875599E-2</v>
      </c>
      <c r="M12" s="137">
        <v>4.9595554564935498E-4</v>
      </c>
      <c r="N12" s="137">
        <v>6.3307245351834098E-4</v>
      </c>
      <c r="O12" s="137">
        <v>1.84406149834485E-5</v>
      </c>
      <c r="P12" s="137">
        <v>2.48111477584794E-4</v>
      </c>
      <c r="Q12" s="137">
        <v>2.48111477584794E-4</v>
      </c>
      <c r="R12" s="137">
        <v>3.8573392738302103E-5</v>
      </c>
      <c r="S12" s="137">
        <v>7.5065988373495896E-3</v>
      </c>
      <c r="T12" s="137">
        <v>9.9949752458930899E-5</v>
      </c>
      <c r="U12" s="137">
        <v>4.97775248796612E-5</v>
      </c>
      <c r="V12" s="137">
        <v>6.5048953533189801E-8</v>
      </c>
      <c r="W12" s="137">
        <v>5.0821447694434903E-5</v>
      </c>
      <c r="X12" s="137">
        <v>5.5157667931261902E-5</v>
      </c>
      <c r="Y12" s="137">
        <v>7.5643705164076498E-5</v>
      </c>
      <c r="Z12" s="137">
        <v>5.5439735743300203E-5</v>
      </c>
      <c r="AA12" s="137">
        <v>6.9355966499316801E-4</v>
      </c>
      <c r="AB12" s="137">
        <v>2.77431080093112E-5</v>
      </c>
      <c r="AC12" s="137">
        <v>7.2031737428217505E-5</v>
      </c>
      <c r="AD12" s="137">
        <v>5.1588071050927201E-5</v>
      </c>
      <c r="AE12" s="137">
        <v>2.1135367226518301E-4</v>
      </c>
      <c r="AF12" s="137">
        <v>9.8810582486982799E-5</v>
      </c>
      <c r="AG12" s="137">
        <v>3.8240522502515897E-5</v>
      </c>
      <c r="AH12" s="137">
        <v>4.7911993440293898E-5</v>
      </c>
      <c r="AI12" s="137">
        <v>3.1599112537912E-5</v>
      </c>
      <c r="AJ12" s="137">
        <v>0</v>
      </c>
      <c r="AK12" s="137">
        <v>2.66208006032297E-3</v>
      </c>
      <c r="AL12" s="137">
        <v>2.9178133795466698E-4</v>
      </c>
      <c r="AM12" s="137">
        <v>1.6938518064960899E-4</v>
      </c>
      <c r="AN12" s="137">
        <v>1.1625200456547601E-4</v>
      </c>
      <c r="AO12" s="137">
        <v>8.1218675710859999E-4</v>
      </c>
      <c r="AP12" s="137">
        <v>1.0996091548464101E-3</v>
      </c>
      <c r="AQ12" s="137">
        <v>2.23200674350882E-3</v>
      </c>
      <c r="AR12" s="137">
        <v>1.0250981720183501E-2</v>
      </c>
      <c r="AS12" s="137">
        <v>3.9971807374164498E-4</v>
      </c>
      <c r="AT12" s="137">
        <v>7.8082572583047303E-5</v>
      </c>
      <c r="AU12" s="137">
        <v>9.5624272010790597E-4</v>
      </c>
      <c r="AV12" s="137">
        <v>2.19800799647817E-3</v>
      </c>
      <c r="AW12" s="137">
        <v>3.0264330208149698E-4</v>
      </c>
      <c r="AX12" s="137">
        <v>1.02891732395447E-4</v>
      </c>
      <c r="AY12" s="137">
        <v>3.4321392588807301E-4</v>
      </c>
      <c r="AZ12" s="137">
        <v>2.9285457974002698E-4</v>
      </c>
      <c r="BA12" s="137">
        <v>1.6727460668166999E-4</v>
      </c>
      <c r="BB12" s="137">
        <v>6.9682922485411302E-5</v>
      </c>
      <c r="BC12" s="137">
        <v>1.41760189791197E-4</v>
      </c>
      <c r="BD12" s="137">
        <v>1.9003813070045801E-4</v>
      </c>
      <c r="BE12" s="137">
        <v>8.4698052820239605E-5</v>
      </c>
      <c r="BF12" s="137">
        <v>7.9029034166837396E-4</v>
      </c>
      <c r="BG12" s="137">
        <v>2.2921572515052701E-3</v>
      </c>
      <c r="BH12" s="137">
        <v>1.55411628428131E-3</v>
      </c>
      <c r="BI12" s="137">
        <v>6.3033564045856996E-5</v>
      </c>
      <c r="BJ12" s="137">
        <v>8.9868219889847401E-4</v>
      </c>
      <c r="BK12" s="137">
        <v>2.9136105098544699E-3</v>
      </c>
      <c r="BL12" s="137">
        <v>8.9826182952891195E-4</v>
      </c>
      <c r="BM12" s="137">
        <v>2.9402161701797499E-3</v>
      </c>
      <c r="BN12" s="137">
        <v>3.7853733271727699E-4</v>
      </c>
      <c r="BO12" s="137">
        <v>9.8636673351246693E-4</v>
      </c>
      <c r="BP12" s="137">
        <v>1.05838985852151E-3</v>
      </c>
      <c r="BQ12" s="137">
        <v>1.78057424634226E-3</v>
      </c>
      <c r="BR12" s="137">
        <v>1.4090136893325899E-3</v>
      </c>
      <c r="BS12" s="137">
        <v>1.2399147286549399E-3</v>
      </c>
      <c r="BT12" s="137">
        <v>3.4375481614477401E-3</v>
      </c>
      <c r="BU12" s="137">
        <v>1.61980925584051E-5</v>
      </c>
      <c r="BV12" s="137">
        <v>1.06970672848591E-4</v>
      </c>
      <c r="BW12" s="137">
        <v>0</v>
      </c>
      <c r="BX12" s="137">
        <v>2.1601115370480099E-6</v>
      </c>
      <c r="BY12" s="137">
        <v>0</v>
      </c>
      <c r="BZ12" s="137">
        <v>1.6070027143280201E-3</v>
      </c>
      <c r="CA12" s="139">
        <v>0</v>
      </c>
      <c r="CB12" s="73"/>
    </row>
    <row r="13" spans="1:82" ht="19.5" x14ac:dyDescent="0.25">
      <c r="A13" s="30"/>
      <c r="B13" s="42" t="s">
        <v>4</v>
      </c>
      <c r="C13" s="43" t="s">
        <v>115</v>
      </c>
      <c r="D13" s="136">
        <v>9.8913093100242294E-3</v>
      </c>
      <c r="E13" s="137">
        <v>1.3738302390295901E-2</v>
      </c>
      <c r="F13" s="137">
        <v>6.9153043922931198E-4</v>
      </c>
      <c r="G13" s="137">
        <v>6.7685626252516401E-3</v>
      </c>
      <c r="H13" s="137">
        <v>1.00388964657785</v>
      </c>
      <c r="I13" s="137">
        <v>2.45991930649176E-3</v>
      </c>
      <c r="J13" s="137">
        <v>1.6053694733624299E-3</v>
      </c>
      <c r="K13" s="137">
        <v>3.2816307479897901E-3</v>
      </c>
      <c r="L13" s="137">
        <v>0.37886428560230601</v>
      </c>
      <c r="M13" s="137">
        <v>5.1957915480083496E-3</v>
      </c>
      <c r="N13" s="137">
        <v>1.2283226321957601E-2</v>
      </c>
      <c r="O13" s="137">
        <v>2.5289026244903399E-4</v>
      </c>
      <c r="P13" s="137">
        <v>3.2336949445803198E-3</v>
      </c>
      <c r="Q13" s="137">
        <v>3.2336949445803198E-3</v>
      </c>
      <c r="R13" s="137">
        <v>5.4774141616666301E-4</v>
      </c>
      <c r="S13" s="137">
        <v>7.6663475594924396E-2</v>
      </c>
      <c r="T13" s="137">
        <v>1.0642210591867401E-3</v>
      </c>
      <c r="U13" s="137">
        <v>8.5570438594478003E-4</v>
      </c>
      <c r="V13" s="137">
        <v>7.6997863484358196E-7</v>
      </c>
      <c r="W13" s="137">
        <v>5.8552657607040303E-4</v>
      </c>
      <c r="X13" s="137">
        <v>7.6349745183519201E-4</v>
      </c>
      <c r="Y13" s="137">
        <v>1.0248411202139901E-3</v>
      </c>
      <c r="Z13" s="137">
        <v>7.9025840659878704E-4</v>
      </c>
      <c r="AA13" s="137">
        <v>7.2187219580044301E-3</v>
      </c>
      <c r="AB13" s="137">
        <v>3.9335418450106899E-4</v>
      </c>
      <c r="AC13" s="137">
        <v>1.29118259747385E-3</v>
      </c>
      <c r="AD13" s="137">
        <v>5.8808952433842595E-4</v>
      </c>
      <c r="AE13" s="137">
        <v>2.2205953582436302E-3</v>
      </c>
      <c r="AF13" s="137">
        <v>1.6115064391535401E-3</v>
      </c>
      <c r="AG13" s="137">
        <v>4.2514937179960601E-4</v>
      </c>
      <c r="AH13" s="137">
        <v>6.5941722351021601E-4</v>
      </c>
      <c r="AI13" s="137">
        <v>4.02587144200162E-4</v>
      </c>
      <c r="AJ13" s="137">
        <v>0</v>
      </c>
      <c r="AK13" s="137">
        <v>2.4735253724950501E-2</v>
      </c>
      <c r="AL13" s="137">
        <v>5.3573503023280102E-3</v>
      </c>
      <c r="AM13" s="137">
        <v>5.7404650762560199E-3</v>
      </c>
      <c r="AN13" s="137">
        <v>1.6937659359161202E-2</v>
      </c>
      <c r="AO13" s="137">
        <v>0.105752220066836</v>
      </c>
      <c r="AP13" s="137">
        <v>1.6937979303511101E-2</v>
      </c>
      <c r="AQ13" s="137">
        <v>3.0297031162689999E-2</v>
      </c>
      <c r="AR13" s="137">
        <v>0.10135296702771</v>
      </c>
      <c r="AS13" s="137">
        <v>7.0401271655573198E-3</v>
      </c>
      <c r="AT13" s="137">
        <v>1.40948654030694E-3</v>
      </c>
      <c r="AU13" s="137">
        <v>1.81268666738389E-2</v>
      </c>
      <c r="AV13" s="137">
        <v>0.157778640589887</v>
      </c>
      <c r="AW13" s="137">
        <v>4.2723030584725097E-3</v>
      </c>
      <c r="AX13" s="137">
        <v>1.3599733425139499E-3</v>
      </c>
      <c r="AY13" s="137">
        <v>4.4517290301603497E-3</v>
      </c>
      <c r="AZ13" s="137">
        <v>5.9315482485553803E-3</v>
      </c>
      <c r="BA13" s="137">
        <v>1.89655638391734E-3</v>
      </c>
      <c r="BB13" s="137">
        <v>1.3463888641521899E-3</v>
      </c>
      <c r="BC13" s="137">
        <v>2.6822534529022698E-3</v>
      </c>
      <c r="BD13" s="137">
        <v>3.2535239655164501E-3</v>
      </c>
      <c r="BE13" s="137">
        <v>1.54431150473326E-3</v>
      </c>
      <c r="BF13" s="137">
        <v>1.6164517080682402E-2</v>
      </c>
      <c r="BG13" s="137">
        <v>1.86977753095766E-2</v>
      </c>
      <c r="BH13" s="137">
        <v>1.2791268097043401E-2</v>
      </c>
      <c r="BI13" s="137">
        <v>6.4354746395424401E-4</v>
      </c>
      <c r="BJ13" s="137">
        <v>1.7588560360783399E-2</v>
      </c>
      <c r="BK13" s="137">
        <v>5.1587458194275203E-2</v>
      </c>
      <c r="BL13" s="137">
        <v>2.0872199672685301E-2</v>
      </c>
      <c r="BM13" s="137">
        <v>2.1812859592216599E-2</v>
      </c>
      <c r="BN13" s="137">
        <v>4.1404658398575597E-3</v>
      </c>
      <c r="BO13" s="137">
        <v>1.1261754942991401E-2</v>
      </c>
      <c r="BP13" s="137">
        <v>9.7766182749400004E-3</v>
      </c>
      <c r="BQ13" s="137">
        <v>2.0183942014326599E-2</v>
      </c>
      <c r="BR13" s="137">
        <v>1.6480342164337299E-2</v>
      </c>
      <c r="BS13" s="137">
        <v>5.3494115710735904E-3</v>
      </c>
      <c r="BT13" s="137">
        <v>2.7910352011870199E-2</v>
      </c>
      <c r="BU13" s="137">
        <v>1.43853417764739E-4</v>
      </c>
      <c r="BV13" s="137">
        <v>1.0347461150874799E-3</v>
      </c>
      <c r="BW13" s="137">
        <v>0</v>
      </c>
      <c r="BX13" s="137">
        <v>4.2121975737540399E-5</v>
      </c>
      <c r="BY13" s="137">
        <v>0</v>
      </c>
      <c r="BZ13" s="137">
        <v>2.01221026461894E-2</v>
      </c>
      <c r="CA13" s="139">
        <v>0</v>
      </c>
      <c r="CB13" s="73"/>
    </row>
    <row r="14" spans="1:82" ht="19.5" x14ac:dyDescent="0.25">
      <c r="A14" s="30"/>
      <c r="B14" s="42" t="s">
        <v>5</v>
      </c>
      <c r="C14" s="43" t="s">
        <v>116</v>
      </c>
      <c r="D14" s="136">
        <v>8.8692861510120797E-4</v>
      </c>
      <c r="E14" s="137">
        <v>1.2904502406547399E-3</v>
      </c>
      <c r="F14" s="137">
        <v>1.3268432735601501E-4</v>
      </c>
      <c r="G14" s="137">
        <v>1.1319540532508899E-3</v>
      </c>
      <c r="H14" s="137">
        <v>5.5611676536311198E-5</v>
      </c>
      <c r="I14" s="137">
        <v>1.00032757443302</v>
      </c>
      <c r="J14" s="137">
        <v>3.5141179197184502E-4</v>
      </c>
      <c r="K14" s="137">
        <v>2.7355269472782999E-4</v>
      </c>
      <c r="L14" s="137">
        <v>2.8742902406508699E-2</v>
      </c>
      <c r="M14" s="137">
        <v>5.9066841670958397E-4</v>
      </c>
      <c r="N14" s="137">
        <v>7.74947192948789E-4</v>
      </c>
      <c r="O14" s="137">
        <v>5.9015503011841798E-5</v>
      </c>
      <c r="P14" s="137">
        <v>7.0998791000772697E-4</v>
      </c>
      <c r="Q14" s="137">
        <v>7.0998791000772697E-4</v>
      </c>
      <c r="R14" s="137">
        <v>9.63583095130069E-5</v>
      </c>
      <c r="S14" s="137">
        <v>6.0254366241861701E-3</v>
      </c>
      <c r="T14" s="137">
        <v>3.1761606162410198E-4</v>
      </c>
      <c r="U14" s="137">
        <v>1.8387178306251899E-4</v>
      </c>
      <c r="V14" s="137">
        <v>2.9308102999687901E-7</v>
      </c>
      <c r="W14" s="137">
        <v>1.57889565845314E-4</v>
      </c>
      <c r="X14" s="137">
        <v>2.1487358291323401E-4</v>
      </c>
      <c r="Y14" s="137">
        <v>2.9555537996695598E-4</v>
      </c>
      <c r="Z14" s="137">
        <v>1.9930007598743899E-4</v>
      </c>
      <c r="AA14" s="137">
        <v>1.40525895133828E-3</v>
      </c>
      <c r="AB14" s="137">
        <v>1.1026258269744099E-4</v>
      </c>
      <c r="AC14" s="137">
        <v>2.6891263461565701E-4</v>
      </c>
      <c r="AD14" s="137">
        <v>1.77768708466114E-4</v>
      </c>
      <c r="AE14" s="137">
        <v>5.1684948242578205E-4</v>
      </c>
      <c r="AF14" s="137">
        <v>3.69486448006766E-4</v>
      </c>
      <c r="AG14" s="137">
        <v>1.3504221560732701E-4</v>
      </c>
      <c r="AH14" s="137">
        <v>1.8951286979152401E-4</v>
      </c>
      <c r="AI14" s="137">
        <v>9.0836889464983094E-5</v>
      </c>
      <c r="AJ14" s="137">
        <v>0</v>
      </c>
      <c r="AK14" s="137">
        <v>4.2788357752542097E-3</v>
      </c>
      <c r="AL14" s="137">
        <v>3.9792601773171402E-3</v>
      </c>
      <c r="AM14" s="137">
        <v>3.0203141654246402E-3</v>
      </c>
      <c r="AN14" s="137">
        <v>5.2167836852275802E-4</v>
      </c>
      <c r="AO14" s="137">
        <v>7.7567525020162106E-2</v>
      </c>
      <c r="AP14" s="137">
        <v>7.7812494018356304E-3</v>
      </c>
      <c r="AQ14" s="137">
        <v>6.2315645698011596E-3</v>
      </c>
      <c r="AR14" s="137">
        <v>1.6205208018542E-2</v>
      </c>
      <c r="AS14" s="137">
        <v>2.9523259232399398E-3</v>
      </c>
      <c r="AT14" s="137">
        <v>2.9789530230704101E-4</v>
      </c>
      <c r="AU14" s="137">
        <v>3.9739264159680404E-3</v>
      </c>
      <c r="AV14" s="137">
        <v>4.3196268112172198E-2</v>
      </c>
      <c r="AW14" s="137">
        <v>1.1714599388281399E-3</v>
      </c>
      <c r="AX14" s="137">
        <v>3.15331215706164E-4</v>
      </c>
      <c r="AY14" s="137">
        <v>7.56625991922406E-4</v>
      </c>
      <c r="AZ14" s="137">
        <v>1.7473070152992901E-3</v>
      </c>
      <c r="BA14" s="137">
        <v>6.8230092268594896E-4</v>
      </c>
      <c r="BB14" s="137">
        <v>2.9635360895774899E-4</v>
      </c>
      <c r="BC14" s="137">
        <v>7.0582120145649995E-4</v>
      </c>
      <c r="BD14" s="137">
        <v>7.2832979978818902E-4</v>
      </c>
      <c r="BE14" s="137">
        <v>3.52754998979107E-4</v>
      </c>
      <c r="BF14" s="137">
        <v>3.3276095015975799E-3</v>
      </c>
      <c r="BG14" s="137">
        <v>9.0501625312383593E-3</v>
      </c>
      <c r="BH14" s="137">
        <v>1.0898939620269299E-2</v>
      </c>
      <c r="BI14" s="137">
        <v>1.5854970831520501E-4</v>
      </c>
      <c r="BJ14" s="137">
        <v>3.3903020224183701E-3</v>
      </c>
      <c r="BK14" s="137">
        <v>1.2015628071082999E-2</v>
      </c>
      <c r="BL14" s="137">
        <v>8.5686282947724599E-3</v>
      </c>
      <c r="BM14" s="137">
        <v>8.9647155352341693E-3</v>
      </c>
      <c r="BN14" s="137">
        <v>1.48907200968024E-3</v>
      </c>
      <c r="BO14" s="137">
        <v>6.33881521634873E-3</v>
      </c>
      <c r="BP14" s="137">
        <v>2.3631572333568298E-3</v>
      </c>
      <c r="BQ14" s="137">
        <v>2.0024706203546499E-2</v>
      </c>
      <c r="BR14" s="137">
        <v>1.3119437559511799E-2</v>
      </c>
      <c r="BS14" s="137">
        <v>1.35646681164625E-3</v>
      </c>
      <c r="BT14" s="137">
        <v>1.36876107943944E-2</v>
      </c>
      <c r="BU14" s="137">
        <v>8.1255289460806094E-5</v>
      </c>
      <c r="BV14" s="137">
        <v>4.3832531595844099E-4</v>
      </c>
      <c r="BW14" s="137">
        <v>0</v>
      </c>
      <c r="BX14" s="137">
        <v>8.1670703303349192E-6</v>
      </c>
      <c r="BY14" s="137">
        <v>0</v>
      </c>
      <c r="BZ14" s="137">
        <v>7.75281779073159E-3</v>
      </c>
      <c r="CA14" s="139">
        <v>0</v>
      </c>
      <c r="CB14" s="73"/>
    </row>
    <row r="15" spans="1:82" ht="19.5" x14ac:dyDescent="0.25">
      <c r="A15" s="30"/>
      <c r="B15" s="42" t="s">
        <v>6</v>
      </c>
      <c r="C15" s="43" t="s">
        <v>117</v>
      </c>
      <c r="D15" s="136">
        <v>7.9419176582367398E-4</v>
      </c>
      <c r="E15" s="137">
        <v>1.1859392810547799E-3</v>
      </c>
      <c r="F15" s="137">
        <v>1.0281787136318101E-4</v>
      </c>
      <c r="G15" s="137">
        <v>5.6325385369909698E-4</v>
      </c>
      <c r="H15" s="137">
        <v>4.3260331894951703E-5</v>
      </c>
      <c r="I15" s="137">
        <v>3.0646551455106898E-4</v>
      </c>
      <c r="J15" s="137">
        <v>1.17218446524526</v>
      </c>
      <c r="K15" s="137">
        <v>2.6374525754211802E-4</v>
      </c>
      <c r="L15" s="137">
        <v>2.7725512744133499E-2</v>
      </c>
      <c r="M15" s="137">
        <v>4.3557229709438702E-4</v>
      </c>
      <c r="N15" s="137">
        <v>5.8963679264135505E-4</v>
      </c>
      <c r="O15" s="137">
        <v>3.9070544890642003E-5</v>
      </c>
      <c r="P15" s="137">
        <v>2.7237432324577903E-4</v>
      </c>
      <c r="Q15" s="137">
        <v>2.7237432324577903E-4</v>
      </c>
      <c r="R15" s="137">
        <v>6.67243577026522E-5</v>
      </c>
      <c r="S15" s="137">
        <v>5.6640445603690897E-3</v>
      </c>
      <c r="T15" s="137">
        <v>1.3173711276798499E-4</v>
      </c>
      <c r="U15" s="137">
        <v>1.4903067174564899E-4</v>
      </c>
      <c r="V15" s="137">
        <v>9.9414613063086001E-8</v>
      </c>
      <c r="W15" s="137">
        <v>6.1258019969103101E-5</v>
      </c>
      <c r="X15" s="137">
        <v>8.4807761783492504E-5</v>
      </c>
      <c r="Y15" s="137">
        <v>1.2780640987081001E-4</v>
      </c>
      <c r="Z15" s="137">
        <v>1.2835052941465299E-4</v>
      </c>
      <c r="AA15" s="137">
        <v>4.3269099210137101E-4</v>
      </c>
      <c r="AB15" s="137">
        <v>6.3165984415123401E-5</v>
      </c>
      <c r="AC15" s="137">
        <v>2.5134147696402598E-4</v>
      </c>
      <c r="AD15" s="137">
        <v>8.8368830530823197E-5</v>
      </c>
      <c r="AE15" s="137">
        <v>2.4482506342268301E-4</v>
      </c>
      <c r="AF15" s="137">
        <v>2.7472659764876E-4</v>
      </c>
      <c r="AG15" s="137">
        <v>6.0047895442273698E-5</v>
      </c>
      <c r="AH15" s="137">
        <v>7.5043032275842202E-5</v>
      </c>
      <c r="AI15" s="137">
        <v>3.4154491683375897E-5</v>
      </c>
      <c r="AJ15" s="137">
        <v>0</v>
      </c>
      <c r="AK15" s="137">
        <v>1.7211970309517399E-3</v>
      </c>
      <c r="AL15" s="137">
        <v>5.3853704676051295E-4</v>
      </c>
      <c r="AM15" s="137">
        <v>2.33379853156009E-4</v>
      </c>
      <c r="AN15" s="137">
        <v>2.0866525562090099E-4</v>
      </c>
      <c r="AO15" s="137">
        <v>1.3029199231877099E-3</v>
      </c>
      <c r="AP15" s="137">
        <v>1.6998768442691499E-3</v>
      </c>
      <c r="AQ15" s="137">
        <v>2.41497040540282E-3</v>
      </c>
      <c r="AR15" s="137">
        <v>3.5232829897814699E-3</v>
      </c>
      <c r="AS15" s="137">
        <v>5.5025659903812504E-4</v>
      </c>
      <c r="AT15" s="137">
        <v>2.4113642089577399E-4</v>
      </c>
      <c r="AU15" s="137">
        <v>1.8432412628645201E-3</v>
      </c>
      <c r="AV15" s="137">
        <v>2.3517562182988E-3</v>
      </c>
      <c r="AW15" s="137">
        <v>5.5675127932307202E-4</v>
      </c>
      <c r="AX15" s="137">
        <v>1.5874890066123199E-4</v>
      </c>
      <c r="AY15" s="137">
        <v>4.1842586602327202E-4</v>
      </c>
      <c r="AZ15" s="137">
        <v>4.8466317084491198E-4</v>
      </c>
      <c r="BA15" s="137">
        <v>2.57139964195281E-4</v>
      </c>
      <c r="BB15" s="137">
        <v>2.3094057299669901E-4</v>
      </c>
      <c r="BC15" s="137">
        <v>2.6621416596759901E-4</v>
      </c>
      <c r="BD15" s="137">
        <v>3.6380742439468E-4</v>
      </c>
      <c r="BE15" s="137">
        <v>2.7161269096295999E-4</v>
      </c>
      <c r="BF15" s="137">
        <v>2.9599499769238599E-3</v>
      </c>
      <c r="BG15" s="137">
        <v>3.3068778538735601E-3</v>
      </c>
      <c r="BH15" s="137">
        <v>3.2481958051972801E-3</v>
      </c>
      <c r="BI15" s="137">
        <v>7.1961806906819706E-5</v>
      </c>
      <c r="BJ15" s="137">
        <v>3.5546229593280301E-3</v>
      </c>
      <c r="BK15" s="137">
        <v>4.1196676262123099E-3</v>
      </c>
      <c r="BL15" s="137">
        <v>2.3206699328712399E-3</v>
      </c>
      <c r="BM15" s="137">
        <v>2.2463945891604701E-3</v>
      </c>
      <c r="BN15" s="137">
        <v>4.9228238880072699E-4</v>
      </c>
      <c r="BO15" s="137">
        <v>1.2500422529285601E-3</v>
      </c>
      <c r="BP15" s="137">
        <v>1.28245070386937E-3</v>
      </c>
      <c r="BQ15" s="137">
        <v>2.5345915995592999E-3</v>
      </c>
      <c r="BR15" s="137">
        <v>2.0193666923499498E-3</v>
      </c>
      <c r="BS15" s="137">
        <v>6.0583086397626902E-4</v>
      </c>
      <c r="BT15" s="137">
        <v>3.1012077839617002E-3</v>
      </c>
      <c r="BU15" s="137">
        <v>2.3256148632394701E-5</v>
      </c>
      <c r="BV15" s="137">
        <v>1.27732975785345E-4</v>
      </c>
      <c r="BW15" s="137">
        <v>0</v>
      </c>
      <c r="BX15" s="137">
        <v>8.5075967208349098E-6</v>
      </c>
      <c r="BY15" s="137">
        <v>0</v>
      </c>
      <c r="BZ15" s="137">
        <v>2.6718023009764899E-3</v>
      </c>
      <c r="CA15" s="139">
        <v>0</v>
      </c>
      <c r="CB15" s="73"/>
    </row>
    <row r="16" spans="1:82" ht="19.5" x14ac:dyDescent="0.25">
      <c r="A16" s="30"/>
      <c r="B16" s="42" t="s">
        <v>7</v>
      </c>
      <c r="C16" s="43" t="s">
        <v>118</v>
      </c>
      <c r="D16" s="136">
        <v>4.7884422252731304E-3</v>
      </c>
      <c r="E16" s="137">
        <v>6.6703986590343402E-3</v>
      </c>
      <c r="F16" s="137">
        <v>3.7929342717524201E-4</v>
      </c>
      <c r="G16" s="137">
        <v>3.33894662633966E-3</v>
      </c>
      <c r="H16" s="137">
        <v>1.70258823984021E-4</v>
      </c>
      <c r="I16" s="137">
        <v>1.24260781229846E-3</v>
      </c>
      <c r="J16" s="137">
        <v>8.7227741478273395E-4</v>
      </c>
      <c r="K16" s="137">
        <v>1.03331842609322</v>
      </c>
      <c r="L16" s="137">
        <v>0.18004202130112901</v>
      </c>
      <c r="M16" s="137">
        <v>2.57427533413278E-3</v>
      </c>
      <c r="N16" s="137">
        <v>3.2352643695871802E-3</v>
      </c>
      <c r="O16" s="137">
        <v>1.3807583691067299E-4</v>
      </c>
      <c r="P16" s="137">
        <v>1.2259830506275099E-3</v>
      </c>
      <c r="Q16" s="137">
        <v>1.2259830506275099E-3</v>
      </c>
      <c r="R16" s="137">
        <v>2.5905129806961299E-4</v>
      </c>
      <c r="S16" s="137">
        <v>3.6443930979153903E-2</v>
      </c>
      <c r="T16" s="137">
        <v>6.6543858658335195E-4</v>
      </c>
      <c r="U16" s="137">
        <v>4.5789706345104099E-4</v>
      </c>
      <c r="V16" s="137">
        <v>7.6517457411985504E-7</v>
      </c>
      <c r="W16" s="137">
        <v>3.2081397027218099E-4</v>
      </c>
      <c r="X16" s="137">
        <v>3.9678478013689E-4</v>
      </c>
      <c r="Y16" s="137">
        <v>5.9416884059906503E-4</v>
      </c>
      <c r="Z16" s="137">
        <v>4.5259288719623101E-4</v>
      </c>
      <c r="AA16" s="137">
        <v>3.53018116448315E-3</v>
      </c>
      <c r="AB16" s="137">
        <v>2.6717069651994698E-4</v>
      </c>
      <c r="AC16" s="137">
        <v>7.0635898637285799E-4</v>
      </c>
      <c r="AD16" s="137">
        <v>3.4009752096518297E-4</v>
      </c>
      <c r="AE16" s="137">
        <v>1.28424998267253E-3</v>
      </c>
      <c r="AF16" s="137">
        <v>8.8102048780233796E-4</v>
      </c>
      <c r="AG16" s="137">
        <v>2.5942215424800698E-4</v>
      </c>
      <c r="AH16" s="137">
        <v>3.7448255780106102E-4</v>
      </c>
      <c r="AI16" s="137">
        <v>1.7959789414164699E-4</v>
      </c>
      <c r="AJ16" s="137">
        <v>0</v>
      </c>
      <c r="AK16" s="137">
        <v>1.0372047988289701E-2</v>
      </c>
      <c r="AL16" s="137">
        <v>2.7570283119241201E-3</v>
      </c>
      <c r="AM16" s="137">
        <v>3.42301917122504E-3</v>
      </c>
      <c r="AN16" s="137">
        <v>7.5871134930347701E-4</v>
      </c>
      <c r="AO16" s="137">
        <v>8.2529159510534005E-3</v>
      </c>
      <c r="AP16" s="137">
        <v>8.2846399871823202E-3</v>
      </c>
      <c r="AQ16" s="137">
        <v>1.0759052582886E-2</v>
      </c>
      <c r="AR16" s="137">
        <v>4.6214619222626603E-2</v>
      </c>
      <c r="AS16" s="137">
        <v>2.7547390203077099E-3</v>
      </c>
      <c r="AT16" s="137">
        <v>7.5276998495473803E-4</v>
      </c>
      <c r="AU16" s="137">
        <v>6.61504437853252E-3</v>
      </c>
      <c r="AV16" s="137">
        <v>1.6196491951611599E-2</v>
      </c>
      <c r="AW16" s="137">
        <v>2.2452879296491301E-3</v>
      </c>
      <c r="AX16" s="137">
        <v>6.2614203212467596E-4</v>
      </c>
      <c r="AY16" s="137">
        <v>2.0002563847231099E-3</v>
      </c>
      <c r="AZ16" s="137">
        <v>2.3093073591055899E-3</v>
      </c>
      <c r="BA16" s="137">
        <v>1.1673731807329199E-3</v>
      </c>
      <c r="BB16" s="137">
        <v>6.8450491009750295E-4</v>
      </c>
      <c r="BC16" s="137">
        <v>1.1174384740261899E-3</v>
      </c>
      <c r="BD16" s="137">
        <v>1.3543029143754299E-3</v>
      </c>
      <c r="BE16" s="137">
        <v>8.0785735240447099E-4</v>
      </c>
      <c r="BF16" s="137">
        <v>8.2183309382405506E-3</v>
      </c>
      <c r="BG16" s="137">
        <v>1.6690985757360902E-2</v>
      </c>
      <c r="BH16" s="137">
        <v>2.4919590262326399E-2</v>
      </c>
      <c r="BI16" s="137">
        <v>3.20081200305153E-4</v>
      </c>
      <c r="BJ16" s="137">
        <v>9.5154601845157897E-3</v>
      </c>
      <c r="BK16" s="137">
        <v>1.8628169530706999E-2</v>
      </c>
      <c r="BL16" s="137">
        <v>1.27083605571878E-2</v>
      </c>
      <c r="BM16" s="137">
        <v>1.3081567849384799E-2</v>
      </c>
      <c r="BN16" s="137">
        <v>2.5731022030032998E-3</v>
      </c>
      <c r="BO16" s="137">
        <v>8.9289971186895106E-3</v>
      </c>
      <c r="BP16" s="137">
        <v>5.8556606467895199E-3</v>
      </c>
      <c r="BQ16" s="137">
        <v>1.5061654663347799E-2</v>
      </c>
      <c r="BR16" s="137">
        <v>1.51661167200694E-2</v>
      </c>
      <c r="BS16" s="137">
        <v>2.27934109565697E-3</v>
      </c>
      <c r="BT16" s="137">
        <v>1.95162165962098E-2</v>
      </c>
      <c r="BU16" s="137">
        <v>1.5416406315504601E-4</v>
      </c>
      <c r="BV16" s="137">
        <v>7.0756663324567201E-4</v>
      </c>
      <c r="BW16" s="137">
        <v>0</v>
      </c>
      <c r="BX16" s="137">
        <v>2.2856282566094999E-5</v>
      </c>
      <c r="BY16" s="137">
        <v>0</v>
      </c>
      <c r="BZ16" s="137">
        <v>2.2380059938573098E-2</v>
      </c>
      <c r="CA16" s="139">
        <v>0</v>
      </c>
      <c r="CB16" s="73"/>
    </row>
    <row r="17" spans="1:80" ht="19.5" x14ac:dyDescent="0.25">
      <c r="A17" s="30"/>
      <c r="B17" s="42" t="s">
        <v>8</v>
      </c>
      <c r="C17" s="43" t="s">
        <v>119</v>
      </c>
      <c r="D17" s="136">
        <v>2.3665116906809801E-2</v>
      </c>
      <c r="E17" s="137">
        <v>3.2524273431987501E-2</v>
      </c>
      <c r="F17" s="137">
        <v>5.6691413795491904E-4</v>
      </c>
      <c r="G17" s="137">
        <v>4.9158253749219203E-3</v>
      </c>
      <c r="H17" s="137">
        <v>4.6836246453121003E-5</v>
      </c>
      <c r="I17" s="137">
        <v>2.7735721093997798E-3</v>
      </c>
      <c r="J17" s="137">
        <v>2.1752292490285601E-4</v>
      </c>
      <c r="K17" s="137">
        <v>8.3446275124128503E-3</v>
      </c>
      <c r="L17" s="137">
        <v>1.01956798778658</v>
      </c>
      <c r="M17" s="137">
        <v>3.1929006325343598E-4</v>
      </c>
      <c r="N17" s="137">
        <v>5.1637816058082897E-4</v>
      </c>
      <c r="O17" s="137">
        <v>3.1517738428849402E-5</v>
      </c>
      <c r="P17" s="137">
        <v>5.11489829025375E-4</v>
      </c>
      <c r="Q17" s="137">
        <v>5.11489829025375E-4</v>
      </c>
      <c r="R17" s="137">
        <v>3.2405799713070298E-4</v>
      </c>
      <c r="S17" s="137">
        <v>4.0877251595808298E-3</v>
      </c>
      <c r="T17" s="137">
        <v>1.06937143289186E-4</v>
      </c>
      <c r="U17" s="137">
        <v>1.2164629841957699E-4</v>
      </c>
      <c r="V17" s="137">
        <v>6.6226768194360306E-8</v>
      </c>
      <c r="W17" s="137">
        <v>6.1474614697602404E-5</v>
      </c>
      <c r="X17" s="137">
        <v>6.5593845415106404E-5</v>
      </c>
      <c r="Y17" s="137">
        <v>9.7230247991349694E-5</v>
      </c>
      <c r="Z17" s="137">
        <v>9.9249117276646197E-5</v>
      </c>
      <c r="AA17" s="137">
        <v>1.0073165372281501E-3</v>
      </c>
      <c r="AB17" s="137">
        <v>4.79747568775509E-5</v>
      </c>
      <c r="AC17" s="137">
        <v>1.8953598423960001E-4</v>
      </c>
      <c r="AD17" s="137">
        <v>7.0705762339521799E-5</v>
      </c>
      <c r="AE17" s="137">
        <v>2.0085950490150901E-4</v>
      </c>
      <c r="AF17" s="137">
        <v>2.2872825479296099E-4</v>
      </c>
      <c r="AG17" s="137">
        <v>4.8400114263285198E-5</v>
      </c>
      <c r="AH17" s="137">
        <v>5.6164411692462198E-5</v>
      </c>
      <c r="AI17" s="137">
        <v>6.0971189375037803E-5</v>
      </c>
      <c r="AJ17" s="137">
        <v>0</v>
      </c>
      <c r="AK17" s="137">
        <v>2.14516574771491E-3</v>
      </c>
      <c r="AL17" s="137">
        <v>6.2227692100291104E-4</v>
      </c>
      <c r="AM17" s="137">
        <v>3.0466760169382698E-4</v>
      </c>
      <c r="AN17" s="137">
        <v>3.83493948333323E-4</v>
      </c>
      <c r="AO17" s="137">
        <v>1.5612059872490999E-3</v>
      </c>
      <c r="AP17" s="137">
        <v>1.5071535867238401E-3</v>
      </c>
      <c r="AQ17" s="137">
        <v>5.0354190534004101E-3</v>
      </c>
      <c r="AR17" s="137">
        <v>1.52173153891137E-2</v>
      </c>
      <c r="AS17" s="137">
        <v>5.9847980912704896E-4</v>
      </c>
      <c r="AT17" s="137">
        <v>1.9971783924059E-4</v>
      </c>
      <c r="AU17" s="137">
        <v>1.29382131382971E-3</v>
      </c>
      <c r="AV17" s="137">
        <v>4.6966474542919504E-3</v>
      </c>
      <c r="AW17" s="137">
        <v>4.6925507114912101E-4</v>
      </c>
      <c r="AX17" s="137">
        <v>1.2630238434992099E-4</v>
      </c>
      <c r="AY17" s="137">
        <v>3.3170019059351298E-3</v>
      </c>
      <c r="AZ17" s="137">
        <v>9.1505135360852295E-4</v>
      </c>
      <c r="BA17" s="137">
        <v>2.36982495829455E-4</v>
      </c>
      <c r="BB17" s="137">
        <v>2.0281069520977399E-4</v>
      </c>
      <c r="BC17" s="137">
        <v>3.9775104181503397E-4</v>
      </c>
      <c r="BD17" s="137">
        <v>3.4677407007605899E-4</v>
      </c>
      <c r="BE17" s="137">
        <v>2.2691584966342101E-4</v>
      </c>
      <c r="BF17" s="137">
        <v>2.2519663169454402E-3</v>
      </c>
      <c r="BG17" s="137">
        <v>2.2540741079564602E-3</v>
      </c>
      <c r="BH17" s="137">
        <v>2.13812238059365E-3</v>
      </c>
      <c r="BI17" s="137">
        <v>5.9571545130453001E-5</v>
      </c>
      <c r="BJ17" s="137">
        <v>2.6595387049915499E-3</v>
      </c>
      <c r="BK17" s="137">
        <v>2.9374177935296E-3</v>
      </c>
      <c r="BL17" s="137">
        <v>1.8723531769383899E-3</v>
      </c>
      <c r="BM17" s="137">
        <v>1.97586320284823E-3</v>
      </c>
      <c r="BN17" s="137">
        <v>4.2581708346891298E-4</v>
      </c>
      <c r="BO17" s="137">
        <v>1.1415337699463401E-3</v>
      </c>
      <c r="BP17" s="137">
        <v>1.1559498808227399E-3</v>
      </c>
      <c r="BQ17" s="137">
        <v>1.3120070215874699E-3</v>
      </c>
      <c r="BR17" s="137">
        <v>1.32468898059535E-3</v>
      </c>
      <c r="BS17" s="137">
        <v>2.7751000870678298E-4</v>
      </c>
      <c r="BT17" s="137">
        <v>3.3315233607967001E-3</v>
      </c>
      <c r="BU17" s="137">
        <v>1.6126544906772202E-5</v>
      </c>
      <c r="BV17" s="137">
        <v>1.1842902879339399E-4</v>
      </c>
      <c r="BW17" s="137">
        <v>0</v>
      </c>
      <c r="BX17" s="137">
        <v>6.3641742668015198E-6</v>
      </c>
      <c r="BY17" s="137">
        <v>0</v>
      </c>
      <c r="BZ17" s="137">
        <v>1.63246001799589E-3</v>
      </c>
      <c r="CA17" s="139">
        <v>0</v>
      </c>
      <c r="CB17" s="73"/>
    </row>
    <row r="18" spans="1:80" ht="19.5" x14ac:dyDescent="0.25">
      <c r="A18" s="30"/>
      <c r="B18" s="42" t="s">
        <v>9</v>
      </c>
      <c r="C18" s="43" t="s">
        <v>120</v>
      </c>
      <c r="D18" s="136">
        <v>0.101366556810759</v>
      </c>
      <c r="E18" s="137">
        <v>3.1402872072880297E-2</v>
      </c>
      <c r="F18" s="137">
        <v>3.1425531017796201E-3</v>
      </c>
      <c r="G18" s="137">
        <v>2.51715331174308E-3</v>
      </c>
      <c r="H18" s="137">
        <v>1.62882961682797E-3</v>
      </c>
      <c r="I18" s="137">
        <v>0.109526755273594</v>
      </c>
      <c r="J18" s="137">
        <v>2.8454314874827E-2</v>
      </c>
      <c r="K18" s="137">
        <v>4.6217190623705799E-4</v>
      </c>
      <c r="L18" s="137">
        <v>3.4254077149489699E-2</v>
      </c>
      <c r="M18" s="137">
        <v>1.0310999143752999</v>
      </c>
      <c r="N18" s="137">
        <v>1.7211605940109899E-3</v>
      </c>
      <c r="O18" s="137">
        <v>2.1039310467768301E-3</v>
      </c>
      <c r="P18" s="137">
        <v>1.21298184656401E-3</v>
      </c>
      <c r="Q18" s="137">
        <v>1.21298184656401E-3</v>
      </c>
      <c r="R18" s="137">
        <v>4.9316968596606499E-4</v>
      </c>
      <c r="S18" s="137">
        <v>7.5011012486778097E-3</v>
      </c>
      <c r="T18" s="137">
        <v>4.6116752119594102E-2</v>
      </c>
      <c r="U18" s="137">
        <v>1.2389021107768201E-2</v>
      </c>
      <c r="V18" s="137">
        <v>3.90732831571932E-7</v>
      </c>
      <c r="W18" s="137">
        <v>2.9487973991873001E-2</v>
      </c>
      <c r="X18" s="137">
        <v>3.7142906979151003E-4</v>
      </c>
      <c r="Y18" s="137">
        <v>1.1248838620515E-3</v>
      </c>
      <c r="Z18" s="137">
        <v>8.3588899134700197E-3</v>
      </c>
      <c r="AA18" s="137">
        <v>2.5252726835062501E-3</v>
      </c>
      <c r="AB18" s="137">
        <v>2.8778654537770198E-4</v>
      </c>
      <c r="AC18" s="137">
        <v>1.14528673804979E-3</v>
      </c>
      <c r="AD18" s="137">
        <v>4.1158872432928801E-4</v>
      </c>
      <c r="AE18" s="137">
        <v>0.24149313748295101</v>
      </c>
      <c r="AF18" s="137">
        <v>1.8514625573787401E-3</v>
      </c>
      <c r="AG18" s="137">
        <v>2.9423764240455499E-4</v>
      </c>
      <c r="AH18" s="137">
        <v>3.1079558587987602E-4</v>
      </c>
      <c r="AI18" s="137">
        <v>1.5451582227061299E-4</v>
      </c>
      <c r="AJ18" s="137">
        <v>0</v>
      </c>
      <c r="AK18" s="137">
        <v>1.1539041344057E-2</v>
      </c>
      <c r="AL18" s="137">
        <v>3.1522968863533199E-3</v>
      </c>
      <c r="AM18" s="137">
        <v>2.5702732569287401E-3</v>
      </c>
      <c r="AN18" s="137">
        <v>1.81046156360445E-3</v>
      </c>
      <c r="AO18" s="137">
        <v>1.8386627080085802E-2</v>
      </c>
      <c r="AP18" s="137">
        <v>1.04228784877777E-2</v>
      </c>
      <c r="AQ18" s="137">
        <v>1.0544581347516801E-2</v>
      </c>
      <c r="AR18" s="137">
        <v>9.6012756838101902E-3</v>
      </c>
      <c r="AS18" s="137">
        <v>4.3942285090469903E-3</v>
      </c>
      <c r="AT18" s="137">
        <v>1.8904665570198199E-2</v>
      </c>
      <c r="AU18" s="137">
        <v>7.2420315721039999E-3</v>
      </c>
      <c r="AV18" s="137">
        <v>1.8627590888101099E-2</v>
      </c>
      <c r="AW18" s="137">
        <v>2.7016549440899199E-3</v>
      </c>
      <c r="AX18" s="137">
        <v>6.3662246215599597E-4</v>
      </c>
      <c r="AY18" s="137">
        <v>3.9849991314086499E-3</v>
      </c>
      <c r="AZ18" s="137">
        <v>2.9843734069642598E-3</v>
      </c>
      <c r="BA18" s="137">
        <v>1.45467331650475E-3</v>
      </c>
      <c r="BB18" s="137">
        <v>1.10249506123207E-3</v>
      </c>
      <c r="BC18" s="137">
        <v>2.20429283679725E-3</v>
      </c>
      <c r="BD18" s="137">
        <v>1.5619296462516499E-3</v>
      </c>
      <c r="BE18" s="137">
        <v>1.2853916740679699E-3</v>
      </c>
      <c r="BF18" s="137">
        <v>1.35960715531208E-2</v>
      </c>
      <c r="BG18" s="137">
        <v>1.94515504156593E-2</v>
      </c>
      <c r="BH18" s="137">
        <v>5.60576212835469E-3</v>
      </c>
      <c r="BI18" s="137">
        <v>2.7190077751190202E-4</v>
      </c>
      <c r="BJ18" s="137">
        <v>1.61260660123555E-2</v>
      </c>
      <c r="BK18" s="137">
        <v>1.5150810904435701E-2</v>
      </c>
      <c r="BL18" s="137">
        <v>1.0915764624934401E-2</v>
      </c>
      <c r="BM18" s="137">
        <v>9.3330109054129296E-3</v>
      </c>
      <c r="BN18" s="137">
        <v>2.6312800752063001E-3</v>
      </c>
      <c r="BO18" s="137">
        <v>6.5684913194155497E-3</v>
      </c>
      <c r="BP18" s="137">
        <v>9.2201135161392098E-3</v>
      </c>
      <c r="BQ18" s="137">
        <v>1.22858779785438E-2</v>
      </c>
      <c r="BR18" s="137">
        <v>1.0252679188731101E-2</v>
      </c>
      <c r="BS18" s="137">
        <v>1.6240814920673299E-3</v>
      </c>
      <c r="BT18" s="137">
        <v>2.23656443393262E-2</v>
      </c>
      <c r="BU18" s="137">
        <v>6.9974882108784906E-5</v>
      </c>
      <c r="BV18" s="137">
        <v>7.7411452026689099E-4</v>
      </c>
      <c r="BW18" s="137">
        <v>0</v>
      </c>
      <c r="BX18" s="137">
        <v>3.8564223675911498E-5</v>
      </c>
      <c r="BY18" s="137">
        <v>0</v>
      </c>
      <c r="BZ18" s="137">
        <v>9.5429350129616602E-3</v>
      </c>
      <c r="CA18" s="139">
        <v>0</v>
      </c>
      <c r="CB18" s="73"/>
    </row>
    <row r="19" spans="1:80" ht="19.5" x14ac:dyDescent="0.25">
      <c r="A19" s="30"/>
      <c r="B19" s="42" t="s">
        <v>10</v>
      </c>
      <c r="C19" s="43" t="s">
        <v>121</v>
      </c>
      <c r="D19" s="136">
        <v>4.1837974306106502E-4</v>
      </c>
      <c r="E19" s="137">
        <v>6.3425126276992698E-4</v>
      </c>
      <c r="F19" s="137">
        <v>7.15395571783693E-5</v>
      </c>
      <c r="G19" s="137">
        <v>4.3462132296165801E-4</v>
      </c>
      <c r="H19" s="137">
        <v>3.1556054868549599E-5</v>
      </c>
      <c r="I19" s="137">
        <v>6.3029984270791296E-4</v>
      </c>
      <c r="J19" s="137">
        <v>1.30950201474596E-4</v>
      </c>
      <c r="K19" s="137">
        <v>1.2532762492184E-4</v>
      </c>
      <c r="L19" s="137">
        <v>1.37656332590701E-2</v>
      </c>
      <c r="M19" s="137">
        <v>4.46928902172179E-4</v>
      </c>
      <c r="N19" s="137">
        <v>1.02918484859467</v>
      </c>
      <c r="O19" s="137">
        <v>3.4377919264866701E-5</v>
      </c>
      <c r="P19" s="137">
        <v>2.8652196721844198E-4</v>
      </c>
      <c r="Q19" s="137">
        <v>2.8652196721844198E-4</v>
      </c>
      <c r="R19" s="137">
        <v>1.05302995402795E-4</v>
      </c>
      <c r="S19" s="137">
        <v>2.8434460364926799E-3</v>
      </c>
      <c r="T19" s="137">
        <v>2.8078488876148798E-4</v>
      </c>
      <c r="U19" s="137">
        <v>5.46324611659216E-5</v>
      </c>
      <c r="V19" s="137">
        <v>1.7097619612878999E-7</v>
      </c>
      <c r="W19" s="137">
        <v>7.86904085732384E-5</v>
      </c>
      <c r="X19" s="137">
        <v>1.5231370137429301E-4</v>
      </c>
      <c r="Y19" s="137">
        <v>2.33489431194677E-4</v>
      </c>
      <c r="Z19" s="137">
        <v>1.69973633246861E-4</v>
      </c>
      <c r="AA19" s="137">
        <v>5.5146884246949298E-4</v>
      </c>
      <c r="AB19" s="137">
        <v>4.8754201160196201E-5</v>
      </c>
      <c r="AC19" s="137">
        <v>1.2422161476748401E-4</v>
      </c>
      <c r="AD19" s="137">
        <v>1.4045508431322201E-4</v>
      </c>
      <c r="AE19" s="137">
        <v>1.77151442317221E-4</v>
      </c>
      <c r="AF19" s="137">
        <v>1.9444203892542901E-4</v>
      </c>
      <c r="AG19" s="137">
        <v>1.12946731558547E-4</v>
      </c>
      <c r="AH19" s="137">
        <v>1.1156051585521E-4</v>
      </c>
      <c r="AI19" s="137">
        <v>3.8836214777160797E-5</v>
      </c>
      <c r="AJ19" s="137">
        <v>0</v>
      </c>
      <c r="AK19" s="137">
        <v>5.2452102127186699E-4</v>
      </c>
      <c r="AL19" s="137">
        <v>3.29082573531676E-4</v>
      </c>
      <c r="AM19" s="137">
        <v>2.1947901723329201E-4</v>
      </c>
      <c r="AN19" s="137">
        <v>8.9042011269404198E-5</v>
      </c>
      <c r="AO19" s="137">
        <v>5.2841424347086505E-4</v>
      </c>
      <c r="AP19" s="137">
        <v>7.7257723116190297E-4</v>
      </c>
      <c r="AQ19" s="137">
        <v>2.7051047764055499E-3</v>
      </c>
      <c r="AR19" s="137">
        <v>6.9811092699460196E-3</v>
      </c>
      <c r="AS19" s="137">
        <v>3.6948667527105498E-4</v>
      </c>
      <c r="AT19" s="137">
        <v>8.1146124287053494E-5</v>
      </c>
      <c r="AU19" s="137">
        <v>1.23356591729031E-3</v>
      </c>
      <c r="AV19" s="137">
        <v>8.3730082593605297E-4</v>
      </c>
      <c r="AW19" s="137">
        <v>3.2505394660618602E-4</v>
      </c>
      <c r="AX19" s="137">
        <v>1.13801807907958E-4</v>
      </c>
      <c r="AY19" s="137">
        <v>1.06952184512161E-3</v>
      </c>
      <c r="AZ19" s="137">
        <v>2.63709099310302E-4</v>
      </c>
      <c r="BA19" s="137">
        <v>1.2879972389389499E-4</v>
      </c>
      <c r="BB19" s="137">
        <v>9.1282787940694202E-5</v>
      </c>
      <c r="BC19" s="137">
        <v>2.3605513040794801E-3</v>
      </c>
      <c r="BD19" s="137">
        <v>3.1617407404855002E-4</v>
      </c>
      <c r="BE19" s="137">
        <v>8.8016982233210097E-5</v>
      </c>
      <c r="BF19" s="137">
        <v>8.1698880032975802E-4</v>
      </c>
      <c r="BG19" s="137">
        <v>1.3445552886910601E-3</v>
      </c>
      <c r="BH19" s="137">
        <v>4.7174511528915098E-4</v>
      </c>
      <c r="BI19" s="137">
        <v>5.0377375279059797E-5</v>
      </c>
      <c r="BJ19" s="137">
        <v>9.5614893599375102E-4</v>
      </c>
      <c r="BK19" s="137">
        <v>5.64906514614866E-3</v>
      </c>
      <c r="BL19" s="137">
        <v>9.5807978126883503E-4</v>
      </c>
      <c r="BM19" s="137">
        <v>2.0323642155920898E-3</v>
      </c>
      <c r="BN19" s="137">
        <v>3.3966388971118202E-3</v>
      </c>
      <c r="BO19" s="137">
        <v>8.4471373276915002E-4</v>
      </c>
      <c r="BP19" s="137">
        <v>7.8429602756883402E-4</v>
      </c>
      <c r="BQ19" s="137">
        <v>2.9109081395536801E-3</v>
      </c>
      <c r="BR19" s="137">
        <v>1.94365062500309E-3</v>
      </c>
      <c r="BS19" s="137">
        <v>1.5115149249422501E-4</v>
      </c>
      <c r="BT19" s="137">
        <v>1.86082127282093E-3</v>
      </c>
      <c r="BU19" s="137">
        <v>6.8610640960305504E-6</v>
      </c>
      <c r="BV19" s="137">
        <v>7.4568097781618599E-5</v>
      </c>
      <c r="BW19" s="137">
        <v>0</v>
      </c>
      <c r="BX19" s="137">
        <v>2.2889773898930502E-6</v>
      </c>
      <c r="BY19" s="137">
        <v>0</v>
      </c>
      <c r="BZ19" s="137">
        <v>1.7891248994429301E-3</v>
      </c>
      <c r="CA19" s="139">
        <v>0</v>
      </c>
      <c r="CB19" s="73"/>
    </row>
    <row r="20" spans="1:80" ht="19.5" x14ac:dyDescent="0.25">
      <c r="A20" s="30"/>
      <c r="B20" s="42" t="s">
        <v>11</v>
      </c>
      <c r="C20" s="43" t="s">
        <v>122</v>
      </c>
      <c r="D20" s="136">
        <v>9.2561467254226704E-2</v>
      </c>
      <c r="E20" s="137">
        <v>6.4331450786529701E-2</v>
      </c>
      <c r="F20" s="137">
        <v>1.54642552758918E-3</v>
      </c>
      <c r="G20" s="137">
        <v>6.2602620091578298E-3</v>
      </c>
      <c r="H20" s="137">
        <v>7.1994425082082801E-4</v>
      </c>
      <c r="I20" s="137">
        <v>7.1313891443250104E-3</v>
      </c>
      <c r="J20" s="137">
        <v>6.2056040205895099E-2</v>
      </c>
      <c r="K20" s="137">
        <v>7.3765582007289505E-4</v>
      </c>
      <c r="L20" s="137">
        <v>1.31906237572741E-2</v>
      </c>
      <c r="M20" s="137">
        <v>3.3959030151128902E-2</v>
      </c>
      <c r="N20" s="137">
        <v>3.1251804426239201E-3</v>
      </c>
      <c r="O20" s="137">
        <v>1.24354555047099</v>
      </c>
      <c r="P20" s="137">
        <v>3.22101694902253E-3</v>
      </c>
      <c r="Q20" s="137">
        <v>3.22101694902253E-3</v>
      </c>
      <c r="R20" s="137">
        <v>8.7846483536231602E-4</v>
      </c>
      <c r="S20" s="137">
        <v>4.7154088577638703E-3</v>
      </c>
      <c r="T20" s="137">
        <v>9.7775024055056906E-2</v>
      </c>
      <c r="U20" s="137">
        <v>2.92952017791142E-2</v>
      </c>
      <c r="V20" s="137">
        <v>1.0625164754933901E-6</v>
      </c>
      <c r="W20" s="137">
        <v>6.2827340260874401E-2</v>
      </c>
      <c r="X20" s="137">
        <v>8.8244330103841805E-4</v>
      </c>
      <c r="Y20" s="137">
        <v>2.41375438268917E-3</v>
      </c>
      <c r="Z20" s="137">
        <v>1.55235387618769E-2</v>
      </c>
      <c r="AA20" s="137">
        <v>5.1104141180994397E-3</v>
      </c>
      <c r="AB20" s="137">
        <v>8.5795230522683202E-4</v>
      </c>
      <c r="AC20" s="137">
        <v>4.0364783081803897E-3</v>
      </c>
      <c r="AD20" s="137">
        <v>1.2023750569466001E-3</v>
      </c>
      <c r="AE20" s="137">
        <v>0.51295797090981798</v>
      </c>
      <c r="AF20" s="137">
        <v>5.5965114467048599E-3</v>
      </c>
      <c r="AG20" s="137">
        <v>7.95260468519097E-4</v>
      </c>
      <c r="AH20" s="137">
        <v>7.2052321078185805E-4</v>
      </c>
      <c r="AI20" s="137">
        <v>3.9284068599993002E-4</v>
      </c>
      <c r="AJ20" s="137">
        <v>0</v>
      </c>
      <c r="AK20" s="137">
        <v>2.4438544884585502E-2</v>
      </c>
      <c r="AL20" s="137">
        <v>8.5570490397327698E-3</v>
      </c>
      <c r="AM20" s="137">
        <v>3.2264687841743198E-3</v>
      </c>
      <c r="AN20" s="137">
        <v>3.05343312965421E-3</v>
      </c>
      <c r="AO20" s="137">
        <v>2.4447054623474601E-2</v>
      </c>
      <c r="AP20" s="137">
        <v>2.24502615554985E-2</v>
      </c>
      <c r="AQ20" s="137">
        <v>3.0151333919124002E-2</v>
      </c>
      <c r="AR20" s="137">
        <v>1.2654453522003501E-2</v>
      </c>
      <c r="AS20" s="137">
        <v>8.83783108914531E-3</v>
      </c>
      <c r="AT20" s="137">
        <v>6.6443203474255098E-3</v>
      </c>
      <c r="AU20" s="137">
        <v>1.9759928011965699E-2</v>
      </c>
      <c r="AV20" s="137">
        <v>3.3264799424135003E-2</v>
      </c>
      <c r="AW20" s="137">
        <v>7.2427626883311098E-3</v>
      </c>
      <c r="AX20" s="137">
        <v>1.74356279903748E-3</v>
      </c>
      <c r="AY20" s="137">
        <v>4.5170251565824597E-3</v>
      </c>
      <c r="AZ20" s="137">
        <v>1.2147658218068499E-2</v>
      </c>
      <c r="BA20" s="137">
        <v>3.53076163787351E-3</v>
      </c>
      <c r="BB20" s="137">
        <v>5.1326091771274601E-3</v>
      </c>
      <c r="BC20" s="137">
        <v>1.5225663562984699E-2</v>
      </c>
      <c r="BD20" s="137">
        <v>5.2892613233818499E-3</v>
      </c>
      <c r="BE20" s="137">
        <v>4.6157166837294799E-3</v>
      </c>
      <c r="BF20" s="137">
        <v>4.8054827832960098E-2</v>
      </c>
      <c r="BG20" s="137">
        <v>2.94523162223728E-2</v>
      </c>
      <c r="BH20" s="137">
        <v>1.54966362518932E-2</v>
      </c>
      <c r="BI20" s="137">
        <v>6.89346595380857E-4</v>
      </c>
      <c r="BJ20" s="137">
        <v>5.8111372307611597E-2</v>
      </c>
      <c r="BK20" s="137">
        <v>2.6145585679943701E-2</v>
      </c>
      <c r="BL20" s="137">
        <v>3.1347227477031697E-2</v>
      </c>
      <c r="BM20" s="137">
        <v>1.56950029259715E-2</v>
      </c>
      <c r="BN20" s="137">
        <v>5.9621498485329201E-3</v>
      </c>
      <c r="BO20" s="137">
        <v>1.3403807336638301E-2</v>
      </c>
      <c r="BP20" s="137">
        <v>3.0307394332285902E-2</v>
      </c>
      <c r="BQ20" s="137">
        <v>1.8130884130821801E-2</v>
      </c>
      <c r="BR20" s="137">
        <v>1.95449416959547E-2</v>
      </c>
      <c r="BS20" s="137">
        <v>3.7631990753179598E-3</v>
      </c>
      <c r="BT20" s="137">
        <v>2.7001168235606901E-2</v>
      </c>
      <c r="BU20" s="137">
        <v>1.5590904296062499E-4</v>
      </c>
      <c r="BV20" s="137">
        <v>1.3451696244842601E-3</v>
      </c>
      <c r="BW20" s="137">
        <v>0</v>
      </c>
      <c r="BX20" s="137">
        <v>1.38882836418716E-4</v>
      </c>
      <c r="BY20" s="137">
        <v>0</v>
      </c>
      <c r="BZ20" s="137">
        <v>1.32645464580114E-2</v>
      </c>
      <c r="CA20" s="139">
        <v>0</v>
      </c>
      <c r="CB20" s="73"/>
    </row>
    <row r="21" spans="1:80" ht="19.5" x14ac:dyDescent="0.25">
      <c r="A21" s="30"/>
      <c r="B21" s="42" t="s">
        <v>12</v>
      </c>
      <c r="C21" s="43" t="s">
        <v>123</v>
      </c>
      <c r="D21" s="136">
        <v>1.0387873251925001E-3</v>
      </c>
      <c r="E21" s="137">
        <v>1.2477751951997899E-3</v>
      </c>
      <c r="F21" s="137">
        <v>2.5462551083982999E-4</v>
      </c>
      <c r="G21" s="137">
        <v>1.67058460399302E-3</v>
      </c>
      <c r="H21" s="137">
        <v>1.3138965316695901E-4</v>
      </c>
      <c r="I21" s="137">
        <v>4.9811293823055303E-4</v>
      </c>
      <c r="J21" s="137">
        <v>1.8641366807995901E-3</v>
      </c>
      <c r="K21" s="137">
        <v>1.8523609910315101E-4</v>
      </c>
      <c r="L21" s="137">
        <v>1.24678394823608E-2</v>
      </c>
      <c r="M21" s="137">
        <v>6.4935003502404598E-4</v>
      </c>
      <c r="N21" s="137">
        <v>4.7606759167589698E-3</v>
      </c>
      <c r="O21" s="137">
        <v>1.4878828494327699E-4</v>
      </c>
      <c r="P21" s="137">
        <v>1.05392836065701</v>
      </c>
      <c r="Q21" s="137">
        <v>1.29683412935275E-3</v>
      </c>
      <c r="R21" s="137">
        <v>1.59443287476945E-3</v>
      </c>
      <c r="S21" s="137">
        <v>9.83563312124262E-3</v>
      </c>
      <c r="T21" s="137">
        <v>5.8122746545875305E-4</v>
      </c>
      <c r="U21" s="137">
        <v>5.8629832930770704E-4</v>
      </c>
      <c r="V21" s="137">
        <v>2.4567967947524098E-7</v>
      </c>
      <c r="W21" s="137">
        <v>1.5233133179851999E-3</v>
      </c>
      <c r="X21" s="137">
        <v>4.1489367994395601E-4</v>
      </c>
      <c r="Y21" s="137">
        <v>5.2805171089583903E-4</v>
      </c>
      <c r="Z21" s="137">
        <v>4.8190452078348297E-4</v>
      </c>
      <c r="AA21" s="137">
        <v>2.05641759929363E-3</v>
      </c>
      <c r="AB21" s="137">
        <v>1.99223992027275E-4</v>
      </c>
      <c r="AC21" s="137">
        <v>5.7555928054705597E-4</v>
      </c>
      <c r="AD21" s="137">
        <v>3.4484381181378802E-4</v>
      </c>
      <c r="AE21" s="137">
        <v>1.00293627291838E-3</v>
      </c>
      <c r="AF21" s="137">
        <v>1.0288790138439201E-3</v>
      </c>
      <c r="AG21" s="137">
        <v>2.9640349223745402E-4</v>
      </c>
      <c r="AH21" s="137">
        <v>3.98790074717358E-4</v>
      </c>
      <c r="AI21" s="137">
        <v>2.7903372902218199E-2</v>
      </c>
      <c r="AJ21" s="137">
        <v>0</v>
      </c>
      <c r="AK21" s="137">
        <v>1.2053489632571499E-2</v>
      </c>
      <c r="AL21" s="137">
        <v>9.6113310655780108E-3</v>
      </c>
      <c r="AM21" s="137">
        <v>1.3057327906947499E-3</v>
      </c>
      <c r="AN21" s="137">
        <v>3.2894422732896102E-3</v>
      </c>
      <c r="AO21" s="137">
        <v>4.4383095875918698E-3</v>
      </c>
      <c r="AP21" s="137">
        <v>1.17971050335793E-2</v>
      </c>
      <c r="AQ21" s="137">
        <v>1.16325178397162E-2</v>
      </c>
      <c r="AR21" s="137">
        <v>7.3815504740823504E-3</v>
      </c>
      <c r="AS21" s="137">
        <v>2.9558835862565601E-2</v>
      </c>
      <c r="AT21" s="137">
        <v>1.04368876379489E-3</v>
      </c>
      <c r="AU21" s="137">
        <v>1.47761688084364E-2</v>
      </c>
      <c r="AV21" s="137">
        <v>1.7296892128665999E-2</v>
      </c>
      <c r="AW21" s="137">
        <v>9.5765637060830806E-3</v>
      </c>
      <c r="AX21" s="137">
        <v>9.8810360455215008E-3</v>
      </c>
      <c r="AY21" s="137">
        <v>1.6742643048445902E-2</v>
      </c>
      <c r="AZ21" s="137">
        <v>1.5777559050727401E-2</v>
      </c>
      <c r="BA21" s="137">
        <v>2.10602914859438E-3</v>
      </c>
      <c r="BB21" s="137">
        <v>1.42026301555625E-3</v>
      </c>
      <c r="BC21" s="137">
        <v>6.63867907990651E-3</v>
      </c>
      <c r="BD21" s="137">
        <v>4.9815903630171798E-2</v>
      </c>
      <c r="BE21" s="137">
        <v>2.08418950758871E-3</v>
      </c>
      <c r="BF21" s="137">
        <v>6.5930846404798401E-3</v>
      </c>
      <c r="BG21" s="137">
        <v>1.32139112645755E-2</v>
      </c>
      <c r="BH21" s="137">
        <v>5.4992009330833E-3</v>
      </c>
      <c r="BI21" s="137">
        <v>9.4413721327575306E-3</v>
      </c>
      <c r="BJ21" s="137">
        <v>7.3761614643017099E-3</v>
      </c>
      <c r="BK21" s="137">
        <v>2.3132711840553599E-2</v>
      </c>
      <c r="BL21" s="137">
        <v>8.4008734143853504E-3</v>
      </c>
      <c r="BM21" s="137">
        <v>1.48211065599339E-2</v>
      </c>
      <c r="BN21" s="137">
        <v>3.1761295032776502E-3</v>
      </c>
      <c r="BO21" s="137">
        <v>5.1742950913807604E-3</v>
      </c>
      <c r="BP21" s="137">
        <v>4.5949906845823797E-3</v>
      </c>
      <c r="BQ21" s="137">
        <v>1.0286201781414501E-2</v>
      </c>
      <c r="BR21" s="137">
        <v>7.8191498692996905E-3</v>
      </c>
      <c r="BS21" s="137">
        <v>1.61179471938665E-3</v>
      </c>
      <c r="BT21" s="137">
        <v>3.35813561228544E-2</v>
      </c>
      <c r="BU21" s="137">
        <v>1.27473490887363E-4</v>
      </c>
      <c r="BV21" s="137">
        <v>9.4159227727423004E-4</v>
      </c>
      <c r="BW21" s="137">
        <v>0</v>
      </c>
      <c r="BX21" s="137">
        <v>1.7724770957894799E-5</v>
      </c>
      <c r="BY21" s="137">
        <v>0</v>
      </c>
      <c r="BZ21" s="137">
        <v>3.7445950863245802E-3</v>
      </c>
      <c r="CA21" s="139">
        <v>0</v>
      </c>
      <c r="CB21" s="73"/>
    </row>
    <row r="22" spans="1:80" ht="19.5" x14ac:dyDescent="0.25">
      <c r="A22" s="30"/>
      <c r="B22" s="42" t="s">
        <v>13</v>
      </c>
      <c r="C22" s="43" t="s">
        <v>124</v>
      </c>
      <c r="D22" s="136">
        <v>1.1416829507976099E-3</v>
      </c>
      <c r="E22" s="137">
        <v>1.50600531368893E-3</v>
      </c>
      <c r="F22" s="137">
        <v>3.3398681180692998E-4</v>
      </c>
      <c r="G22" s="137">
        <v>2.0672714353743801E-3</v>
      </c>
      <c r="H22" s="137">
        <v>1.6260295418278601E-4</v>
      </c>
      <c r="I22" s="137">
        <v>6.4626198008349903E-4</v>
      </c>
      <c r="J22" s="137">
        <v>2.0521809142987398E-3</v>
      </c>
      <c r="K22" s="137">
        <v>2.08354516966634E-4</v>
      </c>
      <c r="L22" s="137">
        <v>1.21745456596108E-2</v>
      </c>
      <c r="M22" s="137">
        <v>9.1728011792934297E-4</v>
      </c>
      <c r="N22" s="137">
        <v>4.7838507613057399E-3</v>
      </c>
      <c r="O22" s="137">
        <v>1.8731572415736999E-4</v>
      </c>
      <c r="P22" s="137">
        <v>1.0027904000727399</v>
      </c>
      <c r="Q22" s="137">
        <v>1.0027904000727399</v>
      </c>
      <c r="R22" s="137">
        <v>1.58917515114094E-3</v>
      </c>
      <c r="S22" s="137">
        <v>9.6955534076730403E-3</v>
      </c>
      <c r="T22" s="137">
        <v>8.1222161142828703E-4</v>
      </c>
      <c r="U22" s="137">
        <v>6.9295376326505397E-4</v>
      </c>
      <c r="V22" s="137">
        <v>3.53703051629272E-7</v>
      </c>
      <c r="W22" s="137">
        <v>1.5793549521066299E-3</v>
      </c>
      <c r="X22" s="137">
        <v>6.1103025307356095E-4</v>
      </c>
      <c r="Y22" s="137">
        <v>7.8198707384327995E-4</v>
      </c>
      <c r="Z22" s="137">
        <v>6.4594251282832304E-4</v>
      </c>
      <c r="AA22" s="137">
        <v>2.5211108458173502E-3</v>
      </c>
      <c r="AB22" s="137">
        <v>2.5452899795766102E-4</v>
      </c>
      <c r="AC22" s="137">
        <v>7.6922300962793905E-4</v>
      </c>
      <c r="AD22" s="137">
        <v>4.7350902696020902E-4</v>
      </c>
      <c r="AE22" s="137">
        <v>1.24518319965446E-3</v>
      </c>
      <c r="AF22" s="137">
        <v>1.2760240372461601E-3</v>
      </c>
      <c r="AG22" s="137">
        <v>3.9171706546502601E-4</v>
      </c>
      <c r="AH22" s="137">
        <v>5.46099128163951E-4</v>
      </c>
      <c r="AI22" s="137">
        <v>2.6656820963773298E-2</v>
      </c>
      <c r="AJ22" s="137">
        <v>0</v>
      </c>
      <c r="AK22" s="137">
        <v>1.32712565661346E-2</v>
      </c>
      <c r="AL22" s="137">
        <v>1.0158952605016799E-2</v>
      </c>
      <c r="AM22" s="137">
        <v>1.28422460187648E-2</v>
      </c>
      <c r="AN22" s="137">
        <v>3.38544253060786E-3</v>
      </c>
      <c r="AO22" s="137">
        <v>5.4325073292465099E-3</v>
      </c>
      <c r="AP22" s="137">
        <v>1.3637840301771301E-2</v>
      </c>
      <c r="AQ22" s="137">
        <v>2.5816779905553599E-2</v>
      </c>
      <c r="AR22" s="137">
        <v>7.93023455446701E-3</v>
      </c>
      <c r="AS22" s="137">
        <v>3.2381664629767902E-2</v>
      </c>
      <c r="AT22" s="137">
        <v>1.2117494956024001E-3</v>
      </c>
      <c r="AU22" s="137">
        <v>1.7719528073527301E-2</v>
      </c>
      <c r="AV22" s="137">
        <v>1.7910182999408199E-2</v>
      </c>
      <c r="AW22" s="137">
        <v>1.00640100948538E-2</v>
      </c>
      <c r="AX22" s="137">
        <v>9.78729651274266E-3</v>
      </c>
      <c r="AY22" s="137">
        <v>1.6489101508216E-2</v>
      </c>
      <c r="AZ22" s="137">
        <v>1.63414972914812E-2</v>
      </c>
      <c r="BA22" s="137">
        <v>2.42307106200973E-3</v>
      </c>
      <c r="BB22" s="137">
        <v>1.57720807281972E-3</v>
      </c>
      <c r="BC22" s="137">
        <v>6.8677123181234596E-3</v>
      </c>
      <c r="BD22" s="137">
        <v>4.8283152444201199E-2</v>
      </c>
      <c r="BE22" s="137">
        <v>2.2405476441622199E-3</v>
      </c>
      <c r="BF22" s="137">
        <v>8.4922914696260992E-3</v>
      </c>
      <c r="BG22" s="137">
        <v>2.15013389461233E-2</v>
      </c>
      <c r="BH22" s="137">
        <v>5.9213250223770098E-3</v>
      </c>
      <c r="BI22" s="137">
        <v>9.1893516589410303E-3</v>
      </c>
      <c r="BJ22" s="137">
        <v>9.6304007755634493E-3</v>
      </c>
      <c r="BK22" s="137">
        <v>3.80840360739617E-2</v>
      </c>
      <c r="BL22" s="137">
        <v>1.075160263875E-2</v>
      </c>
      <c r="BM22" s="137">
        <v>1.74558572269452E-2</v>
      </c>
      <c r="BN22" s="137">
        <v>5.4265734521429998E-3</v>
      </c>
      <c r="BO22" s="137">
        <v>6.2955548566763098E-3</v>
      </c>
      <c r="BP22" s="137">
        <v>5.6865095971616103E-3</v>
      </c>
      <c r="BQ22" s="137">
        <v>1.3536411614684401E-2</v>
      </c>
      <c r="BR22" s="137">
        <v>1.00956901854362E-2</v>
      </c>
      <c r="BS22" s="137">
        <v>1.9376451599625701E-3</v>
      </c>
      <c r="BT22" s="137">
        <v>3.9970228394617599E-2</v>
      </c>
      <c r="BU22" s="137">
        <v>1.3870412271368399E-4</v>
      </c>
      <c r="BV22" s="137">
        <v>1.1452952247994099E-3</v>
      </c>
      <c r="BW22" s="137">
        <v>0</v>
      </c>
      <c r="BX22" s="137">
        <v>2.3116901704570301E-5</v>
      </c>
      <c r="BY22" s="137">
        <v>0</v>
      </c>
      <c r="BZ22" s="137">
        <v>4.6584174681121504E-3</v>
      </c>
      <c r="CA22" s="139">
        <v>0</v>
      </c>
      <c r="CB22" s="73"/>
    </row>
    <row r="23" spans="1:80" ht="19.5" x14ac:dyDescent="0.25">
      <c r="A23" s="30"/>
      <c r="B23" s="42" t="s">
        <v>14</v>
      </c>
      <c r="C23" s="43" t="s">
        <v>125</v>
      </c>
      <c r="D23" s="136">
        <v>4.7505875816242398E-3</v>
      </c>
      <c r="E23" s="137">
        <v>6.6982631566213603E-3</v>
      </c>
      <c r="F23" s="137">
        <v>6.6440679259365497E-4</v>
      </c>
      <c r="G23" s="137">
        <v>2.4326944176289002E-3</v>
      </c>
      <c r="H23" s="137">
        <v>1.5466731544413001E-4</v>
      </c>
      <c r="I23" s="137">
        <v>1.20949356736836E-3</v>
      </c>
      <c r="J23" s="137">
        <v>1.2539698954768801E-3</v>
      </c>
      <c r="K23" s="137">
        <v>1.41486962612139E-3</v>
      </c>
      <c r="L23" s="137">
        <v>0.16116078422951599</v>
      </c>
      <c r="M23" s="137">
        <v>4.1449955224433996E-3</v>
      </c>
      <c r="N23" s="137">
        <v>3.5677118816604802E-3</v>
      </c>
      <c r="O23" s="137">
        <v>4.2536542237736499E-4</v>
      </c>
      <c r="P23" s="137">
        <v>2.0578054958673301E-3</v>
      </c>
      <c r="Q23" s="137">
        <v>2.0578054958673301E-3</v>
      </c>
      <c r="R23" s="137">
        <v>1.0123496558759</v>
      </c>
      <c r="S23" s="137">
        <v>7.3602584608064306E-2</v>
      </c>
      <c r="T23" s="137">
        <v>2.4052749517372101E-3</v>
      </c>
      <c r="U23" s="137">
        <v>1.3712783068406799E-3</v>
      </c>
      <c r="V23" s="137">
        <v>1.6929759449432001E-6</v>
      </c>
      <c r="W23" s="137">
        <v>9.19371970066222E-4</v>
      </c>
      <c r="X23" s="137">
        <v>1.2582272523040099E-3</v>
      </c>
      <c r="Y23" s="137">
        <v>1.85251649190758E-3</v>
      </c>
      <c r="Z23" s="137">
        <v>1.3344893633783E-3</v>
      </c>
      <c r="AA23" s="137">
        <v>2.3606885088074399E-3</v>
      </c>
      <c r="AB23" s="137">
        <v>5.7235807546112902E-4</v>
      </c>
      <c r="AC23" s="137">
        <v>9.0621675790093401E-4</v>
      </c>
      <c r="AD23" s="137">
        <v>1.1055682405633699E-3</v>
      </c>
      <c r="AE23" s="137">
        <v>2.2857032776045102E-3</v>
      </c>
      <c r="AF23" s="137">
        <v>2.7390224576549901E-3</v>
      </c>
      <c r="AG23" s="137">
        <v>9.3050446746991203E-4</v>
      </c>
      <c r="AH23" s="137">
        <v>9.1047833109394202E-4</v>
      </c>
      <c r="AI23" s="137">
        <v>3.0901666331363298E-4</v>
      </c>
      <c r="AJ23" s="137">
        <v>0</v>
      </c>
      <c r="AK23" s="137">
        <v>1.31308957851219E-2</v>
      </c>
      <c r="AL23" s="137">
        <v>1.7762703198949799E-2</v>
      </c>
      <c r="AM23" s="137">
        <v>1.87021740403829E-3</v>
      </c>
      <c r="AN23" s="137">
        <v>2.0102168361634102E-3</v>
      </c>
      <c r="AO23" s="137">
        <v>5.1389607934895802E-3</v>
      </c>
      <c r="AP23" s="137">
        <v>1.35301238060414E-2</v>
      </c>
      <c r="AQ23" s="137">
        <v>1.73550947749367E-2</v>
      </c>
      <c r="AR23" s="137">
        <v>7.4080648884188704E-3</v>
      </c>
      <c r="AS23" s="137">
        <v>9.9548111331571303E-3</v>
      </c>
      <c r="AT23" s="137">
        <v>2.5114988313473599E-3</v>
      </c>
      <c r="AU23" s="137">
        <v>9.1500189556270907E-3</v>
      </c>
      <c r="AV23" s="137">
        <v>6.2479260213220899E-3</v>
      </c>
      <c r="AW23" s="137">
        <v>5.5429558046021796E-3</v>
      </c>
      <c r="AX23" s="137">
        <v>2.91543272917783E-3</v>
      </c>
      <c r="AY23" s="137">
        <v>0.13474200931232</v>
      </c>
      <c r="AZ23" s="137">
        <v>5.7623548153196501E-2</v>
      </c>
      <c r="BA23" s="137">
        <v>3.26077428711463E-3</v>
      </c>
      <c r="BB23" s="137">
        <v>3.7924032701055202E-3</v>
      </c>
      <c r="BC23" s="137">
        <v>3.6987860537411502E-2</v>
      </c>
      <c r="BD23" s="137">
        <v>5.1364353437680999E-3</v>
      </c>
      <c r="BE23" s="137">
        <v>2.8663054172339999E-3</v>
      </c>
      <c r="BF23" s="137">
        <v>6.5103347858935E-3</v>
      </c>
      <c r="BG23" s="137">
        <v>4.0100443588726997E-2</v>
      </c>
      <c r="BH23" s="137">
        <v>2.0855480900991999E-2</v>
      </c>
      <c r="BI23" s="137">
        <v>3.7294298820975298E-4</v>
      </c>
      <c r="BJ23" s="137">
        <v>6.5895849332887804E-3</v>
      </c>
      <c r="BK23" s="137">
        <v>2.7578269028779401E-2</v>
      </c>
      <c r="BL23" s="137">
        <v>8.2212079979741004E-3</v>
      </c>
      <c r="BM23" s="137">
        <v>1.98255907866897E-2</v>
      </c>
      <c r="BN23" s="137">
        <v>2.580138317636E-2</v>
      </c>
      <c r="BO23" s="137">
        <v>1.40922205101091E-2</v>
      </c>
      <c r="BP23" s="137">
        <v>4.98975628815707E-3</v>
      </c>
      <c r="BQ23" s="137">
        <v>1.6002204978187901E-2</v>
      </c>
      <c r="BR23" s="137">
        <v>1.2881580340014799E-2</v>
      </c>
      <c r="BS23" s="137">
        <v>1.7503627938411899E-3</v>
      </c>
      <c r="BT23" s="137">
        <v>4.69442450205887E-2</v>
      </c>
      <c r="BU23" s="137">
        <v>1.6090149624055E-4</v>
      </c>
      <c r="BV23" s="137">
        <v>1.3698220992637E-3</v>
      </c>
      <c r="BW23" s="137">
        <v>0</v>
      </c>
      <c r="BX23" s="137">
        <v>1.5876636638483801E-5</v>
      </c>
      <c r="BY23" s="137">
        <v>0</v>
      </c>
      <c r="BZ23" s="137">
        <v>2.66868641733185E-2</v>
      </c>
      <c r="CA23" s="139">
        <v>0</v>
      </c>
      <c r="CB23" s="73"/>
    </row>
    <row r="24" spans="1:80" ht="19.5" x14ac:dyDescent="0.25">
      <c r="A24" s="30"/>
      <c r="B24" s="42" t="s">
        <v>15</v>
      </c>
      <c r="C24" s="43" t="s">
        <v>126</v>
      </c>
      <c r="D24" s="136">
        <v>4.5057250444479799E-4</v>
      </c>
      <c r="E24" s="137">
        <v>6.34614478218119E-4</v>
      </c>
      <c r="F24" s="137">
        <v>6.8719837011902704E-5</v>
      </c>
      <c r="G24" s="137">
        <v>2.42239878659623E-4</v>
      </c>
      <c r="H24" s="137">
        <v>1.6957283674868701E-5</v>
      </c>
      <c r="I24" s="137">
        <v>1.19080258287389E-4</v>
      </c>
      <c r="J24" s="137">
        <v>1.3416067370717699E-4</v>
      </c>
      <c r="K24" s="137">
        <v>1.3346201513050101E-4</v>
      </c>
      <c r="L24" s="137">
        <v>1.50443737302851E-2</v>
      </c>
      <c r="M24" s="137">
        <v>3.9044165449639599E-4</v>
      </c>
      <c r="N24" s="137">
        <v>3.67512190280526E-4</v>
      </c>
      <c r="O24" s="137">
        <v>4.8576127901761302E-5</v>
      </c>
      <c r="P24" s="137">
        <v>2.5040518383606902E-4</v>
      </c>
      <c r="Q24" s="137">
        <v>2.5040518383606902E-4</v>
      </c>
      <c r="R24" s="137">
        <v>1.22060704612371E-3</v>
      </c>
      <c r="S24" s="137">
        <v>1.0072625881326001</v>
      </c>
      <c r="T24" s="137">
        <v>2.2748618425548001E-4</v>
      </c>
      <c r="U24" s="137">
        <v>1.8092854142539401E-4</v>
      </c>
      <c r="V24" s="137">
        <v>1.5760552454470199E-7</v>
      </c>
      <c r="W24" s="137">
        <v>9.7135725297978995E-5</v>
      </c>
      <c r="X24" s="137">
        <v>1.27310734503655E-4</v>
      </c>
      <c r="Y24" s="137">
        <v>1.7912705436467201E-4</v>
      </c>
      <c r="Z24" s="137">
        <v>1.2846433250279199E-4</v>
      </c>
      <c r="AA24" s="137">
        <v>2.34867651647773E-4</v>
      </c>
      <c r="AB24" s="137">
        <v>6.2156421299632502E-5</v>
      </c>
      <c r="AC24" s="137">
        <v>9.1903758544175E-5</v>
      </c>
      <c r="AD24" s="137">
        <v>1.0554557108892101E-4</v>
      </c>
      <c r="AE24" s="137">
        <v>2.20201564295274E-4</v>
      </c>
      <c r="AF24" s="137">
        <v>3.31297823748057E-4</v>
      </c>
      <c r="AG24" s="137">
        <v>8.98291138684167E-5</v>
      </c>
      <c r="AH24" s="137">
        <v>9.01022525471446E-5</v>
      </c>
      <c r="AI24" s="137">
        <v>3.7377830097354899E-5</v>
      </c>
      <c r="AJ24" s="137">
        <v>0</v>
      </c>
      <c r="AK24" s="137">
        <v>1.55479985349229E-3</v>
      </c>
      <c r="AL24" s="137">
        <v>2.3206972330180901E-3</v>
      </c>
      <c r="AM24" s="137">
        <v>2.016683241168E-4</v>
      </c>
      <c r="AN24" s="137">
        <v>2.5427127829774198E-4</v>
      </c>
      <c r="AO24" s="137">
        <v>5.5032299060554899E-4</v>
      </c>
      <c r="AP24" s="137">
        <v>1.3518105970746601E-3</v>
      </c>
      <c r="AQ24" s="137">
        <v>2.3335213485881699E-3</v>
      </c>
      <c r="AR24" s="137">
        <v>1.50322473329195E-3</v>
      </c>
      <c r="AS24" s="137">
        <v>1.06921394881043E-3</v>
      </c>
      <c r="AT24" s="137">
        <v>3.4031828601071998E-4</v>
      </c>
      <c r="AU24" s="137">
        <v>9.3212614078282E-4</v>
      </c>
      <c r="AV24" s="137">
        <v>6.6454738793138995E-4</v>
      </c>
      <c r="AW24" s="137">
        <v>5.9301366727569898E-4</v>
      </c>
      <c r="AX24" s="137">
        <v>2.9898241645844899E-4</v>
      </c>
      <c r="AY24" s="137">
        <v>1.3310807738094E-2</v>
      </c>
      <c r="AZ24" s="137">
        <v>8.2976373582596599E-3</v>
      </c>
      <c r="BA24" s="137">
        <v>3.8932417914627098E-4</v>
      </c>
      <c r="BB24" s="137">
        <v>5.1981817043999005E-4</v>
      </c>
      <c r="BC24" s="137">
        <v>4.5290830973953198E-3</v>
      </c>
      <c r="BD24" s="137">
        <v>6.0765761671884998E-4</v>
      </c>
      <c r="BE24" s="137">
        <v>4.0005841797928401E-4</v>
      </c>
      <c r="BF24" s="137">
        <v>7.2676984597632604E-4</v>
      </c>
      <c r="BG24" s="137">
        <v>2.27237951323835E-3</v>
      </c>
      <c r="BH24" s="137">
        <v>2.0504611691620702E-3</v>
      </c>
      <c r="BI24" s="137">
        <v>3.9078653695860498E-5</v>
      </c>
      <c r="BJ24" s="137">
        <v>7.2395638878167395E-4</v>
      </c>
      <c r="BK24" s="137">
        <v>2.7402085473621899E-3</v>
      </c>
      <c r="BL24" s="137">
        <v>8.66038412513607E-4</v>
      </c>
      <c r="BM24" s="137">
        <v>1.8944322857881799E-3</v>
      </c>
      <c r="BN24" s="137">
        <v>2.4030461434997401E-3</v>
      </c>
      <c r="BO24" s="137">
        <v>1.3460227976220601E-3</v>
      </c>
      <c r="BP24" s="137">
        <v>9.0456302514989599E-4</v>
      </c>
      <c r="BQ24" s="137">
        <v>3.5533989438797501E-3</v>
      </c>
      <c r="BR24" s="137">
        <v>2.8851320159135299E-3</v>
      </c>
      <c r="BS24" s="137">
        <v>1.8195728243306899E-4</v>
      </c>
      <c r="BT24" s="137">
        <v>4.4044601747988002E-3</v>
      </c>
      <c r="BU24" s="137">
        <v>1.5896993371612502E-5</v>
      </c>
      <c r="BV24" s="137">
        <v>1.3311680548357501E-4</v>
      </c>
      <c r="BW24" s="137">
        <v>0</v>
      </c>
      <c r="BX24" s="137">
        <v>1.7426766530454901E-6</v>
      </c>
      <c r="BY24" s="137">
        <v>0</v>
      </c>
      <c r="BZ24" s="137">
        <v>2.47025935195643E-3</v>
      </c>
      <c r="CA24" s="139">
        <v>0</v>
      </c>
      <c r="CB24" s="73"/>
    </row>
    <row r="25" spans="1:80" ht="19.5" x14ac:dyDescent="0.25">
      <c r="A25" s="30"/>
      <c r="B25" s="42" t="s">
        <v>16</v>
      </c>
      <c r="C25" s="43" t="s">
        <v>127</v>
      </c>
      <c r="D25" s="136">
        <v>3.5264301276110403E-2</v>
      </c>
      <c r="E25" s="137">
        <v>1.19746901507488E-2</v>
      </c>
      <c r="F25" s="137">
        <v>1.8299700223577001E-3</v>
      </c>
      <c r="G25" s="137">
        <v>2.3720976054053601E-3</v>
      </c>
      <c r="H25" s="137">
        <v>7.6589291831475096E-4</v>
      </c>
      <c r="I25" s="137">
        <v>3.7949090133368099E-2</v>
      </c>
      <c r="J25" s="137">
        <v>1.81420074800939E-2</v>
      </c>
      <c r="K25" s="137">
        <v>3.4034707022403997E-4</v>
      </c>
      <c r="L25" s="137">
        <v>1.31032958967986E-2</v>
      </c>
      <c r="M25" s="137">
        <v>0.34923592200270198</v>
      </c>
      <c r="N25" s="137">
        <v>1.41765505939692E-3</v>
      </c>
      <c r="O25" s="137">
        <v>1.19742819111041E-3</v>
      </c>
      <c r="P25" s="137">
        <v>1.10153449746982E-3</v>
      </c>
      <c r="Q25" s="137">
        <v>1.10153449746982E-3</v>
      </c>
      <c r="R25" s="137">
        <v>4.16961052546713E-4</v>
      </c>
      <c r="S25" s="137">
        <v>3.4265076283369099E-3</v>
      </c>
      <c r="T25" s="137">
        <v>1.0561833233737601</v>
      </c>
      <c r="U25" s="137">
        <v>4.8883267847702697E-3</v>
      </c>
      <c r="V25" s="137">
        <v>3.2115871671280798E-7</v>
      </c>
      <c r="W25" s="137">
        <v>1.8082795826511799E-2</v>
      </c>
      <c r="X25" s="137">
        <v>3.8384576023507E-4</v>
      </c>
      <c r="Y25" s="137">
        <v>7.8977680281259804E-4</v>
      </c>
      <c r="Z25" s="137">
        <v>3.3491905722983499E-3</v>
      </c>
      <c r="AA25" s="137">
        <v>1.8891522181633401E-3</v>
      </c>
      <c r="AB25" s="137">
        <v>3.4271631328470299E-4</v>
      </c>
      <c r="AC25" s="137">
        <v>1.49171211890938E-3</v>
      </c>
      <c r="AD25" s="137">
        <v>4.8612065337835499E-4</v>
      </c>
      <c r="AE25" s="137">
        <v>8.2424965184439397E-2</v>
      </c>
      <c r="AF25" s="137">
        <v>5.1032967188177798E-3</v>
      </c>
      <c r="AG25" s="137">
        <v>3.9139967392960701E-4</v>
      </c>
      <c r="AH25" s="137">
        <v>3.1115795614505701E-4</v>
      </c>
      <c r="AI25" s="137">
        <v>1.4252503128719301E-4</v>
      </c>
      <c r="AJ25" s="137">
        <v>0</v>
      </c>
      <c r="AK25" s="137">
        <v>9.6540610125644792E-3</v>
      </c>
      <c r="AL25" s="137">
        <v>3.8178415475965599E-3</v>
      </c>
      <c r="AM25" s="137">
        <v>1.7500277197110799E-3</v>
      </c>
      <c r="AN25" s="137">
        <v>1.4845614610648999E-3</v>
      </c>
      <c r="AO25" s="137">
        <v>1.35109418236146E-2</v>
      </c>
      <c r="AP25" s="137">
        <v>9.6658694534471692E-3</v>
      </c>
      <c r="AQ25" s="137">
        <v>9.5122926907684792E-3</v>
      </c>
      <c r="AR25" s="137">
        <v>5.8837446692652801E-3</v>
      </c>
      <c r="AS25" s="137">
        <v>4.0792988844588103E-3</v>
      </c>
      <c r="AT25" s="137">
        <v>1.05673821821488E-2</v>
      </c>
      <c r="AU25" s="137">
        <v>8.0940993587993205E-3</v>
      </c>
      <c r="AV25" s="137">
        <v>2.1323959317937902E-2</v>
      </c>
      <c r="AW25" s="137">
        <v>3.0274803786223999E-3</v>
      </c>
      <c r="AX25" s="137">
        <v>7.2076370819719503E-4</v>
      </c>
      <c r="AY25" s="137">
        <v>2.6874925327824602E-3</v>
      </c>
      <c r="AZ25" s="137">
        <v>6.3197805958919301E-3</v>
      </c>
      <c r="BA25" s="137">
        <v>1.5089288549417199E-3</v>
      </c>
      <c r="BB25" s="137">
        <v>1.5690278667872799E-3</v>
      </c>
      <c r="BC25" s="137">
        <v>2.9744783903696199E-3</v>
      </c>
      <c r="BD25" s="137">
        <v>1.8354592575827301E-3</v>
      </c>
      <c r="BE25" s="137">
        <v>1.76379297290336E-3</v>
      </c>
      <c r="BF25" s="137">
        <v>1.7847218593561299E-2</v>
      </c>
      <c r="BG25" s="137">
        <v>1.7883745401873399E-2</v>
      </c>
      <c r="BH25" s="137">
        <v>4.9785907872046996E-3</v>
      </c>
      <c r="BI25" s="137">
        <v>2.9384266364798899E-4</v>
      </c>
      <c r="BJ25" s="137">
        <v>2.1390289806020799E-2</v>
      </c>
      <c r="BK25" s="137">
        <v>1.3462482306782E-2</v>
      </c>
      <c r="BL25" s="137">
        <v>1.48071354706736E-2</v>
      </c>
      <c r="BM25" s="137">
        <v>7.62074102035145E-3</v>
      </c>
      <c r="BN25" s="137">
        <v>2.3512221272135201E-3</v>
      </c>
      <c r="BO25" s="137">
        <v>5.9203348569714801E-3</v>
      </c>
      <c r="BP25" s="137">
        <v>9.0310904302113599E-3</v>
      </c>
      <c r="BQ25" s="137">
        <v>9.9958602841694593E-3</v>
      </c>
      <c r="BR25" s="137">
        <v>9.06162200496511E-3</v>
      </c>
      <c r="BS25" s="137">
        <v>2.1963975336316399E-3</v>
      </c>
      <c r="BT25" s="137">
        <v>1.6246787142530299E-2</v>
      </c>
      <c r="BU25" s="137">
        <v>1.06894452468257E-4</v>
      </c>
      <c r="BV25" s="137">
        <v>6.5534314988190795E-4</v>
      </c>
      <c r="BW25" s="137">
        <v>0</v>
      </c>
      <c r="BX25" s="137">
        <v>5.1165774163109299E-5</v>
      </c>
      <c r="BY25" s="137">
        <v>0</v>
      </c>
      <c r="BZ25" s="137">
        <v>7.1714159890666302E-3</v>
      </c>
      <c r="CA25" s="139">
        <v>0</v>
      </c>
      <c r="CB25" s="73"/>
    </row>
    <row r="26" spans="1:80" ht="19.5" x14ac:dyDescent="0.25">
      <c r="A26" s="30"/>
      <c r="B26" s="42" t="s">
        <v>17</v>
      </c>
      <c r="C26" s="43" t="s">
        <v>128</v>
      </c>
      <c r="D26" s="136">
        <v>1.45761715229506E-2</v>
      </c>
      <c r="E26" s="137">
        <v>1.15382338930214E-2</v>
      </c>
      <c r="F26" s="137">
        <v>1.0159331486747599E-3</v>
      </c>
      <c r="G26" s="137">
        <v>3.5968390974304102E-3</v>
      </c>
      <c r="H26" s="137">
        <v>4.6310622365220501E-4</v>
      </c>
      <c r="I26" s="137">
        <v>2.4628980127608599E-3</v>
      </c>
      <c r="J26" s="137">
        <v>3.3525310442050101E-2</v>
      </c>
      <c r="K26" s="137">
        <v>4.0730074767129698E-4</v>
      </c>
      <c r="L26" s="137">
        <v>4.7446164844111701E-3</v>
      </c>
      <c r="M26" s="137">
        <v>5.6140949558596397E-3</v>
      </c>
      <c r="N26" s="137">
        <v>2.6303785606773202E-3</v>
      </c>
      <c r="O26" s="137">
        <v>0.17008855332227299</v>
      </c>
      <c r="P26" s="137">
        <v>2.4688113981238698E-3</v>
      </c>
      <c r="Q26" s="137">
        <v>2.4688113981238698E-3</v>
      </c>
      <c r="R26" s="137">
        <v>6.7077558019980397E-4</v>
      </c>
      <c r="S26" s="137">
        <v>2.4267634258089499E-3</v>
      </c>
      <c r="T26" s="137">
        <v>1.4554694237848199E-2</v>
      </c>
      <c r="U26" s="137">
        <v>1.04644851002818</v>
      </c>
      <c r="V26" s="137">
        <v>5.0247827787901102E-7</v>
      </c>
      <c r="W26" s="137">
        <v>3.3786060591205702E-2</v>
      </c>
      <c r="X26" s="137">
        <v>7.3683906023295999E-4</v>
      </c>
      <c r="Y26" s="137">
        <v>1.2290831720958601E-3</v>
      </c>
      <c r="Z26" s="137">
        <v>3.6684565308453001E-3</v>
      </c>
      <c r="AA26" s="137">
        <v>2.8779263745524401E-3</v>
      </c>
      <c r="AB26" s="137">
        <v>5.5848864968941999E-4</v>
      </c>
      <c r="AC26" s="137">
        <v>2.36327563734959E-3</v>
      </c>
      <c r="AD26" s="137">
        <v>7.6153417027489902E-4</v>
      </c>
      <c r="AE26" s="137">
        <v>7.1239096410373098E-2</v>
      </c>
      <c r="AF26" s="137">
        <v>5.6499327217098497E-3</v>
      </c>
      <c r="AG26" s="137">
        <v>5.6174532554344896E-4</v>
      </c>
      <c r="AH26" s="137">
        <v>5.86757179633556E-4</v>
      </c>
      <c r="AI26" s="137">
        <v>2.9690665228957798E-4</v>
      </c>
      <c r="AJ26" s="137">
        <v>0</v>
      </c>
      <c r="AK26" s="137">
        <v>3.0749577949195899E-2</v>
      </c>
      <c r="AL26" s="137">
        <v>1.0310726882799499E-2</v>
      </c>
      <c r="AM26" s="137">
        <v>3.4940863434463798E-3</v>
      </c>
      <c r="AN26" s="137">
        <v>3.4804440525159001E-3</v>
      </c>
      <c r="AO26" s="137">
        <v>6.8806776740514802E-2</v>
      </c>
      <c r="AP26" s="137">
        <v>1.70784344468074E-2</v>
      </c>
      <c r="AQ26" s="137">
        <v>2.2522201967472899E-2</v>
      </c>
      <c r="AR26" s="137">
        <v>1.06068832643349E-2</v>
      </c>
      <c r="AS26" s="137">
        <v>1.15168457208112E-2</v>
      </c>
      <c r="AT26" s="137">
        <v>3.9869809553601697E-3</v>
      </c>
      <c r="AU26" s="137">
        <v>1.6046690636833401E-2</v>
      </c>
      <c r="AV26" s="137">
        <v>2.7380429119403998E-2</v>
      </c>
      <c r="AW26" s="137">
        <v>1.0593483273624501E-2</v>
      </c>
      <c r="AX26" s="137">
        <v>1.3634019612321E-3</v>
      </c>
      <c r="AY26" s="137">
        <v>4.3748804456738098E-3</v>
      </c>
      <c r="AZ26" s="137">
        <v>2.16223319399062E-2</v>
      </c>
      <c r="BA26" s="137">
        <v>2.9227533425352698E-3</v>
      </c>
      <c r="BB26" s="137">
        <v>4.1012646271093899E-3</v>
      </c>
      <c r="BC26" s="137">
        <v>1.21270108687052E-2</v>
      </c>
      <c r="BD26" s="137">
        <v>4.2430409900069202E-3</v>
      </c>
      <c r="BE26" s="137">
        <v>3.28800201367873E-3</v>
      </c>
      <c r="BF26" s="137">
        <v>2.89582373741267E-2</v>
      </c>
      <c r="BG26" s="137">
        <v>2.4296855741833299E-2</v>
      </c>
      <c r="BH26" s="137">
        <v>2.6356238792290598E-2</v>
      </c>
      <c r="BI26" s="137">
        <v>5.2147202849560695E-4</v>
      </c>
      <c r="BJ26" s="137">
        <v>3.38044272781369E-2</v>
      </c>
      <c r="BK26" s="137">
        <v>3.6469058504231502E-2</v>
      </c>
      <c r="BL26" s="137">
        <v>2.82548848261788E-2</v>
      </c>
      <c r="BM26" s="137">
        <v>1.20700189075516E-2</v>
      </c>
      <c r="BN26" s="137">
        <v>4.0649944166646097E-3</v>
      </c>
      <c r="BO26" s="137">
        <v>1.05527126302853E-2</v>
      </c>
      <c r="BP26" s="137">
        <v>1.5823948930423399E-2</v>
      </c>
      <c r="BQ26" s="137">
        <v>2.0138455682300601E-2</v>
      </c>
      <c r="BR26" s="137">
        <v>1.8159223357104799E-2</v>
      </c>
      <c r="BS26" s="137">
        <v>2.4306032703587301E-3</v>
      </c>
      <c r="BT26" s="137">
        <v>2.50135350248307E-2</v>
      </c>
      <c r="BU26" s="137">
        <v>1.8991116560483599E-4</v>
      </c>
      <c r="BV26" s="137">
        <v>1.0468881927783299E-3</v>
      </c>
      <c r="BW26" s="137">
        <v>0</v>
      </c>
      <c r="BX26" s="137">
        <v>8.0879243492513501E-5</v>
      </c>
      <c r="BY26" s="137">
        <v>0</v>
      </c>
      <c r="BZ26" s="137">
        <v>9.0878164806585202E-3</v>
      </c>
      <c r="CA26" s="139">
        <v>0</v>
      </c>
      <c r="CB26" s="73"/>
    </row>
    <row r="27" spans="1:80" ht="19.5" x14ac:dyDescent="0.25">
      <c r="A27" s="30"/>
      <c r="B27" s="42" t="s">
        <v>18</v>
      </c>
      <c r="C27" s="43" t="s">
        <v>129</v>
      </c>
      <c r="D27" s="136">
        <v>4.0722443329921199E-2</v>
      </c>
      <c r="E27" s="137">
        <v>3.1155653684886299E-2</v>
      </c>
      <c r="F27" s="137">
        <v>1.8906789788328501E-3</v>
      </c>
      <c r="G27" s="137">
        <v>6.93688986978997E-3</v>
      </c>
      <c r="H27" s="137">
        <v>9.0238550248245301E-4</v>
      </c>
      <c r="I27" s="137">
        <v>6.7009377010310801E-3</v>
      </c>
      <c r="J27" s="137">
        <v>2.9768536530261E-2</v>
      </c>
      <c r="K27" s="137">
        <v>8.9575646144859303E-4</v>
      </c>
      <c r="L27" s="137">
        <v>9.9493034227571102E-3</v>
      </c>
      <c r="M27" s="137">
        <v>2.24447724575562E-2</v>
      </c>
      <c r="N27" s="137">
        <v>3.8850160620178299E-3</v>
      </c>
      <c r="O27" s="137">
        <v>0.51524405008706098</v>
      </c>
      <c r="P27" s="137">
        <v>2.8014486997870701E-3</v>
      </c>
      <c r="Q27" s="137">
        <v>2.8014486997870701E-3</v>
      </c>
      <c r="R27" s="137">
        <v>1.0586308117224101E-3</v>
      </c>
      <c r="S27" s="137">
        <v>4.6090830882018399E-3</v>
      </c>
      <c r="T27" s="137">
        <v>6.3161802664968097E-2</v>
      </c>
      <c r="U27" s="137">
        <v>1.4757564115173399E-2</v>
      </c>
      <c r="V27" s="137">
        <v>1.0000008256401201</v>
      </c>
      <c r="W27" s="137">
        <v>2.6918190298721199E-2</v>
      </c>
      <c r="X27" s="137">
        <v>1.0065735946659399E-3</v>
      </c>
      <c r="Y27" s="137">
        <v>2.1010770214269902E-3</v>
      </c>
      <c r="Z27" s="137">
        <v>8.0756197173763103E-3</v>
      </c>
      <c r="AA27" s="137">
        <v>4.4676017232399799E-3</v>
      </c>
      <c r="AB27" s="137">
        <v>1.06770059808249E-3</v>
      </c>
      <c r="AC27" s="137">
        <v>5.3543192408842897E-3</v>
      </c>
      <c r="AD27" s="137">
        <v>1.49247331356034E-3</v>
      </c>
      <c r="AE27" s="137">
        <v>0.215614042482971</v>
      </c>
      <c r="AF27" s="137">
        <v>6.5074088579175496E-3</v>
      </c>
      <c r="AG27" s="137">
        <v>9.4347629875085202E-4</v>
      </c>
      <c r="AH27" s="137">
        <v>8.4100182686131604E-4</v>
      </c>
      <c r="AI27" s="137">
        <v>3.70438122383634E-4</v>
      </c>
      <c r="AJ27" s="137">
        <v>0</v>
      </c>
      <c r="AK27" s="137">
        <v>2.7495211410999299E-2</v>
      </c>
      <c r="AL27" s="137">
        <v>9.1569471499464098E-3</v>
      </c>
      <c r="AM27" s="137">
        <v>3.6353633563504899E-3</v>
      </c>
      <c r="AN27" s="137">
        <v>3.8333221674971699E-3</v>
      </c>
      <c r="AO27" s="137">
        <v>2.8868318505051199E-2</v>
      </c>
      <c r="AP27" s="137">
        <v>2.5282672290505501E-2</v>
      </c>
      <c r="AQ27" s="137">
        <v>2.5601108733242801E-2</v>
      </c>
      <c r="AR27" s="137">
        <v>9.3907945177044306E-3</v>
      </c>
      <c r="AS27" s="137">
        <v>8.65060364516285E-3</v>
      </c>
      <c r="AT27" s="137">
        <v>6.4981104826310398E-3</v>
      </c>
      <c r="AU27" s="137">
        <v>2.5136772490832699E-2</v>
      </c>
      <c r="AV27" s="137">
        <v>3.7506289227947798E-2</v>
      </c>
      <c r="AW27" s="137">
        <v>8.7445372223363196E-3</v>
      </c>
      <c r="AX27" s="137">
        <v>2.1331607029497599E-3</v>
      </c>
      <c r="AY27" s="137">
        <v>4.77153269226273E-3</v>
      </c>
      <c r="AZ27" s="137">
        <v>9.6832115058993005E-3</v>
      </c>
      <c r="BA27" s="137">
        <v>3.8914940403035601E-3</v>
      </c>
      <c r="BB27" s="137">
        <v>5.4485440858238797E-3</v>
      </c>
      <c r="BC27" s="137">
        <v>1.08018491759537E-2</v>
      </c>
      <c r="BD27" s="137">
        <v>5.7051241414103901E-3</v>
      </c>
      <c r="BE27" s="137">
        <v>5.7520714438897202E-3</v>
      </c>
      <c r="BF27" s="137">
        <v>6.3944260112317297E-2</v>
      </c>
      <c r="BG27" s="137">
        <v>3.0658673154861898E-2</v>
      </c>
      <c r="BH27" s="137">
        <v>1.1157333075443599E-2</v>
      </c>
      <c r="BI27" s="137">
        <v>8.0273420689324E-4</v>
      </c>
      <c r="BJ27" s="137">
        <v>7.7694322581507602E-2</v>
      </c>
      <c r="BK27" s="137">
        <v>2.78527455181229E-2</v>
      </c>
      <c r="BL27" s="137">
        <v>3.88829107866418E-2</v>
      </c>
      <c r="BM27" s="137">
        <v>1.6416069560663601E-2</v>
      </c>
      <c r="BN27" s="137">
        <v>5.90733945318417E-3</v>
      </c>
      <c r="BO27" s="137">
        <v>1.27768336360522E-2</v>
      </c>
      <c r="BP27" s="137">
        <v>2.2987690909923301E-2</v>
      </c>
      <c r="BQ27" s="137">
        <v>1.47910909636461E-2</v>
      </c>
      <c r="BR27" s="137">
        <v>1.55412221118328E-2</v>
      </c>
      <c r="BS27" s="137">
        <v>4.38922822433537E-3</v>
      </c>
      <c r="BT27" s="137">
        <v>2.4668145367653101E-2</v>
      </c>
      <c r="BU27" s="137">
        <v>1.42451671141061E-4</v>
      </c>
      <c r="BV27" s="137">
        <v>1.4146323869482301E-3</v>
      </c>
      <c r="BW27" s="137">
        <v>0</v>
      </c>
      <c r="BX27" s="137">
        <v>1.8562602059660899E-4</v>
      </c>
      <c r="BY27" s="137">
        <v>0</v>
      </c>
      <c r="BZ27" s="137">
        <v>1.36121538600409E-2</v>
      </c>
      <c r="CA27" s="139">
        <v>0</v>
      </c>
      <c r="CB27" s="73"/>
    </row>
    <row r="28" spans="1:80" ht="19.5" x14ac:dyDescent="0.25">
      <c r="A28" s="30"/>
      <c r="B28" s="42" t="s">
        <v>19</v>
      </c>
      <c r="C28" s="43" t="s">
        <v>130</v>
      </c>
      <c r="D28" s="136">
        <v>4.0144866710080503E-2</v>
      </c>
      <c r="E28" s="137">
        <v>2.4062348851744699E-3</v>
      </c>
      <c r="F28" s="137">
        <v>4.61290320107924E-4</v>
      </c>
      <c r="G28" s="137">
        <v>1.8399696556143201E-3</v>
      </c>
      <c r="H28" s="137">
        <v>2.2957927214307299E-4</v>
      </c>
      <c r="I28" s="137">
        <v>1.19501882534942E-3</v>
      </c>
      <c r="J28" s="137">
        <v>1.0494759565388001</v>
      </c>
      <c r="K28" s="137">
        <v>8.8090210805419496E-4</v>
      </c>
      <c r="L28" s="137">
        <v>2.6703113924980901E-2</v>
      </c>
      <c r="M28" s="137">
        <v>7.8721644658703404E-4</v>
      </c>
      <c r="N28" s="137">
        <v>1.3268675054107599E-3</v>
      </c>
      <c r="O28" s="137">
        <v>2.0471830338902601E-4</v>
      </c>
      <c r="P28" s="137">
        <v>6.8236553392202399E-4</v>
      </c>
      <c r="Q28" s="137">
        <v>6.8236553392202399E-4</v>
      </c>
      <c r="R28" s="137">
        <v>2.7265265429486201E-4</v>
      </c>
      <c r="S28" s="137">
        <v>5.9923092656339796E-3</v>
      </c>
      <c r="T28" s="137">
        <v>4.5759579485188601E-4</v>
      </c>
      <c r="U28" s="137">
        <v>9.0698690903521801E-4</v>
      </c>
      <c r="V28" s="137">
        <v>2.1076374144655501E-7</v>
      </c>
      <c r="W28" s="137">
        <v>1.12478162935015</v>
      </c>
      <c r="X28" s="137">
        <v>2.7676822712512599E-4</v>
      </c>
      <c r="Y28" s="137">
        <v>4.5826801329638001E-4</v>
      </c>
      <c r="Z28" s="137">
        <v>6.0616066889923202E-4</v>
      </c>
      <c r="AA28" s="137">
        <v>1.11489216986544E-3</v>
      </c>
      <c r="AB28" s="137">
        <v>4.3689654776682402E-4</v>
      </c>
      <c r="AC28" s="137">
        <v>1.3545381611834099E-3</v>
      </c>
      <c r="AD28" s="137">
        <v>3.8728558090751102E-4</v>
      </c>
      <c r="AE28" s="137">
        <v>7.3338562493932796E-4</v>
      </c>
      <c r="AF28" s="137">
        <v>1.40155433532188E-3</v>
      </c>
      <c r="AG28" s="137">
        <v>2.42038717355733E-4</v>
      </c>
      <c r="AH28" s="137">
        <v>2.3664684670056399E-4</v>
      </c>
      <c r="AI28" s="137">
        <v>9.4819070325414303E-5</v>
      </c>
      <c r="AJ28" s="137">
        <v>0</v>
      </c>
      <c r="AK28" s="137">
        <v>6.8243320600203904E-3</v>
      </c>
      <c r="AL28" s="137">
        <v>2.2468470780929802E-3</v>
      </c>
      <c r="AM28" s="137">
        <v>9.26302143674445E-4</v>
      </c>
      <c r="AN28" s="137">
        <v>9.6881215458739897E-4</v>
      </c>
      <c r="AO28" s="137">
        <v>6.9741554763776198E-3</v>
      </c>
      <c r="AP28" s="137">
        <v>6.6423678377747104E-3</v>
      </c>
      <c r="AQ28" s="137">
        <v>6.15337460384299E-3</v>
      </c>
      <c r="AR28" s="137">
        <v>5.1055468636541403E-3</v>
      </c>
      <c r="AS28" s="137">
        <v>2.4505668367623898E-3</v>
      </c>
      <c r="AT28" s="137">
        <v>1.28039985439682E-3</v>
      </c>
      <c r="AU28" s="137">
        <v>6.7117227930587799E-3</v>
      </c>
      <c r="AV28" s="137">
        <v>1.0330666959028401E-2</v>
      </c>
      <c r="AW28" s="137">
        <v>2.2697444342728202E-3</v>
      </c>
      <c r="AX28" s="137">
        <v>5.78732591457721E-4</v>
      </c>
      <c r="AY28" s="137">
        <v>1.2643131953684E-3</v>
      </c>
      <c r="AZ28" s="137">
        <v>1.8413589670948399E-3</v>
      </c>
      <c r="BA28" s="137">
        <v>1.04311643477186E-3</v>
      </c>
      <c r="BB28" s="137">
        <v>1.21897870393671E-3</v>
      </c>
      <c r="BC28" s="137">
        <v>1.11262678403592E-3</v>
      </c>
      <c r="BD28" s="137">
        <v>1.3911111598537899E-3</v>
      </c>
      <c r="BE28" s="137">
        <v>1.44840556819612E-3</v>
      </c>
      <c r="BF28" s="137">
        <v>1.6152090454872599E-2</v>
      </c>
      <c r="BG28" s="137">
        <v>7.3192331422191797E-3</v>
      </c>
      <c r="BH28" s="137">
        <v>4.3404365354942796E-3</v>
      </c>
      <c r="BI28" s="137">
        <v>2.2607485302349301E-4</v>
      </c>
      <c r="BJ28" s="137">
        <v>1.96063728435267E-2</v>
      </c>
      <c r="BK28" s="137">
        <v>9.0668872667483899E-3</v>
      </c>
      <c r="BL28" s="137">
        <v>1.01266603006615E-2</v>
      </c>
      <c r="BM28" s="137">
        <v>5.2949264364511202E-3</v>
      </c>
      <c r="BN28" s="137">
        <v>1.56815224082805E-3</v>
      </c>
      <c r="BO28" s="137">
        <v>3.9466384535828299E-3</v>
      </c>
      <c r="BP28" s="137">
        <v>8.3958488240655198E-3</v>
      </c>
      <c r="BQ28" s="137">
        <v>5.1600626076022896E-3</v>
      </c>
      <c r="BR28" s="137">
        <v>5.5237441984494701E-3</v>
      </c>
      <c r="BS28" s="137">
        <v>1.51263829582565E-3</v>
      </c>
      <c r="BT28" s="137">
        <v>7.2593383601971999E-3</v>
      </c>
      <c r="BU28" s="137">
        <v>4.5230685923929999E-5</v>
      </c>
      <c r="BV28" s="137">
        <v>4.0334979056730699E-4</v>
      </c>
      <c r="BW28" s="137">
        <v>0</v>
      </c>
      <c r="BX28" s="137">
        <v>4.6851519375317503E-5</v>
      </c>
      <c r="BY28" s="137">
        <v>0</v>
      </c>
      <c r="BZ28" s="137">
        <v>4.9188267713431797E-3</v>
      </c>
      <c r="CA28" s="139">
        <v>0</v>
      </c>
      <c r="CB28" s="73"/>
    </row>
    <row r="29" spans="1:80" ht="19.5" x14ac:dyDescent="0.25">
      <c r="A29" s="30"/>
      <c r="B29" s="42" t="s">
        <v>20</v>
      </c>
      <c r="C29" s="43" t="s">
        <v>131</v>
      </c>
      <c r="D29" s="136">
        <v>1.7573627522432099E-2</v>
      </c>
      <c r="E29" s="137">
        <v>8.9963871017150199E-3</v>
      </c>
      <c r="F29" s="137">
        <v>1.0966379427186899E-3</v>
      </c>
      <c r="G29" s="137">
        <v>3.1842733396932298E-2</v>
      </c>
      <c r="H29" s="137">
        <v>2.77807130166493E-3</v>
      </c>
      <c r="I29" s="137">
        <v>1.86316123620539E-2</v>
      </c>
      <c r="J29" s="137">
        <v>1.21726336532052E-2</v>
      </c>
      <c r="K29" s="137">
        <v>9.2308099940094097E-4</v>
      </c>
      <c r="L29" s="137">
        <v>8.9837146111921094E-3</v>
      </c>
      <c r="M29" s="137">
        <v>0.16944023285860299</v>
      </c>
      <c r="N29" s="137">
        <v>1.0179004264821499E-3</v>
      </c>
      <c r="O29" s="137">
        <v>6.3109083299785305E-4</v>
      </c>
      <c r="P29" s="137">
        <v>1.05481606657205E-3</v>
      </c>
      <c r="Q29" s="137">
        <v>1.05481606657205E-3</v>
      </c>
      <c r="R29" s="137">
        <v>2.8924118945857598E-4</v>
      </c>
      <c r="S29" s="137">
        <v>2.4527322125889499E-3</v>
      </c>
      <c r="T29" s="137">
        <v>9.7223389349958902E-3</v>
      </c>
      <c r="U29" s="137">
        <v>2.5598929155084202E-3</v>
      </c>
      <c r="V29" s="137">
        <v>4.06067554430355E-7</v>
      </c>
      <c r="W29" s="137">
        <v>1.2132867444304E-2</v>
      </c>
      <c r="X29" s="137">
        <v>1.14419660705538</v>
      </c>
      <c r="Y29" s="137">
        <v>1.1645036133696501E-3</v>
      </c>
      <c r="Z29" s="137">
        <v>5.3312404963551602E-3</v>
      </c>
      <c r="AA29" s="137">
        <v>5.2628493753255103E-2</v>
      </c>
      <c r="AB29" s="137">
        <v>2.0943866053316201E-2</v>
      </c>
      <c r="AC29" s="137">
        <v>1.0140380993711999E-3</v>
      </c>
      <c r="AD29" s="137">
        <v>5.0599972637411605E-4</v>
      </c>
      <c r="AE29" s="137">
        <v>4.0270431866355101E-2</v>
      </c>
      <c r="AF29" s="137">
        <v>5.1110702169628701E-3</v>
      </c>
      <c r="AG29" s="137">
        <v>1.97009996852755E-2</v>
      </c>
      <c r="AH29" s="137">
        <v>1.19326257169233E-3</v>
      </c>
      <c r="AI29" s="137">
        <v>1.36824499577737E-4</v>
      </c>
      <c r="AJ29" s="137">
        <v>0</v>
      </c>
      <c r="AK29" s="137">
        <v>7.33249898564767E-3</v>
      </c>
      <c r="AL29" s="137">
        <v>2.9460807187350101E-3</v>
      </c>
      <c r="AM29" s="137">
        <v>1.7359524490471599E-3</v>
      </c>
      <c r="AN29" s="137">
        <v>1.08440334887626E-3</v>
      </c>
      <c r="AO29" s="137">
        <v>2.4752354735017201E-2</v>
      </c>
      <c r="AP29" s="137">
        <v>9.0682050765480207E-3</v>
      </c>
      <c r="AQ29" s="137">
        <v>9.30199797651028E-3</v>
      </c>
      <c r="AR29" s="137">
        <v>8.4908698195460004E-3</v>
      </c>
      <c r="AS29" s="137">
        <v>5.2453524936152901E-3</v>
      </c>
      <c r="AT29" s="137">
        <v>5.5257020907270504E-3</v>
      </c>
      <c r="AU29" s="137">
        <v>7.31222795802764E-3</v>
      </c>
      <c r="AV29" s="137">
        <v>6.3862708062974005E-2</v>
      </c>
      <c r="AW29" s="137">
        <v>5.1145165600750102E-3</v>
      </c>
      <c r="AX29" s="137">
        <v>5.8700576027971498E-4</v>
      </c>
      <c r="AY29" s="137">
        <v>1.9064448411913099E-3</v>
      </c>
      <c r="AZ29" s="137">
        <v>4.7087736210136002E-3</v>
      </c>
      <c r="BA29" s="137">
        <v>1.23556807220245E-3</v>
      </c>
      <c r="BB29" s="137">
        <v>1.0881238616829399E-3</v>
      </c>
      <c r="BC29" s="137">
        <v>6.3794865496292503E-3</v>
      </c>
      <c r="BD29" s="137">
        <v>1.53212080785655E-3</v>
      </c>
      <c r="BE29" s="137">
        <v>1.21385501618037E-3</v>
      </c>
      <c r="BF29" s="137">
        <v>1.2523364329966299E-2</v>
      </c>
      <c r="BG29" s="137">
        <v>1.45900783761057E-2</v>
      </c>
      <c r="BH29" s="137">
        <v>7.2673688739408803E-3</v>
      </c>
      <c r="BI29" s="137">
        <v>2.4681273966409398E-4</v>
      </c>
      <c r="BJ29" s="137">
        <v>1.4351205577626E-2</v>
      </c>
      <c r="BK29" s="137">
        <v>1.42496291188267E-2</v>
      </c>
      <c r="BL29" s="137">
        <v>9.0619802614185802E-3</v>
      </c>
      <c r="BM29" s="137">
        <v>7.3412886237509203E-3</v>
      </c>
      <c r="BN29" s="137">
        <v>2.1329168779772598E-3</v>
      </c>
      <c r="BO29" s="137">
        <v>6.0699969805486503E-3</v>
      </c>
      <c r="BP29" s="137">
        <v>6.8663657510391598E-3</v>
      </c>
      <c r="BQ29" s="137">
        <v>8.1079398213617596E-3</v>
      </c>
      <c r="BR29" s="137">
        <v>7.8805633159036593E-3</v>
      </c>
      <c r="BS29" s="137">
        <v>1.22022041042019E-3</v>
      </c>
      <c r="BT29" s="137">
        <v>1.6424605179069001E-2</v>
      </c>
      <c r="BU29" s="137">
        <v>8.9809869619271104E-5</v>
      </c>
      <c r="BV29" s="137">
        <v>6.08508829326274E-4</v>
      </c>
      <c r="BW29" s="137">
        <v>0</v>
      </c>
      <c r="BX29" s="137">
        <v>3.4344376113058499E-5</v>
      </c>
      <c r="BY29" s="137">
        <v>0</v>
      </c>
      <c r="BZ29" s="137">
        <v>1.03580385838696E-2</v>
      </c>
      <c r="CA29" s="139">
        <v>0</v>
      </c>
      <c r="CB29" s="73"/>
    </row>
    <row r="30" spans="1:80" ht="19.5" x14ac:dyDescent="0.25">
      <c r="A30" s="30"/>
      <c r="B30" s="42" t="s">
        <v>21</v>
      </c>
      <c r="C30" s="43" t="s">
        <v>132</v>
      </c>
      <c r="D30" s="136">
        <v>2.56559197358032E-3</v>
      </c>
      <c r="E30" s="137">
        <v>7.8496409664014E-2</v>
      </c>
      <c r="F30" s="137">
        <v>7.0991707381357397E-4</v>
      </c>
      <c r="G30" s="137">
        <v>2.2271394594827298E-2</v>
      </c>
      <c r="H30" s="137">
        <v>1.8787296855098199E-4</v>
      </c>
      <c r="I30" s="137">
        <v>6.3792087476933796E-4</v>
      </c>
      <c r="J30" s="137">
        <v>1.46009868385432E-2</v>
      </c>
      <c r="K30" s="137">
        <v>4.3036843958758198E-4</v>
      </c>
      <c r="L30" s="137">
        <v>3.04547727409969E-3</v>
      </c>
      <c r="M30" s="137">
        <v>3.35357613593375E-3</v>
      </c>
      <c r="N30" s="137">
        <v>3.2899466700118301E-4</v>
      </c>
      <c r="O30" s="137">
        <v>6.3762812606702498E-5</v>
      </c>
      <c r="P30" s="137">
        <v>2.7791455370881701E-4</v>
      </c>
      <c r="Q30" s="137">
        <v>2.7791455370881701E-4</v>
      </c>
      <c r="R30" s="137">
        <v>8.0537465921143902E-5</v>
      </c>
      <c r="S30" s="137">
        <v>8.0413705359474498E-4</v>
      </c>
      <c r="T30" s="137">
        <v>5.7282010444208598E-4</v>
      </c>
      <c r="U30" s="137">
        <v>2.5687981103135699E-4</v>
      </c>
      <c r="V30" s="137">
        <v>8.7913962411165301E-8</v>
      </c>
      <c r="W30" s="137">
        <v>1.53296579454202E-2</v>
      </c>
      <c r="X30" s="137">
        <v>1.6186011756571798E-2</v>
      </c>
      <c r="Y30" s="137">
        <v>1.01902272271187</v>
      </c>
      <c r="Z30" s="137">
        <v>0.10078667440066399</v>
      </c>
      <c r="AA30" s="137">
        <v>3.7199817956543202E-2</v>
      </c>
      <c r="AB30" s="137">
        <v>9.2977672010283695E-3</v>
      </c>
      <c r="AC30" s="137">
        <v>3.61055298084294E-4</v>
      </c>
      <c r="AD30" s="137">
        <v>2.5094603601004601E-3</v>
      </c>
      <c r="AE30" s="137">
        <v>9.5213647374822296E-4</v>
      </c>
      <c r="AF30" s="137">
        <v>8.2697040843776205E-3</v>
      </c>
      <c r="AG30" s="137">
        <v>2.3363228107796501E-3</v>
      </c>
      <c r="AH30" s="137">
        <v>1.7082407691566701E-4</v>
      </c>
      <c r="AI30" s="137">
        <v>4.2680447101410898E-5</v>
      </c>
      <c r="AJ30" s="137">
        <v>0</v>
      </c>
      <c r="AK30" s="137">
        <v>3.5276667527175398E-3</v>
      </c>
      <c r="AL30" s="137">
        <v>1.1854334530073201E-3</v>
      </c>
      <c r="AM30" s="137">
        <v>4.0987497028595701E-4</v>
      </c>
      <c r="AN30" s="137">
        <v>2.94693811481789E-4</v>
      </c>
      <c r="AO30" s="137">
        <v>4.0820108304809102E-3</v>
      </c>
      <c r="AP30" s="137">
        <v>2.20852202987609E-3</v>
      </c>
      <c r="AQ30" s="137">
        <v>2.2907273938975199E-3</v>
      </c>
      <c r="AR30" s="137">
        <v>2.0661054104376001E-3</v>
      </c>
      <c r="AS30" s="137">
        <v>9.7121133981893605E-4</v>
      </c>
      <c r="AT30" s="137">
        <v>6.4351523844406104E-4</v>
      </c>
      <c r="AU30" s="137">
        <v>1.9682770996008198E-3</v>
      </c>
      <c r="AV30" s="137">
        <v>7.6529625730252203E-3</v>
      </c>
      <c r="AW30" s="137">
        <v>8.6567269021262203E-4</v>
      </c>
      <c r="AX30" s="137">
        <v>1.6730806862670601E-4</v>
      </c>
      <c r="AY30" s="137">
        <v>4.2516472518347703E-4</v>
      </c>
      <c r="AZ30" s="137">
        <v>1.2623549355455599E-3</v>
      </c>
      <c r="BA30" s="137">
        <v>3.3523839942465998E-4</v>
      </c>
      <c r="BB30" s="137">
        <v>3.6552237731449601E-4</v>
      </c>
      <c r="BC30" s="137">
        <v>7.0902969172572901E-4</v>
      </c>
      <c r="BD30" s="137">
        <v>4.31833155363944E-4</v>
      </c>
      <c r="BE30" s="137">
        <v>4.1780743514385299E-4</v>
      </c>
      <c r="BF30" s="137">
        <v>4.3466443905987697E-3</v>
      </c>
      <c r="BG30" s="137">
        <v>6.1620849517112896E-3</v>
      </c>
      <c r="BH30" s="137">
        <v>1.43867219117281E-3</v>
      </c>
      <c r="BI30" s="137">
        <v>6.5438703013538204E-5</v>
      </c>
      <c r="BJ30" s="137">
        <v>5.20117470751602E-3</v>
      </c>
      <c r="BK30" s="137">
        <v>3.04478052353298E-3</v>
      </c>
      <c r="BL30" s="137">
        <v>3.2093933971772898E-3</v>
      </c>
      <c r="BM30" s="137">
        <v>1.58804821048985E-3</v>
      </c>
      <c r="BN30" s="137">
        <v>5.0012723340619797E-4</v>
      </c>
      <c r="BO30" s="137">
        <v>1.3766855961654899E-3</v>
      </c>
      <c r="BP30" s="137">
        <v>2.36678872931233E-3</v>
      </c>
      <c r="BQ30" s="137">
        <v>1.8562583957239601E-3</v>
      </c>
      <c r="BR30" s="137">
        <v>1.86938429084355E-3</v>
      </c>
      <c r="BS30" s="137">
        <v>4.0379862082796502E-4</v>
      </c>
      <c r="BT30" s="137">
        <v>3.0517171992587E-3</v>
      </c>
      <c r="BU30" s="137">
        <v>1.5390026324376401E-5</v>
      </c>
      <c r="BV30" s="137">
        <v>1.48977421328693E-4</v>
      </c>
      <c r="BW30" s="137">
        <v>0</v>
      </c>
      <c r="BX30" s="137">
        <v>1.24317904114556E-5</v>
      </c>
      <c r="BY30" s="137">
        <v>0</v>
      </c>
      <c r="BZ30" s="137">
        <v>1.27209968294334E-3</v>
      </c>
      <c r="CA30" s="139">
        <v>0</v>
      </c>
      <c r="CB30" s="73"/>
    </row>
    <row r="31" spans="1:80" ht="19.5" x14ac:dyDescent="0.25">
      <c r="A31" s="30"/>
      <c r="B31" s="42" t="s">
        <v>22</v>
      </c>
      <c r="C31" s="43" t="s">
        <v>133</v>
      </c>
      <c r="D31" s="136">
        <v>1.27189956971546E-2</v>
      </c>
      <c r="E31" s="137">
        <v>0.792778833977141</v>
      </c>
      <c r="F31" s="137">
        <v>1.16281801388383E-3</v>
      </c>
      <c r="G31" s="137">
        <v>4.34440034304688E-3</v>
      </c>
      <c r="H31" s="137">
        <v>3.1310715119619101E-4</v>
      </c>
      <c r="I31" s="137">
        <v>1.1775844140605701E-3</v>
      </c>
      <c r="J31" s="137">
        <v>1.43002867739276E-3</v>
      </c>
      <c r="K31" s="137">
        <v>3.2583565474085101E-4</v>
      </c>
      <c r="L31" s="137">
        <v>1.4334723295641401E-2</v>
      </c>
      <c r="M31" s="137">
        <v>6.6038615095812903E-4</v>
      </c>
      <c r="N31" s="137">
        <v>1.3520846632897399E-3</v>
      </c>
      <c r="O31" s="137">
        <v>1.8595495160219901E-4</v>
      </c>
      <c r="P31" s="137">
        <v>9.1043538159873104E-4</v>
      </c>
      <c r="Q31" s="137">
        <v>9.1043538159873104E-4</v>
      </c>
      <c r="R31" s="137">
        <v>2.8087130801704397E-4</v>
      </c>
      <c r="S31" s="137">
        <v>3.6142113235494602E-3</v>
      </c>
      <c r="T31" s="137">
        <v>4.3858540804990101E-4</v>
      </c>
      <c r="U31" s="137">
        <v>7.9149384598502595E-4</v>
      </c>
      <c r="V31" s="137">
        <v>1.7694475052658399E-7</v>
      </c>
      <c r="W31" s="137">
        <v>2.33327510046954E-4</v>
      </c>
      <c r="X31" s="137">
        <v>3.26563741925221E-4</v>
      </c>
      <c r="Y31" s="137">
        <v>2.02908174851698E-3</v>
      </c>
      <c r="Z31" s="137">
        <v>1.0218488201548299</v>
      </c>
      <c r="AA31" s="137">
        <v>5.4055807356212298E-3</v>
      </c>
      <c r="AB31" s="137">
        <v>2.9119006091074897E-4</v>
      </c>
      <c r="AC31" s="137">
        <v>1.3896747859638201E-3</v>
      </c>
      <c r="AD31" s="137">
        <v>3.9709574021046099E-4</v>
      </c>
      <c r="AE31" s="137">
        <v>7.03811170545494E-4</v>
      </c>
      <c r="AF31" s="137">
        <v>1.52386666918378E-3</v>
      </c>
      <c r="AG31" s="137">
        <v>6.7480595908164505E-4</v>
      </c>
      <c r="AH31" s="137">
        <v>2.5383231289405301E-4</v>
      </c>
      <c r="AI31" s="137">
        <v>1.15995996881007E-4</v>
      </c>
      <c r="AJ31" s="137">
        <v>0</v>
      </c>
      <c r="AK31" s="137">
        <v>2.20861299615841E-2</v>
      </c>
      <c r="AL31" s="137">
        <v>2.4145577617359099E-3</v>
      </c>
      <c r="AM31" s="137">
        <v>1.0232108822959599E-3</v>
      </c>
      <c r="AN31" s="137">
        <v>1.0300006058723201E-3</v>
      </c>
      <c r="AO31" s="137">
        <v>7.0006448129822998E-3</v>
      </c>
      <c r="AP31" s="137">
        <v>6.71265669360033E-3</v>
      </c>
      <c r="AQ31" s="137">
        <v>8.2033018854933797E-3</v>
      </c>
      <c r="AR31" s="137">
        <v>1.1540806606487999E-2</v>
      </c>
      <c r="AS31" s="137">
        <v>2.2263458573708E-3</v>
      </c>
      <c r="AT31" s="137">
        <v>1.4310057261848199E-3</v>
      </c>
      <c r="AU31" s="137">
        <v>7.34025708368402E-3</v>
      </c>
      <c r="AV31" s="137">
        <v>1.27037912833392E-2</v>
      </c>
      <c r="AW31" s="137">
        <v>2.4223275762494702E-3</v>
      </c>
      <c r="AX31" s="137">
        <v>6.4058135408479597E-4</v>
      </c>
      <c r="AY31" s="137">
        <v>1.30843171386968E-3</v>
      </c>
      <c r="AZ31" s="137">
        <v>2.21822767088569E-3</v>
      </c>
      <c r="BA31" s="137">
        <v>1.0601834089948401E-3</v>
      </c>
      <c r="BB31" s="137">
        <v>1.26873180257523E-3</v>
      </c>
      <c r="BC31" s="137">
        <v>1.26099775334609E-3</v>
      </c>
      <c r="BD31" s="137">
        <v>1.5801464231973701E-3</v>
      </c>
      <c r="BE31" s="137">
        <v>1.4870946531154801E-3</v>
      </c>
      <c r="BF31" s="137">
        <v>1.65983286269363E-2</v>
      </c>
      <c r="BG31" s="137">
        <v>1.00669510035274E-2</v>
      </c>
      <c r="BH31" s="137">
        <v>3.6666162577074402E-3</v>
      </c>
      <c r="BI31" s="137">
        <v>2.4887904467839301E-4</v>
      </c>
      <c r="BJ31" s="137">
        <v>2.0126860222762898E-2</v>
      </c>
      <c r="BK31" s="137">
        <v>1.27062536736139E-2</v>
      </c>
      <c r="BL31" s="137">
        <v>1.4622998841248401E-2</v>
      </c>
      <c r="BM31" s="137">
        <v>4.8555978353659697E-3</v>
      </c>
      <c r="BN31" s="137">
        <v>1.6233410448979399E-3</v>
      </c>
      <c r="BO31" s="137">
        <v>3.7679534838570101E-3</v>
      </c>
      <c r="BP31" s="137">
        <v>6.60780669896599E-3</v>
      </c>
      <c r="BQ31" s="137">
        <v>4.8036119104114903E-3</v>
      </c>
      <c r="BR31" s="137">
        <v>4.7755228266108396E-3</v>
      </c>
      <c r="BS31" s="137">
        <v>1.58093346230223E-3</v>
      </c>
      <c r="BT31" s="137">
        <v>7.5048759474356701E-3</v>
      </c>
      <c r="BU31" s="137">
        <v>4.3681112706331902E-5</v>
      </c>
      <c r="BV31" s="137">
        <v>4.0609005307669198E-4</v>
      </c>
      <c r="BW31" s="137">
        <v>0</v>
      </c>
      <c r="BX31" s="137">
        <v>4.8092823266140298E-5</v>
      </c>
      <c r="BY31" s="137">
        <v>0</v>
      </c>
      <c r="BZ31" s="137">
        <v>3.7053817624951601E-3</v>
      </c>
      <c r="CA31" s="139">
        <v>0</v>
      </c>
      <c r="CB31" s="73"/>
    </row>
    <row r="32" spans="1:80" ht="19.5" x14ac:dyDescent="0.25">
      <c r="A32" s="30"/>
      <c r="B32" s="42" t="s">
        <v>23</v>
      </c>
      <c r="C32" s="43" t="s">
        <v>134</v>
      </c>
      <c r="D32" s="136">
        <v>6.9109979481186501E-4</v>
      </c>
      <c r="E32" s="137">
        <v>1.08937383539197E-3</v>
      </c>
      <c r="F32" s="137">
        <v>1.3056719952066499E-4</v>
      </c>
      <c r="G32" s="137">
        <v>0.59018206862483003</v>
      </c>
      <c r="H32" s="137">
        <v>5.6576630408938398E-5</v>
      </c>
      <c r="I32" s="137">
        <v>3.4238739539788797E-4</v>
      </c>
      <c r="J32" s="137">
        <v>3.4083915890231899E-4</v>
      </c>
      <c r="K32" s="137">
        <v>2.2968690113542599E-4</v>
      </c>
      <c r="L32" s="137">
        <v>2.2267504151601E-2</v>
      </c>
      <c r="M32" s="137">
        <v>3.92228699525915E-4</v>
      </c>
      <c r="N32" s="137">
        <v>5.7317864940066197E-4</v>
      </c>
      <c r="O32" s="137">
        <v>4.8373515630854298E-5</v>
      </c>
      <c r="P32" s="137">
        <v>2.6704613263206701E-4</v>
      </c>
      <c r="Q32" s="137">
        <v>2.6704613263206701E-4</v>
      </c>
      <c r="R32" s="137">
        <v>8.0561617407093499E-5</v>
      </c>
      <c r="S32" s="137">
        <v>4.6272214749765797E-3</v>
      </c>
      <c r="T32" s="137">
        <v>1.45155514991182E-4</v>
      </c>
      <c r="U32" s="137">
        <v>1.90983501908007E-4</v>
      </c>
      <c r="V32" s="137">
        <v>7.6871750890076999E-8</v>
      </c>
      <c r="W32" s="137">
        <v>6.9695094272032796E-5</v>
      </c>
      <c r="X32" s="137">
        <v>8.6434886897307907E-5</v>
      </c>
      <c r="Y32" s="137">
        <v>1.3461244683095799E-4</v>
      </c>
      <c r="Z32" s="137">
        <v>1.56137408527947E-4</v>
      </c>
      <c r="AA32" s="137">
        <v>1.00200155149034</v>
      </c>
      <c r="AB32" s="137">
        <v>7.2692399577768498E-5</v>
      </c>
      <c r="AC32" s="137">
        <v>3.2180074375252199E-4</v>
      </c>
      <c r="AD32" s="137">
        <v>1.0875226168481601E-4</v>
      </c>
      <c r="AE32" s="137">
        <v>2.5951388336945002E-4</v>
      </c>
      <c r="AF32" s="137">
        <v>3.5119091184911101E-4</v>
      </c>
      <c r="AG32" s="137">
        <v>7.1190726598868205E-5</v>
      </c>
      <c r="AH32" s="137">
        <v>7.3959334831188005E-5</v>
      </c>
      <c r="AI32" s="137">
        <v>3.60258886812358E-5</v>
      </c>
      <c r="AJ32" s="137">
        <v>0</v>
      </c>
      <c r="AK32" s="137">
        <v>2.9915629310209402E-3</v>
      </c>
      <c r="AL32" s="137">
        <v>6.78179416501704E-4</v>
      </c>
      <c r="AM32" s="137">
        <v>2.9091021651144898E-4</v>
      </c>
      <c r="AN32" s="137">
        <v>2.6915615457063401E-4</v>
      </c>
      <c r="AO32" s="137">
        <v>2.0114713841839099E-3</v>
      </c>
      <c r="AP32" s="137">
        <v>2.0343195512659202E-3</v>
      </c>
      <c r="AQ32" s="137">
        <v>2.4136053394653001E-3</v>
      </c>
      <c r="AR32" s="137">
        <v>6.4920428892008102E-3</v>
      </c>
      <c r="AS32" s="137">
        <v>6.49263883801108E-4</v>
      </c>
      <c r="AT32" s="137">
        <v>3.0788655554901499E-4</v>
      </c>
      <c r="AU32" s="137">
        <v>1.8623490511518099E-3</v>
      </c>
      <c r="AV32" s="137">
        <v>3.8971300501155202E-3</v>
      </c>
      <c r="AW32" s="137">
        <v>6.4313518498757699E-4</v>
      </c>
      <c r="AX32" s="137">
        <v>1.7303974606641101E-4</v>
      </c>
      <c r="AY32" s="137">
        <v>4.8000295226032999E-4</v>
      </c>
      <c r="AZ32" s="137">
        <v>7.8736722586193503E-4</v>
      </c>
      <c r="BA32" s="137">
        <v>3.2246555399366E-4</v>
      </c>
      <c r="BB32" s="137">
        <v>3.0715604815906902E-4</v>
      </c>
      <c r="BC32" s="137">
        <v>1.90075228105497E-3</v>
      </c>
      <c r="BD32" s="137">
        <v>4.1417308465569201E-4</v>
      </c>
      <c r="BE32" s="137">
        <v>3.59168301345481E-4</v>
      </c>
      <c r="BF32" s="137">
        <v>3.8075784684209902E-3</v>
      </c>
      <c r="BG32" s="137">
        <v>2.5788552898904698E-3</v>
      </c>
      <c r="BH32" s="137">
        <v>1.37561409294245E-3</v>
      </c>
      <c r="BI32" s="137">
        <v>7.9240125140689295E-5</v>
      </c>
      <c r="BJ32" s="137">
        <v>4.5792595077502104E-3</v>
      </c>
      <c r="BK32" s="137">
        <v>3.2598956315770299E-3</v>
      </c>
      <c r="BL32" s="137">
        <v>2.5622037176049701E-3</v>
      </c>
      <c r="BM32" s="137">
        <v>2.6690473014390199E-3</v>
      </c>
      <c r="BN32" s="137">
        <v>5.3842520057422101E-4</v>
      </c>
      <c r="BO32" s="137">
        <v>1.8045947712632001E-3</v>
      </c>
      <c r="BP32" s="137">
        <v>2.4941482068008402E-3</v>
      </c>
      <c r="BQ32" s="137">
        <v>2.0320647928788499E-3</v>
      </c>
      <c r="BR32" s="137">
        <v>2.03684100957459E-3</v>
      </c>
      <c r="BS32" s="137">
        <v>9.6576165448873099E-4</v>
      </c>
      <c r="BT32" s="137">
        <v>3.5575853569496801E-3</v>
      </c>
      <c r="BU32" s="137">
        <v>1.6500168988407399E-5</v>
      </c>
      <c r="BV32" s="137">
        <v>1.47191046853099E-4</v>
      </c>
      <c r="BW32" s="137">
        <v>0</v>
      </c>
      <c r="BX32" s="137">
        <v>1.0947930448398599E-5</v>
      </c>
      <c r="BY32" s="137">
        <v>0</v>
      </c>
      <c r="BZ32" s="137">
        <v>1.8104393290766E-3</v>
      </c>
      <c r="CA32" s="139">
        <v>0</v>
      </c>
      <c r="CB32" s="73"/>
    </row>
    <row r="33" spans="1:80" ht="19.5" x14ac:dyDescent="0.25">
      <c r="A33" s="30"/>
      <c r="B33" s="42" t="s">
        <v>24</v>
      </c>
      <c r="C33" s="43" t="s">
        <v>135</v>
      </c>
      <c r="D33" s="136">
        <v>6.4496439765780896E-4</v>
      </c>
      <c r="E33" s="137">
        <v>3.5859000158175499E-3</v>
      </c>
      <c r="F33" s="137">
        <v>2.0209607505603999E-4</v>
      </c>
      <c r="G33" s="137">
        <v>1.48672416848091E-2</v>
      </c>
      <c r="H33" s="137">
        <v>9.0059724636211305E-4</v>
      </c>
      <c r="I33" s="137">
        <v>4.2528205915075599E-4</v>
      </c>
      <c r="J33" s="137">
        <v>3.6156155426137599E-3</v>
      </c>
      <c r="K33" s="137">
        <v>3.7719399338918103E-2</v>
      </c>
      <c r="L33" s="137">
        <v>7.9913561287134408E-3</v>
      </c>
      <c r="M33" s="137">
        <v>9.5282083699746499E-4</v>
      </c>
      <c r="N33" s="137">
        <v>4.6655074189475899E-4</v>
      </c>
      <c r="O33" s="137">
        <v>6.0921607720700201E-5</v>
      </c>
      <c r="P33" s="137">
        <v>2.8477240024527603E-4</v>
      </c>
      <c r="Q33" s="137">
        <v>2.8477240024527603E-4</v>
      </c>
      <c r="R33" s="137">
        <v>9.3639989424507497E-5</v>
      </c>
      <c r="S33" s="137">
        <v>1.81323828987966E-3</v>
      </c>
      <c r="T33" s="137">
        <v>2.2173262175501199E-4</v>
      </c>
      <c r="U33" s="137">
        <v>2.5414610013167998E-4</v>
      </c>
      <c r="V33" s="137">
        <v>1.0704152629885201E-7</v>
      </c>
      <c r="W33" s="137">
        <v>3.5100673363474902E-3</v>
      </c>
      <c r="X33" s="137">
        <v>4.6692802370563299E-3</v>
      </c>
      <c r="Y33" s="137">
        <v>1.6437550301506398E-2</v>
      </c>
      <c r="Z33" s="137">
        <v>3.8680144165495998E-3</v>
      </c>
      <c r="AA33" s="137">
        <v>2.4654173402689598E-2</v>
      </c>
      <c r="AB33" s="137">
        <v>1.1265103101810501</v>
      </c>
      <c r="AC33" s="137">
        <v>3.98751330714412E-4</v>
      </c>
      <c r="AD33" s="137">
        <v>1.6852551615855499E-4</v>
      </c>
      <c r="AE33" s="137">
        <v>4.2234341168285799E-4</v>
      </c>
      <c r="AF33" s="137">
        <v>1.2944070252018901E-3</v>
      </c>
      <c r="AG33" s="137">
        <v>1.2259904262889401E-3</v>
      </c>
      <c r="AH33" s="137">
        <v>1.19028015685251E-4</v>
      </c>
      <c r="AI33" s="137">
        <v>5.7331819564678002E-5</v>
      </c>
      <c r="AJ33" s="137">
        <v>0</v>
      </c>
      <c r="AK33" s="137">
        <v>2.5097572002241199E-3</v>
      </c>
      <c r="AL33" s="137">
        <v>1.3605705436982099E-3</v>
      </c>
      <c r="AM33" s="137">
        <v>5.1769895897409298E-4</v>
      </c>
      <c r="AN33" s="137">
        <v>4.6521467199218399E-4</v>
      </c>
      <c r="AO33" s="137">
        <v>7.4969192136759297E-3</v>
      </c>
      <c r="AP33" s="137">
        <v>2.7330378950631701E-3</v>
      </c>
      <c r="AQ33" s="137">
        <v>2.5242626790310898E-3</v>
      </c>
      <c r="AR33" s="137">
        <v>2.8560705124989999E-3</v>
      </c>
      <c r="AS33" s="137">
        <v>9.1189764785308395E-4</v>
      </c>
      <c r="AT33" s="137">
        <v>9.1842330465282795E-4</v>
      </c>
      <c r="AU33" s="137">
        <v>2.34878527720799E-3</v>
      </c>
      <c r="AV33" s="137">
        <v>1.1877523078774601E-2</v>
      </c>
      <c r="AW33" s="137">
        <v>8.61095153230446E-4</v>
      </c>
      <c r="AX33" s="137">
        <v>1.97972951675135E-4</v>
      </c>
      <c r="AY33" s="137">
        <v>5.2362780081953995E-4</v>
      </c>
      <c r="AZ33" s="137">
        <v>1.64118793847818E-3</v>
      </c>
      <c r="BA33" s="137">
        <v>4.0835780546220299E-4</v>
      </c>
      <c r="BB33" s="137">
        <v>4.1570369392608902E-4</v>
      </c>
      <c r="BC33" s="137">
        <v>7.6444814068661604E-4</v>
      </c>
      <c r="BD33" s="137">
        <v>5.0328247616900296E-4</v>
      </c>
      <c r="BE33" s="137">
        <v>4.7744252666676902E-4</v>
      </c>
      <c r="BF33" s="137">
        <v>4.8205254350975803E-3</v>
      </c>
      <c r="BG33" s="137">
        <v>3.6511717906043801E-3</v>
      </c>
      <c r="BH33" s="137">
        <v>2.0610275798255899E-3</v>
      </c>
      <c r="BI33" s="137">
        <v>8.0053159340741096E-5</v>
      </c>
      <c r="BJ33" s="137">
        <v>5.7130935176498204E-3</v>
      </c>
      <c r="BK33" s="137">
        <v>4.0638886361868201E-3</v>
      </c>
      <c r="BL33" s="137">
        <v>3.4182388128882499E-3</v>
      </c>
      <c r="BM33" s="137">
        <v>2.1748353979127201E-3</v>
      </c>
      <c r="BN33" s="137">
        <v>6.3287861865852298E-4</v>
      </c>
      <c r="BO33" s="137">
        <v>2.08399331596446E-3</v>
      </c>
      <c r="BP33" s="137">
        <v>3.56288094962919E-3</v>
      </c>
      <c r="BQ33" s="137">
        <v>2.5854975727703901E-3</v>
      </c>
      <c r="BR33" s="137">
        <v>2.84119995077858E-3</v>
      </c>
      <c r="BS33" s="137">
        <v>4.55496092699616E-4</v>
      </c>
      <c r="BT33" s="137">
        <v>3.8631400442114701E-3</v>
      </c>
      <c r="BU33" s="137">
        <v>1.9852154303707401E-5</v>
      </c>
      <c r="BV33" s="137">
        <v>1.7312449391366E-4</v>
      </c>
      <c r="BW33" s="137">
        <v>0</v>
      </c>
      <c r="BX33" s="137">
        <v>1.36580053344919E-5</v>
      </c>
      <c r="BY33" s="137">
        <v>0</v>
      </c>
      <c r="BZ33" s="137">
        <v>2.64271305887123E-3</v>
      </c>
      <c r="CA33" s="139">
        <v>0</v>
      </c>
      <c r="CB33" s="73"/>
    </row>
    <row r="34" spans="1:80" ht="19.5" x14ac:dyDescent="0.25">
      <c r="A34" s="30"/>
      <c r="B34" s="42" t="s">
        <v>25</v>
      </c>
      <c r="C34" s="43" t="s">
        <v>136</v>
      </c>
      <c r="D34" s="136">
        <v>5.9685444488017595E-4</v>
      </c>
      <c r="E34" s="137">
        <v>2.4020763970445402E-2</v>
      </c>
      <c r="F34" s="137">
        <v>1.85824418160698E-4</v>
      </c>
      <c r="G34" s="137">
        <v>3.4955057249539702E-4</v>
      </c>
      <c r="H34" s="137">
        <v>4.0094650167570897E-5</v>
      </c>
      <c r="I34" s="137">
        <v>1.64141376252175E-4</v>
      </c>
      <c r="J34" s="137">
        <v>8.6377140842123698E-4</v>
      </c>
      <c r="K34" s="137">
        <v>2.74310396463448E-5</v>
      </c>
      <c r="L34" s="137">
        <v>5.9314675132349096E-4</v>
      </c>
      <c r="M34" s="137">
        <v>5.2553787882791102E-4</v>
      </c>
      <c r="N34" s="137">
        <v>1.1499673504955E-4</v>
      </c>
      <c r="O34" s="137">
        <v>2.12974656600478E-5</v>
      </c>
      <c r="P34" s="137">
        <v>9.2700500073562194E-5</v>
      </c>
      <c r="Q34" s="137">
        <v>9.2700500073562194E-5</v>
      </c>
      <c r="R34" s="137">
        <v>2.92586118712708E-5</v>
      </c>
      <c r="S34" s="137">
        <v>1.93383066622872E-4</v>
      </c>
      <c r="T34" s="137">
        <v>1.3781917268782201E-4</v>
      </c>
      <c r="U34" s="137">
        <v>8.7399905789176406E-5</v>
      </c>
      <c r="V34" s="137">
        <v>3.0164831385390702E-8</v>
      </c>
      <c r="W34" s="137">
        <v>7.9645916870958505E-4</v>
      </c>
      <c r="X34" s="137">
        <v>8.4507263268884499E-5</v>
      </c>
      <c r="Y34" s="137">
        <v>2.3058266499113599E-3</v>
      </c>
      <c r="Z34" s="137">
        <v>3.08403626322406E-2</v>
      </c>
      <c r="AA34" s="137">
        <v>3.7243245707348601E-4</v>
      </c>
      <c r="AB34" s="137">
        <v>5.47041149970311E-5</v>
      </c>
      <c r="AC34" s="137">
        <v>1.0001395492426499</v>
      </c>
      <c r="AD34" s="137">
        <v>5.9271797513605403E-5</v>
      </c>
      <c r="AE34" s="137">
        <v>1.8459008087257E-4</v>
      </c>
      <c r="AF34" s="137">
        <v>1.9660912365224098E-3</v>
      </c>
      <c r="AG34" s="137">
        <v>9.1765247480662306E-5</v>
      </c>
      <c r="AH34" s="137">
        <v>2.6592344147136599E-5</v>
      </c>
      <c r="AI34" s="137">
        <v>1.1883857999093E-5</v>
      </c>
      <c r="AJ34" s="137">
        <v>0</v>
      </c>
      <c r="AK34" s="137">
        <v>1.18406825641749E-3</v>
      </c>
      <c r="AL34" s="137">
        <v>3.5929778011162001E-4</v>
      </c>
      <c r="AM34" s="137">
        <v>1.35266700546669E-4</v>
      </c>
      <c r="AN34" s="137">
        <v>1.0828236579217399E-4</v>
      </c>
      <c r="AO34" s="137">
        <v>1.82079516953295E-3</v>
      </c>
      <c r="AP34" s="137">
        <v>8.2326566547086103E-4</v>
      </c>
      <c r="AQ34" s="137">
        <v>8.1689618128612902E-4</v>
      </c>
      <c r="AR34" s="137">
        <v>7.7328633041914895E-4</v>
      </c>
      <c r="AS34" s="137">
        <v>2.96169997072727E-4</v>
      </c>
      <c r="AT34" s="137">
        <v>1.4603975296553201E-4</v>
      </c>
      <c r="AU34" s="137">
        <v>7.5745463653411704E-4</v>
      </c>
      <c r="AV34" s="137">
        <v>3.8327432979243401E-3</v>
      </c>
      <c r="AW34" s="137">
        <v>2.83465876059715E-4</v>
      </c>
      <c r="AX34" s="137">
        <v>6.2975361503543205E-5</v>
      </c>
      <c r="AY34" s="137">
        <v>1.4348902024007799E-4</v>
      </c>
      <c r="AZ34" s="137">
        <v>3.5099831378709699E-4</v>
      </c>
      <c r="BA34" s="137">
        <v>1.19549392283341E-4</v>
      </c>
      <c r="BB34" s="137">
        <v>1.47151725717134E-4</v>
      </c>
      <c r="BC34" s="137">
        <v>1.7756568176997299E-4</v>
      </c>
      <c r="BD34" s="137">
        <v>1.58611149001817E-4</v>
      </c>
      <c r="BE34" s="137">
        <v>1.55105190964672E-4</v>
      </c>
      <c r="BF34" s="137">
        <v>1.68860911949783E-3</v>
      </c>
      <c r="BG34" s="137">
        <v>1.3261384138275401E-3</v>
      </c>
      <c r="BH34" s="137">
        <v>3.3762765921473598E-4</v>
      </c>
      <c r="BI34" s="137">
        <v>2.4500046018749001E-5</v>
      </c>
      <c r="BJ34" s="137">
        <v>2.0146724147216098E-3</v>
      </c>
      <c r="BK34" s="137">
        <v>1.1372699835938899E-3</v>
      </c>
      <c r="BL34" s="137">
        <v>1.1922144777968199E-3</v>
      </c>
      <c r="BM34" s="137">
        <v>5.5881234553636396E-4</v>
      </c>
      <c r="BN34" s="137">
        <v>1.8141852420481601E-4</v>
      </c>
      <c r="BO34" s="137">
        <v>4.8104510468475299E-4</v>
      </c>
      <c r="BP34" s="137">
        <v>8.0314614586586E-4</v>
      </c>
      <c r="BQ34" s="137">
        <v>5.3364421276331597E-4</v>
      </c>
      <c r="BR34" s="137">
        <v>6.1571839154009604E-4</v>
      </c>
      <c r="BS34" s="137">
        <v>1.3672842922252999E-4</v>
      </c>
      <c r="BT34" s="137">
        <v>1.02646182396122E-3</v>
      </c>
      <c r="BU34" s="137">
        <v>4.6248395930032502E-6</v>
      </c>
      <c r="BV34" s="137">
        <v>4.8442115428547601E-5</v>
      </c>
      <c r="BW34" s="137">
        <v>0</v>
      </c>
      <c r="BX34" s="137">
        <v>4.8142542079204498E-6</v>
      </c>
      <c r="BY34" s="137">
        <v>0</v>
      </c>
      <c r="BZ34" s="137">
        <v>5.3707986993845004E-4</v>
      </c>
      <c r="CA34" s="139">
        <v>0</v>
      </c>
      <c r="CB34" s="73"/>
    </row>
    <row r="35" spans="1:80" ht="19.5" x14ac:dyDescent="0.25">
      <c r="A35" s="30"/>
      <c r="B35" s="42" t="s">
        <v>26</v>
      </c>
      <c r="C35" s="43" t="s">
        <v>137</v>
      </c>
      <c r="D35" s="136">
        <v>1.5589391483571301E-4</v>
      </c>
      <c r="E35" s="137">
        <v>2.9435596581964702E-4</v>
      </c>
      <c r="F35" s="137">
        <v>6.4139474995238404E-5</v>
      </c>
      <c r="G35" s="137">
        <v>3.0612721646237299E-4</v>
      </c>
      <c r="H35" s="137">
        <v>4.3854361445660901E-5</v>
      </c>
      <c r="I35" s="137">
        <v>1.4740256782442499E-4</v>
      </c>
      <c r="J35" s="137">
        <v>1.7419182335483299E-4</v>
      </c>
      <c r="K35" s="137">
        <v>1.67793159332674E-2</v>
      </c>
      <c r="L35" s="137">
        <v>3.1150328868030002E-3</v>
      </c>
      <c r="M35" s="137">
        <v>1.0183657026262401E-4</v>
      </c>
      <c r="N35" s="137">
        <v>1.8091602130580501E-4</v>
      </c>
      <c r="O35" s="137">
        <v>2.3608093421023801E-5</v>
      </c>
      <c r="P35" s="137">
        <v>1.6289980207526101E-4</v>
      </c>
      <c r="Q35" s="137">
        <v>1.6289980207526101E-4</v>
      </c>
      <c r="R35" s="137">
        <v>3.8301857148309603E-5</v>
      </c>
      <c r="S35" s="137">
        <v>7.4144744785846505E-4</v>
      </c>
      <c r="T35" s="137">
        <v>6.4800190824419203E-5</v>
      </c>
      <c r="U35" s="137">
        <v>9.8675194541407004E-5</v>
      </c>
      <c r="V35" s="137">
        <v>3.4907593327312897E-8</v>
      </c>
      <c r="W35" s="137">
        <v>3.0705847894973198E-5</v>
      </c>
      <c r="X35" s="137">
        <v>4.2717523071140802E-5</v>
      </c>
      <c r="Y35" s="137">
        <v>6.2699329220616904E-5</v>
      </c>
      <c r="Z35" s="137">
        <v>7.80709047943891E-5</v>
      </c>
      <c r="AA35" s="137">
        <v>2.7182392508266903E-4</v>
      </c>
      <c r="AB35" s="137">
        <v>3.6510895670083302E-5</v>
      </c>
      <c r="AC35" s="137">
        <v>1.6800983725979001E-4</v>
      </c>
      <c r="AD35" s="137">
        <v>1.0991485102884899</v>
      </c>
      <c r="AE35" s="137">
        <v>9.8530042428745799E-5</v>
      </c>
      <c r="AF35" s="137">
        <v>2.7291754178261401E-4</v>
      </c>
      <c r="AG35" s="137">
        <v>3.4994593063828201E-5</v>
      </c>
      <c r="AH35" s="137">
        <v>3.2964984691542597E-5</v>
      </c>
      <c r="AI35" s="137">
        <v>1.77871871009319E-5</v>
      </c>
      <c r="AJ35" s="137">
        <v>0</v>
      </c>
      <c r="AK35" s="137">
        <v>9.3995643038560903E-4</v>
      </c>
      <c r="AL35" s="137">
        <v>3.9150380290430502E-4</v>
      </c>
      <c r="AM35" s="137">
        <v>1.7532808246511201E-4</v>
      </c>
      <c r="AN35" s="137">
        <v>1.3724595600261399E-4</v>
      </c>
      <c r="AO35" s="137">
        <v>1.6418847506160599E-3</v>
      </c>
      <c r="AP35" s="137">
        <v>1.0058595226232899E-3</v>
      </c>
      <c r="AQ35" s="137">
        <v>1.26391884515456E-3</v>
      </c>
      <c r="AR35" s="137">
        <v>9.7439859884044405E-4</v>
      </c>
      <c r="AS35" s="137">
        <v>3.7555248732927402E-4</v>
      </c>
      <c r="AT35" s="137">
        <v>2.34158917447241E-4</v>
      </c>
      <c r="AU35" s="137">
        <v>8.69124066154166E-4</v>
      </c>
      <c r="AV35" s="137">
        <v>1.72096320710819E-3</v>
      </c>
      <c r="AW35" s="137">
        <v>9.3625723260203704E-4</v>
      </c>
      <c r="AX35" s="137">
        <v>1.1296521731559601E-4</v>
      </c>
      <c r="AY35" s="137">
        <v>2.0692696382893701E-4</v>
      </c>
      <c r="AZ35" s="137">
        <v>4.2457945782155098E-4</v>
      </c>
      <c r="BA35" s="137">
        <v>1.71428812076252E-4</v>
      </c>
      <c r="BB35" s="137">
        <v>1.6163832553497501E-4</v>
      </c>
      <c r="BC35" s="137">
        <v>2.0672065019589501E-4</v>
      </c>
      <c r="BD35" s="137">
        <v>1.9507746794176399E-4</v>
      </c>
      <c r="BE35" s="137">
        <v>2.0060804642021599E-4</v>
      </c>
      <c r="BF35" s="137">
        <v>2.0018050561645901E-3</v>
      </c>
      <c r="BG35" s="137">
        <v>4.8256148766511499E-3</v>
      </c>
      <c r="BH35" s="137">
        <v>1.00502998489951E-3</v>
      </c>
      <c r="BI35" s="137">
        <v>6.5740301476439195E-5</v>
      </c>
      <c r="BJ35" s="137">
        <v>2.41623756684365E-3</v>
      </c>
      <c r="BK35" s="137">
        <v>1.2839496747779401E-3</v>
      </c>
      <c r="BL35" s="137">
        <v>1.4113810000171199E-3</v>
      </c>
      <c r="BM35" s="137">
        <v>7.9188947406949703E-4</v>
      </c>
      <c r="BN35" s="137">
        <v>2.4331063354031399E-4</v>
      </c>
      <c r="BO35" s="137">
        <v>8.3614406690898403E-4</v>
      </c>
      <c r="BP35" s="137">
        <v>2.7597990103420799E-3</v>
      </c>
      <c r="BQ35" s="137">
        <v>1.0459676122953399E-3</v>
      </c>
      <c r="BR35" s="137">
        <v>1.4730239300459801E-3</v>
      </c>
      <c r="BS35" s="137">
        <v>1.8337080974990401E-4</v>
      </c>
      <c r="BT35" s="137">
        <v>1.23352981875343E-3</v>
      </c>
      <c r="BU35" s="137">
        <v>8.6766270205955008E-6</v>
      </c>
      <c r="BV35" s="137">
        <v>6.6683807691731095E-5</v>
      </c>
      <c r="BW35" s="137">
        <v>0</v>
      </c>
      <c r="BX35" s="137">
        <v>5.7766281869971503E-6</v>
      </c>
      <c r="BY35" s="137">
        <v>0</v>
      </c>
      <c r="BZ35" s="137">
        <v>8.3351286169962605E-4</v>
      </c>
      <c r="CA35" s="139">
        <v>0</v>
      </c>
      <c r="CB35" s="73"/>
    </row>
    <row r="36" spans="1:80" ht="19.5" x14ac:dyDescent="0.25">
      <c r="A36" s="30"/>
      <c r="B36" s="42" t="s">
        <v>27</v>
      </c>
      <c r="C36" s="43" t="s">
        <v>138</v>
      </c>
      <c r="D36" s="136">
        <v>0.17847035553829499</v>
      </c>
      <c r="E36" s="137">
        <v>0.120434849046359</v>
      </c>
      <c r="F36" s="137">
        <v>6.6652164699458399E-4</v>
      </c>
      <c r="G36" s="137">
        <v>4.1460567863647697E-3</v>
      </c>
      <c r="H36" s="137">
        <v>2.8078295991724702E-4</v>
      </c>
      <c r="I36" s="137">
        <v>2.7585585240257299E-3</v>
      </c>
      <c r="J36" s="137">
        <v>0.115874382859778</v>
      </c>
      <c r="K36" s="137">
        <v>3.7382229748167298E-4</v>
      </c>
      <c r="L36" s="137">
        <v>1.1912111436482801E-2</v>
      </c>
      <c r="M36" s="137">
        <v>6.7036798654805003E-3</v>
      </c>
      <c r="N36" s="137">
        <v>1.3184323892453901E-3</v>
      </c>
      <c r="O36" s="137">
        <v>8.0526016936120701E-3</v>
      </c>
      <c r="P36" s="137">
        <v>9.6136982934803502E-4</v>
      </c>
      <c r="Q36" s="137">
        <v>9.6136982934803502E-4</v>
      </c>
      <c r="R36" s="137">
        <v>3.35795151065458E-4</v>
      </c>
      <c r="S36" s="137">
        <v>3.17579403584712E-3</v>
      </c>
      <c r="T36" s="137">
        <v>1.5840339260866601E-2</v>
      </c>
      <c r="U36" s="137">
        <v>4.9146465078200502E-2</v>
      </c>
      <c r="V36" s="137">
        <v>2.16494530814012E-7</v>
      </c>
      <c r="W36" s="137">
        <v>0.122926164651918</v>
      </c>
      <c r="X36" s="137">
        <v>3.74322502836965E-4</v>
      </c>
      <c r="Y36" s="137">
        <v>2.5152880264662199E-3</v>
      </c>
      <c r="Z36" s="137">
        <v>2.7758054378639301E-2</v>
      </c>
      <c r="AA36" s="137">
        <v>4.9080143496450001E-3</v>
      </c>
      <c r="AB36" s="137">
        <v>3.5030374867116803E-4</v>
      </c>
      <c r="AC36" s="137">
        <v>1.5013731649008899E-3</v>
      </c>
      <c r="AD36" s="137">
        <v>4.52405697159861E-4</v>
      </c>
      <c r="AE36" s="137">
        <v>1.0227750053694999</v>
      </c>
      <c r="AF36" s="137">
        <v>3.5458889459676901E-3</v>
      </c>
      <c r="AG36" s="137">
        <v>3.3895012531266403E-4</v>
      </c>
      <c r="AH36" s="137">
        <v>2.8048407797933898E-4</v>
      </c>
      <c r="AI36" s="137">
        <v>1.2479581178200601E-4</v>
      </c>
      <c r="AJ36" s="137">
        <v>0</v>
      </c>
      <c r="AK36" s="137">
        <v>1.0751068154119499E-2</v>
      </c>
      <c r="AL36" s="137">
        <v>3.5697717009005002E-3</v>
      </c>
      <c r="AM36" s="137">
        <v>1.6190034542350701E-3</v>
      </c>
      <c r="AN36" s="137">
        <v>1.22900622912419E-3</v>
      </c>
      <c r="AO36" s="137">
        <v>1.06263941247597E-2</v>
      </c>
      <c r="AP36" s="137">
        <v>1.0371497714847E-2</v>
      </c>
      <c r="AQ36" s="137">
        <v>8.5793551249018704E-3</v>
      </c>
      <c r="AR36" s="137">
        <v>7.0448325489698097E-3</v>
      </c>
      <c r="AS36" s="137">
        <v>3.8933818901885102E-3</v>
      </c>
      <c r="AT36" s="137">
        <v>3.1208157844737901E-3</v>
      </c>
      <c r="AU36" s="137">
        <v>8.0090493651646995E-3</v>
      </c>
      <c r="AV36" s="137">
        <v>1.7629193680144799E-2</v>
      </c>
      <c r="AW36" s="137">
        <v>2.9958134634210602E-3</v>
      </c>
      <c r="AX36" s="137">
        <v>6.8966615402909202E-4</v>
      </c>
      <c r="AY36" s="137">
        <v>1.7716469632119299E-3</v>
      </c>
      <c r="AZ36" s="137">
        <v>5.2323083428387901E-3</v>
      </c>
      <c r="BA36" s="137">
        <v>1.2985582703882901E-3</v>
      </c>
      <c r="BB36" s="137">
        <v>1.5726577790578301E-3</v>
      </c>
      <c r="BC36" s="137">
        <v>5.5485977401067803E-3</v>
      </c>
      <c r="BD36" s="137">
        <v>1.8354494884624799E-3</v>
      </c>
      <c r="BE36" s="137">
        <v>1.7294592357691E-3</v>
      </c>
      <c r="BF36" s="137">
        <v>1.8052953638266801E-2</v>
      </c>
      <c r="BG36" s="137">
        <v>1.1773333265570601E-2</v>
      </c>
      <c r="BH36" s="137">
        <v>4.3827800898289197E-3</v>
      </c>
      <c r="BI36" s="137">
        <v>2.6460673421169201E-4</v>
      </c>
      <c r="BJ36" s="137">
        <v>2.1699032487779699E-2</v>
      </c>
      <c r="BK36" s="137">
        <v>1.3175001806746699E-2</v>
      </c>
      <c r="BL36" s="137">
        <v>1.27376259685755E-2</v>
      </c>
      <c r="BM36" s="137">
        <v>5.8738086375660099E-3</v>
      </c>
      <c r="BN36" s="137">
        <v>1.8705633003550501E-3</v>
      </c>
      <c r="BO36" s="137">
        <v>4.7635668435560196E-3</v>
      </c>
      <c r="BP36" s="137">
        <v>8.4400388306654899E-3</v>
      </c>
      <c r="BQ36" s="137">
        <v>7.0021383775821996E-3</v>
      </c>
      <c r="BR36" s="137">
        <v>6.8509255157796897E-3</v>
      </c>
      <c r="BS36" s="137">
        <v>1.62066325428747E-3</v>
      </c>
      <c r="BT36" s="137">
        <v>9.6727990248275195E-3</v>
      </c>
      <c r="BU36" s="137">
        <v>5.8083145467819898E-5</v>
      </c>
      <c r="BV36" s="137">
        <v>4.8403357084236403E-4</v>
      </c>
      <c r="BW36" s="137">
        <v>0</v>
      </c>
      <c r="BX36" s="137">
        <v>5.1859319579037698E-5</v>
      </c>
      <c r="BY36" s="137">
        <v>0</v>
      </c>
      <c r="BZ36" s="137">
        <v>4.3616360424738199E-3</v>
      </c>
      <c r="CA36" s="139">
        <v>0</v>
      </c>
      <c r="CB36" s="73"/>
    </row>
    <row r="37" spans="1:80" ht="19.5" x14ac:dyDescent="0.25">
      <c r="A37" s="30"/>
      <c r="B37" s="42" t="s">
        <v>28</v>
      </c>
      <c r="C37" s="43" t="s">
        <v>139</v>
      </c>
      <c r="D37" s="136">
        <v>4.4345955002639201E-2</v>
      </c>
      <c r="E37" s="137">
        <v>4.8916432940936698E-3</v>
      </c>
      <c r="F37" s="137">
        <v>6.6243696352900602E-2</v>
      </c>
      <c r="G37" s="137">
        <v>2.1855113557721299E-2</v>
      </c>
      <c r="H37" s="137">
        <v>7.9765064422796794E-3</v>
      </c>
      <c r="I37" s="137">
        <v>6.7775824605800902E-4</v>
      </c>
      <c r="J37" s="137">
        <v>1.32635105880644E-2</v>
      </c>
      <c r="K37" s="137">
        <v>4.9606205633581603E-4</v>
      </c>
      <c r="L37" s="137">
        <v>7.7339425315693803E-3</v>
      </c>
      <c r="M37" s="137">
        <v>1.7078444976789499E-3</v>
      </c>
      <c r="N37" s="137">
        <v>9.8897350168974593E-4</v>
      </c>
      <c r="O37" s="137">
        <v>5.5798226640435902E-4</v>
      </c>
      <c r="P37" s="137">
        <v>6.7263298927463296E-4</v>
      </c>
      <c r="Q37" s="137">
        <v>6.7263298927463296E-4</v>
      </c>
      <c r="R37" s="137">
        <v>1.87279356822975E-4</v>
      </c>
      <c r="S37" s="137">
        <v>2.1165609977845399E-3</v>
      </c>
      <c r="T37" s="137">
        <v>2.7804279307347799E-3</v>
      </c>
      <c r="U37" s="137">
        <v>6.0591313949736095E-4</v>
      </c>
      <c r="V37" s="137">
        <v>3.9763831583254401E-6</v>
      </c>
      <c r="W37" s="137">
        <v>1.3592942099016099E-2</v>
      </c>
      <c r="X37" s="137">
        <v>3.6600828304315701E-3</v>
      </c>
      <c r="Y37" s="137">
        <v>5.9060881628699002E-3</v>
      </c>
      <c r="Z37" s="137">
        <v>5.2881806222835198E-3</v>
      </c>
      <c r="AA37" s="137">
        <v>1.9492056773423899E-2</v>
      </c>
      <c r="AB37" s="137">
        <v>2.9778576127773302E-3</v>
      </c>
      <c r="AC37" s="137">
        <v>6.2557755822990196E-4</v>
      </c>
      <c r="AD37" s="137">
        <v>7.8178213830235894E-3</v>
      </c>
      <c r="AE37" s="137">
        <v>8.9043836953433804E-4</v>
      </c>
      <c r="AF37" s="137">
        <v>1.0273048395217199</v>
      </c>
      <c r="AG37" s="137">
        <v>2.7169213861685599E-2</v>
      </c>
      <c r="AH37" s="137">
        <v>1.71718924238038E-4</v>
      </c>
      <c r="AI37" s="137">
        <v>7.7399379438486906E-5</v>
      </c>
      <c r="AJ37" s="137">
        <v>0</v>
      </c>
      <c r="AK37" s="137">
        <v>4.2046990528132201E-3</v>
      </c>
      <c r="AL37" s="137">
        <v>2.9788750013653E-3</v>
      </c>
      <c r="AM37" s="137">
        <v>1.58774571656808E-3</v>
      </c>
      <c r="AN37" s="137">
        <v>1.60775245620957E-3</v>
      </c>
      <c r="AO37" s="137">
        <v>1.9044795013116601E-2</v>
      </c>
      <c r="AP37" s="137">
        <v>1.16457355995395E-2</v>
      </c>
      <c r="AQ37" s="137">
        <v>5.8257317821365003E-3</v>
      </c>
      <c r="AR37" s="137">
        <v>4.4556679444072E-3</v>
      </c>
      <c r="AS37" s="137">
        <v>2.0817763068917898E-3</v>
      </c>
      <c r="AT37" s="137">
        <v>7.6984952683005795E-4</v>
      </c>
      <c r="AU37" s="137">
        <v>4.4114403746886603E-3</v>
      </c>
      <c r="AV37" s="137">
        <v>2.45689922531016E-2</v>
      </c>
      <c r="AW37" s="137">
        <v>1.8773411782149901E-2</v>
      </c>
      <c r="AX37" s="137">
        <v>3.9837715150112599E-4</v>
      </c>
      <c r="AY37" s="137">
        <v>1.2614383556939499E-3</v>
      </c>
      <c r="AZ37" s="137">
        <v>5.57327632872643E-3</v>
      </c>
      <c r="BA37" s="137">
        <v>7.0556716082026101E-4</v>
      </c>
      <c r="BB37" s="137">
        <v>8.1895538017926904E-4</v>
      </c>
      <c r="BC37" s="137">
        <v>6.15511931867727E-3</v>
      </c>
      <c r="BD37" s="137">
        <v>1.1909333962901499E-3</v>
      </c>
      <c r="BE37" s="137">
        <v>8.6011103414216402E-4</v>
      </c>
      <c r="BF37" s="137">
        <v>7.6636167479420701E-3</v>
      </c>
      <c r="BG37" s="137">
        <v>9.3868957241473403E-3</v>
      </c>
      <c r="BH37" s="137">
        <v>4.5677776558095797E-3</v>
      </c>
      <c r="BI37" s="137">
        <v>1.3768983721039701E-4</v>
      </c>
      <c r="BJ37" s="137">
        <v>8.9703938785789597E-3</v>
      </c>
      <c r="BK37" s="137">
        <v>9.2878650595634993E-3</v>
      </c>
      <c r="BL37" s="137">
        <v>5.3151631992340497E-3</v>
      </c>
      <c r="BM37" s="137">
        <v>3.1710846446337702E-3</v>
      </c>
      <c r="BN37" s="137">
        <v>9.8884375978918696E-4</v>
      </c>
      <c r="BO37" s="137">
        <v>3.3009684700344602E-3</v>
      </c>
      <c r="BP37" s="137">
        <v>4.03213540524139E-3</v>
      </c>
      <c r="BQ37" s="137">
        <v>4.0758814417108302E-3</v>
      </c>
      <c r="BR37" s="137">
        <v>3.8351805094790701E-3</v>
      </c>
      <c r="BS37" s="137">
        <v>7.3872085587792398E-4</v>
      </c>
      <c r="BT37" s="137">
        <v>6.0418672518885901E-3</v>
      </c>
      <c r="BU37" s="137">
        <v>5.7693658450348199E-5</v>
      </c>
      <c r="BV37" s="137">
        <v>2.6119704195659701E-4</v>
      </c>
      <c r="BW37" s="137">
        <v>0</v>
      </c>
      <c r="BX37" s="137">
        <v>2.1468756341953499E-5</v>
      </c>
      <c r="BY37" s="137">
        <v>0</v>
      </c>
      <c r="BZ37" s="137">
        <v>2.0890594613372799E-3</v>
      </c>
      <c r="CA37" s="139">
        <v>0</v>
      </c>
      <c r="CB37" s="73"/>
    </row>
    <row r="38" spans="1:80" ht="19.5" x14ac:dyDescent="0.25">
      <c r="A38" s="30"/>
      <c r="B38" s="42" t="s">
        <v>29</v>
      </c>
      <c r="C38" s="43" t="s">
        <v>140</v>
      </c>
      <c r="D38" s="136">
        <v>1.2224900300466401E-4</v>
      </c>
      <c r="E38" s="137">
        <v>2.0358674496609799E-4</v>
      </c>
      <c r="F38" s="137">
        <v>1.92714330861352E-3</v>
      </c>
      <c r="G38" s="137">
        <v>3.4946167461357099E-3</v>
      </c>
      <c r="H38" s="137">
        <v>5.4783568003976598E-3</v>
      </c>
      <c r="I38" s="137">
        <v>9.8032001792540494E-5</v>
      </c>
      <c r="J38" s="137">
        <v>1.16887108078171E-4</v>
      </c>
      <c r="K38" s="137">
        <v>3.5964802432348802E-5</v>
      </c>
      <c r="L38" s="137">
        <v>2.373600851789E-3</v>
      </c>
      <c r="M38" s="137">
        <v>6.8103853051209798E-5</v>
      </c>
      <c r="N38" s="137">
        <v>1.5078675035367099E-4</v>
      </c>
      <c r="O38" s="137">
        <v>1.60612463302233E-5</v>
      </c>
      <c r="P38" s="137">
        <v>1.2636223062136899E-4</v>
      </c>
      <c r="Q38" s="137">
        <v>1.2636223062136899E-4</v>
      </c>
      <c r="R38" s="137">
        <v>2.7052633062992E-5</v>
      </c>
      <c r="S38" s="137">
        <v>6.0978743555354297E-4</v>
      </c>
      <c r="T38" s="137">
        <v>3.8257654931777298E-5</v>
      </c>
      <c r="U38" s="137">
        <v>6.8859869911441397E-5</v>
      </c>
      <c r="V38" s="137">
        <v>1.69089897683946E-8</v>
      </c>
      <c r="W38" s="137">
        <v>2.2484964560228801E-5</v>
      </c>
      <c r="X38" s="137">
        <v>2.6782224993540599E-5</v>
      </c>
      <c r="Y38" s="137">
        <v>4.1136610133804998E-5</v>
      </c>
      <c r="Z38" s="137">
        <v>5.0954541620891197E-5</v>
      </c>
      <c r="AA38" s="137">
        <v>5.7692101690982904E-3</v>
      </c>
      <c r="AB38" s="137">
        <v>2.3779534041860502E-5</v>
      </c>
      <c r="AC38" s="137">
        <v>1.1030104484855101E-4</v>
      </c>
      <c r="AD38" s="137">
        <v>3.3455499792845603E-5</v>
      </c>
      <c r="AE38" s="137">
        <v>6.3203671912979599E-5</v>
      </c>
      <c r="AF38" s="137">
        <v>2.7436610566030999E-4</v>
      </c>
      <c r="AG38" s="137">
        <v>1.00099772493303</v>
      </c>
      <c r="AH38" s="137">
        <v>2.1796821545487899E-5</v>
      </c>
      <c r="AI38" s="137">
        <v>1.43455715545834E-5</v>
      </c>
      <c r="AJ38" s="137">
        <v>0</v>
      </c>
      <c r="AK38" s="137">
        <v>6.8475937536395298E-4</v>
      </c>
      <c r="AL38" s="137">
        <v>3.21153869299548E-4</v>
      </c>
      <c r="AM38" s="137">
        <v>1.1960656299148401E-4</v>
      </c>
      <c r="AN38" s="137">
        <v>1.82626089921176E-4</v>
      </c>
      <c r="AO38" s="137">
        <v>1.6791761836545201E-3</v>
      </c>
      <c r="AP38" s="137">
        <v>1.14018353241159E-3</v>
      </c>
      <c r="AQ38" s="137">
        <v>1.14947389156492E-3</v>
      </c>
      <c r="AR38" s="137">
        <v>1.09790110111695E-3</v>
      </c>
      <c r="AS38" s="137">
        <v>3.1628674532396898E-4</v>
      </c>
      <c r="AT38" s="137">
        <v>1.5146438476008301E-4</v>
      </c>
      <c r="AU38" s="137">
        <v>6.4551736232864698E-4</v>
      </c>
      <c r="AV38" s="137">
        <v>2.6828760819759801E-3</v>
      </c>
      <c r="AW38" s="137">
        <v>6.6345908758316799E-3</v>
      </c>
      <c r="AX38" s="137">
        <v>7.0800383258791999E-5</v>
      </c>
      <c r="AY38" s="137">
        <v>1.5590546088814299E-4</v>
      </c>
      <c r="AZ38" s="137">
        <v>5.2653582684690004E-4</v>
      </c>
      <c r="BA38" s="137">
        <v>9.6674606449500403E-5</v>
      </c>
      <c r="BB38" s="137">
        <v>1.19266547243605E-4</v>
      </c>
      <c r="BC38" s="137">
        <v>2.28763402539485E-4</v>
      </c>
      <c r="BD38" s="137">
        <v>1.48964841620084E-4</v>
      </c>
      <c r="BE38" s="137">
        <v>1.31525526911466E-4</v>
      </c>
      <c r="BF38" s="137">
        <v>1.33349518470998E-3</v>
      </c>
      <c r="BG38" s="137">
        <v>1.0507423777006801E-3</v>
      </c>
      <c r="BH38" s="137">
        <v>5.2146706917837403E-4</v>
      </c>
      <c r="BI38" s="137">
        <v>2.2068865835642701E-5</v>
      </c>
      <c r="BJ38" s="137">
        <v>1.59218205195069E-3</v>
      </c>
      <c r="BK38" s="137">
        <v>1.0805156383246501E-3</v>
      </c>
      <c r="BL38" s="137">
        <v>8.8044767440587297E-4</v>
      </c>
      <c r="BM38" s="137">
        <v>4.72651864460765E-4</v>
      </c>
      <c r="BN38" s="137">
        <v>1.4097101010749201E-4</v>
      </c>
      <c r="BO38" s="137">
        <v>4.3947645173724901E-4</v>
      </c>
      <c r="BP38" s="137">
        <v>4.2276839350503798E-4</v>
      </c>
      <c r="BQ38" s="137">
        <v>5.8916067167999399E-4</v>
      </c>
      <c r="BR38" s="137">
        <v>5.2903078691768596E-4</v>
      </c>
      <c r="BS38" s="137">
        <v>1.1986176389615201E-4</v>
      </c>
      <c r="BT38" s="137">
        <v>7.4531738390514401E-4</v>
      </c>
      <c r="BU38" s="137">
        <v>6.1753005202284204E-6</v>
      </c>
      <c r="BV38" s="137">
        <v>3.6144215197399002E-5</v>
      </c>
      <c r="BW38" s="137">
        <v>0</v>
      </c>
      <c r="BX38" s="137">
        <v>3.8069235345941601E-6</v>
      </c>
      <c r="BY38" s="137">
        <v>0</v>
      </c>
      <c r="BZ38" s="137">
        <v>3.5331738215214702E-4</v>
      </c>
      <c r="CA38" s="139">
        <v>0</v>
      </c>
      <c r="CB38" s="73"/>
    </row>
    <row r="39" spans="1:80" ht="19.5" x14ac:dyDescent="0.25">
      <c r="A39" s="30"/>
      <c r="B39" s="42" t="s">
        <v>30</v>
      </c>
      <c r="C39" s="43" t="s">
        <v>141</v>
      </c>
      <c r="D39" s="136">
        <v>1.6040661306163E-3</v>
      </c>
      <c r="E39" s="137">
        <v>6.5414985290730395E-4</v>
      </c>
      <c r="F39" s="137">
        <v>2.0493225063040002E-3</v>
      </c>
      <c r="G39" s="137">
        <v>9.8007725271591295E-2</v>
      </c>
      <c r="H39" s="137">
        <v>2.8532289173848797E-4</v>
      </c>
      <c r="I39" s="137">
        <v>2.9915889281505398E-4</v>
      </c>
      <c r="J39" s="137">
        <v>7.64748066986773E-4</v>
      </c>
      <c r="K39" s="137">
        <v>8.9345830667273402E-5</v>
      </c>
      <c r="L39" s="137">
        <v>4.2239694912186597E-3</v>
      </c>
      <c r="M39" s="137">
        <v>6.2248749718669298E-4</v>
      </c>
      <c r="N39" s="137">
        <v>3.76009823571362E-4</v>
      </c>
      <c r="O39" s="137">
        <v>7.6806891691766197E-5</v>
      </c>
      <c r="P39" s="137">
        <v>4.6691238650394202E-4</v>
      </c>
      <c r="Q39" s="137">
        <v>4.6691238650394202E-4</v>
      </c>
      <c r="R39" s="137">
        <v>1.1689651290625801E-4</v>
      </c>
      <c r="S39" s="137">
        <v>1.5623924905970299E-3</v>
      </c>
      <c r="T39" s="137">
        <v>1.3120668233884999E-3</v>
      </c>
      <c r="U39" s="137">
        <v>2.6880470445919902E-4</v>
      </c>
      <c r="V39" s="137">
        <v>2.06538037590592E-7</v>
      </c>
      <c r="W39" s="137">
        <v>5.4934720681103103E-4</v>
      </c>
      <c r="X39" s="137">
        <v>2.32640624417664E-4</v>
      </c>
      <c r="Y39" s="137">
        <v>3.4609038365148001E-4</v>
      </c>
      <c r="Z39" s="137">
        <v>3.3129956467819799E-4</v>
      </c>
      <c r="AA39" s="137">
        <v>0.165583789952403</v>
      </c>
      <c r="AB39" s="137">
        <v>1.6847187447280101E-4</v>
      </c>
      <c r="AC39" s="137">
        <v>3.0572515377874702E-4</v>
      </c>
      <c r="AD39" s="137">
        <v>3.5492146937766798E-4</v>
      </c>
      <c r="AE39" s="137">
        <v>4.9008856547244802E-4</v>
      </c>
      <c r="AF39" s="137">
        <v>3.04176794510004E-2</v>
      </c>
      <c r="AG39" s="137">
        <v>8.9533933954377796E-4</v>
      </c>
      <c r="AH39" s="137">
        <v>1.0027903715501201</v>
      </c>
      <c r="AI39" s="137">
        <v>6.91703439520287E-5</v>
      </c>
      <c r="AJ39" s="137">
        <v>0</v>
      </c>
      <c r="AK39" s="137">
        <v>2.9520646114157998E-3</v>
      </c>
      <c r="AL39" s="137">
        <v>2.9479931113382098E-3</v>
      </c>
      <c r="AM39" s="137">
        <v>1.6620779380457501E-3</v>
      </c>
      <c r="AN39" s="137">
        <v>4.36120359816908E-4</v>
      </c>
      <c r="AO39" s="137">
        <v>1.4030098686645599E-2</v>
      </c>
      <c r="AP39" s="137">
        <v>9.1151433552976707E-3</v>
      </c>
      <c r="AQ39" s="137">
        <v>4.0560470826270104E-3</v>
      </c>
      <c r="AR39" s="137">
        <v>2.82914718941902E-2</v>
      </c>
      <c r="AS39" s="137">
        <v>2.52030344350972E-3</v>
      </c>
      <c r="AT39" s="137">
        <v>4.5311124049499498E-4</v>
      </c>
      <c r="AU39" s="137">
        <v>2.6744064252603702E-3</v>
      </c>
      <c r="AV39" s="137">
        <v>2.8507119541719798E-2</v>
      </c>
      <c r="AW39" s="137">
        <v>3.3958347613667103E-2</v>
      </c>
      <c r="AX39" s="137">
        <v>2.8336390122671502E-4</v>
      </c>
      <c r="AY39" s="137">
        <v>9.1095947920090696E-4</v>
      </c>
      <c r="AZ39" s="137">
        <v>5.3657091896847199E-3</v>
      </c>
      <c r="BA39" s="137">
        <v>6.8439685370360996E-4</v>
      </c>
      <c r="BB39" s="137">
        <v>5.3018622610415296E-4</v>
      </c>
      <c r="BC39" s="137">
        <v>2.3105358914953201E-3</v>
      </c>
      <c r="BD39" s="137">
        <v>6.3515161299805404E-4</v>
      </c>
      <c r="BE39" s="137">
        <v>5.1784671061394505E-4</v>
      </c>
      <c r="BF39" s="137">
        <v>3.8010484054094599E-3</v>
      </c>
      <c r="BG39" s="137">
        <v>4.8242323176219404E-3</v>
      </c>
      <c r="BH39" s="137">
        <v>5.5789207795118598E-3</v>
      </c>
      <c r="BI39" s="137">
        <v>8.3264609321754003E-5</v>
      </c>
      <c r="BJ39" s="137">
        <v>4.1688900321675297E-3</v>
      </c>
      <c r="BK39" s="137">
        <v>5.4100716597056901E-3</v>
      </c>
      <c r="BL39" s="137">
        <v>3.7880273684761899E-3</v>
      </c>
      <c r="BM39" s="137">
        <v>3.9075657308702601E-3</v>
      </c>
      <c r="BN39" s="137">
        <v>1.10002879443039E-3</v>
      </c>
      <c r="BO39" s="137">
        <v>2.68928989745593E-3</v>
      </c>
      <c r="BP39" s="137">
        <v>2.3647251845447699E-3</v>
      </c>
      <c r="BQ39" s="137">
        <v>3.5785404095636198E-3</v>
      </c>
      <c r="BR39" s="137">
        <v>3.1038678720085402E-3</v>
      </c>
      <c r="BS39" s="137">
        <v>6.1554672643010695E-4</v>
      </c>
      <c r="BT39" s="137">
        <v>1.2320403415530101E-2</v>
      </c>
      <c r="BU39" s="137">
        <v>5.4771574540714403E-5</v>
      </c>
      <c r="BV39" s="137">
        <v>3.55603267188801E-4</v>
      </c>
      <c r="BW39" s="137">
        <v>0</v>
      </c>
      <c r="BX39" s="137">
        <v>1.0002333443449599E-5</v>
      </c>
      <c r="BY39" s="137">
        <v>0</v>
      </c>
      <c r="BZ39" s="137">
        <v>1.6435456965520001E-3</v>
      </c>
      <c r="CA39" s="139">
        <v>0</v>
      </c>
      <c r="CB39" s="73"/>
    </row>
    <row r="40" spans="1:80" ht="19.5" x14ac:dyDescent="0.25">
      <c r="A40" s="30"/>
      <c r="B40" s="42" t="s">
        <v>31</v>
      </c>
      <c r="C40" s="43" t="s">
        <v>142</v>
      </c>
      <c r="D40" s="136">
        <v>1.06506202252918E-2</v>
      </c>
      <c r="E40" s="137">
        <v>2.56503688658193E-3</v>
      </c>
      <c r="F40" s="137">
        <v>8.9722355201668594E-5</v>
      </c>
      <c r="G40" s="137">
        <v>1.6928837778140301E-2</v>
      </c>
      <c r="H40" s="137">
        <v>4.0983390734127803E-5</v>
      </c>
      <c r="I40" s="137">
        <v>1.3488456048203699E-4</v>
      </c>
      <c r="J40" s="137">
        <v>2.07946722149347E-4</v>
      </c>
      <c r="K40" s="137">
        <v>3.30010105844124E-5</v>
      </c>
      <c r="L40" s="137">
        <v>1.0616801846033701E-3</v>
      </c>
      <c r="M40" s="137">
        <v>1.1495521481408E-4</v>
      </c>
      <c r="N40" s="137">
        <v>3.8204111530847599E-4</v>
      </c>
      <c r="O40" s="137">
        <v>3.3136544418869702E-5</v>
      </c>
      <c r="P40" s="137">
        <v>3.1518829875509802E-4</v>
      </c>
      <c r="Q40" s="137">
        <v>3.1518829875509802E-4</v>
      </c>
      <c r="R40" s="137">
        <v>6.6608838095966497E-5</v>
      </c>
      <c r="S40" s="137">
        <v>8.2857571860798802E-4</v>
      </c>
      <c r="T40" s="137">
        <v>1.08059145463664E-4</v>
      </c>
      <c r="U40" s="137">
        <v>1.4030918600817899E-4</v>
      </c>
      <c r="V40" s="137">
        <v>4.7979484550635603E-8</v>
      </c>
      <c r="W40" s="137">
        <v>7.7893670330139996E-5</v>
      </c>
      <c r="X40" s="137">
        <v>8.4878838430058694E-5</v>
      </c>
      <c r="Y40" s="137">
        <v>3.25646050930841E-4</v>
      </c>
      <c r="Z40" s="137">
        <v>3.0959291902794201E-3</v>
      </c>
      <c r="AA40" s="137">
        <v>2.8534883742095399E-2</v>
      </c>
      <c r="AB40" s="137">
        <v>4.8526233621217101E-5</v>
      </c>
      <c r="AC40" s="137">
        <v>1.6349883150638901E-4</v>
      </c>
      <c r="AD40" s="137">
        <v>7.0442190043269805E-5</v>
      </c>
      <c r="AE40" s="137">
        <v>1.8105897795300401E-4</v>
      </c>
      <c r="AF40" s="137">
        <v>5.7965768537791796E-4</v>
      </c>
      <c r="AG40" s="137">
        <v>1.6358637082619001E-3</v>
      </c>
      <c r="AH40" s="137">
        <v>2.9382726337813599E-3</v>
      </c>
      <c r="AI40" s="137">
        <v>1.02337736749611</v>
      </c>
      <c r="AJ40" s="137">
        <v>0</v>
      </c>
      <c r="AK40" s="137">
        <v>1.5066777651348E-3</v>
      </c>
      <c r="AL40" s="137">
        <v>1.5375963640282401E-3</v>
      </c>
      <c r="AM40" s="137">
        <v>7.1660406000062201E-4</v>
      </c>
      <c r="AN40" s="137">
        <v>7.7536885402024398E-4</v>
      </c>
      <c r="AO40" s="137">
        <v>6.7292786250263302E-3</v>
      </c>
      <c r="AP40" s="137">
        <v>6.3636709931818502E-3</v>
      </c>
      <c r="AQ40" s="137">
        <v>2.6570117539730098E-3</v>
      </c>
      <c r="AR40" s="137">
        <v>7.2971113904840099E-3</v>
      </c>
      <c r="AS40" s="137">
        <v>1.7784573426139301E-3</v>
      </c>
      <c r="AT40" s="137">
        <v>5.3562312602694001E-4</v>
      </c>
      <c r="AU40" s="137">
        <v>1.73834803089521E-3</v>
      </c>
      <c r="AV40" s="137">
        <v>1.2038684980912699E-2</v>
      </c>
      <c r="AW40" s="137">
        <v>4.0654180719686399E-2</v>
      </c>
      <c r="AX40" s="137">
        <v>2.31285698033067E-4</v>
      </c>
      <c r="AY40" s="137">
        <v>5.2870165586516103E-4</v>
      </c>
      <c r="AZ40" s="137">
        <v>3.02548293489324E-3</v>
      </c>
      <c r="BA40" s="137">
        <v>3.5958709951594802E-4</v>
      </c>
      <c r="BB40" s="137">
        <v>2.93990510649724E-4</v>
      </c>
      <c r="BC40" s="137">
        <v>1.1351242604208699E-3</v>
      </c>
      <c r="BD40" s="137">
        <v>4.08511547208052E-4</v>
      </c>
      <c r="BE40" s="137">
        <v>2.9117282275377399E-4</v>
      </c>
      <c r="BF40" s="137">
        <v>2.0493211026397502E-3</v>
      </c>
      <c r="BG40" s="137">
        <v>2.6102352405399801E-3</v>
      </c>
      <c r="BH40" s="137">
        <v>8.2348461791689892E-3</v>
      </c>
      <c r="BI40" s="137">
        <v>5.2626728542331302E-5</v>
      </c>
      <c r="BJ40" s="137">
        <v>2.2462512274633302E-3</v>
      </c>
      <c r="BK40" s="137">
        <v>4.5925781596435596E-3</v>
      </c>
      <c r="BL40" s="137">
        <v>3.2647339880060898E-3</v>
      </c>
      <c r="BM40" s="137">
        <v>1.8173978819236399E-3</v>
      </c>
      <c r="BN40" s="137">
        <v>5.4982403908576303E-4</v>
      </c>
      <c r="BO40" s="137">
        <v>2.5206824921886399E-3</v>
      </c>
      <c r="BP40" s="137">
        <v>1.5254462712976E-3</v>
      </c>
      <c r="BQ40" s="137">
        <v>4.50416339596766E-3</v>
      </c>
      <c r="BR40" s="137">
        <v>3.5904844383242199E-3</v>
      </c>
      <c r="BS40" s="137">
        <v>2.92723377067869E-4</v>
      </c>
      <c r="BT40" s="137">
        <v>5.2047012080142004E-3</v>
      </c>
      <c r="BU40" s="137">
        <v>5.7597220868174699E-5</v>
      </c>
      <c r="BV40" s="137">
        <v>1.6543169148499601E-4</v>
      </c>
      <c r="BW40" s="137">
        <v>0</v>
      </c>
      <c r="BX40" s="137">
        <v>5.4144675791165202E-6</v>
      </c>
      <c r="BY40" s="137">
        <v>0</v>
      </c>
      <c r="BZ40" s="137">
        <v>8.2709208308291997E-4</v>
      </c>
      <c r="CA40" s="139">
        <v>0</v>
      </c>
      <c r="CB40" s="73"/>
    </row>
    <row r="41" spans="1:80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1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9">
        <v>0</v>
      </c>
      <c r="CB41" s="73"/>
    </row>
    <row r="42" spans="1:80" ht="19.5" x14ac:dyDescent="0.25">
      <c r="A42" s="30"/>
      <c r="B42" s="42" t="s">
        <v>33</v>
      </c>
      <c r="C42" s="43" t="s">
        <v>144</v>
      </c>
      <c r="D42" s="136">
        <v>1.3603143268404999E-4</v>
      </c>
      <c r="E42" s="137">
        <v>2.3490932970372799E-4</v>
      </c>
      <c r="F42" s="137">
        <v>5.7379224810334398E-5</v>
      </c>
      <c r="G42" s="137">
        <v>5.9162133928421701E-4</v>
      </c>
      <c r="H42" s="137">
        <v>2.59490409836245E-3</v>
      </c>
      <c r="I42" s="137">
        <v>1.6459748179338901E-4</v>
      </c>
      <c r="J42" s="137">
        <v>2.19714999084922E-4</v>
      </c>
      <c r="K42" s="137">
        <v>3.4422531673570997E-5</v>
      </c>
      <c r="L42" s="137">
        <v>1.332874881014E-3</v>
      </c>
      <c r="M42" s="137">
        <v>3.4889437152159402E-4</v>
      </c>
      <c r="N42" s="137">
        <v>1.07978215990305E-2</v>
      </c>
      <c r="O42" s="137">
        <v>2.75253056833756E-5</v>
      </c>
      <c r="P42" s="137">
        <v>3.1368038258817099E-4</v>
      </c>
      <c r="Q42" s="137">
        <v>3.1368038258817099E-4</v>
      </c>
      <c r="R42" s="137">
        <v>5.2082686897623498E-5</v>
      </c>
      <c r="S42" s="137">
        <v>4.2166406225643198E-4</v>
      </c>
      <c r="T42" s="137">
        <v>7.8840296374953399E-5</v>
      </c>
      <c r="U42" s="137">
        <v>1.21795819285029E-4</v>
      </c>
      <c r="V42" s="137">
        <v>2.7666398647157801E-8</v>
      </c>
      <c r="W42" s="137">
        <v>9.0971426304540504E-5</v>
      </c>
      <c r="X42" s="137">
        <v>4.6182973384903902E-5</v>
      </c>
      <c r="Y42" s="137">
        <v>6.6503927525353706E-5</v>
      </c>
      <c r="Z42" s="137">
        <v>7.8075863124661005E-5</v>
      </c>
      <c r="AA42" s="137">
        <v>7.8642723783181297E-4</v>
      </c>
      <c r="AB42" s="137">
        <v>3.73868527028749E-5</v>
      </c>
      <c r="AC42" s="137">
        <v>1.5718494782465401E-4</v>
      </c>
      <c r="AD42" s="137">
        <v>5.0630371302873798E-5</v>
      </c>
      <c r="AE42" s="137">
        <v>1.6352740256156401E-4</v>
      </c>
      <c r="AF42" s="137">
        <v>2.1303064926485099E-4</v>
      </c>
      <c r="AG42" s="137">
        <v>3.3780489841293699E-5</v>
      </c>
      <c r="AH42" s="137">
        <v>3.6489524899978099E-5</v>
      </c>
      <c r="AI42" s="137">
        <v>4.1464993490199899E-5</v>
      </c>
      <c r="AJ42" s="137">
        <v>0</v>
      </c>
      <c r="AK42" s="137">
        <v>1.0496900019803601</v>
      </c>
      <c r="AL42" s="137">
        <v>2.5130816325763601E-3</v>
      </c>
      <c r="AM42" s="137">
        <v>9.4623130703330195E-4</v>
      </c>
      <c r="AN42" s="137">
        <v>2.2812323301215701E-4</v>
      </c>
      <c r="AO42" s="137">
        <v>2.0662115344761401E-3</v>
      </c>
      <c r="AP42" s="137">
        <v>1.19816426542122E-3</v>
      </c>
      <c r="AQ42" s="137">
        <v>2.7925381955182398E-3</v>
      </c>
      <c r="AR42" s="137">
        <v>1.0387636429908699E-2</v>
      </c>
      <c r="AS42" s="137">
        <v>4.6269817000423302E-3</v>
      </c>
      <c r="AT42" s="137">
        <v>2.1387016935550999E-4</v>
      </c>
      <c r="AU42" s="137">
        <v>1.3596467540694999E-3</v>
      </c>
      <c r="AV42" s="137">
        <v>5.7894786906389096E-3</v>
      </c>
      <c r="AW42" s="137">
        <v>3.7881846284115999E-4</v>
      </c>
      <c r="AX42" s="137">
        <v>8.9576657285781206E-5</v>
      </c>
      <c r="AY42" s="137">
        <v>3.73480638695086E-4</v>
      </c>
      <c r="AZ42" s="137">
        <v>1.9979556907434599E-3</v>
      </c>
      <c r="BA42" s="137">
        <v>2.69894837554605E-4</v>
      </c>
      <c r="BB42" s="137">
        <v>2.4646254734862798E-4</v>
      </c>
      <c r="BC42" s="137">
        <v>7.7231745307729097E-4</v>
      </c>
      <c r="BD42" s="137">
        <v>2.8489722090084102E-4</v>
      </c>
      <c r="BE42" s="137">
        <v>2.50214906873651E-4</v>
      </c>
      <c r="BF42" s="137">
        <v>2.1441683143448701E-3</v>
      </c>
      <c r="BG42" s="137">
        <v>5.1516580675695497E-3</v>
      </c>
      <c r="BH42" s="137">
        <v>1.06796062242471E-3</v>
      </c>
      <c r="BI42" s="137">
        <v>3.73251362410465E-5</v>
      </c>
      <c r="BJ42" s="137">
        <v>2.2395994676283702E-3</v>
      </c>
      <c r="BK42" s="137">
        <v>1.8208884624721399E-3</v>
      </c>
      <c r="BL42" s="137">
        <v>1.3860625047997701E-3</v>
      </c>
      <c r="BM42" s="137">
        <v>8.4430073084462796E-4</v>
      </c>
      <c r="BN42" s="137">
        <v>3.0153670898374301E-4</v>
      </c>
      <c r="BO42" s="137">
        <v>1.1625948971476199E-3</v>
      </c>
      <c r="BP42" s="137">
        <v>2.2577920530459298E-3</v>
      </c>
      <c r="BQ42" s="137">
        <v>1.89536342628274E-3</v>
      </c>
      <c r="BR42" s="137">
        <v>1.85799609918119E-3</v>
      </c>
      <c r="BS42" s="137">
        <v>1.7959304907556899E-4</v>
      </c>
      <c r="BT42" s="137">
        <v>1.73388307477607E-3</v>
      </c>
      <c r="BU42" s="137">
        <v>1.0291762182531E-5</v>
      </c>
      <c r="BV42" s="137">
        <v>7.6266539593816899E-5</v>
      </c>
      <c r="BW42" s="137">
        <v>0</v>
      </c>
      <c r="BX42" s="137">
        <v>5.3563389613679097E-6</v>
      </c>
      <c r="BY42" s="137">
        <v>0</v>
      </c>
      <c r="BZ42" s="137">
        <v>5.2243495606376603E-4</v>
      </c>
      <c r="CA42" s="139">
        <v>0</v>
      </c>
      <c r="CB42" s="73"/>
    </row>
    <row r="43" spans="1:80" ht="19.5" x14ac:dyDescent="0.25">
      <c r="A43" s="30"/>
      <c r="B43" s="42" t="s">
        <v>34</v>
      </c>
      <c r="C43" s="43" t="s">
        <v>145</v>
      </c>
      <c r="D43" s="136">
        <v>1.5956455359906701E-4</v>
      </c>
      <c r="E43" s="137">
        <v>3.1263989696535499E-4</v>
      </c>
      <c r="F43" s="137">
        <v>1.0444841998215399E-4</v>
      </c>
      <c r="G43" s="137">
        <v>6.3951684431562503E-4</v>
      </c>
      <c r="H43" s="137">
        <v>4.5779768686249599E-4</v>
      </c>
      <c r="I43" s="137">
        <v>2.07868003449983E-4</v>
      </c>
      <c r="J43" s="137">
        <v>3.49205001102786E-4</v>
      </c>
      <c r="K43" s="137">
        <v>4.1825607399543097E-5</v>
      </c>
      <c r="L43" s="137">
        <v>5.2680069672991097E-4</v>
      </c>
      <c r="M43" s="137">
        <v>1.9939634412083801E-4</v>
      </c>
      <c r="N43" s="137">
        <v>2.0214177298906299E-3</v>
      </c>
      <c r="O43" s="137">
        <v>7.3239180694354995E-5</v>
      </c>
      <c r="P43" s="137">
        <v>3.45289111224494E-4</v>
      </c>
      <c r="Q43" s="137">
        <v>3.45289111224494E-4</v>
      </c>
      <c r="R43" s="137">
        <v>1.9455552304875899E-4</v>
      </c>
      <c r="S43" s="137">
        <v>3.2595223123722898E-4</v>
      </c>
      <c r="T43" s="137">
        <v>1.16291070518222E-4</v>
      </c>
      <c r="U43" s="137">
        <v>3.7687931947583901E-4</v>
      </c>
      <c r="V43" s="137">
        <v>4.5015317617928E-8</v>
      </c>
      <c r="W43" s="137">
        <v>1.5069474838900099E-4</v>
      </c>
      <c r="X43" s="137">
        <v>9.9384532479084096E-5</v>
      </c>
      <c r="Y43" s="137">
        <v>1.15400470924102E-4</v>
      </c>
      <c r="Z43" s="137">
        <v>1.2350187277012701E-4</v>
      </c>
      <c r="AA43" s="137">
        <v>7.5462356745411002E-4</v>
      </c>
      <c r="AB43" s="137">
        <v>8.7549763992388394E-5</v>
      </c>
      <c r="AC43" s="137">
        <v>2.4384494454591401E-4</v>
      </c>
      <c r="AD43" s="137">
        <v>8.2550501971019399E-5</v>
      </c>
      <c r="AE43" s="137">
        <v>2.0828268854182201E-4</v>
      </c>
      <c r="AF43" s="137">
        <v>5.90999769701444E-4</v>
      </c>
      <c r="AG43" s="137">
        <v>6.1237918353409496E-5</v>
      </c>
      <c r="AH43" s="137">
        <v>6.7585668612656706E-5</v>
      </c>
      <c r="AI43" s="137">
        <v>5.2404146857281701E-5</v>
      </c>
      <c r="AJ43" s="137">
        <v>0</v>
      </c>
      <c r="AK43" s="137">
        <v>0.17079447825220401</v>
      </c>
      <c r="AL43" s="137">
        <v>1.05390274195534</v>
      </c>
      <c r="AM43" s="137">
        <v>1.34506062067465E-2</v>
      </c>
      <c r="AN43" s="137">
        <v>4.9792215924435905E-4</v>
      </c>
      <c r="AO43" s="137">
        <v>7.6941480123170099E-3</v>
      </c>
      <c r="AP43" s="137">
        <v>1.80631219764519E-2</v>
      </c>
      <c r="AQ43" s="137">
        <v>2.7886377773970899E-3</v>
      </c>
      <c r="AR43" s="137">
        <v>7.30638944659573E-3</v>
      </c>
      <c r="AS43" s="137">
        <v>6.1652939666309902E-3</v>
      </c>
      <c r="AT43" s="137">
        <v>7.1047783744859901E-4</v>
      </c>
      <c r="AU43" s="137">
        <v>1.74933151970518E-3</v>
      </c>
      <c r="AV43" s="137">
        <v>3.31444944177516E-3</v>
      </c>
      <c r="AW43" s="137">
        <v>9.1879619628044604E-4</v>
      </c>
      <c r="AX43" s="137">
        <v>1.6743372901781699E-4</v>
      </c>
      <c r="AY43" s="137">
        <v>1.8252681866082099E-3</v>
      </c>
      <c r="AZ43" s="137">
        <v>1.46567341076911E-2</v>
      </c>
      <c r="BA43" s="137">
        <v>1.1107878733885601E-3</v>
      </c>
      <c r="BB43" s="137">
        <v>1.0759421966358E-3</v>
      </c>
      <c r="BC43" s="137">
        <v>6.0255118388960402E-3</v>
      </c>
      <c r="BD43" s="137">
        <v>7.8327769083440398E-4</v>
      </c>
      <c r="BE43" s="137">
        <v>8.4653680776224604E-4</v>
      </c>
      <c r="BF43" s="137">
        <v>4.9960680385999897E-3</v>
      </c>
      <c r="BG43" s="137">
        <v>8.5476397085052606E-3</v>
      </c>
      <c r="BH43" s="137">
        <v>1.9993708471086101E-3</v>
      </c>
      <c r="BI43" s="137">
        <v>6.7020642621003698E-5</v>
      </c>
      <c r="BJ43" s="137">
        <v>3.4647848826212099E-3</v>
      </c>
      <c r="BK43" s="137">
        <v>2.14642226445597E-3</v>
      </c>
      <c r="BL43" s="137">
        <v>5.3626757144678598E-3</v>
      </c>
      <c r="BM43" s="137">
        <v>1.48729227876691E-3</v>
      </c>
      <c r="BN43" s="137">
        <v>4.8728825653975699E-4</v>
      </c>
      <c r="BO43" s="137">
        <v>2.0938406504634301E-3</v>
      </c>
      <c r="BP43" s="137">
        <v>3.2393390297046098E-3</v>
      </c>
      <c r="BQ43" s="137">
        <v>2.6076149376895699E-3</v>
      </c>
      <c r="BR43" s="137">
        <v>2.8029482559202902E-3</v>
      </c>
      <c r="BS43" s="137">
        <v>9.9760100189351603E-4</v>
      </c>
      <c r="BT43" s="137">
        <v>3.72614186590915E-3</v>
      </c>
      <c r="BU43" s="137">
        <v>6.7822804139877694E-5</v>
      </c>
      <c r="BV43" s="137">
        <v>2.7635025939272602E-4</v>
      </c>
      <c r="BW43" s="137">
        <v>0</v>
      </c>
      <c r="BX43" s="137">
        <v>8.3329054244562599E-6</v>
      </c>
      <c r="BY43" s="137">
        <v>0</v>
      </c>
      <c r="BZ43" s="137">
        <v>8.1525864333432702E-4</v>
      </c>
      <c r="CA43" s="139">
        <v>0</v>
      </c>
      <c r="CB43" s="73"/>
    </row>
    <row r="44" spans="1:80" ht="19.5" x14ac:dyDescent="0.25">
      <c r="A44" s="30"/>
      <c r="B44" s="42" t="s">
        <v>35</v>
      </c>
      <c r="C44" s="43" t="s">
        <v>146</v>
      </c>
      <c r="D44" s="136">
        <v>3.8362476065580798E-4</v>
      </c>
      <c r="E44" s="137">
        <v>2.2530218280155401E-4</v>
      </c>
      <c r="F44" s="137">
        <v>4.5459305512574298E-5</v>
      </c>
      <c r="G44" s="137">
        <v>4.4259748965783102E-4</v>
      </c>
      <c r="H44" s="137">
        <v>8.45874430714813E-5</v>
      </c>
      <c r="I44" s="137">
        <v>4.3667117711404199E-4</v>
      </c>
      <c r="J44" s="137">
        <v>2.0595475647840899E-4</v>
      </c>
      <c r="K44" s="137">
        <v>1.7649050912413499E-5</v>
      </c>
      <c r="L44" s="137">
        <v>2.7475630774963201E-4</v>
      </c>
      <c r="M44" s="137">
        <v>3.3981648472059299E-3</v>
      </c>
      <c r="N44" s="137">
        <v>4.4110687792975399E-4</v>
      </c>
      <c r="O44" s="137">
        <v>2.6190713568761701E-5</v>
      </c>
      <c r="P44" s="137">
        <v>1.1542520294017E-4</v>
      </c>
      <c r="Q44" s="137">
        <v>1.1542520294017E-4</v>
      </c>
      <c r="R44" s="137">
        <v>2.9690883988771599E-5</v>
      </c>
      <c r="S44" s="137">
        <v>1.5922735305397799E-4</v>
      </c>
      <c r="T44" s="137">
        <v>2.27509751775157E-4</v>
      </c>
      <c r="U44" s="137">
        <v>1.10528608459894E-4</v>
      </c>
      <c r="V44" s="137">
        <v>1.8789783483649399E-8</v>
      </c>
      <c r="W44" s="137">
        <v>1.2642099778240401E-4</v>
      </c>
      <c r="X44" s="137">
        <v>2.9486565328285201E-5</v>
      </c>
      <c r="Y44" s="137">
        <v>4.53276337133088E-5</v>
      </c>
      <c r="Z44" s="137">
        <v>7.5673055516712205E-5</v>
      </c>
      <c r="AA44" s="137">
        <v>6.1330008826041298E-4</v>
      </c>
      <c r="AB44" s="137">
        <v>2.38728980559745E-5</v>
      </c>
      <c r="AC44" s="137">
        <v>1.02991472748622E-4</v>
      </c>
      <c r="AD44" s="137">
        <v>3.4188744648511302E-5</v>
      </c>
      <c r="AE44" s="137">
        <v>8.5872777661502901E-4</v>
      </c>
      <c r="AF44" s="137">
        <v>1.3521366943139399E-4</v>
      </c>
      <c r="AG44" s="137">
        <v>2.27665869895222E-5</v>
      </c>
      <c r="AH44" s="137">
        <v>2.35658892018332E-5</v>
      </c>
      <c r="AI44" s="137">
        <v>1.78587480342353E-5</v>
      </c>
      <c r="AJ44" s="137">
        <v>0</v>
      </c>
      <c r="AK44" s="137">
        <v>2.4479946376873701E-2</v>
      </c>
      <c r="AL44" s="137">
        <v>4.8826016049687698E-3</v>
      </c>
      <c r="AM44" s="137">
        <v>1.20832912890632</v>
      </c>
      <c r="AN44" s="137">
        <v>3.5074071193954301E-4</v>
      </c>
      <c r="AO44" s="137">
        <v>2.2662187356062599E-3</v>
      </c>
      <c r="AP44" s="137">
        <v>1.1032638363833501E-3</v>
      </c>
      <c r="AQ44" s="137">
        <v>9.6942546623878596E-4</v>
      </c>
      <c r="AR44" s="137">
        <v>9.0074960568558207E-3</v>
      </c>
      <c r="AS44" s="137">
        <v>5.3740989953189296E-4</v>
      </c>
      <c r="AT44" s="137">
        <v>1.8000923841272E-4</v>
      </c>
      <c r="AU44" s="137">
        <v>6.0046151447811502E-3</v>
      </c>
      <c r="AV44" s="137">
        <v>1.4424449283816801E-3</v>
      </c>
      <c r="AW44" s="137">
        <v>2.45113100678868E-4</v>
      </c>
      <c r="AX44" s="137">
        <v>5.3319760301109399E-5</v>
      </c>
      <c r="AY44" s="137">
        <v>1.9662030605495601E-4</v>
      </c>
      <c r="AZ44" s="137">
        <v>9.6720752518078003E-4</v>
      </c>
      <c r="BA44" s="137">
        <v>1.4711772557488999E-4</v>
      </c>
      <c r="BB44" s="137">
        <v>1.36801019156599E-4</v>
      </c>
      <c r="BC44" s="137">
        <v>3.8398167395457101E-4</v>
      </c>
      <c r="BD44" s="137">
        <v>1.55961335018957E-4</v>
      </c>
      <c r="BE44" s="137">
        <v>1.4655461548681599E-4</v>
      </c>
      <c r="BF44" s="137">
        <v>1.2452728716051901E-3</v>
      </c>
      <c r="BG44" s="137">
        <v>2.4310559231139998E-3</v>
      </c>
      <c r="BH44" s="137">
        <v>5.1998744809848797E-4</v>
      </c>
      <c r="BI44" s="137">
        <v>2.0978999512636199E-5</v>
      </c>
      <c r="BJ44" s="137">
        <v>1.4628178010504299E-3</v>
      </c>
      <c r="BK44" s="137">
        <v>1.1223660051134601E-3</v>
      </c>
      <c r="BL44" s="137">
        <v>1.89544422779702E-3</v>
      </c>
      <c r="BM44" s="137">
        <v>6.4920659448452795E-4</v>
      </c>
      <c r="BN44" s="137">
        <v>2.05897062488428E-4</v>
      </c>
      <c r="BO44" s="137">
        <v>6.4080326833750999E-4</v>
      </c>
      <c r="BP44" s="137">
        <v>1.20183454277517E-3</v>
      </c>
      <c r="BQ44" s="137">
        <v>7.5674351362461402E-4</v>
      </c>
      <c r="BR44" s="137">
        <v>8.2737653407236999E-4</v>
      </c>
      <c r="BS44" s="137">
        <v>1.2289151863473699E-4</v>
      </c>
      <c r="BT44" s="137">
        <v>1.6908776492835201E-3</v>
      </c>
      <c r="BU44" s="137">
        <v>6.7267657918063701E-6</v>
      </c>
      <c r="BV44" s="137">
        <v>6.1603354787875605E-5</v>
      </c>
      <c r="BW44" s="137">
        <v>0</v>
      </c>
      <c r="BX44" s="137">
        <v>3.4985528807641499E-6</v>
      </c>
      <c r="BY44" s="137">
        <v>0</v>
      </c>
      <c r="BZ44" s="137">
        <v>3.5021254706565599E-4</v>
      </c>
      <c r="CA44" s="139">
        <v>0</v>
      </c>
      <c r="CB44" s="73"/>
    </row>
    <row r="45" spans="1:80" ht="19.5" x14ac:dyDescent="0.25">
      <c r="A45" s="30"/>
      <c r="B45" s="42" t="s">
        <v>36</v>
      </c>
      <c r="C45" s="43" t="s">
        <v>147</v>
      </c>
      <c r="D45" s="136">
        <v>4.6740524577080101E-4</v>
      </c>
      <c r="E45" s="137">
        <v>7.8031880556766098E-4</v>
      </c>
      <c r="F45" s="137">
        <v>1.28589301634123E-4</v>
      </c>
      <c r="G45" s="137">
        <v>1.7203996229969399E-3</v>
      </c>
      <c r="H45" s="137">
        <v>2.63520224038907E-4</v>
      </c>
      <c r="I45" s="137">
        <v>4.7667704743423298E-4</v>
      </c>
      <c r="J45" s="137">
        <v>3.5784624299840199E-4</v>
      </c>
      <c r="K45" s="137">
        <v>1.45200871960007E-4</v>
      </c>
      <c r="L45" s="137">
        <v>1.24841538330214E-2</v>
      </c>
      <c r="M45" s="137">
        <v>3.8245966169086798E-4</v>
      </c>
      <c r="N45" s="137">
        <v>0.399303622833174</v>
      </c>
      <c r="O45" s="137">
        <v>6.6549136269620794E-5</v>
      </c>
      <c r="P45" s="137">
        <v>5.8767644352947896E-4</v>
      </c>
      <c r="Q45" s="137">
        <v>5.8767644352947896E-4</v>
      </c>
      <c r="R45" s="137">
        <v>4.15331787763713E-4</v>
      </c>
      <c r="S45" s="137">
        <v>2.9276396902935E-3</v>
      </c>
      <c r="T45" s="137">
        <v>2.2648855152634199E-4</v>
      </c>
      <c r="U45" s="137">
        <v>2.6756759280274197E-4</v>
      </c>
      <c r="V45" s="137">
        <v>1.1459092378633E-7</v>
      </c>
      <c r="W45" s="137">
        <v>1.2705261061000901E-4</v>
      </c>
      <c r="X45" s="137">
        <v>1.85744462814134E-4</v>
      </c>
      <c r="Y45" s="137">
        <v>2.4375018929554201E-4</v>
      </c>
      <c r="Z45" s="137">
        <v>1.97606676986461E-4</v>
      </c>
      <c r="AA45" s="137">
        <v>2.4620972145926599E-3</v>
      </c>
      <c r="AB45" s="137">
        <v>8.9494378756488501E-5</v>
      </c>
      <c r="AC45" s="137">
        <v>3.0276423330039199E-4</v>
      </c>
      <c r="AD45" s="137">
        <v>1.4130872495957499E-4</v>
      </c>
      <c r="AE45" s="137">
        <v>2.6161967195222801E-4</v>
      </c>
      <c r="AF45" s="137">
        <v>5.09687918455599E-4</v>
      </c>
      <c r="AG45" s="137">
        <v>1.04938346125495E-4</v>
      </c>
      <c r="AH45" s="137">
        <v>1.4089890928219799E-4</v>
      </c>
      <c r="AI45" s="137">
        <v>8.6316727342470302E-5</v>
      </c>
      <c r="AJ45" s="137">
        <v>0</v>
      </c>
      <c r="AK45" s="137">
        <v>2.37621495835676E-3</v>
      </c>
      <c r="AL45" s="137">
        <v>2.7388388074571202E-3</v>
      </c>
      <c r="AM45" s="137">
        <v>1.3258497387417399E-3</v>
      </c>
      <c r="AN45" s="137">
        <v>1.1143157584869801</v>
      </c>
      <c r="AO45" s="137">
        <v>1.6267251866501501E-3</v>
      </c>
      <c r="AP45" s="137">
        <v>2.0647167218506499E-3</v>
      </c>
      <c r="AQ45" s="137">
        <v>5.4372676859246304E-3</v>
      </c>
      <c r="AR45" s="137">
        <v>3.8306975728301398E-2</v>
      </c>
      <c r="AS45" s="137">
        <v>1.1976776026337301E-3</v>
      </c>
      <c r="AT45" s="137">
        <v>4.7483400689833898E-4</v>
      </c>
      <c r="AU45" s="137">
        <v>4.82375039828034E-3</v>
      </c>
      <c r="AV45" s="137">
        <v>5.0879157319799499E-3</v>
      </c>
      <c r="AW45" s="137">
        <v>3.2343724410079798E-3</v>
      </c>
      <c r="AX45" s="137">
        <v>2.7377855867012602E-4</v>
      </c>
      <c r="AY45" s="137">
        <v>4.2005083167682396E-3</v>
      </c>
      <c r="AZ45" s="137">
        <v>6.5226046178928597E-3</v>
      </c>
      <c r="BA45" s="137">
        <v>4.8112654790813202E-4</v>
      </c>
      <c r="BB45" s="137">
        <v>5.8688854229595102E-4</v>
      </c>
      <c r="BC45" s="137">
        <v>3.2395856785842102E-3</v>
      </c>
      <c r="BD45" s="137">
        <v>8.6362548175008397E-4</v>
      </c>
      <c r="BE45" s="137">
        <v>5.6135415216633001E-4</v>
      </c>
      <c r="BF45" s="137">
        <v>3.39178706031336E-3</v>
      </c>
      <c r="BG45" s="137">
        <v>4.1753794925492096E-3</v>
      </c>
      <c r="BH45" s="137">
        <v>1.97748585958541E-3</v>
      </c>
      <c r="BI45" s="137">
        <v>1.03405182260955E-4</v>
      </c>
      <c r="BJ45" s="137">
        <v>3.9740620613799502E-3</v>
      </c>
      <c r="BK45" s="137">
        <v>1.08450682003297E-2</v>
      </c>
      <c r="BL45" s="137">
        <v>2.8472403796382601E-3</v>
      </c>
      <c r="BM45" s="137">
        <v>2.3993430598374301E-3</v>
      </c>
      <c r="BN45" s="137">
        <v>1.8773620689637601E-3</v>
      </c>
      <c r="BO45" s="137">
        <v>1.9780337257579799E-3</v>
      </c>
      <c r="BP45" s="137">
        <v>2.5014351226525099E-3</v>
      </c>
      <c r="BQ45" s="137">
        <v>5.6570061934627996E-3</v>
      </c>
      <c r="BR45" s="137">
        <v>4.2850970115290796E-3</v>
      </c>
      <c r="BS45" s="137">
        <v>3.6113218996963801E-4</v>
      </c>
      <c r="BT45" s="137">
        <v>3.9006870465505502E-3</v>
      </c>
      <c r="BU45" s="137">
        <v>1.96294863362228E-5</v>
      </c>
      <c r="BV45" s="137">
        <v>1.6458741808269501E-4</v>
      </c>
      <c r="BW45" s="137">
        <v>0</v>
      </c>
      <c r="BX45" s="137">
        <v>9.5057881680057107E-6</v>
      </c>
      <c r="BY45" s="137">
        <v>0</v>
      </c>
      <c r="BZ45" s="137">
        <v>1.55020508285422E-3</v>
      </c>
      <c r="CA45" s="139">
        <v>0</v>
      </c>
      <c r="CB45" s="73"/>
    </row>
    <row r="46" spans="1:80" ht="19.5" x14ac:dyDescent="0.25">
      <c r="A46" s="30"/>
      <c r="B46" s="42" t="s">
        <v>37</v>
      </c>
      <c r="C46" s="43" t="s">
        <v>148</v>
      </c>
      <c r="D46" s="136">
        <v>3.2128282159166102E-4</v>
      </c>
      <c r="E46" s="137">
        <v>6.9787647033936896E-4</v>
      </c>
      <c r="F46" s="137">
        <v>2.0083511802941099E-4</v>
      </c>
      <c r="G46" s="137">
        <v>1.1384800981391499E-3</v>
      </c>
      <c r="H46" s="137">
        <v>9.7742915616302802E-5</v>
      </c>
      <c r="I46" s="137">
        <v>4.3017324520489198E-4</v>
      </c>
      <c r="J46" s="137">
        <v>6.9255106836479399E-4</v>
      </c>
      <c r="K46" s="137">
        <v>8.6340963060438001E-5</v>
      </c>
      <c r="L46" s="137">
        <v>9.4166317704949098E-4</v>
      </c>
      <c r="M46" s="137">
        <v>3.4492747871642102E-4</v>
      </c>
      <c r="N46" s="137">
        <v>9.4564356109505499E-4</v>
      </c>
      <c r="O46" s="137">
        <v>1.02508902287751E-4</v>
      </c>
      <c r="P46" s="137">
        <v>1.6121491837287601E-3</v>
      </c>
      <c r="Q46" s="137">
        <v>1.6121491837287601E-3</v>
      </c>
      <c r="R46" s="137">
        <v>2.37019045356168E-4</v>
      </c>
      <c r="S46" s="137">
        <v>7.0366166907403897E-4</v>
      </c>
      <c r="T46" s="137">
        <v>3.1715854111786899E-4</v>
      </c>
      <c r="U46" s="137">
        <v>4.3128024583123902E-4</v>
      </c>
      <c r="V46" s="137">
        <v>1.44563555440566E-7</v>
      </c>
      <c r="W46" s="137">
        <v>2.6929396419115198E-4</v>
      </c>
      <c r="X46" s="137">
        <v>3.6138243974299201E-4</v>
      </c>
      <c r="Y46" s="137">
        <v>4.3288448037599302E-4</v>
      </c>
      <c r="Z46" s="137">
        <v>3.08661201310552E-4</v>
      </c>
      <c r="AA46" s="137">
        <v>1.2413183388311599E-3</v>
      </c>
      <c r="AB46" s="137">
        <v>1.46132415224684E-4</v>
      </c>
      <c r="AC46" s="137">
        <v>5.3257897638873605E-4</v>
      </c>
      <c r="AD46" s="137">
        <v>2.1545474067083501E-4</v>
      </c>
      <c r="AE46" s="137">
        <v>4.9615427715528804E-4</v>
      </c>
      <c r="AF46" s="137">
        <v>7.6545573675004201E-4</v>
      </c>
      <c r="AG46" s="137">
        <v>1.53132223579954E-4</v>
      </c>
      <c r="AH46" s="137">
        <v>2.8649328562421701E-4</v>
      </c>
      <c r="AI46" s="137">
        <v>1.70653114774675E-4</v>
      </c>
      <c r="AJ46" s="137">
        <v>0</v>
      </c>
      <c r="AK46" s="137">
        <v>4.5939503357812104E-3</v>
      </c>
      <c r="AL46" s="137">
        <v>4.3922837546831704E-3</v>
      </c>
      <c r="AM46" s="137">
        <v>1.9890304638027099E-3</v>
      </c>
      <c r="AN46" s="137">
        <v>1.6825287652383E-3</v>
      </c>
      <c r="AO46" s="137">
        <v>1.17824812998006</v>
      </c>
      <c r="AP46" s="137">
        <v>5.0511939840399402E-2</v>
      </c>
      <c r="AQ46" s="137">
        <v>1.46224075270856E-2</v>
      </c>
      <c r="AR46" s="137">
        <v>4.8615890122427497E-3</v>
      </c>
      <c r="AS46" s="137">
        <v>1.2169918703988E-2</v>
      </c>
      <c r="AT46" s="137">
        <v>7.5710582671751302E-4</v>
      </c>
      <c r="AU46" s="137">
        <v>9.3088877913933693E-3</v>
      </c>
      <c r="AV46" s="137">
        <v>1.30346303898071E-2</v>
      </c>
      <c r="AW46" s="137">
        <v>2.0739597753294901E-3</v>
      </c>
      <c r="AX46" s="137">
        <v>6.3401526323997705E-4</v>
      </c>
      <c r="AY46" s="137">
        <v>1.9503701036496699E-3</v>
      </c>
      <c r="AZ46" s="137">
        <v>8.8604351963510498E-3</v>
      </c>
      <c r="BA46" s="137">
        <v>1.0272706918656601E-3</v>
      </c>
      <c r="BB46" s="137">
        <v>8.9802529733696201E-4</v>
      </c>
      <c r="BC46" s="137">
        <v>3.1290213443610198E-3</v>
      </c>
      <c r="BD46" s="137">
        <v>1.8533895276019101E-3</v>
      </c>
      <c r="BE46" s="137">
        <v>9.1141445916491598E-4</v>
      </c>
      <c r="BF46" s="137">
        <v>6.3211297497539499E-3</v>
      </c>
      <c r="BG46" s="137">
        <v>1.5838187561037401E-2</v>
      </c>
      <c r="BH46" s="137">
        <v>4.6207095898351596E-3</v>
      </c>
      <c r="BI46" s="137">
        <v>2.5322114438233202E-4</v>
      </c>
      <c r="BJ46" s="137">
        <v>7.3292255694200302E-3</v>
      </c>
      <c r="BK46" s="137">
        <v>3.0004365075487701E-2</v>
      </c>
      <c r="BL46" s="137">
        <v>6.6204020801023103E-3</v>
      </c>
      <c r="BM46" s="137">
        <v>5.39223501635854E-3</v>
      </c>
      <c r="BN46" s="137">
        <v>1.7984722265926901E-3</v>
      </c>
      <c r="BO46" s="137">
        <v>8.8330001358740105E-3</v>
      </c>
      <c r="BP46" s="137">
        <v>5.1376110462076404E-3</v>
      </c>
      <c r="BQ46" s="137">
        <v>1.55783895815957E-2</v>
      </c>
      <c r="BR46" s="137">
        <v>1.5953489866152502E-2</v>
      </c>
      <c r="BS46" s="137">
        <v>8.3333839363631396E-4</v>
      </c>
      <c r="BT46" s="137">
        <v>1.2696562573865601E-2</v>
      </c>
      <c r="BU46" s="137">
        <v>1.6744188670416799E-4</v>
      </c>
      <c r="BV46" s="137">
        <v>4.6382670674039399E-4</v>
      </c>
      <c r="BW46" s="137">
        <v>0</v>
      </c>
      <c r="BX46" s="137">
        <v>1.7648404029632299E-5</v>
      </c>
      <c r="BY46" s="137">
        <v>0</v>
      </c>
      <c r="BZ46" s="137">
        <v>2.4598167680512802E-3</v>
      </c>
      <c r="CA46" s="139">
        <v>0</v>
      </c>
      <c r="CB46" s="73"/>
    </row>
    <row r="47" spans="1:80" ht="19.5" x14ac:dyDescent="0.25">
      <c r="A47" s="30"/>
      <c r="B47" s="42" t="s">
        <v>38</v>
      </c>
      <c r="C47" s="43" t="s">
        <v>149</v>
      </c>
      <c r="D47" s="136">
        <v>7.6659562961300799E-5</v>
      </c>
      <c r="E47" s="137">
        <v>1.5873942652852E-4</v>
      </c>
      <c r="F47" s="137">
        <v>4.55249419329372E-5</v>
      </c>
      <c r="G47" s="137">
        <v>2.2159989818507799E-4</v>
      </c>
      <c r="H47" s="137">
        <v>2.5171958283535399E-5</v>
      </c>
      <c r="I47" s="137">
        <v>9.6872187088746205E-5</v>
      </c>
      <c r="J47" s="137">
        <v>1.66090928776239E-4</v>
      </c>
      <c r="K47" s="137">
        <v>1.9232530548747799E-5</v>
      </c>
      <c r="L47" s="137">
        <v>1.82718867594801E-4</v>
      </c>
      <c r="M47" s="137">
        <v>7.8062625435857996E-5</v>
      </c>
      <c r="N47" s="137">
        <v>2.0952390803469101E-4</v>
      </c>
      <c r="O47" s="137">
        <v>2.2791533868558301E-5</v>
      </c>
      <c r="P47" s="137">
        <v>1.8946066734638501E-4</v>
      </c>
      <c r="Q47" s="137">
        <v>1.8946066734638501E-4</v>
      </c>
      <c r="R47" s="137">
        <v>1.18499394755173E-4</v>
      </c>
      <c r="S47" s="137">
        <v>1.3787855773760501E-4</v>
      </c>
      <c r="T47" s="137">
        <v>8.0815615317394196E-5</v>
      </c>
      <c r="U47" s="137">
        <v>9.2584053328341695E-5</v>
      </c>
      <c r="V47" s="137">
        <v>3.83909708266114E-8</v>
      </c>
      <c r="W47" s="137">
        <v>7.1569571383722894E-5</v>
      </c>
      <c r="X47" s="137">
        <v>5.3424922870299402E-5</v>
      </c>
      <c r="Y47" s="137">
        <v>7.3828716128173795E-5</v>
      </c>
      <c r="Z47" s="137">
        <v>6.9322063977740502E-5</v>
      </c>
      <c r="AA47" s="137">
        <v>2.20859490138208E-4</v>
      </c>
      <c r="AB47" s="137">
        <v>3.2552519436139598E-5</v>
      </c>
      <c r="AC47" s="137">
        <v>1.20786885929973E-4</v>
      </c>
      <c r="AD47" s="137">
        <v>5.1223580044677099E-5</v>
      </c>
      <c r="AE47" s="137">
        <v>1.4006101629020199E-4</v>
      </c>
      <c r="AF47" s="137">
        <v>1.64850175641167E-4</v>
      </c>
      <c r="AG47" s="137">
        <v>3.5955719529422898E-5</v>
      </c>
      <c r="AH47" s="137">
        <v>4.2450358965881402E-5</v>
      </c>
      <c r="AI47" s="137">
        <v>2.4232559237521202E-5</v>
      </c>
      <c r="AJ47" s="137">
        <v>0</v>
      </c>
      <c r="AK47" s="137">
        <v>2.6443759473093499E-3</v>
      </c>
      <c r="AL47" s="137">
        <v>1.84535157001383E-3</v>
      </c>
      <c r="AM47" s="137">
        <v>2.4181033673117399E-4</v>
      </c>
      <c r="AN47" s="137">
        <v>3.56576050785815E-4</v>
      </c>
      <c r="AO47" s="137">
        <v>2.28657665412542E-2</v>
      </c>
      <c r="AP47" s="137">
        <v>1.0652369395151799</v>
      </c>
      <c r="AQ47" s="137">
        <v>1.59873509849231E-3</v>
      </c>
      <c r="AR47" s="137">
        <v>8.4931355468616796E-4</v>
      </c>
      <c r="AS47" s="137">
        <v>3.6526845966141299E-3</v>
      </c>
      <c r="AT47" s="137">
        <v>1.58732141330743E-4</v>
      </c>
      <c r="AU47" s="137">
        <v>1.11584698649116E-3</v>
      </c>
      <c r="AV47" s="137">
        <v>2.6039464837333201E-3</v>
      </c>
      <c r="AW47" s="137">
        <v>1.0434646255144901E-3</v>
      </c>
      <c r="AX47" s="137">
        <v>8.7174357201064804E-5</v>
      </c>
      <c r="AY47" s="137">
        <v>1.1530521993517501E-3</v>
      </c>
      <c r="AZ47" s="137">
        <v>2.13262764557601E-3</v>
      </c>
      <c r="BA47" s="137">
        <v>4.0482805829078798E-4</v>
      </c>
      <c r="BB47" s="137">
        <v>6.4590888921083598E-4</v>
      </c>
      <c r="BC47" s="137">
        <v>5.8412793346897501E-4</v>
      </c>
      <c r="BD47" s="137">
        <v>2.4489306973118398E-4</v>
      </c>
      <c r="BE47" s="137">
        <v>1.92754552753044E-4</v>
      </c>
      <c r="BF47" s="137">
        <v>1.94206106694167E-3</v>
      </c>
      <c r="BG47" s="137">
        <v>3.5495602842303799E-3</v>
      </c>
      <c r="BH47" s="137">
        <v>2.5215258780500898E-3</v>
      </c>
      <c r="BI47" s="137">
        <v>3.4452176806104799E-5</v>
      </c>
      <c r="BJ47" s="137">
        <v>1.6496642189573699E-3</v>
      </c>
      <c r="BK47" s="137">
        <v>2.6143681298842901E-3</v>
      </c>
      <c r="BL47" s="137">
        <v>9.7045950929155207E-3</v>
      </c>
      <c r="BM47" s="137">
        <v>1.41849394903063E-3</v>
      </c>
      <c r="BN47" s="137">
        <v>4.3767628204775003E-4</v>
      </c>
      <c r="BO47" s="137">
        <v>4.4397263177208398E-3</v>
      </c>
      <c r="BP47" s="137">
        <v>1.7931562691130901E-3</v>
      </c>
      <c r="BQ47" s="137">
        <v>3.6710006028889699E-3</v>
      </c>
      <c r="BR47" s="137">
        <v>3.3262097014256E-3</v>
      </c>
      <c r="BS47" s="137">
        <v>2.1425487258973599E-4</v>
      </c>
      <c r="BT47" s="137">
        <v>4.27348554754597E-3</v>
      </c>
      <c r="BU47" s="137">
        <v>1.86206856871836E-4</v>
      </c>
      <c r="BV47" s="137">
        <v>1.3958768785516599E-4</v>
      </c>
      <c r="BW47" s="137">
        <v>0</v>
      </c>
      <c r="BX47" s="137">
        <v>4.1049462153866696E-6</v>
      </c>
      <c r="BY47" s="137">
        <v>0</v>
      </c>
      <c r="BZ47" s="137">
        <v>7.05257838430289E-4</v>
      </c>
      <c r="CA47" s="139">
        <v>0</v>
      </c>
      <c r="CB47" s="73"/>
    </row>
    <row r="48" spans="1:80" ht="19.5" x14ac:dyDescent="0.25">
      <c r="A48" s="30"/>
      <c r="B48" s="42" t="s">
        <v>39</v>
      </c>
      <c r="C48" s="43" t="s">
        <v>150</v>
      </c>
      <c r="D48" s="136">
        <v>8.0996767686034499E-4</v>
      </c>
      <c r="E48" s="137">
        <v>1.4409074013193399E-3</v>
      </c>
      <c r="F48" s="137">
        <v>3.54785997286527E-4</v>
      </c>
      <c r="G48" s="137">
        <v>1.55884009013428E-3</v>
      </c>
      <c r="H48" s="137">
        <v>1.73477087541129E-4</v>
      </c>
      <c r="I48" s="137">
        <v>8.0340148149066898E-4</v>
      </c>
      <c r="J48" s="137">
        <v>1.6159563864892601E-3</v>
      </c>
      <c r="K48" s="137">
        <v>2.0093976243371601E-4</v>
      </c>
      <c r="L48" s="137">
        <v>7.0302423802360197E-3</v>
      </c>
      <c r="M48" s="137">
        <v>6.1514054439304195E-4</v>
      </c>
      <c r="N48" s="137">
        <v>2.5211009005270098E-3</v>
      </c>
      <c r="O48" s="137">
        <v>1.6573111939159401E-4</v>
      </c>
      <c r="P48" s="137">
        <v>9.8318463910776005E-2</v>
      </c>
      <c r="Q48" s="137">
        <v>9.8318463910776005E-2</v>
      </c>
      <c r="R48" s="137">
        <v>8.6652235790825804E-4</v>
      </c>
      <c r="S48" s="137">
        <v>4.8511948716242499E-3</v>
      </c>
      <c r="T48" s="137">
        <v>5.5924347201102397E-4</v>
      </c>
      <c r="U48" s="137">
        <v>6.6360166279547301E-4</v>
      </c>
      <c r="V48" s="137">
        <v>2.2690368502834199E-7</v>
      </c>
      <c r="W48" s="137">
        <v>8.62012300423665E-4</v>
      </c>
      <c r="X48" s="137">
        <v>3.5377756549645001E-4</v>
      </c>
      <c r="Y48" s="137">
        <v>5.0857076234794895E-4</v>
      </c>
      <c r="Z48" s="137">
        <v>5.4847882332545201E-4</v>
      </c>
      <c r="AA48" s="137">
        <v>1.33993463265384E-3</v>
      </c>
      <c r="AB48" s="137">
        <v>2.3588983558550701E-4</v>
      </c>
      <c r="AC48" s="137">
        <v>9.7320446877453804E-4</v>
      </c>
      <c r="AD48" s="137">
        <v>3.8492680418809102E-4</v>
      </c>
      <c r="AE48" s="137">
        <v>9.5525116617210803E-4</v>
      </c>
      <c r="AF48" s="137">
        <v>1.2009776039561099E-3</v>
      </c>
      <c r="AG48" s="137">
        <v>2.7497428067937703E-4</v>
      </c>
      <c r="AH48" s="137">
        <v>3.0770399906596E-4</v>
      </c>
      <c r="AI48" s="137">
        <v>9.0058805283106096E-3</v>
      </c>
      <c r="AJ48" s="137">
        <v>0</v>
      </c>
      <c r="AK48" s="137">
        <v>8.8955111985832298E-3</v>
      </c>
      <c r="AL48" s="137">
        <v>5.3369183083113196E-3</v>
      </c>
      <c r="AM48" s="137">
        <v>2.2120641147665601E-3</v>
      </c>
      <c r="AN48" s="137">
        <v>1.8929855289190299E-3</v>
      </c>
      <c r="AO48" s="137">
        <v>5.4274960765258104E-3</v>
      </c>
      <c r="AP48" s="137">
        <v>9.9770333094933196E-3</v>
      </c>
      <c r="AQ48" s="137">
        <v>1.0200214105246199</v>
      </c>
      <c r="AR48" s="137">
        <v>4.3970865928507404E-3</v>
      </c>
      <c r="AS48" s="137">
        <v>2.0129466094272901E-2</v>
      </c>
      <c r="AT48" s="137">
        <v>1.1037097437279E-3</v>
      </c>
      <c r="AU48" s="137">
        <v>1.00317769394563E-2</v>
      </c>
      <c r="AV48" s="137">
        <v>1.1843544281425099E-2</v>
      </c>
      <c r="AW48" s="137">
        <v>5.2987975739482501E-3</v>
      </c>
      <c r="AX48" s="137">
        <v>4.4436226053080003E-3</v>
      </c>
      <c r="AY48" s="137">
        <v>8.2761083684350506E-3</v>
      </c>
      <c r="AZ48" s="137">
        <v>7.6907815706430899E-3</v>
      </c>
      <c r="BA48" s="137">
        <v>1.6446749900903199E-3</v>
      </c>
      <c r="BB48" s="137">
        <v>1.2487314855774299E-3</v>
      </c>
      <c r="BC48" s="137">
        <v>3.3879971096228202E-3</v>
      </c>
      <c r="BD48" s="137">
        <v>2.0642186932168901E-2</v>
      </c>
      <c r="BE48" s="137">
        <v>1.6174319166084299E-3</v>
      </c>
      <c r="BF48" s="137">
        <v>1.1370182831721099E-2</v>
      </c>
      <c r="BG48" s="137">
        <v>9.8729944758906198E-3</v>
      </c>
      <c r="BH48" s="137">
        <v>3.5560664841497399E-3</v>
      </c>
      <c r="BI48" s="137">
        <v>4.0498632280231601E-3</v>
      </c>
      <c r="BJ48" s="137">
        <v>1.34871920237612E-2</v>
      </c>
      <c r="BK48" s="137">
        <v>1.5947215657536901E-2</v>
      </c>
      <c r="BL48" s="137">
        <v>9.3141001766881594E-3</v>
      </c>
      <c r="BM48" s="137">
        <v>1.0607882079461299E-2</v>
      </c>
      <c r="BN48" s="137">
        <v>2.8214251419448099E-3</v>
      </c>
      <c r="BO48" s="137">
        <v>4.4715176757554797E-3</v>
      </c>
      <c r="BP48" s="137">
        <v>4.18828994511951E-3</v>
      </c>
      <c r="BQ48" s="137">
        <v>6.9039716511913596E-3</v>
      </c>
      <c r="BR48" s="137">
        <v>5.6121647421988096E-3</v>
      </c>
      <c r="BS48" s="137">
        <v>1.46855612858143E-3</v>
      </c>
      <c r="BT48" s="137">
        <v>2.64547278125489E-2</v>
      </c>
      <c r="BU48" s="137">
        <v>7.7531935223931298E-5</v>
      </c>
      <c r="BV48" s="137">
        <v>8.0144109495619001E-4</v>
      </c>
      <c r="BW48" s="137">
        <v>0</v>
      </c>
      <c r="BX48" s="137">
        <v>3.2270538562736197E-5</v>
      </c>
      <c r="BY48" s="137">
        <v>0</v>
      </c>
      <c r="BZ48" s="137">
        <v>3.73637589492557E-3</v>
      </c>
      <c r="CA48" s="139">
        <v>0</v>
      </c>
      <c r="CB48" s="73"/>
    </row>
    <row r="49" spans="1:80" ht="19.5" x14ac:dyDescent="0.25">
      <c r="A49" s="30"/>
      <c r="B49" s="42" t="s">
        <v>40</v>
      </c>
      <c r="C49" s="43" t="s">
        <v>151</v>
      </c>
      <c r="D49" s="136">
        <v>1.91291736641188E-4</v>
      </c>
      <c r="E49" s="137">
        <v>2.8273223675374199E-4</v>
      </c>
      <c r="F49" s="137">
        <v>1.11088189350089E-4</v>
      </c>
      <c r="G49" s="137">
        <v>3.2833634864746303E-2</v>
      </c>
      <c r="H49" s="137">
        <v>4.1639816885669499E-5</v>
      </c>
      <c r="I49" s="137">
        <v>1.6167938473509401E-4</v>
      </c>
      <c r="J49" s="137">
        <v>8.3174039624435198E-4</v>
      </c>
      <c r="K49" s="137">
        <v>4.1583427195064301E-5</v>
      </c>
      <c r="L49" s="137">
        <v>1.5501303568428899E-3</v>
      </c>
      <c r="M49" s="137">
        <v>1.3186697245558699E-4</v>
      </c>
      <c r="N49" s="137">
        <v>2.4744263508487901E-4</v>
      </c>
      <c r="O49" s="137">
        <v>3.2482838840927301E-5</v>
      </c>
      <c r="P49" s="137">
        <v>2.8836197885621001E-4</v>
      </c>
      <c r="Q49" s="137">
        <v>2.8836197885621001E-4</v>
      </c>
      <c r="R49" s="137">
        <v>6.4571526495650695E-5</v>
      </c>
      <c r="S49" s="137">
        <v>5.7344299871454601E-3</v>
      </c>
      <c r="T49" s="137">
        <v>1.12876094665031E-4</v>
      </c>
      <c r="U49" s="137">
        <v>1.37299412887979E-4</v>
      </c>
      <c r="V49" s="137">
        <v>4.1512451294823399E-8</v>
      </c>
      <c r="W49" s="137">
        <v>7.1801025045714303E-4</v>
      </c>
      <c r="X49" s="137">
        <v>7.6567140471354303E-5</v>
      </c>
      <c r="Y49" s="137">
        <v>1.03928720146107E-4</v>
      </c>
      <c r="Z49" s="137">
        <v>1.02475821713461E-4</v>
      </c>
      <c r="AA49" s="137">
        <v>5.5503462291498898E-2</v>
      </c>
      <c r="AB49" s="137">
        <v>4.7806942227283402E-5</v>
      </c>
      <c r="AC49" s="137">
        <v>1.9122431143291199E-4</v>
      </c>
      <c r="AD49" s="137">
        <v>7.1097982498160398E-5</v>
      </c>
      <c r="AE49" s="137">
        <v>1.44552297236546E-4</v>
      </c>
      <c r="AF49" s="137">
        <v>8.9345411556654897E-4</v>
      </c>
      <c r="AG49" s="137">
        <v>6.2923029239421696E-5</v>
      </c>
      <c r="AH49" s="137">
        <v>6.1032070441541598E-5</v>
      </c>
      <c r="AI49" s="137">
        <v>5.9057260318001498E-4</v>
      </c>
      <c r="AJ49" s="137">
        <v>0</v>
      </c>
      <c r="AK49" s="137">
        <v>2.86477810540207E-3</v>
      </c>
      <c r="AL49" s="137">
        <v>1.0742948559969701E-3</v>
      </c>
      <c r="AM49" s="137">
        <v>5.0693841145778001E-3</v>
      </c>
      <c r="AN49" s="137">
        <v>3.1320583191029298E-4</v>
      </c>
      <c r="AO49" s="137">
        <v>2.4604519328136399E-3</v>
      </c>
      <c r="AP49" s="137">
        <v>1.58754311382752E-3</v>
      </c>
      <c r="AQ49" s="137">
        <v>2.5042947558990198E-3</v>
      </c>
      <c r="AR49" s="137">
        <v>1.0097852430910901</v>
      </c>
      <c r="AS49" s="137">
        <v>3.4309842492595E-3</v>
      </c>
      <c r="AT49" s="137">
        <v>3.46616139695449E-4</v>
      </c>
      <c r="AU49" s="137">
        <v>1.7532981078888399E-3</v>
      </c>
      <c r="AV49" s="137">
        <v>9.0117614442410399E-3</v>
      </c>
      <c r="AW49" s="137">
        <v>1.3871207765384201E-3</v>
      </c>
      <c r="AX49" s="137">
        <v>1.3738760487689501E-4</v>
      </c>
      <c r="AY49" s="137">
        <v>4.69935354658627E-4</v>
      </c>
      <c r="AZ49" s="137">
        <v>1.9674017522558502E-3</v>
      </c>
      <c r="BA49" s="137">
        <v>3.1105656357087501E-4</v>
      </c>
      <c r="BB49" s="137">
        <v>2.6741717406993999E-4</v>
      </c>
      <c r="BC49" s="137">
        <v>8.4362730658622896E-4</v>
      </c>
      <c r="BD49" s="137">
        <v>3.8558601777920101E-4</v>
      </c>
      <c r="BE49" s="137">
        <v>2.8943796812024697E-4</v>
      </c>
      <c r="BF49" s="137">
        <v>2.4648237673673599E-3</v>
      </c>
      <c r="BG49" s="137">
        <v>4.3534783047536798E-3</v>
      </c>
      <c r="BH49" s="137">
        <v>1.3159225867247801E-3</v>
      </c>
      <c r="BI49" s="137">
        <v>5.3141653317987198E-5</v>
      </c>
      <c r="BJ49" s="137">
        <v>2.69758501320799E-3</v>
      </c>
      <c r="BK49" s="137">
        <v>4.4867282947958498E-3</v>
      </c>
      <c r="BL49" s="137">
        <v>2.7109910029820602E-3</v>
      </c>
      <c r="BM49" s="137">
        <v>1.33797763355222E-3</v>
      </c>
      <c r="BN49" s="137">
        <v>4.4272959943435398E-4</v>
      </c>
      <c r="BO49" s="137">
        <v>1.67015679200392E-3</v>
      </c>
      <c r="BP49" s="137">
        <v>2.3805392804813301E-3</v>
      </c>
      <c r="BQ49" s="137">
        <v>6.47222338039612E-3</v>
      </c>
      <c r="BR49" s="137">
        <v>5.4402155780182704E-3</v>
      </c>
      <c r="BS49" s="137">
        <v>2.7825406212555901E-4</v>
      </c>
      <c r="BT49" s="137">
        <v>2.8338573529346602E-3</v>
      </c>
      <c r="BU49" s="137">
        <v>1.40495919015921E-5</v>
      </c>
      <c r="BV49" s="137">
        <v>1.1592532753058401E-4</v>
      </c>
      <c r="BW49" s="137">
        <v>0</v>
      </c>
      <c r="BX49" s="137">
        <v>6.4531567224905098E-6</v>
      </c>
      <c r="BY49" s="137">
        <v>0</v>
      </c>
      <c r="BZ49" s="137">
        <v>7.1679642182480503E-4</v>
      </c>
      <c r="CA49" s="139">
        <v>0</v>
      </c>
      <c r="CB49" s="73"/>
    </row>
    <row r="50" spans="1:80" ht="19.5" x14ac:dyDescent="0.25">
      <c r="A50" s="30"/>
      <c r="B50" s="42" t="s">
        <v>41</v>
      </c>
      <c r="C50" s="43" t="s">
        <v>152</v>
      </c>
      <c r="D50" s="136">
        <v>5.7855281734404301E-4</v>
      </c>
      <c r="E50" s="137">
        <v>4.45145514440377E-4</v>
      </c>
      <c r="F50" s="137">
        <v>1.2564871968149901E-4</v>
      </c>
      <c r="G50" s="137">
        <v>3.7231256012340399E-3</v>
      </c>
      <c r="H50" s="137">
        <v>9.9753304026664797E-5</v>
      </c>
      <c r="I50" s="137">
        <v>2.7629980336209698E-4</v>
      </c>
      <c r="J50" s="137">
        <v>1.0133854315713E-2</v>
      </c>
      <c r="K50" s="137">
        <v>6.2290497889980006E-5</v>
      </c>
      <c r="L50" s="137">
        <v>8.6007126065021095E-4</v>
      </c>
      <c r="M50" s="137">
        <v>1.8926958854644801E-4</v>
      </c>
      <c r="N50" s="137">
        <v>9.3131069179142403E-4</v>
      </c>
      <c r="O50" s="137">
        <v>5.62350130264252E-5</v>
      </c>
      <c r="P50" s="137">
        <v>4.4074326285897298E-4</v>
      </c>
      <c r="Q50" s="137">
        <v>4.4074326285897298E-4</v>
      </c>
      <c r="R50" s="137">
        <v>1.0459605362772401E-4</v>
      </c>
      <c r="S50" s="137">
        <v>3.6518376341078498E-3</v>
      </c>
      <c r="T50" s="137">
        <v>1.8146929236960901E-4</v>
      </c>
      <c r="U50" s="137">
        <v>2.31278077538633E-4</v>
      </c>
      <c r="V50" s="137">
        <v>7.6262408101846602E-8</v>
      </c>
      <c r="W50" s="137">
        <v>1.05655957458327E-2</v>
      </c>
      <c r="X50" s="137">
        <v>1.2127260505856599E-4</v>
      </c>
      <c r="Y50" s="137">
        <v>1.7284421482505199E-4</v>
      </c>
      <c r="Z50" s="137">
        <v>1.81555397661568E-4</v>
      </c>
      <c r="AA50" s="137">
        <v>5.8734741097136696E-3</v>
      </c>
      <c r="AB50" s="137">
        <v>8.2281790774719097E-5</v>
      </c>
      <c r="AC50" s="137">
        <v>3.4018903227813998E-4</v>
      </c>
      <c r="AD50" s="137">
        <v>1.2540181020555599E-4</v>
      </c>
      <c r="AE50" s="137">
        <v>3.0871354333993902E-4</v>
      </c>
      <c r="AF50" s="137">
        <v>4.7987145706841598E-4</v>
      </c>
      <c r="AG50" s="137">
        <v>8.7754868321994494E-5</v>
      </c>
      <c r="AH50" s="137">
        <v>1.00513736348391E-4</v>
      </c>
      <c r="AI50" s="137">
        <v>1.2042703058687901E-3</v>
      </c>
      <c r="AJ50" s="137">
        <v>0</v>
      </c>
      <c r="AK50" s="137">
        <v>8.1281861985065106E-3</v>
      </c>
      <c r="AL50" s="137">
        <v>2.6178386477051798E-3</v>
      </c>
      <c r="AM50" s="137">
        <v>1.1361860589314801E-3</v>
      </c>
      <c r="AN50" s="137">
        <v>1.55219630851846E-3</v>
      </c>
      <c r="AO50" s="137">
        <v>1.21928614604118E-2</v>
      </c>
      <c r="AP50" s="137">
        <v>1.6299309362126101E-2</v>
      </c>
      <c r="AQ50" s="137">
        <v>3.90443916177194E-3</v>
      </c>
      <c r="AR50" s="137">
        <v>9.9812185440012399E-2</v>
      </c>
      <c r="AS50" s="137">
        <v>1.03964400805971</v>
      </c>
      <c r="AT50" s="137">
        <v>1.7493731190739801E-3</v>
      </c>
      <c r="AU50" s="137">
        <v>3.6451507359873903E-2</v>
      </c>
      <c r="AV50" s="137">
        <v>7.5083648505025798E-3</v>
      </c>
      <c r="AW50" s="137">
        <v>2.1458005184375201E-3</v>
      </c>
      <c r="AX50" s="137">
        <v>3.1061604117644902E-4</v>
      </c>
      <c r="AY50" s="137">
        <v>7.1465852640853402E-4</v>
      </c>
      <c r="AZ50" s="137">
        <v>2.69867157331251E-3</v>
      </c>
      <c r="BA50" s="137">
        <v>6.1157194612487505E-4</v>
      </c>
      <c r="BB50" s="137">
        <v>4.3381198318792098E-4</v>
      </c>
      <c r="BC50" s="137">
        <v>1.0738148208260499E-3</v>
      </c>
      <c r="BD50" s="137">
        <v>5.7838387737254801E-4</v>
      </c>
      <c r="BE50" s="137">
        <v>4.5214750238088501E-4</v>
      </c>
      <c r="BF50" s="137">
        <v>4.3826199977184798E-3</v>
      </c>
      <c r="BG50" s="137">
        <v>4.6024344561572204E-3</v>
      </c>
      <c r="BH50" s="137">
        <v>2.6280895101148298E-3</v>
      </c>
      <c r="BI50" s="137">
        <v>8.3542208621988602E-5</v>
      </c>
      <c r="BJ50" s="137">
        <v>4.7592834905277803E-3</v>
      </c>
      <c r="BK50" s="137">
        <v>6.0383447608135903E-3</v>
      </c>
      <c r="BL50" s="137">
        <v>1.2056256824576899E-2</v>
      </c>
      <c r="BM50" s="137">
        <v>2.8735558283905301E-3</v>
      </c>
      <c r="BN50" s="137">
        <v>8.9531691517778604E-4</v>
      </c>
      <c r="BO50" s="137">
        <v>3.3030808880251498E-3</v>
      </c>
      <c r="BP50" s="137">
        <v>3.2471010314086501E-3</v>
      </c>
      <c r="BQ50" s="137">
        <v>3.2812706513343599E-3</v>
      </c>
      <c r="BR50" s="137">
        <v>3.2166602786897198E-3</v>
      </c>
      <c r="BS50" s="137">
        <v>4.6713170572491299E-4</v>
      </c>
      <c r="BT50" s="137">
        <v>8.2596232543437308E-3</v>
      </c>
      <c r="BU50" s="137">
        <v>6.0374186063483599E-5</v>
      </c>
      <c r="BV50" s="137">
        <v>2.68629525130603E-4</v>
      </c>
      <c r="BW50" s="137">
        <v>0</v>
      </c>
      <c r="BX50" s="137">
        <v>1.14169287661877E-5</v>
      </c>
      <c r="BY50" s="137">
        <v>0</v>
      </c>
      <c r="BZ50" s="137">
        <v>1.34789179901487E-3</v>
      </c>
      <c r="CA50" s="139">
        <v>0</v>
      </c>
      <c r="CB50" s="73"/>
    </row>
    <row r="51" spans="1:80" ht="19.5" x14ac:dyDescent="0.25">
      <c r="A51" s="30"/>
      <c r="B51" s="42" t="s">
        <v>42</v>
      </c>
      <c r="C51" s="43" t="s">
        <v>153</v>
      </c>
      <c r="D51" s="136">
        <v>1.23714445960904E-4</v>
      </c>
      <c r="E51" s="137">
        <v>2.6767143453970601E-4</v>
      </c>
      <c r="F51" s="137">
        <v>6.7799181757823099E-5</v>
      </c>
      <c r="G51" s="137">
        <v>3.2440115523389699E-3</v>
      </c>
      <c r="H51" s="137">
        <v>3.1829741214100598E-5</v>
      </c>
      <c r="I51" s="137">
        <v>1.30676202057285E-4</v>
      </c>
      <c r="J51" s="137">
        <v>7.6941227955197296E-4</v>
      </c>
      <c r="K51" s="137">
        <v>3.02710541198777E-5</v>
      </c>
      <c r="L51" s="137">
        <v>3.3141797635365301E-4</v>
      </c>
      <c r="M51" s="137">
        <v>1.13215942549766E-4</v>
      </c>
      <c r="N51" s="137">
        <v>1.66582900204943E-4</v>
      </c>
      <c r="O51" s="137">
        <v>2.37063129680052E-5</v>
      </c>
      <c r="P51" s="137">
        <v>1.3306775547769199E-4</v>
      </c>
      <c r="Q51" s="137">
        <v>1.3306775547769199E-4</v>
      </c>
      <c r="R51" s="137">
        <v>4.6080435549109399E-5</v>
      </c>
      <c r="S51" s="137">
        <v>6.3897393816646599E-4</v>
      </c>
      <c r="T51" s="137">
        <v>7.2210468895226007E-5</v>
      </c>
      <c r="U51" s="137">
        <v>1.00539891127141E-4</v>
      </c>
      <c r="V51" s="137">
        <v>2.6329145512541701E-8</v>
      </c>
      <c r="W51" s="137">
        <v>6.8249093241391399E-4</v>
      </c>
      <c r="X51" s="137">
        <v>4.2219633141920298E-5</v>
      </c>
      <c r="Y51" s="137">
        <v>7.0491823442496006E-5</v>
      </c>
      <c r="Z51" s="137">
        <v>1.6975255051328999E-4</v>
      </c>
      <c r="AA51" s="137">
        <v>5.2985848440775399E-3</v>
      </c>
      <c r="AB51" s="137">
        <v>3.4714803457685298E-5</v>
      </c>
      <c r="AC51" s="137">
        <v>1.5507395055606299E-4</v>
      </c>
      <c r="AD51" s="137">
        <v>5.1069932185110002E-5</v>
      </c>
      <c r="AE51" s="137">
        <v>1.09826195463803E-4</v>
      </c>
      <c r="AF51" s="137">
        <v>4.0087460291084902E-4</v>
      </c>
      <c r="AG51" s="137">
        <v>3.8758459737464397E-5</v>
      </c>
      <c r="AH51" s="137">
        <v>3.4834335216865902E-5</v>
      </c>
      <c r="AI51" s="137">
        <v>4.7121206185093202E-4</v>
      </c>
      <c r="AJ51" s="137">
        <v>0</v>
      </c>
      <c r="AK51" s="137">
        <v>2.6521032487542601E-3</v>
      </c>
      <c r="AL51" s="137">
        <v>6.3385263494699197E-4</v>
      </c>
      <c r="AM51" s="137">
        <v>6.0367373167160101E-4</v>
      </c>
      <c r="AN51" s="137">
        <v>1.9980782498846999E-4</v>
      </c>
      <c r="AO51" s="137">
        <v>3.7349046917110802E-3</v>
      </c>
      <c r="AP51" s="137">
        <v>6.8661100905522401E-3</v>
      </c>
      <c r="AQ51" s="137">
        <v>1.14912487740845E-3</v>
      </c>
      <c r="AR51" s="137">
        <v>8.0059057289009306E-2</v>
      </c>
      <c r="AS51" s="137">
        <v>1.16603130021888E-3</v>
      </c>
      <c r="AT51" s="137">
        <v>1.04459680510683</v>
      </c>
      <c r="AU51" s="137">
        <v>1.10529770921943E-3</v>
      </c>
      <c r="AV51" s="137">
        <v>4.4586997911118002E-3</v>
      </c>
      <c r="AW51" s="137">
        <v>1.2470366987530599E-3</v>
      </c>
      <c r="AX51" s="137">
        <v>7.9725553397768406E-5</v>
      </c>
      <c r="AY51" s="137">
        <v>2.6636226311608401E-4</v>
      </c>
      <c r="AZ51" s="137">
        <v>9.8774699124374796E-4</v>
      </c>
      <c r="BA51" s="137">
        <v>2.02890396402898E-4</v>
      </c>
      <c r="BB51" s="137">
        <v>1.8204238019304801E-4</v>
      </c>
      <c r="BC51" s="137">
        <v>3.8724566178811501E-4</v>
      </c>
      <c r="BD51" s="137">
        <v>2.1136829966130201E-4</v>
      </c>
      <c r="BE51" s="137">
        <v>2.0487247620108701E-4</v>
      </c>
      <c r="BF51" s="137">
        <v>2.0284294120677801E-3</v>
      </c>
      <c r="BG51" s="137">
        <v>2.1390396466795798E-3</v>
      </c>
      <c r="BH51" s="137">
        <v>1.06477415464272E-3</v>
      </c>
      <c r="BI51" s="137">
        <v>2.99177209222752E-5</v>
      </c>
      <c r="BJ51" s="137">
        <v>2.2129079218565499E-3</v>
      </c>
      <c r="BK51" s="137">
        <v>1.67192241117382E-3</v>
      </c>
      <c r="BL51" s="137">
        <v>3.7867695709944199E-3</v>
      </c>
      <c r="BM51" s="137">
        <v>8.4770215872869597E-4</v>
      </c>
      <c r="BN51" s="137">
        <v>2.8211825256616599E-4</v>
      </c>
      <c r="BO51" s="137">
        <v>1.0913742351574599E-3</v>
      </c>
      <c r="BP51" s="137">
        <v>1.83656485348349E-3</v>
      </c>
      <c r="BQ51" s="137">
        <v>3.7509957674243702E-3</v>
      </c>
      <c r="BR51" s="137">
        <v>2.8212279675510999E-3</v>
      </c>
      <c r="BS51" s="137">
        <v>1.78349783512328E-4</v>
      </c>
      <c r="BT51" s="137">
        <v>1.90979248065387E-3</v>
      </c>
      <c r="BU51" s="137">
        <v>2.4404512929589599E-5</v>
      </c>
      <c r="BV51" s="137">
        <v>7.9356555932638497E-5</v>
      </c>
      <c r="BW51" s="137">
        <v>0</v>
      </c>
      <c r="BX51" s="137">
        <v>5.3052153751248501E-6</v>
      </c>
      <c r="BY51" s="137">
        <v>0</v>
      </c>
      <c r="BZ51" s="137">
        <v>4.74573510094256E-4</v>
      </c>
      <c r="CA51" s="139">
        <v>0</v>
      </c>
      <c r="CB51" s="73"/>
    </row>
    <row r="52" spans="1:80" ht="19.5" x14ac:dyDescent="0.25">
      <c r="A52" s="30"/>
      <c r="B52" s="42" t="s">
        <v>43</v>
      </c>
      <c r="C52" s="43" t="s">
        <v>154</v>
      </c>
      <c r="D52" s="136">
        <v>3.9670648113067098E-5</v>
      </c>
      <c r="E52" s="137">
        <v>8.2851883196658396E-5</v>
      </c>
      <c r="F52" s="137">
        <v>2.0506286416049999E-5</v>
      </c>
      <c r="G52" s="137">
        <v>1.8805496964412801E-4</v>
      </c>
      <c r="H52" s="137">
        <v>8.2343538654092705E-4</v>
      </c>
      <c r="I52" s="137">
        <v>4.9653391080107501E-5</v>
      </c>
      <c r="J52" s="137">
        <v>6.4245617119413695E-5</v>
      </c>
      <c r="K52" s="137">
        <v>1.2095033657951501E-5</v>
      </c>
      <c r="L52" s="137">
        <v>4.41152335584176E-4</v>
      </c>
      <c r="M52" s="137">
        <v>3.3776776763343997E-5</v>
      </c>
      <c r="N52" s="137">
        <v>4.1686717065873803E-3</v>
      </c>
      <c r="O52" s="137">
        <v>9.2198184021243299E-6</v>
      </c>
      <c r="P52" s="137">
        <v>9.4358780925671493E-5</v>
      </c>
      <c r="Q52" s="137">
        <v>9.4358780925671493E-5</v>
      </c>
      <c r="R52" s="137">
        <v>2.89097917694235E-5</v>
      </c>
      <c r="S52" s="137">
        <v>1.5225457442937299E-4</v>
      </c>
      <c r="T52" s="137">
        <v>2.7429504835132598E-5</v>
      </c>
      <c r="U52" s="137">
        <v>3.8215440836698897E-5</v>
      </c>
      <c r="V52" s="137">
        <v>1.20207057393366E-8</v>
      </c>
      <c r="W52" s="137">
        <v>1.6812059105815698E-5</v>
      </c>
      <c r="X52" s="137">
        <v>2.0419837732200601E-5</v>
      </c>
      <c r="Y52" s="137">
        <v>2.872332782434E-5</v>
      </c>
      <c r="Z52" s="137">
        <v>2.9328413524556799E-5</v>
      </c>
      <c r="AA52" s="137">
        <v>2.4112787132160999E-4</v>
      </c>
      <c r="AB52" s="137">
        <v>1.33314989846822E-5</v>
      </c>
      <c r="AC52" s="137">
        <v>5.73145934563248E-5</v>
      </c>
      <c r="AD52" s="137">
        <v>2.0112951774968598E-5</v>
      </c>
      <c r="AE52" s="137">
        <v>4.3775486678825502E-5</v>
      </c>
      <c r="AF52" s="137">
        <v>7.07649873539225E-5</v>
      </c>
      <c r="AG52" s="137">
        <v>1.3520891423283101E-5</v>
      </c>
      <c r="AH52" s="137">
        <v>1.6430381925995499E-5</v>
      </c>
      <c r="AI52" s="137">
        <v>1.1405534014021E-5</v>
      </c>
      <c r="AJ52" s="137">
        <v>0</v>
      </c>
      <c r="AK52" s="137">
        <v>8.7989486987672695E-4</v>
      </c>
      <c r="AL52" s="137">
        <v>4.2459687653217601E-4</v>
      </c>
      <c r="AM52" s="137">
        <v>2.68009021924711E-4</v>
      </c>
      <c r="AN52" s="137">
        <v>6.4887065396346003E-5</v>
      </c>
      <c r="AO52" s="137">
        <v>6.2557259882666796E-4</v>
      </c>
      <c r="AP52" s="137">
        <v>1.4979475382834501E-3</v>
      </c>
      <c r="AQ52" s="137">
        <v>8.2047848284022399E-4</v>
      </c>
      <c r="AR52" s="137">
        <v>2.99929834960945E-3</v>
      </c>
      <c r="AS52" s="137">
        <v>3.3567412081790998E-4</v>
      </c>
      <c r="AT52" s="137">
        <v>6.3780566550774694E-5</v>
      </c>
      <c r="AU52" s="137">
        <v>1.0128020172917001</v>
      </c>
      <c r="AV52" s="137">
        <v>8.7357192493868398E-4</v>
      </c>
      <c r="AW52" s="137">
        <v>1.4697358032198001E-4</v>
      </c>
      <c r="AX52" s="137">
        <v>3.6999090381093698E-5</v>
      </c>
      <c r="AY52" s="137">
        <v>2.4582472687372398E-4</v>
      </c>
      <c r="AZ52" s="137">
        <v>4.3374606020719398E-4</v>
      </c>
      <c r="BA52" s="137">
        <v>9.2823037461344996E-5</v>
      </c>
      <c r="BB52" s="137">
        <v>9.0848352503407697E-5</v>
      </c>
      <c r="BC52" s="137">
        <v>1.558013019163E-3</v>
      </c>
      <c r="BD52" s="137">
        <v>1.23522502453702E-4</v>
      </c>
      <c r="BE52" s="137">
        <v>7.8674524016379306E-5</v>
      </c>
      <c r="BF52" s="137">
        <v>6.7858060624472697E-4</v>
      </c>
      <c r="BG52" s="137">
        <v>1.58542607246935E-3</v>
      </c>
      <c r="BH52" s="137">
        <v>9.2093147723489499E-4</v>
      </c>
      <c r="BI52" s="137">
        <v>1.5022353881516201E-5</v>
      </c>
      <c r="BJ52" s="137">
        <v>8.0629566893357396E-4</v>
      </c>
      <c r="BK52" s="137">
        <v>1.11172170484158E-3</v>
      </c>
      <c r="BL52" s="137">
        <v>2.2460218905422202E-3</v>
      </c>
      <c r="BM52" s="137">
        <v>4.0394075838037801E-4</v>
      </c>
      <c r="BN52" s="137">
        <v>1.41467536071055E-4</v>
      </c>
      <c r="BO52" s="137">
        <v>4.7896937779479999E-4</v>
      </c>
      <c r="BP52" s="137">
        <v>8.1367074857905503E-4</v>
      </c>
      <c r="BQ52" s="137">
        <v>8.5709005408940398E-4</v>
      </c>
      <c r="BR52" s="137">
        <v>8.9199235753108501E-4</v>
      </c>
      <c r="BS52" s="137">
        <v>7.5496627296240597E-5</v>
      </c>
      <c r="BT52" s="137">
        <v>9.5387490229088205E-4</v>
      </c>
      <c r="BU52" s="137">
        <v>8.8443608838496495E-6</v>
      </c>
      <c r="BV52" s="137">
        <v>3.6265489649658397E-5</v>
      </c>
      <c r="BW52" s="137">
        <v>0</v>
      </c>
      <c r="BX52" s="137">
        <v>1.9329669893215002E-6</v>
      </c>
      <c r="BY52" s="137">
        <v>0</v>
      </c>
      <c r="BZ52" s="137">
        <v>2.15568261553598E-4</v>
      </c>
      <c r="CA52" s="139">
        <v>0</v>
      </c>
      <c r="CB52" s="73"/>
    </row>
    <row r="53" spans="1:80" ht="19.5" x14ac:dyDescent="0.25">
      <c r="A53" s="30"/>
      <c r="B53" s="42" t="s">
        <v>44</v>
      </c>
      <c r="C53" s="43" t="s">
        <v>155</v>
      </c>
      <c r="D53" s="136">
        <v>2.1861978813496999E-4</v>
      </c>
      <c r="E53" s="137">
        <v>4.8919787480351904E-4</v>
      </c>
      <c r="F53" s="137">
        <v>1.4306266571924501E-4</v>
      </c>
      <c r="G53" s="137">
        <v>1.8130861339474601E-3</v>
      </c>
      <c r="H53" s="137">
        <v>9.7017197582590395E-5</v>
      </c>
      <c r="I53" s="137">
        <v>3.2411667131745399E-4</v>
      </c>
      <c r="J53" s="137">
        <v>5.5575216267275403E-4</v>
      </c>
      <c r="K53" s="137">
        <v>6.4107899370263296E-5</v>
      </c>
      <c r="L53" s="137">
        <v>5.8409133200684998E-4</v>
      </c>
      <c r="M53" s="137">
        <v>2.12863072491345E-4</v>
      </c>
      <c r="N53" s="137">
        <v>6.3344754055643401E-4</v>
      </c>
      <c r="O53" s="137">
        <v>6.9299805997513796E-5</v>
      </c>
      <c r="P53" s="137">
        <v>5.9875494398901896E-4</v>
      </c>
      <c r="Q53" s="137">
        <v>5.9875494398901896E-4</v>
      </c>
      <c r="R53" s="137">
        <v>1.8778363828457899E-4</v>
      </c>
      <c r="S53" s="137">
        <v>6.1763312202947802E-4</v>
      </c>
      <c r="T53" s="137">
        <v>1.6921971192652101E-4</v>
      </c>
      <c r="U53" s="137">
        <v>3.0923681788226599E-4</v>
      </c>
      <c r="V53" s="137">
        <v>6.8825737093480895E-8</v>
      </c>
      <c r="W53" s="137">
        <v>2.3226548325329399E-4</v>
      </c>
      <c r="X53" s="137">
        <v>1.38899711107432E-4</v>
      </c>
      <c r="Y53" s="137">
        <v>1.8762336188114201E-4</v>
      </c>
      <c r="Z53" s="137">
        <v>1.9513652347873001E-4</v>
      </c>
      <c r="AA53" s="137">
        <v>2.54925315951558E-3</v>
      </c>
      <c r="AB53" s="137">
        <v>9.6292273515549896E-5</v>
      </c>
      <c r="AC53" s="137">
        <v>3.9596177525619302E-4</v>
      </c>
      <c r="AD53" s="137">
        <v>1.30062179867743E-4</v>
      </c>
      <c r="AE53" s="137">
        <v>2.7558092737575999E-4</v>
      </c>
      <c r="AF53" s="137">
        <v>5.5714129638251297E-4</v>
      </c>
      <c r="AG53" s="137">
        <v>8.7629707290544706E-5</v>
      </c>
      <c r="AH53" s="137">
        <v>1.0935861097771701E-4</v>
      </c>
      <c r="AI53" s="137">
        <v>9.2314573864678905E-5</v>
      </c>
      <c r="AJ53" s="137">
        <v>0</v>
      </c>
      <c r="AK53" s="137">
        <v>6.9519112305728402E-3</v>
      </c>
      <c r="AL53" s="137">
        <v>2.06901384209697E-3</v>
      </c>
      <c r="AM53" s="137">
        <v>1.0590265251685899E-2</v>
      </c>
      <c r="AN53" s="137">
        <v>9.8727355340957695E-4</v>
      </c>
      <c r="AO53" s="137">
        <v>9.8912653960256097E-3</v>
      </c>
      <c r="AP53" s="137">
        <v>1.372752025806E-2</v>
      </c>
      <c r="AQ53" s="137">
        <v>4.73811760979574E-3</v>
      </c>
      <c r="AR53" s="137">
        <v>3.6344042931683203E-2</v>
      </c>
      <c r="AS53" s="137">
        <v>1.28328783808888E-2</v>
      </c>
      <c r="AT53" s="137">
        <v>5.4959324190514101E-4</v>
      </c>
      <c r="AU53" s="137">
        <v>1.0911019422955101E-2</v>
      </c>
      <c r="AV53" s="137">
        <v>1.0503007568629299</v>
      </c>
      <c r="AW53" s="137">
        <v>1.5533499997706E-3</v>
      </c>
      <c r="AX53" s="137">
        <v>2.5531226154137699E-4</v>
      </c>
      <c r="AY53" s="137">
        <v>1.56161644760722E-3</v>
      </c>
      <c r="AZ53" s="137">
        <v>5.6896871271393699E-3</v>
      </c>
      <c r="BA53" s="137">
        <v>5.9025352607843602E-4</v>
      </c>
      <c r="BB53" s="137">
        <v>6.3123270147238703E-4</v>
      </c>
      <c r="BC53" s="137">
        <v>2.0880574077345999E-3</v>
      </c>
      <c r="BD53" s="137">
        <v>7.8110449276219001E-4</v>
      </c>
      <c r="BE53" s="137">
        <v>6.4228445543617501E-4</v>
      </c>
      <c r="BF53" s="137">
        <v>5.22651200549716E-3</v>
      </c>
      <c r="BG53" s="137">
        <v>1.21882321657287E-2</v>
      </c>
      <c r="BH53" s="137">
        <v>3.0326802829406898E-3</v>
      </c>
      <c r="BI53" s="137">
        <v>9.70968071339157E-5</v>
      </c>
      <c r="BJ53" s="137">
        <v>5.6314569927922503E-3</v>
      </c>
      <c r="BK53" s="137">
        <v>7.4046915962661802E-3</v>
      </c>
      <c r="BL53" s="137">
        <v>8.8253148405916197E-3</v>
      </c>
      <c r="BM53" s="137">
        <v>2.3404476060822801E-3</v>
      </c>
      <c r="BN53" s="137">
        <v>7.7807876391012198E-4</v>
      </c>
      <c r="BO53" s="137">
        <v>2.76263201066663E-3</v>
      </c>
      <c r="BP53" s="137">
        <v>4.1699245409151896E-3</v>
      </c>
      <c r="BQ53" s="137">
        <v>4.8039657339906698E-3</v>
      </c>
      <c r="BR53" s="137">
        <v>4.7084870713935802E-3</v>
      </c>
      <c r="BS53" s="137">
        <v>4.5336989322154302E-4</v>
      </c>
      <c r="BT53" s="137">
        <v>5.33620214074218E-3</v>
      </c>
      <c r="BU53" s="137">
        <v>5.4734053726857898E-5</v>
      </c>
      <c r="BV53" s="137">
        <v>2.1220611349951501E-4</v>
      </c>
      <c r="BW53" s="137">
        <v>0</v>
      </c>
      <c r="BX53" s="137">
        <v>1.34942464286754E-5</v>
      </c>
      <c r="BY53" s="137">
        <v>0</v>
      </c>
      <c r="BZ53" s="137">
        <v>1.24968300051229E-3</v>
      </c>
      <c r="CA53" s="139">
        <v>0</v>
      </c>
      <c r="CB53" s="73"/>
    </row>
    <row r="54" spans="1:80" ht="19.5" x14ac:dyDescent="0.25">
      <c r="A54" s="30"/>
      <c r="B54" s="42" t="s">
        <v>45</v>
      </c>
      <c r="C54" s="43" t="s">
        <v>156</v>
      </c>
      <c r="D54" s="136">
        <v>5.1301311064941297E-5</v>
      </c>
      <c r="E54" s="137">
        <v>1.0282214788532801E-4</v>
      </c>
      <c r="F54" s="137">
        <v>2.8091270726717499E-5</v>
      </c>
      <c r="G54" s="137">
        <v>4.25802031693617E-4</v>
      </c>
      <c r="H54" s="137">
        <v>1.37662990003972E-5</v>
      </c>
      <c r="I54" s="137">
        <v>6.05909477276071E-5</v>
      </c>
      <c r="J54" s="137">
        <v>1.21491239138267E-4</v>
      </c>
      <c r="K54" s="137">
        <v>1.3787753331941101E-5</v>
      </c>
      <c r="L54" s="137">
        <v>3.5095457479474902E-4</v>
      </c>
      <c r="M54" s="137">
        <v>4.77563463963487E-5</v>
      </c>
      <c r="N54" s="137">
        <v>5.7177807144410996E-4</v>
      </c>
      <c r="O54" s="137">
        <v>1.40944941491747E-5</v>
      </c>
      <c r="P54" s="137">
        <v>1.4706986311050099E-3</v>
      </c>
      <c r="Q54" s="137">
        <v>1.4706986311050099E-3</v>
      </c>
      <c r="R54" s="137">
        <v>5.48973123200263E-5</v>
      </c>
      <c r="S54" s="137">
        <v>1.18802616944236E-2</v>
      </c>
      <c r="T54" s="137">
        <v>4.2860520125630303E-5</v>
      </c>
      <c r="U54" s="137">
        <v>5.9690760467294503E-5</v>
      </c>
      <c r="V54" s="137">
        <v>1.9328999994128401E-8</v>
      </c>
      <c r="W54" s="137">
        <v>6.4428570897414697E-5</v>
      </c>
      <c r="X54" s="137">
        <v>3.79910857238332E-5</v>
      </c>
      <c r="Y54" s="137">
        <v>4.86506913790808E-5</v>
      </c>
      <c r="Z54" s="137">
        <v>4.1541861189008602E-5</v>
      </c>
      <c r="AA54" s="137">
        <v>6.2536143177786699E-4</v>
      </c>
      <c r="AB54" s="137">
        <v>1.9758522615812601E-5</v>
      </c>
      <c r="AC54" s="137">
        <v>7.3851136634977104E-5</v>
      </c>
      <c r="AD54" s="137">
        <v>2.91421799812253E-5</v>
      </c>
      <c r="AE54" s="137">
        <v>6.7347272270018506E-5</v>
      </c>
      <c r="AF54" s="137">
        <v>1.1017854718628299E-4</v>
      </c>
      <c r="AG54" s="137">
        <v>2.0684202191195001E-5</v>
      </c>
      <c r="AH54" s="137">
        <v>3.01089896101056E-5</v>
      </c>
      <c r="AI54" s="137">
        <v>1.01475213215061E-4</v>
      </c>
      <c r="AJ54" s="137">
        <v>0</v>
      </c>
      <c r="AK54" s="137">
        <v>6.7128724526028995E-4</v>
      </c>
      <c r="AL54" s="137">
        <v>5.7869451249128198E-4</v>
      </c>
      <c r="AM54" s="137">
        <v>2.5955775715003402E-4</v>
      </c>
      <c r="AN54" s="137">
        <v>1.4298332223169001E-3</v>
      </c>
      <c r="AO54" s="137">
        <v>3.5793854896844601E-3</v>
      </c>
      <c r="AP54" s="137">
        <v>1.1241029128946701E-3</v>
      </c>
      <c r="AQ54" s="137">
        <v>8.2478468799136798E-3</v>
      </c>
      <c r="AR54" s="137">
        <v>8.19751334777114E-3</v>
      </c>
      <c r="AS54" s="137">
        <v>3.64907767410475E-3</v>
      </c>
      <c r="AT54" s="137">
        <v>1.0766292542007E-4</v>
      </c>
      <c r="AU54" s="137">
        <v>1.14403498826541E-3</v>
      </c>
      <c r="AV54" s="137">
        <v>2.8443263216420098E-3</v>
      </c>
      <c r="AW54" s="137">
        <v>1.0113308029418699</v>
      </c>
      <c r="AX54" s="137">
        <v>2.6447191433910501E-3</v>
      </c>
      <c r="AY54" s="137">
        <v>4.3252342162073998E-4</v>
      </c>
      <c r="AZ54" s="137">
        <v>1.1669766617457399E-3</v>
      </c>
      <c r="BA54" s="137">
        <v>1.4537784878962501E-4</v>
      </c>
      <c r="BB54" s="137">
        <v>1.2291891924048499E-4</v>
      </c>
      <c r="BC54" s="137">
        <v>4.5372116192195401E-4</v>
      </c>
      <c r="BD54" s="137">
        <v>3.5490018817142398E-4</v>
      </c>
      <c r="BE54" s="137">
        <v>1.3049115518976999E-4</v>
      </c>
      <c r="BF54" s="137">
        <v>8.9665037412103605E-4</v>
      </c>
      <c r="BG54" s="137">
        <v>4.4773052091347304E-3</v>
      </c>
      <c r="BH54" s="137">
        <v>1.33944244513611E-3</v>
      </c>
      <c r="BI54" s="137">
        <v>5.7254488650124803E-5</v>
      </c>
      <c r="BJ54" s="137">
        <v>1.0198504266721699E-3</v>
      </c>
      <c r="BK54" s="137">
        <v>2.5121523977991301E-3</v>
      </c>
      <c r="BL54" s="137">
        <v>8.1503444209250395E-4</v>
      </c>
      <c r="BM54" s="137">
        <v>6.8545265194906995E-4</v>
      </c>
      <c r="BN54" s="137">
        <v>2.4183773096553301E-4</v>
      </c>
      <c r="BO54" s="137">
        <v>6.9432645835785503E-4</v>
      </c>
      <c r="BP54" s="137">
        <v>1.39289240362026E-3</v>
      </c>
      <c r="BQ54" s="137">
        <v>7.8164527637942399E-4</v>
      </c>
      <c r="BR54" s="137">
        <v>9.4354709122800495E-4</v>
      </c>
      <c r="BS54" s="137">
        <v>1.09215669315001E-4</v>
      </c>
      <c r="BT54" s="137">
        <v>1.6900431911674599E-3</v>
      </c>
      <c r="BU54" s="137">
        <v>1.23586213005191E-5</v>
      </c>
      <c r="BV54" s="137">
        <v>6.0499484505393398E-5</v>
      </c>
      <c r="BW54" s="137">
        <v>0</v>
      </c>
      <c r="BX54" s="137">
        <v>2.44597737561233E-6</v>
      </c>
      <c r="BY54" s="137">
        <v>0</v>
      </c>
      <c r="BZ54" s="137">
        <v>3.2837677171478898E-4</v>
      </c>
      <c r="CA54" s="139">
        <v>0</v>
      </c>
      <c r="CB54" s="73"/>
    </row>
    <row r="55" spans="1:80" ht="19.5" x14ac:dyDescent="0.25">
      <c r="A55" s="30"/>
      <c r="B55" s="42" t="s">
        <v>46</v>
      </c>
      <c r="C55" s="43" t="s">
        <v>157</v>
      </c>
      <c r="D55" s="136">
        <v>2.7886072371745301E-4</v>
      </c>
      <c r="E55" s="137">
        <v>5.0145476079173595E-4</v>
      </c>
      <c r="F55" s="137">
        <v>1.09633942577522E-4</v>
      </c>
      <c r="G55" s="137">
        <v>7.4956594907469004E-4</v>
      </c>
      <c r="H55" s="137">
        <v>4.8120466115149502E-5</v>
      </c>
      <c r="I55" s="137">
        <v>2.29608178655735E-4</v>
      </c>
      <c r="J55" s="137">
        <v>3.60362555395615E-4</v>
      </c>
      <c r="K55" s="137">
        <v>7.8879979276756299E-5</v>
      </c>
      <c r="L55" s="137">
        <v>4.9301023325821402E-3</v>
      </c>
      <c r="M55" s="137">
        <v>2.6336496407696402E-4</v>
      </c>
      <c r="N55" s="137">
        <v>1.2252057502487701E-3</v>
      </c>
      <c r="O55" s="137">
        <v>5.9226507893580198E-5</v>
      </c>
      <c r="P55" s="137">
        <v>1.26210749651691E-3</v>
      </c>
      <c r="Q55" s="137">
        <v>1.26210749651691E-3</v>
      </c>
      <c r="R55" s="137">
        <v>1.0969831726605E-3</v>
      </c>
      <c r="S55" s="137">
        <v>0.27980624003215898</v>
      </c>
      <c r="T55" s="137">
        <v>2.0417631354124801E-4</v>
      </c>
      <c r="U55" s="137">
        <v>2.4283047950068301E-4</v>
      </c>
      <c r="V55" s="137">
        <v>1.05846623230686E-7</v>
      </c>
      <c r="W55" s="137">
        <v>1.58214609224668E-4</v>
      </c>
      <c r="X55" s="137">
        <v>1.81127787629092E-4</v>
      </c>
      <c r="Y55" s="137">
        <v>2.2859414646100401E-4</v>
      </c>
      <c r="Z55" s="137">
        <v>1.72914257120144E-4</v>
      </c>
      <c r="AA55" s="137">
        <v>9.0714465189575095E-4</v>
      </c>
      <c r="AB55" s="137">
        <v>8.1960756780196704E-5</v>
      </c>
      <c r="AC55" s="137">
        <v>2.6696487529684099E-4</v>
      </c>
      <c r="AD55" s="137">
        <v>1.2529389380472501E-4</v>
      </c>
      <c r="AE55" s="137">
        <v>2.8709067636492402E-4</v>
      </c>
      <c r="AF55" s="137">
        <v>4.34081486952788E-4</v>
      </c>
      <c r="AG55" s="137">
        <v>9.2632508059624797E-5</v>
      </c>
      <c r="AH55" s="137">
        <v>1.4050157251778599E-4</v>
      </c>
      <c r="AI55" s="137">
        <v>1.2679784620855901E-4</v>
      </c>
      <c r="AJ55" s="137">
        <v>0</v>
      </c>
      <c r="AK55" s="137">
        <v>2.3855714384142601E-3</v>
      </c>
      <c r="AL55" s="137">
        <v>2.7842209106730899E-3</v>
      </c>
      <c r="AM55" s="137">
        <v>9.4509980851382796E-4</v>
      </c>
      <c r="AN55" s="137">
        <v>4.27448388537594E-4</v>
      </c>
      <c r="AO55" s="137">
        <v>9.1769950836728797E-3</v>
      </c>
      <c r="AP55" s="137">
        <v>2.98757573144902E-3</v>
      </c>
      <c r="AQ55" s="137">
        <v>1.1384305356582599E-2</v>
      </c>
      <c r="AR55" s="137">
        <v>4.0168849694677301E-3</v>
      </c>
      <c r="AS55" s="137">
        <v>6.5845798922365096E-3</v>
      </c>
      <c r="AT55" s="137">
        <v>4.3239634781019702E-4</v>
      </c>
      <c r="AU55" s="137">
        <v>3.3977980884004702E-3</v>
      </c>
      <c r="AV55" s="137">
        <v>2.6204775688038E-3</v>
      </c>
      <c r="AW55" s="137">
        <v>4.5700990396276399E-3</v>
      </c>
      <c r="AX55" s="137">
        <v>1.08254223577044</v>
      </c>
      <c r="AY55" s="137">
        <v>1.17084792648333E-2</v>
      </c>
      <c r="AZ55" s="137">
        <v>5.9408638804337001E-3</v>
      </c>
      <c r="BA55" s="137">
        <v>5.8432970873248998E-4</v>
      </c>
      <c r="BB55" s="137">
        <v>5.3791141734905296E-4</v>
      </c>
      <c r="BC55" s="137">
        <v>2.62432474998169E-3</v>
      </c>
      <c r="BD55" s="137">
        <v>1.0162632415973501E-3</v>
      </c>
      <c r="BE55" s="137">
        <v>5.12787376847126E-4</v>
      </c>
      <c r="BF55" s="137">
        <v>3.1318265646991901E-3</v>
      </c>
      <c r="BG55" s="137">
        <v>1.6789787825511202E-2</v>
      </c>
      <c r="BH55" s="137">
        <v>6.6212184991118802E-3</v>
      </c>
      <c r="BI55" s="137">
        <v>1.4387392483036199E-4</v>
      </c>
      <c r="BJ55" s="137">
        <v>3.5337959781401901E-3</v>
      </c>
      <c r="BK55" s="137">
        <v>1.2075655967843201E-2</v>
      </c>
      <c r="BL55" s="137">
        <v>3.7557815449853699E-3</v>
      </c>
      <c r="BM55" s="137">
        <v>2.8836108984350399E-3</v>
      </c>
      <c r="BN55" s="137">
        <v>1.45122545667804E-3</v>
      </c>
      <c r="BO55" s="137">
        <v>2.2871470752553499E-3</v>
      </c>
      <c r="BP55" s="137">
        <v>2.7620367463793002E-3</v>
      </c>
      <c r="BQ55" s="137">
        <v>4.7861518516185801E-3</v>
      </c>
      <c r="BR55" s="137">
        <v>4.45013105078462E-3</v>
      </c>
      <c r="BS55" s="137">
        <v>9.1191510308950103E-4</v>
      </c>
      <c r="BT55" s="137">
        <v>7.07340649347055E-3</v>
      </c>
      <c r="BU55" s="137">
        <v>8.4709188095486294E-5</v>
      </c>
      <c r="BV55" s="137">
        <v>2.39526225170076E-4</v>
      </c>
      <c r="BW55" s="137">
        <v>0</v>
      </c>
      <c r="BX55" s="137">
        <v>8.5127533929092606E-6</v>
      </c>
      <c r="BY55" s="137">
        <v>0</v>
      </c>
      <c r="BZ55" s="137">
        <v>1.7246819839732499E-3</v>
      </c>
      <c r="CA55" s="139">
        <v>0</v>
      </c>
      <c r="CB55" s="73"/>
    </row>
    <row r="56" spans="1:80" ht="19.5" x14ac:dyDescent="0.25">
      <c r="A56" s="30"/>
      <c r="B56" s="42" t="s">
        <v>47</v>
      </c>
      <c r="C56" s="43" t="s">
        <v>158</v>
      </c>
      <c r="D56" s="136">
        <v>6.3379515869447004E-4</v>
      </c>
      <c r="E56" s="137">
        <v>9.9920052367028899E-4</v>
      </c>
      <c r="F56" s="137">
        <v>1.6572843811383099E-4</v>
      </c>
      <c r="G56" s="137">
        <v>1.1728597530057999E-3</v>
      </c>
      <c r="H56" s="137">
        <v>6.2694892243464598E-5</v>
      </c>
      <c r="I56" s="137">
        <v>3.23660898575377E-4</v>
      </c>
      <c r="J56" s="137">
        <v>4.2783371457313501E-4</v>
      </c>
      <c r="K56" s="137">
        <v>1.8358839354496199E-4</v>
      </c>
      <c r="L56" s="137">
        <v>1.66875247198921E-2</v>
      </c>
      <c r="M56" s="137">
        <v>5.6394366031135498E-4</v>
      </c>
      <c r="N56" s="137">
        <v>6.7569533293547295E-4</v>
      </c>
      <c r="O56" s="137">
        <v>1.00393730434653E-4</v>
      </c>
      <c r="P56" s="137">
        <v>9.0879686942502602E-4</v>
      </c>
      <c r="Q56" s="137">
        <v>9.0879686942502602E-4</v>
      </c>
      <c r="R56" s="137">
        <v>9.8642642678715295E-2</v>
      </c>
      <c r="S56" s="137">
        <v>7.6868468345487901E-3</v>
      </c>
      <c r="T56" s="137">
        <v>3.8555454039436199E-4</v>
      </c>
      <c r="U56" s="137">
        <v>4.0376144336131298E-4</v>
      </c>
      <c r="V56" s="137">
        <v>2.30519924887104E-7</v>
      </c>
      <c r="W56" s="137">
        <v>1.91786962953659E-4</v>
      </c>
      <c r="X56" s="137">
        <v>2.47676912014957E-4</v>
      </c>
      <c r="Y56" s="137">
        <v>3.3708946728766098E-4</v>
      </c>
      <c r="Z56" s="137">
        <v>2.7088863626135599E-4</v>
      </c>
      <c r="AA56" s="137">
        <v>1.48454860277202E-3</v>
      </c>
      <c r="AB56" s="137">
        <v>1.32996927481868E-4</v>
      </c>
      <c r="AC56" s="137">
        <v>3.4083804908600701E-4</v>
      </c>
      <c r="AD56" s="137">
        <v>2.0832031871044799E-4</v>
      </c>
      <c r="AE56" s="137">
        <v>4.7869858940924402E-4</v>
      </c>
      <c r="AF56" s="137">
        <v>7.20497855860493E-4</v>
      </c>
      <c r="AG56" s="137">
        <v>1.6301954078628999E-4</v>
      </c>
      <c r="AH56" s="137">
        <v>1.83299729603619E-4</v>
      </c>
      <c r="AI56" s="137">
        <v>1.00738407171578E-4</v>
      </c>
      <c r="AJ56" s="137">
        <v>0</v>
      </c>
      <c r="AK56" s="137">
        <v>3.6977803372358802E-3</v>
      </c>
      <c r="AL56" s="137">
        <v>5.1032282543427799E-3</v>
      </c>
      <c r="AM56" s="137">
        <v>1.0127381023004899E-3</v>
      </c>
      <c r="AN56" s="137">
        <v>6.6192186221639105E-4</v>
      </c>
      <c r="AO56" s="137">
        <v>2.2365469768098698E-3</v>
      </c>
      <c r="AP56" s="137">
        <v>5.2945172918099697E-3</v>
      </c>
      <c r="AQ56" s="137">
        <v>6.9810232342910096E-3</v>
      </c>
      <c r="AR56" s="137">
        <v>9.1095417112916303E-3</v>
      </c>
      <c r="AS56" s="137">
        <v>2.7602477110225702E-3</v>
      </c>
      <c r="AT56" s="137">
        <v>7.5053026184534696E-4</v>
      </c>
      <c r="AU56" s="137">
        <v>5.3524746481282501E-3</v>
      </c>
      <c r="AV56" s="137">
        <v>2.72293563690541E-3</v>
      </c>
      <c r="AW56" s="137">
        <v>1.60200999888913E-3</v>
      </c>
      <c r="AX56" s="137">
        <v>8.6641621826532699E-4</v>
      </c>
      <c r="AY56" s="137">
        <v>1.0805920371394599</v>
      </c>
      <c r="AZ56" s="137">
        <v>1.34739179505926E-2</v>
      </c>
      <c r="BA56" s="137">
        <v>1.0827585314067E-3</v>
      </c>
      <c r="BB56" s="137">
        <v>9.9855598479432696E-4</v>
      </c>
      <c r="BC56" s="137">
        <v>6.9945981481617401E-3</v>
      </c>
      <c r="BD56" s="137">
        <v>1.34707425342001E-3</v>
      </c>
      <c r="BE56" s="137">
        <v>8.8566176925860402E-4</v>
      </c>
      <c r="BF56" s="137">
        <v>3.7390598075109798E-3</v>
      </c>
      <c r="BG56" s="137">
        <v>2.7851341736220399E-2</v>
      </c>
      <c r="BH56" s="137">
        <v>0.13622507013507901</v>
      </c>
      <c r="BI56" s="137">
        <v>1.18464852031608E-4</v>
      </c>
      <c r="BJ56" s="137">
        <v>4.1341485703249798E-3</v>
      </c>
      <c r="BK56" s="137">
        <v>9.1109968756163204E-3</v>
      </c>
      <c r="BL56" s="137">
        <v>3.4273574552686598E-3</v>
      </c>
      <c r="BM56" s="137">
        <v>4.4468283387682599E-3</v>
      </c>
      <c r="BN56" s="137">
        <v>3.3035133629152999E-3</v>
      </c>
      <c r="BO56" s="137">
        <v>3.9476889104437998E-3</v>
      </c>
      <c r="BP56" s="137">
        <v>6.3582809337460701E-3</v>
      </c>
      <c r="BQ56" s="137">
        <v>6.20112475929322E-3</v>
      </c>
      <c r="BR56" s="137">
        <v>7.2452836847867897E-3</v>
      </c>
      <c r="BS56" s="137">
        <v>5.7030226063372702E-4</v>
      </c>
      <c r="BT56" s="137">
        <v>1.1447234322412099E-2</v>
      </c>
      <c r="BU56" s="137">
        <v>6.4577861715339995E-4</v>
      </c>
      <c r="BV56" s="137">
        <v>3.7120338700003002E-4</v>
      </c>
      <c r="BW56" s="137">
        <v>0</v>
      </c>
      <c r="BX56" s="137">
        <v>1.04471990802828E-5</v>
      </c>
      <c r="BY56" s="137">
        <v>0</v>
      </c>
      <c r="BZ56" s="137">
        <v>3.7280495324123102E-3</v>
      </c>
      <c r="CA56" s="139">
        <v>0</v>
      </c>
      <c r="CB56" s="73"/>
    </row>
    <row r="57" spans="1:80" ht="19.5" x14ac:dyDescent="0.25">
      <c r="A57" s="30"/>
      <c r="B57" s="42" t="s">
        <v>48</v>
      </c>
      <c r="C57" s="43" t="s">
        <v>159</v>
      </c>
      <c r="D57" s="136">
        <v>2.13672715145017E-4</v>
      </c>
      <c r="E57" s="137">
        <v>3.6094421823981102E-4</v>
      </c>
      <c r="F57" s="137">
        <v>1.2943278734275701E-4</v>
      </c>
      <c r="G57" s="137">
        <v>5.6663313208357398E-4</v>
      </c>
      <c r="H57" s="137">
        <v>5.5311118578363301E-5</v>
      </c>
      <c r="I57" s="137">
        <v>2.01621731784701E-4</v>
      </c>
      <c r="J57" s="137">
        <v>5.3663431130890002E-4</v>
      </c>
      <c r="K57" s="137">
        <v>5.0983189448474801E-5</v>
      </c>
      <c r="L57" s="137">
        <v>1.5705118647320799E-3</v>
      </c>
      <c r="M57" s="137">
        <v>1.8066132953339499E-4</v>
      </c>
      <c r="N57" s="137">
        <v>5.7328383255504797E-4</v>
      </c>
      <c r="O57" s="137">
        <v>1.1486298831201199E-4</v>
      </c>
      <c r="P57" s="137">
        <v>3.8582100362821497E-4</v>
      </c>
      <c r="Q57" s="137">
        <v>3.8582100362821497E-4</v>
      </c>
      <c r="R57" s="137">
        <v>7.4501357638725599E-3</v>
      </c>
      <c r="S57" s="137">
        <v>2.09516414696985E-3</v>
      </c>
      <c r="T57" s="137">
        <v>1.5982852302188599E-4</v>
      </c>
      <c r="U57" s="137">
        <v>6.1505984060898004E-4</v>
      </c>
      <c r="V57" s="137">
        <v>6.9517136109274797E-8</v>
      </c>
      <c r="W57" s="137">
        <v>3.5967182005854699E-4</v>
      </c>
      <c r="X57" s="137">
        <v>1.7230517466080501E-4</v>
      </c>
      <c r="Y57" s="137">
        <v>1.7476468935283699E-4</v>
      </c>
      <c r="Z57" s="137">
        <v>1.4434450655767E-4</v>
      </c>
      <c r="AA57" s="137">
        <v>6.2923184744077799E-4</v>
      </c>
      <c r="AB57" s="137">
        <v>1.2894597341301501E-4</v>
      </c>
      <c r="AC57" s="137">
        <v>2.42865669957058E-4</v>
      </c>
      <c r="AD57" s="137">
        <v>1.01063461040992E-4</v>
      </c>
      <c r="AE57" s="137">
        <v>2.6571862076766001E-4</v>
      </c>
      <c r="AF57" s="137">
        <v>9.3049829141454298E-4</v>
      </c>
      <c r="AG57" s="137">
        <v>8.4409287975096105E-5</v>
      </c>
      <c r="AH57" s="137">
        <v>1.11631151739745E-4</v>
      </c>
      <c r="AI57" s="137">
        <v>8.1588513987419296E-5</v>
      </c>
      <c r="AJ57" s="137">
        <v>0</v>
      </c>
      <c r="AK57" s="137">
        <v>5.0289259252447698E-3</v>
      </c>
      <c r="AL57" s="137">
        <v>7.66187736531367E-3</v>
      </c>
      <c r="AM57" s="137">
        <v>1.85796952144318E-3</v>
      </c>
      <c r="AN57" s="137">
        <v>1.0784921624886401E-3</v>
      </c>
      <c r="AO57" s="137">
        <v>4.13646980946382E-3</v>
      </c>
      <c r="AP57" s="137">
        <v>8.1346905375407202E-3</v>
      </c>
      <c r="AQ57" s="137">
        <v>3.14915346499056E-3</v>
      </c>
      <c r="AR57" s="137">
        <v>5.0879022538169996E-3</v>
      </c>
      <c r="AS57" s="137">
        <v>2.1983138859910299E-2</v>
      </c>
      <c r="AT57" s="137">
        <v>1.21293150230171E-3</v>
      </c>
      <c r="AU57" s="137">
        <v>3.0520609449086701E-3</v>
      </c>
      <c r="AV57" s="137">
        <v>7.7308162424601402E-3</v>
      </c>
      <c r="AW57" s="137">
        <v>2.23710927201324E-2</v>
      </c>
      <c r="AX57" s="137">
        <v>1.8846272616939101E-3</v>
      </c>
      <c r="AY57" s="137">
        <v>8.1215258080548205E-2</v>
      </c>
      <c r="AZ57" s="137">
        <v>1.0288693568465099</v>
      </c>
      <c r="BA57" s="137">
        <v>1.0764435703766099E-3</v>
      </c>
      <c r="BB57" s="137">
        <v>1.7508600780165001E-3</v>
      </c>
      <c r="BC57" s="137">
        <v>1.72899425787649E-2</v>
      </c>
      <c r="BD57" s="137">
        <v>1.4594450822340099E-3</v>
      </c>
      <c r="BE57" s="137">
        <v>1.4270950903976099E-3</v>
      </c>
      <c r="BF57" s="137">
        <v>3.1594463815025299E-3</v>
      </c>
      <c r="BG57" s="137">
        <v>6.3985993663963001E-3</v>
      </c>
      <c r="BH57" s="137">
        <v>1.17189528069773E-2</v>
      </c>
      <c r="BI57" s="137">
        <v>7.6337258559736404E-5</v>
      </c>
      <c r="BJ57" s="137">
        <v>3.3426942040075702E-3</v>
      </c>
      <c r="BK57" s="137">
        <v>5.0802499695974303E-3</v>
      </c>
      <c r="BL57" s="137">
        <v>4.1887408790387999E-3</v>
      </c>
      <c r="BM57" s="137">
        <v>2.1996539776615999E-3</v>
      </c>
      <c r="BN57" s="137">
        <v>8.4663963777700997E-4</v>
      </c>
      <c r="BO57" s="137">
        <v>2.5655564070337701E-3</v>
      </c>
      <c r="BP57" s="137">
        <v>3.1706429540931699E-3</v>
      </c>
      <c r="BQ57" s="137">
        <v>7.2358414258820699E-3</v>
      </c>
      <c r="BR57" s="137">
        <v>6.5157921730973501E-3</v>
      </c>
      <c r="BS57" s="137">
        <v>7.9091655080425595E-4</v>
      </c>
      <c r="BT57" s="137">
        <v>5.9362702429190603E-3</v>
      </c>
      <c r="BU57" s="137">
        <v>8.0851726007068295E-5</v>
      </c>
      <c r="BV57" s="137">
        <v>2.0321762059343599E-4</v>
      </c>
      <c r="BW57" s="137">
        <v>0</v>
      </c>
      <c r="BX57" s="137">
        <v>8.0530440428078502E-6</v>
      </c>
      <c r="BY57" s="137">
        <v>0</v>
      </c>
      <c r="BZ57" s="137">
        <v>1.15350840322147E-3</v>
      </c>
      <c r="CA57" s="139">
        <v>0</v>
      </c>
      <c r="CB57" s="73"/>
    </row>
    <row r="58" spans="1:80" ht="19.5" x14ac:dyDescent="0.25">
      <c r="A58" s="30"/>
      <c r="B58" s="42" t="s">
        <v>49</v>
      </c>
      <c r="C58" s="43" t="s">
        <v>160</v>
      </c>
      <c r="D58" s="136">
        <v>3.2735863738313698E-5</v>
      </c>
      <c r="E58" s="137">
        <v>6.5305608072882695E-5</v>
      </c>
      <c r="F58" s="137">
        <v>1.7191267959632299E-5</v>
      </c>
      <c r="G58" s="137">
        <v>8.1265551814988304E-5</v>
      </c>
      <c r="H58" s="137">
        <v>1.05757203502398E-5</v>
      </c>
      <c r="I58" s="137">
        <v>3.63660315164469E-5</v>
      </c>
      <c r="J58" s="137">
        <v>5.1247216318124199E-5</v>
      </c>
      <c r="K58" s="137">
        <v>8.77812402587539E-6</v>
      </c>
      <c r="L58" s="137">
        <v>2.7938833158853201E-4</v>
      </c>
      <c r="M58" s="137">
        <v>3.3038935235400202E-5</v>
      </c>
      <c r="N58" s="137">
        <v>6.0836680445678201E-5</v>
      </c>
      <c r="O58" s="137">
        <v>8.7405721512221192E-6</v>
      </c>
      <c r="P58" s="137">
        <v>7.7363791613626305E-5</v>
      </c>
      <c r="Q58" s="137">
        <v>7.7363791613626305E-5</v>
      </c>
      <c r="R58" s="137">
        <v>1.3568471576255201E-3</v>
      </c>
      <c r="S58" s="137">
        <v>1.5528300865814699E-4</v>
      </c>
      <c r="T58" s="137">
        <v>3.1148353931310902E-5</v>
      </c>
      <c r="U58" s="137">
        <v>3.5206864757687802E-5</v>
      </c>
      <c r="V58" s="137">
        <v>1.5216499046743602E-8</v>
      </c>
      <c r="W58" s="137">
        <v>1.6070193407590901E-5</v>
      </c>
      <c r="X58" s="137">
        <v>1.9451793214557E-5</v>
      </c>
      <c r="Y58" s="137">
        <v>2.75225064478029E-5</v>
      </c>
      <c r="Z58" s="137">
        <v>2.6353253063255599E-5</v>
      </c>
      <c r="AA58" s="137">
        <v>7.9742459990284005E-5</v>
      </c>
      <c r="AB58" s="137">
        <v>1.2300619690498999E-5</v>
      </c>
      <c r="AC58" s="137">
        <v>4.4587670544807002E-5</v>
      </c>
      <c r="AD58" s="137">
        <v>1.96518619512019E-5</v>
      </c>
      <c r="AE58" s="137">
        <v>4.9255520152064699E-5</v>
      </c>
      <c r="AF58" s="137">
        <v>6.3237487896249E-5</v>
      </c>
      <c r="AG58" s="137">
        <v>1.395373058186E-5</v>
      </c>
      <c r="AH58" s="137">
        <v>1.5225734558655E-5</v>
      </c>
      <c r="AI58" s="137">
        <v>8.7401235111791397E-6</v>
      </c>
      <c r="AJ58" s="137">
        <v>0</v>
      </c>
      <c r="AK58" s="137">
        <v>1.34906831595771E-3</v>
      </c>
      <c r="AL58" s="137">
        <v>4.9321266242831102E-4</v>
      </c>
      <c r="AM58" s="137">
        <v>9.2883235583506599E-5</v>
      </c>
      <c r="AN58" s="137">
        <v>5.4857041691340898E-5</v>
      </c>
      <c r="AO58" s="137">
        <v>7.8933765712095702E-4</v>
      </c>
      <c r="AP58" s="137">
        <v>5.8632521941290696E-4</v>
      </c>
      <c r="AQ58" s="137">
        <v>6.7766647275908703E-4</v>
      </c>
      <c r="AR58" s="137">
        <v>4.7890772209618302E-4</v>
      </c>
      <c r="AS58" s="137">
        <v>2.8166172026371998E-4</v>
      </c>
      <c r="AT58" s="137">
        <v>5.9499721453313703E-5</v>
      </c>
      <c r="AU58" s="137">
        <v>9.4264656334022603E-4</v>
      </c>
      <c r="AV58" s="137">
        <v>5.5733852756168097E-4</v>
      </c>
      <c r="AW58" s="137">
        <v>9.04426716003918E-4</v>
      </c>
      <c r="AX58" s="137">
        <v>4.5638173636967698E-5</v>
      </c>
      <c r="AY58" s="137">
        <v>1.4815602080380399E-2</v>
      </c>
      <c r="AZ58" s="137">
        <v>6.6478302627684795E-4</v>
      </c>
      <c r="BA58" s="137">
        <v>1.00017722463588</v>
      </c>
      <c r="BB58" s="137">
        <v>1.0833341598532301E-3</v>
      </c>
      <c r="BC58" s="137">
        <v>4.2741534425373897E-3</v>
      </c>
      <c r="BD58" s="137">
        <v>1.4989248922207401E-4</v>
      </c>
      <c r="BE58" s="137">
        <v>8.4547847413969795E-5</v>
      </c>
      <c r="BF58" s="137">
        <v>7.2832079926798E-4</v>
      </c>
      <c r="BG58" s="137">
        <v>9.5232753173690602E-4</v>
      </c>
      <c r="BH58" s="137">
        <v>2.1567370357724299E-3</v>
      </c>
      <c r="BI58" s="137">
        <v>1.8991676647894201E-5</v>
      </c>
      <c r="BJ58" s="137">
        <v>6.0201067219202897E-4</v>
      </c>
      <c r="BK58" s="137">
        <v>7.9704590836936196E-4</v>
      </c>
      <c r="BL58" s="137">
        <v>1.5919106790652101E-3</v>
      </c>
      <c r="BM58" s="137">
        <v>5.1155673523252203E-4</v>
      </c>
      <c r="BN58" s="137">
        <v>1.91133051840853E-4</v>
      </c>
      <c r="BO58" s="137">
        <v>8.9241949402690303E-4</v>
      </c>
      <c r="BP58" s="137">
        <v>2.0523819035227599E-3</v>
      </c>
      <c r="BQ58" s="137">
        <v>1.4922731278748901E-3</v>
      </c>
      <c r="BR58" s="137">
        <v>1.43598111347484E-3</v>
      </c>
      <c r="BS58" s="137">
        <v>3.4967967321357298E-4</v>
      </c>
      <c r="BT58" s="137">
        <v>1.40044350531278E-3</v>
      </c>
      <c r="BU58" s="137">
        <v>1.38196329479554E-5</v>
      </c>
      <c r="BV58" s="137">
        <v>5.1055396073669201E-5</v>
      </c>
      <c r="BW58" s="137">
        <v>0</v>
      </c>
      <c r="BX58" s="137">
        <v>1.4496703606628699E-6</v>
      </c>
      <c r="BY58" s="137">
        <v>0</v>
      </c>
      <c r="BZ58" s="137">
        <v>2.6236235613431597E-4</v>
      </c>
      <c r="CA58" s="139">
        <v>0</v>
      </c>
      <c r="CB58" s="73"/>
    </row>
    <row r="59" spans="1:80" ht="19.5" x14ac:dyDescent="0.25">
      <c r="A59" s="30"/>
      <c r="B59" s="42" t="s">
        <v>50</v>
      </c>
      <c r="C59" s="43" t="s">
        <v>161</v>
      </c>
      <c r="D59" s="136">
        <v>1.2955618655713001E-4</v>
      </c>
      <c r="E59" s="137">
        <v>2.5081699140843799E-4</v>
      </c>
      <c r="F59" s="137">
        <v>6.4037397182881199E-5</v>
      </c>
      <c r="G59" s="137">
        <v>6.21153621023618E-4</v>
      </c>
      <c r="H59" s="137">
        <v>4.22004749507589E-5</v>
      </c>
      <c r="I59" s="137">
        <v>1.3712530249098599E-4</v>
      </c>
      <c r="J59" s="137">
        <v>2.6244465377454402E-4</v>
      </c>
      <c r="K59" s="137">
        <v>3.65817171362734E-5</v>
      </c>
      <c r="L59" s="137">
        <v>1.4961241975929101E-3</v>
      </c>
      <c r="M59" s="137">
        <v>1.15275999717355E-4</v>
      </c>
      <c r="N59" s="137">
        <v>2.69438268099612E-4</v>
      </c>
      <c r="O59" s="137">
        <v>3.37138586028538E-5</v>
      </c>
      <c r="P59" s="137">
        <v>3.2244117467029599E-4</v>
      </c>
      <c r="Q59" s="137">
        <v>3.2244117467029599E-4</v>
      </c>
      <c r="R59" s="137">
        <v>7.6968024853363102E-3</v>
      </c>
      <c r="S59" s="137">
        <v>9.4718234673471903E-4</v>
      </c>
      <c r="T59" s="137">
        <v>9.7112840422766401E-5</v>
      </c>
      <c r="U59" s="137">
        <v>1.4650347637550599E-4</v>
      </c>
      <c r="V59" s="137">
        <v>4.6284076283659003E-8</v>
      </c>
      <c r="W59" s="137">
        <v>1.3485946860226599E-4</v>
      </c>
      <c r="X59" s="137">
        <v>6.8862366714460494E-5</v>
      </c>
      <c r="Y59" s="137">
        <v>9.3950025186771702E-5</v>
      </c>
      <c r="Z59" s="137">
        <v>9.1824623668445996E-5</v>
      </c>
      <c r="AA59" s="137">
        <v>8.3191474249731602E-4</v>
      </c>
      <c r="AB59" s="137">
        <v>4.5873800993364897E-5</v>
      </c>
      <c r="AC59" s="137">
        <v>1.64865454422707E-4</v>
      </c>
      <c r="AD59" s="137">
        <v>6.4991703488713194E-5</v>
      </c>
      <c r="AE59" s="137">
        <v>1.47940571616159E-4</v>
      </c>
      <c r="AF59" s="137">
        <v>2.5978603787086998E-4</v>
      </c>
      <c r="AG59" s="137">
        <v>4.6136957089019298E-5</v>
      </c>
      <c r="AH59" s="137">
        <v>5.2873296794453597E-5</v>
      </c>
      <c r="AI59" s="137">
        <v>4.70969131044323E-5</v>
      </c>
      <c r="AJ59" s="137">
        <v>0</v>
      </c>
      <c r="AK59" s="137">
        <v>5.4320246372677903E-3</v>
      </c>
      <c r="AL59" s="137">
        <v>2.2262258255863802E-3</v>
      </c>
      <c r="AM59" s="137">
        <v>4.0600071682207999E-4</v>
      </c>
      <c r="AN59" s="137">
        <v>2.8526032082816001E-4</v>
      </c>
      <c r="AO59" s="137">
        <v>2.9212642722795199E-3</v>
      </c>
      <c r="AP59" s="137">
        <v>3.6591577536804702E-3</v>
      </c>
      <c r="AQ59" s="137">
        <v>2.6928825455121101E-3</v>
      </c>
      <c r="AR59" s="137">
        <v>1.05580467902471E-2</v>
      </c>
      <c r="AS59" s="137">
        <v>8.3511222618594394E-3</v>
      </c>
      <c r="AT59" s="137">
        <v>2.6759413741327299E-4</v>
      </c>
      <c r="AU59" s="137">
        <v>5.5746941516395402E-3</v>
      </c>
      <c r="AV59" s="137">
        <v>7.2477838973465302E-3</v>
      </c>
      <c r="AW59" s="137">
        <v>1.33535235200921E-2</v>
      </c>
      <c r="AX59" s="137">
        <v>1.9497087116250399E-4</v>
      </c>
      <c r="AY59" s="137">
        <v>8.4142760652093695E-2</v>
      </c>
      <c r="AZ59" s="137">
        <v>3.4315558283192801E-3</v>
      </c>
      <c r="BA59" s="137">
        <v>3.7668971483311402E-4</v>
      </c>
      <c r="BB59" s="137">
        <v>1.0003276450524199</v>
      </c>
      <c r="BC59" s="137">
        <v>1.8986776126411701E-3</v>
      </c>
      <c r="BD59" s="137">
        <v>3.9527021321439902E-4</v>
      </c>
      <c r="BE59" s="137">
        <v>3.1755876286003199E-4</v>
      </c>
      <c r="BF59" s="137">
        <v>2.1934903724486802E-3</v>
      </c>
      <c r="BG59" s="137">
        <v>5.7859819493885399E-3</v>
      </c>
      <c r="BH59" s="137">
        <v>1.1560669568671999E-2</v>
      </c>
      <c r="BI59" s="137">
        <v>5.2072508358464101E-5</v>
      </c>
      <c r="BJ59" s="137">
        <v>2.2698703536547498E-3</v>
      </c>
      <c r="BK59" s="137">
        <v>2.93693315581904E-3</v>
      </c>
      <c r="BL59" s="137">
        <v>2.1671032187601598E-3</v>
      </c>
      <c r="BM59" s="137">
        <v>1.36140345368316E-3</v>
      </c>
      <c r="BN59" s="137">
        <v>5.8610450377271804E-4</v>
      </c>
      <c r="BO59" s="137">
        <v>1.56666507402697E-3</v>
      </c>
      <c r="BP59" s="137">
        <v>2.9018765807508401E-3</v>
      </c>
      <c r="BQ59" s="137">
        <v>3.29756200565308E-3</v>
      </c>
      <c r="BR59" s="137">
        <v>3.2670710918962201E-3</v>
      </c>
      <c r="BS59" s="137">
        <v>5.4416895184184399E-4</v>
      </c>
      <c r="BT59" s="137">
        <v>3.4867719405413098E-3</v>
      </c>
      <c r="BU59" s="137">
        <v>6.6685733594533904E-5</v>
      </c>
      <c r="BV59" s="137">
        <v>1.2525247399270301E-4</v>
      </c>
      <c r="BW59" s="137">
        <v>0</v>
      </c>
      <c r="BX59" s="137">
        <v>5.4789760452253698E-6</v>
      </c>
      <c r="BY59" s="137">
        <v>0</v>
      </c>
      <c r="BZ59" s="137">
        <v>7.9518751149861998E-4</v>
      </c>
      <c r="CA59" s="139">
        <v>0</v>
      </c>
      <c r="CB59" s="73"/>
    </row>
    <row r="60" spans="1:80" ht="19.5" x14ac:dyDescent="0.25">
      <c r="A60" s="30"/>
      <c r="B60" s="42" t="s">
        <v>51</v>
      </c>
      <c r="C60" s="43" t="s">
        <v>162</v>
      </c>
      <c r="D60" s="136">
        <v>3.6833788723370399E-5</v>
      </c>
      <c r="E60" s="137">
        <v>7.0036889047864006E-5</v>
      </c>
      <c r="F60" s="137">
        <v>2.0064090970881899E-5</v>
      </c>
      <c r="G60" s="137">
        <v>1.18289183756388E-4</v>
      </c>
      <c r="H60" s="137">
        <v>1.17109454633538E-5</v>
      </c>
      <c r="I60" s="137">
        <v>3.9147862878879998E-5</v>
      </c>
      <c r="J60" s="137">
        <v>6.6086596920649401E-5</v>
      </c>
      <c r="K60" s="137">
        <v>9.8530400623481197E-6</v>
      </c>
      <c r="L60" s="137">
        <v>3.3656779604164999E-4</v>
      </c>
      <c r="M60" s="137">
        <v>3.3102518761644999E-5</v>
      </c>
      <c r="N60" s="137">
        <v>7.5775218354625897E-5</v>
      </c>
      <c r="O60" s="137">
        <v>1.2909789684964E-5</v>
      </c>
      <c r="P60" s="137">
        <v>8.9625834445256094E-5</v>
      </c>
      <c r="Q60" s="137">
        <v>8.9625834445256094E-5</v>
      </c>
      <c r="R60" s="137">
        <v>1.6607162036621E-3</v>
      </c>
      <c r="S60" s="137">
        <v>1.8887933268231901E-4</v>
      </c>
      <c r="T60" s="137">
        <v>2.9630105025949E-5</v>
      </c>
      <c r="U60" s="137">
        <v>6.1632912097743696E-5</v>
      </c>
      <c r="V60" s="137">
        <v>1.3534521964841901E-8</v>
      </c>
      <c r="W60" s="137">
        <v>2.87753374211051E-5</v>
      </c>
      <c r="X60" s="137">
        <v>2.20928318414301E-5</v>
      </c>
      <c r="Y60" s="137">
        <v>2.7760938732363901E-5</v>
      </c>
      <c r="Z60" s="137">
        <v>2.68476308984479E-5</v>
      </c>
      <c r="AA60" s="137">
        <v>1.37061829322452E-4</v>
      </c>
      <c r="AB60" s="137">
        <v>1.6199944177324902E-5</v>
      </c>
      <c r="AC60" s="137">
        <v>4.7389508520269001E-5</v>
      </c>
      <c r="AD60" s="137">
        <v>1.9187314475088E-5</v>
      </c>
      <c r="AE60" s="137">
        <v>4.86964577549857E-5</v>
      </c>
      <c r="AF60" s="137">
        <v>1.00380522054962E-4</v>
      </c>
      <c r="AG60" s="137">
        <v>1.4190087609956E-5</v>
      </c>
      <c r="AH60" s="137">
        <v>1.5934173359758E-5</v>
      </c>
      <c r="AI60" s="137">
        <v>1.18010231157536E-5</v>
      </c>
      <c r="AJ60" s="137">
        <v>0</v>
      </c>
      <c r="AK60" s="137">
        <v>6.1930043320570399E-4</v>
      </c>
      <c r="AL60" s="137">
        <v>7.0062609818755703E-4</v>
      </c>
      <c r="AM60" s="137">
        <v>2.6098466995093302E-4</v>
      </c>
      <c r="AN60" s="137">
        <v>8.4070698468464395E-5</v>
      </c>
      <c r="AO60" s="137">
        <v>6.7623084932529704E-4</v>
      </c>
      <c r="AP60" s="137">
        <v>1.3932487208817501E-3</v>
      </c>
      <c r="AQ60" s="137">
        <v>7.6637681777322005E-4</v>
      </c>
      <c r="AR60" s="137">
        <v>1.1980519733119999E-3</v>
      </c>
      <c r="AS60" s="137">
        <v>1.13092445182915E-3</v>
      </c>
      <c r="AT60" s="137">
        <v>1.13997074305112E-4</v>
      </c>
      <c r="AU60" s="137">
        <v>3.68484125020426E-3</v>
      </c>
      <c r="AV60" s="137">
        <v>1.8872346252048399E-3</v>
      </c>
      <c r="AW60" s="137">
        <v>8.7897104622702501E-4</v>
      </c>
      <c r="AX60" s="137">
        <v>6.2207493561076201E-5</v>
      </c>
      <c r="AY60" s="137">
        <v>1.8140955424950402E-2</v>
      </c>
      <c r="AZ60" s="137">
        <v>2.2253074796181899E-3</v>
      </c>
      <c r="BA60" s="137">
        <v>3.6583279490742999E-4</v>
      </c>
      <c r="BB60" s="137">
        <v>1.9338335741607299E-4</v>
      </c>
      <c r="BC60" s="137">
        <v>1.0246749805438</v>
      </c>
      <c r="BD60" s="137">
        <v>4.8446766497503601E-4</v>
      </c>
      <c r="BE60" s="137">
        <v>1.39832523997147E-4</v>
      </c>
      <c r="BF60" s="137">
        <v>6.9368835527596298E-4</v>
      </c>
      <c r="BG60" s="137">
        <v>1.62221060088192E-3</v>
      </c>
      <c r="BH60" s="137">
        <v>2.7031563618066202E-3</v>
      </c>
      <c r="BI60" s="137">
        <v>1.5211785817277499E-5</v>
      </c>
      <c r="BJ60" s="137">
        <v>6.5174712723754596E-4</v>
      </c>
      <c r="BK60" s="137">
        <v>7.0176681417108205E-4</v>
      </c>
      <c r="BL60" s="137">
        <v>9.8457256004807992E-4</v>
      </c>
      <c r="BM60" s="137">
        <v>4.3441402210384202E-4</v>
      </c>
      <c r="BN60" s="137">
        <v>1.66669797254347E-4</v>
      </c>
      <c r="BO60" s="137">
        <v>5.6348678157597102E-4</v>
      </c>
      <c r="BP60" s="137">
        <v>6.9581457501968703E-4</v>
      </c>
      <c r="BQ60" s="137">
        <v>6.0878768642658296E-4</v>
      </c>
      <c r="BR60" s="137">
        <v>7.1242364986275997E-4</v>
      </c>
      <c r="BS60" s="137">
        <v>1.9191088686207E-4</v>
      </c>
      <c r="BT60" s="137">
        <v>1.24233328670844E-3</v>
      </c>
      <c r="BU60" s="137">
        <v>1.7511929381424899E-5</v>
      </c>
      <c r="BV60" s="137">
        <v>4.0832604150681297E-5</v>
      </c>
      <c r="BW60" s="137">
        <v>0</v>
      </c>
      <c r="BX60" s="137">
        <v>1.57171594588621E-6</v>
      </c>
      <c r="BY60" s="137">
        <v>0</v>
      </c>
      <c r="BZ60" s="137">
        <v>2.32661004878622E-4</v>
      </c>
      <c r="CA60" s="139">
        <v>0</v>
      </c>
      <c r="CB60" s="73"/>
    </row>
    <row r="61" spans="1:80" ht="19.5" x14ac:dyDescent="0.25">
      <c r="A61" s="30"/>
      <c r="B61" s="42" t="s">
        <v>52</v>
      </c>
      <c r="C61" s="43" t="s">
        <v>163</v>
      </c>
      <c r="D61" s="136">
        <v>1.11840895601814E-4</v>
      </c>
      <c r="E61" s="137">
        <v>2.6467004540081603E-4</v>
      </c>
      <c r="F61" s="137">
        <v>7.6005392807558902E-5</v>
      </c>
      <c r="G61" s="137">
        <v>4.0596777777547599E-4</v>
      </c>
      <c r="H61" s="137">
        <v>6.5251827196769702E-5</v>
      </c>
      <c r="I61" s="137">
        <v>1.7776917248222001E-4</v>
      </c>
      <c r="J61" s="137">
        <v>2.3865203250705901E-4</v>
      </c>
      <c r="K61" s="137">
        <v>3.5530019835193397E-5</v>
      </c>
      <c r="L61" s="137">
        <v>3.43573937629813E-4</v>
      </c>
      <c r="M61" s="137">
        <v>9.4159190442579395E-5</v>
      </c>
      <c r="N61" s="137">
        <v>6.5092975712132404E-4</v>
      </c>
      <c r="O61" s="137">
        <v>3.5575588873891799E-5</v>
      </c>
      <c r="P61" s="137">
        <v>1.6751146454161201E-4</v>
      </c>
      <c r="Q61" s="137">
        <v>1.6751146454161201E-4</v>
      </c>
      <c r="R61" s="137">
        <v>3.7698755274394899E-4</v>
      </c>
      <c r="S61" s="137">
        <v>4.0654177507572198E-4</v>
      </c>
      <c r="T61" s="137">
        <v>7.9525822441968704E-5</v>
      </c>
      <c r="U61" s="137">
        <v>1.6005391336205399E-4</v>
      </c>
      <c r="V61" s="137">
        <v>3.1090360141107998E-8</v>
      </c>
      <c r="W61" s="137">
        <v>5.36532497972595E-5</v>
      </c>
      <c r="X61" s="137">
        <v>5.5093008556513797E-5</v>
      </c>
      <c r="Y61" s="137">
        <v>8.1564894314354295E-5</v>
      </c>
      <c r="Z61" s="137">
        <v>1.0120497089735201E-4</v>
      </c>
      <c r="AA61" s="137">
        <v>3.9488802213222501E-4</v>
      </c>
      <c r="AB61" s="137">
        <v>4.9635027227133601E-5</v>
      </c>
      <c r="AC61" s="137">
        <v>2.1792377477600599E-4</v>
      </c>
      <c r="AD61" s="137">
        <v>6.6046626162457995E-5</v>
      </c>
      <c r="AE61" s="137">
        <v>1.2926770357342201E-4</v>
      </c>
      <c r="AF61" s="137">
        <v>2.7972447738106699E-4</v>
      </c>
      <c r="AG61" s="137">
        <v>4.2925089059742301E-5</v>
      </c>
      <c r="AH61" s="137">
        <v>4.3589693629962602E-5</v>
      </c>
      <c r="AI61" s="137">
        <v>2.3188560171856599E-5</v>
      </c>
      <c r="AJ61" s="137">
        <v>0</v>
      </c>
      <c r="AK61" s="137">
        <v>5.2658424397814202E-3</v>
      </c>
      <c r="AL61" s="137">
        <v>1.0917897261012201E-3</v>
      </c>
      <c r="AM61" s="137">
        <v>1.65641387090598E-3</v>
      </c>
      <c r="AN61" s="137">
        <v>1.1317737466862701E-3</v>
      </c>
      <c r="AO61" s="137">
        <v>1.29660900668253E-3</v>
      </c>
      <c r="AP61" s="137">
        <v>1.9830845920349401E-3</v>
      </c>
      <c r="AQ61" s="137">
        <v>1.36234815112418E-3</v>
      </c>
      <c r="AR61" s="137">
        <v>4.1047929867679403E-3</v>
      </c>
      <c r="AS61" s="137">
        <v>1.3518950468198801E-3</v>
      </c>
      <c r="AT61" s="137">
        <v>2.73244656269389E-4</v>
      </c>
      <c r="AU61" s="137">
        <v>2.5073503429060999E-2</v>
      </c>
      <c r="AV61" s="137">
        <v>2.7205980501863198E-3</v>
      </c>
      <c r="AW61" s="137">
        <v>1.5912827424969401E-2</v>
      </c>
      <c r="AX61" s="137">
        <v>1.5798131751210999E-4</v>
      </c>
      <c r="AY61" s="137">
        <v>3.8542948290405999E-3</v>
      </c>
      <c r="AZ61" s="137">
        <v>2.5552640478459301E-3</v>
      </c>
      <c r="BA61" s="137">
        <v>7.4579200508404601E-3</v>
      </c>
      <c r="BB61" s="137">
        <v>3.4991818269885502E-4</v>
      </c>
      <c r="BC61" s="137">
        <v>1.87694673935117E-2</v>
      </c>
      <c r="BD61" s="137">
        <v>1.00703344063041</v>
      </c>
      <c r="BE61" s="137">
        <v>1.0972259678664199E-2</v>
      </c>
      <c r="BF61" s="137">
        <v>2.64863563834859E-3</v>
      </c>
      <c r="BG61" s="137">
        <v>2.3446353435352001E-3</v>
      </c>
      <c r="BH61" s="137">
        <v>1.0203965961260201E-3</v>
      </c>
      <c r="BI61" s="137">
        <v>4.7176038905189397E-5</v>
      </c>
      <c r="BJ61" s="137">
        <v>3.1312327610612499E-3</v>
      </c>
      <c r="BK61" s="137">
        <v>1.8514988890768901E-3</v>
      </c>
      <c r="BL61" s="137">
        <v>2.60292075386269E-3</v>
      </c>
      <c r="BM61" s="137">
        <v>9.7984420906654002E-4</v>
      </c>
      <c r="BN61" s="137">
        <v>3.32308132776692E-4</v>
      </c>
      <c r="BO61" s="137">
        <v>1.0217209407571599E-3</v>
      </c>
      <c r="BP61" s="137">
        <v>1.8954735463036401E-3</v>
      </c>
      <c r="BQ61" s="137">
        <v>9.6903659771938402E-4</v>
      </c>
      <c r="BR61" s="137">
        <v>1.2124125211529101E-3</v>
      </c>
      <c r="BS61" s="137">
        <v>5.8819981897500996E-4</v>
      </c>
      <c r="BT61" s="137">
        <v>2.1223735548586602E-3</v>
      </c>
      <c r="BU61" s="137">
        <v>1.2789857110096401E-5</v>
      </c>
      <c r="BV61" s="137">
        <v>9.00478150155255E-5</v>
      </c>
      <c r="BW61" s="137">
        <v>0</v>
      </c>
      <c r="BX61" s="137">
        <v>7.4873858101887203E-6</v>
      </c>
      <c r="BY61" s="137">
        <v>0</v>
      </c>
      <c r="BZ61" s="137">
        <v>5.8756377469398804E-4</v>
      </c>
      <c r="CA61" s="139">
        <v>0</v>
      </c>
      <c r="CB61" s="73"/>
    </row>
    <row r="62" spans="1:80" ht="19.5" x14ac:dyDescent="0.25">
      <c r="A62" s="30"/>
      <c r="B62" s="42" t="s">
        <v>53</v>
      </c>
      <c r="C62" s="43" t="s">
        <v>164</v>
      </c>
      <c r="D62" s="136">
        <v>1.21380889837637E-4</v>
      </c>
      <c r="E62" s="137">
        <v>2.30989809328512E-4</v>
      </c>
      <c r="F62" s="137">
        <v>6.5016612920365695E-5</v>
      </c>
      <c r="G62" s="137">
        <v>5.8709075410856896E-4</v>
      </c>
      <c r="H62" s="137">
        <v>1.5493672080342801E-4</v>
      </c>
      <c r="I62" s="137">
        <v>1.4605657726914499E-4</v>
      </c>
      <c r="J62" s="137">
        <v>2.4265477507832601E-4</v>
      </c>
      <c r="K62" s="137">
        <v>3.3915933176476897E-5</v>
      </c>
      <c r="L62" s="137">
        <v>1.26204388054399E-3</v>
      </c>
      <c r="M62" s="137">
        <v>1.19123145232713E-4</v>
      </c>
      <c r="N62" s="137">
        <v>2.8737341186390101E-2</v>
      </c>
      <c r="O62" s="137">
        <v>4.1156447221832602E-5</v>
      </c>
      <c r="P62" s="137">
        <v>2.2964581988709E-4</v>
      </c>
      <c r="Q62" s="137">
        <v>2.2964581988709E-4</v>
      </c>
      <c r="R62" s="137">
        <v>9.75455072720144E-4</v>
      </c>
      <c r="S62" s="137">
        <v>6.47428944104178E-4</v>
      </c>
      <c r="T62" s="137">
        <v>8.2213108190605895E-5</v>
      </c>
      <c r="U62" s="137">
        <v>2.0076850945699299E-4</v>
      </c>
      <c r="V62" s="137">
        <v>3.5032952028666902E-8</v>
      </c>
      <c r="W62" s="137">
        <v>1.19100037655728E-4</v>
      </c>
      <c r="X62" s="137">
        <v>7.0421304130955197E-5</v>
      </c>
      <c r="Y62" s="137">
        <v>8.6047902714217895E-5</v>
      </c>
      <c r="Z62" s="137">
        <v>8.3578540257416296E-5</v>
      </c>
      <c r="AA62" s="137">
        <v>7.8232472299130196E-4</v>
      </c>
      <c r="AB62" s="137">
        <v>5.1270313702606801E-5</v>
      </c>
      <c r="AC62" s="137">
        <v>1.5621827422191499E-4</v>
      </c>
      <c r="AD62" s="137">
        <v>5.7081924712339501E-5</v>
      </c>
      <c r="AE62" s="137">
        <v>1.30999237589822E-4</v>
      </c>
      <c r="AF62" s="137">
        <v>3.29937981086876E-4</v>
      </c>
      <c r="AG62" s="137">
        <v>4.1812516498461499E-5</v>
      </c>
      <c r="AH62" s="137">
        <v>5.0684026851637197E-5</v>
      </c>
      <c r="AI62" s="137">
        <v>3.9574414043630901E-5</v>
      </c>
      <c r="AJ62" s="137">
        <v>0</v>
      </c>
      <c r="AK62" s="137">
        <v>4.6925900162077101E-2</v>
      </c>
      <c r="AL62" s="137">
        <v>2.1623769689007801E-3</v>
      </c>
      <c r="AM62" s="137">
        <v>3.7900004390253399E-3</v>
      </c>
      <c r="AN62" s="137">
        <v>7.8512781656710606E-2</v>
      </c>
      <c r="AO62" s="137">
        <v>2.0488215846871599E-3</v>
      </c>
      <c r="AP62" s="137">
        <v>1.4208967741942699E-3</v>
      </c>
      <c r="AQ62" s="137">
        <v>1.9656015794310999E-3</v>
      </c>
      <c r="AR62" s="137">
        <v>1.0789633893387E-2</v>
      </c>
      <c r="AS62" s="137">
        <v>6.3015006667553296E-3</v>
      </c>
      <c r="AT62" s="137">
        <v>3.76871904796832E-4</v>
      </c>
      <c r="AU62" s="137">
        <v>1.60555734062956E-3</v>
      </c>
      <c r="AV62" s="137">
        <v>8.6806414760425606E-3</v>
      </c>
      <c r="AW62" s="137">
        <v>5.6407986397307404E-3</v>
      </c>
      <c r="AX62" s="137">
        <v>6.0931412198759398E-4</v>
      </c>
      <c r="AY62" s="137">
        <v>1.04957546913547E-2</v>
      </c>
      <c r="AZ62" s="137">
        <v>6.9235322545872398E-3</v>
      </c>
      <c r="BA62" s="137">
        <v>4.6023225525126498E-4</v>
      </c>
      <c r="BB62" s="137">
        <v>5.19587775056162E-4</v>
      </c>
      <c r="BC62" s="137">
        <v>4.1989730408614201E-3</v>
      </c>
      <c r="BD62" s="137">
        <v>9.0576713636726105E-4</v>
      </c>
      <c r="BE62" s="137">
        <v>1.0171804544969401</v>
      </c>
      <c r="BF62" s="137">
        <v>2.3808054367603598E-3</v>
      </c>
      <c r="BG62" s="137">
        <v>3.5348893058706802E-3</v>
      </c>
      <c r="BH62" s="137">
        <v>2.1722708140597801E-3</v>
      </c>
      <c r="BI62" s="137">
        <v>4.4839285838310197E-5</v>
      </c>
      <c r="BJ62" s="137">
        <v>2.1851152600136999E-3</v>
      </c>
      <c r="BK62" s="137">
        <v>2.7015131643287598E-3</v>
      </c>
      <c r="BL62" s="137">
        <v>1.59865584611856E-3</v>
      </c>
      <c r="BM62" s="137">
        <v>1.06394945221158E-3</v>
      </c>
      <c r="BN62" s="137">
        <v>4.4061648639550499E-4</v>
      </c>
      <c r="BO62" s="137">
        <v>1.17983791938523E-3</v>
      </c>
      <c r="BP62" s="137">
        <v>1.83751112155329E-3</v>
      </c>
      <c r="BQ62" s="137">
        <v>2.62483155803719E-3</v>
      </c>
      <c r="BR62" s="137">
        <v>2.4294899612038599E-3</v>
      </c>
      <c r="BS62" s="137">
        <v>4.6407931658896999E-4</v>
      </c>
      <c r="BT62" s="137">
        <v>2.5135899011516699E-3</v>
      </c>
      <c r="BU62" s="137">
        <v>1.7988504651235301E-5</v>
      </c>
      <c r="BV62" s="137">
        <v>9.4830676283756899E-5</v>
      </c>
      <c r="BW62" s="137">
        <v>0</v>
      </c>
      <c r="BX62" s="137">
        <v>5.2331291407819496E-6</v>
      </c>
      <c r="BY62" s="137">
        <v>0</v>
      </c>
      <c r="BZ62" s="137">
        <v>5.85967196496881E-4</v>
      </c>
      <c r="CA62" s="139">
        <v>0</v>
      </c>
      <c r="CB62" s="73"/>
    </row>
    <row r="63" spans="1:80" ht="19.5" x14ac:dyDescent="0.25">
      <c r="A63" s="30"/>
      <c r="B63" s="42" t="s">
        <v>54</v>
      </c>
      <c r="C63" s="43" t="s">
        <v>165</v>
      </c>
      <c r="D63" s="136">
        <v>1.7574244164090299E-4</v>
      </c>
      <c r="E63" s="137">
        <v>3.30893950864809E-4</v>
      </c>
      <c r="F63" s="137">
        <v>9.9303857019195405E-5</v>
      </c>
      <c r="G63" s="137">
        <v>4.3177467848925301E-4</v>
      </c>
      <c r="H63" s="137">
        <v>4.6634772457436301E-5</v>
      </c>
      <c r="I63" s="137">
        <v>1.96779717982975E-4</v>
      </c>
      <c r="J63" s="137">
        <v>3.1908192178618902E-4</v>
      </c>
      <c r="K63" s="137">
        <v>3.8327389618962799E-5</v>
      </c>
      <c r="L63" s="137">
        <v>3.5957867530462401E-4</v>
      </c>
      <c r="M63" s="137">
        <v>2.20800492460762E-4</v>
      </c>
      <c r="N63" s="137">
        <v>4.0427382634258499E-4</v>
      </c>
      <c r="O63" s="137">
        <v>5.8870197284492301E-5</v>
      </c>
      <c r="P63" s="137">
        <v>4.2665479254778098E-4</v>
      </c>
      <c r="Q63" s="137">
        <v>4.2665479254778098E-4</v>
      </c>
      <c r="R63" s="137">
        <v>3.55233170950574E-4</v>
      </c>
      <c r="S63" s="137">
        <v>3.6352324984705497E-4</v>
      </c>
      <c r="T63" s="137">
        <v>1.9898713060941301E-4</v>
      </c>
      <c r="U63" s="137">
        <v>2.54003743329072E-4</v>
      </c>
      <c r="V63" s="137">
        <v>8.5474166358566697E-8</v>
      </c>
      <c r="W63" s="137">
        <v>1.33905211442667E-4</v>
      </c>
      <c r="X63" s="137">
        <v>1.2285469690014999E-4</v>
      </c>
      <c r="Y63" s="137">
        <v>1.6274489629564199E-4</v>
      </c>
      <c r="Z63" s="137">
        <v>1.4988566566815099E-4</v>
      </c>
      <c r="AA63" s="137">
        <v>4.2762336179545202E-4</v>
      </c>
      <c r="AB63" s="137">
        <v>7.7405080617914195E-5</v>
      </c>
      <c r="AC63" s="137">
        <v>2.41264618626264E-4</v>
      </c>
      <c r="AD63" s="137">
        <v>1.15342488683638E-4</v>
      </c>
      <c r="AE63" s="137">
        <v>3.7235803319494803E-4</v>
      </c>
      <c r="AF63" s="137">
        <v>4.27316267829351E-4</v>
      </c>
      <c r="AG63" s="137">
        <v>8.3989008938662702E-5</v>
      </c>
      <c r="AH63" s="137">
        <v>9.3075544334214299E-5</v>
      </c>
      <c r="AI63" s="137">
        <v>5.3504258354907002E-5</v>
      </c>
      <c r="AJ63" s="137">
        <v>0</v>
      </c>
      <c r="AK63" s="137">
        <v>3.6018348077671799E-3</v>
      </c>
      <c r="AL63" s="137">
        <v>3.7674226988371E-3</v>
      </c>
      <c r="AM63" s="137">
        <v>1.5464095090723801E-2</v>
      </c>
      <c r="AN63" s="137">
        <v>7.0535035154106101E-4</v>
      </c>
      <c r="AO63" s="137">
        <v>2.7473172830124299E-3</v>
      </c>
      <c r="AP63" s="137">
        <v>6.5693261449683701E-3</v>
      </c>
      <c r="AQ63" s="137">
        <v>3.8333901350968199E-3</v>
      </c>
      <c r="AR63" s="137">
        <v>2.5254982480014299E-3</v>
      </c>
      <c r="AS63" s="137">
        <v>3.7913259594240501E-3</v>
      </c>
      <c r="AT63" s="137">
        <v>4.4267283979832199E-4</v>
      </c>
      <c r="AU63" s="137">
        <v>1.9792830649288601E-3</v>
      </c>
      <c r="AV63" s="137">
        <v>1.7535570400663901E-3</v>
      </c>
      <c r="AW63" s="137">
        <v>1.3122741438135999E-3</v>
      </c>
      <c r="AX63" s="137">
        <v>5.1080507257857198E-4</v>
      </c>
      <c r="AY63" s="137">
        <v>3.6078550228103999E-3</v>
      </c>
      <c r="AZ63" s="137">
        <v>7.09866385136313E-3</v>
      </c>
      <c r="BA63" s="137">
        <v>1.24815340819005E-3</v>
      </c>
      <c r="BB63" s="137">
        <v>6.8001695632540296E-4</v>
      </c>
      <c r="BC63" s="137">
        <v>5.7441441803162104E-3</v>
      </c>
      <c r="BD63" s="137">
        <v>6.5854361153918695E-4</v>
      </c>
      <c r="BE63" s="137">
        <v>5.3170471916045604E-4</v>
      </c>
      <c r="BF63" s="137">
        <v>1.0050918662775701</v>
      </c>
      <c r="BG63" s="137">
        <v>4.68171419957082E-3</v>
      </c>
      <c r="BH63" s="137">
        <v>1.53422228132818E-3</v>
      </c>
      <c r="BI63" s="137">
        <v>9.2342215652398897E-5</v>
      </c>
      <c r="BJ63" s="137">
        <v>3.2246448499857702E-3</v>
      </c>
      <c r="BK63" s="137">
        <v>4.7866884738335903E-3</v>
      </c>
      <c r="BL63" s="137">
        <v>9.6164580370260693E-3</v>
      </c>
      <c r="BM63" s="137">
        <v>3.6228495193745E-3</v>
      </c>
      <c r="BN63" s="137">
        <v>1.0745119640373001E-3</v>
      </c>
      <c r="BO63" s="137">
        <v>3.5881383697090301E-3</v>
      </c>
      <c r="BP63" s="137">
        <v>2.60960868836629E-3</v>
      </c>
      <c r="BQ63" s="137">
        <v>5.8925999280817001E-3</v>
      </c>
      <c r="BR63" s="137">
        <v>4.4760281263141804E-3</v>
      </c>
      <c r="BS63" s="137">
        <v>1.3745889178550599E-3</v>
      </c>
      <c r="BT63" s="137">
        <v>1.2235549449742599E-2</v>
      </c>
      <c r="BU63" s="137">
        <v>3.94809198047096E-5</v>
      </c>
      <c r="BV63" s="137">
        <v>3.4896746172971099E-4</v>
      </c>
      <c r="BW63" s="137">
        <v>0</v>
      </c>
      <c r="BX63" s="137">
        <v>7.7342485776077308E-6</v>
      </c>
      <c r="BY63" s="137">
        <v>0</v>
      </c>
      <c r="BZ63" s="137">
        <v>1.41920234269922E-3</v>
      </c>
      <c r="CA63" s="139">
        <v>0</v>
      </c>
      <c r="CB63" s="73"/>
    </row>
    <row r="64" spans="1:80" ht="19.5" x14ac:dyDescent="0.25">
      <c r="A64" s="30"/>
      <c r="B64" s="42" t="s">
        <v>55</v>
      </c>
      <c r="C64" s="43" t="s">
        <v>166</v>
      </c>
      <c r="D64" s="136">
        <v>4.2231602534977198E-4</v>
      </c>
      <c r="E64" s="137">
        <v>8.3034190034869497E-4</v>
      </c>
      <c r="F64" s="137">
        <v>2.3172244183093901E-4</v>
      </c>
      <c r="G64" s="137">
        <v>8.5559352861733703E-3</v>
      </c>
      <c r="H64" s="137">
        <v>1.0794524658628301E-4</v>
      </c>
      <c r="I64" s="137">
        <v>4.9042009994860103E-4</v>
      </c>
      <c r="J64" s="137">
        <v>7.5658495141432604E-4</v>
      </c>
      <c r="K64" s="137">
        <v>1.0356309791001299E-4</v>
      </c>
      <c r="L64" s="137">
        <v>1.7398145389427E-3</v>
      </c>
      <c r="M64" s="137">
        <v>4.0774354032875501E-4</v>
      </c>
      <c r="N64" s="137">
        <v>7.4196217283036003E-4</v>
      </c>
      <c r="O64" s="137">
        <v>1.16078812755604E-4</v>
      </c>
      <c r="P64" s="137">
        <v>1.6703308271082299E-2</v>
      </c>
      <c r="Q64" s="137">
        <v>1.6703308271082299E-2</v>
      </c>
      <c r="R64" s="137">
        <v>4.0250961122477598E-4</v>
      </c>
      <c r="S64" s="137">
        <v>1.1026389804675101E-3</v>
      </c>
      <c r="T64" s="137">
        <v>4.2258273969315299E-4</v>
      </c>
      <c r="U64" s="137">
        <v>4.7163460341217398E-4</v>
      </c>
      <c r="V64" s="137">
        <v>2.3730469836386699E-7</v>
      </c>
      <c r="W64" s="137">
        <v>2.7621852740888702E-4</v>
      </c>
      <c r="X64" s="137">
        <v>2.41447189550053E-4</v>
      </c>
      <c r="Y64" s="137">
        <v>3.5206273013879902E-4</v>
      </c>
      <c r="Z64" s="137">
        <v>3.5137343963608203E-4</v>
      </c>
      <c r="AA64" s="137">
        <v>1.37473359486596E-2</v>
      </c>
      <c r="AB64" s="137">
        <v>1.7102473719483199E-4</v>
      </c>
      <c r="AC64" s="137">
        <v>6.0703508841398795E-4</v>
      </c>
      <c r="AD64" s="137">
        <v>2.6060779833943898E-4</v>
      </c>
      <c r="AE64" s="137">
        <v>7.51539916555566E-4</v>
      </c>
      <c r="AF64" s="137">
        <v>8.3447587052805003E-4</v>
      </c>
      <c r="AG64" s="137">
        <v>1.85821981817345E-4</v>
      </c>
      <c r="AH64" s="137">
        <v>1.9864158004385599E-4</v>
      </c>
      <c r="AI64" s="137">
        <v>1.15260129801189E-3</v>
      </c>
      <c r="AJ64" s="137">
        <v>0</v>
      </c>
      <c r="AK64" s="137">
        <v>5.2014500221955499E-3</v>
      </c>
      <c r="AL64" s="137">
        <v>5.0502174716337599E-3</v>
      </c>
      <c r="AM64" s="137">
        <v>3.8834199593760299E-3</v>
      </c>
      <c r="AN64" s="137">
        <v>7.2164185906970803E-4</v>
      </c>
      <c r="AO64" s="137">
        <v>3.62196689860832E-3</v>
      </c>
      <c r="AP64" s="137">
        <v>8.5301146572722298E-3</v>
      </c>
      <c r="AQ64" s="137">
        <v>0.10895503842547601</v>
      </c>
      <c r="AR64" s="137">
        <v>2.2332295937925401E-3</v>
      </c>
      <c r="AS64" s="137">
        <v>4.6215468386250503E-3</v>
      </c>
      <c r="AT64" s="137">
        <v>7.8409138032411801E-4</v>
      </c>
      <c r="AU64" s="137">
        <v>7.2541857761487796E-3</v>
      </c>
      <c r="AV64" s="137">
        <v>5.6290821002113198E-3</v>
      </c>
      <c r="AW64" s="137">
        <v>4.38952994667336E-3</v>
      </c>
      <c r="AX64" s="137">
        <v>8.9443690390128799E-4</v>
      </c>
      <c r="AY64" s="137">
        <v>3.6771504714401102E-3</v>
      </c>
      <c r="AZ64" s="137">
        <v>7.9546727122386494E-3</v>
      </c>
      <c r="BA64" s="137">
        <v>1.7272177282539999E-3</v>
      </c>
      <c r="BB64" s="137">
        <v>9.1634997993675805E-4</v>
      </c>
      <c r="BC64" s="137">
        <v>3.0261694205050301E-3</v>
      </c>
      <c r="BD64" s="137">
        <v>3.3064467500578498E-3</v>
      </c>
      <c r="BE64" s="137">
        <v>9.8117597128963697E-4</v>
      </c>
      <c r="BF64" s="137">
        <v>7.0600074436689897E-3</v>
      </c>
      <c r="BG64" s="137">
        <v>1.5213793541002101</v>
      </c>
      <c r="BH64" s="137">
        <v>8.9792520911684392E-3</v>
      </c>
      <c r="BI64" s="137">
        <v>5.9278528034879797E-4</v>
      </c>
      <c r="BJ64" s="137">
        <v>8.2849760238275592E-3</v>
      </c>
      <c r="BK64" s="137">
        <v>8.3664392254546999E-3</v>
      </c>
      <c r="BL64" s="137">
        <v>5.9501068016042102E-3</v>
      </c>
      <c r="BM64" s="137">
        <v>7.5981580863156099E-3</v>
      </c>
      <c r="BN64" s="137">
        <v>2.1715913421602299E-3</v>
      </c>
      <c r="BO64" s="137">
        <v>6.4700567713142903E-3</v>
      </c>
      <c r="BP64" s="137">
        <v>5.9307306442071403E-3</v>
      </c>
      <c r="BQ64" s="137">
        <v>1.22776112639011E-2</v>
      </c>
      <c r="BR64" s="137">
        <v>9.6704325420669292E-3</v>
      </c>
      <c r="BS64" s="137">
        <v>1.02029280720149E-3</v>
      </c>
      <c r="BT64" s="137">
        <v>2.3348959389544802E-2</v>
      </c>
      <c r="BU64" s="137">
        <v>9.4004709014500502E-5</v>
      </c>
      <c r="BV64" s="137">
        <v>6.9489038913379505E-4</v>
      </c>
      <c r="BW64" s="137">
        <v>0</v>
      </c>
      <c r="BX64" s="137">
        <v>1.98647178268534E-5</v>
      </c>
      <c r="BY64" s="137">
        <v>0</v>
      </c>
      <c r="BZ64" s="137">
        <v>5.0699071564137598E-3</v>
      </c>
      <c r="CA64" s="139">
        <v>0</v>
      </c>
      <c r="CB64" s="73"/>
    </row>
    <row r="65" spans="1:80" ht="19.5" x14ac:dyDescent="0.25">
      <c r="A65" s="30"/>
      <c r="B65" s="42" t="s">
        <v>56</v>
      </c>
      <c r="C65" s="43" t="s">
        <v>167</v>
      </c>
      <c r="D65" s="136">
        <v>3.7720399132745101E-4</v>
      </c>
      <c r="E65" s="137">
        <v>5.7848058363444495E-4</v>
      </c>
      <c r="F65" s="137">
        <v>1.2435462726712501E-4</v>
      </c>
      <c r="G65" s="137">
        <v>2.6121413628130202E-3</v>
      </c>
      <c r="H65" s="137">
        <v>6.3132711320023098E-5</v>
      </c>
      <c r="I65" s="137">
        <v>2.2653993568867299E-4</v>
      </c>
      <c r="J65" s="137">
        <v>4.24437510437229E-4</v>
      </c>
      <c r="K65" s="137">
        <v>8.6283203112338296E-5</v>
      </c>
      <c r="L65" s="137">
        <v>6.0257642907139298E-3</v>
      </c>
      <c r="M65" s="137">
        <v>3.5569984402781803E-4</v>
      </c>
      <c r="N65" s="137">
        <v>4.4247499918993998E-4</v>
      </c>
      <c r="O65" s="137">
        <v>7.5777529029305595E-5</v>
      </c>
      <c r="P65" s="137">
        <v>7.5013313919349098E-4</v>
      </c>
      <c r="Q65" s="137">
        <v>7.5013313919349098E-4</v>
      </c>
      <c r="R65" s="137">
        <v>1.4865713497417901E-4</v>
      </c>
      <c r="S65" s="137">
        <v>1.71943487352401E-3</v>
      </c>
      <c r="T65" s="137">
        <v>3.3938428050578101E-4</v>
      </c>
      <c r="U65" s="137">
        <v>2.9861426610674498E-4</v>
      </c>
      <c r="V65" s="137">
        <v>1.5055897151259299E-7</v>
      </c>
      <c r="W65" s="137">
        <v>2.4676720580675998E-4</v>
      </c>
      <c r="X65" s="137">
        <v>1.75516704581571E-4</v>
      </c>
      <c r="Y65" s="137">
        <v>2.3742826379391201E-4</v>
      </c>
      <c r="Z65" s="137">
        <v>2.0237884838315999E-4</v>
      </c>
      <c r="AA65" s="137">
        <v>4.0899693539284696E-3</v>
      </c>
      <c r="AB65" s="137">
        <v>9.9343600655806601E-5</v>
      </c>
      <c r="AC65" s="137">
        <v>2.6171010343237899E-4</v>
      </c>
      <c r="AD65" s="137">
        <v>1.72271931588466E-4</v>
      </c>
      <c r="AE65" s="137">
        <v>6.5948510320125897E-4</v>
      </c>
      <c r="AF65" s="137">
        <v>5.4468715347978105E-4</v>
      </c>
      <c r="AG65" s="137">
        <v>1.30374649093312E-4</v>
      </c>
      <c r="AH65" s="137">
        <v>1.3304127011485101E-4</v>
      </c>
      <c r="AI65" s="137">
        <v>1.11187568171257E-4</v>
      </c>
      <c r="AJ65" s="137">
        <v>0</v>
      </c>
      <c r="AK65" s="137">
        <v>3.7817938731516299E-3</v>
      </c>
      <c r="AL65" s="137">
        <v>6.3240814550437402E-3</v>
      </c>
      <c r="AM65" s="137">
        <v>4.5626057141473896E-3</v>
      </c>
      <c r="AN65" s="137">
        <v>4.0669782339542403E-4</v>
      </c>
      <c r="AO65" s="137">
        <v>3.3414690721324599E-3</v>
      </c>
      <c r="AP65" s="137">
        <v>1.80472829672585E-2</v>
      </c>
      <c r="AQ65" s="137">
        <v>5.5459076550962404E-3</v>
      </c>
      <c r="AR65" s="137">
        <v>5.88900806382361E-2</v>
      </c>
      <c r="AS65" s="137">
        <v>5.8714351454931301E-3</v>
      </c>
      <c r="AT65" s="137">
        <v>7.0034487916218401E-4</v>
      </c>
      <c r="AU65" s="137">
        <v>1.7656954699174599E-2</v>
      </c>
      <c r="AV65" s="137">
        <v>4.2947520287269399E-3</v>
      </c>
      <c r="AW65" s="137">
        <v>2.6148818294323799E-3</v>
      </c>
      <c r="AX65" s="137">
        <v>2.1790409301284801E-4</v>
      </c>
      <c r="AY65" s="137">
        <v>1.34352026377621E-3</v>
      </c>
      <c r="AZ65" s="137">
        <v>8.8078347553032892E-3</v>
      </c>
      <c r="BA65" s="137">
        <v>2.1873164505217301E-3</v>
      </c>
      <c r="BB65" s="137">
        <v>6.8740858935369695E-4</v>
      </c>
      <c r="BC65" s="137">
        <v>3.1455998929352902E-3</v>
      </c>
      <c r="BD65" s="137">
        <v>1.6273874236905799E-3</v>
      </c>
      <c r="BE65" s="137">
        <v>6.4292625803303801E-4</v>
      </c>
      <c r="BF65" s="137">
        <v>3.3953155094207199E-3</v>
      </c>
      <c r="BG65" s="137">
        <v>2.59530907581745E-2</v>
      </c>
      <c r="BH65" s="137">
        <v>1.16451696956516</v>
      </c>
      <c r="BI65" s="137">
        <v>9.4630611493981001E-5</v>
      </c>
      <c r="BJ65" s="137">
        <v>3.22733656849694E-3</v>
      </c>
      <c r="BK65" s="137">
        <v>5.8354260369404502E-3</v>
      </c>
      <c r="BL65" s="137">
        <v>3.7662690828809899E-3</v>
      </c>
      <c r="BM65" s="137">
        <v>6.8353478521012102E-3</v>
      </c>
      <c r="BN65" s="137">
        <v>1.9484095891022101E-3</v>
      </c>
      <c r="BO65" s="137">
        <v>5.9417894050041503E-3</v>
      </c>
      <c r="BP65" s="137">
        <v>5.2819343839625296E-3</v>
      </c>
      <c r="BQ65" s="137">
        <v>1.31076772470314E-2</v>
      </c>
      <c r="BR65" s="137">
        <v>1.4122909409059701E-2</v>
      </c>
      <c r="BS65" s="137">
        <v>8.0146367197891498E-4</v>
      </c>
      <c r="BT65" s="137">
        <v>2.4676985701313402E-2</v>
      </c>
      <c r="BU65" s="137">
        <v>8.10227869609725E-4</v>
      </c>
      <c r="BV65" s="137">
        <v>6.7199937801413698E-4</v>
      </c>
      <c r="BW65" s="137">
        <v>0</v>
      </c>
      <c r="BX65" s="137">
        <v>8.4290085451380995E-6</v>
      </c>
      <c r="BY65" s="137">
        <v>0</v>
      </c>
      <c r="BZ65" s="137">
        <v>2.43597025249146E-3</v>
      </c>
      <c r="CA65" s="139">
        <v>0</v>
      </c>
      <c r="CB65" s="73"/>
    </row>
    <row r="66" spans="1:80" ht="19.5" x14ac:dyDescent="0.25">
      <c r="A66" s="30"/>
      <c r="B66" s="42" t="s">
        <v>57</v>
      </c>
      <c r="C66" s="43" t="s">
        <v>168</v>
      </c>
      <c r="D66" s="136">
        <v>2.4431826804762898E-3</v>
      </c>
      <c r="E66" s="137">
        <v>4.3393130737471404E-3</v>
      </c>
      <c r="F66" s="137">
        <v>1.3014525701710001E-3</v>
      </c>
      <c r="G66" s="137">
        <v>5.0353740632504401E-3</v>
      </c>
      <c r="H66" s="137">
        <v>7.3729208704940801E-4</v>
      </c>
      <c r="I66" s="137">
        <v>2.31719919484544E-3</v>
      </c>
      <c r="J66" s="137">
        <v>3.7831522538401699E-3</v>
      </c>
      <c r="K66" s="137">
        <v>6.1282633391365998E-4</v>
      </c>
      <c r="L66" s="137">
        <v>2.89516667451124E-2</v>
      </c>
      <c r="M66" s="137">
        <v>2.7536430514186099E-3</v>
      </c>
      <c r="N66" s="137">
        <v>0.42836209641355999</v>
      </c>
      <c r="O66" s="137">
        <v>9.8054846495813203E-4</v>
      </c>
      <c r="P66" s="137">
        <v>4.5942028956700697E-3</v>
      </c>
      <c r="Q66" s="137">
        <v>4.5942028956700697E-3</v>
      </c>
      <c r="R66" s="137">
        <v>4.5592653840045801E-2</v>
      </c>
      <c r="S66" s="137">
        <v>0.74732183534787799</v>
      </c>
      <c r="T66" s="137">
        <v>2.4442705252800002E-3</v>
      </c>
      <c r="U66" s="137">
        <v>4.62874274188312E-3</v>
      </c>
      <c r="V66" s="137">
        <v>1.31267465930712E-6</v>
      </c>
      <c r="W66" s="137">
        <v>1.94740818512852E-3</v>
      </c>
      <c r="X66" s="137">
        <v>1.8181324765198399E-3</v>
      </c>
      <c r="Y66" s="137">
        <v>2.23827322980496E-3</v>
      </c>
      <c r="Z66" s="137">
        <v>1.8643085006061E-3</v>
      </c>
      <c r="AA66" s="137">
        <v>5.2275525723952101E-3</v>
      </c>
      <c r="AB66" s="137">
        <v>1.18152219900345E-3</v>
      </c>
      <c r="AC66" s="137">
        <v>2.5831027178883901E-3</v>
      </c>
      <c r="AD66" s="137">
        <v>1.44194195104684E-3</v>
      </c>
      <c r="AE66" s="137">
        <v>2.9112905222829799E-3</v>
      </c>
      <c r="AF66" s="137">
        <v>7.5163075057712503E-3</v>
      </c>
      <c r="AG66" s="137">
        <v>1.15114180740795E-3</v>
      </c>
      <c r="AH66" s="137">
        <v>1.2515104620056099E-3</v>
      </c>
      <c r="AI66" s="137">
        <v>6.7479598508885603E-4</v>
      </c>
      <c r="AJ66" s="137">
        <v>0</v>
      </c>
      <c r="AK66" s="137">
        <v>3.8242668165498199E-2</v>
      </c>
      <c r="AL66" s="137">
        <v>5.2033900839558403E-2</v>
      </c>
      <c r="AM66" s="137">
        <v>6.1932923417356497E-3</v>
      </c>
      <c r="AN66" s="137">
        <v>0.26234278768223701</v>
      </c>
      <c r="AO66" s="137">
        <v>2.4078574915410801E-2</v>
      </c>
      <c r="AP66" s="137">
        <v>3.05425490532387E-2</v>
      </c>
      <c r="AQ66" s="137">
        <v>3.7871284544627397E-2</v>
      </c>
      <c r="AR66" s="137">
        <v>3.4989729770993801E-2</v>
      </c>
      <c r="AS66" s="137">
        <v>6.3120086161229702E-2</v>
      </c>
      <c r="AT66" s="137">
        <v>8.7821488877406397E-3</v>
      </c>
      <c r="AU66" s="137">
        <v>3.0379752717512001E-2</v>
      </c>
      <c r="AV66" s="137">
        <v>2.30989717925296E-2</v>
      </c>
      <c r="AW66" s="137">
        <v>0.50902812174426804</v>
      </c>
      <c r="AX66" s="137">
        <v>0.99574680514956004</v>
      </c>
      <c r="AY66" s="137">
        <v>0.48809577899057999</v>
      </c>
      <c r="AZ66" s="137">
        <v>0.196106801335935</v>
      </c>
      <c r="BA66" s="137">
        <v>1.0192678909630999E-2</v>
      </c>
      <c r="BB66" s="137">
        <v>2.8048968708628799E-2</v>
      </c>
      <c r="BC66" s="137">
        <v>8.1068956273884801E-2</v>
      </c>
      <c r="BD66" s="137">
        <v>1.25440872606547E-2</v>
      </c>
      <c r="BE66" s="137">
        <v>3.7383364301258298E-2</v>
      </c>
      <c r="BF66" s="137">
        <v>2.9862258372675601E-2</v>
      </c>
      <c r="BG66" s="137">
        <v>5.4896888534929099E-2</v>
      </c>
      <c r="BH66" s="137">
        <v>8.1737914673941398E-2</v>
      </c>
      <c r="BI66" s="137">
        <v>1.0262819836474799</v>
      </c>
      <c r="BJ66" s="137">
        <v>3.2664328426187897E-2</v>
      </c>
      <c r="BK66" s="137">
        <v>4.7677112990114498E-2</v>
      </c>
      <c r="BL66" s="137">
        <v>2.7183564024110599E-2</v>
      </c>
      <c r="BM66" s="137">
        <v>3.3716553546847897E-2</v>
      </c>
      <c r="BN66" s="137">
        <v>1.9617614972569999E-2</v>
      </c>
      <c r="BO66" s="137">
        <v>1.9655219985076099E-2</v>
      </c>
      <c r="BP66" s="137">
        <v>3.4171523562150502E-2</v>
      </c>
      <c r="BQ66" s="137">
        <v>4.4060850813580299E-2</v>
      </c>
      <c r="BR66" s="137">
        <v>4.15653007643473E-2</v>
      </c>
      <c r="BS66" s="137">
        <v>1.3749030774760199E-2</v>
      </c>
      <c r="BT66" s="137">
        <v>6.4029779825520702E-2</v>
      </c>
      <c r="BU66" s="137">
        <v>7.8043670804708702E-4</v>
      </c>
      <c r="BV66" s="137">
        <v>2.5000066273891601E-3</v>
      </c>
      <c r="BW66" s="137">
        <v>0</v>
      </c>
      <c r="BX66" s="137">
        <v>7.8684587047622503E-5</v>
      </c>
      <c r="BY66" s="137">
        <v>0</v>
      </c>
      <c r="BZ66" s="137">
        <v>1.9356186115638298E-2</v>
      </c>
      <c r="CA66" s="139">
        <v>0</v>
      </c>
      <c r="CB66" s="73"/>
    </row>
    <row r="67" spans="1:80" ht="19.5" x14ac:dyDescent="0.25">
      <c r="A67" s="30"/>
      <c r="B67" s="42" t="s">
        <v>58</v>
      </c>
      <c r="C67" s="43" t="s">
        <v>169</v>
      </c>
      <c r="D67" s="136">
        <v>2.8901395122414501E-3</v>
      </c>
      <c r="E67" s="137">
        <v>5.5753154551944498E-3</v>
      </c>
      <c r="F67" s="137">
        <v>1.6445199556602199E-3</v>
      </c>
      <c r="G67" s="137">
        <v>9.7354034136838997E-3</v>
      </c>
      <c r="H67" s="137">
        <v>1.38965799237157E-3</v>
      </c>
      <c r="I67" s="137">
        <v>2.6834814729420199E-3</v>
      </c>
      <c r="J67" s="137">
        <v>4.7160489419362196E-3</v>
      </c>
      <c r="K67" s="137">
        <v>5.1010592848191696E-4</v>
      </c>
      <c r="L67" s="137">
        <v>5.8256948721738099E-3</v>
      </c>
      <c r="M67" s="137">
        <v>5.5198741481074396E-3</v>
      </c>
      <c r="N67" s="137">
        <v>1.3944198169452001E-2</v>
      </c>
      <c r="O67" s="137">
        <v>8.5304096037856401E-4</v>
      </c>
      <c r="P67" s="137">
        <v>2.4008530964307599E-2</v>
      </c>
      <c r="Q67" s="137">
        <v>2.4008530964307599E-2</v>
      </c>
      <c r="R67" s="137">
        <v>1.4199510879403E-3</v>
      </c>
      <c r="S67" s="137">
        <v>6.0663359803271302E-3</v>
      </c>
      <c r="T67" s="137">
        <v>5.6515747684688297E-3</v>
      </c>
      <c r="U67" s="137">
        <v>2.1221480361043E-3</v>
      </c>
      <c r="V67" s="137">
        <v>2.78800039491892E-6</v>
      </c>
      <c r="W67" s="137">
        <v>2.56664157893069E-3</v>
      </c>
      <c r="X67" s="137">
        <v>4.2149819463557503E-3</v>
      </c>
      <c r="Y67" s="137">
        <v>5.5083041255747801E-3</v>
      </c>
      <c r="Z67" s="137">
        <v>3.5491440154079299E-3</v>
      </c>
      <c r="AA67" s="137">
        <v>1.28685603444623E-2</v>
      </c>
      <c r="AB67" s="137">
        <v>1.2559241169109901E-3</v>
      </c>
      <c r="AC67" s="137">
        <v>3.6013492598041502E-3</v>
      </c>
      <c r="AD67" s="137">
        <v>3.1204482717147701E-3</v>
      </c>
      <c r="AE67" s="137">
        <v>6.6492881140983598E-3</v>
      </c>
      <c r="AF67" s="137">
        <v>5.13675872689581E-3</v>
      </c>
      <c r="AG67" s="137">
        <v>2.37936183502008E-3</v>
      </c>
      <c r="AH67" s="137">
        <v>6.8847115030051097E-3</v>
      </c>
      <c r="AI67" s="137">
        <v>2.3253354280385599E-3</v>
      </c>
      <c r="AJ67" s="137">
        <v>0</v>
      </c>
      <c r="AK67" s="137">
        <v>0.26960500724972702</v>
      </c>
      <c r="AL67" s="137">
        <v>5.7005301704210601E-2</v>
      </c>
      <c r="AM67" s="137">
        <v>1.23077832126976E-2</v>
      </c>
      <c r="AN67" s="137">
        <v>2.2193531306601601E-2</v>
      </c>
      <c r="AO67" s="137">
        <v>0.26943500027195899</v>
      </c>
      <c r="AP67" s="137">
        <v>0.24978726588571701</v>
      </c>
      <c r="AQ67" s="137">
        <v>0.22171460308677399</v>
      </c>
      <c r="AR67" s="137">
        <v>3.2618155853648301E-2</v>
      </c>
      <c r="AS67" s="137">
        <v>6.9898259211740907E-2</v>
      </c>
      <c r="AT67" s="137">
        <v>3.23750101207469E-3</v>
      </c>
      <c r="AU67" s="137">
        <v>0.28111706820965399</v>
      </c>
      <c r="AV67" s="137">
        <v>0.40866374847324</v>
      </c>
      <c r="AW67" s="137">
        <v>2.6943370697979498E-2</v>
      </c>
      <c r="AX67" s="137">
        <v>6.7804702760709398E-3</v>
      </c>
      <c r="AY67" s="137">
        <v>1.21383564501771E-2</v>
      </c>
      <c r="AZ67" s="137">
        <v>1.87370274297348E-2</v>
      </c>
      <c r="BA67" s="137">
        <v>2.19508865578277E-2</v>
      </c>
      <c r="BB67" s="137">
        <v>5.2502041756100496E-3</v>
      </c>
      <c r="BC67" s="137">
        <v>8.0318770709069901E-3</v>
      </c>
      <c r="BD67" s="137">
        <v>1.6887371306587701E-2</v>
      </c>
      <c r="BE67" s="137">
        <v>4.9512408404778101E-2</v>
      </c>
      <c r="BF67" s="137">
        <v>7.80667471258501E-2</v>
      </c>
      <c r="BG67" s="137">
        <v>0.206865867559099</v>
      </c>
      <c r="BH67" s="137">
        <v>2.9130555797038001E-2</v>
      </c>
      <c r="BI67" s="137">
        <v>3.6426272119592798E-3</v>
      </c>
      <c r="BJ67" s="137">
        <v>1.03857211748606</v>
      </c>
      <c r="BK67" s="137">
        <v>0.28801494466205002</v>
      </c>
      <c r="BL67" s="137">
        <v>0.47233178461118303</v>
      </c>
      <c r="BM67" s="137">
        <v>0.112346090490249</v>
      </c>
      <c r="BN67" s="137">
        <v>4.8546410797222897E-2</v>
      </c>
      <c r="BO67" s="137">
        <v>0.100189685648819</v>
      </c>
      <c r="BP67" s="137">
        <v>0.19227562501963399</v>
      </c>
      <c r="BQ67" s="137">
        <v>0.115172753423812</v>
      </c>
      <c r="BR67" s="137">
        <v>0.122875894022895</v>
      </c>
      <c r="BS67" s="137">
        <v>4.9921211938883402E-2</v>
      </c>
      <c r="BT67" s="137">
        <v>0.21807093323826299</v>
      </c>
      <c r="BU67" s="137">
        <v>1.2254431096511899E-3</v>
      </c>
      <c r="BV67" s="137">
        <v>9.3746712657119795E-3</v>
      </c>
      <c r="BW67" s="137">
        <v>0</v>
      </c>
      <c r="BX67" s="137">
        <v>9.3187130844590697E-5</v>
      </c>
      <c r="BY67" s="137">
        <v>0</v>
      </c>
      <c r="BZ67" s="137">
        <v>3.21705253488212E-2</v>
      </c>
      <c r="CA67" s="139">
        <v>0</v>
      </c>
      <c r="CB67" s="73"/>
    </row>
    <row r="68" spans="1:80" ht="19.5" x14ac:dyDescent="0.25">
      <c r="A68" s="30"/>
      <c r="B68" s="42" t="s">
        <v>59</v>
      </c>
      <c r="C68" s="43" t="s">
        <v>170</v>
      </c>
      <c r="D68" s="136">
        <v>2.7364641217145999E-3</v>
      </c>
      <c r="E68" s="137">
        <v>6.4173381767237301E-3</v>
      </c>
      <c r="F68" s="137">
        <v>1.74191682144164E-3</v>
      </c>
      <c r="G68" s="137">
        <v>1.31392498256749E-2</v>
      </c>
      <c r="H68" s="137">
        <v>9.0606303107088396E-4</v>
      </c>
      <c r="I68" s="137">
        <v>3.5896511409551201E-3</v>
      </c>
      <c r="J68" s="137">
        <v>5.1399332887055796E-3</v>
      </c>
      <c r="K68" s="137">
        <v>7.0196193228006497E-4</v>
      </c>
      <c r="L68" s="137">
        <v>8.2452441103698006E-3</v>
      </c>
      <c r="M68" s="137">
        <v>4.7317714065764601E-3</v>
      </c>
      <c r="N68" s="137">
        <v>7.9349589128698706E-3</v>
      </c>
      <c r="O68" s="137">
        <v>8.1119014152738697E-4</v>
      </c>
      <c r="P68" s="137">
        <v>4.6065857068485497E-2</v>
      </c>
      <c r="Q68" s="137">
        <v>4.6065857068485497E-2</v>
      </c>
      <c r="R68" s="137">
        <v>2.3442228245289299E-3</v>
      </c>
      <c r="S68" s="137">
        <v>1.1149500173237299E-2</v>
      </c>
      <c r="T68" s="137">
        <v>3.6423228154628799E-3</v>
      </c>
      <c r="U68" s="137">
        <v>2.6834673366555599E-3</v>
      </c>
      <c r="V68" s="137">
        <v>1.83639674050937E-6</v>
      </c>
      <c r="W68" s="137">
        <v>1.8072824396330601E-3</v>
      </c>
      <c r="X68" s="137">
        <v>9.37205039332808E-3</v>
      </c>
      <c r="Y68" s="137">
        <v>9.8356204093488098E-3</v>
      </c>
      <c r="Z68" s="137">
        <v>3.6104798229607501E-3</v>
      </c>
      <c r="AA68" s="137">
        <v>1.68978548058142E-2</v>
      </c>
      <c r="AB68" s="137">
        <v>1.3787421851221501E-3</v>
      </c>
      <c r="AC68" s="137">
        <v>4.4541719473879301E-3</v>
      </c>
      <c r="AD68" s="137">
        <v>2.4051693449549001E-3</v>
      </c>
      <c r="AE68" s="137">
        <v>3.9139755114122703E-3</v>
      </c>
      <c r="AF68" s="137">
        <v>5.7332603982860096E-3</v>
      </c>
      <c r="AG68" s="137">
        <v>1.8536531176473201E-3</v>
      </c>
      <c r="AH68" s="137">
        <v>7.5501770005513801E-3</v>
      </c>
      <c r="AI68" s="137">
        <v>4.3318296424708696E-3</v>
      </c>
      <c r="AJ68" s="137">
        <v>0</v>
      </c>
      <c r="AK68" s="137">
        <v>3.6459820329979201E-2</v>
      </c>
      <c r="AL68" s="137">
        <v>1.9493923537839498E-2</v>
      </c>
      <c r="AM68" s="137">
        <v>7.4230776336535603E-3</v>
      </c>
      <c r="AN68" s="137">
        <v>8.5380185176218495E-3</v>
      </c>
      <c r="AO68" s="137">
        <v>2.68272541759376E-2</v>
      </c>
      <c r="AP68" s="137">
        <v>3.3739179731958703E-2</v>
      </c>
      <c r="AQ68" s="137">
        <v>0.46409754753030602</v>
      </c>
      <c r="AR68" s="137">
        <v>1.78332770575944E-2</v>
      </c>
      <c r="AS68" s="137">
        <v>3.0201712564319898E-2</v>
      </c>
      <c r="AT68" s="137">
        <v>4.7699780643491304E-3</v>
      </c>
      <c r="AU68" s="137">
        <v>0.20263244602063299</v>
      </c>
      <c r="AV68" s="137">
        <v>3.4397472837872797E-2</v>
      </c>
      <c r="AW68" s="137">
        <v>3.5662474291401798E-2</v>
      </c>
      <c r="AX68" s="137">
        <v>1.7346264976551201E-2</v>
      </c>
      <c r="AY68" s="137">
        <v>2.0588771640871001E-2</v>
      </c>
      <c r="AZ68" s="137">
        <v>2.1795875752067002E-2</v>
      </c>
      <c r="BA68" s="137">
        <v>8.2203388881339299E-3</v>
      </c>
      <c r="BB68" s="137">
        <v>4.5971323343894999E-3</v>
      </c>
      <c r="BC68" s="137">
        <v>1.01881437275888E-2</v>
      </c>
      <c r="BD68" s="137">
        <v>4.6834896186948499E-2</v>
      </c>
      <c r="BE68" s="137">
        <v>5.7231981629952697E-3</v>
      </c>
      <c r="BF68" s="137">
        <v>4.8469016660011598E-2</v>
      </c>
      <c r="BG68" s="137">
        <v>5.9935474167305297E-2</v>
      </c>
      <c r="BH68" s="137">
        <v>2.1379239677814601E-2</v>
      </c>
      <c r="BI68" s="137">
        <v>7.0468770813927502E-3</v>
      </c>
      <c r="BJ68" s="137">
        <v>5.7355855294871201E-2</v>
      </c>
      <c r="BK68" s="137">
        <v>1.1053686375426599</v>
      </c>
      <c r="BL68" s="137">
        <v>9.9209159600928506E-2</v>
      </c>
      <c r="BM68" s="137">
        <v>7.2059262208677602E-2</v>
      </c>
      <c r="BN68" s="137">
        <v>2.8119575278822601E-2</v>
      </c>
      <c r="BO68" s="137">
        <v>2.8384974149648801E-2</v>
      </c>
      <c r="BP68" s="137">
        <v>3.2264325234306203E-2</v>
      </c>
      <c r="BQ68" s="137">
        <v>9.4136263175056398E-2</v>
      </c>
      <c r="BR68" s="137">
        <v>6.6376993371648499E-2</v>
      </c>
      <c r="BS68" s="137">
        <v>9.5214445379421392E-3</v>
      </c>
      <c r="BT68" s="137">
        <v>7.5572052884673599E-2</v>
      </c>
      <c r="BU68" s="137">
        <v>2.9681830384184601E-4</v>
      </c>
      <c r="BV68" s="137">
        <v>4.2756706089921003E-3</v>
      </c>
      <c r="BW68" s="137">
        <v>0</v>
      </c>
      <c r="BX68" s="137">
        <v>1.37204846758239E-4</v>
      </c>
      <c r="BY68" s="137">
        <v>0</v>
      </c>
      <c r="BZ68" s="137">
        <v>2.5459102653199499E-2</v>
      </c>
      <c r="CA68" s="139">
        <v>0</v>
      </c>
      <c r="CB68" s="73"/>
    </row>
    <row r="69" spans="1:80" ht="19.5" x14ac:dyDescent="0.25">
      <c r="A69" s="30"/>
      <c r="B69" s="42" t="s">
        <v>60</v>
      </c>
      <c r="C69" s="43" t="s">
        <v>171</v>
      </c>
      <c r="D69" s="136">
        <v>7.0013428212529206E-5</v>
      </c>
      <c r="E69" s="137">
        <v>1.41689681664336E-4</v>
      </c>
      <c r="F69" s="137">
        <v>4.1652499619312001E-5</v>
      </c>
      <c r="G69" s="137">
        <v>1.8754923072943099E-4</v>
      </c>
      <c r="H69" s="137">
        <v>2.2898026548893899E-5</v>
      </c>
      <c r="I69" s="137">
        <v>6.7487063538301193E-5</v>
      </c>
      <c r="J69" s="137">
        <v>1.2506560899522301E-4</v>
      </c>
      <c r="K69" s="137">
        <v>1.28644250493971E-5</v>
      </c>
      <c r="L69" s="137">
        <v>1.7235539743727299E-4</v>
      </c>
      <c r="M69" s="137">
        <v>1.4871131001441401E-4</v>
      </c>
      <c r="N69" s="137">
        <v>1.43379205233821E-4</v>
      </c>
      <c r="O69" s="137">
        <v>2.13194157408339E-5</v>
      </c>
      <c r="P69" s="137">
        <v>8.53652323953441E-4</v>
      </c>
      <c r="Q69" s="137">
        <v>8.53652323953441E-4</v>
      </c>
      <c r="R69" s="137">
        <v>3.3479018487321099E-5</v>
      </c>
      <c r="S69" s="137">
        <v>1.66970877606814E-4</v>
      </c>
      <c r="T69" s="137">
        <v>1.4473642769607801E-4</v>
      </c>
      <c r="U69" s="137">
        <v>5.0269998684764798E-5</v>
      </c>
      <c r="V69" s="137">
        <v>7.2977807408243895E-8</v>
      </c>
      <c r="W69" s="137">
        <v>7.2565159092018795E-5</v>
      </c>
      <c r="X69" s="137">
        <v>1.12049314722857E-4</v>
      </c>
      <c r="Y69" s="137">
        <v>1.4756539754333801E-4</v>
      </c>
      <c r="Z69" s="137">
        <v>9.4587555447726301E-5</v>
      </c>
      <c r="AA69" s="137">
        <v>2.2769626097789199E-4</v>
      </c>
      <c r="AB69" s="137">
        <v>3.0931612879616299E-5</v>
      </c>
      <c r="AC69" s="137">
        <v>9.1733193595028203E-5</v>
      </c>
      <c r="AD69" s="137">
        <v>7.9108182509154507E-5</v>
      </c>
      <c r="AE69" s="137">
        <v>1.39968902192664E-4</v>
      </c>
      <c r="AF69" s="137">
        <v>1.2793017083204101E-4</v>
      </c>
      <c r="AG69" s="137">
        <v>6.1059259895605497E-5</v>
      </c>
      <c r="AH69" s="137">
        <v>8.6114988266757894E-5</v>
      </c>
      <c r="AI69" s="137">
        <v>8.3599639022403606E-5</v>
      </c>
      <c r="AJ69" s="137">
        <v>0</v>
      </c>
      <c r="AK69" s="137">
        <v>3.8203226482208699E-3</v>
      </c>
      <c r="AL69" s="137">
        <v>7.0934642861497795E-4</v>
      </c>
      <c r="AM69" s="137">
        <v>1.7274905723437201E-4</v>
      </c>
      <c r="AN69" s="137">
        <v>1.10379244607438E-4</v>
      </c>
      <c r="AO69" s="137">
        <v>1.06657235146702E-3</v>
      </c>
      <c r="AP69" s="137">
        <v>5.1495889146435702E-3</v>
      </c>
      <c r="AQ69" s="137">
        <v>8.4147187533253308E-3</v>
      </c>
      <c r="AR69" s="137">
        <v>7.7350710657904799E-4</v>
      </c>
      <c r="AS69" s="137">
        <v>2.6533037736651902E-3</v>
      </c>
      <c r="AT69" s="137">
        <v>8.0174040586416994E-5</v>
      </c>
      <c r="AU69" s="137">
        <v>1.80731923632922E-3</v>
      </c>
      <c r="AV69" s="137">
        <v>1.55784393022092E-3</v>
      </c>
      <c r="AW69" s="137">
        <v>4.5035612894228698E-4</v>
      </c>
      <c r="AX69" s="137">
        <v>1.86579972275951E-4</v>
      </c>
      <c r="AY69" s="137">
        <v>2.82191060997785E-4</v>
      </c>
      <c r="AZ69" s="137">
        <v>3.8699400012080998E-4</v>
      </c>
      <c r="BA69" s="137">
        <v>6.8112963140599698E-4</v>
      </c>
      <c r="BB69" s="137">
        <v>7.9951415890562095E-5</v>
      </c>
      <c r="BC69" s="137">
        <v>1.6549110416346201E-4</v>
      </c>
      <c r="BD69" s="137">
        <v>4.6593381352932699E-4</v>
      </c>
      <c r="BE69" s="137">
        <v>1.0036686262423601E-4</v>
      </c>
      <c r="BF69" s="137">
        <v>8.60953773023435E-4</v>
      </c>
      <c r="BG69" s="137">
        <v>1.8748290348594701E-3</v>
      </c>
      <c r="BH69" s="137">
        <v>5.7243187368254201E-3</v>
      </c>
      <c r="BI69" s="137">
        <v>1.05214563959274E-4</v>
      </c>
      <c r="BJ69" s="137">
        <v>9.5328815231509505E-4</v>
      </c>
      <c r="BK69" s="137">
        <v>7.7940696059579304E-3</v>
      </c>
      <c r="BL69" s="137">
        <v>1.0348906091179699</v>
      </c>
      <c r="BM69" s="137">
        <v>2.1772139748328198E-3</v>
      </c>
      <c r="BN69" s="137">
        <v>1.4299237649365801E-3</v>
      </c>
      <c r="BO69" s="137">
        <v>5.0831264703543296E-3</v>
      </c>
      <c r="BP69" s="137">
        <v>1.39613753965401E-3</v>
      </c>
      <c r="BQ69" s="137">
        <v>3.4213842414035299E-3</v>
      </c>
      <c r="BR69" s="137">
        <v>2.82301472638682E-3</v>
      </c>
      <c r="BS69" s="137">
        <v>1.3078566419242701E-3</v>
      </c>
      <c r="BT69" s="137">
        <v>4.0182528256619103E-3</v>
      </c>
      <c r="BU69" s="137">
        <v>4.7709522942456699E-5</v>
      </c>
      <c r="BV69" s="137">
        <v>1.35059324537286E-4</v>
      </c>
      <c r="BW69" s="137">
        <v>0</v>
      </c>
      <c r="BX69" s="137">
        <v>2.3186277957028199E-6</v>
      </c>
      <c r="BY69" s="137">
        <v>0</v>
      </c>
      <c r="BZ69" s="137">
        <v>7.0369592524716605E-4</v>
      </c>
      <c r="CA69" s="139">
        <v>0</v>
      </c>
      <c r="CB69" s="73"/>
    </row>
    <row r="70" spans="1:80" ht="19.5" x14ac:dyDescent="0.25">
      <c r="A70" s="30"/>
      <c r="B70" s="42" t="s">
        <v>61</v>
      </c>
      <c r="C70" s="43" t="s">
        <v>172</v>
      </c>
      <c r="D70" s="136">
        <v>1.02060901130094E-3</v>
      </c>
      <c r="E70" s="137">
        <v>2.4818349073279801E-3</v>
      </c>
      <c r="F70" s="137">
        <v>2.0031364539641601E-3</v>
      </c>
      <c r="G70" s="137">
        <v>2.6088039238867798E-3</v>
      </c>
      <c r="H70" s="137">
        <v>6.2047311108176897E-4</v>
      </c>
      <c r="I70" s="137">
        <v>7.4328158116321904E-4</v>
      </c>
      <c r="J70" s="137">
        <v>1.7373053575079401E-3</v>
      </c>
      <c r="K70" s="137">
        <v>2.43932788942062E-4</v>
      </c>
      <c r="L70" s="137">
        <v>8.5391839193821003E-4</v>
      </c>
      <c r="M70" s="137">
        <v>4.6504365875192797E-3</v>
      </c>
      <c r="N70" s="137">
        <v>2.27868993774615E-4</v>
      </c>
      <c r="O70" s="137">
        <v>1.39992430094652E-3</v>
      </c>
      <c r="P70" s="137">
        <v>3.4992723162468502E-4</v>
      </c>
      <c r="Q70" s="137">
        <v>3.4992723162468502E-4</v>
      </c>
      <c r="R70" s="137">
        <v>4.1821060384621103E-5</v>
      </c>
      <c r="S70" s="137">
        <v>3.63716250741143E-4</v>
      </c>
      <c r="T70" s="137">
        <v>8.1451911531606001E-3</v>
      </c>
      <c r="U70" s="137">
        <v>7.25023150403154E-4</v>
      </c>
      <c r="V70" s="137">
        <v>1.84271840604083E-6</v>
      </c>
      <c r="W70" s="137">
        <v>1.7517720250953401E-3</v>
      </c>
      <c r="X70" s="137">
        <v>4.3720990789670898E-3</v>
      </c>
      <c r="Y70" s="137">
        <v>5.2567624264388303E-3</v>
      </c>
      <c r="Z70" s="137">
        <v>2.8265311832139698E-3</v>
      </c>
      <c r="AA70" s="137">
        <v>4.2038659480389999E-3</v>
      </c>
      <c r="AB70" s="137">
        <v>2.1056755283563699E-3</v>
      </c>
      <c r="AC70" s="137">
        <v>1.93837025143868E-3</v>
      </c>
      <c r="AD70" s="137">
        <v>8.9349743323623096E-3</v>
      </c>
      <c r="AE70" s="137">
        <v>1.8465321480366499E-3</v>
      </c>
      <c r="AF70" s="137">
        <v>3.8366259197040202E-3</v>
      </c>
      <c r="AG70" s="137">
        <v>6.2117866606000698E-3</v>
      </c>
      <c r="AH70" s="137">
        <v>3.7510841831334802E-3</v>
      </c>
      <c r="AI70" s="137">
        <v>3.9741897046552301E-4</v>
      </c>
      <c r="AJ70" s="137">
        <v>0</v>
      </c>
      <c r="AK70" s="137">
        <v>7.9754855639030797E-3</v>
      </c>
      <c r="AL70" s="137">
        <v>2.57290958789637E-3</v>
      </c>
      <c r="AM70" s="137">
        <v>3.4337647455312997E-4</v>
      </c>
      <c r="AN70" s="137">
        <v>1.6508524222980101E-4</v>
      </c>
      <c r="AO70" s="137">
        <v>2.42605220113855E-3</v>
      </c>
      <c r="AP70" s="137">
        <v>8.4960044640443808E-3</v>
      </c>
      <c r="AQ70" s="137">
        <v>2.5456290734167499E-3</v>
      </c>
      <c r="AR70" s="137">
        <v>1.8398341424154399E-3</v>
      </c>
      <c r="AS70" s="137">
        <v>7.1706343203384896E-3</v>
      </c>
      <c r="AT70" s="137">
        <v>2.5770298488779302E-4</v>
      </c>
      <c r="AU70" s="137">
        <v>1.2599860369722801E-3</v>
      </c>
      <c r="AV70" s="137">
        <v>2.30051606320896E-3</v>
      </c>
      <c r="AW70" s="137">
        <v>4.0604621148448801E-3</v>
      </c>
      <c r="AX70" s="137">
        <v>1.5564916694614501E-4</v>
      </c>
      <c r="AY70" s="137">
        <v>3.0474594811052302E-4</v>
      </c>
      <c r="AZ70" s="137">
        <v>7.1747990378032904E-4</v>
      </c>
      <c r="BA70" s="137">
        <v>6.97332505565088E-4</v>
      </c>
      <c r="BB70" s="137">
        <v>1.4448574747806699E-4</v>
      </c>
      <c r="BC70" s="137">
        <v>3.30560977567606E-4</v>
      </c>
      <c r="BD70" s="137">
        <v>2.3867508434137101E-4</v>
      </c>
      <c r="BE70" s="137">
        <v>1.6880772033471599E-4</v>
      </c>
      <c r="BF70" s="137">
        <v>1.53309764344508E-3</v>
      </c>
      <c r="BG70" s="137">
        <v>1.0783281887766999E-2</v>
      </c>
      <c r="BH70" s="137">
        <v>9.8929273014452101E-3</v>
      </c>
      <c r="BI70" s="137">
        <v>9.9451555094642297E-5</v>
      </c>
      <c r="BJ70" s="137">
        <v>1.73388228464519E-3</v>
      </c>
      <c r="BK70" s="137">
        <v>2.2714448874712901E-3</v>
      </c>
      <c r="BL70" s="137">
        <v>1.6926232105302799E-3</v>
      </c>
      <c r="BM70" s="137">
        <v>1.00261868251588</v>
      </c>
      <c r="BN70" s="137">
        <v>7.4028969852155298E-4</v>
      </c>
      <c r="BO70" s="137">
        <v>4.9390676908276504E-3</v>
      </c>
      <c r="BP70" s="137">
        <v>2.2549191475326798E-3</v>
      </c>
      <c r="BQ70" s="137">
        <v>4.17651591286697E-3</v>
      </c>
      <c r="BR70" s="137">
        <v>4.4802833869435699E-3</v>
      </c>
      <c r="BS70" s="137">
        <v>2.3483868327875E-3</v>
      </c>
      <c r="BT70" s="137">
        <v>8.0577023297621498E-3</v>
      </c>
      <c r="BU70" s="137">
        <v>7.9087607364407395E-5</v>
      </c>
      <c r="BV70" s="137">
        <v>5.2272762199007399E-4</v>
      </c>
      <c r="BW70" s="137">
        <v>0</v>
      </c>
      <c r="BX70" s="137">
        <v>4.2103554358570497E-6</v>
      </c>
      <c r="BY70" s="137">
        <v>0</v>
      </c>
      <c r="BZ70" s="137">
        <v>2.8497129531066998E-3</v>
      </c>
      <c r="CA70" s="139">
        <v>0</v>
      </c>
      <c r="CB70" s="73"/>
    </row>
    <row r="71" spans="1:80" ht="19.5" x14ac:dyDescent="0.25">
      <c r="A71" s="30"/>
      <c r="B71" s="42" t="s">
        <v>62</v>
      </c>
      <c r="C71" s="43" t="s">
        <v>173</v>
      </c>
      <c r="D71" s="136">
        <v>1.39091992287243E-2</v>
      </c>
      <c r="E71" s="137">
        <v>3.29670933409335E-2</v>
      </c>
      <c r="F71" s="137">
        <v>1.13499577130228E-2</v>
      </c>
      <c r="G71" s="137">
        <v>8.2866480872354504E-3</v>
      </c>
      <c r="H71" s="137">
        <v>1.00003335200964E-3</v>
      </c>
      <c r="I71" s="137">
        <v>8.6441817200158602E-3</v>
      </c>
      <c r="J71" s="137">
        <v>1.40651238518221E-2</v>
      </c>
      <c r="K71" s="137">
        <v>9.1237673517646897E-4</v>
      </c>
      <c r="L71" s="137">
        <v>5.3161616842201196E-3</v>
      </c>
      <c r="M71" s="137">
        <v>7.4548717518038002E-2</v>
      </c>
      <c r="N71" s="137">
        <v>9.8632236416809106E-4</v>
      </c>
      <c r="O71" s="137">
        <v>6.4802369139835203E-3</v>
      </c>
      <c r="P71" s="137">
        <v>1.2838890898917499E-3</v>
      </c>
      <c r="Q71" s="137">
        <v>1.2838890898917499E-3</v>
      </c>
      <c r="R71" s="137">
        <v>2.56558469392026E-4</v>
      </c>
      <c r="S71" s="137">
        <v>1.7926861448749601E-3</v>
      </c>
      <c r="T71" s="137">
        <v>6.8205872586297997E-2</v>
      </c>
      <c r="U71" s="137">
        <v>3.3405376842486302E-3</v>
      </c>
      <c r="V71" s="137">
        <v>3.4221932995699799E-5</v>
      </c>
      <c r="W71" s="137">
        <v>1.4286138560041701E-2</v>
      </c>
      <c r="X71" s="137">
        <v>2.70842347934237E-2</v>
      </c>
      <c r="Y71" s="137">
        <v>4.7824245479367901E-2</v>
      </c>
      <c r="Z71" s="137">
        <v>3.9001971021344201E-2</v>
      </c>
      <c r="AA71" s="137">
        <v>1.2354687628697901E-2</v>
      </c>
      <c r="AB71" s="137">
        <v>7.1779563029632596E-3</v>
      </c>
      <c r="AC71" s="137">
        <v>1.7435073268350702E-2</v>
      </c>
      <c r="AD71" s="137">
        <v>3.2126031484146299E-2</v>
      </c>
      <c r="AE71" s="137">
        <v>2.0494576794474501E-2</v>
      </c>
      <c r="AF71" s="137">
        <v>3.3296543296598001E-2</v>
      </c>
      <c r="AG71" s="137">
        <v>2.6487013469892198E-2</v>
      </c>
      <c r="AH71" s="137">
        <v>1.6837846513017202E-2</v>
      </c>
      <c r="AI71" s="137">
        <v>1.85136583100527E-3</v>
      </c>
      <c r="AJ71" s="137">
        <v>0</v>
      </c>
      <c r="AK71" s="137">
        <v>7.71260135514078E-3</v>
      </c>
      <c r="AL71" s="137">
        <v>5.2428930869620896E-3</v>
      </c>
      <c r="AM71" s="137">
        <v>1.8551534834297201E-3</v>
      </c>
      <c r="AN71" s="137">
        <v>1.1194097008154901E-3</v>
      </c>
      <c r="AO71" s="137">
        <v>1.23313438359331E-2</v>
      </c>
      <c r="AP71" s="137">
        <v>7.8985267607107092E-3</v>
      </c>
      <c r="AQ71" s="137">
        <v>9.7137218538748699E-3</v>
      </c>
      <c r="AR71" s="137">
        <v>5.3045399226711396E-3</v>
      </c>
      <c r="AS71" s="137">
        <v>1.3507336816327899E-2</v>
      </c>
      <c r="AT71" s="137">
        <v>2.49977450577934E-3</v>
      </c>
      <c r="AU71" s="137">
        <v>5.5567349578299098E-3</v>
      </c>
      <c r="AV71" s="137">
        <v>1.5947090589175698E-2</v>
      </c>
      <c r="AW71" s="137">
        <v>5.0106060810288797E-3</v>
      </c>
      <c r="AX71" s="137">
        <v>6.8781220165278496E-4</v>
      </c>
      <c r="AY71" s="137">
        <v>1.71568584689144E-3</v>
      </c>
      <c r="AZ71" s="137">
        <v>5.3976332450038104E-3</v>
      </c>
      <c r="BA71" s="137">
        <v>1.1656363191388801E-3</v>
      </c>
      <c r="BB71" s="137">
        <v>1.0248433564860699E-3</v>
      </c>
      <c r="BC71" s="137">
        <v>7.9964458850674807E-3</v>
      </c>
      <c r="BD71" s="137">
        <v>1.3586553107819599E-3</v>
      </c>
      <c r="BE71" s="137">
        <v>1.13144702720167E-3</v>
      </c>
      <c r="BF71" s="137">
        <v>1.05037123927185E-2</v>
      </c>
      <c r="BG71" s="137">
        <v>3.4796237588172303E-2</v>
      </c>
      <c r="BH71" s="137">
        <v>5.9320424374844499E-3</v>
      </c>
      <c r="BI71" s="137">
        <v>4.1116102505909998E-4</v>
      </c>
      <c r="BJ71" s="137">
        <v>1.2428122583441101E-2</v>
      </c>
      <c r="BK71" s="137">
        <v>9.4777653876797294E-3</v>
      </c>
      <c r="BL71" s="137">
        <v>8.0108693173430497E-3</v>
      </c>
      <c r="BM71" s="137">
        <v>6.5996901940265501E-3</v>
      </c>
      <c r="BN71" s="137">
        <v>1.0019854267739201</v>
      </c>
      <c r="BO71" s="137">
        <v>7.1772918052729999E-3</v>
      </c>
      <c r="BP71" s="137">
        <v>9.1661986632598502E-3</v>
      </c>
      <c r="BQ71" s="137">
        <v>6.2202028150316396E-3</v>
      </c>
      <c r="BR71" s="137">
        <v>7.8754071132433601E-3</v>
      </c>
      <c r="BS71" s="137">
        <v>9.0398478551821301E-3</v>
      </c>
      <c r="BT71" s="137">
        <v>1.4733516603861799E-2</v>
      </c>
      <c r="BU71" s="137">
        <v>9.7173864960683101E-5</v>
      </c>
      <c r="BV71" s="137">
        <v>5.5437733757164695E-4</v>
      </c>
      <c r="BW71" s="137">
        <v>0</v>
      </c>
      <c r="BX71" s="137">
        <v>2.97595028031306E-5</v>
      </c>
      <c r="BY71" s="137">
        <v>0</v>
      </c>
      <c r="BZ71" s="137">
        <v>9.7200947591314299E-3</v>
      </c>
      <c r="CA71" s="139">
        <v>0</v>
      </c>
      <c r="CB71" s="73"/>
    </row>
    <row r="72" spans="1:80" ht="19.5" x14ac:dyDescent="0.25">
      <c r="A72" s="30"/>
      <c r="B72" s="42" t="s">
        <v>63</v>
      </c>
      <c r="C72" s="43" t="s">
        <v>174</v>
      </c>
      <c r="D72" s="136">
        <v>7.2085713259846898E-4</v>
      </c>
      <c r="E72" s="137">
        <v>9.9998237067359399E-4</v>
      </c>
      <c r="F72" s="137">
        <v>3.1949199203715097E-4</v>
      </c>
      <c r="G72" s="137">
        <v>1.33694590193591E-3</v>
      </c>
      <c r="H72" s="137">
        <v>9.7852873259129001E-5</v>
      </c>
      <c r="I72" s="137">
        <v>3.9162423357147702E-4</v>
      </c>
      <c r="J72" s="137">
        <v>8.4521133833010602E-4</v>
      </c>
      <c r="K72" s="137">
        <v>7.77907953651474E-5</v>
      </c>
      <c r="L72" s="137">
        <v>6.3479118897330803E-4</v>
      </c>
      <c r="M72" s="137">
        <v>1.03157498046599E-3</v>
      </c>
      <c r="N72" s="137">
        <v>6.0004013992918405E-4</v>
      </c>
      <c r="O72" s="137">
        <v>1.5365310138203001E-4</v>
      </c>
      <c r="P72" s="137">
        <v>1.3183164409175899E-3</v>
      </c>
      <c r="Q72" s="137">
        <v>1.3183164409175899E-3</v>
      </c>
      <c r="R72" s="137">
        <v>2.07521223323405E-4</v>
      </c>
      <c r="S72" s="137">
        <v>6.8057673782062904E-4</v>
      </c>
      <c r="T72" s="137">
        <v>1.41724745192029E-3</v>
      </c>
      <c r="U72" s="137">
        <v>3.75063300078963E-4</v>
      </c>
      <c r="V72" s="137">
        <v>2.0268500201036201E-6</v>
      </c>
      <c r="W72" s="137">
        <v>5.8302859256727701E-4</v>
      </c>
      <c r="X72" s="137">
        <v>6.4908183463061205E-4</v>
      </c>
      <c r="Y72" s="137">
        <v>1.06804248435057E-3</v>
      </c>
      <c r="Z72" s="137">
        <v>6.3444353672092004E-4</v>
      </c>
      <c r="AA72" s="137">
        <v>1.79260367934216E-3</v>
      </c>
      <c r="AB72" s="137">
        <v>4.51510585080767E-4</v>
      </c>
      <c r="AC72" s="137">
        <v>5.1368878449214799E-4</v>
      </c>
      <c r="AD72" s="137">
        <v>5.7495323452701598E-4</v>
      </c>
      <c r="AE72" s="137">
        <v>2.38994689863885E-3</v>
      </c>
      <c r="AF72" s="137">
        <v>8.3967282316069702E-4</v>
      </c>
      <c r="AG72" s="137">
        <v>4.9786401440373004E-4</v>
      </c>
      <c r="AH72" s="137">
        <v>6.5671164545362797E-4</v>
      </c>
      <c r="AI72" s="137">
        <v>2.19383517350424E-4</v>
      </c>
      <c r="AJ72" s="137">
        <v>0</v>
      </c>
      <c r="AK72" s="137">
        <v>7.7033551167565899E-3</v>
      </c>
      <c r="AL72" s="137">
        <v>6.2462844805648496E-3</v>
      </c>
      <c r="AM72" s="137">
        <v>2.2996778653156E-3</v>
      </c>
      <c r="AN72" s="137">
        <v>6.8543235142043196E-4</v>
      </c>
      <c r="AO72" s="137">
        <v>1.03849830159607E-2</v>
      </c>
      <c r="AP72" s="137">
        <v>5.3763459848289799E-2</v>
      </c>
      <c r="AQ72" s="137">
        <v>9.9351311249670001E-3</v>
      </c>
      <c r="AR72" s="137">
        <v>2.6177797585216702E-3</v>
      </c>
      <c r="AS72" s="137">
        <v>8.4060371602162603E-3</v>
      </c>
      <c r="AT72" s="137">
        <v>5.3867522149554203E-4</v>
      </c>
      <c r="AU72" s="137">
        <v>4.4035091695832397E-3</v>
      </c>
      <c r="AV72" s="137">
        <v>4.24379649253755E-3</v>
      </c>
      <c r="AW72" s="137">
        <v>4.8638576538151202E-3</v>
      </c>
      <c r="AX72" s="137">
        <v>6.2882510305593505E-4</v>
      </c>
      <c r="AY72" s="137">
        <v>1.8299751586118599E-3</v>
      </c>
      <c r="AZ72" s="137">
        <v>2.29441110189273E-3</v>
      </c>
      <c r="BA72" s="137">
        <v>7.5138221302929404E-3</v>
      </c>
      <c r="BB72" s="137">
        <v>5.4736955606204799E-4</v>
      </c>
      <c r="BC72" s="137">
        <v>8.8634673547466705E-4</v>
      </c>
      <c r="BD72" s="137">
        <v>9.5793472995058296E-4</v>
      </c>
      <c r="BE72" s="137">
        <v>5.7756825691799099E-4</v>
      </c>
      <c r="BF72" s="137">
        <v>6.9015545695215704E-3</v>
      </c>
      <c r="BG72" s="137">
        <v>4.1175106565389301E-2</v>
      </c>
      <c r="BH72" s="137">
        <v>5.59872373247186E-3</v>
      </c>
      <c r="BI72" s="137">
        <v>4.2570068049603798E-4</v>
      </c>
      <c r="BJ72" s="137">
        <v>5.0095262331149998E-3</v>
      </c>
      <c r="BK72" s="137">
        <v>1.33083037880188E-2</v>
      </c>
      <c r="BL72" s="137">
        <v>9.9949178378606392E-3</v>
      </c>
      <c r="BM72" s="137">
        <v>2.9465850590203499E-2</v>
      </c>
      <c r="BN72" s="137">
        <v>7.4599620619436096E-3</v>
      </c>
      <c r="BO72" s="137">
        <v>1.3230417491147599</v>
      </c>
      <c r="BP72" s="137">
        <v>1.6112270145000801E-2</v>
      </c>
      <c r="BQ72" s="137">
        <v>1.84198900925845E-2</v>
      </c>
      <c r="BR72" s="137">
        <v>2.95803600820694E-2</v>
      </c>
      <c r="BS72" s="137">
        <v>2.4315225367055999E-3</v>
      </c>
      <c r="BT72" s="137">
        <v>8.9112338121975304E-2</v>
      </c>
      <c r="BU72" s="137">
        <v>2.00424692081298E-4</v>
      </c>
      <c r="BV72" s="137">
        <v>4.9105507841691E-3</v>
      </c>
      <c r="BW72" s="137">
        <v>0</v>
      </c>
      <c r="BX72" s="137">
        <v>1.21394702665097E-5</v>
      </c>
      <c r="BY72" s="137">
        <v>0</v>
      </c>
      <c r="BZ72" s="137">
        <v>5.9037619483876001E-2</v>
      </c>
      <c r="CA72" s="139">
        <v>0</v>
      </c>
      <c r="CB72" s="73"/>
    </row>
    <row r="73" spans="1:80" ht="19.5" x14ac:dyDescent="0.25">
      <c r="A73" s="30"/>
      <c r="B73" s="42" t="s">
        <v>64</v>
      </c>
      <c r="C73" s="43" t="s">
        <v>175</v>
      </c>
      <c r="D73" s="136">
        <v>6.9769848345842299E-4</v>
      </c>
      <c r="E73" s="137">
        <v>1.18447283650323E-3</v>
      </c>
      <c r="F73" s="137">
        <v>3.9720137442569902E-4</v>
      </c>
      <c r="G73" s="137">
        <v>9.2794103114935604E-4</v>
      </c>
      <c r="H73" s="137">
        <v>1.0223645774065001E-4</v>
      </c>
      <c r="I73" s="137">
        <v>4.1930320946322502E-4</v>
      </c>
      <c r="J73" s="137">
        <v>8.2025235711936299E-4</v>
      </c>
      <c r="K73" s="137">
        <v>7.4327821455591505E-5</v>
      </c>
      <c r="L73" s="137">
        <v>6.1103878813255602E-4</v>
      </c>
      <c r="M73" s="137">
        <v>1.70774515151545E-3</v>
      </c>
      <c r="N73" s="137">
        <v>7.1935707213024004E-4</v>
      </c>
      <c r="O73" s="137">
        <v>2.24162626695654E-4</v>
      </c>
      <c r="P73" s="137">
        <v>9.5339632273030398E-4</v>
      </c>
      <c r="Q73" s="137">
        <v>9.5339632273030398E-4</v>
      </c>
      <c r="R73" s="137">
        <v>4.0606003929083201E-4</v>
      </c>
      <c r="S73" s="137">
        <v>6.4893408140105104E-4</v>
      </c>
      <c r="T73" s="137">
        <v>1.9431357052628699E-3</v>
      </c>
      <c r="U73" s="137">
        <v>3.5426791094721497E-4</v>
      </c>
      <c r="V73" s="137">
        <v>1.33105804675056E-6</v>
      </c>
      <c r="W73" s="137">
        <v>6.0700850721276097E-4</v>
      </c>
      <c r="X73" s="137">
        <v>8.4748236827072803E-4</v>
      </c>
      <c r="Y73" s="137">
        <v>1.34416182297542E-3</v>
      </c>
      <c r="Z73" s="137">
        <v>9.7363731328079601E-4</v>
      </c>
      <c r="AA73" s="137">
        <v>1.1658147441722701E-3</v>
      </c>
      <c r="AB73" s="137">
        <v>3.7420934258395699E-4</v>
      </c>
      <c r="AC73" s="137">
        <v>6.49656036290647E-4</v>
      </c>
      <c r="AD73" s="137">
        <v>1.00192953017764E-3</v>
      </c>
      <c r="AE73" s="137">
        <v>2.0070956865555398E-3</v>
      </c>
      <c r="AF73" s="137">
        <v>1.1064223337157401E-3</v>
      </c>
      <c r="AG73" s="137">
        <v>7.9155226711042205E-4</v>
      </c>
      <c r="AH73" s="137">
        <v>6.69141989763793E-4</v>
      </c>
      <c r="AI73" s="137">
        <v>1.6282609043910101E-4</v>
      </c>
      <c r="AJ73" s="137">
        <v>0</v>
      </c>
      <c r="AK73" s="137">
        <v>6.5121549132555199E-3</v>
      </c>
      <c r="AL73" s="137">
        <v>8.4907381942407496E-3</v>
      </c>
      <c r="AM73" s="137">
        <v>1.45542221947777E-3</v>
      </c>
      <c r="AN73" s="137">
        <v>1.0913766609283199E-3</v>
      </c>
      <c r="AO73" s="137">
        <v>1.62213107219665E-2</v>
      </c>
      <c r="AP73" s="137">
        <v>5.2280492159129902E-2</v>
      </c>
      <c r="AQ73" s="137">
        <v>7.62523113227418E-3</v>
      </c>
      <c r="AR73" s="137">
        <v>2.0831571933216299E-3</v>
      </c>
      <c r="AS73" s="137">
        <v>5.4615285363883203E-3</v>
      </c>
      <c r="AT73" s="137">
        <v>4.4410582002968899E-4</v>
      </c>
      <c r="AU73" s="137">
        <v>3.6903033472185701E-3</v>
      </c>
      <c r="AV73" s="137">
        <v>5.5054469232389503E-3</v>
      </c>
      <c r="AW73" s="137">
        <v>3.2221698265844098E-3</v>
      </c>
      <c r="AX73" s="137">
        <v>6.2574887591869996E-4</v>
      </c>
      <c r="AY73" s="137">
        <v>4.0744865502460401E-3</v>
      </c>
      <c r="AZ73" s="137">
        <v>3.11282964798328E-3</v>
      </c>
      <c r="BA73" s="137">
        <v>1.7553947404945799E-2</v>
      </c>
      <c r="BB73" s="137">
        <v>4.8671305934338502E-4</v>
      </c>
      <c r="BC73" s="137">
        <v>1.29734434425541E-3</v>
      </c>
      <c r="BD73" s="137">
        <v>1.03703062094614E-3</v>
      </c>
      <c r="BE73" s="137">
        <v>8.0482043389076708E-3</v>
      </c>
      <c r="BF73" s="137">
        <v>4.7028360298908504E-3</v>
      </c>
      <c r="BG73" s="137">
        <v>1.5821247354023099E-2</v>
      </c>
      <c r="BH73" s="137">
        <v>4.2957413764126403E-3</v>
      </c>
      <c r="BI73" s="137">
        <v>4.4507353640102802E-4</v>
      </c>
      <c r="BJ73" s="137">
        <v>4.2239912362171204E-3</v>
      </c>
      <c r="BK73" s="137">
        <v>1.22822098415703E-2</v>
      </c>
      <c r="BL73" s="137">
        <v>4.4010957865460103E-2</v>
      </c>
      <c r="BM73" s="137">
        <v>4.36771207525887E-2</v>
      </c>
      <c r="BN73" s="137">
        <v>1.73164752230805E-2</v>
      </c>
      <c r="BO73" s="137">
        <v>0.154933266604141</v>
      </c>
      <c r="BP73" s="137">
        <v>1.0493547959621701</v>
      </c>
      <c r="BQ73" s="137">
        <v>0.126477626237083</v>
      </c>
      <c r="BR73" s="137">
        <v>0.34490737718942499</v>
      </c>
      <c r="BS73" s="137">
        <v>9.9599584290700396E-3</v>
      </c>
      <c r="BT73" s="137">
        <v>6.8898404760983495E-2</v>
      </c>
      <c r="BU73" s="137">
        <v>2.09148396572179E-4</v>
      </c>
      <c r="BV73" s="137">
        <v>6.28547460573722E-3</v>
      </c>
      <c r="BW73" s="137">
        <v>0</v>
      </c>
      <c r="BX73" s="137">
        <v>1.0271759911679699E-5</v>
      </c>
      <c r="BY73" s="137">
        <v>0</v>
      </c>
      <c r="BZ73" s="137">
        <v>2.29012511365904E-2</v>
      </c>
      <c r="CA73" s="139">
        <v>0</v>
      </c>
      <c r="CB73" s="73"/>
    </row>
    <row r="74" spans="1:80" ht="19.5" x14ac:dyDescent="0.25">
      <c r="A74" s="30"/>
      <c r="B74" s="42" t="s">
        <v>65</v>
      </c>
      <c r="C74" s="43" t="s">
        <v>176</v>
      </c>
      <c r="D74" s="136">
        <v>3.2882460390006398E-4</v>
      </c>
      <c r="E74" s="137">
        <v>6.1288984997675297E-4</v>
      </c>
      <c r="F74" s="137">
        <v>1.99539522063368E-4</v>
      </c>
      <c r="G74" s="137">
        <v>4.4394006466202902E-4</v>
      </c>
      <c r="H74" s="137">
        <v>5.6472138733908798E-5</v>
      </c>
      <c r="I74" s="137">
        <v>2.5107940787125199E-4</v>
      </c>
      <c r="J74" s="137">
        <v>4.2855251368219299E-4</v>
      </c>
      <c r="K74" s="137">
        <v>4.4940624355887297E-5</v>
      </c>
      <c r="L74" s="137">
        <v>3.3097940788435901E-4</v>
      </c>
      <c r="M74" s="137">
        <v>7.9235466240954301E-4</v>
      </c>
      <c r="N74" s="137">
        <v>3.2134381908947401E-4</v>
      </c>
      <c r="O74" s="137">
        <v>1.08382128038552E-4</v>
      </c>
      <c r="P74" s="137">
        <v>3.3830768261394002E-4</v>
      </c>
      <c r="Q74" s="137">
        <v>3.3830768261394002E-4</v>
      </c>
      <c r="R74" s="137">
        <v>7.7387692673107399E-5</v>
      </c>
      <c r="S74" s="137">
        <v>3.13215006146165E-4</v>
      </c>
      <c r="T74" s="137">
        <v>8.7173016017471998E-4</v>
      </c>
      <c r="U74" s="137">
        <v>1.8845055691427601E-4</v>
      </c>
      <c r="V74" s="137">
        <v>5.1475349544784696E-7</v>
      </c>
      <c r="W74" s="137">
        <v>2.6348782629417601E-4</v>
      </c>
      <c r="X74" s="137">
        <v>3.7095282916336597E-4</v>
      </c>
      <c r="Y74" s="137">
        <v>5.9764459205935102E-4</v>
      </c>
      <c r="Z74" s="137">
        <v>4.7000453411831701E-4</v>
      </c>
      <c r="AA74" s="137">
        <v>4.6355269170901997E-4</v>
      </c>
      <c r="AB74" s="137">
        <v>1.6518247610795999E-4</v>
      </c>
      <c r="AC74" s="137">
        <v>3.7225590701113302E-4</v>
      </c>
      <c r="AD74" s="137">
        <v>4.6841981675841099E-4</v>
      </c>
      <c r="AE74" s="137">
        <v>8.42770317400878E-4</v>
      </c>
      <c r="AF74" s="137">
        <v>5.6145310032945E-4</v>
      </c>
      <c r="AG74" s="137">
        <v>3.6277792712330798E-4</v>
      </c>
      <c r="AH74" s="137">
        <v>2.8282066386900901E-4</v>
      </c>
      <c r="AI74" s="137">
        <v>6.2452165887969503E-5</v>
      </c>
      <c r="AJ74" s="137">
        <v>0</v>
      </c>
      <c r="AK74" s="137">
        <v>2.92447325650067E-3</v>
      </c>
      <c r="AL74" s="137">
        <v>3.86869169864106E-3</v>
      </c>
      <c r="AM74" s="137">
        <v>5.9567670787321995E-4</v>
      </c>
      <c r="AN74" s="137">
        <v>4.1810936385162402E-4</v>
      </c>
      <c r="AO74" s="137">
        <v>7.3361025440309901E-3</v>
      </c>
      <c r="AP74" s="137">
        <v>1.69547220167982E-2</v>
      </c>
      <c r="AQ74" s="137">
        <v>2.6851603175061202E-3</v>
      </c>
      <c r="AR74" s="137">
        <v>8.3735314964167003E-4</v>
      </c>
      <c r="AS74" s="137">
        <v>2.1673285841122499E-3</v>
      </c>
      <c r="AT74" s="137">
        <v>2.4283350777746E-4</v>
      </c>
      <c r="AU74" s="137">
        <v>1.6297341520459599E-3</v>
      </c>
      <c r="AV74" s="137">
        <v>2.0387720915180201E-3</v>
      </c>
      <c r="AW74" s="137">
        <v>1.3168546853184399E-3</v>
      </c>
      <c r="AX74" s="137">
        <v>2.7513314731906498E-4</v>
      </c>
      <c r="AY74" s="137">
        <v>5.7956808263948405E-4</v>
      </c>
      <c r="AZ74" s="137">
        <v>9.1031294935405602E-4</v>
      </c>
      <c r="BA74" s="137">
        <v>2.9522859409909599E-3</v>
      </c>
      <c r="BB74" s="137">
        <v>2.3952968425665499E-4</v>
      </c>
      <c r="BC74" s="137">
        <v>4.1969982131864698E-4</v>
      </c>
      <c r="BD74" s="137">
        <v>4.1307703537081899E-4</v>
      </c>
      <c r="BE74" s="137">
        <v>2.5233175578231399E-3</v>
      </c>
      <c r="BF74" s="137">
        <v>2.77927082032574E-3</v>
      </c>
      <c r="BG74" s="137">
        <v>4.7668608426207999E-3</v>
      </c>
      <c r="BH74" s="137">
        <v>1.5355339567124601E-3</v>
      </c>
      <c r="BI74" s="137">
        <v>1.9395579672568699E-4</v>
      </c>
      <c r="BJ74" s="137">
        <v>3.0369472168425E-3</v>
      </c>
      <c r="BK74" s="137">
        <v>4.0620043646281898E-3</v>
      </c>
      <c r="BL74" s="137">
        <v>1.2159683900364799E-2</v>
      </c>
      <c r="BM74" s="137">
        <v>1.85938825149435E-2</v>
      </c>
      <c r="BN74" s="137">
        <v>8.1180354174183907E-3</v>
      </c>
      <c r="BO74" s="137">
        <v>1.9063632549653702E-2</v>
      </c>
      <c r="BP74" s="137">
        <v>2.8543554953823699E-2</v>
      </c>
      <c r="BQ74" s="137">
        <v>1.2679025320516499</v>
      </c>
      <c r="BR74" s="137">
        <v>0.71547051287323804</v>
      </c>
      <c r="BS74" s="137">
        <v>4.8778664317862402E-3</v>
      </c>
      <c r="BT74" s="137">
        <v>2.73204753343569E-2</v>
      </c>
      <c r="BU74" s="137">
        <v>7.4557108751950599E-5</v>
      </c>
      <c r="BV74" s="137">
        <v>1.9226445545047601E-3</v>
      </c>
      <c r="BW74" s="137">
        <v>0</v>
      </c>
      <c r="BX74" s="137">
        <v>7.3174373683670597E-6</v>
      </c>
      <c r="BY74" s="137">
        <v>0</v>
      </c>
      <c r="BZ74" s="137">
        <v>7.0945063741937701E-3</v>
      </c>
      <c r="CA74" s="139">
        <v>0</v>
      </c>
      <c r="CB74" s="73"/>
    </row>
    <row r="75" spans="1:80" ht="19.5" x14ac:dyDescent="0.25">
      <c r="A75" s="30"/>
      <c r="B75" s="42" t="s">
        <v>66</v>
      </c>
      <c r="C75" s="43" t="s">
        <v>177</v>
      </c>
      <c r="D75" s="136">
        <v>1.2323401480968899E-4</v>
      </c>
      <c r="E75" s="137">
        <v>2.1375807065333901E-4</v>
      </c>
      <c r="F75" s="137">
        <v>7.2489717972086504E-5</v>
      </c>
      <c r="G75" s="137">
        <v>1.44265922904622E-4</v>
      </c>
      <c r="H75" s="137">
        <v>1.7121410607173998E-5</v>
      </c>
      <c r="I75" s="137">
        <v>6.9217918057594299E-5</v>
      </c>
      <c r="J75" s="137">
        <v>1.4229964072278001E-4</v>
      </c>
      <c r="K75" s="137">
        <v>1.15904822386372E-5</v>
      </c>
      <c r="L75" s="137">
        <v>8.9782297493286504E-5</v>
      </c>
      <c r="M75" s="137">
        <v>3.4216888357550698E-4</v>
      </c>
      <c r="N75" s="137">
        <v>1.1713796596485099E-4</v>
      </c>
      <c r="O75" s="137">
        <v>4.2429281233246702E-5</v>
      </c>
      <c r="P75" s="137">
        <v>1.5952955281944099E-4</v>
      </c>
      <c r="Q75" s="137">
        <v>1.5952955281944099E-4</v>
      </c>
      <c r="R75" s="137">
        <v>2.5461637777698E-5</v>
      </c>
      <c r="S75" s="137">
        <v>1.27230823141824E-4</v>
      </c>
      <c r="T75" s="137">
        <v>3.7956928594717198E-4</v>
      </c>
      <c r="U75" s="137">
        <v>5.5010848727867897E-5</v>
      </c>
      <c r="V75" s="137">
        <v>2.1118588846327399E-7</v>
      </c>
      <c r="W75" s="137">
        <v>1.1544666020752901E-4</v>
      </c>
      <c r="X75" s="137">
        <v>1.61155313541957E-4</v>
      </c>
      <c r="Y75" s="137">
        <v>2.5518585694468899E-4</v>
      </c>
      <c r="Z75" s="137">
        <v>1.9004907562931899E-4</v>
      </c>
      <c r="AA75" s="137">
        <v>1.8825891444623199E-4</v>
      </c>
      <c r="AB75" s="137">
        <v>6.2228299136298795E-5</v>
      </c>
      <c r="AC75" s="137">
        <v>1.14410837920527E-4</v>
      </c>
      <c r="AD75" s="137">
        <v>1.99876740453693E-4</v>
      </c>
      <c r="AE75" s="137">
        <v>3.5440067506974299E-4</v>
      </c>
      <c r="AF75" s="137">
        <v>1.9976735725770299E-4</v>
      </c>
      <c r="AG75" s="137">
        <v>1.56477139107486E-4</v>
      </c>
      <c r="AH75" s="137">
        <v>1.2044063063802E-4</v>
      </c>
      <c r="AI75" s="137">
        <v>2.67429435812653E-5</v>
      </c>
      <c r="AJ75" s="137">
        <v>0</v>
      </c>
      <c r="AK75" s="137">
        <v>1.1190600511403899E-3</v>
      </c>
      <c r="AL75" s="137">
        <v>1.91734725079476E-3</v>
      </c>
      <c r="AM75" s="137">
        <v>2.50330877375303E-4</v>
      </c>
      <c r="AN75" s="137">
        <v>1.4992386665604499E-4</v>
      </c>
      <c r="AO75" s="137">
        <v>7.9343349482592692E-3</v>
      </c>
      <c r="AP75" s="137">
        <v>5.7781878289098598E-3</v>
      </c>
      <c r="AQ75" s="137">
        <v>1.2014384054370201E-3</v>
      </c>
      <c r="AR75" s="137">
        <v>3.7275260473269498E-4</v>
      </c>
      <c r="AS75" s="137">
        <v>1.23205410036987E-3</v>
      </c>
      <c r="AT75" s="137">
        <v>6.1004131265941002E-5</v>
      </c>
      <c r="AU75" s="137">
        <v>5.8790748156522697E-4</v>
      </c>
      <c r="AV75" s="137">
        <v>6.0451661130911903E-4</v>
      </c>
      <c r="AW75" s="137">
        <v>5.2991590281262105E-4</v>
      </c>
      <c r="AX75" s="137">
        <v>1.3658000023261601E-4</v>
      </c>
      <c r="AY75" s="137">
        <v>2.2743895334025399E-4</v>
      </c>
      <c r="AZ75" s="137">
        <v>3.7474872476855501E-4</v>
      </c>
      <c r="BA75" s="137">
        <v>1.6935323574736199E-3</v>
      </c>
      <c r="BB75" s="137">
        <v>6.3331218525011706E-5</v>
      </c>
      <c r="BC75" s="137">
        <v>1.67130622653405E-4</v>
      </c>
      <c r="BD75" s="137">
        <v>1.49415841062615E-4</v>
      </c>
      <c r="BE75" s="137">
        <v>9.0391445144356105E-4</v>
      </c>
      <c r="BF75" s="137">
        <v>6.3245378669058404E-4</v>
      </c>
      <c r="BG75" s="137">
        <v>2.1052116349983001E-3</v>
      </c>
      <c r="BH75" s="137">
        <v>6.7850186431880595E-4</v>
      </c>
      <c r="BI75" s="137">
        <v>1.09704562946601E-4</v>
      </c>
      <c r="BJ75" s="137">
        <v>5.7589054327959798E-4</v>
      </c>
      <c r="BK75" s="137">
        <v>2.0141032630796398E-3</v>
      </c>
      <c r="BL75" s="137">
        <v>5.45356137534067E-3</v>
      </c>
      <c r="BM75" s="137">
        <v>8.4819582466016206E-3</v>
      </c>
      <c r="BN75" s="137">
        <v>3.6462028860824299E-3</v>
      </c>
      <c r="BO75" s="137">
        <v>1.1327792281960399E-2</v>
      </c>
      <c r="BP75" s="137">
        <v>8.4112014831276005E-3</v>
      </c>
      <c r="BQ75" s="137">
        <v>1.88634481367249E-2</v>
      </c>
      <c r="BR75" s="137">
        <v>1.1435917470412</v>
      </c>
      <c r="BS75" s="137">
        <v>3.3582770608250601E-3</v>
      </c>
      <c r="BT75" s="137">
        <v>1.2108617509296E-2</v>
      </c>
      <c r="BU75" s="137">
        <v>3.3229973202256999E-5</v>
      </c>
      <c r="BV75" s="137">
        <v>6.1532883554050002E-4</v>
      </c>
      <c r="BW75" s="137">
        <v>0</v>
      </c>
      <c r="BX75" s="137">
        <v>1.4046421933525901E-6</v>
      </c>
      <c r="BY75" s="137">
        <v>0</v>
      </c>
      <c r="BZ75" s="137">
        <v>2.4992472733925799E-3</v>
      </c>
      <c r="CA75" s="139">
        <v>0</v>
      </c>
      <c r="CB75" s="73"/>
    </row>
    <row r="76" spans="1:80" ht="19.5" x14ac:dyDescent="0.25">
      <c r="A76" s="30"/>
      <c r="B76" s="42" t="s">
        <v>67</v>
      </c>
      <c r="C76" s="43" t="s">
        <v>178</v>
      </c>
      <c r="D76" s="136">
        <v>8.4749912225128303E-4</v>
      </c>
      <c r="E76" s="137">
        <v>1.2898788990325599E-3</v>
      </c>
      <c r="F76" s="137">
        <v>4.0797976954330098E-4</v>
      </c>
      <c r="G76" s="137">
        <v>1.79081558553207E-3</v>
      </c>
      <c r="H76" s="137">
        <v>1.0603770706521799E-4</v>
      </c>
      <c r="I76" s="137">
        <v>4.0555572426623801E-4</v>
      </c>
      <c r="J76" s="137">
        <v>9.0789512406710905E-4</v>
      </c>
      <c r="K76" s="137">
        <v>7.5731084101715796E-5</v>
      </c>
      <c r="L76" s="137">
        <v>1.4886653805987601E-3</v>
      </c>
      <c r="M76" s="137">
        <v>1.87049042127483E-3</v>
      </c>
      <c r="N76" s="137">
        <v>1.1479504411273701E-2</v>
      </c>
      <c r="O76" s="137">
        <v>2.4898533578131E-4</v>
      </c>
      <c r="P76" s="137">
        <v>2.3865395152752301E-3</v>
      </c>
      <c r="Q76" s="137">
        <v>2.3865395152752301E-3</v>
      </c>
      <c r="R76" s="137">
        <v>1.30239015227283E-3</v>
      </c>
      <c r="S76" s="137">
        <v>2.0025312894779299E-2</v>
      </c>
      <c r="T76" s="137">
        <v>2.1788176548441802E-3</v>
      </c>
      <c r="U76" s="137">
        <v>4.40112450599667E-4</v>
      </c>
      <c r="V76" s="137">
        <v>1.30803189311634E-6</v>
      </c>
      <c r="W76" s="137">
        <v>7.4870751509090996E-4</v>
      </c>
      <c r="X76" s="137">
        <v>9.0494905731274401E-4</v>
      </c>
      <c r="Y76" s="137">
        <v>1.41367710949217E-3</v>
      </c>
      <c r="Z76" s="137">
        <v>1.0359047275901401E-3</v>
      </c>
      <c r="AA76" s="137">
        <v>2.6914634009039501E-3</v>
      </c>
      <c r="AB76" s="137">
        <v>3.8134169355893901E-4</v>
      </c>
      <c r="AC76" s="137">
        <v>6.2928442248037298E-4</v>
      </c>
      <c r="AD76" s="137">
        <v>1.06387827385249E-3</v>
      </c>
      <c r="AE76" s="137">
        <v>2.7189482083764499E-3</v>
      </c>
      <c r="AF76" s="137">
        <v>1.2199537251945101E-3</v>
      </c>
      <c r="AG76" s="137">
        <v>8.4161685237848398E-4</v>
      </c>
      <c r="AH76" s="137">
        <v>6.96919628257236E-4</v>
      </c>
      <c r="AI76" s="137">
        <v>2.4352833067090401E-4</v>
      </c>
      <c r="AJ76" s="137">
        <v>0</v>
      </c>
      <c r="AK76" s="137">
        <v>6.7555782052528502E-3</v>
      </c>
      <c r="AL76" s="137">
        <v>5.6109572425359598E-3</v>
      </c>
      <c r="AM76" s="137">
        <v>1.88413037071288E-3</v>
      </c>
      <c r="AN76" s="137">
        <v>7.2133764935402196E-3</v>
      </c>
      <c r="AO76" s="137">
        <v>7.7778149479760198E-3</v>
      </c>
      <c r="AP76" s="137">
        <v>3.9591227026323797E-2</v>
      </c>
      <c r="AQ76" s="137">
        <v>1.35700995737691E-2</v>
      </c>
      <c r="AR76" s="137">
        <v>5.2988164446337704E-3</v>
      </c>
      <c r="AS76" s="137">
        <v>7.55107933186138E-3</v>
      </c>
      <c r="AT76" s="137">
        <v>5.65474378681668E-4</v>
      </c>
      <c r="AU76" s="137">
        <v>4.7770752417125801E-3</v>
      </c>
      <c r="AV76" s="137">
        <v>4.0048659701418703E-3</v>
      </c>
      <c r="AW76" s="137">
        <v>1.6890964853216301E-2</v>
      </c>
      <c r="AX76" s="137">
        <v>2.6788963906140301E-2</v>
      </c>
      <c r="AY76" s="137">
        <v>1.37387337444479E-2</v>
      </c>
      <c r="AZ76" s="137">
        <v>7.5938202556259703E-3</v>
      </c>
      <c r="BA76" s="137">
        <v>4.0141716434445003E-3</v>
      </c>
      <c r="BB76" s="137">
        <v>1.0490174530556201E-3</v>
      </c>
      <c r="BC76" s="137">
        <v>3.0484452278455999E-3</v>
      </c>
      <c r="BD76" s="137">
        <v>1.2391964802571701E-3</v>
      </c>
      <c r="BE76" s="137">
        <v>1.54786468961091E-3</v>
      </c>
      <c r="BF76" s="137">
        <v>3.7735147285995999E-3</v>
      </c>
      <c r="BG76" s="137">
        <v>6.8204864094701598E-2</v>
      </c>
      <c r="BH76" s="137">
        <v>5.1205336890634202E-2</v>
      </c>
      <c r="BI76" s="137">
        <v>2.68603335111266E-2</v>
      </c>
      <c r="BJ76" s="137">
        <v>3.4865265797589702E-3</v>
      </c>
      <c r="BK76" s="137">
        <v>1.3260202451957101E-2</v>
      </c>
      <c r="BL76" s="137">
        <v>1.47810578890381E-2</v>
      </c>
      <c r="BM76" s="137">
        <v>4.6621653794425899E-2</v>
      </c>
      <c r="BN76" s="137">
        <v>1.8761870378248599E-2</v>
      </c>
      <c r="BO76" s="137">
        <v>2.3933476953922801E-2</v>
      </c>
      <c r="BP76" s="137">
        <v>2.9539712094094801E-2</v>
      </c>
      <c r="BQ76" s="137">
        <v>5.7734557547394198E-2</v>
      </c>
      <c r="BR76" s="137">
        <v>5.2672489075335199E-2</v>
      </c>
      <c r="BS76" s="137">
        <v>1.0784152043658499</v>
      </c>
      <c r="BT76" s="137">
        <v>0.10388199975071299</v>
      </c>
      <c r="BU76" s="137">
        <v>7.9999643571618999E-4</v>
      </c>
      <c r="BV76" s="137">
        <v>2.8046073395130398E-3</v>
      </c>
      <c r="BW76" s="137">
        <v>0</v>
      </c>
      <c r="BX76" s="137">
        <v>9.0386993073068001E-6</v>
      </c>
      <c r="BY76" s="137">
        <v>0</v>
      </c>
      <c r="BZ76" s="137">
        <v>2.0251245205655299E-2</v>
      </c>
      <c r="CA76" s="139">
        <v>0</v>
      </c>
      <c r="CB76" s="73"/>
    </row>
    <row r="77" spans="1:80" ht="19.5" x14ac:dyDescent="0.25">
      <c r="A77" s="30"/>
      <c r="B77" s="42" t="s">
        <v>68</v>
      </c>
      <c r="C77" s="43" t="s">
        <v>179</v>
      </c>
      <c r="D77" s="136">
        <v>6.2373451642312996E-3</v>
      </c>
      <c r="E77" s="137">
        <v>7.1872352857765701E-3</v>
      </c>
      <c r="F77" s="137">
        <v>1.85305996975837E-3</v>
      </c>
      <c r="G77" s="137">
        <v>4.68443247132446E-3</v>
      </c>
      <c r="H77" s="137">
        <v>5.2599436041248404E-4</v>
      </c>
      <c r="I77" s="137">
        <v>1.74445794151865E-3</v>
      </c>
      <c r="J77" s="137">
        <v>5.7685805947573204E-3</v>
      </c>
      <c r="K77" s="137">
        <v>2.8888968264899697E-4</v>
      </c>
      <c r="L77" s="137">
        <v>2.52160325496891E-3</v>
      </c>
      <c r="M77" s="137">
        <v>9.2920932061032E-3</v>
      </c>
      <c r="N77" s="137">
        <v>2.17516178480061E-3</v>
      </c>
      <c r="O77" s="137">
        <v>1.24445681076269E-3</v>
      </c>
      <c r="P77" s="137">
        <v>5.6542666174856102E-3</v>
      </c>
      <c r="Q77" s="137">
        <v>5.6542666174856102E-3</v>
      </c>
      <c r="R77" s="137">
        <v>6.2881694800377903E-4</v>
      </c>
      <c r="S77" s="137">
        <v>2.76645769340877E-3</v>
      </c>
      <c r="T77" s="137">
        <v>1.28847602417855E-2</v>
      </c>
      <c r="U77" s="137">
        <v>2.2841889823957198E-3</v>
      </c>
      <c r="V77" s="137">
        <v>5.7116562552124301E-6</v>
      </c>
      <c r="W77" s="137">
        <v>5.3732784949385602E-3</v>
      </c>
      <c r="X77" s="137">
        <v>4.27425137837361E-3</v>
      </c>
      <c r="Y77" s="137">
        <v>6.5464278016173997E-3</v>
      </c>
      <c r="Z77" s="137">
        <v>5.0109501599084998E-3</v>
      </c>
      <c r="AA77" s="137">
        <v>6.6980614070711302E-3</v>
      </c>
      <c r="AB77" s="137">
        <v>1.7524711210917801E-3</v>
      </c>
      <c r="AC77" s="137">
        <v>2.69920134923958E-3</v>
      </c>
      <c r="AD77" s="137">
        <v>5.3463667536952303E-3</v>
      </c>
      <c r="AE77" s="137">
        <v>2.6976289943204002E-2</v>
      </c>
      <c r="AF77" s="137">
        <v>5.0240238049751498E-3</v>
      </c>
      <c r="AG77" s="137">
        <v>4.1459597787218399E-3</v>
      </c>
      <c r="AH77" s="137">
        <v>3.34562732090961E-3</v>
      </c>
      <c r="AI77" s="137">
        <v>9.0044861742274095E-4</v>
      </c>
      <c r="AJ77" s="137">
        <v>0</v>
      </c>
      <c r="AK77" s="137">
        <v>5.5820147871438998E-2</v>
      </c>
      <c r="AL77" s="137">
        <v>3.7733068887041199E-2</v>
      </c>
      <c r="AM77" s="137">
        <v>1.4978691560384E-2</v>
      </c>
      <c r="AN77" s="137">
        <v>1.9629828685791498E-3</v>
      </c>
      <c r="AO77" s="137">
        <v>3.95027089042937E-2</v>
      </c>
      <c r="AP77" s="137">
        <v>0.24162083525550099</v>
      </c>
      <c r="AQ77" s="137">
        <v>4.7807239592166102E-2</v>
      </c>
      <c r="AR77" s="137">
        <v>2.0245073608825801E-2</v>
      </c>
      <c r="AS77" s="137">
        <v>5.6394657346390598E-2</v>
      </c>
      <c r="AT77" s="137">
        <v>1.7380540154695299E-3</v>
      </c>
      <c r="AU77" s="137">
        <v>2.02208691449162E-2</v>
      </c>
      <c r="AV77" s="137">
        <v>2.5452519144550299E-2</v>
      </c>
      <c r="AW77" s="137">
        <v>3.4896707379242602E-2</v>
      </c>
      <c r="AX77" s="137">
        <v>2.4374149416144298E-3</v>
      </c>
      <c r="AY77" s="137">
        <v>5.7642235269305597E-3</v>
      </c>
      <c r="AZ77" s="137">
        <v>1.51214442175469E-2</v>
      </c>
      <c r="BA77" s="137">
        <v>3.6411412853348202E-2</v>
      </c>
      <c r="BB77" s="137">
        <v>1.92831872435484E-3</v>
      </c>
      <c r="BC77" s="137">
        <v>5.7400165990170596E-3</v>
      </c>
      <c r="BD77" s="137">
        <v>4.1717943587744298E-3</v>
      </c>
      <c r="BE77" s="137">
        <v>1.88060717197826E-3</v>
      </c>
      <c r="BF77" s="137">
        <v>1.81829206062727E-2</v>
      </c>
      <c r="BG77" s="137">
        <v>8.9688070559946001E-2</v>
      </c>
      <c r="BH77" s="137">
        <v>3.0375201563668099E-2</v>
      </c>
      <c r="BI77" s="137">
        <v>1.5654580950165201E-3</v>
      </c>
      <c r="BJ77" s="137">
        <v>1.2622817964685401E-2</v>
      </c>
      <c r="BK77" s="137">
        <v>6.7162747108977405E-2</v>
      </c>
      <c r="BL77" s="137">
        <v>8.2211615183061595E-2</v>
      </c>
      <c r="BM77" s="137">
        <v>0.296132285217589</v>
      </c>
      <c r="BN77" s="137">
        <v>7.9469685056718295E-2</v>
      </c>
      <c r="BO77" s="137">
        <v>0.110864903396329</v>
      </c>
      <c r="BP77" s="137">
        <v>3.5784040690721497E-2</v>
      </c>
      <c r="BQ77" s="137">
        <v>0.10835417413389101</v>
      </c>
      <c r="BR77" s="137">
        <v>9.1301019996194693E-2</v>
      </c>
      <c r="BS77" s="137">
        <v>2.7266121729481702E-2</v>
      </c>
      <c r="BT77" s="137">
        <v>1.2095236127001701</v>
      </c>
      <c r="BU77" s="137">
        <v>9.4453581143083499E-4</v>
      </c>
      <c r="BV77" s="137">
        <v>2.9482209293461001E-2</v>
      </c>
      <c r="BW77" s="137">
        <v>0</v>
      </c>
      <c r="BX77" s="137">
        <v>3.09811032183105E-5</v>
      </c>
      <c r="BY77" s="137">
        <v>0</v>
      </c>
      <c r="BZ77" s="137">
        <v>8.5863370347475404E-2</v>
      </c>
      <c r="CA77" s="139">
        <v>0</v>
      </c>
      <c r="CB77" s="73"/>
    </row>
    <row r="78" spans="1:80" ht="19.5" x14ac:dyDescent="0.25">
      <c r="A78" s="30"/>
      <c r="B78" s="42" t="s">
        <v>69</v>
      </c>
      <c r="C78" s="43" t="s">
        <v>180</v>
      </c>
      <c r="D78" s="136">
        <v>7.43113352810594E-4</v>
      </c>
      <c r="E78" s="137">
        <v>1.3467661721348399E-3</v>
      </c>
      <c r="F78" s="137">
        <v>5.2243700521741499E-4</v>
      </c>
      <c r="G78" s="137">
        <v>1.45447979921023E-3</v>
      </c>
      <c r="H78" s="137">
        <v>2.4802805058396401E-4</v>
      </c>
      <c r="I78" s="137">
        <v>5.3242551837406698E-4</v>
      </c>
      <c r="J78" s="137">
        <v>8.6954985317998896E-4</v>
      </c>
      <c r="K78" s="137">
        <v>1.4446096465053801E-4</v>
      </c>
      <c r="L78" s="137">
        <v>6.3911466376102496E-3</v>
      </c>
      <c r="M78" s="137">
        <v>1.3484349088078401E-3</v>
      </c>
      <c r="N78" s="137">
        <v>7.4544142292355398E-3</v>
      </c>
      <c r="O78" s="137">
        <v>2.35422883787041E-4</v>
      </c>
      <c r="P78" s="137">
        <v>9.7674353417164395E-4</v>
      </c>
      <c r="Q78" s="137">
        <v>9.7674353417164395E-4</v>
      </c>
      <c r="R78" s="137">
        <v>2.2756657231163199E-4</v>
      </c>
      <c r="S78" s="137">
        <v>1.7273532633477399E-3</v>
      </c>
      <c r="T78" s="137">
        <v>1.55561145764771E-3</v>
      </c>
      <c r="U78" s="137">
        <v>5.1923266537627004E-4</v>
      </c>
      <c r="V78" s="137">
        <v>7.1033737699715403E-7</v>
      </c>
      <c r="W78" s="137">
        <v>4.9762522021035399E-4</v>
      </c>
      <c r="X78" s="137">
        <v>8.3511294922607702E-4</v>
      </c>
      <c r="Y78" s="137">
        <v>1.07504669389001E-3</v>
      </c>
      <c r="Z78" s="137">
        <v>8.7008793917730599E-4</v>
      </c>
      <c r="AA78" s="137">
        <v>1.7839473022349E-3</v>
      </c>
      <c r="AB78" s="137">
        <v>3.5448765355845899E-4</v>
      </c>
      <c r="AC78" s="137">
        <v>7.2754739186928598E-4</v>
      </c>
      <c r="AD78" s="137">
        <v>9.6490321755505202E-4</v>
      </c>
      <c r="AE78" s="137">
        <v>1.25811889357473E-3</v>
      </c>
      <c r="AF78" s="137">
        <v>1.43628922970386E-3</v>
      </c>
      <c r="AG78" s="137">
        <v>7.2206696868348005E-4</v>
      </c>
      <c r="AH78" s="137">
        <v>5.2739792932554597E-4</v>
      </c>
      <c r="AI78" s="137">
        <v>1.5003101867099499E-4</v>
      </c>
      <c r="AJ78" s="137">
        <v>0</v>
      </c>
      <c r="AK78" s="137">
        <v>7.7244330593254796E-3</v>
      </c>
      <c r="AL78" s="137">
        <v>1.9062062750910401E-2</v>
      </c>
      <c r="AM78" s="137">
        <v>1.83463123635148E-3</v>
      </c>
      <c r="AN78" s="137">
        <v>1.9664689901870099E-2</v>
      </c>
      <c r="AO78" s="137">
        <v>1.35694521873838E-2</v>
      </c>
      <c r="AP78" s="137">
        <v>5.9408742188809503E-2</v>
      </c>
      <c r="AQ78" s="137">
        <v>7.9205703518846308E-3</v>
      </c>
      <c r="AR78" s="137">
        <v>9.9436663784107596E-3</v>
      </c>
      <c r="AS78" s="137">
        <v>7.2400259807351803E-3</v>
      </c>
      <c r="AT78" s="137">
        <v>5.2138761607614303E-3</v>
      </c>
      <c r="AU78" s="137">
        <v>4.0914072491439104E-3</v>
      </c>
      <c r="AV78" s="137">
        <v>4.3941624081487596E-3</v>
      </c>
      <c r="AW78" s="137">
        <v>2.3570102029437999E-3</v>
      </c>
      <c r="AX78" s="137">
        <v>4.2779115023045097E-4</v>
      </c>
      <c r="AY78" s="137">
        <v>1.89972401605782E-3</v>
      </c>
      <c r="AZ78" s="137">
        <v>2.62090980129389E-3</v>
      </c>
      <c r="BA78" s="137">
        <v>3.00569068721382E-2</v>
      </c>
      <c r="BB78" s="137">
        <v>1.58348371341471E-3</v>
      </c>
      <c r="BC78" s="137">
        <v>1.2819226713573801E-3</v>
      </c>
      <c r="BD78" s="137">
        <v>8.8112888471208496E-4</v>
      </c>
      <c r="BE78" s="137">
        <v>3.2048803301562801E-3</v>
      </c>
      <c r="BF78" s="137">
        <v>2.7572660947244101E-2</v>
      </c>
      <c r="BG78" s="137">
        <v>2.1895426437259901E-2</v>
      </c>
      <c r="BH78" s="137">
        <v>2.0174722531139298E-2</v>
      </c>
      <c r="BI78" s="137">
        <v>2.4434233933078801E-4</v>
      </c>
      <c r="BJ78" s="137">
        <v>6.7342742806466797E-3</v>
      </c>
      <c r="BK78" s="137">
        <v>7.8350570466192392E-3</v>
      </c>
      <c r="BL78" s="137">
        <v>1.31050608460241E-2</v>
      </c>
      <c r="BM78" s="137">
        <v>6.1905920160994998E-2</v>
      </c>
      <c r="BN78" s="137">
        <v>9.8327676752986409E-3</v>
      </c>
      <c r="BO78" s="137">
        <v>2.5425582817470399E-2</v>
      </c>
      <c r="BP78" s="137">
        <v>4.9630988486308099E-2</v>
      </c>
      <c r="BQ78" s="137">
        <v>0.105931923474887</v>
      </c>
      <c r="BR78" s="137">
        <v>7.3179219668502896E-2</v>
      </c>
      <c r="BS78" s="137">
        <v>4.2730436095485798E-3</v>
      </c>
      <c r="BT78" s="137">
        <v>3.5887539535870101E-2</v>
      </c>
      <c r="BU78" s="137">
        <v>1.0003399808712601</v>
      </c>
      <c r="BV78" s="137">
        <v>3.8545753295360398E-3</v>
      </c>
      <c r="BW78" s="137">
        <v>0</v>
      </c>
      <c r="BX78" s="137">
        <v>9.0945511610485499E-4</v>
      </c>
      <c r="BY78" s="137">
        <v>0</v>
      </c>
      <c r="BZ78" s="137">
        <v>9.1559383226982108E-3</v>
      </c>
      <c r="CA78" s="139">
        <v>0</v>
      </c>
      <c r="CB78" s="73"/>
    </row>
    <row r="79" spans="1:80" ht="19.5" x14ac:dyDescent="0.25">
      <c r="A79" s="30"/>
      <c r="B79" s="42" t="s">
        <v>70</v>
      </c>
      <c r="C79" s="43" t="s">
        <v>181</v>
      </c>
      <c r="D79" s="136">
        <v>8.7854308794685105E-4</v>
      </c>
      <c r="E79" s="137">
        <v>1.73768861235151E-3</v>
      </c>
      <c r="F79" s="137">
        <v>6.1719049665697303E-4</v>
      </c>
      <c r="G79" s="137">
        <v>1.2261743005359E-3</v>
      </c>
      <c r="H79" s="137">
        <v>1.5417564583656299E-4</v>
      </c>
      <c r="I79" s="137">
        <v>6.0579417273142703E-4</v>
      </c>
      <c r="J79" s="137">
        <v>1.08103442768159E-3</v>
      </c>
      <c r="K79" s="137">
        <v>1.01866263218193E-4</v>
      </c>
      <c r="L79" s="137">
        <v>8.8324901180371904E-4</v>
      </c>
      <c r="M79" s="137">
        <v>2.9032894542785899E-3</v>
      </c>
      <c r="N79" s="137">
        <v>8.5270791953555303E-4</v>
      </c>
      <c r="O79" s="137">
        <v>3.4215000164847101E-4</v>
      </c>
      <c r="P79" s="137">
        <v>2.0805297330609399E-3</v>
      </c>
      <c r="Q79" s="137">
        <v>2.0805297330609399E-3</v>
      </c>
      <c r="R79" s="137">
        <v>1.9769380928738101E-4</v>
      </c>
      <c r="S79" s="137">
        <v>7.4301163038514905E-4</v>
      </c>
      <c r="T79" s="137">
        <v>3.0200532397256698E-3</v>
      </c>
      <c r="U79" s="137">
        <v>4.3110314978500299E-4</v>
      </c>
      <c r="V79" s="137">
        <v>2.0662183256428901E-6</v>
      </c>
      <c r="W79" s="137">
        <v>8.1866692057737899E-4</v>
      </c>
      <c r="X79" s="137">
        <v>1.3289747433413699E-3</v>
      </c>
      <c r="Y79" s="137">
        <v>2.1813761826563801E-3</v>
      </c>
      <c r="Z79" s="137">
        <v>1.6184379414875699E-3</v>
      </c>
      <c r="AA79" s="137">
        <v>1.56350133990657E-3</v>
      </c>
      <c r="AB79" s="137">
        <v>5.4588944869392103E-4</v>
      </c>
      <c r="AC79" s="137">
        <v>9.9336676276091701E-4</v>
      </c>
      <c r="AD79" s="137">
        <v>1.59507739861406E-3</v>
      </c>
      <c r="AE79" s="137">
        <v>1.90670235751428E-3</v>
      </c>
      <c r="AF79" s="137">
        <v>1.73109761828229E-3</v>
      </c>
      <c r="AG79" s="137">
        <v>1.27451739377097E-3</v>
      </c>
      <c r="AH79" s="137">
        <v>1.0010574476698999E-3</v>
      </c>
      <c r="AI79" s="137">
        <v>3.0877557013502899E-4</v>
      </c>
      <c r="AJ79" s="137">
        <v>0</v>
      </c>
      <c r="AK79" s="137">
        <v>1.56028036622881E-2</v>
      </c>
      <c r="AL79" s="137">
        <v>1.40770062986005E-2</v>
      </c>
      <c r="AM79" s="137">
        <v>3.1172197573377E-3</v>
      </c>
      <c r="AN79" s="137">
        <v>1.1860441886295599E-3</v>
      </c>
      <c r="AO79" s="137">
        <v>1.17520706317174E-2</v>
      </c>
      <c r="AP79" s="137">
        <v>0.101742837593867</v>
      </c>
      <c r="AQ79" s="137">
        <v>1.9397333778625701E-2</v>
      </c>
      <c r="AR79" s="137">
        <v>3.1214866855597901E-3</v>
      </c>
      <c r="AS79" s="137">
        <v>7.0286592295161201E-3</v>
      </c>
      <c r="AT79" s="137">
        <v>7.1641188073691105E-4</v>
      </c>
      <c r="AU79" s="137">
        <v>4.0996511908663203E-3</v>
      </c>
      <c r="AV79" s="137">
        <v>5.7374126997192703E-3</v>
      </c>
      <c r="AW79" s="137">
        <v>8.6341328581946604E-3</v>
      </c>
      <c r="AX79" s="137">
        <v>5.8393144847729197E-4</v>
      </c>
      <c r="AY79" s="137">
        <v>1.69861118988001E-3</v>
      </c>
      <c r="AZ79" s="137">
        <v>4.0320707824274696E-3</v>
      </c>
      <c r="BA79" s="137">
        <v>5.7377264445805298E-3</v>
      </c>
      <c r="BB79" s="137">
        <v>6.2644258871796105E-4</v>
      </c>
      <c r="BC79" s="137">
        <v>1.48144401629159E-3</v>
      </c>
      <c r="BD79" s="137">
        <v>1.3269565628762699E-3</v>
      </c>
      <c r="BE79" s="137">
        <v>6.0360834274368396E-4</v>
      </c>
      <c r="BF79" s="137">
        <v>6.6567946300119399E-3</v>
      </c>
      <c r="BG79" s="137">
        <v>1.9841365211677099E-2</v>
      </c>
      <c r="BH79" s="137">
        <v>2.0856208465330501E-2</v>
      </c>
      <c r="BI79" s="137">
        <v>3.8011476690841001E-4</v>
      </c>
      <c r="BJ79" s="137">
        <v>5.27779696620094E-3</v>
      </c>
      <c r="BK79" s="137">
        <v>1.1756216637367299E-2</v>
      </c>
      <c r="BL79" s="137">
        <v>1.9304692348509001E-2</v>
      </c>
      <c r="BM79" s="137">
        <v>5.34879896128009E-2</v>
      </c>
      <c r="BN79" s="137">
        <v>3.2727052926002503E-2</v>
      </c>
      <c r="BO79" s="137">
        <v>2.4638974046390399E-2</v>
      </c>
      <c r="BP79" s="137">
        <v>7.13360543740182E-3</v>
      </c>
      <c r="BQ79" s="137">
        <v>3.1612484808758598E-2</v>
      </c>
      <c r="BR79" s="137">
        <v>2.6939070483523501E-2</v>
      </c>
      <c r="BS79" s="137">
        <v>4.2720473177194898E-3</v>
      </c>
      <c r="BT79" s="137">
        <v>4.4819473798101202E-2</v>
      </c>
      <c r="BU79" s="137">
        <v>3.95032888633029E-4</v>
      </c>
      <c r="BV79" s="137">
        <v>1.0157605414772199</v>
      </c>
      <c r="BW79" s="137">
        <v>0</v>
      </c>
      <c r="BX79" s="137">
        <v>1.29537784363935E-5</v>
      </c>
      <c r="BY79" s="137">
        <v>0</v>
      </c>
      <c r="BZ79" s="137">
        <v>2.9626567685168699E-2</v>
      </c>
      <c r="CA79" s="139">
        <v>0</v>
      </c>
      <c r="CB79" s="73"/>
    </row>
    <row r="80" spans="1:80" ht="19.5" x14ac:dyDescent="0.25">
      <c r="A80" s="30"/>
      <c r="B80" s="42" t="s">
        <v>71</v>
      </c>
      <c r="C80" s="43" t="s">
        <v>182</v>
      </c>
      <c r="D80" s="136">
        <v>5.6774015307608703E-4</v>
      </c>
      <c r="E80" s="137">
        <v>1.26181746360328E-3</v>
      </c>
      <c r="F80" s="137">
        <v>4.3267905958190798E-4</v>
      </c>
      <c r="G80" s="137">
        <v>7.1730678604355004E-4</v>
      </c>
      <c r="H80" s="137">
        <v>8.87010340121451E-5</v>
      </c>
      <c r="I80" s="137">
        <v>4.1756628823395598E-4</v>
      </c>
      <c r="J80" s="137">
        <v>6.7734820473516505E-4</v>
      </c>
      <c r="K80" s="137">
        <v>6.2049521035876298E-5</v>
      </c>
      <c r="L80" s="137">
        <v>6.5991209024713303E-4</v>
      </c>
      <c r="M80" s="137">
        <v>2.3639941118497399E-3</v>
      </c>
      <c r="N80" s="137">
        <v>1.6124074716892501E-3</v>
      </c>
      <c r="O80" s="137">
        <v>2.3883739105231601E-4</v>
      </c>
      <c r="P80" s="137">
        <v>3.4136729170817202E-4</v>
      </c>
      <c r="Q80" s="137">
        <v>3.4136729170817202E-4</v>
      </c>
      <c r="R80" s="137">
        <v>8.1973005272554999E-5</v>
      </c>
      <c r="S80" s="137">
        <v>3.0498331141773198E-4</v>
      </c>
      <c r="T80" s="137">
        <v>2.2432364466595201E-3</v>
      </c>
      <c r="U80" s="137">
        <v>2.3743639009525701E-4</v>
      </c>
      <c r="V80" s="137">
        <v>1.16893471486189E-6</v>
      </c>
      <c r="W80" s="137">
        <v>5.3254278540802898E-4</v>
      </c>
      <c r="X80" s="137">
        <v>9.2068648266663505E-4</v>
      </c>
      <c r="Y80" s="137">
        <v>1.5806056528476001E-3</v>
      </c>
      <c r="Z80" s="137">
        <v>1.28302054792629E-3</v>
      </c>
      <c r="AA80" s="137">
        <v>9.1627393676776395E-4</v>
      </c>
      <c r="AB80" s="137">
        <v>2.9661660447357502E-4</v>
      </c>
      <c r="AC80" s="137">
        <v>7.21666905872249E-4</v>
      </c>
      <c r="AD80" s="137">
        <v>1.1221407994873799E-3</v>
      </c>
      <c r="AE80" s="137">
        <v>9.5541451103645103E-4</v>
      </c>
      <c r="AF80" s="137">
        <v>1.32373127058081E-3</v>
      </c>
      <c r="AG80" s="137">
        <v>9.0598508544961699E-4</v>
      </c>
      <c r="AH80" s="137">
        <v>6.0858754041381402E-4</v>
      </c>
      <c r="AI80" s="137">
        <v>9.8003514360905095E-5</v>
      </c>
      <c r="AJ80" s="137">
        <v>0</v>
      </c>
      <c r="AK80" s="137">
        <v>9.1971552817369708E-3</v>
      </c>
      <c r="AL80" s="137">
        <v>3.83580786292229E-2</v>
      </c>
      <c r="AM80" s="137">
        <v>1.67689721119593E-3</v>
      </c>
      <c r="AN80" s="137">
        <v>3.9401861044521501E-3</v>
      </c>
      <c r="AO80" s="137">
        <v>5.1915535168321602E-3</v>
      </c>
      <c r="AP80" s="137">
        <v>2.6311435798936599E-2</v>
      </c>
      <c r="AQ80" s="137">
        <v>2.6893408827558E-3</v>
      </c>
      <c r="AR80" s="137">
        <v>3.3732291492121701E-3</v>
      </c>
      <c r="AS80" s="137">
        <v>2.9207076449792001E-3</v>
      </c>
      <c r="AT80" s="137">
        <v>2.8028409602417399E-3</v>
      </c>
      <c r="AU80" s="137">
        <v>1.64104524138333E-3</v>
      </c>
      <c r="AV80" s="137">
        <v>2.1620045432707599E-3</v>
      </c>
      <c r="AW80" s="137">
        <v>9.8312047841509691E-4</v>
      </c>
      <c r="AX80" s="137">
        <v>1.5523697790322099E-4</v>
      </c>
      <c r="AY80" s="137">
        <v>6.3354514741068197E-4</v>
      </c>
      <c r="AZ80" s="137">
        <v>1.50556299094163E-3</v>
      </c>
      <c r="BA80" s="137">
        <v>1.7919577209386101E-3</v>
      </c>
      <c r="BB80" s="137">
        <v>3.1775226746191002E-4</v>
      </c>
      <c r="BC80" s="137">
        <v>7.6073061459994498E-4</v>
      </c>
      <c r="BD80" s="137">
        <v>5.7196586331896299E-4</v>
      </c>
      <c r="BE80" s="137">
        <v>9.1555798970668692E-3</v>
      </c>
      <c r="BF80" s="137">
        <v>3.8795916167182901E-3</v>
      </c>
      <c r="BG80" s="137">
        <v>9.2137199111530996E-3</v>
      </c>
      <c r="BH80" s="137">
        <v>1.2287703776046901E-2</v>
      </c>
      <c r="BI80" s="137">
        <v>7.7393711485729499E-5</v>
      </c>
      <c r="BJ80" s="137">
        <v>3.0036887030433202E-3</v>
      </c>
      <c r="BK80" s="137">
        <v>3.02014378480345E-3</v>
      </c>
      <c r="BL80" s="137">
        <v>2.7605026799068602E-3</v>
      </c>
      <c r="BM80" s="137">
        <v>1.4470795731498801E-2</v>
      </c>
      <c r="BN80" s="137">
        <v>2.9809798030062E-2</v>
      </c>
      <c r="BO80" s="137">
        <v>5.5615153246986199E-3</v>
      </c>
      <c r="BP80" s="137">
        <v>1.9971925018623599E-3</v>
      </c>
      <c r="BQ80" s="137">
        <v>4.83882324201704E-3</v>
      </c>
      <c r="BR80" s="137">
        <v>3.68253749893281E-3</v>
      </c>
      <c r="BS80" s="137">
        <v>7.5858670422601301E-4</v>
      </c>
      <c r="BT80" s="137">
        <v>1.23234621712174E-2</v>
      </c>
      <c r="BU80" s="137">
        <v>1.3498608350416701E-4</v>
      </c>
      <c r="BV80" s="137">
        <v>1.5456954643176799E-3</v>
      </c>
      <c r="BW80" s="137">
        <v>1</v>
      </c>
      <c r="BX80" s="137">
        <v>7.4840573666675397E-5</v>
      </c>
      <c r="BY80" s="137">
        <v>0</v>
      </c>
      <c r="BZ80" s="137">
        <v>4.5778393587509701E-3</v>
      </c>
      <c r="CA80" s="139">
        <v>0</v>
      </c>
      <c r="CB80" s="73"/>
    </row>
    <row r="81" spans="1:82" ht="19.5" x14ac:dyDescent="0.25">
      <c r="A81" s="30"/>
      <c r="B81" s="42" t="s">
        <v>72</v>
      </c>
      <c r="C81" s="43" t="s">
        <v>183</v>
      </c>
      <c r="D81" s="136">
        <v>1.05531862458097E-3</v>
      </c>
      <c r="E81" s="137">
        <v>2.14927608150829E-3</v>
      </c>
      <c r="F81" s="137">
        <v>7.0958266408275195E-4</v>
      </c>
      <c r="G81" s="137">
        <v>8.1076023618950506E-3</v>
      </c>
      <c r="H81" s="137">
        <v>2.08314548989167E-4</v>
      </c>
      <c r="I81" s="137">
        <v>8.8964684384527102E-4</v>
      </c>
      <c r="J81" s="137">
        <v>1.7761226853685399E-3</v>
      </c>
      <c r="K81" s="137">
        <v>1.5873757847650001E-4</v>
      </c>
      <c r="L81" s="137">
        <v>1.5818850013160999E-3</v>
      </c>
      <c r="M81" s="137">
        <v>2.9771475543444799E-3</v>
      </c>
      <c r="N81" s="137">
        <v>1.8242490776443499E-3</v>
      </c>
      <c r="O81" s="137">
        <v>3.77759677009143E-4</v>
      </c>
      <c r="P81" s="137">
        <v>1.2825843114771199E-3</v>
      </c>
      <c r="Q81" s="137">
        <v>1.2825843114771199E-3</v>
      </c>
      <c r="R81" s="137">
        <v>2.51565614245506E-4</v>
      </c>
      <c r="S81" s="137">
        <v>2.0007899271883602E-3</v>
      </c>
      <c r="T81" s="137">
        <v>2.9580424470188999E-3</v>
      </c>
      <c r="U81" s="137">
        <v>6.9361053298184496E-4</v>
      </c>
      <c r="V81" s="137">
        <v>1.78841081765877E-6</v>
      </c>
      <c r="W81" s="137">
        <v>1.2271279002902199E-3</v>
      </c>
      <c r="X81" s="137">
        <v>1.2820803105268301E-3</v>
      </c>
      <c r="Y81" s="137">
        <v>2.12533729679508E-3</v>
      </c>
      <c r="Z81" s="137">
        <v>1.75287443419057E-3</v>
      </c>
      <c r="AA81" s="137">
        <v>1.2759460851577999E-2</v>
      </c>
      <c r="AB81" s="137">
        <v>5.4829375734675805E-4</v>
      </c>
      <c r="AC81" s="137">
        <v>1.3206480220786399E-3</v>
      </c>
      <c r="AD81" s="137">
        <v>1.55004784585746E-3</v>
      </c>
      <c r="AE81" s="137">
        <v>2.0487052730546701E-3</v>
      </c>
      <c r="AF81" s="137">
        <v>2.3126963636450298E-3</v>
      </c>
      <c r="AG81" s="137">
        <v>1.2282956114871399E-3</v>
      </c>
      <c r="AH81" s="137">
        <v>9.3200432439418301E-4</v>
      </c>
      <c r="AI81" s="137">
        <v>5.0077433633241E-4</v>
      </c>
      <c r="AJ81" s="137">
        <v>0</v>
      </c>
      <c r="AK81" s="137">
        <v>1.8682463999677899E-2</v>
      </c>
      <c r="AL81" s="137">
        <v>1.12901940103667E-2</v>
      </c>
      <c r="AM81" s="137">
        <v>1.51980824714247E-2</v>
      </c>
      <c r="AN81" s="137">
        <v>3.53444452245402E-3</v>
      </c>
      <c r="AO81" s="137">
        <v>9.2505732122031403E-3</v>
      </c>
      <c r="AP81" s="137">
        <v>1.7194364125180502E-2</v>
      </c>
      <c r="AQ81" s="137">
        <v>9.8505868547385505E-3</v>
      </c>
      <c r="AR81" s="137">
        <v>0.19228450350677001</v>
      </c>
      <c r="AS81" s="137">
        <v>9.3042840398485493E-3</v>
      </c>
      <c r="AT81" s="137">
        <v>0.44502428503732899</v>
      </c>
      <c r="AU81" s="137">
        <v>5.7277492886284396E-3</v>
      </c>
      <c r="AV81" s="137">
        <v>1.10442365247897E-2</v>
      </c>
      <c r="AW81" s="137">
        <v>1.27322175000362E-2</v>
      </c>
      <c r="AX81" s="137">
        <v>5.6820552983291497E-4</v>
      </c>
      <c r="AY81" s="137">
        <v>1.8121953821965599E-3</v>
      </c>
      <c r="AZ81" s="137">
        <v>8.1590876277009197E-3</v>
      </c>
      <c r="BA81" s="137">
        <v>4.7543736993998498E-3</v>
      </c>
      <c r="BB81" s="137">
        <v>1.78507527905753E-3</v>
      </c>
      <c r="BC81" s="137">
        <v>3.31474197376945E-3</v>
      </c>
      <c r="BD81" s="137">
        <v>1.49863821136732E-3</v>
      </c>
      <c r="BE81" s="137">
        <v>1.1638261638235901E-3</v>
      </c>
      <c r="BF81" s="137">
        <v>1.6983354382201801E-2</v>
      </c>
      <c r="BG81" s="137">
        <v>3.8054398438995801E-2</v>
      </c>
      <c r="BH81" s="137">
        <v>3.5679938560881697E-2</v>
      </c>
      <c r="BI81" s="137">
        <v>2.7767468272764801E-4</v>
      </c>
      <c r="BJ81" s="137">
        <v>1.04962689983506E-2</v>
      </c>
      <c r="BK81" s="137">
        <v>1.07309581632366E-2</v>
      </c>
      <c r="BL81" s="137">
        <v>2.3701185221221801E-2</v>
      </c>
      <c r="BM81" s="137">
        <v>3.8941297004809701E-2</v>
      </c>
      <c r="BN81" s="137">
        <v>3.2875687601118003E-2</v>
      </c>
      <c r="BO81" s="137">
        <v>1.8154405824521401E-2</v>
      </c>
      <c r="BP81" s="137">
        <v>1.2009549402323299E-2</v>
      </c>
      <c r="BQ81" s="137">
        <v>2.4041189169010501E-2</v>
      </c>
      <c r="BR81" s="137">
        <v>2.45375907547421E-2</v>
      </c>
      <c r="BS81" s="137">
        <v>2.04929701126384E-3</v>
      </c>
      <c r="BT81" s="137">
        <v>4.8317105969574198E-2</v>
      </c>
      <c r="BU81" s="137">
        <v>2.4825680256648498E-4</v>
      </c>
      <c r="BV81" s="137">
        <v>1.43103538844488E-3</v>
      </c>
      <c r="BW81" s="137">
        <v>0</v>
      </c>
      <c r="BX81" s="137">
        <v>1.30812180366275</v>
      </c>
      <c r="BY81" s="137">
        <v>0</v>
      </c>
      <c r="BZ81" s="137">
        <v>2.0707115548757302E-2</v>
      </c>
      <c r="CA81" s="139">
        <v>0</v>
      </c>
      <c r="CB81" s="73"/>
    </row>
    <row r="82" spans="1:82" ht="19.5" x14ac:dyDescent="0.25">
      <c r="A82" s="30"/>
      <c r="B82" s="42" t="s">
        <v>73</v>
      </c>
      <c r="C82" s="43" t="s">
        <v>184</v>
      </c>
      <c r="D82" s="136">
        <v>7.7457691974928901E-4</v>
      </c>
      <c r="E82" s="137">
        <v>1.2504578658827899E-3</v>
      </c>
      <c r="F82" s="137">
        <v>7.7905390406646105E-4</v>
      </c>
      <c r="G82" s="137">
        <v>1.99120053712726E-3</v>
      </c>
      <c r="H82" s="137">
        <v>2.97107941284778E-4</v>
      </c>
      <c r="I82" s="137">
        <v>6.01279238594732E-4</v>
      </c>
      <c r="J82" s="137">
        <v>9.7396075387079105E-4</v>
      </c>
      <c r="K82" s="137">
        <v>1.11541139537641E-4</v>
      </c>
      <c r="L82" s="137">
        <v>1.0106930561120399E-3</v>
      </c>
      <c r="M82" s="137">
        <v>1.27115835818184E-3</v>
      </c>
      <c r="N82" s="137">
        <v>2.2656261801484701E-3</v>
      </c>
      <c r="O82" s="137">
        <v>1.9623340725756001E-4</v>
      </c>
      <c r="P82" s="137">
        <v>7.1744923125952097E-4</v>
      </c>
      <c r="Q82" s="137">
        <v>7.1744923125952097E-4</v>
      </c>
      <c r="R82" s="137">
        <v>1.4562974421789099E-4</v>
      </c>
      <c r="S82" s="137">
        <v>7.0206625931873001E-4</v>
      </c>
      <c r="T82" s="137">
        <v>1.40531181874645E-3</v>
      </c>
      <c r="U82" s="137">
        <v>5.5434334591231496E-4</v>
      </c>
      <c r="V82" s="137">
        <v>5.5711353729555702E-7</v>
      </c>
      <c r="W82" s="137">
        <v>4.8566010485298898E-4</v>
      </c>
      <c r="X82" s="137">
        <v>6.8172925539553703E-4</v>
      </c>
      <c r="Y82" s="137">
        <v>9.2062600041218105E-4</v>
      </c>
      <c r="Z82" s="137">
        <v>8.8282173457433701E-4</v>
      </c>
      <c r="AA82" s="137">
        <v>2.48508381533907E-3</v>
      </c>
      <c r="AB82" s="137">
        <v>2.7344288625111599E-4</v>
      </c>
      <c r="AC82" s="137">
        <v>8.0176767038495805E-4</v>
      </c>
      <c r="AD82" s="137">
        <v>6.5708578215418405E-4</v>
      </c>
      <c r="AE82" s="137">
        <v>8.8553800875431298E-4</v>
      </c>
      <c r="AF82" s="137">
        <v>5.8573176173014703E-3</v>
      </c>
      <c r="AG82" s="137">
        <v>6.0117245242310904E-4</v>
      </c>
      <c r="AH82" s="137">
        <v>3.4391047660740302E-4</v>
      </c>
      <c r="AI82" s="137">
        <v>1.32646360532791E-4</v>
      </c>
      <c r="AJ82" s="137">
        <v>0</v>
      </c>
      <c r="AK82" s="137">
        <v>4.7751543147811701E-3</v>
      </c>
      <c r="AL82" s="137">
        <v>5.5908910083893801E-3</v>
      </c>
      <c r="AM82" s="137">
        <v>1.25234228931876E-3</v>
      </c>
      <c r="AN82" s="137">
        <v>5.1506323537210998E-3</v>
      </c>
      <c r="AO82" s="137">
        <v>7.04950622778747E-3</v>
      </c>
      <c r="AP82" s="137">
        <v>1.62148575730524E-2</v>
      </c>
      <c r="AQ82" s="137">
        <v>6.2269135110277199E-3</v>
      </c>
      <c r="AR82" s="137">
        <v>2.7937042230679401E-2</v>
      </c>
      <c r="AS82" s="137">
        <v>6.7136146497305E-3</v>
      </c>
      <c r="AT82" s="137">
        <v>3.1185467978101601E-2</v>
      </c>
      <c r="AU82" s="137">
        <v>3.0078826357859099E-2</v>
      </c>
      <c r="AV82" s="137">
        <v>4.7567062818505102E-3</v>
      </c>
      <c r="AW82" s="137">
        <v>1.8739210907178501E-3</v>
      </c>
      <c r="AX82" s="137">
        <v>3.0442939654753802E-4</v>
      </c>
      <c r="AY82" s="137">
        <v>8.3373472302661897E-4</v>
      </c>
      <c r="AZ82" s="137">
        <v>1.87949703360562E-3</v>
      </c>
      <c r="BA82" s="137">
        <v>2.71876796480284E-3</v>
      </c>
      <c r="BB82" s="137">
        <v>8.6815265891868098E-4</v>
      </c>
      <c r="BC82" s="137">
        <v>9.8557408999018405E-4</v>
      </c>
      <c r="BD82" s="137">
        <v>7.6586002054734902E-4</v>
      </c>
      <c r="BE82" s="137">
        <v>1.57177587985376E-3</v>
      </c>
      <c r="BF82" s="137">
        <v>1.28484191487181E-2</v>
      </c>
      <c r="BG82" s="137">
        <v>1.2967274840357101E-2</v>
      </c>
      <c r="BH82" s="137">
        <v>8.4655376862648197E-3</v>
      </c>
      <c r="BI82" s="137">
        <v>1.3599334835114201E-4</v>
      </c>
      <c r="BJ82" s="137">
        <v>8.6486750786312506E-3</v>
      </c>
      <c r="BK82" s="137">
        <v>4.5369284789943901E-3</v>
      </c>
      <c r="BL82" s="137">
        <v>6.1211745588028704E-3</v>
      </c>
      <c r="BM82" s="137">
        <v>1.29823362250135E-2</v>
      </c>
      <c r="BN82" s="137">
        <v>1.1869896902308301E-2</v>
      </c>
      <c r="BO82" s="137">
        <v>6.8387002879274697E-3</v>
      </c>
      <c r="BP82" s="137">
        <v>2.9951762693089302E-3</v>
      </c>
      <c r="BQ82" s="137">
        <v>5.5599281185354302E-3</v>
      </c>
      <c r="BR82" s="137">
        <v>4.5707628568603803E-3</v>
      </c>
      <c r="BS82" s="137">
        <v>1.19925961012202E-3</v>
      </c>
      <c r="BT82" s="137">
        <v>1.8317531321561099E-2</v>
      </c>
      <c r="BU82" s="137">
        <v>1.06530481077347E-4</v>
      </c>
      <c r="BV82" s="137">
        <v>5.7808454713845095E-4</v>
      </c>
      <c r="BW82" s="137">
        <v>0</v>
      </c>
      <c r="BX82" s="137">
        <v>2.60941829389119E-2</v>
      </c>
      <c r="BY82" s="137">
        <v>1</v>
      </c>
      <c r="BZ82" s="137">
        <v>3.8505802451847099E-3</v>
      </c>
      <c r="CA82" s="139">
        <v>0</v>
      </c>
      <c r="CB82" s="73"/>
    </row>
    <row r="83" spans="1:82" ht="19.5" x14ac:dyDescent="0.25">
      <c r="A83" s="30"/>
      <c r="B83" s="56" t="s">
        <v>74</v>
      </c>
      <c r="C83" s="43" t="s">
        <v>185</v>
      </c>
      <c r="D83" s="136">
        <v>2.8573501222327901E-3</v>
      </c>
      <c r="E83" s="137">
        <v>3.02325829901991E-3</v>
      </c>
      <c r="F83" s="137">
        <v>1.7673718195210101E-3</v>
      </c>
      <c r="G83" s="137">
        <v>2.9753643696899001E-3</v>
      </c>
      <c r="H83" s="137">
        <v>1.6747496011941301E-4</v>
      </c>
      <c r="I83" s="137">
        <v>9.2666606872486101E-4</v>
      </c>
      <c r="J83" s="137">
        <v>2.5279423082595199E-3</v>
      </c>
      <c r="K83" s="137">
        <v>2.64499938724594E-4</v>
      </c>
      <c r="L83" s="137">
        <v>1.2600463311173899E-3</v>
      </c>
      <c r="M83" s="137">
        <v>4.4288372282645797E-3</v>
      </c>
      <c r="N83" s="137">
        <v>3.37953309997334E-3</v>
      </c>
      <c r="O83" s="137">
        <v>4.1382811014797601E-4</v>
      </c>
      <c r="P83" s="137">
        <v>1.52556507100603E-3</v>
      </c>
      <c r="Q83" s="137">
        <v>1.52556507100603E-3</v>
      </c>
      <c r="R83" s="137">
        <v>3.6552550346729998E-4</v>
      </c>
      <c r="S83" s="137">
        <v>3.9374089282485404E-3</v>
      </c>
      <c r="T83" s="137">
        <v>7.2711457037256903E-3</v>
      </c>
      <c r="U83" s="137">
        <v>1.0842095220203001E-3</v>
      </c>
      <c r="V83" s="137">
        <v>3.2000247175483998E-5</v>
      </c>
      <c r="W83" s="137">
        <v>2.34690139983925E-3</v>
      </c>
      <c r="X83" s="137">
        <v>4.4672892962839897E-3</v>
      </c>
      <c r="Y83" s="137">
        <v>8.8734065918058599E-3</v>
      </c>
      <c r="Z83" s="137">
        <v>2.6443330293227899E-3</v>
      </c>
      <c r="AA83" s="137">
        <v>4.46953628875465E-3</v>
      </c>
      <c r="AB83" s="137">
        <v>5.3107095535848397E-3</v>
      </c>
      <c r="AC83" s="137">
        <v>8.6506381926548901E-4</v>
      </c>
      <c r="AD83" s="137">
        <v>1.34565729790816E-3</v>
      </c>
      <c r="AE83" s="137">
        <v>6.7336248106546698E-3</v>
      </c>
      <c r="AF83" s="137">
        <v>3.4771140384803599E-3</v>
      </c>
      <c r="AG83" s="137">
        <v>2.3818579160959602E-3</v>
      </c>
      <c r="AH83" s="137">
        <v>6.4477795312291404E-3</v>
      </c>
      <c r="AI83" s="137">
        <v>1.7003139028864201E-3</v>
      </c>
      <c r="AJ83" s="137">
        <v>0</v>
      </c>
      <c r="AK83" s="137">
        <v>6.8950770952319598E-3</v>
      </c>
      <c r="AL83" s="137">
        <v>1.4785952763394099E-2</v>
      </c>
      <c r="AM83" s="137">
        <v>4.2215418563051497E-3</v>
      </c>
      <c r="AN83" s="137">
        <v>4.6579249426050903E-3</v>
      </c>
      <c r="AO83" s="137">
        <v>3.5822779788128603E-2</v>
      </c>
      <c r="AP83" s="137">
        <v>6.8472948117925994E-2</v>
      </c>
      <c r="AQ83" s="137">
        <v>1.20766417746626E-2</v>
      </c>
      <c r="AR83" s="137">
        <v>5.35038614618357E-3</v>
      </c>
      <c r="AS83" s="137">
        <v>1.7285452794320501E-2</v>
      </c>
      <c r="AT83" s="137">
        <v>3.1227789800691301E-3</v>
      </c>
      <c r="AU83" s="137">
        <v>5.2239769668710303E-3</v>
      </c>
      <c r="AV83" s="137">
        <v>9.0619817923861899E-3</v>
      </c>
      <c r="AW83" s="137">
        <v>1.33853847841867E-2</v>
      </c>
      <c r="AX83" s="137">
        <v>4.7633036796351398E-3</v>
      </c>
      <c r="AY83" s="137">
        <v>3.4694420555269698E-3</v>
      </c>
      <c r="AZ83" s="137">
        <v>3.9897604217858703E-3</v>
      </c>
      <c r="BA83" s="137">
        <v>3.49738466378917E-3</v>
      </c>
      <c r="BB83" s="137">
        <v>9.5429374745188797E-4</v>
      </c>
      <c r="BC83" s="137">
        <v>1.62201339008771E-3</v>
      </c>
      <c r="BD83" s="137">
        <v>1.6856072495570001E-3</v>
      </c>
      <c r="BE83" s="137">
        <v>7.5917477017004801E-4</v>
      </c>
      <c r="BF83" s="137">
        <v>1.22937188934181E-2</v>
      </c>
      <c r="BG83" s="137">
        <v>4.0635129530362898E-2</v>
      </c>
      <c r="BH83" s="137">
        <v>1.8128688677339098E-2</v>
      </c>
      <c r="BI83" s="137">
        <v>4.5547232155688303E-3</v>
      </c>
      <c r="BJ83" s="137">
        <v>5.6513396334002299E-3</v>
      </c>
      <c r="BK83" s="137">
        <v>1.52187136415426E-2</v>
      </c>
      <c r="BL83" s="137">
        <v>2.0965018611010501E-2</v>
      </c>
      <c r="BM83" s="137">
        <v>5.5014756107740599E-2</v>
      </c>
      <c r="BN83" s="137">
        <v>2.3292069234175702E-2</v>
      </c>
      <c r="BO83" s="137">
        <v>4.6339623761375702E-2</v>
      </c>
      <c r="BP83" s="137">
        <v>1.0241095221256101E-2</v>
      </c>
      <c r="BQ83" s="137">
        <v>2.45560562536505E-2</v>
      </c>
      <c r="BR83" s="137">
        <v>2.1104545171967699E-2</v>
      </c>
      <c r="BS83" s="137">
        <v>1.6159203240332801E-3</v>
      </c>
      <c r="BT83" s="137">
        <v>3.6798616358926603E-2</v>
      </c>
      <c r="BU83" s="137">
        <v>3.2959022174448101E-4</v>
      </c>
      <c r="BV83" s="137">
        <v>5.3449026297964003E-3</v>
      </c>
      <c r="BW83" s="137">
        <v>0</v>
      </c>
      <c r="BX83" s="137">
        <v>1.37871838047668E-5</v>
      </c>
      <c r="BY83" s="137">
        <v>0</v>
      </c>
      <c r="BZ83" s="137">
        <v>1.0668228984622701</v>
      </c>
      <c r="CA83" s="139">
        <v>0</v>
      </c>
      <c r="CB83" s="73"/>
    </row>
    <row r="84" spans="1:82" ht="19.5" x14ac:dyDescent="0.25">
      <c r="A84" s="30"/>
      <c r="B84" s="56" t="s">
        <v>75</v>
      </c>
      <c r="C84" s="43" t="s">
        <v>186</v>
      </c>
      <c r="D84" s="136">
        <v>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7">
        <v>0</v>
      </c>
      <c r="O84" s="137">
        <v>0</v>
      </c>
      <c r="P84" s="137">
        <v>0</v>
      </c>
      <c r="Q84" s="137">
        <v>0</v>
      </c>
      <c r="R84" s="137">
        <v>0</v>
      </c>
      <c r="S84" s="137">
        <v>0</v>
      </c>
      <c r="T84" s="137">
        <v>0</v>
      </c>
      <c r="U84" s="137">
        <v>0</v>
      </c>
      <c r="V84" s="137">
        <v>0</v>
      </c>
      <c r="W84" s="137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7">
        <v>0</v>
      </c>
      <c r="AY84" s="137">
        <v>0</v>
      </c>
      <c r="AZ84" s="137">
        <v>0</v>
      </c>
      <c r="BA84" s="137">
        <v>0</v>
      </c>
      <c r="BB84" s="137">
        <v>0</v>
      </c>
      <c r="BC84" s="137">
        <v>0</v>
      </c>
      <c r="BD84" s="137">
        <v>0</v>
      </c>
      <c r="BE84" s="137">
        <v>0</v>
      </c>
      <c r="BF84" s="137">
        <v>0</v>
      </c>
      <c r="BG84" s="137">
        <v>0</v>
      </c>
      <c r="BH84" s="137">
        <v>0</v>
      </c>
      <c r="BI84" s="137">
        <v>0</v>
      </c>
      <c r="BJ84" s="137">
        <v>0</v>
      </c>
      <c r="BK84" s="137">
        <v>0</v>
      </c>
      <c r="BL84" s="137">
        <v>0</v>
      </c>
      <c r="BM84" s="137">
        <v>0</v>
      </c>
      <c r="BN84" s="137">
        <v>0</v>
      </c>
      <c r="BO84" s="137">
        <v>0</v>
      </c>
      <c r="BP84" s="137">
        <v>0</v>
      </c>
      <c r="BQ84" s="137">
        <v>0</v>
      </c>
      <c r="BR84" s="137">
        <v>0</v>
      </c>
      <c r="BS84" s="137">
        <v>0</v>
      </c>
      <c r="BT84" s="137">
        <v>0</v>
      </c>
      <c r="BU84" s="137">
        <v>0</v>
      </c>
      <c r="BV84" s="137">
        <v>0</v>
      </c>
      <c r="BW84" s="137">
        <v>0</v>
      </c>
      <c r="BX84" s="137">
        <v>0</v>
      </c>
      <c r="BY84" s="137">
        <v>0</v>
      </c>
      <c r="BZ84" s="137">
        <v>0</v>
      </c>
      <c r="CA84" s="139">
        <v>1</v>
      </c>
      <c r="CB84" s="73"/>
    </row>
    <row r="85" spans="1:82" ht="19.5" x14ac:dyDescent="0.25">
      <c r="A85" s="30"/>
      <c r="B85" s="57"/>
      <c r="C85" s="195"/>
      <c r="D85" s="143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161"/>
      <c r="AK85" s="161"/>
      <c r="AL85" s="161"/>
      <c r="AM85" s="161"/>
      <c r="AN85" s="161"/>
      <c r="AO85" s="161"/>
      <c r="AP85" s="161"/>
      <c r="AQ85" s="161"/>
      <c r="AR85" s="161"/>
      <c r="AS85" s="161"/>
      <c r="AT85" s="161"/>
      <c r="AU85" s="161"/>
      <c r="AV85" s="161"/>
      <c r="AW85" s="161"/>
      <c r="AX85" s="161"/>
      <c r="AY85" s="161"/>
      <c r="AZ85" s="161"/>
      <c r="BA85" s="161"/>
      <c r="BB85" s="161"/>
      <c r="BC85" s="161"/>
      <c r="BD85" s="161"/>
      <c r="BE85" s="161"/>
      <c r="BF85" s="161"/>
      <c r="BG85" s="161"/>
      <c r="BH85" s="161"/>
      <c r="BI85" s="161"/>
      <c r="BJ85" s="161"/>
      <c r="BK85" s="161"/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1"/>
      <c r="BX85" s="161"/>
      <c r="BY85" s="161"/>
      <c r="BZ85" s="161"/>
      <c r="CA85" s="144"/>
      <c r="CB85" s="73"/>
    </row>
    <row r="86" spans="1:82" x14ac:dyDescent="0.25">
      <c r="A86" s="73"/>
      <c r="B86" s="73"/>
      <c r="C86" s="73"/>
      <c r="D86" s="126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  <c r="BH86" s="73"/>
      <c r="BI86" s="73"/>
      <c r="BJ86" s="73"/>
      <c r="BK86" s="73"/>
      <c r="BL86" s="73"/>
      <c r="BM86" s="73"/>
      <c r="BN86" s="73"/>
      <c r="BO86" s="73"/>
      <c r="BP86" s="73"/>
      <c r="BQ86" s="73"/>
      <c r="BR86" s="73"/>
      <c r="BS86" s="73"/>
      <c r="BT86" s="73"/>
      <c r="BU86" s="73"/>
      <c r="BV86" s="73"/>
      <c r="BW86" s="73"/>
      <c r="BX86" s="73"/>
      <c r="BY86" s="73"/>
      <c r="BZ86" s="73"/>
      <c r="CA86" s="73"/>
      <c r="CB86" s="73"/>
      <c r="CC86" s="109"/>
      <c r="CD86" s="109"/>
    </row>
    <row r="87" spans="1:82" x14ac:dyDescent="0.25">
      <c r="A87" s="73"/>
      <c r="B87" s="9" t="s">
        <v>912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  <c r="BL87" s="73"/>
      <c r="BM87" s="73"/>
      <c r="BN87" s="73"/>
      <c r="BO87" s="73"/>
      <c r="BP87" s="73"/>
      <c r="BQ87" s="73"/>
      <c r="BR87" s="73"/>
      <c r="BS87" s="73"/>
      <c r="BT87" s="73"/>
      <c r="BU87" s="73"/>
      <c r="BV87" s="73"/>
      <c r="BW87" s="73"/>
      <c r="BX87" s="73"/>
      <c r="BY87" s="73"/>
      <c r="BZ87" s="73"/>
      <c r="CA87" s="73"/>
      <c r="CB87" s="73"/>
      <c r="CC87" s="109"/>
      <c r="CD87" s="109"/>
    </row>
    <row r="88" spans="1:82" x14ac:dyDescent="0.25">
      <c r="A88" s="73"/>
      <c r="B88" s="9" t="s">
        <v>945</v>
      </c>
      <c r="C88" s="85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127"/>
      <c r="BI88" s="127"/>
      <c r="BJ88" s="127"/>
      <c r="BK88" s="127"/>
      <c r="BL88" s="127"/>
      <c r="BM88" s="127"/>
      <c r="BN88" s="127"/>
      <c r="BO88" s="127"/>
      <c r="BP88" s="127"/>
      <c r="BQ88" s="127"/>
      <c r="BR88" s="127"/>
      <c r="BS88" s="127"/>
      <c r="BT88" s="127"/>
      <c r="BU88" s="127"/>
      <c r="BV88" s="127"/>
      <c r="BW88" s="127"/>
      <c r="BX88" s="127"/>
      <c r="BY88" s="127"/>
      <c r="BZ88" s="127"/>
      <c r="CA88" s="127"/>
      <c r="CB88" s="73"/>
      <c r="CC88" s="109"/>
      <c r="CD88" s="109"/>
    </row>
    <row r="89" spans="1:82" x14ac:dyDescent="0.25">
      <c r="A89" s="73"/>
      <c r="B89" s="73"/>
      <c r="C89" s="128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9"/>
      <c r="V89" s="129"/>
      <c r="W89" s="129"/>
      <c r="X89" s="129"/>
      <c r="Y89" s="129"/>
      <c r="Z89" s="129"/>
      <c r="AA89" s="129"/>
      <c r="AB89" s="129"/>
      <c r="AC89" s="129"/>
      <c r="AD89" s="129"/>
      <c r="AE89" s="129"/>
      <c r="AF89" s="129"/>
      <c r="AG89" s="129"/>
      <c r="AH89" s="129"/>
      <c r="AI89" s="129"/>
      <c r="AJ89" s="129"/>
      <c r="AK89" s="129"/>
      <c r="AL89" s="129"/>
      <c r="AM89" s="129"/>
      <c r="AN89" s="129"/>
      <c r="AO89" s="129"/>
      <c r="AP89" s="129"/>
      <c r="AQ89" s="129"/>
      <c r="AR89" s="129"/>
      <c r="AS89" s="129"/>
      <c r="AT89" s="129"/>
      <c r="AU89" s="129"/>
      <c r="AV89" s="129"/>
      <c r="AW89" s="129"/>
      <c r="AX89" s="129"/>
      <c r="AY89" s="129"/>
      <c r="AZ89" s="129"/>
      <c r="BA89" s="129"/>
      <c r="BB89" s="129"/>
      <c r="BC89" s="129"/>
      <c r="BD89" s="129"/>
      <c r="BE89" s="129"/>
      <c r="BF89" s="129"/>
      <c r="BG89" s="129"/>
      <c r="BH89" s="129"/>
      <c r="BI89" s="129"/>
      <c r="BJ89" s="129"/>
      <c r="BK89" s="129"/>
      <c r="BL89" s="129"/>
      <c r="BM89" s="129"/>
      <c r="BN89" s="129"/>
      <c r="BO89" s="129"/>
      <c r="BP89" s="129"/>
      <c r="BQ89" s="129"/>
      <c r="BR89" s="129"/>
      <c r="BS89" s="129"/>
      <c r="BT89" s="129"/>
      <c r="BU89" s="129"/>
      <c r="BV89" s="129"/>
      <c r="BW89" s="129"/>
      <c r="BX89" s="129"/>
      <c r="BY89" s="129"/>
      <c r="BZ89" s="129"/>
      <c r="CA89" s="129"/>
      <c r="CB89" s="73"/>
      <c r="CC89" s="109"/>
      <c r="CD89" s="109"/>
    </row>
    <row r="90" spans="1:82" x14ac:dyDescent="0.25">
      <c r="A90" s="73"/>
      <c r="B90" s="73"/>
      <c r="C90" s="73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  <c r="BM90" s="81"/>
      <c r="BN90" s="81"/>
      <c r="BO90" s="81"/>
      <c r="BP90" s="81"/>
      <c r="BQ90" s="81"/>
      <c r="BR90" s="81"/>
      <c r="BS90" s="81"/>
      <c r="BT90" s="81"/>
      <c r="BU90" s="81"/>
      <c r="BV90" s="81"/>
      <c r="BW90" s="81"/>
      <c r="BX90" s="81"/>
      <c r="BY90" s="81"/>
      <c r="BZ90" s="81"/>
      <c r="CA90" s="81"/>
      <c r="CB90" s="73"/>
      <c r="CC90" s="109"/>
      <c r="CD90" s="109"/>
    </row>
    <row r="91" spans="1:82" x14ac:dyDescent="0.25">
      <c r="A91" s="73"/>
      <c r="B91" s="73"/>
      <c r="C91" s="128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9"/>
      <c r="V91" s="129"/>
      <c r="W91" s="129"/>
      <c r="X91" s="129"/>
      <c r="Y91" s="129"/>
      <c r="Z91" s="129"/>
      <c r="AA91" s="129"/>
      <c r="AB91" s="129"/>
      <c r="AC91" s="129"/>
      <c r="AD91" s="129"/>
      <c r="AE91" s="129"/>
      <c r="AF91" s="129"/>
      <c r="AG91" s="129"/>
      <c r="AH91" s="129"/>
      <c r="AI91" s="129"/>
      <c r="AJ91" s="129"/>
      <c r="AK91" s="129"/>
      <c r="AL91" s="129"/>
      <c r="AM91" s="129"/>
      <c r="AN91" s="129"/>
      <c r="AO91" s="129"/>
      <c r="AP91" s="129"/>
      <c r="AQ91" s="129"/>
      <c r="AR91" s="129"/>
      <c r="AS91" s="129"/>
      <c r="AT91" s="129"/>
      <c r="AU91" s="129"/>
      <c r="AV91" s="129"/>
      <c r="AW91" s="129"/>
      <c r="AX91" s="129"/>
      <c r="AY91" s="129"/>
      <c r="AZ91" s="129"/>
      <c r="BA91" s="129"/>
      <c r="BB91" s="129"/>
      <c r="BC91" s="129"/>
      <c r="BD91" s="129"/>
      <c r="BE91" s="129"/>
      <c r="BF91" s="129"/>
      <c r="BG91" s="129"/>
      <c r="BH91" s="129"/>
      <c r="BI91" s="129"/>
      <c r="BJ91" s="129"/>
      <c r="BK91" s="129"/>
      <c r="BL91" s="129"/>
      <c r="BM91" s="129"/>
      <c r="BN91" s="129"/>
      <c r="BO91" s="129"/>
      <c r="BP91" s="129"/>
      <c r="BQ91" s="129"/>
      <c r="BR91" s="129"/>
      <c r="BS91" s="129"/>
      <c r="BT91" s="129"/>
      <c r="BU91" s="129"/>
      <c r="BV91" s="129"/>
      <c r="BW91" s="129"/>
      <c r="BX91" s="129"/>
      <c r="BY91" s="129"/>
      <c r="BZ91" s="129"/>
      <c r="CA91" s="129"/>
      <c r="CB91" s="73"/>
      <c r="CC91" s="109"/>
      <c r="CD91" s="109"/>
    </row>
    <row r="92" spans="1:82" x14ac:dyDescent="0.25">
      <c r="A92" s="73"/>
      <c r="B92" s="73"/>
      <c r="C92" s="73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  <c r="BM92" s="81"/>
      <c r="BN92" s="81"/>
      <c r="BO92" s="81"/>
      <c r="BP92" s="81"/>
      <c r="BQ92" s="81"/>
      <c r="BR92" s="81"/>
      <c r="BS92" s="81"/>
      <c r="BT92" s="81"/>
      <c r="BU92" s="81"/>
      <c r="BV92" s="81"/>
      <c r="BW92" s="81"/>
      <c r="BX92" s="81"/>
      <c r="BY92" s="81"/>
      <c r="BZ92" s="81"/>
      <c r="CA92" s="81"/>
      <c r="CB92" s="73"/>
      <c r="CC92" s="109"/>
      <c r="CD92" s="109"/>
    </row>
    <row r="93" spans="1:82" x14ac:dyDescent="0.25">
      <c r="A93" s="73"/>
      <c r="B93" s="73"/>
      <c r="C93" s="128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129"/>
      <c r="AB93" s="129"/>
      <c r="AC93" s="129"/>
      <c r="AD93" s="129"/>
      <c r="AE93" s="129"/>
      <c r="AF93" s="129"/>
      <c r="AG93" s="129"/>
      <c r="AH93" s="129"/>
      <c r="AI93" s="129"/>
      <c r="AJ93" s="129"/>
      <c r="AK93" s="129"/>
      <c r="AL93" s="129"/>
      <c r="AM93" s="129"/>
      <c r="AN93" s="129"/>
      <c r="AO93" s="129"/>
      <c r="AP93" s="129"/>
      <c r="AQ93" s="129"/>
      <c r="AR93" s="129"/>
      <c r="AS93" s="129"/>
      <c r="AT93" s="129"/>
      <c r="AU93" s="129"/>
      <c r="AV93" s="129"/>
      <c r="AW93" s="129"/>
      <c r="AX93" s="129"/>
      <c r="AY93" s="129"/>
      <c r="AZ93" s="129"/>
      <c r="BA93" s="129"/>
      <c r="BB93" s="129"/>
      <c r="BC93" s="129"/>
      <c r="BD93" s="129"/>
      <c r="BE93" s="129"/>
      <c r="BF93" s="129"/>
      <c r="BG93" s="129"/>
      <c r="BH93" s="129"/>
      <c r="BI93" s="129"/>
      <c r="BJ93" s="129"/>
      <c r="BK93" s="129"/>
      <c r="BL93" s="129"/>
      <c r="BM93" s="129"/>
      <c r="BN93" s="129"/>
      <c r="BO93" s="129"/>
      <c r="BP93" s="129"/>
      <c r="BQ93" s="129"/>
      <c r="BR93" s="129"/>
      <c r="BS93" s="129"/>
      <c r="BT93" s="129"/>
      <c r="BU93" s="129"/>
      <c r="BV93" s="129"/>
      <c r="BW93" s="129"/>
      <c r="BX93" s="129"/>
      <c r="BY93" s="129"/>
      <c r="BZ93" s="129"/>
      <c r="CA93" s="129"/>
      <c r="CB93" s="73"/>
      <c r="CC93" s="109"/>
      <c r="CD93" s="109"/>
    </row>
    <row r="94" spans="1:82" x14ac:dyDescent="0.25">
      <c r="A94" s="73"/>
      <c r="B94" s="73"/>
      <c r="C94" s="128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129"/>
      <c r="BD94" s="129"/>
      <c r="BE94" s="129"/>
      <c r="BF94" s="129"/>
      <c r="BG94" s="129"/>
      <c r="BH94" s="129"/>
      <c r="BI94" s="129"/>
      <c r="BJ94" s="129"/>
      <c r="BK94" s="129"/>
      <c r="BL94" s="129"/>
      <c r="BM94" s="129"/>
      <c r="BN94" s="129"/>
      <c r="BO94" s="129"/>
      <c r="BP94" s="129"/>
      <c r="BQ94" s="129"/>
      <c r="BR94" s="129"/>
      <c r="BS94" s="129"/>
      <c r="BT94" s="129"/>
      <c r="BU94" s="129"/>
      <c r="BV94" s="129"/>
      <c r="BW94" s="129"/>
      <c r="BX94" s="129"/>
      <c r="BY94" s="129"/>
      <c r="BZ94" s="129"/>
      <c r="CA94" s="129"/>
      <c r="CB94" s="73"/>
      <c r="CC94" s="109"/>
      <c r="CD94" s="109"/>
    </row>
    <row r="95" spans="1:82" x14ac:dyDescent="0.25">
      <c r="A95" s="73"/>
      <c r="B95" s="73"/>
      <c r="C95" s="73"/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81"/>
      <c r="AY95" s="81"/>
      <c r="AZ95" s="81"/>
      <c r="BA95" s="81"/>
      <c r="BB95" s="81"/>
      <c r="BC95" s="81"/>
      <c r="BD95" s="81"/>
      <c r="BE95" s="81"/>
      <c r="BF95" s="81"/>
      <c r="BG95" s="81"/>
      <c r="BH95" s="81"/>
      <c r="BI95" s="81"/>
      <c r="BJ95" s="81"/>
      <c r="BK95" s="81"/>
      <c r="BL95" s="81"/>
      <c r="BM95" s="81"/>
      <c r="BN95" s="81"/>
      <c r="BO95" s="81"/>
      <c r="BP95" s="81"/>
      <c r="BQ95" s="81"/>
      <c r="BR95" s="81"/>
      <c r="BS95" s="81"/>
      <c r="BT95" s="81"/>
      <c r="BU95" s="81"/>
      <c r="BV95" s="81"/>
      <c r="BW95" s="81"/>
      <c r="BX95" s="81"/>
      <c r="BY95" s="81"/>
      <c r="BZ95" s="81"/>
      <c r="CA95" s="81"/>
      <c r="CB95" s="73"/>
      <c r="CC95" s="109"/>
      <c r="CD95" s="109"/>
    </row>
    <row r="96" spans="1:82" x14ac:dyDescent="0.25">
      <c r="A96" s="73"/>
      <c r="B96" s="73"/>
      <c r="C96" s="73"/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81"/>
      <c r="BD96" s="81"/>
      <c r="BE96" s="81"/>
      <c r="BF96" s="81"/>
      <c r="BG96" s="81"/>
      <c r="BH96" s="81"/>
      <c r="BI96" s="81"/>
      <c r="BJ96" s="81"/>
      <c r="BK96" s="81"/>
      <c r="BL96" s="81"/>
      <c r="BM96" s="81"/>
      <c r="BN96" s="81"/>
      <c r="BO96" s="81"/>
      <c r="BP96" s="81"/>
      <c r="BQ96" s="81"/>
      <c r="BR96" s="81"/>
      <c r="BS96" s="81"/>
      <c r="BT96" s="81"/>
      <c r="BU96" s="81"/>
      <c r="BV96" s="81"/>
      <c r="BW96" s="81"/>
      <c r="BX96" s="81"/>
      <c r="BY96" s="81"/>
      <c r="BZ96" s="81"/>
      <c r="CA96" s="81"/>
      <c r="CB96" s="73"/>
      <c r="CC96" s="109"/>
      <c r="CD96" s="109"/>
    </row>
    <row r="97" spans="1:82" x14ac:dyDescent="0.25">
      <c r="A97" s="73"/>
      <c r="B97" s="73"/>
      <c r="C97" s="73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73"/>
      <c r="CC97" s="109"/>
      <c r="CD97" s="109"/>
    </row>
    <row r="98" spans="1:82" x14ac:dyDescent="0.25">
      <c r="A98" s="73"/>
      <c r="B98" s="73"/>
      <c r="C98" s="128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29"/>
      <c r="AA98" s="129"/>
      <c r="AB98" s="129"/>
      <c r="AC98" s="129"/>
      <c r="AD98" s="129"/>
      <c r="AE98" s="129"/>
      <c r="AF98" s="129"/>
      <c r="AG98" s="129"/>
      <c r="AH98" s="129"/>
      <c r="AI98" s="129"/>
      <c r="AJ98" s="129"/>
      <c r="AK98" s="129"/>
      <c r="AL98" s="129"/>
      <c r="AM98" s="129"/>
      <c r="AN98" s="129"/>
      <c r="AO98" s="129"/>
      <c r="AP98" s="129"/>
      <c r="AQ98" s="129"/>
      <c r="AR98" s="129"/>
      <c r="AS98" s="129"/>
      <c r="AT98" s="129"/>
      <c r="AU98" s="129"/>
      <c r="AV98" s="129"/>
      <c r="AW98" s="129"/>
      <c r="AX98" s="129"/>
      <c r="AY98" s="129"/>
      <c r="AZ98" s="129"/>
      <c r="BA98" s="129"/>
      <c r="BB98" s="129"/>
      <c r="BC98" s="129"/>
      <c r="BD98" s="129"/>
      <c r="BE98" s="129"/>
      <c r="BF98" s="129"/>
      <c r="BG98" s="129"/>
      <c r="BH98" s="129"/>
      <c r="BI98" s="129"/>
      <c r="BJ98" s="129"/>
      <c r="BK98" s="129"/>
      <c r="BL98" s="129"/>
      <c r="BM98" s="129"/>
      <c r="BN98" s="129"/>
      <c r="BO98" s="129"/>
      <c r="BP98" s="129"/>
      <c r="BQ98" s="129"/>
      <c r="BR98" s="129"/>
      <c r="BS98" s="129"/>
      <c r="BT98" s="129"/>
      <c r="BU98" s="129"/>
      <c r="BV98" s="129"/>
      <c r="BW98" s="129"/>
      <c r="BX98" s="129"/>
      <c r="BY98" s="129"/>
      <c r="BZ98" s="129"/>
      <c r="CA98" s="129"/>
      <c r="CB98" s="73"/>
      <c r="CC98" s="109"/>
      <c r="CD98" s="109"/>
    </row>
    <row r="99" spans="1:82" x14ac:dyDescent="0.25">
      <c r="A99" s="73"/>
      <c r="B99" s="73"/>
      <c r="C99" s="73"/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1"/>
      <c r="BB99" s="81"/>
      <c r="BC99" s="81"/>
      <c r="BD99" s="81"/>
      <c r="BE99" s="81"/>
      <c r="BF99" s="81"/>
      <c r="BG99" s="81"/>
      <c r="BH99" s="81"/>
      <c r="BI99" s="81"/>
      <c r="BJ99" s="81"/>
      <c r="BK99" s="81"/>
      <c r="BL99" s="81"/>
      <c r="BM99" s="81"/>
      <c r="BN99" s="81"/>
      <c r="BO99" s="81"/>
      <c r="BP99" s="81"/>
      <c r="BQ99" s="81"/>
      <c r="BR99" s="81"/>
      <c r="BS99" s="81"/>
      <c r="BT99" s="81"/>
      <c r="BU99" s="81"/>
      <c r="BV99" s="81"/>
      <c r="BW99" s="81"/>
      <c r="BX99" s="81"/>
      <c r="BY99" s="81"/>
      <c r="BZ99" s="81"/>
      <c r="CA99" s="81"/>
      <c r="CB99" s="73"/>
      <c r="CC99" s="109"/>
      <c r="CD99" s="109"/>
    </row>
    <row r="100" spans="1:82" x14ac:dyDescent="0.25">
      <c r="A100" s="30"/>
      <c r="B100" s="26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</row>
    <row r="101" spans="1:82" x14ac:dyDescent="0.25">
      <c r="A101" s="30"/>
      <c r="B101" s="26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</row>
  </sheetData>
  <sheetProtection password="8553" sheet="1" formatColumns="0" formatRows="0"/>
  <autoFilter ref="A8:CD8" xr:uid="{00000000-0001-0000-3700-000000000000}"/>
  <mergeCells count="17">
    <mergeCell ref="BK5:BL5"/>
    <mergeCell ref="BM5:BN5"/>
    <mergeCell ref="BP5:BR5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</mergeCells>
  <conditionalFormatting sqref="B87:B88">
    <cfRule type="cellIs" dxfId="245" priority="1" operator="lessThan">
      <formula>0</formula>
    </cfRule>
  </conditionalFormatting>
  <conditionalFormatting sqref="B7:CA85">
    <cfRule type="cellIs" dxfId="244" priority="3" operator="lessThan">
      <formula>0</formula>
    </cfRule>
  </conditionalFormatting>
  <conditionalFormatting sqref="D88:CA99">
    <cfRule type="cellIs" dxfId="243" priority="8" operator="notEqual">
      <formula>0</formula>
    </cfRule>
  </conditionalFormatting>
  <conditionalFormatting sqref="CB7:XFD8">
    <cfRule type="cellIs" dxfId="242" priority="4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2:BY8"/>
  <sheetViews>
    <sheetView showGridLines="0" zoomScale="70" zoomScaleNormal="70" workbookViewId="0">
      <pane xSplit="1" ySplit="2" topLeftCell="B3" activePane="bottomRight" state="frozen"/>
      <selection activeCell="C6" sqref="C6"/>
      <selection pane="topRight" activeCell="C6" sqref="C6"/>
      <selection pane="bottomLeft" activeCell="C6" sqref="C6"/>
      <selection pane="bottomRight" activeCell="B3" sqref="B3"/>
    </sheetView>
  </sheetViews>
  <sheetFormatPr baseColWidth="10" defaultRowHeight="15" x14ac:dyDescent="0.25"/>
  <cols>
    <col min="1" max="1" width="34" customWidth="1"/>
    <col min="2" max="2" width="14.5703125" customWidth="1"/>
    <col min="3" max="3" width="13.140625" customWidth="1"/>
    <col min="4" max="6" width="14.5703125" customWidth="1"/>
    <col min="7" max="7" width="13.5703125" customWidth="1"/>
    <col min="8" max="10" width="14.5703125" customWidth="1"/>
    <col min="11" max="11" width="13.5703125" customWidth="1"/>
    <col min="12" max="12" width="13.140625" customWidth="1"/>
    <col min="13" max="13" width="15.5703125" customWidth="1"/>
    <col min="14" max="15" width="14.5703125" customWidth="1"/>
    <col min="16" max="16" width="13.5703125" customWidth="1"/>
    <col min="17" max="18" width="14.5703125" customWidth="1"/>
    <col min="19" max="19" width="13.5703125" customWidth="1"/>
    <col min="20" max="24" width="14.5703125" customWidth="1"/>
    <col min="25" max="28" width="13.140625" customWidth="1"/>
    <col min="29" max="30" width="13.5703125" customWidth="1"/>
    <col min="31" max="31" width="14.5703125" customWidth="1"/>
    <col min="32" max="35" width="13.140625" customWidth="1"/>
    <col min="36" max="36" width="13.5703125" customWidth="1"/>
    <col min="37" max="39" width="14.5703125" customWidth="1"/>
    <col min="40" max="40" width="13.140625" customWidth="1"/>
    <col min="41" max="41" width="14.5703125" customWidth="1"/>
    <col min="42" max="42" width="13.140625" customWidth="1"/>
    <col min="43" max="43" width="14.5703125" customWidth="1"/>
    <col min="44" max="44" width="13.140625" customWidth="1"/>
    <col min="45" max="50" width="14.5703125" customWidth="1"/>
    <col min="51" max="51" width="13.140625" customWidth="1"/>
    <col min="52" max="52" width="14.5703125" customWidth="1"/>
    <col min="53" max="53" width="13.140625" customWidth="1"/>
    <col min="54" max="55" width="15.5703125" customWidth="1"/>
    <col min="56" max="56" width="14.5703125" customWidth="1"/>
    <col min="57" max="57" width="13.5703125" customWidth="1"/>
    <col min="58" max="71" width="14.5703125" customWidth="1"/>
    <col min="72" max="72" width="13.5703125" customWidth="1"/>
    <col min="73" max="77" width="13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832</v>
      </c>
      <c r="B3" s="196">
        <v>40911.377006245297</v>
      </c>
      <c r="C3" s="196">
        <v>17994.021485960799</v>
      </c>
      <c r="D3" s="196">
        <v>18109.441952796999</v>
      </c>
      <c r="E3" s="196">
        <v>8582.2408737267797</v>
      </c>
      <c r="F3" s="196">
        <v>482536.12093374802</v>
      </c>
      <c r="G3" s="196">
        <v>33959.654944140799</v>
      </c>
      <c r="H3" s="196">
        <v>32304.867875536602</v>
      </c>
      <c r="I3" s="196">
        <v>182445.716660804</v>
      </c>
      <c r="J3" s="196">
        <v>1851.4358644067099</v>
      </c>
      <c r="K3" s="196">
        <v>37572.370218033</v>
      </c>
      <c r="L3" s="196">
        <v>19545.8201963313</v>
      </c>
      <c r="M3" s="196">
        <v>775169.36766897398</v>
      </c>
      <c r="N3" s="196">
        <v>65367.309520940602</v>
      </c>
      <c r="O3" s="196">
        <v>32873.664451450299</v>
      </c>
      <c r="P3" s="196">
        <v>57759.466441297001</v>
      </c>
      <c r="Q3" s="196">
        <v>4452.8649194661202</v>
      </c>
      <c r="R3" s="196">
        <v>191834.93134413401</v>
      </c>
      <c r="S3" s="196">
        <v>108344.734246689</v>
      </c>
      <c r="T3" s="196">
        <v>13351.841966739399</v>
      </c>
      <c r="U3" s="196">
        <v>146678.592628913</v>
      </c>
      <c r="V3" s="196">
        <v>24168.677145013098</v>
      </c>
      <c r="W3" s="196">
        <v>13805.4043421635</v>
      </c>
      <c r="X3" s="196">
        <v>341975.62071626302</v>
      </c>
      <c r="Y3" s="196">
        <v>1485.42568858449</v>
      </c>
      <c r="Z3" s="196">
        <v>32032.606541674701</v>
      </c>
      <c r="AA3" s="196">
        <v>33441.160324284203</v>
      </c>
      <c r="AB3" s="196">
        <v>14611.0145375057</v>
      </c>
      <c r="AC3" s="196">
        <v>1007848.31960653</v>
      </c>
      <c r="AD3" s="196">
        <v>101711.227070543</v>
      </c>
      <c r="AE3" s="196">
        <v>983.09258905834395</v>
      </c>
      <c r="AF3" s="196">
        <v>169222.54609874499</v>
      </c>
      <c r="AG3" s="196">
        <v>68051.907180843293</v>
      </c>
      <c r="AH3" s="196">
        <v>0</v>
      </c>
      <c r="AI3" s="196">
        <v>125613.028504663</v>
      </c>
      <c r="AJ3" s="196">
        <v>168625.694611591</v>
      </c>
      <c r="AK3" s="196">
        <v>35314.977847472102</v>
      </c>
      <c r="AL3" s="196">
        <v>69244.217200453102</v>
      </c>
      <c r="AM3" s="196">
        <v>454919.10918345099</v>
      </c>
      <c r="AN3" s="196">
        <v>73474.274175034996</v>
      </c>
      <c r="AO3" s="196">
        <v>2846095.8722363999</v>
      </c>
      <c r="AP3" s="196">
        <v>213487.11037716499</v>
      </c>
      <c r="AQ3" s="196">
        <v>347205.02057149599</v>
      </c>
      <c r="AR3" s="196">
        <v>140069.606690146</v>
      </c>
      <c r="AS3" s="196">
        <v>58841.963736206599</v>
      </c>
      <c r="AT3" s="196">
        <v>545465.26339455205</v>
      </c>
      <c r="AU3" s="196">
        <v>54672.692104938898</v>
      </c>
      <c r="AV3" s="196">
        <v>88266.180328589893</v>
      </c>
      <c r="AW3" s="196">
        <v>298970.359477169</v>
      </c>
      <c r="AX3" s="196">
        <v>252670.58131551</v>
      </c>
      <c r="AY3" s="196">
        <v>60460.976251493899</v>
      </c>
      <c r="AZ3" s="196">
        <v>292704.683603824</v>
      </c>
      <c r="BA3" s="196">
        <v>50330.510317470304</v>
      </c>
      <c r="BB3" s="196">
        <v>283632.95746910898</v>
      </c>
      <c r="BC3" s="196">
        <v>103890.74007452599</v>
      </c>
      <c r="BD3" s="196">
        <v>55427.347792681503</v>
      </c>
      <c r="BE3" s="196">
        <v>412929.290273869</v>
      </c>
      <c r="BF3" s="196">
        <v>5002.0249157730595</v>
      </c>
      <c r="BG3" s="196">
        <v>750655.82697245199</v>
      </c>
      <c r="BH3" s="196">
        <v>595761.74069876201</v>
      </c>
      <c r="BI3" s="196">
        <v>2607166.2899831301</v>
      </c>
      <c r="BJ3" s="196">
        <v>378.200217258485</v>
      </c>
      <c r="BK3" s="196">
        <v>7943.8149794686697</v>
      </c>
      <c r="BL3" s="196">
        <v>295089.25167805998</v>
      </c>
      <c r="BM3" s="196">
        <v>152604.68751017601</v>
      </c>
      <c r="BN3" s="196">
        <v>176335.41070339599</v>
      </c>
      <c r="BO3" s="196">
        <v>203928.36008107799</v>
      </c>
      <c r="BP3" s="196">
        <v>154.76836318218</v>
      </c>
      <c r="BQ3" s="196">
        <v>9815.9182906026908</v>
      </c>
      <c r="BR3" s="196">
        <v>507674.93523249897</v>
      </c>
      <c r="BS3" s="196">
        <v>180255.169257425</v>
      </c>
      <c r="BT3" s="196">
        <v>7053.8728279370798</v>
      </c>
      <c r="BU3" s="196">
        <v>4634.0775270655804</v>
      </c>
      <c r="BV3" s="196">
        <v>184701.36826472901</v>
      </c>
      <c r="BW3" s="196">
        <v>507132.18392219499</v>
      </c>
      <c r="BX3" s="196">
        <v>16051.7979954602</v>
      </c>
      <c r="BY3" s="196">
        <v>0</v>
      </c>
    </row>
    <row r="4" spans="1:77" x14ac:dyDescent="0.25">
      <c r="A4" s="197" t="s">
        <v>834</v>
      </c>
      <c r="B4" s="198">
        <v>33830.4989889688</v>
      </c>
      <c r="C4" s="198">
        <v>11504.3566801938</v>
      </c>
      <c r="D4" s="198">
        <v>26055.3940317294</v>
      </c>
      <c r="E4" s="198">
        <v>13844.350248471201</v>
      </c>
      <c r="F4" s="198">
        <v>305208.86172542197</v>
      </c>
      <c r="G4" s="198">
        <v>81407.617098545001</v>
      </c>
      <c r="H4" s="198">
        <v>14243.6255998503</v>
      </c>
      <c r="I4" s="198">
        <v>60050.155283977801</v>
      </c>
      <c r="J4" s="198">
        <v>18872.048184708001</v>
      </c>
      <c r="K4" s="198">
        <v>56732.255865980202</v>
      </c>
      <c r="L4" s="198">
        <v>15636.293704985799</v>
      </c>
      <c r="M4" s="198">
        <v>-64339.380814356002</v>
      </c>
      <c r="N4" s="198">
        <v>33395.920546823603</v>
      </c>
      <c r="O4" s="198">
        <v>250169.22412435501</v>
      </c>
      <c r="P4" s="198">
        <v>70223.463924827796</v>
      </c>
      <c r="Q4" s="198">
        <v>12269.7180050889</v>
      </c>
      <c r="R4" s="198">
        <v>16923.280854292199</v>
      </c>
      <c r="S4" s="198">
        <v>33689.295254938501</v>
      </c>
      <c r="T4" s="198">
        <v>11519.610910986101</v>
      </c>
      <c r="U4" s="198">
        <v>3609.3025089511302</v>
      </c>
      <c r="V4" s="198">
        <v>25624.669963958699</v>
      </c>
      <c r="W4" s="198">
        <v>5962.0237188762703</v>
      </c>
      <c r="X4" s="198">
        <v>51797.222046787399</v>
      </c>
      <c r="Y4" s="198">
        <v>1015.41108448025</v>
      </c>
      <c r="Z4" s="198">
        <v>11470.655440357499</v>
      </c>
      <c r="AA4" s="198">
        <v>5271.29969557609</v>
      </c>
      <c r="AB4" s="198">
        <v>2677.55420918748</v>
      </c>
      <c r="AC4" s="198">
        <v>42140.636765424002</v>
      </c>
      <c r="AD4" s="198">
        <v>32653.503292521498</v>
      </c>
      <c r="AE4" s="198">
        <v>1369.75388101776</v>
      </c>
      <c r="AF4" s="198">
        <v>31980.5477462985</v>
      </c>
      <c r="AG4" s="198">
        <v>37142.074993889597</v>
      </c>
      <c r="AH4" s="198">
        <v>0</v>
      </c>
      <c r="AI4" s="198">
        <v>16299.732866370299</v>
      </c>
      <c r="AJ4" s="198">
        <v>54366.029527322396</v>
      </c>
      <c r="AK4" s="198">
        <v>8443.6219400400496</v>
      </c>
      <c r="AL4" s="198">
        <v>19284.632468964399</v>
      </c>
      <c r="AM4" s="198">
        <v>47317.5329790951</v>
      </c>
      <c r="AN4" s="198">
        <v>23505.282950169702</v>
      </c>
      <c r="AO4" s="198">
        <v>-592231.960585544</v>
      </c>
      <c r="AP4" s="198">
        <v>24015.363801925301</v>
      </c>
      <c r="AQ4" s="198">
        <v>35305.042042649802</v>
      </c>
      <c r="AR4" s="198">
        <v>17725.377746034799</v>
      </c>
      <c r="AS4" s="198">
        <v>6949.00183322474</v>
      </c>
      <c r="AT4" s="198">
        <v>60538.766112038102</v>
      </c>
      <c r="AU4" s="198">
        <v>3611.3994440327101</v>
      </c>
      <c r="AV4" s="198">
        <v>17662.942648173299</v>
      </c>
      <c r="AW4" s="198">
        <v>45005.543484412701</v>
      </c>
      <c r="AX4" s="198">
        <v>45564.388254758298</v>
      </c>
      <c r="AY4" s="198">
        <v>10122.1110971179</v>
      </c>
      <c r="AZ4" s="198">
        <v>41903.172516542902</v>
      </c>
      <c r="BA4" s="198">
        <v>9542.3522652103893</v>
      </c>
      <c r="BB4" s="198">
        <v>83715.917226079793</v>
      </c>
      <c r="BC4" s="198">
        <v>22358.9052810211</v>
      </c>
      <c r="BD4" s="198">
        <v>11269.060878050501</v>
      </c>
      <c r="BE4" s="198">
        <v>-44156.948887305502</v>
      </c>
      <c r="BF4" s="198">
        <v>3015.3395423584302</v>
      </c>
      <c r="BG4" s="198">
        <v>779142.21370544506</v>
      </c>
      <c r="BH4" s="198">
        <v>230926.136721913</v>
      </c>
      <c r="BI4" s="198">
        <v>-376128.35087836703</v>
      </c>
      <c r="BJ4" s="198">
        <v>21113.904809274001</v>
      </c>
      <c r="BK4" s="198">
        <v>10078.6237148205</v>
      </c>
      <c r="BL4" s="198">
        <v>10647.977106603201</v>
      </c>
      <c r="BM4" s="198">
        <v>36183.548444906097</v>
      </c>
      <c r="BN4" s="198">
        <v>100612.09128916899</v>
      </c>
      <c r="BO4" s="198">
        <v>38534.095344495901</v>
      </c>
      <c r="BP4" s="198">
        <v>21862.522003382299</v>
      </c>
      <c r="BQ4" s="198">
        <v>358573.35985992302</v>
      </c>
      <c r="BR4" s="198">
        <v>346188.51147523097</v>
      </c>
      <c r="BS4" s="198">
        <v>125661.015733598</v>
      </c>
      <c r="BT4" s="198">
        <v>31933.548439402501</v>
      </c>
      <c r="BU4" s="198">
        <v>45987.111933146203</v>
      </c>
      <c r="BV4" s="198">
        <v>23959.816628142398</v>
      </c>
      <c r="BW4" s="198">
        <v>78452.798167600195</v>
      </c>
      <c r="BX4" s="198">
        <v>53077.222501457603</v>
      </c>
      <c r="BY4" s="198">
        <v>0</v>
      </c>
    </row>
    <row r="5" spans="1:77" x14ac:dyDescent="0.25">
      <c r="A5" s="105" t="s">
        <v>826</v>
      </c>
      <c r="B5" s="196">
        <v>127775</v>
      </c>
      <c r="C5" s="196">
        <v>62158</v>
      </c>
      <c r="D5" s="196">
        <v>99247</v>
      </c>
      <c r="E5" s="196">
        <v>31730</v>
      </c>
      <c r="F5" s="196">
        <v>1061811</v>
      </c>
      <c r="G5" s="196">
        <v>656114</v>
      </c>
      <c r="H5" s="196">
        <v>98675</v>
      </c>
      <c r="I5" s="196">
        <v>487466</v>
      </c>
      <c r="J5" s="196">
        <v>68349</v>
      </c>
      <c r="K5" s="196">
        <v>417297</v>
      </c>
      <c r="L5" s="196">
        <v>62554</v>
      </c>
      <c r="M5" s="196">
        <v>837166</v>
      </c>
      <c r="N5" s="196">
        <v>579333</v>
      </c>
      <c r="O5" s="196">
        <v>136779</v>
      </c>
      <c r="P5" s="196">
        <v>402579</v>
      </c>
      <c r="Q5" s="196">
        <v>47622</v>
      </c>
      <c r="R5" s="196">
        <v>441006</v>
      </c>
      <c r="S5" s="196">
        <v>472973</v>
      </c>
      <c r="T5" s="196">
        <v>428940</v>
      </c>
      <c r="U5" s="196">
        <v>154662</v>
      </c>
      <c r="V5" s="196">
        <v>143535</v>
      </c>
      <c r="W5" s="196">
        <v>149994</v>
      </c>
      <c r="X5" s="196">
        <v>204963</v>
      </c>
      <c r="Y5" s="196">
        <v>136249</v>
      </c>
      <c r="Z5" s="196">
        <v>66319</v>
      </c>
      <c r="AA5" s="196">
        <v>54521</v>
      </c>
      <c r="AB5" s="196">
        <v>23341</v>
      </c>
      <c r="AC5" s="196">
        <v>189564</v>
      </c>
      <c r="AD5" s="196">
        <v>232080</v>
      </c>
      <c r="AE5" s="196">
        <v>19050</v>
      </c>
      <c r="AF5" s="196">
        <v>139888</v>
      </c>
      <c r="AG5" s="196">
        <v>78037</v>
      </c>
      <c r="AH5" s="196">
        <v>0</v>
      </c>
      <c r="AI5" s="196">
        <v>115409</v>
      </c>
      <c r="AJ5" s="196">
        <v>177821</v>
      </c>
      <c r="AK5" s="196">
        <v>51977</v>
      </c>
      <c r="AL5" s="196">
        <v>143536</v>
      </c>
      <c r="AM5" s="196">
        <v>234100</v>
      </c>
      <c r="AN5" s="196">
        <v>89949</v>
      </c>
      <c r="AO5" s="196">
        <v>81602</v>
      </c>
      <c r="AP5" s="196">
        <v>106008</v>
      </c>
      <c r="AQ5" s="196">
        <v>218982</v>
      </c>
      <c r="AR5" s="196">
        <v>139989</v>
      </c>
      <c r="AS5" s="196">
        <v>48322</v>
      </c>
      <c r="AT5" s="196">
        <v>275122</v>
      </c>
      <c r="AU5" s="196">
        <v>69669</v>
      </c>
      <c r="AV5" s="196">
        <v>137475</v>
      </c>
      <c r="AW5" s="196">
        <v>150433</v>
      </c>
      <c r="AX5" s="196">
        <v>213076</v>
      </c>
      <c r="AY5" s="196">
        <v>32880</v>
      </c>
      <c r="AZ5" s="196">
        <v>116109</v>
      </c>
      <c r="BA5" s="196">
        <v>65004</v>
      </c>
      <c r="BB5" s="196">
        <v>85241</v>
      </c>
      <c r="BC5" s="196">
        <v>126258</v>
      </c>
      <c r="BD5" s="196">
        <v>230614</v>
      </c>
      <c r="BE5" s="196">
        <v>722555</v>
      </c>
      <c r="BF5" s="196">
        <v>313447</v>
      </c>
      <c r="BG5" s="196">
        <v>1616150</v>
      </c>
      <c r="BH5" s="196">
        <v>7051696</v>
      </c>
      <c r="BI5" s="196">
        <v>1536478</v>
      </c>
      <c r="BJ5" s="196">
        <v>111259</v>
      </c>
      <c r="BK5" s="196">
        <v>142816</v>
      </c>
      <c r="BL5" s="196">
        <v>693295</v>
      </c>
      <c r="BM5" s="196">
        <v>1152878</v>
      </c>
      <c r="BN5" s="196">
        <v>1504202</v>
      </c>
      <c r="BO5" s="196">
        <v>252475</v>
      </c>
      <c r="BP5" s="196">
        <v>227018</v>
      </c>
      <c r="BQ5" s="196">
        <v>250231</v>
      </c>
      <c r="BR5" s="196">
        <v>3642315</v>
      </c>
      <c r="BS5" s="196">
        <v>6276921</v>
      </c>
      <c r="BT5" s="196">
        <v>1410122</v>
      </c>
      <c r="BU5" s="196">
        <v>3583224</v>
      </c>
      <c r="BV5" s="196">
        <v>1124794</v>
      </c>
      <c r="BW5" s="196">
        <v>2540561</v>
      </c>
      <c r="BX5" s="196">
        <v>603381</v>
      </c>
      <c r="BY5" s="196">
        <v>867453</v>
      </c>
    </row>
    <row r="6" spans="1:77" x14ac:dyDescent="0.25">
      <c r="A6" s="105" t="s">
        <v>837</v>
      </c>
      <c r="B6" s="196">
        <v>1084</v>
      </c>
      <c r="C6" s="196">
        <v>1534</v>
      </c>
      <c r="D6" s="196">
        <v>521</v>
      </c>
      <c r="E6" s="196">
        <v>702</v>
      </c>
      <c r="F6" s="196">
        <v>9259</v>
      </c>
      <c r="G6" s="196">
        <v>4745</v>
      </c>
      <c r="H6" s="196">
        <v>1774</v>
      </c>
      <c r="I6" s="196">
        <v>4313</v>
      </c>
      <c r="J6" s="196">
        <v>1313</v>
      </c>
      <c r="K6" s="196">
        <v>7819</v>
      </c>
      <c r="L6" s="196">
        <v>628</v>
      </c>
      <c r="M6" s="196">
        <v>21886</v>
      </c>
      <c r="N6" s="196">
        <v>130149</v>
      </c>
      <c r="O6" s="196">
        <v>6432</v>
      </c>
      <c r="P6" s="196">
        <v>67739</v>
      </c>
      <c r="Q6" s="196">
        <v>5182</v>
      </c>
      <c r="R6" s="196">
        <v>3866</v>
      </c>
      <c r="S6" s="196">
        <v>10037</v>
      </c>
      <c r="T6" s="196">
        <v>4230</v>
      </c>
      <c r="U6" s="196">
        <v>3593</v>
      </c>
      <c r="V6" s="196">
        <v>2439</v>
      </c>
      <c r="W6" s="196">
        <v>1546</v>
      </c>
      <c r="X6" s="196">
        <v>3069</v>
      </c>
      <c r="Y6" s="196">
        <v>2521</v>
      </c>
      <c r="Z6" s="196">
        <v>1921</v>
      </c>
      <c r="AA6" s="196">
        <v>860</v>
      </c>
      <c r="AB6" s="196">
        <v>533</v>
      </c>
      <c r="AC6" s="196">
        <v>5690</v>
      </c>
      <c r="AD6" s="196">
        <v>4318</v>
      </c>
      <c r="AE6" s="196">
        <v>349</v>
      </c>
      <c r="AF6" s="196">
        <v>7985</v>
      </c>
      <c r="AG6" s="196">
        <v>2812</v>
      </c>
      <c r="AH6" s="196">
        <v>0</v>
      </c>
      <c r="AI6" s="196">
        <v>3219</v>
      </c>
      <c r="AJ6" s="196">
        <v>3089</v>
      </c>
      <c r="AK6" s="196">
        <v>888</v>
      </c>
      <c r="AL6" s="196">
        <v>3131</v>
      </c>
      <c r="AM6" s="196">
        <v>9538</v>
      </c>
      <c r="AN6" s="196">
        <v>2411</v>
      </c>
      <c r="AO6" s="196">
        <v>2794</v>
      </c>
      <c r="AP6" s="196">
        <v>3843</v>
      </c>
      <c r="AQ6" s="196">
        <v>4311</v>
      </c>
      <c r="AR6" s="196">
        <v>2863</v>
      </c>
      <c r="AS6" s="196">
        <v>591</v>
      </c>
      <c r="AT6" s="196">
        <v>7309</v>
      </c>
      <c r="AU6" s="196">
        <v>2048</v>
      </c>
      <c r="AV6" s="196">
        <v>9556</v>
      </c>
      <c r="AW6" s="196">
        <v>5525</v>
      </c>
      <c r="AX6" s="196">
        <v>4325</v>
      </c>
      <c r="AY6" s="196">
        <v>2733</v>
      </c>
      <c r="AZ6" s="196">
        <v>2792</v>
      </c>
      <c r="BA6" s="196">
        <v>1570</v>
      </c>
      <c r="BB6" s="196">
        <v>3133</v>
      </c>
      <c r="BC6" s="196">
        <v>2787</v>
      </c>
      <c r="BD6" s="196">
        <v>4642</v>
      </c>
      <c r="BE6" s="196">
        <v>21115</v>
      </c>
      <c r="BF6" s="196">
        <v>5086</v>
      </c>
      <c r="BG6" s="196">
        <v>35463</v>
      </c>
      <c r="BH6" s="196">
        <v>233078</v>
      </c>
      <c r="BI6" s="196">
        <v>64969</v>
      </c>
      <c r="BJ6" s="196">
        <v>1996</v>
      </c>
      <c r="BK6" s="196">
        <v>5157</v>
      </c>
      <c r="BL6" s="196">
        <v>11001</v>
      </c>
      <c r="BM6" s="196">
        <v>50827</v>
      </c>
      <c r="BN6" s="196">
        <v>332981</v>
      </c>
      <c r="BO6" s="196">
        <v>81832</v>
      </c>
      <c r="BP6" s="196">
        <v>19142</v>
      </c>
      <c r="BQ6" s="196">
        <v>79093</v>
      </c>
      <c r="BR6" s="196">
        <v>93760</v>
      </c>
      <c r="BS6" s="196">
        <v>7660</v>
      </c>
      <c r="BT6" s="196">
        <v>20836</v>
      </c>
      <c r="BU6" s="196">
        <v>221</v>
      </c>
      <c r="BV6" s="196">
        <v>21716</v>
      </c>
      <c r="BW6" s="196">
        <v>176</v>
      </c>
      <c r="BX6" s="196">
        <v>33460</v>
      </c>
      <c r="BY6" s="196">
        <v>0</v>
      </c>
    </row>
    <row r="7" spans="1:77" x14ac:dyDescent="0.25">
      <c r="A7" s="105" t="s">
        <v>838</v>
      </c>
      <c r="B7" s="196">
        <v>391876</v>
      </c>
      <c r="C7" s="196">
        <v>108602</v>
      </c>
      <c r="D7" s="196">
        <v>385931</v>
      </c>
      <c r="E7" s="196">
        <v>66584</v>
      </c>
      <c r="F7" s="196">
        <v>1987343</v>
      </c>
      <c r="G7" s="196">
        <v>223893</v>
      </c>
      <c r="H7" s="196">
        <v>171319</v>
      </c>
      <c r="I7" s="196">
        <v>2040418</v>
      </c>
      <c r="J7" s="196">
        <v>296547</v>
      </c>
      <c r="K7" s="196">
        <v>757824</v>
      </c>
      <c r="L7" s="196">
        <v>239566</v>
      </c>
      <c r="M7" s="196">
        <v>698198</v>
      </c>
      <c r="N7" s="196">
        <v>2018810</v>
      </c>
      <c r="O7" s="196">
        <v>5188924</v>
      </c>
      <c r="P7" s="196">
        <v>1359385</v>
      </c>
      <c r="Q7" s="196">
        <v>67707</v>
      </c>
      <c r="R7" s="196">
        <v>819327</v>
      </c>
      <c r="S7" s="196">
        <v>274912</v>
      </c>
      <c r="T7" s="196">
        <v>2561456</v>
      </c>
      <c r="U7" s="196">
        <v>219534</v>
      </c>
      <c r="V7" s="196">
        <v>303480</v>
      </c>
      <c r="W7" s="196">
        <v>177319</v>
      </c>
      <c r="X7" s="196">
        <v>549404</v>
      </c>
      <c r="Y7" s="196">
        <v>87449</v>
      </c>
      <c r="Z7" s="196">
        <v>34868</v>
      </c>
      <c r="AA7" s="196">
        <v>33077</v>
      </c>
      <c r="AB7" s="196">
        <v>64969</v>
      </c>
      <c r="AC7" s="196">
        <v>356139</v>
      </c>
      <c r="AD7" s="196">
        <v>207555</v>
      </c>
      <c r="AE7" s="196">
        <v>19597</v>
      </c>
      <c r="AF7" s="196">
        <v>101153</v>
      </c>
      <c r="AG7" s="196">
        <v>212641</v>
      </c>
      <c r="AH7" s="196">
        <v>0</v>
      </c>
      <c r="AI7" s="196">
        <v>66066</v>
      </c>
      <c r="AJ7" s="196">
        <v>304903</v>
      </c>
      <c r="AK7" s="196">
        <v>55048</v>
      </c>
      <c r="AL7" s="196">
        <v>263049</v>
      </c>
      <c r="AM7" s="196">
        <v>228857</v>
      </c>
      <c r="AN7" s="196">
        <v>152393</v>
      </c>
      <c r="AO7" s="196">
        <v>812558</v>
      </c>
      <c r="AP7" s="196">
        <v>131284</v>
      </c>
      <c r="AQ7" s="196">
        <v>225441</v>
      </c>
      <c r="AR7" s="196">
        <v>105119</v>
      </c>
      <c r="AS7" s="196">
        <v>30310</v>
      </c>
      <c r="AT7" s="196">
        <v>227432</v>
      </c>
      <c r="AU7" s="196">
        <v>46691</v>
      </c>
      <c r="AV7" s="196">
        <v>262306</v>
      </c>
      <c r="AW7" s="196">
        <v>188826</v>
      </c>
      <c r="AX7" s="196">
        <v>333599</v>
      </c>
      <c r="AY7" s="196">
        <v>59116</v>
      </c>
      <c r="AZ7" s="196">
        <v>128646</v>
      </c>
      <c r="BA7" s="196">
        <v>69687</v>
      </c>
      <c r="BB7" s="196">
        <v>23893</v>
      </c>
      <c r="BC7" s="196">
        <v>129442</v>
      </c>
      <c r="BD7" s="196">
        <v>239154</v>
      </c>
      <c r="BE7" s="196">
        <v>554721</v>
      </c>
      <c r="BF7" s="196">
        <v>160194</v>
      </c>
      <c r="BG7" s="196">
        <v>3500687</v>
      </c>
      <c r="BH7" s="196">
        <v>10717968</v>
      </c>
      <c r="BI7" s="196">
        <v>3517689</v>
      </c>
      <c r="BJ7" s="196">
        <v>47663</v>
      </c>
      <c r="BK7" s="196">
        <v>203553</v>
      </c>
      <c r="BL7" s="196">
        <v>565924</v>
      </c>
      <c r="BM7" s="196">
        <v>1272038</v>
      </c>
      <c r="BN7" s="196">
        <v>2913561</v>
      </c>
      <c r="BO7" s="196">
        <v>189076</v>
      </c>
      <c r="BP7" s="196">
        <v>84012</v>
      </c>
      <c r="BQ7" s="196">
        <v>7742383</v>
      </c>
      <c r="BR7" s="196">
        <v>4721789</v>
      </c>
      <c r="BS7" s="196">
        <v>2351271</v>
      </c>
      <c r="BT7" s="196">
        <v>433979</v>
      </c>
      <c r="BU7" s="196">
        <v>376360</v>
      </c>
      <c r="BV7" s="196">
        <v>722528</v>
      </c>
      <c r="BW7" s="196">
        <v>244010</v>
      </c>
      <c r="BX7" s="196">
        <v>516196</v>
      </c>
      <c r="BY7" s="196">
        <v>0</v>
      </c>
    </row>
    <row r="8" spans="1:77" x14ac:dyDescent="0.25">
      <c r="A8" s="10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  <c r="AI8" s="196"/>
      <c r="AJ8" s="196"/>
      <c r="AK8" s="196"/>
      <c r="AL8" s="196"/>
      <c r="AM8" s="196"/>
      <c r="AN8" s="196"/>
      <c r="AO8" s="196"/>
      <c r="AP8" s="196"/>
      <c r="AQ8" s="196"/>
      <c r="AR8" s="196"/>
      <c r="AS8" s="196"/>
      <c r="AT8" s="196"/>
      <c r="AU8" s="196"/>
      <c r="AV8" s="196"/>
      <c r="AW8" s="196"/>
      <c r="AX8" s="196"/>
      <c r="AY8" s="196"/>
      <c r="AZ8" s="196"/>
      <c r="BA8" s="196"/>
      <c r="BB8" s="196"/>
      <c r="BC8" s="196"/>
      <c r="BD8" s="196"/>
      <c r="BE8" s="196"/>
      <c r="BF8" s="196"/>
      <c r="BG8" s="196"/>
      <c r="BH8" s="196"/>
      <c r="BI8" s="196"/>
      <c r="BJ8" s="196"/>
      <c r="BK8" s="196"/>
      <c r="BL8" s="196"/>
      <c r="BM8" s="196"/>
      <c r="BN8" s="196"/>
      <c r="BO8" s="196"/>
      <c r="BP8" s="196"/>
      <c r="BQ8" s="196"/>
      <c r="BR8" s="196"/>
      <c r="BS8" s="196"/>
      <c r="BT8" s="196"/>
      <c r="BU8" s="196"/>
      <c r="BV8" s="196"/>
      <c r="BW8" s="196"/>
      <c r="BX8" s="196"/>
      <c r="BY8" s="196"/>
    </row>
  </sheetData>
  <sheetProtection password="8D53" sheet="1" formatColumns="0" formatRows="0"/>
  <autoFilter ref="A2:BY7" xr:uid="{00000000-0009-0000-0000-000038000000}"/>
  <conditionalFormatting sqref="A1:XFD1048576">
    <cfRule type="cellIs" dxfId="241" priority="1" operator="lessThan">
      <formula>0</formula>
    </cfRule>
  </conditionalFormatting>
  <conditionalFormatting sqref="B3:BY7">
    <cfRule type="cellIs" dxfId="240" priority="2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BY77"/>
  <sheetViews>
    <sheetView showGridLines="0" zoomScale="70" zoomScaleNormal="70" workbookViewId="0">
      <pane xSplit="1" ySplit="1" topLeftCell="B2" activePane="bottomRight" state="frozen"/>
      <selection activeCell="C6" sqref="C6"/>
      <selection pane="topRight" activeCell="C6" sqref="C6"/>
      <selection pane="bottomLeft" activeCell="C6" sqref="C6"/>
      <selection pane="bottomRight" activeCell="J42" sqref="J42"/>
    </sheetView>
  </sheetViews>
  <sheetFormatPr baseColWidth="10" defaultRowHeight="15" x14ac:dyDescent="0.25"/>
  <cols>
    <col min="1" max="1" width="3.140625" customWidth="1"/>
    <col min="2" max="2" width="14.5703125" customWidth="1"/>
    <col min="3" max="3" width="13.140625" customWidth="1"/>
    <col min="4" max="6" width="14.5703125" customWidth="1"/>
    <col min="7" max="7" width="13.5703125" customWidth="1"/>
    <col min="8" max="10" width="14.5703125" customWidth="1"/>
    <col min="11" max="11" width="13.5703125" customWidth="1"/>
    <col min="12" max="12" width="13.140625" customWidth="1"/>
    <col min="13" max="13" width="15.5703125" customWidth="1"/>
    <col min="14" max="15" width="14.5703125" customWidth="1"/>
    <col min="16" max="16" width="13.5703125" customWidth="1"/>
    <col min="17" max="18" width="14.5703125" customWidth="1"/>
    <col min="19" max="19" width="13.5703125" customWidth="1"/>
    <col min="20" max="24" width="14.5703125" customWidth="1"/>
    <col min="25" max="28" width="13.140625" customWidth="1"/>
    <col min="29" max="30" width="13.5703125" customWidth="1"/>
    <col min="31" max="31" width="14.5703125" customWidth="1"/>
    <col min="32" max="35" width="13.140625" customWidth="1"/>
    <col min="36" max="36" width="13.5703125" customWidth="1"/>
    <col min="37" max="39" width="14.5703125" customWidth="1"/>
    <col min="40" max="40" width="13.140625" customWidth="1"/>
    <col min="41" max="41" width="14.5703125" customWidth="1"/>
    <col min="42" max="42" width="13.140625" customWidth="1"/>
    <col min="43" max="43" width="14.5703125" customWidth="1"/>
    <col min="44" max="44" width="13.140625" customWidth="1"/>
    <col min="45" max="50" width="14.5703125" customWidth="1"/>
    <col min="51" max="51" width="13.140625" customWidth="1"/>
    <col min="52" max="52" width="14.5703125" customWidth="1"/>
    <col min="53" max="53" width="13.140625" customWidth="1"/>
    <col min="54" max="55" width="15.5703125" customWidth="1"/>
    <col min="56" max="56" width="14.5703125" customWidth="1"/>
    <col min="57" max="57" width="13.5703125" customWidth="1"/>
    <col min="58" max="71" width="14.5703125" customWidth="1"/>
    <col min="72" max="72" width="13.5703125" customWidth="1"/>
    <col min="73" max="77" width="13" customWidth="1"/>
  </cols>
  <sheetData>
    <row r="1" spans="1:77" x14ac:dyDescent="0.25">
      <c r="B1" s="105" t="s">
        <v>832</v>
      </c>
      <c r="C1" s="197" t="s">
        <v>834</v>
      </c>
      <c r="D1" s="105" t="s">
        <v>826</v>
      </c>
      <c r="E1" s="105" t="s">
        <v>837</v>
      </c>
      <c r="F1" s="105" t="s">
        <v>838</v>
      </c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</row>
    <row r="2" spans="1:77" x14ac:dyDescent="0.25">
      <c r="A2" s="105" t="s">
        <v>0</v>
      </c>
      <c r="B2" s="196">
        <v>40911.377006245297</v>
      </c>
      <c r="C2" s="198">
        <v>33830.4989889688</v>
      </c>
      <c r="D2" s="196">
        <v>127775</v>
      </c>
      <c r="E2" s="196">
        <v>1084</v>
      </c>
      <c r="F2" s="196">
        <v>391876</v>
      </c>
    </row>
    <row r="3" spans="1:77" x14ac:dyDescent="0.25">
      <c r="A3" s="105" t="s">
        <v>1</v>
      </c>
      <c r="B3" s="196">
        <v>17994.021485960799</v>
      </c>
      <c r="C3" s="198">
        <v>11504.3566801938</v>
      </c>
      <c r="D3" s="196">
        <v>62158</v>
      </c>
      <c r="E3" s="196">
        <v>1534</v>
      </c>
      <c r="F3" s="196">
        <v>108602</v>
      </c>
    </row>
    <row r="4" spans="1:77" x14ac:dyDescent="0.25">
      <c r="A4" s="105" t="s">
        <v>2</v>
      </c>
      <c r="B4" s="196">
        <v>18109.441952796999</v>
      </c>
      <c r="C4" s="198">
        <v>26055.3940317294</v>
      </c>
      <c r="D4" s="196">
        <v>99247</v>
      </c>
      <c r="E4" s="196">
        <v>521</v>
      </c>
      <c r="F4" s="196">
        <v>385931</v>
      </c>
    </row>
    <row r="5" spans="1:77" x14ac:dyDescent="0.25">
      <c r="A5" s="105" t="s">
        <v>3</v>
      </c>
      <c r="B5" s="196">
        <v>8582.2408737267797</v>
      </c>
      <c r="C5" s="198">
        <v>13844.350248471201</v>
      </c>
      <c r="D5" s="196">
        <v>31730</v>
      </c>
      <c r="E5" s="196">
        <v>702</v>
      </c>
      <c r="F5" s="196">
        <v>66584</v>
      </c>
    </row>
    <row r="6" spans="1:77" x14ac:dyDescent="0.25">
      <c r="A6" s="105" t="s">
        <v>4</v>
      </c>
      <c r="B6" s="196">
        <v>482536.12093374802</v>
      </c>
      <c r="C6" s="198">
        <v>305208.86172542197</v>
      </c>
      <c r="D6" s="196">
        <v>1061811</v>
      </c>
      <c r="E6" s="196">
        <v>9259</v>
      </c>
      <c r="F6" s="196">
        <v>1987343</v>
      </c>
    </row>
    <row r="7" spans="1:77" x14ac:dyDescent="0.25">
      <c r="A7" s="105" t="s">
        <v>5</v>
      </c>
      <c r="B7" s="196">
        <v>33959.654944140799</v>
      </c>
      <c r="C7" s="198">
        <v>81407.617098545001</v>
      </c>
      <c r="D7" s="196">
        <v>656114</v>
      </c>
      <c r="E7" s="196">
        <v>4745</v>
      </c>
      <c r="F7" s="196">
        <v>223893</v>
      </c>
    </row>
    <row r="8" spans="1:77" x14ac:dyDescent="0.25">
      <c r="A8" s="105" t="s">
        <v>6</v>
      </c>
      <c r="B8" s="196">
        <v>32304.867875536602</v>
      </c>
      <c r="C8" s="198">
        <v>14243.6255998503</v>
      </c>
      <c r="D8" s="196">
        <v>98675</v>
      </c>
      <c r="E8" s="196">
        <v>1774</v>
      </c>
      <c r="F8" s="196">
        <v>171319</v>
      </c>
    </row>
    <row r="9" spans="1:77" x14ac:dyDescent="0.25">
      <c r="A9" s="105" t="s">
        <v>7</v>
      </c>
      <c r="B9" s="196">
        <v>182445.716660804</v>
      </c>
      <c r="C9" s="198">
        <v>60050.155283977801</v>
      </c>
      <c r="D9" s="196">
        <v>487466</v>
      </c>
      <c r="E9" s="196">
        <v>4313</v>
      </c>
      <c r="F9" s="196">
        <v>2040418</v>
      </c>
    </row>
    <row r="10" spans="1:77" x14ac:dyDescent="0.25">
      <c r="A10" s="105" t="s">
        <v>8</v>
      </c>
      <c r="B10" s="196">
        <v>1851.4358644067099</v>
      </c>
      <c r="C10" s="198">
        <v>18872.048184708001</v>
      </c>
      <c r="D10" s="196">
        <v>68349</v>
      </c>
      <c r="E10" s="196">
        <v>1313</v>
      </c>
      <c r="F10" s="196">
        <v>296547</v>
      </c>
    </row>
    <row r="11" spans="1:77" x14ac:dyDescent="0.25">
      <c r="A11" s="105" t="s">
        <v>9</v>
      </c>
      <c r="B11" s="196">
        <v>37572.370218033</v>
      </c>
      <c r="C11" s="198">
        <v>56732.255865980202</v>
      </c>
      <c r="D11" s="196">
        <v>417297</v>
      </c>
      <c r="E11" s="196">
        <v>7819</v>
      </c>
      <c r="F11" s="196">
        <v>757824</v>
      </c>
    </row>
    <row r="12" spans="1:77" x14ac:dyDescent="0.25">
      <c r="A12" s="105" t="s">
        <v>10</v>
      </c>
      <c r="B12" s="196">
        <v>19545.8201963313</v>
      </c>
      <c r="C12" s="198">
        <v>15636.293704985799</v>
      </c>
      <c r="D12" s="196">
        <v>62554</v>
      </c>
      <c r="E12" s="196">
        <v>628</v>
      </c>
      <c r="F12" s="196">
        <v>239566</v>
      </c>
    </row>
    <row r="13" spans="1:77" x14ac:dyDescent="0.25">
      <c r="A13" s="105" t="s">
        <v>11</v>
      </c>
      <c r="B13" s="196">
        <v>775169.36766897398</v>
      </c>
      <c r="C13" s="198">
        <v>-64339.380814356002</v>
      </c>
      <c r="D13" s="196">
        <v>837166</v>
      </c>
      <c r="E13" s="196">
        <v>21886</v>
      </c>
      <c r="F13" s="196">
        <v>698198</v>
      </c>
    </row>
    <row r="14" spans="1:77" x14ac:dyDescent="0.25">
      <c r="A14" s="105" t="s">
        <v>12</v>
      </c>
      <c r="B14" s="196">
        <v>65367.309520940602</v>
      </c>
      <c r="C14" s="198">
        <v>33395.920546823603</v>
      </c>
      <c r="D14" s="196">
        <v>579333</v>
      </c>
      <c r="E14" s="196">
        <v>130149</v>
      </c>
      <c r="F14" s="196">
        <v>2018810</v>
      </c>
    </row>
    <row r="15" spans="1:77" x14ac:dyDescent="0.25">
      <c r="A15" s="105" t="s">
        <v>13</v>
      </c>
      <c r="B15" s="196">
        <v>32873.664451450299</v>
      </c>
      <c r="C15" s="198">
        <v>250169.22412435501</v>
      </c>
      <c r="D15" s="196">
        <v>136779</v>
      </c>
      <c r="E15" s="196">
        <v>6432</v>
      </c>
      <c r="F15" s="196">
        <v>5188924</v>
      </c>
    </row>
    <row r="16" spans="1:77" x14ac:dyDescent="0.25">
      <c r="A16" s="105" t="s">
        <v>14</v>
      </c>
      <c r="B16" s="196">
        <v>57759.466441297001</v>
      </c>
      <c r="C16" s="198">
        <v>70223.463924827796</v>
      </c>
      <c r="D16" s="196">
        <v>402579</v>
      </c>
      <c r="E16" s="196">
        <v>67739</v>
      </c>
      <c r="F16" s="196">
        <v>1359385</v>
      </c>
    </row>
    <row r="17" spans="1:6" x14ac:dyDescent="0.25">
      <c r="A17" s="105" t="s">
        <v>15</v>
      </c>
      <c r="B17" s="196">
        <v>4452.8649194661202</v>
      </c>
      <c r="C17" s="198">
        <v>12269.7180050889</v>
      </c>
      <c r="D17" s="196">
        <v>47622</v>
      </c>
      <c r="E17" s="196">
        <v>5182</v>
      </c>
      <c r="F17" s="196">
        <v>67707</v>
      </c>
    </row>
    <row r="18" spans="1:6" x14ac:dyDescent="0.25">
      <c r="A18" s="105" t="s">
        <v>16</v>
      </c>
      <c r="B18" s="196">
        <v>191834.93134413401</v>
      </c>
      <c r="C18" s="198">
        <v>16923.280854292199</v>
      </c>
      <c r="D18" s="196">
        <v>441006</v>
      </c>
      <c r="E18" s="196">
        <v>3866</v>
      </c>
      <c r="F18" s="196">
        <v>819327</v>
      </c>
    </row>
    <row r="19" spans="1:6" x14ac:dyDescent="0.25">
      <c r="A19" s="105" t="s">
        <v>17</v>
      </c>
      <c r="B19" s="196">
        <v>108344.734246689</v>
      </c>
      <c r="C19" s="198">
        <v>33689.295254938501</v>
      </c>
      <c r="D19" s="196">
        <v>472973</v>
      </c>
      <c r="E19" s="196">
        <v>10037</v>
      </c>
      <c r="F19" s="196">
        <v>274912</v>
      </c>
    </row>
    <row r="20" spans="1:6" x14ac:dyDescent="0.25">
      <c r="A20" s="105" t="s">
        <v>18</v>
      </c>
      <c r="B20" s="196">
        <v>13351.841966739399</v>
      </c>
      <c r="C20" s="198">
        <v>11519.610910986101</v>
      </c>
      <c r="D20" s="196">
        <v>428940</v>
      </c>
      <c r="E20" s="196">
        <v>4230</v>
      </c>
      <c r="F20" s="196">
        <v>2561456</v>
      </c>
    </row>
    <row r="21" spans="1:6" x14ac:dyDescent="0.25">
      <c r="A21" s="105" t="s">
        <v>19</v>
      </c>
      <c r="B21" s="196">
        <v>146678.592628913</v>
      </c>
      <c r="C21" s="198">
        <v>3609.3025089511302</v>
      </c>
      <c r="D21" s="196">
        <v>154662</v>
      </c>
      <c r="E21" s="196">
        <v>3593</v>
      </c>
      <c r="F21" s="196">
        <v>219534</v>
      </c>
    </row>
    <row r="22" spans="1:6" x14ac:dyDescent="0.25">
      <c r="A22" s="105" t="s">
        <v>20</v>
      </c>
      <c r="B22" s="196">
        <v>24168.677145013098</v>
      </c>
      <c r="C22" s="198">
        <v>25624.669963958699</v>
      </c>
      <c r="D22" s="196">
        <v>143535</v>
      </c>
      <c r="E22" s="196">
        <v>2439</v>
      </c>
      <c r="F22" s="196">
        <v>303480</v>
      </c>
    </row>
    <row r="23" spans="1:6" x14ac:dyDescent="0.25">
      <c r="A23" s="105" t="s">
        <v>21</v>
      </c>
      <c r="B23" s="196">
        <v>13805.4043421635</v>
      </c>
      <c r="C23" s="198">
        <v>5962.0237188762703</v>
      </c>
      <c r="D23" s="196">
        <v>149994</v>
      </c>
      <c r="E23" s="196">
        <v>1546</v>
      </c>
      <c r="F23" s="196">
        <v>177319</v>
      </c>
    </row>
    <row r="24" spans="1:6" x14ac:dyDescent="0.25">
      <c r="A24" s="105" t="s">
        <v>22</v>
      </c>
      <c r="B24" s="196">
        <v>341975.62071626302</v>
      </c>
      <c r="C24" s="198">
        <v>51797.222046787399</v>
      </c>
      <c r="D24" s="196">
        <v>204963</v>
      </c>
      <c r="E24" s="196">
        <v>3069</v>
      </c>
      <c r="F24" s="196">
        <v>549404</v>
      </c>
    </row>
    <row r="25" spans="1:6" x14ac:dyDescent="0.25">
      <c r="A25" s="105" t="s">
        <v>23</v>
      </c>
      <c r="B25" s="196">
        <v>1485.42568858449</v>
      </c>
      <c r="C25" s="198">
        <v>1015.41108448025</v>
      </c>
      <c r="D25" s="196">
        <v>136249</v>
      </c>
      <c r="E25" s="196">
        <v>2521</v>
      </c>
      <c r="F25" s="196">
        <v>87449</v>
      </c>
    </row>
    <row r="26" spans="1:6" x14ac:dyDescent="0.25">
      <c r="A26" s="105" t="s">
        <v>24</v>
      </c>
      <c r="B26" s="196">
        <v>32032.606541674701</v>
      </c>
      <c r="C26" s="198">
        <v>11470.655440357499</v>
      </c>
      <c r="D26" s="196">
        <v>66319</v>
      </c>
      <c r="E26" s="196">
        <v>1921</v>
      </c>
      <c r="F26" s="196">
        <v>34868</v>
      </c>
    </row>
    <row r="27" spans="1:6" x14ac:dyDescent="0.25">
      <c r="A27" s="105" t="s">
        <v>25</v>
      </c>
      <c r="B27" s="196">
        <v>33441.160324284203</v>
      </c>
      <c r="C27" s="198">
        <v>5271.29969557609</v>
      </c>
      <c r="D27" s="196">
        <v>54521</v>
      </c>
      <c r="E27" s="196">
        <v>860</v>
      </c>
      <c r="F27" s="196">
        <v>33077</v>
      </c>
    </row>
    <row r="28" spans="1:6" x14ac:dyDescent="0.25">
      <c r="A28" s="105" t="s">
        <v>26</v>
      </c>
      <c r="B28" s="196">
        <v>14611.0145375057</v>
      </c>
      <c r="C28" s="198">
        <v>2677.55420918748</v>
      </c>
      <c r="D28" s="196">
        <v>23341</v>
      </c>
      <c r="E28" s="196">
        <v>533</v>
      </c>
      <c r="F28" s="196">
        <v>64969</v>
      </c>
    </row>
    <row r="29" spans="1:6" x14ac:dyDescent="0.25">
      <c r="A29" s="105" t="s">
        <v>27</v>
      </c>
      <c r="B29" s="196">
        <v>1007848.31960653</v>
      </c>
      <c r="C29" s="198">
        <v>42140.636765424002</v>
      </c>
      <c r="D29" s="196">
        <v>189564</v>
      </c>
      <c r="E29" s="196">
        <v>5690</v>
      </c>
      <c r="F29" s="196">
        <v>356139</v>
      </c>
    </row>
    <row r="30" spans="1:6" x14ac:dyDescent="0.25">
      <c r="A30" s="105" t="s">
        <v>28</v>
      </c>
      <c r="B30" s="196">
        <v>101711.227070543</v>
      </c>
      <c r="C30" s="198">
        <v>32653.503292521498</v>
      </c>
      <c r="D30" s="196">
        <v>232080</v>
      </c>
      <c r="E30" s="196">
        <v>4318</v>
      </c>
      <c r="F30" s="196">
        <v>207555</v>
      </c>
    </row>
    <row r="31" spans="1:6" x14ac:dyDescent="0.25">
      <c r="A31" s="105" t="s">
        <v>29</v>
      </c>
      <c r="B31" s="196">
        <v>983.09258905834395</v>
      </c>
      <c r="C31" s="198">
        <v>1369.75388101776</v>
      </c>
      <c r="D31" s="196">
        <v>19050</v>
      </c>
      <c r="E31" s="196">
        <v>349</v>
      </c>
      <c r="F31" s="196">
        <v>19597</v>
      </c>
    </row>
    <row r="32" spans="1:6" x14ac:dyDescent="0.25">
      <c r="A32" s="105" t="s">
        <v>30</v>
      </c>
      <c r="B32" s="196">
        <v>169222.54609874499</v>
      </c>
      <c r="C32" s="198">
        <v>31980.5477462985</v>
      </c>
      <c r="D32" s="196">
        <v>139888</v>
      </c>
      <c r="E32" s="196">
        <v>7985</v>
      </c>
      <c r="F32" s="196">
        <v>101153</v>
      </c>
    </row>
    <row r="33" spans="1:6" x14ac:dyDescent="0.25">
      <c r="A33" s="105" t="s">
        <v>31</v>
      </c>
      <c r="B33" s="196">
        <v>68051.907180843293</v>
      </c>
      <c r="C33" s="198">
        <v>37142.074993889597</v>
      </c>
      <c r="D33" s="196">
        <v>78037</v>
      </c>
      <c r="E33" s="196">
        <v>2812</v>
      </c>
      <c r="F33" s="196">
        <v>212641</v>
      </c>
    </row>
    <row r="34" spans="1:6" x14ac:dyDescent="0.25">
      <c r="A34" s="105" t="s">
        <v>32</v>
      </c>
      <c r="B34" s="196">
        <v>0</v>
      </c>
      <c r="C34" s="198">
        <v>0</v>
      </c>
      <c r="D34" s="196">
        <v>0</v>
      </c>
      <c r="E34" s="196">
        <v>0</v>
      </c>
      <c r="F34" s="196">
        <v>0</v>
      </c>
    </row>
    <row r="35" spans="1:6" x14ac:dyDescent="0.25">
      <c r="A35" s="105" t="s">
        <v>33</v>
      </c>
      <c r="B35" s="196">
        <v>125613.028504663</v>
      </c>
      <c r="C35" s="198">
        <v>16299.732866370299</v>
      </c>
      <c r="D35" s="196">
        <v>115409</v>
      </c>
      <c r="E35" s="196">
        <v>3219</v>
      </c>
      <c r="F35" s="196">
        <v>66066</v>
      </c>
    </row>
    <row r="36" spans="1:6" x14ac:dyDescent="0.25">
      <c r="A36" s="105" t="s">
        <v>34</v>
      </c>
      <c r="B36" s="196">
        <v>168625.694611591</v>
      </c>
      <c r="C36" s="198">
        <v>54366.029527322396</v>
      </c>
      <c r="D36" s="196">
        <v>177821</v>
      </c>
      <c r="E36" s="196">
        <v>3089</v>
      </c>
      <c r="F36" s="196">
        <v>304903</v>
      </c>
    </row>
    <row r="37" spans="1:6" x14ac:dyDescent="0.25">
      <c r="A37" s="105" t="s">
        <v>35</v>
      </c>
      <c r="B37" s="196">
        <v>35314.977847472102</v>
      </c>
      <c r="C37" s="198">
        <v>8443.6219400400496</v>
      </c>
      <c r="D37" s="196">
        <v>51977</v>
      </c>
      <c r="E37" s="196">
        <v>888</v>
      </c>
      <c r="F37" s="196">
        <v>55048</v>
      </c>
    </row>
    <row r="38" spans="1:6" x14ac:dyDescent="0.25">
      <c r="A38" s="105" t="s">
        <v>36</v>
      </c>
      <c r="B38" s="196">
        <v>69244.217200453102</v>
      </c>
      <c r="C38" s="198">
        <v>19284.632468964399</v>
      </c>
      <c r="D38" s="196">
        <v>143536</v>
      </c>
      <c r="E38" s="196">
        <v>3131</v>
      </c>
      <c r="F38" s="196">
        <v>263049</v>
      </c>
    </row>
    <row r="39" spans="1:6" x14ac:dyDescent="0.25">
      <c r="A39" s="105" t="s">
        <v>37</v>
      </c>
      <c r="B39" s="196">
        <v>454919.10918345099</v>
      </c>
      <c r="C39" s="198">
        <v>47317.5329790951</v>
      </c>
      <c r="D39" s="196">
        <v>234100</v>
      </c>
      <c r="E39" s="196">
        <v>9538</v>
      </c>
      <c r="F39" s="196">
        <v>228857</v>
      </c>
    </row>
    <row r="40" spans="1:6" x14ac:dyDescent="0.25">
      <c r="A40" s="105" t="s">
        <v>38</v>
      </c>
      <c r="B40" s="196">
        <v>73474.274175034996</v>
      </c>
      <c r="C40" s="198">
        <v>23505.282950169702</v>
      </c>
      <c r="D40" s="196">
        <v>89949</v>
      </c>
      <c r="E40" s="196">
        <v>2411</v>
      </c>
      <c r="F40" s="196">
        <v>152393</v>
      </c>
    </row>
    <row r="41" spans="1:6" x14ac:dyDescent="0.25">
      <c r="A41" s="105" t="s">
        <v>39</v>
      </c>
      <c r="B41" s="196">
        <v>2846095.8722363999</v>
      </c>
      <c r="C41" s="198">
        <v>-592231.960585544</v>
      </c>
      <c r="D41" s="196">
        <v>81602</v>
      </c>
      <c r="E41" s="196">
        <v>2794</v>
      </c>
      <c r="F41" s="196">
        <v>812558</v>
      </c>
    </row>
    <row r="42" spans="1:6" x14ac:dyDescent="0.25">
      <c r="A42" s="105" t="s">
        <v>40</v>
      </c>
      <c r="B42" s="196">
        <v>213487.11037716499</v>
      </c>
      <c r="C42" s="198">
        <v>24015.363801925301</v>
      </c>
      <c r="D42" s="196">
        <v>106008</v>
      </c>
      <c r="E42" s="196">
        <v>3843</v>
      </c>
      <c r="F42" s="196">
        <v>131284</v>
      </c>
    </row>
    <row r="43" spans="1:6" x14ac:dyDescent="0.25">
      <c r="A43" s="105" t="s">
        <v>41</v>
      </c>
      <c r="B43" s="196">
        <v>347205.02057149599</v>
      </c>
      <c r="C43" s="198">
        <v>35305.042042649802</v>
      </c>
      <c r="D43" s="196">
        <v>218982</v>
      </c>
      <c r="E43" s="196">
        <v>4311</v>
      </c>
      <c r="F43" s="196">
        <v>225441</v>
      </c>
    </row>
    <row r="44" spans="1:6" x14ac:dyDescent="0.25">
      <c r="A44" s="105" t="s">
        <v>42</v>
      </c>
      <c r="B44" s="196">
        <v>140069.606690146</v>
      </c>
      <c r="C44" s="198">
        <v>17725.377746034799</v>
      </c>
      <c r="D44" s="196">
        <v>139989</v>
      </c>
      <c r="E44" s="196">
        <v>2863</v>
      </c>
      <c r="F44" s="196">
        <v>105119</v>
      </c>
    </row>
    <row r="45" spans="1:6" x14ac:dyDescent="0.25">
      <c r="A45" s="105" t="s">
        <v>43</v>
      </c>
      <c r="B45" s="196">
        <v>58841.963736206599</v>
      </c>
      <c r="C45" s="198">
        <v>6949.00183322474</v>
      </c>
      <c r="D45" s="196">
        <v>48322</v>
      </c>
      <c r="E45" s="196">
        <v>591</v>
      </c>
      <c r="F45" s="196">
        <v>30310</v>
      </c>
    </row>
    <row r="46" spans="1:6" x14ac:dyDescent="0.25">
      <c r="A46" s="105" t="s">
        <v>44</v>
      </c>
      <c r="B46" s="196">
        <v>545465.26339455205</v>
      </c>
      <c r="C46" s="198">
        <v>60538.766112038102</v>
      </c>
      <c r="D46" s="196">
        <v>275122</v>
      </c>
      <c r="E46" s="196">
        <v>7309</v>
      </c>
      <c r="F46" s="196">
        <v>227432</v>
      </c>
    </row>
    <row r="47" spans="1:6" x14ac:dyDescent="0.25">
      <c r="A47" s="105" t="s">
        <v>45</v>
      </c>
      <c r="B47" s="196">
        <v>54672.692104938898</v>
      </c>
      <c r="C47" s="198">
        <v>3611.3994440327101</v>
      </c>
      <c r="D47" s="196">
        <v>69669</v>
      </c>
      <c r="E47" s="196">
        <v>2048</v>
      </c>
      <c r="F47" s="196">
        <v>46691</v>
      </c>
    </row>
    <row r="48" spans="1:6" x14ac:dyDescent="0.25">
      <c r="A48" s="105" t="s">
        <v>46</v>
      </c>
      <c r="B48" s="196">
        <v>88266.180328589893</v>
      </c>
      <c r="C48" s="198">
        <v>17662.942648173299</v>
      </c>
      <c r="D48" s="196">
        <v>137475</v>
      </c>
      <c r="E48" s="196">
        <v>9556</v>
      </c>
      <c r="F48" s="196">
        <v>262306</v>
      </c>
    </row>
    <row r="49" spans="1:6" x14ac:dyDescent="0.25">
      <c r="A49" s="105" t="s">
        <v>47</v>
      </c>
      <c r="B49" s="196">
        <v>298970.359477169</v>
      </c>
      <c r="C49" s="198">
        <v>45005.543484412701</v>
      </c>
      <c r="D49" s="196">
        <v>150433</v>
      </c>
      <c r="E49" s="196">
        <v>5525</v>
      </c>
      <c r="F49" s="196">
        <v>188826</v>
      </c>
    </row>
    <row r="50" spans="1:6" x14ac:dyDescent="0.25">
      <c r="A50" s="105" t="s">
        <v>48</v>
      </c>
      <c r="B50" s="196">
        <v>252670.58131551</v>
      </c>
      <c r="C50" s="198">
        <v>45564.388254758298</v>
      </c>
      <c r="D50" s="196">
        <v>213076</v>
      </c>
      <c r="E50" s="196">
        <v>4325</v>
      </c>
      <c r="F50" s="196">
        <v>333599</v>
      </c>
    </row>
    <row r="51" spans="1:6" x14ac:dyDescent="0.25">
      <c r="A51" s="105" t="s">
        <v>49</v>
      </c>
      <c r="B51" s="196">
        <v>60460.976251493899</v>
      </c>
      <c r="C51" s="198">
        <v>10122.1110971179</v>
      </c>
      <c r="D51" s="196">
        <v>32880</v>
      </c>
      <c r="E51" s="196">
        <v>2733</v>
      </c>
      <c r="F51" s="196">
        <v>59116</v>
      </c>
    </row>
    <row r="52" spans="1:6" x14ac:dyDescent="0.25">
      <c r="A52" s="105" t="s">
        <v>50</v>
      </c>
      <c r="B52" s="196">
        <v>292704.683603824</v>
      </c>
      <c r="C52" s="198">
        <v>41903.172516542902</v>
      </c>
      <c r="D52" s="196">
        <v>116109</v>
      </c>
      <c r="E52" s="196">
        <v>2792</v>
      </c>
      <c r="F52" s="196">
        <v>128646</v>
      </c>
    </row>
    <row r="53" spans="1:6" x14ac:dyDescent="0.25">
      <c r="A53" s="105" t="s">
        <v>51</v>
      </c>
      <c r="B53" s="196">
        <v>50330.510317470304</v>
      </c>
      <c r="C53" s="198">
        <v>9542.3522652103893</v>
      </c>
      <c r="D53" s="196">
        <v>65004</v>
      </c>
      <c r="E53" s="196">
        <v>1570</v>
      </c>
      <c r="F53" s="196">
        <v>69687</v>
      </c>
    </row>
    <row r="54" spans="1:6" x14ac:dyDescent="0.25">
      <c r="A54" s="105" t="s">
        <v>52</v>
      </c>
      <c r="B54" s="196">
        <v>283632.95746910898</v>
      </c>
      <c r="C54" s="198">
        <v>83715.917226079793</v>
      </c>
      <c r="D54" s="196">
        <v>85241</v>
      </c>
      <c r="E54" s="196">
        <v>3133</v>
      </c>
      <c r="F54" s="196">
        <v>23893</v>
      </c>
    </row>
    <row r="55" spans="1:6" x14ac:dyDescent="0.25">
      <c r="A55" s="105" t="s">
        <v>53</v>
      </c>
      <c r="B55" s="196">
        <v>103890.74007452599</v>
      </c>
      <c r="C55" s="198">
        <v>22358.9052810211</v>
      </c>
      <c r="D55" s="196">
        <v>126258</v>
      </c>
      <c r="E55" s="196">
        <v>2787</v>
      </c>
      <c r="F55" s="196">
        <v>129442</v>
      </c>
    </row>
    <row r="56" spans="1:6" x14ac:dyDescent="0.25">
      <c r="A56" s="105" t="s">
        <v>54</v>
      </c>
      <c r="B56" s="196">
        <v>55427.347792681503</v>
      </c>
      <c r="C56" s="198">
        <v>11269.060878050501</v>
      </c>
      <c r="D56" s="196">
        <v>230614</v>
      </c>
      <c r="E56" s="196">
        <v>4642</v>
      </c>
      <c r="F56" s="196">
        <v>239154</v>
      </c>
    </row>
    <row r="57" spans="1:6" x14ac:dyDescent="0.25">
      <c r="A57" s="105" t="s">
        <v>55</v>
      </c>
      <c r="B57" s="196">
        <v>412929.290273869</v>
      </c>
      <c r="C57" s="198">
        <v>-44156.948887305502</v>
      </c>
      <c r="D57" s="196">
        <v>722555</v>
      </c>
      <c r="E57" s="196">
        <v>21115</v>
      </c>
      <c r="F57" s="196">
        <v>554721</v>
      </c>
    </row>
    <row r="58" spans="1:6" x14ac:dyDescent="0.25">
      <c r="A58" s="105" t="s">
        <v>56</v>
      </c>
      <c r="B58" s="196">
        <v>5002.0249157730595</v>
      </c>
      <c r="C58" s="198">
        <v>3015.3395423584302</v>
      </c>
      <c r="D58" s="196">
        <v>313447</v>
      </c>
      <c r="E58" s="196">
        <v>5086</v>
      </c>
      <c r="F58" s="196">
        <v>160194</v>
      </c>
    </row>
    <row r="59" spans="1:6" x14ac:dyDescent="0.25">
      <c r="A59" s="105" t="s">
        <v>57</v>
      </c>
      <c r="B59" s="196">
        <v>750655.82697245199</v>
      </c>
      <c r="C59" s="198">
        <v>779142.21370544506</v>
      </c>
      <c r="D59" s="196">
        <v>1616150</v>
      </c>
      <c r="E59" s="196">
        <v>35463</v>
      </c>
      <c r="F59" s="196">
        <v>3500687</v>
      </c>
    </row>
    <row r="60" spans="1:6" x14ac:dyDescent="0.25">
      <c r="A60" s="105" t="s">
        <v>58</v>
      </c>
      <c r="B60" s="196">
        <v>595761.74069876201</v>
      </c>
      <c r="C60" s="198">
        <v>230926.136721913</v>
      </c>
      <c r="D60" s="196">
        <v>7051696</v>
      </c>
      <c r="E60" s="196">
        <v>233078</v>
      </c>
      <c r="F60" s="196">
        <v>10717968</v>
      </c>
    </row>
    <row r="61" spans="1:6" x14ac:dyDescent="0.25">
      <c r="A61" s="105" t="s">
        <v>59</v>
      </c>
      <c r="B61" s="196">
        <v>2607166.2899831301</v>
      </c>
      <c r="C61" s="198">
        <v>-376128.35087836703</v>
      </c>
      <c r="D61" s="196">
        <v>1536478</v>
      </c>
      <c r="E61" s="196">
        <v>64969</v>
      </c>
      <c r="F61" s="196">
        <v>3517689</v>
      </c>
    </row>
    <row r="62" spans="1:6" x14ac:dyDescent="0.25">
      <c r="A62" s="105" t="s">
        <v>60</v>
      </c>
      <c r="B62" s="196">
        <v>378.200217258485</v>
      </c>
      <c r="C62" s="198">
        <v>21113.904809274001</v>
      </c>
      <c r="D62" s="196">
        <v>111259</v>
      </c>
      <c r="E62" s="196">
        <v>1996</v>
      </c>
      <c r="F62" s="196">
        <v>47663</v>
      </c>
    </row>
    <row r="63" spans="1:6" x14ac:dyDescent="0.25">
      <c r="A63" s="105" t="s">
        <v>61</v>
      </c>
      <c r="B63" s="196">
        <v>7943.8149794686697</v>
      </c>
      <c r="C63" s="198">
        <v>10078.6237148205</v>
      </c>
      <c r="D63" s="196">
        <v>142816</v>
      </c>
      <c r="E63" s="196">
        <v>5157</v>
      </c>
      <c r="F63" s="196">
        <v>203553</v>
      </c>
    </row>
    <row r="64" spans="1:6" x14ac:dyDescent="0.25">
      <c r="A64" s="105" t="s">
        <v>62</v>
      </c>
      <c r="B64" s="196">
        <v>295089.25167805998</v>
      </c>
      <c r="C64" s="198">
        <v>10647.977106603201</v>
      </c>
      <c r="D64" s="196">
        <v>693295</v>
      </c>
      <c r="E64" s="196">
        <v>11001</v>
      </c>
      <c r="F64" s="196">
        <v>565924</v>
      </c>
    </row>
    <row r="65" spans="1:6" x14ac:dyDescent="0.25">
      <c r="A65" s="105" t="s">
        <v>63</v>
      </c>
      <c r="B65" s="196">
        <v>152604.68751017601</v>
      </c>
      <c r="C65" s="198">
        <v>36183.548444906097</v>
      </c>
      <c r="D65" s="196">
        <v>1152878</v>
      </c>
      <c r="E65" s="196">
        <v>50827</v>
      </c>
      <c r="F65" s="196">
        <v>1272038</v>
      </c>
    </row>
    <row r="66" spans="1:6" x14ac:dyDescent="0.25">
      <c r="A66" s="105" t="s">
        <v>64</v>
      </c>
      <c r="B66" s="196">
        <v>176335.41070339599</v>
      </c>
      <c r="C66" s="198">
        <v>100612.09128916899</v>
      </c>
      <c r="D66" s="196">
        <v>1504202</v>
      </c>
      <c r="E66" s="196">
        <v>332981</v>
      </c>
      <c r="F66" s="196">
        <v>2913561</v>
      </c>
    </row>
    <row r="67" spans="1:6" x14ac:dyDescent="0.25">
      <c r="A67" s="105" t="s">
        <v>65</v>
      </c>
      <c r="B67" s="196">
        <v>203928.36008107799</v>
      </c>
      <c r="C67" s="198">
        <v>38534.095344495901</v>
      </c>
      <c r="D67" s="196">
        <v>252475</v>
      </c>
      <c r="E67" s="196">
        <v>81832</v>
      </c>
      <c r="F67" s="196">
        <v>189076</v>
      </c>
    </row>
    <row r="68" spans="1:6" x14ac:dyDescent="0.25">
      <c r="A68" s="105" t="s">
        <v>66</v>
      </c>
      <c r="B68" s="196">
        <v>154.76836318218</v>
      </c>
      <c r="C68" s="198">
        <v>21862.522003382299</v>
      </c>
      <c r="D68" s="196">
        <v>227018</v>
      </c>
      <c r="E68" s="196">
        <v>19142</v>
      </c>
      <c r="F68" s="196">
        <v>84012</v>
      </c>
    </row>
    <row r="69" spans="1:6" x14ac:dyDescent="0.25">
      <c r="A69" s="105" t="s">
        <v>67</v>
      </c>
      <c r="B69" s="196">
        <v>9815.9182906026908</v>
      </c>
      <c r="C69" s="198">
        <v>358573.35985992302</v>
      </c>
      <c r="D69" s="196">
        <v>250231</v>
      </c>
      <c r="E69" s="196">
        <v>79093</v>
      </c>
      <c r="F69" s="196">
        <v>7742383</v>
      </c>
    </row>
    <row r="70" spans="1:6" x14ac:dyDescent="0.25">
      <c r="A70" s="105" t="s">
        <v>68</v>
      </c>
      <c r="B70" s="196">
        <v>507674.93523249897</v>
      </c>
      <c r="C70" s="198">
        <v>346188.51147523097</v>
      </c>
      <c r="D70" s="196">
        <v>3642315</v>
      </c>
      <c r="E70" s="196">
        <v>93760</v>
      </c>
      <c r="F70" s="196">
        <v>4721789</v>
      </c>
    </row>
    <row r="71" spans="1:6" x14ac:dyDescent="0.25">
      <c r="A71" s="105" t="s">
        <v>69</v>
      </c>
      <c r="B71" s="196">
        <v>180255.169257425</v>
      </c>
      <c r="C71" s="198">
        <v>125661.015733598</v>
      </c>
      <c r="D71" s="196">
        <v>6276921</v>
      </c>
      <c r="E71" s="196">
        <v>7660</v>
      </c>
      <c r="F71" s="196">
        <v>2351271</v>
      </c>
    </row>
    <row r="72" spans="1:6" x14ac:dyDescent="0.25">
      <c r="A72" s="105" t="s">
        <v>70</v>
      </c>
      <c r="B72" s="196">
        <v>7053.8728279370798</v>
      </c>
      <c r="C72" s="198">
        <v>31933.548439402501</v>
      </c>
      <c r="D72" s="196">
        <v>1410122</v>
      </c>
      <c r="E72" s="196">
        <v>20836</v>
      </c>
      <c r="F72" s="196">
        <v>433979</v>
      </c>
    </row>
    <row r="73" spans="1:6" x14ac:dyDescent="0.25">
      <c r="A73" s="105" t="s">
        <v>71</v>
      </c>
      <c r="B73" s="196">
        <v>4634.0775270655804</v>
      </c>
      <c r="C73" s="198">
        <v>45987.111933146203</v>
      </c>
      <c r="D73" s="196">
        <v>3583224</v>
      </c>
      <c r="E73" s="196">
        <v>221</v>
      </c>
      <c r="F73" s="196">
        <v>376360</v>
      </c>
    </row>
    <row r="74" spans="1:6" x14ac:dyDescent="0.25">
      <c r="A74" s="105" t="s">
        <v>72</v>
      </c>
      <c r="B74" s="196">
        <v>184701.36826472901</v>
      </c>
      <c r="C74" s="198">
        <v>23959.816628142398</v>
      </c>
      <c r="D74" s="196">
        <v>1124794</v>
      </c>
      <c r="E74" s="196">
        <v>21716</v>
      </c>
      <c r="F74" s="196">
        <v>722528</v>
      </c>
    </row>
    <row r="75" spans="1:6" x14ac:dyDescent="0.25">
      <c r="A75" s="105" t="s">
        <v>73</v>
      </c>
      <c r="B75" s="196">
        <v>507132.18392219499</v>
      </c>
      <c r="C75" s="198">
        <v>78452.798167600195</v>
      </c>
      <c r="D75" s="196">
        <v>2540561</v>
      </c>
      <c r="E75" s="196">
        <v>176</v>
      </c>
      <c r="F75" s="196">
        <v>244010</v>
      </c>
    </row>
    <row r="76" spans="1:6" x14ac:dyDescent="0.25">
      <c r="A76" s="105" t="s">
        <v>74</v>
      </c>
      <c r="B76" s="196">
        <v>16051.7979954602</v>
      </c>
      <c r="C76" s="198">
        <v>53077.222501457603</v>
      </c>
      <c r="D76" s="196">
        <v>603381</v>
      </c>
      <c r="E76" s="196">
        <v>33460</v>
      </c>
      <c r="F76" s="196">
        <v>516196</v>
      </c>
    </row>
    <row r="77" spans="1:6" x14ac:dyDescent="0.25">
      <c r="A77" s="105" t="s">
        <v>75</v>
      </c>
      <c r="B77" s="196">
        <v>0</v>
      </c>
      <c r="C77" s="198">
        <v>0</v>
      </c>
      <c r="D77" s="196">
        <v>867453</v>
      </c>
      <c r="E77" s="196">
        <v>0</v>
      </c>
      <c r="F77" s="196">
        <v>0</v>
      </c>
    </row>
  </sheetData>
  <sheetProtection password="B553" sheet="1" formatColumns="0" formatRows="0"/>
  <conditionalFormatting sqref="A1:XFD1048576">
    <cfRule type="cellIs" dxfId="239" priority="1" operator="lessThan">
      <formula>0</formula>
    </cfRule>
  </conditionalFormatting>
  <conditionalFormatting sqref="B2:F77">
    <cfRule type="cellIs" dxfId="238" priority="2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B1:K92"/>
  <sheetViews>
    <sheetView showGridLines="0" zoomScale="70" zoomScaleNormal="70" workbookViewId="0">
      <pane ySplit="12" topLeftCell="A13" activePane="bottomLeft" state="frozen"/>
      <selection pane="bottomLeft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0.140625" customWidth="1"/>
    <col min="5" max="10" width="22.28515625" customWidth="1"/>
    <col min="11" max="11" width="14.5703125" customWidth="1"/>
  </cols>
  <sheetData>
    <row r="1" spans="2:11" x14ac:dyDescent="0.25">
      <c r="K1" s="110"/>
    </row>
    <row r="2" spans="2:11" x14ac:dyDescent="0.25">
      <c r="K2" s="110"/>
    </row>
    <row r="3" spans="2:11" x14ac:dyDescent="0.25">
      <c r="K3" s="110"/>
    </row>
    <row r="4" spans="2:11" x14ac:dyDescent="0.25">
      <c r="K4" s="110"/>
    </row>
    <row r="5" spans="2:11" x14ac:dyDescent="0.25">
      <c r="K5" s="110"/>
    </row>
    <row r="6" spans="2:11" x14ac:dyDescent="0.25">
      <c r="K6" s="110"/>
    </row>
    <row r="7" spans="2:11" x14ac:dyDescent="0.25">
      <c r="K7" s="110"/>
    </row>
    <row r="8" spans="2:11" x14ac:dyDescent="0.25">
      <c r="K8" s="110"/>
    </row>
    <row r="9" spans="2:11" ht="45" customHeight="1" x14ac:dyDescent="0.25">
      <c r="B9" s="418" t="s">
        <v>933</v>
      </c>
      <c r="C9" s="418"/>
      <c r="D9" s="206" t="s">
        <v>947</v>
      </c>
      <c r="K9" s="110"/>
    </row>
    <row r="10" spans="2:11" x14ac:dyDescent="0.25">
      <c r="K10" s="110"/>
    </row>
    <row r="11" spans="2:11" x14ac:dyDescent="0.25">
      <c r="B11" s="387" t="s">
        <v>918</v>
      </c>
      <c r="C11" s="419" t="s">
        <v>946</v>
      </c>
      <c r="D11" s="420"/>
      <c r="E11" s="425" t="s">
        <v>932</v>
      </c>
      <c r="F11" s="426"/>
      <c r="G11" s="426"/>
      <c r="H11" s="426"/>
      <c r="I11" s="426"/>
      <c r="J11" s="427"/>
    </row>
    <row r="12" spans="2:11" ht="30" x14ac:dyDescent="0.25">
      <c r="B12" s="388"/>
      <c r="C12" s="421"/>
      <c r="D12" s="422"/>
      <c r="E12" s="199" t="s">
        <v>832</v>
      </c>
      <c r="F12" s="200" t="s">
        <v>834</v>
      </c>
      <c r="G12" s="201" t="s">
        <v>826</v>
      </c>
      <c r="H12" s="201" t="s">
        <v>837</v>
      </c>
      <c r="I12" s="201" t="s">
        <v>838</v>
      </c>
      <c r="J12" s="219" t="s">
        <v>724</v>
      </c>
      <c r="K12" s="205"/>
    </row>
    <row r="13" spans="2:11" x14ac:dyDescent="0.25">
      <c r="B13" s="15" t="s">
        <v>0</v>
      </c>
      <c r="C13" s="423" t="s">
        <v>111</v>
      </c>
      <c r="D13" s="424"/>
      <c r="E13" s="207"/>
      <c r="F13" s="202"/>
      <c r="G13" s="208"/>
      <c r="H13" s="208"/>
      <c r="I13" s="209"/>
      <c r="J13" s="210">
        <f>SUM(E13:I13)</f>
        <v>0</v>
      </c>
    </row>
    <row r="14" spans="2:11" x14ac:dyDescent="0.25">
      <c r="B14" s="10" t="s">
        <v>1</v>
      </c>
      <c r="C14" s="428" t="s">
        <v>112</v>
      </c>
      <c r="D14" s="429"/>
      <c r="E14" s="211"/>
      <c r="F14" s="203"/>
      <c r="G14" s="212"/>
      <c r="H14" s="212"/>
      <c r="I14" s="213"/>
      <c r="J14" s="214">
        <f t="shared" ref="J14:J77" si="0">SUM(E14:I14)</f>
        <v>0</v>
      </c>
    </row>
    <row r="15" spans="2:11" x14ac:dyDescent="0.25">
      <c r="B15" s="10" t="s">
        <v>2</v>
      </c>
      <c r="C15" s="428" t="s">
        <v>113</v>
      </c>
      <c r="D15" s="429"/>
      <c r="E15" s="211"/>
      <c r="F15" s="203"/>
      <c r="G15" s="212"/>
      <c r="H15" s="212"/>
      <c r="I15" s="213"/>
      <c r="J15" s="214">
        <f t="shared" si="0"/>
        <v>0</v>
      </c>
    </row>
    <row r="16" spans="2:11" x14ac:dyDescent="0.25">
      <c r="B16" s="10" t="s">
        <v>3</v>
      </c>
      <c r="C16" s="428" t="s">
        <v>114</v>
      </c>
      <c r="D16" s="429"/>
      <c r="E16" s="211"/>
      <c r="F16" s="203"/>
      <c r="G16" s="212"/>
      <c r="H16" s="212"/>
      <c r="I16" s="213"/>
      <c r="J16" s="214">
        <f t="shared" si="0"/>
        <v>0</v>
      </c>
    </row>
    <row r="17" spans="2:10" x14ac:dyDescent="0.25">
      <c r="B17" s="10" t="s">
        <v>4</v>
      </c>
      <c r="C17" s="428" t="s">
        <v>115</v>
      </c>
      <c r="D17" s="429"/>
      <c r="E17" s="211"/>
      <c r="F17" s="203"/>
      <c r="G17" s="212"/>
      <c r="H17" s="212"/>
      <c r="I17" s="213"/>
      <c r="J17" s="214">
        <f t="shared" si="0"/>
        <v>0</v>
      </c>
    </row>
    <row r="18" spans="2:10" x14ac:dyDescent="0.25">
      <c r="B18" s="10" t="s">
        <v>5</v>
      </c>
      <c r="C18" s="428" t="s">
        <v>116</v>
      </c>
      <c r="D18" s="429"/>
      <c r="E18" s="211"/>
      <c r="F18" s="203"/>
      <c r="G18" s="212"/>
      <c r="H18" s="212"/>
      <c r="I18" s="213"/>
      <c r="J18" s="214">
        <f t="shared" si="0"/>
        <v>0</v>
      </c>
    </row>
    <row r="19" spans="2:10" x14ac:dyDescent="0.25">
      <c r="B19" s="10" t="s">
        <v>6</v>
      </c>
      <c r="C19" s="428" t="s">
        <v>117</v>
      </c>
      <c r="D19" s="429"/>
      <c r="E19" s="211"/>
      <c r="F19" s="203"/>
      <c r="G19" s="212"/>
      <c r="H19" s="212"/>
      <c r="I19" s="213"/>
      <c r="J19" s="214">
        <f t="shared" si="0"/>
        <v>0</v>
      </c>
    </row>
    <row r="20" spans="2:10" x14ac:dyDescent="0.25">
      <c r="B20" s="10" t="s">
        <v>7</v>
      </c>
      <c r="C20" s="428" t="s">
        <v>118</v>
      </c>
      <c r="D20" s="429"/>
      <c r="E20" s="211"/>
      <c r="F20" s="203"/>
      <c r="G20" s="212"/>
      <c r="H20" s="212"/>
      <c r="I20" s="213"/>
      <c r="J20" s="214">
        <f t="shared" si="0"/>
        <v>0</v>
      </c>
    </row>
    <row r="21" spans="2:10" x14ac:dyDescent="0.25">
      <c r="B21" s="10" t="s">
        <v>8</v>
      </c>
      <c r="C21" s="428" t="s">
        <v>119</v>
      </c>
      <c r="D21" s="429"/>
      <c r="E21" s="211"/>
      <c r="F21" s="203"/>
      <c r="G21" s="212"/>
      <c r="H21" s="212"/>
      <c r="I21" s="213"/>
      <c r="J21" s="214">
        <f t="shared" si="0"/>
        <v>0</v>
      </c>
    </row>
    <row r="22" spans="2:10" x14ac:dyDescent="0.25">
      <c r="B22" s="10" t="s">
        <v>9</v>
      </c>
      <c r="C22" s="428" t="s">
        <v>120</v>
      </c>
      <c r="D22" s="429"/>
      <c r="E22" s="211"/>
      <c r="F22" s="203"/>
      <c r="G22" s="212"/>
      <c r="H22" s="212"/>
      <c r="I22" s="213"/>
      <c r="J22" s="214">
        <f t="shared" si="0"/>
        <v>0</v>
      </c>
    </row>
    <row r="23" spans="2:10" x14ac:dyDescent="0.25">
      <c r="B23" s="10" t="s">
        <v>10</v>
      </c>
      <c r="C23" s="428" t="s">
        <v>121</v>
      </c>
      <c r="D23" s="429"/>
      <c r="E23" s="211"/>
      <c r="F23" s="203"/>
      <c r="G23" s="212"/>
      <c r="H23" s="212"/>
      <c r="I23" s="213"/>
      <c r="J23" s="214">
        <f t="shared" si="0"/>
        <v>0</v>
      </c>
    </row>
    <row r="24" spans="2:10" x14ac:dyDescent="0.25">
      <c r="B24" s="10" t="s">
        <v>11</v>
      </c>
      <c r="C24" s="430" t="s">
        <v>122</v>
      </c>
      <c r="D24" s="429"/>
      <c r="E24" s="211"/>
      <c r="F24" s="203"/>
      <c r="G24" s="212"/>
      <c r="H24" s="212"/>
      <c r="I24" s="213"/>
      <c r="J24" s="214">
        <f t="shared" si="0"/>
        <v>0</v>
      </c>
    </row>
    <row r="25" spans="2:10" x14ac:dyDescent="0.25">
      <c r="B25" s="10" t="s">
        <v>12</v>
      </c>
      <c r="C25" s="428" t="s">
        <v>123</v>
      </c>
      <c r="D25" s="429"/>
      <c r="E25" s="211"/>
      <c r="F25" s="203"/>
      <c r="G25" s="212"/>
      <c r="H25" s="212"/>
      <c r="I25" s="213"/>
      <c r="J25" s="214">
        <f t="shared" si="0"/>
        <v>0</v>
      </c>
    </row>
    <row r="26" spans="2:10" x14ac:dyDescent="0.25">
      <c r="B26" s="10" t="s">
        <v>13</v>
      </c>
      <c r="C26" s="428" t="s">
        <v>124</v>
      </c>
      <c r="D26" s="429"/>
      <c r="E26" s="211"/>
      <c r="F26" s="203"/>
      <c r="G26" s="212"/>
      <c r="H26" s="212"/>
      <c r="I26" s="213"/>
      <c r="J26" s="214">
        <f t="shared" si="0"/>
        <v>0</v>
      </c>
    </row>
    <row r="27" spans="2:10" x14ac:dyDescent="0.25">
      <c r="B27" s="10" t="s">
        <v>14</v>
      </c>
      <c r="C27" s="428" t="s">
        <v>125</v>
      </c>
      <c r="D27" s="429"/>
      <c r="E27" s="211"/>
      <c r="F27" s="203"/>
      <c r="G27" s="212"/>
      <c r="H27" s="212"/>
      <c r="I27" s="213"/>
      <c r="J27" s="214">
        <f t="shared" si="0"/>
        <v>0</v>
      </c>
    </row>
    <row r="28" spans="2:10" x14ac:dyDescent="0.25">
      <c r="B28" s="10" t="s">
        <v>15</v>
      </c>
      <c r="C28" s="428" t="s">
        <v>126</v>
      </c>
      <c r="D28" s="429"/>
      <c r="E28" s="211"/>
      <c r="F28" s="203"/>
      <c r="G28" s="212"/>
      <c r="H28" s="212"/>
      <c r="I28" s="213"/>
      <c r="J28" s="214">
        <f t="shared" si="0"/>
        <v>0</v>
      </c>
    </row>
    <row r="29" spans="2:10" x14ac:dyDescent="0.25">
      <c r="B29" s="10" t="s">
        <v>16</v>
      </c>
      <c r="C29" s="428" t="s">
        <v>127</v>
      </c>
      <c r="D29" s="429"/>
      <c r="E29" s="211"/>
      <c r="F29" s="203"/>
      <c r="G29" s="212"/>
      <c r="H29" s="212"/>
      <c r="I29" s="213"/>
      <c r="J29" s="214">
        <f t="shared" si="0"/>
        <v>0</v>
      </c>
    </row>
    <row r="30" spans="2:10" x14ac:dyDescent="0.25">
      <c r="B30" s="10" t="s">
        <v>17</v>
      </c>
      <c r="C30" s="430" t="s">
        <v>128</v>
      </c>
      <c r="D30" s="429"/>
      <c r="E30" s="211"/>
      <c r="F30" s="203"/>
      <c r="G30" s="212"/>
      <c r="H30" s="212"/>
      <c r="I30" s="213"/>
      <c r="J30" s="214">
        <f t="shared" si="0"/>
        <v>0</v>
      </c>
    </row>
    <row r="31" spans="2:10" x14ac:dyDescent="0.25">
      <c r="B31" s="10" t="s">
        <v>18</v>
      </c>
      <c r="C31" s="428" t="s">
        <v>129</v>
      </c>
      <c r="D31" s="429"/>
      <c r="E31" s="211"/>
      <c r="F31" s="203"/>
      <c r="G31" s="212"/>
      <c r="H31" s="212"/>
      <c r="I31" s="213"/>
      <c r="J31" s="214">
        <f t="shared" si="0"/>
        <v>0</v>
      </c>
    </row>
    <row r="32" spans="2:10" x14ac:dyDescent="0.25">
      <c r="B32" s="10" t="s">
        <v>19</v>
      </c>
      <c r="C32" s="428" t="s">
        <v>130</v>
      </c>
      <c r="D32" s="429"/>
      <c r="E32" s="211"/>
      <c r="F32" s="203"/>
      <c r="G32" s="212"/>
      <c r="H32" s="212"/>
      <c r="I32" s="213"/>
      <c r="J32" s="214">
        <f t="shared" si="0"/>
        <v>0</v>
      </c>
    </row>
    <row r="33" spans="2:10" x14ac:dyDescent="0.25">
      <c r="B33" s="10" t="s">
        <v>20</v>
      </c>
      <c r="C33" s="428" t="s">
        <v>131</v>
      </c>
      <c r="D33" s="429"/>
      <c r="E33" s="211"/>
      <c r="F33" s="203"/>
      <c r="G33" s="212"/>
      <c r="H33" s="212"/>
      <c r="I33" s="213"/>
      <c r="J33" s="214">
        <f t="shared" si="0"/>
        <v>0</v>
      </c>
    </row>
    <row r="34" spans="2:10" x14ac:dyDescent="0.25">
      <c r="B34" s="10" t="s">
        <v>21</v>
      </c>
      <c r="C34" s="428" t="s">
        <v>132</v>
      </c>
      <c r="D34" s="429"/>
      <c r="E34" s="211"/>
      <c r="F34" s="203"/>
      <c r="G34" s="212"/>
      <c r="H34" s="212"/>
      <c r="I34" s="213"/>
      <c r="J34" s="214">
        <f t="shared" si="0"/>
        <v>0</v>
      </c>
    </row>
    <row r="35" spans="2:10" x14ac:dyDescent="0.25">
      <c r="B35" s="10" t="s">
        <v>22</v>
      </c>
      <c r="C35" s="428" t="s">
        <v>133</v>
      </c>
      <c r="D35" s="429"/>
      <c r="E35" s="211"/>
      <c r="F35" s="203"/>
      <c r="G35" s="212"/>
      <c r="H35" s="212"/>
      <c r="I35" s="213"/>
      <c r="J35" s="214">
        <f t="shared" si="0"/>
        <v>0</v>
      </c>
    </row>
    <row r="36" spans="2:10" x14ac:dyDescent="0.25">
      <c r="B36" s="10" t="s">
        <v>23</v>
      </c>
      <c r="C36" s="428" t="s">
        <v>134</v>
      </c>
      <c r="D36" s="429"/>
      <c r="E36" s="211"/>
      <c r="F36" s="203"/>
      <c r="G36" s="212"/>
      <c r="H36" s="212"/>
      <c r="I36" s="213"/>
      <c r="J36" s="214">
        <f t="shared" si="0"/>
        <v>0</v>
      </c>
    </row>
    <row r="37" spans="2:10" x14ac:dyDescent="0.25">
      <c r="B37" s="10" t="s">
        <v>24</v>
      </c>
      <c r="C37" s="428" t="s">
        <v>135</v>
      </c>
      <c r="D37" s="429"/>
      <c r="E37" s="211"/>
      <c r="F37" s="203"/>
      <c r="G37" s="212"/>
      <c r="H37" s="212"/>
      <c r="I37" s="213"/>
      <c r="J37" s="214">
        <f t="shared" si="0"/>
        <v>0</v>
      </c>
    </row>
    <row r="38" spans="2:10" x14ac:dyDescent="0.25">
      <c r="B38" s="10" t="s">
        <v>25</v>
      </c>
      <c r="C38" s="428" t="s">
        <v>136</v>
      </c>
      <c r="D38" s="429"/>
      <c r="E38" s="211"/>
      <c r="F38" s="203"/>
      <c r="G38" s="212"/>
      <c r="H38" s="212"/>
      <c r="I38" s="213"/>
      <c r="J38" s="214">
        <f t="shared" si="0"/>
        <v>0</v>
      </c>
    </row>
    <row r="39" spans="2:10" x14ac:dyDescent="0.25">
      <c r="B39" s="10" t="s">
        <v>26</v>
      </c>
      <c r="C39" s="428" t="s">
        <v>137</v>
      </c>
      <c r="D39" s="429"/>
      <c r="E39" s="211"/>
      <c r="F39" s="203"/>
      <c r="G39" s="212"/>
      <c r="H39" s="212"/>
      <c r="I39" s="213"/>
      <c r="J39" s="214">
        <f t="shared" si="0"/>
        <v>0</v>
      </c>
    </row>
    <row r="40" spans="2:10" x14ac:dyDescent="0.25">
      <c r="B40" s="10" t="s">
        <v>27</v>
      </c>
      <c r="C40" s="428" t="s">
        <v>138</v>
      </c>
      <c r="D40" s="429"/>
      <c r="E40" s="211"/>
      <c r="F40" s="203"/>
      <c r="G40" s="212"/>
      <c r="H40" s="212"/>
      <c r="I40" s="213"/>
      <c r="J40" s="214">
        <f t="shared" si="0"/>
        <v>0</v>
      </c>
    </row>
    <row r="41" spans="2:10" x14ac:dyDescent="0.25">
      <c r="B41" s="10" t="s">
        <v>28</v>
      </c>
      <c r="C41" s="428" t="s">
        <v>139</v>
      </c>
      <c r="D41" s="429"/>
      <c r="E41" s="211"/>
      <c r="F41" s="203"/>
      <c r="G41" s="212"/>
      <c r="H41" s="212"/>
      <c r="I41" s="213"/>
      <c r="J41" s="214">
        <f t="shared" si="0"/>
        <v>0</v>
      </c>
    </row>
    <row r="42" spans="2:10" x14ac:dyDescent="0.25">
      <c r="B42" s="10" t="s">
        <v>29</v>
      </c>
      <c r="C42" s="428" t="s">
        <v>140</v>
      </c>
      <c r="D42" s="429"/>
      <c r="E42" s="211"/>
      <c r="F42" s="203"/>
      <c r="G42" s="212"/>
      <c r="H42" s="212"/>
      <c r="I42" s="213"/>
      <c r="J42" s="214">
        <f t="shared" si="0"/>
        <v>0</v>
      </c>
    </row>
    <row r="43" spans="2:10" x14ac:dyDescent="0.25">
      <c r="B43" s="10" t="s">
        <v>30</v>
      </c>
      <c r="C43" s="428" t="s">
        <v>141</v>
      </c>
      <c r="D43" s="429"/>
      <c r="E43" s="211"/>
      <c r="F43" s="203"/>
      <c r="G43" s="212"/>
      <c r="H43" s="212"/>
      <c r="I43" s="213"/>
      <c r="J43" s="214">
        <f t="shared" si="0"/>
        <v>0</v>
      </c>
    </row>
    <row r="44" spans="2:10" x14ac:dyDescent="0.25">
      <c r="B44" s="10" t="s">
        <v>31</v>
      </c>
      <c r="C44" s="428" t="s">
        <v>142</v>
      </c>
      <c r="D44" s="429"/>
      <c r="E44" s="211"/>
      <c r="F44" s="203"/>
      <c r="G44" s="212"/>
      <c r="H44" s="212"/>
      <c r="I44" s="213"/>
      <c r="J44" s="214">
        <f t="shared" si="0"/>
        <v>0</v>
      </c>
    </row>
    <row r="45" spans="2:10" x14ac:dyDescent="0.25">
      <c r="B45" s="10" t="s">
        <v>32</v>
      </c>
      <c r="C45" s="428" t="s">
        <v>143</v>
      </c>
      <c r="D45" s="429"/>
      <c r="E45" s="211"/>
      <c r="F45" s="203"/>
      <c r="G45" s="212"/>
      <c r="H45" s="212"/>
      <c r="I45" s="213"/>
      <c r="J45" s="214">
        <f t="shared" si="0"/>
        <v>0</v>
      </c>
    </row>
    <row r="46" spans="2:10" x14ac:dyDescent="0.25">
      <c r="B46" s="10" t="s">
        <v>33</v>
      </c>
      <c r="C46" s="428" t="s">
        <v>144</v>
      </c>
      <c r="D46" s="429"/>
      <c r="E46" s="211"/>
      <c r="F46" s="203"/>
      <c r="G46" s="212"/>
      <c r="H46" s="212"/>
      <c r="I46" s="213"/>
      <c r="J46" s="214">
        <f t="shared" si="0"/>
        <v>0</v>
      </c>
    </row>
    <row r="47" spans="2:10" x14ac:dyDescent="0.25">
      <c r="B47" s="10" t="s">
        <v>34</v>
      </c>
      <c r="C47" s="428" t="s">
        <v>145</v>
      </c>
      <c r="D47" s="429"/>
      <c r="E47" s="211"/>
      <c r="F47" s="203"/>
      <c r="G47" s="212"/>
      <c r="H47" s="212"/>
      <c r="I47" s="213"/>
      <c r="J47" s="214">
        <f t="shared" si="0"/>
        <v>0</v>
      </c>
    </row>
    <row r="48" spans="2:10" x14ac:dyDescent="0.25">
      <c r="B48" s="10" t="s">
        <v>35</v>
      </c>
      <c r="C48" s="428" t="s">
        <v>146</v>
      </c>
      <c r="D48" s="429"/>
      <c r="E48" s="211"/>
      <c r="F48" s="203"/>
      <c r="G48" s="212"/>
      <c r="H48" s="212"/>
      <c r="I48" s="213"/>
      <c r="J48" s="214">
        <f t="shared" si="0"/>
        <v>0</v>
      </c>
    </row>
    <row r="49" spans="2:10" x14ac:dyDescent="0.25">
      <c r="B49" s="10" t="s">
        <v>36</v>
      </c>
      <c r="C49" s="428" t="s">
        <v>147</v>
      </c>
      <c r="D49" s="429"/>
      <c r="E49" s="211"/>
      <c r="F49" s="203"/>
      <c r="G49" s="212"/>
      <c r="H49" s="212"/>
      <c r="I49" s="213"/>
      <c r="J49" s="214">
        <f t="shared" si="0"/>
        <v>0</v>
      </c>
    </row>
    <row r="50" spans="2:10" x14ac:dyDescent="0.25">
      <c r="B50" s="10" t="s">
        <v>37</v>
      </c>
      <c r="C50" s="428" t="s">
        <v>148</v>
      </c>
      <c r="D50" s="429"/>
      <c r="E50" s="211"/>
      <c r="F50" s="203"/>
      <c r="G50" s="212"/>
      <c r="H50" s="212"/>
      <c r="I50" s="213"/>
      <c r="J50" s="214">
        <f t="shared" si="0"/>
        <v>0</v>
      </c>
    </row>
    <row r="51" spans="2:10" x14ac:dyDescent="0.25">
      <c r="B51" s="10" t="s">
        <v>38</v>
      </c>
      <c r="C51" s="428" t="s">
        <v>149</v>
      </c>
      <c r="D51" s="429"/>
      <c r="E51" s="211"/>
      <c r="F51" s="203"/>
      <c r="G51" s="212"/>
      <c r="H51" s="212"/>
      <c r="I51" s="213"/>
      <c r="J51" s="214">
        <f t="shared" si="0"/>
        <v>0</v>
      </c>
    </row>
    <row r="52" spans="2:10" x14ac:dyDescent="0.25">
      <c r="B52" s="10" t="s">
        <v>39</v>
      </c>
      <c r="C52" s="428" t="s">
        <v>150</v>
      </c>
      <c r="D52" s="429"/>
      <c r="E52" s="211"/>
      <c r="F52" s="203"/>
      <c r="G52" s="212"/>
      <c r="H52" s="212"/>
      <c r="I52" s="213"/>
      <c r="J52" s="214">
        <f t="shared" si="0"/>
        <v>0</v>
      </c>
    </row>
    <row r="53" spans="2:10" x14ac:dyDescent="0.25">
      <c r="B53" s="10" t="s">
        <v>40</v>
      </c>
      <c r="C53" s="428" t="s">
        <v>151</v>
      </c>
      <c r="D53" s="429"/>
      <c r="E53" s="211"/>
      <c r="F53" s="203"/>
      <c r="G53" s="212"/>
      <c r="H53" s="212"/>
      <c r="I53" s="213"/>
      <c r="J53" s="214">
        <f t="shared" si="0"/>
        <v>0</v>
      </c>
    </row>
    <row r="54" spans="2:10" x14ac:dyDescent="0.25">
      <c r="B54" s="10" t="s">
        <v>41</v>
      </c>
      <c r="C54" s="428" t="s">
        <v>152</v>
      </c>
      <c r="D54" s="429"/>
      <c r="E54" s="211"/>
      <c r="F54" s="203"/>
      <c r="G54" s="212"/>
      <c r="H54" s="212"/>
      <c r="I54" s="213"/>
      <c r="J54" s="214">
        <f t="shared" si="0"/>
        <v>0</v>
      </c>
    </row>
    <row r="55" spans="2:10" x14ac:dyDescent="0.25">
      <c r="B55" s="10" t="s">
        <v>42</v>
      </c>
      <c r="C55" s="428" t="s">
        <v>153</v>
      </c>
      <c r="D55" s="429"/>
      <c r="E55" s="211"/>
      <c r="F55" s="203"/>
      <c r="G55" s="212"/>
      <c r="H55" s="212"/>
      <c r="I55" s="213"/>
      <c r="J55" s="214">
        <f t="shared" si="0"/>
        <v>0</v>
      </c>
    </row>
    <row r="56" spans="2:10" x14ac:dyDescent="0.25">
      <c r="B56" s="10" t="s">
        <v>43</v>
      </c>
      <c r="C56" s="428" t="s">
        <v>154</v>
      </c>
      <c r="D56" s="429"/>
      <c r="E56" s="211"/>
      <c r="F56" s="203"/>
      <c r="G56" s="212"/>
      <c r="H56" s="212"/>
      <c r="I56" s="213"/>
      <c r="J56" s="214">
        <f t="shared" si="0"/>
        <v>0</v>
      </c>
    </row>
    <row r="57" spans="2:10" x14ac:dyDescent="0.25">
      <c r="B57" s="10" t="s">
        <v>44</v>
      </c>
      <c r="C57" s="428" t="s">
        <v>155</v>
      </c>
      <c r="D57" s="429"/>
      <c r="E57" s="211"/>
      <c r="F57" s="203"/>
      <c r="G57" s="212"/>
      <c r="H57" s="212"/>
      <c r="I57" s="213"/>
      <c r="J57" s="214">
        <f t="shared" si="0"/>
        <v>0</v>
      </c>
    </row>
    <row r="58" spans="2:10" x14ac:dyDescent="0.25">
      <c r="B58" s="10" t="s">
        <v>45</v>
      </c>
      <c r="C58" s="428" t="s">
        <v>156</v>
      </c>
      <c r="D58" s="429"/>
      <c r="E58" s="211"/>
      <c r="F58" s="203"/>
      <c r="G58" s="212"/>
      <c r="H58" s="212"/>
      <c r="I58" s="213"/>
      <c r="J58" s="214">
        <f t="shared" si="0"/>
        <v>0</v>
      </c>
    </row>
    <row r="59" spans="2:10" x14ac:dyDescent="0.25">
      <c r="B59" s="10" t="s">
        <v>46</v>
      </c>
      <c r="C59" s="428" t="s">
        <v>157</v>
      </c>
      <c r="D59" s="429"/>
      <c r="E59" s="211"/>
      <c r="F59" s="203"/>
      <c r="G59" s="212"/>
      <c r="H59" s="212"/>
      <c r="I59" s="213"/>
      <c r="J59" s="214">
        <f t="shared" si="0"/>
        <v>0</v>
      </c>
    </row>
    <row r="60" spans="2:10" x14ac:dyDescent="0.25">
      <c r="B60" s="10" t="s">
        <v>47</v>
      </c>
      <c r="C60" s="428" t="s">
        <v>158</v>
      </c>
      <c r="D60" s="429"/>
      <c r="E60" s="211"/>
      <c r="F60" s="203"/>
      <c r="G60" s="212"/>
      <c r="H60" s="212"/>
      <c r="I60" s="213"/>
      <c r="J60" s="214">
        <f t="shared" si="0"/>
        <v>0</v>
      </c>
    </row>
    <row r="61" spans="2:10" x14ac:dyDescent="0.25">
      <c r="B61" s="10" t="s">
        <v>48</v>
      </c>
      <c r="C61" s="428" t="s">
        <v>159</v>
      </c>
      <c r="D61" s="429"/>
      <c r="E61" s="211"/>
      <c r="F61" s="203"/>
      <c r="G61" s="212"/>
      <c r="H61" s="212"/>
      <c r="I61" s="213"/>
      <c r="J61" s="214">
        <f t="shared" si="0"/>
        <v>0</v>
      </c>
    </row>
    <row r="62" spans="2:10" x14ac:dyDescent="0.25">
      <c r="B62" s="10" t="s">
        <v>49</v>
      </c>
      <c r="C62" s="428" t="s">
        <v>160</v>
      </c>
      <c r="D62" s="429"/>
      <c r="E62" s="211"/>
      <c r="F62" s="203"/>
      <c r="G62" s="212"/>
      <c r="H62" s="212"/>
      <c r="I62" s="213"/>
      <c r="J62" s="214">
        <f t="shared" si="0"/>
        <v>0</v>
      </c>
    </row>
    <row r="63" spans="2:10" x14ac:dyDescent="0.25">
      <c r="B63" s="10" t="s">
        <v>50</v>
      </c>
      <c r="C63" s="428" t="s">
        <v>161</v>
      </c>
      <c r="D63" s="429"/>
      <c r="E63" s="211"/>
      <c r="F63" s="203"/>
      <c r="G63" s="212"/>
      <c r="H63" s="212"/>
      <c r="I63" s="213"/>
      <c r="J63" s="214">
        <f t="shared" si="0"/>
        <v>0</v>
      </c>
    </row>
    <row r="64" spans="2:10" x14ac:dyDescent="0.25">
      <c r="B64" s="10" t="s">
        <v>51</v>
      </c>
      <c r="C64" s="428" t="s">
        <v>162</v>
      </c>
      <c r="D64" s="429"/>
      <c r="E64" s="211"/>
      <c r="F64" s="203"/>
      <c r="G64" s="212"/>
      <c r="H64" s="212"/>
      <c r="I64" s="213"/>
      <c r="J64" s="214">
        <f t="shared" si="0"/>
        <v>0</v>
      </c>
    </row>
    <row r="65" spans="2:10" x14ac:dyDescent="0.25">
      <c r="B65" s="10" t="s">
        <v>52</v>
      </c>
      <c r="C65" s="428" t="s">
        <v>163</v>
      </c>
      <c r="D65" s="429"/>
      <c r="E65" s="211"/>
      <c r="F65" s="203"/>
      <c r="G65" s="212"/>
      <c r="H65" s="212"/>
      <c r="I65" s="213"/>
      <c r="J65" s="214">
        <f t="shared" si="0"/>
        <v>0</v>
      </c>
    </row>
    <row r="66" spans="2:10" x14ac:dyDescent="0.25">
      <c r="B66" s="10" t="s">
        <v>53</v>
      </c>
      <c r="C66" s="428" t="s">
        <v>164</v>
      </c>
      <c r="D66" s="429"/>
      <c r="E66" s="211"/>
      <c r="F66" s="203"/>
      <c r="G66" s="212"/>
      <c r="H66" s="212"/>
      <c r="I66" s="213"/>
      <c r="J66" s="214">
        <f t="shared" si="0"/>
        <v>0</v>
      </c>
    </row>
    <row r="67" spans="2:10" x14ac:dyDescent="0.25">
      <c r="B67" s="10" t="s">
        <v>54</v>
      </c>
      <c r="C67" s="428" t="s">
        <v>165</v>
      </c>
      <c r="D67" s="429"/>
      <c r="E67" s="211"/>
      <c r="F67" s="203"/>
      <c r="G67" s="212"/>
      <c r="H67" s="212"/>
      <c r="I67" s="213"/>
      <c r="J67" s="214">
        <f t="shared" si="0"/>
        <v>0</v>
      </c>
    </row>
    <row r="68" spans="2:10" x14ac:dyDescent="0.25">
      <c r="B68" s="10" t="s">
        <v>55</v>
      </c>
      <c r="C68" s="428" t="s">
        <v>166</v>
      </c>
      <c r="D68" s="429"/>
      <c r="E68" s="211"/>
      <c r="F68" s="203"/>
      <c r="G68" s="212"/>
      <c r="H68" s="212"/>
      <c r="I68" s="213"/>
      <c r="J68" s="214">
        <f t="shared" si="0"/>
        <v>0</v>
      </c>
    </row>
    <row r="69" spans="2:10" x14ac:dyDescent="0.25">
      <c r="B69" s="10" t="s">
        <v>56</v>
      </c>
      <c r="C69" s="428" t="s">
        <v>167</v>
      </c>
      <c r="D69" s="429"/>
      <c r="E69" s="211"/>
      <c r="F69" s="203"/>
      <c r="G69" s="212"/>
      <c r="H69" s="212"/>
      <c r="I69" s="213"/>
      <c r="J69" s="214">
        <f t="shared" si="0"/>
        <v>0</v>
      </c>
    </row>
    <row r="70" spans="2:10" x14ac:dyDescent="0.25">
      <c r="B70" s="10" t="s">
        <v>57</v>
      </c>
      <c r="C70" s="428" t="s">
        <v>168</v>
      </c>
      <c r="D70" s="429"/>
      <c r="E70" s="211"/>
      <c r="F70" s="203"/>
      <c r="G70" s="212"/>
      <c r="H70" s="212"/>
      <c r="I70" s="213"/>
      <c r="J70" s="214">
        <f t="shared" si="0"/>
        <v>0</v>
      </c>
    </row>
    <row r="71" spans="2:10" x14ac:dyDescent="0.25">
      <c r="B71" s="10" t="s">
        <v>58</v>
      </c>
      <c r="C71" s="428" t="s">
        <v>169</v>
      </c>
      <c r="D71" s="429"/>
      <c r="E71" s="211"/>
      <c r="F71" s="203"/>
      <c r="G71" s="212"/>
      <c r="H71" s="212"/>
      <c r="I71" s="213"/>
      <c r="J71" s="214">
        <f t="shared" si="0"/>
        <v>0</v>
      </c>
    </row>
    <row r="72" spans="2:10" x14ac:dyDescent="0.25">
      <c r="B72" s="10" t="s">
        <v>59</v>
      </c>
      <c r="C72" s="428" t="s">
        <v>170</v>
      </c>
      <c r="D72" s="429"/>
      <c r="E72" s="211"/>
      <c r="F72" s="203"/>
      <c r="G72" s="212"/>
      <c r="H72" s="212"/>
      <c r="I72" s="213"/>
      <c r="J72" s="214">
        <f t="shared" si="0"/>
        <v>0</v>
      </c>
    </row>
    <row r="73" spans="2:10" x14ac:dyDescent="0.25">
      <c r="B73" s="10" t="s">
        <v>60</v>
      </c>
      <c r="C73" s="428" t="s">
        <v>171</v>
      </c>
      <c r="D73" s="429"/>
      <c r="E73" s="211"/>
      <c r="F73" s="203"/>
      <c r="G73" s="212"/>
      <c r="H73" s="212"/>
      <c r="I73" s="213"/>
      <c r="J73" s="214">
        <f t="shared" si="0"/>
        <v>0</v>
      </c>
    </row>
    <row r="74" spans="2:10" x14ac:dyDescent="0.25">
      <c r="B74" s="10" t="s">
        <v>61</v>
      </c>
      <c r="C74" s="428" t="s">
        <v>172</v>
      </c>
      <c r="D74" s="429"/>
      <c r="E74" s="211"/>
      <c r="F74" s="203"/>
      <c r="G74" s="212"/>
      <c r="H74" s="212"/>
      <c r="I74" s="213"/>
      <c r="J74" s="214">
        <f t="shared" si="0"/>
        <v>0</v>
      </c>
    </row>
    <row r="75" spans="2:10" x14ac:dyDescent="0.25">
      <c r="B75" s="10" t="s">
        <v>62</v>
      </c>
      <c r="C75" s="428" t="s">
        <v>173</v>
      </c>
      <c r="D75" s="429"/>
      <c r="E75" s="211"/>
      <c r="F75" s="203"/>
      <c r="G75" s="212"/>
      <c r="H75" s="212"/>
      <c r="I75" s="213"/>
      <c r="J75" s="214">
        <f t="shared" si="0"/>
        <v>0</v>
      </c>
    </row>
    <row r="76" spans="2:10" x14ac:dyDescent="0.25">
      <c r="B76" s="10" t="s">
        <v>63</v>
      </c>
      <c r="C76" s="428" t="s">
        <v>174</v>
      </c>
      <c r="D76" s="429"/>
      <c r="E76" s="211"/>
      <c r="F76" s="203"/>
      <c r="G76" s="212"/>
      <c r="H76" s="212"/>
      <c r="I76" s="213"/>
      <c r="J76" s="214">
        <f t="shared" si="0"/>
        <v>0</v>
      </c>
    </row>
    <row r="77" spans="2:10" x14ac:dyDescent="0.25">
      <c r="B77" s="10" t="s">
        <v>64</v>
      </c>
      <c r="C77" s="428" t="s">
        <v>175</v>
      </c>
      <c r="D77" s="429"/>
      <c r="E77" s="211"/>
      <c r="F77" s="203"/>
      <c r="G77" s="212"/>
      <c r="H77" s="212"/>
      <c r="I77" s="213"/>
      <c r="J77" s="214">
        <f t="shared" si="0"/>
        <v>0</v>
      </c>
    </row>
    <row r="78" spans="2:10" x14ac:dyDescent="0.25">
      <c r="B78" s="10" t="s">
        <v>65</v>
      </c>
      <c r="C78" s="428" t="s">
        <v>176</v>
      </c>
      <c r="D78" s="429"/>
      <c r="E78" s="211"/>
      <c r="F78" s="203"/>
      <c r="G78" s="212"/>
      <c r="H78" s="212"/>
      <c r="I78" s="213"/>
      <c r="J78" s="214">
        <f t="shared" ref="J78:J88" si="1">SUM(E78:I78)</f>
        <v>0</v>
      </c>
    </row>
    <row r="79" spans="2:10" x14ac:dyDescent="0.25">
      <c r="B79" s="10" t="s">
        <v>66</v>
      </c>
      <c r="C79" s="428" t="s">
        <v>177</v>
      </c>
      <c r="D79" s="429"/>
      <c r="E79" s="211"/>
      <c r="F79" s="203"/>
      <c r="G79" s="212"/>
      <c r="H79" s="212"/>
      <c r="I79" s="213"/>
      <c r="J79" s="214">
        <f t="shared" si="1"/>
        <v>0</v>
      </c>
    </row>
    <row r="80" spans="2:10" x14ac:dyDescent="0.25">
      <c r="B80" s="10" t="s">
        <v>67</v>
      </c>
      <c r="C80" s="428" t="s">
        <v>178</v>
      </c>
      <c r="D80" s="429"/>
      <c r="E80" s="211"/>
      <c r="F80" s="203"/>
      <c r="G80" s="212"/>
      <c r="H80" s="212"/>
      <c r="I80" s="213"/>
      <c r="J80" s="214">
        <f t="shared" si="1"/>
        <v>0</v>
      </c>
    </row>
    <row r="81" spans="2:10" x14ac:dyDescent="0.25">
      <c r="B81" s="10" t="s">
        <v>68</v>
      </c>
      <c r="C81" s="428" t="s">
        <v>179</v>
      </c>
      <c r="D81" s="429"/>
      <c r="E81" s="211"/>
      <c r="F81" s="203"/>
      <c r="G81" s="212"/>
      <c r="H81" s="212"/>
      <c r="I81" s="213"/>
      <c r="J81" s="214">
        <f t="shared" si="1"/>
        <v>0</v>
      </c>
    </row>
    <row r="82" spans="2:10" x14ac:dyDescent="0.25">
      <c r="B82" s="10" t="s">
        <v>69</v>
      </c>
      <c r="C82" s="428" t="s">
        <v>180</v>
      </c>
      <c r="D82" s="429"/>
      <c r="E82" s="211"/>
      <c r="F82" s="203"/>
      <c r="G82" s="212"/>
      <c r="H82" s="212"/>
      <c r="I82" s="213"/>
      <c r="J82" s="214">
        <f t="shared" si="1"/>
        <v>0</v>
      </c>
    </row>
    <row r="83" spans="2:10" x14ac:dyDescent="0.25">
      <c r="B83" s="10" t="s">
        <v>70</v>
      </c>
      <c r="C83" s="428" t="s">
        <v>181</v>
      </c>
      <c r="D83" s="429"/>
      <c r="E83" s="211"/>
      <c r="F83" s="203"/>
      <c r="G83" s="212"/>
      <c r="H83" s="212"/>
      <c r="I83" s="213"/>
      <c r="J83" s="214">
        <f t="shared" si="1"/>
        <v>0</v>
      </c>
    </row>
    <row r="84" spans="2:10" x14ac:dyDescent="0.25">
      <c r="B84" s="10" t="s">
        <v>71</v>
      </c>
      <c r="C84" s="428" t="s">
        <v>182</v>
      </c>
      <c r="D84" s="429"/>
      <c r="E84" s="211"/>
      <c r="F84" s="203"/>
      <c r="G84" s="212"/>
      <c r="H84" s="212"/>
      <c r="I84" s="213"/>
      <c r="J84" s="214">
        <f t="shared" si="1"/>
        <v>0</v>
      </c>
    </row>
    <row r="85" spans="2:10" x14ac:dyDescent="0.25">
      <c r="B85" s="10" t="s">
        <v>72</v>
      </c>
      <c r="C85" s="428" t="s">
        <v>183</v>
      </c>
      <c r="D85" s="429"/>
      <c r="E85" s="211"/>
      <c r="F85" s="203"/>
      <c r="G85" s="212"/>
      <c r="H85" s="212"/>
      <c r="I85" s="213"/>
      <c r="J85" s="214">
        <f t="shared" si="1"/>
        <v>0</v>
      </c>
    </row>
    <row r="86" spans="2:10" x14ac:dyDescent="0.25">
      <c r="B86" s="10" t="s">
        <v>73</v>
      </c>
      <c r="C86" s="428" t="s">
        <v>184</v>
      </c>
      <c r="D86" s="429"/>
      <c r="E86" s="211"/>
      <c r="F86" s="203"/>
      <c r="G86" s="212"/>
      <c r="H86" s="212"/>
      <c r="I86" s="213"/>
      <c r="J86" s="214">
        <f t="shared" si="1"/>
        <v>0</v>
      </c>
    </row>
    <row r="87" spans="2:10" x14ac:dyDescent="0.25">
      <c r="B87" s="10" t="s">
        <v>74</v>
      </c>
      <c r="C87" s="428" t="s">
        <v>185</v>
      </c>
      <c r="D87" s="429"/>
      <c r="E87" s="211"/>
      <c r="F87" s="203"/>
      <c r="G87" s="212"/>
      <c r="H87" s="212"/>
      <c r="I87" s="213"/>
      <c r="J87" s="214">
        <f t="shared" si="1"/>
        <v>0</v>
      </c>
    </row>
    <row r="88" spans="2:10" x14ac:dyDescent="0.25">
      <c r="B88" s="12" t="s">
        <v>75</v>
      </c>
      <c r="C88" s="431" t="s">
        <v>186</v>
      </c>
      <c r="D88" s="432"/>
      <c r="E88" s="215"/>
      <c r="F88" s="204"/>
      <c r="G88" s="216"/>
      <c r="H88" s="216"/>
      <c r="I88" s="217"/>
      <c r="J88" s="218">
        <f t="shared" si="1"/>
        <v>0</v>
      </c>
    </row>
    <row r="90" spans="2:10" x14ac:dyDescent="0.25">
      <c r="B90" s="9" t="s">
        <v>912</v>
      </c>
    </row>
    <row r="92" spans="2:10" x14ac:dyDescent="0.25">
      <c r="B92" s="109" t="s">
        <v>874</v>
      </c>
    </row>
  </sheetData>
  <sheetProtection password="800C" sheet="1" formatColumns="0" formatRows="0"/>
  <autoFilter ref="A12:K12" xr:uid="{00000000-0001-0000-3B00-000000000000}">
    <filterColumn colId="2" showButton="0"/>
  </autoFilter>
  <mergeCells count="80">
    <mergeCell ref="C84:D84"/>
    <mergeCell ref="C85:D85"/>
    <mergeCell ref="C86:D86"/>
    <mergeCell ref="C87:D87"/>
    <mergeCell ref="C88:D88"/>
    <mergeCell ref="C79:D79"/>
    <mergeCell ref="C80:D80"/>
    <mergeCell ref="C81:D81"/>
    <mergeCell ref="C82:D82"/>
    <mergeCell ref="C83:D83"/>
    <mergeCell ref="C74:D74"/>
    <mergeCell ref="C75:D75"/>
    <mergeCell ref="C76:D76"/>
    <mergeCell ref="C77:D77"/>
    <mergeCell ref="C78:D78"/>
    <mergeCell ref="C69:D69"/>
    <mergeCell ref="C70:D70"/>
    <mergeCell ref="C71:D71"/>
    <mergeCell ref="C72:D72"/>
    <mergeCell ref="C73:D73"/>
    <mergeCell ref="C64:D64"/>
    <mergeCell ref="C65:D65"/>
    <mergeCell ref="C66:D66"/>
    <mergeCell ref="C67:D67"/>
    <mergeCell ref="C68:D68"/>
    <mergeCell ref="C59:D59"/>
    <mergeCell ref="C60:D60"/>
    <mergeCell ref="C61:D61"/>
    <mergeCell ref="C62:D62"/>
    <mergeCell ref="C63:D63"/>
    <mergeCell ref="C54:D54"/>
    <mergeCell ref="C55:D55"/>
    <mergeCell ref="C56:D56"/>
    <mergeCell ref="C57:D57"/>
    <mergeCell ref="C58:D58"/>
    <mergeCell ref="C49:D49"/>
    <mergeCell ref="C50:D50"/>
    <mergeCell ref="C51:D51"/>
    <mergeCell ref="C52:D52"/>
    <mergeCell ref="C53:D53"/>
    <mergeCell ref="C44:D44"/>
    <mergeCell ref="C45:D45"/>
    <mergeCell ref="C46:D46"/>
    <mergeCell ref="C47:D47"/>
    <mergeCell ref="C48:D48"/>
    <mergeCell ref="C39:D39"/>
    <mergeCell ref="C40:D40"/>
    <mergeCell ref="C41:D41"/>
    <mergeCell ref="C42:D42"/>
    <mergeCell ref="C43:D43"/>
    <mergeCell ref="C34:D34"/>
    <mergeCell ref="C35:D35"/>
    <mergeCell ref="C36:D36"/>
    <mergeCell ref="C37:D37"/>
    <mergeCell ref="C38:D38"/>
    <mergeCell ref="C29:D29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C19:D19"/>
    <mergeCell ref="C20:D20"/>
    <mergeCell ref="C21:D21"/>
    <mergeCell ref="C22:D22"/>
    <mergeCell ref="C23:D23"/>
    <mergeCell ref="C14:D14"/>
    <mergeCell ref="C15:D15"/>
    <mergeCell ref="C16:D16"/>
    <mergeCell ref="C17:D17"/>
    <mergeCell ref="C18:D18"/>
    <mergeCell ref="B9:C9"/>
    <mergeCell ref="B11:B12"/>
    <mergeCell ref="C11:D12"/>
    <mergeCell ref="C13:D13"/>
    <mergeCell ref="E11:J11"/>
  </mergeCells>
  <conditionalFormatting sqref="E12:J12">
    <cfRule type="cellIs" dxfId="237" priority="5" operator="lessThan">
      <formula>0</formula>
    </cfRule>
  </conditionalFormatting>
  <conditionalFormatting sqref="E89:J1048576">
    <cfRule type="cellIs" dxfId="236" priority="7" operator="lessThan">
      <formula>0</formula>
    </cfRule>
  </conditionalFormatting>
  <conditionalFormatting sqref="J13:J88">
    <cfRule type="cellIs" dxfId="235" priority="1" operator="notEqual">
      <formula>0</formula>
    </cfRule>
  </conditionalFormatting>
  <conditionalFormatting sqref="K11:XFD1048576">
    <cfRule type="cellIs" dxfId="234" priority="10" operator="lessThan">
      <formula>0</formula>
    </cfRule>
  </conditionalFormatting>
  <dataValidations count="1">
    <dataValidation type="whole" allowBlank="1" showInputMessage="1" showErrorMessage="1" errorTitle="Valor erróneo" error="El valor tiene que ser entero" promptTitle="Ingresar valores enteros" prompt="Ingresar valores enteros" sqref="E13:I88" xr:uid="{35737FE5-E37E-43D7-BC4D-AB08206E5EDE}">
      <formula1>-1000000000000000</formula1>
      <formula2>1000000000000000</formula2>
    </dataValidation>
  </dataValidations>
  <pageMargins left="0.7" right="0.7" top="0.75" bottom="0.75" header="0.3" footer="0.3"/>
  <pageSetup paperSize="9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BY78"/>
  <sheetViews>
    <sheetView showGridLines="0" zoomScale="70" zoomScaleNormal="70" workbookViewId="0">
      <pane xSplit="1" ySplit="2" topLeftCell="B3" activePane="bottomRight" state="frozen"/>
      <selection activeCell="C6" sqref="C6"/>
      <selection pane="topRight" activeCell="C6" sqref="C6"/>
      <selection pane="bottomLeft" activeCell="C6" sqref="C6"/>
      <selection pane="bottomRight" activeCell="B3" sqref="B3"/>
    </sheetView>
  </sheetViews>
  <sheetFormatPr baseColWidth="10" defaultRowHeight="15" x14ac:dyDescent="0.25"/>
  <cols>
    <col min="1" max="1" width="34" customWidth="1"/>
    <col min="2" max="2" width="14.5703125" customWidth="1"/>
    <col min="3" max="3" width="13.140625" customWidth="1"/>
    <col min="4" max="6" width="14.5703125" customWidth="1"/>
    <col min="7" max="7" width="13.5703125" customWidth="1"/>
    <col min="8" max="8" width="14.5703125" customWidth="1"/>
    <col min="9" max="9" width="13.140625" customWidth="1"/>
    <col min="10" max="12" width="14.5703125" customWidth="1"/>
    <col min="13" max="13" width="13.5703125" customWidth="1"/>
    <col min="14" max="14" width="14.5703125" customWidth="1"/>
    <col min="15" max="15" width="13.140625" customWidth="1"/>
    <col min="16" max="18" width="14.5703125" customWidth="1"/>
    <col min="19" max="19" width="13.5703125" customWidth="1"/>
    <col min="20" max="24" width="14.5703125" customWidth="1"/>
    <col min="25" max="28" width="13.140625" customWidth="1"/>
    <col min="29" max="30" width="13.5703125" customWidth="1"/>
    <col min="31" max="31" width="14.5703125" customWidth="1"/>
    <col min="32" max="35" width="13.140625" customWidth="1"/>
    <col min="36" max="36" width="13.5703125" customWidth="1"/>
    <col min="37" max="39" width="14.5703125" customWidth="1"/>
    <col min="40" max="40" width="13.140625" customWidth="1"/>
    <col min="41" max="41" width="14.5703125" customWidth="1"/>
    <col min="42" max="42" width="13.140625" customWidth="1"/>
    <col min="43" max="43" width="14.5703125" customWidth="1"/>
    <col min="44" max="44" width="13.140625" customWidth="1"/>
    <col min="45" max="50" width="14.5703125" customWidth="1"/>
    <col min="51" max="51" width="13.140625" customWidth="1"/>
    <col min="52" max="52" width="14.5703125" customWidth="1"/>
    <col min="53" max="53" width="13.140625" customWidth="1"/>
    <col min="54" max="55" width="15.5703125" customWidth="1"/>
    <col min="56" max="56" width="14.5703125" customWidth="1"/>
    <col min="57" max="57" width="13.5703125" customWidth="1"/>
    <col min="58" max="71" width="14.5703125" customWidth="1"/>
    <col min="72" max="72" width="13.5703125" customWidth="1"/>
    <col min="73" max="77" width="13" customWidth="1"/>
  </cols>
  <sheetData>
    <row r="1" spans="1:77" x14ac:dyDescent="0.25">
      <c r="A1" s="220"/>
      <c r="B1" s="433" t="s">
        <v>852</v>
      </c>
      <c r="C1" s="433"/>
      <c r="D1" s="433"/>
      <c r="E1" s="433"/>
      <c r="F1" s="433"/>
      <c r="G1" s="433"/>
      <c r="H1" s="434" t="s">
        <v>853</v>
      </c>
      <c r="I1" s="434"/>
      <c r="J1" s="434"/>
      <c r="K1" s="434"/>
      <c r="L1" s="434"/>
      <c r="M1" s="434"/>
      <c r="N1" s="433" t="s">
        <v>854</v>
      </c>
      <c r="O1" s="433"/>
      <c r="P1" s="433"/>
      <c r="Q1" s="433"/>
      <c r="R1" s="433"/>
      <c r="S1" s="433"/>
    </row>
    <row r="2" spans="1:77" x14ac:dyDescent="0.25">
      <c r="A2" s="220"/>
      <c r="B2" s="221" t="s">
        <v>832</v>
      </c>
      <c r="C2" s="222" t="s">
        <v>834</v>
      </c>
      <c r="D2" s="221" t="s">
        <v>826</v>
      </c>
      <c r="E2" s="221" t="s">
        <v>837</v>
      </c>
      <c r="F2" s="221" t="s">
        <v>838</v>
      </c>
      <c r="G2" s="223" t="s">
        <v>724</v>
      </c>
      <c r="H2" s="105" t="s">
        <v>832</v>
      </c>
      <c r="I2" s="197" t="s">
        <v>834</v>
      </c>
      <c r="J2" s="105" t="s">
        <v>826</v>
      </c>
      <c r="K2" s="105" t="s">
        <v>837</v>
      </c>
      <c r="L2" s="105" t="s">
        <v>838</v>
      </c>
      <c r="M2" s="224" t="s">
        <v>724</v>
      </c>
      <c r="N2" s="221" t="s">
        <v>832</v>
      </c>
      <c r="O2" s="222" t="s">
        <v>834</v>
      </c>
      <c r="P2" s="221" t="s">
        <v>826</v>
      </c>
      <c r="Q2" s="221" t="s">
        <v>837</v>
      </c>
      <c r="R2" s="221" t="s">
        <v>838</v>
      </c>
      <c r="S2" s="223" t="s">
        <v>724</v>
      </c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196"/>
      <c r="BD2" s="196"/>
      <c r="BE2" s="196"/>
      <c r="BF2" s="196"/>
      <c r="BG2" s="196"/>
      <c r="BH2" s="196"/>
      <c r="BI2" s="196"/>
      <c r="BJ2" s="196"/>
      <c r="BK2" s="196"/>
      <c r="BL2" s="196"/>
      <c r="BM2" s="196"/>
      <c r="BN2" s="196"/>
      <c r="BO2" s="196"/>
      <c r="BP2" s="196"/>
      <c r="BQ2" s="196"/>
      <c r="BR2" s="196"/>
      <c r="BS2" s="196"/>
      <c r="BT2" s="196"/>
      <c r="BU2" s="196"/>
      <c r="BV2" s="196"/>
      <c r="BW2" s="196"/>
      <c r="BX2" s="196"/>
      <c r="BY2" s="196"/>
    </row>
    <row r="3" spans="1:77" x14ac:dyDescent="0.25">
      <c r="A3" s="221" t="s">
        <v>0</v>
      </c>
      <c r="B3" s="223">
        <f>H3+N3</f>
        <v>40911.377006245297</v>
      </c>
      <c r="C3" s="223">
        <f t="shared" ref="C3:F18" si="0">I3+O3</f>
        <v>33830.4989889688</v>
      </c>
      <c r="D3" s="223">
        <f t="shared" si="0"/>
        <v>127775</v>
      </c>
      <c r="E3" s="223">
        <f t="shared" si="0"/>
        <v>1084</v>
      </c>
      <c r="F3" s="223">
        <f t="shared" si="0"/>
        <v>391876</v>
      </c>
      <c r="G3" s="223">
        <f>SUM(B3:F3)</f>
        <v>595476.8759952141</v>
      </c>
      <c r="H3" s="196">
        <f>+Sim_oferta!E13</f>
        <v>0</v>
      </c>
      <c r="I3" s="198">
        <f>+Sim_oferta!F13</f>
        <v>0</v>
      </c>
      <c r="J3" s="196">
        <f>+Sim_oferta!G13</f>
        <v>0</v>
      </c>
      <c r="K3" s="196">
        <f>+Sim_oferta!H13</f>
        <v>0</v>
      </c>
      <c r="L3" s="196">
        <f>+Sim_oferta!I13</f>
        <v>0</v>
      </c>
      <c r="M3" s="224">
        <f>SUM(H3:L3)</f>
        <v>0</v>
      </c>
      <c r="N3" s="223">
        <f t="array" ref="N3">'Vt_Of(IxI)'!B2:F77</f>
        <v>40911.377006245297</v>
      </c>
      <c r="O3" s="223">
        <f t="array" ref="O3">'Vt_Of(IxI)'!C2:G77</f>
        <v>33830.4989889688</v>
      </c>
      <c r="P3" s="223">
        <f t="array" ref="P3">'Vt_Of(IxI)'!D2:H77</f>
        <v>127775</v>
      </c>
      <c r="Q3" s="223">
        <f t="array" ref="Q3">'Vt_Of(IxI)'!E2:I77</f>
        <v>1084</v>
      </c>
      <c r="R3" s="223">
        <f t="array" ref="R3">'Vt_Of(IxI)'!F2:J77</f>
        <v>391876</v>
      </c>
      <c r="S3" s="223">
        <f>SUM(N3:R3)</f>
        <v>595476.8759952141</v>
      </c>
    </row>
    <row r="4" spans="1:77" x14ac:dyDescent="0.25">
      <c r="A4" s="221" t="s">
        <v>1</v>
      </c>
      <c r="B4" s="223">
        <f t="shared" ref="B4:F66" si="1">H4+N4</f>
        <v>17994.021485960799</v>
      </c>
      <c r="C4" s="223">
        <f t="shared" si="0"/>
        <v>11504.3566801938</v>
      </c>
      <c r="D4" s="223">
        <f t="shared" si="0"/>
        <v>62158</v>
      </c>
      <c r="E4" s="223">
        <f t="shared" si="0"/>
        <v>1534</v>
      </c>
      <c r="F4" s="223">
        <f t="shared" si="0"/>
        <v>108602</v>
      </c>
      <c r="G4" s="223">
        <f t="shared" ref="G4:G67" si="2">SUM(B4:F4)</f>
        <v>201792.37816615461</v>
      </c>
      <c r="H4" s="196">
        <f>+Sim_oferta!E14</f>
        <v>0</v>
      </c>
      <c r="I4" s="198">
        <f>+Sim_oferta!F14</f>
        <v>0</v>
      </c>
      <c r="J4" s="196">
        <f>+Sim_oferta!G14</f>
        <v>0</v>
      </c>
      <c r="K4" s="196">
        <f>+Sim_oferta!H14</f>
        <v>0</v>
      </c>
      <c r="L4" s="196">
        <f>+Sim_oferta!I14</f>
        <v>0</v>
      </c>
      <c r="M4" s="224">
        <f t="shared" ref="M4:M67" si="3">SUM(H4:L4)</f>
        <v>0</v>
      </c>
      <c r="N4" s="223">
        <f t="array" ref="N4">'Vt_Of(IxI)'!B3:F78</f>
        <v>17994.021485960799</v>
      </c>
      <c r="O4" s="223">
        <f t="array" ref="O4">'Vt_Of(IxI)'!C3:G78</f>
        <v>11504.3566801938</v>
      </c>
      <c r="P4" s="223">
        <f t="array" ref="P4">'Vt_Of(IxI)'!D3:H78</f>
        <v>62158</v>
      </c>
      <c r="Q4" s="223">
        <f t="array" ref="Q4">'Vt_Of(IxI)'!E3:I78</f>
        <v>1534</v>
      </c>
      <c r="R4" s="223">
        <f t="array" ref="R4">'Vt_Of(IxI)'!F3:J78</f>
        <v>108602</v>
      </c>
      <c r="S4" s="223">
        <f t="shared" ref="S4:S67" si="4">SUM(N4:R4)</f>
        <v>201792.37816615461</v>
      </c>
    </row>
    <row r="5" spans="1:77" x14ac:dyDescent="0.25">
      <c r="A5" s="221" t="s">
        <v>2</v>
      </c>
      <c r="B5" s="223">
        <f t="shared" si="1"/>
        <v>18109.441952796999</v>
      </c>
      <c r="C5" s="223">
        <f t="shared" si="0"/>
        <v>26055.3940317294</v>
      </c>
      <c r="D5" s="223">
        <f t="shared" si="0"/>
        <v>99247</v>
      </c>
      <c r="E5" s="223">
        <f t="shared" si="0"/>
        <v>521</v>
      </c>
      <c r="F5" s="223">
        <f t="shared" si="0"/>
        <v>385931</v>
      </c>
      <c r="G5" s="223">
        <f t="shared" si="2"/>
        <v>529863.83598452643</v>
      </c>
      <c r="H5" s="196">
        <f>+Sim_oferta!E15</f>
        <v>0</v>
      </c>
      <c r="I5" s="198">
        <f>+Sim_oferta!F15</f>
        <v>0</v>
      </c>
      <c r="J5" s="196">
        <f>+Sim_oferta!G15</f>
        <v>0</v>
      </c>
      <c r="K5" s="196">
        <f>+Sim_oferta!H15</f>
        <v>0</v>
      </c>
      <c r="L5" s="196">
        <f>+Sim_oferta!I15</f>
        <v>0</v>
      </c>
      <c r="M5" s="224">
        <f t="shared" si="3"/>
        <v>0</v>
      </c>
      <c r="N5" s="223">
        <f t="array" ref="N5">'Vt_Of(IxI)'!B4:F79</f>
        <v>18109.441952796999</v>
      </c>
      <c r="O5" s="223">
        <f t="array" ref="O5">'Vt_Of(IxI)'!C4:G79</f>
        <v>26055.3940317294</v>
      </c>
      <c r="P5" s="223">
        <f t="array" ref="P5">'Vt_Of(IxI)'!D4:H79</f>
        <v>99247</v>
      </c>
      <c r="Q5" s="223">
        <f t="array" ref="Q5">'Vt_Of(IxI)'!E4:I79</f>
        <v>521</v>
      </c>
      <c r="R5" s="223">
        <f t="array" ref="R5">'Vt_Of(IxI)'!F4:J79</f>
        <v>385931</v>
      </c>
      <c r="S5" s="223">
        <f t="shared" si="4"/>
        <v>529863.83598452643</v>
      </c>
    </row>
    <row r="6" spans="1:77" x14ac:dyDescent="0.25">
      <c r="A6" s="221" t="s">
        <v>3</v>
      </c>
      <c r="B6" s="223">
        <f t="shared" si="1"/>
        <v>8582.2408737267797</v>
      </c>
      <c r="C6" s="223">
        <f t="shared" si="0"/>
        <v>13844.350248471201</v>
      </c>
      <c r="D6" s="223">
        <f t="shared" si="0"/>
        <v>31730</v>
      </c>
      <c r="E6" s="223">
        <f t="shared" si="0"/>
        <v>702</v>
      </c>
      <c r="F6" s="223">
        <f t="shared" si="0"/>
        <v>66584</v>
      </c>
      <c r="G6" s="223">
        <f t="shared" si="2"/>
        <v>121442.59112219798</v>
      </c>
      <c r="H6" s="196">
        <f>+Sim_oferta!E16</f>
        <v>0</v>
      </c>
      <c r="I6" s="198">
        <f>+Sim_oferta!F16</f>
        <v>0</v>
      </c>
      <c r="J6" s="196">
        <f>+Sim_oferta!G16</f>
        <v>0</v>
      </c>
      <c r="K6" s="196">
        <f>+Sim_oferta!H16</f>
        <v>0</v>
      </c>
      <c r="L6" s="196">
        <f>+Sim_oferta!I16</f>
        <v>0</v>
      </c>
      <c r="M6" s="224">
        <f t="shared" si="3"/>
        <v>0</v>
      </c>
      <c r="N6" s="223">
        <f t="array" ref="N6">'Vt_Of(IxI)'!B5:F80</f>
        <v>8582.2408737267797</v>
      </c>
      <c r="O6" s="223">
        <f t="array" ref="O6">'Vt_Of(IxI)'!C5:G80</f>
        <v>13844.350248471201</v>
      </c>
      <c r="P6" s="223">
        <f t="array" ref="P6">'Vt_Of(IxI)'!D5:H80</f>
        <v>31730</v>
      </c>
      <c r="Q6" s="223">
        <f t="array" ref="Q6">'Vt_Of(IxI)'!E5:I80</f>
        <v>702</v>
      </c>
      <c r="R6" s="223">
        <f t="array" ref="R6">'Vt_Of(IxI)'!F5:J80</f>
        <v>66584</v>
      </c>
      <c r="S6" s="223">
        <f t="shared" si="4"/>
        <v>121442.59112219798</v>
      </c>
    </row>
    <row r="7" spans="1:77" x14ac:dyDescent="0.25">
      <c r="A7" s="221" t="s">
        <v>4</v>
      </c>
      <c r="B7" s="223">
        <f t="shared" si="1"/>
        <v>482536.12093374802</v>
      </c>
      <c r="C7" s="223">
        <f t="shared" si="0"/>
        <v>305208.86172542197</v>
      </c>
      <c r="D7" s="223">
        <f t="shared" si="0"/>
        <v>1061811</v>
      </c>
      <c r="E7" s="223">
        <f t="shared" si="0"/>
        <v>9259</v>
      </c>
      <c r="F7" s="223">
        <f t="shared" si="0"/>
        <v>1987343</v>
      </c>
      <c r="G7" s="223">
        <f t="shared" si="2"/>
        <v>3846157.9826591699</v>
      </c>
      <c r="H7" s="196">
        <f>+Sim_oferta!E17</f>
        <v>0</v>
      </c>
      <c r="I7" s="198">
        <f>+Sim_oferta!F17</f>
        <v>0</v>
      </c>
      <c r="J7" s="196">
        <f>+Sim_oferta!G17</f>
        <v>0</v>
      </c>
      <c r="K7" s="196">
        <f>+Sim_oferta!H17</f>
        <v>0</v>
      </c>
      <c r="L7" s="196">
        <f>+Sim_oferta!I17</f>
        <v>0</v>
      </c>
      <c r="M7" s="224">
        <f t="shared" si="3"/>
        <v>0</v>
      </c>
      <c r="N7" s="223">
        <f t="array" ref="N7">'Vt_Of(IxI)'!B6:F81</f>
        <v>482536.12093374802</v>
      </c>
      <c r="O7" s="223">
        <f t="array" ref="O7">'Vt_Of(IxI)'!C6:G81</f>
        <v>305208.86172542197</v>
      </c>
      <c r="P7" s="223">
        <f t="array" ref="P7">'Vt_Of(IxI)'!D6:H81</f>
        <v>1061811</v>
      </c>
      <c r="Q7" s="223">
        <f t="array" ref="Q7">'Vt_Of(IxI)'!E6:I81</f>
        <v>9259</v>
      </c>
      <c r="R7" s="223">
        <f t="array" ref="R7">'Vt_Of(IxI)'!F6:J81</f>
        <v>1987343</v>
      </c>
      <c r="S7" s="223">
        <f t="shared" si="4"/>
        <v>3846157.9826591699</v>
      </c>
    </row>
    <row r="8" spans="1:77" x14ac:dyDescent="0.25">
      <c r="A8" s="221" t="s">
        <v>5</v>
      </c>
      <c r="B8" s="223">
        <f t="shared" si="1"/>
        <v>33959.654944140799</v>
      </c>
      <c r="C8" s="223">
        <f t="shared" si="0"/>
        <v>81407.617098545001</v>
      </c>
      <c r="D8" s="223">
        <f t="shared" si="0"/>
        <v>656114</v>
      </c>
      <c r="E8" s="223">
        <f t="shared" si="0"/>
        <v>4745</v>
      </c>
      <c r="F8" s="223">
        <f t="shared" si="0"/>
        <v>223893</v>
      </c>
      <c r="G8" s="223">
        <f t="shared" si="2"/>
        <v>1000119.2720426858</v>
      </c>
      <c r="H8" s="196">
        <f>+Sim_oferta!E18</f>
        <v>0</v>
      </c>
      <c r="I8" s="198">
        <f>+Sim_oferta!F18</f>
        <v>0</v>
      </c>
      <c r="J8" s="196">
        <f>+Sim_oferta!G18</f>
        <v>0</v>
      </c>
      <c r="K8" s="196">
        <f>+Sim_oferta!H18</f>
        <v>0</v>
      </c>
      <c r="L8" s="196">
        <f>+Sim_oferta!I18</f>
        <v>0</v>
      </c>
      <c r="M8" s="224">
        <f t="shared" si="3"/>
        <v>0</v>
      </c>
      <c r="N8" s="223">
        <f t="array" ref="N8">'Vt_Of(IxI)'!B7:F82</f>
        <v>33959.654944140799</v>
      </c>
      <c r="O8" s="223">
        <f t="array" ref="O8">'Vt_Of(IxI)'!C7:G82</f>
        <v>81407.617098545001</v>
      </c>
      <c r="P8" s="223">
        <f t="array" ref="P8">'Vt_Of(IxI)'!D7:H82</f>
        <v>656114</v>
      </c>
      <c r="Q8" s="223">
        <f t="array" ref="Q8">'Vt_Of(IxI)'!E7:I82</f>
        <v>4745</v>
      </c>
      <c r="R8" s="223">
        <f t="array" ref="R8">'Vt_Of(IxI)'!F7:J82</f>
        <v>223893</v>
      </c>
      <c r="S8" s="223">
        <f t="shared" si="4"/>
        <v>1000119.2720426858</v>
      </c>
    </row>
    <row r="9" spans="1:77" x14ac:dyDescent="0.25">
      <c r="A9" s="221" t="s">
        <v>6</v>
      </c>
      <c r="B9" s="223">
        <f t="shared" si="1"/>
        <v>32304.867875536602</v>
      </c>
      <c r="C9" s="223">
        <f t="shared" si="0"/>
        <v>14243.6255998503</v>
      </c>
      <c r="D9" s="223">
        <f t="shared" si="0"/>
        <v>98675</v>
      </c>
      <c r="E9" s="223">
        <f t="shared" si="0"/>
        <v>1774</v>
      </c>
      <c r="F9" s="223">
        <f t="shared" si="0"/>
        <v>171319</v>
      </c>
      <c r="G9" s="223">
        <f t="shared" si="2"/>
        <v>318316.49347538687</v>
      </c>
      <c r="H9" s="196">
        <f>+Sim_oferta!E19</f>
        <v>0</v>
      </c>
      <c r="I9" s="198">
        <f>+Sim_oferta!F19</f>
        <v>0</v>
      </c>
      <c r="J9" s="196">
        <f>+Sim_oferta!G19</f>
        <v>0</v>
      </c>
      <c r="K9" s="196">
        <f>+Sim_oferta!H19</f>
        <v>0</v>
      </c>
      <c r="L9" s="196">
        <f>+Sim_oferta!I19</f>
        <v>0</v>
      </c>
      <c r="M9" s="224">
        <f t="shared" si="3"/>
        <v>0</v>
      </c>
      <c r="N9" s="223">
        <f t="array" ref="N9">'Vt_Of(IxI)'!B8:F83</f>
        <v>32304.867875536602</v>
      </c>
      <c r="O9" s="223">
        <f t="array" ref="O9">'Vt_Of(IxI)'!C8:G83</f>
        <v>14243.6255998503</v>
      </c>
      <c r="P9" s="223">
        <f t="array" ref="P9">'Vt_Of(IxI)'!D8:H83</f>
        <v>98675</v>
      </c>
      <c r="Q9" s="223">
        <f t="array" ref="Q9">'Vt_Of(IxI)'!E8:I83</f>
        <v>1774</v>
      </c>
      <c r="R9" s="223">
        <f t="array" ref="R9">'Vt_Of(IxI)'!F8:J83</f>
        <v>171319</v>
      </c>
      <c r="S9" s="223">
        <f t="shared" si="4"/>
        <v>318316.49347538687</v>
      </c>
    </row>
    <row r="10" spans="1:77" x14ac:dyDescent="0.25">
      <c r="A10" s="221" t="s">
        <v>7</v>
      </c>
      <c r="B10" s="223">
        <f t="shared" si="1"/>
        <v>182445.716660804</v>
      </c>
      <c r="C10" s="223">
        <f t="shared" si="0"/>
        <v>60050.155283977801</v>
      </c>
      <c r="D10" s="223">
        <f t="shared" si="0"/>
        <v>487466</v>
      </c>
      <c r="E10" s="223">
        <f t="shared" si="0"/>
        <v>4313</v>
      </c>
      <c r="F10" s="223">
        <f t="shared" si="0"/>
        <v>2040418</v>
      </c>
      <c r="G10" s="223">
        <f t="shared" si="2"/>
        <v>2774692.8719447819</v>
      </c>
      <c r="H10" s="196">
        <f>+Sim_oferta!E20</f>
        <v>0</v>
      </c>
      <c r="I10" s="198">
        <f>+Sim_oferta!F20</f>
        <v>0</v>
      </c>
      <c r="J10" s="196">
        <f>+Sim_oferta!G20</f>
        <v>0</v>
      </c>
      <c r="K10" s="196">
        <f>+Sim_oferta!H20</f>
        <v>0</v>
      </c>
      <c r="L10" s="196">
        <f>+Sim_oferta!I20</f>
        <v>0</v>
      </c>
      <c r="M10" s="224">
        <f t="shared" si="3"/>
        <v>0</v>
      </c>
      <c r="N10" s="223">
        <f t="array" ref="N10">'Vt_Of(IxI)'!B9:F84</f>
        <v>182445.716660804</v>
      </c>
      <c r="O10" s="223">
        <f t="array" ref="O10">'Vt_Of(IxI)'!C9:G84</f>
        <v>60050.155283977801</v>
      </c>
      <c r="P10" s="223">
        <f t="array" ref="P10">'Vt_Of(IxI)'!D9:H84</f>
        <v>487466</v>
      </c>
      <c r="Q10" s="223">
        <f t="array" ref="Q10">'Vt_Of(IxI)'!E9:I84</f>
        <v>4313</v>
      </c>
      <c r="R10" s="223">
        <f t="array" ref="R10">'Vt_Of(IxI)'!F9:J84</f>
        <v>2040418</v>
      </c>
      <c r="S10" s="223">
        <f t="shared" si="4"/>
        <v>2774692.8719447819</v>
      </c>
    </row>
    <row r="11" spans="1:77" x14ac:dyDescent="0.25">
      <c r="A11" s="221" t="s">
        <v>8</v>
      </c>
      <c r="B11" s="223">
        <f t="shared" si="1"/>
        <v>1851.4358644067099</v>
      </c>
      <c r="C11" s="223">
        <f t="shared" si="0"/>
        <v>18872.048184708001</v>
      </c>
      <c r="D11" s="223">
        <f t="shared" si="0"/>
        <v>68349</v>
      </c>
      <c r="E11" s="223">
        <f t="shared" si="0"/>
        <v>1313</v>
      </c>
      <c r="F11" s="223">
        <f t="shared" si="0"/>
        <v>296547</v>
      </c>
      <c r="G11" s="223">
        <f t="shared" si="2"/>
        <v>386932.48404911475</v>
      </c>
      <c r="H11" s="196">
        <f>+Sim_oferta!E21</f>
        <v>0</v>
      </c>
      <c r="I11" s="198">
        <f>+Sim_oferta!F21</f>
        <v>0</v>
      </c>
      <c r="J11" s="196">
        <f>+Sim_oferta!G21</f>
        <v>0</v>
      </c>
      <c r="K11" s="196">
        <f>+Sim_oferta!H21</f>
        <v>0</v>
      </c>
      <c r="L11" s="196">
        <f>+Sim_oferta!I21</f>
        <v>0</v>
      </c>
      <c r="M11" s="224">
        <f t="shared" si="3"/>
        <v>0</v>
      </c>
      <c r="N11" s="223">
        <f t="array" ref="N11">'Vt_Of(IxI)'!B10:F85</f>
        <v>1851.4358644067099</v>
      </c>
      <c r="O11" s="223">
        <f t="array" ref="O11">'Vt_Of(IxI)'!C10:G85</f>
        <v>18872.048184708001</v>
      </c>
      <c r="P11" s="223">
        <f t="array" ref="P11">'Vt_Of(IxI)'!D10:H85</f>
        <v>68349</v>
      </c>
      <c r="Q11" s="223">
        <f t="array" ref="Q11">'Vt_Of(IxI)'!E10:I85</f>
        <v>1313</v>
      </c>
      <c r="R11" s="223">
        <f t="array" ref="R11">'Vt_Of(IxI)'!F10:J85</f>
        <v>296547</v>
      </c>
      <c r="S11" s="223">
        <f t="shared" si="4"/>
        <v>386932.48404911475</v>
      </c>
    </row>
    <row r="12" spans="1:77" x14ac:dyDescent="0.25">
      <c r="A12" s="221" t="s">
        <v>9</v>
      </c>
      <c r="B12" s="223">
        <f t="shared" si="1"/>
        <v>37572.370218033</v>
      </c>
      <c r="C12" s="223">
        <f t="shared" si="0"/>
        <v>56732.255865980202</v>
      </c>
      <c r="D12" s="223">
        <f t="shared" si="0"/>
        <v>417297</v>
      </c>
      <c r="E12" s="223">
        <f t="shared" si="0"/>
        <v>7819</v>
      </c>
      <c r="F12" s="223">
        <f t="shared" si="0"/>
        <v>757824</v>
      </c>
      <c r="G12" s="223">
        <f t="shared" si="2"/>
        <v>1277244.6260840131</v>
      </c>
      <c r="H12" s="196">
        <f>+Sim_oferta!E22</f>
        <v>0</v>
      </c>
      <c r="I12" s="198">
        <f>+Sim_oferta!F22</f>
        <v>0</v>
      </c>
      <c r="J12" s="196">
        <f>+Sim_oferta!G22</f>
        <v>0</v>
      </c>
      <c r="K12" s="196">
        <f>+Sim_oferta!H22</f>
        <v>0</v>
      </c>
      <c r="L12" s="196">
        <f>+Sim_oferta!I22</f>
        <v>0</v>
      </c>
      <c r="M12" s="224">
        <f t="shared" si="3"/>
        <v>0</v>
      </c>
      <c r="N12" s="223">
        <f t="array" ref="N12">'Vt_Of(IxI)'!B11:F86</f>
        <v>37572.370218033</v>
      </c>
      <c r="O12" s="223">
        <f t="array" ref="O12">'Vt_Of(IxI)'!C11:G86</f>
        <v>56732.255865980202</v>
      </c>
      <c r="P12" s="223">
        <f t="array" ref="P12">'Vt_Of(IxI)'!D11:H86</f>
        <v>417297</v>
      </c>
      <c r="Q12" s="223">
        <f t="array" ref="Q12">'Vt_Of(IxI)'!E11:I86</f>
        <v>7819</v>
      </c>
      <c r="R12" s="223">
        <f t="array" ref="R12">'Vt_Of(IxI)'!F11:J86</f>
        <v>757824</v>
      </c>
      <c r="S12" s="223">
        <f t="shared" si="4"/>
        <v>1277244.6260840131</v>
      </c>
    </row>
    <row r="13" spans="1:77" x14ac:dyDescent="0.25">
      <c r="A13" s="221" t="s">
        <v>10</v>
      </c>
      <c r="B13" s="223">
        <f t="shared" si="1"/>
        <v>19545.8201963313</v>
      </c>
      <c r="C13" s="223">
        <f t="shared" si="0"/>
        <v>15636.293704985799</v>
      </c>
      <c r="D13" s="223">
        <f t="shared" si="0"/>
        <v>62554</v>
      </c>
      <c r="E13" s="223">
        <f t="shared" si="0"/>
        <v>628</v>
      </c>
      <c r="F13" s="223">
        <f t="shared" si="0"/>
        <v>239566</v>
      </c>
      <c r="G13" s="223">
        <f t="shared" si="2"/>
        <v>337930.11390131712</v>
      </c>
      <c r="H13" s="196">
        <f>+Sim_oferta!E23</f>
        <v>0</v>
      </c>
      <c r="I13" s="198">
        <f>+Sim_oferta!F23</f>
        <v>0</v>
      </c>
      <c r="J13" s="196">
        <f>+Sim_oferta!G23</f>
        <v>0</v>
      </c>
      <c r="K13" s="196">
        <f>+Sim_oferta!H23</f>
        <v>0</v>
      </c>
      <c r="L13" s="196">
        <f>+Sim_oferta!I23</f>
        <v>0</v>
      </c>
      <c r="M13" s="224">
        <f t="shared" si="3"/>
        <v>0</v>
      </c>
      <c r="N13" s="223">
        <f t="array" ref="N13">'Vt_Of(IxI)'!B12:F87</f>
        <v>19545.8201963313</v>
      </c>
      <c r="O13" s="223">
        <f t="array" ref="O13">'Vt_Of(IxI)'!C12:G87</f>
        <v>15636.293704985799</v>
      </c>
      <c r="P13" s="223">
        <f t="array" ref="P13">'Vt_Of(IxI)'!D12:H87</f>
        <v>62554</v>
      </c>
      <c r="Q13" s="223">
        <f t="array" ref="Q13">'Vt_Of(IxI)'!E12:I87</f>
        <v>628</v>
      </c>
      <c r="R13" s="223">
        <f t="array" ref="R13">'Vt_Of(IxI)'!F12:J87</f>
        <v>239566</v>
      </c>
      <c r="S13" s="223">
        <f t="shared" si="4"/>
        <v>337930.11390131712</v>
      </c>
    </row>
    <row r="14" spans="1:77" x14ac:dyDescent="0.25">
      <c r="A14" s="221" t="s">
        <v>11</v>
      </c>
      <c r="B14" s="223">
        <f t="shared" si="1"/>
        <v>775169.36766897398</v>
      </c>
      <c r="C14" s="223">
        <f t="shared" si="0"/>
        <v>-64339.380814356002</v>
      </c>
      <c r="D14" s="223">
        <f t="shared" si="0"/>
        <v>837166</v>
      </c>
      <c r="E14" s="223">
        <f t="shared" si="0"/>
        <v>21886</v>
      </c>
      <c r="F14" s="223">
        <f t="shared" si="0"/>
        <v>698198</v>
      </c>
      <c r="G14" s="223">
        <f t="shared" si="2"/>
        <v>2268079.9868546179</v>
      </c>
      <c r="H14" s="196">
        <f>+Sim_oferta!E24</f>
        <v>0</v>
      </c>
      <c r="I14" s="198">
        <f>+Sim_oferta!F24</f>
        <v>0</v>
      </c>
      <c r="J14" s="196">
        <f>+Sim_oferta!G24</f>
        <v>0</v>
      </c>
      <c r="K14" s="196">
        <f>+Sim_oferta!H24</f>
        <v>0</v>
      </c>
      <c r="L14" s="196">
        <f>+Sim_oferta!I24</f>
        <v>0</v>
      </c>
      <c r="M14" s="224">
        <f t="shared" si="3"/>
        <v>0</v>
      </c>
      <c r="N14" s="223">
        <f t="array" ref="N14">'Vt_Of(IxI)'!B13:F88</f>
        <v>775169.36766897398</v>
      </c>
      <c r="O14" s="223">
        <f t="array" ref="O14">'Vt_Of(IxI)'!C13:G88</f>
        <v>-64339.380814356002</v>
      </c>
      <c r="P14" s="223">
        <f t="array" ref="P14">'Vt_Of(IxI)'!D13:H88</f>
        <v>837166</v>
      </c>
      <c r="Q14" s="223">
        <f t="array" ref="Q14">'Vt_Of(IxI)'!E13:I88</f>
        <v>21886</v>
      </c>
      <c r="R14" s="223">
        <f t="array" ref="R14">'Vt_Of(IxI)'!F13:J88</f>
        <v>698198</v>
      </c>
      <c r="S14" s="223">
        <f t="shared" si="4"/>
        <v>2268079.9868546179</v>
      </c>
    </row>
    <row r="15" spans="1:77" x14ac:dyDescent="0.25">
      <c r="A15" s="221" t="s">
        <v>12</v>
      </c>
      <c r="B15" s="223">
        <f t="shared" si="1"/>
        <v>65367.309520940602</v>
      </c>
      <c r="C15" s="223">
        <f t="shared" si="0"/>
        <v>33395.920546823603</v>
      </c>
      <c r="D15" s="223">
        <f t="shared" si="0"/>
        <v>579333</v>
      </c>
      <c r="E15" s="223">
        <f t="shared" si="0"/>
        <v>130149</v>
      </c>
      <c r="F15" s="223">
        <f t="shared" si="0"/>
        <v>2018810</v>
      </c>
      <c r="G15" s="223">
        <f t="shared" si="2"/>
        <v>2827055.2300677644</v>
      </c>
      <c r="H15" s="196">
        <f>+Sim_oferta!E25</f>
        <v>0</v>
      </c>
      <c r="I15" s="198">
        <f>+Sim_oferta!F25</f>
        <v>0</v>
      </c>
      <c r="J15" s="196">
        <f>+Sim_oferta!G25</f>
        <v>0</v>
      </c>
      <c r="K15" s="196">
        <f>+Sim_oferta!H25</f>
        <v>0</v>
      </c>
      <c r="L15" s="196">
        <f>+Sim_oferta!I25</f>
        <v>0</v>
      </c>
      <c r="M15" s="224">
        <f t="shared" si="3"/>
        <v>0</v>
      </c>
      <c r="N15" s="223">
        <f t="array" ref="N15">'Vt_Of(IxI)'!B14:F89</f>
        <v>65367.309520940602</v>
      </c>
      <c r="O15" s="223">
        <f t="array" ref="O15">'Vt_Of(IxI)'!C14:G89</f>
        <v>33395.920546823603</v>
      </c>
      <c r="P15" s="223">
        <f t="array" ref="P15">'Vt_Of(IxI)'!D14:H89</f>
        <v>579333</v>
      </c>
      <c r="Q15" s="223">
        <f t="array" ref="Q15">'Vt_Of(IxI)'!E14:I89</f>
        <v>130149</v>
      </c>
      <c r="R15" s="223">
        <f t="array" ref="R15">'Vt_Of(IxI)'!F14:J89</f>
        <v>2018810</v>
      </c>
      <c r="S15" s="223">
        <f t="shared" si="4"/>
        <v>2827055.2300677644</v>
      </c>
    </row>
    <row r="16" spans="1:77" x14ac:dyDescent="0.25">
      <c r="A16" s="221" t="s">
        <v>13</v>
      </c>
      <c r="B16" s="223">
        <f t="shared" si="1"/>
        <v>32873.664451450299</v>
      </c>
      <c r="C16" s="223">
        <f t="shared" si="0"/>
        <v>250169.22412435501</v>
      </c>
      <c r="D16" s="223">
        <f t="shared" si="0"/>
        <v>136779</v>
      </c>
      <c r="E16" s="223">
        <f t="shared" si="0"/>
        <v>6432</v>
      </c>
      <c r="F16" s="223">
        <f t="shared" si="0"/>
        <v>5188924</v>
      </c>
      <c r="G16" s="223">
        <f t="shared" si="2"/>
        <v>5615177.8885758054</v>
      </c>
      <c r="H16" s="196">
        <f>+Sim_oferta!E26</f>
        <v>0</v>
      </c>
      <c r="I16" s="198">
        <f>+Sim_oferta!F26</f>
        <v>0</v>
      </c>
      <c r="J16" s="196">
        <f>+Sim_oferta!G26</f>
        <v>0</v>
      </c>
      <c r="K16" s="196">
        <f>+Sim_oferta!H26</f>
        <v>0</v>
      </c>
      <c r="L16" s="196">
        <f>+Sim_oferta!I26</f>
        <v>0</v>
      </c>
      <c r="M16" s="224">
        <f t="shared" si="3"/>
        <v>0</v>
      </c>
      <c r="N16" s="223">
        <f t="array" ref="N16">'Vt_Of(IxI)'!B15:F90</f>
        <v>32873.664451450299</v>
      </c>
      <c r="O16" s="223">
        <f t="array" ref="O16">'Vt_Of(IxI)'!C15:G90</f>
        <v>250169.22412435501</v>
      </c>
      <c r="P16" s="223">
        <f t="array" ref="P16">'Vt_Of(IxI)'!D15:H90</f>
        <v>136779</v>
      </c>
      <c r="Q16" s="223">
        <f t="array" ref="Q16">'Vt_Of(IxI)'!E15:I90</f>
        <v>6432</v>
      </c>
      <c r="R16" s="223">
        <f t="array" ref="R16">'Vt_Of(IxI)'!F15:J90</f>
        <v>5188924</v>
      </c>
      <c r="S16" s="223">
        <f t="shared" si="4"/>
        <v>5615177.8885758054</v>
      </c>
    </row>
    <row r="17" spans="1:19" x14ac:dyDescent="0.25">
      <c r="A17" s="221" t="s">
        <v>14</v>
      </c>
      <c r="B17" s="223">
        <f t="shared" si="1"/>
        <v>57759.466441297001</v>
      </c>
      <c r="C17" s="223">
        <f t="shared" si="0"/>
        <v>70223.463924827796</v>
      </c>
      <c r="D17" s="223">
        <f t="shared" si="0"/>
        <v>402579</v>
      </c>
      <c r="E17" s="223">
        <f t="shared" si="0"/>
        <v>67739</v>
      </c>
      <c r="F17" s="223">
        <f t="shared" si="0"/>
        <v>1359385</v>
      </c>
      <c r="G17" s="223">
        <f t="shared" si="2"/>
        <v>1957685.930366125</v>
      </c>
      <c r="H17" s="196">
        <f>+Sim_oferta!E27</f>
        <v>0</v>
      </c>
      <c r="I17" s="198">
        <f>+Sim_oferta!F27</f>
        <v>0</v>
      </c>
      <c r="J17" s="196">
        <f>+Sim_oferta!G27</f>
        <v>0</v>
      </c>
      <c r="K17" s="196">
        <f>+Sim_oferta!H27</f>
        <v>0</v>
      </c>
      <c r="L17" s="196">
        <f>+Sim_oferta!I27</f>
        <v>0</v>
      </c>
      <c r="M17" s="224">
        <f t="shared" si="3"/>
        <v>0</v>
      </c>
      <c r="N17" s="223">
        <f t="array" ref="N17">'Vt_Of(IxI)'!B16:F91</f>
        <v>57759.466441297001</v>
      </c>
      <c r="O17" s="223">
        <f t="array" ref="O17">'Vt_Of(IxI)'!C16:G91</f>
        <v>70223.463924827796</v>
      </c>
      <c r="P17" s="223">
        <f t="array" ref="P17">'Vt_Of(IxI)'!D16:H91</f>
        <v>402579</v>
      </c>
      <c r="Q17" s="223">
        <f t="array" ref="Q17">'Vt_Of(IxI)'!E16:I91</f>
        <v>67739</v>
      </c>
      <c r="R17" s="223">
        <f t="array" ref="R17">'Vt_Of(IxI)'!F16:J91</f>
        <v>1359385</v>
      </c>
      <c r="S17" s="223">
        <f t="shared" si="4"/>
        <v>1957685.930366125</v>
      </c>
    </row>
    <row r="18" spans="1:19" x14ac:dyDescent="0.25">
      <c r="A18" s="221" t="s">
        <v>15</v>
      </c>
      <c r="B18" s="223">
        <f t="shared" si="1"/>
        <v>4452.8649194661202</v>
      </c>
      <c r="C18" s="223">
        <f t="shared" si="0"/>
        <v>12269.7180050889</v>
      </c>
      <c r="D18" s="223">
        <f t="shared" si="0"/>
        <v>47622</v>
      </c>
      <c r="E18" s="223">
        <f t="shared" si="0"/>
        <v>5182</v>
      </c>
      <c r="F18" s="223">
        <f t="shared" si="0"/>
        <v>67707</v>
      </c>
      <c r="G18" s="223">
        <f t="shared" si="2"/>
        <v>137233.58292455503</v>
      </c>
      <c r="H18" s="196">
        <f>+Sim_oferta!E28</f>
        <v>0</v>
      </c>
      <c r="I18" s="198">
        <f>+Sim_oferta!F28</f>
        <v>0</v>
      </c>
      <c r="J18" s="196">
        <f>+Sim_oferta!G28</f>
        <v>0</v>
      </c>
      <c r="K18" s="196">
        <f>+Sim_oferta!H28</f>
        <v>0</v>
      </c>
      <c r="L18" s="196">
        <f>+Sim_oferta!I28</f>
        <v>0</v>
      </c>
      <c r="M18" s="224">
        <f t="shared" si="3"/>
        <v>0</v>
      </c>
      <c r="N18" s="223">
        <f t="array" ref="N18">'Vt_Of(IxI)'!B17:F92</f>
        <v>4452.8649194661202</v>
      </c>
      <c r="O18" s="223">
        <f t="array" ref="O18">'Vt_Of(IxI)'!C17:G92</f>
        <v>12269.7180050889</v>
      </c>
      <c r="P18" s="223">
        <f t="array" ref="P18">'Vt_Of(IxI)'!D17:H92</f>
        <v>47622</v>
      </c>
      <c r="Q18" s="223">
        <f t="array" ref="Q18">'Vt_Of(IxI)'!E17:I92</f>
        <v>5182</v>
      </c>
      <c r="R18" s="223">
        <f t="array" ref="R18">'Vt_Of(IxI)'!F17:J92</f>
        <v>67707</v>
      </c>
      <c r="S18" s="223">
        <f t="shared" si="4"/>
        <v>137233.58292455503</v>
      </c>
    </row>
    <row r="19" spans="1:19" x14ac:dyDescent="0.25">
      <c r="A19" s="221" t="s">
        <v>16</v>
      </c>
      <c r="B19" s="223">
        <f t="shared" si="1"/>
        <v>191834.93134413401</v>
      </c>
      <c r="C19" s="223">
        <f t="shared" si="1"/>
        <v>16923.280854292199</v>
      </c>
      <c r="D19" s="223">
        <f t="shared" si="1"/>
        <v>441006</v>
      </c>
      <c r="E19" s="223">
        <f t="shared" si="1"/>
        <v>3866</v>
      </c>
      <c r="F19" s="223">
        <f t="shared" si="1"/>
        <v>819327</v>
      </c>
      <c r="G19" s="223">
        <f t="shared" si="2"/>
        <v>1472957.2121984262</v>
      </c>
      <c r="H19" s="196">
        <f>+Sim_oferta!E29</f>
        <v>0</v>
      </c>
      <c r="I19" s="198">
        <f>+Sim_oferta!F29</f>
        <v>0</v>
      </c>
      <c r="J19" s="196">
        <f>+Sim_oferta!G29</f>
        <v>0</v>
      </c>
      <c r="K19" s="196">
        <f>+Sim_oferta!H29</f>
        <v>0</v>
      </c>
      <c r="L19" s="196">
        <f>+Sim_oferta!I29</f>
        <v>0</v>
      </c>
      <c r="M19" s="224">
        <f t="shared" si="3"/>
        <v>0</v>
      </c>
      <c r="N19" s="223">
        <f t="array" ref="N19">'Vt_Of(IxI)'!B18:F93</f>
        <v>191834.93134413401</v>
      </c>
      <c r="O19" s="223">
        <f t="array" ref="O19">'Vt_Of(IxI)'!C18:G93</f>
        <v>16923.280854292199</v>
      </c>
      <c r="P19" s="223">
        <f t="array" ref="P19">'Vt_Of(IxI)'!D18:H93</f>
        <v>441006</v>
      </c>
      <c r="Q19" s="223">
        <f t="array" ref="Q19">'Vt_Of(IxI)'!E18:I93</f>
        <v>3866</v>
      </c>
      <c r="R19" s="223">
        <f t="array" ref="R19">'Vt_Of(IxI)'!F18:J93</f>
        <v>819327</v>
      </c>
      <c r="S19" s="223">
        <f t="shared" si="4"/>
        <v>1472957.2121984262</v>
      </c>
    </row>
    <row r="20" spans="1:19" x14ac:dyDescent="0.25">
      <c r="A20" s="221" t="s">
        <v>17</v>
      </c>
      <c r="B20" s="223">
        <f t="shared" si="1"/>
        <v>108344.734246689</v>
      </c>
      <c r="C20" s="223">
        <f t="shared" si="1"/>
        <v>33689.295254938501</v>
      </c>
      <c r="D20" s="223">
        <f t="shared" si="1"/>
        <v>472973</v>
      </c>
      <c r="E20" s="223">
        <f t="shared" si="1"/>
        <v>10037</v>
      </c>
      <c r="F20" s="223">
        <f t="shared" si="1"/>
        <v>274912</v>
      </c>
      <c r="G20" s="223">
        <f t="shared" si="2"/>
        <v>899956.02950162743</v>
      </c>
      <c r="H20" s="196">
        <f>+Sim_oferta!E30</f>
        <v>0</v>
      </c>
      <c r="I20" s="198">
        <f>+Sim_oferta!F30</f>
        <v>0</v>
      </c>
      <c r="J20" s="196">
        <f>+Sim_oferta!G30</f>
        <v>0</v>
      </c>
      <c r="K20" s="196">
        <f>+Sim_oferta!H30</f>
        <v>0</v>
      </c>
      <c r="L20" s="196">
        <f>+Sim_oferta!I30</f>
        <v>0</v>
      </c>
      <c r="M20" s="224">
        <f t="shared" si="3"/>
        <v>0</v>
      </c>
      <c r="N20" s="223">
        <f t="array" ref="N20">'Vt_Of(IxI)'!B19:F94</f>
        <v>108344.734246689</v>
      </c>
      <c r="O20" s="223">
        <f t="array" ref="O20">'Vt_Of(IxI)'!C19:G94</f>
        <v>33689.295254938501</v>
      </c>
      <c r="P20" s="223">
        <f t="array" ref="P20">'Vt_Of(IxI)'!D19:H94</f>
        <v>472973</v>
      </c>
      <c r="Q20" s="223">
        <f t="array" ref="Q20">'Vt_Of(IxI)'!E19:I94</f>
        <v>10037</v>
      </c>
      <c r="R20" s="223">
        <f t="array" ref="R20">'Vt_Of(IxI)'!F19:J94</f>
        <v>274912</v>
      </c>
      <c r="S20" s="223">
        <f t="shared" si="4"/>
        <v>899956.02950162743</v>
      </c>
    </row>
    <row r="21" spans="1:19" x14ac:dyDescent="0.25">
      <c r="A21" s="221" t="s">
        <v>18</v>
      </c>
      <c r="B21" s="223">
        <f t="shared" si="1"/>
        <v>13351.841966739399</v>
      </c>
      <c r="C21" s="223">
        <f t="shared" si="1"/>
        <v>11519.610910986101</v>
      </c>
      <c r="D21" s="223">
        <f t="shared" si="1"/>
        <v>428940</v>
      </c>
      <c r="E21" s="223">
        <f t="shared" si="1"/>
        <v>4230</v>
      </c>
      <c r="F21" s="223">
        <f t="shared" si="1"/>
        <v>2561456</v>
      </c>
      <c r="G21" s="223">
        <f t="shared" si="2"/>
        <v>3019497.4528777255</v>
      </c>
      <c r="H21" s="196">
        <f>+Sim_oferta!E31</f>
        <v>0</v>
      </c>
      <c r="I21" s="198">
        <f>+Sim_oferta!F31</f>
        <v>0</v>
      </c>
      <c r="J21" s="196">
        <f>+Sim_oferta!G31</f>
        <v>0</v>
      </c>
      <c r="K21" s="196">
        <f>+Sim_oferta!H31</f>
        <v>0</v>
      </c>
      <c r="L21" s="196">
        <f>+Sim_oferta!I31</f>
        <v>0</v>
      </c>
      <c r="M21" s="224">
        <f t="shared" si="3"/>
        <v>0</v>
      </c>
      <c r="N21" s="223">
        <f t="array" ref="N21">'Vt_Of(IxI)'!B20:F95</f>
        <v>13351.841966739399</v>
      </c>
      <c r="O21" s="223">
        <f t="array" ref="O21">'Vt_Of(IxI)'!C20:G95</f>
        <v>11519.610910986101</v>
      </c>
      <c r="P21" s="223">
        <f t="array" ref="P21">'Vt_Of(IxI)'!D20:H95</f>
        <v>428940</v>
      </c>
      <c r="Q21" s="223">
        <f t="array" ref="Q21">'Vt_Of(IxI)'!E20:I95</f>
        <v>4230</v>
      </c>
      <c r="R21" s="223">
        <f t="array" ref="R21">'Vt_Of(IxI)'!F20:J95</f>
        <v>2561456</v>
      </c>
      <c r="S21" s="223">
        <f t="shared" si="4"/>
        <v>3019497.4528777255</v>
      </c>
    </row>
    <row r="22" spans="1:19" x14ac:dyDescent="0.25">
      <c r="A22" s="221" t="s">
        <v>19</v>
      </c>
      <c r="B22" s="223">
        <f t="shared" si="1"/>
        <v>146678.592628913</v>
      </c>
      <c r="C22" s="223">
        <f t="shared" si="1"/>
        <v>3609.3025089511302</v>
      </c>
      <c r="D22" s="223">
        <f t="shared" si="1"/>
        <v>154662</v>
      </c>
      <c r="E22" s="223">
        <f t="shared" si="1"/>
        <v>3593</v>
      </c>
      <c r="F22" s="223">
        <f t="shared" si="1"/>
        <v>219534</v>
      </c>
      <c r="G22" s="223">
        <f t="shared" si="2"/>
        <v>528076.89513786417</v>
      </c>
      <c r="H22" s="196">
        <f>+Sim_oferta!E32</f>
        <v>0</v>
      </c>
      <c r="I22" s="198">
        <f>+Sim_oferta!F32</f>
        <v>0</v>
      </c>
      <c r="J22" s="196">
        <f>+Sim_oferta!G32</f>
        <v>0</v>
      </c>
      <c r="K22" s="196">
        <f>+Sim_oferta!H32</f>
        <v>0</v>
      </c>
      <c r="L22" s="196">
        <f>+Sim_oferta!I32</f>
        <v>0</v>
      </c>
      <c r="M22" s="224">
        <f t="shared" si="3"/>
        <v>0</v>
      </c>
      <c r="N22" s="223">
        <f t="array" ref="N22">'Vt_Of(IxI)'!B21:F96</f>
        <v>146678.592628913</v>
      </c>
      <c r="O22" s="223">
        <f t="array" ref="O22">'Vt_Of(IxI)'!C21:G96</f>
        <v>3609.3025089511302</v>
      </c>
      <c r="P22" s="223">
        <f t="array" ref="P22">'Vt_Of(IxI)'!D21:H96</f>
        <v>154662</v>
      </c>
      <c r="Q22" s="223">
        <f t="array" ref="Q22">'Vt_Of(IxI)'!E21:I96</f>
        <v>3593</v>
      </c>
      <c r="R22" s="223">
        <f t="array" ref="R22">'Vt_Of(IxI)'!F21:J96</f>
        <v>219534</v>
      </c>
      <c r="S22" s="223">
        <f t="shared" si="4"/>
        <v>528076.89513786417</v>
      </c>
    </row>
    <row r="23" spans="1:19" x14ac:dyDescent="0.25">
      <c r="A23" s="221" t="s">
        <v>20</v>
      </c>
      <c r="B23" s="223">
        <f t="shared" si="1"/>
        <v>24168.677145013098</v>
      </c>
      <c r="C23" s="223">
        <f t="shared" si="1"/>
        <v>25624.669963958699</v>
      </c>
      <c r="D23" s="223">
        <f t="shared" si="1"/>
        <v>143535</v>
      </c>
      <c r="E23" s="223">
        <f t="shared" si="1"/>
        <v>2439</v>
      </c>
      <c r="F23" s="223">
        <f t="shared" si="1"/>
        <v>303480</v>
      </c>
      <c r="G23" s="223">
        <f t="shared" si="2"/>
        <v>499247.34710897179</v>
      </c>
      <c r="H23" s="196">
        <f>+Sim_oferta!E33</f>
        <v>0</v>
      </c>
      <c r="I23" s="198">
        <f>+Sim_oferta!F33</f>
        <v>0</v>
      </c>
      <c r="J23" s="196">
        <f>+Sim_oferta!G33</f>
        <v>0</v>
      </c>
      <c r="K23" s="196">
        <f>+Sim_oferta!H33</f>
        <v>0</v>
      </c>
      <c r="L23" s="196">
        <f>+Sim_oferta!I33</f>
        <v>0</v>
      </c>
      <c r="M23" s="224">
        <f t="shared" si="3"/>
        <v>0</v>
      </c>
      <c r="N23" s="223">
        <f t="array" ref="N23">'Vt_Of(IxI)'!B22:F97</f>
        <v>24168.677145013098</v>
      </c>
      <c r="O23" s="223">
        <f t="array" ref="O23">'Vt_Of(IxI)'!C22:G97</f>
        <v>25624.669963958699</v>
      </c>
      <c r="P23" s="223">
        <f t="array" ref="P23">'Vt_Of(IxI)'!D22:H97</f>
        <v>143535</v>
      </c>
      <c r="Q23" s="223">
        <f t="array" ref="Q23">'Vt_Of(IxI)'!E22:I97</f>
        <v>2439</v>
      </c>
      <c r="R23" s="223">
        <f t="array" ref="R23">'Vt_Of(IxI)'!F22:J97</f>
        <v>303480</v>
      </c>
      <c r="S23" s="223">
        <f t="shared" si="4"/>
        <v>499247.34710897179</v>
      </c>
    </row>
    <row r="24" spans="1:19" x14ac:dyDescent="0.25">
      <c r="A24" s="221" t="s">
        <v>21</v>
      </c>
      <c r="B24" s="223">
        <f t="shared" si="1"/>
        <v>13805.4043421635</v>
      </c>
      <c r="C24" s="223">
        <f t="shared" si="1"/>
        <v>5962.0237188762703</v>
      </c>
      <c r="D24" s="223">
        <f t="shared" si="1"/>
        <v>149994</v>
      </c>
      <c r="E24" s="223">
        <f t="shared" si="1"/>
        <v>1546</v>
      </c>
      <c r="F24" s="223">
        <f t="shared" si="1"/>
        <v>177319</v>
      </c>
      <c r="G24" s="223">
        <f t="shared" si="2"/>
        <v>348626.42806103977</v>
      </c>
      <c r="H24" s="196">
        <f>+Sim_oferta!E34</f>
        <v>0</v>
      </c>
      <c r="I24" s="198">
        <f>+Sim_oferta!F34</f>
        <v>0</v>
      </c>
      <c r="J24" s="196">
        <f>+Sim_oferta!G34</f>
        <v>0</v>
      </c>
      <c r="K24" s="196">
        <f>+Sim_oferta!H34</f>
        <v>0</v>
      </c>
      <c r="L24" s="196">
        <f>+Sim_oferta!I34</f>
        <v>0</v>
      </c>
      <c r="M24" s="224">
        <f t="shared" si="3"/>
        <v>0</v>
      </c>
      <c r="N24" s="223">
        <f t="array" ref="N24">'Vt_Of(IxI)'!B23:F98</f>
        <v>13805.4043421635</v>
      </c>
      <c r="O24" s="223">
        <f t="array" ref="O24">'Vt_Of(IxI)'!C23:G98</f>
        <v>5962.0237188762703</v>
      </c>
      <c r="P24" s="223">
        <f t="array" ref="P24">'Vt_Of(IxI)'!D23:H98</f>
        <v>149994</v>
      </c>
      <c r="Q24" s="223">
        <f t="array" ref="Q24">'Vt_Of(IxI)'!E23:I98</f>
        <v>1546</v>
      </c>
      <c r="R24" s="223">
        <f t="array" ref="R24">'Vt_Of(IxI)'!F23:J98</f>
        <v>177319</v>
      </c>
      <c r="S24" s="223">
        <f t="shared" si="4"/>
        <v>348626.42806103977</v>
      </c>
    </row>
    <row r="25" spans="1:19" x14ac:dyDescent="0.25">
      <c r="A25" s="221" t="s">
        <v>22</v>
      </c>
      <c r="B25" s="223">
        <f t="shared" si="1"/>
        <v>341975.62071626302</v>
      </c>
      <c r="C25" s="223">
        <f t="shared" si="1"/>
        <v>51797.222046787399</v>
      </c>
      <c r="D25" s="223">
        <f t="shared" si="1"/>
        <v>204963</v>
      </c>
      <c r="E25" s="223">
        <f t="shared" si="1"/>
        <v>3069</v>
      </c>
      <c r="F25" s="223">
        <f t="shared" si="1"/>
        <v>549404</v>
      </c>
      <c r="G25" s="223">
        <f t="shared" si="2"/>
        <v>1151208.8427630505</v>
      </c>
      <c r="H25" s="196">
        <f>+Sim_oferta!E35</f>
        <v>0</v>
      </c>
      <c r="I25" s="198">
        <f>+Sim_oferta!F35</f>
        <v>0</v>
      </c>
      <c r="J25" s="196">
        <f>+Sim_oferta!G35</f>
        <v>0</v>
      </c>
      <c r="K25" s="196">
        <f>+Sim_oferta!H35</f>
        <v>0</v>
      </c>
      <c r="L25" s="196">
        <f>+Sim_oferta!I35</f>
        <v>0</v>
      </c>
      <c r="M25" s="224">
        <f t="shared" si="3"/>
        <v>0</v>
      </c>
      <c r="N25" s="223">
        <f t="array" ref="N25">'Vt_Of(IxI)'!B24:F99</f>
        <v>341975.62071626302</v>
      </c>
      <c r="O25" s="223">
        <f t="array" ref="O25">'Vt_Of(IxI)'!C24:G99</f>
        <v>51797.222046787399</v>
      </c>
      <c r="P25" s="223">
        <f t="array" ref="P25">'Vt_Of(IxI)'!D24:H99</f>
        <v>204963</v>
      </c>
      <c r="Q25" s="223">
        <f t="array" ref="Q25">'Vt_Of(IxI)'!E24:I99</f>
        <v>3069</v>
      </c>
      <c r="R25" s="223">
        <f t="array" ref="R25">'Vt_Of(IxI)'!F24:J99</f>
        <v>549404</v>
      </c>
      <c r="S25" s="223">
        <f t="shared" si="4"/>
        <v>1151208.8427630505</v>
      </c>
    </row>
    <row r="26" spans="1:19" x14ac:dyDescent="0.25">
      <c r="A26" s="221" t="s">
        <v>23</v>
      </c>
      <c r="B26" s="223">
        <f t="shared" si="1"/>
        <v>1485.42568858449</v>
      </c>
      <c r="C26" s="223">
        <f t="shared" si="1"/>
        <v>1015.41108448025</v>
      </c>
      <c r="D26" s="223">
        <f t="shared" si="1"/>
        <v>136249</v>
      </c>
      <c r="E26" s="223">
        <f t="shared" si="1"/>
        <v>2521</v>
      </c>
      <c r="F26" s="223">
        <f t="shared" si="1"/>
        <v>87449</v>
      </c>
      <c r="G26" s="223">
        <f t="shared" si="2"/>
        <v>228719.83677306474</v>
      </c>
      <c r="H26" s="196">
        <f>+Sim_oferta!E36</f>
        <v>0</v>
      </c>
      <c r="I26" s="198">
        <f>+Sim_oferta!F36</f>
        <v>0</v>
      </c>
      <c r="J26" s="196">
        <f>+Sim_oferta!G36</f>
        <v>0</v>
      </c>
      <c r="K26" s="196">
        <f>+Sim_oferta!H36</f>
        <v>0</v>
      </c>
      <c r="L26" s="196">
        <f>+Sim_oferta!I36</f>
        <v>0</v>
      </c>
      <c r="M26" s="224">
        <f t="shared" si="3"/>
        <v>0</v>
      </c>
      <c r="N26" s="223">
        <f t="array" ref="N26">'Vt_Of(IxI)'!B25:F100</f>
        <v>1485.42568858449</v>
      </c>
      <c r="O26" s="223">
        <f t="array" ref="O26">'Vt_Of(IxI)'!C25:G100</f>
        <v>1015.41108448025</v>
      </c>
      <c r="P26" s="223">
        <f t="array" ref="P26">'Vt_Of(IxI)'!D25:H100</f>
        <v>136249</v>
      </c>
      <c r="Q26" s="223">
        <f t="array" ref="Q26">'Vt_Of(IxI)'!E25:I100</f>
        <v>2521</v>
      </c>
      <c r="R26" s="223">
        <f t="array" ref="R26">'Vt_Of(IxI)'!F25:J100</f>
        <v>87449</v>
      </c>
      <c r="S26" s="223">
        <f t="shared" si="4"/>
        <v>228719.83677306474</v>
      </c>
    </row>
    <row r="27" spans="1:19" x14ac:dyDescent="0.25">
      <c r="A27" s="221" t="s">
        <v>24</v>
      </c>
      <c r="B27" s="223">
        <f t="shared" si="1"/>
        <v>32032.606541674701</v>
      </c>
      <c r="C27" s="223">
        <f t="shared" si="1"/>
        <v>11470.655440357499</v>
      </c>
      <c r="D27" s="223">
        <f t="shared" si="1"/>
        <v>66319</v>
      </c>
      <c r="E27" s="223">
        <f t="shared" si="1"/>
        <v>1921</v>
      </c>
      <c r="F27" s="223">
        <f t="shared" si="1"/>
        <v>34868</v>
      </c>
      <c r="G27" s="223">
        <f t="shared" si="2"/>
        <v>146611.26198203221</v>
      </c>
      <c r="H27" s="196">
        <f>+Sim_oferta!E37</f>
        <v>0</v>
      </c>
      <c r="I27" s="198">
        <f>+Sim_oferta!F37</f>
        <v>0</v>
      </c>
      <c r="J27" s="196">
        <f>+Sim_oferta!G37</f>
        <v>0</v>
      </c>
      <c r="K27" s="196">
        <f>+Sim_oferta!H37</f>
        <v>0</v>
      </c>
      <c r="L27" s="196">
        <f>+Sim_oferta!I37</f>
        <v>0</v>
      </c>
      <c r="M27" s="224">
        <f t="shared" si="3"/>
        <v>0</v>
      </c>
      <c r="N27" s="223">
        <f t="array" ref="N27">'Vt_Of(IxI)'!B26:F101</f>
        <v>32032.606541674701</v>
      </c>
      <c r="O27" s="223">
        <f t="array" ref="O27">'Vt_Of(IxI)'!C26:G101</f>
        <v>11470.655440357499</v>
      </c>
      <c r="P27" s="223">
        <f t="array" ref="P27">'Vt_Of(IxI)'!D26:H101</f>
        <v>66319</v>
      </c>
      <c r="Q27" s="223">
        <f t="array" ref="Q27">'Vt_Of(IxI)'!E26:I101</f>
        <v>1921</v>
      </c>
      <c r="R27" s="223">
        <f t="array" ref="R27">'Vt_Of(IxI)'!F26:J101</f>
        <v>34868</v>
      </c>
      <c r="S27" s="223">
        <f t="shared" si="4"/>
        <v>146611.26198203221</v>
      </c>
    </row>
    <row r="28" spans="1:19" x14ac:dyDescent="0.25">
      <c r="A28" s="221" t="s">
        <v>25</v>
      </c>
      <c r="B28" s="223">
        <f t="shared" si="1"/>
        <v>33441.160324284203</v>
      </c>
      <c r="C28" s="223">
        <f t="shared" si="1"/>
        <v>5271.29969557609</v>
      </c>
      <c r="D28" s="223">
        <f t="shared" si="1"/>
        <v>54521</v>
      </c>
      <c r="E28" s="223">
        <f t="shared" si="1"/>
        <v>860</v>
      </c>
      <c r="F28" s="223">
        <f t="shared" si="1"/>
        <v>33077</v>
      </c>
      <c r="G28" s="223">
        <f t="shared" si="2"/>
        <v>127170.4600198603</v>
      </c>
      <c r="H28" s="196">
        <f>+Sim_oferta!E38</f>
        <v>0</v>
      </c>
      <c r="I28" s="198">
        <f>+Sim_oferta!F38</f>
        <v>0</v>
      </c>
      <c r="J28" s="196">
        <f>+Sim_oferta!G38</f>
        <v>0</v>
      </c>
      <c r="K28" s="196">
        <f>+Sim_oferta!H38</f>
        <v>0</v>
      </c>
      <c r="L28" s="196">
        <f>+Sim_oferta!I38</f>
        <v>0</v>
      </c>
      <c r="M28" s="224">
        <f t="shared" si="3"/>
        <v>0</v>
      </c>
      <c r="N28" s="223">
        <f t="array" ref="N28">'Vt_Of(IxI)'!B27:F102</f>
        <v>33441.160324284203</v>
      </c>
      <c r="O28" s="223">
        <f t="array" ref="O28">'Vt_Of(IxI)'!C27:G102</f>
        <v>5271.29969557609</v>
      </c>
      <c r="P28" s="223">
        <f t="array" ref="P28">'Vt_Of(IxI)'!D27:H102</f>
        <v>54521</v>
      </c>
      <c r="Q28" s="223">
        <f t="array" ref="Q28">'Vt_Of(IxI)'!E27:I102</f>
        <v>860</v>
      </c>
      <c r="R28" s="223">
        <f t="array" ref="R28">'Vt_Of(IxI)'!F27:J102</f>
        <v>33077</v>
      </c>
      <c r="S28" s="223">
        <f t="shared" si="4"/>
        <v>127170.4600198603</v>
      </c>
    </row>
    <row r="29" spans="1:19" x14ac:dyDescent="0.25">
      <c r="A29" s="221" t="s">
        <v>26</v>
      </c>
      <c r="B29" s="223">
        <f t="shared" si="1"/>
        <v>14611.0145375057</v>
      </c>
      <c r="C29" s="223">
        <f t="shared" si="1"/>
        <v>2677.55420918748</v>
      </c>
      <c r="D29" s="223">
        <f t="shared" si="1"/>
        <v>23341</v>
      </c>
      <c r="E29" s="223">
        <f t="shared" si="1"/>
        <v>533</v>
      </c>
      <c r="F29" s="223">
        <f t="shared" si="1"/>
        <v>64969</v>
      </c>
      <c r="G29" s="223">
        <f t="shared" si="2"/>
        <v>106131.56874669318</v>
      </c>
      <c r="H29" s="196">
        <f>+Sim_oferta!E39</f>
        <v>0</v>
      </c>
      <c r="I29" s="198">
        <f>+Sim_oferta!F39</f>
        <v>0</v>
      </c>
      <c r="J29" s="196">
        <f>+Sim_oferta!G39</f>
        <v>0</v>
      </c>
      <c r="K29" s="196">
        <f>+Sim_oferta!H39</f>
        <v>0</v>
      </c>
      <c r="L29" s="196">
        <f>+Sim_oferta!I39</f>
        <v>0</v>
      </c>
      <c r="M29" s="224">
        <f t="shared" si="3"/>
        <v>0</v>
      </c>
      <c r="N29" s="223">
        <f t="array" ref="N29">'Vt_Of(IxI)'!B28:F103</f>
        <v>14611.0145375057</v>
      </c>
      <c r="O29" s="223">
        <f t="array" ref="O29">'Vt_Of(IxI)'!C28:G103</f>
        <v>2677.55420918748</v>
      </c>
      <c r="P29" s="223">
        <f t="array" ref="P29">'Vt_Of(IxI)'!D28:H103</f>
        <v>23341</v>
      </c>
      <c r="Q29" s="223">
        <f t="array" ref="Q29">'Vt_Of(IxI)'!E28:I103</f>
        <v>533</v>
      </c>
      <c r="R29" s="223">
        <f t="array" ref="R29">'Vt_Of(IxI)'!F28:J103</f>
        <v>64969</v>
      </c>
      <c r="S29" s="223">
        <f t="shared" si="4"/>
        <v>106131.56874669318</v>
      </c>
    </row>
    <row r="30" spans="1:19" x14ac:dyDescent="0.25">
      <c r="A30" s="221" t="s">
        <v>27</v>
      </c>
      <c r="B30" s="223">
        <f t="shared" si="1"/>
        <v>1007848.31960653</v>
      </c>
      <c r="C30" s="223">
        <f t="shared" si="1"/>
        <v>42140.636765424002</v>
      </c>
      <c r="D30" s="223">
        <f t="shared" si="1"/>
        <v>189564</v>
      </c>
      <c r="E30" s="223">
        <f t="shared" si="1"/>
        <v>5690</v>
      </c>
      <c r="F30" s="223">
        <f t="shared" si="1"/>
        <v>356139</v>
      </c>
      <c r="G30" s="223">
        <f t="shared" si="2"/>
        <v>1601381.9563719539</v>
      </c>
      <c r="H30" s="196">
        <f>+Sim_oferta!E40</f>
        <v>0</v>
      </c>
      <c r="I30" s="198">
        <f>+Sim_oferta!F40</f>
        <v>0</v>
      </c>
      <c r="J30" s="196">
        <f>+Sim_oferta!G40</f>
        <v>0</v>
      </c>
      <c r="K30" s="196">
        <f>+Sim_oferta!H40</f>
        <v>0</v>
      </c>
      <c r="L30" s="196">
        <f>+Sim_oferta!I40</f>
        <v>0</v>
      </c>
      <c r="M30" s="224">
        <f t="shared" si="3"/>
        <v>0</v>
      </c>
      <c r="N30" s="223">
        <f t="array" ref="N30">'Vt_Of(IxI)'!B29:F104</f>
        <v>1007848.31960653</v>
      </c>
      <c r="O30" s="223">
        <f t="array" ref="O30">'Vt_Of(IxI)'!C29:G104</f>
        <v>42140.636765424002</v>
      </c>
      <c r="P30" s="223">
        <f t="array" ref="P30">'Vt_Of(IxI)'!D29:H104</f>
        <v>189564</v>
      </c>
      <c r="Q30" s="223">
        <f t="array" ref="Q30">'Vt_Of(IxI)'!E29:I104</f>
        <v>5690</v>
      </c>
      <c r="R30" s="223">
        <f t="array" ref="R30">'Vt_Of(IxI)'!F29:J104</f>
        <v>356139</v>
      </c>
      <c r="S30" s="223">
        <f t="shared" si="4"/>
        <v>1601381.9563719539</v>
      </c>
    </row>
    <row r="31" spans="1:19" x14ac:dyDescent="0.25">
      <c r="A31" s="221" t="s">
        <v>28</v>
      </c>
      <c r="B31" s="223">
        <f t="shared" si="1"/>
        <v>101711.227070543</v>
      </c>
      <c r="C31" s="223">
        <f t="shared" si="1"/>
        <v>32653.503292521498</v>
      </c>
      <c r="D31" s="223">
        <f t="shared" si="1"/>
        <v>232080</v>
      </c>
      <c r="E31" s="223">
        <f t="shared" si="1"/>
        <v>4318</v>
      </c>
      <c r="F31" s="223">
        <f t="shared" si="1"/>
        <v>207555</v>
      </c>
      <c r="G31" s="223">
        <f t="shared" si="2"/>
        <v>578317.73036306445</v>
      </c>
      <c r="H31" s="196">
        <f>+Sim_oferta!E41</f>
        <v>0</v>
      </c>
      <c r="I31" s="198">
        <f>+Sim_oferta!F41</f>
        <v>0</v>
      </c>
      <c r="J31" s="196">
        <f>+Sim_oferta!G41</f>
        <v>0</v>
      </c>
      <c r="K31" s="196">
        <f>+Sim_oferta!H41</f>
        <v>0</v>
      </c>
      <c r="L31" s="196">
        <f>+Sim_oferta!I41</f>
        <v>0</v>
      </c>
      <c r="M31" s="224">
        <f t="shared" si="3"/>
        <v>0</v>
      </c>
      <c r="N31" s="223">
        <f t="array" ref="N31">'Vt_Of(IxI)'!B30:F105</f>
        <v>101711.227070543</v>
      </c>
      <c r="O31" s="223">
        <f t="array" ref="O31">'Vt_Of(IxI)'!C30:G105</f>
        <v>32653.503292521498</v>
      </c>
      <c r="P31" s="223">
        <f t="array" ref="P31">'Vt_Of(IxI)'!D30:H105</f>
        <v>232080</v>
      </c>
      <c r="Q31" s="223">
        <f t="array" ref="Q31">'Vt_Of(IxI)'!E30:I105</f>
        <v>4318</v>
      </c>
      <c r="R31" s="223">
        <f t="array" ref="R31">'Vt_Of(IxI)'!F30:J105</f>
        <v>207555</v>
      </c>
      <c r="S31" s="223">
        <f t="shared" si="4"/>
        <v>578317.73036306445</v>
      </c>
    </row>
    <row r="32" spans="1:19" x14ac:dyDescent="0.25">
      <c r="A32" s="221" t="s">
        <v>29</v>
      </c>
      <c r="B32" s="223">
        <f t="shared" si="1"/>
        <v>983.09258905834395</v>
      </c>
      <c r="C32" s="223">
        <f t="shared" si="1"/>
        <v>1369.75388101776</v>
      </c>
      <c r="D32" s="223">
        <f t="shared" si="1"/>
        <v>19050</v>
      </c>
      <c r="E32" s="223">
        <f t="shared" si="1"/>
        <v>349</v>
      </c>
      <c r="F32" s="223">
        <f t="shared" si="1"/>
        <v>19597</v>
      </c>
      <c r="G32" s="223">
        <f t="shared" si="2"/>
        <v>41348.846470076103</v>
      </c>
      <c r="H32" s="196">
        <f>+Sim_oferta!E42</f>
        <v>0</v>
      </c>
      <c r="I32" s="198">
        <f>+Sim_oferta!F42</f>
        <v>0</v>
      </c>
      <c r="J32" s="196">
        <f>+Sim_oferta!G42</f>
        <v>0</v>
      </c>
      <c r="K32" s="196">
        <f>+Sim_oferta!H42</f>
        <v>0</v>
      </c>
      <c r="L32" s="196">
        <f>+Sim_oferta!I42</f>
        <v>0</v>
      </c>
      <c r="M32" s="224">
        <f t="shared" si="3"/>
        <v>0</v>
      </c>
      <c r="N32" s="223">
        <f t="array" ref="N32">'Vt_Of(IxI)'!B31:F106</f>
        <v>983.09258905834395</v>
      </c>
      <c r="O32" s="223">
        <f t="array" ref="O32">'Vt_Of(IxI)'!C31:G106</f>
        <v>1369.75388101776</v>
      </c>
      <c r="P32" s="223">
        <f t="array" ref="P32">'Vt_Of(IxI)'!D31:H106</f>
        <v>19050</v>
      </c>
      <c r="Q32" s="223">
        <f t="array" ref="Q32">'Vt_Of(IxI)'!E31:I106</f>
        <v>349</v>
      </c>
      <c r="R32" s="223">
        <f t="array" ref="R32">'Vt_Of(IxI)'!F31:J106</f>
        <v>19597</v>
      </c>
      <c r="S32" s="223">
        <f t="shared" si="4"/>
        <v>41348.846470076103</v>
      </c>
    </row>
    <row r="33" spans="1:19" x14ac:dyDescent="0.25">
      <c r="A33" s="221" t="s">
        <v>30</v>
      </c>
      <c r="B33" s="223">
        <f t="shared" si="1"/>
        <v>169222.54609874499</v>
      </c>
      <c r="C33" s="223">
        <f t="shared" si="1"/>
        <v>31980.5477462985</v>
      </c>
      <c r="D33" s="223">
        <f t="shared" si="1"/>
        <v>139888</v>
      </c>
      <c r="E33" s="223">
        <f t="shared" si="1"/>
        <v>7985</v>
      </c>
      <c r="F33" s="223">
        <f t="shared" si="1"/>
        <v>101153</v>
      </c>
      <c r="G33" s="223">
        <f t="shared" si="2"/>
        <v>450229.09384504351</v>
      </c>
      <c r="H33" s="196">
        <f>+Sim_oferta!E43</f>
        <v>0</v>
      </c>
      <c r="I33" s="198">
        <f>+Sim_oferta!F43</f>
        <v>0</v>
      </c>
      <c r="J33" s="196">
        <f>+Sim_oferta!G43</f>
        <v>0</v>
      </c>
      <c r="K33" s="196">
        <f>+Sim_oferta!H43</f>
        <v>0</v>
      </c>
      <c r="L33" s="196">
        <f>+Sim_oferta!I43</f>
        <v>0</v>
      </c>
      <c r="M33" s="224">
        <f t="shared" si="3"/>
        <v>0</v>
      </c>
      <c r="N33" s="223">
        <f t="array" ref="N33">'Vt_Of(IxI)'!B32:F107</f>
        <v>169222.54609874499</v>
      </c>
      <c r="O33" s="223">
        <f t="array" ref="O33">'Vt_Of(IxI)'!C32:G107</f>
        <v>31980.5477462985</v>
      </c>
      <c r="P33" s="223">
        <f t="array" ref="P33">'Vt_Of(IxI)'!D32:H107</f>
        <v>139888</v>
      </c>
      <c r="Q33" s="223">
        <f t="array" ref="Q33">'Vt_Of(IxI)'!E32:I107</f>
        <v>7985</v>
      </c>
      <c r="R33" s="223">
        <f t="array" ref="R33">'Vt_Of(IxI)'!F32:J107</f>
        <v>101153</v>
      </c>
      <c r="S33" s="223">
        <f t="shared" si="4"/>
        <v>450229.09384504351</v>
      </c>
    </row>
    <row r="34" spans="1:19" x14ac:dyDescent="0.25">
      <c r="A34" s="221" t="s">
        <v>31</v>
      </c>
      <c r="B34" s="223">
        <f t="shared" si="1"/>
        <v>68051.907180843293</v>
      </c>
      <c r="C34" s="223">
        <f t="shared" si="1"/>
        <v>37142.074993889597</v>
      </c>
      <c r="D34" s="223">
        <f t="shared" si="1"/>
        <v>78037</v>
      </c>
      <c r="E34" s="223">
        <f t="shared" si="1"/>
        <v>2812</v>
      </c>
      <c r="F34" s="223">
        <f t="shared" si="1"/>
        <v>212641</v>
      </c>
      <c r="G34" s="223">
        <f t="shared" si="2"/>
        <v>398683.9821747329</v>
      </c>
      <c r="H34" s="196">
        <f>+Sim_oferta!E44</f>
        <v>0</v>
      </c>
      <c r="I34" s="198">
        <f>+Sim_oferta!F44</f>
        <v>0</v>
      </c>
      <c r="J34" s="196">
        <f>+Sim_oferta!G44</f>
        <v>0</v>
      </c>
      <c r="K34" s="196">
        <f>+Sim_oferta!H44</f>
        <v>0</v>
      </c>
      <c r="L34" s="196">
        <f>+Sim_oferta!I44</f>
        <v>0</v>
      </c>
      <c r="M34" s="224">
        <f t="shared" si="3"/>
        <v>0</v>
      </c>
      <c r="N34" s="223">
        <f t="array" ref="N34">'Vt_Of(IxI)'!B33:F108</f>
        <v>68051.907180843293</v>
      </c>
      <c r="O34" s="223">
        <f t="array" ref="O34">'Vt_Of(IxI)'!C33:G108</f>
        <v>37142.074993889597</v>
      </c>
      <c r="P34" s="223">
        <f t="array" ref="P34">'Vt_Of(IxI)'!D33:H108</f>
        <v>78037</v>
      </c>
      <c r="Q34" s="223">
        <f t="array" ref="Q34">'Vt_Of(IxI)'!E33:I108</f>
        <v>2812</v>
      </c>
      <c r="R34" s="223">
        <f t="array" ref="R34">'Vt_Of(IxI)'!F33:J108</f>
        <v>212641</v>
      </c>
      <c r="S34" s="223">
        <f t="shared" si="4"/>
        <v>398683.9821747329</v>
      </c>
    </row>
    <row r="35" spans="1:19" x14ac:dyDescent="0.25">
      <c r="A35" s="221" t="s">
        <v>32</v>
      </c>
      <c r="B35" s="223">
        <f t="shared" si="1"/>
        <v>0</v>
      </c>
      <c r="C35" s="223">
        <f t="shared" si="1"/>
        <v>0</v>
      </c>
      <c r="D35" s="223">
        <f t="shared" si="1"/>
        <v>0</v>
      </c>
      <c r="E35" s="223">
        <f t="shared" si="1"/>
        <v>0</v>
      </c>
      <c r="F35" s="223">
        <f t="shared" si="1"/>
        <v>0</v>
      </c>
      <c r="G35" s="223">
        <f t="shared" si="2"/>
        <v>0</v>
      </c>
      <c r="H35" s="196">
        <f>+Sim_oferta!E45</f>
        <v>0</v>
      </c>
      <c r="I35" s="198">
        <f>+Sim_oferta!F45</f>
        <v>0</v>
      </c>
      <c r="J35" s="196">
        <f>+Sim_oferta!G45</f>
        <v>0</v>
      </c>
      <c r="K35" s="196">
        <f>+Sim_oferta!H45</f>
        <v>0</v>
      </c>
      <c r="L35" s="196">
        <f>+Sim_oferta!I45</f>
        <v>0</v>
      </c>
      <c r="M35" s="224">
        <f t="shared" si="3"/>
        <v>0</v>
      </c>
      <c r="N35" s="223">
        <f t="array" ref="N35">'Vt_Of(IxI)'!B34:F109</f>
        <v>0</v>
      </c>
      <c r="O35" s="223">
        <f t="array" ref="O35">'Vt_Of(IxI)'!C34:G109</f>
        <v>0</v>
      </c>
      <c r="P35" s="223">
        <f t="array" ref="P35">'Vt_Of(IxI)'!D34:H109</f>
        <v>0</v>
      </c>
      <c r="Q35" s="223">
        <f t="array" ref="Q35">'Vt_Of(IxI)'!E34:I109</f>
        <v>0</v>
      </c>
      <c r="R35" s="223">
        <f t="array" ref="R35">'Vt_Of(IxI)'!F34:J109</f>
        <v>0</v>
      </c>
      <c r="S35" s="223">
        <f t="shared" si="4"/>
        <v>0</v>
      </c>
    </row>
    <row r="36" spans="1:19" x14ac:dyDescent="0.25">
      <c r="A36" s="221" t="s">
        <v>33</v>
      </c>
      <c r="B36" s="223">
        <f t="shared" si="1"/>
        <v>125613.028504663</v>
      </c>
      <c r="C36" s="223">
        <f t="shared" si="1"/>
        <v>16299.732866370299</v>
      </c>
      <c r="D36" s="223">
        <f t="shared" si="1"/>
        <v>115409</v>
      </c>
      <c r="E36" s="223">
        <f t="shared" si="1"/>
        <v>3219</v>
      </c>
      <c r="F36" s="223">
        <f t="shared" si="1"/>
        <v>66066</v>
      </c>
      <c r="G36" s="223">
        <f t="shared" si="2"/>
        <v>326606.76137103327</v>
      </c>
      <c r="H36" s="196">
        <f>+Sim_oferta!E46</f>
        <v>0</v>
      </c>
      <c r="I36" s="198">
        <f>+Sim_oferta!F46</f>
        <v>0</v>
      </c>
      <c r="J36" s="196">
        <f>+Sim_oferta!G46</f>
        <v>0</v>
      </c>
      <c r="K36" s="196">
        <f>+Sim_oferta!H46</f>
        <v>0</v>
      </c>
      <c r="L36" s="196">
        <f>+Sim_oferta!I46</f>
        <v>0</v>
      </c>
      <c r="M36" s="224">
        <f t="shared" si="3"/>
        <v>0</v>
      </c>
      <c r="N36" s="223">
        <f t="array" ref="N36">'Vt_Of(IxI)'!B35:F110</f>
        <v>125613.028504663</v>
      </c>
      <c r="O36" s="223">
        <f t="array" ref="O36">'Vt_Of(IxI)'!C35:G110</f>
        <v>16299.732866370299</v>
      </c>
      <c r="P36" s="223">
        <f t="array" ref="P36">'Vt_Of(IxI)'!D35:H110</f>
        <v>115409</v>
      </c>
      <c r="Q36" s="223">
        <f t="array" ref="Q36">'Vt_Of(IxI)'!E35:I110</f>
        <v>3219</v>
      </c>
      <c r="R36" s="223">
        <f t="array" ref="R36">'Vt_Of(IxI)'!F35:J110</f>
        <v>66066</v>
      </c>
      <c r="S36" s="223">
        <f t="shared" si="4"/>
        <v>326606.76137103327</v>
      </c>
    </row>
    <row r="37" spans="1:19" x14ac:dyDescent="0.25">
      <c r="A37" s="221" t="s">
        <v>34</v>
      </c>
      <c r="B37" s="223">
        <f t="shared" si="1"/>
        <v>168625.694611591</v>
      </c>
      <c r="C37" s="223">
        <f t="shared" si="1"/>
        <v>54366.029527322396</v>
      </c>
      <c r="D37" s="223">
        <f t="shared" si="1"/>
        <v>177821</v>
      </c>
      <c r="E37" s="223">
        <f t="shared" si="1"/>
        <v>3089</v>
      </c>
      <c r="F37" s="223">
        <f t="shared" si="1"/>
        <v>304903</v>
      </c>
      <c r="G37" s="223">
        <f t="shared" si="2"/>
        <v>708804.72413891344</v>
      </c>
      <c r="H37" s="196">
        <f>+Sim_oferta!E47</f>
        <v>0</v>
      </c>
      <c r="I37" s="198">
        <f>+Sim_oferta!F47</f>
        <v>0</v>
      </c>
      <c r="J37" s="196">
        <f>+Sim_oferta!G47</f>
        <v>0</v>
      </c>
      <c r="K37" s="196">
        <f>+Sim_oferta!H47</f>
        <v>0</v>
      </c>
      <c r="L37" s="196">
        <f>+Sim_oferta!I47</f>
        <v>0</v>
      </c>
      <c r="M37" s="224">
        <f t="shared" si="3"/>
        <v>0</v>
      </c>
      <c r="N37" s="223">
        <f t="array" ref="N37">'Vt_Of(IxI)'!B36:F111</f>
        <v>168625.694611591</v>
      </c>
      <c r="O37" s="223">
        <f t="array" ref="O37">'Vt_Of(IxI)'!C36:G111</f>
        <v>54366.029527322396</v>
      </c>
      <c r="P37" s="223">
        <f t="array" ref="P37">'Vt_Of(IxI)'!D36:H111</f>
        <v>177821</v>
      </c>
      <c r="Q37" s="223">
        <f t="array" ref="Q37">'Vt_Of(IxI)'!E36:I111</f>
        <v>3089</v>
      </c>
      <c r="R37" s="223">
        <f t="array" ref="R37">'Vt_Of(IxI)'!F36:J111</f>
        <v>304903</v>
      </c>
      <c r="S37" s="223">
        <f t="shared" si="4"/>
        <v>708804.72413891344</v>
      </c>
    </row>
    <row r="38" spans="1:19" x14ac:dyDescent="0.25">
      <c r="A38" s="221" t="s">
        <v>35</v>
      </c>
      <c r="B38" s="223">
        <f t="shared" si="1"/>
        <v>35314.977847472102</v>
      </c>
      <c r="C38" s="223">
        <f t="shared" si="1"/>
        <v>8443.6219400400496</v>
      </c>
      <c r="D38" s="223">
        <f t="shared" si="1"/>
        <v>51977</v>
      </c>
      <c r="E38" s="223">
        <f t="shared" si="1"/>
        <v>888</v>
      </c>
      <c r="F38" s="223">
        <f t="shared" si="1"/>
        <v>55048</v>
      </c>
      <c r="G38" s="223">
        <f t="shared" si="2"/>
        <v>151671.59978751215</v>
      </c>
      <c r="H38" s="196">
        <f>+Sim_oferta!E48</f>
        <v>0</v>
      </c>
      <c r="I38" s="198">
        <f>+Sim_oferta!F48</f>
        <v>0</v>
      </c>
      <c r="J38" s="196">
        <f>+Sim_oferta!G48</f>
        <v>0</v>
      </c>
      <c r="K38" s="196">
        <f>+Sim_oferta!H48</f>
        <v>0</v>
      </c>
      <c r="L38" s="196">
        <f>+Sim_oferta!I48</f>
        <v>0</v>
      </c>
      <c r="M38" s="224">
        <f t="shared" si="3"/>
        <v>0</v>
      </c>
      <c r="N38" s="223">
        <f t="array" ref="N38">'Vt_Of(IxI)'!B37:F112</f>
        <v>35314.977847472102</v>
      </c>
      <c r="O38" s="223">
        <f t="array" ref="O38">'Vt_Of(IxI)'!C37:G112</f>
        <v>8443.6219400400496</v>
      </c>
      <c r="P38" s="223">
        <f t="array" ref="P38">'Vt_Of(IxI)'!D37:H112</f>
        <v>51977</v>
      </c>
      <c r="Q38" s="223">
        <f t="array" ref="Q38">'Vt_Of(IxI)'!E37:I112</f>
        <v>888</v>
      </c>
      <c r="R38" s="223">
        <f t="array" ref="R38">'Vt_Of(IxI)'!F37:J112</f>
        <v>55048</v>
      </c>
      <c r="S38" s="223">
        <f t="shared" si="4"/>
        <v>151671.59978751215</v>
      </c>
    </row>
    <row r="39" spans="1:19" x14ac:dyDescent="0.25">
      <c r="A39" s="221" t="s">
        <v>36</v>
      </c>
      <c r="B39" s="223">
        <f t="shared" si="1"/>
        <v>69244.217200453102</v>
      </c>
      <c r="C39" s="223">
        <f t="shared" si="1"/>
        <v>19284.632468964399</v>
      </c>
      <c r="D39" s="223">
        <f t="shared" si="1"/>
        <v>143536</v>
      </c>
      <c r="E39" s="223">
        <f t="shared" si="1"/>
        <v>3131</v>
      </c>
      <c r="F39" s="223">
        <f t="shared" si="1"/>
        <v>263049</v>
      </c>
      <c r="G39" s="223">
        <f t="shared" si="2"/>
        <v>498244.84966941748</v>
      </c>
      <c r="H39" s="196">
        <f>+Sim_oferta!E49</f>
        <v>0</v>
      </c>
      <c r="I39" s="198">
        <f>+Sim_oferta!F49</f>
        <v>0</v>
      </c>
      <c r="J39" s="196">
        <f>+Sim_oferta!G49</f>
        <v>0</v>
      </c>
      <c r="K39" s="196">
        <f>+Sim_oferta!H49</f>
        <v>0</v>
      </c>
      <c r="L39" s="196">
        <f>+Sim_oferta!I49</f>
        <v>0</v>
      </c>
      <c r="M39" s="224">
        <f t="shared" si="3"/>
        <v>0</v>
      </c>
      <c r="N39" s="223">
        <f t="array" ref="N39">'Vt_Of(IxI)'!B38:F113</f>
        <v>69244.217200453102</v>
      </c>
      <c r="O39" s="223">
        <f t="array" ref="O39">'Vt_Of(IxI)'!C38:G113</f>
        <v>19284.632468964399</v>
      </c>
      <c r="P39" s="223">
        <f t="array" ref="P39">'Vt_Of(IxI)'!D38:H113</f>
        <v>143536</v>
      </c>
      <c r="Q39" s="223">
        <f t="array" ref="Q39">'Vt_Of(IxI)'!E38:I113</f>
        <v>3131</v>
      </c>
      <c r="R39" s="223">
        <f t="array" ref="R39">'Vt_Of(IxI)'!F38:J113</f>
        <v>263049</v>
      </c>
      <c r="S39" s="223">
        <f t="shared" si="4"/>
        <v>498244.84966941748</v>
      </c>
    </row>
    <row r="40" spans="1:19" x14ac:dyDescent="0.25">
      <c r="A40" s="221" t="s">
        <v>37</v>
      </c>
      <c r="B40" s="223">
        <f t="shared" si="1"/>
        <v>454919.10918345099</v>
      </c>
      <c r="C40" s="223">
        <f t="shared" si="1"/>
        <v>47317.5329790951</v>
      </c>
      <c r="D40" s="223">
        <f t="shared" si="1"/>
        <v>234100</v>
      </c>
      <c r="E40" s="223">
        <f t="shared" si="1"/>
        <v>9538</v>
      </c>
      <c r="F40" s="223">
        <f t="shared" si="1"/>
        <v>228857</v>
      </c>
      <c r="G40" s="223">
        <f t="shared" si="2"/>
        <v>974731.64216254605</v>
      </c>
      <c r="H40" s="196">
        <f>+Sim_oferta!E50</f>
        <v>0</v>
      </c>
      <c r="I40" s="198">
        <f>+Sim_oferta!F50</f>
        <v>0</v>
      </c>
      <c r="J40" s="196">
        <f>+Sim_oferta!G50</f>
        <v>0</v>
      </c>
      <c r="K40" s="196">
        <f>+Sim_oferta!H50</f>
        <v>0</v>
      </c>
      <c r="L40" s="196">
        <f>+Sim_oferta!I50</f>
        <v>0</v>
      </c>
      <c r="M40" s="224">
        <f t="shared" si="3"/>
        <v>0</v>
      </c>
      <c r="N40" s="223">
        <f t="array" ref="N40">'Vt_Of(IxI)'!B39:F114</f>
        <v>454919.10918345099</v>
      </c>
      <c r="O40" s="223">
        <f t="array" ref="O40">'Vt_Of(IxI)'!C39:G114</f>
        <v>47317.5329790951</v>
      </c>
      <c r="P40" s="223">
        <f t="array" ref="P40">'Vt_Of(IxI)'!D39:H114</f>
        <v>234100</v>
      </c>
      <c r="Q40" s="223">
        <f t="array" ref="Q40">'Vt_Of(IxI)'!E39:I114</f>
        <v>9538</v>
      </c>
      <c r="R40" s="223">
        <f t="array" ref="R40">'Vt_Of(IxI)'!F39:J114</f>
        <v>228857</v>
      </c>
      <c r="S40" s="223">
        <f t="shared" si="4"/>
        <v>974731.64216254605</v>
      </c>
    </row>
    <row r="41" spans="1:19" x14ac:dyDescent="0.25">
      <c r="A41" s="221" t="s">
        <v>38</v>
      </c>
      <c r="B41" s="223">
        <f t="shared" si="1"/>
        <v>73474.274175034996</v>
      </c>
      <c r="C41" s="223">
        <f t="shared" si="1"/>
        <v>23505.282950169702</v>
      </c>
      <c r="D41" s="223">
        <f t="shared" si="1"/>
        <v>89949</v>
      </c>
      <c r="E41" s="223">
        <f t="shared" si="1"/>
        <v>2411</v>
      </c>
      <c r="F41" s="223">
        <f t="shared" si="1"/>
        <v>152393</v>
      </c>
      <c r="G41" s="223">
        <f t="shared" si="2"/>
        <v>341732.55712520471</v>
      </c>
      <c r="H41" s="196">
        <f>+Sim_oferta!E51</f>
        <v>0</v>
      </c>
      <c r="I41" s="198">
        <f>+Sim_oferta!F51</f>
        <v>0</v>
      </c>
      <c r="J41" s="196">
        <f>+Sim_oferta!G51</f>
        <v>0</v>
      </c>
      <c r="K41" s="196">
        <f>+Sim_oferta!H51</f>
        <v>0</v>
      </c>
      <c r="L41" s="196">
        <f>+Sim_oferta!I51</f>
        <v>0</v>
      </c>
      <c r="M41" s="224">
        <f t="shared" si="3"/>
        <v>0</v>
      </c>
      <c r="N41" s="223">
        <f t="array" ref="N41">'Vt_Of(IxI)'!B40:F115</f>
        <v>73474.274175034996</v>
      </c>
      <c r="O41" s="223">
        <f t="array" ref="O41">'Vt_Of(IxI)'!C40:G115</f>
        <v>23505.282950169702</v>
      </c>
      <c r="P41" s="223">
        <f t="array" ref="P41">'Vt_Of(IxI)'!D40:H115</f>
        <v>89949</v>
      </c>
      <c r="Q41" s="223">
        <f t="array" ref="Q41">'Vt_Of(IxI)'!E40:I115</f>
        <v>2411</v>
      </c>
      <c r="R41" s="223">
        <f t="array" ref="R41">'Vt_Of(IxI)'!F40:J115</f>
        <v>152393</v>
      </c>
      <c r="S41" s="223">
        <f t="shared" si="4"/>
        <v>341732.55712520471</v>
      </c>
    </row>
    <row r="42" spans="1:19" x14ac:dyDescent="0.25">
      <c r="A42" s="221" t="s">
        <v>39</v>
      </c>
      <c r="B42" s="223">
        <f t="shared" si="1"/>
        <v>2846095.8722363999</v>
      </c>
      <c r="C42" s="223">
        <f t="shared" si="1"/>
        <v>-592231.960585544</v>
      </c>
      <c r="D42" s="223">
        <f t="shared" si="1"/>
        <v>81602</v>
      </c>
      <c r="E42" s="223">
        <f t="shared" si="1"/>
        <v>2794</v>
      </c>
      <c r="F42" s="223">
        <f t="shared" si="1"/>
        <v>812558</v>
      </c>
      <c r="G42" s="223">
        <f t="shared" si="2"/>
        <v>3150817.911650856</v>
      </c>
      <c r="H42" s="196">
        <f>+Sim_oferta!E52</f>
        <v>0</v>
      </c>
      <c r="I42" s="198">
        <f>+Sim_oferta!F52</f>
        <v>0</v>
      </c>
      <c r="J42" s="196">
        <f>+Sim_oferta!G52</f>
        <v>0</v>
      </c>
      <c r="K42" s="196">
        <f>+Sim_oferta!H52</f>
        <v>0</v>
      </c>
      <c r="L42" s="196">
        <f>+Sim_oferta!I52</f>
        <v>0</v>
      </c>
      <c r="M42" s="224">
        <f t="shared" si="3"/>
        <v>0</v>
      </c>
      <c r="N42" s="223">
        <f t="array" ref="N42">'Vt_Of(IxI)'!B41:F116</f>
        <v>2846095.8722363999</v>
      </c>
      <c r="O42" s="223">
        <f t="array" ref="O42">'Vt_Of(IxI)'!C41:G116</f>
        <v>-592231.960585544</v>
      </c>
      <c r="P42" s="223">
        <f t="array" ref="P42">'Vt_Of(IxI)'!D41:H116</f>
        <v>81602</v>
      </c>
      <c r="Q42" s="223">
        <f t="array" ref="Q42">'Vt_Of(IxI)'!E41:I116</f>
        <v>2794</v>
      </c>
      <c r="R42" s="223">
        <f t="array" ref="R42">'Vt_Of(IxI)'!F41:J116</f>
        <v>812558</v>
      </c>
      <c r="S42" s="223">
        <f t="shared" si="4"/>
        <v>3150817.911650856</v>
      </c>
    </row>
    <row r="43" spans="1:19" x14ac:dyDescent="0.25">
      <c r="A43" s="221" t="s">
        <v>40</v>
      </c>
      <c r="B43" s="223">
        <f t="shared" si="1"/>
        <v>213487.11037716499</v>
      </c>
      <c r="C43" s="223">
        <f t="shared" si="1"/>
        <v>24015.363801925301</v>
      </c>
      <c r="D43" s="223">
        <f t="shared" si="1"/>
        <v>106008</v>
      </c>
      <c r="E43" s="223">
        <f t="shared" si="1"/>
        <v>3843</v>
      </c>
      <c r="F43" s="223">
        <f t="shared" si="1"/>
        <v>131284</v>
      </c>
      <c r="G43" s="223">
        <f t="shared" si="2"/>
        <v>478637.47417909029</v>
      </c>
      <c r="H43" s="196">
        <f>+Sim_oferta!E53</f>
        <v>0</v>
      </c>
      <c r="I43" s="198">
        <f>+Sim_oferta!F53</f>
        <v>0</v>
      </c>
      <c r="J43" s="196">
        <f>+Sim_oferta!G53</f>
        <v>0</v>
      </c>
      <c r="K43" s="196">
        <f>+Sim_oferta!H53</f>
        <v>0</v>
      </c>
      <c r="L43" s="196">
        <f>+Sim_oferta!I53</f>
        <v>0</v>
      </c>
      <c r="M43" s="224">
        <f t="shared" si="3"/>
        <v>0</v>
      </c>
      <c r="N43" s="223">
        <f t="array" ref="N43">'Vt_Of(IxI)'!B42:F117</f>
        <v>213487.11037716499</v>
      </c>
      <c r="O43" s="223">
        <f t="array" ref="O43">'Vt_Of(IxI)'!C42:G117</f>
        <v>24015.363801925301</v>
      </c>
      <c r="P43" s="223">
        <f t="array" ref="P43">'Vt_Of(IxI)'!D42:H117</f>
        <v>106008</v>
      </c>
      <c r="Q43" s="223">
        <f t="array" ref="Q43">'Vt_Of(IxI)'!E42:I117</f>
        <v>3843</v>
      </c>
      <c r="R43" s="223">
        <f t="array" ref="R43">'Vt_Of(IxI)'!F42:J117</f>
        <v>131284</v>
      </c>
      <c r="S43" s="223">
        <f t="shared" si="4"/>
        <v>478637.47417909029</v>
      </c>
    </row>
    <row r="44" spans="1:19" x14ac:dyDescent="0.25">
      <c r="A44" s="221" t="s">
        <v>41</v>
      </c>
      <c r="B44" s="223">
        <f t="shared" si="1"/>
        <v>347205.02057149599</v>
      </c>
      <c r="C44" s="223">
        <f t="shared" si="1"/>
        <v>35305.042042649802</v>
      </c>
      <c r="D44" s="223">
        <f t="shared" si="1"/>
        <v>218982</v>
      </c>
      <c r="E44" s="223">
        <f t="shared" si="1"/>
        <v>4311</v>
      </c>
      <c r="F44" s="223">
        <f t="shared" si="1"/>
        <v>225441</v>
      </c>
      <c r="G44" s="223">
        <f t="shared" si="2"/>
        <v>831244.06261414581</v>
      </c>
      <c r="H44" s="196">
        <f>+Sim_oferta!E54</f>
        <v>0</v>
      </c>
      <c r="I44" s="198">
        <f>+Sim_oferta!F54</f>
        <v>0</v>
      </c>
      <c r="J44" s="196">
        <f>+Sim_oferta!G54</f>
        <v>0</v>
      </c>
      <c r="K44" s="196">
        <f>+Sim_oferta!H54</f>
        <v>0</v>
      </c>
      <c r="L44" s="196">
        <f>+Sim_oferta!I54</f>
        <v>0</v>
      </c>
      <c r="M44" s="224">
        <f t="shared" si="3"/>
        <v>0</v>
      </c>
      <c r="N44" s="223">
        <f t="array" ref="N44">'Vt_Of(IxI)'!B43:F118</f>
        <v>347205.02057149599</v>
      </c>
      <c r="O44" s="223">
        <f t="array" ref="O44">'Vt_Of(IxI)'!C43:G118</f>
        <v>35305.042042649802</v>
      </c>
      <c r="P44" s="223">
        <f t="array" ref="P44">'Vt_Of(IxI)'!D43:H118</f>
        <v>218982</v>
      </c>
      <c r="Q44" s="223">
        <f t="array" ref="Q44">'Vt_Of(IxI)'!E43:I118</f>
        <v>4311</v>
      </c>
      <c r="R44" s="223">
        <f t="array" ref="R44">'Vt_Of(IxI)'!F43:J118</f>
        <v>225441</v>
      </c>
      <c r="S44" s="223">
        <f t="shared" si="4"/>
        <v>831244.06261414581</v>
      </c>
    </row>
    <row r="45" spans="1:19" x14ac:dyDescent="0.25">
      <c r="A45" s="221" t="s">
        <v>42</v>
      </c>
      <c r="B45" s="223">
        <f t="shared" si="1"/>
        <v>140069.606690146</v>
      </c>
      <c r="C45" s="223">
        <f t="shared" si="1"/>
        <v>17725.377746034799</v>
      </c>
      <c r="D45" s="223">
        <f t="shared" si="1"/>
        <v>139989</v>
      </c>
      <c r="E45" s="223">
        <f t="shared" si="1"/>
        <v>2863</v>
      </c>
      <c r="F45" s="223">
        <f t="shared" si="1"/>
        <v>105119</v>
      </c>
      <c r="G45" s="223">
        <f t="shared" si="2"/>
        <v>405765.98443618079</v>
      </c>
      <c r="H45" s="196">
        <f>+Sim_oferta!E55</f>
        <v>0</v>
      </c>
      <c r="I45" s="198">
        <f>+Sim_oferta!F55</f>
        <v>0</v>
      </c>
      <c r="J45" s="196">
        <f>+Sim_oferta!G55</f>
        <v>0</v>
      </c>
      <c r="K45" s="196">
        <f>+Sim_oferta!H55</f>
        <v>0</v>
      </c>
      <c r="L45" s="196">
        <f>+Sim_oferta!I55</f>
        <v>0</v>
      </c>
      <c r="M45" s="224">
        <f t="shared" si="3"/>
        <v>0</v>
      </c>
      <c r="N45" s="223">
        <f t="array" ref="N45">'Vt_Of(IxI)'!B44:F119</f>
        <v>140069.606690146</v>
      </c>
      <c r="O45" s="223">
        <f t="array" ref="O45">'Vt_Of(IxI)'!C44:G119</f>
        <v>17725.377746034799</v>
      </c>
      <c r="P45" s="223">
        <f t="array" ref="P45">'Vt_Of(IxI)'!D44:H119</f>
        <v>139989</v>
      </c>
      <c r="Q45" s="223">
        <f t="array" ref="Q45">'Vt_Of(IxI)'!E44:I119</f>
        <v>2863</v>
      </c>
      <c r="R45" s="223">
        <f t="array" ref="R45">'Vt_Of(IxI)'!F44:J119</f>
        <v>105119</v>
      </c>
      <c r="S45" s="223">
        <f t="shared" si="4"/>
        <v>405765.98443618079</v>
      </c>
    </row>
    <row r="46" spans="1:19" x14ac:dyDescent="0.25">
      <c r="A46" s="221" t="s">
        <v>43</v>
      </c>
      <c r="B46" s="223">
        <f t="shared" si="1"/>
        <v>58841.963736206599</v>
      </c>
      <c r="C46" s="223">
        <f t="shared" si="1"/>
        <v>6949.00183322474</v>
      </c>
      <c r="D46" s="223">
        <f t="shared" si="1"/>
        <v>48322</v>
      </c>
      <c r="E46" s="223">
        <f t="shared" si="1"/>
        <v>591</v>
      </c>
      <c r="F46" s="223">
        <f t="shared" si="1"/>
        <v>30310</v>
      </c>
      <c r="G46" s="223">
        <f t="shared" si="2"/>
        <v>145013.96556943134</v>
      </c>
      <c r="H46" s="196">
        <f>+Sim_oferta!E56</f>
        <v>0</v>
      </c>
      <c r="I46" s="198">
        <f>+Sim_oferta!F56</f>
        <v>0</v>
      </c>
      <c r="J46" s="196">
        <f>+Sim_oferta!G56</f>
        <v>0</v>
      </c>
      <c r="K46" s="196">
        <f>+Sim_oferta!H56</f>
        <v>0</v>
      </c>
      <c r="L46" s="196">
        <f>+Sim_oferta!I56</f>
        <v>0</v>
      </c>
      <c r="M46" s="224">
        <f t="shared" si="3"/>
        <v>0</v>
      </c>
      <c r="N46" s="223">
        <f t="array" ref="N46">'Vt_Of(IxI)'!B45:F120</f>
        <v>58841.963736206599</v>
      </c>
      <c r="O46" s="223">
        <f t="array" ref="O46">'Vt_Of(IxI)'!C45:G120</f>
        <v>6949.00183322474</v>
      </c>
      <c r="P46" s="223">
        <f t="array" ref="P46">'Vt_Of(IxI)'!D45:H120</f>
        <v>48322</v>
      </c>
      <c r="Q46" s="223">
        <f t="array" ref="Q46">'Vt_Of(IxI)'!E45:I120</f>
        <v>591</v>
      </c>
      <c r="R46" s="223">
        <f t="array" ref="R46">'Vt_Of(IxI)'!F45:J120</f>
        <v>30310</v>
      </c>
      <c r="S46" s="223">
        <f t="shared" si="4"/>
        <v>145013.96556943134</v>
      </c>
    </row>
    <row r="47" spans="1:19" x14ac:dyDescent="0.25">
      <c r="A47" s="221" t="s">
        <v>44</v>
      </c>
      <c r="B47" s="223">
        <f t="shared" si="1"/>
        <v>545465.26339455205</v>
      </c>
      <c r="C47" s="223">
        <f t="shared" si="1"/>
        <v>60538.766112038102</v>
      </c>
      <c r="D47" s="223">
        <f t="shared" si="1"/>
        <v>275122</v>
      </c>
      <c r="E47" s="223">
        <f t="shared" si="1"/>
        <v>7309</v>
      </c>
      <c r="F47" s="223">
        <f t="shared" si="1"/>
        <v>227432</v>
      </c>
      <c r="G47" s="223">
        <f t="shared" si="2"/>
        <v>1115867.0295065902</v>
      </c>
      <c r="H47" s="196">
        <f>+Sim_oferta!E57</f>
        <v>0</v>
      </c>
      <c r="I47" s="198">
        <f>+Sim_oferta!F57</f>
        <v>0</v>
      </c>
      <c r="J47" s="196">
        <f>+Sim_oferta!G57</f>
        <v>0</v>
      </c>
      <c r="K47" s="196">
        <f>+Sim_oferta!H57</f>
        <v>0</v>
      </c>
      <c r="L47" s="196">
        <f>+Sim_oferta!I57</f>
        <v>0</v>
      </c>
      <c r="M47" s="224">
        <f t="shared" si="3"/>
        <v>0</v>
      </c>
      <c r="N47" s="223">
        <f t="array" ref="N47">'Vt_Of(IxI)'!B46:F121</f>
        <v>545465.26339455205</v>
      </c>
      <c r="O47" s="223">
        <f t="array" ref="O47">'Vt_Of(IxI)'!C46:G121</f>
        <v>60538.766112038102</v>
      </c>
      <c r="P47" s="223">
        <f t="array" ref="P47">'Vt_Of(IxI)'!D46:H121</f>
        <v>275122</v>
      </c>
      <c r="Q47" s="223">
        <f t="array" ref="Q47">'Vt_Of(IxI)'!E46:I121</f>
        <v>7309</v>
      </c>
      <c r="R47" s="223">
        <f t="array" ref="R47">'Vt_Of(IxI)'!F46:J121</f>
        <v>227432</v>
      </c>
      <c r="S47" s="223">
        <f t="shared" si="4"/>
        <v>1115867.0295065902</v>
      </c>
    </row>
    <row r="48" spans="1:19" x14ac:dyDescent="0.25">
      <c r="A48" s="221" t="s">
        <v>45</v>
      </c>
      <c r="B48" s="223">
        <f t="shared" si="1"/>
        <v>54672.692104938898</v>
      </c>
      <c r="C48" s="223">
        <f t="shared" si="1"/>
        <v>3611.3994440327101</v>
      </c>
      <c r="D48" s="223">
        <f t="shared" si="1"/>
        <v>69669</v>
      </c>
      <c r="E48" s="223">
        <f t="shared" si="1"/>
        <v>2048</v>
      </c>
      <c r="F48" s="223">
        <f t="shared" si="1"/>
        <v>46691</v>
      </c>
      <c r="G48" s="223">
        <f t="shared" si="2"/>
        <v>176692.0915489716</v>
      </c>
      <c r="H48" s="196">
        <f>+Sim_oferta!E58</f>
        <v>0</v>
      </c>
      <c r="I48" s="198">
        <f>+Sim_oferta!F58</f>
        <v>0</v>
      </c>
      <c r="J48" s="196">
        <f>+Sim_oferta!G58</f>
        <v>0</v>
      </c>
      <c r="K48" s="196">
        <f>+Sim_oferta!H58</f>
        <v>0</v>
      </c>
      <c r="L48" s="196">
        <f>+Sim_oferta!I58</f>
        <v>0</v>
      </c>
      <c r="M48" s="224">
        <f t="shared" si="3"/>
        <v>0</v>
      </c>
      <c r="N48" s="223">
        <f t="array" ref="N48">'Vt_Of(IxI)'!B47:F122</f>
        <v>54672.692104938898</v>
      </c>
      <c r="O48" s="223">
        <f t="array" ref="O48">'Vt_Of(IxI)'!C47:G122</f>
        <v>3611.3994440327101</v>
      </c>
      <c r="P48" s="223">
        <f t="array" ref="P48">'Vt_Of(IxI)'!D47:H122</f>
        <v>69669</v>
      </c>
      <c r="Q48" s="223">
        <f t="array" ref="Q48">'Vt_Of(IxI)'!E47:I122</f>
        <v>2048</v>
      </c>
      <c r="R48" s="223">
        <f t="array" ref="R48">'Vt_Of(IxI)'!F47:J122</f>
        <v>46691</v>
      </c>
      <c r="S48" s="223">
        <f t="shared" si="4"/>
        <v>176692.0915489716</v>
      </c>
    </row>
    <row r="49" spans="1:19" x14ac:dyDescent="0.25">
      <c r="A49" s="221" t="s">
        <v>46</v>
      </c>
      <c r="B49" s="223">
        <f t="shared" si="1"/>
        <v>88266.180328589893</v>
      </c>
      <c r="C49" s="223">
        <f t="shared" si="1"/>
        <v>17662.942648173299</v>
      </c>
      <c r="D49" s="223">
        <f t="shared" si="1"/>
        <v>137475</v>
      </c>
      <c r="E49" s="223">
        <f t="shared" si="1"/>
        <v>9556</v>
      </c>
      <c r="F49" s="223">
        <f t="shared" si="1"/>
        <v>262306</v>
      </c>
      <c r="G49" s="223">
        <f t="shared" si="2"/>
        <v>515266.12297676317</v>
      </c>
      <c r="H49" s="196">
        <f>+Sim_oferta!E59</f>
        <v>0</v>
      </c>
      <c r="I49" s="198">
        <f>+Sim_oferta!F59</f>
        <v>0</v>
      </c>
      <c r="J49" s="196">
        <f>+Sim_oferta!G59</f>
        <v>0</v>
      </c>
      <c r="K49" s="196">
        <f>+Sim_oferta!H59</f>
        <v>0</v>
      </c>
      <c r="L49" s="196">
        <f>+Sim_oferta!I59</f>
        <v>0</v>
      </c>
      <c r="M49" s="224">
        <f t="shared" si="3"/>
        <v>0</v>
      </c>
      <c r="N49" s="223">
        <f t="array" ref="N49">'Vt_Of(IxI)'!B48:F123</f>
        <v>88266.180328589893</v>
      </c>
      <c r="O49" s="223">
        <f t="array" ref="O49">'Vt_Of(IxI)'!C48:G123</f>
        <v>17662.942648173299</v>
      </c>
      <c r="P49" s="223">
        <f t="array" ref="P49">'Vt_Of(IxI)'!D48:H123</f>
        <v>137475</v>
      </c>
      <c r="Q49" s="223">
        <f t="array" ref="Q49">'Vt_Of(IxI)'!E48:I123</f>
        <v>9556</v>
      </c>
      <c r="R49" s="223">
        <f t="array" ref="R49">'Vt_Of(IxI)'!F48:J123</f>
        <v>262306</v>
      </c>
      <c r="S49" s="223">
        <f t="shared" si="4"/>
        <v>515266.12297676317</v>
      </c>
    </row>
    <row r="50" spans="1:19" x14ac:dyDescent="0.25">
      <c r="A50" s="221" t="s">
        <v>47</v>
      </c>
      <c r="B50" s="223">
        <f t="shared" si="1"/>
        <v>298970.359477169</v>
      </c>
      <c r="C50" s="223">
        <f t="shared" si="1"/>
        <v>45005.543484412701</v>
      </c>
      <c r="D50" s="223">
        <f t="shared" si="1"/>
        <v>150433</v>
      </c>
      <c r="E50" s="223">
        <f t="shared" si="1"/>
        <v>5525</v>
      </c>
      <c r="F50" s="223">
        <f t="shared" si="1"/>
        <v>188826</v>
      </c>
      <c r="G50" s="223">
        <f t="shared" si="2"/>
        <v>688759.90296158171</v>
      </c>
      <c r="H50" s="196">
        <f>+Sim_oferta!E60</f>
        <v>0</v>
      </c>
      <c r="I50" s="198">
        <f>+Sim_oferta!F60</f>
        <v>0</v>
      </c>
      <c r="J50" s="196">
        <f>+Sim_oferta!G60</f>
        <v>0</v>
      </c>
      <c r="K50" s="196">
        <f>+Sim_oferta!H60</f>
        <v>0</v>
      </c>
      <c r="L50" s="196">
        <f>+Sim_oferta!I60</f>
        <v>0</v>
      </c>
      <c r="M50" s="224">
        <f t="shared" si="3"/>
        <v>0</v>
      </c>
      <c r="N50" s="223">
        <f t="array" ref="N50">'Vt_Of(IxI)'!B49:F124</f>
        <v>298970.359477169</v>
      </c>
      <c r="O50" s="223">
        <f t="array" ref="O50">'Vt_Of(IxI)'!C49:G124</f>
        <v>45005.543484412701</v>
      </c>
      <c r="P50" s="223">
        <f t="array" ref="P50">'Vt_Of(IxI)'!D49:H124</f>
        <v>150433</v>
      </c>
      <c r="Q50" s="223">
        <f t="array" ref="Q50">'Vt_Of(IxI)'!E49:I124</f>
        <v>5525</v>
      </c>
      <c r="R50" s="223">
        <f t="array" ref="R50">'Vt_Of(IxI)'!F49:J124</f>
        <v>188826</v>
      </c>
      <c r="S50" s="223">
        <f t="shared" si="4"/>
        <v>688759.90296158171</v>
      </c>
    </row>
    <row r="51" spans="1:19" x14ac:dyDescent="0.25">
      <c r="A51" s="221" t="s">
        <v>48</v>
      </c>
      <c r="B51" s="223">
        <f t="shared" si="1"/>
        <v>252670.58131551</v>
      </c>
      <c r="C51" s="223">
        <f t="shared" si="1"/>
        <v>45564.388254758298</v>
      </c>
      <c r="D51" s="223">
        <f t="shared" si="1"/>
        <v>213076</v>
      </c>
      <c r="E51" s="223">
        <f t="shared" si="1"/>
        <v>4325</v>
      </c>
      <c r="F51" s="223">
        <f t="shared" si="1"/>
        <v>333599</v>
      </c>
      <c r="G51" s="223">
        <f t="shared" si="2"/>
        <v>849234.96957026829</v>
      </c>
      <c r="H51" s="196">
        <f>+Sim_oferta!E61</f>
        <v>0</v>
      </c>
      <c r="I51" s="198">
        <f>+Sim_oferta!F61</f>
        <v>0</v>
      </c>
      <c r="J51" s="196">
        <f>+Sim_oferta!G61</f>
        <v>0</v>
      </c>
      <c r="K51" s="196">
        <f>+Sim_oferta!H61</f>
        <v>0</v>
      </c>
      <c r="L51" s="196">
        <f>+Sim_oferta!I61</f>
        <v>0</v>
      </c>
      <c r="M51" s="224">
        <f t="shared" si="3"/>
        <v>0</v>
      </c>
      <c r="N51" s="223">
        <f t="array" ref="N51">'Vt_Of(IxI)'!B50:F125</f>
        <v>252670.58131551</v>
      </c>
      <c r="O51" s="223">
        <f t="array" ref="O51">'Vt_Of(IxI)'!C50:G125</f>
        <v>45564.388254758298</v>
      </c>
      <c r="P51" s="223">
        <f t="array" ref="P51">'Vt_Of(IxI)'!D50:H125</f>
        <v>213076</v>
      </c>
      <c r="Q51" s="223">
        <f t="array" ref="Q51">'Vt_Of(IxI)'!E50:I125</f>
        <v>4325</v>
      </c>
      <c r="R51" s="223">
        <f t="array" ref="R51">'Vt_Of(IxI)'!F50:J125</f>
        <v>333599</v>
      </c>
      <c r="S51" s="223">
        <f t="shared" si="4"/>
        <v>849234.96957026829</v>
      </c>
    </row>
    <row r="52" spans="1:19" x14ac:dyDescent="0.25">
      <c r="A52" s="221" t="s">
        <v>49</v>
      </c>
      <c r="B52" s="223">
        <f t="shared" si="1"/>
        <v>60460.976251493899</v>
      </c>
      <c r="C52" s="223">
        <f t="shared" si="1"/>
        <v>10122.1110971179</v>
      </c>
      <c r="D52" s="223">
        <f t="shared" si="1"/>
        <v>32880</v>
      </c>
      <c r="E52" s="223">
        <f t="shared" si="1"/>
        <v>2733</v>
      </c>
      <c r="F52" s="223">
        <f t="shared" si="1"/>
        <v>59116</v>
      </c>
      <c r="G52" s="223">
        <f t="shared" si="2"/>
        <v>165312.08734861179</v>
      </c>
      <c r="H52" s="196">
        <f>+Sim_oferta!E62</f>
        <v>0</v>
      </c>
      <c r="I52" s="198">
        <f>+Sim_oferta!F62</f>
        <v>0</v>
      </c>
      <c r="J52" s="196">
        <f>+Sim_oferta!G62</f>
        <v>0</v>
      </c>
      <c r="K52" s="196">
        <f>+Sim_oferta!H62</f>
        <v>0</v>
      </c>
      <c r="L52" s="196">
        <f>+Sim_oferta!I62</f>
        <v>0</v>
      </c>
      <c r="M52" s="224">
        <f t="shared" si="3"/>
        <v>0</v>
      </c>
      <c r="N52" s="223">
        <f t="array" ref="N52">'Vt_Of(IxI)'!B51:F126</f>
        <v>60460.976251493899</v>
      </c>
      <c r="O52" s="223">
        <f t="array" ref="O52">'Vt_Of(IxI)'!C51:G126</f>
        <v>10122.1110971179</v>
      </c>
      <c r="P52" s="223">
        <f t="array" ref="P52">'Vt_Of(IxI)'!D51:H126</f>
        <v>32880</v>
      </c>
      <c r="Q52" s="223">
        <f t="array" ref="Q52">'Vt_Of(IxI)'!E51:I126</f>
        <v>2733</v>
      </c>
      <c r="R52" s="223">
        <f t="array" ref="R52">'Vt_Of(IxI)'!F51:J126</f>
        <v>59116</v>
      </c>
      <c r="S52" s="223">
        <f t="shared" si="4"/>
        <v>165312.08734861179</v>
      </c>
    </row>
    <row r="53" spans="1:19" x14ac:dyDescent="0.25">
      <c r="A53" s="221" t="s">
        <v>50</v>
      </c>
      <c r="B53" s="223">
        <f t="shared" si="1"/>
        <v>292704.683603824</v>
      </c>
      <c r="C53" s="223">
        <f t="shared" si="1"/>
        <v>41903.172516542902</v>
      </c>
      <c r="D53" s="223">
        <f t="shared" si="1"/>
        <v>116109</v>
      </c>
      <c r="E53" s="223">
        <f t="shared" si="1"/>
        <v>2792</v>
      </c>
      <c r="F53" s="223">
        <f t="shared" si="1"/>
        <v>128646</v>
      </c>
      <c r="G53" s="223">
        <f t="shared" si="2"/>
        <v>582154.85612036684</v>
      </c>
      <c r="H53" s="196">
        <f>+Sim_oferta!E63</f>
        <v>0</v>
      </c>
      <c r="I53" s="198">
        <f>+Sim_oferta!F63</f>
        <v>0</v>
      </c>
      <c r="J53" s="196">
        <f>+Sim_oferta!G63</f>
        <v>0</v>
      </c>
      <c r="K53" s="196">
        <f>+Sim_oferta!H63</f>
        <v>0</v>
      </c>
      <c r="L53" s="196">
        <f>+Sim_oferta!I63</f>
        <v>0</v>
      </c>
      <c r="M53" s="224">
        <f t="shared" si="3"/>
        <v>0</v>
      </c>
      <c r="N53" s="223">
        <f t="array" ref="N53">'Vt_Of(IxI)'!B52:F127</f>
        <v>292704.683603824</v>
      </c>
      <c r="O53" s="223">
        <f t="array" ref="O53">'Vt_Of(IxI)'!C52:G127</f>
        <v>41903.172516542902</v>
      </c>
      <c r="P53" s="223">
        <f t="array" ref="P53">'Vt_Of(IxI)'!D52:H127</f>
        <v>116109</v>
      </c>
      <c r="Q53" s="223">
        <f t="array" ref="Q53">'Vt_Of(IxI)'!E52:I127</f>
        <v>2792</v>
      </c>
      <c r="R53" s="223">
        <f t="array" ref="R53">'Vt_Of(IxI)'!F52:J127</f>
        <v>128646</v>
      </c>
      <c r="S53" s="223">
        <f t="shared" si="4"/>
        <v>582154.85612036684</v>
      </c>
    </row>
    <row r="54" spans="1:19" x14ac:dyDescent="0.25">
      <c r="A54" s="221" t="s">
        <v>51</v>
      </c>
      <c r="B54" s="223">
        <f t="shared" si="1"/>
        <v>50330.510317470304</v>
      </c>
      <c r="C54" s="223">
        <f t="shared" si="1"/>
        <v>9542.3522652103893</v>
      </c>
      <c r="D54" s="223">
        <f t="shared" si="1"/>
        <v>65004</v>
      </c>
      <c r="E54" s="223">
        <f t="shared" si="1"/>
        <v>1570</v>
      </c>
      <c r="F54" s="223">
        <f t="shared" si="1"/>
        <v>69687</v>
      </c>
      <c r="G54" s="223">
        <f t="shared" si="2"/>
        <v>196133.86258268071</v>
      </c>
      <c r="H54" s="196">
        <f>+Sim_oferta!E64</f>
        <v>0</v>
      </c>
      <c r="I54" s="198">
        <f>+Sim_oferta!F64</f>
        <v>0</v>
      </c>
      <c r="J54" s="196">
        <f>+Sim_oferta!G64</f>
        <v>0</v>
      </c>
      <c r="K54" s="196">
        <f>+Sim_oferta!H64</f>
        <v>0</v>
      </c>
      <c r="L54" s="196">
        <f>+Sim_oferta!I64</f>
        <v>0</v>
      </c>
      <c r="M54" s="224">
        <f t="shared" si="3"/>
        <v>0</v>
      </c>
      <c r="N54" s="223">
        <f t="array" ref="N54">'Vt_Of(IxI)'!B53:F128</f>
        <v>50330.510317470304</v>
      </c>
      <c r="O54" s="223">
        <f t="array" ref="O54">'Vt_Of(IxI)'!C53:G128</f>
        <v>9542.3522652103893</v>
      </c>
      <c r="P54" s="223">
        <f t="array" ref="P54">'Vt_Of(IxI)'!D53:H128</f>
        <v>65004</v>
      </c>
      <c r="Q54" s="223">
        <f t="array" ref="Q54">'Vt_Of(IxI)'!E53:I128</f>
        <v>1570</v>
      </c>
      <c r="R54" s="223">
        <f t="array" ref="R54">'Vt_Of(IxI)'!F53:J128</f>
        <v>69687</v>
      </c>
      <c r="S54" s="223">
        <f t="shared" si="4"/>
        <v>196133.86258268071</v>
      </c>
    </row>
    <row r="55" spans="1:19" x14ac:dyDescent="0.25">
      <c r="A55" s="221" t="s">
        <v>52</v>
      </c>
      <c r="B55" s="223">
        <f t="shared" si="1"/>
        <v>283632.95746910898</v>
      </c>
      <c r="C55" s="223">
        <f t="shared" si="1"/>
        <v>83715.917226079793</v>
      </c>
      <c r="D55" s="223">
        <f t="shared" si="1"/>
        <v>85241</v>
      </c>
      <c r="E55" s="223">
        <f t="shared" si="1"/>
        <v>3133</v>
      </c>
      <c r="F55" s="223">
        <f t="shared" si="1"/>
        <v>23893</v>
      </c>
      <c r="G55" s="223">
        <f t="shared" si="2"/>
        <v>479615.87469518877</v>
      </c>
      <c r="H55" s="196">
        <f>+Sim_oferta!E65</f>
        <v>0</v>
      </c>
      <c r="I55" s="198">
        <f>+Sim_oferta!F65</f>
        <v>0</v>
      </c>
      <c r="J55" s="196">
        <f>+Sim_oferta!G65</f>
        <v>0</v>
      </c>
      <c r="K55" s="196">
        <f>+Sim_oferta!H65</f>
        <v>0</v>
      </c>
      <c r="L55" s="196">
        <f>+Sim_oferta!I65</f>
        <v>0</v>
      </c>
      <c r="M55" s="224">
        <f t="shared" si="3"/>
        <v>0</v>
      </c>
      <c r="N55" s="223">
        <f t="array" ref="N55">'Vt_Of(IxI)'!B54:F129</f>
        <v>283632.95746910898</v>
      </c>
      <c r="O55" s="223">
        <f t="array" ref="O55">'Vt_Of(IxI)'!C54:G129</f>
        <v>83715.917226079793</v>
      </c>
      <c r="P55" s="223">
        <f t="array" ref="P55">'Vt_Of(IxI)'!D54:H129</f>
        <v>85241</v>
      </c>
      <c r="Q55" s="223">
        <f t="array" ref="Q55">'Vt_Of(IxI)'!E54:I129</f>
        <v>3133</v>
      </c>
      <c r="R55" s="223">
        <f t="array" ref="R55">'Vt_Of(IxI)'!F54:J129</f>
        <v>23893</v>
      </c>
      <c r="S55" s="223">
        <f t="shared" si="4"/>
        <v>479615.87469518877</v>
      </c>
    </row>
    <row r="56" spans="1:19" x14ac:dyDescent="0.25">
      <c r="A56" s="221" t="s">
        <v>53</v>
      </c>
      <c r="B56" s="223">
        <f t="shared" si="1"/>
        <v>103890.74007452599</v>
      </c>
      <c r="C56" s="223">
        <f t="shared" si="1"/>
        <v>22358.9052810211</v>
      </c>
      <c r="D56" s="223">
        <f t="shared" si="1"/>
        <v>126258</v>
      </c>
      <c r="E56" s="223">
        <f t="shared" si="1"/>
        <v>2787</v>
      </c>
      <c r="F56" s="223">
        <f t="shared" si="1"/>
        <v>129442</v>
      </c>
      <c r="G56" s="223">
        <f t="shared" si="2"/>
        <v>384736.64535554708</v>
      </c>
      <c r="H56" s="196">
        <f>+Sim_oferta!E66</f>
        <v>0</v>
      </c>
      <c r="I56" s="198">
        <f>+Sim_oferta!F66</f>
        <v>0</v>
      </c>
      <c r="J56" s="196">
        <f>+Sim_oferta!G66</f>
        <v>0</v>
      </c>
      <c r="K56" s="196">
        <f>+Sim_oferta!H66</f>
        <v>0</v>
      </c>
      <c r="L56" s="196">
        <f>+Sim_oferta!I66</f>
        <v>0</v>
      </c>
      <c r="M56" s="224">
        <f t="shared" si="3"/>
        <v>0</v>
      </c>
      <c r="N56" s="223">
        <f t="array" ref="N56">'Vt_Of(IxI)'!B55:F130</f>
        <v>103890.74007452599</v>
      </c>
      <c r="O56" s="223">
        <f t="array" ref="O56">'Vt_Of(IxI)'!C55:G130</f>
        <v>22358.9052810211</v>
      </c>
      <c r="P56" s="223">
        <f t="array" ref="P56">'Vt_Of(IxI)'!D55:H130</f>
        <v>126258</v>
      </c>
      <c r="Q56" s="223">
        <f t="array" ref="Q56">'Vt_Of(IxI)'!E55:I130</f>
        <v>2787</v>
      </c>
      <c r="R56" s="223">
        <f t="array" ref="R56">'Vt_Of(IxI)'!F55:J130</f>
        <v>129442</v>
      </c>
      <c r="S56" s="223">
        <f t="shared" si="4"/>
        <v>384736.64535554708</v>
      </c>
    </row>
    <row r="57" spans="1:19" x14ac:dyDescent="0.25">
      <c r="A57" s="221" t="s">
        <v>54</v>
      </c>
      <c r="B57" s="223">
        <f t="shared" si="1"/>
        <v>55427.347792681503</v>
      </c>
      <c r="C57" s="223">
        <f t="shared" si="1"/>
        <v>11269.060878050501</v>
      </c>
      <c r="D57" s="223">
        <f t="shared" si="1"/>
        <v>230614</v>
      </c>
      <c r="E57" s="223">
        <f t="shared" si="1"/>
        <v>4642</v>
      </c>
      <c r="F57" s="223">
        <f t="shared" si="1"/>
        <v>239154</v>
      </c>
      <c r="G57" s="223">
        <f t="shared" si="2"/>
        <v>541106.40867073205</v>
      </c>
      <c r="H57" s="196">
        <f>+Sim_oferta!E67</f>
        <v>0</v>
      </c>
      <c r="I57" s="198">
        <f>+Sim_oferta!F67</f>
        <v>0</v>
      </c>
      <c r="J57" s="196">
        <f>+Sim_oferta!G67</f>
        <v>0</v>
      </c>
      <c r="K57" s="196">
        <f>+Sim_oferta!H67</f>
        <v>0</v>
      </c>
      <c r="L57" s="196">
        <f>+Sim_oferta!I67</f>
        <v>0</v>
      </c>
      <c r="M57" s="224">
        <f t="shared" si="3"/>
        <v>0</v>
      </c>
      <c r="N57" s="223">
        <f t="array" ref="N57">'Vt_Of(IxI)'!B56:F131</f>
        <v>55427.347792681503</v>
      </c>
      <c r="O57" s="223">
        <f t="array" ref="O57">'Vt_Of(IxI)'!C56:G131</f>
        <v>11269.060878050501</v>
      </c>
      <c r="P57" s="223">
        <f t="array" ref="P57">'Vt_Of(IxI)'!D56:H131</f>
        <v>230614</v>
      </c>
      <c r="Q57" s="223">
        <f t="array" ref="Q57">'Vt_Of(IxI)'!E56:I131</f>
        <v>4642</v>
      </c>
      <c r="R57" s="223">
        <f t="array" ref="R57">'Vt_Of(IxI)'!F56:J131</f>
        <v>239154</v>
      </c>
      <c r="S57" s="223">
        <f t="shared" si="4"/>
        <v>541106.40867073205</v>
      </c>
    </row>
    <row r="58" spans="1:19" x14ac:dyDescent="0.25">
      <c r="A58" s="221" t="s">
        <v>55</v>
      </c>
      <c r="B58" s="223">
        <f t="shared" si="1"/>
        <v>412929.290273869</v>
      </c>
      <c r="C58" s="223">
        <f t="shared" si="1"/>
        <v>-44156.948887305502</v>
      </c>
      <c r="D58" s="223">
        <f t="shared" si="1"/>
        <v>722555</v>
      </c>
      <c r="E58" s="223">
        <f t="shared" si="1"/>
        <v>21115</v>
      </c>
      <c r="F58" s="223">
        <f t="shared" si="1"/>
        <v>554721</v>
      </c>
      <c r="G58" s="223">
        <f t="shared" si="2"/>
        <v>1667163.3413865636</v>
      </c>
      <c r="H58" s="196">
        <f>+Sim_oferta!E68</f>
        <v>0</v>
      </c>
      <c r="I58" s="198">
        <f>+Sim_oferta!F68</f>
        <v>0</v>
      </c>
      <c r="J58" s="196">
        <f>+Sim_oferta!G68</f>
        <v>0</v>
      </c>
      <c r="K58" s="196">
        <f>+Sim_oferta!H68</f>
        <v>0</v>
      </c>
      <c r="L58" s="196">
        <f>+Sim_oferta!I68</f>
        <v>0</v>
      </c>
      <c r="M58" s="224">
        <f t="shared" si="3"/>
        <v>0</v>
      </c>
      <c r="N58" s="223">
        <f t="array" ref="N58">'Vt_Of(IxI)'!B57:F132</f>
        <v>412929.290273869</v>
      </c>
      <c r="O58" s="223">
        <f t="array" ref="O58">'Vt_Of(IxI)'!C57:G132</f>
        <v>-44156.948887305502</v>
      </c>
      <c r="P58" s="223">
        <f t="array" ref="P58">'Vt_Of(IxI)'!D57:H132</f>
        <v>722555</v>
      </c>
      <c r="Q58" s="223">
        <f t="array" ref="Q58">'Vt_Of(IxI)'!E57:I132</f>
        <v>21115</v>
      </c>
      <c r="R58" s="223">
        <f t="array" ref="R58">'Vt_Of(IxI)'!F57:J132</f>
        <v>554721</v>
      </c>
      <c r="S58" s="223">
        <f t="shared" si="4"/>
        <v>1667163.3413865636</v>
      </c>
    </row>
    <row r="59" spans="1:19" x14ac:dyDescent="0.25">
      <c r="A59" s="221" t="s">
        <v>56</v>
      </c>
      <c r="B59" s="223">
        <f t="shared" si="1"/>
        <v>5002.0249157730595</v>
      </c>
      <c r="C59" s="223">
        <f t="shared" si="1"/>
        <v>3015.3395423584302</v>
      </c>
      <c r="D59" s="223">
        <f t="shared" si="1"/>
        <v>313447</v>
      </c>
      <c r="E59" s="223">
        <f t="shared" si="1"/>
        <v>5086</v>
      </c>
      <c r="F59" s="223">
        <f t="shared" si="1"/>
        <v>160194</v>
      </c>
      <c r="G59" s="223">
        <f t="shared" si="2"/>
        <v>486744.36445813149</v>
      </c>
      <c r="H59" s="196">
        <f>+Sim_oferta!E69</f>
        <v>0</v>
      </c>
      <c r="I59" s="198">
        <f>+Sim_oferta!F69</f>
        <v>0</v>
      </c>
      <c r="J59" s="196">
        <f>+Sim_oferta!G69</f>
        <v>0</v>
      </c>
      <c r="K59" s="196">
        <f>+Sim_oferta!H69</f>
        <v>0</v>
      </c>
      <c r="L59" s="196">
        <f>+Sim_oferta!I69</f>
        <v>0</v>
      </c>
      <c r="M59" s="224">
        <f t="shared" si="3"/>
        <v>0</v>
      </c>
      <c r="N59" s="223">
        <f t="array" ref="N59">'Vt_Of(IxI)'!B58:F133</f>
        <v>5002.0249157730595</v>
      </c>
      <c r="O59" s="223">
        <f t="array" ref="O59">'Vt_Of(IxI)'!C58:G133</f>
        <v>3015.3395423584302</v>
      </c>
      <c r="P59" s="223">
        <f t="array" ref="P59">'Vt_Of(IxI)'!D58:H133</f>
        <v>313447</v>
      </c>
      <c r="Q59" s="223">
        <f t="array" ref="Q59">'Vt_Of(IxI)'!E58:I133</f>
        <v>5086</v>
      </c>
      <c r="R59" s="223">
        <f t="array" ref="R59">'Vt_Of(IxI)'!F58:J133</f>
        <v>160194</v>
      </c>
      <c r="S59" s="223">
        <f t="shared" si="4"/>
        <v>486744.36445813149</v>
      </c>
    </row>
    <row r="60" spans="1:19" x14ac:dyDescent="0.25">
      <c r="A60" s="221" t="s">
        <v>57</v>
      </c>
      <c r="B60" s="223">
        <f t="shared" si="1"/>
        <v>750655.82697245199</v>
      </c>
      <c r="C60" s="223">
        <f t="shared" si="1"/>
        <v>779142.21370544506</v>
      </c>
      <c r="D60" s="223">
        <f t="shared" si="1"/>
        <v>1616150</v>
      </c>
      <c r="E60" s="223">
        <f t="shared" si="1"/>
        <v>35463</v>
      </c>
      <c r="F60" s="223">
        <f t="shared" si="1"/>
        <v>3500687</v>
      </c>
      <c r="G60" s="223">
        <f t="shared" si="2"/>
        <v>6682098.0406778976</v>
      </c>
      <c r="H60" s="196">
        <f>+Sim_oferta!E70</f>
        <v>0</v>
      </c>
      <c r="I60" s="198">
        <f>+Sim_oferta!F70</f>
        <v>0</v>
      </c>
      <c r="J60" s="196">
        <f>+Sim_oferta!G70</f>
        <v>0</v>
      </c>
      <c r="K60" s="196">
        <f>+Sim_oferta!H70</f>
        <v>0</v>
      </c>
      <c r="L60" s="196">
        <f>+Sim_oferta!I70</f>
        <v>0</v>
      </c>
      <c r="M60" s="224">
        <f t="shared" si="3"/>
        <v>0</v>
      </c>
      <c r="N60" s="223">
        <f t="array" ref="N60">'Vt_Of(IxI)'!B59:F134</f>
        <v>750655.82697245199</v>
      </c>
      <c r="O60" s="223">
        <f t="array" ref="O60">'Vt_Of(IxI)'!C59:G134</f>
        <v>779142.21370544506</v>
      </c>
      <c r="P60" s="223">
        <f t="array" ref="P60">'Vt_Of(IxI)'!D59:H134</f>
        <v>1616150</v>
      </c>
      <c r="Q60" s="223">
        <f t="array" ref="Q60">'Vt_Of(IxI)'!E59:I134</f>
        <v>35463</v>
      </c>
      <c r="R60" s="223">
        <f t="array" ref="R60">'Vt_Of(IxI)'!F59:J134</f>
        <v>3500687</v>
      </c>
      <c r="S60" s="223">
        <f t="shared" si="4"/>
        <v>6682098.0406778976</v>
      </c>
    </row>
    <row r="61" spans="1:19" x14ac:dyDescent="0.25">
      <c r="A61" s="221" t="s">
        <v>58</v>
      </c>
      <c r="B61" s="223">
        <f t="shared" si="1"/>
        <v>595761.74069876201</v>
      </c>
      <c r="C61" s="223">
        <f t="shared" si="1"/>
        <v>230926.136721913</v>
      </c>
      <c r="D61" s="223">
        <f t="shared" si="1"/>
        <v>7051696</v>
      </c>
      <c r="E61" s="223">
        <f t="shared" si="1"/>
        <v>233078</v>
      </c>
      <c r="F61" s="223">
        <f t="shared" si="1"/>
        <v>10717968</v>
      </c>
      <c r="G61" s="223">
        <f t="shared" si="2"/>
        <v>18829429.877420675</v>
      </c>
      <c r="H61" s="196">
        <f>+Sim_oferta!E71</f>
        <v>0</v>
      </c>
      <c r="I61" s="198">
        <f>+Sim_oferta!F71</f>
        <v>0</v>
      </c>
      <c r="J61" s="196">
        <f>+Sim_oferta!G71</f>
        <v>0</v>
      </c>
      <c r="K61" s="196">
        <f>+Sim_oferta!H71</f>
        <v>0</v>
      </c>
      <c r="L61" s="196">
        <f>+Sim_oferta!I71</f>
        <v>0</v>
      </c>
      <c r="M61" s="224">
        <f t="shared" si="3"/>
        <v>0</v>
      </c>
      <c r="N61" s="223">
        <f t="array" ref="N61">'Vt_Of(IxI)'!B60:F135</f>
        <v>595761.74069876201</v>
      </c>
      <c r="O61" s="223">
        <f t="array" ref="O61">'Vt_Of(IxI)'!C60:G135</f>
        <v>230926.136721913</v>
      </c>
      <c r="P61" s="223">
        <f t="array" ref="P61">'Vt_Of(IxI)'!D60:H135</f>
        <v>7051696</v>
      </c>
      <c r="Q61" s="223">
        <f t="array" ref="Q61">'Vt_Of(IxI)'!E60:I135</f>
        <v>233078</v>
      </c>
      <c r="R61" s="223">
        <f t="array" ref="R61">'Vt_Of(IxI)'!F60:J135</f>
        <v>10717968</v>
      </c>
      <c r="S61" s="223">
        <f t="shared" si="4"/>
        <v>18829429.877420675</v>
      </c>
    </row>
    <row r="62" spans="1:19" x14ac:dyDescent="0.25">
      <c r="A62" s="221" t="s">
        <v>59</v>
      </c>
      <c r="B62" s="223">
        <f t="shared" si="1"/>
        <v>2607166.2899831301</v>
      </c>
      <c r="C62" s="223">
        <f t="shared" si="1"/>
        <v>-376128.35087836703</v>
      </c>
      <c r="D62" s="223">
        <f t="shared" si="1"/>
        <v>1536478</v>
      </c>
      <c r="E62" s="223">
        <f t="shared" si="1"/>
        <v>64969</v>
      </c>
      <c r="F62" s="223">
        <f t="shared" si="1"/>
        <v>3517689</v>
      </c>
      <c r="G62" s="223">
        <f t="shared" si="2"/>
        <v>7350173.9391047629</v>
      </c>
      <c r="H62" s="196">
        <f>+Sim_oferta!E72</f>
        <v>0</v>
      </c>
      <c r="I62" s="198">
        <f>+Sim_oferta!F72</f>
        <v>0</v>
      </c>
      <c r="J62" s="196">
        <f>+Sim_oferta!G72</f>
        <v>0</v>
      </c>
      <c r="K62" s="196">
        <f>+Sim_oferta!H72</f>
        <v>0</v>
      </c>
      <c r="L62" s="196">
        <f>+Sim_oferta!I72</f>
        <v>0</v>
      </c>
      <c r="M62" s="224">
        <f t="shared" si="3"/>
        <v>0</v>
      </c>
      <c r="N62" s="223">
        <f t="array" ref="N62">'Vt_Of(IxI)'!B61:F136</f>
        <v>2607166.2899831301</v>
      </c>
      <c r="O62" s="223">
        <f t="array" ref="O62">'Vt_Of(IxI)'!C61:G136</f>
        <v>-376128.35087836703</v>
      </c>
      <c r="P62" s="223">
        <f t="array" ref="P62">'Vt_Of(IxI)'!D61:H136</f>
        <v>1536478</v>
      </c>
      <c r="Q62" s="223">
        <f t="array" ref="Q62">'Vt_Of(IxI)'!E61:I136</f>
        <v>64969</v>
      </c>
      <c r="R62" s="223">
        <f t="array" ref="R62">'Vt_Of(IxI)'!F61:J136</f>
        <v>3517689</v>
      </c>
      <c r="S62" s="223">
        <f t="shared" si="4"/>
        <v>7350173.9391047629</v>
      </c>
    </row>
    <row r="63" spans="1:19" x14ac:dyDescent="0.25">
      <c r="A63" s="221" t="s">
        <v>60</v>
      </c>
      <c r="B63" s="223">
        <f t="shared" si="1"/>
        <v>378.200217258485</v>
      </c>
      <c r="C63" s="223">
        <f t="shared" si="1"/>
        <v>21113.904809274001</v>
      </c>
      <c r="D63" s="223">
        <f t="shared" si="1"/>
        <v>111259</v>
      </c>
      <c r="E63" s="223">
        <f t="shared" si="1"/>
        <v>1996</v>
      </c>
      <c r="F63" s="223">
        <f t="shared" si="1"/>
        <v>47663</v>
      </c>
      <c r="G63" s="223">
        <f t="shared" si="2"/>
        <v>182410.10502653249</v>
      </c>
      <c r="H63" s="196">
        <f>+Sim_oferta!E73</f>
        <v>0</v>
      </c>
      <c r="I63" s="198">
        <f>+Sim_oferta!F73</f>
        <v>0</v>
      </c>
      <c r="J63" s="196">
        <f>+Sim_oferta!G73</f>
        <v>0</v>
      </c>
      <c r="K63" s="196">
        <f>+Sim_oferta!H73</f>
        <v>0</v>
      </c>
      <c r="L63" s="196">
        <f>+Sim_oferta!I73</f>
        <v>0</v>
      </c>
      <c r="M63" s="224">
        <f t="shared" si="3"/>
        <v>0</v>
      </c>
      <c r="N63" s="223">
        <f t="array" ref="N63">'Vt_Of(IxI)'!B62:F137</f>
        <v>378.200217258485</v>
      </c>
      <c r="O63" s="223">
        <f t="array" ref="O63">'Vt_Of(IxI)'!C62:G137</f>
        <v>21113.904809274001</v>
      </c>
      <c r="P63" s="223">
        <f t="array" ref="P63">'Vt_Of(IxI)'!D62:H137</f>
        <v>111259</v>
      </c>
      <c r="Q63" s="223">
        <f t="array" ref="Q63">'Vt_Of(IxI)'!E62:I137</f>
        <v>1996</v>
      </c>
      <c r="R63" s="223">
        <f t="array" ref="R63">'Vt_Of(IxI)'!F62:J137</f>
        <v>47663</v>
      </c>
      <c r="S63" s="223">
        <f t="shared" si="4"/>
        <v>182410.10502653249</v>
      </c>
    </row>
    <row r="64" spans="1:19" x14ac:dyDescent="0.25">
      <c r="A64" s="221" t="s">
        <v>61</v>
      </c>
      <c r="B64" s="223">
        <f t="shared" si="1"/>
        <v>7943.8149794686697</v>
      </c>
      <c r="C64" s="223">
        <f t="shared" si="1"/>
        <v>10078.6237148205</v>
      </c>
      <c r="D64" s="223">
        <f t="shared" si="1"/>
        <v>142816</v>
      </c>
      <c r="E64" s="223">
        <f t="shared" si="1"/>
        <v>5157</v>
      </c>
      <c r="F64" s="223">
        <f t="shared" si="1"/>
        <v>203553</v>
      </c>
      <c r="G64" s="223">
        <f t="shared" si="2"/>
        <v>369548.43869428919</v>
      </c>
      <c r="H64" s="196">
        <f>+Sim_oferta!E74</f>
        <v>0</v>
      </c>
      <c r="I64" s="198">
        <f>+Sim_oferta!F74</f>
        <v>0</v>
      </c>
      <c r="J64" s="196">
        <f>+Sim_oferta!G74</f>
        <v>0</v>
      </c>
      <c r="K64" s="196">
        <f>+Sim_oferta!H74</f>
        <v>0</v>
      </c>
      <c r="L64" s="196">
        <f>+Sim_oferta!I74</f>
        <v>0</v>
      </c>
      <c r="M64" s="224">
        <f t="shared" si="3"/>
        <v>0</v>
      </c>
      <c r="N64" s="223">
        <f t="array" ref="N64">'Vt_Of(IxI)'!B63:F138</f>
        <v>7943.8149794686697</v>
      </c>
      <c r="O64" s="223">
        <f t="array" ref="O64">'Vt_Of(IxI)'!C63:G138</f>
        <v>10078.6237148205</v>
      </c>
      <c r="P64" s="223">
        <f t="array" ref="P64">'Vt_Of(IxI)'!D63:H138</f>
        <v>142816</v>
      </c>
      <c r="Q64" s="223">
        <f t="array" ref="Q64">'Vt_Of(IxI)'!E63:I138</f>
        <v>5157</v>
      </c>
      <c r="R64" s="223">
        <f t="array" ref="R64">'Vt_Of(IxI)'!F63:J138</f>
        <v>203553</v>
      </c>
      <c r="S64" s="223">
        <f t="shared" si="4"/>
        <v>369548.43869428919</v>
      </c>
    </row>
    <row r="65" spans="1:19" x14ac:dyDescent="0.25">
      <c r="A65" s="221" t="s">
        <v>62</v>
      </c>
      <c r="B65" s="223">
        <f t="shared" si="1"/>
        <v>295089.25167805998</v>
      </c>
      <c r="C65" s="223">
        <f t="shared" si="1"/>
        <v>10647.977106603201</v>
      </c>
      <c r="D65" s="223">
        <f t="shared" si="1"/>
        <v>693295</v>
      </c>
      <c r="E65" s="223">
        <f t="shared" si="1"/>
        <v>11001</v>
      </c>
      <c r="F65" s="223">
        <f t="shared" si="1"/>
        <v>565924</v>
      </c>
      <c r="G65" s="223">
        <f t="shared" si="2"/>
        <v>1575957.2287846631</v>
      </c>
      <c r="H65" s="196">
        <f>+Sim_oferta!E75</f>
        <v>0</v>
      </c>
      <c r="I65" s="198">
        <f>+Sim_oferta!F75</f>
        <v>0</v>
      </c>
      <c r="J65" s="196">
        <f>+Sim_oferta!G75</f>
        <v>0</v>
      </c>
      <c r="K65" s="196">
        <f>+Sim_oferta!H75</f>
        <v>0</v>
      </c>
      <c r="L65" s="196">
        <f>+Sim_oferta!I75</f>
        <v>0</v>
      </c>
      <c r="M65" s="224">
        <f t="shared" si="3"/>
        <v>0</v>
      </c>
      <c r="N65" s="223">
        <f t="array" ref="N65">'Vt_Of(IxI)'!B64:F139</f>
        <v>295089.25167805998</v>
      </c>
      <c r="O65" s="223">
        <f t="array" ref="O65">'Vt_Of(IxI)'!C64:G139</f>
        <v>10647.977106603201</v>
      </c>
      <c r="P65" s="223">
        <f t="array" ref="P65">'Vt_Of(IxI)'!D64:H139</f>
        <v>693295</v>
      </c>
      <c r="Q65" s="223">
        <f t="array" ref="Q65">'Vt_Of(IxI)'!E64:I139</f>
        <v>11001</v>
      </c>
      <c r="R65" s="223">
        <f t="array" ref="R65">'Vt_Of(IxI)'!F64:J139</f>
        <v>565924</v>
      </c>
      <c r="S65" s="223">
        <f t="shared" si="4"/>
        <v>1575957.2287846631</v>
      </c>
    </row>
    <row r="66" spans="1:19" x14ac:dyDescent="0.25">
      <c r="A66" s="221" t="s">
        <v>63</v>
      </c>
      <c r="B66" s="223">
        <f t="shared" si="1"/>
        <v>152604.68751017601</v>
      </c>
      <c r="C66" s="223">
        <f t="shared" si="1"/>
        <v>36183.548444906097</v>
      </c>
      <c r="D66" s="223">
        <f t="shared" si="1"/>
        <v>1152878</v>
      </c>
      <c r="E66" s="223">
        <f t="shared" si="1"/>
        <v>50827</v>
      </c>
      <c r="F66" s="223">
        <f t="shared" si="1"/>
        <v>1272038</v>
      </c>
      <c r="G66" s="223">
        <f t="shared" si="2"/>
        <v>2664531.2359550819</v>
      </c>
      <c r="H66" s="196">
        <f>+Sim_oferta!E76</f>
        <v>0</v>
      </c>
      <c r="I66" s="198">
        <f>+Sim_oferta!F76</f>
        <v>0</v>
      </c>
      <c r="J66" s="196">
        <f>+Sim_oferta!G76</f>
        <v>0</v>
      </c>
      <c r="K66" s="196">
        <f>+Sim_oferta!H76</f>
        <v>0</v>
      </c>
      <c r="L66" s="196">
        <f>+Sim_oferta!I76</f>
        <v>0</v>
      </c>
      <c r="M66" s="224">
        <f t="shared" si="3"/>
        <v>0</v>
      </c>
      <c r="N66" s="223">
        <f t="array" ref="N66">'Vt_Of(IxI)'!B65:F140</f>
        <v>152604.68751017601</v>
      </c>
      <c r="O66" s="223">
        <f t="array" ref="O66">'Vt_Of(IxI)'!C65:G140</f>
        <v>36183.548444906097</v>
      </c>
      <c r="P66" s="223">
        <f t="array" ref="P66">'Vt_Of(IxI)'!D65:H140</f>
        <v>1152878</v>
      </c>
      <c r="Q66" s="223">
        <f t="array" ref="Q66">'Vt_Of(IxI)'!E65:I140</f>
        <v>50827</v>
      </c>
      <c r="R66" s="223">
        <f t="array" ref="R66">'Vt_Of(IxI)'!F65:J140</f>
        <v>1272038</v>
      </c>
      <c r="S66" s="223">
        <f t="shared" si="4"/>
        <v>2664531.2359550819</v>
      </c>
    </row>
    <row r="67" spans="1:19" x14ac:dyDescent="0.25">
      <c r="A67" s="221" t="s">
        <v>64</v>
      </c>
      <c r="B67" s="223">
        <f t="shared" ref="B67:F78" si="5">H67+N67</f>
        <v>176335.41070339599</v>
      </c>
      <c r="C67" s="223">
        <f t="shared" si="5"/>
        <v>100612.09128916899</v>
      </c>
      <c r="D67" s="223">
        <f t="shared" si="5"/>
        <v>1504202</v>
      </c>
      <c r="E67" s="223">
        <f t="shared" si="5"/>
        <v>332981</v>
      </c>
      <c r="F67" s="223">
        <f t="shared" si="5"/>
        <v>2913561</v>
      </c>
      <c r="G67" s="223">
        <f t="shared" si="2"/>
        <v>5027691.5019925646</v>
      </c>
      <c r="H67" s="196">
        <f>+Sim_oferta!E77</f>
        <v>0</v>
      </c>
      <c r="I67" s="198">
        <f>+Sim_oferta!F77</f>
        <v>0</v>
      </c>
      <c r="J67" s="196">
        <f>+Sim_oferta!G77</f>
        <v>0</v>
      </c>
      <c r="K67" s="196">
        <f>+Sim_oferta!H77</f>
        <v>0</v>
      </c>
      <c r="L67" s="196">
        <f>+Sim_oferta!I77</f>
        <v>0</v>
      </c>
      <c r="M67" s="224">
        <f t="shared" si="3"/>
        <v>0</v>
      </c>
      <c r="N67" s="223">
        <f t="array" ref="N67">'Vt_Of(IxI)'!B66:F141</f>
        <v>176335.41070339599</v>
      </c>
      <c r="O67" s="223">
        <f t="array" ref="O67">'Vt_Of(IxI)'!C66:G141</f>
        <v>100612.09128916899</v>
      </c>
      <c r="P67" s="223">
        <f t="array" ref="P67">'Vt_Of(IxI)'!D66:H141</f>
        <v>1504202</v>
      </c>
      <c r="Q67" s="223">
        <f t="array" ref="Q67">'Vt_Of(IxI)'!E66:I141</f>
        <v>332981</v>
      </c>
      <c r="R67" s="223">
        <f t="array" ref="R67">'Vt_Of(IxI)'!F66:J141</f>
        <v>2913561</v>
      </c>
      <c r="S67" s="223">
        <f t="shared" si="4"/>
        <v>5027691.5019925646</v>
      </c>
    </row>
    <row r="68" spans="1:19" x14ac:dyDescent="0.25">
      <c r="A68" s="221" t="s">
        <v>65</v>
      </c>
      <c r="B68" s="223">
        <f t="shared" si="5"/>
        <v>203928.36008107799</v>
      </c>
      <c r="C68" s="223">
        <f t="shared" si="5"/>
        <v>38534.095344495901</v>
      </c>
      <c r="D68" s="223">
        <f t="shared" si="5"/>
        <v>252475</v>
      </c>
      <c r="E68" s="223">
        <f t="shared" si="5"/>
        <v>81832</v>
      </c>
      <c r="F68" s="223">
        <f t="shared" si="5"/>
        <v>189076</v>
      </c>
      <c r="G68" s="223">
        <f t="shared" ref="G68:G78" si="6">SUM(B68:F68)</f>
        <v>765845.45542557386</v>
      </c>
      <c r="H68" s="196">
        <f>+Sim_oferta!E78</f>
        <v>0</v>
      </c>
      <c r="I68" s="198">
        <f>+Sim_oferta!F78</f>
        <v>0</v>
      </c>
      <c r="J68" s="196">
        <f>+Sim_oferta!G78</f>
        <v>0</v>
      </c>
      <c r="K68" s="196">
        <f>+Sim_oferta!H78</f>
        <v>0</v>
      </c>
      <c r="L68" s="196">
        <f>+Sim_oferta!I78</f>
        <v>0</v>
      </c>
      <c r="M68" s="224">
        <f t="shared" ref="M68:M78" si="7">SUM(H68:L68)</f>
        <v>0</v>
      </c>
      <c r="N68" s="223">
        <f t="array" ref="N68">'Vt_Of(IxI)'!B67:F142</f>
        <v>203928.36008107799</v>
      </c>
      <c r="O68" s="223">
        <f t="array" ref="O68">'Vt_Of(IxI)'!C67:G142</f>
        <v>38534.095344495901</v>
      </c>
      <c r="P68" s="223">
        <f t="array" ref="P68">'Vt_Of(IxI)'!D67:H142</f>
        <v>252475</v>
      </c>
      <c r="Q68" s="223">
        <f t="array" ref="Q68">'Vt_Of(IxI)'!E67:I142</f>
        <v>81832</v>
      </c>
      <c r="R68" s="223">
        <f t="array" ref="R68">'Vt_Of(IxI)'!F67:J142</f>
        <v>189076</v>
      </c>
      <c r="S68" s="223">
        <f t="shared" ref="S68:S78" si="8">SUM(N68:R68)</f>
        <v>765845.45542557386</v>
      </c>
    </row>
    <row r="69" spans="1:19" x14ac:dyDescent="0.25">
      <c r="A69" s="221" t="s">
        <v>66</v>
      </c>
      <c r="B69" s="223">
        <f t="shared" si="5"/>
        <v>154.76836318218</v>
      </c>
      <c r="C69" s="223">
        <f t="shared" si="5"/>
        <v>21862.522003382299</v>
      </c>
      <c r="D69" s="223">
        <f t="shared" si="5"/>
        <v>227018</v>
      </c>
      <c r="E69" s="223">
        <f t="shared" si="5"/>
        <v>19142</v>
      </c>
      <c r="F69" s="223">
        <f t="shared" si="5"/>
        <v>84012</v>
      </c>
      <c r="G69" s="223">
        <f t="shared" si="6"/>
        <v>352189.29036656447</v>
      </c>
      <c r="H69" s="196">
        <f>+Sim_oferta!E79</f>
        <v>0</v>
      </c>
      <c r="I69" s="198">
        <f>+Sim_oferta!F79</f>
        <v>0</v>
      </c>
      <c r="J69" s="196">
        <f>+Sim_oferta!G79</f>
        <v>0</v>
      </c>
      <c r="K69" s="196">
        <f>+Sim_oferta!H79</f>
        <v>0</v>
      </c>
      <c r="L69" s="196">
        <f>+Sim_oferta!I79</f>
        <v>0</v>
      </c>
      <c r="M69" s="224">
        <f t="shared" si="7"/>
        <v>0</v>
      </c>
      <c r="N69" s="223">
        <f t="array" ref="N69">'Vt_Of(IxI)'!B68:F143</f>
        <v>154.76836318218</v>
      </c>
      <c r="O69" s="223">
        <f t="array" ref="O69">'Vt_Of(IxI)'!C68:G143</f>
        <v>21862.522003382299</v>
      </c>
      <c r="P69" s="223">
        <f t="array" ref="P69">'Vt_Of(IxI)'!D68:H143</f>
        <v>227018</v>
      </c>
      <c r="Q69" s="223">
        <f t="array" ref="Q69">'Vt_Of(IxI)'!E68:I143</f>
        <v>19142</v>
      </c>
      <c r="R69" s="223">
        <f t="array" ref="R69">'Vt_Of(IxI)'!F68:J143</f>
        <v>84012</v>
      </c>
      <c r="S69" s="223">
        <f t="shared" si="8"/>
        <v>352189.29036656447</v>
      </c>
    </row>
    <row r="70" spans="1:19" x14ac:dyDescent="0.25">
      <c r="A70" s="221" t="s">
        <v>67</v>
      </c>
      <c r="B70" s="223">
        <f t="shared" si="5"/>
        <v>9815.9182906026908</v>
      </c>
      <c r="C70" s="223">
        <f t="shared" si="5"/>
        <v>358573.35985992302</v>
      </c>
      <c r="D70" s="223">
        <f t="shared" si="5"/>
        <v>250231</v>
      </c>
      <c r="E70" s="223">
        <f t="shared" si="5"/>
        <v>79093</v>
      </c>
      <c r="F70" s="223">
        <f t="shared" si="5"/>
        <v>7742383</v>
      </c>
      <c r="G70" s="223">
        <f t="shared" si="6"/>
        <v>8440096.2781505249</v>
      </c>
      <c r="H70" s="196">
        <f>+Sim_oferta!E80</f>
        <v>0</v>
      </c>
      <c r="I70" s="198">
        <f>+Sim_oferta!F80</f>
        <v>0</v>
      </c>
      <c r="J70" s="196">
        <f>+Sim_oferta!G80</f>
        <v>0</v>
      </c>
      <c r="K70" s="196">
        <f>+Sim_oferta!H80</f>
        <v>0</v>
      </c>
      <c r="L70" s="196">
        <f>+Sim_oferta!I80</f>
        <v>0</v>
      </c>
      <c r="M70" s="224">
        <f t="shared" si="7"/>
        <v>0</v>
      </c>
      <c r="N70" s="223">
        <f t="array" ref="N70">'Vt_Of(IxI)'!B69:F144</f>
        <v>9815.9182906026908</v>
      </c>
      <c r="O70" s="223">
        <f t="array" ref="O70">'Vt_Of(IxI)'!C69:G144</f>
        <v>358573.35985992302</v>
      </c>
      <c r="P70" s="223">
        <f t="array" ref="P70">'Vt_Of(IxI)'!D69:H144</f>
        <v>250231</v>
      </c>
      <c r="Q70" s="223">
        <f t="array" ref="Q70">'Vt_Of(IxI)'!E69:I144</f>
        <v>79093</v>
      </c>
      <c r="R70" s="223">
        <f t="array" ref="R70">'Vt_Of(IxI)'!F69:J144</f>
        <v>7742383</v>
      </c>
      <c r="S70" s="223">
        <f t="shared" si="8"/>
        <v>8440096.2781505249</v>
      </c>
    </row>
    <row r="71" spans="1:19" x14ac:dyDescent="0.25">
      <c r="A71" s="221" t="s">
        <v>68</v>
      </c>
      <c r="B71" s="223">
        <f t="shared" si="5"/>
        <v>507674.93523249897</v>
      </c>
      <c r="C71" s="223">
        <f t="shared" si="5"/>
        <v>346188.51147523097</v>
      </c>
      <c r="D71" s="223">
        <f t="shared" si="5"/>
        <v>3642315</v>
      </c>
      <c r="E71" s="223">
        <f t="shared" si="5"/>
        <v>93760</v>
      </c>
      <c r="F71" s="223">
        <f t="shared" si="5"/>
        <v>4721789</v>
      </c>
      <c r="G71" s="223">
        <f t="shared" si="6"/>
        <v>9311727.4467077293</v>
      </c>
      <c r="H71" s="196">
        <f>+Sim_oferta!E81</f>
        <v>0</v>
      </c>
      <c r="I71" s="198">
        <f>+Sim_oferta!F81</f>
        <v>0</v>
      </c>
      <c r="J71" s="196">
        <f>+Sim_oferta!G81</f>
        <v>0</v>
      </c>
      <c r="K71" s="196">
        <f>+Sim_oferta!H81</f>
        <v>0</v>
      </c>
      <c r="L71" s="196">
        <f>+Sim_oferta!I81</f>
        <v>0</v>
      </c>
      <c r="M71" s="224">
        <f t="shared" si="7"/>
        <v>0</v>
      </c>
      <c r="N71" s="223">
        <f t="array" ref="N71">'Vt_Of(IxI)'!B70:F145</f>
        <v>507674.93523249897</v>
      </c>
      <c r="O71" s="223">
        <f t="array" ref="O71">'Vt_Of(IxI)'!C70:G145</f>
        <v>346188.51147523097</v>
      </c>
      <c r="P71" s="223">
        <f t="array" ref="P71">'Vt_Of(IxI)'!D70:H145</f>
        <v>3642315</v>
      </c>
      <c r="Q71" s="223">
        <f t="array" ref="Q71">'Vt_Of(IxI)'!E70:I145</f>
        <v>93760</v>
      </c>
      <c r="R71" s="223">
        <f t="array" ref="R71">'Vt_Of(IxI)'!F70:J145</f>
        <v>4721789</v>
      </c>
      <c r="S71" s="223">
        <f t="shared" si="8"/>
        <v>9311727.4467077293</v>
      </c>
    </row>
    <row r="72" spans="1:19" x14ac:dyDescent="0.25">
      <c r="A72" s="221" t="s">
        <v>69</v>
      </c>
      <c r="B72" s="223">
        <f t="shared" si="5"/>
        <v>180255.169257425</v>
      </c>
      <c r="C72" s="223">
        <f t="shared" si="5"/>
        <v>125661.015733598</v>
      </c>
      <c r="D72" s="223">
        <f t="shared" si="5"/>
        <v>6276921</v>
      </c>
      <c r="E72" s="223">
        <f t="shared" si="5"/>
        <v>7660</v>
      </c>
      <c r="F72" s="223">
        <f t="shared" si="5"/>
        <v>2351271</v>
      </c>
      <c r="G72" s="223">
        <f t="shared" si="6"/>
        <v>8941768.1849910226</v>
      </c>
      <c r="H72" s="196">
        <f>+Sim_oferta!E82</f>
        <v>0</v>
      </c>
      <c r="I72" s="198">
        <f>+Sim_oferta!F82</f>
        <v>0</v>
      </c>
      <c r="J72" s="196">
        <f>+Sim_oferta!G82</f>
        <v>0</v>
      </c>
      <c r="K72" s="196">
        <f>+Sim_oferta!H82</f>
        <v>0</v>
      </c>
      <c r="L72" s="196">
        <f>+Sim_oferta!I82</f>
        <v>0</v>
      </c>
      <c r="M72" s="224">
        <f t="shared" si="7"/>
        <v>0</v>
      </c>
      <c r="N72" s="223">
        <f t="array" ref="N72">'Vt_Of(IxI)'!B71:F146</f>
        <v>180255.169257425</v>
      </c>
      <c r="O72" s="223">
        <f t="array" ref="O72">'Vt_Of(IxI)'!C71:G146</f>
        <v>125661.015733598</v>
      </c>
      <c r="P72" s="223">
        <f t="array" ref="P72">'Vt_Of(IxI)'!D71:H146</f>
        <v>6276921</v>
      </c>
      <c r="Q72" s="223">
        <f t="array" ref="Q72">'Vt_Of(IxI)'!E71:I146</f>
        <v>7660</v>
      </c>
      <c r="R72" s="223">
        <f t="array" ref="R72">'Vt_Of(IxI)'!F71:J146</f>
        <v>2351271</v>
      </c>
      <c r="S72" s="223">
        <f t="shared" si="8"/>
        <v>8941768.1849910226</v>
      </c>
    </row>
    <row r="73" spans="1:19" x14ac:dyDescent="0.25">
      <c r="A73" s="221" t="s">
        <v>70</v>
      </c>
      <c r="B73" s="223">
        <f t="shared" si="5"/>
        <v>7053.8728279370798</v>
      </c>
      <c r="C73" s="223">
        <f t="shared" si="5"/>
        <v>31933.548439402501</v>
      </c>
      <c r="D73" s="223">
        <f t="shared" si="5"/>
        <v>1410122</v>
      </c>
      <c r="E73" s="223">
        <f t="shared" si="5"/>
        <v>20836</v>
      </c>
      <c r="F73" s="223">
        <f t="shared" si="5"/>
        <v>433979</v>
      </c>
      <c r="G73" s="223">
        <f t="shared" si="6"/>
        <v>1903924.4212673395</v>
      </c>
      <c r="H73" s="196">
        <f>+Sim_oferta!E83</f>
        <v>0</v>
      </c>
      <c r="I73" s="198">
        <f>+Sim_oferta!F83</f>
        <v>0</v>
      </c>
      <c r="J73" s="196">
        <f>+Sim_oferta!G83</f>
        <v>0</v>
      </c>
      <c r="K73" s="196">
        <f>+Sim_oferta!H83</f>
        <v>0</v>
      </c>
      <c r="L73" s="196">
        <f>+Sim_oferta!I83</f>
        <v>0</v>
      </c>
      <c r="M73" s="224">
        <f t="shared" si="7"/>
        <v>0</v>
      </c>
      <c r="N73" s="223">
        <f t="array" ref="N73">'Vt_Of(IxI)'!B72:F147</f>
        <v>7053.8728279370798</v>
      </c>
      <c r="O73" s="223">
        <f t="array" ref="O73">'Vt_Of(IxI)'!C72:G147</f>
        <v>31933.548439402501</v>
      </c>
      <c r="P73" s="223">
        <f t="array" ref="P73">'Vt_Of(IxI)'!D72:H147</f>
        <v>1410122</v>
      </c>
      <c r="Q73" s="223">
        <f t="array" ref="Q73">'Vt_Of(IxI)'!E72:I147</f>
        <v>20836</v>
      </c>
      <c r="R73" s="223">
        <f t="array" ref="R73">'Vt_Of(IxI)'!F72:J147</f>
        <v>433979</v>
      </c>
      <c r="S73" s="223">
        <f t="shared" si="8"/>
        <v>1903924.4212673395</v>
      </c>
    </row>
    <row r="74" spans="1:19" x14ac:dyDescent="0.25">
      <c r="A74" s="221" t="s">
        <v>71</v>
      </c>
      <c r="B74" s="223">
        <f t="shared" si="5"/>
        <v>4634.0775270655804</v>
      </c>
      <c r="C74" s="223">
        <f t="shared" si="5"/>
        <v>45987.111933146203</v>
      </c>
      <c r="D74" s="223">
        <f t="shared" si="5"/>
        <v>3583224</v>
      </c>
      <c r="E74" s="223">
        <f t="shared" si="5"/>
        <v>221</v>
      </c>
      <c r="F74" s="223">
        <f t="shared" si="5"/>
        <v>376360</v>
      </c>
      <c r="G74" s="223">
        <f t="shared" si="6"/>
        <v>4010426.1894602119</v>
      </c>
      <c r="H74" s="196">
        <f>+Sim_oferta!E84</f>
        <v>0</v>
      </c>
      <c r="I74" s="198">
        <f>+Sim_oferta!F84</f>
        <v>0</v>
      </c>
      <c r="J74" s="196">
        <f>+Sim_oferta!G84</f>
        <v>0</v>
      </c>
      <c r="K74" s="196">
        <f>+Sim_oferta!H84</f>
        <v>0</v>
      </c>
      <c r="L74" s="196">
        <f>+Sim_oferta!I84</f>
        <v>0</v>
      </c>
      <c r="M74" s="224">
        <f t="shared" si="7"/>
        <v>0</v>
      </c>
      <c r="N74" s="223">
        <f t="array" ref="N74">'Vt_Of(IxI)'!B73:F148</f>
        <v>4634.0775270655804</v>
      </c>
      <c r="O74" s="223">
        <f t="array" ref="O74">'Vt_Of(IxI)'!C73:G148</f>
        <v>45987.111933146203</v>
      </c>
      <c r="P74" s="223">
        <f t="array" ref="P74">'Vt_Of(IxI)'!D73:H148</f>
        <v>3583224</v>
      </c>
      <c r="Q74" s="223">
        <f t="array" ref="Q74">'Vt_Of(IxI)'!E73:I148</f>
        <v>221</v>
      </c>
      <c r="R74" s="223">
        <f t="array" ref="R74">'Vt_Of(IxI)'!F73:J148</f>
        <v>376360</v>
      </c>
      <c r="S74" s="223">
        <f t="shared" si="8"/>
        <v>4010426.1894602119</v>
      </c>
    </row>
    <row r="75" spans="1:19" x14ac:dyDescent="0.25">
      <c r="A75" s="221" t="s">
        <v>72</v>
      </c>
      <c r="B75" s="223">
        <f t="shared" si="5"/>
        <v>184701.36826472901</v>
      </c>
      <c r="C75" s="223">
        <f t="shared" si="5"/>
        <v>23959.816628142398</v>
      </c>
      <c r="D75" s="223">
        <f t="shared" si="5"/>
        <v>1124794</v>
      </c>
      <c r="E75" s="223">
        <f t="shared" si="5"/>
        <v>21716</v>
      </c>
      <c r="F75" s="223">
        <f t="shared" si="5"/>
        <v>722528</v>
      </c>
      <c r="G75" s="223">
        <f t="shared" si="6"/>
        <v>2077699.1848928714</v>
      </c>
      <c r="H75" s="196">
        <f>+Sim_oferta!E85</f>
        <v>0</v>
      </c>
      <c r="I75" s="198">
        <f>+Sim_oferta!F85</f>
        <v>0</v>
      </c>
      <c r="J75" s="196">
        <f>+Sim_oferta!G85</f>
        <v>0</v>
      </c>
      <c r="K75" s="196">
        <f>+Sim_oferta!H85</f>
        <v>0</v>
      </c>
      <c r="L75" s="196">
        <f>+Sim_oferta!I85</f>
        <v>0</v>
      </c>
      <c r="M75" s="224">
        <f t="shared" si="7"/>
        <v>0</v>
      </c>
      <c r="N75" s="223">
        <f t="array" ref="N75">'Vt_Of(IxI)'!B74:F149</f>
        <v>184701.36826472901</v>
      </c>
      <c r="O75" s="223">
        <f t="array" ref="O75">'Vt_Of(IxI)'!C74:G149</f>
        <v>23959.816628142398</v>
      </c>
      <c r="P75" s="223">
        <f t="array" ref="P75">'Vt_Of(IxI)'!D74:H149</f>
        <v>1124794</v>
      </c>
      <c r="Q75" s="223">
        <f t="array" ref="Q75">'Vt_Of(IxI)'!E74:I149</f>
        <v>21716</v>
      </c>
      <c r="R75" s="223">
        <f t="array" ref="R75">'Vt_Of(IxI)'!F74:J149</f>
        <v>722528</v>
      </c>
      <c r="S75" s="223">
        <f t="shared" si="8"/>
        <v>2077699.1848928714</v>
      </c>
    </row>
    <row r="76" spans="1:19" x14ac:dyDescent="0.25">
      <c r="A76" s="221" t="s">
        <v>73</v>
      </c>
      <c r="B76" s="223">
        <f t="shared" si="5"/>
        <v>507132.18392219499</v>
      </c>
      <c r="C76" s="223">
        <f t="shared" si="5"/>
        <v>78452.798167600195</v>
      </c>
      <c r="D76" s="223">
        <f t="shared" si="5"/>
        <v>2540561</v>
      </c>
      <c r="E76" s="223">
        <f t="shared" si="5"/>
        <v>176</v>
      </c>
      <c r="F76" s="223">
        <f t="shared" si="5"/>
        <v>244010</v>
      </c>
      <c r="G76" s="223">
        <f t="shared" si="6"/>
        <v>3370331.9820897952</v>
      </c>
      <c r="H76" s="196">
        <f>+Sim_oferta!E86</f>
        <v>0</v>
      </c>
      <c r="I76" s="198">
        <f>+Sim_oferta!F86</f>
        <v>0</v>
      </c>
      <c r="J76" s="196">
        <f>+Sim_oferta!G86</f>
        <v>0</v>
      </c>
      <c r="K76" s="196">
        <f>+Sim_oferta!H86</f>
        <v>0</v>
      </c>
      <c r="L76" s="196">
        <f>+Sim_oferta!I86</f>
        <v>0</v>
      </c>
      <c r="M76" s="224">
        <f t="shared" si="7"/>
        <v>0</v>
      </c>
      <c r="N76" s="223">
        <f t="array" ref="N76">'Vt_Of(IxI)'!B75:F150</f>
        <v>507132.18392219499</v>
      </c>
      <c r="O76" s="223">
        <f t="array" ref="O76">'Vt_Of(IxI)'!C75:G150</f>
        <v>78452.798167600195</v>
      </c>
      <c r="P76" s="223">
        <f t="array" ref="P76">'Vt_Of(IxI)'!D75:H150</f>
        <v>2540561</v>
      </c>
      <c r="Q76" s="223">
        <f t="array" ref="Q76">'Vt_Of(IxI)'!E75:I150</f>
        <v>176</v>
      </c>
      <c r="R76" s="223">
        <f t="array" ref="R76">'Vt_Of(IxI)'!F75:J150</f>
        <v>244010</v>
      </c>
      <c r="S76" s="223">
        <f t="shared" si="8"/>
        <v>3370331.9820897952</v>
      </c>
    </row>
    <row r="77" spans="1:19" x14ac:dyDescent="0.25">
      <c r="A77" s="221" t="s">
        <v>74</v>
      </c>
      <c r="B77" s="223">
        <f t="shared" si="5"/>
        <v>16051.7979954602</v>
      </c>
      <c r="C77" s="223">
        <f t="shared" si="5"/>
        <v>53077.222501457603</v>
      </c>
      <c r="D77" s="223">
        <f t="shared" si="5"/>
        <v>603381</v>
      </c>
      <c r="E77" s="223">
        <f t="shared" si="5"/>
        <v>33460</v>
      </c>
      <c r="F77" s="223">
        <f t="shared" si="5"/>
        <v>516196</v>
      </c>
      <c r="G77" s="223">
        <f t="shared" si="6"/>
        <v>1222166.0204969179</v>
      </c>
      <c r="H77" s="196">
        <f>+Sim_oferta!E87</f>
        <v>0</v>
      </c>
      <c r="I77" s="198">
        <f>+Sim_oferta!F87</f>
        <v>0</v>
      </c>
      <c r="J77" s="196">
        <f>+Sim_oferta!G87</f>
        <v>0</v>
      </c>
      <c r="K77" s="196">
        <f>+Sim_oferta!H87</f>
        <v>0</v>
      </c>
      <c r="L77" s="196">
        <f>+Sim_oferta!I87</f>
        <v>0</v>
      </c>
      <c r="M77" s="224">
        <f t="shared" si="7"/>
        <v>0</v>
      </c>
      <c r="N77" s="223">
        <f t="array" ref="N77">'Vt_Of(IxI)'!B76:F151</f>
        <v>16051.7979954602</v>
      </c>
      <c r="O77" s="223">
        <f t="array" ref="O77">'Vt_Of(IxI)'!C76:G151</f>
        <v>53077.222501457603</v>
      </c>
      <c r="P77" s="223">
        <f t="array" ref="P77">'Vt_Of(IxI)'!D76:H151</f>
        <v>603381</v>
      </c>
      <c r="Q77" s="223">
        <f t="array" ref="Q77">'Vt_Of(IxI)'!E76:I151</f>
        <v>33460</v>
      </c>
      <c r="R77" s="223">
        <f t="array" ref="R77">'Vt_Of(IxI)'!F76:J151</f>
        <v>516196</v>
      </c>
      <c r="S77" s="223">
        <f t="shared" si="8"/>
        <v>1222166.0204969179</v>
      </c>
    </row>
    <row r="78" spans="1:19" x14ac:dyDescent="0.25">
      <c r="A78" s="221" t="s">
        <v>75</v>
      </c>
      <c r="B78" s="223">
        <f t="shared" si="5"/>
        <v>0</v>
      </c>
      <c r="C78" s="223">
        <f t="shared" si="5"/>
        <v>0</v>
      </c>
      <c r="D78" s="223">
        <f t="shared" si="5"/>
        <v>867453</v>
      </c>
      <c r="E78" s="223">
        <f t="shared" si="5"/>
        <v>0</v>
      </c>
      <c r="F78" s="223">
        <f t="shared" si="5"/>
        <v>0</v>
      </c>
      <c r="G78" s="223">
        <f t="shared" si="6"/>
        <v>867453</v>
      </c>
      <c r="H78" s="196">
        <f>+Sim_oferta!E88</f>
        <v>0</v>
      </c>
      <c r="I78" s="198">
        <f>+Sim_oferta!F88</f>
        <v>0</v>
      </c>
      <c r="J78" s="196">
        <f>+Sim_oferta!G88</f>
        <v>0</v>
      </c>
      <c r="K78" s="196">
        <f>+Sim_oferta!H88</f>
        <v>0</v>
      </c>
      <c r="L78" s="196">
        <f>+Sim_oferta!I88</f>
        <v>0</v>
      </c>
      <c r="M78" s="224">
        <f t="shared" si="7"/>
        <v>0</v>
      </c>
      <c r="N78" s="223">
        <f t="array" ref="N78">'Vt_Of(IxI)'!B77:F152</f>
        <v>0</v>
      </c>
      <c r="O78" s="223">
        <f t="array" ref="O78">'Vt_Of(IxI)'!C77:G152</f>
        <v>0</v>
      </c>
      <c r="P78" s="223">
        <f t="array" ref="P78">'Vt_Of(IxI)'!D77:H152</f>
        <v>867453</v>
      </c>
      <c r="Q78" s="223">
        <f t="array" ref="Q78">'Vt_Of(IxI)'!E77:I152</f>
        <v>0</v>
      </c>
      <c r="R78" s="223">
        <f t="array" ref="R78">'Vt_Of(IxI)'!F77:J152</f>
        <v>0</v>
      </c>
      <c r="S78" s="223">
        <f t="shared" si="8"/>
        <v>867453</v>
      </c>
    </row>
  </sheetData>
  <sheetProtection password="BD53" sheet="1" formatColumns="0" formatRows="0"/>
  <mergeCells count="3">
    <mergeCell ref="B1:G1"/>
    <mergeCell ref="H1:M1"/>
    <mergeCell ref="N1:S1"/>
  </mergeCells>
  <conditionalFormatting sqref="A2:S1048576">
    <cfRule type="cellIs" dxfId="233" priority="1" operator="lessThan">
      <formula>0</formula>
    </cfRule>
  </conditionalFormatting>
  <conditionalFormatting sqref="B3:F78">
    <cfRule type="cellIs" dxfId="232" priority="8" operator="lessThan">
      <formula>0</formula>
    </cfRule>
  </conditionalFormatting>
  <conditionalFormatting sqref="H3:L78">
    <cfRule type="cellIs" dxfId="231" priority="5" operator="lessThan">
      <formula>0</formula>
    </cfRule>
  </conditionalFormatting>
  <conditionalFormatting sqref="N3:R78">
    <cfRule type="cellIs" dxfId="230" priority="2" operator="lessThan">
      <formula>0</formula>
    </cfRule>
  </conditionalFormatting>
  <conditionalFormatting sqref="T1:XFD1048576">
    <cfRule type="cellIs" dxfId="229" priority="9" operator="lessThan">
      <formula>0</formula>
    </cfRule>
  </conditionalFormatting>
  <pageMargins left="0.7" right="0.7" top="0.75" bottom="0.75" header="0.3" footer="0.3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2:BY78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4" sqref="G4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f>I!A1*'Sim_Vt_Of(IxI)'!$M3</f>
        <v>0</v>
      </c>
      <c r="C3">
        <f>I!B1*'Sim_Vt_Of(IxI)'!$M3</f>
        <v>0</v>
      </c>
      <c r="D3">
        <f>I!C1*'Sim_Vt_Of(IxI)'!$M3</f>
        <v>0</v>
      </c>
      <c r="E3">
        <f>I!D1*'Sim_Vt_Of(IxI)'!$M3</f>
        <v>0</v>
      </c>
      <c r="F3">
        <f>I!E1*'Sim_Vt_Of(IxI)'!$M3</f>
        <v>0</v>
      </c>
      <c r="G3">
        <f>I!F1*'Sim_Vt_Of(IxI)'!$M3</f>
        <v>0</v>
      </c>
      <c r="H3">
        <f>I!G1*'Sim_Vt_Of(IxI)'!$M3</f>
        <v>0</v>
      </c>
      <c r="I3">
        <f>I!H1*'Sim_Vt_Of(IxI)'!$M3</f>
        <v>0</v>
      </c>
      <c r="J3">
        <f>I!I1*'Sim_Vt_Of(IxI)'!$M3</f>
        <v>0</v>
      </c>
      <c r="K3">
        <f>I!J1*'Sim_Vt_Of(IxI)'!$M3</f>
        <v>0</v>
      </c>
      <c r="L3">
        <f>I!K1*'Sim_Vt_Of(IxI)'!$M3</f>
        <v>0</v>
      </c>
      <c r="M3">
        <f>I!L1*'Sim_Vt_Of(IxI)'!$M3</f>
        <v>0</v>
      </c>
      <c r="N3">
        <f>I!M1*'Sim_Vt_Of(IxI)'!$M3</f>
        <v>0</v>
      </c>
      <c r="O3">
        <f>I!N1*'Sim_Vt_Of(IxI)'!$M3</f>
        <v>0</v>
      </c>
      <c r="P3">
        <f>I!O1*'Sim_Vt_Of(IxI)'!$M3</f>
        <v>0</v>
      </c>
      <c r="Q3">
        <f>I!P1*'Sim_Vt_Of(IxI)'!$M3</f>
        <v>0</v>
      </c>
      <c r="R3">
        <f>I!Q1*'Sim_Vt_Of(IxI)'!$M3</f>
        <v>0</v>
      </c>
      <c r="S3">
        <f>I!R1*'Sim_Vt_Of(IxI)'!$M3</f>
        <v>0</v>
      </c>
      <c r="T3">
        <f>I!S1*'Sim_Vt_Of(IxI)'!$M3</f>
        <v>0</v>
      </c>
      <c r="U3">
        <f>I!T1*'Sim_Vt_Of(IxI)'!$M3</f>
        <v>0</v>
      </c>
      <c r="V3">
        <f>I!U1*'Sim_Vt_Of(IxI)'!$M3</f>
        <v>0</v>
      </c>
      <c r="W3">
        <f>I!V1*'Sim_Vt_Of(IxI)'!$M3</f>
        <v>0</v>
      </c>
      <c r="X3">
        <f>I!W1*'Sim_Vt_Of(IxI)'!$M3</f>
        <v>0</v>
      </c>
      <c r="Y3">
        <f>I!X1*'Sim_Vt_Of(IxI)'!$M3</f>
        <v>0</v>
      </c>
      <c r="Z3">
        <f>I!Y1*'Sim_Vt_Of(IxI)'!$M3</f>
        <v>0</v>
      </c>
      <c r="AA3">
        <f>I!Z1*'Sim_Vt_Of(IxI)'!$M3</f>
        <v>0</v>
      </c>
      <c r="AB3">
        <f>I!AA1*'Sim_Vt_Of(IxI)'!$M3</f>
        <v>0</v>
      </c>
      <c r="AC3">
        <f>I!AB1*'Sim_Vt_Of(IxI)'!$M3</f>
        <v>0</v>
      </c>
      <c r="AD3">
        <f>I!AC1*'Sim_Vt_Of(IxI)'!$M3</f>
        <v>0</v>
      </c>
      <c r="AE3">
        <f>I!AD1*'Sim_Vt_Of(IxI)'!$M3</f>
        <v>0</v>
      </c>
      <c r="AF3">
        <f>I!AE1*'Sim_Vt_Of(IxI)'!$M3</f>
        <v>0</v>
      </c>
      <c r="AG3">
        <f>I!AF1*'Sim_Vt_Of(IxI)'!$M3</f>
        <v>0</v>
      </c>
      <c r="AH3">
        <f>I!AG1*'Sim_Vt_Of(IxI)'!$M3</f>
        <v>0</v>
      </c>
      <c r="AI3">
        <f>I!AH1*'Sim_Vt_Of(IxI)'!$M3</f>
        <v>0</v>
      </c>
      <c r="AJ3">
        <f>I!AI1*'Sim_Vt_Of(IxI)'!$M3</f>
        <v>0</v>
      </c>
      <c r="AK3">
        <f>I!AJ1*'Sim_Vt_Of(IxI)'!$M3</f>
        <v>0</v>
      </c>
      <c r="AL3">
        <f>I!AK1*'Sim_Vt_Of(IxI)'!$M3</f>
        <v>0</v>
      </c>
      <c r="AM3">
        <f>I!AL1*'Sim_Vt_Of(IxI)'!$M3</f>
        <v>0</v>
      </c>
      <c r="AN3">
        <f>I!AM1*'Sim_Vt_Of(IxI)'!$M3</f>
        <v>0</v>
      </c>
      <c r="AO3">
        <f>I!AN1*'Sim_Vt_Of(IxI)'!$M3</f>
        <v>0</v>
      </c>
      <c r="AP3">
        <f>I!AO1*'Sim_Vt_Of(IxI)'!$M3</f>
        <v>0</v>
      </c>
      <c r="AQ3">
        <f>I!AP1*'Sim_Vt_Of(IxI)'!$M3</f>
        <v>0</v>
      </c>
      <c r="AR3">
        <f>I!AQ1*'Sim_Vt_Of(IxI)'!$M3</f>
        <v>0</v>
      </c>
      <c r="AS3">
        <f>I!AR1*'Sim_Vt_Of(IxI)'!$M3</f>
        <v>0</v>
      </c>
      <c r="AT3">
        <f>I!AS1*'Sim_Vt_Of(IxI)'!$M3</f>
        <v>0</v>
      </c>
      <c r="AU3">
        <f>I!AT1*'Sim_Vt_Of(IxI)'!$M3</f>
        <v>0</v>
      </c>
      <c r="AV3">
        <f>I!AU1*'Sim_Vt_Of(IxI)'!$M3</f>
        <v>0</v>
      </c>
      <c r="AW3">
        <f>I!AV1*'Sim_Vt_Of(IxI)'!$M3</f>
        <v>0</v>
      </c>
      <c r="AX3">
        <f>I!AW1*'Sim_Vt_Of(IxI)'!$M3</f>
        <v>0</v>
      </c>
      <c r="AY3">
        <f>I!AX1*'Sim_Vt_Of(IxI)'!$M3</f>
        <v>0</v>
      </c>
      <c r="AZ3">
        <f>I!AY1*'Sim_Vt_Of(IxI)'!$M3</f>
        <v>0</v>
      </c>
      <c r="BA3">
        <f>I!AZ1*'Sim_Vt_Of(IxI)'!$M3</f>
        <v>0</v>
      </c>
      <c r="BB3">
        <f>I!BA1*'Sim_Vt_Of(IxI)'!$M3</f>
        <v>0</v>
      </c>
      <c r="BC3">
        <f>I!BB1*'Sim_Vt_Of(IxI)'!$M3</f>
        <v>0</v>
      </c>
      <c r="BD3">
        <f>I!BC1*'Sim_Vt_Of(IxI)'!$M3</f>
        <v>0</v>
      </c>
      <c r="BE3">
        <f>I!BD1*'Sim_Vt_Of(IxI)'!$M3</f>
        <v>0</v>
      </c>
      <c r="BF3">
        <f>I!BE1*'Sim_Vt_Of(IxI)'!$M3</f>
        <v>0</v>
      </c>
      <c r="BG3">
        <f>I!BF1*'Sim_Vt_Of(IxI)'!$M3</f>
        <v>0</v>
      </c>
      <c r="BH3">
        <f>I!BG1*'Sim_Vt_Of(IxI)'!$M3</f>
        <v>0</v>
      </c>
      <c r="BI3">
        <f>I!BH1*'Sim_Vt_Of(IxI)'!$M3</f>
        <v>0</v>
      </c>
      <c r="BJ3">
        <f>I!BI1*'Sim_Vt_Of(IxI)'!$M3</f>
        <v>0</v>
      </c>
      <c r="BK3">
        <f>I!BJ1*'Sim_Vt_Of(IxI)'!$M3</f>
        <v>0</v>
      </c>
      <c r="BL3">
        <f>I!BK1*'Sim_Vt_Of(IxI)'!$M3</f>
        <v>0</v>
      </c>
      <c r="BM3">
        <f>I!BL1*'Sim_Vt_Of(IxI)'!$M3</f>
        <v>0</v>
      </c>
      <c r="BN3">
        <f>I!BM1*'Sim_Vt_Of(IxI)'!$M3</f>
        <v>0</v>
      </c>
      <c r="BO3">
        <f>I!BN1*'Sim_Vt_Of(IxI)'!$M3</f>
        <v>0</v>
      </c>
      <c r="BP3">
        <f>I!BO1*'Sim_Vt_Of(IxI)'!$M3</f>
        <v>0</v>
      </c>
      <c r="BQ3">
        <f>I!BP1*'Sim_Vt_Of(IxI)'!$M3</f>
        <v>0</v>
      </c>
      <c r="BR3">
        <f>I!BQ1*'Sim_Vt_Of(IxI)'!$M3</f>
        <v>0</v>
      </c>
      <c r="BS3">
        <f>I!BR1*'Sim_Vt_Of(IxI)'!$M3</f>
        <v>0</v>
      </c>
      <c r="BT3">
        <f>I!BS1*'Sim_Vt_Of(IxI)'!$M3</f>
        <v>0</v>
      </c>
      <c r="BU3">
        <f>I!BT1*'Sim_Vt_Of(IxI)'!$M3</f>
        <v>0</v>
      </c>
      <c r="BV3">
        <f>I!BU1*'Sim_Vt_Of(IxI)'!$M3</f>
        <v>0</v>
      </c>
      <c r="BW3">
        <f>I!BV1*'Sim_Vt_Of(IxI)'!$M3</f>
        <v>0</v>
      </c>
      <c r="BX3">
        <f>I!BW1*'Sim_Vt_Of(IxI)'!$M3</f>
        <v>0</v>
      </c>
      <c r="BY3">
        <f>I!BX1*'Sim_Vt_Of(IxI)'!$M3</f>
        <v>0</v>
      </c>
    </row>
    <row r="4" spans="1:77" x14ac:dyDescent="0.25">
      <c r="A4" s="105" t="s">
        <v>1</v>
      </c>
      <c r="B4">
        <f>I!A2*'Sim_Vt_Of(IxI)'!$M4</f>
        <v>0</v>
      </c>
      <c r="C4">
        <f>I!B2*'Sim_Vt_Of(IxI)'!$M4</f>
        <v>0</v>
      </c>
      <c r="D4">
        <f>I!C2*'Sim_Vt_Of(IxI)'!$M4</f>
        <v>0</v>
      </c>
      <c r="E4">
        <f>I!D2*'Sim_Vt_Of(IxI)'!$M4</f>
        <v>0</v>
      </c>
      <c r="F4">
        <f>I!E2*'Sim_Vt_Of(IxI)'!$M4</f>
        <v>0</v>
      </c>
      <c r="G4">
        <f>I!F2*'Sim_Vt_Of(IxI)'!$M4</f>
        <v>0</v>
      </c>
      <c r="H4">
        <f>I!G2*'Sim_Vt_Of(IxI)'!$M4</f>
        <v>0</v>
      </c>
      <c r="I4">
        <f>I!H2*'Sim_Vt_Of(IxI)'!$M4</f>
        <v>0</v>
      </c>
      <c r="J4">
        <f>I!I2*'Sim_Vt_Of(IxI)'!$M4</f>
        <v>0</v>
      </c>
      <c r="K4">
        <f>I!J2*'Sim_Vt_Of(IxI)'!$M4</f>
        <v>0</v>
      </c>
      <c r="L4">
        <f>I!K2*'Sim_Vt_Of(IxI)'!$M4</f>
        <v>0</v>
      </c>
      <c r="M4">
        <f>I!L2*'Sim_Vt_Of(IxI)'!$M4</f>
        <v>0</v>
      </c>
      <c r="N4">
        <f>I!M2*'Sim_Vt_Of(IxI)'!$M4</f>
        <v>0</v>
      </c>
      <c r="O4">
        <f>I!N2*'Sim_Vt_Of(IxI)'!$M4</f>
        <v>0</v>
      </c>
      <c r="P4">
        <f>I!O2*'Sim_Vt_Of(IxI)'!$M4</f>
        <v>0</v>
      </c>
      <c r="Q4">
        <f>I!P2*'Sim_Vt_Of(IxI)'!$M4</f>
        <v>0</v>
      </c>
      <c r="R4">
        <f>I!Q2*'Sim_Vt_Of(IxI)'!$M4</f>
        <v>0</v>
      </c>
      <c r="S4">
        <f>I!R2*'Sim_Vt_Of(IxI)'!$M4</f>
        <v>0</v>
      </c>
      <c r="T4">
        <f>I!S2*'Sim_Vt_Of(IxI)'!$M4</f>
        <v>0</v>
      </c>
      <c r="U4">
        <f>I!T2*'Sim_Vt_Of(IxI)'!$M4</f>
        <v>0</v>
      </c>
      <c r="V4">
        <f>I!U2*'Sim_Vt_Of(IxI)'!$M4</f>
        <v>0</v>
      </c>
      <c r="W4">
        <f>I!V2*'Sim_Vt_Of(IxI)'!$M4</f>
        <v>0</v>
      </c>
      <c r="X4">
        <f>I!W2*'Sim_Vt_Of(IxI)'!$M4</f>
        <v>0</v>
      </c>
      <c r="Y4">
        <f>I!X2*'Sim_Vt_Of(IxI)'!$M4</f>
        <v>0</v>
      </c>
      <c r="Z4">
        <f>I!Y2*'Sim_Vt_Of(IxI)'!$M4</f>
        <v>0</v>
      </c>
      <c r="AA4">
        <f>I!Z2*'Sim_Vt_Of(IxI)'!$M4</f>
        <v>0</v>
      </c>
      <c r="AB4">
        <f>I!AA2*'Sim_Vt_Of(IxI)'!$M4</f>
        <v>0</v>
      </c>
      <c r="AC4">
        <f>I!AB2*'Sim_Vt_Of(IxI)'!$M4</f>
        <v>0</v>
      </c>
      <c r="AD4">
        <f>I!AC2*'Sim_Vt_Of(IxI)'!$M4</f>
        <v>0</v>
      </c>
      <c r="AE4">
        <f>I!AD2*'Sim_Vt_Of(IxI)'!$M4</f>
        <v>0</v>
      </c>
      <c r="AF4">
        <f>I!AE2*'Sim_Vt_Of(IxI)'!$M4</f>
        <v>0</v>
      </c>
      <c r="AG4">
        <f>I!AF2*'Sim_Vt_Of(IxI)'!$M4</f>
        <v>0</v>
      </c>
      <c r="AH4">
        <f>I!AG2*'Sim_Vt_Of(IxI)'!$M4</f>
        <v>0</v>
      </c>
      <c r="AI4">
        <f>I!AH2*'Sim_Vt_Of(IxI)'!$M4</f>
        <v>0</v>
      </c>
      <c r="AJ4">
        <f>I!AI2*'Sim_Vt_Of(IxI)'!$M4</f>
        <v>0</v>
      </c>
      <c r="AK4">
        <f>I!AJ2*'Sim_Vt_Of(IxI)'!$M4</f>
        <v>0</v>
      </c>
      <c r="AL4">
        <f>I!AK2*'Sim_Vt_Of(IxI)'!$M4</f>
        <v>0</v>
      </c>
      <c r="AM4">
        <f>I!AL2*'Sim_Vt_Of(IxI)'!$M4</f>
        <v>0</v>
      </c>
      <c r="AN4">
        <f>I!AM2*'Sim_Vt_Of(IxI)'!$M4</f>
        <v>0</v>
      </c>
      <c r="AO4">
        <f>I!AN2*'Sim_Vt_Of(IxI)'!$M4</f>
        <v>0</v>
      </c>
      <c r="AP4">
        <f>I!AO2*'Sim_Vt_Of(IxI)'!$M4</f>
        <v>0</v>
      </c>
      <c r="AQ4">
        <f>I!AP2*'Sim_Vt_Of(IxI)'!$M4</f>
        <v>0</v>
      </c>
      <c r="AR4">
        <f>I!AQ2*'Sim_Vt_Of(IxI)'!$M4</f>
        <v>0</v>
      </c>
      <c r="AS4">
        <f>I!AR2*'Sim_Vt_Of(IxI)'!$M4</f>
        <v>0</v>
      </c>
      <c r="AT4">
        <f>I!AS2*'Sim_Vt_Of(IxI)'!$M4</f>
        <v>0</v>
      </c>
      <c r="AU4">
        <f>I!AT2*'Sim_Vt_Of(IxI)'!$M4</f>
        <v>0</v>
      </c>
      <c r="AV4">
        <f>I!AU2*'Sim_Vt_Of(IxI)'!$M4</f>
        <v>0</v>
      </c>
      <c r="AW4">
        <f>I!AV2*'Sim_Vt_Of(IxI)'!$M4</f>
        <v>0</v>
      </c>
      <c r="AX4">
        <f>I!AW2*'Sim_Vt_Of(IxI)'!$M4</f>
        <v>0</v>
      </c>
      <c r="AY4">
        <f>I!AX2*'Sim_Vt_Of(IxI)'!$M4</f>
        <v>0</v>
      </c>
      <c r="AZ4">
        <f>I!AY2*'Sim_Vt_Of(IxI)'!$M4</f>
        <v>0</v>
      </c>
      <c r="BA4">
        <f>I!AZ2*'Sim_Vt_Of(IxI)'!$M4</f>
        <v>0</v>
      </c>
      <c r="BB4">
        <f>I!BA2*'Sim_Vt_Of(IxI)'!$M4</f>
        <v>0</v>
      </c>
      <c r="BC4">
        <f>I!BB2*'Sim_Vt_Of(IxI)'!$M4</f>
        <v>0</v>
      </c>
      <c r="BD4">
        <f>I!BC2*'Sim_Vt_Of(IxI)'!$M4</f>
        <v>0</v>
      </c>
      <c r="BE4">
        <f>I!BD2*'Sim_Vt_Of(IxI)'!$M4</f>
        <v>0</v>
      </c>
      <c r="BF4">
        <f>I!BE2*'Sim_Vt_Of(IxI)'!$M4</f>
        <v>0</v>
      </c>
      <c r="BG4">
        <f>I!BF2*'Sim_Vt_Of(IxI)'!$M4</f>
        <v>0</v>
      </c>
      <c r="BH4">
        <f>I!BG2*'Sim_Vt_Of(IxI)'!$M4</f>
        <v>0</v>
      </c>
      <c r="BI4">
        <f>I!BH2*'Sim_Vt_Of(IxI)'!$M4</f>
        <v>0</v>
      </c>
      <c r="BJ4">
        <f>I!BI2*'Sim_Vt_Of(IxI)'!$M4</f>
        <v>0</v>
      </c>
      <c r="BK4">
        <f>I!BJ2*'Sim_Vt_Of(IxI)'!$M4</f>
        <v>0</v>
      </c>
      <c r="BL4">
        <f>I!BK2*'Sim_Vt_Of(IxI)'!$M4</f>
        <v>0</v>
      </c>
      <c r="BM4">
        <f>I!BL2*'Sim_Vt_Of(IxI)'!$M4</f>
        <v>0</v>
      </c>
      <c r="BN4">
        <f>I!BM2*'Sim_Vt_Of(IxI)'!$M4</f>
        <v>0</v>
      </c>
      <c r="BO4">
        <f>I!BN2*'Sim_Vt_Of(IxI)'!$M4</f>
        <v>0</v>
      </c>
      <c r="BP4">
        <f>I!BO2*'Sim_Vt_Of(IxI)'!$M4</f>
        <v>0</v>
      </c>
      <c r="BQ4">
        <f>I!BP2*'Sim_Vt_Of(IxI)'!$M4</f>
        <v>0</v>
      </c>
      <c r="BR4">
        <f>I!BQ2*'Sim_Vt_Of(IxI)'!$M4</f>
        <v>0</v>
      </c>
      <c r="BS4">
        <f>I!BR2*'Sim_Vt_Of(IxI)'!$M4</f>
        <v>0</v>
      </c>
      <c r="BT4">
        <f>I!BS2*'Sim_Vt_Of(IxI)'!$M4</f>
        <v>0</v>
      </c>
      <c r="BU4">
        <f>I!BT2*'Sim_Vt_Of(IxI)'!$M4</f>
        <v>0</v>
      </c>
      <c r="BV4">
        <f>I!BU2*'Sim_Vt_Of(IxI)'!$M4</f>
        <v>0</v>
      </c>
      <c r="BW4">
        <f>I!BV2*'Sim_Vt_Of(IxI)'!$M4</f>
        <v>0</v>
      </c>
      <c r="BX4">
        <f>I!BW2*'Sim_Vt_Of(IxI)'!$M4</f>
        <v>0</v>
      </c>
      <c r="BY4">
        <f>I!BX2*'Sim_Vt_Of(IxI)'!$M4</f>
        <v>0</v>
      </c>
    </row>
    <row r="5" spans="1:77" x14ac:dyDescent="0.25">
      <c r="A5" s="105" t="s">
        <v>2</v>
      </c>
      <c r="B5">
        <f>I!A3*'Sim_Vt_Of(IxI)'!$M5</f>
        <v>0</v>
      </c>
      <c r="C5">
        <f>I!B3*'Sim_Vt_Of(IxI)'!$M5</f>
        <v>0</v>
      </c>
      <c r="D5">
        <f>I!C3*'Sim_Vt_Of(IxI)'!$M5</f>
        <v>0</v>
      </c>
      <c r="E5">
        <f>I!D3*'Sim_Vt_Of(IxI)'!$M5</f>
        <v>0</v>
      </c>
      <c r="F5">
        <f>I!E3*'Sim_Vt_Of(IxI)'!$M5</f>
        <v>0</v>
      </c>
      <c r="G5">
        <f>I!F3*'Sim_Vt_Of(IxI)'!$M5</f>
        <v>0</v>
      </c>
      <c r="H5">
        <f>I!G3*'Sim_Vt_Of(IxI)'!$M5</f>
        <v>0</v>
      </c>
      <c r="I5">
        <f>I!H3*'Sim_Vt_Of(IxI)'!$M5</f>
        <v>0</v>
      </c>
      <c r="J5">
        <f>I!I3*'Sim_Vt_Of(IxI)'!$M5</f>
        <v>0</v>
      </c>
      <c r="K5">
        <f>I!J3*'Sim_Vt_Of(IxI)'!$M5</f>
        <v>0</v>
      </c>
      <c r="L5">
        <f>I!K3*'Sim_Vt_Of(IxI)'!$M5</f>
        <v>0</v>
      </c>
      <c r="M5">
        <f>I!L3*'Sim_Vt_Of(IxI)'!$M5</f>
        <v>0</v>
      </c>
      <c r="N5">
        <f>I!M3*'Sim_Vt_Of(IxI)'!$M5</f>
        <v>0</v>
      </c>
      <c r="O5">
        <f>I!N3*'Sim_Vt_Of(IxI)'!$M5</f>
        <v>0</v>
      </c>
      <c r="P5">
        <f>I!O3*'Sim_Vt_Of(IxI)'!$M5</f>
        <v>0</v>
      </c>
      <c r="Q5">
        <f>I!P3*'Sim_Vt_Of(IxI)'!$M5</f>
        <v>0</v>
      </c>
      <c r="R5">
        <f>I!Q3*'Sim_Vt_Of(IxI)'!$M5</f>
        <v>0</v>
      </c>
      <c r="S5">
        <f>I!R3*'Sim_Vt_Of(IxI)'!$M5</f>
        <v>0</v>
      </c>
      <c r="T5">
        <f>I!S3*'Sim_Vt_Of(IxI)'!$M5</f>
        <v>0</v>
      </c>
      <c r="U5">
        <f>I!T3*'Sim_Vt_Of(IxI)'!$M5</f>
        <v>0</v>
      </c>
      <c r="V5">
        <f>I!U3*'Sim_Vt_Of(IxI)'!$M5</f>
        <v>0</v>
      </c>
      <c r="W5">
        <f>I!V3*'Sim_Vt_Of(IxI)'!$M5</f>
        <v>0</v>
      </c>
      <c r="X5">
        <f>I!W3*'Sim_Vt_Of(IxI)'!$M5</f>
        <v>0</v>
      </c>
      <c r="Y5">
        <f>I!X3*'Sim_Vt_Of(IxI)'!$M5</f>
        <v>0</v>
      </c>
      <c r="Z5">
        <f>I!Y3*'Sim_Vt_Of(IxI)'!$M5</f>
        <v>0</v>
      </c>
      <c r="AA5">
        <f>I!Z3*'Sim_Vt_Of(IxI)'!$M5</f>
        <v>0</v>
      </c>
      <c r="AB5">
        <f>I!AA3*'Sim_Vt_Of(IxI)'!$M5</f>
        <v>0</v>
      </c>
      <c r="AC5">
        <f>I!AB3*'Sim_Vt_Of(IxI)'!$M5</f>
        <v>0</v>
      </c>
      <c r="AD5">
        <f>I!AC3*'Sim_Vt_Of(IxI)'!$M5</f>
        <v>0</v>
      </c>
      <c r="AE5">
        <f>I!AD3*'Sim_Vt_Of(IxI)'!$M5</f>
        <v>0</v>
      </c>
      <c r="AF5">
        <f>I!AE3*'Sim_Vt_Of(IxI)'!$M5</f>
        <v>0</v>
      </c>
      <c r="AG5">
        <f>I!AF3*'Sim_Vt_Of(IxI)'!$M5</f>
        <v>0</v>
      </c>
      <c r="AH5">
        <f>I!AG3*'Sim_Vt_Of(IxI)'!$M5</f>
        <v>0</v>
      </c>
      <c r="AI5">
        <f>I!AH3*'Sim_Vt_Of(IxI)'!$M5</f>
        <v>0</v>
      </c>
      <c r="AJ5">
        <f>I!AI3*'Sim_Vt_Of(IxI)'!$M5</f>
        <v>0</v>
      </c>
      <c r="AK5">
        <f>I!AJ3*'Sim_Vt_Of(IxI)'!$M5</f>
        <v>0</v>
      </c>
      <c r="AL5">
        <f>I!AK3*'Sim_Vt_Of(IxI)'!$M5</f>
        <v>0</v>
      </c>
      <c r="AM5">
        <f>I!AL3*'Sim_Vt_Of(IxI)'!$M5</f>
        <v>0</v>
      </c>
      <c r="AN5">
        <f>I!AM3*'Sim_Vt_Of(IxI)'!$M5</f>
        <v>0</v>
      </c>
      <c r="AO5">
        <f>I!AN3*'Sim_Vt_Of(IxI)'!$M5</f>
        <v>0</v>
      </c>
      <c r="AP5">
        <f>I!AO3*'Sim_Vt_Of(IxI)'!$M5</f>
        <v>0</v>
      </c>
      <c r="AQ5">
        <f>I!AP3*'Sim_Vt_Of(IxI)'!$M5</f>
        <v>0</v>
      </c>
      <c r="AR5">
        <f>I!AQ3*'Sim_Vt_Of(IxI)'!$M5</f>
        <v>0</v>
      </c>
      <c r="AS5">
        <f>I!AR3*'Sim_Vt_Of(IxI)'!$M5</f>
        <v>0</v>
      </c>
      <c r="AT5">
        <f>I!AS3*'Sim_Vt_Of(IxI)'!$M5</f>
        <v>0</v>
      </c>
      <c r="AU5">
        <f>I!AT3*'Sim_Vt_Of(IxI)'!$M5</f>
        <v>0</v>
      </c>
      <c r="AV5">
        <f>I!AU3*'Sim_Vt_Of(IxI)'!$M5</f>
        <v>0</v>
      </c>
      <c r="AW5">
        <f>I!AV3*'Sim_Vt_Of(IxI)'!$M5</f>
        <v>0</v>
      </c>
      <c r="AX5">
        <f>I!AW3*'Sim_Vt_Of(IxI)'!$M5</f>
        <v>0</v>
      </c>
      <c r="AY5">
        <f>I!AX3*'Sim_Vt_Of(IxI)'!$M5</f>
        <v>0</v>
      </c>
      <c r="AZ5">
        <f>I!AY3*'Sim_Vt_Of(IxI)'!$M5</f>
        <v>0</v>
      </c>
      <c r="BA5">
        <f>I!AZ3*'Sim_Vt_Of(IxI)'!$M5</f>
        <v>0</v>
      </c>
      <c r="BB5">
        <f>I!BA3*'Sim_Vt_Of(IxI)'!$M5</f>
        <v>0</v>
      </c>
      <c r="BC5">
        <f>I!BB3*'Sim_Vt_Of(IxI)'!$M5</f>
        <v>0</v>
      </c>
      <c r="BD5">
        <f>I!BC3*'Sim_Vt_Of(IxI)'!$M5</f>
        <v>0</v>
      </c>
      <c r="BE5">
        <f>I!BD3*'Sim_Vt_Of(IxI)'!$M5</f>
        <v>0</v>
      </c>
      <c r="BF5">
        <f>I!BE3*'Sim_Vt_Of(IxI)'!$M5</f>
        <v>0</v>
      </c>
      <c r="BG5">
        <f>I!BF3*'Sim_Vt_Of(IxI)'!$M5</f>
        <v>0</v>
      </c>
      <c r="BH5">
        <f>I!BG3*'Sim_Vt_Of(IxI)'!$M5</f>
        <v>0</v>
      </c>
      <c r="BI5">
        <f>I!BH3*'Sim_Vt_Of(IxI)'!$M5</f>
        <v>0</v>
      </c>
      <c r="BJ5">
        <f>I!BI3*'Sim_Vt_Of(IxI)'!$M5</f>
        <v>0</v>
      </c>
      <c r="BK5">
        <f>I!BJ3*'Sim_Vt_Of(IxI)'!$M5</f>
        <v>0</v>
      </c>
      <c r="BL5">
        <f>I!BK3*'Sim_Vt_Of(IxI)'!$M5</f>
        <v>0</v>
      </c>
      <c r="BM5">
        <f>I!BL3*'Sim_Vt_Of(IxI)'!$M5</f>
        <v>0</v>
      </c>
      <c r="BN5">
        <f>I!BM3*'Sim_Vt_Of(IxI)'!$M5</f>
        <v>0</v>
      </c>
      <c r="BO5">
        <f>I!BN3*'Sim_Vt_Of(IxI)'!$M5</f>
        <v>0</v>
      </c>
      <c r="BP5">
        <f>I!BO3*'Sim_Vt_Of(IxI)'!$M5</f>
        <v>0</v>
      </c>
      <c r="BQ5">
        <f>I!BP3*'Sim_Vt_Of(IxI)'!$M5</f>
        <v>0</v>
      </c>
      <c r="BR5">
        <f>I!BQ3*'Sim_Vt_Of(IxI)'!$M5</f>
        <v>0</v>
      </c>
      <c r="BS5">
        <f>I!BR3*'Sim_Vt_Of(IxI)'!$M5</f>
        <v>0</v>
      </c>
      <c r="BT5">
        <f>I!BS3*'Sim_Vt_Of(IxI)'!$M5</f>
        <v>0</v>
      </c>
      <c r="BU5">
        <f>I!BT3*'Sim_Vt_Of(IxI)'!$M5</f>
        <v>0</v>
      </c>
      <c r="BV5">
        <f>I!BU3*'Sim_Vt_Of(IxI)'!$M5</f>
        <v>0</v>
      </c>
      <c r="BW5">
        <f>I!BV3*'Sim_Vt_Of(IxI)'!$M5</f>
        <v>0</v>
      </c>
      <c r="BX5">
        <f>I!BW3*'Sim_Vt_Of(IxI)'!$M5</f>
        <v>0</v>
      </c>
      <c r="BY5">
        <f>I!BX3*'Sim_Vt_Of(IxI)'!$M5</f>
        <v>0</v>
      </c>
    </row>
    <row r="6" spans="1:77" x14ac:dyDescent="0.25">
      <c r="A6" s="105" t="s">
        <v>3</v>
      </c>
      <c r="B6">
        <f>I!A4*'Sim_Vt_Of(IxI)'!$M6</f>
        <v>0</v>
      </c>
      <c r="C6">
        <f>I!B4*'Sim_Vt_Of(IxI)'!$M6</f>
        <v>0</v>
      </c>
      <c r="D6">
        <f>I!C4*'Sim_Vt_Of(IxI)'!$M6</f>
        <v>0</v>
      </c>
      <c r="E6">
        <f>I!D4*'Sim_Vt_Of(IxI)'!$M6</f>
        <v>0</v>
      </c>
      <c r="F6">
        <f>I!E4*'Sim_Vt_Of(IxI)'!$M6</f>
        <v>0</v>
      </c>
      <c r="G6">
        <f>I!F4*'Sim_Vt_Of(IxI)'!$M6</f>
        <v>0</v>
      </c>
      <c r="H6">
        <f>I!G4*'Sim_Vt_Of(IxI)'!$M6</f>
        <v>0</v>
      </c>
      <c r="I6">
        <f>I!H4*'Sim_Vt_Of(IxI)'!$M6</f>
        <v>0</v>
      </c>
      <c r="J6">
        <f>I!I4*'Sim_Vt_Of(IxI)'!$M6</f>
        <v>0</v>
      </c>
      <c r="K6">
        <f>I!J4*'Sim_Vt_Of(IxI)'!$M6</f>
        <v>0</v>
      </c>
      <c r="L6">
        <f>I!K4*'Sim_Vt_Of(IxI)'!$M6</f>
        <v>0</v>
      </c>
      <c r="M6">
        <f>I!L4*'Sim_Vt_Of(IxI)'!$M6</f>
        <v>0</v>
      </c>
      <c r="N6">
        <f>I!M4*'Sim_Vt_Of(IxI)'!$M6</f>
        <v>0</v>
      </c>
      <c r="O6">
        <f>I!N4*'Sim_Vt_Of(IxI)'!$M6</f>
        <v>0</v>
      </c>
      <c r="P6">
        <f>I!O4*'Sim_Vt_Of(IxI)'!$M6</f>
        <v>0</v>
      </c>
      <c r="Q6">
        <f>I!P4*'Sim_Vt_Of(IxI)'!$M6</f>
        <v>0</v>
      </c>
      <c r="R6">
        <f>I!Q4*'Sim_Vt_Of(IxI)'!$M6</f>
        <v>0</v>
      </c>
      <c r="S6">
        <f>I!R4*'Sim_Vt_Of(IxI)'!$M6</f>
        <v>0</v>
      </c>
      <c r="T6">
        <f>I!S4*'Sim_Vt_Of(IxI)'!$M6</f>
        <v>0</v>
      </c>
      <c r="U6">
        <f>I!T4*'Sim_Vt_Of(IxI)'!$M6</f>
        <v>0</v>
      </c>
      <c r="V6">
        <f>I!U4*'Sim_Vt_Of(IxI)'!$M6</f>
        <v>0</v>
      </c>
      <c r="W6">
        <f>I!V4*'Sim_Vt_Of(IxI)'!$M6</f>
        <v>0</v>
      </c>
      <c r="X6">
        <f>I!W4*'Sim_Vt_Of(IxI)'!$M6</f>
        <v>0</v>
      </c>
      <c r="Y6">
        <f>I!X4*'Sim_Vt_Of(IxI)'!$M6</f>
        <v>0</v>
      </c>
      <c r="Z6">
        <f>I!Y4*'Sim_Vt_Of(IxI)'!$M6</f>
        <v>0</v>
      </c>
      <c r="AA6">
        <f>I!Z4*'Sim_Vt_Of(IxI)'!$M6</f>
        <v>0</v>
      </c>
      <c r="AB6">
        <f>I!AA4*'Sim_Vt_Of(IxI)'!$M6</f>
        <v>0</v>
      </c>
      <c r="AC6">
        <f>I!AB4*'Sim_Vt_Of(IxI)'!$M6</f>
        <v>0</v>
      </c>
      <c r="AD6">
        <f>I!AC4*'Sim_Vt_Of(IxI)'!$M6</f>
        <v>0</v>
      </c>
      <c r="AE6">
        <f>I!AD4*'Sim_Vt_Of(IxI)'!$M6</f>
        <v>0</v>
      </c>
      <c r="AF6">
        <f>I!AE4*'Sim_Vt_Of(IxI)'!$M6</f>
        <v>0</v>
      </c>
      <c r="AG6">
        <f>I!AF4*'Sim_Vt_Of(IxI)'!$M6</f>
        <v>0</v>
      </c>
      <c r="AH6">
        <f>I!AG4*'Sim_Vt_Of(IxI)'!$M6</f>
        <v>0</v>
      </c>
      <c r="AI6">
        <f>I!AH4*'Sim_Vt_Of(IxI)'!$M6</f>
        <v>0</v>
      </c>
      <c r="AJ6">
        <f>I!AI4*'Sim_Vt_Of(IxI)'!$M6</f>
        <v>0</v>
      </c>
      <c r="AK6">
        <f>I!AJ4*'Sim_Vt_Of(IxI)'!$M6</f>
        <v>0</v>
      </c>
      <c r="AL6">
        <f>I!AK4*'Sim_Vt_Of(IxI)'!$M6</f>
        <v>0</v>
      </c>
      <c r="AM6">
        <f>I!AL4*'Sim_Vt_Of(IxI)'!$M6</f>
        <v>0</v>
      </c>
      <c r="AN6">
        <f>I!AM4*'Sim_Vt_Of(IxI)'!$M6</f>
        <v>0</v>
      </c>
      <c r="AO6">
        <f>I!AN4*'Sim_Vt_Of(IxI)'!$M6</f>
        <v>0</v>
      </c>
      <c r="AP6">
        <f>I!AO4*'Sim_Vt_Of(IxI)'!$M6</f>
        <v>0</v>
      </c>
      <c r="AQ6">
        <f>I!AP4*'Sim_Vt_Of(IxI)'!$M6</f>
        <v>0</v>
      </c>
      <c r="AR6">
        <f>I!AQ4*'Sim_Vt_Of(IxI)'!$M6</f>
        <v>0</v>
      </c>
      <c r="AS6">
        <f>I!AR4*'Sim_Vt_Of(IxI)'!$M6</f>
        <v>0</v>
      </c>
      <c r="AT6">
        <f>I!AS4*'Sim_Vt_Of(IxI)'!$M6</f>
        <v>0</v>
      </c>
      <c r="AU6">
        <f>I!AT4*'Sim_Vt_Of(IxI)'!$M6</f>
        <v>0</v>
      </c>
      <c r="AV6">
        <f>I!AU4*'Sim_Vt_Of(IxI)'!$M6</f>
        <v>0</v>
      </c>
      <c r="AW6">
        <f>I!AV4*'Sim_Vt_Of(IxI)'!$M6</f>
        <v>0</v>
      </c>
      <c r="AX6">
        <f>I!AW4*'Sim_Vt_Of(IxI)'!$M6</f>
        <v>0</v>
      </c>
      <c r="AY6">
        <f>I!AX4*'Sim_Vt_Of(IxI)'!$M6</f>
        <v>0</v>
      </c>
      <c r="AZ6">
        <f>I!AY4*'Sim_Vt_Of(IxI)'!$M6</f>
        <v>0</v>
      </c>
      <c r="BA6">
        <f>I!AZ4*'Sim_Vt_Of(IxI)'!$M6</f>
        <v>0</v>
      </c>
      <c r="BB6">
        <f>I!BA4*'Sim_Vt_Of(IxI)'!$M6</f>
        <v>0</v>
      </c>
      <c r="BC6">
        <f>I!BB4*'Sim_Vt_Of(IxI)'!$M6</f>
        <v>0</v>
      </c>
      <c r="BD6">
        <f>I!BC4*'Sim_Vt_Of(IxI)'!$M6</f>
        <v>0</v>
      </c>
      <c r="BE6">
        <f>I!BD4*'Sim_Vt_Of(IxI)'!$M6</f>
        <v>0</v>
      </c>
      <c r="BF6">
        <f>I!BE4*'Sim_Vt_Of(IxI)'!$M6</f>
        <v>0</v>
      </c>
      <c r="BG6">
        <f>I!BF4*'Sim_Vt_Of(IxI)'!$M6</f>
        <v>0</v>
      </c>
      <c r="BH6">
        <f>I!BG4*'Sim_Vt_Of(IxI)'!$M6</f>
        <v>0</v>
      </c>
      <c r="BI6">
        <f>I!BH4*'Sim_Vt_Of(IxI)'!$M6</f>
        <v>0</v>
      </c>
      <c r="BJ6">
        <f>I!BI4*'Sim_Vt_Of(IxI)'!$M6</f>
        <v>0</v>
      </c>
      <c r="BK6">
        <f>I!BJ4*'Sim_Vt_Of(IxI)'!$M6</f>
        <v>0</v>
      </c>
      <c r="BL6">
        <f>I!BK4*'Sim_Vt_Of(IxI)'!$M6</f>
        <v>0</v>
      </c>
      <c r="BM6">
        <f>I!BL4*'Sim_Vt_Of(IxI)'!$M6</f>
        <v>0</v>
      </c>
      <c r="BN6">
        <f>I!BM4*'Sim_Vt_Of(IxI)'!$M6</f>
        <v>0</v>
      </c>
      <c r="BO6">
        <f>I!BN4*'Sim_Vt_Of(IxI)'!$M6</f>
        <v>0</v>
      </c>
      <c r="BP6">
        <f>I!BO4*'Sim_Vt_Of(IxI)'!$M6</f>
        <v>0</v>
      </c>
      <c r="BQ6">
        <f>I!BP4*'Sim_Vt_Of(IxI)'!$M6</f>
        <v>0</v>
      </c>
      <c r="BR6">
        <f>I!BQ4*'Sim_Vt_Of(IxI)'!$M6</f>
        <v>0</v>
      </c>
      <c r="BS6">
        <f>I!BR4*'Sim_Vt_Of(IxI)'!$M6</f>
        <v>0</v>
      </c>
      <c r="BT6">
        <f>I!BS4*'Sim_Vt_Of(IxI)'!$M6</f>
        <v>0</v>
      </c>
      <c r="BU6">
        <f>I!BT4*'Sim_Vt_Of(IxI)'!$M6</f>
        <v>0</v>
      </c>
      <c r="BV6">
        <f>I!BU4*'Sim_Vt_Of(IxI)'!$M6</f>
        <v>0</v>
      </c>
      <c r="BW6">
        <f>I!BV4*'Sim_Vt_Of(IxI)'!$M6</f>
        <v>0</v>
      </c>
      <c r="BX6">
        <f>I!BW4*'Sim_Vt_Of(IxI)'!$M6</f>
        <v>0</v>
      </c>
      <c r="BY6">
        <f>I!BX4*'Sim_Vt_Of(IxI)'!$M6</f>
        <v>0</v>
      </c>
    </row>
    <row r="7" spans="1:77" x14ac:dyDescent="0.25">
      <c r="A7" s="105" t="s">
        <v>4</v>
      </c>
      <c r="B7">
        <f>I!A5*'Sim_Vt_Of(IxI)'!$M7</f>
        <v>0</v>
      </c>
      <c r="C7">
        <f>I!B5*'Sim_Vt_Of(IxI)'!$M7</f>
        <v>0</v>
      </c>
      <c r="D7">
        <f>I!C5*'Sim_Vt_Of(IxI)'!$M7</f>
        <v>0</v>
      </c>
      <c r="E7">
        <f>I!D5*'Sim_Vt_Of(IxI)'!$M7</f>
        <v>0</v>
      </c>
      <c r="F7">
        <f>I!E5*'Sim_Vt_Of(IxI)'!$M7</f>
        <v>0</v>
      </c>
      <c r="G7">
        <f>I!F5*'Sim_Vt_Of(IxI)'!$M7</f>
        <v>0</v>
      </c>
      <c r="H7">
        <f>I!G5*'Sim_Vt_Of(IxI)'!$M7</f>
        <v>0</v>
      </c>
      <c r="I7">
        <f>I!H5*'Sim_Vt_Of(IxI)'!$M7</f>
        <v>0</v>
      </c>
      <c r="J7">
        <f>I!I5*'Sim_Vt_Of(IxI)'!$M7</f>
        <v>0</v>
      </c>
      <c r="K7">
        <f>I!J5*'Sim_Vt_Of(IxI)'!$M7</f>
        <v>0</v>
      </c>
      <c r="L7">
        <f>I!K5*'Sim_Vt_Of(IxI)'!$M7</f>
        <v>0</v>
      </c>
      <c r="M7">
        <f>I!L5*'Sim_Vt_Of(IxI)'!$M7</f>
        <v>0</v>
      </c>
      <c r="N7">
        <f>I!M5*'Sim_Vt_Of(IxI)'!$M7</f>
        <v>0</v>
      </c>
      <c r="O7">
        <f>I!N5*'Sim_Vt_Of(IxI)'!$M7</f>
        <v>0</v>
      </c>
      <c r="P7">
        <f>I!O5*'Sim_Vt_Of(IxI)'!$M7</f>
        <v>0</v>
      </c>
      <c r="Q7">
        <f>I!P5*'Sim_Vt_Of(IxI)'!$M7</f>
        <v>0</v>
      </c>
      <c r="R7">
        <f>I!Q5*'Sim_Vt_Of(IxI)'!$M7</f>
        <v>0</v>
      </c>
      <c r="S7">
        <f>I!R5*'Sim_Vt_Of(IxI)'!$M7</f>
        <v>0</v>
      </c>
      <c r="T7">
        <f>I!S5*'Sim_Vt_Of(IxI)'!$M7</f>
        <v>0</v>
      </c>
      <c r="U7">
        <f>I!T5*'Sim_Vt_Of(IxI)'!$M7</f>
        <v>0</v>
      </c>
      <c r="V7">
        <f>I!U5*'Sim_Vt_Of(IxI)'!$M7</f>
        <v>0</v>
      </c>
      <c r="W7">
        <f>I!V5*'Sim_Vt_Of(IxI)'!$M7</f>
        <v>0</v>
      </c>
      <c r="X7">
        <f>I!W5*'Sim_Vt_Of(IxI)'!$M7</f>
        <v>0</v>
      </c>
      <c r="Y7">
        <f>I!X5*'Sim_Vt_Of(IxI)'!$M7</f>
        <v>0</v>
      </c>
      <c r="Z7">
        <f>I!Y5*'Sim_Vt_Of(IxI)'!$M7</f>
        <v>0</v>
      </c>
      <c r="AA7">
        <f>I!Z5*'Sim_Vt_Of(IxI)'!$M7</f>
        <v>0</v>
      </c>
      <c r="AB7">
        <f>I!AA5*'Sim_Vt_Of(IxI)'!$M7</f>
        <v>0</v>
      </c>
      <c r="AC7">
        <f>I!AB5*'Sim_Vt_Of(IxI)'!$M7</f>
        <v>0</v>
      </c>
      <c r="AD7">
        <f>I!AC5*'Sim_Vt_Of(IxI)'!$M7</f>
        <v>0</v>
      </c>
      <c r="AE7">
        <f>I!AD5*'Sim_Vt_Of(IxI)'!$M7</f>
        <v>0</v>
      </c>
      <c r="AF7">
        <f>I!AE5*'Sim_Vt_Of(IxI)'!$M7</f>
        <v>0</v>
      </c>
      <c r="AG7">
        <f>I!AF5*'Sim_Vt_Of(IxI)'!$M7</f>
        <v>0</v>
      </c>
      <c r="AH7">
        <f>I!AG5*'Sim_Vt_Of(IxI)'!$M7</f>
        <v>0</v>
      </c>
      <c r="AI7">
        <f>I!AH5*'Sim_Vt_Of(IxI)'!$M7</f>
        <v>0</v>
      </c>
      <c r="AJ7">
        <f>I!AI5*'Sim_Vt_Of(IxI)'!$M7</f>
        <v>0</v>
      </c>
      <c r="AK7">
        <f>I!AJ5*'Sim_Vt_Of(IxI)'!$M7</f>
        <v>0</v>
      </c>
      <c r="AL7">
        <f>I!AK5*'Sim_Vt_Of(IxI)'!$M7</f>
        <v>0</v>
      </c>
      <c r="AM7">
        <f>I!AL5*'Sim_Vt_Of(IxI)'!$M7</f>
        <v>0</v>
      </c>
      <c r="AN7">
        <f>I!AM5*'Sim_Vt_Of(IxI)'!$M7</f>
        <v>0</v>
      </c>
      <c r="AO7">
        <f>I!AN5*'Sim_Vt_Of(IxI)'!$M7</f>
        <v>0</v>
      </c>
      <c r="AP7">
        <f>I!AO5*'Sim_Vt_Of(IxI)'!$M7</f>
        <v>0</v>
      </c>
      <c r="AQ7">
        <f>I!AP5*'Sim_Vt_Of(IxI)'!$M7</f>
        <v>0</v>
      </c>
      <c r="AR7">
        <f>I!AQ5*'Sim_Vt_Of(IxI)'!$M7</f>
        <v>0</v>
      </c>
      <c r="AS7">
        <f>I!AR5*'Sim_Vt_Of(IxI)'!$M7</f>
        <v>0</v>
      </c>
      <c r="AT7">
        <f>I!AS5*'Sim_Vt_Of(IxI)'!$M7</f>
        <v>0</v>
      </c>
      <c r="AU7">
        <f>I!AT5*'Sim_Vt_Of(IxI)'!$M7</f>
        <v>0</v>
      </c>
      <c r="AV7">
        <f>I!AU5*'Sim_Vt_Of(IxI)'!$M7</f>
        <v>0</v>
      </c>
      <c r="AW7">
        <f>I!AV5*'Sim_Vt_Of(IxI)'!$M7</f>
        <v>0</v>
      </c>
      <c r="AX7">
        <f>I!AW5*'Sim_Vt_Of(IxI)'!$M7</f>
        <v>0</v>
      </c>
      <c r="AY7">
        <f>I!AX5*'Sim_Vt_Of(IxI)'!$M7</f>
        <v>0</v>
      </c>
      <c r="AZ7">
        <f>I!AY5*'Sim_Vt_Of(IxI)'!$M7</f>
        <v>0</v>
      </c>
      <c r="BA7">
        <f>I!AZ5*'Sim_Vt_Of(IxI)'!$M7</f>
        <v>0</v>
      </c>
      <c r="BB7">
        <f>I!BA5*'Sim_Vt_Of(IxI)'!$M7</f>
        <v>0</v>
      </c>
      <c r="BC7">
        <f>I!BB5*'Sim_Vt_Of(IxI)'!$M7</f>
        <v>0</v>
      </c>
      <c r="BD7">
        <f>I!BC5*'Sim_Vt_Of(IxI)'!$M7</f>
        <v>0</v>
      </c>
      <c r="BE7">
        <f>I!BD5*'Sim_Vt_Of(IxI)'!$M7</f>
        <v>0</v>
      </c>
      <c r="BF7">
        <f>I!BE5*'Sim_Vt_Of(IxI)'!$M7</f>
        <v>0</v>
      </c>
      <c r="BG7">
        <f>I!BF5*'Sim_Vt_Of(IxI)'!$M7</f>
        <v>0</v>
      </c>
      <c r="BH7">
        <f>I!BG5*'Sim_Vt_Of(IxI)'!$M7</f>
        <v>0</v>
      </c>
      <c r="BI7">
        <f>I!BH5*'Sim_Vt_Of(IxI)'!$M7</f>
        <v>0</v>
      </c>
      <c r="BJ7">
        <f>I!BI5*'Sim_Vt_Of(IxI)'!$M7</f>
        <v>0</v>
      </c>
      <c r="BK7">
        <f>I!BJ5*'Sim_Vt_Of(IxI)'!$M7</f>
        <v>0</v>
      </c>
      <c r="BL7">
        <f>I!BK5*'Sim_Vt_Of(IxI)'!$M7</f>
        <v>0</v>
      </c>
      <c r="BM7">
        <f>I!BL5*'Sim_Vt_Of(IxI)'!$M7</f>
        <v>0</v>
      </c>
      <c r="BN7">
        <f>I!BM5*'Sim_Vt_Of(IxI)'!$M7</f>
        <v>0</v>
      </c>
      <c r="BO7">
        <f>I!BN5*'Sim_Vt_Of(IxI)'!$M7</f>
        <v>0</v>
      </c>
      <c r="BP7">
        <f>I!BO5*'Sim_Vt_Of(IxI)'!$M7</f>
        <v>0</v>
      </c>
      <c r="BQ7">
        <f>I!BP5*'Sim_Vt_Of(IxI)'!$M7</f>
        <v>0</v>
      </c>
      <c r="BR7">
        <f>I!BQ5*'Sim_Vt_Of(IxI)'!$M7</f>
        <v>0</v>
      </c>
      <c r="BS7">
        <f>I!BR5*'Sim_Vt_Of(IxI)'!$M7</f>
        <v>0</v>
      </c>
      <c r="BT7">
        <f>I!BS5*'Sim_Vt_Of(IxI)'!$M7</f>
        <v>0</v>
      </c>
      <c r="BU7">
        <f>I!BT5*'Sim_Vt_Of(IxI)'!$M7</f>
        <v>0</v>
      </c>
      <c r="BV7">
        <f>I!BU5*'Sim_Vt_Of(IxI)'!$M7</f>
        <v>0</v>
      </c>
      <c r="BW7">
        <f>I!BV5*'Sim_Vt_Of(IxI)'!$M7</f>
        <v>0</v>
      </c>
      <c r="BX7">
        <f>I!BW5*'Sim_Vt_Of(IxI)'!$M7</f>
        <v>0</v>
      </c>
      <c r="BY7">
        <f>I!BX5*'Sim_Vt_Of(IxI)'!$M7</f>
        <v>0</v>
      </c>
    </row>
    <row r="8" spans="1:77" x14ac:dyDescent="0.25">
      <c r="A8" s="105" t="s">
        <v>5</v>
      </c>
      <c r="B8">
        <f>I!A6*'Sim_Vt_Of(IxI)'!$M8</f>
        <v>0</v>
      </c>
      <c r="C8">
        <f>I!B6*'Sim_Vt_Of(IxI)'!$M8</f>
        <v>0</v>
      </c>
      <c r="D8">
        <f>I!C6*'Sim_Vt_Of(IxI)'!$M8</f>
        <v>0</v>
      </c>
      <c r="E8">
        <f>I!D6*'Sim_Vt_Of(IxI)'!$M8</f>
        <v>0</v>
      </c>
      <c r="F8">
        <f>I!E6*'Sim_Vt_Of(IxI)'!$M8</f>
        <v>0</v>
      </c>
      <c r="G8">
        <f>I!F6*'Sim_Vt_Of(IxI)'!$M8</f>
        <v>0</v>
      </c>
      <c r="H8">
        <f>I!G6*'Sim_Vt_Of(IxI)'!$M8</f>
        <v>0</v>
      </c>
      <c r="I8">
        <f>I!H6*'Sim_Vt_Of(IxI)'!$M8</f>
        <v>0</v>
      </c>
      <c r="J8">
        <f>I!I6*'Sim_Vt_Of(IxI)'!$M8</f>
        <v>0</v>
      </c>
      <c r="K8">
        <f>I!J6*'Sim_Vt_Of(IxI)'!$M8</f>
        <v>0</v>
      </c>
      <c r="L8">
        <f>I!K6*'Sim_Vt_Of(IxI)'!$M8</f>
        <v>0</v>
      </c>
      <c r="M8">
        <f>I!L6*'Sim_Vt_Of(IxI)'!$M8</f>
        <v>0</v>
      </c>
      <c r="N8">
        <f>I!M6*'Sim_Vt_Of(IxI)'!$M8</f>
        <v>0</v>
      </c>
      <c r="O8">
        <f>I!N6*'Sim_Vt_Of(IxI)'!$M8</f>
        <v>0</v>
      </c>
      <c r="P8">
        <f>I!O6*'Sim_Vt_Of(IxI)'!$M8</f>
        <v>0</v>
      </c>
      <c r="Q8">
        <f>I!P6*'Sim_Vt_Of(IxI)'!$M8</f>
        <v>0</v>
      </c>
      <c r="R8">
        <f>I!Q6*'Sim_Vt_Of(IxI)'!$M8</f>
        <v>0</v>
      </c>
      <c r="S8">
        <f>I!R6*'Sim_Vt_Of(IxI)'!$M8</f>
        <v>0</v>
      </c>
      <c r="T8">
        <f>I!S6*'Sim_Vt_Of(IxI)'!$M8</f>
        <v>0</v>
      </c>
      <c r="U8">
        <f>I!T6*'Sim_Vt_Of(IxI)'!$M8</f>
        <v>0</v>
      </c>
      <c r="V8">
        <f>I!U6*'Sim_Vt_Of(IxI)'!$M8</f>
        <v>0</v>
      </c>
      <c r="W8">
        <f>I!V6*'Sim_Vt_Of(IxI)'!$M8</f>
        <v>0</v>
      </c>
      <c r="X8">
        <f>I!W6*'Sim_Vt_Of(IxI)'!$M8</f>
        <v>0</v>
      </c>
      <c r="Y8">
        <f>I!X6*'Sim_Vt_Of(IxI)'!$M8</f>
        <v>0</v>
      </c>
      <c r="Z8">
        <f>I!Y6*'Sim_Vt_Of(IxI)'!$M8</f>
        <v>0</v>
      </c>
      <c r="AA8">
        <f>I!Z6*'Sim_Vt_Of(IxI)'!$M8</f>
        <v>0</v>
      </c>
      <c r="AB8">
        <f>I!AA6*'Sim_Vt_Of(IxI)'!$M8</f>
        <v>0</v>
      </c>
      <c r="AC8">
        <f>I!AB6*'Sim_Vt_Of(IxI)'!$M8</f>
        <v>0</v>
      </c>
      <c r="AD8">
        <f>I!AC6*'Sim_Vt_Of(IxI)'!$M8</f>
        <v>0</v>
      </c>
      <c r="AE8">
        <f>I!AD6*'Sim_Vt_Of(IxI)'!$M8</f>
        <v>0</v>
      </c>
      <c r="AF8">
        <f>I!AE6*'Sim_Vt_Of(IxI)'!$M8</f>
        <v>0</v>
      </c>
      <c r="AG8">
        <f>I!AF6*'Sim_Vt_Of(IxI)'!$M8</f>
        <v>0</v>
      </c>
      <c r="AH8">
        <f>I!AG6*'Sim_Vt_Of(IxI)'!$M8</f>
        <v>0</v>
      </c>
      <c r="AI8">
        <f>I!AH6*'Sim_Vt_Of(IxI)'!$M8</f>
        <v>0</v>
      </c>
      <c r="AJ8">
        <f>I!AI6*'Sim_Vt_Of(IxI)'!$M8</f>
        <v>0</v>
      </c>
      <c r="AK8">
        <f>I!AJ6*'Sim_Vt_Of(IxI)'!$M8</f>
        <v>0</v>
      </c>
      <c r="AL8">
        <f>I!AK6*'Sim_Vt_Of(IxI)'!$M8</f>
        <v>0</v>
      </c>
      <c r="AM8">
        <f>I!AL6*'Sim_Vt_Of(IxI)'!$M8</f>
        <v>0</v>
      </c>
      <c r="AN8">
        <f>I!AM6*'Sim_Vt_Of(IxI)'!$M8</f>
        <v>0</v>
      </c>
      <c r="AO8">
        <f>I!AN6*'Sim_Vt_Of(IxI)'!$M8</f>
        <v>0</v>
      </c>
      <c r="AP8">
        <f>I!AO6*'Sim_Vt_Of(IxI)'!$M8</f>
        <v>0</v>
      </c>
      <c r="AQ8">
        <f>I!AP6*'Sim_Vt_Of(IxI)'!$M8</f>
        <v>0</v>
      </c>
      <c r="AR8">
        <f>I!AQ6*'Sim_Vt_Of(IxI)'!$M8</f>
        <v>0</v>
      </c>
      <c r="AS8">
        <f>I!AR6*'Sim_Vt_Of(IxI)'!$M8</f>
        <v>0</v>
      </c>
      <c r="AT8">
        <f>I!AS6*'Sim_Vt_Of(IxI)'!$M8</f>
        <v>0</v>
      </c>
      <c r="AU8">
        <f>I!AT6*'Sim_Vt_Of(IxI)'!$M8</f>
        <v>0</v>
      </c>
      <c r="AV8">
        <f>I!AU6*'Sim_Vt_Of(IxI)'!$M8</f>
        <v>0</v>
      </c>
      <c r="AW8">
        <f>I!AV6*'Sim_Vt_Of(IxI)'!$M8</f>
        <v>0</v>
      </c>
      <c r="AX8">
        <f>I!AW6*'Sim_Vt_Of(IxI)'!$M8</f>
        <v>0</v>
      </c>
      <c r="AY8">
        <f>I!AX6*'Sim_Vt_Of(IxI)'!$M8</f>
        <v>0</v>
      </c>
      <c r="AZ8">
        <f>I!AY6*'Sim_Vt_Of(IxI)'!$M8</f>
        <v>0</v>
      </c>
      <c r="BA8">
        <f>I!AZ6*'Sim_Vt_Of(IxI)'!$M8</f>
        <v>0</v>
      </c>
      <c r="BB8">
        <f>I!BA6*'Sim_Vt_Of(IxI)'!$M8</f>
        <v>0</v>
      </c>
      <c r="BC8">
        <f>I!BB6*'Sim_Vt_Of(IxI)'!$M8</f>
        <v>0</v>
      </c>
      <c r="BD8">
        <f>I!BC6*'Sim_Vt_Of(IxI)'!$M8</f>
        <v>0</v>
      </c>
      <c r="BE8">
        <f>I!BD6*'Sim_Vt_Of(IxI)'!$M8</f>
        <v>0</v>
      </c>
      <c r="BF8">
        <f>I!BE6*'Sim_Vt_Of(IxI)'!$M8</f>
        <v>0</v>
      </c>
      <c r="BG8">
        <f>I!BF6*'Sim_Vt_Of(IxI)'!$M8</f>
        <v>0</v>
      </c>
      <c r="BH8">
        <f>I!BG6*'Sim_Vt_Of(IxI)'!$M8</f>
        <v>0</v>
      </c>
      <c r="BI8">
        <f>I!BH6*'Sim_Vt_Of(IxI)'!$M8</f>
        <v>0</v>
      </c>
      <c r="BJ8">
        <f>I!BI6*'Sim_Vt_Of(IxI)'!$M8</f>
        <v>0</v>
      </c>
      <c r="BK8">
        <f>I!BJ6*'Sim_Vt_Of(IxI)'!$M8</f>
        <v>0</v>
      </c>
      <c r="BL8">
        <f>I!BK6*'Sim_Vt_Of(IxI)'!$M8</f>
        <v>0</v>
      </c>
      <c r="BM8">
        <f>I!BL6*'Sim_Vt_Of(IxI)'!$M8</f>
        <v>0</v>
      </c>
      <c r="BN8">
        <f>I!BM6*'Sim_Vt_Of(IxI)'!$M8</f>
        <v>0</v>
      </c>
      <c r="BO8">
        <f>I!BN6*'Sim_Vt_Of(IxI)'!$M8</f>
        <v>0</v>
      </c>
      <c r="BP8">
        <f>I!BO6*'Sim_Vt_Of(IxI)'!$M8</f>
        <v>0</v>
      </c>
      <c r="BQ8">
        <f>I!BP6*'Sim_Vt_Of(IxI)'!$M8</f>
        <v>0</v>
      </c>
      <c r="BR8">
        <f>I!BQ6*'Sim_Vt_Of(IxI)'!$M8</f>
        <v>0</v>
      </c>
      <c r="BS8">
        <f>I!BR6*'Sim_Vt_Of(IxI)'!$M8</f>
        <v>0</v>
      </c>
      <c r="BT8">
        <f>I!BS6*'Sim_Vt_Of(IxI)'!$M8</f>
        <v>0</v>
      </c>
      <c r="BU8">
        <f>I!BT6*'Sim_Vt_Of(IxI)'!$M8</f>
        <v>0</v>
      </c>
      <c r="BV8">
        <f>I!BU6*'Sim_Vt_Of(IxI)'!$M8</f>
        <v>0</v>
      </c>
      <c r="BW8">
        <f>I!BV6*'Sim_Vt_Of(IxI)'!$M8</f>
        <v>0</v>
      </c>
      <c r="BX8">
        <f>I!BW6*'Sim_Vt_Of(IxI)'!$M8</f>
        <v>0</v>
      </c>
      <c r="BY8">
        <f>I!BX6*'Sim_Vt_Of(IxI)'!$M8</f>
        <v>0</v>
      </c>
    </row>
    <row r="9" spans="1:77" x14ac:dyDescent="0.25">
      <c r="A9" s="105" t="s">
        <v>6</v>
      </c>
      <c r="B9">
        <f>I!A7*'Sim_Vt_Of(IxI)'!$M9</f>
        <v>0</v>
      </c>
      <c r="C9">
        <f>I!B7*'Sim_Vt_Of(IxI)'!$M9</f>
        <v>0</v>
      </c>
      <c r="D9">
        <f>I!C7*'Sim_Vt_Of(IxI)'!$M9</f>
        <v>0</v>
      </c>
      <c r="E9">
        <f>I!D7*'Sim_Vt_Of(IxI)'!$M9</f>
        <v>0</v>
      </c>
      <c r="F9">
        <f>I!E7*'Sim_Vt_Of(IxI)'!$M9</f>
        <v>0</v>
      </c>
      <c r="G9">
        <f>I!F7*'Sim_Vt_Of(IxI)'!$M9</f>
        <v>0</v>
      </c>
      <c r="H9">
        <f>I!G7*'Sim_Vt_Of(IxI)'!$M9</f>
        <v>0</v>
      </c>
      <c r="I9">
        <f>I!H7*'Sim_Vt_Of(IxI)'!$M9</f>
        <v>0</v>
      </c>
      <c r="J9">
        <f>I!I7*'Sim_Vt_Of(IxI)'!$M9</f>
        <v>0</v>
      </c>
      <c r="K9">
        <f>I!J7*'Sim_Vt_Of(IxI)'!$M9</f>
        <v>0</v>
      </c>
      <c r="L9">
        <f>I!K7*'Sim_Vt_Of(IxI)'!$M9</f>
        <v>0</v>
      </c>
      <c r="M9">
        <f>I!L7*'Sim_Vt_Of(IxI)'!$M9</f>
        <v>0</v>
      </c>
      <c r="N9">
        <f>I!M7*'Sim_Vt_Of(IxI)'!$M9</f>
        <v>0</v>
      </c>
      <c r="O9">
        <f>I!N7*'Sim_Vt_Of(IxI)'!$M9</f>
        <v>0</v>
      </c>
      <c r="P9">
        <f>I!O7*'Sim_Vt_Of(IxI)'!$M9</f>
        <v>0</v>
      </c>
      <c r="Q9">
        <f>I!P7*'Sim_Vt_Of(IxI)'!$M9</f>
        <v>0</v>
      </c>
      <c r="R9">
        <f>I!Q7*'Sim_Vt_Of(IxI)'!$M9</f>
        <v>0</v>
      </c>
      <c r="S9">
        <f>I!R7*'Sim_Vt_Of(IxI)'!$M9</f>
        <v>0</v>
      </c>
      <c r="T9">
        <f>I!S7*'Sim_Vt_Of(IxI)'!$M9</f>
        <v>0</v>
      </c>
      <c r="U9">
        <f>I!T7*'Sim_Vt_Of(IxI)'!$M9</f>
        <v>0</v>
      </c>
      <c r="V9">
        <f>I!U7*'Sim_Vt_Of(IxI)'!$M9</f>
        <v>0</v>
      </c>
      <c r="W9">
        <f>I!V7*'Sim_Vt_Of(IxI)'!$M9</f>
        <v>0</v>
      </c>
      <c r="X9">
        <f>I!W7*'Sim_Vt_Of(IxI)'!$M9</f>
        <v>0</v>
      </c>
      <c r="Y9">
        <f>I!X7*'Sim_Vt_Of(IxI)'!$M9</f>
        <v>0</v>
      </c>
      <c r="Z9">
        <f>I!Y7*'Sim_Vt_Of(IxI)'!$M9</f>
        <v>0</v>
      </c>
      <c r="AA9">
        <f>I!Z7*'Sim_Vt_Of(IxI)'!$M9</f>
        <v>0</v>
      </c>
      <c r="AB9">
        <f>I!AA7*'Sim_Vt_Of(IxI)'!$M9</f>
        <v>0</v>
      </c>
      <c r="AC9">
        <f>I!AB7*'Sim_Vt_Of(IxI)'!$M9</f>
        <v>0</v>
      </c>
      <c r="AD9">
        <f>I!AC7*'Sim_Vt_Of(IxI)'!$M9</f>
        <v>0</v>
      </c>
      <c r="AE9">
        <f>I!AD7*'Sim_Vt_Of(IxI)'!$M9</f>
        <v>0</v>
      </c>
      <c r="AF9">
        <f>I!AE7*'Sim_Vt_Of(IxI)'!$M9</f>
        <v>0</v>
      </c>
      <c r="AG9">
        <f>I!AF7*'Sim_Vt_Of(IxI)'!$M9</f>
        <v>0</v>
      </c>
      <c r="AH9">
        <f>I!AG7*'Sim_Vt_Of(IxI)'!$M9</f>
        <v>0</v>
      </c>
      <c r="AI9">
        <f>I!AH7*'Sim_Vt_Of(IxI)'!$M9</f>
        <v>0</v>
      </c>
      <c r="AJ9">
        <f>I!AI7*'Sim_Vt_Of(IxI)'!$M9</f>
        <v>0</v>
      </c>
      <c r="AK9">
        <f>I!AJ7*'Sim_Vt_Of(IxI)'!$M9</f>
        <v>0</v>
      </c>
      <c r="AL9">
        <f>I!AK7*'Sim_Vt_Of(IxI)'!$M9</f>
        <v>0</v>
      </c>
      <c r="AM9">
        <f>I!AL7*'Sim_Vt_Of(IxI)'!$M9</f>
        <v>0</v>
      </c>
      <c r="AN9">
        <f>I!AM7*'Sim_Vt_Of(IxI)'!$M9</f>
        <v>0</v>
      </c>
      <c r="AO9">
        <f>I!AN7*'Sim_Vt_Of(IxI)'!$M9</f>
        <v>0</v>
      </c>
      <c r="AP9">
        <f>I!AO7*'Sim_Vt_Of(IxI)'!$M9</f>
        <v>0</v>
      </c>
      <c r="AQ9">
        <f>I!AP7*'Sim_Vt_Of(IxI)'!$M9</f>
        <v>0</v>
      </c>
      <c r="AR9">
        <f>I!AQ7*'Sim_Vt_Of(IxI)'!$M9</f>
        <v>0</v>
      </c>
      <c r="AS9">
        <f>I!AR7*'Sim_Vt_Of(IxI)'!$M9</f>
        <v>0</v>
      </c>
      <c r="AT9">
        <f>I!AS7*'Sim_Vt_Of(IxI)'!$M9</f>
        <v>0</v>
      </c>
      <c r="AU9">
        <f>I!AT7*'Sim_Vt_Of(IxI)'!$M9</f>
        <v>0</v>
      </c>
      <c r="AV9">
        <f>I!AU7*'Sim_Vt_Of(IxI)'!$M9</f>
        <v>0</v>
      </c>
      <c r="AW9">
        <f>I!AV7*'Sim_Vt_Of(IxI)'!$M9</f>
        <v>0</v>
      </c>
      <c r="AX9">
        <f>I!AW7*'Sim_Vt_Of(IxI)'!$M9</f>
        <v>0</v>
      </c>
      <c r="AY9">
        <f>I!AX7*'Sim_Vt_Of(IxI)'!$M9</f>
        <v>0</v>
      </c>
      <c r="AZ9">
        <f>I!AY7*'Sim_Vt_Of(IxI)'!$M9</f>
        <v>0</v>
      </c>
      <c r="BA9">
        <f>I!AZ7*'Sim_Vt_Of(IxI)'!$M9</f>
        <v>0</v>
      </c>
      <c r="BB9">
        <f>I!BA7*'Sim_Vt_Of(IxI)'!$M9</f>
        <v>0</v>
      </c>
      <c r="BC9">
        <f>I!BB7*'Sim_Vt_Of(IxI)'!$M9</f>
        <v>0</v>
      </c>
      <c r="BD9">
        <f>I!BC7*'Sim_Vt_Of(IxI)'!$M9</f>
        <v>0</v>
      </c>
      <c r="BE9">
        <f>I!BD7*'Sim_Vt_Of(IxI)'!$M9</f>
        <v>0</v>
      </c>
      <c r="BF9">
        <f>I!BE7*'Sim_Vt_Of(IxI)'!$M9</f>
        <v>0</v>
      </c>
      <c r="BG9">
        <f>I!BF7*'Sim_Vt_Of(IxI)'!$M9</f>
        <v>0</v>
      </c>
      <c r="BH9">
        <f>I!BG7*'Sim_Vt_Of(IxI)'!$M9</f>
        <v>0</v>
      </c>
      <c r="BI9">
        <f>I!BH7*'Sim_Vt_Of(IxI)'!$M9</f>
        <v>0</v>
      </c>
      <c r="BJ9">
        <f>I!BI7*'Sim_Vt_Of(IxI)'!$M9</f>
        <v>0</v>
      </c>
      <c r="BK9">
        <f>I!BJ7*'Sim_Vt_Of(IxI)'!$M9</f>
        <v>0</v>
      </c>
      <c r="BL9">
        <f>I!BK7*'Sim_Vt_Of(IxI)'!$M9</f>
        <v>0</v>
      </c>
      <c r="BM9">
        <f>I!BL7*'Sim_Vt_Of(IxI)'!$M9</f>
        <v>0</v>
      </c>
      <c r="BN9">
        <f>I!BM7*'Sim_Vt_Of(IxI)'!$M9</f>
        <v>0</v>
      </c>
      <c r="BO9">
        <f>I!BN7*'Sim_Vt_Of(IxI)'!$M9</f>
        <v>0</v>
      </c>
      <c r="BP9">
        <f>I!BO7*'Sim_Vt_Of(IxI)'!$M9</f>
        <v>0</v>
      </c>
      <c r="BQ9">
        <f>I!BP7*'Sim_Vt_Of(IxI)'!$M9</f>
        <v>0</v>
      </c>
      <c r="BR9">
        <f>I!BQ7*'Sim_Vt_Of(IxI)'!$M9</f>
        <v>0</v>
      </c>
      <c r="BS9">
        <f>I!BR7*'Sim_Vt_Of(IxI)'!$M9</f>
        <v>0</v>
      </c>
      <c r="BT9">
        <f>I!BS7*'Sim_Vt_Of(IxI)'!$M9</f>
        <v>0</v>
      </c>
      <c r="BU9">
        <f>I!BT7*'Sim_Vt_Of(IxI)'!$M9</f>
        <v>0</v>
      </c>
      <c r="BV9">
        <f>I!BU7*'Sim_Vt_Of(IxI)'!$M9</f>
        <v>0</v>
      </c>
      <c r="BW9">
        <f>I!BV7*'Sim_Vt_Of(IxI)'!$M9</f>
        <v>0</v>
      </c>
      <c r="BX9">
        <f>I!BW7*'Sim_Vt_Of(IxI)'!$M9</f>
        <v>0</v>
      </c>
      <c r="BY9">
        <f>I!BX7*'Sim_Vt_Of(IxI)'!$M9</f>
        <v>0</v>
      </c>
    </row>
    <row r="10" spans="1:77" x14ac:dyDescent="0.25">
      <c r="A10" s="105" t="s">
        <v>7</v>
      </c>
      <c r="B10">
        <f>I!A8*'Sim_Vt_Of(IxI)'!$M10</f>
        <v>0</v>
      </c>
      <c r="C10">
        <f>I!B8*'Sim_Vt_Of(IxI)'!$M10</f>
        <v>0</v>
      </c>
      <c r="D10">
        <f>I!C8*'Sim_Vt_Of(IxI)'!$M10</f>
        <v>0</v>
      </c>
      <c r="E10">
        <f>I!D8*'Sim_Vt_Of(IxI)'!$M10</f>
        <v>0</v>
      </c>
      <c r="F10">
        <f>I!E8*'Sim_Vt_Of(IxI)'!$M10</f>
        <v>0</v>
      </c>
      <c r="G10">
        <f>I!F8*'Sim_Vt_Of(IxI)'!$M10</f>
        <v>0</v>
      </c>
      <c r="H10">
        <f>I!G8*'Sim_Vt_Of(IxI)'!$M10</f>
        <v>0</v>
      </c>
      <c r="I10">
        <f>I!H8*'Sim_Vt_Of(IxI)'!$M10</f>
        <v>0</v>
      </c>
      <c r="J10">
        <f>I!I8*'Sim_Vt_Of(IxI)'!$M10</f>
        <v>0</v>
      </c>
      <c r="K10">
        <f>I!J8*'Sim_Vt_Of(IxI)'!$M10</f>
        <v>0</v>
      </c>
      <c r="L10">
        <f>I!K8*'Sim_Vt_Of(IxI)'!$M10</f>
        <v>0</v>
      </c>
      <c r="M10">
        <f>I!L8*'Sim_Vt_Of(IxI)'!$M10</f>
        <v>0</v>
      </c>
      <c r="N10">
        <f>I!M8*'Sim_Vt_Of(IxI)'!$M10</f>
        <v>0</v>
      </c>
      <c r="O10">
        <f>I!N8*'Sim_Vt_Of(IxI)'!$M10</f>
        <v>0</v>
      </c>
      <c r="P10">
        <f>I!O8*'Sim_Vt_Of(IxI)'!$M10</f>
        <v>0</v>
      </c>
      <c r="Q10">
        <f>I!P8*'Sim_Vt_Of(IxI)'!$M10</f>
        <v>0</v>
      </c>
      <c r="R10">
        <f>I!Q8*'Sim_Vt_Of(IxI)'!$M10</f>
        <v>0</v>
      </c>
      <c r="S10">
        <f>I!R8*'Sim_Vt_Of(IxI)'!$M10</f>
        <v>0</v>
      </c>
      <c r="T10">
        <f>I!S8*'Sim_Vt_Of(IxI)'!$M10</f>
        <v>0</v>
      </c>
      <c r="U10">
        <f>I!T8*'Sim_Vt_Of(IxI)'!$M10</f>
        <v>0</v>
      </c>
      <c r="V10">
        <f>I!U8*'Sim_Vt_Of(IxI)'!$M10</f>
        <v>0</v>
      </c>
      <c r="W10">
        <f>I!V8*'Sim_Vt_Of(IxI)'!$M10</f>
        <v>0</v>
      </c>
      <c r="X10">
        <f>I!W8*'Sim_Vt_Of(IxI)'!$M10</f>
        <v>0</v>
      </c>
      <c r="Y10">
        <f>I!X8*'Sim_Vt_Of(IxI)'!$M10</f>
        <v>0</v>
      </c>
      <c r="Z10">
        <f>I!Y8*'Sim_Vt_Of(IxI)'!$M10</f>
        <v>0</v>
      </c>
      <c r="AA10">
        <f>I!Z8*'Sim_Vt_Of(IxI)'!$M10</f>
        <v>0</v>
      </c>
      <c r="AB10">
        <f>I!AA8*'Sim_Vt_Of(IxI)'!$M10</f>
        <v>0</v>
      </c>
      <c r="AC10">
        <f>I!AB8*'Sim_Vt_Of(IxI)'!$M10</f>
        <v>0</v>
      </c>
      <c r="AD10">
        <f>I!AC8*'Sim_Vt_Of(IxI)'!$M10</f>
        <v>0</v>
      </c>
      <c r="AE10">
        <f>I!AD8*'Sim_Vt_Of(IxI)'!$M10</f>
        <v>0</v>
      </c>
      <c r="AF10">
        <f>I!AE8*'Sim_Vt_Of(IxI)'!$M10</f>
        <v>0</v>
      </c>
      <c r="AG10">
        <f>I!AF8*'Sim_Vt_Of(IxI)'!$M10</f>
        <v>0</v>
      </c>
      <c r="AH10">
        <f>I!AG8*'Sim_Vt_Of(IxI)'!$M10</f>
        <v>0</v>
      </c>
      <c r="AI10">
        <f>I!AH8*'Sim_Vt_Of(IxI)'!$M10</f>
        <v>0</v>
      </c>
      <c r="AJ10">
        <f>I!AI8*'Sim_Vt_Of(IxI)'!$M10</f>
        <v>0</v>
      </c>
      <c r="AK10">
        <f>I!AJ8*'Sim_Vt_Of(IxI)'!$M10</f>
        <v>0</v>
      </c>
      <c r="AL10">
        <f>I!AK8*'Sim_Vt_Of(IxI)'!$M10</f>
        <v>0</v>
      </c>
      <c r="AM10">
        <f>I!AL8*'Sim_Vt_Of(IxI)'!$M10</f>
        <v>0</v>
      </c>
      <c r="AN10">
        <f>I!AM8*'Sim_Vt_Of(IxI)'!$M10</f>
        <v>0</v>
      </c>
      <c r="AO10">
        <f>I!AN8*'Sim_Vt_Of(IxI)'!$M10</f>
        <v>0</v>
      </c>
      <c r="AP10">
        <f>I!AO8*'Sim_Vt_Of(IxI)'!$M10</f>
        <v>0</v>
      </c>
      <c r="AQ10">
        <f>I!AP8*'Sim_Vt_Of(IxI)'!$M10</f>
        <v>0</v>
      </c>
      <c r="AR10">
        <f>I!AQ8*'Sim_Vt_Of(IxI)'!$M10</f>
        <v>0</v>
      </c>
      <c r="AS10">
        <f>I!AR8*'Sim_Vt_Of(IxI)'!$M10</f>
        <v>0</v>
      </c>
      <c r="AT10">
        <f>I!AS8*'Sim_Vt_Of(IxI)'!$M10</f>
        <v>0</v>
      </c>
      <c r="AU10">
        <f>I!AT8*'Sim_Vt_Of(IxI)'!$M10</f>
        <v>0</v>
      </c>
      <c r="AV10">
        <f>I!AU8*'Sim_Vt_Of(IxI)'!$M10</f>
        <v>0</v>
      </c>
      <c r="AW10">
        <f>I!AV8*'Sim_Vt_Of(IxI)'!$M10</f>
        <v>0</v>
      </c>
      <c r="AX10">
        <f>I!AW8*'Sim_Vt_Of(IxI)'!$M10</f>
        <v>0</v>
      </c>
      <c r="AY10">
        <f>I!AX8*'Sim_Vt_Of(IxI)'!$M10</f>
        <v>0</v>
      </c>
      <c r="AZ10">
        <f>I!AY8*'Sim_Vt_Of(IxI)'!$M10</f>
        <v>0</v>
      </c>
      <c r="BA10">
        <f>I!AZ8*'Sim_Vt_Of(IxI)'!$M10</f>
        <v>0</v>
      </c>
      <c r="BB10">
        <f>I!BA8*'Sim_Vt_Of(IxI)'!$M10</f>
        <v>0</v>
      </c>
      <c r="BC10">
        <f>I!BB8*'Sim_Vt_Of(IxI)'!$M10</f>
        <v>0</v>
      </c>
      <c r="BD10">
        <f>I!BC8*'Sim_Vt_Of(IxI)'!$M10</f>
        <v>0</v>
      </c>
      <c r="BE10">
        <f>I!BD8*'Sim_Vt_Of(IxI)'!$M10</f>
        <v>0</v>
      </c>
      <c r="BF10">
        <f>I!BE8*'Sim_Vt_Of(IxI)'!$M10</f>
        <v>0</v>
      </c>
      <c r="BG10">
        <f>I!BF8*'Sim_Vt_Of(IxI)'!$M10</f>
        <v>0</v>
      </c>
      <c r="BH10">
        <f>I!BG8*'Sim_Vt_Of(IxI)'!$M10</f>
        <v>0</v>
      </c>
      <c r="BI10">
        <f>I!BH8*'Sim_Vt_Of(IxI)'!$M10</f>
        <v>0</v>
      </c>
      <c r="BJ10">
        <f>I!BI8*'Sim_Vt_Of(IxI)'!$M10</f>
        <v>0</v>
      </c>
      <c r="BK10">
        <f>I!BJ8*'Sim_Vt_Of(IxI)'!$M10</f>
        <v>0</v>
      </c>
      <c r="BL10">
        <f>I!BK8*'Sim_Vt_Of(IxI)'!$M10</f>
        <v>0</v>
      </c>
      <c r="BM10">
        <f>I!BL8*'Sim_Vt_Of(IxI)'!$M10</f>
        <v>0</v>
      </c>
      <c r="BN10">
        <f>I!BM8*'Sim_Vt_Of(IxI)'!$M10</f>
        <v>0</v>
      </c>
      <c r="BO10">
        <f>I!BN8*'Sim_Vt_Of(IxI)'!$M10</f>
        <v>0</v>
      </c>
      <c r="BP10">
        <f>I!BO8*'Sim_Vt_Of(IxI)'!$M10</f>
        <v>0</v>
      </c>
      <c r="BQ10">
        <f>I!BP8*'Sim_Vt_Of(IxI)'!$M10</f>
        <v>0</v>
      </c>
      <c r="BR10">
        <f>I!BQ8*'Sim_Vt_Of(IxI)'!$M10</f>
        <v>0</v>
      </c>
      <c r="BS10">
        <f>I!BR8*'Sim_Vt_Of(IxI)'!$M10</f>
        <v>0</v>
      </c>
      <c r="BT10">
        <f>I!BS8*'Sim_Vt_Of(IxI)'!$M10</f>
        <v>0</v>
      </c>
      <c r="BU10">
        <f>I!BT8*'Sim_Vt_Of(IxI)'!$M10</f>
        <v>0</v>
      </c>
      <c r="BV10">
        <f>I!BU8*'Sim_Vt_Of(IxI)'!$M10</f>
        <v>0</v>
      </c>
      <c r="BW10">
        <f>I!BV8*'Sim_Vt_Of(IxI)'!$M10</f>
        <v>0</v>
      </c>
      <c r="BX10">
        <f>I!BW8*'Sim_Vt_Of(IxI)'!$M10</f>
        <v>0</v>
      </c>
      <c r="BY10">
        <f>I!BX8*'Sim_Vt_Of(IxI)'!$M10</f>
        <v>0</v>
      </c>
    </row>
    <row r="11" spans="1:77" x14ac:dyDescent="0.25">
      <c r="A11" s="105" t="s">
        <v>8</v>
      </c>
      <c r="B11">
        <f>I!A9*'Sim_Vt_Of(IxI)'!$M11</f>
        <v>0</v>
      </c>
      <c r="C11">
        <f>I!B9*'Sim_Vt_Of(IxI)'!$M11</f>
        <v>0</v>
      </c>
      <c r="D11">
        <f>I!C9*'Sim_Vt_Of(IxI)'!$M11</f>
        <v>0</v>
      </c>
      <c r="E11">
        <f>I!D9*'Sim_Vt_Of(IxI)'!$M11</f>
        <v>0</v>
      </c>
      <c r="F11">
        <f>I!E9*'Sim_Vt_Of(IxI)'!$M11</f>
        <v>0</v>
      </c>
      <c r="G11">
        <f>I!F9*'Sim_Vt_Of(IxI)'!$M11</f>
        <v>0</v>
      </c>
      <c r="H11">
        <f>I!G9*'Sim_Vt_Of(IxI)'!$M11</f>
        <v>0</v>
      </c>
      <c r="I11">
        <f>I!H9*'Sim_Vt_Of(IxI)'!$M11</f>
        <v>0</v>
      </c>
      <c r="J11">
        <f>I!I9*'Sim_Vt_Of(IxI)'!$M11</f>
        <v>0</v>
      </c>
      <c r="K11">
        <f>I!J9*'Sim_Vt_Of(IxI)'!$M11</f>
        <v>0</v>
      </c>
      <c r="L11">
        <f>I!K9*'Sim_Vt_Of(IxI)'!$M11</f>
        <v>0</v>
      </c>
      <c r="M11">
        <f>I!L9*'Sim_Vt_Of(IxI)'!$M11</f>
        <v>0</v>
      </c>
      <c r="N11">
        <f>I!M9*'Sim_Vt_Of(IxI)'!$M11</f>
        <v>0</v>
      </c>
      <c r="O11">
        <f>I!N9*'Sim_Vt_Of(IxI)'!$M11</f>
        <v>0</v>
      </c>
      <c r="P11">
        <f>I!O9*'Sim_Vt_Of(IxI)'!$M11</f>
        <v>0</v>
      </c>
      <c r="Q11">
        <f>I!P9*'Sim_Vt_Of(IxI)'!$M11</f>
        <v>0</v>
      </c>
      <c r="R11">
        <f>I!Q9*'Sim_Vt_Of(IxI)'!$M11</f>
        <v>0</v>
      </c>
      <c r="S11">
        <f>I!R9*'Sim_Vt_Of(IxI)'!$M11</f>
        <v>0</v>
      </c>
      <c r="T11">
        <f>I!S9*'Sim_Vt_Of(IxI)'!$M11</f>
        <v>0</v>
      </c>
      <c r="U11">
        <f>I!T9*'Sim_Vt_Of(IxI)'!$M11</f>
        <v>0</v>
      </c>
      <c r="V11">
        <f>I!U9*'Sim_Vt_Of(IxI)'!$M11</f>
        <v>0</v>
      </c>
      <c r="W11">
        <f>I!V9*'Sim_Vt_Of(IxI)'!$M11</f>
        <v>0</v>
      </c>
      <c r="X11">
        <f>I!W9*'Sim_Vt_Of(IxI)'!$M11</f>
        <v>0</v>
      </c>
      <c r="Y11">
        <f>I!X9*'Sim_Vt_Of(IxI)'!$M11</f>
        <v>0</v>
      </c>
      <c r="Z11">
        <f>I!Y9*'Sim_Vt_Of(IxI)'!$M11</f>
        <v>0</v>
      </c>
      <c r="AA11">
        <f>I!Z9*'Sim_Vt_Of(IxI)'!$M11</f>
        <v>0</v>
      </c>
      <c r="AB11">
        <f>I!AA9*'Sim_Vt_Of(IxI)'!$M11</f>
        <v>0</v>
      </c>
      <c r="AC11">
        <f>I!AB9*'Sim_Vt_Of(IxI)'!$M11</f>
        <v>0</v>
      </c>
      <c r="AD11">
        <f>I!AC9*'Sim_Vt_Of(IxI)'!$M11</f>
        <v>0</v>
      </c>
      <c r="AE11">
        <f>I!AD9*'Sim_Vt_Of(IxI)'!$M11</f>
        <v>0</v>
      </c>
      <c r="AF11">
        <f>I!AE9*'Sim_Vt_Of(IxI)'!$M11</f>
        <v>0</v>
      </c>
      <c r="AG11">
        <f>I!AF9*'Sim_Vt_Of(IxI)'!$M11</f>
        <v>0</v>
      </c>
      <c r="AH11">
        <f>I!AG9*'Sim_Vt_Of(IxI)'!$M11</f>
        <v>0</v>
      </c>
      <c r="AI11">
        <f>I!AH9*'Sim_Vt_Of(IxI)'!$M11</f>
        <v>0</v>
      </c>
      <c r="AJ11">
        <f>I!AI9*'Sim_Vt_Of(IxI)'!$M11</f>
        <v>0</v>
      </c>
      <c r="AK11">
        <f>I!AJ9*'Sim_Vt_Of(IxI)'!$M11</f>
        <v>0</v>
      </c>
      <c r="AL11">
        <f>I!AK9*'Sim_Vt_Of(IxI)'!$M11</f>
        <v>0</v>
      </c>
      <c r="AM11">
        <f>I!AL9*'Sim_Vt_Of(IxI)'!$M11</f>
        <v>0</v>
      </c>
      <c r="AN11">
        <f>I!AM9*'Sim_Vt_Of(IxI)'!$M11</f>
        <v>0</v>
      </c>
      <c r="AO11">
        <f>I!AN9*'Sim_Vt_Of(IxI)'!$M11</f>
        <v>0</v>
      </c>
      <c r="AP11">
        <f>I!AO9*'Sim_Vt_Of(IxI)'!$M11</f>
        <v>0</v>
      </c>
      <c r="AQ11">
        <f>I!AP9*'Sim_Vt_Of(IxI)'!$M11</f>
        <v>0</v>
      </c>
      <c r="AR11">
        <f>I!AQ9*'Sim_Vt_Of(IxI)'!$M11</f>
        <v>0</v>
      </c>
      <c r="AS11">
        <f>I!AR9*'Sim_Vt_Of(IxI)'!$M11</f>
        <v>0</v>
      </c>
      <c r="AT11">
        <f>I!AS9*'Sim_Vt_Of(IxI)'!$M11</f>
        <v>0</v>
      </c>
      <c r="AU11">
        <f>I!AT9*'Sim_Vt_Of(IxI)'!$M11</f>
        <v>0</v>
      </c>
      <c r="AV11">
        <f>I!AU9*'Sim_Vt_Of(IxI)'!$M11</f>
        <v>0</v>
      </c>
      <c r="AW11">
        <f>I!AV9*'Sim_Vt_Of(IxI)'!$M11</f>
        <v>0</v>
      </c>
      <c r="AX11">
        <f>I!AW9*'Sim_Vt_Of(IxI)'!$M11</f>
        <v>0</v>
      </c>
      <c r="AY11">
        <f>I!AX9*'Sim_Vt_Of(IxI)'!$M11</f>
        <v>0</v>
      </c>
      <c r="AZ11">
        <f>I!AY9*'Sim_Vt_Of(IxI)'!$M11</f>
        <v>0</v>
      </c>
      <c r="BA11">
        <f>I!AZ9*'Sim_Vt_Of(IxI)'!$M11</f>
        <v>0</v>
      </c>
      <c r="BB11">
        <f>I!BA9*'Sim_Vt_Of(IxI)'!$M11</f>
        <v>0</v>
      </c>
      <c r="BC11">
        <f>I!BB9*'Sim_Vt_Of(IxI)'!$M11</f>
        <v>0</v>
      </c>
      <c r="BD11">
        <f>I!BC9*'Sim_Vt_Of(IxI)'!$M11</f>
        <v>0</v>
      </c>
      <c r="BE11">
        <f>I!BD9*'Sim_Vt_Of(IxI)'!$M11</f>
        <v>0</v>
      </c>
      <c r="BF11">
        <f>I!BE9*'Sim_Vt_Of(IxI)'!$M11</f>
        <v>0</v>
      </c>
      <c r="BG11">
        <f>I!BF9*'Sim_Vt_Of(IxI)'!$M11</f>
        <v>0</v>
      </c>
      <c r="BH11">
        <f>I!BG9*'Sim_Vt_Of(IxI)'!$M11</f>
        <v>0</v>
      </c>
      <c r="BI11">
        <f>I!BH9*'Sim_Vt_Of(IxI)'!$M11</f>
        <v>0</v>
      </c>
      <c r="BJ11">
        <f>I!BI9*'Sim_Vt_Of(IxI)'!$M11</f>
        <v>0</v>
      </c>
      <c r="BK11">
        <f>I!BJ9*'Sim_Vt_Of(IxI)'!$M11</f>
        <v>0</v>
      </c>
      <c r="BL11">
        <f>I!BK9*'Sim_Vt_Of(IxI)'!$M11</f>
        <v>0</v>
      </c>
      <c r="BM11">
        <f>I!BL9*'Sim_Vt_Of(IxI)'!$M11</f>
        <v>0</v>
      </c>
      <c r="BN11">
        <f>I!BM9*'Sim_Vt_Of(IxI)'!$M11</f>
        <v>0</v>
      </c>
      <c r="BO11">
        <f>I!BN9*'Sim_Vt_Of(IxI)'!$M11</f>
        <v>0</v>
      </c>
      <c r="BP11">
        <f>I!BO9*'Sim_Vt_Of(IxI)'!$M11</f>
        <v>0</v>
      </c>
      <c r="BQ11">
        <f>I!BP9*'Sim_Vt_Of(IxI)'!$M11</f>
        <v>0</v>
      </c>
      <c r="BR11">
        <f>I!BQ9*'Sim_Vt_Of(IxI)'!$M11</f>
        <v>0</v>
      </c>
      <c r="BS11">
        <f>I!BR9*'Sim_Vt_Of(IxI)'!$M11</f>
        <v>0</v>
      </c>
      <c r="BT11">
        <f>I!BS9*'Sim_Vt_Of(IxI)'!$M11</f>
        <v>0</v>
      </c>
      <c r="BU11">
        <f>I!BT9*'Sim_Vt_Of(IxI)'!$M11</f>
        <v>0</v>
      </c>
      <c r="BV11">
        <f>I!BU9*'Sim_Vt_Of(IxI)'!$M11</f>
        <v>0</v>
      </c>
      <c r="BW11">
        <f>I!BV9*'Sim_Vt_Of(IxI)'!$M11</f>
        <v>0</v>
      </c>
      <c r="BX11">
        <f>I!BW9*'Sim_Vt_Of(IxI)'!$M11</f>
        <v>0</v>
      </c>
      <c r="BY11">
        <f>I!BX9*'Sim_Vt_Of(IxI)'!$M11</f>
        <v>0</v>
      </c>
    </row>
    <row r="12" spans="1:77" x14ac:dyDescent="0.25">
      <c r="A12" s="105" t="s">
        <v>9</v>
      </c>
      <c r="B12">
        <f>I!A10*'Sim_Vt_Of(IxI)'!$M12</f>
        <v>0</v>
      </c>
      <c r="C12">
        <f>I!B10*'Sim_Vt_Of(IxI)'!$M12</f>
        <v>0</v>
      </c>
      <c r="D12">
        <f>I!C10*'Sim_Vt_Of(IxI)'!$M12</f>
        <v>0</v>
      </c>
      <c r="E12">
        <f>I!D10*'Sim_Vt_Of(IxI)'!$M12</f>
        <v>0</v>
      </c>
      <c r="F12">
        <f>I!E10*'Sim_Vt_Of(IxI)'!$M12</f>
        <v>0</v>
      </c>
      <c r="G12">
        <f>I!F10*'Sim_Vt_Of(IxI)'!$M12</f>
        <v>0</v>
      </c>
      <c r="H12">
        <f>I!G10*'Sim_Vt_Of(IxI)'!$M12</f>
        <v>0</v>
      </c>
      <c r="I12">
        <f>I!H10*'Sim_Vt_Of(IxI)'!$M12</f>
        <v>0</v>
      </c>
      <c r="J12">
        <f>I!I10*'Sim_Vt_Of(IxI)'!$M12</f>
        <v>0</v>
      </c>
      <c r="K12">
        <f>I!J10*'Sim_Vt_Of(IxI)'!$M12</f>
        <v>0</v>
      </c>
      <c r="L12">
        <f>I!K10*'Sim_Vt_Of(IxI)'!$M12</f>
        <v>0</v>
      </c>
      <c r="M12">
        <f>I!L10*'Sim_Vt_Of(IxI)'!$M12</f>
        <v>0</v>
      </c>
      <c r="N12">
        <f>I!M10*'Sim_Vt_Of(IxI)'!$M12</f>
        <v>0</v>
      </c>
      <c r="O12">
        <f>I!N10*'Sim_Vt_Of(IxI)'!$M12</f>
        <v>0</v>
      </c>
      <c r="P12">
        <f>I!O10*'Sim_Vt_Of(IxI)'!$M12</f>
        <v>0</v>
      </c>
      <c r="Q12">
        <f>I!P10*'Sim_Vt_Of(IxI)'!$M12</f>
        <v>0</v>
      </c>
      <c r="R12">
        <f>I!Q10*'Sim_Vt_Of(IxI)'!$M12</f>
        <v>0</v>
      </c>
      <c r="S12">
        <f>I!R10*'Sim_Vt_Of(IxI)'!$M12</f>
        <v>0</v>
      </c>
      <c r="T12">
        <f>I!S10*'Sim_Vt_Of(IxI)'!$M12</f>
        <v>0</v>
      </c>
      <c r="U12">
        <f>I!T10*'Sim_Vt_Of(IxI)'!$M12</f>
        <v>0</v>
      </c>
      <c r="V12">
        <f>I!U10*'Sim_Vt_Of(IxI)'!$M12</f>
        <v>0</v>
      </c>
      <c r="W12">
        <f>I!V10*'Sim_Vt_Of(IxI)'!$M12</f>
        <v>0</v>
      </c>
      <c r="X12">
        <f>I!W10*'Sim_Vt_Of(IxI)'!$M12</f>
        <v>0</v>
      </c>
      <c r="Y12">
        <f>I!X10*'Sim_Vt_Of(IxI)'!$M12</f>
        <v>0</v>
      </c>
      <c r="Z12">
        <f>I!Y10*'Sim_Vt_Of(IxI)'!$M12</f>
        <v>0</v>
      </c>
      <c r="AA12">
        <f>I!Z10*'Sim_Vt_Of(IxI)'!$M12</f>
        <v>0</v>
      </c>
      <c r="AB12">
        <f>I!AA10*'Sim_Vt_Of(IxI)'!$M12</f>
        <v>0</v>
      </c>
      <c r="AC12">
        <f>I!AB10*'Sim_Vt_Of(IxI)'!$M12</f>
        <v>0</v>
      </c>
      <c r="AD12">
        <f>I!AC10*'Sim_Vt_Of(IxI)'!$M12</f>
        <v>0</v>
      </c>
      <c r="AE12">
        <f>I!AD10*'Sim_Vt_Of(IxI)'!$M12</f>
        <v>0</v>
      </c>
      <c r="AF12">
        <f>I!AE10*'Sim_Vt_Of(IxI)'!$M12</f>
        <v>0</v>
      </c>
      <c r="AG12">
        <f>I!AF10*'Sim_Vt_Of(IxI)'!$M12</f>
        <v>0</v>
      </c>
      <c r="AH12">
        <f>I!AG10*'Sim_Vt_Of(IxI)'!$M12</f>
        <v>0</v>
      </c>
      <c r="AI12">
        <f>I!AH10*'Sim_Vt_Of(IxI)'!$M12</f>
        <v>0</v>
      </c>
      <c r="AJ12">
        <f>I!AI10*'Sim_Vt_Of(IxI)'!$M12</f>
        <v>0</v>
      </c>
      <c r="AK12">
        <f>I!AJ10*'Sim_Vt_Of(IxI)'!$M12</f>
        <v>0</v>
      </c>
      <c r="AL12">
        <f>I!AK10*'Sim_Vt_Of(IxI)'!$M12</f>
        <v>0</v>
      </c>
      <c r="AM12">
        <f>I!AL10*'Sim_Vt_Of(IxI)'!$M12</f>
        <v>0</v>
      </c>
      <c r="AN12">
        <f>I!AM10*'Sim_Vt_Of(IxI)'!$M12</f>
        <v>0</v>
      </c>
      <c r="AO12">
        <f>I!AN10*'Sim_Vt_Of(IxI)'!$M12</f>
        <v>0</v>
      </c>
      <c r="AP12">
        <f>I!AO10*'Sim_Vt_Of(IxI)'!$M12</f>
        <v>0</v>
      </c>
      <c r="AQ12">
        <f>I!AP10*'Sim_Vt_Of(IxI)'!$M12</f>
        <v>0</v>
      </c>
      <c r="AR12">
        <f>I!AQ10*'Sim_Vt_Of(IxI)'!$M12</f>
        <v>0</v>
      </c>
      <c r="AS12">
        <f>I!AR10*'Sim_Vt_Of(IxI)'!$M12</f>
        <v>0</v>
      </c>
      <c r="AT12">
        <f>I!AS10*'Sim_Vt_Of(IxI)'!$M12</f>
        <v>0</v>
      </c>
      <c r="AU12">
        <f>I!AT10*'Sim_Vt_Of(IxI)'!$M12</f>
        <v>0</v>
      </c>
      <c r="AV12">
        <f>I!AU10*'Sim_Vt_Of(IxI)'!$M12</f>
        <v>0</v>
      </c>
      <c r="AW12">
        <f>I!AV10*'Sim_Vt_Of(IxI)'!$M12</f>
        <v>0</v>
      </c>
      <c r="AX12">
        <f>I!AW10*'Sim_Vt_Of(IxI)'!$M12</f>
        <v>0</v>
      </c>
      <c r="AY12">
        <f>I!AX10*'Sim_Vt_Of(IxI)'!$M12</f>
        <v>0</v>
      </c>
      <c r="AZ12">
        <f>I!AY10*'Sim_Vt_Of(IxI)'!$M12</f>
        <v>0</v>
      </c>
      <c r="BA12">
        <f>I!AZ10*'Sim_Vt_Of(IxI)'!$M12</f>
        <v>0</v>
      </c>
      <c r="BB12">
        <f>I!BA10*'Sim_Vt_Of(IxI)'!$M12</f>
        <v>0</v>
      </c>
      <c r="BC12">
        <f>I!BB10*'Sim_Vt_Of(IxI)'!$M12</f>
        <v>0</v>
      </c>
      <c r="BD12">
        <f>I!BC10*'Sim_Vt_Of(IxI)'!$M12</f>
        <v>0</v>
      </c>
      <c r="BE12">
        <f>I!BD10*'Sim_Vt_Of(IxI)'!$M12</f>
        <v>0</v>
      </c>
      <c r="BF12">
        <f>I!BE10*'Sim_Vt_Of(IxI)'!$M12</f>
        <v>0</v>
      </c>
      <c r="BG12">
        <f>I!BF10*'Sim_Vt_Of(IxI)'!$M12</f>
        <v>0</v>
      </c>
      <c r="BH12">
        <f>I!BG10*'Sim_Vt_Of(IxI)'!$M12</f>
        <v>0</v>
      </c>
      <c r="BI12">
        <f>I!BH10*'Sim_Vt_Of(IxI)'!$M12</f>
        <v>0</v>
      </c>
      <c r="BJ12">
        <f>I!BI10*'Sim_Vt_Of(IxI)'!$M12</f>
        <v>0</v>
      </c>
      <c r="BK12">
        <f>I!BJ10*'Sim_Vt_Of(IxI)'!$M12</f>
        <v>0</v>
      </c>
      <c r="BL12">
        <f>I!BK10*'Sim_Vt_Of(IxI)'!$M12</f>
        <v>0</v>
      </c>
      <c r="BM12">
        <f>I!BL10*'Sim_Vt_Of(IxI)'!$M12</f>
        <v>0</v>
      </c>
      <c r="BN12">
        <f>I!BM10*'Sim_Vt_Of(IxI)'!$M12</f>
        <v>0</v>
      </c>
      <c r="BO12">
        <f>I!BN10*'Sim_Vt_Of(IxI)'!$M12</f>
        <v>0</v>
      </c>
      <c r="BP12">
        <f>I!BO10*'Sim_Vt_Of(IxI)'!$M12</f>
        <v>0</v>
      </c>
      <c r="BQ12">
        <f>I!BP10*'Sim_Vt_Of(IxI)'!$M12</f>
        <v>0</v>
      </c>
      <c r="BR12">
        <f>I!BQ10*'Sim_Vt_Of(IxI)'!$M12</f>
        <v>0</v>
      </c>
      <c r="BS12">
        <f>I!BR10*'Sim_Vt_Of(IxI)'!$M12</f>
        <v>0</v>
      </c>
      <c r="BT12">
        <f>I!BS10*'Sim_Vt_Of(IxI)'!$M12</f>
        <v>0</v>
      </c>
      <c r="BU12">
        <f>I!BT10*'Sim_Vt_Of(IxI)'!$M12</f>
        <v>0</v>
      </c>
      <c r="BV12">
        <f>I!BU10*'Sim_Vt_Of(IxI)'!$M12</f>
        <v>0</v>
      </c>
      <c r="BW12">
        <f>I!BV10*'Sim_Vt_Of(IxI)'!$M12</f>
        <v>0</v>
      </c>
      <c r="BX12">
        <f>I!BW10*'Sim_Vt_Of(IxI)'!$M12</f>
        <v>0</v>
      </c>
      <c r="BY12">
        <f>I!BX10*'Sim_Vt_Of(IxI)'!$M12</f>
        <v>0</v>
      </c>
    </row>
    <row r="13" spans="1:77" x14ac:dyDescent="0.25">
      <c r="A13" s="105" t="s">
        <v>10</v>
      </c>
      <c r="B13">
        <f>I!A11*'Sim_Vt_Of(IxI)'!$M13</f>
        <v>0</v>
      </c>
      <c r="C13">
        <f>I!B11*'Sim_Vt_Of(IxI)'!$M13</f>
        <v>0</v>
      </c>
      <c r="D13">
        <f>I!C11*'Sim_Vt_Of(IxI)'!$M13</f>
        <v>0</v>
      </c>
      <c r="E13">
        <f>I!D11*'Sim_Vt_Of(IxI)'!$M13</f>
        <v>0</v>
      </c>
      <c r="F13">
        <f>I!E11*'Sim_Vt_Of(IxI)'!$M13</f>
        <v>0</v>
      </c>
      <c r="G13">
        <f>I!F11*'Sim_Vt_Of(IxI)'!$M13</f>
        <v>0</v>
      </c>
      <c r="H13">
        <f>I!G11*'Sim_Vt_Of(IxI)'!$M13</f>
        <v>0</v>
      </c>
      <c r="I13">
        <f>I!H11*'Sim_Vt_Of(IxI)'!$M13</f>
        <v>0</v>
      </c>
      <c r="J13">
        <f>I!I11*'Sim_Vt_Of(IxI)'!$M13</f>
        <v>0</v>
      </c>
      <c r="K13">
        <f>I!J11*'Sim_Vt_Of(IxI)'!$M13</f>
        <v>0</v>
      </c>
      <c r="L13">
        <f>I!K11*'Sim_Vt_Of(IxI)'!$M13</f>
        <v>0</v>
      </c>
      <c r="M13">
        <f>I!L11*'Sim_Vt_Of(IxI)'!$M13</f>
        <v>0</v>
      </c>
      <c r="N13">
        <f>I!M11*'Sim_Vt_Of(IxI)'!$M13</f>
        <v>0</v>
      </c>
      <c r="O13">
        <f>I!N11*'Sim_Vt_Of(IxI)'!$M13</f>
        <v>0</v>
      </c>
      <c r="P13">
        <f>I!O11*'Sim_Vt_Of(IxI)'!$M13</f>
        <v>0</v>
      </c>
      <c r="Q13">
        <f>I!P11*'Sim_Vt_Of(IxI)'!$M13</f>
        <v>0</v>
      </c>
      <c r="R13">
        <f>I!Q11*'Sim_Vt_Of(IxI)'!$M13</f>
        <v>0</v>
      </c>
      <c r="S13">
        <f>I!R11*'Sim_Vt_Of(IxI)'!$M13</f>
        <v>0</v>
      </c>
      <c r="T13">
        <f>I!S11*'Sim_Vt_Of(IxI)'!$M13</f>
        <v>0</v>
      </c>
      <c r="U13">
        <f>I!T11*'Sim_Vt_Of(IxI)'!$M13</f>
        <v>0</v>
      </c>
      <c r="V13">
        <f>I!U11*'Sim_Vt_Of(IxI)'!$M13</f>
        <v>0</v>
      </c>
      <c r="W13">
        <f>I!V11*'Sim_Vt_Of(IxI)'!$M13</f>
        <v>0</v>
      </c>
      <c r="X13">
        <f>I!W11*'Sim_Vt_Of(IxI)'!$M13</f>
        <v>0</v>
      </c>
      <c r="Y13">
        <f>I!X11*'Sim_Vt_Of(IxI)'!$M13</f>
        <v>0</v>
      </c>
      <c r="Z13">
        <f>I!Y11*'Sim_Vt_Of(IxI)'!$M13</f>
        <v>0</v>
      </c>
      <c r="AA13">
        <f>I!Z11*'Sim_Vt_Of(IxI)'!$M13</f>
        <v>0</v>
      </c>
      <c r="AB13">
        <f>I!AA11*'Sim_Vt_Of(IxI)'!$M13</f>
        <v>0</v>
      </c>
      <c r="AC13">
        <f>I!AB11*'Sim_Vt_Of(IxI)'!$M13</f>
        <v>0</v>
      </c>
      <c r="AD13">
        <f>I!AC11*'Sim_Vt_Of(IxI)'!$M13</f>
        <v>0</v>
      </c>
      <c r="AE13">
        <f>I!AD11*'Sim_Vt_Of(IxI)'!$M13</f>
        <v>0</v>
      </c>
      <c r="AF13">
        <f>I!AE11*'Sim_Vt_Of(IxI)'!$M13</f>
        <v>0</v>
      </c>
      <c r="AG13">
        <f>I!AF11*'Sim_Vt_Of(IxI)'!$M13</f>
        <v>0</v>
      </c>
      <c r="AH13">
        <f>I!AG11*'Sim_Vt_Of(IxI)'!$M13</f>
        <v>0</v>
      </c>
      <c r="AI13">
        <f>I!AH11*'Sim_Vt_Of(IxI)'!$M13</f>
        <v>0</v>
      </c>
      <c r="AJ13">
        <f>I!AI11*'Sim_Vt_Of(IxI)'!$M13</f>
        <v>0</v>
      </c>
      <c r="AK13">
        <f>I!AJ11*'Sim_Vt_Of(IxI)'!$M13</f>
        <v>0</v>
      </c>
      <c r="AL13">
        <f>I!AK11*'Sim_Vt_Of(IxI)'!$M13</f>
        <v>0</v>
      </c>
      <c r="AM13">
        <f>I!AL11*'Sim_Vt_Of(IxI)'!$M13</f>
        <v>0</v>
      </c>
      <c r="AN13">
        <f>I!AM11*'Sim_Vt_Of(IxI)'!$M13</f>
        <v>0</v>
      </c>
      <c r="AO13">
        <f>I!AN11*'Sim_Vt_Of(IxI)'!$M13</f>
        <v>0</v>
      </c>
      <c r="AP13">
        <f>I!AO11*'Sim_Vt_Of(IxI)'!$M13</f>
        <v>0</v>
      </c>
      <c r="AQ13">
        <f>I!AP11*'Sim_Vt_Of(IxI)'!$M13</f>
        <v>0</v>
      </c>
      <c r="AR13">
        <f>I!AQ11*'Sim_Vt_Of(IxI)'!$M13</f>
        <v>0</v>
      </c>
      <c r="AS13">
        <f>I!AR11*'Sim_Vt_Of(IxI)'!$M13</f>
        <v>0</v>
      </c>
      <c r="AT13">
        <f>I!AS11*'Sim_Vt_Of(IxI)'!$M13</f>
        <v>0</v>
      </c>
      <c r="AU13">
        <f>I!AT11*'Sim_Vt_Of(IxI)'!$M13</f>
        <v>0</v>
      </c>
      <c r="AV13">
        <f>I!AU11*'Sim_Vt_Of(IxI)'!$M13</f>
        <v>0</v>
      </c>
      <c r="AW13">
        <f>I!AV11*'Sim_Vt_Of(IxI)'!$M13</f>
        <v>0</v>
      </c>
      <c r="AX13">
        <f>I!AW11*'Sim_Vt_Of(IxI)'!$M13</f>
        <v>0</v>
      </c>
      <c r="AY13">
        <f>I!AX11*'Sim_Vt_Of(IxI)'!$M13</f>
        <v>0</v>
      </c>
      <c r="AZ13">
        <f>I!AY11*'Sim_Vt_Of(IxI)'!$M13</f>
        <v>0</v>
      </c>
      <c r="BA13">
        <f>I!AZ11*'Sim_Vt_Of(IxI)'!$M13</f>
        <v>0</v>
      </c>
      <c r="BB13">
        <f>I!BA11*'Sim_Vt_Of(IxI)'!$M13</f>
        <v>0</v>
      </c>
      <c r="BC13">
        <f>I!BB11*'Sim_Vt_Of(IxI)'!$M13</f>
        <v>0</v>
      </c>
      <c r="BD13">
        <f>I!BC11*'Sim_Vt_Of(IxI)'!$M13</f>
        <v>0</v>
      </c>
      <c r="BE13">
        <f>I!BD11*'Sim_Vt_Of(IxI)'!$M13</f>
        <v>0</v>
      </c>
      <c r="BF13">
        <f>I!BE11*'Sim_Vt_Of(IxI)'!$M13</f>
        <v>0</v>
      </c>
      <c r="BG13">
        <f>I!BF11*'Sim_Vt_Of(IxI)'!$M13</f>
        <v>0</v>
      </c>
      <c r="BH13">
        <f>I!BG11*'Sim_Vt_Of(IxI)'!$M13</f>
        <v>0</v>
      </c>
      <c r="BI13">
        <f>I!BH11*'Sim_Vt_Of(IxI)'!$M13</f>
        <v>0</v>
      </c>
      <c r="BJ13">
        <f>I!BI11*'Sim_Vt_Of(IxI)'!$M13</f>
        <v>0</v>
      </c>
      <c r="BK13">
        <f>I!BJ11*'Sim_Vt_Of(IxI)'!$M13</f>
        <v>0</v>
      </c>
      <c r="BL13">
        <f>I!BK11*'Sim_Vt_Of(IxI)'!$M13</f>
        <v>0</v>
      </c>
      <c r="BM13">
        <f>I!BL11*'Sim_Vt_Of(IxI)'!$M13</f>
        <v>0</v>
      </c>
      <c r="BN13">
        <f>I!BM11*'Sim_Vt_Of(IxI)'!$M13</f>
        <v>0</v>
      </c>
      <c r="BO13">
        <f>I!BN11*'Sim_Vt_Of(IxI)'!$M13</f>
        <v>0</v>
      </c>
      <c r="BP13">
        <f>I!BO11*'Sim_Vt_Of(IxI)'!$M13</f>
        <v>0</v>
      </c>
      <c r="BQ13">
        <f>I!BP11*'Sim_Vt_Of(IxI)'!$M13</f>
        <v>0</v>
      </c>
      <c r="BR13">
        <f>I!BQ11*'Sim_Vt_Of(IxI)'!$M13</f>
        <v>0</v>
      </c>
      <c r="BS13">
        <f>I!BR11*'Sim_Vt_Of(IxI)'!$M13</f>
        <v>0</v>
      </c>
      <c r="BT13">
        <f>I!BS11*'Sim_Vt_Of(IxI)'!$M13</f>
        <v>0</v>
      </c>
      <c r="BU13">
        <f>I!BT11*'Sim_Vt_Of(IxI)'!$M13</f>
        <v>0</v>
      </c>
      <c r="BV13">
        <f>I!BU11*'Sim_Vt_Of(IxI)'!$M13</f>
        <v>0</v>
      </c>
      <c r="BW13">
        <f>I!BV11*'Sim_Vt_Of(IxI)'!$M13</f>
        <v>0</v>
      </c>
      <c r="BX13">
        <f>I!BW11*'Sim_Vt_Of(IxI)'!$M13</f>
        <v>0</v>
      </c>
      <c r="BY13">
        <f>I!BX11*'Sim_Vt_Of(IxI)'!$M13</f>
        <v>0</v>
      </c>
    </row>
    <row r="14" spans="1:77" x14ac:dyDescent="0.25">
      <c r="A14" s="105" t="s">
        <v>11</v>
      </c>
      <c r="B14">
        <f>I!A12*'Sim_Vt_Of(IxI)'!$M14</f>
        <v>0</v>
      </c>
      <c r="C14">
        <f>I!B12*'Sim_Vt_Of(IxI)'!$M14</f>
        <v>0</v>
      </c>
      <c r="D14">
        <f>I!C12*'Sim_Vt_Of(IxI)'!$M14</f>
        <v>0</v>
      </c>
      <c r="E14">
        <f>I!D12*'Sim_Vt_Of(IxI)'!$M14</f>
        <v>0</v>
      </c>
      <c r="F14">
        <f>I!E12*'Sim_Vt_Of(IxI)'!$M14</f>
        <v>0</v>
      </c>
      <c r="G14">
        <f>I!F12*'Sim_Vt_Of(IxI)'!$M14</f>
        <v>0</v>
      </c>
      <c r="H14">
        <f>I!G12*'Sim_Vt_Of(IxI)'!$M14</f>
        <v>0</v>
      </c>
      <c r="I14">
        <f>I!H12*'Sim_Vt_Of(IxI)'!$M14</f>
        <v>0</v>
      </c>
      <c r="J14">
        <f>I!I12*'Sim_Vt_Of(IxI)'!$M14</f>
        <v>0</v>
      </c>
      <c r="K14">
        <f>I!J12*'Sim_Vt_Of(IxI)'!$M14</f>
        <v>0</v>
      </c>
      <c r="L14">
        <f>I!K12*'Sim_Vt_Of(IxI)'!$M14</f>
        <v>0</v>
      </c>
      <c r="M14">
        <f>I!L12*'Sim_Vt_Of(IxI)'!$M14</f>
        <v>0</v>
      </c>
      <c r="N14">
        <f>I!M12*'Sim_Vt_Of(IxI)'!$M14</f>
        <v>0</v>
      </c>
      <c r="O14">
        <f>I!N12*'Sim_Vt_Of(IxI)'!$M14</f>
        <v>0</v>
      </c>
      <c r="P14">
        <f>I!O12*'Sim_Vt_Of(IxI)'!$M14</f>
        <v>0</v>
      </c>
      <c r="Q14">
        <f>I!P12*'Sim_Vt_Of(IxI)'!$M14</f>
        <v>0</v>
      </c>
      <c r="R14">
        <f>I!Q12*'Sim_Vt_Of(IxI)'!$M14</f>
        <v>0</v>
      </c>
      <c r="S14">
        <f>I!R12*'Sim_Vt_Of(IxI)'!$M14</f>
        <v>0</v>
      </c>
      <c r="T14">
        <f>I!S12*'Sim_Vt_Of(IxI)'!$M14</f>
        <v>0</v>
      </c>
      <c r="U14">
        <f>I!T12*'Sim_Vt_Of(IxI)'!$M14</f>
        <v>0</v>
      </c>
      <c r="V14">
        <f>I!U12*'Sim_Vt_Of(IxI)'!$M14</f>
        <v>0</v>
      </c>
      <c r="W14">
        <f>I!V12*'Sim_Vt_Of(IxI)'!$M14</f>
        <v>0</v>
      </c>
      <c r="X14">
        <f>I!W12*'Sim_Vt_Of(IxI)'!$M14</f>
        <v>0</v>
      </c>
      <c r="Y14">
        <f>I!X12*'Sim_Vt_Of(IxI)'!$M14</f>
        <v>0</v>
      </c>
      <c r="Z14">
        <f>I!Y12*'Sim_Vt_Of(IxI)'!$M14</f>
        <v>0</v>
      </c>
      <c r="AA14">
        <f>I!Z12*'Sim_Vt_Of(IxI)'!$M14</f>
        <v>0</v>
      </c>
      <c r="AB14">
        <f>I!AA12*'Sim_Vt_Of(IxI)'!$M14</f>
        <v>0</v>
      </c>
      <c r="AC14">
        <f>I!AB12*'Sim_Vt_Of(IxI)'!$M14</f>
        <v>0</v>
      </c>
      <c r="AD14">
        <f>I!AC12*'Sim_Vt_Of(IxI)'!$M14</f>
        <v>0</v>
      </c>
      <c r="AE14">
        <f>I!AD12*'Sim_Vt_Of(IxI)'!$M14</f>
        <v>0</v>
      </c>
      <c r="AF14">
        <f>I!AE12*'Sim_Vt_Of(IxI)'!$M14</f>
        <v>0</v>
      </c>
      <c r="AG14">
        <f>I!AF12*'Sim_Vt_Of(IxI)'!$M14</f>
        <v>0</v>
      </c>
      <c r="AH14">
        <f>I!AG12*'Sim_Vt_Of(IxI)'!$M14</f>
        <v>0</v>
      </c>
      <c r="AI14">
        <f>I!AH12*'Sim_Vt_Of(IxI)'!$M14</f>
        <v>0</v>
      </c>
      <c r="AJ14">
        <f>I!AI12*'Sim_Vt_Of(IxI)'!$M14</f>
        <v>0</v>
      </c>
      <c r="AK14">
        <f>I!AJ12*'Sim_Vt_Of(IxI)'!$M14</f>
        <v>0</v>
      </c>
      <c r="AL14">
        <f>I!AK12*'Sim_Vt_Of(IxI)'!$M14</f>
        <v>0</v>
      </c>
      <c r="AM14">
        <f>I!AL12*'Sim_Vt_Of(IxI)'!$M14</f>
        <v>0</v>
      </c>
      <c r="AN14">
        <f>I!AM12*'Sim_Vt_Of(IxI)'!$M14</f>
        <v>0</v>
      </c>
      <c r="AO14">
        <f>I!AN12*'Sim_Vt_Of(IxI)'!$M14</f>
        <v>0</v>
      </c>
      <c r="AP14">
        <f>I!AO12*'Sim_Vt_Of(IxI)'!$M14</f>
        <v>0</v>
      </c>
      <c r="AQ14">
        <f>I!AP12*'Sim_Vt_Of(IxI)'!$M14</f>
        <v>0</v>
      </c>
      <c r="AR14">
        <f>I!AQ12*'Sim_Vt_Of(IxI)'!$M14</f>
        <v>0</v>
      </c>
      <c r="AS14">
        <f>I!AR12*'Sim_Vt_Of(IxI)'!$M14</f>
        <v>0</v>
      </c>
      <c r="AT14">
        <f>I!AS12*'Sim_Vt_Of(IxI)'!$M14</f>
        <v>0</v>
      </c>
      <c r="AU14">
        <f>I!AT12*'Sim_Vt_Of(IxI)'!$M14</f>
        <v>0</v>
      </c>
      <c r="AV14">
        <f>I!AU12*'Sim_Vt_Of(IxI)'!$M14</f>
        <v>0</v>
      </c>
      <c r="AW14">
        <f>I!AV12*'Sim_Vt_Of(IxI)'!$M14</f>
        <v>0</v>
      </c>
      <c r="AX14">
        <f>I!AW12*'Sim_Vt_Of(IxI)'!$M14</f>
        <v>0</v>
      </c>
      <c r="AY14">
        <f>I!AX12*'Sim_Vt_Of(IxI)'!$M14</f>
        <v>0</v>
      </c>
      <c r="AZ14">
        <f>I!AY12*'Sim_Vt_Of(IxI)'!$M14</f>
        <v>0</v>
      </c>
      <c r="BA14">
        <f>I!AZ12*'Sim_Vt_Of(IxI)'!$M14</f>
        <v>0</v>
      </c>
      <c r="BB14">
        <f>I!BA12*'Sim_Vt_Of(IxI)'!$M14</f>
        <v>0</v>
      </c>
      <c r="BC14">
        <f>I!BB12*'Sim_Vt_Of(IxI)'!$M14</f>
        <v>0</v>
      </c>
      <c r="BD14">
        <f>I!BC12*'Sim_Vt_Of(IxI)'!$M14</f>
        <v>0</v>
      </c>
      <c r="BE14">
        <f>I!BD12*'Sim_Vt_Of(IxI)'!$M14</f>
        <v>0</v>
      </c>
      <c r="BF14">
        <f>I!BE12*'Sim_Vt_Of(IxI)'!$M14</f>
        <v>0</v>
      </c>
      <c r="BG14">
        <f>I!BF12*'Sim_Vt_Of(IxI)'!$M14</f>
        <v>0</v>
      </c>
      <c r="BH14">
        <f>I!BG12*'Sim_Vt_Of(IxI)'!$M14</f>
        <v>0</v>
      </c>
      <c r="BI14">
        <f>I!BH12*'Sim_Vt_Of(IxI)'!$M14</f>
        <v>0</v>
      </c>
      <c r="BJ14">
        <f>I!BI12*'Sim_Vt_Of(IxI)'!$M14</f>
        <v>0</v>
      </c>
      <c r="BK14">
        <f>I!BJ12*'Sim_Vt_Of(IxI)'!$M14</f>
        <v>0</v>
      </c>
      <c r="BL14">
        <f>I!BK12*'Sim_Vt_Of(IxI)'!$M14</f>
        <v>0</v>
      </c>
      <c r="BM14">
        <f>I!BL12*'Sim_Vt_Of(IxI)'!$M14</f>
        <v>0</v>
      </c>
      <c r="BN14">
        <f>I!BM12*'Sim_Vt_Of(IxI)'!$M14</f>
        <v>0</v>
      </c>
      <c r="BO14">
        <f>I!BN12*'Sim_Vt_Of(IxI)'!$M14</f>
        <v>0</v>
      </c>
      <c r="BP14">
        <f>I!BO12*'Sim_Vt_Of(IxI)'!$M14</f>
        <v>0</v>
      </c>
      <c r="BQ14">
        <f>I!BP12*'Sim_Vt_Of(IxI)'!$M14</f>
        <v>0</v>
      </c>
      <c r="BR14">
        <f>I!BQ12*'Sim_Vt_Of(IxI)'!$M14</f>
        <v>0</v>
      </c>
      <c r="BS14">
        <f>I!BR12*'Sim_Vt_Of(IxI)'!$M14</f>
        <v>0</v>
      </c>
      <c r="BT14">
        <f>I!BS12*'Sim_Vt_Of(IxI)'!$M14</f>
        <v>0</v>
      </c>
      <c r="BU14">
        <f>I!BT12*'Sim_Vt_Of(IxI)'!$M14</f>
        <v>0</v>
      </c>
      <c r="BV14">
        <f>I!BU12*'Sim_Vt_Of(IxI)'!$M14</f>
        <v>0</v>
      </c>
      <c r="BW14">
        <f>I!BV12*'Sim_Vt_Of(IxI)'!$M14</f>
        <v>0</v>
      </c>
      <c r="BX14">
        <f>I!BW12*'Sim_Vt_Of(IxI)'!$M14</f>
        <v>0</v>
      </c>
      <c r="BY14">
        <f>I!BX12*'Sim_Vt_Of(IxI)'!$M14</f>
        <v>0</v>
      </c>
    </row>
    <row r="15" spans="1:77" x14ac:dyDescent="0.25">
      <c r="A15" s="105" t="s">
        <v>12</v>
      </c>
      <c r="B15">
        <f>I!A13*'Sim_Vt_Of(IxI)'!$M15</f>
        <v>0</v>
      </c>
      <c r="C15">
        <f>I!B13*'Sim_Vt_Of(IxI)'!$M15</f>
        <v>0</v>
      </c>
      <c r="D15">
        <f>I!C13*'Sim_Vt_Of(IxI)'!$M15</f>
        <v>0</v>
      </c>
      <c r="E15">
        <f>I!D13*'Sim_Vt_Of(IxI)'!$M15</f>
        <v>0</v>
      </c>
      <c r="F15">
        <f>I!E13*'Sim_Vt_Of(IxI)'!$M15</f>
        <v>0</v>
      </c>
      <c r="G15">
        <f>I!F13*'Sim_Vt_Of(IxI)'!$M15</f>
        <v>0</v>
      </c>
      <c r="H15">
        <f>I!G13*'Sim_Vt_Of(IxI)'!$M15</f>
        <v>0</v>
      </c>
      <c r="I15">
        <f>I!H13*'Sim_Vt_Of(IxI)'!$M15</f>
        <v>0</v>
      </c>
      <c r="J15">
        <f>I!I13*'Sim_Vt_Of(IxI)'!$M15</f>
        <v>0</v>
      </c>
      <c r="K15">
        <f>I!J13*'Sim_Vt_Of(IxI)'!$M15</f>
        <v>0</v>
      </c>
      <c r="L15">
        <f>I!K13*'Sim_Vt_Of(IxI)'!$M15</f>
        <v>0</v>
      </c>
      <c r="M15">
        <f>I!L13*'Sim_Vt_Of(IxI)'!$M15</f>
        <v>0</v>
      </c>
      <c r="N15">
        <f>I!M13*'Sim_Vt_Of(IxI)'!$M15</f>
        <v>0</v>
      </c>
      <c r="O15">
        <f>I!N13*'Sim_Vt_Of(IxI)'!$M15</f>
        <v>0</v>
      </c>
      <c r="P15">
        <f>I!O13*'Sim_Vt_Of(IxI)'!$M15</f>
        <v>0</v>
      </c>
      <c r="Q15">
        <f>I!P13*'Sim_Vt_Of(IxI)'!$M15</f>
        <v>0</v>
      </c>
      <c r="R15">
        <f>I!Q13*'Sim_Vt_Of(IxI)'!$M15</f>
        <v>0</v>
      </c>
      <c r="S15">
        <f>I!R13*'Sim_Vt_Of(IxI)'!$M15</f>
        <v>0</v>
      </c>
      <c r="T15">
        <f>I!S13*'Sim_Vt_Of(IxI)'!$M15</f>
        <v>0</v>
      </c>
      <c r="U15">
        <f>I!T13*'Sim_Vt_Of(IxI)'!$M15</f>
        <v>0</v>
      </c>
      <c r="V15">
        <f>I!U13*'Sim_Vt_Of(IxI)'!$M15</f>
        <v>0</v>
      </c>
      <c r="W15">
        <f>I!V13*'Sim_Vt_Of(IxI)'!$M15</f>
        <v>0</v>
      </c>
      <c r="X15">
        <f>I!W13*'Sim_Vt_Of(IxI)'!$M15</f>
        <v>0</v>
      </c>
      <c r="Y15">
        <f>I!X13*'Sim_Vt_Of(IxI)'!$M15</f>
        <v>0</v>
      </c>
      <c r="Z15">
        <f>I!Y13*'Sim_Vt_Of(IxI)'!$M15</f>
        <v>0</v>
      </c>
      <c r="AA15">
        <f>I!Z13*'Sim_Vt_Of(IxI)'!$M15</f>
        <v>0</v>
      </c>
      <c r="AB15">
        <f>I!AA13*'Sim_Vt_Of(IxI)'!$M15</f>
        <v>0</v>
      </c>
      <c r="AC15">
        <f>I!AB13*'Sim_Vt_Of(IxI)'!$M15</f>
        <v>0</v>
      </c>
      <c r="AD15">
        <f>I!AC13*'Sim_Vt_Of(IxI)'!$M15</f>
        <v>0</v>
      </c>
      <c r="AE15">
        <f>I!AD13*'Sim_Vt_Of(IxI)'!$M15</f>
        <v>0</v>
      </c>
      <c r="AF15">
        <f>I!AE13*'Sim_Vt_Of(IxI)'!$M15</f>
        <v>0</v>
      </c>
      <c r="AG15">
        <f>I!AF13*'Sim_Vt_Of(IxI)'!$M15</f>
        <v>0</v>
      </c>
      <c r="AH15">
        <f>I!AG13*'Sim_Vt_Of(IxI)'!$M15</f>
        <v>0</v>
      </c>
      <c r="AI15">
        <f>I!AH13*'Sim_Vt_Of(IxI)'!$M15</f>
        <v>0</v>
      </c>
      <c r="AJ15">
        <f>I!AI13*'Sim_Vt_Of(IxI)'!$M15</f>
        <v>0</v>
      </c>
      <c r="AK15">
        <f>I!AJ13*'Sim_Vt_Of(IxI)'!$M15</f>
        <v>0</v>
      </c>
      <c r="AL15">
        <f>I!AK13*'Sim_Vt_Of(IxI)'!$M15</f>
        <v>0</v>
      </c>
      <c r="AM15">
        <f>I!AL13*'Sim_Vt_Of(IxI)'!$M15</f>
        <v>0</v>
      </c>
      <c r="AN15">
        <f>I!AM13*'Sim_Vt_Of(IxI)'!$M15</f>
        <v>0</v>
      </c>
      <c r="AO15">
        <f>I!AN13*'Sim_Vt_Of(IxI)'!$M15</f>
        <v>0</v>
      </c>
      <c r="AP15">
        <f>I!AO13*'Sim_Vt_Of(IxI)'!$M15</f>
        <v>0</v>
      </c>
      <c r="AQ15">
        <f>I!AP13*'Sim_Vt_Of(IxI)'!$M15</f>
        <v>0</v>
      </c>
      <c r="AR15">
        <f>I!AQ13*'Sim_Vt_Of(IxI)'!$M15</f>
        <v>0</v>
      </c>
      <c r="AS15">
        <f>I!AR13*'Sim_Vt_Of(IxI)'!$M15</f>
        <v>0</v>
      </c>
      <c r="AT15">
        <f>I!AS13*'Sim_Vt_Of(IxI)'!$M15</f>
        <v>0</v>
      </c>
      <c r="AU15">
        <f>I!AT13*'Sim_Vt_Of(IxI)'!$M15</f>
        <v>0</v>
      </c>
      <c r="AV15">
        <f>I!AU13*'Sim_Vt_Of(IxI)'!$M15</f>
        <v>0</v>
      </c>
      <c r="AW15">
        <f>I!AV13*'Sim_Vt_Of(IxI)'!$M15</f>
        <v>0</v>
      </c>
      <c r="AX15">
        <f>I!AW13*'Sim_Vt_Of(IxI)'!$M15</f>
        <v>0</v>
      </c>
      <c r="AY15">
        <f>I!AX13*'Sim_Vt_Of(IxI)'!$M15</f>
        <v>0</v>
      </c>
      <c r="AZ15">
        <f>I!AY13*'Sim_Vt_Of(IxI)'!$M15</f>
        <v>0</v>
      </c>
      <c r="BA15">
        <f>I!AZ13*'Sim_Vt_Of(IxI)'!$M15</f>
        <v>0</v>
      </c>
      <c r="BB15">
        <f>I!BA13*'Sim_Vt_Of(IxI)'!$M15</f>
        <v>0</v>
      </c>
      <c r="BC15">
        <f>I!BB13*'Sim_Vt_Of(IxI)'!$M15</f>
        <v>0</v>
      </c>
      <c r="BD15">
        <f>I!BC13*'Sim_Vt_Of(IxI)'!$M15</f>
        <v>0</v>
      </c>
      <c r="BE15">
        <f>I!BD13*'Sim_Vt_Of(IxI)'!$M15</f>
        <v>0</v>
      </c>
      <c r="BF15">
        <f>I!BE13*'Sim_Vt_Of(IxI)'!$M15</f>
        <v>0</v>
      </c>
      <c r="BG15">
        <f>I!BF13*'Sim_Vt_Of(IxI)'!$M15</f>
        <v>0</v>
      </c>
      <c r="BH15">
        <f>I!BG13*'Sim_Vt_Of(IxI)'!$M15</f>
        <v>0</v>
      </c>
      <c r="BI15">
        <f>I!BH13*'Sim_Vt_Of(IxI)'!$M15</f>
        <v>0</v>
      </c>
      <c r="BJ15">
        <f>I!BI13*'Sim_Vt_Of(IxI)'!$M15</f>
        <v>0</v>
      </c>
      <c r="BK15">
        <f>I!BJ13*'Sim_Vt_Of(IxI)'!$M15</f>
        <v>0</v>
      </c>
      <c r="BL15">
        <f>I!BK13*'Sim_Vt_Of(IxI)'!$M15</f>
        <v>0</v>
      </c>
      <c r="BM15">
        <f>I!BL13*'Sim_Vt_Of(IxI)'!$M15</f>
        <v>0</v>
      </c>
      <c r="BN15">
        <f>I!BM13*'Sim_Vt_Of(IxI)'!$M15</f>
        <v>0</v>
      </c>
      <c r="BO15">
        <f>I!BN13*'Sim_Vt_Of(IxI)'!$M15</f>
        <v>0</v>
      </c>
      <c r="BP15">
        <f>I!BO13*'Sim_Vt_Of(IxI)'!$M15</f>
        <v>0</v>
      </c>
      <c r="BQ15">
        <f>I!BP13*'Sim_Vt_Of(IxI)'!$M15</f>
        <v>0</v>
      </c>
      <c r="BR15">
        <f>I!BQ13*'Sim_Vt_Of(IxI)'!$M15</f>
        <v>0</v>
      </c>
      <c r="BS15">
        <f>I!BR13*'Sim_Vt_Of(IxI)'!$M15</f>
        <v>0</v>
      </c>
      <c r="BT15">
        <f>I!BS13*'Sim_Vt_Of(IxI)'!$M15</f>
        <v>0</v>
      </c>
      <c r="BU15">
        <f>I!BT13*'Sim_Vt_Of(IxI)'!$M15</f>
        <v>0</v>
      </c>
      <c r="BV15">
        <f>I!BU13*'Sim_Vt_Of(IxI)'!$M15</f>
        <v>0</v>
      </c>
      <c r="BW15">
        <f>I!BV13*'Sim_Vt_Of(IxI)'!$M15</f>
        <v>0</v>
      </c>
      <c r="BX15">
        <f>I!BW13*'Sim_Vt_Of(IxI)'!$M15</f>
        <v>0</v>
      </c>
      <c r="BY15">
        <f>I!BX13*'Sim_Vt_Of(IxI)'!$M15</f>
        <v>0</v>
      </c>
    </row>
    <row r="16" spans="1:77" x14ac:dyDescent="0.25">
      <c r="A16" s="105" t="s">
        <v>13</v>
      </c>
      <c r="B16">
        <f>I!A14*'Sim_Vt_Of(IxI)'!$M16</f>
        <v>0</v>
      </c>
      <c r="C16">
        <f>I!B14*'Sim_Vt_Of(IxI)'!$M16</f>
        <v>0</v>
      </c>
      <c r="D16">
        <f>I!C14*'Sim_Vt_Of(IxI)'!$M16</f>
        <v>0</v>
      </c>
      <c r="E16">
        <f>I!D14*'Sim_Vt_Of(IxI)'!$M16</f>
        <v>0</v>
      </c>
      <c r="F16">
        <f>I!E14*'Sim_Vt_Of(IxI)'!$M16</f>
        <v>0</v>
      </c>
      <c r="G16">
        <f>I!F14*'Sim_Vt_Of(IxI)'!$M16</f>
        <v>0</v>
      </c>
      <c r="H16">
        <f>I!G14*'Sim_Vt_Of(IxI)'!$M16</f>
        <v>0</v>
      </c>
      <c r="I16">
        <f>I!H14*'Sim_Vt_Of(IxI)'!$M16</f>
        <v>0</v>
      </c>
      <c r="J16">
        <f>I!I14*'Sim_Vt_Of(IxI)'!$M16</f>
        <v>0</v>
      </c>
      <c r="K16">
        <f>I!J14*'Sim_Vt_Of(IxI)'!$M16</f>
        <v>0</v>
      </c>
      <c r="L16">
        <f>I!K14*'Sim_Vt_Of(IxI)'!$M16</f>
        <v>0</v>
      </c>
      <c r="M16">
        <f>I!L14*'Sim_Vt_Of(IxI)'!$M16</f>
        <v>0</v>
      </c>
      <c r="N16">
        <f>I!M14*'Sim_Vt_Of(IxI)'!$M16</f>
        <v>0</v>
      </c>
      <c r="O16">
        <f>I!N14*'Sim_Vt_Of(IxI)'!$M16</f>
        <v>0</v>
      </c>
      <c r="P16">
        <f>I!O14*'Sim_Vt_Of(IxI)'!$M16</f>
        <v>0</v>
      </c>
      <c r="Q16">
        <f>I!P14*'Sim_Vt_Of(IxI)'!$M16</f>
        <v>0</v>
      </c>
      <c r="R16">
        <f>I!Q14*'Sim_Vt_Of(IxI)'!$M16</f>
        <v>0</v>
      </c>
      <c r="S16">
        <f>I!R14*'Sim_Vt_Of(IxI)'!$M16</f>
        <v>0</v>
      </c>
      <c r="T16">
        <f>I!S14*'Sim_Vt_Of(IxI)'!$M16</f>
        <v>0</v>
      </c>
      <c r="U16">
        <f>I!T14*'Sim_Vt_Of(IxI)'!$M16</f>
        <v>0</v>
      </c>
      <c r="V16">
        <f>I!U14*'Sim_Vt_Of(IxI)'!$M16</f>
        <v>0</v>
      </c>
      <c r="W16">
        <f>I!V14*'Sim_Vt_Of(IxI)'!$M16</f>
        <v>0</v>
      </c>
      <c r="X16">
        <f>I!W14*'Sim_Vt_Of(IxI)'!$M16</f>
        <v>0</v>
      </c>
      <c r="Y16">
        <f>I!X14*'Sim_Vt_Of(IxI)'!$M16</f>
        <v>0</v>
      </c>
      <c r="Z16">
        <f>I!Y14*'Sim_Vt_Of(IxI)'!$M16</f>
        <v>0</v>
      </c>
      <c r="AA16">
        <f>I!Z14*'Sim_Vt_Of(IxI)'!$M16</f>
        <v>0</v>
      </c>
      <c r="AB16">
        <f>I!AA14*'Sim_Vt_Of(IxI)'!$M16</f>
        <v>0</v>
      </c>
      <c r="AC16">
        <f>I!AB14*'Sim_Vt_Of(IxI)'!$M16</f>
        <v>0</v>
      </c>
      <c r="AD16">
        <f>I!AC14*'Sim_Vt_Of(IxI)'!$M16</f>
        <v>0</v>
      </c>
      <c r="AE16">
        <f>I!AD14*'Sim_Vt_Of(IxI)'!$M16</f>
        <v>0</v>
      </c>
      <c r="AF16">
        <f>I!AE14*'Sim_Vt_Of(IxI)'!$M16</f>
        <v>0</v>
      </c>
      <c r="AG16">
        <f>I!AF14*'Sim_Vt_Of(IxI)'!$M16</f>
        <v>0</v>
      </c>
      <c r="AH16">
        <f>I!AG14*'Sim_Vt_Of(IxI)'!$M16</f>
        <v>0</v>
      </c>
      <c r="AI16">
        <f>I!AH14*'Sim_Vt_Of(IxI)'!$M16</f>
        <v>0</v>
      </c>
      <c r="AJ16">
        <f>I!AI14*'Sim_Vt_Of(IxI)'!$M16</f>
        <v>0</v>
      </c>
      <c r="AK16">
        <f>I!AJ14*'Sim_Vt_Of(IxI)'!$M16</f>
        <v>0</v>
      </c>
      <c r="AL16">
        <f>I!AK14*'Sim_Vt_Of(IxI)'!$M16</f>
        <v>0</v>
      </c>
      <c r="AM16">
        <f>I!AL14*'Sim_Vt_Of(IxI)'!$M16</f>
        <v>0</v>
      </c>
      <c r="AN16">
        <f>I!AM14*'Sim_Vt_Of(IxI)'!$M16</f>
        <v>0</v>
      </c>
      <c r="AO16">
        <f>I!AN14*'Sim_Vt_Of(IxI)'!$M16</f>
        <v>0</v>
      </c>
      <c r="AP16">
        <f>I!AO14*'Sim_Vt_Of(IxI)'!$M16</f>
        <v>0</v>
      </c>
      <c r="AQ16">
        <f>I!AP14*'Sim_Vt_Of(IxI)'!$M16</f>
        <v>0</v>
      </c>
      <c r="AR16">
        <f>I!AQ14*'Sim_Vt_Of(IxI)'!$M16</f>
        <v>0</v>
      </c>
      <c r="AS16">
        <f>I!AR14*'Sim_Vt_Of(IxI)'!$M16</f>
        <v>0</v>
      </c>
      <c r="AT16">
        <f>I!AS14*'Sim_Vt_Of(IxI)'!$M16</f>
        <v>0</v>
      </c>
      <c r="AU16">
        <f>I!AT14*'Sim_Vt_Of(IxI)'!$M16</f>
        <v>0</v>
      </c>
      <c r="AV16">
        <f>I!AU14*'Sim_Vt_Of(IxI)'!$M16</f>
        <v>0</v>
      </c>
      <c r="AW16">
        <f>I!AV14*'Sim_Vt_Of(IxI)'!$M16</f>
        <v>0</v>
      </c>
      <c r="AX16">
        <f>I!AW14*'Sim_Vt_Of(IxI)'!$M16</f>
        <v>0</v>
      </c>
      <c r="AY16">
        <f>I!AX14*'Sim_Vt_Of(IxI)'!$M16</f>
        <v>0</v>
      </c>
      <c r="AZ16">
        <f>I!AY14*'Sim_Vt_Of(IxI)'!$M16</f>
        <v>0</v>
      </c>
      <c r="BA16">
        <f>I!AZ14*'Sim_Vt_Of(IxI)'!$M16</f>
        <v>0</v>
      </c>
      <c r="BB16">
        <f>I!BA14*'Sim_Vt_Of(IxI)'!$M16</f>
        <v>0</v>
      </c>
      <c r="BC16">
        <f>I!BB14*'Sim_Vt_Of(IxI)'!$M16</f>
        <v>0</v>
      </c>
      <c r="BD16">
        <f>I!BC14*'Sim_Vt_Of(IxI)'!$M16</f>
        <v>0</v>
      </c>
      <c r="BE16">
        <f>I!BD14*'Sim_Vt_Of(IxI)'!$M16</f>
        <v>0</v>
      </c>
      <c r="BF16">
        <f>I!BE14*'Sim_Vt_Of(IxI)'!$M16</f>
        <v>0</v>
      </c>
      <c r="BG16">
        <f>I!BF14*'Sim_Vt_Of(IxI)'!$M16</f>
        <v>0</v>
      </c>
      <c r="BH16">
        <f>I!BG14*'Sim_Vt_Of(IxI)'!$M16</f>
        <v>0</v>
      </c>
      <c r="BI16">
        <f>I!BH14*'Sim_Vt_Of(IxI)'!$M16</f>
        <v>0</v>
      </c>
      <c r="BJ16">
        <f>I!BI14*'Sim_Vt_Of(IxI)'!$M16</f>
        <v>0</v>
      </c>
      <c r="BK16">
        <f>I!BJ14*'Sim_Vt_Of(IxI)'!$M16</f>
        <v>0</v>
      </c>
      <c r="BL16">
        <f>I!BK14*'Sim_Vt_Of(IxI)'!$M16</f>
        <v>0</v>
      </c>
      <c r="BM16">
        <f>I!BL14*'Sim_Vt_Of(IxI)'!$M16</f>
        <v>0</v>
      </c>
      <c r="BN16">
        <f>I!BM14*'Sim_Vt_Of(IxI)'!$M16</f>
        <v>0</v>
      </c>
      <c r="BO16">
        <f>I!BN14*'Sim_Vt_Of(IxI)'!$M16</f>
        <v>0</v>
      </c>
      <c r="BP16">
        <f>I!BO14*'Sim_Vt_Of(IxI)'!$M16</f>
        <v>0</v>
      </c>
      <c r="BQ16">
        <f>I!BP14*'Sim_Vt_Of(IxI)'!$M16</f>
        <v>0</v>
      </c>
      <c r="BR16">
        <f>I!BQ14*'Sim_Vt_Of(IxI)'!$M16</f>
        <v>0</v>
      </c>
      <c r="BS16">
        <f>I!BR14*'Sim_Vt_Of(IxI)'!$M16</f>
        <v>0</v>
      </c>
      <c r="BT16">
        <f>I!BS14*'Sim_Vt_Of(IxI)'!$M16</f>
        <v>0</v>
      </c>
      <c r="BU16">
        <f>I!BT14*'Sim_Vt_Of(IxI)'!$M16</f>
        <v>0</v>
      </c>
      <c r="BV16">
        <f>I!BU14*'Sim_Vt_Of(IxI)'!$M16</f>
        <v>0</v>
      </c>
      <c r="BW16">
        <f>I!BV14*'Sim_Vt_Of(IxI)'!$M16</f>
        <v>0</v>
      </c>
      <c r="BX16">
        <f>I!BW14*'Sim_Vt_Of(IxI)'!$M16</f>
        <v>0</v>
      </c>
      <c r="BY16">
        <f>I!BX14*'Sim_Vt_Of(IxI)'!$M16</f>
        <v>0</v>
      </c>
    </row>
    <row r="17" spans="1:77" x14ac:dyDescent="0.25">
      <c r="A17" s="105" t="s">
        <v>14</v>
      </c>
      <c r="B17">
        <f>I!A15*'Sim_Vt_Of(IxI)'!$M17</f>
        <v>0</v>
      </c>
      <c r="C17">
        <f>I!B15*'Sim_Vt_Of(IxI)'!$M17</f>
        <v>0</v>
      </c>
      <c r="D17">
        <f>I!C15*'Sim_Vt_Of(IxI)'!$M17</f>
        <v>0</v>
      </c>
      <c r="E17">
        <f>I!D15*'Sim_Vt_Of(IxI)'!$M17</f>
        <v>0</v>
      </c>
      <c r="F17">
        <f>I!E15*'Sim_Vt_Of(IxI)'!$M17</f>
        <v>0</v>
      </c>
      <c r="G17">
        <f>I!F15*'Sim_Vt_Of(IxI)'!$M17</f>
        <v>0</v>
      </c>
      <c r="H17">
        <f>I!G15*'Sim_Vt_Of(IxI)'!$M17</f>
        <v>0</v>
      </c>
      <c r="I17">
        <f>I!H15*'Sim_Vt_Of(IxI)'!$M17</f>
        <v>0</v>
      </c>
      <c r="J17">
        <f>I!I15*'Sim_Vt_Of(IxI)'!$M17</f>
        <v>0</v>
      </c>
      <c r="K17">
        <f>I!J15*'Sim_Vt_Of(IxI)'!$M17</f>
        <v>0</v>
      </c>
      <c r="L17">
        <f>I!K15*'Sim_Vt_Of(IxI)'!$M17</f>
        <v>0</v>
      </c>
      <c r="M17">
        <f>I!L15*'Sim_Vt_Of(IxI)'!$M17</f>
        <v>0</v>
      </c>
      <c r="N17">
        <f>I!M15*'Sim_Vt_Of(IxI)'!$M17</f>
        <v>0</v>
      </c>
      <c r="O17">
        <f>I!N15*'Sim_Vt_Of(IxI)'!$M17</f>
        <v>0</v>
      </c>
      <c r="P17">
        <f>I!O15*'Sim_Vt_Of(IxI)'!$M17</f>
        <v>0</v>
      </c>
      <c r="Q17">
        <f>I!P15*'Sim_Vt_Of(IxI)'!$M17</f>
        <v>0</v>
      </c>
      <c r="R17">
        <f>I!Q15*'Sim_Vt_Of(IxI)'!$M17</f>
        <v>0</v>
      </c>
      <c r="S17">
        <f>I!R15*'Sim_Vt_Of(IxI)'!$M17</f>
        <v>0</v>
      </c>
      <c r="T17">
        <f>I!S15*'Sim_Vt_Of(IxI)'!$M17</f>
        <v>0</v>
      </c>
      <c r="U17">
        <f>I!T15*'Sim_Vt_Of(IxI)'!$M17</f>
        <v>0</v>
      </c>
      <c r="V17">
        <f>I!U15*'Sim_Vt_Of(IxI)'!$M17</f>
        <v>0</v>
      </c>
      <c r="W17">
        <f>I!V15*'Sim_Vt_Of(IxI)'!$M17</f>
        <v>0</v>
      </c>
      <c r="X17">
        <f>I!W15*'Sim_Vt_Of(IxI)'!$M17</f>
        <v>0</v>
      </c>
      <c r="Y17">
        <f>I!X15*'Sim_Vt_Of(IxI)'!$M17</f>
        <v>0</v>
      </c>
      <c r="Z17">
        <f>I!Y15*'Sim_Vt_Of(IxI)'!$M17</f>
        <v>0</v>
      </c>
      <c r="AA17">
        <f>I!Z15*'Sim_Vt_Of(IxI)'!$M17</f>
        <v>0</v>
      </c>
      <c r="AB17">
        <f>I!AA15*'Sim_Vt_Of(IxI)'!$M17</f>
        <v>0</v>
      </c>
      <c r="AC17">
        <f>I!AB15*'Sim_Vt_Of(IxI)'!$M17</f>
        <v>0</v>
      </c>
      <c r="AD17">
        <f>I!AC15*'Sim_Vt_Of(IxI)'!$M17</f>
        <v>0</v>
      </c>
      <c r="AE17">
        <f>I!AD15*'Sim_Vt_Of(IxI)'!$M17</f>
        <v>0</v>
      </c>
      <c r="AF17">
        <f>I!AE15*'Sim_Vt_Of(IxI)'!$M17</f>
        <v>0</v>
      </c>
      <c r="AG17">
        <f>I!AF15*'Sim_Vt_Of(IxI)'!$M17</f>
        <v>0</v>
      </c>
      <c r="AH17">
        <f>I!AG15*'Sim_Vt_Of(IxI)'!$M17</f>
        <v>0</v>
      </c>
      <c r="AI17">
        <f>I!AH15*'Sim_Vt_Of(IxI)'!$M17</f>
        <v>0</v>
      </c>
      <c r="AJ17">
        <f>I!AI15*'Sim_Vt_Of(IxI)'!$M17</f>
        <v>0</v>
      </c>
      <c r="AK17">
        <f>I!AJ15*'Sim_Vt_Of(IxI)'!$M17</f>
        <v>0</v>
      </c>
      <c r="AL17">
        <f>I!AK15*'Sim_Vt_Of(IxI)'!$M17</f>
        <v>0</v>
      </c>
      <c r="AM17">
        <f>I!AL15*'Sim_Vt_Of(IxI)'!$M17</f>
        <v>0</v>
      </c>
      <c r="AN17">
        <f>I!AM15*'Sim_Vt_Of(IxI)'!$M17</f>
        <v>0</v>
      </c>
      <c r="AO17">
        <f>I!AN15*'Sim_Vt_Of(IxI)'!$M17</f>
        <v>0</v>
      </c>
      <c r="AP17">
        <f>I!AO15*'Sim_Vt_Of(IxI)'!$M17</f>
        <v>0</v>
      </c>
      <c r="AQ17">
        <f>I!AP15*'Sim_Vt_Of(IxI)'!$M17</f>
        <v>0</v>
      </c>
      <c r="AR17">
        <f>I!AQ15*'Sim_Vt_Of(IxI)'!$M17</f>
        <v>0</v>
      </c>
      <c r="AS17">
        <f>I!AR15*'Sim_Vt_Of(IxI)'!$M17</f>
        <v>0</v>
      </c>
      <c r="AT17">
        <f>I!AS15*'Sim_Vt_Of(IxI)'!$M17</f>
        <v>0</v>
      </c>
      <c r="AU17">
        <f>I!AT15*'Sim_Vt_Of(IxI)'!$M17</f>
        <v>0</v>
      </c>
      <c r="AV17">
        <f>I!AU15*'Sim_Vt_Of(IxI)'!$M17</f>
        <v>0</v>
      </c>
      <c r="AW17">
        <f>I!AV15*'Sim_Vt_Of(IxI)'!$M17</f>
        <v>0</v>
      </c>
      <c r="AX17">
        <f>I!AW15*'Sim_Vt_Of(IxI)'!$M17</f>
        <v>0</v>
      </c>
      <c r="AY17">
        <f>I!AX15*'Sim_Vt_Of(IxI)'!$M17</f>
        <v>0</v>
      </c>
      <c r="AZ17">
        <f>I!AY15*'Sim_Vt_Of(IxI)'!$M17</f>
        <v>0</v>
      </c>
      <c r="BA17">
        <f>I!AZ15*'Sim_Vt_Of(IxI)'!$M17</f>
        <v>0</v>
      </c>
      <c r="BB17">
        <f>I!BA15*'Sim_Vt_Of(IxI)'!$M17</f>
        <v>0</v>
      </c>
      <c r="BC17">
        <f>I!BB15*'Sim_Vt_Of(IxI)'!$M17</f>
        <v>0</v>
      </c>
      <c r="BD17">
        <f>I!BC15*'Sim_Vt_Of(IxI)'!$M17</f>
        <v>0</v>
      </c>
      <c r="BE17">
        <f>I!BD15*'Sim_Vt_Of(IxI)'!$M17</f>
        <v>0</v>
      </c>
      <c r="BF17">
        <f>I!BE15*'Sim_Vt_Of(IxI)'!$M17</f>
        <v>0</v>
      </c>
      <c r="BG17">
        <f>I!BF15*'Sim_Vt_Of(IxI)'!$M17</f>
        <v>0</v>
      </c>
      <c r="BH17">
        <f>I!BG15*'Sim_Vt_Of(IxI)'!$M17</f>
        <v>0</v>
      </c>
      <c r="BI17">
        <f>I!BH15*'Sim_Vt_Of(IxI)'!$M17</f>
        <v>0</v>
      </c>
      <c r="BJ17">
        <f>I!BI15*'Sim_Vt_Of(IxI)'!$M17</f>
        <v>0</v>
      </c>
      <c r="BK17">
        <f>I!BJ15*'Sim_Vt_Of(IxI)'!$M17</f>
        <v>0</v>
      </c>
      <c r="BL17">
        <f>I!BK15*'Sim_Vt_Of(IxI)'!$M17</f>
        <v>0</v>
      </c>
      <c r="BM17">
        <f>I!BL15*'Sim_Vt_Of(IxI)'!$M17</f>
        <v>0</v>
      </c>
      <c r="BN17">
        <f>I!BM15*'Sim_Vt_Of(IxI)'!$M17</f>
        <v>0</v>
      </c>
      <c r="BO17">
        <f>I!BN15*'Sim_Vt_Of(IxI)'!$M17</f>
        <v>0</v>
      </c>
      <c r="BP17">
        <f>I!BO15*'Sim_Vt_Of(IxI)'!$M17</f>
        <v>0</v>
      </c>
      <c r="BQ17">
        <f>I!BP15*'Sim_Vt_Of(IxI)'!$M17</f>
        <v>0</v>
      </c>
      <c r="BR17">
        <f>I!BQ15*'Sim_Vt_Of(IxI)'!$M17</f>
        <v>0</v>
      </c>
      <c r="BS17">
        <f>I!BR15*'Sim_Vt_Of(IxI)'!$M17</f>
        <v>0</v>
      </c>
      <c r="BT17">
        <f>I!BS15*'Sim_Vt_Of(IxI)'!$M17</f>
        <v>0</v>
      </c>
      <c r="BU17">
        <f>I!BT15*'Sim_Vt_Of(IxI)'!$M17</f>
        <v>0</v>
      </c>
      <c r="BV17">
        <f>I!BU15*'Sim_Vt_Of(IxI)'!$M17</f>
        <v>0</v>
      </c>
      <c r="BW17">
        <f>I!BV15*'Sim_Vt_Of(IxI)'!$M17</f>
        <v>0</v>
      </c>
      <c r="BX17">
        <f>I!BW15*'Sim_Vt_Of(IxI)'!$M17</f>
        <v>0</v>
      </c>
      <c r="BY17">
        <f>I!BX15*'Sim_Vt_Of(IxI)'!$M17</f>
        <v>0</v>
      </c>
    </row>
    <row r="18" spans="1:77" x14ac:dyDescent="0.25">
      <c r="A18" s="105" t="s">
        <v>15</v>
      </c>
      <c r="B18">
        <f>I!A16*'Sim_Vt_Of(IxI)'!$M18</f>
        <v>0</v>
      </c>
      <c r="C18">
        <f>I!B16*'Sim_Vt_Of(IxI)'!$M18</f>
        <v>0</v>
      </c>
      <c r="D18">
        <f>I!C16*'Sim_Vt_Of(IxI)'!$M18</f>
        <v>0</v>
      </c>
      <c r="E18">
        <f>I!D16*'Sim_Vt_Of(IxI)'!$M18</f>
        <v>0</v>
      </c>
      <c r="F18">
        <f>I!E16*'Sim_Vt_Of(IxI)'!$M18</f>
        <v>0</v>
      </c>
      <c r="G18">
        <f>I!F16*'Sim_Vt_Of(IxI)'!$M18</f>
        <v>0</v>
      </c>
      <c r="H18">
        <f>I!G16*'Sim_Vt_Of(IxI)'!$M18</f>
        <v>0</v>
      </c>
      <c r="I18">
        <f>I!H16*'Sim_Vt_Of(IxI)'!$M18</f>
        <v>0</v>
      </c>
      <c r="J18">
        <f>I!I16*'Sim_Vt_Of(IxI)'!$M18</f>
        <v>0</v>
      </c>
      <c r="K18">
        <f>I!J16*'Sim_Vt_Of(IxI)'!$M18</f>
        <v>0</v>
      </c>
      <c r="L18">
        <f>I!K16*'Sim_Vt_Of(IxI)'!$M18</f>
        <v>0</v>
      </c>
      <c r="M18">
        <f>I!L16*'Sim_Vt_Of(IxI)'!$M18</f>
        <v>0</v>
      </c>
      <c r="N18">
        <f>I!M16*'Sim_Vt_Of(IxI)'!$M18</f>
        <v>0</v>
      </c>
      <c r="O18">
        <f>I!N16*'Sim_Vt_Of(IxI)'!$M18</f>
        <v>0</v>
      </c>
      <c r="P18">
        <f>I!O16*'Sim_Vt_Of(IxI)'!$M18</f>
        <v>0</v>
      </c>
      <c r="Q18">
        <f>I!P16*'Sim_Vt_Of(IxI)'!$M18</f>
        <v>0</v>
      </c>
      <c r="R18">
        <f>I!Q16*'Sim_Vt_Of(IxI)'!$M18</f>
        <v>0</v>
      </c>
      <c r="S18">
        <f>I!R16*'Sim_Vt_Of(IxI)'!$M18</f>
        <v>0</v>
      </c>
      <c r="T18">
        <f>I!S16*'Sim_Vt_Of(IxI)'!$M18</f>
        <v>0</v>
      </c>
      <c r="U18">
        <f>I!T16*'Sim_Vt_Of(IxI)'!$M18</f>
        <v>0</v>
      </c>
      <c r="V18">
        <f>I!U16*'Sim_Vt_Of(IxI)'!$M18</f>
        <v>0</v>
      </c>
      <c r="W18">
        <f>I!V16*'Sim_Vt_Of(IxI)'!$M18</f>
        <v>0</v>
      </c>
      <c r="X18">
        <f>I!W16*'Sim_Vt_Of(IxI)'!$M18</f>
        <v>0</v>
      </c>
      <c r="Y18">
        <f>I!X16*'Sim_Vt_Of(IxI)'!$M18</f>
        <v>0</v>
      </c>
      <c r="Z18">
        <f>I!Y16*'Sim_Vt_Of(IxI)'!$M18</f>
        <v>0</v>
      </c>
      <c r="AA18">
        <f>I!Z16*'Sim_Vt_Of(IxI)'!$M18</f>
        <v>0</v>
      </c>
      <c r="AB18">
        <f>I!AA16*'Sim_Vt_Of(IxI)'!$M18</f>
        <v>0</v>
      </c>
      <c r="AC18">
        <f>I!AB16*'Sim_Vt_Of(IxI)'!$M18</f>
        <v>0</v>
      </c>
      <c r="AD18">
        <f>I!AC16*'Sim_Vt_Of(IxI)'!$M18</f>
        <v>0</v>
      </c>
      <c r="AE18">
        <f>I!AD16*'Sim_Vt_Of(IxI)'!$M18</f>
        <v>0</v>
      </c>
      <c r="AF18">
        <f>I!AE16*'Sim_Vt_Of(IxI)'!$M18</f>
        <v>0</v>
      </c>
      <c r="AG18">
        <f>I!AF16*'Sim_Vt_Of(IxI)'!$M18</f>
        <v>0</v>
      </c>
      <c r="AH18">
        <f>I!AG16*'Sim_Vt_Of(IxI)'!$M18</f>
        <v>0</v>
      </c>
      <c r="AI18">
        <f>I!AH16*'Sim_Vt_Of(IxI)'!$M18</f>
        <v>0</v>
      </c>
      <c r="AJ18">
        <f>I!AI16*'Sim_Vt_Of(IxI)'!$M18</f>
        <v>0</v>
      </c>
      <c r="AK18">
        <f>I!AJ16*'Sim_Vt_Of(IxI)'!$M18</f>
        <v>0</v>
      </c>
      <c r="AL18">
        <f>I!AK16*'Sim_Vt_Of(IxI)'!$M18</f>
        <v>0</v>
      </c>
      <c r="AM18">
        <f>I!AL16*'Sim_Vt_Of(IxI)'!$M18</f>
        <v>0</v>
      </c>
      <c r="AN18">
        <f>I!AM16*'Sim_Vt_Of(IxI)'!$M18</f>
        <v>0</v>
      </c>
      <c r="AO18">
        <f>I!AN16*'Sim_Vt_Of(IxI)'!$M18</f>
        <v>0</v>
      </c>
      <c r="AP18">
        <f>I!AO16*'Sim_Vt_Of(IxI)'!$M18</f>
        <v>0</v>
      </c>
      <c r="AQ18">
        <f>I!AP16*'Sim_Vt_Of(IxI)'!$M18</f>
        <v>0</v>
      </c>
      <c r="AR18">
        <f>I!AQ16*'Sim_Vt_Of(IxI)'!$M18</f>
        <v>0</v>
      </c>
      <c r="AS18">
        <f>I!AR16*'Sim_Vt_Of(IxI)'!$M18</f>
        <v>0</v>
      </c>
      <c r="AT18">
        <f>I!AS16*'Sim_Vt_Of(IxI)'!$M18</f>
        <v>0</v>
      </c>
      <c r="AU18">
        <f>I!AT16*'Sim_Vt_Of(IxI)'!$M18</f>
        <v>0</v>
      </c>
      <c r="AV18">
        <f>I!AU16*'Sim_Vt_Of(IxI)'!$M18</f>
        <v>0</v>
      </c>
      <c r="AW18">
        <f>I!AV16*'Sim_Vt_Of(IxI)'!$M18</f>
        <v>0</v>
      </c>
      <c r="AX18">
        <f>I!AW16*'Sim_Vt_Of(IxI)'!$M18</f>
        <v>0</v>
      </c>
      <c r="AY18">
        <f>I!AX16*'Sim_Vt_Of(IxI)'!$M18</f>
        <v>0</v>
      </c>
      <c r="AZ18">
        <f>I!AY16*'Sim_Vt_Of(IxI)'!$M18</f>
        <v>0</v>
      </c>
      <c r="BA18">
        <f>I!AZ16*'Sim_Vt_Of(IxI)'!$M18</f>
        <v>0</v>
      </c>
      <c r="BB18">
        <f>I!BA16*'Sim_Vt_Of(IxI)'!$M18</f>
        <v>0</v>
      </c>
      <c r="BC18">
        <f>I!BB16*'Sim_Vt_Of(IxI)'!$M18</f>
        <v>0</v>
      </c>
      <c r="BD18">
        <f>I!BC16*'Sim_Vt_Of(IxI)'!$M18</f>
        <v>0</v>
      </c>
      <c r="BE18">
        <f>I!BD16*'Sim_Vt_Of(IxI)'!$M18</f>
        <v>0</v>
      </c>
      <c r="BF18">
        <f>I!BE16*'Sim_Vt_Of(IxI)'!$M18</f>
        <v>0</v>
      </c>
      <c r="BG18">
        <f>I!BF16*'Sim_Vt_Of(IxI)'!$M18</f>
        <v>0</v>
      </c>
      <c r="BH18">
        <f>I!BG16*'Sim_Vt_Of(IxI)'!$M18</f>
        <v>0</v>
      </c>
      <c r="BI18">
        <f>I!BH16*'Sim_Vt_Of(IxI)'!$M18</f>
        <v>0</v>
      </c>
      <c r="BJ18">
        <f>I!BI16*'Sim_Vt_Of(IxI)'!$M18</f>
        <v>0</v>
      </c>
      <c r="BK18">
        <f>I!BJ16*'Sim_Vt_Of(IxI)'!$M18</f>
        <v>0</v>
      </c>
      <c r="BL18">
        <f>I!BK16*'Sim_Vt_Of(IxI)'!$M18</f>
        <v>0</v>
      </c>
      <c r="BM18">
        <f>I!BL16*'Sim_Vt_Of(IxI)'!$M18</f>
        <v>0</v>
      </c>
      <c r="BN18">
        <f>I!BM16*'Sim_Vt_Of(IxI)'!$M18</f>
        <v>0</v>
      </c>
      <c r="BO18">
        <f>I!BN16*'Sim_Vt_Of(IxI)'!$M18</f>
        <v>0</v>
      </c>
      <c r="BP18">
        <f>I!BO16*'Sim_Vt_Of(IxI)'!$M18</f>
        <v>0</v>
      </c>
      <c r="BQ18">
        <f>I!BP16*'Sim_Vt_Of(IxI)'!$M18</f>
        <v>0</v>
      </c>
      <c r="BR18">
        <f>I!BQ16*'Sim_Vt_Of(IxI)'!$M18</f>
        <v>0</v>
      </c>
      <c r="BS18">
        <f>I!BR16*'Sim_Vt_Of(IxI)'!$M18</f>
        <v>0</v>
      </c>
      <c r="BT18">
        <f>I!BS16*'Sim_Vt_Of(IxI)'!$M18</f>
        <v>0</v>
      </c>
      <c r="BU18">
        <f>I!BT16*'Sim_Vt_Of(IxI)'!$M18</f>
        <v>0</v>
      </c>
      <c r="BV18">
        <f>I!BU16*'Sim_Vt_Of(IxI)'!$M18</f>
        <v>0</v>
      </c>
      <c r="BW18">
        <f>I!BV16*'Sim_Vt_Of(IxI)'!$M18</f>
        <v>0</v>
      </c>
      <c r="BX18">
        <f>I!BW16*'Sim_Vt_Of(IxI)'!$M18</f>
        <v>0</v>
      </c>
      <c r="BY18">
        <f>I!BX16*'Sim_Vt_Of(IxI)'!$M18</f>
        <v>0</v>
      </c>
    </row>
    <row r="19" spans="1:77" x14ac:dyDescent="0.25">
      <c r="A19" s="105" t="s">
        <v>16</v>
      </c>
      <c r="B19">
        <f>I!A17*'Sim_Vt_Of(IxI)'!$M19</f>
        <v>0</v>
      </c>
      <c r="C19">
        <f>I!B17*'Sim_Vt_Of(IxI)'!$M19</f>
        <v>0</v>
      </c>
      <c r="D19">
        <f>I!C17*'Sim_Vt_Of(IxI)'!$M19</f>
        <v>0</v>
      </c>
      <c r="E19">
        <f>I!D17*'Sim_Vt_Of(IxI)'!$M19</f>
        <v>0</v>
      </c>
      <c r="F19">
        <f>I!E17*'Sim_Vt_Of(IxI)'!$M19</f>
        <v>0</v>
      </c>
      <c r="G19">
        <f>I!F17*'Sim_Vt_Of(IxI)'!$M19</f>
        <v>0</v>
      </c>
      <c r="H19">
        <f>I!G17*'Sim_Vt_Of(IxI)'!$M19</f>
        <v>0</v>
      </c>
      <c r="I19">
        <f>I!H17*'Sim_Vt_Of(IxI)'!$M19</f>
        <v>0</v>
      </c>
      <c r="J19">
        <f>I!I17*'Sim_Vt_Of(IxI)'!$M19</f>
        <v>0</v>
      </c>
      <c r="K19">
        <f>I!J17*'Sim_Vt_Of(IxI)'!$M19</f>
        <v>0</v>
      </c>
      <c r="L19">
        <f>I!K17*'Sim_Vt_Of(IxI)'!$M19</f>
        <v>0</v>
      </c>
      <c r="M19">
        <f>I!L17*'Sim_Vt_Of(IxI)'!$M19</f>
        <v>0</v>
      </c>
      <c r="N19">
        <f>I!M17*'Sim_Vt_Of(IxI)'!$M19</f>
        <v>0</v>
      </c>
      <c r="O19">
        <f>I!N17*'Sim_Vt_Of(IxI)'!$M19</f>
        <v>0</v>
      </c>
      <c r="P19">
        <f>I!O17*'Sim_Vt_Of(IxI)'!$M19</f>
        <v>0</v>
      </c>
      <c r="Q19">
        <f>I!P17*'Sim_Vt_Of(IxI)'!$M19</f>
        <v>0</v>
      </c>
      <c r="R19">
        <f>I!Q17*'Sim_Vt_Of(IxI)'!$M19</f>
        <v>0</v>
      </c>
      <c r="S19">
        <f>I!R17*'Sim_Vt_Of(IxI)'!$M19</f>
        <v>0</v>
      </c>
      <c r="T19">
        <f>I!S17*'Sim_Vt_Of(IxI)'!$M19</f>
        <v>0</v>
      </c>
      <c r="U19">
        <f>I!T17*'Sim_Vt_Of(IxI)'!$M19</f>
        <v>0</v>
      </c>
      <c r="V19">
        <f>I!U17*'Sim_Vt_Of(IxI)'!$M19</f>
        <v>0</v>
      </c>
      <c r="W19">
        <f>I!V17*'Sim_Vt_Of(IxI)'!$M19</f>
        <v>0</v>
      </c>
      <c r="X19">
        <f>I!W17*'Sim_Vt_Of(IxI)'!$M19</f>
        <v>0</v>
      </c>
      <c r="Y19">
        <f>I!X17*'Sim_Vt_Of(IxI)'!$M19</f>
        <v>0</v>
      </c>
      <c r="Z19">
        <f>I!Y17*'Sim_Vt_Of(IxI)'!$M19</f>
        <v>0</v>
      </c>
      <c r="AA19">
        <f>I!Z17*'Sim_Vt_Of(IxI)'!$M19</f>
        <v>0</v>
      </c>
      <c r="AB19">
        <f>I!AA17*'Sim_Vt_Of(IxI)'!$M19</f>
        <v>0</v>
      </c>
      <c r="AC19">
        <f>I!AB17*'Sim_Vt_Of(IxI)'!$M19</f>
        <v>0</v>
      </c>
      <c r="AD19">
        <f>I!AC17*'Sim_Vt_Of(IxI)'!$M19</f>
        <v>0</v>
      </c>
      <c r="AE19">
        <f>I!AD17*'Sim_Vt_Of(IxI)'!$M19</f>
        <v>0</v>
      </c>
      <c r="AF19">
        <f>I!AE17*'Sim_Vt_Of(IxI)'!$M19</f>
        <v>0</v>
      </c>
      <c r="AG19">
        <f>I!AF17*'Sim_Vt_Of(IxI)'!$M19</f>
        <v>0</v>
      </c>
      <c r="AH19">
        <f>I!AG17*'Sim_Vt_Of(IxI)'!$M19</f>
        <v>0</v>
      </c>
      <c r="AI19">
        <f>I!AH17*'Sim_Vt_Of(IxI)'!$M19</f>
        <v>0</v>
      </c>
      <c r="AJ19">
        <f>I!AI17*'Sim_Vt_Of(IxI)'!$M19</f>
        <v>0</v>
      </c>
      <c r="AK19">
        <f>I!AJ17*'Sim_Vt_Of(IxI)'!$M19</f>
        <v>0</v>
      </c>
      <c r="AL19">
        <f>I!AK17*'Sim_Vt_Of(IxI)'!$M19</f>
        <v>0</v>
      </c>
      <c r="AM19">
        <f>I!AL17*'Sim_Vt_Of(IxI)'!$M19</f>
        <v>0</v>
      </c>
      <c r="AN19">
        <f>I!AM17*'Sim_Vt_Of(IxI)'!$M19</f>
        <v>0</v>
      </c>
      <c r="AO19">
        <f>I!AN17*'Sim_Vt_Of(IxI)'!$M19</f>
        <v>0</v>
      </c>
      <c r="AP19">
        <f>I!AO17*'Sim_Vt_Of(IxI)'!$M19</f>
        <v>0</v>
      </c>
      <c r="AQ19">
        <f>I!AP17*'Sim_Vt_Of(IxI)'!$M19</f>
        <v>0</v>
      </c>
      <c r="AR19">
        <f>I!AQ17*'Sim_Vt_Of(IxI)'!$M19</f>
        <v>0</v>
      </c>
      <c r="AS19">
        <f>I!AR17*'Sim_Vt_Of(IxI)'!$M19</f>
        <v>0</v>
      </c>
      <c r="AT19">
        <f>I!AS17*'Sim_Vt_Of(IxI)'!$M19</f>
        <v>0</v>
      </c>
      <c r="AU19">
        <f>I!AT17*'Sim_Vt_Of(IxI)'!$M19</f>
        <v>0</v>
      </c>
      <c r="AV19">
        <f>I!AU17*'Sim_Vt_Of(IxI)'!$M19</f>
        <v>0</v>
      </c>
      <c r="AW19">
        <f>I!AV17*'Sim_Vt_Of(IxI)'!$M19</f>
        <v>0</v>
      </c>
      <c r="AX19">
        <f>I!AW17*'Sim_Vt_Of(IxI)'!$M19</f>
        <v>0</v>
      </c>
      <c r="AY19">
        <f>I!AX17*'Sim_Vt_Of(IxI)'!$M19</f>
        <v>0</v>
      </c>
      <c r="AZ19">
        <f>I!AY17*'Sim_Vt_Of(IxI)'!$M19</f>
        <v>0</v>
      </c>
      <c r="BA19">
        <f>I!AZ17*'Sim_Vt_Of(IxI)'!$M19</f>
        <v>0</v>
      </c>
      <c r="BB19">
        <f>I!BA17*'Sim_Vt_Of(IxI)'!$M19</f>
        <v>0</v>
      </c>
      <c r="BC19">
        <f>I!BB17*'Sim_Vt_Of(IxI)'!$M19</f>
        <v>0</v>
      </c>
      <c r="BD19">
        <f>I!BC17*'Sim_Vt_Of(IxI)'!$M19</f>
        <v>0</v>
      </c>
      <c r="BE19">
        <f>I!BD17*'Sim_Vt_Of(IxI)'!$M19</f>
        <v>0</v>
      </c>
      <c r="BF19">
        <f>I!BE17*'Sim_Vt_Of(IxI)'!$M19</f>
        <v>0</v>
      </c>
      <c r="BG19">
        <f>I!BF17*'Sim_Vt_Of(IxI)'!$M19</f>
        <v>0</v>
      </c>
      <c r="BH19">
        <f>I!BG17*'Sim_Vt_Of(IxI)'!$M19</f>
        <v>0</v>
      </c>
      <c r="BI19">
        <f>I!BH17*'Sim_Vt_Of(IxI)'!$M19</f>
        <v>0</v>
      </c>
      <c r="BJ19">
        <f>I!BI17*'Sim_Vt_Of(IxI)'!$M19</f>
        <v>0</v>
      </c>
      <c r="BK19">
        <f>I!BJ17*'Sim_Vt_Of(IxI)'!$M19</f>
        <v>0</v>
      </c>
      <c r="BL19">
        <f>I!BK17*'Sim_Vt_Of(IxI)'!$M19</f>
        <v>0</v>
      </c>
      <c r="BM19">
        <f>I!BL17*'Sim_Vt_Of(IxI)'!$M19</f>
        <v>0</v>
      </c>
      <c r="BN19">
        <f>I!BM17*'Sim_Vt_Of(IxI)'!$M19</f>
        <v>0</v>
      </c>
      <c r="BO19">
        <f>I!BN17*'Sim_Vt_Of(IxI)'!$M19</f>
        <v>0</v>
      </c>
      <c r="BP19">
        <f>I!BO17*'Sim_Vt_Of(IxI)'!$M19</f>
        <v>0</v>
      </c>
      <c r="BQ19">
        <f>I!BP17*'Sim_Vt_Of(IxI)'!$M19</f>
        <v>0</v>
      </c>
      <c r="BR19">
        <f>I!BQ17*'Sim_Vt_Of(IxI)'!$M19</f>
        <v>0</v>
      </c>
      <c r="BS19">
        <f>I!BR17*'Sim_Vt_Of(IxI)'!$M19</f>
        <v>0</v>
      </c>
      <c r="BT19">
        <f>I!BS17*'Sim_Vt_Of(IxI)'!$M19</f>
        <v>0</v>
      </c>
      <c r="BU19">
        <f>I!BT17*'Sim_Vt_Of(IxI)'!$M19</f>
        <v>0</v>
      </c>
      <c r="BV19">
        <f>I!BU17*'Sim_Vt_Of(IxI)'!$M19</f>
        <v>0</v>
      </c>
      <c r="BW19">
        <f>I!BV17*'Sim_Vt_Of(IxI)'!$M19</f>
        <v>0</v>
      </c>
      <c r="BX19">
        <f>I!BW17*'Sim_Vt_Of(IxI)'!$M19</f>
        <v>0</v>
      </c>
      <c r="BY19">
        <f>I!BX17*'Sim_Vt_Of(IxI)'!$M19</f>
        <v>0</v>
      </c>
    </row>
    <row r="20" spans="1:77" x14ac:dyDescent="0.25">
      <c r="A20" s="105" t="s">
        <v>17</v>
      </c>
      <c r="B20">
        <f>I!A18*'Sim_Vt_Of(IxI)'!$M20</f>
        <v>0</v>
      </c>
      <c r="C20">
        <f>I!B18*'Sim_Vt_Of(IxI)'!$M20</f>
        <v>0</v>
      </c>
      <c r="D20">
        <f>I!C18*'Sim_Vt_Of(IxI)'!$M20</f>
        <v>0</v>
      </c>
      <c r="E20">
        <f>I!D18*'Sim_Vt_Of(IxI)'!$M20</f>
        <v>0</v>
      </c>
      <c r="F20">
        <f>I!E18*'Sim_Vt_Of(IxI)'!$M20</f>
        <v>0</v>
      </c>
      <c r="G20">
        <f>I!F18*'Sim_Vt_Of(IxI)'!$M20</f>
        <v>0</v>
      </c>
      <c r="H20">
        <f>I!G18*'Sim_Vt_Of(IxI)'!$M20</f>
        <v>0</v>
      </c>
      <c r="I20">
        <f>I!H18*'Sim_Vt_Of(IxI)'!$M20</f>
        <v>0</v>
      </c>
      <c r="J20">
        <f>I!I18*'Sim_Vt_Of(IxI)'!$M20</f>
        <v>0</v>
      </c>
      <c r="K20">
        <f>I!J18*'Sim_Vt_Of(IxI)'!$M20</f>
        <v>0</v>
      </c>
      <c r="L20">
        <f>I!K18*'Sim_Vt_Of(IxI)'!$M20</f>
        <v>0</v>
      </c>
      <c r="M20">
        <f>I!L18*'Sim_Vt_Of(IxI)'!$M20</f>
        <v>0</v>
      </c>
      <c r="N20">
        <f>I!M18*'Sim_Vt_Of(IxI)'!$M20</f>
        <v>0</v>
      </c>
      <c r="O20">
        <f>I!N18*'Sim_Vt_Of(IxI)'!$M20</f>
        <v>0</v>
      </c>
      <c r="P20">
        <f>I!O18*'Sim_Vt_Of(IxI)'!$M20</f>
        <v>0</v>
      </c>
      <c r="Q20">
        <f>I!P18*'Sim_Vt_Of(IxI)'!$M20</f>
        <v>0</v>
      </c>
      <c r="R20">
        <f>I!Q18*'Sim_Vt_Of(IxI)'!$M20</f>
        <v>0</v>
      </c>
      <c r="S20">
        <f>I!R18*'Sim_Vt_Of(IxI)'!$M20</f>
        <v>0</v>
      </c>
      <c r="T20">
        <f>I!S18*'Sim_Vt_Of(IxI)'!$M20</f>
        <v>0</v>
      </c>
      <c r="U20">
        <f>I!T18*'Sim_Vt_Of(IxI)'!$M20</f>
        <v>0</v>
      </c>
      <c r="V20">
        <f>I!U18*'Sim_Vt_Of(IxI)'!$M20</f>
        <v>0</v>
      </c>
      <c r="W20">
        <f>I!V18*'Sim_Vt_Of(IxI)'!$M20</f>
        <v>0</v>
      </c>
      <c r="X20">
        <f>I!W18*'Sim_Vt_Of(IxI)'!$M20</f>
        <v>0</v>
      </c>
      <c r="Y20">
        <f>I!X18*'Sim_Vt_Of(IxI)'!$M20</f>
        <v>0</v>
      </c>
      <c r="Z20">
        <f>I!Y18*'Sim_Vt_Of(IxI)'!$M20</f>
        <v>0</v>
      </c>
      <c r="AA20">
        <f>I!Z18*'Sim_Vt_Of(IxI)'!$M20</f>
        <v>0</v>
      </c>
      <c r="AB20">
        <f>I!AA18*'Sim_Vt_Of(IxI)'!$M20</f>
        <v>0</v>
      </c>
      <c r="AC20">
        <f>I!AB18*'Sim_Vt_Of(IxI)'!$M20</f>
        <v>0</v>
      </c>
      <c r="AD20">
        <f>I!AC18*'Sim_Vt_Of(IxI)'!$M20</f>
        <v>0</v>
      </c>
      <c r="AE20">
        <f>I!AD18*'Sim_Vt_Of(IxI)'!$M20</f>
        <v>0</v>
      </c>
      <c r="AF20">
        <f>I!AE18*'Sim_Vt_Of(IxI)'!$M20</f>
        <v>0</v>
      </c>
      <c r="AG20">
        <f>I!AF18*'Sim_Vt_Of(IxI)'!$M20</f>
        <v>0</v>
      </c>
      <c r="AH20">
        <f>I!AG18*'Sim_Vt_Of(IxI)'!$M20</f>
        <v>0</v>
      </c>
      <c r="AI20">
        <f>I!AH18*'Sim_Vt_Of(IxI)'!$M20</f>
        <v>0</v>
      </c>
      <c r="AJ20">
        <f>I!AI18*'Sim_Vt_Of(IxI)'!$M20</f>
        <v>0</v>
      </c>
      <c r="AK20">
        <f>I!AJ18*'Sim_Vt_Of(IxI)'!$M20</f>
        <v>0</v>
      </c>
      <c r="AL20">
        <f>I!AK18*'Sim_Vt_Of(IxI)'!$M20</f>
        <v>0</v>
      </c>
      <c r="AM20">
        <f>I!AL18*'Sim_Vt_Of(IxI)'!$M20</f>
        <v>0</v>
      </c>
      <c r="AN20">
        <f>I!AM18*'Sim_Vt_Of(IxI)'!$M20</f>
        <v>0</v>
      </c>
      <c r="AO20">
        <f>I!AN18*'Sim_Vt_Of(IxI)'!$M20</f>
        <v>0</v>
      </c>
      <c r="AP20">
        <f>I!AO18*'Sim_Vt_Of(IxI)'!$M20</f>
        <v>0</v>
      </c>
      <c r="AQ20">
        <f>I!AP18*'Sim_Vt_Of(IxI)'!$M20</f>
        <v>0</v>
      </c>
      <c r="AR20">
        <f>I!AQ18*'Sim_Vt_Of(IxI)'!$M20</f>
        <v>0</v>
      </c>
      <c r="AS20">
        <f>I!AR18*'Sim_Vt_Of(IxI)'!$M20</f>
        <v>0</v>
      </c>
      <c r="AT20">
        <f>I!AS18*'Sim_Vt_Of(IxI)'!$M20</f>
        <v>0</v>
      </c>
      <c r="AU20">
        <f>I!AT18*'Sim_Vt_Of(IxI)'!$M20</f>
        <v>0</v>
      </c>
      <c r="AV20">
        <f>I!AU18*'Sim_Vt_Of(IxI)'!$M20</f>
        <v>0</v>
      </c>
      <c r="AW20">
        <f>I!AV18*'Sim_Vt_Of(IxI)'!$M20</f>
        <v>0</v>
      </c>
      <c r="AX20">
        <f>I!AW18*'Sim_Vt_Of(IxI)'!$M20</f>
        <v>0</v>
      </c>
      <c r="AY20">
        <f>I!AX18*'Sim_Vt_Of(IxI)'!$M20</f>
        <v>0</v>
      </c>
      <c r="AZ20">
        <f>I!AY18*'Sim_Vt_Of(IxI)'!$M20</f>
        <v>0</v>
      </c>
      <c r="BA20">
        <f>I!AZ18*'Sim_Vt_Of(IxI)'!$M20</f>
        <v>0</v>
      </c>
      <c r="BB20">
        <f>I!BA18*'Sim_Vt_Of(IxI)'!$M20</f>
        <v>0</v>
      </c>
      <c r="BC20">
        <f>I!BB18*'Sim_Vt_Of(IxI)'!$M20</f>
        <v>0</v>
      </c>
      <c r="BD20">
        <f>I!BC18*'Sim_Vt_Of(IxI)'!$M20</f>
        <v>0</v>
      </c>
      <c r="BE20">
        <f>I!BD18*'Sim_Vt_Of(IxI)'!$M20</f>
        <v>0</v>
      </c>
      <c r="BF20">
        <f>I!BE18*'Sim_Vt_Of(IxI)'!$M20</f>
        <v>0</v>
      </c>
      <c r="BG20">
        <f>I!BF18*'Sim_Vt_Of(IxI)'!$M20</f>
        <v>0</v>
      </c>
      <c r="BH20">
        <f>I!BG18*'Sim_Vt_Of(IxI)'!$M20</f>
        <v>0</v>
      </c>
      <c r="BI20">
        <f>I!BH18*'Sim_Vt_Of(IxI)'!$M20</f>
        <v>0</v>
      </c>
      <c r="BJ20">
        <f>I!BI18*'Sim_Vt_Of(IxI)'!$M20</f>
        <v>0</v>
      </c>
      <c r="BK20">
        <f>I!BJ18*'Sim_Vt_Of(IxI)'!$M20</f>
        <v>0</v>
      </c>
      <c r="BL20">
        <f>I!BK18*'Sim_Vt_Of(IxI)'!$M20</f>
        <v>0</v>
      </c>
      <c r="BM20">
        <f>I!BL18*'Sim_Vt_Of(IxI)'!$M20</f>
        <v>0</v>
      </c>
      <c r="BN20">
        <f>I!BM18*'Sim_Vt_Of(IxI)'!$M20</f>
        <v>0</v>
      </c>
      <c r="BO20">
        <f>I!BN18*'Sim_Vt_Of(IxI)'!$M20</f>
        <v>0</v>
      </c>
      <c r="BP20">
        <f>I!BO18*'Sim_Vt_Of(IxI)'!$M20</f>
        <v>0</v>
      </c>
      <c r="BQ20">
        <f>I!BP18*'Sim_Vt_Of(IxI)'!$M20</f>
        <v>0</v>
      </c>
      <c r="BR20">
        <f>I!BQ18*'Sim_Vt_Of(IxI)'!$M20</f>
        <v>0</v>
      </c>
      <c r="BS20">
        <f>I!BR18*'Sim_Vt_Of(IxI)'!$M20</f>
        <v>0</v>
      </c>
      <c r="BT20">
        <f>I!BS18*'Sim_Vt_Of(IxI)'!$M20</f>
        <v>0</v>
      </c>
      <c r="BU20">
        <f>I!BT18*'Sim_Vt_Of(IxI)'!$M20</f>
        <v>0</v>
      </c>
      <c r="BV20">
        <f>I!BU18*'Sim_Vt_Of(IxI)'!$M20</f>
        <v>0</v>
      </c>
      <c r="BW20">
        <f>I!BV18*'Sim_Vt_Of(IxI)'!$M20</f>
        <v>0</v>
      </c>
      <c r="BX20">
        <f>I!BW18*'Sim_Vt_Of(IxI)'!$M20</f>
        <v>0</v>
      </c>
      <c r="BY20">
        <f>I!BX18*'Sim_Vt_Of(IxI)'!$M20</f>
        <v>0</v>
      </c>
    </row>
    <row r="21" spans="1:77" x14ac:dyDescent="0.25">
      <c r="A21" s="105" t="s">
        <v>18</v>
      </c>
      <c r="B21">
        <f>I!A19*'Sim_Vt_Of(IxI)'!$M21</f>
        <v>0</v>
      </c>
      <c r="C21">
        <f>I!B19*'Sim_Vt_Of(IxI)'!$M21</f>
        <v>0</v>
      </c>
      <c r="D21">
        <f>I!C19*'Sim_Vt_Of(IxI)'!$M21</f>
        <v>0</v>
      </c>
      <c r="E21">
        <f>I!D19*'Sim_Vt_Of(IxI)'!$M21</f>
        <v>0</v>
      </c>
      <c r="F21">
        <f>I!E19*'Sim_Vt_Of(IxI)'!$M21</f>
        <v>0</v>
      </c>
      <c r="G21">
        <f>I!F19*'Sim_Vt_Of(IxI)'!$M21</f>
        <v>0</v>
      </c>
      <c r="H21">
        <f>I!G19*'Sim_Vt_Of(IxI)'!$M21</f>
        <v>0</v>
      </c>
      <c r="I21">
        <f>I!H19*'Sim_Vt_Of(IxI)'!$M21</f>
        <v>0</v>
      </c>
      <c r="J21">
        <f>I!I19*'Sim_Vt_Of(IxI)'!$M21</f>
        <v>0</v>
      </c>
      <c r="K21">
        <f>I!J19*'Sim_Vt_Of(IxI)'!$M21</f>
        <v>0</v>
      </c>
      <c r="L21">
        <f>I!K19*'Sim_Vt_Of(IxI)'!$M21</f>
        <v>0</v>
      </c>
      <c r="M21">
        <f>I!L19*'Sim_Vt_Of(IxI)'!$M21</f>
        <v>0</v>
      </c>
      <c r="N21">
        <f>I!M19*'Sim_Vt_Of(IxI)'!$M21</f>
        <v>0</v>
      </c>
      <c r="O21">
        <f>I!N19*'Sim_Vt_Of(IxI)'!$M21</f>
        <v>0</v>
      </c>
      <c r="P21">
        <f>I!O19*'Sim_Vt_Of(IxI)'!$M21</f>
        <v>0</v>
      </c>
      <c r="Q21">
        <f>I!P19*'Sim_Vt_Of(IxI)'!$M21</f>
        <v>0</v>
      </c>
      <c r="R21">
        <f>I!Q19*'Sim_Vt_Of(IxI)'!$M21</f>
        <v>0</v>
      </c>
      <c r="S21">
        <f>I!R19*'Sim_Vt_Of(IxI)'!$M21</f>
        <v>0</v>
      </c>
      <c r="T21">
        <f>I!S19*'Sim_Vt_Of(IxI)'!$M21</f>
        <v>0</v>
      </c>
      <c r="U21">
        <f>I!T19*'Sim_Vt_Of(IxI)'!$M21</f>
        <v>0</v>
      </c>
      <c r="V21">
        <f>I!U19*'Sim_Vt_Of(IxI)'!$M21</f>
        <v>0</v>
      </c>
      <c r="W21">
        <f>I!V19*'Sim_Vt_Of(IxI)'!$M21</f>
        <v>0</v>
      </c>
      <c r="X21">
        <f>I!W19*'Sim_Vt_Of(IxI)'!$M21</f>
        <v>0</v>
      </c>
      <c r="Y21">
        <f>I!X19*'Sim_Vt_Of(IxI)'!$M21</f>
        <v>0</v>
      </c>
      <c r="Z21">
        <f>I!Y19*'Sim_Vt_Of(IxI)'!$M21</f>
        <v>0</v>
      </c>
      <c r="AA21">
        <f>I!Z19*'Sim_Vt_Of(IxI)'!$M21</f>
        <v>0</v>
      </c>
      <c r="AB21">
        <f>I!AA19*'Sim_Vt_Of(IxI)'!$M21</f>
        <v>0</v>
      </c>
      <c r="AC21">
        <f>I!AB19*'Sim_Vt_Of(IxI)'!$M21</f>
        <v>0</v>
      </c>
      <c r="AD21">
        <f>I!AC19*'Sim_Vt_Of(IxI)'!$M21</f>
        <v>0</v>
      </c>
      <c r="AE21">
        <f>I!AD19*'Sim_Vt_Of(IxI)'!$M21</f>
        <v>0</v>
      </c>
      <c r="AF21">
        <f>I!AE19*'Sim_Vt_Of(IxI)'!$M21</f>
        <v>0</v>
      </c>
      <c r="AG21">
        <f>I!AF19*'Sim_Vt_Of(IxI)'!$M21</f>
        <v>0</v>
      </c>
      <c r="AH21">
        <f>I!AG19*'Sim_Vt_Of(IxI)'!$M21</f>
        <v>0</v>
      </c>
      <c r="AI21">
        <f>I!AH19*'Sim_Vt_Of(IxI)'!$M21</f>
        <v>0</v>
      </c>
      <c r="AJ21">
        <f>I!AI19*'Sim_Vt_Of(IxI)'!$M21</f>
        <v>0</v>
      </c>
      <c r="AK21">
        <f>I!AJ19*'Sim_Vt_Of(IxI)'!$M21</f>
        <v>0</v>
      </c>
      <c r="AL21">
        <f>I!AK19*'Sim_Vt_Of(IxI)'!$M21</f>
        <v>0</v>
      </c>
      <c r="AM21">
        <f>I!AL19*'Sim_Vt_Of(IxI)'!$M21</f>
        <v>0</v>
      </c>
      <c r="AN21">
        <f>I!AM19*'Sim_Vt_Of(IxI)'!$M21</f>
        <v>0</v>
      </c>
      <c r="AO21">
        <f>I!AN19*'Sim_Vt_Of(IxI)'!$M21</f>
        <v>0</v>
      </c>
      <c r="AP21">
        <f>I!AO19*'Sim_Vt_Of(IxI)'!$M21</f>
        <v>0</v>
      </c>
      <c r="AQ21">
        <f>I!AP19*'Sim_Vt_Of(IxI)'!$M21</f>
        <v>0</v>
      </c>
      <c r="AR21">
        <f>I!AQ19*'Sim_Vt_Of(IxI)'!$M21</f>
        <v>0</v>
      </c>
      <c r="AS21">
        <f>I!AR19*'Sim_Vt_Of(IxI)'!$M21</f>
        <v>0</v>
      </c>
      <c r="AT21">
        <f>I!AS19*'Sim_Vt_Of(IxI)'!$M21</f>
        <v>0</v>
      </c>
      <c r="AU21">
        <f>I!AT19*'Sim_Vt_Of(IxI)'!$M21</f>
        <v>0</v>
      </c>
      <c r="AV21">
        <f>I!AU19*'Sim_Vt_Of(IxI)'!$M21</f>
        <v>0</v>
      </c>
      <c r="AW21">
        <f>I!AV19*'Sim_Vt_Of(IxI)'!$M21</f>
        <v>0</v>
      </c>
      <c r="AX21">
        <f>I!AW19*'Sim_Vt_Of(IxI)'!$M21</f>
        <v>0</v>
      </c>
      <c r="AY21">
        <f>I!AX19*'Sim_Vt_Of(IxI)'!$M21</f>
        <v>0</v>
      </c>
      <c r="AZ21">
        <f>I!AY19*'Sim_Vt_Of(IxI)'!$M21</f>
        <v>0</v>
      </c>
      <c r="BA21">
        <f>I!AZ19*'Sim_Vt_Of(IxI)'!$M21</f>
        <v>0</v>
      </c>
      <c r="BB21">
        <f>I!BA19*'Sim_Vt_Of(IxI)'!$M21</f>
        <v>0</v>
      </c>
      <c r="BC21">
        <f>I!BB19*'Sim_Vt_Of(IxI)'!$M21</f>
        <v>0</v>
      </c>
      <c r="BD21">
        <f>I!BC19*'Sim_Vt_Of(IxI)'!$M21</f>
        <v>0</v>
      </c>
      <c r="BE21">
        <f>I!BD19*'Sim_Vt_Of(IxI)'!$M21</f>
        <v>0</v>
      </c>
      <c r="BF21">
        <f>I!BE19*'Sim_Vt_Of(IxI)'!$M21</f>
        <v>0</v>
      </c>
      <c r="BG21">
        <f>I!BF19*'Sim_Vt_Of(IxI)'!$M21</f>
        <v>0</v>
      </c>
      <c r="BH21">
        <f>I!BG19*'Sim_Vt_Of(IxI)'!$M21</f>
        <v>0</v>
      </c>
      <c r="BI21">
        <f>I!BH19*'Sim_Vt_Of(IxI)'!$M21</f>
        <v>0</v>
      </c>
      <c r="BJ21">
        <f>I!BI19*'Sim_Vt_Of(IxI)'!$M21</f>
        <v>0</v>
      </c>
      <c r="BK21">
        <f>I!BJ19*'Sim_Vt_Of(IxI)'!$M21</f>
        <v>0</v>
      </c>
      <c r="BL21">
        <f>I!BK19*'Sim_Vt_Of(IxI)'!$M21</f>
        <v>0</v>
      </c>
      <c r="BM21">
        <f>I!BL19*'Sim_Vt_Of(IxI)'!$M21</f>
        <v>0</v>
      </c>
      <c r="BN21">
        <f>I!BM19*'Sim_Vt_Of(IxI)'!$M21</f>
        <v>0</v>
      </c>
      <c r="BO21">
        <f>I!BN19*'Sim_Vt_Of(IxI)'!$M21</f>
        <v>0</v>
      </c>
      <c r="BP21">
        <f>I!BO19*'Sim_Vt_Of(IxI)'!$M21</f>
        <v>0</v>
      </c>
      <c r="BQ21">
        <f>I!BP19*'Sim_Vt_Of(IxI)'!$M21</f>
        <v>0</v>
      </c>
      <c r="BR21">
        <f>I!BQ19*'Sim_Vt_Of(IxI)'!$M21</f>
        <v>0</v>
      </c>
      <c r="BS21">
        <f>I!BR19*'Sim_Vt_Of(IxI)'!$M21</f>
        <v>0</v>
      </c>
      <c r="BT21">
        <f>I!BS19*'Sim_Vt_Of(IxI)'!$M21</f>
        <v>0</v>
      </c>
      <c r="BU21">
        <f>I!BT19*'Sim_Vt_Of(IxI)'!$M21</f>
        <v>0</v>
      </c>
      <c r="BV21">
        <f>I!BU19*'Sim_Vt_Of(IxI)'!$M21</f>
        <v>0</v>
      </c>
      <c r="BW21">
        <f>I!BV19*'Sim_Vt_Of(IxI)'!$M21</f>
        <v>0</v>
      </c>
      <c r="BX21">
        <f>I!BW19*'Sim_Vt_Of(IxI)'!$M21</f>
        <v>0</v>
      </c>
      <c r="BY21">
        <f>I!BX19*'Sim_Vt_Of(IxI)'!$M21</f>
        <v>0</v>
      </c>
    </row>
    <row r="22" spans="1:77" x14ac:dyDescent="0.25">
      <c r="A22" s="105" t="s">
        <v>19</v>
      </c>
      <c r="B22">
        <f>I!A20*'Sim_Vt_Of(IxI)'!$M22</f>
        <v>0</v>
      </c>
      <c r="C22">
        <f>I!B20*'Sim_Vt_Of(IxI)'!$M22</f>
        <v>0</v>
      </c>
      <c r="D22">
        <f>I!C20*'Sim_Vt_Of(IxI)'!$M22</f>
        <v>0</v>
      </c>
      <c r="E22">
        <f>I!D20*'Sim_Vt_Of(IxI)'!$M22</f>
        <v>0</v>
      </c>
      <c r="F22">
        <f>I!E20*'Sim_Vt_Of(IxI)'!$M22</f>
        <v>0</v>
      </c>
      <c r="G22">
        <f>I!F20*'Sim_Vt_Of(IxI)'!$M22</f>
        <v>0</v>
      </c>
      <c r="H22">
        <f>I!G20*'Sim_Vt_Of(IxI)'!$M22</f>
        <v>0</v>
      </c>
      <c r="I22">
        <f>I!H20*'Sim_Vt_Of(IxI)'!$M22</f>
        <v>0</v>
      </c>
      <c r="J22">
        <f>I!I20*'Sim_Vt_Of(IxI)'!$M22</f>
        <v>0</v>
      </c>
      <c r="K22">
        <f>I!J20*'Sim_Vt_Of(IxI)'!$M22</f>
        <v>0</v>
      </c>
      <c r="L22">
        <f>I!K20*'Sim_Vt_Of(IxI)'!$M22</f>
        <v>0</v>
      </c>
      <c r="M22">
        <f>I!L20*'Sim_Vt_Of(IxI)'!$M22</f>
        <v>0</v>
      </c>
      <c r="N22">
        <f>I!M20*'Sim_Vt_Of(IxI)'!$M22</f>
        <v>0</v>
      </c>
      <c r="O22">
        <f>I!N20*'Sim_Vt_Of(IxI)'!$M22</f>
        <v>0</v>
      </c>
      <c r="P22">
        <f>I!O20*'Sim_Vt_Of(IxI)'!$M22</f>
        <v>0</v>
      </c>
      <c r="Q22">
        <f>I!P20*'Sim_Vt_Of(IxI)'!$M22</f>
        <v>0</v>
      </c>
      <c r="R22">
        <f>I!Q20*'Sim_Vt_Of(IxI)'!$M22</f>
        <v>0</v>
      </c>
      <c r="S22">
        <f>I!R20*'Sim_Vt_Of(IxI)'!$M22</f>
        <v>0</v>
      </c>
      <c r="T22">
        <f>I!S20*'Sim_Vt_Of(IxI)'!$M22</f>
        <v>0</v>
      </c>
      <c r="U22">
        <f>I!T20*'Sim_Vt_Of(IxI)'!$M22</f>
        <v>0</v>
      </c>
      <c r="V22">
        <f>I!U20*'Sim_Vt_Of(IxI)'!$M22</f>
        <v>0</v>
      </c>
      <c r="W22">
        <f>I!V20*'Sim_Vt_Of(IxI)'!$M22</f>
        <v>0</v>
      </c>
      <c r="X22">
        <f>I!W20*'Sim_Vt_Of(IxI)'!$M22</f>
        <v>0</v>
      </c>
      <c r="Y22">
        <f>I!X20*'Sim_Vt_Of(IxI)'!$M22</f>
        <v>0</v>
      </c>
      <c r="Z22">
        <f>I!Y20*'Sim_Vt_Of(IxI)'!$M22</f>
        <v>0</v>
      </c>
      <c r="AA22">
        <f>I!Z20*'Sim_Vt_Of(IxI)'!$M22</f>
        <v>0</v>
      </c>
      <c r="AB22">
        <f>I!AA20*'Sim_Vt_Of(IxI)'!$M22</f>
        <v>0</v>
      </c>
      <c r="AC22">
        <f>I!AB20*'Sim_Vt_Of(IxI)'!$M22</f>
        <v>0</v>
      </c>
      <c r="AD22">
        <f>I!AC20*'Sim_Vt_Of(IxI)'!$M22</f>
        <v>0</v>
      </c>
      <c r="AE22">
        <f>I!AD20*'Sim_Vt_Of(IxI)'!$M22</f>
        <v>0</v>
      </c>
      <c r="AF22">
        <f>I!AE20*'Sim_Vt_Of(IxI)'!$M22</f>
        <v>0</v>
      </c>
      <c r="AG22">
        <f>I!AF20*'Sim_Vt_Of(IxI)'!$M22</f>
        <v>0</v>
      </c>
      <c r="AH22">
        <f>I!AG20*'Sim_Vt_Of(IxI)'!$M22</f>
        <v>0</v>
      </c>
      <c r="AI22">
        <f>I!AH20*'Sim_Vt_Of(IxI)'!$M22</f>
        <v>0</v>
      </c>
      <c r="AJ22">
        <f>I!AI20*'Sim_Vt_Of(IxI)'!$M22</f>
        <v>0</v>
      </c>
      <c r="AK22">
        <f>I!AJ20*'Sim_Vt_Of(IxI)'!$M22</f>
        <v>0</v>
      </c>
      <c r="AL22">
        <f>I!AK20*'Sim_Vt_Of(IxI)'!$M22</f>
        <v>0</v>
      </c>
      <c r="AM22">
        <f>I!AL20*'Sim_Vt_Of(IxI)'!$M22</f>
        <v>0</v>
      </c>
      <c r="AN22">
        <f>I!AM20*'Sim_Vt_Of(IxI)'!$M22</f>
        <v>0</v>
      </c>
      <c r="AO22">
        <f>I!AN20*'Sim_Vt_Of(IxI)'!$M22</f>
        <v>0</v>
      </c>
      <c r="AP22">
        <f>I!AO20*'Sim_Vt_Of(IxI)'!$M22</f>
        <v>0</v>
      </c>
      <c r="AQ22">
        <f>I!AP20*'Sim_Vt_Of(IxI)'!$M22</f>
        <v>0</v>
      </c>
      <c r="AR22">
        <f>I!AQ20*'Sim_Vt_Of(IxI)'!$M22</f>
        <v>0</v>
      </c>
      <c r="AS22">
        <f>I!AR20*'Sim_Vt_Of(IxI)'!$M22</f>
        <v>0</v>
      </c>
      <c r="AT22">
        <f>I!AS20*'Sim_Vt_Of(IxI)'!$M22</f>
        <v>0</v>
      </c>
      <c r="AU22">
        <f>I!AT20*'Sim_Vt_Of(IxI)'!$M22</f>
        <v>0</v>
      </c>
      <c r="AV22">
        <f>I!AU20*'Sim_Vt_Of(IxI)'!$M22</f>
        <v>0</v>
      </c>
      <c r="AW22">
        <f>I!AV20*'Sim_Vt_Of(IxI)'!$M22</f>
        <v>0</v>
      </c>
      <c r="AX22">
        <f>I!AW20*'Sim_Vt_Of(IxI)'!$M22</f>
        <v>0</v>
      </c>
      <c r="AY22">
        <f>I!AX20*'Sim_Vt_Of(IxI)'!$M22</f>
        <v>0</v>
      </c>
      <c r="AZ22">
        <f>I!AY20*'Sim_Vt_Of(IxI)'!$M22</f>
        <v>0</v>
      </c>
      <c r="BA22">
        <f>I!AZ20*'Sim_Vt_Of(IxI)'!$M22</f>
        <v>0</v>
      </c>
      <c r="BB22">
        <f>I!BA20*'Sim_Vt_Of(IxI)'!$M22</f>
        <v>0</v>
      </c>
      <c r="BC22">
        <f>I!BB20*'Sim_Vt_Of(IxI)'!$M22</f>
        <v>0</v>
      </c>
      <c r="BD22">
        <f>I!BC20*'Sim_Vt_Of(IxI)'!$M22</f>
        <v>0</v>
      </c>
      <c r="BE22">
        <f>I!BD20*'Sim_Vt_Of(IxI)'!$M22</f>
        <v>0</v>
      </c>
      <c r="BF22">
        <f>I!BE20*'Sim_Vt_Of(IxI)'!$M22</f>
        <v>0</v>
      </c>
      <c r="BG22">
        <f>I!BF20*'Sim_Vt_Of(IxI)'!$M22</f>
        <v>0</v>
      </c>
      <c r="BH22">
        <f>I!BG20*'Sim_Vt_Of(IxI)'!$M22</f>
        <v>0</v>
      </c>
      <c r="BI22">
        <f>I!BH20*'Sim_Vt_Of(IxI)'!$M22</f>
        <v>0</v>
      </c>
      <c r="BJ22">
        <f>I!BI20*'Sim_Vt_Of(IxI)'!$M22</f>
        <v>0</v>
      </c>
      <c r="BK22">
        <f>I!BJ20*'Sim_Vt_Of(IxI)'!$M22</f>
        <v>0</v>
      </c>
      <c r="BL22">
        <f>I!BK20*'Sim_Vt_Of(IxI)'!$M22</f>
        <v>0</v>
      </c>
      <c r="BM22">
        <f>I!BL20*'Sim_Vt_Of(IxI)'!$M22</f>
        <v>0</v>
      </c>
      <c r="BN22">
        <f>I!BM20*'Sim_Vt_Of(IxI)'!$M22</f>
        <v>0</v>
      </c>
      <c r="BO22">
        <f>I!BN20*'Sim_Vt_Of(IxI)'!$M22</f>
        <v>0</v>
      </c>
      <c r="BP22">
        <f>I!BO20*'Sim_Vt_Of(IxI)'!$M22</f>
        <v>0</v>
      </c>
      <c r="BQ22">
        <f>I!BP20*'Sim_Vt_Of(IxI)'!$M22</f>
        <v>0</v>
      </c>
      <c r="BR22">
        <f>I!BQ20*'Sim_Vt_Of(IxI)'!$M22</f>
        <v>0</v>
      </c>
      <c r="BS22">
        <f>I!BR20*'Sim_Vt_Of(IxI)'!$M22</f>
        <v>0</v>
      </c>
      <c r="BT22">
        <f>I!BS20*'Sim_Vt_Of(IxI)'!$M22</f>
        <v>0</v>
      </c>
      <c r="BU22">
        <f>I!BT20*'Sim_Vt_Of(IxI)'!$M22</f>
        <v>0</v>
      </c>
      <c r="BV22">
        <f>I!BU20*'Sim_Vt_Of(IxI)'!$M22</f>
        <v>0</v>
      </c>
      <c r="BW22">
        <f>I!BV20*'Sim_Vt_Of(IxI)'!$M22</f>
        <v>0</v>
      </c>
      <c r="BX22">
        <f>I!BW20*'Sim_Vt_Of(IxI)'!$M22</f>
        <v>0</v>
      </c>
      <c r="BY22">
        <f>I!BX20*'Sim_Vt_Of(IxI)'!$M22</f>
        <v>0</v>
      </c>
    </row>
    <row r="23" spans="1:77" x14ac:dyDescent="0.25">
      <c r="A23" s="105" t="s">
        <v>20</v>
      </c>
      <c r="B23">
        <f>I!A21*'Sim_Vt_Of(IxI)'!$M23</f>
        <v>0</v>
      </c>
      <c r="C23">
        <f>I!B21*'Sim_Vt_Of(IxI)'!$M23</f>
        <v>0</v>
      </c>
      <c r="D23">
        <f>I!C21*'Sim_Vt_Of(IxI)'!$M23</f>
        <v>0</v>
      </c>
      <c r="E23">
        <f>I!D21*'Sim_Vt_Of(IxI)'!$M23</f>
        <v>0</v>
      </c>
      <c r="F23">
        <f>I!E21*'Sim_Vt_Of(IxI)'!$M23</f>
        <v>0</v>
      </c>
      <c r="G23">
        <f>I!F21*'Sim_Vt_Of(IxI)'!$M23</f>
        <v>0</v>
      </c>
      <c r="H23">
        <f>I!G21*'Sim_Vt_Of(IxI)'!$M23</f>
        <v>0</v>
      </c>
      <c r="I23">
        <f>I!H21*'Sim_Vt_Of(IxI)'!$M23</f>
        <v>0</v>
      </c>
      <c r="J23">
        <f>I!I21*'Sim_Vt_Of(IxI)'!$M23</f>
        <v>0</v>
      </c>
      <c r="K23">
        <f>I!J21*'Sim_Vt_Of(IxI)'!$M23</f>
        <v>0</v>
      </c>
      <c r="L23">
        <f>I!K21*'Sim_Vt_Of(IxI)'!$M23</f>
        <v>0</v>
      </c>
      <c r="M23">
        <f>I!L21*'Sim_Vt_Of(IxI)'!$M23</f>
        <v>0</v>
      </c>
      <c r="N23">
        <f>I!M21*'Sim_Vt_Of(IxI)'!$M23</f>
        <v>0</v>
      </c>
      <c r="O23">
        <f>I!N21*'Sim_Vt_Of(IxI)'!$M23</f>
        <v>0</v>
      </c>
      <c r="P23">
        <f>I!O21*'Sim_Vt_Of(IxI)'!$M23</f>
        <v>0</v>
      </c>
      <c r="Q23">
        <f>I!P21*'Sim_Vt_Of(IxI)'!$M23</f>
        <v>0</v>
      </c>
      <c r="R23">
        <f>I!Q21*'Sim_Vt_Of(IxI)'!$M23</f>
        <v>0</v>
      </c>
      <c r="S23">
        <f>I!R21*'Sim_Vt_Of(IxI)'!$M23</f>
        <v>0</v>
      </c>
      <c r="T23">
        <f>I!S21*'Sim_Vt_Of(IxI)'!$M23</f>
        <v>0</v>
      </c>
      <c r="U23">
        <f>I!T21*'Sim_Vt_Of(IxI)'!$M23</f>
        <v>0</v>
      </c>
      <c r="V23">
        <f>I!U21*'Sim_Vt_Of(IxI)'!$M23</f>
        <v>0</v>
      </c>
      <c r="W23">
        <f>I!V21*'Sim_Vt_Of(IxI)'!$M23</f>
        <v>0</v>
      </c>
      <c r="X23">
        <f>I!W21*'Sim_Vt_Of(IxI)'!$M23</f>
        <v>0</v>
      </c>
      <c r="Y23">
        <f>I!X21*'Sim_Vt_Of(IxI)'!$M23</f>
        <v>0</v>
      </c>
      <c r="Z23">
        <f>I!Y21*'Sim_Vt_Of(IxI)'!$M23</f>
        <v>0</v>
      </c>
      <c r="AA23">
        <f>I!Z21*'Sim_Vt_Of(IxI)'!$M23</f>
        <v>0</v>
      </c>
      <c r="AB23">
        <f>I!AA21*'Sim_Vt_Of(IxI)'!$M23</f>
        <v>0</v>
      </c>
      <c r="AC23">
        <f>I!AB21*'Sim_Vt_Of(IxI)'!$M23</f>
        <v>0</v>
      </c>
      <c r="AD23">
        <f>I!AC21*'Sim_Vt_Of(IxI)'!$M23</f>
        <v>0</v>
      </c>
      <c r="AE23">
        <f>I!AD21*'Sim_Vt_Of(IxI)'!$M23</f>
        <v>0</v>
      </c>
      <c r="AF23">
        <f>I!AE21*'Sim_Vt_Of(IxI)'!$M23</f>
        <v>0</v>
      </c>
      <c r="AG23">
        <f>I!AF21*'Sim_Vt_Of(IxI)'!$M23</f>
        <v>0</v>
      </c>
      <c r="AH23">
        <f>I!AG21*'Sim_Vt_Of(IxI)'!$M23</f>
        <v>0</v>
      </c>
      <c r="AI23">
        <f>I!AH21*'Sim_Vt_Of(IxI)'!$M23</f>
        <v>0</v>
      </c>
      <c r="AJ23">
        <f>I!AI21*'Sim_Vt_Of(IxI)'!$M23</f>
        <v>0</v>
      </c>
      <c r="AK23">
        <f>I!AJ21*'Sim_Vt_Of(IxI)'!$M23</f>
        <v>0</v>
      </c>
      <c r="AL23">
        <f>I!AK21*'Sim_Vt_Of(IxI)'!$M23</f>
        <v>0</v>
      </c>
      <c r="AM23">
        <f>I!AL21*'Sim_Vt_Of(IxI)'!$M23</f>
        <v>0</v>
      </c>
      <c r="AN23">
        <f>I!AM21*'Sim_Vt_Of(IxI)'!$M23</f>
        <v>0</v>
      </c>
      <c r="AO23">
        <f>I!AN21*'Sim_Vt_Of(IxI)'!$M23</f>
        <v>0</v>
      </c>
      <c r="AP23">
        <f>I!AO21*'Sim_Vt_Of(IxI)'!$M23</f>
        <v>0</v>
      </c>
      <c r="AQ23">
        <f>I!AP21*'Sim_Vt_Of(IxI)'!$M23</f>
        <v>0</v>
      </c>
      <c r="AR23">
        <f>I!AQ21*'Sim_Vt_Of(IxI)'!$M23</f>
        <v>0</v>
      </c>
      <c r="AS23">
        <f>I!AR21*'Sim_Vt_Of(IxI)'!$M23</f>
        <v>0</v>
      </c>
      <c r="AT23">
        <f>I!AS21*'Sim_Vt_Of(IxI)'!$M23</f>
        <v>0</v>
      </c>
      <c r="AU23">
        <f>I!AT21*'Sim_Vt_Of(IxI)'!$M23</f>
        <v>0</v>
      </c>
      <c r="AV23">
        <f>I!AU21*'Sim_Vt_Of(IxI)'!$M23</f>
        <v>0</v>
      </c>
      <c r="AW23">
        <f>I!AV21*'Sim_Vt_Of(IxI)'!$M23</f>
        <v>0</v>
      </c>
      <c r="AX23">
        <f>I!AW21*'Sim_Vt_Of(IxI)'!$M23</f>
        <v>0</v>
      </c>
      <c r="AY23">
        <f>I!AX21*'Sim_Vt_Of(IxI)'!$M23</f>
        <v>0</v>
      </c>
      <c r="AZ23">
        <f>I!AY21*'Sim_Vt_Of(IxI)'!$M23</f>
        <v>0</v>
      </c>
      <c r="BA23">
        <f>I!AZ21*'Sim_Vt_Of(IxI)'!$M23</f>
        <v>0</v>
      </c>
      <c r="BB23">
        <f>I!BA21*'Sim_Vt_Of(IxI)'!$M23</f>
        <v>0</v>
      </c>
      <c r="BC23">
        <f>I!BB21*'Sim_Vt_Of(IxI)'!$M23</f>
        <v>0</v>
      </c>
      <c r="BD23">
        <f>I!BC21*'Sim_Vt_Of(IxI)'!$M23</f>
        <v>0</v>
      </c>
      <c r="BE23">
        <f>I!BD21*'Sim_Vt_Of(IxI)'!$M23</f>
        <v>0</v>
      </c>
      <c r="BF23">
        <f>I!BE21*'Sim_Vt_Of(IxI)'!$M23</f>
        <v>0</v>
      </c>
      <c r="BG23">
        <f>I!BF21*'Sim_Vt_Of(IxI)'!$M23</f>
        <v>0</v>
      </c>
      <c r="BH23">
        <f>I!BG21*'Sim_Vt_Of(IxI)'!$M23</f>
        <v>0</v>
      </c>
      <c r="BI23">
        <f>I!BH21*'Sim_Vt_Of(IxI)'!$M23</f>
        <v>0</v>
      </c>
      <c r="BJ23">
        <f>I!BI21*'Sim_Vt_Of(IxI)'!$M23</f>
        <v>0</v>
      </c>
      <c r="BK23">
        <f>I!BJ21*'Sim_Vt_Of(IxI)'!$M23</f>
        <v>0</v>
      </c>
      <c r="BL23">
        <f>I!BK21*'Sim_Vt_Of(IxI)'!$M23</f>
        <v>0</v>
      </c>
      <c r="BM23">
        <f>I!BL21*'Sim_Vt_Of(IxI)'!$M23</f>
        <v>0</v>
      </c>
      <c r="BN23">
        <f>I!BM21*'Sim_Vt_Of(IxI)'!$M23</f>
        <v>0</v>
      </c>
      <c r="BO23">
        <f>I!BN21*'Sim_Vt_Of(IxI)'!$M23</f>
        <v>0</v>
      </c>
      <c r="BP23">
        <f>I!BO21*'Sim_Vt_Of(IxI)'!$M23</f>
        <v>0</v>
      </c>
      <c r="BQ23">
        <f>I!BP21*'Sim_Vt_Of(IxI)'!$M23</f>
        <v>0</v>
      </c>
      <c r="BR23">
        <f>I!BQ21*'Sim_Vt_Of(IxI)'!$M23</f>
        <v>0</v>
      </c>
      <c r="BS23">
        <f>I!BR21*'Sim_Vt_Of(IxI)'!$M23</f>
        <v>0</v>
      </c>
      <c r="BT23">
        <f>I!BS21*'Sim_Vt_Of(IxI)'!$M23</f>
        <v>0</v>
      </c>
      <c r="BU23">
        <f>I!BT21*'Sim_Vt_Of(IxI)'!$M23</f>
        <v>0</v>
      </c>
      <c r="BV23">
        <f>I!BU21*'Sim_Vt_Of(IxI)'!$M23</f>
        <v>0</v>
      </c>
      <c r="BW23">
        <f>I!BV21*'Sim_Vt_Of(IxI)'!$M23</f>
        <v>0</v>
      </c>
      <c r="BX23">
        <f>I!BW21*'Sim_Vt_Of(IxI)'!$M23</f>
        <v>0</v>
      </c>
      <c r="BY23">
        <f>I!BX21*'Sim_Vt_Of(IxI)'!$M23</f>
        <v>0</v>
      </c>
    </row>
    <row r="24" spans="1:77" x14ac:dyDescent="0.25">
      <c r="A24" s="105" t="s">
        <v>21</v>
      </c>
      <c r="B24">
        <f>I!A22*'Sim_Vt_Of(IxI)'!$M24</f>
        <v>0</v>
      </c>
      <c r="C24">
        <f>I!B22*'Sim_Vt_Of(IxI)'!$M24</f>
        <v>0</v>
      </c>
      <c r="D24">
        <f>I!C22*'Sim_Vt_Of(IxI)'!$M24</f>
        <v>0</v>
      </c>
      <c r="E24">
        <f>I!D22*'Sim_Vt_Of(IxI)'!$M24</f>
        <v>0</v>
      </c>
      <c r="F24">
        <f>I!E22*'Sim_Vt_Of(IxI)'!$M24</f>
        <v>0</v>
      </c>
      <c r="G24">
        <f>I!F22*'Sim_Vt_Of(IxI)'!$M24</f>
        <v>0</v>
      </c>
      <c r="H24">
        <f>I!G22*'Sim_Vt_Of(IxI)'!$M24</f>
        <v>0</v>
      </c>
      <c r="I24">
        <f>I!H22*'Sim_Vt_Of(IxI)'!$M24</f>
        <v>0</v>
      </c>
      <c r="J24">
        <f>I!I22*'Sim_Vt_Of(IxI)'!$M24</f>
        <v>0</v>
      </c>
      <c r="K24">
        <f>I!J22*'Sim_Vt_Of(IxI)'!$M24</f>
        <v>0</v>
      </c>
      <c r="L24">
        <f>I!K22*'Sim_Vt_Of(IxI)'!$M24</f>
        <v>0</v>
      </c>
      <c r="M24">
        <f>I!L22*'Sim_Vt_Of(IxI)'!$M24</f>
        <v>0</v>
      </c>
      <c r="N24">
        <f>I!M22*'Sim_Vt_Of(IxI)'!$M24</f>
        <v>0</v>
      </c>
      <c r="O24">
        <f>I!N22*'Sim_Vt_Of(IxI)'!$M24</f>
        <v>0</v>
      </c>
      <c r="P24">
        <f>I!O22*'Sim_Vt_Of(IxI)'!$M24</f>
        <v>0</v>
      </c>
      <c r="Q24">
        <f>I!P22*'Sim_Vt_Of(IxI)'!$M24</f>
        <v>0</v>
      </c>
      <c r="R24">
        <f>I!Q22*'Sim_Vt_Of(IxI)'!$M24</f>
        <v>0</v>
      </c>
      <c r="S24">
        <f>I!R22*'Sim_Vt_Of(IxI)'!$M24</f>
        <v>0</v>
      </c>
      <c r="T24">
        <f>I!S22*'Sim_Vt_Of(IxI)'!$M24</f>
        <v>0</v>
      </c>
      <c r="U24">
        <f>I!T22*'Sim_Vt_Of(IxI)'!$M24</f>
        <v>0</v>
      </c>
      <c r="V24">
        <f>I!U22*'Sim_Vt_Of(IxI)'!$M24</f>
        <v>0</v>
      </c>
      <c r="W24">
        <f>I!V22*'Sim_Vt_Of(IxI)'!$M24</f>
        <v>0</v>
      </c>
      <c r="X24">
        <f>I!W22*'Sim_Vt_Of(IxI)'!$M24</f>
        <v>0</v>
      </c>
      <c r="Y24">
        <f>I!X22*'Sim_Vt_Of(IxI)'!$M24</f>
        <v>0</v>
      </c>
      <c r="Z24">
        <f>I!Y22*'Sim_Vt_Of(IxI)'!$M24</f>
        <v>0</v>
      </c>
      <c r="AA24">
        <f>I!Z22*'Sim_Vt_Of(IxI)'!$M24</f>
        <v>0</v>
      </c>
      <c r="AB24">
        <f>I!AA22*'Sim_Vt_Of(IxI)'!$M24</f>
        <v>0</v>
      </c>
      <c r="AC24">
        <f>I!AB22*'Sim_Vt_Of(IxI)'!$M24</f>
        <v>0</v>
      </c>
      <c r="AD24">
        <f>I!AC22*'Sim_Vt_Of(IxI)'!$M24</f>
        <v>0</v>
      </c>
      <c r="AE24">
        <f>I!AD22*'Sim_Vt_Of(IxI)'!$M24</f>
        <v>0</v>
      </c>
      <c r="AF24">
        <f>I!AE22*'Sim_Vt_Of(IxI)'!$M24</f>
        <v>0</v>
      </c>
      <c r="AG24">
        <f>I!AF22*'Sim_Vt_Of(IxI)'!$M24</f>
        <v>0</v>
      </c>
      <c r="AH24">
        <f>I!AG22*'Sim_Vt_Of(IxI)'!$M24</f>
        <v>0</v>
      </c>
      <c r="AI24">
        <f>I!AH22*'Sim_Vt_Of(IxI)'!$M24</f>
        <v>0</v>
      </c>
      <c r="AJ24">
        <f>I!AI22*'Sim_Vt_Of(IxI)'!$M24</f>
        <v>0</v>
      </c>
      <c r="AK24">
        <f>I!AJ22*'Sim_Vt_Of(IxI)'!$M24</f>
        <v>0</v>
      </c>
      <c r="AL24">
        <f>I!AK22*'Sim_Vt_Of(IxI)'!$M24</f>
        <v>0</v>
      </c>
      <c r="AM24">
        <f>I!AL22*'Sim_Vt_Of(IxI)'!$M24</f>
        <v>0</v>
      </c>
      <c r="AN24">
        <f>I!AM22*'Sim_Vt_Of(IxI)'!$M24</f>
        <v>0</v>
      </c>
      <c r="AO24">
        <f>I!AN22*'Sim_Vt_Of(IxI)'!$M24</f>
        <v>0</v>
      </c>
      <c r="AP24">
        <f>I!AO22*'Sim_Vt_Of(IxI)'!$M24</f>
        <v>0</v>
      </c>
      <c r="AQ24">
        <f>I!AP22*'Sim_Vt_Of(IxI)'!$M24</f>
        <v>0</v>
      </c>
      <c r="AR24">
        <f>I!AQ22*'Sim_Vt_Of(IxI)'!$M24</f>
        <v>0</v>
      </c>
      <c r="AS24">
        <f>I!AR22*'Sim_Vt_Of(IxI)'!$M24</f>
        <v>0</v>
      </c>
      <c r="AT24">
        <f>I!AS22*'Sim_Vt_Of(IxI)'!$M24</f>
        <v>0</v>
      </c>
      <c r="AU24">
        <f>I!AT22*'Sim_Vt_Of(IxI)'!$M24</f>
        <v>0</v>
      </c>
      <c r="AV24">
        <f>I!AU22*'Sim_Vt_Of(IxI)'!$M24</f>
        <v>0</v>
      </c>
      <c r="AW24">
        <f>I!AV22*'Sim_Vt_Of(IxI)'!$M24</f>
        <v>0</v>
      </c>
      <c r="AX24">
        <f>I!AW22*'Sim_Vt_Of(IxI)'!$M24</f>
        <v>0</v>
      </c>
      <c r="AY24">
        <f>I!AX22*'Sim_Vt_Of(IxI)'!$M24</f>
        <v>0</v>
      </c>
      <c r="AZ24">
        <f>I!AY22*'Sim_Vt_Of(IxI)'!$M24</f>
        <v>0</v>
      </c>
      <c r="BA24">
        <f>I!AZ22*'Sim_Vt_Of(IxI)'!$M24</f>
        <v>0</v>
      </c>
      <c r="BB24">
        <f>I!BA22*'Sim_Vt_Of(IxI)'!$M24</f>
        <v>0</v>
      </c>
      <c r="BC24">
        <f>I!BB22*'Sim_Vt_Of(IxI)'!$M24</f>
        <v>0</v>
      </c>
      <c r="BD24">
        <f>I!BC22*'Sim_Vt_Of(IxI)'!$M24</f>
        <v>0</v>
      </c>
      <c r="BE24">
        <f>I!BD22*'Sim_Vt_Of(IxI)'!$M24</f>
        <v>0</v>
      </c>
      <c r="BF24">
        <f>I!BE22*'Sim_Vt_Of(IxI)'!$M24</f>
        <v>0</v>
      </c>
      <c r="BG24">
        <f>I!BF22*'Sim_Vt_Of(IxI)'!$M24</f>
        <v>0</v>
      </c>
      <c r="BH24">
        <f>I!BG22*'Sim_Vt_Of(IxI)'!$M24</f>
        <v>0</v>
      </c>
      <c r="BI24">
        <f>I!BH22*'Sim_Vt_Of(IxI)'!$M24</f>
        <v>0</v>
      </c>
      <c r="BJ24">
        <f>I!BI22*'Sim_Vt_Of(IxI)'!$M24</f>
        <v>0</v>
      </c>
      <c r="BK24">
        <f>I!BJ22*'Sim_Vt_Of(IxI)'!$M24</f>
        <v>0</v>
      </c>
      <c r="BL24">
        <f>I!BK22*'Sim_Vt_Of(IxI)'!$M24</f>
        <v>0</v>
      </c>
      <c r="BM24">
        <f>I!BL22*'Sim_Vt_Of(IxI)'!$M24</f>
        <v>0</v>
      </c>
      <c r="BN24">
        <f>I!BM22*'Sim_Vt_Of(IxI)'!$M24</f>
        <v>0</v>
      </c>
      <c r="BO24">
        <f>I!BN22*'Sim_Vt_Of(IxI)'!$M24</f>
        <v>0</v>
      </c>
      <c r="BP24">
        <f>I!BO22*'Sim_Vt_Of(IxI)'!$M24</f>
        <v>0</v>
      </c>
      <c r="BQ24">
        <f>I!BP22*'Sim_Vt_Of(IxI)'!$M24</f>
        <v>0</v>
      </c>
      <c r="BR24">
        <f>I!BQ22*'Sim_Vt_Of(IxI)'!$M24</f>
        <v>0</v>
      </c>
      <c r="BS24">
        <f>I!BR22*'Sim_Vt_Of(IxI)'!$M24</f>
        <v>0</v>
      </c>
      <c r="BT24">
        <f>I!BS22*'Sim_Vt_Of(IxI)'!$M24</f>
        <v>0</v>
      </c>
      <c r="BU24">
        <f>I!BT22*'Sim_Vt_Of(IxI)'!$M24</f>
        <v>0</v>
      </c>
      <c r="BV24">
        <f>I!BU22*'Sim_Vt_Of(IxI)'!$M24</f>
        <v>0</v>
      </c>
      <c r="BW24">
        <f>I!BV22*'Sim_Vt_Of(IxI)'!$M24</f>
        <v>0</v>
      </c>
      <c r="BX24">
        <f>I!BW22*'Sim_Vt_Of(IxI)'!$M24</f>
        <v>0</v>
      </c>
      <c r="BY24">
        <f>I!BX22*'Sim_Vt_Of(IxI)'!$M24</f>
        <v>0</v>
      </c>
    </row>
    <row r="25" spans="1:77" x14ac:dyDescent="0.25">
      <c r="A25" s="105" t="s">
        <v>22</v>
      </c>
      <c r="B25">
        <f>I!A23*'Sim_Vt_Of(IxI)'!$M25</f>
        <v>0</v>
      </c>
      <c r="C25">
        <f>I!B23*'Sim_Vt_Of(IxI)'!$M25</f>
        <v>0</v>
      </c>
      <c r="D25">
        <f>I!C23*'Sim_Vt_Of(IxI)'!$M25</f>
        <v>0</v>
      </c>
      <c r="E25">
        <f>I!D23*'Sim_Vt_Of(IxI)'!$M25</f>
        <v>0</v>
      </c>
      <c r="F25">
        <f>I!E23*'Sim_Vt_Of(IxI)'!$M25</f>
        <v>0</v>
      </c>
      <c r="G25">
        <f>I!F23*'Sim_Vt_Of(IxI)'!$M25</f>
        <v>0</v>
      </c>
      <c r="H25">
        <f>I!G23*'Sim_Vt_Of(IxI)'!$M25</f>
        <v>0</v>
      </c>
      <c r="I25">
        <f>I!H23*'Sim_Vt_Of(IxI)'!$M25</f>
        <v>0</v>
      </c>
      <c r="J25">
        <f>I!I23*'Sim_Vt_Of(IxI)'!$M25</f>
        <v>0</v>
      </c>
      <c r="K25">
        <f>I!J23*'Sim_Vt_Of(IxI)'!$M25</f>
        <v>0</v>
      </c>
      <c r="L25">
        <f>I!K23*'Sim_Vt_Of(IxI)'!$M25</f>
        <v>0</v>
      </c>
      <c r="M25">
        <f>I!L23*'Sim_Vt_Of(IxI)'!$M25</f>
        <v>0</v>
      </c>
      <c r="N25">
        <f>I!M23*'Sim_Vt_Of(IxI)'!$M25</f>
        <v>0</v>
      </c>
      <c r="O25">
        <f>I!N23*'Sim_Vt_Of(IxI)'!$M25</f>
        <v>0</v>
      </c>
      <c r="P25">
        <f>I!O23*'Sim_Vt_Of(IxI)'!$M25</f>
        <v>0</v>
      </c>
      <c r="Q25">
        <f>I!P23*'Sim_Vt_Of(IxI)'!$M25</f>
        <v>0</v>
      </c>
      <c r="R25">
        <f>I!Q23*'Sim_Vt_Of(IxI)'!$M25</f>
        <v>0</v>
      </c>
      <c r="S25">
        <f>I!R23*'Sim_Vt_Of(IxI)'!$M25</f>
        <v>0</v>
      </c>
      <c r="T25">
        <f>I!S23*'Sim_Vt_Of(IxI)'!$M25</f>
        <v>0</v>
      </c>
      <c r="U25">
        <f>I!T23*'Sim_Vt_Of(IxI)'!$M25</f>
        <v>0</v>
      </c>
      <c r="V25">
        <f>I!U23*'Sim_Vt_Of(IxI)'!$M25</f>
        <v>0</v>
      </c>
      <c r="W25">
        <f>I!V23*'Sim_Vt_Of(IxI)'!$M25</f>
        <v>0</v>
      </c>
      <c r="X25">
        <f>I!W23*'Sim_Vt_Of(IxI)'!$M25</f>
        <v>0</v>
      </c>
      <c r="Y25">
        <f>I!X23*'Sim_Vt_Of(IxI)'!$M25</f>
        <v>0</v>
      </c>
      <c r="Z25">
        <f>I!Y23*'Sim_Vt_Of(IxI)'!$M25</f>
        <v>0</v>
      </c>
      <c r="AA25">
        <f>I!Z23*'Sim_Vt_Of(IxI)'!$M25</f>
        <v>0</v>
      </c>
      <c r="AB25">
        <f>I!AA23*'Sim_Vt_Of(IxI)'!$M25</f>
        <v>0</v>
      </c>
      <c r="AC25">
        <f>I!AB23*'Sim_Vt_Of(IxI)'!$M25</f>
        <v>0</v>
      </c>
      <c r="AD25">
        <f>I!AC23*'Sim_Vt_Of(IxI)'!$M25</f>
        <v>0</v>
      </c>
      <c r="AE25">
        <f>I!AD23*'Sim_Vt_Of(IxI)'!$M25</f>
        <v>0</v>
      </c>
      <c r="AF25">
        <f>I!AE23*'Sim_Vt_Of(IxI)'!$M25</f>
        <v>0</v>
      </c>
      <c r="AG25">
        <f>I!AF23*'Sim_Vt_Of(IxI)'!$M25</f>
        <v>0</v>
      </c>
      <c r="AH25">
        <f>I!AG23*'Sim_Vt_Of(IxI)'!$M25</f>
        <v>0</v>
      </c>
      <c r="AI25">
        <f>I!AH23*'Sim_Vt_Of(IxI)'!$M25</f>
        <v>0</v>
      </c>
      <c r="AJ25">
        <f>I!AI23*'Sim_Vt_Of(IxI)'!$M25</f>
        <v>0</v>
      </c>
      <c r="AK25">
        <f>I!AJ23*'Sim_Vt_Of(IxI)'!$M25</f>
        <v>0</v>
      </c>
      <c r="AL25">
        <f>I!AK23*'Sim_Vt_Of(IxI)'!$M25</f>
        <v>0</v>
      </c>
      <c r="AM25">
        <f>I!AL23*'Sim_Vt_Of(IxI)'!$M25</f>
        <v>0</v>
      </c>
      <c r="AN25">
        <f>I!AM23*'Sim_Vt_Of(IxI)'!$M25</f>
        <v>0</v>
      </c>
      <c r="AO25">
        <f>I!AN23*'Sim_Vt_Of(IxI)'!$M25</f>
        <v>0</v>
      </c>
      <c r="AP25">
        <f>I!AO23*'Sim_Vt_Of(IxI)'!$M25</f>
        <v>0</v>
      </c>
      <c r="AQ25">
        <f>I!AP23*'Sim_Vt_Of(IxI)'!$M25</f>
        <v>0</v>
      </c>
      <c r="AR25">
        <f>I!AQ23*'Sim_Vt_Of(IxI)'!$M25</f>
        <v>0</v>
      </c>
      <c r="AS25">
        <f>I!AR23*'Sim_Vt_Of(IxI)'!$M25</f>
        <v>0</v>
      </c>
      <c r="AT25">
        <f>I!AS23*'Sim_Vt_Of(IxI)'!$M25</f>
        <v>0</v>
      </c>
      <c r="AU25">
        <f>I!AT23*'Sim_Vt_Of(IxI)'!$M25</f>
        <v>0</v>
      </c>
      <c r="AV25">
        <f>I!AU23*'Sim_Vt_Of(IxI)'!$M25</f>
        <v>0</v>
      </c>
      <c r="AW25">
        <f>I!AV23*'Sim_Vt_Of(IxI)'!$M25</f>
        <v>0</v>
      </c>
      <c r="AX25">
        <f>I!AW23*'Sim_Vt_Of(IxI)'!$M25</f>
        <v>0</v>
      </c>
      <c r="AY25">
        <f>I!AX23*'Sim_Vt_Of(IxI)'!$M25</f>
        <v>0</v>
      </c>
      <c r="AZ25">
        <f>I!AY23*'Sim_Vt_Of(IxI)'!$M25</f>
        <v>0</v>
      </c>
      <c r="BA25">
        <f>I!AZ23*'Sim_Vt_Of(IxI)'!$M25</f>
        <v>0</v>
      </c>
      <c r="BB25">
        <f>I!BA23*'Sim_Vt_Of(IxI)'!$M25</f>
        <v>0</v>
      </c>
      <c r="BC25">
        <f>I!BB23*'Sim_Vt_Of(IxI)'!$M25</f>
        <v>0</v>
      </c>
      <c r="BD25">
        <f>I!BC23*'Sim_Vt_Of(IxI)'!$M25</f>
        <v>0</v>
      </c>
      <c r="BE25">
        <f>I!BD23*'Sim_Vt_Of(IxI)'!$M25</f>
        <v>0</v>
      </c>
      <c r="BF25">
        <f>I!BE23*'Sim_Vt_Of(IxI)'!$M25</f>
        <v>0</v>
      </c>
      <c r="BG25">
        <f>I!BF23*'Sim_Vt_Of(IxI)'!$M25</f>
        <v>0</v>
      </c>
      <c r="BH25">
        <f>I!BG23*'Sim_Vt_Of(IxI)'!$M25</f>
        <v>0</v>
      </c>
      <c r="BI25">
        <f>I!BH23*'Sim_Vt_Of(IxI)'!$M25</f>
        <v>0</v>
      </c>
      <c r="BJ25">
        <f>I!BI23*'Sim_Vt_Of(IxI)'!$M25</f>
        <v>0</v>
      </c>
      <c r="BK25">
        <f>I!BJ23*'Sim_Vt_Of(IxI)'!$M25</f>
        <v>0</v>
      </c>
      <c r="BL25">
        <f>I!BK23*'Sim_Vt_Of(IxI)'!$M25</f>
        <v>0</v>
      </c>
      <c r="BM25">
        <f>I!BL23*'Sim_Vt_Of(IxI)'!$M25</f>
        <v>0</v>
      </c>
      <c r="BN25">
        <f>I!BM23*'Sim_Vt_Of(IxI)'!$M25</f>
        <v>0</v>
      </c>
      <c r="BO25">
        <f>I!BN23*'Sim_Vt_Of(IxI)'!$M25</f>
        <v>0</v>
      </c>
      <c r="BP25">
        <f>I!BO23*'Sim_Vt_Of(IxI)'!$M25</f>
        <v>0</v>
      </c>
      <c r="BQ25">
        <f>I!BP23*'Sim_Vt_Of(IxI)'!$M25</f>
        <v>0</v>
      </c>
      <c r="BR25">
        <f>I!BQ23*'Sim_Vt_Of(IxI)'!$M25</f>
        <v>0</v>
      </c>
      <c r="BS25">
        <f>I!BR23*'Sim_Vt_Of(IxI)'!$M25</f>
        <v>0</v>
      </c>
      <c r="BT25">
        <f>I!BS23*'Sim_Vt_Of(IxI)'!$M25</f>
        <v>0</v>
      </c>
      <c r="BU25">
        <f>I!BT23*'Sim_Vt_Of(IxI)'!$M25</f>
        <v>0</v>
      </c>
      <c r="BV25">
        <f>I!BU23*'Sim_Vt_Of(IxI)'!$M25</f>
        <v>0</v>
      </c>
      <c r="BW25">
        <f>I!BV23*'Sim_Vt_Of(IxI)'!$M25</f>
        <v>0</v>
      </c>
      <c r="BX25">
        <f>I!BW23*'Sim_Vt_Of(IxI)'!$M25</f>
        <v>0</v>
      </c>
      <c r="BY25">
        <f>I!BX23*'Sim_Vt_Of(IxI)'!$M25</f>
        <v>0</v>
      </c>
    </row>
    <row r="26" spans="1:77" x14ac:dyDescent="0.25">
      <c r="A26" s="105" t="s">
        <v>23</v>
      </c>
      <c r="B26">
        <f>I!A24*'Sim_Vt_Of(IxI)'!$M26</f>
        <v>0</v>
      </c>
      <c r="C26">
        <f>I!B24*'Sim_Vt_Of(IxI)'!$M26</f>
        <v>0</v>
      </c>
      <c r="D26">
        <f>I!C24*'Sim_Vt_Of(IxI)'!$M26</f>
        <v>0</v>
      </c>
      <c r="E26">
        <f>I!D24*'Sim_Vt_Of(IxI)'!$M26</f>
        <v>0</v>
      </c>
      <c r="F26">
        <f>I!E24*'Sim_Vt_Of(IxI)'!$M26</f>
        <v>0</v>
      </c>
      <c r="G26">
        <f>I!F24*'Sim_Vt_Of(IxI)'!$M26</f>
        <v>0</v>
      </c>
      <c r="H26">
        <f>I!G24*'Sim_Vt_Of(IxI)'!$M26</f>
        <v>0</v>
      </c>
      <c r="I26">
        <f>I!H24*'Sim_Vt_Of(IxI)'!$M26</f>
        <v>0</v>
      </c>
      <c r="J26">
        <f>I!I24*'Sim_Vt_Of(IxI)'!$M26</f>
        <v>0</v>
      </c>
      <c r="K26">
        <f>I!J24*'Sim_Vt_Of(IxI)'!$M26</f>
        <v>0</v>
      </c>
      <c r="L26">
        <f>I!K24*'Sim_Vt_Of(IxI)'!$M26</f>
        <v>0</v>
      </c>
      <c r="M26">
        <f>I!L24*'Sim_Vt_Of(IxI)'!$M26</f>
        <v>0</v>
      </c>
      <c r="N26">
        <f>I!M24*'Sim_Vt_Of(IxI)'!$M26</f>
        <v>0</v>
      </c>
      <c r="O26">
        <f>I!N24*'Sim_Vt_Of(IxI)'!$M26</f>
        <v>0</v>
      </c>
      <c r="P26">
        <f>I!O24*'Sim_Vt_Of(IxI)'!$M26</f>
        <v>0</v>
      </c>
      <c r="Q26">
        <f>I!P24*'Sim_Vt_Of(IxI)'!$M26</f>
        <v>0</v>
      </c>
      <c r="R26">
        <f>I!Q24*'Sim_Vt_Of(IxI)'!$M26</f>
        <v>0</v>
      </c>
      <c r="S26">
        <f>I!R24*'Sim_Vt_Of(IxI)'!$M26</f>
        <v>0</v>
      </c>
      <c r="T26">
        <f>I!S24*'Sim_Vt_Of(IxI)'!$M26</f>
        <v>0</v>
      </c>
      <c r="U26">
        <f>I!T24*'Sim_Vt_Of(IxI)'!$M26</f>
        <v>0</v>
      </c>
      <c r="V26">
        <f>I!U24*'Sim_Vt_Of(IxI)'!$M26</f>
        <v>0</v>
      </c>
      <c r="W26">
        <f>I!V24*'Sim_Vt_Of(IxI)'!$M26</f>
        <v>0</v>
      </c>
      <c r="X26">
        <f>I!W24*'Sim_Vt_Of(IxI)'!$M26</f>
        <v>0</v>
      </c>
      <c r="Y26">
        <f>I!X24*'Sim_Vt_Of(IxI)'!$M26</f>
        <v>0</v>
      </c>
      <c r="Z26">
        <f>I!Y24*'Sim_Vt_Of(IxI)'!$M26</f>
        <v>0</v>
      </c>
      <c r="AA26">
        <f>I!Z24*'Sim_Vt_Of(IxI)'!$M26</f>
        <v>0</v>
      </c>
      <c r="AB26">
        <f>I!AA24*'Sim_Vt_Of(IxI)'!$M26</f>
        <v>0</v>
      </c>
      <c r="AC26">
        <f>I!AB24*'Sim_Vt_Of(IxI)'!$M26</f>
        <v>0</v>
      </c>
      <c r="AD26">
        <f>I!AC24*'Sim_Vt_Of(IxI)'!$M26</f>
        <v>0</v>
      </c>
      <c r="AE26">
        <f>I!AD24*'Sim_Vt_Of(IxI)'!$M26</f>
        <v>0</v>
      </c>
      <c r="AF26">
        <f>I!AE24*'Sim_Vt_Of(IxI)'!$M26</f>
        <v>0</v>
      </c>
      <c r="AG26">
        <f>I!AF24*'Sim_Vt_Of(IxI)'!$M26</f>
        <v>0</v>
      </c>
      <c r="AH26">
        <f>I!AG24*'Sim_Vt_Of(IxI)'!$M26</f>
        <v>0</v>
      </c>
      <c r="AI26">
        <f>I!AH24*'Sim_Vt_Of(IxI)'!$M26</f>
        <v>0</v>
      </c>
      <c r="AJ26">
        <f>I!AI24*'Sim_Vt_Of(IxI)'!$M26</f>
        <v>0</v>
      </c>
      <c r="AK26">
        <f>I!AJ24*'Sim_Vt_Of(IxI)'!$M26</f>
        <v>0</v>
      </c>
      <c r="AL26">
        <f>I!AK24*'Sim_Vt_Of(IxI)'!$M26</f>
        <v>0</v>
      </c>
      <c r="AM26">
        <f>I!AL24*'Sim_Vt_Of(IxI)'!$M26</f>
        <v>0</v>
      </c>
      <c r="AN26">
        <f>I!AM24*'Sim_Vt_Of(IxI)'!$M26</f>
        <v>0</v>
      </c>
      <c r="AO26">
        <f>I!AN24*'Sim_Vt_Of(IxI)'!$M26</f>
        <v>0</v>
      </c>
      <c r="AP26">
        <f>I!AO24*'Sim_Vt_Of(IxI)'!$M26</f>
        <v>0</v>
      </c>
      <c r="AQ26">
        <f>I!AP24*'Sim_Vt_Of(IxI)'!$M26</f>
        <v>0</v>
      </c>
      <c r="AR26">
        <f>I!AQ24*'Sim_Vt_Of(IxI)'!$M26</f>
        <v>0</v>
      </c>
      <c r="AS26">
        <f>I!AR24*'Sim_Vt_Of(IxI)'!$M26</f>
        <v>0</v>
      </c>
      <c r="AT26">
        <f>I!AS24*'Sim_Vt_Of(IxI)'!$M26</f>
        <v>0</v>
      </c>
      <c r="AU26">
        <f>I!AT24*'Sim_Vt_Of(IxI)'!$M26</f>
        <v>0</v>
      </c>
      <c r="AV26">
        <f>I!AU24*'Sim_Vt_Of(IxI)'!$M26</f>
        <v>0</v>
      </c>
      <c r="AW26">
        <f>I!AV24*'Sim_Vt_Of(IxI)'!$M26</f>
        <v>0</v>
      </c>
      <c r="AX26">
        <f>I!AW24*'Sim_Vt_Of(IxI)'!$M26</f>
        <v>0</v>
      </c>
      <c r="AY26">
        <f>I!AX24*'Sim_Vt_Of(IxI)'!$M26</f>
        <v>0</v>
      </c>
      <c r="AZ26">
        <f>I!AY24*'Sim_Vt_Of(IxI)'!$M26</f>
        <v>0</v>
      </c>
      <c r="BA26">
        <f>I!AZ24*'Sim_Vt_Of(IxI)'!$M26</f>
        <v>0</v>
      </c>
      <c r="BB26">
        <f>I!BA24*'Sim_Vt_Of(IxI)'!$M26</f>
        <v>0</v>
      </c>
      <c r="BC26">
        <f>I!BB24*'Sim_Vt_Of(IxI)'!$M26</f>
        <v>0</v>
      </c>
      <c r="BD26">
        <f>I!BC24*'Sim_Vt_Of(IxI)'!$M26</f>
        <v>0</v>
      </c>
      <c r="BE26">
        <f>I!BD24*'Sim_Vt_Of(IxI)'!$M26</f>
        <v>0</v>
      </c>
      <c r="BF26">
        <f>I!BE24*'Sim_Vt_Of(IxI)'!$M26</f>
        <v>0</v>
      </c>
      <c r="BG26">
        <f>I!BF24*'Sim_Vt_Of(IxI)'!$M26</f>
        <v>0</v>
      </c>
      <c r="BH26">
        <f>I!BG24*'Sim_Vt_Of(IxI)'!$M26</f>
        <v>0</v>
      </c>
      <c r="BI26">
        <f>I!BH24*'Sim_Vt_Of(IxI)'!$M26</f>
        <v>0</v>
      </c>
      <c r="BJ26">
        <f>I!BI24*'Sim_Vt_Of(IxI)'!$M26</f>
        <v>0</v>
      </c>
      <c r="BK26">
        <f>I!BJ24*'Sim_Vt_Of(IxI)'!$M26</f>
        <v>0</v>
      </c>
      <c r="BL26">
        <f>I!BK24*'Sim_Vt_Of(IxI)'!$M26</f>
        <v>0</v>
      </c>
      <c r="BM26">
        <f>I!BL24*'Sim_Vt_Of(IxI)'!$M26</f>
        <v>0</v>
      </c>
      <c r="BN26">
        <f>I!BM24*'Sim_Vt_Of(IxI)'!$M26</f>
        <v>0</v>
      </c>
      <c r="BO26">
        <f>I!BN24*'Sim_Vt_Of(IxI)'!$M26</f>
        <v>0</v>
      </c>
      <c r="BP26">
        <f>I!BO24*'Sim_Vt_Of(IxI)'!$M26</f>
        <v>0</v>
      </c>
      <c r="BQ26">
        <f>I!BP24*'Sim_Vt_Of(IxI)'!$M26</f>
        <v>0</v>
      </c>
      <c r="BR26">
        <f>I!BQ24*'Sim_Vt_Of(IxI)'!$M26</f>
        <v>0</v>
      </c>
      <c r="BS26">
        <f>I!BR24*'Sim_Vt_Of(IxI)'!$M26</f>
        <v>0</v>
      </c>
      <c r="BT26">
        <f>I!BS24*'Sim_Vt_Of(IxI)'!$M26</f>
        <v>0</v>
      </c>
      <c r="BU26">
        <f>I!BT24*'Sim_Vt_Of(IxI)'!$M26</f>
        <v>0</v>
      </c>
      <c r="BV26">
        <f>I!BU24*'Sim_Vt_Of(IxI)'!$M26</f>
        <v>0</v>
      </c>
      <c r="BW26">
        <f>I!BV24*'Sim_Vt_Of(IxI)'!$M26</f>
        <v>0</v>
      </c>
      <c r="BX26">
        <f>I!BW24*'Sim_Vt_Of(IxI)'!$M26</f>
        <v>0</v>
      </c>
      <c r="BY26">
        <f>I!BX24*'Sim_Vt_Of(IxI)'!$M26</f>
        <v>0</v>
      </c>
    </row>
    <row r="27" spans="1:77" x14ac:dyDescent="0.25">
      <c r="A27" s="105" t="s">
        <v>24</v>
      </c>
      <c r="B27">
        <f>I!A25*'Sim_Vt_Of(IxI)'!$M27</f>
        <v>0</v>
      </c>
      <c r="C27">
        <f>I!B25*'Sim_Vt_Of(IxI)'!$M27</f>
        <v>0</v>
      </c>
      <c r="D27">
        <f>I!C25*'Sim_Vt_Of(IxI)'!$M27</f>
        <v>0</v>
      </c>
      <c r="E27">
        <f>I!D25*'Sim_Vt_Of(IxI)'!$M27</f>
        <v>0</v>
      </c>
      <c r="F27">
        <f>I!E25*'Sim_Vt_Of(IxI)'!$M27</f>
        <v>0</v>
      </c>
      <c r="G27">
        <f>I!F25*'Sim_Vt_Of(IxI)'!$M27</f>
        <v>0</v>
      </c>
      <c r="H27">
        <f>I!G25*'Sim_Vt_Of(IxI)'!$M27</f>
        <v>0</v>
      </c>
      <c r="I27">
        <f>I!H25*'Sim_Vt_Of(IxI)'!$M27</f>
        <v>0</v>
      </c>
      <c r="J27">
        <f>I!I25*'Sim_Vt_Of(IxI)'!$M27</f>
        <v>0</v>
      </c>
      <c r="K27">
        <f>I!J25*'Sim_Vt_Of(IxI)'!$M27</f>
        <v>0</v>
      </c>
      <c r="L27">
        <f>I!K25*'Sim_Vt_Of(IxI)'!$M27</f>
        <v>0</v>
      </c>
      <c r="M27">
        <f>I!L25*'Sim_Vt_Of(IxI)'!$M27</f>
        <v>0</v>
      </c>
      <c r="N27">
        <f>I!M25*'Sim_Vt_Of(IxI)'!$M27</f>
        <v>0</v>
      </c>
      <c r="O27">
        <f>I!N25*'Sim_Vt_Of(IxI)'!$M27</f>
        <v>0</v>
      </c>
      <c r="P27">
        <f>I!O25*'Sim_Vt_Of(IxI)'!$M27</f>
        <v>0</v>
      </c>
      <c r="Q27">
        <f>I!P25*'Sim_Vt_Of(IxI)'!$M27</f>
        <v>0</v>
      </c>
      <c r="R27">
        <f>I!Q25*'Sim_Vt_Of(IxI)'!$M27</f>
        <v>0</v>
      </c>
      <c r="S27">
        <f>I!R25*'Sim_Vt_Of(IxI)'!$M27</f>
        <v>0</v>
      </c>
      <c r="T27">
        <f>I!S25*'Sim_Vt_Of(IxI)'!$M27</f>
        <v>0</v>
      </c>
      <c r="U27">
        <f>I!T25*'Sim_Vt_Of(IxI)'!$M27</f>
        <v>0</v>
      </c>
      <c r="V27">
        <f>I!U25*'Sim_Vt_Of(IxI)'!$M27</f>
        <v>0</v>
      </c>
      <c r="W27">
        <f>I!V25*'Sim_Vt_Of(IxI)'!$M27</f>
        <v>0</v>
      </c>
      <c r="X27">
        <f>I!W25*'Sim_Vt_Of(IxI)'!$M27</f>
        <v>0</v>
      </c>
      <c r="Y27">
        <f>I!X25*'Sim_Vt_Of(IxI)'!$M27</f>
        <v>0</v>
      </c>
      <c r="Z27">
        <f>I!Y25*'Sim_Vt_Of(IxI)'!$M27</f>
        <v>0</v>
      </c>
      <c r="AA27">
        <f>I!Z25*'Sim_Vt_Of(IxI)'!$M27</f>
        <v>0</v>
      </c>
      <c r="AB27">
        <f>I!AA25*'Sim_Vt_Of(IxI)'!$M27</f>
        <v>0</v>
      </c>
      <c r="AC27">
        <f>I!AB25*'Sim_Vt_Of(IxI)'!$M27</f>
        <v>0</v>
      </c>
      <c r="AD27">
        <f>I!AC25*'Sim_Vt_Of(IxI)'!$M27</f>
        <v>0</v>
      </c>
      <c r="AE27">
        <f>I!AD25*'Sim_Vt_Of(IxI)'!$M27</f>
        <v>0</v>
      </c>
      <c r="AF27">
        <f>I!AE25*'Sim_Vt_Of(IxI)'!$M27</f>
        <v>0</v>
      </c>
      <c r="AG27">
        <f>I!AF25*'Sim_Vt_Of(IxI)'!$M27</f>
        <v>0</v>
      </c>
      <c r="AH27">
        <f>I!AG25*'Sim_Vt_Of(IxI)'!$M27</f>
        <v>0</v>
      </c>
      <c r="AI27">
        <f>I!AH25*'Sim_Vt_Of(IxI)'!$M27</f>
        <v>0</v>
      </c>
      <c r="AJ27">
        <f>I!AI25*'Sim_Vt_Of(IxI)'!$M27</f>
        <v>0</v>
      </c>
      <c r="AK27">
        <f>I!AJ25*'Sim_Vt_Of(IxI)'!$M27</f>
        <v>0</v>
      </c>
      <c r="AL27">
        <f>I!AK25*'Sim_Vt_Of(IxI)'!$M27</f>
        <v>0</v>
      </c>
      <c r="AM27">
        <f>I!AL25*'Sim_Vt_Of(IxI)'!$M27</f>
        <v>0</v>
      </c>
      <c r="AN27">
        <f>I!AM25*'Sim_Vt_Of(IxI)'!$M27</f>
        <v>0</v>
      </c>
      <c r="AO27">
        <f>I!AN25*'Sim_Vt_Of(IxI)'!$M27</f>
        <v>0</v>
      </c>
      <c r="AP27">
        <f>I!AO25*'Sim_Vt_Of(IxI)'!$M27</f>
        <v>0</v>
      </c>
      <c r="AQ27">
        <f>I!AP25*'Sim_Vt_Of(IxI)'!$M27</f>
        <v>0</v>
      </c>
      <c r="AR27">
        <f>I!AQ25*'Sim_Vt_Of(IxI)'!$M27</f>
        <v>0</v>
      </c>
      <c r="AS27">
        <f>I!AR25*'Sim_Vt_Of(IxI)'!$M27</f>
        <v>0</v>
      </c>
      <c r="AT27">
        <f>I!AS25*'Sim_Vt_Of(IxI)'!$M27</f>
        <v>0</v>
      </c>
      <c r="AU27">
        <f>I!AT25*'Sim_Vt_Of(IxI)'!$M27</f>
        <v>0</v>
      </c>
      <c r="AV27">
        <f>I!AU25*'Sim_Vt_Of(IxI)'!$M27</f>
        <v>0</v>
      </c>
      <c r="AW27">
        <f>I!AV25*'Sim_Vt_Of(IxI)'!$M27</f>
        <v>0</v>
      </c>
      <c r="AX27">
        <f>I!AW25*'Sim_Vt_Of(IxI)'!$M27</f>
        <v>0</v>
      </c>
      <c r="AY27">
        <f>I!AX25*'Sim_Vt_Of(IxI)'!$M27</f>
        <v>0</v>
      </c>
      <c r="AZ27">
        <f>I!AY25*'Sim_Vt_Of(IxI)'!$M27</f>
        <v>0</v>
      </c>
      <c r="BA27">
        <f>I!AZ25*'Sim_Vt_Of(IxI)'!$M27</f>
        <v>0</v>
      </c>
      <c r="BB27">
        <f>I!BA25*'Sim_Vt_Of(IxI)'!$M27</f>
        <v>0</v>
      </c>
      <c r="BC27">
        <f>I!BB25*'Sim_Vt_Of(IxI)'!$M27</f>
        <v>0</v>
      </c>
      <c r="BD27">
        <f>I!BC25*'Sim_Vt_Of(IxI)'!$M27</f>
        <v>0</v>
      </c>
      <c r="BE27">
        <f>I!BD25*'Sim_Vt_Of(IxI)'!$M27</f>
        <v>0</v>
      </c>
      <c r="BF27">
        <f>I!BE25*'Sim_Vt_Of(IxI)'!$M27</f>
        <v>0</v>
      </c>
      <c r="BG27">
        <f>I!BF25*'Sim_Vt_Of(IxI)'!$M27</f>
        <v>0</v>
      </c>
      <c r="BH27">
        <f>I!BG25*'Sim_Vt_Of(IxI)'!$M27</f>
        <v>0</v>
      </c>
      <c r="BI27">
        <f>I!BH25*'Sim_Vt_Of(IxI)'!$M27</f>
        <v>0</v>
      </c>
      <c r="BJ27">
        <f>I!BI25*'Sim_Vt_Of(IxI)'!$M27</f>
        <v>0</v>
      </c>
      <c r="BK27">
        <f>I!BJ25*'Sim_Vt_Of(IxI)'!$M27</f>
        <v>0</v>
      </c>
      <c r="BL27">
        <f>I!BK25*'Sim_Vt_Of(IxI)'!$M27</f>
        <v>0</v>
      </c>
      <c r="BM27">
        <f>I!BL25*'Sim_Vt_Of(IxI)'!$M27</f>
        <v>0</v>
      </c>
      <c r="BN27">
        <f>I!BM25*'Sim_Vt_Of(IxI)'!$M27</f>
        <v>0</v>
      </c>
      <c r="BO27">
        <f>I!BN25*'Sim_Vt_Of(IxI)'!$M27</f>
        <v>0</v>
      </c>
      <c r="BP27">
        <f>I!BO25*'Sim_Vt_Of(IxI)'!$M27</f>
        <v>0</v>
      </c>
      <c r="BQ27">
        <f>I!BP25*'Sim_Vt_Of(IxI)'!$M27</f>
        <v>0</v>
      </c>
      <c r="BR27">
        <f>I!BQ25*'Sim_Vt_Of(IxI)'!$M27</f>
        <v>0</v>
      </c>
      <c r="BS27">
        <f>I!BR25*'Sim_Vt_Of(IxI)'!$M27</f>
        <v>0</v>
      </c>
      <c r="BT27">
        <f>I!BS25*'Sim_Vt_Of(IxI)'!$M27</f>
        <v>0</v>
      </c>
      <c r="BU27">
        <f>I!BT25*'Sim_Vt_Of(IxI)'!$M27</f>
        <v>0</v>
      </c>
      <c r="BV27">
        <f>I!BU25*'Sim_Vt_Of(IxI)'!$M27</f>
        <v>0</v>
      </c>
      <c r="BW27">
        <f>I!BV25*'Sim_Vt_Of(IxI)'!$M27</f>
        <v>0</v>
      </c>
      <c r="BX27">
        <f>I!BW25*'Sim_Vt_Of(IxI)'!$M27</f>
        <v>0</v>
      </c>
      <c r="BY27">
        <f>I!BX25*'Sim_Vt_Of(IxI)'!$M27</f>
        <v>0</v>
      </c>
    </row>
    <row r="28" spans="1:77" x14ac:dyDescent="0.25">
      <c r="A28" s="105" t="s">
        <v>25</v>
      </c>
      <c r="B28">
        <f>I!A26*'Sim_Vt_Of(IxI)'!$M28</f>
        <v>0</v>
      </c>
      <c r="C28">
        <f>I!B26*'Sim_Vt_Of(IxI)'!$M28</f>
        <v>0</v>
      </c>
      <c r="D28">
        <f>I!C26*'Sim_Vt_Of(IxI)'!$M28</f>
        <v>0</v>
      </c>
      <c r="E28">
        <f>I!D26*'Sim_Vt_Of(IxI)'!$M28</f>
        <v>0</v>
      </c>
      <c r="F28">
        <f>I!E26*'Sim_Vt_Of(IxI)'!$M28</f>
        <v>0</v>
      </c>
      <c r="G28">
        <f>I!F26*'Sim_Vt_Of(IxI)'!$M28</f>
        <v>0</v>
      </c>
      <c r="H28">
        <f>I!G26*'Sim_Vt_Of(IxI)'!$M28</f>
        <v>0</v>
      </c>
      <c r="I28">
        <f>I!H26*'Sim_Vt_Of(IxI)'!$M28</f>
        <v>0</v>
      </c>
      <c r="J28">
        <f>I!I26*'Sim_Vt_Of(IxI)'!$M28</f>
        <v>0</v>
      </c>
      <c r="K28">
        <f>I!J26*'Sim_Vt_Of(IxI)'!$M28</f>
        <v>0</v>
      </c>
      <c r="L28">
        <f>I!K26*'Sim_Vt_Of(IxI)'!$M28</f>
        <v>0</v>
      </c>
      <c r="M28">
        <f>I!L26*'Sim_Vt_Of(IxI)'!$M28</f>
        <v>0</v>
      </c>
      <c r="N28">
        <f>I!M26*'Sim_Vt_Of(IxI)'!$M28</f>
        <v>0</v>
      </c>
      <c r="O28">
        <f>I!N26*'Sim_Vt_Of(IxI)'!$M28</f>
        <v>0</v>
      </c>
      <c r="P28">
        <f>I!O26*'Sim_Vt_Of(IxI)'!$M28</f>
        <v>0</v>
      </c>
      <c r="Q28">
        <f>I!P26*'Sim_Vt_Of(IxI)'!$M28</f>
        <v>0</v>
      </c>
      <c r="R28">
        <f>I!Q26*'Sim_Vt_Of(IxI)'!$M28</f>
        <v>0</v>
      </c>
      <c r="S28">
        <f>I!R26*'Sim_Vt_Of(IxI)'!$M28</f>
        <v>0</v>
      </c>
      <c r="T28">
        <f>I!S26*'Sim_Vt_Of(IxI)'!$M28</f>
        <v>0</v>
      </c>
      <c r="U28">
        <f>I!T26*'Sim_Vt_Of(IxI)'!$M28</f>
        <v>0</v>
      </c>
      <c r="V28">
        <f>I!U26*'Sim_Vt_Of(IxI)'!$M28</f>
        <v>0</v>
      </c>
      <c r="W28">
        <f>I!V26*'Sim_Vt_Of(IxI)'!$M28</f>
        <v>0</v>
      </c>
      <c r="X28">
        <f>I!W26*'Sim_Vt_Of(IxI)'!$M28</f>
        <v>0</v>
      </c>
      <c r="Y28">
        <f>I!X26*'Sim_Vt_Of(IxI)'!$M28</f>
        <v>0</v>
      </c>
      <c r="Z28">
        <f>I!Y26*'Sim_Vt_Of(IxI)'!$M28</f>
        <v>0</v>
      </c>
      <c r="AA28">
        <f>I!Z26*'Sim_Vt_Of(IxI)'!$M28</f>
        <v>0</v>
      </c>
      <c r="AB28">
        <f>I!AA26*'Sim_Vt_Of(IxI)'!$M28</f>
        <v>0</v>
      </c>
      <c r="AC28">
        <f>I!AB26*'Sim_Vt_Of(IxI)'!$M28</f>
        <v>0</v>
      </c>
      <c r="AD28">
        <f>I!AC26*'Sim_Vt_Of(IxI)'!$M28</f>
        <v>0</v>
      </c>
      <c r="AE28">
        <f>I!AD26*'Sim_Vt_Of(IxI)'!$M28</f>
        <v>0</v>
      </c>
      <c r="AF28">
        <f>I!AE26*'Sim_Vt_Of(IxI)'!$M28</f>
        <v>0</v>
      </c>
      <c r="AG28">
        <f>I!AF26*'Sim_Vt_Of(IxI)'!$M28</f>
        <v>0</v>
      </c>
      <c r="AH28">
        <f>I!AG26*'Sim_Vt_Of(IxI)'!$M28</f>
        <v>0</v>
      </c>
      <c r="AI28">
        <f>I!AH26*'Sim_Vt_Of(IxI)'!$M28</f>
        <v>0</v>
      </c>
      <c r="AJ28">
        <f>I!AI26*'Sim_Vt_Of(IxI)'!$M28</f>
        <v>0</v>
      </c>
      <c r="AK28">
        <f>I!AJ26*'Sim_Vt_Of(IxI)'!$M28</f>
        <v>0</v>
      </c>
      <c r="AL28">
        <f>I!AK26*'Sim_Vt_Of(IxI)'!$M28</f>
        <v>0</v>
      </c>
      <c r="AM28">
        <f>I!AL26*'Sim_Vt_Of(IxI)'!$M28</f>
        <v>0</v>
      </c>
      <c r="AN28">
        <f>I!AM26*'Sim_Vt_Of(IxI)'!$M28</f>
        <v>0</v>
      </c>
      <c r="AO28">
        <f>I!AN26*'Sim_Vt_Of(IxI)'!$M28</f>
        <v>0</v>
      </c>
      <c r="AP28">
        <f>I!AO26*'Sim_Vt_Of(IxI)'!$M28</f>
        <v>0</v>
      </c>
      <c r="AQ28">
        <f>I!AP26*'Sim_Vt_Of(IxI)'!$M28</f>
        <v>0</v>
      </c>
      <c r="AR28">
        <f>I!AQ26*'Sim_Vt_Of(IxI)'!$M28</f>
        <v>0</v>
      </c>
      <c r="AS28">
        <f>I!AR26*'Sim_Vt_Of(IxI)'!$M28</f>
        <v>0</v>
      </c>
      <c r="AT28">
        <f>I!AS26*'Sim_Vt_Of(IxI)'!$M28</f>
        <v>0</v>
      </c>
      <c r="AU28">
        <f>I!AT26*'Sim_Vt_Of(IxI)'!$M28</f>
        <v>0</v>
      </c>
      <c r="AV28">
        <f>I!AU26*'Sim_Vt_Of(IxI)'!$M28</f>
        <v>0</v>
      </c>
      <c r="AW28">
        <f>I!AV26*'Sim_Vt_Of(IxI)'!$M28</f>
        <v>0</v>
      </c>
      <c r="AX28">
        <f>I!AW26*'Sim_Vt_Of(IxI)'!$M28</f>
        <v>0</v>
      </c>
      <c r="AY28">
        <f>I!AX26*'Sim_Vt_Of(IxI)'!$M28</f>
        <v>0</v>
      </c>
      <c r="AZ28">
        <f>I!AY26*'Sim_Vt_Of(IxI)'!$M28</f>
        <v>0</v>
      </c>
      <c r="BA28">
        <f>I!AZ26*'Sim_Vt_Of(IxI)'!$M28</f>
        <v>0</v>
      </c>
      <c r="BB28">
        <f>I!BA26*'Sim_Vt_Of(IxI)'!$M28</f>
        <v>0</v>
      </c>
      <c r="BC28">
        <f>I!BB26*'Sim_Vt_Of(IxI)'!$M28</f>
        <v>0</v>
      </c>
      <c r="BD28">
        <f>I!BC26*'Sim_Vt_Of(IxI)'!$M28</f>
        <v>0</v>
      </c>
      <c r="BE28">
        <f>I!BD26*'Sim_Vt_Of(IxI)'!$M28</f>
        <v>0</v>
      </c>
      <c r="BF28">
        <f>I!BE26*'Sim_Vt_Of(IxI)'!$M28</f>
        <v>0</v>
      </c>
      <c r="BG28">
        <f>I!BF26*'Sim_Vt_Of(IxI)'!$M28</f>
        <v>0</v>
      </c>
      <c r="BH28">
        <f>I!BG26*'Sim_Vt_Of(IxI)'!$M28</f>
        <v>0</v>
      </c>
      <c r="BI28">
        <f>I!BH26*'Sim_Vt_Of(IxI)'!$M28</f>
        <v>0</v>
      </c>
      <c r="BJ28">
        <f>I!BI26*'Sim_Vt_Of(IxI)'!$M28</f>
        <v>0</v>
      </c>
      <c r="BK28">
        <f>I!BJ26*'Sim_Vt_Of(IxI)'!$M28</f>
        <v>0</v>
      </c>
      <c r="BL28">
        <f>I!BK26*'Sim_Vt_Of(IxI)'!$M28</f>
        <v>0</v>
      </c>
      <c r="BM28">
        <f>I!BL26*'Sim_Vt_Of(IxI)'!$M28</f>
        <v>0</v>
      </c>
      <c r="BN28">
        <f>I!BM26*'Sim_Vt_Of(IxI)'!$M28</f>
        <v>0</v>
      </c>
      <c r="BO28">
        <f>I!BN26*'Sim_Vt_Of(IxI)'!$M28</f>
        <v>0</v>
      </c>
      <c r="BP28">
        <f>I!BO26*'Sim_Vt_Of(IxI)'!$M28</f>
        <v>0</v>
      </c>
      <c r="BQ28">
        <f>I!BP26*'Sim_Vt_Of(IxI)'!$M28</f>
        <v>0</v>
      </c>
      <c r="BR28">
        <f>I!BQ26*'Sim_Vt_Of(IxI)'!$M28</f>
        <v>0</v>
      </c>
      <c r="BS28">
        <f>I!BR26*'Sim_Vt_Of(IxI)'!$M28</f>
        <v>0</v>
      </c>
      <c r="BT28">
        <f>I!BS26*'Sim_Vt_Of(IxI)'!$M28</f>
        <v>0</v>
      </c>
      <c r="BU28">
        <f>I!BT26*'Sim_Vt_Of(IxI)'!$M28</f>
        <v>0</v>
      </c>
      <c r="BV28">
        <f>I!BU26*'Sim_Vt_Of(IxI)'!$M28</f>
        <v>0</v>
      </c>
      <c r="BW28">
        <f>I!BV26*'Sim_Vt_Of(IxI)'!$M28</f>
        <v>0</v>
      </c>
      <c r="BX28">
        <f>I!BW26*'Sim_Vt_Of(IxI)'!$M28</f>
        <v>0</v>
      </c>
      <c r="BY28">
        <f>I!BX26*'Sim_Vt_Of(IxI)'!$M28</f>
        <v>0</v>
      </c>
    </row>
    <row r="29" spans="1:77" x14ac:dyDescent="0.25">
      <c r="A29" s="105" t="s">
        <v>26</v>
      </c>
      <c r="B29">
        <f>I!A27*'Sim_Vt_Of(IxI)'!$M29</f>
        <v>0</v>
      </c>
      <c r="C29">
        <f>I!B27*'Sim_Vt_Of(IxI)'!$M29</f>
        <v>0</v>
      </c>
      <c r="D29">
        <f>I!C27*'Sim_Vt_Of(IxI)'!$M29</f>
        <v>0</v>
      </c>
      <c r="E29">
        <f>I!D27*'Sim_Vt_Of(IxI)'!$M29</f>
        <v>0</v>
      </c>
      <c r="F29">
        <f>I!E27*'Sim_Vt_Of(IxI)'!$M29</f>
        <v>0</v>
      </c>
      <c r="G29">
        <f>I!F27*'Sim_Vt_Of(IxI)'!$M29</f>
        <v>0</v>
      </c>
      <c r="H29">
        <f>I!G27*'Sim_Vt_Of(IxI)'!$M29</f>
        <v>0</v>
      </c>
      <c r="I29">
        <f>I!H27*'Sim_Vt_Of(IxI)'!$M29</f>
        <v>0</v>
      </c>
      <c r="J29">
        <f>I!I27*'Sim_Vt_Of(IxI)'!$M29</f>
        <v>0</v>
      </c>
      <c r="K29">
        <f>I!J27*'Sim_Vt_Of(IxI)'!$M29</f>
        <v>0</v>
      </c>
      <c r="L29">
        <f>I!K27*'Sim_Vt_Of(IxI)'!$M29</f>
        <v>0</v>
      </c>
      <c r="M29">
        <f>I!L27*'Sim_Vt_Of(IxI)'!$M29</f>
        <v>0</v>
      </c>
      <c r="N29">
        <f>I!M27*'Sim_Vt_Of(IxI)'!$M29</f>
        <v>0</v>
      </c>
      <c r="O29">
        <f>I!N27*'Sim_Vt_Of(IxI)'!$M29</f>
        <v>0</v>
      </c>
      <c r="P29">
        <f>I!O27*'Sim_Vt_Of(IxI)'!$M29</f>
        <v>0</v>
      </c>
      <c r="Q29">
        <f>I!P27*'Sim_Vt_Of(IxI)'!$M29</f>
        <v>0</v>
      </c>
      <c r="R29">
        <f>I!Q27*'Sim_Vt_Of(IxI)'!$M29</f>
        <v>0</v>
      </c>
      <c r="S29">
        <f>I!R27*'Sim_Vt_Of(IxI)'!$M29</f>
        <v>0</v>
      </c>
      <c r="T29">
        <f>I!S27*'Sim_Vt_Of(IxI)'!$M29</f>
        <v>0</v>
      </c>
      <c r="U29">
        <f>I!T27*'Sim_Vt_Of(IxI)'!$M29</f>
        <v>0</v>
      </c>
      <c r="V29">
        <f>I!U27*'Sim_Vt_Of(IxI)'!$M29</f>
        <v>0</v>
      </c>
      <c r="W29">
        <f>I!V27*'Sim_Vt_Of(IxI)'!$M29</f>
        <v>0</v>
      </c>
      <c r="X29">
        <f>I!W27*'Sim_Vt_Of(IxI)'!$M29</f>
        <v>0</v>
      </c>
      <c r="Y29">
        <f>I!X27*'Sim_Vt_Of(IxI)'!$M29</f>
        <v>0</v>
      </c>
      <c r="Z29">
        <f>I!Y27*'Sim_Vt_Of(IxI)'!$M29</f>
        <v>0</v>
      </c>
      <c r="AA29">
        <f>I!Z27*'Sim_Vt_Of(IxI)'!$M29</f>
        <v>0</v>
      </c>
      <c r="AB29">
        <f>I!AA27*'Sim_Vt_Of(IxI)'!$M29</f>
        <v>0</v>
      </c>
      <c r="AC29">
        <f>I!AB27*'Sim_Vt_Of(IxI)'!$M29</f>
        <v>0</v>
      </c>
      <c r="AD29">
        <f>I!AC27*'Sim_Vt_Of(IxI)'!$M29</f>
        <v>0</v>
      </c>
      <c r="AE29">
        <f>I!AD27*'Sim_Vt_Of(IxI)'!$M29</f>
        <v>0</v>
      </c>
      <c r="AF29">
        <f>I!AE27*'Sim_Vt_Of(IxI)'!$M29</f>
        <v>0</v>
      </c>
      <c r="AG29">
        <f>I!AF27*'Sim_Vt_Of(IxI)'!$M29</f>
        <v>0</v>
      </c>
      <c r="AH29">
        <f>I!AG27*'Sim_Vt_Of(IxI)'!$M29</f>
        <v>0</v>
      </c>
      <c r="AI29">
        <f>I!AH27*'Sim_Vt_Of(IxI)'!$M29</f>
        <v>0</v>
      </c>
      <c r="AJ29">
        <f>I!AI27*'Sim_Vt_Of(IxI)'!$M29</f>
        <v>0</v>
      </c>
      <c r="AK29">
        <f>I!AJ27*'Sim_Vt_Of(IxI)'!$M29</f>
        <v>0</v>
      </c>
      <c r="AL29">
        <f>I!AK27*'Sim_Vt_Of(IxI)'!$M29</f>
        <v>0</v>
      </c>
      <c r="AM29">
        <f>I!AL27*'Sim_Vt_Of(IxI)'!$M29</f>
        <v>0</v>
      </c>
      <c r="AN29">
        <f>I!AM27*'Sim_Vt_Of(IxI)'!$M29</f>
        <v>0</v>
      </c>
      <c r="AO29">
        <f>I!AN27*'Sim_Vt_Of(IxI)'!$M29</f>
        <v>0</v>
      </c>
      <c r="AP29">
        <f>I!AO27*'Sim_Vt_Of(IxI)'!$M29</f>
        <v>0</v>
      </c>
      <c r="AQ29">
        <f>I!AP27*'Sim_Vt_Of(IxI)'!$M29</f>
        <v>0</v>
      </c>
      <c r="AR29">
        <f>I!AQ27*'Sim_Vt_Of(IxI)'!$M29</f>
        <v>0</v>
      </c>
      <c r="AS29">
        <f>I!AR27*'Sim_Vt_Of(IxI)'!$M29</f>
        <v>0</v>
      </c>
      <c r="AT29">
        <f>I!AS27*'Sim_Vt_Of(IxI)'!$M29</f>
        <v>0</v>
      </c>
      <c r="AU29">
        <f>I!AT27*'Sim_Vt_Of(IxI)'!$M29</f>
        <v>0</v>
      </c>
      <c r="AV29">
        <f>I!AU27*'Sim_Vt_Of(IxI)'!$M29</f>
        <v>0</v>
      </c>
      <c r="AW29">
        <f>I!AV27*'Sim_Vt_Of(IxI)'!$M29</f>
        <v>0</v>
      </c>
      <c r="AX29">
        <f>I!AW27*'Sim_Vt_Of(IxI)'!$M29</f>
        <v>0</v>
      </c>
      <c r="AY29">
        <f>I!AX27*'Sim_Vt_Of(IxI)'!$M29</f>
        <v>0</v>
      </c>
      <c r="AZ29">
        <f>I!AY27*'Sim_Vt_Of(IxI)'!$M29</f>
        <v>0</v>
      </c>
      <c r="BA29">
        <f>I!AZ27*'Sim_Vt_Of(IxI)'!$M29</f>
        <v>0</v>
      </c>
      <c r="BB29">
        <f>I!BA27*'Sim_Vt_Of(IxI)'!$M29</f>
        <v>0</v>
      </c>
      <c r="BC29">
        <f>I!BB27*'Sim_Vt_Of(IxI)'!$M29</f>
        <v>0</v>
      </c>
      <c r="BD29">
        <f>I!BC27*'Sim_Vt_Of(IxI)'!$M29</f>
        <v>0</v>
      </c>
      <c r="BE29">
        <f>I!BD27*'Sim_Vt_Of(IxI)'!$M29</f>
        <v>0</v>
      </c>
      <c r="BF29">
        <f>I!BE27*'Sim_Vt_Of(IxI)'!$M29</f>
        <v>0</v>
      </c>
      <c r="BG29">
        <f>I!BF27*'Sim_Vt_Of(IxI)'!$M29</f>
        <v>0</v>
      </c>
      <c r="BH29">
        <f>I!BG27*'Sim_Vt_Of(IxI)'!$M29</f>
        <v>0</v>
      </c>
      <c r="BI29">
        <f>I!BH27*'Sim_Vt_Of(IxI)'!$M29</f>
        <v>0</v>
      </c>
      <c r="BJ29">
        <f>I!BI27*'Sim_Vt_Of(IxI)'!$M29</f>
        <v>0</v>
      </c>
      <c r="BK29">
        <f>I!BJ27*'Sim_Vt_Of(IxI)'!$M29</f>
        <v>0</v>
      </c>
      <c r="BL29">
        <f>I!BK27*'Sim_Vt_Of(IxI)'!$M29</f>
        <v>0</v>
      </c>
      <c r="BM29">
        <f>I!BL27*'Sim_Vt_Of(IxI)'!$M29</f>
        <v>0</v>
      </c>
      <c r="BN29">
        <f>I!BM27*'Sim_Vt_Of(IxI)'!$M29</f>
        <v>0</v>
      </c>
      <c r="BO29">
        <f>I!BN27*'Sim_Vt_Of(IxI)'!$M29</f>
        <v>0</v>
      </c>
      <c r="BP29">
        <f>I!BO27*'Sim_Vt_Of(IxI)'!$M29</f>
        <v>0</v>
      </c>
      <c r="BQ29">
        <f>I!BP27*'Sim_Vt_Of(IxI)'!$M29</f>
        <v>0</v>
      </c>
      <c r="BR29">
        <f>I!BQ27*'Sim_Vt_Of(IxI)'!$M29</f>
        <v>0</v>
      </c>
      <c r="BS29">
        <f>I!BR27*'Sim_Vt_Of(IxI)'!$M29</f>
        <v>0</v>
      </c>
      <c r="BT29">
        <f>I!BS27*'Sim_Vt_Of(IxI)'!$M29</f>
        <v>0</v>
      </c>
      <c r="BU29">
        <f>I!BT27*'Sim_Vt_Of(IxI)'!$M29</f>
        <v>0</v>
      </c>
      <c r="BV29">
        <f>I!BU27*'Sim_Vt_Of(IxI)'!$M29</f>
        <v>0</v>
      </c>
      <c r="BW29">
        <f>I!BV27*'Sim_Vt_Of(IxI)'!$M29</f>
        <v>0</v>
      </c>
      <c r="BX29">
        <f>I!BW27*'Sim_Vt_Of(IxI)'!$M29</f>
        <v>0</v>
      </c>
      <c r="BY29">
        <f>I!BX27*'Sim_Vt_Of(IxI)'!$M29</f>
        <v>0</v>
      </c>
    </row>
    <row r="30" spans="1:77" x14ac:dyDescent="0.25">
      <c r="A30" s="105" t="s">
        <v>27</v>
      </c>
      <c r="B30">
        <f>I!A28*'Sim_Vt_Of(IxI)'!$M30</f>
        <v>0</v>
      </c>
      <c r="C30">
        <f>I!B28*'Sim_Vt_Of(IxI)'!$M30</f>
        <v>0</v>
      </c>
      <c r="D30">
        <f>I!C28*'Sim_Vt_Of(IxI)'!$M30</f>
        <v>0</v>
      </c>
      <c r="E30">
        <f>I!D28*'Sim_Vt_Of(IxI)'!$M30</f>
        <v>0</v>
      </c>
      <c r="F30">
        <f>I!E28*'Sim_Vt_Of(IxI)'!$M30</f>
        <v>0</v>
      </c>
      <c r="G30">
        <f>I!F28*'Sim_Vt_Of(IxI)'!$M30</f>
        <v>0</v>
      </c>
      <c r="H30">
        <f>I!G28*'Sim_Vt_Of(IxI)'!$M30</f>
        <v>0</v>
      </c>
      <c r="I30">
        <f>I!H28*'Sim_Vt_Of(IxI)'!$M30</f>
        <v>0</v>
      </c>
      <c r="J30">
        <f>I!I28*'Sim_Vt_Of(IxI)'!$M30</f>
        <v>0</v>
      </c>
      <c r="K30">
        <f>I!J28*'Sim_Vt_Of(IxI)'!$M30</f>
        <v>0</v>
      </c>
      <c r="L30">
        <f>I!K28*'Sim_Vt_Of(IxI)'!$M30</f>
        <v>0</v>
      </c>
      <c r="M30">
        <f>I!L28*'Sim_Vt_Of(IxI)'!$M30</f>
        <v>0</v>
      </c>
      <c r="N30">
        <f>I!M28*'Sim_Vt_Of(IxI)'!$M30</f>
        <v>0</v>
      </c>
      <c r="O30">
        <f>I!N28*'Sim_Vt_Of(IxI)'!$M30</f>
        <v>0</v>
      </c>
      <c r="P30">
        <f>I!O28*'Sim_Vt_Of(IxI)'!$M30</f>
        <v>0</v>
      </c>
      <c r="Q30">
        <f>I!P28*'Sim_Vt_Of(IxI)'!$M30</f>
        <v>0</v>
      </c>
      <c r="R30">
        <f>I!Q28*'Sim_Vt_Of(IxI)'!$M30</f>
        <v>0</v>
      </c>
      <c r="S30">
        <f>I!R28*'Sim_Vt_Of(IxI)'!$M30</f>
        <v>0</v>
      </c>
      <c r="T30">
        <f>I!S28*'Sim_Vt_Of(IxI)'!$M30</f>
        <v>0</v>
      </c>
      <c r="U30">
        <f>I!T28*'Sim_Vt_Of(IxI)'!$M30</f>
        <v>0</v>
      </c>
      <c r="V30">
        <f>I!U28*'Sim_Vt_Of(IxI)'!$M30</f>
        <v>0</v>
      </c>
      <c r="W30">
        <f>I!V28*'Sim_Vt_Of(IxI)'!$M30</f>
        <v>0</v>
      </c>
      <c r="X30">
        <f>I!W28*'Sim_Vt_Of(IxI)'!$M30</f>
        <v>0</v>
      </c>
      <c r="Y30">
        <f>I!X28*'Sim_Vt_Of(IxI)'!$M30</f>
        <v>0</v>
      </c>
      <c r="Z30">
        <f>I!Y28*'Sim_Vt_Of(IxI)'!$M30</f>
        <v>0</v>
      </c>
      <c r="AA30">
        <f>I!Z28*'Sim_Vt_Of(IxI)'!$M30</f>
        <v>0</v>
      </c>
      <c r="AB30">
        <f>I!AA28*'Sim_Vt_Of(IxI)'!$M30</f>
        <v>0</v>
      </c>
      <c r="AC30">
        <f>I!AB28*'Sim_Vt_Of(IxI)'!$M30</f>
        <v>0</v>
      </c>
      <c r="AD30">
        <f>I!AC28*'Sim_Vt_Of(IxI)'!$M30</f>
        <v>0</v>
      </c>
      <c r="AE30">
        <f>I!AD28*'Sim_Vt_Of(IxI)'!$M30</f>
        <v>0</v>
      </c>
      <c r="AF30">
        <f>I!AE28*'Sim_Vt_Of(IxI)'!$M30</f>
        <v>0</v>
      </c>
      <c r="AG30">
        <f>I!AF28*'Sim_Vt_Of(IxI)'!$M30</f>
        <v>0</v>
      </c>
      <c r="AH30">
        <f>I!AG28*'Sim_Vt_Of(IxI)'!$M30</f>
        <v>0</v>
      </c>
      <c r="AI30">
        <f>I!AH28*'Sim_Vt_Of(IxI)'!$M30</f>
        <v>0</v>
      </c>
      <c r="AJ30">
        <f>I!AI28*'Sim_Vt_Of(IxI)'!$M30</f>
        <v>0</v>
      </c>
      <c r="AK30">
        <f>I!AJ28*'Sim_Vt_Of(IxI)'!$M30</f>
        <v>0</v>
      </c>
      <c r="AL30">
        <f>I!AK28*'Sim_Vt_Of(IxI)'!$M30</f>
        <v>0</v>
      </c>
      <c r="AM30">
        <f>I!AL28*'Sim_Vt_Of(IxI)'!$M30</f>
        <v>0</v>
      </c>
      <c r="AN30">
        <f>I!AM28*'Sim_Vt_Of(IxI)'!$M30</f>
        <v>0</v>
      </c>
      <c r="AO30">
        <f>I!AN28*'Sim_Vt_Of(IxI)'!$M30</f>
        <v>0</v>
      </c>
      <c r="AP30">
        <f>I!AO28*'Sim_Vt_Of(IxI)'!$M30</f>
        <v>0</v>
      </c>
      <c r="AQ30">
        <f>I!AP28*'Sim_Vt_Of(IxI)'!$M30</f>
        <v>0</v>
      </c>
      <c r="AR30">
        <f>I!AQ28*'Sim_Vt_Of(IxI)'!$M30</f>
        <v>0</v>
      </c>
      <c r="AS30">
        <f>I!AR28*'Sim_Vt_Of(IxI)'!$M30</f>
        <v>0</v>
      </c>
      <c r="AT30">
        <f>I!AS28*'Sim_Vt_Of(IxI)'!$M30</f>
        <v>0</v>
      </c>
      <c r="AU30">
        <f>I!AT28*'Sim_Vt_Of(IxI)'!$M30</f>
        <v>0</v>
      </c>
      <c r="AV30">
        <f>I!AU28*'Sim_Vt_Of(IxI)'!$M30</f>
        <v>0</v>
      </c>
      <c r="AW30">
        <f>I!AV28*'Sim_Vt_Of(IxI)'!$M30</f>
        <v>0</v>
      </c>
      <c r="AX30">
        <f>I!AW28*'Sim_Vt_Of(IxI)'!$M30</f>
        <v>0</v>
      </c>
      <c r="AY30">
        <f>I!AX28*'Sim_Vt_Of(IxI)'!$M30</f>
        <v>0</v>
      </c>
      <c r="AZ30">
        <f>I!AY28*'Sim_Vt_Of(IxI)'!$M30</f>
        <v>0</v>
      </c>
      <c r="BA30">
        <f>I!AZ28*'Sim_Vt_Of(IxI)'!$M30</f>
        <v>0</v>
      </c>
      <c r="BB30">
        <f>I!BA28*'Sim_Vt_Of(IxI)'!$M30</f>
        <v>0</v>
      </c>
      <c r="BC30">
        <f>I!BB28*'Sim_Vt_Of(IxI)'!$M30</f>
        <v>0</v>
      </c>
      <c r="BD30">
        <f>I!BC28*'Sim_Vt_Of(IxI)'!$M30</f>
        <v>0</v>
      </c>
      <c r="BE30">
        <f>I!BD28*'Sim_Vt_Of(IxI)'!$M30</f>
        <v>0</v>
      </c>
      <c r="BF30">
        <f>I!BE28*'Sim_Vt_Of(IxI)'!$M30</f>
        <v>0</v>
      </c>
      <c r="BG30">
        <f>I!BF28*'Sim_Vt_Of(IxI)'!$M30</f>
        <v>0</v>
      </c>
      <c r="BH30">
        <f>I!BG28*'Sim_Vt_Of(IxI)'!$M30</f>
        <v>0</v>
      </c>
      <c r="BI30">
        <f>I!BH28*'Sim_Vt_Of(IxI)'!$M30</f>
        <v>0</v>
      </c>
      <c r="BJ30">
        <f>I!BI28*'Sim_Vt_Of(IxI)'!$M30</f>
        <v>0</v>
      </c>
      <c r="BK30">
        <f>I!BJ28*'Sim_Vt_Of(IxI)'!$M30</f>
        <v>0</v>
      </c>
      <c r="BL30">
        <f>I!BK28*'Sim_Vt_Of(IxI)'!$M30</f>
        <v>0</v>
      </c>
      <c r="BM30">
        <f>I!BL28*'Sim_Vt_Of(IxI)'!$M30</f>
        <v>0</v>
      </c>
      <c r="BN30">
        <f>I!BM28*'Sim_Vt_Of(IxI)'!$M30</f>
        <v>0</v>
      </c>
      <c r="BO30">
        <f>I!BN28*'Sim_Vt_Of(IxI)'!$M30</f>
        <v>0</v>
      </c>
      <c r="BP30">
        <f>I!BO28*'Sim_Vt_Of(IxI)'!$M30</f>
        <v>0</v>
      </c>
      <c r="BQ30">
        <f>I!BP28*'Sim_Vt_Of(IxI)'!$M30</f>
        <v>0</v>
      </c>
      <c r="BR30">
        <f>I!BQ28*'Sim_Vt_Of(IxI)'!$M30</f>
        <v>0</v>
      </c>
      <c r="BS30">
        <f>I!BR28*'Sim_Vt_Of(IxI)'!$M30</f>
        <v>0</v>
      </c>
      <c r="BT30">
        <f>I!BS28*'Sim_Vt_Of(IxI)'!$M30</f>
        <v>0</v>
      </c>
      <c r="BU30">
        <f>I!BT28*'Sim_Vt_Of(IxI)'!$M30</f>
        <v>0</v>
      </c>
      <c r="BV30">
        <f>I!BU28*'Sim_Vt_Of(IxI)'!$M30</f>
        <v>0</v>
      </c>
      <c r="BW30">
        <f>I!BV28*'Sim_Vt_Of(IxI)'!$M30</f>
        <v>0</v>
      </c>
      <c r="BX30">
        <f>I!BW28*'Sim_Vt_Of(IxI)'!$M30</f>
        <v>0</v>
      </c>
      <c r="BY30">
        <f>I!BX28*'Sim_Vt_Of(IxI)'!$M30</f>
        <v>0</v>
      </c>
    </row>
    <row r="31" spans="1:77" x14ac:dyDescent="0.25">
      <c r="A31" s="105" t="s">
        <v>28</v>
      </c>
      <c r="B31">
        <f>I!A29*'Sim_Vt_Of(IxI)'!$M31</f>
        <v>0</v>
      </c>
      <c r="C31">
        <f>I!B29*'Sim_Vt_Of(IxI)'!$M31</f>
        <v>0</v>
      </c>
      <c r="D31">
        <f>I!C29*'Sim_Vt_Of(IxI)'!$M31</f>
        <v>0</v>
      </c>
      <c r="E31">
        <f>I!D29*'Sim_Vt_Of(IxI)'!$M31</f>
        <v>0</v>
      </c>
      <c r="F31">
        <f>I!E29*'Sim_Vt_Of(IxI)'!$M31</f>
        <v>0</v>
      </c>
      <c r="G31">
        <f>I!F29*'Sim_Vt_Of(IxI)'!$M31</f>
        <v>0</v>
      </c>
      <c r="H31">
        <f>I!G29*'Sim_Vt_Of(IxI)'!$M31</f>
        <v>0</v>
      </c>
      <c r="I31">
        <f>I!H29*'Sim_Vt_Of(IxI)'!$M31</f>
        <v>0</v>
      </c>
      <c r="J31">
        <f>I!I29*'Sim_Vt_Of(IxI)'!$M31</f>
        <v>0</v>
      </c>
      <c r="K31">
        <f>I!J29*'Sim_Vt_Of(IxI)'!$M31</f>
        <v>0</v>
      </c>
      <c r="L31">
        <f>I!K29*'Sim_Vt_Of(IxI)'!$M31</f>
        <v>0</v>
      </c>
      <c r="M31">
        <f>I!L29*'Sim_Vt_Of(IxI)'!$M31</f>
        <v>0</v>
      </c>
      <c r="N31">
        <f>I!M29*'Sim_Vt_Of(IxI)'!$M31</f>
        <v>0</v>
      </c>
      <c r="O31">
        <f>I!N29*'Sim_Vt_Of(IxI)'!$M31</f>
        <v>0</v>
      </c>
      <c r="P31">
        <f>I!O29*'Sim_Vt_Of(IxI)'!$M31</f>
        <v>0</v>
      </c>
      <c r="Q31">
        <f>I!P29*'Sim_Vt_Of(IxI)'!$M31</f>
        <v>0</v>
      </c>
      <c r="R31">
        <f>I!Q29*'Sim_Vt_Of(IxI)'!$M31</f>
        <v>0</v>
      </c>
      <c r="S31">
        <f>I!R29*'Sim_Vt_Of(IxI)'!$M31</f>
        <v>0</v>
      </c>
      <c r="T31">
        <f>I!S29*'Sim_Vt_Of(IxI)'!$M31</f>
        <v>0</v>
      </c>
      <c r="U31">
        <f>I!T29*'Sim_Vt_Of(IxI)'!$M31</f>
        <v>0</v>
      </c>
      <c r="V31">
        <f>I!U29*'Sim_Vt_Of(IxI)'!$M31</f>
        <v>0</v>
      </c>
      <c r="W31">
        <f>I!V29*'Sim_Vt_Of(IxI)'!$M31</f>
        <v>0</v>
      </c>
      <c r="X31">
        <f>I!W29*'Sim_Vt_Of(IxI)'!$M31</f>
        <v>0</v>
      </c>
      <c r="Y31">
        <f>I!X29*'Sim_Vt_Of(IxI)'!$M31</f>
        <v>0</v>
      </c>
      <c r="Z31">
        <f>I!Y29*'Sim_Vt_Of(IxI)'!$M31</f>
        <v>0</v>
      </c>
      <c r="AA31">
        <f>I!Z29*'Sim_Vt_Of(IxI)'!$M31</f>
        <v>0</v>
      </c>
      <c r="AB31">
        <f>I!AA29*'Sim_Vt_Of(IxI)'!$M31</f>
        <v>0</v>
      </c>
      <c r="AC31">
        <f>I!AB29*'Sim_Vt_Of(IxI)'!$M31</f>
        <v>0</v>
      </c>
      <c r="AD31">
        <f>I!AC29*'Sim_Vt_Of(IxI)'!$M31</f>
        <v>0</v>
      </c>
      <c r="AE31">
        <f>I!AD29*'Sim_Vt_Of(IxI)'!$M31</f>
        <v>0</v>
      </c>
      <c r="AF31">
        <f>I!AE29*'Sim_Vt_Of(IxI)'!$M31</f>
        <v>0</v>
      </c>
      <c r="AG31">
        <f>I!AF29*'Sim_Vt_Of(IxI)'!$M31</f>
        <v>0</v>
      </c>
      <c r="AH31">
        <f>I!AG29*'Sim_Vt_Of(IxI)'!$M31</f>
        <v>0</v>
      </c>
      <c r="AI31">
        <f>I!AH29*'Sim_Vt_Of(IxI)'!$M31</f>
        <v>0</v>
      </c>
      <c r="AJ31">
        <f>I!AI29*'Sim_Vt_Of(IxI)'!$M31</f>
        <v>0</v>
      </c>
      <c r="AK31">
        <f>I!AJ29*'Sim_Vt_Of(IxI)'!$M31</f>
        <v>0</v>
      </c>
      <c r="AL31">
        <f>I!AK29*'Sim_Vt_Of(IxI)'!$M31</f>
        <v>0</v>
      </c>
      <c r="AM31">
        <f>I!AL29*'Sim_Vt_Of(IxI)'!$M31</f>
        <v>0</v>
      </c>
      <c r="AN31">
        <f>I!AM29*'Sim_Vt_Of(IxI)'!$M31</f>
        <v>0</v>
      </c>
      <c r="AO31">
        <f>I!AN29*'Sim_Vt_Of(IxI)'!$M31</f>
        <v>0</v>
      </c>
      <c r="AP31">
        <f>I!AO29*'Sim_Vt_Of(IxI)'!$M31</f>
        <v>0</v>
      </c>
      <c r="AQ31">
        <f>I!AP29*'Sim_Vt_Of(IxI)'!$M31</f>
        <v>0</v>
      </c>
      <c r="AR31">
        <f>I!AQ29*'Sim_Vt_Of(IxI)'!$M31</f>
        <v>0</v>
      </c>
      <c r="AS31">
        <f>I!AR29*'Sim_Vt_Of(IxI)'!$M31</f>
        <v>0</v>
      </c>
      <c r="AT31">
        <f>I!AS29*'Sim_Vt_Of(IxI)'!$M31</f>
        <v>0</v>
      </c>
      <c r="AU31">
        <f>I!AT29*'Sim_Vt_Of(IxI)'!$M31</f>
        <v>0</v>
      </c>
      <c r="AV31">
        <f>I!AU29*'Sim_Vt_Of(IxI)'!$M31</f>
        <v>0</v>
      </c>
      <c r="AW31">
        <f>I!AV29*'Sim_Vt_Of(IxI)'!$M31</f>
        <v>0</v>
      </c>
      <c r="AX31">
        <f>I!AW29*'Sim_Vt_Of(IxI)'!$M31</f>
        <v>0</v>
      </c>
      <c r="AY31">
        <f>I!AX29*'Sim_Vt_Of(IxI)'!$M31</f>
        <v>0</v>
      </c>
      <c r="AZ31">
        <f>I!AY29*'Sim_Vt_Of(IxI)'!$M31</f>
        <v>0</v>
      </c>
      <c r="BA31">
        <f>I!AZ29*'Sim_Vt_Of(IxI)'!$M31</f>
        <v>0</v>
      </c>
      <c r="BB31">
        <f>I!BA29*'Sim_Vt_Of(IxI)'!$M31</f>
        <v>0</v>
      </c>
      <c r="BC31">
        <f>I!BB29*'Sim_Vt_Of(IxI)'!$M31</f>
        <v>0</v>
      </c>
      <c r="BD31">
        <f>I!BC29*'Sim_Vt_Of(IxI)'!$M31</f>
        <v>0</v>
      </c>
      <c r="BE31">
        <f>I!BD29*'Sim_Vt_Of(IxI)'!$M31</f>
        <v>0</v>
      </c>
      <c r="BF31">
        <f>I!BE29*'Sim_Vt_Of(IxI)'!$M31</f>
        <v>0</v>
      </c>
      <c r="BG31">
        <f>I!BF29*'Sim_Vt_Of(IxI)'!$M31</f>
        <v>0</v>
      </c>
      <c r="BH31">
        <f>I!BG29*'Sim_Vt_Of(IxI)'!$M31</f>
        <v>0</v>
      </c>
      <c r="BI31">
        <f>I!BH29*'Sim_Vt_Of(IxI)'!$M31</f>
        <v>0</v>
      </c>
      <c r="BJ31">
        <f>I!BI29*'Sim_Vt_Of(IxI)'!$M31</f>
        <v>0</v>
      </c>
      <c r="BK31">
        <f>I!BJ29*'Sim_Vt_Of(IxI)'!$M31</f>
        <v>0</v>
      </c>
      <c r="BL31">
        <f>I!BK29*'Sim_Vt_Of(IxI)'!$M31</f>
        <v>0</v>
      </c>
      <c r="BM31">
        <f>I!BL29*'Sim_Vt_Of(IxI)'!$M31</f>
        <v>0</v>
      </c>
      <c r="BN31">
        <f>I!BM29*'Sim_Vt_Of(IxI)'!$M31</f>
        <v>0</v>
      </c>
      <c r="BO31">
        <f>I!BN29*'Sim_Vt_Of(IxI)'!$M31</f>
        <v>0</v>
      </c>
      <c r="BP31">
        <f>I!BO29*'Sim_Vt_Of(IxI)'!$M31</f>
        <v>0</v>
      </c>
      <c r="BQ31">
        <f>I!BP29*'Sim_Vt_Of(IxI)'!$M31</f>
        <v>0</v>
      </c>
      <c r="BR31">
        <f>I!BQ29*'Sim_Vt_Of(IxI)'!$M31</f>
        <v>0</v>
      </c>
      <c r="BS31">
        <f>I!BR29*'Sim_Vt_Of(IxI)'!$M31</f>
        <v>0</v>
      </c>
      <c r="BT31">
        <f>I!BS29*'Sim_Vt_Of(IxI)'!$M31</f>
        <v>0</v>
      </c>
      <c r="BU31">
        <f>I!BT29*'Sim_Vt_Of(IxI)'!$M31</f>
        <v>0</v>
      </c>
      <c r="BV31">
        <f>I!BU29*'Sim_Vt_Of(IxI)'!$M31</f>
        <v>0</v>
      </c>
      <c r="BW31">
        <f>I!BV29*'Sim_Vt_Of(IxI)'!$M31</f>
        <v>0</v>
      </c>
      <c r="BX31">
        <f>I!BW29*'Sim_Vt_Of(IxI)'!$M31</f>
        <v>0</v>
      </c>
      <c r="BY31">
        <f>I!BX29*'Sim_Vt_Of(IxI)'!$M31</f>
        <v>0</v>
      </c>
    </row>
    <row r="32" spans="1:77" x14ac:dyDescent="0.25">
      <c r="A32" s="105" t="s">
        <v>29</v>
      </c>
      <c r="B32">
        <f>I!A30*'Sim_Vt_Of(IxI)'!$M32</f>
        <v>0</v>
      </c>
      <c r="C32">
        <f>I!B30*'Sim_Vt_Of(IxI)'!$M32</f>
        <v>0</v>
      </c>
      <c r="D32">
        <f>I!C30*'Sim_Vt_Of(IxI)'!$M32</f>
        <v>0</v>
      </c>
      <c r="E32">
        <f>I!D30*'Sim_Vt_Of(IxI)'!$M32</f>
        <v>0</v>
      </c>
      <c r="F32">
        <f>I!E30*'Sim_Vt_Of(IxI)'!$M32</f>
        <v>0</v>
      </c>
      <c r="G32">
        <f>I!F30*'Sim_Vt_Of(IxI)'!$M32</f>
        <v>0</v>
      </c>
      <c r="H32">
        <f>I!G30*'Sim_Vt_Of(IxI)'!$M32</f>
        <v>0</v>
      </c>
      <c r="I32">
        <f>I!H30*'Sim_Vt_Of(IxI)'!$M32</f>
        <v>0</v>
      </c>
      <c r="J32">
        <f>I!I30*'Sim_Vt_Of(IxI)'!$M32</f>
        <v>0</v>
      </c>
      <c r="K32">
        <f>I!J30*'Sim_Vt_Of(IxI)'!$M32</f>
        <v>0</v>
      </c>
      <c r="L32">
        <f>I!K30*'Sim_Vt_Of(IxI)'!$M32</f>
        <v>0</v>
      </c>
      <c r="M32">
        <f>I!L30*'Sim_Vt_Of(IxI)'!$M32</f>
        <v>0</v>
      </c>
      <c r="N32">
        <f>I!M30*'Sim_Vt_Of(IxI)'!$M32</f>
        <v>0</v>
      </c>
      <c r="O32">
        <f>I!N30*'Sim_Vt_Of(IxI)'!$M32</f>
        <v>0</v>
      </c>
      <c r="P32">
        <f>I!O30*'Sim_Vt_Of(IxI)'!$M32</f>
        <v>0</v>
      </c>
      <c r="Q32">
        <f>I!P30*'Sim_Vt_Of(IxI)'!$M32</f>
        <v>0</v>
      </c>
      <c r="R32">
        <f>I!Q30*'Sim_Vt_Of(IxI)'!$M32</f>
        <v>0</v>
      </c>
      <c r="S32">
        <f>I!R30*'Sim_Vt_Of(IxI)'!$M32</f>
        <v>0</v>
      </c>
      <c r="T32">
        <f>I!S30*'Sim_Vt_Of(IxI)'!$M32</f>
        <v>0</v>
      </c>
      <c r="U32">
        <f>I!T30*'Sim_Vt_Of(IxI)'!$M32</f>
        <v>0</v>
      </c>
      <c r="V32">
        <f>I!U30*'Sim_Vt_Of(IxI)'!$M32</f>
        <v>0</v>
      </c>
      <c r="W32">
        <f>I!V30*'Sim_Vt_Of(IxI)'!$M32</f>
        <v>0</v>
      </c>
      <c r="X32">
        <f>I!W30*'Sim_Vt_Of(IxI)'!$M32</f>
        <v>0</v>
      </c>
      <c r="Y32">
        <f>I!X30*'Sim_Vt_Of(IxI)'!$M32</f>
        <v>0</v>
      </c>
      <c r="Z32">
        <f>I!Y30*'Sim_Vt_Of(IxI)'!$M32</f>
        <v>0</v>
      </c>
      <c r="AA32">
        <f>I!Z30*'Sim_Vt_Of(IxI)'!$M32</f>
        <v>0</v>
      </c>
      <c r="AB32">
        <f>I!AA30*'Sim_Vt_Of(IxI)'!$M32</f>
        <v>0</v>
      </c>
      <c r="AC32">
        <f>I!AB30*'Sim_Vt_Of(IxI)'!$M32</f>
        <v>0</v>
      </c>
      <c r="AD32">
        <f>I!AC30*'Sim_Vt_Of(IxI)'!$M32</f>
        <v>0</v>
      </c>
      <c r="AE32">
        <f>I!AD30*'Sim_Vt_Of(IxI)'!$M32</f>
        <v>0</v>
      </c>
      <c r="AF32">
        <f>I!AE30*'Sim_Vt_Of(IxI)'!$M32</f>
        <v>0</v>
      </c>
      <c r="AG32">
        <f>I!AF30*'Sim_Vt_Of(IxI)'!$M32</f>
        <v>0</v>
      </c>
      <c r="AH32">
        <f>I!AG30*'Sim_Vt_Of(IxI)'!$M32</f>
        <v>0</v>
      </c>
      <c r="AI32">
        <f>I!AH30*'Sim_Vt_Of(IxI)'!$M32</f>
        <v>0</v>
      </c>
      <c r="AJ32">
        <f>I!AI30*'Sim_Vt_Of(IxI)'!$M32</f>
        <v>0</v>
      </c>
      <c r="AK32">
        <f>I!AJ30*'Sim_Vt_Of(IxI)'!$M32</f>
        <v>0</v>
      </c>
      <c r="AL32">
        <f>I!AK30*'Sim_Vt_Of(IxI)'!$M32</f>
        <v>0</v>
      </c>
      <c r="AM32">
        <f>I!AL30*'Sim_Vt_Of(IxI)'!$M32</f>
        <v>0</v>
      </c>
      <c r="AN32">
        <f>I!AM30*'Sim_Vt_Of(IxI)'!$M32</f>
        <v>0</v>
      </c>
      <c r="AO32">
        <f>I!AN30*'Sim_Vt_Of(IxI)'!$M32</f>
        <v>0</v>
      </c>
      <c r="AP32">
        <f>I!AO30*'Sim_Vt_Of(IxI)'!$M32</f>
        <v>0</v>
      </c>
      <c r="AQ32">
        <f>I!AP30*'Sim_Vt_Of(IxI)'!$M32</f>
        <v>0</v>
      </c>
      <c r="AR32">
        <f>I!AQ30*'Sim_Vt_Of(IxI)'!$M32</f>
        <v>0</v>
      </c>
      <c r="AS32">
        <f>I!AR30*'Sim_Vt_Of(IxI)'!$M32</f>
        <v>0</v>
      </c>
      <c r="AT32">
        <f>I!AS30*'Sim_Vt_Of(IxI)'!$M32</f>
        <v>0</v>
      </c>
      <c r="AU32">
        <f>I!AT30*'Sim_Vt_Of(IxI)'!$M32</f>
        <v>0</v>
      </c>
      <c r="AV32">
        <f>I!AU30*'Sim_Vt_Of(IxI)'!$M32</f>
        <v>0</v>
      </c>
      <c r="AW32">
        <f>I!AV30*'Sim_Vt_Of(IxI)'!$M32</f>
        <v>0</v>
      </c>
      <c r="AX32">
        <f>I!AW30*'Sim_Vt_Of(IxI)'!$M32</f>
        <v>0</v>
      </c>
      <c r="AY32">
        <f>I!AX30*'Sim_Vt_Of(IxI)'!$M32</f>
        <v>0</v>
      </c>
      <c r="AZ32">
        <f>I!AY30*'Sim_Vt_Of(IxI)'!$M32</f>
        <v>0</v>
      </c>
      <c r="BA32">
        <f>I!AZ30*'Sim_Vt_Of(IxI)'!$M32</f>
        <v>0</v>
      </c>
      <c r="BB32">
        <f>I!BA30*'Sim_Vt_Of(IxI)'!$M32</f>
        <v>0</v>
      </c>
      <c r="BC32">
        <f>I!BB30*'Sim_Vt_Of(IxI)'!$M32</f>
        <v>0</v>
      </c>
      <c r="BD32">
        <f>I!BC30*'Sim_Vt_Of(IxI)'!$M32</f>
        <v>0</v>
      </c>
      <c r="BE32">
        <f>I!BD30*'Sim_Vt_Of(IxI)'!$M32</f>
        <v>0</v>
      </c>
      <c r="BF32">
        <f>I!BE30*'Sim_Vt_Of(IxI)'!$M32</f>
        <v>0</v>
      </c>
      <c r="BG32">
        <f>I!BF30*'Sim_Vt_Of(IxI)'!$M32</f>
        <v>0</v>
      </c>
      <c r="BH32">
        <f>I!BG30*'Sim_Vt_Of(IxI)'!$M32</f>
        <v>0</v>
      </c>
      <c r="BI32">
        <f>I!BH30*'Sim_Vt_Of(IxI)'!$M32</f>
        <v>0</v>
      </c>
      <c r="BJ32">
        <f>I!BI30*'Sim_Vt_Of(IxI)'!$M32</f>
        <v>0</v>
      </c>
      <c r="BK32">
        <f>I!BJ30*'Sim_Vt_Of(IxI)'!$M32</f>
        <v>0</v>
      </c>
      <c r="BL32">
        <f>I!BK30*'Sim_Vt_Of(IxI)'!$M32</f>
        <v>0</v>
      </c>
      <c r="BM32">
        <f>I!BL30*'Sim_Vt_Of(IxI)'!$M32</f>
        <v>0</v>
      </c>
      <c r="BN32">
        <f>I!BM30*'Sim_Vt_Of(IxI)'!$M32</f>
        <v>0</v>
      </c>
      <c r="BO32">
        <f>I!BN30*'Sim_Vt_Of(IxI)'!$M32</f>
        <v>0</v>
      </c>
      <c r="BP32">
        <f>I!BO30*'Sim_Vt_Of(IxI)'!$M32</f>
        <v>0</v>
      </c>
      <c r="BQ32">
        <f>I!BP30*'Sim_Vt_Of(IxI)'!$M32</f>
        <v>0</v>
      </c>
      <c r="BR32">
        <f>I!BQ30*'Sim_Vt_Of(IxI)'!$M32</f>
        <v>0</v>
      </c>
      <c r="BS32">
        <f>I!BR30*'Sim_Vt_Of(IxI)'!$M32</f>
        <v>0</v>
      </c>
      <c r="BT32">
        <f>I!BS30*'Sim_Vt_Of(IxI)'!$M32</f>
        <v>0</v>
      </c>
      <c r="BU32">
        <f>I!BT30*'Sim_Vt_Of(IxI)'!$M32</f>
        <v>0</v>
      </c>
      <c r="BV32">
        <f>I!BU30*'Sim_Vt_Of(IxI)'!$M32</f>
        <v>0</v>
      </c>
      <c r="BW32">
        <f>I!BV30*'Sim_Vt_Of(IxI)'!$M32</f>
        <v>0</v>
      </c>
      <c r="BX32">
        <f>I!BW30*'Sim_Vt_Of(IxI)'!$M32</f>
        <v>0</v>
      </c>
      <c r="BY32">
        <f>I!BX30*'Sim_Vt_Of(IxI)'!$M32</f>
        <v>0</v>
      </c>
    </row>
    <row r="33" spans="1:77" x14ac:dyDescent="0.25">
      <c r="A33" s="105" t="s">
        <v>30</v>
      </c>
      <c r="B33">
        <f>I!A31*'Sim_Vt_Of(IxI)'!$M33</f>
        <v>0</v>
      </c>
      <c r="C33">
        <f>I!B31*'Sim_Vt_Of(IxI)'!$M33</f>
        <v>0</v>
      </c>
      <c r="D33">
        <f>I!C31*'Sim_Vt_Of(IxI)'!$M33</f>
        <v>0</v>
      </c>
      <c r="E33">
        <f>I!D31*'Sim_Vt_Of(IxI)'!$M33</f>
        <v>0</v>
      </c>
      <c r="F33">
        <f>I!E31*'Sim_Vt_Of(IxI)'!$M33</f>
        <v>0</v>
      </c>
      <c r="G33">
        <f>I!F31*'Sim_Vt_Of(IxI)'!$M33</f>
        <v>0</v>
      </c>
      <c r="H33">
        <f>I!G31*'Sim_Vt_Of(IxI)'!$M33</f>
        <v>0</v>
      </c>
      <c r="I33">
        <f>I!H31*'Sim_Vt_Of(IxI)'!$M33</f>
        <v>0</v>
      </c>
      <c r="J33">
        <f>I!I31*'Sim_Vt_Of(IxI)'!$M33</f>
        <v>0</v>
      </c>
      <c r="K33">
        <f>I!J31*'Sim_Vt_Of(IxI)'!$M33</f>
        <v>0</v>
      </c>
      <c r="L33">
        <f>I!K31*'Sim_Vt_Of(IxI)'!$M33</f>
        <v>0</v>
      </c>
      <c r="M33">
        <f>I!L31*'Sim_Vt_Of(IxI)'!$M33</f>
        <v>0</v>
      </c>
      <c r="N33">
        <f>I!M31*'Sim_Vt_Of(IxI)'!$M33</f>
        <v>0</v>
      </c>
      <c r="O33">
        <f>I!N31*'Sim_Vt_Of(IxI)'!$M33</f>
        <v>0</v>
      </c>
      <c r="P33">
        <f>I!O31*'Sim_Vt_Of(IxI)'!$M33</f>
        <v>0</v>
      </c>
      <c r="Q33">
        <f>I!P31*'Sim_Vt_Of(IxI)'!$M33</f>
        <v>0</v>
      </c>
      <c r="R33">
        <f>I!Q31*'Sim_Vt_Of(IxI)'!$M33</f>
        <v>0</v>
      </c>
      <c r="S33">
        <f>I!R31*'Sim_Vt_Of(IxI)'!$M33</f>
        <v>0</v>
      </c>
      <c r="T33">
        <f>I!S31*'Sim_Vt_Of(IxI)'!$M33</f>
        <v>0</v>
      </c>
      <c r="U33">
        <f>I!T31*'Sim_Vt_Of(IxI)'!$M33</f>
        <v>0</v>
      </c>
      <c r="V33">
        <f>I!U31*'Sim_Vt_Of(IxI)'!$M33</f>
        <v>0</v>
      </c>
      <c r="W33">
        <f>I!V31*'Sim_Vt_Of(IxI)'!$M33</f>
        <v>0</v>
      </c>
      <c r="X33">
        <f>I!W31*'Sim_Vt_Of(IxI)'!$M33</f>
        <v>0</v>
      </c>
      <c r="Y33">
        <f>I!X31*'Sim_Vt_Of(IxI)'!$M33</f>
        <v>0</v>
      </c>
      <c r="Z33">
        <f>I!Y31*'Sim_Vt_Of(IxI)'!$M33</f>
        <v>0</v>
      </c>
      <c r="AA33">
        <f>I!Z31*'Sim_Vt_Of(IxI)'!$M33</f>
        <v>0</v>
      </c>
      <c r="AB33">
        <f>I!AA31*'Sim_Vt_Of(IxI)'!$M33</f>
        <v>0</v>
      </c>
      <c r="AC33">
        <f>I!AB31*'Sim_Vt_Of(IxI)'!$M33</f>
        <v>0</v>
      </c>
      <c r="AD33">
        <f>I!AC31*'Sim_Vt_Of(IxI)'!$M33</f>
        <v>0</v>
      </c>
      <c r="AE33">
        <f>I!AD31*'Sim_Vt_Of(IxI)'!$M33</f>
        <v>0</v>
      </c>
      <c r="AF33">
        <f>I!AE31*'Sim_Vt_Of(IxI)'!$M33</f>
        <v>0</v>
      </c>
      <c r="AG33">
        <f>I!AF31*'Sim_Vt_Of(IxI)'!$M33</f>
        <v>0</v>
      </c>
      <c r="AH33">
        <f>I!AG31*'Sim_Vt_Of(IxI)'!$M33</f>
        <v>0</v>
      </c>
      <c r="AI33">
        <f>I!AH31*'Sim_Vt_Of(IxI)'!$M33</f>
        <v>0</v>
      </c>
      <c r="AJ33">
        <f>I!AI31*'Sim_Vt_Of(IxI)'!$M33</f>
        <v>0</v>
      </c>
      <c r="AK33">
        <f>I!AJ31*'Sim_Vt_Of(IxI)'!$M33</f>
        <v>0</v>
      </c>
      <c r="AL33">
        <f>I!AK31*'Sim_Vt_Of(IxI)'!$M33</f>
        <v>0</v>
      </c>
      <c r="AM33">
        <f>I!AL31*'Sim_Vt_Of(IxI)'!$M33</f>
        <v>0</v>
      </c>
      <c r="AN33">
        <f>I!AM31*'Sim_Vt_Of(IxI)'!$M33</f>
        <v>0</v>
      </c>
      <c r="AO33">
        <f>I!AN31*'Sim_Vt_Of(IxI)'!$M33</f>
        <v>0</v>
      </c>
      <c r="AP33">
        <f>I!AO31*'Sim_Vt_Of(IxI)'!$M33</f>
        <v>0</v>
      </c>
      <c r="AQ33">
        <f>I!AP31*'Sim_Vt_Of(IxI)'!$M33</f>
        <v>0</v>
      </c>
      <c r="AR33">
        <f>I!AQ31*'Sim_Vt_Of(IxI)'!$M33</f>
        <v>0</v>
      </c>
      <c r="AS33">
        <f>I!AR31*'Sim_Vt_Of(IxI)'!$M33</f>
        <v>0</v>
      </c>
      <c r="AT33">
        <f>I!AS31*'Sim_Vt_Of(IxI)'!$M33</f>
        <v>0</v>
      </c>
      <c r="AU33">
        <f>I!AT31*'Sim_Vt_Of(IxI)'!$M33</f>
        <v>0</v>
      </c>
      <c r="AV33">
        <f>I!AU31*'Sim_Vt_Of(IxI)'!$M33</f>
        <v>0</v>
      </c>
      <c r="AW33">
        <f>I!AV31*'Sim_Vt_Of(IxI)'!$M33</f>
        <v>0</v>
      </c>
      <c r="AX33">
        <f>I!AW31*'Sim_Vt_Of(IxI)'!$M33</f>
        <v>0</v>
      </c>
      <c r="AY33">
        <f>I!AX31*'Sim_Vt_Of(IxI)'!$M33</f>
        <v>0</v>
      </c>
      <c r="AZ33">
        <f>I!AY31*'Sim_Vt_Of(IxI)'!$M33</f>
        <v>0</v>
      </c>
      <c r="BA33">
        <f>I!AZ31*'Sim_Vt_Of(IxI)'!$M33</f>
        <v>0</v>
      </c>
      <c r="BB33">
        <f>I!BA31*'Sim_Vt_Of(IxI)'!$M33</f>
        <v>0</v>
      </c>
      <c r="BC33">
        <f>I!BB31*'Sim_Vt_Of(IxI)'!$M33</f>
        <v>0</v>
      </c>
      <c r="BD33">
        <f>I!BC31*'Sim_Vt_Of(IxI)'!$M33</f>
        <v>0</v>
      </c>
      <c r="BE33">
        <f>I!BD31*'Sim_Vt_Of(IxI)'!$M33</f>
        <v>0</v>
      </c>
      <c r="BF33">
        <f>I!BE31*'Sim_Vt_Of(IxI)'!$M33</f>
        <v>0</v>
      </c>
      <c r="BG33">
        <f>I!BF31*'Sim_Vt_Of(IxI)'!$M33</f>
        <v>0</v>
      </c>
      <c r="BH33">
        <f>I!BG31*'Sim_Vt_Of(IxI)'!$M33</f>
        <v>0</v>
      </c>
      <c r="BI33">
        <f>I!BH31*'Sim_Vt_Of(IxI)'!$M33</f>
        <v>0</v>
      </c>
      <c r="BJ33">
        <f>I!BI31*'Sim_Vt_Of(IxI)'!$M33</f>
        <v>0</v>
      </c>
      <c r="BK33">
        <f>I!BJ31*'Sim_Vt_Of(IxI)'!$M33</f>
        <v>0</v>
      </c>
      <c r="BL33">
        <f>I!BK31*'Sim_Vt_Of(IxI)'!$M33</f>
        <v>0</v>
      </c>
      <c r="BM33">
        <f>I!BL31*'Sim_Vt_Of(IxI)'!$M33</f>
        <v>0</v>
      </c>
      <c r="BN33">
        <f>I!BM31*'Sim_Vt_Of(IxI)'!$M33</f>
        <v>0</v>
      </c>
      <c r="BO33">
        <f>I!BN31*'Sim_Vt_Of(IxI)'!$M33</f>
        <v>0</v>
      </c>
      <c r="BP33">
        <f>I!BO31*'Sim_Vt_Of(IxI)'!$M33</f>
        <v>0</v>
      </c>
      <c r="BQ33">
        <f>I!BP31*'Sim_Vt_Of(IxI)'!$M33</f>
        <v>0</v>
      </c>
      <c r="BR33">
        <f>I!BQ31*'Sim_Vt_Of(IxI)'!$M33</f>
        <v>0</v>
      </c>
      <c r="BS33">
        <f>I!BR31*'Sim_Vt_Of(IxI)'!$M33</f>
        <v>0</v>
      </c>
      <c r="BT33">
        <f>I!BS31*'Sim_Vt_Of(IxI)'!$M33</f>
        <v>0</v>
      </c>
      <c r="BU33">
        <f>I!BT31*'Sim_Vt_Of(IxI)'!$M33</f>
        <v>0</v>
      </c>
      <c r="BV33">
        <f>I!BU31*'Sim_Vt_Of(IxI)'!$M33</f>
        <v>0</v>
      </c>
      <c r="BW33">
        <f>I!BV31*'Sim_Vt_Of(IxI)'!$M33</f>
        <v>0</v>
      </c>
      <c r="BX33">
        <f>I!BW31*'Sim_Vt_Of(IxI)'!$M33</f>
        <v>0</v>
      </c>
      <c r="BY33">
        <f>I!BX31*'Sim_Vt_Of(IxI)'!$M33</f>
        <v>0</v>
      </c>
    </row>
    <row r="34" spans="1:77" x14ac:dyDescent="0.25">
      <c r="A34" s="105" t="s">
        <v>31</v>
      </c>
      <c r="B34">
        <f>I!A32*'Sim_Vt_Of(IxI)'!$M34</f>
        <v>0</v>
      </c>
      <c r="C34">
        <f>I!B32*'Sim_Vt_Of(IxI)'!$M34</f>
        <v>0</v>
      </c>
      <c r="D34">
        <f>I!C32*'Sim_Vt_Of(IxI)'!$M34</f>
        <v>0</v>
      </c>
      <c r="E34">
        <f>I!D32*'Sim_Vt_Of(IxI)'!$M34</f>
        <v>0</v>
      </c>
      <c r="F34">
        <f>I!E32*'Sim_Vt_Of(IxI)'!$M34</f>
        <v>0</v>
      </c>
      <c r="G34">
        <f>I!F32*'Sim_Vt_Of(IxI)'!$M34</f>
        <v>0</v>
      </c>
      <c r="H34">
        <f>I!G32*'Sim_Vt_Of(IxI)'!$M34</f>
        <v>0</v>
      </c>
      <c r="I34">
        <f>I!H32*'Sim_Vt_Of(IxI)'!$M34</f>
        <v>0</v>
      </c>
      <c r="J34">
        <f>I!I32*'Sim_Vt_Of(IxI)'!$M34</f>
        <v>0</v>
      </c>
      <c r="K34">
        <f>I!J32*'Sim_Vt_Of(IxI)'!$M34</f>
        <v>0</v>
      </c>
      <c r="L34">
        <f>I!K32*'Sim_Vt_Of(IxI)'!$M34</f>
        <v>0</v>
      </c>
      <c r="M34">
        <f>I!L32*'Sim_Vt_Of(IxI)'!$M34</f>
        <v>0</v>
      </c>
      <c r="N34">
        <f>I!M32*'Sim_Vt_Of(IxI)'!$M34</f>
        <v>0</v>
      </c>
      <c r="O34">
        <f>I!N32*'Sim_Vt_Of(IxI)'!$M34</f>
        <v>0</v>
      </c>
      <c r="P34">
        <f>I!O32*'Sim_Vt_Of(IxI)'!$M34</f>
        <v>0</v>
      </c>
      <c r="Q34">
        <f>I!P32*'Sim_Vt_Of(IxI)'!$M34</f>
        <v>0</v>
      </c>
      <c r="R34">
        <f>I!Q32*'Sim_Vt_Of(IxI)'!$M34</f>
        <v>0</v>
      </c>
      <c r="S34">
        <f>I!R32*'Sim_Vt_Of(IxI)'!$M34</f>
        <v>0</v>
      </c>
      <c r="T34">
        <f>I!S32*'Sim_Vt_Of(IxI)'!$M34</f>
        <v>0</v>
      </c>
      <c r="U34">
        <f>I!T32*'Sim_Vt_Of(IxI)'!$M34</f>
        <v>0</v>
      </c>
      <c r="V34">
        <f>I!U32*'Sim_Vt_Of(IxI)'!$M34</f>
        <v>0</v>
      </c>
      <c r="W34">
        <f>I!V32*'Sim_Vt_Of(IxI)'!$M34</f>
        <v>0</v>
      </c>
      <c r="X34">
        <f>I!W32*'Sim_Vt_Of(IxI)'!$M34</f>
        <v>0</v>
      </c>
      <c r="Y34">
        <f>I!X32*'Sim_Vt_Of(IxI)'!$M34</f>
        <v>0</v>
      </c>
      <c r="Z34">
        <f>I!Y32*'Sim_Vt_Of(IxI)'!$M34</f>
        <v>0</v>
      </c>
      <c r="AA34">
        <f>I!Z32*'Sim_Vt_Of(IxI)'!$M34</f>
        <v>0</v>
      </c>
      <c r="AB34">
        <f>I!AA32*'Sim_Vt_Of(IxI)'!$M34</f>
        <v>0</v>
      </c>
      <c r="AC34">
        <f>I!AB32*'Sim_Vt_Of(IxI)'!$M34</f>
        <v>0</v>
      </c>
      <c r="AD34">
        <f>I!AC32*'Sim_Vt_Of(IxI)'!$M34</f>
        <v>0</v>
      </c>
      <c r="AE34">
        <f>I!AD32*'Sim_Vt_Of(IxI)'!$M34</f>
        <v>0</v>
      </c>
      <c r="AF34">
        <f>I!AE32*'Sim_Vt_Of(IxI)'!$M34</f>
        <v>0</v>
      </c>
      <c r="AG34">
        <f>I!AF32*'Sim_Vt_Of(IxI)'!$M34</f>
        <v>0</v>
      </c>
      <c r="AH34">
        <f>I!AG32*'Sim_Vt_Of(IxI)'!$M34</f>
        <v>0</v>
      </c>
      <c r="AI34">
        <f>I!AH32*'Sim_Vt_Of(IxI)'!$M34</f>
        <v>0</v>
      </c>
      <c r="AJ34">
        <f>I!AI32*'Sim_Vt_Of(IxI)'!$M34</f>
        <v>0</v>
      </c>
      <c r="AK34">
        <f>I!AJ32*'Sim_Vt_Of(IxI)'!$M34</f>
        <v>0</v>
      </c>
      <c r="AL34">
        <f>I!AK32*'Sim_Vt_Of(IxI)'!$M34</f>
        <v>0</v>
      </c>
      <c r="AM34">
        <f>I!AL32*'Sim_Vt_Of(IxI)'!$M34</f>
        <v>0</v>
      </c>
      <c r="AN34">
        <f>I!AM32*'Sim_Vt_Of(IxI)'!$M34</f>
        <v>0</v>
      </c>
      <c r="AO34">
        <f>I!AN32*'Sim_Vt_Of(IxI)'!$M34</f>
        <v>0</v>
      </c>
      <c r="AP34">
        <f>I!AO32*'Sim_Vt_Of(IxI)'!$M34</f>
        <v>0</v>
      </c>
      <c r="AQ34">
        <f>I!AP32*'Sim_Vt_Of(IxI)'!$M34</f>
        <v>0</v>
      </c>
      <c r="AR34">
        <f>I!AQ32*'Sim_Vt_Of(IxI)'!$M34</f>
        <v>0</v>
      </c>
      <c r="AS34">
        <f>I!AR32*'Sim_Vt_Of(IxI)'!$M34</f>
        <v>0</v>
      </c>
      <c r="AT34">
        <f>I!AS32*'Sim_Vt_Of(IxI)'!$M34</f>
        <v>0</v>
      </c>
      <c r="AU34">
        <f>I!AT32*'Sim_Vt_Of(IxI)'!$M34</f>
        <v>0</v>
      </c>
      <c r="AV34">
        <f>I!AU32*'Sim_Vt_Of(IxI)'!$M34</f>
        <v>0</v>
      </c>
      <c r="AW34">
        <f>I!AV32*'Sim_Vt_Of(IxI)'!$M34</f>
        <v>0</v>
      </c>
      <c r="AX34">
        <f>I!AW32*'Sim_Vt_Of(IxI)'!$M34</f>
        <v>0</v>
      </c>
      <c r="AY34">
        <f>I!AX32*'Sim_Vt_Of(IxI)'!$M34</f>
        <v>0</v>
      </c>
      <c r="AZ34">
        <f>I!AY32*'Sim_Vt_Of(IxI)'!$M34</f>
        <v>0</v>
      </c>
      <c r="BA34">
        <f>I!AZ32*'Sim_Vt_Of(IxI)'!$M34</f>
        <v>0</v>
      </c>
      <c r="BB34">
        <f>I!BA32*'Sim_Vt_Of(IxI)'!$M34</f>
        <v>0</v>
      </c>
      <c r="BC34">
        <f>I!BB32*'Sim_Vt_Of(IxI)'!$M34</f>
        <v>0</v>
      </c>
      <c r="BD34">
        <f>I!BC32*'Sim_Vt_Of(IxI)'!$M34</f>
        <v>0</v>
      </c>
      <c r="BE34">
        <f>I!BD32*'Sim_Vt_Of(IxI)'!$M34</f>
        <v>0</v>
      </c>
      <c r="BF34">
        <f>I!BE32*'Sim_Vt_Of(IxI)'!$M34</f>
        <v>0</v>
      </c>
      <c r="BG34">
        <f>I!BF32*'Sim_Vt_Of(IxI)'!$M34</f>
        <v>0</v>
      </c>
      <c r="BH34">
        <f>I!BG32*'Sim_Vt_Of(IxI)'!$M34</f>
        <v>0</v>
      </c>
      <c r="BI34">
        <f>I!BH32*'Sim_Vt_Of(IxI)'!$M34</f>
        <v>0</v>
      </c>
      <c r="BJ34">
        <f>I!BI32*'Sim_Vt_Of(IxI)'!$M34</f>
        <v>0</v>
      </c>
      <c r="BK34">
        <f>I!BJ32*'Sim_Vt_Of(IxI)'!$M34</f>
        <v>0</v>
      </c>
      <c r="BL34">
        <f>I!BK32*'Sim_Vt_Of(IxI)'!$M34</f>
        <v>0</v>
      </c>
      <c r="BM34">
        <f>I!BL32*'Sim_Vt_Of(IxI)'!$M34</f>
        <v>0</v>
      </c>
      <c r="BN34">
        <f>I!BM32*'Sim_Vt_Of(IxI)'!$M34</f>
        <v>0</v>
      </c>
      <c r="BO34">
        <f>I!BN32*'Sim_Vt_Of(IxI)'!$M34</f>
        <v>0</v>
      </c>
      <c r="BP34">
        <f>I!BO32*'Sim_Vt_Of(IxI)'!$M34</f>
        <v>0</v>
      </c>
      <c r="BQ34">
        <f>I!BP32*'Sim_Vt_Of(IxI)'!$M34</f>
        <v>0</v>
      </c>
      <c r="BR34">
        <f>I!BQ32*'Sim_Vt_Of(IxI)'!$M34</f>
        <v>0</v>
      </c>
      <c r="BS34">
        <f>I!BR32*'Sim_Vt_Of(IxI)'!$M34</f>
        <v>0</v>
      </c>
      <c r="BT34">
        <f>I!BS32*'Sim_Vt_Of(IxI)'!$M34</f>
        <v>0</v>
      </c>
      <c r="BU34">
        <f>I!BT32*'Sim_Vt_Of(IxI)'!$M34</f>
        <v>0</v>
      </c>
      <c r="BV34">
        <f>I!BU32*'Sim_Vt_Of(IxI)'!$M34</f>
        <v>0</v>
      </c>
      <c r="BW34">
        <f>I!BV32*'Sim_Vt_Of(IxI)'!$M34</f>
        <v>0</v>
      </c>
      <c r="BX34">
        <f>I!BW32*'Sim_Vt_Of(IxI)'!$M34</f>
        <v>0</v>
      </c>
      <c r="BY34">
        <f>I!BX32*'Sim_Vt_Of(IxI)'!$M34</f>
        <v>0</v>
      </c>
    </row>
    <row r="35" spans="1:77" x14ac:dyDescent="0.25">
      <c r="A35" s="105" t="s">
        <v>32</v>
      </c>
      <c r="B35">
        <f>I!A33*'Sim_Vt_Of(IxI)'!$M35</f>
        <v>0</v>
      </c>
      <c r="C35">
        <f>I!B33*'Sim_Vt_Of(IxI)'!$M35</f>
        <v>0</v>
      </c>
      <c r="D35">
        <f>I!C33*'Sim_Vt_Of(IxI)'!$M35</f>
        <v>0</v>
      </c>
      <c r="E35">
        <f>I!D33*'Sim_Vt_Of(IxI)'!$M35</f>
        <v>0</v>
      </c>
      <c r="F35">
        <f>I!E33*'Sim_Vt_Of(IxI)'!$M35</f>
        <v>0</v>
      </c>
      <c r="G35">
        <f>I!F33*'Sim_Vt_Of(IxI)'!$M35</f>
        <v>0</v>
      </c>
      <c r="H35">
        <f>I!G33*'Sim_Vt_Of(IxI)'!$M35</f>
        <v>0</v>
      </c>
      <c r="I35">
        <f>I!H33*'Sim_Vt_Of(IxI)'!$M35</f>
        <v>0</v>
      </c>
      <c r="J35">
        <f>I!I33*'Sim_Vt_Of(IxI)'!$M35</f>
        <v>0</v>
      </c>
      <c r="K35">
        <f>I!J33*'Sim_Vt_Of(IxI)'!$M35</f>
        <v>0</v>
      </c>
      <c r="L35">
        <f>I!K33*'Sim_Vt_Of(IxI)'!$M35</f>
        <v>0</v>
      </c>
      <c r="M35">
        <f>I!L33*'Sim_Vt_Of(IxI)'!$M35</f>
        <v>0</v>
      </c>
      <c r="N35">
        <f>I!M33*'Sim_Vt_Of(IxI)'!$M35</f>
        <v>0</v>
      </c>
      <c r="O35">
        <f>I!N33*'Sim_Vt_Of(IxI)'!$M35</f>
        <v>0</v>
      </c>
      <c r="P35">
        <f>I!O33*'Sim_Vt_Of(IxI)'!$M35</f>
        <v>0</v>
      </c>
      <c r="Q35">
        <f>I!P33*'Sim_Vt_Of(IxI)'!$M35</f>
        <v>0</v>
      </c>
      <c r="R35">
        <f>I!Q33*'Sim_Vt_Of(IxI)'!$M35</f>
        <v>0</v>
      </c>
      <c r="S35">
        <f>I!R33*'Sim_Vt_Of(IxI)'!$M35</f>
        <v>0</v>
      </c>
      <c r="T35">
        <f>I!S33*'Sim_Vt_Of(IxI)'!$M35</f>
        <v>0</v>
      </c>
      <c r="U35">
        <f>I!T33*'Sim_Vt_Of(IxI)'!$M35</f>
        <v>0</v>
      </c>
      <c r="V35">
        <f>I!U33*'Sim_Vt_Of(IxI)'!$M35</f>
        <v>0</v>
      </c>
      <c r="W35">
        <f>I!V33*'Sim_Vt_Of(IxI)'!$M35</f>
        <v>0</v>
      </c>
      <c r="X35">
        <f>I!W33*'Sim_Vt_Of(IxI)'!$M35</f>
        <v>0</v>
      </c>
      <c r="Y35">
        <f>I!X33*'Sim_Vt_Of(IxI)'!$M35</f>
        <v>0</v>
      </c>
      <c r="Z35">
        <f>I!Y33*'Sim_Vt_Of(IxI)'!$M35</f>
        <v>0</v>
      </c>
      <c r="AA35">
        <f>I!Z33*'Sim_Vt_Of(IxI)'!$M35</f>
        <v>0</v>
      </c>
      <c r="AB35">
        <f>I!AA33*'Sim_Vt_Of(IxI)'!$M35</f>
        <v>0</v>
      </c>
      <c r="AC35">
        <f>I!AB33*'Sim_Vt_Of(IxI)'!$M35</f>
        <v>0</v>
      </c>
      <c r="AD35">
        <f>I!AC33*'Sim_Vt_Of(IxI)'!$M35</f>
        <v>0</v>
      </c>
      <c r="AE35">
        <f>I!AD33*'Sim_Vt_Of(IxI)'!$M35</f>
        <v>0</v>
      </c>
      <c r="AF35">
        <f>I!AE33*'Sim_Vt_Of(IxI)'!$M35</f>
        <v>0</v>
      </c>
      <c r="AG35">
        <f>I!AF33*'Sim_Vt_Of(IxI)'!$M35</f>
        <v>0</v>
      </c>
      <c r="AH35">
        <f>I!AG33*'Sim_Vt_Of(IxI)'!$M35</f>
        <v>0</v>
      </c>
      <c r="AI35">
        <f>I!AH33*'Sim_Vt_Of(IxI)'!$M35</f>
        <v>0</v>
      </c>
      <c r="AJ35">
        <f>I!AI33*'Sim_Vt_Of(IxI)'!$M35</f>
        <v>0</v>
      </c>
      <c r="AK35">
        <f>I!AJ33*'Sim_Vt_Of(IxI)'!$M35</f>
        <v>0</v>
      </c>
      <c r="AL35">
        <f>I!AK33*'Sim_Vt_Of(IxI)'!$M35</f>
        <v>0</v>
      </c>
      <c r="AM35">
        <f>I!AL33*'Sim_Vt_Of(IxI)'!$M35</f>
        <v>0</v>
      </c>
      <c r="AN35">
        <f>I!AM33*'Sim_Vt_Of(IxI)'!$M35</f>
        <v>0</v>
      </c>
      <c r="AO35">
        <f>I!AN33*'Sim_Vt_Of(IxI)'!$M35</f>
        <v>0</v>
      </c>
      <c r="AP35">
        <f>I!AO33*'Sim_Vt_Of(IxI)'!$M35</f>
        <v>0</v>
      </c>
      <c r="AQ35">
        <f>I!AP33*'Sim_Vt_Of(IxI)'!$M35</f>
        <v>0</v>
      </c>
      <c r="AR35">
        <f>I!AQ33*'Sim_Vt_Of(IxI)'!$M35</f>
        <v>0</v>
      </c>
      <c r="AS35">
        <f>I!AR33*'Sim_Vt_Of(IxI)'!$M35</f>
        <v>0</v>
      </c>
      <c r="AT35">
        <f>I!AS33*'Sim_Vt_Of(IxI)'!$M35</f>
        <v>0</v>
      </c>
      <c r="AU35">
        <f>I!AT33*'Sim_Vt_Of(IxI)'!$M35</f>
        <v>0</v>
      </c>
      <c r="AV35">
        <f>I!AU33*'Sim_Vt_Of(IxI)'!$M35</f>
        <v>0</v>
      </c>
      <c r="AW35">
        <f>I!AV33*'Sim_Vt_Of(IxI)'!$M35</f>
        <v>0</v>
      </c>
      <c r="AX35">
        <f>I!AW33*'Sim_Vt_Of(IxI)'!$M35</f>
        <v>0</v>
      </c>
      <c r="AY35">
        <f>I!AX33*'Sim_Vt_Of(IxI)'!$M35</f>
        <v>0</v>
      </c>
      <c r="AZ35">
        <f>I!AY33*'Sim_Vt_Of(IxI)'!$M35</f>
        <v>0</v>
      </c>
      <c r="BA35">
        <f>I!AZ33*'Sim_Vt_Of(IxI)'!$M35</f>
        <v>0</v>
      </c>
      <c r="BB35">
        <f>I!BA33*'Sim_Vt_Of(IxI)'!$M35</f>
        <v>0</v>
      </c>
      <c r="BC35">
        <f>I!BB33*'Sim_Vt_Of(IxI)'!$M35</f>
        <v>0</v>
      </c>
      <c r="BD35">
        <f>I!BC33*'Sim_Vt_Of(IxI)'!$M35</f>
        <v>0</v>
      </c>
      <c r="BE35">
        <f>I!BD33*'Sim_Vt_Of(IxI)'!$M35</f>
        <v>0</v>
      </c>
      <c r="BF35">
        <f>I!BE33*'Sim_Vt_Of(IxI)'!$M35</f>
        <v>0</v>
      </c>
      <c r="BG35">
        <f>I!BF33*'Sim_Vt_Of(IxI)'!$M35</f>
        <v>0</v>
      </c>
      <c r="BH35">
        <f>I!BG33*'Sim_Vt_Of(IxI)'!$M35</f>
        <v>0</v>
      </c>
      <c r="BI35">
        <f>I!BH33*'Sim_Vt_Of(IxI)'!$M35</f>
        <v>0</v>
      </c>
      <c r="BJ35">
        <f>I!BI33*'Sim_Vt_Of(IxI)'!$M35</f>
        <v>0</v>
      </c>
      <c r="BK35">
        <f>I!BJ33*'Sim_Vt_Of(IxI)'!$M35</f>
        <v>0</v>
      </c>
      <c r="BL35">
        <f>I!BK33*'Sim_Vt_Of(IxI)'!$M35</f>
        <v>0</v>
      </c>
      <c r="BM35">
        <f>I!BL33*'Sim_Vt_Of(IxI)'!$M35</f>
        <v>0</v>
      </c>
      <c r="BN35">
        <f>I!BM33*'Sim_Vt_Of(IxI)'!$M35</f>
        <v>0</v>
      </c>
      <c r="BO35">
        <f>I!BN33*'Sim_Vt_Of(IxI)'!$M35</f>
        <v>0</v>
      </c>
      <c r="BP35">
        <f>I!BO33*'Sim_Vt_Of(IxI)'!$M35</f>
        <v>0</v>
      </c>
      <c r="BQ35">
        <f>I!BP33*'Sim_Vt_Of(IxI)'!$M35</f>
        <v>0</v>
      </c>
      <c r="BR35">
        <f>I!BQ33*'Sim_Vt_Of(IxI)'!$M35</f>
        <v>0</v>
      </c>
      <c r="BS35">
        <f>I!BR33*'Sim_Vt_Of(IxI)'!$M35</f>
        <v>0</v>
      </c>
      <c r="BT35">
        <f>I!BS33*'Sim_Vt_Of(IxI)'!$M35</f>
        <v>0</v>
      </c>
      <c r="BU35">
        <f>I!BT33*'Sim_Vt_Of(IxI)'!$M35</f>
        <v>0</v>
      </c>
      <c r="BV35">
        <f>I!BU33*'Sim_Vt_Of(IxI)'!$M35</f>
        <v>0</v>
      </c>
      <c r="BW35">
        <f>I!BV33*'Sim_Vt_Of(IxI)'!$M35</f>
        <v>0</v>
      </c>
      <c r="BX35">
        <f>I!BW33*'Sim_Vt_Of(IxI)'!$M35</f>
        <v>0</v>
      </c>
      <c r="BY35">
        <f>I!BX33*'Sim_Vt_Of(IxI)'!$M35</f>
        <v>0</v>
      </c>
    </row>
    <row r="36" spans="1:77" x14ac:dyDescent="0.25">
      <c r="A36" s="105" t="s">
        <v>33</v>
      </c>
      <c r="B36">
        <f>I!A34*'Sim_Vt_Of(IxI)'!$M36</f>
        <v>0</v>
      </c>
      <c r="C36">
        <f>I!B34*'Sim_Vt_Of(IxI)'!$M36</f>
        <v>0</v>
      </c>
      <c r="D36">
        <f>I!C34*'Sim_Vt_Of(IxI)'!$M36</f>
        <v>0</v>
      </c>
      <c r="E36">
        <f>I!D34*'Sim_Vt_Of(IxI)'!$M36</f>
        <v>0</v>
      </c>
      <c r="F36">
        <f>I!E34*'Sim_Vt_Of(IxI)'!$M36</f>
        <v>0</v>
      </c>
      <c r="G36">
        <f>I!F34*'Sim_Vt_Of(IxI)'!$M36</f>
        <v>0</v>
      </c>
      <c r="H36">
        <f>I!G34*'Sim_Vt_Of(IxI)'!$M36</f>
        <v>0</v>
      </c>
      <c r="I36">
        <f>I!H34*'Sim_Vt_Of(IxI)'!$M36</f>
        <v>0</v>
      </c>
      <c r="J36">
        <f>I!I34*'Sim_Vt_Of(IxI)'!$M36</f>
        <v>0</v>
      </c>
      <c r="K36">
        <f>I!J34*'Sim_Vt_Of(IxI)'!$M36</f>
        <v>0</v>
      </c>
      <c r="L36">
        <f>I!K34*'Sim_Vt_Of(IxI)'!$M36</f>
        <v>0</v>
      </c>
      <c r="M36">
        <f>I!L34*'Sim_Vt_Of(IxI)'!$M36</f>
        <v>0</v>
      </c>
      <c r="N36">
        <f>I!M34*'Sim_Vt_Of(IxI)'!$M36</f>
        <v>0</v>
      </c>
      <c r="O36">
        <f>I!N34*'Sim_Vt_Of(IxI)'!$M36</f>
        <v>0</v>
      </c>
      <c r="P36">
        <f>I!O34*'Sim_Vt_Of(IxI)'!$M36</f>
        <v>0</v>
      </c>
      <c r="Q36">
        <f>I!P34*'Sim_Vt_Of(IxI)'!$M36</f>
        <v>0</v>
      </c>
      <c r="R36">
        <f>I!Q34*'Sim_Vt_Of(IxI)'!$M36</f>
        <v>0</v>
      </c>
      <c r="S36">
        <f>I!R34*'Sim_Vt_Of(IxI)'!$M36</f>
        <v>0</v>
      </c>
      <c r="T36">
        <f>I!S34*'Sim_Vt_Of(IxI)'!$M36</f>
        <v>0</v>
      </c>
      <c r="U36">
        <f>I!T34*'Sim_Vt_Of(IxI)'!$M36</f>
        <v>0</v>
      </c>
      <c r="V36">
        <f>I!U34*'Sim_Vt_Of(IxI)'!$M36</f>
        <v>0</v>
      </c>
      <c r="W36">
        <f>I!V34*'Sim_Vt_Of(IxI)'!$M36</f>
        <v>0</v>
      </c>
      <c r="X36">
        <f>I!W34*'Sim_Vt_Of(IxI)'!$M36</f>
        <v>0</v>
      </c>
      <c r="Y36">
        <f>I!X34*'Sim_Vt_Of(IxI)'!$M36</f>
        <v>0</v>
      </c>
      <c r="Z36">
        <f>I!Y34*'Sim_Vt_Of(IxI)'!$M36</f>
        <v>0</v>
      </c>
      <c r="AA36">
        <f>I!Z34*'Sim_Vt_Of(IxI)'!$M36</f>
        <v>0</v>
      </c>
      <c r="AB36">
        <f>I!AA34*'Sim_Vt_Of(IxI)'!$M36</f>
        <v>0</v>
      </c>
      <c r="AC36">
        <f>I!AB34*'Sim_Vt_Of(IxI)'!$M36</f>
        <v>0</v>
      </c>
      <c r="AD36">
        <f>I!AC34*'Sim_Vt_Of(IxI)'!$M36</f>
        <v>0</v>
      </c>
      <c r="AE36">
        <f>I!AD34*'Sim_Vt_Of(IxI)'!$M36</f>
        <v>0</v>
      </c>
      <c r="AF36">
        <f>I!AE34*'Sim_Vt_Of(IxI)'!$M36</f>
        <v>0</v>
      </c>
      <c r="AG36">
        <f>I!AF34*'Sim_Vt_Of(IxI)'!$M36</f>
        <v>0</v>
      </c>
      <c r="AH36">
        <f>I!AG34*'Sim_Vt_Of(IxI)'!$M36</f>
        <v>0</v>
      </c>
      <c r="AI36">
        <f>I!AH34*'Sim_Vt_Of(IxI)'!$M36</f>
        <v>0</v>
      </c>
      <c r="AJ36">
        <f>I!AI34*'Sim_Vt_Of(IxI)'!$M36</f>
        <v>0</v>
      </c>
      <c r="AK36">
        <f>I!AJ34*'Sim_Vt_Of(IxI)'!$M36</f>
        <v>0</v>
      </c>
      <c r="AL36">
        <f>I!AK34*'Sim_Vt_Of(IxI)'!$M36</f>
        <v>0</v>
      </c>
      <c r="AM36">
        <f>I!AL34*'Sim_Vt_Of(IxI)'!$M36</f>
        <v>0</v>
      </c>
      <c r="AN36">
        <f>I!AM34*'Sim_Vt_Of(IxI)'!$M36</f>
        <v>0</v>
      </c>
      <c r="AO36">
        <f>I!AN34*'Sim_Vt_Of(IxI)'!$M36</f>
        <v>0</v>
      </c>
      <c r="AP36">
        <f>I!AO34*'Sim_Vt_Of(IxI)'!$M36</f>
        <v>0</v>
      </c>
      <c r="AQ36">
        <f>I!AP34*'Sim_Vt_Of(IxI)'!$M36</f>
        <v>0</v>
      </c>
      <c r="AR36">
        <f>I!AQ34*'Sim_Vt_Of(IxI)'!$M36</f>
        <v>0</v>
      </c>
      <c r="AS36">
        <f>I!AR34*'Sim_Vt_Of(IxI)'!$M36</f>
        <v>0</v>
      </c>
      <c r="AT36">
        <f>I!AS34*'Sim_Vt_Of(IxI)'!$M36</f>
        <v>0</v>
      </c>
      <c r="AU36">
        <f>I!AT34*'Sim_Vt_Of(IxI)'!$M36</f>
        <v>0</v>
      </c>
      <c r="AV36">
        <f>I!AU34*'Sim_Vt_Of(IxI)'!$M36</f>
        <v>0</v>
      </c>
      <c r="AW36">
        <f>I!AV34*'Sim_Vt_Of(IxI)'!$M36</f>
        <v>0</v>
      </c>
      <c r="AX36">
        <f>I!AW34*'Sim_Vt_Of(IxI)'!$M36</f>
        <v>0</v>
      </c>
      <c r="AY36">
        <f>I!AX34*'Sim_Vt_Of(IxI)'!$M36</f>
        <v>0</v>
      </c>
      <c r="AZ36">
        <f>I!AY34*'Sim_Vt_Of(IxI)'!$M36</f>
        <v>0</v>
      </c>
      <c r="BA36">
        <f>I!AZ34*'Sim_Vt_Of(IxI)'!$M36</f>
        <v>0</v>
      </c>
      <c r="BB36">
        <f>I!BA34*'Sim_Vt_Of(IxI)'!$M36</f>
        <v>0</v>
      </c>
      <c r="BC36">
        <f>I!BB34*'Sim_Vt_Of(IxI)'!$M36</f>
        <v>0</v>
      </c>
      <c r="BD36">
        <f>I!BC34*'Sim_Vt_Of(IxI)'!$M36</f>
        <v>0</v>
      </c>
      <c r="BE36">
        <f>I!BD34*'Sim_Vt_Of(IxI)'!$M36</f>
        <v>0</v>
      </c>
      <c r="BF36">
        <f>I!BE34*'Sim_Vt_Of(IxI)'!$M36</f>
        <v>0</v>
      </c>
      <c r="BG36">
        <f>I!BF34*'Sim_Vt_Of(IxI)'!$M36</f>
        <v>0</v>
      </c>
      <c r="BH36">
        <f>I!BG34*'Sim_Vt_Of(IxI)'!$M36</f>
        <v>0</v>
      </c>
      <c r="BI36">
        <f>I!BH34*'Sim_Vt_Of(IxI)'!$M36</f>
        <v>0</v>
      </c>
      <c r="BJ36">
        <f>I!BI34*'Sim_Vt_Of(IxI)'!$M36</f>
        <v>0</v>
      </c>
      <c r="BK36">
        <f>I!BJ34*'Sim_Vt_Of(IxI)'!$M36</f>
        <v>0</v>
      </c>
      <c r="BL36">
        <f>I!BK34*'Sim_Vt_Of(IxI)'!$M36</f>
        <v>0</v>
      </c>
      <c r="BM36">
        <f>I!BL34*'Sim_Vt_Of(IxI)'!$M36</f>
        <v>0</v>
      </c>
      <c r="BN36">
        <f>I!BM34*'Sim_Vt_Of(IxI)'!$M36</f>
        <v>0</v>
      </c>
      <c r="BO36">
        <f>I!BN34*'Sim_Vt_Of(IxI)'!$M36</f>
        <v>0</v>
      </c>
      <c r="BP36">
        <f>I!BO34*'Sim_Vt_Of(IxI)'!$M36</f>
        <v>0</v>
      </c>
      <c r="BQ36">
        <f>I!BP34*'Sim_Vt_Of(IxI)'!$M36</f>
        <v>0</v>
      </c>
      <c r="BR36">
        <f>I!BQ34*'Sim_Vt_Of(IxI)'!$M36</f>
        <v>0</v>
      </c>
      <c r="BS36">
        <f>I!BR34*'Sim_Vt_Of(IxI)'!$M36</f>
        <v>0</v>
      </c>
      <c r="BT36">
        <f>I!BS34*'Sim_Vt_Of(IxI)'!$M36</f>
        <v>0</v>
      </c>
      <c r="BU36">
        <f>I!BT34*'Sim_Vt_Of(IxI)'!$M36</f>
        <v>0</v>
      </c>
      <c r="BV36">
        <f>I!BU34*'Sim_Vt_Of(IxI)'!$M36</f>
        <v>0</v>
      </c>
      <c r="BW36">
        <f>I!BV34*'Sim_Vt_Of(IxI)'!$M36</f>
        <v>0</v>
      </c>
      <c r="BX36">
        <f>I!BW34*'Sim_Vt_Of(IxI)'!$M36</f>
        <v>0</v>
      </c>
      <c r="BY36">
        <f>I!BX34*'Sim_Vt_Of(IxI)'!$M36</f>
        <v>0</v>
      </c>
    </row>
    <row r="37" spans="1:77" x14ac:dyDescent="0.25">
      <c r="A37" s="105" t="s">
        <v>34</v>
      </c>
      <c r="B37">
        <f>I!A35*'Sim_Vt_Of(IxI)'!$M37</f>
        <v>0</v>
      </c>
      <c r="C37">
        <f>I!B35*'Sim_Vt_Of(IxI)'!$M37</f>
        <v>0</v>
      </c>
      <c r="D37">
        <f>I!C35*'Sim_Vt_Of(IxI)'!$M37</f>
        <v>0</v>
      </c>
      <c r="E37">
        <f>I!D35*'Sim_Vt_Of(IxI)'!$M37</f>
        <v>0</v>
      </c>
      <c r="F37">
        <f>I!E35*'Sim_Vt_Of(IxI)'!$M37</f>
        <v>0</v>
      </c>
      <c r="G37">
        <f>I!F35*'Sim_Vt_Of(IxI)'!$M37</f>
        <v>0</v>
      </c>
      <c r="H37">
        <f>I!G35*'Sim_Vt_Of(IxI)'!$M37</f>
        <v>0</v>
      </c>
      <c r="I37">
        <f>I!H35*'Sim_Vt_Of(IxI)'!$M37</f>
        <v>0</v>
      </c>
      <c r="J37">
        <f>I!I35*'Sim_Vt_Of(IxI)'!$M37</f>
        <v>0</v>
      </c>
      <c r="K37">
        <f>I!J35*'Sim_Vt_Of(IxI)'!$M37</f>
        <v>0</v>
      </c>
      <c r="L37">
        <f>I!K35*'Sim_Vt_Of(IxI)'!$M37</f>
        <v>0</v>
      </c>
      <c r="M37">
        <f>I!L35*'Sim_Vt_Of(IxI)'!$M37</f>
        <v>0</v>
      </c>
      <c r="N37">
        <f>I!M35*'Sim_Vt_Of(IxI)'!$M37</f>
        <v>0</v>
      </c>
      <c r="O37">
        <f>I!N35*'Sim_Vt_Of(IxI)'!$M37</f>
        <v>0</v>
      </c>
      <c r="P37">
        <f>I!O35*'Sim_Vt_Of(IxI)'!$M37</f>
        <v>0</v>
      </c>
      <c r="Q37">
        <f>I!P35*'Sim_Vt_Of(IxI)'!$M37</f>
        <v>0</v>
      </c>
      <c r="R37">
        <f>I!Q35*'Sim_Vt_Of(IxI)'!$M37</f>
        <v>0</v>
      </c>
      <c r="S37">
        <f>I!R35*'Sim_Vt_Of(IxI)'!$M37</f>
        <v>0</v>
      </c>
      <c r="T37">
        <f>I!S35*'Sim_Vt_Of(IxI)'!$M37</f>
        <v>0</v>
      </c>
      <c r="U37">
        <f>I!T35*'Sim_Vt_Of(IxI)'!$M37</f>
        <v>0</v>
      </c>
      <c r="V37">
        <f>I!U35*'Sim_Vt_Of(IxI)'!$M37</f>
        <v>0</v>
      </c>
      <c r="W37">
        <f>I!V35*'Sim_Vt_Of(IxI)'!$M37</f>
        <v>0</v>
      </c>
      <c r="X37">
        <f>I!W35*'Sim_Vt_Of(IxI)'!$M37</f>
        <v>0</v>
      </c>
      <c r="Y37">
        <f>I!X35*'Sim_Vt_Of(IxI)'!$M37</f>
        <v>0</v>
      </c>
      <c r="Z37">
        <f>I!Y35*'Sim_Vt_Of(IxI)'!$M37</f>
        <v>0</v>
      </c>
      <c r="AA37">
        <f>I!Z35*'Sim_Vt_Of(IxI)'!$M37</f>
        <v>0</v>
      </c>
      <c r="AB37">
        <f>I!AA35*'Sim_Vt_Of(IxI)'!$M37</f>
        <v>0</v>
      </c>
      <c r="AC37">
        <f>I!AB35*'Sim_Vt_Of(IxI)'!$M37</f>
        <v>0</v>
      </c>
      <c r="AD37">
        <f>I!AC35*'Sim_Vt_Of(IxI)'!$M37</f>
        <v>0</v>
      </c>
      <c r="AE37">
        <f>I!AD35*'Sim_Vt_Of(IxI)'!$M37</f>
        <v>0</v>
      </c>
      <c r="AF37">
        <f>I!AE35*'Sim_Vt_Of(IxI)'!$M37</f>
        <v>0</v>
      </c>
      <c r="AG37">
        <f>I!AF35*'Sim_Vt_Of(IxI)'!$M37</f>
        <v>0</v>
      </c>
      <c r="AH37">
        <f>I!AG35*'Sim_Vt_Of(IxI)'!$M37</f>
        <v>0</v>
      </c>
      <c r="AI37">
        <f>I!AH35*'Sim_Vt_Of(IxI)'!$M37</f>
        <v>0</v>
      </c>
      <c r="AJ37">
        <f>I!AI35*'Sim_Vt_Of(IxI)'!$M37</f>
        <v>0</v>
      </c>
      <c r="AK37">
        <f>I!AJ35*'Sim_Vt_Of(IxI)'!$M37</f>
        <v>0</v>
      </c>
      <c r="AL37">
        <f>I!AK35*'Sim_Vt_Of(IxI)'!$M37</f>
        <v>0</v>
      </c>
      <c r="AM37">
        <f>I!AL35*'Sim_Vt_Of(IxI)'!$M37</f>
        <v>0</v>
      </c>
      <c r="AN37">
        <f>I!AM35*'Sim_Vt_Of(IxI)'!$M37</f>
        <v>0</v>
      </c>
      <c r="AO37">
        <f>I!AN35*'Sim_Vt_Of(IxI)'!$M37</f>
        <v>0</v>
      </c>
      <c r="AP37">
        <f>I!AO35*'Sim_Vt_Of(IxI)'!$M37</f>
        <v>0</v>
      </c>
      <c r="AQ37">
        <f>I!AP35*'Sim_Vt_Of(IxI)'!$M37</f>
        <v>0</v>
      </c>
      <c r="AR37">
        <f>I!AQ35*'Sim_Vt_Of(IxI)'!$M37</f>
        <v>0</v>
      </c>
      <c r="AS37">
        <f>I!AR35*'Sim_Vt_Of(IxI)'!$M37</f>
        <v>0</v>
      </c>
      <c r="AT37">
        <f>I!AS35*'Sim_Vt_Of(IxI)'!$M37</f>
        <v>0</v>
      </c>
      <c r="AU37">
        <f>I!AT35*'Sim_Vt_Of(IxI)'!$M37</f>
        <v>0</v>
      </c>
      <c r="AV37">
        <f>I!AU35*'Sim_Vt_Of(IxI)'!$M37</f>
        <v>0</v>
      </c>
      <c r="AW37">
        <f>I!AV35*'Sim_Vt_Of(IxI)'!$M37</f>
        <v>0</v>
      </c>
      <c r="AX37">
        <f>I!AW35*'Sim_Vt_Of(IxI)'!$M37</f>
        <v>0</v>
      </c>
      <c r="AY37">
        <f>I!AX35*'Sim_Vt_Of(IxI)'!$M37</f>
        <v>0</v>
      </c>
      <c r="AZ37">
        <f>I!AY35*'Sim_Vt_Of(IxI)'!$M37</f>
        <v>0</v>
      </c>
      <c r="BA37">
        <f>I!AZ35*'Sim_Vt_Of(IxI)'!$M37</f>
        <v>0</v>
      </c>
      <c r="BB37">
        <f>I!BA35*'Sim_Vt_Of(IxI)'!$M37</f>
        <v>0</v>
      </c>
      <c r="BC37">
        <f>I!BB35*'Sim_Vt_Of(IxI)'!$M37</f>
        <v>0</v>
      </c>
      <c r="BD37">
        <f>I!BC35*'Sim_Vt_Of(IxI)'!$M37</f>
        <v>0</v>
      </c>
      <c r="BE37">
        <f>I!BD35*'Sim_Vt_Of(IxI)'!$M37</f>
        <v>0</v>
      </c>
      <c r="BF37">
        <f>I!BE35*'Sim_Vt_Of(IxI)'!$M37</f>
        <v>0</v>
      </c>
      <c r="BG37">
        <f>I!BF35*'Sim_Vt_Of(IxI)'!$M37</f>
        <v>0</v>
      </c>
      <c r="BH37">
        <f>I!BG35*'Sim_Vt_Of(IxI)'!$M37</f>
        <v>0</v>
      </c>
      <c r="BI37">
        <f>I!BH35*'Sim_Vt_Of(IxI)'!$M37</f>
        <v>0</v>
      </c>
      <c r="BJ37">
        <f>I!BI35*'Sim_Vt_Of(IxI)'!$M37</f>
        <v>0</v>
      </c>
      <c r="BK37">
        <f>I!BJ35*'Sim_Vt_Of(IxI)'!$M37</f>
        <v>0</v>
      </c>
      <c r="BL37">
        <f>I!BK35*'Sim_Vt_Of(IxI)'!$M37</f>
        <v>0</v>
      </c>
      <c r="BM37">
        <f>I!BL35*'Sim_Vt_Of(IxI)'!$M37</f>
        <v>0</v>
      </c>
      <c r="BN37">
        <f>I!BM35*'Sim_Vt_Of(IxI)'!$M37</f>
        <v>0</v>
      </c>
      <c r="BO37">
        <f>I!BN35*'Sim_Vt_Of(IxI)'!$M37</f>
        <v>0</v>
      </c>
      <c r="BP37">
        <f>I!BO35*'Sim_Vt_Of(IxI)'!$M37</f>
        <v>0</v>
      </c>
      <c r="BQ37">
        <f>I!BP35*'Sim_Vt_Of(IxI)'!$M37</f>
        <v>0</v>
      </c>
      <c r="BR37">
        <f>I!BQ35*'Sim_Vt_Of(IxI)'!$M37</f>
        <v>0</v>
      </c>
      <c r="BS37">
        <f>I!BR35*'Sim_Vt_Of(IxI)'!$M37</f>
        <v>0</v>
      </c>
      <c r="BT37">
        <f>I!BS35*'Sim_Vt_Of(IxI)'!$M37</f>
        <v>0</v>
      </c>
      <c r="BU37">
        <f>I!BT35*'Sim_Vt_Of(IxI)'!$M37</f>
        <v>0</v>
      </c>
      <c r="BV37">
        <f>I!BU35*'Sim_Vt_Of(IxI)'!$M37</f>
        <v>0</v>
      </c>
      <c r="BW37">
        <f>I!BV35*'Sim_Vt_Of(IxI)'!$M37</f>
        <v>0</v>
      </c>
      <c r="BX37">
        <f>I!BW35*'Sim_Vt_Of(IxI)'!$M37</f>
        <v>0</v>
      </c>
      <c r="BY37">
        <f>I!BX35*'Sim_Vt_Of(IxI)'!$M37</f>
        <v>0</v>
      </c>
    </row>
    <row r="38" spans="1:77" x14ac:dyDescent="0.25">
      <c r="A38" s="105" t="s">
        <v>35</v>
      </c>
      <c r="B38">
        <f>I!A36*'Sim_Vt_Of(IxI)'!$M38</f>
        <v>0</v>
      </c>
      <c r="C38">
        <f>I!B36*'Sim_Vt_Of(IxI)'!$M38</f>
        <v>0</v>
      </c>
      <c r="D38">
        <f>I!C36*'Sim_Vt_Of(IxI)'!$M38</f>
        <v>0</v>
      </c>
      <c r="E38">
        <f>I!D36*'Sim_Vt_Of(IxI)'!$M38</f>
        <v>0</v>
      </c>
      <c r="F38">
        <f>I!E36*'Sim_Vt_Of(IxI)'!$M38</f>
        <v>0</v>
      </c>
      <c r="G38">
        <f>I!F36*'Sim_Vt_Of(IxI)'!$M38</f>
        <v>0</v>
      </c>
      <c r="H38">
        <f>I!G36*'Sim_Vt_Of(IxI)'!$M38</f>
        <v>0</v>
      </c>
      <c r="I38">
        <f>I!H36*'Sim_Vt_Of(IxI)'!$M38</f>
        <v>0</v>
      </c>
      <c r="J38">
        <f>I!I36*'Sim_Vt_Of(IxI)'!$M38</f>
        <v>0</v>
      </c>
      <c r="K38">
        <f>I!J36*'Sim_Vt_Of(IxI)'!$M38</f>
        <v>0</v>
      </c>
      <c r="L38">
        <f>I!K36*'Sim_Vt_Of(IxI)'!$M38</f>
        <v>0</v>
      </c>
      <c r="M38">
        <f>I!L36*'Sim_Vt_Of(IxI)'!$M38</f>
        <v>0</v>
      </c>
      <c r="N38">
        <f>I!M36*'Sim_Vt_Of(IxI)'!$M38</f>
        <v>0</v>
      </c>
      <c r="O38">
        <f>I!N36*'Sim_Vt_Of(IxI)'!$M38</f>
        <v>0</v>
      </c>
      <c r="P38">
        <f>I!O36*'Sim_Vt_Of(IxI)'!$M38</f>
        <v>0</v>
      </c>
      <c r="Q38">
        <f>I!P36*'Sim_Vt_Of(IxI)'!$M38</f>
        <v>0</v>
      </c>
      <c r="R38">
        <f>I!Q36*'Sim_Vt_Of(IxI)'!$M38</f>
        <v>0</v>
      </c>
      <c r="S38">
        <f>I!R36*'Sim_Vt_Of(IxI)'!$M38</f>
        <v>0</v>
      </c>
      <c r="T38">
        <f>I!S36*'Sim_Vt_Of(IxI)'!$M38</f>
        <v>0</v>
      </c>
      <c r="U38">
        <f>I!T36*'Sim_Vt_Of(IxI)'!$M38</f>
        <v>0</v>
      </c>
      <c r="V38">
        <f>I!U36*'Sim_Vt_Of(IxI)'!$M38</f>
        <v>0</v>
      </c>
      <c r="W38">
        <f>I!V36*'Sim_Vt_Of(IxI)'!$M38</f>
        <v>0</v>
      </c>
      <c r="X38">
        <f>I!W36*'Sim_Vt_Of(IxI)'!$M38</f>
        <v>0</v>
      </c>
      <c r="Y38">
        <f>I!X36*'Sim_Vt_Of(IxI)'!$M38</f>
        <v>0</v>
      </c>
      <c r="Z38">
        <f>I!Y36*'Sim_Vt_Of(IxI)'!$M38</f>
        <v>0</v>
      </c>
      <c r="AA38">
        <f>I!Z36*'Sim_Vt_Of(IxI)'!$M38</f>
        <v>0</v>
      </c>
      <c r="AB38">
        <f>I!AA36*'Sim_Vt_Of(IxI)'!$M38</f>
        <v>0</v>
      </c>
      <c r="AC38">
        <f>I!AB36*'Sim_Vt_Of(IxI)'!$M38</f>
        <v>0</v>
      </c>
      <c r="AD38">
        <f>I!AC36*'Sim_Vt_Of(IxI)'!$M38</f>
        <v>0</v>
      </c>
      <c r="AE38">
        <f>I!AD36*'Sim_Vt_Of(IxI)'!$M38</f>
        <v>0</v>
      </c>
      <c r="AF38">
        <f>I!AE36*'Sim_Vt_Of(IxI)'!$M38</f>
        <v>0</v>
      </c>
      <c r="AG38">
        <f>I!AF36*'Sim_Vt_Of(IxI)'!$M38</f>
        <v>0</v>
      </c>
      <c r="AH38">
        <f>I!AG36*'Sim_Vt_Of(IxI)'!$M38</f>
        <v>0</v>
      </c>
      <c r="AI38">
        <f>I!AH36*'Sim_Vt_Of(IxI)'!$M38</f>
        <v>0</v>
      </c>
      <c r="AJ38">
        <f>I!AI36*'Sim_Vt_Of(IxI)'!$M38</f>
        <v>0</v>
      </c>
      <c r="AK38">
        <f>I!AJ36*'Sim_Vt_Of(IxI)'!$M38</f>
        <v>0</v>
      </c>
      <c r="AL38">
        <f>I!AK36*'Sim_Vt_Of(IxI)'!$M38</f>
        <v>0</v>
      </c>
      <c r="AM38">
        <f>I!AL36*'Sim_Vt_Of(IxI)'!$M38</f>
        <v>0</v>
      </c>
      <c r="AN38">
        <f>I!AM36*'Sim_Vt_Of(IxI)'!$M38</f>
        <v>0</v>
      </c>
      <c r="AO38">
        <f>I!AN36*'Sim_Vt_Of(IxI)'!$M38</f>
        <v>0</v>
      </c>
      <c r="AP38">
        <f>I!AO36*'Sim_Vt_Of(IxI)'!$M38</f>
        <v>0</v>
      </c>
      <c r="AQ38">
        <f>I!AP36*'Sim_Vt_Of(IxI)'!$M38</f>
        <v>0</v>
      </c>
      <c r="AR38">
        <f>I!AQ36*'Sim_Vt_Of(IxI)'!$M38</f>
        <v>0</v>
      </c>
      <c r="AS38">
        <f>I!AR36*'Sim_Vt_Of(IxI)'!$M38</f>
        <v>0</v>
      </c>
      <c r="AT38">
        <f>I!AS36*'Sim_Vt_Of(IxI)'!$M38</f>
        <v>0</v>
      </c>
      <c r="AU38">
        <f>I!AT36*'Sim_Vt_Of(IxI)'!$M38</f>
        <v>0</v>
      </c>
      <c r="AV38">
        <f>I!AU36*'Sim_Vt_Of(IxI)'!$M38</f>
        <v>0</v>
      </c>
      <c r="AW38">
        <f>I!AV36*'Sim_Vt_Of(IxI)'!$M38</f>
        <v>0</v>
      </c>
      <c r="AX38">
        <f>I!AW36*'Sim_Vt_Of(IxI)'!$M38</f>
        <v>0</v>
      </c>
      <c r="AY38">
        <f>I!AX36*'Sim_Vt_Of(IxI)'!$M38</f>
        <v>0</v>
      </c>
      <c r="AZ38">
        <f>I!AY36*'Sim_Vt_Of(IxI)'!$M38</f>
        <v>0</v>
      </c>
      <c r="BA38">
        <f>I!AZ36*'Sim_Vt_Of(IxI)'!$M38</f>
        <v>0</v>
      </c>
      <c r="BB38">
        <f>I!BA36*'Sim_Vt_Of(IxI)'!$M38</f>
        <v>0</v>
      </c>
      <c r="BC38">
        <f>I!BB36*'Sim_Vt_Of(IxI)'!$M38</f>
        <v>0</v>
      </c>
      <c r="BD38">
        <f>I!BC36*'Sim_Vt_Of(IxI)'!$M38</f>
        <v>0</v>
      </c>
      <c r="BE38">
        <f>I!BD36*'Sim_Vt_Of(IxI)'!$M38</f>
        <v>0</v>
      </c>
      <c r="BF38">
        <f>I!BE36*'Sim_Vt_Of(IxI)'!$M38</f>
        <v>0</v>
      </c>
      <c r="BG38">
        <f>I!BF36*'Sim_Vt_Of(IxI)'!$M38</f>
        <v>0</v>
      </c>
      <c r="BH38">
        <f>I!BG36*'Sim_Vt_Of(IxI)'!$M38</f>
        <v>0</v>
      </c>
      <c r="BI38">
        <f>I!BH36*'Sim_Vt_Of(IxI)'!$M38</f>
        <v>0</v>
      </c>
      <c r="BJ38">
        <f>I!BI36*'Sim_Vt_Of(IxI)'!$M38</f>
        <v>0</v>
      </c>
      <c r="BK38">
        <f>I!BJ36*'Sim_Vt_Of(IxI)'!$M38</f>
        <v>0</v>
      </c>
      <c r="BL38">
        <f>I!BK36*'Sim_Vt_Of(IxI)'!$M38</f>
        <v>0</v>
      </c>
      <c r="BM38">
        <f>I!BL36*'Sim_Vt_Of(IxI)'!$M38</f>
        <v>0</v>
      </c>
      <c r="BN38">
        <f>I!BM36*'Sim_Vt_Of(IxI)'!$M38</f>
        <v>0</v>
      </c>
      <c r="BO38">
        <f>I!BN36*'Sim_Vt_Of(IxI)'!$M38</f>
        <v>0</v>
      </c>
      <c r="BP38">
        <f>I!BO36*'Sim_Vt_Of(IxI)'!$M38</f>
        <v>0</v>
      </c>
      <c r="BQ38">
        <f>I!BP36*'Sim_Vt_Of(IxI)'!$M38</f>
        <v>0</v>
      </c>
      <c r="BR38">
        <f>I!BQ36*'Sim_Vt_Of(IxI)'!$M38</f>
        <v>0</v>
      </c>
      <c r="BS38">
        <f>I!BR36*'Sim_Vt_Of(IxI)'!$M38</f>
        <v>0</v>
      </c>
      <c r="BT38">
        <f>I!BS36*'Sim_Vt_Of(IxI)'!$M38</f>
        <v>0</v>
      </c>
      <c r="BU38">
        <f>I!BT36*'Sim_Vt_Of(IxI)'!$M38</f>
        <v>0</v>
      </c>
      <c r="BV38">
        <f>I!BU36*'Sim_Vt_Of(IxI)'!$M38</f>
        <v>0</v>
      </c>
      <c r="BW38">
        <f>I!BV36*'Sim_Vt_Of(IxI)'!$M38</f>
        <v>0</v>
      </c>
      <c r="BX38">
        <f>I!BW36*'Sim_Vt_Of(IxI)'!$M38</f>
        <v>0</v>
      </c>
      <c r="BY38">
        <f>I!BX36*'Sim_Vt_Of(IxI)'!$M38</f>
        <v>0</v>
      </c>
    </row>
    <row r="39" spans="1:77" x14ac:dyDescent="0.25">
      <c r="A39" s="105" t="s">
        <v>36</v>
      </c>
      <c r="B39">
        <f>I!A37*'Sim_Vt_Of(IxI)'!$M39</f>
        <v>0</v>
      </c>
      <c r="C39">
        <f>I!B37*'Sim_Vt_Of(IxI)'!$M39</f>
        <v>0</v>
      </c>
      <c r="D39">
        <f>I!C37*'Sim_Vt_Of(IxI)'!$M39</f>
        <v>0</v>
      </c>
      <c r="E39">
        <f>I!D37*'Sim_Vt_Of(IxI)'!$M39</f>
        <v>0</v>
      </c>
      <c r="F39">
        <f>I!E37*'Sim_Vt_Of(IxI)'!$M39</f>
        <v>0</v>
      </c>
      <c r="G39">
        <f>I!F37*'Sim_Vt_Of(IxI)'!$M39</f>
        <v>0</v>
      </c>
      <c r="H39">
        <f>I!G37*'Sim_Vt_Of(IxI)'!$M39</f>
        <v>0</v>
      </c>
      <c r="I39">
        <f>I!H37*'Sim_Vt_Of(IxI)'!$M39</f>
        <v>0</v>
      </c>
      <c r="J39">
        <f>I!I37*'Sim_Vt_Of(IxI)'!$M39</f>
        <v>0</v>
      </c>
      <c r="K39">
        <f>I!J37*'Sim_Vt_Of(IxI)'!$M39</f>
        <v>0</v>
      </c>
      <c r="L39">
        <f>I!K37*'Sim_Vt_Of(IxI)'!$M39</f>
        <v>0</v>
      </c>
      <c r="M39">
        <f>I!L37*'Sim_Vt_Of(IxI)'!$M39</f>
        <v>0</v>
      </c>
      <c r="N39">
        <f>I!M37*'Sim_Vt_Of(IxI)'!$M39</f>
        <v>0</v>
      </c>
      <c r="O39">
        <f>I!N37*'Sim_Vt_Of(IxI)'!$M39</f>
        <v>0</v>
      </c>
      <c r="P39">
        <f>I!O37*'Sim_Vt_Of(IxI)'!$M39</f>
        <v>0</v>
      </c>
      <c r="Q39">
        <f>I!P37*'Sim_Vt_Of(IxI)'!$M39</f>
        <v>0</v>
      </c>
      <c r="R39">
        <f>I!Q37*'Sim_Vt_Of(IxI)'!$M39</f>
        <v>0</v>
      </c>
      <c r="S39">
        <f>I!R37*'Sim_Vt_Of(IxI)'!$M39</f>
        <v>0</v>
      </c>
      <c r="T39">
        <f>I!S37*'Sim_Vt_Of(IxI)'!$M39</f>
        <v>0</v>
      </c>
      <c r="U39">
        <f>I!T37*'Sim_Vt_Of(IxI)'!$M39</f>
        <v>0</v>
      </c>
      <c r="V39">
        <f>I!U37*'Sim_Vt_Of(IxI)'!$M39</f>
        <v>0</v>
      </c>
      <c r="W39">
        <f>I!V37*'Sim_Vt_Of(IxI)'!$M39</f>
        <v>0</v>
      </c>
      <c r="X39">
        <f>I!W37*'Sim_Vt_Of(IxI)'!$M39</f>
        <v>0</v>
      </c>
      <c r="Y39">
        <f>I!X37*'Sim_Vt_Of(IxI)'!$M39</f>
        <v>0</v>
      </c>
      <c r="Z39">
        <f>I!Y37*'Sim_Vt_Of(IxI)'!$M39</f>
        <v>0</v>
      </c>
      <c r="AA39">
        <f>I!Z37*'Sim_Vt_Of(IxI)'!$M39</f>
        <v>0</v>
      </c>
      <c r="AB39">
        <f>I!AA37*'Sim_Vt_Of(IxI)'!$M39</f>
        <v>0</v>
      </c>
      <c r="AC39">
        <f>I!AB37*'Sim_Vt_Of(IxI)'!$M39</f>
        <v>0</v>
      </c>
      <c r="AD39">
        <f>I!AC37*'Sim_Vt_Of(IxI)'!$M39</f>
        <v>0</v>
      </c>
      <c r="AE39">
        <f>I!AD37*'Sim_Vt_Of(IxI)'!$M39</f>
        <v>0</v>
      </c>
      <c r="AF39">
        <f>I!AE37*'Sim_Vt_Of(IxI)'!$M39</f>
        <v>0</v>
      </c>
      <c r="AG39">
        <f>I!AF37*'Sim_Vt_Of(IxI)'!$M39</f>
        <v>0</v>
      </c>
      <c r="AH39">
        <f>I!AG37*'Sim_Vt_Of(IxI)'!$M39</f>
        <v>0</v>
      </c>
      <c r="AI39">
        <f>I!AH37*'Sim_Vt_Of(IxI)'!$M39</f>
        <v>0</v>
      </c>
      <c r="AJ39">
        <f>I!AI37*'Sim_Vt_Of(IxI)'!$M39</f>
        <v>0</v>
      </c>
      <c r="AK39">
        <f>I!AJ37*'Sim_Vt_Of(IxI)'!$M39</f>
        <v>0</v>
      </c>
      <c r="AL39">
        <f>I!AK37*'Sim_Vt_Of(IxI)'!$M39</f>
        <v>0</v>
      </c>
      <c r="AM39">
        <f>I!AL37*'Sim_Vt_Of(IxI)'!$M39</f>
        <v>0</v>
      </c>
      <c r="AN39">
        <f>I!AM37*'Sim_Vt_Of(IxI)'!$M39</f>
        <v>0</v>
      </c>
      <c r="AO39">
        <f>I!AN37*'Sim_Vt_Of(IxI)'!$M39</f>
        <v>0</v>
      </c>
      <c r="AP39">
        <f>I!AO37*'Sim_Vt_Of(IxI)'!$M39</f>
        <v>0</v>
      </c>
      <c r="AQ39">
        <f>I!AP37*'Sim_Vt_Of(IxI)'!$M39</f>
        <v>0</v>
      </c>
      <c r="AR39">
        <f>I!AQ37*'Sim_Vt_Of(IxI)'!$M39</f>
        <v>0</v>
      </c>
      <c r="AS39">
        <f>I!AR37*'Sim_Vt_Of(IxI)'!$M39</f>
        <v>0</v>
      </c>
      <c r="AT39">
        <f>I!AS37*'Sim_Vt_Of(IxI)'!$M39</f>
        <v>0</v>
      </c>
      <c r="AU39">
        <f>I!AT37*'Sim_Vt_Of(IxI)'!$M39</f>
        <v>0</v>
      </c>
      <c r="AV39">
        <f>I!AU37*'Sim_Vt_Of(IxI)'!$M39</f>
        <v>0</v>
      </c>
      <c r="AW39">
        <f>I!AV37*'Sim_Vt_Of(IxI)'!$M39</f>
        <v>0</v>
      </c>
      <c r="AX39">
        <f>I!AW37*'Sim_Vt_Of(IxI)'!$M39</f>
        <v>0</v>
      </c>
      <c r="AY39">
        <f>I!AX37*'Sim_Vt_Of(IxI)'!$M39</f>
        <v>0</v>
      </c>
      <c r="AZ39">
        <f>I!AY37*'Sim_Vt_Of(IxI)'!$M39</f>
        <v>0</v>
      </c>
      <c r="BA39">
        <f>I!AZ37*'Sim_Vt_Of(IxI)'!$M39</f>
        <v>0</v>
      </c>
      <c r="BB39">
        <f>I!BA37*'Sim_Vt_Of(IxI)'!$M39</f>
        <v>0</v>
      </c>
      <c r="BC39">
        <f>I!BB37*'Sim_Vt_Of(IxI)'!$M39</f>
        <v>0</v>
      </c>
      <c r="BD39">
        <f>I!BC37*'Sim_Vt_Of(IxI)'!$M39</f>
        <v>0</v>
      </c>
      <c r="BE39">
        <f>I!BD37*'Sim_Vt_Of(IxI)'!$M39</f>
        <v>0</v>
      </c>
      <c r="BF39">
        <f>I!BE37*'Sim_Vt_Of(IxI)'!$M39</f>
        <v>0</v>
      </c>
      <c r="BG39">
        <f>I!BF37*'Sim_Vt_Of(IxI)'!$M39</f>
        <v>0</v>
      </c>
      <c r="BH39">
        <f>I!BG37*'Sim_Vt_Of(IxI)'!$M39</f>
        <v>0</v>
      </c>
      <c r="BI39">
        <f>I!BH37*'Sim_Vt_Of(IxI)'!$M39</f>
        <v>0</v>
      </c>
      <c r="BJ39">
        <f>I!BI37*'Sim_Vt_Of(IxI)'!$M39</f>
        <v>0</v>
      </c>
      <c r="BK39">
        <f>I!BJ37*'Sim_Vt_Of(IxI)'!$M39</f>
        <v>0</v>
      </c>
      <c r="BL39">
        <f>I!BK37*'Sim_Vt_Of(IxI)'!$M39</f>
        <v>0</v>
      </c>
      <c r="BM39">
        <f>I!BL37*'Sim_Vt_Of(IxI)'!$M39</f>
        <v>0</v>
      </c>
      <c r="BN39">
        <f>I!BM37*'Sim_Vt_Of(IxI)'!$M39</f>
        <v>0</v>
      </c>
      <c r="BO39">
        <f>I!BN37*'Sim_Vt_Of(IxI)'!$M39</f>
        <v>0</v>
      </c>
      <c r="BP39">
        <f>I!BO37*'Sim_Vt_Of(IxI)'!$M39</f>
        <v>0</v>
      </c>
      <c r="BQ39">
        <f>I!BP37*'Sim_Vt_Of(IxI)'!$M39</f>
        <v>0</v>
      </c>
      <c r="BR39">
        <f>I!BQ37*'Sim_Vt_Of(IxI)'!$M39</f>
        <v>0</v>
      </c>
      <c r="BS39">
        <f>I!BR37*'Sim_Vt_Of(IxI)'!$M39</f>
        <v>0</v>
      </c>
      <c r="BT39">
        <f>I!BS37*'Sim_Vt_Of(IxI)'!$M39</f>
        <v>0</v>
      </c>
      <c r="BU39">
        <f>I!BT37*'Sim_Vt_Of(IxI)'!$M39</f>
        <v>0</v>
      </c>
      <c r="BV39">
        <f>I!BU37*'Sim_Vt_Of(IxI)'!$M39</f>
        <v>0</v>
      </c>
      <c r="BW39">
        <f>I!BV37*'Sim_Vt_Of(IxI)'!$M39</f>
        <v>0</v>
      </c>
      <c r="BX39">
        <f>I!BW37*'Sim_Vt_Of(IxI)'!$M39</f>
        <v>0</v>
      </c>
      <c r="BY39">
        <f>I!BX37*'Sim_Vt_Of(IxI)'!$M39</f>
        <v>0</v>
      </c>
    </row>
    <row r="40" spans="1:77" x14ac:dyDescent="0.25">
      <c r="A40" s="105" t="s">
        <v>37</v>
      </c>
      <c r="B40">
        <f>I!A38*'Sim_Vt_Of(IxI)'!$M40</f>
        <v>0</v>
      </c>
      <c r="C40">
        <f>I!B38*'Sim_Vt_Of(IxI)'!$M40</f>
        <v>0</v>
      </c>
      <c r="D40">
        <f>I!C38*'Sim_Vt_Of(IxI)'!$M40</f>
        <v>0</v>
      </c>
      <c r="E40">
        <f>I!D38*'Sim_Vt_Of(IxI)'!$M40</f>
        <v>0</v>
      </c>
      <c r="F40">
        <f>I!E38*'Sim_Vt_Of(IxI)'!$M40</f>
        <v>0</v>
      </c>
      <c r="G40">
        <f>I!F38*'Sim_Vt_Of(IxI)'!$M40</f>
        <v>0</v>
      </c>
      <c r="H40">
        <f>I!G38*'Sim_Vt_Of(IxI)'!$M40</f>
        <v>0</v>
      </c>
      <c r="I40">
        <f>I!H38*'Sim_Vt_Of(IxI)'!$M40</f>
        <v>0</v>
      </c>
      <c r="J40">
        <f>I!I38*'Sim_Vt_Of(IxI)'!$M40</f>
        <v>0</v>
      </c>
      <c r="K40">
        <f>I!J38*'Sim_Vt_Of(IxI)'!$M40</f>
        <v>0</v>
      </c>
      <c r="L40">
        <f>I!K38*'Sim_Vt_Of(IxI)'!$M40</f>
        <v>0</v>
      </c>
      <c r="M40">
        <f>I!L38*'Sim_Vt_Of(IxI)'!$M40</f>
        <v>0</v>
      </c>
      <c r="N40">
        <f>I!M38*'Sim_Vt_Of(IxI)'!$M40</f>
        <v>0</v>
      </c>
      <c r="O40">
        <f>I!N38*'Sim_Vt_Of(IxI)'!$M40</f>
        <v>0</v>
      </c>
      <c r="P40">
        <f>I!O38*'Sim_Vt_Of(IxI)'!$M40</f>
        <v>0</v>
      </c>
      <c r="Q40">
        <f>I!P38*'Sim_Vt_Of(IxI)'!$M40</f>
        <v>0</v>
      </c>
      <c r="R40">
        <f>I!Q38*'Sim_Vt_Of(IxI)'!$M40</f>
        <v>0</v>
      </c>
      <c r="S40">
        <f>I!R38*'Sim_Vt_Of(IxI)'!$M40</f>
        <v>0</v>
      </c>
      <c r="T40">
        <f>I!S38*'Sim_Vt_Of(IxI)'!$M40</f>
        <v>0</v>
      </c>
      <c r="U40">
        <f>I!T38*'Sim_Vt_Of(IxI)'!$M40</f>
        <v>0</v>
      </c>
      <c r="V40">
        <f>I!U38*'Sim_Vt_Of(IxI)'!$M40</f>
        <v>0</v>
      </c>
      <c r="W40">
        <f>I!V38*'Sim_Vt_Of(IxI)'!$M40</f>
        <v>0</v>
      </c>
      <c r="X40">
        <f>I!W38*'Sim_Vt_Of(IxI)'!$M40</f>
        <v>0</v>
      </c>
      <c r="Y40">
        <f>I!X38*'Sim_Vt_Of(IxI)'!$M40</f>
        <v>0</v>
      </c>
      <c r="Z40">
        <f>I!Y38*'Sim_Vt_Of(IxI)'!$M40</f>
        <v>0</v>
      </c>
      <c r="AA40">
        <f>I!Z38*'Sim_Vt_Of(IxI)'!$M40</f>
        <v>0</v>
      </c>
      <c r="AB40">
        <f>I!AA38*'Sim_Vt_Of(IxI)'!$M40</f>
        <v>0</v>
      </c>
      <c r="AC40">
        <f>I!AB38*'Sim_Vt_Of(IxI)'!$M40</f>
        <v>0</v>
      </c>
      <c r="AD40">
        <f>I!AC38*'Sim_Vt_Of(IxI)'!$M40</f>
        <v>0</v>
      </c>
      <c r="AE40">
        <f>I!AD38*'Sim_Vt_Of(IxI)'!$M40</f>
        <v>0</v>
      </c>
      <c r="AF40">
        <f>I!AE38*'Sim_Vt_Of(IxI)'!$M40</f>
        <v>0</v>
      </c>
      <c r="AG40">
        <f>I!AF38*'Sim_Vt_Of(IxI)'!$M40</f>
        <v>0</v>
      </c>
      <c r="AH40">
        <f>I!AG38*'Sim_Vt_Of(IxI)'!$M40</f>
        <v>0</v>
      </c>
      <c r="AI40">
        <f>I!AH38*'Sim_Vt_Of(IxI)'!$M40</f>
        <v>0</v>
      </c>
      <c r="AJ40">
        <f>I!AI38*'Sim_Vt_Of(IxI)'!$M40</f>
        <v>0</v>
      </c>
      <c r="AK40">
        <f>I!AJ38*'Sim_Vt_Of(IxI)'!$M40</f>
        <v>0</v>
      </c>
      <c r="AL40">
        <f>I!AK38*'Sim_Vt_Of(IxI)'!$M40</f>
        <v>0</v>
      </c>
      <c r="AM40">
        <f>I!AL38*'Sim_Vt_Of(IxI)'!$M40</f>
        <v>0</v>
      </c>
      <c r="AN40">
        <f>I!AM38*'Sim_Vt_Of(IxI)'!$M40</f>
        <v>0</v>
      </c>
      <c r="AO40">
        <f>I!AN38*'Sim_Vt_Of(IxI)'!$M40</f>
        <v>0</v>
      </c>
      <c r="AP40">
        <f>I!AO38*'Sim_Vt_Of(IxI)'!$M40</f>
        <v>0</v>
      </c>
      <c r="AQ40">
        <f>I!AP38*'Sim_Vt_Of(IxI)'!$M40</f>
        <v>0</v>
      </c>
      <c r="AR40">
        <f>I!AQ38*'Sim_Vt_Of(IxI)'!$M40</f>
        <v>0</v>
      </c>
      <c r="AS40">
        <f>I!AR38*'Sim_Vt_Of(IxI)'!$M40</f>
        <v>0</v>
      </c>
      <c r="AT40">
        <f>I!AS38*'Sim_Vt_Of(IxI)'!$M40</f>
        <v>0</v>
      </c>
      <c r="AU40">
        <f>I!AT38*'Sim_Vt_Of(IxI)'!$M40</f>
        <v>0</v>
      </c>
      <c r="AV40">
        <f>I!AU38*'Sim_Vt_Of(IxI)'!$M40</f>
        <v>0</v>
      </c>
      <c r="AW40">
        <f>I!AV38*'Sim_Vt_Of(IxI)'!$M40</f>
        <v>0</v>
      </c>
      <c r="AX40">
        <f>I!AW38*'Sim_Vt_Of(IxI)'!$M40</f>
        <v>0</v>
      </c>
      <c r="AY40">
        <f>I!AX38*'Sim_Vt_Of(IxI)'!$M40</f>
        <v>0</v>
      </c>
      <c r="AZ40">
        <f>I!AY38*'Sim_Vt_Of(IxI)'!$M40</f>
        <v>0</v>
      </c>
      <c r="BA40">
        <f>I!AZ38*'Sim_Vt_Of(IxI)'!$M40</f>
        <v>0</v>
      </c>
      <c r="BB40">
        <f>I!BA38*'Sim_Vt_Of(IxI)'!$M40</f>
        <v>0</v>
      </c>
      <c r="BC40">
        <f>I!BB38*'Sim_Vt_Of(IxI)'!$M40</f>
        <v>0</v>
      </c>
      <c r="BD40">
        <f>I!BC38*'Sim_Vt_Of(IxI)'!$M40</f>
        <v>0</v>
      </c>
      <c r="BE40">
        <f>I!BD38*'Sim_Vt_Of(IxI)'!$M40</f>
        <v>0</v>
      </c>
      <c r="BF40">
        <f>I!BE38*'Sim_Vt_Of(IxI)'!$M40</f>
        <v>0</v>
      </c>
      <c r="BG40">
        <f>I!BF38*'Sim_Vt_Of(IxI)'!$M40</f>
        <v>0</v>
      </c>
      <c r="BH40">
        <f>I!BG38*'Sim_Vt_Of(IxI)'!$M40</f>
        <v>0</v>
      </c>
      <c r="BI40">
        <f>I!BH38*'Sim_Vt_Of(IxI)'!$M40</f>
        <v>0</v>
      </c>
      <c r="BJ40">
        <f>I!BI38*'Sim_Vt_Of(IxI)'!$M40</f>
        <v>0</v>
      </c>
      <c r="BK40">
        <f>I!BJ38*'Sim_Vt_Of(IxI)'!$M40</f>
        <v>0</v>
      </c>
      <c r="BL40">
        <f>I!BK38*'Sim_Vt_Of(IxI)'!$M40</f>
        <v>0</v>
      </c>
      <c r="BM40">
        <f>I!BL38*'Sim_Vt_Of(IxI)'!$M40</f>
        <v>0</v>
      </c>
      <c r="BN40">
        <f>I!BM38*'Sim_Vt_Of(IxI)'!$M40</f>
        <v>0</v>
      </c>
      <c r="BO40">
        <f>I!BN38*'Sim_Vt_Of(IxI)'!$M40</f>
        <v>0</v>
      </c>
      <c r="BP40">
        <f>I!BO38*'Sim_Vt_Of(IxI)'!$M40</f>
        <v>0</v>
      </c>
      <c r="BQ40">
        <f>I!BP38*'Sim_Vt_Of(IxI)'!$M40</f>
        <v>0</v>
      </c>
      <c r="BR40">
        <f>I!BQ38*'Sim_Vt_Of(IxI)'!$M40</f>
        <v>0</v>
      </c>
      <c r="BS40">
        <f>I!BR38*'Sim_Vt_Of(IxI)'!$M40</f>
        <v>0</v>
      </c>
      <c r="BT40">
        <f>I!BS38*'Sim_Vt_Of(IxI)'!$M40</f>
        <v>0</v>
      </c>
      <c r="BU40">
        <f>I!BT38*'Sim_Vt_Of(IxI)'!$M40</f>
        <v>0</v>
      </c>
      <c r="BV40">
        <f>I!BU38*'Sim_Vt_Of(IxI)'!$M40</f>
        <v>0</v>
      </c>
      <c r="BW40">
        <f>I!BV38*'Sim_Vt_Of(IxI)'!$M40</f>
        <v>0</v>
      </c>
      <c r="BX40">
        <f>I!BW38*'Sim_Vt_Of(IxI)'!$M40</f>
        <v>0</v>
      </c>
      <c r="BY40">
        <f>I!BX38*'Sim_Vt_Of(IxI)'!$M40</f>
        <v>0</v>
      </c>
    </row>
    <row r="41" spans="1:77" x14ac:dyDescent="0.25">
      <c r="A41" s="105" t="s">
        <v>38</v>
      </c>
      <c r="B41">
        <f>I!A39*'Sim_Vt_Of(IxI)'!$M41</f>
        <v>0</v>
      </c>
      <c r="C41">
        <f>I!B39*'Sim_Vt_Of(IxI)'!$M41</f>
        <v>0</v>
      </c>
      <c r="D41">
        <f>I!C39*'Sim_Vt_Of(IxI)'!$M41</f>
        <v>0</v>
      </c>
      <c r="E41">
        <f>I!D39*'Sim_Vt_Of(IxI)'!$M41</f>
        <v>0</v>
      </c>
      <c r="F41">
        <f>I!E39*'Sim_Vt_Of(IxI)'!$M41</f>
        <v>0</v>
      </c>
      <c r="G41">
        <f>I!F39*'Sim_Vt_Of(IxI)'!$M41</f>
        <v>0</v>
      </c>
      <c r="H41">
        <f>I!G39*'Sim_Vt_Of(IxI)'!$M41</f>
        <v>0</v>
      </c>
      <c r="I41">
        <f>I!H39*'Sim_Vt_Of(IxI)'!$M41</f>
        <v>0</v>
      </c>
      <c r="J41">
        <f>I!I39*'Sim_Vt_Of(IxI)'!$M41</f>
        <v>0</v>
      </c>
      <c r="K41">
        <f>I!J39*'Sim_Vt_Of(IxI)'!$M41</f>
        <v>0</v>
      </c>
      <c r="L41">
        <f>I!K39*'Sim_Vt_Of(IxI)'!$M41</f>
        <v>0</v>
      </c>
      <c r="M41">
        <f>I!L39*'Sim_Vt_Of(IxI)'!$M41</f>
        <v>0</v>
      </c>
      <c r="N41">
        <f>I!M39*'Sim_Vt_Of(IxI)'!$M41</f>
        <v>0</v>
      </c>
      <c r="O41">
        <f>I!N39*'Sim_Vt_Of(IxI)'!$M41</f>
        <v>0</v>
      </c>
      <c r="P41">
        <f>I!O39*'Sim_Vt_Of(IxI)'!$M41</f>
        <v>0</v>
      </c>
      <c r="Q41">
        <f>I!P39*'Sim_Vt_Of(IxI)'!$M41</f>
        <v>0</v>
      </c>
      <c r="R41">
        <f>I!Q39*'Sim_Vt_Of(IxI)'!$M41</f>
        <v>0</v>
      </c>
      <c r="S41">
        <f>I!R39*'Sim_Vt_Of(IxI)'!$M41</f>
        <v>0</v>
      </c>
      <c r="T41">
        <f>I!S39*'Sim_Vt_Of(IxI)'!$M41</f>
        <v>0</v>
      </c>
      <c r="U41">
        <f>I!T39*'Sim_Vt_Of(IxI)'!$M41</f>
        <v>0</v>
      </c>
      <c r="V41">
        <f>I!U39*'Sim_Vt_Of(IxI)'!$M41</f>
        <v>0</v>
      </c>
      <c r="W41">
        <f>I!V39*'Sim_Vt_Of(IxI)'!$M41</f>
        <v>0</v>
      </c>
      <c r="X41">
        <f>I!W39*'Sim_Vt_Of(IxI)'!$M41</f>
        <v>0</v>
      </c>
      <c r="Y41">
        <f>I!X39*'Sim_Vt_Of(IxI)'!$M41</f>
        <v>0</v>
      </c>
      <c r="Z41">
        <f>I!Y39*'Sim_Vt_Of(IxI)'!$M41</f>
        <v>0</v>
      </c>
      <c r="AA41">
        <f>I!Z39*'Sim_Vt_Of(IxI)'!$M41</f>
        <v>0</v>
      </c>
      <c r="AB41">
        <f>I!AA39*'Sim_Vt_Of(IxI)'!$M41</f>
        <v>0</v>
      </c>
      <c r="AC41">
        <f>I!AB39*'Sim_Vt_Of(IxI)'!$M41</f>
        <v>0</v>
      </c>
      <c r="AD41">
        <f>I!AC39*'Sim_Vt_Of(IxI)'!$M41</f>
        <v>0</v>
      </c>
      <c r="AE41">
        <f>I!AD39*'Sim_Vt_Of(IxI)'!$M41</f>
        <v>0</v>
      </c>
      <c r="AF41">
        <f>I!AE39*'Sim_Vt_Of(IxI)'!$M41</f>
        <v>0</v>
      </c>
      <c r="AG41">
        <f>I!AF39*'Sim_Vt_Of(IxI)'!$M41</f>
        <v>0</v>
      </c>
      <c r="AH41">
        <f>I!AG39*'Sim_Vt_Of(IxI)'!$M41</f>
        <v>0</v>
      </c>
      <c r="AI41">
        <f>I!AH39*'Sim_Vt_Of(IxI)'!$M41</f>
        <v>0</v>
      </c>
      <c r="AJ41">
        <f>I!AI39*'Sim_Vt_Of(IxI)'!$M41</f>
        <v>0</v>
      </c>
      <c r="AK41">
        <f>I!AJ39*'Sim_Vt_Of(IxI)'!$M41</f>
        <v>0</v>
      </c>
      <c r="AL41">
        <f>I!AK39*'Sim_Vt_Of(IxI)'!$M41</f>
        <v>0</v>
      </c>
      <c r="AM41">
        <f>I!AL39*'Sim_Vt_Of(IxI)'!$M41</f>
        <v>0</v>
      </c>
      <c r="AN41">
        <f>I!AM39*'Sim_Vt_Of(IxI)'!$M41</f>
        <v>0</v>
      </c>
      <c r="AO41">
        <f>I!AN39*'Sim_Vt_Of(IxI)'!$M41</f>
        <v>0</v>
      </c>
      <c r="AP41">
        <f>I!AO39*'Sim_Vt_Of(IxI)'!$M41</f>
        <v>0</v>
      </c>
      <c r="AQ41">
        <f>I!AP39*'Sim_Vt_Of(IxI)'!$M41</f>
        <v>0</v>
      </c>
      <c r="AR41">
        <f>I!AQ39*'Sim_Vt_Of(IxI)'!$M41</f>
        <v>0</v>
      </c>
      <c r="AS41">
        <f>I!AR39*'Sim_Vt_Of(IxI)'!$M41</f>
        <v>0</v>
      </c>
      <c r="AT41">
        <f>I!AS39*'Sim_Vt_Of(IxI)'!$M41</f>
        <v>0</v>
      </c>
      <c r="AU41">
        <f>I!AT39*'Sim_Vt_Of(IxI)'!$M41</f>
        <v>0</v>
      </c>
      <c r="AV41">
        <f>I!AU39*'Sim_Vt_Of(IxI)'!$M41</f>
        <v>0</v>
      </c>
      <c r="AW41">
        <f>I!AV39*'Sim_Vt_Of(IxI)'!$M41</f>
        <v>0</v>
      </c>
      <c r="AX41">
        <f>I!AW39*'Sim_Vt_Of(IxI)'!$M41</f>
        <v>0</v>
      </c>
      <c r="AY41">
        <f>I!AX39*'Sim_Vt_Of(IxI)'!$M41</f>
        <v>0</v>
      </c>
      <c r="AZ41">
        <f>I!AY39*'Sim_Vt_Of(IxI)'!$M41</f>
        <v>0</v>
      </c>
      <c r="BA41">
        <f>I!AZ39*'Sim_Vt_Of(IxI)'!$M41</f>
        <v>0</v>
      </c>
      <c r="BB41">
        <f>I!BA39*'Sim_Vt_Of(IxI)'!$M41</f>
        <v>0</v>
      </c>
      <c r="BC41">
        <f>I!BB39*'Sim_Vt_Of(IxI)'!$M41</f>
        <v>0</v>
      </c>
      <c r="BD41">
        <f>I!BC39*'Sim_Vt_Of(IxI)'!$M41</f>
        <v>0</v>
      </c>
      <c r="BE41">
        <f>I!BD39*'Sim_Vt_Of(IxI)'!$M41</f>
        <v>0</v>
      </c>
      <c r="BF41">
        <f>I!BE39*'Sim_Vt_Of(IxI)'!$M41</f>
        <v>0</v>
      </c>
      <c r="BG41">
        <f>I!BF39*'Sim_Vt_Of(IxI)'!$M41</f>
        <v>0</v>
      </c>
      <c r="BH41">
        <f>I!BG39*'Sim_Vt_Of(IxI)'!$M41</f>
        <v>0</v>
      </c>
      <c r="BI41">
        <f>I!BH39*'Sim_Vt_Of(IxI)'!$M41</f>
        <v>0</v>
      </c>
      <c r="BJ41">
        <f>I!BI39*'Sim_Vt_Of(IxI)'!$M41</f>
        <v>0</v>
      </c>
      <c r="BK41">
        <f>I!BJ39*'Sim_Vt_Of(IxI)'!$M41</f>
        <v>0</v>
      </c>
      <c r="BL41">
        <f>I!BK39*'Sim_Vt_Of(IxI)'!$M41</f>
        <v>0</v>
      </c>
      <c r="BM41">
        <f>I!BL39*'Sim_Vt_Of(IxI)'!$M41</f>
        <v>0</v>
      </c>
      <c r="BN41">
        <f>I!BM39*'Sim_Vt_Of(IxI)'!$M41</f>
        <v>0</v>
      </c>
      <c r="BO41">
        <f>I!BN39*'Sim_Vt_Of(IxI)'!$M41</f>
        <v>0</v>
      </c>
      <c r="BP41">
        <f>I!BO39*'Sim_Vt_Of(IxI)'!$M41</f>
        <v>0</v>
      </c>
      <c r="BQ41">
        <f>I!BP39*'Sim_Vt_Of(IxI)'!$M41</f>
        <v>0</v>
      </c>
      <c r="BR41">
        <f>I!BQ39*'Sim_Vt_Of(IxI)'!$M41</f>
        <v>0</v>
      </c>
      <c r="BS41">
        <f>I!BR39*'Sim_Vt_Of(IxI)'!$M41</f>
        <v>0</v>
      </c>
      <c r="BT41">
        <f>I!BS39*'Sim_Vt_Of(IxI)'!$M41</f>
        <v>0</v>
      </c>
      <c r="BU41">
        <f>I!BT39*'Sim_Vt_Of(IxI)'!$M41</f>
        <v>0</v>
      </c>
      <c r="BV41">
        <f>I!BU39*'Sim_Vt_Of(IxI)'!$M41</f>
        <v>0</v>
      </c>
      <c r="BW41">
        <f>I!BV39*'Sim_Vt_Of(IxI)'!$M41</f>
        <v>0</v>
      </c>
      <c r="BX41">
        <f>I!BW39*'Sim_Vt_Of(IxI)'!$M41</f>
        <v>0</v>
      </c>
      <c r="BY41">
        <f>I!BX39*'Sim_Vt_Of(IxI)'!$M41</f>
        <v>0</v>
      </c>
    </row>
    <row r="42" spans="1:77" x14ac:dyDescent="0.25">
      <c r="A42" s="105" t="s">
        <v>39</v>
      </c>
      <c r="B42">
        <f>I!A40*'Sim_Vt_Of(IxI)'!$M42</f>
        <v>0</v>
      </c>
      <c r="C42">
        <f>I!B40*'Sim_Vt_Of(IxI)'!$M42</f>
        <v>0</v>
      </c>
      <c r="D42">
        <f>I!C40*'Sim_Vt_Of(IxI)'!$M42</f>
        <v>0</v>
      </c>
      <c r="E42">
        <f>I!D40*'Sim_Vt_Of(IxI)'!$M42</f>
        <v>0</v>
      </c>
      <c r="F42">
        <f>I!E40*'Sim_Vt_Of(IxI)'!$M42</f>
        <v>0</v>
      </c>
      <c r="G42">
        <f>I!F40*'Sim_Vt_Of(IxI)'!$M42</f>
        <v>0</v>
      </c>
      <c r="H42">
        <f>I!G40*'Sim_Vt_Of(IxI)'!$M42</f>
        <v>0</v>
      </c>
      <c r="I42">
        <f>I!H40*'Sim_Vt_Of(IxI)'!$M42</f>
        <v>0</v>
      </c>
      <c r="J42">
        <f>I!I40*'Sim_Vt_Of(IxI)'!$M42</f>
        <v>0</v>
      </c>
      <c r="K42">
        <f>I!J40*'Sim_Vt_Of(IxI)'!$M42</f>
        <v>0</v>
      </c>
      <c r="L42">
        <f>I!K40*'Sim_Vt_Of(IxI)'!$M42</f>
        <v>0</v>
      </c>
      <c r="M42">
        <f>I!L40*'Sim_Vt_Of(IxI)'!$M42</f>
        <v>0</v>
      </c>
      <c r="N42">
        <f>I!M40*'Sim_Vt_Of(IxI)'!$M42</f>
        <v>0</v>
      </c>
      <c r="O42">
        <f>I!N40*'Sim_Vt_Of(IxI)'!$M42</f>
        <v>0</v>
      </c>
      <c r="P42">
        <f>I!O40*'Sim_Vt_Of(IxI)'!$M42</f>
        <v>0</v>
      </c>
      <c r="Q42">
        <f>I!P40*'Sim_Vt_Of(IxI)'!$M42</f>
        <v>0</v>
      </c>
      <c r="R42">
        <f>I!Q40*'Sim_Vt_Of(IxI)'!$M42</f>
        <v>0</v>
      </c>
      <c r="S42">
        <f>I!R40*'Sim_Vt_Of(IxI)'!$M42</f>
        <v>0</v>
      </c>
      <c r="T42">
        <f>I!S40*'Sim_Vt_Of(IxI)'!$M42</f>
        <v>0</v>
      </c>
      <c r="U42">
        <f>I!T40*'Sim_Vt_Of(IxI)'!$M42</f>
        <v>0</v>
      </c>
      <c r="V42">
        <f>I!U40*'Sim_Vt_Of(IxI)'!$M42</f>
        <v>0</v>
      </c>
      <c r="W42">
        <f>I!V40*'Sim_Vt_Of(IxI)'!$M42</f>
        <v>0</v>
      </c>
      <c r="X42">
        <f>I!W40*'Sim_Vt_Of(IxI)'!$M42</f>
        <v>0</v>
      </c>
      <c r="Y42">
        <f>I!X40*'Sim_Vt_Of(IxI)'!$M42</f>
        <v>0</v>
      </c>
      <c r="Z42">
        <f>I!Y40*'Sim_Vt_Of(IxI)'!$M42</f>
        <v>0</v>
      </c>
      <c r="AA42">
        <f>I!Z40*'Sim_Vt_Of(IxI)'!$M42</f>
        <v>0</v>
      </c>
      <c r="AB42">
        <f>I!AA40*'Sim_Vt_Of(IxI)'!$M42</f>
        <v>0</v>
      </c>
      <c r="AC42">
        <f>I!AB40*'Sim_Vt_Of(IxI)'!$M42</f>
        <v>0</v>
      </c>
      <c r="AD42">
        <f>I!AC40*'Sim_Vt_Of(IxI)'!$M42</f>
        <v>0</v>
      </c>
      <c r="AE42">
        <f>I!AD40*'Sim_Vt_Of(IxI)'!$M42</f>
        <v>0</v>
      </c>
      <c r="AF42">
        <f>I!AE40*'Sim_Vt_Of(IxI)'!$M42</f>
        <v>0</v>
      </c>
      <c r="AG42">
        <f>I!AF40*'Sim_Vt_Of(IxI)'!$M42</f>
        <v>0</v>
      </c>
      <c r="AH42">
        <f>I!AG40*'Sim_Vt_Of(IxI)'!$M42</f>
        <v>0</v>
      </c>
      <c r="AI42">
        <f>I!AH40*'Sim_Vt_Of(IxI)'!$M42</f>
        <v>0</v>
      </c>
      <c r="AJ42">
        <f>I!AI40*'Sim_Vt_Of(IxI)'!$M42</f>
        <v>0</v>
      </c>
      <c r="AK42">
        <f>I!AJ40*'Sim_Vt_Of(IxI)'!$M42</f>
        <v>0</v>
      </c>
      <c r="AL42">
        <f>I!AK40*'Sim_Vt_Of(IxI)'!$M42</f>
        <v>0</v>
      </c>
      <c r="AM42">
        <f>I!AL40*'Sim_Vt_Of(IxI)'!$M42</f>
        <v>0</v>
      </c>
      <c r="AN42">
        <f>I!AM40*'Sim_Vt_Of(IxI)'!$M42</f>
        <v>0</v>
      </c>
      <c r="AO42">
        <f>I!AN40*'Sim_Vt_Of(IxI)'!$M42</f>
        <v>0</v>
      </c>
      <c r="AP42">
        <f>I!AO40*'Sim_Vt_Of(IxI)'!$M42</f>
        <v>0</v>
      </c>
      <c r="AQ42">
        <f>I!AP40*'Sim_Vt_Of(IxI)'!$M42</f>
        <v>0</v>
      </c>
      <c r="AR42">
        <f>I!AQ40*'Sim_Vt_Of(IxI)'!$M42</f>
        <v>0</v>
      </c>
      <c r="AS42">
        <f>I!AR40*'Sim_Vt_Of(IxI)'!$M42</f>
        <v>0</v>
      </c>
      <c r="AT42">
        <f>I!AS40*'Sim_Vt_Of(IxI)'!$M42</f>
        <v>0</v>
      </c>
      <c r="AU42">
        <f>I!AT40*'Sim_Vt_Of(IxI)'!$M42</f>
        <v>0</v>
      </c>
      <c r="AV42">
        <f>I!AU40*'Sim_Vt_Of(IxI)'!$M42</f>
        <v>0</v>
      </c>
      <c r="AW42">
        <f>I!AV40*'Sim_Vt_Of(IxI)'!$M42</f>
        <v>0</v>
      </c>
      <c r="AX42">
        <f>I!AW40*'Sim_Vt_Of(IxI)'!$M42</f>
        <v>0</v>
      </c>
      <c r="AY42">
        <f>I!AX40*'Sim_Vt_Of(IxI)'!$M42</f>
        <v>0</v>
      </c>
      <c r="AZ42">
        <f>I!AY40*'Sim_Vt_Of(IxI)'!$M42</f>
        <v>0</v>
      </c>
      <c r="BA42">
        <f>I!AZ40*'Sim_Vt_Of(IxI)'!$M42</f>
        <v>0</v>
      </c>
      <c r="BB42">
        <f>I!BA40*'Sim_Vt_Of(IxI)'!$M42</f>
        <v>0</v>
      </c>
      <c r="BC42">
        <f>I!BB40*'Sim_Vt_Of(IxI)'!$M42</f>
        <v>0</v>
      </c>
      <c r="BD42">
        <f>I!BC40*'Sim_Vt_Of(IxI)'!$M42</f>
        <v>0</v>
      </c>
      <c r="BE42">
        <f>I!BD40*'Sim_Vt_Of(IxI)'!$M42</f>
        <v>0</v>
      </c>
      <c r="BF42">
        <f>I!BE40*'Sim_Vt_Of(IxI)'!$M42</f>
        <v>0</v>
      </c>
      <c r="BG42">
        <f>I!BF40*'Sim_Vt_Of(IxI)'!$M42</f>
        <v>0</v>
      </c>
      <c r="BH42">
        <f>I!BG40*'Sim_Vt_Of(IxI)'!$M42</f>
        <v>0</v>
      </c>
      <c r="BI42">
        <f>I!BH40*'Sim_Vt_Of(IxI)'!$M42</f>
        <v>0</v>
      </c>
      <c r="BJ42">
        <f>I!BI40*'Sim_Vt_Of(IxI)'!$M42</f>
        <v>0</v>
      </c>
      <c r="BK42">
        <f>I!BJ40*'Sim_Vt_Of(IxI)'!$M42</f>
        <v>0</v>
      </c>
      <c r="BL42">
        <f>I!BK40*'Sim_Vt_Of(IxI)'!$M42</f>
        <v>0</v>
      </c>
      <c r="BM42">
        <f>I!BL40*'Sim_Vt_Of(IxI)'!$M42</f>
        <v>0</v>
      </c>
      <c r="BN42">
        <f>I!BM40*'Sim_Vt_Of(IxI)'!$M42</f>
        <v>0</v>
      </c>
      <c r="BO42">
        <f>I!BN40*'Sim_Vt_Of(IxI)'!$M42</f>
        <v>0</v>
      </c>
      <c r="BP42">
        <f>I!BO40*'Sim_Vt_Of(IxI)'!$M42</f>
        <v>0</v>
      </c>
      <c r="BQ42">
        <f>I!BP40*'Sim_Vt_Of(IxI)'!$M42</f>
        <v>0</v>
      </c>
      <c r="BR42">
        <f>I!BQ40*'Sim_Vt_Of(IxI)'!$M42</f>
        <v>0</v>
      </c>
      <c r="BS42">
        <f>I!BR40*'Sim_Vt_Of(IxI)'!$M42</f>
        <v>0</v>
      </c>
      <c r="BT42">
        <f>I!BS40*'Sim_Vt_Of(IxI)'!$M42</f>
        <v>0</v>
      </c>
      <c r="BU42">
        <f>I!BT40*'Sim_Vt_Of(IxI)'!$M42</f>
        <v>0</v>
      </c>
      <c r="BV42">
        <f>I!BU40*'Sim_Vt_Of(IxI)'!$M42</f>
        <v>0</v>
      </c>
      <c r="BW42">
        <f>I!BV40*'Sim_Vt_Of(IxI)'!$M42</f>
        <v>0</v>
      </c>
      <c r="BX42">
        <f>I!BW40*'Sim_Vt_Of(IxI)'!$M42</f>
        <v>0</v>
      </c>
      <c r="BY42">
        <f>I!BX40*'Sim_Vt_Of(IxI)'!$M42</f>
        <v>0</v>
      </c>
    </row>
    <row r="43" spans="1:77" x14ac:dyDescent="0.25">
      <c r="A43" s="105" t="s">
        <v>40</v>
      </c>
      <c r="B43">
        <f>I!A41*'Sim_Vt_Of(IxI)'!$M43</f>
        <v>0</v>
      </c>
      <c r="C43">
        <f>I!B41*'Sim_Vt_Of(IxI)'!$M43</f>
        <v>0</v>
      </c>
      <c r="D43">
        <f>I!C41*'Sim_Vt_Of(IxI)'!$M43</f>
        <v>0</v>
      </c>
      <c r="E43">
        <f>I!D41*'Sim_Vt_Of(IxI)'!$M43</f>
        <v>0</v>
      </c>
      <c r="F43">
        <f>I!E41*'Sim_Vt_Of(IxI)'!$M43</f>
        <v>0</v>
      </c>
      <c r="G43">
        <f>I!F41*'Sim_Vt_Of(IxI)'!$M43</f>
        <v>0</v>
      </c>
      <c r="H43">
        <f>I!G41*'Sim_Vt_Of(IxI)'!$M43</f>
        <v>0</v>
      </c>
      <c r="I43">
        <f>I!H41*'Sim_Vt_Of(IxI)'!$M43</f>
        <v>0</v>
      </c>
      <c r="J43">
        <f>I!I41*'Sim_Vt_Of(IxI)'!$M43</f>
        <v>0</v>
      </c>
      <c r="K43">
        <f>I!J41*'Sim_Vt_Of(IxI)'!$M43</f>
        <v>0</v>
      </c>
      <c r="L43">
        <f>I!K41*'Sim_Vt_Of(IxI)'!$M43</f>
        <v>0</v>
      </c>
      <c r="M43">
        <f>I!L41*'Sim_Vt_Of(IxI)'!$M43</f>
        <v>0</v>
      </c>
      <c r="N43">
        <f>I!M41*'Sim_Vt_Of(IxI)'!$M43</f>
        <v>0</v>
      </c>
      <c r="O43">
        <f>I!N41*'Sim_Vt_Of(IxI)'!$M43</f>
        <v>0</v>
      </c>
      <c r="P43">
        <f>I!O41*'Sim_Vt_Of(IxI)'!$M43</f>
        <v>0</v>
      </c>
      <c r="Q43">
        <f>I!P41*'Sim_Vt_Of(IxI)'!$M43</f>
        <v>0</v>
      </c>
      <c r="R43">
        <f>I!Q41*'Sim_Vt_Of(IxI)'!$M43</f>
        <v>0</v>
      </c>
      <c r="S43">
        <f>I!R41*'Sim_Vt_Of(IxI)'!$M43</f>
        <v>0</v>
      </c>
      <c r="T43">
        <f>I!S41*'Sim_Vt_Of(IxI)'!$M43</f>
        <v>0</v>
      </c>
      <c r="U43">
        <f>I!T41*'Sim_Vt_Of(IxI)'!$M43</f>
        <v>0</v>
      </c>
      <c r="V43">
        <f>I!U41*'Sim_Vt_Of(IxI)'!$M43</f>
        <v>0</v>
      </c>
      <c r="W43">
        <f>I!V41*'Sim_Vt_Of(IxI)'!$M43</f>
        <v>0</v>
      </c>
      <c r="X43">
        <f>I!W41*'Sim_Vt_Of(IxI)'!$M43</f>
        <v>0</v>
      </c>
      <c r="Y43">
        <f>I!X41*'Sim_Vt_Of(IxI)'!$M43</f>
        <v>0</v>
      </c>
      <c r="Z43">
        <f>I!Y41*'Sim_Vt_Of(IxI)'!$M43</f>
        <v>0</v>
      </c>
      <c r="AA43">
        <f>I!Z41*'Sim_Vt_Of(IxI)'!$M43</f>
        <v>0</v>
      </c>
      <c r="AB43">
        <f>I!AA41*'Sim_Vt_Of(IxI)'!$M43</f>
        <v>0</v>
      </c>
      <c r="AC43">
        <f>I!AB41*'Sim_Vt_Of(IxI)'!$M43</f>
        <v>0</v>
      </c>
      <c r="AD43">
        <f>I!AC41*'Sim_Vt_Of(IxI)'!$M43</f>
        <v>0</v>
      </c>
      <c r="AE43">
        <f>I!AD41*'Sim_Vt_Of(IxI)'!$M43</f>
        <v>0</v>
      </c>
      <c r="AF43">
        <f>I!AE41*'Sim_Vt_Of(IxI)'!$M43</f>
        <v>0</v>
      </c>
      <c r="AG43">
        <f>I!AF41*'Sim_Vt_Of(IxI)'!$M43</f>
        <v>0</v>
      </c>
      <c r="AH43">
        <f>I!AG41*'Sim_Vt_Of(IxI)'!$M43</f>
        <v>0</v>
      </c>
      <c r="AI43">
        <f>I!AH41*'Sim_Vt_Of(IxI)'!$M43</f>
        <v>0</v>
      </c>
      <c r="AJ43">
        <f>I!AI41*'Sim_Vt_Of(IxI)'!$M43</f>
        <v>0</v>
      </c>
      <c r="AK43">
        <f>I!AJ41*'Sim_Vt_Of(IxI)'!$M43</f>
        <v>0</v>
      </c>
      <c r="AL43">
        <f>I!AK41*'Sim_Vt_Of(IxI)'!$M43</f>
        <v>0</v>
      </c>
      <c r="AM43">
        <f>I!AL41*'Sim_Vt_Of(IxI)'!$M43</f>
        <v>0</v>
      </c>
      <c r="AN43">
        <f>I!AM41*'Sim_Vt_Of(IxI)'!$M43</f>
        <v>0</v>
      </c>
      <c r="AO43">
        <f>I!AN41*'Sim_Vt_Of(IxI)'!$M43</f>
        <v>0</v>
      </c>
      <c r="AP43">
        <f>I!AO41*'Sim_Vt_Of(IxI)'!$M43</f>
        <v>0</v>
      </c>
      <c r="AQ43">
        <f>I!AP41*'Sim_Vt_Of(IxI)'!$M43</f>
        <v>0</v>
      </c>
      <c r="AR43">
        <f>I!AQ41*'Sim_Vt_Of(IxI)'!$M43</f>
        <v>0</v>
      </c>
      <c r="AS43">
        <f>I!AR41*'Sim_Vt_Of(IxI)'!$M43</f>
        <v>0</v>
      </c>
      <c r="AT43">
        <f>I!AS41*'Sim_Vt_Of(IxI)'!$M43</f>
        <v>0</v>
      </c>
      <c r="AU43">
        <f>I!AT41*'Sim_Vt_Of(IxI)'!$M43</f>
        <v>0</v>
      </c>
      <c r="AV43">
        <f>I!AU41*'Sim_Vt_Of(IxI)'!$M43</f>
        <v>0</v>
      </c>
      <c r="AW43">
        <f>I!AV41*'Sim_Vt_Of(IxI)'!$M43</f>
        <v>0</v>
      </c>
      <c r="AX43">
        <f>I!AW41*'Sim_Vt_Of(IxI)'!$M43</f>
        <v>0</v>
      </c>
      <c r="AY43">
        <f>I!AX41*'Sim_Vt_Of(IxI)'!$M43</f>
        <v>0</v>
      </c>
      <c r="AZ43">
        <f>I!AY41*'Sim_Vt_Of(IxI)'!$M43</f>
        <v>0</v>
      </c>
      <c r="BA43">
        <f>I!AZ41*'Sim_Vt_Of(IxI)'!$M43</f>
        <v>0</v>
      </c>
      <c r="BB43">
        <f>I!BA41*'Sim_Vt_Of(IxI)'!$M43</f>
        <v>0</v>
      </c>
      <c r="BC43">
        <f>I!BB41*'Sim_Vt_Of(IxI)'!$M43</f>
        <v>0</v>
      </c>
      <c r="BD43">
        <f>I!BC41*'Sim_Vt_Of(IxI)'!$M43</f>
        <v>0</v>
      </c>
      <c r="BE43">
        <f>I!BD41*'Sim_Vt_Of(IxI)'!$M43</f>
        <v>0</v>
      </c>
      <c r="BF43">
        <f>I!BE41*'Sim_Vt_Of(IxI)'!$M43</f>
        <v>0</v>
      </c>
      <c r="BG43">
        <f>I!BF41*'Sim_Vt_Of(IxI)'!$M43</f>
        <v>0</v>
      </c>
      <c r="BH43">
        <f>I!BG41*'Sim_Vt_Of(IxI)'!$M43</f>
        <v>0</v>
      </c>
      <c r="BI43">
        <f>I!BH41*'Sim_Vt_Of(IxI)'!$M43</f>
        <v>0</v>
      </c>
      <c r="BJ43">
        <f>I!BI41*'Sim_Vt_Of(IxI)'!$M43</f>
        <v>0</v>
      </c>
      <c r="BK43">
        <f>I!BJ41*'Sim_Vt_Of(IxI)'!$M43</f>
        <v>0</v>
      </c>
      <c r="BL43">
        <f>I!BK41*'Sim_Vt_Of(IxI)'!$M43</f>
        <v>0</v>
      </c>
      <c r="BM43">
        <f>I!BL41*'Sim_Vt_Of(IxI)'!$M43</f>
        <v>0</v>
      </c>
      <c r="BN43">
        <f>I!BM41*'Sim_Vt_Of(IxI)'!$M43</f>
        <v>0</v>
      </c>
      <c r="BO43">
        <f>I!BN41*'Sim_Vt_Of(IxI)'!$M43</f>
        <v>0</v>
      </c>
      <c r="BP43">
        <f>I!BO41*'Sim_Vt_Of(IxI)'!$M43</f>
        <v>0</v>
      </c>
      <c r="BQ43">
        <f>I!BP41*'Sim_Vt_Of(IxI)'!$M43</f>
        <v>0</v>
      </c>
      <c r="BR43">
        <f>I!BQ41*'Sim_Vt_Of(IxI)'!$M43</f>
        <v>0</v>
      </c>
      <c r="BS43">
        <f>I!BR41*'Sim_Vt_Of(IxI)'!$M43</f>
        <v>0</v>
      </c>
      <c r="BT43">
        <f>I!BS41*'Sim_Vt_Of(IxI)'!$M43</f>
        <v>0</v>
      </c>
      <c r="BU43">
        <f>I!BT41*'Sim_Vt_Of(IxI)'!$M43</f>
        <v>0</v>
      </c>
      <c r="BV43">
        <f>I!BU41*'Sim_Vt_Of(IxI)'!$M43</f>
        <v>0</v>
      </c>
      <c r="BW43">
        <f>I!BV41*'Sim_Vt_Of(IxI)'!$M43</f>
        <v>0</v>
      </c>
      <c r="BX43">
        <f>I!BW41*'Sim_Vt_Of(IxI)'!$M43</f>
        <v>0</v>
      </c>
      <c r="BY43">
        <f>I!BX41*'Sim_Vt_Of(IxI)'!$M43</f>
        <v>0</v>
      </c>
    </row>
    <row r="44" spans="1:77" x14ac:dyDescent="0.25">
      <c r="A44" s="105" t="s">
        <v>41</v>
      </c>
      <c r="B44">
        <f>I!A42*'Sim_Vt_Of(IxI)'!$M44</f>
        <v>0</v>
      </c>
      <c r="C44">
        <f>I!B42*'Sim_Vt_Of(IxI)'!$M44</f>
        <v>0</v>
      </c>
      <c r="D44">
        <f>I!C42*'Sim_Vt_Of(IxI)'!$M44</f>
        <v>0</v>
      </c>
      <c r="E44">
        <f>I!D42*'Sim_Vt_Of(IxI)'!$M44</f>
        <v>0</v>
      </c>
      <c r="F44">
        <f>I!E42*'Sim_Vt_Of(IxI)'!$M44</f>
        <v>0</v>
      </c>
      <c r="G44">
        <f>I!F42*'Sim_Vt_Of(IxI)'!$M44</f>
        <v>0</v>
      </c>
      <c r="H44">
        <f>I!G42*'Sim_Vt_Of(IxI)'!$M44</f>
        <v>0</v>
      </c>
      <c r="I44">
        <f>I!H42*'Sim_Vt_Of(IxI)'!$M44</f>
        <v>0</v>
      </c>
      <c r="J44">
        <f>I!I42*'Sim_Vt_Of(IxI)'!$M44</f>
        <v>0</v>
      </c>
      <c r="K44">
        <f>I!J42*'Sim_Vt_Of(IxI)'!$M44</f>
        <v>0</v>
      </c>
      <c r="L44">
        <f>I!K42*'Sim_Vt_Of(IxI)'!$M44</f>
        <v>0</v>
      </c>
      <c r="M44">
        <f>I!L42*'Sim_Vt_Of(IxI)'!$M44</f>
        <v>0</v>
      </c>
      <c r="N44">
        <f>I!M42*'Sim_Vt_Of(IxI)'!$M44</f>
        <v>0</v>
      </c>
      <c r="O44">
        <f>I!N42*'Sim_Vt_Of(IxI)'!$M44</f>
        <v>0</v>
      </c>
      <c r="P44">
        <f>I!O42*'Sim_Vt_Of(IxI)'!$M44</f>
        <v>0</v>
      </c>
      <c r="Q44">
        <f>I!P42*'Sim_Vt_Of(IxI)'!$M44</f>
        <v>0</v>
      </c>
      <c r="R44">
        <f>I!Q42*'Sim_Vt_Of(IxI)'!$M44</f>
        <v>0</v>
      </c>
      <c r="S44">
        <f>I!R42*'Sim_Vt_Of(IxI)'!$M44</f>
        <v>0</v>
      </c>
      <c r="T44">
        <f>I!S42*'Sim_Vt_Of(IxI)'!$M44</f>
        <v>0</v>
      </c>
      <c r="U44">
        <f>I!T42*'Sim_Vt_Of(IxI)'!$M44</f>
        <v>0</v>
      </c>
      <c r="V44">
        <f>I!U42*'Sim_Vt_Of(IxI)'!$M44</f>
        <v>0</v>
      </c>
      <c r="W44">
        <f>I!V42*'Sim_Vt_Of(IxI)'!$M44</f>
        <v>0</v>
      </c>
      <c r="X44">
        <f>I!W42*'Sim_Vt_Of(IxI)'!$M44</f>
        <v>0</v>
      </c>
      <c r="Y44">
        <f>I!X42*'Sim_Vt_Of(IxI)'!$M44</f>
        <v>0</v>
      </c>
      <c r="Z44">
        <f>I!Y42*'Sim_Vt_Of(IxI)'!$M44</f>
        <v>0</v>
      </c>
      <c r="AA44">
        <f>I!Z42*'Sim_Vt_Of(IxI)'!$M44</f>
        <v>0</v>
      </c>
      <c r="AB44">
        <f>I!AA42*'Sim_Vt_Of(IxI)'!$M44</f>
        <v>0</v>
      </c>
      <c r="AC44">
        <f>I!AB42*'Sim_Vt_Of(IxI)'!$M44</f>
        <v>0</v>
      </c>
      <c r="AD44">
        <f>I!AC42*'Sim_Vt_Of(IxI)'!$M44</f>
        <v>0</v>
      </c>
      <c r="AE44">
        <f>I!AD42*'Sim_Vt_Of(IxI)'!$M44</f>
        <v>0</v>
      </c>
      <c r="AF44">
        <f>I!AE42*'Sim_Vt_Of(IxI)'!$M44</f>
        <v>0</v>
      </c>
      <c r="AG44">
        <f>I!AF42*'Sim_Vt_Of(IxI)'!$M44</f>
        <v>0</v>
      </c>
      <c r="AH44">
        <f>I!AG42*'Sim_Vt_Of(IxI)'!$M44</f>
        <v>0</v>
      </c>
      <c r="AI44">
        <f>I!AH42*'Sim_Vt_Of(IxI)'!$M44</f>
        <v>0</v>
      </c>
      <c r="AJ44">
        <f>I!AI42*'Sim_Vt_Of(IxI)'!$M44</f>
        <v>0</v>
      </c>
      <c r="AK44">
        <f>I!AJ42*'Sim_Vt_Of(IxI)'!$M44</f>
        <v>0</v>
      </c>
      <c r="AL44">
        <f>I!AK42*'Sim_Vt_Of(IxI)'!$M44</f>
        <v>0</v>
      </c>
      <c r="AM44">
        <f>I!AL42*'Sim_Vt_Of(IxI)'!$M44</f>
        <v>0</v>
      </c>
      <c r="AN44">
        <f>I!AM42*'Sim_Vt_Of(IxI)'!$M44</f>
        <v>0</v>
      </c>
      <c r="AO44">
        <f>I!AN42*'Sim_Vt_Of(IxI)'!$M44</f>
        <v>0</v>
      </c>
      <c r="AP44">
        <f>I!AO42*'Sim_Vt_Of(IxI)'!$M44</f>
        <v>0</v>
      </c>
      <c r="AQ44">
        <f>I!AP42*'Sim_Vt_Of(IxI)'!$M44</f>
        <v>0</v>
      </c>
      <c r="AR44">
        <f>I!AQ42*'Sim_Vt_Of(IxI)'!$M44</f>
        <v>0</v>
      </c>
      <c r="AS44">
        <f>I!AR42*'Sim_Vt_Of(IxI)'!$M44</f>
        <v>0</v>
      </c>
      <c r="AT44">
        <f>I!AS42*'Sim_Vt_Of(IxI)'!$M44</f>
        <v>0</v>
      </c>
      <c r="AU44">
        <f>I!AT42*'Sim_Vt_Of(IxI)'!$M44</f>
        <v>0</v>
      </c>
      <c r="AV44">
        <f>I!AU42*'Sim_Vt_Of(IxI)'!$M44</f>
        <v>0</v>
      </c>
      <c r="AW44">
        <f>I!AV42*'Sim_Vt_Of(IxI)'!$M44</f>
        <v>0</v>
      </c>
      <c r="AX44">
        <f>I!AW42*'Sim_Vt_Of(IxI)'!$M44</f>
        <v>0</v>
      </c>
      <c r="AY44">
        <f>I!AX42*'Sim_Vt_Of(IxI)'!$M44</f>
        <v>0</v>
      </c>
      <c r="AZ44">
        <f>I!AY42*'Sim_Vt_Of(IxI)'!$M44</f>
        <v>0</v>
      </c>
      <c r="BA44">
        <f>I!AZ42*'Sim_Vt_Of(IxI)'!$M44</f>
        <v>0</v>
      </c>
      <c r="BB44">
        <f>I!BA42*'Sim_Vt_Of(IxI)'!$M44</f>
        <v>0</v>
      </c>
      <c r="BC44">
        <f>I!BB42*'Sim_Vt_Of(IxI)'!$M44</f>
        <v>0</v>
      </c>
      <c r="BD44">
        <f>I!BC42*'Sim_Vt_Of(IxI)'!$M44</f>
        <v>0</v>
      </c>
      <c r="BE44">
        <f>I!BD42*'Sim_Vt_Of(IxI)'!$M44</f>
        <v>0</v>
      </c>
      <c r="BF44">
        <f>I!BE42*'Sim_Vt_Of(IxI)'!$M44</f>
        <v>0</v>
      </c>
      <c r="BG44">
        <f>I!BF42*'Sim_Vt_Of(IxI)'!$M44</f>
        <v>0</v>
      </c>
      <c r="BH44">
        <f>I!BG42*'Sim_Vt_Of(IxI)'!$M44</f>
        <v>0</v>
      </c>
      <c r="BI44">
        <f>I!BH42*'Sim_Vt_Of(IxI)'!$M44</f>
        <v>0</v>
      </c>
      <c r="BJ44">
        <f>I!BI42*'Sim_Vt_Of(IxI)'!$M44</f>
        <v>0</v>
      </c>
      <c r="BK44">
        <f>I!BJ42*'Sim_Vt_Of(IxI)'!$M44</f>
        <v>0</v>
      </c>
      <c r="BL44">
        <f>I!BK42*'Sim_Vt_Of(IxI)'!$M44</f>
        <v>0</v>
      </c>
      <c r="BM44">
        <f>I!BL42*'Sim_Vt_Of(IxI)'!$M44</f>
        <v>0</v>
      </c>
      <c r="BN44">
        <f>I!BM42*'Sim_Vt_Of(IxI)'!$M44</f>
        <v>0</v>
      </c>
      <c r="BO44">
        <f>I!BN42*'Sim_Vt_Of(IxI)'!$M44</f>
        <v>0</v>
      </c>
      <c r="BP44">
        <f>I!BO42*'Sim_Vt_Of(IxI)'!$M44</f>
        <v>0</v>
      </c>
      <c r="BQ44">
        <f>I!BP42*'Sim_Vt_Of(IxI)'!$M44</f>
        <v>0</v>
      </c>
      <c r="BR44">
        <f>I!BQ42*'Sim_Vt_Of(IxI)'!$M44</f>
        <v>0</v>
      </c>
      <c r="BS44">
        <f>I!BR42*'Sim_Vt_Of(IxI)'!$M44</f>
        <v>0</v>
      </c>
      <c r="BT44">
        <f>I!BS42*'Sim_Vt_Of(IxI)'!$M44</f>
        <v>0</v>
      </c>
      <c r="BU44">
        <f>I!BT42*'Sim_Vt_Of(IxI)'!$M44</f>
        <v>0</v>
      </c>
      <c r="BV44">
        <f>I!BU42*'Sim_Vt_Of(IxI)'!$M44</f>
        <v>0</v>
      </c>
      <c r="BW44">
        <f>I!BV42*'Sim_Vt_Of(IxI)'!$M44</f>
        <v>0</v>
      </c>
      <c r="BX44">
        <f>I!BW42*'Sim_Vt_Of(IxI)'!$M44</f>
        <v>0</v>
      </c>
      <c r="BY44">
        <f>I!BX42*'Sim_Vt_Of(IxI)'!$M44</f>
        <v>0</v>
      </c>
    </row>
    <row r="45" spans="1:77" x14ac:dyDescent="0.25">
      <c r="A45" s="105" t="s">
        <v>42</v>
      </c>
      <c r="B45">
        <f>I!A43*'Sim_Vt_Of(IxI)'!$M45</f>
        <v>0</v>
      </c>
      <c r="C45">
        <f>I!B43*'Sim_Vt_Of(IxI)'!$M45</f>
        <v>0</v>
      </c>
      <c r="D45">
        <f>I!C43*'Sim_Vt_Of(IxI)'!$M45</f>
        <v>0</v>
      </c>
      <c r="E45">
        <f>I!D43*'Sim_Vt_Of(IxI)'!$M45</f>
        <v>0</v>
      </c>
      <c r="F45">
        <f>I!E43*'Sim_Vt_Of(IxI)'!$M45</f>
        <v>0</v>
      </c>
      <c r="G45">
        <f>I!F43*'Sim_Vt_Of(IxI)'!$M45</f>
        <v>0</v>
      </c>
      <c r="H45">
        <f>I!G43*'Sim_Vt_Of(IxI)'!$M45</f>
        <v>0</v>
      </c>
      <c r="I45">
        <f>I!H43*'Sim_Vt_Of(IxI)'!$M45</f>
        <v>0</v>
      </c>
      <c r="J45">
        <f>I!I43*'Sim_Vt_Of(IxI)'!$M45</f>
        <v>0</v>
      </c>
      <c r="K45">
        <f>I!J43*'Sim_Vt_Of(IxI)'!$M45</f>
        <v>0</v>
      </c>
      <c r="L45">
        <f>I!K43*'Sim_Vt_Of(IxI)'!$M45</f>
        <v>0</v>
      </c>
      <c r="M45">
        <f>I!L43*'Sim_Vt_Of(IxI)'!$M45</f>
        <v>0</v>
      </c>
      <c r="N45">
        <f>I!M43*'Sim_Vt_Of(IxI)'!$M45</f>
        <v>0</v>
      </c>
      <c r="O45">
        <f>I!N43*'Sim_Vt_Of(IxI)'!$M45</f>
        <v>0</v>
      </c>
      <c r="P45">
        <f>I!O43*'Sim_Vt_Of(IxI)'!$M45</f>
        <v>0</v>
      </c>
      <c r="Q45">
        <f>I!P43*'Sim_Vt_Of(IxI)'!$M45</f>
        <v>0</v>
      </c>
      <c r="R45">
        <f>I!Q43*'Sim_Vt_Of(IxI)'!$M45</f>
        <v>0</v>
      </c>
      <c r="S45">
        <f>I!R43*'Sim_Vt_Of(IxI)'!$M45</f>
        <v>0</v>
      </c>
      <c r="T45">
        <f>I!S43*'Sim_Vt_Of(IxI)'!$M45</f>
        <v>0</v>
      </c>
      <c r="U45">
        <f>I!T43*'Sim_Vt_Of(IxI)'!$M45</f>
        <v>0</v>
      </c>
      <c r="V45">
        <f>I!U43*'Sim_Vt_Of(IxI)'!$M45</f>
        <v>0</v>
      </c>
      <c r="W45">
        <f>I!V43*'Sim_Vt_Of(IxI)'!$M45</f>
        <v>0</v>
      </c>
      <c r="X45">
        <f>I!W43*'Sim_Vt_Of(IxI)'!$M45</f>
        <v>0</v>
      </c>
      <c r="Y45">
        <f>I!X43*'Sim_Vt_Of(IxI)'!$M45</f>
        <v>0</v>
      </c>
      <c r="Z45">
        <f>I!Y43*'Sim_Vt_Of(IxI)'!$M45</f>
        <v>0</v>
      </c>
      <c r="AA45">
        <f>I!Z43*'Sim_Vt_Of(IxI)'!$M45</f>
        <v>0</v>
      </c>
      <c r="AB45">
        <f>I!AA43*'Sim_Vt_Of(IxI)'!$M45</f>
        <v>0</v>
      </c>
      <c r="AC45">
        <f>I!AB43*'Sim_Vt_Of(IxI)'!$M45</f>
        <v>0</v>
      </c>
      <c r="AD45">
        <f>I!AC43*'Sim_Vt_Of(IxI)'!$M45</f>
        <v>0</v>
      </c>
      <c r="AE45">
        <f>I!AD43*'Sim_Vt_Of(IxI)'!$M45</f>
        <v>0</v>
      </c>
      <c r="AF45">
        <f>I!AE43*'Sim_Vt_Of(IxI)'!$M45</f>
        <v>0</v>
      </c>
      <c r="AG45">
        <f>I!AF43*'Sim_Vt_Of(IxI)'!$M45</f>
        <v>0</v>
      </c>
      <c r="AH45">
        <f>I!AG43*'Sim_Vt_Of(IxI)'!$M45</f>
        <v>0</v>
      </c>
      <c r="AI45">
        <f>I!AH43*'Sim_Vt_Of(IxI)'!$M45</f>
        <v>0</v>
      </c>
      <c r="AJ45">
        <f>I!AI43*'Sim_Vt_Of(IxI)'!$M45</f>
        <v>0</v>
      </c>
      <c r="AK45">
        <f>I!AJ43*'Sim_Vt_Of(IxI)'!$M45</f>
        <v>0</v>
      </c>
      <c r="AL45">
        <f>I!AK43*'Sim_Vt_Of(IxI)'!$M45</f>
        <v>0</v>
      </c>
      <c r="AM45">
        <f>I!AL43*'Sim_Vt_Of(IxI)'!$M45</f>
        <v>0</v>
      </c>
      <c r="AN45">
        <f>I!AM43*'Sim_Vt_Of(IxI)'!$M45</f>
        <v>0</v>
      </c>
      <c r="AO45">
        <f>I!AN43*'Sim_Vt_Of(IxI)'!$M45</f>
        <v>0</v>
      </c>
      <c r="AP45">
        <f>I!AO43*'Sim_Vt_Of(IxI)'!$M45</f>
        <v>0</v>
      </c>
      <c r="AQ45">
        <f>I!AP43*'Sim_Vt_Of(IxI)'!$M45</f>
        <v>0</v>
      </c>
      <c r="AR45">
        <f>I!AQ43*'Sim_Vt_Of(IxI)'!$M45</f>
        <v>0</v>
      </c>
      <c r="AS45">
        <f>I!AR43*'Sim_Vt_Of(IxI)'!$M45</f>
        <v>0</v>
      </c>
      <c r="AT45">
        <f>I!AS43*'Sim_Vt_Of(IxI)'!$M45</f>
        <v>0</v>
      </c>
      <c r="AU45">
        <f>I!AT43*'Sim_Vt_Of(IxI)'!$M45</f>
        <v>0</v>
      </c>
      <c r="AV45">
        <f>I!AU43*'Sim_Vt_Of(IxI)'!$M45</f>
        <v>0</v>
      </c>
      <c r="AW45">
        <f>I!AV43*'Sim_Vt_Of(IxI)'!$M45</f>
        <v>0</v>
      </c>
      <c r="AX45">
        <f>I!AW43*'Sim_Vt_Of(IxI)'!$M45</f>
        <v>0</v>
      </c>
      <c r="AY45">
        <f>I!AX43*'Sim_Vt_Of(IxI)'!$M45</f>
        <v>0</v>
      </c>
      <c r="AZ45">
        <f>I!AY43*'Sim_Vt_Of(IxI)'!$M45</f>
        <v>0</v>
      </c>
      <c r="BA45">
        <f>I!AZ43*'Sim_Vt_Of(IxI)'!$M45</f>
        <v>0</v>
      </c>
      <c r="BB45">
        <f>I!BA43*'Sim_Vt_Of(IxI)'!$M45</f>
        <v>0</v>
      </c>
      <c r="BC45">
        <f>I!BB43*'Sim_Vt_Of(IxI)'!$M45</f>
        <v>0</v>
      </c>
      <c r="BD45">
        <f>I!BC43*'Sim_Vt_Of(IxI)'!$M45</f>
        <v>0</v>
      </c>
      <c r="BE45">
        <f>I!BD43*'Sim_Vt_Of(IxI)'!$M45</f>
        <v>0</v>
      </c>
      <c r="BF45">
        <f>I!BE43*'Sim_Vt_Of(IxI)'!$M45</f>
        <v>0</v>
      </c>
      <c r="BG45">
        <f>I!BF43*'Sim_Vt_Of(IxI)'!$M45</f>
        <v>0</v>
      </c>
      <c r="BH45">
        <f>I!BG43*'Sim_Vt_Of(IxI)'!$M45</f>
        <v>0</v>
      </c>
      <c r="BI45">
        <f>I!BH43*'Sim_Vt_Of(IxI)'!$M45</f>
        <v>0</v>
      </c>
      <c r="BJ45">
        <f>I!BI43*'Sim_Vt_Of(IxI)'!$M45</f>
        <v>0</v>
      </c>
      <c r="BK45">
        <f>I!BJ43*'Sim_Vt_Of(IxI)'!$M45</f>
        <v>0</v>
      </c>
      <c r="BL45">
        <f>I!BK43*'Sim_Vt_Of(IxI)'!$M45</f>
        <v>0</v>
      </c>
      <c r="BM45">
        <f>I!BL43*'Sim_Vt_Of(IxI)'!$M45</f>
        <v>0</v>
      </c>
      <c r="BN45">
        <f>I!BM43*'Sim_Vt_Of(IxI)'!$M45</f>
        <v>0</v>
      </c>
      <c r="BO45">
        <f>I!BN43*'Sim_Vt_Of(IxI)'!$M45</f>
        <v>0</v>
      </c>
      <c r="BP45">
        <f>I!BO43*'Sim_Vt_Of(IxI)'!$M45</f>
        <v>0</v>
      </c>
      <c r="BQ45">
        <f>I!BP43*'Sim_Vt_Of(IxI)'!$M45</f>
        <v>0</v>
      </c>
      <c r="BR45">
        <f>I!BQ43*'Sim_Vt_Of(IxI)'!$M45</f>
        <v>0</v>
      </c>
      <c r="BS45">
        <f>I!BR43*'Sim_Vt_Of(IxI)'!$M45</f>
        <v>0</v>
      </c>
      <c r="BT45">
        <f>I!BS43*'Sim_Vt_Of(IxI)'!$M45</f>
        <v>0</v>
      </c>
      <c r="BU45">
        <f>I!BT43*'Sim_Vt_Of(IxI)'!$M45</f>
        <v>0</v>
      </c>
      <c r="BV45">
        <f>I!BU43*'Sim_Vt_Of(IxI)'!$M45</f>
        <v>0</v>
      </c>
      <c r="BW45">
        <f>I!BV43*'Sim_Vt_Of(IxI)'!$M45</f>
        <v>0</v>
      </c>
      <c r="BX45">
        <f>I!BW43*'Sim_Vt_Of(IxI)'!$M45</f>
        <v>0</v>
      </c>
      <c r="BY45">
        <f>I!BX43*'Sim_Vt_Of(IxI)'!$M45</f>
        <v>0</v>
      </c>
    </row>
    <row r="46" spans="1:77" x14ac:dyDescent="0.25">
      <c r="A46" s="105" t="s">
        <v>43</v>
      </c>
      <c r="B46">
        <f>I!A44*'Sim_Vt_Of(IxI)'!$M46</f>
        <v>0</v>
      </c>
      <c r="C46">
        <f>I!B44*'Sim_Vt_Of(IxI)'!$M46</f>
        <v>0</v>
      </c>
      <c r="D46">
        <f>I!C44*'Sim_Vt_Of(IxI)'!$M46</f>
        <v>0</v>
      </c>
      <c r="E46">
        <f>I!D44*'Sim_Vt_Of(IxI)'!$M46</f>
        <v>0</v>
      </c>
      <c r="F46">
        <f>I!E44*'Sim_Vt_Of(IxI)'!$M46</f>
        <v>0</v>
      </c>
      <c r="G46">
        <f>I!F44*'Sim_Vt_Of(IxI)'!$M46</f>
        <v>0</v>
      </c>
      <c r="H46">
        <f>I!G44*'Sim_Vt_Of(IxI)'!$M46</f>
        <v>0</v>
      </c>
      <c r="I46">
        <f>I!H44*'Sim_Vt_Of(IxI)'!$M46</f>
        <v>0</v>
      </c>
      <c r="J46">
        <f>I!I44*'Sim_Vt_Of(IxI)'!$M46</f>
        <v>0</v>
      </c>
      <c r="K46">
        <f>I!J44*'Sim_Vt_Of(IxI)'!$M46</f>
        <v>0</v>
      </c>
      <c r="L46">
        <f>I!K44*'Sim_Vt_Of(IxI)'!$M46</f>
        <v>0</v>
      </c>
      <c r="M46">
        <f>I!L44*'Sim_Vt_Of(IxI)'!$M46</f>
        <v>0</v>
      </c>
      <c r="N46">
        <f>I!M44*'Sim_Vt_Of(IxI)'!$M46</f>
        <v>0</v>
      </c>
      <c r="O46">
        <f>I!N44*'Sim_Vt_Of(IxI)'!$M46</f>
        <v>0</v>
      </c>
      <c r="P46">
        <f>I!O44*'Sim_Vt_Of(IxI)'!$M46</f>
        <v>0</v>
      </c>
      <c r="Q46">
        <f>I!P44*'Sim_Vt_Of(IxI)'!$M46</f>
        <v>0</v>
      </c>
      <c r="R46">
        <f>I!Q44*'Sim_Vt_Of(IxI)'!$M46</f>
        <v>0</v>
      </c>
      <c r="S46">
        <f>I!R44*'Sim_Vt_Of(IxI)'!$M46</f>
        <v>0</v>
      </c>
      <c r="T46">
        <f>I!S44*'Sim_Vt_Of(IxI)'!$M46</f>
        <v>0</v>
      </c>
      <c r="U46">
        <f>I!T44*'Sim_Vt_Of(IxI)'!$M46</f>
        <v>0</v>
      </c>
      <c r="V46">
        <f>I!U44*'Sim_Vt_Of(IxI)'!$M46</f>
        <v>0</v>
      </c>
      <c r="W46">
        <f>I!V44*'Sim_Vt_Of(IxI)'!$M46</f>
        <v>0</v>
      </c>
      <c r="X46">
        <f>I!W44*'Sim_Vt_Of(IxI)'!$M46</f>
        <v>0</v>
      </c>
      <c r="Y46">
        <f>I!X44*'Sim_Vt_Of(IxI)'!$M46</f>
        <v>0</v>
      </c>
      <c r="Z46">
        <f>I!Y44*'Sim_Vt_Of(IxI)'!$M46</f>
        <v>0</v>
      </c>
      <c r="AA46">
        <f>I!Z44*'Sim_Vt_Of(IxI)'!$M46</f>
        <v>0</v>
      </c>
      <c r="AB46">
        <f>I!AA44*'Sim_Vt_Of(IxI)'!$M46</f>
        <v>0</v>
      </c>
      <c r="AC46">
        <f>I!AB44*'Sim_Vt_Of(IxI)'!$M46</f>
        <v>0</v>
      </c>
      <c r="AD46">
        <f>I!AC44*'Sim_Vt_Of(IxI)'!$M46</f>
        <v>0</v>
      </c>
      <c r="AE46">
        <f>I!AD44*'Sim_Vt_Of(IxI)'!$M46</f>
        <v>0</v>
      </c>
      <c r="AF46">
        <f>I!AE44*'Sim_Vt_Of(IxI)'!$M46</f>
        <v>0</v>
      </c>
      <c r="AG46">
        <f>I!AF44*'Sim_Vt_Of(IxI)'!$M46</f>
        <v>0</v>
      </c>
      <c r="AH46">
        <f>I!AG44*'Sim_Vt_Of(IxI)'!$M46</f>
        <v>0</v>
      </c>
      <c r="AI46">
        <f>I!AH44*'Sim_Vt_Of(IxI)'!$M46</f>
        <v>0</v>
      </c>
      <c r="AJ46">
        <f>I!AI44*'Sim_Vt_Of(IxI)'!$M46</f>
        <v>0</v>
      </c>
      <c r="AK46">
        <f>I!AJ44*'Sim_Vt_Of(IxI)'!$M46</f>
        <v>0</v>
      </c>
      <c r="AL46">
        <f>I!AK44*'Sim_Vt_Of(IxI)'!$M46</f>
        <v>0</v>
      </c>
      <c r="AM46">
        <f>I!AL44*'Sim_Vt_Of(IxI)'!$M46</f>
        <v>0</v>
      </c>
      <c r="AN46">
        <f>I!AM44*'Sim_Vt_Of(IxI)'!$M46</f>
        <v>0</v>
      </c>
      <c r="AO46">
        <f>I!AN44*'Sim_Vt_Of(IxI)'!$M46</f>
        <v>0</v>
      </c>
      <c r="AP46">
        <f>I!AO44*'Sim_Vt_Of(IxI)'!$M46</f>
        <v>0</v>
      </c>
      <c r="AQ46">
        <f>I!AP44*'Sim_Vt_Of(IxI)'!$M46</f>
        <v>0</v>
      </c>
      <c r="AR46">
        <f>I!AQ44*'Sim_Vt_Of(IxI)'!$M46</f>
        <v>0</v>
      </c>
      <c r="AS46">
        <f>I!AR44*'Sim_Vt_Of(IxI)'!$M46</f>
        <v>0</v>
      </c>
      <c r="AT46">
        <f>I!AS44*'Sim_Vt_Of(IxI)'!$M46</f>
        <v>0</v>
      </c>
      <c r="AU46">
        <f>I!AT44*'Sim_Vt_Of(IxI)'!$M46</f>
        <v>0</v>
      </c>
      <c r="AV46">
        <f>I!AU44*'Sim_Vt_Of(IxI)'!$M46</f>
        <v>0</v>
      </c>
      <c r="AW46">
        <f>I!AV44*'Sim_Vt_Of(IxI)'!$M46</f>
        <v>0</v>
      </c>
      <c r="AX46">
        <f>I!AW44*'Sim_Vt_Of(IxI)'!$M46</f>
        <v>0</v>
      </c>
      <c r="AY46">
        <f>I!AX44*'Sim_Vt_Of(IxI)'!$M46</f>
        <v>0</v>
      </c>
      <c r="AZ46">
        <f>I!AY44*'Sim_Vt_Of(IxI)'!$M46</f>
        <v>0</v>
      </c>
      <c r="BA46">
        <f>I!AZ44*'Sim_Vt_Of(IxI)'!$M46</f>
        <v>0</v>
      </c>
      <c r="BB46">
        <f>I!BA44*'Sim_Vt_Of(IxI)'!$M46</f>
        <v>0</v>
      </c>
      <c r="BC46">
        <f>I!BB44*'Sim_Vt_Of(IxI)'!$M46</f>
        <v>0</v>
      </c>
      <c r="BD46">
        <f>I!BC44*'Sim_Vt_Of(IxI)'!$M46</f>
        <v>0</v>
      </c>
      <c r="BE46">
        <f>I!BD44*'Sim_Vt_Of(IxI)'!$M46</f>
        <v>0</v>
      </c>
      <c r="BF46">
        <f>I!BE44*'Sim_Vt_Of(IxI)'!$M46</f>
        <v>0</v>
      </c>
      <c r="BG46">
        <f>I!BF44*'Sim_Vt_Of(IxI)'!$M46</f>
        <v>0</v>
      </c>
      <c r="BH46">
        <f>I!BG44*'Sim_Vt_Of(IxI)'!$M46</f>
        <v>0</v>
      </c>
      <c r="BI46">
        <f>I!BH44*'Sim_Vt_Of(IxI)'!$M46</f>
        <v>0</v>
      </c>
      <c r="BJ46">
        <f>I!BI44*'Sim_Vt_Of(IxI)'!$M46</f>
        <v>0</v>
      </c>
      <c r="BK46">
        <f>I!BJ44*'Sim_Vt_Of(IxI)'!$M46</f>
        <v>0</v>
      </c>
      <c r="BL46">
        <f>I!BK44*'Sim_Vt_Of(IxI)'!$M46</f>
        <v>0</v>
      </c>
      <c r="BM46">
        <f>I!BL44*'Sim_Vt_Of(IxI)'!$M46</f>
        <v>0</v>
      </c>
      <c r="BN46">
        <f>I!BM44*'Sim_Vt_Of(IxI)'!$M46</f>
        <v>0</v>
      </c>
      <c r="BO46">
        <f>I!BN44*'Sim_Vt_Of(IxI)'!$M46</f>
        <v>0</v>
      </c>
      <c r="BP46">
        <f>I!BO44*'Sim_Vt_Of(IxI)'!$M46</f>
        <v>0</v>
      </c>
      <c r="BQ46">
        <f>I!BP44*'Sim_Vt_Of(IxI)'!$M46</f>
        <v>0</v>
      </c>
      <c r="BR46">
        <f>I!BQ44*'Sim_Vt_Of(IxI)'!$M46</f>
        <v>0</v>
      </c>
      <c r="BS46">
        <f>I!BR44*'Sim_Vt_Of(IxI)'!$M46</f>
        <v>0</v>
      </c>
      <c r="BT46">
        <f>I!BS44*'Sim_Vt_Of(IxI)'!$M46</f>
        <v>0</v>
      </c>
      <c r="BU46">
        <f>I!BT44*'Sim_Vt_Of(IxI)'!$M46</f>
        <v>0</v>
      </c>
      <c r="BV46">
        <f>I!BU44*'Sim_Vt_Of(IxI)'!$M46</f>
        <v>0</v>
      </c>
      <c r="BW46">
        <f>I!BV44*'Sim_Vt_Of(IxI)'!$M46</f>
        <v>0</v>
      </c>
      <c r="BX46">
        <f>I!BW44*'Sim_Vt_Of(IxI)'!$M46</f>
        <v>0</v>
      </c>
      <c r="BY46">
        <f>I!BX44*'Sim_Vt_Of(IxI)'!$M46</f>
        <v>0</v>
      </c>
    </row>
    <row r="47" spans="1:77" x14ac:dyDescent="0.25">
      <c r="A47" s="105" t="s">
        <v>44</v>
      </c>
      <c r="B47">
        <f>I!A45*'Sim_Vt_Of(IxI)'!$M47</f>
        <v>0</v>
      </c>
      <c r="C47">
        <f>I!B45*'Sim_Vt_Of(IxI)'!$M47</f>
        <v>0</v>
      </c>
      <c r="D47">
        <f>I!C45*'Sim_Vt_Of(IxI)'!$M47</f>
        <v>0</v>
      </c>
      <c r="E47">
        <f>I!D45*'Sim_Vt_Of(IxI)'!$M47</f>
        <v>0</v>
      </c>
      <c r="F47">
        <f>I!E45*'Sim_Vt_Of(IxI)'!$M47</f>
        <v>0</v>
      </c>
      <c r="G47">
        <f>I!F45*'Sim_Vt_Of(IxI)'!$M47</f>
        <v>0</v>
      </c>
      <c r="H47">
        <f>I!G45*'Sim_Vt_Of(IxI)'!$M47</f>
        <v>0</v>
      </c>
      <c r="I47">
        <f>I!H45*'Sim_Vt_Of(IxI)'!$M47</f>
        <v>0</v>
      </c>
      <c r="J47">
        <f>I!I45*'Sim_Vt_Of(IxI)'!$M47</f>
        <v>0</v>
      </c>
      <c r="K47">
        <f>I!J45*'Sim_Vt_Of(IxI)'!$M47</f>
        <v>0</v>
      </c>
      <c r="L47">
        <f>I!K45*'Sim_Vt_Of(IxI)'!$M47</f>
        <v>0</v>
      </c>
      <c r="M47">
        <f>I!L45*'Sim_Vt_Of(IxI)'!$M47</f>
        <v>0</v>
      </c>
      <c r="N47">
        <f>I!M45*'Sim_Vt_Of(IxI)'!$M47</f>
        <v>0</v>
      </c>
      <c r="O47">
        <f>I!N45*'Sim_Vt_Of(IxI)'!$M47</f>
        <v>0</v>
      </c>
      <c r="P47">
        <f>I!O45*'Sim_Vt_Of(IxI)'!$M47</f>
        <v>0</v>
      </c>
      <c r="Q47">
        <f>I!P45*'Sim_Vt_Of(IxI)'!$M47</f>
        <v>0</v>
      </c>
      <c r="R47">
        <f>I!Q45*'Sim_Vt_Of(IxI)'!$M47</f>
        <v>0</v>
      </c>
      <c r="S47">
        <f>I!R45*'Sim_Vt_Of(IxI)'!$M47</f>
        <v>0</v>
      </c>
      <c r="T47">
        <f>I!S45*'Sim_Vt_Of(IxI)'!$M47</f>
        <v>0</v>
      </c>
      <c r="U47">
        <f>I!T45*'Sim_Vt_Of(IxI)'!$M47</f>
        <v>0</v>
      </c>
      <c r="V47">
        <f>I!U45*'Sim_Vt_Of(IxI)'!$M47</f>
        <v>0</v>
      </c>
      <c r="W47">
        <f>I!V45*'Sim_Vt_Of(IxI)'!$M47</f>
        <v>0</v>
      </c>
      <c r="X47">
        <f>I!W45*'Sim_Vt_Of(IxI)'!$M47</f>
        <v>0</v>
      </c>
      <c r="Y47">
        <f>I!X45*'Sim_Vt_Of(IxI)'!$M47</f>
        <v>0</v>
      </c>
      <c r="Z47">
        <f>I!Y45*'Sim_Vt_Of(IxI)'!$M47</f>
        <v>0</v>
      </c>
      <c r="AA47">
        <f>I!Z45*'Sim_Vt_Of(IxI)'!$M47</f>
        <v>0</v>
      </c>
      <c r="AB47">
        <f>I!AA45*'Sim_Vt_Of(IxI)'!$M47</f>
        <v>0</v>
      </c>
      <c r="AC47">
        <f>I!AB45*'Sim_Vt_Of(IxI)'!$M47</f>
        <v>0</v>
      </c>
      <c r="AD47">
        <f>I!AC45*'Sim_Vt_Of(IxI)'!$M47</f>
        <v>0</v>
      </c>
      <c r="AE47">
        <f>I!AD45*'Sim_Vt_Of(IxI)'!$M47</f>
        <v>0</v>
      </c>
      <c r="AF47">
        <f>I!AE45*'Sim_Vt_Of(IxI)'!$M47</f>
        <v>0</v>
      </c>
      <c r="AG47">
        <f>I!AF45*'Sim_Vt_Of(IxI)'!$M47</f>
        <v>0</v>
      </c>
      <c r="AH47">
        <f>I!AG45*'Sim_Vt_Of(IxI)'!$M47</f>
        <v>0</v>
      </c>
      <c r="AI47">
        <f>I!AH45*'Sim_Vt_Of(IxI)'!$M47</f>
        <v>0</v>
      </c>
      <c r="AJ47">
        <f>I!AI45*'Sim_Vt_Of(IxI)'!$M47</f>
        <v>0</v>
      </c>
      <c r="AK47">
        <f>I!AJ45*'Sim_Vt_Of(IxI)'!$M47</f>
        <v>0</v>
      </c>
      <c r="AL47">
        <f>I!AK45*'Sim_Vt_Of(IxI)'!$M47</f>
        <v>0</v>
      </c>
      <c r="AM47">
        <f>I!AL45*'Sim_Vt_Of(IxI)'!$M47</f>
        <v>0</v>
      </c>
      <c r="AN47">
        <f>I!AM45*'Sim_Vt_Of(IxI)'!$M47</f>
        <v>0</v>
      </c>
      <c r="AO47">
        <f>I!AN45*'Sim_Vt_Of(IxI)'!$M47</f>
        <v>0</v>
      </c>
      <c r="AP47">
        <f>I!AO45*'Sim_Vt_Of(IxI)'!$M47</f>
        <v>0</v>
      </c>
      <c r="AQ47">
        <f>I!AP45*'Sim_Vt_Of(IxI)'!$M47</f>
        <v>0</v>
      </c>
      <c r="AR47">
        <f>I!AQ45*'Sim_Vt_Of(IxI)'!$M47</f>
        <v>0</v>
      </c>
      <c r="AS47">
        <f>I!AR45*'Sim_Vt_Of(IxI)'!$M47</f>
        <v>0</v>
      </c>
      <c r="AT47">
        <f>I!AS45*'Sim_Vt_Of(IxI)'!$M47</f>
        <v>0</v>
      </c>
      <c r="AU47">
        <f>I!AT45*'Sim_Vt_Of(IxI)'!$M47</f>
        <v>0</v>
      </c>
      <c r="AV47">
        <f>I!AU45*'Sim_Vt_Of(IxI)'!$M47</f>
        <v>0</v>
      </c>
      <c r="AW47">
        <f>I!AV45*'Sim_Vt_Of(IxI)'!$M47</f>
        <v>0</v>
      </c>
      <c r="AX47">
        <f>I!AW45*'Sim_Vt_Of(IxI)'!$M47</f>
        <v>0</v>
      </c>
      <c r="AY47">
        <f>I!AX45*'Sim_Vt_Of(IxI)'!$M47</f>
        <v>0</v>
      </c>
      <c r="AZ47">
        <f>I!AY45*'Sim_Vt_Of(IxI)'!$M47</f>
        <v>0</v>
      </c>
      <c r="BA47">
        <f>I!AZ45*'Sim_Vt_Of(IxI)'!$M47</f>
        <v>0</v>
      </c>
      <c r="BB47">
        <f>I!BA45*'Sim_Vt_Of(IxI)'!$M47</f>
        <v>0</v>
      </c>
      <c r="BC47">
        <f>I!BB45*'Sim_Vt_Of(IxI)'!$M47</f>
        <v>0</v>
      </c>
      <c r="BD47">
        <f>I!BC45*'Sim_Vt_Of(IxI)'!$M47</f>
        <v>0</v>
      </c>
      <c r="BE47">
        <f>I!BD45*'Sim_Vt_Of(IxI)'!$M47</f>
        <v>0</v>
      </c>
      <c r="BF47">
        <f>I!BE45*'Sim_Vt_Of(IxI)'!$M47</f>
        <v>0</v>
      </c>
      <c r="BG47">
        <f>I!BF45*'Sim_Vt_Of(IxI)'!$M47</f>
        <v>0</v>
      </c>
      <c r="BH47">
        <f>I!BG45*'Sim_Vt_Of(IxI)'!$M47</f>
        <v>0</v>
      </c>
      <c r="BI47">
        <f>I!BH45*'Sim_Vt_Of(IxI)'!$M47</f>
        <v>0</v>
      </c>
      <c r="BJ47">
        <f>I!BI45*'Sim_Vt_Of(IxI)'!$M47</f>
        <v>0</v>
      </c>
      <c r="BK47">
        <f>I!BJ45*'Sim_Vt_Of(IxI)'!$M47</f>
        <v>0</v>
      </c>
      <c r="BL47">
        <f>I!BK45*'Sim_Vt_Of(IxI)'!$M47</f>
        <v>0</v>
      </c>
      <c r="BM47">
        <f>I!BL45*'Sim_Vt_Of(IxI)'!$M47</f>
        <v>0</v>
      </c>
      <c r="BN47">
        <f>I!BM45*'Sim_Vt_Of(IxI)'!$M47</f>
        <v>0</v>
      </c>
      <c r="BO47">
        <f>I!BN45*'Sim_Vt_Of(IxI)'!$M47</f>
        <v>0</v>
      </c>
      <c r="BP47">
        <f>I!BO45*'Sim_Vt_Of(IxI)'!$M47</f>
        <v>0</v>
      </c>
      <c r="BQ47">
        <f>I!BP45*'Sim_Vt_Of(IxI)'!$M47</f>
        <v>0</v>
      </c>
      <c r="BR47">
        <f>I!BQ45*'Sim_Vt_Of(IxI)'!$M47</f>
        <v>0</v>
      </c>
      <c r="BS47">
        <f>I!BR45*'Sim_Vt_Of(IxI)'!$M47</f>
        <v>0</v>
      </c>
      <c r="BT47">
        <f>I!BS45*'Sim_Vt_Of(IxI)'!$M47</f>
        <v>0</v>
      </c>
      <c r="BU47">
        <f>I!BT45*'Sim_Vt_Of(IxI)'!$M47</f>
        <v>0</v>
      </c>
      <c r="BV47">
        <f>I!BU45*'Sim_Vt_Of(IxI)'!$M47</f>
        <v>0</v>
      </c>
      <c r="BW47">
        <f>I!BV45*'Sim_Vt_Of(IxI)'!$M47</f>
        <v>0</v>
      </c>
      <c r="BX47">
        <f>I!BW45*'Sim_Vt_Of(IxI)'!$M47</f>
        <v>0</v>
      </c>
      <c r="BY47">
        <f>I!BX45*'Sim_Vt_Of(IxI)'!$M47</f>
        <v>0</v>
      </c>
    </row>
    <row r="48" spans="1:77" x14ac:dyDescent="0.25">
      <c r="A48" s="105" t="s">
        <v>45</v>
      </c>
      <c r="B48">
        <f>I!A46*'Sim_Vt_Of(IxI)'!$M48</f>
        <v>0</v>
      </c>
      <c r="C48">
        <f>I!B46*'Sim_Vt_Of(IxI)'!$M48</f>
        <v>0</v>
      </c>
      <c r="D48">
        <f>I!C46*'Sim_Vt_Of(IxI)'!$M48</f>
        <v>0</v>
      </c>
      <c r="E48">
        <f>I!D46*'Sim_Vt_Of(IxI)'!$M48</f>
        <v>0</v>
      </c>
      <c r="F48">
        <f>I!E46*'Sim_Vt_Of(IxI)'!$M48</f>
        <v>0</v>
      </c>
      <c r="G48">
        <f>I!F46*'Sim_Vt_Of(IxI)'!$M48</f>
        <v>0</v>
      </c>
      <c r="H48">
        <f>I!G46*'Sim_Vt_Of(IxI)'!$M48</f>
        <v>0</v>
      </c>
      <c r="I48">
        <f>I!H46*'Sim_Vt_Of(IxI)'!$M48</f>
        <v>0</v>
      </c>
      <c r="J48">
        <f>I!I46*'Sim_Vt_Of(IxI)'!$M48</f>
        <v>0</v>
      </c>
      <c r="K48">
        <f>I!J46*'Sim_Vt_Of(IxI)'!$M48</f>
        <v>0</v>
      </c>
      <c r="L48">
        <f>I!K46*'Sim_Vt_Of(IxI)'!$M48</f>
        <v>0</v>
      </c>
      <c r="M48">
        <f>I!L46*'Sim_Vt_Of(IxI)'!$M48</f>
        <v>0</v>
      </c>
      <c r="N48">
        <f>I!M46*'Sim_Vt_Of(IxI)'!$M48</f>
        <v>0</v>
      </c>
      <c r="O48">
        <f>I!N46*'Sim_Vt_Of(IxI)'!$M48</f>
        <v>0</v>
      </c>
      <c r="P48">
        <f>I!O46*'Sim_Vt_Of(IxI)'!$M48</f>
        <v>0</v>
      </c>
      <c r="Q48">
        <f>I!P46*'Sim_Vt_Of(IxI)'!$M48</f>
        <v>0</v>
      </c>
      <c r="R48">
        <f>I!Q46*'Sim_Vt_Of(IxI)'!$M48</f>
        <v>0</v>
      </c>
      <c r="S48">
        <f>I!R46*'Sim_Vt_Of(IxI)'!$M48</f>
        <v>0</v>
      </c>
      <c r="T48">
        <f>I!S46*'Sim_Vt_Of(IxI)'!$M48</f>
        <v>0</v>
      </c>
      <c r="U48">
        <f>I!T46*'Sim_Vt_Of(IxI)'!$M48</f>
        <v>0</v>
      </c>
      <c r="V48">
        <f>I!U46*'Sim_Vt_Of(IxI)'!$M48</f>
        <v>0</v>
      </c>
      <c r="W48">
        <f>I!V46*'Sim_Vt_Of(IxI)'!$M48</f>
        <v>0</v>
      </c>
      <c r="X48">
        <f>I!W46*'Sim_Vt_Of(IxI)'!$M48</f>
        <v>0</v>
      </c>
      <c r="Y48">
        <f>I!X46*'Sim_Vt_Of(IxI)'!$M48</f>
        <v>0</v>
      </c>
      <c r="Z48">
        <f>I!Y46*'Sim_Vt_Of(IxI)'!$M48</f>
        <v>0</v>
      </c>
      <c r="AA48">
        <f>I!Z46*'Sim_Vt_Of(IxI)'!$M48</f>
        <v>0</v>
      </c>
      <c r="AB48">
        <f>I!AA46*'Sim_Vt_Of(IxI)'!$M48</f>
        <v>0</v>
      </c>
      <c r="AC48">
        <f>I!AB46*'Sim_Vt_Of(IxI)'!$M48</f>
        <v>0</v>
      </c>
      <c r="AD48">
        <f>I!AC46*'Sim_Vt_Of(IxI)'!$M48</f>
        <v>0</v>
      </c>
      <c r="AE48">
        <f>I!AD46*'Sim_Vt_Of(IxI)'!$M48</f>
        <v>0</v>
      </c>
      <c r="AF48">
        <f>I!AE46*'Sim_Vt_Of(IxI)'!$M48</f>
        <v>0</v>
      </c>
      <c r="AG48">
        <f>I!AF46*'Sim_Vt_Of(IxI)'!$M48</f>
        <v>0</v>
      </c>
      <c r="AH48">
        <f>I!AG46*'Sim_Vt_Of(IxI)'!$M48</f>
        <v>0</v>
      </c>
      <c r="AI48">
        <f>I!AH46*'Sim_Vt_Of(IxI)'!$M48</f>
        <v>0</v>
      </c>
      <c r="AJ48">
        <f>I!AI46*'Sim_Vt_Of(IxI)'!$M48</f>
        <v>0</v>
      </c>
      <c r="AK48">
        <f>I!AJ46*'Sim_Vt_Of(IxI)'!$M48</f>
        <v>0</v>
      </c>
      <c r="AL48">
        <f>I!AK46*'Sim_Vt_Of(IxI)'!$M48</f>
        <v>0</v>
      </c>
      <c r="AM48">
        <f>I!AL46*'Sim_Vt_Of(IxI)'!$M48</f>
        <v>0</v>
      </c>
      <c r="AN48">
        <f>I!AM46*'Sim_Vt_Of(IxI)'!$M48</f>
        <v>0</v>
      </c>
      <c r="AO48">
        <f>I!AN46*'Sim_Vt_Of(IxI)'!$M48</f>
        <v>0</v>
      </c>
      <c r="AP48">
        <f>I!AO46*'Sim_Vt_Of(IxI)'!$M48</f>
        <v>0</v>
      </c>
      <c r="AQ48">
        <f>I!AP46*'Sim_Vt_Of(IxI)'!$M48</f>
        <v>0</v>
      </c>
      <c r="AR48">
        <f>I!AQ46*'Sim_Vt_Of(IxI)'!$M48</f>
        <v>0</v>
      </c>
      <c r="AS48">
        <f>I!AR46*'Sim_Vt_Of(IxI)'!$M48</f>
        <v>0</v>
      </c>
      <c r="AT48">
        <f>I!AS46*'Sim_Vt_Of(IxI)'!$M48</f>
        <v>0</v>
      </c>
      <c r="AU48">
        <f>I!AT46*'Sim_Vt_Of(IxI)'!$M48</f>
        <v>0</v>
      </c>
      <c r="AV48">
        <f>I!AU46*'Sim_Vt_Of(IxI)'!$M48</f>
        <v>0</v>
      </c>
      <c r="AW48">
        <f>I!AV46*'Sim_Vt_Of(IxI)'!$M48</f>
        <v>0</v>
      </c>
      <c r="AX48">
        <f>I!AW46*'Sim_Vt_Of(IxI)'!$M48</f>
        <v>0</v>
      </c>
      <c r="AY48">
        <f>I!AX46*'Sim_Vt_Of(IxI)'!$M48</f>
        <v>0</v>
      </c>
      <c r="AZ48">
        <f>I!AY46*'Sim_Vt_Of(IxI)'!$M48</f>
        <v>0</v>
      </c>
      <c r="BA48">
        <f>I!AZ46*'Sim_Vt_Of(IxI)'!$M48</f>
        <v>0</v>
      </c>
      <c r="BB48">
        <f>I!BA46*'Sim_Vt_Of(IxI)'!$M48</f>
        <v>0</v>
      </c>
      <c r="BC48">
        <f>I!BB46*'Sim_Vt_Of(IxI)'!$M48</f>
        <v>0</v>
      </c>
      <c r="BD48">
        <f>I!BC46*'Sim_Vt_Of(IxI)'!$M48</f>
        <v>0</v>
      </c>
      <c r="BE48">
        <f>I!BD46*'Sim_Vt_Of(IxI)'!$M48</f>
        <v>0</v>
      </c>
      <c r="BF48">
        <f>I!BE46*'Sim_Vt_Of(IxI)'!$M48</f>
        <v>0</v>
      </c>
      <c r="BG48">
        <f>I!BF46*'Sim_Vt_Of(IxI)'!$M48</f>
        <v>0</v>
      </c>
      <c r="BH48">
        <f>I!BG46*'Sim_Vt_Of(IxI)'!$M48</f>
        <v>0</v>
      </c>
      <c r="BI48">
        <f>I!BH46*'Sim_Vt_Of(IxI)'!$M48</f>
        <v>0</v>
      </c>
      <c r="BJ48">
        <f>I!BI46*'Sim_Vt_Of(IxI)'!$M48</f>
        <v>0</v>
      </c>
      <c r="BK48">
        <f>I!BJ46*'Sim_Vt_Of(IxI)'!$M48</f>
        <v>0</v>
      </c>
      <c r="BL48">
        <f>I!BK46*'Sim_Vt_Of(IxI)'!$M48</f>
        <v>0</v>
      </c>
      <c r="BM48">
        <f>I!BL46*'Sim_Vt_Of(IxI)'!$M48</f>
        <v>0</v>
      </c>
      <c r="BN48">
        <f>I!BM46*'Sim_Vt_Of(IxI)'!$M48</f>
        <v>0</v>
      </c>
      <c r="BO48">
        <f>I!BN46*'Sim_Vt_Of(IxI)'!$M48</f>
        <v>0</v>
      </c>
      <c r="BP48">
        <f>I!BO46*'Sim_Vt_Of(IxI)'!$M48</f>
        <v>0</v>
      </c>
      <c r="BQ48">
        <f>I!BP46*'Sim_Vt_Of(IxI)'!$M48</f>
        <v>0</v>
      </c>
      <c r="BR48">
        <f>I!BQ46*'Sim_Vt_Of(IxI)'!$M48</f>
        <v>0</v>
      </c>
      <c r="BS48">
        <f>I!BR46*'Sim_Vt_Of(IxI)'!$M48</f>
        <v>0</v>
      </c>
      <c r="BT48">
        <f>I!BS46*'Sim_Vt_Of(IxI)'!$M48</f>
        <v>0</v>
      </c>
      <c r="BU48">
        <f>I!BT46*'Sim_Vt_Of(IxI)'!$M48</f>
        <v>0</v>
      </c>
      <c r="BV48">
        <f>I!BU46*'Sim_Vt_Of(IxI)'!$M48</f>
        <v>0</v>
      </c>
      <c r="BW48">
        <f>I!BV46*'Sim_Vt_Of(IxI)'!$M48</f>
        <v>0</v>
      </c>
      <c r="BX48">
        <f>I!BW46*'Sim_Vt_Of(IxI)'!$M48</f>
        <v>0</v>
      </c>
      <c r="BY48">
        <f>I!BX46*'Sim_Vt_Of(IxI)'!$M48</f>
        <v>0</v>
      </c>
    </row>
    <row r="49" spans="1:77" x14ac:dyDescent="0.25">
      <c r="A49" s="105" t="s">
        <v>46</v>
      </c>
      <c r="B49">
        <f>I!A47*'Sim_Vt_Of(IxI)'!$M49</f>
        <v>0</v>
      </c>
      <c r="C49">
        <f>I!B47*'Sim_Vt_Of(IxI)'!$M49</f>
        <v>0</v>
      </c>
      <c r="D49">
        <f>I!C47*'Sim_Vt_Of(IxI)'!$M49</f>
        <v>0</v>
      </c>
      <c r="E49">
        <f>I!D47*'Sim_Vt_Of(IxI)'!$M49</f>
        <v>0</v>
      </c>
      <c r="F49">
        <f>I!E47*'Sim_Vt_Of(IxI)'!$M49</f>
        <v>0</v>
      </c>
      <c r="G49">
        <f>I!F47*'Sim_Vt_Of(IxI)'!$M49</f>
        <v>0</v>
      </c>
      <c r="H49">
        <f>I!G47*'Sim_Vt_Of(IxI)'!$M49</f>
        <v>0</v>
      </c>
      <c r="I49">
        <f>I!H47*'Sim_Vt_Of(IxI)'!$M49</f>
        <v>0</v>
      </c>
      <c r="J49">
        <f>I!I47*'Sim_Vt_Of(IxI)'!$M49</f>
        <v>0</v>
      </c>
      <c r="K49">
        <f>I!J47*'Sim_Vt_Of(IxI)'!$M49</f>
        <v>0</v>
      </c>
      <c r="L49">
        <f>I!K47*'Sim_Vt_Of(IxI)'!$M49</f>
        <v>0</v>
      </c>
      <c r="M49">
        <f>I!L47*'Sim_Vt_Of(IxI)'!$M49</f>
        <v>0</v>
      </c>
      <c r="N49">
        <f>I!M47*'Sim_Vt_Of(IxI)'!$M49</f>
        <v>0</v>
      </c>
      <c r="O49">
        <f>I!N47*'Sim_Vt_Of(IxI)'!$M49</f>
        <v>0</v>
      </c>
      <c r="P49">
        <f>I!O47*'Sim_Vt_Of(IxI)'!$M49</f>
        <v>0</v>
      </c>
      <c r="Q49">
        <f>I!P47*'Sim_Vt_Of(IxI)'!$M49</f>
        <v>0</v>
      </c>
      <c r="R49">
        <f>I!Q47*'Sim_Vt_Of(IxI)'!$M49</f>
        <v>0</v>
      </c>
      <c r="S49">
        <f>I!R47*'Sim_Vt_Of(IxI)'!$M49</f>
        <v>0</v>
      </c>
      <c r="T49">
        <f>I!S47*'Sim_Vt_Of(IxI)'!$M49</f>
        <v>0</v>
      </c>
      <c r="U49">
        <f>I!T47*'Sim_Vt_Of(IxI)'!$M49</f>
        <v>0</v>
      </c>
      <c r="V49">
        <f>I!U47*'Sim_Vt_Of(IxI)'!$M49</f>
        <v>0</v>
      </c>
      <c r="W49">
        <f>I!V47*'Sim_Vt_Of(IxI)'!$M49</f>
        <v>0</v>
      </c>
      <c r="X49">
        <f>I!W47*'Sim_Vt_Of(IxI)'!$M49</f>
        <v>0</v>
      </c>
      <c r="Y49">
        <f>I!X47*'Sim_Vt_Of(IxI)'!$M49</f>
        <v>0</v>
      </c>
      <c r="Z49">
        <f>I!Y47*'Sim_Vt_Of(IxI)'!$M49</f>
        <v>0</v>
      </c>
      <c r="AA49">
        <f>I!Z47*'Sim_Vt_Of(IxI)'!$M49</f>
        <v>0</v>
      </c>
      <c r="AB49">
        <f>I!AA47*'Sim_Vt_Of(IxI)'!$M49</f>
        <v>0</v>
      </c>
      <c r="AC49">
        <f>I!AB47*'Sim_Vt_Of(IxI)'!$M49</f>
        <v>0</v>
      </c>
      <c r="AD49">
        <f>I!AC47*'Sim_Vt_Of(IxI)'!$M49</f>
        <v>0</v>
      </c>
      <c r="AE49">
        <f>I!AD47*'Sim_Vt_Of(IxI)'!$M49</f>
        <v>0</v>
      </c>
      <c r="AF49">
        <f>I!AE47*'Sim_Vt_Of(IxI)'!$M49</f>
        <v>0</v>
      </c>
      <c r="AG49">
        <f>I!AF47*'Sim_Vt_Of(IxI)'!$M49</f>
        <v>0</v>
      </c>
      <c r="AH49">
        <f>I!AG47*'Sim_Vt_Of(IxI)'!$M49</f>
        <v>0</v>
      </c>
      <c r="AI49">
        <f>I!AH47*'Sim_Vt_Of(IxI)'!$M49</f>
        <v>0</v>
      </c>
      <c r="AJ49">
        <f>I!AI47*'Sim_Vt_Of(IxI)'!$M49</f>
        <v>0</v>
      </c>
      <c r="AK49">
        <f>I!AJ47*'Sim_Vt_Of(IxI)'!$M49</f>
        <v>0</v>
      </c>
      <c r="AL49">
        <f>I!AK47*'Sim_Vt_Of(IxI)'!$M49</f>
        <v>0</v>
      </c>
      <c r="AM49">
        <f>I!AL47*'Sim_Vt_Of(IxI)'!$M49</f>
        <v>0</v>
      </c>
      <c r="AN49">
        <f>I!AM47*'Sim_Vt_Of(IxI)'!$M49</f>
        <v>0</v>
      </c>
      <c r="AO49">
        <f>I!AN47*'Sim_Vt_Of(IxI)'!$M49</f>
        <v>0</v>
      </c>
      <c r="AP49">
        <f>I!AO47*'Sim_Vt_Of(IxI)'!$M49</f>
        <v>0</v>
      </c>
      <c r="AQ49">
        <f>I!AP47*'Sim_Vt_Of(IxI)'!$M49</f>
        <v>0</v>
      </c>
      <c r="AR49">
        <f>I!AQ47*'Sim_Vt_Of(IxI)'!$M49</f>
        <v>0</v>
      </c>
      <c r="AS49">
        <f>I!AR47*'Sim_Vt_Of(IxI)'!$M49</f>
        <v>0</v>
      </c>
      <c r="AT49">
        <f>I!AS47*'Sim_Vt_Of(IxI)'!$M49</f>
        <v>0</v>
      </c>
      <c r="AU49">
        <f>I!AT47*'Sim_Vt_Of(IxI)'!$M49</f>
        <v>0</v>
      </c>
      <c r="AV49">
        <f>I!AU47*'Sim_Vt_Of(IxI)'!$M49</f>
        <v>0</v>
      </c>
      <c r="AW49">
        <f>I!AV47*'Sim_Vt_Of(IxI)'!$M49</f>
        <v>0</v>
      </c>
      <c r="AX49">
        <f>I!AW47*'Sim_Vt_Of(IxI)'!$M49</f>
        <v>0</v>
      </c>
      <c r="AY49">
        <f>I!AX47*'Sim_Vt_Of(IxI)'!$M49</f>
        <v>0</v>
      </c>
      <c r="AZ49">
        <f>I!AY47*'Sim_Vt_Of(IxI)'!$M49</f>
        <v>0</v>
      </c>
      <c r="BA49">
        <f>I!AZ47*'Sim_Vt_Of(IxI)'!$M49</f>
        <v>0</v>
      </c>
      <c r="BB49">
        <f>I!BA47*'Sim_Vt_Of(IxI)'!$M49</f>
        <v>0</v>
      </c>
      <c r="BC49">
        <f>I!BB47*'Sim_Vt_Of(IxI)'!$M49</f>
        <v>0</v>
      </c>
      <c r="BD49">
        <f>I!BC47*'Sim_Vt_Of(IxI)'!$M49</f>
        <v>0</v>
      </c>
      <c r="BE49">
        <f>I!BD47*'Sim_Vt_Of(IxI)'!$M49</f>
        <v>0</v>
      </c>
      <c r="BF49">
        <f>I!BE47*'Sim_Vt_Of(IxI)'!$M49</f>
        <v>0</v>
      </c>
      <c r="BG49">
        <f>I!BF47*'Sim_Vt_Of(IxI)'!$M49</f>
        <v>0</v>
      </c>
      <c r="BH49">
        <f>I!BG47*'Sim_Vt_Of(IxI)'!$M49</f>
        <v>0</v>
      </c>
      <c r="BI49">
        <f>I!BH47*'Sim_Vt_Of(IxI)'!$M49</f>
        <v>0</v>
      </c>
      <c r="BJ49">
        <f>I!BI47*'Sim_Vt_Of(IxI)'!$M49</f>
        <v>0</v>
      </c>
      <c r="BK49">
        <f>I!BJ47*'Sim_Vt_Of(IxI)'!$M49</f>
        <v>0</v>
      </c>
      <c r="BL49">
        <f>I!BK47*'Sim_Vt_Of(IxI)'!$M49</f>
        <v>0</v>
      </c>
      <c r="BM49">
        <f>I!BL47*'Sim_Vt_Of(IxI)'!$M49</f>
        <v>0</v>
      </c>
      <c r="BN49">
        <f>I!BM47*'Sim_Vt_Of(IxI)'!$M49</f>
        <v>0</v>
      </c>
      <c r="BO49">
        <f>I!BN47*'Sim_Vt_Of(IxI)'!$M49</f>
        <v>0</v>
      </c>
      <c r="BP49">
        <f>I!BO47*'Sim_Vt_Of(IxI)'!$M49</f>
        <v>0</v>
      </c>
      <c r="BQ49">
        <f>I!BP47*'Sim_Vt_Of(IxI)'!$M49</f>
        <v>0</v>
      </c>
      <c r="BR49">
        <f>I!BQ47*'Sim_Vt_Of(IxI)'!$M49</f>
        <v>0</v>
      </c>
      <c r="BS49">
        <f>I!BR47*'Sim_Vt_Of(IxI)'!$M49</f>
        <v>0</v>
      </c>
      <c r="BT49">
        <f>I!BS47*'Sim_Vt_Of(IxI)'!$M49</f>
        <v>0</v>
      </c>
      <c r="BU49">
        <f>I!BT47*'Sim_Vt_Of(IxI)'!$M49</f>
        <v>0</v>
      </c>
      <c r="BV49">
        <f>I!BU47*'Sim_Vt_Of(IxI)'!$M49</f>
        <v>0</v>
      </c>
      <c r="BW49">
        <f>I!BV47*'Sim_Vt_Of(IxI)'!$M49</f>
        <v>0</v>
      </c>
      <c r="BX49">
        <f>I!BW47*'Sim_Vt_Of(IxI)'!$M49</f>
        <v>0</v>
      </c>
      <c r="BY49">
        <f>I!BX47*'Sim_Vt_Of(IxI)'!$M49</f>
        <v>0</v>
      </c>
    </row>
    <row r="50" spans="1:77" x14ac:dyDescent="0.25">
      <c r="A50" s="105" t="s">
        <v>47</v>
      </c>
      <c r="B50">
        <f>I!A48*'Sim_Vt_Of(IxI)'!$M50</f>
        <v>0</v>
      </c>
      <c r="C50">
        <f>I!B48*'Sim_Vt_Of(IxI)'!$M50</f>
        <v>0</v>
      </c>
      <c r="D50">
        <f>I!C48*'Sim_Vt_Of(IxI)'!$M50</f>
        <v>0</v>
      </c>
      <c r="E50">
        <f>I!D48*'Sim_Vt_Of(IxI)'!$M50</f>
        <v>0</v>
      </c>
      <c r="F50">
        <f>I!E48*'Sim_Vt_Of(IxI)'!$M50</f>
        <v>0</v>
      </c>
      <c r="G50">
        <f>I!F48*'Sim_Vt_Of(IxI)'!$M50</f>
        <v>0</v>
      </c>
      <c r="H50">
        <f>I!G48*'Sim_Vt_Of(IxI)'!$M50</f>
        <v>0</v>
      </c>
      <c r="I50">
        <f>I!H48*'Sim_Vt_Of(IxI)'!$M50</f>
        <v>0</v>
      </c>
      <c r="J50">
        <f>I!I48*'Sim_Vt_Of(IxI)'!$M50</f>
        <v>0</v>
      </c>
      <c r="K50">
        <f>I!J48*'Sim_Vt_Of(IxI)'!$M50</f>
        <v>0</v>
      </c>
      <c r="L50">
        <f>I!K48*'Sim_Vt_Of(IxI)'!$M50</f>
        <v>0</v>
      </c>
      <c r="M50">
        <f>I!L48*'Sim_Vt_Of(IxI)'!$M50</f>
        <v>0</v>
      </c>
      <c r="N50">
        <f>I!M48*'Sim_Vt_Of(IxI)'!$M50</f>
        <v>0</v>
      </c>
      <c r="O50">
        <f>I!N48*'Sim_Vt_Of(IxI)'!$M50</f>
        <v>0</v>
      </c>
      <c r="P50">
        <f>I!O48*'Sim_Vt_Of(IxI)'!$M50</f>
        <v>0</v>
      </c>
      <c r="Q50">
        <f>I!P48*'Sim_Vt_Of(IxI)'!$M50</f>
        <v>0</v>
      </c>
      <c r="R50">
        <f>I!Q48*'Sim_Vt_Of(IxI)'!$M50</f>
        <v>0</v>
      </c>
      <c r="S50">
        <f>I!R48*'Sim_Vt_Of(IxI)'!$M50</f>
        <v>0</v>
      </c>
      <c r="T50">
        <f>I!S48*'Sim_Vt_Of(IxI)'!$M50</f>
        <v>0</v>
      </c>
      <c r="U50">
        <f>I!T48*'Sim_Vt_Of(IxI)'!$M50</f>
        <v>0</v>
      </c>
      <c r="V50">
        <f>I!U48*'Sim_Vt_Of(IxI)'!$M50</f>
        <v>0</v>
      </c>
      <c r="W50">
        <f>I!V48*'Sim_Vt_Of(IxI)'!$M50</f>
        <v>0</v>
      </c>
      <c r="X50">
        <f>I!W48*'Sim_Vt_Of(IxI)'!$M50</f>
        <v>0</v>
      </c>
      <c r="Y50">
        <f>I!X48*'Sim_Vt_Of(IxI)'!$M50</f>
        <v>0</v>
      </c>
      <c r="Z50">
        <f>I!Y48*'Sim_Vt_Of(IxI)'!$M50</f>
        <v>0</v>
      </c>
      <c r="AA50">
        <f>I!Z48*'Sim_Vt_Of(IxI)'!$M50</f>
        <v>0</v>
      </c>
      <c r="AB50">
        <f>I!AA48*'Sim_Vt_Of(IxI)'!$M50</f>
        <v>0</v>
      </c>
      <c r="AC50">
        <f>I!AB48*'Sim_Vt_Of(IxI)'!$M50</f>
        <v>0</v>
      </c>
      <c r="AD50">
        <f>I!AC48*'Sim_Vt_Of(IxI)'!$M50</f>
        <v>0</v>
      </c>
      <c r="AE50">
        <f>I!AD48*'Sim_Vt_Of(IxI)'!$M50</f>
        <v>0</v>
      </c>
      <c r="AF50">
        <f>I!AE48*'Sim_Vt_Of(IxI)'!$M50</f>
        <v>0</v>
      </c>
      <c r="AG50">
        <f>I!AF48*'Sim_Vt_Of(IxI)'!$M50</f>
        <v>0</v>
      </c>
      <c r="AH50">
        <f>I!AG48*'Sim_Vt_Of(IxI)'!$M50</f>
        <v>0</v>
      </c>
      <c r="AI50">
        <f>I!AH48*'Sim_Vt_Of(IxI)'!$M50</f>
        <v>0</v>
      </c>
      <c r="AJ50">
        <f>I!AI48*'Sim_Vt_Of(IxI)'!$M50</f>
        <v>0</v>
      </c>
      <c r="AK50">
        <f>I!AJ48*'Sim_Vt_Of(IxI)'!$M50</f>
        <v>0</v>
      </c>
      <c r="AL50">
        <f>I!AK48*'Sim_Vt_Of(IxI)'!$M50</f>
        <v>0</v>
      </c>
      <c r="AM50">
        <f>I!AL48*'Sim_Vt_Of(IxI)'!$M50</f>
        <v>0</v>
      </c>
      <c r="AN50">
        <f>I!AM48*'Sim_Vt_Of(IxI)'!$M50</f>
        <v>0</v>
      </c>
      <c r="AO50">
        <f>I!AN48*'Sim_Vt_Of(IxI)'!$M50</f>
        <v>0</v>
      </c>
      <c r="AP50">
        <f>I!AO48*'Sim_Vt_Of(IxI)'!$M50</f>
        <v>0</v>
      </c>
      <c r="AQ50">
        <f>I!AP48*'Sim_Vt_Of(IxI)'!$M50</f>
        <v>0</v>
      </c>
      <c r="AR50">
        <f>I!AQ48*'Sim_Vt_Of(IxI)'!$M50</f>
        <v>0</v>
      </c>
      <c r="AS50">
        <f>I!AR48*'Sim_Vt_Of(IxI)'!$M50</f>
        <v>0</v>
      </c>
      <c r="AT50">
        <f>I!AS48*'Sim_Vt_Of(IxI)'!$M50</f>
        <v>0</v>
      </c>
      <c r="AU50">
        <f>I!AT48*'Sim_Vt_Of(IxI)'!$M50</f>
        <v>0</v>
      </c>
      <c r="AV50">
        <f>I!AU48*'Sim_Vt_Of(IxI)'!$M50</f>
        <v>0</v>
      </c>
      <c r="AW50">
        <f>I!AV48*'Sim_Vt_Of(IxI)'!$M50</f>
        <v>0</v>
      </c>
      <c r="AX50">
        <f>I!AW48*'Sim_Vt_Of(IxI)'!$M50</f>
        <v>0</v>
      </c>
      <c r="AY50">
        <f>I!AX48*'Sim_Vt_Of(IxI)'!$M50</f>
        <v>0</v>
      </c>
      <c r="AZ50">
        <f>I!AY48*'Sim_Vt_Of(IxI)'!$M50</f>
        <v>0</v>
      </c>
      <c r="BA50">
        <f>I!AZ48*'Sim_Vt_Of(IxI)'!$M50</f>
        <v>0</v>
      </c>
      <c r="BB50">
        <f>I!BA48*'Sim_Vt_Of(IxI)'!$M50</f>
        <v>0</v>
      </c>
      <c r="BC50">
        <f>I!BB48*'Sim_Vt_Of(IxI)'!$M50</f>
        <v>0</v>
      </c>
      <c r="BD50">
        <f>I!BC48*'Sim_Vt_Of(IxI)'!$M50</f>
        <v>0</v>
      </c>
      <c r="BE50">
        <f>I!BD48*'Sim_Vt_Of(IxI)'!$M50</f>
        <v>0</v>
      </c>
      <c r="BF50">
        <f>I!BE48*'Sim_Vt_Of(IxI)'!$M50</f>
        <v>0</v>
      </c>
      <c r="BG50">
        <f>I!BF48*'Sim_Vt_Of(IxI)'!$M50</f>
        <v>0</v>
      </c>
      <c r="BH50">
        <f>I!BG48*'Sim_Vt_Of(IxI)'!$M50</f>
        <v>0</v>
      </c>
      <c r="BI50">
        <f>I!BH48*'Sim_Vt_Of(IxI)'!$M50</f>
        <v>0</v>
      </c>
      <c r="BJ50">
        <f>I!BI48*'Sim_Vt_Of(IxI)'!$M50</f>
        <v>0</v>
      </c>
      <c r="BK50">
        <f>I!BJ48*'Sim_Vt_Of(IxI)'!$M50</f>
        <v>0</v>
      </c>
      <c r="BL50">
        <f>I!BK48*'Sim_Vt_Of(IxI)'!$M50</f>
        <v>0</v>
      </c>
      <c r="BM50">
        <f>I!BL48*'Sim_Vt_Of(IxI)'!$M50</f>
        <v>0</v>
      </c>
      <c r="BN50">
        <f>I!BM48*'Sim_Vt_Of(IxI)'!$M50</f>
        <v>0</v>
      </c>
      <c r="BO50">
        <f>I!BN48*'Sim_Vt_Of(IxI)'!$M50</f>
        <v>0</v>
      </c>
      <c r="BP50">
        <f>I!BO48*'Sim_Vt_Of(IxI)'!$M50</f>
        <v>0</v>
      </c>
      <c r="BQ50">
        <f>I!BP48*'Sim_Vt_Of(IxI)'!$M50</f>
        <v>0</v>
      </c>
      <c r="BR50">
        <f>I!BQ48*'Sim_Vt_Of(IxI)'!$M50</f>
        <v>0</v>
      </c>
      <c r="BS50">
        <f>I!BR48*'Sim_Vt_Of(IxI)'!$M50</f>
        <v>0</v>
      </c>
      <c r="BT50">
        <f>I!BS48*'Sim_Vt_Of(IxI)'!$M50</f>
        <v>0</v>
      </c>
      <c r="BU50">
        <f>I!BT48*'Sim_Vt_Of(IxI)'!$M50</f>
        <v>0</v>
      </c>
      <c r="BV50">
        <f>I!BU48*'Sim_Vt_Of(IxI)'!$M50</f>
        <v>0</v>
      </c>
      <c r="BW50">
        <f>I!BV48*'Sim_Vt_Of(IxI)'!$M50</f>
        <v>0</v>
      </c>
      <c r="BX50">
        <f>I!BW48*'Sim_Vt_Of(IxI)'!$M50</f>
        <v>0</v>
      </c>
      <c r="BY50">
        <f>I!BX48*'Sim_Vt_Of(IxI)'!$M50</f>
        <v>0</v>
      </c>
    </row>
    <row r="51" spans="1:77" x14ac:dyDescent="0.25">
      <c r="A51" s="105" t="s">
        <v>48</v>
      </c>
      <c r="B51">
        <f>I!A49*'Sim_Vt_Of(IxI)'!$M51</f>
        <v>0</v>
      </c>
      <c r="C51">
        <f>I!B49*'Sim_Vt_Of(IxI)'!$M51</f>
        <v>0</v>
      </c>
      <c r="D51">
        <f>I!C49*'Sim_Vt_Of(IxI)'!$M51</f>
        <v>0</v>
      </c>
      <c r="E51">
        <f>I!D49*'Sim_Vt_Of(IxI)'!$M51</f>
        <v>0</v>
      </c>
      <c r="F51">
        <f>I!E49*'Sim_Vt_Of(IxI)'!$M51</f>
        <v>0</v>
      </c>
      <c r="G51">
        <f>I!F49*'Sim_Vt_Of(IxI)'!$M51</f>
        <v>0</v>
      </c>
      <c r="H51">
        <f>I!G49*'Sim_Vt_Of(IxI)'!$M51</f>
        <v>0</v>
      </c>
      <c r="I51">
        <f>I!H49*'Sim_Vt_Of(IxI)'!$M51</f>
        <v>0</v>
      </c>
      <c r="J51">
        <f>I!I49*'Sim_Vt_Of(IxI)'!$M51</f>
        <v>0</v>
      </c>
      <c r="K51">
        <f>I!J49*'Sim_Vt_Of(IxI)'!$M51</f>
        <v>0</v>
      </c>
      <c r="L51">
        <f>I!K49*'Sim_Vt_Of(IxI)'!$M51</f>
        <v>0</v>
      </c>
      <c r="M51">
        <f>I!L49*'Sim_Vt_Of(IxI)'!$M51</f>
        <v>0</v>
      </c>
      <c r="N51">
        <f>I!M49*'Sim_Vt_Of(IxI)'!$M51</f>
        <v>0</v>
      </c>
      <c r="O51">
        <f>I!N49*'Sim_Vt_Of(IxI)'!$M51</f>
        <v>0</v>
      </c>
      <c r="P51">
        <f>I!O49*'Sim_Vt_Of(IxI)'!$M51</f>
        <v>0</v>
      </c>
      <c r="Q51">
        <f>I!P49*'Sim_Vt_Of(IxI)'!$M51</f>
        <v>0</v>
      </c>
      <c r="R51">
        <f>I!Q49*'Sim_Vt_Of(IxI)'!$M51</f>
        <v>0</v>
      </c>
      <c r="S51">
        <f>I!R49*'Sim_Vt_Of(IxI)'!$M51</f>
        <v>0</v>
      </c>
      <c r="T51">
        <f>I!S49*'Sim_Vt_Of(IxI)'!$M51</f>
        <v>0</v>
      </c>
      <c r="U51">
        <f>I!T49*'Sim_Vt_Of(IxI)'!$M51</f>
        <v>0</v>
      </c>
      <c r="V51">
        <f>I!U49*'Sim_Vt_Of(IxI)'!$M51</f>
        <v>0</v>
      </c>
      <c r="W51">
        <f>I!V49*'Sim_Vt_Of(IxI)'!$M51</f>
        <v>0</v>
      </c>
      <c r="X51">
        <f>I!W49*'Sim_Vt_Of(IxI)'!$M51</f>
        <v>0</v>
      </c>
      <c r="Y51">
        <f>I!X49*'Sim_Vt_Of(IxI)'!$M51</f>
        <v>0</v>
      </c>
      <c r="Z51">
        <f>I!Y49*'Sim_Vt_Of(IxI)'!$M51</f>
        <v>0</v>
      </c>
      <c r="AA51">
        <f>I!Z49*'Sim_Vt_Of(IxI)'!$M51</f>
        <v>0</v>
      </c>
      <c r="AB51">
        <f>I!AA49*'Sim_Vt_Of(IxI)'!$M51</f>
        <v>0</v>
      </c>
      <c r="AC51">
        <f>I!AB49*'Sim_Vt_Of(IxI)'!$M51</f>
        <v>0</v>
      </c>
      <c r="AD51">
        <f>I!AC49*'Sim_Vt_Of(IxI)'!$M51</f>
        <v>0</v>
      </c>
      <c r="AE51">
        <f>I!AD49*'Sim_Vt_Of(IxI)'!$M51</f>
        <v>0</v>
      </c>
      <c r="AF51">
        <f>I!AE49*'Sim_Vt_Of(IxI)'!$M51</f>
        <v>0</v>
      </c>
      <c r="AG51">
        <f>I!AF49*'Sim_Vt_Of(IxI)'!$M51</f>
        <v>0</v>
      </c>
      <c r="AH51">
        <f>I!AG49*'Sim_Vt_Of(IxI)'!$M51</f>
        <v>0</v>
      </c>
      <c r="AI51">
        <f>I!AH49*'Sim_Vt_Of(IxI)'!$M51</f>
        <v>0</v>
      </c>
      <c r="AJ51">
        <f>I!AI49*'Sim_Vt_Of(IxI)'!$M51</f>
        <v>0</v>
      </c>
      <c r="AK51">
        <f>I!AJ49*'Sim_Vt_Of(IxI)'!$M51</f>
        <v>0</v>
      </c>
      <c r="AL51">
        <f>I!AK49*'Sim_Vt_Of(IxI)'!$M51</f>
        <v>0</v>
      </c>
      <c r="AM51">
        <f>I!AL49*'Sim_Vt_Of(IxI)'!$M51</f>
        <v>0</v>
      </c>
      <c r="AN51">
        <f>I!AM49*'Sim_Vt_Of(IxI)'!$M51</f>
        <v>0</v>
      </c>
      <c r="AO51">
        <f>I!AN49*'Sim_Vt_Of(IxI)'!$M51</f>
        <v>0</v>
      </c>
      <c r="AP51">
        <f>I!AO49*'Sim_Vt_Of(IxI)'!$M51</f>
        <v>0</v>
      </c>
      <c r="AQ51">
        <f>I!AP49*'Sim_Vt_Of(IxI)'!$M51</f>
        <v>0</v>
      </c>
      <c r="AR51">
        <f>I!AQ49*'Sim_Vt_Of(IxI)'!$M51</f>
        <v>0</v>
      </c>
      <c r="AS51">
        <f>I!AR49*'Sim_Vt_Of(IxI)'!$M51</f>
        <v>0</v>
      </c>
      <c r="AT51">
        <f>I!AS49*'Sim_Vt_Of(IxI)'!$M51</f>
        <v>0</v>
      </c>
      <c r="AU51">
        <f>I!AT49*'Sim_Vt_Of(IxI)'!$M51</f>
        <v>0</v>
      </c>
      <c r="AV51">
        <f>I!AU49*'Sim_Vt_Of(IxI)'!$M51</f>
        <v>0</v>
      </c>
      <c r="AW51">
        <f>I!AV49*'Sim_Vt_Of(IxI)'!$M51</f>
        <v>0</v>
      </c>
      <c r="AX51">
        <f>I!AW49*'Sim_Vt_Of(IxI)'!$M51</f>
        <v>0</v>
      </c>
      <c r="AY51">
        <f>I!AX49*'Sim_Vt_Of(IxI)'!$M51</f>
        <v>0</v>
      </c>
      <c r="AZ51">
        <f>I!AY49*'Sim_Vt_Of(IxI)'!$M51</f>
        <v>0</v>
      </c>
      <c r="BA51">
        <f>I!AZ49*'Sim_Vt_Of(IxI)'!$M51</f>
        <v>0</v>
      </c>
      <c r="BB51">
        <f>I!BA49*'Sim_Vt_Of(IxI)'!$M51</f>
        <v>0</v>
      </c>
      <c r="BC51">
        <f>I!BB49*'Sim_Vt_Of(IxI)'!$M51</f>
        <v>0</v>
      </c>
      <c r="BD51">
        <f>I!BC49*'Sim_Vt_Of(IxI)'!$M51</f>
        <v>0</v>
      </c>
      <c r="BE51">
        <f>I!BD49*'Sim_Vt_Of(IxI)'!$M51</f>
        <v>0</v>
      </c>
      <c r="BF51">
        <f>I!BE49*'Sim_Vt_Of(IxI)'!$M51</f>
        <v>0</v>
      </c>
      <c r="BG51">
        <f>I!BF49*'Sim_Vt_Of(IxI)'!$M51</f>
        <v>0</v>
      </c>
      <c r="BH51">
        <f>I!BG49*'Sim_Vt_Of(IxI)'!$M51</f>
        <v>0</v>
      </c>
      <c r="BI51">
        <f>I!BH49*'Sim_Vt_Of(IxI)'!$M51</f>
        <v>0</v>
      </c>
      <c r="BJ51">
        <f>I!BI49*'Sim_Vt_Of(IxI)'!$M51</f>
        <v>0</v>
      </c>
      <c r="BK51">
        <f>I!BJ49*'Sim_Vt_Of(IxI)'!$M51</f>
        <v>0</v>
      </c>
      <c r="BL51">
        <f>I!BK49*'Sim_Vt_Of(IxI)'!$M51</f>
        <v>0</v>
      </c>
      <c r="BM51">
        <f>I!BL49*'Sim_Vt_Of(IxI)'!$M51</f>
        <v>0</v>
      </c>
      <c r="BN51">
        <f>I!BM49*'Sim_Vt_Of(IxI)'!$M51</f>
        <v>0</v>
      </c>
      <c r="BO51">
        <f>I!BN49*'Sim_Vt_Of(IxI)'!$M51</f>
        <v>0</v>
      </c>
      <c r="BP51">
        <f>I!BO49*'Sim_Vt_Of(IxI)'!$M51</f>
        <v>0</v>
      </c>
      <c r="BQ51">
        <f>I!BP49*'Sim_Vt_Of(IxI)'!$M51</f>
        <v>0</v>
      </c>
      <c r="BR51">
        <f>I!BQ49*'Sim_Vt_Of(IxI)'!$M51</f>
        <v>0</v>
      </c>
      <c r="BS51">
        <f>I!BR49*'Sim_Vt_Of(IxI)'!$M51</f>
        <v>0</v>
      </c>
      <c r="BT51">
        <f>I!BS49*'Sim_Vt_Of(IxI)'!$M51</f>
        <v>0</v>
      </c>
      <c r="BU51">
        <f>I!BT49*'Sim_Vt_Of(IxI)'!$M51</f>
        <v>0</v>
      </c>
      <c r="BV51">
        <f>I!BU49*'Sim_Vt_Of(IxI)'!$M51</f>
        <v>0</v>
      </c>
      <c r="BW51">
        <f>I!BV49*'Sim_Vt_Of(IxI)'!$M51</f>
        <v>0</v>
      </c>
      <c r="BX51">
        <f>I!BW49*'Sim_Vt_Of(IxI)'!$M51</f>
        <v>0</v>
      </c>
      <c r="BY51">
        <f>I!BX49*'Sim_Vt_Of(IxI)'!$M51</f>
        <v>0</v>
      </c>
    </row>
    <row r="52" spans="1:77" x14ac:dyDescent="0.25">
      <c r="A52" s="105" t="s">
        <v>49</v>
      </c>
      <c r="B52">
        <f>I!A50*'Sim_Vt_Of(IxI)'!$M52</f>
        <v>0</v>
      </c>
      <c r="C52">
        <f>I!B50*'Sim_Vt_Of(IxI)'!$M52</f>
        <v>0</v>
      </c>
      <c r="D52">
        <f>I!C50*'Sim_Vt_Of(IxI)'!$M52</f>
        <v>0</v>
      </c>
      <c r="E52">
        <f>I!D50*'Sim_Vt_Of(IxI)'!$M52</f>
        <v>0</v>
      </c>
      <c r="F52">
        <f>I!E50*'Sim_Vt_Of(IxI)'!$M52</f>
        <v>0</v>
      </c>
      <c r="G52">
        <f>I!F50*'Sim_Vt_Of(IxI)'!$M52</f>
        <v>0</v>
      </c>
      <c r="H52">
        <f>I!G50*'Sim_Vt_Of(IxI)'!$M52</f>
        <v>0</v>
      </c>
      <c r="I52">
        <f>I!H50*'Sim_Vt_Of(IxI)'!$M52</f>
        <v>0</v>
      </c>
      <c r="J52">
        <f>I!I50*'Sim_Vt_Of(IxI)'!$M52</f>
        <v>0</v>
      </c>
      <c r="K52">
        <f>I!J50*'Sim_Vt_Of(IxI)'!$M52</f>
        <v>0</v>
      </c>
      <c r="L52">
        <f>I!K50*'Sim_Vt_Of(IxI)'!$M52</f>
        <v>0</v>
      </c>
      <c r="M52">
        <f>I!L50*'Sim_Vt_Of(IxI)'!$M52</f>
        <v>0</v>
      </c>
      <c r="N52">
        <f>I!M50*'Sim_Vt_Of(IxI)'!$M52</f>
        <v>0</v>
      </c>
      <c r="O52">
        <f>I!N50*'Sim_Vt_Of(IxI)'!$M52</f>
        <v>0</v>
      </c>
      <c r="P52">
        <f>I!O50*'Sim_Vt_Of(IxI)'!$M52</f>
        <v>0</v>
      </c>
      <c r="Q52">
        <f>I!P50*'Sim_Vt_Of(IxI)'!$M52</f>
        <v>0</v>
      </c>
      <c r="R52">
        <f>I!Q50*'Sim_Vt_Of(IxI)'!$M52</f>
        <v>0</v>
      </c>
      <c r="S52">
        <f>I!R50*'Sim_Vt_Of(IxI)'!$M52</f>
        <v>0</v>
      </c>
      <c r="T52">
        <f>I!S50*'Sim_Vt_Of(IxI)'!$M52</f>
        <v>0</v>
      </c>
      <c r="U52">
        <f>I!T50*'Sim_Vt_Of(IxI)'!$M52</f>
        <v>0</v>
      </c>
      <c r="V52">
        <f>I!U50*'Sim_Vt_Of(IxI)'!$M52</f>
        <v>0</v>
      </c>
      <c r="W52">
        <f>I!V50*'Sim_Vt_Of(IxI)'!$M52</f>
        <v>0</v>
      </c>
      <c r="X52">
        <f>I!W50*'Sim_Vt_Of(IxI)'!$M52</f>
        <v>0</v>
      </c>
      <c r="Y52">
        <f>I!X50*'Sim_Vt_Of(IxI)'!$M52</f>
        <v>0</v>
      </c>
      <c r="Z52">
        <f>I!Y50*'Sim_Vt_Of(IxI)'!$M52</f>
        <v>0</v>
      </c>
      <c r="AA52">
        <f>I!Z50*'Sim_Vt_Of(IxI)'!$M52</f>
        <v>0</v>
      </c>
      <c r="AB52">
        <f>I!AA50*'Sim_Vt_Of(IxI)'!$M52</f>
        <v>0</v>
      </c>
      <c r="AC52">
        <f>I!AB50*'Sim_Vt_Of(IxI)'!$M52</f>
        <v>0</v>
      </c>
      <c r="AD52">
        <f>I!AC50*'Sim_Vt_Of(IxI)'!$M52</f>
        <v>0</v>
      </c>
      <c r="AE52">
        <f>I!AD50*'Sim_Vt_Of(IxI)'!$M52</f>
        <v>0</v>
      </c>
      <c r="AF52">
        <f>I!AE50*'Sim_Vt_Of(IxI)'!$M52</f>
        <v>0</v>
      </c>
      <c r="AG52">
        <f>I!AF50*'Sim_Vt_Of(IxI)'!$M52</f>
        <v>0</v>
      </c>
      <c r="AH52">
        <f>I!AG50*'Sim_Vt_Of(IxI)'!$M52</f>
        <v>0</v>
      </c>
      <c r="AI52">
        <f>I!AH50*'Sim_Vt_Of(IxI)'!$M52</f>
        <v>0</v>
      </c>
      <c r="AJ52">
        <f>I!AI50*'Sim_Vt_Of(IxI)'!$M52</f>
        <v>0</v>
      </c>
      <c r="AK52">
        <f>I!AJ50*'Sim_Vt_Of(IxI)'!$M52</f>
        <v>0</v>
      </c>
      <c r="AL52">
        <f>I!AK50*'Sim_Vt_Of(IxI)'!$M52</f>
        <v>0</v>
      </c>
      <c r="AM52">
        <f>I!AL50*'Sim_Vt_Of(IxI)'!$M52</f>
        <v>0</v>
      </c>
      <c r="AN52">
        <f>I!AM50*'Sim_Vt_Of(IxI)'!$M52</f>
        <v>0</v>
      </c>
      <c r="AO52">
        <f>I!AN50*'Sim_Vt_Of(IxI)'!$M52</f>
        <v>0</v>
      </c>
      <c r="AP52">
        <f>I!AO50*'Sim_Vt_Of(IxI)'!$M52</f>
        <v>0</v>
      </c>
      <c r="AQ52">
        <f>I!AP50*'Sim_Vt_Of(IxI)'!$M52</f>
        <v>0</v>
      </c>
      <c r="AR52">
        <f>I!AQ50*'Sim_Vt_Of(IxI)'!$M52</f>
        <v>0</v>
      </c>
      <c r="AS52">
        <f>I!AR50*'Sim_Vt_Of(IxI)'!$M52</f>
        <v>0</v>
      </c>
      <c r="AT52">
        <f>I!AS50*'Sim_Vt_Of(IxI)'!$M52</f>
        <v>0</v>
      </c>
      <c r="AU52">
        <f>I!AT50*'Sim_Vt_Of(IxI)'!$M52</f>
        <v>0</v>
      </c>
      <c r="AV52">
        <f>I!AU50*'Sim_Vt_Of(IxI)'!$M52</f>
        <v>0</v>
      </c>
      <c r="AW52">
        <f>I!AV50*'Sim_Vt_Of(IxI)'!$M52</f>
        <v>0</v>
      </c>
      <c r="AX52">
        <f>I!AW50*'Sim_Vt_Of(IxI)'!$M52</f>
        <v>0</v>
      </c>
      <c r="AY52">
        <f>I!AX50*'Sim_Vt_Of(IxI)'!$M52</f>
        <v>0</v>
      </c>
      <c r="AZ52">
        <f>I!AY50*'Sim_Vt_Of(IxI)'!$M52</f>
        <v>0</v>
      </c>
      <c r="BA52">
        <f>I!AZ50*'Sim_Vt_Of(IxI)'!$M52</f>
        <v>0</v>
      </c>
      <c r="BB52">
        <f>I!BA50*'Sim_Vt_Of(IxI)'!$M52</f>
        <v>0</v>
      </c>
      <c r="BC52">
        <f>I!BB50*'Sim_Vt_Of(IxI)'!$M52</f>
        <v>0</v>
      </c>
      <c r="BD52">
        <f>I!BC50*'Sim_Vt_Of(IxI)'!$M52</f>
        <v>0</v>
      </c>
      <c r="BE52">
        <f>I!BD50*'Sim_Vt_Of(IxI)'!$M52</f>
        <v>0</v>
      </c>
      <c r="BF52">
        <f>I!BE50*'Sim_Vt_Of(IxI)'!$M52</f>
        <v>0</v>
      </c>
      <c r="BG52">
        <f>I!BF50*'Sim_Vt_Of(IxI)'!$M52</f>
        <v>0</v>
      </c>
      <c r="BH52">
        <f>I!BG50*'Sim_Vt_Of(IxI)'!$M52</f>
        <v>0</v>
      </c>
      <c r="BI52">
        <f>I!BH50*'Sim_Vt_Of(IxI)'!$M52</f>
        <v>0</v>
      </c>
      <c r="BJ52">
        <f>I!BI50*'Sim_Vt_Of(IxI)'!$M52</f>
        <v>0</v>
      </c>
      <c r="BK52">
        <f>I!BJ50*'Sim_Vt_Of(IxI)'!$M52</f>
        <v>0</v>
      </c>
      <c r="BL52">
        <f>I!BK50*'Sim_Vt_Of(IxI)'!$M52</f>
        <v>0</v>
      </c>
      <c r="BM52">
        <f>I!BL50*'Sim_Vt_Of(IxI)'!$M52</f>
        <v>0</v>
      </c>
      <c r="BN52">
        <f>I!BM50*'Sim_Vt_Of(IxI)'!$M52</f>
        <v>0</v>
      </c>
      <c r="BO52">
        <f>I!BN50*'Sim_Vt_Of(IxI)'!$M52</f>
        <v>0</v>
      </c>
      <c r="BP52">
        <f>I!BO50*'Sim_Vt_Of(IxI)'!$M52</f>
        <v>0</v>
      </c>
      <c r="BQ52">
        <f>I!BP50*'Sim_Vt_Of(IxI)'!$M52</f>
        <v>0</v>
      </c>
      <c r="BR52">
        <f>I!BQ50*'Sim_Vt_Of(IxI)'!$M52</f>
        <v>0</v>
      </c>
      <c r="BS52">
        <f>I!BR50*'Sim_Vt_Of(IxI)'!$M52</f>
        <v>0</v>
      </c>
      <c r="BT52">
        <f>I!BS50*'Sim_Vt_Of(IxI)'!$M52</f>
        <v>0</v>
      </c>
      <c r="BU52">
        <f>I!BT50*'Sim_Vt_Of(IxI)'!$M52</f>
        <v>0</v>
      </c>
      <c r="BV52">
        <f>I!BU50*'Sim_Vt_Of(IxI)'!$M52</f>
        <v>0</v>
      </c>
      <c r="BW52">
        <f>I!BV50*'Sim_Vt_Of(IxI)'!$M52</f>
        <v>0</v>
      </c>
      <c r="BX52">
        <f>I!BW50*'Sim_Vt_Of(IxI)'!$M52</f>
        <v>0</v>
      </c>
      <c r="BY52">
        <f>I!BX50*'Sim_Vt_Of(IxI)'!$M52</f>
        <v>0</v>
      </c>
    </row>
    <row r="53" spans="1:77" x14ac:dyDescent="0.25">
      <c r="A53" s="105" t="s">
        <v>50</v>
      </c>
      <c r="B53">
        <f>I!A51*'Sim_Vt_Of(IxI)'!$M53</f>
        <v>0</v>
      </c>
      <c r="C53">
        <f>I!B51*'Sim_Vt_Of(IxI)'!$M53</f>
        <v>0</v>
      </c>
      <c r="D53">
        <f>I!C51*'Sim_Vt_Of(IxI)'!$M53</f>
        <v>0</v>
      </c>
      <c r="E53">
        <f>I!D51*'Sim_Vt_Of(IxI)'!$M53</f>
        <v>0</v>
      </c>
      <c r="F53">
        <f>I!E51*'Sim_Vt_Of(IxI)'!$M53</f>
        <v>0</v>
      </c>
      <c r="G53">
        <f>I!F51*'Sim_Vt_Of(IxI)'!$M53</f>
        <v>0</v>
      </c>
      <c r="H53">
        <f>I!G51*'Sim_Vt_Of(IxI)'!$M53</f>
        <v>0</v>
      </c>
      <c r="I53">
        <f>I!H51*'Sim_Vt_Of(IxI)'!$M53</f>
        <v>0</v>
      </c>
      <c r="J53">
        <f>I!I51*'Sim_Vt_Of(IxI)'!$M53</f>
        <v>0</v>
      </c>
      <c r="K53">
        <f>I!J51*'Sim_Vt_Of(IxI)'!$M53</f>
        <v>0</v>
      </c>
      <c r="L53">
        <f>I!K51*'Sim_Vt_Of(IxI)'!$M53</f>
        <v>0</v>
      </c>
      <c r="M53">
        <f>I!L51*'Sim_Vt_Of(IxI)'!$M53</f>
        <v>0</v>
      </c>
      <c r="N53">
        <f>I!M51*'Sim_Vt_Of(IxI)'!$M53</f>
        <v>0</v>
      </c>
      <c r="O53">
        <f>I!N51*'Sim_Vt_Of(IxI)'!$M53</f>
        <v>0</v>
      </c>
      <c r="P53">
        <f>I!O51*'Sim_Vt_Of(IxI)'!$M53</f>
        <v>0</v>
      </c>
      <c r="Q53">
        <f>I!P51*'Sim_Vt_Of(IxI)'!$M53</f>
        <v>0</v>
      </c>
      <c r="R53">
        <f>I!Q51*'Sim_Vt_Of(IxI)'!$M53</f>
        <v>0</v>
      </c>
      <c r="S53">
        <f>I!R51*'Sim_Vt_Of(IxI)'!$M53</f>
        <v>0</v>
      </c>
      <c r="T53">
        <f>I!S51*'Sim_Vt_Of(IxI)'!$M53</f>
        <v>0</v>
      </c>
      <c r="U53">
        <f>I!T51*'Sim_Vt_Of(IxI)'!$M53</f>
        <v>0</v>
      </c>
      <c r="V53">
        <f>I!U51*'Sim_Vt_Of(IxI)'!$M53</f>
        <v>0</v>
      </c>
      <c r="W53">
        <f>I!V51*'Sim_Vt_Of(IxI)'!$M53</f>
        <v>0</v>
      </c>
      <c r="X53">
        <f>I!W51*'Sim_Vt_Of(IxI)'!$M53</f>
        <v>0</v>
      </c>
      <c r="Y53">
        <f>I!X51*'Sim_Vt_Of(IxI)'!$M53</f>
        <v>0</v>
      </c>
      <c r="Z53">
        <f>I!Y51*'Sim_Vt_Of(IxI)'!$M53</f>
        <v>0</v>
      </c>
      <c r="AA53">
        <f>I!Z51*'Sim_Vt_Of(IxI)'!$M53</f>
        <v>0</v>
      </c>
      <c r="AB53">
        <f>I!AA51*'Sim_Vt_Of(IxI)'!$M53</f>
        <v>0</v>
      </c>
      <c r="AC53">
        <f>I!AB51*'Sim_Vt_Of(IxI)'!$M53</f>
        <v>0</v>
      </c>
      <c r="AD53">
        <f>I!AC51*'Sim_Vt_Of(IxI)'!$M53</f>
        <v>0</v>
      </c>
      <c r="AE53">
        <f>I!AD51*'Sim_Vt_Of(IxI)'!$M53</f>
        <v>0</v>
      </c>
      <c r="AF53">
        <f>I!AE51*'Sim_Vt_Of(IxI)'!$M53</f>
        <v>0</v>
      </c>
      <c r="AG53">
        <f>I!AF51*'Sim_Vt_Of(IxI)'!$M53</f>
        <v>0</v>
      </c>
      <c r="AH53">
        <f>I!AG51*'Sim_Vt_Of(IxI)'!$M53</f>
        <v>0</v>
      </c>
      <c r="AI53">
        <f>I!AH51*'Sim_Vt_Of(IxI)'!$M53</f>
        <v>0</v>
      </c>
      <c r="AJ53">
        <f>I!AI51*'Sim_Vt_Of(IxI)'!$M53</f>
        <v>0</v>
      </c>
      <c r="AK53">
        <f>I!AJ51*'Sim_Vt_Of(IxI)'!$M53</f>
        <v>0</v>
      </c>
      <c r="AL53">
        <f>I!AK51*'Sim_Vt_Of(IxI)'!$M53</f>
        <v>0</v>
      </c>
      <c r="AM53">
        <f>I!AL51*'Sim_Vt_Of(IxI)'!$M53</f>
        <v>0</v>
      </c>
      <c r="AN53">
        <f>I!AM51*'Sim_Vt_Of(IxI)'!$M53</f>
        <v>0</v>
      </c>
      <c r="AO53">
        <f>I!AN51*'Sim_Vt_Of(IxI)'!$M53</f>
        <v>0</v>
      </c>
      <c r="AP53">
        <f>I!AO51*'Sim_Vt_Of(IxI)'!$M53</f>
        <v>0</v>
      </c>
      <c r="AQ53">
        <f>I!AP51*'Sim_Vt_Of(IxI)'!$M53</f>
        <v>0</v>
      </c>
      <c r="AR53">
        <f>I!AQ51*'Sim_Vt_Of(IxI)'!$M53</f>
        <v>0</v>
      </c>
      <c r="AS53">
        <f>I!AR51*'Sim_Vt_Of(IxI)'!$M53</f>
        <v>0</v>
      </c>
      <c r="AT53">
        <f>I!AS51*'Sim_Vt_Of(IxI)'!$M53</f>
        <v>0</v>
      </c>
      <c r="AU53">
        <f>I!AT51*'Sim_Vt_Of(IxI)'!$M53</f>
        <v>0</v>
      </c>
      <c r="AV53">
        <f>I!AU51*'Sim_Vt_Of(IxI)'!$M53</f>
        <v>0</v>
      </c>
      <c r="AW53">
        <f>I!AV51*'Sim_Vt_Of(IxI)'!$M53</f>
        <v>0</v>
      </c>
      <c r="AX53">
        <f>I!AW51*'Sim_Vt_Of(IxI)'!$M53</f>
        <v>0</v>
      </c>
      <c r="AY53">
        <f>I!AX51*'Sim_Vt_Of(IxI)'!$M53</f>
        <v>0</v>
      </c>
      <c r="AZ53">
        <f>I!AY51*'Sim_Vt_Of(IxI)'!$M53</f>
        <v>0</v>
      </c>
      <c r="BA53">
        <f>I!AZ51*'Sim_Vt_Of(IxI)'!$M53</f>
        <v>0</v>
      </c>
      <c r="BB53">
        <f>I!BA51*'Sim_Vt_Of(IxI)'!$M53</f>
        <v>0</v>
      </c>
      <c r="BC53">
        <f>I!BB51*'Sim_Vt_Of(IxI)'!$M53</f>
        <v>0</v>
      </c>
      <c r="BD53">
        <f>I!BC51*'Sim_Vt_Of(IxI)'!$M53</f>
        <v>0</v>
      </c>
      <c r="BE53">
        <f>I!BD51*'Sim_Vt_Of(IxI)'!$M53</f>
        <v>0</v>
      </c>
      <c r="BF53">
        <f>I!BE51*'Sim_Vt_Of(IxI)'!$M53</f>
        <v>0</v>
      </c>
      <c r="BG53">
        <f>I!BF51*'Sim_Vt_Of(IxI)'!$M53</f>
        <v>0</v>
      </c>
      <c r="BH53">
        <f>I!BG51*'Sim_Vt_Of(IxI)'!$M53</f>
        <v>0</v>
      </c>
      <c r="BI53">
        <f>I!BH51*'Sim_Vt_Of(IxI)'!$M53</f>
        <v>0</v>
      </c>
      <c r="BJ53">
        <f>I!BI51*'Sim_Vt_Of(IxI)'!$M53</f>
        <v>0</v>
      </c>
      <c r="BK53">
        <f>I!BJ51*'Sim_Vt_Of(IxI)'!$M53</f>
        <v>0</v>
      </c>
      <c r="BL53">
        <f>I!BK51*'Sim_Vt_Of(IxI)'!$M53</f>
        <v>0</v>
      </c>
      <c r="BM53">
        <f>I!BL51*'Sim_Vt_Of(IxI)'!$M53</f>
        <v>0</v>
      </c>
      <c r="BN53">
        <f>I!BM51*'Sim_Vt_Of(IxI)'!$M53</f>
        <v>0</v>
      </c>
      <c r="BO53">
        <f>I!BN51*'Sim_Vt_Of(IxI)'!$M53</f>
        <v>0</v>
      </c>
      <c r="BP53">
        <f>I!BO51*'Sim_Vt_Of(IxI)'!$M53</f>
        <v>0</v>
      </c>
      <c r="BQ53">
        <f>I!BP51*'Sim_Vt_Of(IxI)'!$M53</f>
        <v>0</v>
      </c>
      <c r="BR53">
        <f>I!BQ51*'Sim_Vt_Of(IxI)'!$M53</f>
        <v>0</v>
      </c>
      <c r="BS53">
        <f>I!BR51*'Sim_Vt_Of(IxI)'!$M53</f>
        <v>0</v>
      </c>
      <c r="BT53">
        <f>I!BS51*'Sim_Vt_Of(IxI)'!$M53</f>
        <v>0</v>
      </c>
      <c r="BU53">
        <f>I!BT51*'Sim_Vt_Of(IxI)'!$M53</f>
        <v>0</v>
      </c>
      <c r="BV53">
        <f>I!BU51*'Sim_Vt_Of(IxI)'!$M53</f>
        <v>0</v>
      </c>
      <c r="BW53">
        <f>I!BV51*'Sim_Vt_Of(IxI)'!$M53</f>
        <v>0</v>
      </c>
      <c r="BX53">
        <f>I!BW51*'Sim_Vt_Of(IxI)'!$M53</f>
        <v>0</v>
      </c>
      <c r="BY53">
        <f>I!BX51*'Sim_Vt_Of(IxI)'!$M53</f>
        <v>0</v>
      </c>
    </row>
    <row r="54" spans="1:77" x14ac:dyDescent="0.25">
      <c r="A54" s="105" t="s">
        <v>51</v>
      </c>
      <c r="B54">
        <f>I!A52*'Sim_Vt_Of(IxI)'!$M54</f>
        <v>0</v>
      </c>
      <c r="C54">
        <f>I!B52*'Sim_Vt_Of(IxI)'!$M54</f>
        <v>0</v>
      </c>
      <c r="D54">
        <f>I!C52*'Sim_Vt_Of(IxI)'!$M54</f>
        <v>0</v>
      </c>
      <c r="E54">
        <f>I!D52*'Sim_Vt_Of(IxI)'!$M54</f>
        <v>0</v>
      </c>
      <c r="F54">
        <f>I!E52*'Sim_Vt_Of(IxI)'!$M54</f>
        <v>0</v>
      </c>
      <c r="G54">
        <f>I!F52*'Sim_Vt_Of(IxI)'!$M54</f>
        <v>0</v>
      </c>
      <c r="H54">
        <f>I!G52*'Sim_Vt_Of(IxI)'!$M54</f>
        <v>0</v>
      </c>
      <c r="I54">
        <f>I!H52*'Sim_Vt_Of(IxI)'!$M54</f>
        <v>0</v>
      </c>
      <c r="J54">
        <f>I!I52*'Sim_Vt_Of(IxI)'!$M54</f>
        <v>0</v>
      </c>
      <c r="K54">
        <f>I!J52*'Sim_Vt_Of(IxI)'!$M54</f>
        <v>0</v>
      </c>
      <c r="L54">
        <f>I!K52*'Sim_Vt_Of(IxI)'!$M54</f>
        <v>0</v>
      </c>
      <c r="M54">
        <f>I!L52*'Sim_Vt_Of(IxI)'!$M54</f>
        <v>0</v>
      </c>
      <c r="N54">
        <f>I!M52*'Sim_Vt_Of(IxI)'!$M54</f>
        <v>0</v>
      </c>
      <c r="O54">
        <f>I!N52*'Sim_Vt_Of(IxI)'!$M54</f>
        <v>0</v>
      </c>
      <c r="P54">
        <f>I!O52*'Sim_Vt_Of(IxI)'!$M54</f>
        <v>0</v>
      </c>
      <c r="Q54">
        <f>I!P52*'Sim_Vt_Of(IxI)'!$M54</f>
        <v>0</v>
      </c>
      <c r="R54">
        <f>I!Q52*'Sim_Vt_Of(IxI)'!$M54</f>
        <v>0</v>
      </c>
      <c r="S54">
        <f>I!R52*'Sim_Vt_Of(IxI)'!$M54</f>
        <v>0</v>
      </c>
      <c r="T54">
        <f>I!S52*'Sim_Vt_Of(IxI)'!$M54</f>
        <v>0</v>
      </c>
      <c r="U54">
        <f>I!T52*'Sim_Vt_Of(IxI)'!$M54</f>
        <v>0</v>
      </c>
      <c r="V54">
        <f>I!U52*'Sim_Vt_Of(IxI)'!$M54</f>
        <v>0</v>
      </c>
      <c r="W54">
        <f>I!V52*'Sim_Vt_Of(IxI)'!$M54</f>
        <v>0</v>
      </c>
      <c r="X54">
        <f>I!W52*'Sim_Vt_Of(IxI)'!$M54</f>
        <v>0</v>
      </c>
      <c r="Y54">
        <f>I!X52*'Sim_Vt_Of(IxI)'!$M54</f>
        <v>0</v>
      </c>
      <c r="Z54">
        <f>I!Y52*'Sim_Vt_Of(IxI)'!$M54</f>
        <v>0</v>
      </c>
      <c r="AA54">
        <f>I!Z52*'Sim_Vt_Of(IxI)'!$M54</f>
        <v>0</v>
      </c>
      <c r="AB54">
        <f>I!AA52*'Sim_Vt_Of(IxI)'!$M54</f>
        <v>0</v>
      </c>
      <c r="AC54">
        <f>I!AB52*'Sim_Vt_Of(IxI)'!$M54</f>
        <v>0</v>
      </c>
      <c r="AD54">
        <f>I!AC52*'Sim_Vt_Of(IxI)'!$M54</f>
        <v>0</v>
      </c>
      <c r="AE54">
        <f>I!AD52*'Sim_Vt_Of(IxI)'!$M54</f>
        <v>0</v>
      </c>
      <c r="AF54">
        <f>I!AE52*'Sim_Vt_Of(IxI)'!$M54</f>
        <v>0</v>
      </c>
      <c r="AG54">
        <f>I!AF52*'Sim_Vt_Of(IxI)'!$M54</f>
        <v>0</v>
      </c>
      <c r="AH54">
        <f>I!AG52*'Sim_Vt_Of(IxI)'!$M54</f>
        <v>0</v>
      </c>
      <c r="AI54">
        <f>I!AH52*'Sim_Vt_Of(IxI)'!$M54</f>
        <v>0</v>
      </c>
      <c r="AJ54">
        <f>I!AI52*'Sim_Vt_Of(IxI)'!$M54</f>
        <v>0</v>
      </c>
      <c r="AK54">
        <f>I!AJ52*'Sim_Vt_Of(IxI)'!$M54</f>
        <v>0</v>
      </c>
      <c r="AL54">
        <f>I!AK52*'Sim_Vt_Of(IxI)'!$M54</f>
        <v>0</v>
      </c>
      <c r="AM54">
        <f>I!AL52*'Sim_Vt_Of(IxI)'!$M54</f>
        <v>0</v>
      </c>
      <c r="AN54">
        <f>I!AM52*'Sim_Vt_Of(IxI)'!$M54</f>
        <v>0</v>
      </c>
      <c r="AO54">
        <f>I!AN52*'Sim_Vt_Of(IxI)'!$M54</f>
        <v>0</v>
      </c>
      <c r="AP54">
        <f>I!AO52*'Sim_Vt_Of(IxI)'!$M54</f>
        <v>0</v>
      </c>
      <c r="AQ54">
        <f>I!AP52*'Sim_Vt_Of(IxI)'!$M54</f>
        <v>0</v>
      </c>
      <c r="AR54">
        <f>I!AQ52*'Sim_Vt_Of(IxI)'!$M54</f>
        <v>0</v>
      </c>
      <c r="AS54">
        <f>I!AR52*'Sim_Vt_Of(IxI)'!$M54</f>
        <v>0</v>
      </c>
      <c r="AT54">
        <f>I!AS52*'Sim_Vt_Of(IxI)'!$M54</f>
        <v>0</v>
      </c>
      <c r="AU54">
        <f>I!AT52*'Sim_Vt_Of(IxI)'!$M54</f>
        <v>0</v>
      </c>
      <c r="AV54">
        <f>I!AU52*'Sim_Vt_Of(IxI)'!$M54</f>
        <v>0</v>
      </c>
      <c r="AW54">
        <f>I!AV52*'Sim_Vt_Of(IxI)'!$M54</f>
        <v>0</v>
      </c>
      <c r="AX54">
        <f>I!AW52*'Sim_Vt_Of(IxI)'!$M54</f>
        <v>0</v>
      </c>
      <c r="AY54">
        <f>I!AX52*'Sim_Vt_Of(IxI)'!$M54</f>
        <v>0</v>
      </c>
      <c r="AZ54">
        <f>I!AY52*'Sim_Vt_Of(IxI)'!$M54</f>
        <v>0</v>
      </c>
      <c r="BA54">
        <f>I!AZ52*'Sim_Vt_Of(IxI)'!$M54</f>
        <v>0</v>
      </c>
      <c r="BB54">
        <f>I!BA52*'Sim_Vt_Of(IxI)'!$M54</f>
        <v>0</v>
      </c>
      <c r="BC54">
        <f>I!BB52*'Sim_Vt_Of(IxI)'!$M54</f>
        <v>0</v>
      </c>
      <c r="BD54">
        <f>I!BC52*'Sim_Vt_Of(IxI)'!$M54</f>
        <v>0</v>
      </c>
      <c r="BE54">
        <f>I!BD52*'Sim_Vt_Of(IxI)'!$M54</f>
        <v>0</v>
      </c>
      <c r="BF54">
        <f>I!BE52*'Sim_Vt_Of(IxI)'!$M54</f>
        <v>0</v>
      </c>
      <c r="BG54">
        <f>I!BF52*'Sim_Vt_Of(IxI)'!$M54</f>
        <v>0</v>
      </c>
      <c r="BH54">
        <f>I!BG52*'Sim_Vt_Of(IxI)'!$M54</f>
        <v>0</v>
      </c>
      <c r="BI54">
        <f>I!BH52*'Sim_Vt_Of(IxI)'!$M54</f>
        <v>0</v>
      </c>
      <c r="BJ54">
        <f>I!BI52*'Sim_Vt_Of(IxI)'!$M54</f>
        <v>0</v>
      </c>
      <c r="BK54">
        <f>I!BJ52*'Sim_Vt_Of(IxI)'!$M54</f>
        <v>0</v>
      </c>
      <c r="BL54">
        <f>I!BK52*'Sim_Vt_Of(IxI)'!$M54</f>
        <v>0</v>
      </c>
      <c r="BM54">
        <f>I!BL52*'Sim_Vt_Of(IxI)'!$M54</f>
        <v>0</v>
      </c>
      <c r="BN54">
        <f>I!BM52*'Sim_Vt_Of(IxI)'!$M54</f>
        <v>0</v>
      </c>
      <c r="BO54">
        <f>I!BN52*'Sim_Vt_Of(IxI)'!$M54</f>
        <v>0</v>
      </c>
      <c r="BP54">
        <f>I!BO52*'Sim_Vt_Of(IxI)'!$M54</f>
        <v>0</v>
      </c>
      <c r="BQ54">
        <f>I!BP52*'Sim_Vt_Of(IxI)'!$M54</f>
        <v>0</v>
      </c>
      <c r="BR54">
        <f>I!BQ52*'Sim_Vt_Of(IxI)'!$M54</f>
        <v>0</v>
      </c>
      <c r="BS54">
        <f>I!BR52*'Sim_Vt_Of(IxI)'!$M54</f>
        <v>0</v>
      </c>
      <c r="BT54">
        <f>I!BS52*'Sim_Vt_Of(IxI)'!$M54</f>
        <v>0</v>
      </c>
      <c r="BU54">
        <f>I!BT52*'Sim_Vt_Of(IxI)'!$M54</f>
        <v>0</v>
      </c>
      <c r="BV54">
        <f>I!BU52*'Sim_Vt_Of(IxI)'!$M54</f>
        <v>0</v>
      </c>
      <c r="BW54">
        <f>I!BV52*'Sim_Vt_Of(IxI)'!$M54</f>
        <v>0</v>
      </c>
      <c r="BX54">
        <f>I!BW52*'Sim_Vt_Of(IxI)'!$M54</f>
        <v>0</v>
      </c>
      <c r="BY54">
        <f>I!BX52*'Sim_Vt_Of(IxI)'!$M54</f>
        <v>0</v>
      </c>
    </row>
    <row r="55" spans="1:77" x14ac:dyDescent="0.25">
      <c r="A55" s="105" t="s">
        <v>52</v>
      </c>
      <c r="B55">
        <f>I!A53*'Sim_Vt_Of(IxI)'!$M55</f>
        <v>0</v>
      </c>
      <c r="C55">
        <f>I!B53*'Sim_Vt_Of(IxI)'!$M55</f>
        <v>0</v>
      </c>
      <c r="D55">
        <f>I!C53*'Sim_Vt_Of(IxI)'!$M55</f>
        <v>0</v>
      </c>
      <c r="E55">
        <f>I!D53*'Sim_Vt_Of(IxI)'!$M55</f>
        <v>0</v>
      </c>
      <c r="F55">
        <f>I!E53*'Sim_Vt_Of(IxI)'!$M55</f>
        <v>0</v>
      </c>
      <c r="G55">
        <f>I!F53*'Sim_Vt_Of(IxI)'!$M55</f>
        <v>0</v>
      </c>
      <c r="H55">
        <f>I!G53*'Sim_Vt_Of(IxI)'!$M55</f>
        <v>0</v>
      </c>
      <c r="I55">
        <f>I!H53*'Sim_Vt_Of(IxI)'!$M55</f>
        <v>0</v>
      </c>
      <c r="J55">
        <f>I!I53*'Sim_Vt_Of(IxI)'!$M55</f>
        <v>0</v>
      </c>
      <c r="K55">
        <f>I!J53*'Sim_Vt_Of(IxI)'!$M55</f>
        <v>0</v>
      </c>
      <c r="L55">
        <f>I!K53*'Sim_Vt_Of(IxI)'!$M55</f>
        <v>0</v>
      </c>
      <c r="M55">
        <f>I!L53*'Sim_Vt_Of(IxI)'!$M55</f>
        <v>0</v>
      </c>
      <c r="N55">
        <f>I!M53*'Sim_Vt_Of(IxI)'!$M55</f>
        <v>0</v>
      </c>
      <c r="O55">
        <f>I!N53*'Sim_Vt_Of(IxI)'!$M55</f>
        <v>0</v>
      </c>
      <c r="P55">
        <f>I!O53*'Sim_Vt_Of(IxI)'!$M55</f>
        <v>0</v>
      </c>
      <c r="Q55">
        <f>I!P53*'Sim_Vt_Of(IxI)'!$M55</f>
        <v>0</v>
      </c>
      <c r="R55">
        <f>I!Q53*'Sim_Vt_Of(IxI)'!$M55</f>
        <v>0</v>
      </c>
      <c r="S55">
        <f>I!R53*'Sim_Vt_Of(IxI)'!$M55</f>
        <v>0</v>
      </c>
      <c r="T55">
        <f>I!S53*'Sim_Vt_Of(IxI)'!$M55</f>
        <v>0</v>
      </c>
      <c r="U55">
        <f>I!T53*'Sim_Vt_Of(IxI)'!$M55</f>
        <v>0</v>
      </c>
      <c r="V55">
        <f>I!U53*'Sim_Vt_Of(IxI)'!$M55</f>
        <v>0</v>
      </c>
      <c r="W55">
        <f>I!V53*'Sim_Vt_Of(IxI)'!$M55</f>
        <v>0</v>
      </c>
      <c r="X55">
        <f>I!W53*'Sim_Vt_Of(IxI)'!$M55</f>
        <v>0</v>
      </c>
      <c r="Y55">
        <f>I!X53*'Sim_Vt_Of(IxI)'!$M55</f>
        <v>0</v>
      </c>
      <c r="Z55">
        <f>I!Y53*'Sim_Vt_Of(IxI)'!$M55</f>
        <v>0</v>
      </c>
      <c r="AA55">
        <f>I!Z53*'Sim_Vt_Of(IxI)'!$M55</f>
        <v>0</v>
      </c>
      <c r="AB55">
        <f>I!AA53*'Sim_Vt_Of(IxI)'!$M55</f>
        <v>0</v>
      </c>
      <c r="AC55">
        <f>I!AB53*'Sim_Vt_Of(IxI)'!$M55</f>
        <v>0</v>
      </c>
      <c r="AD55">
        <f>I!AC53*'Sim_Vt_Of(IxI)'!$M55</f>
        <v>0</v>
      </c>
      <c r="AE55">
        <f>I!AD53*'Sim_Vt_Of(IxI)'!$M55</f>
        <v>0</v>
      </c>
      <c r="AF55">
        <f>I!AE53*'Sim_Vt_Of(IxI)'!$M55</f>
        <v>0</v>
      </c>
      <c r="AG55">
        <f>I!AF53*'Sim_Vt_Of(IxI)'!$M55</f>
        <v>0</v>
      </c>
      <c r="AH55">
        <f>I!AG53*'Sim_Vt_Of(IxI)'!$M55</f>
        <v>0</v>
      </c>
      <c r="AI55">
        <f>I!AH53*'Sim_Vt_Of(IxI)'!$M55</f>
        <v>0</v>
      </c>
      <c r="AJ55">
        <f>I!AI53*'Sim_Vt_Of(IxI)'!$M55</f>
        <v>0</v>
      </c>
      <c r="AK55">
        <f>I!AJ53*'Sim_Vt_Of(IxI)'!$M55</f>
        <v>0</v>
      </c>
      <c r="AL55">
        <f>I!AK53*'Sim_Vt_Of(IxI)'!$M55</f>
        <v>0</v>
      </c>
      <c r="AM55">
        <f>I!AL53*'Sim_Vt_Of(IxI)'!$M55</f>
        <v>0</v>
      </c>
      <c r="AN55">
        <f>I!AM53*'Sim_Vt_Of(IxI)'!$M55</f>
        <v>0</v>
      </c>
      <c r="AO55">
        <f>I!AN53*'Sim_Vt_Of(IxI)'!$M55</f>
        <v>0</v>
      </c>
      <c r="AP55">
        <f>I!AO53*'Sim_Vt_Of(IxI)'!$M55</f>
        <v>0</v>
      </c>
      <c r="AQ55">
        <f>I!AP53*'Sim_Vt_Of(IxI)'!$M55</f>
        <v>0</v>
      </c>
      <c r="AR55">
        <f>I!AQ53*'Sim_Vt_Of(IxI)'!$M55</f>
        <v>0</v>
      </c>
      <c r="AS55">
        <f>I!AR53*'Sim_Vt_Of(IxI)'!$M55</f>
        <v>0</v>
      </c>
      <c r="AT55">
        <f>I!AS53*'Sim_Vt_Of(IxI)'!$M55</f>
        <v>0</v>
      </c>
      <c r="AU55">
        <f>I!AT53*'Sim_Vt_Of(IxI)'!$M55</f>
        <v>0</v>
      </c>
      <c r="AV55">
        <f>I!AU53*'Sim_Vt_Of(IxI)'!$M55</f>
        <v>0</v>
      </c>
      <c r="AW55">
        <f>I!AV53*'Sim_Vt_Of(IxI)'!$M55</f>
        <v>0</v>
      </c>
      <c r="AX55">
        <f>I!AW53*'Sim_Vt_Of(IxI)'!$M55</f>
        <v>0</v>
      </c>
      <c r="AY55">
        <f>I!AX53*'Sim_Vt_Of(IxI)'!$M55</f>
        <v>0</v>
      </c>
      <c r="AZ55">
        <f>I!AY53*'Sim_Vt_Of(IxI)'!$M55</f>
        <v>0</v>
      </c>
      <c r="BA55">
        <f>I!AZ53*'Sim_Vt_Of(IxI)'!$M55</f>
        <v>0</v>
      </c>
      <c r="BB55">
        <f>I!BA53*'Sim_Vt_Of(IxI)'!$M55</f>
        <v>0</v>
      </c>
      <c r="BC55">
        <f>I!BB53*'Sim_Vt_Of(IxI)'!$M55</f>
        <v>0</v>
      </c>
      <c r="BD55">
        <f>I!BC53*'Sim_Vt_Of(IxI)'!$M55</f>
        <v>0</v>
      </c>
      <c r="BE55">
        <f>I!BD53*'Sim_Vt_Of(IxI)'!$M55</f>
        <v>0</v>
      </c>
      <c r="BF55">
        <f>I!BE53*'Sim_Vt_Of(IxI)'!$M55</f>
        <v>0</v>
      </c>
      <c r="BG55">
        <f>I!BF53*'Sim_Vt_Of(IxI)'!$M55</f>
        <v>0</v>
      </c>
      <c r="BH55">
        <f>I!BG53*'Sim_Vt_Of(IxI)'!$M55</f>
        <v>0</v>
      </c>
      <c r="BI55">
        <f>I!BH53*'Sim_Vt_Of(IxI)'!$M55</f>
        <v>0</v>
      </c>
      <c r="BJ55">
        <f>I!BI53*'Sim_Vt_Of(IxI)'!$M55</f>
        <v>0</v>
      </c>
      <c r="BK55">
        <f>I!BJ53*'Sim_Vt_Of(IxI)'!$M55</f>
        <v>0</v>
      </c>
      <c r="BL55">
        <f>I!BK53*'Sim_Vt_Of(IxI)'!$M55</f>
        <v>0</v>
      </c>
      <c r="BM55">
        <f>I!BL53*'Sim_Vt_Of(IxI)'!$M55</f>
        <v>0</v>
      </c>
      <c r="BN55">
        <f>I!BM53*'Sim_Vt_Of(IxI)'!$M55</f>
        <v>0</v>
      </c>
      <c r="BO55">
        <f>I!BN53*'Sim_Vt_Of(IxI)'!$M55</f>
        <v>0</v>
      </c>
      <c r="BP55">
        <f>I!BO53*'Sim_Vt_Of(IxI)'!$M55</f>
        <v>0</v>
      </c>
      <c r="BQ55">
        <f>I!BP53*'Sim_Vt_Of(IxI)'!$M55</f>
        <v>0</v>
      </c>
      <c r="BR55">
        <f>I!BQ53*'Sim_Vt_Of(IxI)'!$M55</f>
        <v>0</v>
      </c>
      <c r="BS55">
        <f>I!BR53*'Sim_Vt_Of(IxI)'!$M55</f>
        <v>0</v>
      </c>
      <c r="BT55">
        <f>I!BS53*'Sim_Vt_Of(IxI)'!$M55</f>
        <v>0</v>
      </c>
      <c r="BU55">
        <f>I!BT53*'Sim_Vt_Of(IxI)'!$M55</f>
        <v>0</v>
      </c>
      <c r="BV55">
        <f>I!BU53*'Sim_Vt_Of(IxI)'!$M55</f>
        <v>0</v>
      </c>
      <c r="BW55">
        <f>I!BV53*'Sim_Vt_Of(IxI)'!$M55</f>
        <v>0</v>
      </c>
      <c r="BX55">
        <f>I!BW53*'Sim_Vt_Of(IxI)'!$M55</f>
        <v>0</v>
      </c>
      <c r="BY55">
        <f>I!BX53*'Sim_Vt_Of(IxI)'!$M55</f>
        <v>0</v>
      </c>
    </row>
    <row r="56" spans="1:77" x14ac:dyDescent="0.25">
      <c r="A56" s="105" t="s">
        <v>53</v>
      </c>
      <c r="B56">
        <f>I!A54*'Sim_Vt_Of(IxI)'!$M56</f>
        <v>0</v>
      </c>
      <c r="C56">
        <f>I!B54*'Sim_Vt_Of(IxI)'!$M56</f>
        <v>0</v>
      </c>
      <c r="D56">
        <f>I!C54*'Sim_Vt_Of(IxI)'!$M56</f>
        <v>0</v>
      </c>
      <c r="E56">
        <f>I!D54*'Sim_Vt_Of(IxI)'!$M56</f>
        <v>0</v>
      </c>
      <c r="F56">
        <f>I!E54*'Sim_Vt_Of(IxI)'!$M56</f>
        <v>0</v>
      </c>
      <c r="G56">
        <f>I!F54*'Sim_Vt_Of(IxI)'!$M56</f>
        <v>0</v>
      </c>
      <c r="H56">
        <f>I!G54*'Sim_Vt_Of(IxI)'!$M56</f>
        <v>0</v>
      </c>
      <c r="I56">
        <f>I!H54*'Sim_Vt_Of(IxI)'!$M56</f>
        <v>0</v>
      </c>
      <c r="J56">
        <f>I!I54*'Sim_Vt_Of(IxI)'!$M56</f>
        <v>0</v>
      </c>
      <c r="K56">
        <f>I!J54*'Sim_Vt_Of(IxI)'!$M56</f>
        <v>0</v>
      </c>
      <c r="L56">
        <f>I!K54*'Sim_Vt_Of(IxI)'!$M56</f>
        <v>0</v>
      </c>
      <c r="M56">
        <f>I!L54*'Sim_Vt_Of(IxI)'!$M56</f>
        <v>0</v>
      </c>
      <c r="N56">
        <f>I!M54*'Sim_Vt_Of(IxI)'!$M56</f>
        <v>0</v>
      </c>
      <c r="O56">
        <f>I!N54*'Sim_Vt_Of(IxI)'!$M56</f>
        <v>0</v>
      </c>
      <c r="P56">
        <f>I!O54*'Sim_Vt_Of(IxI)'!$M56</f>
        <v>0</v>
      </c>
      <c r="Q56">
        <f>I!P54*'Sim_Vt_Of(IxI)'!$M56</f>
        <v>0</v>
      </c>
      <c r="R56">
        <f>I!Q54*'Sim_Vt_Of(IxI)'!$M56</f>
        <v>0</v>
      </c>
      <c r="S56">
        <f>I!R54*'Sim_Vt_Of(IxI)'!$M56</f>
        <v>0</v>
      </c>
      <c r="T56">
        <f>I!S54*'Sim_Vt_Of(IxI)'!$M56</f>
        <v>0</v>
      </c>
      <c r="U56">
        <f>I!T54*'Sim_Vt_Of(IxI)'!$M56</f>
        <v>0</v>
      </c>
      <c r="V56">
        <f>I!U54*'Sim_Vt_Of(IxI)'!$M56</f>
        <v>0</v>
      </c>
      <c r="W56">
        <f>I!V54*'Sim_Vt_Of(IxI)'!$M56</f>
        <v>0</v>
      </c>
      <c r="X56">
        <f>I!W54*'Sim_Vt_Of(IxI)'!$M56</f>
        <v>0</v>
      </c>
      <c r="Y56">
        <f>I!X54*'Sim_Vt_Of(IxI)'!$M56</f>
        <v>0</v>
      </c>
      <c r="Z56">
        <f>I!Y54*'Sim_Vt_Of(IxI)'!$M56</f>
        <v>0</v>
      </c>
      <c r="AA56">
        <f>I!Z54*'Sim_Vt_Of(IxI)'!$M56</f>
        <v>0</v>
      </c>
      <c r="AB56">
        <f>I!AA54*'Sim_Vt_Of(IxI)'!$M56</f>
        <v>0</v>
      </c>
      <c r="AC56">
        <f>I!AB54*'Sim_Vt_Of(IxI)'!$M56</f>
        <v>0</v>
      </c>
      <c r="AD56">
        <f>I!AC54*'Sim_Vt_Of(IxI)'!$M56</f>
        <v>0</v>
      </c>
      <c r="AE56">
        <f>I!AD54*'Sim_Vt_Of(IxI)'!$M56</f>
        <v>0</v>
      </c>
      <c r="AF56">
        <f>I!AE54*'Sim_Vt_Of(IxI)'!$M56</f>
        <v>0</v>
      </c>
      <c r="AG56">
        <f>I!AF54*'Sim_Vt_Of(IxI)'!$M56</f>
        <v>0</v>
      </c>
      <c r="AH56">
        <f>I!AG54*'Sim_Vt_Of(IxI)'!$M56</f>
        <v>0</v>
      </c>
      <c r="AI56">
        <f>I!AH54*'Sim_Vt_Of(IxI)'!$M56</f>
        <v>0</v>
      </c>
      <c r="AJ56">
        <f>I!AI54*'Sim_Vt_Of(IxI)'!$M56</f>
        <v>0</v>
      </c>
      <c r="AK56">
        <f>I!AJ54*'Sim_Vt_Of(IxI)'!$M56</f>
        <v>0</v>
      </c>
      <c r="AL56">
        <f>I!AK54*'Sim_Vt_Of(IxI)'!$M56</f>
        <v>0</v>
      </c>
      <c r="AM56">
        <f>I!AL54*'Sim_Vt_Of(IxI)'!$M56</f>
        <v>0</v>
      </c>
      <c r="AN56">
        <f>I!AM54*'Sim_Vt_Of(IxI)'!$M56</f>
        <v>0</v>
      </c>
      <c r="AO56">
        <f>I!AN54*'Sim_Vt_Of(IxI)'!$M56</f>
        <v>0</v>
      </c>
      <c r="AP56">
        <f>I!AO54*'Sim_Vt_Of(IxI)'!$M56</f>
        <v>0</v>
      </c>
      <c r="AQ56">
        <f>I!AP54*'Sim_Vt_Of(IxI)'!$M56</f>
        <v>0</v>
      </c>
      <c r="AR56">
        <f>I!AQ54*'Sim_Vt_Of(IxI)'!$M56</f>
        <v>0</v>
      </c>
      <c r="AS56">
        <f>I!AR54*'Sim_Vt_Of(IxI)'!$M56</f>
        <v>0</v>
      </c>
      <c r="AT56">
        <f>I!AS54*'Sim_Vt_Of(IxI)'!$M56</f>
        <v>0</v>
      </c>
      <c r="AU56">
        <f>I!AT54*'Sim_Vt_Of(IxI)'!$M56</f>
        <v>0</v>
      </c>
      <c r="AV56">
        <f>I!AU54*'Sim_Vt_Of(IxI)'!$M56</f>
        <v>0</v>
      </c>
      <c r="AW56">
        <f>I!AV54*'Sim_Vt_Of(IxI)'!$M56</f>
        <v>0</v>
      </c>
      <c r="AX56">
        <f>I!AW54*'Sim_Vt_Of(IxI)'!$M56</f>
        <v>0</v>
      </c>
      <c r="AY56">
        <f>I!AX54*'Sim_Vt_Of(IxI)'!$M56</f>
        <v>0</v>
      </c>
      <c r="AZ56">
        <f>I!AY54*'Sim_Vt_Of(IxI)'!$M56</f>
        <v>0</v>
      </c>
      <c r="BA56">
        <f>I!AZ54*'Sim_Vt_Of(IxI)'!$M56</f>
        <v>0</v>
      </c>
      <c r="BB56">
        <f>I!BA54*'Sim_Vt_Of(IxI)'!$M56</f>
        <v>0</v>
      </c>
      <c r="BC56">
        <f>I!BB54*'Sim_Vt_Of(IxI)'!$M56</f>
        <v>0</v>
      </c>
      <c r="BD56">
        <f>I!BC54*'Sim_Vt_Of(IxI)'!$M56</f>
        <v>0</v>
      </c>
      <c r="BE56">
        <f>I!BD54*'Sim_Vt_Of(IxI)'!$M56</f>
        <v>0</v>
      </c>
      <c r="BF56">
        <f>I!BE54*'Sim_Vt_Of(IxI)'!$M56</f>
        <v>0</v>
      </c>
      <c r="BG56">
        <f>I!BF54*'Sim_Vt_Of(IxI)'!$M56</f>
        <v>0</v>
      </c>
      <c r="BH56">
        <f>I!BG54*'Sim_Vt_Of(IxI)'!$M56</f>
        <v>0</v>
      </c>
      <c r="BI56">
        <f>I!BH54*'Sim_Vt_Of(IxI)'!$M56</f>
        <v>0</v>
      </c>
      <c r="BJ56">
        <f>I!BI54*'Sim_Vt_Of(IxI)'!$M56</f>
        <v>0</v>
      </c>
      <c r="BK56">
        <f>I!BJ54*'Sim_Vt_Of(IxI)'!$M56</f>
        <v>0</v>
      </c>
      <c r="BL56">
        <f>I!BK54*'Sim_Vt_Of(IxI)'!$M56</f>
        <v>0</v>
      </c>
      <c r="BM56">
        <f>I!BL54*'Sim_Vt_Of(IxI)'!$M56</f>
        <v>0</v>
      </c>
      <c r="BN56">
        <f>I!BM54*'Sim_Vt_Of(IxI)'!$M56</f>
        <v>0</v>
      </c>
      <c r="BO56">
        <f>I!BN54*'Sim_Vt_Of(IxI)'!$M56</f>
        <v>0</v>
      </c>
      <c r="BP56">
        <f>I!BO54*'Sim_Vt_Of(IxI)'!$M56</f>
        <v>0</v>
      </c>
      <c r="BQ56">
        <f>I!BP54*'Sim_Vt_Of(IxI)'!$M56</f>
        <v>0</v>
      </c>
      <c r="BR56">
        <f>I!BQ54*'Sim_Vt_Of(IxI)'!$M56</f>
        <v>0</v>
      </c>
      <c r="BS56">
        <f>I!BR54*'Sim_Vt_Of(IxI)'!$M56</f>
        <v>0</v>
      </c>
      <c r="BT56">
        <f>I!BS54*'Sim_Vt_Of(IxI)'!$M56</f>
        <v>0</v>
      </c>
      <c r="BU56">
        <f>I!BT54*'Sim_Vt_Of(IxI)'!$M56</f>
        <v>0</v>
      </c>
      <c r="BV56">
        <f>I!BU54*'Sim_Vt_Of(IxI)'!$M56</f>
        <v>0</v>
      </c>
      <c r="BW56">
        <f>I!BV54*'Sim_Vt_Of(IxI)'!$M56</f>
        <v>0</v>
      </c>
      <c r="BX56">
        <f>I!BW54*'Sim_Vt_Of(IxI)'!$M56</f>
        <v>0</v>
      </c>
      <c r="BY56">
        <f>I!BX54*'Sim_Vt_Of(IxI)'!$M56</f>
        <v>0</v>
      </c>
    </row>
    <row r="57" spans="1:77" x14ac:dyDescent="0.25">
      <c r="A57" s="105" t="s">
        <v>54</v>
      </c>
      <c r="B57">
        <f>I!A55*'Sim_Vt_Of(IxI)'!$M57</f>
        <v>0</v>
      </c>
      <c r="C57">
        <f>I!B55*'Sim_Vt_Of(IxI)'!$M57</f>
        <v>0</v>
      </c>
      <c r="D57">
        <f>I!C55*'Sim_Vt_Of(IxI)'!$M57</f>
        <v>0</v>
      </c>
      <c r="E57">
        <f>I!D55*'Sim_Vt_Of(IxI)'!$M57</f>
        <v>0</v>
      </c>
      <c r="F57">
        <f>I!E55*'Sim_Vt_Of(IxI)'!$M57</f>
        <v>0</v>
      </c>
      <c r="G57">
        <f>I!F55*'Sim_Vt_Of(IxI)'!$M57</f>
        <v>0</v>
      </c>
      <c r="H57">
        <f>I!G55*'Sim_Vt_Of(IxI)'!$M57</f>
        <v>0</v>
      </c>
      <c r="I57">
        <f>I!H55*'Sim_Vt_Of(IxI)'!$M57</f>
        <v>0</v>
      </c>
      <c r="J57">
        <f>I!I55*'Sim_Vt_Of(IxI)'!$M57</f>
        <v>0</v>
      </c>
      <c r="K57">
        <f>I!J55*'Sim_Vt_Of(IxI)'!$M57</f>
        <v>0</v>
      </c>
      <c r="L57">
        <f>I!K55*'Sim_Vt_Of(IxI)'!$M57</f>
        <v>0</v>
      </c>
      <c r="M57">
        <f>I!L55*'Sim_Vt_Of(IxI)'!$M57</f>
        <v>0</v>
      </c>
      <c r="N57">
        <f>I!M55*'Sim_Vt_Of(IxI)'!$M57</f>
        <v>0</v>
      </c>
      <c r="O57">
        <f>I!N55*'Sim_Vt_Of(IxI)'!$M57</f>
        <v>0</v>
      </c>
      <c r="P57">
        <f>I!O55*'Sim_Vt_Of(IxI)'!$M57</f>
        <v>0</v>
      </c>
      <c r="Q57">
        <f>I!P55*'Sim_Vt_Of(IxI)'!$M57</f>
        <v>0</v>
      </c>
      <c r="R57">
        <f>I!Q55*'Sim_Vt_Of(IxI)'!$M57</f>
        <v>0</v>
      </c>
      <c r="S57">
        <f>I!R55*'Sim_Vt_Of(IxI)'!$M57</f>
        <v>0</v>
      </c>
      <c r="T57">
        <f>I!S55*'Sim_Vt_Of(IxI)'!$M57</f>
        <v>0</v>
      </c>
      <c r="U57">
        <f>I!T55*'Sim_Vt_Of(IxI)'!$M57</f>
        <v>0</v>
      </c>
      <c r="V57">
        <f>I!U55*'Sim_Vt_Of(IxI)'!$M57</f>
        <v>0</v>
      </c>
      <c r="W57">
        <f>I!V55*'Sim_Vt_Of(IxI)'!$M57</f>
        <v>0</v>
      </c>
      <c r="X57">
        <f>I!W55*'Sim_Vt_Of(IxI)'!$M57</f>
        <v>0</v>
      </c>
      <c r="Y57">
        <f>I!X55*'Sim_Vt_Of(IxI)'!$M57</f>
        <v>0</v>
      </c>
      <c r="Z57">
        <f>I!Y55*'Sim_Vt_Of(IxI)'!$M57</f>
        <v>0</v>
      </c>
      <c r="AA57">
        <f>I!Z55*'Sim_Vt_Of(IxI)'!$M57</f>
        <v>0</v>
      </c>
      <c r="AB57">
        <f>I!AA55*'Sim_Vt_Of(IxI)'!$M57</f>
        <v>0</v>
      </c>
      <c r="AC57">
        <f>I!AB55*'Sim_Vt_Of(IxI)'!$M57</f>
        <v>0</v>
      </c>
      <c r="AD57">
        <f>I!AC55*'Sim_Vt_Of(IxI)'!$M57</f>
        <v>0</v>
      </c>
      <c r="AE57">
        <f>I!AD55*'Sim_Vt_Of(IxI)'!$M57</f>
        <v>0</v>
      </c>
      <c r="AF57">
        <f>I!AE55*'Sim_Vt_Of(IxI)'!$M57</f>
        <v>0</v>
      </c>
      <c r="AG57">
        <f>I!AF55*'Sim_Vt_Of(IxI)'!$M57</f>
        <v>0</v>
      </c>
      <c r="AH57">
        <f>I!AG55*'Sim_Vt_Of(IxI)'!$M57</f>
        <v>0</v>
      </c>
      <c r="AI57">
        <f>I!AH55*'Sim_Vt_Of(IxI)'!$M57</f>
        <v>0</v>
      </c>
      <c r="AJ57">
        <f>I!AI55*'Sim_Vt_Of(IxI)'!$M57</f>
        <v>0</v>
      </c>
      <c r="AK57">
        <f>I!AJ55*'Sim_Vt_Of(IxI)'!$M57</f>
        <v>0</v>
      </c>
      <c r="AL57">
        <f>I!AK55*'Sim_Vt_Of(IxI)'!$M57</f>
        <v>0</v>
      </c>
      <c r="AM57">
        <f>I!AL55*'Sim_Vt_Of(IxI)'!$M57</f>
        <v>0</v>
      </c>
      <c r="AN57">
        <f>I!AM55*'Sim_Vt_Of(IxI)'!$M57</f>
        <v>0</v>
      </c>
      <c r="AO57">
        <f>I!AN55*'Sim_Vt_Of(IxI)'!$M57</f>
        <v>0</v>
      </c>
      <c r="AP57">
        <f>I!AO55*'Sim_Vt_Of(IxI)'!$M57</f>
        <v>0</v>
      </c>
      <c r="AQ57">
        <f>I!AP55*'Sim_Vt_Of(IxI)'!$M57</f>
        <v>0</v>
      </c>
      <c r="AR57">
        <f>I!AQ55*'Sim_Vt_Of(IxI)'!$M57</f>
        <v>0</v>
      </c>
      <c r="AS57">
        <f>I!AR55*'Sim_Vt_Of(IxI)'!$M57</f>
        <v>0</v>
      </c>
      <c r="AT57">
        <f>I!AS55*'Sim_Vt_Of(IxI)'!$M57</f>
        <v>0</v>
      </c>
      <c r="AU57">
        <f>I!AT55*'Sim_Vt_Of(IxI)'!$M57</f>
        <v>0</v>
      </c>
      <c r="AV57">
        <f>I!AU55*'Sim_Vt_Of(IxI)'!$M57</f>
        <v>0</v>
      </c>
      <c r="AW57">
        <f>I!AV55*'Sim_Vt_Of(IxI)'!$M57</f>
        <v>0</v>
      </c>
      <c r="AX57">
        <f>I!AW55*'Sim_Vt_Of(IxI)'!$M57</f>
        <v>0</v>
      </c>
      <c r="AY57">
        <f>I!AX55*'Sim_Vt_Of(IxI)'!$M57</f>
        <v>0</v>
      </c>
      <c r="AZ57">
        <f>I!AY55*'Sim_Vt_Of(IxI)'!$M57</f>
        <v>0</v>
      </c>
      <c r="BA57">
        <f>I!AZ55*'Sim_Vt_Of(IxI)'!$M57</f>
        <v>0</v>
      </c>
      <c r="BB57">
        <f>I!BA55*'Sim_Vt_Of(IxI)'!$M57</f>
        <v>0</v>
      </c>
      <c r="BC57">
        <f>I!BB55*'Sim_Vt_Of(IxI)'!$M57</f>
        <v>0</v>
      </c>
      <c r="BD57">
        <f>I!BC55*'Sim_Vt_Of(IxI)'!$M57</f>
        <v>0</v>
      </c>
      <c r="BE57">
        <f>I!BD55*'Sim_Vt_Of(IxI)'!$M57</f>
        <v>0</v>
      </c>
      <c r="BF57">
        <f>I!BE55*'Sim_Vt_Of(IxI)'!$M57</f>
        <v>0</v>
      </c>
      <c r="BG57">
        <f>I!BF55*'Sim_Vt_Of(IxI)'!$M57</f>
        <v>0</v>
      </c>
      <c r="BH57">
        <f>I!BG55*'Sim_Vt_Of(IxI)'!$M57</f>
        <v>0</v>
      </c>
      <c r="BI57">
        <f>I!BH55*'Sim_Vt_Of(IxI)'!$M57</f>
        <v>0</v>
      </c>
      <c r="BJ57">
        <f>I!BI55*'Sim_Vt_Of(IxI)'!$M57</f>
        <v>0</v>
      </c>
      <c r="BK57">
        <f>I!BJ55*'Sim_Vt_Of(IxI)'!$M57</f>
        <v>0</v>
      </c>
      <c r="BL57">
        <f>I!BK55*'Sim_Vt_Of(IxI)'!$M57</f>
        <v>0</v>
      </c>
      <c r="BM57">
        <f>I!BL55*'Sim_Vt_Of(IxI)'!$M57</f>
        <v>0</v>
      </c>
      <c r="BN57">
        <f>I!BM55*'Sim_Vt_Of(IxI)'!$M57</f>
        <v>0</v>
      </c>
      <c r="BO57">
        <f>I!BN55*'Sim_Vt_Of(IxI)'!$M57</f>
        <v>0</v>
      </c>
      <c r="BP57">
        <f>I!BO55*'Sim_Vt_Of(IxI)'!$M57</f>
        <v>0</v>
      </c>
      <c r="BQ57">
        <f>I!BP55*'Sim_Vt_Of(IxI)'!$M57</f>
        <v>0</v>
      </c>
      <c r="BR57">
        <f>I!BQ55*'Sim_Vt_Of(IxI)'!$M57</f>
        <v>0</v>
      </c>
      <c r="BS57">
        <f>I!BR55*'Sim_Vt_Of(IxI)'!$M57</f>
        <v>0</v>
      </c>
      <c r="BT57">
        <f>I!BS55*'Sim_Vt_Of(IxI)'!$M57</f>
        <v>0</v>
      </c>
      <c r="BU57">
        <f>I!BT55*'Sim_Vt_Of(IxI)'!$M57</f>
        <v>0</v>
      </c>
      <c r="BV57">
        <f>I!BU55*'Sim_Vt_Of(IxI)'!$M57</f>
        <v>0</v>
      </c>
      <c r="BW57">
        <f>I!BV55*'Sim_Vt_Of(IxI)'!$M57</f>
        <v>0</v>
      </c>
      <c r="BX57">
        <f>I!BW55*'Sim_Vt_Of(IxI)'!$M57</f>
        <v>0</v>
      </c>
      <c r="BY57">
        <f>I!BX55*'Sim_Vt_Of(IxI)'!$M57</f>
        <v>0</v>
      </c>
    </row>
    <row r="58" spans="1:77" x14ac:dyDescent="0.25">
      <c r="A58" s="105" t="s">
        <v>55</v>
      </c>
      <c r="B58">
        <f>I!A56*'Sim_Vt_Of(IxI)'!$M58</f>
        <v>0</v>
      </c>
      <c r="C58">
        <f>I!B56*'Sim_Vt_Of(IxI)'!$M58</f>
        <v>0</v>
      </c>
      <c r="D58">
        <f>I!C56*'Sim_Vt_Of(IxI)'!$M58</f>
        <v>0</v>
      </c>
      <c r="E58">
        <f>I!D56*'Sim_Vt_Of(IxI)'!$M58</f>
        <v>0</v>
      </c>
      <c r="F58">
        <f>I!E56*'Sim_Vt_Of(IxI)'!$M58</f>
        <v>0</v>
      </c>
      <c r="G58">
        <f>I!F56*'Sim_Vt_Of(IxI)'!$M58</f>
        <v>0</v>
      </c>
      <c r="H58">
        <f>I!G56*'Sim_Vt_Of(IxI)'!$M58</f>
        <v>0</v>
      </c>
      <c r="I58">
        <f>I!H56*'Sim_Vt_Of(IxI)'!$M58</f>
        <v>0</v>
      </c>
      <c r="J58">
        <f>I!I56*'Sim_Vt_Of(IxI)'!$M58</f>
        <v>0</v>
      </c>
      <c r="K58">
        <f>I!J56*'Sim_Vt_Of(IxI)'!$M58</f>
        <v>0</v>
      </c>
      <c r="L58">
        <f>I!K56*'Sim_Vt_Of(IxI)'!$M58</f>
        <v>0</v>
      </c>
      <c r="M58">
        <f>I!L56*'Sim_Vt_Of(IxI)'!$M58</f>
        <v>0</v>
      </c>
      <c r="N58">
        <f>I!M56*'Sim_Vt_Of(IxI)'!$M58</f>
        <v>0</v>
      </c>
      <c r="O58">
        <f>I!N56*'Sim_Vt_Of(IxI)'!$M58</f>
        <v>0</v>
      </c>
      <c r="P58">
        <f>I!O56*'Sim_Vt_Of(IxI)'!$M58</f>
        <v>0</v>
      </c>
      <c r="Q58">
        <f>I!P56*'Sim_Vt_Of(IxI)'!$M58</f>
        <v>0</v>
      </c>
      <c r="R58">
        <f>I!Q56*'Sim_Vt_Of(IxI)'!$M58</f>
        <v>0</v>
      </c>
      <c r="S58">
        <f>I!R56*'Sim_Vt_Of(IxI)'!$M58</f>
        <v>0</v>
      </c>
      <c r="T58">
        <f>I!S56*'Sim_Vt_Of(IxI)'!$M58</f>
        <v>0</v>
      </c>
      <c r="U58">
        <f>I!T56*'Sim_Vt_Of(IxI)'!$M58</f>
        <v>0</v>
      </c>
      <c r="V58">
        <f>I!U56*'Sim_Vt_Of(IxI)'!$M58</f>
        <v>0</v>
      </c>
      <c r="W58">
        <f>I!V56*'Sim_Vt_Of(IxI)'!$M58</f>
        <v>0</v>
      </c>
      <c r="X58">
        <f>I!W56*'Sim_Vt_Of(IxI)'!$M58</f>
        <v>0</v>
      </c>
      <c r="Y58">
        <f>I!X56*'Sim_Vt_Of(IxI)'!$M58</f>
        <v>0</v>
      </c>
      <c r="Z58">
        <f>I!Y56*'Sim_Vt_Of(IxI)'!$M58</f>
        <v>0</v>
      </c>
      <c r="AA58">
        <f>I!Z56*'Sim_Vt_Of(IxI)'!$M58</f>
        <v>0</v>
      </c>
      <c r="AB58">
        <f>I!AA56*'Sim_Vt_Of(IxI)'!$M58</f>
        <v>0</v>
      </c>
      <c r="AC58">
        <f>I!AB56*'Sim_Vt_Of(IxI)'!$M58</f>
        <v>0</v>
      </c>
      <c r="AD58">
        <f>I!AC56*'Sim_Vt_Of(IxI)'!$M58</f>
        <v>0</v>
      </c>
      <c r="AE58">
        <f>I!AD56*'Sim_Vt_Of(IxI)'!$M58</f>
        <v>0</v>
      </c>
      <c r="AF58">
        <f>I!AE56*'Sim_Vt_Of(IxI)'!$M58</f>
        <v>0</v>
      </c>
      <c r="AG58">
        <f>I!AF56*'Sim_Vt_Of(IxI)'!$M58</f>
        <v>0</v>
      </c>
      <c r="AH58">
        <f>I!AG56*'Sim_Vt_Of(IxI)'!$M58</f>
        <v>0</v>
      </c>
      <c r="AI58">
        <f>I!AH56*'Sim_Vt_Of(IxI)'!$M58</f>
        <v>0</v>
      </c>
      <c r="AJ58">
        <f>I!AI56*'Sim_Vt_Of(IxI)'!$M58</f>
        <v>0</v>
      </c>
      <c r="AK58">
        <f>I!AJ56*'Sim_Vt_Of(IxI)'!$M58</f>
        <v>0</v>
      </c>
      <c r="AL58">
        <f>I!AK56*'Sim_Vt_Of(IxI)'!$M58</f>
        <v>0</v>
      </c>
      <c r="AM58">
        <f>I!AL56*'Sim_Vt_Of(IxI)'!$M58</f>
        <v>0</v>
      </c>
      <c r="AN58">
        <f>I!AM56*'Sim_Vt_Of(IxI)'!$M58</f>
        <v>0</v>
      </c>
      <c r="AO58">
        <f>I!AN56*'Sim_Vt_Of(IxI)'!$M58</f>
        <v>0</v>
      </c>
      <c r="AP58">
        <f>I!AO56*'Sim_Vt_Of(IxI)'!$M58</f>
        <v>0</v>
      </c>
      <c r="AQ58">
        <f>I!AP56*'Sim_Vt_Of(IxI)'!$M58</f>
        <v>0</v>
      </c>
      <c r="AR58">
        <f>I!AQ56*'Sim_Vt_Of(IxI)'!$M58</f>
        <v>0</v>
      </c>
      <c r="AS58">
        <f>I!AR56*'Sim_Vt_Of(IxI)'!$M58</f>
        <v>0</v>
      </c>
      <c r="AT58">
        <f>I!AS56*'Sim_Vt_Of(IxI)'!$M58</f>
        <v>0</v>
      </c>
      <c r="AU58">
        <f>I!AT56*'Sim_Vt_Of(IxI)'!$M58</f>
        <v>0</v>
      </c>
      <c r="AV58">
        <f>I!AU56*'Sim_Vt_Of(IxI)'!$M58</f>
        <v>0</v>
      </c>
      <c r="AW58">
        <f>I!AV56*'Sim_Vt_Of(IxI)'!$M58</f>
        <v>0</v>
      </c>
      <c r="AX58">
        <f>I!AW56*'Sim_Vt_Of(IxI)'!$M58</f>
        <v>0</v>
      </c>
      <c r="AY58">
        <f>I!AX56*'Sim_Vt_Of(IxI)'!$M58</f>
        <v>0</v>
      </c>
      <c r="AZ58">
        <f>I!AY56*'Sim_Vt_Of(IxI)'!$M58</f>
        <v>0</v>
      </c>
      <c r="BA58">
        <f>I!AZ56*'Sim_Vt_Of(IxI)'!$M58</f>
        <v>0</v>
      </c>
      <c r="BB58">
        <f>I!BA56*'Sim_Vt_Of(IxI)'!$M58</f>
        <v>0</v>
      </c>
      <c r="BC58">
        <f>I!BB56*'Sim_Vt_Of(IxI)'!$M58</f>
        <v>0</v>
      </c>
      <c r="BD58">
        <f>I!BC56*'Sim_Vt_Of(IxI)'!$M58</f>
        <v>0</v>
      </c>
      <c r="BE58">
        <f>I!BD56*'Sim_Vt_Of(IxI)'!$M58</f>
        <v>0</v>
      </c>
      <c r="BF58">
        <f>I!BE56*'Sim_Vt_Of(IxI)'!$M58</f>
        <v>0</v>
      </c>
      <c r="BG58">
        <f>I!BF56*'Sim_Vt_Of(IxI)'!$M58</f>
        <v>0</v>
      </c>
      <c r="BH58">
        <f>I!BG56*'Sim_Vt_Of(IxI)'!$M58</f>
        <v>0</v>
      </c>
      <c r="BI58">
        <f>I!BH56*'Sim_Vt_Of(IxI)'!$M58</f>
        <v>0</v>
      </c>
      <c r="BJ58">
        <f>I!BI56*'Sim_Vt_Of(IxI)'!$M58</f>
        <v>0</v>
      </c>
      <c r="BK58">
        <f>I!BJ56*'Sim_Vt_Of(IxI)'!$M58</f>
        <v>0</v>
      </c>
      <c r="BL58">
        <f>I!BK56*'Sim_Vt_Of(IxI)'!$M58</f>
        <v>0</v>
      </c>
      <c r="BM58">
        <f>I!BL56*'Sim_Vt_Of(IxI)'!$M58</f>
        <v>0</v>
      </c>
      <c r="BN58">
        <f>I!BM56*'Sim_Vt_Of(IxI)'!$M58</f>
        <v>0</v>
      </c>
      <c r="BO58">
        <f>I!BN56*'Sim_Vt_Of(IxI)'!$M58</f>
        <v>0</v>
      </c>
      <c r="BP58">
        <f>I!BO56*'Sim_Vt_Of(IxI)'!$M58</f>
        <v>0</v>
      </c>
      <c r="BQ58">
        <f>I!BP56*'Sim_Vt_Of(IxI)'!$M58</f>
        <v>0</v>
      </c>
      <c r="BR58">
        <f>I!BQ56*'Sim_Vt_Of(IxI)'!$M58</f>
        <v>0</v>
      </c>
      <c r="BS58">
        <f>I!BR56*'Sim_Vt_Of(IxI)'!$M58</f>
        <v>0</v>
      </c>
      <c r="BT58">
        <f>I!BS56*'Sim_Vt_Of(IxI)'!$M58</f>
        <v>0</v>
      </c>
      <c r="BU58">
        <f>I!BT56*'Sim_Vt_Of(IxI)'!$M58</f>
        <v>0</v>
      </c>
      <c r="BV58">
        <f>I!BU56*'Sim_Vt_Of(IxI)'!$M58</f>
        <v>0</v>
      </c>
      <c r="BW58">
        <f>I!BV56*'Sim_Vt_Of(IxI)'!$M58</f>
        <v>0</v>
      </c>
      <c r="BX58">
        <f>I!BW56*'Sim_Vt_Of(IxI)'!$M58</f>
        <v>0</v>
      </c>
      <c r="BY58">
        <f>I!BX56*'Sim_Vt_Of(IxI)'!$M58</f>
        <v>0</v>
      </c>
    </row>
    <row r="59" spans="1:77" x14ac:dyDescent="0.25">
      <c r="A59" s="105" t="s">
        <v>56</v>
      </c>
      <c r="B59">
        <f>I!A57*'Sim_Vt_Of(IxI)'!$M59</f>
        <v>0</v>
      </c>
      <c r="C59">
        <f>I!B57*'Sim_Vt_Of(IxI)'!$M59</f>
        <v>0</v>
      </c>
      <c r="D59">
        <f>I!C57*'Sim_Vt_Of(IxI)'!$M59</f>
        <v>0</v>
      </c>
      <c r="E59">
        <f>I!D57*'Sim_Vt_Of(IxI)'!$M59</f>
        <v>0</v>
      </c>
      <c r="F59">
        <f>I!E57*'Sim_Vt_Of(IxI)'!$M59</f>
        <v>0</v>
      </c>
      <c r="G59">
        <f>I!F57*'Sim_Vt_Of(IxI)'!$M59</f>
        <v>0</v>
      </c>
      <c r="H59">
        <f>I!G57*'Sim_Vt_Of(IxI)'!$M59</f>
        <v>0</v>
      </c>
      <c r="I59">
        <f>I!H57*'Sim_Vt_Of(IxI)'!$M59</f>
        <v>0</v>
      </c>
      <c r="J59">
        <f>I!I57*'Sim_Vt_Of(IxI)'!$M59</f>
        <v>0</v>
      </c>
      <c r="K59">
        <f>I!J57*'Sim_Vt_Of(IxI)'!$M59</f>
        <v>0</v>
      </c>
      <c r="L59">
        <f>I!K57*'Sim_Vt_Of(IxI)'!$M59</f>
        <v>0</v>
      </c>
      <c r="M59">
        <f>I!L57*'Sim_Vt_Of(IxI)'!$M59</f>
        <v>0</v>
      </c>
      <c r="N59">
        <f>I!M57*'Sim_Vt_Of(IxI)'!$M59</f>
        <v>0</v>
      </c>
      <c r="O59">
        <f>I!N57*'Sim_Vt_Of(IxI)'!$M59</f>
        <v>0</v>
      </c>
      <c r="P59">
        <f>I!O57*'Sim_Vt_Of(IxI)'!$M59</f>
        <v>0</v>
      </c>
      <c r="Q59">
        <f>I!P57*'Sim_Vt_Of(IxI)'!$M59</f>
        <v>0</v>
      </c>
      <c r="R59">
        <f>I!Q57*'Sim_Vt_Of(IxI)'!$M59</f>
        <v>0</v>
      </c>
      <c r="S59">
        <f>I!R57*'Sim_Vt_Of(IxI)'!$M59</f>
        <v>0</v>
      </c>
      <c r="T59">
        <f>I!S57*'Sim_Vt_Of(IxI)'!$M59</f>
        <v>0</v>
      </c>
      <c r="U59">
        <f>I!T57*'Sim_Vt_Of(IxI)'!$M59</f>
        <v>0</v>
      </c>
      <c r="V59">
        <f>I!U57*'Sim_Vt_Of(IxI)'!$M59</f>
        <v>0</v>
      </c>
      <c r="W59">
        <f>I!V57*'Sim_Vt_Of(IxI)'!$M59</f>
        <v>0</v>
      </c>
      <c r="X59">
        <f>I!W57*'Sim_Vt_Of(IxI)'!$M59</f>
        <v>0</v>
      </c>
      <c r="Y59">
        <f>I!X57*'Sim_Vt_Of(IxI)'!$M59</f>
        <v>0</v>
      </c>
      <c r="Z59">
        <f>I!Y57*'Sim_Vt_Of(IxI)'!$M59</f>
        <v>0</v>
      </c>
      <c r="AA59">
        <f>I!Z57*'Sim_Vt_Of(IxI)'!$M59</f>
        <v>0</v>
      </c>
      <c r="AB59">
        <f>I!AA57*'Sim_Vt_Of(IxI)'!$M59</f>
        <v>0</v>
      </c>
      <c r="AC59">
        <f>I!AB57*'Sim_Vt_Of(IxI)'!$M59</f>
        <v>0</v>
      </c>
      <c r="AD59">
        <f>I!AC57*'Sim_Vt_Of(IxI)'!$M59</f>
        <v>0</v>
      </c>
      <c r="AE59">
        <f>I!AD57*'Sim_Vt_Of(IxI)'!$M59</f>
        <v>0</v>
      </c>
      <c r="AF59">
        <f>I!AE57*'Sim_Vt_Of(IxI)'!$M59</f>
        <v>0</v>
      </c>
      <c r="AG59">
        <f>I!AF57*'Sim_Vt_Of(IxI)'!$M59</f>
        <v>0</v>
      </c>
      <c r="AH59">
        <f>I!AG57*'Sim_Vt_Of(IxI)'!$M59</f>
        <v>0</v>
      </c>
      <c r="AI59">
        <f>I!AH57*'Sim_Vt_Of(IxI)'!$M59</f>
        <v>0</v>
      </c>
      <c r="AJ59">
        <f>I!AI57*'Sim_Vt_Of(IxI)'!$M59</f>
        <v>0</v>
      </c>
      <c r="AK59">
        <f>I!AJ57*'Sim_Vt_Of(IxI)'!$M59</f>
        <v>0</v>
      </c>
      <c r="AL59">
        <f>I!AK57*'Sim_Vt_Of(IxI)'!$M59</f>
        <v>0</v>
      </c>
      <c r="AM59">
        <f>I!AL57*'Sim_Vt_Of(IxI)'!$M59</f>
        <v>0</v>
      </c>
      <c r="AN59">
        <f>I!AM57*'Sim_Vt_Of(IxI)'!$M59</f>
        <v>0</v>
      </c>
      <c r="AO59">
        <f>I!AN57*'Sim_Vt_Of(IxI)'!$M59</f>
        <v>0</v>
      </c>
      <c r="AP59">
        <f>I!AO57*'Sim_Vt_Of(IxI)'!$M59</f>
        <v>0</v>
      </c>
      <c r="AQ59">
        <f>I!AP57*'Sim_Vt_Of(IxI)'!$M59</f>
        <v>0</v>
      </c>
      <c r="AR59">
        <f>I!AQ57*'Sim_Vt_Of(IxI)'!$M59</f>
        <v>0</v>
      </c>
      <c r="AS59">
        <f>I!AR57*'Sim_Vt_Of(IxI)'!$M59</f>
        <v>0</v>
      </c>
      <c r="AT59">
        <f>I!AS57*'Sim_Vt_Of(IxI)'!$M59</f>
        <v>0</v>
      </c>
      <c r="AU59">
        <f>I!AT57*'Sim_Vt_Of(IxI)'!$M59</f>
        <v>0</v>
      </c>
      <c r="AV59">
        <f>I!AU57*'Sim_Vt_Of(IxI)'!$M59</f>
        <v>0</v>
      </c>
      <c r="AW59">
        <f>I!AV57*'Sim_Vt_Of(IxI)'!$M59</f>
        <v>0</v>
      </c>
      <c r="AX59">
        <f>I!AW57*'Sim_Vt_Of(IxI)'!$M59</f>
        <v>0</v>
      </c>
      <c r="AY59">
        <f>I!AX57*'Sim_Vt_Of(IxI)'!$M59</f>
        <v>0</v>
      </c>
      <c r="AZ59">
        <f>I!AY57*'Sim_Vt_Of(IxI)'!$M59</f>
        <v>0</v>
      </c>
      <c r="BA59">
        <f>I!AZ57*'Sim_Vt_Of(IxI)'!$M59</f>
        <v>0</v>
      </c>
      <c r="BB59">
        <f>I!BA57*'Sim_Vt_Of(IxI)'!$M59</f>
        <v>0</v>
      </c>
      <c r="BC59">
        <f>I!BB57*'Sim_Vt_Of(IxI)'!$M59</f>
        <v>0</v>
      </c>
      <c r="BD59">
        <f>I!BC57*'Sim_Vt_Of(IxI)'!$M59</f>
        <v>0</v>
      </c>
      <c r="BE59">
        <f>I!BD57*'Sim_Vt_Of(IxI)'!$M59</f>
        <v>0</v>
      </c>
      <c r="BF59">
        <f>I!BE57*'Sim_Vt_Of(IxI)'!$M59</f>
        <v>0</v>
      </c>
      <c r="BG59">
        <f>I!BF57*'Sim_Vt_Of(IxI)'!$M59</f>
        <v>0</v>
      </c>
      <c r="BH59">
        <f>I!BG57*'Sim_Vt_Of(IxI)'!$M59</f>
        <v>0</v>
      </c>
      <c r="BI59">
        <f>I!BH57*'Sim_Vt_Of(IxI)'!$M59</f>
        <v>0</v>
      </c>
      <c r="BJ59">
        <f>I!BI57*'Sim_Vt_Of(IxI)'!$M59</f>
        <v>0</v>
      </c>
      <c r="BK59">
        <f>I!BJ57*'Sim_Vt_Of(IxI)'!$M59</f>
        <v>0</v>
      </c>
      <c r="BL59">
        <f>I!BK57*'Sim_Vt_Of(IxI)'!$M59</f>
        <v>0</v>
      </c>
      <c r="BM59">
        <f>I!BL57*'Sim_Vt_Of(IxI)'!$M59</f>
        <v>0</v>
      </c>
      <c r="BN59">
        <f>I!BM57*'Sim_Vt_Of(IxI)'!$M59</f>
        <v>0</v>
      </c>
      <c r="BO59">
        <f>I!BN57*'Sim_Vt_Of(IxI)'!$M59</f>
        <v>0</v>
      </c>
      <c r="BP59">
        <f>I!BO57*'Sim_Vt_Of(IxI)'!$M59</f>
        <v>0</v>
      </c>
      <c r="BQ59">
        <f>I!BP57*'Sim_Vt_Of(IxI)'!$M59</f>
        <v>0</v>
      </c>
      <c r="BR59">
        <f>I!BQ57*'Sim_Vt_Of(IxI)'!$M59</f>
        <v>0</v>
      </c>
      <c r="BS59">
        <f>I!BR57*'Sim_Vt_Of(IxI)'!$M59</f>
        <v>0</v>
      </c>
      <c r="BT59">
        <f>I!BS57*'Sim_Vt_Of(IxI)'!$M59</f>
        <v>0</v>
      </c>
      <c r="BU59">
        <f>I!BT57*'Sim_Vt_Of(IxI)'!$M59</f>
        <v>0</v>
      </c>
      <c r="BV59">
        <f>I!BU57*'Sim_Vt_Of(IxI)'!$M59</f>
        <v>0</v>
      </c>
      <c r="BW59">
        <f>I!BV57*'Sim_Vt_Of(IxI)'!$M59</f>
        <v>0</v>
      </c>
      <c r="BX59">
        <f>I!BW57*'Sim_Vt_Of(IxI)'!$M59</f>
        <v>0</v>
      </c>
      <c r="BY59">
        <f>I!BX57*'Sim_Vt_Of(IxI)'!$M59</f>
        <v>0</v>
      </c>
    </row>
    <row r="60" spans="1:77" x14ac:dyDescent="0.25">
      <c r="A60" s="105" t="s">
        <v>57</v>
      </c>
      <c r="B60">
        <f>I!A58*'Sim_Vt_Of(IxI)'!$M60</f>
        <v>0</v>
      </c>
      <c r="C60">
        <f>I!B58*'Sim_Vt_Of(IxI)'!$M60</f>
        <v>0</v>
      </c>
      <c r="D60">
        <f>I!C58*'Sim_Vt_Of(IxI)'!$M60</f>
        <v>0</v>
      </c>
      <c r="E60">
        <f>I!D58*'Sim_Vt_Of(IxI)'!$M60</f>
        <v>0</v>
      </c>
      <c r="F60">
        <f>I!E58*'Sim_Vt_Of(IxI)'!$M60</f>
        <v>0</v>
      </c>
      <c r="G60">
        <f>I!F58*'Sim_Vt_Of(IxI)'!$M60</f>
        <v>0</v>
      </c>
      <c r="H60">
        <f>I!G58*'Sim_Vt_Of(IxI)'!$M60</f>
        <v>0</v>
      </c>
      <c r="I60">
        <f>I!H58*'Sim_Vt_Of(IxI)'!$M60</f>
        <v>0</v>
      </c>
      <c r="J60">
        <f>I!I58*'Sim_Vt_Of(IxI)'!$M60</f>
        <v>0</v>
      </c>
      <c r="K60">
        <f>I!J58*'Sim_Vt_Of(IxI)'!$M60</f>
        <v>0</v>
      </c>
      <c r="L60">
        <f>I!K58*'Sim_Vt_Of(IxI)'!$M60</f>
        <v>0</v>
      </c>
      <c r="M60">
        <f>I!L58*'Sim_Vt_Of(IxI)'!$M60</f>
        <v>0</v>
      </c>
      <c r="N60">
        <f>I!M58*'Sim_Vt_Of(IxI)'!$M60</f>
        <v>0</v>
      </c>
      <c r="O60">
        <f>I!N58*'Sim_Vt_Of(IxI)'!$M60</f>
        <v>0</v>
      </c>
      <c r="P60">
        <f>I!O58*'Sim_Vt_Of(IxI)'!$M60</f>
        <v>0</v>
      </c>
      <c r="Q60">
        <f>I!P58*'Sim_Vt_Of(IxI)'!$M60</f>
        <v>0</v>
      </c>
      <c r="R60">
        <f>I!Q58*'Sim_Vt_Of(IxI)'!$M60</f>
        <v>0</v>
      </c>
      <c r="S60">
        <f>I!R58*'Sim_Vt_Of(IxI)'!$M60</f>
        <v>0</v>
      </c>
      <c r="T60">
        <f>I!S58*'Sim_Vt_Of(IxI)'!$M60</f>
        <v>0</v>
      </c>
      <c r="U60">
        <f>I!T58*'Sim_Vt_Of(IxI)'!$M60</f>
        <v>0</v>
      </c>
      <c r="V60">
        <f>I!U58*'Sim_Vt_Of(IxI)'!$M60</f>
        <v>0</v>
      </c>
      <c r="W60">
        <f>I!V58*'Sim_Vt_Of(IxI)'!$M60</f>
        <v>0</v>
      </c>
      <c r="X60">
        <f>I!W58*'Sim_Vt_Of(IxI)'!$M60</f>
        <v>0</v>
      </c>
      <c r="Y60">
        <f>I!X58*'Sim_Vt_Of(IxI)'!$M60</f>
        <v>0</v>
      </c>
      <c r="Z60">
        <f>I!Y58*'Sim_Vt_Of(IxI)'!$M60</f>
        <v>0</v>
      </c>
      <c r="AA60">
        <f>I!Z58*'Sim_Vt_Of(IxI)'!$M60</f>
        <v>0</v>
      </c>
      <c r="AB60">
        <f>I!AA58*'Sim_Vt_Of(IxI)'!$M60</f>
        <v>0</v>
      </c>
      <c r="AC60">
        <f>I!AB58*'Sim_Vt_Of(IxI)'!$M60</f>
        <v>0</v>
      </c>
      <c r="AD60">
        <f>I!AC58*'Sim_Vt_Of(IxI)'!$M60</f>
        <v>0</v>
      </c>
      <c r="AE60">
        <f>I!AD58*'Sim_Vt_Of(IxI)'!$M60</f>
        <v>0</v>
      </c>
      <c r="AF60">
        <f>I!AE58*'Sim_Vt_Of(IxI)'!$M60</f>
        <v>0</v>
      </c>
      <c r="AG60">
        <f>I!AF58*'Sim_Vt_Of(IxI)'!$M60</f>
        <v>0</v>
      </c>
      <c r="AH60">
        <f>I!AG58*'Sim_Vt_Of(IxI)'!$M60</f>
        <v>0</v>
      </c>
      <c r="AI60">
        <f>I!AH58*'Sim_Vt_Of(IxI)'!$M60</f>
        <v>0</v>
      </c>
      <c r="AJ60">
        <f>I!AI58*'Sim_Vt_Of(IxI)'!$M60</f>
        <v>0</v>
      </c>
      <c r="AK60">
        <f>I!AJ58*'Sim_Vt_Of(IxI)'!$M60</f>
        <v>0</v>
      </c>
      <c r="AL60">
        <f>I!AK58*'Sim_Vt_Of(IxI)'!$M60</f>
        <v>0</v>
      </c>
      <c r="AM60">
        <f>I!AL58*'Sim_Vt_Of(IxI)'!$M60</f>
        <v>0</v>
      </c>
      <c r="AN60">
        <f>I!AM58*'Sim_Vt_Of(IxI)'!$M60</f>
        <v>0</v>
      </c>
      <c r="AO60">
        <f>I!AN58*'Sim_Vt_Of(IxI)'!$M60</f>
        <v>0</v>
      </c>
      <c r="AP60">
        <f>I!AO58*'Sim_Vt_Of(IxI)'!$M60</f>
        <v>0</v>
      </c>
      <c r="AQ60">
        <f>I!AP58*'Sim_Vt_Of(IxI)'!$M60</f>
        <v>0</v>
      </c>
      <c r="AR60">
        <f>I!AQ58*'Sim_Vt_Of(IxI)'!$M60</f>
        <v>0</v>
      </c>
      <c r="AS60">
        <f>I!AR58*'Sim_Vt_Of(IxI)'!$M60</f>
        <v>0</v>
      </c>
      <c r="AT60">
        <f>I!AS58*'Sim_Vt_Of(IxI)'!$M60</f>
        <v>0</v>
      </c>
      <c r="AU60">
        <f>I!AT58*'Sim_Vt_Of(IxI)'!$M60</f>
        <v>0</v>
      </c>
      <c r="AV60">
        <f>I!AU58*'Sim_Vt_Of(IxI)'!$M60</f>
        <v>0</v>
      </c>
      <c r="AW60">
        <f>I!AV58*'Sim_Vt_Of(IxI)'!$M60</f>
        <v>0</v>
      </c>
      <c r="AX60">
        <f>I!AW58*'Sim_Vt_Of(IxI)'!$M60</f>
        <v>0</v>
      </c>
      <c r="AY60">
        <f>I!AX58*'Sim_Vt_Of(IxI)'!$M60</f>
        <v>0</v>
      </c>
      <c r="AZ60">
        <f>I!AY58*'Sim_Vt_Of(IxI)'!$M60</f>
        <v>0</v>
      </c>
      <c r="BA60">
        <f>I!AZ58*'Sim_Vt_Of(IxI)'!$M60</f>
        <v>0</v>
      </c>
      <c r="BB60">
        <f>I!BA58*'Sim_Vt_Of(IxI)'!$M60</f>
        <v>0</v>
      </c>
      <c r="BC60">
        <f>I!BB58*'Sim_Vt_Of(IxI)'!$M60</f>
        <v>0</v>
      </c>
      <c r="BD60">
        <f>I!BC58*'Sim_Vt_Of(IxI)'!$M60</f>
        <v>0</v>
      </c>
      <c r="BE60">
        <f>I!BD58*'Sim_Vt_Of(IxI)'!$M60</f>
        <v>0</v>
      </c>
      <c r="BF60">
        <f>I!BE58*'Sim_Vt_Of(IxI)'!$M60</f>
        <v>0</v>
      </c>
      <c r="BG60">
        <f>I!BF58*'Sim_Vt_Of(IxI)'!$M60</f>
        <v>0</v>
      </c>
      <c r="BH60">
        <f>I!BG58*'Sim_Vt_Of(IxI)'!$M60</f>
        <v>0</v>
      </c>
      <c r="BI60">
        <f>I!BH58*'Sim_Vt_Of(IxI)'!$M60</f>
        <v>0</v>
      </c>
      <c r="BJ60">
        <f>I!BI58*'Sim_Vt_Of(IxI)'!$M60</f>
        <v>0</v>
      </c>
      <c r="BK60">
        <f>I!BJ58*'Sim_Vt_Of(IxI)'!$M60</f>
        <v>0</v>
      </c>
      <c r="BL60">
        <f>I!BK58*'Sim_Vt_Of(IxI)'!$M60</f>
        <v>0</v>
      </c>
      <c r="BM60">
        <f>I!BL58*'Sim_Vt_Of(IxI)'!$M60</f>
        <v>0</v>
      </c>
      <c r="BN60">
        <f>I!BM58*'Sim_Vt_Of(IxI)'!$M60</f>
        <v>0</v>
      </c>
      <c r="BO60">
        <f>I!BN58*'Sim_Vt_Of(IxI)'!$M60</f>
        <v>0</v>
      </c>
      <c r="BP60">
        <f>I!BO58*'Sim_Vt_Of(IxI)'!$M60</f>
        <v>0</v>
      </c>
      <c r="BQ60">
        <f>I!BP58*'Sim_Vt_Of(IxI)'!$M60</f>
        <v>0</v>
      </c>
      <c r="BR60">
        <f>I!BQ58*'Sim_Vt_Of(IxI)'!$M60</f>
        <v>0</v>
      </c>
      <c r="BS60">
        <f>I!BR58*'Sim_Vt_Of(IxI)'!$M60</f>
        <v>0</v>
      </c>
      <c r="BT60">
        <f>I!BS58*'Sim_Vt_Of(IxI)'!$M60</f>
        <v>0</v>
      </c>
      <c r="BU60">
        <f>I!BT58*'Sim_Vt_Of(IxI)'!$M60</f>
        <v>0</v>
      </c>
      <c r="BV60">
        <f>I!BU58*'Sim_Vt_Of(IxI)'!$M60</f>
        <v>0</v>
      </c>
      <c r="BW60">
        <f>I!BV58*'Sim_Vt_Of(IxI)'!$M60</f>
        <v>0</v>
      </c>
      <c r="BX60">
        <f>I!BW58*'Sim_Vt_Of(IxI)'!$M60</f>
        <v>0</v>
      </c>
      <c r="BY60">
        <f>I!BX58*'Sim_Vt_Of(IxI)'!$M60</f>
        <v>0</v>
      </c>
    </row>
    <row r="61" spans="1:77" x14ac:dyDescent="0.25">
      <c r="A61" s="105" t="s">
        <v>58</v>
      </c>
      <c r="B61">
        <f>I!A59*'Sim_Vt_Of(IxI)'!$M61</f>
        <v>0</v>
      </c>
      <c r="C61">
        <f>I!B59*'Sim_Vt_Of(IxI)'!$M61</f>
        <v>0</v>
      </c>
      <c r="D61">
        <f>I!C59*'Sim_Vt_Of(IxI)'!$M61</f>
        <v>0</v>
      </c>
      <c r="E61">
        <f>I!D59*'Sim_Vt_Of(IxI)'!$M61</f>
        <v>0</v>
      </c>
      <c r="F61">
        <f>I!E59*'Sim_Vt_Of(IxI)'!$M61</f>
        <v>0</v>
      </c>
      <c r="G61">
        <f>I!F59*'Sim_Vt_Of(IxI)'!$M61</f>
        <v>0</v>
      </c>
      <c r="H61">
        <f>I!G59*'Sim_Vt_Of(IxI)'!$M61</f>
        <v>0</v>
      </c>
      <c r="I61">
        <f>I!H59*'Sim_Vt_Of(IxI)'!$M61</f>
        <v>0</v>
      </c>
      <c r="J61">
        <f>I!I59*'Sim_Vt_Of(IxI)'!$M61</f>
        <v>0</v>
      </c>
      <c r="K61">
        <f>I!J59*'Sim_Vt_Of(IxI)'!$M61</f>
        <v>0</v>
      </c>
      <c r="L61">
        <f>I!K59*'Sim_Vt_Of(IxI)'!$M61</f>
        <v>0</v>
      </c>
      <c r="M61">
        <f>I!L59*'Sim_Vt_Of(IxI)'!$M61</f>
        <v>0</v>
      </c>
      <c r="N61">
        <f>I!M59*'Sim_Vt_Of(IxI)'!$M61</f>
        <v>0</v>
      </c>
      <c r="O61">
        <f>I!N59*'Sim_Vt_Of(IxI)'!$M61</f>
        <v>0</v>
      </c>
      <c r="P61">
        <f>I!O59*'Sim_Vt_Of(IxI)'!$M61</f>
        <v>0</v>
      </c>
      <c r="Q61">
        <f>I!P59*'Sim_Vt_Of(IxI)'!$M61</f>
        <v>0</v>
      </c>
      <c r="R61">
        <f>I!Q59*'Sim_Vt_Of(IxI)'!$M61</f>
        <v>0</v>
      </c>
      <c r="S61">
        <f>I!R59*'Sim_Vt_Of(IxI)'!$M61</f>
        <v>0</v>
      </c>
      <c r="T61">
        <f>I!S59*'Sim_Vt_Of(IxI)'!$M61</f>
        <v>0</v>
      </c>
      <c r="U61">
        <f>I!T59*'Sim_Vt_Of(IxI)'!$M61</f>
        <v>0</v>
      </c>
      <c r="V61">
        <f>I!U59*'Sim_Vt_Of(IxI)'!$M61</f>
        <v>0</v>
      </c>
      <c r="W61">
        <f>I!V59*'Sim_Vt_Of(IxI)'!$M61</f>
        <v>0</v>
      </c>
      <c r="X61">
        <f>I!W59*'Sim_Vt_Of(IxI)'!$M61</f>
        <v>0</v>
      </c>
      <c r="Y61">
        <f>I!X59*'Sim_Vt_Of(IxI)'!$M61</f>
        <v>0</v>
      </c>
      <c r="Z61">
        <f>I!Y59*'Sim_Vt_Of(IxI)'!$M61</f>
        <v>0</v>
      </c>
      <c r="AA61">
        <f>I!Z59*'Sim_Vt_Of(IxI)'!$M61</f>
        <v>0</v>
      </c>
      <c r="AB61">
        <f>I!AA59*'Sim_Vt_Of(IxI)'!$M61</f>
        <v>0</v>
      </c>
      <c r="AC61">
        <f>I!AB59*'Sim_Vt_Of(IxI)'!$M61</f>
        <v>0</v>
      </c>
      <c r="AD61">
        <f>I!AC59*'Sim_Vt_Of(IxI)'!$M61</f>
        <v>0</v>
      </c>
      <c r="AE61">
        <f>I!AD59*'Sim_Vt_Of(IxI)'!$M61</f>
        <v>0</v>
      </c>
      <c r="AF61">
        <f>I!AE59*'Sim_Vt_Of(IxI)'!$M61</f>
        <v>0</v>
      </c>
      <c r="AG61">
        <f>I!AF59*'Sim_Vt_Of(IxI)'!$M61</f>
        <v>0</v>
      </c>
      <c r="AH61">
        <f>I!AG59*'Sim_Vt_Of(IxI)'!$M61</f>
        <v>0</v>
      </c>
      <c r="AI61">
        <f>I!AH59*'Sim_Vt_Of(IxI)'!$M61</f>
        <v>0</v>
      </c>
      <c r="AJ61">
        <f>I!AI59*'Sim_Vt_Of(IxI)'!$M61</f>
        <v>0</v>
      </c>
      <c r="AK61">
        <f>I!AJ59*'Sim_Vt_Of(IxI)'!$M61</f>
        <v>0</v>
      </c>
      <c r="AL61">
        <f>I!AK59*'Sim_Vt_Of(IxI)'!$M61</f>
        <v>0</v>
      </c>
      <c r="AM61">
        <f>I!AL59*'Sim_Vt_Of(IxI)'!$M61</f>
        <v>0</v>
      </c>
      <c r="AN61">
        <f>I!AM59*'Sim_Vt_Of(IxI)'!$M61</f>
        <v>0</v>
      </c>
      <c r="AO61">
        <f>I!AN59*'Sim_Vt_Of(IxI)'!$M61</f>
        <v>0</v>
      </c>
      <c r="AP61">
        <f>I!AO59*'Sim_Vt_Of(IxI)'!$M61</f>
        <v>0</v>
      </c>
      <c r="AQ61">
        <f>I!AP59*'Sim_Vt_Of(IxI)'!$M61</f>
        <v>0</v>
      </c>
      <c r="AR61">
        <f>I!AQ59*'Sim_Vt_Of(IxI)'!$M61</f>
        <v>0</v>
      </c>
      <c r="AS61">
        <f>I!AR59*'Sim_Vt_Of(IxI)'!$M61</f>
        <v>0</v>
      </c>
      <c r="AT61">
        <f>I!AS59*'Sim_Vt_Of(IxI)'!$M61</f>
        <v>0</v>
      </c>
      <c r="AU61">
        <f>I!AT59*'Sim_Vt_Of(IxI)'!$M61</f>
        <v>0</v>
      </c>
      <c r="AV61">
        <f>I!AU59*'Sim_Vt_Of(IxI)'!$M61</f>
        <v>0</v>
      </c>
      <c r="AW61">
        <f>I!AV59*'Sim_Vt_Of(IxI)'!$M61</f>
        <v>0</v>
      </c>
      <c r="AX61">
        <f>I!AW59*'Sim_Vt_Of(IxI)'!$M61</f>
        <v>0</v>
      </c>
      <c r="AY61">
        <f>I!AX59*'Sim_Vt_Of(IxI)'!$M61</f>
        <v>0</v>
      </c>
      <c r="AZ61">
        <f>I!AY59*'Sim_Vt_Of(IxI)'!$M61</f>
        <v>0</v>
      </c>
      <c r="BA61">
        <f>I!AZ59*'Sim_Vt_Of(IxI)'!$M61</f>
        <v>0</v>
      </c>
      <c r="BB61">
        <f>I!BA59*'Sim_Vt_Of(IxI)'!$M61</f>
        <v>0</v>
      </c>
      <c r="BC61">
        <f>I!BB59*'Sim_Vt_Of(IxI)'!$M61</f>
        <v>0</v>
      </c>
      <c r="BD61">
        <f>I!BC59*'Sim_Vt_Of(IxI)'!$M61</f>
        <v>0</v>
      </c>
      <c r="BE61">
        <f>I!BD59*'Sim_Vt_Of(IxI)'!$M61</f>
        <v>0</v>
      </c>
      <c r="BF61">
        <f>I!BE59*'Sim_Vt_Of(IxI)'!$M61</f>
        <v>0</v>
      </c>
      <c r="BG61">
        <f>I!BF59*'Sim_Vt_Of(IxI)'!$M61</f>
        <v>0</v>
      </c>
      <c r="BH61">
        <f>I!BG59*'Sim_Vt_Of(IxI)'!$M61</f>
        <v>0</v>
      </c>
      <c r="BI61">
        <f>I!BH59*'Sim_Vt_Of(IxI)'!$M61</f>
        <v>0</v>
      </c>
      <c r="BJ61">
        <f>I!BI59*'Sim_Vt_Of(IxI)'!$M61</f>
        <v>0</v>
      </c>
      <c r="BK61">
        <f>I!BJ59*'Sim_Vt_Of(IxI)'!$M61</f>
        <v>0</v>
      </c>
      <c r="BL61">
        <f>I!BK59*'Sim_Vt_Of(IxI)'!$M61</f>
        <v>0</v>
      </c>
      <c r="BM61">
        <f>I!BL59*'Sim_Vt_Of(IxI)'!$M61</f>
        <v>0</v>
      </c>
      <c r="BN61">
        <f>I!BM59*'Sim_Vt_Of(IxI)'!$M61</f>
        <v>0</v>
      </c>
      <c r="BO61">
        <f>I!BN59*'Sim_Vt_Of(IxI)'!$M61</f>
        <v>0</v>
      </c>
      <c r="BP61">
        <f>I!BO59*'Sim_Vt_Of(IxI)'!$M61</f>
        <v>0</v>
      </c>
      <c r="BQ61">
        <f>I!BP59*'Sim_Vt_Of(IxI)'!$M61</f>
        <v>0</v>
      </c>
      <c r="BR61">
        <f>I!BQ59*'Sim_Vt_Of(IxI)'!$M61</f>
        <v>0</v>
      </c>
      <c r="BS61">
        <f>I!BR59*'Sim_Vt_Of(IxI)'!$M61</f>
        <v>0</v>
      </c>
      <c r="BT61">
        <f>I!BS59*'Sim_Vt_Of(IxI)'!$M61</f>
        <v>0</v>
      </c>
      <c r="BU61">
        <f>I!BT59*'Sim_Vt_Of(IxI)'!$M61</f>
        <v>0</v>
      </c>
      <c r="BV61">
        <f>I!BU59*'Sim_Vt_Of(IxI)'!$M61</f>
        <v>0</v>
      </c>
      <c r="BW61">
        <f>I!BV59*'Sim_Vt_Of(IxI)'!$M61</f>
        <v>0</v>
      </c>
      <c r="BX61">
        <f>I!BW59*'Sim_Vt_Of(IxI)'!$M61</f>
        <v>0</v>
      </c>
      <c r="BY61">
        <f>I!BX59*'Sim_Vt_Of(IxI)'!$M61</f>
        <v>0</v>
      </c>
    </row>
    <row r="62" spans="1:77" x14ac:dyDescent="0.25">
      <c r="A62" s="105" t="s">
        <v>59</v>
      </c>
      <c r="B62">
        <f>I!A60*'Sim_Vt_Of(IxI)'!$M62</f>
        <v>0</v>
      </c>
      <c r="C62">
        <f>I!B60*'Sim_Vt_Of(IxI)'!$M62</f>
        <v>0</v>
      </c>
      <c r="D62">
        <f>I!C60*'Sim_Vt_Of(IxI)'!$M62</f>
        <v>0</v>
      </c>
      <c r="E62">
        <f>I!D60*'Sim_Vt_Of(IxI)'!$M62</f>
        <v>0</v>
      </c>
      <c r="F62">
        <f>I!E60*'Sim_Vt_Of(IxI)'!$M62</f>
        <v>0</v>
      </c>
      <c r="G62">
        <f>I!F60*'Sim_Vt_Of(IxI)'!$M62</f>
        <v>0</v>
      </c>
      <c r="H62">
        <f>I!G60*'Sim_Vt_Of(IxI)'!$M62</f>
        <v>0</v>
      </c>
      <c r="I62">
        <f>I!H60*'Sim_Vt_Of(IxI)'!$M62</f>
        <v>0</v>
      </c>
      <c r="J62">
        <f>I!I60*'Sim_Vt_Of(IxI)'!$M62</f>
        <v>0</v>
      </c>
      <c r="K62">
        <f>I!J60*'Sim_Vt_Of(IxI)'!$M62</f>
        <v>0</v>
      </c>
      <c r="L62">
        <f>I!K60*'Sim_Vt_Of(IxI)'!$M62</f>
        <v>0</v>
      </c>
      <c r="M62">
        <f>I!L60*'Sim_Vt_Of(IxI)'!$M62</f>
        <v>0</v>
      </c>
      <c r="N62">
        <f>I!M60*'Sim_Vt_Of(IxI)'!$M62</f>
        <v>0</v>
      </c>
      <c r="O62">
        <f>I!N60*'Sim_Vt_Of(IxI)'!$M62</f>
        <v>0</v>
      </c>
      <c r="P62">
        <f>I!O60*'Sim_Vt_Of(IxI)'!$M62</f>
        <v>0</v>
      </c>
      <c r="Q62">
        <f>I!P60*'Sim_Vt_Of(IxI)'!$M62</f>
        <v>0</v>
      </c>
      <c r="R62">
        <f>I!Q60*'Sim_Vt_Of(IxI)'!$M62</f>
        <v>0</v>
      </c>
      <c r="S62">
        <f>I!R60*'Sim_Vt_Of(IxI)'!$M62</f>
        <v>0</v>
      </c>
      <c r="T62">
        <f>I!S60*'Sim_Vt_Of(IxI)'!$M62</f>
        <v>0</v>
      </c>
      <c r="U62">
        <f>I!T60*'Sim_Vt_Of(IxI)'!$M62</f>
        <v>0</v>
      </c>
      <c r="V62">
        <f>I!U60*'Sim_Vt_Of(IxI)'!$M62</f>
        <v>0</v>
      </c>
      <c r="W62">
        <f>I!V60*'Sim_Vt_Of(IxI)'!$M62</f>
        <v>0</v>
      </c>
      <c r="X62">
        <f>I!W60*'Sim_Vt_Of(IxI)'!$M62</f>
        <v>0</v>
      </c>
      <c r="Y62">
        <f>I!X60*'Sim_Vt_Of(IxI)'!$M62</f>
        <v>0</v>
      </c>
      <c r="Z62">
        <f>I!Y60*'Sim_Vt_Of(IxI)'!$M62</f>
        <v>0</v>
      </c>
      <c r="AA62">
        <f>I!Z60*'Sim_Vt_Of(IxI)'!$M62</f>
        <v>0</v>
      </c>
      <c r="AB62">
        <f>I!AA60*'Sim_Vt_Of(IxI)'!$M62</f>
        <v>0</v>
      </c>
      <c r="AC62">
        <f>I!AB60*'Sim_Vt_Of(IxI)'!$M62</f>
        <v>0</v>
      </c>
      <c r="AD62">
        <f>I!AC60*'Sim_Vt_Of(IxI)'!$M62</f>
        <v>0</v>
      </c>
      <c r="AE62">
        <f>I!AD60*'Sim_Vt_Of(IxI)'!$M62</f>
        <v>0</v>
      </c>
      <c r="AF62">
        <f>I!AE60*'Sim_Vt_Of(IxI)'!$M62</f>
        <v>0</v>
      </c>
      <c r="AG62">
        <f>I!AF60*'Sim_Vt_Of(IxI)'!$M62</f>
        <v>0</v>
      </c>
      <c r="AH62">
        <f>I!AG60*'Sim_Vt_Of(IxI)'!$M62</f>
        <v>0</v>
      </c>
      <c r="AI62">
        <f>I!AH60*'Sim_Vt_Of(IxI)'!$M62</f>
        <v>0</v>
      </c>
      <c r="AJ62">
        <f>I!AI60*'Sim_Vt_Of(IxI)'!$M62</f>
        <v>0</v>
      </c>
      <c r="AK62">
        <f>I!AJ60*'Sim_Vt_Of(IxI)'!$M62</f>
        <v>0</v>
      </c>
      <c r="AL62">
        <f>I!AK60*'Sim_Vt_Of(IxI)'!$M62</f>
        <v>0</v>
      </c>
      <c r="AM62">
        <f>I!AL60*'Sim_Vt_Of(IxI)'!$M62</f>
        <v>0</v>
      </c>
      <c r="AN62">
        <f>I!AM60*'Sim_Vt_Of(IxI)'!$M62</f>
        <v>0</v>
      </c>
      <c r="AO62">
        <f>I!AN60*'Sim_Vt_Of(IxI)'!$M62</f>
        <v>0</v>
      </c>
      <c r="AP62">
        <f>I!AO60*'Sim_Vt_Of(IxI)'!$M62</f>
        <v>0</v>
      </c>
      <c r="AQ62">
        <f>I!AP60*'Sim_Vt_Of(IxI)'!$M62</f>
        <v>0</v>
      </c>
      <c r="AR62">
        <f>I!AQ60*'Sim_Vt_Of(IxI)'!$M62</f>
        <v>0</v>
      </c>
      <c r="AS62">
        <f>I!AR60*'Sim_Vt_Of(IxI)'!$M62</f>
        <v>0</v>
      </c>
      <c r="AT62">
        <f>I!AS60*'Sim_Vt_Of(IxI)'!$M62</f>
        <v>0</v>
      </c>
      <c r="AU62">
        <f>I!AT60*'Sim_Vt_Of(IxI)'!$M62</f>
        <v>0</v>
      </c>
      <c r="AV62">
        <f>I!AU60*'Sim_Vt_Of(IxI)'!$M62</f>
        <v>0</v>
      </c>
      <c r="AW62">
        <f>I!AV60*'Sim_Vt_Of(IxI)'!$M62</f>
        <v>0</v>
      </c>
      <c r="AX62">
        <f>I!AW60*'Sim_Vt_Of(IxI)'!$M62</f>
        <v>0</v>
      </c>
      <c r="AY62">
        <f>I!AX60*'Sim_Vt_Of(IxI)'!$M62</f>
        <v>0</v>
      </c>
      <c r="AZ62">
        <f>I!AY60*'Sim_Vt_Of(IxI)'!$M62</f>
        <v>0</v>
      </c>
      <c r="BA62">
        <f>I!AZ60*'Sim_Vt_Of(IxI)'!$M62</f>
        <v>0</v>
      </c>
      <c r="BB62">
        <f>I!BA60*'Sim_Vt_Of(IxI)'!$M62</f>
        <v>0</v>
      </c>
      <c r="BC62">
        <f>I!BB60*'Sim_Vt_Of(IxI)'!$M62</f>
        <v>0</v>
      </c>
      <c r="BD62">
        <f>I!BC60*'Sim_Vt_Of(IxI)'!$M62</f>
        <v>0</v>
      </c>
      <c r="BE62">
        <f>I!BD60*'Sim_Vt_Of(IxI)'!$M62</f>
        <v>0</v>
      </c>
      <c r="BF62">
        <f>I!BE60*'Sim_Vt_Of(IxI)'!$M62</f>
        <v>0</v>
      </c>
      <c r="BG62">
        <f>I!BF60*'Sim_Vt_Of(IxI)'!$M62</f>
        <v>0</v>
      </c>
      <c r="BH62">
        <f>I!BG60*'Sim_Vt_Of(IxI)'!$M62</f>
        <v>0</v>
      </c>
      <c r="BI62">
        <f>I!BH60*'Sim_Vt_Of(IxI)'!$M62</f>
        <v>0</v>
      </c>
      <c r="BJ62">
        <f>I!BI60*'Sim_Vt_Of(IxI)'!$M62</f>
        <v>0</v>
      </c>
      <c r="BK62">
        <f>I!BJ60*'Sim_Vt_Of(IxI)'!$M62</f>
        <v>0</v>
      </c>
      <c r="BL62">
        <f>I!BK60*'Sim_Vt_Of(IxI)'!$M62</f>
        <v>0</v>
      </c>
      <c r="BM62">
        <f>I!BL60*'Sim_Vt_Of(IxI)'!$M62</f>
        <v>0</v>
      </c>
      <c r="BN62">
        <f>I!BM60*'Sim_Vt_Of(IxI)'!$M62</f>
        <v>0</v>
      </c>
      <c r="BO62">
        <f>I!BN60*'Sim_Vt_Of(IxI)'!$M62</f>
        <v>0</v>
      </c>
      <c r="BP62">
        <f>I!BO60*'Sim_Vt_Of(IxI)'!$M62</f>
        <v>0</v>
      </c>
      <c r="BQ62">
        <f>I!BP60*'Sim_Vt_Of(IxI)'!$M62</f>
        <v>0</v>
      </c>
      <c r="BR62">
        <f>I!BQ60*'Sim_Vt_Of(IxI)'!$M62</f>
        <v>0</v>
      </c>
      <c r="BS62">
        <f>I!BR60*'Sim_Vt_Of(IxI)'!$M62</f>
        <v>0</v>
      </c>
      <c r="BT62">
        <f>I!BS60*'Sim_Vt_Of(IxI)'!$M62</f>
        <v>0</v>
      </c>
      <c r="BU62">
        <f>I!BT60*'Sim_Vt_Of(IxI)'!$M62</f>
        <v>0</v>
      </c>
      <c r="BV62">
        <f>I!BU60*'Sim_Vt_Of(IxI)'!$M62</f>
        <v>0</v>
      </c>
      <c r="BW62">
        <f>I!BV60*'Sim_Vt_Of(IxI)'!$M62</f>
        <v>0</v>
      </c>
      <c r="BX62">
        <f>I!BW60*'Sim_Vt_Of(IxI)'!$M62</f>
        <v>0</v>
      </c>
      <c r="BY62">
        <f>I!BX60*'Sim_Vt_Of(IxI)'!$M62</f>
        <v>0</v>
      </c>
    </row>
    <row r="63" spans="1:77" x14ac:dyDescent="0.25">
      <c r="A63" s="105" t="s">
        <v>60</v>
      </c>
      <c r="B63">
        <f>I!A61*'Sim_Vt_Of(IxI)'!$M63</f>
        <v>0</v>
      </c>
      <c r="C63">
        <f>I!B61*'Sim_Vt_Of(IxI)'!$M63</f>
        <v>0</v>
      </c>
      <c r="D63">
        <f>I!C61*'Sim_Vt_Of(IxI)'!$M63</f>
        <v>0</v>
      </c>
      <c r="E63">
        <f>I!D61*'Sim_Vt_Of(IxI)'!$M63</f>
        <v>0</v>
      </c>
      <c r="F63">
        <f>I!E61*'Sim_Vt_Of(IxI)'!$M63</f>
        <v>0</v>
      </c>
      <c r="G63">
        <f>I!F61*'Sim_Vt_Of(IxI)'!$M63</f>
        <v>0</v>
      </c>
      <c r="H63">
        <f>I!G61*'Sim_Vt_Of(IxI)'!$M63</f>
        <v>0</v>
      </c>
      <c r="I63">
        <f>I!H61*'Sim_Vt_Of(IxI)'!$M63</f>
        <v>0</v>
      </c>
      <c r="J63">
        <f>I!I61*'Sim_Vt_Of(IxI)'!$M63</f>
        <v>0</v>
      </c>
      <c r="K63">
        <f>I!J61*'Sim_Vt_Of(IxI)'!$M63</f>
        <v>0</v>
      </c>
      <c r="L63">
        <f>I!K61*'Sim_Vt_Of(IxI)'!$M63</f>
        <v>0</v>
      </c>
      <c r="M63">
        <f>I!L61*'Sim_Vt_Of(IxI)'!$M63</f>
        <v>0</v>
      </c>
      <c r="N63">
        <f>I!M61*'Sim_Vt_Of(IxI)'!$M63</f>
        <v>0</v>
      </c>
      <c r="O63">
        <f>I!N61*'Sim_Vt_Of(IxI)'!$M63</f>
        <v>0</v>
      </c>
      <c r="P63">
        <f>I!O61*'Sim_Vt_Of(IxI)'!$M63</f>
        <v>0</v>
      </c>
      <c r="Q63">
        <f>I!P61*'Sim_Vt_Of(IxI)'!$M63</f>
        <v>0</v>
      </c>
      <c r="R63">
        <f>I!Q61*'Sim_Vt_Of(IxI)'!$M63</f>
        <v>0</v>
      </c>
      <c r="S63">
        <f>I!R61*'Sim_Vt_Of(IxI)'!$M63</f>
        <v>0</v>
      </c>
      <c r="T63">
        <f>I!S61*'Sim_Vt_Of(IxI)'!$M63</f>
        <v>0</v>
      </c>
      <c r="U63">
        <f>I!T61*'Sim_Vt_Of(IxI)'!$M63</f>
        <v>0</v>
      </c>
      <c r="V63">
        <f>I!U61*'Sim_Vt_Of(IxI)'!$M63</f>
        <v>0</v>
      </c>
      <c r="W63">
        <f>I!V61*'Sim_Vt_Of(IxI)'!$M63</f>
        <v>0</v>
      </c>
      <c r="X63">
        <f>I!W61*'Sim_Vt_Of(IxI)'!$M63</f>
        <v>0</v>
      </c>
      <c r="Y63">
        <f>I!X61*'Sim_Vt_Of(IxI)'!$M63</f>
        <v>0</v>
      </c>
      <c r="Z63">
        <f>I!Y61*'Sim_Vt_Of(IxI)'!$M63</f>
        <v>0</v>
      </c>
      <c r="AA63">
        <f>I!Z61*'Sim_Vt_Of(IxI)'!$M63</f>
        <v>0</v>
      </c>
      <c r="AB63">
        <f>I!AA61*'Sim_Vt_Of(IxI)'!$M63</f>
        <v>0</v>
      </c>
      <c r="AC63">
        <f>I!AB61*'Sim_Vt_Of(IxI)'!$M63</f>
        <v>0</v>
      </c>
      <c r="AD63">
        <f>I!AC61*'Sim_Vt_Of(IxI)'!$M63</f>
        <v>0</v>
      </c>
      <c r="AE63">
        <f>I!AD61*'Sim_Vt_Of(IxI)'!$M63</f>
        <v>0</v>
      </c>
      <c r="AF63">
        <f>I!AE61*'Sim_Vt_Of(IxI)'!$M63</f>
        <v>0</v>
      </c>
      <c r="AG63">
        <f>I!AF61*'Sim_Vt_Of(IxI)'!$M63</f>
        <v>0</v>
      </c>
      <c r="AH63">
        <f>I!AG61*'Sim_Vt_Of(IxI)'!$M63</f>
        <v>0</v>
      </c>
      <c r="AI63">
        <f>I!AH61*'Sim_Vt_Of(IxI)'!$M63</f>
        <v>0</v>
      </c>
      <c r="AJ63">
        <f>I!AI61*'Sim_Vt_Of(IxI)'!$M63</f>
        <v>0</v>
      </c>
      <c r="AK63">
        <f>I!AJ61*'Sim_Vt_Of(IxI)'!$M63</f>
        <v>0</v>
      </c>
      <c r="AL63">
        <f>I!AK61*'Sim_Vt_Of(IxI)'!$M63</f>
        <v>0</v>
      </c>
      <c r="AM63">
        <f>I!AL61*'Sim_Vt_Of(IxI)'!$M63</f>
        <v>0</v>
      </c>
      <c r="AN63">
        <f>I!AM61*'Sim_Vt_Of(IxI)'!$M63</f>
        <v>0</v>
      </c>
      <c r="AO63">
        <f>I!AN61*'Sim_Vt_Of(IxI)'!$M63</f>
        <v>0</v>
      </c>
      <c r="AP63">
        <f>I!AO61*'Sim_Vt_Of(IxI)'!$M63</f>
        <v>0</v>
      </c>
      <c r="AQ63">
        <f>I!AP61*'Sim_Vt_Of(IxI)'!$M63</f>
        <v>0</v>
      </c>
      <c r="AR63">
        <f>I!AQ61*'Sim_Vt_Of(IxI)'!$M63</f>
        <v>0</v>
      </c>
      <c r="AS63">
        <f>I!AR61*'Sim_Vt_Of(IxI)'!$M63</f>
        <v>0</v>
      </c>
      <c r="AT63">
        <f>I!AS61*'Sim_Vt_Of(IxI)'!$M63</f>
        <v>0</v>
      </c>
      <c r="AU63">
        <f>I!AT61*'Sim_Vt_Of(IxI)'!$M63</f>
        <v>0</v>
      </c>
      <c r="AV63">
        <f>I!AU61*'Sim_Vt_Of(IxI)'!$M63</f>
        <v>0</v>
      </c>
      <c r="AW63">
        <f>I!AV61*'Sim_Vt_Of(IxI)'!$M63</f>
        <v>0</v>
      </c>
      <c r="AX63">
        <f>I!AW61*'Sim_Vt_Of(IxI)'!$M63</f>
        <v>0</v>
      </c>
      <c r="AY63">
        <f>I!AX61*'Sim_Vt_Of(IxI)'!$M63</f>
        <v>0</v>
      </c>
      <c r="AZ63">
        <f>I!AY61*'Sim_Vt_Of(IxI)'!$M63</f>
        <v>0</v>
      </c>
      <c r="BA63">
        <f>I!AZ61*'Sim_Vt_Of(IxI)'!$M63</f>
        <v>0</v>
      </c>
      <c r="BB63">
        <f>I!BA61*'Sim_Vt_Of(IxI)'!$M63</f>
        <v>0</v>
      </c>
      <c r="BC63">
        <f>I!BB61*'Sim_Vt_Of(IxI)'!$M63</f>
        <v>0</v>
      </c>
      <c r="BD63">
        <f>I!BC61*'Sim_Vt_Of(IxI)'!$M63</f>
        <v>0</v>
      </c>
      <c r="BE63">
        <f>I!BD61*'Sim_Vt_Of(IxI)'!$M63</f>
        <v>0</v>
      </c>
      <c r="BF63">
        <f>I!BE61*'Sim_Vt_Of(IxI)'!$M63</f>
        <v>0</v>
      </c>
      <c r="BG63">
        <f>I!BF61*'Sim_Vt_Of(IxI)'!$M63</f>
        <v>0</v>
      </c>
      <c r="BH63">
        <f>I!BG61*'Sim_Vt_Of(IxI)'!$M63</f>
        <v>0</v>
      </c>
      <c r="BI63">
        <f>I!BH61*'Sim_Vt_Of(IxI)'!$M63</f>
        <v>0</v>
      </c>
      <c r="BJ63">
        <f>I!BI61*'Sim_Vt_Of(IxI)'!$M63</f>
        <v>0</v>
      </c>
      <c r="BK63">
        <f>I!BJ61*'Sim_Vt_Of(IxI)'!$M63</f>
        <v>0</v>
      </c>
      <c r="BL63">
        <f>I!BK61*'Sim_Vt_Of(IxI)'!$M63</f>
        <v>0</v>
      </c>
      <c r="BM63">
        <f>I!BL61*'Sim_Vt_Of(IxI)'!$M63</f>
        <v>0</v>
      </c>
      <c r="BN63">
        <f>I!BM61*'Sim_Vt_Of(IxI)'!$M63</f>
        <v>0</v>
      </c>
      <c r="BO63">
        <f>I!BN61*'Sim_Vt_Of(IxI)'!$M63</f>
        <v>0</v>
      </c>
      <c r="BP63">
        <f>I!BO61*'Sim_Vt_Of(IxI)'!$M63</f>
        <v>0</v>
      </c>
      <c r="BQ63">
        <f>I!BP61*'Sim_Vt_Of(IxI)'!$M63</f>
        <v>0</v>
      </c>
      <c r="BR63">
        <f>I!BQ61*'Sim_Vt_Of(IxI)'!$M63</f>
        <v>0</v>
      </c>
      <c r="BS63">
        <f>I!BR61*'Sim_Vt_Of(IxI)'!$M63</f>
        <v>0</v>
      </c>
      <c r="BT63">
        <f>I!BS61*'Sim_Vt_Of(IxI)'!$M63</f>
        <v>0</v>
      </c>
      <c r="BU63">
        <f>I!BT61*'Sim_Vt_Of(IxI)'!$M63</f>
        <v>0</v>
      </c>
      <c r="BV63">
        <f>I!BU61*'Sim_Vt_Of(IxI)'!$M63</f>
        <v>0</v>
      </c>
      <c r="BW63">
        <f>I!BV61*'Sim_Vt_Of(IxI)'!$M63</f>
        <v>0</v>
      </c>
      <c r="BX63">
        <f>I!BW61*'Sim_Vt_Of(IxI)'!$M63</f>
        <v>0</v>
      </c>
      <c r="BY63">
        <f>I!BX61*'Sim_Vt_Of(IxI)'!$M63</f>
        <v>0</v>
      </c>
    </row>
    <row r="64" spans="1:77" x14ac:dyDescent="0.25">
      <c r="A64" s="105" t="s">
        <v>61</v>
      </c>
      <c r="B64">
        <f>I!A62*'Sim_Vt_Of(IxI)'!$M64</f>
        <v>0</v>
      </c>
      <c r="C64">
        <f>I!B62*'Sim_Vt_Of(IxI)'!$M64</f>
        <v>0</v>
      </c>
      <c r="D64">
        <f>I!C62*'Sim_Vt_Of(IxI)'!$M64</f>
        <v>0</v>
      </c>
      <c r="E64">
        <f>I!D62*'Sim_Vt_Of(IxI)'!$M64</f>
        <v>0</v>
      </c>
      <c r="F64">
        <f>I!E62*'Sim_Vt_Of(IxI)'!$M64</f>
        <v>0</v>
      </c>
      <c r="G64">
        <f>I!F62*'Sim_Vt_Of(IxI)'!$M64</f>
        <v>0</v>
      </c>
      <c r="H64">
        <f>I!G62*'Sim_Vt_Of(IxI)'!$M64</f>
        <v>0</v>
      </c>
      <c r="I64">
        <f>I!H62*'Sim_Vt_Of(IxI)'!$M64</f>
        <v>0</v>
      </c>
      <c r="J64">
        <f>I!I62*'Sim_Vt_Of(IxI)'!$M64</f>
        <v>0</v>
      </c>
      <c r="K64">
        <f>I!J62*'Sim_Vt_Of(IxI)'!$M64</f>
        <v>0</v>
      </c>
      <c r="L64">
        <f>I!K62*'Sim_Vt_Of(IxI)'!$M64</f>
        <v>0</v>
      </c>
      <c r="M64">
        <f>I!L62*'Sim_Vt_Of(IxI)'!$M64</f>
        <v>0</v>
      </c>
      <c r="N64">
        <f>I!M62*'Sim_Vt_Of(IxI)'!$M64</f>
        <v>0</v>
      </c>
      <c r="O64">
        <f>I!N62*'Sim_Vt_Of(IxI)'!$M64</f>
        <v>0</v>
      </c>
      <c r="P64">
        <f>I!O62*'Sim_Vt_Of(IxI)'!$M64</f>
        <v>0</v>
      </c>
      <c r="Q64">
        <f>I!P62*'Sim_Vt_Of(IxI)'!$M64</f>
        <v>0</v>
      </c>
      <c r="R64">
        <f>I!Q62*'Sim_Vt_Of(IxI)'!$M64</f>
        <v>0</v>
      </c>
      <c r="S64">
        <f>I!R62*'Sim_Vt_Of(IxI)'!$M64</f>
        <v>0</v>
      </c>
      <c r="T64">
        <f>I!S62*'Sim_Vt_Of(IxI)'!$M64</f>
        <v>0</v>
      </c>
      <c r="U64">
        <f>I!T62*'Sim_Vt_Of(IxI)'!$M64</f>
        <v>0</v>
      </c>
      <c r="V64">
        <f>I!U62*'Sim_Vt_Of(IxI)'!$M64</f>
        <v>0</v>
      </c>
      <c r="W64">
        <f>I!V62*'Sim_Vt_Of(IxI)'!$M64</f>
        <v>0</v>
      </c>
      <c r="X64">
        <f>I!W62*'Sim_Vt_Of(IxI)'!$M64</f>
        <v>0</v>
      </c>
      <c r="Y64">
        <f>I!X62*'Sim_Vt_Of(IxI)'!$M64</f>
        <v>0</v>
      </c>
      <c r="Z64">
        <f>I!Y62*'Sim_Vt_Of(IxI)'!$M64</f>
        <v>0</v>
      </c>
      <c r="AA64">
        <f>I!Z62*'Sim_Vt_Of(IxI)'!$M64</f>
        <v>0</v>
      </c>
      <c r="AB64">
        <f>I!AA62*'Sim_Vt_Of(IxI)'!$M64</f>
        <v>0</v>
      </c>
      <c r="AC64">
        <f>I!AB62*'Sim_Vt_Of(IxI)'!$M64</f>
        <v>0</v>
      </c>
      <c r="AD64">
        <f>I!AC62*'Sim_Vt_Of(IxI)'!$M64</f>
        <v>0</v>
      </c>
      <c r="AE64">
        <f>I!AD62*'Sim_Vt_Of(IxI)'!$M64</f>
        <v>0</v>
      </c>
      <c r="AF64">
        <f>I!AE62*'Sim_Vt_Of(IxI)'!$M64</f>
        <v>0</v>
      </c>
      <c r="AG64">
        <f>I!AF62*'Sim_Vt_Of(IxI)'!$M64</f>
        <v>0</v>
      </c>
      <c r="AH64">
        <f>I!AG62*'Sim_Vt_Of(IxI)'!$M64</f>
        <v>0</v>
      </c>
      <c r="AI64">
        <f>I!AH62*'Sim_Vt_Of(IxI)'!$M64</f>
        <v>0</v>
      </c>
      <c r="AJ64">
        <f>I!AI62*'Sim_Vt_Of(IxI)'!$M64</f>
        <v>0</v>
      </c>
      <c r="AK64">
        <f>I!AJ62*'Sim_Vt_Of(IxI)'!$M64</f>
        <v>0</v>
      </c>
      <c r="AL64">
        <f>I!AK62*'Sim_Vt_Of(IxI)'!$M64</f>
        <v>0</v>
      </c>
      <c r="AM64">
        <f>I!AL62*'Sim_Vt_Of(IxI)'!$M64</f>
        <v>0</v>
      </c>
      <c r="AN64">
        <f>I!AM62*'Sim_Vt_Of(IxI)'!$M64</f>
        <v>0</v>
      </c>
      <c r="AO64">
        <f>I!AN62*'Sim_Vt_Of(IxI)'!$M64</f>
        <v>0</v>
      </c>
      <c r="AP64">
        <f>I!AO62*'Sim_Vt_Of(IxI)'!$M64</f>
        <v>0</v>
      </c>
      <c r="AQ64">
        <f>I!AP62*'Sim_Vt_Of(IxI)'!$M64</f>
        <v>0</v>
      </c>
      <c r="AR64">
        <f>I!AQ62*'Sim_Vt_Of(IxI)'!$M64</f>
        <v>0</v>
      </c>
      <c r="AS64">
        <f>I!AR62*'Sim_Vt_Of(IxI)'!$M64</f>
        <v>0</v>
      </c>
      <c r="AT64">
        <f>I!AS62*'Sim_Vt_Of(IxI)'!$M64</f>
        <v>0</v>
      </c>
      <c r="AU64">
        <f>I!AT62*'Sim_Vt_Of(IxI)'!$M64</f>
        <v>0</v>
      </c>
      <c r="AV64">
        <f>I!AU62*'Sim_Vt_Of(IxI)'!$M64</f>
        <v>0</v>
      </c>
      <c r="AW64">
        <f>I!AV62*'Sim_Vt_Of(IxI)'!$M64</f>
        <v>0</v>
      </c>
      <c r="AX64">
        <f>I!AW62*'Sim_Vt_Of(IxI)'!$M64</f>
        <v>0</v>
      </c>
      <c r="AY64">
        <f>I!AX62*'Sim_Vt_Of(IxI)'!$M64</f>
        <v>0</v>
      </c>
      <c r="AZ64">
        <f>I!AY62*'Sim_Vt_Of(IxI)'!$M64</f>
        <v>0</v>
      </c>
      <c r="BA64">
        <f>I!AZ62*'Sim_Vt_Of(IxI)'!$M64</f>
        <v>0</v>
      </c>
      <c r="BB64">
        <f>I!BA62*'Sim_Vt_Of(IxI)'!$M64</f>
        <v>0</v>
      </c>
      <c r="BC64">
        <f>I!BB62*'Sim_Vt_Of(IxI)'!$M64</f>
        <v>0</v>
      </c>
      <c r="BD64">
        <f>I!BC62*'Sim_Vt_Of(IxI)'!$M64</f>
        <v>0</v>
      </c>
      <c r="BE64">
        <f>I!BD62*'Sim_Vt_Of(IxI)'!$M64</f>
        <v>0</v>
      </c>
      <c r="BF64">
        <f>I!BE62*'Sim_Vt_Of(IxI)'!$M64</f>
        <v>0</v>
      </c>
      <c r="BG64">
        <f>I!BF62*'Sim_Vt_Of(IxI)'!$M64</f>
        <v>0</v>
      </c>
      <c r="BH64">
        <f>I!BG62*'Sim_Vt_Of(IxI)'!$M64</f>
        <v>0</v>
      </c>
      <c r="BI64">
        <f>I!BH62*'Sim_Vt_Of(IxI)'!$M64</f>
        <v>0</v>
      </c>
      <c r="BJ64">
        <f>I!BI62*'Sim_Vt_Of(IxI)'!$M64</f>
        <v>0</v>
      </c>
      <c r="BK64">
        <f>I!BJ62*'Sim_Vt_Of(IxI)'!$M64</f>
        <v>0</v>
      </c>
      <c r="BL64">
        <f>I!BK62*'Sim_Vt_Of(IxI)'!$M64</f>
        <v>0</v>
      </c>
      <c r="BM64">
        <f>I!BL62*'Sim_Vt_Of(IxI)'!$M64</f>
        <v>0</v>
      </c>
      <c r="BN64">
        <f>I!BM62*'Sim_Vt_Of(IxI)'!$M64</f>
        <v>0</v>
      </c>
      <c r="BO64">
        <f>I!BN62*'Sim_Vt_Of(IxI)'!$M64</f>
        <v>0</v>
      </c>
      <c r="BP64">
        <f>I!BO62*'Sim_Vt_Of(IxI)'!$M64</f>
        <v>0</v>
      </c>
      <c r="BQ64">
        <f>I!BP62*'Sim_Vt_Of(IxI)'!$M64</f>
        <v>0</v>
      </c>
      <c r="BR64">
        <f>I!BQ62*'Sim_Vt_Of(IxI)'!$M64</f>
        <v>0</v>
      </c>
      <c r="BS64">
        <f>I!BR62*'Sim_Vt_Of(IxI)'!$M64</f>
        <v>0</v>
      </c>
      <c r="BT64">
        <f>I!BS62*'Sim_Vt_Of(IxI)'!$M64</f>
        <v>0</v>
      </c>
      <c r="BU64">
        <f>I!BT62*'Sim_Vt_Of(IxI)'!$M64</f>
        <v>0</v>
      </c>
      <c r="BV64">
        <f>I!BU62*'Sim_Vt_Of(IxI)'!$M64</f>
        <v>0</v>
      </c>
      <c r="BW64">
        <f>I!BV62*'Sim_Vt_Of(IxI)'!$M64</f>
        <v>0</v>
      </c>
      <c r="BX64">
        <f>I!BW62*'Sim_Vt_Of(IxI)'!$M64</f>
        <v>0</v>
      </c>
      <c r="BY64">
        <f>I!BX62*'Sim_Vt_Of(IxI)'!$M64</f>
        <v>0</v>
      </c>
    </row>
    <row r="65" spans="1:77" x14ac:dyDescent="0.25">
      <c r="A65" s="105" t="s">
        <v>62</v>
      </c>
      <c r="B65">
        <f>I!A63*'Sim_Vt_Of(IxI)'!$M65</f>
        <v>0</v>
      </c>
      <c r="C65">
        <f>I!B63*'Sim_Vt_Of(IxI)'!$M65</f>
        <v>0</v>
      </c>
      <c r="D65">
        <f>I!C63*'Sim_Vt_Of(IxI)'!$M65</f>
        <v>0</v>
      </c>
      <c r="E65">
        <f>I!D63*'Sim_Vt_Of(IxI)'!$M65</f>
        <v>0</v>
      </c>
      <c r="F65">
        <f>I!E63*'Sim_Vt_Of(IxI)'!$M65</f>
        <v>0</v>
      </c>
      <c r="G65">
        <f>I!F63*'Sim_Vt_Of(IxI)'!$M65</f>
        <v>0</v>
      </c>
      <c r="H65">
        <f>I!G63*'Sim_Vt_Of(IxI)'!$M65</f>
        <v>0</v>
      </c>
      <c r="I65">
        <f>I!H63*'Sim_Vt_Of(IxI)'!$M65</f>
        <v>0</v>
      </c>
      <c r="J65">
        <f>I!I63*'Sim_Vt_Of(IxI)'!$M65</f>
        <v>0</v>
      </c>
      <c r="K65">
        <f>I!J63*'Sim_Vt_Of(IxI)'!$M65</f>
        <v>0</v>
      </c>
      <c r="L65">
        <f>I!K63*'Sim_Vt_Of(IxI)'!$M65</f>
        <v>0</v>
      </c>
      <c r="M65">
        <f>I!L63*'Sim_Vt_Of(IxI)'!$M65</f>
        <v>0</v>
      </c>
      <c r="N65">
        <f>I!M63*'Sim_Vt_Of(IxI)'!$M65</f>
        <v>0</v>
      </c>
      <c r="O65">
        <f>I!N63*'Sim_Vt_Of(IxI)'!$M65</f>
        <v>0</v>
      </c>
      <c r="P65">
        <f>I!O63*'Sim_Vt_Of(IxI)'!$M65</f>
        <v>0</v>
      </c>
      <c r="Q65">
        <f>I!P63*'Sim_Vt_Of(IxI)'!$M65</f>
        <v>0</v>
      </c>
      <c r="R65">
        <f>I!Q63*'Sim_Vt_Of(IxI)'!$M65</f>
        <v>0</v>
      </c>
      <c r="S65">
        <f>I!R63*'Sim_Vt_Of(IxI)'!$M65</f>
        <v>0</v>
      </c>
      <c r="T65">
        <f>I!S63*'Sim_Vt_Of(IxI)'!$M65</f>
        <v>0</v>
      </c>
      <c r="U65">
        <f>I!T63*'Sim_Vt_Of(IxI)'!$M65</f>
        <v>0</v>
      </c>
      <c r="V65">
        <f>I!U63*'Sim_Vt_Of(IxI)'!$M65</f>
        <v>0</v>
      </c>
      <c r="W65">
        <f>I!V63*'Sim_Vt_Of(IxI)'!$M65</f>
        <v>0</v>
      </c>
      <c r="X65">
        <f>I!W63*'Sim_Vt_Of(IxI)'!$M65</f>
        <v>0</v>
      </c>
      <c r="Y65">
        <f>I!X63*'Sim_Vt_Of(IxI)'!$M65</f>
        <v>0</v>
      </c>
      <c r="Z65">
        <f>I!Y63*'Sim_Vt_Of(IxI)'!$M65</f>
        <v>0</v>
      </c>
      <c r="AA65">
        <f>I!Z63*'Sim_Vt_Of(IxI)'!$M65</f>
        <v>0</v>
      </c>
      <c r="AB65">
        <f>I!AA63*'Sim_Vt_Of(IxI)'!$M65</f>
        <v>0</v>
      </c>
      <c r="AC65">
        <f>I!AB63*'Sim_Vt_Of(IxI)'!$M65</f>
        <v>0</v>
      </c>
      <c r="AD65">
        <f>I!AC63*'Sim_Vt_Of(IxI)'!$M65</f>
        <v>0</v>
      </c>
      <c r="AE65">
        <f>I!AD63*'Sim_Vt_Of(IxI)'!$M65</f>
        <v>0</v>
      </c>
      <c r="AF65">
        <f>I!AE63*'Sim_Vt_Of(IxI)'!$M65</f>
        <v>0</v>
      </c>
      <c r="AG65">
        <f>I!AF63*'Sim_Vt_Of(IxI)'!$M65</f>
        <v>0</v>
      </c>
      <c r="AH65">
        <f>I!AG63*'Sim_Vt_Of(IxI)'!$M65</f>
        <v>0</v>
      </c>
      <c r="AI65">
        <f>I!AH63*'Sim_Vt_Of(IxI)'!$M65</f>
        <v>0</v>
      </c>
      <c r="AJ65">
        <f>I!AI63*'Sim_Vt_Of(IxI)'!$M65</f>
        <v>0</v>
      </c>
      <c r="AK65">
        <f>I!AJ63*'Sim_Vt_Of(IxI)'!$M65</f>
        <v>0</v>
      </c>
      <c r="AL65">
        <f>I!AK63*'Sim_Vt_Of(IxI)'!$M65</f>
        <v>0</v>
      </c>
      <c r="AM65">
        <f>I!AL63*'Sim_Vt_Of(IxI)'!$M65</f>
        <v>0</v>
      </c>
      <c r="AN65">
        <f>I!AM63*'Sim_Vt_Of(IxI)'!$M65</f>
        <v>0</v>
      </c>
      <c r="AO65">
        <f>I!AN63*'Sim_Vt_Of(IxI)'!$M65</f>
        <v>0</v>
      </c>
      <c r="AP65">
        <f>I!AO63*'Sim_Vt_Of(IxI)'!$M65</f>
        <v>0</v>
      </c>
      <c r="AQ65">
        <f>I!AP63*'Sim_Vt_Of(IxI)'!$M65</f>
        <v>0</v>
      </c>
      <c r="AR65">
        <f>I!AQ63*'Sim_Vt_Of(IxI)'!$M65</f>
        <v>0</v>
      </c>
      <c r="AS65">
        <f>I!AR63*'Sim_Vt_Of(IxI)'!$M65</f>
        <v>0</v>
      </c>
      <c r="AT65">
        <f>I!AS63*'Sim_Vt_Of(IxI)'!$M65</f>
        <v>0</v>
      </c>
      <c r="AU65">
        <f>I!AT63*'Sim_Vt_Of(IxI)'!$M65</f>
        <v>0</v>
      </c>
      <c r="AV65">
        <f>I!AU63*'Sim_Vt_Of(IxI)'!$M65</f>
        <v>0</v>
      </c>
      <c r="AW65">
        <f>I!AV63*'Sim_Vt_Of(IxI)'!$M65</f>
        <v>0</v>
      </c>
      <c r="AX65">
        <f>I!AW63*'Sim_Vt_Of(IxI)'!$M65</f>
        <v>0</v>
      </c>
      <c r="AY65">
        <f>I!AX63*'Sim_Vt_Of(IxI)'!$M65</f>
        <v>0</v>
      </c>
      <c r="AZ65">
        <f>I!AY63*'Sim_Vt_Of(IxI)'!$M65</f>
        <v>0</v>
      </c>
      <c r="BA65">
        <f>I!AZ63*'Sim_Vt_Of(IxI)'!$M65</f>
        <v>0</v>
      </c>
      <c r="BB65">
        <f>I!BA63*'Sim_Vt_Of(IxI)'!$M65</f>
        <v>0</v>
      </c>
      <c r="BC65">
        <f>I!BB63*'Sim_Vt_Of(IxI)'!$M65</f>
        <v>0</v>
      </c>
      <c r="BD65">
        <f>I!BC63*'Sim_Vt_Of(IxI)'!$M65</f>
        <v>0</v>
      </c>
      <c r="BE65">
        <f>I!BD63*'Sim_Vt_Of(IxI)'!$M65</f>
        <v>0</v>
      </c>
      <c r="BF65">
        <f>I!BE63*'Sim_Vt_Of(IxI)'!$M65</f>
        <v>0</v>
      </c>
      <c r="BG65">
        <f>I!BF63*'Sim_Vt_Of(IxI)'!$M65</f>
        <v>0</v>
      </c>
      <c r="BH65">
        <f>I!BG63*'Sim_Vt_Of(IxI)'!$M65</f>
        <v>0</v>
      </c>
      <c r="BI65">
        <f>I!BH63*'Sim_Vt_Of(IxI)'!$M65</f>
        <v>0</v>
      </c>
      <c r="BJ65">
        <f>I!BI63*'Sim_Vt_Of(IxI)'!$M65</f>
        <v>0</v>
      </c>
      <c r="BK65">
        <f>I!BJ63*'Sim_Vt_Of(IxI)'!$M65</f>
        <v>0</v>
      </c>
      <c r="BL65">
        <f>I!BK63*'Sim_Vt_Of(IxI)'!$M65</f>
        <v>0</v>
      </c>
      <c r="BM65">
        <f>I!BL63*'Sim_Vt_Of(IxI)'!$M65</f>
        <v>0</v>
      </c>
      <c r="BN65">
        <f>I!BM63*'Sim_Vt_Of(IxI)'!$M65</f>
        <v>0</v>
      </c>
      <c r="BO65">
        <f>I!BN63*'Sim_Vt_Of(IxI)'!$M65</f>
        <v>0</v>
      </c>
      <c r="BP65">
        <f>I!BO63*'Sim_Vt_Of(IxI)'!$M65</f>
        <v>0</v>
      </c>
      <c r="BQ65">
        <f>I!BP63*'Sim_Vt_Of(IxI)'!$M65</f>
        <v>0</v>
      </c>
      <c r="BR65">
        <f>I!BQ63*'Sim_Vt_Of(IxI)'!$M65</f>
        <v>0</v>
      </c>
      <c r="BS65">
        <f>I!BR63*'Sim_Vt_Of(IxI)'!$M65</f>
        <v>0</v>
      </c>
      <c r="BT65">
        <f>I!BS63*'Sim_Vt_Of(IxI)'!$M65</f>
        <v>0</v>
      </c>
      <c r="BU65">
        <f>I!BT63*'Sim_Vt_Of(IxI)'!$M65</f>
        <v>0</v>
      </c>
      <c r="BV65">
        <f>I!BU63*'Sim_Vt_Of(IxI)'!$M65</f>
        <v>0</v>
      </c>
      <c r="BW65">
        <f>I!BV63*'Sim_Vt_Of(IxI)'!$M65</f>
        <v>0</v>
      </c>
      <c r="BX65">
        <f>I!BW63*'Sim_Vt_Of(IxI)'!$M65</f>
        <v>0</v>
      </c>
      <c r="BY65">
        <f>I!BX63*'Sim_Vt_Of(IxI)'!$M65</f>
        <v>0</v>
      </c>
    </row>
    <row r="66" spans="1:77" x14ac:dyDescent="0.25">
      <c r="A66" s="105" t="s">
        <v>63</v>
      </c>
      <c r="B66">
        <f>I!A64*'Sim_Vt_Of(IxI)'!$M66</f>
        <v>0</v>
      </c>
      <c r="C66">
        <f>I!B64*'Sim_Vt_Of(IxI)'!$M66</f>
        <v>0</v>
      </c>
      <c r="D66">
        <f>I!C64*'Sim_Vt_Of(IxI)'!$M66</f>
        <v>0</v>
      </c>
      <c r="E66">
        <f>I!D64*'Sim_Vt_Of(IxI)'!$M66</f>
        <v>0</v>
      </c>
      <c r="F66">
        <f>I!E64*'Sim_Vt_Of(IxI)'!$M66</f>
        <v>0</v>
      </c>
      <c r="G66">
        <f>I!F64*'Sim_Vt_Of(IxI)'!$M66</f>
        <v>0</v>
      </c>
      <c r="H66">
        <f>I!G64*'Sim_Vt_Of(IxI)'!$M66</f>
        <v>0</v>
      </c>
      <c r="I66">
        <f>I!H64*'Sim_Vt_Of(IxI)'!$M66</f>
        <v>0</v>
      </c>
      <c r="J66">
        <f>I!I64*'Sim_Vt_Of(IxI)'!$M66</f>
        <v>0</v>
      </c>
      <c r="K66">
        <f>I!J64*'Sim_Vt_Of(IxI)'!$M66</f>
        <v>0</v>
      </c>
      <c r="L66">
        <f>I!K64*'Sim_Vt_Of(IxI)'!$M66</f>
        <v>0</v>
      </c>
      <c r="M66">
        <f>I!L64*'Sim_Vt_Of(IxI)'!$M66</f>
        <v>0</v>
      </c>
      <c r="N66">
        <f>I!M64*'Sim_Vt_Of(IxI)'!$M66</f>
        <v>0</v>
      </c>
      <c r="O66">
        <f>I!N64*'Sim_Vt_Of(IxI)'!$M66</f>
        <v>0</v>
      </c>
      <c r="P66">
        <f>I!O64*'Sim_Vt_Of(IxI)'!$M66</f>
        <v>0</v>
      </c>
      <c r="Q66">
        <f>I!P64*'Sim_Vt_Of(IxI)'!$M66</f>
        <v>0</v>
      </c>
      <c r="R66">
        <f>I!Q64*'Sim_Vt_Of(IxI)'!$M66</f>
        <v>0</v>
      </c>
      <c r="S66">
        <f>I!R64*'Sim_Vt_Of(IxI)'!$M66</f>
        <v>0</v>
      </c>
      <c r="T66">
        <f>I!S64*'Sim_Vt_Of(IxI)'!$M66</f>
        <v>0</v>
      </c>
      <c r="U66">
        <f>I!T64*'Sim_Vt_Of(IxI)'!$M66</f>
        <v>0</v>
      </c>
      <c r="V66">
        <f>I!U64*'Sim_Vt_Of(IxI)'!$M66</f>
        <v>0</v>
      </c>
      <c r="W66">
        <f>I!V64*'Sim_Vt_Of(IxI)'!$M66</f>
        <v>0</v>
      </c>
      <c r="X66">
        <f>I!W64*'Sim_Vt_Of(IxI)'!$M66</f>
        <v>0</v>
      </c>
      <c r="Y66">
        <f>I!X64*'Sim_Vt_Of(IxI)'!$M66</f>
        <v>0</v>
      </c>
      <c r="Z66">
        <f>I!Y64*'Sim_Vt_Of(IxI)'!$M66</f>
        <v>0</v>
      </c>
      <c r="AA66">
        <f>I!Z64*'Sim_Vt_Of(IxI)'!$M66</f>
        <v>0</v>
      </c>
      <c r="AB66">
        <f>I!AA64*'Sim_Vt_Of(IxI)'!$M66</f>
        <v>0</v>
      </c>
      <c r="AC66">
        <f>I!AB64*'Sim_Vt_Of(IxI)'!$M66</f>
        <v>0</v>
      </c>
      <c r="AD66">
        <f>I!AC64*'Sim_Vt_Of(IxI)'!$M66</f>
        <v>0</v>
      </c>
      <c r="AE66">
        <f>I!AD64*'Sim_Vt_Of(IxI)'!$M66</f>
        <v>0</v>
      </c>
      <c r="AF66">
        <f>I!AE64*'Sim_Vt_Of(IxI)'!$M66</f>
        <v>0</v>
      </c>
      <c r="AG66">
        <f>I!AF64*'Sim_Vt_Of(IxI)'!$M66</f>
        <v>0</v>
      </c>
      <c r="AH66">
        <f>I!AG64*'Sim_Vt_Of(IxI)'!$M66</f>
        <v>0</v>
      </c>
      <c r="AI66">
        <f>I!AH64*'Sim_Vt_Of(IxI)'!$M66</f>
        <v>0</v>
      </c>
      <c r="AJ66">
        <f>I!AI64*'Sim_Vt_Of(IxI)'!$M66</f>
        <v>0</v>
      </c>
      <c r="AK66">
        <f>I!AJ64*'Sim_Vt_Of(IxI)'!$M66</f>
        <v>0</v>
      </c>
      <c r="AL66">
        <f>I!AK64*'Sim_Vt_Of(IxI)'!$M66</f>
        <v>0</v>
      </c>
      <c r="AM66">
        <f>I!AL64*'Sim_Vt_Of(IxI)'!$M66</f>
        <v>0</v>
      </c>
      <c r="AN66">
        <f>I!AM64*'Sim_Vt_Of(IxI)'!$M66</f>
        <v>0</v>
      </c>
      <c r="AO66">
        <f>I!AN64*'Sim_Vt_Of(IxI)'!$M66</f>
        <v>0</v>
      </c>
      <c r="AP66">
        <f>I!AO64*'Sim_Vt_Of(IxI)'!$M66</f>
        <v>0</v>
      </c>
      <c r="AQ66">
        <f>I!AP64*'Sim_Vt_Of(IxI)'!$M66</f>
        <v>0</v>
      </c>
      <c r="AR66">
        <f>I!AQ64*'Sim_Vt_Of(IxI)'!$M66</f>
        <v>0</v>
      </c>
      <c r="AS66">
        <f>I!AR64*'Sim_Vt_Of(IxI)'!$M66</f>
        <v>0</v>
      </c>
      <c r="AT66">
        <f>I!AS64*'Sim_Vt_Of(IxI)'!$M66</f>
        <v>0</v>
      </c>
      <c r="AU66">
        <f>I!AT64*'Sim_Vt_Of(IxI)'!$M66</f>
        <v>0</v>
      </c>
      <c r="AV66">
        <f>I!AU64*'Sim_Vt_Of(IxI)'!$M66</f>
        <v>0</v>
      </c>
      <c r="AW66">
        <f>I!AV64*'Sim_Vt_Of(IxI)'!$M66</f>
        <v>0</v>
      </c>
      <c r="AX66">
        <f>I!AW64*'Sim_Vt_Of(IxI)'!$M66</f>
        <v>0</v>
      </c>
      <c r="AY66">
        <f>I!AX64*'Sim_Vt_Of(IxI)'!$M66</f>
        <v>0</v>
      </c>
      <c r="AZ66">
        <f>I!AY64*'Sim_Vt_Of(IxI)'!$M66</f>
        <v>0</v>
      </c>
      <c r="BA66">
        <f>I!AZ64*'Sim_Vt_Of(IxI)'!$M66</f>
        <v>0</v>
      </c>
      <c r="BB66">
        <f>I!BA64*'Sim_Vt_Of(IxI)'!$M66</f>
        <v>0</v>
      </c>
      <c r="BC66">
        <f>I!BB64*'Sim_Vt_Of(IxI)'!$M66</f>
        <v>0</v>
      </c>
      <c r="BD66">
        <f>I!BC64*'Sim_Vt_Of(IxI)'!$M66</f>
        <v>0</v>
      </c>
      <c r="BE66">
        <f>I!BD64*'Sim_Vt_Of(IxI)'!$M66</f>
        <v>0</v>
      </c>
      <c r="BF66">
        <f>I!BE64*'Sim_Vt_Of(IxI)'!$M66</f>
        <v>0</v>
      </c>
      <c r="BG66">
        <f>I!BF64*'Sim_Vt_Of(IxI)'!$M66</f>
        <v>0</v>
      </c>
      <c r="BH66">
        <f>I!BG64*'Sim_Vt_Of(IxI)'!$M66</f>
        <v>0</v>
      </c>
      <c r="BI66">
        <f>I!BH64*'Sim_Vt_Of(IxI)'!$M66</f>
        <v>0</v>
      </c>
      <c r="BJ66">
        <f>I!BI64*'Sim_Vt_Of(IxI)'!$M66</f>
        <v>0</v>
      </c>
      <c r="BK66">
        <f>I!BJ64*'Sim_Vt_Of(IxI)'!$M66</f>
        <v>0</v>
      </c>
      <c r="BL66">
        <f>I!BK64*'Sim_Vt_Of(IxI)'!$M66</f>
        <v>0</v>
      </c>
      <c r="BM66">
        <f>I!BL64*'Sim_Vt_Of(IxI)'!$M66</f>
        <v>0</v>
      </c>
      <c r="BN66">
        <f>I!BM64*'Sim_Vt_Of(IxI)'!$M66</f>
        <v>0</v>
      </c>
      <c r="BO66">
        <f>I!BN64*'Sim_Vt_Of(IxI)'!$M66</f>
        <v>0</v>
      </c>
      <c r="BP66">
        <f>I!BO64*'Sim_Vt_Of(IxI)'!$M66</f>
        <v>0</v>
      </c>
      <c r="BQ66">
        <f>I!BP64*'Sim_Vt_Of(IxI)'!$M66</f>
        <v>0</v>
      </c>
      <c r="BR66">
        <f>I!BQ64*'Sim_Vt_Of(IxI)'!$M66</f>
        <v>0</v>
      </c>
      <c r="BS66">
        <f>I!BR64*'Sim_Vt_Of(IxI)'!$M66</f>
        <v>0</v>
      </c>
      <c r="BT66">
        <f>I!BS64*'Sim_Vt_Of(IxI)'!$M66</f>
        <v>0</v>
      </c>
      <c r="BU66">
        <f>I!BT64*'Sim_Vt_Of(IxI)'!$M66</f>
        <v>0</v>
      </c>
      <c r="BV66">
        <f>I!BU64*'Sim_Vt_Of(IxI)'!$M66</f>
        <v>0</v>
      </c>
      <c r="BW66">
        <f>I!BV64*'Sim_Vt_Of(IxI)'!$M66</f>
        <v>0</v>
      </c>
      <c r="BX66">
        <f>I!BW64*'Sim_Vt_Of(IxI)'!$M66</f>
        <v>0</v>
      </c>
      <c r="BY66">
        <f>I!BX64*'Sim_Vt_Of(IxI)'!$M66</f>
        <v>0</v>
      </c>
    </row>
    <row r="67" spans="1:77" x14ac:dyDescent="0.25">
      <c r="A67" s="105" t="s">
        <v>64</v>
      </c>
      <c r="B67">
        <f>I!A65*'Sim_Vt_Of(IxI)'!$M67</f>
        <v>0</v>
      </c>
      <c r="C67">
        <f>I!B65*'Sim_Vt_Of(IxI)'!$M67</f>
        <v>0</v>
      </c>
      <c r="D67">
        <f>I!C65*'Sim_Vt_Of(IxI)'!$M67</f>
        <v>0</v>
      </c>
      <c r="E67">
        <f>I!D65*'Sim_Vt_Of(IxI)'!$M67</f>
        <v>0</v>
      </c>
      <c r="F67">
        <f>I!E65*'Sim_Vt_Of(IxI)'!$M67</f>
        <v>0</v>
      </c>
      <c r="G67">
        <f>I!F65*'Sim_Vt_Of(IxI)'!$M67</f>
        <v>0</v>
      </c>
      <c r="H67">
        <f>I!G65*'Sim_Vt_Of(IxI)'!$M67</f>
        <v>0</v>
      </c>
      <c r="I67">
        <f>I!H65*'Sim_Vt_Of(IxI)'!$M67</f>
        <v>0</v>
      </c>
      <c r="J67">
        <f>I!I65*'Sim_Vt_Of(IxI)'!$M67</f>
        <v>0</v>
      </c>
      <c r="K67">
        <f>I!J65*'Sim_Vt_Of(IxI)'!$M67</f>
        <v>0</v>
      </c>
      <c r="L67">
        <f>I!K65*'Sim_Vt_Of(IxI)'!$M67</f>
        <v>0</v>
      </c>
      <c r="M67">
        <f>I!L65*'Sim_Vt_Of(IxI)'!$M67</f>
        <v>0</v>
      </c>
      <c r="N67">
        <f>I!M65*'Sim_Vt_Of(IxI)'!$M67</f>
        <v>0</v>
      </c>
      <c r="O67">
        <f>I!N65*'Sim_Vt_Of(IxI)'!$M67</f>
        <v>0</v>
      </c>
      <c r="P67">
        <f>I!O65*'Sim_Vt_Of(IxI)'!$M67</f>
        <v>0</v>
      </c>
      <c r="Q67">
        <f>I!P65*'Sim_Vt_Of(IxI)'!$M67</f>
        <v>0</v>
      </c>
      <c r="R67">
        <f>I!Q65*'Sim_Vt_Of(IxI)'!$M67</f>
        <v>0</v>
      </c>
      <c r="S67">
        <f>I!R65*'Sim_Vt_Of(IxI)'!$M67</f>
        <v>0</v>
      </c>
      <c r="T67">
        <f>I!S65*'Sim_Vt_Of(IxI)'!$M67</f>
        <v>0</v>
      </c>
      <c r="U67">
        <f>I!T65*'Sim_Vt_Of(IxI)'!$M67</f>
        <v>0</v>
      </c>
      <c r="V67">
        <f>I!U65*'Sim_Vt_Of(IxI)'!$M67</f>
        <v>0</v>
      </c>
      <c r="W67">
        <f>I!V65*'Sim_Vt_Of(IxI)'!$M67</f>
        <v>0</v>
      </c>
      <c r="X67">
        <f>I!W65*'Sim_Vt_Of(IxI)'!$M67</f>
        <v>0</v>
      </c>
      <c r="Y67">
        <f>I!X65*'Sim_Vt_Of(IxI)'!$M67</f>
        <v>0</v>
      </c>
      <c r="Z67">
        <f>I!Y65*'Sim_Vt_Of(IxI)'!$M67</f>
        <v>0</v>
      </c>
      <c r="AA67">
        <f>I!Z65*'Sim_Vt_Of(IxI)'!$M67</f>
        <v>0</v>
      </c>
      <c r="AB67">
        <f>I!AA65*'Sim_Vt_Of(IxI)'!$M67</f>
        <v>0</v>
      </c>
      <c r="AC67">
        <f>I!AB65*'Sim_Vt_Of(IxI)'!$M67</f>
        <v>0</v>
      </c>
      <c r="AD67">
        <f>I!AC65*'Sim_Vt_Of(IxI)'!$M67</f>
        <v>0</v>
      </c>
      <c r="AE67">
        <f>I!AD65*'Sim_Vt_Of(IxI)'!$M67</f>
        <v>0</v>
      </c>
      <c r="AF67">
        <f>I!AE65*'Sim_Vt_Of(IxI)'!$M67</f>
        <v>0</v>
      </c>
      <c r="AG67">
        <f>I!AF65*'Sim_Vt_Of(IxI)'!$M67</f>
        <v>0</v>
      </c>
      <c r="AH67">
        <f>I!AG65*'Sim_Vt_Of(IxI)'!$M67</f>
        <v>0</v>
      </c>
      <c r="AI67">
        <f>I!AH65*'Sim_Vt_Of(IxI)'!$M67</f>
        <v>0</v>
      </c>
      <c r="AJ67">
        <f>I!AI65*'Sim_Vt_Of(IxI)'!$M67</f>
        <v>0</v>
      </c>
      <c r="AK67">
        <f>I!AJ65*'Sim_Vt_Of(IxI)'!$M67</f>
        <v>0</v>
      </c>
      <c r="AL67">
        <f>I!AK65*'Sim_Vt_Of(IxI)'!$M67</f>
        <v>0</v>
      </c>
      <c r="AM67">
        <f>I!AL65*'Sim_Vt_Of(IxI)'!$M67</f>
        <v>0</v>
      </c>
      <c r="AN67">
        <f>I!AM65*'Sim_Vt_Of(IxI)'!$M67</f>
        <v>0</v>
      </c>
      <c r="AO67">
        <f>I!AN65*'Sim_Vt_Of(IxI)'!$M67</f>
        <v>0</v>
      </c>
      <c r="AP67">
        <f>I!AO65*'Sim_Vt_Of(IxI)'!$M67</f>
        <v>0</v>
      </c>
      <c r="AQ67">
        <f>I!AP65*'Sim_Vt_Of(IxI)'!$M67</f>
        <v>0</v>
      </c>
      <c r="AR67">
        <f>I!AQ65*'Sim_Vt_Of(IxI)'!$M67</f>
        <v>0</v>
      </c>
      <c r="AS67">
        <f>I!AR65*'Sim_Vt_Of(IxI)'!$M67</f>
        <v>0</v>
      </c>
      <c r="AT67">
        <f>I!AS65*'Sim_Vt_Of(IxI)'!$M67</f>
        <v>0</v>
      </c>
      <c r="AU67">
        <f>I!AT65*'Sim_Vt_Of(IxI)'!$M67</f>
        <v>0</v>
      </c>
      <c r="AV67">
        <f>I!AU65*'Sim_Vt_Of(IxI)'!$M67</f>
        <v>0</v>
      </c>
      <c r="AW67">
        <f>I!AV65*'Sim_Vt_Of(IxI)'!$M67</f>
        <v>0</v>
      </c>
      <c r="AX67">
        <f>I!AW65*'Sim_Vt_Of(IxI)'!$M67</f>
        <v>0</v>
      </c>
      <c r="AY67">
        <f>I!AX65*'Sim_Vt_Of(IxI)'!$M67</f>
        <v>0</v>
      </c>
      <c r="AZ67">
        <f>I!AY65*'Sim_Vt_Of(IxI)'!$M67</f>
        <v>0</v>
      </c>
      <c r="BA67">
        <f>I!AZ65*'Sim_Vt_Of(IxI)'!$M67</f>
        <v>0</v>
      </c>
      <c r="BB67">
        <f>I!BA65*'Sim_Vt_Of(IxI)'!$M67</f>
        <v>0</v>
      </c>
      <c r="BC67">
        <f>I!BB65*'Sim_Vt_Of(IxI)'!$M67</f>
        <v>0</v>
      </c>
      <c r="BD67">
        <f>I!BC65*'Sim_Vt_Of(IxI)'!$M67</f>
        <v>0</v>
      </c>
      <c r="BE67">
        <f>I!BD65*'Sim_Vt_Of(IxI)'!$M67</f>
        <v>0</v>
      </c>
      <c r="BF67">
        <f>I!BE65*'Sim_Vt_Of(IxI)'!$M67</f>
        <v>0</v>
      </c>
      <c r="BG67">
        <f>I!BF65*'Sim_Vt_Of(IxI)'!$M67</f>
        <v>0</v>
      </c>
      <c r="BH67">
        <f>I!BG65*'Sim_Vt_Of(IxI)'!$M67</f>
        <v>0</v>
      </c>
      <c r="BI67">
        <f>I!BH65*'Sim_Vt_Of(IxI)'!$M67</f>
        <v>0</v>
      </c>
      <c r="BJ67">
        <f>I!BI65*'Sim_Vt_Of(IxI)'!$M67</f>
        <v>0</v>
      </c>
      <c r="BK67">
        <f>I!BJ65*'Sim_Vt_Of(IxI)'!$M67</f>
        <v>0</v>
      </c>
      <c r="BL67">
        <f>I!BK65*'Sim_Vt_Of(IxI)'!$M67</f>
        <v>0</v>
      </c>
      <c r="BM67">
        <f>I!BL65*'Sim_Vt_Of(IxI)'!$M67</f>
        <v>0</v>
      </c>
      <c r="BN67">
        <f>I!BM65*'Sim_Vt_Of(IxI)'!$M67</f>
        <v>0</v>
      </c>
      <c r="BO67">
        <f>I!BN65*'Sim_Vt_Of(IxI)'!$M67</f>
        <v>0</v>
      </c>
      <c r="BP67">
        <f>I!BO65*'Sim_Vt_Of(IxI)'!$M67</f>
        <v>0</v>
      </c>
      <c r="BQ67">
        <f>I!BP65*'Sim_Vt_Of(IxI)'!$M67</f>
        <v>0</v>
      </c>
      <c r="BR67">
        <f>I!BQ65*'Sim_Vt_Of(IxI)'!$M67</f>
        <v>0</v>
      </c>
      <c r="BS67">
        <f>I!BR65*'Sim_Vt_Of(IxI)'!$M67</f>
        <v>0</v>
      </c>
      <c r="BT67">
        <f>I!BS65*'Sim_Vt_Of(IxI)'!$M67</f>
        <v>0</v>
      </c>
      <c r="BU67">
        <f>I!BT65*'Sim_Vt_Of(IxI)'!$M67</f>
        <v>0</v>
      </c>
      <c r="BV67">
        <f>I!BU65*'Sim_Vt_Of(IxI)'!$M67</f>
        <v>0</v>
      </c>
      <c r="BW67">
        <f>I!BV65*'Sim_Vt_Of(IxI)'!$M67</f>
        <v>0</v>
      </c>
      <c r="BX67">
        <f>I!BW65*'Sim_Vt_Of(IxI)'!$M67</f>
        <v>0</v>
      </c>
      <c r="BY67">
        <f>I!BX65*'Sim_Vt_Of(IxI)'!$M67</f>
        <v>0</v>
      </c>
    </row>
    <row r="68" spans="1:77" x14ac:dyDescent="0.25">
      <c r="A68" s="105" t="s">
        <v>65</v>
      </c>
      <c r="B68">
        <f>I!A66*'Sim_Vt_Of(IxI)'!$M68</f>
        <v>0</v>
      </c>
      <c r="C68">
        <f>I!B66*'Sim_Vt_Of(IxI)'!$M68</f>
        <v>0</v>
      </c>
      <c r="D68">
        <f>I!C66*'Sim_Vt_Of(IxI)'!$M68</f>
        <v>0</v>
      </c>
      <c r="E68">
        <f>I!D66*'Sim_Vt_Of(IxI)'!$M68</f>
        <v>0</v>
      </c>
      <c r="F68">
        <f>I!E66*'Sim_Vt_Of(IxI)'!$M68</f>
        <v>0</v>
      </c>
      <c r="G68">
        <f>I!F66*'Sim_Vt_Of(IxI)'!$M68</f>
        <v>0</v>
      </c>
      <c r="H68">
        <f>I!G66*'Sim_Vt_Of(IxI)'!$M68</f>
        <v>0</v>
      </c>
      <c r="I68">
        <f>I!H66*'Sim_Vt_Of(IxI)'!$M68</f>
        <v>0</v>
      </c>
      <c r="J68">
        <f>I!I66*'Sim_Vt_Of(IxI)'!$M68</f>
        <v>0</v>
      </c>
      <c r="K68">
        <f>I!J66*'Sim_Vt_Of(IxI)'!$M68</f>
        <v>0</v>
      </c>
      <c r="L68">
        <f>I!K66*'Sim_Vt_Of(IxI)'!$M68</f>
        <v>0</v>
      </c>
      <c r="M68">
        <f>I!L66*'Sim_Vt_Of(IxI)'!$M68</f>
        <v>0</v>
      </c>
      <c r="N68">
        <f>I!M66*'Sim_Vt_Of(IxI)'!$M68</f>
        <v>0</v>
      </c>
      <c r="O68">
        <f>I!N66*'Sim_Vt_Of(IxI)'!$M68</f>
        <v>0</v>
      </c>
      <c r="P68">
        <f>I!O66*'Sim_Vt_Of(IxI)'!$M68</f>
        <v>0</v>
      </c>
      <c r="Q68">
        <f>I!P66*'Sim_Vt_Of(IxI)'!$M68</f>
        <v>0</v>
      </c>
      <c r="R68">
        <f>I!Q66*'Sim_Vt_Of(IxI)'!$M68</f>
        <v>0</v>
      </c>
      <c r="S68">
        <f>I!R66*'Sim_Vt_Of(IxI)'!$M68</f>
        <v>0</v>
      </c>
      <c r="T68">
        <f>I!S66*'Sim_Vt_Of(IxI)'!$M68</f>
        <v>0</v>
      </c>
      <c r="U68">
        <f>I!T66*'Sim_Vt_Of(IxI)'!$M68</f>
        <v>0</v>
      </c>
      <c r="V68">
        <f>I!U66*'Sim_Vt_Of(IxI)'!$M68</f>
        <v>0</v>
      </c>
      <c r="W68">
        <f>I!V66*'Sim_Vt_Of(IxI)'!$M68</f>
        <v>0</v>
      </c>
      <c r="X68">
        <f>I!W66*'Sim_Vt_Of(IxI)'!$M68</f>
        <v>0</v>
      </c>
      <c r="Y68">
        <f>I!X66*'Sim_Vt_Of(IxI)'!$M68</f>
        <v>0</v>
      </c>
      <c r="Z68">
        <f>I!Y66*'Sim_Vt_Of(IxI)'!$M68</f>
        <v>0</v>
      </c>
      <c r="AA68">
        <f>I!Z66*'Sim_Vt_Of(IxI)'!$M68</f>
        <v>0</v>
      </c>
      <c r="AB68">
        <f>I!AA66*'Sim_Vt_Of(IxI)'!$M68</f>
        <v>0</v>
      </c>
      <c r="AC68">
        <f>I!AB66*'Sim_Vt_Of(IxI)'!$M68</f>
        <v>0</v>
      </c>
      <c r="AD68">
        <f>I!AC66*'Sim_Vt_Of(IxI)'!$M68</f>
        <v>0</v>
      </c>
      <c r="AE68">
        <f>I!AD66*'Sim_Vt_Of(IxI)'!$M68</f>
        <v>0</v>
      </c>
      <c r="AF68">
        <f>I!AE66*'Sim_Vt_Of(IxI)'!$M68</f>
        <v>0</v>
      </c>
      <c r="AG68">
        <f>I!AF66*'Sim_Vt_Of(IxI)'!$M68</f>
        <v>0</v>
      </c>
      <c r="AH68">
        <f>I!AG66*'Sim_Vt_Of(IxI)'!$M68</f>
        <v>0</v>
      </c>
      <c r="AI68">
        <f>I!AH66*'Sim_Vt_Of(IxI)'!$M68</f>
        <v>0</v>
      </c>
      <c r="AJ68">
        <f>I!AI66*'Sim_Vt_Of(IxI)'!$M68</f>
        <v>0</v>
      </c>
      <c r="AK68">
        <f>I!AJ66*'Sim_Vt_Of(IxI)'!$M68</f>
        <v>0</v>
      </c>
      <c r="AL68">
        <f>I!AK66*'Sim_Vt_Of(IxI)'!$M68</f>
        <v>0</v>
      </c>
      <c r="AM68">
        <f>I!AL66*'Sim_Vt_Of(IxI)'!$M68</f>
        <v>0</v>
      </c>
      <c r="AN68">
        <f>I!AM66*'Sim_Vt_Of(IxI)'!$M68</f>
        <v>0</v>
      </c>
      <c r="AO68">
        <f>I!AN66*'Sim_Vt_Of(IxI)'!$M68</f>
        <v>0</v>
      </c>
      <c r="AP68">
        <f>I!AO66*'Sim_Vt_Of(IxI)'!$M68</f>
        <v>0</v>
      </c>
      <c r="AQ68">
        <f>I!AP66*'Sim_Vt_Of(IxI)'!$M68</f>
        <v>0</v>
      </c>
      <c r="AR68">
        <f>I!AQ66*'Sim_Vt_Of(IxI)'!$M68</f>
        <v>0</v>
      </c>
      <c r="AS68">
        <f>I!AR66*'Sim_Vt_Of(IxI)'!$M68</f>
        <v>0</v>
      </c>
      <c r="AT68">
        <f>I!AS66*'Sim_Vt_Of(IxI)'!$M68</f>
        <v>0</v>
      </c>
      <c r="AU68">
        <f>I!AT66*'Sim_Vt_Of(IxI)'!$M68</f>
        <v>0</v>
      </c>
      <c r="AV68">
        <f>I!AU66*'Sim_Vt_Of(IxI)'!$M68</f>
        <v>0</v>
      </c>
      <c r="AW68">
        <f>I!AV66*'Sim_Vt_Of(IxI)'!$M68</f>
        <v>0</v>
      </c>
      <c r="AX68">
        <f>I!AW66*'Sim_Vt_Of(IxI)'!$M68</f>
        <v>0</v>
      </c>
      <c r="AY68">
        <f>I!AX66*'Sim_Vt_Of(IxI)'!$M68</f>
        <v>0</v>
      </c>
      <c r="AZ68">
        <f>I!AY66*'Sim_Vt_Of(IxI)'!$M68</f>
        <v>0</v>
      </c>
      <c r="BA68">
        <f>I!AZ66*'Sim_Vt_Of(IxI)'!$M68</f>
        <v>0</v>
      </c>
      <c r="BB68">
        <f>I!BA66*'Sim_Vt_Of(IxI)'!$M68</f>
        <v>0</v>
      </c>
      <c r="BC68">
        <f>I!BB66*'Sim_Vt_Of(IxI)'!$M68</f>
        <v>0</v>
      </c>
      <c r="BD68">
        <f>I!BC66*'Sim_Vt_Of(IxI)'!$M68</f>
        <v>0</v>
      </c>
      <c r="BE68">
        <f>I!BD66*'Sim_Vt_Of(IxI)'!$M68</f>
        <v>0</v>
      </c>
      <c r="BF68">
        <f>I!BE66*'Sim_Vt_Of(IxI)'!$M68</f>
        <v>0</v>
      </c>
      <c r="BG68">
        <f>I!BF66*'Sim_Vt_Of(IxI)'!$M68</f>
        <v>0</v>
      </c>
      <c r="BH68">
        <f>I!BG66*'Sim_Vt_Of(IxI)'!$M68</f>
        <v>0</v>
      </c>
      <c r="BI68">
        <f>I!BH66*'Sim_Vt_Of(IxI)'!$M68</f>
        <v>0</v>
      </c>
      <c r="BJ68">
        <f>I!BI66*'Sim_Vt_Of(IxI)'!$M68</f>
        <v>0</v>
      </c>
      <c r="BK68">
        <f>I!BJ66*'Sim_Vt_Of(IxI)'!$M68</f>
        <v>0</v>
      </c>
      <c r="BL68">
        <f>I!BK66*'Sim_Vt_Of(IxI)'!$M68</f>
        <v>0</v>
      </c>
      <c r="BM68">
        <f>I!BL66*'Sim_Vt_Of(IxI)'!$M68</f>
        <v>0</v>
      </c>
      <c r="BN68">
        <f>I!BM66*'Sim_Vt_Of(IxI)'!$M68</f>
        <v>0</v>
      </c>
      <c r="BO68">
        <f>I!BN66*'Sim_Vt_Of(IxI)'!$M68</f>
        <v>0</v>
      </c>
      <c r="BP68">
        <f>I!BO66*'Sim_Vt_Of(IxI)'!$M68</f>
        <v>0</v>
      </c>
      <c r="BQ68">
        <f>I!BP66*'Sim_Vt_Of(IxI)'!$M68</f>
        <v>0</v>
      </c>
      <c r="BR68">
        <f>I!BQ66*'Sim_Vt_Of(IxI)'!$M68</f>
        <v>0</v>
      </c>
      <c r="BS68">
        <f>I!BR66*'Sim_Vt_Of(IxI)'!$M68</f>
        <v>0</v>
      </c>
      <c r="BT68">
        <f>I!BS66*'Sim_Vt_Of(IxI)'!$M68</f>
        <v>0</v>
      </c>
      <c r="BU68">
        <f>I!BT66*'Sim_Vt_Of(IxI)'!$M68</f>
        <v>0</v>
      </c>
      <c r="BV68">
        <f>I!BU66*'Sim_Vt_Of(IxI)'!$M68</f>
        <v>0</v>
      </c>
      <c r="BW68">
        <f>I!BV66*'Sim_Vt_Of(IxI)'!$M68</f>
        <v>0</v>
      </c>
      <c r="BX68">
        <f>I!BW66*'Sim_Vt_Of(IxI)'!$M68</f>
        <v>0</v>
      </c>
      <c r="BY68">
        <f>I!BX66*'Sim_Vt_Of(IxI)'!$M68</f>
        <v>0</v>
      </c>
    </row>
    <row r="69" spans="1:77" x14ac:dyDescent="0.25">
      <c r="A69" s="105" t="s">
        <v>66</v>
      </c>
      <c r="B69">
        <f>I!A67*'Sim_Vt_Of(IxI)'!$M69</f>
        <v>0</v>
      </c>
      <c r="C69">
        <f>I!B67*'Sim_Vt_Of(IxI)'!$M69</f>
        <v>0</v>
      </c>
      <c r="D69">
        <f>I!C67*'Sim_Vt_Of(IxI)'!$M69</f>
        <v>0</v>
      </c>
      <c r="E69">
        <f>I!D67*'Sim_Vt_Of(IxI)'!$M69</f>
        <v>0</v>
      </c>
      <c r="F69">
        <f>I!E67*'Sim_Vt_Of(IxI)'!$M69</f>
        <v>0</v>
      </c>
      <c r="G69">
        <f>I!F67*'Sim_Vt_Of(IxI)'!$M69</f>
        <v>0</v>
      </c>
      <c r="H69">
        <f>I!G67*'Sim_Vt_Of(IxI)'!$M69</f>
        <v>0</v>
      </c>
      <c r="I69">
        <f>I!H67*'Sim_Vt_Of(IxI)'!$M69</f>
        <v>0</v>
      </c>
      <c r="J69">
        <f>I!I67*'Sim_Vt_Of(IxI)'!$M69</f>
        <v>0</v>
      </c>
      <c r="K69">
        <f>I!J67*'Sim_Vt_Of(IxI)'!$M69</f>
        <v>0</v>
      </c>
      <c r="L69">
        <f>I!K67*'Sim_Vt_Of(IxI)'!$M69</f>
        <v>0</v>
      </c>
      <c r="M69">
        <f>I!L67*'Sim_Vt_Of(IxI)'!$M69</f>
        <v>0</v>
      </c>
      <c r="N69">
        <f>I!M67*'Sim_Vt_Of(IxI)'!$M69</f>
        <v>0</v>
      </c>
      <c r="O69">
        <f>I!N67*'Sim_Vt_Of(IxI)'!$M69</f>
        <v>0</v>
      </c>
      <c r="P69">
        <f>I!O67*'Sim_Vt_Of(IxI)'!$M69</f>
        <v>0</v>
      </c>
      <c r="Q69">
        <f>I!P67*'Sim_Vt_Of(IxI)'!$M69</f>
        <v>0</v>
      </c>
      <c r="R69">
        <f>I!Q67*'Sim_Vt_Of(IxI)'!$M69</f>
        <v>0</v>
      </c>
      <c r="S69">
        <f>I!R67*'Sim_Vt_Of(IxI)'!$M69</f>
        <v>0</v>
      </c>
      <c r="T69">
        <f>I!S67*'Sim_Vt_Of(IxI)'!$M69</f>
        <v>0</v>
      </c>
      <c r="U69">
        <f>I!T67*'Sim_Vt_Of(IxI)'!$M69</f>
        <v>0</v>
      </c>
      <c r="V69">
        <f>I!U67*'Sim_Vt_Of(IxI)'!$M69</f>
        <v>0</v>
      </c>
      <c r="W69">
        <f>I!V67*'Sim_Vt_Of(IxI)'!$M69</f>
        <v>0</v>
      </c>
      <c r="X69">
        <f>I!W67*'Sim_Vt_Of(IxI)'!$M69</f>
        <v>0</v>
      </c>
      <c r="Y69">
        <f>I!X67*'Sim_Vt_Of(IxI)'!$M69</f>
        <v>0</v>
      </c>
      <c r="Z69">
        <f>I!Y67*'Sim_Vt_Of(IxI)'!$M69</f>
        <v>0</v>
      </c>
      <c r="AA69">
        <f>I!Z67*'Sim_Vt_Of(IxI)'!$M69</f>
        <v>0</v>
      </c>
      <c r="AB69">
        <f>I!AA67*'Sim_Vt_Of(IxI)'!$M69</f>
        <v>0</v>
      </c>
      <c r="AC69">
        <f>I!AB67*'Sim_Vt_Of(IxI)'!$M69</f>
        <v>0</v>
      </c>
      <c r="AD69">
        <f>I!AC67*'Sim_Vt_Of(IxI)'!$M69</f>
        <v>0</v>
      </c>
      <c r="AE69">
        <f>I!AD67*'Sim_Vt_Of(IxI)'!$M69</f>
        <v>0</v>
      </c>
      <c r="AF69">
        <f>I!AE67*'Sim_Vt_Of(IxI)'!$M69</f>
        <v>0</v>
      </c>
      <c r="AG69">
        <f>I!AF67*'Sim_Vt_Of(IxI)'!$M69</f>
        <v>0</v>
      </c>
      <c r="AH69">
        <f>I!AG67*'Sim_Vt_Of(IxI)'!$M69</f>
        <v>0</v>
      </c>
      <c r="AI69">
        <f>I!AH67*'Sim_Vt_Of(IxI)'!$M69</f>
        <v>0</v>
      </c>
      <c r="AJ69">
        <f>I!AI67*'Sim_Vt_Of(IxI)'!$M69</f>
        <v>0</v>
      </c>
      <c r="AK69">
        <f>I!AJ67*'Sim_Vt_Of(IxI)'!$M69</f>
        <v>0</v>
      </c>
      <c r="AL69">
        <f>I!AK67*'Sim_Vt_Of(IxI)'!$M69</f>
        <v>0</v>
      </c>
      <c r="AM69">
        <f>I!AL67*'Sim_Vt_Of(IxI)'!$M69</f>
        <v>0</v>
      </c>
      <c r="AN69">
        <f>I!AM67*'Sim_Vt_Of(IxI)'!$M69</f>
        <v>0</v>
      </c>
      <c r="AO69">
        <f>I!AN67*'Sim_Vt_Of(IxI)'!$M69</f>
        <v>0</v>
      </c>
      <c r="AP69">
        <f>I!AO67*'Sim_Vt_Of(IxI)'!$M69</f>
        <v>0</v>
      </c>
      <c r="AQ69">
        <f>I!AP67*'Sim_Vt_Of(IxI)'!$M69</f>
        <v>0</v>
      </c>
      <c r="AR69">
        <f>I!AQ67*'Sim_Vt_Of(IxI)'!$M69</f>
        <v>0</v>
      </c>
      <c r="AS69">
        <f>I!AR67*'Sim_Vt_Of(IxI)'!$M69</f>
        <v>0</v>
      </c>
      <c r="AT69">
        <f>I!AS67*'Sim_Vt_Of(IxI)'!$M69</f>
        <v>0</v>
      </c>
      <c r="AU69">
        <f>I!AT67*'Sim_Vt_Of(IxI)'!$M69</f>
        <v>0</v>
      </c>
      <c r="AV69">
        <f>I!AU67*'Sim_Vt_Of(IxI)'!$M69</f>
        <v>0</v>
      </c>
      <c r="AW69">
        <f>I!AV67*'Sim_Vt_Of(IxI)'!$M69</f>
        <v>0</v>
      </c>
      <c r="AX69">
        <f>I!AW67*'Sim_Vt_Of(IxI)'!$M69</f>
        <v>0</v>
      </c>
      <c r="AY69">
        <f>I!AX67*'Sim_Vt_Of(IxI)'!$M69</f>
        <v>0</v>
      </c>
      <c r="AZ69">
        <f>I!AY67*'Sim_Vt_Of(IxI)'!$M69</f>
        <v>0</v>
      </c>
      <c r="BA69">
        <f>I!AZ67*'Sim_Vt_Of(IxI)'!$M69</f>
        <v>0</v>
      </c>
      <c r="BB69">
        <f>I!BA67*'Sim_Vt_Of(IxI)'!$M69</f>
        <v>0</v>
      </c>
      <c r="BC69">
        <f>I!BB67*'Sim_Vt_Of(IxI)'!$M69</f>
        <v>0</v>
      </c>
      <c r="BD69">
        <f>I!BC67*'Sim_Vt_Of(IxI)'!$M69</f>
        <v>0</v>
      </c>
      <c r="BE69">
        <f>I!BD67*'Sim_Vt_Of(IxI)'!$M69</f>
        <v>0</v>
      </c>
      <c r="BF69">
        <f>I!BE67*'Sim_Vt_Of(IxI)'!$M69</f>
        <v>0</v>
      </c>
      <c r="BG69">
        <f>I!BF67*'Sim_Vt_Of(IxI)'!$M69</f>
        <v>0</v>
      </c>
      <c r="BH69">
        <f>I!BG67*'Sim_Vt_Of(IxI)'!$M69</f>
        <v>0</v>
      </c>
      <c r="BI69">
        <f>I!BH67*'Sim_Vt_Of(IxI)'!$M69</f>
        <v>0</v>
      </c>
      <c r="BJ69">
        <f>I!BI67*'Sim_Vt_Of(IxI)'!$M69</f>
        <v>0</v>
      </c>
      <c r="BK69">
        <f>I!BJ67*'Sim_Vt_Of(IxI)'!$M69</f>
        <v>0</v>
      </c>
      <c r="BL69">
        <f>I!BK67*'Sim_Vt_Of(IxI)'!$M69</f>
        <v>0</v>
      </c>
      <c r="BM69">
        <f>I!BL67*'Sim_Vt_Of(IxI)'!$M69</f>
        <v>0</v>
      </c>
      <c r="BN69">
        <f>I!BM67*'Sim_Vt_Of(IxI)'!$M69</f>
        <v>0</v>
      </c>
      <c r="BO69">
        <f>I!BN67*'Sim_Vt_Of(IxI)'!$M69</f>
        <v>0</v>
      </c>
      <c r="BP69">
        <f>I!BO67*'Sim_Vt_Of(IxI)'!$M69</f>
        <v>0</v>
      </c>
      <c r="BQ69">
        <f>I!BP67*'Sim_Vt_Of(IxI)'!$M69</f>
        <v>0</v>
      </c>
      <c r="BR69">
        <f>I!BQ67*'Sim_Vt_Of(IxI)'!$M69</f>
        <v>0</v>
      </c>
      <c r="BS69">
        <f>I!BR67*'Sim_Vt_Of(IxI)'!$M69</f>
        <v>0</v>
      </c>
      <c r="BT69">
        <f>I!BS67*'Sim_Vt_Of(IxI)'!$M69</f>
        <v>0</v>
      </c>
      <c r="BU69">
        <f>I!BT67*'Sim_Vt_Of(IxI)'!$M69</f>
        <v>0</v>
      </c>
      <c r="BV69">
        <f>I!BU67*'Sim_Vt_Of(IxI)'!$M69</f>
        <v>0</v>
      </c>
      <c r="BW69">
        <f>I!BV67*'Sim_Vt_Of(IxI)'!$M69</f>
        <v>0</v>
      </c>
      <c r="BX69">
        <f>I!BW67*'Sim_Vt_Of(IxI)'!$M69</f>
        <v>0</v>
      </c>
      <c r="BY69">
        <f>I!BX67*'Sim_Vt_Of(IxI)'!$M69</f>
        <v>0</v>
      </c>
    </row>
    <row r="70" spans="1:77" x14ac:dyDescent="0.25">
      <c r="A70" s="105" t="s">
        <v>67</v>
      </c>
      <c r="B70">
        <f>I!A68*'Sim_Vt_Of(IxI)'!$M70</f>
        <v>0</v>
      </c>
      <c r="C70">
        <f>I!B68*'Sim_Vt_Of(IxI)'!$M70</f>
        <v>0</v>
      </c>
      <c r="D70">
        <f>I!C68*'Sim_Vt_Of(IxI)'!$M70</f>
        <v>0</v>
      </c>
      <c r="E70">
        <f>I!D68*'Sim_Vt_Of(IxI)'!$M70</f>
        <v>0</v>
      </c>
      <c r="F70">
        <f>I!E68*'Sim_Vt_Of(IxI)'!$M70</f>
        <v>0</v>
      </c>
      <c r="G70">
        <f>I!F68*'Sim_Vt_Of(IxI)'!$M70</f>
        <v>0</v>
      </c>
      <c r="H70">
        <f>I!G68*'Sim_Vt_Of(IxI)'!$M70</f>
        <v>0</v>
      </c>
      <c r="I70">
        <f>I!H68*'Sim_Vt_Of(IxI)'!$M70</f>
        <v>0</v>
      </c>
      <c r="J70">
        <f>I!I68*'Sim_Vt_Of(IxI)'!$M70</f>
        <v>0</v>
      </c>
      <c r="K70">
        <f>I!J68*'Sim_Vt_Of(IxI)'!$M70</f>
        <v>0</v>
      </c>
      <c r="L70">
        <f>I!K68*'Sim_Vt_Of(IxI)'!$M70</f>
        <v>0</v>
      </c>
      <c r="M70">
        <f>I!L68*'Sim_Vt_Of(IxI)'!$M70</f>
        <v>0</v>
      </c>
      <c r="N70">
        <f>I!M68*'Sim_Vt_Of(IxI)'!$M70</f>
        <v>0</v>
      </c>
      <c r="O70">
        <f>I!N68*'Sim_Vt_Of(IxI)'!$M70</f>
        <v>0</v>
      </c>
      <c r="P70">
        <f>I!O68*'Sim_Vt_Of(IxI)'!$M70</f>
        <v>0</v>
      </c>
      <c r="Q70">
        <f>I!P68*'Sim_Vt_Of(IxI)'!$M70</f>
        <v>0</v>
      </c>
      <c r="R70">
        <f>I!Q68*'Sim_Vt_Of(IxI)'!$M70</f>
        <v>0</v>
      </c>
      <c r="S70">
        <f>I!R68*'Sim_Vt_Of(IxI)'!$M70</f>
        <v>0</v>
      </c>
      <c r="T70">
        <f>I!S68*'Sim_Vt_Of(IxI)'!$M70</f>
        <v>0</v>
      </c>
      <c r="U70">
        <f>I!T68*'Sim_Vt_Of(IxI)'!$M70</f>
        <v>0</v>
      </c>
      <c r="V70">
        <f>I!U68*'Sim_Vt_Of(IxI)'!$M70</f>
        <v>0</v>
      </c>
      <c r="W70">
        <f>I!V68*'Sim_Vt_Of(IxI)'!$M70</f>
        <v>0</v>
      </c>
      <c r="X70">
        <f>I!W68*'Sim_Vt_Of(IxI)'!$M70</f>
        <v>0</v>
      </c>
      <c r="Y70">
        <f>I!X68*'Sim_Vt_Of(IxI)'!$M70</f>
        <v>0</v>
      </c>
      <c r="Z70">
        <f>I!Y68*'Sim_Vt_Of(IxI)'!$M70</f>
        <v>0</v>
      </c>
      <c r="AA70">
        <f>I!Z68*'Sim_Vt_Of(IxI)'!$M70</f>
        <v>0</v>
      </c>
      <c r="AB70">
        <f>I!AA68*'Sim_Vt_Of(IxI)'!$M70</f>
        <v>0</v>
      </c>
      <c r="AC70">
        <f>I!AB68*'Sim_Vt_Of(IxI)'!$M70</f>
        <v>0</v>
      </c>
      <c r="AD70">
        <f>I!AC68*'Sim_Vt_Of(IxI)'!$M70</f>
        <v>0</v>
      </c>
      <c r="AE70">
        <f>I!AD68*'Sim_Vt_Of(IxI)'!$M70</f>
        <v>0</v>
      </c>
      <c r="AF70">
        <f>I!AE68*'Sim_Vt_Of(IxI)'!$M70</f>
        <v>0</v>
      </c>
      <c r="AG70">
        <f>I!AF68*'Sim_Vt_Of(IxI)'!$M70</f>
        <v>0</v>
      </c>
      <c r="AH70">
        <f>I!AG68*'Sim_Vt_Of(IxI)'!$M70</f>
        <v>0</v>
      </c>
      <c r="AI70">
        <f>I!AH68*'Sim_Vt_Of(IxI)'!$M70</f>
        <v>0</v>
      </c>
      <c r="AJ70">
        <f>I!AI68*'Sim_Vt_Of(IxI)'!$M70</f>
        <v>0</v>
      </c>
      <c r="AK70">
        <f>I!AJ68*'Sim_Vt_Of(IxI)'!$M70</f>
        <v>0</v>
      </c>
      <c r="AL70">
        <f>I!AK68*'Sim_Vt_Of(IxI)'!$M70</f>
        <v>0</v>
      </c>
      <c r="AM70">
        <f>I!AL68*'Sim_Vt_Of(IxI)'!$M70</f>
        <v>0</v>
      </c>
      <c r="AN70">
        <f>I!AM68*'Sim_Vt_Of(IxI)'!$M70</f>
        <v>0</v>
      </c>
      <c r="AO70">
        <f>I!AN68*'Sim_Vt_Of(IxI)'!$M70</f>
        <v>0</v>
      </c>
      <c r="AP70">
        <f>I!AO68*'Sim_Vt_Of(IxI)'!$M70</f>
        <v>0</v>
      </c>
      <c r="AQ70">
        <f>I!AP68*'Sim_Vt_Of(IxI)'!$M70</f>
        <v>0</v>
      </c>
      <c r="AR70">
        <f>I!AQ68*'Sim_Vt_Of(IxI)'!$M70</f>
        <v>0</v>
      </c>
      <c r="AS70">
        <f>I!AR68*'Sim_Vt_Of(IxI)'!$M70</f>
        <v>0</v>
      </c>
      <c r="AT70">
        <f>I!AS68*'Sim_Vt_Of(IxI)'!$M70</f>
        <v>0</v>
      </c>
      <c r="AU70">
        <f>I!AT68*'Sim_Vt_Of(IxI)'!$M70</f>
        <v>0</v>
      </c>
      <c r="AV70">
        <f>I!AU68*'Sim_Vt_Of(IxI)'!$M70</f>
        <v>0</v>
      </c>
      <c r="AW70">
        <f>I!AV68*'Sim_Vt_Of(IxI)'!$M70</f>
        <v>0</v>
      </c>
      <c r="AX70">
        <f>I!AW68*'Sim_Vt_Of(IxI)'!$M70</f>
        <v>0</v>
      </c>
      <c r="AY70">
        <f>I!AX68*'Sim_Vt_Of(IxI)'!$M70</f>
        <v>0</v>
      </c>
      <c r="AZ70">
        <f>I!AY68*'Sim_Vt_Of(IxI)'!$M70</f>
        <v>0</v>
      </c>
      <c r="BA70">
        <f>I!AZ68*'Sim_Vt_Of(IxI)'!$M70</f>
        <v>0</v>
      </c>
      <c r="BB70">
        <f>I!BA68*'Sim_Vt_Of(IxI)'!$M70</f>
        <v>0</v>
      </c>
      <c r="BC70">
        <f>I!BB68*'Sim_Vt_Of(IxI)'!$M70</f>
        <v>0</v>
      </c>
      <c r="BD70">
        <f>I!BC68*'Sim_Vt_Of(IxI)'!$M70</f>
        <v>0</v>
      </c>
      <c r="BE70">
        <f>I!BD68*'Sim_Vt_Of(IxI)'!$M70</f>
        <v>0</v>
      </c>
      <c r="BF70">
        <f>I!BE68*'Sim_Vt_Of(IxI)'!$M70</f>
        <v>0</v>
      </c>
      <c r="BG70">
        <f>I!BF68*'Sim_Vt_Of(IxI)'!$M70</f>
        <v>0</v>
      </c>
      <c r="BH70">
        <f>I!BG68*'Sim_Vt_Of(IxI)'!$M70</f>
        <v>0</v>
      </c>
      <c r="BI70">
        <f>I!BH68*'Sim_Vt_Of(IxI)'!$M70</f>
        <v>0</v>
      </c>
      <c r="BJ70">
        <f>I!BI68*'Sim_Vt_Of(IxI)'!$M70</f>
        <v>0</v>
      </c>
      <c r="BK70">
        <f>I!BJ68*'Sim_Vt_Of(IxI)'!$M70</f>
        <v>0</v>
      </c>
      <c r="BL70">
        <f>I!BK68*'Sim_Vt_Of(IxI)'!$M70</f>
        <v>0</v>
      </c>
      <c r="BM70">
        <f>I!BL68*'Sim_Vt_Of(IxI)'!$M70</f>
        <v>0</v>
      </c>
      <c r="BN70">
        <f>I!BM68*'Sim_Vt_Of(IxI)'!$M70</f>
        <v>0</v>
      </c>
      <c r="BO70">
        <f>I!BN68*'Sim_Vt_Of(IxI)'!$M70</f>
        <v>0</v>
      </c>
      <c r="BP70">
        <f>I!BO68*'Sim_Vt_Of(IxI)'!$M70</f>
        <v>0</v>
      </c>
      <c r="BQ70">
        <f>I!BP68*'Sim_Vt_Of(IxI)'!$M70</f>
        <v>0</v>
      </c>
      <c r="BR70">
        <f>I!BQ68*'Sim_Vt_Of(IxI)'!$M70</f>
        <v>0</v>
      </c>
      <c r="BS70">
        <f>I!BR68*'Sim_Vt_Of(IxI)'!$M70</f>
        <v>0</v>
      </c>
      <c r="BT70">
        <f>I!BS68*'Sim_Vt_Of(IxI)'!$M70</f>
        <v>0</v>
      </c>
      <c r="BU70">
        <f>I!BT68*'Sim_Vt_Of(IxI)'!$M70</f>
        <v>0</v>
      </c>
      <c r="BV70">
        <f>I!BU68*'Sim_Vt_Of(IxI)'!$M70</f>
        <v>0</v>
      </c>
      <c r="BW70">
        <f>I!BV68*'Sim_Vt_Of(IxI)'!$M70</f>
        <v>0</v>
      </c>
      <c r="BX70">
        <f>I!BW68*'Sim_Vt_Of(IxI)'!$M70</f>
        <v>0</v>
      </c>
      <c r="BY70">
        <f>I!BX68*'Sim_Vt_Of(IxI)'!$M70</f>
        <v>0</v>
      </c>
    </row>
    <row r="71" spans="1:77" x14ac:dyDescent="0.25">
      <c r="A71" s="105" t="s">
        <v>68</v>
      </c>
      <c r="B71">
        <f>I!A69*'Sim_Vt_Of(IxI)'!$M71</f>
        <v>0</v>
      </c>
      <c r="C71">
        <f>I!B69*'Sim_Vt_Of(IxI)'!$M71</f>
        <v>0</v>
      </c>
      <c r="D71">
        <f>I!C69*'Sim_Vt_Of(IxI)'!$M71</f>
        <v>0</v>
      </c>
      <c r="E71">
        <f>I!D69*'Sim_Vt_Of(IxI)'!$M71</f>
        <v>0</v>
      </c>
      <c r="F71">
        <f>I!E69*'Sim_Vt_Of(IxI)'!$M71</f>
        <v>0</v>
      </c>
      <c r="G71">
        <f>I!F69*'Sim_Vt_Of(IxI)'!$M71</f>
        <v>0</v>
      </c>
      <c r="H71">
        <f>I!G69*'Sim_Vt_Of(IxI)'!$M71</f>
        <v>0</v>
      </c>
      <c r="I71">
        <f>I!H69*'Sim_Vt_Of(IxI)'!$M71</f>
        <v>0</v>
      </c>
      <c r="J71">
        <f>I!I69*'Sim_Vt_Of(IxI)'!$M71</f>
        <v>0</v>
      </c>
      <c r="K71">
        <f>I!J69*'Sim_Vt_Of(IxI)'!$M71</f>
        <v>0</v>
      </c>
      <c r="L71">
        <f>I!K69*'Sim_Vt_Of(IxI)'!$M71</f>
        <v>0</v>
      </c>
      <c r="M71">
        <f>I!L69*'Sim_Vt_Of(IxI)'!$M71</f>
        <v>0</v>
      </c>
      <c r="N71">
        <f>I!M69*'Sim_Vt_Of(IxI)'!$M71</f>
        <v>0</v>
      </c>
      <c r="O71">
        <f>I!N69*'Sim_Vt_Of(IxI)'!$M71</f>
        <v>0</v>
      </c>
      <c r="P71">
        <f>I!O69*'Sim_Vt_Of(IxI)'!$M71</f>
        <v>0</v>
      </c>
      <c r="Q71">
        <f>I!P69*'Sim_Vt_Of(IxI)'!$M71</f>
        <v>0</v>
      </c>
      <c r="R71">
        <f>I!Q69*'Sim_Vt_Of(IxI)'!$M71</f>
        <v>0</v>
      </c>
      <c r="S71">
        <f>I!R69*'Sim_Vt_Of(IxI)'!$M71</f>
        <v>0</v>
      </c>
      <c r="T71">
        <f>I!S69*'Sim_Vt_Of(IxI)'!$M71</f>
        <v>0</v>
      </c>
      <c r="U71">
        <f>I!T69*'Sim_Vt_Of(IxI)'!$M71</f>
        <v>0</v>
      </c>
      <c r="V71">
        <f>I!U69*'Sim_Vt_Of(IxI)'!$M71</f>
        <v>0</v>
      </c>
      <c r="W71">
        <f>I!V69*'Sim_Vt_Of(IxI)'!$M71</f>
        <v>0</v>
      </c>
      <c r="X71">
        <f>I!W69*'Sim_Vt_Of(IxI)'!$M71</f>
        <v>0</v>
      </c>
      <c r="Y71">
        <f>I!X69*'Sim_Vt_Of(IxI)'!$M71</f>
        <v>0</v>
      </c>
      <c r="Z71">
        <f>I!Y69*'Sim_Vt_Of(IxI)'!$M71</f>
        <v>0</v>
      </c>
      <c r="AA71">
        <f>I!Z69*'Sim_Vt_Of(IxI)'!$M71</f>
        <v>0</v>
      </c>
      <c r="AB71">
        <f>I!AA69*'Sim_Vt_Of(IxI)'!$M71</f>
        <v>0</v>
      </c>
      <c r="AC71">
        <f>I!AB69*'Sim_Vt_Of(IxI)'!$M71</f>
        <v>0</v>
      </c>
      <c r="AD71">
        <f>I!AC69*'Sim_Vt_Of(IxI)'!$M71</f>
        <v>0</v>
      </c>
      <c r="AE71">
        <f>I!AD69*'Sim_Vt_Of(IxI)'!$M71</f>
        <v>0</v>
      </c>
      <c r="AF71">
        <f>I!AE69*'Sim_Vt_Of(IxI)'!$M71</f>
        <v>0</v>
      </c>
      <c r="AG71">
        <f>I!AF69*'Sim_Vt_Of(IxI)'!$M71</f>
        <v>0</v>
      </c>
      <c r="AH71">
        <f>I!AG69*'Sim_Vt_Of(IxI)'!$M71</f>
        <v>0</v>
      </c>
      <c r="AI71">
        <f>I!AH69*'Sim_Vt_Of(IxI)'!$M71</f>
        <v>0</v>
      </c>
      <c r="AJ71">
        <f>I!AI69*'Sim_Vt_Of(IxI)'!$M71</f>
        <v>0</v>
      </c>
      <c r="AK71">
        <f>I!AJ69*'Sim_Vt_Of(IxI)'!$M71</f>
        <v>0</v>
      </c>
      <c r="AL71">
        <f>I!AK69*'Sim_Vt_Of(IxI)'!$M71</f>
        <v>0</v>
      </c>
      <c r="AM71">
        <f>I!AL69*'Sim_Vt_Of(IxI)'!$M71</f>
        <v>0</v>
      </c>
      <c r="AN71">
        <f>I!AM69*'Sim_Vt_Of(IxI)'!$M71</f>
        <v>0</v>
      </c>
      <c r="AO71">
        <f>I!AN69*'Sim_Vt_Of(IxI)'!$M71</f>
        <v>0</v>
      </c>
      <c r="AP71">
        <f>I!AO69*'Sim_Vt_Of(IxI)'!$M71</f>
        <v>0</v>
      </c>
      <c r="AQ71">
        <f>I!AP69*'Sim_Vt_Of(IxI)'!$M71</f>
        <v>0</v>
      </c>
      <c r="AR71">
        <f>I!AQ69*'Sim_Vt_Of(IxI)'!$M71</f>
        <v>0</v>
      </c>
      <c r="AS71">
        <f>I!AR69*'Sim_Vt_Of(IxI)'!$M71</f>
        <v>0</v>
      </c>
      <c r="AT71">
        <f>I!AS69*'Sim_Vt_Of(IxI)'!$M71</f>
        <v>0</v>
      </c>
      <c r="AU71">
        <f>I!AT69*'Sim_Vt_Of(IxI)'!$M71</f>
        <v>0</v>
      </c>
      <c r="AV71">
        <f>I!AU69*'Sim_Vt_Of(IxI)'!$M71</f>
        <v>0</v>
      </c>
      <c r="AW71">
        <f>I!AV69*'Sim_Vt_Of(IxI)'!$M71</f>
        <v>0</v>
      </c>
      <c r="AX71">
        <f>I!AW69*'Sim_Vt_Of(IxI)'!$M71</f>
        <v>0</v>
      </c>
      <c r="AY71">
        <f>I!AX69*'Sim_Vt_Of(IxI)'!$M71</f>
        <v>0</v>
      </c>
      <c r="AZ71">
        <f>I!AY69*'Sim_Vt_Of(IxI)'!$M71</f>
        <v>0</v>
      </c>
      <c r="BA71">
        <f>I!AZ69*'Sim_Vt_Of(IxI)'!$M71</f>
        <v>0</v>
      </c>
      <c r="BB71">
        <f>I!BA69*'Sim_Vt_Of(IxI)'!$M71</f>
        <v>0</v>
      </c>
      <c r="BC71">
        <f>I!BB69*'Sim_Vt_Of(IxI)'!$M71</f>
        <v>0</v>
      </c>
      <c r="BD71">
        <f>I!BC69*'Sim_Vt_Of(IxI)'!$M71</f>
        <v>0</v>
      </c>
      <c r="BE71">
        <f>I!BD69*'Sim_Vt_Of(IxI)'!$M71</f>
        <v>0</v>
      </c>
      <c r="BF71">
        <f>I!BE69*'Sim_Vt_Of(IxI)'!$M71</f>
        <v>0</v>
      </c>
      <c r="BG71">
        <f>I!BF69*'Sim_Vt_Of(IxI)'!$M71</f>
        <v>0</v>
      </c>
      <c r="BH71">
        <f>I!BG69*'Sim_Vt_Of(IxI)'!$M71</f>
        <v>0</v>
      </c>
      <c r="BI71">
        <f>I!BH69*'Sim_Vt_Of(IxI)'!$M71</f>
        <v>0</v>
      </c>
      <c r="BJ71">
        <f>I!BI69*'Sim_Vt_Of(IxI)'!$M71</f>
        <v>0</v>
      </c>
      <c r="BK71">
        <f>I!BJ69*'Sim_Vt_Of(IxI)'!$M71</f>
        <v>0</v>
      </c>
      <c r="BL71">
        <f>I!BK69*'Sim_Vt_Of(IxI)'!$M71</f>
        <v>0</v>
      </c>
      <c r="BM71">
        <f>I!BL69*'Sim_Vt_Of(IxI)'!$M71</f>
        <v>0</v>
      </c>
      <c r="BN71">
        <f>I!BM69*'Sim_Vt_Of(IxI)'!$M71</f>
        <v>0</v>
      </c>
      <c r="BO71">
        <f>I!BN69*'Sim_Vt_Of(IxI)'!$M71</f>
        <v>0</v>
      </c>
      <c r="BP71">
        <f>I!BO69*'Sim_Vt_Of(IxI)'!$M71</f>
        <v>0</v>
      </c>
      <c r="BQ71">
        <f>I!BP69*'Sim_Vt_Of(IxI)'!$M71</f>
        <v>0</v>
      </c>
      <c r="BR71">
        <f>I!BQ69*'Sim_Vt_Of(IxI)'!$M71</f>
        <v>0</v>
      </c>
      <c r="BS71">
        <f>I!BR69*'Sim_Vt_Of(IxI)'!$M71</f>
        <v>0</v>
      </c>
      <c r="BT71">
        <f>I!BS69*'Sim_Vt_Of(IxI)'!$M71</f>
        <v>0</v>
      </c>
      <c r="BU71">
        <f>I!BT69*'Sim_Vt_Of(IxI)'!$M71</f>
        <v>0</v>
      </c>
      <c r="BV71">
        <f>I!BU69*'Sim_Vt_Of(IxI)'!$M71</f>
        <v>0</v>
      </c>
      <c r="BW71">
        <f>I!BV69*'Sim_Vt_Of(IxI)'!$M71</f>
        <v>0</v>
      </c>
      <c r="BX71">
        <f>I!BW69*'Sim_Vt_Of(IxI)'!$M71</f>
        <v>0</v>
      </c>
      <c r="BY71">
        <f>I!BX69*'Sim_Vt_Of(IxI)'!$M71</f>
        <v>0</v>
      </c>
    </row>
    <row r="72" spans="1:77" x14ac:dyDescent="0.25">
      <c r="A72" s="105" t="s">
        <v>69</v>
      </c>
      <c r="B72">
        <f>I!A70*'Sim_Vt_Of(IxI)'!$M72</f>
        <v>0</v>
      </c>
      <c r="C72">
        <f>I!B70*'Sim_Vt_Of(IxI)'!$M72</f>
        <v>0</v>
      </c>
      <c r="D72">
        <f>I!C70*'Sim_Vt_Of(IxI)'!$M72</f>
        <v>0</v>
      </c>
      <c r="E72">
        <f>I!D70*'Sim_Vt_Of(IxI)'!$M72</f>
        <v>0</v>
      </c>
      <c r="F72">
        <f>I!E70*'Sim_Vt_Of(IxI)'!$M72</f>
        <v>0</v>
      </c>
      <c r="G72">
        <f>I!F70*'Sim_Vt_Of(IxI)'!$M72</f>
        <v>0</v>
      </c>
      <c r="H72">
        <f>I!G70*'Sim_Vt_Of(IxI)'!$M72</f>
        <v>0</v>
      </c>
      <c r="I72">
        <f>I!H70*'Sim_Vt_Of(IxI)'!$M72</f>
        <v>0</v>
      </c>
      <c r="J72">
        <f>I!I70*'Sim_Vt_Of(IxI)'!$M72</f>
        <v>0</v>
      </c>
      <c r="K72">
        <f>I!J70*'Sim_Vt_Of(IxI)'!$M72</f>
        <v>0</v>
      </c>
      <c r="L72">
        <f>I!K70*'Sim_Vt_Of(IxI)'!$M72</f>
        <v>0</v>
      </c>
      <c r="M72">
        <f>I!L70*'Sim_Vt_Of(IxI)'!$M72</f>
        <v>0</v>
      </c>
      <c r="N72">
        <f>I!M70*'Sim_Vt_Of(IxI)'!$M72</f>
        <v>0</v>
      </c>
      <c r="O72">
        <f>I!N70*'Sim_Vt_Of(IxI)'!$M72</f>
        <v>0</v>
      </c>
      <c r="P72">
        <f>I!O70*'Sim_Vt_Of(IxI)'!$M72</f>
        <v>0</v>
      </c>
      <c r="Q72">
        <f>I!P70*'Sim_Vt_Of(IxI)'!$M72</f>
        <v>0</v>
      </c>
      <c r="R72">
        <f>I!Q70*'Sim_Vt_Of(IxI)'!$M72</f>
        <v>0</v>
      </c>
      <c r="S72">
        <f>I!R70*'Sim_Vt_Of(IxI)'!$M72</f>
        <v>0</v>
      </c>
      <c r="T72">
        <f>I!S70*'Sim_Vt_Of(IxI)'!$M72</f>
        <v>0</v>
      </c>
      <c r="U72">
        <f>I!T70*'Sim_Vt_Of(IxI)'!$M72</f>
        <v>0</v>
      </c>
      <c r="V72">
        <f>I!U70*'Sim_Vt_Of(IxI)'!$M72</f>
        <v>0</v>
      </c>
      <c r="W72">
        <f>I!V70*'Sim_Vt_Of(IxI)'!$M72</f>
        <v>0</v>
      </c>
      <c r="X72">
        <f>I!W70*'Sim_Vt_Of(IxI)'!$M72</f>
        <v>0</v>
      </c>
      <c r="Y72">
        <f>I!X70*'Sim_Vt_Of(IxI)'!$M72</f>
        <v>0</v>
      </c>
      <c r="Z72">
        <f>I!Y70*'Sim_Vt_Of(IxI)'!$M72</f>
        <v>0</v>
      </c>
      <c r="AA72">
        <f>I!Z70*'Sim_Vt_Of(IxI)'!$M72</f>
        <v>0</v>
      </c>
      <c r="AB72">
        <f>I!AA70*'Sim_Vt_Of(IxI)'!$M72</f>
        <v>0</v>
      </c>
      <c r="AC72">
        <f>I!AB70*'Sim_Vt_Of(IxI)'!$M72</f>
        <v>0</v>
      </c>
      <c r="AD72">
        <f>I!AC70*'Sim_Vt_Of(IxI)'!$M72</f>
        <v>0</v>
      </c>
      <c r="AE72">
        <f>I!AD70*'Sim_Vt_Of(IxI)'!$M72</f>
        <v>0</v>
      </c>
      <c r="AF72">
        <f>I!AE70*'Sim_Vt_Of(IxI)'!$M72</f>
        <v>0</v>
      </c>
      <c r="AG72">
        <f>I!AF70*'Sim_Vt_Of(IxI)'!$M72</f>
        <v>0</v>
      </c>
      <c r="AH72">
        <f>I!AG70*'Sim_Vt_Of(IxI)'!$M72</f>
        <v>0</v>
      </c>
      <c r="AI72">
        <f>I!AH70*'Sim_Vt_Of(IxI)'!$M72</f>
        <v>0</v>
      </c>
      <c r="AJ72">
        <f>I!AI70*'Sim_Vt_Of(IxI)'!$M72</f>
        <v>0</v>
      </c>
      <c r="AK72">
        <f>I!AJ70*'Sim_Vt_Of(IxI)'!$M72</f>
        <v>0</v>
      </c>
      <c r="AL72">
        <f>I!AK70*'Sim_Vt_Of(IxI)'!$M72</f>
        <v>0</v>
      </c>
      <c r="AM72">
        <f>I!AL70*'Sim_Vt_Of(IxI)'!$M72</f>
        <v>0</v>
      </c>
      <c r="AN72">
        <f>I!AM70*'Sim_Vt_Of(IxI)'!$M72</f>
        <v>0</v>
      </c>
      <c r="AO72">
        <f>I!AN70*'Sim_Vt_Of(IxI)'!$M72</f>
        <v>0</v>
      </c>
      <c r="AP72">
        <f>I!AO70*'Sim_Vt_Of(IxI)'!$M72</f>
        <v>0</v>
      </c>
      <c r="AQ72">
        <f>I!AP70*'Sim_Vt_Of(IxI)'!$M72</f>
        <v>0</v>
      </c>
      <c r="AR72">
        <f>I!AQ70*'Sim_Vt_Of(IxI)'!$M72</f>
        <v>0</v>
      </c>
      <c r="AS72">
        <f>I!AR70*'Sim_Vt_Of(IxI)'!$M72</f>
        <v>0</v>
      </c>
      <c r="AT72">
        <f>I!AS70*'Sim_Vt_Of(IxI)'!$M72</f>
        <v>0</v>
      </c>
      <c r="AU72">
        <f>I!AT70*'Sim_Vt_Of(IxI)'!$M72</f>
        <v>0</v>
      </c>
      <c r="AV72">
        <f>I!AU70*'Sim_Vt_Of(IxI)'!$M72</f>
        <v>0</v>
      </c>
      <c r="AW72">
        <f>I!AV70*'Sim_Vt_Of(IxI)'!$M72</f>
        <v>0</v>
      </c>
      <c r="AX72">
        <f>I!AW70*'Sim_Vt_Of(IxI)'!$M72</f>
        <v>0</v>
      </c>
      <c r="AY72">
        <f>I!AX70*'Sim_Vt_Of(IxI)'!$M72</f>
        <v>0</v>
      </c>
      <c r="AZ72">
        <f>I!AY70*'Sim_Vt_Of(IxI)'!$M72</f>
        <v>0</v>
      </c>
      <c r="BA72">
        <f>I!AZ70*'Sim_Vt_Of(IxI)'!$M72</f>
        <v>0</v>
      </c>
      <c r="BB72">
        <f>I!BA70*'Sim_Vt_Of(IxI)'!$M72</f>
        <v>0</v>
      </c>
      <c r="BC72">
        <f>I!BB70*'Sim_Vt_Of(IxI)'!$M72</f>
        <v>0</v>
      </c>
      <c r="BD72">
        <f>I!BC70*'Sim_Vt_Of(IxI)'!$M72</f>
        <v>0</v>
      </c>
      <c r="BE72">
        <f>I!BD70*'Sim_Vt_Of(IxI)'!$M72</f>
        <v>0</v>
      </c>
      <c r="BF72">
        <f>I!BE70*'Sim_Vt_Of(IxI)'!$M72</f>
        <v>0</v>
      </c>
      <c r="BG72">
        <f>I!BF70*'Sim_Vt_Of(IxI)'!$M72</f>
        <v>0</v>
      </c>
      <c r="BH72">
        <f>I!BG70*'Sim_Vt_Of(IxI)'!$M72</f>
        <v>0</v>
      </c>
      <c r="BI72">
        <f>I!BH70*'Sim_Vt_Of(IxI)'!$M72</f>
        <v>0</v>
      </c>
      <c r="BJ72">
        <f>I!BI70*'Sim_Vt_Of(IxI)'!$M72</f>
        <v>0</v>
      </c>
      <c r="BK72">
        <f>I!BJ70*'Sim_Vt_Of(IxI)'!$M72</f>
        <v>0</v>
      </c>
      <c r="BL72">
        <f>I!BK70*'Sim_Vt_Of(IxI)'!$M72</f>
        <v>0</v>
      </c>
      <c r="BM72">
        <f>I!BL70*'Sim_Vt_Of(IxI)'!$M72</f>
        <v>0</v>
      </c>
      <c r="BN72">
        <f>I!BM70*'Sim_Vt_Of(IxI)'!$M72</f>
        <v>0</v>
      </c>
      <c r="BO72">
        <f>I!BN70*'Sim_Vt_Of(IxI)'!$M72</f>
        <v>0</v>
      </c>
      <c r="BP72">
        <f>I!BO70*'Sim_Vt_Of(IxI)'!$M72</f>
        <v>0</v>
      </c>
      <c r="BQ72">
        <f>I!BP70*'Sim_Vt_Of(IxI)'!$M72</f>
        <v>0</v>
      </c>
      <c r="BR72">
        <f>I!BQ70*'Sim_Vt_Of(IxI)'!$M72</f>
        <v>0</v>
      </c>
      <c r="BS72">
        <f>I!BR70*'Sim_Vt_Of(IxI)'!$M72</f>
        <v>0</v>
      </c>
      <c r="BT72">
        <f>I!BS70*'Sim_Vt_Of(IxI)'!$M72</f>
        <v>0</v>
      </c>
      <c r="BU72">
        <f>I!BT70*'Sim_Vt_Of(IxI)'!$M72</f>
        <v>0</v>
      </c>
      <c r="BV72">
        <f>I!BU70*'Sim_Vt_Of(IxI)'!$M72</f>
        <v>0</v>
      </c>
      <c r="BW72">
        <f>I!BV70*'Sim_Vt_Of(IxI)'!$M72</f>
        <v>0</v>
      </c>
      <c r="BX72">
        <f>I!BW70*'Sim_Vt_Of(IxI)'!$M72</f>
        <v>0</v>
      </c>
      <c r="BY72">
        <f>I!BX70*'Sim_Vt_Of(IxI)'!$M72</f>
        <v>0</v>
      </c>
    </row>
    <row r="73" spans="1:77" x14ac:dyDescent="0.25">
      <c r="A73" s="105" t="s">
        <v>70</v>
      </c>
      <c r="B73">
        <f>I!A71*'Sim_Vt_Of(IxI)'!$M73</f>
        <v>0</v>
      </c>
      <c r="C73">
        <f>I!B71*'Sim_Vt_Of(IxI)'!$M73</f>
        <v>0</v>
      </c>
      <c r="D73">
        <f>I!C71*'Sim_Vt_Of(IxI)'!$M73</f>
        <v>0</v>
      </c>
      <c r="E73">
        <f>I!D71*'Sim_Vt_Of(IxI)'!$M73</f>
        <v>0</v>
      </c>
      <c r="F73">
        <f>I!E71*'Sim_Vt_Of(IxI)'!$M73</f>
        <v>0</v>
      </c>
      <c r="G73">
        <f>I!F71*'Sim_Vt_Of(IxI)'!$M73</f>
        <v>0</v>
      </c>
      <c r="H73">
        <f>I!G71*'Sim_Vt_Of(IxI)'!$M73</f>
        <v>0</v>
      </c>
      <c r="I73">
        <f>I!H71*'Sim_Vt_Of(IxI)'!$M73</f>
        <v>0</v>
      </c>
      <c r="J73">
        <f>I!I71*'Sim_Vt_Of(IxI)'!$M73</f>
        <v>0</v>
      </c>
      <c r="K73">
        <f>I!J71*'Sim_Vt_Of(IxI)'!$M73</f>
        <v>0</v>
      </c>
      <c r="L73">
        <f>I!K71*'Sim_Vt_Of(IxI)'!$M73</f>
        <v>0</v>
      </c>
      <c r="M73">
        <f>I!L71*'Sim_Vt_Of(IxI)'!$M73</f>
        <v>0</v>
      </c>
      <c r="N73">
        <f>I!M71*'Sim_Vt_Of(IxI)'!$M73</f>
        <v>0</v>
      </c>
      <c r="O73">
        <f>I!N71*'Sim_Vt_Of(IxI)'!$M73</f>
        <v>0</v>
      </c>
      <c r="P73">
        <f>I!O71*'Sim_Vt_Of(IxI)'!$M73</f>
        <v>0</v>
      </c>
      <c r="Q73">
        <f>I!P71*'Sim_Vt_Of(IxI)'!$M73</f>
        <v>0</v>
      </c>
      <c r="R73">
        <f>I!Q71*'Sim_Vt_Of(IxI)'!$M73</f>
        <v>0</v>
      </c>
      <c r="S73">
        <f>I!R71*'Sim_Vt_Of(IxI)'!$M73</f>
        <v>0</v>
      </c>
      <c r="T73">
        <f>I!S71*'Sim_Vt_Of(IxI)'!$M73</f>
        <v>0</v>
      </c>
      <c r="U73">
        <f>I!T71*'Sim_Vt_Of(IxI)'!$M73</f>
        <v>0</v>
      </c>
      <c r="V73">
        <f>I!U71*'Sim_Vt_Of(IxI)'!$M73</f>
        <v>0</v>
      </c>
      <c r="W73">
        <f>I!V71*'Sim_Vt_Of(IxI)'!$M73</f>
        <v>0</v>
      </c>
      <c r="X73">
        <f>I!W71*'Sim_Vt_Of(IxI)'!$M73</f>
        <v>0</v>
      </c>
      <c r="Y73">
        <f>I!X71*'Sim_Vt_Of(IxI)'!$M73</f>
        <v>0</v>
      </c>
      <c r="Z73">
        <f>I!Y71*'Sim_Vt_Of(IxI)'!$M73</f>
        <v>0</v>
      </c>
      <c r="AA73">
        <f>I!Z71*'Sim_Vt_Of(IxI)'!$M73</f>
        <v>0</v>
      </c>
      <c r="AB73">
        <f>I!AA71*'Sim_Vt_Of(IxI)'!$M73</f>
        <v>0</v>
      </c>
      <c r="AC73">
        <f>I!AB71*'Sim_Vt_Of(IxI)'!$M73</f>
        <v>0</v>
      </c>
      <c r="AD73">
        <f>I!AC71*'Sim_Vt_Of(IxI)'!$M73</f>
        <v>0</v>
      </c>
      <c r="AE73">
        <f>I!AD71*'Sim_Vt_Of(IxI)'!$M73</f>
        <v>0</v>
      </c>
      <c r="AF73">
        <f>I!AE71*'Sim_Vt_Of(IxI)'!$M73</f>
        <v>0</v>
      </c>
      <c r="AG73">
        <f>I!AF71*'Sim_Vt_Of(IxI)'!$M73</f>
        <v>0</v>
      </c>
      <c r="AH73">
        <f>I!AG71*'Sim_Vt_Of(IxI)'!$M73</f>
        <v>0</v>
      </c>
      <c r="AI73">
        <f>I!AH71*'Sim_Vt_Of(IxI)'!$M73</f>
        <v>0</v>
      </c>
      <c r="AJ73">
        <f>I!AI71*'Sim_Vt_Of(IxI)'!$M73</f>
        <v>0</v>
      </c>
      <c r="AK73">
        <f>I!AJ71*'Sim_Vt_Of(IxI)'!$M73</f>
        <v>0</v>
      </c>
      <c r="AL73">
        <f>I!AK71*'Sim_Vt_Of(IxI)'!$M73</f>
        <v>0</v>
      </c>
      <c r="AM73">
        <f>I!AL71*'Sim_Vt_Of(IxI)'!$M73</f>
        <v>0</v>
      </c>
      <c r="AN73">
        <f>I!AM71*'Sim_Vt_Of(IxI)'!$M73</f>
        <v>0</v>
      </c>
      <c r="AO73">
        <f>I!AN71*'Sim_Vt_Of(IxI)'!$M73</f>
        <v>0</v>
      </c>
      <c r="AP73">
        <f>I!AO71*'Sim_Vt_Of(IxI)'!$M73</f>
        <v>0</v>
      </c>
      <c r="AQ73">
        <f>I!AP71*'Sim_Vt_Of(IxI)'!$M73</f>
        <v>0</v>
      </c>
      <c r="AR73">
        <f>I!AQ71*'Sim_Vt_Of(IxI)'!$M73</f>
        <v>0</v>
      </c>
      <c r="AS73">
        <f>I!AR71*'Sim_Vt_Of(IxI)'!$M73</f>
        <v>0</v>
      </c>
      <c r="AT73">
        <f>I!AS71*'Sim_Vt_Of(IxI)'!$M73</f>
        <v>0</v>
      </c>
      <c r="AU73">
        <f>I!AT71*'Sim_Vt_Of(IxI)'!$M73</f>
        <v>0</v>
      </c>
      <c r="AV73">
        <f>I!AU71*'Sim_Vt_Of(IxI)'!$M73</f>
        <v>0</v>
      </c>
      <c r="AW73">
        <f>I!AV71*'Sim_Vt_Of(IxI)'!$M73</f>
        <v>0</v>
      </c>
      <c r="AX73">
        <f>I!AW71*'Sim_Vt_Of(IxI)'!$M73</f>
        <v>0</v>
      </c>
      <c r="AY73">
        <f>I!AX71*'Sim_Vt_Of(IxI)'!$M73</f>
        <v>0</v>
      </c>
      <c r="AZ73">
        <f>I!AY71*'Sim_Vt_Of(IxI)'!$M73</f>
        <v>0</v>
      </c>
      <c r="BA73">
        <f>I!AZ71*'Sim_Vt_Of(IxI)'!$M73</f>
        <v>0</v>
      </c>
      <c r="BB73">
        <f>I!BA71*'Sim_Vt_Of(IxI)'!$M73</f>
        <v>0</v>
      </c>
      <c r="BC73">
        <f>I!BB71*'Sim_Vt_Of(IxI)'!$M73</f>
        <v>0</v>
      </c>
      <c r="BD73">
        <f>I!BC71*'Sim_Vt_Of(IxI)'!$M73</f>
        <v>0</v>
      </c>
      <c r="BE73">
        <f>I!BD71*'Sim_Vt_Of(IxI)'!$M73</f>
        <v>0</v>
      </c>
      <c r="BF73">
        <f>I!BE71*'Sim_Vt_Of(IxI)'!$M73</f>
        <v>0</v>
      </c>
      <c r="BG73">
        <f>I!BF71*'Sim_Vt_Of(IxI)'!$M73</f>
        <v>0</v>
      </c>
      <c r="BH73">
        <f>I!BG71*'Sim_Vt_Of(IxI)'!$M73</f>
        <v>0</v>
      </c>
      <c r="BI73">
        <f>I!BH71*'Sim_Vt_Of(IxI)'!$M73</f>
        <v>0</v>
      </c>
      <c r="BJ73">
        <f>I!BI71*'Sim_Vt_Of(IxI)'!$M73</f>
        <v>0</v>
      </c>
      <c r="BK73">
        <f>I!BJ71*'Sim_Vt_Of(IxI)'!$M73</f>
        <v>0</v>
      </c>
      <c r="BL73">
        <f>I!BK71*'Sim_Vt_Of(IxI)'!$M73</f>
        <v>0</v>
      </c>
      <c r="BM73">
        <f>I!BL71*'Sim_Vt_Of(IxI)'!$M73</f>
        <v>0</v>
      </c>
      <c r="BN73">
        <f>I!BM71*'Sim_Vt_Of(IxI)'!$M73</f>
        <v>0</v>
      </c>
      <c r="BO73">
        <f>I!BN71*'Sim_Vt_Of(IxI)'!$M73</f>
        <v>0</v>
      </c>
      <c r="BP73">
        <f>I!BO71*'Sim_Vt_Of(IxI)'!$M73</f>
        <v>0</v>
      </c>
      <c r="BQ73">
        <f>I!BP71*'Sim_Vt_Of(IxI)'!$M73</f>
        <v>0</v>
      </c>
      <c r="BR73">
        <f>I!BQ71*'Sim_Vt_Of(IxI)'!$M73</f>
        <v>0</v>
      </c>
      <c r="BS73">
        <f>I!BR71*'Sim_Vt_Of(IxI)'!$M73</f>
        <v>0</v>
      </c>
      <c r="BT73">
        <f>I!BS71*'Sim_Vt_Of(IxI)'!$M73</f>
        <v>0</v>
      </c>
      <c r="BU73">
        <f>I!BT71*'Sim_Vt_Of(IxI)'!$M73</f>
        <v>0</v>
      </c>
      <c r="BV73">
        <f>I!BU71*'Sim_Vt_Of(IxI)'!$M73</f>
        <v>0</v>
      </c>
      <c r="BW73">
        <f>I!BV71*'Sim_Vt_Of(IxI)'!$M73</f>
        <v>0</v>
      </c>
      <c r="BX73">
        <f>I!BW71*'Sim_Vt_Of(IxI)'!$M73</f>
        <v>0</v>
      </c>
      <c r="BY73">
        <f>I!BX71*'Sim_Vt_Of(IxI)'!$M73</f>
        <v>0</v>
      </c>
    </row>
    <row r="74" spans="1:77" x14ac:dyDescent="0.25">
      <c r="A74" s="105" t="s">
        <v>71</v>
      </c>
      <c r="B74">
        <f>I!A72*'Sim_Vt_Of(IxI)'!$M74</f>
        <v>0</v>
      </c>
      <c r="C74">
        <f>I!B72*'Sim_Vt_Of(IxI)'!$M74</f>
        <v>0</v>
      </c>
      <c r="D74">
        <f>I!C72*'Sim_Vt_Of(IxI)'!$M74</f>
        <v>0</v>
      </c>
      <c r="E74">
        <f>I!D72*'Sim_Vt_Of(IxI)'!$M74</f>
        <v>0</v>
      </c>
      <c r="F74">
        <f>I!E72*'Sim_Vt_Of(IxI)'!$M74</f>
        <v>0</v>
      </c>
      <c r="G74">
        <f>I!F72*'Sim_Vt_Of(IxI)'!$M74</f>
        <v>0</v>
      </c>
      <c r="H74">
        <f>I!G72*'Sim_Vt_Of(IxI)'!$M74</f>
        <v>0</v>
      </c>
      <c r="I74">
        <f>I!H72*'Sim_Vt_Of(IxI)'!$M74</f>
        <v>0</v>
      </c>
      <c r="J74">
        <f>I!I72*'Sim_Vt_Of(IxI)'!$M74</f>
        <v>0</v>
      </c>
      <c r="K74">
        <f>I!J72*'Sim_Vt_Of(IxI)'!$M74</f>
        <v>0</v>
      </c>
      <c r="L74">
        <f>I!K72*'Sim_Vt_Of(IxI)'!$M74</f>
        <v>0</v>
      </c>
      <c r="M74">
        <f>I!L72*'Sim_Vt_Of(IxI)'!$M74</f>
        <v>0</v>
      </c>
      <c r="N74">
        <f>I!M72*'Sim_Vt_Of(IxI)'!$M74</f>
        <v>0</v>
      </c>
      <c r="O74">
        <f>I!N72*'Sim_Vt_Of(IxI)'!$M74</f>
        <v>0</v>
      </c>
      <c r="P74">
        <f>I!O72*'Sim_Vt_Of(IxI)'!$M74</f>
        <v>0</v>
      </c>
      <c r="Q74">
        <f>I!P72*'Sim_Vt_Of(IxI)'!$M74</f>
        <v>0</v>
      </c>
      <c r="R74">
        <f>I!Q72*'Sim_Vt_Of(IxI)'!$M74</f>
        <v>0</v>
      </c>
      <c r="S74">
        <f>I!R72*'Sim_Vt_Of(IxI)'!$M74</f>
        <v>0</v>
      </c>
      <c r="T74">
        <f>I!S72*'Sim_Vt_Of(IxI)'!$M74</f>
        <v>0</v>
      </c>
      <c r="U74">
        <f>I!T72*'Sim_Vt_Of(IxI)'!$M74</f>
        <v>0</v>
      </c>
      <c r="V74">
        <f>I!U72*'Sim_Vt_Of(IxI)'!$M74</f>
        <v>0</v>
      </c>
      <c r="W74">
        <f>I!V72*'Sim_Vt_Of(IxI)'!$M74</f>
        <v>0</v>
      </c>
      <c r="X74">
        <f>I!W72*'Sim_Vt_Of(IxI)'!$M74</f>
        <v>0</v>
      </c>
      <c r="Y74">
        <f>I!X72*'Sim_Vt_Of(IxI)'!$M74</f>
        <v>0</v>
      </c>
      <c r="Z74">
        <f>I!Y72*'Sim_Vt_Of(IxI)'!$M74</f>
        <v>0</v>
      </c>
      <c r="AA74">
        <f>I!Z72*'Sim_Vt_Of(IxI)'!$M74</f>
        <v>0</v>
      </c>
      <c r="AB74">
        <f>I!AA72*'Sim_Vt_Of(IxI)'!$M74</f>
        <v>0</v>
      </c>
      <c r="AC74">
        <f>I!AB72*'Sim_Vt_Of(IxI)'!$M74</f>
        <v>0</v>
      </c>
      <c r="AD74">
        <f>I!AC72*'Sim_Vt_Of(IxI)'!$M74</f>
        <v>0</v>
      </c>
      <c r="AE74">
        <f>I!AD72*'Sim_Vt_Of(IxI)'!$M74</f>
        <v>0</v>
      </c>
      <c r="AF74">
        <f>I!AE72*'Sim_Vt_Of(IxI)'!$M74</f>
        <v>0</v>
      </c>
      <c r="AG74">
        <f>I!AF72*'Sim_Vt_Of(IxI)'!$M74</f>
        <v>0</v>
      </c>
      <c r="AH74">
        <f>I!AG72*'Sim_Vt_Of(IxI)'!$M74</f>
        <v>0</v>
      </c>
      <c r="AI74">
        <f>I!AH72*'Sim_Vt_Of(IxI)'!$M74</f>
        <v>0</v>
      </c>
      <c r="AJ74">
        <f>I!AI72*'Sim_Vt_Of(IxI)'!$M74</f>
        <v>0</v>
      </c>
      <c r="AK74">
        <f>I!AJ72*'Sim_Vt_Of(IxI)'!$M74</f>
        <v>0</v>
      </c>
      <c r="AL74">
        <f>I!AK72*'Sim_Vt_Of(IxI)'!$M74</f>
        <v>0</v>
      </c>
      <c r="AM74">
        <f>I!AL72*'Sim_Vt_Of(IxI)'!$M74</f>
        <v>0</v>
      </c>
      <c r="AN74">
        <f>I!AM72*'Sim_Vt_Of(IxI)'!$M74</f>
        <v>0</v>
      </c>
      <c r="AO74">
        <f>I!AN72*'Sim_Vt_Of(IxI)'!$M74</f>
        <v>0</v>
      </c>
      <c r="AP74">
        <f>I!AO72*'Sim_Vt_Of(IxI)'!$M74</f>
        <v>0</v>
      </c>
      <c r="AQ74">
        <f>I!AP72*'Sim_Vt_Of(IxI)'!$M74</f>
        <v>0</v>
      </c>
      <c r="AR74">
        <f>I!AQ72*'Sim_Vt_Of(IxI)'!$M74</f>
        <v>0</v>
      </c>
      <c r="AS74">
        <f>I!AR72*'Sim_Vt_Of(IxI)'!$M74</f>
        <v>0</v>
      </c>
      <c r="AT74">
        <f>I!AS72*'Sim_Vt_Of(IxI)'!$M74</f>
        <v>0</v>
      </c>
      <c r="AU74">
        <f>I!AT72*'Sim_Vt_Of(IxI)'!$M74</f>
        <v>0</v>
      </c>
      <c r="AV74">
        <f>I!AU72*'Sim_Vt_Of(IxI)'!$M74</f>
        <v>0</v>
      </c>
      <c r="AW74">
        <f>I!AV72*'Sim_Vt_Of(IxI)'!$M74</f>
        <v>0</v>
      </c>
      <c r="AX74">
        <f>I!AW72*'Sim_Vt_Of(IxI)'!$M74</f>
        <v>0</v>
      </c>
      <c r="AY74">
        <f>I!AX72*'Sim_Vt_Of(IxI)'!$M74</f>
        <v>0</v>
      </c>
      <c r="AZ74">
        <f>I!AY72*'Sim_Vt_Of(IxI)'!$M74</f>
        <v>0</v>
      </c>
      <c r="BA74">
        <f>I!AZ72*'Sim_Vt_Of(IxI)'!$M74</f>
        <v>0</v>
      </c>
      <c r="BB74">
        <f>I!BA72*'Sim_Vt_Of(IxI)'!$M74</f>
        <v>0</v>
      </c>
      <c r="BC74">
        <f>I!BB72*'Sim_Vt_Of(IxI)'!$M74</f>
        <v>0</v>
      </c>
      <c r="BD74">
        <f>I!BC72*'Sim_Vt_Of(IxI)'!$M74</f>
        <v>0</v>
      </c>
      <c r="BE74">
        <f>I!BD72*'Sim_Vt_Of(IxI)'!$M74</f>
        <v>0</v>
      </c>
      <c r="BF74">
        <f>I!BE72*'Sim_Vt_Of(IxI)'!$M74</f>
        <v>0</v>
      </c>
      <c r="BG74">
        <f>I!BF72*'Sim_Vt_Of(IxI)'!$M74</f>
        <v>0</v>
      </c>
      <c r="BH74">
        <f>I!BG72*'Sim_Vt_Of(IxI)'!$M74</f>
        <v>0</v>
      </c>
      <c r="BI74">
        <f>I!BH72*'Sim_Vt_Of(IxI)'!$M74</f>
        <v>0</v>
      </c>
      <c r="BJ74">
        <f>I!BI72*'Sim_Vt_Of(IxI)'!$M74</f>
        <v>0</v>
      </c>
      <c r="BK74">
        <f>I!BJ72*'Sim_Vt_Of(IxI)'!$M74</f>
        <v>0</v>
      </c>
      <c r="BL74">
        <f>I!BK72*'Sim_Vt_Of(IxI)'!$M74</f>
        <v>0</v>
      </c>
      <c r="BM74">
        <f>I!BL72*'Sim_Vt_Of(IxI)'!$M74</f>
        <v>0</v>
      </c>
      <c r="BN74">
        <f>I!BM72*'Sim_Vt_Of(IxI)'!$M74</f>
        <v>0</v>
      </c>
      <c r="BO74">
        <f>I!BN72*'Sim_Vt_Of(IxI)'!$M74</f>
        <v>0</v>
      </c>
      <c r="BP74">
        <f>I!BO72*'Sim_Vt_Of(IxI)'!$M74</f>
        <v>0</v>
      </c>
      <c r="BQ74">
        <f>I!BP72*'Sim_Vt_Of(IxI)'!$M74</f>
        <v>0</v>
      </c>
      <c r="BR74">
        <f>I!BQ72*'Sim_Vt_Of(IxI)'!$M74</f>
        <v>0</v>
      </c>
      <c r="BS74">
        <f>I!BR72*'Sim_Vt_Of(IxI)'!$M74</f>
        <v>0</v>
      </c>
      <c r="BT74">
        <f>I!BS72*'Sim_Vt_Of(IxI)'!$M74</f>
        <v>0</v>
      </c>
      <c r="BU74">
        <f>I!BT72*'Sim_Vt_Of(IxI)'!$M74</f>
        <v>0</v>
      </c>
      <c r="BV74">
        <f>I!BU72*'Sim_Vt_Of(IxI)'!$M74</f>
        <v>0</v>
      </c>
      <c r="BW74">
        <f>I!BV72*'Sim_Vt_Of(IxI)'!$M74</f>
        <v>0</v>
      </c>
      <c r="BX74">
        <f>I!BW72*'Sim_Vt_Of(IxI)'!$M74</f>
        <v>0</v>
      </c>
      <c r="BY74">
        <f>I!BX72*'Sim_Vt_Of(IxI)'!$M74</f>
        <v>0</v>
      </c>
    </row>
    <row r="75" spans="1:77" x14ac:dyDescent="0.25">
      <c r="A75" s="105" t="s">
        <v>72</v>
      </c>
      <c r="B75">
        <f>I!A73*'Sim_Vt_Of(IxI)'!$M75</f>
        <v>0</v>
      </c>
      <c r="C75">
        <f>I!B73*'Sim_Vt_Of(IxI)'!$M75</f>
        <v>0</v>
      </c>
      <c r="D75">
        <f>I!C73*'Sim_Vt_Of(IxI)'!$M75</f>
        <v>0</v>
      </c>
      <c r="E75">
        <f>I!D73*'Sim_Vt_Of(IxI)'!$M75</f>
        <v>0</v>
      </c>
      <c r="F75">
        <f>I!E73*'Sim_Vt_Of(IxI)'!$M75</f>
        <v>0</v>
      </c>
      <c r="G75">
        <f>I!F73*'Sim_Vt_Of(IxI)'!$M75</f>
        <v>0</v>
      </c>
      <c r="H75">
        <f>I!G73*'Sim_Vt_Of(IxI)'!$M75</f>
        <v>0</v>
      </c>
      <c r="I75">
        <f>I!H73*'Sim_Vt_Of(IxI)'!$M75</f>
        <v>0</v>
      </c>
      <c r="J75">
        <f>I!I73*'Sim_Vt_Of(IxI)'!$M75</f>
        <v>0</v>
      </c>
      <c r="K75">
        <f>I!J73*'Sim_Vt_Of(IxI)'!$M75</f>
        <v>0</v>
      </c>
      <c r="L75">
        <f>I!K73*'Sim_Vt_Of(IxI)'!$M75</f>
        <v>0</v>
      </c>
      <c r="M75">
        <f>I!L73*'Sim_Vt_Of(IxI)'!$M75</f>
        <v>0</v>
      </c>
      <c r="N75">
        <f>I!M73*'Sim_Vt_Of(IxI)'!$M75</f>
        <v>0</v>
      </c>
      <c r="O75">
        <f>I!N73*'Sim_Vt_Of(IxI)'!$M75</f>
        <v>0</v>
      </c>
      <c r="P75">
        <f>I!O73*'Sim_Vt_Of(IxI)'!$M75</f>
        <v>0</v>
      </c>
      <c r="Q75">
        <f>I!P73*'Sim_Vt_Of(IxI)'!$M75</f>
        <v>0</v>
      </c>
      <c r="R75">
        <f>I!Q73*'Sim_Vt_Of(IxI)'!$M75</f>
        <v>0</v>
      </c>
      <c r="S75">
        <f>I!R73*'Sim_Vt_Of(IxI)'!$M75</f>
        <v>0</v>
      </c>
      <c r="T75">
        <f>I!S73*'Sim_Vt_Of(IxI)'!$M75</f>
        <v>0</v>
      </c>
      <c r="U75">
        <f>I!T73*'Sim_Vt_Of(IxI)'!$M75</f>
        <v>0</v>
      </c>
      <c r="V75">
        <f>I!U73*'Sim_Vt_Of(IxI)'!$M75</f>
        <v>0</v>
      </c>
      <c r="W75">
        <f>I!V73*'Sim_Vt_Of(IxI)'!$M75</f>
        <v>0</v>
      </c>
      <c r="X75">
        <f>I!W73*'Sim_Vt_Of(IxI)'!$M75</f>
        <v>0</v>
      </c>
      <c r="Y75">
        <f>I!X73*'Sim_Vt_Of(IxI)'!$M75</f>
        <v>0</v>
      </c>
      <c r="Z75">
        <f>I!Y73*'Sim_Vt_Of(IxI)'!$M75</f>
        <v>0</v>
      </c>
      <c r="AA75">
        <f>I!Z73*'Sim_Vt_Of(IxI)'!$M75</f>
        <v>0</v>
      </c>
      <c r="AB75">
        <f>I!AA73*'Sim_Vt_Of(IxI)'!$M75</f>
        <v>0</v>
      </c>
      <c r="AC75">
        <f>I!AB73*'Sim_Vt_Of(IxI)'!$M75</f>
        <v>0</v>
      </c>
      <c r="AD75">
        <f>I!AC73*'Sim_Vt_Of(IxI)'!$M75</f>
        <v>0</v>
      </c>
      <c r="AE75">
        <f>I!AD73*'Sim_Vt_Of(IxI)'!$M75</f>
        <v>0</v>
      </c>
      <c r="AF75">
        <f>I!AE73*'Sim_Vt_Of(IxI)'!$M75</f>
        <v>0</v>
      </c>
      <c r="AG75">
        <f>I!AF73*'Sim_Vt_Of(IxI)'!$M75</f>
        <v>0</v>
      </c>
      <c r="AH75">
        <f>I!AG73*'Sim_Vt_Of(IxI)'!$M75</f>
        <v>0</v>
      </c>
      <c r="AI75">
        <f>I!AH73*'Sim_Vt_Of(IxI)'!$M75</f>
        <v>0</v>
      </c>
      <c r="AJ75">
        <f>I!AI73*'Sim_Vt_Of(IxI)'!$M75</f>
        <v>0</v>
      </c>
      <c r="AK75">
        <f>I!AJ73*'Sim_Vt_Of(IxI)'!$M75</f>
        <v>0</v>
      </c>
      <c r="AL75">
        <f>I!AK73*'Sim_Vt_Of(IxI)'!$M75</f>
        <v>0</v>
      </c>
      <c r="AM75">
        <f>I!AL73*'Sim_Vt_Of(IxI)'!$M75</f>
        <v>0</v>
      </c>
      <c r="AN75">
        <f>I!AM73*'Sim_Vt_Of(IxI)'!$M75</f>
        <v>0</v>
      </c>
      <c r="AO75">
        <f>I!AN73*'Sim_Vt_Of(IxI)'!$M75</f>
        <v>0</v>
      </c>
      <c r="AP75">
        <f>I!AO73*'Sim_Vt_Of(IxI)'!$M75</f>
        <v>0</v>
      </c>
      <c r="AQ75">
        <f>I!AP73*'Sim_Vt_Of(IxI)'!$M75</f>
        <v>0</v>
      </c>
      <c r="AR75">
        <f>I!AQ73*'Sim_Vt_Of(IxI)'!$M75</f>
        <v>0</v>
      </c>
      <c r="AS75">
        <f>I!AR73*'Sim_Vt_Of(IxI)'!$M75</f>
        <v>0</v>
      </c>
      <c r="AT75">
        <f>I!AS73*'Sim_Vt_Of(IxI)'!$M75</f>
        <v>0</v>
      </c>
      <c r="AU75">
        <f>I!AT73*'Sim_Vt_Of(IxI)'!$M75</f>
        <v>0</v>
      </c>
      <c r="AV75">
        <f>I!AU73*'Sim_Vt_Of(IxI)'!$M75</f>
        <v>0</v>
      </c>
      <c r="AW75">
        <f>I!AV73*'Sim_Vt_Of(IxI)'!$M75</f>
        <v>0</v>
      </c>
      <c r="AX75">
        <f>I!AW73*'Sim_Vt_Of(IxI)'!$M75</f>
        <v>0</v>
      </c>
      <c r="AY75">
        <f>I!AX73*'Sim_Vt_Of(IxI)'!$M75</f>
        <v>0</v>
      </c>
      <c r="AZ75">
        <f>I!AY73*'Sim_Vt_Of(IxI)'!$M75</f>
        <v>0</v>
      </c>
      <c r="BA75">
        <f>I!AZ73*'Sim_Vt_Of(IxI)'!$M75</f>
        <v>0</v>
      </c>
      <c r="BB75">
        <f>I!BA73*'Sim_Vt_Of(IxI)'!$M75</f>
        <v>0</v>
      </c>
      <c r="BC75">
        <f>I!BB73*'Sim_Vt_Of(IxI)'!$M75</f>
        <v>0</v>
      </c>
      <c r="BD75">
        <f>I!BC73*'Sim_Vt_Of(IxI)'!$M75</f>
        <v>0</v>
      </c>
      <c r="BE75">
        <f>I!BD73*'Sim_Vt_Of(IxI)'!$M75</f>
        <v>0</v>
      </c>
      <c r="BF75">
        <f>I!BE73*'Sim_Vt_Of(IxI)'!$M75</f>
        <v>0</v>
      </c>
      <c r="BG75">
        <f>I!BF73*'Sim_Vt_Of(IxI)'!$M75</f>
        <v>0</v>
      </c>
      <c r="BH75">
        <f>I!BG73*'Sim_Vt_Of(IxI)'!$M75</f>
        <v>0</v>
      </c>
      <c r="BI75">
        <f>I!BH73*'Sim_Vt_Of(IxI)'!$M75</f>
        <v>0</v>
      </c>
      <c r="BJ75">
        <f>I!BI73*'Sim_Vt_Of(IxI)'!$M75</f>
        <v>0</v>
      </c>
      <c r="BK75">
        <f>I!BJ73*'Sim_Vt_Of(IxI)'!$M75</f>
        <v>0</v>
      </c>
      <c r="BL75">
        <f>I!BK73*'Sim_Vt_Of(IxI)'!$M75</f>
        <v>0</v>
      </c>
      <c r="BM75">
        <f>I!BL73*'Sim_Vt_Of(IxI)'!$M75</f>
        <v>0</v>
      </c>
      <c r="BN75">
        <f>I!BM73*'Sim_Vt_Of(IxI)'!$M75</f>
        <v>0</v>
      </c>
      <c r="BO75">
        <f>I!BN73*'Sim_Vt_Of(IxI)'!$M75</f>
        <v>0</v>
      </c>
      <c r="BP75">
        <f>I!BO73*'Sim_Vt_Of(IxI)'!$M75</f>
        <v>0</v>
      </c>
      <c r="BQ75">
        <f>I!BP73*'Sim_Vt_Of(IxI)'!$M75</f>
        <v>0</v>
      </c>
      <c r="BR75">
        <f>I!BQ73*'Sim_Vt_Of(IxI)'!$M75</f>
        <v>0</v>
      </c>
      <c r="BS75">
        <f>I!BR73*'Sim_Vt_Of(IxI)'!$M75</f>
        <v>0</v>
      </c>
      <c r="BT75">
        <f>I!BS73*'Sim_Vt_Of(IxI)'!$M75</f>
        <v>0</v>
      </c>
      <c r="BU75">
        <f>I!BT73*'Sim_Vt_Of(IxI)'!$M75</f>
        <v>0</v>
      </c>
      <c r="BV75">
        <f>I!BU73*'Sim_Vt_Of(IxI)'!$M75</f>
        <v>0</v>
      </c>
      <c r="BW75">
        <f>I!BV73*'Sim_Vt_Of(IxI)'!$M75</f>
        <v>0</v>
      </c>
      <c r="BX75">
        <f>I!BW73*'Sim_Vt_Of(IxI)'!$M75</f>
        <v>0</v>
      </c>
      <c r="BY75">
        <f>I!BX73*'Sim_Vt_Of(IxI)'!$M75</f>
        <v>0</v>
      </c>
    </row>
    <row r="76" spans="1:77" x14ac:dyDescent="0.25">
      <c r="A76" s="105" t="s">
        <v>73</v>
      </c>
      <c r="B76">
        <f>I!A74*'Sim_Vt_Of(IxI)'!$M76</f>
        <v>0</v>
      </c>
      <c r="C76">
        <f>I!B74*'Sim_Vt_Of(IxI)'!$M76</f>
        <v>0</v>
      </c>
      <c r="D76">
        <f>I!C74*'Sim_Vt_Of(IxI)'!$M76</f>
        <v>0</v>
      </c>
      <c r="E76">
        <f>I!D74*'Sim_Vt_Of(IxI)'!$M76</f>
        <v>0</v>
      </c>
      <c r="F76">
        <f>I!E74*'Sim_Vt_Of(IxI)'!$M76</f>
        <v>0</v>
      </c>
      <c r="G76">
        <f>I!F74*'Sim_Vt_Of(IxI)'!$M76</f>
        <v>0</v>
      </c>
      <c r="H76">
        <f>I!G74*'Sim_Vt_Of(IxI)'!$M76</f>
        <v>0</v>
      </c>
      <c r="I76">
        <f>I!H74*'Sim_Vt_Of(IxI)'!$M76</f>
        <v>0</v>
      </c>
      <c r="J76">
        <f>I!I74*'Sim_Vt_Of(IxI)'!$M76</f>
        <v>0</v>
      </c>
      <c r="K76">
        <f>I!J74*'Sim_Vt_Of(IxI)'!$M76</f>
        <v>0</v>
      </c>
      <c r="L76">
        <f>I!K74*'Sim_Vt_Of(IxI)'!$M76</f>
        <v>0</v>
      </c>
      <c r="M76">
        <f>I!L74*'Sim_Vt_Of(IxI)'!$M76</f>
        <v>0</v>
      </c>
      <c r="N76">
        <f>I!M74*'Sim_Vt_Of(IxI)'!$M76</f>
        <v>0</v>
      </c>
      <c r="O76">
        <f>I!N74*'Sim_Vt_Of(IxI)'!$M76</f>
        <v>0</v>
      </c>
      <c r="P76">
        <f>I!O74*'Sim_Vt_Of(IxI)'!$M76</f>
        <v>0</v>
      </c>
      <c r="Q76">
        <f>I!P74*'Sim_Vt_Of(IxI)'!$M76</f>
        <v>0</v>
      </c>
      <c r="R76">
        <f>I!Q74*'Sim_Vt_Of(IxI)'!$M76</f>
        <v>0</v>
      </c>
      <c r="S76">
        <f>I!R74*'Sim_Vt_Of(IxI)'!$M76</f>
        <v>0</v>
      </c>
      <c r="T76">
        <f>I!S74*'Sim_Vt_Of(IxI)'!$M76</f>
        <v>0</v>
      </c>
      <c r="U76">
        <f>I!T74*'Sim_Vt_Of(IxI)'!$M76</f>
        <v>0</v>
      </c>
      <c r="V76">
        <f>I!U74*'Sim_Vt_Of(IxI)'!$M76</f>
        <v>0</v>
      </c>
      <c r="W76">
        <f>I!V74*'Sim_Vt_Of(IxI)'!$M76</f>
        <v>0</v>
      </c>
      <c r="X76">
        <f>I!W74*'Sim_Vt_Of(IxI)'!$M76</f>
        <v>0</v>
      </c>
      <c r="Y76">
        <f>I!X74*'Sim_Vt_Of(IxI)'!$M76</f>
        <v>0</v>
      </c>
      <c r="Z76">
        <f>I!Y74*'Sim_Vt_Of(IxI)'!$M76</f>
        <v>0</v>
      </c>
      <c r="AA76">
        <f>I!Z74*'Sim_Vt_Of(IxI)'!$M76</f>
        <v>0</v>
      </c>
      <c r="AB76">
        <f>I!AA74*'Sim_Vt_Of(IxI)'!$M76</f>
        <v>0</v>
      </c>
      <c r="AC76">
        <f>I!AB74*'Sim_Vt_Of(IxI)'!$M76</f>
        <v>0</v>
      </c>
      <c r="AD76">
        <f>I!AC74*'Sim_Vt_Of(IxI)'!$M76</f>
        <v>0</v>
      </c>
      <c r="AE76">
        <f>I!AD74*'Sim_Vt_Of(IxI)'!$M76</f>
        <v>0</v>
      </c>
      <c r="AF76">
        <f>I!AE74*'Sim_Vt_Of(IxI)'!$M76</f>
        <v>0</v>
      </c>
      <c r="AG76">
        <f>I!AF74*'Sim_Vt_Of(IxI)'!$M76</f>
        <v>0</v>
      </c>
      <c r="AH76">
        <f>I!AG74*'Sim_Vt_Of(IxI)'!$M76</f>
        <v>0</v>
      </c>
      <c r="AI76">
        <f>I!AH74*'Sim_Vt_Of(IxI)'!$M76</f>
        <v>0</v>
      </c>
      <c r="AJ76">
        <f>I!AI74*'Sim_Vt_Of(IxI)'!$M76</f>
        <v>0</v>
      </c>
      <c r="AK76">
        <f>I!AJ74*'Sim_Vt_Of(IxI)'!$M76</f>
        <v>0</v>
      </c>
      <c r="AL76">
        <f>I!AK74*'Sim_Vt_Of(IxI)'!$M76</f>
        <v>0</v>
      </c>
      <c r="AM76">
        <f>I!AL74*'Sim_Vt_Of(IxI)'!$M76</f>
        <v>0</v>
      </c>
      <c r="AN76">
        <f>I!AM74*'Sim_Vt_Of(IxI)'!$M76</f>
        <v>0</v>
      </c>
      <c r="AO76">
        <f>I!AN74*'Sim_Vt_Of(IxI)'!$M76</f>
        <v>0</v>
      </c>
      <c r="AP76">
        <f>I!AO74*'Sim_Vt_Of(IxI)'!$M76</f>
        <v>0</v>
      </c>
      <c r="AQ76">
        <f>I!AP74*'Sim_Vt_Of(IxI)'!$M76</f>
        <v>0</v>
      </c>
      <c r="AR76">
        <f>I!AQ74*'Sim_Vt_Of(IxI)'!$M76</f>
        <v>0</v>
      </c>
      <c r="AS76">
        <f>I!AR74*'Sim_Vt_Of(IxI)'!$M76</f>
        <v>0</v>
      </c>
      <c r="AT76">
        <f>I!AS74*'Sim_Vt_Of(IxI)'!$M76</f>
        <v>0</v>
      </c>
      <c r="AU76">
        <f>I!AT74*'Sim_Vt_Of(IxI)'!$M76</f>
        <v>0</v>
      </c>
      <c r="AV76">
        <f>I!AU74*'Sim_Vt_Of(IxI)'!$M76</f>
        <v>0</v>
      </c>
      <c r="AW76">
        <f>I!AV74*'Sim_Vt_Of(IxI)'!$M76</f>
        <v>0</v>
      </c>
      <c r="AX76">
        <f>I!AW74*'Sim_Vt_Of(IxI)'!$M76</f>
        <v>0</v>
      </c>
      <c r="AY76">
        <f>I!AX74*'Sim_Vt_Of(IxI)'!$M76</f>
        <v>0</v>
      </c>
      <c r="AZ76">
        <f>I!AY74*'Sim_Vt_Of(IxI)'!$M76</f>
        <v>0</v>
      </c>
      <c r="BA76">
        <f>I!AZ74*'Sim_Vt_Of(IxI)'!$M76</f>
        <v>0</v>
      </c>
      <c r="BB76">
        <f>I!BA74*'Sim_Vt_Of(IxI)'!$M76</f>
        <v>0</v>
      </c>
      <c r="BC76">
        <f>I!BB74*'Sim_Vt_Of(IxI)'!$M76</f>
        <v>0</v>
      </c>
      <c r="BD76">
        <f>I!BC74*'Sim_Vt_Of(IxI)'!$M76</f>
        <v>0</v>
      </c>
      <c r="BE76">
        <f>I!BD74*'Sim_Vt_Of(IxI)'!$M76</f>
        <v>0</v>
      </c>
      <c r="BF76">
        <f>I!BE74*'Sim_Vt_Of(IxI)'!$M76</f>
        <v>0</v>
      </c>
      <c r="BG76">
        <f>I!BF74*'Sim_Vt_Of(IxI)'!$M76</f>
        <v>0</v>
      </c>
      <c r="BH76">
        <f>I!BG74*'Sim_Vt_Of(IxI)'!$M76</f>
        <v>0</v>
      </c>
      <c r="BI76">
        <f>I!BH74*'Sim_Vt_Of(IxI)'!$M76</f>
        <v>0</v>
      </c>
      <c r="BJ76">
        <f>I!BI74*'Sim_Vt_Of(IxI)'!$M76</f>
        <v>0</v>
      </c>
      <c r="BK76">
        <f>I!BJ74*'Sim_Vt_Of(IxI)'!$M76</f>
        <v>0</v>
      </c>
      <c r="BL76">
        <f>I!BK74*'Sim_Vt_Of(IxI)'!$M76</f>
        <v>0</v>
      </c>
      <c r="BM76">
        <f>I!BL74*'Sim_Vt_Of(IxI)'!$M76</f>
        <v>0</v>
      </c>
      <c r="BN76">
        <f>I!BM74*'Sim_Vt_Of(IxI)'!$M76</f>
        <v>0</v>
      </c>
      <c r="BO76">
        <f>I!BN74*'Sim_Vt_Of(IxI)'!$M76</f>
        <v>0</v>
      </c>
      <c r="BP76">
        <f>I!BO74*'Sim_Vt_Of(IxI)'!$M76</f>
        <v>0</v>
      </c>
      <c r="BQ76">
        <f>I!BP74*'Sim_Vt_Of(IxI)'!$M76</f>
        <v>0</v>
      </c>
      <c r="BR76">
        <f>I!BQ74*'Sim_Vt_Of(IxI)'!$M76</f>
        <v>0</v>
      </c>
      <c r="BS76">
        <f>I!BR74*'Sim_Vt_Of(IxI)'!$M76</f>
        <v>0</v>
      </c>
      <c r="BT76">
        <f>I!BS74*'Sim_Vt_Of(IxI)'!$M76</f>
        <v>0</v>
      </c>
      <c r="BU76">
        <f>I!BT74*'Sim_Vt_Of(IxI)'!$M76</f>
        <v>0</v>
      </c>
      <c r="BV76">
        <f>I!BU74*'Sim_Vt_Of(IxI)'!$M76</f>
        <v>0</v>
      </c>
      <c r="BW76">
        <f>I!BV74*'Sim_Vt_Of(IxI)'!$M76</f>
        <v>0</v>
      </c>
      <c r="BX76">
        <f>I!BW74*'Sim_Vt_Of(IxI)'!$M76</f>
        <v>0</v>
      </c>
      <c r="BY76">
        <f>I!BX74*'Sim_Vt_Of(IxI)'!$M76</f>
        <v>0</v>
      </c>
    </row>
    <row r="77" spans="1:77" x14ac:dyDescent="0.25">
      <c r="A77" s="105" t="s">
        <v>74</v>
      </c>
      <c r="B77">
        <f>I!A75*'Sim_Vt_Of(IxI)'!$M77</f>
        <v>0</v>
      </c>
      <c r="C77">
        <f>I!B75*'Sim_Vt_Of(IxI)'!$M77</f>
        <v>0</v>
      </c>
      <c r="D77">
        <f>I!C75*'Sim_Vt_Of(IxI)'!$M77</f>
        <v>0</v>
      </c>
      <c r="E77">
        <f>I!D75*'Sim_Vt_Of(IxI)'!$M77</f>
        <v>0</v>
      </c>
      <c r="F77">
        <f>I!E75*'Sim_Vt_Of(IxI)'!$M77</f>
        <v>0</v>
      </c>
      <c r="G77">
        <f>I!F75*'Sim_Vt_Of(IxI)'!$M77</f>
        <v>0</v>
      </c>
      <c r="H77">
        <f>I!G75*'Sim_Vt_Of(IxI)'!$M77</f>
        <v>0</v>
      </c>
      <c r="I77">
        <f>I!H75*'Sim_Vt_Of(IxI)'!$M77</f>
        <v>0</v>
      </c>
      <c r="J77">
        <f>I!I75*'Sim_Vt_Of(IxI)'!$M77</f>
        <v>0</v>
      </c>
      <c r="K77">
        <f>I!J75*'Sim_Vt_Of(IxI)'!$M77</f>
        <v>0</v>
      </c>
      <c r="L77">
        <f>I!K75*'Sim_Vt_Of(IxI)'!$M77</f>
        <v>0</v>
      </c>
      <c r="M77">
        <f>I!L75*'Sim_Vt_Of(IxI)'!$M77</f>
        <v>0</v>
      </c>
      <c r="N77">
        <f>I!M75*'Sim_Vt_Of(IxI)'!$M77</f>
        <v>0</v>
      </c>
      <c r="O77">
        <f>I!N75*'Sim_Vt_Of(IxI)'!$M77</f>
        <v>0</v>
      </c>
      <c r="P77">
        <f>I!O75*'Sim_Vt_Of(IxI)'!$M77</f>
        <v>0</v>
      </c>
      <c r="Q77">
        <f>I!P75*'Sim_Vt_Of(IxI)'!$M77</f>
        <v>0</v>
      </c>
      <c r="R77">
        <f>I!Q75*'Sim_Vt_Of(IxI)'!$M77</f>
        <v>0</v>
      </c>
      <c r="S77">
        <f>I!R75*'Sim_Vt_Of(IxI)'!$M77</f>
        <v>0</v>
      </c>
      <c r="T77">
        <f>I!S75*'Sim_Vt_Of(IxI)'!$M77</f>
        <v>0</v>
      </c>
      <c r="U77">
        <f>I!T75*'Sim_Vt_Of(IxI)'!$M77</f>
        <v>0</v>
      </c>
      <c r="V77">
        <f>I!U75*'Sim_Vt_Of(IxI)'!$M77</f>
        <v>0</v>
      </c>
      <c r="W77">
        <f>I!V75*'Sim_Vt_Of(IxI)'!$M77</f>
        <v>0</v>
      </c>
      <c r="X77">
        <f>I!W75*'Sim_Vt_Of(IxI)'!$M77</f>
        <v>0</v>
      </c>
      <c r="Y77">
        <f>I!X75*'Sim_Vt_Of(IxI)'!$M77</f>
        <v>0</v>
      </c>
      <c r="Z77">
        <f>I!Y75*'Sim_Vt_Of(IxI)'!$M77</f>
        <v>0</v>
      </c>
      <c r="AA77">
        <f>I!Z75*'Sim_Vt_Of(IxI)'!$M77</f>
        <v>0</v>
      </c>
      <c r="AB77">
        <f>I!AA75*'Sim_Vt_Of(IxI)'!$M77</f>
        <v>0</v>
      </c>
      <c r="AC77">
        <f>I!AB75*'Sim_Vt_Of(IxI)'!$M77</f>
        <v>0</v>
      </c>
      <c r="AD77">
        <f>I!AC75*'Sim_Vt_Of(IxI)'!$M77</f>
        <v>0</v>
      </c>
      <c r="AE77">
        <f>I!AD75*'Sim_Vt_Of(IxI)'!$M77</f>
        <v>0</v>
      </c>
      <c r="AF77">
        <f>I!AE75*'Sim_Vt_Of(IxI)'!$M77</f>
        <v>0</v>
      </c>
      <c r="AG77">
        <f>I!AF75*'Sim_Vt_Of(IxI)'!$M77</f>
        <v>0</v>
      </c>
      <c r="AH77">
        <f>I!AG75*'Sim_Vt_Of(IxI)'!$M77</f>
        <v>0</v>
      </c>
      <c r="AI77">
        <f>I!AH75*'Sim_Vt_Of(IxI)'!$M77</f>
        <v>0</v>
      </c>
      <c r="AJ77">
        <f>I!AI75*'Sim_Vt_Of(IxI)'!$M77</f>
        <v>0</v>
      </c>
      <c r="AK77">
        <f>I!AJ75*'Sim_Vt_Of(IxI)'!$M77</f>
        <v>0</v>
      </c>
      <c r="AL77">
        <f>I!AK75*'Sim_Vt_Of(IxI)'!$M77</f>
        <v>0</v>
      </c>
      <c r="AM77">
        <f>I!AL75*'Sim_Vt_Of(IxI)'!$M77</f>
        <v>0</v>
      </c>
      <c r="AN77">
        <f>I!AM75*'Sim_Vt_Of(IxI)'!$M77</f>
        <v>0</v>
      </c>
      <c r="AO77">
        <f>I!AN75*'Sim_Vt_Of(IxI)'!$M77</f>
        <v>0</v>
      </c>
      <c r="AP77">
        <f>I!AO75*'Sim_Vt_Of(IxI)'!$M77</f>
        <v>0</v>
      </c>
      <c r="AQ77">
        <f>I!AP75*'Sim_Vt_Of(IxI)'!$M77</f>
        <v>0</v>
      </c>
      <c r="AR77">
        <f>I!AQ75*'Sim_Vt_Of(IxI)'!$M77</f>
        <v>0</v>
      </c>
      <c r="AS77">
        <f>I!AR75*'Sim_Vt_Of(IxI)'!$M77</f>
        <v>0</v>
      </c>
      <c r="AT77">
        <f>I!AS75*'Sim_Vt_Of(IxI)'!$M77</f>
        <v>0</v>
      </c>
      <c r="AU77">
        <f>I!AT75*'Sim_Vt_Of(IxI)'!$M77</f>
        <v>0</v>
      </c>
      <c r="AV77">
        <f>I!AU75*'Sim_Vt_Of(IxI)'!$M77</f>
        <v>0</v>
      </c>
      <c r="AW77">
        <f>I!AV75*'Sim_Vt_Of(IxI)'!$M77</f>
        <v>0</v>
      </c>
      <c r="AX77">
        <f>I!AW75*'Sim_Vt_Of(IxI)'!$M77</f>
        <v>0</v>
      </c>
      <c r="AY77">
        <f>I!AX75*'Sim_Vt_Of(IxI)'!$M77</f>
        <v>0</v>
      </c>
      <c r="AZ77">
        <f>I!AY75*'Sim_Vt_Of(IxI)'!$M77</f>
        <v>0</v>
      </c>
      <c r="BA77">
        <f>I!AZ75*'Sim_Vt_Of(IxI)'!$M77</f>
        <v>0</v>
      </c>
      <c r="BB77">
        <f>I!BA75*'Sim_Vt_Of(IxI)'!$M77</f>
        <v>0</v>
      </c>
      <c r="BC77">
        <f>I!BB75*'Sim_Vt_Of(IxI)'!$M77</f>
        <v>0</v>
      </c>
      <c r="BD77">
        <f>I!BC75*'Sim_Vt_Of(IxI)'!$M77</f>
        <v>0</v>
      </c>
      <c r="BE77">
        <f>I!BD75*'Sim_Vt_Of(IxI)'!$M77</f>
        <v>0</v>
      </c>
      <c r="BF77">
        <f>I!BE75*'Sim_Vt_Of(IxI)'!$M77</f>
        <v>0</v>
      </c>
      <c r="BG77">
        <f>I!BF75*'Sim_Vt_Of(IxI)'!$M77</f>
        <v>0</v>
      </c>
      <c r="BH77">
        <f>I!BG75*'Sim_Vt_Of(IxI)'!$M77</f>
        <v>0</v>
      </c>
      <c r="BI77">
        <f>I!BH75*'Sim_Vt_Of(IxI)'!$M77</f>
        <v>0</v>
      </c>
      <c r="BJ77">
        <f>I!BI75*'Sim_Vt_Of(IxI)'!$M77</f>
        <v>0</v>
      </c>
      <c r="BK77">
        <f>I!BJ75*'Sim_Vt_Of(IxI)'!$M77</f>
        <v>0</v>
      </c>
      <c r="BL77">
        <f>I!BK75*'Sim_Vt_Of(IxI)'!$M77</f>
        <v>0</v>
      </c>
      <c r="BM77">
        <f>I!BL75*'Sim_Vt_Of(IxI)'!$M77</f>
        <v>0</v>
      </c>
      <c r="BN77">
        <f>I!BM75*'Sim_Vt_Of(IxI)'!$M77</f>
        <v>0</v>
      </c>
      <c r="BO77">
        <f>I!BN75*'Sim_Vt_Of(IxI)'!$M77</f>
        <v>0</v>
      </c>
      <c r="BP77">
        <f>I!BO75*'Sim_Vt_Of(IxI)'!$M77</f>
        <v>0</v>
      </c>
      <c r="BQ77">
        <f>I!BP75*'Sim_Vt_Of(IxI)'!$M77</f>
        <v>0</v>
      </c>
      <c r="BR77">
        <f>I!BQ75*'Sim_Vt_Of(IxI)'!$M77</f>
        <v>0</v>
      </c>
      <c r="BS77">
        <f>I!BR75*'Sim_Vt_Of(IxI)'!$M77</f>
        <v>0</v>
      </c>
      <c r="BT77">
        <f>I!BS75*'Sim_Vt_Of(IxI)'!$M77</f>
        <v>0</v>
      </c>
      <c r="BU77">
        <f>I!BT75*'Sim_Vt_Of(IxI)'!$M77</f>
        <v>0</v>
      </c>
      <c r="BV77">
        <f>I!BU75*'Sim_Vt_Of(IxI)'!$M77</f>
        <v>0</v>
      </c>
      <c r="BW77">
        <f>I!BV75*'Sim_Vt_Of(IxI)'!$M77</f>
        <v>0</v>
      </c>
      <c r="BX77">
        <f>I!BW75*'Sim_Vt_Of(IxI)'!$M77</f>
        <v>0</v>
      </c>
      <c r="BY77">
        <f>I!BX75*'Sim_Vt_Of(IxI)'!$M77</f>
        <v>0</v>
      </c>
    </row>
    <row r="78" spans="1:77" x14ac:dyDescent="0.25">
      <c r="A78" s="105" t="s">
        <v>75</v>
      </c>
      <c r="B78">
        <f>I!A76*'Sim_Vt_Of(IxI)'!$M78</f>
        <v>0</v>
      </c>
      <c r="C78">
        <f>I!B76*'Sim_Vt_Of(IxI)'!$M78</f>
        <v>0</v>
      </c>
      <c r="D78">
        <f>I!C76*'Sim_Vt_Of(IxI)'!$M78</f>
        <v>0</v>
      </c>
      <c r="E78">
        <f>I!D76*'Sim_Vt_Of(IxI)'!$M78</f>
        <v>0</v>
      </c>
      <c r="F78">
        <f>I!E76*'Sim_Vt_Of(IxI)'!$M78</f>
        <v>0</v>
      </c>
      <c r="G78">
        <f>I!F76*'Sim_Vt_Of(IxI)'!$M78</f>
        <v>0</v>
      </c>
      <c r="H78">
        <f>I!G76*'Sim_Vt_Of(IxI)'!$M78</f>
        <v>0</v>
      </c>
      <c r="I78">
        <f>I!H76*'Sim_Vt_Of(IxI)'!$M78</f>
        <v>0</v>
      </c>
      <c r="J78">
        <f>I!I76*'Sim_Vt_Of(IxI)'!$M78</f>
        <v>0</v>
      </c>
      <c r="K78">
        <f>I!J76*'Sim_Vt_Of(IxI)'!$M78</f>
        <v>0</v>
      </c>
      <c r="L78">
        <f>I!K76*'Sim_Vt_Of(IxI)'!$M78</f>
        <v>0</v>
      </c>
      <c r="M78">
        <f>I!L76*'Sim_Vt_Of(IxI)'!$M78</f>
        <v>0</v>
      </c>
      <c r="N78">
        <f>I!M76*'Sim_Vt_Of(IxI)'!$M78</f>
        <v>0</v>
      </c>
      <c r="O78">
        <f>I!N76*'Sim_Vt_Of(IxI)'!$M78</f>
        <v>0</v>
      </c>
      <c r="P78">
        <f>I!O76*'Sim_Vt_Of(IxI)'!$M78</f>
        <v>0</v>
      </c>
      <c r="Q78">
        <f>I!P76*'Sim_Vt_Of(IxI)'!$M78</f>
        <v>0</v>
      </c>
      <c r="R78">
        <f>I!Q76*'Sim_Vt_Of(IxI)'!$M78</f>
        <v>0</v>
      </c>
      <c r="S78">
        <f>I!R76*'Sim_Vt_Of(IxI)'!$M78</f>
        <v>0</v>
      </c>
      <c r="T78">
        <f>I!S76*'Sim_Vt_Of(IxI)'!$M78</f>
        <v>0</v>
      </c>
      <c r="U78">
        <f>I!T76*'Sim_Vt_Of(IxI)'!$M78</f>
        <v>0</v>
      </c>
      <c r="V78">
        <f>I!U76*'Sim_Vt_Of(IxI)'!$M78</f>
        <v>0</v>
      </c>
      <c r="W78">
        <f>I!V76*'Sim_Vt_Of(IxI)'!$M78</f>
        <v>0</v>
      </c>
      <c r="X78">
        <f>I!W76*'Sim_Vt_Of(IxI)'!$M78</f>
        <v>0</v>
      </c>
      <c r="Y78">
        <f>I!X76*'Sim_Vt_Of(IxI)'!$M78</f>
        <v>0</v>
      </c>
      <c r="Z78">
        <f>I!Y76*'Sim_Vt_Of(IxI)'!$M78</f>
        <v>0</v>
      </c>
      <c r="AA78">
        <f>I!Z76*'Sim_Vt_Of(IxI)'!$M78</f>
        <v>0</v>
      </c>
      <c r="AB78">
        <f>I!AA76*'Sim_Vt_Of(IxI)'!$M78</f>
        <v>0</v>
      </c>
      <c r="AC78">
        <f>I!AB76*'Sim_Vt_Of(IxI)'!$M78</f>
        <v>0</v>
      </c>
      <c r="AD78">
        <f>I!AC76*'Sim_Vt_Of(IxI)'!$M78</f>
        <v>0</v>
      </c>
      <c r="AE78">
        <f>I!AD76*'Sim_Vt_Of(IxI)'!$M78</f>
        <v>0</v>
      </c>
      <c r="AF78">
        <f>I!AE76*'Sim_Vt_Of(IxI)'!$M78</f>
        <v>0</v>
      </c>
      <c r="AG78">
        <f>I!AF76*'Sim_Vt_Of(IxI)'!$M78</f>
        <v>0</v>
      </c>
      <c r="AH78">
        <f>I!AG76*'Sim_Vt_Of(IxI)'!$M78</f>
        <v>0</v>
      </c>
      <c r="AI78">
        <f>I!AH76*'Sim_Vt_Of(IxI)'!$M78</f>
        <v>0</v>
      </c>
      <c r="AJ78">
        <f>I!AI76*'Sim_Vt_Of(IxI)'!$M78</f>
        <v>0</v>
      </c>
      <c r="AK78">
        <f>I!AJ76*'Sim_Vt_Of(IxI)'!$M78</f>
        <v>0</v>
      </c>
      <c r="AL78">
        <f>I!AK76*'Sim_Vt_Of(IxI)'!$M78</f>
        <v>0</v>
      </c>
      <c r="AM78">
        <f>I!AL76*'Sim_Vt_Of(IxI)'!$M78</f>
        <v>0</v>
      </c>
      <c r="AN78">
        <f>I!AM76*'Sim_Vt_Of(IxI)'!$M78</f>
        <v>0</v>
      </c>
      <c r="AO78">
        <f>I!AN76*'Sim_Vt_Of(IxI)'!$M78</f>
        <v>0</v>
      </c>
      <c r="AP78">
        <f>I!AO76*'Sim_Vt_Of(IxI)'!$M78</f>
        <v>0</v>
      </c>
      <c r="AQ78">
        <f>I!AP76*'Sim_Vt_Of(IxI)'!$M78</f>
        <v>0</v>
      </c>
      <c r="AR78">
        <f>I!AQ76*'Sim_Vt_Of(IxI)'!$M78</f>
        <v>0</v>
      </c>
      <c r="AS78">
        <f>I!AR76*'Sim_Vt_Of(IxI)'!$M78</f>
        <v>0</v>
      </c>
      <c r="AT78">
        <f>I!AS76*'Sim_Vt_Of(IxI)'!$M78</f>
        <v>0</v>
      </c>
      <c r="AU78">
        <f>I!AT76*'Sim_Vt_Of(IxI)'!$M78</f>
        <v>0</v>
      </c>
      <c r="AV78">
        <f>I!AU76*'Sim_Vt_Of(IxI)'!$M78</f>
        <v>0</v>
      </c>
      <c r="AW78">
        <f>I!AV76*'Sim_Vt_Of(IxI)'!$M78</f>
        <v>0</v>
      </c>
      <c r="AX78">
        <f>I!AW76*'Sim_Vt_Of(IxI)'!$M78</f>
        <v>0</v>
      </c>
      <c r="AY78">
        <f>I!AX76*'Sim_Vt_Of(IxI)'!$M78</f>
        <v>0</v>
      </c>
      <c r="AZ78">
        <f>I!AY76*'Sim_Vt_Of(IxI)'!$M78</f>
        <v>0</v>
      </c>
      <c r="BA78">
        <f>I!AZ76*'Sim_Vt_Of(IxI)'!$M78</f>
        <v>0</v>
      </c>
      <c r="BB78">
        <f>I!BA76*'Sim_Vt_Of(IxI)'!$M78</f>
        <v>0</v>
      </c>
      <c r="BC78">
        <f>I!BB76*'Sim_Vt_Of(IxI)'!$M78</f>
        <v>0</v>
      </c>
      <c r="BD78">
        <f>I!BC76*'Sim_Vt_Of(IxI)'!$M78</f>
        <v>0</v>
      </c>
      <c r="BE78">
        <f>I!BD76*'Sim_Vt_Of(IxI)'!$M78</f>
        <v>0</v>
      </c>
      <c r="BF78">
        <f>I!BE76*'Sim_Vt_Of(IxI)'!$M78</f>
        <v>0</v>
      </c>
      <c r="BG78">
        <f>I!BF76*'Sim_Vt_Of(IxI)'!$M78</f>
        <v>0</v>
      </c>
      <c r="BH78">
        <f>I!BG76*'Sim_Vt_Of(IxI)'!$M78</f>
        <v>0</v>
      </c>
      <c r="BI78">
        <f>I!BH76*'Sim_Vt_Of(IxI)'!$M78</f>
        <v>0</v>
      </c>
      <c r="BJ78">
        <f>I!BI76*'Sim_Vt_Of(IxI)'!$M78</f>
        <v>0</v>
      </c>
      <c r="BK78">
        <f>I!BJ76*'Sim_Vt_Of(IxI)'!$M78</f>
        <v>0</v>
      </c>
      <c r="BL78">
        <f>I!BK76*'Sim_Vt_Of(IxI)'!$M78</f>
        <v>0</v>
      </c>
      <c r="BM78">
        <f>I!BL76*'Sim_Vt_Of(IxI)'!$M78</f>
        <v>0</v>
      </c>
      <c r="BN78">
        <f>I!BM76*'Sim_Vt_Of(IxI)'!$M78</f>
        <v>0</v>
      </c>
      <c r="BO78">
        <f>I!BN76*'Sim_Vt_Of(IxI)'!$M78</f>
        <v>0</v>
      </c>
      <c r="BP78">
        <f>I!BO76*'Sim_Vt_Of(IxI)'!$M78</f>
        <v>0</v>
      </c>
      <c r="BQ78">
        <f>I!BP76*'Sim_Vt_Of(IxI)'!$M78</f>
        <v>0</v>
      </c>
      <c r="BR78">
        <f>I!BQ76*'Sim_Vt_Of(IxI)'!$M78</f>
        <v>0</v>
      </c>
      <c r="BS78">
        <f>I!BR76*'Sim_Vt_Of(IxI)'!$M78</f>
        <v>0</v>
      </c>
      <c r="BT78">
        <f>I!BS76*'Sim_Vt_Of(IxI)'!$M78</f>
        <v>0</v>
      </c>
      <c r="BU78">
        <f>I!BT76*'Sim_Vt_Of(IxI)'!$M78</f>
        <v>0</v>
      </c>
      <c r="BV78">
        <f>I!BU76*'Sim_Vt_Of(IxI)'!$M78</f>
        <v>0</v>
      </c>
      <c r="BW78">
        <f>I!BV76*'Sim_Vt_Of(IxI)'!$M78</f>
        <v>0</v>
      </c>
      <c r="BX78">
        <f>I!BW76*'Sim_Vt_Of(IxI)'!$M78</f>
        <v>0</v>
      </c>
      <c r="BY78">
        <f>I!BX76*'Sim_Vt_Of(IxI)'!$M78</f>
        <v>0</v>
      </c>
    </row>
  </sheetData>
  <sheetProtection password="A553" sheet="1" formatColumns="0" formatRows="0"/>
  <conditionalFormatting sqref="A3:A78">
    <cfRule type="cellIs" dxfId="228" priority="1" operator="lessThan">
      <formula>0</formula>
    </cfRule>
  </conditionalFormatting>
  <conditionalFormatting sqref="B2:BY2">
    <cfRule type="cellIs" dxfId="227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9"/>
  <dimension ref="A1:I78"/>
  <sheetViews>
    <sheetView showGridLines="0" zoomScale="70" zoomScaleNormal="70" workbookViewId="0">
      <pane xSplit="1" ySplit="1" topLeftCell="B2" activePane="bottomRight" state="frozen"/>
      <selection activeCell="C46" sqref="C46"/>
      <selection pane="topRight" activeCell="C46" sqref="C46"/>
      <selection pane="bottomLeft" activeCell="C46" sqref="C46"/>
      <selection pane="bottomRight" activeCell="D17" sqref="D17"/>
    </sheetView>
  </sheetViews>
  <sheetFormatPr baseColWidth="10" defaultRowHeight="15" x14ac:dyDescent="0.25"/>
  <cols>
    <col min="2" max="2" width="19.7109375" customWidth="1"/>
    <col min="3" max="3" width="19" customWidth="1"/>
    <col min="4" max="4" width="19.5703125" customWidth="1"/>
    <col min="5" max="5" width="18.7109375" customWidth="1"/>
    <col min="6" max="6" width="19.5703125" customWidth="1"/>
  </cols>
  <sheetData>
    <row r="1" spans="1:9" x14ac:dyDescent="0.25">
      <c r="B1" s="105" t="s">
        <v>845</v>
      </c>
      <c r="C1" s="105" t="s">
        <v>846</v>
      </c>
      <c r="D1" s="105" t="s">
        <v>847</v>
      </c>
      <c r="E1" s="105" t="s">
        <v>848</v>
      </c>
      <c r="F1" s="105" t="s">
        <v>849</v>
      </c>
      <c r="G1" s="225" t="s">
        <v>724</v>
      </c>
      <c r="H1" s="225" t="s">
        <v>850</v>
      </c>
      <c r="I1" s="105" t="s">
        <v>851</v>
      </c>
    </row>
    <row r="2" spans="1:9" x14ac:dyDescent="0.25">
      <c r="A2" t="s">
        <v>0</v>
      </c>
      <c r="B2" s="107">
        <f t="array" ref="B2:F77">MMULT('(I-C_Of_t(IxI))-1'!D9:CA84,'Sim_Vt_Of(IxI)'!B3:F78)</f>
        <v>81249.160851741181</v>
      </c>
      <c r="C2" s="107">
        <v>35195.336820308206</v>
      </c>
      <c r="D2" s="107">
        <v>188085.88615010411</v>
      </c>
      <c r="E2" s="107">
        <v>4178.9813270380064</v>
      </c>
      <c r="F2" s="107">
        <v>496703.63485080842</v>
      </c>
      <c r="G2" s="107">
        <f t="shared" ref="G2:G65" si="0">SUM(B2:F2)</f>
        <v>805413</v>
      </c>
      <c r="H2">
        <f>+'MIP(IxI)_TFEVP'!CI9</f>
        <v>805413</v>
      </c>
      <c r="I2" s="107">
        <f>G2-H2</f>
        <v>0</v>
      </c>
    </row>
    <row r="3" spans="1:9" x14ac:dyDescent="0.25">
      <c r="A3" t="s">
        <v>1</v>
      </c>
      <c r="B3" s="107">
        <v>70317.049864839457</v>
      </c>
      <c r="C3" s="107">
        <v>9831.7902280702256</v>
      </c>
      <c r="D3" s="107">
        <v>125871.51316167058</v>
      </c>
      <c r="E3" s="107">
        <v>4453.3795636182185</v>
      </c>
      <c r="F3" s="107">
        <v>218553.26718180074</v>
      </c>
      <c r="G3" s="107">
        <f t="shared" si="0"/>
        <v>429026.99999999919</v>
      </c>
      <c r="H3">
        <f>+'MIP(IxI)_TFEVP'!CI10</f>
        <v>429027</v>
      </c>
      <c r="I3" s="107">
        <f t="shared" ref="I3:I66" si="1">G3-H3</f>
        <v>-8.149072527885437E-10</v>
      </c>
    </row>
    <row r="4" spans="1:9" x14ac:dyDescent="0.25">
      <c r="A4" t="s">
        <v>2</v>
      </c>
      <c r="B4" s="107">
        <v>61065.080301488379</v>
      </c>
      <c r="C4" s="107">
        <v>29243.481276758164</v>
      </c>
      <c r="D4" s="107">
        <v>178281.50348754475</v>
      </c>
      <c r="E4" s="107">
        <v>3841.0891078778382</v>
      </c>
      <c r="F4" s="107">
        <v>535374.84582633176</v>
      </c>
      <c r="G4" s="107">
        <f t="shared" si="0"/>
        <v>807806.00000000093</v>
      </c>
      <c r="H4">
        <f>+'MIP(IxI)_TFEVP'!CI11</f>
        <v>807806</v>
      </c>
      <c r="I4" s="107">
        <f t="shared" si="1"/>
        <v>9.3132257461547852E-10</v>
      </c>
    </row>
    <row r="5" spans="1:9" x14ac:dyDescent="0.25">
      <c r="A5" t="s">
        <v>3</v>
      </c>
      <c r="B5" s="107">
        <v>32089.621191830451</v>
      </c>
      <c r="C5" s="107">
        <v>15227.502107513335</v>
      </c>
      <c r="D5" s="107">
        <v>70374.224559897804</v>
      </c>
      <c r="E5" s="107">
        <v>2467.4822764617929</v>
      </c>
      <c r="F5" s="107">
        <v>141068.16986429642</v>
      </c>
      <c r="G5" s="107">
        <f t="shared" si="0"/>
        <v>261226.9999999998</v>
      </c>
      <c r="H5">
        <f>+'MIP(IxI)_TFEVP'!CI12</f>
        <v>261227</v>
      </c>
      <c r="I5" s="107">
        <f t="shared" si="1"/>
        <v>0</v>
      </c>
    </row>
    <row r="6" spans="1:9" x14ac:dyDescent="0.25">
      <c r="A6" t="s">
        <v>4</v>
      </c>
      <c r="B6" s="107">
        <v>926171.25876779214</v>
      </c>
      <c r="C6" s="107">
        <v>319577.00991300686</v>
      </c>
      <c r="D6" s="107">
        <v>1593657.6103144216</v>
      </c>
      <c r="E6" s="107">
        <v>31571.390386978332</v>
      </c>
      <c r="F6" s="107">
        <v>2905188.7306178161</v>
      </c>
      <c r="G6" s="107">
        <f t="shared" si="0"/>
        <v>5776166.0000000149</v>
      </c>
      <c r="H6">
        <f>+'MIP(IxI)_TFEVP'!CI13</f>
        <v>5776166</v>
      </c>
      <c r="I6" s="107">
        <f t="shared" si="1"/>
        <v>1.4901161193847656E-8</v>
      </c>
    </row>
    <row r="7" spans="1:9" x14ac:dyDescent="0.25">
      <c r="A7" t="s">
        <v>5</v>
      </c>
      <c r="B7" s="107">
        <v>170129.66858845085</v>
      </c>
      <c r="C7" s="107">
        <v>89856.051998745344</v>
      </c>
      <c r="D7" s="107">
        <v>828369.97448127228</v>
      </c>
      <c r="E7" s="107">
        <v>12748.73826243899</v>
      </c>
      <c r="F7" s="107">
        <v>469965.56666908786</v>
      </c>
      <c r="G7" s="107">
        <f t="shared" si="0"/>
        <v>1571069.9999999951</v>
      </c>
      <c r="H7">
        <f>+'MIP(IxI)_TFEVP'!CI14</f>
        <v>1571070</v>
      </c>
      <c r="I7" s="107">
        <f t="shared" si="1"/>
        <v>-4.8894435167312622E-9</v>
      </c>
    </row>
    <row r="8" spans="1:9" x14ac:dyDescent="0.25">
      <c r="A8" t="s">
        <v>6</v>
      </c>
      <c r="B8" s="107">
        <v>66567.754046427333</v>
      </c>
      <c r="C8" s="107">
        <v>17702.654452569852</v>
      </c>
      <c r="D8" s="107">
        <v>176267.48579895208</v>
      </c>
      <c r="E8" s="107">
        <v>4670.591046508197</v>
      </c>
      <c r="F8" s="107">
        <v>301720.51465554314</v>
      </c>
      <c r="G8" s="107">
        <f t="shared" si="0"/>
        <v>566929.00000000058</v>
      </c>
      <c r="H8">
        <f>+'MIP(IxI)_TFEVP'!CI15</f>
        <v>566929</v>
      </c>
      <c r="I8" s="107">
        <f t="shared" si="1"/>
        <v>0</v>
      </c>
    </row>
    <row r="9" spans="1:9" x14ac:dyDescent="0.25">
      <c r="A9" t="s">
        <v>7</v>
      </c>
      <c r="B9" s="107">
        <v>329669.81915795256</v>
      </c>
      <c r="C9" s="107">
        <v>70234.482371190068</v>
      </c>
      <c r="D9" s="107">
        <v>778163.68155802519</v>
      </c>
      <c r="E9" s="107">
        <v>16470.348772407928</v>
      </c>
      <c r="F9" s="107">
        <v>2551711.6681404151</v>
      </c>
      <c r="G9" s="107">
        <f t="shared" si="0"/>
        <v>3746249.9999999907</v>
      </c>
      <c r="H9">
        <f>+'MIP(IxI)_TFEVP'!CI16</f>
        <v>3746250</v>
      </c>
      <c r="I9" s="107">
        <f t="shared" si="1"/>
        <v>-9.3132257461547852E-9</v>
      </c>
    </row>
    <row r="10" spans="1:9" x14ac:dyDescent="0.25">
      <c r="A10" t="s">
        <v>8</v>
      </c>
      <c r="B10" s="107">
        <v>41631.445262254289</v>
      </c>
      <c r="C10" s="107">
        <v>20789.32157514121</v>
      </c>
      <c r="D10" s="107">
        <v>131648.01129977117</v>
      </c>
      <c r="E10" s="107">
        <v>3627.8384674097902</v>
      </c>
      <c r="F10" s="107">
        <v>414123.3833954219</v>
      </c>
      <c r="G10" s="107">
        <f t="shared" si="0"/>
        <v>611819.99999999837</v>
      </c>
      <c r="H10">
        <f>+'MIP(IxI)_TFEVP'!CI17</f>
        <v>611820</v>
      </c>
      <c r="I10" s="107">
        <f t="shared" si="1"/>
        <v>-1.6298145055770874E-9</v>
      </c>
    </row>
    <row r="11" spans="1:9" x14ac:dyDescent="0.25">
      <c r="A11" t="s">
        <v>9</v>
      </c>
      <c r="B11" s="107">
        <v>449104.98176342831</v>
      </c>
      <c r="C11" s="107">
        <v>91671.350551837342</v>
      </c>
      <c r="D11" s="107">
        <v>904668.70435366931</v>
      </c>
      <c r="E11" s="107">
        <v>24093.471164360213</v>
      </c>
      <c r="F11" s="107">
        <v>1456767.4921667117</v>
      </c>
      <c r="G11" s="107">
        <f t="shared" si="0"/>
        <v>2926306.0000000065</v>
      </c>
      <c r="H11">
        <f>+'MIP(IxI)_TFEVP'!CI18</f>
        <v>2926306</v>
      </c>
      <c r="I11" s="107">
        <f t="shared" si="1"/>
        <v>6.5192580223083496E-9</v>
      </c>
    </row>
    <row r="12" spans="1:9" x14ac:dyDescent="0.25">
      <c r="A12" t="s">
        <v>10</v>
      </c>
      <c r="B12" s="107">
        <v>50446.744907716449</v>
      </c>
      <c r="C12" s="107">
        <v>14697.021128666487</v>
      </c>
      <c r="D12" s="107">
        <v>100075.01035596141</v>
      </c>
      <c r="E12" s="107">
        <v>2314.1389139418352</v>
      </c>
      <c r="F12" s="107">
        <v>307886.08469371503</v>
      </c>
      <c r="G12" s="107">
        <f t="shared" si="0"/>
        <v>475419.00000000116</v>
      </c>
      <c r="H12">
        <f>+'MIP(IxI)_TFEVP'!CI19</f>
        <v>475419</v>
      </c>
      <c r="I12" s="107">
        <f t="shared" si="1"/>
        <v>1.1641532182693481E-9</v>
      </c>
    </row>
    <row r="13" spans="1:9" x14ac:dyDescent="0.25">
      <c r="A13" t="s">
        <v>11</v>
      </c>
      <c r="B13" s="107">
        <v>1811938.7092802452</v>
      </c>
      <c r="C13" s="107">
        <v>-35598.91240850032</v>
      </c>
      <c r="D13" s="107">
        <v>1972104.3460085646</v>
      </c>
      <c r="E13" s="107">
        <v>65675.506966263987</v>
      </c>
      <c r="F13" s="107">
        <v>2368831.3501534369</v>
      </c>
      <c r="G13" s="107">
        <f t="shared" si="0"/>
        <v>6182951.0000000102</v>
      </c>
      <c r="H13">
        <f>+'MIP(IxI)_TFEVP'!CI20</f>
        <v>6182951</v>
      </c>
      <c r="I13" s="107">
        <f t="shared" si="1"/>
        <v>1.0244548320770264E-8</v>
      </c>
    </row>
    <row r="14" spans="1:9" x14ac:dyDescent="0.25">
      <c r="A14" t="s">
        <v>12</v>
      </c>
      <c r="B14" s="107">
        <v>260139.55723922863</v>
      </c>
      <c r="C14" s="107">
        <v>54211.754478264746</v>
      </c>
      <c r="D14" s="107">
        <v>916325.34919507999</v>
      </c>
      <c r="E14" s="107">
        <v>148653.26331851442</v>
      </c>
      <c r="F14" s="107">
        <v>2600236.0757689136</v>
      </c>
      <c r="G14" s="107">
        <f t="shared" si="0"/>
        <v>3979566.0000000014</v>
      </c>
      <c r="H14">
        <f>+'MIP(IxI)_TFEVP'!CI21</f>
        <v>3979566</v>
      </c>
      <c r="I14" s="107">
        <f t="shared" si="1"/>
        <v>0</v>
      </c>
    </row>
    <row r="15" spans="1:9" x14ac:dyDescent="0.25">
      <c r="A15" t="s">
        <v>13</v>
      </c>
      <c r="B15" s="107">
        <v>381782.00477739191</v>
      </c>
      <c r="C15" s="107">
        <v>292175.75555084198</v>
      </c>
      <c r="D15" s="107">
        <v>1103589.4416100839</v>
      </c>
      <c r="E15" s="107">
        <v>151644.0325811833</v>
      </c>
      <c r="F15" s="107">
        <v>7830155.7654804885</v>
      </c>
      <c r="G15" s="107">
        <f t="shared" si="0"/>
        <v>9759346.9999999888</v>
      </c>
      <c r="H15">
        <f>+'MIP(IxI)_TFEVP'!CI22</f>
        <v>9759347</v>
      </c>
      <c r="I15" s="107">
        <f t="shared" si="1"/>
        <v>0</v>
      </c>
    </row>
    <row r="16" spans="1:9" x14ac:dyDescent="0.25">
      <c r="A16" t="s">
        <v>14</v>
      </c>
      <c r="B16" s="107">
        <v>323462.16044163553</v>
      </c>
      <c r="C16" s="107">
        <v>89922.840475552526</v>
      </c>
      <c r="D16" s="107">
        <v>853802.28703839006</v>
      </c>
      <c r="E16" s="107">
        <v>85227.254937129663</v>
      </c>
      <c r="F16" s="107">
        <v>2041180.4571073004</v>
      </c>
      <c r="G16" s="107">
        <f t="shared" si="0"/>
        <v>3393595.0000000084</v>
      </c>
      <c r="H16">
        <f>+'MIP(IxI)_TFEVP'!CI23</f>
        <v>3393595</v>
      </c>
      <c r="I16" s="107">
        <f t="shared" si="1"/>
        <v>8.3819031715393066E-9</v>
      </c>
    </row>
    <row r="17" spans="1:9" x14ac:dyDescent="0.25">
      <c r="A17" t="s">
        <v>15</v>
      </c>
      <c r="B17" s="107">
        <v>33351.0656487706</v>
      </c>
      <c r="C17" s="107">
        <v>14209.159907016921</v>
      </c>
      <c r="D17" s="107">
        <v>92899.140277228464</v>
      </c>
      <c r="E17" s="107">
        <v>7219.7637117245522</v>
      </c>
      <c r="F17" s="107">
        <v>137336.87045526018</v>
      </c>
      <c r="G17" s="107">
        <f t="shared" si="0"/>
        <v>285016.0000000007</v>
      </c>
      <c r="H17">
        <f>+'MIP(IxI)_TFEVP'!CI24</f>
        <v>285016</v>
      </c>
      <c r="I17" s="107">
        <f t="shared" si="1"/>
        <v>6.9849193096160889E-10</v>
      </c>
    </row>
    <row r="18" spans="1:9" x14ac:dyDescent="0.25">
      <c r="A18" t="s">
        <v>16</v>
      </c>
      <c r="B18" s="107">
        <v>435372.45823957224</v>
      </c>
      <c r="C18" s="107">
        <v>54041.645185928079</v>
      </c>
      <c r="D18" s="107">
        <v>975696.07349669794</v>
      </c>
      <c r="E18" s="107">
        <v>21203.438998067057</v>
      </c>
      <c r="F18" s="107">
        <v>1668682.3840797364</v>
      </c>
      <c r="G18" s="107">
        <f t="shared" si="0"/>
        <v>3154996.0000000019</v>
      </c>
      <c r="H18">
        <f>+'MIP(IxI)_TFEVP'!CI25</f>
        <v>3154996</v>
      </c>
      <c r="I18" s="107">
        <f t="shared" si="1"/>
        <v>0</v>
      </c>
    </row>
    <row r="19" spans="1:9" x14ac:dyDescent="0.25">
      <c r="A19" t="s">
        <v>17</v>
      </c>
      <c r="B19" s="107">
        <v>616197.39701335446</v>
      </c>
      <c r="C19" s="107">
        <v>34686.337657622644</v>
      </c>
      <c r="D19" s="107">
        <v>1205877.8037121983</v>
      </c>
      <c r="E19" s="107">
        <v>38734.756299133056</v>
      </c>
      <c r="F19" s="107">
        <v>1291732.7053176872</v>
      </c>
      <c r="G19" s="107">
        <f t="shared" si="0"/>
        <v>3187228.9999999953</v>
      </c>
      <c r="H19">
        <f>+'MIP(IxI)_TFEVP'!CI26</f>
        <v>3187229</v>
      </c>
      <c r="I19" s="107">
        <f t="shared" si="1"/>
        <v>-4.6566128730773926E-9</v>
      </c>
    </row>
    <row r="20" spans="1:9" x14ac:dyDescent="0.25">
      <c r="A20" t="s">
        <v>18</v>
      </c>
      <c r="B20" s="107">
        <v>946775.65754351695</v>
      </c>
      <c r="C20" s="107">
        <v>11277.682942855594</v>
      </c>
      <c r="D20" s="107">
        <v>1814483.6689203538</v>
      </c>
      <c r="E20" s="107">
        <v>53412.706144094591</v>
      </c>
      <c r="F20" s="107">
        <v>4420583.2844491722</v>
      </c>
      <c r="G20" s="107">
        <f t="shared" si="0"/>
        <v>7246532.9999999925</v>
      </c>
      <c r="H20">
        <f>+'MIP(IxI)_TFEVP'!CI27</f>
        <v>7246533</v>
      </c>
      <c r="I20" s="107">
        <f t="shared" si="1"/>
        <v>-7.4505805969238281E-9</v>
      </c>
    </row>
    <row r="21" spans="1:9" x14ac:dyDescent="0.25">
      <c r="A21" t="s">
        <v>19</v>
      </c>
      <c r="B21" s="107">
        <v>282252.13523575978</v>
      </c>
      <c r="C21" s="107">
        <v>26154.461120786942</v>
      </c>
      <c r="D21" s="107">
        <v>515514.18386548909</v>
      </c>
      <c r="E21" s="107">
        <v>16453.780681282529</v>
      </c>
      <c r="F21" s="107">
        <v>810360.43909668445</v>
      </c>
      <c r="G21" s="107">
        <f t="shared" si="0"/>
        <v>1650735.0000000028</v>
      </c>
      <c r="H21">
        <f>+'MIP(IxI)_TFEVP'!CI28</f>
        <v>1650735</v>
      </c>
      <c r="I21" s="107">
        <f t="shared" si="1"/>
        <v>2.7939677238464355E-9</v>
      </c>
    </row>
    <row r="22" spans="1:9" x14ac:dyDescent="0.25">
      <c r="A22" t="s">
        <v>20</v>
      </c>
      <c r="B22" s="107">
        <v>234936.65708544257</v>
      </c>
      <c r="C22" s="107">
        <v>53251.680891713047</v>
      </c>
      <c r="D22" s="107">
        <v>548587.23785958823</v>
      </c>
      <c r="E22" s="107">
        <v>16184.532326914559</v>
      </c>
      <c r="F22" s="107">
        <v>927161.89183634159</v>
      </c>
      <c r="G22" s="107">
        <f t="shared" si="0"/>
        <v>1780122</v>
      </c>
      <c r="H22">
        <f>+'MIP(IxI)_TFEVP'!CI29</f>
        <v>1780122</v>
      </c>
      <c r="I22" s="107">
        <f t="shared" si="1"/>
        <v>0</v>
      </c>
    </row>
    <row r="23" spans="1:9" x14ac:dyDescent="0.25">
      <c r="A23" t="s">
        <v>21</v>
      </c>
      <c r="B23" s="107">
        <v>87994.277861438866</v>
      </c>
      <c r="C23" s="107">
        <v>15659.441745141363</v>
      </c>
      <c r="D23" s="107">
        <v>268704.78600702918</v>
      </c>
      <c r="E23" s="107">
        <v>5546.6919726915858</v>
      </c>
      <c r="F23" s="107">
        <v>378221.80241369951</v>
      </c>
      <c r="G23" s="107">
        <f t="shared" si="0"/>
        <v>756127.00000000047</v>
      </c>
      <c r="H23">
        <f>+'MIP(IxI)_TFEVP'!CI30</f>
        <v>756127</v>
      </c>
      <c r="I23" s="107">
        <f t="shared" si="1"/>
        <v>0</v>
      </c>
    </row>
    <row r="24" spans="1:9" x14ac:dyDescent="0.25">
      <c r="A24" t="s">
        <v>22</v>
      </c>
      <c r="B24" s="107">
        <v>467060.93499685451</v>
      </c>
      <c r="C24" s="107">
        <v>66042.490820322855</v>
      </c>
      <c r="D24" s="107">
        <v>505139.05702005507</v>
      </c>
      <c r="E24" s="107">
        <v>14750.079665947764</v>
      </c>
      <c r="F24" s="107">
        <v>1037884.437496819</v>
      </c>
      <c r="G24" s="107">
        <f t="shared" si="0"/>
        <v>2090876.9999999991</v>
      </c>
      <c r="H24">
        <f>+'MIP(IxI)_TFEVP'!CI31</f>
        <v>2090877</v>
      </c>
      <c r="I24" s="107">
        <f t="shared" si="1"/>
        <v>0</v>
      </c>
    </row>
    <row r="25" spans="1:9" x14ac:dyDescent="0.25">
      <c r="A25" t="s">
        <v>23</v>
      </c>
      <c r="B25" s="107">
        <v>36121.504247850709</v>
      </c>
      <c r="C25" s="107">
        <v>11339.927435993843</v>
      </c>
      <c r="D25" s="107">
        <v>225482.00206705029</v>
      </c>
      <c r="E25" s="107">
        <v>6159.2598503541185</v>
      </c>
      <c r="F25" s="107">
        <v>243688.30639875153</v>
      </c>
      <c r="G25" s="107">
        <f t="shared" si="0"/>
        <v>522791.00000000047</v>
      </c>
      <c r="H25">
        <f>+'MIP(IxI)_TFEVP'!CI32</f>
        <v>522791</v>
      </c>
      <c r="I25" s="107">
        <f t="shared" si="1"/>
        <v>4.6566128730773926E-10</v>
      </c>
    </row>
    <row r="26" spans="1:9" x14ac:dyDescent="0.25">
      <c r="A26" t="s">
        <v>24</v>
      </c>
      <c r="B26" s="107">
        <v>86400.244055454386</v>
      </c>
      <c r="C26" s="107">
        <v>18867.606607090704</v>
      </c>
      <c r="D26" s="107">
        <v>190320.01402580348</v>
      </c>
      <c r="E26" s="107">
        <v>6578.7392077161712</v>
      </c>
      <c r="F26" s="107">
        <v>262743.39610393584</v>
      </c>
      <c r="G26" s="107">
        <f t="shared" si="0"/>
        <v>564910.0000000007</v>
      </c>
      <c r="H26">
        <f>+'MIP(IxI)_TFEVP'!CI33</f>
        <v>564910</v>
      </c>
      <c r="I26" s="107">
        <f t="shared" si="1"/>
        <v>0</v>
      </c>
    </row>
    <row r="27" spans="1:9" x14ac:dyDescent="0.25">
      <c r="A27" t="s">
        <v>25</v>
      </c>
      <c r="B27" s="107">
        <v>57019.796713732576</v>
      </c>
      <c r="C27" s="107">
        <v>7987.2720749260661</v>
      </c>
      <c r="D27" s="107">
        <v>90467.782934583011</v>
      </c>
      <c r="E27" s="107">
        <v>2163.6548990119827</v>
      </c>
      <c r="F27" s="107">
        <v>95099.493377745806</v>
      </c>
      <c r="G27" s="107">
        <f t="shared" si="0"/>
        <v>252737.99999999942</v>
      </c>
      <c r="H27">
        <f>+'MIP(IxI)_TFEVP'!CI34</f>
        <v>252738</v>
      </c>
      <c r="I27" s="107">
        <f t="shared" si="1"/>
        <v>-5.8207660913467407E-10</v>
      </c>
    </row>
    <row r="28" spans="1:9" x14ac:dyDescent="0.25">
      <c r="A28" t="s">
        <v>26</v>
      </c>
      <c r="B28" s="107">
        <v>34267.833116811264</v>
      </c>
      <c r="C28" s="107">
        <v>4653.2281919250427</v>
      </c>
      <c r="D28" s="107">
        <v>71283.166982576353</v>
      </c>
      <c r="E28" s="107">
        <v>2763.0860336225787</v>
      </c>
      <c r="F28" s="107">
        <v>162805.6856750648</v>
      </c>
      <c r="G28" s="107">
        <f t="shared" si="0"/>
        <v>275773.00000000006</v>
      </c>
      <c r="H28">
        <f>+'MIP(IxI)_TFEVP'!CI35</f>
        <v>275773</v>
      </c>
      <c r="I28" s="107">
        <f t="shared" si="1"/>
        <v>0</v>
      </c>
    </row>
    <row r="29" spans="1:9" x14ac:dyDescent="0.25">
      <c r="A29" t="s">
        <v>27</v>
      </c>
      <c r="B29" s="107">
        <v>1199162.4543031405</v>
      </c>
      <c r="C29" s="107">
        <v>61157.619158771529</v>
      </c>
      <c r="D29" s="107">
        <v>574872.46623233194</v>
      </c>
      <c r="E29" s="107">
        <v>19721.560693953983</v>
      </c>
      <c r="F29" s="107">
        <v>972917.89961180079</v>
      </c>
      <c r="G29" s="107">
        <f t="shared" si="0"/>
        <v>2827831.9999999986</v>
      </c>
      <c r="H29">
        <f>+'MIP(IxI)_TFEVP'!CI36</f>
        <v>2827832</v>
      </c>
      <c r="I29" s="107">
        <f t="shared" si="1"/>
        <v>0</v>
      </c>
    </row>
    <row r="30" spans="1:9" x14ac:dyDescent="0.25">
      <c r="A30" t="s">
        <v>28</v>
      </c>
      <c r="B30" s="107">
        <v>204658.08663459614</v>
      </c>
      <c r="C30" s="107">
        <v>43063.301995656031</v>
      </c>
      <c r="D30" s="107">
        <v>418670.89585099026</v>
      </c>
      <c r="E30" s="107">
        <v>11143.092036856382</v>
      </c>
      <c r="F30" s="107">
        <v>514996.62348190311</v>
      </c>
      <c r="G30" s="107">
        <f t="shared" si="0"/>
        <v>1192532.0000000019</v>
      </c>
      <c r="H30">
        <f>+'MIP(IxI)_TFEVP'!CI37</f>
        <v>1192532</v>
      </c>
      <c r="I30" s="107">
        <f t="shared" si="1"/>
        <v>1.862645149230957E-9</v>
      </c>
    </row>
    <row r="31" spans="1:9" x14ac:dyDescent="0.25">
      <c r="A31" t="s">
        <v>29</v>
      </c>
      <c r="B31" s="107">
        <v>15687.654321561047</v>
      </c>
      <c r="C31" s="107">
        <v>3415.0686098244505</v>
      </c>
      <c r="D31" s="107">
        <v>47884.496778221059</v>
      </c>
      <c r="E31" s="107">
        <v>1312.2411813308311</v>
      </c>
      <c r="F31" s="107">
        <v>66049.539109062709</v>
      </c>
      <c r="G31" s="107">
        <f t="shared" si="0"/>
        <v>134349.00000000009</v>
      </c>
      <c r="H31">
        <f>+'MIP(IxI)_TFEVP'!CI38</f>
        <v>134349</v>
      </c>
      <c r="I31" s="107">
        <f t="shared" si="1"/>
        <v>0</v>
      </c>
    </row>
    <row r="32" spans="1:9" x14ac:dyDescent="0.25">
      <c r="A32" t="s">
        <v>30</v>
      </c>
      <c r="B32" s="107">
        <v>248734.93728317012</v>
      </c>
      <c r="C32" s="107">
        <v>41053.740684616198</v>
      </c>
      <c r="D32" s="107">
        <v>298178.2821234687</v>
      </c>
      <c r="E32" s="107">
        <v>13429.886852676125</v>
      </c>
      <c r="F32" s="107">
        <v>307993.15305607003</v>
      </c>
      <c r="G32" s="107">
        <f t="shared" si="0"/>
        <v>909390.00000000116</v>
      </c>
      <c r="H32">
        <f>+'MIP(IxI)_TFEVP'!CI39</f>
        <v>909390</v>
      </c>
      <c r="I32" s="107">
        <f t="shared" si="1"/>
        <v>1.1641532182693481E-9</v>
      </c>
    </row>
    <row r="33" spans="1:9" x14ac:dyDescent="0.25">
      <c r="A33" t="s">
        <v>31</v>
      </c>
      <c r="B33" s="107">
        <v>115310.04396000283</v>
      </c>
      <c r="C33" s="107">
        <v>40834.807582512709</v>
      </c>
      <c r="D33" s="107">
        <v>155477.33101927576</v>
      </c>
      <c r="E33" s="107">
        <v>5975.3553368743742</v>
      </c>
      <c r="F33" s="107">
        <v>325058.46210133581</v>
      </c>
      <c r="G33" s="107">
        <f t="shared" si="0"/>
        <v>642656.0000000014</v>
      </c>
      <c r="H33">
        <f>+'MIP(IxI)_TFEVP'!CI40</f>
        <v>642656</v>
      </c>
      <c r="I33" s="107">
        <f t="shared" si="1"/>
        <v>1.3969838619232178E-9</v>
      </c>
    </row>
    <row r="34" spans="1:9" x14ac:dyDescent="0.25">
      <c r="A34" t="s">
        <v>32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f t="shared" si="0"/>
        <v>0</v>
      </c>
      <c r="H34">
        <f>+'MIP(IxI)_TFEVP'!CI41</f>
        <v>0</v>
      </c>
      <c r="I34" s="107">
        <f t="shared" si="1"/>
        <v>0</v>
      </c>
    </row>
    <row r="35" spans="1:9" x14ac:dyDescent="0.25">
      <c r="A35" t="s">
        <v>33</v>
      </c>
      <c r="B35" s="107">
        <v>161433.23360548797</v>
      </c>
      <c r="C35" s="107">
        <v>18616.929372446008</v>
      </c>
      <c r="D35" s="107">
        <v>167642.78985764645</v>
      </c>
      <c r="E35" s="107">
        <v>5606.1673431538538</v>
      </c>
      <c r="F35" s="107">
        <v>142276.87982126724</v>
      </c>
      <c r="G35" s="107">
        <f t="shared" si="0"/>
        <v>495576.00000000151</v>
      </c>
      <c r="H35">
        <f>+'MIP(IxI)_TFEVP'!CI42</f>
        <v>495576</v>
      </c>
      <c r="I35" s="107">
        <f t="shared" si="1"/>
        <v>1.5133991837501526E-9</v>
      </c>
    </row>
    <row r="36" spans="1:9" x14ac:dyDescent="0.25">
      <c r="A36" t="s">
        <v>34</v>
      </c>
      <c r="B36" s="107">
        <v>239348.54447551109</v>
      </c>
      <c r="C36" s="107">
        <v>63457.846333113994</v>
      </c>
      <c r="D36" s="107">
        <v>281654.18268534791</v>
      </c>
      <c r="E36" s="107">
        <v>7310.497316911722</v>
      </c>
      <c r="F36" s="107">
        <v>445989.9291891146</v>
      </c>
      <c r="G36" s="107">
        <f t="shared" si="0"/>
        <v>1037760.9999999993</v>
      </c>
      <c r="H36">
        <f>+'MIP(IxI)_TFEVP'!CI43</f>
        <v>1037761</v>
      </c>
      <c r="I36" s="107">
        <f t="shared" si="1"/>
        <v>0</v>
      </c>
    </row>
    <row r="37" spans="1:9" x14ac:dyDescent="0.25">
      <c r="A37" t="s">
        <v>35</v>
      </c>
      <c r="B37" s="107">
        <v>61729.191059141231</v>
      </c>
      <c r="C37" s="107">
        <v>11998.460667810232</v>
      </c>
      <c r="D37" s="107">
        <v>96131.279321418056</v>
      </c>
      <c r="E37" s="107">
        <v>2491.7478572853574</v>
      </c>
      <c r="F37" s="107">
        <v>113868.32109434548</v>
      </c>
      <c r="G37" s="107">
        <f t="shared" si="0"/>
        <v>286219.00000000035</v>
      </c>
      <c r="H37">
        <f>+'MIP(IxI)_TFEVP'!CI44</f>
        <v>286219</v>
      </c>
      <c r="I37" s="107">
        <f t="shared" si="1"/>
        <v>0</v>
      </c>
    </row>
    <row r="38" spans="1:9" x14ac:dyDescent="0.25">
      <c r="A38" t="s">
        <v>36</v>
      </c>
      <c r="B38" s="107">
        <v>155704.81027788151</v>
      </c>
      <c r="C38" s="107">
        <v>26625.983414422077</v>
      </c>
      <c r="D38" s="107">
        <v>274364.32017314725</v>
      </c>
      <c r="E38" s="107">
        <v>7945.5799947721534</v>
      </c>
      <c r="F38" s="107">
        <v>536249.30613977741</v>
      </c>
      <c r="G38" s="107">
        <f t="shared" si="0"/>
        <v>1000890.0000000005</v>
      </c>
      <c r="H38">
        <f>+'MIP(IxI)_TFEVP'!CI45</f>
        <v>1000890</v>
      </c>
      <c r="I38" s="107">
        <f t="shared" si="1"/>
        <v>0</v>
      </c>
    </row>
    <row r="39" spans="1:9" x14ac:dyDescent="0.25">
      <c r="A39" t="s">
        <v>37</v>
      </c>
      <c r="B39" s="107">
        <v>703556.95480676927</v>
      </c>
      <c r="C39" s="107">
        <v>48433.804083862327</v>
      </c>
      <c r="D39" s="107">
        <v>487376.79898539005</v>
      </c>
      <c r="E39" s="107">
        <v>21168.248465309953</v>
      </c>
      <c r="F39" s="107">
        <v>614614.19365866645</v>
      </c>
      <c r="G39" s="107">
        <f t="shared" si="0"/>
        <v>1875149.9999999979</v>
      </c>
      <c r="H39">
        <f>+'MIP(IxI)_TFEVP'!CI46</f>
        <v>1875150</v>
      </c>
      <c r="I39" s="107">
        <f t="shared" si="1"/>
        <v>-2.0954757928848267E-9</v>
      </c>
    </row>
    <row r="40" spans="1:9" x14ac:dyDescent="0.25">
      <c r="A40" t="s">
        <v>38</v>
      </c>
      <c r="B40" s="107">
        <v>111969.9518691688</v>
      </c>
      <c r="C40" s="107">
        <v>27683.898530767816</v>
      </c>
      <c r="D40" s="107">
        <v>153221.90927008865</v>
      </c>
      <c r="E40" s="107">
        <v>5227.8876670398877</v>
      </c>
      <c r="F40" s="107">
        <v>240082.35266293513</v>
      </c>
      <c r="G40" s="107">
        <f t="shared" si="0"/>
        <v>538186.00000000023</v>
      </c>
      <c r="H40">
        <f>+'MIP(IxI)_TFEVP'!CI47</f>
        <v>538186</v>
      </c>
      <c r="I40" s="107">
        <f t="shared" si="1"/>
        <v>0</v>
      </c>
    </row>
    <row r="41" spans="1:9" x14ac:dyDescent="0.25">
      <c r="A41" t="s">
        <v>39</v>
      </c>
      <c r="B41" s="107">
        <v>3022585.3481247607</v>
      </c>
      <c r="C41" s="107">
        <v>-558665.01278959366</v>
      </c>
      <c r="D41" s="107">
        <v>435093.25185021723</v>
      </c>
      <c r="E41" s="107">
        <v>26737.333011786897</v>
      </c>
      <c r="F41" s="107">
        <v>1955029.0798028142</v>
      </c>
      <c r="G41" s="107">
        <f t="shared" si="0"/>
        <v>4880779.9999999851</v>
      </c>
      <c r="H41">
        <f>+'MIP(IxI)_TFEVP'!CI48</f>
        <v>4880780</v>
      </c>
      <c r="I41" s="107">
        <f t="shared" si="1"/>
        <v>-1.4901161193847656E-8</v>
      </c>
    </row>
    <row r="42" spans="1:9" x14ac:dyDescent="0.25">
      <c r="A42" t="s">
        <v>40</v>
      </c>
      <c r="B42" s="107">
        <v>251835.94742312277</v>
      </c>
      <c r="C42" s="107">
        <v>25460.738248201247</v>
      </c>
      <c r="D42" s="107">
        <v>173518.23878340237</v>
      </c>
      <c r="E42" s="107">
        <v>7166.9521768667919</v>
      </c>
      <c r="F42" s="107">
        <v>227186.12336840524</v>
      </c>
      <c r="G42" s="107">
        <f t="shared" si="0"/>
        <v>685167.99999999849</v>
      </c>
      <c r="H42">
        <f>+'MIP(IxI)_TFEVP'!CI49</f>
        <v>685168</v>
      </c>
      <c r="I42" s="107">
        <f t="shared" si="1"/>
        <v>-1.5133991837501526E-9</v>
      </c>
    </row>
    <row r="43" spans="1:9" x14ac:dyDescent="0.25">
      <c r="A43" t="s">
        <v>41</v>
      </c>
      <c r="B43" s="107">
        <v>439528.44431907154</v>
      </c>
      <c r="C43" s="107">
        <v>42505.94452936099</v>
      </c>
      <c r="D43" s="107">
        <v>347639.69306060986</v>
      </c>
      <c r="E43" s="107">
        <v>9490.8865034810951</v>
      </c>
      <c r="F43" s="107">
        <v>409186.03158747795</v>
      </c>
      <c r="G43" s="107">
        <f t="shared" si="0"/>
        <v>1248351.0000000014</v>
      </c>
      <c r="H43">
        <f>+'MIP(IxI)_TFEVP'!CI50</f>
        <v>1248351</v>
      </c>
      <c r="I43" s="107">
        <f t="shared" si="1"/>
        <v>0</v>
      </c>
    </row>
    <row r="44" spans="1:9" x14ac:dyDescent="0.25">
      <c r="A44" t="s">
        <v>42</v>
      </c>
      <c r="B44" s="107">
        <v>182386.11181888593</v>
      </c>
      <c r="C44" s="107">
        <v>21925.278416673049</v>
      </c>
      <c r="D44" s="107">
        <v>194960.89604764309</v>
      </c>
      <c r="E44" s="107">
        <v>5408.9406198086754</v>
      </c>
      <c r="F44" s="107">
        <v>178919.77309698821</v>
      </c>
      <c r="G44" s="107">
        <f t="shared" si="0"/>
        <v>583600.99999999895</v>
      </c>
      <c r="H44">
        <f>+'MIP(IxI)_TFEVP'!CI51</f>
        <v>583601</v>
      </c>
      <c r="I44" s="107">
        <f t="shared" si="1"/>
        <v>-1.0477378964424133E-9</v>
      </c>
    </row>
    <row r="45" spans="1:9" x14ac:dyDescent="0.25">
      <c r="A45" t="s">
        <v>43</v>
      </c>
      <c r="B45" s="107">
        <v>69718.000853667647</v>
      </c>
      <c r="C45" s="107">
        <v>7533.1842624565315</v>
      </c>
      <c r="D45" s="107">
        <v>67199.577545808264</v>
      </c>
      <c r="E45" s="107">
        <v>1467.8989656835747</v>
      </c>
      <c r="F45" s="107">
        <v>59238.338372383332</v>
      </c>
      <c r="G45" s="107">
        <f t="shared" si="0"/>
        <v>205156.99999999933</v>
      </c>
      <c r="H45">
        <f>+'MIP(IxI)_TFEVP'!CI52</f>
        <v>205157</v>
      </c>
      <c r="I45" s="107">
        <f t="shared" si="1"/>
        <v>-6.6938810050487518E-10</v>
      </c>
    </row>
    <row r="46" spans="1:9" x14ac:dyDescent="0.25">
      <c r="A46" t="s">
        <v>44</v>
      </c>
      <c r="B46" s="107">
        <v>643152.08296614909</v>
      </c>
      <c r="C46" s="107">
        <v>65423.408782551793</v>
      </c>
      <c r="D46" s="107">
        <v>402979.26347882027</v>
      </c>
      <c r="E46" s="107">
        <v>12965.08264971322</v>
      </c>
      <c r="F46" s="107">
        <v>409793.16212276189</v>
      </c>
      <c r="G46" s="107">
        <f t="shared" si="0"/>
        <v>1534312.999999996</v>
      </c>
      <c r="H46">
        <f>+'MIP(IxI)_TFEVP'!CI53</f>
        <v>1534313</v>
      </c>
      <c r="I46" s="107">
        <f t="shared" si="1"/>
        <v>-3.9581209421157837E-9</v>
      </c>
    </row>
    <row r="47" spans="1:9" x14ac:dyDescent="0.25">
      <c r="A47" t="s">
        <v>45</v>
      </c>
      <c r="B47" s="107">
        <v>97202.600796909799</v>
      </c>
      <c r="C47" s="107">
        <v>370.07466231956425</v>
      </c>
      <c r="D47" s="107">
        <v>103034.47621325053</v>
      </c>
      <c r="E47" s="107">
        <v>3794.5465833658436</v>
      </c>
      <c r="F47" s="107">
        <v>108945.30174415503</v>
      </c>
      <c r="G47" s="107">
        <f t="shared" si="0"/>
        <v>313347.00000000076</v>
      </c>
      <c r="H47">
        <f>+'MIP(IxI)_TFEVP'!CI54</f>
        <v>313347</v>
      </c>
      <c r="I47" s="107">
        <f t="shared" si="1"/>
        <v>7.5669959187507629E-10</v>
      </c>
    </row>
    <row r="48" spans="1:9" x14ac:dyDescent="0.25">
      <c r="A48" t="s">
        <v>46</v>
      </c>
      <c r="B48" s="107">
        <v>192822.47352694048</v>
      </c>
      <c r="C48" s="107">
        <v>18054.120936094849</v>
      </c>
      <c r="D48" s="107">
        <v>273283.17551548366</v>
      </c>
      <c r="E48" s="107">
        <v>16757.879969304126</v>
      </c>
      <c r="F48" s="107">
        <v>484885.35005217831</v>
      </c>
      <c r="G48" s="107">
        <f t="shared" si="0"/>
        <v>985803.0000000014</v>
      </c>
      <c r="H48">
        <f>+'MIP(IxI)_TFEVP'!CI55</f>
        <v>985803</v>
      </c>
      <c r="I48" s="107">
        <f t="shared" si="1"/>
        <v>1.3969838619232178E-9</v>
      </c>
    </row>
    <row r="49" spans="1:9" x14ac:dyDescent="0.25">
      <c r="A49" t="s">
        <v>47</v>
      </c>
      <c r="B49" s="107">
        <v>410974.83441821439</v>
      </c>
      <c r="C49" s="107">
        <v>56988.497795248164</v>
      </c>
      <c r="D49" s="107">
        <v>392461.57764073228</v>
      </c>
      <c r="E49" s="107">
        <v>20265.896496840436</v>
      </c>
      <c r="F49" s="107">
        <v>575844.19364896498</v>
      </c>
      <c r="G49" s="107">
        <f t="shared" si="0"/>
        <v>1456535.0000000002</v>
      </c>
      <c r="H49">
        <f>+'MIP(IxI)_TFEVP'!CI56</f>
        <v>1456535</v>
      </c>
      <c r="I49" s="107">
        <f t="shared" si="1"/>
        <v>0</v>
      </c>
    </row>
    <row r="50" spans="1:9" x14ac:dyDescent="0.25">
      <c r="A50" t="s">
        <v>48</v>
      </c>
      <c r="B50" s="107">
        <v>339637.88457045367</v>
      </c>
      <c r="C50" s="107">
        <v>54452.703599686225</v>
      </c>
      <c r="D50" s="107">
        <v>328060.25385285774</v>
      </c>
      <c r="E50" s="107">
        <v>9807.2724707600573</v>
      </c>
      <c r="F50" s="107">
        <v>503308.88550624065</v>
      </c>
      <c r="G50" s="107">
        <f t="shared" si="0"/>
        <v>1235266.9999999981</v>
      </c>
      <c r="H50">
        <f>+'MIP(IxI)_TFEVP'!CI57</f>
        <v>1235267</v>
      </c>
      <c r="I50" s="107">
        <f t="shared" si="1"/>
        <v>-1.862645149230957E-9</v>
      </c>
    </row>
    <row r="51" spans="1:9" x14ac:dyDescent="0.25">
      <c r="A51" t="s">
        <v>49</v>
      </c>
      <c r="B51" s="107">
        <v>73538.341106776876</v>
      </c>
      <c r="C51" s="107">
        <v>11658.422181677493</v>
      </c>
      <c r="D51" s="107">
        <v>55159.175700238535</v>
      </c>
      <c r="E51" s="107">
        <v>4244.6326534886957</v>
      </c>
      <c r="F51" s="107">
        <v>94444.428357817887</v>
      </c>
      <c r="G51" s="107">
        <f t="shared" si="0"/>
        <v>239044.99999999948</v>
      </c>
      <c r="H51">
        <f>+'MIP(IxI)_TFEVP'!CI58</f>
        <v>239045</v>
      </c>
      <c r="I51" s="107">
        <f t="shared" si="1"/>
        <v>-5.2386894822120667E-10</v>
      </c>
    </row>
    <row r="52" spans="1:9" x14ac:dyDescent="0.25">
      <c r="A52" t="s">
        <v>50</v>
      </c>
      <c r="B52" s="107">
        <v>355549.40797975758</v>
      </c>
      <c r="C52" s="107">
        <v>47949.130640501491</v>
      </c>
      <c r="D52" s="107">
        <v>193896.81341155307</v>
      </c>
      <c r="E52" s="107">
        <v>6804.7488008576829</v>
      </c>
      <c r="F52" s="107">
        <v>244345.89916732893</v>
      </c>
      <c r="G52" s="107">
        <f t="shared" si="0"/>
        <v>848545.99999999884</v>
      </c>
      <c r="H52">
        <f>+'MIP(IxI)_TFEVP'!CI59</f>
        <v>848546</v>
      </c>
      <c r="I52" s="107">
        <f t="shared" si="1"/>
        <v>-1.1641532182693481E-9</v>
      </c>
    </row>
    <row r="53" spans="1:9" x14ac:dyDescent="0.25">
      <c r="A53" t="s">
        <v>51</v>
      </c>
      <c r="B53" s="107">
        <v>66758.513460080576</v>
      </c>
      <c r="C53" s="107">
        <v>11319.940664538461</v>
      </c>
      <c r="D53" s="107">
        <v>87666.356398524789</v>
      </c>
      <c r="E53" s="107">
        <v>2616.1290775351908</v>
      </c>
      <c r="F53" s="107">
        <v>102942.06039932134</v>
      </c>
      <c r="G53" s="107">
        <f t="shared" si="0"/>
        <v>271303.00000000035</v>
      </c>
      <c r="H53">
        <f>+'MIP(IxI)_TFEVP'!CI60</f>
        <v>271303</v>
      </c>
      <c r="I53" s="107">
        <f t="shared" si="1"/>
        <v>0</v>
      </c>
    </row>
    <row r="54" spans="1:9" x14ac:dyDescent="0.25">
      <c r="A54" t="s">
        <v>52</v>
      </c>
      <c r="B54" s="107">
        <v>311032.44888350373</v>
      </c>
      <c r="C54" s="107">
        <v>86662.211882302319</v>
      </c>
      <c r="D54" s="107">
        <v>137673.3907794214</v>
      </c>
      <c r="E54" s="107">
        <v>5453.9927885318039</v>
      </c>
      <c r="F54" s="107">
        <v>102457.95566623862</v>
      </c>
      <c r="G54" s="107">
        <f t="shared" si="0"/>
        <v>643279.9999999979</v>
      </c>
      <c r="H54">
        <f>+'MIP(IxI)_TFEVP'!CI61</f>
        <v>643280</v>
      </c>
      <c r="I54" s="107">
        <f t="shared" si="1"/>
        <v>-2.0954757928848267E-9</v>
      </c>
    </row>
    <row r="55" spans="1:9" x14ac:dyDescent="0.25">
      <c r="A55" t="s">
        <v>53</v>
      </c>
      <c r="B55" s="107">
        <v>152925.62165776064</v>
      </c>
      <c r="C55" s="107">
        <v>27765.991376256647</v>
      </c>
      <c r="D55" s="107">
        <v>198061.58877903156</v>
      </c>
      <c r="E55" s="107">
        <v>5680.0527652844048</v>
      </c>
      <c r="F55" s="107">
        <v>239929.74542166587</v>
      </c>
      <c r="G55" s="107">
        <f t="shared" si="0"/>
        <v>624362.99999999919</v>
      </c>
      <c r="H55">
        <f>+'MIP(IxI)_TFEVP'!CI62</f>
        <v>624363</v>
      </c>
      <c r="I55" s="107">
        <f t="shared" si="1"/>
        <v>0</v>
      </c>
    </row>
    <row r="56" spans="1:9" x14ac:dyDescent="0.25">
      <c r="A56" t="s">
        <v>54</v>
      </c>
      <c r="B56" s="107">
        <v>102834.32008438629</v>
      </c>
      <c r="C56" s="107">
        <v>15625.387304091755</v>
      </c>
      <c r="D56" s="107">
        <v>334938.68855803367</v>
      </c>
      <c r="E56" s="107">
        <v>9129.8191027091998</v>
      </c>
      <c r="F56" s="107">
        <v>397694.78495078126</v>
      </c>
      <c r="G56" s="107">
        <f t="shared" si="0"/>
        <v>860223.0000000021</v>
      </c>
      <c r="H56">
        <f>+'MIP(IxI)_TFEVP'!CI63</f>
        <v>860223</v>
      </c>
      <c r="I56" s="107">
        <f t="shared" si="1"/>
        <v>2.0954757928848267E-9</v>
      </c>
    </row>
    <row r="57" spans="1:9" x14ac:dyDescent="0.25">
      <c r="A57" t="s">
        <v>55</v>
      </c>
      <c r="B57" s="107">
        <v>1001130.9132808888</v>
      </c>
      <c r="C57" s="107">
        <v>-114279.87488019928</v>
      </c>
      <c r="D57" s="107">
        <v>1326411.0331694235</v>
      </c>
      <c r="E57" s="107">
        <v>43686.519088512548</v>
      </c>
      <c r="F57" s="107">
        <v>1347166.4093413739</v>
      </c>
      <c r="G57" s="107">
        <f t="shared" si="0"/>
        <v>3604114.9999999995</v>
      </c>
      <c r="H57">
        <f>+'MIP(IxI)_TFEVP'!CI64</f>
        <v>3604115</v>
      </c>
      <c r="I57" s="107">
        <f t="shared" si="1"/>
        <v>0</v>
      </c>
    </row>
    <row r="58" spans="1:9" x14ac:dyDescent="0.25">
      <c r="A58" t="s">
        <v>56</v>
      </c>
      <c r="B58" s="107">
        <v>95351.088230946378</v>
      </c>
      <c r="C58" s="107">
        <v>12895.596664204866</v>
      </c>
      <c r="D58" s="107">
        <v>558425.59954407439</v>
      </c>
      <c r="E58" s="107">
        <v>14229.201306139477</v>
      </c>
      <c r="F58" s="107">
        <v>447993.51425463415</v>
      </c>
      <c r="G58" s="107">
        <f t="shared" si="0"/>
        <v>1128894.9999999993</v>
      </c>
      <c r="H58">
        <f>+'MIP(IxI)_TFEVP'!CI65</f>
        <v>1128895</v>
      </c>
      <c r="I58" s="107">
        <f t="shared" si="1"/>
        <v>0</v>
      </c>
    </row>
    <row r="59" spans="1:9" x14ac:dyDescent="0.25">
      <c r="A59" t="s">
        <v>57</v>
      </c>
      <c r="B59" s="107">
        <v>1548276.8444722688</v>
      </c>
      <c r="C59" s="107">
        <v>893247.78551810363</v>
      </c>
      <c r="D59" s="107">
        <v>2899104.1627942012</v>
      </c>
      <c r="E59" s="107">
        <v>98593.889754909673</v>
      </c>
      <c r="F59" s="107">
        <v>5625795.3174605016</v>
      </c>
      <c r="G59" s="107">
        <f t="shared" si="0"/>
        <v>11065017.999999985</v>
      </c>
      <c r="H59">
        <f>+'MIP(IxI)_TFEVP'!CI66</f>
        <v>11065018</v>
      </c>
      <c r="I59" s="107">
        <f t="shared" si="1"/>
        <v>-1.4901161193847656E-8</v>
      </c>
    </row>
    <row r="60" spans="1:9" x14ac:dyDescent="0.25">
      <c r="A60" t="s">
        <v>58</v>
      </c>
      <c r="B60" s="107">
        <v>2791376.2386267292</v>
      </c>
      <c r="C60" s="107">
        <v>203408.16510100168</v>
      </c>
      <c r="D60" s="107">
        <v>9711271.7166936304</v>
      </c>
      <c r="E60" s="107">
        <v>387251.2955719367</v>
      </c>
      <c r="F60" s="107">
        <v>15201775.584006768</v>
      </c>
      <c r="G60" s="107">
        <f t="shared" si="0"/>
        <v>28295083.000000067</v>
      </c>
      <c r="H60">
        <f>+'MIP(IxI)_TFEVP'!CI67</f>
        <v>28295083</v>
      </c>
      <c r="I60" s="107">
        <f t="shared" si="1"/>
        <v>6.7055225372314453E-8</v>
      </c>
    </row>
    <row r="61" spans="1:9" x14ac:dyDescent="0.25">
      <c r="A61" t="s">
        <v>59</v>
      </c>
      <c r="B61" s="107">
        <v>4463409.8425403694</v>
      </c>
      <c r="C61" s="107">
        <v>-598144.95602274348</v>
      </c>
      <c r="D61" s="107">
        <v>2797652.963539436</v>
      </c>
      <c r="E61" s="107">
        <v>127851.92221208573</v>
      </c>
      <c r="F61" s="107">
        <v>6024724.2277308367</v>
      </c>
      <c r="G61" s="107">
        <f t="shared" si="0"/>
        <v>12815493.999999985</v>
      </c>
      <c r="H61">
        <f>+'MIP(IxI)_TFEVP'!CI68</f>
        <v>12815494</v>
      </c>
      <c r="I61" s="107">
        <f t="shared" si="1"/>
        <v>-1.4901161193847656E-8</v>
      </c>
    </row>
    <row r="62" spans="1:9" x14ac:dyDescent="0.25">
      <c r="A62" t="s">
        <v>60</v>
      </c>
      <c r="B62" s="107">
        <v>54761.173435793753</v>
      </c>
      <c r="C62" s="107">
        <v>17541.609661222039</v>
      </c>
      <c r="D62" s="107">
        <v>168582.67626392032</v>
      </c>
      <c r="E62" s="107">
        <v>4688.1218330388156</v>
      </c>
      <c r="F62" s="107">
        <v>148622.41880602573</v>
      </c>
      <c r="G62" s="107">
        <f t="shared" si="0"/>
        <v>394196.0000000007</v>
      </c>
      <c r="H62">
        <f>+'MIP(IxI)_TFEVP'!CI69</f>
        <v>394196</v>
      </c>
      <c r="I62" s="107">
        <f t="shared" si="1"/>
        <v>6.9849193096160889E-10</v>
      </c>
    </row>
    <row r="63" spans="1:9" x14ac:dyDescent="0.25">
      <c r="A63" t="s">
        <v>61</v>
      </c>
      <c r="B63" s="107">
        <v>49462.615505479211</v>
      </c>
      <c r="C63" s="107">
        <v>15061.776613049178</v>
      </c>
      <c r="D63" s="107">
        <v>235743.41464037498</v>
      </c>
      <c r="E63" s="107">
        <v>8955.9492560375602</v>
      </c>
      <c r="F63" s="107">
        <v>345375.24398505985</v>
      </c>
      <c r="G63" s="107">
        <f t="shared" si="0"/>
        <v>654599.0000000007</v>
      </c>
      <c r="H63">
        <f>+'MIP(IxI)_TFEVP'!CI70</f>
        <v>654599</v>
      </c>
      <c r="I63" s="107">
        <f t="shared" si="1"/>
        <v>0</v>
      </c>
    </row>
    <row r="64" spans="1:9" x14ac:dyDescent="0.25">
      <c r="A64" t="s">
        <v>62</v>
      </c>
      <c r="B64" s="107">
        <v>478761.00246073992</v>
      </c>
      <c r="C64" s="107">
        <v>31394.71201151449</v>
      </c>
      <c r="D64" s="107">
        <v>1058479.2973144613</v>
      </c>
      <c r="E64" s="107">
        <v>24601.759769593882</v>
      </c>
      <c r="F64" s="107">
        <v>1181646.2284436927</v>
      </c>
      <c r="G64" s="107">
        <f t="shared" si="0"/>
        <v>2774883.0000000019</v>
      </c>
      <c r="H64">
        <f>+'MIP(IxI)_TFEVP'!CI71</f>
        <v>2774883</v>
      </c>
      <c r="I64" s="107">
        <f t="shared" si="1"/>
        <v>0</v>
      </c>
    </row>
    <row r="65" spans="1:9" x14ac:dyDescent="0.25">
      <c r="A65" t="s">
        <v>63</v>
      </c>
      <c r="B65" s="107">
        <v>364099.58888542163</v>
      </c>
      <c r="C65" s="107">
        <v>79547.719994707833</v>
      </c>
      <c r="D65" s="107">
        <v>2050312.4723245406</v>
      </c>
      <c r="E65" s="107">
        <v>89257.588132072546</v>
      </c>
      <c r="F65" s="107">
        <v>2389315.6306632468</v>
      </c>
      <c r="G65" s="107">
        <f t="shared" si="0"/>
        <v>4972532.9999999898</v>
      </c>
      <c r="H65">
        <f>+'MIP(IxI)_TFEVP'!CI72</f>
        <v>4972533</v>
      </c>
      <c r="I65" s="107">
        <f t="shared" si="1"/>
        <v>-1.0244548320770264E-8</v>
      </c>
    </row>
    <row r="66" spans="1:9" x14ac:dyDescent="0.25">
      <c r="A66" t="s">
        <v>64</v>
      </c>
      <c r="B66" s="107">
        <v>366498.94661405741</v>
      </c>
      <c r="C66" s="107">
        <v>150446.10942700732</v>
      </c>
      <c r="D66" s="107">
        <v>2254557.3905896996</v>
      </c>
      <c r="E66" s="107">
        <v>385859.44869308692</v>
      </c>
      <c r="F66" s="107">
        <v>3889385.1046761521</v>
      </c>
      <c r="G66" s="107">
        <f t="shared" ref="G66:G77" si="2">SUM(B66:F66)</f>
        <v>7046747.0000000037</v>
      </c>
      <c r="H66">
        <f>+'MIP(IxI)_TFEVP'!CI73</f>
        <v>7046747</v>
      </c>
      <c r="I66" s="107">
        <f t="shared" si="1"/>
        <v>0</v>
      </c>
    </row>
    <row r="67" spans="1:9" x14ac:dyDescent="0.25">
      <c r="A67" t="s">
        <v>65</v>
      </c>
      <c r="B67" s="107">
        <v>316152.49993992643</v>
      </c>
      <c r="C67" s="107">
        <v>79631.828385674991</v>
      </c>
      <c r="D67" s="107">
        <v>706911.0867271407</v>
      </c>
      <c r="E67" s="107">
        <v>132747.78530268895</v>
      </c>
      <c r="F67" s="107">
        <v>654850.7996445708</v>
      </c>
      <c r="G67" s="107">
        <f t="shared" si="2"/>
        <v>1890294.0000000019</v>
      </c>
      <c r="H67">
        <f>+'MIP(IxI)_TFEVP'!CI74</f>
        <v>1890294</v>
      </c>
      <c r="I67" s="107">
        <f t="shared" ref="I67:I77" si="3">G67-H67</f>
        <v>1.862645149230957E-9</v>
      </c>
    </row>
    <row r="68" spans="1:9" x14ac:dyDescent="0.25">
      <c r="A68" t="s">
        <v>66</v>
      </c>
      <c r="B68" s="107">
        <v>31154.048766489719</v>
      </c>
      <c r="C68" s="107">
        <v>32406.779632114547</v>
      </c>
      <c r="D68" s="107">
        <v>355975.56489560776</v>
      </c>
      <c r="E68" s="107">
        <v>28889.118491793517</v>
      </c>
      <c r="F68" s="107">
        <v>250348.48821399602</v>
      </c>
      <c r="G68" s="107">
        <f t="shared" si="2"/>
        <v>698774.00000000163</v>
      </c>
      <c r="H68">
        <f>+'MIP(IxI)_TFEVP'!CI75</f>
        <v>698774</v>
      </c>
      <c r="I68" s="107">
        <f t="shared" si="3"/>
        <v>1.6298145055770874E-9</v>
      </c>
    </row>
    <row r="69" spans="1:9" x14ac:dyDescent="0.25">
      <c r="A69" t="s">
        <v>67</v>
      </c>
      <c r="B69" s="107">
        <v>245169.7166893016</v>
      </c>
      <c r="C69" s="107">
        <v>444121.26473562769</v>
      </c>
      <c r="D69" s="107">
        <v>975205.78106853738</v>
      </c>
      <c r="E69" s="107">
        <v>118783.11940148882</v>
      </c>
      <c r="F69" s="107">
        <v>9302825.1181050502</v>
      </c>
      <c r="G69" s="107">
        <f t="shared" si="2"/>
        <v>11086105.000000006</v>
      </c>
      <c r="H69">
        <f>+'MIP(IxI)_TFEVP'!CI76</f>
        <v>11086105</v>
      </c>
      <c r="I69" s="107">
        <f t="shared" si="3"/>
        <v>0</v>
      </c>
    </row>
    <row r="70" spans="1:9" x14ac:dyDescent="0.25">
      <c r="A70" t="s">
        <v>68</v>
      </c>
      <c r="B70" s="107">
        <v>1183344.2217771041</v>
      </c>
      <c r="C70" s="107">
        <v>422484.66084423551</v>
      </c>
      <c r="D70" s="107">
        <v>5234271.688153686</v>
      </c>
      <c r="E70" s="107">
        <v>162877.23001319554</v>
      </c>
      <c r="F70" s="107">
        <v>7023106.1992118144</v>
      </c>
      <c r="G70" s="107">
        <f t="shared" si="2"/>
        <v>14026084.000000035</v>
      </c>
      <c r="H70">
        <f>+'MIP(IxI)_TFEVP'!CI77</f>
        <v>14026084</v>
      </c>
      <c r="I70" s="107">
        <f t="shared" si="3"/>
        <v>3.5390257835388184E-8</v>
      </c>
    </row>
    <row r="71" spans="1:9" x14ac:dyDescent="0.25">
      <c r="A71" t="s">
        <v>69</v>
      </c>
      <c r="B71" s="107">
        <v>325981.33948888979</v>
      </c>
      <c r="C71" s="107">
        <v>152710.9731013065</v>
      </c>
      <c r="D71" s="107">
        <v>6705681.5197895234</v>
      </c>
      <c r="E71" s="107">
        <v>43826.806453714591</v>
      </c>
      <c r="F71" s="107">
        <v>2962580.3611666034</v>
      </c>
      <c r="G71" s="107">
        <f t="shared" si="2"/>
        <v>10190781.000000037</v>
      </c>
      <c r="H71">
        <f>+'MIP(IxI)_TFEVP'!CI78</f>
        <v>10190781</v>
      </c>
      <c r="I71" s="107">
        <f t="shared" si="3"/>
        <v>3.7252902984619141E-8</v>
      </c>
    </row>
    <row r="72" spans="1:9" x14ac:dyDescent="0.25">
      <c r="A72" t="s">
        <v>70</v>
      </c>
      <c r="B72" s="107">
        <v>181617.71037765872</v>
      </c>
      <c r="C72" s="107">
        <v>47323.812515935067</v>
      </c>
      <c r="D72" s="107">
        <v>1813317.336969669</v>
      </c>
      <c r="E72" s="107">
        <v>37752.92907568068</v>
      </c>
      <c r="F72" s="107">
        <v>979645.21106105542</v>
      </c>
      <c r="G72" s="107">
        <f t="shared" si="2"/>
        <v>3059656.9999999991</v>
      </c>
      <c r="H72">
        <f>+'MIP(IxI)_TFEVP'!CI79</f>
        <v>3059657</v>
      </c>
      <c r="I72" s="107">
        <f t="shared" si="3"/>
        <v>0</v>
      </c>
    </row>
    <row r="73" spans="1:9" x14ac:dyDescent="0.25">
      <c r="A73" t="s">
        <v>71</v>
      </c>
      <c r="B73" s="107">
        <v>63994.379145009414</v>
      </c>
      <c r="C73" s="107">
        <v>54345.090863094068</v>
      </c>
      <c r="D73" s="107">
        <v>3727225.0881388667</v>
      </c>
      <c r="E73" s="107">
        <v>5130.5671823508264</v>
      </c>
      <c r="F73" s="107">
        <v>564256.87467067922</v>
      </c>
      <c r="G73" s="107">
        <f t="shared" si="2"/>
        <v>4414952</v>
      </c>
      <c r="H73">
        <f>+'MIP(IxI)_TFEVP'!CI80</f>
        <v>4414952</v>
      </c>
      <c r="I73" s="107">
        <f t="shared" si="3"/>
        <v>0</v>
      </c>
    </row>
    <row r="74" spans="1:9" x14ac:dyDescent="0.25">
      <c r="A74" t="s">
        <v>72</v>
      </c>
      <c r="B74" s="107">
        <v>499076.45402837603</v>
      </c>
      <c r="C74" s="107">
        <v>63682.093307461328</v>
      </c>
      <c r="D74" s="107">
        <v>1991190.4269924846</v>
      </c>
      <c r="E74" s="107">
        <v>48890.402315476167</v>
      </c>
      <c r="F74" s="107">
        <v>1599424.6233562105</v>
      </c>
      <c r="G74" s="107">
        <f t="shared" si="2"/>
        <v>4202264.0000000084</v>
      </c>
      <c r="H74">
        <f>+'MIP(IxI)_TFEVP'!CI81</f>
        <v>4202264</v>
      </c>
      <c r="I74" s="107">
        <f t="shared" si="3"/>
        <v>8.3819031715393066E-9</v>
      </c>
    </row>
    <row r="75" spans="1:9" x14ac:dyDescent="0.25">
      <c r="A75" t="s">
        <v>73</v>
      </c>
      <c r="B75" s="107">
        <v>596614.75561405718</v>
      </c>
      <c r="C75" s="107">
        <v>88068.429099523841</v>
      </c>
      <c r="D75" s="107">
        <v>2774315.5848148302</v>
      </c>
      <c r="E75" s="107">
        <v>8176.0034881908032</v>
      </c>
      <c r="F75" s="107">
        <v>548472.22698339808</v>
      </c>
      <c r="G75" s="107">
        <f t="shared" si="2"/>
        <v>4015647.0000000005</v>
      </c>
      <c r="H75">
        <f>+'MIP(IxI)_TFEVP'!CI82</f>
        <v>4015647</v>
      </c>
      <c r="I75" s="107">
        <f t="shared" si="3"/>
        <v>0</v>
      </c>
    </row>
    <row r="76" spans="1:9" x14ac:dyDescent="0.25">
      <c r="A76" t="s">
        <v>74</v>
      </c>
      <c r="B76" s="107">
        <v>210613.38263476489</v>
      </c>
      <c r="C76" s="107">
        <v>74757.208172451821</v>
      </c>
      <c r="D76" s="107">
        <v>1050018.9937477168</v>
      </c>
      <c r="E76" s="107">
        <v>53092.052723915098</v>
      </c>
      <c r="F76" s="107">
        <v>1102067.3627211486</v>
      </c>
      <c r="G76" s="107">
        <f t="shared" si="2"/>
        <v>2490548.9999999972</v>
      </c>
      <c r="H76">
        <f>+'MIP(IxI)_TFEVP'!CI83</f>
        <v>2490549</v>
      </c>
      <c r="I76" s="107">
        <f t="shared" si="3"/>
        <v>0</v>
      </c>
    </row>
    <row r="77" spans="1:9" x14ac:dyDescent="0.25">
      <c r="A77" t="s">
        <v>75</v>
      </c>
      <c r="B77" s="107">
        <v>0</v>
      </c>
      <c r="C77" s="107">
        <v>0</v>
      </c>
      <c r="D77" s="107">
        <v>867453</v>
      </c>
      <c r="E77" s="107">
        <v>0</v>
      </c>
      <c r="F77" s="107">
        <v>0</v>
      </c>
      <c r="G77" s="107">
        <f t="shared" si="2"/>
        <v>867453</v>
      </c>
      <c r="H77">
        <f>+'MIP(IxI)_TFEVP'!CI84</f>
        <v>867453</v>
      </c>
      <c r="I77" s="107">
        <f t="shared" si="3"/>
        <v>0</v>
      </c>
    </row>
    <row r="78" spans="1:9" x14ac:dyDescent="0.25">
      <c r="I78" s="107">
        <f>SUM(I2:I77)</f>
        <v>1.0934309102594852E-7</v>
      </c>
    </row>
  </sheetData>
  <sheetProtection password="AD53" sheet="1" formatColumns="0" formatRows="0"/>
  <conditionalFormatting sqref="B1:F1">
    <cfRule type="cellIs" dxfId="226" priority="1" operator="lessThan">
      <formula>0</formula>
    </cfRule>
  </conditionalFormatting>
  <conditionalFormatting sqref="I1">
    <cfRule type="cellIs" dxfId="225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0"/>
  <dimension ref="A2:BY78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2" sqref="A2"/>
      <selection pane="bottomRight" sqref="A1:XFD1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v>0.12724651824591901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</row>
    <row r="4" spans="1:77" x14ac:dyDescent="0.25">
      <c r="A4" s="105" t="s">
        <v>1</v>
      </c>
      <c r="B4">
        <v>0</v>
      </c>
      <c r="C4">
        <v>4.5943495397725499E-2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</row>
    <row r="5" spans="1:77" x14ac:dyDescent="0.25">
      <c r="A5" s="105" t="s">
        <v>2</v>
      </c>
      <c r="B5">
        <v>0</v>
      </c>
      <c r="C5">
        <v>0</v>
      </c>
      <c r="D5">
        <v>0.101273077941981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</row>
    <row r="6" spans="1:77" x14ac:dyDescent="0.25">
      <c r="A6" s="105" t="s">
        <v>3</v>
      </c>
      <c r="B6">
        <v>0</v>
      </c>
      <c r="C6">
        <v>0</v>
      </c>
      <c r="D6">
        <v>0</v>
      </c>
      <c r="E6">
        <v>1.6866556672932E-2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</row>
    <row r="7" spans="1:77" x14ac:dyDescent="0.25">
      <c r="A7" s="105" t="s">
        <v>4</v>
      </c>
      <c r="B7">
        <v>0</v>
      </c>
      <c r="C7">
        <v>0</v>
      </c>
      <c r="D7">
        <v>0</v>
      </c>
      <c r="E7">
        <v>0</v>
      </c>
      <c r="F7">
        <v>4.7857004109646398E-2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</row>
    <row r="8" spans="1:77" x14ac:dyDescent="0.25">
      <c r="A8" s="105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4.5481105234012498E-2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</row>
    <row r="9" spans="1:77" x14ac:dyDescent="0.25">
      <c r="A9" s="105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2.7022784158157401E-2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</row>
    <row r="10" spans="1:77" x14ac:dyDescent="0.25">
      <c r="A10" s="105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5.8362896229562901E-2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</row>
    <row r="11" spans="1:77" x14ac:dyDescent="0.25">
      <c r="A11" s="105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4.8837893498087703E-2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</row>
    <row r="12" spans="1:77" x14ac:dyDescent="0.25">
      <c r="A12" s="105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0.51639883183781898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</row>
    <row r="13" spans="1:77" x14ac:dyDescent="0.25">
      <c r="A13" s="105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4.82058983759589E-2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</row>
    <row r="14" spans="1:77" x14ac:dyDescent="0.25">
      <c r="A14" s="105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2.3305214613539699E-2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</row>
    <row r="15" spans="1:77" x14ac:dyDescent="0.25">
      <c r="A15" s="10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5.7363039085166602E-3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</row>
    <row r="16" spans="1:77" x14ac:dyDescent="0.25">
      <c r="A16" s="105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6.0485604211019399E-4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</row>
    <row r="17" spans="1:77" x14ac:dyDescent="0.25">
      <c r="A17" s="105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1.11760537129504E-2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</row>
    <row r="18" spans="1:77" x14ac:dyDescent="0.25">
      <c r="A18" s="105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2.0016420130799701E-2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</row>
    <row r="19" spans="1:77" x14ac:dyDescent="0.25">
      <c r="A19" s="105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2.7703046216223399E-2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</row>
    <row r="20" spans="1:77" x14ac:dyDescent="0.25">
      <c r="A20" s="105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2.9028036579737401E-2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</row>
    <row r="21" spans="1:77" x14ac:dyDescent="0.25">
      <c r="A21" s="105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2.3036119479480699E-2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</row>
    <row r="22" spans="1:77" x14ac:dyDescent="0.25">
      <c r="A22" s="105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2.19580974535586E-2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</row>
    <row r="23" spans="1:77" x14ac:dyDescent="0.25">
      <c r="A23" s="105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2.2884948335001799E-2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</row>
    <row r="24" spans="1:77" x14ac:dyDescent="0.25">
      <c r="A24" s="105" t="s">
        <v>21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7.4958307268487998E-2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</row>
    <row r="25" spans="1:77" x14ac:dyDescent="0.25">
      <c r="A25" s="105" t="s">
        <v>22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3.1473874359897798E-2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</row>
    <row r="26" spans="1:77" x14ac:dyDescent="0.25">
      <c r="A26" s="105" t="s">
        <v>23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2.6622493501227099E-2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</row>
    <row r="27" spans="1:77" x14ac:dyDescent="0.25">
      <c r="A27" s="105" t="s">
        <v>24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2.2205307040059501E-2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</row>
    <row r="28" spans="1:77" x14ac:dyDescent="0.25">
      <c r="A28" s="105" t="s">
        <v>25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1.6819789663604201E-2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</row>
    <row r="29" spans="1:77" x14ac:dyDescent="0.25">
      <c r="A29" s="105" t="s">
        <v>26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4.8703100013416802E-2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</row>
    <row r="30" spans="1:77" x14ac:dyDescent="0.25">
      <c r="A30" s="105" t="s">
        <v>27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4.5660421128270699E-3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</row>
    <row r="31" spans="1:77" x14ac:dyDescent="0.25">
      <c r="A31" s="105" t="s">
        <v>28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1.21061740900873E-2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</row>
    <row r="32" spans="1:77" x14ac:dyDescent="0.25">
      <c r="A32" s="105" t="s">
        <v>29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0.35142799723109203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</row>
    <row r="33" spans="1:77" x14ac:dyDescent="0.25">
      <c r="A33" s="105" t="s">
        <v>30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1.32066550105015E-2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</row>
    <row r="34" spans="1:77" x14ac:dyDescent="0.25">
      <c r="A34" s="105" t="s">
        <v>31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2.98853507942041E-2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</row>
    <row r="35" spans="1:77" x14ac:dyDescent="0.25">
      <c r="A35" s="105" t="s">
        <v>32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</row>
    <row r="36" spans="1:77" x14ac:dyDescent="0.25">
      <c r="A36" s="105" t="s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4.0125026232101603E-2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</row>
    <row r="37" spans="1:77" x14ac:dyDescent="0.25">
      <c r="A37" s="105" t="s">
        <v>34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0.104044187438148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</row>
    <row r="38" spans="1:77" x14ac:dyDescent="0.25">
      <c r="A38" s="105" t="s">
        <v>35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7.0987600403886505E-2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</row>
    <row r="39" spans="1:77" x14ac:dyDescent="0.25">
      <c r="A39" s="105" t="s">
        <v>36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3.6855198873003002E-2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</row>
    <row r="40" spans="1:77" x14ac:dyDescent="0.25">
      <c r="A40" s="105" t="s">
        <v>37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1.19377116497347E-2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</row>
    <row r="41" spans="1:77" x14ac:dyDescent="0.25">
      <c r="A41" s="105" t="s">
        <v>38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2.3514175396610101E-2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</row>
    <row r="42" spans="1:77" x14ac:dyDescent="0.25">
      <c r="A42" s="105" t="s">
        <v>39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7.69549129442425E-4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</row>
    <row r="43" spans="1:77" x14ac:dyDescent="0.25">
      <c r="A43" s="105" t="s">
        <v>40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1.9929418770287002E-2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</row>
    <row r="44" spans="1:77" x14ac:dyDescent="0.25">
      <c r="A44" s="105" t="s">
        <v>41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1.9903056111622498E-2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</row>
    <row r="45" spans="1:77" x14ac:dyDescent="0.25">
      <c r="A45" s="105" t="s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1.2674755526464101E-2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</row>
    <row r="46" spans="1:77" x14ac:dyDescent="0.25">
      <c r="A46" s="105" t="s">
        <v>43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1.97604761231642E-2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</row>
    <row r="47" spans="1:77" x14ac:dyDescent="0.25">
      <c r="A47" s="105" t="s">
        <v>44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1.3413821039122999E-2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</row>
    <row r="48" spans="1:77" x14ac:dyDescent="0.25">
      <c r="A48" s="105" t="s">
        <v>45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4.0498233587683903E-2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</row>
    <row r="49" spans="1:77" x14ac:dyDescent="0.25">
      <c r="A49" s="105" t="s">
        <v>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1.6475908472585302E-2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</row>
    <row r="50" spans="1:77" x14ac:dyDescent="0.25">
      <c r="A50" s="105" t="s">
        <v>47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1.06011870638193E-2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</row>
    <row r="51" spans="1:77" x14ac:dyDescent="0.25">
      <c r="A51" s="105" t="s">
        <v>48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4.39581078422722E-2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</row>
    <row r="52" spans="1:77" x14ac:dyDescent="0.25">
      <c r="A52" s="105" t="s">
        <v>49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1.9481687548369601E-2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</row>
    <row r="53" spans="1:77" x14ac:dyDescent="0.25">
      <c r="A53" s="105" t="s">
        <v>50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1.7784539671390799E-2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</row>
    <row r="54" spans="1:77" x14ac:dyDescent="0.25">
      <c r="A54" s="105" t="s">
        <v>51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3.0257682369896399E-2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</row>
    <row r="55" spans="1:77" x14ac:dyDescent="0.25">
      <c r="A55" s="105" t="s">
        <v>52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1.5946399701529699E-2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</row>
    <row r="56" spans="1:77" x14ac:dyDescent="0.25">
      <c r="A56" s="105" t="s">
        <v>53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6.1304081119477001E-2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</row>
    <row r="57" spans="1:77" x14ac:dyDescent="0.25">
      <c r="A57" s="105" t="s">
        <v>54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6.1341070861857902E-2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</row>
    <row r="58" spans="1:77" x14ac:dyDescent="0.25">
      <c r="A58" s="105" t="s">
        <v>55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1.19391306881162E-2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</row>
    <row r="59" spans="1:77" x14ac:dyDescent="0.25">
      <c r="A59" s="105" t="s">
        <v>56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2.1803622126061298E-2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</row>
    <row r="60" spans="1:77" x14ac:dyDescent="0.25">
      <c r="A60" s="105" t="s">
        <v>57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3.55437288940696E-2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</row>
    <row r="61" spans="1:77" x14ac:dyDescent="0.25">
      <c r="A61" s="105" t="s">
        <v>58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5.1222221189455401E-2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</row>
    <row r="62" spans="1:77" x14ac:dyDescent="0.25">
      <c r="A62" s="105" t="s">
        <v>59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3.4986322025510698E-2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</row>
    <row r="63" spans="1:77" x14ac:dyDescent="0.25">
      <c r="A63" s="105" t="s">
        <v>60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6.7791149580411797E-2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</row>
    <row r="64" spans="1:77" x14ac:dyDescent="0.25">
      <c r="A64" s="105" t="s">
        <v>61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3.18148973646461E-2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</row>
    <row r="65" spans="1:77" x14ac:dyDescent="0.25">
      <c r="A65" s="105" t="s">
        <v>62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0.131112915391388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</row>
    <row r="66" spans="1:77" x14ac:dyDescent="0.25">
      <c r="A66" s="105" t="s">
        <v>63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2.0620878735244201E-2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</row>
    <row r="67" spans="1:77" x14ac:dyDescent="0.25">
      <c r="A67" s="105" t="s">
        <v>64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1.7187505099870899E-2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</row>
    <row r="68" spans="1:77" x14ac:dyDescent="0.25">
      <c r="A68" s="105" t="s">
        <v>65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9.8968731848061708E-3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</row>
    <row r="69" spans="1:77" x14ac:dyDescent="0.25">
      <c r="A69" s="105" t="s">
        <v>66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2.0810734228806499E-2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</row>
    <row r="70" spans="1:77" x14ac:dyDescent="0.25">
      <c r="A70" s="105" t="s">
        <v>67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2.2001415285170002E-3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</row>
    <row r="71" spans="1:77" x14ac:dyDescent="0.25">
      <c r="A71" s="105" t="s">
        <v>68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3.9185349239317303E-2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</row>
    <row r="72" spans="1:77" x14ac:dyDescent="0.25">
      <c r="A72" s="105" t="s">
        <v>69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1.98438176622577E-2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</row>
    <row r="73" spans="1:77" x14ac:dyDescent="0.25">
      <c r="A73" s="105" t="s">
        <v>70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4.2420768079559197E-2</v>
      </c>
      <c r="BU73">
        <v>0</v>
      </c>
      <c r="BV73">
        <v>0</v>
      </c>
      <c r="BW73">
        <v>0</v>
      </c>
      <c r="BX73">
        <v>0</v>
      </c>
      <c r="BY73">
        <v>0</v>
      </c>
    </row>
    <row r="74" spans="1:77" x14ac:dyDescent="0.25">
      <c r="A74" s="105" t="s">
        <v>71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4.9697935560794299E-2</v>
      </c>
      <c r="BV74">
        <v>0</v>
      </c>
      <c r="BW74">
        <v>0</v>
      </c>
      <c r="BX74">
        <v>0</v>
      </c>
      <c r="BY74">
        <v>0</v>
      </c>
    </row>
    <row r="75" spans="1:77" x14ac:dyDescent="0.25">
      <c r="A75" s="105" t="s">
        <v>72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3.12062735706276E-2</v>
      </c>
      <c r="BW75">
        <v>0</v>
      </c>
      <c r="BX75">
        <v>0</v>
      </c>
      <c r="BY75">
        <v>0</v>
      </c>
    </row>
    <row r="76" spans="1:77" x14ac:dyDescent="0.25">
      <c r="A76" s="105" t="s">
        <v>73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2.1377626071215901E-2</v>
      </c>
      <c r="BX76">
        <v>0</v>
      </c>
      <c r="BY76">
        <v>0</v>
      </c>
    </row>
    <row r="77" spans="1:77" x14ac:dyDescent="0.25">
      <c r="A77" s="105" t="s">
        <v>74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0.106765215219616</v>
      </c>
      <c r="BY77">
        <v>0</v>
      </c>
    </row>
    <row r="78" spans="1:77" x14ac:dyDescent="0.25">
      <c r="A78" s="105" t="s">
        <v>75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0.25376129888305199</v>
      </c>
    </row>
  </sheetData>
  <sheetProtection password="D553" sheet="1" formatColumns="0" formatRows="0"/>
  <conditionalFormatting sqref="A3:A78">
    <cfRule type="cellIs" dxfId="224" priority="1" operator="lessThan">
      <formula>0</formula>
    </cfRule>
  </conditionalFormatting>
  <conditionalFormatting sqref="B2:BY2">
    <cfRule type="cellIs" dxfId="223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1"/>
  <dimension ref="A2:BY82"/>
  <sheetViews>
    <sheetView showGridLines="0" zoomScale="70" zoomScaleNormal="70" workbookViewId="0">
      <pane xSplit="1" ySplit="2" topLeftCell="B40" activePane="bottomRight" state="frozen"/>
      <selection activeCell="C46" sqref="C46"/>
      <selection pane="topRight" activeCell="C46" sqref="C46"/>
      <selection pane="bottomLeft" activeCell="C46" sqref="C46"/>
      <selection pane="bottomRight" activeCell="B61" sqref="B61"/>
    </sheetView>
  </sheetViews>
  <sheetFormatPr baseColWidth="10" defaultRowHeight="15" x14ac:dyDescent="0.25"/>
  <cols>
    <col min="2" max="33" width="12" customWidth="1"/>
    <col min="34" max="34" width="11.5703125" customWidth="1"/>
    <col min="35" max="72" width="12" customWidth="1"/>
    <col min="73" max="73" width="11.5703125" customWidth="1"/>
    <col min="74" max="74" width="12" customWidth="1"/>
    <col min="75" max="75" width="11.5703125" customWidth="1"/>
    <col min="76" max="76" width="12" customWidth="1"/>
    <col min="77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226">
        <f t="array" ref="B3:BY78">MMULT(L_d_Of!B3:BY78,'(I-C_Of_t(IxI))-1'!D9:CA84)</f>
        <v>0.12834397843493775</v>
      </c>
      <c r="C3" s="226">
        <v>7.6934792816524513E-5</v>
      </c>
      <c r="D3" s="226">
        <v>7.6009186150243622E-6</v>
      </c>
      <c r="E3" s="226">
        <v>9.9565378441535718E-5</v>
      </c>
      <c r="F3" s="226">
        <v>3.2104557644373397E-6</v>
      </c>
      <c r="G3" s="226">
        <v>1.9250420660745536E-5</v>
      </c>
      <c r="H3" s="226">
        <v>2.0127148970886193E-5</v>
      </c>
      <c r="I3" s="226">
        <v>1.6543397605335707E-5</v>
      </c>
      <c r="J3" s="226">
        <v>1.7384138430940569E-3</v>
      </c>
      <c r="K3" s="226">
        <v>3.3116127930949416E-5</v>
      </c>
      <c r="L3" s="226">
        <v>4.640186331178603E-5</v>
      </c>
      <c r="M3" s="226">
        <v>3.2034223681249597E-6</v>
      </c>
      <c r="N3" s="226">
        <v>4.1957788942617993E-5</v>
      </c>
      <c r="O3" s="226">
        <v>4.1957788942617993E-5</v>
      </c>
      <c r="P3" s="226">
        <v>5.3701166799555418E-6</v>
      </c>
      <c r="Q3" s="226">
        <v>3.706834308246364E-4</v>
      </c>
      <c r="R3" s="226">
        <v>1.588929787640649E-5</v>
      </c>
      <c r="S3" s="226">
        <v>1.0257248318883E-5</v>
      </c>
      <c r="T3" s="226">
        <v>1.3974690694909286E-8</v>
      </c>
      <c r="U3" s="226">
        <v>7.9988670187682803E-6</v>
      </c>
      <c r="V3" s="226">
        <v>1.156203885454495E-5</v>
      </c>
      <c r="W3" s="226">
        <v>1.5724632244674811E-5</v>
      </c>
      <c r="X3" s="226">
        <v>1.0962833699510643E-5</v>
      </c>
      <c r="Y3" s="226">
        <v>1.3736069738485508E-4</v>
      </c>
      <c r="Z3" s="226">
        <v>5.8164832182044179E-6</v>
      </c>
      <c r="AA3" s="226">
        <v>1.6148306959609497E-5</v>
      </c>
      <c r="AB3" s="226">
        <v>9.353058393923335E-6</v>
      </c>
      <c r="AC3" s="226">
        <v>2.5549140592725659E-5</v>
      </c>
      <c r="AD3" s="226">
        <v>2.1285683336590763E-5</v>
      </c>
      <c r="AE3" s="226">
        <v>6.9737083221325523E-6</v>
      </c>
      <c r="AF3" s="226">
        <v>1.0124605574501685E-5</v>
      </c>
      <c r="AG3" s="226">
        <v>5.636643839367491E-6</v>
      </c>
      <c r="AH3" s="226">
        <v>0</v>
      </c>
      <c r="AI3" s="226">
        <v>2.2639085059913294E-4</v>
      </c>
      <c r="AJ3" s="226">
        <v>5.9645034700481037E-5</v>
      </c>
      <c r="AK3" s="226">
        <v>3.9341320110581727E-5</v>
      </c>
      <c r="AL3" s="226">
        <v>2.949806710331324E-5</v>
      </c>
      <c r="AM3" s="226">
        <v>1.6679903786616685E-4</v>
      </c>
      <c r="AN3" s="226">
        <v>2.1887582277727138E-4</v>
      </c>
      <c r="AO3" s="226">
        <v>3.6746047317536045E-4</v>
      </c>
      <c r="AP3" s="226">
        <v>1.992368804199166E-3</v>
      </c>
      <c r="AQ3" s="226">
        <v>8.2494561066663412E-5</v>
      </c>
      <c r="AR3" s="226">
        <v>1.6580225551279189E-5</v>
      </c>
      <c r="AS3" s="226">
        <v>2.1014704988163221E-4</v>
      </c>
      <c r="AT3" s="226">
        <v>1.0886465504253489E-3</v>
      </c>
      <c r="AU3" s="226">
        <v>6.3002813985413934E-5</v>
      </c>
      <c r="AV3" s="226">
        <v>2.069146988697928E-5</v>
      </c>
      <c r="AW3" s="226">
        <v>4.0272968223326502E-5</v>
      </c>
      <c r="AX3" s="226">
        <v>6.4469223724207721E-5</v>
      </c>
      <c r="AY3" s="226">
        <v>3.3564685697894304E-5</v>
      </c>
      <c r="AZ3" s="226">
        <v>1.5921156795864523E-5</v>
      </c>
      <c r="BA3" s="226">
        <v>2.9047066780840625E-5</v>
      </c>
      <c r="BB3" s="226">
        <v>4.1836079944109103E-5</v>
      </c>
      <c r="BC3" s="226">
        <v>2.0186101456317922E-5</v>
      </c>
      <c r="BD3" s="226">
        <v>1.8859402649798541E-4</v>
      </c>
      <c r="BE3" s="226">
        <v>4.6425056753404367E-4</v>
      </c>
      <c r="BF3" s="226">
        <v>1.4810340473636678E-4</v>
      </c>
      <c r="BG3" s="226">
        <v>1.144055576122075E-5</v>
      </c>
      <c r="BH3" s="226">
        <v>2.1033563640209443E-4</v>
      </c>
      <c r="BI3" s="226">
        <v>7.093511935645048E-4</v>
      </c>
      <c r="BJ3" s="226">
        <v>2.0486496770215988E-4</v>
      </c>
      <c r="BK3" s="226">
        <v>4.3744832987358586E-4</v>
      </c>
      <c r="BL3" s="226">
        <v>7.2999831538714306E-5</v>
      </c>
      <c r="BM3" s="226">
        <v>1.9598814832694764E-4</v>
      </c>
      <c r="BN3" s="226">
        <v>2.9467639053638324E-4</v>
      </c>
      <c r="BO3" s="226">
        <v>6.0727215049498004E-4</v>
      </c>
      <c r="BP3" s="226">
        <v>4.3767446237036886E-4</v>
      </c>
      <c r="BQ3" s="226">
        <v>1.7724954620225631E-4</v>
      </c>
      <c r="BR3" s="226">
        <v>5.9456931804041213E-4</v>
      </c>
      <c r="BS3" s="226">
        <v>2.2335491072897037E-6</v>
      </c>
      <c r="BT3" s="226">
        <v>2.0308216342427824E-5</v>
      </c>
      <c r="BU3" s="226">
        <v>0</v>
      </c>
      <c r="BV3" s="226">
        <v>5.041808158911865E-7</v>
      </c>
      <c r="BW3" s="226">
        <v>0</v>
      </c>
      <c r="BX3" s="226">
        <v>3.6629154516164958E-4</v>
      </c>
      <c r="BY3" s="226">
        <v>0</v>
      </c>
    </row>
    <row r="4" spans="1:77" x14ac:dyDescent="0.25">
      <c r="A4" s="105" t="s">
        <v>1</v>
      </c>
      <c r="B4" s="226">
        <v>2.1824600404606427E-5</v>
      </c>
      <c r="C4" s="226">
        <v>4.6342703871876008E-2</v>
      </c>
      <c r="D4" s="226">
        <v>3.0582021517743902E-6</v>
      </c>
      <c r="E4" s="226">
        <v>3.4713352666298879E-5</v>
      </c>
      <c r="F4" s="226">
        <v>3.3044516150878951E-6</v>
      </c>
      <c r="G4" s="226">
        <v>8.6254668796296035E-6</v>
      </c>
      <c r="H4" s="226">
        <v>8.5299610248122594E-6</v>
      </c>
      <c r="I4" s="226">
        <v>7.085333325000871E-6</v>
      </c>
      <c r="J4" s="226">
        <v>7.3730504569527444E-4</v>
      </c>
      <c r="K4" s="226">
        <v>1.3220217471299571E-5</v>
      </c>
      <c r="L4" s="226">
        <v>2.62525292842142E-5</v>
      </c>
      <c r="M4" s="226">
        <v>1.2499659331037362E-6</v>
      </c>
      <c r="N4" s="226">
        <v>2.3605600854955456E-5</v>
      </c>
      <c r="O4" s="226">
        <v>2.3605600854955456E-5</v>
      </c>
      <c r="P4" s="226">
        <v>2.4917486728361051E-6</v>
      </c>
      <c r="Q4" s="226">
        <v>1.5577109518939472E-4</v>
      </c>
      <c r="R4" s="226">
        <v>4.7907073230567937E-6</v>
      </c>
      <c r="S4" s="226">
        <v>4.6172535431002721E-6</v>
      </c>
      <c r="T4" s="226">
        <v>2.7252479652467556E-9</v>
      </c>
      <c r="U4" s="226">
        <v>2.6842729223366432E-6</v>
      </c>
      <c r="V4" s="226">
        <v>4.7588092021939606E-6</v>
      </c>
      <c r="W4" s="226">
        <v>5.9571824509318616E-6</v>
      </c>
      <c r="X4" s="226">
        <v>4.2862240304097122E-6</v>
      </c>
      <c r="Y4" s="226">
        <v>4.4496392928725082E-5</v>
      </c>
      <c r="Z4" s="226">
        <v>1.9159818824746939E-6</v>
      </c>
      <c r="AA4" s="226">
        <v>7.2804101684515967E-6</v>
      </c>
      <c r="AB4" s="226">
        <v>2.9847931039264832E-6</v>
      </c>
      <c r="AC4" s="226">
        <v>8.5378064242407778E-6</v>
      </c>
      <c r="AD4" s="226">
        <v>8.9369244387962074E-6</v>
      </c>
      <c r="AE4" s="226">
        <v>2.1149805943308835E-6</v>
      </c>
      <c r="AF4" s="226">
        <v>3.9246711673009491E-6</v>
      </c>
      <c r="AG4" s="226">
        <v>2.5995064260137877E-6</v>
      </c>
      <c r="AH4" s="226">
        <v>0</v>
      </c>
      <c r="AI4" s="226">
        <v>8.7190416052827986E-4</v>
      </c>
      <c r="AJ4" s="226">
        <v>2.5449350772765855E-5</v>
      </c>
      <c r="AK4" s="226">
        <v>1.3019590227342519E-5</v>
      </c>
      <c r="AL4" s="226">
        <v>8.7488310808125215E-6</v>
      </c>
      <c r="AM4" s="226">
        <v>4.3671080728312255E-5</v>
      </c>
      <c r="AN4" s="226">
        <v>6.7054108625514967E-5</v>
      </c>
      <c r="AO4" s="226">
        <v>2.1593440358337205E-4</v>
      </c>
      <c r="AP4" s="226">
        <v>5.7765797197862484E-4</v>
      </c>
      <c r="AQ4" s="226">
        <v>3.2006429017094885E-5</v>
      </c>
      <c r="AR4" s="226">
        <v>7.6361838234187343E-6</v>
      </c>
      <c r="AS4" s="226">
        <v>1.0071501758161591E-4</v>
      </c>
      <c r="AT4" s="226">
        <v>2.0361383387765375E-4</v>
      </c>
      <c r="AU4" s="226">
        <v>2.59557837994924E-5</v>
      </c>
      <c r="AV4" s="226">
        <v>9.0986942432767665E-6</v>
      </c>
      <c r="AW4" s="226">
        <v>1.8480245670638498E-5</v>
      </c>
      <c r="AX4" s="226">
        <v>3.3104587709898136E-5</v>
      </c>
      <c r="AY4" s="226">
        <v>1.1595038567315587E-5</v>
      </c>
      <c r="AZ4" s="226">
        <v>7.6165112978582176E-6</v>
      </c>
      <c r="BA4" s="226">
        <v>1.4629493863584286E-5</v>
      </c>
      <c r="BB4" s="226">
        <v>2.2704918209022164E-5</v>
      </c>
      <c r="BC4" s="226">
        <v>9.0423617138722817E-6</v>
      </c>
      <c r="BD4" s="226">
        <v>8.5537885646763803E-5</v>
      </c>
      <c r="BE4" s="226">
        <v>2.0285421177783236E-4</v>
      </c>
      <c r="BF4" s="226">
        <v>1.2240774651530332E-4</v>
      </c>
      <c r="BG4" s="226">
        <v>4.1507150836841651E-6</v>
      </c>
      <c r="BH4" s="226">
        <v>1.0005852371788015E-4</v>
      </c>
      <c r="BI4" s="226">
        <v>4.0129794439447257E-4</v>
      </c>
      <c r="BJ4" s="226">
        <v>3.3617702589415526E-4</v>
      </c>
      <c r="BK4" s="226">
        <v>8.0327915116121558E-5</v>
      </c>
      <c r="BL4" s="226">
        <v>2.4403585282715647E-5</v>
      </c>
      <c r="BM4" s="226">
        <v>6.1610804397230724E-5</v>
      </c>
      <c r="BN4" s="226">
        <v>8.549246147144862E-5</v>
      </c>
      <c r="BO4" s="226">
        <v>1.1744475726297385E-4</v>
      </c>
      <c r="BP4" s="226">
        <v>9.6082292443572511E-5</v>
      </c>
      <c r="BQ4" s="226">
        <v>3.4090872203427491E-5</v>
      </c>
      <c r="BR4" s="226">
        <v>1.6016788750892054E-4</v>
      </c>
      <c r="BS4" s="226">
        <v>1.0114129553328061E-6</v>
      </c>
      <c r="BT4" s="226">
        <v>5.9633970857982742E-6</v>
      </c>
      <c r="BU4" s="226">
        <v>0</v>
      </c>
      <c r="BV4" s="226">
        <v>2.3979763464345102E-7</v>
      </c>
      <c r="BW4" s="226">
        <v>0</v>
      </c>
      <c r="BX4" s="226">
        <v>5.9335310514111345E-5</v>
      </c>
      <c r="BY4" s="226">
        <v>0</v>
      </c>
    </row>
    <row r="5" spans="1:77" x14ac:dyDescent="0.25">
      <c r="A5" s="105" t="s">
        <v>2</v>
      </c>
      <c r="B5" s="226">
        <v>5.9344007297969464E-4</v>
      </c>
      <c r="C5" s="226">
        <v>1.5051138081470953E-4</v>
      </c>
      <c r="D5" s="226">
        <v>0.10849593862104145</v>
      </c>
      <c r="E5" s="226">
        <v>7.7099437459045105E-5</v>
      </c>
      <c r="F5" s="226">
        <v>5.3555537240882484E-6</v>
      </c>
      <c r="G5" s="226">
        <v>3.7717534813627376E-5</v>
      </c>
      <c r="H5" s="226">
        <v>3.2601584342585084E-5</v>
      </c>
      <c r="I5" s="226">
        <v>3.3873672766082853E-5</v>
      </c>
      <c r="J5" s="226">
        <v>3.6026826709837597E-3</v>
      </c>
      <c r="K5" s="226">
        <v>5.4442479037472407E-5</v>
      </c>
      <c r="L5" s="226">
        <v>7.937688275493662E-5</v>
      </c>
      <c r="M5" s="226">
        <v>4.7040030269966435E-6</v>
      </c>
      <c r="N5" s="226">
        <v>3.9549363533891558E-5</v>
      </c>
      <c r="O5" s="226">
        <v>3.9549363533891558E-5</v>
      </c>
      <c r="P5" s="226">
        <v>8.6903804284285745E-6</v>
      </c>
      <c r="Q5" s="226">
        <v>7.3579951089823082E-4</v>
      </c>
      <c r="R5" s="226">
        <v>1.4240909950257225E-5</v>
      </c>
      <c r="S5" s="226">
        <v>1.8621520912795334E-5</v>
      </c>
      <c r="T5" s="226">
        <v>8.6490131024934229E-9</v>
      </c>
      <c r="U5" s="226">
        <v>7.3668423926134644E-6</v>
      </c>
      <c r="V5" s="226">
        <v>9.5819087600747787E-6</v>
      </c>
      <c r="W5" s="226">
        <v>1.4116714068985167E-5</v>
      </c>
      <c r="X5" s="226">
        <v>1.4867589332456061E-5</v>
      </c>
      <c r="Y5" s="226">
        <v>6.6087900019920685E-5</v>
      </c>
      <c r="Z5" s="226">
        <v>7.0681386422180292E-6</v>
      </c>
      <c r="AA5" s="226">
        <v>2.9978128557473826E-5</v>
      </c>
      <c r="AB5" s="226">
        <v>9.8190676273006816E-6</v>
      </c>
      <c r="AC5" s="226">
        <v>2.7818369462284995E-5</v>
      </c>
      <c r="AD5" s="226">
        <v>3.3799321283098812E-5</v>
      </c>
      <c r="AE5" s="226">
        <v>6.5394333667632052E-6</v>
      </c>
      <c r="AF5" s="226">
        <v>8.2101620648294716E-6</v>
      </c>
      <c r="AG5" s="226">
        <v>4.8338603151826785E-6</v>
      </c>
      <c r="AH5" s="226">
        <v>0</v>
      </c>
      <c r="AI5" s="226">
        <v>2.6513880871044247E-4</v>
      </c>
      <c r="AJ5" s="226">
        <v>7.3758660485825396E-5</v>
      </c>
      <c r="AK5" s="226">
        <v>3.4536027235454204E-5</v>
      </c>
      <c r="AL5" s="226">
        <v>3.6577633599272148E-5</v>
      </c>
      <c r="AM5" s="226">
        <v>4.6288013658242076E-4</v>
      </c>
      <c r="AN5" s="226">
        <v>2.0216540641316739E-4</v>
      </c>
      <c r="AO5" s="226">
        <v>3.7157347623180691E-4</v>
      </c>
      <c r="AP5" s="226">
        <v>7.4746648366182621E-4</v>
      </c>
      <c r="AQ5" s="226">
        <v>7.392956646467343E-5</v>
      </c>
      <c r="AR5" s="226">
        <v>3.0574063159069726E-5</v>
      </c>
      <c r="AS5" s="226">
        <v>2.64430380838315E-4</v>
      </c>
      <c r="AT5" s="226">
        <v>9.0095403811050112E-4</v>
      </c>
      <c r="AU5" s="226">
        <v>6.5491932056117508E-5</v>
      </c>
      <c r="AV5" s="226">
        <v>1.8777477313359613E-5</v>
      </c>
      <c r="AW5" s="226">
        <v>5.7643343144292708E-5</v>
      </c>
      <c r="AX5" s="226">
        <v>1.1081036687179515E-4</v>
      </c>
      <c r="AY5" s="226">
        <v>3.0367421146018249E-5</v>
      </c>
      <c r="AZ5" s="226">
        <v>3.0510425485150135E-5</v>
      </c>
      <c r="BA5" s="226">
        <v>5.0302039190975085E-5</v>
      </c>
      <c r="BB5" s="226">
        <v>4.6987061533667155E-5</v>
      </c>
      <c r="BC5" s="226">
        <v>3.5277382418375471E-5</v>
      </c>
      <c r="BD5" s="226">
        <v>3.606736058928347E-4</v>
      </c>
      <c r="BE5" s="226">
        <v>2.7070388793220721E-4</v>
      </c>
      <c r="BF5" s="226">
        <v>2.5809461523532395E-4</v>
      </c>
      <c r="BG5" s="226">
        <v>8.1897073894334074E-6</v>
      </c>
      <c r="BH5" s="226">
        <v>4.2717384810559626E-4</v>
      </c>
      <c r="BI5" s="226">
        <v>5.0044991353519381E-4</v>
      </c>
      <c r="BJ5" s="226">
        <v>2.7018268819193724E-4</v>
      </c>
      <c r="BK5" s="226">
        <v>2.0084319138277101E-4</v>
      </c>
      <c r="BL5" s="226">
        <v>5.3004794806096016E-5</v>
      </c>
      <c r="BM5" s="226">
        <v>1.5383594282987511E-4</v>
      </c>
      <c r="BN5" s="226">
        <v>2.108357487975305E-4</v>
      </c>
      <c r="BO5" s="226">
        <v>3.7080511016965274E-4</v>
      </c>
      <c r="BP5" s="226">
        <v>2.7961166226950901E-4</v>
      </c>
      <c r="BQ5" s="226">
        <v>5.8178250866513907E-5</v>
      </c>
      <c r="BR5" s="226">
        <v>2.8858400857808257E-4</v>
      </c>
      <c r="BS5" s="226">
        <v>2.1132540762719412E-6</v>
      </c>
      <c r="BT5" s="226">
        <v>1.3238574908023696E-5</v>
      </c>
      <c r="BU5" s="226">
        <v>0</v>
      </c>
      <c r="BV5" s="226">
        <v>1.021784677217339E-6</v>
      </c>
      <c r="BW5" s="226">
        <v>0</v>
      </c>
      <c r="BX5" s="226">
        <v>2.1905797154558271E-4</v>
      </c>
      <c r="BY5" s="226">
        <v>0</v>
      </c>
    </row>
    <row r="6" spans="1:77" x14ac:dyDescent="0.25">
      <c r="A6" s="105" t="s">
        <v>3</v>
      </c>
      <c r="B6" s="226">
        <v>1.6033102504447662E-5</v>
      </c>
      <c r="C6" s="226">
        <v>2.1736907309946534E-5</v>
      </c>
      <c r="D6" s="226">
        <v>8.5873279914991075E-7</v>
      </c>
      <c r="E6" s="226">
        <v>1.6876850946610841E-2</v>
      </c>
      <c r="F6" s="226">
        <v>3.2749955218455048E-7</v>
      </c>
      <c r="G6" s="226">
        <v>3.3042002675846262E-6</v>
      </c>
      <c r="H6" s="226">
        <v>1.712113605931891E-6</v>
      </c>
      <c r="I6" s="226">
        <v>5.296462510000569E-6</v>
      </c>
      <c r="J6" s="226">
        <v>6.2783929305073433E-4</v>
      </c>
      <c r="K6" s="226">
        <v>8.3650623179497596E-6</v>
      </c>
      <c r="L6" s="226">
        <v>1.0677752415339207E-5</v>
      </c>
      <c r="M6" s="226">
        <v>3.1102967770205314E-7</v>
      </c>
      <c r="N6" s="226">
        <v>4.1847862978888254E-6</v>
      </c>
      <c r="O6" s="226">
        <v>4.1847862978888254E-6</v>
      </c>
      <c r="P6" s="226">
        <v>6.5060031468783611E-7</v>
      </c>
      <c r="Q6" s="226">
        <v>1.2661047471112231E-4</v>
      </c>
      <c r="R6" s="226">
        <v>1.6858081642940824E-6</v>
      </c>
      <c r="S6" s="226">
        <v>8.3957544442108829E-7</v>
      </c>
      <c r="T6" s="226">
        <v>1.0971518612824661E-9</v>
      </c>
      <c r="U6" s="226">
        <v>8.5718282773863559E-7</v>
      </c>
      <c r="V6" s="226">
        <v>9.3031993210939282E-7</v>
      </c>
      <c r="W6" s="226">
        <v>1.2758488401004552E-6</v>
      </c>
      <c r="X6" s="226">
        <v>9.3507744484674673E-7</v>
      </c>
      <c r="Y6" s="226">
        <v>1.1697963395667E-5</v>
      </c>
      <c r="Z6" s="226">
        <v>4.6793070352232101E-7</v>
      </c>
      <c r="AA6" s="226">
        <v>1.2149273815827876E-6</v>
      </c>
      <c r="AB6" s="226">
        <v>8.7011312402770635E-7</v>
      </c>
      <c r="AC6" s="226">
        <v>3.5648086912930052E-6</v>
      </c>
      <c r="AD6" s="226">
        <v>1.6665942894021174E-6</v>
      </c>
      <c r="AE6" s="226">
        <v>6.4498593999121584E-7</v>
      </c>
      <c r="AF6" s="226">
        <v>8.0811035267386321E-7</v>
      </c>
      <c r="AG6" s="226">
        <v>5.3296822243504888E-7</v>
      </c>
      <c r="AH6" s="226">
        <v>0</v>
      </c>
      <c r="AI6" s="226">
        <v>4.4900124205319607E-5</v>
      </c>
      <c r="AJ6" s="226">
        <v>4.9213464727163152E-6</v>
      </c>
      <c r="AK6" s="226">
        <v>2.8569447489814548E-6</v>
      </c>
      <c r="AL6" s="226">
        <v>1.9607710233455504E-6</v>
      </c>
      <c r="AM6" s="226">
        <v>1.3698793967777058E-5</v>
      </c>
      <c r="AN6" s="226">
        <v>1.8546620128291835E-5</v>
      </c>
      <c r="AO6" s="226">
        <v>3.764626823375791E-5</v>
      </c>
      <c r="AP6" s="226">
        <v>1.7289876413666496E-4</v>
      </c>
      <c r="AQ6" s="226">
        <v>6.7418675439586671E-6</v>
      </c>
      <c r="AR6" s="226">
        <v>1.3169841356402936E-6</v>
      </c>
      <c r="AS6" s="226">
        <v>1.6128522031778647E-5</v>
      </c>
      <c r="AT6" s="226">
        <v>3.7072826440156774E-5</v>
      </c>
      <c r="AU6" s="226">
        <v>5.104550406240848E-6</v>
      </c>
      <c r="AV6" s="226">
        <v>1.7354292356239603E-6</v>
      </c>
      <c r="AW6" s="226">
        <v>5.7888371319306669E-6</v>
      </c>
      <c r="AX6" s="226">
        <v>4.9394483661128485E-6</v>
      </c>
      <c r="AY6" s="226">
        <v>2.8213466335387965E-6</v>
      </c>
      <c r="AZ6" s="226">
        <v>1.1753109612357173E-6</v>
      </c>
      <c r="BA6" s="226">
        <v>2.3910062750788203E-6</v>
      </c>
      <c r="BB6" s="226">
        <v>3.2052889014773335E-6</v>
      </c>
      <c r="BC6" s="226">
        <v>1.4285645079795594E-6</v>
      </c>
      <c r="BD6" s="226">
        <v>1.3329476835820423E-5</v>
      </c>
      <c r="BE6" s="226">
        <v>3.8660800185785687E-5</v>
      </c>
      <c r="BF6" s="226">
        <v>2.6212590385157214E-5</v>
      </c>
      <c r="BG6" s="226">
        <v>1.0631591802763358E-6</v>
      </c>
      <c r="BH6" s="226">
        <v>1.5157674238676259E-5</v>
      </c>
      <c r="BI6" s="226">
        <v>4.9142576787310715E-5</v>
      </c>
      <c r="BJ6" s="226">
        <v>1.5150584054880975E-5</v>
      </c>
      <c r="BK6" s="226">
        <v>4.9591322665007831E-5</v>
      </c>
      <c r="BL6" s="226">
        <v>6.3846213750964685E-6</v>
      </c>
      <c r="BM6" s="226">
        <v>1.663661041108284E-5</v>
      </c>
      <c r="BN6" s="226">
        <v>1.7851392530809529E-5</v>
      </c>
      <c r="BO6" s="226">
        <v>3.0032156436294911E-5</v>
      </c>
      <c r="BP6" s="226">
        <v>2.3765209244065129E-5</v>
      </c>
      <c r="BQ6" s="226">
        <v>2.0913092040461645E-5</v>
      </c>
      <c r="BR6" s="226">
        <v>5.7979600880991504E-5</v>
      </c>
      <c r="BS6" s="226">
        <v>2.7320604612973771E-7</v>
      </c>
      <c r="BT6" s="226">
        <v>1.8042269159424285E-6</v>
      </c>
      <c r="BU6" s="226">
        <v>0</v>
      </c>
      <c r="BV6" s="226">
        <v>3.643364365947451E-8</v>
      </c>
      <c r="BW6" s="226">
        <v>0</v>
      </c>
      <c r="BX6" s="226">
        <v>2.7104602354769105E-5</v>
      </c>
      <c r="BY6" s="226">
        <v>0</v>
      </c>
    </row>
    <row r="7" spans="1:77" x14ac:dyDescent="0.25">
      <c r="A7" s="105" t="s">
        <v>4</v>
      </c>
      <c r="B7" s="226">
        <v>4.7336843029961321E-4</v>
      </c>
      <c r="C7" s="226">
        <v>6.574739939519559E-4</v>
      </c>
      <c r="D7" s="226">
        <v>3.3094575072142763E-5</v>
      </c>
      <c r="E7" s="226">
        <v>3.2392312937306673E-4</v>
      </c>
      <c r="F7" s="226">
        <v>4.8043150941907635E-2</v>
      </c>
      <c r="G7" s="226">
        <v>1.1772436836017468E-4</v>
      </c>
      <c r="H7" s="226">
        <v>7.6828173484206686E-5</v>
      </c>
      <c r="I7" s="226">
        <v>1.5704901619288938E-4</v>
      </c>
      <c r="J7" s="226">
        <v>1.8131309673067805E-2</v>
      </c>
      <c r="K7" s="226">
        <v>2.4865501746590158E-4</v>
      </c>
      <c r="L7" s="226">
        <v>5.8783841256964168E-4</v>
      </c>
      <c r="M7" s="226">
        <v>1.2102570329312976E-5</v>
      </c>
      <c r="N7" s="226">
        <v>1.5475495225212316E-4</v>
      </c>
      <c r="O7" s="226">
        <v>1.5475495225212316E-4</v>
      </c>
      <c r="P7" s="226">
        <v>2.6213263204511528E-5</v>
      </c>
      <c r="Q7" s="226">
        <v>3.668884266606073E-3</v>
      </c>
      <c r="R7" s="226">
        <v>5.0930431603072064E-5</v>
      </c>
      <c r="S7" s="226">
        <v>4.0951448314801787E-5</v>
      </c>
      <c r="T7" s="226">
        <v>3.6848870692049224E-8</v>
      </c>
      <c r="U7" s="226">
        <v>2.8021547757308463E-5</v>
      </c>
      <c r="V7" s="226">
        <v>3.6538700690181334E-5</v>
      </c>
      <c r="W7" s="226">
        <v>4.9045825701815544E-5</v>
      </c>
      <c r="X7" s="226">
        <v>3.7819399812280767E-5</v>
      </c>
      <c r="Y7" s="226">
        <v>3.4546640641061269E-4</v>
      </c>
      <c r="Z7" s="226">
        <v>1.8824752824214268E-5</v>
      </c>
      <c r="AA7" s="226">
        <v>6.1792130873609944E-5</v>
      </c>
      <c r="AB7" s="226">
        <v>2.8144202783104046E-5</v>
      </c>
      <c r="AC7" s="226">
        <v>1.0627104118532712E-4</v>
      </c>
      <c r="AD7" s="226">
        <v>7.7121870281292597E-5</v>
      </c>
      <c r="AE7" s="226">
        <v>2.0346375233427329E-5</v>
      </c>
      <c r="AF7" s="226">
        <v>3.1557732775500024E-5</v>
      </c>
      <c r="AG7" s="226">
        <v>1.9266614614477959E-5</v>
      </c>
      <c r="AH7" s="226">
        <v>0</v>
      </c>
      <c r="AI7" s="226">
        <v>1.1837551391681025E-3</v>
      </c>
      <c r="AJ7" s="226">
        <v>2.5638673543532694E-4</v>
      </c>
      <c r="AK7" s="226">
        <v>2.7472146074566597E-4</v>
      </c>
      <c r="AL7" s="226">
        <v>8.105856335591684E-4</v>
      </c>
      <c r="AM7" s="226">
        <v>5.0609844303428006E-3</v>
      </c>
      <c r="AN7" s="226">
        <v>8.1060094513723635E-4</v>
      </c>
      <c r="AO7" s="226">
        <v>1.4499251448629403E-3</v>
      </c>
      <c r="AP7" s="226">
        <v>4.8504493595699734E-3</v>
      </c>
      <c r="AQ7" s="226">
        <v>3.3691939469450991E-4</v>
      </c>
      <c r="AR7" s="226">
        <v>6.7453803151960512E-5</v>
      </c>
      <c r="AS7" s="226">
        <v>8.6749753290492056E-4</v>
      </c>
      <c r="AT7" s="226">
        <v>7.5508130511246444E-3</v>
      </c>
      <c r="AU7" s="226">
        <v>2.0445962502697377E-4</v>
      </c>
      <c r="AV7" s="226">
        <v>6.5084249841699645E-5</v>
      </c>
      <c r="AW7" s="226">
        <v>2.1304641449141604E-4</v>
      </c>
      <c r="AX7" s="226">
        <v>2.8386612890768072E-4</v>
      </c>
      <c r="AY7" s="226">
        <v>9.0763506659308256E-5</v>
      </c>
      <c r="AZ7" s="226">
        <v>6.4434137404913497E-5</v>
      </c>
      <c r="BA7" s="226">
        <v>1.2836461451865716E-4</v>
      </c>
      <c r="BB7" s="226">
        <v>1.557039097885538E-4</v>
      </c>
      <c r="BC7" s="226">
        <v>7.3906122028593834E-5</v>
      </c>
      <c r="BD7" s="226">
        <v>7.7358536036066712E-4</v>
      </c>
      <c r="BE7" s="226">
        <v>8.948195098316523E-4</v>
      </c>
      <c r="BF7" s="226">
        <v>6.1215176988779491E-4</v>
      </c>
      <c r="BG7" s="226">
        <v>3.0798253627210771E-5</v>
      </c>
      <c r="BH7" s="226">
        <v>8.4173580546877483E-4</v>
      </c>
      <c r="BI7" s="226">
        <v>2.4688211988096401E-3</v>
      </c>
      <c r="BJ7" s="226">
        <v>9.9888094551306059E-4</v>
      </c>
      <c r="BK7" s="226">
        <v>1.0438981111478495E-3</v>
      </c>
      <c r="BL7" s="226">
        <v>1.9815029071391376E-4</v>
      </c>
      <c r="BM7" s="226">
        <v>5.3895385258857006E-4</v>
      </c>
      <c r="BN7" s="226">
        <v>4.678796609622477E-4</v>
      </c>
      <c r="BO7" s="226">
        <v>9.6594299592849258E-4</v>
      </c>
      <c r="BP7" s="226">
        <v>7.8869980268706896E-4</v>
      </c>
      <c r="BQ7" s="226">
        <v>2.5600681154105883E-4</v>
      </c>
      <c r="BR7" s="226">
        <v>1.3357058309337497E-3</v>
      </c>
      <c r="BS7" s="226">
        <v>6.8843936051537942E-6</v>
      </c>
      <c r="BT7" s="226">
        <v>4.9519849082182173E-5</v>
      </c>
      <c r="BU7" s="226">
        <v>0</v>
      </c>
      <c r="BV7" s="226">
        <v>2.0158315659778969E-6</v>
      </c>
      <c r="BW7" s="226">
        <v>0</v>
      </c>
      <c r="BX7" s="226">
        <v>9.6298354903341275E-4</v>
      </c>
      <c r="BY7" s="226">
        <v>0</v>
      </c>
    </row>
    <row r="8" spans="1:77" x14ac:dyDescent="0.25">
      <c r="A8" s="105" t="s">
        <v>5</v>
      </c>
      <c r="B8" s="226">
        <v>4.0338493678475004E-5</v>
      </c>
      <c r="C8" s="226">
        <v>5.8691103194474976E-5</v>
      </c>
      <c r="D8" s="226">
        <v>6.0346298553830819E-6</v>
      </c>
      <c r="E8" s="226">
        <v>5.1482521415970709E-5</v>
      </c>
      <c r="F8" s="226">
        <v>2.5292805127878331E-6</v>
      </c>
      <c r="G8" s="226">
        <v>4.549600368127265E-2</v>
      </c>
      <c r="H8" s="226">
        <v>1.5982596691144391E-5</v>
      </c>
      <c r="I8" s="226">
        <v>1.2441478895964132E-5</v>
      </c>
      <c r="J8" s="226">
        <v>1.3072589690813733E-3</v>
      </c>
      <c r="K8" s="226">
        <v>2.6864252418776133E-5</v>
      </c>
      <c r="L8" s="226">
        <v>3.5245454833306461E-5</v>
      </c>
      <c r="M8" s="226">
        <v>2.6840903029197584E-6</v>
      </c>
      <c r="N8" s="226">
        <v>3.2291034849938026E-5</v>
      </c>
      <c r="O8" s="226">
        <v>3.2291034849938026E-5</v>
      </c>
      <c r="P8" s="226">
        <v>4.3824824151326143E-6</v>
      </c>
      <c r="Q8" s="226">
        <v>2.7404351718548424E-4</v>
      </c>
      <c r="R8" s="226">
        <v>1.4445529522738381E-5</v>
      </c>
      <c r="S8" s="226">
        <v>8.3626919150319433E-6</v>
      </c>
      <c r="T8" s="226">
        <v>1.3329649167380827E-8</v>
      </c>
      <c r="U8" s="226">
        <v>7.1809919595632715E-6</v>
      </c>
      <c r="V8" s="226">
        <v>9.7726880364861061E-6</v>
      </c>
      <c r="W8" s="226">
        <v>1.3442185338755674E-5</v>
      </c>
      <c r="X8" s="226">
        <v>9.0643877291313992E-6</v>
      </c>
      <c r="Y8" s="226">
        <v>6.3912730246854367E-5</v>
      </c>
      <c r="Z8" s="226">
        <v>5.0148641270363191E-6</v>
      </c>
      <c r="AA8" s="226">
        <v>1.2230443833710249E-5</v>
      </c>
      <c r="AB8" s="226">
        <v>8.0851173370618194E-6</v>
      </c>
      <c r="AC8" s="226">
        <v>2.3506885700351885E-5</v>
      </c>
      <c r="AD8" s="226">
        <v>1.6804652024337212E-5</v>
      </c>
      <c r="AE8" s="226">
        <v>6.1418692190710447E-6</v>
      </c>
      <c r="AF8" s="226">
        <v>8.6192547741880119E-6</v>
      </c>
      <c r="AG8" s="226">
        <v>4.1313621288872575E-6</v>
      </c>
      <c r="AH8" s="226">
        <v>0</v>
      </c>
      <c r="AI8" s="226">
        <v>1.9460618017339416E-4</v>
      </c>
      <c r="AJ8" s="226">
        <v>1.809811508780761E-4</v>
      </c>
      <c r="AK8" s="226">
        <v>1.3736722639745669E-4</v>
      </c>
      <c r="AL8" s="226">
        <v>2.3726508777091511E-5</v>
      </c>
      <c r="AM8" s="226">
        <v>3.52785676818389E-3</v>
      </c>
      <c r="AN8" s="226">
        <v>3.5389982289698311E-4</v>
      </c>
      <c r="AO8" s="226">
        <v>2.8341844397167037E-4</v>
      </c>
      <c r="AP8" s="226">
        <v>7.3703077123037184E-4</v>
      </c>
      <c r="AQ8" s="226">
        <v>1.3427504599997881E-4</v>
      </c>
      <c r="AR8" s="226">
        <v>1.3548607592944498E-5</v>
      </c>
      <c r="AS8" s="226">
        <v>1.8073856551686457E-4</v>
      </c>
      <c r="AT8" s="226">
        <v>1.9646140157263221E-3</v>
      </c>
      <c r="AU8" s="226">
        <v>5.3279292755272474E-5</v>
      </c>
      <c r="AV8" s="226">
        <v>1.434161220510114E-5</v>
      </c>
      <c r="AW8" s="226">
        <v>3.4412186361412036E-5</v>
      </c>
      <c r="AX8" s="226">
        <v>7.9469454238955295E-5</v>
      </c>
      <c r="AY8" s="226">
        <v>3.103180006594347E-5</v>
      </c>
      <c r="AZ8" s="226">
        <v>1.3478489675486771E-5</v>
      </c>
      <c r="BA8" s="226">
        <v>3.2101528339840211E-5</v>
      </c>
      <c r="BB8" s="226">
        <v>3.3125244269233881E-5</v>
      </c>
      <c r="BC8" s="226">
        <v>1.6043687230392736E-5</v>
      </c>
      <c r="BD8" s="226">
        <v>1.513433579198594E-4</v>
      </c>
      <c r="BE8" s="226">
        <v>4.1161139446816873E-4</v>
      </c>
      <c r="BF8" s="226">
        <v>4.9569581980861616E-4</v>
      </c>
      <c r="BG8" s="226">
        <v>7.2110159687058253E-6</v>
      </c>
      <c r="BH8" s="226">
        <v>1.5419468305669529E-4</v>
      </c>
      <c r="BI8" s="226">
        <v>5.4648404475368044E-4</v>
      </c>
      <c r="BJ8" s="226">
        <v>3.8971068518568329E-4</v>
      </c>
      <c r="BK8" s="226">
        <v>4.0772517065097193E-4</v>
      </c>
      <c r="BL8" s="226">
        <v>6.7724640773289468E-5</v>
      </c>
      <c r="BM8" s="226">
        <v>2.8829632191371628E-4</v>
      </c>
      <c r="BN8" s="226">
        <v>1.0747900281481981E-4</v>
      </c>
      <c r="BO8" s="226">
        <v>9.1074577012368121E-4</v>
      </c>
      <c r="BP8" s="226">
        <v>5.966865202552122E-4</v>
      </c>
      <c r="BQ8" s="226">
        <v>6.1693609806928498E-5</v>
      </c>
      <c r="BR8" s="226">
        <v>6.2252766694205713E-4</v>
      </c>
      <c r="BS8" s="226">
        <v>3.6955803707870685E-6</v>
      </c>
      <c r="BT8" s="226">
        <v>1.9935519821837631E-5</v>
      </c>
      <c r="BU8" s="226">
        <v>0</v>
      </c>
      <c r="BV8" s="226">
        <v>3.7144738514754366E-7</v>
      </c>
      <c r="BW8" s="226">
        <v>0</v>
      </c>
      <c r="BX8" s="226">
        <v>3.5260672180038773E-4</v>
      </c>
      <c r="BY8" s="226">
        <v>0</v>
      </c>
    </row>
    <row r="9" spans="1:77" x14ac:dyDescent="0.25">
      <c r="A9" s="105" t="s">
        <v>6</v>
      </c>
      <c r="B9" s="226">
        <v>2.146127266803903E-5</v>
      </c>
      <c r="C9" s="226">
        <v>3.2047381216623684E-5</v>
      </c>
      <c r="D9" s="226">
        <v>2.7784251454484332E-6</v>
      </c>
      <c r="E9" s="226">
        <v>1.5220687314761064E-5</v>
      </c>
      <c r="F9" s="226">
        <v>1.1690146114075322E-6</v>
      </c>
      <c r="G9" s="226">
        <v>8.2815514516321837E-6</v>
      </c>
      <c r="H9" s="226">
        <v>3.1675687797867814E-2</v>
      </c>
      <c r="I9" s="226">
        <v>7.1271311672982911E-6</v>
      </c>
      <c r="J9" s="226">
        <v>7.4922054655896181E-4</v>
      </c>
      <c r="K9" s="226">
        <v>1.1770376169654431E-5</v>
      </c>
      <c r="L9" s="226">
        <v>1.5933627779255549E-5</v>
      </c>
      <c r="M9" s="226">
        <v>1.0557949015214184E-6</v>
      </c>
      <c r="N9" s="226">
        <v>7.3603125472948805E-6</v>
      </c>
      <c r="O9" s="226">
        <v>7.3603125472948805E-6</v>
      </c>
      <c r="P9" s="226">
        <v>1.8030779162904576E-6</v>
      </c>
      <c r="Q9" s="226">
        <v>1.5305825361703945E-4</v>
      </c>
      <c r="R9" s="226">
        <v>3.5599035639481E-6</v>
      </c>
      <c r="S9" s="226">
        <v>4.0272236755278792E-6</v>
      </c>
      <c r="T9" s="226">
        <v>2.6864596309705083E-9</v>
      </c>
      <c r="U9" s="226">
        <v>1.655362251581169E-6</v>
      </c>
      <c r="V9" s="226">
        <v>2.291741841611748E-6</v>
      </c>
      <c r="W9" s="226">
        <v>3.4536850279678966E-6</v>
      </c>
      <c r="X9" s="226">
        <v>3.4683886529574005E-6</v>
      </c>
      <c r="Y9" s="226">
        <v>1.1692515286734337E-5</v>
      </c>
      <c r="Z9" s="226">
        <v>1.7069207629874139E-6</v>
      </c>
      <c r="AA9" s="226">
        <v>6.7919464819913645E-6</v>
      </c>
      <c r="AB9" s="226">
        <v>2.3879718337432253E-6</v>
      </c>
      <c r="AC9" s="226">
        <v>6.6158548453783595E-6</v>
      </c>
      <c r="AD9" s="226">
        <v>7.4238775507673943E-6</v>
      </c>
      <c r="AE9" s="226">
        <v>1.6226613176881657E-6</v>
      </c>
      <c r="AF9" s="226">
        <v>2.0278716637637233E-6</v>
      </c>
      <c r="AG9" s="226">
        <v>9.2294945679144887E-7</v>
      </c>
      <c r="AH9" s="226">
        <v>0</v>
      </c>
      <c r="AI9" s="226">
        <v>4.6511535861070234E-5</v>
      </c>
      <c r="AJ9" s="226">
        <v>1.4552770375780861E-5</v>
      </c>
      <c r="AK9" s="226">
        <v>6.3065733986973006E-6</v>
      </c>
      <c r="AL9" s="226">
        <v>5.6387161639503483E-6</v>
      </c>
      <c r="AM9" s="226">
        <v>3.5208523859664509E-5</v>
      </c>
      <c r="AN9" s="226">
        <v>4.5935405058134983E-5</v>
      </c>
      <c r="AO9" s="226">
        <v>6.5259224013538289E-5</v>
      </c>
      <c r="AP9" s="226">
        <v>9.5208915760972154E-5</v>
      </c>
      <c r="AQ9" s="226">
        <v>1.4869465307409014E-5</v>
      </c>
      <c r="AR9" s="226">
        <v>6.516177454537097E-6</v>
      </c>
      <c r="AS9" s="226">
        <v>4.9809510797797394E-5</v>
      </c>
      <c r="AT9" s="226">
        <v>6.3551000679692971E-5</v>
      </c>
      <c r="AU9" s="226">
        <v>1.5044969650925376E-5</v>
      </c>
      <c r="AV9" s="226">
        <v>4.2898372779132426E-6</v>
      </c>
      <c r="AW9" s="226">
        <v>1.1307031863736966E-5</v>
      </c>
      <c r="AX9" s="226">
        <v>1.3096948255150221E-5</v>
      </c>
      <c r="AY9" s="226">
        <v>6.9486377508854008E-6</v>
      </c>
      <c r="AZ9" s="226">
        <v>6.2406572574509905E-6</v>
      </c>
      <c r="BA9" s="226">
        <v>7.1938479467863199E-6</v>
      </c>
      <c r="BB9" s="226">
        <v>9.831089504552605E-6</v>
      </c>
      <c r="BC9" s="226">
        <v>7.3397311225083767E-6</v>
      </c>
      <c r="BD9" s="226">
        <v>7.9986089345356447E-5</v>
      </c>
      <c r="BE9" s="226">
        <v>8.9361046482615988E-5</v>
      </c>
      <c r="BF9" s="226">
        <v>8.7775294147278386E-5</v>
      </c>
      <c r="BG9" s="226">
        <v>1.9446083756739896E-6</v>
      </c>
      <c r="BH9" s="226">
        <v>9.6055808993552067E-5</v>
      </c>
      <c r="BI9" s="226">
        <v>1.1132488906648392E-4</v>
      </c>
      <c r="BJ9" s="226">
        <v>6.2710962698305148E-5</v>
      </c>
      <c r="BK9" s="226">
        <v>6.0703836116936054E-5</v>
      </c>
      <c r="BL9" s="226">
        <v>1.3302840737424168E-5</v>
      </c>
      <c r="BM9" s="226">
        <v>3.377962198946528E-5</v>
      </c>
      <c r="BN9" s="226">
        <v>3.4655388564139021E-5</v>
      </c>
      <c r="BO9" s="226">
        <v>6.8491721723969873E-5</v>
      </c>
      <c r="BP9" s="226">
        <v>5.4568910263544936E-5</v>
      </c>
      <c r="BQ9" s="226">
        <v>1.6371236673580734E-5</v>
      </c>
      <c r="BR9" s="226">
        <v>8.380326857559465E-5</v>
      </c>
      <c r="BS9" s="226">
        <v>6.2844588484322944E-7</v>
      </c>
      <c r="BT9" s="226">
        <v>3.4517006345265236E-6</v>
      </c>
      <c r="BU9" s="226">
        <v>0</v>
      </c>
      <c r="BV9" s="226">
        <v>2.2989894989176946E-7</v>
      </c>
      <c r="BW9" s="226">
        <v>0</v>
      </c>
      <c r="BX9" s="226">
        <v>7.2199536892555985E-5</v>
      </c>
      <c r="BY9" s="226">
        <v>0</v>
      </c>
    </row>
    <row r="10" spans="1:77" x14ac:dyDescent="0.25">
      <c r="A10" s="105" t="s">
        <v>7</v>
      </c>
      <c r="B10" s="226">
        <v>2.7946735669487295E-4</v>
      </c>
      <c r="C10" s="226">
        <v>3.8930378474703674E-4</v>
      </c>
      <c r="D10" s="226">
        <v>2.2136662930783923E-5</v>
      </c>
      <c r="E10" s="226">
        <v>1.9487059546911072E-4</v>
      </c>
      <c r="F10" s="226">
        <v>9.9367980763468326E-6</v>
      </c>
      <c r="G10" s="226">
        <v>7.2522190803219193E-5</v>
      </c>
      <c r="H10" s="226">
        <v>5.0908636242356097E-5</v>
      </c>
      <c r="I10" s="226">
        <v>6.0307456074173864E-2</v>
      </c>
      <c r="J10" s="226">
        <v>1.0507773806158546E-2</v>
      </c>
      <c r="K10" s="226">
        <v>1.502421641923148E-4</v>
      </c>
      <c r="L10" s="226">
        <v>1.8881939867741883E-4</v>
      </c>
      <c r="M10" s="226">
        <v>8.0585057414276589E-6</v>
      </c>
      <c r="N10" s="226">
        <v>7.1551921562976328E-5</v>
      </c>
      <c r="O10" s="226">
        <v>7.1551921562976328E-5</v>
      </c>
      <c r="P10" s="226">
        <v>1.5118984027370391E-5</v>
      </c>
      <c r="Q10" s="226">
        <v>2.1269733619337121E-3</v>
      </c>
      <c r="R10" s="226">
        <v>3.8836923175911176E-5</v>
      </c>
      <c r="S10" s="226">
        <v>2.6724198798014685E-5</v>
      </c>
      <c r="T10" s="226">
        <v>4.4657804266857087E-8</v>
      </c>
      <c r="U10" s="226">
        <v>1.8723632455989378E-5</v>
      </c>
      <c r="V10" s="226">
        <v>2.3157508948599243E-5</v>
      </c>
      <c r="W10" s="226">
        <v>3.4677414386722934E-5</v>
      </c>
      <c r="X10" s="226">
        <v>2.6414631709671899E-5</v>
      </c>
      <c r="Y10" s="226">
        <v>2.060315969742876E-4</v>
      </c>
      <c r="Z10" s="226">
        <v>1.5592855636573708E-5</v>
      </c>
      <c r="AA10" s="226">
        <v>4.1225156222498343E-5</v>
      </c>
      <c r="AB10" s="226">
        <v>1.9849076324022568E-5</v>
      </c>
      <c r="AC10" s="226">
        <v>7.4952548471534828E-5</v>
      </c>
      <c r="AD10" s="226">
        <v>5.141890730572674E-5</v>
      </c>
      <c r="AE10" s="226">
        <v>1.5140628268026092E-5</v>
      </c>
      <c r="AF10" s="226">
        <v>2.1855886660724615E-5</v>
      </c>
      <c r="AG10" s="226">
        <v>1.0481853258836967E-5</v>
      </c>
      <c r="AH10" s="226">
        <v>0</v>
      </c>
      <c r="AI10" s="226">
        <v>6.0534276042859849E-4</v>
      </c>
      <c r="AJ10" s="226">
        <v>1.6090815727079439E-4</v>
      </c>
      <c r="AK10" s="226">
        <v>1.9977731268201141E-4</v>
      </c>
      <c r="AL10" s="226">
        <v>4.4280591747590479E-5</v>
      </c>
      <c r="AM10" s="226">
        <v>4.8166407724263403E-4</v>
      </c>
      <c r="AN10" s="226">
        <v>4.8351558387120909E-4</v>
      </c>
      <c r="AO10" s="226">
        <v>6.2792946942338628E-4</v>
      </c>
      <c r="AP10" s="226">
        <v>2.6972190259789194E-3</v>
      </c>
      <c r="AQ10" s="226">
        <v>1.6077454758174663E-4</v>
      </c>
      <c r="AR10" s="226">
        <v>4.3933836516643004E-5</v>
      </c>
      <c r="AS10" s="226">
        <v>3.860731486182469E-4</v>
      </c>
      <c r="AT10" s="226">
        <v>9.4527417905485847E-4</v>
      </c>
      <c r="AU10" s="226">
        <v>1.3104150644360231E-4</v>
      </c>
      <c r="AV10" s="226">
        <v>3.6543462445860101E-5</v>
      </c>
      <c r="AW10" s="226">
        <v>1.1674075581411551E-4</v>
      </c>
      <c r="AX10" s="226">
        <v>1.3477786576164549E-4</v>
      </c>
      <c r="AY10" s="226">
        <v>6.8131279808290187E-5</v>
      </c>
      <c r="AZ10" s="226">
        <v>3.9949689036646845E-5</v>
      </c>
      <c r="BA10" s="226">
        <v>6.5216945702511642E-5</v>
      </c>
      <c r="BB10" s="226">
        <v>7.9041040455087825E-5</v>
      </c>
      <c r="BC10" s="226">
        <v>4.7148894826671565E-5</v>
      </c>
      <c r="BD10" s="226">
        <v>4.7964559572873957E-4</v>
      </c>
      <c r="BE10" s="226">
        <v>9.7413426972596669E-4</v>
      </c>
      <c r="BF10" s="226">
        <v>1.4543794605633817E-3</v>
      </c>
      <c r="BG10" s="226">
        <v>1.8680865878443582E-5</v>
      </c>
      <c r="BH10" s="226">
        <v>5.5534981532543251E-4</v>
      </c>
      <c r="BI10" s="226">
        <v>1.0871939252673579E-3</v>
      </c>
      <c r="BJ10" s="226">
        <v>7.4169672844702169E-4</v>
      </c>
      <c r="BK10" s="226">
        <v>7.6347818691363133E-4</v>
      </c>
      <c r="BL10" s="226">
        <v>1.5017369686194128E-4</v>
      </c>
      <c r="BM10" s="226">
        <v>5.2112213227214208E-4</v>
      </c>
      <c r="BN10" s="226">
        <v>3.4175331468411192E-4</v>
      </c>
      <c r="BO10" s="226">
        <v>8.7904178816247973E-4</v>
      </c>
      <c r="BP10" s="226">
        <v>8.851384963388493E-4</v>
      </c>
      <c r="BQ10" s="226">
        <v>1.3302894783760594E-4</v>
      </c>
      <c r="BR10" s="226">
        <v>1.1390229239982659E-3</v>
      </c>
      <c r="BS10" s="226">
        <v>8.9974612202457321E-6</v>
      </c>
      <c r="BT10" s="226">
        <v>4.1295637991618347E-5</v>
      </c>
      <c r="BU10" s="226">
        <v>0</v>
      </c>
      <c r="BV10" s="226">
        <v>1.3339588475985702E-6</v>
      </c>
      <c r="BW10" s="226">
        <v>0</v>
      </c>
      <c r="BX10" s="226">
        <v>1.3061651158063395E-3</v>
      </c>
      <c r="BY10" s="226">
        <v>0</v>
      </c>
    </row>
    <row r="11" spans="1:77" x14ac:dyDescent="0.25">
      <c r="A11" s="105" t="s">
        <v>8</v>
      </c>
      <c r="B11" s="226">
        <v>1.1557544591145718E-3</v>
      </c>
      <c r="C11" s="226">
        <v>1.588417001974089E-3</v>
      </c>
      <c r="D11" s="226">
        <v>2.7686892292002536E-5</v>
      </c>
      <c r="E11" s="226">
        <v>2.4007855611563381E-4</v>
      </c>
      <c r="F11" s="226">
        <v>2.2873836161277116E-6</v>
      </c>
      <c r="G11" s="226">
        <v>1.354554192881329E-4</v>
      </c>
      <c r="H11" s="226">
        <v>1.0623361439798211E-5</v>
      </c>
      <c r="I11" s="226">
        <v>4.0753402973243128E-4</v>
      </c>
      <c r="J11" s="226">
        <v>4.9793552801580578E-2</v>
      </c>
      <c r="K11" s="226">
        <v>1.5593454104168993E-5</v>
      </c>
      <c r="L11" s="226">
        <v>2.5218821611184955E-5</v>
      </c>
      <c r="M11" s="226">
        <v>1.5392599526887331E-6</v>
      </c>
      <c r="N11" s="226">
        <v>2.4980085795296352E-5</v>
      </c>
      <c r="O11" s="226">
        <v>2.4980085795296352E-5</v>
      </c>
      <c r="P11" s="226">
        <v>1.5826309951072882E-5</v>
      </c>
      <c r="Q11" s="226">
        <v>1.9963588599306213E-4</v>
      </c>
      <c r="R11" s="226">
        <v>5.2225848149470099E-6</v>
      </c>
      <c r="S11" s="226">
        <v>5.9409489666518953E-6</v>
      </c>
      <c r="T11" s="226">
        <v>3.2343758517987105E-9</v>
      </c>
      <c r="U11" s="226">
        <v>3.0022906854374832E-6</v>
      </c>
      <c r="V11" s="226">
        <v>3.2034652365129949E-6</v>
      </c>
      <c r="W11" s="226">
        <v>4.7485204961941918E-6</v>
      </c>
      <c r="X11" s="226">
        <v>4.847117819336063E-6</v>
      </c>
      <c r="Y11" s="226">
        <v>4.919521776401089E-5</v>
      </c>
      <c r="Z11" s="226">
        <v>2.3429860669824815E-6</v>
      </c>
      <c r="AA11" s="226">
        <v>9.2565382123488144E-6</v>
      </c>
      <c r="AB11" s="226">
        <v>3.453120490838666E-6</v>
      </c>
      <c r="AC11" s="226">
        <v>9.8095551084585221E-6</v>
      </c>
      <c r="AD11" s="226">
        <v>1.1170606147582097E-5</v>
      </c>
      <c r="AE11" s="226">
        <v>2.3637596256855979E-6</v>
      </c>
      <c r="AF11" s="226">
        <v>2.7429515566192208E-6</v>
      </c>
      <c r="AG11" s="226">
        <v>2.9777044531498328E-6</v>
      </c>
      <c r="AH11" s="226">
        <v>0</v>
      </c>
      <c r="AI11" s="226">
        <v>1.0476537632264646E-4</v>
      </c>
      <c r="AJ11" s="226">
        <v>3.0390693994258103E-5</v>
      </c>
      <c r="AK11" s="226">
        <v>1.4879323883840926E-5</v>
      </c>
      <c r="AL11" s="226">
        <v>1.8729036605863976E-5</v>
      </c>
      <c r="AM11" s="226">
        <v>7.6246011733848405E-5</v>
      </c>
      <c r="AN11" s="226">
        <v>7.3606206353679789E-5</v>
      </c>
      <c r="AO11" s="226">
        <v>2.4591925944821084E-4</v>
      </c>
      <c r="AP11" s="226">
        <v>7.4318162830034587E-4</v>
      </c>
      <c r="AQ11" s="226">
        <v>2.9228493178902673E-5</v>
      </c>
      <c r="AR11" s="226">
        <v>9.7537985625001359E-6</v>
      </c>
      <c r="AS11" s="226">
        <v>6.3187507530371276E-5</v>
      </c>
      <c r="AT11" s="226">
        <v>2.29374368170775E-4</v>
      </c>
      <c r="AU11" s="226">
        <v>2.2917429188218339E-5</v>
      </c>
      <c r="AV11" s="226">
        <v>6.1683423954359802E-6</v>
      </c>
      <c r="AW11" s="226">
        <v>1.6199538581501379E-4</v>
      </c>
      <c r="AX11" s="226">
        <v>4.4689180552814038E-5</v>
      </c>
      <c r="AY11" s="226">
        <v>1.1573725892229937E-5</v>
      </c>
      <c r="AZ11" s="226">
        <v>9.9048471329280676E-6</v>
      </c>
      <c r="BA11" s="226">
        <v>1.9425323018916056E-5</v>
      </c>
      <c r="BB11" s="226">
        <v>1.6935715102272973E-5</v>
      </c>
      <c r="BC11" s="226">
        <v>1.1082092098890236E-5</v>
      </c>
      <c r="BD11" s="226">
        <v>1.0998129114826223E-4</v>
      </c>
      <c r="BE11" s="226">
        <v>1.1008423122117465E-4</v>
      </c>
      <c r="BF11" s="226">
        <v>1.0442139310931043E-4</v>
      </c>
      <c r="BG11" s="226">
        <v>2.9093487765975887E-6</v>
      </c>
      <c r="BH11" s="226">
        <v>1.298862680284194E-4</v>
      </c>
      <c r="BI11" s="226">
        <v>1.4345729735978639E-4</v>
      </c>
      <c r="BJ11" s="226">
        <v>9.1441785046123249E-5</v>
      </c>
      <c r="BK11" s="226">
        <v>9.6496996667492317E-5</v>
      </c>
      <c r="BL11" s="226">
        <v>2.0796009372121093E-5</v>
      </c>
      <c r="BM11" s="226">
        <v>5.5750104681109911E-5</v>
      </c>
      <c r="BN11" s="226">
        <v>5.6454157168748148E-5</v>
      </c>
      <c r="BO11" s="226">
        <v>6.4075659189032107E-5</v>
      </c>
      <c r="BP11" s="226">
        <v>6.4695019352406074E-5</v>
      </c>
      <c r="BQ11" s="226">
        <v>1.3553004249875258E-5</v>
      </c>
      <c r="BR11" s="226">
        <v>1.6270458308098045E-4</v>
      </c>
      <c r="BS11" s="226">
        <v>7.8758648264906946E-7</v>
      </c>
      <c r="BT11" s="226">
        <v>5.7838242952937376E-6</v>
      </c>
      <c r="BU11" s="226">
        <v>0</v>
      </c>
      <c r="BV11" s="226">
        <v>3.1081286504532302E-7</v>
      </c>
      <c r="BW11" s="226">
        <v>0</v>
      </c>
      <c r="BX11" s="226">
        <v>7.9725908498769608E-5</v>
      </c>
      <c r="BY11" s="226">
        <v>0</v>
      </c>
    </row>
    <row r="12" spans="1:77" x14ac:dyDescent="0.25">
      <c r="A12" s="105" t="s">
        <v>9</v>
      </c>
      <c r="B12" s="226">
        <v>5.2345571524497862E-2</v>
      </c>
      <c r="C12" s="226">
        <v>1.6216406454787856E-2</v>
      </c>
      <c r="D12" s="226">
        <v>1.6228107507473104E-3</v>
      </c>
      <c r="E12" s="226">
        <v>1.2998550297408239E-3</v>
      </c>
      <c r="F12" s="226">
        <v>8.4112571139280607E-4</v>
      </c>
      <c r="G12" s="226">
        <v>5.6559488478270623E-2</v>
      </c>
      <c r="H12" s="226">
        <v>1.4693774962106139E-2</v>
      </c>
      <c r="I12" s="226">
        <v>2.3866503248907476E-4</v>
      </c>
      <c r="J12" s="226">
        <v>1.7688765425679008E-2</v>
      </c>
      <c r="K12" s="226">
        <v>0.5324587912914801</v>
      </c>
      <c r="L12" s="226">
        <v>8.888053201525618E-4</v>
      </c>
      <c r="M12" s="226">
        <v>1.0864675348228748E-3</v>
      </c>
      <c r="N12" s="226">
        <v>6.2638240860613534E-4</v>
      </c>
      <c r="O12" s="226">
        <v>6.2638240860613534E-4</v>
      </c>
      <c r="P12" s="226">
        <v>2.5467224973069999E-4</v>
      </c>
      <c r="Q12" s="226">
        <v>3.8735599223144262E-3</v>
      </c>
      <c r="R12" s="226">
        <v>2.3814636922712656E-2</v>
      </c>
      <c r="S12" s="226">
        <v>6.3976760276655813E-3</v>
      </c>
      <c r="T12" s="226">
        <v>2.0177397778442897E-7</v>
      </c>
      <c r="U12" s="226">
        <v>1.5227555322667206E-2</v>
      </c>
      <c r="V12" s="226">
        <v>1.9180553775094352E-4</v>
      </c>
      <c r="W12" s="226">
        <v>5.8088871231660891E-4</v>
      </c>
      <c r="X12" s="226">
        <v>4.3165209867768459E-3</v>
      </c>
      <c r="Y12" s="226">
        <v>1.304047863834582E-3</v>
      </c>
      <c r="Z12" s="226">
        <v>1.4861263585168679E-4</v>
      </c>
      <c r="AA12" s="226">
        <v>5.9142473364825771E-4</v>
      </c>
      <c r="AB12" s="226">
        <v>2.1254393644126244E-4</v>
      </c>
      <c r="AC12" s="226">
        <v>0.12470677409304572</v>
      </c>
      <c r="AD12" s="226">
        <v>9.5609310182184228E-4</v>
      </c>
      <c r="AE12" s="226">
        <v>1.519439748204261E-4</v>
      </c>
      <c r="AF12" s="226">
        <v>1.6049447748871853E-4</v>
      </c>
      <c r="AG12" s="226">
        <v>7.9791790121004603E-5</v>
      </c>
      <c r="AH12" s="226">
        <v>0</v>
      </c>
      <c r="AI12" s="226">
        <v>5.9587474705993316E-3</v>
      </c>
      <c r="AJ12" s="226">
        <v>1.6278424297188484E-3</v>
      </c>
      <c r="AK12" s="226">
        <v>1.3272861073819879E-3</v>
      </c>
      <c r="AL12" s="226">
        <v>9.3492023653260915E-4</v>
      </c>
      <c r="AM12" s="226">
        <v>9.4948327455939164E-3</v>
      </c>
      <c r="AN12" s="226">
        <v>5.382362275475938E-3</v>
      </c>
      <c r="AO12" s="226">
        <v>5.4452094900765309E-3</v>
      </c>
      <c r="AP12" s="226">
        <v>4.9580875472724391E-3</v>
      </c>
      <c r="AQ12" s="226">
        <v>2.2691744689003067E-3</v>
      </c>
      <c r="AR12" s="226">
        <v>9.7623472167349852E-3</v>
      </c>
      <c r="AS12" s="226">
        <v>3.7397766439671094E-3</v>
      </c>
      <c r="AT12" s="226">
        <v>9.6192661745682084E-3</v>
      </c>
      <c r="AU12" s="226">
        <v>1.3951314571569028E-3</v>
      </c>
      <c r="AV12" s="226">
        <v>3.2875109577907246E-4</v>
      </c>
      <c r="AW12" s="226">
        <v>2.0578488963341503E-3</v>
      </c>
      <c r="AX12" s="226">
        <v>1.5411269411241958E-3</v>
      </c>
      <c r="AY12" s="226">
        <v>7.5119160134869882E-4</v>
      </c>
      <c r="AZ12" s="226">
        <v>5.6932716172720564E-4</v>
      </c>
      <c r="BA12" s="226">
        <v>1.1382942459505722E-3</v>
      </c>
      <c r="BB12" s="226">
        <v>8.0657864473720987E-4</v>
      </c>
      <c r="BC12" s="226">
        <v>6.6377475894275825E-4</v>
      </c>
      <c r="BD12" s="226">
        <v>7.0209954676149827E-3</v>
      </c>
      <c r="BE12" s="226">
        <v>1.0044757912080905E-2</v>
      </c>
      <c r="BF12" s="226">
        <v>2.894809014643048E-3</v>
      </c>
      <c r="BG12" s="226">
        <v>1.4040924388294092E-4</v>
      </c>
      <c r="BH12" s="226">
        <v>8.3274816509199354E-3</v>
      </c>
      <c r="BI12" s="226">
        <v>7.8238610524462848E-3</v>
      </c>
      <c r="BJ12" s="226">
        <v>5.6368881009327132E-3</v>
      </c>
      <c r="BK12" s="226">
        <v>4.8195559290848625E-3</v>
      </c>
      <c r="BL12" s="226">
        <v>1.3587899570746619E-3</v>
      </c>
      <c r="BM12" s="226">
        <v>3.3919612442830441E-3</v>
      </c>
      <c r="BN12" s="226">
        <v>4.7612558491463737E-3</v>
      </c>
      <c r="BO12" s="226">
        <v>6.3444130362220038E-3</v>
      </c>
      <c r="BP12" s="226">
        <v>5.2944715562686581E-3</v>
      </c>
      <c r="BQ12" s="226">
        <v>8.3867378531299124E-4</v>
      </c>
      <c r="BR12" s="226">
        <v>1.1549592610128178E-2</v>
      </c>
      <c r="BS12" s="226">
        <v>3.6134947378965624E-5</v>
      </c>
      <c r="BT12" s="226">
        <v>3.9975183397451618E-4</v>
      </c>
      <c r="BU12" s="226">
        <v>0</v>
      </c>
      <c r="BV12" s="226">
        <v>1.9914520056973057E-5</v>
      </c>
      <c r="BW12" s="226">
        <v>0</v>
      </c>
      <c r="BX12" s="226">
        <v>4.9279604929976231E-3</v>
      </c>
      <c r="BY12" s="226">
        <v>0</v>
      </c>
    </row>
    <row r="13" spans="1:77" x14ac:dyDescent="0.25">
      <c r="A13" s="105" t="s">
        <v>10</v>
      </c>
      <c r="B13" s="226">
        <v>2.0168371376561496E-5</v>
      </c>
      <c r="C13" s="226">
        <v>3.0574651917910702E-5</v>
      </c>
      <c r="D13" s="226">
        <v>3.4486286232015715E-6</v>
      </c>
      <c r="E13" s="226">
        <v>2.09513113267145E-5</v>
      </c>
      <c r="F13" s="226">
        <v>1.5211879741394851E-6</v>
      </c>
      <c r="G13" s="226">
        <v>3.0384170163960531E-5</v>
      </c>
      <c r="H13" s="226">
        <v>6.3125721045957182E-6</v>
      </c>
      <c r="I13" s="226">
        <v>6.0415307506825134E-6</v>
      </c>
      <c r="J13" s="226">
        <v>6.6358471796745312E-4</v>
      </c>
      <c r="K13" s="226">
        <v>2.1544609239390937E-5</v>
      </c>
      <c r="L13" s="226">
        <v>4.9612780221431306E-2</v>
      </c>
      <c r="M13" s="226">
        <v>1.6572184824590839E-6</v>
      </c>
      <c r="N13" s="226">
        <v>1.3812048834212042E-5</v>
      </c>
      <c r="O13" s="226">
        <v>1.3812048834212042E-5</v>
      </c>
      <c r="P13" s="226">
        <v>5.0762254950712029E-6</v>
      </c>
      <c r="Q13" s="226">
        <v>1.3707087067268926E-4</v>
      </c>
      <c r="R13" s="226">
        <v>1.3535487813141213E-5</v>
      </c>
      <c r="S13" s="226">
        <v>2.6336068709929376E-6</v>
      </c>
      <c r="T13" s="226">
        <v>8.2420611352924681E-9</v>
      </c>
      <c r="U13" s="226">
        <v>3.7933418388442154E-6</v>
      </c>
      <c r="V13" s="226">
        <v>7.3424188097153203E-6</v>
      </c>
      <c r="W13" s="226">
        <v>1.1255567792031047E-5</v>
      </c>
      <c r="X13" s="226">
        <v>8.1937316908906911E-6</v>
      </c>
      <c r="Y13" s="226">
        <v>2.6584050977592066E-5</v>
      </c>
      <c r="Z13" s="226">
        <v>2.3502400665294755E-6</v>
      </c>
      <c r="AA13" s="226">
        <v>5.988214537578849E-6</v>
      </c>
      <c r="AB13" s="226">
        <v>6.7707635207899195E-6</v>
      </c>
      <c r="AC13" s="226">
        <v>8.5397444254985012E-6</v>
      </c>
      <c r="AD13" s="226">
        <v>9.3732531684534761E-6</v>
      </c>
      <c r="AE13" s="226">
        <v>5.4446986634080264E-6</v>
      </c>
      <c r="AF13" s="226">
        <v>5.3778748900858044E-6</v>
      </c>
      <c r="AG13" s="226">
        <v>1.8721346228547266E-6</v>
      </c>
      <c r="AH13" s="226">
        <v>0</v>
      </c>
      <c r="AI13" s="226">
        <v>2.5285007047485797E-5</v>
      </c>
      <c r="AJ13" s="226">
        <v>1.5863721096966996E-5</v>
      </c>
      <c r="AK13" s="226">
        <v>1.0580183200403407E-5</v>
      </c>
      <c r="AL13" s="226">
        <v>4.2923501464438859E-6</v>
      </c>
      <c r="AM13" s="226">
        <v>2.5472683321165723E-5</v>
      </c>
      <c r="AN13" s="226">
        <v>3.7242779492970402E-5</v>
      </c>
      <c r="AO13" s="226">
        <v>1.3040200594772696E-4</v>
      </c>
      <c r="AP13" s="226">
        <v>3.3653064401848246E-4</v>
      </c>
      <c r="AQ13" s="226">
        <v>1.7811437119387401E-5</v>
      </c>
      <c r="AR13" s="226">
        <v>3.911721820984631E-6</v>
      </c>
      <c r="AS13" s="226">
        <v>5.9465153248943206E-5</v>
      </c>
      <c r="AT13" s="226">
        <v>4.0362838525179824E-5</v>
      </c>
      <c r="AU13" s="226">
        <v>1.5669517516802173E-5</v>
      </c>
      <c r="AV13" s="226">
        <v>5.485918387011419E-6</v>
      </c>
      <c r="AW13" s="226">
        <v>5.1557261376800386E-5</v>
      </c>
      <c r="AX13" s="226">
        <v>1.2712334042168072E-5</v>
      </c>
      <c r="AY13" s="226">
        <v>6.2089064008806672E-6</v>
      </c>
      <c r="AZ13" s="226">
        <v>4.4003687989433109E-6</v>
      </c>
      <c r="BA13" s="226">
        <v>1.1379249627569267E-4</v>
      </c>
      <c r="BB13" s="226">
        <v>1.5241455282697307E-5</v>
      </c>
      <c r="BC13" s="226">
        <v>4.2429377008927063E-6</v>
      </c>
      <c r="BD13" s="226">
        <v>3.9383679082992894E-5</v>
      </c>
      <c r="BE13" s="226">
        <v>6.4815495607499317E-5</v>
      </c>
      <c r="BF13" s="226">
        <v>2.2740897086983829E-5</v>
      </c>
      <c r="BG13" s="226">
        <v>2.4284866331499005E-6</v>
      </c>
      <c r="BH13" s="226">
        <v>4.6092018440795994E-5</v>
      </c>
      <c r="BI13" s="226">
        <v>2.7231826035441372E-4</v>
      </c>
      <c r="BJ13" s="226">
        <v>4.6185096571906395E-5</v>
      </c>
      <c r="BK13" s="226">
        <v>9.79719428397677E-5</v>
      </c>
      <c r="BL13" s="226">
        <v>1.6373802949400153E-4</v>
      </c>
      <c r="BM13" s="226">
        <v>4.072018435864655E-5</v>
      </c>
      <c r="BN13" s="226">
        <v>3.7807694601651471E-5</v>
      </c>
      <c r="BO13" s="226">
        <v>1.4032294195707629E-4</v>
      </c>
      <c r="BP13" s="226">
        <v>9.369542450726795E-5</v>
      </c>
      <c r="BQ13" s="226">
        <v>7.2863934865511251E-6</v>
      </c>
      <c r="BR13" s="226">
        <v>8.9702561173428245E-5</v>
      </c>
      <c r="BS13" s="226">
        <v>3.3074375856418904E-7</v>
      </c>
      <c r="BT13" s="226">
        <v>3.5946221437492725E-6</v>
      </c>
      <c r="BU13" s="226">
        <v>0</v>
      </c>
      <c r="BV13" s="226">
        <v>1.1034221144205202E-7</v>
      </c>
      <c r="BW13" s="226">
        <v>0</v>
      </c>
      <c r="BX13" s="226">
        <v>8.6246373084443575E-5</v>
      </c>
      <c r="BY13" s="226">
        <v>0</v>
      </c>
    </row>
    <row r="14" spans="1:77" x14ac:dyDescent="0.25">
      <c r="A14" s="105" t="s">
        <v>11</v>
      </c>
      <c r="B14" s="226">
        <v>2.1571648593038807E-3</v>
      </c>
      <c r="C14" s="226">
        <v>1.4992582669804419E-3</v>
      </c>
      <c r="D14" s="226">
        <v>3.6039778804322198E-5</v>
      </c>
      <c r="E14" s="226">
        <v>1.4589674966041246E-4</v>
      </c>
      <c r="F14" s="226">
        <v>1.6778455275163453E-5</v>
      </c>
      <c r="G14" s="226">
        <v>1.6619855450116162E-4</v>
      </c>
      <c r="H14" s="226">
        <v>1.4462293350648336E-3</v>
      </c>
      <c r="I14" s="226">
        <v>1.7191227197725445E-5</v>
      </c>
      <c r="J14" s="226">
        <v>3.0741031754972831E-4</v>
      </c>
      <c r="K14" s="226">
        <v>7.9142248573972455E-4</v>
      </c>
      <c r="L14" s="226">
        <v>7.283300092138745E-5</v>
      </c>
      <c r="M14" s="226">
        <v>2.8981095935438787E-2</v>
      </c>
      <c r="N14" s="226">
        <v>7.5066491270818923E-5</v>
      </c>
      <c r="O14" s="226">
        <v>7.5066491270818923E-5</v>
      </c>
      <c r="P14" s="226">
        <v>2.0472811518566593E-5</v>
      </c>
      <c r="Q14" s="226">
        <v>1.0989361542077309E-4</v>
      </c>
      <c r="R14" s="226">
        <v>2.2786679194471077E-3</v>
      </c>
      <c r="S14" s="226">
        <v>6.8273096460920641E-4</v>
      </c>
      <c r="T14" s="226">
        <v>2.476217449179525E-8</v>
      </c>
      <c r="U14" s="226">
        <v>1.4642046483775613E-3</v>
      </c>
      <c r="V14" s="226">
        <v>2.0565530514980752E-5</v>
      </c>
      <c r="W14" s="226">
        <v>5.625306391294314E-5</v>
      </c>
      <c r="X14" s="226">
        <v>3.6177940240714348E-4</v>
      </c>
      <c r="Y14" s="226">
        <v>1.1909929778637066E-4</v>
      </c>
      <c r="Z14" s="226">
        <v>1.9994762601492438E-5</v>
      </c>
      <c r="AA14" s="226">
        <v>9.4070993255041622E-5</v>
      </c>
      <c r="AB14" s="226">
        <v>2.8021608748107534E-5</v>
      </c>
      <c r="AC14" s="226">
        <v>1.1954595599779162E-2</v>
      </c>
      <c r="AD14" s="226">
        <v>1.3042790035258832E-4</v>
      </c>
      <c r="AE14" s="226">
        <v>1.8533715892501689E-5</v>
      </c>
      <c r="AF14" s="226">
        <v>1.6791948061307905E-5</v>
      </c>
      <c r="AG14" s="226">
        <v>9.1552364961585293E-6</v>
      </c>
      <c r="AH14" s="226">
        <v>0</v>
      </c>
      <c r="AI14" s="226">
        <v>5.6954553337788794E-4</v>
      </c>
      <c r="AJ14" s="226">
        <v>1.9942386432955598E-4</v>
      </c>
      <c r="AK14" s="226">
        <v>7.5193547459069028E-5</v>
      </c>
      <c r="AL14" s="226">
        <v>7.116091439468355E-5</v>
      </c>
      <c r="AM14" s="226">
        <v>5.6974385466900359E-4</v>
      </c>
      <c r="AN14" s="226">
        <v>5.232081636809922E-4</v>
      </c>
      <c r="AO14" s="226">
        <v>7.0268330786968391E-4</v>
      </c>
      <c r="AP14" s="226">
        <v>2.9491475514735493E-4</v>
      </c>
      <c r="AQ14" s="226">
        <v>2.0596755025074475E-4</v>
      </c>
      <c r="AR14" s="226">
        <v>1.5484731165786017E-4</v>
      </c>
      <c r="AS14" s="226">
        <v>4.6050936306695547E-4</v>
      </c>
      <c r="AT14" s="226">
        <v>7.75243289655818E-4</v>
      </c>
      <c r="AU14" s="226">
        <v>1.6879413884649425E-4</v>
      </c>
      <c r="AV14" s="226">
        <v>4.0634105223752459E-5</v>
      </c>
      <c r="AW14" s="226">
        <v>1.0527024068891198E-4</v>
      </c>
      <c r="AX14" s="226">
        <v>2.8310378182401562E-4</v>
      </c>
      <c r="AY14" s="226">
        <v>8.2285157719895089E-5</v>
      </c>
      <c r="AZ14" s="226">
        <v>1.1961655840037885E-4</v>
      </c>
      <c r="BA14" s="226">
        <v>3.5483735696890993E-4</v>
      </c>
      <c r="BB14" s="226">
        <v>1.2326737028850901E-4</v>
      </c>
      <c r="BC14" s="226">
        <v>1.0757026790961127E-4</v>
      </c>
      <c r="BD14" s="226">
        <v>1.1199280758638359E-3</v>
      </c>
      <c r="BE14" s="226">
        <v>6.8639255042823497E-4</v>
      </c>
      <c r="BF14" s="226">
        <v>3.6115243363833049E-4</v>
      </c>
      <c r="BG14" s="226">
        <v>1.6065370348463786E-5</v>
      </c>
      <c r="BH14" s="226">
        <v>1.354298003116196E-3</v>
      </c>
      <c r="BI14" s="226">
        <v>6.0932848546777819E-4</v>
      </c>
      <c r="BJ14" s="226">
        <v>7.3055386389167228E-4</v>
      </c>
      <c r="BK14" s="226">
        <v>3.6577541154989934E-4</v>
      </c>
      <c r="BL14" s="226">
        <v>1.3894918177814291E-4</v>
      </c>
      <c r="BM14" s="226">
        <v>3.1237860661889355E-4</v>
      </c>
      <c r="BN14" s="226">
        <v>7.0632032929109968E-4</v>
      </c>
      <c r="BO14" s="226">
        <v>4.225441458020233E-4</v>
      </c>
      <c r="BP14" s="226">
        <v>4.5549906083334487E-4</v>
      </c>
      <c r="BQ14" s="226">
        <v>8.7702162083759197E-5</v>
      </c>
      <c r="BR14" s="226">
        <v>6.2926802054710991E-4</v>
      </c>
      <c r="BS14" s="226">
        <v>3.6334937063889464E-6</v>
      </c>
      <c r="BT14" s="226">
        <v>3.1349466790220288E-5</v>
      </c>
      <c r="BU14" s="226">
        <v>0</v>
      </c>
      <c r="BV14" s="226">
        <v>3.2366943088753039E-6</v>
      </c>
      <c r="BW14" s="226">
        <v>0</v>
      </c>
      <c r="BX14" s="226">
        <v>3.0913310195522352E-4</v>
      </c>
      <c r="BY14" s="226">
        <v>0</v>
      </c>
    </row>
    <row r="15" spans="1:77" x14ac:dyDescent="0.25">
      <c r="A15" s="105" t="s">
        <v>12</v>
      </c>
      <c r="B15" s="226">
        <v>5.9587997936193056E-6</v>
      </c>
      <c r="C15" s="226">
        <v>7.1576177291746939E-6</v>
      </c>
      <c r="D15" s="226">
        <v>1.460609313038568E-6</v>
      </c>
      <c r="E15" s="226">
        <v>9.5829809933929169E-6</v>
      </c>
      <c r="F15" s="226">
        <v>7.5369098100027537E-7</v>
      </c>
      <c r="G15" s="226">
        <v>2.8573271944546389E-6</v>
      </c>
      <c r="H15" s="226">
        <v>1.0693254528079962E-5</v>
      </c>
      <c r="I15" s="226">
        <v>1.0625705592837844E-6</v>
      </c>
      <c r="J15" s="226">
        <v>7.1519316353424594E-5</v>
      </c>
      <c r="K15" s="226">
        <v>3.7248691439038651E-6</v>
      </c>
      <c r="L15" s="226">
        <v>2.7308683868485614E-5</v>
      </c>
      <c r="M15" s="226">
        <v>8.5349482046161042E-7</v>
      </c>
      <c r="N15" s="226">
        <v>6.0456533745333624E-3</v>
      </c>
      <c r="O15" s="226">
        <v>7.4390346849039801E-6</v>
      </c>
      <c r="P15" s="226">
        <v>9.146151531407451E-6</v>
      </c>
      <c r="Q15" s="226">
        <v>5.6420180716119957E-5</v>
      </c>
      <c r="R15" s="226">
        <v>3.3340973818482774E-6</v>
      </c>
      <c r="S15" s="226">
        <v>3.3631853979645877E-6</v>
      </c>
      <c r="T15" s="226">
        <v>1.4092933056169452E-9</v>
      </c>
      <c r="U15" s="226">
        <v>8.7381881398539836E-6</v>
      </c>
      <c r="V15" s="226">
        <v>2.3799562378813751E-6</v>
      </c>
      <c r="W15" s="226">
        <v>3.0290650931107109E-6</v>
      </c>
      <c r="X15" s="226">
        <v>2.7643507861021413E-6</v>
      </c>
      <c r="Y15" s="226">
        <v>1.1796236312370497E-5</v>
      </c>
      <c r="Z15" s="226">
        <v>1.1428093641363496E-6</v>
      </c>
      <c r="AA15" s="226">
        <v>3.3015829505851143E-6</v>
      </c>
      <c r="AB15" s="226">
        <v>1.9781289055352159E-6</v>
      </c>
      <c r="AC15" s="226">
        <v>5.7531472623348352E-6</v>
      </c>
      <c r="AD15" s="226">
        <v>5.9019627085036452E-6</v>
      </c>
      <c r="AE15" s="226">
        <v>1.7002605110196951E-6</v>
      </c>
      <c r="AF15" s="226">
        <v>2.2875810642788316E-6</v>
      </c>
      <c r="AG15" s="226">
        <v>1.6006222703979212E-4</v>
      </c>
      <c r="AH15" s="226">
        <v>0</v>
      </c>
      <c r="AI15" s="226">
        <v>6.9142479690584939E-5</v>
      </c>
      <c r="AJ15" s="226">
        <v>5.5133515957522741E-5</v>
      </c>
      <c r="AK15" s="226">
        <v>7.4900801107406597E-6</v>
      </c>
      <c r="AL15" s="226">
        <v>1.8869240569111119E-5</v>
      </c>
      <c r="AM15" s="226">
        <v>2.545949263451021E-5</v>
      </c>
      <c r="AN15" s="226">
        <v>6.7671779713302505E-5</v>
      </c>
      <c r="AO15" s="226">
        <v>6.6727657549853813E-5</v>
      </c>
      <c r="AP15" s="226">
        <v>4.2342816835391592E-5</v>
      </c>
      <c r="AQ15" s="226">
        <v>1.6955846568963748E-4</v>
      </c>
      <c r="AR15" s="226">
        <v>5.9869159350315496E-6</v>
      </c>
      <c r="AS15" s="226">
        <v>8.4760594888735679E-5</v>
      </c>
      <c r="AT15" s="226">
        <v>9.9220229922857827E-5</v>
      </c>
      <c r="AU15" s="226">
        <v>5.4934079817363168E-5</v>
      </c>
      <c r="AV15" s="226">
        <v>5.6680625688118991E-5</v>
      </c>
      <c r="AW15" s="226">
        <v>9.6040888757699511E-5</v>
      </c>
      <c r="AX15" s="226">
        <v>9.050487364954E-5</v>
      </c>
      <c r="AY15" s="226">
        <v>1.2080823236531956E-5</v>
      </c>
      <c r="AZ15" s="226">
        <v>8.1470602872569745E-6</v>
      </c>
      <c r="BA15" s="226">
        <v>3.8081480753455502E-5</v>
      </c>
      <c r="BB15" s="226">
        <v>2.8575916270004377E-4</v>
      </c>
      <c r="BC15" s="226">
        <v>1.195554441847053E-5</v>
      </c>
      <c r="BD15" s="226">
        <v>3.781993719236567E-5</v>
      </c>
      <c r="BE15" s="226">
        <v>7.5799010833776771E-5</v>
      </c>
      <c r="BF15" s="226">
        <v>3.1545087806164199E-5</v>
      </c>
      <c r="BG15" s="226">
        <v>5.4158579866897302E-5</v>
      </c>
      <c r="BH15" s="226">
        <v>4.231190383752387E-5</v>
      </c>
      <c r="BI15" s="226">
        <v>1.3269626534555723E-4</v>
      </c>
      <c r="BJ15" s="226">
        <v>4.8189963001892383E-5</v>
      </c>
      <c r="BK15" s="226">
        <v>8.501837148829075E-5</v>
      </c>
      <c r="BL15" s="226">
        <v>1.8219244083606662E-5</v>
      </c>
      <c r="BM15" s="226">
        <v>2.9681329156506026E-5</v>
      </c>
      <c r="BN15" s="226">
        <v>2.635826302356755E-5</v>
      </c>
      <c r="BO15" s="226">
        <v>5.9004779482519038E-5</v>
      </c>
      <c r="BP15" s="226">
        <v>4.4853019956541349E-5</v>
      </c>
      <c r="BQ15" s="226">
        <v>9.2457443485441549E-6</v>
      </c>
      <c r="BR15" s="226">
        <v>1.9263286438081956E-4</v>
      </c>
      <c r="BS15" s="226">
        <v>7.3122668400944326E-7</v>
      </c>
      <c r="BT15" s="226">
        <v>5.4012594603572685E-6</v>
      </c>
      <c r="BU15" s="226">
        <v>0</v>
      </c>
      <c r="BV15" s="226">
        <v>1.0167467292333453E-7</v>
      </c>
      <c r="BW15" s="226">
        <v>0</v>
      </c>
      <c r="BX15" s="226">
        <v>2.1480135429495971E-5</v>
      </c>
      <c r="BY15" s="226">
        <v>0</v>
      </c>
    </row>
    <row r="16" spans="1:77" x14ac:dyDescent="0.25">
      <c r="A16" s="105" t="s">
        <v>13</v>
      </c>
      <c r="B16" s="226">
        <v>6.9055383096412966E-7</v>
      </c>
      <c r="C16" s="226">
        <v>9.1091641343480739E-7</v>
      </c>
      <c r="D16" s="226">
        <v>2.0201394110654189E-7</v>
      </c>
      <c r="E16" s="226">
        <v>1.2504016183680073E-6</v>
      </c>
      <c r="F16" s="226">
        <v>9.8351379302425163E-8</v>
      </c>
      <c r="G16" s="226">
        <v>3.9089546343960226E-7</v>
      </c>
      <c r="H16" s="226">
        <v>1.241274025516815E-6</v>
      </c>
      <c r="I16" s="226">
        <v>1.2602448848821951E-7</v>
      </c>
      <c r="J16" s="226">
        <v>7.3638475021620292E-6</v>
      </c>
      <c r="K16" s="226">
        <v>5.5482242163711434E-7</v>
      </c>
      <c r="L16" s="226">
        <v>2.8935410375292283E-6</v>
      </c>
      <c r="M16" s="226">
        <v>1.1329904753883167E-7</v>
      </c>
      <c r="N16" s="226">
        <v>6.0654383245409543E-4</v>
      </c>
      <c r="O16" s="226">
        <v>6.0654383245409543E-4</v>
      </c>
      <c r="P16" s="226">
        <v>9.6122219213897824E-7</v>
      </c>
      <c r="Q16" s="226">
        <v>5.8644140602331194E-6</v>
      </c>
      <c r="R16" s="226">
        <v>4.9127714920487765E-7</v>
      </c>
      <c r="S16" s="226">
        <v>4.1913727061386487E-7</v>
      </c>
      <c r="T16" s="226">
        <v>2.1393942789077906E-10</v>
      </c>
      <c r="U16" s="226">
        <v>9.552823854183512E-7</v>
      </c>
      <c r="V16" s="226">
        <v>3.6958534048366428E-7</v>
      </c>
      <c r="W16" s="226">
        <v>4.729896064661783E-7</v>
      </c>
      <c r="X16" s="226">
        <v>3.907022317400527E-7</v>
      </c>
      <c r="Y16" s="226">
        <v>1.524909127922166E-6</v>
      </c>
      <c r="Z16" s="226">
        <v>1.539534023069445E-7</v>
      </c>
      <c r="AA16" s="226">
        <v>4.6526918510364686E-7</v>
      </c>
      <c r="AB16" s="226">
        <v>2.8640479595060115E-7</v>
      </c>
      <c r="AC16" s="226">
        <v>7.5315658184510414E-7</v>
      </c>
      <c r="AD16" s="226">
        <v>7.7181084880618312E-7</v>
      </c>
      <c r="AE16" s="226">
        <v>2.3693243384419539E-7</v>
      </c>
      <c r="AF16" s="226">
        <v>3.3031135726107498E-7</v>
      </c>
      <c r="AG16" s="226">
        <v>1.6123539223387964E-5</v>
      </c>
      <c r="AH16" s="226">
        <v>0</v>
      </c>
      <c r="AI16" s="226">
        <v>8.0271997204210972E-6</v>
      </c>
      <c r="AJ16" s="226">
        <v>6.1447038646555064E-6</v>
      </c>
      <c r="AK16" s="226">
        <v>7.7677100987154737E-6</v>
      </c>
      <c r="AL16" s="226">
        <v>2.0477053698549893E-6</v>
      </c>
      <c r="AM16" s="226">
        <v>3.2858848819026647E-6</v>
      </c>
      <c r="AN16" s="226">
        <v>8.248930107860283E-6</v>
      </c>
      <c r="AO16" s="226">
        <v>1.5615435313703137E-5</v>
      </c>
      <c r="AP16" s="226">
        <v>4.7966502856204137E-6</v>
      </c>
      <c r="AQ16" s="226">
        <v>1.9586245504901075E-5</v>
      </c>
      <c r="AR16" s="226">
        <v>7.3293400393909167E-7</v>
      </c>
      <c r="AS16" s="226">
        <v>1.0717763618614194E-5</v>
      </c>
      <c r="AT16" s="226">
        <v>1.0833082402491326E-5</v>
      </c>
      <c r="AU16" s="226">
        <v>6.0872773137303079E-6</v>
      </c>
      <c r="AV16" s="226">
        <v>5.9199054316564291E-6</v>
      </c>
      <c r="AW16" s="226">
        <v>9.9735326762127593E-6</v>
      </c>
      <c r="AX16" s="226">
        <v>9.8842533738797747E-6</v>
      </c>
      <c r="AY16" s="226">
        <v>1.4656091723189496E-6</v>
      </c>
      <c r="AZ16" s="226">
        <v>9.5398383250998234E-7</v>
      </c>
      <c r="BA16" s="226">
        <v>4.1539772910915815E-6</v>
      </c>
      <c r="BB16" s="226">
        <v>2.9204356488002678E-5</v>
      </c>
      <c r="BC16" s="226">
        <v>1.3552087802072796E-6</v>
      </c>
      <c r="BD16" s="226">
        <v>5.1366138067642054E-6</v>
      </c>
      <c r="BE16" s="226">
        <v>1.3005214775021908E-5</v>
      </c>
      <c r="BF16" s="226">
        <v>3.5815492170830139E-6</v>
      </c>
      <c r="BG16" s="226">
        <v>5.5582348739858169E-6</v>
      </c>
      <c r="BH16" s="226">
        <v>5.8250060970422505E-6</v>
      </c>
      <c r="BI16" s="226">
        <v>2.3035359327278326E-5</v>
      </c>
      <c r="BJ16" s="226">
        <v>6.5031718184158431E-6</v>
      </c>
      <c r="BK16" s="226">
        <v>1.05582807139307E-5</v>
      </c>
      <c r="BL16" s="226">
        <v>3.282295740483467E-6</v>
      </c>
      <c r="BM16" s="226">
        <v>3.8079043934968422E-6</v>
      </c>
      <c r="BN16" s="226">
        <v>3.4395196883608052E-6</v>
      </c>
      <c r="BO16" s="226">
        <v>8.1875803536324672E-6</v>
      </c>
      <c r="BP16" s="226">
        <v>6.1064392079336701E-6</v>
      </c>
      <c r="BQ16" s="226">
        <v>1.1719963824689339E-6</v>
      </c>
      <c r="BR16" s="226">
        <v>2.4176234149008895E-5</v>
      </c>
      <c r="BS16" s="226">
        <v>8.3896026688965562E-8</v>
      </c>
      <c r="BT16" s="226">
        <v>6.9273873671987601E-7</v>
      </c>
      <c r="BU16" s="226">
        <v>0</v>
      </c>
      <c r="BV16" s="226">
        <v>1.3982397670876789E-8</v>
      </c>
      <c r="BW16" s="226">
        <v>0</v>
      </c>
      <c r="BX16" s="226">
        <v>2.8176719522593061E-6</v>
      </c>
      <c r="BY16" s="226">
        <v>0</v>
      </c>
    </row>
    <row r="17" spans="1:77" x14ac:dyDescent="0.25">
      <c r="A17" s="105" t="s">
        <v>14</v>
      </c>
      <c r="B17" s="226">
        <v>5.3092821980307644E-5</v>
      </c>
      <c r="C17" s="226">
        <v>7.486014882187702E-5</v>
      </c>
      <c r="D17" s="226">
        <v>7.4254460012757842E-6</v>
      </c>
      <c r="E17" s="226">
        <v>2.7187923478615181E-5</v>
      </c>
      <c r="F17" s="226">
        <v>1.72857022504144E-6</v>
      </c>
      <c r="G17" s="226">
        <v>1.3517365074376785E-5</v>
      </c>
      <c r="H17" s="226">
        <v>1.4014434906272411E-5</v>
      </c>
      <c r="I17" s="226">
        <v>1.5812658938354704E-5</v>
      </c>
      <c r="J17" s="226">
        <v>1.8011415809702804E-3</v>
      </c>
      <c r="K17" s="226">
        <v>4.6324692598766342E-5</v>
      </c>
      <c r="L17" s="226">
        <v>3.9872939621768867E-5</v>
      </c>
      <c r="M17" s="226">
        <v>4.7539068081212651E-6</v>
      </c>
      <c r="N17" s="226">
        <v>2.2998144752617813E-5</v>
      </c>
      <c r="O17" s="226">
        <v>2.2998144752617813E-5</v>
      </c>
      <c r="P17" s="226">
        <v>1.1314074130355912E-2</v>
      </c>
      <c r="Q17" s="226">
        <v>8.2258643899170306E-4</v>
      </c>
      <c r="R17" s="226">
        <v>2.6881482055029241E-5</v>
      </c>
      <c r="S17" s="226">
        <v>1.5325480012655119E-5</v>
      </c>
      <c r="T17" s="226">
        <v>1.8920790095418163E-8</v>
      </c>
      <c r="U17" s="226">
        <v>1.0274950519641124E-5</v>
      </c>
      <c r="V17" s="226">
        <v>1.406201535484761E-5</v>
      </c>
      <c r="W17" s="226">
        <v>2.0703823817685559E-5</v>
      </c>
      <c r="X17" s="226">
        <v>1.4914324804476866E-5</v>
      </c>
      <c r="Y17" s="226">
        <v>2.6383181573976732E-5</v>
      </c>
      <c r="Z17" s="226">
        <v>6.3967045943944959E-6</v>
      </c>
      <c r="AA17" s="226">
        <v>1.0127927161876608E-5</v>
      </c>
      <c r="AB17" s="226">
        <v>1.2355890039868291E-5</v>
      </c>
      <c r="AC17" s="226">
        <v>2.5545142602374784E-5</v>
      </c>
      <c r="AD17" s="226">
        <v>3.061146210772958E-5</v>
      </c>
      <c r="AE17" s="226">
        <v>1.0399367908584045E-5</v>
      </c>
      <c r="AF17" s="226">
        <v>1.0175554732783335E-5</v>
      </c>
      <c r="AG17" s="226">
        <v>3.4535868273898715E-6</v>
      </c>
      <c r="AH17" s="226">
        <v>0</v>
      </c>
      <c r="AI17" s="226">
        <v>1.4675159659367638E-4</v>
      </c>
      <c r="AJ17" s="226">
        <v>1.9851692503865885E-4</v>
      </c>
      <c r="AK17" s="226">
        <v>2.0901650162426591E-5</v>
      </c>
      <c r="AL17" s="226">
        <v>2.2466291335639486E-5</v>
      </c>
      <c r="AM17" s="226">
        <v>5.743330185678576E-5</v>
      </c>
      <c r="AN17" s="226">
        <v>1.5121339039918759E-4</v>
      </c>
      <c r="AO17" s="226">
        <v>1.9396147139803739E-4</v>
      </c>
      <c r="AP17" s="226">
        <v>8.2792931101991206E-5</v>
      </c>
      <c r="AQ17" s="226">
        <v>1.1125550392644073E-4</v>
      </c>
      <c r="AR17" s="226">
        <v>2.8068645839150253E-5</v>
      </c>
      <c r="AS17" s="226">
        <v>1.0226110332260269E-4</v>
      </c>
      <c r="AT17" s="226">
        <v>6.982715680883616E-5</v>
      </c>
      <c r="AU17" s="226">
        <v>6.1948371800744161E-5</v>
      </c>
      <c r="AV17" s="226">
        <v>3.2583032777785006E-5</v>
      </c>
      <c r="AW17" s="226">
        <v>1.5058839334653514E-3</v>
      </c>
      <c r="AX17" s="226">
        <v>6.440038692909079E-4</v>
      </c>
      <c r="AY17" s="226">
        <v>3.6442588578600654E-5</v>
      </c>
      <c r="AZ17" s="226">
        <v>4.2384102647868036E-5</v>
      </c>
      <c r="BA17" s="226">
        <v>4.1337831609322939E-4</v>
      </c>
      <c r="BB17" s="226">
        <v>5.7405077295049135E-5</v>
      </c>
      <c r="BC17" s="226">
        <v>3.2033983300727893E-5</v>
      </c>
      <c r="BD17" s="226">
        <v>7.27598512564352E-5</v>
      </c>
      <c r="BE17" s="226">
        <v>4.4816471146075042E-4</v>
      </c>
      <c r="BF17" s="226">
        <v>2.3308197475889778E-4</v>
      </c>
      <c r="BG17" s="226">
        <v>4.1680308681004271E-6</v>
      </c>
      <c r="BH17" s="226">
        <v>7.3645555160484089E-5</v>
      </c>
      <c r="BI17" s="226">
        <v>3.0821621597583508E-4</v>
      </c>
      <c r="BJ17" s="226">
        <v>9.1880662170695969E-5</v>
      </c>
      <c r="BK17" s="226">
        <v>2.2157186752301867E-4</v>
      </c>
      <c r="BL17" s="226">
        <v>2.8835764424741414E-4</v>
      </c>
      <c r="BM17" s="226">
        <v>1.5749541335572059E-4</v>
      </c>
      <c r="BN17" s="226">
        <v>5.5765784290975431E-5</v>
      </c>
      <c r="BO17" s="226">
        <v>1.7884150236187026E-4</v>
      </c>
      <c r="BP17" s="226">
        <v>1.4396523378769127E-4</v>
      </c>
      <c r="BQ17" s="226">
        <v>1.9562148601119067E-5</v>
      </c>
      <c r="BR17" s="226">
        <v>5.2465140386400366E-4</v>
      </c>
      <c r="BS17" s="226">
        <v>1.7982437644784738E-6</v>
      </c>
      <c r="BT17" s="226">
        <v>1.5309205358557587E-5</v>
      </c>
      <c r="BU17" s="226">
        <v>0</v>
      </c>
      <c r="BV17" s="226">
        <v>1.7743814385269125E-7</v>
      </c>
      <c r="BW17" s="226">
        <v>0</v>
      </c>
      <c r="BX17" s="226">
        <v>2.9825382743121925E-4</v>
      </c>
      <c r="BY17" s="226">
        <v>0</v>
      </c>
    </row>
    <row r="18" spans="1:77" x14ac:dyDescent="0.25">
      <c r="A18" s="105" t="s">
        <v>15</v>
      </c>
      <c r="B18" s="226">
        <v>9.0188485483536925E-6</v>
      </c>
      <c r="C18" s="226">
        <v>1.2702710017102105E-5</v>
      </c>
      <c r="D18" s="226">
        <v>1.3755251289503236E-6</v>
      </c>
      <c r="E18" s="226">
        <v>4.8487751836849544E-6</v>
      </c>
      <c r="F18" s="226">
        <v>3.3942411431332299E-7</v>
      </c>
      <c r="G18" s="226">
        <v>2.3835604791645211E-6</v>
      </c>
      <c r="H18" s="226">
        <v>2.6854164099539877E-6</v>
      </c>
      <c r="I18" s="226">
        <v>2.6714317663552547E-6</v>
      </c>
      <c r="J18" s="226">
        <v>3.0113450519015283E-4</v>
      </c>
      <c r="K18" s="226">
        <v>7.8152441929644016E-6</v>
      </c>
      <c r="L18" s="226">
        <v>7.3562784038454108E-6</v>
      </c>
      <c r="M18" s="226">
        <v>9.7232018440911601E-7</v>
      </c>
      <c r="N18" s="226">
        <v>5.0122153625928922E-6</v>
      </c>
      <c r="O18" s="226">
        <v>5.0122153625928922E-6</v>
      </c>
      <c r="P18" s="226">
        <v>2.4432183449826587E-5</v>
      </c>
      <c r="Q18" s="226">
        <v>2.0161791146098784E-2</v>
      </c>
      <c r="R18" s="226">
        <v>4.5534590380102004E-6</v>
      </c>
      <c r="S18" s="226">
        <v>3.6215416988234844E-6</v>
      </c>
      <c r="T18" s="226">
        <v>3.1546983942218194E-9</v>
      </c>
      <c r="U18" s="226">
        <v>1.9443094872742963E-6</v>
      </c>
      <c r="V18" s="226">
        <v>2.548305148985856E-6</v>
      </c>
      <c r="W18" s="226">
        <v>3.5854823769558731E-6</v>
      </c>
      <c r="X18" s="226">
        <v>2.571396051198632E-6</v>
      </c>
      <c r="Y18" s="226">
        <v>4.7012095905161347E-6</v>
      </c>
      <c r="Z18" s="226">
        <v>1.2441490425604314E-6</v>
      </c>
      <c r="AA18" s="226">
        <v>1.8395842426197795E-6</v>
      </c>
      <c r="AB18" s="226">
        <v>2.1126444938610292E-6</v>
      </c>
      <c r="AC18" s="226">
        <v>4.4076470243935072E-6</v>
      </c>
      <c r="AD18" s="226">
        <v>6.6313964285607391E-6</v>
      </c>
      <c r="AE18" s="226">
        <v>1.7980572831676746E-6</v>
      </c>
      <c r="AF18" s="226">
        <v>1.8035245417150639E-6</v>
      </c>
      <c r="AG18" s="226">
        <v>7.481703508063056E-7</v>
      </c>
      <c r="AH18" s="226">
        <v>0</v>
      </c>
      <c r="AI18" s="226">
        <v>3.1121527086807498E-5</v>
      </c>
      <c r="AJ18" s="226">
        <v>4.6452050812474462E-5</v>
      </c>
      <c r="AK18" s="226">
        <v>4.036677902596154E-6</v>
      </c>
      <c r="AL18" s="226">
        <v>5.0896007336030955E-6</v>
      </c>
      <c r="AM18" s="226">
        <v>1.1015496187598806E-5</v>
      </c>
      <c r="AN18" s="226">
        <v>2.705840884831359E-5</v>
      </c>
      <c r="AO18" s="226">
        <v>4.670874369753111E-5</v>
      </c>
      <c r="AP18" s="226">
        <v>3.0089177812581E-5</v>
      </c>
      <c r="AQ18" s="226">
        <v>2.1401835609100933E-5</v>
      </c>
      <c r="AR18" s="226">
        <v>6.8119537909842256E-6</v>
      </c>
      <c r="AS18" s="226">
        <v>1.8657828448809873E-5</v>
      </c>
      <c r="AT18" s="226">
        <v>1.3301859713660232E-5</v>
      </c>
      <c r="AU18" s="226">
        <v>1.1870010707496657E-5</v>
      </c>
      <c r="AV18" s="226">
        <v>5.9845576595540384E-6</v>
      </c>
      <c r="AW18" s="226">
        <v>2.6643471996598919E-4</v>
      </c>
      <c r="AX18" s="226">
        <v>1.6608899545594432E-4</v>
      </c>
      <c r="AY18" s="226">
        <v>7.7928763368704874E-6</v>
      </c>
      <c r="AZ18" s="226">
        <v>1.0404898891150486E-5</v>
      </c>
      <c r="BA18" s="226">
        <v>9.0656030084768343E-5</v>
      </c>
      <c r="BB18" s="226">
        <v>1.2163130151924957E-5</v>
      </c>
      <c r="BC18" s="226">
        <v>8.0077373711364212E-6</v>
      </c>
      <c r="BD18" s="226">
        <v>1.454733057545873E-5</v>
      </c>
      <c r="BE18" s="226">
        <v>4.5484903033600933E-5</v>
      </c>
      <c r="BF18" s="226">
        <v>4.1042892223838754E-5</v>
      </c>
      <c r="BG18" s="226">
        <v>7.8221475052237225E-7</v>
      </c>
      <c r="BH18" s="226">
        <v>1.4491015234230553E-5</v>
      </c>
      <c r="BI18" s="226">
        <v>5.4849165530009943E-5</v>
      </c>
      <c r="BJ18" s="226">
        <v>1.7334988714283179E-5</v>
      </c>
      <c r="BK18" s="226">
        <v>3.791975254168742E-5</v>
      </c>
      <c r="BL18" s="226">
        <v>4.8100381201988788E-5</v>
      </c>
      <c r="BM18" s="226">
        <v>2.6942557822837537E-5</v>
      </c>
      <c r="BN18" s="226">
        <v>1.8106113546187456E-5</v>
      </c>
      <c r="BO18" s="226">
        <v>7.1126326153037029E-5</v>
      </c>
      <c r="BP18" s="226">
        <v>5.7750014563346305E-5</v>
      </c>
      <c r="BQ18" s="226">
        <v>3.642133411038889E-6</v>
      </c>
      <c r="BR18" s="226">
        <v>8.816152530814827E-5</v>
      </c>
      <c r="BS18" s="226">
        <v>3.182008981427339E-7</v>
      </c>
      <c r="BT18" s="226">
        <v>2.6645219050291788E-6</v>
      </c>
      <c r="BU18" s="226">
        <v>0</v>
      </c>
      <c r="BV18" s="226">
        <v>3.4882148039494395E-8</v>
      </c>
      <c r="BW18" s="226">
        <v>0</v>
      </c>
      <c r="BX18" s="226">
        <v>4.9445749020796909E-5</v>
      </c>
      <c r="BY18" s="226">
        <v>0</v>
      </c>
    </row>
    <row r="19" spans="1:77" x14ac:dyDescent="0.25">
      <c r="A19" s="105" t="s">
        <v>16</v>
      </c>
      <c r="B19" s="226">
        <v>9.7692856803491225E-4</v>
      </c>
      <c r="C19" s="226">
        <v>3.3173539467114916E-4</v>
      </c>
      <c r="D19" s="226">
        <v>5.0695744103678734E-5</v>
      </c>
      <c r="E19" s="226">
        <v>6.5714329591937538E-5</v>
      </c>
      <c r="F19" s="226">
        <v>2.1217566912751759E-5</v>
      </c>
      <c r="G19" s="226">
        <v>1.0513053978283239E-3</v>
      </c>
      <c r="H19" s="226">
        <v>5.0258887167611193E-4</v>
      </c>
      <c r="I19" s="226">
        <v>9.4286506159728099E-6</v>
      </c>
      <c r="J19" s="226">
        <v>3.6300121181386203E-4</v>
      </c>
      <c r="K19" s="226">
        <v>9.6748988876062432E-3</v>
      </c>
      <c r="L19" s="226">
        <v>3.9273363629135803E-5</v>
      </c>
      <c r="M19" s="226">
        <v>3.3172408518940471E-5</v>
      </c>
      <c r="N19" s="226">
        <v>3.0515861092170843E-5</v>
      </c>
      <c r="O19" s="226">
        <v>3.0515861092170843E-5</v>
      </c>
      <c r="P19" s="226">
        <v>1.1551091309066743E-5</v>
      </c>
      <c r="Q19" s="226">
        <v>9.4924699188059448E-5</v>
      </c>
      <c r="R19" s="226">
        <v>2.92594954202277E-2</v>
      </c>
      <c r="S19" s="226">
        <v>1.3542154283849352E-4</v>
      </c>
      <c r="T19" s="226">
        <v>8.8970747718379173E-9</v>
      </c>
      <c r="U19" s="226">
        <v>5.0094852850038796E-4</v>
      </c>
      <c r="V19" s="226">
        <v>1.063369683569355E-5</v>
      </c>
      <c r="W19" s="226">
        <v>2.1879223268818559E-5</v>
      </c>
      <c r="X19" s="226">
        <v>9.2782781211320887E-5</v>
      </c>
      <c r="Y19" s="226">
        <v>5.2335271209259958E-5</v>
      </c>
      <c r="Z19" s="226">
        <v>9.4942858659798246E-6</v>
      </c>
      <c r="AA19" s="226">
        <v>4.1324969771447092E-5</v>
      </c>
      <c r="AB19" s="226">
        <v>1.3467022927201284E-5</v>
      </c>
      <c r="AC19" s="226">
        <v>2.2834226198751293E-3</v>
      </c>
      <c r="AD19" s="226">
        <v>1.4137686485651019E-4</v>
      </c>
      <c r="AE19" s="226">
        <v>1.0842963255886671E-5</v>
      </c>
      <c r="AF19" s="226">
        <v>8.6200232396321277E-6</v>
      </c>
      <c r="AG19" s="226">
        <v>3.9483775287177935E-6</v>
      </c>
      <c r="AH19" s="226">
        <v>0</v>
      </c>
      <c r="AI19" s="226">
        <v>2.6744689840531424E-4</v>
      </c>
      <c r="AJ19" s="226">
        <v>1.0576584083928537E-4</v>
      </c>
      <c r="AK19" s="226">
        <v>4.8481098798828092E-5</v>
      </c>
      <c r="AL19" s="226">
        <v>4.1126874766705055E-5</v>
      </c>
      <c r="AM19" s="226">
        <v>3.7429424576430095E-4</v>
      </c>
      <c r="AN19" s="226">
        <v>2.6777402818882896E-4</v>
      </c>
      <c r="AO19" s="226">
        <v>2.6351948403460323E-4</v>
      </c>
      <c r="AP19" s="226">
        <v>1.6299765049711411E-4</v>
      </c>
      <c r="AQ19" s="226">
        <v>1.1300900552595098E-4</v>
      </c>
      <c r="AR19" s="226">
        <v>2.9274867697656385E-4</v>
      </c>
      <c r="AS19" s="226">
        <v>2.2423120861552175E-4</v>
      </c>
      <c r="AT19" s="226">
        <v>5.907386304977013E-4</v>
      </c>
      <c r="AU19" s="226">
        <v>8.387042884768586E-5</v>
      </c>
      <c r="AV19" s="226">
        <v>1.9967350319163449E-5</v>
      </c>
      <c r="AW19" s="226">
        <v>7.4451729841427768E-5</v>
      </c>
      <c r="AX19" s="226">
        <v>1.7507717392438598E-4</v>
      </c>
      <c r="AY19" s="226">
        <v>4.180192580544352E-5</v>
      </c>
      <c r="AZ19" s="226">
        <v>4.3466851508150428E-5</v>
      </c>
      <c r="BA19" s="226">
        <v>8.2402112317567358E-5</v>
      </c>
      <c r="BB19" s="226">
        <v>5.0847812640809458E-5</v>
      </c>
      <c r="BC19" s="226">
        <v>4.8862438244191846E-5</v>
      </c>
      <c r="BD19" s="226">
        <v>4.9442232152847019E-4</v>
      </c>
      <c r="BE19" s="226">
        <v>4.9543422538727146E-4</v>
      </c>
      <c r="BF19" s="226">
        <v>1.3792213066959582E-4</v>
      </c>
      <c r="BG19" s="226">
        <v>8.140336891338426E-6</v>
      </c>
      <c r="BH19" s="226">
        <v>5.9257618707460639E-4</v>
      </c>
      <c r="BI19" s="226">
        <v>3.7295176952987157E-4</v>
      </c>
      <c r="BJ19" s="226">
        <v>4.1020275827395152E-4</v>
      </c>
      <c r="BK19" s="226">
        <v>2.1111774068866568E-4</v>
      </c>
      <c r="BL19" s="226">
        <v>6.5136015254803234E-5</v>
      </c>
      <c r="BM19" s="226">
        <v>1.6401131015819927E-4</v>
      </c>
      <c r="BN19" s="226">
        <v>2.5018871557103817E-4</v>
      </c>
      <c r="BO19" s="226">
        <v>2.7691577942325849E-4</v>
      </c>
      <c r="BP19" s="226">
        <v>2.510345331974954E-4</v>
      </c>
      <c r="BQ19" s="226">
        <v>6.0846902383396406E-5</v>
      </c>
      <c r="BR19" s="226">
        <v>4.5008549507466098E-4</v>
      </c>
      <c r="BS19" s="226">
        <v>2.961301956986019E-6</v>
      </c>
      <c r="BT19" s="226">
        <v>1.8155001568663915E-5</v>
      </c>
      <c r="BU19" s="226">
        <v>0</v>
      </c>
      <c r="BV19" s="226">
        <v>1.4174478063294659E-6</v>
      </c>
      <c r="BW19" s="226">
        <v>0</v>
      </c>
      <c r="BX19" s="226">
        <v>1.986700685808763E-4</v>
      </c>
      <c r="BY19" s="226">
        <v>0</v>
      </c>
    </row>
    <row r="20" spans="1:77" x14ac:dyDescent="0.25">
      <c r="A20" s="105" t="s">
        <v>17</v>
      </c>
      <c r="B20" s="226">
        <v>4.2311764016073663E-4</v>
      </c>
      <c r="C20" s="226">
        <v>3.3493227551219105E-4</v>
      </c>
      <c r="D20" s="226">
        <v>2.9490544602298727E-5</v>
      </c>
      <c r="E20" s="226">
        <v>1.044091768916396E-4</v>
      </c>
      <c r="F20" s="226">
        <v>1.3443064400480257E-5</v>
      </c>
      <c r="G20" s="226">
        <v>7.1493093606584792E-5</v>
      </c>
      <c r="H20" s="226">
        <v>9.731739378588826E-4</v>
      </c>
      <c r="I20" s="226">
        <v>1.1823141002356802E-5</v>
      </c>
      <c r="J20" s="226">
        <v>1.3772690086631253E-4</v>
      </c>
      <c r="K20" s="226">
        <v>1.6296615374081284E-4</v>
      </c>
      <c r="L20" s="226">
        <v>7.6354725077898257E-5</v>
      </c>
      <c r="M20" s="226">
        <v>4.9373367476335554E-3</v>
      </c>
      <c r="N20" s="226">
        <v>7.1664747573212329E-5</v>
      </c>
      <c r="O20" s="226">
        <v>7.1664747573212329E-5</v>
      </c>
      <c r="P20" s="226">
        <v>1.9471298078834487E-5</v>
      </c>
      <c r="Q20" s="226">
        <v>7.0444177494751053E-5</v>
      </c>
      <c r="R20" s="226">
        <v>4.2249419674315073E-4</v>
      </c>
      <c r="S20" s="226">
        <v>3.0376345627909709E-2</v>
      </c>
      <c r="T20" s="226">
        <v>1.4585957830795385E-8</v>
      </c>
      <c r="U20" s="226">
        <v>9.8074300272674338E-4</v>
      </c>
      <c r="V20" s="226">
        <v>2.1388991193821691E-5</v>
      </c>
      <c r="W20" s="226">
        <v>3.5677871279138305E-5</v>
      </c>
      <c r="X20" s="226">
        <v>1.0648809036855394E-4</v>
      </c>
      <c r="Y20" s="226">
        <v>8.354055207429927E-5</v>
      </c>
      <c r="Z20" s="226">
        <v>1.6211828952552632E-5</v>
      </c>
      <c r="AA20" s="226">
        <v>6.8601251648986117E-5</v>
      </c>
      <c r="AB20" s="226">
        <v>2.210584175145974E-5</v>
      </c>
      <c r="AC20" s="226">
        <v>2.0679310965077496E-3</v>
      </c>
      <c r="AD20" s="226">
        <v>1.640064537188488E-4</v>
      </c>
      <c r="AE20" s="226">
        <v>1.6306363858371733E-5</v>
      </c>
      <c r="AF20" s="226">
        <v>1.7032408873826414E-5</v>
      </c>
      <c r="AG20" s="226">
        <v>8.6186171634292429E-6</v>
      </c>
      <c r="AH20" s="226">
        <v>0</v>
      </c>
      <c r="AI20" s="226">
        <v>8.925998735207451E-4</v>
      </c>
      <c r="AJ20" s="226">
        <v>2.9930015711758566E-4</v>
      </c>
      <c r="AK20" s="226">
        <v>1.0142646619032242E-4</v>
      </c>
      <c r="AL20" s="226">
        <v>1.0103045727016103E-4</v>
      </c>
      <c r="AM20" s="226">
        <v>1.9973256321574881E-3</v>
      </c>
      <c r="AN20" s="226">
        <v>4.9575341984657247E-4</v>
      </c>
      <c r="AO20" s="226">
        <v>6.5377530256803692E-4</v>
      </c>
      <c r="AP20" s="226">
        <v>3.0789699539411793E-4</v>
      </c>
      <c r="AQ20" s="226">
        <v>3.3431141886689967E-4</v>
      </c>
      <c r="AR20" s="226">
        <v>1.1573422901491138E-4</v>
      </c>
      <c r="AS20" s="226">
        <v>4.658039227897296E-4</v>
      </c>
      <c r="AT20" s="226">
        <v>7.948000980469664E-4</v>
      </c>
      <c r="AU20" s="226">
        <v>3.0750801997360828E-4</v>
      </c>
      <c r="AV20" s="226">
        <v>3.9576882003531112E-5</v>
      </c>
      <c r="AW20" s="226">
        <v>1.2699418960899722E-4</v>
      </c>
      <c r="AX20" s="226">
        <v>6.2765384249082151E-4</v>
      </c>
      <c r="AY20" s="226">
        <v>8.4841790940663574E-5</v>
      </c>
      <c r="AZ20" s="226">
        <v>1.1905165961891444E-4</v>
      </c>
      <c r="BA20" s="226">
        <v>3.5202331509964757E-4</v>
      </c>
      <c r="BB20" s="226">
        <v>1.2316714906724608E-4</v>
      </c>
      <c r="BC20" s="226">
        <v>9.5444242727316412E-5</v>
      </c>
      <c r="BD20" s="226">
        <v>8.4060077378086853E-4</v>
      </c>
      <c r="BE20" s="226">
        <v>7.0529001724653972E-4</v>
      </c>
      <c r="BF20" s="226">
        <v>7.6506986376690539E-4</v>
      </c>
      <c r="BG20" s="226">
        <v>1.5137309118480342E-5</v>
      </c>
      <c r="BH20" s="226">
        <v>9.8127615158683065E-4</v>
      </c>
      <c r="BI20" s="226">
        <v>1.0586251642894153E-3</v>
      </c>
      <c r="BJ20" s="226">
        <v>8.2018383029058546E-4</v>
      </c>
      <c r="BK20" s="226">
        <v>3.5036895036652987E-4</v>
      </c>
      <c r="BL20" s="226">
        <v>1.1799880662336858E-4</v>
      </c>
      <c r="BM20" s="226">
        <v>3.0632452824737858E-4</v>
      </c>
      <c r="BN20" s="226">
        <v>4.5933816838822692E-4</v>
      </c>
      <c r="BO20" s="226">
        <v>5.8457982820524234E-4</v>
      </c>
      <c r="BP20" s="226">
        <v>5.2712659986965996E-4</v>
      </c>
      <c r="BQ20" s="226">
        <v>7.0555640642802579E-5</v>
      </c>
      <c r="BR20" s="226">
        <v>7.260938096893282E-4</v>
      </c>
      <c r="BS20" s="226">
        <v>5.5127482620777463E-6</v>
      </c>
      <c r="BT20" s="226">
        <v>3.038910875486454E-5</v>
      </c>
      <c r="BU20" s="226">
        <v>0</v>
      </c>
      <c r="BV20" s="226">
        <v>2.3477656386421698E-6</v>
      </c>
      <c r="BW20" s="226">
        <v>0</v>
      </c>
      <c r="BX20" s="226">
        <v>2.6380146923049591E-4</v>
      </c>
      <c r="BY20" s="226">
        <v>0</v>
      </c>
    </row>
    <row r="21" spans="1:77" x14ac:dyDescent="0.25">
      <c r="A21" s="105" t="s">
        <v>18</v>
      </c>
      <c r="B21" s="226">
        <v>9.3808707004444658E-4</v>
      </c>
      <c r="C21" s="226">
        <v>7.1770536074636389E-4</v>
      </c>
      <c r="D21" s="226">
        <v>4.3553906853736095E-5</v>
      </c>
      <c r="E21" s="226">
        <v>1.5979902385648105E-4</v>
      </c>
      <c r="F21" s="226">
        <v>2.0787460251737014E-5</v>
      </c>
      <c r="G21" s="226">
        <v>1.5436360150550868E-4</v>
      </c>
      <c r="H21" s="226">
        <v>6.8575156424037823E-4</v>
      </c>
      <c r="I21" s="226">
        <v>2.0634752870446635E-5</v>
      </c>
      <c r="J21" s="226">
        <v>2.2919334238423906E-4</v>
      </c>
      <c r="K21" s="226">
        <v>5.1704046002202229E-4</v>
      </c>
      <c r="L21" s="226">
        <v>8.9495694184344322E-5</v>
      </c>
      <c r="M21" s="226">
        <v>1.1869223498897075E-2</v>
      </c>
      <c r="N21" s="226">
        <v>6.4534506963930799E-5</v>
      </c>
      <c r="O21" s="226">
        <v>6.4534506963930799E-5</v>
      </c>
      <c r="P21" s="226">
        <v>2.4386745863497073E-5</v>
      </c>
      <c r="Q21" s="226">
        <v>1.0617538871067146E-4</v>
      </c>
      <c r="R21" s="226">
        <v>1.4550028327295875E-3</v>
      </c>
      <c r="S21" s="226">
        <v>3.3995701018323126E-4</v>
      </c>
      <c r="T21" s="226">
        <v>2.3036138499025152E-2</v>
      </c>
      <c r="U21" s="226">
        <v>6.2009064789273979E-4</v>
      </c>
      <c r="V21" s="226">
        <v>2.3187549591614968E-5</v>
      </c>
      <c r="W21" s="226">
        <v>4.8400661301183576E-5</v>
      </c>
      <c r="X21" s="226">
        <v>1.8603094068033084E-4</v>
      </c>
      <c r="Y21" s="226">
        <v>1.0291620708329004E-4</v>
      </c>
      <c r="Z21" s="226">
        <v>2.459567854574124E-5</v>
      </c>
      <c r="AA21" s="226">
        <v>1.2334273776429291E-4</v>
      </c>
      <c r="AB21" s="226">
        <v>3.4380793571112455E-5</v>
      </c>
      <c r="AC21" s="226">
        <v>4.9669108440915473E-3</v>
      </c>
      <c r="AD21" s="226">
        <v>1.499054479528197E-4</v>
      </c>
      <c r="AE21" s="226">
        <v>2.1734032744082855E-5</v>
      </c>
      <c r="AF21" s="226">
        <v>1.9373418566038816E-5</v>
      </c>
      <c r="AG21" s="226">
        <v>8.5334568469838856E-6</v>
      </c>
      <c r="AH21" s="226">
        <v>0</v>
      </c>
      <c r="AI21" s="226">
        <v>6.33382975177361E-4</v>
      </c>
      <c r="AJ21" s="226">
        <v>2.1094052861345575E-4</v>
      </c>
      <c r="AK21" s="226">
        <v>8.3744664628215856E-5</v>
      </c>
      <c r="AL21" s="226">
        <v>8.8304867453806729E-5</v>
      </c>
      <c r="AM21" s="226">
        <v>6.6501403425406303E-4</v>
      </c>
      <c r="AN21" s="226">
        <v>5.8241465964464063E-4</v>
      </c>
      <c r="AO21" s="226">
        <v>5.8975019958615793E-4</v>
      </c>
      <c r="AP21" s="226">
        <v>2.1632746451709158E-4</v>
      </c>
      <c r="AQ21" s="226">
        <v>1.9927633913960268E-4</v>
      </c>
      <c r="AR21" s="226">
        <v>1.4969124946875463E-4</v>
      </c>
      <c r="AS21" s="226">
        <v>5.7905369442734576E-4</v>
      </c>
      <c r="AT21" s="226">
        <v>8.6399935988696534E-4</v>
      </c>
      <c r="AU21" s="226">
        <v>2.0144020424650574E-4</v>
      </c>
      <c r="AV21" s="226">
        <v>4.9139744822083707E-5</v>
      </c>
      <c r="AW21" s="226">
        <v>1.0991759719921246E-4</v>
      </c>
      <c r="AX21" s="226">
        <v>2.2306361719497852E-4</v>
      </c>
      <c r="AY21" s="226">
        <v>8.9644921666119886E-5</v>
      </c>
      <c r="AZ21" s="226">
        <v>1.2551331255025684E-4</v>
      </c>
      <c r="BA21" s="226">
        <v>2.4883268821659959E-4</v>
      </c>
      <c r="BB21" s="226">
        <v>1.3142392136679948E-4</v>
      </c>
      <c r="BC21" s="226">
        <v>1.3250540503595266E-4</v>
      </c>
      <c r="BD21" s="226">
        <v>1.4730276159743332E-3</v>
      </c>
      <c r="BE21" s="226">
        <v>7.062568578777461E-4</v>
      </c>
      <c r="BF21" s="226">
        <v>2.570216577982806E-4</v>
      </c>
      <c r="BG21" s="226">
        <v>1.8491881100258855E-5</v>
      </c>
      <c r="BH21" s="226">
        <v>1.7897756978649244E-3</v>
      </c>
      <c r="BI21" s="226">
        <v>6.4161917358704964E-4</v>
      </c>
      <c r="BJ21" s="226">
        <v>8.957113785910694E-4</v>
      </c>
      <c r="BK21" s="226">
        <v>3.7816253978291295E-4</v>
      </c>
      <c r="BL21" s="226">
        <v>1.3608217744940073E-4</v>
      </c>
      <c r="BM21" s="226">
        <v>2.943286662095463E-4</v>
      </c>
      <c r="BN21" s="226">
        <v>5.2954719435836556E-4</v>
      </c>
      <c r="BO21" s="226">
        <v>3.4072933867041887E-4</v>
      </c>
      <c r="BP21" s="226">
        <v>3.5800944942532774E-4</v>
      </c>
      <c r="BQ21" s="226">
        <v>1.0111078579849849E-4</v>
      </c>
      <c r="BR21" s="226">
        <v>5.682583440264552E-4</v>
      </c>
      <c r="BS21" s="226">
        <v>3.2815337164571739E-6</v>
      </c>
      <c r="BT21" s="226">
        <v>3.25876406852824E-5</v>
      </c>
      <c r="BU21" s="226">
        <v>0</v>
      </c>
      <c r="BV21" s="226">
        <v>4.2761031889640299E-6</v>
      </c>
      <c r="BW21" s="226">
        <v>0</v>
      </c>
      <c r="BX21" s="226">
        <v>3.1357120269297656E-4</v>
      </c>
      <c r="BY21" s="226">
        <v>0</v>
      </c>
    </row>
    <row r="22" spans="1:77" x14ac:dyDescent="0.25">
      <c r="A22" s="105" t="s">
        <v>19</v>
      </c>
      <c r="B22" s="226">
        <v>8.815048954800681E-4</v>
      </c>
      <c r="C22" s="226">
        <v>5.2836340104813399E-5</v>
      </c>
      <c r="D22" s="226">
        <v>1.0129057803313037E-5</v>
      </c>
      <c r="E22" s="226">
        <v>4.0402233009569895E-5</v>
      </c>
      <c r="F22" s="226">
        <v>5.0411240310346474E-6</v>
      </c>
      <c r="G22" s="226">
        <v>2.6240339825859689E-5</v>
      </c>
      <c r="H22" s="226">
        <v>2.3044495328845602E-2</v>
      </c>
      <c r="I22" s="226">
        <v>1.9342934335699222E-5</v>
      </c>
      <c r="J22" s="226">
        <v>5.8634957787820829E-4</v>
      </c>
      <c r="K22" s="226">
        <v>1.7285775451202201E-5</v>
      </c>
      <c r="L22" s="226">
        <v>2.913548599176966E-5</v>
      </c>
      <c r="M22" s="226">
        <v>4.4952244563434087E-6</v>
      </c>
      <c r="N22" s="226">
        <v>1.498344889280935E-5</v>
      </c>
      <c r="O22" s="226">
        <v>1.498344889280935E-5</v>
      </c>
      <c r="P22" s="226">
        <v>5.9869335539780032E-6</v>
      </c>
      <c r="Q22" s="226">
        <v>1.3157971082665309E-4</v>
      </c>
      <c r="R22" s="226">
        <v>1.0047933057696321E-5</v>
      </c>
      <c r="S22" s="226">
        <v>1.9915706937697205E-5</v>
      </c>
      <c r="T22" s="226">
        <v>4.6279707743600827E-9</v>
      </c>
      <c r="U22" s="226">
        <v>2.4698064631243022E-2</v>
      </c>
      <c r="V22" s="226">
        <v>6.0773037032621573E-6</v>
      </c>
      <c r="W22" s="226">
        <v>1.00626936958106E-5</v>
      </c>
      <c r="X22" s="226">
        <v>1.3310135040203605E-5</v>
      </c>
      <c r="Y22" s="226">
        <v>2.4480910916114741E-5</v>
      </c>
      <c r="Z22" s="226">
        <v>9.593416972987242E-6</v>
      </c>
      <c r="AA22" s="226">
        <v>2.9743080947829382E-5</v>
      </c>
      <c r="AB22" s="226">
        <v>8.5040545279251814E-6</v>
      </c>
      <c r="AC22" s="226">
        <v>1.6103753023456739E-5</v>
      </c>
      <c r="AD22" s="226">
        <v>3.0775466681455391E-5</v>
      </c>
      <c r="AE22" s="226">
        <v>5.3147097432315106E-6</v>
      </c>
      <c r="AF22" s="226">
        <v>5.1963145219283263E-6</v>
      </c>
      <c r="AG22" s="226">
        <v>2.0820463866612736E-6</v>
      </c>
      <c r="AH22" s="226">
        <v>0</v>
      </c>
      <c r="AI22" s="226">
        <v>1.4984934842937205E-4</v>
      </c>
      <c r="AJ22" s="226">
        <v>4.9336487104009048E-5</v>
      </c>
      <c r="AK22" s="226">
        <v>2.0339832742243702E-5</v>
      </c>
      <c r="AL22" s="226">
        <v>2.1273271704622185E-5</v>
      </c>
      <c r="AM22" s="226">
        <v>1.5313918560656918E-4</v>
      </c>
      <c r="AN22" s="226">
        <v>1.4585376030424042E-4</v>
      </c>
      <c r="AO22" s="226">
        <v>1.3511639921943693E-4</v>
      </c>
      <c r="AP22" s="226">
        <v>1.1210809558582808E-4</v>
      </c>
      <c r="AQ22" s="226">
        <v>5.3809785418087385E-5</v>
      </c>
      <c r="AR22" s="226">
        <v>2.8115144782367614E-5</v>
      </c>
      <c r="AS22" s="226">
        <v>1.4737666317125519E-4</v>
      </c>
      <c r="AT22" s="226">
        <v>2.2684179184660348E-4</v>
      </c>
      <c r="AU22" s="226">
        <v>4.9839269482434816E-5</v>
      </c>
      <c r="AV22" s="226">
        <v>1.2707866642779152E-5</v>
      </c>
      <c r="AW22" s="226">
        <v>2.7761912355719403E-5</v>
      </c>
      <c r="AX22" s="226">
        <v>4.0432739646452499E-5</v>
      </c>
      <c r="AY22" s="226">
        <v>2.2904852330129103E-5</v>
      </c>
      <c r="AZ22" s="226">
        <v>2.6766453174854834E-5</v>
      </c>
      <c r="BA22" s="226">
        <v>2.4431167353300228E-5</v>
      </c>
      <c r="BB22" s="226">
        <v>3.0546154416802453E-5</v>
      </c>
      <c r="BC22" s="226">
        <v>3.1804230618727317E-5</v>
      </c>
      <c r="BD22" s="226">
        <v>3.5466917628678617E-4</v>
      </c>
      <c r="BE22" s="226">
        <v>1.6071643462216468E-4</v>
      </c>
      <c r="BF22" s="226">
        <v>9.5307728437369656E-5</v>
      </c>
      <c r="BG22" s="226">
        <v>4.9641736544887966E-6</v>
      </c>
      <c r="BH22" s="226">
        <v>4.3051864560896414E-4</v>
      </c>
      <c r="BI22" s="226">
        <v>1.9909159420369071E-4</v>
      </c>
      <c r="BJ22" s="226">
        <v>2.2236219376100825E-4</v>
      </c>
      <c r="BK22" s="226">
        <v>1.1626651070101745E-4</v>
      </c>
      <c r="BL22" s="226">
        <v>3.4433639726118616E-5</v>
      </c>
      <c r="BM22" s="226">
        <v>8.6660671777733593E-5</v>
      </c>
      <c r="BN22" s="226">
        <v>1.8435686668417605E-4</v>
      </c>
      <c r="BO22" s="226">
        <v>1.1330515760419478E-4</v>
      </c>
      <c r="BP22" s="226">
        <v>1.2129091341808239E-4</v>
      </c>
      <c r="BQ22" s="226">
        <v>3.3214659111724425E-5</v>
      </c>
      <c r="BR22" s="226">
        <v>1.5940125916156641E-4</v>
      </c>
      <c r="BS22" s="226">
        <v>9.9317980940895619E-7</v>
      </c>
      <c r="BT22" s="226">
        <v>8.8567940091493787E-6</v>
      </c>
      <c r="BU22" s="226">
        <v>0</v>
      </c>
      <c r="BV22" s="226">
        <v>1.0287702282905107E-6</v>
      </c>
      <c r="BW22" s="226">
        <v>0</v>
      </c>
      <c r="BX22" s="226">
        <v>1.0800807760232654E-4</v>
      </c>
      <c r="BY22" s="226">
        <v>0</v>
      </c>
    </row>
    <row r="23" spans="1:77" x14ac:dyDescent="0.25">
      <c r="A23" s="105" t="s">
        <v>20</v>
      </c>
      <c r="B23" s="226">
        <v>4.0217155790942428E-4</v>
      </c>
      <c r="C23" s="226">
        <v>2.0588185402442482E-4</v>
      </c>
      <c r="D23" s="226">
        <v>2.5096502661319881E-5</v>
      </c>
      <c r="E23" s="226">
        <v>7.2871930863403192E-4</v>
      </c>
      <c r="F23" s="226">
        <v>6.3576018209553117E-5</v>
      </c>
      <c r="G23" s="226">
        <v>4.2638348630338435E-4</v>
      </c>
      <c r="H23" s="226">
        <v>2.7857009225450521E-4</v>
      </c>
      <c r="I23" s="226">
        <v>2.112466098031236E-5</v>
      </c>
      <c r="J23" s="226">
        <v>2.0559184473353221E-4</v>
      </c>
      <c r="K23" s="226">
        <v>3.8776309748398035E-3</v>
      </c>
      <c r="L23" s="226">
        <v>2.3294598670220298E-5</v>
      </c>
      <c r="M23" s="226">
        <v>1.4442481107849116E-5</v>
      </c>
      <c r="N23" s="226">
        <v>2.4139411186431184E-5</v>
      </c>
      <c r="O23" s="226">
        <v>2.4139411186431184E-5</v>
      </c>
      <c r="P23" s="226">
        <v>6.6192696771139779E-6</v>
      </c>
      <c r="Q23" s="226">
        <v>5.6130649964692771E-5</v>
      </c>
      <c r="R23" s="226">
        <v>2.2249522422275738E-4</v>
      </c>
      <c r="S23" s="226">
        <v>5.8583017114547319E-5</v>
      </c>
      <c r="T23" s="226">
        <v>9.2928350036592051E-9</v>
      </c>
      <c r="U23" s="226">
        <v>2.7766004461832238E-4</v>
      </c>
      <c r="V23" s="226">
        <v>2.6184880237546726E-2</v>
      </c>
      <c r="W23" s="226">
        <v>2.6649605027887354E-5</v>
      </c>
      <c r="X23" s="226">
        <v>1.2200516332055719E-4</v>
      </c>
      <c r="Y23" s="226">
        <v>1.2044003604922079E-3</v>
      </c>
      <c r="Z23" s="226">
        <v>4.7929929256533928E-4</v>
      </c>
      <c r="AA23" s="226">
        <v>2.3206209513833333E-5</v>
      </c>
      <c r="AB23" s="226">
        <v>1.1579777595596693E-5</v>
      </c>
      <c r="AC23" s="226">
        <v>9.2158675268974653E-4</v>
      </c>
      <c r="AD23" s="226">
        <v>1.1696657785176173E-4</v>
      </c>
      <c r="AE23" s="226">
        <v>4.5085635994541654E-4</v>
      </c>
      <c r="AF23" s="226">
        <v>2.7307752303270353E-5</v>
      </c>
      <c r="AG23" s="226">
        <v>3.1312216037989866E-6</v>
      </c>
      <c r="AH23" s="226">
        <v>0</v>
      </c>
      <c r="AI23" s="226">
        <v>1.6780386045300004E-4</v>
      </c>
      <c r="AJ23" s="226">
        <v>6.742090503899568E-5</v>
      </c>
      <c r="AK23" s="226">
        <v>3.9727182108464099E-5</v>
      </c>
      <c r="AL23" s="226">
        <v>2.4816514613336141E-5</v>
      </c>
      <c r="AM23" s="226">
        <v>5.6645635928050575E-4</v>
      </c>
      <c r="AN23" s="226">
        <v>2.0752540466800249E-4</v>
      </c>
      <c r="AO23" s="226">
        <v>2.1287574310472905E-4</v>
      </c>
      <c r="AP23" s="226">
        <v>1.9431311713953627E-4</v>
      </c>
      <c r="AQ23" s="226">
        <v>1.2003962081525877E-4</v>
      </c>
      <c r="AR23" s="226">
        <v>1.2645540686089999E-4</v>
      </c>
      <c r="AS23" s="226">
        <v>1.6733995903321826E-4</v>
      </c>
      <c r="AT23" s="226">
        <v>1.4614947745544629E-3</v>
      </c>
      <c r="AU23" s="226">
        <v>1.1704544723582773E-4</v>
      </c>
      <c r="AV23" s="226">
        <v>1.3433596496349728E-5</v>
      </c>
      <c r="AW23" s="226">
        <v>4.3628891694193842E-5</v>
      </c>
      <c r="AX23" s="226">
        <v>1.0776004103811559E-4</v>
      </c>
      <c r="AY23" s="226">
        <v>2.8275911496730842E-5</v>
      </c>
      <c r="AZ23" s="226">
        <v>2.4901658356696725E-5</v>
      </c>
      <c r="BA23" s="226">
        <v>1.4599422009210428E-4</v>
      </c>
      <c r="BB23" s="226">
        <v>3.5062505530778362E-5</v>
      </c>
      <c r="BC23" s="226">
        <v>2.7779009331470539E-5</v>
      </c>
      <c r="BD23" s="226">
        <v>2.865965456716832E-4</v>
      </c>
      <c r="BE23" s="226">
        <v>3.3389318984080587E-4</v>
      </c>
      <c r="BF23" s="226">
        <v>1.6631336121153726E-4</v>
      </c>
      <c r="BG23" s="226">
        <v>5.6482967956330404E-6</v>
      </c>
      <c r="BH23" s="226">
        <v>3.2842659818896065E-4</v>
      </c>
      <c r="BI23" s="226">
        <v>3.2610202617728624E-4</v>
      </c>
      <c r="BJ23" s="226">
        <v>2.0738295009537031E-4</v>
      </c>
      <c r="BK23" s="226">
        <v>1.6800501086687626E-4</v>
      </c>
      <c r="BL23" s="226">
        <v>4.8811692555362929E-5</v>
      </c>
      <c r="BM23" s="226">
        <v>1.3891156729347278E-4</v>
      </c>
      <c r="BN23" s="226">
        <v>1.5713642546175699E-4</v>
      </c>
      <c r="BO23" s="226">
        <v>1.8554978391516758E-4</v>
      </c>
      <c r="BP23" s="226">
        <v>1.8034628433516569E-4</v>
      </c>
      <c r="BQ23" s="226">
        <v>2.7924681049780738E-5</v>
      </c>
      <c r="BR23" s="226">
        <v>3.7587624094579709E-4</v>
      </c>
      <c r="BS23" s="226">
        <v>2.0552942262102671E-6</v>
      </c>
      <c r="BT23" s="226">
        <v>1.3925693120524208E-5</v>
      </c>
      <c r="BU23" s="226">
        <v>0</v>
      </c>
      <c r="BV23" s="226">
        <v>7.859692729452137E-7</v>
      </c>
      <c r="BW23" s="226">
        <v>0</v>
      </c>
      <c r="BX23" s="226">
        <v>2.3704317784381101E-4</v>
      </c>
      <c r="BY23" s="226">
        <v>0</v>
      </c>
    </row>
    <row r="24" spans="1:77" x14ac:dyDescent="0.25">
      <c r="A24" s="105" t="s">
        <v>21</v>
      </c>
      <c r="B24" s="226">
        <v>1.9231243148120017E-4</v>
      </c>
      <c r="C24" s="226">
        <v>5.8839579950682721E-3</v>
      </c>
      <c r="D24" s="226">
        <v>5.3214182154063753E-5</v>
      </c>
      <c r="E24" s="226">
        <v>1.6694260393368074E-3</v>
      </c>
      <c r="F24" s="226">
        <v>1.4082639704087491E-5</v>
      </c>
      <c r="G24" s="226">
        <v>4.7817468943942685E-5</v>
      </c>
      <c r="H24" s="226">
        <v>1.0944652578666703E-3</v>
      </c>
      <c r="I24" s="226">
        <v>3.2259689733265684E-5</v>
      </c>
      <c r="J24" s="226">
        <v>2.2828382129116181E-4</v>
      </c>
      <c r="K24" s="226">
        <v>2.513783904455907E-4</v>
      </c>
      <c r="L24" s="226">
        <v>2.4660883338768564E-5</v>
      </c>
      <c r="M24" s="226">
        <v>4.7795524996762259E-6</v>
      </c>
      <c r="N24" s="226">
        <v>2.0832004511290216E-5</v>
      </c>
      <c r="O24" s="226">
        <v>2.0832004511290216E-5</v>
      </c>
      <c r="P24" s="226">
        <v>6.0369521171424851E-6</v>
      </c>
      <c r="Q24" s="226">
        <v>6.0276752349331492E-5</v>
      </c>
      <c r="R24" s="226">
        <v>4.2937625398337269E-5</v>
      </c>
      <c r="S24" s="226">
        <v>1.9255275806359591E-5</v>
      </c>
      <c r="T24" s="226">
        <v>6.5898818076064329E-9</v>
      </c>
      <c r="U24" s="226">
        <v>1.1490852105936259E-3</v>
      </c>
      <c r="V24" s="226">
        <v>1.2132760427004681E-3</v>
      </c>
      <c r="W24" s="226">
        <v>7.63842183626076E-2</v>
      </c>
      <c r="X24" s="226">
        <v>7.5547985082940255E-3</v>
      </c>
      <c r="Y24" s="226">
        <v>2.7884353847183827E-3</v>
      </c>
      <c r="Z24" s="226">
        <v>6.9694489076555411E-4</v>
      </c>
      <c r="AA24" s="226">
        <v>2.7064093974718036E-5</v>
      </c>
      <c r="AB24" s="226">
        <v>1.8810490075050083E-4</v>
      </c>
      <c r="AC24" s="226">
        <v>7.1370538360753956E-5</v>
      </c>
      <c r="AD24" s="226">
        <v>6.1988301977624791E-4</v>
      </c>
      <c r="AE24" s="226">
        <v>1.7512680312879855E-4</v>
      </c>
      <c r="AF24" s="226">
        <v>1.2804683646300396E-5</v>
      </c>
      <c r="AG24" s="226">
        <v>3.1992540681840059E-6</v>
      </c>
      <c r="AH24" s="226">
        <v>0</v>
      </c>
      <c r="AI24" s="226">
        <v>2.6442792839103063E-4</v>
      </c>
      <c r="AJ24" s="226">
        <v>8.8858085016867429E-5</v>
      </c>
      <c r="AK24" s="226">
        <v>3.0723533964357156E-5</v>
      </c>
      <c r="AL24" s="226">
        <v>2.2089749271173817E-5</v>
      </c>
      <c r="AM24" s="226">
        <v>3.0598062210448394E-4</v>
      </c>
      <c r="AN24" s="226">
        <v>1.6554707292467679E-4</v>
      </c>
      <c r="AO24" s="226">
        <v>1.7170904786011304E-4</v>
      </c>
      <c r="AP24" s="226">
        <v>1.5487176420466713E-4</v>
      </c>
      <c r="AQ24" s="226">
        <v>7.2800358032787724E-5</v>
      </c>
      <c r="AR24" s="226">
        <v>4.823681297524425E-5</v>
      </c>
      <c r="AS24" s="226">
        <v>1.4753871962140661E-4</v>
      </c>
      <c r="AT24" s="226">
        <v>5.7365312006306293E-4</v>
      </c>
      <c r="AU24" s="226">
        <v>6.4889359506896347E-5</v>
      </c>
      <c r="AV24" s="226">
        <v>1.2541129616617905E-5</v>
      </c>
      <c r="AW24" s="226">
        <v>3.1869628110025325E-5</v>
      </c>
      <c r="AX24" s="226">
        <v>9.4623989140516434E-5</v>
      </c>
      <c r="AY24" s="226">
        <v>2.5128902952269772E-5</v>
      </c>
      <c r="AZ24" s="226">
        <v>2.73989386722482E-5</v>
      </c>
      <c r="BA24" s="226">
        <v>5.3147665494858518E-5</v>
      </c>
      <c r="BB24" s="226">
        <v>3.2369482348491228E-5</v>
      </c>
      <c r="BC24" s="226">
        <v>3.1318138102571805E-5</v>
      </c>
      <c r="BD24" s="226">
        <v>3.2581710581735233E-4</v>
      </c>
      <c r="BE24" s="226">
        <v>4.6189945722490089E-4</v>
      </c>
      <c r="BF24" s="226">
        <v>1.078404321645604E-4</v>
      </c>
      <c r="BG24" s="226">
        <v>4.9051744077401282E-6</v>
      </c>
      <c r="BH24" s="226">
        <v>3.8987125188307399E-4</v>
      </c>
      <c r="BI24" s="226">
        <v>2.2823159404809285E-4</v>
      </c>
      <c r="BJ24" s="226">
        <v>2.4057069641107183E-4</v>
      </c>
      <c r="BK24" s="226">
        <v>1.1903740571907069E-4</v>
      </c>
      <c r="BL24" s="226">
        <v>3.7488690835000605E-5</v>
      </c>
      <c r="BM24" s="226">
        <v>1.0319402192947438E-4</v>
      </c>
      <c r="BN24" s="226">
        <v>1.774104768113879E-4</v>
      </c>
      <c r="BO24" s="226">
        <v>1.3914198719638718E-4</v>
      </c>
      <c r="BP24" s="226">
        <v>1.4012588207593536E-4</v>
      </c>
      <c r="BQ24" s="226">
        <v>3.0268061094614281E-5</v>
      </c>
      <c r="BR24" s="226">
        <v>2.2875155551856324E-4</v>
      </c>
      <c r="BS24" s="226">
        <v>1.1536103220927251E-6</v>
      </c>
      <c r="BT24" s="226">
        <v>1.1167095324023167E-5</v>
      </c>
      <c r="BU24" s="226">
        <v>0</v>
      </c>
      <c r="BV24" s="226">
        <v>9.3186596555933166E-7</v>
      </c>
      <c r="BW24" s="226">
        <v>0</v>
      </c>
      <c r="BX24" s="226">
        <v>9.5354438910213033E-5</v>
      </c>
      <c r="BY24" s="226">
        <v>0</v>
      </c>
    </row>
    <row r="25" spans="1:77" x14ac:dyDescent="0.25">
      <c r="A25" s="105" t="s">
        <v>22</v>
      </c>
      <c r="B25" s="226">
        <v>4.0031607255632456E-4</v>
      </c>
      <c r="C25" s="226">
        <v>2.495182141578281E-2</v>
      </c>
      <c r="D25" s="226">
        <v>3.6598388072405561E-5</v>
      </c>
      <c r="E25" s="226">
        <v>1.367351105661544E-4</v>
      </c>
      <c r="F25" s="226">
        <v>9.8546951379344386E-6</v>
      </c>
      <c r="G25" s="226">
        <v>3.706314389631625E-5</v>
      </c>
      <c r="H25" s="226">
        <v>4.500854292331055E-5</v>
      </c>
      <c r="I25" s="226">
        <v>1.0255310459288581E-5</v>
      </c>
      <c r="J25" s="226">
        <v>4.5116927999091757E-4</v>
      </c>
      <c r="K25" s="226">
        <v>2.0784910744272654E-5</v>
      </c>
      <c r="L25" s="226">
        <v>4.2555342816325994E-5</v>
      </c>
      <c r="M25" s="226">
        <v>5.8527227833284871E-6</v>
      </c>
      <c r="N25" s="226">
        <v>2.8654928813244067E-5</v>
      </c>
      <c r="O25" s="226">
        <v>2.8654928813244067E-5</v>
      </c>
      <c r="P25" s="226">
        <v>8.8401082598285971E-6</v>
      </c>
      <c r="Q25" s="226">
        <v>1.1375323310751564E-4</v>
      </c>
      <c r="R25" s="226">
        <v>1.3803982029047094E-5</v>
      </c>
      <c r="S25" s="226">
        <v>2.4911377865165006E-5</v>
      </c>
      <c r="T25" s="226">
        <v>5.5691368467171641E-9</v>
      </c>
      <c r="U25" s="226">
        <v>7.3437207359256215E-6</v>
      </c>
      <c r="V25" s="226">
        <v>1.0278226183852495E-5</v>
      </c>
      <c r="W25" s="226">
        <v>6.3863064018785168E-5</v>
      </c>
      <c r="X25" s="226">
        <v>3.2161541380362917E-2</v>
      </c>
      <c r="Y25" s="226">
        <v>1.7013456891522651E-4</v>
      </c>
      <c r="Z25" s="226">
        <v>9.1648793919559008E-6</v>
      </c>
      <c r="AA25" s="226">
        <v>4.3738449614543141E-5</v>
      </c>
      <c r="AB25" s="226">
        <v>1.2498141436234665E-5</v>
      </c>
      <c r="AC25" s="226">
        <v>2.215166435484148E-5</v>
      </c>
      <c r="AD25" s="226">
        <v>4.7961988087126236E-5</v>
      </c>
      <c r="AE25" s="226">
        <v>2.1238757973446031E-5</v>
      </c>
      <c r="AF25" s="226">
        <v>7.9890863245096905E-6</v>
      </c>
      <c r="AG25" s="226">
        <v>3.6508434320839112E-6</v>
      </c>
      <c r="AH25" s="226">
        <v>0</v>
      </c>
      <c r="AI25" s="226">
        <v>6.9513607950727235E-4</v>
      </c>
      <c r="AJ25" s="226">
        <v>7.5995487627592066E-5</v>
      </c>
      <c r="AK25" s="226">
        <v>3.2204410753063214E-5</v>
      </c>
      <c r="AL25" s="226">
        <v>3.2418109659844011E-5</v>
      </c>
      <c r="AM25" s="226">
        <v>2.2033741528207511E-4</v>
      </c>
      <c r="AN25" s="226">
        <v>2.1127331339550374E-4</v>
      </c>
      <c r="AO25" s="226">
        <v>2.5818969288033132E-4</v>
      </c>
      <c r="AP25" s="226">
        <v>3.6323389714448177E-4</v>
      </c>
      <c r="AQ25" s="226">
        <v>7.0071729796567498E-5</v>
      </c>
      <c r="AR25" s="226">
        <v>4.5039294434235335E-5</v>
      </c>
      <c r="AS25" s="226">
        <v>2.3102632922122066E-4</v>
      </c>
      <c r="AT25" s="226">
        <v>3.9983753074618279E-4</v>
      </c>
      <c r="AU25" s="226">
        <v>7.6240033793391576E-5</v>
      </c>
      <c r="AV25" s="226">
        <v>2.0161577055758072E-5</v>
      </c>
      <c r="AW25" s="226">
        <v>4.1181415370840057E-5</v>
      </c>
      <c r="AX25" s="226">
        <v>6.9816219015104931E-5</v>
      </c>
      <c r="AY25" s="226">
        <v>3.3368079413151737E-5</v>
      </c>
      <c r="AZ25" s="226">
        <v>3.9931905350659446E-5</v>
      </c>
      <c r="BA25" s="226">
        <v>3.9688484856928231E-5</v>
      </c>
      <c r="BB25" s="226">
        <v>4.9733329993955921E-5</v>
      </c>
      <c r="BC25" s="226">
        <v>4.6804630273432418E-5</v>
      </c>
      <c r="BD25" s="226">
        <v>5.2241370978848808E-4</v>
      </c>
      <c r="BE25" s="226">
        <v>3.1684595107226842E-4</v>
      </c>
      <c r="BF25" s="226">
        <v>1.1540261942104262E-4</v>
      </c>
      <c r="BG25" s="226">
        <v>7.8331877830191329E-6</v>
      </c>
      <c r="BH25" s="226">
        <v>6.3347026991046411E-4</v>
      </c>
      <c r="BI25" s="226">
        <v>3.9991503170831375E-4</v>
      </c>
      <c r="BJ25" s="226">
        <v>4.6024242829438322E-4</v>
      </c>
      <c r="BK25" s="226">
        <v>1.5282447621250023E-4</v>
      </c>
      <c r="BL25" s="226">
        <v>5.109283209038297E-5</v>
      </c>
      <c r="BM25" s="226">
        <v>1.1859209454485473E-4</v>
      </c>
      <c r="BN25" s="226">
        <v>2.0797327783774659E-4</v>
      </c>
      <c r="BO25" s="226">
        <v>1.5118827774199988E-4</v>
      </c>
      <c r="BP25" s="226">
        <v>1.5030420544757356E-4</v>
      </c>
      <c r="BQ25" s="226">
        <v>4.9758101163858608E-5</v>
      </c>
      <c r="BR25" s="226">
        <v>2.3620752265620924E-4</v>
      </c>
      <c r="BS25" s="226">
        <v>1.3748138532196256E-6</v>
      </c>
      <c r="BT25" s="226">
        <v>1.2781227309340032E-5</v>
      </c>
      <c r="BU25" s="226">
        <v>0</v>
      </c>
      <c r="BV25" s="226">
        <v>1.5136674770912694E-6</v>
      </c>
      <c r="BW25" s="226">
        <v>0</v>
      </c>
      <c r="BX25" s="226">
        <v>1.1662272004822933E-4</v>
      </c>
      <c r="BY25" s="226">
        <v>0</v>
      </c>
    </row>
    <row r="26" spans="1:77" x14ac:dyDescent="0.25">
      <c r="A26" s="105" t="s">
        <v>23</v>
      </c>
      <c r="B26" s="226">
        <v>1.8398799796078259E-5</v>
      </c>
      <c r="C26" s="226">
        <v>2.9001847853129561E-5</v>
      </c>
      <c r="D26" s="226">
        <v>3.4760244207123258E-6</v>
      </c>
      <c r="E26" s="226">
        <v>1.5712118286505303E-2</v>
      </c>
      <c r="F26" s="226">
        <v>1.50621097538329E-6</v>
      </c>
      <c r="G26" s="226">
        <v>9.115206208882345E-6</v>
      </c>
      <c r="H26" s="226">
        <v>9.0739882928406982E-6</v>
      </c>
      <c r="I26" s="226">
        <v>6.1148380327948695E-6</v>
      </c>
      <c r="J26" s="226">
        <v>5.9281648456454509E-4</v>
      </c>
      <c r="K26" s="226">
        <v>1.0442106004123428E-5</v>
      </c>
      <c r="L26" s="226">
        <v>1.525944486871125E-5</v>
      </c>
      <c r="M26" s="226">
        <v>1.287823605513926E-6</v>
      </c>
      <c r="N26" s="226">
        <v>7.1094339305250335E-6</v>
      </c>
      <c r="O26" s="226">
        <v>7.1094339305250335E-6</v>
      </c>
      <c r="P26" s="226">
        <v>2.1447511358686904E-6</v>
      </c>
      <c r="Q26" s="226">
        <v>1.2318817364630246E-4</v>
      </c>
      <c r="R26" s="226">
        <v>3.8644017545200156E-6</v>
      </c>
      <c r="S26" s="226">
        <v>5.0844570383875095E-6</v>
      </c>
      <c r="T26" s="226">
        <v>2.0465176884990232E-9</v>
      </c>
      <c r="U26" s="226">
        <v>1.8554571943246031E-6</v>
      </c>
      <c r="V26" s="226">
        <v>2.3011122147028789E-6</v>
      </c>
      <c r="W26" s="226">
        <v>3.5837189909414574E-6</v>
      </c>
      <c r="X26" s="226">
        <v>4.1567671438337096E-6</v>
      </c>
      <c r="Y26" s="226">
        <v>2.6675779792771047E-2</v>
      </c>
      <c r="Z26" s="226">
        <v>1.9352529353477451E-6</v>
      </c>
      <c r="AA26" s="226">
        <v>8.5671382092415633E-6</v>
      </c>
      <c r="AB26" s="226">
        <v>2.8952563799477628E-6</v>
      </c>
      <c r="AC26" s="226">
        <v>6.9089066734813908E-6</v>
      </c>
      <c r="AD26" s="226">
        <v>9.3495777683929768E-6</v>
      </c>
      <c r="AE26" s="226">
        <v>1.8952746562260039E-6</v>
      </c>
      <c r="AF26" s="226">
        <v>1.9689819108983817E-6</v>
      </c>
      <c r="AG26" s="226">
        <v>9.5909898729213095E-7</v>
      </c>
      <c r="AH26" s="226">
        <v>0</v>
      </c>
      <c r="AI26" s="226">
        <v>7.9642864689616872E-5</v>
      </c>
      <c r="AJ26" s="226">
        <v>1.8054827108482602E-5</v>
      </c>
      <c r="AK26" s="226">
        <v>7.7447553485166183E-6</v>
      </c>
      <c r="AL26" s="226">
        <v>7.1656079758719801E-6</v>
      </c>
      <c r="AM26" s="226">
        <v>5.3550383853340417E-5</v>
      </c>
      <c r="AN26" s="226">
        <v>5.415865903299619E-5</v>
      </c>
      <c r="AO26" s="226">
        <v>6.4256192464441983E-5</v>
      </c>
      <c r="AP26" s="226">
        <v>1.7283436962743615E-4</v>
      </c>
      <c r="AQ26" s="226">
        <v>1.7285023527076464E-5</v>
      </c>
      <c r="AR26" s="226">
        <v>8.1967078242188481E-6</v>
      </c>
      <c r="AS26" s="226">
        <v>4.9580375511305512E-5</v>
      </c>
      <c r="AT26" s="226">
        <v>1.0375131943263727E-4</v>
      </c>
      <c r="AU26" s="226">
        <v>1.7121862282742256E-5</v>
      </c>
      <c r="AV26" s="226">
        <v>4.6067495151070146E-6</v>
      </c>
      <c r="AW26" s="226">
        <v>1.2778875477120456E-5</v>
      </c>
      <c r="AX26" s="226">
        <v>2.0961678853588575E-5</v>
      </c>
      <c r="AY26" s="226">
        <v>8.58483711556581E-6</v>
      </c>
      <c r="AZ26" s="226">
        <v>8.1772598959774128E-6</v>
      </c>
      <c r="BA26" s="226">
        <v>5.0602765249828519E-5</v>
      </c>
      <c r="BB26" s="226">
        <v>1.1026320254629342E-5</v>
      </c>
      <c r="BC26" s="226">
        <v>9.5619557684168441E-6</v>
      </c>
      <c r="BD26" s="226">
        <v>1.0136723303095004E-4</v>
      </c>
      <c r="BE26" s="226">
        <v>6.8655558195714164E-5</v>
      </c>
      <c r="BF26" s="226">
        <v>3.6622277249556784E-5</v>
      </c>
      <c r="BG26" s="226">
        <v>2.1095697165944227E-6</v>
      </c>
      <c r="BH26" s="226">
        <v>1.2191130648551238E-4</v>
      </c>
      <c r="BI26" s="226">
        <v>8.6786550266338089E-5</v>
      </c>
      <c r="BJ26" s="226">
        <v>6.8212251820758233E-5</v>
      </c>
      <c r="BK26" s="226">
        <v>7.1056694437028029E-5</v>
      </c>
      <c r="BL26" s="226">
        <v>1.4334221403184096E-5</v>
      </c>
      <c r="BM26" s="226">
        <v>4.8042812570302946E-5</v>
      </c>
      <c r="BN26" s="226">
        <v>6.6400444426652585E-5</v>
      </c>
      <c r="BO26" s="226">
        <v>5.4098631742489575E-5</v>
      </c>
      <c r="BP26" s="226">
        <v>5.4225786540432364E-5</v>
      </c>
      <c r="BQ26" s="226">
        <v>2.571098337036057E-5</v>
      </c>
      <c r="BR26" s="226">
        <v>9.4711793045453547E-5</v>
      </c>
      <c r="BS26" s="226">
        <v>4.392756416630249E-7</v>
      </c>
      <c r="BT26" s="226">
        <v>3.9185926882854414E-6</v>
      </c>
      <c r="BU26" s="226">
        <v>0</v>
      </c>
      <c r="BV26" s="226">
        <v>2.9146120721437798E-7</v>
      </c>
      <c r="BW26" s="226">
        <v>0</v>
      </c>
      <c r="BX26" s="226">
        <v>4.8198409272707733E-5</v>
      </c>
      <c r="BY26" s="226">
        <v>0</v>
      </c>
    </row>
    <row r="27" spans="1:77" x14ac:dyDescent="0.25">
      <c r="A27" s="105" t="s">
        <v>24</v>
      </c>
      <c r="B27" s="226">
        <v>1.4321632479898681E-5</v>
      </c>
      <c r="C27" s="226">
        <v>7.9626010866182912E-5</v>
      </c>
      <c r="D27" s="226">
        <v>4.487605398210278E-6</v>
      </c>
      <c r="E27" s="226">
        <v>3.3013166644995761E-4</v>
      </c>
      <c r="F27" s="226">
        <v>1.9998038374902832E-5</v>
      </c>
      <c r="G27" s="226">
        <v>9.4435187020712826E-6</v>
      </c>
      <c r="H27" s="226">
        <v>8.0285853262549871E-5</v>
      </c>
      <c r="I27" s="226">
        <v>8.3757084368729379E-4</v>
      </c>
      <c r="J27" s="226">
        <v>1.7745051650454321E-4</v>
      </c>
      <c r="K27" s="226">
        <v>2.1157679239695194E-5</v>
      </c>
      <c r="L27" s="226">
        <v>1.0359902473540675E-5</v>
      </c>
      <c r="M27" s="226">
        <v>1.3527830048122074E-6</v>
      </c>
      <c r="N27" s="226">
        <v>6.3234585839810699E-6</v>
      </c>
      <c r="O27" s="226">
        <v>6.3234585839810699E-6</v>
      </c>
      <c r="P27" s="226">
        <v>2.0793047163991138E-6</v>
      </c>
      <c r="Q27" s="226">
        <v>4.0263512963570265E-5</v>
      </c>
      <c r="R27" s="226">
        <v>4.9236409468674183E-6</v>
      </c>
      <c r="S27" s="226">
        <v>5.6433921864576607E-6</v>
      </c>
      <c r="T27" s="226">
        <v>2.3768899575026126E-9</v>
      </c>
      <c r="U27" s="226">
        <v>7.7942122934879826E-5</v>
      </c>
      <c r="V27" s="226">
        <v>1.0368280131991762E-4</v>
      </c>
      <c r="W27" s="226">
        <v>3.6500085143137222E-4</v>
      </c>
      <c r="X27" s="226">
        <v>8.5890447754860471E-5</v>
      </c>
      <c r="Y27" s="226">
        <v>5.4745349022559107E-4</v>
      </c>
      <c r="Z27" s="226">
        <v>2.5014507321362883E-2</v>
      </c>
      <c r="AA27" s="226">
        <v>8.8543957311458271E-6</v>
      </c>
      <c r="AB27" s="226">
        <v>3.7421608303852225E-6</v>
      </c>
      <c r="AC27" s="226">
        <v>9.3782651327641141E-6</v>
      </c>
      <c r="AD27" s="226">
        <v>2.8742705429418005E-5</v>
      </c>
      <c r="AE27" s="226">
        <v>2.7223493843919351E-5</v>
      </c>
      <c r="AF27" s="226">
        <v>2.6430536346600169E-6</v>
      </c>
      <c r="AG27" s="226">
        <v>1.2730706565989656E-6</v>
      </c>
      <c r="AH27" s="226">
        <v>0</v>
      </c>
      <c r="AI27" s="226">
        <v>5.572992922697667E-5</v>
      </c>
      <c r="AJ27" s="226">
        <v>3.0211886672479443E-5</v>
      </c>
      <c r="AK27" s="226">
        <v>1.1495664338338902E-5</v>
      </c>
      <c r="AL27" s="226">
        <v>1.0330234631127015E-5</v>
      </c>
      <c r="AM27" s="226">
        <v>1.6647139299419547E-4</v>
      </c>
      <c r="AN27" s="226">
        <v>6.0687945611995611E-5</v>
      </c>
      <c r="AO27" s="226">
        <v>5.6052027837648519E-5</v>
      </c>
      <c r="AP27" s="226">
        <v>6.3419922658100391E-5</v>
      </c>
      <c r="AQ27" s="226">
        <v>2.0248967259685785E-5</v>
      </c>
      <c r="AR27" s="226">
        <v>2.0393871472562153E-5</v>
      </c>
      <c r="AS27" s="226">
        <v>5.2155498251574688E-5</v>
      </c>
      <c r="AT27" s="226">
        <v>2.6374404683958283E-4</v>
      </c>
      <c r="AU27" s="226">
        <v>1.9120882268189136E-5</v>
      </c>
      <c r="AV27" s="226">
        <v>4.3960501775732348E-6</v>
      </c>
      <c r="AW27" s="226">
        <v>1.1627316091909004E-5</v>
      </c>
      <c r="AX27" s="226">
        <v>3.6443082084350273E-5</v>
      </c>
      <c r="AY27" s="226">
        <v>9.0677104524931051E-6</v>
      </c>
      <c r="AZ27" s="226">
        <v>9.2308281613157254E-6</v>
      </c>
      <c r="BA27" s="226">
        <v>1.6974805680148913E-5</v>
      </c>
      <c r="BB27" s="226">
        <v>1.117554191121414E-5</v>
      </c>
      <c r="BC27" s="226">
        <v>1.0601757898617403E-5</v>
      </c>
      <c r="BD27" s="226">
        <v>1.0704124738075819E-4</v>
      </c>
      <c r="BE27" s="226">
        <v>8.1075390666374093E-5</v>
      </c>
      <c r="BF27" s="226">
        <v>4.5765750228057968E-5</v>
      </c>
      <c r="BG27" s="226">
        <v>1.7776049826879633E-6</v>
      </c>
      <c r="BH27" s="226">
        <v>1.2686099570798786E-4</v>
      </c>
      <c r="BI27" s="226">
        <v>9.0239894943137001E-5</v>
      </c>
      <c r="BJ27" s="226">
        <v>7.5903042376432084E-5</v>
      </c>
      <c r="BK27" s="226">
        <v>4.8292887772241928E-5</v>
      </c>
      <c r="BL27" s="226">
        <v>1.4053264046401234E-5</v>
      </c>
      <c r="BM27" s="226">
        <v>4.6275711450422568E-5</v>
      </c>
      <c r="BN27" s="226">
        <v>7.9114865433694938E-5</v>
      </c>
      <c r="BO27" s="226">
        <v>5.7411767454695094E-5</v>
      </c>
      <c r="BP27" s="226">
        <v>6.3089717269240305E-5</v>
      </c>
      <c r="BQ27" s="226">
        <v>1.0114430593942379E-5</v>
      </c>
      <c r="BR27" s="226">
        <v>8.5782210820464736E-5</v>
      </c>
      <c r="BS27" s="226">
        <v>4.4082318172046145E-7</v>
      </c>
      <c r="BT27" s="226">
        <v>3.8442825435077324E-6</v>
      </c>
      <c r="BU27" s="226">
        <v>0</v>
      </c>
      <c r="BV27" s="226">
        <v>3.0328020200716324E-7</v>
      </c>
      <c r="BW27" s="226">
        <v>0</v>
      </c>
      <c r="BX27" s="226">
        <v>5.8682254891010505E-5</v>
      </c>
      <c r="BY27" s="226">
        <v>0</v>
      </c>
    </row>
    <row r="28" spans="1:77" x14ac:dyDescent="0.25">
      <c r="A28" s="105" t="s">
        <v>25</v>
      </c>
      <c r="B28" s="226">
        <v>1.0038966222671808E-5</v>
      </c>
      <c r="C28" s="226">
        <v>4.0402419754197378E-4</v>
      </c>
      <c r="D28" s="226">
        <v>3.1255276278245729E-6</v>
      </c>
      <c r="E28" s="226">
        <v>5.8793671061650095E-6</v>
      </c>
      <c r="F28" s="226">
        <v>6.7438358245433545E-7</v>
      </c>
      <c r="G28" s="226">
        <v>2.7608234236561014E-6</v>
      </c>
      <c r="H28" s="226">
        <v>1.4528453407080365E-5</v>
      </c>
      <c r="I28" s="226">
        <v>4.6138431710550728E-7</v>
      </c>
      <c r="J28" s="226">
        <v>9.9766035969112654E-6</v>
      </c>
      <c r="K28" s="226">
        <v>8.839436582142174E-6</v>
      </c>
      <c r="L28" s="226">
        <v>1.934220895534652E-6</v>
      </c>
      <c r="M28" s="226">
        <v>3.5821889276983743E-7</v>
      </c>
      <c r="N28" s="226">
        <v>1.559202912948242E-6</v>
      </c>
      <c r="O28" s="226">
        <v>1.559202912948242E-6</v>
      </c>
      <c r="P28" s="226">
        <v>4.9212369752380772E-7</v>
      </c>
      <c r="Q28" s="226">
        <v>3.252662505099465E-6</v>
      </c>
      <c r="R28" s="226">
        <v>2.3180894962211111E-6</v>
      </c>
      <c r="S28" s="226">
        <v>1.4700480319927702E-6</v>
      </c>
      <c r="T28" s="226">
        <v>5.0736611914035809E-10</v>
      </c>
      <c r="U28" s="226">
        <v>1.3396275693344273E-5</v>
      </c>
      <c r="V28" s="226">
        <v>1.4213943932294624E-6</v>
      </c>
      <c r="W28" s="226">
        <v>3.8783519252242194E-5</v>
      </c>
      <c r="X28" s="226">
        <v>5.1872841262356572E-4</v>
      </c>
      <c r="Y28" s="226">
        <v>6.264235591875335E-6</v>
      </c>
      <c r="Z28" s="226">
        <v>9.2011170798367926E-7</v>
      </c>
      <c r="AA28" s="226">
        <v>1.6822136852513287E-2</v>
      </c>
      <c r="AB28" s="226">
        <v>9.9693916716258144E-7</v>
      </c>
      <c r="AC28" s="226">
        <v>3.1047663342643166E-6</v>
      </c>
      <c r="AD28" s="226">
        <v>3.3069241057762433E-5</v>
      </c>
      <c r="AE28" s="226">
        <v>1.5434721610533252E-6</v>
      </c>
      <c r="AF28" s="226">
        <v>4.4727763521701383E-7</v>
      </c>
      <c r="AG28" s="226">
        <v>1.9988399193688455E-7</v>
      </c>
      <c r="AH28" s="226">
        <v>0</v>
      </c>
      <c r="AI28" s="226">
        <v>1.9915779020292747E-5</v>
      </c>
      <c r="AJ28" s="226">
        <v>6.0433130880773615E-6</v>
      </c>
      <c r="AK28" s="226">
        <v>2.2751574516847082E-6</v>
      </c>
      <c r="AL28" s="226">
        <v>1.8212866169018173E-6</v>
      </c>
      <c r="AM28" s="226">
        <v>3.0625391772050774E-5</v>
      </c>
      <c r="AN28" s="226">
        <v>1.3847155330487022E-5</v>
      </c>
      <c r="AO28" s="226">
        <v>1.3740021946234176E-5</v>
      </c>
      <c r="AP28" s="226">
        <v>1.3006513427390425E-5</v>
      </c>
      <c r="AQ28" s="226">
        <v>4.9815170554335396E-6</v>
      </c>
      <c r="AR28" s="226">
        <v>2.4563579274049663E-6</v>
      </c>
      <c r="AS28" s="226">
        <v>1.2740227666225619E-5</v>
      </c>
      <c r="AT28" s="226">
        <v>6.4465936105676089E-5</v>
      </c>
      <c r="AU28" s="226">
        <v>4.767836412133704E-6</v>
      </c>
      <c r="AV28" s="226">
        <v>1.0592323344790339E-6</v>
      </c>
      <c r="AW28" s="226">
        <v>2.4134551394747576E-6</v>
      </c>
      <c r="AX28" s="226">
        <v>5.9037178101787179E-6</v>
      </c>
      <c r="AY28" s="226">
        <v>2.0107956326175028E-6</v>
      </c>
      <c r="AZ28" s="226">
        <v>2.475061075198571E-6</v>
      </c>
      <c r="BA28" s="226">
        <v>2.9866174188454246E-6</v>
      </c>
      <c r="BB28" s="226">
        <v>2.6678061645131474E-6</v>
      </c>
      <c r="BC28" s="226">
        <v>2.6088366877589459E-6</v>
      </c>
      <c r="BD28" s="226">
        <v>2.8402050213997392E-5</v>
      </c>
      <c r="BE28" s="226">
        <v>2.2305369185404928E-5</v>
      </c>
      <c r="BF28" s="226">
        <v>5.6788262126068978E-6</v>
      </c>
      <c r="BG28" s="226">
        <v>4.1208562078398169E-7</v>
      </c>
      <c r="BH28" s="226">
        <v>3.388636625668305E-5</v>
      </c>
      <c r="BI28" s="226">
        <v>1.9128641914779829E-5</v>
      </c>
      <c r="BJ28" s="226">
        <v>2.0052796750446232E-5</v>
      </c>
      <c r="BK28" s="226">
        <v>9.3991061133469531E-6</v>
      </c>
      <c r="BL28" s="226">
        <v>3.0514214182064928E-6</v>
      </c>
      <c r="BM28" s="226">
        <v>8.0910774795040097E-6</v>
      </c>
      <c r="BN28" s="226">
        <v>1.3508749242598145E-5</v>
      </c>
      <c r="BO28" s="226">
        <v>8.9757834138786226E-6</v>
      </c>
      <c r="BP28" s="226">
        <v>1.0356253837717112E-5</v>
      </c>
      <c r="BQ28" s="226">
        <v>2.2997434205579484E-6</v>
      </c>
      <c r="BR28" s="226">
        <v>1.7264871976747243E-5</v>
      </c>
      <c r="BS28" s="226">
        <v>7.7788829182223532E-8</v>
      </c>
      <c r="BT28" s="226">
        <v>8.147861923682065E-7</v>
      </c>
      <c r="BU28" s="226">
        <v>0</v>
      </c>
      <c r="BV28" s="226">
        <v>8.0974743164343413E-8</v>
      </c>
      <c r="BW28" s="226">
        <v>0</v>
      </c>
      <c r="BX28" s="226">
        <v>9.0335704449206309E-6</v>
      </c>
      <c r="BY28" s="226">
        <v>0</v>
      </c>
    </row>
    <row r="29" spans="1:77" x14ac:dyDescent="0.25">
      <c r="A29" s="105" t="s">
        <v>26</v>
      </c>
      <c r="B29" s="226">
        <v>7.5925169257268119E-6</v>
      </c>
      <c r="C29" s="226">
        <v>1.4336048042860166E-5</v>
      </c>
      <c r="D29" s="226">
        <v>3.123791265501142E-6</v>
      </c>
      <c r="E29" s="226">
        <v>1.4909344440195847E-5</v>
      </c>
      <c r="F29" s="226">
        <v>2.1358433515125525E-6</v>
      </c>
      <c r="G29" s="226">
        <v>7.1789620029874238E-6</v>
      </c>
      <c r="H29" s="226">
        <v>8.4836817943698641E-6</v>
      </c>
      <c r="I29" s="226">
        <v>8.1720470205464031E-4</v>
      </c>
      <c r="J29" s="226">
        <v>1.5171175823104898E-4</v>
      </c>
      <c r="K29" s="226">
        <v>4.9597566665239243E-6</v>
      </c>
      <c r="L29" s="226">
        <v>8.8111710796860664E-6</v>
      </c>
      <c r="M29" s="226">
        <v>1.1497873350102094E-6</v>
      </c>
      <c r="N29" s="226">
        <v>7.9337253526372394E-6</v>
      </c>
      <c r="O29" s="226">
        <v>7.9337253526372394E-6</v>
      </c>
      <c r="P29" s="226">
        <v>1.8654191793937259E-6</v>
      </c>
      <c r="Q29" s="226">
        <v>3.611078920774346E-5</v>
      </c>
      <c r="R29" s="226">
        <v>3.1559701746101822E-6</v>
      </c>
      <c r="S29" s="226">
        <v>4.8057878685935052E-6</v>
      </c>
      <c r="T29" s="226">
        <v>1.700108009047801E-9</v>
      </c>
      <c r="U29" s="226">
        <v>1.4954699810256435E-6</v>
      </c>
      <c r="V29" s="226">
        <v>2.0804757984592099E-6</v>
      </c>
      <c r="W29" s="226">
        <v>3.0536517018058516E-6</v>
      </c>
      <c r="X29" s="226">
        <v>3.8022950843390736E-6</v>
      </c>
      <c r="Y29" s="226">
        <v>1.3238667809340746E-5</v>
      </c>
      <c r="Z29" s="226">
        <v>1.7781938033994934E-6</v>
      </c>
      <c r="AA29" s="226">
        <v>8.1825999073014328E-6</v>
      </c>
      <c r="AB29" s="226">
        <v>5.3531939826178411E-2</v>
      </c>
      <c r="AC29" s="226">
        <v>4.7987185107334076E-6</v>
      </c>
      <c r="AD29" s="226">
        <v>1.329193033285451E-5</v>
      </c>
      <c r="AE29" s="226">
        <v>1.7043451659164468E-6</v>
      </c>
      <c r="AF29" s="226">
        <v>1.6054969463729529E-6</v>
      </c>
      <c r="AG29" s="226">
        <v>8.662911523340436E-7</v>
      </c>
      <c r="AH29" s="226">
        <v>0</v>
      </c>
      <c r="AI29" s="226">
        <v>4.5778792037324562E-5</v>
      </c>
      <c r="AJ29" s="226">
        <v>1.9067448868481388E-5</v>
      </c>
      <c r="AK29" s="226">
        <v>8.5390211354589386E-6</v>
      </c>
      <c r="AL29" s="226">
        <v>6.684303521632311E-6</v>
      </c>
      <c r="AM29" s="226">
        <v>7.9964877219757875E-5</v>
      </c>
      <c r="AN29" s="226">
        <v>4.8988476929769772E-5</v>
      </c>
      <c r="AO29" s="226">
        <v>6.1556765924404797E-5</v>
      </c>
      <c r="AP29" s="226">
        <v>4.745623241225934E-5</v>
      </c>
      <c r="AQ29" s="226">
        <v>1.8290570350685079E-5</v>
      </c>
      <c r="AR29" s="226">
        <v>1.1404265175466386E-5</v>
      </c>
      <c r="AS29" s="226">
        <v>4.232903631797383E-5</v>
      </c>
      <c r="AT29" s="226">
        <v>8.3816243195200711E-5</v>
      </c>
      <c r="AU29" s="226">
        <v>4.5598629637701846E-5</v>
      </c>
      <c r="AV29" s="226">
        <v>5.501756276958836E-6</v>
      </c>
      <c r="AW29" s="226">
        <v>1.00779846148334E-5</v>
      </c>
      <c r="AX29" s="226">
        <v>2.0678335797925278E-5</v>
      </c>
      <c r="AY29" s="226">
        <v>8.3491145797309359E-6</v>
      </c>
      <c r="AZ29" s="226">
        <v>7.8722875345311107E-6</v>
      </c>
      <c r="BA29" s="226">
        <v>1.0067936501329224E-5</v>
      </c>
      <c r="BB29" s="226">
        <v>9.5008774315318409E-6</v>
      </c>
      <c r="BC29" s="226">
        <v>9.7702337482999395E-6</v>
      </c>
      <c r="BD29" s="226">
        <v>9.7494111857747469E-5</v>
      </c>
      <c r="BE29" s="226">
        <v>2.3502240396377293E-4</v>
      </c>
      <c r="BF29" s="226">
        <v>4.8948075871043612E-5</v>
      </c>
      <c r="BG29" s="226">
        <v>3.2017564777191902E-6</v>
      </c>
      <c r="BH29" s="226">
        <v>1.1767825987416115E-4</v>
      </c>
      <c r="BI29" s="226">
        <v>6.2532329422903984E-5</v>
      </c>
      <c r="BJ29" s="226">
        <v>6.8738630000870013E-5</v>
      </c>
      <c r="BK29" s="226">
        <v>3.8567472255178748E-5</v>
      </c>
      <c r="BL29" s="226">
        <v>1.1849982119641717E-5</v>
      </c>
      <c r="BM29" s="226">
        <v>4.0722808116293318E-5</v>
      </c>
      <c r="BN29" s="226">
        <v>1.3441076721761903E-4</v>
      </c>
      <c r="BO29" s="226">
        <v>5.0941865232414713E-5</v>
      </c>
      <c r="BP29" s="226">
        <v>7.1740831787185639E-5</v>
      </c>
      <c r="BQ29" s="226">
        <v>8.9307268867908003E-6</v>
      </c>
      <c r="BR29" s="226">
        <v>6.0076726132280198E-5</v>
      </c>
      <c r="BS29" s="226">
        <v>4.2257863356317731E-7</v>
      </c>
      <c r="BT29" s="226">
        <v>3.247708155285832E-6</v>
      </c>
      <c r="BU29" s="226">
        <v>0</v>
      </c>
      <c r="BV29" s="226">
        <v>2.8133970033164477E-7</v>
      </c>
      <c r="BW29" s="226">
        <v>0</v>
      </c>
      <c r="BX29" s="226">
        <v>4.0594660265826135E-5</v>
      </c>
      <c r="BY29" s="226">
        <v>0</v>
      </c>
    </row>
    <row r="30" spans="1:77" x14ac:dyDescent="0.25">
      <c r="A30" s="105" t="s">
        <v>27</v>
      </c>
      <c r="B30" s="226">
        <v>8.1490315927907481E-4</v>
      </c>
      <c r="C30" s="226">
        <v>5.4991059259764622E-4</v>
      </c>
      <c r="D30" s="226">
        <v>3.0433659092881287E-6</v>
      </c>
      <c r="E30" s="226">
        <v>1.8931069888714006E-5</v>
      </c>
      <c r="F30" s="226">
        <v>1.2820668195463852E-6</v>
      </c>
      <c r="G30" s="226">
        <v>1.2595694391399567E-5</v>
      </c>
      <c r="H30" s="226">
        <v>5.2908731193559359E-4</v>
      </c>
      <c r="I30" s="226">
        <v>1.7068883530150875E-6</v>
      </c>
      <c r="J30" s="226">
        <v>5.439120247166943E-5</v>
      </c>
      <c r="K30" s="226">
        <v>3.0609284576694869E-5</v>
      </c>
      <c r="L30" s="226">
        <v>6.0200178122096625E-6</v>
      </c>
      <c r="M30" s="226">
        <v>3.6768518450855297E-5</v>
      </c>
      <c r="N30" s="226">
        <v>4.3896551268045015E-6</v>
      </c>
      <c r="O30" s="226">
        <v>4.3896551268045015E-6</v>
      </c>
      <c r="P30" s="226">
        <v>1.533254801048009E-6</v>
      </c>
      <c r="Q30" s="226">
        <v>1.4500809309342992E-5</v>
      </c>
      <c r="R30" s="226">
        <v>7.2327656146584928E-5</v>
      </c>
      <c r="S30" s="226">
        <v>2.2440482924364843E-4</v>
      </c>
      <c r="T30" s="226">
        <v>9.8852314489351649E-10</v>
      </c>
      <c r="U30" s="226">
        <v>5.6128604456897192E-4</v>
      </c>
      <c r="V30" s="226">
        <v>1.7091723117324126E-6</v>
      </c>
      <c r="W30" s="226">
        <v>1.148491105473445E-5</v>
      </c>
      <c r="X30" s="226">
        <v>1.267444452630109E-4</v>
      </c>
      <c r="Y30" s="226">
        <v>2.2410200210838634E-5</v>
      </c>
      <c r="Z30" s="226">
        <v>1.599501668713743E-6</v>
      </c>
      <c r="AA30" s="226">
        <v>6.855333098005924E-6</v>
      </c>
      <c r="AB30" s="226">
        <v>2.0657034653148152E-6</v>
      </c>
      <c r="AC30" s="226">
        <v>4.670033746464069E-3</v>
      </c>
      <c r="AD30" s="226">
        <v>1.6190678254696465E-5</v>
      </c>
      <c r="AE30" s="226">
        <v>1.5476605463256366E-6</v>
      </c>
      <c r="AF30" s="226">
        <v>1.2807021120311337E-6</v>
      </c>
      <c r="AG30" s="226">
        <v>5.6982293210108004E-7</v>
      </c>
      <c r="AH30" s="226">
        <v>0</v>
      </c>
      <c r="AI30" s="226">
        <v>4.9089829949583624E-5</v>
      </c>
      <c r="AJ30" s="226">
        <v>1.6299727919490002E-5</v>
      </c>
      <c r="AK30" s="226">
        <v>7.3924379528498241E-6</v>
      </c>
      <c r="AL30" s="226">
        <v>5.6116941991078466E-6</v>
      </c>
      <c r="AM30" s="226">
        <v>4.8520563081150943E-5</v>
      </c>
      <c r="AN30" s="226">
        <v>4.7356695339081119E-5</v>
      </c>
      <c r="AO30" s="226">
        <v>3.9173696801200689E-5</v>
      </c>
      <c r="AP30" s="226">
        <v>3.2167002096411022E-5</v>
      </c>
      <c r="AQ30" s="226">
        <v>1.7777345671918995E-5</v>
      </c>
      <c r="AR30" s="226">
        <v>1.4249776298282774E-5</v>
      </c>
      <c r="AS30" s="226">
        <v>3.6569656685052929E-5</v>
      </c>
      <c r="AT30" s="226">
        <v>8.0495640758725993E-5</v>
      </c>
      <c r="AU30" s="226">
        <v>1.3679010436154879E-5</v>
      </c>
      <c r="AV30" s="226">
        <v>3.1490447030883149E-6</v>
      </c>
      <c r="AW30" s="226">
        <v>8.0894146430878634E-6</v>
      </c>
      <c r="AX30" s="226">
        <v>2.3890940240698335E-5</v>
      </c>
      <c r="AY30" s="226">
        <v>5.9292717485528141E-6</v>
      </c>
      <c r="AZ30" s="226">
        <v>7.1808216482431413E-6</v>
      </c>
      <c r="BA30" s="226">
        <v>2.5335130948464668E-5</v>
      </c>
      <c r="BB30" s="226">
        <v>8.3807396602865863E-6</v>
      </c>
      <c r="BC30" s="226">
        <v>7.8967837029394314E-6</v>
      </c>
      <c r="BD30" s="226">
        <v>8.2430546573240886E-5</v>
      </c>
      <c r="BE30" s="226">
        <v>5.375753549894321E-5</v>
      </c>
      <c r="BF30" s="226">
        <v>2.0011958461418856E-5</v>
      </c>
      <c r="BG30" s="226">
        <v>1.2082054917482251E-6</v>
      </c>
      <c r="BH30" s="226">
        <v>9.907869614680485E-5</v>
      </c>
      <c r="BI30" s="226">
        <v>6.0157613086178166E-5</v>
      </c>
      <c r="BJ30" s="226">
        <v>5.8160536589955431E-5</v>
      </c>
      <c r="BK30" s="226">
        <v>2.6820057601813795E-5</v>
      </c>
      <c r="BL30" s="226">
        <v>8.5410708041299491E-6</v>
      </c>
      <c r="BM30" s="226">
        <v>2.1750646814943504E-5</v>
      </c>
      <c r="BN30" s="226">
        <v>3.8537572734714364E-5</v>
      </c>
      <c r="BO30" s="226">
        <v>3.1972058711882935E-5</v>
      </c>
      <c r="BP30" s="226">
        <v>3.1281614416891579E-5</v>
      </c>
      <c r="BQ30" s="226">
        <v>7.4000166697879546E-6</v>
      </c>
      <c r="BR30" s="226">
        <v>4.4166407696275066E-5</v>
      </c>
      <c r="BS30" s="226">
        <v>2.6521008825152641E-7</v>
      </c>
      <c r="BT30" s="226">
        <v>2.2101176684882992E-6</v>
      </c>
      <c r="BU30" s="226">
        <v>0</v>
      </c>
      <c r="BV30" s="226">
        <v>2.3679183714044353E-7</v>
      </c>
      <c r="BW30" s="226">
        <v>0</v>
      </c>
      <c r="BX30" s="226">
        <v>1.991541385075986E-5</v>
      </c>
      <c r="BY30" s="226">
        <v>0</v>
      </c>
    </row>
    <row r="31" spans="1:77" x14ac:dyDescent="0.25">
      <c r="A31" s="105" t="s">
        <v>28</v>
      </c>
      <c r="B31" s="226">
        <v>5.3685985145312794E-4</v>
      </c>
      <c r="C31" s="226">
        <v>5.9219085304906073E-5</v>
      </c>
      <c r="D31" s="226">
        <v>8.0195772041909586E-4</v>
      </c>
      <c r="E31" s="226">
        <v>2.6458180948840123E-4</v>
      </c>
      <c r="F31" s="226">
        <v>9.6564975620940676E-5</v>
      </c>
      <c r="G31" s="226">
        <v>8.2050593177704816E-6</v>
      </c>
      <c r="H31" s="226">
        <v>1.605703682248238E-4</v>
      </c>
      <c r="I31" s="226">
        <v>6.0054136134880827E-6</v>
      </c>
      <c r="J31" s="226">
        <v>9.3628454689909414E-5</v>
      </c>
      <c r="K31" s="226">
        <v>2.0675462807699063E-5</v>
      </c>
      <c r="L31" s="226">
        <v>1.197268538193931E-5</v>
      </c>
      <c r="M31" s="226">
        <v>6.7550304562726405E-6</v>
      </c>
      <c r="N31" s="226">
        <v>8.1430120668945296E-6</v>
      </c>
      <c r="O31" s="226">
        <v>8.1430120668945296E-6</v>
      </c>
      <c r="P31" s="226">
        <v>2.2672364971785141E-6</v>
      </c>
      <c r="Q31" s="226">
        <v>2.5623455911468519E-5</v>
      </c>
      <c r="R31" s="226">
        <v>3.3660344574416437E-5</v>
      </c>
      <c r="S31" s="226">
        <v>7.3352899502264027E-6</v>
      </c>
      <c r="T31" s="226">
        <v>4.813878676357895E-8</v>
      </c>
      <c r="U31" s="226">
        <v>1.6455852344716558E-4</v>
      </c>
      <c r="V31" s="226">
        <v>4.4309599929344062E-5</v>
      </c>
      <c r="W31" s="226">
        <v>7.1500131491106879E-5</v>
      </c>
      <c r="X31" s="226">
        <v>6.4019635233190483E-5</v>
      </c>
      <c r="Y31" s="226">
        <v>2.3597423267293505E-4</v>
      </c>
      <c r="Z31" s="226">
        <v>3.6050462675774133E-5</v>
      </c>
      <c r="AA31" s="226">
        <v>7.573350826782918E-6</v>
      </c>
      <c r="AB31" s="226">
        <v>9.464390666809063E-5</v>
      </c>
      <c r="AC31" s="226">
        <v>1.0779801918076183E-5</v>
      </c>
      <c r="AD31" s="226">
        <v>1.2436731230839137E-2</v>
      </c>
      <c r="AE31" s="226">
        <v>3.2891523290037888E-4</v>
      </c>
      <c r="AF31" s="226">
        <v>2.0788591913881994E-6</v>
      </c>
      <c r="AG31" s="226">
        <v>9.3701036194704582E-7</v>
      </c>
      <c r="AH31" s="226">
        <v>0</v>
      </c>
      <c r="AI31" s="226">
        <v>5.0902818729782018E-5</v>
      </c>
      <c r="AJ31" s="226">
        <v>3.6062779359137361E-5</v>
      </c>
      <c r="AK31" s="226">
        <v>1.9221526055563583E-5</v>
      </c>
      <c r="AL31" s="226">
        <v>1.946373112863851E-5</v>
      </c>
      <c r="AM31" s="226">
        <v>2.30559603938816E-4</v>
      </c>
      <c r="AN31" s="226">
        <v>1.4098530257515237E-4</v>
      </c>
      <c r="AO31" s="226">
        <v>7.0527323156699002E-5</v>
      </c>
      <c r="AP31" s="226">
        <v>5.3941091822614979E-5</v>
      </c>
      <c r="AQ31" s="226">
        <v>2.5202346387851013E-5</v>
      </c>
      <c r="AR31" s="226">
        <v>9.3199323949760148E-6</v>
      </c>
      <c r="AS31" s="226">
        <v>5.340566516402087E-5</v>
      </c>
      <c r="AT31" s="226">
        <v>2.9743649743405417E-4</v>
      </c>
      <c r="AU31" s="226">
        <v>2.2727419129960275E-4</v>
      </c>
      <c r="AV31" s="226">
        <v>4.8228231495857138E-6</v>
      </c>
      <c r="AW31" s="226">
        <v>1.5271192337944423E-5</v>
      </c>
      <c r="AX31" s="226">
        <v>6.747105348772478E-5</v>
      </c>
      <c r="AY31" s="226">
        <v>8.5417188811387026E-6</v>
      </c>
      <c r="AZ31" s="226">
        <v>9.9144164044638616E-6</v>
      </c>
      <c r="BA31" s="226">
        <v>7.4514946017166552E-5</v>
      </c>
      <c r="BB31" s="226">
        <v>1.4417647025187483E-5</v>
      </c>
      <c r="BC31" s="226">
        <v>1.0412653916130059E-5</v>
      </c>
      <c r="BD31" s="226">
        <v>9.2777078510295375E-5</v>
      </c>
      <c r="BE31" s="226">
        <v>1.1363939380202379E-4</v>
      </c>
      <c r="BF31" s="226">
        <v>5.5298311506041636E-5</v>
      </c>
      <c r="BG31" s="226">
        <v>1.6668971397048464E-6</v>
      </c>
      <c r="BH31" s="226">
        <v>1.0859714995073032E-4</v>
      </c>
      <c r="BI31" s="226">
        <v>1.1244051133631476E-4</v>
      </c>
      <c r="BJ31" s="226">
        <v>6.4346291007152766E-5</v>
      </c>
      <c r="BK31" s="226">
        <v>3.8389702762339039E-5</v>
      </c>
      <c r="BL31" s="226">
        <v>1.1971114703904365E-5</v>
      </c>
      <c r="BM31" s="226">
        <v>3.9962098964126297E-5</v>
      </c>
      <c r="BN31" s="226">
        <v>4.8813733170656966E-5</v>
      </c>
      <c r="BO31" s="226">
        <v>4.9343330303907318E-5</v>
      </c>
      <c r="BP31" s="226">
        <v>4.6429362914663326E-5</v>
      </c>
      <c r="BQ31" s="226">
        <v>8.9430832852364368E-6</v>
      </c>
      <c r="BR31" s="226">
        <v>7.3143896780560605E-5</v>
      </c>
      <c r="BS31" s="226">
        <v>6.9844947309395158E-7</v>
      </c>
      <c r="BT31" s="226">
        <v>3.1620968617423999E-6</v>
      </c>
      <c r="BU31" s="226">
        <v>0</v>
      </c>
      <c r="BV31" s="226">
        <v>2.5990450177335486E-7</v>
      </c>
      <c r="BW31" s="226">
        <v>0</v>
      </c>
      <c r="BX31" s="226">
        <v>2.5290517523493108E-5</v>
      </c>
      <c r="BY31" s="226">
        <v>0</v>
      </c>
    </row>
    <row r="32" spans="1:77" x14ac:dyDescent="0.25">
      <c r="A32" s="105" t="s">
        <v>29</v>
      </c>
      <c r="B32" s="226">
        <v>4.2961722289426827E-5</v>
      </c>
      <c r="C32" s="226">
        <v>7.1546082046232922E-5</v>
      </c>
      <c r="D32" s="226">
        <v>6.7725211332334966E-4</v>
      </c>
      <c r="E32" s="226">
        <v>1.228106164184708E-3</v>
      </c>
      <c r="F32" s="226">
        <v>1.9252479584810831E-3</v>
      </c>
      <c r="G32" s="226">
        <v>3.4451190054507328E-5</v>
      </c>
      <c r="H32" s="226">
        <v>4.1077402294045834E-5</v>
      </c>
      <c r="I32" s="226">
        <v>1.2639038489612246E-5</v>
      </c>
      <c r="J32" s="226">
        <v>8.3414979357022241E-4</v>
      </c>
      <c r="K32" s="226">
        <v>2.3933600681507253E-5</v>
      </c>
      <c r="L32" s="226">
        <v>5.2990685685775255E-5</v>
      </c>
      <c r="M32" s="226">
        <v>5.6443716308656011E-6</v>
      </c>
      <c r="N32" s="226">
        <v>4.4407225632921076E-5</v>
      </c>
      <c r="O32" s="226">
        <v>4.4407225632921076E-5</v>
      </c>
      <c r="P32" s="226">
        <v>9.5070526571549008E-6</v>
      </c>
      <c r="Q32" s="226">
        <v>2.142963772132652E-4</v>
      </c>
      <c r="R32" s="226">
        <v>1.3444811051432707E-5</v>
      </c>
      <c r="S32" s="226">
        <v>2.4199286172571385E-5</v>
      </c>
      <c r="T32" s="226">
        <v>5.9422924095079408E-9</v>
      </c>
      <c r="U32" s="226">
        <v>7.9018460632132899E-6</v>
      </c>
      <c r="V32" s="226">
        <v>9.4120236908724694E-6</v>
      </c>
      <c r="W32" s="226">
        <v>1.4456556512199335E-5</v>
      </c>
      <c r="X32" s="226">
        <v>1.7906852511658114E-5</v>
      </c>
      <c r="Y32" s="226">
        <v>2.0274619753314618E-3</v>
      </c>
      <c r="Z32" s="226">
        <v>8.3567940234196102E-6</v>
      </c>
      <c r="AA32" s="226">
        <v>3.8762875283623141E-5</v>
      </c>
      <c r="AB32" s="226">
        <v>1.1757199288564944E-5</v>
      </c>
      <c r="AC32" s="226">
        <v>2.2211539838029443E-5</v>
      </c>
      <c r="AD32" s="226">
        <v>9.6419931020296922E-5</v>
      </c>
      <c r="AE32" s="226">
        <v>0.35177862570609425</v>
      </c>
      <c r="AF32" s="226">
        <v>7.660013341734328E-6</v>
      </c>
      <c r="AG32" s="226">
        <v>5.0414354805625676E-6</v>
      </c>
      <c r="AH32" s="226">
        <v>0</v>
      </c>
      <c r="AI32" s="226">
        <v>2.4064361586936757E-4</v>
      </c>
      <c r="AJ32" s="226">
        <v>1.1286246109095604E-4</v>
      </c>
      <c r="AK32" s="226">
        <v>4.2033094887791677E-5</v>
      </c>
      <c r="AL32" s="226">
        <v>6.4179921023144195E-5</v>
      </c>
      <c r="AM32" s="226">
        <v>5.9010952321985634E-4</v>
      </c>
      <c r="AN32" s="226">
        <v>4.0069241527127697E-4</v>
      </c>
      <c r="AO32" s="226">
        <v>4.0395730758208928E-4</v>
      </c>
      <c r="AP32" s="226">
        <v>3.8583318512334035E-4</v>
      </c>
      <c r="AQ32" s="226">
        <v>1.1115201745994288E-4</v>
      </c>
      <c r="AR32" s="226">
        <v>5.3228825388075507E-5</v>
      </c>
      <c r="AS32" s="226">
        <v>2.2685287382105359E-4</v>
      </c>
      <c r="AT32" s="226">
        <v>9.4283776830801776E-4</v>
      </c>
      <c r="AU32" s="226">
        <v>2.3315809839412039E-3</v>
      </c>
      <c r="AV32" s="226">
        <v>2.4881236891831009E-5</v>
      </c>
      <c r="AW32" s="226">
        <v>5.4789543877310444E-5</v>
      </c>
      <c r="AX32" s="226">
        <v>1.8503943109922315E-4</v>
      </c>
      <c r="AY32" s="226">
        <v>3.3974163327651937E-5</v>
      </c>
      <c r="AZ32" s="226">
        <v>4.1913603834487521E-5</v>
      </c>
      <c r="BA32" s="226">
        <v>8.0393864394221322E-5</v>
      </c>
      <c r="BB32" s="226">
        <v>5.2350415948392942E-5</v>
      </c>
      <c r="BC32" s="226">
        <v>4.6221752507260589E-5</v>
      </c>
      <c r="BD32" s="226">
        <v>4.686275420799334E-4</v>
      </c>
      <c r="BE32" s="226">
        <v>3.6926028940118569E-4</v>
      </c>
      <c r="BF32" s="226">
        <v>1.832581277433233E-4</v>
      </c>
      <c r="BG32" s="226">
        <v>7.7556173217815848E-6</v>
      </c>
      <c r="BH32" s="226">
        <v>5.5953734974432154E-4</v>
      </c>
      <c r="BI32" s="226">
        <v>3.7972344675330676E-4</v>
      </c>
      <c r="BJ32" s="226">
        <v>3.0941396288322853E-4</v>
      </c>
      <c r="BK32" s="226">
        <v>1.6610309811498821E-4</v>
      </c>
      <c r="BL32" s="226">
        <v>4.9541159749719948E-5</v>
      </c>
      <c r="BM32" s="226">
        <v>1.5444432926424808E-4</v>
      </c>
      <c r="BN32" s="226">
        <v>1.4857264982208172E-4</v>
      </c>
      <c r="BO32" s="226">
        <v>2.0704755489582525E-4</v>
      </c>
      <c r="BP32" s="226">
        <v>1.8591622992007097E-4</v>
      </c>
      <c r="BQ32" s="226">
        <v>4.2122779630610715E-5</v>
      </c>
      <c r="BR32" s="226">
        <v>2.619253955273017E-4</v>
      </c>
      <c r="BS32" s="226">
        <v>2.1701734941239944E-6</v>
      </c>
      <c r="BT32" s="226">
        <v>1.270208915831153E-5</v>
      </c>
      <c r="BU32" s="226">
        <v>0</v>
      </c>
      <c r="BV32" s="226">
        <v>1.3378595133743355E-6</v>
      </c>
      <c r="BW32" s="226">
        <v>0</v>
      </c>
      <c r="BX32" s="226">
        <v>1.2416561999666141E-4</v>
      </c>
      <c r="BY32" s="226">
        <v>0</v>
      </c>
    </row>
    <row r="33" spans="1:77" x14ac:dyDescent="0.25">
      <c r="A33" s="105" t="s">
        <v>30</v>
      </c>
      <c r="B33" s="226">
        <v>2.1184348001079514E-5</v>
      </c>
      <c r="C33" s="226">
        <v>8.6391314325170642E-6</v>
      </c>
      <c r="D33" s="226">
        <v>2.7064695346013215E-5</v>
      </c>
      <c r="E33" s="226">
        <v>1.2943542160259156E-3</v>
      </c>
      <c r="F33" s="226">
        <v>3.7681609977888791E-6</v>
      </c>
      <c r="G33" s="226">
        <v>3.9508882907320137E-6</v>
      </c>
      <c r="H33" s="226">
        <v>1.0099763890642203E-5</v>
      </c>
      <c r="I33" s="226">
        <v>1.1799595622493648E-6</v>
      </c>
      <c r="J33" s="226">
        <v>5.5784507845408386E-5</v>
      </c>
      <c r="K33" s="226">
        <v>8.2209776236951773E-6</v>
      </c>
      <c r="L33" s="226">
        <v>4.9658320204665132E-6</v>
      </c>
      <c r="M33" s="226">
        <v>1.0143621210021101E-6</v>
      </c>
      <c r="N33" s="226">
        <v>6.1663508086874988E-6</v>
      </c>
      <c r="O33" s="226">
        <v>6.1663508086874988E-6</v>
      </c>
      <c r="P33" s="226">
        <v>1.5438119178835857E-6</v>
      </c>
      <c r="Q33" s="226">
        <v>2.0633978614313182E-5</v>
      </c>
      <c r="R33" s="226">
        <v>1.7328013887216519E-5</v>
      </c>
      <c r="S33" s="226">
        <v>3.5500109969924558E-6</v>
      </c>
      <c r="T33" s="226">
        <v>2.7276766090049392E-9</v>
      </c>
      <c r="U33" s="226">
        <v>7.2550390413359066E-6</v>
      </c>
      <c r="V33" s="226">
        <v>3.0724044681117399E-6</v>
      </c>
      <c r="W33" s="226">
        <v>4.570696299337205E-6</v>
      </c>
      <c r="X33" s="226">
        <v>4.3753590558342892E-6</v>
      </c>
      <c r="Y33" s="226">
        <v>2.1868079892327311E-3</v>
      </c>
      <c r="Z33" s="226">
        <v>2.2249499251347971E-6</v>
      </c>
      <c r="AA33" s="226">
        <v>4.0376066339884306E-6</v>
      </c>
      <c r="AB33" s="226">
        <v>4.6873254018911338E-6</v>
      </c>
      <c r="AC33" s="226">
        <v>6.4724306087861983E-6</v>
      </c>
      <c r="AD33" s="226">
        <v>4.0171579872938295E-4</v>
      </c>
      <c r="AE33" s="226">
        <v>1.1824437774684939E-5</v>
      </c>
      <c r="AF33" s="226">
        <v>1.3243506484915055E-2</v>
      </c>
      <c r="AG33" s="226">
        <v>9.1350886953217196E-7</v>
      </c>
      <c r="AH33" s="226">
        <v>0</v>
      </c>
      <c r="AI33" s="226">
        <v>3.8986898891678637E-5</v>
      </c>
      <c r="AJ33" s="226">
        <v>3.8933127994778677E-5</v>
      </c>
      <c r="AK33" s="226">
        <v>2.1950489928335909E-5</v>
      </c>
      <c r="AL33" s="226">
        <v>5.7596911351576852E-6</v>
      </c>
      <c r="AM33" s="226">
        <v>1.8529067311781863E-4</v>
      </c>
      <c r="AN33" s="226">
        <v>1.2038055366468144E-4</v>
      </c>
      <c r="AO33" s="226">
        <v>5.3566814526605996E-5</v>
      </c>
      <c r="AP33" s="226">
        <v>3.7363570904586936E-4</v>
      </c>
      <c r="AQ33" s="226">
        <v>3.3284778100211828E-5</v>
      </c>
      <c r="AR33" s="226">
        <v>5.9840838345977753E-6</v>
      </c>
      <c r="AS33" s="226">
        <v>3.5319963016282277E-5</v>
      </c>
      <c r="AT33" s="226">
        <v>3.7648369313061903E-4</v>
      </c>
      <c r="AU33" s="226">
        <v>4.4847618166038829E-4</v>
      </c>
      <c r="AV33" s="226">
        <v>3.7422892859310482E-6</v>
      </c>
      <c r="AW33" s="226">
        <v>1.2030727570352495E-5</v>
      </c>
      <c r="AX33" s="226">
        <v>7.0863070154843647E-5</v>
      </c>
      <c r="AY33" s="226">
        <v>9.0385931371362429E-6</v>
      </c>
      <c r="AZ33" s="226">
        <v>7.0019865794772926E-6</v>
      </c>
      <c r="BA33" s="226">
        <v>3.0514450408360219E-5</v>
      </c>
      <c r="BB33" s="226">
        <v>8.3882282322288602E-6</v>
      </c>
      <c r="BC33" s="226">
        <v>6.8390228554013781E-6</v>
      </c>
      <c r="BD33" s="226">
        <v>5.0199134968459584E-5</v>
      </c>
      <c r="BE33" s="226">
        <v>6.3711971909345065E-5</v>
      </c>
      <c r="BF33" s="226">
        <v>7.3678882065931236E-5</v>
      </c>
      <c r="BG33" s="226">
        <v>1.0996469698965925E-6</v>
      </c>
      <c r="BH33" s="226">
        <v>5.5057092431555064E-5</v>
      </c>
      <c r="BI33" s="226">
        <v>7.1448949991824312E-5</v>
      </c>
      <c r="BJ33" s="226">
        <v>5.0027170625802889E-5</v>
      </c>
      <c r="BK33" s="226">
        <v>5.1605872538461681E-5</v>
      </c>
      <c r="BL33" s="226">
        <v>1.4527700789660036E-5</v>
      </c>
      <c r="BM33" s="226">
        <v>3.5516523898927424E-5</v>
      </c>
      <c r="BN33" s="226">
        <v>3.1230109706927269E-5</v>
      </c>
      <c r="BO33" s="226">
        <v>4.7260548630245473E-5</v>
      </c>
      <c r="BP33" s="226">
        <v>4.0991712183796218E-5</v>
      </c>
      <c r="BQ33" s="226">
        <v>8.1293132588059678E-6</v>
      </c>
      <c r="BR33" s="226">
        <v>1.627113174991104E-4</v>
      </c>
      <c r="BS33" s="226">
        <v>7.2334928934118232E-7</v>
      </c>
      <c r="BT33" s="226">
        <v>4.6963296703696821E-6</v>
      </c>
      <c r="BU33" s="226">
        <v>0</v>
      </c>
      <c r="BV33" s="226">
        <v>1.3209736708764038E-7</v>
      </c>
      <c r="BW33" s="226">
        <v>0</v>
      </c>
      <c r="BX33" s="226">
        <v>2.1705741008356651E-5</v>
      </c>
      <c r="BY33" s="226">
        <v>0</v>
      </c>
    </row>
    <row r="34" spans="1:77" x14ac:dyDescent="0.25">
      <c r="A34" s="105" t="s">
        <v>31</v>
      </c>
      <c r="B34" s="226">
        <v>3.1829752160869053E-4</v>
      </c>
      <c r="C34" s="226">
        <v>7.6657027155574089E-5</v>
      </c>
      <c r="D34" s="226">
        <v>2.6813840592840488E-6</v>
      </c>
      <c r="E34" s="226">
        <v>5.0592425553789764E-4</v>
      </c>
      <c r="F34" s="226">
        <v>1.2248030088253432E-6</v>
      </c>
      <c r="G34" s="226">
        <v>4.0310724067277151E-6</v>
      </c>
      <c r="H34" s="226">
        <v>6.2145607379381262E-6</v>
      </c>
      <c r="I34" s="226">
        <v>9.8624677787840698E-7</v>
      </c>
      <c r="J34" s="226">
        <v>3.1728684748127081E-5</v>
      </c>
      <c r="K34" s="226">
        <v>3.4354769203418685E-6</v>
      </c>
      <c r="L34" s="226">
        <v>1.1417432748802783E-5</v>
      </c>
      <c r="M34" s="226">
        <v>9.9029725406564702E-7</v>
      </c>
      <c r="N34" s="226">
        <v>9.4195128745245075E-6</v>
      </c>
      <c r="O34" s="226">
        <v>9.4195128745245075E-6</v>
      </c>
      <c r="P34" s="226">
        <v>1.9906284924923045E-6</v>
      </c>
      <c r="Q34" s="226">
        <v>2.4762276010159468E-5</v>
      </c>
      <c r="R34" s="226">
        <v>3.2293854687035271E-6</v>
      </c>
      <c r="S34" s="226">
        <v>4.1931892435036627E-6</v>
      </c>
      <c r="T34" s="226">
        <v>1.4338837267208411E-9</v>
      </c>
      <c r="U34" s="226">
        <v>2.3278796624643218E-6</v>
      </c>
      <c r="V34" s="226">
        <v>2.5366338614868761E-6</v>
      </c>
      <c r="W34" s="226">
        <v>9.7320464668154377E-6</v>
      </c>
      <c r="X34" s="226">
        <v>9.2522929885516724E-5</v>
      </c>
      <c r="Y34" s="226">
        <v>8.5277501050435244E-4</v>
      </c>
      <c r="Z34" s="226">
        <v>1.4502235144915742E-6</v>
      </c>
      <c r="AA34" s="226">
        <v>4.8862199340109051E-6</v>
      </c>
      <c r="AB34" s="226">
        <v>2.1051895601551095E-6</v>
      </c>
      <c r="AC34" s="226">
        <v>5.4110110705655911E-6</v>
      </c>
      <c r="AD34" s="226">
        <v>1.7323273268075472E-5</v>
      </c>
      <c r="AE34" s="226">
        <v>4.8888360772914442E-5</v>
      </c>
      <c r="AF34" s="226">
        <v>8.7811308389565935E-5</v>
      </c>
      <c r="AG34" s="226">
        <v>3.0583991622470372E-2</v>
      </c>
      <c r="AH34" s="226">
        <v>0</v>
      </c>
      <c r="AI34" s="226">
        <v>4.5027593544880957E-5</v>
      </c>
      <c r="AJ34" s="226">
        <v>4.5951606718876698E-5</v>
      </c>
      <c r="AK34" s="226">
        <v>2.1415963713669472E-5</v>
      </c>
      <c r="AL34" s="226">
        <v>2.317217019729502E-5</v>
      </c>
      <c r="AM34" s="226">
        <v>2.0110685230085131E-4</v>
      </c>
      <c r="AN34" s="226">
        <v>1.9018053997014081E-4</v>
      </c>
      <c r="AO34" s="226">
        <v>7.9405728331806923E-5</v>
      </c>
      <c r="AP34" s="226">
        <v>2.1807673368899708E-4</v>
      </c>
      <c r="AQ34" s="226">
        <v>5.314982155654533E-5</v>
      </c>
      <c r="AR34" s="226">
        <v>1.6007285014803294E-5</v>
      </c>
      <c r="AS34" s="226">
        <v>5.1951140705717298E-5</v>
      </c>
      <c r="AT34" s="226">
        <v>3.5978032375549228E-4</v>
      </c>
      <c r="AU34" s="226">
        <v>1.2149644520587969E-3</v>
      </c>
      <c r="AV34" s="226">
        <v>6.9120542194005681E-6</v>
      </c>
      <c r="AW34" s="226">
        <v>1.5800434451006913E-5</v>
      </c>
      <c r="AX34" s="226">
        <v>9.0417618831162635E-5</v>
      </c>
      <c r="AY34" s="226">
        <v>1.0746386610104485E-5</v>
      </c>
      <c r="AZ34" s="226">
        <v>8.7860095409341983E-6</v>
      </c>
      <c r="BA34" s="226">
        <v>3.3923586717689183E-5</v>
      </c>
      <c r="BB34" s="226">
        <v>1.2208510891795702E-5</v>
      </c>
      <c r="BC34" s="226">
        <v>8.7018019497351497E-6</v>
      </c>
      <c r="BD34" s="226">
        <v>6.1244680042354079E-5</v>
      </c>
      <c r="BE34" s="226">
        <v>7.8007795818931018E-5</v>
      </c>
      <c r="BF34" s="226">
        <v>2.4610126680077655E-4</v>
      </c>
      <c r="BG34" s="226">
        <v>1.5727682436389243E-6</v>
      </c>
      <c r="BH34" s="226">
        <v>6.7130005904653166E-5</v>
      </c>
      <c r="BI34" s="226">
        <v>1.3725080935074804E-4</v>
      </c>
      <c r="BJ34" s="226">
        <v>9.7567720481322914E-5</v>
      </c>
      <c r="BK34" s="226">
        <v>5.43135732339315E-5</v>
      </c>
      <c r="BL34" s="226">
        <v>1.6431684283164216E-5</v>
      </c>
      <c r="BM34" s="226">
        <v>7.533148051986614E-5</v>
      </c>
      <c r="BN34" s="226">
        <v>4.558849693543941E-5</v>
      </c>
      <c r="BO34" s="226">
        <v>1.3460850312290714E-4</v>
      </c>
      <c r="BP34" s="226">
        <v>1.0730288696045019E-4</v>
      </c>
      <c r="BQ34" s="226">
        <v>8.7481408093373447E-6</v>
      </c>
      <c r="BR34" s="226">
        <v>1.5554432138052221E-4</v>
      </c>
      <c r="BS34" s="226">
        <v>1.7213131504166538E-6</v>
      </c>
      <c r="BT34" s="226">
        <v>4.9439841325076532E-6</v>
      </c>
      <c r="BU34" s="226">
        <v>0</v>
      </c>
      <c r="BV34" s="226">
        <v>1.6181326296574225E-7</v>
      </c>
      <c r="BW34" s="226">
        <v>0</v>
      </c>
      <c r="BX34" s="226">
        <v>2.4717937042042064E-5</v>
      </c>
      <c r="BY34" s="226">
        <v>0</v>
      </c>
    </row>
    <row r="35" spans="1:77" x14ac:dyDescent="0.25">
      <c r="A35" s="105" t="s">
        <v>32</v>
      </c>
      <c r="B35" s="226">
        <v>0</v>
      </c>
      <c r="C35" s="226">
        <v>0</v>
      </c>
      <c r="D35" s="226">
        <v>0</v>
      </c>
      <c r="E35" s="226">
        <v>0</v>
      </c>
      <c r="F35" s="226">
        <v>0</v>
      </c>
      <c r="G35" s="226">
        <v>0</v>
      </c>
      <c r="H35" s="226">
        <v>0</v>
      </c>
      <c r="I35" s="226">
        <v>0</v>
      </c>
      <c r="J35" s="226">
        <v>0</v>
      </c>
      <c r="K35" s="226">
        <v>0</v>
      </c>
      <c r="L35" s="226">
        <v>0</v>
      </c>
      <c r="M35" s="226">
        <v>0</v>
      </c>
      <c r="N35" s="226">
        <v>0</v>
      </c>
      <c r="O35" s="226">
        <v>0</v>
      </c>
      <c r="P35" s="226">
        <v>0</v>
      </c>
      <c r="Q35" s="226">
        <v>0</v>
      </c>
      <c r="R35" s="226">
        <v>0</v>
      </c>
      <c r="S35" s="226">
        <v>0</v>
      </c>
      <c r="T35" s="226">
        <v>0</v>
      </c>
      <c r="U35" s="226">
        <v>0</v>
      </c>
      <c r="V35" s="226">
        <v>0</v>
      </c>
      <c r="W35" s="226">
        <v>0</v>
      </c>
      <c r="X35" s="226">
        <v>0</v>
      </c>
      <c r="Y35" s="226">
        <v>0</v>
      </c>
      <c r="Z35" s="226">
        <v>0</v>
      </c>
      <c r="AA35" s="226">
        <v>0</v>
      </c>
      <c r="AB35" s="226">
        <v>0</v>
      </c>
      <c r="AC35" s="226">
        <v>0</v>
      </c>
      <c r="AD35" s="226">
        <v>0</v>
      </c>
      <c r="AE35" s="226">
        <v>0</v>
      </c>
      <c r="AF35" s="226">
        <v>0</v>
      </c>
      <c r="AG35" s="226">
        <v>0</v>
      </c>
      <c r="AH35" s="226">
        <v>0</v>
      </c>
      <c r="AI35" s="226">
        <v>0</v>
      </c>
      <c r="AJ35" s="226">
        <v>0</v>
      </c>
      <c r="AK35" s="226">
        <v>0</v>
      </c>
      <c r="AL35" s="226">
        <v>0</v>
      </c>
      <c r="AM35" s="226">
        <v>0</v>
      </c>
      <c r="AN35" s="226">
        <v>0</v>
      </c>
      <c r="AO35" s="226">
        <v>0</v>
      </c>
      <c r="AP35" s="226">
        <v>0</v>
      </c>
      <c r="AQ35" s="226">
        <v>0</v>
      </c>
      <c r="AR35" s="226">
        <v>0</v>
      </c>
      <c r="AS35" s="226">
        <v>0</v>
      </c>
      <c r="AT35" s="226">
        <v>0</v>
      </c>
      <c r="AU35" s="226">
        <v>0</v>
      </c>
      <c r="AV35" s="226">
        <v>0</v>
      </c>
      <c r="AW35" s="226">
        <v>0</v>
      </c>
      <c r="AX35" s="226">
        <v>0</v>
      </c>
      <c r="AY35" s="226">
        <v>0</v>
      </c>
      <c r="AZ35" s="226">
        <v>0</v>
      </c>
      <c r="BA35" s="226">
        <v>0</v>
      </c>
      <c r="BB35" s="226">
        <v>0</v>
      </c>
      <c r="BC35" s="226">
        <v>0</v>
      </c>
      <c r="BD35" s="226">
        <v>0</v>
      </c>
      <c r="BE35" s="226">
        <v>0</v>
      </c>
      <c r="BF35" s="226">
        <v>0</v>
      </c>
      <c r="BG35" s="226">
        <v>0</v>
      </c>
      <c r="BH35" s="226">
        <v>0</v>
      </c>
      <c r="BI35" s="226">
        <v>0</v>
      </c>
      <c r="BJ35" s="226">
        <v>0</v>
      </c>
      <c r="BK35" s="226">
        <v>0</v>
      </c>
      <c r="BL35" s="226">
        <v>0</v>
      </c>
      <c r="BM35" s="226">
        <v>0</v>
      </c>
      <c r="BN35" s="226">
        <v>0</v>
      </c>
      <c r="BO35" s="226">
        <v>0</v>
      </c>
      <c r="BP35" s="226">
        <v>0</v>
      </c>
      <c r="BQ35" s="226">
        <v>0</v>
      </c>
      <c r="BR35" s="226">
        <v>0</v>
      </c>
      <c r="BS35" s="226">
        <v>0</v>
      </c>
      <c r="BT35" s="226">
        <v>0</v>
      </c>
      <c r="BU35" s="226">
        <v>0</v>
      </c>
      <c r="BV35" s="226">
        <v>0</v>
      </c>
      <c r="BW35" s="226">
        <v>0</v>
      </c>
      <c r="BX35" s="226">
        <v>0</v>
      </c>
      <c r="BY35" s="226">
        <v>0</v>
      </c>
    </row>
    <row r="36" spans="1:77" x14ac:dyDescent="0.25">
      <c r="A36" s="105" t="s">
        <v>33</v>
      </c>
      <c r="B36" s="226">
        <v>5.4582648048378695E-6</v>
      </c>
      <c r="C36" s="226">
        <v>9.4257430165274893E-6</v>
      </c>
      <c r="D36" s="226">
        <v>2.302342900692323E-6</v>
      </c>
      <c r="E36" s="226">
        <v>2.3738821758250289E-5</v>
      </c>
      <c r="F36" s="226">
        <v>1.0412059501658127E-4</v>
      </c>
      <c r="G36" s="226">
        <v>6.6044782746976E-6</v>
      </c>
      <c r="H36" s="226">
        <v>8.8160701018686747E-6</v>
      </c>
      <c r="I36" s="226">
        <v>1.3812049863773846E-6</v>
      </c>
      <c r="J36" s="226">
        <v>5.3481639564796053E-5</v>
      </c>
      <c r="K36" s="226">
        <v>1.3999395809536562E-5</v>
      </c>
      <c r="L36" s="226">
        <v>4.3326287491065208E-4</v>
      </c>
      <c r="M36" s="226">
        <v>1.1044536125920613E-6</v>
      </c>
      <c r="N36" s="226">
        <v>1.2586433579846029E-5</v>
      </c>
      <c r="O36" s="226">
        <v>1.2586433579846029E-5</v>
      </c>
      <c r="P36" s="226">
        <v>2.0898191780054771E-6</v>
      </c>
      <c r="Q36" s="226">
        <v>1.6919281559173856E-5</v>
      </c>
      <c r="R36" s="226">
        <v>3.1634689601916699E-6</v>
      </c>
      <c r="S36" s="226">
        <v>4.887060443772095E-6</v>
      </c>
      <c r="T36" s="226">
        <v>1.1101149714649871E-9</v>
      </c>
      <c r="U36" s="226">
        <v>3.6502308668413855E-6</v>
      </c>
      <c r="V36" s="226">
        <v>1.8530930185457192E-6</v>
      </c>
      <c r="W36" s="226">
        <v>2.6684718364926012E-6</v>
      </c>
      <c r="X36" s="226">
        <v>3.1327960559709971E-6</v>
      </c>
      <c r="Y36" s="226">
        <v>3.1555413547640704E-5</v>
      </c>
      <c r="Z36" s="226">
        <v>1.5001484454385741E-6</v>
      </c>
      <c r="AA36" s="226">
        <v>6.3070501547557638E-6</v>
      </c>
      <c r="AB36" s="226">
        <v>2.0315449766688554E-6</v>
      </c>
      <c r="AC36" s="226">
        <v>6.5615413174501942E-6</v>
      </c>
      <c r="AD36" s="226">
        <v>8.5478603899937815E-6</v>
      </c>
      <c r="AE36" s="226">
        <v>1.3554430410151514E-6</v>
      </c>
      <c r="AF36" s="226">
        <v>1.4641431438085459E-6</v>
      </c>
      <c r="AG36" s="226">
        <v>1.6637839515081931E-6</v>
      </c>
      <c r="AH36" s="226">
        <v>0</v>
      </c>
      <c r="AI36" s="226">
        <v>4.2118838865036735E-2</v>
      </c>
      <c r="AJ36" s="226">
        <v>1.0083746643053917E-4</v>
      </c>
      <c r="AK36" s="226">
        <v>3.796755601634703E-5</v>
      </c>
      <c r="AL36" s="226">
        <v>9.1534507087646268E-6</v>
      </c>
      <c r="AM36" s="226">
        <v>8.2906792021926026E-5</v>
      </c>
      <c r="AN36" s="226">
        <v>4.8076372580393199E-5</v>
      </c>
      <c r="AO36" s="226">
        <v>1.1205066834931505E-4</v>
      </c>
      <c r="AP36" s="226">
        <v>4.168041842396208E-4</v>
      </c>
      <c r="AQ36" s="226">
        <v>1.8565776208965258E-4</v>
      </c>
      <c r="AR36" s="226">
        <v>8.5815461556538507E-6</v>
      </c>
      <c r="AS36" s="226">
        <v>5.4555861673430479E-5</v>
      </c>
      <c r="AT36" s="226">
        <v>2.3230298433207948E-4</v>
      </c>
      <c r="AU36" s="226">
        <v>1.5200100758705951E-5</v>
      </c>
      <c r="AV36" s="226">
        <v>3.5942657233759462E-6</v>
      </c>
      <c r="AW36" s="226">
        <v>1.4985920424822386E-5</v>
      </c>
      <c r="AX36" s="226">
        <v>8.0168024501658009E-5</v>
      </c>
      <c r="AY36" s="226">
        <v>1.0829537436787327E-5</v>
      </c>
      <c r="AZ36" s="226">
        <v>9.8893161775942817E-6</v>
      </c>
      <c r="BA36" s="226">
        <v>3.0989258064236197E-5</v>
      </c>
      <c r="BB36" s="226">
        <v>1.1431508462099091E-5</v>
      </c>
      <c r="BC36" s="226">
        <v>1.0039879701968105E-5</v>
      </c>
      <c r="BD36" s="226">
        <v>8.6034809859128987E-5</v>
      </c>
      <c r="BE36" s="226">
        <v>2.0671041510004603E-4</v>
      </c>
      <c r="BF36" s="226">
        <v>4.2851947989643044E-5</v>
      </c>
      <c r="BG36" s="226">
        <v>1.4976720707887571E-6</v>
      </c>
      <c r="BH36" s="226">
        <v>8.9863987387989137E-5</v>
      </c>
      <c r="BI36" s="226">
        <v>7.3063197322425775E-5</v>
      </c>
      <c r="BJ36" s="226">
        <v>5.5615794364423227E-5</v>
      </c>
      <c r="BK36" s="226">
        <v>3.3877588972923249E-5</v>
      </c>
      <c r="BL36" s="226">
        <v>1.2099168357914275E-5</v>
      </c>
      <c r="BM36" s="226">
        <v>4.6649150745355712E-5</v>
      </c>
      <c r="BN36" s="226">
        <v>9.0593965355098463E-5</v>
      </c>
      <c r="BO36" s="226">
        <v>7.6051507198960912E-5</v>
      </c>
      <c r="BP36" s="226">
        <v>7.4552142218787704E-5</v>
      </c>
      <c r="BQ36" s="226">
        <v>7.206175805260316E-6</v>
      </c>
      <c r="BR36" s="226">
        <v>6.9572103858786796E-5</v>
      </c>
      <c r="BS36" s="226">
        <v>4.1295722754860764E-7</v>
      </c>
      <c r="BT36" s="226">
        <v>3.0601969018335186E-6</v>
      </c>
      <c r="BU36" s="226">
        <v>0</v>
      </c>
      <c r="BV36" s="226">
        <v>2.1492324133291523E-7</v>
      </c>
      <c r="BW36" s="226">
        <v>0</v>
      </c>
      <c r="BX36" s="226">
        <v>2.0962716316625461E-5</v>
      </c>
      <c r="BY36" s="226">
        <v>0</v>
      </c>
    </row>
    <row r="37" spans="1:77" x14ac:dyDescent="0.25">
      <c r="A37" s="105" t="s">
        <v>34</v>
      </c>
      <c r="B37" s="226">
        <v>1.6601764323145742E-5</v>
      </c>
      <c r="C37" s="226">
        <v>3.2528364040506674E-5</v>
      </c>
      <c r="D37" s="226">
        <v>1.0867250986241633E-5</v>
      </c>
      <c r="E37" s="226">
        <v>6.6538010419827807E-5</v>
      </c>
      <c r="F37" s="226">
        <v>4.7631188340672118E-5</v>
      </c>
      <c r="G37" s="226">
        <v>2.1627457513343625E-5</v>
      </c>
      <c r="H37" s="226">
        <v>3.6332750589076946E-5</v>
      </c>
      <c r="I37" s="226">
        <v>4.3517113359924519E-6</v>
      </c>
      <c r="J37" s="226">
        <v>5.4810550433113814E-5</v>
      </c>
      <c r="K37" s="226">
        <v>2.0746030602189932E-5</v>
      </c>
      <c r="L37" s="226">
        <v>2.1031676517953632E-4</v>
      </c>
      <c r="M37" s="226">
        <v>7.6201110439798617E-6</v>
      </c>
      <c r="N37" s="226">
        <v>3.5925325008592785E-5</v>
      </c>
      <c r="O37" s="226">
        <v>3.5925325008592785E-5</v>
      </c>
      <c r="P37" s="226">
        <v>2.0242371307212004E-5</v>
      </c>
      <c r="Q37" s="226">
        <v>3.3913435042728809E-5</v>
      </c>
      <c r="R37" s="226">
        <v>1.2099409938380776E-5</v>
      </c>
      <c r="S37" s="226">
        <v>3.9212102557105857E-5</v>
      </c>
      <c r="T37" s="226">
        <v>4.6835821438274665E-9</v>
      </c>
      <c r="U37" s="226">
        <v>1.5678912647329771E-5</v>
      </c>
      <c r="V37" s="226">
        <v>1.0340382925706534E-5</v>
      </c>
      <c r="W37" s="226">
        <v>1.2006748227277816E-5</v>
      </c>
      <c r="X37" s="226">
        <v>1.2849651999457401E-5</v>
      </c>
      <c r="Y37" s="226">
        <v>7.8514195897439343E-5</v>
      </c>
      <c r="Z37" s="226">
        <v>9.1090440549896778E-6</v>
      </c>
      <c r="AA37" s="226">
        <v>2.5370649116179881E-5</v>
      </c>
      <c r="AB37" s="226">
        <v>8.5888999001859476E-6</v>
      </c>
      <c r="AC37" s="226">
        <v>2.1670603086766728E-5</v>
      </c>
      <c r="AD37" s="226">
        <v>6.1490090814719347E-5</v>
      </c>
      <c r="AE37" s="226">
        <v>6.3714494554841412E-6</v>
      </c>
      <c r="AF37" s="226">
        <v>7.0318959732678107E-6</v>
      </c>
      <c r="AG37" s="226">
        <v>5.4523468781552521E-6</v>
      </c>
      <c r="AH37" s="226">
        <v>0</v>
      </c>
      <c r="AI37" s="226">
        <v>1.7770172708673006E-2</v>
      </c>
      <c r="AJ37" s="226">
        <v>0.10965245442557951</v>
      </c>
      <c r="AK37" s="226">
        <v>1.3994573933314499E-3</v>
      </c>
      <c r="AL37" s="226">
        <v>5.1805906466027473E-5</v>
      </c>
      <c r="AM37" s="226">
        <v>8.005313779703648E-4</v>
      </c>
      <c r="AN37" s="226">
        <v>1.8793628486360918E-3</v>
      </c>
      <c r="AO37" s="226">
        <v>2.9014155160860325E-4</v>
      </c>
      <c r="AP37" s="226">
        <v>7.6018735307771253E-4</v>
      </c>
      <c r="AQ37" s="226">
        <v>6.4146300107543769E-4</v>
      </c>
      <c r="AR37" s="226">
        <v>7.3921089290152081E-5</v>
      </c>
      <c r="AS37" s="226">
        <v>1.8200777652766604E-4</v>
      </c>
      <c r="AT37" s="226">
        <v>3.4484919897431976E-4</v>
      </c>
      <c r="AU37" s="226">
        <v>9.5595403663260148E-5</v>
      </c>
      <c r="AV37" s="226">
        <v>1.7420506285397831E-5</v>
      </c>
      <c r="AW37" s="226">
        <v>1.8990854533235308E-4</v>
      </c>
      <c r="AX37" s="226">
        <v>1.5249479907317098E-3</v>
      </c>
      <c r="AY37" s="226">
        <v>1.1557102170286116E-4</v>
      </c>
      <c r="AZ37" s="226">
        <v>1.1194553157938786E-4</v>
      </c>
      <c r="BA37" s="226">
        <v>6.2691948317687945E-4</v>
      </c>
      <c r="BB37" s="226">
        <v>8.1495490881294466E-5</v>
      </c>
      <c r="BC37" s="226">
        <v>8.8077234300106583E-5</v>
      </c>
      <c r="BD37" s="226">
        <v>5.1981183946183773E-4</v>
      </c>
      <c r="BE37" s="226">
        <v>8.893322279854781E-4</v>
      </c>
      <c r="BF37" s="226">
        <v>2.0802291517493698E-4</v>
      </c>
      <c r="BG37" s="226">
        <v>6.9731083030848392E-6</v>
      </c>
      <c r="BH37" s="226">
        <v>3.604907277603028E-4</v>
      </c>
      <c r="BI37" s="226">
        <v>2.2332276040447103E-4</v>
      </c>
      <c r="BJ37" s="226">
        <v>5.5795523720609825E-4</v>
      </c>
      <c r="BK37" s="226">
        <v>1.5474411662733464E-4</v>
      </c>
      <c r="BL37" s="226">
        <v>5.0699510699830824E-5</v>
      </c>
      <c r="BM37" s="226">
        <v>2.1785194910243084E-4</v>
      </c>
      <c r="BN37" s="226">
        <v>3.3703439718229492E-4</v>
      </c>
      <c r="BO37" s="226">
        <v>2.7130717734348824E-4</v>
      </c>
      <c r="BP37" s="226">
        <v>2.9163047371840069E-4</v>
      </c>
      <c r="BQ37" s="226">
        <v>1.0379458562949323E-4</v>
      </c>
      <c r="BR37" s="226">
        <v>3.8768340271778213E-4</v>
      </c>
      <c r="BS37" s="226">
        <v>7.0565685465102352E-6</v>
      </c>
      <c r="BT37" s="226">
        <v>2.8752638186837606E-5</v>
      </c>
      <c r="BU37" s="226">
        <v>0</v>
      </c>
      <c r="BV37" s="226">
        <v>8.6699037388648736E-7</v>
      </c>
      <c r="BW37" s="226">
        <v>0</v>
      </c>
      <c r="BX37" s="226">
        <v>8.4822923097646968E-5</v>
      </c>
      <c r="BY37" s="226">
        <v>0</v>
      </c>
    </row>
    <row r="38" spans="1:77" x14ac:dyDescent="0.25">
      <c r="A38" s="105" t="s">
        <v>35</v>
      </c>
      <c r="B38" s="226">
        <v>2.7232601214471097E-5</v>
      </c>
      <c r="C38" s="226">
        <v>1.5993661322840108E-5</v>
      </c>
      <c r="D38" s="226">
        <v>3.2270470143648191E-6</v>
      </c>
      <c r="E38" s="226">
        <v>3.1418933735593398E-5</v>
      </c>
      <c r="F38" s="226">
        <v>6.0046596079448127E-6</v>
      </c>
      <c r="G38" s="226">
        <v>3.0998239028866365E-5</v>
      </c>
      <c r="H38" s="226">
        <v>1.4620233954169054E-5</v>
      </c>
      <c r="I38" s="226">
        <v>1.2528637736782581E-6</v>
      </c>
      <c r="J38" s="226">
        <v>1.9504290982978142E-5</v>
      </c>
      <c r="K38" s="226">
        <v>2.412275682799886E-4</v>
      </c>
      <c r="L38" s="226">
        <v>3.1313118785883321E-5</v>
      </c>
      <c r="M38" s="226">
        <v>1.859215909111904E-6</v>
      </c>
      <c r="N38" s="226">
        <v>8.1937581828542941E-6</v>
      </c>
      <c r="O38" s="226">
        <v>8.1937581828542941E-6</v>
      </c>
      <c r="P38" s="226">
        <v>2.1076846082330702E-6</v>
      </c>
      <c r="Q38" s="226">
        <v>1.1303167711964347E-5</v>
      </c>
      <c r="R38" s="226">
        <v>1.6150371347002254E-5</v>
      </c>
      <c r="S38" s="226">
        <v>7.8461606905485841E-6</v>
      </c>
      <c r="T38" s="226">
        <v>1.3338416416128501E-9</v>
      </c>
      <c r="U38" s="226">
        <v>8.974323273237917E-6</v>
      </c>
      <c r="V38" s="226">
        <v>2.0931805168074043E-6</v>
      </c>
      <c r="W38" s="226">
        <v>3.2176999492940994E-6</v>
      </c>
      <c r="X38" s="226">
        <v>5.3718486263614848E-6</v>
      </c>
      <c r="Y38" s="226">
        <v>4.3536701593098523E-5</v>
      </c>
      <c r="Z38" s="226">
        <v>1.6946797476802367E-6</v>
      </c>
      <c r="AA38" s="226">
        <v>7.311117512486945E-6</v>
      </c>
      <c r="AB38" s="226">
        <v>2.4269769434190337E-6</v>
      </c>
      <c r="AC38" s="226">
        <v>6.0959024262065593E-5</v>
      </c>
      <c r="AD38" s="226">
        <v>9.5984939347390014E-6</v>
      </c>
      <c r="AE38" s="226">
        <v>1.6161453797725233E-6</v>
      </c>
      <c r="AF38" s="226">
        <v>1.6728859258219991E-6</v>
      </c>
      <c r="AG38" s="226">
        <v>1.2677496691679891E-6</v>
      </c>
      <c r="AH38" s="226">
        <v>0</v>
      </c>
      <c r="AI38" s="226">
        <v>1.7377726513100795E-3</v>
      </c>
      <c r="AJ38" s="226">
        <v>3.4660417166489793E-4</v>
      </c>
      <c r="AK38" s="226">
        <v>8.5776385359178114E-2</v>
      </c>
      <c r="AL38" s="226">
        <v>2.4898241504538943E-5</v>
      </c>
      <c r="AM38" s="226">
        <v>1.6087343003101811E-4</v>
      </c>
      <c r="AN38" s="226">
        <v>7.8318052357240076E-5</v>
      </c>
      <c r="AO38" s="226">
        <v>6.881718761871031E-5</v>
      </c>
      <c r="AP38" s="226">
        <v>6.3942053072366437E-4</v>
      </c>
      <c r="AQ38" s="226">
        <v>3.814943920106281E-5</v>
      </c>
      <c r="AR38" s="226">
        <v>1.2778423885450105E-5</v>
      </c>
      <c r="AS38" s="226">
        <v>4.2625322047684942E-4</v>
      </c>
      <c r="AT38" s="226">
        <v>1.023957041805714E-4</v>
      </c>
      <c r="AU38" s="226">
        <v>1.7399990844749084E-5</v>
      </c>
      <c r="AV38" s="226">
        <v>3.7850418378861652E-6</v>
      </c>
      <c r="AW38" s="226">
        <v>1.3957603717519084E-5</v>
      </c>
      <c r="AX38" s="226">
        <v>6.865974130516521E-5</v>
      </c>
      <c r="AY38" s="226">
        <v>1.0443534315438924E-5</v>
      </c>
      <c r="AZ38" s="226">
        <v>9.7111760827330729E-6</v>
      </c>
      <c r="BA38" s="226">
        <v>2.7257937633102521E-5</v>
      </c>
      <c r="BB38" s="226">
        <v>1.1071320928782391E-5</v>
      </c>
      <c r="BC38" s="226">
        <v>1.040356048152333E-5</v>
      </c>
      <c r="BD38" s="226">
        <v>8.8398933003309502E-5</v>
      </c>
      <c r="BE38" s="226">
        <v>1.7257482642951805E-4</v>
      </c>
      <c r="BF38" s="226">
        <v>3.6912661180652141E-5</v>
      </c>
      <c r="BG38" s="226">
        <v>1.4892488342763483E-6</v>
      </c>
      <c r="BH38" s="226">
        <v>1.0384192552465987E-4</v>
      </c>
      <c r="BI38" s="226">
        <v>7.9674069477900738E-5</v>
      </c>
      <c r="BJ38" s="226">
        <v>1.3455303743070809E-4</v>
      </c>
      <c r="BK38" s="226">
        <v>4.608561830883566E-5</v>
      </c>
      <c r="BL38" s="226">
        <v>1.4616138396262576E-5</v>
      </c>
      <c r="BM38" s="226">
        <v>4.5489086350247615E-5</v>
      </c>
      <c r="BN38" s="226">
        <v>8.5315350274111411E-5</v>
      </c>
      <c r="BO38" s="226">
        <v>5.3719406153417144E-5</v>
      </c>
      <c r="BP38" s="226">
        <v>5.8733474784281987E-5</v>
      </c>
      <c r="BQ38" s="226">
        <v>8.7237740178694813E-6</v>
      </c>
      <c r="BR38" s="226">
        <v>1.2003134689920148E-4</v>
      </c>
      <c r="BS38" s="226">
        <v>4.7751696203928379E-7</v>
      </c>
      <c r="BT38" s="226">
        <v>4.3730743332205619E-6</v>
      </c>
      <c r="BU38" s="226">
        <v>0</v>
      </c>
      <c r="BV38" s="226">
        <v>2.4835387389155145E-7</v>
      </c>
      <c r="BW38" s="226">
        <v>0</v>
      </c>
      <c r="BX38" s="226">
        <v>2.4860748347524081E-5</v>
      </c>
      <c r="BY38" s="226">
        <v>0</v>
      </c>
    </row>
    <row r="39" spans="1:77" x14ac:dyDescent="0.25">
      <c r="A39" s="105" t="s">
        <v>36</v>
      </c>
      <c r="B39" s="226">
        <v>1.7226313287167717E-5</v>
      </c>
      <c r="C39" s="226">
        <v>2.8758804763540307E-5</v>
      </c>
      <c r="D39" s="226">
        <v>4.7391842846661732E-6</v>
      </c>
      <c r="E39" s="226">
        <v>6.3405670246591606E-5</v>
      </c>
      <c r="F39" s="226">
        <v>9.7120902640122235E-6</v>
      </c>
      <c r="G39" s="226">
        <v>1.7568027381384542E-5</v>
      </c>
      <c r="H39" s="226">
        <v>1.3188494451663063E-5</v>
      </c>
      <c r="I39" s="226">
        <v>5.3514070126195027E-6</v>
      </c>
      <c r="J39" s="226">
        <v>4.6010597227716637E-4</v>
      </c>
      <c r="K39" s="226">
        <v>1.4095626892518387E-5</v>
      </c>
      <c r="L39" s="226">
        <v>1.471641443022721E-2</v>
      </c>
      <c r="M39" s="226">
        <v>2.4526816520434513E-6</v>
      </c>
      <c r="N39" s="226">
        <v>2.1658932199258065E-5</v>
      </c>
      <c r="O39" s="226">
        <v>2.1658932199258065E-5</v>
      </c>
      <c r="P39" s="226">
        <v>1.5307135636311516E-5</v>
      </c>
      <c r="Q39" s="226">
        <v>1.0789874301426386E-4</v>
      </c>
      <c r="R39" s="226">
        <v>8.3472806089617209E-6</v>
      </c>
      <c r="S39" s="226">
        <v>9.8612568447157425E-6</v>
      </c>
      <c r="T39" s="226">
        <v>4.2232712851863223E-9</v>
      </c>
      <c r="U39" s="226">
        <v>4.6825492313660936E-6</v>
      </c>
      <c r="V39" s="226">
        <v>6.845649116574019E-6</v>
      </c>
      <c r="W39" s="226">
        <v>8.9834617018193277E-6</v>
      </c>
      <c r="X39" s="226">
        <v>7.2828333789692858E-6</v>
      </c>
      <c r="Y39" s="226">
        <v>9.0741082488479227E-5</v>
      </c>
      <c r="Z39" s="226">
        <v>3.2983331270862388E-6</v>
      </c>
      <c r="AA39" s="226">
        <v>1.1158436029918225E-5</v>
      </c>
      <c r="AB39" s="226">
        <v>5.2079611608756191E-6</v>
      </c>
      <c r="AC39" s="226">
        <v>9.642045038889168E-6</v>
      </c>
      <c r="AD39" s="226">
        <v>1.8784649597848038E-5</v>
      </c>
      <c r="AE39" s="226">
        <v>3.8675236158591417E-6</v>
      </c>
      <c r="AF39" s="226">
        <v>5.1928573225846152E-6</v>
      </c>
      <c r="AG39" s="226">
        <v>3.1812201522735188E-6</v>
      </c>
      <c r="AH39" s="226">
        <v>0</v>
      </c>
      <c r="AI39" s="226">
        <v>8.7575874855242938E-5</v>
      </c>
      <c r="AJ39" s="226">
        <v>1.0094044892993055E-4</v>
      </c>
      <c r="AK39" s="226">
        <v>4.8864455797045897E-5</v>
      </c>
      <c r="AL39" s="226">
        <v>4.1068328886358835E-2</v>
      </c>
      <c r="AM39" s="226">
        <v>5.9953280265714208E-5</v>
      </c>
      <c r="AN39" s="226">
        <v>7.609554540022052E-5</v>
      </c>
      <c r="AO39" s="226">
        <v>2.0039158189050509E-4</v>
      </c>
      <c r="AP39" s="226">
        <v>1.4118112086898471E-3</v>
      </c>
      <c r="AQ39" s="226">
        <v>4.4140646230807589E-5</v>
      </c>
      <c r="AR39" s="226">
        <v>1.7500101755903164E-5</v>
      </c>
      <c r="AS39" s="226">
        <v>1.7778028024234937E-4</v>
      </c>
      <c r="AT39" s="226">
        <v>1.8751614615120169E-4</v>
      </c>
      <c r="AU39" s="226">
        <v>1.1920343954270927E-4</v>
      </c>
      <c r="AV39" s="226">
        <v>1.0090163226951615E-5</v>
      </c>
      <c r="AW39" s="226">
        <v>1.5481056938219657E-4</v>
      </c>
      <c r="AX39" s="226">
        <v>2.4039189036240911E-4</v>
      </c>
      <c r="AY39" s="226">
        <v>1.7732014606235613E-5</v>
      </c>
      <c r="AZ39" s="226">
        <v>2.162989394260411E-5</v>
      </c>
      <c r="BA39" s="226">
        <v>1.1939557445035345E-4</v>
      </c>
      <c r="BB39" s="226">
        <v>3.1829088881692367E-5</v>
      </c>
      <c r="BC39" s="226">
        <v>2.0688818916276082E-5</v>
      </c>
      <c r="BD39" s="226">
        <v>1.2500498664272711E-4</v>
      </c>
      <c r="BE39" s="226">
        <v>1.5388444156815947E-4</v>
      </c>
      <c r="BF39" s="226">
        <v>7.2880634623571569E-5</v>
      </c>
      <c r="BG39" s="226">
        <v>3.8110185567266187E-6</v>
      </c>
      <c r="BH39" s="226">
        <v>1.4646484760581432E-4</v>
      </c>
      <c r="BI39" s="226">
        <v>3.9969714531443184E-4</v>
      </c>
      <c r="BJ39" s="226">
        <v>1.0493561043081264E-4</v>
      </c>
      <c r="BK39" s="226">
        <v>8.8428265634868025E-5</v>
      </c>
      <c r="BL39" s="226">
        <v>6.9190552408291751E-5</v>
      </c>
      <c r="BM39" s="226">
        <v>7.2900826340317431E-5</v>
      </c>
      <c r="BN39" s="226">
        <v>9.2190888913272901E-5</v>
      </c>
      <c r="BO39" s="226">
        <v>2.0849008828588119E-4</v>
      </c>
      <c r="BP39" s="226">
        <v>1.5792810255001508E-4</v>
      </c>
      <c r="BQ39" s="226">
        <v>1.3309598680774108E-5</v>
      </c>
      <c r="BR39" s="226">
        <v>1.4376059684196725E-4</v>
      </c>
      <c r="BS39" s="226">
        <v>7.2344862269638635E-7</v>
      </c>
      <c r="BT39" s="226">
        <v>6.0659020254318147E-6</v>
      </c>
      <c r="BU39" s="226">
        <v>0</v>
      </c>
      <c r="BV39" s="226">
        <v>3.5033771337648932E-7</v>
      </c>
      <c r="BW39" s="226">
        <v>0</v>
      </c>
      <c r="BX39" s="226">
        <v>5.7133116622532374E-5</v>
      </c>
      <c r="BY39" s="226">
        <v>0</v>
      </c>
    </row>
    <row r="40" spans="1:77" x14ac:dyDescent="0.25">
      <c r="A40" s="105" t="s">
        <v>37</v>
      </c>
      <c r="B40" s="226">
        <v>3.8353816821744066E-6</v>
      </c>
      <c r="C40" s="226">
        <v>8.3310480700460181E-6</v>
      </c>
      <c r="D40" s="226">
        <v>2.397511728175543E-6</v>
      </c>
      <c r="E40" s="226">
        <v>1.3590847130546834E-5</v>
      </c>
      <c r="F40" s="226">
        <v>1.1668267424317738E-6</v>
      </c>
      <c r="G40" s="226">
        <v>5.1352841606866209E-6</v>
      </c>
      <c r="H40" s="226">
        <v>8.2674749568546133E-6</v>
      </c>
      <c r="I40" s="226">
        <v>1.0307135205759041E-6</v>
      </c>
      <c r="J40" s="226">
        <v>1.1241303478789898E-5</v>
      </c>
      <c r="K40" s="226">
        <v>4.1176447809866371E-6</v>
      </c>
      <c r="L40" s="226">
        <v>1.1288820155781045E-5</v>
      </c>
      <c r="M40" s="226">
        <v>1.2237217170420011E-6</v>
      </c>
      <c r="N40" s="226">
        <v>1.9245372091709108E-5</v>
      </c>
      <c r="O40" s="226">
        <v>1.9245372091709108E-5</v>
      </c>
      <c r="P40" s="226">
        <v>2.829465018957324E-6</v>
      </c>
      <c r="Q40" s="226">
        <v>8.4001101043769191E-6</v>
      </c>
      <c r="R40" s="226">
        <v>3.7861472111156466E-6</v>
      </c>
      <c r="S40" s="226">
        <v>5.1484992149600278E-6</v>
      </c>
      <c r="T40" s="226">
        <v>1.725758039909913E-9</v>
      </c>
      <c r="U40" s="226">
        <v>3.2147536935279541E-6</v>
      </c>
      <c r="V40" s="226">
        <v>4.3140793609294641E-6</v>
      </c>
      <c r="W40" s="226">
        <v>5.1676501043738439E-6</v>
      </c>
      <c r="X40" s="226">
        <v>3.684708418706084E-6</v>
      </c>
      <c r="Y40" s="226">
        <v>1.4818500394494064E-5</v>
      </c>
      <c r="Z40" s="226">
        <v>1.7444866356315786E-6</v>
      </c>
      <c r="AA40" s="226">
        <v>6.3577742508395959E-6</v>
      </c>
      <c r="AB40" s="226">
        <v>2.5720365676967959E-6</v>
      </c>
      <c r="AC40" s="226">
        <v>5.9229466944623816E-6</v>
      </c>
      <c r="AD40" s="226">
        <v>9.1377898659572344E-6</v>
      </c>
      <c r="AE40" s="226">
        <v>1.8280483293801956E-6</v>
      </c>
      <c r="AF40" s="226">
        <v>3.4200742333669864E-6</v>
      </c>
      <c r="AG40" s="226">
        <v>2.0372076763091506E-6</v>
      </c>
      <c r="AH40" s="226">
        <v>0</v>
      </c>
      <c r="AI40" s="226">
        <v>5.4841254441757993E-5</v>
      </c>
      <c r="AJ40" s="226">
        <v>5.2433816947221756E-5</v>
      </c>
      <c r="AK40" s="226">
        <v>2.3744472139414823E-5</v>
      </c>
      <c r="AL40" s="226">
        <v>2.0085543241798996E-5</v>
      </c>
      <c r="AM40" s="226">
        <v>1.4065586427541087E-2</v>
      </c>
      <c r="AN40" s="226">
        <v>6.029969726834343E-4</v>
      </c>
      <c r="AO40" s="226">
        <v>1.7455808468325813E-4</v>
      </c>
      <c r="AP40" s="226">
        <v>5.8036247787672486E-5</v>
      </c>
      <c r="AQ40" s="226">
        <v>1.4528098028892178E-4</v>
      </c>
      <c r="AR40" s="226">
        <v>9.0381110476876763E-6</v>
      </c>
      <c r="AS40" s="226">
        <v>1.1112681823338975E-4</v>
      </c>
      <c r="AT40" s="226">
        <v>1.5560365905438619E-4</v>
      </c>
      <c r="AU40" s="226">
        <v>2.4758333771032015E-5</v>
      </c>
      <c r="AV40" s="226">
        <v>7.5686913940894865E-6</v>
      </c>
      <c r="AW40" s="226">
        <v>2.3282955907632938E-5</v>
      </c>
      <c r="AX40" s="226">
        <v>1.0577332046519929E-4</v>
      </c>
      <c r="AY40" s="226">
        <v>1.2263261305715715E-5</v>
      </c>
      <c r="AZ40" s="226">
        <v>1.0720367053775919E-5</v>
      </c>
      <c r="BA40" s="226">
        <v>3.7353354554847077E-5</v>
      </c>
      <c r="BB40" s="226">
        <v>2.2125229755149614E-5</v>
      </c>
      <c r="BC40" s="226">
        <v>1.0880203006909669E-5</v>
      </c>
      <c r="BD40" s="226">
        <v>7.5459824253122323E-5</v>
      </c>
      <c r="BE40" s="226">
        <v>1.8907171615807939E-4</v>
      </c>
      <c r="BF40" s="226">
        <v>5.5160698700616035E-5</v>
      </c>
      <c r="BG40" s="226">
        <v>3.0228810052521176E-6</v>
      </c>
      <c r="BH40" s="226">
        <v>8.7494181463598935E-5</v>
      </c>
      <c r="BI40" s="226">
        <v>3.5818345850454253E-4</v>
      </c>
      <c r="BJ40" s="226">
        <v>7.9032451037565191E-5</v>
      </c>
      <c r="BK40" s="226">
        <v>6.4370946772890727E-5</v>
      </c>
      <c r="BL40" s="226">
        <v>2.1469642851119861E-5</v>
      </c>
      <c r="BM40" s="226">
        <v>1.0544580862413136E-4</v>
      </c>
      <c r="BN40" s="226">
        <v>6.1331319238118633E-5</v>
      </c>
      <c r="BO40" s="226">
        <v>1.8597032279232066E-4</v>
      </c>
      <c r="BP40" s="226">
        <v>1.9044816182909319E-4</v>
      </c>
      <c r="BQ40" s="226">
        <v>9.9481534498834273E-6</v>
      </c>
      <c r="BR40" s="226">
        <v>1.5156790294962096E-4</v>
      </c>
      <c r="BS40" s="226">
        <v>1.998872961561904E-6</v>
      </c>
      <c r="BT40" s="226">
        <v>5.5370294805128817E-6</v>
      </c>
      <c r="BU40" s="226">
        <v>0</v>
      </c>
      <c r="BV40" s="226">
        <v>2.1068155838376632E-7</v>
      </c>
      <c r="BW40" s="226">
        <v>0</v>
      </c>
      <c r="BX40" s="226">
        <v>2.9364583288178525E-5</v>
      </c>
      <c r="BY40" s="226">
        <v>0</v>
      </c>
    </row>
    <row r="41" spans="1:77" x14ac:dyDescent="0.25">
      <c r="A41" s="105" t="s">
        <v>38</v>
      </c>
      <c r="B41" s="226">
        <v>1.8025864092995022E-6</v>
      </c>
      <c r="C41" s="226">
        <v>3.7326267177489214E-6</v>
      </c>
      <c r="D41" s="226">
        <v>1.0704814695315754E-6</v>
      </c>
      <c r="E41" s="226">
        <v>5.210738873794864E-6</v>
      </c>
      <c r="F41" s="226">
        <v>5.9189784215520387E-7</v>
      </c>
      <c r="G41" s="226">
        <v>2.2778695982580065E-6</v>
      </c>
      <c r="H41" s="226">
        <v>3.9054912310303595E-6</v>
      </c>
      <c r="I41" s="226">
        <v>4.5223709664391766E-7</v>
      </c>
      <c r="J41" s="226">
        <v>4.2964835008941281E-6</v>
      </c>
      <c r="K41" s="226">
        <v>1.835578266418642E-6</v>
      </c>
      <c r="L41" s="226">
        <v>4.9267819233109286E-6</v>
      </c>
      <c r="M41" s="226">
        <v>5.3592412494305946E-7</v>
      </c>
      <c r="N41" s="226">
        <v>4.4550113627416968E-6</v>
      </c>
      <c r="O41" s="226">
        <v>4.4550113627416968E-6</v>
      </c>
      <c r="P41" s="226">
        <v>2.7864155526652768E-6</v>
      </c>
      <c r="Q41" s="226">
        <v>3.2421005900736771E-6</v>
      </c>
      <c r="R41" s="226">
        <v>1.9003125533581769E-6</v>
      </c>
      <c r="S41" s="226">
        <v>2.17703766889173E-6</v>
      </c>
      <c r="T41" s="226">
        <v>9.0273202166308193E-10</v>
      </c>
      <c r="U41" s="226">
        <v>1.6828994545770672E-6</v>
      </c>
      <c r="V41" s="226">
        <v>1.2562430069225865E-6</v>
      </c>
      <c r="W41" s="226">
        <v>1.7360213803444155E-6</v>
      </c>
      <c r="X41" s="226">
        <v>1.6300511712276171E-6</v>
      </c>
      <c r="Y41" s="226">
        <v>5.1933287891157014E-6</v>
      </c>
      <c r="Z41" s="226">
        <v>7.6544565162294584E-7</v>
      </c>
      <c r="AA41" s="226">
        <v>2.8402040213677216E-6</v>
      </c>
      <c r="AB41" s="226">
        <v>1.2044802456128344E-6</v>
      </c>
      <c r="AC41" s="226">
        <v>3.2934193032752742E-6</v>
      </c>
      <c r="AD41" s="226">
        <v>3.8763159441883825E-6</v>
      </c>
      <c r="AE41" s="226">
        <v>8.4546909552616926E-7</v>
      </c>
      <c r="AF41" s="226">
        <v>9.9818518637279537E-7</v>
      </c>
      <c r="AG41" s="226">
        <v>5.6980864821981782E-7</v>
      </c>
      <c r="AH41" s="226">
        <v>0</v>
      </c>
      <c r="AI41" s="226">
        <v>6.2180319839609039E-5</v>
      </c>
      <c r="AJ41" s="226">
        <v>4.3391920485715026E-5</v>
      </c>
      <c r="AK41" s="226">
        <v>5.6859706706101754E-6</v>
      </c>
      <c r="AL41" s="226">
        <v>8.3845918004082047E-6</v>
      </c>
      <c r="AM41" s="226">
        <v>5.3766964502898992E-4</v>
      </c>
      <c r="AN41" s="226">
        <v>2.5048168234708085E-2</v>
      </c>
      <c r="AO41" s="226">
        <v>3.7592937518664903E-5</v>
      </c>
      <c r="AP41" s="226">
        <v>1.9970907891608959E-5</v>
      </c>
      <c r="AQ41" s="226">
        <v>8.5889866273280665E-5</v>
      </c>
      <c r="AR41" s="226">
        <v>3.7324554123305943E-6</v>
      </c>
      <c r="AS41" s="226">
        <v>2.623822175613196E-5</v>
      </c>
      <c r="AT41" s="226">
        <v>6.1229654341891414E-5</v>
      </c>
      <c r="AU41" s="226">
        <v>2.4536210224505796E-5</v>
      </c>
      <c r="AV41" s="226">
        <v>2.0498331253125785E-6</v>
      </c>
      <c r="AW41" s="226">
        <v>2.7113071657004087E-5</v>
      </c>
      <c r="AX41" s="226">
        <v>5.0146980513733937E-5</v>
      </c>
      <c r="AY41" s="226">
        <v>9.5191979681186859E-6</v>
      </c>
      <c r="AZ41" s="226">
        <v>1.5188014911133198E-5</v>
      </c>
      <c r="BA41" s="226">
        <v>1.3735286681648874E-5</v>
      </c>
      <c r="BB41" s="226">
        <v>5.7584585950733283E-6</v>
      </c>
      <c r="BC41" s="226">
        <v>4.5324643619302107E-6</v>
      </c>
      <c r="BD41" s="226">
        <v>4.5665964558994177E-5</v>
      </c>
      <c r="BE41" s="226">
        <v>8.3464983104234358E-5</v>
      </c>
      <c r="BF41" s="226">
        <v>5.9291601763561106E-5</v>
      </c>
      <c r="BG41" s="226">
        <v>8.1011452821377064E-7</v>
      </c>
      <c r="BH41" s="226">
        <v>3.8790493790075404E-5</v>
      </c>
      <c r="BI41" s="226">
        <v>6.1474710757406734E-5</v>
      </c>
      <c r="BJ41" s="226">
        <v>2.2819555116789726E-4</v>
      </c>
      <c r="BK41" s="226">
        <v>3.335471551653634E-5</v>
      </c>
      <c r="BL41" s="226">
        <v>1.0291596863006986E-5</v>
      </c>
      <c r="BM41" s="226">
        <v>1.0439650334783373E-4</v>
      </c>
      <c r="BN41" s="226">
        <v>4.2164591025456181E-5</v>
      </c>
      <c r="BO41" s="226">
        <v>8.6320552057392666E-5</v>
      </c>
      <c r="BP41" s="226">
        <v>7.821307832522767E-5</v>
      </c>
      <c r="BQ41" s="226">
        <v>5.038026653653402E-6</v>
      </c>
      <c r="BR41" s="226">
        <v>1.0048748871987429E-4</v>
      </c>
      <c r="BS41" s="226">
        <v>4.3785006925358246E-6</v>
      </c>
      <c r="BT41" s="226">
        <v>3.2822893754336347E-6</v>
      </c>
      <c r="BU41" s="226">
        <v>0</v>
      </c>
      <c r="BV41" s="226">
        <v>9.6524425302252978E-8</v>
      </c>
      <c r="BW41" s="226">
        <v>0</v>
      </c>
      <c r="BX41" s="226">
        <v>1.6583556512683925E-5</v>
      </c>
      <c r="BY41" s="226">
        <v>0</v>
      </c>
    </row>
    <row r="42" spans="1:77" x14ac:dyDescent="0.25">
      <c r="A42" s="105" t="s">
        <v>39</v>
      </c>
      <c r="B42" s="226">
        <v>6.2330992060438185E-7</v>
      </c>
      <c r="C42" s="226">
        <v>1.108849036292445E-6</v>
      </c>
      <c r="D42" s="226">
        <v>2.7302525535020942E-7</v>
      </c>
      <c r="E42" s="226">
        <v>1.1996040343027865E-6</v>
      </c>
      <c r="F42" s="226">
        <v>1.3349914169548317E-7</v>
      </c>
      <c r="G42" s="226">
        <v>6.1825691067389882E-7</v>
      </c>
      <c r="H42" s="226">
        <v>1.2435578304397369E-6</v>
      </c>
      <c r="I42" s="226">
        <v>1.5463301925123386E-7</v>
      </c>
      <c r="J42" s="226">
        <v>5.4101169034798705E-6</v>
      </c>
      <c r="K42" s="226">
        <v>4.7338087042240485E-7</v>
      </c>
      <c r="L42" s="226">
        <v>1.940111003237074E-6</v>
      </c>
      <c r="M42" s="226">
        <v>1.2753823864931976E-7</v>
      </c>
      <c r="N42" s="226">
        <v>7.5660888310654151E-5</v>
      </c>
      <c r="O42" s="226">
        <v>7.5660888310654151E-5</v>
      </c>
      <c r="P42" s="226">
        <v>6.6683152617069739E-7</v>
      </c>
      <c r="Q42" s="226">
        <v>3.733232790213998E-6</v>
      </c>
      <c r="R42" s="226">
        <v>4.3036532703244268E-7</v>
      </c>
      <c r="S42" s="226">
        <v>5.106740819008019E-7</v>
      </c>
      <c r="T42" s="226">
        <v>1.7461353328083877E-10</v>
      </c>
      <c r="U42" s="226">
        <v>6.6336081535969352E-7</v>
      </c>
      <c r="V42" s="226">
        <v>2.7224921754405359E-7</v>
      </c>
      <c r="W42" s="226">
        <v>3.9137018742473454E-7</v>
      </c>
      <c r="X42" s="226">
        <v>4.2208140100770724E-7</v>
      </c>
      <c r="Y42" s="226">
        <v>1.0311455300685181E-6</v>
      </c>
      <c r="Z42" s="226">
        <v>1.8152881761914369E-7</v>
      </c>
      <c r="AA42" s="226">
        <v>7.4892865171492344E-7</v>
      </c>
      <c r="AB42" s="226">
        <v>2.9622008706200026E-7</v>
      </c>
      <c r="AC42" s="226">
        <v>7.3511270332660699E-7</v>
      </c>
      <c r="AD42" s="226">
        <v>9.2421126960427393E-7</v>
      </c>
      <c r="AE42" s="226">
        <v>2.116062183158716E-7</v>
      </c>
      <c r="AF42" s="226">
        <v>2.3679334460716227E-7</v>
      </c>
      <c r="AG42" s="226">
        <v>6.9304675204239162E-6</v>
      </c>
      <c r="AH42" s="226">
        <v>0</v>
      </c>
      <c r="AI42" s="226">
        <v>6.8455328988150672E-6</v>
      </c>
      <c r="AJ42" s="226">
        <v>4.1070208380663153E-6</v>
      </c>
      <c r="AK42" s="226">
        <v>1.7022920137894348E-6</v>
      </c>
      <c r="AL42" s="226">
        <v>1.4567453658267479E-6</v>
      </c>
      <c r="AM42" s="226">
        <v>4.1767248807426148E-6</v>
      </c>
      <c r="AN42" s="226">
        <v>7.6778172977386601E-6</v>
      </c>
      <c r="AO42" s="226">
        <v>7.8495658848185565E-4</v>
      </c>
      <c r="AP42" s="226">
        <v>3.3837741596112462E-6</v>
      </c>
      <c r="AQ42" s="226">
        <v>1.5490613108988521E-5</v>
      </c>
      <c r="AR42" s="226">
        <v>8.4935887244292747E-7</v>
      </c>
      <c r="AS42" s="226">
        <v>7.7199452105191904E-6</v>
      </c>
      <c r="AT42" s="226">
        <v>9.114189191283497E-6</v>
      </c>
      <c r="AU42" s="226">
        <v>4.0776850601235096E-6</v>
      </c>
      <c r="AV42" s="226">
        <v>3.419585907485452E-6</v>
      </c>
      <c r="AW42" s="226">
        <v>6.3688719901003619E-6</v>
      </c>
      <c r="AX42" s="226">
        <v>5.9184342624202358E-6</v>
      </c>
      <c r="AY42" s="226">
        <v>1.2656582068397347E-6</v>
      </c>
      <c r="AZ42" s="226">
        <v>9.6096022763345722E-7</v>
      </c>
      <c r="BA42" s="226">
        <v>2.6072302262636936E-6</v>
      </c>
      <c r="BB42" s="226">
        <v>1.588517698343838E-5</v>
      </c>
      <c r="BC42" s="226">
        <v>1.2446933233584103E-6</v>
      </c>
      <c r="BD42" s="226">
        <v>8.749914299752179E-6</v>
      </c>
      <c r="BE42" s="226">
        <v>7.5977543039114975E-6</v>
      </c>
      <c r="BF42" s="226">
        <v>2.7365678671168175E-6</v>
      </c>
      <c r="BG42" s="226">
        <v>3.1165687214861121E-6</v>
      </c>
      <c r="BH42" s="226">
        <v>1.037905688050825E-5</v>
      </c>
      <c r="BI42" s="226">
        <v>1.2272165926288131E-5</v>
      </c>
      <c r="BJ42" s="226">
        <v>7.16765768250991E-6</v>
      </c>
      <c r="BK42" s="226">
        <v>8.1632864194773448E-6</v>
      </c>
      <c r="BL42" s="226">
        <v>2.1712252617705989E-6</v>
      </c>
      <c r="BM42" s="226">
        <v>3.441052534664045E-6</v>
      </c>
      <c r="BN42" s="226">
        <v>3.223094881119181E-6</v>
      </c>
      <c r="BO42" s="226">
        <v>5.3129453738694926E-6</v>
      </c>
      <c r="BP42" s="226">
        <v>4.3188364916465652E-6</v>
      </c>
      <c r="BQ42" s="226">
        <v>1.1301260902871774E-6</v>
      </c>
      <c r="BR42" s="226">
        <v>2.0358212757783315E-5</v>
      </c>
      <c r="BS42" s="226">
        <v>5.9664633255562814E-8</v>
      </c>
      <c r="BT42" s="226">
        <v>6.1674829692291993E-7</v>
      </c>
      <c r="BU42" s="226">
        <v>0</v>
      </c>
      <c r="BV42" s="226">
        <v>2.4833764857591845E-8</v>
      </c>
      <c r="BW42" s="226">
        <v>0</v>
      </c>
      <c r="BX42" s="226">
        <v>2.8753248172096338E-6</v>
      </c>
      <c r="BY42" s="226">
        <v>0</v>
      </c>
    </row>
    <row r="43" spans="1:77" x14ac:dyDescent="0.25">
      <c r="A43" s="105" t="s">
        <v>40</v>
      </c>
      <c r="B43" s="226">
        <v>3.81233312681769E-6</v>
      </c>
      <c r="C43" s="226">
        <v>5.634689146125254E-6</v>
      </c>
      <c r="D43" s="226">
        <v>2.2139230459908601E-6</v>
      </c>
      <c r="E43" s="226">
        <v>6.5435525897022473E-4</v>
      </c>
      <c r="F43" s="226">
        <v>8.298573482325754E-7</v>
      </c>
      <c r="G43" s="226">
        <v>3.2221761649080364E-6</v>
      </c>
      <c r="H43" s="226">
        <v>1.6576102664918137E-5</v>
      </c>
      <c r="I43" s="226">
        <v>8.287335344741774E-7</v>
      </c>
      <c r="J43" s="226">
        <v>3.0893197030056377E-5</v>
      </c>
      <c r="K43" s="226">
        <v>2.6280321160372946E-6</v>
      </c>
      <c r="L43" s="226">
        <v>4.9313878962298645E-6</v>
      </c>
      <c r="M43" s="226">
        <v>6.4736409810858426E-7</v>
      </c>
      <c r="N43" s="226">
        <v>5.7468866340540555E-6</v>
      </c>
      <c r="O43" s="226">
        <v>5.7468866340540555E-6</v>
      </c>
      <c r="P43" s="226">
        <v>1.2868729921685053E-6</v>
      </c>
      <c r="Q43" s="226">
        <v>1.1428385662271339E-4</v>
      </c>
      <c r="R43" s="226">
        <v>2.2495549597339615E-6</v>
      </c>
      <c r="S43" s="226">
        <v>2.736297496359074E-6</v>
      </c>
      <c r="T43" s="226">
        <v>8.2731902603567841E-10</v>
      </c>
      <c r="U43" s="226">
        <v>1.4309526962719057E-5</v>
      </c>
      <c r="V43" s="226">
        <v>1.5259386064970101E-6</v>
      </c>
      <c r="W43" s="226">
        <v>2.0712389860517295E-6</v>
      </c>
      <c r="X43" s="226">
        <v>2.0422835647568341E-6</v>
      </c>
      <c r="Y43" s="226">
        <v>1.1061517432081149E-3</v>
      </c>
      <c r="Z43" s="226">
        <v>9.5276457177444807E-7</v>
      </c>
      <c r="AA43" s="226">
        <v>3.8109893816062837E-6</v>
      </c>
      <c r="AB43" s="226">
        <v>1.4169414669283746E-6</v>
      </c>
      <c r="AC43" s="226">
        <v>2.8808432658341256E-6</v>
      </c>
      <c r="AD43" s="226">
        <v>1.7806021221162152E-5</v>
      </c>
      <c r="AE43" s="226">
        <v>1.2540194000074486E-6</v>
      </c>
      <c r="AF43" s="226">
        <v>1.2163336902471377E-6</v>
      </c>
      <c r="AG43" s="226">
        <v>1.1769768723033048E-5</v>
      </c>
      <c r="AH43" s="226">
        <v>0</v>
      </c>
      <c r="AI43" s="226">
        <v>5.7093362546507251E-5</v>
      </c>
      <c r="AJ43" s="226">
        <v>2.1410072067928787E-5</v>
      </c>
      <c r="AK43" s="226">
        <v>1.0102987892686156E-4</v>
      </c>
      <c r="AL43" s="226">
        <v>6.2420101854363487E-6</v>
      </c>
      <c r="AM43" s="226">
        <v>4.9035376933205088E-5</v>
      </c>
      <c r="AN43" s="226">
        <v>3.163881153135405E-5</v>
      </c>
      <c r="AO43" s="226">
        <v>4.9909138914545231E-5</v>
      </c>
      <c r="AP43" s="226">
        <v>2.0124432977618394E-2</v>
      </c>
      <c r="AQ43" s="226">
        <v>6.8377521897751333E-5</v>
      </c>
      <c r="AR43" s="226">
        <v>6.9078582005309028E-6</v>
      </c>
      <c r="AS43" s="226">
        <v>3.4942212221268531E-5</v>
      </c>
      <c r="AT43" s="226">
        <v>1.7959916768020608E-4</v>
      </c>
      <c r="AU43" s="226">
        <v>2.7644510840599871E-5</v>
      </c>
      <c r="AV43" s="226">
        <v>2.7380551114383654E-6</v>
      </c>
      <c r="AW43" s="226">
        <v>9.3655384779551195E-6</v>
      </c>
      <c r="AX43" s="226">
        <v>3.9209173410103277E-5</v>
      </c>
      <c r="AY43" s="226">
        <v>6.1991765166503686E-6</v>
      </c>
      <c r="AZ43" s="226">
        <v>5.3294688484065682E-6</v>
      </c>
      <c r="BA43" s="226">
        <v>1.6813001879006258E-5</v>
      </c>
      <c r="BB43" s="226">
        <v>7.6845052202890269E-6</v>
      </c>
      <c r="BC43" s="226">
        <v>5.7683304746893812E-6</v>
      </c>
      <c r="BD43" s="226">
        <v>4.9122505054820585E-5</v>
      </c>
      <c r="BE43" s="226">
        <v>8.6762292242795224E-5</v>
      </c>
      <c r="BF43" s="226">
        <v>2.6225572300117456E-5</v>
      </c>
      <c r="BG43" s="226">
        <v>1.0590822631195785E-6</v>
      </c>
      <c r="BH43" s="226">
        <v>5.3761301396672223E-5</v>
      </c>
      <c r="BI43" s="226">
        <v>8.9417887095482197E-5</v>
      </c>
      <c r="BJ43" s="226">
        <v>5.4028474980909854E-5</v>
      </c>
      <c r="BK43" s="226">
        <v>2.6665116564339798E-5</v>
      </c>
      <c r="BL43" s="226">
        <v>8.8233435891286604E-6</v>
      </c>
      <c r="BM43" s="226">
        <v>3.3285254119885247E-5</v>
      </c>
      <c r="BN43" s="226">
        <v>4.7442764219830136E-5</v>
      </c>
      <c r="BO43" s="226">
        <v>1.2898765012275682E-4</v>
      </c>
      <c r="BP43" s="226">
        <v>1.0842033445496507E-4</v>
      </c>
      <c r="BQ43" s="226">
        <v>5.5454417286337213E-6</v>
      </c>
      <c r="BR43" s="226">
        <v>5.647712992189185E-5</v>
      </c>
      <c r="BS43" s="226">
        <v>2.8000020055846185E-7</v>
      </c>
      <c r="BT43" s="226">
        <v>2.3103243984396892E-6</v>
      </c>
      <c r="BU43" s="226">
        <v>0</v>
      </c>
      <c r="BV43" s="226">
        <v>1.2860766271280612E-7</v>
      </c>
      <c r="BW43" s="226">
        <v>0</v>
      </c>
      <c r="BX43" s="226">
        <v>1.4285336063589828E-5</v>
      </c>
      <c r="BY43" s="226">
        <v>0</v>
      </c>
    </row>
    <row r="44" spans="1:77" x14ac:dyDescent="0.25">
      <c r="A44" s="105" t="s">
        <v>41</v>
      </c>
      <c r="B44" s="226">
        <v>1.1514969187135769E-5</v>
      </c>
      <c r="C44" s="226">
        <v>8.8597561517438865E-6</v>
      </c>
      <c r="D44" s="226">
        <v>2.500793518174401E-6</v>
      </c>
      <c r="E44" s="226">
        <v>7.4101577751979343E-5</v>
      </c>
      <c r="F44" s="226">
        <v>1.9853956073624479E-6</v>
      </c>
      <c r="G44" s="226">
        <v>5.4992104899460791E-6</v>
      </c>
      <c r="H44" s="226">
        <v>2.0169467107264367E-4</v>
      </c>
      <c r="I44" s="226">
        <v>1.2397712747251749E-6</v>
      </c>
      <c r="J44" s="226">
        <v>1.7118046560715049E-5</v>
      </c>
      <c r="K44" s="226">
        <v>3.7670432410636576E-6</v>
      </c>
      <c r="L44" s="226">
        <v>1.8535928956078678E-5</v>
      </c>
      <c r="M44" s="226">
        <v>1.1192486197027628E-6</v>
      </c>
      <c r="N44" s="226">
        <v>8.7721378915017228E-6</v>
      </c>
      <c r="O44" s="226">
        <v>8.7721378915017228E-6</v>
      </c>
      <c r="P44" s="226">
        <v>2.081781124406867E-6</v>
      </c>
      <c r="Q44" s="226">
        <v>7.268272934218328E-5</v>
      </c>
      <c r="R44" s="226">
        <v>3.6117935085687568E-6</v>
      </c>
      <c r="S44" s="226">
        <v>4.6031405546395916E-6</v>
      </c>
      <c r="T44" s="226">
        <v>1.5178549876585071E-9</v>
      </c>
      <c r="U44" s="226">
        <v>2.1028764498202818E-4</v>
      </c>
      <c r="V44" s="226">
        <v>2.4136954632832733E-6</v>
      </c>
      <c r="W44" s="226">
        <v>3.4401281062323432E-6</v>
      </c>
      <c r="X44" s="226">
        <v>3.6135072670261242E-6</v>
      </c>
      <c r="Y44" s="226">
        <v>1.1690008477579317E-4</v>
      </c>
      <c r="Z44" s="226">
        <v>1.6376590987540165E-6</v>
      </c>
      <c r="AA44" s="226">
        <v>6.7708013979903775E-6</v>
      </c>
      <c r="AB44" s="226">
        <v>2.4958792650202159E-6</v>
      </c>
      <c r="AC44" s="226">
        <v>6.1443429755126103E-6</v>
      </c>
      <c r="AD44" s="226">
        <v>9.5509085363987305E-6</v>
      </c>
      <c r="AE44" s="226">
        <v>1.7465900682807001E-6</v>
      </c>
      <c r="AF44" s="226">
        <v>2.000530534530856E-6</v>
      </c>
      <c r="AG44" s="226">
        <v>2.3968659471267317E-5</v>
      </c>
      <c r="AH44" s="226">
        <v>0</v>
      </c>
      <c r="AI44" s="226">
        <v>1.6177574599459066E-4</v>
      </c>
      <c r="AJ44" s="226">
        <v>5.2102989496450153E-5</v>
      </c>
      <c r="AK44" s="226">
        <v>2.2613574884156476E-5</v>
      </c>
      <c r="AL44" s="226">
        <v>3.0893450224696213E-5</v>
      </c>
      <c r="AM44" s="226">
        <v>2.4267520580781551E-4</v>
      </c>
      <c r="AN44" s="226">
        <v>3.2440606881508971E-4</v>
      </c>
      <c r="AO44" s="226">
        <v>7.7710271721163229E-5</v>
      </c>
      <c r="AP44" s="226">
        <v>1.9865675274362369E-3</v>
      </c>
      <c r="AQ44" s="226">
        <v>2.0692093028524521E-2</v>
      </c>
      <c r="AR44" s="226">
        <v>3.4817871349093494E-5</v>
      </c>
      <c r="AS44" s="226">
        <v>7.2549639633679071E-4</v>
      </c>
      <c r="AT44" s="226">
        <v>1.4943940692608692E-4</v>
      </c>
      <c r="AU44" s="226">
        <v>4.2707988122810608E-5</v>
      </c>
      <c r="AV44" s="226">
        <v>6.1822084967049095E-6</v>
      </c>
      <c r="AW44" s="226">
        <v>1.4223888751758502E-5</v>
      </c>
      <c r="AX44" s="226">
        <v>5.3711811750479458E-5</v>
      </c>
      <c r="AY44" s="226">
        <v>1.2172150760017559E-5</v>
      </c>
      <c r="AZ44" s="226">
        <v>8.6341842432834265E-6</v>
      </c>
      <c r="BA44" s="226">
        <v>2.1372196632392729E-5</v>
      </c>
      <c r="BB44" s="226">
        <v>1.1511606765403609E-5</v>
      </c>
      <c r="BC44" s="226">
        <v>8.9991171106167208E-6</v>
      </c>
      <c r="BD44" s="226">
        <v>8.7227531730509772E-5</v>
      </c>
      <c r="BE44" s="226">
        <v>9.1602511230961937E-5</v>
      </c>
      <c r="BF44" s="226">
        <v>5.230701298618194E-5</v>
      </c>
      <c r="BG44" s="226">
        <v>1.6627452658923121E-6</v>
      </c>
      <c r="BH44" s="226">
        <v>9.4724286363092998E-5</v>
      </c>
      <c r="BI44" s="226">
        <v>1.2018151459579463E-4</v>
      </c>
      <c r="BJ44" s="226">
        <v>2.3995635607568572E-4</v>
      </c>
      <c r="BK44" s="226">
        <v>5.7192542892336592E-5</v>
      </c>
      <c r="BL44" s="226">
        <v>1.7819542800468235E-5</v>
      </c>
      <c r="BM44" s="226">
        <v>6.5741404255592427E-5</v>
      </c>
      <c r="BN44" s="226">
        <v>6.4627234028233644E-5</v>
      </c>
      <c r="BO44" s="226">
        <v>6.5307313890927861E-5</v>
      </c>
      <c r="BP44" s="226">
        <v>6.4021370018788751E-5</v>
      </c>
      <c r="BQ44" s="226">
        <v>9.2973485505608714E-6</v>
      </c>
      <c r="BR44" s="226">
        <v>1.6439174509206531E-4</v>
      </c>
      <c r="BS44" s="226">
        <v>1.201630812915051E-6</v>
      </c>
      <c r="BT44" s="226">
        <v>5.3465485119128972E-6</v>
      </c>
      <c r="BU44" s="226">
        <v>0</v>
      </c>
      <c r="BV44" s="226">
        <v>2.2723177385583082E-7</v>
      </c>
      <c r="BW44" s="226">
        <v>0</v>
      </c>
      <c r="BX44" s="226">
        <v>2.6827166108188754E-5</v>
      </c>
      <c r="BY44" s="226">
        <v>0</v>
      </c>
    </row>
    <row r="45" spans="1:77" x14ac:dyDescent="0.25">
      <c r="A45" s="105" t="s">
        <v>42</v>
      </c>
      <c r="B45" s="226">
        <v>1.5680503576464124E-6</v>
      </c>
      <c r="C45" s="226">
        <v>3.3926699942087127E-6</v>
      </c>
      <c r="D45" s="226">
        <v>8.593380536747124E-7</v>
      </c>
      <c r="E45" s="226">
        <v>4.1117053350921743E-5</v>
      </c>
      <c r="F45" s="226">
        <v>4.0343418835934373E-7</v>
      </c>
      <c r="G45" s="226">
        <v>1.6562889142029126E-6</v>
      </c>
      <c r="H45" s="226">
        <v>9.752112542380711E-6</v>
      </c>
      <c r="I45" s="226">
        <v>3.8367821049781378E-7</v>
      </c>
      <c r="J45" s="226">
        <v>4.2006418273580123E-6</v>
      </c>
      <c r="K45" s="226">
        <v>1.4349843935164888E-6</v>
      </c>
      <c r="L45" s="226">
        <v>2.1113975349870191E-6</v>
      </c>
      <c r="M45" s="226">
        <v>3.0047172130331147E-7</v>
      </c>
      <c r="N45" s="226">
        <v>1.6866012691350502E-6</v>
      </c>
      <c r="O45" s="226">
        <v>1.6866012691350502E-6</v>
      </c>
      <c r="P45" s="226">
        <v>5.8405825513794718E-7</v>
      </c>
      <c r="Q45" s="226">
        <v>8.0988384540419453E-6</v>
      </c>
      <c r="R45" s="226">
        <v>9.1525003969832983E-7</v>
      </c>
      <c r="S45" s="226">
        <v>1.2743185406938294E-6</v>
      </c>
      <c r="T45" s="226">
        <v>3.3371548259216539E-10</v>
      </c>
      <c r="U45" s="226">
        <v>8.6504057173748931E-6</v>
      </c>
      <c r="V45" s="226">
        <v>5.3512352849084117E-7</v>
      </c>
      <c r="W45" s="226">
        <v>8.9346662874830794E-7</v>
      </c>
      <c r="X45" s="226">
        <v>2.1515720777496988E-6</v>
      </c>
      <c r="Y45" s="226">
        <v>6.7158267534910725E-5</v>
      </c>
      <c r="Z45" s="226">
        <v>4.4000164697541181E-7</v>
      </c>
      <c r="AA45" s="226">
        <v>1.9655244118210801E-6</v>
      </c>
      <c r="AB45" s="226">
        <v>6.4729890519936983E-7</v>
      </c>
      <c r="AC45" s="226">
        <v>1.3920201779053637E-6</v>
      </c>
      <c r="AD45" s="226">
        <v>5.0809875886633856E-6</v>
      </c>
      <c r="AE45" s="226">
        <v>4.9125400175466323E-7</v>
      </c>
      <c r="AF45" s="226">
        <v>4.4151668280067413E-7</v>
      </c>
      <c r="AG45" s="226">
        <v>5.9724976850816446E-6</v>
      </c>
      <c r="AH45" s="226">
        <v>0</v>
      </c>
      <c r="AI45" s="226">
        <v>3.3614760308901457E-5</v>
      </c>
      <c r="AJ45" s="226">
        <v>8.0339271877582189E-6</v>
      </c>
      <c r="AK45" s="226">
        <v>7.6514169666858308E-6</v>
      </c>
      <c r="AL45" s="226">
        <v>2.532515334003382E-6</v>
      </c>
      <c r="AM45" s="226">
        <v>4.733900388208171E-5</v>
      </c>
      <c r="AN45" s="226">
        <v>8.7026266815537929E-5</v>
      </c>
      <c r="AO45" s="226">
        <v>1.4564876890530133E-5</v>
      </c>
      <c r="AP45" s="226">
        <v>1.0147289788173767E-3</v>
      </c>
      <c r="AQ45" s="226">
        <v>1.4779161666479371E-5</v>
      </c>
      <c r="AR45" s="226">
        <v>1.3240009128454536E-2</v>
      </c>
      <c r="AS45" s="226">
        <v>1.4009378248317082E-5</v>
      </c>
      <c r="AT45" s="226">
        <v>5.6512929818238623E-5</v>
      </c>
      <c r="AU45" s="226">
        <v>1.5805885289223895E-5</v>
      </c>
      <c r="AV45" s="226">
        <v>1.0105018985287739E-6</v>
      </c>
      <c r="AW45" s="226">
        <v>3.3760765664720706E-6</v>
      </c>
      <c r="AX45" s="226">
        <v>1.2519451636014982E-5</v>
      </c>
      <c r="AY45" s="226">
        <v>2.5715861730741236E-6</v>
      </c>
      <c r="AZ45" s="226">
        <v>2.3073426644025144E-6</v>
      </c>
      <c r="BA45" s="226">
        <v>4.9082440918481585E-6</v>
      </c>
      <c r="BB45" s="226">
        <v>2.6790415242514078E-6</v>
      </c>
      <c r="BC45" s="226">
        <v>2.5967085499501127E-6</v>
      </c>
      <c r="BD45" s="226">
        <v>2.5709846900648423E-5</v>
      </c>
      <c r="BE45" s="226">
        <v>2.7111804583077821E-5</v>
      </c>
      <c r="BF45" s="226">
        <v>1.3495752100993957E-5</v>
      </c>
      <c r="BG45" s="226">
        <v>3.7919979859881827E-7</v>
      </c>
      <c r="BH45" s="226">
        <v>2.8048066912107494E-5</v>
      </c>
      <c r="BI45" s="226">
        <v>2.1191207820844559E-5</v>
      </c>
      <c r="BJ45" s="226">
        <v>4.7996378547407619E-5</v>
      </c>
      <c r="BK45" s="226">
        <v>1.0744417621142088E-5</v>
      </c>
      <c r="BL45" s="226">
        <v>3.5757798808294075E-6</v>
      </c>
      <c r="BM45" s="226">
        <v>1.3832901618502545E-5</v>
      </c>
      <c r="BN45" s="226">
        <v>2.3278010526399596E-5</v>
      </c>
      <c r="BO45" s="226">
        <v>4.7542954332905486E-5</v>
      </c>
      <c r="BP45" s="226">
        <v>3.5758374773133384E-5</v>
      </c>
      <c r="BQ45" s="226">
        <v>2.2605399042165551E-6</v>
      </c>
      <c r="BR45" s="226">
        <v>2.4206152798567224E-5</v>
      </c>
      <c r="BS45" s="226">
        <v>3.093212351249804E-7</v>
      </c>
      <c r="BT45" s="226">
        <v>1.0058249458683673E-6</v>
      </c>
      <c r="BU45" s="226">
        <v>0</v>
      </c>
      <c r="BV45" s="226">
        <v>6.7242307894946017E-8</v>
      </c>
      <c r="BW45" s="226">
        <v>0</v>
      </c>
      <c r="BX45" s="226">
        <v>6.0151032197806384E-6</v>
      </c>
      <c r="BY45" s="226">
        <v>0</v>
      </c>
    </row>
    <row r="46" spans="1:77" x14ac:dyDescent="0.25">
      <c r="A46" s="105" t="s">
        <v>43</v>
      </c>
      <c r="B46" s="226">
        <v>7.8391089482871136E-7</v>
      </c>
      <c r="C46" s="226">
        <v>1.6371926596667574E-6</v>
      </c>
      <c r="D46" s="226">
        <v>4.052139830991224E-7</v>
      </c>
      <c r="E46" s="226">
        <v>3.7160557374951599E-6</v>
      </c>
      <c r="F46" s="226">
        <v>1.6271475294710474E-5</v>
      </c>
      <c r="G46" s="226">
        <v>9.8117464887259848E-7</v>
      </c>
      <c r="H46" s="226">
        <v>1.2695239831061234E-6</v>
      </c>
      <c r="I46" s="226">
        <v>2.3900362380681796E-7</v>
      </c>
      <c r="J46" s="226">
        <v>8.7173801939892297E-6</v>
      </c>
      <c r="K46" s="226">
        <v>6.674451907495064E-7</v>
      </c>
      <c r="L46" s="226">
        <v>8.2374937723330092E-5</v>
      </c>
      <c r="M46" s="226">
        <v>1.8218800139508774E-7</v>
      </c>
      <c r="N46" s="226">
        <v>1.864574437492613E-6</v>
      </c>
      <c r="O46" s="226">
        <v>1.864574437492613E-6</v>
      </c>
      <c r="P46" s="226">
        <v>5.7127124998534203E-7</v>
      </c>
      <c r="Q46" s="226">
        <v>3.0086228826541513E-6</v>
      </c>
      <c r="R46" s="226">
        <v>5.4202007536485472E-7</v>
      </c>
      <c r="S46" s="226">
        <v>7.5515530618978267E-7</v>
      </c>
      <c r="T46" s="226">
        <v>2.3753486874574375E-10</v>
      </c>
      <c r="U46" s="226">
        <v>3.322142925416964E-7</v>
      </c>
      <c r="V46" s="226">
        <v>4.035057159460374E-7</v>
      </c>
      <c r="W46" s="226">
        <v>5.6758663365068846E-7</v>
      </c>
      <c r="X46" s="226">
        <v>5.7954341518229066E-7</v>
      </c>
      <c r="Y46" s="226">
        <v>4.764801543880084E-6</v>
      </c>
      <c r="Z46" s="226">
        <v>2.6343676737280038E-7</v>
      </c>
      <c r="AA46" s="226">
        <v>1.1325636555025694E-6</v>
      </c>
      <c r="AB46" s="226">
        <v>3.9744150331562003E-7</v>
      </c>
      <c r="AC46" s="226">
        <v>8.6502445929682382E-7</v>
      </c>
      <c r="AD46" s="226">
        <v>1.3983498429632022E-6</v>
      </c>
      <c r="AE46" s="226">
        <v>2.6717925213368131E-7</v>
      </c>
      <c r="AF46" s="226">
        <v>3.2467216974310268E-7</v>
      </c>
      <c r="AG46" s="226">
        <v>2.253787825559991E-7</v>
      </c>
      <c r="AH46" s="226">
        <v>0</v>
      </c>
      <c r="AI46" s="226">
        <v>1.7387141567093732E-5</v>
      </c>
      <c r="AJ46" s="226">
        <v>8.3902364406841627E-6</v>
      </c>
      <c r="AK46" s="226">
        <v>5.2959858785358428E-6</v>
      </c>
      <c r="AL46" s="226">
        <v>1.2821993064666891E-6</v>
      </c>
      <c r="AM46" s="226">
        <v>1.2361612402420149E-5</v>
      </c>
      <c r="AN46" s="226">
        <v>2.9600156564002707E-5</v>
      </c>
      <c r="AO46" s="226">
        <v>1.6213045469734235E-5</v>
      </c>
      <c r="AP46" s="226">
        <v>5.9267563423703329E-5</v>
      </c>
      <c r="AQ46" s="226">
        <v>6.6330804495864456E-6</v>
      </c>
      <c r="AR46" s="226">
        <v>1.2603343624484685E-6</v>
      </c>
      <c r="AS46" s="226">
        <v>2.0013450080185173E-2</v>
      </c>
      <c r="AT46" s="226">
        <v>1.7262197164617452E-5</v>
      </c>
      <c r="AU46" s="226">
        <v>2.9042679246884417E-6</v>
      </c>
      <c r="AV46" s="226">
        <v>7.3111964205439621E-7</v>
      </c>
      <c r="AW46" s="226">
        <v>4.8576136458715835E-6</v>
      </c>
      <c r="AX46" s="226">
        <v>8.5710286662407981E-6</v>
      </c>
      <c r="AY46" s="226">
        <v>1.8342274154344838E-6</v>
      </c>
      <c r="AZ46" s="226">
        <v>1.7952067004723923E-6</v>
      </c>
      <c r="BA46" s="226">
        <v>3.0787079064749426E-5</v>
      </c>
      <c r="BB46" s="226">
        <v>2.4408634604098697E-6</v>
      </c>
      <c r="BC46" s="226">
        <v>1.5546460533269716E-6</v>
      </c>
      <c r="BD46" s="226">
        <v>1.3409075867341214E-5</v>
      </c>
      <c r="BE46" s="226">
        <v>3.1328774050072583E-5</v>
      </c>
      <c r="BF46" s="226">
        <v>1.8198044466970478E-5</v>
      </c>
      <c r="BG46" s="226">
        <v>2.9684886518942391E-7</v>
      </c>
      <c r="BH46" s="226">
        <v>1.5932786314172593E-5</v>
      </c>
      <c r="BI46" s="226">
        <v>2.1968150204125441E-5</v>
      </c>
      <c r="BJ46" s="226">
        <v>4.4382461940163661E-5</v>
      </c>
      <c r="BK46" s="226">
        <v>7.9820617111482993E-6</v>
      </c>
      <c r="BL46" s="226">
        <v>2.7954658687349523E-6</v>
      </c>
      <c r="BM46" s="226">
        <v>9.4646629536409583E-6</v>
      </c>
      <c r="BN46" s="226">
        <v>1.6078521399413558E-5</v>
      </c>
      <c r="BO46" s="226">
        <v>1.6936507549235179E-5</v>
      </c>
      <c r="BP46" s="226">
        <v>1.7626193683037951E-5</v>
      </c>
      <c r="BQ46" s="226">
        <v>1.4918493010667888E-6</v>
      </c>
      <c r="BR46" s="226">
        <v>1.884902223120456E-5</v>
      </c>
      <c r="BS46" s="226">
        <v>1.7476878206995841E-7</v>
      </c>
      <c r="BT46" s="226">
        <v>7.1662334231693317E-7</v>
      </c>
      <c r="BU46" s="226">
        <v>0</v>
      </c>
      <c r="BV46" s="226">
        <v>3.8196348039352097E-8</v>
      </c>
      <c r="BW46" s="226">
        <v>0</v>
      </c>
      <c r="BX46" s="226">
        <v>4.2597314853418886E-6</v>
      </c>
      <c r="BY46" s="226">
        <v>0</v>
      </c>
    </row>
    <row r="47" spans="1:77" x14ac:dyDescent="0.25">
      <c r="A47" s="105" t="s">
        <v>44</v>
      </c>
      <c r="B47" s="226">
        <v>2.9325267136534733E-6</v>
      </c>
      <c r="C47" s="226">
        <v>6.562012745333703E-6</v>
      </c>
      <c r="D47" s="226">
        <v>1.9190169953378294E-6</v>
      </c>
      <c r="E47" s="226">
        <v>2.4320412929286621E-5</v>
      </c>
      <c r="F47" s="226">
        <v>1.3013713260901041E-6</v>
      </c>
      <c r="G47" s="226">
        <v>4.3476430248485787E-6</v>
      </c>
      <c r="H47" s="226">
        <v>7.4547600521978954E-6</v>
      </c>
      <c r="I47" s="226">
        <v>8.5993188934681793E-7</v>
      </c>
      <c r="J47" s="226">
        <v>7.8348965980428614E-6</v>
      </c>
      <c r="K47" s="226">
        <v>2.8553071602367679E-6</v>
      </c>
      <c r="L47" s="226">
        <v>8.4969519466966135E-6</v>
      </c>
      <c r="M47" s="226">
        <v>9.2957519569659278E-7</v>
      </c>
      <c r="N47" s="226">
        <v>8.0315916649588156E-6</v>
      </c>
      <c r="O47" s="226">
        <v>8.0315916649588156E-6</v>
      </c>
      <c r="P47" s="226">
        <v>2.5188961180247489E-6</v>
      </c>
      <c r="Q47" s="226">
        <v>8.2848201667382345E-6</v>
      </c>
      <c r="R47" s="226">
        <v>2.2698829320743009E-6</v>
      </c>
      <c r="S47" s="226">
        <v>4.148047333780587E-6</v>
      </c>
      <c r="T47" s="226">
        <v>9.232161202576823E-10</v>
      </c>
      <c r="U47" s="226">
        <v>3.1155676259251057E-6</v>
      </c>
      <c r="V47" s="226">
        <v>1.8631758671809779E-6</v>
      </c>
      <c r="W47" s="226">
        <v>2.5167461990322507E-6</v>
      </c>
      <c r="X47" s="226">
        <v>2.6175264041403076E-6</v>
      </c>
      <c r="Y47" s="226">
        <v>3.4195225665160868E-5</v>
      </c>
      <c r="Z47" s="226">
        <v>1.2916473243878695E-6</v>
      </c>
      <c r="AA47" s="226">
        <v>5.3113603916200142E-6</v>
      </c>
      <c r="AB47" s="226">
        <v>1.744630804704131E-6</v>
      </c>
      <c r="AC47" s="226">
        <v>3.6965932416139967E-6</v>
      </c>
      <c r="AD47" s="226">
        <v>7.4733936431800151E-6</v>
      </c>
      <c r="AE47" s="226">
        <v>1.1754492113060988E-6</v>
      </c>
      <c r="AF47" s="226">
        <v>1.4669168367421677E-6</v>
      </c>
      <c r="AG47" s="226">
        <v>1.238291173123704E-6</v>
      </c>
      <c r="AH47" s="226">
        <v>0</v>
      </c>
      <c r="AI47" s="226">
        <v>9.325169312677343E-5</v>
      </c>
      <c r="AJ47" s="226">
        <v>2.7753381405357048E-5</v>
      </c>
      <c r="AK47" s="226">
        <v>1.4205592284295755E-4</v>
      </c>
      <c r="AL47" s="226">
        <v>1.3243110762095107E-5</v>
      </c>
      <c r="AM47" s="226">
        <v>1.326796638727576E-4</v>
      </c>
      <c r="AN47" s="226">
        <v>1.8413850005255243E-4</v>
      </c>
      <c r="AO47" s="226">
        <v>6.3556261680117272E-5</v>
      </c>
      <c r="AP47" s="226">
        <v>4.8751248772380167E-4</v>
      </c>
      <c r="AQ47" s="226">
        <v>1.721379340180729E-4</v>
      </c>
      <c r="AR47" s="226">
        <v>7.3721453912269965E-6</v>
      </c>
      <c r="AS47" s="226">
        <v>1.4635846189391482E-4</v>
      </c>
      <c r="AT47" s="226">
        <v>1.408854638981478E-2</v>
      </c>
      <c r="AU47" s="226">
        <v>2.0836358908044579E-5</v>
      </c>
      <c r="AV47" s="226">
        <v>3.4247129854097962E-6</v>
      </c>
      <c r="AW47" s="226">
        <v>2.0947243559954246E-5</v>
      </c>
      <c r="AX47" s="226">
        <v>7.6320444892049376E-5</v>
      </c>
      <c r="AY47" s="226">
        <v>7.9175551665274606E-6</v>
      </c>
      <c r="AZ47" s="226">
        <v>8.4672424915927529E-6</v>
      </c>
      <c r="BA47" s="226">
        <v>2.8008828386767009E-5</v>
      </c>
      <c r="BB47" s="226">
        <v>1.0477595878766963E-5</v>
      </c>
      <c r="BC47" s="226">
        <v>8.6154887414314232E-6</v>
      </c>
      <c r="BD47" s="226">
        <v>7.0107496700566742E-5</v>
      </c>
      <c r="BE47" s="226">
        <v>1.6349076505436732E-4</v>
      </c>
      <c r="BF47" s="226">
        <v>4.0679830584243318E-5</v>
      </c>
      <c r="BG47" s="226">
        <v>1.3024391943645866E-6</v>
      </c>
      <c r="BH47" s="226">
        <v>7.5539356290833028E-5</v>
      </c>
      <c r="BI47" s="226">
        <v>9.9325207922212557E-5</v>
      </c>
      <c r="BJ47" s="226">
        <v>1.1838119388561231E-4</v>
      </c>
      <c r="BK47" s="226">
        <v>3.1394345339431549E-5</v>
      </c>
      <c r="BL47" s="226">
        <v>1.0437009293432411E-5</v>
      </c>
      <c r="BM47" s="226">
        <v>3.7057451388034719E-5</v>
      </c>
      <c r="BN47" s="226">
        <v>5.5934621538483485E-5</v>
      </c>
      <c r="BO47" s="226">
        <v>6.4439536633830008E-5</v>
      </c>
      <c r="BP47" s="226">
        <v>6.3158802940697838E-5</v>
      </c>
      <c r="BQ47" s="226">
        <v>6.0814226122000812E-6</v>
      </c>
      <c r="BR47" s="226">
        <v>7.1578860544500647E-5</v>
      </c>
      <c r="BS47" s="226">
        <v>7.3419280143781506E-7</v>
      </c>
      <c r="BT47" s="226">
        <v>2.8464948298903176E-6</v>
      </c>
      <c r="BU47" s="226">
        <v>0</v>
      </c>
      <c r="BV47" s="226">
        <v>1.8100940665207648E-7</v>
      </c>
      <c r="BW47" s="226">
        <v>0</v>
      </c>
      <c r="BX47" s="226">
        <v>1.6763024124506112E-5</v>
      </c>
      <c r="BY47" s="226">
        <v>0</v>
      </c>
    </row>
    <row r="48" spans="1:77" x14ac:dyDescent="0.25">
      <c r="A48" s="105" t="s">
        <v>45</v>
      </c>
      <c r="B48" s="226">
        <v>2.0776124788624256E-6</v>
      </c>
      <c r="C48" s="226">
        <v>4.1641153630473919E-6</v>
      </c>
      <c r="D48" s="226">
        <v>1.1376468436654722E-6</v>
      </c>
      <c r="E48" s="226">
        <v>1.7244230141638487E-5</v>
      </c>
      <c r="F48" s="226">
        <v>5.5751079255598526E-7</v>
      </c>
      <c r="G48" s="226">
        <v>2.4538263543717774E-6</v>
      </c>
      <c r="H48" s="226">
        <v>4.920180581478702E-6</v>
      </c>
      <c r="I48" s="226">
        <v>5.5837965508631776E-7</v>
      </c>
      <c r="J48" s="226">
        <v>1.4213040348704027E-5</v>
      </c>
      <c r="K48" s="226">
        <v>1.9340476716536759E-6</v>
      </c>
      <c r="L48" s="226">
        <v>2.3156001897658981E-5</v>
      </c>
      <c r="M48" s="226">
        <v>5.7080211635352111E-7</v>
      </c>
      <c r="N48" s="226">
        <v>5.9560696699577653E-5</v>
      </c>
      <c r="O48" s="226">
        <v>5.9560696699577653E-5</v>
      </c>
      <c r="P48" s="226">
        <v>2.2232441776724622E-6</v>
      </c>
      <c r="Q48" s="226">
        <v>4.8112961318358031E-4</v>
      </c>
      <c r="R48" s="226">
        <v>1.735775355737403E-6</v>
      </c>
      <c r="S48" s="226">
        <v>2.4173703604309809E-6</v>
      </c>
      <c r="T48" s="226">
        <v>7.8279035677855275E-10</v>
      </c>
      <c r="U48" s="226">
        <v>2.6092433139241534E-6</v>
      </c>
      <c r="V48" s="226">
        <v>1.5385718638935201E-6</v>
      </c>
      <c r="W48" s="226">
        <v>1.9702670636723337E-6</v>
      </c>
      <c r="X48" s="226">
        <v>1.6823719980996105E-6</v>
      </c>
      <c r="Y48" s="226">
        <v>2.5326033340868509E-5</v>
      </c>
      <c r="Z48" s="226">
        <v>8.001852642427139E-7</v>
      </c>
      <c r="AA48" s="226">
        <v>2.9908405821592628E-6</v>
      </c>
      <c r="AB48" s="226">
        <v>1.180206812133988E-6</v>
      </c>
      <c r="AC48" s="226">
        <v>2.7274455638845562E-6</v>
      </c>
      <c r="AD48" s="226">
        <v>4.4620365403017417E-6</v>
      </c>
      <c r="AE48" s="226">
        <v>8.3767365191389833E-7</v>
      </c>
      <c r="AF48" s="226">
        <v>1.2193608943192043E-6</v>
      </c>
      <c r="AG48" s="226">
        <v>4.1095668881435693E-6</v>
      </c>
      <c r="AH48" s="226">
        <v>0</v>
      </c>
      <c r="AI48" s="226">
        <v>2.7185947662984077E-5</v>
      </c>
      <c r="AJ48" s="226">
        <v>2.3436105542782796E-5</v>
      </c>
      <c r="AK48" s="226">
        <v>1.0511630678557409E-5</v>
      </c>
      <c r="AL48" s="226">
        <v>5.7905719828820589E-5</v>
      </c>
      <c r="AM48" s="226">
        <v>1.449587896616076E-4</v>
      </c>
      <c r="AN48" s="226">
        <v>4.5524182343004241E-5</v>
      </c>
      <c r="AO48" s="226">
        <v>3.3402322953819409E-4</v>
      </c>
      <c r="AP48" s="226">
        <v>3.3198481039619228E-4</v>
      </c>
      <c r="AQ48" s="226">
        <v>1.4778120002549645E-4</v>
      </c>
      <c r="AR48" s="226">
        <v>4.3601583023953864E-6</v>
      </c>
      <c r="AS48" s="226">
        <v>4.6331396187255787E-5</v>
      </c>
      <c r="AT48" s="226">
        <v>1.1519019177345585E-4</v>
      </c>
      <c r="AU48" s="226">
        <v>4.0957111091959771E-2</v>
      </c>
      <c r="AV48" s="226">
        <v>1.0710645364287003E-4</v>
      </c>
      <c r="AW48" s="226">
        <v>1.7516434560941017E-5</v>
      </c>
      <c r="AX48" s="226">
        <v>4.7260493438754563E-5</v>
      </c>
      <c r="AY48" s="226">
        <v>5.8875460787572233E-6</v>
      </c>
      <c r="AZ48" s="226">
        <v>4.9779991037468148E-6</v>
      </c>
      <c r="BA48" s="226">
        <v>1.8374905599190646E-5</v>
      </c>
      <c r="BB48" s="226">
        <v>1.43728307208793E-5</v>
      </c>
      <c r="BC48" s="226">
        <v>5.2846612840020161E-6</v>
      </c>
      <c r="BD48" s="226">
        <v>3.6312756297637879E-5</v>
      </c>
      <c r="BE48" s="226">
        <v>1.8132295220289223E-4</v>
      </c>
      <c r="BF48" s="226">
        <v>5.4245053020380661E-5</v>
      </c>
      <c r="BG48" s="226">
        <v>2.3187056552961513E-6</v>
      </c>
      <c r="BH48" s="226">
        <v>4.1302140803868631E-5</v>
      </c>
      <c r="BI48" s="226">
        <v>1.0173773461392939E-4</v>
      </c>
      <c r="BJ48" s="226">
        <v>3.3007455217869853E-5</v>
      </c>
      <c r="BK48" s="226">
        <v>2.775962161193083E-5</v>
      </c>
      <c r="BL48" s="226">
        <v>9.794000918957613E-6</v>
      </c>
      <c r="BM48" s="226">
        <v>2.8118995096685693E-5</v>
      </c>
      <c r="BN48" s="226">
        <v>5.640968192432378E-5</v>
      </c>
      <c r="BO48" s="226">
        <v>3.1655252985523658E-5</v>
      </c>
      <c r="BP48" s="226">
        <v>3.8211990501531439E-5</v>
      </c>
      <c r="BQ48" s="226">
        <v>4.4230416873541512E-6</v>
      </c>
      <c r="BR48" s="226">
        <v>6.8443763929174512E-5</v>
      </c>
      <c r="BS48" s="226">
        <v>5.0050233225014832E-7</v>
      </c>
      <c r="BT48" s="226">
        <v>2.4501222554338846E-6</v>
      </c>
      <c r="BU48" s="226">
        <v>0</v>
      </c>
      <c r="BV48" s="226">
        <v>9.9057763107738184E-8</v>
      </c>
      <c r="BW48" s="226">
        <v>0</v>
      </c>
      <c r="BX48" s="226">
        <v>1.3298679205675076E-5</v>
      </c>
      <c r="BY48" s="226">
        <v>0</v>
      </c>
    </row>
    <row r="49" spans="1:77" x14ac:dyDescent="0.25">
      <c r="A49" s="105" t="s">
        <v>46</v>
      </c>
      <c r="B49" s="226">
        <v>4.5944837605676529E-6</v>
      </c>
      <c r="C49" s="226">
        <v>8.2619227419467989E-6</v>
      </c>
      <c r="D49" s="226">
        <v>1.8063188033959251E-6</v>
      </c>
      <c r="E49" s="226">
        <v>1.2349779971121128E-5</v>
      </c>
      <c r="F49" s="226">
        <v>7.9282839537134564E-7</v>
      </c>
      <c r="G49" s="226">
        <v>3.783003336088904E-6</v>
      </c>
      <c r="H49" s="226">
        <v>5.9373004796451033E-6</v>
      </c>
      <c r="I49" s="226">
        <v>1.299619318883262E-6</v>
      </c>
      <c r="J49" s="226">
        <v>8.1227914792102637E-5</v>
      </c>
      <c r="K49" s="226">
        <v>4.3391770430177747E-6</v>
      </c>
      <c r="L49" s="226">
        <v>2.0186377801183942E-5</v>
      </c>
      <c r="M49" s="226">
        <v>9.7581052320547833E-7</v>
      </c>
      <c r="N49" s="226">
        <v>2.0794367595176383E-5</v>
      </c>
      <c r="O49" s="226">
        <v>2.0794367595176383E-5</v>
      </c>
      <c r="P49" s="226">
        <v>1.8073794348720635E-5</v>
      </c>
      <c r="Q49" s="226">
        <v>4.6100620008280848E-3</v>
      </c>
      <c r="R49" s="226">
        <v>3.363990254175481E-6</v>
      </c>
      <c r="S49" s="226">
        <v>4.0008527546072545E-6</v>
      </c>
      <c r="T49" s="226">
        <v>1.7439192764810037E-9</v>
      </c>
      <c r="U49" s="226">
        <v>2.6067294206114802E-6</v>
      </c>
      <c r="V49" s="226">
        <v>2.9842448508187878E-6</v>
      </c>
      <c r="W49" s="226">
        <v>3.7662962344602611E-6</v>
      </c>
      <c r="X49" s="226">
        <v>2.8489194739165737E-6</v>
      </c>
      <c r="Y49" s="226">
        <v>1.4946032256029647E-5</v>
      </c>
      <c r="Z49" s="226">
        <v>1.3503779270543462E-6</v>
      </c>
      <c r="AA49" s="226">
        <v>4.3984888507859012E-6</v>
      </c>
      <c r="AB49" s="226">
        <v>2.0643307265004717E-6</v>
      </c>
      <c r="AC49" s="226">
        <v>4.7300797071210961E-6</v>
      </c>
      <c r="AD49" s="226">
        <v>7.1518868486778659E-6</v>
      </c>
      <c r="AE49" s="226">
        <v>1.5262047243763984E-6</v>
      </c>
      <c r="AF49" s="226">
        <v>2.3148910490573485E-6</v>
      </c>
      <c r="AG49" s="226">
        <v>2.0891097086531654E-6</v>
      </c>
      <c r="AH49" s="226">
        <v>0</v>
      </c>
      <c r="AI49" s="226">
        <v>3.9304456674127017E-5</v>
      </c>
      <c r="AJ49" s="226">
        <v>4.5872568891707929E-5</v>
      </c>
      <c r="AK49" s="226">
        <v>1.5571377942531723E-5</v>
      </c>
      <c r="AL49" s="226">
        <v>7.0426005262994792E-6</v>
      </c>
      <c r="AM49" s="226">
        <v>1.5119933105195966E-4</v>
      </c>
      <c r="AN49" s="226">
        <v>4.9223024306271141E-5</v>
      </c>
      <c r="AO49" s="226">
        <v>1.8756677307901748E-4</v>
      </c>
      <c r="AP49" s="226">
        <v>6.6181829101853926E-5</v>
      </c>
      <c r="AQ49" s="226">
        <v>1.0848693563491432E-4</v>
      </c>
      <c r="AR49" s="226">
        <v>7.1241226504009658E-6</v>
      </c>
      <c r="AS49" s="226">
        <v>5.598181031281145E-5</v>
      </c>
      <c r="AT49" s="226">
        <v>4.317474857807426E-5</v>
      </c>
      <c r="AU49" s="226">
        <v>7.5296533487554987E-5</v>
      </c>
      <c r="AV49" s="226">
        <v>1.7835866794261628E-2</v>
      </c>
      <c r="AW49" s="226">
        <v>1.929078327205563E-4</v>
      </c>
      <c r="AX49" s="226">
        <v>9.7881129542113588E-5</v>
      </c>
      <c r="AY49" s="226">
        <v>9.6273627988889326E-6</v>
      </c>
      <c r="AZ49" s="226">
        <v>8.8625792786016298E-6</v>
      </c>
      <c r="BA49" s="226">
        <v>4.3238134383038627E-5</v>
      </c>
      <c r="BB49" s="226">
        <v>1.6743860152610785E-5</v>
      </c>
      <c r="BC49" s="226">
        <v>8.4486378868303552E-6</v>
      </c>
      <c r="BD49" s="226">
        <v>5.1599687831995108E-5</v>
      </c>
      <c r="BE49" s="226">
        <v>2.7662700748724953E-4</v>
      </c>
      <c r="BF49" s="226">
        <v>1.0909058996835596E-4</v>
      </c>
      <c r="BG49" s="226">
        <v>2.3704536170966619E-6</v>
      </c>
      <c r="BH49" s="226">
        <v>5.8222499096627822E-5</v>
      </c>
      <c r="BI49" s="226">
        <v>1.9895740247261306E-4</v>
      </c>
      <c r="BJ49" s="226">
        <v>6.1879912978203964E-5</v>
      </c>
      <c r="BK49" s="226">
        <v>4.7510109233165188E-5</v>
      </c>
      <c r="BL49" s="226">
        <v>2.3910257797313194E-5</v>
      </c>
      <c r="BM49" s="226">
        <v>3.7682825875248312E-5</v>
      </c>
      <c r="BN49" s="226">
        <v>4.5507064631262652E-5</v>
      </c>
      <c r="BO49" s="226">
        <v>7.8856199843162396E-5</v>
      </c>
      <c r="BP49" s="226">
        <v>7.3319951883737245E-5</v>
      </c>
      <c r="BQ49" s="226">
        <v>1.5024629773270809E-5</v>
      </c>
      <c r="BR49" s="226">
        <v>1.1654079797581133E-4</v>
      </c>
      <c r="BS49" s="226">
        <v>1.3956608298482446E-6</v>
      </c>
      <c r="BT49" s="226">
        <v>3.9464121626860297E-6</v>
      </c>
      <c r="BU49" s="226">
        <v>0</v>
      </c>
      <c r="BV49" s="226">
        <v>1.4025534575126297E-7</v>
      </c>
      <c r="BW49" s="226">
        <v>0</v>
      </c>
      <c r="BX49" s="226">
        <v>2.8415702512260097E-5</v>
      </c>
      <c r="BY49" s="226">
        <v>0</v>
      </c>
    </row>
    <row r="50" spans="1:77" x14ac:dyDescent="0.25">
      <c r="A50" s="105" t="s">
        <v>47</v>
      </c>
      <c r="B50" s="226">
        <v>6.7189810374631162E-6</v>
      </c>
      <c r="C50" s="226">
        <v>1.0592711665694938E-5</v>
      </c>
      <c r="D50" s="226">
        <v>1.7569181742393225E-6</v>
      </c>
      <c r="E50" s="226">
        <v>1.2433705641239386E-5</v>
      </c>
      <c r="F50" s="226">
        <v>6.6464028061896187E-7</v>
      </c>
      <c r="G50" s="226">
        <v>3.4311897310414174E-6</v>
      </c>
      <c r="H50" s="226">
        <v>4.535545240398478E-6</v>
      </c>
      <c r="I50" s="226">
        <v>1.9462549027162176E-6</v>
      </c>
      <c r="J50" s="226">
        <v>1.7690757118768492E-4</v>
      </c>
      <c r="K50" s="226">
        <v>5.9784722364156426E-6</v>
      </c>
      <c r="L50" s="226">
        <v>7.1631726225986112E-6</v>
      </c>
      <c r="M50" s="226">
        <v>1.0642927163724054E-6</v>
      </c>
      <c r="N50" s="226">
        <v>9.6343256157880639E-6</v>
      </c>
      <c r="O50" s="226">
        <v>9.6343256157880639E-6</v>
      </c>
      <c r="P50" s="226">
        <v>1.0457291075065462E-3</v>
      </c>
      <c r="Q50" s="226">
        <v>8.1489701223978967E-5</v>
      </c>
      <c r="R50" s="226">
        <v>4.0873358060255062E-6</v>
      </c>
      <c r="S50" s="226">
        <v>4.2803505902309599E-6</v>
      </c>
      <c r="T50" s="226">
        <v>2.4437848456657637E-9</v>
      </c>
      <c r="U50" s="226">
        <v>2.0331694706735211E-6</v>
      </c>
      <c r="V50" s="226">
        <v>2.6256692756596732E-6</v>
      </c>
      <c r="W50" s="226">
        <v>3.5735484999596909E-6</v>
      </c>
      <c r="X50" s="226">
        <v>2.871741106469539E-6</v>
      </c>
      <c r="Y50" s="226">
        <v>1.5737977443317757E-5</v>
      </c>
      <c r="Z50" s="226">
        <v>1.4099253071484925E-6</v>
      </c>
      <c r="AA50" s="226">
        <v>3.6132879168279853E-6</v>
      </c>
      <c r="AB50" s="226">
        <v>2.2084426678439148E-6</v>
      </c>
      <c r="AC50" s="226">
        <v>5.0747732935138243E-6</v>
      </c>
      <c r="AD50" s="226">
        <v>7.6381325490578015E-6</v>
      </c>
      <c r="AE50" s="226">
        <v>1.7282006469333804E-6</v>
      </c>
      <c r="AF50" s="226">
        <v>1.9431947222754615E-6</v>
      </c>
      <c r="AG50" s="226">
        <v>1.0679466989370941E-6</v>
      </c>
      <c r="AH50" s="226">
        <v>0</v>
      </c>
      <c r="AI50" s="226">
        <v>3.9200861075950381E-5</v>
      </c>
      <c r="AJ50" s="226">
        <v>5.410027735365583E-5</v>
      </c>
      <c r="AK50" s="226">
        <v>1.0736226069144862E-5</v>
      </c>
      <c r="AL50" s="226">
        <v>7.0171574829875863E-6</v>
      </c>
      <c r="AM50" s="226">
        <v>2.3710052878180958E-5</v>
      </c>
      <c r="AN50" s="226">
        <v>5.6128168223103445E-5</v>
      </c>
      <c r="AO50" s="226">
        <v>7.400713320358782E-5</v>
      </c>
      <c r="AP50" s="226">
        <v>9.6571955747067162E-5</v>
      </c>
      <c r="AQ50" s="226">
        <v>2.9261902327029305E-5</v>
      </c>
      <c r="AR50" s="226">
        <v>7.9565117028798041E-6</v>
      </c>
      <c r="AS50" s="226">
        <v>5.6742584999157968E-5</v>
      </c>
      <c r="AT50" s="226">
        <v>2.8866350049574201E-5</v>
      </c>
      <c r="AU50" s="226">
        <v>1.6983207676332616E-5</v>
      </c>
      <c r="AV50" s="226">
        <v>9.185040404957623E-6</v>
      </c>
      <c r="AW50" s="226">
        <v>1.1455558325388988E-2</v>
      </c>
      <c r="AX50" s="226">
        <v>1.4283952467678492E-4</v>
      </c>
      <c r="AY50" s="226">
        <v>1.1478525736388691E-5</v>
      </c>
      <c r="AZ50" s="226">
        <v>1.0585878788500961E-5</v>
      </c>
      <c r="BA50" s="226">
        <v>7.4151043404906678E-5</v>
      </c>
      <c r="BB50" s="226">
        <v>1.4280586149360252E-5</v>
      </c>
      <c r="BC50" s="226">
        <v>9.3890660911836269E-6</v>
      </c>
      <c r="BD50" s="226">
        <v>3.963847246223208E-5</v>
      </c>
      <c r="BE50" s="226">
        <v>2.9525728372403027E-4</v>
      </c>
      <c r="BF50" s="226">
        <v>1.4441474512838764E-3</v>
      </c>
      <c r="BG50" s="226">
        <v>1.2558680568747503E-6</v>
      </c>
      <c r="BH50" s="226">
        <v>4.3826882343636228E-5</v>
      </c>
      <c r="BI50" s="226">
        <v>9.6587382216281793E-5</v>
      </c>
      <c r="BJ50" s="226">
        <v>3.6334057517878753E-5</v>
      </c>
      <c r="BK50" s="226">
        <v>4.7141659059975148E-5</v>
      </c>
      <c r="BL50" s="226">
        <v>3.5021163128091868E-5</v>
      </c>
      <c r="BM50" s="226">
        <v>4.1850188609379716E-5</v>
      </c>
      <c r="BN50" s="226">
        <v>6.7405325582957739E-5</v>
      </c>
      <c r="BO50" s="226">
        <v>6.5739283579348861E-5</v>
      </c>
      <c r="BP50" s="226">
        <v>7.6808607672862754E-5</v>
      </c>
      <c r="BQ50" s="226">
        <v>6.0458809478971701E-6</v>
      </c>
      <c r="BR50" s="226">
        <v>1.2135427241526345E-4</v>
      </c>
      <c r="BS50" s="226">
        <v>6.8460199222577405E-6</v>
      </c>
      <c r="BT50" s="226">
        <v>3.9351965443106275E-6</v>
      </c>
      <c r="BU50" s="226">
        <v>0</v>
      </c>
      <c r="BV50" s="226">
        <v>1.1075271174303891E-7</v>
      </c>
      <c r="BW50" s="226">
        <v>0</v>
      </c>
      <c r="BX50" s="226">
        <v>3.9521750476286973E-5</v>
      </c>
      <c r="BY50" s="226">
        <v>0</v>
      </c>
    </row>
    <row r="51" spans="1:77" x14ac:dyDescent="0.25">
      <c r="A51" s="105" t="s">
        <v>48</v>
      </c>
      <c r="B51" s="226">
        <v>9.392648255295766E-6</v>
      </c>
      <c r="C51" s="226">
        <v>1.5866424870430244E-5</v>
      </c>
      <c r="D51" s="226">
        <v>5.6896204243387963E-6</v>
      </c>
      <c r="E51" s="226">
        <v>2.4908120327134212E-5</v>
      </c>
      <c r="F51" s="226">
        <v>2.4313721153443992E-6</v>
      </c>
      <c r="G51" s="226">
        <v>8.8629098291375677E-6</v>
      </c>
      <c r="H51" s="226">
        <v>2.3589428928380099E-5</v>
      </c>
      <c r="I51" s="226">
        <v>2.2411245399190496E-6</v>
      </c>
      <c r="J51" s="226">
        <v>6.9036729917460778E-5</v>
      </c>
      <c r="K51" s="226">
        <v>7.9415302065572534E-6</v>
      </c>
      <c r="L51" s="226">
        <v>2.5200472535685917E-5</v>
      </c>
      <c r="M51" s="226">
        <v>5.0491596273050742E-6</v>
      </c>
      <c r="N51" s="226">
        <v>1.6959961285302767E-5</v>
      </c>
      <c r="O51" s="226">
        <v>1.6959961285302767E-5</v>
      </c>
      <c r="P51" s="226">
        <v>3.2749387134787899E-4</v>
      </c>
      <c r="Q51" s="226">
        <v>9.2099451519762904E-5</v>
      </c>
      <c r="R51" s="226">
        <v>7.0257594512671492E-6</v>
      </c>
      <c r="S51" s="226">
        <v>2.7036866802940294E-5</v>
      </c>
      <c r="T51" s="226">
        <v>3.0558417659774164E-9</v>
      </c>
      <c r="U51" s="226">
        <v>1.5810492653959931E-5</v>
      </c>
      <c r="V51" s="226">
        <v>7.5742094495212134E-6</v>
      </c>
      <c r="W51" s="226">
        <v>7.682325061593208E-6</v>
      </c>
      <c r="X51" s="226">
        <v>6.3451113857016242E-6</v>
      </c>
      <c r="Y51" s="226">
        <v>2.7659841407593888E-5</v>
      </c>
      <c r="Z51" s="226">
        <v>5.6682210051160775E-6</v>
      </c>
      <c r="AA51" s="226">
        <v>1.0675915311158043E-5</v>
      </c>
      <c r="AB51" s="226">
        <v>4.4425585193532013E-6</v>
      </c>
      <c r="AC51" s="226">
        <v>1.1680487787404629E-5</v>
      </c>
      <c r="AD51" s="226">
        <v>4.0902944241050504E-5</v>
      </c>
      <c r="AE51" s="226">
        <v>3.7104725836986845E-6</v>
      </c>
      <c r="AF51" s="226">
        <v>4.9070942067327626E-6</v>
      </c>
      <c r="AG51" s="226">
        <v>3.5864766965497113E-6</v>
      </c>
      <c r="AH51" s="226">
        <v>0</v>
      </c>
      <c r="AI51" s="226">
        <v>2.2106206815270809E-4</v>
      </c>
      <c r="AJ51" s="226">
        <v>3.3680163149872269E-4</v>
      </c>
      <c r="AK51" s="226">
        <v>8.1672824591254179E-5</v>
      </c>
      <c r="AL51" s="226">
        <v>4.740847478572099E-5</v>
      </c>
      <c r="AM51" s="226">
        <v>1.8183138597071375E-4</v>
      </c>
      <c r="AN51" s="226">
        <v>3.575856039127262E-4</v>
      </c>
      <c r="AO51" s="226">
        <v>1.384308276259202E-4</v>
      </c>
      <c r="AP51" s="226">
        <v>2.2365455596422745E-4</v>
      </c>
      <c r="AQ51" s="226">
        <v>9.6633718871558163E-4</v>
      </c>
      <c r="AR51" s="226">
        <v>5.33181737834678E-5</v>
      </c>
      <c r="AS51" s="226">
        <v>1.341628241574825E-4</v>
      </c>
      <c r="AT51" s="226">
        <v>3.3983205409485239E-4</v>
      </c>
      <c r="AU51" s="226">
        <v>9.8339090634105061E-4</v>
      </c>
      <c r="AV51" s="226">
        <v>8.2844648412027055E-5</v>
      </c>
      <c r="AW51" s="226">
        <v>3.5700690731427067E-3</v>
      </c>
      <c r="AX51" s="226">
        <v>4.5227150143868119E-2</v>
      </c>
      <c r="AY51" s="226">
        <v>4.7318422552735542E-5</v>
      </c>
      <c r="AZ51" s="226">
        <v>7.6964496126178433E-5</v>
      </c>
      <c r="BA51" s="226">
        <v>7.6003316046404138E-4</v>
      </c>
      <c r="BB51" s="226">
        <v>6.415444431471643E-5</v>
      </c>
      <c r="BC51" s="226">
        <v>6.273239988487533E-5</v>
      </c>
      <c r="BD51" s="226">
        <v>1.3888328475996489E-4</v>
      </c>
      <c r="BE51" s="226">
        <v>2.812703209875431E-4</v>
      </c>
      <c r="BF51" s="226">
        <v>5.151429912876067E-4</v>
      </c>
      <c r="BG51" s="226">
        <v>3.3556414441523093E-6</v>
      </c>
      <c r="BH51" s="226">
        <v>1.46938512303503E-4</v>
      </c>
      <c r="BI51" s="226">
        <v>2.2331817602926391E-4</v>
      </c>
      <c r="BJ51" s="226">
        <v>1.8412912328412163E-4</v>
      </c>
      <c r="BK51" s="226">
        <v>9.6692626765731616E-5</v>
      </c>
      <c r="BL51" s="226">
        <v>3.7216676500944074E-5</v>
      </c>
      <c r="BM51" s="226">
        <v>1.1277700521582286E-4</v>
      </c>
      <c r="BN51" s="226">
        <v>1.3937546490536807E-4</v>
      </c>
      <c r="BO51" s="226">
        <v>3.180738977285047E-4</v>
      </c>
      <c r="BP51" s="226">
        <v>2.8642189502284645E-4</v>
      </c>
      <c r="BQ51" s="226">
        <v>3.476719503449144E-5</v>
      </c>
      <c r="BR51" s="226">
        <v>2.6094720751910746E-4</v>
      </c>
      <c r="BS51" s="226">
        <v>3.5540888910525521E-6</v>
      </c>
      <c r="BT51" s="226">
        <v>8.9330620814962148E-6</v>
      </c>
      <c r="BU51" s="226">
        <v>0</v>
      </c>
      <c r="BV51" s="226">
        <v>3.5399657849231518E-7</v>
      </c>
      <c r="BW51" s="226">
        <v>0</v>
      </c>
      <c r="BX51" s="226">
        <v>5.0706046785776586E-5</v>
      </c>
      <c r="BY51" s="226">
        <v>0</v>
      </c>
    </row>
    <row r="52" spans="1:77" x14ac:dyDescent="0.25">
      <c r="A52" s="105" t="s">
        <v>49</v>
      </c>
      <c r="B52" s="226">
        <v>6.3774986897582992E-7</v>
      </c>
      <c r="C52" s="226">
        <v>1.2722634516321841E-6</v>
      </c>
      <c r="D52" s="226">
        <v>3.3491491094985385E-7</v>
      </c>
      <c r="E52" s="226">
        <v>1.5831900889054422E-6</v>
      </c>
      <c r="F52" s="226">
        <v>2.060328794623057E-7</v>
      </c>
      <c r="G52" s="226">
        <v>7.0847166337758006E-7</v>
      </c>
      <c r="H52" s="226">
        <v>9.9838225603340365E-7</v>
      </c>
      <c r="I52" s="226">
        <v>1.7101266953294062E-7</v>
      </c>
      <c r="J52" s="226">
        <v>5.4429561806680609E-6</v>
      </c>
      <c r="K52" s="226">
        <v>6.4365421318688576E-7</v>
      </c>
      <c r="L52" s="226">
        <v>1.1852011999227093E-6</v>
      </c>
      <c r="M52" s="226">
        <v>1.7028109564409006E-7</v>
      </c>
      <c r="N52" s="226">
        <v>1.5071772157738442E-6</v>
      </c>
      <c r="O52" s="226">
        <v>1.5071772157738442E-6</v>
      </c>
      <c r="P52" s="226">
        <v>2.6433672375753781E-5</v>
      </c>
      <c r="Q52" s="226">
        <v>3.0251750562487909E-6</v>
      </c>
      <c r="R52" s="226">
        <v>6.0682249893582893E-7</v>
      </c>
      <c r="S52" s="226">
        <v>6.8588913876697897E-7</v>
      </c>
      <c r="T52" s="226">
        <v>2.964430800087227E-10</v>
      </c>
      <c r="U52" s="226">
        <v>3.1307448680855489E-7</v>
      </c>
      <c r="V52" s="226">
        <v>3.7895375766149537E-7</v>
      </c>
      <c r="W52" s="226">
        <v>5.3618487116408385E-7</v>
      </c>
      <c r="X52" s="226">
        <v>5.1340584206145959E-7</v>
      </c>
      <c r="Y52" s="226">
        <v>1.5535176898690769E-6</v>
      </c>
      <c r="Z52" s="226">
        <v>2.3963682946162431E-7</v>
      </c>
      <c r="AA52" s="226">
        <v>8.6864306606357256E-7</v>
      </c>
      <c r="AB52" s="226">
        <v>3.8285143427700839E-7</v>
      </c>
      <c r="AC52" s="226">
        <v>9.5958065363494681E-7</v>
      </c>
      <c r="AD52" s="226">
        <v>1.2319729805385275E-6</v>
      </c>
      <c r="AE52" s="226">
        <v>2.7184221932992609E-7</v>
      </c>
      <c r="AF52" s="226">
        <v>2.9662300336612984E-7</v>
      </c>
      <c r="AG52" s="226">
        <v>1.7027235537895105E-7</v>
      </c>
      <c r="AH52" s="226">
        <v>0</v>
      </c>
      <c r="AI52" s="226">
        <v>2.6282127412893265E-5</v>
      </c>
      <c r="AJ52" s="226">
        <v>9.6086149843278466E-6</v>
      </c>
      <c r="AK52" s="226">
        <v>1.8095221741194807E-6</v>
      </c>
      <c r="AL52" s="226">
        <v>1.068707746058588E-6</v>
      </c>
      <c r="AM52" s="226">
        <v>1.5377629606192582E-5</v>
      </c>
      <c r="AN52" s="226">
        <v>1.1422604726331503E-5</v>
      </c>
      <c r="AO52" s="226">
        <v>1.3202086484298254E-5</v>
      </c>
      <c r="AP52" s="226">
        <v>9.3299306063792578E-6</v>
      </c>
      <c r="AQ52" s="226">
        <v>5.487245628514075E-6</v>
      </c>
      <c r="AR52" s="226">
        <v>1.1591549825684811E-6</v>
      </c>
      <c r="AS52" s="226">
        <v>1.8364345815538676E-5</v>
      </c>
      <c r="AT52" s="226">
        <v>1.0857895052625047E-5</v>
      </c>
      <c r="AU52" s="226">
        <v>1.7619758691586337E-5</v>
      </c>
      <c r="AV52" s="226">
        <v>8.8910863907364336E-7</v>
      </c>
      <c r="AW52" s="226">
        <v>2.8863293057094559E-4</v>
      </c>
      <c r="AX52" s="226">
        <v>1.295109520538513E-5</v>
      </c>
      <c r="AY52" s="226">
        <v>1.9485140183351689E-2</v>
      </c>
      <c r="AZ52" s="226">
        <v>2.1105177612736115E-5</v>
      </c>
      <c r="BA52" s="226">
        <v>8.3267721901301731E-5</v>
      </c>
      <c r="BB52" s="226">
        <v>2.9201586408718039E-6</v>
      </c>
      <c r="BC52" s="226">
        <v>1.6471347462061883E-6</v>
      </c>
      <c r="BD52" s="226">
        <v>1.4188918246317601E-5</v>
      </c>
      <c r="BE52" s="226">
        <v>1.8552947417008437E-5</v>
      </c>
      <c r="BF52" s="226">
        <v>4.2016877054915312E-5</v>
      </c>
      <c r="BG52" s="226">
        <v>3.6998991047394218E-7</v>
      </c>
      <c r="BH52" s="226">
        <v>1.1728183816429065E-5</v>
      </c>
      <c r="BI52" s="226">
        <v>1.5527799348558338E-5</v>
      </c>
      <c r="BJ52" s="226">
        <v>3.1013106454461297E-5</v>
      </c>
      <c r="BK52" s="226">
        <v>9.96598847906403E-6</v>
      </c>
      <c r="BL52" s="226">
        <v>3.7235943961298271E-6</v>
      </c>
      <c r="BM52" s="226">
        <v>1.7385837744706217E-5</v>
      </c>
      <c r="BN52" s="226">
        <v>3.998386297435845E-5</v>
      </c>
      <c r="BO52" s="226">
        <v>2.9071998814086801E-5</v>
      </c>
      <c r="BP52" s="226">
        <v>2.7975335378076705E-5</v>
      </c>
      <c r="BQ52" s="226">
        <v>6.8123501355628155E-6</v>
      </c>
      <c r="BR52" s="226">
        <v>2.7283002799647063E-5</v>
      </c>
      <c r="BS52" s="226">
        <v>2.6922977112522101E-7</v>
      </c>
      <c r="BT52" s="226">
        <v>9.9464527396547948E-7</v>
      </c>
      <c r="BU52" s="226">
        <v>0</v>
      </c>
      <c r="BV52" s="226">
        <v>2.82420250145663E-8</v>
      </c>
      <c r="BW52" s="226">
        <v>0</v>
      </c>
      <c r="BX52" s="226">
        <v>5.1112614466628141E-6</v>
      </c>
      <c r="BY52" s="226">
        <v>0</v>
      </c>
    </row>
    <row r="53" spans="1:77" x14ac:dyDescent="0.25">
      <c r="A53" s="105" t="s">
        <v>50</v>
      </c>
      <c r="B53" s="226">
        <v>2.3040971394993861E-6</v>
      </c>
      <c r="C53" s="226">
        <v>4.4606647339622508E-6</v>
      </c>
      <c r="D53" s="226">
        <v>1.1388756306515601E-6</v>
      </c>
      <c r="E53" s="226">
        <v>1.104693121512258E-5</v>
      </c>
      <c r="F53" s="226">
        <v>7.5051602091330538E-7</v>
      </c>
      <c r="G53" s="226">
        <v>2.438710382102404E-6</v>
      </c>
      <c r="H53" s="226">
        <v>4.6674573565978008E-6</v>
      </c>
      <c r="I53" s="226">
        <v>6.5058899965765086E-7</v>
      </c>
      <c r="J53" s="226">
        <v>2.6607880145418835E-5</v>
      </c>
      <c r="K53" s="226">
        <v>2.0501305901325347E-6</v>
      </c>
      <c r="L53" s="226">
        <v>4.7918355680083796E-6</v>
      </c>
      <c r="M53" s="226">
        <v>5.9958545579811342E-7</v>
      </c>
      <c r="N53" s="226">
        <v>5.7344678626137292E-6</v>
      </c>
      <c r="O53" s="226">
        <v>5.7344678626137292E-6</v>
      </c>
      <c r="P53" s="226">
        <v>1.3688408914332292E-4</v>
      </c>
      <c r="Q53" s="226">
        <v>1.6845202021544647E-5</v>
      </c>
      <c r="R53" s="226">
        <v>1.727107163100133E-6</v>
      </c>
      <c r="S53" s="226">
        <v>2.6054968875968509E-6</v>
      </c>
      <c r="T53" s="226">
        <v>8.2314099082041156E-10</v>
      </c>
      <c r="U53" s="226">
        <v>2.3984135694196813E-6</v>
      </c>
      <c r="V53" s="226">
        <v>1.224685492699184E-6</v>
      </c>
      <c r="W53" s="226">
        <v>1.6708579500623062E-6</v>
      </c>
      <c r="X53" s="226">
        <v>1.6330586624420083E-6</v>
      </c>
      <c r="Y53" s="226">
        <v>1.4795220741158377E-5</v>
      </c>
      <c r="Z53" s="226">
        <v>8.1584443364398466E-7</v>
      </c>
      <c r="AA53" s="226">
        <v>2.9320562146225045E-6</v>
      </c>
      <c r="AB53" s="226">
        <v>1.1558475290062877E-6</v>
      </c>
      <c r="AC53" s="226">
        <v>2.6310549649158114E-6</v>
      </c>
      <c r="AD53" s="226">
        <v>4.6201750965879193E-6</v>
      </c>
      <c r="AE53" s="226">
        <v>8.205245436669187E-7</v>
      </c>
      <c r="AF53" s="226">
        <v>9.4032724439817998E-7</v>
      </c>
      <c r="AG53" s="226">
        <v>8.3759691950582148E-7</v>
      </c>
      <c r="AH53" s="226">
        <v>0</v>
      </c>
      <c r="AI53" s="226">
        <v>9.6606057657461233E-5</v>
      </c>
      <c r="AJ53" s="226">
        <v>3.9592401512615713E-5</v>
      </c>
      <c r="AK53" s="226">
        <v>7.2205358549353831E-6</v>
      </c>
      <c r="AL53" s="226">
        <v>5.0732234924420784E-6</v>
      </c>
      <c r="AM53" s="226">
        <v>5.1953340340971696E-5</v>
      </c>
      <c r="AN53" s="226">
        <v>6.5076436234207569E-5</v>
      </c>
      <c r="AO53" s="226">
        <v>4.7891676461055959E-5</v>
      </c>
      <c r="AP53" s="226">
        <v>1.8777000199354986E-4</v>
      </c>
      <c r="AQ53" s="226">
        <v>1.4852086516667405E-4</v>
      </c>
      <c r="AR53" s="226">
        <v>4.7590385526579546E-6</v>
      </c>
      <c r="AS53" s="226">
        <v>9.9143369295703673E-5</v>
      </c>
      <c r="AT53" s="226">
        <v>1.288985002520268E-4</v>
      </c>
      <c r="AU53" s="226">
        <v>2.3748626879592806E-4</v>
      </c>
      <c r="AV53" s="226">
        <v>3.4674671929551764E-6</v>
      </c>
      <c r="AW53" s="226">
        <v>1.4964402648775011E-3</v>
      </c>
      <c r="AX53" s="226">
        <v>6.1028640763336554E-5</v>
      </c>
      <c r="AY53" s="226">
        <v>6.6992531772544032E-6</v>
      </c>
      <c r="AZ53" s="226">
        <v>1.7790366687823696E-2</v>
      </c>
      <c r="BA53" s="226">
        <v>3.3767107325198462E-5</v>
      </c>
      <c r="BB53" s="226">
        <v>7.0296987878305791E-6</v>
      </c>
      <c r="BC53" s="226">
        <v>5.6476364160820223E-6</v>
      </c>
      <c r="BD53" s="226">
        <v>3.9010216547627331E-5</v>
      </c>
      <c r="BE53" s="226">
        <v>1.0290102551685155E-4</v>
      </c>
      <c r="BF53" s="226">
        <v>2.0560118657188752E-4</v>
      </c>
      <c r="BG53" s="226">
        <v>9.2608559068993379E-7</v>
      </c>
      <c r="BH53" s="226">
        <v>4.036859935348676E-5</v>
      </c>
      <c r="BI53" s="226">
        <v>5.2232004221886693E-5</v>
      </c>
      <c r="BJ53" s="226">
        <v>3.8540933166038759E-5</v>
      </c>
      <c r="BK53" s="226">
        <v>2.4211933730796606E-5</v>
      </c>
      <c r="BL53" s="226">
        <v>1.0423598798926722E-5</v>
      </c>
      <c r="BM53" s="226">
        <v>2.7862417160815049E-5</v>
      </c>
      <c r="BN53" s="226">
        <v>5.1608539171843204E-5</v>
      </c>
      <c r="BO53" s="226">
        <v>5.8645622308408213E-5</v>
      </c>
      <c r="BP53" s="226">
        <v>5.8103355443082379E-5</v>
      </c>
      <c r="BQ53" s="226">
        <v>9.6777943119704229E-6</v>
      </c>
      <c r="BR53" s="226">
        <v>6.2010633901649201E-5</v>
      </c>
      <c r="BS53" s="226">
        <v>1.1859750746277865E-6</v>
      </c>
      <c r="BT53" s="226">
        <v>2.2275575926630709E-6</v>
      </c>
      <c r="BU53" s="226">
        <v>0</v>
      </c>
      <c r="BV53" s="226">
        <v>9.7441066834910457E-8</v>
      </c>
      <c r="BW53" s="226">
        <v>0</v>
      </c>
      <c r="BX53" s="226">
        <v>1.4142043844441735E-5</v>
      </c>
      <c r="BY53" s="226">
        <v>0</v>
      </c>
    </row>
    <row r="54" spans="1:77" x14ac:dyDescent="0.25">
      <c r="A54" s="105" t="s">
        <v>51</v>
      </c>
      <c r="B54" s="226">
        <v>1.1145050796716133E-6</v>
      </c>
      <c r="C54" s="226">
        <v>2.1191539429859451E-6</v>
      </c>
      <c r="D54" s="226">
        <v>6.0709289163765077E-7</v>
      </c>
      <c r="E54" s="226">
        <v>3.5791565498950968E-6</v>
      </c>
      <c r="F54" s="226">
        <v>3.5434606808133848E-7</v>
      </c>
      <c r="G54" s="226">
        <v>1.1845236004494091E-6</v>
      </c>
      <c r="H54" s="226">
        <v>1.9996272585323829E-6</v>
      </c>
      <c r="I54" s="226">
        <v>2.9813015658439362E-7</v>
      </c>
      <c r="J54" s="226">
        <v>1.0183761468564321E-5</v>
      </c>
      <c r="K54" s="226">
        <v>1.0016054983333906E-6</v>
      </c>
      <c r="L54" s="226">
        <v>2.2927824884838141E-6</v>
      </c>
      <c r="M54" s="226">
        <v>3.9062031574980565E-7</v>
      </c>
      <c r="N54" s="226">
        <v>2.7118700307814787E-6</v>
      </c>
      <c r="O54" s="226">
        <v>2.7118700307814787E-6</v>
      </c>
      <c r="P54" s="226">
        <v>5.0249423396948001E-5</v>
      </c>
      <c r="Q54" s="226">
        <v>5.715050854539601E-6</v>
      </c>
      <c r="R54" s="226">
        <v>8.9653830646183577E-7</v>
      </c>
      <c r="S54" s="226">
        <v>1.864869077785274E-6</v>
      </c>
      <c r="T54" s="226">
        <v>4.0952326664057235E-10</v>
      </c>
      <c r="U54" s="226">
        <v>8.7067501977439193E-7</v>
      </c>
      <c r="V54" s="226">
        <v>6.6847788850952534E-7</v>
      </c>
      <c r="W54" s="226">
        <v>8.399816664540213E-7</v>
      </c>
      <c r="X54" s="226">
        <v>8.1234708810945282E-7</v>
      </c>
      <c r="Y54" s="226">
        <v>4.1471732966757048E-6</v>
      </c>
      <c r="Z54" s="226">
        <v>4.9017276532754952E-7</v>
      </c>
      <c r="AA54" s="226">
        <v>1.4338966964717986E-6</v>
      </c>
      <c r="AB54" s="226">
        <v>5.8056366691852816E-7</v>
      </c>
      <c r="AC54" s="226">
        <v>1.4734419512894356E-6</v>
      </c>
      <c r="AD54" s="226">
        <v>3.0372819524634205E-6</v>
      </c>
      <c r="AE54" s="226">
        <v>4.2935916370305101E-7</v>
      </c>
      <c r="AF54" s="226">
        <v>4.8213115634642255E-7</v>
      </c>
      <c r="AG54" s="226">
        <v>3.5707160907627761E-7</v>
      </c>
      <c r="AH54" s="226">
        <v>0</v>
      </c>
      <c r="AI54" s="226">
        <v>1.8738595799477431E-5</v>
      </c>
      <c r="AJ54" s="226">
        <v>2.1199321939018946E-5</v>
      </c>
      <c r="AK54" s="226">
        <v>7.8967912467875765E-6</v>
      </c>
      <c r="AL54" s="226">
        <v>2.5437844908741312E-6</v>
      </c>
      <c r="AM54" s="226">
        <v>2.0461178247610109E-5</v>
      </c>
      <c r="AN54" s="226">
        <v>4.2156477258704441E-5</v>
      </c>
      <c r="AO54" s="226">
        <v>2.3188786327834066E-5</v>
      </c>
      <c r="AP54" s="226">
        <v>3.6250276071102089E-5</v>
      </c>
      <c r="AQ54" s="226">
        <v>3.4219152847795624E-5</v>
      </c>
      <c r="AR54" s="226">
        <v>3.4492872654215573E-6</v>
      </c>
      <c r="AS54" s="226">
        <v>1.1149475613217245E-4</v>
      </c>
      <c r="AT54" s="226">
        <v>5.7103345846918526E-5</v>
      </c>
      <c r="AU54" s="226">
        <v>2.6595626729072846E-5</v>
      </c>
      <c r="AV54" s="226">
        <v>1.8822545811984192E-6</v>
      </c>
      <c r="AW54" s="226">
        <v>5.4890326713459819E-4</v>
      </c>
      <c r="AX54" s="226">
        <v>6.7332646893641896E-5</v>
      </c>
      <c r="AY54" s="226">
        <v>1.106925250880047E-5</v>
      </c>
      <c r="AZ54" s="226">
        <v>5.851332204319686E-6</v>
      </c>
      <c r="BA54" s="226">
        <v>3.1004290093674072E-2</v>
      </c>
      <c r="BB54" s="226">
        <v>1.4658868725300022E-5</v>
      </c>
      <c r="BC54" s="226">
        <v>4.23100809608659E-6</v>
      </c>
      <c r="BD54" s="226">
        <v>2.0989401917635934E-5</v>
      </c>
      <c r="BE54" s="226">
        <v>4.9084333098563915E-5</v>
      </c>
      <c r="BF54" s="226">
        <v>8.1791246591709471E-5</v>
      </c>
      <c r="BG54" s="226">
        <v>4.6027338353807749E-7</v>
      </c>
      <c r="BH54" s="226">
        <v>1.972035756144612E-5</v>
      </c>
      <c r="BI54" s="226">
        <v>2.1233837360922712E-5</v>
      </c>
      <c r="BJ54" s="226">
        <v>2.9790883792050551E-5</v>
      </c>
      <c r="BK54" s="226">
        <v>1.3144361497847205E-5</v>
      </c>
      <c r="BL54" s="226">
        <v>5.0430417859770628E-6</v>
      </c>
      <c r="BM54" s="226">
        <v>1.7049804056560921E-5</v>
      </c>
      <c r="BN54" s="226">
        <v>2.1053736399290139E-5</v>
      </c>
      <c r="BO54" s="226">
        <v>1.8420504446599638E-5</v>
      </c>
      <c r="BP54" s="226">
        <v>2.1556288510349676E-5</v>
      </c>
      <c r="BQ54" s="226">
        <v>5.806778657997638E-6</v>
      </c>
      <c r="BR54" s="226">
        <v>3.7590125986773413E-5</v>
      </c>
      <c r="BS54" s="226">
        <v>5.2987039690721091E-7</v>
      </c>
      <c r="BT54" s="226">
        <v>1.235499966727028E-6</v>
      </c>
      <c r="BU54" s="226">
        <v>0</v>
      </c>
      <c r="BV54" s="226">
        <v>4.7556481866326217E-8</v>
      </c>
      <c r="BW54" s="226">
        <v>0</v>
      </c>
      <c r="BX54" s="226">
        <v>7.0397827854782607E-6</v>
      </c>
      <c r="BY54" s="226">
        <v>0</v>
      </c>
    </row>
    <row r="55" spans="1:77" x14ac:dyDescent="0.25">
      <c r="A55" s="105" t="s">
        <v>52</v>
      </c>
      <c r="B55" s="226">
        <v>1.7834596242435809E-6</v>
      </c>
      <c r="C55" s="226">
        <v>4.2205343329834248E-6</v>
      </c>
      <c r="D55" s="226">
        <v>1.2120123731811048E-6</v>
      </c>
      <c r="E55" s="226">
        <v>6.4737244503495255E-6</v>
      </c>
      <c r="F55" s="226">
        <v>1.0405317177348358E-6</v>
      </c>
      <c r="G55" s="226">
        <v>2.8347782790116548E-6</v>
      </c>
      <c r="H55" s="226">
        <v>3.8056406999400219E-6</v>
      </c>
      <c r="I55" s="226">
        <v>5.665758976952723E-7</v>
      </c>
      <c r="J55" s="226">
        <v>5.478767336473433E-6</v>
      </c>
      <c r="K55" s="226">
        <v>1.5015000863698261E-6</v>
      </c>
      <c r="L55" s="226">
        <v>1.0379986084676282E-5</v>
      </c>
      <c r="M55" s="226">
        <v>5.6730255980037141E-7</v>
      </c>
      <c r="N55" s="226">
        <v>2.6712047681691646E-6</v>
      </c>
      <c r="O55" s="226">
        <v>2.6712047681691646E-6</v>
      </c>
      <c r="P55" s="226">
        <v>6.0115941985565198E-6</v>
      </c>
      <c r="Q55" s="226">
        <v>6.482877640726847E-6</v>
      </c>
      <c r="R55" s="226">
        <v>1.2681505512525135E-6</v>
      </c>
      <c r="S55" s="226">
        <v>2.552283676265318E-6</v>
      </c>
      <c r="T55" s="226">
        <v>4.9577930967461542E-10</v>
      </c>
      <c r="U55" s="226">
        <v>8.5557616655311723E-7</v>
      </c>
      <c r="V55" s="226">
        <v>8.7853513520196475E-7</v>
      </c>
      <c r="W55" s="226">
        <v>1.3006664063497208E-6</v>
      </c>
      <c r="X55" s="226">
        <v>1.6138549177108558E-6</v>
      </c>
      <c r="Y55" s="226">
        <v>6.2970422382669663E-6</v>
      </c>
      <c r="Z55" s="226">
        <v>7.9149998336018171E-7</v>
      </c>
      <c r="AA55" s="226">
        <v>3.4750996170443271E-6</v>
      </c>
      <c r="AB55" s="226">
        <v>1.0532058997240637E-6</v>
      </c>
      <c r="AC55" s="226">
        <v>2.0613544696806462E-6</v>
      </c>
      <c r="AD55" s="226">
        <v>4.4605983226199974E-6</v>
      </c>
      <c r="AE55" s="226">
        <v>6.8450062737041039E-7</v>
      </c>
      <c r="AF55" s="226">
        <v>6.9509867749060666E-7</v>
      </c>
      <c r="AG55" s="226">
        <v>3.6977404900339753E-7</v>
      </c>
      <c r="AH55" s="226">
        <v>0</v>
      </c>
      <c r="AI55" s="226">
        <v>8.3971228310032866E-5</v>
      </c>
      <c r="AJ55" s="226">
        <v>1.7410115362433688E-5</v>
      </c>
      <c r="AK55" s="226">
        <v>2.6413837656624771E-5</v>
      </c>
      <c r="AL55" s="226">
        <v>1.8047716536357085E-5</v>
      </c>
      <c r="AM55" s="226">
        <v>2.0676245477163014E-5</v>
      </c>
      <c r="AN55" s="226">
        <v>3.1623059546534111E-5</v>
      </c>
      <c r="AO55" s="226">
        <v>2.172454815046616E-5</v>
      </c>
      <c r="AP55" s="226">
        <v>6.5456669659037483E-5</v>
      </c>
      <c r="AQ55" s="226">
        <v>2.1557858771108015E-5</v>
      </c>
      <c r="AR55" s="226">
        <v>4.3572685051787699E-6</v>
      </c>
      <c r="AS55" s="226">
        <v>3.9983210759748217E-4</v>
      </c>
      <c r="AT55" s="226">
        <v>4.3383743935473413E-5</v>
      </c>
      <c r="AU55" s="226">
        <v>2.5375230650002566E-4</v>
      </c>
      <c r="AV55" s="226">
        <v>2.5192332344223794E-6</v>
      </c>
      <c r="AW55" s="226">
        <v>6.1462125911420479E-5</v>
      </c>
      <c r="AX55" s="226">
        <v>4.0747261849899912E-5</v>
      </c>
      <c r="AY55" s="226">
        <v>1.1892697407275467E-4</v>
      </c>
      <c r="AZ55" s="226">
        <v>5.5799352041488363E-6</v>
      </c>
      <c r="BA55" s="226">
        <v>2.9930542924176641E-4</v>
      </c>
      <c r="BB55" s="226">
        <v>1.6058557757099197E-2</v>
      </c>
      <c r="BC55" s="226">
        <v>1.7496803846495714E-4</v>
      </c>
      <c r="BD55" s="226">
        <v>4.2236202552822876E-5</v>
      </c>
      <c r="BE55" s="226">
        <v>3.73884923423457E-5</v>
      </c>
      <c r="BF55" s="226">
        <v>1.6271651975905888E-5</v>
      </c>
      <c r="BG55" s="226">
        <v>7.5228797271706566E-7</v>
      </c>
      <c r="BH55" s="226">
        <v>4.9931889166407129E-5</v>
      </c>
      <c r="BI55" s="226">
        <v>2.9524741332158289E-5</v>
      </c>
      <c r="BJ55" s="226">
        <v>4.1507214732501461E-5</v>
      </c>
      <c r="BK55" s="226">
        <v>1.5624987403004278E-5</v>
      </c>
      <c r="BL55" s="226">
        <v>5.2991183093261331E-6</v>
      </c>
      <c r="BM55" s="226">
        <v>1.6292770504736619E-5</v>
      </c>
      <c r="BN55" s="226">
        <v>3.0225978793033806E-5</v>
      </c>
      <c r="BO55" s="226">
        <v>1.5452644912643739E-5</v>
      </c>
      <c r="BP55" s="226">
        <v>1.9333614665443634E-5</v>
      </c>
      <c r="BQ55" s="226">
        <v>9.3796694177429221E-6</v>
      </c>
      <c r="BR55" s="226">
        <v>3.3844217021732667E-5</v>
      </c>
      <c r="BS55" s="226">
        <v>2.0395217360304875E-7</v>
      </c>
      <c r="BT55" s="226">
        <v>1.4359384504869775E-6</v>
      </c>
      <c r="BU55" s="226">
        <v>0</v>
      </c>
      <c r="BV55" s="226">
        <v>1.1939684684883111E-7</v>
      </c>
      <c r="BW55" s="226">
        <v>0</v>
      </c>
      <c r="BX55" s="226">
        <v>9.3695268014098741E-6</v>
      </c>
      <c r="BY55" s="226">
        <v>0</v>
      </c>
    </row>
    <row r="56" spans="1:77" x14ac:dyDescent="0.25">
      <c r="A56" s="105" t="s">
        <v>53</v>
      </c>
      <c r="B56" s="226">
        <v>7.4411439169607999E-6</v>
      </c>
      <c r="C56" s="226">
        <v>1.4160618008847626E-5</v>
      </c>
      <c r="D56" s="226">
        <v>3.9857837125837347E-6</v>
      </c>
      <c r="E56" s="226">
        <v>3.5991059214366634E-5</v>
      </c>
      <c r="F56" s="226">
        <v>9.4982533005191107E-6</v>
      </c>
      <c r="G56" s="226">
        <v>8.9538642609408244E-6</v>
      </c>
      <c r="H56" s="226">
        <v>1.4875728015430144E-5</v>
      </c>
      <c r="I56" s="226">
        <v>2.079185118693501E-6</v>
      </c>
      <c r="J56" s="226">
        <v>7.7368440429208303E-5</v>
      </c>
      <c r="K56" s="226">
        <v>7.302734958553478E-6</v>
      </c>
      <c r="L56" s="226">
        <v>1.7617162952485463E-3</v>
      </c>
      <c r="M56" s="226">
        <v>2.5230581790766997E-6</v>
      </c>
      <c r="N56" s="226">
        <v>1.4078225971106971E-5</v>
      </c>
      <c r="O56" s="226">
        <v>1.4078225971106971E-5</v>
      </c>
      <c r="P56" s="226">
        <v>5.9799376906441043E-5</v>
      </c>
      <c r="Q56" s="226">
        <v>3.9690036508459871E-5</v>
      </c>
      <c r="R56" s="226">
        <v>5.0399990536012425E-6</v>
      </c>
      <c r="S56" s="226">
        <v>1.2307928989987983E-5</v>
      </c>
      <c r="T56" s="226">
        <v>2.1476629330201419E-9</v>
      </c>
      <c r="U56" s="226">
        <v>7.301318369779515E-6</v>
      </c>
      <c r="V56" s="226">
        <v>4.3171133409834385E-6</v>
      </c>
      <c r="W56" s="226">
        <v>5.2750876081532787E-6</v>
      </c>
      <c r="X56" s="226">
        <v>5.1237056117881225E-6</v>
      </c>
      <c r="Y56" s="226">
        <v>4.7959698280031148E-5</v>
      </c>
      <c r="Z56" s="226">
        <v>3.1430794702456407E-6</v>
      </c>
      <c r="AA56" s="226">
        <v>9.5768177552449802E-6</v>
      </c>
      <c r="AB56" s="226">
        <v>3.4993549430211399E-6</v>
      </c>
      <c r="AC56" s="226">
        <v>8.0307878877960882E-6</v>
      </c>
      <c r="AD56" s="226">
        <v>2.0226544756946315E-5</v>
      </c>
      <c r="AE56" s="226">
        <v>2.5632779032311541E-6</v>
      </c>
      <c r="AF56" s="226">
        <v>3.1071376935745172E-6</v>
      </c>
      <c r="AG56" s="226">
        <v>2.4260730887865185E-6</v>
      </c>
      <c r="AH56" s="226">
        <v>0</v>
      </c>
      <c r="AI56" s="226">
        <v>2.8767491901404534E-3</v>
      </c>
      <c r="AJ56" s="226">
        <v>1.3256253311238222E-4</v>
      </c>
      <c r="AK56" s="226">
        <v>2.3234249435686289E-4</v>
      </c>
      <c r="AL56" s="226">
        <v>4.8131539355987726E-3</v>
      </c>
      <c r="AM56" s="226">
        <v>1.2560112462699707E-4</v>
      </c>
      <c r="AN56" s="226">
        <v>8.7106771107608717E-5</v>
      </c>
      <c r="AO56" s="226">
        <v>1.2049939867401626E-4</v>
      </c>
      <c r="AP56" s="226">
        <v>6.6144859144965512E-4</v>
      </c>
      <c r="AQ56" s="226">
        <v>3.8630770804920712E-4</v>
      </c>
      <c r="AR56" s="226">
        <v>2.3103785823316804E-5</v>
      </c>
      <c r="AS56" s="226">
        <v>9.8427217451926309E-5</v>
      </c>
      <c r="AT56" s="226">
        <v>5.3215874921640975E-4</v>
      </c>
      <c r="AU56" s="226">
        <v>3.4580397738868886E-4</v>
      </c>
      <c r="AV56" s="226">
        <v>3.7353442361570368E-5</v>
      </c>
      <c r="AW56" s="226">
        <v>6.4343259700893989E-4</v>
      </c>
      <c r="AX56" s="226">
        <v>4.2444078296853164E-4</v>
      </c>
      <c r="AY56" s="226">
        <v>2.8214115509723393E-5</v>
      </c>
      <c r="AZ56" s="226">
        <v>3.1852851110731527E-5</v>
      </c>
      <c r="BA56" s="226">
        <v>2.5741418391546551E-4</v>
      </c>
      <c r="BB56" s="226">
        <v>5.5527222003214957E-5</v>
      </c>
      <c r="BC56" s="226">
        <v>6.23573130956269E-2</v>
      </c>
      <c r="BD56" s="226">
        <v>1.4595308962484898E-4</v>
      </c>
      <c r="BE56" s="226">
        <v>2.1670314075546794E-4</v>
      </c>
      <c r="BF56" s="226">
        <v>1.3316906619859309E-4</v>
      </c>
      <c r="BG56" s="226">
        <v>2.7488312163711847E-6</v>
      </c>
      <c r="BH56" s="226">
        <v>1.3395648315528693E-4</v>
      </c>
      <c r="BI56" s="226">
        <v>1.656137821713453E-4</v>
      </c>
      <c r="BJ56" s="226">
        <v>9.8004127672578339E-5</v>
      </c>
      <c r="BK56" s="226">
        <v>6.5224443525401828E-5</v>
      </c>
      <c r="BL56" s="226">
        <v>2.7011588824568974E-5</v>
      </c>
      <c r="BM56" s="226">
        <v>7.2328879517827115E-5</v>
      </c>
      <c r="BN56" s="226">
        <v>1.1264693085364405E-4</v>
      </c>
      <c r="BO56" s="226">
        <v>1.609128867588751E-4</v>
      </c>
      <c r="BP56" s="226">
        <v>1.4893764966059645E-4</v>
      </c>
      <c r="BQ56" s="226">
        <v>2.8449956070041666E-5</v>
      </c>
      <c r="BR56" s="226">
        <v>1.5409331920130013E-4</v>
      </c>
      <c r="BS56" s="226">
        <v>1.1027687483574182E-6</v>
      </c>
      <c r="BT56" s="226">
        <v>5.8135074715142964E-6</v>
      </c>
      <c r="BU56" s="226">
        <v>0</v>
      </c>
      <c r="BV56" s="226">
        <v>3.2081217335519561E-7</v>
      </c>
      <c r="BW56" s="226">
        <v>0</v>
      </c>
      <c r="BX56" s="226">
        <v>3.5922180547397311E-5</v>
      </c>
      <c r="BY56" s="226">
        <v>0</v>
      </c>
    </row>
    <row r="57" spans="1:77" x14ac:dyDescent="0.25">
      <c r="A57" s="105" t="s">
        <v>54</v>
      </c>
      <c r="B57" s="226">
        <v>1.0780229566130557E-5</v>
      </c>
      <c r="C57" s="226">
        <v>2.0297389287758376E-5</v>
      </c>
      <c r="D57" s="226">
        <v>6.091404930270271E-6</v>
      </c>
      <c r="E57" s="226">
        <v>2.6485521149565181E-5</v>
      </c>
      <c r="F57" s="226">
        <v>2.8606268819382192E-6</v>
      </c>
      <c r="G57" s="226">
        <v>1.2070678624970083E-5</v>
      </c>
      <c r="H57" s="226">
        <v>1.9572826775024421E-5</v>
      </c>
      <c r="I57" s="226">
        <v>2.351043122566834E-6</v>
      </c>
      <c r="J57" s="226">
        <v>2.2056941002273936E-5</v>
      </c>
      <c r="K57" s="226">
        <v>1.3544138654368724E-5</v>
      </c>
      <c r="L57" s="226">
        <v>2.4798589429274942E-5</v>
      </c>
      <c r="M57" s="226">
        <v>3.6111609432795968E-6</v>
      </c>
      <c r="N57" s="226">
        <v>2.6171461863224716E-5</v>
      </c>
      <c r="O57" s="226">
        <v>2.6171461863224716E-5</v>
      </c>
      <c r="P57" s="226">
        <v>2.1790383111761641E-5</v>
      </c>
      <c r="Q57" s="226">
        <v>2.2298905428801073E-5</v>
      </c>
      <c r="R57" s="226">
        <v>1.2206083679309777E-5</v>
      </c>
      <c r="S57" s="226">
        <v>1.5580861618725772E-5</v>
      </c>
      <c r="T57" s="226">
        <v>5.2430768954590703E-9</v>
      </c>
      <c r="U57" s="226">
        <v>8.213889063876702E-6</v>
      </c>
      <c r="V57" s="226">
        <v>7.5360386682641748E-6</v>
      </c>
      <c r="W57" s="226">
        <v>9.9829462160766917E-6</v>
      </c>
      <c r="X57" s="226">
        <v>9.1941472389267924E-6</v>
      </c>
      <c r="Y57" s="226">
        <v>2.6230874938080721E-5</v>
      </c>
      <c r="Z57" s="226">
        <v>4.7481105352512978E-6</v>
      </c>
      <c r="AA57" s="226">
        <v>1.4799430067612782E-5</v>
      </c>
      <c r="AB57" s="226">
        <v>7.0752317717260815E-6</v>
      </c>
      <c r="AC57" s="226">
        <v>2.2840840500193344E-5</v>
      </c>
      <c r="AD57" s="226">
        <v>2.6212037465344868E-5</v>
      </c>
      <c r="AE57" s="226">
        <v>5.1519757489237255E-6</v>
      </c>
      <c r="AF57" s="226">
        <v>5.7093535605110362E-6</v>
      </c>
      <c r="AG57" s="226">
        <v>3.2820085031595032E-6</v>
      </c>
      <c r="AH57" s="226">
        <v>0</v>
      </c>
      <c r="AI57" s="226">
        <v>2.2094040417595291E-4</v>
      </c>
      <c r="AJ57" s="226">
        <v>2.3109774273593849E-4</v>
      </c>
      <c r="AK57" s="226">
        <v>9.4858415277459759E-4</v>
      </c>
      <c r="AL57" s="226">
        <v>4.3266945896316604E-5</v>
      </c>
      <c r="AM57" s="226">
        <v>1.6852338413727238E-4</v>
      </c>
      <c r="AN57" s="226">
        <v>4.029695005731606E-4</v>
      </c>
      <c r="AO57" s="226">
        <v>2.3514425591812107E-4</v>
      </c>
      <c r="AP57" s="226">
        <v>1.5491676699215369E-4</v>
      </c>
      <c r="AQ57" s="226">
        <v>2.3256399433743206E-4</v>
      </c>
      <c r="AR57" s="226">
        <v>2.7154026034688739E-5</v>
      </c>
      <c r="AS57" s="226">
        <v>1.214113427414765E-4</v>
      </c>
      <c r="AT57" s="226">
        <v>1.0756506665502223E-4</v>
      </c>
      <c r="AU57" s="226">
        <v>8.0496301245853942E-5</v>
      </c>
      <c r="AV57" s="226">
        <v>3.1333330153638653E-5</v>
      </c>
      <c r="AW57" s="226">
        <v>2.2130969061352269E-4</v>
      </c>
      <c r="AX57" s="226">
        <v>4.354396423309749E-4</v>
      </c>
      <c r="AY57" s="226">
        <v>7.656306665825531E-5</v>
      </c>
      <c r="AZ57" s="226">
        <v>4.1712968305221476E-5</v>
      </c>
      <c r="BA57" s="226">
        <v>3.5235195520550534E-4</v>
      </c>
      <c r="BB57" s="226">
        <v>4.039577034104909E-5</v>
      </c>
      <c r="BC57" s="226">
        <v>3.2615336855605793E-5</v>
      </c>
      <c r="BD57" s="226">
        <v>6.165341139200943E-2</v>
      </c>
      <c r="BE57" s="226">
        <v>2.8718136247084003E-4</v>
      </c>
      <c r="BF57" s="226">
        <v>9.411083767679317E-5</v>
      </c>
      <c r="BG57" s="226">
        <v>5.6643703938747648E-6</v>
      </c>
      <c r="BH57" s="226">
        <v>1.9780316824730227E-4</v>
      </c>
      <c r="BI57" s="226">
        <v>2.9362059686706469E-4</v>
      </c>
      <c r="BJ57" s="226">
        <v>5.8988383388929901E-4</v>
      </c>
      <c r="BK57" s="226">
        <v>2.2222946908979904E-4</v>
      </c>
      <c r="BL57" s="226">
        <v>6.5911714527926138E-5</v>
      </c>
      <c r="BM57" s="226">
        <v>2.2010024999847292E-4</v>
      </c>
      <c r="BN57" s="226">
        <v>1.6007619147479665E-4</v>
      </c>
      <c r="BO57" s="226">
        <v>3.6145838974903832E-4</v>
      </c>
      <c r="BP57" s="226">
        <v>2.745643584759072E-4</v>
      </c>
      <c r="BQ57" s="226">
        <v>8.4318756216071806E-5</v>
      </c>
      <c r="BR57" s="226">
        <v>7.5054170583042728E-4</v>
      </c>
      <c r="BS57" s="226">
        <v>2.4218018994320207E-6</v>
      </c>
      <c r="BT57" s="226">
        <v>2.1406037798444887E-5</v>
      </c>
      <c r="BU57" s="226">
        <v>0</v>
      </c>
      <c r="BV57" s="226">
        <v>4.7442709006225949E-7</v>
      </c>
      <c r="BW57" s="226">
        <v>0</v>
      </c>
      <c r="BX57" s="226">
        <v>8.7055391470827596E-5</v>
      </c>
      <c r="BY57" s="226">
        <v>0</v>
      </c>
    </row>
    <row r="58" spans="1:77" x14ac:dyDescent="0.25">
      <c r="A58" s="105" t="s">
        <v>55</v>
      </c>
      <c r="B58" s="226">
        <v>5.042086218336722E-6</v>
      </c>
      <c r="C58" s="226">
        <v>9.9135604640818285E-6</v>
      </c>
      <c r="D58" s="226">
        <v>2.766564516388985E-6</v>
      </c>
      <c r="E58" s="226">
        <v>1.0215042954068875E-4</v>
      </c>
      <c r="F58" s="226">
        <v>1.288772406154562E-6</v>
      </c>
      <c r="G58" s="226">
        <v>5.855189665365357E-6</v>
      </c>
      <c r="H58" s="226">
        <v>9.0329666115976849E-6</v>
      </c>
      <c r="I58" s="226">
        <v>1.2364533604138189E-6</v>
      </c>
      <c r="J58" s="226">
        <v>2.077187315352153E-5</v>
      </c>
      <c r="K58" s="226">
        <v>4.8681034152201848E-6</v>
      </c>
      <c r="L58" s="226">
        <v>8.858383347060327E-6</v>
      </c>
      <c r="M58" s="226">
        <v>1.385880115610526E-6</v>
      </c>
      <c r="N58" s="226">
        <v>1.9942298037234384E-4</v>
      </c>
      <c r="O58" s="226">
        <v>1.9942298037234384E-4</v>
      </c>
      <c r="P58" s="226">
        <v>4.8056148516354441E-6</v>
      </c>
      <c r="Q58" s="226">
        <v>1.316455088961281E-5</v>
      </c>
      <c r="R58" s="226">
        <v>5.045270555738743E-6</v>
      </c>
      <c r="S58" s="226">
        <v>5.6309071671758E-6</v>
      </c>
      <c r="T58" s="226">
        <v>2.8332118066702026E-9</v>
      </c>
      <c r="U58" s="226">
        <v>3.2978090972137088E-6</v>
      </c>
      <c r="V58" s="226">
        <v>2.8826695503164471E-6</v>
      </c>
      <c r="W58" s="226">
        <v>4.2033229455421076E-6</v>
      </c>
      <c r="X58" s="226">
        <v>4.1950934161480924E-6</v>
      </c>
      <c r="Y58" s="226">
        <v>1.6413124050448488E-4</v>
      </c>
      <c r="Z58" s="226">
        <v>2.0418866882698269E-6</v>
      </c>
      <c r="AA58" s="226">
        <v>7.2474712528467746E-6</v>
      </c>
      <c r="AB58" s="226">
        <v>3.1114305627167941E-6</v>
      </c>
      <c r="AC58" s="226">
        <v>8.9727332810928471E-6</v>
      </c>
      <c r="AD58" s="226">
        <v>9.9629164743139233E-6</v>
      </c>
      <c r="AE58" s="226">
        <v>2.2185529256420345E-6</v>
      </c>
      <c r="AF58" s="226">
        <v>2.3716077842374917E-6</v>
      </c>
      <c r="AG58" s="226">
        <v>1.3761057528256321E-5</v>
      </c>
      <c r="AH58" s="226">
        <v>0</v>
      </c>
      <c r="AI58" s="226">
        <v>6.2100791582697575E-5</v>
      </c>
      <c r="AJ58" s="226">
        <v>6.0295206397243227E-5</v>
      </c>
      <c r="AK58" s="226">
        <v>4.6364658411829328E-5</v>
      </c>
      <c r="AL58" s="226">
        <v>8.615776465448378E-6</v>
      </c>
      <c r="AM58" s="226">
        <v>4.3243136150515652E-5</v>
      </c>
      <c r="AN58" s="226">
        <v>1.0184215367778868E-4</v>
      </c>
      <c r="AO58" s="226">
        <v>1.3008284428904803E-3</v>
      </c>
      <c r="AP58" s="226">
        <v>2.6662819976857792E-5</v>
      </c>
      <c r="AQ58" s="226">
        <v>5.5177251687594747E-5</v>
      </c>
      <c r="AR58" s="226">
        <v>9.3613694611150685E-6</v>
      </c>
      <c r="AS58" s="226">
        <v>8.6608672017313929E-5</v>
      </c>
      <c r="AT58" s="226">
        <v>6.7206346848558562E-5</v>
      </c>
      <c r="AU58" s="226">
        <v>5.2407171692732983E-5</v>
      </c>
      <c r="AV58" s="226">
        <v>1.0678799087951508E-5</v>
      </c>
      <c r="AW58" s="226">
        <v>4.3901980038391571E-5</v>
      </c>
      <c r="AX58" s="226">
        <v>9.4971877092608987E-5</v>
      </c>
      <c r="AY58" s="226">
        <v>2.0621478184455677E-5</v>
      </c>
      <c r="AZ58" s="226">
        <v>1.0940422166517612E-5</v>
      </c>
      <c r="BA58" s="226">
        <v>3.6129832195790421E-5</v>
      </c>
      <c r="BB58" s="226">
        <v>3.9476099862237748E-5</v>
      </c>
      <c r="BC58" s="226">
        <v>1.1714388149266324E-5</v>
      </c>
      <c r="BD58" s="226">
        <v>8.4290351529037237E-5</v>
      </c>
      <c r="BE58" s="226">
        <v>1.816394693480422E-2</v>
      </c>
      <c r="BF58" s="226">
        <v>1.0720446419800067E-4</v>
      </c>
      <c r="BG58" s="226">
        <v>7.077340932075899E-6</v>
      </c>
      <c r="BH58" s="226">
        <v>9.891541149638655E-5</v>
      </c>
      <c r="BI58" s="226">
        <v>9.9888011306885336E-5</v>
      </c>
      <c r="BJ58" s="226">
        <v>7.1039102712601752E-5</v>
      </c>
      <c r="BK58" s="226">
        <v>9.0715402381488956E-5</v>
      </c>
      <c r="BL58" s="226">
        <v>2.592691283523265E-5</v>
      </c>
      <c r="BM58" s="226">
        <v>7.7246853352252467E-5</v>
      </c>
      <c r="BN58" s="226">
        <v>7.0807768237204634E-5</v>
      </c>
      <c r="BO58" s="226">
        <v>1.4658400541760276E-4</v>
      </c>
      <c r="BP58" s="226">
        <v>1.1545655793034883E-4</v>
      </c>
      <c r="BQ58" s="226">
        <v>1.2181409165323534E-5</v>
      </c>
      <c r="BR58" s="226">
        <v>2.7876627758329322E-4</v>
      </c>
      <c r="BS58" s="226">
        <v>1.1223345062224565E-6</v>
      </c>
      <c r="BT58" s="226">
        <v>8.2963871697843002E-6</v>
      </c>
      <c r="BU58" s="226">
        <v>0</v>
      </c>
      <c r="BV58" s="226">
        <v>2.3716746221735438E-7</v>
      </c>
      <c r="BW58" s="226">
        <v>0</v>
      </c>
      <c r="BX58" s="226">
        <v>6.0530284117039464E-5</v>
      </c>
      <c r="BY58" s="226">
        <v>0</v>
      </c>
    </row>
    <row r="59" spans="1:77" x14ac:dyDescent="0.25">
      <c r="A59" s="105" t="s">
        <v>56</v>
      </c>
      <c r="B59" s="226">
        <v>8.2244132913458448E-6</v>
      </c>
      <c r="C59" s="226">
        <v>1.2612972052828838E-5</v>
      </c>
      <c r="D59" s="226">
        <v>2.7113813025595925E-6</v>
      </c>
      <c r="E59" s="226">
        <v>5.6954143214629884E-5</v>
      </c>
      <c r="F59" s="226">
        <v>1.3765217814154961E-6</v>
      </c>
      <c r="G59" s="226">
        <v>4.9393911542180538E-6</v>
      </c>
      <c r="H59" s="226">
        <v>9.2542750936995389E-6</v>
      </c>
      <c r="I59" s="226">
        <v>1.8812863564876203E-6</v>
      </c>
      <c r="J59" s="226">
        <v>1.3138348761544029E-4</v>
      </c>
      <c r="K59" s="226">
        <v>7.7555449894814859E-6</v>
      </c>
      <c r="L59" s="226">
        <v>9.6475576825667313E-6</v>
      </c>
      <c r="M59" s="226">
        <v>1.6522246086016199E-6</v>
      </c>
      <c r="N59" s="226">
        <v>1.635561951121102E-5</v>
      </c>
      <c r="O59" s="226">
        <v>1.635561951121102E-5</v>
      </c>
      <c r="P59" s="226">
        <v>3.2412639973198904E-6</v>
      </c>
      <c r="Q59" s="226">
        <v>3.7489908252689515E-5</v>
      </c>
      <c r="R59" s="226">
        <v>7.3998066076732411E-6</v>
      </c>
      <c r="S59" s="226">
        <v>6.5108726196425817E-6</v>
      </c>
      <c r="T59" s="226">
        <v>3.2827309225490053E-9</v>
      </c>
      <c r="U59" s="226">
        <v>5.3804189085145943E-6</v>
      </c>
      <c r="V59" s="226">
        <v>3.8268999035081062E-6</v>
      </c>
      <c r="W59" s="226">
        <v>5.1767961458092587E-6</v>
      </c>
      <c r="X59" s="226">
        <v>4.4125919364538719E-6</v>
      </c>
      <c r="Y59" s="226">
        <v>8.9176146300227414E-5</v>
      </c>
      <c r="Z59" s="226">
        <v>2.1660503293415423E-6</v>
      </c>
      <c r="AA59" s="226">
        <v>5.7062282018120096E-6</v>
      </c>
      <c r="AB59" s="226">
        <v>3.7561520992815958E-6</v>
      </c>
      <c r="AC59" s="226">
        <v>1.4379163987966788E-5</v>
      </c>
      <c r="AD59" s="226">
        <v>1.18761528713931E-5</v>
      </c>
      <c r="AE59" s="226">
        <v>2.842639583648415E-6</v>
      </c>
      <c r="AF59" s="226">
        <v>2.9007815807554631E-6</v>
      </c>
      <c r="AG59" s="226">
        <v>2.4242917215217678E-6</v>
      </c>
      <c r="AH59" s="226">
        <v>0</v>
      </c>
      <c r="AI59" s="226">
        <v>8.2456804568851929E-5</v>
      </c>
      <c r="AJ59" s="226">
        <v>1.3788788234020562E-4</v>
      </c>
      <c r="AK59" s="226">
        <v>9.9481330901477733E-5</v>
      </c>
      <c r="AL59" s="226">
        <v>8.8674856608054372E-6</v>
      </c>
      <c r="AM59" s="226">
        <v>7.2856128994696823E-5</v>
      </c>
      <c r="AN59" s="226">
        <v>3.9349613822020662E-4</v>
      </c>
      <c r="AO59" s="226">
        <v>1.2092087485774913E-4</v>
      </c>
      <c r="AP59" s="226">
        <v>1.2840170652093786E-3</v>
      </c>
      <c r="AQ59" s="226">
        <v>1.2801855325000796E-4</v>
      </c>
      <c r="AR59" s="226">
        <v>1.527005510317432E-5</v>
      </c>
      <c r="AS59" s="226">
        <v>3.8498556815778532E-4</v>
      </c>
      <c r="AT59" s="226">
        <v>9.3641150359497361E-5</v>
      </c>
      <c r="AU59" s="226">
        <v>5.7013895313247481E-5</v>
      </c>
      <c r="AV59" s="226">
        <v>4.751098503774252E-6</v>
      </c>
      <c r="AW59" s="226">
        <v>2.9293608150082683E-5</v>
      </c>
      <c r="AX59" s="226">
        <v>1.9204270075342251E-4</v>
      </c>
      <c r="AY59" s="226">
        <v>4.7691421357293459E-5</v>
      </c>
      <c r="AZ59" s="226">
        <v>1.4987997128476853E-5</v>
      </c>
      <c r="BA59" s="226">
        <v>6.8585471425339949E-5</v>
      </c>
      <c r="BB59" s="226">
        <v>3.5482940438853823E-5</v>
      </c>
      <c r="BC59" s="226">
        <v>1.4018121185074944E-5</v>
      </c>
      <c r="BD59" s="226">
        <v>7.4030176366164695E-5</v>
      </c>
      <c r="BE59" s="226">
        <v>5.6587138389461056E-4</v>
      </c>
      <c r="BF59" s="226">
        <v>2.5390687963784776E-2</v>
      </c>
      <c r="BG59" s="226">
        <v>2.0632900945728747E-6</v>
      </c>
      <c r="BH59" s="226">
        <v>7.0367627013126626E-5</v>
      </c>
      <c r="BI59" s="226">
        <v>1.27233424254029E-4</v>
      </c>
      <c r="BJ59" s="226">
        <v>8.2118307908204551E-5</v>
      </c>
      <c r="BK59" s="226">
        <v>1.4903534166739953E-4</v>
      </c>
      <c r="BL59" s="226">
        <v>4.2482386427578952E-5</v>
      </c>
      <c r="BM59" s="226">
        <v>1.295525309393451E-4</v>
      </c>
      <c r="BN59" s="226">
        <v>1.1516530140256937E-4</v>
      </c>
      <c r="BO59" s="226">
        <v>2.8579484164464408E-4</v>
      </c>
      <c r="BP59" s="226">
        <v>3.0793058007573337E-4</v>
      </c>
      <c r="BQ59" s="226">
        <v>1.7474811051593804E-5</v>
      </c>
      <c r="BR59" s="226">
        <v>5.3804767144165514E-4</v>
      </c>
      <c r="BS59" s="226">
        <v>1.766590230497411E-5</v>
      </c>
      <c r="BT59" s="226">
        <v>1.4652020507168468E-5</v>
      </c>
      <c r="BU59" s="226">
        <v>0</v>
      </c>
      <c r="BV59" s="226">
        <v>1.8378291721553282E-7</v>
      </c>
      <c r="BW59" s="226">
        <v>0</v>
      </c>
      <c r="BX59" s="226">
        <v>5.3112974895649928E-5</v>
      </c>
      <c r="BY59" s="226">
        <v>0</v>
      </c>
    </row>
    <row r="60" spans="1:77" x14ac:dyDescent="0.25">
      <c r="A60" s="105" t="s">
        <v>57</v>
      </c>
      <c r="B60" s="226">
        <v>8.683982283353552E-5</v>
      </c>
      <c r="C60" s="226">
        <v>1.5423536747976021E-4</v>
      </c>
      <c r="D60" s="226">
        <v>4.6258477322648119E-5</v>
      </c>
      <c r="E60" s="226">
        <v>1.7897597058440332E-4</v>
      </c>
      <c r="F60" s="226">
        <v>2.6206110057826923E-5</v>
      </c>
      <c r="G60" s="226">
        <v>8.2361899975142675E-5</v>
      </c>
      <c r="H60" s="226">
        <v>1.3446733807548336E-4</v>
      </c>
      <c r="I60" s="226">
        <v>2.1782133071773702E-5</v>
      </c>
      <c r="J60" s="226">
        <v>1.0290501938197256E-3</v>
      </c>
      <c r="K60" s="226">
        <v>9.7874742090661631E-5</v>
      </c>
      <c r="L60" s="226">
        <v>1.522558622341888E-2</v>
      </c>
      <c r="M60" s="226">
        <v>3.4852348805967953E-5</v>
      </c>
      <c r="N60" s="226">
        <v>1.6329510220804648E-4</v>
      </c>
      <c r="O60" s="226">
        <v>1.6329510220804648E-4</v>
      </c>
      <c r="P60" s="226">
        <v>1.6205329276517493E-3</v>
      </c>
      <c r="Q60" s="226">
        <v>2.6562604712223496E-2</v>
      </c>
      <c r="R60" s="226">
        <v>8.6878488894317422E-5</v>
      </c>
      <c r="S60" s="226">
        <v>1.6452277713788601E-4</v>
      </c>
      <c r="T60" s="226">
        <v>4.6657352216527448E-8</v>
      </c>
      <c r="U60" s="226">
        <v>6.9218148578300217E-5</v>
      </c>
      <c r="V60" s="226">
        <v>6.4623207838924559E-5</v>
      </c>
      <c r="W60" s="226">
        <v>7.9556576871041043E-5</v>
      </c>
      <c r="X60" s="226">
        <v>6.6264475920452612E-5</v>
      </c>
      <c r="Y60" s="226">
        <v>1.8580671141271149E-4</v>
      </c>
      <c r="Z60" s="226">
        <v>4.1995704723703574E-5</v>
      </c>
      <c r="AA60" s="226">
        <v>9.181310271015929E-5</v>
      </c>
      <c r="AB60" s="226">
        <v>5.125199378899466E-5</v>
      </c>
      <c r="AC60" s="226">
        <v>1.0347812105590052E-4</v>
      </c>
      <c r="AD60" s="226">
        <v>2.6715759626959378E-4</v>
      </c>
      <c r="AE60" s="226">
        <v>4.0915872321137454E-5</v>
      </c>
      <c r="AF60" s="226">
        <v>4.4483348569619194E-5</v>
      </c>
      <c r="AG60" s="226">
        <v>2.3984765552804932E-5</v>
      </c>
      <c r="AH60" s="226">
        <v>0</v>
      </c>
      <c r="AI60" s="226">
        <v>1.359287029460334E-3</v>
      </c>
      <c r="AJ60" s="226">
        <v>1.8494788647421645E-3</v>
      </c>
      <c r="AK60" s="226">
        <v>2.2013270395636938E-4</v>
      </c>
      <c r="AL60" s="226">
        <v>9.3246409226918937E-3</v>
      </c>
      <c r="AM60" s="226">
        <v>8.5584233894890637E-4</v>
      </c>
      <c r="AN60" s="226">
        <v>1.0855960832821384E-3</v>
      </c>
      <c r="AO60" s="226">
        <v>1.3460866707244042E-3</v>
      </c>
      <c r="AP60" s="226">
        <v>1.2436654690569596E-3</v>
      </c>
      <c r="AQ60" s="226">
        <v>2.243523230285063E-3</v>
      </c>
      <c r="AR60" s="226">
        <v>3.1215031917320818E-4</v>
      </c>
      <c r="AS60" s="226">
        <v>1.0798096944601206E-3</v>
      </c>
      <c r="AT60" s="226">
        <v>8.2102359112543304E-4</v>
      </c>
      <c r="AU60" s="226">
        <v>1.8092757558735718E-2</v>
      </c>
      <c r="AV60" s="226">
        <v>3.5392554489371911E-2</v>
      </c>
      <c r="AW60" s="226">
        <v>1.7348744042780886E-2</v>
      </c>
      <c r="AX60" s="226">
        <v>6.97036698096764E-3</v>
      </c>
      <c r="AY60" s="226">
        <v>3.6228581586822514E-4</v>
      </c>
      <c r="AZ60" s="226">
        <v>9.9696493953774354E-4</v>
      </c>
      <c r="BA60" s="226">
        <v>2.8814930035241442E-3</v>
      </c>
      <c r="BB60" s="226">
        <v>4.4586363681626282E-4</v>
      </c>
      <c r="BC60" s="226">
        <v>1.3287441658721645E-3</v>
      </c>
      <c r="BD60" s="226">
        <v>1.0614160157630416E-3</v>
      </c>
      <c r="BE60" s="226">
        <v>1.9512401232134775E-3</v>
      </c>
      <c r="BF60" s="226">
        <v>2.9052702795371666E-3</v>
      </c>
      <c r="BG60" s="226">
        <v>3.6477888595633993E-2</v>
      </c>
      <c r="BH60" s="226">
        <v>1.1610120340872737E-3</v>
      </c>
      <c r="BI60" s="226">
        <v>1.6946223785725537E-3</v>
      </c>
      <c r="BJ60" s="226">
        <v>9.6620523004757077E-4</v>
      </c>
      <c r="BK60" s="226">
        <v>1.1984120385115425E-3</v>
      </c>
      <c r="BL60" s="226">
        <v>6.9728318813326866E-4</v>
      </c>
      <c r="BM60" s="226">
        <v>6.9861981050284359E-4</v>
      </c>
      <c r="BN60" s="226">
        <v>1.2145833693903889E-3</v>
      </c>
      <c r="BO60" s="226">
        <v>1.566086936159944E-3</v>
      </c>
      <c r="BP60" s="226">
        <v>1.4773857817684244E-3</v>
      </c>
      <c r="BQ60" s="226">
        <v>4.8869182241429625E-4</v>
      </c>
      <c r="BR60" s="226">
        <v>2.2758571352652747E-3</v>
      </c>
      <c r="BS60" s="226">
        <v>2.7739630769805806E-5</v>
      </c>
      <c r="BT60" s="226">
        <v>8.8859557797297579E-5</v>
      </c>
      <c r="BU60" s="226">
        <v>0</v>
      </c>
      <c r="BV60" s="226">
        <v>2.7967436301625146E-6</v>
      </c>
      <c r="BW60" s="226">
        <v>0</v>
      </c>
      <c r="BX60" s="226">
        <v>6.8799103171740181E-4</v>
      </c>
      <c r="BY60" s="226">
        <v>0</v>
      </c>
    </row>
    <row r="61" spans="1:77" x14ac:dyDescent="0.25">
      <c r="A61" s="105" t="s">
        <v>58</v>
      </c>
      <c r="B61" s="226">
        <v>1.480393653644163E-4</v>
      </c>
      <c r="C61" s="226">
        <v>2.8558004144695932E-4</v>
      </c>
      <c r="D61" s="226">
        <v>8.4235964919301168E-5</v>
      </c>
      <c r="E61" s="226">
        <v>4.9866898702429592E-4</v>
      </c>
      <c r="F61" s="226">
        <v>7.118136906295108E-5</v>
      </c>
      <c r="G61" s="226">
        <v>1.3745388156484172E-4</v>
      </c>
      <c r="H61" s="226">
        <v>2.4156650204415416E-4</v>
      </c>
      <c r="I61" s="226">
        <v>2.6128758698753268E-5</v>
      </c>
      <c r="J61" s="226">
        <v>2.98405031324763E-4</v>
      </c>
      <c r="K61" s="226">
        <v>2.8274021455231598E-4</v>
      </c>
      <c r="L61" s="226">
        <v>7.1425280294526948E-4</v>
      </c>
      <c r="M61" s="226">
        <v>4.3694652756176265E-5</v>
      </c>
      <c r="N61" s="226">
        <v>1.2297702834876529E-3</v>
      </c>
      <c r="O61" s="226">
        <v>1.2297702834876529E-3</v>
      </c>
      <c r="P61" s="226">
        <v>7.2733048704685883E-5</v>
      </c>
      <c r="Q61" s="226">
        <v>3.1073120339386801E-4</v>
      </c>
      <c r="R61" s="226">
        <v>2.894862128592556E-4</v>
      </c>
      <c r="S61" s="226">
        <v>1.0870113610210284E-4</v>
      </c>
      <c r="T61" s="226">
        <v>1.4280757290482593E-7</v>
      </c>
      <c r="U61" s="226">
        <v>1.3146908267004087E-4</v>
      </c>
      <c r="V61" s="226">
        <v>2.1590073756579548E-4</v>
      </c>
      <c r="W61" s="226">
        <v>2.8214757229898111E-4</v>
      </c>
      <c r="X61" s="226">
        <v>1.817950397904569E-4</v>
      </c>
      <c r="Y61" s="226">
        <v>6.5915624435390228E-4</v>
      </c>
      <c r="Z61" s="226">
        <v>6.4331222913586181E-5</v>
      </c>
      <c r="AA61" s="226">
        <v>1.8446910836616967E-4</v>
      </c>
      <c r="AB61" s="226">
        <v>1.5983629158402779E-4</v>
      </c>
      <c r="AC61" s="226">
        <v>3.4059130653276294E-4</v>
      </c>
      <c r="AD61" s="226">
        <v>2.6311619170592249E-4</v>
      </c>
      <c r="AE61" s="226">
        <v>1.2187619820314702E-4</v>
      </c>
      <c r="AF61" s="226">
        <v>3.5265021543251566E-4</v>
      </c>
      <c r="AG61" s="226">
        <v>1.1910884563466807E-4</v>
      </c>
      <c r="AH61" s="226">
        <v>0</v>
      </c>
      <c r="AI61" s="226">
        <v>1.3809767315130245E-2</v>
      </c>
      <c r="AJ61" s="226">
        <v>2.9199381728647143E-3</v>
      </c>
      <c r="AK61" s="226">
        <v>6.3043199407266249E-4</v>
      </c>
      <c r="AL61" s="226">
        <v>1.1368019695618503E-3</v>
      </c>
      <c r="AM61" s="226">
        <v>1.380105918011126E-2</v>
      </c>
      <c r="AN61" s="226">
        <v>1.2794658583507503E-2</v>
      </c>
      <c r="AO61" s="226">
        <v>1.1356714440243049E-2</v>
      </c>
      <c r="AP61" s="226">
        <v>1.6707743939277026E-3</v>
      </c>
      <c r="AQ61" s="226">
        <v>3.5803440941016814E-3</v>
      </c>
      <c r="AR61" s="226">
        <v>1.658319929415755E-4</v>
      </c>
      <c r="AS61" s="226">
        <v>1.4399440647966118E-2</v>
      </c>
      <c r="AT61" s="226">
        <v>2.0932664916408265E-2</v>
      </c>
      <c r="AU61" s="226">
        <v>1.3800992934813973E-3</v>
      </c>
      <c r="AV61" s="226">
        <v>3.4731074824943342E-4</v>
      </c>
      <c r="AW61" s="226">
        <v>6.2175357896742409E-4</v>
      </c>
      <c r="AX61" s="226">
        <v>9.5975216343876894E-4</v>
      </c>
      <c r="AY61" s="226">
        <v>1.1243731665696937E-3</v>
      </c>
      <c r="AZ61" s="226">
        <v>2.6892711957290032E-4</v>
      </c>
      <c r="BA61" s="226">
        <v>4.1141058389251303E-4</v>
      </c>
      <c r="BB61" s="226">
        <v>8.6500866837449768E-4</v>
      </c>
      <c r="BC61" s="226">
        <v>2.5361355349321946E-3</v>
      </c>
      <c r="BD61" s="226">
        <v>3.9987521888215759E-3</v>
      </c>
      <c r="BE61" s="226">
        <v>1.0596129224660755E-2</v>
      </c>
      <c r="BF61" s="226">
        <v>1.4921317724076527E-3</v>
      </c>
      <c r="BG61" s="226">
        <v>1.8658345676170746E-4</v>
      </c>
      <c r="BH61" s="226">
        <v>5.319797072307203E-2</v>
      </c>
      <c r="BI61" s="226">
        <v>1.4752765201348283E-2</v>
      </c>
      <c r="BJ61" s="226">
        <v>2.4193883146164222E-2</v>
      </c>
      <c r="BK61" s="226">
        <v>5.7546162968621067E-3</v>
      </c>
      <c r="BL61" s="226">
        <v>2.4866549918095169E-3</v>
      </c>
      <c r="BM61" s="226">
        <v>5.1319382392058122E-3</v>
      </c>
      <c r="BN61" s="226">
        <v>9.8487845940964779E-3</v>
      </c>
      <c r="BO61" s="226">
        <v>5.8994042508731049E-3</v>
      </c>
      <c r="BP61" s="226">
        <v>6.2939762224928086E-3</v>
      </c>
      <c r="BQ61" s="226">
        <v>2.5570753599791674E-3</v>
      </c>
      <c r="BR61" s="226">
        <v>1.1170077577321268E-2</v>
      </c>
      <c r="BS61" s="226">
        <v>6.2769918017647301E-5</v>
      </c>
      <c r="BT61" s="226">
        <v>4.8019148515073082E-4</v>
      </c>
      <c r="BU61" s="226">
        <v>0</v>
      </c>
      <c r="BV61" s="226">
        <v>4.7732518281323462E-6</v>
      </c>
      <c r="BW61" s="226">
        <v>0</v>
      </c>
      <c r="BX61" s="226">
        <v>1.6478457651983014E-3</v>
      </c>
      <c r="BY61" s="226">
        <v>0</v>
      </c>
    </row>
    <row r="62" spans="1:77" x14ac:dyDescent="0.25">
      <c r="A62" s="105" t="s">
        <v>59</v>
      </c>
      <c r="B62" s="226">
        <v>9.5738814973563295E-5</v>
      </c>
      <c r="C62" s="226">
        <v>2.2451905999746011E-4</v>
      </c>
      <c r="D62" s="226">
        <v>6.0943262856611236E-5</v>
      </c>
      <c r="E62" s="226">
        <v>4.5969402557469738E-4</v>
      </c>
      <c r="F62" s="226">
        <v>3.1699812980456253E-5</v>
      </c>
      <c r="G62" s="226">
        <v>1.2558869077669772E-4</v>
      </c>
      <c r="H62" s="226">
        <v>1.7982736122829565E-4</v>
      </c>
      <c r="I62" s="226">
        <v>2.4559066212400085E-5</v>
      </c>
      <c r="J62" s="226">
        <v>2.8847076562434331E-4</v>
      </c>
      <c r="K62" s="226">
        <v>1.6554727818158773E-4</v>
      </c>
      <c r="L62" s="226">
        <v>2.7761502778486159E-4</v>
      </c>
      <c r="M62" s="226">
        <v>2.8380559515396758E-5</v>
      </c>
      <c r="N62" s="226">
        <v>1.6116749097791819E-3</v>
      </c>
      <c r="O62" s="226">
        <v>1.6116749097791819E-3</v>
      </c>
      <c r="P62" s="226">
        <v>8.2015734638521396E-5</v>
      </c>
      <c r="Q62" s="226">
        <v>3.9008000348436748E-4</v>
      </c>
      <c r="R62" s="226">
        <v>1.2743147894264908E-4</v>
      </c>
      <c r="S62" s="226">
        <v>9.3884652385170948E-5</v>
      </c>
      <c r="T62" s="226">
        <v>6.4248767730059031E-8</v>
      </c>
      <c r="U62" s="226">
        <v>6.3230165424052836E-5</v>
      </c>
      <c r="V62" s="226">
        <v>3.2789357310029042E-4</v>
      </c>
      <c r="W62" s="226">
        <v>3.4411218296216282E-4</v>
      </c>
      <c r="X62" s="226">
        <v>1.2631740975271367E-4</v>
      </c>
      <c r="Y62" s="226">
        <v>5.9119378977653915E-4</v>
      </c>
      <c r="Z62" s="226">
        <v>4.823711807883983E-5</v>
      </c>
      <c r="AA62" s="226">
        <v>1.558350941083102E-4</v>
      </c>
      <c r="AB62" s="226">
        <v>8.4148029228478763E-5</v>
      </c>
      <c r="AC62" s="226">
        <v>1.3693560764223262E-4</v>
      </c>
      <c r="AD62" s="226">
        <v>2.0058569455054206E-4</v>
      </c>
      <c r="AE62" s="226">
        <v>6.4852504897601004E-5</v>
      </c>
      <c r="AF62" s="226">
        <v>2.6415292389089502E-4</v>
      </c>
      <c r="AG62" s="226">
        <v>1.5155478683113872E-4</v>
      </c>
      <c r="AH62" s="226">
        <v>0</v>
      </c>
      <c r="AI62" s="226">
        <v>1.2755950150569141E-3</v>
      </c>
      <c r="AJ62" s="226">
        <v>6.8202068643553545E-4</v>
      </c>
      <c r="AK62" s="226">
        <v>2.5970618451136941E-4</v>
      </c>
      <c r="AL62" s="226">
        <v>2.9871386531729149E-4</v>
      </c>
      <c r="AM62" s="226">
        <v>9.3858695365957952E-4</v>
      </c>
      <c r="AN62" s="226">
        <v>1.1804098069788909E-3</v>
      </c>
      <c r="AO62" s="226">
        <v>1.6237066249145043E-2</v>
      </c>
      <c r="AP62" s="226">
        <v>6.2392077390714955E-4</v>
      </c>
      <c r="AQ62" s="226">
        <v>1.0566468414972083E-3</v>
      </c>
      <c r="AR62" s="226">
        <v>1.6688398861394087E-4</v>
      </c>
      <c r="AS62" s="226">
        <v>7.0893640092947793E-3</v>
      </c>
      <c r="AT62" s="226">
        <v>1.2034410615695749E-3</v>
      </c>
      <c r="AU62" s="226">
        <v>1.2476988097854798E-3</v>
      </c>
      <c r="AV62" s="226">
        <v>6.0688201240945811E-4</v>
      </c>
      <c r="AW62" s="226">
        <v>7.203253947372151E-4</v>
      </c>
      <c r="AX62" s="226">
        <v>7.6255752788983631E-4</v>
      </c>
      <c r="AY62" s="226">
        <v>2.8759942349908225E-4</v>
      </c>
      <c r="AZ62" s="226">
        <v>1.6083675224483877E-4</v>
      </c>
      <c r="BA62" s="226">
        <v>3.564456772956087E-4</v>
      </c>
      <c r="BB62" s="226">
        <v>1.6385807600279433E-3</v>
      </c>
      <c r="BC62" s="226">
        <v>2.0023365394636377E-4</v>
      </c>
      <c r="BD62" s="226">
        <v>1.6957526251270088E-3</v>
      </c>
      <c r="BE62" s="226">
        <v>2.0969217999690206E-3</v>
      </c>
      <c r="BF62" s="226">
        <v>7.4798096402859716E-4</v>
      </c>
      <c r="BG62" s="226">
        <v>2.4654431084379771E-4</v>
      </c>
      <c r="BH62" s="226">
        <v>2.0066704233949566E-3</v>
      </c>
      <c r="BI62" s="226">
        <v>3.8672783109967517E-2</v>
      </c>
      <c r="BJ62" s="226">
        <v>3.4709636056783713E-3</v>
      </c>
      <c r="BK62" s="226">
        <v>2.521088552553508E-3</v>
      </c>
      <c r="BL62" s="226">
        <v>9.8380051592547721E-4</v>
      </c>
      <c r="BM62" s="226">
        <v>9.9308584628540969E-4</v>
      </c>
      <c r="BN62" s="226">
        <v>1.1288100725832476E-3</v>
      </c>
      <c r="BO62" s="226">
        <v>3.2934816177207474E-3</v>
      </c>
      <c r="BP62" s="226">
        <v>2.3222868651856833E-3</v>
      </c>
      <c r="BQ62" s="226">
        <v>3.3312032475248359E-4</v>
      </c>
      <c r="BR62" s="226">
        <v>2.6439881783521151E-3</v>
      </c>
      <c r="BS62" s="226">
        <v>1.0384580761276703E-5</v>
      </c>
      <c r="BT62" s="226">
        <v>1.4958998880120906E-4</v>
      </c>
      <c r="BU62" s="226">
        <v>0</v>
      </c>
      <c r="BV62" s="226">
        <v>4.8002929521445973E-6</v>
      </c>
      <c r="BW62" s="226">
        <v>0</v>
      </c>
      <c r="BX62" s="226">
        <v>8.9072036390537145E-4</v>
      </c>
      <c r="BY62" s="226">
        <v>0</v>
      </c>
    </row>
    <row r="63" spans="1:77" x14ac:dyDescent="0.25">
      <c r="A63" s="105" t="s">
        <v>60</v>
      </c>
      <c r="B63" s="226">
        <v>4.746290784592991E-6</v>
      </c>
      <c r="C63" s="226">
        <v>9.605306403707933E-6</v>
      </c>
      <c r="D63" s="226">
        <v>2.823670832090825E-6</v>
      </c>
      <c r="E63" s="226">
        <v>1.271417795407002E-5</v>
      </c>
      <c r="F63" s="226">
        <v>1.5522835428723069E-6</v>
      </c>
      <c r="G63" s="226">
        <v>4.5750256190677314E-6</v>
      </c>
      <c r="H63" s="226">
        <v>8.478341406760458E-6</v>
      </c>
      <c r="I63" s="226">
        <v>8.7209416278967524E-7</v>
      </c>
      <c r="J63" s="226">
        <v>1.1684170528661498E-5</v>
      </c>
      <c r="K63" s="226">
        <v>1.0081310661486132E-5</v>
      </c>
      <c r="L63" s="226">
        <v>9.7198411487265208E-6</v>
      </c>
      <c r="M63" s="226">
        <v>1.4452677014538568E-6</v>
      </c>
      <c r="N63" s="226">
        <v>5.7870072382793864E-5</v>
      </c>
      <c r="O63" s="226">
        <v>5.7870072382793864E-5</v>
      </c>
      <c r="P63" s="226">
        <v>2.2695811500793567E-6</v>
      </c>
      <c r="Q63" s="226">
        <v>1.1319147739416158E-5</v>
      </c>
      <c r="R63" s="226">
        <v>9.8118488196792814E-6</v>
      </c>
      <c r="S63" s="226">
        <v>3.4078610002459949E-6</v>
      </c>
      <c r="T63" s="226">
        <v>4.9472494580627458E-9</v>
      </c>
      <c r="U63" s="226">
        <v>4.9192755543334249E-6</v>
      </c>
      <c r="V63" s="226">
        <v>7.5959518547598367E-6</v>
      </c>
      <c r="W63" s="226">
        <v>1.0003627937753358E-5</v>
      </c>
      <c r="X63" s="226">
        <v>6.412199119802308E-6</v>
      </c>
      <c r="Y63" s="226">
        <v>1.5435791286852757E-5</v>
      </c>
      <c r="Z63" s="226">
        <v>2.0968895954854607E-6</v>
      </c>
      <c r="AA63" s="226">
        <v>6.2186986484894305E-6</v>
      </c>
      <c r="AB63" s="226">
        <v>5.3628346335126094E-6</v>
      </c>
      <c r="AC63" s="226">
        <v>9.4886527851489148E-6</v>
      </c>
      <c r="AD63" s="226">
        <v>8.6725333467225259E-6</v>
      </c>
      <c r="AE63" s="226">
        <v>4.1392774208522314E-6</v>
      </c>
      <c r="AF63" s="226">
        <v>5.8378340507071911E-6</v>
      </c>
      <c r="AG63" s="226">
        <v>5.6673156338361937E-6</v>
      </c>
      <c r="AH63" s="226">
        <v>0</v>
      </c>
      <c r="AI63" s="226">
        <v>2.5898406409097593E-4</v>
      </c>
      <c r="AJ63" s="226">
        <v>4.8087409846568869E-5</v>
      </c>
      <c r="AK63" s="226">
        <v>1.1710857178850432E-5</v>
      </c>
      <c r="AL63" s="226">
        <v>7.4827358817556919E-6</v>
      </c>
      <c r="AM63" s="226">
        <v>7.2304165816632293E-5</v>
      </c>
      <c r="AN63" s="226">
        <v>3.490965523902327E-4</v>
      </c>
      <c r="AO63" s="226">
        <v>5.7044345768377381E-4</v>
      </c>
      <c r="AP63" s="226">
        <v>5.2436935963611774E-5</v>
      </c>
      <c r="AQ63" s="226">
        <v>1.7987051300280798E-4</v>
      </c>
      <c r="AR63" s="226">
        <v>5.4350903778598011E-6</v>
      </c>
      <c r="AS63" s="226">
        <v>1.2252024868954976E-4</v>
      </c>
      <c r="AT63" s="226">
        <v>1.0560803089654298E-4</v>
      </c>
      <c r="AU63" s="226">
        <v>3.05301597015818E-5</v>
      </c>
      <c r="AV63" s="226">
        <v>1.264847080926808E-5</v>
      </c>
      <c r="AW63" s="226">
        <v>1.9130056426355953E-5</v>
      </c>
      <c r="AX63" s="226">
        <v>2.623476814891173E-5</v>
      </c>
      <c r="AY63" s="226">
        <v>4.6174560726294696E-5</v>
      </c>
      <c r="AZ63" s="226">
        <v>5.4199983938028079E-6</v>
      </c>
      <c r="BA63" s="226">
        <v>1.1218832196572763E-5</v>
      </c>
      <c r="BB63" s="226">
        <v>3.1586188847538307E-5</v>
      </c>
      <c r="BC63" s="226">
        <v>6.8039849970762254E-6</v>
      </c>
      <c r="BD63" s="226">
        <v>5.8365046008851589E-5</v>
      </c>
      <c r="BE63" s="226">
        <v>1.2709681553985742E-4</v>
      </c>
      <c r="BF63" s="226">
        <v>3.8805814773408597E-4</v>
      </c>
      <c r="BG63" s="226">
        <v>7.132616243400948E-6</v>
      </c>
      <c r="BH63" s="226">
        <v>6.4624499726826986E-5</v>
      </c>
      <c r="BI63" s="226">
        <v>5.2836893849763527E-4</v>
      </c>
      <c r="BJ63" s="226">
        <v>7.0156424082079782E-2</v>
      </c>
      <c r="BK63" s="226">
        <v>1.4759583823645463E-4</v>
      </c>
      <c r="BL63" s="226">
        <v>9.6936175837401302E-5</v>
      </c>
      <c r="BM63" s="226">
        <v>3.4459098688794103E-4</v>
      </c>
      <c r="BN63" s="226">
        <v>9.46457687855131E-5</v>
      </c>
      <c r="BO63" s="226">
        <v>2.3193957088105046E-4</v>
      </c>
      <c r="BP63" s="226">
        <v>1.9137541358419421E-4</v>
      </c>
      <c r="BQ63" s="226">
        <v>8.8661105242423267E-5</v>
      </c>
      <c r="BR63" s="226">
        <v>2.7240197835635895E-4</v>
      </c>
      <c r="BS63" s="226">
        <v>3.2342834062021705E-6</v>
      </c>
      <c r="BT63" s="226">
        <v>9.1558268719365366E-6</v>
      </c>
      <c r="BU63" s="226">
        <v>0</v>
      </c>
      <c r="BV63" s="226">
        <v>1.5718244371979034E-7</v>
      </c>
      <c r="BW63" s="226">
        <v>0</v>
      </c>
      <c r="BX63" s="226">
        <v>4.7704355727556911E-5</v>
      </c>
      <c r="BY63" s="226">
        <v>0</v>
      </c>
    </row>
    <row r="64" spans="1:77" x14ac:dyDescent="0.25">
      <c r="A64" s="105" t="s">
        <v>61</v>
      </c>
      <c r="B64" s="226">
        <v>3.2470570943972336E-5</v>
      </c>
      <c r="C64" s="226">
        <v>7.8959322852635658E-5</v>
      </c>
      <c r="D64" s="226">
        <v>6.3729580690250888E-5</v>
      </c>
      <c r="E64" s="226">
        <v>8.2998829082943921E-5</v>
      </c>
      <c r="F64" s="226">
        <v>1.974028834658914E-5</v>
      </c>
      <c r="G64" s="226">
        <v>2.3647427217739682E-5</v>
      </c>
      <c r="H64" s="226">
        <v>5.5272191640164914E-5</v>
      </c>
      <c r="I64" s="226">
        <v>7.760696644063581E-6</v>
      </c>
      <c r="J64" s="226">
        <v>2.7167325997297793E-5</v>
      </c>
      <c r="K64" s="226">
        <v>1.4795316273272095E-4</v>
      </c>
      <c r="L64" s="226">
        <v>7.2496286495245574E-6</v>
      </c>
      <c r="M64" s="226">
        <v>4.453844795288747E-5</v>
      </c>
      <c r="N64" s="226">
        <v>1.1132898959234097E-5</v>
      </c>
      <c r="O64" s="226">
        <v>1.1132898959234097E-5</v>
      </c>
      <c r="P64" s="226">
        <v>1.3305327438173873E-6</v>
      </c>
      <c r="Q64" s="226">
        <v>1.157159518718335E-5</v>
      </c>
      <c r="R64" s="226">
        <v>2.5913842055322789E-4</v>
      </c>
      <c r="S64" s="226">
        <v>2.3066537117068716E-5</v>
      </c>
      <c r="T64" s="226">
        <v>5.8625896960133265E-8</v>
      </c>
      <c r="U64" s="226">
        <v>5.5732447184666495E-5</v>
      </c>
      <c r="V64" s="226">
        <v>1.3909788346540169E-4</v>
      </c>
      <c r="W64" s="226">
        <v>1.6724335706747937E-4</v>
      </c>
      <c r="X64" s="226">
        <v>8.9925799491924152E-5</v>
      </c>
      <c r="Y64" s="226">
        <v>1.3374556367159145E-4</v>
      </c>
      <c r="Z64" s="226">
        <v>6.6991850817904854E-5</v>
      </c>
      <c r="AA64" s="226">
        <v>6.1669050604204863E-5</v>
      </c>
      <c r="AB64" s="226">
        <v>2.8426529133985417E-4</v>
      </c>
      <c r="AC64" s="226">
        <v>5.8747230770305512E-5</v>
      </c>
      <c r="AD64" s="226">
        <v>1.2206185986192435E-4</v>
      </c>
      <c r="AE64" s="226">
        <v>1.9762735505806896E-4</v>
      </c>
      <c r="AF64" s="226">
        <v>1.1934035829253902E-4</v>
      </c>
      <c r="AG64" s="226">
        <v>1.2643843756123933E-5</v>
      </c>
      <c r="AH64" s="226">
        <v>0</v>
      </c>
      <c r="AI64" s="226">
        <v>2.537392546487931E-4</v>
      </c>
      <c r="AJ64" s="226">
        <v>8.1856854467436907E-5</v>
      </c>
      <c r="AK64" s="226">
        <v>1.0924487295341843E-5</v>
      </c>
      <c r="AL64" s="226">
        <v>5.252170037958859E-6</v>
      </c>
      <c r="AM64" s="226">
        <v>7.7184601780496729E-5</v>
      </c>
      <c r="AN64" s="226">
        <v>2.7029951003314706E-4</v>
      </c>
      <c r="AO64" s="226">
        <v>8.0988927699213054E-5</v>
      </c>
      <c r="AP64" s="226">
        <v>5.8534134408918896E-5</v>
      </c>
      <c r="AQ64" s="226">
        <v>2.2813299494097789E-4</v>
      </c>
      <c r="AR64" s="226">
        <v>8.1987940147680792E-6</v>
      </c>
      <c r="AS64" s="226">
        <v>4.0086326447160281E-5</v>
      </c>
      <c r="AT64" s="226">
        <v>7.3190682436712767E-5</v>
      </c>
      <c r="AU64" s="226">
        <v>1.2918318543682369E-4</v>
      </c>
      <c r="AV64" s="226">
        <v>4.9519622712842696E-6</v>
      </c>
      <c r="AW64" s="226">
        <v>9.6954610614280564E-6</v>
      </c>
      <c r="AX64" s="226">
        <v>2.2826549499967326E-5</v>
      </c>
      <c r="AY64" s="226">
        <v>2.218556209358478E-5</v>
      </c>
      <c r="AZ64" s="226">
        <v>4.5967992266688749E-6</v>
      </c>
      <c r="BA64" s="226">
        <v>1.0516763574070467E-5</v>
      </c>
      <c r="BB64" s="226">
        <v>7.5934233118189703E-6</v>
      </c>
      <c r="BC64" s="226">
        <v>5.3706002968088717E-6</v>
      </c>
      <c r="BD64" s="226">
        <v>4.8775344176186018E-5</v>
      </c>
      <c r="BE64" s="226">
        <v>3.430690065133543E-4</v>
      </c>
      <c r="BF64" s="226">
        <v>3.1474246673138468E-4</v>
      </c>
      <c r="BG64" s="226">
        <v>3.1640410180904915E-6</v>
      </c>
      <c r="BH64" s="226">
        <v>5.5163286928364816E-5</v>
      </c>
      <c r="BI64" s="226">
        <v>7.22657859643492E-5</v>
      </c>
      <c r="BJ64" s="226">
        <v>5.3850633720038625E-5</v>
      </c>
      <c r="BK64" s="226">
        <v>3.189821048011942E-2</v>
      </c>
      <c r="BL64" s="226">
        <v>2.355224077856801E-5</v>
      </c>
      <c r="BM64" s="226">
        <v>1.5713593166072131E-4</v>
      </c>
      <c r="BN64" s="226">
        <v>7.1740021244327492E-5</v>
      </c>
      <c r="BO64" s="226">
        <v>1.3287542510967385E-4</v>
      </c>
      <c r="BP64" s="226">
        <v>1.4253975612013868E-4</v>
      </c>
      <c r="BQ64" s="226">
        <v>7.471368605762064E-5</v>
      </c>
      <c r="BR64" s="226">
        <v>2.5635497261625254E-4</v>
      </c>
      <c r="BS64" s="226">
        <v>2.5161641111140501E-6</v>
      </c>
      <c r="BT64" s="226">
        <v>1.6630525643279729E-5</v>
      </c>
      <c r="BU64" s="226">
        <v>0</v>
      </c>
      <c r="BV64" s="226">
        <v>1.3395202606047182E-7</v>
      </c>
      <c r="BW64" s="226">
        <v>0</v>
      </c>
      <c r="BX64" s="226">
        <v>9.0663325121792196E-5</v>
      </c>
      <c r="BY64" s="226">
        <v>0</v>
      </c>
    </row>
    <row r="65" spans="1:77" x14ac:dyDescent="0.25">
      <c r="A65" s="105" t="s">
        <v>62</v>
      </c>
      <c r="B65" s="226">
        <v>1.8236756616376885E-3</v>
      </c>
      <c r="C65" s="226">
        <v>4.3224117199098045E-3</v>
      </c>
      <c r="D65" s="226">
        <v>1.48812604532339E-3</v>
      </c>
      <c r="E65" s="226">
        <v>1.0864865895399089E-3</v>
      </c>
      <c r="F65" s="226">
        <v>1.3111728827060605E-4</v>
      </c>
      <c r="G65" s="226">
        <v>1.1333638664842223E-3</v>
      </c>
      <c r="H65" s="226">
        <v>1.8441193935533442E-3</v>
      </c>
      <c r="I65" s="226">
        <v>1.196243736842632E-4</v>
      </c>
      <c r="J65" s="226">
        <v>6.9701745711009129E-4</v>
      </c>
      <c r="K65" s="226">
        <v>9.7742996924790014E-3</v>
      </c>
      <c r="L65" s="226">
        <v>1.293196006818047E-4</v>
      </c>
      <c r="M65" s="226">
        <v>8.4964275421927054E-4</v>
      </c>
      <c r="N65" s="226">
        <v>1.6833444161490317E-4</v>
      </c>
      <c r="O65" s="226">
        <v>1.6833444161490317E-4</v>
      </c>
      <c r="P65" s="226">
        <v>3.3638128890340714E-5</v>
      </c>
      <c r="Q65" s="226">
        <v>2.3504430683630418E-4</v>
      </c>
      <c r="R65" s="226">
        <v>8.9426708016030788E-3</v>
      </c>
      <c r="S65" s="226">
        <v>4.3798763475663384E-4</v>
      </c>
      <c r="T65" s="226">
        <v>4.486937405394937E-6</v>
      </c>
      <c r="U65" s="226">
        <v>1.873097276292393E-3</v>
      </c>
      <c r="V65" s="226">
        <v>3.5510929849106487E-3</v>
      </c>
      <c r="W65" s="226">
        <v>6.2703762511933337E-3</v>
      </c>
      <c r="X65" s="226">
        <v>5.1136621266188688E-3</v>
      </c>
      <c r="Y65" s="226">
        <v>1.6198591137484958E-3</v>
      </c>
      <c r="Z65" s="226">
        <v>9.4112277743350209E-4</v>
      </c>
      <c r="AA65" s="226">
        <v>2.2859632862759164E-3</v>
      </c>
      <c r="AB65" s="226">
        <v>4.212137647841941E-3</v>
      </c>
      <c r="AC65" s="226">
        <v>2.6871037132362393E-3</v>
      </c>
      <c r="AD65" s="226">
        <v>4.3656068640725411E-3</v>
      </c>
      <c r="AE65" s="226">
        <v>3.4727895560485301E-3</v>
      </c>
      <c r="AF65" s="226">
        <v>2.207659145234402E-3</v>
      </c>
      <c r="AG65" s="226">
        <v>2.427379715591007E-4</v>
      </c>
      <c r="AH65" s="226">
        <v>0</v>
      </c>
      <c r="AI65" s="226">
        <v>1.0112216489240775E-3</v>
      </c>
      <c r="AJ65" s="226">
        <v>6.874109977169535E-4</v>
      </c>
      <c r="AK65" s="226">
        <v>2.4323458171095962E-4</v>
      </c>
      <c r="AL65" s="226">
        <v>1.4676906939132032E-4</v>
      </c>
      <c r="AM65" s="226">
        <v>1.6167984410228105E-3</v>
      </c>
      <c r="AN65" s="226">
        <v>1.0355988708936773E-3</v>
      </c>
      <c r="AO65" s="226">
        <v>1.2735943915625724E-3</v>
      </c>
      <c r="AP65" s="226">
        <v>6.9549369407142093E-4</v>
      </c>
      <c r="AQ65" s="226">
        <v>1.77098630916218E-3</v>
      </c>
      <c r="AR65" s="226">
        <v>3.2775272327379535E-4</v>
      </c>
      <c r="AS65" s="226">
        <v>7.2855972037832095E-4</v>
      </c>
      <c r="AT65" s="226">
        <v>2.0908695391573932E-3</v>
      </c>
      <c r="AU65" s="226">
        <v>6.5695517116151376E-4</v>
      </c>
      <c r="AV65" s="226">
        <v>9.0181063000465897E-5</v>
      </c>
      <c r="AW65" s="226">
        <v>2.2494857328167925E-4</v>
      </c>
      <c r="AX65" s="226">
        <v>7.0769943096592766E-4</v>
      </c>
      <c r="AY65" s="226">
        <v>1.5282997608838492E-4</v>
      </c>
      <c r="AZ65" s="226">
        <v>1.3437020028838419E-4</v>
      </c>
      <c r="BA65" s="226">
        <v>1.0484373327606653E-3</v>
      </c>
      <c r="BB65" s="226">
        <v>1.7813725880861509E-4</v>
      </c>
      <c r="BC65" s="226">
        <v>1.4834731834733003E-4</v>
      </c>
      <c r="BD65" s="226">
        <v>1.3771723542419744E-3</v>
      </c>
      <c r="BE65" s="226">
        <v>4.5622361548366703E-3</v>
      </c>
      <c r="BF65" s="226">
        <v>7.7776737820402177E-4</v>
      </c>
      <c r="BG65" s="226">
        <v>5.3908520690810136E-5</v>
      </c>
      <c r="BH65" s="226">
        <v>1.6294873847565116E-3</v>
      </c>
      <c r="BI65" s="226">
        <v>1.2426574513742781E-3</v>
      </c>
      <c r="BJ65" s="226">
        <v>1.0503284310162655E-3</v>
      </c>
      <c r="BK65" s="226">
        <v>8.6530462201877612E-4</v>
      </c>
      <c r="BL65" s="226">
        <v>0.13137323048401278</v>
      </c>
      <c r="BM65" s="226">
        <v>9.4103565320406127E-4</v>
      </c>
      <c r="BN65" s="226">
        <v>1.2018070297966426E-3</v>
      </c>
      <c r="BO65" s="226">
        <v>8.1554892540451683E-4</v>
      </c>
      <c r="BP65" s="226">
        <v>1.032567586511412E-3</v>
      </c>
      <c r="BQ65" s="226">
        <v>1.185240806987515E-3</v>
      </c>
      <c r="BR65" s="226">
        <v>1.9317543158997425E-3</v>
      </c>
      <c r="BS65" s="226">
        <v>1.2740748734844207E-5</v>
      </c>
      <c r="BT65" s="226">
        <v>7.2686028955934291E-5</v>
      </c>
      <c r="BU65" s="226">
        <v>0</v>
      </c>
      <c r="BV65" s="226">
        <v>3.9018551731166362E-6</v>
      </c>
      <c r="BW65" s="226">
        <v>0</v>
      </c>
      <c r="BX65" s="226">
        <v>1.2744299617502731E-3</v>
      </c>
      <c r="BY65" s="226">
        <v>0</v>
      </c>
    </row>
    <row r="66" spans="1:77" x14ac:dyDescent="0.25">
      <c r="A66" s="105" t="s">
        <v>63</v>
      </c>
      <c r="B66" s="226">
        <v>1.4864707516748878E-5</v>
      </c>
      <c r="C66" s="226">
        <v>2.0620515203042198E-5</v>
      </c>
      <c r="D66" s="226">
        <v>6.5882056246796965E-6</v>
      </c>
      <c r="E66" s="226">
        <v>2.7568999319402088E-5</v>
      </c>
      <c r="F66" s="226">
        <v>2.0178122333717193E-6</v>
      </c>
      <c r="G66" s="226">
        <v>8.0756358302603788E-6</v>
      </c>
      <c r="H66" s="226">
        <v>1.7429000513358574E-5</v>
      </c>
      <c r="I66" s="226">
        <v>1.6041145579429012E-6</v>
      </c>
      <c r="J66" s="226">
        <v>1.3089952130020071E-5</v>
      </c>
      <c r="K66" s="226">
        <v>2.1271982578501087E-5</v>
      </c>
      <c r="L66" s="226">
        <v>1.2373354961758666E-5</v>
      </c>
      <c r="M66" s="226">
        <v>3.168461970893024E-6</v>
      </c>
      <c r="N66" s="226">
        <v>2.718484346284035E-5</v>
      </c>
      <c r="O66" s="226">
        <v>2.718484346284035E-5</v>
      </c>
      <c r="P66" s="226">
        <v>4.2792699811414648E-6</v>
      </c>
      <c r="Q66" s="226">
        <v>1.4034090380627276E-5</v>
      </c>
      <c r="R66" s="226">
        <v>2.9224887843882137E-5</v>
      </c>
      <c r="S66" s="226">
        <v>7.7341348289688032E-6</v>
      </c>
      <c r="T66" s="226">
        <v>4.1795428479084021E-8</v>
      </c>
      <c r="U66" s="226">
        <v>1.2022561906509918E-5</v>
      </c>
      <c r="V66" s="226">
        <v>1.338463780116768E-5</v>
      </c>
      <c r="W66" s="226">
        <v>2.2023974553882058E-5</v>
      </c>
      <c r="X66" s="226">
        <v>1.3082783235081543E-5</v>
      </c>
      <c r="Y66" s="226">
        <v>3.6965063092067265E-5</v>
      </c>
      <c r="Z66" s="226">
        <v>9.3105450226296556E-6</v>
      </c>
      <c r="AA66" s="226">
        <v>1.0592714132667575E-5</v>
      </c>
      <c r="AB66" s="226">
        <v>1.1856040927618016E-5</v>
      </c>
      <c r="AC66" s="226">
        <v>4.9282805180504688E-5</v>
      </c>
      <c r="AD66" s="226">
        <v>1.7314791463676882E-5</v>
      </c>
      <c r="AE66" s="226">
        <v>1.0266393467661189E-5</v>
      </c>
      <c r="AF66" s="226">
        <v>1.3541971204921946E-5</v>
      </c>
      <c r="AG66" s="226">
        <v>4.5238809077944359E-6</v>
      </c>
      <c r="AH66" s="226">
        <v>0</v>
      </c>
      <c r="AI66" s="226">
        <v>1.5884995171716056E-4</v>
      </c>
      <c r="AJ66" s="226">
        <v>1.2880387481956556E-4</v>
      </c>
      <c r="AK66" s="226">
        <v>4.7421378390798233E-5</v>
      </c>
      <c r="AL66" s="226">
        <v>1.4134217399854016E-5</v>
      </c>
      <c r="AM66" s="226">
        <v>2.1414747543969619E-4</v>
      </c>
      <c r="AN66" s="226">
        <v>1.1086497859187545E-3</v>
      </c>
      <c r="AO66" s="226">
        <v>2.0487113414669481E-4</v>
      </c>
      <c r="AP66" s="226">
        <v>5.3980918956052206E-5</v>
      </c>
      <c r="AQ66" s="226">
        <v>1.7333987292477603E-4</v>
      </c>
      <c r="AR66" s="226">
        <v>1.1107956420140382E-5</v>
      </c>
      <c r="AS66" s="226">
        <v>9.0804228595511884E-5</v>
      </c>
      <c r="AT66" s="226">
        <v>8.7510812849671491E-5</v>
      </c>
      <c r="AU66" s="226">
        <v>1.0029701886481096E-4</v>
      </c>
      <c r="AV66" s="226">
        <v>1.2966926195793874E-5</v>
      </c>
      <c r="AW66" s="226">
        <v>3.7735695834244435E-5</v>
      </c>
      <c r="AX66" s="226">
        <v>4.7312773100928013E-5</v>
      </c>
      <c r="AY66" s="226">
        <v>1.5494161498696496E-4</v>
      </c>
      <c r="AZ66" s="226">
        <v>1.1287241238919944E-5</v>
      </c>
      <c r="BA66" s="226">
        <v>1.8277248549602677E-5</v>
      </c>
      <c r="BB66" s="226">
        <v>1.9753455902589872E-5</v>
      </c>
      <c r="BC66" s="226">
        <v>1.1909964987232259E-5</v>
      </c>
      <c r="BD66" s="226">
        <v>1.4231611986277479E-4</v>
      </c>
      <c r="BE66" s="226">
        <v>8.4906687939565015E-4</v>
      </c>
      <c r="BF66" s="226">
        <v>1.1545060315943603E-4</v>
      </c>
      <c r="BG66" s="226">
        <v>8.7783221100197361E-6</v>
      </c>
      <c r="BH66" s="226">
        <v>1.0330083297408908E-4</v>
      </c>
      <c r="BI66" s="226">
        <v>2.744289185845267E-4</v>
      </c>
      <c r="BJ66" s="226">
        <v>2.061039887032534E-4</v>
      </c>
      <c r="BK66" s="226">
        <v>6.0761173185141007E-4</v>
      </c>
      <c r="BL66" s="226">
        <v>1.5383097304886147E-4</v>
      </c>
      <c r="BM66" s="226">
        <v>2.7282283470160845E-2</v>
      </c>
      <c r="BN66" s="226">
        <v>3.32249168809557E-4</v>
      </c>
      <c r="BO66" s="226">
        <v>3.7983431991571106E-4</v>
      </c>
      <c r="BP66" s="226">
        <v>6.099730181972113E-4</v>
      </c>
      <c r="BQ66" s="226">
        <v>5.0140131371419539E-5</v>
      </c>
      <c r="BR66" s="226">
        <v>1.8375747182273318E-3</v>
      </c>
      <c r="BS66" s="226">
        <v>4.1329332709571045E-6</v>
      </c>
      <c r="BT66" s="226">
        <v>1.0125987224360933E-4</v>
      </c>
      <c r="BU66" s="226">
        <v>0</v>
      </c>
      <c r="BV66" s="226">
        <v>2.5032654427579912E-7</v>
      </c>
      <c r="BW66" s="226">
        <v>0</v>
      </c>
      <c r="BX66" s="226">
        <v>1.2174075921944974E-3</v>
      </c>
      <c r="BY66" s="226">
        <v>0</v>
      </c>
    </row>
    <row r="67" spans="1:77" x14ac:dyDescent="0.25">
      <c r="A67" s="105" t="s">
        <v>64</v>
      </c>
      <c r="B67" s="226">
        <v>1.1991696242613838E-5</v>
      </c>
      <c r="C67" s="226">
        <v>2.0358132918057814E-5</v>
      </c>
      <c r="D67" s="226">
        <v>6.8269006486174324E-6</v>
      </c>
      <c r="E67" s="226">
        <v>1.5948991205259019E-5</v>
      </c>
      <c r="F67" s="226">
        <v>1.7571896388101576E-6</v>
      </c>
      <c r="G67" s="226">
        <v>7.2067760510414155E-6</v>
      </c>
      <c r="H67" s="226">
        <v>1.4098091571170176E-5</v>
      </c>
      <c r="I67" s="226">
        <v>1.2775098103302726E-6</v>
      </c>
      <c r="J67" s="226">
        <v>1.050223228724724E-5</v>
      </c>
      <c r="K67" s="226">
        <v>2.9351878500951598E-5</v>
      </c>
      <c r="L67" s="226">
        <v>1.2363953345866699E-5</v>
      </c>
      <c r="M67" s="226">
        <v>3.8527962895320097E-6</v>
      </c>
      <c r="N67" s="226">
        <v>1.638650415912526E-5</v>
      </c>
      <c r="O67" s="226">
        <v>1.638650415912526E-5</v>
      </c>
      <c r="P67" s="226">
        <v>6.9791589961649528E-6</v>
      </c>
      <c r="Q67" s="226">
        <v>1.1153557833560602E-5</v>
      </c>
      <c r="R67" s="226">
        <v>3.3397654843946814E-5</v>
      </c>
      <c r="S67" s="226">
        <v>6.0889815261258663E-6</v>
      </c>
      <c r="T67" s="226">
        <v>2.2877566966749446E-8</v>
      </c>
      <c r="U67" s="226">
        <v>1.043296181338435E-5</v>
      </c>
      <c r="V67" s="226">
        <v>1.4566107526703804E-5</v>
      </c>
      <c r="W67" s="226">
        <v>2.3102788187441793E-5</v>
      </c>
      <c r="X67" s="226">
        <v>1.6734396287438282E-5</v>
      </c>
      <c r="Y67" s="226">
        <v>2.003744686096558E-5</v>
      </c>
      <c r="Z67" s="226">
        <v>6.4317249840810972E-6</v>
      </c>
      <c r="AA67" s="226">
        <v>1.1165966436907409E-5</v>
      </c>
      <c r="AB67" s="226">
        <v>1.7220668909639441E-5</v>
      </c>
      <c r="AC67" s="226">
        <v>3.4496967348602225E-5</v>
      </c>
      <c r="AD67" s="226">
        <v>1.9016639503350342E-5</v>
      </c>
      <c r="AE67" s="226">
        <v>1.3604808627774751E-5</v>
      </c>
      <c r="AF67" s="226">
        <v>1.1500881361602953E-5</v>
      </c>
      <c r="AG67" s="226">
        <v>2.7985742598140885E-6</v>
      </c>
      <c r="AH67" s="226">
        <v>0</v>
      </c>
      <c r="AI67" s="226">
        <v>1.1192769578272858E-4</v>
      </c>
      <c r="AJ67" s="226">
        <v>1.4593460601518152E-4</v>
      </c>
      <c r="AK67" s="226">
        <v>2.5015076819739596E-5</v>
      </c>
      <c r="AL67" s="226">
        <v>1.8758041925585571E-5</v>
      </c>
      <c r="AM67" s="226">
        <v>2.7880386076038972E-4</v>
      </c>
      <c r="AN67" s="226">
        <v>8.9857122560880575E-4</v>
      </c>
      <c r="AO67" s="226">
        <v>1.3105869897365682E-4</v>
      </c>
      <c r="AP67" s="226">
        <v>3.5804274884048261E-5</v>
      </c>
      <c r="AQ67" s="226">
        <v>9.3870049572264704E-5</v>
      </c>
      <c r="AR67" s="226">
        <v>7.633071046642627E-6</v>
      </c>
      <c r="AS67" s="226">
        <v>6.3427107600389822E-5</v>
      </c>
      <c r="AT67" s="226">
        <v>9.4624897070238006E-5</v>
      </c>
      <c r="AU67" s="226">
        <v>5.5381060327069671E-5</v>
      </c>
      <c r="AV67" s="226">
        <v>1.0755061996091137E-5</v>
      </c>
      <c r="AW67" s="226">
        <v>7.0030258361709202E-5</v>
      </c>
      <c r="AX67" s="226">
        <v>5.3501775449741957E-5</v>
      </c>
      <c r="AY67" s="226">
        <v>3.0170856054537144E-4</v>
      </c>
      <c r="AZ67" s="226">
        <v>8.3653831896381981E-6</v>
      </c>
      <c r="BA67" s="226">
        <v>2.2298112533178525E-5</v>
      </c>
      <c r="BB67" s="226">
        <v>1.7823969086234066E-5</v>
      </c>
      <c r="BC67" s="226">
        <v>1.3832855311977869E-4</v>
      </c>
      <c r="BD67" s="226">
        <v>8.0830018247605599E-5</v>
      </c>
      <c r="BE67" s="226">
        <v>2.7192776958359096E-4</v>
      </c>
      <c r="BF67" s="226">
        <v>7.3833076814818689E-5</v>
      </c>
      <c r="BG67" s="226">
        <v>7.6497036767102447E-6</v>
      </c>
      <c r="BH67" s="226">
        <v>7.2599870914291734E-5</v>
      </c>
      <c r="BI67" s="226">
        <v>2.1110054428967408E-4</v>
      </c>
      <c r="BJ67" s="226">
        <v>7.5643856276279872E-4</v>
      </c>
      <c r="BK67" s="226">
        <v>7.5070073568279537E-4</v>
      </c>
      <c r="BL67" s="226">
        <v>2.9762700620848415E-4</v>
      </c>
      <c r="BM67" s="226">
        <v>2.6629163098983309E-3</v>
      </c>
      <c r="BN67" s="226">
        <v>1.8035790907173783E-2</v>
      </c>
      <c r="BO67" s="226">
        <v>2.1738348459694294E-3</v>
      </c>
      <c r="BP67" s="226">
        <v>5.9280973044263377E-3</v>
      </c>
      <c r="BQ67" s="226">
        <v>1.7118683629414346E-4</v>
      </c>
      <c r="BR67" s="226">
        <v>1.1841916832023732E-3</v>
      </c>
      <c r="BS67" s="226">
        <v>3.5947391327141476E-6</v>
      </c>
      <c r="BT67" s="226">
        <v>1.0803162684121749E-4</v>
      </c>
      <c r="BU67" s="226">
        <v>0</v>
      </c>
      <c r="BV67" s="226">
        <v>1.7654592586664429E-7</v>
      </c>
      <c r="BW67" s="226">
        <v>0</v>
      </c>
      <c r="BX67" s="226">
        <v>3.9361537070357173E-4</v>
      </c>
      <c r="BY67" s="226">
        <v>0</v>
      </c>
    </row>
    <row r="68" spans="1:77" x14ac:dyDescent="0.25">
      <c r="A68" s="105" t="s">
        <v>65</v>
      </c>
      <c r="B68" s="226">
        <v>3.254335404843054E-6</v>
      </c>
      <c r="C68" s="226">
        <v>6.0656931214748036E-6</v>
      </c>
      <c r="D68" s="226">
        <v>1.9748173452179859E-6</v>
      </c>
      <c r="E68" s="226">
        <v>4.3936185216147523E-6</v>
      </c>
      <c r="F68" s="226">
        <v>5.5889759552427593E-7</v>
      </c>
      <c r="G68" s="226">
        <v>2.4849010590180052E-6</v>
      </c>
      <c r="H68" s="226">
        <v>4.2413298809425752E-6</v>
      </c>
      <c r="I68" s="226">
        <v>4.447716600962281E-7</v>
      </c>
      <c r="J68" s="226">
        <v>3.2756612266137368E-6</v>
      </c>
      <c r="K68" s="226">
        <v>7.8418336112571525E-6</v>
      </c>
      <c r="L68" s="226">
        <v>3.1802990262498209E-6</v>
      </c>
      <c r="M68" s="226">
        <v>1.0726441766969743E-6</v>
      </c>
      <c r="N68" s="226">
        <v>3.3481882322758198E-6</v>
      </c>
      <c r="O68" s="226">
        <v>3.3481882322758198E-6</v>
      </c>
      <c r="P68" s="226">
        <v>7.6589618045049761E-7</v>
      </c>
      <c r="Q68" s="226">
        <v>3.0998491954068805E-6</v>
      </c>
      <c r="R68" s="226">
        <v>8.6274028466199749E-6</v>
      </c>
      <c r="S68" s="226">
        <v>1.8650712633866873E-6</v>
      </c>
      <c r="T68" s="226">
        <v>5.0944500658830419E-9</v>
      </c>
      <c r="U68" s="226">
        <v>2.6077056025736969E-6</v>
      </c>
      <c r="V68" s="226">
        <v>3.6712731077749012E-6</v>
      </c>
      <c r="W68" s="226">
        <v>5.9148127371966137E-6</v>
      </c>
      <c r="X68" s="226">
        <v>4.651575270452889E-6</v>
      </c>
      <c r="Y68" s="226">
        <v>4.5877222043197217E-6</v>
      </c>
      <c r="Z68" s="226">
        <v>1.6347900183927552E-6</v>
      </c>
      <c r="AA68" s="226">
        <v>3.6841695039841818E-6</v>
      </c>
      <c r="AB68" s="226">
        <v>4.635891523708138E-6</v>
      </c>
      <c r="AC68" s="226">
        <v>8.3407909552353356E-6</v>
      </c>
      <c r="AD68" s="226">
        <v>5.5566301331768226E-6</v>
      </c>
      <c r="AE68" s="226">
        <v>3.5903671389862339E-6</v>
      </c>
      <c r="AF68" s="226">
        <v>2.7990402443542746E-6</v>
      </c>
      <c r="AG68" s="226">
        <v>6.1808116590971204E-7</v>
      </c>
      <c r="AH68" s="226">
        <v>0</v>
      </c>
      <c r="AI68" s="226">
        <v>2.894314095194426E-5</v>
      </c>
      <c r="AJ68" s="226">
        <v>3.8287951132562943E-5</v>
      </c>
      <c r="AK68" s="226">
        <v>5.8953368369640898E-6</v>
      </c>
      <c r="AL68" s="226">
        <v>4.1379753514195042E-6</v>
      </c>
      <c r="AM68" s="226">
        <v>7.260447654900864E-5</v>
      </c>
      <c r="AN68" s="226">
        <v>1.6779873368389292E-4</v>
      </c>
      <c r="AO68" s="226">
        <v>2.6574691143231943E-5</v>
      </c>
      <c r="AP68" s="226">
        <v>8.2871779329016336E-6</v>
      </c>
      <c r="AQ68" s="226">
        <v>2.144977614676445E-5</v>
      </c>
      <c r="AR68" s="226">
        <v>2.4032924314951646E-6</v>
      </c>
      <c r="AS68" s="226">
        <v>1.6129272227746483E-5</v>
      </c>
      <c r="AT68" s="226">
        <v>2.0177468842475887E-5</v>
      </c>
      <c r="AU68" s="226">
        <v>1.3032743823414437E-5</v>
      </c>
      <c r="AV68" s="226">
        <v>2.7229578679533802E-6</v>
      </c>
      <c r="AW68" s="226">
        <v>5.7359118158442367E-6</v>
      </c>
      <c r="AX68" s="226">
        <v>9.0092518182439741E-6</v>
      </c>
      <c r="AY68" s="226">
        <v>2.9218399563273683E-5</v>
      </c>
      <c r="AZ68" s="226">
        <v>2.3705949090847777E-6</v>
      </c>
      <c r="BA68" s="226">
        <v>4.1537159072764588E-6</v>
      </c>
      <c r="BB68" s="226">
        <v>4.0881710346206886E-6</v>
      </c>
      <c r="BC68" s="226">
        <v>2.4972953874770428E-5</v>
      </c>
      <c r="BD68" s="226">
        <v>2.7506090854996067E-5</v>
      </c>
      <c r="BE68" s="226">
        <v>4.7177017249036345E-5</v>
      </c>
      <c r="BF68" s="226">
        <v>1.5196984840546865E-5</v>
      </c>
      <c r="BG68" s="226">
        <v>1.919555923652168E-6</v>
      </c>
      <c r="BH68" s="226">
        <v>3.0056281474040271E-5</v>
      </c>
      <c r="BI68" s="226">
        <v>4.0201142072854359E-5</v>
      </c>
      <c r="BJ68" s="226">
        <v>1.2034284952923969E-4</v>
      </c>
      <c r="BK68" s="226">
        <v>1.8402129726358065E-4</v>
      </c>
      <c r="BL68" s="226">
        <v>8.0343167035954837E-5</v>
      </c>
      <c r="BM68" s="226">
        <v>1.8867035378566582E-4</v>
      </c>
      <c r="BN68" s="226">
        <v>2.8249194362153909E-4</v>
      </c>
      <c r="BO68" s="226">
        <v>1.254827057040982E-2</v>
      </c>
      <c r="BP68" s="226">
        <v>7.0809209333746676E-3</v>
      </c>
      <c r="BQ68" s="226">
        <v>4.8275625487811401E-5</v>
      </c>
      <c r="BR68" s="226">
        <v>2.7038727973275521E-4</v>
      </c>
      <c r="BS68" s="226">
        <v>7.3788225034385731E-7</v>
      </c>
      <c r="BT68" s="226">
        <v>1.9028169335391766E-5</v>
      </c>
      <c r="BU68" s="226">
        <v>0</v>
      </c>
      <c r="BV68" s="226">
        <v>7.2419749672490584E-8</v>
      </c>
      <c r="BW68" s="226">
        <v>0</v>
      </c>
      <c r="BX68" s="226">
        <v>7.0213429894194773E-5</v>
      </c>
      <c r="BY68" s="226">
        <v>0</v>
      </c>
    </row>
    <row r="69" spans="1:77" x14ac:dyDescent="0.25">
      <c r="A69" s="105" t="s">
        <v>66</v>
      </c>
      <c r="B69" s="226">
        <v>2.5645903301532417E-6</v>
      </c>
      <c r="C69" s="226">
        <v>4.4484623976290801E-6</v>
      </c>
      <c r="D69" s="226">
        <v>1.5085642550382303E-6</v>
      </c>
      <c r="E69" s="226">
        <v>3.0022797798415764E-6</v>
      </c>
      <c r="F69" s="226">
        <v>3.563091257681666E-7</v>
      </c>
      <c r="G69" s="226">
        <v>1.4404756965679012E-6</v>
      </c>
      <c r="H69" s="226">
        <v>2.961360003936425E-6</v>
      </c>
      <c r="I69" s="226">
        <v>2.4120644545198096E-7</v>
      </c>
      <c r="J69" s="226">
        <v>1.8684355315844254E-6</v>
      </c>
      <c r="K69" s="226">
        <v>7.1207856974573095E-6</v>
      </c>
      <c r="L69" s="226">
        <v>2.4377270777974953E-6</v>
      </c>
      <c r="M69" s="226">
        <v>8.8298449526438432E-7</v>
      </c>
      <c r="N69" s="226">
        <v>3.3199271253657351E-6</v>
      </c>
      <c r="O69" s="226">
        <v>3.3199271253657351E-6</v>
      </c>
      <c r="P69" s="226">
        <v>5.2987537682181237E-7</v>
      </c>
      <c r="Q69" s="226">
        <v>2.6477668461167826E-6</v>
      </c>
      <c r="R69" s="226">
        <v>7.899115531264453E-6</v>
      </c>
      <c r="S69" s="226">
        <v>1.1448161525767369E-6</v>
      </c>
      <c r="T69" s="226">
        <v>4.3949333976835676E-9</v>
      </c>
      <c r="U69" s="226">
        <v>2.4025297631822171E-6</v>
      </c>
      <c r="V69" s="226">
        <v>3.3537603996816481E-6</v>
      </c>
      <c r="W69" s="226">
        <v>5.3106050478261576E-6</v>
      </c>
      <c r="X69" s="226">
        <v>3.9550608033521038E-6</v>
      </c>
      <c r="Y69" s="226">
        <v>3.9178062347441544E-6</v>
      </c>
      <c r="Z69" s="226">
        <v>1.2950165948361832E-6</v>
      </c>
      <c r="AA69" s="226">
        <v>2.3809735408591437E-6</v>
      </c>
      <c r="AB69" s="226">
        <v>4.1595817241019414E-6</v>
      </c>
      <c r="AC69" s="226">
        <v>7.3753382593860305E-6</v>
      </c>
      <c r="AD69" s="226">
        <v>4.1573053794810962E-6</v>
      </c>
      <c r="AE69" s="226">
        <v>3.2564041548498751E-6</v>
      </c>
      <c r="AF69" s="226">
        <v>2.5064579545576837E-6</v>
      </c>
      <c r="AG69" s="226">
        <v>5.5654029136567887E-7</v>
      </c>
      <c r="AH69" s="226">
        <v>0</v>
      </c>
      <c r="AI69" s="226">
        <v>2.3288461310357265E-5</v>
      </c>
      <c r="AJ69" s="226">
        <v>3.9901404060622549E-5</v>
      </c>
      <c r="AK69" s="226">
        <v>5.2095693583213805E-6</v>
      </c>
      <c r="AL69" s="226">
        <v>3.1200257435339769E-6</v>
      </c>
      <c r="AM69" s="226">
        <v>1.6511933589055482E-4</v>
      </c>
      <c r="AN69" s="226">
        <v>1.2024833123156753E-4</v>
      </c>
      <c r="AO69" s="226">
        <v>2.5002815347830893E-5</v>
      </c>
      <c r="AP69" s="226">
        <v>7.7572553901874751E-6</v>
      </c>
      <c r="AQ69" s="226">
        <v>2.5639950438308652E-5</v>
      </c>
      <c r="AR69" s="226">
        <v>1.2695407626347232E-6</v>
      </c>
      <c r="AS69" s="226">
        <v>1.2234786349980895E-5</v>
      </c>
      <c r="AT69" s="226">
        <v>1.2580434534852797E-5</v>
      </c>
      <c r="AU69" s="226">
        <v>1.102793901705151E-5</v>
      </c>
      <c r="AV69" s="226">
        <v>2.8423300858113013E-6</v>
      </c>
      <c r="AW69" s="226">
        <v>4.7331716112419476E-6</v>
      </c>
      <c r="AX69" s="226">
        <v>7.7987961137425535E-6</v>
      </c>
      <c r="AY69" s="226">
        <v>3.5243651799267623E-5</v>
      </c>
      <c r="AZ69" s="226">
        <v>1.3179691571104852E-6</v>
      </c>
      <c r="BA69" s="226">
        <v>3.4781109695349581E-6</v>
      </c>
      <c r="BB69" s="226">
        <v>3.1094533579276736E-6</v>
      </c>
      <c r="BC69" s="226">
        <v>1.8811123414569366E-5</v>
      </c>
      <c r="BD69" s="226">
        <v>1.3161827666820022E-5</v>
      </c>
      <c r="BE69" s="226">
        <v>4.3810999831340817E-5</v>
      </c>
      <c r="BF69" s="226">
        <v>1.4120121972088398E-5</v>
      </c>
      <c r="BG69" s="226">
        <v>2.2830325031690867E-6</v>
      </c>
      <c r="BH69" s="226">
        <v>1.19847050410747E-5</v>
      </c>
      <c r="BI69" s="226">
        <v>4.1914967717322324E-5</v>
      </c>
      <c r="BJ69" s="226">
        <v>1.1349261638269913E-4</v>
      </c>
      <c r="BK69" s="226">
        <v>1.7651577880985989E-4</v>
      </c>
      <c r="BL69" s="226">
        <v>7.5880159206568663E-5</v>
      </c>
      <c r="BM69" s="226">
        <v>2.3573967457900336E-4</v>
      </c>
      <c r="BN69" s="226">
        <v>1.7504327861031155E-4</v>
      </c>
      <c r="BO69" s="226">
        <v>3.9256220581225705E-4</v>
      </c>
      <c r="BP69" s="226">
        <v>2.3798983913930923E-2</v>
      </c>
      <c r="BQ69" s="226">
        <v>6.9888211379527765E-5</v>
      </c>
      <c r="BR69" s="226">
        <v>2.5198922086423195E-4</v>
      </c>
      <c r="BS69" s="226">
        <v>6.9154014074253247E-7</v>
      </c>
      <c r="BT69" s="226">
        <v>1.2805444859754328E-5</v>
      </c>
      <c r="BU69" s="226">
        <v>0</v>
      </c>
      <c r="BV69" s="226">
        <v>2.9231635372428584E-8</v>
      </c>
      <c r="BW69" s="226">
        <v>0</v>
      </c>
      <c r="BX69" s="226">
        <v>5.2011170778642273E-5</v>
      </c>
      <c r="BY69" s="226">
        <v>0</v>
      </c>
    </row>
    <row r="70" spans="1:77" x14ac:dyDescent="0.25">
      <c r="A70" s="105" t="s">
        <v>67</v>
      </c>
      <c r="B70" s="226">
        <v>1.8646180142467539E-6</v>
      </c>
      <c r="C70" s="226">
        <v>2.8379161325193219E-6</v>
      </c>
      <c r="D70" s="226">
        <v>8.9761323376701166E-7</v>
      </c>
      <c r="E70" s="226">
        <v>3.9400477396445955E-6</v>
      </c>
      <c r="F70" s="226">
        <v>2.3329796290290663E-7</v>
      </c>
      <c r="G70" s="226">
        <v>8.9227999108593992E-7</v>
      </c>
      <c r="H70" s="226">
        <v>1.9974977659981409E-6</v>
      </c>
      <c r="I70" s="226">
        <v>1.6661910313179848E-7</v>
      </c>
      <c r="J70" s="226">
        <v>3.2752745259208981E-6</v>
      </c>
      <c r="K70" s="226">
        <v>4.1153436545400118E-6</v>
      </c>
      <c r="L70" s="226">
        <v>2.5256534382037366E-5</v>
      </c>
      <c r="M70" s="226">
        <v>5.4780297724420994E-7</v>
      </c>
      <c r="N70" s="226">
        <v>5.2507246970038655E-6</v>
      </c>
      <c r="O70" s="226">
        <v>5.2507246970038655E-6</v>
      </c>
      <c r="P70" s="226">
        <v>2.8654426603470331E-6</v>
      </c>
      <c r="Q70" s="226">
        <v>4.4058522521350919E-5</v>
      </c>
      <c r="R70" s="226">
        <v>4.7937072054887E-6</v>
      </c>
      <c r="S70" s="226">
        <v>9.6830967978171418E-7</v>
      </c>
      <c r="T70" s="226">
        <v>2.8778552886699698E-9</v>
      </c>
      <c r="U70" s="226">
        <v>1.6472624966642797E-6</v>
      </c>
      <c r="V70" s="226">
        <v>1.9910160021860791E-6</v>
      </c>
      <c r="W70" s="226">
        <v>3.1102897165075977E-6</v>
      </c>
      <c r="X70" s="226">
        <v>2.2791370107581577E-6</v>
      </c>
      <c r="Y70" s="226">
        <v>5.9216004008123808E-6</v>
      </c>
      <c r="Z70" s="226">
        <v>8.3900569655402556E-7</v>
      </c>
      <c r="AA70" s="226">
        <v>1.3845147911479055E-6</v>
      </c>
      <c r="AB70" s="226">
        <v>2.3406827715898451E-6</v>
      </c>
      <c r="AC70" s="226">
        <v>5.9820708671359219E-6</v>
      </c>
      <c r="AD70" s="226">
        <v>2.6840708536694579E-6</v>
      </c>
      <c r="AE70" s="226">
        <v>1.8516761880176642E-6</v>
      </c>
      <c r="AF70" s="226">
        <v>1.5333218161673747E-6</v>
      </c>
      <c r="AG70" s="226">
        <v>5.3579679367947621E-7</v>
      </c>
      <c r="AH70" s="226">
        <v>0</v>
      </c>
      <c r="AI70" s="226">
        <v>1.4863228158521139E-5</v>
      </c>
      <c r="AJ70" s="226">
        <v>1.2344900044036599E-5</v>
      </c>
      <c r="AK70" s="226">
        <v>4.1453534737455383E-6</v>
      </c>
      <c r="AL70" s="226">
        <v>1.5870449184266177E-5</v>
      </c>
      <c r="AM70" s="226">
        <v>1.7112293668162333E-5</v>
      </c>
      <c r="AN70" s="226">
        <v>8.7106302745559608E-5</v>
      </c>
      <c r="AO70" s="226">
        <v>2.9856139618360242E-5</v>
      </c>
      <c r="AP70" s="226">
        <v>1.165814611182756E-5</v>
      </c>
      <c r="AQ70" s="226">
        <v>1.6613443223154625E-5</v>
      </c>
      <c r="AR70" s="226">
        <v>1.244123663849886E-6</v>
      </c>
      <c r="AS70" s="226">
        <v>1.0510241624142235E-5</v>
      </c>
      <c r="AT70" s="226">
        <v>8.8112719370536527E-6</v>
      </c>
      <c r="AU70" s="226">
        <v>3.7162513230282242E-5</v>
      </c>
      <c r="AV70" s="226">
        <v>5.8939511995842268E-5</v>
      </c>
      <c r="AW70" s="226">
        <v>3.0227158660397693E-5</v>
      </c>
      <c r="AX70" s="226">
        <v>1.6707479304496281E-5</v>
      </c>
      <c r="AY70" s="226">
        <v>8.8317457353375825E-6</v>
      </c>
      <c r="AZ70" s="226">
        <v>2.3079868626068027E-6</v>
      </c>
      <c r="BA70" s="226">
        <v>6.7070109431925728E-6</v>
      </c>
      <c r="BB70" s="226">
        <v>2.726407638205897E-6</v>
      </c>
      <c r="BC70" s="226">
        <v>3.4055213841380396E-6</v>
      </c>
      <c r="BD70" s="226">
        <v>8.3022664628625368E-6</v>
      </c>
      <c r="BE70" s="226">
        <v>1.5006035394161103E-4</v>
      </c>
      <c r="BF70" s="226">
        <v>1.1265898817478788E-4</v>
      </c>
      <c r="BG70" s="226">
        <v>5.9096535227646483E-5</v>
      </c>
      <c r="BH70" s="226">
        <v>7.6708519184060498E-6</v>
      </c>
      <c r="BI70" s="226">
        <v>2.9174322091093768E-5</v>
      </c>
      <c r="BJ70" s="226">
        <v>3.2520419297086554E-5</v>
      </c>
      <c r="BK70" s="226">
        <v>1.025742366412586E-4</v>
      </c>
      <c r="BL70" s="226">
        <v>4.1278770171837703E-5</v>
      </c>
      <c r="BM70" s="226">
        <v>5.265703656813011E-5</v>
      </c>
      <c r="BN70" s="226">
        <v>6.4991547318653847E-5</v>
      </c>
      <c r="BO70" s="226">
        <v>1.2702419769057658E-4</v>
      </c>
      <c r="BP70" s="226">
        <v>1.1588693062500298E-4</v>
      </c>
      <c r="BQ70" s="226">
        <v>2.3726660761094541E-3</v>
      </c>
      <c r="BR70" s="226">
        <v>2.2855510171693633E-4</v>
      </c>
      <c r="BS70" s="226">
        <v>1.7601053808847703E-6</v>
      </c>
      <c r="BT70" s="226">
        <v>6.1705330788462168E-6</v>
      </c>
      <c r="BU70" s="226">
        <v>0</v>
      </c>
      <c r="BV70" s="226">
        <v>1.9886417709783534E-8</v>
      </c>
      <c r="BW70" s="226">
        <v>0</v>
      </c>
      <c r="BX70" s="226">
        <v>4.4555605581143021E-5</v>
      </c>
      <c r="BY70" s="226">
        <v>0</v>
      </c>
    </row>
    <row r="71" spans="1:77" x14ac:dyDescent="0.25">
      <c r="A71" s="105" t="s">
        <v>68</v>
      </c>
      <c r="B71" s="226">
        <v>2.4441254858657043E-4</v>
      </c>
      <c r="C71" s="226">
        <v>2.8163432473829941E-4</v>
      </c>
      <c r="D71" s="226">
        <v>7.2612802076380494E-5</v>
      </c>
      <c r="E71" s="226">
        <v>1.8356112237684721E-4</v>
      </c>
      <c r="F71" s="226">
        <v>2.0611272710674524E-5</v>
      </c>
      <c r="G71" s="226">
        <v>6.8357193671708861E-5</v>
      </c>
      <c r="H71" s="226">
        <v>2.2604384522071432E-4</v>
      </c>
      <c r="I71" s="226">
        <v>1.1320243106236492E-5</v>
      </c>
      <c r="J71" s="226">
        <v>9.8809904188956017E-5</v>
      </c>
      <c r="K71" s="226">
        <v>3.641139174454415E-4</v>
      </c>
      <c r="L71" s="226">
        <v>8.5234474189428653E-5</v>
      </c>
      <c r="M71" s="226">
        <v>4.8764474742983013E-5</v>
      </c>
      <c r="N71" s="226">
        <v>2.2156441209838699E-4</v>
      </c>
      <c r="O71" s="226">
        <v>2.2156441209838699E-4</v>
      </c>
      <c r="P71" s="226">
        <v>2.4640411715129709E-5</v>
      </c>
      <c r="Q71" s="226">
        <v>1.0840461087201885E-4</v>
      </c>
      <c r="R71" s="226">
        <v>5.0489382993923525E-4</v>
      </c>
      <c r="S71" s="226">
        <v>8.9506743003777082E-5</v>
      </c>
      <c r="T71" s="226">
        <v>2.2381324509543031E-7</v>
      </c>
      <c r="U71" s="226">
        <v>2.1055379438428073E-4</v>
      </c>
      <c r="V71" s="226">
        <v>1.6748803299820327E-4</v>
      </c>
      <c r="W71" s="226">
        <v>2.5652405967635403E-4</v>
      </c>
      <c r="X71" s="226">
        <v>1.9635583203682746E-4</v>
      </c>
      <c r="Y71" s="226">
        <v>2.6246587546247528E-4</v>
      </c>
      <c r="Z71" s="226">
        <v>6.8671192911799321E-5</v>
      </c>
      <c r="AA71" s="226">
        <v>1.0576914753718941E-4</v>
      </c>
      <c r="AB71" s="226">
        <v>2.0949924840502271E-4</v>
      </c>
      <c r="AC71" s="226">
        <v>1.057075342605532E-3</v>
      </c>
      <c r="AD71" s="226">
        <v>1.9686812738459501E-4</v>
      </c>
      <c r="AE71" s="226">
        <v>1.6246088186137799E-4</v>
      </c>
      <c r="AF71" s="226">
        <v>1.3109957499444458E-4</v>
      </c>
      <c r="AG71" s="226">
        <v>3.5284393545770519E-5</v>
      </c>
      <c r="AH71" s="226">
        <v>0</v>
      </c>
      <c r="AI71" s="226">
        <v>2.1873319889326717E-3</v>
      </c>
      <c r="AJ71" s="226">
        <v>1.4785834822099273E-3</v>
      </c>
      <c r="AK71" s="226">
        <v>5.8694525994166169E-4</v>
      </c>
      <c r="AL71" s="226">
        <v>7.6920169256070885E-5</v>
      </c>
      <c r="AM71" s="226">
        <v>1.547927444313838E-3</v>
      </c>
      <c r="AN71" s="226">
        <v>9.4679968129823579E-3</v>
      </c>
      <c r="AO71" s="226">
        <v>1.8733433795867461E-3</v>
      </c>
      <c r="AP71" s="226">
        <v>7.933102797375249E-4</v>
      </c>
      <c r="AQ71" s="226">
        <v>2.2098443433499469E-3</v>
      </c>
      <c r="AR71" s="226">
        <v>6.8106253592971331E-5</v>
      </c>
      <c r="AS71" s="226">
        <v>7.9236181936607672E-4</v>
      </c>
      <c r="AT71" s="226">
        <v>9.9736585169961324E-4</v>
      </c>
      <c r="AU71" s="226">
        <v>1.3674396659578826E-3</v>
      </c>
      <c r="AV71" s="226">
        <v>9.5510955728291631E-5</v>
      </c>
      <c r="AW71" s="226">
        <v>2.2587311199626331E-4</v>
      </c>
      <c r="AX71" s="226">
        <v>5.9253907266743045E-4</v>
      </c>
      <c r="AY71" s="226">
        <v>1.4267939289554163E-3</v>
      </c>
      <c r="AZ71" s="226">
        <v>7.556184265855924E-5</v>
      </c>
      <c r="BA71" s="226">
        <v>2.2492455507196183E-4</v>
      </c>
      <c r="BB71" s="226">
        <v>1.6347321890318982E-4</v>
      </c>
      <c r="BC71" s="226">
        <v>7.3692248815932971E-5</v>
      </c>
      <c r="BD71" s="226">
        <v>7.1250409414757492E-4</v>
      </c>
      <c r="BE71" s="226">
        <v>3.5144583674920167E-3</v>
      </c>
      <c r="BF71" s="226">
        <v>1.1902628814869916E-3</v>
      </c>
      <c r="BG71" s="226">
        <v>6.1343022172738714E-5</v>
      </c>
      <c r="BH71" s="226">
        <v>4.9462953033052582E-4</v>
      </c>
      <c r="BI71" s="226">
        <v>2.631795701337228E-3</v>
      </c>
      <c r="BJ71" s="226">
        <v>3.2214908524766297E-3</v>
      </c>
      <c r="BK71" s="226">
        <v>1.1604047017288345E-2</v>
      </c>
      <c r="BL71" s="226">
        <v>3.1140473628860619E-3</v>
      </c>
      <c r="BM71" s="226">
        <v>4.3442799579683266E-3</v>
      </c>
      <c r="BN71" s="226">
        <v>1.402210131659863E-3</v>
      </c>
      <c r="BO71" s="226">
        <v>4.2458961549743206E-3</v>
      </c>
      <c r="BP71" s="226">
        <v>3.5776623544567818E-3</v>
      </c>
      <c r="BQ71" s="226">
        <v>1.0684325023714789E-3</v>
      </c>
      <c r="BR71" s="226">
        <v>4.7395605176856925E-2</v>
      </c>
      <c r="BS71" s="226">
        <v>3.7011965639959224E-5</v>
      </c>
      <c r="BT71" s="226">
        <v>1.1552706675109156E-3</v>
      </c>
      <c r="BU71" s="226">
        <v>0</v>
      </c>
      <c r="BV71" s="226">
        <v>1.2140053494288341E-6</v>
      </c>
      <c r="BW71" s="226">
        <v>0</v>
      </c>
      <c r="BX71" s="226">
        <v>3.3645861539306652E-3</v>
      </c>
      <c r="BY71" s="226">
        <v>0</v>
      </c>
    </row>
    <row r="72" spans="1:77" x14ac:dyDescent="0.25">
      <c r="A72" s="105" t="s">
        <v>69</v>
      </c>
      <c r="B72" s="226">
        <v>1.4746205875562403E-5</v>
      </c>
      <c r="C72" s="226">
        <v>2.672498235354053E-5</v>
      </c>
      <c r="D72" s="226">
        <v>1.0367144671550358E-5</v>
      </c>
      <c r="E72" s="226">
        <v>2.8862431928964996E-5</v>
      </c>
      <c r="F72" s="226">
        <v>4.9218234109134116E-6</v>
      </c>
      <c r="G72" s="226">
        <v>1.0565354905348021E-5</v>
      </c>
      <c r="H72" s="226">
        <v>1.7255188734746656E-5</v>
      </c>
      <c r="I72" s="226">
        <v>2.8666570418391313E-6</v>
      </c>
      <c r="J72" s="226">
        <v>1.2682474852948917E-4</v>
      </c>
      <c r="K72" s="226">
        <v>2.6758096459805868E-5</v>
      </c>
      <c r="L72" s="226">
        <v>1.4792403674388933E-4</v>
      </c>
      <c r="M72" s="226">
        <v>4.6716887793929256E-6</v>
      </c>
      <c r="N72" s="226">
        <v>1.9382320594891277E-5</v>
      </c>
      <c r="O72" s="226">
        <v>1.9382320594891277E-5</v>
      </c>
      <c r="P72" s="226">
        <v>4.5157895669770073E-6</v>
      </c>
      <c r="Q72" s="226">
        <v>3.4277283196178358E-5</v>
      </c>
      <c r="R72" s="226">
        <v>3.0869270118880075E-5</v>
      </c>
      <c r="S72" s="226">
        <v>1.0303558336014769E-5</v>
      </c>
      <c r="T72" s="226">
        <v>1.4095805387817931E-8</v>
      </c>
      <c r="U72" s="226">
        <v>9.8747841339951001E-6</v>
      </c>
      <c r="V72" s="226">
        <v>1.6571829091832546E-5</v>
      </c>
      <c r="W72" s="226">
        <v>2.1333030571966325E-5</v>
      </c>
      <c r="X72" s="226">
        <v>1.7265866415164028E-5</v>
      </c>
      <c r="Y72" s="226">
        <v>3.5400324984625887E-5</v>
      </c>
      <c r="Z72" s="226">
        <v>7.0343883607356372E-6</v>
      </c>
      <c r="AA72" s="226">
        <v>1.443731778490526E-5</v>
      </c>
      <c r="AB72" s="226">
        <v>1.9147363510888225E-5</v>
      </c>
      <c r="AC72" s="226">
        <v>2.496588192153834E-5</v>
      </c>
      <c r="AD72" s="226">
        <v>2.8501461584507962E-5</v>
      </c>
      <c r="AE72" s="226">
        <v>1.4328565266494119E-5</v>
      </c>
      <c r="AF72" s="226">
        <v>1.0465588344988407E-5</v>
      </c>
      <c r="AG72" s="226">
        <v>2.9771881781900053E-6</v>
      </c>
      <c r="AH72" s="226">
        <v>0</v>
      </c>
      <c r="AI72" s="226">
        <v>1.5328224117357024E-4</v>
      </c>
      <c r="AJ72" s="226">
        <v>3.7826409749558041E-4</v>
      </c>
      <c r="AK72" s="226">
        <v>3.6406087731641183E-5</v>
      </c>
      <c r="AL72" s="226">
        <v>3.902225207975505E-4</v>
      </c>
      <c r="AM72" s="226">
        <v>2.6926973498316806E-4</v>
      </c>
      <c r="AN72" s="226">
        <v>1.1788962475388122E-3</v>
      </c>
      <c r="AO72" s="226">
        <v>1.5717435384388293E-4</v>
      </c>
      <c r="AP72" s="226">
        <v>1.973203025075055E-4</v>
      </c>
      <c r="AQ72" s="226">
        <v>1.4366975543171739E-4</v>
      </c>
      <c r="AR72" s="226">
        <v>1.0346320784774204E-4</v>
      </c>
      <c r="AS72" s="226">
        <v>8.1189139434051122E-5</v>
      </c>
      <c r="AT72" s="226">
        <v>8.7196957605651184E-5</v>
      </c>
      <c r="AU72" s="226">
        <v>4.677208069529778E-5</v>
      </c>
      <c r="AV72" s="226">
        <v>8.4890095827005604E-6</v>
      </c>
      <c r="AW72" s="226">
        <v>3.76977769832633E-5</v>
      </c>
      <c r="AX72" s="226">
        <v>5.2008856206100012E-5</v>
      </c>
      <c r="AY72" s="226">
        <v>5.964437794621708E-4</v>
      </c>
      <c r="AZ72" s="226">
        <v>3.1422362080156234E-5</v>
      </c>
      <c r="BA72" s="226">
        <v>2.543823974753015E-5</v>
      </c>
      <c r="BB72" s="226">
        <v>1.7484960925175101E-5</v>
      </c>
      <c r="BC72" s="226">
        <v>6.3597060900977479E-5</v>
      </c>
      <c r="BD72" s="226">
        <v>5.4714685630036567E-4</v>
      </c>
      <c r="BE72" s="226">
        <v>4.344888498583622E-4</v>
      </c>
      <c r="BF72" s="226">
        <v>4.0034351529457036E-4</v>
      </c>
      <c r="BG72" s="226">
        <v>4.8486848288496556E-6</v>
      </c>
      <c r="BH72" s="226">
        <v>1.3363371091278434E-4</v>
      </c>
      <c r="BI72" s="226">
        <v>1.5547744340649951E-4</v>
      </c>
      <c r="BJ72" s="226">
        <v>2.6005443788129488E-4</v>
      </c>
      <c r="BK72" s="226">
        <v>1.2284497918890675E-3</v>
      </c>
      <c r="BL72" s="226">
        <v>1.9511964886396776E-4</v>
      </c>
      <c r="BM72" s="226">
        <v>5.0454062938651496E-4</v>
      </c>
      <c r="BN72" s="226">
        <v>9.8486828591990913E-4</v>
      </c>
      <c r="BO72" s="226">
        <v>2.1020937740478937E-3</v>
      </c>
      <c r="BP72" s="226">
        <v>1.4521550917680737E-3</v>
      </c>
      <c r="BQ72" s="226">
        <v>8.4793498250757506E-5</v>
      </c>
      <c r="BR72" s="226">
        <v>7.1214579089687064E-4</v>
      </c>
      <c r="BS72" s="226">
        <v>1.9850564180675639E-2</v>
      </c>
      <c r="BT72" s="226">
        <v>7.6489490004750065E-5</v>
      </c>
      <c r="BU72" s="226">
        <v>0</v>
      </c>
      <c r="BV72" s="226">
        <v>1.8047061495992148E-5</v>
      </c>
      <c r="BW72" s="226">
        <v>0</v>
      </c>
      <c r="BX72" s="226">
        <v>1.8168877060250089E-4</v>
      </c>
      <c r="BY72" s="226">
        <v>0</v>
      </c>
    </row>
    <row r="73" spans="1:77" x14ac:dyDescent="0.25">
      <c r="A73" s="105" t="s">
        <v>70</v>
      </c>
      <c r="B73" s="226">
        <v>3.7268472581693148E-5</v>
      </c>
      <c r="C73" s="226">
        <v>7.3714085619054455E-5</v>
      </c>
      <c r="D73" s="226">
        <v>2.6181694919593409E-5</v>
      </c>
      <c r="E73" s="226">
        <v>5.2015255628149131E-5</v>
      </c>
      <c r="F73" s="226">
        <v>6.540249315549095E-6</v>
      </c>
      <c r="G73" s="226">
        <v>2.5698254105388292E-5</v>
      </c>
      <c r="H73" s="226">
        <v>4.585831074269974E-5</v>
      </c>
      <c r="I73" s="226">
        <v>4.3212451271102965E-6</v>
      </c>
      <c r="J73" s="226">
        <v>3.746810148622541E-5</v>
      </c>
      <c r="K73" s="226">
        <v>1.2315976860778204E-4</v>
      </c>
      <c r="L73" s="226">
        <v>3.6172524894221118E-5</v>
      </c>
      <c r="M73" s="226">
        <v>1.4514265868350586E-5</v>
      </c>
      <c r="N73" s="226">
        <v>8.8257669288805332E-5</v>
      </c>
      <c r="O73" s="226">
        <v>8.8257669288805332E-5</v>
      </c>
      <c r="P73" s="226">
        <v>8.3863232345445963E-6</v>
      </c>
      <c r="Q73" s="226">
        <v>3.1519124052983564E-5</v>
      </c>
      <c r="R73" s="226">
        <v>1.2811297807032403E-4</v>
      </c>
      <c r="S73" s="226">
        <v>1.8287726735397083E-5</v>
      </c>
      <c r="T73" s="226">
        <v>8.7650568393832167E-8</v>
      </c>
      <c r="U73" s="226">
        <v>3.4728479572219905E-5</v>
      </c>
      <c r="V73" s="226">
        <v>5.6376129370875961E-5</v>
      </c>
      <c r="W73" s="226">
        <v>9.253565313874046E-5</v>
      </c>
      <c r="X73" s="226">
        <v>6.8655380567003406E-5</v>
      </c>
      <c r="Y73" s="226">
        <v>6.6324927732256655E-5</v>
      </c>
      <c r="Z73" s="226">
        <v>2.3157049700123254E-5</v>
      </c>
      <c r="AA73" s="226">
        <v>4.2139381061023364E-5</v>
      </c>
      <c r="AB73" s="226">
        <v>6.7664408395553643E-5</v>
      </c>
      <c r="AC73" s="226">
        <v>8.0883778504862034E-5</v>
      </c>
      <c r="AD73" s="226">
        <v>7.343449058823032E-5</v>
      </c>
      <c r="AE73" s="226">
        <v>5.4066006774522546E-5</v>
      </c>
      <c r="AF73" s="226">
        <v>4.2465625821920295E-5</v>
      </c>
      <c r="AG73" s="226">
        <v>1.3098496849331729E-5</v>
      </c>
      <c r="AH73" s="226">
        <v>0</v>
      </c>
      <c r="AI73" s="226">
        <v>6.6188291554882038E-4</v>
      </c>
      <c r="AJ73" s="226">
        <v>5.9715741944742586E-4</v>
      </c>
      <c r="AK73" s="226">
        <v>1.3223485637904237E-4</v>
      </c>
      <c r="AL73" s="226">
        <v>5.0312905457963526E-5</v>
      </c>
      <c r="AM73" s="226">
        <v>4.9853186272268255E-4</v>
      </c>
      <c r="AN73" s="226">
        <v>4.3160093173256883E-3</v>
      </c>
      <c r="AO73" s="226">
        <v>8.2284979758488058E-4</v>
      </c>
      <c r="AP73" s="226">
        <v>1.3241586275156378E-4</v>
      </c>
      <c r="AQ73" s="226">
        <v>2.9816112308555658E-4</v>
      </c>
      <c r="AR73" s="226">
        <v>3.0390742242181328E-5</v>
      </c>
      <c r="AS73" s="226">
        <v>1.7391035237482885E-4</v>
      </c>
      <c r="AT73" s="226">
        <v>2.4338545351150877E-4</v>
      </c>
      <c r="AU73" s="226">
        <v>3.6626654754557726E-4</v>
      </c>
      <c r="AV73" s="226">
        <v>2.4770820550216273E-5</v>
      </c>
      <c r="AW73" s="226">
        <v>7.2056391343244E-5</v>
      </c>
      <c r="AX73" s="226">
        <v>1.7104353954172248E-4</v>
      </c>
      <c r="AY73" s="226">
        <v>2.4339876280950442E-4</v>
      </c>
      <c r="AZ73" s="226">
        <v>2.6574175771163314E-5</v>
      </c>
      <c r="BA73" s="226">
        <v>6.2843993037956262E-5</v>
      </c>
      <c r="BB73" s="226">
        <v>5.629051660542326E-5</v>
      </c>
      <c r="BC73" s="226">
        <v>2.5605529518416897E-5</v>
      </c>
      <c r="BD73" s="226">
        <v>2.8238634115299157E-4</v>
      </c>
      <c r="BE73" s="226">
        <v>8.4168595202638817E-4</v>
      </c>
      <c r="BF73" s="226">
        <v>8.8473638232672443E-4</v>
      </c>
      <c r="BG73" s="226">
        <v>1.6124760370637365E-5</v>
      </c>
      <c r="BH73" s="226">
        <v>2.238882010742112E-4</v>
      </c>
      <c r="BI73" s="226">
        <v>4.9870773946681345E-4</v>
      </c>
      <c r="BJ73" s="226">
        <v>8.1891987696334134E-4</v>
      </c>
      <c r="BK73" s="226">
        <v>2.2690016024064985E-3</v>
      </c>
      <c r="BL73" s="226">
        <v>1.3883067221014114E-3</v>
      </c>
      <c r="BM73" s="226">
        <v>1.0452042037402054E-3</v>
      </c>
      <c r="BN73" s="226">
        <v>3.0261302183110504E-4</v>
      </c>
      <c r="BO73" s="226">
        <v>1.3410258864909367E-3</v>
      </c>
      <c r="BP73" s="226">
        <v>1.142776061260449E-3</v>
      </c>
      <c r="BQ73" s="226">
        <v>1.8122352848988141E-4</v>
      </c>
      <c r="BR73" s="226">
        <v>1.9012765034371313E-3</v>
      </c>
      <c r="BS73" s="226">
        <v>1.675759855250006E-5</v>
      </c>
      <c r="BT73" s="226">
        <v>4.3089342354372617E-2</v>
      </c>
      <c r="BU73" s="226">
        <v>0</v>
      </c>
      <c r="BV73" s="226">
        <v>5.4950923080424361E-7</v>
      </c>
      <c r="BW73" s="226">
        <v>0</v>
      </c>
      <c r="BX73" s="226">
        <v>1.2567817567659043E-3</v>
      </c>
      <c r="BY73" s="226">
        <v>0</v>
      </c>
    </row>
    <row r="74" spans="1:77" x14ac:dyDescent="0.25">
      <c r="A74" s="105" t="s">
        <v>71</v>
      </c>
      <c r="B74" s="226">
        <v>2.8215513542850863E-5</v>
      </c>
      <c r="C74" s="226">
        <v>6.2709722995640718E-5</v>
      </c>
      <c r="D74" s="226">
        <v>2.1503256021606741E-5</v>
      </c>
      <c r="E74" s="226">
        <v>3.5648666430112811E-5</v>
      </c>
      <c r="F74" s="226">
        <v>4.4082582725114106E-6</v>
      </c>
      <c r="G74" s="226">
        <v>2.0752182485011203E-5</v>
      </c>
      <c r="H74" s="226">
        <v>3.3662807431147934E-5</v>
      </c>
      <c r="I74" s="226">
        <v>3.0837330980191305E-6</v>
      </c>
      <c r="J74" s="226">
        <v>3.279626853689109E-5</v>
      </c>
      <c r="K74" s="226">
        <v>1.1748562703680553E-4</v>
      </c>
      <c r="L74" s="226">
        <v>8.0133322625755606E-5</v>
      </c>
      <c r="M74" s="226">
        <v>1.1869725270026231E-5</v>
      </c>
      <c r="N74" s="226">
        <v>1.6965249665875604E-5</v>
      </c>
      <c r="O74" s="226">
        <v>1.6965249665875604E-5</v>
      </c>
      <c r="P74" s="226">
        <v>4.0738891337600896E-6</v>
      </c>
      <c r="Q74" s="226">
        <v>1.5157040957956105E-5</v>
      </c>
      <c r="R74" s="226">
        <v>1.1148422037371001E-4</v>
      </c>
      <c r="S74" s="226">
        <v>1.18000984147417E-5</v>
      </c>
      <c r="T74" s="226">
        <v>5.8093642133981669E-8</v>
      </c>
      <c r="U74" s="226">
        <v>2.6466277032574131E-5</v>
      </c>
      <c r="V74" s="226">
        <v>4.5756217487260786E-5</v>
      </c>
      <c r="W74" s="226">
        <v>7.855283788224723E-5</v>
      </c>
      <c r="X74" s="226">
        <v>6.3763472514015754E-5</v>
      </c>
      <c r="Y74" s="226">
        <v>4.5536923065519642E-5</v>
      </c>
      <c r="Z74" s="226">
        <v>1.4741232895389341E-5</v>
      </c>
      <c r="AA74" s="226">
        <v>3.5865355384396834E-5</v>
      </c>
      <c r="AB74" s="226">
        <v>5.5768081143062002E-5</v>
      </c>
      <c r="AC74" s="226">
        <v>4.7482128803337337E-5</v>
      </c>
      <c r="AD74" s="226">
        <v>6.5786711385133455E-5</v>
      </c>
      <c r="AE74" s="226">
        <v>4.502558839571578E-5</v>
      </c>
      <c r="AF74" s="226">
        <v>3.0245544366588024E-5</v>
      </c>
      <c r="AG74" s="226">
        <v>4.8705723414396397E-6</v>
      </c>
      <c r="AH74" s="226">
        <v>0</v>
      </c>
      <c r="AI74" s="226">
        <v>4.5707963053438289E-4</v>
      </c>
      <c r="AJ74" s="226">
        <v>1.9063173199510006E-3</v>
      </c>
      <c r="AK74" s="226">
        <v>8.3338329544090998E-5</v>
      </c>
      <c r="AL74" s="226">
        <v>1.9581911511660008E-4</v>
      </c>
      <c r="AM74" s="226">
        <v>2.5800949213993971E-4</v>
      </c>
      <c r="AN74" s="226">
        <v>1.3076240408475273E-3</v>
      </c>
      <c r="AO74" s="226">
        <v>1.3365468989220741E-4</v>
      </c>
      <c r="AP74" s="226">
        <v>1.676425248893394E-4</v>
      </c>
      <c r="AQ74" s="226">
        <v>1.4515314033209555E-4</v>
      </c>
      <c r="AR74" s="226">
        <v>1.3929540942924881E-4</v>
      </c>
      <c r="AS74" s="226">
        <v>8.1556560658616867E-5</v>
      </c>
      <c r="AT74" s="226">
        <v>1.0744716247361474E-4</v>
      </c>
      <c r="AU74" s="226">
        <v>4.885905818477075E-5</v>
      </c>
      <c r="AV74" s="226">
        <v>7.7149573244867251E-6</v>
      </c>
      <c r="AW74" s="226">
        <v>3.1485885910870001E-5</v>
      </c>
      <c r="AX74" s="226">
        <v>7.482337250653385E-5</v>
      </c>
      <c r="AY74" s="226">
        <v>8.9056599342874859E-5</v>
      </c>
      <c r="AZ74" s="226">
        <v>1.5791631712618279E-5</v>
      </c>
      <c r="BA74" s="226">
        <v>3.780674106351151E-5</v>
      </c>
      <c r="BB74" s="226">
        <v>2.8425522618199903E-5</v>
      </c>
      <c r="BC74" s="226">
        <v>4.5501341974613297E-4</v>
      </c>
      <c r="BD74" s="226">
        <v>1.9280769416986335E-4</v>
      </c>
      <c r="BE74" s="226">
        <v>4.579028584196941E-4</v>
      </c>
      <c r="BF74" s="226">
        <v>6.1067351045210761E-4</v>
      </c>
      <c r="BG74" s="226">
        <v>3.8463076862284906E-6</v>
      </c>
      <c r="BH74" s="226">
        <v>1.4927712760853272E-4</v>
      </c>
      <c r="BI74" s="226">
        <v>1.5009491120149526E-4</v>
      </c>
      <c r="BJ74" s="226">
        <v>1.371912843014111E-4</v>
      </c>
      <c r="BK74" s="226">
        <v>7.191686737774446E-4</v>
      </c>
      <c r="BL74" s="226">
        <v>1.4814854215783142E-3</v>
      </c>
      <c r="BM74" s="226">
        <v>2.7639583022724202E-4</v>
      </c>
      <c r="BN74" s="226">
        <v>9.9256344260057107E-5</v>
      </c>
      <c r="BO74" s="226">
        <v>2.4047952567183661E-4</v>
      </c>
      <c r="BP74" s="226">
        <v>1.830145113221714E-4</v>
      </c>
      <c r="BQ74" s="226">
        <v>3.770019314389972E-5</v>
      </c>
      <c r="BR74" s="226">
        <v>6.124506288710485E-4</v>
      </c>
      <c r="BS74" s="226">
        <v>6.7085296795940903E-6</v>
      </c>
      <c r="BT74" s="226">
        <v>7.6817873582272079E-5</v>
      </c>
      <c r="BU74" s="226">
        <v>4.9697935560794299E-2</v>
      </c>
      <c r="BV74" s="226">
        <v>3.7194220074193125E-6</v>
      </c>
      <c r="BW74" s="226">
        <v>0</v>
      </c>
      <c r="BX74" s="226">
        <v>2.2750916545887361E-4</v>
      </c>
      <c r="BY74" s="226">
        <v>0</v>
      </c>
    </row>
    <row r="75" spans="1:77" x14ac:dyDescent="0.25">
      <c r="A75" s="105" t="s">
        <v>72</v>
      </c>
      <c r="B75" s="226">
        <v>3.2932561702852195E-5</v>
      </c>
      <c r="C75" s="226">
        <v>6.7070897378354209E-5</v>
      </c>
      <c r="D75" s="226">
        <v>2.2143430736341104E-5</v>
      </c>
      <c r="E75" s="226">
        <v>2.5300805730716345E-4</v>
      </c>
      <c r="F75" s="226">
        <v>6.5007208044978512E-6</v>
      </c>
      <c r="G75" s="226">
        <v>2.776256279028094E-5</v>
      </c>
      <c r="H75" s="226">
        <v>5.542617041460839E-5</v>
      </c>
      <c r="I75" s="226">
        <v>4.9536082998766266E-6</v>
      </c>
      <c r="J75" s="226">
        <v>4.9364736108342816E-5</v>
      </c>
      <c r="K75" s="226">
        <v>9.2905681040998734E-5</v>
      </c>
      <c r="L75" s="226">
        <v>5.6928015777934658E-5</v>
      </c>
      <c r="M75" s="226">
        <v>1.1788471824699238E-5</v>
      </c>
      <c r="N75" s="226">
        <v>4.0024676901350044E-5</v>
      </c>
      <c r="O75" s="226">
        <v>4.0024676901350044E-5</v>
      </c>
      <c r="P75" s="226">
        <v>7.8504253791082323E-6</v>
      </c>
      <c r="Q75" s="226">
        <v>6.2437197825196042E-5</v>
      </c>
      <c r="R75" s="226">
        <v>9.2309481835200496E-5</v>
      </c>
      <c r="S75" s="226">
        <v>2.1645000043700273E-5</v>
      </c>
      <c r="T75" s="226">
        <v>5.5809637232529372E-8</v>
      </c>
      <c r="U75" s="226">
        <v>3.8294088962606429E-5</v>
      </c>
      <c r="V75" s="226">
        <v>4.0008948909815443E-5</v>
      </c>
      <c r="W75" s="226">
        <v>6.6323857113645407E-5</v>
      </c>
      <c r="X75" s="226">
        <v>5.4700679128309993E-5</v>
      </c>
      <c r="Y75" s="226">
        <v>3.9817522594805607E-4</v>
      </c>
      <c r="Z75" s="226">
        <v>1.7110204988830239E-5</v>
      </c>
      <c r="AA75" s="226">
        <v>4.1212503467494276E-5</v>
      </c>
      <c r="AB75" s="226">
        <v>4.8371217125389894E-5</v>
      </c>
      <c r="AC75" s="226">
        <v>6.3932457216531356E-5</v>
      </c>
      <c r="AD75" s="226">
        <v>7.2170635409702456E-5</v>
      </c>
      <c r="AE75" s="226">
        <v>3.8330528877669002E-5</v>
      </c>
      <c r="AF75" s="226">
        <v>2.9084381916052828E-5</v>
      </c>
      <c r="AG75" s="226">
        <v>1.5627300936738665E-5</v>
      </c>
      <c r="AH75" s="226">
        <v>0</v>
      </c>
      <c r="AI75" s="226">
        <v>5.8301008254735005E-4</v>
      </c>
      <c r="AJ75" s="226">
        <v>3.5232488295296437E-4</v>
      </c>
      <c r="AK75" s="226">
        <v>4.7427551935223919E-4</v>
      </c>
      <c r="AL75" s="226">
        <v>1.1029684268790637E-4</v>
      </c>
      <c r="AM75" s="226">
        <v>2.8867591834513053E-4</v>
      </c>
      <c r="AN75" s="226">
        <v>5.3657203076336768E-4</v>
      </c>
      <c r="AO75" s="226">
        <v>3.0740010822019929E-4</v>
      </c>
      <c r="AP75" s="226">
        <v>6.0004828198245673E-3</v>
      </c>
      <c r="AQ75" s="226">
        <v>2.90352033126338E-4</v>
      </c>
      <c r="AR75" s="226">
        <v>1.3887549584447843E-2</v>
      </c>
      <c r="AS75" s="226">
        <v>1.7874171124490672E-4</v>
      </c>
      <c r="AT75" s="226">
        <v>3.4464946637130484E-4</v>
      </c>
      <c r="AU75" s="226">
        <v>3.9732506246686189E-4</v>
      </c>
      <c r="AV75" s="226">
        <v>1.7731577208309348E-5</v>
      </c>
      <c r="AW75" s="226">
        <v>5.6551864860253889E-5</v>
      </c>
      <c r="AX75" s="226">
        <v>2.5461472059675784E-4</v>
      </c>
      <c r="AY75" s="226">
        <v>1.4836628632046851E-4</v>
      </c>
      <c r="AZ75" s="226">
        <v>5.5705547502433685E-5</v>
      </c>
      <c r="BA75" s="226">
        <v>1.0344074484949156E-4</v>
      </c>
      <c r="BB75" s="226">
        <v>4.6766914007324619E-5</v>
      </c>
      <c r="BC75" s="226">
        <v>3.631867765693301E-5</v>
      </c>
      <c r="BD75" s="226">
        <v>5.2998720299790645E-4</v>
      </c>
      <c r="BE75" s="226">
        <v>1.1875359682529669E-3</v>
      </c>
      <c r="BF75" s="226">
        <v>1.1134379237140591E-3</v>
      </c>
      <c r="BG75" s="226">
        <v>8.665192112836206E-6</v>
      </c>
      <c r="BH75" s="226">
        <v>3.2754944183342613E-4</v>
      </c>
      <c r="BI75" s="226">
        <v>3.3487321611692082E-4</v>
      </c>
      <c r="BJ75" s="226">
        <v>7.3962566996156338E-4</v>
      </c>
      <c r="BK75" s="226">
        <v>1.2152127675271527E-3</v>
      </c>
      <c r="BL75" s="226">
        <v>1.0259277011029782E-3</v>
      </c>
      <c r="BM75" s="226">
        <v>5.6653135467221E-4</v>
      </c>
      <c r="BN75" s="226">
        <v>3.7477328410886806E-4</v>
      </c>
      <c r="BO75" s="226">
        <v>7.502359261713509E-4</v>
      </c>
      <c r="BP75" s="226">
        <v>7.6572676985658451E-4</v>
      </c>
      <c r="BQ75" s="226">
        <v>6.3950923160968902E-5</v>
      </c>
      <c r="BR75" s="226">
        <v>1.5077968270275363E-3</v>
      </c>
      <c r="BS75" s="226">
        <v>7.7471696966590148E-6</v>
      </c>
      <c r="BT75" s="226">
        <v>4.4657281821060259E-5</v>
      </c>
      <c r="BU75" s="226">
        <v>0</v>
      </c>
      <c r="BV75" s="226">
        <v>4.0821606868802582E-2</v>
      </c>
      <c r="BW75" s="226">
        <v>0</v>
      </c>
      <c r="BX75" s="226">
        <v>6.4619191267311683E-4</v>
      </c>
      <c r="BY75" s="226">
        <v>0</v>
      </c>
    </row>
    <row r="76" spans="1:77" x14ac:dyDescent="0.25">
      <c r="A76" s="105" t="s">
        <v>73</v>
      </c>
      <c r="B76" s="226">
        <v>1.6558615753794507E-5</v>
      </c>
      <c r="C76" s="226">
        <v>2.6731820674652925E-5</v>
      </c>
      <c r="D76" s="226">
        <v>1.6654323050453711E-5</v>
      </c>
      <c r="E76" s="226">
        <v>4.2567140515510822E-5</v>
      </c>
      <c r="F76" s="226">
        <v>6.3514624715747534E-6</v>
      </c>
      <c r="G76" s="226">
        <v>1.2853922727063589E-5</v>
      </c>
      <c r="H76" s="226">
        <v>2.0820968804289315E-5</v>
      </c>
      <c r="I76" s="226">
        <v>2.3844847725930048E-6</v>
      </c>
      <c r="J76" s="226">
        <v>2.1606218226337621E-5</v>
      </c>
      <c r="K76" s="226">
        <v>2.7174348058512104E-5</v>
      </c>
      <c r="L76" s="226">
        <v>4.8433709296371232E-5</v>
      </c>
      <c r="M76" s="226">
        <v>4.1950044030327425E-6</v>
      </c>
      <c r="N76" s="226">
        <v>1.5337361390947342E-5</v>
      </c>
      <c r="O76" s="226">
        <v>1.5337361390947342E-5</v>
      </c>
      <c r="P76" s="226">
        <v>3.1132182167368896E-6</v>
      </c>
      <c r="Q76" s="226">
        <v>1.5008509968933106E-5</v>
      </c>
      <c r="R76" s="226">
        <v>3.0042230574621944E-5</v>
      </c>
      <c r="S76" s="226">
        <v>1.1850544763980159E-5</v>
      </c>
      <c r="T76" s="226">
        <v>1.1909764879516813E-8</v>
      </c>
      <c r="U76" s="226">
        <v>1.0382260119254705E-5</v>
      </c>
      <c r="V76" s="226">
        <v>1.4573753103654236E-5</v>
      </c>
      <c r="W76" s="226">
        <v>1.9680798388250664E-5</v>
      </c>
      <c r="X76" s="226">
        <v>1.8872632929272393E-5</v>
      </c>
      <c r="Y76" s="226">
        <v>5.3125192559949184E-5</v>
      </c>
      <c r="Z76" s="226">
        <v>5.8455597741103815E-6</v>
      </c>
      <c r="AA76" s="226">
        <v>1.7139889453479517E-5</v>
      </c>
      <c r="AB76" s="226">
        <v>1.4046934147604577E-5</v>
      </c>
      <c r="AC76" s="226">
        <v>1.8930700422998816E-5</v>
      </c>
      <c r="AD76" s="226">
        <v>1.2521554580301612E-4</v>
      </c>
      <c r="AE76" s="226">
        <v>1.2851639892217057E-5</v>
      </c>
      <c r="AF76" s="226">
        <v>7.3519895708867056E-6</v>
      </c>
      <c r="AG76" s="226">
        <v>2.8356642951776969E-6</v>
      </c>
      <c r="AH76" s="226">
        <v>0</v>
      </c>
      <c r="AI76" s="226">
        <v>1.0208146337374504E-4</v>
      </c>
      <c r="AJ76" s="226">
        <v>1.1951997738227137E-4</v>
      </c>
      <c r="AK76" s="226">
        <v>2.677210517422693E-5</v>
      </c>
      <c r="AL76" s="226">
        <v>1.101082924881563E-4</v>
      </c>
      <c r="AM76" s="226">
        <v>1.5070170812434827E-4</v>
      </c>
      <c r="AN76" s="226">
        <v>3.4663516199473759E-4</v>
      </c>
      <c r="AO76" s="226">
        <v>1.3311662861655274E-4</v>
      </c>
      <c r="AP76" s="226">
        <v>5.9722764234323164E-4</v>
      </c>
      <c r="AQ76" s="226">
        <v>1.4352114356817574E-4</v>
      </c>
      <c r="AR76" s="226">
        <v>6.666712732917334E-4</v>
      </c>
      <c r="AS76" s="226">
        <v>6.430139025393447E-4</v>
      </c>
      <c r="AT76" s="226">
        <v>1.0168708822400393E-4</v>
      </c>
      <c r="AU76" s="226">
        <v>4.0059984364331248E-5</v>
      </c>
      <c r="AV76" s="226">
        <v>6.507977804479173E-6</v>
      </c>
      <c r="AW76" s="226">
        <v>1.782326915145182E-5</v>
      </c>
      <c r="AX76" s="226">
        <v>4.0179184786380448E-5</v>
      </c>
      <c r="AY76" s="226">
        <v>5.812080492595579E-5</v>
      </c>
      <c r="AZ76" s="226">
        <v>1.85590429150954E-5</v>
      </c>
      <c r="BA76" s="226">
        <v>2.1069234361289047E-5</v>
      </c>
      <c r="BB76" s="226">
        <v>1.6372269142154955E-5</v>
      </c>
      <c r="BC76" s="226">
        <v>3.3600837027270056E-5</v>
      </c>
      <c r="BD76" s="226">
        <v>2.7466870016754568E-4</v>
      </c>
      <c r="BE76" s="226">
        <v>2.7720955269983999E-4</v>
      </c>
      <c r="BF76" s="226">
        <v>1.8097309914875555E-4</v>
      </c>
      <c r="BG76" s="226">
        <v>2.9072149492233196E-6</v>
      </c>
      <c r="BH76" s="226">
        <v>1.8488814184242265E-4</v>
      </c>
      <c r="BI76" s="226">
        <v>9.6988760535792384E-5</v>
      </c>
      <c r="BJ76" s="226">
        <v>1.3085618083472772E-4</v>
      </c>
      <c r="BK76" s="226">
        <v>2.775315293491392E-4</v>
      </c>
      <c r="BL76" s="226">
        <v>2.5375021748143077E-4</v>
      </c>
      <c r="BM76" s="226">
        <v>1.4619517756842996E-4</v>
      </c>
      <c r="BN76" s="226">
        <v>6.402975830266577E-5</v>
      </c>
      <c r="BO76" s="226">
        <v>1.1885806430088938E-4</v>
      </c>
      <c r="BP76" s="226">
        <v>9.771205921416374E-5</v>
      </c>
      <c r="BQ76" s="226">
        <v>2.5637323507500711E-5</v>
      </c>
      <c r="BR76" s="226">
        <v>3.9158533514011841E-4</v>
      </c>
      <c r="BS76" s="226">
        <v>2.2773687896582655E-6</v>
      </c>
      <c r="BT76" s="226">
        <v>1.2358075286273986E-5</v>
      </c>
      <c r="BU76" s="226">
        <v>0</v>
      </c>
      <c r="BV76" s="226">
        <v>5.5783168550196016E-4</v>
      </c>
      <c r="BW76" s="226">
        <v>2.1377626071215901E-2</v>
      </c>
      <c r="BX76" s="226">
        <v>8.2316264638769573E-5</v>
      </c>
      <c r="BY76" s="226">
        <v>0</v>
      </c>
    </row>
    <row r="77" spans="1:77" x14ac:dyDescent="0.25">
      <c r="A77" s="105" t="s">
        <v>74</v>
      </c>
      <c r="B77" s="226">
        <v>3.0506560075797991E-4</v>
      </c>
      <c r="C77" s="226">
        <v>3.2277882295935086E-4</v>
      </c>
      <c r="D77" s="226">
        <v>1.8869383268424496E-4</v>
      </c>
      <c r="E77" s="226">
        <v>3.176654172867193E-4</v>
      </c>
      <c r="F77" s="226">
        <v>1.7880500161045737E-5</v>
      </c>
      <c r="G77" s="226">
        <v>9.8935702264125257E-5</v>
      </c>
      <c r="H77" s="226">
        <v>2.6989630460410051E-4</v>
      </c>
      <c r="I77" s="226">
        <v>2.8239392883506526E-5</v>
      </c>
      <c r="J77" s="226">
        <v>1.3452911772843566E-4</v>
      </c>
      <c r="K77" s="226">
        <v>4.7284575984831546E-4</v>
      </c>
      <c r="L77" s="226">
        <v>3.6081657876046969E-4</v>
      </c>
      <c r="M77" s="226">
        <v>4.4182447243875613E-5</v>
      </c>
      <c r="N77" s="226">
        <v>1.6287728313748757E-4</v>
      </c>
      <c r="O77" s="226">
        <v>1.6287728313748757E-4</v>
      </c>
      <c r="P77" s="226">
        <v>3.902540904594478E-5</v>
      </c>
      <c r="Q77" s="226">
        <v>4.2037831163209302E-4</v>
      </c>
      <c r="R77" s="226">
        <v>7.7630543595145953E-4</v>
      </c>
      <c r="S77" s="226">
        <v>1.1575586296165433E-4</v>
      </c>
      <c r="T77" s="226">
        <v>3.4165132767714582E-6</v>
      </c>
      <c r="U77" s="226">
        <v>2.5056743305305559E-4</v>
      </c>
      <c r="V77" s="226">
        <v>4.7695110316604708E-4</v>
      </c>
      <c r="W77" s="226">
        <v>9.4737116450531195E-4</v>
      </c>
      <c r="X77" s="226">
        <v>2.8232278498798683E-4</v>
      </c>
      <c r="Y77" s="226">
        <v>4.7719100380077401E-4</v>
      </c>
      <c r="Z77" s="226">
        <v>5.6699904845735618E-4</v>
      </c>
      <c r="AA77" s="226">
        <v>9.2358724842582941E-5</v>
      </c>
      <c r="AB77" s="226">
        <v>1.4366939102301163E-4</v>
      </c>
      <c r="AC77" s="226">
        <v>7.1891690211769185E-4</v>
      </c>
      <c r="AD77" s="226">
        <v>3.712348286615038E-4</v>
      </c>
      <c r="AE77" s="226">
        <v>2.5429957303453127E-4</v>
      </c>
      <c r="AF77" s="226">
        <v>6.8839856934031394E-4</v>
      </c>
      <c r="AG77" s="226">
        <v>1.8153437978257389E-4</v>
      </c>
      <c r="AH77" s="226">
        <v>0</v>
      </c>
      <c r="AI77" s="226">
        <v>7.3615439002828488E-4</v>
      </c>
      <c r="AJ77" s="226">
        <v>1.578625429010847E-3</v>
      </c>
      <c r="AK77" s="226">
        <v>4.5071382484703659E-4</v>
      </c>
      <c r="AL77" s="226">
        <v>4.9730435897404998E-4</v>
      </c>
      <c r="AM77" s="226">
        <v>3.8246267938444605E-3</v>
      </c>
      <c r="AN77" s="226">
        <v>7.3105290425319689E-3</v>
      </c>
      <c r="AO77" s="226">
        <v>1.2893652582020578E-3</v>
      </c>
      <c r="AP77" s="226">
        <v>5.7123512840534074E-4</v>
      </c>
      <c r="AQ77" s="226">
        <v>1.8454850877541412E-3</v>
      </c>
      <c r="AR77" s="226">
        <v>3.3340416989037361E-4</v>
      </c>
      <c r="AS77" s="226">
        <v>5.5773902517030239E-4</v>
      </c>
      <c r="AT77" s="226">
        <v>9.6750443638035318E-4</v>
      </c>
      <c r="AU77" s="226">
        <v>1.4290934872810664E-3</v>
      </c>
      <c r="AV77" s="226">
        <v>5.0855514251263456E-4</v>
      </c>
      <c r="AW77" s="226">
        <v>3.7041572775032389E-4</v>
      </c>
      <c r="AX77" s="226">
        <v>4.2596763010667438E-4</v>
      </c>
      <c r="AY77" s="226">
        <v>3.7339902633523511E-4</v>
      </c>
      <c r="AZ77" s="226">
        <v>1.018853773294347E-4</v>
      </c>
      <c r="BA77" s="226">
        <v>1.7317460868181332E-4</v>
      </c>
      <c r="BB77" s="226">
        <v>1.799642207746981E-4</v>
      </c>
      <c r="BC77" s="226">
        <v>8.1053457726507696E-5</v>
      </c>
      <c r="BD77" s="226">
        <v>1.3125415435052429E-3</v>
      </c>
      <c r="BE77" s="226">
        <v>4.3384183497861689E-3</v>
      </c>
      <c r="BF77" s="226">
        <v>1.9355133482855246E-3</v>
      </c>
      <c r="BG77" s="226">
        <v>4.8628600437598764E-4</v>
      </c>
      <c r="BH77" s="226">
        <v>6.0336649223912135E-4</v>
      </c>
      <c r="BI77" s="226">
        <v>1.6248292373050018E-3</v>
      </c>
      <c r="BJ77" s="226">
        <v>2.2383347240877913E-3</v>
      </c>
      <c r="BK77" s="226">
        <v>5.8736622760976092E-3</v>
      </c>
      <c r="BL77" s="226">
        <v>2.4867827846969653E-3</v>
      </c>
      <c r="BM77" s="226">
        <v>4.9474599040793084E-3</v>
      </c>
      <c r="BN77" s="226">
        <v>1.0933927353819885E-3</v>
      </c>
      <c r="BO77" s="226">
        <v>2.621732630865993E-3</v>
      </c>
      <c r="BP77" s="226">
        <v>2.2532313073972392E-3</v>
      </c>
      <c r="BQ77" s="226">
        <v>1.7252408117316478E-4</v>
      </c>
      <c r="BR77" s="226">
        <v>3.9288121953448812E-3</v>
      </c>
      <c r="BS77" s="226">
        <v>3.5188770958830477E-5</v>
      </c>
      <c r="BT77" s="226">
        <v>5.7064967959810425E-4</v>
      </c>
      <c r="BU77" s="226">
        <v>0</v>
      </c>
      <c r="BV77" s="226">
        <v>1.4719916461883317E-6</v>
      </c>
      <c r="BW77" s="226">
        <v>0</v>
      </c>
      <c r="BX77" s="226">
        <v>0.11389957635553881</v>
      </c>
      <c r="BY77" s="226">
        <v>0</v>
      </c>
    </row>
    <row r="78" spans="1:77" x14ac:dyDescent="0.25">
      <c r="A78" s="105" t="s">
        <v>75</v>
      </c>
      <c r="B78" s="226">
        <v>0</v>
      </c>
      <c r="C78" s="226">
        <v>0</v>
      </c>
      <c r="D78" s="226">
        <v>0</v>
      </c>
      <c r="E78" s="226">
        <v>0</v>
      </c>
      <c r="F78" s="226">
        <v>0</v>
      </c>
      <c r="G78" s="226">
        <v>0</v>
      </c>
      <c r="H78" s="226">
        <v>0</v>
      </c>
      <c r="I78" s="226">
        <v>0</v>
      </c>
      <c r="J78" s="226">
        <v>0</v>
      </c>
      <c r="K78" s="226">
        <v>0</v>
      </c>
      <c r="L78" s="226">
        <v>0</v>
      </c>
      <c r="M78" s="226">
        <v>0</v>
      </c>
      <c r="N78" s="226">
        <v>0</v>
      </c>
      <c r="O78" s="226">
        <v>0</v>
      </c>
      <c r="P78" s="226">
        <v>0</v>
      </c>
      <c r="Q78" s="226">
        <v>0</v>
      </c>
      <c r="R78" s="226">
        <v>0</v>
      </c>
      <c r="S78" s="226">
        <v>0</v>
      </c>
      <c r="T78" s="226">
        <v>0</v>
      </c>
      <c r="U78" s="226">
        <v>0</v>
      </c>
      <c r="V78" s="226">
        <v>0</v>
      </c>
      <c r="W78" s="226">
        <v>0</v>
      </c>
      <c r="X78" s="226">
        <v>0</v>
      </c>
      <c r="Y78" s="226">
        <v>0</v>
      </c>
      <c r="Z78" s="226">
        <v>0</v>
      </c>
      <c r="AA78" s="226">
        <v>0</v>
      </c>
      <c r="AB78" s="226">
        <v>0</v>
      </c>
      <c r="AC78" s="226">
        <v>0</v>
      </c>
      <c r="AD78" s="226">
        <v>0</v>
      </c>
      <c r="AE78" s="226">
        <v>0</v>
      </c>
      <c r="AF78" s="226">
        <v>0</v>
      </c>
      <c r="AG78" s="226">
        <v>0</v>
      </c>
      <c r="AH78" s="226">
        <v>0</v>
      </c>
      <c r="AI78" s="226">
        <v>0</v>
      </c>
      <c r="AJ78" s="226">
        <v>0</v>
      </c>
      <c r="AK78" s="226">
        <v>0</v>
      </c>
      <c r="AL78" s="226">
        <v>0</v>
      </c>
      <c r="AM78" s="226">
        <v>0</v>
      </c>
      <c r="AN78" s="226">
        <v>0</v>
      </c>
      <c r="AO78" s="226">
        <v>0</v>
      </c>
      <c r="AP78" s="226">
        <v>0</v>
      </c>
      <c r="AQ78" s="226">
        <v>0</v>
      </c>
      <c r="AR78" s="226">
        <v>0</v>
      </c>
      <c r="AS78" s="226">
        <v>0</v>
      </c>
      <c r="AT78" s="226">
        <v>0</v>
      </c>
      <c r="AU78" s="226">
        <v>0</v>
      </c>
      <c r="AV78" s="226">
        <v>0</v>
      </c>
      <c r="AW78" s="226">
        <v>0</v>
      </c>
      <c r="AX78" s="226">
        <v>0</v>
      </c>
      <c r="AY78" s="226">
        <v>0</v>
      </c>
      <c r="AZ78" s="226">
        <v>0</v>
      </c>
      <c r="BA78" s="226">
        <v>0</v>
      </c>
      <c r="BB78" s="226">
        <v>0</v>
      </c>
      <c r="BC78" s="226">
        <v>0</v>
      </c>
      <c r="BD78" s="226">
        <v>0</v>
      </c>
      <c r="BE78" s="226">
        <v>0</v>
      </c>
      <c r="BF78" s="226">
        <v>0</v>
      </c>
      <c r="BG78" s="226">
        <v>0</v>
      </c>
      <c r="BH78" s="226">
        <v>0</v>
      </c>
      <c r="BI78" s="226">
        <v>0</v>
      </c>
      <c r="BJ78" s="226">
        <v>0</v>
      </c>
      <c r="BK78" s="226">
        <v>0</v>
      </c>
      <c r="BL78" s="226">
        <v>0</v>
      </c>
      <c r="BM78" s="226">
        <v>0</v>
      </c>
      <c r="BN78" s="226">
        <v>0</v>
      </c>
      <c r="BO78" s="226">
        <v>0</v>
      </c>
      <c r="BP78" s="226">
        <v>0</v>
      </c>
      <c r="BQ78" s="226">
        <v>0</v>
      </c>
      <c r="BR78" s="226">
        <v>0</v>
      </c>
      <c r="BS78" s="226">
        <v>0</v>
      </c>
      <c r="BT78" s="226">
        <v>0</v>
      </c>
      <c r="BU78" s="226">
        <v>0</v>
      </c>
      <c r="BV78" s="226">
        <v>0</v>
      </c>
      <c r="BW78" s="226">
        <v>0</v>
      </c>
      <c r="BX78" s="226">
        <v>0</v>
      </c>
      <c r="BY78" s="226">
        <v>0.25376129888305199</v>
      </c>
    </row>
    <row r="79" spans="1:77" x14ac:dyDescent="0.25">
      <c r="A79" s="106" t="s">
        <v>712</v>
      </c>
      <c r="B79" s="227">
        <f>SUM(B3:B78)</f>
        <v>0.19459508217134322</v>
      </c>
      <c r="C79" s="227">
        <f t="shared" ref="C79:BN79" si="0">SUM(C3:C78)</f>
        <v>0.10715643558648297</v>
      </c>
      <c r="D79" s="227">
        <f t="shared" si="0"/>
        <v>0.11423102421744338</v>
      </c>
      <c r="E79" s="227">
        <f t="shared" si="0"/>
        <v>4.6305152762625167E-2</v>
      </c>
      <c r="F79" s="227">
        <f t="shared" si="0"/>
        <v>5.1699630969906672E-2</v>
      </c>
      <c r="G79" s="227">
        <f t="shared" si="0"/>
        <v>0.10653057280785962</v>
      </c>
      <c r="H79" s="227">
        <f t="shared" si="0"/>
        <v>7.9151160208683249E-2</v>
      </c>
      <c r="I79" s="227">
        <f t="shared" si="0"/>
        <v>6.3339151779200714E-2</v>
      </c>
      <c r="J79" s="227">
        <f t="shared" si="0"/>
        <v>0.11644272982350376</v>
      </c>
      <c r="K79" s="227">
        <f t="shared" si="0"/>
        <v>0.56068605660028237</v>
      </c>
      <c r="L79" s="227">
        <f t="shared" si="0"/>
        <v>8.6776404033208507E-2</v>
      </c>
      <c r="M79" s="227">
        <f t="shared" si="0"/>
        <v>4.8224173651670872E-2</v>
      </c>
      <c r="N79" s="227">
        <f t="shared" si="0"/>
        <v>1.2587887589383867E-2</v>
      </c>
      <c r="O79" s="227">
        <f t="shared" si="0"/>
        <v>6.5496732495354086E-3</v>
      </c>
      <c r="P79" s="227">
        <f t="shared" si="0"/>
        <v>1.549105102103447E-2</v>
      </c>
      <c r="Q79" s="227">
        <f t="shared" si="0"/>
        <v>6.8199351278092638E-2</v>
      </c>
      <c r="R79" s="227">
        <f t="shared" si="0"/>
        <v>6.9451478233052102E-2</v>
      </c>
      <c r="S79" s="227">
        <f t="shared" si="0"/>
        <v>3.9778343649429594E-2</v>
      </c>
      <c r="T79" s="227">
        <f t="shared" si="0"/>
        <v>2.3045430306002805E-2</v>
      </c>
      <c r="U79" s="227">
        <f t="shared" si="0"/>
        <v>4.9001491212232642E-2</v>
      </c>
      <c r="V79" s="227">
        <f t="shared" si="0"/>
        <v>3.3212167729625923E-2</v>
      </c>
      <c r="W79" s="227">
        <f t="shared" si="0"/>
        <v>8.6716410588331919E-2</v>
      </c>
      <c r="X79" s="227">
        <f t="shared" si="0"/>
        <v>5.2388546093150967E-2</v>
      </c>
      <c r="Y79" s="227">
        <f t="shared" si="0"/>
        <v>4.6071854635375421E-2</v>
      </c>
      <c r="Z79" s="227">
        <f t="shared" si="0"/>
        <v>2.8487162742860239E-2</v>
      </c>
      <c r="AA79" s="227">
        <f t="shared" si="0"/>
        <v>2.1470916032203729E-2</v>
      </c>
      <c r="AB79" s="227">
        <f t="shared" si="0"/>
        <v>5.9749412023946478E-2</v>
      </c>
      <c r="AC79" s="227">
        <f t="shared" si="0"/>
        <v>0.15774490605345787</v>
      </c>
      <c r="AD79" s="227">
        <f t="shared" si="0"/>
        <v>2.219774324042486E-2</v>
      </c>
      <c r="AE79" s="227">
        <f t="shared" si="0"/>
        <v>0.35771548198298536</v>
      </c>
      <c r="AF79" s="227">
        <f t="shared" si="0"/>
        <v>1.7751929563303116E-2</v>
      </c>
      <c r="AG79" s="227">
        <f t="shared" si="0"/>
        <v>3.187022253374263E-2</v>
      </c>
      <c r="AH79" s="227">
        <f t="shared" si="0"/>
        <v>0</v>
      </c>
      <c r="AI79" s="227">
        <f t="shared" si="0"/>
        <v>0.10323153879714041</v>
      </c>
      <c r="AJ79" s="227">
        <f t="shared" si="0"/>
        <v>0.12875065839112376</v>
      </c>
      <c r="AK79" s="227">
        <f t="shared" si="0"/>
        <v>9.4990350203623397E-2</v>
      </c>
      <c r="AL79" s="227">
        <f t="shared" si="0"/>
        <v>6.1178824440945717E-2</v>
      </c>
      <c r="AM79" s="227">
        <f t="shared" si="0"/>
        <v>6.8088485421502795E-2</v>
      </c>
      <c r="AN79" s="227">
        <f t="shared" si="0"/>
        <v>8.5228581259508135E-2</v>
      </c>
      <c r="AO79" s="227">
        <f t="shared" si="0"/>
        <v>5.3900598082893755E-2</v>
      </c>
      <c r="AP79" s="227">
        <f t="shared" si="0"/>
        <v>6.4283472741502534E-2</v>
      </c>
      <c r="AQ79" s="227">
        <f t="shared" si="0"/>
        <v>4.3791102116029025E-2</v>
      </c>
      <c r="AR79" s="227">
        <f t="shared" si="0"/>
        <v>4.0924215209381019E-2</v>
      </c>
      <c r="AS79" s="227">
        <f t="shared" si="0"/>
        <v>5.8832974062576072E-2</v>
      </c>
      <c r="AT79" s="227">
        <f t="shared" si="0"/>
        <v>7.654813416319535E-2</v>
      </c>
      <c r="AU79" s="227">
        <f t="shared" si="0"/>
        <v>7.6488718110388321E-2</v>
      </c>
      <c r="AV79" s="227">
        <f t="shared" si="0"/>
        <v>5.6281297530377583E-2</v>
      </c>
      <c r="AW79" s="227">
        <f t="shared" si="0"/>
        <v>4.4308970311230787E-2</v>
      </c>
      <c r="AX79" s="227">
        <f t="shared" si="0"/>
        <v>6.56821129089495E-2</v>
      </c>
      <c r="AY79" s="227">
        <f t="shared" si="0"/>
        <v>2.7145002170292525E-2</v>
      </c>
      <c r="AZ79" s="227">
        <f t="shared" si="0"/>
        <v>2.1606680407906316E-2</v>
      </c>
      <c r="BA79" s="227">
        <f t="shared" si="0"/>
        <v>4.318789054835958E-2</v>
      </c>
      <c r="BB79" s="227">
        <f t="shared" si="0"/>
        <v>2.2623295128291275E-2</v>
      </c>
      <c r="BC79" s="227">
        <f t="shared" si="0"/>
        <v>6.9630883545469383E-2</v>
      </c>
      <c r="BD79" s="227">
        <f t="shared" si="0"/>
        <v>9.1840017526428536E-2</v>
      </c>
      <c r="BE79" s="227">
        <f t="shared" si="0"/>
        <v>7.3770147298874753E-2</v>
      </c>
      <c r="BF79" s="227">
        <f t="shared" si="0"/>
        <v>5.1352831277035653E-2</v>
      </c>
      <c r="BG79" s="227">
        <f t="shared" si="0"/>
        <v>3.8089636845785056E-2</v>
      </c>
      <c r="BH79" s="227">
        <f t="shared" si="0"/>
        <v>8.1305931552939803E-2</v>
      </c>
      <c r="BI79" s="227">
        <f t="shared" si="0"/>
        <v>8.5526369025985538E-2</v>
      </c>
      <c r="BJ79" s="227">
        <f t="shared" si="0"/>
        <v>0.12539390571405201</v>
      </c>
      <c r="BK79" s="227">
        <f t="shared" si="0"/>
        <v>7.9545199949155543E-2</v>
      </c>
      <c r="BL79" s="227">
        <f t="shared" si="0"/>
        <v>0.15003331308033566</v>
      </c>
      <c r="BM79" s="227">
        <f t="shared" si="0"/>
        <v>5.9584205908472049E-2</v>
      </c>
      <c r="BN79" s="227">
        <f t="shared" si="0"/>
        <v>4.839982145274891E-2</v>
      </c>
      <c r="BO79" s="227">
        <f t="shared" ref="BO79:BY79" si="1">SUM(BO3:BO78)</f>
        <v>5.5433598936482115E-2</v>
      </c>
      <c r="BP79" s="227">
        <f t="shared" si="1"/>
        <v>7.2722536800449933E-2</v>
      </c>
      <c r="BQ79" s="227">
        <f t="shared" si="1"/>
        <v>1.1716559135285019E-2</v>
      </c>
      <c r="BR79" s="227">
        <f t="shared" si="1"/>
        <v>0.10379448305608929</v>
      </c>
      <c r="BS79" s="227">
        <f t="shared" si="1"/>
        <v>2.0235110746192029E-2</v>
      </c>
      <c r="BT79" s="227">
        <f t="shared" si="1"/>
        <v>4.7016701706948022E-2</v>
      </c>
      <c r="BU79" s="227">
        <f t="shared" si="1"/>
        <v>4.9697935560794299E-2</v>
      </c>
      <c r="BV79" s="227">
        <f t="shared" si="1"/>
        <v>4.1471460845511038E-2</v>
      </c>
      <c r="BW79" s="227">
        <f t="shared" si="1"/>
        <v>2.1377626071215901E-2</v>
      </c>
      <c r="BX79" s="227">
        <f t="shared" si="1"/>
        <v>0.13763097019975745</v>
      </c>
      <c r="BY79" s="227">
        <f t="shared" si="1"/>
        <v>0.25376129888305199</v>
      </c>
    </row>
    <row r="80" spans="1:77" x14ac:dyDescent="0.25">
      <c r="B80" s="226"/>
      <c r="C80" s="226"/>
      <c r="D80" s="226"/>
      <c r="E80" s="226"/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26"/>
      <c r="Z80" s="226"/>
      <c r="AA80" s="226"/>
      <c r="AB80" s="226"/>
      <c r="AC80" s="226"/>
      <c r="AD80" s="226"/>
      <c r="AE80" s="226"/>
      <c r="AF80" s="226"/>
      <c r="AG80" s="226"/>
      <c r="AH80" s="226"/>
      <c r="AI80" s="226"/>
      <c r="AJ80" s="226"/>
      <c r="AK80" s="226"/>
      <c r="AL80" s="226"/>
      <c r="AM80" s="226"/>
      <c r="AN80" s="226"/>
      <c r="AO80" s="226"/>
      <c r="AP80" s="226"/>
      <c r="AQ80" s="226"/>
      <c r="AR80" s="226"/>
      <c r="AS80" s="226"/>
      <c r="AT80" s="226"/>
      <c r="AU80" s="226"/>
      <c r="AV80" s="226"/>
      <c r="AW80" s="226"/>
      <c r="AX80" s="226"/>
      <c r="AY80" s="226"/>
      <c r="AZ80" s="226"/>
      <c r="BA80" s="226"/>
      <c r="BB80" s="226"/>
      <c r="BC80" s="226"/>
      <c r="BD80" s="226"/>
      <c r="BE80" s="226"/>
      <c r="BF80" s="226"/>
      <c r="BG80" s="226"/>
      <c r="BH80" s="226"/>
      <c r="BI80" s="226"/>
      <c r="BJ80" s="226"/>
      <c r="BK80" s="226"/>
      <c r="BL80" s="226"/>
      <c r="BM80" s="226"/>
      <c r="BN80" s="226"/>
      <c r="BO80" s="226"/>
      <c r="BP80" s="226"/>
      <c r="BQ80" s="226"/>
      <c r="BR80" s="226"/>
      <c r="BS80" s="226"/>
      <c r="BT80" s="226"/>
      <c r="BU80" s="226"/>
      <c r="BV80" s="226"/>
      <c r="BW80" s="226"/>
      <c r="BX80" s="226"/>
      <c r="BY80" s="226"/>
    </row>
    <row r="81" spans="1:77" x14ac:dyDescent="0.25">
      <c r="A81" t="s">
        <v>868</v>
      </c>
      <c r="B81" s="226">
        <v>0.12724651824591901</v>
      </c>
      <c r="C81" s="226">
        <v>4.5943495397725499E-2</v>
      </c>
      <c r="D81" s="226">
        <v>0.101273077941981</v>
      </c>
      <c r="E81" s="226">
        <v>1.6866556672932E-2</v>
      </c>
      <c r="F81" s="226">
        <v>4.7857004109646398E-2</v>
      </c>
      <c r="G81" s="226">
        <v>4.5481105234012498E-2</v>
      </c>
      <c r="H81" s="226">
        <v>2.7022784158157401E-2</v>
      </c>
      <c r="I81" s="226">
        <v>5.8362896229562901E-2</v>
      </c>
      <c r="J81" s="226">
        <v>4.8837893498087703E-2</v>
      </c>
      <c r="K81" s="226">
        <v>0.51639883183781898</v>
      </c>
      <c r="L81" s="226">
        <v>4.82058983759589E-2</v>
      </c>
      <c r="M81" s="226">
        <v>2.3305214613539699E-2</v>
      </c>
      <c r="N81" s="226">
        <v>5.7363039085166602E-3</v>
      </c>
      <c r="O81" s="226">
        <v>6.0485604211019399E-4</v>
      </c>
      <c r="P81" s="226">
        <v>1.11760537129504E-2</v>
      </c>
      <c r="Q81" s="226">
        <v>2.0016420130799701E-2</v>
      </c>
      <c r="R81" s="226">
        <v>2.7703046216223399E-2</v>
      </c>
      <c r="S81" s="226">
        <v>2.9028036579737401E-2</v>
      </c>
      <c r="T81" s="226">
        <v>2.3036119479480699E-2</v>
      </c>
      <c r="U81" s="226">
        <v>2.19580974535586E-2</v>
      </c>
      <c r="V81" s="226">
        <v>2.2884948335001799E-2</v>
      </c>
      <c r="W81" s="226">
        <v>7.4958307268487998E-2</v>
      </c>
      <c r="X81" s="226">
        <v>3.1473874359897798E-2</v>
      </c>
      <c r="Y81" s="226">
        <v>2.6622493501227099E-2</v>
      </c>
      <c r="Z81" s="226">
        <v>2.2205307040059501E-2</v>
      </c>
      <c r="AA81" s="226">
        <v>1.6819789663604201E-2</v>
      </c>
      <c r="AB81" s="226">
        <v>4.8703100013416802E-2</v>
      </c>
      <c r="AC81" s="226">
        <v>4.5660421128270699E-3</v>
      </c>
      <c r="AD81" s="226">
        <v>1.21061740900873E-2</v>
      </c>
      <c r="AE81" s="226">
        <v>0.35142799723109203</v>
      </c>
      <c r="AF81" s="226">
        <v>1.32066550105015E-2</v>
      </c>
      <c r="AG81" s="226">
        <v>2.98853507942041E-2</v>
      </c>
      <c r="AH81" s="226" t="e">
        <v>#VALUE!</v>
      </c>
      <c r="AI81" s="226">
        <v>4.0125026232101603E-2</v>
      </c>
      <c r="AJ81" s="226">
        <v>0.104044187438148</v>
      </c>
      <c r="AK81" s="226">
        <v>7.0987600403886505E-2</v>
      </c>
      <c r="AL81" s="226">
        <v>3.6855198873003002E-2</v>
      </c>
      <c r="AM81" s="226">
        <v>1.19377116497347E-2</v>
      </c>
      <c r="AN81" s="226">
        <v>2.3514175396610101E-2</v>
      </c>
      <c r="AO81" s="226">
        <v>7.69549129442425E-4</v>
      </c>
      <c r="AP81" s="226">
        <v>1.9929418770287002E-2</v>
      </c>
      <c r="AQ81" s="226">
        <v>1.9903056111622498E-2</v>
      </c>
      <c r="AR81" s="226">
        <v>1.2674755526464101E-2</v>
      </c>
      <c r="AS81" s="226">
        <v>1.97604761231642E-2</v>
      </c>
      <c r="AT81" s="226">
        <v>1.3413821039122999E-2</v>
      </c>
      <c r="AU81" s="226">
        <v>4.0498233587683903E-2</v>
      </c>
      <c r="AV81" s="226">
        <v>1.6475908472585302E-2</v>
      </c>
      <c r="AW81" s="226">
        <v>1.06011870638193E-2</v>
      </c>
      <c r="AX81" s="226">
        <v>4.39581078422722E-2</v>
      </c>
      <c r="AY81" s="226">
        <v>1.9481687548369601E-2</v>
      </c>
      <c r="AZ81" s="226">
        <v>1.7784539671390799E-2</v>
      </c>
      <c r="BA81" s="226">
        <v>3.0257682369896399E-2</v>
      </c>
      <c r="BB81" s="226">
        <v>1.5946399701529699E-2</v>
      </c>
      <c r="BC81" s="226">
        <v>6.1304081119477001E-2</v>
      </c>
      <c r="BD81" s="226">
        <v>6.1341070861857902E-2</v>
      </c>
      <c r="BE81" s="226">
        <v>1.19391306881162E-2</v>
      </c>
      <c r="BF81" s="226">
        <v>2.1803622126061298E-2</v>
      </c>
      <c r="BG81" s="226">
        <v>3.55437288940696E-2</v>
      </c>
      <c r="BH81" s="226">
        <v>5.1222221189455401E-2</v>
      </c>
      <c r="BI81" s="226">
        <v>3.4986322025510698E-2</v>
      </c>
      <c r="BJ81" s="226">
        <v>6.7791149580411797E-2</v>
      </c>
      <c r="BK81" s="226">
        <v>3.18148973646461E-2</v>
      </c>
      <c r="BL81" s="226">
        <v>0.131112915391388</v>
      </c>
      <c r="BM81" s="226">
        <v>2.0620878735244201E-2</v>
      </c>
      <c r="BN81" s="226">
        <v>1.7187505099870899E-2</v>
      </c>
      <c r="BO81" s="226">
        <v>9.8968731848061708E-3</v>
      </c>
      <c r="BP81" s="226">
        <v>2.0810734228806499E-2</v>
      </c>
      <c r="BQ81" s="226">
        <v>2.2001415285170002E-3</v>
      </c>
      <c r="BR81" s="226">
        <v>3.9185349239317303E-2</v>
      </c>
      <c r="BS81" s="226">
        <v>1.98438176622577E-2</v>
      </c>
      <c r="BT81" s="226">
        <v>4.2420768079559197E-2</v>
      </c>
      <c r="BU81" s="226">
        <v>4.9697935560794299E-2</v>
      </c>
      <c r="BV81" s="226">
        <v>3.12062735706276E-2</v>
      </c>
      <c r="BW81" s="226">
        <v>2.1377626071215901E-2</v>
      </c>
      <c r="BX81" s="226">
        <v>0.106765215219616</v>
      </c>
      <c r="BY81" s="226">
        <v>0.25376129888305199</v>
      </c>
    </row>
    <row r="82" spans="1:77" x14ac:dyDescent="0.25">
      <c r="A82" s="106" t="s">
        <v>869</v>
      </c>
      <c r="B82" s="227">
        <f>B79/B81</f>
        <v>1.5292762808273082</v>
      </c>
      <c r="C82" s="227">
        <f t="shared" ref="C82:BN82" si="2">C79/C81</f>
        <v>2.3323527010482512</v>
      </c>
      <c r="D82" s="227">
        <f t="shared" si="2"/>
        <v>1.1279505524941777</v>
      </c>
      <c r="E82" s="227">
        <f t="shared" si="2"/>
        <v>2.7453826919478583</v>
      </c>
      <c r="F82" s="227">
        <f t="shared" si="2"/>
        <v>1.0802939283757991</v>
      </c>
      <c r="G82" s="227">
        <f t="shared" si="2"/>
        <v>2.342303958088336</v>
      </c>
      <c r="H82" s="227">
        <f t="shared" si="2"/>
        <v>2.929052748430061</v>
      </c>
      <c r="I82" s="227">
        <f t="shared" si="2"/>
        <v>1.0852640268238978</v>
      </c>
      <c r="J82" s="227">
        <f t="shared" si="2"/>
        <v>2.384270112470416</v>
      </c>
      <c r="K82" s="227">
        <f t="shared" si="2"/>
        <v>1.0857616672075903</v>
      </c>
      <c r="L82" s="227">
        <f t="shared" si="2"/>
        <v>1.800120046647349</v>
      </c>
      <c r="M82" s="227">
        <f t="shared" si="2"/>
        <v>2.0692439203565169</v>
      </c>
      <c r="N82" s="227">
        <f t="shared" si="2"/>
        <v>2.1944248056130178</v>
      </c>
      <c r="O82" s="227">
        <f t="shared" si="2"/>
        <v>10.828482801767523</v>
      </c>
      <c r="P82" s="227">
        <f t="shared" si="2"/>
        <v>1.3860931075415295</v>
      </c>
      <c r="Q82" s="227">
        <f t="shared" si="2"/>
        <v>3.4071702548425638</v>
      </c>
      <c r="R82" s="227">
        <f t="shared" si="2"/>
        <v>2.5069978835894253</v>
      </c>
      <c r="S82" s="227">
        <f t="shared" si="2"/>
        <v>1.3703422048598455</v>
      </c>
      <c r="T82" s="227">
        <f t="shared" si="2"/>
        <v>1.0004041838092739</v>
      </c>
      <c r="U82" s="227">
        <f t="shared" si="2"/>
        <v>2.2315909343180049</v>
      </c>
      <c r="V82" s="227">
        <f t="shared" si="2"/>
        <v>1.4512668870145087</v>
      </c>
      <c r="W82" s="227">
        <f t="shared" si="2"/>
        <v>1.1568619109517559</v>
      </c>
      <c r="X82" s="227">
        <f t="shared" si="2"/>
        <v>1.6645089668369981</v>
      </c>
      <c r="Y82" s="227">
        <f t="shared" si="2"/>
        <v>1.7305612125795748</v>
      </c>
      <c r="Z82" s="227">
        <f t="shared" si="2"/>
        <v>1.2828988444729879</v>
      </c>
      <c r="AA82" s="227">
        <f t="shared" si="2"/>
        <v>1.2765270233232435</v>
      </c>
      <c r="AB82" s="227">
        <f t="shared" si="2"/>
        <v>1.2268092176367957</v>
      </c>
      <c r="AC82" s="227">
        <f t="shared" si="2"/>
        <v>34.547404985669296</v>
      </c>
      <c r="AD82" s="227">
        <f t="shared" si="2"/>
        <v>1.8335886362811085</v>
      </c>
      <c r="AE82" s="227">
        <f t="shared" si="2"/>
        <v>1.0178912460061025</v>
      </c>
      <c r="AF82" s="227">
        <f t="shared" si="2"/>
        <v>1.3441654642441527</v>
      </c>
      <c r="AG82" s="227">
        <f t="shared" si="2"/>
        <v>1.0664162101762402</v>
      </c>
      <c r="AH82" s="227" t="e">
        <f t="shared" si="2"/>
        <v>#VALUE!</v>
      </c>
      <c r="AI82" s="227">
        <f t="shared" si="2"/>
        <v>2.5727469485004626</v>
      </c>
      <c r="AJ82" s="227">
        <f t="shared" si="2"/>
        <v>1.2374613283194049</v>
      </c>
      <c r="AK82" s="227">
        <f t="shared" si="2"/>
        <v>1.3381259496471551</v>
      </c>
      <c r="AL82" s="227">
        <f t="shared" si="2"/>
        <v>1.6599781390885437</v>
      </c>
      <c r="AM82" s="227">
        <f t="shared" si="2"/>
        <v>5.7036463452370265</v>
      </c>
      <c r="AN82" s="227">
        <f t="shared" si="2"/>
        <v>3.6245617727166839</v>
      </c>
      <c r="AO82" s="227">
        <f t="shared" si="2"/>
        <v>70.041789433180583</v>
      </c>
      <c r="AP82" s="227">
        <f t="shared" si="2"/>
        <v>3.2255568254375535</v>
      </c>
      <c r="AQ82" s="227">
        <f t="shared" si="2"/>
        <v>2.2002199999052894</v>
      </c>
      <c r="AR82" s="227">
        <f t="shared" si="2"/>
        <v>3.2287972043274369</v>
      </c>
      <c r="AS82" s="227">
        <f t="shared" si="2"/>
        <v>2.9773054908130057</v>
      </c>
      <c r="AT82" s="227">
        <f t="shared" si="2"/>
        <v>5.7066613562186079</v>
      </c>
      <c r="AU82" s="227">
        <f t="shared" si="2"/>
        <v>1.8886926992699662</v>
      </c>
      <c r="AV82" s="227">
        <f t="shared" si="2"/>
        <v>3.4159753693719237</v>
      </c>
      <c r="AW82" s="227">
        <f t="shared" si="2"/>
        <v>4.1796234746628036</v>
      </c>
      <c r="AX82" s="227">
        <f t="shared" si="2"/>
        <v>1.4941979109889363</v>
      </c>
      <c r="AY82" s="227">
        <f t="shared" si="2"/>
        <v>1.3933598977448058</v>
      </c>
      <c r="AZ82" s="227">
        <f t="shared" si="2"/>
        <v>1.2149136726132994</v>
      </c>
      <c r="BA82" s="227">
        <f t="shared" si="2"/>
        <v>1.4273363709881344</v>
      </c>
      <c r="BB82" s="227">
        <f t="shared" si="2"/>
        <v>1.418708645947278</v>
      </c>
      <c r="BC82" s="227">
        <f t="shared" si="2"/>
        <v>1.1358278645391335</v>
      </c>
      <c r="BD82" s="227">
        <f t="shared" si="2"/>
        <v>1.4972027099633662</v>
      </c>
      <c r="BE82" s="227">
        <f t="shared" si="2"/>
        <v>6.17885415831012</v>
      </c>
      <c r="BF82" s="227">
        <f t="shared" si="2"/>
        <v>2.355243132546081</v>
      </c>
      <c r="BG82" s="227">
        <f t="shared" si="2"/>
        <v>1.0716274862241659</v>
      </c>
      <c r="BH82" s="227">
        <f t="shared" si="2"/>
        <v>1.5873175677449425</v>
      </c>
      <c r="BI82" s="227">
        <f t="shared" si="2"/>
        <v>2.4445658781629849</v>
      </c>
      <c r="BJ82" s="227">
        <f t="shared" si="2"/>
        <v>1.8497090916759507</v>
      </c>
      <c r="BK82" s="227">
        <f t="shared" si="2"/>
        <v>2.5002500884239574</v>
      </c>
      <c r="BL82" s="227">
        <f t="shared" si="2"/>
        <v>1.1443061321035228</v>
      </c>
      <c r="BM82" s="227">
        <f t="shared" si="2"/>
        <v>2.8895085739791306</v>
      </c>
      <c r="BN82" s="227">
        <f t="shared" si="2"/>
        <v>2.8159887762367823</v>
      </c>
      <c r="BO82" s="227">
        <f t="shared" ref="BO82:BY82" si="3">BO79/BO81</f>
        <v>5.6011224859973563</v>
      </c>
      <c r="BP82" s="227">
        <f t="shared" si="3"/>
        <v>3.4944724199008039</v>
      </c>
      <c r="BQ82" s="227">
        <f t="shared" si="3"/>
        <v>5.3253661109622055</v>
      </c>
      <c r="BR82" s="227">
        <f t="shared" si="3"/>
        <v>2.6488084212847922</v>
      </c>
      <c r="BS82" s="227">
        <f t="shared" si="3"/>
        <v>1.0197186393563047</v>
      </c>
      <c r="BT82" s="227">
        <f t="shared" si="3"/>
        <v>1.1083415938808381</v>
      </c>
      <c r="BU82" s="227">
        <f t="shared" si="3"/>
        <v>1</v>
      </c>
      <c r="BV82" s="227">
        <f t="shared" si="3"/>
        <v>1.328946269462477</v>
      </c>
      <c r="BW82" s="227">
        <f t="shared" si="3"/>
        <v>1</v>
      </c>
      <c r="BX82" s="227">
        <f t="shared" si="3"/>
        <v>1.2890993561587507</v>
      </c>
      <c r="BY82" s="227">
        <f t="shared" si="3"/>
        <v>1</v>
      </c>
    </row>
  </sheetData>
  <sheetProtection password="DD53" sheet="1" formatColumns="0" formatRows="0"/>
  <conditionalFormatting sqref="A3:A79 A82">
    <cfRule type="cellIs" dxfId="222" priority="4" operator="lessThan">
      <formula>0</formula>
    </cfRule>
  </conditionalFormatting>
  <conditionalFormatting sqref="B2:BY2">
    <cfRule type="cellIs" dxfId="221" priority="5" operator="lessThan">
      <formula>0</formula>
    </cfRule>
  </conditionalFormatting>
  <conditionalFormatting sqref="B79:BY79">
    <cfRule type="top10" dxfId="220" priority="1" rank="10"/>
  </conditionalFormatting>
  <conditionalFormatting sqref="B81:BY81">
    <cfRule type="top10" dxfId="219" priority="3" rank="10"/>
  </conditionalFormatting>
  <conditionalFormatting sqref="B82:BY82">
    <cfRule type="top10" dxfId="218" priority="2" rank="10"/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2"/>
  <dimension ref="A2:BY78"/>
  <sheetViews>
    <sheetView showGridLines="0" zoomScale="70" zoomScaleNormal="70" workbookViewId="0">
      <selection sqref="A1:XFD1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f>I!A1*SUM('Sim_Vt_Of(IxI)'!$H3:$K3)*(-1)</f>
        <v>0</v>
      </c>
      <c r="C3">
        <f>I!B1*SUM('Sim_Vt_Of(IxI)'!$H3:$K3)*(-1)</f>
        <v>0</v>
      </c>
      <c r="D3">
        <f>I!C1*SUM('Sim_Vt_Of(IxI)'!$H3:$K3)*(-1)</f>
        <v>0</v>
      </c>
      <c r="E3">
        <f>I!D1*SUM('Sim_Vt_Of(IxI)'!$H3:$K3)*(-1)</f>
        <v>0</v>
      </c>
      <c r="F3">
        <f>I!E1*SUM('Sim_Vt_Of(IxI)'!$H3:$K3)*(-1)</f>
        <v>0</v>
      </c>
      <c r="G3">
        <f>I!F1*SUM('Sim_Vt_Of(IxI)'!$H3:$K3)*(-1)</f>
        <v>0</v>
      </c>
      <c r="H3">
        <f>I!G1*SUM('Sim_Vt_Of(IxI)'!$H3:$K3)*(-1)</f>
        <v>0</v>
      </c>
      <c r="I3">
        <f>I!H1*SUM('Sim_Vt_Of(IxI)'!$H3:$K3)*(-1)</f>
        <v>0</v>
      </c>
      <c r="J3">
        <f>I!I1*SUM('Sim_Vt_Of(IxI)'!$H3:$K3)*(-1)</f>
        <v>0</v>
      </c>
      <c r="K3">
        <f>I!J1*SUM('Sim_Vt_Of(IxI)'!$H3:$K3)*(-1)</f>
        <v>0</v>
      </c>
      <c r="L3">
        <f>I!K1*SUM('Sim_Vt_Of(IxI)'!$H3:$K3)*(-1)</f>
        <v>0</v>
      </c>
      <c r="M3">
        <f>I!L1*SUM('Sim_Vt_Of(IxI)'!$H3:$K3)*(-1)</f>
        <v>0</v>
      </c>
      <c r="N3">
        <f>I!M1*SUM('Sim_Vt_Of(IxI)'!$H3:$K3)*(-1)</f>
        <v>0</v>
      </c>
      <c r="O3">
        <f>I!N1*SUM('Sim_Vt_Of(IxI)'!$H3:$K3)*(-1)</f>
        <v>0</v>
      </c>
      <c r="P3">
        <f>I!O1*SUM('Sim_Vt_Of(IxI)'!$H3:$K3)*(-1)</f>
        <v>0</v>
      </c>
      <c r="Q3">
        <f>I!P1*SUM('Sim_Vt_Of(IxI)'!$H3:$K3)*(-1)</f>
        <v>0</v>
      </c>
      <c r="R3">
        <f>I!Q1*SUM('Sim_Vt_Of(IxI)'!$H3:$K3)*(-1)</f>
        <v>0</v>
      </c>
      <c r="S3">
        <f>I!R1*SUM('Sim_Vt_Of(IxI)'!$H3:$K3)*(-1)</f>
        <v>0</v>
      </c>
      <c r="T3">
        <f>I!S1*SUM('Sim_Vt_Of(IxI)'!$H3:$K3)*(-1)</f>
        <v>0</v>
      </c>
      <c r="U3">
        <f>I!T1*SUM('Sim_Vt_Of(IxI)'!$H3:$K3)*(-1)</f>
        <v>0</v>
      </c>
      <c r="V3">
        <f>I!U1*SUM('Sim_Vt_Of(IxI)'!$H3:$K3)*(-1)</f>
        <v>0</v>
      </c>
      <c r="W3">
        <f>I!V1*SUM('Sim_Vt_Of(IxI)'!$H3:$K3)*(-1)</f>
        <v>0</v>
      </c>
      <c r="X3">
        <f>I!W1*SUM('Sim_Vt_Of(IxI)'!$H3:$K3)*(-1)</f>
        <v>0</v>
      </c>
      <c r="Y3">
        <f>I!X1*SUM('Sim_Vt_Of(IxI)'!$H3:$K3)*(-1)</f>
        <v>0</v>
      </c>
      <c r="Z3">
        <f>I!Y1*SUM('Sim_Vt_Of(IxI)'!$H3:$K3)*(-1)</f>
        <v>0</v>
      </c>
      <c r="AA3">
        <f>I!Z1*SUM('Sim_Vt_Of(IxI)'!$H3:$K3)*(-1)</f>
        <v>0</v>
      </c>
      <c r="AB3">
        <f>I!AA1*SUM('Sim_Vt_Of(IxI)'!$H3:$K3)*(-1)</f>
        <v>0</v>
      </c>
      <c r="AC3">
        <f>I!AB1*SUM('Sim_Vt_Of(IxI)'!$H3:$K3)*(-1)</f>
        <v>0</v>
      </c>
      <c r="AD3">
        <f>I!AC1*SUM('Sim_Vt_Of(IxI)'!$H3:$K3)*(-1)</f>
        <v>0</v>
      </c>
      <c r="AE3">
        <f>I!AD1*SUM('Sim_Vt_Of(IxI)'!$H3:$K3)*(-1)</f>
        <v>0</v>
      </c>
      <c r="AF3">
        <f>I!AE1*SUM('Sim_Vt_Of(IxI)'!$H3:$K3)*(-1)</f>
        <v>0</v>
      </c>
      <c r="AG3">
        <f>I!AF1*SUM('Sim_Vt_Of(IxI)'!$H3:$K3)*(-1)</f>
        <v>0</v>
      </c>
      <c r="AH3">
        <f>I!AG1*SUM('Sim_Vt_Of(IxI)'!$H3:$K3)*(-1)</f>
        <v>0</v>
      </c>
      <c r="AI3">
        <f>I!AH1*SUM('Sim_Vt_Of(IxI)'!$H3:$K3)*(-1)</f>
        <v>0</v>
      </c>
      <c r="AJ3">
        <f>I!AI1*SUM('Sim_Vt_Of(IxI)'!$H3:$K3)*(-1)</f>
        <v>0</v>
      </c>
      <c r="AK3">
        <f>I!AJ1*SUM('Sim_Vt_Of(IxI)'!$H3:$K3)*(-1)</f>
        <v>0</v>
      </c>
      <c r="AL3">
        <f>I!AK1*SUM('Sim_Vt_Of(IxI)'!$H3:$K3)*(-1)</f>
        <v>0</v>
      </c>
      <c r="AM3">
        <f>I!AL1*SUM('Sim_Vt_Of(IxI)'!$H3:$K3)*(-1)</f>
        <v>0</v>
      </c>
      <c r="AN3">
        <f>I!AM1*SUM('Sim_Vt_Of(IxI)'!$H3:$K3)*(-1)</f>
        <v>0</v>
      </c>
      <c r="AO3">
        <f>I!AN1*SUM('Sim_Vt_Of(IxI)'!$H3:$K3)*(-1)</f>
        <v>0</v>
      </c>
      <c r="AP3">
        <f>I!AO1*SUM('Sim_Vt_Of(IxI)'!$H3:$K3)*(-1)</f>
        <v>0</v>
      </c>
      <c r="AQ3">
        <f>I!AP1*SUM('Sim_Vt_Of(IxI)'!$H3:$K3)*(-1)</f>
        <v>0</v>
      </c>
      <c r="AR3">
        <f>I!AQ1*SUM('Sim_Vt_Of(IxI)'!$H3:$K3)*(-1)</f>
        <v>0</v>
      </c>
      <c r="AS3">
        <f>I!AR1*SUM('Sim_Vt_Of(IxI)'!$H3:$K3)*(-1)</f>
        <v>0</v>
      </c>
      <c r="AT3">
        <f>I!AS1*SUM('Sim_Vt_Of(IxI)'!$H3:$K3)*(-1)</f>
        <v>0</v>
      </c>
      <c r="AU3">
        <f>I!AT1*SUM('Sim_Vt_Of(IxI)'!$H3:$K3)*(-1)</f>
        <v>0</v>
      </c>
      <c r="AV3">
        <f>I!AU1*SUM('Sim_Vt_Of(IxI)'!$H3:$K3)*(-1)</f>
        <v>0</v>
      </c>
      <c r="AW3">
        <f>I!AV1*SUM('Sim_Vt_Of(IxI)'!$H3:$K3)*(-1)</f>
        <v>0</v>
      </c>
      <c r="AX3">
        <f>I!AW1*SUM('Sim_Vt_Of(IxI)'!$H3:$K3)*(-1)</f>
        <v>0</v>
      </c>
      <c r="AY3">
        <f>I!AX1*SUM('Sim_Vt_Of(IxI)'!$H3:$K3)*(-1)</f>
        <v>0</v>
      </c>
      <c r="AZ3">
        <f>I!AY1*SUM('Sim_Vt_Of(IxI)'!$H3:$K3)*(-1)</f>
        <v>0</v>
      </c>
      <c r="BA3">
        <f>I!AZ1*SUM('Sim_Vt_Of(IxI)'!$H3:$K3)*(-1)</f>
        <v>0</v>
      </c>
      <c r="BB3">
        <f>I!BA1*SUM('Sim_Vt_Of(IxI)'!$H3:$K3)*(-1)</f>
        <v>0</v>
      </c>
      <c r="BC3">
        <f>I!BB1*SUM('Sim_Vt_Of(IxI)'!$H3:$K3)*(-1)</f>
        <v>0</v>
      </c>
      <c r="BD3">
        <f>I!BC1*SUM('Sim_Vt_Of(IxI)'!$H3:$K3)*(-1)</f>
        <v>0</v>
      </c>
      <c r="BE3">
        <f>I!BD1*SUM('Sim_Vt_Of(IxI)'!$H3:$K3)*(-1)</f>
        <v>0</v>
      </c>
      <c r="BF3">
        <f>I!BE1*SUM('Sim_Vt_Of(IxI)'!$H3:$K3)*(-1)</f>
        <v>0</v>
      </c>
      <c r="BG3">
        <f>I!BF1*SUM('Sim_Vt_Of(IxI)'!$H3:$K3)*(-1)</f>
        <v>0</v>
      </c>
      <c r="BH3">
        <f>I!BG1*SUM('Sim_Vt_Of(IxI)'!$H3:$K3)*(-1)</f>
        <v>0</v>
      </c>
      <c r="BI3">
        <f>I!BH1*SUM('Sim_Vt_Of(IxI)'!$H3:$K3)*(-1)</f>
        <v>0</v>
      </c>
      <c r="BJ3">
        <f>I!BI1*SUM('Sim_Vt_Of(IxI)'!$H3:$K3)*(-1)</f>
        <v>0</v>
      </c>
      <c r="BK3">
        <f>I!BJ1*SUM('Sim_Vt_Of(IxI)'!$H3:$K3)*(-1)</f>
        <v>0</v>
      </c>
      <c r="BL3">
        <f>I!BK1*SUM('Sim_Vt_Of(IxI)'!$H3:$K3)*(-1)</f>
        <v>0</v>
      </c>
      <c r="BM3">
        <f>I!BL1*SUM('Sim_Vt_Of(IxI)'!$H3:$K3)*(-1)</f>
        <v>0</v>
      </c>
      <c r="BN3">
        <f>I!BM1*SUM('Sim_Vt_Of(IxI)'!$H3:$K3)*(-1)</f>
        <v>0</v>
      </c>
      <c r="BO3">
        <f>I!BN1*SUM('Sim_Vt_Of(IxI)'!$H3:$K3)*(-1)</f>
        <v>0</v>
      </c>
      <c r="BP3">
        <f>I!BO1*SUM('Sim_Vt_Of(IxI)'!$H3:$K3)*(-1)</f>
        <v>0</v>
      </c>
      <c r="BQ3">
        <f>I!BP1*SUM('Sim_Vt_Of(IxI)'!$H3:$K3)*(-1)</f>
        <v>0</v>
      </c>
      <c r="BR3">
        <f>I!BQ1*SUM('Sim_Vt_Of(IxI)'!$H3:$K3)*(-1)</f>
        <v>0</v>
      </c>
      <c r="BS3">
        <f>I!BR1*SUM('Sim_Vt_Of(IxI)'!$H3:$K3)*(-1)</f>
        <v>0</v>
      </c>
      <c r="BT3">
        <f>I!BS1*SUM('Sim_Vt_Of(IxI)'!$H3:$K3)*(-1)</f>
        <v>0</v>
      </c>
      <c r="BU3">
        <f>I!BT1*SUM('Sim_Vt_Of(IxI)'!$H3:$K3)*(-1)</f>
        <v>0</v>
      </c>
      <c r="BV3">
        <f>I!BU1*SUM('Sim_Vt_Of(IxI)'!$H3:$K3)*(-1)</f>
        <v>0</v>
      </c>
      <c r="BW3">
        <f>I!BV1*SUM('Sim_Vt_Of(IxI)'!$H3:$K3)*(-1)</f>
        <v>0</v>
      </c>
      <c r="BX3">
        <f>I!BW1*SUM('Sim_Vt_Of(IxI)'!$H3:$K3)*(-1)</f>
        <v>0</v>
      </c>
      <c r="BY3">
        <f>I!BX1*SUM('Sim_Vt_Of(IxI)'!$H3:$K3)*(-1)</f>
        <v>0</v>
      </c>
    </row>
    <row r="4" spans="1:77" x14ac:dyDescent="0.25">
      <c r="A4" s="105" t="s">
        <v>1</v>
      </c>
      <c r="B4">
        <f>I!A2*SUM('Sim_Vt_Of(IxI)'!$H4:$K4)*(-1)</f>
        <v>0</v>
      </c>
      <c r="C4">
        <f>I!B2*SUM('Sim_Vt_Of(IxI)'!$H4:$K4)*(-1)</f>
        <v>0</v>
      </c>
      <c r="D4">
        <f>I!C2*SUM('Sim_Vt_Of(IxI)'!$H4:$K4)*(-1)</f>
        <v>0</v>
      </c>
      <c r="E4">
        <f>I!D2*SUM('Sim_Vt_Of(IxI)'!$H4:$K4)*(-1)</f>
        <v>0</v>
      </c>
      <c r="F4">
        <f>I!E2*SUM('Sim_Vt_Of(IxI)'!$H4:$K4)*(-1)</f>
        <v>0</v>
      </c>
      <c r="G4">
        <f>I!F2*SUM('Sim_Vt_Of(IxI)'!$H4:$K4)*(-1)</f>
        <v>0</v>
      </c>
      <c r="H4">
        <f>I!G2*SUM('Sim_Vt_Of(IxI)'!$H4:$K4)*(-1)</f>
        <v>0</v>
      </c>
      <c r="I4">
        <f>I!H2*SUM('Sim_Vt_Of(IxI)'!$H4:$K4)*(-1)</f>
        <v>0</v>
      </c>
      <c r="J4">
        <f>I!I2*SUM('Sim_Vt_Of(IxI)'!$H4:$K4)*(-1)</f>
        <v>0</v>
      </c>
      <c r="K4">
        <f>I!J2*SUM('Sim_Vt_Of(IxI)'!$H4:$K4)*(-1)</f>
        <v>0</v>
      </c>
      <c r="L4">
        <f>I!K2*SUM('Sim_Vt_Of(IxI)'!$H4:$K4)*(-1)</f>
        <v>0</v>
      </c>
      <c r="M4">
        <f>I!L2*SUM('Sim_Vt_Of(IxI)'!$H4:$K4)*(-1)</f>
        <v>0</v>
      </c>
      <c r="N4">
        <f>I!M2*SUM('Sim_Vt_Of(IxI)'!$H4:$K4)*(-1)</f>
        <v>0</v>
      </c>
      <c r="O4">
        <f>I!N2*SUM('Sim_Vt_Of(IxI)'!$H4:$K4)*(-1)</f>
        <v>0</v>
      </c>
      <c r="P4">
        <f>I!O2*SUM('Sim_Vt_Of(IxI)'!$H4:$K4)*(-1)</f>
        <v>0</v>
      </c>
      <c r="Q4">
        <f>I!P2*SUM('Sim_Vt_Of(IxI)'!$H4:$K4)*(-1)</f>
        <v>0</v>
      </c>
      <c r="R4">
        <f>I!Q2*SUM('Sim_Vt_Of(IxI)'!$H4:$K4)*(-1)</f>
        <v>0</v>
      </c>
      <c r="S4">
        <f>I!R2*SUM('Sim_Vt_Of(IxI)'!$H4:$K4)*(-1)</f>
        <v>0</v>
      </c>
      <c r="T4">
        <f>I!S2*SUM('Sim_Vt_Of(IxI)'!$H4:$K4)*(-1)</f>
        <v>0</v>
      </c>
      <c r="U4">
        <f>I!T2*SUM('Sim_Vt_Of(IxI)'!$H4:$K4)*(-1)</f>
        <v>0</v>
      </c>
      <c r="V4">
        <f>I!U2*SUM('Sim_Vt_Of(IxI)'!$H4:$K4)*(-1)</f>
        <v>0</v>
      </c>
      <c r="W4">
        <f>I!V2*SUM('Sim_Vt_Of(IxI)'!$H4:$K4)*(-1)</f>
        <v>0</v>
      </c>
      <c r="X4">
        <f>I!W2*SUM('Sim_Vt_Of(IxI)'!$H4:$K4)*(-1)</f>
        <v>0</v>
      </c>
      <c r="Y4">
        <f>I!X2*SUM('Sim_Vt_Of(IxI)'!$H4:$K4)*(-1)</f>
        <v>0</v>
      </c>
      <c r="Z4">
        <f>I!Y2*SUM('Sim_Vt_Of(IxI)'!$H4:$K4)*(-1)</f>
        <v>0</v>
      </c>
      <c r="AA4">
        <f>I!Z2*SUM('Sim_Vt_Of(IxI)'!$H4:$K4)*(-1)</f>
        <v>0</v>
      </c>
      <c r="AB4">
        <f>I!AA2*SUM('Sim_Vt_Of(IxI)'!$H4:$K4)*(-1)</f>
        <v>0</v>
      </c>
      <c r="AC4">
        <f>I!AB2*SUM('Sim_Vt_Of(IxI)'!$H4:$K4)*(-1)</f>
        <v>0</v>
      </c>
      <c r="AD4">
        <f>I!AC2*SUM('Sim_Vt_Of(IxI)'!$H4:$K4)*(-1)</f>
        <v>0</v>
      </c>
      <c r="AE4">
        <f>I!AD2*SUM('Sim_Vt_Of(IxI)'!$H4:$K4)*(-1)</f>
        <v>0</v>
      </c>
      <c r="AF4">
        <f>I!AE2*SUM('Sim_Vt_Of(IxI)'!$H4:$K4)*(-1)</f>
        <v>0</v>
      </c>
      <c r="AG4">
        <f>I!AF2*SUM('Sim_Vt_Of(IxI)'!$H4:$K4)*(-1)</f>
        <v>0</v>
      </c>
      <c r="AH4">
        <f>I!AG2*SUM('Sim_Vt_Of(IxI)'!$H4:$K4)*(-1)</f>
        <v>0</v>
      </c>
      <c r="AI4">
        <f>I!AH2*SUM('Sim_Vt_Of(IxI)'!$H4:$K4)*(-1)</f>
        <v>0</v>
      </c>
      <c r="AJ4">
        <f>I!AI2*SUM('Sim_Vt_Of(IxI)'!$H4:$K4)*(-1)</f>
        <v>0</v>
      </c>
      <c r="AK4">
        <f>I!AJ2*SUM('Sim_Vt_Of(IxI)'!$H4:$K4)*(-1)</f>
        <v>0</v>
      </c>
      <c r="AL4">
        <f>I!AK2*SUM('Sim_Vt_Of(IxI)'!$H4:$K4)*(-1)</f>
        <v>0</v>
      </c>
      <c r="AM4">
        <f>I!AL2*SUM('Sim_Vt_Of(IxI)'!$H4:$K4)*(-1)</f>
        <v>0</v>
      </c>
      <c r="AN4">
        <f>I!AM2*SUM('Sim_Vt_Of(IxI)'!$H4:$K4)*(-1)</f>
        <v>0</v>
      </c>
      <c r="AO4">
        <f>I!AN2*SUM('Sim_Vt_Of(IxI)'!$H4:$K4)*(-1)</f>
        <v>0</v>
      </c>
      <c r="AP4">
        <f>I!AO2*SUM('Sim_Vt_Of(IxI)'!$H4:$K4)*(-1)</f>
        <v>0</v>
      </c>
      <c r="AQ4">
        <f>I!AP2*SUM('Sim_Vt_Of(IxI)'!$H4:$K4)*(-1)</f>
        <v>0</v>
      </c>
      <c r="AR4">
        <f>I!AQ2*SUM('Sim_Vt_Of(IxI)'!$H4:$K4)*(-1)</f>
        <v>0</v>
      </c>
      <c r="AS4">
        <f>I!AR2*SUM('Sim_Vt_Of(IxI)'!$H4:$K4)*(-1)</f>
        <v>0</v>
      </c>
      <c r="AT4">
        <f>I!AS2*SUM('Sim_Vt_Of(IxI)'!$H4:$K4)*(-1)</f>
        <v>0</v>
      </c>
      <c r="AU4">
        <f>I!AT2*SUM('Sim_Vt_Of(IxI)'!$H4:$K4)*(-1)</f>
        <v>0</v>
      </c>
      <c r="AV4">
        <f>I!AU2*SUM('Sim_Vt_Of(IxI)'!$H4:$K4)*(-1)</f>
        <v>0</v>
      </c>
      <c r="AW4">
        <f>I!AV2*SUM('Sim_Vt_Of(IxI)'!$H4:$K4)*(-1)</f>
        <v>0</v>
      </c>
      <c r="AX4">
        <f>I!AW2*SUM('Sim_Vt_Of(IxI)'!$H4:$K4)*(-1)</f>
        <v>0</v>
      </c>
      <c r="AY4">
        <f>I!AX2*SUM('Sim_Vt_Of(IxI)'!$H4:$K4)*(-1)</f>
        <v>0</v>
      </c>
      <c r="AZ4">
        <f>I!AY2*SUM('Sim_Vt_Of(IxI)'!$H4:$K4)*(-1)</f>
        <v>0</v>
      </c>
      <c r="BA4">
        <f>I!AZ2*SUM('Sim_Vt_Of(IxI)'!$H4:$K4)*(-1)</f>
        <v>0</v>
      </c>
      <c r="BB4">
        <f>I!BA2*SUM('Sim_Vt_Of(IxI)'!$H4:$K4)*(-1)</f>
        <v>0</v>
      </c>
      <c r="BC4">
        <f>I!BB2*SUM('Sim_Vt_Of(IxI)'!$H4:$K4)*(-1)</f>
        <v>0</v>
      </c>
      <c r="BD4">
        <f>I!BC2*SUM('Sim_Vt_Of(IxI)'!$H4:$K4)*(-1)</f>
        <v>0</v>
      </c>
      <c r="BE4">
        <f>I!BD2*SUM('Sim_Vt_Of(IxI)'!$H4:$K4)*(-1)</f>
        <v>0</v>
      </c>
      <c r="BF4">
        <f>I!BE2*SUM('Sim_Vt_Of(IxI)'!$H4:$K4)*(-1)</f>
        <v>0</v>
      </c>
      <c r="BG4">
        <f>I!BF2*SUM('Sim_Vt_Of(IxI)'!$H4:$K4)*(-1)</f>
        <v>0</v>
      </c>
      <c r="BH4">
        <f>I!BG2*SUM('Sim_Vt_Of(IxI)'!$H4:$K4)*(-1)</f>
        <v>0</v>
      </c>
      <c r="BI4">
        <f>I!BH2*SUM('Sim_Vt_Of(IxI)'!$H4:$K4)*(-1)</f>
        <v>0</v>
      </c>
      <c r="BJ4">
        <f>I!BI2*SUM('Sim_Vt_Of(IxI)'!$H4:$K4)*(-1)</f>
        <v>0</v>
      </c>
      <c r="BK4">
        <f>I!BJ2*SUM('Sim_Vt_Of(IxI)'!$H4:$K4)*(-1)</f>
        <v>0</v>
      </c>
      <c r="BL4">
        <f>I!BK2*SUM('Sim_Vt_Of(IxI)'!$H4:$K4)*(-1)</f>
        <v>0</v>
      </c>
      <c r="BM4">
        <f>I!BL2*SUM('Sim_Vt_Of(IxI)'!$H4:$K4)*(-1)</f>
        <v>0</v>
      </c>
      <c r="BN4">
        <f>I!BM2*SUM('Sim_Vt_Of(IxI)'!$H4:$K4)*(-1)</f>
        <v>0</v>
      </c>
      <c r="BO4">
        <f>I!BN2*SUM('Sim_Vt_Of(IxI)'!$H4:$K4)*(-1)</f>
        <v>0</v>
      </c>
      <c r="BP4">
        <f>I!BO2*SUM('Sim_Vt_Of(IxI)'!$H4:$K4)*(-1)</f>
        <v>0</v>
      </c>
      <c r="BQ4">
        <f>I!BP2*SUM('Sim_Vt_Of(IxI)'!$H4:$K4)*(-1)</f>
        <v>0</v>
      </c>
      <c r="BR4">
        <f>I!BQ2*SUM('Sim_Vt_Of(IxI)'!$H4:$K4)*(-1)</f>
        <v>0</v>
      </c>
      <c r="BS4">
        <f>I!BR2*SUM('Sim_Vt_Of(IxI)'!$H4:$K4)*(-1)</f>
        <v>0</v>
      </c>
      <c r="BT4">
        <f>I!BS2*SUM('Sim_Vt_Of(IxI)'!$H4:$K4)*(-1)</f>
        <v>0</v>
      </c>
      <c r="BU4">
        <f>I!BT2*SUM('Sim_Vt_Of(IxI)'!$H4:$K4)*(-1)</f>
        <v>0</v>
      </c>
      <c r="BV4">
        <f>I!BU2*SUM('Sim_Vt_Of(IxI)'!$H4:$K4)*(-1)</f>
        <v>0</v>
      </c>
      <c r="BW4">
        <f>I!BV2*SUM('Sim_Vt_Of(IxI)'!$H4:$K4)*(-1)</f>
        <v>0</v>
      </c>
      <c r="BX4">
        <f>I!BW2*SUM('Sim_Vt_Of(IxI)'!$H4:$K4)*(-1)</f>
        <v>0</v>
      </c>
      <c r="BY4">
        <f>I!BX2*SUM('Sim_Vt_Of(IxI)'!$H4:$K4)*(-1)</f>
        <v>0</v>
      </c>
    </row>
    <row r="5" spans="1:77" x14ac:dyDescent="0.25">
      <c r="A5" s="105" t="s">
        <v>2</v>
      </c>
      <c r="B5">
        <f>I!A3*SUM('Sim_Vt_Of(IxI)'!$H5:$K5)*(-1)</f>
        <v>0</v>
      </c>
      <c r="C5">
        <f>I!B3*SUM('Sim_Vt_Of(IxI)'!$H5:$K5)*(-1)</f>
        <v>0</v>
      </c>
      <c r="D5">
        <f>I!C3*SUM('Sim_Vt_Of(IxI)'!$H5:$K5)*(-1)</f>
        <v>0</v>
      </c>
      <c r="E5">
        <f>I!D3*SUM('Sim_Vt_Of(IxI)'!$H5:$K5)*(-1)</f>
        <v>0</v>
      </c>
      <c r="F5">
        <f>I!E3*SUM('Sim_Vt_Of(IxI)'!$H5:$K5)*(-1)</f>
        <v>0</v>
      </c>
      <c r="G5">
        <f>I!F3*SUM('Sim_Vt_Of(IxI)'!$H5:$K5)*(-1)</f>
        <v>0</v>
      </c>
      <c r="H5">
        <f>I!G3*SUM('Sim_Vt_Of(IxI)'!$H5:$K5)*(-1)</f>
        <v>0</v>
      </c>
      <c r="I5">
        <f>I!H3*SUM('Sim_Vt_Of(IxI)'!$H5:$K5)*(-1)</f>
        <v>0</v>
      </c>
      <c r="J5">
        <f>I!I3*SUM('Sim_Vt_Of(IxI)'!$H5:$K5)*(-1)</f>
        <v>0</v>
      </c>
      <c r="K5">
        <f>I!J3*SUM('Sim_Vt_Of(IxI)'!$H5:$K5)*(-1)</f>
        <v>0</v>
      </c>
      <c r="L5">
        <f>I!K3*SUM('Sim_Vt_Of(IxI)'!$H5:$K5)*(-1)</f>
        <v>0</v>
      </c>
      <c r="M5">
        <f>I!L3*SUM('Sim_Vt_Of(IxI)'!$H5:$K5)*(-1)</f>
        <v>0</v>
      </c>
      <c r="N5">
        <f>I!M3*SUM('Sim_Vt_Of(IxI)'!$H5:$K5)*(-1)</f>
        <v>0</v>
      </c>
      <c r="O5">
        <f>I!N3*SUM('Sim_Vt_Of(IxI)'!$H5:$K5)*(-1)</f>
        <v>0</v>
      </c>
      <c r="P5">
        <f>I!O3*SUM('Sim_Vt_Of(IxI)'!$H5:$K5)*(-1)</f>
        <v>0</v>
      </c>
      <c r="Q5">
        <f>I!P3*SUM('Sim_Vt_Of(IxI)'!$H5:$K5)*(-1)</f>
        <v>0</v>
      </c>
      <c r="R5">
        <f>I!Q3*SUM('Sim_Vt_Of(IxI)'!$H5:$K5)*(-1)</f>
        <v>0</v>
      </c>
      <c r="S5">
        <f>I!R3*SUM('Sim_Vt_Of(IxI)'!$H5:$K5)*(-1)</f>
        <v>0</v>
      </c>
      <c r="T5">
        <f>I!S3*SUM('Sim_Vt_Of(IxI)'!$H5:$K5)*(-1)</f>
        <v>0</v>
      </c>
      <c r="U5">
        <f>I!T3*SUM('Sim_Vt_Of(IxI)'!$H5:$K5)*(-1)</f>
        <v>0</v>
      </c>
      <c r="V5">
        <f>I!U3*SUM('Sim_Vt_Of(IxI)'!$H5:$K5)*(-1)</f>
        <v>0</v>
      </c>
      <c r="W5">
        <f>I!V3*SUM('Sim_Vt_Of(IxI)'!$H5:$K5)*(-1)</f>
        <v>0</v>
      </c>
      <c r="X5">
        <f>I!W3*SUM('Sim_Vt_Of(IxI)'!$H5:$K5)*(-1)</f>
        <v>0</v>
      </c>
      <c r="Y5">
        <f>I!X3*SUM('Sim_Vt_Of(IxI)'!$H5:$K5)*(-1)</f>
        <v>0</v>
      </c>
      <c r="Z5">
        <f>I!Y3*SUM('Sim_Vt_Of(IxI)'!$H5:$K5)*(-1)</f>
        <v>0</v>
      </c>
      <c r="AA5">
        <f>I!Z3*SUM('Sim_Vt_Of(IxI)'!$H5:$K5)*(-1)</f>
        <v>0</v>
      </c>
      <c r="AB5">
        <f>I!AA3*SUM('Sim_Vt_Of(IxI)'!$H5:$K5)*(-1)</f>
        <v>0</v>
      </c>
      <c r="AC5">
        <f>I!AB3*SUM('Sim_Vt_Of(IxI)'!$H5:$K5)*(-1)</f>
        <v>0</v>
      </c>
      <c r="AD5">
        <f>I!AC3*SUM('Sim_Vt_Of(IxI)'!$H5:$K5)*(-1)</f>
        <v>0</v>
      </c>
      <c r="AE5">
        <f>I!AD3*SUM('Sim_Vt_Of(IxI)'!$H5:$K5)*(-1)</f>
        <v>0</v>
      </c>
      <c r="AF5">
        <f>I!AE3*SUM('Sim_Vt_Of(IxI)'!$H5:$K5)*(-1)</f>
        <v>0</v>
      </c>
      <c r="AG5">
        <f>I!AF3*SUM('Sim_Vt_Of(IxI)'!$H5:$K5)*(-1)</f>
        <v>0</v>
      </c>
      <c r="AH5">
        <f>I!AG3*SUM('Sim_Vt_Of(IxI)'!$H5:$K5)*(-1)</f>
        <v>0</v>
      </c>
      <c r="AI5">
        <f>I!AH3*SUM('Sim_Vt_Of(IxI)'!$H5:$K5)*(-1)</f>
        <v>0</v>
      </c>
      <c r="AJ5">
        <f>I!AI3*SUM('Sim_Vt_Of(IxI)'!$H5:$K5)*(-1)</f>
        <v>0</v>
      </c>
      <c r="AK5">
        <f>I!AJ3*SUM('Sim_Vt_Of(IxI)'!$H5:$K5)*(-1)</f>
        <v>0</v>
      </c>
      <c r="AL5">
        <f>I!AK3*SUM('Sim_Vt_Of(IxI)'!$H5:$K5)*(-1)</f>
        <v>0</v>
      </c>
      <c r="AM5">
        <f>I!AL3*SUM('Sim_Vt_Of(IxI)'!$H5:$K5)*(-1)</f>
        <v>0</v>
      </c>
      <c r="AN5">
        <f>I!AM3*SUM('Sim_Vt_Of(IxI)'!$H5:$K5)*(-1)</f>
        <v>0</v>
      </c>
      <c r="AO5">
        <f>I!AN3*SUM('Sim_Vt_Of(IxI)'!$H5:$K5)*(-1)</f>
        <v>0</v>
      </c>
      <c r="AP5">
        <f>I!AO3*SUM('Sim_Vt_Of(IxI)'!$H5:$K5)*(-1)</f>
        <v>0</v>
      </c>
      <c r="AQ5">
        <f>I!AP3*SUM('Sim_Vt_Of(IxI)'!$H5:$K5)*(-1)</f>
        <v>0</v>
      </c>
      <c r="AR5">
        <f>I!AQ3*SUM('Sim_Vt_Of(IxI)'!$H5:$K5)*(-1)</f>
        <v>0</v>
      </c>
      <c r="AS5">
        <f>I!AR3*SUM('Sim_Vt_Of(IxI)'!$H5:$K5)*(-1)</f>
        <v>0</v>
      </c>
      <c r="AT5">
        <f>I!AS3*SUM('Sim_Vt_Of(IxI)'!$H5:$K5)*(-1)</f>
        <v>0</v>
      </c>
      <c r="AU5">
        <f>I!AT3*SUM('Sim_Vt_Of(IxI)'!$H5:$K5)*(-1)</f>
        <v>0</v>
      </c>
      <c r="AV5">
        <f>I!AU3*SUM('Sim_Vt_Of(IxI)'!$H5:$K5)*(-1)</f>
        <v>0</v>
      </c>
      <c r="AW5">
        <f>I!AV3*SUM('Sim_Vt_Of(IxI)'!$H5:$K5)*(-1)</f>
        <v>0</v>
      </c>
      <c r="AX5">
        <f>I!AW3*SUM('Sim_Vt_Of(IxI)'!$H5:$K5)*(-1)</f>
        <v>0</v>
      </c>
      <c r="AY5">
        <f>I!AX3*SUM('Sim_Vt_Of(IxI)'!$H5:$K5)*(-1)</f>
        <v>0</v>
      </c>
      <c r="AZ5">
        <f>I!AY3*SUM('Sim_Vt_Of(IxI)'!$H5:$K5)*(-1)</f>
        <v>0</v>
      </c>
      <c r="BA5">
        <f>I!AZ3*SUM('Sim_Vt_Of(IxI)'!$H5:$K5)*(-1)</f>
        <v>0</v>
      </c>
      <c r="BB5">
        <f>I!BA3*SUM('Sim_Vt_Of(IxI)'!$H5:$K5)*(-1)</f>
        <v>0</v>
      </c>
      <c r="BC5">
        <f>I!BB3*SUM('Sim_Vt_Of(IxI)'!$H5:$K5)*(-1)</f>
        <v>0</v>
      </c>
      <c r="BD5">
        <f>I!BC3*SUM('Sim_Vt_Of(IxI)'!$H5:$K5)*(-1)</f>
        <v>0</v>
      </c>
      <c r="BE5">
        <f>I!BD3*SUM('Sim_Vt_Of(IxI)'!$H5:$K5)*(-1)</f>
        <v>0</v>
      </c>
      <c r="BF5">
        <f>I!BE3*SUM('Sim_Vt_Of(IxI)'!$H5:$K5)*(-1)</f>
        <v>0</v>
      </c>
      <c r="BG5">
        <f>I!BF3*SUM('Sim_Vt_Of(IxI)'!$H5:$K5)*(-1)</f>
        <v>0</v>
      </c>
      <c r="BH5">
        <f>I!BG3*SUM('Sim_Vt_Of(IxI)'!$H5:$K5)*(-1)</f>
        <v>0</v>
      </c>
      <c r="BI5">
        <f>I!BH3*SUM('Sim_Vt_Of(IxI)'!$H5:$K5)*(-1)</f>
        <v>0</v>
      </c>
      <c r="BJ5">
        <f>I!BI3*SUM('Sim_Vt_Of(IxI)'!$H5:$K5)*(-1)</f>
        <v>0</v>
      </c>
      <c r="BK5">
        <f>I!BJ3*SUM('Sim_Vt_Of(IxI)'!$H5:$K5)*(-1)</f>
        <v>0</v>
      </c>
      <c r="BL5">
        <f>I!BK3*SUM('Sim_Vt_Of(IxI)'!$H5:$K5)*(-1)</f>
        <v>0</v>
      </c>
      <c r="BM5">
        <f>I!BL3*SUM('Sim_Vt_Of(IxI)'!$H5:$K5)*(-1)</f>
        <v>0</v>
      </c>
      <c r="BN5">
        <f>I!BM3*SUM('Sim_Vt_Of(IxI)'!$H5:$K5)*(-1)</f>
        <v>0</v>
      </c>
      <c r="BO5">
        <f>I!BN3*SUM('Sim_Vt_Of(IxI)'!$H5:$K5)*(-1)</f>
        <v>0</v>
      </c>
      <c r="BP5">
        <f>I!BO3*SUM('Sim_Vt_Of(IxI)'!$H5:$K5)*(-1)</f>
        <v>0</v>
      </c>
      <c r="BQ5">
        <f>I!BP3*SUM('Sim_Vt_Of(IxI)'!$H5:$K5)*(-1)</f>
        <v>0</v>
      </c>
      <c r="BR5">
        <f>I!BQ3*SUM('Sim_Vt_Of(IxI)'!$H5:$K5)*(-1)</f>
        <v>0</v>
      </c>
      <c r="BS5">
        <f>I!BR3*SUM('Sim_Vt_Of(IxI)'!$H5:$K5)*(-1)</f>
        <v>0</v>
      </c>
      <c r="BT5">
        <f>I!BS3*SUM('Sim_Vt_Of(IxI)'!$H5:$K5)*(-1)</f>
        <v>0</v>
      </c>
      <c r="BU5">
        <f>I!BT3*SUM('Sim_Vt_Of(IxI)'!$H5:$K5)*(-1)</f>
        <v>0</v>
      </c>
      <c r="BV5">
        <f>I!BU3*SUM('Sim_Vt_Of(IxI)'!$H5:$K5)*(-1)</f>
        <v>0</v>
      </c>
      <c r="BW5">
        <f>I!BV3*SUM('Sim_Vt_Of(IxI)'!$H5:$K5)*(-1)</f>
        <v>0</v>
      </c>
      <c r="BX5">
        <f>I!BW3*SUM('Sim_Vt_Of(IxI)'!$H5:$K5)*(-1)</f>
        <v>0</v>
      </c>
      <c r="BY5">
        <f>I!BX3*SUM('Sim_Vt_Of(IxI)'!$H5:$K5)*(-1)</f>
        <v>0</v>
      </c>
    </row>
    <row r="6" spans="1:77" x14ac:dyDescent="0.25">
      <c r="A6" s="105" t="s">
        <v>3</v>
      </c>
      <c r="B6">
        <f>I!A4*SUM('Sim_Vt_Of(IxI)'!$H6:$K6)*(-1)</f>
        <v>0</v>
      </c>
      <c r="C6">
        <f>I!B4*SUM('Sim_Vt_Of(IxI)'!$H6:$K6)*(-1)</f>
        <v>0</v>
      </c>
      <c r="D6">
        <f>I!C4*SUM('Sim_Vt_Of(IxI)'!$H6:$K6)*(-1)</f>
        <v>0</v>
      </c>
      <c r="E6">
        <f>I!D4*SUM('Sim_Vt_Of(IxI)'!$H6:$K6)*(-1)</f>
        <v>0</v>
      </c>
      <c r="F6">
        <f>I!E4*SUM('Sim_Vt_Of(IxI)'!$H6:$K6)*(-1)</f>
        <v>0</v>
      </c>
      <c r="G6">
        <f>I!F4*SUM('Sim_Vt_Of(IxI)'!$H6:$K6)*(-1)</f>
        <v>0</v>
      </c>
      <c r="H6">
        <f>I!G4*SUM('Sim_Vt_Of(IxI)'!$H6:$K6)*(-1)</f>
        <v>0</v>
      </c>
      <c r="I6">
        <f>I!H4*SUM('Sim_Vt_Of(IxI)'!$H6:$K6)*(-1)</f>
        <v>0</v>
      </c>
      <c r="J6">
        <f>I!I4*SUM('Sim_Vt_Of(IxI)'!$H6:$K6)*(-1)</f>
        <v>0</v>
      </c>
      <c r="K6">
        <f>I!J4*SUM('Sim_Vt_Of(IxI)'!$H6:$K6)*(-1)</f>
        <v>0</v>
      </c>
      <c r="L6">
        <f>I!K4*SUM('Sim_Vt_Of(IxI)'!$H6:$K6)*(-1)</f>
        <v>0</v>
      </c>
      <c r="M6">
        <f>I!L4*SUM('Sim_Vt_Of(IxI)'!$H6:$K6)*(-1)</f>
        <v>0</v>
      </c>
      <c r="N6">
        <f>I!M4*SUM('Sim_Vt_Of(IxI)'!$H6:$K6)*(-1)</f>
        <v>0</v>
      </c>
      <c r="O6">
        <f>I!N4*SUM('Sim_Vt_Of(IxI)'!$H6:$K6)*(-1)</f>
        <v>0</v>
      </c>
      <c r="P6">
        <f>I!O4*SUM('Sim_Vt_Of(IxI)'!$H6:$K6)*(-1)</f>
        <v>0</v>
      </c>
      <c r="Q6">
        <f>I!P4*SUM('Sim_Vt_Of(IxI)'!$H6:$K6)*(-1)</f>
        <v>0</v>
      </c>
      <c r="R6">
        <f>I!Q4*SUM('Sim_Vt_Of(IxI)'!$H6:$K6)*(-1)</f>
        <v>0</v>
      </c>
      <c r="S6">
        <f>I!R4*SUM('Sim_Vt_Of(IxI)'!$H6:$K6)*(-1)</f>
        <v>0</v>
      </c>
      <c r="T6">
        <f>I!S4*SUM('Sim_Vt_Of(IxI)'!$H6:$K6)*(-1)</f>
        <v>0</v>
      </c>
      <c r="U6">
        <f>I!T4*SUM('Sim_Vt_Of(IxI)'!$H6:$K6)*(-1)</f>
        <v>0</v>
      </c>
      <c r="V6">
        <f>I!U4*SUM('Sim_Vt_Of(IxI)'!$H6:$K6)*(-1)</f>
        <v>0</v>
      </c>
      <c r="W6">
        <f>I!V4*SUM('Sim_Vt_Of(IxI)'!$H6:$K6)*(-1)</f>
        <v>0</v>
      </c>
      <c r="X6">
        <f>I!W4*SUM('Sim_Vt_Of(IxI)'!$H6:$K6)*(-1)</f>
        <v>0</v>
      </c>
      <c r="Y6">
        <f>I!X4*SUM('Sim_Vt_Of(IxI)'!$H6:$K6)*(-1)</f>
        <v>0</v>
      </c>
      <c r="Z6">
        <f>I!Y4*SUM('Sim_Vt_Of(IxI)'!$H6:$K6)*(-1)</f>
        <v>0</v>
      </c>
      <c r="AA6">
        <f>I!Z4*SUM('Sim_Vt_Of(IxI)'!$H6:$K6)*(-1)</f>
        <v>0</v>
      </c>
      <c r="AB6">
        <f>I!AA4*SUM('Sim_Vt_Of(IxI)'!$H6:$K6)*(-1)</f>
        <v>0</v>
      </c>
      <c r="AC6">
        <f>I!AB4*SUM('Sim_Vt_Of(IxI)'!$H6:$K6)*(-1)</f>
        <v>0</v>
      </c>
      <c r="AD6">
        <f>I!AC4*SUM('Sim_Vt_Of(IxI)'!$H6:$K6)*(-1)</f>
        <v>0</v>
      </c>
      <c r="AE6">
        <f>I!AD4*SUM('Sim_Vt_Of(IxI)'!$H6:$K6)*(-1)</f>
        <v>0</v>
      </c>
      <c r="AF6">
        <f>I!AE4*SUM('Sim_Vt_Of(IxI)'!$H6:$K6)*(-1)</f>
        <v>0</v>
      </c>
      <c r="AG6">
        <f>I!AF4*SUM('Sim_Vt_Of(IxI)'!$H6:$K6)*(-1)</f>
        <v>0</v>
      </c>
      <c r="AH6">
        <f>I!AG4*SUM('Sim_Vt_Of(IxI)'!$H6:$K6)*(-1)</f>
        <v>0</v>
      </c>
      <c r="AI6">
        <f>I!AH4*SUM('Sim_Vt_Of(IxI)'!$H6:$K6)*(-1)</f>
        <v>0</v>
      </c>
      <c r="AJ6">
        <f>I!AI4*SUM('Sim_Vt_Of(IxI)'!$H6:$K6)*(-1)</f>
        <v>0</v>
      </c>
      <c r="AK6">
        <f>I!AJ4*SUM('Sim_Vt_Of(IxI)'!$H6:$K6)*(-1)</f>
        <v>0</v>
      </c>
      <c r="AL6">
        <f>I!AK4*SUM('Sim_Vt_Of(IxI)'!$H6:$K6)*(-1)</f>
        <v>0</v>
      </c>
      <c r="AM6">
        <f>I!AL4*SUM('Sim_Vt_Of(IxI)'!$H6:$K6)*(-1)</f>
        <v>0</v>
      </c>
      <c r="AN6">
        <f>I!AM4*SUM('Sim_Vt_Of(IxI)'!$H6:$K6)*(-1)</f>
        <v>0</v>
      </c>
      <c r="AO6">
        <f>I!AN4*SUM('Sim_Vt_Of(IxI)'!$H6:$K6)*(-1)</f>
        <v>0</v>
      </c>
      <c r="AP6">
        <f>I!AO4*SUM('Sim_Vt_Of(IxI)'!$H6:$K6)*(-1)</f>
        <v>0</v>
      </c>
      <c r="AQ6">
        <f>I!AP4*SUM('Sim_Vt_Of(IxI)'!$H6:$K6)*(-1)</f>
        <v>0</v>
      </c>
      <c r="AR6">
        <f>I!AQ4*SUM('Sim_Vt_Of(IxI)'!$H6:$K6)*(-1)</f>
        <v>0</v>
      </c>
      <c r="AS6">
        <f>I!AR4*SUM('Sim_Vt_Of(IxI)'!$H6:$K6)*(-1)</f>
        <v>0</v>
      </c>
      <c r="AT6">
        <f>I!AS4*SUM('Sim_Vt_Of(IxI)'!$H6:$K6)*(-1)</f>
        <v>0</v>
      </c>
      <c r="AU6">
        <f>I!AT4*SUM('Sim_Vt_Of(IxI)'!$H6:$K6)*(-1)</f>
        <v>0</v>
      </c>
      <c r="AV6">
        <f>I!AU4*SUM('Sim_Vt_Of(IxI)'!$H6:$K6)*(-1)</f>
        <v>0</v>
      </c>
      <c r="AW6">
        <f>I!AV4*SUM('Sim_Vt_Of(IxI)'!$H6:$K6)*(-1)</f>
        <v>0</v>
      </c>
      <c r="AX6">
        <f>I!AW4*SUM('Sim_Vt_Of(IxI)'!$H6:$K6)*(-1)</f>
        <v>0</v>
      </c>
      <c r="AY6">
        <f>I!AX4*SUM('Sim_Vt_Of(IxI)'!$H6:$K6)*(-1)</f>
        <v>0</v>
      </c>
      <c r="AZ6">
        <f>I!AY4*SUM('Sim_Vt_Of(IxI)'!$H6:$K6)*(-1)</f>
        <v>0</v>
      </c>
      <c r="BA6">
        <f>I!AZ4*SUM('Sim_Vt_Of(IxI)'!$H6:$K6)*(-1)</f>
        <v>0</v>
      </c>
      <c r="BB6">
        <f>I!BA4*SUM('Sim_Vt_Of(IxI)'!$H6:$K6)*(-1)</f>
        <v>0</v>
      </c>
      <c r="BC6">
        <f>I!BB4*SUM('Sim_Vt_Of(IxI)'!$H6:$K6)*(-1)</f>
        <v>0</v>
      </c>
      <c r="BD6">
        <f>I!BC4*SUM('Sim_Vt_Of(IxI)'!$H6:$K6)*(-1)</f>
        <v>0</v>
      </c>
      <c r="BE6">
        <f>I!BD4*SUM('Sim_Vt_Of(IxI)'!$H6:$K6)*(-1)</f>
        <v>0</v>
      </c>
      <c r="BF6">
        <f>I!BE4*SUM('Sim_Vt_Of(IxI)'!$H6:$K6)*(-1)</f>
        <v>0</v>
      </c>
      <c r="BG6">
        <f>I!BF4*SUM('Sim_Vt_Of(IxI)'!$H6:$K6)*(-1)</f>
        <v>0</v>
      </c>
      <c r="BH6">
        <f>I!BG4*SUM('Sim_Vt_Of(IxI)'!$H6:$K6)*(-1)</f>
        <v>0</v>
      </c>
      <c r="BI6">
        <f>I!BH4*SUM('Sim_Vt_Of(IxI)'!$H6:$K6)*(-1)</f>
        <v>0</v>
      </c>
      <c r="BJ6">
        <f>I!BI4*SUM('Sim_Vt_Of(IxI)'!$H6:$K6)*(-1)</f>
        <v>0</v>
      </c>
      <c r="BK6">
        <f>I!BJ4*SUM('Sim_Vt_Of(IxI)'!$H6:$K6)*(-1)</f>
        <v>0</v>
      </c>
      <c r="BL6">
        <f>I!BK4*SUM('Sim_Vt_Of(IxI)'!$H6:$K6)*(-1)</f>
        <v>0</v>
      </c>
      <c r="BM6">
        <f>I!BL4*SUM('Sim_Vt_Of(IxI)'!$H6:$K6)*(-1)</f>
        <v>0</v>
      </c>
      <c r="BN6">
        <f>I!BM4*SUM('Sim_Vt_Of(IxI)'!$H6:$K6)*(-1)</f>
        <v>0</v>
      </c>
      <c r="BO6">
        <f>I!BN4*SUM('Sim_Vt_Of(IxI)'!$H6:$K6)*(-1)</f>
        <v>0</v>
      </c>
      <c r="BP6">
        <f>I!BO4*SUM('Sim_Vt_Of(IxI)'!$H6:$K6)*(-1)</f>
        <v>0</v>
      </c>
      <c r="BQ6">
        <f>I!BP4*SUM('Sim_Vt_Of(IxI)'!$H6:$K6)*(-1)</f>
        <v>0</v>
      </c>
      <c r="BR6">
        <f>I!BQ4*SUM('Sim_Vt_Of(IxI)'!$H6:$K6)*(-1)</f>
        <v>0</v>
      </c>
      <c r="BS6">
        <f>I!BR4*SUM('Sim_Vt_Of(IxI)'!$H6:$K6)*(-1)</f>
        <v>0</v>
      </c>
      <c r="BT6">
        <f>I!BS4*SUM('Sim_Vt_Of(IxI)'!$H6:$K6)*(-1)</f>
        <v>0</v>
      </c>
      <c r="BU6">
        <f>I!BT4*SUM('Sim_Vt_Of(IxI)'!$H6:$K6)*(-1)</f>
        <v>0</v>
      </c>
      <c r="BV6">
        <f>I!BU4*SUM('Sim_Vt_Of(IxI)'!$H6:$K6)*(-1)</f>
        <v>0</v>
      </c>
      <c r="BW6">
        <f>I!BV4*SUM('Sim_Vt_Of(IxI)'!$H6:$K6)*(-1)</f>
        <v>0</v>
      </c>
      <c r="BX6">
        <f>I!BW4*SUM('Sim_Vt_Of(IxI)'!$H6:$K6)*(-1)</f>
        <v>0</v>
      </c>
      <c r="BY6">
        <f>I!BX4*SUM('Sim_Vt_Of(IxI)'!$H6:$K6)*(-1)</f>
        <v>0</v>
      </c>
    </row>
    <row r="7" spans="1:77" x14ac:dyDescent="0.25">
      <c r="A7" s="105" t="s">
        <v>4</v>
      </c>
      <c r="B7">
        <f>I!A5*SUM('Sim_Vt_Of(IxI)'!$H7:$K7)*(-1)</f>
        <v>0</v>
      </c>
      <c r="C7">
        <f>I!B5*SUM('Sim_Vt_Of(IxI)'!$H7:$K7)*(-1)</f>
        <v>0</v>
      </c>
      <c r="D7">
        <f>I!C5*SUM('Sim_Vt_Of(IxI)'!$H7:$K7)*(-1)</f>
        <v>0</v>
      </c>
      <c r="E7">
        <f>I!D5*SUM('Sim_Vt_Of(IxI)'!$H7:$K7)*(-1)</f>
        <v>0</v>
      </c>
      <c r="F7">
        <f>I!E5*SUM('Sim_Vt_Of(IxI)'!$H7:$K7)*(-1)</f>
        <v>0</v>
      </c>
      <c r="G7">
        <f>I!F5*SUM('Sim_Vt_Of(IxI)'!$H7:$K7)*(-1)</f>
        <v>0</v>
      </c>
      <c r="H7">
        <f>I!G5*SUM('Sim_Vt_Of(IxI)'!$H7:$K7)*(-1)</f>
        <v>0</v>
      </c>
      <c r="I7">
        <f>I!H5*SUM('Sim_Vt_Of(IxI)'!$H7:$K7)*(-1)</f>
        <v>0</v>
      </c>
      <c r="J7">
        <f>I!I5*SUM('Sim_Vt_Of(IxI)'!$H7:$K7)*(-1)</f>
        <v>0</v>
      </c>
      <c r="K7">
        <f>I!J5*SUM('Sim_Vt_Of(IxI)'!$H7:$K7)*(-1)</f>
        <v>0</v>
      </c>
      <c r="L7">
        <f>I!K5*SUM('Sim_Vt_Of(IxI)'!$H7:$K7)*(-1)</f>
        <v>0</v>
      </c>
      <c r="M7">
        <f>I!L5*SUM('Sim_Vt_Of(IxI)'!$H7:$K7)*(-1)</f>
        <v>0</v>
      </c>
      <c r="N7">
        <f>I!M5*SUM('Sim_Vt_Of(IxI)'!$H7:$K7)*(-1)</f>
        <v>0</v>
      </c>
      <c r="O7">
        <f>I!N5*SUM('Sim_Vt_Of(IxI)'!$H7:$K7)*(-1)</f>
        <v>0</v>
      </c>
      <c r="P7">
        <f>I!O5*SUM('Sim_Vt_Of(IxI)'!$H7:$K7)*(-1)</f>
        <v>0</v>
      </c>
      <c r="Q7">
        <f>I!P5*SUM('Sim_Vt_Of(IxI)'!$H7:$K7)*(-1)</f>
        <v>0</v>
      </c>
      <c r="R7">
        <f>I!Q5*SUM('Sim_Vt_Of(IxI)'!$H7:$K7)*(-1)</f>
        <v>0</v>
      </c>
      <c r="S7">
        <f>I!R5*SUM('Sim_Vt_Of(IxI)'!$H7:$K7)*(-1)</f>
        <v>0</v>
      </c>
      <c r="T7">
        <f>I!S5*SUM('Sim_Vt_Of(IxI)'!$H7:$K7)*(-1)</f>
        <v>0</v>
      </c>
      <c r="U7">
        <f>I!T5*SUM('Sim_Vt_Of(IxI)'!$H7:$K7)*(-1)</f>
        <v>0</v>
      </c>
      <c r="V7">
        <f>I!U5*SUM('Sim_Vt_Of(IxI)'!$H7:$K7)*(-1)</f>
        <v>0</v>
      </c>
      <c r="W7">
        <f>I!V5*SUM('Sim_Vt_Of(IxI)'!$H7:$K7)*(-1)</f>
        <v>0</v>
      </c>
      <c r="X7">
        <f>I!W5*SUM('Sim_Vt_Of(IxI)'!$H7:$K7)*(-1)</f>
        <v>0</v>
      </c>
      <c r="Y7">
        <f>I!X5*SUM('Sim_Vt_Of(IxI)'!$H7:$K7)*(-1)</f>
        <v>0</v>
      </c>
      <c r="Z7">
        <f>I!Y5*SUM('Sim_Vt_Of(IxI)'!$H7:$K7)*(-1)</f>
        <v>0</v>
      </c>
      <c r="AA7">
        <f>I!Z5*SUM('Sim_Vt_Of(IxI)'!$H7:$K7)*(-1)</f>
        <v>0</v>
      </c>
      <c r="AB7">
        <f>I!AA5*SUM('Sim_Vt_Of(IxI)'!$H7:$K7)*(-1)</f>
        <v>0</v>
      </c>
      <c r="AC7">
        <f>I!AB5*SUM('Sim_Vt_Of(IxI)'!$H7:$K7)*(-1)</f>
        <v>0</v>
      </c>
      <c r="AD7">
        <f>I!AC5*SUM('Sim_Vt_Of(IxI)'!$H7:$K7)*(-1)</f>
        <v>0</v>
      </c>
      <c r="AE7">
        <f>I!AD5*SUM('Sim_Vt_Of(IxI)'!$H7:$K7)*(-1)</f>
        <v>0</v>
      </c>
      <c r="AF7">
        <f>I!AE5*SUM('Sim_Vt_Of(IxI)'!$H7:$K7)*(-1)</f>
        <v>0</v>
      </c>
      <c r="AG7">
        <f>I!AF5*SUM('Sim_Vt_Of(IxI)'!$H7:$K7)*(-1)</f>
        <v>0</v>
      </c>
      <c r="AH7">
        <f>I!AG5*SUM('Sim_Vt_Of(IxI)'!$H7:$K7)*(-1)</f>
        <v>0</v>
      </c>
      <c r="AI7">
        <f>I!AH5*SUM('Sim_Vt_Of(IxI)'!$H7:$K7)*(-1)</f>
        <v>0</v>
      </c>
      <c r="AJ7">
        <f>I!AI5*SUM('Sim_Vt_Of(IxI)'!$H7:$K7)*(-1)</f>
        <v>0</v>
      </c>
      <c r="AK7">
        <f>I!AJ5*SUM('Sim_Vt_Of(IxI)'!$H7:$K7)*(-1)</f>
        <v>0</v>
      </c>
      <c r="AL7">
        <f>I!AK5*SUM('Sim_Vt_Of(IxI)'!$H7:$K7)*(-1)</f>
        <v>0</v>
      </c>
      <c r="AM7">
        <f>I!AL5*SUM('Sim_Vt_Of(IxI)'!$H7:$K7)*(-1)</f>
        <v>0</v>
      </c>
      <c r="AN7">
        <f>I!AM5*SUM('Sim_Vt_Of(IxI)'!$H7:$K7)*(-1)</f>
        <v>0</v>
      </c>
      <c r="AO7">
        <f>I!AN5*SUM('Sim_Vt_Of(IxI)'!$H7:$K7)*(-1)</f>
        <v>0</v>
      </c>
      <c r="AP7">
        <f>I!AO5*SUM('Sim_Vt_Of(IxI)'!$H7:$K7)*(-1)</f>
        <v>0</v>
      </c>
      <c r="AQ7">
        <f>I!AP5*SUM('Sim_Vt_Of(IxI)'!$H7:$K7)*(-1)</f>
        <v>0</v>
      </c>
      <c r="AR7">
        <f>I!AQ5*SUM('Sim_Vt_Of(IxI)'!$H7:$K7)*(-1)</f>
        <v>0</v>
      </c>
      <c r="AS7">
        <f>I!AR5*SUM('Sim_Vt_Of(IxI)'!$H7:$K7)*(-1)</f>
        <v>0</v>
      </c>
      <c r="AT7">
        <f>I!AS5*SUM('Sim_Vt_Of(IxI)'!$H7:$K7)*(-1)</f>
        <v>0</v>
      </c>
      <c r="AU7">
        <f>I!AT5*SUM('Sim_Vt_Of(IxI)'!$H7:$K7)*(-1)</f>
        <v>0</v>
      </c>
      <c r="AV7">
        <f>I!AU5*SUM('Sim_Vt_Of(IxI)'!$H7:$K7)*(-1)</f>
        <v>0</v>
      </c>
      <c r="AW7">
        <f>I!AV5*SUM('Sim_Vt_Of(IxI)'!$H7:$K7)*(-1)</f>
        <v>0</v>
      </c>
      <c r="AX7">
        <f>I!AW5*SUM('Sim_Vt_Of(IxI)'!$H7:$K7)*(-1)</f>
        <v>0</v>
      </c>
      <c r="AY7">
        <f>I!AX5*SUM('Sim_Vt_Of(IxI)'!$H7:$K7)*(-1)</f>
        <v>0</v>
      </c>
      <c r="AZ7">
        <f>I!AY5*SUM('Sim_Vt_Of(IxI)'!$H7:$K7)*(-1)</f>
        <v>0</v>
      </c>
      <c r="BA7">
        <f>I!AZ5*SUM('Sim_Vt_Of(IxI)'!$H7:$K7)*(-1)</f>
        <v>0</v>
      </c>
      <c r="BB7">
        <f>I!BA5*SUM('Sim_Vt_Of(IxI)'!$H7:$K7)*(-1)</f>
        <v>0</v>
      </c>
      <c r="BC7">
        <f>I!BB5*SUM('Sim_Vt_Of(IxI)'!$H7:$K7)*(-1)</f>
        <v>0</v>
      </c>
      <c r="BD7">
        <f>I!BC5*SUM('Sim_Vt_Of(IxI)'!$H7:$K7)*(-1)</f>
        <v>0</v>
      </c>
      <c r="BE7">
        <f>I!BD5*SUM('Sim_Vt_Of(IxI)'!$H7:$K7)*(-1)</f>
        <v>0</v>
      </c>
      <c r="BF7">
        <f>I!BE5*SUM('Sim_Vt_Of(IxI)'!$H7:$K7)*(-1)</f>
        <v>0</v>
      </c>
      <c r="BG7">
        <f>I!BF5*SUM('Sim_Vt_Of(IxI)'!$H7:$K7)*(-1)</f>
        <v>0</v>
      </c>
      <c r="BH7">
        <f>I!BG5*SUM('Sim_Vt_Of(IxI)'!$H7:$K7)*(-1)</f>
        <v>0</v>
      </c>
      <c r="BI7">
        <f>I!BH5*SUM('Sim_Vt_Of(IxI)'!$H7:$K7)*(-1)</f>
        <v>0</v>
      </c>
      <c r="BJ7">
        <f>I!BI5*SUM('Sim_Vt_Of(IxI)'!$H7:$K7)*(-1)</f>
        <v>0</v>
      </c>
      <c r="BK7">
        <f>I!BJ5*SUM('Sim_Vt_Of(IxI)'!$H7:$K7)*(-1)</f>
        <v>0</v>
      </c>
      <c r="BL7">
        <f>I!BK5*SUM('Sim_Vt_Of(IxI)'!$H7:$K7)*(-1)</f>
        <v>0</v>
      </c>
      <c r="BM7">
        <f>I!BL5*SUM('Sim_Vt_Of(IxI)'!$H7:$K7)*(-1)</f>
        <v>0</v>
      </c>
      <c r="BN7">
        <f>I!BM5*SUM('Sim_Vt_Of(IxI)'!$H7:$K7)*(-1)</f>
        <v>0</v>
      </c>
      <c r="BO7">
        <f>I!BN5*SUM('Sim_Vt_Of(IxI)'!$H7:$K7)*(-1)</f>
        <v>0</v>
      </c>
      <c r="BP7">
        <f>I!BO5*SUM('Sim_Vt_Of(IxI)'!$H7:$K7)*(-1)</f>
        <v>0</v>
      </c>
      <c r="BQ7">
        <f>I!BP5*SUM('Sim_Vt_Of(IxI)'!$H7:$K7)*(-1)</f>
        <v>0</v>
      </c>
      <c r="BR7">
        <f>I!BQ5*SUM('Sim_Vt_Of(IxI)'!$H7:$K7)*(-1)</f>
        <v>0</v>
      </c>
      <c r="BS7">
        <f>I!BR5*SUM('Sim_Vt_Of(IxI)'!$H7:$K7)*(-1)</f>
        <v>0</v>
      </c>
      <c r="BT7">
        <f>I!BS5*SUM('Sim_Vt_Of(IxI)'!$H7:$K7)*(-1)</f>
        <v>0</v>
      </c>
      <c r="BU7">
        <f>I!BT5*SUM('Sim_Vt_Of(IxI)'!$H7:$K7)*(-1)</f>
        <v>0</v>
      </c>
      <c r="BV7">
        <f>I!BU5*SUM('Sim_Vt_Of(IxI)'!$H7:$K7)*(-1)</f>
        <v>0</v>
      </c>
      <c r="BW7">
        <f>I!BV5*SUM('Sim_Vt_Of(IxI)'!$H7:$K7)*(-1)</f>
        <v>0</v>
      </c>
      <c r="BX7">
        <f>I!BW5*SUM('Sim_Vt_Of(IxI)'!$H7:$K7)*(-1)</f>
        <v>0</v>
      </c>
      <c r="BY7">
        <f>I!BX5*SUM('Sim_Vt_Of(IxI)'!$H7:$K7)*(-1)</f>
        <v>0</v>
      </c>
    </row>
    <row r="8" spans="1:77" x14ac:dyDescent="0.25">
      <c r="A8" s="105" t="s">
        <v>5</v>
      </c>
      <c r="B8">
        <f>I!A6*SUM('Sim_Vt_Of(IxI)'!$H8:$K8)*(-1)</f>
        <v>0</v>
      </c>
      <c r="C8">
        <f>I!B6*SUM('Sim_Vt_Of(IxI)'!$H8:$K8)*(-1)</f>
        <v>0</v>
      </c>
      <c r="D8">
        <f>I!C6*SUM('Sim_Vt_Of(IxI)'!$H8:$K8)*(-1)</f>
        <v>0</v>
      </c>
      <c r="E8">
        <f>I!D6*SUM('Sim_Vt_Of(IxI)'!$H8:$K8)*(-1)</f>
        <v>0</v>
      </c>
      <c r="F8">
        <f>I!E6*SUM('Sim_Vt_Of(IxI)'!$H8:$K8)*(-1)</f>
        <v>0</v>
      </c>
      <c r="G8">
        <f>I!F6*SUM('Sim_Vt_Of(IxI)'!$H8:$K8)*(-1)</f>
        <v>0</v>
      </c>
      <c r="H8">
        <f>I!G6*SUM('Sim_Vt_Of(IxI)'!$H8:$K8)*(-1)</f>
        <v>0</v>
      </c>
      <c r="I8">
        <f>I!H6*SUM('Sim_Vt_Of(IxI)'!$H8:$K8)*(-1)</f>
        <v>0</v>
      </c>
      <c r="J8">
        <f>I!I6*SUM('Sim_Vt_Of(IxI)'!$H8:$K8)*(-1)</f>
        <v>0</v>
      </c>
      <c r="K8">
        <f>I!J6*SUM('Sim_Vt_Of(IxI)'!$H8:$K8)*(-1)</f>
        <v>0</v>
      </c>
      <c r="L8">
        <f>I!K6*SUM('Sim_Vt_Of(IxI)'!$H8:$K8)*(-1)</f>
        <v>0</v>
      </c>
      <c r="M8">
        <f>I!L6*SUM('Sim_Vt_Of(IxI)'!$H8:$K8)*(-1)</f>
        <v>0</v>
      </c>
      <c r="N8">
        <f>I!M6*SUM('Sim_Vt_Of(IxI)'!$H8:$K8)*(-1)</f>
        <v>0</v>
      </c>
      <c r="O8">
        <f>I!N6*SUM('Sim_Vt_Of(IxI)'!$H8:$K8)*(-1)</f>
        <v>0</v>
      </c>
      <c r="P8">
        <f>I!O6*SUM('Sim_Vt_Of(IxI)'!$H8:$K8)*(-1)</f>
        <v>0</v>
      </c>
      <c r="Q8">
        <f>I!P6*SUM('Sim_Vt_Of(IxI)'!$H8:$K8)*(-1)</f>
        <v>0</v>
      </c>
      <c r="R8">
        <f>I!Q6*SUM('Sim_Vt_Of(IxI)'!$H8:$K8)*(-1)</f>
        <v>0</v>
      </c>
      <c r="S8">
        <f>I!R6*SUM('Sim_Vt_Of(IxI)'!$H8:$K8)*(-1)</f>
        <v>0</v>
      </c>
      <c r="T8">
        <f>I!S6*SUM('Sim_Vt_Of(IxI)'!$H8:$K8)*(-1)</f>
        <v>0</v>
      </c>
      <c r="U8">
        <f>I!T6*SUM('Sim_Vt_Of(IxI)'!$H8:$K8)*(-1)</f>
        <v>0</v>
      </c>
      <c r="V8">
        <f>I!U6*SUM('Sim_Vt_Of(IxI)'!$H8:$K8)*(-1)</f>
        <v>0</v>
      </c>
      <c r="W8">
        <f>I!V6*SUM('Sim_Vt_Of(IxI)'!$H8:$K8)*(-1)</f>
        <v>0</v>
      </c>
      <c r="X8">
        <f>I!W6*SUM('Sim_Vt_Of(IxI)'!$H8:$K8)*(-1)</f>
        <v>0</v>
      </c>
      <c r="Y8">
        <f>I!X6*SUM('Sim_Vt_Of(IxI)'!$H8:$K8)*(-1)</f>
        <v>0</v>
      </c>
      <c r="Z8">
        <f>I!Y6*SUM('Sim_Vt_Of(IxI)'!$H8:$K8)*(-1)</f>
        <v>0</v>
      </c>
      <c r="AA8">
        <f>I!Z6*SUM('Sim_Vt_Of(IxI)'!$H8:$K8)*(-1)</f>
        <v>0</v>
      </c>
      <c r="AB8">
        <f>I!AA6*SUM('Sim_Vt_Of(IxI)'!$H8:$K8)*(-1)</f>
        <v>0</v>
      </c>
      <c r="AC8">
        <f>I!AB6*SUM('Sim_Vt_Of(IxI)'!$H8:$K8)*(-1)</f>
        <v>0</v>
      </c>
      <c r="AD8">
        <f>I!AC6*SUM('Sim_Vt_Of(IxI)'!$H8:$K8)*(-1)</f>
        <v>0</v>
      </c>
      <c r="AE8">
        <f>I!AD6*SUM('Sim_Vt_Of(IxI)'!$H8:$K8)*(-1)</f>
        <v>0</v>
      </c>
      <c r="AF8">
        <f>I!AE6*SUM('Sim_Vt_Of(IxI)'!$H8:$K8)*(-1)</f>
        <v>0</v>
      </c>
      <c r="AG8">
        <f>I!AF6*SUM('Sim_Vt_Of(IxI)'!$H8:$K8)*(-1)</f>
        <v>0</v>
      </c>
      <c r="AH8">
        <f>I!AG6*SUM('Sim_Vt_Of(IxI)'!$H8:$K8)*(-1)</f>
        <v>0</v>
      </c>
      <c r="AI8">
        <f>I!AH6*SUM('Sim_Vt_Of(IxI)'!$H8:$K8)*(-1)</f>
        <v>0</v>
      </c>
      <c r="AJ8">
        <f>I!AI6*SUM('Sim_Vt_Of(IxI)'!$H8:$K8)*(-1)</f>
        <v>0</v>
      </c>
      <c r="AK8">
        <f>I!AJ6*SUM('Sim_Vt_Of(IxI)'!$H8:$K8)*(-1)</f>
        <v>0</v>
      </c>
      <c r="AL8">
        <f>I!AK6*SUM('Sim_Vt_Of(IxI)'!$H8:$K8)*(-1)</f>
        <v>0</v>
      </c>
      <c r="AM8">
        <f>I!AL6*SUM('Sim_Vt_Of(IxI)'!$H8:$K8)*(-1)</f>
        <v>0</v>
      </c>
      <c r="AN8">
        <f>I!AM6*SUM('Sim_Vt_Of(IxI)'!$H8:$K8)*(-1)</f>
        <v>0</v>
      </c>
      <c r="AO8">
        <f>I!AN6*SUM('Sim_Vt_Of(IxI)'!$H8:$K8)*(-1)</f>
        <v>0</v>
      </c>
      <c r="AP8">
        <f>I!AO6*SUM('Sim_Vt_Of(IxI)'!$H8:$K8)*(-1)</f>
        <v>0</v>
      </c>
      <c r="AQ8">
        <f>I!AP6*SUM('Sim_Vt_Of(IxI)'!$H8:$K8)*(-1)</f>
        <v>0</v>
      </c>
      <c r="AR8">
        <f>I!AQ6*SUM('Sim_Vt_Of(IxI)'!$H8:$K8)*(-1)</f>
        <v>0</v>
      </c>
      <c r="AS8">
        <f>I!AR6*SUM('Sim_Vt_Of(IxI)'!$H8:$K8)*(-1)</f>
        <v>0</v>
      </c>
      <c r="AT8">
        <f>I!AS6*SUM('Sim_Vt_Of(IxI)'!$H8:$K8)*(-1)</f>
        <v>0</v>
      </c>
      <c r="AU8">
        <f>I!AT6*SUM('Sim_Vt_Of(IxI)'!$H8:$K8)*(-1)</f>
        <v>0</v>
      </c>
      <c r="AV8">
        <f>I!AU6*SUM('Sim_Vt_Of(IxI)'!$H8:$K8)*(-1)</f>
        <v>0</v>
      </c>
      <c r="AW8">
        <f>I!AV6*SUM('Sim_Vt_Of(IxI)'!$H8:$K8)*(-1)</f>
        <v>0</v>
      </c>
      <c r="AX8">
        <f>I!AW6*SUM('Sim_Vt_Of(IxI)'!$H8:$K8)*(-1)</f>
        <v>0</v>
      </c>
      <c r="AY8">
        <f>I!AX6*SUM('Sim_Vt_Of(IxI)'!$H8:$K8)*(-1)</f>
        <v>0</v>
      </c>
      <c r="AZ8">
        <f>I!AY6*SUM('Sim_Vt_Of(IxI)'!$H8:$K8)*(-1)</f>
        <v>0</v>
      </c>
      <c r="BA8">
        <f>I!AZ6*SUM('Sim_Vt_Of(IxI)'!$H8:$K8)*(-1)</f>
        <v>0</v>
      </c>
      <c r="BB8">
        <f>I!BA6*SUM('Sim_Vt_Of(IxI)'!$H8:$K8)*(-1)</f>
        <v>0</v>
      </c>
      <c r="BC8">
        <f>I!BB6*SUM('Sim_Vt_Of(IxI)'!$H8:$K8)*(-1)</f>
        <v>0</v>
      </c>
      <c r="BD8">
        <f>I!BC6*SUM('Sim_Vt_Of(IxI)'!$H8:$K8)*(-1)</f>
        <v>0</v>
      </c>
      <c r="BE8">
        <f>I!BD6*SUM('Sim_Vt_Of(IxI)'!$H8:$K8)*(-1)</f>
        <v>0</v>
      </c>
      <c r="BF8">
        <f>I!BE6*SUM('Sim_Vt_Of(IxI)'!$H8:$K8)*(-1)</f>
        <v>0</v>
      </c>
      <c r="BG8">
        <f>I!BF6*SUM('Sim_Vt_Of(IxI)'!$H8:$K8)*(-1)</f>
        <v>0</v>
      </c>
      <c r="BH8">
        <f>I!BG6*SUM('Sim_Vt_Of(IxI)'!$H8:$K8)*(-1)</f>
        <v>0</v>
      </c>
      <c r="BI8">
        <f>I!BH6*SUM('Sim_Vt_Of(IxI)'!$H8:$K8)*(-1)</f>
        <v>0</v>
      </c>
      <c r="BJ8">
        <f>I!BI6*SUM('Sim_Vt_Of(IxI)'!$H8:$K8)*(-1)</f>
        <v>0</v>
      </c>
      <c r="BK8">
        <f>I!BJ6*SUM('Sim_Vt_Of(IxI)'!$H8:$K8)*(-1)</f>
        <v>0</v>
      </c>
      <c r="BL8">
        <f>I!BK6*SUM('Sim_Vt_Of(IxI)'!$H8:$K8)*(-1)</f>
        <v>0</v>
      </c>
      <c r="BM8">
        <f>I!BL6*SUM('Sim_Vt_Of(IxI)'!$H8:$K8)*(-1)</f>
        <v>0</v>
      </c>
      <c r="BN8">
        <f>I!BM6*SUM('Sim_Vt_Of(IxI)'!$H8:$K8)*(-1)</f>
        <v>0</v>
      </c>
      <c r="BO8">
        <f>I!BN6*SUM('Sim_Vt_Of(IxI)'!$H8:$K8)*(-1)</f>
        <v>0</v>
      </c>
      <c r="BP8">
        <f>I!BO6*SUM('Sim_Vt_Of(IxI)'!$H8:$K8)*(-1)</f>
        <v>0</v>
      </c>
      <c r="BQ8">
        <f>I!BP6*SUM('Sim_Vt_Of(IxI)'!$H8:$K8)*(-1)</f>
        <v>0</v>
      </c>
      <c r="BR8">
        <f>I!BQ6*SUM('Sim_Vt_Of(IxI)'!$H8:$K8)*(-1)</f>
        <v>0</v>
      </c>
      <c r="BS8">
        <f>I!BR6*SUM('Sim_Vt_Of(IxI)'!$H8:$K8)*(-1)</f>
        <v>0</v>
      </c>
      <c r="BT8">
        <f>I!BS6*SUM('Sim_Vt_Of(IxI)'!$H8:$K8)*(-1)</f>
        <v>0</v>
      </c>
      <c r="BU8">
        <f>I!BT6*SUM('Sim_Vt_Of(IxI)'!$H8:$K8)*(-1)</f>
        <v>0</v>
      </c>
      <c r="BV8">
        <f>I!BU6*SUM('Sim_Vt_Of(IxI)'!$H8:$K8)*(-1)</f>
        <v>0</v>
      </c>
      <c r="BW8">
        <f>I!BV6*SUM('Sim_Vt_Of(IxI)'!$H8:$K8)*(-1)</f>
        <v>0</v>
      </c>
      <c r="BX8">
        <f>I!BW6*SUM('Sim_Vt_Of(IxI)'!$H8:$K8)*(-1)</f>
        <v>0</v>
      </c>
      <c r="BY8">
        <f>I!BX6*SUM('Sim_Vt_Of(IxI)'!$H8:$K8)*(-1)</f>
        <v>0</v>
      </c>
    </row>
    <row r="9" spans="1:77" x14ac:dyDescent="0.25">
      <c r="A9" s="105" t="s">
        <v>6</v>
      </c>
      <c r="B9">
        <f>I!A7*SUM('Sim_Vt_Of(IxI)'!$H9:$K9)*(-1)</f>
        <v>0</v>
      </c>
      <c r="C9">
        <f>I!B7*SUM('Sim_Vt_Of(IxI)'!$H9:$K9)*(-1)</f>
        <v>0</v>
      </c>
      <c r="D9">
        <f>I!C7*SUM('Sim_Vt_Of(IxI)'!$H9:$K9)*(-1)</f>
        <v>0</v>
      </c>
      <c r="E9">
        <f>I!D7*SUM('Sim_Vt_Of(IxI)'!$H9:$K9)*(-1)</f>
        <v>0</v>
      </c>
      <c r="F9">
        <f>I!E7*SUM('Sim_Vt_Of(IxI)'!$H9:$K9)*(-1)</f>
        <v>0</v>
      </c>
      <c r="G9">
        <f>I!F7*SUM('Sim_Vt_Of(IxI)'!$H9:$K9)*(-1)</f>
        <v>0</v>
      </c>
      <c r="H9">
        <f>I!G7*SUM('Sim_Vt_Of(IxI)'!$H9:$K9)*(-1)</f>
        <v>0</v>
      </c>
      <c r="I9">
        <f>I!H7*SUM('Sim_Vt_Of(IxI)'!$H9:$K9)*(-1)</f>
        <v>0</v>
      </c>
      <c r="J9">
        <f>I!I7*SUM('Sim_Vt_Of(IxI)'!$H9:$K9)*(-1)</f>
        <v>0</v>
      </c>
      <c r="K9">
        <f>I!J7*SUM('Sim_Vt_Of(IxI)'!$H9:$K9)*(-1)</f>
        <v>0</v>
      </c>
      <c r="L9">
        <f>I!K7*SUM('Sim_Vt_Of(IxI)'!$H9:$K9)*(-1)</f>
        <v>0</v>
      </c>
      <c r="M9">
        <f>I!L7*SUM('Sim_Vt_Of(IxI)'!$H9:$K9)*(-1)</f>
        <v>0</v>
      </c>
      <c r="N9">
        <f>I!M7*SUM('Sim_Vt_Of(IxI)'!$H9:$K9)*(-1)</f>
        <v>0</v>
      </c>
      <c r="O9">
        <f>I!N7*SUM('Sim_Vt_Of(IxI)'!$H9:$K9)*(-1)</f>
        <v>0</v>
      </c>
      <c r="P9">
        <f>I!O7*SUM('Sim_Vt_Of(IxI)'!$H9:$K9)*(-1)</f>
        <v>0</v>
      </c>
      <c r="Q9">
        <f>I!P7*SUM('Sim_Vt_Of(IxI)'!$H9:$K9)*(-1)</f>
        <v>0</v>
      </c>
      <c r="R9">
        <f>I!Q7*SUM('Sim_Vt_Of(IxI)'!$H9:$K9)*(-1)</f>
        <v>0</v>
      </c>
      <c r="S9">
        <f>I!R7*SUM('Sim_Vt_Of(IxI)'!$H9:$K9)*(-1)</f>
        <v>0</v>
      </c>
      <c r="T9">
        <f>I!S7*SUM('Sim_Vt_Of(IxI)'!$H9:$K9)*(-1)</f>
        <v>0</v>
      </c>
      <c r="U9">
        <f>I!T7*SUM('Sim_Vt_Of(IxI)'!$H9:$K9)*(-1)</f>
        <v>0</v>
      </c>
      <c r="V9">
        <f>I!U7*SUM('Sim_Vt_Of(IxI)'!$H9:$K9)*(-1)</f>
        <v>0</v>
      </c>
      <c r="W9">
        <f>I!V7*SUM('Sim_Vt_Of(IxI)'!$H9:$K9)*(-1)</f>
        <v>0</v>
      </c>
      <c r="X9">
        <f>I!W7*SUM('Sim_Vt_Of(IxI)'!$H9:$K9)*(-1)</f>
        <v>0</v>
      </c>
      <c r="Y9">
        <f>I!X7*SUM('Sim_Vt_Of(IxI)'!$H9:$K9)*(-1)</f>
        <v>0</v>
      </c>
      <c r="Z9">
        <f>I!Y7*SUM('Sim_Vt_Of(IxI)'!$H9:$K9)*(-1)</f>
        <v>0</v>
      </c>
      <c r="AA9">
        <f>I!Z7*SUM('Sim_Vt_Of(IxI)'!$H9:$K9)*(-1)</f>
        <v>0</v>
      </c>
      <c r="AB9">
        <f>I!AA7*SUM('Sim_Vt_Of(IxI)'!$H9:$K9)*(-1)</f>
        <v>0</v>
      </c>
      <c r="AC9">
        <f>I!AB7*SUM('Sim_Vt_Of(IxI)'!$H9:$K9)*(-1)</f>
        <v>0</v>
      </c>
      <c r="AD9">
        <f>I!AC7*SUM('Sim_Vt_Of(IxI)'!$H9:$K9)*(-1)</f>
        <v>0</v>
      </c>
      <c r="AE9">
        <f>I!AD7*SUM('Sim_Vt_Of(IxI)'!$H9:$K9)*(-1)</f>
        <v>0</v>
      </c>
      <c r="AF9">
        <f>I!AE7*SUM('Sim_Vt_Of(IxI)'!$H9:$K9)*(-1)</f>
        <v>0</v>
      </c>
      <c r="AG9">
        <f>I!AF7*SUM('Sim_Vt_Of(IxI)'!$H9:$K9)*(-1)</f>
        <v>0</v>
      </c>
      <c r="AH9">
        <f>I!AG7*SUM('Sim_Vt_Of(IxI)'!$H9:$K9)*(-1)</f>
        <v>0</v>
      </c>
      <c r="AI9">
        <f>I!AH7*SUM('Sim_Vt_Of(IxI)'!$H9:$K9)*(-1)</f>
        <v>0</v>
      </c>
      <c r="AJ9">
        <f>I!AI7*SUM('Sim_Vt_Of(IxI)'!$H9:$K9)*(-1)</f>
        <v>0</v>
      </c>
      <c r="AK9">
        <f>I!AJ7*SUM('Sim_Vt_Of(IxI)'!$H9:$K9)*(-1)</f>
        <v>0</v>
      </c>
      <c r="AL9">
        <f>I!AK7*SUM('Sim_Vt_Of(IxI)'!$H9:$K9)*(-1)</f>
        <v>0</v>
      </c>
      <c r="AM9">
        <f>I!AL7*SUM('Sim_Vt_Of(IxI)'!$H9:$K9)*(-1)</f>
        <v>0</v>
      </c>
      <c r="AN9">
        <f>I!AM7*SUM('Sim_Vt_Of(IxI)'!$H9:$K9)*(-1)</f>
        <v>0</v>
      </c>
      <c r="AO9">
        <f>I!AN7*SUM('Sim_Vt_Of(IxI)'!$H9:$K9)*(-1)</f>
        <v>0</v>
      </c>
      <c r="AP9">
        <f>I!AO7*SUM('Sim_Vt_Of(IxI)'!$H9:$K9)*(-1)</f>
        <v>0</v>
      </c>
      <c r="AQ9">
        <f>I!AP7*SUM('Sim_Vt_Of(IxI)'!$H9:$K9)*(-1)</f>
        <v>0</v>
      </c>
      <c r="AR9">
        <f>I!AQ7*SUM('Sim_Vt_Of(IxI)'!$H9:$K9)*(-1)</f>
        <v>0</v>
      </c>
      <c r="AS9">
        <f>I!AR7*SUM('Sim_Vt_Of(IxI)'!$H9:$K9)*(-1)</f>
        <v>0</v>
      </c>
      <c r="AT9">
        <f>I!AS7*SUM('Sim_Vt_Of(IxI)'!$H9:$K9)*(-1)</f>
        <v>0</v>
      </c>
      <c r="AU9">
        <f>I!AT7*SUM('Sim_Vt_Of(IxI)'!$H9:$K9)*(-1)</f>
        <v>0</v>
      </c>
      <c r="AV9">
        <f>I!AU7*SUM('Sim_Vt_Of(IxI)'!$H9:$K9)*(-1)</f>
        <v>0</v>
      </c>
      <c r="AW9">
        <f>I!AV7*SUM('Sim_Vt_Of(IxI)'!$H9:$K9)*(-1)</f>
        <v>0</v>
      </c>
      <c r="AX9">
        <f>I!AW7*SUM('Sim_Vt_Of(IxI)'!$H9:$K9)*(-1)</f>
        <v>0</v>
      </c>
      <c r="AY9">
        <f>I!AX7*SUM('Sim_Vt_Of(IxI)'!$H9:$K9)*(-1)</f>
        <v>0</v>
      </c>
      <c r="AZ9">
        <f>I!AY7*SUM('Sim_Vt_Of(IxI)'!$H9:$K9)*(-1)</f>
        <v>0</v>
      </c>
      <c r="BA9">
        <f>I!AZ7*SUM('Sim_Vt_Of(IxI)'!$H9:$K9)*(-1)</f>
        <v>0</v>
      </c>
      <c r="BB9">
        <f>I!BA7*SUM('Sim_Vt_Of(IxI)'!$H9:$K9)*(-1)</f>
        <v>0</v>
      </c>
      <c r="BC9">
        <f>I!BB7*SUM('Sim_Vt_Of(IxI)'!$H9:$K9)*(-1)</f>
        <v>0</v>
      </c>
      <c r="BD9">
        <f>I!BC7*SUM('Sim_Vt_Of(IxI)'!$H9:$K9)*(-1)</f>
        <v>0</v>
      </c>
      <c r="BE9">
        <f>I!BD7*SUM('Sim_Vt_Of(IxI)'!$H9:$K9)*(-1)</f>
        <v>0</v>
      </c>
      <c r="BF9">
        <f>I!BE7*SUM('Sim_Vt_Of(IxI)'!$H9:$K9)*(-1)</f>
        <v>0</v>
      </c>
      <c r="BG9">
        <f>I!BF7*SUM('Sim_Vt_Of(IxI)'!$H9:$K9)*(-1)</f>
        <v>0</v>
      </c>
      <c r="BH9">
        <f>I!BG7*SUM('Sim_Vt_Of(IxI)'!$H9:$K9)*(-1)</f>
        <v>0</v>
      </c>
      <c r="BI9">
        <f>I!BH7*SUM('Sim_Vt_Of(IxI)'!$H9:$K9)*(-1)</f>
        <v>0</v>
      </c>
      <c r="BJ9">
        <f>I!BI7*SUM('Sim_Vt_Of(IxI)'!$H9:$K9)*(-1)</f>
        <v>0</v>
      </c>
      <c r="BK9">
        <f>I!BJ7*SUM('Sim_Vt_Of(IxI)'!$H9:$K9)*(-1)</f>
        <v>0</v>
      </c>
      <c r="BL9">
        <f>I!BK7*SUM('Sim_Vt_Of(IxI)'!$H9:$K9)*(-1)</f>
        <v>0</v>
      </c>
      <c r="BM9">
        <f>I!BL7*SUM('Sim_Vt_Of(IxI)'!$H9:$K9)*(-1)</f>
        <v>0</v>
      </c>
      <c r="BN9">
        <f>I!BM7*SUM('Sim_Vt_Of(IxI)'!$H9:$K9)*(-1)</f>
        <v>0</v>
      </c>
      <c r="BO9">
        <f>I!BN7*SUM('Sim_Vt_Of(IxI)'!$H9:$K9)*(-1)</f>
        <v>0</v>
      </c>
      <c r="BP9">
        <f>I!BO7*SUM('Sim_Vt_Of(IxI)'!$H9:$K9)*(-1)</f>
        <v>0</v>
      </c>
      <c r="BQ9">
        <f>I!BP7*SUM('Sim_Vt_Of(IxI)'!$H9:$K9)*(-1)</f>
        <v>0</v>
      </c>
      <c r="BR9">
        <f>I!BQ7*SUM('Sim_Vt_Of(IxI)'!$H9:$K9)*(-1)</f>
        <v>0</v>
      </c>
      <c r="BS9">
        <f>I!BR7*SUM('Sim_Vt_Of(IxI)'!$H9:$K9)*(-1)</f>
        <v>0</v>
      </c>
      <c r="BT9">
        <f>I!BS7*SUM('Sim_Vt_Of(IxI)'!$H9:$K9)*(-1)</f>
        <v>0</v>
      </c>
      <c r="BU9">
        <f>I!BT7*SUM('Sim_Vt_Of(IxI)'!$H9:$K9)*(-1)</f>
        <v>0</v>
      </c>
      <c r="BV9">
        <f>I!BU7*SUM('Sim_Vt_Of(IxI)'!$H9:$K9)*(-1)</f>
        <v>0</v>
      </c>
      <c r="BW9">
        <f>I!BV7*SUM('Sim_Vt_Of(IxI)'!$H9:$K9)*(-1)</f>
        <v>0</v>
      </c>
      <c r="BX9">
        <f>I!BW7*SUM('Sim_Vt_Of(IxI)'!$H9:$K9)*(-1)</f>
        <v>0</v>
      </c>
      <c r="BY9">
        <f>I!BX7*SUM('Sim_Vt_Of(IxI)'!$H9:$K9)*(-1)</f>
        <v>0</v>
      </c>
    </row>
    <row r="10" spans="1:77" x14ac:dyDescent="0.25">
      <c r="A10" s="105" t="s">
        <v>7</v>
      </c>
      <c r="B10">
        <f>I!A8*SUM('Sim_Vt_Of(IxI)'!$H10:$K10)*(-1)</f>
        <v>0</v>
      </c>
      <c r="C10">
        <f>I!B8*SUM('Sim_Vt_Of(IxI)'!$H10:$K10)*(-1)</f>
        <v>0</v>
      </c>
      <c r="D10">
        <f>I!C8*SUM('Sim_Vt_Of(IxI)'!$H10:$K10)*(-1)</f>
        <v>0</v>
      </c>
      <c r="E10">
        <f>I!D8*SUM('Sim_Vt_Of(IxI)'!$H10:$K10)*(-1)</f>
        <v>0</v>
      </c>
      <c r="F10">
        <f>I!E8*SUM('Sim_Vt_Of(IxI)'!$H10:$K10)*(-1)</f>
        <v>0</v>
      </c>
      <c r="G10">
        <f>I!F8*SUM('Sim_Vt_Of(IxI)'!$H10:$K10)*(-1)</f>
        <v>0</v>
      </c>
      <c r="H10">
        <f>I!G8*SUM('Sim_Vt_Of(IxI)'!$H10:$K10)*(-1)</f>
        <v>0</v>
      </c>
      <c r="I10">
        <f>I!H8*SUM('Sim_Vt_Of(IxI)'!$H10:$K10)*(-1)</f>
        <v>0</v>
      </c>
      <c r="J10">
        <f>I!I8*SUM('Sim_Vt_Of(IxI)'!$H10:$K10)*(-1)</f>
        <v>0</v>
      </c>
      <c r="K10">
        <f>I!J8*SUM('Sim_Vt_Of(IxI)'!$H10:$K10)*(-1)</f>
        <v>0</v>
      </c>
      <c r="L10">
        <f>I!K8*SUM('Sim_Vt_Of(IxI)'!$H10:$K10)*(-1)</f>
        <v>0</v>
      </c>
      <c r="M10">
        <f>I!L8*SUM('Sim_Vt_Of(IxI)'!$H10:$K10)*(-1)</f>
        <v>0</v>
      </c>
      <c r="N10">
        <f>I!M8*SUM('Sim_Vt_Of(IxI)'!$H10:$K10)*(-1)</f>
        <v>0</v>
      </c>
      <c r="O10">
        <f>I!N8*SUM('Sim_Vt_Of(IxI)'!$H10:$K10)*(-1)</f>
        <v>0</v>
      </c>
      <c r="P10">
        <f>I!O8*SUM('Sim_Vt_Of(IxI)'!$H10:$K10)*(-1)</f>
        <v>0</v>
      </c>
      <c r="Q10">
        <f>I!P8*SUM('Sim_Vt_Of(IxI)'!$H10:$K10)*(-1)</f>
        <v>0</v>
      </c>
      <c r="R10">
        <f>I!Q8*SUM('Sim_Vt_Of(IxI)'!$H10:$K10)*(-1)</f>
        <v>0</v>
      </c>
      <c r="S10">
        <f>I!R8*SUM('Sim_Vt_Of(IxI)'!$H10:$K10)*(-1)</f>
        <v>0</v>
      </c>
      <c r="T10">
        <f>I!S8*SUM('Sim_Vt_Of(IxI)'!$H10:$K10)*(-1)</f>
        <v>0</v>
      </c>
      <c r="U10">
        <f>I!T8*SUM('Sim_Vt_Of(IxI)'!$H10:$K10)*(-1)</f>
        <v>0</v>
      </c>
      <c r="V10">
        <f>I!U8*SUM('Sim_Vt_Of(IxI)'!$H10:$K10)*(-1)</f>
        <v>0</v>
      </c>
      <c r="W10">
        <f>I!V8*SUM('Sim_Vt_Of(IxI)'!$H10:$K10)*(-1)</f>
        <v>0</v>
      </c>
      <c r="X10">
        <f>I!W8*SUM('Sim_Vt_Of(IxI)'!$H10:$K10)*(-1)</f>
        <v>0</v>
      </c>
      <c r="Y10">
        <f>I!X8*SUM('Sim_Vt_Of(IxI)'!$H10:$K10)*(-1)</f>
        <v>0</v>
      </c>
      <c r="Z10">
        <f>I!Y8*SUM('Sim_Vt_Of(IxI)'!$H10:$K10)*(-1)</f>
        <v>0</v>
      </c>
      <c r="AA10">
        <f>I!Z8*SUM('Sim_Vt_Of(IxI)'!$H10:$K10)*(-1)</f>
        <v>0</v>
      </c>
      <c r="AB10">
        <f>I!AA8*SUM('Sim_Vt_Of(IxI)'!$H10:$K10)*(-1)</f>
        <v>0</v>
      </c>
      <c r="AC10">
        <f>I!AB8*SUM('Sim_Vt_Of(IxI)'!$H10:$K10)*(-1)</f>
        <v>0</v>
      </c>
      <c r="AD10">
        <f>I!AC8*SUM('Sim_Vt_Of(IxI)'!$H10:$K10)*(-1)</f>
        <v>0</v>
      </c>
      <c r="AE10">
        <f>I!AD8*SUM('Sim_Vt_Of(IxI)'!$H10:$K10)*(-1)</f>
        <v>0</v>
      </c>
      <c r="AF10">
        <f>I!AE8*SUM('Sim_Vt_Of(IxI)'!$H10:$K10)*(-1)</f>
        <v>0</v>
      </c>
      <c r="AG10">
        <f>I!AF8*SUM('Sim_Vt_Of(IxI)'!$H10:$K10)*(-1)</f>
        <v>0</v>
      </c>
      <c r="AH10">
        <f>I!AG8*SUM('Sim_Vt_Of(IxI)'!$H10:$K10)*(-1)</f>
        <v>0</v>
      </c>
      <c r="AI10">
        <f>I!AH8*SUM('Sim_Vt_Of(IxI)'!$H10:$K10)*(-1)</f>
        <v>0</v>
      </c>
      <c r="AJ10">
        <f>I!AI8*SUM('Sim_Vt_Of(IxI)'!$H10:$K10)*(-1)</f>
        <v>0</v>
      </c>
      <c r="AK10">
        <f>I!AJ8*SUM('Sim_Vt_Of(IxI)'!$H10:$K10)*(-1)</f>
        <v>0</v>
      </c>
      <c r="AL10">
        <f>I!AK8*SUM('Sim_Vt_Of(IxI)'!$H10:$K10)*(-1)</f>
        <v>0</v>
      </c>
      <c r="AM10">
        <f>I!AL8*SUM('Sim_Vt_Of(IxI)'!$H10:$K10)*(-1)</f>
        <v>0</v>
      </c>
      <c r="AN10">
        <f>I!AM8*SUM('Sim_Vt_Of(IxI)'!$H10:$K10)*(-1)</f>
        <v>0</v>
      </c>
      <c r="AO10">
        <f>I!AN8*SUM('Sim_Vt_Of(IxI)'!$H10:$K10)*(-1)</f>
        <v>0</v>
      </c>
      <c r="AP10">
        <f>I!AO8*SUM('Sim_Vt_Of(IxI)'!$H10:$K10)*(-1)</f>
        <v>0</v>
      </c>
      <c r="AQ10">
        <f>I!AP8*SUM('Sim_Vt_Of(IxI)'!$H10:$K10)*(-1)</f>
        <v>0</v>
      </c>
      <c r="AR10">
        <f>I!AQ8*SUM('Sim_Vt_Of(IxI)'!$H10:$K10)*(-1)</f>
        <v>0</v>
      </c>
      <c r="AS10">
        <f>I!AR8*SUM('Sim_Vt_Of(IxI)'!$H10:$K10)*(-1)</f>
        <v>0</v>
      </c>
      <c r="AT10">
        <f>I!AS8*SUM('Sim_Vt_Of(IxI)'!$H10:$K10)*(-1)</f>
        <v>0</v>
      </c>
      <c r="AU10">
        <f>I!AT8*SUM('Sim_Vt_Of(IxI)'!$H10:$K10)*(-1)</f>
        <v>0</v>
      </c>
      <c r="AV10">
        <f>I!AU8*SUM('Sim_Vt_Of(IxI)'!$H10:$K10)*(-1)</f>
        <v>0</v>
      </c>
      <c r="AW10">
        <f>I!AV8*SUM('Sim_Vt_Of(IxI)'!$H10:$K10)*(-1)</f>
        <v>0</v>
      </c>
      <c r="AX10">
        <f>I!AW8*SUM('Sim_Vt_Of(IxI)'!$H10:$K10)*(-1)</f>
        <v>0</v>
      </c>
      <c r="AY10">
        <f>I!AX8*SUM('Sim_Vt_Of(IxI)'!$H10:$K10)*(-1)</f>
        <v>0</v>
      </c>
      <c r="AZ10">
        <f>I!AY8*SUM('Sim_Vt_Of(IxI)'!$H10:$K10)*(-1)</f>
        <v>0</v>
      </c>
      <c r="BA10">
        <f>I!AZ8*SUM('Sim_Vt_Of(IxI)'!$H10:$K10)*(-1)</f>
        <v>0</v>
      </c>
      <c r="BB10">
        <f>I!BA8*SUM('Sim_Vt_Of(IxI)'!$H10:$K10)*(-1)</f>
        <v>0</v>
      </c>
      <c r="BC10">
        <f>I!BB8*SUM('Sim_Vt_Of(IxI)'!$H10:$K10)*(-1)</f>
        <v>0</v>
      </c>
      <c r="BD10">
        <f>I!BC8*SUM('Sim_Vt_Of(IxI)'!$H10:$K10)*(-1)</f>
        <v>0</v>
      </c>
      <c r="BE10">
        <f>I!BD8*SUM('Sim_Vt_Of(IxI)'!$H10:$K10)*(-1)</f>
        <v>0</v>
      </c>
      <c r="BF10">
        <f>I!BE8*SUM('Sim_Vt_Of(IxI)'!$H10:$K10)*(-1)</f>
        <v>0</v>
      </c>
      <c r="BG10">
        <f>I!BF8*SUM('Sim_Vt_Of(IxI)'!$H10:$K10)*(-1)</f>
        <v>0</v>
      </c>
      <c r="BH10">
        <f>I!BG8*SUM('Sim_Vt_Of(IxI)'!$H10:$K10)*(-1)</f>
        <v>0</v>
      </c>
      <c r="BI10">
        <f>I!BH8*SUM('Sim_Vt_Of(IxI)'!$H10:$K10)*(-1)</f>
        <v>0</v>
      </c>
      <c r="BJ10">
        <f>I!BI8*SUM('Sim_Vt_Of(IxI)'!$H10:$K10)*(-1)</f>
        <v>0</v>
      </c>
      <c r="BK10">
        <f>I!BJ8*SUM('Sim_Vt_Of(IxI)'!$H10:$K10)*(-1)</f>
        <v>0</v>
      </c>
      <c r="BL10">
        <f>I!BK8*SUM('Sim_Vt_Of(IxI)'!$H10:$K10)*(-1)</f>
        <v>0</v>
      </c>
      <c r="BM10">
        <f>I!BL8*SUM('Sim_Vt_Of(IxI)'!$H10:$K10)*(-1)</f>
        <v>0</v>
      </c>
      <c r="BN10">
        <f>I!BM8*SUM('Sim_Vt_Of(IxI)'!$H10:$K10)*(-1)</f>
        <v>0</v>
      </c>
      <c r="BO10">
        <f>I!BN8*SUM('Sim_Vt_Of(IxI)'!$H10:$K10)*(-1)</f>
        <v>0</v>
      </c>
      <c r="BP10">
        <f>I!BO8*SUM('Sim_Vt_Of(IxI)'!$H10:$K10)*(-1)</f>
        <v>0</v>
      </c>
      <c r="BQ10">
        <f>I!BP8*SUM('Sim_Vt_Of(IxI)'!$H10:$K10)*(-1)</f>
        <v>0</v>
      </c>
      <c r="BR10">
        <f>I!BQ8*SUM('Sim_Vt_Of(IxI)'!$H10:$K10)*(-1)</f>
        <v>0</v>
      </c>
      <c r="BS10">
        <f>I!BR8*SUM('Sim_Vt_Of(IxI)'!$H10:$K10)*(-1)</f>
        <v>0</v>
      </c>
      <c r="BT10">
        <f>I!BS8*SUM('Sim_Vt_Of(IxI)'!$H10:$K10)*(-1)</f>
        <v>0</v>
      </c>
      <c r="BU10">
        <f>I!BT8*SUM('Sim_Vt_Of(IxI)'!$H10:$K10)*(-1)</f>
        <v>0</v>
      </c>
      <c r="BV10">
        <f>I!BU8*SUM('Sim_Vt_Of(IxI)'!$H10:$K10)*(-1)</f>
        <v>0</v>
      </c>
      <c r="BW10">
        <f>I!BV8*SUM('Sim_Vt_Of(IxI)'!$H10:$K10)*(-1)</f>
        <v>0</v>
      </c>
      <c r="BX10">
        <f>I!BW8*SUM('Sim_Vt_Of(IxI)'!$H10:$K10)*(-1)</f>
        <v>0</v>
      </c>
      <c r="BY10">
        <f>I!BX8*SUM('Sim_Vt_Of(IxI)'!$H10:$K10)*(-1)</f>
        <v>0</v>
      </c>
    </row>
    <row r="11" spans="1:77" x14ac:dyDescent="0.25">
      <c r="A11" s="105" t="s">
        <v>8</v>
      </c>
      <c r="B11">
        <f>I!A9*SUM('Sim_Vt_Of(IxI)'!$H11:$K11)*(-1)</f>
        <v>0</v>
      </c>
      <c r="C11">
        <f>I!B9*SUM('Sim_Vt_Of(IxI)'!$H11:$K11)*(-1)</f>
        <v>0</v>
      </c>
      <c r="D11">
        <f>I!C9*SUM('Sim_Vt_Of(IxI)'!$H11:$K11)*(-1)</f>
        <v>0</v>
      </c>
      <c r="E11">
        <f>I!D9*SUM('Sim_Vt_Of(IxI)'!$H11:$K11)*(-1)</f>
        <v>0</v>
      </c>
      <c r="F11">
        <f>I!E9*SUM('Sim_Vt_Of(IxI)'!$H11:$K11)*(-1)</f>
        <v>0</v>
      </c>
      <c r="G11">
        <f>I!F9*SUM('Sim_Vt_Of(IxI)'!$H11:$K11)*(-1)</f>
        <v>0</v>
      </c>
      <c r="H11">
        <f>I!G9*SUM('Sim_Vt_Of(IxI)'!$H11:$K11)*(-1)</f>
        <v>0</v>
      </c>
      <c r="I11">
        <f>I!H9*SUM('Sim_Vt_Of(IxI)'!$H11:$K11)*(-1)</f>
        <v>0</v>
      </c>
      <c r="J11">
        <f>I!I9*SUM('Sim_Vt_Of(IxI)'!$H11:$K11)*(-1)</f>
        <v>0</v>
      </c>
      <c r="K11">
        <f>I!J9*SUM('Sim_Vt_Of(IxI)'!$H11:$K11)*(-1)</f>
        <v>0</v>
      </c>
      <c r="L11">
        <f>I!K9*SUM('Sim_Vt_Of(IxI)'!$H11:$K11)*(-1)</f>
        <v>0</v>
      </c>
      <c r="M11">
        <f>I!L9*SUM('Sim_Vt_Of(IxI)'!$H11:$K11)*(-1)</f>
        <v>0</v>
      </c>
      <c r="N11">
        <f>I!M9*SUM('Sim_Vt_Of(IxI)'!$H11:$K11)*(-1)</f>
        <v>0</v>
      </c>
      <c r="O11">
        <f>I!N9*SUM('Sim_Vt_Of(IxI)'!$H11:$K11)*(-1)</f>
        <v>0</v>
      </c>
      <c r="P11">
        <f>I!O9*SUM('Sim_Vt_Of(IxI)'!$H11:$K11)*(-1)</f>
        <v>0</v>
      </c>
      <c r="Q11">
        <f>I!P9*SUM('Sim_Vt_Of(IxI)'!$H11:$K11)*(-1)</f>
        <v>0</v>
      </c>
      <c r="R11">
        <f>I!Q9*SUM('Sim_Vt_Of(IxI)'!$H11:$K11)*(-1)</f>
        <v>0</v>
      </c>
      <c r="S11">
        <f>I!R9*SUM('Sim_Vt_Of(IxI)'!$H11:$K11)*(-1)</f>
        <v>0</v>
      </c>
      <c r="T11">
        <f>I!S9*SUM('Sim_Vt_Of(IxI)'!$H11:$K11)*(-1)</f>
        <v>0</v>
      </c>
      <c r="U11">
        <f>I!T9*SUM('Sim_Vt_Of(IxI)'!$H11:$K11)*(-1)</f>
        <v>0</v>
      </c>
      <c r="V11">
        <f>I!U9*SUM('Sim_Vt_Of(IxI)'!$H11:$K11)*(-1)</f>
        <v>0</v>
      </c>
      <c r="W11">
        <f>I!V9*SUM('Sim_Vt_Of(IxI)'!$H11:$K11)*(-1)</f>
        <v>0</v>
      </c>
      <c r="X11">
        <f>I!W9*SUM('Sim_Vt_Of(IxI)'!$H11:$K11)*(-1)</f>
        <v>0</v>
      </c>
      <c r="Y11">
        <f>I!X9*SUM('Sim_Vt_Of(IxI)'!$H11:$K11)*(-1)</f>
        <v>0</v>
      </c>
      <c r="Z11">
        <f>I!Y9*SUM('Sim_Vt_Of(IxI)'!$H11:$K11)*(-1)</f>
        <v>0</v>
      </c>
      <c r="AA11">
        <f>I!Z9*SUM('Sim_Vt_Of(IxI)'!$H11:$K11)*(-1)</f>
        <v>0</v>
      </c>
      <c r="AB11">
        <f>I!AA9*SUM('Sim_Vt_Of(IxI)'!$H11:$K11)*(-1)</f>
        <v>0</v>
      </c>
      <c r="AC11">
        <f>I!AB9*SUM('Sim_Vt_Of(IxI)'!$H11:$K11)*(-1)</f>
        <v>0</v>
      </c>
      <c r="AD11">
        <f>I!AC9*SUM('Sim_Vt_Of(IxI)'!$H11:$K11)*(-1)</f>
        <v>0</v>
      </c>
      <c r="AE11">
        <f>I!AD9*SUM('Sim_Vt_Of(IxI)'!$H11:$K11)*(-1)</f>
        <v>0</v>
      </c>
      <c r="AF11">
        <f>I!AE9*SUM('Sim_Vt_Of(IxI)'!$H11:$K11)*(-1)</f>
        <v>0</v>
      </c>
      <c r="AG11">
        <f>I!AF9*SUM('Sim_Vt_Of(IxI)'!$H11:$K11)*(-1)</f>
        <v>0</v>
      </c>
      <c r="AH11">
        <f>I!AG9*SUM('Sim_Vt_Of(IxI)'!$H11:$K11)*(-1)</f>
        <v>0</v>
      </c>
      <c r="AI11">
        <f>I!AH9*SUM('Sim_Vt_Of(IxI)'!$H11:$K11)*(-1)</f>
        <v>0</v>
      </c>
      <c r="AJ11">
        <f>I!AI9*SUM('Sim_Vt_Of(IxI)'!$H11:$K11)*(-1)</f>
        <v>0</v>
      </c>
      <c r="AK11">
        <f>I!AJ9*SUM('Sim_Vt_Of(IxI)'!$H11:$K11)*(-1)</f>
        <v>0</v>
      </c>
      <c r="AL11">
        <f>I!AK9*SUM('Sim_Vt_Of(IxI)'!$H11:$K11)*(-1)</f>
        <v>0</v>
      </c>
      <c r="AM11">
        <f>I!AL9*SUM('Sim_Vt_Of(IxI)'!$H11:$K11)*(-1)</f>
        <v>0</v>
      </c>
      <c r="AN11">
        <f>I!AM9*SUM('Sim_Vt_Of(IxI)'!$H11:$K11)*(-1)</f>
        <v>0</v>
      </c>
      <c r="AO11">
        <f>I!AN9*SUM('Sim_Vt_Of(IxI)'!$H11:$K11)*(-1)</f>
        <v>0</v>
      </c>
      <c r="AP11">
        <f>I!AO9*SUM('Sim_Vt_Of(IxI)'!$H11:$K11)*(-1)</f>
        <v>0</v>
      </c>
      <c r="AQ11">
        <f>I!AP9*SUM('Sim_Vt_Of(IxI)'!$H11:$K11)*(-1)</f>
        <v>0</v>
      </c>
      <c r="AR11">
        <f>I!AQ9*SUM('Sim_Vt_Of(IxI)'!$H11:$K11)*(-1)</f>
        <v>0</v>
      </c>
      <c r="AS11">
        <f>I!AR9*SUM('Sim_Vt_Of(IxI)'!$H11:$K11)*(-1)</f>
        <v>0</v>
      </c>
      <c r="AT11">
        <f>I!AS9*SUM('Sim_Vt_Of(IxI)'!$H11:$K11)*(-1)</f>
        <v>0</v>
      </c>
      <c r="AU11">
        <f>I!AT9*SUM('Sim_Vt_Of(IxI)'!$H11:$K11)*(-1)</f>
        <v>0</v>
      </c>
      <c r="AV11">
        <f>I!AU9*SUM('Sim_Vt_Of(IxI)'!$H11:$K11)*(-1)</f>
        <v>0</v>
      </c>
      <c r="AW11">
        <f>I!AV9*SUM('Sim_Vt_Of(IxI)'!$H11:$K11)*(-1)</f>
        <v>0</v>
      </c>
      <c r="AX11">
        <f>I!AW9*SUM('Sim_Vt_Of(IxI)'!$H11:$K11)*(-1)</f>
        <v>0</v>
      </c>
      <c r="AY11">
        <f>I!AX9*SUM('Sim_Vt_Of(IxI)'!$H11:$K11)*(-1)</f>
        <v>0</v>
      </c>
      <c r="AZ11">
        <f>I!AY9*SUM('Sim_Vt_Of(IxI)'!$H11:$K11)*(-1)</f>
        <v>0</v>
      </c>
      <c r="BA11">
        <f>I!AZ9*SUM('Sim_Vt_Of(IxI)'!$H11:$K11)*(-1)</f>
        <v>0</v>
      </c>
      <c r="BB11">
        <f>I!BA9*SUM('Sim_Vt_Of(IxI)'!$H11:$K11)*(-1)</f>
        <v>0</v>
      </c>
      <c r="BC11">
        <f>I!BB9*SUM('Sim_Vt_Of(IxI)'!$H11:$K11)*(-1)</f>
        <v>0</v>
      </c>
      <c r="BD11">
        <f>I!BC9*SUM('Sim_Vt_Of(IxI)'!$H11:$K11)*(-1)</f>
        <v>0</v>
      </c>
      <c r="BE11">
        <f>I!BD9*SUM('Sim_Vt_Of(IxI)'!$H11:$K11)*(-1)</f>
        <v>0</v>
      </c>
      <c r="BF11">
        <f>I!BE9*SUM('Sim_Vt_Of(IxI)'!$H11:$K11)*(-1)</f>
        <v>0</v>
      </c>
      <c r="BG11">
        <f>I!BF9*SUM('Sim_Vt_Of(IxI)'!$H11:$K11)*(-1)</f>
        <v>0</v>
      </c>
      <c r="BH11">
        <f>I!BG9*SUM('Sim_Vt_Of(IxI)'!$H11:$K11)*(-1)</f>
        <v>0</v>
      </c>
      <c r="BI11">
        <f>I!BH9*SUM('Sim_Vt_Of(IxI)'!$H11:$K11)*(-1)</f>
        <v>0</v>
      </c>
      <c r="BJ11">
        <f>I!BI9*SUM('Sim_Vt_Of(IxI)'!$H11:$K11)*(-1)</f>
        <v>0</v>
      </c>
      <c r="BK11">
        <f>I!BJ9*SUM('Sim_Vt_Of(IxI)'!$H11:$K11)*(-1)</f>
        <v>0</v>
      </c>
      <c r="BL11">
        <f>I!BK9*SUM('Sim_Vt_Of(IxI)'!$H11:$K11)*(-1)</f>
        <v>0</v>
      </c>
      <c r="BM11">
        <f>I!BL9*SUM('Sim_Vt_Of(IxI)'!$H11:$K11)*(-1)</f>
        <v>0</v>
      </c>
      <c r="BN11">
        <f>I!BM9*SUM('Sim_Vt_Of(IxI)'!$H11:$K11)*(-1)</f>
        <v>0</v>
      </c>
      <c r="BO11">
        <f>I!BN9*SUM('Sim_Vt_Of(IxI)'!$H11:$K11)*(-1)</f>
        <v>0</v>
      </c>
      <c r="BP11">
        <f>I!BO9*SUM('Sim_Vt_Of(IxI)'!$H11:$K11)*(-1)</f>
        <v>0</v>
      </c>
      <c r="BQ11">
        <f>I!BP9*SUM('Sim_Vt_Of(IxI)'!$H11:$K11)*(-1)</f>
        <v>0</v>
      </c>
      <c r="BR11">
        <f>I!BQ9*SUM('Sim_Vt_Of(IxI)'!$H11:$K11)*(-1)</f>
        <v>0</v>
      </c>
      <c r="BS11">
        <f>I!BR9*SUM('Sim_Vt_Of(IxI)'!$H11:$K11)*(-1)</f>
        <v>0</v>
      </c>
      <c r="BT11">
        <f>I!BS9*SUM('Sim_Vt_Of(IxI)'!$H11:$K11)*(-1)</f>
        <v>0</v>
      </c>
      <c r="BU11">
        <f>I!BT9*SUM('Sim_Vt_Of(IxI)'!$H11:$K11)*(-1)</f>
        <v>0</v>
      </c>
      <c r="BV11">
        <f>I!BU9*SUM('Sim_Vt_Of(IxI)'!$H11:$K11)*(-1)</f>
        <v>0</v>
      </c>
      <c r="BW11">
        <f>I!BV9*SUM('Sim_Vt_Of(IxI)'!$H11:$K11)*(-1)</f>
        <v>0</v>
      </c>
      <c r="BX11">
        <f>I!BW9*SUM('Sim_Vt_Of(IxI)'!$H11:$K11)*(-1)</f>
        <v>0</v>
      </c>
      <c r="BY11">
        <f>I!BX9*SUM('Sim_Vt_Of(IxI)'!$H11:$K11)*(-1)</f>
        <v>0</v>
      </c>
    </row>
    <row r="12" spans="1:77" x14ac:dyDescent="0.25">
      <c r="A12" s="105" t="s">
        <v>9</v>
      </c>
      <c r="B12">
        <f>I!A10*SUM('Sim_Vt_Of(IxI)'!$H12:$K12)*(-1)</f>
        <v>0</v>
      </c>
      <c r="C12">
        <f>I!B10*SUM('Sim_Vt_Of(IxI)'!$H12:$K12)*(-1)</f>
        <v>0</v>
      </c>
      <c r="D12">
        <f>I!C10*SUM('Sim_Vt_Of(IxI)'!$H12:$K12)*(-1)</f>
        <v>0</v>
      </c>
      <c r="E12">
        <f>I!D10*SUM('Sim_Vt_Of(IxI)'!$H12:$K12)*(-1)</f>
        <v>0</v>
      </c>
      <c r="F12">
        <f>I!E10*SUM('Sim_Vt_Of(IxI)'!$H12:$K12)*(-1)</f>
        <v>0</v>
      </c>
      <c r="G12">
        <f>I!F10*SUM('Sim_Vt_Of(IxI)'!$H12:$K12)*(-1)</f>
        <v>0</v>
      </c>
      <c r="H12">
        <f>I!G10*SUM('Sim_Vt_Of(IxI)'!$H12:$K12)*(-1)</f>
        <v>0</v>
      </c>
      <c r="I12">
        <f>I!H10*SUM('Sim_Vt_Of(IxI)'!$H12:$K12)*(-1)</f>
        <v>0</v>
      </c>
      <c r="J12">
        <f>I!I10*SUM('Sim_Vt_Of(IxI)'!$H12:$K12)*(-1)</f>
        <v>0</v>
      </c>
      <c r="K12">
        <f>I!J10*SUM('Sim_Vt_Of(IxI)'!$H12:$K12)*(-1)</f>
        <v>0</v>
      </c>
      <c r="L12">
        <f>I!K10*SUM('Sim_Vt_Of(IxI)'!$H12:$K12)*(-1)</f>
        <v>0</v>
      </c>
      <c r="M12">
        <f>I!L10*SUM('Sim_Vt_Of(IxI)'!$H12:$K12)*(-1)</f>
        <v>0</v>
      </c>
      <c r="N12">
        <f>I!M10*SUM('Sim_Vt_Of(IxI)'!$H12:$K12)*(-1)</f>
        <v>0</v>
      </c>
      <c r="O12">
        <f>I!N10*SUM('Sim_Vt_Of(IxI)'!$H12:$K12)*(-1)</f>
        <v>0</v>
      </c>
      <c r="P12">
        <f>I!O10*SUM('Sim_Vt_Of(IxI)'!$H12:$K12)*(-1)</f>
        <v>0</v>
      </c>
      <c r="Q12">
        <f>I!P10*SUM('Sim_Vt_Of(IxI)'!$H12:$K12)*(-1)</f>
        <v>0</v>
      </c>
      <c r="R12">
        <f>I!Q10*SUM('Sim_Vt_Of(IxI)'!$H12:$K12)*(-1)</f>
        <v>0</v>
      </c>
      <c r="S12">
        <f>I!R10*SUM('Sim_Vt_Of(IxI)'!$H12:$K12)*(-1)</f>
        <v>0</v>
      </c>
      <c r="T12">
        <f>I!S10*SUM('Sim_Vt_Of(IxI)'!$H12:$K12)*(-1)</f>
        <v>0</v>
      </c>
      <c r="U12">
        <f>I!T10*SUM('Sim_Vt_Of(IxI)'!$H12:$K12)*(-1)</f>
        <v>0</v>
      </c>
      <c r="V12">
        <f>I!U10*SUM('Sim_Vt_Of(IxI)'!$H12:$K12)*(-1)</f>
        <v>0</v>
      </c>
      <c r="W12">
        <f>I!V10*SUM('Sim_Vt_Of(IxI)'!$H12:$K12)*(-1)</f>
        <v>0</v>
      </c>
      <c r="X12">
        <f>I!W10*SUM('Sim_Vt_Of(IxI)'!$H12:$K12)*(-1)</f>
        <v>0</v>
      </c>
      <c r="Y12">
        <f>I!X10*SUM('Sim_Vt_Of(IxI)'!$H12:$K12)*(-1)</f>
        <v>0</v>
      </c>
      <c r="Z12">
        <f>I!Y10*SUM('Sim_Vt_Of(IxI)'!$H12:$K12)*(-1)</f>
        <v>0</v>
      </c>
      <c r="AA12">
        <f>I!Z10*SUM('Sim_Vt_Of(IxI)'!$H12:$K12)*(-1)</f>
        <v>0</v>
      </c>
      <c r="AB12">
        <f>I!AA10*SUM('Sim_Vt_Of(IxI)'!$H12:$K12)*(-1)</f>
        <v>0</v>
      </c>
      <c r="AC12">
        <f>I!AB10*SUM('Sim_Vt_Of(IxI)'!$H12:$K12)*(-1)</f>
        <v>0</v>
      </c>
      <c r="AD12">
        <f>I!AC10*SUM('Sim_Vt_Of(IxI)'!$H12:$K12)*(-1)</f>
        <v>0</v>
      </c>
      <c r="AE12">
        <f>I!AD10*SUM('Sim_Vt_Of(IxI)'!$H12:$K12)*(-1)</f>
        <v>0</v>
      </c>
      <c r="AF12">
        <f>I!AE10*SUM('Sim_Vt_Of(IxI)'!$H12:$K12)*(-1)</f>
        <v>0</v>
      </c>
      <c r="AG12">
        <f>I!AF10*SUM('Sim_Vt_Of(IxI)'!$H12:$K12)*(-1)</f>
        <v>0</v>
      </c>
      <c r="AH12">
        <f>I!AG10*SUM('Sim_Vt_Of(IxI)'!$H12:$K12)*(-1)</f>
        <v>0</v>
      </c>
      <c r="AI12">
        <f>I!AH10*SUM('Sim_Vt_Of(IxI)'!$H12:$K12)*(-1)</f>
        <v>0</v>
      </c>
      <c r="AJ12">
        <f>I!AI10*SUM('Sim_Vt_Of(IxI)'!$H12:$K12)*(-1)</f>
        <v>0</v>
      </c>
      <c r="AK12">
        <f>I!AJ10*SUM('Sim_Vt_Of(IxI)'!$H12:$K12)*(-1)</f>
        <v>0</v>
      </c>
      <c r="AL12">
        <f>I!AK10*SUM('Sim_Vt_Of(IxI)'!$H12:$K12)*(-1)</f>
        <v>0</v>
      </c>
      <c r="AM12">
        <f>I!AL10*SUM('Sim_Vt_Of(IxI)'!$H12:$K12)*(-1)</f>
        <v>0</v>
      </c>
      <c r="AN12">
        <f>I!AM10*SUM('Sim_Vt_Of(IxI)'!$H12:$K12)*(-1)</f>
        <v>0</v>
      </c>
      <c r="AO12">
        <f>I!AN10*SUM('Sim_Vt_Of(IxI)'!$H12:$K12)*(-1)</f>
        <v>0</v>
      </c>
      <c r="AP12">
        <f>I!AO10*SUM('Sim_Vt_Of(IxI)'!$H12:$K12)*(-1)</f>
        <v>0</v>
      </c>
      <c r="AQ12">
        <f>I!AP10*SUM('Sim_Vt_Of(IxI)'!$H12:$K12)*(-1)</f>
        <v>0</v>
      </c>
      <c r="AR12">
        <f>I!AQ10*SUM('Sim_Vt_Of(IxI)'!$H12:$K12)*(-1)</f>
        <v>0</v>
      </c>
      <c r="AS12">
        <f>I!AR10*SUM('Sim_Vt_Of(IxI)'!$H12:$K12)*(-1)</f>
        <v>0</v>
      </c>
      <c r="AT12">
        <f>I!AS10*SUM('Sim_Vt_Of(IxI)'!$H12:$K12)*(-1)</f>
        <v>0</v>
      </c>
      <c r="AU12">
        <f>I!AT10*SUM('Sim_Vt_Of(IxI)'!$H12:$K12)*(-1)</f>
        <v>0</v>
      </c>
      <c r="AV12">
        <f>I!AU10*SUM('Sim_Vt_Of(IxI)'!$H12:$K12)*(-1)</f>
        <v>0</v>
      </c>
      <c r="AW12">
        <f>I!AV10*SUM('Sim_Vt_Of(IxI)'!$H12:$K12)*(-1)</f>
        <v>0</v>
      </c>
      <c r="AX12">
        <f>I!AW10*SUM('Sim_Vt_Of(IxI)'!$H12:$K12)*(-1)</f>
        <v>0</v>
      </c>
      <c r="AY12">
        <f>I!AX10*SUM('Sim_Vt_Of(IxI)'!$H12:$K12)*(-1)</f>
        <v>0</v>
      </c>
      <c r="AZ12">
        <f>I!AY10*SUM('Sim_Vt_Of(IxI)'!$H12:$K12)*(-1)</f>
        <v>0</v>
      </c>
      <c r="BA12">
        <f>I!AZ10*SUM('Sim_Vt_Of(IxI)'!$H12:$K12)*(-1)</f>
        <v>0</v>
      </c>
      <c r="BB12">
        <f>I!BA10*SUM('Sim_Vt_Of(IxI)'!$H12:$K12)*(-1)</f>
        <v>0</v>
      </c>
      <c r="BC12">
        <f>I!BB10*SUM('Sim_Vt_Of(IxI)'!$H12:$K12)*(-1)</f>
        <v>0</v>
      </c>
      <c r="BD12">
        <f>I!BC10*SUM('Sim_Vt_Of(IxI)'!$H12:$K12)*(-1)</f>
        <v>0</v>
      </c>
      <c r="BE12">
        <f>I!BD10*SUM('Sim_Vt_Of(IxI)'!$H12:$K12)*(-1)</f>
        <v>0</v>
      </c>
      <c r="BF12">
        <f>I!BE10*SUM('Sim_Vt_Of(IxI)'!$H12:$K12)*(-1)</f>
        <v>0</v>
      </c>
      <c r="BG12">
        <f>I!BF10*SUM('Sim_Vt_Of(IxI)'!$H12:$K12)*(-1)</f>
        <v>0</v>
      </c>
      <c r="BH12">
        <f>I!BG10*SUM('Sim_Vt_Of(IxI)'!$H12:$K12)*(-1)</f>
        <v>0</v>
      </c>
      <c r="BI12">
        <f>I!BH10*SUM('Sim_Vt_Of(IxI)'!$H12:$K12)*(-1)</f>
        <v>0</v>
      </c>
      <c r="BJ12">
        <f>I!BI10*SUM('Sim_Vt_Of(IxI)'!$H12:$K12)*(-1)</f>
        <v>0</v>
      </c>
      <c r="BK12">
        <f>I!BJ10*SUM('Sim_Vt_Of(IxI)'!$H12:$K12)*(-1)</f>
        <v>0</v>
      </c>
      <c r="BL12">
        <f>I!BK10*SUM('Sim_Vt_Of(IxI)'!$H12:$K12)*(-1)</f>
        <v>0</v>
      </c>
      <c r="BM12">
        <f>I!BL10*SUM('Sim_Vt_Of(IxI)'!$H12:$K12)*(-1)</f>
        <v>0</v>
      </c>
      <c r="BN12">
        <f>I!BM10*SUM('Sim_Vt_Of(IxI)'!$H12:$K12)*(-1)</f>
        <v>0</v>
      </c>
      <c r="BO12">
        <f>I!BN10*SUM('Sim_Vt_Of(IxI)'!$H12:$K12)*(-1)</f>
        <v>0</v>
      </c>
      <c r="BP12">
        <f>I!BO10*SUM('Sim_Vt_Of(IxI)'!$H12:$K12)*(-1)</f>
        <v>0</v>
      </c>
      <c r="BQ12">
        <f>I!BP10*SUM('Sim_Vt_Of(IxI)'!$H12:$K12)*(-1)</f>
        <v>0</v>
      </c>
      <c r="BR12">
        <f>I!BQ10*SUM('Sim_Vt_Of(IxI)'!$H12:$K12)*(-1)</f>
        <v>0</v>
      </c>
      <c r="BS12">
        <f>I!BR10*SUM('Sim_Vt_Of(IxI)'!$H12:$K12)*(-1)</f>
        <v>0</v>
      </c>
      <c r="BT12">
        <f>I!BS10*SUM('Sim_Vt_Of(IxI)'!$H12:$K12)*(-1)</f>
        <v>0</v>
      </c>
      <c r="BU12">
        <f>I!BT10*SUM('Sim_Vt_Of(IxI)'!$H12:$K12)*(-1)</f>
        <v>0</v>
      </c>
      <c r="BV12">
        <f>I!BU10*SUM('Sim_Vt_Of(IxI)'!$H12:$K12)*(-1)</f>
        <v>0</v>
      </c>
      <c r="BW12">
        <f>I!BV10*SUM('Sim_Vt_Of(IxI)'!$H12:$K12)*(-1)</f>
        <v>0</v>
      </c>
      <c r="BX12">
        <f>I!BW10*SUM('Sim_Vt_Of(IxI)'!$H12:$K12)*(-1)</f>
        <v>0</v>
      </c>
      <c r="BY12">
        <f>I!BX10*SUM('Sim_Vt_Of(IxI)'!$H12:$K12)*(-1)</f>
        <v>0</v>
      </c>
    </row>
    <row r="13" spans="1:77" x14ac:dyDescent="0.25">
      <c r="A13" s="105" t="s">
        <v>10</v>
      </c>
      <c r="B13">
        <f>I!A11*SUM('Sim_Vt_Of(IxI)'!$H13:$K13)*(-1)</f>
        <v>0</v>
      </c>
      <c r="C13">
        <f>I!B11*SUM('Sim_Vt_Of(IxI)'!$H13:$K13)*(-1)</f>
        <v>0</v>
      </c>
      <c r="D13">
        <f>I!C11*SUM('Sim_Vt_Of(IxI)'!$H13:$K13)*(-1)</f>
        <v>0</v>
      </c>
      <c r="E13">
        <f>I!D11*SUM('Sim_Vt_Of(IxI)'!$H13:$K13)*(-1)</f>
        <v>0</v>
      </c>
      <c r="F13">
        <f>I!E11*SUM('Sim_Vt_Of(IxI)'!$H13:$K13)*(-1)</f>
        <v>0</v>
      </c>
      <c r="G13">
        <f>I!F11*SUM('Sim_Vt_Of(IxI)'!$H13:$K13)*(-1)</f>
        <v>0</v>
      </c>
      <c r="H13">
        <f>I!G11*SUM('Sim_Vt_Of(IxI)'!$H13:$K13)*(-1)</f>
        <v>0</v>
      </c>
      <c r="I13">
        <f>I!H11*SUM('Sim_Vt_Of(IxI)'!$H13:$K13)*(-1)</f>
        <v>0</v>
      </c>
      <c r="J13">
        <f>I!I11*SUM('Sim_Vt_Of(IxI)'!$H13:$K13)*(-1)</f>
        <v>0</v>
      </c>
      <c r="K13">
        <f>I!J11*SUM('Sim_Vt_Of(IxI)'!$H13:$K13)*(-1)</f>
        <v>0</v>
      </c>
      <c r="L13">
        <f>I!K11*SUM('Sim_Vt_Of(IxI)'!$H13:$K13)*(-1)</f>
        <v>0</v>
      </c>
      <c r="M13">
        <f>I!L11*SUM('Sim_Vt_Of(IxI)'!$H13:$K13)*(-1)</f>
        <v>0</v>
      </c>
      <c r="N13">
        <f>I!M11*SUM('Sim_Vt_Of(IxI)'!$H13:$K13)*(-1)</f>
        <v>0</v>
      </c>
      <c r="O13">
        <f>I!N11*SUM('Sim_Vt_Of(IxI)'!$H13:$K13)*(-1)</f>
        <v>0</v>
      </c>
      <c r="P13">
        <f>I!O11*SUM('Sim_Vt_Of(IxI)'!$H13:$K13)*(-1)</f>
        <v>0</v>
      </c>
      <c r="Q13">
        <f>I!P11*SUM('Sim_Vt_Of(IxI)'!$H13:$K13)*(-1)</f>
        <v>0</v>
      </c>
      <c r="R13">
        <f>I!Q11*SUM('Sim_Vt_Of(IxI)'!$H13:$K13)*(-1)</f>
        <v>0</v>
      </c>
      <c r="S13">
        <f>I!R11*SUM('Sim_Vt_Of(IxI)'!$H13:$K13)*(-1)</f>
        <v>0</v>
      </c>
      <c r="T13">
        <f>I!S11*SUM('Sim_Vt_Of(IxI)'!$H13:$K13)*(-1)</f>
        <v>0</v>
      </c>
      <c r="U13">
        <f>I!T11*SUM('Sim_Vt_Of(IxI)'!$H13:$K13)*(-1)</f>
        <v>0</v>
      </c>
      <c r="V13">
        <f>I!U11*SUM('Sim_Vt_Of(IxI)'!$H13:$K13)*(-1)</f>
        <v>0</v>
      </c>
      <c r="W13">
        <f>I!V11*SUM('Sim_Vt_Of(IxI)'!$H13:$K13)*(-1)</f>
        <v>0</v>
      </c>
      <c r="X13">
        <f>I!W11*SUM('Sim_Vt_Of(IxI)'!$H13:$K13)*(-1)</f>
        <v>0</v>
      </c>
      <c r="Y13">
        <f>I!X11*SUM('Sim_Vt_Of(IxI)'!$H13:$K13)*(-1)</f>
        <v>0</v>
      </c>
      <c r="Z13">
        <f>I!Y11*SUM('Sim_Vt_Of(IxI)'!$H13:$K13)*(-1)</f>
        <v>0</v>
      </c>
      <c r="AA13">
        <f>I!Z11*SUM('Sim_Vt_Of(IxI)'!$H13:$K13)*(-1)</f>
        <v>0</v>
      </c>
      <c r="AB13">
        <f>I!AA11*SUM('Sim_Vt_Of(IxI)'!$H13:$K13)*(-1)</f>
        <v>0</v>
      </c>
      <c r="AC13">
        <f>I!AB11*SUM('Sim_Vt_Of(IxI)'!$H13:$K13)*(-1)</f>
        <v>0</v>
      </c>
      <c r="AD13">
        <f>I!AC11*SUM('Sim_Vt_Of(IxI)'!$H13:$K13)*(-1)</f>
        <v>0</v>
      </c>
      <c r="AE13">
        <f>I!AD11*SUM('Sim_Vt_Of(IxI)'!$H13:$K13)*(-1)</f>
        <v>0</v>
      </c>
      <c r="AF13">
        <f>I!AE11*SUM('Sim_Vt_Of(IxI)'!$H13:$K13)*(-1)</f>
        <v>0</v>
      </c>
      <c r="AG13">
        <f>I!AF11*SUM('Sim_Vt_Of(IxI)'!$H13:$K13)*(-1)</f>
        <v>0</v>
      </c>
      <c r="AH13">
        <f>I!AG11*SUM('Sim_Vt_Of(IxI)'!$H13:$K13)*(-1)</f>
        <v>0</v>
      </c>
      <c r="AI13">
        <f>I!AH11*SUM('Sim_Vt_Of(IxI)'!$H13:$K13)*(-1)</f>
        <v>0</v>
      </c>
      <c r="AJ13">
        <f>I!AI11*SUM('Sim_Vt_Of(IxI)'!$H13:$K13)*(-1)</f>
        <v>0</v>
      </c>
      <c r="AK13">
        <f>I!AJ11*SUM('Sim_Vt_Of(IxI)'!$H13:$K13)*(-1)</f>
        <v>0</v>
      </c>
      <c r="AL13">
        <f>I!AK11*SUM('Sim_Vt_Of(IxI)'!$H13:$K13)*(-1)</f>
        <v>0</v>
      </c>
      <c r="AM13">
        <f>I!AL11*SUM('Sim_Vt_Of(IxI)'!$H13:$K13)*(-1)</f>
        <v>0</v>
      </c>
      <c r="AN13">
        <f>I!AM11*SUM('Sim_Vt_Of(IxI)'!$H13:$K13)*(-1)</f>
        <v>0</v>
      </c>
      <c r="AO13">
        <f>I!AN11*SUM('Sim_Vt_Of(IxI)'!$H13:$K13)*(-1)</f>
        <v>0</v>
      </c>
      <c r="AP13">
        <f>I!AO11*SUM('Sim_Vt_Of(IxI)'!$H13:$K13)*(-1)</f>
        <v>0</v>
      </c>
      <c r="AQ13">
        <f>I!AP11*SUM('Sim_Vt_Of(IxI)'!$H13:$K13)*(-1)</f>
        <v>0</v>
      </c>
      <c r="AR13">
        <f>I!AQ11*SUM('Sim_Vt_Of(IxI)'!$H13:$K13)*(-1)</f>
        <v>0</v>
      </c>
      <c r="AS13">
        <f>I!AR11*SUM('Sim_Vt_Of(IxI)'!$H13:$K13)*(-1)</f>
        <v>0</v>
      </c>
      <c r="AT13">
        <f>I!AS11*SUM('Sim_Vt_Of(IxI)'!$H13:$K13)*(-1)</f>
        <v>0</v>
      </c>
      <c r="AU13">
        <f>I!AT11*SUM('Sim_Vt_Of(IxI)'!$H13:$K13)*(-1)</f>
        <v>0</v>
      </c>
      <c r="AV13">
        <f>I!AU11*SUM('Sim_Vt_Of(IxI)'!$H13:$K13)*(-1)</f>
        <v>0</v>
      </c>
      <c r="AW13">
        <f>I!AV11*SUM('Sim_Vt_Of(IxI)'!$H13:$K13)*(-1)</f>
        <v>0</v>
      </c>
      <c r="AX13">
        <f>I!AW11*SUM('Sim_Vt_Of(IxI)'!$H13:$K13)*(-1)</f>
        <v>0</v>
      </c>
      <c r="AY13">
        <f>I!AX11*SUM('Sim_Vt_Of(IxI)'!$H13:$K13)*(-1)</f>
        <v>0</v>
      </c>
      <c r="AZ13">
        <f>I!AY11*SUM('Sim_Vt_Of(IxI)'!$H13:$K13)*(-1)</f>
        <v>0</v>
      </c>
      <c r="BA13">
        <f>I!AZ11*SUM('Sim_Vt_Of(IxI)'!$H13:$K13)*(-1)</f>
        <v>0</v>
      </c>
      <c r="BB13">
        <f>I!BA11*SUM('Sim_Vt_Of(IxI)'!$H13:$K13)*(-1)</f>
        <v>0</v>
      </c>
      <c r="BC13">
        <f>I!BB11*SUM('Sim_Vt_Of(IxI)'!$H13:$K13)*(-1)</f>
        <v>0</v>
      </c>
      <c r="BD13">
        <f>I!BC11*SUM('Sim_Vt_Of(IxI)'!$H13:$K13)*(-1)</f>
        <v>0</v>
      </c>
      <c r="BE13">
        <f>I!BD11*SUM('Sim_Vt_Of(IxI)'!$H13:$K13)*(-1)</f>
        <v>0</v>
      </c>
      <c r="BF13">
        <f>I!BE11*SUM('Sim_Vt_Of(IxI)'!$H13:$K13)*(-1)</f>
        <v>0</v>
      </c>
      <c r="BG13">
        <f>I!BF11*SUM('Sim_Vt_Of(IxI)'!$H13:$K13)*(-1)</f>
        <v>0</v>
      </c>
      <c r="BH13">
        <f>I!BG11*SUM('Sim_Vt_Of(IxI)'!$H13:$K13)*(-1)</f>
        <v>0</v>
      </c>
      <c r="BI13">
        <f>I!BH11*SUM('Sim_Vt_Of(IxI)'!$H13:$K13)*(-1)</f>
        <v>0</v>
      </c>
      <c r="BJ13">
        <f>I!BI11*SUM('Sim_Vt_Of(IxI)'!$H13:$K13)*(-1)</f>
        <v>0</v>
      </c>
      <c r="BK13">
        <f>I!BJ11*SUM('Sim_Vt_Of(IxI)'!$H13:$K13)*(-1)</f>
        <v>0</v>
      </c>
      <c r="BL13">
        <f>I!BK11*SUM('Sim_Vt_Of(IxI)'!$H13:$K13)*(-1)</f>
        <v>0</v>
      </c>
      <c r="BM13">
        <f>I!BL11*SUM('Sim_Vt_Of(IxI)'!$H13:$K13)*(-1)</f>
        <v>0</v>
      </c>
      <c r="BN13">
        <f>I!BM11*SUM('Sim_Vt_Of(IxI)'!$H13:$K13)*(-1)</f>
        <v>0</v>
      </c>
      <c r="BO13">
        <f>I!BN11*SUM('Sim_Vt_Of(IxI)'!$H13:$K13)*(-1)</f>
        <v>0</v>
      </c>
      <c r="BP13">
        <f>I!BO11*SUM('Sim_Vt_Of(IxI)'!$H13:$K13)*(-1)</f>
        <v>0</v>
      </c>
      <c r="BQ13">
        <f>I!BP11*SUM('Sim_Vt_Of(IxI)'!$H13:$K13)*(-1)</f>
        <v>0</v>
      </c>
      <c r="BR13">
        <f>I!BQ11*SUM('Sim_Vt_Of(IxI)'!$H13:$K13)*(-1)</f>
        <v>0</v>
      </c>
      <c r="BS13">
        <f>I!BR11*SUM('Sim_Vt_Of(IxI)'!$H13:$K13)*(-1)</f>
        <v>0</v>
      </c>
      <c r="BT13">
        <f>I!BS11*SUM('Sim_Vt_Of(IxI)'!$H13:$K13)*(-1)</f>
        <v>0</v>
      </c>
      <c r="BU13">
        <f>I!BT11*SUM('Sim_Vt_Of(IxI)'!$H13:$K13)*(-1)</f>
        <v>0</v>
      </c>
      <c r="BV13">
        <f>I!BU11*SUM('Sim_Vt_Of(IxI)'!$H13:$K13)*(-1)</f>
        <v>0</v>
      </c>
      <c r="BW13">
        <f>I!BV11*SUM('Sim_Vt_Of(IxI)'!$H13:$K13)*(-1)</f>
        <v>0</v>
      </c>
      <c r="BX13">
        <f>I!BW11*SUM('Sim_Vt_Of(IxI)'!$H13:$K13)*(-1)</f>
        <v>0</v>
      </c>
      <c r="BY13">
        <f>I!BX11*SUM('Sim_Vt_Of(IxI)'!$H13:$K13)*(-1)</f>
        <v>0</v>
      </c>
    </row>
    <row r="14" spans="1:77" x14ac:dyDescent="0.25">
      <c r="A14" s="105" t="s">
        <v>11</v>
      </c>
      <c r="B14">
        <f>I!A12*SUM('Sim_Vt_Of(IxI)'!$H14:$K14)*(-1)</f>
        <v>0</v>
      </c>
      <c r="C14">
        <f>I!B12*SUM('Sim_Vt_Of(IxI)'!$H14:$K14)*(-1)</f>
        <v>0</v>
      </c>
      <c r="D14">
        <f>I!C12*SUM('Sim_Vt_Of(IxI)'!$H14:$K14)*(-1)</f>
        <v>0</v>
      </c>
      <c r="E14">
        <f>I!D12*SUM('Sim_Vt_Of(IxI)'!$H14:$K14)*(-1)</f>
        <v>0</v>
      </c>
      <c r="F14">
        <f>I!E12*SUM('Sim_Vt_Of(IxI)'!$H14:$K14)*(-1)</f>
        <v>0</v>
      </c>
      <c r="G14">
        <f>I!F12*SUM('Sim_Vt_Of(IxI)'!$H14:$K14)*(-1)</f>
        <v>0</v>
      </c>
      <c r="H14">
        <f>I!G12*SUM('Sim_Vt_Of(IxI)'!$H14:$K14)*(-1)</f>
        <v>0</v>
      </c>
      <c r="I14">
        <f>I!H12*SUM('Sim_Vt_Of(IxI)'!$H14:$K14)*(-1)</f>
        <v>0</v>
      </c>
      <c r="J14">
        <f>I!I12*SUM('Sim_Vt_Of(IxI)'!$H14:$K14)*(-1)</f>
        <v>0</v>
      </c>
      <c r="K14">
        <f>I!J12*SUM('Sim_Vt_Of(IxI)'!$H14:$K14)*(-1)</f>
        <v>0</v>
      </c>
      <c r="L14">
        <f>I!K12*SUM('Sim_Vt_Of(IxI)'!$H14:$K14)*(-1)</f>
        <v>0</v>
      </c>
      <c r="M14">
        <f>I!L12*SUM('Sim_Vt_Of(IxI)'!$H14:$K14)*(-1)</f>
        <v>0</v>
      </c>
      <c r="N14">
        <f>I!M12*SUM('Sim_Vt_Of(IxI)'!$H14:$K14)*(-1)</f>
        <v>0</v>
      </c>
      <c r="O14">
        <f>I!N12*SUM('Sim_Vt_Of(IxI)'!$H14:$K14)*(-1)</f>
        <v>0</v>
      </c>
      <c r="P14">
        <f>I!O12*SUM('Sim_Vt_Of(IxI)'!$H14:$K14)*(-1)</f>
        <v>0</v>
      </c>
      <c r="Q14">
        <f>I!P12*SUM('Sim_Vt_Of(IxI)'!$H14:$K14)*(-1)</f>
        <v>0</v>
      </c>
      <c r="R14">
        <f>I!Q12*SUM('Sim_Vt_Of(IxI)'!$H14:$K14)*(-1)</f>
        <v>0</v>
      </c>
      <c r="S14">
        <f>I!R12*SUM('Sim_Vt_Of(IxI)'!$H14:$K14)*(-1)</f>
        <v>0</v>
      </c>
      <c r="T14">
        <f>I!S12*SUM('Sim_Vt_Of(IxI)'!$H14:$K14)*(-1)</f>
        <v>0</v>
      </c>
      <c r="U14">
        <f>I!T12*SUM('Sim_Vt_Of(IxI)'!$H14:$K14)*(-1)</f>
        <v>0</v>
      </c>
      <c r="V14">
        <f>I!U12*SUM('Sim_Vt_Of(IxI)'!$H14:$K14)*(-1)</f>
        <v>0</v>
      </c>
      <c r="W14">
        <f>I!V12*SUM('Sim_Vt_Of(IxI)'!$H14:$K14)*(-1)</f>
        <v>0</v>
      </c>
      <c r="X14">
        <f>I!W12*SUM('Sim_Vt_Of(IxI)'!$H14:$K14)*(-1)</f>
        <v>0</v>
      </c>
      <c r="Y14">
        <f>I!X12*SUM('Sim_Vt_Of(IxI)'!$H14:$K14)*(-1)</f>
        <v>0</v>
      </c>
      <c r="Z14">
        <f>I!Y12*SUM('Sim_Vt_Of(IxI)'!$H14:$K14)*(-1)</f>
        <v>0</v>
      </c>
      <c r="AA14">
        <f>I!Z12*SUM('Sim_Vt_Of(IxI)'!$H14:$K14)*(-1)</f>
        <v>0</v>
      </c>
      <c r="AB14">
        <f>I!AA12*SUM('Sim_Vt_Of(IxI)'!$H14:$K14)*(-1)</f>
        <v>0</v>
      </c>
      <c r="AC14">
        <f>I!AB12*SUM('Sim_Vt_Of(IxI)'!$H14:$K14)*(-1)</f>
        <v>0</v>
      </c>
      <c r="AD14">
        <f>I!AC12*SUM('Sim_Vt_Of(IxI)'!$H14:$K14)*(-1)</f>
        <v>0</v>
      </c>
      <c r="AE14">
        <f>I!AD12*SUM('Sim_Vt_Of(IxI)'!$H14:$K14)*(-1)</f>
        <v>0</v>
      </c>
      <c r="AF14">
        <f>I!AE12*SUM('Sim_Vt_Of(IxI)'!$H14:$K14)*(-1)</f>
        <v>0</v>
      </c>
      <c r="AG14">
        <f>I!AF12*SUM('Sim_Vt_Of(IxI)'!$H14:$K14)*(-1)</f>
        <v>0</v>
      </c>
      <c r="AH14">
        <f>I!AG12*SUM('Sim_Vt_Of(IxI)'!$H14:$K14)*(-1)</f>
        <v>0</v>
      </c>
      <c r="AI14">
        <f>I!AH12*SUM('Sim_Vt_Of(IxI)'!$H14:$K14)*(-1)</f>
        <v>0</v>
      </c>
      <c r="AJ14">
        <f>I!AI12*SUM('Sim_Vt_Of(IxI)'!$H14:$K14)*(-1)</f>
        <v>0</v>
      </c>
      <c r="AK14">
        <f>I!AJ12*SUM('Sim_Vt_Of(IxI)'!$H14:$K14)*(-1)</f>
        <v>0</v>
      </c>
      <c r="AL14">
        <f>I!AK12*SUM('Sim_Vt_Of(IxI)'!$H14:$K14)*(-1)</f>
        <v>0</v>
      </c>
      <c r="AM14">
        <f>I!AL12*SUM('Sim_Vt_Of(IxI)'!$H14:$K14)*(-1)</f>
        <v>0</v>
      </c>
      <c r="AN14">
        <f>I!AM12*SUM('Sim_Vt_Of(IxI)'!$H14:$K14)*(-1)</f>
        <v>0</v>
      </c>
      <c r="AO14">
        <f>I!AN12*SUM('Sim_Vt_Of(IxI)'!$H14:$K14)*(-1)</f>
        <v>0</v>
      </c>
      <c r="AP14">
        <f>I!AO12*SUM('Sim_Vt_Of(IxI)'!$H14:$K14)*(-1)</f>
        <v>0</v>
      </c>
      <c r="AQ14">
        <f>I!AP12*SUM('Sim_Vt_Of(IxI)'!$H14:$K14)*(-1)</f>
        <v>0</v>
      </c>
      <c r="AR14">
        <f>I!AQ12*SUM('Sim_Vt_Of(IxI)'!$H14:$K14)*(-1)</f>
        <v>0</v>
      </c>
      <c r="AS14">
        <f>I!AR12*SUM('Sim_Vt_Of(IxI)'!$H14:$K14)*(-1)</f>
        <v>0</v>
      </c>
      <c r="AT14">
        <f>I!AS12*SUM('Sim_Vt_Of(IxI)'!$H14:$K14)*(-1)</f>
        <v>0</v>
      </c>
      <c r="AU14">
        <f>I!AT12*SUM('Sim_Vt_Of(IxI)'!$H14:$K14)*(-1)</f>
        <v>0</v>
      </c>
      <c r="AV14">
        <f>I!AU12*SUM('Sim_Vt_Of(IxI)'!$H14:$K14)*(-1)</f>
        <v>0</v>
      </c>
      <c r="AW14">
        <f>I!AV12*SUM('Sim_Vt_Of(IxI)'!$H14:$K14)*(-1)</f>
        <v>0</v>
      </c>
      <c r="AX14">
        <f>I!AW12*SUM('Sim_Vt_Of(IxI)'!$H14:$K14)*(-1)</f>
        <v>0</v>
      </c>
      <c r="AY14">
        <f>I!AX12*SUM('Sim_Vt_Of(IxI)'!$H14:$K14)*(-1)</f>
        <v>0</v>
      </c>
      <c r="AZ14">
        <f>I!AY12*SUM('Sim_Vt_Of(IxI)'!$H14:$K14)*(-1)</f>
        <v>0</v>
      </c>
      <c r="BA14">
        <f>I!AZ12*SUM('Sim_Vt_Of(IxI)'!$H14:$K14)*(-1)</f>
        <v>0</v>
      </c>
      <c r="BB14">
        <f>I!BA12*SUM('Sim_Vt_Of(IxI)'!$H14:$K14)*(-1)</f>
        <v>0</v>
      </c>
      <c r="BC14">
        <f>I!BB12*SUM('Sim_Vt_Of(IxI)'!$H14:$K14)*(-1)</f>
        <v>0</v>
      </c>
      <c r="BD14">
        <f>I!BC12*SUM('Sim_Vt_Of(IxI)'!$H14:$K14)*(-1)</f>
        <v>0</v>
      </c>
      <c r="BE14">
        <f>I!BD12*SUM('Sim_Vt_Of(IxI)'!$H14:$K14)*(-1)</f>
        <v>0</v>
      </c>
      <c r="BF14">
        <f>I!BE12*SUM('Sim_Vt_Of(IxI)'!$H14:$K14)*(-1)</f>
        <v>0</v>
      </c>
      <c r="BG14">
        <f>I!BF12*SUM('Sim_Vt_Of(IxI)'!$H14:$K14)*(-1)</f>
        <v>0</v>
      </c>
      <c r="BH14">
        <f>I!BG12*SUM('Sim_Vt_Of(IxI)'!$H14:$K14)*(-1)</f>
        <v>0</v>
      </c>
      <c r="BI14">
        <f>I!BH12*SUM('Sim_Vt_Of(IxI)'!$H14:$K14)*(-1)</f>
        <v>0</v>
      </c>
      <c r="BJ14">
        <f>I!BI12*SUM('Sim_Vt_Of(IxI)'!$H14:$K14)*(-1)</f>
        <v>0</v>
      </c>
      <c r="BK14">
        <f>I!BJ12*SUM('Sim_Vt_Of(IxI)'!$H14:$K14)*(-1)</f>
        <v>0</v>
      </c>
      <c r="BL14">
        <f>I!BK12*SUM('Sim_Vt_Of(IxI)'!$H14:$K14)*(-1)</f>
        <v>0</v>
      </c>
      <c r="BM14">
        <f>I!BL12*SUM('Sim_Vt_Of(IxI)'!$H14:$K14)*(-1)</f>
        <v>0</v>
      </c>
      <c r="BN14">
        <f>I!BM12*SUM('Sim_Vt_Of(IxI)'!$H14:$K14)*(-1)</f>
        <v>0</v>
      </c>
      <c r="BO14">
        <f>I!BN12*SUM('Sim_Vt_Of(IxI)'!$H14:$K14)*(-1)</f>
        <v>0</v>
      </c>
      <c r="BP14">
        <f>I!BO12*SUM('Sim_Vt_Of(IxI)'!$H14:$K14)*(-1)</f>
        <v>0</v>
      </c>
      <c r="BQ14">
        <f>I!BP12*SUM('Sim_Vt_Of(IxI)'!$H14:$K14)*(-1)</f>
        <v>0</v>
      </c>
      <c r="BR14">
        <f>I!BQ12*SUM('Sim_Vt_Of(IxI)'!$H14:$K14)*(-1)</f>
        <v>0</v>
      </c>
      <c r="BS14">
        <f>I!BR12*SUM('Sim_Vt_Of(IxI)'!$H14:$K14)*(-1)</f>
        <v>0</v>
      </c>
      <c r="BT14">
        <f>I!BS12*SUM('Sim_Vt_Of(IxI)'!$H14:$K14)*(-1)</f>
        <v>0</v>
      </c>
      <c r="BU14">
        <f>I!BT12*SUM('Sim_Vt_Of(IxI)'!$H14:$K14)*(-1)</f>
        <v>0</v>
      </c>
      <c r="BV14">
        <f>I!BU12*SUM('Sim_Vt_Of(IxI)'!$H14:$K14)*(-1)</f>
        <v>0</v>
      </c>
      <c r="BW14">
        <f>I!BV12*SUM('Sim_Vt_Of(IxI)'!$H14:$K14)*(-1)</f>
        <v>0</v>
      </c>
      <c r="BX14">
        <f>I!BW12*SUM('Sim_Vt_Of(IxI)'!$H14:$K14)*(-1)</f>
        <v>0</v>
      </c>
      <c r="BY14">
        <f>I!BX12*SUM('Sim_Vt_Of(IxI)'!$H14:$K14)*(-1)</f>
        <v>0</v>
      </c>
    </row>
    <row r="15" spans="1:77" x14ac:dyDescent="0.25">
      <c r="A15" s="105" t="s">
        <v>12</v>
      </c>
      <c r="B15">
        <f>I!A13*SUM('Sim_Vt_Of(IxI)'!$H15:$K15)*(-1)</f>
        <v>0</v>
      </c>
      <c r="C15">
        <f>I!B13*SUM('Sim_Vt_Of(IxI)'!$H15:$K15)*(-1)</f>
        <v>0</v>
      </c>
      <c r="D15">
        <f>I!C13*SUM('Sim_Vt_Of(IxI)'!$H15:$K15)*(-1)</f>
        <v>0</v>
      </c>
      <c r="E15">
        <f>I!D13*SUM('Sim_Vt_Of(IxI)'!$H15:$K15)*(-1)</f>
        <v>0</v>
      </c>
      <c r="F15">
        <f>I!E13*SUM('Sim_Vt_Of(IxI)'!$H15:$K15)*(-1)</f>
        <v>0</v>
      </c>
      <c r="G15">
        <f>I!F13*SUM('Sim_Vt_Of(IxI)'!$H15:$K15)*(-1)</f>
        <v>0</v>
      </c>
      <c r="H15">
        <f>I!G13*SUM('Sim_Vt_Of(IxI)'!$H15:$K15)*(-1)</f>
        <v>0</v>
      </c>
      <c r="I15">
        <f>I!H13*SUM('Sim_Vt_Of(IxI)'!$H15:$K15)*(-1)</f>
        <v>0</v>
      </c>
      <c r="J15">
        <f>I!I13*SUM('Sim_Vt_Of(IxI)'!$H15:$K15)*(-1)</f>
        <v>0</v>
      </c>
      <c r="K15">
        <f>I!J13*SUM('Sim_Vt_Of(IxI)'!$H15:$K15)*(-1)</f>
        <v>0</v>
      </c>
      <c r="L15">
        <f>I!K13*SUM('Sim_Vt_Of(IxI)'!$H15:$K15)*(-1)</f>
        <v>0</v>
      </c>
      <c r="M15">
        <f>I!L13*SUM('Sim_Vt_Of(IxI)'!$H15:$K15)*(-1)</f>
        <v>0</v>
      </c>
      <c r="N15">
        <f>I!M13*SUM('Sim_Vt_Of(IxI)'!$H15:$K15)*(-1)</f>
        <v>0</v>
      </c>
      <c r="O15">
        <f>I!N13*SUM('Sim_Vt_Of(IxI)'!$H15:$K15)*(-1)</f>
        <v>0</v>
      </c>
      <c r="P15">
        <f>I!O13*SUM('Sim_Vt_Of(IxI)'!$H15:$K15)*(-1)</f>
        <v>0</v>
      </c>
      <c r="Q15">
        <f>I!P13*SUM('Sim_Vt_Of(IxI)'!$H15:$K15)*(-1)</f>
        <v>0</v>
      </c>
      <c r="R15">
        <f>I!Q13*SUM('Sim_Vt_Of(IxI)'!$H15:$K15)*(-1)</f>
        <v>0</v>
      </c>
      <c r="S15">
        <f>I!R13*SUM('Sim_Vt_Of(IxI)'!$H15:$K15)*(-1)</f>
        <v>0</v>
      </c>
      <c r="T15">
        <f>I!S13*SUM('Sim_Vt_Of(IxI)'!$H15:$K15)*(-1)</f>
        <v>0</v>
      </c>
      <c r="U15">
        <f>I!T13*SUM('Sim_Vt_Of(IxI)'!$H15:$K15)*(-1)</f>
        <v>0</v>
      </c>
      <c r="V15">
        <f>I!U13*SUM('Sim_Vt_Of(IxI)'!$H15:$K15)*(-1)</f>
        <v>0</v>
      </c>
      <c r="W15">
        <f>I!V13*SUM('Sim_Vt_Of(IxI)'!$H15:$K15)*(-1)</f>
        <v>0</v>
      </c>
      <c r="X15">
        <f>I!W13*SUM('Sim_Vt_Of(IxI)'!$H15:$K15)*(-1)</f>
        <v>0</v>
      </c>
      <c r="Y15">
        <f>I!X13*SUM('Sim_Vt_Of(IxI)'!$H15:$K15)*(-1)</f>
        <v>0</v>
      </c>
      <c r="Z15">
        <f>I!Y13*SUM('Sim_Vt_Of(IxI)'!$H15:$K15)*(-1)</f>
        <v>0</v>
      </c>
      <c r="AA15">
        <f>I!Z13*SUM('Sim_Vt_Of(IxI)'!$H15:$K15)*(-1)</f>
        <v>0</v>
      </c>
      <c r="AB15">
        <f>I!AA13*SUM('Sim_Vt_Of(IxI)'!$H15:$K15)*(-1)</f>
        <v>0</v>
      </c>
      <c r="AC15">
        <f>I!AB13*SUM('Sim_Vt_Of(IxI)'!$H15:$K15)*(-1)</f>
        <v>0</v>
      </c>
      <c r="AD15">
        <f>I!AC13*SUM('Sim_Vt_Of(IxI)'!$H15:$K15)*(-1)</f>
        <v>0</v>
      </c>
      <c r="AE15">
        <f>I!AD13*SUM('Sim_Vt_Of(IxI)'!$H15:$K15)*(-1)</f>
        <v>0</v>
      </c>
      <c r="AF15">
        <f>I!AE13*SUM('Sim_Vt_Of(IxI)'!$H15:$K15)*(-1)</f>
        <v>0</v>
      </c>
      <c r="AG15">
        <f>I!AF13*SUM('Sim_Vt_Of(IxI)'!$H15:$K15)*(-1)</f>
        <v>0</v>
      </c>
      <c r="AH15">
        <f>I!AG13*SUM('Sim_Vt_Of(IxI)'!$H15:$K15)*(-1)</f>
        <v>0</v>
      </c>
      <c r="AI15">
        <f>I!AH13*SUM('Sim_Vt_Of(IxI)'!$H15:$K15)*(-1)</f>
        <v>0</v>
      </c>
      <c r="AJ15">
        <f>I!AI13*SUM('Sim_Vt_Of(IxI)'!$H15:$K15)*(-1)</f>
        <v>0</v>
      </c>
      <c r="AK15">
        <f>I!AJ13*SUM('Sim_Vt_Of(IxI)'!$H15:$K15)*(-1)</f>
        <v>0</v>
      </c>
      <c r="AL15">
        <f>I!AK13*SUM('Sim_Vt_Of(IxI)'!$H15:$K15)*(-1)</f>
        <v>0</v>
      </c>
      <c r="AM15">
        <f>I!AL13*SUM('Sim_Vt_Of(IxI)'!$H15:$K15)*(-1)</f>
        <v>0</v>
      </c>
      <c r="AN15">
        <f>I!AM13*SUM('Sim_Vt_Of(IxI)'!$H15:$K15)*(-1)</f>
        <v>0</v>
      </c>
      <c r="AO15">
        <f>I!AN13*SUM('Sim_Vt_Of(IxI)'!$H15:$K15)*(-1)</f>
        <v>0</v>
      </c>
      <c r="AP15">
        <f>I!AO13*SUM('Sim_Vt_Of(IxI)'!$H15:$K15)*(-1)</f>
        <v>0</v>
      </c>
      <c r="AQ15">
        <f>I!AP13*SUM('Sim_Vt_Of(IxI)'!$H15:$K15)*(-1)</f>
        <v>0</v>
      </c>
      <c r="AR15">
        <f>I!AQ13*SUM('Sim_Vt_Of(IxI)'!$H15:$K15)*(-1)</f>
        <v>0</v>
      </c>
      <c r="AS15">
        <f>I!AR13*SUM('Sim_Vt_Of(IxI)'!$H15:$K15)*(-1)</f>
        <v>0</v>
      </c>
      <c r="AT15">
        <f>I!AS13*SUM('Sim_Vt_Of(IxI)'!$H15:$K15)*(-1)</f>
        <v>0</v>
      </c>
      <c r="AU15">
        <f>I!AT13*SUM('Sim_Vt_Of(IxI)'!$H15:$K15)*(-1)</f>
        <v>0</v>
      </c>
      <c r="AV15">
        <f>I!AU13*SUM('Sim_Vt_Of(IxI)'!$H15:$K15)*(-1)</f>
        <v>0</v>
      </c>
      <c r="AW15">
        <f>I!AV13*SUM('Sim_Vt_Of(IxI)'!$H15:$K15)*(-1)</f>
        <v>0</v>
      </c>
      <c r="AX15">
        <f>I!AW13*SUM('Sim_Vt_Of(IxI)'!$H15:$K15)*(-1)</f>
        <v>0</v>
      </c>
      <c r="AY15">
        <f>I!AX13*SUM('Sim_Vt_Of(IxI)'!$H15:$K15)*(-1)</f>
        <v>0</v>
      </c>
      <c r="AZ15">
        <f>I!AY13*SUM('Sim_Vt_Of(IxI)'!$H15:$K15)*(-1)</f>
        <v>0</v>
      </c>
      <c r="BA15">
        <f>I!AZ13*SUM('Sim_Vt_Of(IxI)'!$H15:$K15)*(-1)</f>
        <v>0</v>
      </c>
      <c r="BB15">
        <f>I!BA13*SUM('Sim_Vt_Of(IxI)'!$H15:$K15)*(-1)</f>
        <v>0</v>
      </c>
      <c r="BC15">
        <f>I!BB13*SUM('Sim_Vt_Of(IxI)'!$H15:$K15)*(-1)</f>
        <v>0</v>
      </c>
      <c r="BD15">
        <f>I!BC13*SUM('Sim_Vt_Of(IxI)'!$H15:$K15)*(-1)</f>
        <v>0</v>
      </c>
      <c r="BE15">
        <f>I!BD13*SUM('Sim_Vt_Of(IxI)'!$H15:$K15)*(-1)</f>
        <v>0</v>
      </c>
      <c r="BF15">
        <f>I!BE13*SUM('Sim_Vt_Of(IxI)'!$H15:$K15)*(-1)</f>
        <v>0</v>
      </c>
      <c r="BG15">
        <f>I!BF13*SUM('Sim_Vt_Of(IxI)'!$H15:$K15)*(-1)</f>
        <v>0</v>
      </c>
      <c r="BH15">
        <f>I!BG13*SUM('Sim_Vt_Of(IxI)'!$H15:$K15)*(-1)</f>
        <v>0</v>
      </c>
      <c r="BI15">
        <f>I!BH13*SUM('Sim_Vt_Of(IxI)'!$H15:$K15)*(-1)</f>
        <v>0</v>
      </c>
      <c r="BJ15">
        <f>I!BI13*SUM('Sim_Vt_Of(IxI)'!$H15:$K15)*(-1)</f>
        <v>0</v>
      </c>
      <c r="BK15">
        <f>I!BJ13*SUM('Sim_Vt_Of(IxI)'!$H15:$K15)*(-1)</f>
        <v>0</v>
      </c>
      <c r="BL15">
        <f>I!BK13*SUM('Sim_Vt_Of(IxI)'!$H15:$K15)*(-1)</f>
        <v>0</v>
      </c>
      <c r="BM15">
        <f>I!BL13*SUM('Sim_Vt_Of(IxI)'!$H15:$K15)*(-1)</f>
        <v>0</v>
      </c>
      <c r="BN15">
        <f>I!BM13*SUM('Sim_Vt_Of(IxI)'!$H15:$K15)*(-1)</f>
        <v>0</v>
      </c>
      <c r="BO15">
        <f>I!BN13*SUM('Sim_Vt_Of(IxI)'!$H15:$K15)*(-1)</f>
        <v>0</v>
      </c>
      <c r="BP15">
        <f>I!BO13*SUM('Sim_Vt_Of(IxI)'!$H15:$K15)*(-1)</f>
        <v>0</v>
      </c>
      <c r="BQ15">
        <f>I!BP13*SUM('Sim_Vt_Of(IxI)'!$H15:$K15)*(-1)</f>
        <v>0</v>
      </c>
      <c r="BR15">
        <f>I!BQ13*SUM('Sim_Vt_Of(IxI)'!$H15:$K15)*(-1)</f>
        <v>0</v>
      </c>
      <c r="BS15">
        <f>I!BR13*SUM('Sim_Vt_Of(IxI)'!$H15:$K15)*(-1)</f>
        <v>0</v>
      </c>
      <c r="BT15">
        <f>I!BS13*SUM('Sim_Vt_Of(IxI)'!$H15:$K15)*(-1)</f>
        <v>0</v>
      </c>
      <c r="BU15">
        <f>I!BT13*SUM('Sim_Vt_Of(IxI)'!$H15:$K15)*(-1)</f>
        <v>0</v>
      </c>
      <c r="BV15">
        <f>I!BU13*SUM('Sim_Vt_Of(IxI)'!$H15:$K15)*(-1)</f>
        <v>0</v>
      </c>
      <c r="BW15">
        <f>I!BV13*SUM('Sim_Vt_Of(IxI)'!$H15:$K15)*(-1)</f>
        <v>0</v>
      </c>
      <c r="BX15">
        <f>I!BW13*SUM('Sim_Vt_Of(IxI)'!$H15:$K15)*(-1)</f>
        <v>0</v>
      </c>
      <c r="BY15">
        <f>I!BX13*SUM('Sim_Vt_Of(IxI)'!$H15:$K15)*(-1)</f>
        <v>0</v>
      </c>
    </row>
    <row r="16" spans="1:77" x14ac:dyDescent="0.25">
      <c r="A16" s="105" t="s">
        <v>13</v>
      </c>
      <c r="B16">
        <f>I!A14*SUM('Sim_Vt_Of(IxI)'!$H16:$K16)*(-1)</f>
        <v>0</v>
      </c>
      <c r="C16">
        <f>I!B14*SUM('Sim_Vt_Of(IxI)'!$H16:$K16)*(-1)</f>
        <v>0</v>
      </c>
      <c r="D16">
        <f>I!C14*SUM('Sim_Vt_Of(IxI)'!$H16:$K16)*(-1)</f>
        <v>0</v>
      </c>
      <c r="E16">
        <f>I!D14*SUM('Sim_Vt_Of(IxI)'!$H16:$K16)*(-1)</f>
        <v>0</v>
      </c>
      <c r="F16">
        <f>I!E14*SUM('Sim_Vt_Of(IxI)'!$H16:$K16)*(-1)</f>
        <v>0</v>
      </c>
      <c r="G16">
        <f>I!F14*SUM('Sim_Vt_Of(IxI)'!$H16:$K16)*(-1)</f>
        <v>0</v>
      </c>
      <c r="H16">
        <f>I!G14*SUM('Sim_Vt_Of(IxI)'!$H16:$K16)*(-1)</f>
        <v>0</v>
      </c>
      <c r="I16">
        <f>I!H14*SUM('Sim_Vt_Of(IxI)'!$H16:$K16)*(-1)</f>
        <v>0</v>
      </c>
      <c r="J16">
        <f>I!I14*SUM('Sim_Vt_Of(IxI)'!$H16:$K16)*(-1)</f>
        <v>0</v>
      </c>
      <c r="K16">
        <f>I!J14*SUM('Sim_Vt_Of(IxI)'!$H16:$K16)*(-1)</f>
        <v>0</v>
      </c>
      <c r="L16">
        <f>I!K14*SUM('Sim_Vt_Of(IxI)'!$H16:$K16)*(-1)</f>
        <v>0</v>
      </c>
      <c r="M16">
        <f>I!L14*SUM('Sim_Vt_Of(IxI)'!$H16:$K16)*(-1)</f>
        <v>0</v>
      </c>
      <c r="N16">
        <f>I!M14*SUM('Sim_Vt_Of(IxI)'!$H16:$K16)*(-1)</f>
        <v>0</v>
      </c>
      <c r="O16">
        <f>I!N14*SUM('Sim_Vt_Of(IxI)'!$H16:$K16)*(-1)</f>
        <v>0</v>
      </c>
      <c r="P16">
        <f>I!O14*SUM('Sim_Vt_Of(IxI)'!$H16:$K16)*(-1)</f>
        <v>0</v>
      </c>
      <c r="Q16">
        <f>I!P14*SUM('Sim_Vt_Of(IxI)'!$H16:$K16)*(-1)</f>
        <v>0</v>
      </c>
      <c r="R16">
        <f>I!Q14*SUM('Sim_Vt_Of(IxI)'!$H16:$K16)*(-1)</f>
        <v>0</v>
      </c>
      <c r="S16">
        <f>I!R14*SUM('Sim_Vt_Of(IxI)'!$H16:$K16)*(-1)</f>
        <v>0</v>
      </c>
      <c r="T16">
        <f>I!S14*SUM('Sim_Vt_Of(IxI)'!$H16:$K16)*(-1)</f>
        <v>0</v>
      </c>
      <c r="U16">
        <f>I!T14*SUM('Sim_Vt_Of(IxI)'!$H16:$K16)*(-1)</f>
        <v>0</v>
      </c>
      <c r="V16">
        <f>I!U14*SUM('Sim_Vt_Of(IxI)'!$H16:$K16)*(-1)</f>
        <v>0</v>
      </c>
      <c r="W16">
        <f>I!V14*SUM('Sim_Vt_Of(IxI)'!$H16:$K16)*(-1)</f>
        <v>0</v>
      </c>
      <c r="X16">
        <f>I!W14*SUM('Sim_Vt_Of(IxI)'!$H16:$K16)*(-1)</f>
        <v>0</v>
      </c>
      <c r="Y16">
        <f>I!X14*SUM('Sim_Vt_Of(IxI)'!$H16:$K16)*(-1)</f>
        <v>0</v>
      </c>
      <c r="Z16">
        <f>I!Y14*SUM('Sim_Vt_Of(IxI)'!$H16:$K16)*(-1)</f>
        <v>0</v>
      </c>
      <c r="AA16">
        <f>I!Z14*SUM('Sim_Vt_Of(IxI)'!$H16:$K16)*(-1)</f>
        <v>0</v>
      </c>
      <c r="AB16">
        <f>I!AA14*SUM('Sim_Vt_Of(IxI)'!$H16:$K16)*(-1)</f>
        <v>0</v>
      </c>
      <c r="AC16">
        <f>I!AB14*SUM('Sim_Vt_Of(IxI)'!$H16:$K16)*(-1)</f>
        <v>0</v>
      </c>
      <c r="AD16">
        <f>I!AC14*SUM('Sim_Vt_Of(IxI)'!$H16:$K16)*(-1)</f>
        <v>0</v>
      </c>
      <c r="AE16">
        <f>I!AD14*SUM('Sim_Vt_Of(IxI)'!$H16:$K16)*(-1)</f>
        <v>0</v>
      </c>
      <c r="AF16">
        <f>I!AE14*SUM('Sim_Vt_Of(IxI)'!$H16:$K16)*(-1)</f>
        <v>0</v>
      </c>
      <c r="AG16">
        <f>I!AF14*SUM('Sim_Vt_Of(IxI)'!$H16:$K16)*(-1)</f>
        <v>0</v>
      </c>
      <c r="AH16">
        <f>I!AG14*SUM('Sim_Vt_Of(IxI)'!$H16:$K16)*(-1)</f>
        <v>0</v>
      </c>
      <c r="AI16">
        <f>I!AH14*SUM('Sim_Vt_Of(IxI)'!$H16:$K16)*(-1)</f>
        <v>0</v>
      </c>
      <c r="AJ16">
        <f>I!AI14*SUM('Sim_Vt_Of(IxI)'!$H16:$K16)*(-1)</f>
        <v>0</v>
      </c>
      <c r="AK16">
        <f>I!AJ14*SUM('Sim_Vt_Of(IxI)'!$H16:$K16)*(-1)</f>
        <v>0</v>
      </c>
      <c r="AL16">
        <f>I!AK14*SUM('Sim_Vt_Of(IxI)'!$H16:$K16)*(-1)</f>
        <v>0</v>
      </c>
      <c r="AM16">
        <f>I!AL14*SUM('Sim_Vt_Of(IxI)'!$H16:$K16)*(-1)</f>
        <v>0</v>
      </c>
      <c r="AN16">
        <f>I!AM14*SUM('Sim_Vt_Of(IxI)'!$H16:$K16)*(-1)</f>
        <v>0</v>
      </c>
      <c r="AO16">
        <f>I!AN14*SUM('Sim_Vt_Of(IxI)'!$H16:$K16)*(-1)</f>
        <v>0</v>
      </c>
      <c r="AP16">
        <f>I!AO14*SUM('Sim_Vt_Of(IxI)'!$H16:$K16)*(-1)</f>
        <v>0</v>
      </c>
      <c r="AQ16">
        <f>I!AP14*SUM('Sim_Vt_Of(IxI)'!$H16:$K16)*(-1)</f>
        <v>0</v>
      </c>
      <c r="AR16">
        <f>I!AQ14*SUM('Sim_Vt_Of(IxI)'!$H16:$K16)*(-1)</f>
        <v>0</v>
      </c>
      <c r="AS16">
        <f>I!AR14*SUM('Sim_Vt_Of(IxI)'!$H16:$K16)*(-1)</f>
        <v>0</v>
      </c>
      <c r="AT16">
        <f>I!AS14*SUM('Sim_Vt_Of(IxI)'!$H16:$K16)*(-1)</f>
        <v>0</v>
      </c>
      <c r="AU16">
        <f>I!AT14*SUM('Sim_Vt_Of(IxI)'!$H16:$K16)*(-1)</f>
        <v>0</v>
      </c>
      <c r="AV16">
        <f>I!AU14*SUM('Sim_Vt_Of(IxI)'!$H16:$K16)*(-1)</f>
        <v>0</v>
      </c>
      <c r="AW16">
        <f>I!AV14*SUM('Sim_Vt_Of(IxI)'!$H16:$K16)*(-1)</f>
        <v>0</v>
      </c>
      <c r="AX16">
        <f>I!AW14*SUM('Sim_Vt_Of(IxI)'!$H16:$K16)*(-1)</f>
        <v>0</v>
      </c>
      <c r="AY16">
        <f>I!AX14*SUM('Sim_Vt_Of(IxI)'!$H16:$K16)*(-1)</f>
        <v>0</v>
      </c>
      <c r="AZ16">
        <f>I!AY14*SUM('Sim_Vt_Of(IxI)'!$H16:$K16)*(-1)</f>
        <v>0</v>
      </c>
      <c r="BA16">
        <f>I!AZ14*SUM('Sim_Vt_Of(IxI)'!$H16:$K16)*(-1)</f>
        <v>0</v>
      </c>
      <c r="BB16">
        <f>I!BA14*SUM('Sim_Vt_Of(IxI)'!$H16:$K16)*(-1)</f>
        <v>0</v>
      </c>
      <c r="BC16">
        <f>I!BB14*SUM('Sim_Vt_Of(IxI)'!$H16:$K16)*(-1)</f>
        <v>0</v>
      </c>
      <c r="BD16">
        <f>I!BC14*SUM('Sim_Vt_Of(IxI)'!$H16:$K16)*(-1)</f>
        <v>0</v>
      </c>
      <c r="BE16">
        <f>I!BD14*SUM('Sim_Vt_Of(IxI)'!$H16:$K16)*(-1)</f>
        <v>0</v>
      </c>
      <c r="BF16">
        <f>I!BE14*SUM('Sim_Vt_Of(IxI)'!$H16:$K16)*(-1)</f>
        <v>0</v>
      </c>
      <c r="BG16">
        <f>I!BF14*SUM('Sim_Vt_Of(IxI)'!$H16:$K16)*(-1)</f>
        <v>0</v>
      </c>
      <c r="BH16">
        <f>I!BG14*SUM('Sim_Vt_Of(IxI)'!$H16:$K16)*(-1)</f>
        <v>0</v>
      </c>
      <c r="BI16">
        <f>I!BH14*SUM('Sim_Vt_Of(IxI)'!$H16:$K16)*(-1)</f>
        <v>0</v>
      </c>
      <c r="BJ16">
        <f>I!BI14*SUM('Sim_Vt_Of(IxI)'!$H16:$K16)*(-1)</f>
        <v>0</v>
      </c>
      <c r="BK16">
        <f>I!BJ14*SUM('Sim_Vt_Of(IxI)'!$H16:$K16)*(-1)</f>
        <v>0</v>
      </c>
      <c r="BL16">
        <f>I!BK14*SUM('Sim_Vt_Of(IxI)'!$H16:$K16)*(-1)</f>
        <v>0</v>
      </c>
      <c r="BM16">
        <f>I!BL14*SUM('Sim_Vt_Of(IxI)'!$H16:$K16)*(-1)</f>
        <v>0</v>
      </c>
      <c r="BN16">
        <f>I!BM14*SUM('Sim_Vt_Of(IxI)'!$H16:$K16)*(-1)</f>
        <v>0</v>
      </c>
      <c r="BO16">
        <f>I!BN14*SUM('Sim_Vt_Of(IxI)'!$H16:$K16)*(-1)</f>
        <v>0</v>
      </c>
      <c r="BP16">
        <f>I!BO14*SUM('Sim_Vt_Of(IxI)'!$H16:$K16)*(-1)</f>
        <v>0</v>
      </c>
      <c r="BQ16">
        <f>I!BP14*SUM('Sim_Vt_Of(IxI)'!$H16:$K16)*(-1)</f>
        <v>0</v>
      </c>
      <c r="BR16">
        <f>I!BQ14*SUM('Sim_Vt_Of(IxI)'!$H16:$K16)*(-1)</f>
        <v>0</v>
      </c>
      <c r="BS16">
        <f>I!BR14*SUM('Sim_Vt_Of(IxI)'!$H16:$K16)*(-1)</f>
        <v>0</v>
      </c>
      <c r="BT16">
        <f>I!BS14*SUM('Sim_Vt_Of(IxI)'!$H16:$K16)*(-1)</f>
        <v>0</v>
      </c>
      <c r="BU16">
        <f>I!BT14*SUM('Sim_Vt_Of(IxI)'!$H16:$K16)*(-1)</f>
        <v>0</v>
      </c>
      <c r="BV16">
        <f>I!BU14*SUM('Sim_Vt_Of(IxI)'!$H16:$K16)*(-1)</f>
        <v>0</v>
      </c>
      <c r="BW16">
        <f>I!BV14*SUM('Sim_Vt_Of(IxI)'!$H16:$K16)*(-1)</f>
        <v>0</v>
      </c>
      <c r="BX16">
        <f>I!BW14*SUM('Sim_Vt_Of(IxI)'!$H16:$K16)*(-1)</f>
        <v>0</v>
      </c>
      <c r="BY16">
        <f>I!BX14*SUM('Sim_Vt_Of(IxI)'!$H16:$K16)*(-1)</f>
        <v>0</v>
      </c>
    </row>
    <row r="17" spans="1:77" x14ac:dyDescent="0.25">
      <c r="A17" s="105" t="s">
        <v>14</v>
      </c>
      <c r="B17">
        <f>I!A15*SUM('Sim_Vt_Of(IxI)'!$H17:$K17)*(-1)</f>
        <v>0</v>
      </c>
      <c r="C17">
        <f>I!B15*SUM('Sim_Vt_Of(IxI)'!$H17:$K17)*(-1)</f>
        <v>0</v>
      </c>
      <c r="D17">
        <f>I!C15*SUM('Sim_Vt_Of(IxI)'!$H17:$K17)*(-1)</f>
        <v>0</v>
      </c>
      <c r="E17">
        <f>I!D15*SUM('Sim_Vt_Of(IxI)'!$H17:$K17)*(-1)</f>
        <v>0</v>
      </c>
      <c r="F17">
        <f>I!E15*SUM('Sim_Vt_Of(IxI)'!$H17:$K17)*(-1)</f>
        <v>0</v>
      </c>
      <c r="G17">
        <f>I!F15*SUM('Sim_Vt_Of(IxI)'!$H17:$K17)*(-1)</f>
        <v>0</v>
      </c>
      <c r="H17">
        <f>I!G15*SUM('Sim_Vt_Of(IxI)'!$H17:$K17)*(-1)</f>
        <v>0</v>
      </c>
      <c r="I17">
        <f>I!H15*SUM('Sim_Vt_Of(IxI)'!$H17:$K17)*(-1)</f>
        <v>0</v>
      </c>
      <c r="J17">
        <f>I!I15*SUM('Sim_Vt_Of(IxI)'!$H17:$K17)*(-1)</f>
        <v>0</v>
      </c>
      <c r="K17">
        <f>I!J15*SUM('Sim_Vt_Of(IxI)'!$H17:$K17)*(-1)</f>
        <v>0</v>
      </c>
      <c r="L17">
        <f>I!K15*SUM('Sim_Vt_Of(IxI)'!$H17:$K17)*(-1)</f>
        <v>0</v>
      </c>
      <c r="M17">
        <f>I!L15*SUM('Sim_Vt_Of(IxI)'!$H17:$K17)*(-1)</f>
        <v>0</v>
      </c>
      <c r="N17">
        <f>I!M15*SUM('Sim_Vt_Of(IxI)'!$H17:$K17)*(-1)</f>
        <v>0</v>
      </c>
      <c r="O17">
        <f>I!N15*SUM('Sim_Vt_Of(IxI)'!$H17:$K17)*(-1)</f>
        <v>0</v>
      </c>
      <c r="P17">
        <f>I!O15*SUM('Sim_Vt_Of(IxI)'!$H17:$K17)*(-1)</f>
        <v>0</v>
      </c>
      <c r="Q17">
        <f>I!P15*SUM('Sim_Vt_Of(IxI)'!$H17:$K17)*(-1)</f>
        <v>0</v>
      </c>
      <c r="R17">
        <f>I!Q15*SUM('Sim_Vt_Of(IxI)'!$H17:$K17)*(-1)</f>
        <v>0</v>
      </c>
      <c r="S17">
        <f>I!R15*SUM('Sim_Vt_Of(IxI)'!$H17:$K17)*(-1)</f>
        <v>0</v>
      </c>
      <c r="T17">
        <f>I!S15*SUM('Sim_Vt_Of(IxI)'!$H17:$K17)*(-1)</f>
        <v>0</v>
      </c>
      <c r="U17">
        <f>I!T15*SUM('Sim_Vt_Of(IxI)'!$H17:$K17)*(-1)</f>
        <v>0</v>
      </c>
      <c r="V17">
        <f>I!U15*SUM('Sim_Vt_Of(IxI)'!$H17:$K17)*(-1)</f>
        <v>0</v>
      </c>
      <c r="W17">
        <f>I!V15*SUM('Sim_Vt_Of(IxI)'!$H17:$K17)*(-1)</f>
        <v>0</v>
      </c>
      <c r="X17">
        <f>I!W15*SUM('Sim_Vt_Of(IxI)'!$H17:$K17)*(-1)</f>
        <v>0</v>
      </c>
      <c r="Y17">
        <f>I!X15*SUM('Sim_Vt_Of(IxI)'!$H17:$K17)*(-1)</f>
        <v>0</v>
      </c>
      <c r="Z17">
        <f>I!Y15*SUM('Sim_Vt_Of(IxI)'!$H17:$K17)*(-1)</f>
        <v>0</v>
      </c>
      <c r="AA17">
        <f>I!Z15*SUM('Sim_Vt_Of(IxI)'!$H17:$K17)*(-1)</f>
        <v>0</v>
      </c>
      <c r="AB17">
        <f>I!AA15*SUM('Sim_Vt_Of(IxI)'!$H17:$K17)*(-1)</f>
        <v>0</v>
      </c>
      <c r="AC17">
        <f>I!AB15*SUM('Sim_Vt_Of(IxI)'!$H17:$K17)*(-1)</f>
        <v>0</v>
      </c>
      <c r="AD17">
        <f>I!AC15*SUM('Sim_Vt_Of(IxI)'!$H17:$K17)*(-1)</f>
        <v>0</v>
      </c>
      <c r="AE17">
        <f>I!AD15*SUM('Sim_Vt_Of(IxI)'!$H17:$K17)*(-1)</f>
        <v>0</v>
      </c>
      <c r="AF17">
        <f>I!AE15*SUM('Sim_Vt_Of(IxI)'!$H17:$K17)*(-1)</f>
        <v>0</v>
      </c>
      <c r="AG17">
        <f>I!AF15*SUM('Sim_Vt_Of(IxI)'!$H17:$K17)*(-1)</f>
        <v>0</v>
      </c>
      <c r="AH17">
        <f>I!AG15*SUM('Sim_Vt_Of(IxI)'!$H17:$K17)*(-1)</f>
        <v>0</v>
      </c>
      <c r="AI17">
        <f>I!AH15*SUM('Sim_Vt_Of(IxI)'!$H17:$K17)*(-1)</f>
        <v>0</v>
      </c>
      <c r="AJ17">
        <f>I!AI15*SUM('Sim_Vt_Of(IxI)'!$H17:$K17)*(-1)</f>
        <v>0</v>
      </c>
      <c r="AK17">
        <f>I!AJ15*SUM('Sim_Vt_Of(IxI)'!$H17:$K17)*(-1)</f>
        <v>0</v>
      </c>
      <c r="AL17">
        <f>I!AK15*SUM('Sim_Vt_Of(IxI)'!$H17:$K17)*(-1)</f>
        <v>0</v>
      </c>
      <c r="AM17">
        <f>I!AL15*SUM('Sim_Vt_Of(IxI)'!$H17:$K17)*(-1)</f>
        <v>0</v>
      </c>
      <c r="AN17">
        <f>I!AM15*SUM('Sim_Vt_Of(IxI)'!$H17:$K17)*(-1)</f>
        <v>0</v>
      </c>
      <c r="AO17">
        <f>I!AN15*SUM('Sim_Vt_Of(IxI)'!$H17:$K17)*(-1)</f>
        <v>0</v>
      </c>
      <c r="AP17">
        <f>I!AO15*SUM('Sim_Vt_Of(IxI)'!$H17:$K17)*(-1)</f>
        <v>0</v>
      </c>
      <c r="AQ17">
        <f>I!AP15*SUM('Sim_Vt_Of(IxI)'!$H17:$K17)*(-1)</f>
        <v>0</v>
      </c>
      <c r="AR17">
        <f>I!AQ15*SUM('Sim_Vt_Of(IxI)'!$H17:$K17)*(-1)</f>
        <v>0</v>
      </c>
      <c r="AS17">
        <f>I!AR15*SUM('Sim_Vt_Of(IxI)'!$H17:$K17)*(-1)</f>
        <v>0</v>
      </c>
      <c r="AT17">
        <f>I!AS15*SUM('Sim_Vt_Of(IxI)'!$H17:$K17)*(-1)</f>
        <v>0</v>
      </c>
      <c r="AU17">
        <f>I!AT15*SUM('Sim_Vt_Of(IxI)'!$H17:$K17)*(-1)</f>
        <v>0</v>
      </c>
      <c r="AV17">
        <f>I!AU15*SUM('Sim_Vt_Of(IxI)'!$H17:$K17)*(-1)</f>
        <v>0</v>
      </c>
      <c r="AW17">
        <f>I!AV15*SUM('Sim_Vt_Of(IxI)'!$H17:$K17)*(-1)</f>
        <v>0</v>
      </c>
      <c r="AX17">
        <f>I!AW15*SUM('Sim_Vt_Of(IxI)'!$H17:$K17)*(-1)</f>
        <v>0</v>
      </c>
      <c r="AY17">
        <f>I!AX15*SUM('Sim_Vt_Of(IxI)'!$H17:$K17)*(-1)</f>
        <v>0</v>
      </c>
      <c r="AZ17">
        <f>I!AY15*SUM('Sim_Vt_Of(IxI)'!$H17:$K17)*(-1)</f>
        <v>0</v>
      </c>
      <c r="BA17">
        <f>I!AZ15*SUM('Sim_Vt_Of(IxI)'!$H17:$K17)*(-1)</f>
        <v>0</v>
      </c>
      <c r="BB17">
        <f>I!BA15*SUM('Sim_Vt_Of(IxI)'!$H17:$K17)*(-1)</f>
        <v>0</v>
      </c>
      <c r="BC17">
        <f>I!BB15*SUM('Sim_Vt_Of(IxI)'!$H17:$K17)*(-1)</f>
        <v>0</v>
      </c>
      <c r="BD17">
        <f>I!BC15*SUM('Sim_Vt_Of(IxI)'!$H17:$K17)*(-1)</f>
        <v>0</v>
      </c>
      <c r="BE17">
        <f>I!BD15*SUM('Sim_Vt_Of(IxI)'!$H17:$K17)*(-1)</f>
        <v>0</v>
      </c>
      <c r="BF17">
        <f>I!BE15*SUM('Sim_Vt_Of(IxI)'!$H17:$K17)*(-1)</f>
        <v>0</v>
      </c>
      <c r="BG17">
        <f>I!BF15*SUM('Sim_Vt_Of(IxI)'!$H17:$K17)*(-1)</f>
        <v>0</v>
      </c>
      <c r="BH17">
        <f>I!BG15*SUM('Sim_Vt_Of(IxI)'!$H17:$K17)*(-1)</f>
        <v>0</v>
      </c>
      <c r="BI17">
        <f>I!BH15*SUM('Sim_Vt_Of(IxI)'!$H17:$K17)*(-1)</f>
        <v>0</v>
      </c>
      <c r="BJ17">
        <f>I!BI15*SUM('Sim_Vt_Of(IxI)'!$H17:$K17)*(-1)</f>
        <v>0</v>
      </c>
      <c r="BK17">
        <f>I!BJ15*SUM('Sim_Vt_Of(IxI)'!$H17:$K17)*(-1)</f>
        <v>0</v>
      </c>
      <c r="BL17">
        <f>I!BK15*SUM('Sim_Vt_Of(IxI)'!$H17:$K17)*(-1)</f>
        <v>0</v>
      </c>
      <c r="BM17">
        <f>I!BL15*SUM('Sim_Vt_Of(IxI)'!$H17:$K17)*(-1)</f>
        <v>0</v>
      </c>
      <c r="BN17">
        <f>I!BM15*SUM('Sim_Vt_Of(IxI)'!$H17:$K17)*(-1)</f>
        <v>0</v>
      </c>
      <c r="BO17">
        <f>I!BN15*SUM('Sim_Vt_Of(IxI)'!$H17:$K17)*(-1)</f>
        <v>0</v>
      </c>
      <c r="BP17">
        <f>I!BO15*SUM('Sim_Vt_Of(IxI)'!$H17:$K17)*(-1)</f>
        <v>0</v>
      </c>
      <c r="BQ17">
        <f>I!BP15*SUM('Sim_Vt_Of(IxI)'!$H17:$K17)*(-1)</f>
        <v>0</v>
      </c>
      <c r="BR17">
        <f>I!BQ15*SUM('Sim_Vt_Of(IxI)'!$H17:$K17)*(-1)</f>
        <v>0</v>
      </c>
      <c r="BS17">
        <f>I!BR15*SUM('Sim_Vt_Of(IxI)'!$H17:$K17)*(-1)</f>
        <v>0</v>
      </c>
      <c r="BT17">
        <f>I!BS15*SUM('Sim_Vt_Of(IxI)'!$H17:$K17)*(-1)</f>
        <v>0</v>
      </c>
      <c r="BU17">
        <f>I!BT15*SUM('Sim_Vt_Of(IxI)'!$H17:$K17)*(-1)</f>
        <v>0</v>
      </c>
      <c r="BV17">
        <f>I!BU15*SUM('Sim_Vt_Of(IxI)'!$H17:$K17)*(-1)</f>
        <v>0</v>
      </c>
      <c r="BW17">
        <f>I!BV15*SUM('Sim_Vt_Of(IxI)'!$H17:$K17)*(-1)</f>
        <v>0</v>
      </c>
      <c r="BX17">
        <f>I!BW15*SUM('Sim_Vt_Of(IxI)'!$H17:$K17)*(-1)</f>
        <v>0</v>
      </c>
      <c r="BY17">
        <f>I!BX15*SUM('Sim_Vt_Of(IxI)'!$H17:$K17)*(-1)</f>
        <v>0</v>
      </c>
    </row>
    <row r="18" spans="1:77" x14ac:dyDescent="0.25">
      <c r="A18" s="105" t="s">
        <v>15</v>
      </c>
      <c r="B18">
        <f>I!A16*SUM('Sim_Vt_Of(IxI)'!$H18:$K18)*(-1)</f>
        <v>0</v>
      </c>
      <c r="C18">
        <f>I!B16*SUM('Sim_Vt_Of(IxI)'!$H18:$K18)*(-1)</f>
        <v>0</v>
      </c>
      <c r="D18">
        <f>I!C16*SUM('Sim_Vt_Of(IxI)'!$H18:$K18)*(-1)</f>
        <v>0</v>
      </c>
      <c r="E18">
        <f>I!D16*SUM('Sim_Vt_Of(IxI)'!$H18:$K18)*(-1)</f>
        <v>0</v>
      </c>
      <c r="F18">
        <f>I!E16*SUM('Sim_Vt_Of(IxI)'!$H18:$K18)*(-1)</f>
        <v>0</v>
      </c>
      <c r="G18">
        <f>I!F16*SUM('Sim_Vt_Of(IxI)'!$H18:$K18)*(-1)</f>
        <v>0</v>
      </c>
      <c r="H18">
        <f>I!G16*SUM('Sim_Vt_Of(IxI)'!$H18:$K18)*(-1)</f>
        <v>0</v>
      </c>
      <c r="I18">
        <f>I!H16*SUM('Sim_Vt_Of(IxI)'!$H18:$K18)*(-1)</f>
        <v>0</v>
      </c>
      <c r="J18">
        <f>I!I16*SUM('Sim_Vt_Of(IxI)'!$H18:$K18)*(-1)</f>
        <v>0</v>
      </c>
      <c r="K18">
        <f>I!J16*SUM('Sim_Vt_Of(IxI)'!$H18:$K18)*(-1)</f>
        <v>0</v>
      </c>
      <c r="L18">
        <f>I!K16*SUM('Sim_Vt_Of(IxI)'!$H18:$K18)*(-1)</f>
        <v>0</v>
      </c>
      <c r="M18">
        <f>I!L16*SUM('Sim_Vt_Of(IxI)'!$H18:$K18)*(-1)</f>
        <v>0</v>
      </c>
      <c r="N18">
        <f>I!M16*SUM('Sim_Vt_Of(IxI)'!$H18:$K18)*(-1)</f>
        <v>0</v>
      </c>
      <c r="O18">
        <f>I!N16*SUM('Sim_Vt_Of(IxI)'!$H18:$K18)*(-1)</f>
        <v>0</v>
      </c>
      <c r="P18">
        <f>I!O16*SUM('Sim_Vt_Of(IxI)'!$H18:$K18)*(-1)</f>
        <v>0</v>
      </c>
      <c r="Q18">
        <f>I!P16*SUM('Sim_Vt_Of(IxI)'!$H18:$K18)*(-1)</f>
        <v>0</v>
      </c>
      <c r="R18">
        <f>I!Q16*SUM('Sim_Vt_Of(IxI)'!$H18:$K18)*(-1)</f>
        <v>0</v>
      </c>
      <c r="S18">
        <f>I!R16*SUM('Sim_Vt_Of(IxI)'!$H18:$K18)*(-1)</f>
        <v>0</v>
      </c>
      <c r="T18">
        <f>I!S16*SUM('Sim_Vt_Of(IxI)'!$H18:$K18)*(-1)</f>
        <v>0</v>
      </c>
      <c r="U18">
        <f>I!T16*SUM('Sim_Vt_Of(IxI)'!$H18:$K18)*(-1)</f>
        <v>0</v>
      </c>
      <c r="V18">
        <f>I!U16*SUM('Sim_Vt_Of(IxI)'!$H18:$K18)*(-1)</f>
        <v>0</v>
      </c>
      <c r="W18">
        <f>I!V16*SUM('Sim_Vt_Of(IxI)'!$H18:$K18)*(-1)</f>
        <v>0</v>
      </c>
      <c r="X18">
        <f>I!W16*SUM('Sim_Vt_Of(IxI)'!$H18:$K18)*(-1)</f>
        <v>0</v>
      </c>
      <c r="Y18">
        <f>I!X16*SUM('Sim_Vt_Of(IxI)'!$H18:$K18)*(-1)</f>
        <v>0</v>
      </c>
      <c r="Z18">
        <f>I!Y16*SUM('Sim_Vt_Of(IxI)'!$H18:$K18)*(-1)</f>
        <v>0</v>
      </c>
      <c r="AA18">
        <f>I!Z16*SUM('Sim_Vt_Of(IxI)'!$H18:$K18)*(-1)</f>
        <v>0</v>
      </c>
      <c r="AB18">
        <f>I!AA16*SUM('Sim_Vt_Of(IxI)'!$H18:$K18)*(-1)</f>
        <v>0</v>
      </c>
      <c r="AC18">
        <f>I!AB16*SUM('Sim_Vt_Of(IxI)'!$H18:$K18)*(-1)</f>
        <v>0</v>
      </c>
      <c r="AD18">
        <f>I!AC16*SUM('Sim_Vt_Of(IxI)'!$H18:$K18)*(-1)</f>
        <v>0</v>
      </c>
      <c r="AE18">
        <f>I!AD16*SUM('Sim_Vt_Of(IxI)'!$H18:$K18)*(-1)</f>
        <v>0</v>
      </c>
      <c r="AF18">
        <f>I!AE16*SUM('Sim_Vt_Of(IxI)'!$H18:$K18)*(-1)</f>
        <v>0</v>
      </c>
      <c r="AG18">
        <f>I!AF16*SUM('Sim_Vt_Of(IxI)'!$H18:$K18)*(-1)</f>
        <v>0</v>
      </c>
      <c r="AH18">
        <f>I!AG16*SUM('Sim_Vt_Of(IxI)'!$H18:$K18)*(-1)</f>
        <v>0</v>
      </c>
      <c r="AI18">
        <f>I!AH16*SUM('Sim_Vt_Of(IxI)'!$H18:$K18)*(-1)</f>
        <v>0</v>
      </c>
      <c r="AJ18">
        <f>I!AI16*SUM('Sim_Vt_Of(IxI)'!$H18:$K18)*(-1)</f>
        <v>0</v>
      </c>
      <c r="AK18">
        <f>I!AJ16*SUM('Sim_Vt_Of(IxI)'!$H18:$K18)*(-1)</f>
        <v>0</v>
      </c>
      <c r="AL18">
        <f>I!AK16*SUM('Sim_Vt_Of(IxI)'!$H18:$K18)*(-1)</f>
        <v>0</v>
      </c>
      <c r="AM18">
        <f>I!AL16*SUM('Sim_Vt_Of(IxI)'!$H18:$K18)*(-1)</f>
        <v>0</v>
      </c>
      <c r="AN18">
        <f>I!AM16*SUM('Sim_Vt_Of(IxI)'!$H18:$K18)*(-1)</f>
        <v>0</v>
      </c>
      <c r="AO18">
        <f>I!AN16*SUM('Sim_Vt_Of(IxI)'!$H18:$K18)*(-1)</f>
        <v>0</v>
      </c>
      <c r="AP18">
        <f>I!AO16*SUM('Sim_Vt_Of(IxI)'!$H18:$K18)*(-1)</f>
        <v>0</v>
      </c>
      <c r="AQ18">
        <f>I!AP16*SUM('Sim_Vt_Of(IxI)'!$H18:$K18)*(-1)</f>
        <v>0</v>
      </c>
      <c r="AR18">
        <f>I!AQ16*SUM('Sim_Vt_Of(IxI)'!$H18:$K18)*(-1)</f>
        <v>0</v>
      </c>
      <c r="AS18">
        <f>I!AR16*SUM('Sim_Vt_Of(IxI)'!$H18:$K18)*(-1)</f>
        <v>0</v>
      </c>
      <c r="AT18">
        <f>I!AS16*SUM('Sim_Vt_Of(IxI)'!$H18:$K18)*(-1)</f>
        <v>0</v>
      </c>
      <c r="AU18">
        <f>I!AT16*SUM('Sim_Vt_Of(IxI)'!$H18:$K18)*(-1)</f>
        <v>0</v>
      </c>
      <c r="AV18">
        <f>I!AU16*SUM('Sim_Vt_Of(IxI)'!$H18:$K18)*(-1)</f>
        <v>0</v>
      </c>
      <c r="AW18">
        <f>I!AV16*SUM('Sim_Vt_Of(IxI)'!$H18:$K18)*(-1)</f>
        <v>0</v>
      </c>
      <c r="AX18">
        <f>I!AW16*SUM('Sim_Vt_Of(IxI)'!$H18:$K18)*(-1)</f>
        <v>0</v>
      </c>
      <c r="AY18">
        <f>I!AX16*SUM('Sim_Vt_Of(IxI)'!$H18:$K18)*(-1)</f>
        <v>0</v>
      </c>
      <c r="AZ18">
        <f>I!AY16*SUM('Sim_Vt_Of(IxI)'!$H18:$K18)*(-1)</f>
        <v>0</v>
      </c>
      <c r="BA18">
        <f>I!AZ16*SUM('Sim_Vt_Of(IxI)'!$H18:$K18)*(-1)</f>
        <v>0</v>
      </c>
      <c r="BB18">
        <f>I!BA16*SUM('Sim_Vt_Of(IxI)'!$H18:$K18)*(-1)</f>
        <v>0</v>
      </c>
      <c r="BC18">
        <f>I!BB16*SUM('Sim_Vt_Of(IxI)'!$H18:$K18)*(-1)</f>
        <v>0</v>
      </c>
      <c r="BD18">
        <f>I!BC16*SUM('Sim_Vt_Of(IxI)'!$H18:$K18)*(-1)</f>
        <v>0</v>
      </c>
      <c r="BE18">
        <f>I!BD16*SUM('Sim_Vt_Of(IxI)'!$H18:$K18)*(-1)</f>
        <v>0</v>
      </c>
      <c r="BF18">
        <f>I!BE16*SUM('Sim_Vt_Of(IxI)'!$H18:$K18)*(-1)</f>
        <v>0</v>
      </c>
      <c r="BG18">
        <f>I!BF16*SUM('Sim_Vt_Of(IxI)'!$H18:$K18)*(-1)</f>
        <v>0</v>
      </c>
      <c r="BH18">
        <f>I!BG16*SUM('Sim_Vt_Of(IxI)'!$H18:$K18)*(-1)</f>
        <v>0</v>
      </c>
      <c r="BI18">
        <f>I!BH16*SUM('Sim_Vt_Of(IxI)'!$H18:$K18)*(-1)</f>
        <v>0</v>
      </c>
      <c r="BJ18">
        <f>I!BI16*SUM('Sim_Vt_Of(IxI)'!$H18:$K18)*(-1)</f>
        <v>0</v>
      </c>
      <c r="BK18">
        <f>I!BJ16*SUM('Sim_Vt_Of(IxI)'!$H18:$K18)*(-1)</f>
        <v>0</v>
      </c>
      <c r="BL18">
        <f>I!BK16*SUM('Sim_Vt_Of(IxI)'!$H18:$K18)*(-1)</f>
        <v>0</v>
      </c>
      <c r="BM18">
        <f>I!BL16*SUM('Sim_Vt_Of(IxI)'!$H18:$K18)*(-1)</f>
        <v>0</v>
      </c>
      <c r="BN18">
        <f>I!BM16*SUM('Sim_Vt_Of(IxI)'!$H18:$K18)*(-1)</f>
        <v>0</v>
      </c>
      <c r="BO18">
        <f>I!BN16*SUM('Sim_Vt_Of(IxI)'!$H18:$K18)*(-1)</f>
        <v>0</v>
      </c>
      <c r="BP18">
        <f>I!BO16*SUM('Sim_Vt_Of(IxI)'!$H18:$K18)*(-1)</f>
        <v>0</v>
      </c>
      <c r="BQ18">
        <f>I!BP16*SUM('Sim_Vt_Of(IxI)'!$H18:$K18)*(-1)</f>
        <v>0</v>
      </c>
      <c r="BR18">
        <f>I!BQ16*SUM('Sim_Vt_Of(IxI)'!$H18:$K18)*(-1)</f>
        <v>0</v>
      </c>
      <c r="BS18">
        <f>I!BR16*SUM('Sim_Vt_Of(IxI)'!$H18:$K18)*(-1)</f>
        <v>0</v>
      </c>
      <c r="BT18">
        <f>I!BS16*SUM('Sim_Vt_Of(IxI)'!$H18:$K18)*(-1)</f>
        <v>0</v>
      </c>
      <c r="BU18">
        <f>I!BT16*SUM('Sim_Vt_Of(IxI)'!$H18:$K18)*(-1)</f>
        <v>0</v>
      </c>
      <c r="BV18">
        <f>I!BU16*SUM('Sim_Vt_Of(IxI)'!$H18:$K18)*(-1)</f>
        <v>0</v>
      </c>
      <c r="BW18">
        <f>I!BV16*SUM('Sim_Vt_Of(IxI)'!$H18:$K18)*(-1)</f>
        <v>0</v>
      </c>
      <c r="BX18">
        <f>I!BW16*SUM('Sim_Vt_Of(IxI)'!$H18:$K18)*(-1)</f>
        <v>0</v>
      </c>
      <c r="BY18">
        <f>I!BX16*SUM('Sim_Vt_Of(IxI)'!$H18:$K18)*(-1)</f>
        <v>0</v>
      </c>
    </row>
    <row r="19" spans="1:77" x14ac:dyDescent="0.25">
      <c r="A19" s="105" t="s">
        <v>16</v>
      </c>
      <c r="B19">
        <f>I!A17*SUM('Sim_Vt_Of(IxI)'!$H19:$K19)*(-1)</f>
        <v>0</v>
      </c>
      <c r="C19">
        <f>I!B17*SUM('Sim_Vt_Of(IxI)'!$H19:$K19)*(-1)</f>
        <v>0</v>
      </c>
      <c r="D19">
        <f>I!C17*SUM('Sim_Vt_Of(IxI)'!$H19:$K19)*(-1)</f>
        <v>0</v>
      </c>
      <c r="E19">
        <f>I!D17*SUM('Sim_Vt_Of(IxI)'!$H19:$K19)*(-1)</f>
        <v>0</v>
      </c>
      <c r="F19">
        <f>I!E17*SUM('Sim_Vt_Of(IxI)'!$H19:$K19)*(-1)</f>
        <v>0</v>
      </c>
      <c r="G19">
        <f>I!F17*SUM('Sim_Vt_Of(IxI)'!$H19:$K19)*(-1)</f>
        <v>0</v>
      </c>
      <c r="H19">
        <f>I!G17*SUM('Sim_Vt_Of(IxI)'!$H19:$K19)*(-1)</f>
        <v>0</v>
      </c>
      <c r="I19">
        <f>I!H17*SUM('Sim_Vt_Of(IxI)'!$H19:$K19)*(-1)</f>
        <v>0</v>
      </c>
      <c r="J19">
        <f>I!I17*SUM('Sim_Vt_Of(IxI)'!$H19:$K19)*(-1)</f>
        <v>0</v>
      </c>
      <c r="K19">
        <f>I!J17*SUM('Sim_Vt_Of(IxI)'!$H19:$K19)*(-1)</f>
        <v>0</v>
      </c>
      <c r="L19">
        <f>I!K17*SUM('Sim_Vt_Of(IxI)'!$H19:$K19)*(-1)</f>
        <v>0</v>
      </c>
      <c r="M19">
        <f>I!L17*SUM('Sim_Vt_Of(IxI)'!$H19:$K19)*(-1)</f>
        <v>0</v>
      </c>
      <c r="N19">
        <f>I!M17*SUM('Sim_Vt_Of(IxI)'!$H19:$K19)*(-1)</f>
        <v>0</v>
      </c>
      <c r="O19">
        <f>I!N17*SUM('Sim_Vt_Of(IxI)'!$H19:$K19)*(-1)</f>
        <v>0</v>
      </c>
      <c r="P19">
        <f>I!O17*SUM('Sim_Vt_Of(IxI)'!$H19:$K19)*(-1)</f>
        <v>0</v>
      </c>
      <c r="Q19">
        <f>I!P17*SUM('Sim_Vt_Of(IxI)'!$H19:$K19)*(-1)</f>
        <v>0</v>
      </c>
      <c r="R19">
        <f>I!Q17*SUM('Sim_Vt_Of(IxI)'!$H19:$K19)*(-1)</f>
        <v>0</v>
      </c>
      <c r="S19">
        <f>I!R17*SUM('Sim_Vt_Of(IxI)'!$H19:$K19)*(-1)</f>
        <v>0</v>
      </c>
      <c r="T19">
        <f>I!S17*SUM('Sim_Vt_Of(IxI)'!$H19:$K19)*(-1)</f>
        <v>0</v>
      </c>
      <c r="U19">
        <f>I!T17*SUM('Sim_Vt_Of(IxI)'!$H19:$K19)*(-1)</f>
        <v>0</v>
      </c>
      <c r="V19">
        <f>I!U17*SUM('Sim_Vt_Of(IxI)'!$H19:$K19)*(-1)</f>
        <v>0</v>
      </c>
      <c r="W19">
        <f>I!V17*SUM('Sim_Vt_Of(IxI)'!$H19:$K19)*(-1)</f>
        <v>0</v>
      </c>
      <c r="X19">
        <f>I!W17*SUM('Sim_Vt_Of(IxI)'!$H19:$K19)*(-1)</f>
        <v>0</v>
      </c>
      <c r="Y19">
        <f>I!X17*SUM('Sim_Vt_Of(IxI)'!$H19:$K19)*(-1)</f>
        <v>0</v>
      </c>
      <c r="Z19">
        <f>I!Y17*SUM('Sim_Vt_Of(IxI)'!$H19:$K19)*(-1)</f>
        <v>0</v>
      </c>
      <c r="AA19">
        <f>I!Z17*SUM('Sim_Vt_Of(IxI)'!$H19:$K19)*(-1)</f>
        <v>0</v>
      </c>
      <c r="AB19">
        <f>I!AA17*SUM('Sim_Vt_Of(IxI)'!$H19:$K19)*(-1)</f>
        <v>0</v>
      </c>
      <c r="AC19">
        <f>I!AB17*SUM('Sim_Vt_Of(IxI)'!$H19:$K19)*(-1)</f>
        <v>0</v>
      </c>
      <c r="AD19">
        <f>I!AC17*SUM('Sim_Vt_Of(IxI)'!$H19:$K19)*(-1)</f>
        <v>0</v>
      </c>
      <c r="AE19">
        <f>I!AD17*SUM('Sim_Vt_Of(IxI)'!$H19:$K19)*(-1)</f>
        <v>0</v>
      </c>
      <c r="AF19">
        <f>I!AE17*SUM('Sim_Vt_Of(IxI)'!$H19:$K19)*(-1)</f>
        <v>0</v>
      </c>
      <c r="AG19">
        <f>I!AF17*SUM('Sim_Vt_Of(IxI)'!$H19:$K19)*(-1)</f>
        <v>0</v>
      </c>
      <c r="AH19">
        <f>I!AG17*SUM('Sim_Vt_Of(IxI)'!$H19:$K19)*(-1)</f>
        <v>0</v>
      </c>
      <c r="AI19">
        <f>I!AH17*SUM('Sim_Vt_Of(IxI)'!$H19:$K19)*(-1)</f>
        <v>0</v>
      </c>
      <c r="AJ19">
        <f>I!AI17*SUM('Sim_Vt_Of(IxI)'!$H19:$K19)*(-1)</f>
        <v>0</v>
      </c>
      <c r="AK19">
        <f>I!AJ17*SUM('Sim_Vt_Of(IxI)'!$H19:$K19)*(-1)</f>
        <v>0</v>
      </c>
      <c r="AL19">
        <f>I!AK17*SUM('Sim_Vt_Of(IxI)'!$H19:$K19)*(-1)</f>
        <v>0</v>
      </c>
      <c r="AM19">
        <f>I!AL17*SUM('Sim_Vt_Of(IxI)'!$H19:$K19)*(-1)</f>
        <v>0</v>
      </c>
      <c r="AN19">
        <f>I!AM17*SUM('Sim_Vt_Of(IxI)'!$H19:$K19)*(-1)</f>
        <v>0</v>
      </c>
      <c r="AO19">
        <f>I!AN17*SUM('Sim_Vt_Of(IxI)'!$H19:$K19)*(-1)</f>
        <v>0</v>
      </c>
      <c r="AP19">
        <f>I!AO17*SUM('Sim_Vt_Of(IxI)'!$H19:$K19)*(-1)</f>
        <v>0</v>
      </c>
      <c r="AQ19">
        <f>I!AP17*SUM('Sim_Vt_Of(IxI)'!$H19:$K19)*(-1)</f>
        <v>0</v>
      </c>
      <c r="AR19">
        <f>I!AQ17*SUM('Sim_Vt_Of(IxI)'!$H19:$K19)*(-1)</f>
        <v>0</v>
      </c>
      <c r="AS19">
        <f>I!AR17*SUM('Sim_Vt_Of(IxI)'!$H19:$K19)*(-1)</f>
        <v>0</v>
      </c>
      <c r="AT19">
        <f>I!AS17*SUM('Sim_Vt_Of(IxI)'!$H19:$K19)*(-1)</f>
        <v>0</v>
      </c>
      <c r="AU19">
        <f>I!AT17*SUM('Sim_Vt_Of(IxI)'!$H19:$K19)*(-1)</f>
        <v>0</v>
      </c>
      <c r="AV19">
        <f>I!AU17*SUM('Sim_Vt_Of(IxI)'!$H19:$K19)*(-1)</f>
        <v>0</v>
      </c>
      <c r="AW19">
        <f>I!AV17*SUM('Sim_Vt_Of(IxI)'!$H19:$K19)*(-1)</f>
        <v>0</v>
      </c>
      <c r="AX19">
        <f>I!AW17*SUM('Sim_Vt_Of(IxI)'!$H19:$K19)*(-1)</f>
        <v>0</v>
      </c>
      <c r="AY19">
        <f>I!AX17*SUM('Sim_Vt_Of(IxI)'!$H19:$K19)*(-1)</f>
        <v>0</v>
      </c>
      <c r="AZ19">
        <f>I!AY17*SUM('Sim_Vt_Of(IxI)'!$H19:$K19)*(-1)</f>
        <v>0</v>
      </c>
      <c r="BA19">
        <f>I!AZ17*SUM('Sim_Vt_Of(IxI)'!$H19:$K19)*(-1)</f>
        <v>0</v>
      </c>
      <c r="BB19">
        <f>I!BA17*SUM('Sim_Vt_Of(IxI)'!$H19:$K19)*(-1)</f>
        <v>0</v>
      </c>
      <c r="BC19">
        <f>I!BB17*SUM('Sim_Vt_Of(IxI)'!$H19:$K19)*(-1)</f>
        <v>0</v>
      </c>
      <c r="BD19">
        <f>I!BC17*SUM('Sim_Vt_Of(IxI)'!$H19:$K19)*(-1)</f>
        <v>0</v>
      </c>
      <c r="BE19">
        <f>I!BD17*SUM('Sim_Vt_Of(IxI)'!$H19:$K19)*(-1)</f>
        <v>0</v>
      </c>
      <c r="BF19">
        <f>I!BE17*SUM('Sim_Vt_Of(IxI)'!$H19:$K19)*(-1)</f>
        <v>0</v>
      </c>
      <c r="BG19">
        <f>I!BF17*SUM('Sim_Vt_Of(IxI)'!$H19:$K19)*(-1)</f>
        <v>0</v>
      </c>
      <c r="BH19">
        <f>I!BG17*SUM('Sim_Vt_Of(IxI)'!$H19:$K19)*(-1)</f>
        <v>0</v>
      </c>
      <c r="BI19">
        <f>I!BH17*SUM('Sim_Vt_Of(IxI)'!$H19:$K19)*(-1)</f>
        <v>0</v>
      </c>
      <c r="BJ19">
        <f>I!BI17*SUM('Sim_Vt_Of(IxI)'!$H19:$K19)*(-1)</f>
        <v>0</v>
      </c>
      <c r="BK19">
        <f>I!BJ17*SUM('Sim_Vt_Of(IxI)'!$H19:$K19)*(-1)</f>
        <v>0</v>
      </c>
      <c r="BL19">
        <f>I!BK17*SUM('Sim_Vt_Of(IxI)'!$H19:$K19)*(-1)</f>
        <v>0</v>
      </c>
      <c r="BM19">
        <f>I!BL17*SUM('Sim_Vt_Of(IxI)'!$H19:$K19)*(-1)</f>
        <v>0</v>
      </c>
      <c r="BN19">
        <f>I!BM17*SUM('Sim_Vt_Of(IxI)'!$H19:$K19)*(-1)</f>
        <v>0</v>
      </c>
      <c r="BO19">
        <f>I!BN17*SUM('Sim_Vt_Of(IxI)'!$H19:$K19)*(-1)</f>
        <v>0</v>
      </c>
      <c r="BP19">
        <f>I!BO17*SUM('Sim_Vt_Of(IxI)'!$H19:$K19)*(-1)</f>
        <v>0</v>
      </c>
      <c r="BQ19">
        <f>I!BP17*SUM('Sim_Vt_Of(IxI)'!$H19:$K19)*(-1)</f>
        <v>0</v>
      </c>
      <c r="BR19">
        <f>I!BQ17*SUM('Sim_Vt_Of(IxI)'!$H19:$K19)*(-1)</f>
        <v>0</v>
      </c>
      <c r="BS19">
        <f>I!BR17*SUM('Sim_Vt_Of(IxI)'!$H19:$K19)*(-1)</f>
        <v>0</v>
      </c>
      <c r="BT19">
        <f>I!BS17*SUM('Sim_Vt_Of(IxI)'!$H19:$K19)*(-1)</f>
        <v>0</v>
      </c>
      <c r="BU19">
        <f>I!BT17*SUM('Sim_Vt_Of(IxI)'!$H19:$K19)*(-1)</f>
        <v>0</v>
      </c>
      <c r="BV19">
        <f>I!BU17*SUM('Sim_Vt_Of(IxI)'!$H19:$K19)*(-1)</f>
        <v>0</v>
      </c>
      <c r="BW19">
        <f>I!BV17*SUM('Sim_Vt_Of(IxI)'!$H19:$K19)*(-1)</f>
        <v>0</v>
      </c>
      <c r="BX19">
        <f>I!BW17*SUM('Sim_Vt_Of(IxI)'!$H19:$K19)*(-1)</f>
        <v>0</v>
      </c>
      <c r="BY19">
        <f>I!BX17*SUM('Sim_Vt_Of(IxI)'!$H19:$K19)*(-1)</f>
        <v>0</v>
      </c>
    </row>
    <row r="20" spans="1:77" x14ac:dyDescent="0.25">
      <c r="A20" s="105" t="s">
        <v>17</v>
      </c>
      <c r="B20">
        <f>I!A18*SUM('Sim_Vt_Of(IxI)'!$H20:$K20)*(-1)</f>
        <v>0</v>
      </c>
      <c r="C20">
        <f>I!B18*SUM('Sim_Vt_Of(IxI)'!$H20:$K20)*(-1)</f>
        <v>0</v>
      </c>
      <c r="D20">
        <f>I!C18*SUM('Sim_Vt_Of(IxI)'!$H20:$K20)*(-1)</f>
        <v>0</v>
      </c>
      <c r="E20">
        <f>I!D18*SUM('Sim_Vt_Of(IxI)'!$H20:$K20)*(-1)</f>
        <v>0</v>
      </c>
      <c r="F20">
        <f>I!E18*SUM('Sim_Vt_Of(IxI)'!$H20:$K20)*(-1)</f>
        <v>0</v>
      </c>
      <c r="G20">
        <f>I!F18*SUM('Sim_Vt_Of(IxI)'!$H20:$K20)*(-1)</f>
        <v>0</v>
      </c>
      <c r="H20">
        <f>I!G18*SUM('Sim_Vt_Of(IxI)'!$H20:$K20)*(-1)</f>
        <v>0</v>
      </c>
      <c r="I20">
        <f>I!H18*SUM('Sim_Vt_Of(IxI)'!$H20:$K20)*(-1)</f>
        <v>0</v>
      </c>
      <c r="J20">
        <f>I!I18*SUM('Sim_Vt_Of(IxI)'!$H20:$K20)*(-1)</f>
        <v>0</v>
      </c>
      <c r="K20">
        <f>I!J18*SUM('Sim_Vt_Of(IxI)'!$H20:$K20)*(-1)</f>
        <v>0</v>
      </c>
      <c r="L20">
        <f>I!K18*SUM('Sim_Vt_Of(IxI)'!$H20:$K20)*(-1)</f>
        <v>0</v>
      </c>
      <c r="M20">
        <f>I!L18*SUM('Sim_Vt_Of(IxI)'!$H20:$K20)*(-1)</f>
        <v>0</v>
      </c>
      <c r="N20">
        <f>I!M18*SUM('Sim_Vt_Of(IxI)'!$H20:$K20)*(-1)</f>
        <v>0</v>
      </c>
      <c r="O20">
        <f>I!N18*SUM('Sim_Vt_Of(IxI)'!$H20:$K20)*(-1)</f>
        <v>0</v>
      </c>
      <c r="P20">
        <f>I!O18*SUM('Sim_Vt_Of(IxI)'!$H20:$K20)*(-1)</f>
        <v>0</v>
      </c>
      <c r="Q20">
        <f>I!P18*SUM('Sim_Vt_Of(IxI)'!$H20:$K20)*(-1)</f>
        <v>0</v>
      </c>
      <c r="R20">
        <f>I!Q18*SUM('Sim_Vt_Of(IxI)'!$H20:$K20)*(-1)</f>
        <v>0</v>
      </c>
      <c r="S20">
        <f>I!R18*SUM('Sim_Vt_Of(IxI)'!$H20:$K20)*(-1)</f>
        <v>0</v>
      </c>
      <c r="T20">
        <f>I!S18*SUM('Sim_Vt_Of(IxI)'!$H20:$K20)*(-1)</f>
        <v>0</v>
      </c>
      <c r="U20">
        <f>I!T18*SUM('Sim_Vt_Of(IxI)'!$H20:$K20)*(-1)</f>
        <v>0</v>
      </c>
      <c r="V20">
        <f>I!U18*SUM('Sim_Vt_Of(IxI)'!$H20:$K20)*(-1)</f>
        <v>0</v>
      </c>
      <c r="W20">
        <f>I!V18*SUM('Sim_Vt_Of(IxI)'!$H20:$K20)*(-1)</f>
        <v>0</v>
      </c>
      <c r="X20">
        <f>I!W18*SUM('Sim_Vt_Of(IxI)'!$H20:$K20)*(-1)</f>
        <v>0</v>
      </c>
      <c r="Y20">
        <f>I!X18*SUM('Sim_Vt_Of(IxI)'!$H20:$K20)*(-1)</f>
        <v>0</v>
      </c>
      <c r="Z20">
        <f>I!Y18*SUM('Sim_Vt_Of(IxI)'!$H20:$K20)*(-1)</f>
        <v>0</v>
      </c>
      <c r="AA20">
        <f>I!Z18*SUM('Sim_Vt_Of(IxI)'!$H20:$K20)*(-1)</f>
        <v>0</v>
      </c>
      <c r="AB20">
        <f>I!AA18*SUM('Sim_Vt_Of(IxI)'!$H20:$K20)*(-1)</f>
        <v>0</v>
      </c>
      <c r="AC20">
        <f>I!AB18*SUM('Sim_Vt_Of(IxI)'!$H20:$K20)*(-1)</f>
        <v>0</v>
      </c>
      <c r="AD20">
        <f>I!AC18*SUM('Sim_Vt_Of(IxI)'!$H20:$K20)*(-1)</f>
        <v>0</v>
      </c>
      <c r="AE20">
        <f>I!AD18*SUM('Sim_Vt_Of(IxI)'!$H20:$K20)*(-1)</f>
        <v>0</v>
      </c>
      <c r="AF20">
        <f>I!AE18*SUM('Sim_Vt_Of(IxI)'!$H20:$K20)*(-1)</f>
        <v>0</v>
      </c>
      <c r="AG20">
        <f>I!AF18*SUM('Sim_Vt_Of(IxI)'!$H20:$K20)*(-1)</f>
        <v>0</v>
      </c>
      <c r="AH20">
        <f>I!AG18*SUM('Sim_Vt_Of(IxI)'!$H20:$K20)*(-1)</f>
        <v>0</v>
      </c>
      <c r="AI20">
        <f>I!AH18*SUM('Sim_Vt_Of(IxI)'!$H20:$K20)*(-1)</f>
        <v>0</v>
      </c>
      <c r="AJ20">
        <f>I!AI18*SUM('Sim_Vt_Of(IxI)'!$H20:$K20)*(-1)</f>
        <v>0</v>
      </c>
      <c r="AK20">
        <f>I!AJ18*SUM('Sim_Vt_Of(IxI)'!$H20:$K20)*(-1)</f>
        <v>0</v>
      </c>
      <c r="AL20">
        <f>I!AK18*SUM('Sim_Vt_Of(IxI)'!$H20:$K20)*(-1)</f>
        <v>0</v>
      </c>
      <c r="AM20">
        <f>I!AL18*SUM('Sim_Vt_Of(IxI)'!$H20:$K20)*(-1)</f>
        <v>0</v>
      </c>
      <c r="AN20">
        <f>I!AM18*SUM('Sim_Vt_Of(IxI)'!$H20:$K20)*(-1)</f>
        <v>0</v>
      </c>
      <c r="AO20">
        <f>I!AN18*SUM('Sim_Vt_Of(IxI)'!$H20:$K20)*(-1)</f>
        <v>0</v>
      </c>
      <c r="AP20">
        <f>I!AO18*SUM('Sim_Vt_Of(IxI)'!$H20:$K20)*(-1)</f>
        <v>0</v>
      </c>
      <c r="AQ20">
        <f>I!AP18*SUM('Sim_Vt_Of(IxI)'!$H20:$K20)*(-1)</f>
        <v>0</v>
      </c>
      <c r="AR20">
        <f>I!AQ18*SUM('Sim_Vt_Of(IxI)'!$H20:$K20)*(-1)</f>
        <v>0</v>
      </c>
      <c r="AS20">
        <f>I!AR18*SUM('Sim_Vt_Of(IxI)'!$H20:$K20)*(-1)</f>
        <v>0</v>
      </c>
      <c r="AT20">
        <f>I!AS18*SUM('Sim_Vt_Of(IxI)'!$H20:$K20)*(-1)</f>
        <v>0</v>
      </c>
      <c r="AU20">
        <f>I!AT18*SUM('Sim_Vt_Of(IxI)'!$H20:$K20)*(-1)</f>
        <v>0</v>
      </c>
      <c r="AV20">
        <f>I!AU18*SUM('Sim_Vt_Of(IxI)'!$H20:$K20)*(-1)</f>
        <v>0</v>
      </c>
      <c r="AW20">
        <f>I!AV18*SUM('Sim_Vt_Of(IxI)'!$H20:$K20)*(-1)</f>
        <v>0</v>
      </c>
      <c r="AX20">
        <f>I!AW18*SUM('Sim_Vt_Of(IxI)'!$H20:$K20)*(-1)</f>
        <v>0</v>
      </c>
      <c r="AY20">
        <f>I!AX18*SUM('Sim_Vt_Of(IxI)'!$H20:$K20)*(-1)</f>
        <v>0</v>
      </c>
      <c r="AZ20">
        <f>I!AY18*SUM('Sim_Vt_Of(IxI)'!$H20:$K20)*(-1)</f>
        <v>0</v>
      </c>
      <c r="BA20">
        <f>I!AZ18*SUM('Sim_Vt_Of(IxI)'!$H20:$K20)*(-1)</f>
        <v>0</v>
      </c>
      <c r="BB20">
        <f>I!BA18*SUM('Sim_Vt_Of(IxI)'!$H20:$K20)*(-1)</f>
        <v>0</v>
      </c>
      <c r="BC20">
        <f>I!BB18*SUM('Sim_Vt_Of(IxI)'!$H20:$K20)*(-1)</f>
        <v>0</v>
      </c>
      <c r="BD20">
        <f>I!BC18*SUM('Sim_Vt_Of(IxI)'!$H20:$K20)*(-1)</f>
        <v>0</v>
      </c>
      <c r="BE20">
        <f>I!BD18*SUM('Sim_Vt_Of(IxI)'!$H20:$K20)*(-1)</f>
        <v>0</v>
      </c>
      <c r="BF20">
        <f>I!BE18*SUM('Sim_Vt_Of(IxI)'!$H20:$K20)*(-1)</f>
        <v>0</v>
      </c>
      <c r="BG20">
        <f>I!BF18*SUM('Sim_Vt_Of(IxI)'!$H20:$K20)*(-1)</f>
        <v>0</v>
      </c>
      <c r="BH20">
        <f>I!BG18*SUM('Sim_Vt_Of(IxI)'!$H20:$K20)*(-1)</f>
        <v>0</v>
      </c>
      <c r="BI20">
        <f>I!BH18*SUM('Sim_Vt_Of(IxI)'!$H20:$K20)*(-1)</f>
        <v>0</v>
      </c>
      <c r="BJ20">
        <f>I!BI18*SUM('Sim_Vt_Of(IxI)'!$H20:$K20)*(-1)</f>
        <v>0</v>
      </c>
      <c r="BK20">
        <f>I!BJ18*SUM('Sim_Vt_Of(IxI)'!$H20:$K20)*(-1)</f>
        <v>0</v>
      </c>
      <c r="BL20">
        <f>I!BK18*SUM('Sim_Vt_Of(IxI)'!$H20:$K20)*(-1)</f>
        <v>0</v>
      </c>
      <c r="BM20">
        <f>I!BL18*SUM('Sim_Vt_Of(IxI)'!$H20:$K20)*(-1)</f>
        <v>0</v>
      </c>
      <c r="BN20">
        <f>I!BM18*SUM('Sim_Vt_Of(IxI)'!$H20:$K20)*(-1)</f>
        <v>0</v>
      </c>
      <c r="BO20">
        <f>I!BN18*SUM('Sim_Vt_Of(IxI)'!$H20:$K20)*(-1)</f>
        <v>0</v>
      </c>
      <c r="BP20">
        <f>I!BO18*SUM('Sim_Vt_Of(IxI)'!$H20:$K20)*(-1)</f>
        <v>0</v>
      </c>
      <c r="BQ20">
        <f>I!BP18*SUM('Sim_Vt_Of(IxI)'!$H20:$K20)*(-1)</f>
        <v>0</v>
      </c>
      <c r="BR20">
        <f>I!BQ18*SUM('Sim_Vt_Of(IxI)'!$H20:$K20)*(-1)</f>
        <v>0</v>
      </c>
      <c r="BS20">
        <f>I!BR18*SUM('Sim_Vt_Of(IxI)'!$H20:$K20)*(-1)</f>
        <v>0</v>
      </c>
      <c r="BT20">
        <f>I!BS18*SUM('Sim_Vt_Of(IxI)'!$H20:$K20)*(-1)</f>
        <v>0</v>
      </c>
      <c r="BU20">
        <f>I!BT18*SUM('Sim_Vt_Of(IxI)'!$H20:$K20)*(-1)</f>
        <v>0</v>
      </c>
      <c r="BV20">
        <f>I!BU18*SUM('Sim_Vt_Of(IxI)'!$H20:$K20)*(-1)</f>
        <v>0</v>
      </c>
      <c r="BW20">
        <f>I!BV18*SUM('Sim_Vt_Of(IxI)'!$H20:$K20)*(-1)</f>
        <v>0</v>
      </c>
      <c r="BX20">
        <f>I!BW18*SUM('Sim_Vt_Of(IxI)'!$H20:$K20)*(-1)</f>
        <v>0</v>
      </c>
      <c r="BY20">
        <f>I!BX18*SUM('Sim_Vt_Of(IxI)'!$H20:$K20)*(-1)</f>
        <v>0</v>
      </c>
    </row>
    <row r="21" spans="1:77" x14ac:dyDescent="0.25">
      <c r="A21" s="105" t="s">
        <v>18</v>
      </c>
      <c r="B21">
        <f>I!A19*SUM('Sim_Vt_Of(IxI)'!$H21:$K21)*(-1)</f>
        <v>0</v>
      </c>
      <c r="C21">
        <f>I!B19*SUM('Sim_Vt_Of(IxI)'!$H21:$K21)*(-1)</f>
        <v>0</v>
      </c>
      <c r="D21">
        <f>I!C19*SUM('Sim_Vt_Of(IxI)'!$H21:$K21)*(-1)</f>
        <v>0</v>
      </c>
      <c r="E21">
        <f>I!D19*SUM('Sim_Vt_Of(IxI)'!$H21:$K21)*(-1)</f>
        <v>0</v>
      </c>
      <c r="F21">
        <f>I!E19*SUM('Sim_Vt_Of(IxI)'!$H21:$K21)*(-1)</f>
        <v>0</v>
      </c>
      <c r="G21">
        <f>I!F19*SUM('Sim_Vt_Of(IxI)'!$H21:$K21)*(-1)</f>
        <v>0</v>
      </c>
      <c r="H21">
        <f>I!G19*SUM('Sim_Vt_Of(IxI)'!$H21:$K21)*(-1)</f>
        <v>0</v>
      </c>
      <c r="I21">
        <f>I!H19*SUM('Sim_Vt_Of(IxI)'!$H21:$K21)*(-1)</f>
        <v>0</v>
      </c>
      <c r="J21">
        <f>I!I19*SUM('Sim_Vt_Of(IxI)'!$H21:$K21)*(-1)</f>
        <v>0</v>
      </c>
      <c r="K21">
        <f>I!J19*SUM('Sim_Vt_Of(IxI)'!$H21:$K21)*(-1)</f>
        <v>0</v>
      </c>
      <c r="L21">
        <f>I!K19*SUM('Sim_Vt_Of(IxI)'!$H21:$K21)*(-1)</f>
        <v>0</v>
      </c>
      <c r="M21">
        <f>I!L19*SUM('Sim_Vt_Of(IxI)'!$H21:$K21)*(-1)</f>
        <v>0</v>
      </c>
      <c r="N21">
        <f>I!M19*SUM('Sim_Vt_Of(IxI)'!$H21:$K21)*(-1)</f>
        <v>0</v>
      </c>
      <c r="O21">
        <f>I!N19*SUM('Sim_Vt_Of(IxI)'!$H21:$K21)*(-1)</f>
        <v>0</v>
      </c>
      <c r="P21">
        <f>I!O19*SUM('Sim_Vt_Of(IxI)'!$H21:$K21)*(-1)</f>
        <v>0</v>
      </c>
      <c r="Q21">
        <f>I!P19*SUM('Sim_Vt_Of(IxI)'!$H21:$K21)*(-1)</f>
        <v>0</v>
      </c>
      <c r="R21">
        <f>I!Q19*SUM('Sim_Vt_Of(IxI)'!$H21:$K21)*(-1)</f>
        <v>0</v>
      </c>
      <c r="S21">
        <f>I!R19*SUM('Sim_Vt_Of(IxI)'!$H21:$K21)*(-1)</f>
        <v>0</v>
      </c>
      <c r="T21">
        <f>I!S19*SUM('Sim_Vt_Of(IxI)'!$H21:$K21)*(-1)</f>
        <v>0</v>
      </c>
      <c r="U21">
        <f>I!T19*SUM('Sim_Vt_Of(IxI)'!$H21:$K21)*(-1)</f>
        <v>0</v>
      </c>
      <c r="V21">
        <f>I!U19*SUM('Sim_Vt_Of(IxI)'!$H21:$K21)*(-1)</f>
        <v>0</v>
      </c>
      <c r="W21">
        <f>I!V19*SUM('Sim_Vt_Of(IxI)'!$H21:$K21)*(-1)</f>
        <v>0</v>
      </c>
      <c r="X21">
        <f>I!W19*SUM('Sim_Vt_Of(IxI)'!$H21:$K21)*(-1)</f>
        <v>0</v>
      </c>
      <c r="Y21">
        <f>I!X19*SUM('Sim_Vt_Of(IxI)'!$H21:$K21)*(-1)</f>
        <v>0</v>
      </c>
      <c r="Z21">
        <f>I!Y19*SUM('Sim_Vt_Of(IxI)'!$H21:$K21)*(-1)</f>
        <v>0</v>
      </c>
      <c r="AA21">
        <f>I!Z19*SUM('Sim_Vt_Of(IxI)'!$H21:$K21)*(-1)</f>
        <v>0</v>
      </c>
      <c r="AB21">
        <f>I!AA19*SUM('Sim_Vt_Of(IxI)'!$H21:$K21)*(-1)</f>
        <v>0</v>
      </c>
      <c r="AC21">
        <f>I!AB19*SUM('Sim_Vt_Of(IxI)'!$H21:$K21)*(-1)</f>
        <v>0</v>
      </c>
      <c r="AD21">
        <f>I!AC19*SUM('Sim_Vt_Of(IxI)'!$H21:$K21)*(-1)</f>
        <v>0</v>
      </c>
      <c r="AE21">
        <f>I!AD19*SUM('Sim_Vt_Of(IxI)'!$H21:$K21)*(-1)</f>
        <v>0</v>
      </c>
      <c r="AF21">
        <f>I!AE19*SUM('Sim_Vt_Of(IxI)'!$H21:$K21)*(-1)</f>
        <v>0</v>
      </c>
      <c r="AG21">
        <f>I!AF19*SUM('Sim_Vt_Of(IxI)'!$H21:$K21)*(-1)</f>
        <v>0</v>
      </c>
      <c r="AH21">
        <f>I!AG19*SUM('Sim_Vt_Of(IxI)'!$H21:$K21)*(-1)</f>
        <v>0</v>
      </c>
      <c r="AI21">
        <f>I!AH19*SUM('Sim_Vt_Of(IxI)'!$H21:$K21)*(-1)</f>
        <v>0</v>
      </c>
      <c r="AJ21">
        <f>I!AI19*SUM('Sim_Vt_Of(IxI)'!$H21:$K21)*(-1)</f>
        <v>0</v>
      </c>
      <c r="AK21">
        <f>I!AJ19*SUM('Sim_Vt_Of(IxI)'!$H21:$K21)*(-1)</f>
        <v>0</v>
      </c>
      <c r="AL21">
        <f>I!AK19*SUM('Sim_Vt_Of(IxI)'!$H21:$K21)*(-1)</f>
        <v>0</v>
      </c>
      <c r="AM21">
        <f>I!AL19*SUM('Sim_Vt_Of(IxI)'!$H21:$K21)*(-1)</f>
        <v>0</v>
      </c>
      <c r="AN21">
        <f>I!AM19*SUM('Sim_Vt_Of(IxI)'!$H21:$K21)*(-1)</f>
        <v>0</v>
      </c>
      <c r="AO21">
        <f>I!AN19*SUM('Sim_Vt_Of(IxI)'!$H21:$K21)*(-1)</f>
        <v>0</v>
      </c>
      <c r="AP21">
        <f>I!AO19*SUM('Sim_Vt_Of(IxI)'!$H21:$K21)*(-1)</f>
        <v>0</v>
      </c>
      <c r="AQ21">
        <f>I!AP19*SUM('Sim_Vt_Of(IxI)'!$H21:$K21)*(-1)</f>
        <v>0</v>
      </c>
      <c r="AR21">
        <f>I!AQ19*SUM('Sim_Vt_Of(IxI)'!$H21:$K21)*(-1)</f>
        <v>0</v>
      </c>
      <c r="AS21">
        <f>I!AR19*SUM('Sim_Vt_Of(IxI)'!$H21:$K21)*(-1)</f>
        <v>0</v>
      </c>
      <c r="AT21">
        <f>I!AS19*SUM('Sim_Vt_Of(IxI)'!$H21:$K21)*(-1)</f>
        <v>0</v>
      </c>
      <c r="AU21">
        <f>I!AT19*SUM('Sim_Vt_Of(IxI)'!$H21:$K21)*(-1)</f>
        <v>0</v>
      </c>
      <c r="AV21">
        <f>I!AU19*SUM('Sim_Vt_Of(IxI)'!$H21:$K21)*(-1)</f>
        <v>0</v>
      </c>
      <c r="AW21">
        <f>I!AV19*SUM('Sim_Vt_Of(IxI)'!$H21:$K21)*(-1)</f>
        <v>0</v>
      </c>
      <c r="AX21">
        <f>I!AW19*SUM('Sim_Vt_Of(IxI)'!$H21:$K21)*(-1)</f>
        <v>0</v>
      </c>
      <c r="AY21">
        <f>I!AX19*SUM('Sim_Vt_Of(IxI)'!$H21:$K21)*(-1)</f>
        <v>0</v>
      </c>
      <c r="AZ21">
        <f>I!AY19*SUM('Sim_Vt_Of(IxI)'!$H21:$K21)*(-1)</f>
        <v>0</v>
      </c>
      <c r="BA21">
        <f>I!AZ19*SUM('Sim_Vt_Of(IxI)'!$H21:$K21)*(-1)</f>
        <v>0</v>
      </c>
      <c r="BB21">
        <f>I!BA19*SUM('Sim_Vt_Of(IxI)'!$H21:$K21)*(-1)</f>
        <v>0</v>
      </c>
      <c r="BC21">
        <f>I!BB19*SUM('Sim_Vt_Of(IxI)'!$H21:$K21)*(-1)</f>
        <v>0</v>
      </c>
      <c r="BD21">
        <f>I!BC19*SUM('Sim_Vt_Of(IxI)'!$H21:$K21)*(-1)</f>
        <v>0</v>
      </c>
      <c r="BE21">
        <f>I!BD19*SUM('Sim_Vt_Of(IxI)'!$H21:$K21)*(-1)</f>
        <v>0</v>
      </c>
      <c r="BF21">
        <f>I!BE19*SUM('Sim_Vt_Of(IxI)'!$H21:$K21)*(-1)</f>
        <v>0</v>
      </c>
      <c r="BG21">
        <f>I!BF19*SUM('Sim_Vt_Of(IxI)'!$H21:$K21)*(-1)</f>
        <v>0</v>
      </c>
      <c r="BH21">
        <f>I!BG19*SUM('Sim_Vt_Of(IxI)'!$H21:$K21)*(-1)</f>
        <v>0</v>
      </c>
      <c r="BI21">
        <f>I!BH19*SUM('Sim_Vt_Of(IxI)'!$H21:$K21)*(-1)</f>
        <v>0</v>
      </c>
      <c r="BJ21">
        <f>I!BI19*SUM('Sim_Vt_Of(IxI)'!$H21:$K21)*(-1)</f>
        <v>0</v>
      </c>
      <c r="BK21">
        <f>I!BJ19*SUM('Sim_Vt_Of(IxI)'!$H21:$K21)*(-1)</f>
        <v>0</v>
      </c>
      <c r="BL21">
        <f>I!BK19*SUM('Sim_Vt_Of(IxI)'!$H21:$K21)*(-1)</f>
        <v>0</v>
      </c>
      <c r="BM21">
        <f>I!BL19*SUM('Sim_Vt_Of(IxI)'!$H21:$K21)*(-1)</f>
        <v>0</v>
      </c>
      <c r="BN21">
        <f>I!BM19*SUM('Sim_Vt_Of(IxI)'!$H21:$K21)*(-1)</f>
        <v>0</v>
      </c>
      <c r="BO21">
        <f>I!BN19*SUM('Sim_Vt_Of(IxI)'!$H21:$K21)*(-1)</f>
        <v>0</v>
      </c>
      <c r="BP21">
        <f>I!BO19*SUM('Sim_Vt_Of(IxI)'!$H21:$K21)*(-1)</f>
        <v>0</v>
      </c>
      <c r="BQ21">
        <f>I!BP19*SUM('Sim_Vt_Of(IxI)'!$H21:$K21)*(-1)</f>
        <v>0</v>
      </c>
      <c r="BR21">
        <f>I!BQ19*SUM('Sim_Vt_Of(IxI)'!$H21:$K21)*(-1)</f>
        <v>0</v>
      </c>
      <c r="BS21">
        <f>I!BR19*SUM('Sim_Vt_Of(IxI)'!$H21:$K21)*(-1)</f>
        <v>0</v>
      </c>
      <c r="BT21">
        <f>I!BS19*SUM('Sim_Vt_Of(IxI)'!$H21:$K21)*(-1)</f>
        <v>0</v>
      </c>
      <c r="BU21">
        <f>I!BT19*SUM('Sim_Vt_Of(IxI)'!$H21:$K21)*(-1)</f>
        <v>0</v>
      </c>
      <c r="BV21">
        <f>I!BU19*SUM('Sim_Vt_Of(IxI)'!$H21:$K21)*(-1)</f>
        <v>0</v>
      </c>
      <c r="BW21">
        <f>I!BV19*SUM('Sim_Vt_Of(IxI)'!$H21:$K21)*(-1)</f>
        <v>0</v>
      </c>
      <c r="BX21">
        <f>I!BW19*SUM('Sim_Vt_Of(IxI)'!$H21:$K21)*(-1)</f>
        <v>0</v>
      </c>
      <c r="BY21">
        <f>I!BX19*SUM('Sim_Vt_Of(IxI)'!$H21:$K21)*(-1)</f>
        <v>0</v>
      </c>
    </row>
    <row r="22" spans="1:77" x14ac:dyDescent="0.25">
      <c r="A22" s="105" t="s">
        <v>19</v>
      </c>
      <c r="B22">
        <f>I!A20*SUM('Sim_Vt_Of(IxI)'!$H22:$K22)*(-1)</f>
        <v>0</v>
      </c>
      <c r="C22">
        <f>I!B20*SUM('Sim_Vt_Of(IxI)'!$H22:$K22)*(-1)</f>
        <v>0</v>
      </c>
      <c r="D22">
        <f>I!C20*SUM('Sim_Vt_Of(IxI)'!$H22:$K22)*(-1)</f>
        <v>0</v>
      </c>
      <c r="E22">
        <f>I!D20*SUM('Sim_Vt_Of(IxI)'!$H22:$K22)*(-1)</f>
        <v>0</v>
      </c>
      <c r="F22">
        <f>I!E20*SUM('Sim_Vt_Of(IxI)'!$H22:$K22)*(-1)</f>
        <v>0</v>
      </c>
      <c r="G22">
        <f>I!F20*SUM('Sim_Vt_Of(IxI)'!$H22:$K22)*(-1)</f>
        <v>0</v>
      </c>
      <c r="H22">
        <f>I!G20*SUM('Sim_Vt_Of(IxI)'!$H22:$K22)*(-1)</f>
        <v>0</v>
      </c>
      <c r="I22">
        <f>I!H20*SUM('Sim_Vt_Of(IxI)'!$H22:$K22)*(-1)</f>
        <v>0</v>
      </c>
      <c r="J22">
        <f>I!I20*SUM('Sim_Vt_Of(IxI)'!$H22:$K22)*(-1)</f>
        <v>0</v>
      </c>
      <c r="K22">
        <f>I!J20*SUM('Sim_Vt_Of(IxI)'!$H22:$K22)*(-1)</f>
        <v>0</v>
      </c>
      <c r="L22">
        <f>I!K20*SUM('Sim_Vt_Of(IxI)'!$H22:$K22)*(-1)</f>
        <v>0</v>
      </c>
      <c r="M22">
        <f>I!L20*SUM('Sim_Vt_Of(IxI)'!$H22:$K22)*(-1)</f>
        <v>0</v>
      </c>
      <c r="N22">
        <f>I!M20*SUM('Sim_Vt_Of(IxI)'!$H22:$K22)*(-1)</f>
        <v>0</v>
      </c>
      <c r="O22">
        <f>I!N20*SUM('Sim_Vt_Of(IxI)'!$H22:$K22)*(-1)</f>
        <v>0</v>
      </c>
      <c r="P22">
        <f>I!O20*SUM('Sim_Vt_Of(IxI)'!$H22:$K22)*(-1)</f>
        <v>0</v>
      </c>
      <c r="Q22">
        <f>I!P20*SUM('Sim_Vt_Of(IxI)'!$H22:$K22)*(-1)</f>
        <v>0</v>
      </c>
      <c r="R22">
        <f>I!Q20*SUM('Sim_Vt_Of(IxI)'!$H22:$K22)*(-1)</f>
        <v>0</v>
      </c>
      <c r="S22">
        <f>I!R20*SUM('Sim_Vt_Of(IxI)'!$H22:$K22)*(-1)</f>
        <v>0</v>
      </c>
      <c r="T22">
        <f>I!S20*SUM('Sim_Vt_Of(IxI)'!$H22:$K22)*(-1)</f>
        <v>0</v>
      </c>
      <c r="U22">
        <f>I!T20*SUM('Sim_Vt_Of(IxI)'!$H22:$K22)*(-1)</f>
        <v>0</v>
      </c>
      <c r="V22">
        <f>I!U20*SUM('Sim_Vt_Of(IxI)'!$H22:$K22)*(-1)</f>
        <v>0</v>
      </c>
      <c r="W22">
        <f>I!V20*SUM('Sim_Vt_Of(IxI)'!$H22:$K22)*(-1)</f>
        <v>0</v>
      </c>
      <c r="X22">
        <f>I!W20*SUM('Sim_Vt_Of(IxI)'!$H22:$K22)*(-1)</f>
        <v>0</v>
      </c>
      <c r="Y22">
        <f>I!X20*SUM('Sim_Vt_Of(IxI)'!$H22:$K22)*(-1)</f>
        <v>0</v>
      </c>
      <c r="Z22">
        <f>I!Y20*SUM('Sim_Vt_Of(IxI)'!$H22:$K22)*(-1)</f>
        <v>0</v>
      </c>
      <c r="AA22">
        <f>I!Z20*SUM('Sim_Vt_Of(IxI)'!$H22:$K22)*(-1)</f>
        <v>0</v>
      </c>
      <c r="AB22">
        <f>I!AA20*SUM('Sim_Vt_Of(IxI)'!$H22:$K22)*(-1)</f>
        <v>0</v>
      </c>
      <c r="AC22">
        <f>I!AB20*SUM('Sim_Vt_Of(IxI)'!$H22:$K22)*(-1)</f>
        <v>0</v>
      </c>
      <c r="AD22">
        <f>I!AC20*SUM('Sim_Vt_Of(IxI)'!$H22:$K22)*(-1)</f>
        <v>0</v>
      </c>
      <c r="AE22">
        <f>I!AD20*SUM('Sim_Vt_Of(IxI)'!$H22:$K22)*(-1)</f>
        <v>0</v>
      </c>
      <c r="AF22">
        <f>I!AE20*SUM('Sim_Vt_Of(IxI)'!$H22:$K22)*(-1)</f>
        <v>0</v>
      </c>
      <c r="AG22">
        <f>I!AF20*SUM('Sim_Vt_Of(IxI)'!$H22:$K22)*(-1)</f>
        <v>0</v>
      </c>
      <c r="AH22">
        <f>I!AG20*SUM('Sim_Vt_Of(IxI)'!$H22:$K22)*(-1)</f>
        <v>0</v>
      </c>
      <c r="AI22">
        <f>I!AH20*SUM('Sim_Vt_Of(IxI)'!$H22:$K22)*(-1)</f>
        <v>0</v>
      </c>
      <c r="AJ22">
        <f>I!AI20*SUM('Sim_Vt_Of(IxI)'!$H22:$K22)*(-1)</f>
        <v>0</v>
      </c>
      <c r="AK22">
        <f>I!AJ20*SUM('Sim_Vt_Of(IxI)'!$H22:$K22)*(-1)</f>
        <v>0</v>
      </c>
      <c r="AL22">
        <f>I!AK20*SUM('Sim_Vt_Of(IxI)'!$H22:$K22)*(-1)</f>
        <v>0</v>
      </c>
      <c r="AM22">
        <f>I!AL20*SUM('Sim_Vt_Of(IxI)'!$H22:$K22)*(-1)</f>
        <v>0</v>
      </c>
      <c r="AN22">
        <f>I!AM20*SUM('Sim_Vt_Of(IxI)'!$H22:$K22)*(-1)</f>
        <v>0</v>
      </c>
      <c r="AO22">
        <f>I!AN20*SUM('Sim_Vt_Of(IxI)'!$H22:$K22)*(-1)</f>
        <v>0</v>
      </c>
      <c r="AP22">
        <f>I!AO20*SUM('Sim_Vt_Of(IxI)'!$H22:$K22)*(-1)</f>
        <v>0</v>
      </c>
      <c r="AQ22">
        <f>I!AP20*SUM('Sim_Vt_Of(IxI)'!$H22:$K22)*(-1)</f>
        <v>0</v>
      </c>
      <c r="AR22">
        <f>I!AQ20*SUM('Sim_Vt_Of(IxI)'!$H22:$K22)*(-1)</f>
        <v>0</v>
      </c>
      <c r="AS22">
        <f>I!AR20*SUM('Sim_Vt_Of(IxI)'!$H22:$K22)*(-1)</f>
        <v>0</v>
      </c>
      <c r="AT22">
        <f>I!AS20*SUM('Sim_Vt_Of(IxI)'!$H22:$K22)*(-1)</f>
        <v>0</v>
      </c>
      <c r="AU22">
        <f>I!AT20*SUM('Sim_Vt_Of(IxI)'!$H22:$K22)*(-1)</f>
        <v>0</v>
      </c>
      <c r="AV22">
        <f>I!AU20*SUM('Sim_Vt_Of(IxI)'!$H22:$K22)*(-1)</f>
        <v>0</v>
      </c>
      <c r="AW22">
        <f>I!AV20*SUM('Sim_Vt_Of(IxI)'!$H22:$K22)*(-1)</f>
        <v>0</v>
      </c>
      <c r="AX22">
        <f>I!AW20*SUM('Sim_Vt_Of(IxI)'!$H22:$K22)*(-1)</f>
        <v>0</v>
      </c>
      <c r="AY22">
        <f>I!AX20*SUM('Sim_Vt_Of(IxI)'!$H22:$K22)*(-1)</f>
        <v>0</v>
      </c>
      <c r="AZ22">
        <f>I!AY20*SUM('Sim_Vt_Of(IxI)'!$H22:$K22)*(-1)</f>
        <v>0</v>
      </c>
      <c r="BA22">
        <f>I!AZ20*SUM('Sim_Vt_Of(IxI)'!$H22:$K22)*(-1)</f>
        <v>0</v>
      </c>
      <c r="BB22">
        <f>I!BA20*SUM('Sim_Vt_Of(IxI)'!$H22:$K22)*(-1)</f>
        <v>0</v>
      </c>
      <c r="BC22">
        <f>I!BB20*SUM('Sim_Vt_Of(IxI)'!$H22:$K22)*(-1)</f>
        <v>0</v>
      </c>
      <c r="BD22">
        <f>I!BC20*SUM('Sim_Vt_Of(IxI)'!$H22:$K22)*(-1)</f>
        <v>0</v>
      </c>
      <c r="BE22">
        <f>I!BD20*SUM('Sim_Vt_Of(IxI)'!$H22:$K22)*(-1)</f>
        <v>0</v>
      </c>
      <c r="BF22">
        <f>I!BE20*SUM('Sim_Vt_Of(IxI)'!$H22:$K22)*(-1)</f>
        <v>0</v>
      </c>
      <c r="BG22">
        <f>I!BF20*SUM('Sim_Vt_Of(IxI)'!$H22:$K22)*(-1)</f>
        <v>0</v>
      </c>
      <c r="BH22">
        <f>I!BG20*SUM('Sim_Vt_Of(IxI)'!$H22:$K22)*(-1)</f>
        <v>0</v>
      </c>
      <c r="BI22">
        <f>I!BH20*SUM('Sim_Vt_Of(IxI)'!$H22:$K22)*(-1)</f>
        <v>0</v>
      </c>
      <c r="BJ22">
        <f>I!BI20*SUM('Sim_Vt_Of(IxI)'!$H22:$K22)*(-1)</f>
        <v>0</v>
      </c>
      <c r="BK22">
        <f>I!BJ20*SUM('Sim_Vt_Of(IxI)'!$H22:$K22)*(-1)</f>
        <v>0</v>
      </c>
      <c r="BL22">
        <f>I!BK20*SUM('Sim_Vt_Of(IxI)'!$H22:$K22)*(-1)</f>
        <v>0</v>
      </c>
      <c r="BM22">
        <f>I!BL20*SUM('Sim_Vt_Of(IxI)'!$H22:$K22)*(-1)</f>
        <v>0</v>
      </c>
      <c r="BN22">
        <f>I!BM20*SUM('Sim_Vt_Of(IxI)'!$H22:$K22)*(-1)</f>
        <v>0</v>
      </c>
      <c r="BO22">
        <f>I!BN20*SUM('Sim_Vt_Of(IxI)'!$H22:$K22)*(-1)</f>
        <v>0</v>
      </c>
      <c r="BP22">
        <f>I!BO20*SUM('Sim_Vt_Of(IxI)'!$H22:$K22)*(-1)</f>
        <v>0</v>
      </c>
      <c r="BQ22">
        <f>I!BP20*SUM('Sim_Vt_Of(IxI)'!$H22:$K22)*(-1)</f>
        <v>0</v>
      </c>
      <c r="BR22">
        <f>I!BQ20*SUM('Sim_Vt_Of(IxI)'!$H22:$K22)*(-1)</f>
        <v>0</v>
      </c>
      <c r="BS22">
        <f>I!BR20*SUM('Sim_Vt_Of(IxI)'!$H22:$K22)*(-1)</f>
        <v>0</v>
      </c>
      <c r="BT22">
        <f>I!BS20*SUM('Sim_Vt_Of(IxI)'!$H22:$K22)*(-1)</f>
        <v>0</v>
      </c>
      <c r="BU22">
        <f>I!BT20*SUM('Sim_Vt_Of(IxI)'!$H22:$K22)*(-1)</f>
        <v>0</v>
      </c>
      <c r="BV22">
        <f>I!BU20*SUM('Sim_Vt_Of(IxI)'!$H22:$K22)*(-1)</f>
        <v>0</v>
      </c>
      <c r="BW22">
        <f>I!BV20*SUM('Sim_Vt_Of(IxI)'!$H22:$K22)*(-1)</f>
        <v>0</v>
      </c>
      <c r="BX22">
        <f>I!BW20*SUM('Sim_Vt_Of(IxI)'!$H22:$K22)*(-1)</f>
        <v>0</v>
      </c>
      <c r="BY22">
        <f>I!BX20*SUM('Sim_Vt_Of(IxI)'!$H22:$K22)*(-1)</f>
        <v>0</v>
      </c>
    </row>
    <row r="23" spans="1:77" x14ac:dyDescent="0.25">
      <c r="A23" s="105" t="s">
        <v>20</v>
      </c>
      <c r="B23">
        <f>I!A21*SUM('Sim_Vt_Of(IxI)'!$H23:$K23)*(-1)</f>
        <v>0</v>
      </c>
      <c r="C23">
        <f>I!B21*SUM('Sim_Vt_Of(IxI)'!$H23:$K23)*(-1)</f>
        <v>0</v>
      </c>
      <c r="D23">
        <f>I!C21*SUM('Sim_Vt_Of(IxI)'!$H23:$K23)*(-1)</f>
        <v>0</v>
      </c>
      <c r="E23">
        <f>I!D21*SUM('Sim_Vt_Of(IxI)'!$H23:$K23)*(-1)</f>
        <v>0</v>
      </c>
      <c r="F23">
        <f>I!E21*SUM('Sim_Vt_Of(IxI)'!$H23:$K23)*(-1)</f>
        <v>0</v>
      </c>
      <c r="G23">
        <f>I!F21*SUM('Sim_Vt_Of(IxI)'!$H23:$K23)*(-1)</f>
        <v>0</v>
      </c>
      <c r="H23">
        <f>I!G21*SUM('Sim_Vt_Of(IxI)'!$H23:$K23)*(-1)</f>
        <v>0</v>
      </c>
      <c r="I23">
        <f>I!H21*SUM('Sim_Vt_Of(IxI)'!$H23:$K23)*(-1)</f>
        <v>0</v>
      </c>
      <c r="J23">
        <f>I!I21*SUM('Sim_Vt_Of(IxI)'!$H23:$K23)*(-1)</f>
        <v>0</v>
      </c>
      <c r="K23">
        <f>I!J21*SUM('Sim_Vt_Of(IxI)'!$H23:$K23)*(-1)</f>
        <v>0</v>
      </c>
      <c r="L23">
        <f>I!K21*SUM('Sim_Vt_Of(IxI)'!$H23:$K23)*(-1)</f>
        <v>0</v>
      </c>
      <c r="M23">
        <f>I!L21*SUM('Sim_Vt_Of(IxI)'!$H23:$K23)*(-1)</f>
        <v>0</v>
      </c>
      <c r="N23">
        <f>I!M21*SUM('Sim_Vt_Of(IxI)'!$H23:$K23)*(-1)</f>
        <v>0</v>
      </c>
      <c r="O23">
        <f>I!N21*SUM('Sim_Vt_Of(IxI)'!$H23:$K23)*(-1)</f>
        <v>0</v>
      </c>
      <c r="P23">
        <f>I!O21*SUM('Sim_Vt_Of(IxI)'!$H23:$K23)*(-1)</f>
        <v>0</v>
      </c>
      <c r="Q23">
        <f>I!P21*SUM('Sim_Vt_Of(IxI)'!$H23:$K23)*(-1)</f>
        <v>0</v>
      </c>
      <c r="R23">
        <f>I!Q21*SUM('Sim_Vt_Of(IxI)'!$H23:$K23)*(-1)</f>
        <v>0</v>
      </c>
      <c r="S23">
        <f>I!R21*SUM('Sim_Vt_Of(IxI)'!$H23:$K23)*(-1)</f>
        <v>0</v>
      </c>
      <c r="T23">
        <f>I!S21*SUM('Sim_Vt_Of(IxI)'!$H23:$K23)*(-1)</f>
        <v>0</v>
      </c>
      <c r="U23">
        <f>I!T21*SUM('Sim_Vt_Of(IxI)'!$H23:$K23)*(-1)</f>
        <v>0</v>
      </c>
      <c r="V23">
        <f>I!U21*SUM('Sim_Vt_Of(IxI)'!$H23:$K23)*(-1)</f>
        <v>0</v>
      </c>
      <c r="W23">
        <f>I!V21*SUM('Sim_Vt_Of(IxI)'!$H23:$K23)*(-1)</f>
        <v>0</v>
      </c>
      <c r="X23">
        <f>I!W21*SUM('Sim_Vt_Of(IxI)'!$H23:$K23)*(-1)</f>
        <v>0</v>
      </c>
      <c r="Y23">
        <f>I!X21*SUM('Sim_Vt_Of(IxI)'!$H23:$K23)*(-1)</f>
        <v>0</v>
      </c>
      <c r="Z23">
        <f>I!Y21*SUM('Sim_Vt_Of(IxI)'!$H23:$K23)*(-1)</f>
        <v>0</v>
      </c>
      <c r="AA23">
        <f>I!Z21*SUM('Sim_Vt_Of(IxI)'!$H23:$K23)*(-1)</f>
        <v>0</v>
      </c>
      <c r="AB23">
        <f>I!AA21*SUM('Sim_Vt_Of(IxI)'!$H23:$K23)*(-1)</f>
        <v>0</v>
      </c>
      <c r="AC23">
        <f>I!AB21*SUM('Sim_Vt_Of(IxI)'!$H23:$K23)*(-1)</f>
        <v>0</v>
      </c>
      <c r="AD23">
        <f>I!AC21*SUM('Sim_Vt_Of(IxI)'!$H23:$K23)*(-1)</f>
        <v>0</v>
      </c>
      <c r="AE23">
        <f>I!AD21*SUM('Sim_Vt_Of(IxI)'!$H23:$K23)*(-1)</f>
        <v>0</v>
      </c>
      <c r="AF23">
        <f>I!AE21*SUM('Sim_Vt_Of(IxI)'!$H23:$K23)*(-1)</f>
        <v>0</v>
      </c>
      <c r="AG23">
        <f>I!AF21*SUM('Sim_Vt_Of(IxI)'!$H23:$K23)*(-1)</f>
        <v>0</v>
      </c>
      <c r="AH23">
        <f>I!AG21*SUM('Sim_Vt_Of(IxI)'!$H23:$K23)*(-1)</f>
        <v>0</v>
      </c>
      <c r="AI23">
        <f>I!AH21*SUM('Sim_Vt_Of(IxI)'!$H23:$K23)*(-1)</f>
        <v>0</v>
      </c>
      <c r="AJ23">
        <f>I!AI21*SUM('Sim_Vt_Of(IxI)'!$H23:$K23)*(-1)</f>
        <v>0</v>
      </c>
      <c r="AK23">
        <f>I!AJ21*SUM('Sim_Vt_Of(IxI)'!$H23:$K23)*(-1)</f>
        <v>0</v>
      </c>
      <c r="AL23">
        <f>I!AK21*SUM('Sim_Vt_Of(IxI)'!$H23:$K23)*(-1)</f>
        <v>0</v>
      </c>
      <c r="AM23">
        <f>I!AL21*SUM('Sim_Vt_Of(IxI)'!$H23:$K23)*(-1)</f>
        <v>0</v>
      </c>
      <c r="AN23">
        <f>I!AM21*SUM('Sim_Vt_Of(IxI)'!$H23:$K23)*(-1)</f>
        <v>0</v>
      </c>
      <c r="AO23">
        <f>I!AN21*SUM('Sim_Vt_Of(IxI)'!$H23:$K23)*(-1)</f>
        <v>0</v>
      </c>
      <c r="AP23">
        <f>I!AO21*SUM('Sim_Vt_Of(IxI)'!$H23:$K23)*(-1)</f>
        <v>0</v>
      </c>
      <c r="AQ23">
        <f>I!AP21*SUM('Sim_Vt_Of(IxI)'!$H23:$K23)*(-1)</f>
        <v>0</v>
      </c>
      <c r="AR23">
        <f>I!AQ21*SUM('Sim_Vt_Of(IxI)'!$H23:$K23)*(-1)</f>
        <v>0</v>
      </c>
      <c r="AS23">
        <f>I!AR21*SUM('Sim_Vt_Of(IxI)'!$H23:$K23)*(-1)</f>
        <v>0</v>
      </c>
      <c r="AT23">
        <f>I!AS21*SUM('Sim_Vt_Of(IxI)'!$H23:$K23)*(-1)</f>
        <v>0</v>
      </c>
      <c r="AU23">
        <f>I!AT21*SUM('Sim_Vt_Of(IxI)'!$H23:$K23)*(-1)</f>
        <v>0</v>
      </c>
      <c r="AV23">
        <f>I!AU21*SUM('Sim_Vt_Of(IxI)'!$H23:$K23)*(-1)</f>
        <v>0</v>
      </c>
      <c r="AW23">
        <f>I!AV21*SUM('Sim_Vt_Of(IxI)'!$H23:$K23)*(-1)</f>
        <v>0</v>
      </c>
      <c r="AX23">
        <f>I!AW21*SUM('Sim_Vt_Of(IxI)'!$H23:$K23)*(-1)</f>
        <v>0</v>
      </c>
      <c r="AY23">
        <f>I!AX21*SUM('Sim_Vt_Of(IxI)'!$H23:$K23)*(-1)</f>
        <v>0</v>
      </c>
      <c r="AZ23">
        <f>I!AY21*SUM('Sim_Vt_Of(IxI)'!$H23:$K23)*(-1)</f>
        <v>0</v>
      </c>
      <c r="BA23">
        <f>I!AZ21*SUM('Sim_Vt_Of(IxI)'!$H23:$K23)*(-1)</f>
        <v>0</v>
      </c>
      <c r="BB23">
        <f>I!BA21*SUM('Sim_Vt_Of(IxI)'!$H23:$K23)*(-1)</f>
        <v>0</v>
      </c>
      <c r="BC23">
        <f>I!BB21*SUM('Sim_Vt_Of(IxI)'!$H23:$K23)*(-1)</f>
        <v>0</v>
      </c>
      <c r="BD23">
        <f>I!BC21*SUM('Sim_Vt_Of(IxI)'!$H23:$K23)*(-1)</f>
        <v>0</v>
      </c>
      <c r="BE23">
        <f>I!BD21*SUM('Sim_Vt_Of(IxI)'!$H23:$K23)*(-1)</f>
        <v>0</v>
      </c>
      <c r="BF23">
        <f>I!BE21*SUM('Sim_Vt_Of(IxI)'!$H23:$K23)*(-1)</f>
        <v>0</v>
      </c>
      <c r="BG23">
        <f>I!BF21*SUM('Sim_Vt_Of(IxI)'!$H23:$K23)*(-1)</f>
        <v>0</v>
      </c>
      <c r="BH23">
        <f>I!BG21*SUM('Sim_Vt_Of(IxI)'!$H23:$K23)*(-1)</f>
        <v>0</v>
      </c>
      <c r="BI23">
        <f>I!BH21*SUM('Sim_Vt_Of(IxI)'!$H23:$K23)*(-1)</f>
        <v>0</v>
      </c>
      <c r="BJ23">
        <f>I!BI21*SUM('Sim_Vt_Of(IxI)'!$H23:$K23)*(-1)</f>
        <v>0</v>
      </c>
      <c r="BK23">
        <f>I!BJ21*SUM('Sim_Vt_Of(IxI)'!$H23:$K23)*(-1)</f>
        <v>0</v>
      </c>
      <c r="BL23">
        <f>I!BK21*SUM('Sim_Vt_Of(IxI)'!$H23:$K23)*(-1)</f>
        <v>0</v>
      </c>
      <c r="BM23">
        <f>I!BL21*SUM('Sim_Vt_Of(IxI)'!$H23:$K23)*(-1)</f>
        <v>0</v>
      </c>
      <c r="BN23">
        <f>I!BM21*SUM('Sim_Vt_Of(IxI)'!$H23:$K23)*(-1)</f>
        <v>0</v>
      </c>
      <c r="BO23">
        <f>I!BN21*SUM('Sim_Vt_Of(IxI)'!$H23:$K23)*(-1)</f>
        <v>0</v>
      </c>
      <c r="BP23">
        <f>I!BO21*SUM('Sim_Vt_Of(IxI)'!$H23:$K23)*(-1)</f>
        <v>0</v>
      </c>
      <c r="BQ23">
        <f>I!BP21*SUM('Sim_Vt_Of(IxI)'!$H23:$K23)*(-1)</f>
        <v>0</v>
      </c>
      <c r="BR23">
        <f>I!BQ21*SUM('Sim_Vt_Of(IxI)'!$H23:$K23)*(-1)</f>
        <v>0</v>
      </c>
      <c r="BS23">
        <f>I!BR21*SUM('Sim_Vt_Of(IxI)'!$H23:$K23)*(-1)</f>
        <v>0</v>
      </c>
      <c r="BT23">
        <f>I!BS21*SUM('Sim_Vt_Of(IxI)'!$H23:$K23)*(-1)</f>
        <v>0</v>
      </c>
      <c r="BU23">
        <f>I!BT21*SUM('Sim_Vt_Of(IxI)'!$H23:$K23)*(-1)</f>
        <v>0</v>
      </c>
      <c r="BV23">
        <f>I!BU21*SUM('Sim_Vt_Of(IxI)'!$H23:$K23)*(-1)</f>
        <v>0</v>
      </c>
      <c r="BW23">
        <f>I!BV21*SUM('Sim_Vt_Of(IxI)'!$H23:$K23)*(-1)</f>
        <v>0</v>
      </c>
      <c r="BX23">
        <f>I!BW21*SUM('Sim_Vt_Of(IxI)'!$H23:$K23)*(-1)</f>
        <v>0</v>
      </c>
      <c r="BY23">
        <f>I!BX21*SUM('Sim_Vt_Of(IxI)'!$H23:$K23)*(-1)</f>
        <v>0</v>
      </c>
    </row>
    <row r="24" spans="1:77" x14ac:dyDescent="0.25">
      <c r="A24" s="105" t="s">
        <v>21</v>
      </c>
      <c r="B24">
        <f>I!A22*SUM('Sim_Vt_Of(IxI)'!$H24:$K24)*(-1)</f>
        <v>0</v>
      </c>
      <c r="C24">
        <f>I!B22*SUM('Sim_Vt_Of(IxI)'!$H24:$K24)*(-1)</f>
        <v>0</v>
      </c>
      <c r="D24">
        <f>I!C22*SUM('Sim_Vt_Of(IxI)'!$H24:$K24)*(-1)</f>
        <v>0</v>
      </c>
      <c r="E24">
        <f>I!D22*SUM('Sim_Vt_Of(IxI)'!$H24:$K24)*(-1)</f>
        <v>0</v>
      </c>
      <c r="F24">
        <f>I!E22*SUM('Sim_Vt_Of(IxI)'!$H24:$K24)*(-1)</f>
        <v>0</v>
      </c>
      <c r="G24">
        <f>I!F22*SUM('Sim_Vt_Of(IxI)'!$H24:$K24)*(-1)</f>
        <v>0</v>
      </c>
      <c r="H24">
        <f>I!G22*SUM('Sim_Vt_Of(IxI)'!$H24:$K24)*(-1)</f>
        <v>0</v>
      </c>
      <c r="I24">
        <f>I!H22*SUM('Sim_Vt_Of(IxI)'!$H24:$K24)*(-1)</f>
        <v>0</v>
      </c>
      <c r="J24">
        <f>I!I22*SUM('Sim_Vt_Of(IxI)'!$H24:$K24)*(-1)</f>
        <v>0</v>
      </c>
      <c r="K24">
        <f>I!J22*SUM('Sim_Vt_Of(IxI)'!$H24:$K24)*(-1)</f>
        <v>0</v>
      </c>
      <c r="L24">
        <f>I!K22*SUM('Sim_Vt_Of(IxI)'!$H24:$K24)*(-1)</f>
        <v>0</v>
      </c>
      <c r="M24">
        <f>I!L22*SUM('Sim_Vt_Of(IxI)'!$H24:$K24)*(-1)</f>
        <v>0</v>
      </c>
      <c r="N24">
        <f>I!M22*SUM('Sim_Vt_Of(IxI)'!$H24:$K24)*(-1)</f>
        <v>0</v>
      </c>
      <c r="O24">
        <f>I!N22*SUM('Sim_Vt_Of(IxI)'!$H24:$K24)*(-1)</f>
        <v>0</v>
      </c>
      <c r="P24">
        <f>I!O22*SUM('Sim_Vt_Of(IxI)'!$H24:$K24)*(-1)</f>
        <v>0</v>
      </c>
      <c r="Q24">
        <f>I!P22*SUM('Sim_Vt_Of(IxI)'!$H24:$K24)*(-1)</f>
        <v>0</v>
      </c>
      <c r="R24">
        <f>I!Q22*SUM('Sim_Vt_Of(IxI)'!$H24:$K24)*(-1)</f>
        <v>0</v>
      </c>
      <c r="S24">
        <f>I!R22*SUM('Sim_Vt_Of(IxI)'!$H24:$K24)*(-1)</f>
        <v>0</v>
      </c>
      <c r="T24">
        <f>I!S22*SUM('Sim_Vt_Of(IxI)'!$H24:$K24)*(-1)</f>
        <v>0</v>
      </c>
      <c r="U24">
        <f>I!T22*SUM('Sim_Vt_Of(IxI)'!$H24:$K24)*(-1)</f>
        <v>0</v>
      </c>
      <c r="V24">
        <f>I!U22*SUM('Sim_Vt_Of(IxI)'!$H24:$K24)*(-1)</f>
        <v>0</v>
      </c>
      <c r="W24">
        <f>I!V22*SUM('Sim_Vt_Of(IxI)'!$H24:$K24)*(-1)</f>
        <v>0</v>
      </c>
      <c r="X24">
        <f>I!W22*SUM('Sim_Vt_Of(IxI)'!$H24:$K24)*(-1)</f>
        <v>0</v>
      </c>
      <c r="Y24">
        <f>I!X22*SUM('Sim_Vt_Of(IxI)'!$H24:$K24)*(-1)</f>
        <v>0</v>
      </c>
      <c r="Z24">
        <f>I!Y22*SUM('Sim_Vt_Of(IxI)'!$H24:$K24)*(-1)</f>
        <v>0</v>
      </c>
      <c r="AA24">
        <f>I!Z22*SUM('Sim_Vt_Of(IxI)'!$H24:$K24)*(-1)</f>
        <v>0</v>
      </c>
      <c r="AB24">
        <f>I!AA22*SUM('Sim_Vt_Of(IxI)'!$H24:$K24)*(-1)</f>
        <v>0</v>
      </c>
      <c r="AC24">
        <f>I!AB22*SUM('Sim_Vt_Of(IxI)'!$H24:$K24)*(-1)</f>
        <v>0</v>
      </c>
      <c r="AD24">
        <f>I!AC22*SUM('Sim_Vt_Of(IxI)'!$H24:$K24)*(-1)</f>
        <v>0</v>
      </c>
      <c r="AE24">
        <f>I!AD22*SUM('Sim_Vt_Of(IxI)'!$H24:$K24)*(-1)</f>
        <v>0</v>
      </c>
      <c r="AF24">
        <f>I!AE22*SUM('Sim_Vt_Of(IxI)'!$H24:$K24)*(-1)</f>
        <v>0</v>
      </c>
      <c r="AG24">
        <f>I!AF22*SUM('Sim_Vt_Of(IxI)'!$H24:$K24)*(-1)</f>
        <v>0</v>
      </c>
      <c r="AH24">
        <f>I!AG22*SUM('Sim_Vt_Of(IxI)'!$H24:$K24)*(-1)</f>
        <v>0</v>
      </c>
      <c r="AI24">
        <f>I!AH22*SUM('Sim_Vt_Of(IxI)'!$H24:$K24)*(-1)</f>
        <v>0</v>
      </c>
      <c r="AJ24">
        <f>I!AI22*SUM('Sim_Vt_Of(IxI)'!$H24:$K24)*(-1)</f>
        <v>0</v>
      </c>
      <c r="AK24">
        <f>I!AJ22*SUM('Sim_Vt_Of(IxI)'!$H24:$K24)*(-1)</f>
        <v>0</v>
      </c>
      <c r="AL24">
        <f>I!AK22*SUM('Sim_Vt_Of(IxI)'!$H24:$K24)*(-1)</f>
        <v>0</v>
      </c>
      <c r="AM24">
        <f>I!AL22*SUM('Sim_Vt_Of(IxI)'!$H24:$K24)*(-1)</f>
        <v>0</v>
      </c>
      <c r="AN24">
        <f>I!AM22*SUM('Sim_Vt_Of(IxI)'!$H24:$K24)*(-1)</f>
        <v>0</v>
      </c>
      <c r="AO24">
        <f>I!AN22*SUM('Sim_Vt_Of(IxI)'!$H24:$K24)*(-1)</f>
        <v>0</v>
      </c>
      <c r="AP24">
        <f>I!AO22*SUM('Sim_Vt_Of(IxI)'!$H24:$K24)*(-1)</f>
        <v>0</v>
      </c>
      <c r="AQ24">
        <f>I!AP22*SUM('Sim_Vt_Of(IxI)'!$H24:$K24)*(-1)</f>
        <v>0</v>
      </c>
      <c r="AR24">
        <f>I!AQ22*SUM('Sim_Vt_Of(IxI)'!$H24:$K24)*(-1)</f>
        <v>0</v>
      </c>
      <c r="AS24">
        <f>I!AR22*SUM('Sim_Vt_Of(IxI)'!$H24:$K24)*(-1)</f>
        <v>0</v>
      </c>
      <c r="AT24">
        <f>I!AS22*SUM('Sim_Vt_Of(IxI)'!$H24:$K24)*(-1)</f>
        <v>0</v>
      </c>
      <c r="AU24">
        <f>I!AT22*SUM('Sim_Vt_Of(IxI)'!$H24:$K24)*(-1)</f>
        <v>0</v>
      </c>
      <c r="AV24">
        <f>I!AU22*SUM('Sim_Vt_Of(IxI)'!$H24:$K24)*(-1)</f>
        <v>0</v>
      </c>
      <c r="AW24">
        <f>I!AV22*SUM('Sim_Vt_Of(IxI)'!$H24:$K24)*(-1)</f>
        <v>0</v>
      </c>
      <c r="AX24">
        <f>I!AW22*SUM('Sim_Vt_Of(IxI)'!$H24:$K24)*(-1)</f>
        <v>0</v>
      </c>
      <c r="AY24">
        <f>I!AX22*SUM('Sim_Vt_Of(IxI)'!$H24:$K24)*(-1)</f>
        <v>0</v>
      </c>
      <c r="AZ24">
        <f>I!AY22*SUM('Sim_Vt_Of(IxI)'!$H24:$K24)*(-1)</f>
        <v>0</v>
      </c>
      <c r="BA24">
        <f>I!AZ22*SUM('Sim_Vt_Of(IxI)'!$H24:$K24)*(-1)</f>
        <v>0</v>
      </c>
      <c r="BB24">
        <f>I!BA22*SUM('Sim_Vt_Of(IxI)'!$H24:$K24)*(-1)</f>
        <v>0</v>
      </c>
      <c r="BC24">
        <f>I!BB22*SUM('Sim_Vt_Of(IxI)'!$H24:$K24)*(-1)</f>
        <v>0</v>
      </c>
      <c r="BD24">
        <f>I!BC22*SUM('Sim_Vt_Of(IxI)'!$H24:$K24)*(-1)</f>
        <v>0</v>
      </c>
      <c r="BE24">
        <f>I!BD22*SUM('Sim_Vt_Of(IxI)'!$H24:$K24)*(-1)</f>
        <v>0</v>
      </c>
      <c r="BF24">
        <f>I!BE22*SUM('Sim_Vt_Of(IxI)'!$H24:$K24)*(-1)</f>
        <v>0</v>
      </c>
      <c r="BG24">
        <f>I!BF22*SUM('Sim_Vt_Of(IxI)'!$H24:$K24)*(-1)</f>
        <v>0</v>
      </c>
      <c r="BH24">
        <f>I!BG22*SUM('Sim_Vt_Of(IxI)'!$H24:$K24)*(-1)</f>
        <v>0</v>
      </c>
      <c r="BI24">
        <f>I!BH22*SUM('Sim_Vt_Of(IxI)'!$H24:$K24)*(-1)</f>
        <v>0</v>
      </c>
      <c r="BJ24">
        <f>I!BI22*SUM('Sim_Vt_Of(IxI)'!$H24:$K24)*(-1)</f>
        <v>0</v>
      </c>
      <c r="BK24">
        <f>I!BJ22*SUM('Sim_Vt_Of(IxI)'!$H24:$K24)*(-1)</f>
        <v>0</v>
      </c>
      <c r="BL24">
        <f>I!BK22*SUM('Sim_Vt_Of(IxI)'!$H24:$K24)*(-1)</f>
        <v>0</v>
      </c>
      <c r="BM24">
        <f>I!BL22*SUM('Sim_Vt_Of(IxI)'!$H24:$K24)*(-1)</f>
        <v>0</v>
      </c>
      <c r="BN24">
        <f>I!BM22*SUM('Sim_Vt_Of(IxI)'!$H24:$K24)*(-1)</f>
        <v>0</v>
      </c>
      <c r="BO24">
        <f>I!BN22*SUM('Sim_Vt_Of(IxI)'!$H24:$K24)*(-1)</f>
        <v>0</v>
      </c>
      <c r="BP24">
        <f>I!BO22*SUM('Sim_Vt_Of(IxI)'!$H24:$K24)*(-1)</f>
        <v>0</v>
      </c>
      <c r="BQ24">
        <f>I!BP22*SUM('Sim_Vt_Of(IxI)'!$H24:$K24)*(-1)</f>
        <v>0</v>
      </c>
      <c r="BR24">
        <f>I!BQ22*SUM('Sim_Vt_Of(IxI)'!$H24:$K24)*(-1)</f>
        <v>0</v>
      </c>
      <c r="BS24">
        <f>I!BR22*SUM('Sim_Vt_Of(IxI)'!$H24:$K24)*(-1)</f>
        <v>0</v>
      </c>
      <c r="BT24">
        <f>I!BS22*SUM('Sim_Vt_Of(IxI)'!$H24:$K24)*(-1)</f>
        <v>0</v>
      </c>
      <c r="BU24">
        <f>I!BT22*SUM('Sim_Vt_Of(IxI)'!$H24:$K24)*(-1)</f>
        <v>0</v>
      </c>
      <c r="BV24">
        <f>I!BU22*SUM('Sim_Vt_Of(IxI)'!$H24:$K24)*(-1)</f>
        <v>0</v>
      </c>
      <c r="BW24">
        <f>I!BV22*SUM('Sim_Vt_Of(IxI)'!$H24:$K24)*(-1)</f>
        <v>0</v>
      </c>
      <c r="BX24">
        <f>I!BW22*SUM('Sim_Vt_Of(IxI)'!$H24:$K24)*(-1)</f>
        <v>0</v>
      </c>
      <c r="BY24">
        <f>I!BX22*SUM('Sim_Vt_Of(IxI)'!$H24:$K24)*(-1)</f>
        <v>0</v>
      </c>
    </row>
    <row r="25" spans="1:77" x14ac:dyDescent="0.25">
      <c r="A25" s="105" t="s">
        <v>22</v>
      </c>
      <c r="B25">
        <f>I!A23*SUM('Sim_Vt_Of(IxI)'!$H25:$K25)*(-1)</f>
        <v>0</v>
      </c>
      <c r="C25">
        <f>I!B23*SUM('Sim_Vt_Of(IxI)'!$H25:$K25)*(-1)</f>
        <v>0</v>
      </c>
      <c r="D25">
        <f>I!C23*SUM('Sim_Vt_Of(IxI)'!$H25:$K25)*(-1)</f>
        <v>0</v>
      </c>
      <c r="E25">
        <f>I!D23*SUM('Sim_Vt_Of(IxI)'!$H25:$K25)*(-1)</f>
        <v>0</v>
      </c>
      <c r="F25">
        <f>I!E23*SUM('Sim_Vt_Of(IxI)'!$H25:$K25)*(-1)</f>
        <v>0</v>
      </c>
      <c r="G25">
        <f>I!F23*SUM('Sim_Vt_Of(IxI)'!$H25:$K25)*(-1)</f>
        <v>0</v>
      </c>
      <c r="H25">
        <f>I!G23*SUM('Sim_Vt_Of(IxI)'!$H25:$K25)*(-1)</f>
        <v>0</v>
      </c>
      <c r="I25">
        <f>I!H23*SUM('Sim_Vt_Of(IxI)'!$H25:$K25)*(-1)</f>
        <v>0</v>
      </c>
      <c r="J25">
        <f>I!I23*SUM('Sim_Vt_Of(IxI)'!$H25:$K25)*(-1)</f>
        <v>0</v>
      </c>
      <c r="K25">
        <f>I!J23*SUM('Sim_Vt_Of(IxI)'!$H25:$K25)*(-1)</f>
        <v>0</v>
      </c>
      <c r="L25">
        <f>I!K23*SUM('Sim_Vt_Of(IxI)'!$H25:$K25)*(-1)</f>
        <v>0</v>
      </c>
      <c r="M25">
        <f>I!L23*SUM('Sim_Vt_Of(IxI)'!$H25:$K25)*(-1)</f>
        <v>0</v>
      </c>
      <c r="N25">
        <f>I!M23*SUM('Sim_Vt_Of(IxI)'!$H25:$K25)*(-1)</f>
        <v>0</v>
      </c>
      <c r="O25">
        <f>I!N23*SUM('Sim_Vt_Of(IxI)'!$H25:$K25)*(-1)</f>
        <v>0</v>
      </c>
      <c r="P25">
        <f>I!O23*SUM('Sim_Vt_Of(IxI)'!$H25:$K25)*(-1)</f>
        <v>0</v>
      </c>
      <c r="Q25">
        <f>I!P23*SUM('Sim_Vt_Of(IxI)'!$H25:$K25)*(-1)</f>
        <v>0</v>
      </c>
      <c r="R25">
        <f>I!Q23*SUM('Sim_Vt_Of(IxI)'!$H25:$K25)*(-1)</f>
        <v>0</v>
      </c>
      <c r="S25">
        <f>I!R23*SUM('Sim_Vt_Of(IxI)'!$H25:$K25)*(-1)</f>
        <v>0</v>
      </c>
      <c r="T25">
        <f>I!S23*SUM('Sim_Vt_Of(IxI)'!$H25:$K25)*(-1)</f>
        <v>0</v>
      </c>
      <c r="U25">
        <f>I!T23*SUM('Sim_Vt_Of(IxI)'!$H25:$K25)*(-1)</f>
        <v>0</v>
      </c>
      <c r="V25">
        <f>I!U23*SUM('Sim_Vt_Of(IxI)'!$H25:$K25)*(-1)</f>
        <v>0</v>
      </c>
      <c r="W25">
        <f>I!V23*SUM('Sim_Vt_Of(IxI)'!$H25:$K25)*(-1)</f>
        <v>0</v>
      </c>
      <c r="X25">
        <f>I!W23*SUM('Sim_Vt_Of(IxI)'!$H25:$K25)*(-1)</f>
        <v>0</v>
      </c>
      <c r="Y25">
        <f>I!X23*SUM('Sim_Vt_Of(IxI)'!$H25:$K25)*(-1)</f>
        <v>0</v>
      </c>
      <c r="Z25">
        <f>I!Y23*SUM('Sim_Vt_Of(IxI)'!$H25:$K25)*(-1)</f>
        <v>0</v>
      </c>
      <c r="AA25">
        <f>I!Z23*SUM('Sim_Vt_Of(IxI)'!$H25:$K25)*(-1)</f>
        <v>0</v>
      </c>
      <c r="AB25">
        <f>I!AA23*SUM('Sim_Vt_Of(IxI)'!$H25:$K25)*(-1)</f>
        <v>0</v>
      </c>
      <c r="AC25">
        <f>I!AB23*SUM('Sim_Vt_Of(IxI)'!$H25:$K25)*(-1)</f>
        <v>0</v>
      </c>
      <c r="AD25">
        <f>I!AC23*SUM('Sim_Vt_Of(IxI)'!$H25:$K25)*(-1)</f>
        <v>0</v>
      </c>
      <c r="AE25">
        <f>I!AD23*SUM('Sim_Vt_Of(IxI)'!$H25:$K25)*(-1)</f>
        <v>0</v>
      </c>
      <c r="AF25">
        <f>I!AE23*SUM('Sim_Vt_Of(IxI)'!$H25:$K25)*(-1)</f>
        <v>0</v>
      </c>
      <c r="AG25">
        <f>I!AF23*SUM('Sim_Vt_Of(IxI)'!$H25:$K25)*(-1)</f>
        <v>0</v>
      </c>
      <c r="AH25">
        <f>I!AG23*SUM('Sim_Vt_Of(IxI)'!$H25:$K25)*(-1)</f>
        <v>0</v>
      </c>
      <c r="AI25">
        <f>I!AH23*SUM('Sim_Vt_Of(IxI)'!$H25:$K25)*(-1)</f>
        <v>0</v>
      </c>
      <c r="AJ25">
        <f>I!AI23*SUM('Sim_Vt_Of(IxI)'!$H25:$K25)*(-1)</f>
        <v>0</v>
      </c>
      <c r="AK25">
        <f>I!AJ23*SUM('Sim_Vt_Of(IxI)'!$H25:$K25)*(-1)</f>
        <v>0</v>
      </c>
      <c r="AL25">
        <f>I!AK23*SUM('Sim_Vt_Of(IxI)'!$H25:$K25)*(-1)</f>
        <v>0</v>
      </c>
      <c r="AM25">
        <f>I!AL23*SUM('Sim_Vt_Of(IxI)'!$H25:$K25)*(-1)</f>
        <v>0</v>
      </c>
      <c r="AN25">
        <f>I!AM23*SUM('Sim_Vt_Of(IxI)'!$H25:$K25)*(-1)</f>
        <v>0</v>
      </c>
      <c r="AO25">
        <f>I!AN23*SUM('Sim_Vt_Of(IxI)'!$H25:$K25)*(-1)</f>
        <v>0</v>
      </c>
      <c r="AP25">
        <f>I!AO23*SUM('Sim_Vt_Of(IxI)'!$H25:$K25)*(-1)</f>
        <v>0</v>
      </c>
      <c r="AQ25">
        <f>I!AP23*SUM('Sim_Vt_Of(IxI)'!$H25:$K25)*(-1)</f>
        <v>0</v>
      </c>
      <c r="AR25">
        <f>I!AQ23*SUM('Sim_Vt_Of(IxI)'!$H25:$K25)*(-1)</f>
        <v>0</v>
      </c>
      <c r="AS25">
        <f>I!AR23*SUM('Sim_Vt_Of(IxI)'!$H25:$K25)*(-1)</f>
        <v>0</v>
      </c>
      <c r="AT25">
        <f>I!AS23*SUM('Sim_Vt_Of(IxI)'!$H25:$K25)*(-1)</f>
        <v>0</v>
      </c>
      <c r="AU25">
        <f>I!AT23*SUM('Sim_Vt_Of(IxI)'!$H25:$K25)*(-1)</f>
        <v>0</v>
      </c>
      <c r="AV25">
        <f>I!AU23*SUM('Sim_Vt_Of(IxI)'!$H25:$K25)*(-1)</f>
        <v>0</v>
      </c>
      <c r="AW25">
        <f>I!AV23*SUM('Sim_Vt_Of(IxI)'!$H25:$K25)*(-1)</f>
        <v>0</v>
      </c>
      <c r="AX25">
        <f>I!AW23*SUM('Sim_Vt_Of(IxI)'!$H25:$K25)*(-1)</f>
        <v>0</v>
      </c>
      <c r="AY25">
        <f>I!AX23*SUM('Sim_Vt_Of(IxI)'!$H25:$K25)*(-1)</f>
        <v>0</v>
      </c>
      <c r="AZ25">
        <f>I!AY23*SUM('Sim_Vt_Of(IxI)'!$H25:$K25)*(-1)</f>
        <v>0</v>
      </c>
      <c r="BA25">
        <f>I!AZ23*SUM('Sim_Vt_Of(IxI)'!$H25:$K25)*(-1)</f>
        <v>0</v>
      </c>
      <c r="BB25">
        <f>I!BA23*SUM('Sim_Vt_Of(IxI)'!$H25:$K25)*(-1)</f>
        <v>0</v>
      </c>
      <c r="BC25">
        <f>I!BB23*SUM('Sim_Vt_Of(IxI)'!$H25:$K25)*(-1)</f>
        <v>0</v>
      </c>
      <c r="BD25">
        <f>I!BC23*SUM('Sim_Vt_Of(IxI)'!$H25:$K25)*(-1)</f>
        <v>0</v>
      </c>
      <c r="BE25">
        <f>I!BD23*SUM('Sim_Vt_Of(IxI)'!$H25:$K25)*(-1)</f>
        <v>0</v>
      </c>
      <c r="BF25">
        <f>I!BE23*SUM('Sim_Vt_Of(IxI)'!$H25:$K25)*(-1)</f>
        <v>0</v>
      </c>
      <c r="BG25">
        <f>I!BF23*SUM('Sim_Vt_Of(IxI)'!$H25:$K25)*(-1)</f>
        <v>0</v>
      </c>
      <c r="BH25">
        <f>I!BG23*SUM('Sim_Vt_Of(IxI)'!$H25:$K25)*(-1)</f>
        <v>0</v>
      </c>
      <c r="BI25">
        <f>I!BH23*SUM('Sim_Vt_Of(IxI)'!$H25:$K25)*(-1)</f>
        <v>0</v>
      </c>
      <c r="BJ25">
        <f>I!BI23*SUM('Sim_Vt_Of(IxI)'!$H25:$K25)*(-1)</f>
        <v>0</v>
      </c>
      <c r="BK25">
        <f>I!BJ23*SUM('Sim_Vt_Of(IxI)'!$H25:$K25)*(-1)</f>
        <v>0</v>
      </c>
      <c r="BL25">
        <f>I!BK23*SUM('Sim_Vt_Of(IxI)'!$H25:$K25)*(-1)</f>
        <v>0</v>
      </c>
      <c r="BM25">
        <f>I!BL23*SUM('Sim_Vt_Of(IxI)'!$H25:$K25)*(-1)</f>
        <v>0</v>
      </c>
      <c r="BN25">
        <f>I!BM23*SUM('Sim_Vt_Of(IxI)'!$H25:$K25)*(-1)</f>
        <v>0</v>
      </c>
      <c r="BO25">
        <f>I!BN23*SUM('Sim_Vt_Of(IxI)'!$H25:$K25)*(-1)</f>
        <v>0</v>
      </c>
      <c r="BP25">
        <f>I!BO23*SUM('Sim_Vt_Of(IxI)'!$H25:$K25)*(-1)</f>
        <v>0</v>
      </c>
      <c r="BQ25">
        <f>I!BP23*SUM('Sim_Vt_Of(IxI)'!$H25:$K25)*(-1)</f>
        <v>0</v>
      </c>
      <c r="BR25">
        <f>I!BQ23*SUM('Sim_Vt_Of(IxI)'!$H25:$K25)*(-1)</f>
        <v>0</v>
      </c>
      <c r="BS25">
        <f>I!BR23*SUM('Sim_Vt_Of(IxI)'!$H25:$K25)*(-1)</f>
        <v>0</v>
      </c>
      <c r="BT25">
        <f>I!BS23*SUM('Sim_Vt_Of(IxI)'!$H25:$K25)*(-1)</f>
        <v>0</v>
      </c>
      <c r="BU25">
        <f>I!BT23*SUM('Sim_Vt_Of(IxI)'!$H25:$K25)*(-1)</f>
        <v>0</v>
      </c>
      <c r="BV25">
        <f>I!BU23*SUM('Sim_Vt_Of(IxI)'!$H25:$K25)*(-1)</f>
        <v>0</v>
      </c>
      <c r="BW25">
        <f>I!BV23*SUM('Sim_Vt_Of(IxI)'!$H25:$K25)*(-1)</f>
        <v>0</v>
      </c>
      <c r="BX25">
        <f>I!BW23*SUM('Sim_Vt_Of(IxI)'!$H25:$K25)*(-1)</f>
        <v>0</v>
      </c>
      <c r="BY25">
        <f>I!BX23*SUM('Sim_Vt_Of(IxI)'!$H25:$K25)*(-1)</f>
        <v>0</v>
      </c>
    </row>
    <row r="26" spans="1:77" x14ac:dyDescent="0.25">
      <c r="A26" s="105" t="s">
        <v>23</v>
      </c>
      <c r="B26">
        <f>I!A24*SUM('Sim_Vt_Of(IxI)'!$H26:$K26)*(-1)</f>
        <v>0</v>
      </c>
      <c r="C26">
        <f>I!B24*SUM('Sim_Vt_Of(IxI)'!$H26:$K26)*(-1)</f>
        <v>0</v>
      </c>
      <c r="D26">
        <f>I!C24*SUM('Sim_Vt_Of(IxI)'!$H26:$K26)*(-1)</f>
        <v>0</v>
      </c>
      <c r="E26">
        <f>I!D24*SUM('Sim_Vt_Of(IxI)'!$H26:$K26)*(-1)</f>
        <v>0</v>
      </c>
      <c r="F26">
        <f>I!E24*SUM('Sim_Vt_Of(IxI)'!$H26:$K26)*(-1)</f>
        <v>0</v>
      </c>
      <c r="G26">
        <f>I!F24*SUM('Sim_Vt_Of(IxI)'!$H26:$K26)*(-1)</f>
        <v>0</v>
      </c>
      <c r="H26">
        <f>I!G24*SUM('Sim_Vt_Of(IxI)'!$H26:$K26)*(-1)</f>
        <v>0</v>
      </c>
      <c r="I26">
        <f>I!H24*SUM('Sim_Vt_Of(IxI)'!$H26:$K26)*(-1)</f>
        <v>0</v>
      </c>
      <c r="J26">
        <f>I!I24*SUM('Sim_Vt_Of(IxI)'!$H26:$K26)*(-1)</f>
        <v>0</v>
      </c>
      <c r="K26">
        <f>I!J24*SUM('Sim_Vt_Of(IxI)'!$H26:$K26)*(-1)</f>
        <v>0</v>
      </c>
      <c r="L26">
        <f>I!K24*SUM('Sim_Vt_Of(IxI)'!$H26:$K26)*(-1)</f>
        <v>0</v>
      </c>
      <c r="M26">
        <f>I!L24*SUM('Sim_Vt_Of(IxI)'!$H26:$K26)*(-1)</f>
        <v>0</v>
      </c>
      <c r="N26">
        <f>I!M24*SUM('Sim_Vt_Of(IxI)'!$H26:$K26)*(-1)</f>
        <v>0</v>
      </c>
      <c r="O26">
        <f>I!N24*SUM('Sim_Vt_Of(IxI)'!$H26:$K26)*(-1)</f>
        <v>0</v>
      </c>
      <c r="P26">
        <f>I!O24*SUM('Sim_Vt_Of(IxI)'!$H26:$K26)*(-1)</f>
        <v>0</v>
      </c>
      <c r="Q26">
        <f>I!P24*SUM('Sim_Vt_Of(IxI)'!$H26:$K26)*(-1)</f>
        <v>0</v>
      </c>
      <c r="R26">
        <f>I!Q24*SUM('Sim_Vt_Of(IxI)'!$H26:$K26)*(-1)</f>
        <v>0</v>
      </c>
      <c r="S26">
        <f>I!R24*SUM('Sim_Vt_Of(IxI)'!$H26:$K26)*(-1)</f>
        <v>0</v>
      </c>
      <c r="T26">
        <f>I!S24*SUM('Sim_Vt_Of(IxI)'!$H26:$K26)*(-1)</f>
        <v>0</v>
      </c>
      <c r="U26">
        <f>I!T24*SUM('Sim_Vt_Of(IxI)'!$H26:$K26)*(-1)</f>
        <v>0</v>
      </c>
      <c r="V26">
        <f>I!U24*SUM('Sim_Vt_Of(IxI)'!$H26:$K26)*(-1)</f>
        <v>0</v>
      </c>
      <c r="W26">
        <f>I!V24*SUM('Sim_Vt_Of(IxI)'!$H26:$K26)*(-1)</f>
        <v>0</v>
      </c>
      <c r="X26">
        <f>I!W24*SUM('Sim_Vt_Of(IxI)'!$H26:$K26)*(-1)</f>
        <v>0</v>
      </c>
      <c r="Y26">
        <f>I!X24*SUM('Sim_Vt_Of(IxI)'!$H26:$K26)*(-1)</f>
        <v>0</v>
      </c>
      <c r="Z26">
        <f>I!Y24*SUM('Sim_Vt_Of(IxI)'!$H26:$K26)*(-1)</f>
        <v>0</v>
      </c>
      <c r="AA26">
        <f>I!Z24*SUM('Sim_Vt_Of(IxI)'!$H26:$K26)*(-1)</f>
        <v>0</v>
      </c>
      <c r="AB26">
        <f>I!AA24*SUM('Sim_Vt_Of(IxI)'!$H26:$K26)*(-1)</f>
        <v>0</v>
      </c>
      <c r="AC26">
        <f>I!AB24*SUM('Sim_Vt_Of(IxI)'!$H26:$K26)*(-1)</f>
        <v>0</v>
      </c>
      <c r="AD26">
        <f>I!AC24*SUM('Sim_Vt_Of(IxI)'!$H26:$K26)*(-1)</f>
        <v>0</v>
      </c>
      <c r="AE26">
        <f>I!AD24*SUM('Sim_Vt_Of(IxI)'!$H26:$K26)*(-1)</f>
        <v>0</v>
      </c>
      <c r="AF26">
        <f>I!AE24*SUM('Sim_Vt_Of(IxI)'!$H26:$K26)*(-1)</f>
        <v>0</v>
      </c>
      <c r="AG26">
        <f>I!AF24*SUM('Sim_Vt_Of(IxI)'!$H26:$K26)*(-1)</f>
        <v>0</v>
      </c>
      <c r="AH26">
        <f>I!AG24*SUM('Sim_Vt_Of(IxI)'!$H26:$K26)*(-1)</f>
        <v>0</v>
      </c>
      <c r="AI26">
        <f>I!AH24*SUM('Sim_Vt_Of(IxI)'!$H26:$K26)*(-1)</f>
        <v>0</v>
      </c>
      <c r="AJ26">
        <f>I!AI24*SUM('Sim_Vt_Of(IxI)'!$H26:$K26)*(-1)</f>
        <v>0</v>
      </c>
      <c r="AK26">
        <f>I!AJ24*SUM('Sim_Vt_Of(IxI)'!$H26:$K26)*(-1)</f>
        <v>0</v>
      </c>
      <c r="AL26">
        <f>I!AK24*SUM('Sim_Vt_Of(IxI)'!$H26:$K26)*(-1)</f>
        <v>0</v>
      </c>
      <c r="AM26">
        <f>I!AL24*SUM('Sim_Vt_Of(IxI)'!$H26:$K26)*(-1)</f>
        <v>0</v>
      </c>
      <c r="AN26">
        <f>I!AM24*SUM('Sim_Vt_Of(IxI)'!$H26:$K26)*(-1)</f>
        <v>0</v>
      </c>
      <c r="AO26">
        <f>I!AN24*SUM('Sim_Vt_Of(IxI)'!$H26:$K26)*(-1)</f>
        <v>0</v>
      </c>
      <c r="AP26">
        <f>I!AO24*SUM('Sim_Vt_Of(IxI)'!$H26:$K26)*(-1)</f>
        <v>0</v>
      </c>
      <c r="AQ26">
        <f>I!AP24*SUM('Sim_Vt_Of(IxI)'!$H26:$K26)*(-1)</f>
        <v>0</v>
      </c>
      <c r="AR26">
        <f>I!AQ24*SUM('Sim_Vt_Of(IxI)'!$H26:$K26)*(-1)</f>
        <v>0</v>
      </c>
      <c r="AS26">
        <f>I!AR24*SUM('Sim_Vt_Of(IxI)'!$H26:$K26)*(-1)</f>
        <v>0</v>
      </c>
      <c r="AT26">
        <f>I!AS24*SUM('Sim_Vt_Of(IxI)'!$H26:$K26)*(-1)</f>
        <v>0</v>
      </c>
      <c r="AU26">
        <f>I!AT24*SUM('Sim_Vt_Of(IxI)'!$H26:$K26)*(-1)</f>
        <v>0</v>
      </c>
      <c r="AV26">
        <f>I!AU24*SUM('Sim_Vt_Of(IxI)'!$H26:$K26)*(-1)</f>
        <v>0</v>
      </c>
      <c r="AW26">
        <f>I!AV24*SUM('Sim_Vt_Of(IxI)'!$H26:$K26)*(-1)</f>
        <v>0</v>
      </c>
      <c r="AX26">
        <f>I!AW24*SUM('Sim_Vt_Of(IxI)'!$H26:$K26)*(-1)</f>
        <v>0</v>
      </c>
      <c r="AY26">
        <f>I!AX24*SUM('Sim_Vt_Of(IxI)'!$H26:$K26)*(-1)</f>
        <v>0</v>
      </c>
      <c r="AZ26">
        <f>I!AY24*SUM('Sim_Vt_Of(IxI)'!$H26:$K26)*(-1)</f>
        <v>0</v>
      </c>
      <c r="BA26">
        <f>I!AZ24*SUM('Sim_Vt_Of(IxI)'!$H26:$K26)*(-1)</f>
        <v>0</v>
      </c>
      <c r="BB26">
        <f>I!BA24*SUM('Sim_Vt_Of(IxI)'!$H26:$K26)*(-1)</f>
        <v>0</v>
      </c>
      <c r="BC26">
        <f>I!BB24*SUM('Sim_Vt_Of(IxI)'!$H26:$K26)*(-1)</f>
        <v>0</v>
      </c>
      <c r="BD26">
        <f>I!BC24*SUM('Sim_Vt_Of(IxI)'!$H26:$K26)*(-1)</f>
        <v>0</v>
      </c>
      <c r="BE26">
        <f>I!BD24*SUM('Sim_Vt_Of(IxI)'!$H26:$K26)*(-1)</f>
        <v>0</v>
      </c>
      <c r="BF26">
        <f>I!BE24*SUM('Sim_Vt_Of(IxI)'!$H26:$K26)*(-1)</f>
        <v>0</v>
      </c>
      <c r="BG26">
        <f>I!BF24*SUM('Sim_Vt_Of(IxI)'!$H26:$K26)*(-1)</f>
        <v>0</v>
      </c>
      <c r="BH26">
        <f>I!BG24*SUM('Sim_Vt_Of(IxI)'!$H26:$K26)*(-1)</f>
        <v>0</v>
      </c>
      <c r="BI26">
        <f>I!BH24*SUM('Sim_Vt_Of(IxI)'!$H26:$K26)*(-1)</f>
        <v>0</v>
      </c>
      <c r="BJ26">
        <f>I!BI24*SUM('Sim_Vt_Of(IxI)'!$H26:$K26)*(-1)</f>
        <v>0</v>
      </c>
      <c r="BK26">
        <f>I!BJ24*SUM('Sim_Vt_Of(IxI)'!$H26:$K26)*(-1)</f>
        <v>0</v>
      </c>
      <c r="BL26">
        <f>I!BK24*SUM('Sim_Vt_Of(IxI)'!$H26:$K26)*(-1)</f>
        <v>0</v>
      </c>
      <c r="BM26">
        <f>I!BL24*SUM('Sim_Vt_Of(IxI)'!$H26:$K26)*(-1)</f>
        <v>0</v>
      </c>
      <c r="BN26">
        <f>I!BM24*SUM('Sim_Vt_Of(IxI)'!$H26:$K26)*(-1)</f>
        <v>0</v>
      </c>
      <c r="BO26">
        <f>I!BN24*SUM('Sim_Vt_Of(IxI)'!$H26:$K26)*(-1)</f>
        <v>0</v>
      </c>
      <c r="BP26">
        <f>I!BO24*SUM('Sim_Vt_Of(IxI)'!$H26:$K26)*(-1)</f>
        <v>0</v>
      </c>
      <c r="BQ26">
        <f>I!BP24*SUM('Sim_Vt_Of(IxI)'!$H26:$K26)*(-1)</f>
        <v>0</v>
      </c>
      <c r="BR26">
        <f>I!BQ24*SUM('Sim_Vt_Of(IxI)'!$H26:$K26)*(-1)</f>
        <v>0</v>
      </c>
      <c r="BS26">
        <f>I!BR24*SUM('Sim_Vt_Of(IxI)'!$H26:$K26)*(-1)</f>
        <v>0</v>
      </c>
      <c r="BT26">
        <f>I!BS24*SUM('Sim_Vt_Of(IxI)'!$H26:$K26)*(-1)</f>
        <v>0</v>
      </c>
      <c r="BU26">
        <f>I!BT24*SUM('Sim_Vt_Of(IxI)'!$H26:$K26)*(-1)</f>
        <v>0</v>
      </c>
      <c r="BV26">
        <f>I!BU24*SUM('Sim_Vt_Of(IxI)'!$H26:$K26)*(-1)</f>
        <v>0</v>
      </c>
      <c r="BW26">
        <f>I!BV24*SUM('Sim_Vt_Of(IxI)'!$H26:$K26)*(-1)</f>
        <v>0</v>
      </c>
      <c r="BX26">
        <f>I!BW24*SUM('Sim_Vt_Of(IxI)'!$H26:$K26)*(-1)</f>
        <v>0</v>
      </c>
      <c r="BY26">
        <f>I!BX24*SUM('Sim_Vt_Of(IxI)'!$H26:$K26)*(-1)</f>
        <v>0</v>
      </c>
    </row>
    <row r="27" spans="1:77" x14ac:dyDescent="0.25">
      <c r="A27" s="105" t="s">
        <v>24</v>
      </c>
      <c r="B27">
        <f>I!A25*SUM('Sim_Vt_Of(IxI)'!$H27:$K27)*(-1)</f>
        <v>0</v>
      </c>
      <c r="C27">
        <f>I!B25*SUM('Sim_Vt_Of(IxI)'!$H27:$K27)*(-1)</f>
        <v>0</v>
      </c>
      <c r="D27">
        <f>I!C25*SUM('Sim_Vt_Of(IxI)'!$H27:$K27)*(-1)</f>
        <v>0</v>
      </c>
      <c r="E27">
        <f>I!D25*SUM('Sim_Vt_Of(IxI)'!$H27:$K27)*(-1)</f>
        <v>0</v>
      </c>
      <c r="F27">
        <f>I!E25*SUM('Sim_Vt_Of(IxI)'!$H27:$K27)*(-1)</f>
        <v>0</v>
      </c>
      <c r="G27">
        <f>I!F25*SUM('Sim_Vt_Of(IxI)'!$H27:$K27)*(-1)</f>
        <v>0</v>
      </c>
      <c r="H27">
        <f>I!G25*SUM('Sim_Vt_Of(IxI)'!$H27:$K27)*(-1)</f>
        <v>0</v>
      </c>
      <c r="I27">
        <f>I!H25*SUM('Sim_Vt_Of(IxI)'!$H27:$K27)*(-1)</f>
        <v>0</v>
      </c>
      <c r="J27">
        <f>I!I25*SUM('Sim_Vt_Of(IxI)'!$H27:$K27)*(-1)</f>
        <v>0</v>
      </c>
      <c r="K27">
        <f>I!J25*SUM('Sim_Vt_Of(IxI)'!$H27:$K27)*(-1)</f>
        <v>0</v>
      </c>
      <c r="L27">
        <f>I!K25*SUM('Sim_Vt_Of(IxI)'!$H27:$K27)*(-1)</f>
        <v>0</v>
      </c>
      <c r="M27">
        <f>I!L25*SUM('Sim_Vt_Of(IxI)'!$H27:$K27)*(-1)</f>
        <v>0</v>
      </c>
      <c r="N27">
        <f>I!M25*SUM('Sim_Vt_Of(IxI)'!$H27:$K27)*(-1)</f>
        <v>0</v>
      </c>
      <c r="O27">
        <f>I!N25*SUM('Sim_Vt_Of(IxI)'!$H27:$K27)*(-1)</f>
        <v>0</v>
      </c>
      <c r="P27">
        <f>I!O25*SUM('Sim_Vt_Of(IxI)'!$H27:$K27)*(-1)</f>
        <v>0</v>
      </c>
      <c r="Q27">
        <f>I!P25*SUM('Sim_Vt_Of(IxI)'!$H27:$K27)*(-1)</f>
        <v>0</v>
      </c>
      <c r="R27">
        <f>I!Q25*SUM('Sim_Vt_Of(IxI)'!$H27:$K27)*(-1)</f>
        <v>0</v>
      </c>
      <c r="S27">
        <f>I!R25*SUM('Sim_Vt_Of(IxI)'!$H27:$K27)*(-1)</f>
        <v>0</v>
      </c>
      <c r="T27">
        <f>I!S25*SUM('Sim_Vt_Of(IxI)'!$H27:$K27)*(-1)</f>
        <v>0</v>
      </c>
      <c r="U27">
        <f>I!T25*SUM('Sim_Vt_Of(IxI)'!$H27:$K27)*(-1)</f>
        <v>0</v>
      </c>
      <c r="V27">
        <f>I!U25*SUM('Sim_Vt_Of(IxI)'!$H27:$K27)*(-1)</f>
        <v>0</v>
      </c>
      <c r="W27">
        <f>I!V25*SUM('Sim_Vt_Of(IxI)'!$H27:$K27)*(-1)</f>
        <v>0</v>
      </c>
      <c r="X27">
        <f>I!W25*SUM('Sim_Vt_Of(IxI)'!$H27:$K27)*(-1)</f>
        <v>0</v>
      </c>
      <c r="Y27">
        <f>I!X25*SUM('Sim_Vt_Of(IxI)'!$H27:$K27)*(-1)</f>
        <v>0</v>
      </c>
      <c r="Z27">
        <f>I!Y25*SUM('Sim_Vt_Of(IxI)'!$H27:$K27)*(-1)</f>
        <v>0</v>
      </c>
      <c r="AA27">
        <f>I!Z25*SUM('Sim_Vt_Of(IxI)'!$H27:$K27)*(-1)</f>
        <v>0</v>
      </c>
      <c r="AB27">
        <f>I!AA25*SUM('Sim_Vt_Of(IxI)'!$H27:$K27)*(-1)</f>
        <v>0</v>
      </c>
      <c r="AC27">
        <f>I!AB25*SUM('Sim_Vt_Of(IxI)'!$H27:$K27)*(-1)</f>
        <v>0</v>
      </c>
      <c r="AD27">
        <f>I!AC25*SUM('Sim_Vt_Of(IxI)'!$H27:$K27)*(-1)</f>
        <v>0</v>
      </c>
      <c r="AE27">
        <f>I!AD25*SUM('Sim_Vt_Of(IxI)'!$H27:$K27)*(-1)</f>
        <v>0</v>
      </c>
      <c r="AF27">
        <f>I!AE25*SUM('Sim_Vt_Of(IxI)'!$H27:$K27)*(-1)</f>
        <v>0</v>
      </c>
      <c r="AG27">
        <f>I!AF25*SUM('Sim_Vt_Of(IxI)'!$H27:$K27)*(-1)</f>
        <v>0</v>
      </c>
      <c r="AH27">
        <f>I!AG25*SUM('Sim_Vt_Of(IxI)'!$H27:$K27)*(-1)</f>
        <v>0</v>
      </c>
      <c r="AI27">
        <f>I!AH25*SUM('Sim_Vt_Of(IxI)'!$H27:$K27)*(-1)</f>
        <v>0</v>
      </c>
      <c r="AJ27">
        <f>I!AI25*SUM('Sim_Vt_Of(IxI)'!$H27:$K27)*(-1)</f>
        <v>0</v>
      </c>
      <c r="AK27">
        <f>I!AJ25*SUM('Sim_Vt_Of(IxI)'!$H27:$K27)*(-1)</f>
        <v>0</v>
      </c>
      <c r="AL27">
        <f>I!AK25*SUM('Sim_Vt_Of(IxI)'!$H27:$K27)*(-1)</f>
        <v>0</v>
      </c>
      <c r="AM27">
        <f>I!AL25*SUM('Sim_Vt_Of(IxI)'!$H27:$K27)*(-1)</f>
        <v>0</v>
      </c>
      <c r="AN27">
        <f>I!AM25*SUM('Sim_Vt_Of(IxI)'!$H27:$K27)*(-1)</f>
        <v>0</v>
      </c>
      <c r="AO27">
        <f>I!AN25*SUM('Sim_Vt_Of(IxI)'!$H27:$K27)*(-1)</f>
        <v>0</v>
      </c>
      <c r="AP27">
        <f>I!AO25*SUM('Sim_Vt_Of(IxI)'!$H27:$K27)*(-1)</f>
        <v>0</v>
      </c>
      <c r="AQ27">
        <f>I!AP25*SUM('Sim_Vt_Of(IxI)'!$H27:$K27)*(-1)</f>
        <v>0</v>
      </c>
      <c r="AR27">
        <f>I!AQ25*SUM('Sim_Vt_Of(IxI)'!$H27:$K27)*(-1)</f>
        <v>0</v>
      </c>
      <c r="AS27">
        <f>I!AR25*SUM('Sim_Vt_Of(IxI)'!$H27:$K27)*(-1)</f>
        <v>0</v>
      </c>
      <c r="AT27">
        <f>I!AS25*SUM('Sim_Vt_Of(IxI)'!$H27:$K27)*(-1)</f>
        <v>0</v>
      </c>
      <c r="AU27">
        <f>I!AT25*SUM('Sim_Vt_Of(IxI)'!$H27:$K27)*(-1)</f>
        <v>0</v>
      </c>
      <c r="AV27">
        <f>I!AU25*SUM('Sim_Vt_Of(IxI)'!$H27:$K27)*(-1)</f>
        <v>0</v>
      </c>
      <c r="AW27">
        <f>I!AV25*SUM('Sim_Vt_Of(IxI)'!$H27:$K27)*(-1)</f>
        <v>0</v>
      </c>
      <c r="AX27">
        <f>I!AW25*SUM('Sim_Vt_Of(IxI)'!$H27:$K27)*(-1)</f>
        <v>0</v>
      </c>
      <c r="AY27">
        <f>I!AX25*SUM('Sim_Vt_Of(IxI)'!$H27:$K27)*(-1)</f>
        <v>0</v>
      </c>
      <c r="AZ27">
        <f>I!AY25*SUM('Sim_Vt_Of(IxI)'!$H27:$K27)*(-1)</f>
        <v>0</v>
      </c>
      <c r="BA27">
        <f>I!AZ25*SUM('Sim_Vt_Of(IxI)'!$H27:$K27)*(-1)</f>
        <v>0</v>
      </c>
      <c r="BB27">
        <f>I!BA25*SUM('Sim_Vt_Of(IxI)'!$H27:$K27)*(-1)</f>
        <v>0</v>
      </c>
      <c r="BC27">
        <f>I!BB25*SUM('Sim_Vt_Of(IxI)'!$H27:$K27)*(-1)</f>
        <v>0</v>
      </c>
      <c r="BD27">
        <f>I!BC25*SUM('Sim_Vt_Of(IxI)'!$H27:$K27)*(-1)</f>
        <v>0</v>
      </c>
      <c r="BE27">
        <f>I!BD25*SUM('Sim_Vt_Of(IxI)'!$H27:$K27)*(-1)</f>
        <v>0</v>
      </c>
      <c r="BF27">
        <f>I!BE25*SUM('Sim_Vt_Of(IxI)'!$H27:$K27)*(-1)</f>
        <v>0</v>
      </c>
      <c r="BG27">
        <f>I!BF25*SUM('Sim_Vt_Of(IxI)'!$H27:$K27)*(-1)</f>
        <v>0</v>
      </c>
      <c r="BH27">
        <f>I!BG25*SUM('Sim_Vt_Of(IxI)'!$H27:$K27)*(-1)</f>
        <v>0</v>
      </c>
      <c r="BI27">
        <f>I!BH25*SUM('Sim_Vt_Of(IxI)'!$H27:$K27)*(-1)</f>
        <v>0</v>
      </c>
      <c r="BJ27">
        <f>I!BI25*SUM('Sim_Vt_Of(IxI)'!$H27:$K27)*(-1)</f>
        <v>0</v>
      </c>
      <c r="BK27">
        <f>I!BJ25*SUM('Sim_Vt_Of(IxI)'!$H27:$K27)*(-1)</f>
        <v>0</v>
      </c>
      <c r="BL27">
        <f>I!BK25*SUM('Sim_Vt_Of(IxI)'!$H27:$K27)*(-1)</f>
        <v>0</v>
      </c>
      <c r="BM27">
        <f>I!BL25*SUM('Sim_Vt_Of(IxI)'!$H27:$K27)*(-1)</f>
        <v>0</v>
      </c>
      <c r="BN27">
        <f>I!BM25*SUM('Sim_Vt_Of(IxI)'!$H27:$K27)*(-1)</f>
        <v>0</v>
      </c>
      <c r="BO27">
        <f>I!BN25*SUM('Sim_Vt_Of(IxI)'!$H27:$K27)*(-1)</f>
        <v>0</v>
      </c>
      <c r="BP27">
        <f>I!BO25*SUM('Sim_Vt_Of(IxI)'!$H27:$K27)*(-1)</f>
        <v>0</v>
      </c>
      <c r="BQ27">
        <f>I!BP25*SUM('Sim_Vt_Of(IxI)'!$H27:$K27)*(-1)</f>
        <v>0</v>
      </c>
      <c r="BR27">
        <f>I!BQ25*SUM('Sim_Vt_Of(IxI)'!$H27:$K27)*(-1)</f>
        <v>0</v>
      </c>
      <c r="BS27">
        <f>I!BR25*SUM('Sim_Vt_Of(IxI)'!$H27:$K27)*(-1)</f>
        <v>0</v>
      </c>
      <c r="BT27">
        <f>I!BS25*SUM('Sim_Vt_Of(IxI)'!$H27:$K27)*(-1)</f>
        <v>0</v>
      </c>
      <c r="BU27">
        <f>I!BT25*SUM('Sim_Vt_Of(IxI)'!$H27:$K27)*(-1)</f>
        <v>0</v>
      </c>
      <c r="BV27">
        <f>I!BU25*SUM('Sim_Vt_Of(IxI)'!$H27:$K27)*(-1)</f>
        <v>0</v>
      </c>
      <c r="BW27">
        <f>I!BV25*SUM('Sim_Vt_Of(IxI)'!$H27:$K27)*(-1)</f>
        <v>0</v>
      </c>
      <c r="BX27">
        <f>I!BW25*SUM('Sim_Vt_Of(IxI)'!$H27:$K27)*(-1)</f>
        <v>0</v>
      </c>
      <c r="BY27">
        <f>I!BX25*SUM('Sim_Vt_Of(IxI)'!$H27:$K27)*(-1)</f>
        <v>0</v>
      </c>
    </row>
    <row r="28" spans="1:77" x14ac:dyDescent="0.25">
      <c r="A28" s="105" t="s">
        <v>25</v>
      </c>
      <c r="B28">
        <f>I!A26*SUM('Sim_Vt_Of(IxI)'!$H28:$K28)*(-1)</f>
        <v>0</v>
      </c>
      <c r="C28">
        <f>I!B26*SUM('Sim_Vt_Of(IxI)'!$H28:$K28)*(-1)</f>
        <v>0</v>
      </c>
      <c r="D28">
        <f>I!C26*SUM('Sim_Vt_Of(IxI)'!$H28:$K28)*(-1)</f>
        <v>0</v>
      </c>
      <c r="E28">
        <f>I!D26*SUM('Sim_Vt_Of(IxI)'!$H28:$K28)*(-1)</f>
        <v>0</v>
      </c>
      <c r="F28">
        <f>I!E26*SUM('Sim_Vt_Of(IxI)'!$H28:$K28)*(-1)</f>
        <v>0</v>
      </c>
      <c r="G28">
        <f>I!F26*SUM('Sim_Vt_Of(IxI)'!$H28:$K28)*(-1)</f>
        <v>0</v>
      </c>
      <c r="H28">
        <f>I!G26*SUM('Sim_Vt_Of(IxI)'!$H28:$K28)*(-1)</f>
        <v>0</v>
      </c>
      <c r="I28">
        <f>I!H26*SUM('Sim_Vt_Of(IxI)'!$H28:$K28)*(-1)</f>
        <v>0</v>
      </c>
      <c r="J28">
        <f>I!I26*SUM('Sim_Vt_Of(IxI)'!$H28:$K28)*(-1)</f>
        <v>0</v>
      </c>
      <c r="K28">
        <f>I!J26*SUM('Sim_Vt_Of(IxI)'!$H28:$K28)*(-1)</f>
        <v>0</v>
      </c>
      <c r="L28">
        <f>I!K26*SUM('Sim_Vt_Of(IxI)'!$H28:$K28)*(-1)</f>
        <v>0</v>
      </c>
      <c r="M28">
        <f>I!L26*SUM('Sim_Vt_Of(IxI)'!$H28:$K28)*(-1)</f>
        <v>0</v>
      </c>
      <c r="N28">
        <f>I!M26*SUM('Sim_Vt_Of(IxI)'!$H28:$K28)*(-1)</f>
        <v>0</v>
      </c>
      <c r="O28">
        <f>I!N26*SUM('Sim_Vt_Of(IxI)'!$H28:$K28)*(-1)</f>
        <v>0</v>
      </c>
      <c r="P28">
        <f>I!O26*SUM('Sim_Vt_Of(IxI)'!$H28:$K28)*(-1)</f>
        <v>0</v>
      </c>
      <c r="Q28">
        <f>I!P26*SUM('Sim_Vt_Of(IxI)'!$H28:$K28)*(-1)</f>
        <v>0</v>
      </c>
      <c r="R28">
        <f>I!Q26*SUM('Sim_Vt_Of(IxI)'!$H28:$K28)*(-1)</f>
        <v>0</v>
      </c>
      <c r="S28">
        <f>I!R26*SUM('Sim_Vt_Of(IxI)'!$H28:$K28)*(-1)</f>
        <v>0</v>
      </c>
      <c r="T28">
        <f>I!S26*SUM('Sim_Vt_Of(IxI)'!$H28:$K28)*(-1)</f>
        <v>0</v>
      </c>
      <c r="U28">
        <f>I!T26*SUM('Sim_Vt_Of(IxI)'!$H28:$K28)*(-1)</f>
        <v>0</v>
      </c>
      <c r="V28">
        <f>I!U26*SUM('Sim_Vt_Of(IxI)'!$H28:$K28)*(-1)</f>
        <v>0</v>
      </c>
      <c r="W28">
        <f>I!V26*SUM('Sim_Vt_Of(IxI)'!$H28:$K28)*(-1)</f>
        <v>0</v>
      </c>
      <c r="X28">
        <f>I!W26*SUM('Sim_Vt_Of(IxI)'!$H28:$K28)*(-1)</f>
        <v>0</v>
      </c>
      <c r="Y28">
        <f>I!X26*SUM('Sim_Vt_Of(IxI)'!$H28:$K28)*(-1)</f>
        <v>0</v>
      </c>
      <c r="Z28">
        <f>I!Y26*SUM('Sim_Vt_Of(IxI)'!$H28:$K28)*(-1)</f>
        <v>0</v>
      </c>
      <c r="AA28">
        <f>I!Z26*SUM('Sim_Vt_Of(IxI)'!$H28:$K28)*(-1)</f>
        <v>0</v>
      </c>
      <c r="AB28">
        <f>I!AA26*SUM('Sim_Vt_Of(IxI)'!$H28:$K28)*(-1)</f>
        <v>0</v>
      </c>
      <c r="AC28">
        <f>I!AB26*SUM('Sim_Vt_Of(IxI)'!$H28:$K28)*(-1)</f>
        <v>0</v>
      </c>
      <c r="AD28">
        <f>I!AC26*SUM('Sim_Vt_Of(IxI)'!$H28:$K28)*(-1)</f>
        <v>0</v>
      </c>
      <c r="AE28">
        <f>I!AD26*SUM('Sim_Vt_Of(IxI)'!$H28:$K28)*(-1)</f>
        <v>0</v>
      </c>
      <c r="AF28">
        <f>I!AE26*SUM('Sim_Vt_Of(IxI)'!$H28:$K28)*(-1)</f>
        <v>0</v>
      </c>
      <c r="AG28">
        <f>I!AF26*SUM('Sim_Vt_Of(IxI)'!$H28:$K28)*(-1)</f>
        <v>0</v>
      </c>
      <c r="AH28">
        <f>I!AG26*SUM('Sim_Vt_Of(IxI)'!$H28:$K28)*(-1)</f>
        <v>0</v>
      </c>
      <c r="AI28">
        <f>I!AH26*SUM('Sim_Vt_Of(IxI)'!$H28:$K28)*(-1)</f>
        <v>0</v>
      </c>
      <c r="AJ28">
        <f>I!AI26*SUM('Sim_Vt_Of(IxI)'!$H28:$K28)*(-1)</f>
        <v>0</v>
      </c>
      <c r="AK28">
        <f>I!AJ26*SUM('Sim_Vt_Of(IxI)'!$H28:$K28)*(-1)</f>
        <v>0</v>
      </c>
      <c r="AL28">
        <f>I!AK26*SUM('Sim_Vt_Of(IxI)'!$H28:$K28)*(-1)</f>
        <v>0</v>
      </c>
      <c r="AM28">
        <f>I!AL26*SUM('Sim_Vt_Of(IxI)'!$H28:$K28)*(-1)</f>
        <v>0</v>
      </c>
      <c r="AN28">
        <f>I!AM26*SUM('Sim_Vt_Of(IxI)'!$H28:$K28)*(-1)</f>
        <v>0</v>
      </c>
      <c r="AO28">
        <f>I!AN26*SUM('Sim_Vt_Of(IxI)'!$H28:$K28)*(-1)</f>
        <v>0</v>
      </c>
      <c r="AP28">
        <f>I!AO26*SUM('Sim_Vt_Of(IxI)'!$H28:$K28)*(-1)</f>
        <v>0</v>
      </c>
      <c r="AQ28">
        <f>I!AP26*SUM('Sim_Vt_Of(IxI)'!$H28:$K28)*(-1)</f>
        <v>0</v>
      </c>
      <c r="AR28">
        <f>I!AQ26*SUM('Sim_Vt_Of(IxI)'!$H28:$K28)*(-1)</f>
        <v>0</v>
      </c>
      <c r="AS28">
        <f>I!AR26*SUM('Sim_Vt_Of(IxI)'!$H28:$K28)*(-1)</f>
        <v>0</v>
      </c>
      <c r="AT28">
        <f>I!AS26*SUM('Sim_Vt_Of(IxI)'!$H28:$K28)*(-1)</f>
        <v>0</v>
      </c>
      <c r="AU28">
        <f>I!AT26*SUM('Sim_Vt_Of(IxI)'!$H28:$K28)*(-1)</f>
        <v>0</v>
      </c>
      <c r="AV28">
        <f>I!AU26*SUM('Sim_Vt_Of(IxI)'!$H28:$K28)*(-1)</f>
        <v>0</v>
      </c>
      <c r="AW28">
        <f>I!AV26*SUM('Sim_Vt_Of(IxI)'!$H28:$K28)*(-1)</f>
        <v>0</v>
      </c>
      <c r="AX28">
        <f>I!AW26*SUM('Sim_Vt_Of(IxI)'!$H28:$K28)*(-1)</f>
        <v>0</v>
      </c>
      <c r="AY28">
        <f>I!AX26*SUM('Sim_Vt_Of(IxI)'!$H28:$K28)*(-1)</f>
        <v>0</v>
      </c>
      <c r="AZ28">
        <f>I!AY26*SUM('Sim_Vt_Of(IxI)'!$H28:$K28)*(-1)</f>
        <v>0</v>
      </c>
      <c r="BA28">
        <f>I!AZ26*SUM('Sim_Vt_Of(IxI)'!$H28:$K28)*(-1)</f>
        <v>0</v>
      </c>
      <c r="BB28">
        <f>I!BA26*SUM('Sim_Vt_Of(IxI)'!$H28:$K28)*(-1)</f>
        <v>0</v>
      </c>
      <c r="BC28">
        <f>I!BB26*SUM('Sim_Vt_Of(IxI)'!$H28:$K28)*(-1)</f>
        <v>0</v>
      </c>
      <c r="BD28">
        <f>I!BC26*SUM('Sim_Vt_Of(IxI)'!$H28:$K28)*(-1)</f>
        <v>0</v>
      </c>
      <c r="BE28">
        <f>I!BD26*SUM('Sim_Vt_Of(IxI)'!$H28:$K28)*(-1)</f>
        <v>0</v>
      </c>
      <c r="BF28">
        <f>I!BE26*SUM('Sim_Vt_Of(IxI)'!$H28:$K28)*(-1)</f>
        <v>0</v>
      </c>
      <c r="BG28">
        <f>I!BF26*SUM('Sim_Vt_Of(IxI)'!$H28:$K28)*(-1)</f>
        <v>0</v>
      </c>
      <c r="BH28">
        <f>I!BG26*SUM('Sim_Vt_Of(IxI)'!$H28:$K28)*(-1)</f>
        <v>0</v>
      </c>
      <c r="BI28">
        <f>I!BH26*SUM('Sim_Vt_Of(IxI)'!$H28:$K28)*(-1)</f>
        <v>0</v>
      </c>
      <c r="BJ28">
        <f>I!BI26*SUM('Sim_Vt_Of(IxI)'!$H28:$K28)*(-1)</f>
        <v>0</v>
      </c>
      <c r="BK28">
        <f>I!BJ26*SUM('Sim_Vt_Of(IxI)'!$H28:$K28)*(-1)</f>
        <v>0</v>
      </c>
      <c r="BL28">
        <f>I!BK26*SUM('Sim_Vt_Of(IxI)'!$H28:$K28)*(-1)</f>
        <v>0</v>
      </c>
      <c r="BM28">
        <f>I!BL26*SUM('Sim_Vt_Of(IxI)'!$H28:$K28)*(-1)</f>
        <v>0</v>
      </c>
      <c r="BN28">
        <f>I!BM26*SUM('Sim_Vt_Of(IxI)'!$H28:$K28)*(-1)</f>
        <v>0</v>
      </c>
      <c r="BO28">
        <f>I!BN26*SUM('Sim_Vt_Of(IxI)'!$H28:$K28)*(-1)</f>
        <v>0</v>
      </c>
      <c r="BP28">
        <f>I!BO26*SUM('Sim_Vt_Of(IxI)'!$H28:$K28)*(-1)</f>
        <v>0</v>
      </c>
      <c r="BQ28">
        <f>I!BP26*SUM('Sim_Vt_Of(IxI)'!$H28:$K28)*(-1)</f>
        <v>0</v>
      </c>
      <c r="BR28">
        <f>I!BQ26*SUM('Sim_Vt_Of(IxI)'!$H28:$K28)*(-1)</f>
        <v>0</v>
      </c>
      <c r="BS28">
        <f>I!BR26*SUM('Sim_Vt_Of(IxI)'!$H28:$K28)*(-1)</f>
        <v>0</v>
      </c>
      <c r="BT28">
        <f>I!BS26*SUM('Sim_Vt_Of(IxI)'!$H28:$K28)*(-1)</f>
        <v>0</v>
      </c>
      <c r="BU28">
        <f>I!BT26*SUM('Sim_Vt_Of(IxI)'!$H28:$K28)*(-1)</f>
        <v>0</v>
      </c>
      <c r="BV28">
        <f>I!BU26*SUM('Sim_Vt_Of(IxI)'!$H28:$K28)*(-1)</f>
        <v>0</v>
      </c>
      <c r="BW28">
        <f>I!BV26*SUM('Sim_Vt_Of(IxI)'!$H28:$K28)*(-1)</f>
        <v>0</v>
      </c>
      <c r="BX28">
        <f>I!BW26*SUM('Sim_Vt_Of(IxI)'!$H28:$K28)*(-1)</f>
        <v>0</v>
      </c>
      <c r="BY28">
        <f>I!BX26*SUM('Sim_Vt_Of(IxI)'!$H28:$K28)*(-1)</f>
        <v>0</v>
      </c>
    </row>
    <row r="29" spans="1:77" x14ac:dyDescent="0.25">
      <c r="A29" s="105" t="s">
        <v>26</v>
      </c>
      <c r="B29">
        <f>I!A27*SUM('Sim_Vt_Of(IxI)'!$H29:$K29)*(-1)</f>
        <v>0</v>
      </c>
      <c r="C29">
        <f>I!B27*SUM('Sim_Vt_Of(IxI)'!$H29:$K29)*(-1)</f>
        <v>0</v>
      </c>
      <c r="D29">
        <f>I!C27*SUM('Sim_Vt_Of(IxI)'!$H29:$K29)*(-1)</f>
        <v>0</v>
      </c>
      <c r="E29">
        <f>I!D27*SUM('Sim_Vt_Of(IxI)'!$H29:$K29)*(-1)</f>
        <v>0</v>
      </c>
      <c r="F29">
        <f>I!E27*SUM('Sim_Vt_Of(IxI)'!$H29:$K29)*(-1)</f>
        <v>0</v>
      </c>
      <c r="G29">
        <f>I!F27*SUM('Sim_Vt_Of(IxI)'!$H29:$K29)*(-1)</f>
        <v>0</v>
      </c>
      <c r="H29">
        <f>I!G27*SUM('Sim_Vt_Of(IxI)'!$H29:$K29)*(-1)</f>
        <v>0</v>
      </c>
      <c r="I29">
        <f>I!H27*SUM('Sim_Vt_Of(IxI)'!$H29:$K29)*(-1)</f>
        <v>0</v>
      </c>
      <c r="J29">
        <f>I!I27*SUM('Sim_Vt_Of(IxI)'!$H29:$K29)*(-1)</f>
        <v>0</v>
      </c>
      <c r="K29">
        <f>I!J27*SUM('Sim_Vt_Of(IxI)'!$H29:$K29)*(-1)</f>
        <v>0</v>
      </c>
      <c r="L29">
        <f>I!K27*SUM('Sim_Vt_Of(IxI)'!$H29:$K29)*(-1)</f>
        <v>0</v>
      </c>
      <c r="M29">
        <f>I!L27*SUM('Sim_Vt_Of(IxI)'!$H29:$K29)*(-1)</f>
        <v>0</v>
      </c>
      <c r="N29">
        <f>I!M27*SUM('Sim_Vt_Of(IxI)'!$H29:$K29)*(-1)</f>
        <v>0</v>
      </c>
      <c r="O29">
        <f>I!N27*SUM('Sim_Vt_Of(IxI)'!$H29:$K29)*(-1)</f>
        <v>0</v>
      </c>
      <c r="P29">
        <f>I!O27*SUM('Sim_Vt_Of(IxI)'!$H29:$K29)*(-1)</f>
        <v>0</v>
      </c>
      <c r="Q29">
        <f>I!P27*SUM('Sim_Vt_Of(IxI)'!$H29:$K29)*(-1)</f>
        <v>0</v>
      </c>
      <c r="R29">
        <f>I!Q27*SUM('Sim_Vt_Of(IxI)'!$H29:$K29)*(-1)</f>
        <v>0</v>
      </c>
      <c r="S29">
        <f>I!R27*SUM('Sim_Vt_Of(IxI)'!$H29:$K29)*(-1)</f>
        <v>0</v>
      </c>
      <c r="T29">
        <f>I!S27*SUM('Sim_Vt_Of(IxI)'!$H29:$K29)*(-1)</f>
        <v>0</v>
      </c>
      <c r="U29">
        <f>I!T27*SUM('Sim_Vt_Of(IxI)'!$H29:$K29)*(-1)</f>
        <v>0</v>
      </c>
      <c r="V29">
        <f>I!U27*SUM('Sim_Vt_Of(IxI)'!$H29:$K29)*(-1)</f>
        <v>0</v>
      </c>
      <c r="W29">
        <f>I!V27*SUM('Sim_Vt_Of(IxI)'!$H29:$K29)*(-1)</f>
        <v>0</v>
      </c>
      <c r="X29">
        <f>I!W27*SUM('Sim_Vt_Of(IxI)'!$H29:$K29)*(-1)</f>
        <v>0</v>
      </c>
      <c r="Y29">
        <f>I!X27*SUM('Sim_Vt_Of(IxI)'!$H29:$K29)*(-1)</f>
        <v>0</v>
      </c>
      <c r="Z29">
        <f>I!Y27*SUM('Sim_Vt_Of(IxI)'!$H29:$K29)*(-1)</f>
        <v>0</v>
      </c>
      <c r="AA29">
        <f>I!Z27*SUM('Sim_Vt_Of(IxI)'!$H29:$K29)*(-1)</f>
        <v>0</v>
      </c>
      <c r="AB29">
        <f>I!AA27*SUM('Sim_Vt_Of(IxI)'!$H29:$K29)*(-1)</f>
        <v>0</v>
      </c>
      <c r="AC29">
        <f>I!AB27*SUM('Sim_Vt_Of(IxI)'!$H29:$K29)*(-1)</f>
        <v>0</v>
      </c>
      <c r="AD29">
        <f>I!AC27*SUM('Sim_Vt_Of(IxI)'!$H29:$K29)*(-1)</f>
        <v>0</v>
      </c>
      <c r="AE29">
        <f>I!AD27*SUM('Sim_Vt_Of(IxI)'!$H29:$K29)*(-1)</f>
        <v>0</v>
      </c>
      <c r="AF29">
        <f>I!AE27*SUM('Sim_Vt_Of(IxI)'!$H29:$K29)*(-1)</f>
        <v>0</v>
      </c>
      <c r="AG29">
        <f>I!AF27*SUM('Sim_Vt_Of(IxI)'!$H29:$K29)*(-1)</f>
        <v>0</v>
      </c>
      <c r="AH29">
        <f>I!AG27*SUM('Sim_Vt_Of(IxI)'!$H29:$K29)*(-1)</f>
        <v>0</v>
      </c>
      <c r="AI29">
        <f>I!AH27*SUM('Sim_Vt_Of(IxI)'!$H29:$K29)*(-1)</f>
        <v>0</v>
      </c>
      <c r="AJ29">
        <f>I!AI27*SUM('Sim_Vt_Of(IxI)'!$H29:$K29)*(-1)</f>
        <v>0</v>
      </c>
      <c r="AK29">
        <f>I!AJ27*SUM('Sim_Vt_Of(IxI)'!$H29:$K29)*(-1)</f>
        <v>0</v>
      </c>
      <c r="AL29">
        <f>I!AK27*SUM('Sim_Vt_Of(IxI)'!$H29:$K29)*(-1)</f>
        <v>0</v>
      </c>
      <c r="AM29">
        <f>I!AL27*SUM('Sim_Vt_Of(IxI)'!$H29:$K29)*(-1)</f>
        <v>0</v>
      </c>
      <c r="AN29">
        <f>I!AM27*SUM('Sim_Vt_Of(IxI)'!$H29:$K29)*(-1)</f>
        <v>0</v>
      </c>
      <c r="AO29">
        <f>I!AN27*SUM('Sim_Vt_Of(IxI)'!$H29:$K29)*(-1)</f>
        <v>0</v>
      </c>
      <c r="AP29">
        <f>I!AO27*SUM('Sim_Vt_Of(IxI)'!$H29:$K29)*(-1)</f>
        <v>0</v>
      </c>
      <c r="AQ29">
        <f>I!AP27*SUM('Sim_Vt_Of(IxI)'!$H29:$K29)*(-1)</f>
        <v>0</v>
      </c>
      <c r="AR29">
        <f>I!AQ27*SUM('Sim_Vt_Of(IxI)'!$H29:$K29)*(-1)</f>
        <v>0</v>
      </c>
      <c r="AS29">
        <f>I!AR27*SUM('Sim_Vt_Of(IxI)'!$H29:$K29)*(-1)</f>
        <v>0</v>
      </c>
      <c r="AT29">
        <f>I!AS27*SUM('Sim_Vt_Of(IxI)'!$H29:$K29)*(-1)</f>
        <v>0</v>
      </c>
      <c r="AU29">
        <f>I!AT27*SUM('Sim_Vt_Of(IxI)'!$H29:$K29)*(-1)</f>
        <v>0</v>
      </c>
      <c r="AV29">
        <f>I!AU27*SUM('Sim_Vt_Of(IxI)'!$H29:$K29)*(-1)</f>
        <v>0</v>
      </c>
      <c r="AW29">
        <f>I!AV27*SUM('Sim_Vt_Of(IxI)'!$H29:$K29)*(-1)</f>
        <v>0</v>
      </c>
      <c r="AX29">
        <f>I!AW27*SUM('Sim_Vt_Of(IxI)'!$H29:$K29)*(-1)</f>
        <v>0</v>
      </c>
      <c r="AY29">
        <f>I!AX27*SUM('Sim_Vt_Of(IxI)'!$H29:$K29)*(-1)</f>
        <v>0</v>
      </c>
      <c r="AZ29">
        <f>I!AY27*SUM('Sim_Vt_Of(IxI)'!$H29:$K29)*(-1)</f>
        <v>0</v>
      </c>
      <c r="BA29">
        <f>I!AZ27*SUM('Sim_Vt_Of(IxI)'!$H29:$K29)*(-1)</f>
        <v>0</v>
      </c>
      <c r="BB29">
        <f>I!BA27*SUM('Sim_Vt_Of(IxI)'!$H29:$K29)*(-1)</f>
        <v>0</v>
      </c>
      <c r="BC29">
        <f>I!BB27*SUM('Sim_Vt_Of(IxI)'!$H29:$K29)*(-1)</f>
        <v>0</v>
      </c>
      <c r="BD29">
        <f>I!BC27*SUM('Sim_Vt_Of(IxI)'!$H29:$K29)*(-1)</f>
        <v>0</v>
      </c>
      <c r="BE29">
        <f>I!BD27*SUM('Sim_Vt_Of(IxI)'!$H29:$K29)*(-1)</f>
        <v>0</v>
      </c>
      <c r="BF29">
        <f>I!BE27*SUM('Sim_Vt_Of(IxI)'!$H29:$K29)*(-1)</f>
        <v>0</v>
      </c>
      <c r="BG29">
        <f>I!BF27*SUM('Sim_Vt_Of(IxI)'!$H29:$K29)*(-1)</f>
        <v>0</v>
      </c>
      <c r="BH29">
        <f>I!BG27*SUM('Sim_Vt_Of(IxI)'!$H29:$K29)*(-1)</f>
        <v>0</v>
      </c>
      <c r="BI29">
        <f>I!BH27*SUM('Sim_Vt_Of(IxI)'!$H29:$K29)*(-1)</f>
        <v>0</v>
      </c>
      <c r="BJ29">
        <f>I!BI27*SUM('Sim_Vt_Of(IxI)'!$H29:$K29)*(-1)</f>
        <v>0</v>
      </c>
      <c r="BK29">
        <f>I!BJ27*SUM('Sim_Vt_Of(IxI)'!$H29:$K29)*(-1)</f>
        <v>0</v>
      </c>
      <c r="BL29">
        <f>I!BK27*SUM('Sim_Vt_Of(IxI)'!$H29:$K29)*(-1)</f>
        <v>0</v>
      </c>
      <c r="BM29">
        <f>I!BL27*SUM('Sim_Vt_Of(IxI)'!$H29:$K29)*(-1)</f>
        <v>0</v>
      </c>
      <c r="BN29">
        <f>I!BM27*SUM('Sim_Vt_Of(IxI)'!$H29:$K29)*(-1)</f>
        <v>0</v>
      </c>
      <c r="BO29">
        <f>I!BN27*SUM('Sim_Vt_Of(IxI)'!$H29:$K29)*(-1)</f>
        <v>0</v>
      </c>
      <c r="BP29">
        <f>I!BO27*SUM('Sim_Vt_Of(IxI)'!$H29:$K29)*(-1)</f>
        <v>0</v>
      </c>
      <c r="BQ29">
        <f>I!BP27*SUM('Sim_Vt_Of(IxI)'!$H29:$K29)*(-1)</f>
        <v>0</v>
      </c>
      <c r="BR29">
        <f>I!BQ27*SUM('Sim_Vt_Of(IxI)'!$H29:$K29)*(-1)</f>
        <v>0</v>
      </c>
      <c r="BS29">
        <f>I!BR27*SUM('Sim_Vt_Of(IxI)'!$H29:$K29)*(-1)</f>
        <v>0</v>
      </c>
      <c r="BT29">
        <f>I!BS27*SUM('Sim_Vt_Of(IxI)'!$H29:$K29)*(-1)</f>
        <v>0</v>
      </c>
      <c r="BU29">
        <f>I!BT27*SUM('Sim_Vt_Of(IxI)'!$H29:$K29)*(-1)</f>
        <v>0</v>
      </c>
      <c r="BV29">
        <f>I!BU27*SUM('Sim_Vt_Of(IxI)'!$H29:$K29)*(-1)</f>
        <v>0</v>
      </c>
      <c r="BW29">
        <f>I!BV27*SUM('Sim_Vt_Of(IxI)'!$H29:$K29)*(-1)</f>
        <v>0</v>
      </c>
      <c r="BX29">
        <f>I!BW27*SUM('Sim_Vt_Of(IxI)'!$H29:$K29)*(-1)</f>
        <v>0</v>
      </c>
      <c r="BY29">
        <f>I!BX27*SUM('Sim_Vt_Of(IxI)'!$H29:$K29)*(-1)</f>
        <v>0</v>
      </c>
    </row>
    <row r="30" spans="1:77" x14ac:dyDescent="0.25">
      <c r="A30" s="105" t="s">
        <v>27</v>
      </c>
      <c r="B30">
        <f>I!A28*SUM('Sim_Vt_Of(IxI)'!$H30:$K30)*(-1)</f>
        <v>0</v>
      </c>
      <c r="C30">
        <f>I!B28*SUM('Sim_Vt_Of(IxI)'!$H30:$K30)*(-1)</f>
        <v>0</v>
      </c>
      <c r="D30">
        <f>I!C28*SUM('Sim_Vt_Of(IxI)'!$H30:$K30)*(-1)</f>
        <v>0</v>
      </c>
      <c r="E30">
        <f>I!D28*SUM('Sim_Vt_Of(IxI)'!$H30:$K30)*(-1)</f>
        <v>0</v>
      </c>
      <c r="F30">
        <f>I!E28*SUM('Sim_Vt_Of(IxI)'!$H30:$K30)*(-1)</f>
        <v>0</v>
      </c>
      <c r="G30">
        <f>I!F28*SUM('Sim_Vt_Of(IxI)'!$H30:$K30)*(-1)</f>
        <v>0</v>
      </c>
      <c r="H30">
        <f>I!G28*SUM('Sim_Vt_Of(IxI)'!$H30:$K30)*(-1)</f>
        <v>0</v>
      </c>
      <c r="I30">
        <f>I!H28*SUM('Sim_Vt_Of(IxI)'!$H30:$K30)*(-1)</f>
        <v>0</v>
      </c>
      <c r="J30">
        <f>I!I28*SUM('Sim_Vt_Of(IxI)'!$H30:$K30)*(-1)</f>
        <v>0</v>
      </c>
      <c r="K30">
        <f>I!J28*SUM('Sim_Vt_Of(IxI)'!$H30:$K30)*(-1)</f>
        <v>0</v>
      </c>
      <c r="L30">
        <f>I!K28*SUM('Sim_Vt_Of(IxI)'!$H30:$K30)*(-1)</f>
        <v>0</v>
      </c>
      <c r="M30">
        <f>I!L28*SUM('Sim_Vt_Of(IxI)'!$H30:$K30)*(-1)</f>
        <v>0</v>
      </c>
      <c r="N30">
        <f>I!M28*SUM('Sim_Vt_Of(IxI)'!$H30:$K30)*(-1)</f>
        <v>0</v>
      </c>
      <c r="O30">
        <f>I!N28*SUM('Sim_Vt_Of(IxI)'!$H30:$K30)*(-1)</f>
        <v>0</v>
      </c>
      <c r="P30">
        <f>I!O28*SUM('Sim_Vt_Of(IxI)'!$H30:$K30)*(-1)</f>
        <v>0</v>
      </c>
      <c r="Q30">
        <f>I!P28*SUM('Sim_Vt_Of(IxI)'!$H30:$K30)*(-1)</f>
        <v>0</v>
      </c>
      <c r="R30">
        <f>I!Q28*SUM('Sim_Vt_Of(IxI)'!$H30:$K30)*(-1)</f>
        <v>0</v>
      </c>
      <c r="S30">
        <f>I!R28*SUM('Sim_Vt_Of(IxI)'!$H30:$K30)*(-1)</f>
        <v>0</v>
      </c>
      <c r="T30">
        <f>I!S28*SUM('Sim_Vt_Of(IxI)'!$H30:$K30)*(-1)</f>
        <v>0</v>
      </c>
      <c r="U30">
        <f>I!T28*SUM('Sim_Vt_Of(IxI)'!$H30:$K30)*(-1)</f>
        <v>0</v>
      </c>
      <c r="V30">
        <f>I!U28*SUM('Sim_Vt_Of(IxI)'!$H30:$K30)*(-1)</f>
        <v>0</v>
      </c>
      <c r="W30">
        <f>I!V28*SUM('Sim_Vt_Of(IxI)'!$H30:$K30)*(-1)</f>
        <v>0</v>
      </c>
      <c r="X30">
        <f>I!W28*SUM('Sim_Vt_Of(IxI)'!$H30:$K30)*(-1)</f>
        <v>0</v>
      </c>
      <c r="Y30">
        <f>I!X28*SUM('Sim_Vt_Of(IxI)'!$H30:$K30)*(-1)</f>
        <v>0</v>
      </c>
      <c r="Z30">
        <f>I!Y28*SUM('Sim_Vt_Of(IxI)'!$H30:$K30)*(-1)</f>
        <v>0</v>
      </c>
      <c r="AA30">
        <f>I!Z28*SUM('Sim_Vt_Of(IxI)'!$H30:$K30)*(-1)</f>
        <v>0</v>
      </c>
      <c r="AB30">
        <f>I!AA28*SUM('Sim_Vt_Of(IxI)'!$H30:$K30)*(-1)</f>
        <v>0</v>
      </c>
      <c r="AC30">
        <f>I!AB28*SUM('Sim_Vt_Of(IxI)'!$H30:$K30)*(-1)</f>
        <v>0</v>
      </c>
      <c r="AD30">
        <f>I!AC28*SUM('Sim_Vt_Of(IxI)'!$H30:$K30)*(-1)</f>
        <v>0</v>
      </c>
      <c r="AE30">
        <f>I!AD28*SUM('Sim_Vt_Of(IxI)'!$H30:$K30)*(-1)</f>
        <v>0</v>
      </c>
      <c r="AF30">
        <f>I!AE28*SUM('Sim_Vt_Of(IxI)'!$H30:$K30)*(-1)</f>
        <v>0</v>
      </c>
      <c r="AG30">
        <f>I!AF28*SUM('Sim_Vt_Of(IxI)'!$H30:$K30)*(-1)</f>
        <v>0</v>
      </c>
      <c r="AH30">
        <f>I!AG28*SUM('Sim_Vt_Of(IxI)'!$H30:$K30)*(-1)</f>
        <v>0</v>
      </c>
      <c r="AI30">
        <f>I!AH28*SUM('Sim_Vt_Of(IxI)'!$H30:$K30)*(-1)</f>
        <v>0</v>
      </c>
      <c r="AJ30">
        <f>I!AI28*SUM('Sim_Vt_Of(IxI)'!$H30:$K30)*(-1)</f>
        <v>0</v>
      </c>
      <c r="AK30">
        <f>I!AJ28*SUM('Sim_Vt_Of(IxI)'!$H30:$K30)*(-1)</f>
        <v>0</v>
      </c>
      <c r="AL30">
        <f>I!AK28*SUM('Sim_Vt_Of(IxI)'!$H30:$K30)*(-1)</f>
        <v>0</v>
      </c>
      <c r="AM30">
        <f>I!AL28*SUM('Sim_Vt_Of(IxI)'!$H30:$K30)*(-1)</f>
        <v>0</v>
      </c>
      <c r="AN30">
        <f>I!AM28*SUM('Sim_Vt_Of(IxI)'!$H30:$K30)*(-1)</f>
        <v>0</v>
      </c>
      <c r="AO30">
        <f>I!AN28*SUM('Sim_Vt_Of(IxI)'!$H30:$K30)*(-1)</f>
        <v>0</v>
      </c>
      <c r="AP30">
        <f>I!AO28*SUM('Sim_Vt_Of(IxI)'!$H30:$K30)*(-1)</f>
        <v>0</v>
      </c>
      <c r="AQ30">
        <f>I!AP28*SUM('Sim_Vt_Of(IxI)'!$H30:$K30)*(-1)</f>
        <v>0</v>
      </c>
      <c r="AR30">
        <f>I!AQ28*SUM('Sim_Vt_Of(IxI)'!$H30:$K30)*(-1)</f>
        <v>0</v>
      </c>
      <c r="AS30">
        <f>I!AR28*SUM('Sim_Vt_Of(IxI)'!$H30:$K30)*(-1)</f>
        <v>0</v>
      </c>
      <c r="AT30">
        <f>I!AS28*SUM('Sim_Vt_Of(IxI)'!$H30:$K30)*(-1)</f>
        <v>0</v>
      </c>
      <c r="AU30">
        <f>I!AT28*SUM('Sim_Vt_Of(IxI)'!$H30:$K30)*(-1)</f>
        <v>0</v>
      </c>
      <c r="AV30">
        <f>I!AU28*SUM('Sim_Vt_Of(IxI)'!$H30:$K30)*(-1)</f>
        <v>0</v>
      </c>
      <c r="AW30">
        <f>I!AV28*SUM('Sim_Vt_Of(IxI)'!$H30:$K30)*(-1)</f>
        <v>0</v>
      </c>
      <c r="AX30">
        <f>I!AW28*SUM('Sim_Vt_Of(IxI)'!$H30:$K30)*(-1)</f>
        <v>0</v>
      </c>
      <c r="AY30">
        <f>I!AX28*SUM('Sim_Vt_Of(IxI)'!$H30:$K30)*(-1)</f>
        <v>0</v>
      </c>
      <c r="AZ30">
        <f>I!AY28*SUM('Sim_Vt_Of(IxI)'!$H30:$K30)*(-1)</f>
        <v>0</v>
      </c>
      <c r="BA30">
        <f>I!AZ28*SUM('Sim_Vt_Of(IxI)'!$H30:$K30)*(-1)</f>
        <v>0</v>
      </c>
      <c r="BB30">
        <f>I!BA28*SUM('Sim_Vt_Of(IxI)'!$H30:$K30)*(-1)</f>
        <v>0</v>
      </c>
      <c r="BC30">
        <f>I!BB28*SUM('Sim_Vt_Of(IxI)'!$H30:$K30)*(-1)</f>
        <v>0</v>
      </c>
      <c r="BD30">
        <f>I!BC28*SUM('Sim_Vt_Of(IxI)'!$H30:$K30)*(-1)</f>
        <v>0</v>
      </c>
      <c r="BE30">
        <f>I!BD28*SUM('Sim_Vt_Of(IxI)'!$H30:$K30)*(-1)</f>
        <v>0</v>
      </c>
      <c r="BF30">
        <f>I!BE28*SUM('Sim_Vt_Of(IxI)'!$H30:$K30)*(-1)</f>
        <v>0</v>
      </c>
      <c r="BG30">
        <f>I!BF28*SUM('Sim_Vt_Of(IxI)'!$H30:$K30)*(-1)</f>
        <v>0</v>
      </c>
      <c r="BH30">
        <f>I!BG28*SUM('Sim_Vt_Of(IxI)'!$H30:$K30)*(-1)</f>
        <v>0</v>
      </c>
      <c r="BI30">
        <f>I!BH28*SUM('Sim_Vt_Of(IxI)'!$H30:$K30)*(-1)</f>
        <v>0</v>
      </c>
      <c r="BJ30">
        <f>I!BI28*SUM('Sim_Vt_Of(IxI)'!$H30:$K30)*(-1)</f>
        <v>0</v>
      </c>
      <c r="BK30">
        <f>I!BJ28*SUM('Sim_Vt_Of(IxI)'!$H30:$K30)*(-1)</f>
        <v>0</v>
      </c>
      <c r="BL30">
        <f>I!BK28*SUM('Sim_Vt_Of(IxI)'!$H30:$K30)*(-1)</f>
        <v>0</v>
      </c>
      <c r="BM30">
        <f>I!BL28*SUM('Sim_Vt_Of(IxI)'!$H30:$K30)*(-1)</f>
        <v>0</v>
      </c>
      <c r="BN30">
        <f>I!BM28*SUM('Sim_Vt_Of(IxI)'!$H30:$K30)*(-1)</f>
        <v>0</v>
      </c>
      <c r="BO30">
        <f>I!BN28*SUM('Sim_Vt_Of(IxI)'!$H30:$K30)*(-1)</f>
        <v>0</v>
      </c>
      <c r="BP30">
        <f>I!BO28*SUM('Sim_Vt_Of(IxI)'!$H30:$K30)*(-1)</f>
        <v>0</v>
      </c>
      <c r="BQ30">
        <f>I!BP28*SUM('Sim_Vt_Of(IxI)'!$H30:$K30)*(-1)</f>
        <v>0</v>
      </c>
      <c r="BR30">
        <f>I!BQ28*SUM('Sim_Vt_Of(IxI)'!$H30:$K30)*(-1)</f>
        <v>0</v>
      </c>
      <c r="BS30">
        <f>I!BR28*SUM('Sim_Vt_Of(IxI)'!$H30:$K30)*(-1)</f>
        <v>0</v>
      </c>
      <c r="BT30">
        <f>I!BS28*SUM('Sim_Vt_Of(IxI)'!$H30:$K30)*(-1)</f>
        <v>0</v>
      </c>
      <c r="BU30">
        <f>I!BT28*SUM('Sim_Vt_Of(IxI)'!$H30:$K30)*(-1)</f>
        <v>0</v>
      </c>
      <c r="BV30">
        <f>I!BU28*SUM('Sim_Vt_Of(IxI)'!$H30:$K30)*(-1)</f>
        <v>0</v>
      </c>
      <c r="BW30">
        <f>I!BV28*SUM('Sim_Vt_Of(IxI)'!$H30:$K30)*(-1)</f>
        <v>0</v>
      </c>
      <c r="BX30">
        <f>I!BW28*SUM('Sim_Vt_Of(IxI)'!$H30:$K30)*(-1)</f>
        <v>0</v>
      </c>
      <c r="BY30">
        <f>I!BX28*SUM('Sim_Vt_Of(IxI)'!$H30:$K30)*(-1)</f>
        <v>0</v>
      </c>
    </row>
    <row r="31" spans="1:77" x14ac:dyDescent="0.25">
      <c r="A31" s="105" t="s">
        <v>28</v>
      </c>
      <c r="B31">
        <f>I!A29*SUM('Sim_Vt_Of(IxI)'!$H31:$K31)*(-1)</f>
        <v>0</v>
      </c>
      <c r="C31">
        <f>I!B29*SUM('Sim_Vt_Of(IxI)'!$H31:$K31)*(-1)</f>
        <v>0</v>
      </c>
      <c r="D31">
        <f>I!C29*SUM('Sim_Vt_Of(IxI)'!$H31:$K31)*(-1)</f>
        <v>0</v>
      </c>
      <c r="E31">
        <f>I!D29*SUM('Sim_Vt_Of(IxI)'!$H31:$K31)*(-1)</f>
        <v>0</v>
      </c>
      <c r="F31">
        <f>I!E29*SUM('Sim_Vt_Of(IxI)'!$H31:$K31)*(-1)</f>
        <v>0</v>
      </c>
      <c r="G31">
        <f>I!F29*SUM('Sim_Vt_Of(IxI)'!$H31:$K31)*(-1)</f>
        <v>0</v>
      </c>
      <c r="H31">
        <f>I!G29*SUM('Sim_Vt_Of(IxI)'!$H31:$K31)*(-1)</f>
        <v>0</v>
      </c>
      <c r="I31">
        <f>I!H29*SUM('Sim_Vt_Of(IxI)'!$H31:$K31)*(-1)</f>
        <v>0</v>
      </c>
      <c r="J31">
        <f>I!I29*SUM('Sim_Vt_Of(IxI)'!$H31:$K31)*(-1)</f>
        <v>0</v>
      </c>
      <c r="K31">
        <f>I!J29*SUM('Sim_Vt_Of(IxI)'!$H31:$K31)*(-1)</f>
        <v>0</v>
      </c>
      <c r="L31">
        <f>I!K29*SUM('Sim_Vt_Of(IxI)'!$H31:$K31)*(-1)</f>
        <v>0</v>
      </c>
      <c r="M31">
        <f>I!L29*SUM('Sim_Vt_Of(IxI)'!$H31:$K31)*(-1)</f>
        <v>0</v>
      </c>
      <c r="N31">
        <f>I!M29*SUM('Sim_Vt_Of(IxI)'!$H31:$K31)*(-1)</f>
        <v>0</v>
      </c>
      <c r="O31">
        <f>I!N29*SUM('Sim_Vt_Of(IxI)'!$H31:$K31)*(-1)</f>
        <v>0</v>
      </c>
      <c r="P31">
        <f>I!O29*SUM('Sim_Vt_Of(IxI)'!$H31:$K31)*(-1)</f>
        <v>0</v>
      </c>
      <c r="Q31">
        <f>I!P29*SUM('Sim_Vt_Of(IxI)'!$H31:$K31)*(-1)</f>
        <v>0</v>
      </c>
      <c r="R31">
        <f>I!Q29*SUM('Sim_Vt_Of(IxI)'!$H31:$K31)*(-1)</f>
        <v>0</v>
      </c>
      <c r="S31">
        <f>I!R29*SUM('Sim_Vt_Of(IxI)'!$H31:$K31)*(-1)</f>
        <v>0</v>
      </c>
      <c r="T31">
        <f>I!S29*SUM('Sim_Vt_Of(IxI)'!$H31:$K31)*(-1)</f>
        <v>0</v>
      </c>
      <c r="U31">
        <f>I!T29*SUM('Sim_Vt_Of(IxI)'!$H31:$K31)*(-1)</f>
        <v>0</v>
      </c>
      <c r="V31">
        <f>I!U29*SUM('Sim_Vt_Of(IxI)'!$H31:$K31)*(-1)</f>
        <v>0</v>
      </c>
      <c r="W31">
        <f>I!V29*SUM('Sim_Vt_Of(IxI)'!$H31:$K31)*(-1)</f>
        <v>0</v>
      </c>
      <c r="X31">
        <f>I!W29*SUM('Sim_Vt_Of(IxI)'!$H31:$K31)*(-1)</f>
        <v>0</v>
      </c>
      <c r="Y31">
        <f>I!X29*SUM('Sim_Vt_Of(IxI)'!$H31:$K31)*(-1)</f>
        <v>0</v>
      </c>
      <c r="Z31">
        <f>I!Y29*SUM('Sim_Vt_Of(IxI)'!$H31:$K31)*(-1)</f>
        <v>0</v>
      </c>
      <c r="AA31">
        <f>I!Z29*SUM('Sim_Vt_Of(IxI)'!$H31:$K31)*(-1)</f>
        <v>0</v>
      </c>
      <c r="AB31">
        <f>I!AA29*SUM('Sim_Vt_Of(IxI)'!$H31:$K31)*(-1)</f>
        <v>0</v>
      </c>
      <c r="AC31">
        <f>I!AB29*SUM('Sim_Vt_Of(IxI)'!$H31:$K31)*(-1)</f>
        <v>0</v>
      </c>
      <c r="AD31">
        <f>I!AC29*SUM('Sim_Vt_Of(IxI)'!$H31:$K31)*(-1)</f>
        <v>0</v>
      </c>
      <c r="AE31">
        <f>I!AD29*SUM('Sim_Vt_Of(IxI)'!$H31:$K31)*(-1)</f>
        <v>0</v>
      </c>
      <c r="AF31">
        <f>I!AE29*SUM('Sim_Vt_Of(IxI)'!$H31:$K31)*(-1)</f>
        <v>0</v>
      </c>
      <c r="AG31">
        <f>I!AF29*SUM('Sim_Vt_Of(IxI)'!$H31:$K31)*(-1)</f>
        <v>0</v>
      </c>
      <c r="AH31">
        <f>I!AG29*SUM('Sim_Vt_Of(IxI)'!$H31:$K31)*(-1)</f>
        <v>0</v>
      </c>
      <c r="AI31">
        <f>I!AH29*SUM('Sim_Vt_Of(IxI)'!$H31:$K31)*(-1)</f>
        <v>0</v>
      </c>
      <c r="AJ31">
        <f>I!AI29*SUM('Sim_Vt_Of(IxI)'!$H31:$K31)*(-1)</f>
        <v>0</v>
      </c>
      <c r="AK31">
        <f>I!AJ29*SUM('Sim_Vt_Of(IxI)'!$H31:$K31)*(-1)</f>
        <v>0</v>
      </c>
      <c r="AL31">
        <f>I!AK29*SUM('Sim_Vt_Of(IxI)'!$H31:$K31)*(-1)</f>
        <v>0</v>
      </c>
      <c r="AM31">
        <f>I!AL29*SUM('Sim_Vt_Of(IxI)'!$H31:$K31)*(-1)</f>
        <v>0</v>
      </c>
      <c r="AN31">
        <f>I!AM29*SUM('Sim_Vt_Of(IxI)'!$H31:$K31)*(-1)</f>
        <v>0</v>
      </c>
      <c r="AO31">
        <f>I!AN29*SUM('Sim_Vt_Of(IxI)'!$H31:$K31)*(-1)</f>
        <v>0</v>
      </c>
      <c r="AP31">
        <f>I!AO29*SUM('Sim_Vt_Of(IxI)'!$H31:$K31)*(-1)</f>
        <v>0</v>
      </c>
      <c r="AQ31">
        <f>I!AP29*SUM('Sim_Vt_Of(IxI)'!$H31:$K31)*(-1)</f>
        <v>0</v>
      </c>
      <c r="AR31">
        <f>I!AQ29*SUM('Sim_Vt_Of(IxI)'!$H31:$K31)*(-1)</f>
        <v>0</v>
      </c>
      <c r="AS31">
        <f>I!AR29*SUM('Sim_Vt_Of(IxI)'!$H31:$K31)*(-1)</f>
        <v>0</v>
      </c>
      <c r="AT31">
        <f>I!AS29*SUM('Sim_Vt_Of(IxI)'!$H31:$K31)*(-1)</f>
        <v>0</v>
      </c>
      <c r="AU31">
        <f>I!AT29*SUM('Sim_Vt_Of(IxI)'!$H31:$K31)*(-1)</f>
        <v>0</v>
      </c>
      <c r="AV31">
        <f>I!AU29*SUM('Sim_Vt_Of(IxI)'!$H31:$K31)*(-1)</f>
        <v>0</v>
      </c>
      <c r="AW31">
        <f>I!AV29*SUM('Sim_Vt_Of(IxI)'!$H31:$K31)*(-1)</f>
        <v>0</v>
      </c>
      <c r="AX31">
        <f>I!AW29*SUM('Sim_Vt_Of(IxI)'!$H31:$K31)*(-1)</f>
        <v>0</v>
      </c>
      <c r="AY31">
        <f>I!AX29*SUM('Sim_Vt_Of(IxI)'!$H31:$K31)*(-1)</f>
        <v>0</v>
      </c>
      <c r="AZ31">
        <f>I!AY29*SUM('Sim_Vt_Of(IxI)'!$H31:$K31)*(-1)</f>
        <v>0</v>
      </c>
      <c r="BA31">
        <f>I!AZ29*SUM('Sim_Vt_Of(IxI)'!$H31:$K31)*(-1)</f>
        <v>0</v>
      </c>
      <c r="BB31">
        <f>I!BA29*SUM('Sim_Vt_Of(IxI)'!$H31:$K31)*(-1)</f>
        <v>0</v>
      </c>
      <c r="BC31">
        <f>I!BB29*SUM('Sim_Vt_Of(IxI)'!$H31:$K31)*(-1)</f>
        <v>0</v>
      </c>
      <c r="BD31">
        <f>I!BC29*SUM('Sim_Vt_Of(IxI)'!$H31:$K31)*(-1)</f>
        <v>0</v>
      </c>
      <c r="BE31">
        <f>I!BD29*SUM('Sim_Vt_Of(IxI)'!$H31:$K31)*(-1)</f>
        <v>0</v>
      </c>
      <c r="BF31">
        <f>I!BE29*SUM('Sim_Vt_Of(IxI)'!$H31:$K31)*(-1)</f>
        <v>0</v>
      </c>
      <c r="BG31">
        <f>I!BF29*SUM('Sim_Vt_Of(IxI)'!$H31:$K31)*(-1)</f>
        <v>0</v>
      </c>
      <c r="BH31">
        <f>I!BG29*SUM('Sim_Vt_Of(IxI)'!$H31:$K31)*(-1)</f>
        <v>0</v>
      </c>
      <c r="BI31">
        <f>I!BH29*SUM('Sim_Vt_Of(IxI)'!$H31:$K31)*(-1)</f>
        <v>0</v>
      </c>
      <c r="BJ31">
        <f>I!BI29*SUM('Sim_Vt_Of(IxI)'!$H31:$K31)*(-1)</f>
        <v>0</v>
      </c>
      <c r="BK31">
        <f>I!BJ29*SUM('Sim_Vt_Of(IxI)'!$H31:$K31)*(-1)</f>
        <v>0</v>
      </c>
      <c r="BL31">
        <f>I!BK29*SUM('Sim_Vt_Of(IxI)'!$H31:$K31)*(-1)</f>
        <v>0</v>
      </c>
      <c r="BM31">
        <f>I!BL29*SUM('Sim_Vt_Of(IxI)'!$H31:$K31)*(-1)</f>
        <v>0</v>
      </c>
      <c r="BN31">
        <f>I!BM29*SUM('Sim_Vt_Of(IxI)'!$H31:$K31)*(-1)</f>
        <v>0</v>
      </c>
      <c r="BO31">
        <f>I!BN29*SUM('Sim_Vt_Of(IxI)'!$H31:$K31)*(-1)</f>
        <v>0</v>
      </c>
      <c r="BP31">
        <f>I!BO29*SUM('Sim_Vt_Of(IxI)'!$H31:$K31)*(-1)</f>
        <v>0</v>
      </c>
      <c r="BQ31">
        <f>I!BP29*SUM('Sim_Vt_Of(IxI)'!$H31:$K31)*(-1)</f>
        <v>0</v>
      </c>
      <c r="BR31">
        <f>I!BQ29*SUM('Sim_Vt_Of(IxI)'!$H31:$K31)*(-1)</f>
        <v>0</v>
      </c>
      <c r="BS31">
        <f>I!BR29*SUM('Sim_Vt_Of(IxI)'!$H31:$K31)*(-1)</f>
        <v>0</v>
      </c>
      <c r="BT31">
        <f>I!BS29*SUM('Sim_Vt_Of(IxI)'!$H31:$K31)*(-1)</f>
        <v>0</v>
      </c>
      <c r="BU31">
        <f>I!BT29*SUM('Sim_Vt_Of(IxI)'!$H31:$K31)*(-1)</f>
        <v>0</v>
      </c>
      <c r="BV31">
        <f>I!BU29*SUM('Sim_Vt_Of(IxI)'!$H31:$K31)*(-1)</f>
        <v>0</v>
      </c>
      <c r="BW31">
        <f>I!BV29*SUM('Sim_Vt_Of(IxI)'!$H31:$K31)*(-1)</f>
        <v>0</v>
      </c>
      <c r="BX31">
        <f>I!BW29*SUM('Sim_Vt_Of(IxI)'!$H31:$K31)*(-1)</f>
        <v>0</v>
      </c>
      <c r="BY31">
        <f>I!BX29*SUM('Sim_Vt_Of(IxI)'!$H31:$K31)*(-1)</f>
        <v>0</v>
      </c>
    </row>
    <row r="32" spans="1:77" x14ac:dyDescent="0.25">
      <c r="A32" s="105" t="s">
        <v>29</v>
      </c>
      <c r="B32">
        <f>I!A30*SUM('Sim_Vt_Of(IxI)'!$H32:$K32)*(-1)</f>
        <v>0</v>
      </c>
      <c r="C32">
        <f>I!B30*SUM('Sim_Vt_Of(IxI)'!$H32:$K32)*(-1)</f>
        <v>0</v>
      </c>
      <c r="D32">
        <f>I!C30*SUM('Sim_Vt_Of(IxI)'!$H32:$K32)*(-1)</f>
        <v>0</v>
      </c>
      <c r="E32">
        <f>I!D30*SUM('Sim_Vt_Of(IxI)'!$H32:$K32)*(-1)</f>
        <v>0</v>
      </c>
      <c r="F32">
        <f>I!E30*SUM('Sim_Vt_Of(IxI)'!$H32:$K32)*(-1)</f>
        <v>0</v>
      </c>
      <c r="G32">
        <f>I!F30*SUM('Sim_Vt_Of(IxI)'!$H32:$K32)*(-1)</f>
        <v>0</v>
      </c>
      <c r="H32">
        <f>I!G30*SUM('Sim_Vt_Of(IxI)'!$H32:$K32)*(-1)</f>
        <v>0</v>
      </c>
      <c r="I32">
        <f>I!H30*SUM('Sim_Vt_Of(IxI)'!$H32:$K32)*(-1)</f>
        <v>0</v>
      </c>
      <c r="J32">
        <f>I!I30*SUM('Sim_Vt_Of(IxI)'!$H32:$K32)*(-1)</f>
        <v>0</v>
      </c>
      <c r="K32">
        <f>I!J30*SUM('Sim_Vt_Of(IxI)'!$H32:$K32)*(-1)</f>
        <v>0</v>
      </c>
      <c r="L32">
        <f>I!K30*SUM('Sim_Vt_Of(IxI)'!$H32:$K32)*(-1)</f>
        <v>0</v>
      </c>
      <c r="M32">
        <f>I!L30*SUM('Sim_Vt_Of(IxI)'!$H32:$K32)*(-1)</f>
        <v>0</v>
      </c>
      <c r="N32">
        <f>I!M30*SUM('Sim_Vt_Of(IxI)'!$H32:$K32)*(-1)</f>
        <v>0</v>
      </c>
      <c r="O32">
        <f>I!N30*SUM('Sim_Vt_Of(IxI)'!$H32:$K32)*(-1)</f>
        <v>0</v>
      </c>
      <c r="P32">
        <f>I!O30*SUM('Sim_Vt_Of(IxI)'!$H32:$K32)*(-1)</f>
        <v>0</v>
      </c>
      <c r="Q32">
        <f>I!P30*SUM('Sim_Vt_Of(IxI)'!$H32:$K32)*(-1)</f>
        <v>0</v>
      </c>
      <c r="R32">
        <f>I!Q30*SUM('Sim_Vt_Of(IxI)'!$H32:$K32)*(-1)</f>
        <v>0</v>
      </c>
      <c r="S32">
        <f>I!R30*SUM('Sim_Vt_Of(IxI)'!$H32:$K32)*(-1)</f>
        <v>0</v>
      </c>
      <c r="T32">
        <f>I!S30*SUM('Sim_Vt_Of(IxI)'!$H32:$K32)*(-1)</f>
        <v>0</v>
      </c>
      <c r="U32">
        <f>I!T30*SUM('Sim_Vt_Of(IxI)'!$H32:$K32)*(-1)</f>
        <v>0</v>
      </c>
      <c r="V32">
        <f>I!U30*SUM('Sim_Vt_Of(IxI)'!$H32:$K32)*(-1)</f>
        <v>0</v>
      </c>
      <c r="W32">
        <f>I!V30*SUM('Sim_Vt_Of(IxI)'!$H32:$K32)*(-1)</f>
        <v>0</v>
      </c>
      <c r="X32">
        <f>I!W30*SUM('Sim_Vt_Of(IxI)'!$H32:$K32)*(-1)</f>
        <v>0</v>
      </c>
      <c r="Y32">
        <f>I!X30*SUM('Sim_Vt_Of(IxI)'!$H32:$K32)*(-1)</f>
        <v>0</v>
      </c>
      <c r="Z32">
        <f>I!Y30*SUM('Sim_Vt_Of(IxI)'!$H32:$K32)*(-1)</f>
        <v>0</v>
      </c>
      <c r="AA32">
        <f>I!Z30*SUM('Sim_Vt_Of(IxI)'!$H32:$K32)*(-1)</f>
        <v>0</v>
      </c>
      <c r="AB32">
        <f>I!AA30*SUM('Sim_Vt_Of(IxI)'!$H32:$K32)*(-1)</f>
        <v>0</v>
      </c>
      <c r="AC32">
        <f>I!AB30*SUM('Sim_Vt_Of(IxI)'!$H32:$K32)*(-1)</f>
        <v>0</v>
      </c>
      <c r="AD32">
        <f>I!AC30*SUM('Sim_Vt_Of(IxI)'!$H32:$K32)*(-1)</f>
        <v>0</v>
      </c>
      <c r="AE32">
        <f>I!AD30*SUM('Sim_Vt_Of(IxI)'!$H32:$K32)*(-1)</f>
        <v>0</v>
      </c>
      <c r="AF32">
        <f>I!AE30*SUM('Sim_Vt_Of(IxI)'!$H32:$K32)*(-1)</f>
        <v>0</v>
      </c>
      <c r="AG32">
        <f>I!AF30*SUM('Sim_Vt_Of(IxI)'!$H32:$K32)*(-1)</f>
        <v>0</v>
      </c>
      <c r="AH32">
        <f>I!AG30*SUM('Sim_Vt_Of(IxI)'!$H32:$K32)*(-1)</f>
        <v>0</v>
      </c>
      <c r="AI32">
        <f>I!AH30*SUM('Sim_Vt_Of(IxI)'!$H32:$K32)*(-1)</f>
        <v>0</v>
      </c>
      <c r="AJ32">
        <f>I!AI30*SUM('Sim_Vt_Of(IxI)'!$H32:$K32)*(-1)</f>
        <v>0</v>
      </c>
      <c r="AK32">
        <f>I!AJ30*SUM('Sim_Vt_Of(IxI)'!$H32:$K32)*(-1)</f>
        <v>0</v>
      </c>
      <c r="AL32">
        <f>I!AK30*SUM('Sim_Vt_Of(IxI)'!$H32:$K32)*(-1)</f>
        <v>0</v>
      </c>
      <c r="AM32">
        <f>I!AL30*SUM('Sim_Vt_Of(IxI)'!$H32:$K32)*(-1)</f>
        <v>0</v>
      </c>
      <c r="AN32">
        <f>I!AM30*SUM('Sim_Vt_Of(IxI)'!$H32:$K32)*(-1)</f>
        <v>0</v>
      </c>
      <c r="AO32">
        <f>I!AN30*SUM('Sim_Vt_Of(IxI)'!$H32:$K32)*(-1)</f>
        <v>0</v>
      </c>
      <c r="AP32">
        <f>I!AO30*SUM('Sim_Vt_Of(IxI)'!$H32:$K32)*(-1)</f>
        <v>0</v>
      </c>
      <c r="AQ32">
        <f>I!AP30*SUM('Sim_Vt_Of(IxI)'!$H32:$K32)*(-1)</f>
        <v>0</v>
      </c>
      <c r="AR32">
        <f>I!AQ30*SUM('Sim_Vt_Of(IxI)'!$H32:$K32)*(-1)</f>
        <v>0</v>
      </c>
      <c r="AS32">
        <f>I!AR30*SUM('Sim_Vt_Of(IxI)'!$H32:$K32)*(-1)</f>
        <v>0</v>
      </c>
      <c r="AT32">
        <f>I!AS30*SUM('Sim_Vt_Of(IxI)'!$H32:$K32)*(-1)</f>
        <v>0</v>
      </c>
      <c r="AU32">
        <f>I!AT30*SUM('Sim_Vt_Of(IxI)'!$H32:$K32)*(-1)</f>
        <v>0</v>
      </c>
      <c r="AV32">
        <f>I!AU30*SUM('Sim_Vt_Of(IxI)'!$H32:$K32)*(-1)</f>
        <v>0</v>
      </c>
      <c r="AW32">
        <f>I!AV30*SUM('Sim_Vt_Of(IxI)'!$H32:$K32)*(-1)</f>
        <v>0</v>
      </c>
      <c r="AX32">
        <f>I!AW30*SUM('Sim_Vt_Of(IxI)'!$H32:$K32)*(-1)</f>
        <v>0</v>
      </c>
      <c r="AY32">
        <f>I!AX30*SUM('Sim_Vt_Of(IxI)'!$H32:$K32)*(-1)</f>
        <v>0</v>
      </c>
      <c r="AZ32">
        <f>I!AY30*SUM('Sim_Vt_Of(IxI)'!$H32:$K32)*(-1)</f>
        <v>0</v>
      </c>
      <c r="BA32">
        <f>I!AZ30*SUM('Sim_Vt_Of(IxI)'!$H32:$K32)*(-1)</f>
        <v>0</v>
      </c>
      <c r="BB32">
        <f>I!BA30*SUM('Sim_Vt_Of(IxI)'!$H32:$K32)*(-1)</f>
        <v>0</v>
      </c>
      <c r="BC32">
        <f>I!BB30*SUM('Sim_Vt_Of(IxI)'!$H32:$K32)*(-1)</f>
        <v>0</v>
      </c>
      <c r="BD32">
        <f>I!BC30*SUM('Sim_Vt_Of(IxI)'!$H32:$K32)*(-1)</f>
        <v>0</v>
      </c>
      <c r="BE32">
        <f>I!BD30*SUM('Sim_Vt_Of(IxI)'!$H32:$K32)*(-1)</f>
        <v>0</v>
      </c>
      <c r="BF32">
        <f>I!BE30*SUM('Sim_Vt_Of(IxI)'!$H32:$K32)*(-1)</f>
        <v>0</v>
      </c>
      <c r="BG32">
        <f>I!BF30*SUM('Sim_Vt_Of(IxI)'!$H32:$K32)*(-1)</f>
        <v>0</v>
      </c>
      <c r="BH32">
        <f>I!BG30*SUM('Sim_Vt_Of(IxI)'!$H32:$K32)*(-1)</f>
        <v>0</v>
      </c>
      <c r="BI32">
        <f>I!BH30*SUM('Sim_Vt_Of(IxI)'!$H32:$K32)*(-1)</f>
        <v>0</v>
      </c>
      <c r="BJ32">
        <f>I!BI30*SUM('Sim_Vt_Of(IxI)'!$H32:$K32)*(-1)</f>
        <v>0</v>
      </c>
      <c r="BK32">
        <f>I!BJ30*SUM('Sim_Vt_Of(IxI)'!$H32:$K32)*(-1)</f>
        <v>0</v>
      </c>
      <c r="BL32">
        <f>I!BK30*SUM('Sim_Vt_Of(IxI)'!$H32:$K32)*(-1)</f>
        <v>0</v>
      </c>
      <c r="BM32">
        <f>I!BL30*SUM('Sim_Vt_Of(IxI)'!$H32:$K32)*(-1)</f>
        <v>0</v>
      </c>
      <c r="BN32">
        <f>I!BM30*SUM('Sim_Vt_Of(IxI)'!$H32:$K32)*(-1)</f>
        <v>0</v>
      </c>
      <c r="BO32">
        <f>I!BN30*SUM('Sim_Vt_Of(IxI)'!$H32:$K32)*(-1)</f>
        <v>0</v>
      </c>
      <c r="BP32">
        <f>I!BO30*SUM('Sim_Vt_Of(IxI)'!$H32:$K32)*(-1)</f>
        <v>0</v>
      </c>
      <c r="BQ32">
        <f>I!BP30*SUM('Sim_Vt_Of(IxI)'!$H32:$K32)*(-1)</f>
        <v>0</v>
      </c>
      <c r="BR32">
        <f>I!BQ30*SUM('Sim_Vt_Of(IxI)'!$H32:$K32)*(-1)</f>
        <v>0</v>
      </c>
      <c r="BS32">
        <f>I!BR30*SUM('Sim_Vt_Of(IxI)'!$H32:$K32)*(-1)</f>
        <v>0</v>
      </c>
      <c r="BT32">
        <f>I!BS30*SUM('Sim_Vt_Of(IxI)'!$H32:$K32)*(-1)</f>
        <v>0</v>
      </c>
      <c r="BU32">
        <f>I!BT30*SUM('Sim_Vt_Of(IxI)'!$H32:$K32)*(-1)</f>
        <v>0</v>
      </c>
      <c r="BV32">
        <f>I!BU30*SUM('Sim_Vt_Of(IxI)'!$H32:$K32)*(-1)</f>
        <v>0</v>
      </c>
      <c r="BW32">
        <f>I!BV30*SUM('Sim_Vt_Of(IxI)'!$H32:$K32)*(-1)</f>
        <v>0</v>
      </c>
      <c r="BX32">
        <f>I!BW30*SUM('Sim_Vt_Of(IxI)'!$H32:$K32)*(-1)</f>
        <v>0</v>
      </c>
      <c r="BY32">
        <f>I!BX30*SUM('Sim_Vt_Of(IxI)'!$H32:$K32)*(-1)</f>
        <v>0</v>
      </c>
    </row>
    <row r="33" spans="1:77" x14ac:dyDescent="0.25">
      <c r="A33" s="105" t="s">
        <v>30</v>
      </c>
      <c r="B33">
        <f>I!A31*SUM('Sim_Vt_Of(IxI)'!$H33:$K33)*(-1)</f>
        <v>0</v>
      </c>
      <c r="C33">
        <f>I!B31*SUM('Sim_Vt_Of(IxI)'!$H33:$K33)*(-1)</f>
        <v>0</v>
      </c>
      <c r="D33">
        <f>I!C31*SUM('Sim_Vt_Of(IxI)'!$H33:$K33)*(-1)</f>
        <v>0</v>
      </c>
      <c r="E33">
        <f>I!D31*SUM('Sim_Vt_Of(IxI)'!$H33:$K33)*(-1)</f>
        <v>0</v>
      </c>
      <c r="F33">
        <f>I!E31*SUM('Sim_Vt_Of(IxI)'!$H33:$K33)*(-1)</f>
        <v>0</v>
      </c>
      <c r="G33">
        <f>I!F31*SUM('Sim_Vt_Of(IxI)'!$H33:$K33)*(-1)</f>
        <v>0</v>
      </c>
      <c r="H33">
        <f>I!G31*SUM('Sim_Vt_Of(IxI)'!$H33:$K33)*(-1)</f>
        <v>0</v>
      </c>
      <c r="I33">
        <f>I!H31*SUM('Sim_Vt_Of(IxI)'!$H33:$K33)*(-1)</f>
        <v>0</v>
      </c>
      <c r="J33">
        <f>I!I31*SUM('Sim_Vt_Of(IxI)'!$H33:$K33)*(-1)</f>
        <v>0</v>
      </c>
      <c r="K33">
        <f>I!J31*SUM('Sim_Vt_Of(IxI)'!$H33:$K33)*(-1)</f>
        <v>0</v>
      </c>
      <c r="L33">
        <f>I!K31*SUM('Sim_Vt_Of(IxI)'!$H33:$K33)*(-1)</f>
        <v>0</v>
      </c>
      <c r="M33">
        <f>I!L31*SUM('Sim_Vt_Of(IxI)'!$H33:$K33)*(-1)</f>
        <v>0</v>
      </c>
      <c r="N33">
        <f>I!M31*SUM('Sim_Vt_Of(IxI)'!$H33:$K33)*(-1)</f>
        <v>0</v>
      </c>
      <c r="O33">
        <f>I!N31*SUM('Sim_Vt_Of(IxI)'!$H33:$K33)*(-1)</f>
        <v>0</v>
      </c>
      <c r="P33">
        <f>I!O31*SUM('Sim_Vt_Of(IxI)'!$H33:$K33)*(-1)</f>
        <v>0</v>
      </c>
      <c r="Q33">
        <f>I!P31*SUM('Sim_Vt_Of(IxI)'!$H33:$K33)*(-1)</f>
        <v>0</v>
      </c>
      <c r="R33">
        <f>I!Q31*SUM('Sim_Vt_Of(IxI)'!$H33:$K33)*(-1)</f>
        <v>0</v>
      </c>
      <c r="S33">
        <f>I!R31*SUM('Sim_Vt_Of(IxI)'!$H33:$K33)*(-1)</f>
        <v>0</v>
      </c>
      <c r="T33">
        <f>I!S31*SUM('Sim_Vt_Of(IxI)'!$H33:$K33)*(-1)</f>
        <v>0</v>
      </c>
      <c r="U33">
        <f>I!T31*SUM('Sim_Vt_Of(IxI)'!$H33:$K33)*(-1)</f>
        <v>0</v>
      </c>
      <c r="V33">
        <f>I!U31*SUM('Sim_Vt_Of(IxI)'!$H33:$K33)*(-1)</f>
        <v>0</v>
      </c>
      <c r="W33">
        <f>I!V31*SUM('Sim_Vt_Of(IxI)'!$H33:$K33)*(-1)</f>
        <v>0</v>
      </c>
      <c r="X33">
        <f>I!W31*SUM('Sim_Vt_Of(IxI)'!$H33:$K33)*(-1)</f>
        <v>0</v>
      </c>
      <c r="Y33">
        <f>I!X31*SUM('Sim_Vt_Of(IxI)'!$H33:$K33)*(-1)</f>
        <v>0</v>
      </c>
      <c r="Z33">
        <f>I!Y31*SUM('Sim_Vt_Of(IxI)'!$H33:$K33)*(-1)</f>
        <v>0</v>
      </c>
      <c r="AA33">
        <f>I!Z31*SUM('Sim_Vt_Of(IxI)'!$H33:$K33)*(-1)</f>
        <v>0</v>
      </c>
      <c r="AB33">
        <f>I!AA31*SUM('Sim_Vt_Of(IxI)'!$H33:$K33)*(-1)</f>
        <v>0</v>
      </c>
      <c r="AC33">
        <f>I!AB31*SUM('Sim_Vt_Of(IxI)'!$H33:$K33)*(-1)</f>
        <v>0</v>
      </c>
      <c r="AD33">
        <f>I!AC31*SUM('Sim_Vt_Of(IxI)'!$H33:$K33)*(-1)</f>
        <v>0</v>
      </c>
      <c r="AE33">
        <f>I!AD31*SUM('Sim_Vt_Of(IxI)'!$H33:$K33)*(-1)</f>
        <v>0</v>
      </c>
      <c r="AF33">
        <f>I!AE31*SUM('Sim_Vt_Of(IxI)'!$H33:$K33)*(-1)</f>
        <v>0</v>
      </c>
      <c r="AG33">
        <f>I!AF31*SUM('Sim_Vt_Of(IxI)'!$H33:$K33)*(-1)</f>
        <v>0</v>
      </c>
      <c r="AH33">
        <f>I!AG31*SUM('Sim_Vt_Of(IxI)'!$H33:$K33)*(-1)</f>
        <v>0</v>
      </c>
      <c r="AI33">
        <f>I!AH31*SUM('Sim_Vt_Of(IxI)'!$H33:$K33)*(-1)</f>
        <v>0</v>
      </c>
      <c r="AJ33">
        <f>I!AI31*SUM('Sim_Vt_Of(IxI)'!$H33:$K33)*(-1)</f>
        <v>0</v>
      </c>
      <c r="AK33">
        <f>I!AJ31*SUM('Sim_Vt_Of(IxI)'!$H33:$K33)*(-1)</f>
        <v>0</v>
      </c>
      <c r="AL33">
        <f>I!AK31*SUM('Sim_Vt_Of(IxI)'!$H33:$K33)*(-1)</f>
        <v>0</v>
      </c>
      <c r="AM33">
        <f>I!AL31*SUM('Sim_Vt_Of(IxI)'!$H33:$K33)*(-1)</f>
        <v>0</v>
      </c>
      <c r="AN33">
        <f>I!AM31*SUM('Sim_Vt_Of(IxI)'!$H33:$K33)*(-1)</f>
        <v>0</v>
      </c>
      <c r="AO33">
        <f>I!AN31*SUM('Sim_Vt_Of(IxI)'!$H33:$K33)*(-1)</f>
        <v>0</v>
      </c>
      <c r="AP33">
        <f>I!AO31*SUM('Sim_Vt_Of(IxI)'!$H33:$K33)*(-1)</f>
        <v>0</v>
      </c>
      <c r="AQ33">
        <f>I!AP31*SUM('Sim_Vt_Of(IxI)'!$H33:$K33)*(-1)</f>
        <v>0</v>
      </c>
      <c r="AR33">
        <f>I!AQ31*SUM('Sim_Vt_Of(IxI)'!$H33:$K33)*(-1)</f>
        <v>0</v>
      </c>
      <c r="AS33">
        <f>I!AR31*SUM('Sim_Vt_Of(IxI)'!$H33:$K33)*(-1)</f>
        <v>0</v>
      </c>
      <c r="AT33">
        <f>I!AS31*SUM('Sim_Vt_Of(IxI)'!$H33:$K33)*(-1)</f>
        <v>0</v>
      </c>
      <c r="AU33">
        <f>I!AT31*SUM('Sim_Vt_Of(IxI)'!$H33:$K33)*(-1)</f>
        <v>0</v>
      </c>
      <c r="AV33">
        <f>I!AU31*SUM('Sim_Vt_Of(IxI)'!$H33:$K33)*(-1)</f>
        <v>0</v>
      </c>
      <c r="AW33">
        <f>I!AV31*SUM('Sim_Vt_Of(IxI)'!$H33:$K33)*(-1)</f>
        <v>0</v>
      </c>
      <c r="AX33">
        <f>I!AW31*SUM('Sim_Vt_Of(IxI)'!$H33:$K33)*(-1)</f>
        <v>0</v>
      </c>
      <c r="AY33">
        <f>I!AX31*SUM('Sim_Vt_Of(IxI)'!$H33:$K33)*(-1)</f>
        <v>0</v>
      </c>
      <c r="AZ33">
        <f>I!AY31*SUM('Sim_Vt_Of(IxI)'!$H33:$K33)*(-1)</f>
        <v>0</v>
      </c>
      <c r="BA33">
        <f>I!AZ31*SUM('Sim_Vt_Of(IxI)'!$H33:$K33)*(-1)</f>
        <v>0</v>
      </c>
      <c r="BB33">
        <f>I!BA31*SUM('Sim_Vt_Of(IxI)'!$H33:$K33)*(-1)</f>
        <v>0</v>
      </c>
      <c r="BC33">
        <f>I!BB31*SUM('Sim_Vt_Of(IxI)'!$H33:$K33)*(-1)</f>
        <v>0</v>
      </c>
      <c r="BD33">
        <f>I!BC31*SUM('Sim_Vt_Of(IxI)'!$H33:$K33)*(-1)</f>
        <v>0</v>
      </c>
      <c r="BE33">
        <f>I!BD31*SUM('Sim_Vt_Of(IxI)'!$H33:$K33)*(-1)</f>
        <v>0</v>
      </c>
      <c r="BF33">
        <f>I!BE31*SUM('Sim_Vt_Of(IxI)'!$H33:$K33)*(-1)</f>
        <v>0</v>
      </c>
      <c r="BG33">
        <f>I!BF31*SUM('Sim_Vt_Of(IxI)'!$H33:$K33)*(-1)</f>
        <v>0</v>
      </c>
      <c r="BH33">
        <f>I!BG31*SUM('Sim_Vt_Of(IxI)'!$H33:$K33)*(-1)</f>
        <v>0</v>
      </c>
      <c r="BI33">
        <f>I!BH31*SUM('Sim_Vt_Of(IxI)'!$H33:$K33)*(-1)</f>
        <v>0</v>
      </c>
      <c r="BJ33">
        <f>I!BI31*SUM('Sim_Vt_Of(IxI)'!$H33:$K33)*(-1)</f>
        <v>0</v>
      </c>
      <c r="BK33">
        <f>I!BJ31*SUM('Sim_Vt_Of(IxI)'!$H33:$K33)*(-1)</f>
        <v>0</v>
      </c>
      <c r="BL33">
        <f>I!BK31*SUM('Sim_Vt_Of(IxI)'!$H33:$K33)*(-1)</f>
        <v>0</v>
      </c>
      <c r="BM33">
        <f>I!BL31*SUM('Sim_Vt_Of(IxI)'!$H33:$K33)*(-1)</f>
        <v>0</v>
      </c>
      <c r="BN33">
        <f>I!BM31*SUM('Sim_Vt_Of(IxI)'!$H33:$K33)*(-1)</f>
        <v>0</v>
      </c>
      <c r="BO33">
        <f>I!BN31*SUM('Sim_Vt_Of(IxI)'!$H33:$K33)*(-1)</f>
        <v>0</v>
      </c>
      <c r="BP33">
        <f>I!BO31*SUM('Sim_Vt_Of(IxI)'!$H33:$K33)*(-1)</f>
        <v>0</v>
      </c>
      <c r="BQ33">
        <f>I!BP31*SUM('Sim_Vt_Of(IxI)'!$H33:$K33)*(-1)</f>
        <v>0</v>
      </c>
      <c r="BR33">
        <f>I!BQ31*SUM('Sim_Vt_Of(IxI)'!$H33:$K33)*(-1)</f>
        <v>0</v>
      </c>
      <c r="BS33">
        <f>I!BR31*SUM('Sim_Vt_Of(IxI)'!$H33:$K33)*(-1)</f>
        <v>0</v>
      </c>
      <c r="BT33">
        <f>I!BS31*SUM('Sim_Vt_Of(IxI)'!$H33:$K33)*(-1)</f>
        <v>0</v>
      </c>
      <c r="BU33">
        <f>I!BT31*SUM('Sim_Vt_Of(IxI)'!$H33:$K33)*(-1)</f>
        <v>0</v>
      </c>
      <c r="BV33">
        <f>I!BU31*SUM('Sim_Vt_Of(IxI)'!$H33:$K33)*(-1)</f>
        <v>0</v>
      </c>
      <c r="BW33">
        <f>I!BV31*SUM('Sim_Vt_Of(IxI)'!$H33:$K33)*(-1)</f>
        <v>0</v>
      </c>
      <c r="BX33">
        <f>I!BW31*SUM('Sim_Vt_Of(IxI)'!$H33:$K33)*(-1)</f>
        <v>0</v>
      </c>
      <c r="BY33">
        <f>I!BX31*SUM('Sim_Vt_Of(IxI)'!$H33:$K33)*(-1)</f>
        <v>0</v>
      </c>
    </row>
    <row r="34" spans="1:77" x14ac:dyDescent="0.25">
      <c r="A34" s="105" t="s">
        <v>31</v>
      </c>
      <c r="B34">
        <f>I!A32*SUM('Sim_Vt_Of(IxI)'!$H34:$K34)*(-1)</f>
        <v>0</v>
      </c>
      <c r="C34">
        <f>I!B32*SUM('Sim_Vt_Of(IxI)'!$H34:$K34)*(-1)</f>
        <v>0</v>
      </c>
      <c r="D34">
        <f>I!C32*SUM('Sim_Vt_Of(IxI)'!$H34:$K34)*(-1)</f>
        <v>0</v>
      </c>
      <c r="E34">
        <f>I!D32*SUM('Sim_Vt_Of(IxI)'!$H34:$K34)*(-1)</f>
        <v>0</v>
      </c>
      <c r="F34">
        <f>I!E32*SUM('Sim_Vt_Of(IxI)'!$H34:$K34)*(-1)</f>
        <v>0</v>
      </c>
      <c r="G34">
        <f>I!F32*SUM('Sim_Vt_Of(IxI)'!$H34:$K34)*(-1)</f>
        <v>0</v>
      </c>
      <c r="H34">
        <f>I!G32*SUM('Sim_Vt_Of(IxI)'!$H34:$K34)*(-1)</f>
        <v>0</v>
      </c>
      <c r="I34">
        <f>I!H32*SUM('Sim_Vt_Of(IxI)'!$H34:$K34)*(-1)</f>
        <v>0</v>
      </c>
      <c r="J34">
        <f>I!I32*SUM('Sim_Vt_Of(IxI)'!$H34:$K34)*(-1)</f>
        <v>0</v>
      </c>
      <c r="K34">
        <f>I!J32*SUM('Sim_Vt_Of(IxI)'!$H34:$K34)*(-1)</f>
        <v>0</v>
      </c>
      <c r="L34">
        <f>I!K32*SUM('Sim_Vt_Of(IxI)'!$H34:$K34)*(-1)</f>
        <v>0</v>
      </c>
      <c r="M34">
        <f>I!L32*SUM('Sim_Vt_Of(IxI)'!$H34:$K34)*(-1)</f>
        <v>0</v>
      </c>
      <c r="N34">
        <f>I!M32*SUM('Sim_Vt_Of(IxI)'!$H34:$K34)*(-1)</f>
        <v>0</v>
      </c>
      <c r="O34">
        <f>I!N32*SUM('Sim_Vt_Of(IxI)'!$H34:$K34)*(-1)</f>
        <v>0</v>
      </c>
      <c r="P34">
        <f>I!O32*SUM('Sim_Vt_Of(IxI)'!$H34:$K34)*(-1)</f>
        <v>0</v>
      </c>
      <c r="Q34">
        <f>I!P32*SUM('Sim_Vt_Of(IxI)'!$H34:$K34)*(-1)</f>
        <v>0</v>
      </c>
      <c r="R34">
        <f>I!Q32*SUM('Sim_Vt_Of(IxI)'!$H34:$K34)*(-1)</f>
        <v>0</v>
      </c>
      <c r="S34">
        <f>I!R32*SUM('Sim_Vt_Of(IxI)'!$H34:$K34)*(-1)</f>
        <v>0</v>
      </c>
      <c r="T34">
        <f>I!S32*SUM('Sim_Vt_Of(IxI)'!$H34:$K34)*(-1)</f>
        <v>0</v>
      </c>
      <c r="U34">
        <f>I!T32*SUM('Sim_Vt_Of(IxI)'!$H34:$K34)*(-1)</f>
        <v>0</v>
      </c>
      <c r="V34">
        <f>I!U32*SUM('Sim_Vt_Of(IxI)'!$H34:$K34)*(-1)</f>
        <v>0</v>
      </c>
      <c r="W34">
        <f>I!V32*SUM('Sim_Vt_Of(IxI)'!$H34:$K34)*(-1)</f>
        <v>0</v>
      </c>
      <c r="X34">
        <f>I!W32*SUM('Sim_Vt_Of(IxI)'!$H34:$K34)*(-1)</f>
        <v>0</v>
      </c>
      <c r="Y34">
        <f>I!X32*SUM('Sim_Vt_Of(IxI)'!$H34:$K34)*(-1)</f>
        <v>0</v>
      </c>
      <c r="Z34">
        <f>I!Y32*SUM('Sim_Vt_Of(IxI)'!$H34:$K34)*(-1)</f>
        <v>0</v>
      </c>
      <c r="AA34">
        <f>I!Z32*SUM('Sim_Vt_Of(IxI)'!$H34:$K34)*(-1)</f>
        <v>0</v>
      </c>
      <c r="AB34">
        <f>I!AA32*SUM('Sim_Vt_Of(IxI)'!$H34:$K34)*(-1)</f>
        <v>0</v>
      </c>
      <c r="AC34">
        <f>I!AB32*SUM('Sim_Vt_Of(IxI)'!$H34:$K34)*(-1)</f>
        <v>0</v>
      </c>
      <c r="AD34">
        <f>I!AC32*SUM('Sim_Vt_Of(IxI)'!$H34:$K34)*(-1)</f>
        <v>0</v>
      </c>
      <c r="AE34">
        <f>I!AD32*SUM('Sim_Vt_Of(IxI)'!$H34:$K34)*(-1)</f>
        <v>0</v>
      </c>
      <c r="AF34">
        <f>I!AE32*SUM('Sim_Vt_Of(IxI)'!$H34:$K34)*(-1)</f>
        <v>0</v>
      </c>
      <c r="AG34">
        <f>I!AF32*SUM('Sim_Vt_Of(IxI)'!$H34:$K34)*(-1)</f>
        <v>0</v>
      </c>
      <c r="AH34">
        <f>I!AG32*SUM('Sim_Vt_Of(IxI)'!$H34:$K34)*(-1)</f>
        <v>0</v>
      </c>
      <c r="AI34">
        <f>I!AH32*SUM('Sim_Vt_Of(IxI)'!$H34:$K34)*(-1)</f>
        <v>0</v>
      </c>
      <c r="AJ34">
        <f>I!AI32*SUM('Sim_Vt_Of(IxI)'!$H34:$K34)*(-1)</f>
        <v>0</v>
      </c>
      <c r="AK34">
        <f>I!AJ32*SUM('Sim_Vt_Of(IxI)'!$H34:$K34)*(-1)</f>
        <v>0</v>
      </c>
      <c r="AL34">
        <f>I!AK32*SUM('Sim_Vt_Of(IxI)'!$H34:$K34)*(-1)</f>
        <v>0</v>
      </c>
      <c r="AM34">
        <f>I!AL32*SUM('Sim_Vt_Of(IxI)'!$H34:$K34)*(-1)</f>
        <v>0</v>
      </c>
      <c r="AN34">
        <f>I!AM32*SUM('Sim_Vt_Of(IxI)'!$H34:$K34)*(-1)</f>
        <v>0</v>
      </c>
      <c r="AO34">
        <f>I!AN32*SUM('Sim_Vt_Of(IxI)'!$H34:$K34)*(-1)</f>
        <v>0</v>
      </c>
      <c r="AP34">
        <f>I!AO32*SUM('Sim_Vt_Of(IxI)'!$H34:$K34)*(-1)</f>
        <v>0</v>
      </c>
      <c r="AQ34">
        <f>I!AP32*SUM('Sim_Vt_Of(IxI)'!$H34:$K34)*(-1)</f>
        <v>0</v>
      </c>
      <c r="AR34">
        <f>I!AQ32*SUM('Sim_Vt_Of(IxI)'!$H34:$K34)*(-1)</f>
        <v>0</v>
      </c>
      <c r="AS34">
        <f>I!AR32*SUM('Sim_Vt_Of(IxI)'!$H34:$K34)*(-1)</f>
        <v>0</v>
      </c>
      <c r="AT34">
        <f>I!AS32*SUM('Sim_Vt_Of(IxI)'!$H34:$K34)*(-1)</f>
        <v>0</v>
      </c>
      <c r="AU34">
        <f>I!AT32*SUM('Sim_Vt_Of(IxI)'!$H34:$K34)*(-1)</f>
        <v>0</v>
      </c>
      <c r="AV34">
        <f>I!AU32*SUM('Sim_Vt_Of(IxI)'!$H34:$K34)*(-1)</f>
        <v>0</v>
      </c>
      <c r="AW34">
        <f>I!AV32*SUM('Sim_Vt_Of(IxI)'!$H34:$K34)*(-1)</f>
        <v>0</v>
      </c>
      <c r="AX34">
        <f>I!AW32*SUM('Sim_Vt_Of(IxI)'!$H34:$K34)*(-1)</f>
        <v>0</v>
      </c>
      <c r="AY34">
        <f>I!AX32*SUM('Sim_Vt_Of(IxI)'!$H34:$K34)*(-1)</f>
        <v>0</v>
      </c>
      <c r="AZ34">
        <f>I!AY32*SUM('Sim_Vt_Of(IxI)'!$H34:$K34)*(-1)</f>
        <v>0</v>
      </c>
      <c r="BA34">
        <f>I!AZ32*SUM('Sim_Vt_Of(IxI)'!$H34:$K34)*(-1)</f>
        <v>0</v>
      </c>
      <c r="BB34">
        <f>I!BA32*SUM('Sim_Vt_Of(IxI)'!$H34:$K34)*(-1)</f>
        <v>0</v>
      </c>
      <c r="BC34">
        <f>I!BB32*SUM('Sim_Vt_Of(IxI)'!$H34:$K34)*(-1)</f>
        <v>0</v>
      </c>
      <c r="BD34">
        <f>I!BC32*SUM('Sim_Vt_Of(IxI)'!$H34:$K34)*(-1)</f>
        <v>0</v>
      </c>
      <c r="BE34">
        <f>I!BD32*SUM('Sim_Vt_Of(IxI)'!$H34:$K34)*(-1)</f>
        <v>0</v>
      </c>
      <c r="BF34">
        <f>I!BE32*SUM('Sim_Vt_Of(IxI)'!$H34:$K34)*(-1)</f>
        <v>0</v>
      </c>
      <c r="BG34">
        <f>I!BF32*SUM('Sim_Vt_Of(IxI)'!$H34:$K34)*(-1)</f>
        <v>0</v>
      </c>
      <c r="BH34">
        <f>I!BG32*SUM('Sim_Vt_Of(IxI)'!$H34:$K34)*(-1)</f>
        <v>0</v>
      </c>
      <c r="BI34">
        <f>I!BH32*SUM('Sim_Vt_Of(IxI)'!$H34:$K34)*(-1)</f>
        <v>0</v>
      </c>
      <c r="BJ34">
        <f>I!BI32*SUM('Sim_Vt_Of(IxI)'!$H34:$K34)*(-1)</f>
        <v>0</v>
      </c>
      <c r="BK34">
        <f>I!BJ32*SUM('Sim_Vt_Of(IxI)'!$H34:$K34)*(-1)</f>
        <v>0</v>
      </c>
      <c r="BL34">
        <f>I!BK32*SUM('Sim_Vt_Of(IxI)'!$H34:$K34)*(-1)</f>
        <v>0</v>
      </c>
      <c r="BM34">
        <f>I!BL32*SUM('Sim_Vt_Of(IxI)'!$H34:$K34)*(-1)</f>
        <v>0</v>
      </c>
      <c r="BN34">
        <f>I!BM32*SUM('Sim_Vt_Of(IxI)'!$H34:$K34)*(-1)</f>
        <v>0</v>
      </c>
      <c r="BO34">
        <f>I!BN32*SUM('Sim_Vt_Of(IxI)'!$H34:$K34)*(-1)</f>
        <v>0</v>
      </c>
      <c r="BP34">
        <f>I!BO32*SUM('Sim_Vt_Of(IxI)'!$H34:$K34)*(-1)</f>
        <v>0</v>
      </c>
      <c r="BQ34">
        <f>I!BP32*SUM('Sim_Vt_Of(IxI)'!$H34:$K34)*(-1)</f>
        <v>0</v>
      </c>
      <c r="BR34">
        <f>I!BQ32*SUM('Sim_Vt_Of(IxI)'!$H34:$K34)*(-1)</f>
        <v>0</v>
      </c>
      <c r="BS34">
        <f>I!BR32*SUM('Sim_Vt_Of(IxI)'!$H34:$K34)*(-1)</f>
        <v>0</v>
      </c>
      <c r="BT34">
        <f>I!BS32*SUM('Sim_Vt_Of(IxI)'!$H34:$K34)*(-1)</f>
        <v>0</v>
      </c>
      <c r="BU34">
        <f>I!BT32*SUM('Sim_Vt_Of(IxI)'!$H34:$K34)*(-1)</f>
        <v>0</v>
      </c>
      <c r="BV34">
        <f>I!BU32*SUM('Sim_Vt_Of(IxI)'!$H34:$K34)*(-1)</f>
        <v>0</v>
      </c>
      <c r="BW34">
        <f>I!BV32*SUM('Sim_Vt_Of(IxI)'!$H34:$K34)*(-1)</f>
        <v>0</v>
      </c>
      <c r="BX34">
        <f>I!BW32*SUM('Sim_Vt_Of(IxI)'!$H34:$K34)*(-1)</f>
        <v>0</v>
      </c>
      <c r="BY34">
        <f>I!BX32*SUM('Sim_Vt_Of(IxI)'!$H34:$K34)*(-1)</f>
        <v>0</v>
      </c>
    </row>
    <row r="35" spans="1:77" x14ac:dyDescent="0.25">
      <c r="A35" s="105" t="s">
        <v>32</v>
      </c>
      <c r="B35">
        <f>I!A33*SUM('Sim_Vt_Of(IxI)'!$H35:$K35)*(-1)</f>
        <v>0</v>
      </c>
      <c r="C35">
        <f>I!B33*SUM('Sim_Vt_Of(IxI)'!$H35:$K35)*(-1)</f>
        <v>0</v>
      </c>
      <c r="D35">
        <f>I!C33*SUM('Sim_Vt_Of(IxI)'!$H35:$K35)*(-1)</f>
        <v>0</v>
      </c>
      <c r="E35">
        <f>I!D33*SUM('Sim_Vt_Of(IxI)'!$H35:$K35)*(-1)</f>
        <v>0</v>
      </c>
      <c r="F35">
        <f>I!E33*SUM('Sim_Vt_Of(IxI)'!$H35:$K35)*(-1)</f>
        <v>0</v>
      </c>
      <c r="G35">
        <f>I!F33*SUM('Sim_Vt_Of(IxI)'!$H35:$K35)*(-1)</f>
        <v>0</v>
      </c>
      <c r="H35">
        <f>I!G33*SUM('Sim_Vt_Of(IxI)'!$H35:$K35)*(-1)</f>
        <v>0</v>
      </c>
      <c r="I35">
        <f>I!H33*SUM('Sim_Vt_Of(IxI)'!$H35:$K35)*(-1)</f>
        <v>0</v>
      </c>
      <c r="J35">
        <f>I!I33*SUM('Sim_Vt_Of(IxI)'!$H35:$K35)*(-1)</f>
        <v>0</v>
      </c>
      <c r="K35">
        <f>I!J33*SUM('Sim_Vt_Of(IxI)'!$H35:$K35)*(-1)</f>
        <v>0</v>
      </c>
      <c r="L35">
        <f>I!K33*SUM('Sim_Vt_Of(IxI)'!$H35:$K35)*(-1)</f>
        <v>0</v>
      </c>
      <c r="M35">
        <f>I!L33*SUM('Sim_Vt_Of(IxI)'!$H35:$K35)*(-1)</f>
        <v>0</v>
      </c>
      <c r="N35">
        <f>I!M33*SUM('Sim_Vt_Of(IxI)'!$H35:$K35)*(-1)</f>
        <v>0</v>
      </c>
      <c r="O35">
        <f>I!N33*SUM('Sim_Vt_Of(IxI)'!$H35:$K35)*(-1)</f>
        <v>0</v>
      </c>
      <c r="P35">
        <f>I!O33*SUM('Sim_Vt_Of(IxI)'!$H35:$K35)*(-1)</f>
        <v>0</v>
      </c>
      <c r="Q35">
        <f>I!P33*SUM('Sim_Vt_Of(IxI)'!$H35:$K35)*(-1)</f>
        <v>0</v>
      </c>
      <c r="R35">
        <f>I!Q33*SUM('Sim_Vt_Of(IxI)'!$H35:$K35)*(-1)</f>
        <v>0</v>
      </c>
      <c r="S35">
        <f>I!R33*SUM('Sim_Vt_Of(IxI)'!$H35:$K35)*(-1)</f>
        <v>0</v>
      </c>
      <c r="T35">
        <f>I!S33*SUM('Sim_Vt_Of(IxI)'!$H35:$K35)*(-1)</f>
        <v>0</v>
      </c>
      <c r="U35">
        <f>I!T33*SUM('Sim_Vt_Of(IxI)'!$H35:$K35)*(-1)</f>
        <v>0</v>
      </c>
      <c r="V35">
        <f>I!U33*SUM('Sim_Vt_Of(IxI)'!$H35:$K35)*(-1)</f>
        <v>0</v>
      </c>
      <c r="W35">
        <f>I!V33*SUM('Sim_Vt_Of(IxI)'!$H35:$K35)*(-1)</f>
        <v>0</v>
      </c>
      <c r="X35">
        <f>I!W33*SUM('Sim_Vt_Of(IxI)'!$H35:$K35)*(-1)</f>
        <v>0</v>
      </c>
      <c r="Y35">
        <f>I!X33*SUM('Sim_Vt_Of(IxI)'!$H35:$K35)*(-1)</f>
        <v>0</v>
      </c>
      <c r="Z35">
        <f>I!Y33*SUM('Sim_Vt_Of(IxI)'!$H35:$K35)*(-1)</f>
        <v>0</v>
      </c>
      <c r="AA35">
        <f>I!Z33*SUM('Sim_Vt_Of(IxI)'!$H35:$K35)*(-1)</f>
        <v>0</v>
      </c>
      <c r="AB35">
        <f>I!AA33*SUM('Sim_Vt_Of(IxI)'!$H35:$K35)*(-1)</f>
        <v>0</v>
      </c>
      <c r="AC35">
        <f>I!AB33*SUM('Sim_Vt_Of(IxI)'!$H35:$K35)*(-1)</f>
        <v>0</v>
      </c>
      <c r="AD35">
        <f>I!AC33*SUM('Sim_Vt_Of(IxI)'!$H35:$K35)*(-1)</f>
        <v>0</v>
      </c>
      <c r="AE35">
        <f>I!AD33*SUM('Sim_Vt_Of(IxI)'!$H35:$K35)*(-1)</f>
        <v>0</v>
      </c>
      <c r="AF35">
        <f>I!AE33*SUM('Sim_Vt_Of(IxI)'!$H35:$K35)*(-1)</f>
        <v>0</v>
      </c>
      <c r="AG35">
        <f>I!AF33*SUM('Sim_Vt_Of(IxI)'!$H35:$K35)*(-1)</f>
        <v>0</v>
      </c>
      <c r="AH35">
        <f>I!AG33*SUM('Sim_Vt_Of(IxI)'!$H35:$K35)*(-1)</f>
        <v>0</v>
      </c>
      <c r="AI35">
        <f>I!AH33*SUM('Sim_Vt_Of(IxI)'!$H35:$K35)*(-1)</f>
        <v>0</v>
      </c>
      <c r="AJ35">
        <f>I!AI33*SUM('Sim_Vt_Of(IxI)'!$H35:$K35)*(-1)</f>
        <v>0</v>
      </c>
      <c r="AK35">
        <f>I!AJ33*SUM('Sim_Vt_Of(IxI)'!$H35:$K35)*(-1)</f>
        <v>0</v>
      </c>
      <c r="AL35">
        <f>I!AK33*SUM('Sim_Vt_Of(IxI)'!$H35:$K35)*(-1)</f>
        <v>0</v>
      </c>
      <c r="AM35">
        <f>I!AL33*SUM('Sim_Vt_Of(IxI)'!$H35:$K35)*(-1)</f>
        <v>0</v>
      </c>
      <c r="AN35">
        <f>I!AM33*SUM('Sim_Vt_Of(IxI)'!$H35:$K35)*(-1)</f>
        <v>0</v>
      </c>
      <c r="AO35">
        <f>I!AN33*SUM('Sim_Vt_Of(IxI)'!$H35:$K35)*(-1)</f>
        <v>0</v>
      </c>
      <c r="AP35">
        <f>I!AO33*SUM('Sim_Vt_Of(IxI)'!$H35:$K35)*(-1)</f>
        <v>0</v>
      </c>
      <c r="AQ35">
        <f>I!AP33*SUM('Sim_Vt_Of(IxI)'!$H35:$K35)*(-1)</f>
        <v>0</v>
      </c>
      <c r="AR35">
        <f>I!AQ33*SUM('Sim_Vt_Of(IxI)'!$H35:$K35)*(-1)</f>
        <v>0</v>
      </c>
      <c r="AS35">
        <f>I!AR33*SUM('Sim_Vt_Of(IxI)'!$H35:$K35)*(-1)</f>
        <v>0</v>
      </c>
      <c r="AT35">
        <f>I!AS33*SUM('Sim_Vt_Of(IxI)'!$H35:$K35)*(-1)</f>
        <v>0</v>
      </c>
      <c r="AU35">
        <f>I!AT33*SUM('Sim_Vt_Of(IxI)'!$H35:$K35)*(-1)</f>
        <v>0</v>
      </c>
      <c r="AV35">
        <f>I!AU33*SUM('Sim_Vt_Of(IxI)'!$H35:$K35)*(-1)</f>
        <v>0</v>
      </c>
      <c r="AW35">
        <f>I!AV33*SUM('Sim_Vt_Of(IxI)'!$H35:$K35)*(-1)</f>
        <v>0</v>
      </c>
      <c r="AX35">
        <f>I!AW33*SUM('Sim_Vt_Of(IxI)'!$H35:$K35)*(-1)</f>
        <v>0</v>
      </c>
      <c r="AY35">
        <f>I!AX33*SUM('Sim_Vt_Of(IxI)'!$H35:$K35)*(-1)</f>
        <v>0</v>
      </c>
      <c r="AZ35">
        <f>I!AY33*SUM('Sim_Vt_Of(IxI)'!$H35:$K35)*(-1)</f>
        <v>0</v>
      </c>
      <c r="BA35">
        <f>I!AZ33*SUM('Sim_Vt_Of(IxI)'!$H35:$K35)*(-1)</f>
        <v>0</v>
      </c>
      <c r="BB35">
        <f>I!BA33*SUM('Sim_Vt_Of(IxI)'!$H35:$K35)*(-1)</f>
        <v>0</v>
      </c>
      <c r="BC35">
        <f>I!BB33*SUM('Sim_Vt_Of(IxI)'!$H35:$K35)*(-1)</f>
        <v>0</v>
      </c>
      <c r="BD35">
        <f>I!BC33*SUM('Sim_Vt_Of(IxI)'!$H35:$K35)*(-1)</f>
        <v>0</v>
      </c>
      <c r="BE35">
        <f>I!BD33*SUM('Sim_Vt_Of(IxI)'!$H35:$K35)*(-1)</f>
        <v>0</v>
      </c>
      <c r="BF35">
        <f>I!BE33*SUM('Sim_Vt_Of(IxI)'!$H35:$K35)*(-1)</f>
        <v>0</v>
      </c>
      <c r="BG35">
        <f>I!BF33*SUM('Sim_Vt_Of(IxI)'!$H35:$K35)*(-1)</f>
        <v>0</v>
      </c>
      <c r="BH35">
        <f>I!BG33*SUM('Sim_Vt_Of(IxI)'!$H35:$K35)*(-1)</f>
        <v>0</v>
      </c>
      <c r="BI35">
        <f>I!BH33*SUM('Sim_Vt_Of(IxI)'!$H35:$K35)*(-1)</f>
        <v>0</v>
      </c>
      <c r="BJ35">
        <f>I!BI33*SUM('Sim_Vt_Of(IxI)'!$H35:$K35)*(-1)</f>
        <v>0</v>
      </c>
      <c r="BK35">
        <f>I!BJ33*SUM('Sim_Vt_Of(IxI)'!$H35:$K35)*(-1)</f>
        <v>0</v>
      </c>
      <c r="BL35">
        <f>I!BK33*SUM('Sim_Vt_Of(IxI)'!$H35:$K35)*(-1)</f>
        <v>0</v>
      </c>
      <c r="BM35">
        <f>I!BL33*SUM('Sim_Vt_Of(IxI)'!$H35:$K35)*(-1)</f>
        <v>0</v>
      </c>
      <c r="BN35">
        <f>I!BM33*SUM('Sim_Vt_Of(IxI)'!$H35:$K35)*(-1)</f>
        <v>0</v>
      </c>
      <c r="BO35">
        <f>I!BN33*SUM('Sim_Vt_Of(IxI)'!$H35:$K35)*(-1)</f>
        <v>0</v>
      </c>
      <c r="BP35">
        <f>I!BO33*SUM('Sim_Vt_Of(IxI)'!$H35:$K35)*(-1)</f>
        <v>0</v>
      </c>
      <c r="BQ35">
        <f>I!BP33*SUM('Sim_Vt_Of(IxI)'!$H35:$K35)*(-1)</f>
        <v>0</v>
      </c>
      <c r="BR35">
        <f>I!BQ33*SUM('Sim_Vt_Of(IxI)'!$H35:$K35)*(-1)</f>
        <v>0</v>
      </c>
      <c r="BS35">
        <f>I!BR33*SUM('Sim_Vt_Of(IxI)'!$H35:$K35)*(-1)</f>
        <v>0</v>
      </c>
      <c r="BT35">
        <f>I!BS33*SUM('Sim_Vt_Of(IxI)'!$H35:$K35)*(-1)</f>
        <v>0</v>
      </c>
      <c r="BU35">
        <f>I!BT33*SUM('Sim_Vt_Of(IxI)'!$H35:$K35)*(-1)</f>
        <v>0</v>
      </c>
      <c r="BV35">
        <f>I!BU33*SUM('Sim_Vt_Of(IxI)'!$H35:$K35)*(-1)</f>
        <v>0</v>
      </c>
      <c r="BW35">
        <f>I!BV33*SUM('Sim_Vt_Of(IxI)'!$H35:$K35)*(-1)</f>
        <v>0</v>
      </c>
      <c r="BX35">
        <f>I!BW33*SUM('Sim_Vt_Of(IxI)'!$H35:$K35)*(-1)</f>
        <v>0</v>
      </c>
      <c r="BY35">
        <f>I!BX33*SUM('Sim_Vt_Of(IxI)'!$H35:$K35)*(-1)</f>
        <v>0</v>
      </c>
    </row>
    <row r="36" spans="1:77" x14ac:dyDescent="0.25">
      <c r="A36" s="105" t="s">
        <v>33</v>
      </c>
      <c r="B36">
        <f>I!A34*SUM('Sim_Vt_Of(IxI)'!$H36:$K36)*(-1)</f>
        <v>0</v>
      </c>
      <c r="C36">
        <f>I!B34*SUM('Sim_Vt_Of(IxI)'!$H36:$K36)*(-1)</f>
        <v>0</v>
      </c>
      <c r="D36">
        <f>I!C34*SUM('Sim_Vt_Of(IxI)'!$H36:$K36)*(-1)</f>
        <v>0</v>
      </c>
      <c r="E36">
        <f>I!D34*SUM('Sim_Vt_Of(IxI)'!$H36:$K36)*(-1)</f>
        <v>0</v>
      </c>
      <c r="F36">
        <f>I!E34*SUM('Sim_Vt_Of(IxI)'!$H36:$K36)*(-1)</f>
        <v>0</v>
      </c>
      <c r="G36">
        <f>I!F34*SUM('Sim_Vt_Of(IxI)'!$H36:$K36)*(-1)</f>
        <v>0</v>
      </c>
      <c r="H36">
        <f>I!G34*SUM('Sim_Vt_Of(IxI)'!$H36:$K36)*(-1)</f>
        <v>0</v>
      </c>
      <c r="I36">
        <f>I!H34*SUM('Sim_Vt_Of(IxI)'!$H36:$K36)*(-1)</f>
        <v>0</v>
      </c>
      <c r="J36">
        <f>I!I34*SUM('Sim_Vt_Of(IxI)'!$H36:$K36)*(-1)</f>
        <v>0</v>
      </c>
      <c r="K36">
        <f>I!J34*SUM('Sim_Vt_Of(IxI)'!$H36:$K36)*(-1)</f>
        <v>0</v>
      </c>
      <c r="L36">
        <f>I!K34*SUM('Sim_Vt_Of(IxI)'!$H36:$K36)*(-1)</f>
        <v>0</v>
      </c>
      <c r="M36">
        <f>I!L34*SUM('Sim_Vt_Of(IxI)'!$H36:$K36)*(-1)</f>
        <v>0</v>
      </c>
      <c r="N36">
        <f>I!M34*SUM('Sim_Vt_Of(IxI)'!$H36:$K36)*(-1)</f>
        <v>0</v>
      </c>
      <c r="O36">
        <f>I!N34*SUM('Sim_Vt_Of(IxI)'!$H36:$K36)*(-1)</f>
        <v>0</v>
      </c>
      <c r="P36">
        <f>I!O34*SUM('Sim_Vt_Of(IxI)'!$H36:$K36)*(-1)</f>
        <v>0</v>
      </c>
      <c r="Q36">
        <f>I!P34*SUM('Sim_Vt_Of(IxI)'!$H36:$K36)*(-1)</f>
        <v>0</v>
      </c>
      <c r="R36">
        <f>I!Q34*SUM('Sim_Vt_Of(IxI)'!$H36:$K36)*(-1)</f>
        <v>0</v>
      </c>
      <c r="S36">
        <f>I!R34*SUM('Sim_Vt_Of(IxI)'!$H36:$K36)*(-1)</f>
        <v>0</v>
      </c>
      <c r="T36">
        <f>I!S34*SUM('Sim_Vt_Of(IxI)'!$H36:$K36)*(-1)</f>
        <v>0</v>
      </c>
      <c r="U36">
        <f>I!T34*SUM('Sim_Vt_Of(IxI)'!$H36:$K36)*(-1)</f>
        <v>0</v>
      </c>
      <c r="V36">
        <f>I!U34*SUM('Sim_Vt_Of(IxI)'!$H36:$K36)*(-1)</f>
        <v>0</v>
      </c>
      <c r="W36">
        <f>I!V34*SUM('Sim_Vt_Of(IxI)'!$H36:$K36)*(-1)</f>
        <v>0</v>
      </c>
      <c r="X36">
        <f>I!W34*SUM('Sim_Vt_Of(IxI)'!$H36:$K36)*(-1)</f>
        <v>0</v>
      </c>
      <c r="Y36">
        <f>I!X34*SUM('Sim_Vt_Of(IxI)'!$H36:$K36)*(-1)</f>
        <v>0</v>
      </c>
      <c r="Z36">
        <f>I!Y34*SUM('Sim_Vt_Of(IxI)'!$H36:$K36)*(-1)</f>
        <v>0</v>
      </c>
      <c r="AA36">
        <f>I!Z34*SUM('Sim_Vt_Of(IxI)'!$H36:$K36)*(-1)</f>
        <v>0</v>
      </c>
      <c r="AB36">
        <f>I!AA34*SUM('Sim_Vt_Of(IxI)'!$H36:$K36)*(-1)</f>
        <v>0</v>
      </c>
      <c r="AC36">
        <f>I!AB34*SUM('Sim_Vt_Of(IxI)'!$H36:$K36)*(-1)</f>
        <v>0</v>
      </c>
      <c r="AD36">
        <f>I!AC34*SUM('Sim_Vt_Of(IxI)'!$H36:$K36)*(-1)</f>
        <v>0</v>
      </c>
      <c r="AE36">
        <f>I!AD34*SUM('Sim_Vt_Of(IxI)'!$H36:$K36)*(-1)</f>
        <v>0</v>
      </c>
      <c r="AF36">
        <f>I!AE34*SUM('Sim_Vt_Of(IxI)'!$H36:$K36)*(-1)</f>
        <v>0</v>
      </c>
      <c r="AG36">
        <f>I!AF34*SUM('Sim_Vt_Of(IxI)'!$H36:$K36)*(-1)</f>
        <v>0</v>
      </c>
      <c r="AH36">
        <f>I!AG34*SUM('Sim_Vt_Of(IxI)'!$H36:$K36)*(-1)</f>
        <v>0</v>
      </c>
      <c r="AI36">
        <f>I!AH34*SUM('Sim_Vt_Of(IxI)'!$H36:$K36)*(-1)</f>
        <v>0</v>
      </c>
      <c r="AJ36">
        <f>I!AI34*SUM('Sim_Vt_Of(IxI)'!$H36:$K36)*(-1)</f>
        <v>0</v>
      </c>
      <c r="AK36">
        <f>I!AJ34*SUM('Sim_Vt_Of(IxI)'!$H36:$K36)*(-1)</f>
        <v>0</v>
      </c>
      <c r="AL36">
        <f>I!AK34*SUM('Sim_Vt_Of(IxI)'!$H36:$K36)*(-1)</f>
        <v>0</v>
      </c>
      <c r="AM36">
        <f>I!AL34*SUM('Sim_Vt_Of(IxI)'!$H36:$K36)*(-1)</f>
        <v>0</v>
      </c>
      <c r="AN36">
        <f>I!AM34*SUM('Sim_Vt_Of(IxI)'!$H36:$K36)*(-1)</f>
        <v>0</v>
      </c>
      <c r="AO36">
        <f>I!AN34*SUM('Sim_Vt_Of(IxI)'!$H36:$K36)*(-1)</f>
        <v>0</v>
      </c>
      <c r="AP36">
        <f>I!AO34*SUM('Sim_Vt_Of(IxI)'!$H36:$K36)*(-1)</f>
        <v>0</v>
      </c>
      <c r="AQ36">
        <f>I!AP34*SUM('Sim_Vt_Of(IxI)'!$H36:$K36)*(-1)</f>
        <v>0</v>
      </c>
      <c r="AR36">
        <f>I!AQ34*SUM('Sim_Vt_Of(IxI)'!$H36:$K36)*(-1)</f>
        <v>0</v>
      </c>
      <c r="AS36">
        <f>I!AR34*SUM('Sim_Vt_Of(IxI)'!$H36:$K36)*(-1)</f>
        <v>0</v>
      </c>
      <c r="AT36">
        <f>I!AS34*SUM('Sim_Vt_Of(IxI)'!$H36:$K36)*(-1)</f>
        <v>0</v>
      </c>
      <c r="AU36">
        <f>I!AT34*SUM('Sim_Vt_Of(IxI)'!$H36:$K36)*(-1)</f>
        <v>0</v>
      </c>
      <c r="AV36">
        <f>I!AU34*SUM('Sim_Vt_Of(IxI)'!$H36:$K36)*(-1)</f>
        <v>0</v>
      </c>
      <c r="AW36">
        <f>I!AV34*SUM('Sim_Vt_Of(IxI)'!$H36:$K36)*(-1)</f>
        <v>0</v>
      </c>
      <c r="AX36">
        <f>I!AW34*SUM('Sim_Vt_Of(IxI)'!$H36:$K36)*(-1)</f>
        <v>0</v>
      </c>
      <c r="AY36">
        <f>I!AX34*SUM('Sim_Vt_Of(IxI)'!$H36:$K36)*(-1)</f>
        <v>0</v>
      </c>
      <c r="AZ36">
        <f>I!AY34*SUM('Sim_Vt_Of(IxI)'!$H36:$K36)*(-1)</f>
        <v>0</v>
      </c>
      <c r="BA36">
        <f>I!AZ34*SUM('Sim_Vt_Of(IxI)'!$H36:$K36)*(-1)</f>
        <v>0</v>
      </c>
      <c r="BB36">
        <f>I!BA34*SUM('Sim_Vt_Of(IxI)'!$H36:$K36)*(-1)</f>
        <v>0</v>
      </c>
      <c r="BC36">
        <f>I!BB34*SUM('Sim_Vt_Of(IxI)'!$H36:$K36)*(-1)</f>
        <v>0</v>
      </c>
      <c r="BD36">
        <f>I!BC34*SUM('Sim_Vt_Of(IxI)'!$H36:$K36)*(-1)</f>
        <v>0</v>
      </c>
      <c r="BE36">
        <f>I!BD34*SUM('Sim_Vt_Of(IxI)'!$H36:$K36)*(-1)</f>
        <v>0</v>
      </c>
      <c r="BF36">
        <f>I!BE34*SUM('Sim_Vt_Of(IxI)'!$H36:$K36)*(-1)</f>
        <v>0</v>
      </c>
      <c r="BG36">
        <f>I!BF34*SUM('Sim_Vt_Of(IxI)'!$H36:$K36)*(-1)</f>
        <v>0</v>
      </c>
      <c r="BH36">
        <f>I!BG34*SUM('Sim_Vt_Of(IxI)'!$H36:$K36)*(-1)</f>
        <v>0</v>
      </c>
      <c r="BI36">
        <f>I!BH34*SUM('Sim_Vt_Of(IxI)'!$H36:$K36)*(-1)</f>
        <v>0</v>
      </c>
      <c r="BJ36">
        <f>I!BI34*SUM('Sim_Vt_Of(IxI)'!$H36:$K36)*(-1)</f>
        <v>0</v>
      </c>
      <c r="BK36">
        <f>I!BJ34*SUM('Sim_Vt_Of(IxI)'!$H36:$K36)*(-1)</f>
        <v>0</v>
      </c>
      <c r="BL36">
        <f>I!BK34*SUM('Sim_Vt_Of(IxI)'!$H36:$K36)*(-1)</f>
        <v>0</v>
      </c>
      <c r="BM36">
        <f>I!BL34*SUM('Sim_Vt_Of(IxI)'!$H36:$K36)*(-1)</f>
        <v>0</v>
      </c>
      <c r="BN36">
        <f>I!BM34*SUM('Sim_Vt_Of(IxI)'!$H36:$K36)*(-1)</f>
        <v>0</v>
      </c>
      <c r="BO36">
        <f>I!BN34*SUM('Sim_Vt_Of(IxI)'!$H36:$K36)*(-1)</f>
        <v>0</v>
      </c>
      <c r="BP36">
        <f>I!BO34*SUM('Sim_Vt_Of(IxI)'!$H36:$K36)*(-1)</f>
        <v>0</v>
      </c>
      <c r="BQ36">
        <f>I!BP34*SUM('Sim_Vt_Of(IxI)'!$H36:$K36)*(-1)</f>
        <v>0</v>
      </c>
      <c r="BR36">
        <f>I!BQ34*SUM('Sim_Vt_Of(IxI)'!$H36:$K36)*(-1)</f>
        <v>0</v>
      </c>
      <c r="BS36">
        <f>I!BR34*SUM('Sim_Vt_Of(IxI)'!$H36:$K36)*(-1)</f>
        <v>0</v>
      </c>
      <c r="BT36">
        <f>I!BS34*SUM('Sim_Vt_Of(IxI)'!$H36:$K36)*(-1)</f>
        <v>0</v>
      </c>
      <c r="BU36">
        <f>I!BT34*SUM('Sim_Vt_Of(IxI)'!$H36:$K36)*(-1)</f>
        <v>0</v>
      </c>
      <c r="BV36">
        <f>I!BU34*SUM('Sim_Vt_Of(IxI)'!$H36:$K36)*(-1)</f>
        <v>0</v>
      </c>
      <c r="BW36">
        <f>I!BV34*SUM('Sim_Vt_Of(IxI)'!$H36:$K36)*(-1)</f>
        <v>0</v>
      </c>
      <c r="BX36">
        <f>I!BW34*SUM('Sim_Vt_Of(IxI)'!$H36:$K36)*(-1)</f>
        <v>0</v>
      </c>
      <c r="BY36">
        <f>I!BX34*SUM('Sim_Vt_Of(IxI)'!$H36:$K36)*(-1)</f>
        <v>0</v>
      </c>
    </row>
    <row r="37" spans="1:77" x14ac:dyDescent="0.25">
      <c r="A37" s="105" t="s">
        <v>34</v>
      </c>
      <c r="B37">
        <f>I!A35*SUM('Sim_Vt_Of(IxI)'!$H37:$K37)*(-1)</f>
        <v>0</v>
      </c>
      <c r="C37">
        <f>I!B35*SUM('Sim_Vt_Of(IxI)'!$H37:$K37)*(-1)</f>
        <v>0</v>
      </c>
      <c r="D37">
        <f>I!C35*SUM('Sim_Vt_Of(IxI)'!$H37:$K37)*(-1)</f>
        <v>0</v>
      </c>
      <c r="E37">
        <f>I!D35*SUM('Sim_Vt_Of(IxI)'!$H37:$K37)*(-1)</f>
        <v>0</v>
      </c>
      <c r="F37">
        <f>I!E35*SUM('Sim_Vt_Of(IxI)'!$H37:$K37)*(-1)</f>
        <v>0</v>
      </c>
      <c r="G37">
        <f>I!F35*SUM('Sim_Vt_Of(IxI)'!$H37:$K37)*(-1)</f>
        <v>0</v>
      </c>
      <c r="H37">
        <f>I!G35*SUM('Sim_Vt_Of(IxI)'!$H37:$K37)*(-1)</f>
        <v>0</v>
      </c>
      <c r="I37">
        <f>I!H35*SUM('Sim_Vt_Of(IxI)'!$H37:$K37)*(-1)</f>
        <v>0</v>
      </c>
      <c r="J37">
        <f>I!I35*SUM('Sim_Vt_Of(IxI)'!$H37:$K37)*(-1)</f>
        <v>0</v>
      </c>
      <c r="K37">
        <f>I!J35*SUM('Sim_Vt_Of(IxI)'!$H37:$K37)*(-1)</f>
        <v>0</v>
      </c>
      <c r="L37">
        <f>I!K35*SUM('Sim_Vt_Of(IxI)'!$H37:$K37)*(-1)</f>
        <v>0</v>
      </c>
      <c r="M37">
        <f>I!L35*SUM('Sim_Vt_Of(IxI)'!$H37:$K37)*(-1)</f>
        <v>0</v>
      </c>
      <c r="N37">
        <f>I!M35*SUM('Sim_Vt_Of(IxI)'!$H37:$K37)*(-1)</f>
        <v>0</v>
      </c>
      <c r="O37">
        <f>I!N35*SUM('Sim_Vt_Of(IxI)'!$H37:$K37)*(-1)</f>
        <v>0</v>
      </c>
      <c r="P37">
        <f>I!O35*SUM('Sim_Vt_Of(IxI)'!$H37:$K37)*(-1)</f>
        <v>0</v>
      </c>
      <c r="Q37">
        <f>I!P35*SUM('Sim_Vt_Of(IxI)'!$H37:$K37)*(-1)</f>
        <v>0</v>
      </c>
      <c r="R37">
        <f>I!Q35*SUM('Sim_Vt_Of(IxI)'!$H37:$K37)*(-1)</f>
        <v>0</v>
      </c>
      <c r="S37">
        <f>I!R35*SUM('Sim_Vt_Of(IxI)'!$H37:$K37)*(-1)</f>
        <v>0</v>
      </c>
      <c r="T37">
        <f>I!S35*SUM('Sim_Vt_Of(IxI)'!$H37:$K37)*(-1)</f>
        <v>0</v>
      </c>
      <c r="U37">
        <f>I!T35*SUM('Sim_Vt_Of(IxI)'!$H37:$K37)*(-1)</f>
        <v>0</v>
      </c>
      <c r="V37">
        <f>I!U35*SUM('Sim_Vt_Of(IxI)'!$H37:$K37)*(-1)</f>
        <v>0</v>
      </c>
      <c r="W37">
        <f>I!V35*SUM('Sim_Vt_Of(IxI)'!$H37:$K37)*(-1)</f>
        <v>0</v>
      </c>
      <c r="X37">
        <f>I!W35*SUM('Sim_Vt_Of(IxI)'!$H37:$K37)*(-1)</f>
        <v>0</v>
      </c>
      <c r="Y37">
        <f>I!X35*SUM('Sim_Vt_Of(IxI)'!$H37:$K37)*(-1)</f>
        <v>0</v>
      </c>
      <c r="Z37">
        <f>I!Y35*SUM('Sim_Vt_Of(IxI)'!$H37:$K37)*(-1)</f>
        <v>0</v>
      </c>
      <c r="AA37">
        <f>I!Z35*SUM('Sim_Vt_Of(IxI)'!$H37:$K37)*(-1)</f>
        <v>0</v>
      </c>
      <c r="AB37">
        <f>I!AA35*SUM('Sim_Vt_Of(IxI)'!$H37:$K37)*(-1)</f>
        <v>0</v>
      </c>
      <c r="AC37">
        <f>I!AB35*SUM('Sim_Vt_Of(IxI)'!$H37:$K37)*(-1)</f>
        <v>0</v>
      </c>
      <c r="AD37">
        <f>I!AC35*SUM('Sim_Vt_Of(IxI)'!$H37:$K37)*(-1)</f>
        <v>0</v>
      </c>
      <c r="AE37">
        <f>I!AD35*SUM('Sim_Vt_Of(IxI)'!$H37:$K37)*(-1)</f>
        <v>0</v>
      </c>
      <c r="AF37">
        <f>I!AE35*SUM('Sim_Vt_Of(IxI)'!$H37:$K37)*(-1)</f>
        <v>0</v>
      </c>
      <c r="AG37">
        <f>I!AF35*SUM('Sim_Vt_Of(IxI)'!$H37:$K37)*(-1)</f>
        <v>0</v>
      </c>
      <c r="AH37">
        <f>I!AG35*SUM('Sim_Vt_Of(IxI)'!$H37:$K37)*(-1)</f>
        <v>0</v>
      </c>
      <c r="AI37">
        <f>I!AH35*SUM('Sim_Vt_Of(IxI)'!$H37:$K37)*(-1)</f>
        <v>0</v>
      </c>
      <c r="AJ37">
        <f>I!AI35*SUM('Sim_Vt_Of(IxI)'!$H37:$K37)*(-1)</f>
        <v>0</v>
      </c>
      <c r="AK37">
        <f>I!AJ35*SUM('Sim_Vt_Of(IxI)'!$H37:$K37)*(-1)</f>
        <v>0</v>
      </c>
      <c r="AL37">
        <f>I!AK35*SUM('Sim_Vt_Of(IxI)'!$H37:$K37)*(-1)</f>
        <v>0</v>
      </c>
      <c r="AM37">
        <f>I!AL35*SUM('Sim_Vt_Of(IxI)'!$H37:$K37)*(-1)</f>
        <v>0</v>
      </c>
      <c r="AN37">
        <f>I!AM35*SUM('Sim_Vt_Of(IxI)'!$H37:$K37)*(-1)</f>
        <v>0</v>
      </c>
      <c r="AO37">
        <f>I!AN35*SUM('Sim_Vt_Of(IxI)'!$H37:$K37)*(-1)</f>
        <v>0</v>
      </c>
      <c r="AP37">
        <f>I!AO35*SUM('Sim_Vt_Of(IxI)'!$H37:$K37)*(-1)</f>
        <v>0</v>
      </c>
      <c r="AQ37">
        <f>I!AP35*SUM('Sim_Vt_Of(IxI)'!$H37:$K37)*(-1)</f>
        <v>0</v>
      </c>
      <c r="AR37">
        <f>I!AQ35*SUM('Sim_Vt_Of(IxI)'!$H37:$K37)*(-1)</f>
        <v>0</v>
      </c>
      <c r="AS37">
        <f>I!AR35*SUM('Sim_Vt_Of(IxI)'!$H37:$K37)*(-1)</f>
        <v>0</v>
      </c>
      <c r="AT37">
        <f>I!AS35*SUM('Sim_Vt_Of(IxI)'!$H37:$K37)*(-1)</f>
        <v>0</v>
      </c>
      <c r="AU37">
        <f>I!AT35*SUM('Sim_Vt_Of(IxI)'!$H37:$K37)*(-1)</f>
        <v>0</v>
      </c>
      <c r="AV37">
        <f>I!AU35*SUM('Sim_Vt_Of(IxI)'!$H37:$K37)*(-1)</f>
        <v>0</v>
      </c>
      <c r="AW37">
        <f>I!AV35*SUM('Sim_Vt_Of(IxI)'!$H37:$K37)*(-1)</f>
        <v>0</v>
      </c>
      <c r="AX37">
        <f>I!AW35*SUM('Sim_Vt_Of(IxI)'!$H37:$K37)*(-1)</f>
        <v>0</v>
      </c>
      <c r="AY37">
        <f>I!AX35*SUM('Sim_Vt_Of(IxI)'!$H37:$K37)*(-1)</f>
        <v>0</v>
      </c>
      <c r="AZ37">
        <f>I!AY35*SUM('Sim_Vt_Of(IxI)'!$H37:$K37)*(-1)</f>
        <v>0</v>
      </c>
      <c r="BA37">
        <f>I!AZ35*SUM('Sim_Vt_Of(IxI)'!$H37:$K37)*(-1)</f>
        <v>0</v>
      </c>
      <c r="BB37">
        <f>I!BA35*SUM('Sim_Vt_Of(IxI)'!$H37:$K37)*(-1)</f>
        <v>0</v>
      </c>
      <c r="BC37">
        <f>I!BB35*SUM('Sim_Vt_Of(IxI)'!$H37:$K37)*(-1)</f>
        <v>0</v>
      </c>
      <c r="BD37">
        <f>I!BC35*SUM('Sim_Vt_Of(IxI)'!$H37:$K37)*(-1)</f>
        <v>0</v>
      </c>
      <c r="BE37">
        <f>I!BD35*SUM('Sim_Vt_Of(IxI)'!$H37:$K37)*(-1)</f>
        <v>0</v>
      </c>
      <c r="BF37">
        <f>I!BE35*SUM('Sim_Vt_Of(IxI)'!$H37:$K37)*(-1)</f>
        <v>0</v>
      </c>
      <c r="BG37">
        <f>I!BF35*SUM('Sim_Vt_Of(IxI)'!$H37:$K37)*(-1)</f>
        <v>0</v>
      </c>
      <c r="BH37">
        <f>I!BG35*SUM('Sim_Vt_Of(IxI)'!$H37:$K37)*(-1)</f>
        <v>0</v>
      </c>
      <c r="BI37">
        <f>I!BH35*SUM('Sim_Vt_Of(IxI)'!$H37:$K37)*(-1)</f>
        <v>0</v>
      </c>
      <c r="BJ37">
        <f>I!BI35*SUM('Sim_Vt_Of(IxI)'!$H37:$K37)*(-1)</f>
        <v>0</v>
      </c>
      <c r="BK37">
        <f>I!BJ35*SUM('Sim_Vt_Of(IxI)'!$H37:$K37)*(-1)</f>
        <v>0</v>
      </c>
      <c r="BL37">
        <f>I!BK35*SUM('Sim_Vt_Of(IxI)'!$H37:$K37)*(-1)</f>
        <v>0</v>
      </c>
      <c r="BM37">
        <f>I!BL35*SUM('Sim_Vt_Of(IxI)'!$H37:$K37)*(-1)</f>
        <v>0</v>
      </c>
      <c r="BN37">
        <f>I!BM35*SUM('Sim_Vt_Of(IxI)'!$H37:$K37)*(-1)</f>
        <v>0</v>
      </c>
      <c r="BO37">
        <f>I!BN35*SUM('Sim_Vt_Of(IxI)'!$H37:$K37)*(-1)</f>
        <v>0</v>
      </c>
      <c r="BP37">
        <f>I!BO35*SUM('Sim_Vt_Of(IxI)'!$H37:$K37)*(-1)</f>
        <v>0</v>
      </c>
      <c r="BQ37">
        <f>I!BP35*SUM('Sim_Vt_Of(IxI)'!$H37:$K37)*(-1)</f>
        <v>0</v>
      </c>
      <c r="BR37">
        <f>I!BQ35*SUM('Sim_Vt_Of(IxI)'!$H37:$K37)*(-1)</f>
        <v>0</v>
      </c>
      <c r="BS37">
        <f>I!BR35*SUM('Sim_Vt_Of(IxI)'!$H37:$K37)*(-1)</f>
        <v>0</v>
      </c>
      <c r="BT37">
        <f>I!BS35*SUM('Sim_Vt_Of(IxI)'!$H37:$K37)*(-1)</f>
        <v>0</v>
      </c>
      <c r="BU37">
        <f>I!BT35*SUM('Sim_Vt_Of(IxI)'!$H37:$K37)*(-1)</f>
        <v>0</v>
      </c>
      <c r="BV37">
        <f>I!BU35*SUM('Sim_Vt_Of(IxI)'!$H37:$K37)*(-1)</f>
        <v>0</v>
      </c>
      <c r="BW37">
        <f>I!BV35*SUM('Sim_Vt_Of(IxI)'!$H37:$K37)*(-1)</f>
        <v>0</v>
      </c>
      <c r="BX37">
        <f>I!BW35*SUM('Sim_Vt_Of(IxI)'!$H37:$K37)*(-1)</f>
        <v>0</v>
      </c>
      <c r="BY37">
        <f>I!BX35*SUM('Sim_Vt_Of(IxI)'!$H37:$K37)*(-1)</f>
        <v>0</v>
      </c>
    </row>
    <row r="38" spans="1:77" x14ac:dyDescent="0.25">
      <c r="A38" s="105" t="s">
        <v>35</v>
      </c>
      <c r="B38">
        <f>I!A36*SUM('Sim_Vt_Of(IxI)'!$H38:$K38)*(-1)</f>
        <v>0</v>
      </c>
      <c r="C38">
        <f>I!B36*SUM('Sim_Vt_Of(IxI)'!$H38:$K38)*(-1)</f>
        <v>0</v>
      </c>
      <c r="D38">
        <f>I!C36*SUM('Sim_Vt_Of(IxI)'!$H38:$K38)*(-1)</f>
        <v>0</v>
      </c>
      <c r="E38">
        <f>I!D36*SUM('Sim_Vt_Of(IxI)'!$H38:$K38)*(-1)</f>
        <v>0</v>
      </c>
      <c r="F38">
        <f>I!E36*SUM('Sim_Vt_Of(IxI)'!$H38:$K38)*(-1)</f>
        <v>0</v>
      </c>
      <c r="G38">
        <f>I!F36*SUM('Sim_Vt_Of(IxI)'!$H38:$K38)*(-1)</f>
        <v>0</v>
      </c>
      <c r="H38">
        <f>I!G36*SUM('Sim_Vt_Of(IxI)'!$H38:$K38)*(-1)</f>
        <v>0</v>
      </c>
      <c r="I38">
        <f>I!H36*SUM('Sim_Vt_Of(IxI)'!$H38:$K38)*(-1)</f>
        <v>0</v>
      </c>
      <c r="J38">
        <f>I!I36*SUM('Sim_Vt_Of(IxI)'!$H38:$K38)*(-1)</f>
        <v>0</v>
      </c>
      <c r="K38">
        <f>I!J36*SUM('Sim_Vt_Of(IxI)'!$H38:$K38)*(-1)</f>
        <v>0</v>
      </c>
      <c r="L38">
        <f>I!K36*SUM('Sim_Vt_Of(IxI)'!$H38:$K38)*(-1)</f>
        <v>0</v>
      </c>
      <c r="M38">
        <f>I!L36*SUM('Sim_Vt_Of(IxI)'!$H38:$K38)*(-1)</f>
        <v>0</v>
      </c>
      <c r="N38">
        <f>I!M36*SUM('Sim_Vt_Of(IxI)'!$H38:$K38)*(-1)</f>
        <v>0</v>
      </c>
      <c r="O38">
        <f>I!N36*SUM('Sim_Vt_Of(IxI)'!$H38:$K38)*(-1)</f>
        <v>0</v>
      </c>
      <c r="P38">
        <f>I!O36*SUM('Sim_Vt_Of(IxI)'!$H38:$K38)*(-1)</f>
        <v>0</v>
      </c>
      <c r="Q38">
        <f>I!P36*SUM('Sim_Vt_Of(IxI)'!$H38:$K38)*(-1)</f>
        <v>0</v>
      </c>
      <c r="R38">
        <f>I!Q36*SUM('Sim_Vt_Of(IxI)'!$H38:$K38)*(-1)</f>
        <v>0</v>
      </c>
      <c r="S38">
        <f>I!R36*SUM('Sim_Vt_Of(IxI)'!$H38:$K38)*(-1)</f>
        <v>0</v>
      </c>
      <c r="T38">
        <f>I!S36*SUM('Sim_Vt_Of(IxI)'!$H38:$K38)*(-1)</f>
        <v>0</v>
      </c>
      <c r="U38">
        <f>I!T36*SUM('Sim_Vt_Of(IxI)'!$H38:$K38)*(-1)</f>
        <v>0</v>
      </c>
      <c r="V38">
        <f>I!U36*SUM('Sim_Vt_Of(IxI)'!$H38:$K38)*(-1)</f>
        <v>0</v>
      </c>
      <c r="W38">
        <f>I!V36*SUM('Sim_Vt_Of(IxI)'!$H38:$K38)*(-1)</f>
        <v>0</v>
      </c>
      <c r="X38">
        <f>I!W36*SUM('Sim_Vt_Of(IxI)'!$H38:$K38)*(-1)</f>
        <v>0</v>
      </c>
      <c r="Y38">
        <f>I!X36*SUM('Sim_Vt_Of(IxI)'!$H38:$K38)*(-1)</f>
        <v>0</v>
      </c>
      <c r="Z38">
        <f>I!Y36*SUM('Sim_Vt_Of(IxI)'!$H38:$K38)*(-1)</f>
        <v>0</v>
      </c>
      <c r="AA38">
        <f>I!Z36*SUM('Sim_Vt_Of(IxI)'!$H38:$K38)*(-1)</f>
        <v>0</v>
      </c>
      <c r="AB38">
        <f>I!AA36*SUM('Sim_Vt_Of(IxI)'!$H38:$K38)*(-1)</f>
        <v>0</v>
      </c>
      <c r="AC38">
        <f>I!AB36*SUM('Sim_Vt_Of(IxI)'!$H38:$K38)*(-1)</f>
        <v>0</v>
      </c>
      <c r="AD38">
        <f>I!AC36*SUM('Sim_Vt_Of(IxI)'!$H38:$K38)*(-1)</f>
        <v>0</v>
      </c>
      <c r="AE38">
        <f>I!AD36*SUM('Sim_Vt_Of(IxI)'!$H38:$K38)*(-1)</f>
        <v>0</v>
      </c>
      <c r="AF38">
        <f>I!AE36*SUM('Sim_Vt_Of(IxI)'!$H38:$K38)*(-1)</f>
        <v>0</v>
      </c>
      <c r="AG38">
        <f>I!AF36*SUM('Sim_Vt_Of(IxI)'!$H38:$K38)*(-1)</f>
        <v>0</v>
      </c>
      <c r="AH38">
        <f>I!AG36*SUM('Sim_Vt_Of(IxI)'!$H38:$K38)*(-1)</f>
        <v>0</v>
      </c>
      <c r="AI38">
        <f>I!AH36*SUM('Sim_Vt_Of(IxI)'!$H38:$K38)*(-1)</f>
        <v>0</v>
      </c>
      <c r="AJ38">
        <f>I!AI36*SUM('Sim_Vt_Of(IxI)'!$H38:$K38)*(-1)</f>
        <v>0</v>
      </c>
      <c r="AK38">
        <f>I!AJ36*SUM('Sim_Vt_Of(IxI)'!$H38:$K38)*(-1)</f>
        <v>0</v>
      </c>
      <c r="AL38">
        <f>I!AK36*SUM('Sim_Vt_Of(IxI)'!$H38:$K38)*(-1)</f>
        <v>0</v>
      </c>
      <c r="AM38">
        <f>I!AL36*SUM('Sim_Vt_Of(IxI)'!$H38:$K38)*(-1)</f>
        <v>0</v>
      </c>
      <c r="AN38">
        <f>I!AM36*SUM('Sim_Vt_Of(IxI)'!$H38:$K38)*(-1)</f>
        <v>0</v>
      </c>
      <c r="AO38">
        <f>I!AN36*SUM('Sim_Vt_Of(IxI)'!$H38:$K38)*(-1)</f>
        <v>0</v>
      </c>
      <c r="AP38">
        <f>I!AO36*SUM('Sim_Vt_Of(IxI)'!$H38:$K38)*(-1)</f>
        <v>0</v>
      </c>
      <c r="AQ38">
        <f>I!AP36*SUM('Sim_Vt_Of(IxI)'!$H38:$K38)*(-1)</f>
        <v>0</v>
      </c>
      <c r="AR38">
        <f>I!AQ36*SUM('Sim_Vt_Of(IxI)'!$H38:$K38)*(-1)</f>
        <v>0</v>
      </c>
      <c r="AS38">
        <f>I!AR36*SUM('Sim_Vt_Of(IxI)'!$H38:$K38)*(-1)</f>
        <v>0</v>
      </c>
      <c r="AT38">
        <f>I!AS36*SUM('Sim_Vt_Of(IxI)'!$H38:$K38)*(-1)</f>
        <v>0</v>
      </c>
      <c r="AU38">
        <f>I!AT36*SUM('Sim_Vt_Of(IxI)'!$H38:$K38)*(-1)</f>
        <v>0</v>
      </c>
      <c r="AV38">
        <f>I!AU36*SUM('Sim_Vt_Of(IxI)'!$H38:$K38)*(-1)</f>
        <v>0</v>
      </c>
      <c r="AW38">
        <f>I!AV36*SUM('Sim_Vt_Of(IxI)'!$H38:$K38)*(-1)</f>
        <v>0</v>
      </c>
      <c r="AX38">
        <f>I!AW36*SUM('Sim_Vt_Of(IxI)'!$H38:$K38)*(-1)</f>
        <v>0</v>
      </c>
      <c r="AY38">
        <f>I!AX36*SUM('Sim_Vt_Of(IxI)'!$H38:$K38)*(-1)</f>
        <v>0</v>
      </c>
      <c r="AZ38">
        <f>I!AY36*SUM('Sim_Vt_Of(IxI)'!$H38:$K38)*(-1)</f>
        <v>0</v>
      </c>
      <c r="BA38">
        <f>I!AZ36*SUM('Sim_Vt_Of(IxI)'!$H38:$K38)*(-1)</f>
        <v>0</v>
      </c>
      <c r="BB38">
        <f>I!BA36*SUM('Sim_Vt_Of(IxI)'!$H38:$K38)*(-1)</f>
        <v>0</v>
      </c>
      <c r="BC38">
        <f>I!BB36*SUM('Sim_Vt_Of(IxI)'!$H38:$K38)*(-1)</f>
        <v>0</v>
      </c>
      <c r="BD38">
        <f>I!BC36*SUM('Sim_Vt_Of(IxI)'!$H38:$K38)*(-1)</f>
        <v>0</v>
      </c>
      <c r="BE38">
        <f>I!BD36*SUM('Sim_Vt_Of(IxI)'!$H38:$K38)*(-1)</f>
        <v>0</v>
      </c>
      <c r="BF38">
        <f>I!BE36*SUM('Sim_Vt_Of(IxI)'!$H38:$K38)*(-1)</f>
        <v>0</v>
      </c>
      <c r="BG38">
        <f>I!BF36*SUM('Sim_Vt_Of(IxI)'!$H38:$K38)*(-1)</f>
        <v>0</v>
      </c>
      <c r="BH38">
        <f>I!BG36*SUM('Sim_Vt_Of(IxI)'!$H38:$K38)*(-1)</f>
        <v>0</v>
      </c>
      <c r="BI38">
        <f>I!BH36*SUM('Sim_Vt_Of(IxI)'!$H38:$K38)*(-1)</f>
        <v>0</v>
      </c>
      <c r="BJ38">
        <f>I!BI36*SUM('Sim_Vt_Of(IxI)'!$H38:$K38)*(-1)</f>
        <v>0</v>
      </c>
      <c r="BK38">
        <f>I!BJ36*SUM('Sim_Vt_Of(IxI)'!$H38:$K38)*(-1)</f>
        <v>0</v>
      </c>
      <c r="BL38">
        <f>I!BK36*SUM('Sim_Vt_Of(IxI)'!$H38:$K38)*(-1)</f>
        <v>0</v>
      </c>
      <c r="BM38">
        <f>I!BL36*SUM('Sim_Vt_Of(IxI)'!$H38:$K38)*(-1)</f>
        <v>0</v>
      </c>
      <c r="BN38">
        <f>I!BM36*SUM('Sim_Vt_Of(IxI)'!$H38:$K38)*(-1)</f>
        <v>0</v>
      </c>
      <c r="BO38">
        <f>I!BN36*SUM('Sim_Vt_Of(IxI)'!$H38:$K38)*(-1)</f>
        <v>0</v>
      </c>
      <c r="BP38">
        <f>I!BO36*SUM('Sim_Vt_Of(IxI)'!$H38:$K38)*(-1)</f>
        <v>0</v>
      </c>
      <c r="BQ38">
        <f>I!BP36*SUM('Sim_Vt_Of(IxI)'!$H38:$K38)*(-1)</f>
        <v>0</v>
      </c>
      <c r="BR38">
        <f>I!BQ36*SUM('Sim_Vt_Of(IxI)'!$H38:$K38)*(-1)</f>
        <v>0</v>
      </c>
      <c r="BS38">
        <f>I!BR36*SUM('Sim_Vt_Of(IxI)'!$H38:$K38)*(-1)</f>
        <v>0</v>
      </c>
      <c r="BT38">
        <f>I!BS36*SUM('Sim_Vt_Of(IxI)'!$H38:$K38)*(-1)</f>
        <v>0</v>
      </c>
      <c r="BU38">
        <f>I!BT36*SUM('Sim_Vt_Of(IxI)'!$H38:$K38)*(-1)</f>
        <v>0</v>
      </c>
      <c r="BV38">
        <f>I!BU36*SUM('Sim_Vt_Of(IxI)'!$H38:$K38)*(-1)</f>
        <v>0</v>
      </c>
      <c r="BW38">
        <f>I!BV36*SUM('Sim_Vt_Of(IxI)'!$H38:$K38)*(-1)</f>
        <v>0</v>
      </c>
      <c r="BX38">
        <f>I!BW36*SUM('Sim_Vt_Of(IxI)'!$H38:$K38)*(-1)</f>
        <v>0</v>
      </c>
      <c r="BY38">
        <f>I!BX36*SUM('Sim_Vt_Of(IxI)'!$H38:$K38)*(-1)</f>
        <v>0</v>
      </c>
    </row>
    <row r="39" spans="1:77" x14ac:dyDescent="0.25">
      <c r="A39" s="105" t="s">
        <v>36</v>
      </c>
      <c r="B39">
        <f>I!A37*SUM('Sim_Vt_Of(IxI)'!$H39:$K39)*(-1)</f>
        <v>0</v>
      </c>
      <c r="C39">
        <f>I!B37*SUM('Sim_Vt_Of(IxI)'!$H39:$K39)*(-1)</f>
        <v>0</v>
      </c>
      <c r="D39">
        <f>I!C37*SUM('Sim_Vt_Of(IxI)'!$H39:$K39)*(-1)</f>
        <v>0</v>
      </c>
      <c r="E39">
        <f>I!D37*SUM('Sim_Vt_Of(IxI)'!$H39:$K39)*(-1)</f>
        <v>0</v>
      </c>
      <c r="F39">
        <f>I!E37*SUM('Sim_Vt_Of(IxI)'!$H39:$K39)*(-1)</f>
        <v>0</v>
      </c>
      <c r="G39">
        <f>I!F37*SUM('Sim_Vt_Of(IxI)'!$H39:$K39)*(-1)</f>
        <v>0</v>
      </c>
      <c r="H39">
        <f>I!G37*SUM('Sim_Vt_Of(IxI)'!$H39:$K39)*(-1)</f>
        <v>0</v>
      </c>
      <c r="I39">
        <f>I!H37*SUM('Sim_Vt_Of(IxI)'!$H39:$K39)*(-1)</f>
        <v>0</v>
      </c>
      <c r="J39">
        <f>I!I37*SUM('Sim_Vt_Of(IxI)'!$H39:$K39)*(-1)</f>
        <v>0</v>
      </c>
      <c r="K39">
        <f>I!J37*SUM('Sim_Vt_Of(IxI)'!$H39:$K39)*(-1)</f>
        <v>0</v>
      </c>
      <c r="L39">
        <f>I!K37*SUM('Sim_Vt_Of(IxI)'!$H39:$K39)*(-1)</f>
        <v>0</v>
      </c>
      <c r="M39">
        <f>I!L37*SUM('Sim_Vt_Of(IxI)'!$H39:$K39)*(-1)</f>
        <v>0</v>
      </c>
      <c r="N39">
        <f>I!M37*SUM('Sim_Vt_Of(IxI)'!$H39:$K39)*(-1)</f>
        <v>0</v>
      </c>
      <c r="O39">
        <f>I!N37*SUM('Sim_Vt_Of(IxI)'!$H39:$K39)*(-1)</f>
        <v>0</v>
      </c>
      <c r="P39">
        <f>I!O37*SUM('Sim_Vt_Of(IxI)'!$H39:$K39)*(-1)</f>
        <v>0</v>
      </c>
      <c r="Q39">
        <f>I!P37*SUM('Sim_Vt_Of(IxI)'!$H39:$K39)*(-1)</f>
        <v>0</v>
      </c>
      <c r="R39">
        <f>I!Q37*SUM('Sim_Vt_Of(IxI)'!$H39:$K39)*(-1)</f>
        <v>0</v>
      </c>
      <c r="S39">
        <f>I!R37*SUM('Sim_Vt_Of(IxI)'!$H39:$K39)*(-1)</f>
        <v>0</v>
      </c>
      <c r="T39">
        <f>I!S37*SUM('Sim_Vt_Of(IxI)'!$H39:$K39)*(-1)</f>
        <v>0</v>
      </c>
      <c r="U39">
        <f>I!T37*SUM('Sim_Vt_Of(IxI)'!$H39:$K39)*(-1)</f>
        <v>0</v>
      </c>
      <c r="V39">
        <f>I!U37*SUM('Sim_Vt_Of(IxI)'!$H39:$K39)*(-1)</f>
        <v>0</v>
      </c>
      <c r="W39">
        <f>I!V37*SUM('Sim_Vt_Of(IxI)'!$H39:$K39)*(-1)</f>
        <v>0</v>
      </c>
      <c r="X39">
        <f>I!W37*SUM('Sim_Vt_Of(IxI)'!$H39:$K39)*(-1)</f>
        <v>0</v>
      </c>
      <c r="Y39">
        <f>I!X37*SUM('Sim_Vt_Of(IxI)'!$H39:$K39)*(-1)</f>
        <v>0</v>
      </c>
      <c r="Z39">
        <f>I!Y37*SUM('Sim_Vt_Of(IxI)'!$H39:$K39)*(-1)</f>
        <v>0</v>
      </c>
      <c r="AA39">
        <f>I!Z37*SUM('Sim_Vt_Of(IxI)'!$H39:$K39)*(-1)</f>
        <v>0</v>
      </c>
      <c r="AB39">
        <f>I!AA37*SUM('Sim_Vt_Of(IxI)'!$H39:$K39)*(-1)</f>
        <v>0</v>
      </c>
      <c r="AC39">
        <f>I!AB37*SUM('Sim_Vt_Of(IxI)'!$H39:$K39)*(-1)</f>
        <v>0</v>
      </c>
      <c r="AD39">
        <f>I!AC37*SUM('Sim_Vt_Of(IxI)'!$H39:$K39)*(-1)</f>
        <v>0</v>
      </c>
      <c r="AE39">
        <f>I!AD37*SUM('Sim_Vt_Of(IxI)'!$H39:$K39)*(-1)</f>
        <v>0</v>
      </c>
      <c r="AF39">
        <f>I!AE37*SUM('Sim_Vt_Of(IxI)'!$H39:$K39)*(-1)</f>
        <v>0</v>
      </c>
      <c r="AG39">
        <f>I!AF37*SUM('Sim_Vt_Of(IxI)'!$H39:$K39)*(-1)</f>
        <v>0</v>
      </c>
      <c r="AH39">
        <f>I!AG37*SUM('Sim_Vt_Of(IxI)'!$H39:$K39)*(-1)</f>
        <v>0</v>
      </c>
      <c r="AI39">
        <f>I!AH37*SUM('Sim_Vt_Of(IxI)'!$H39:$K39)*(-1)</f>
        <v>0</v>
      </c>
      <c r="AJ39">
        <f>I!AI37*SUM('Sim_Vt_Of(IxI)'!$H39:$K39)*(-1)</f>
        <v>0</v>
      </c>
      <c r="AK39">
        <f>I!AJ37*SUM('Sim_Vt_Of(IxI)'!$H39:$K39)*(-1)</f>
        <v>0</v>
      </c>
      <c r="AL39">
        <f>I!AK37*SUM('Sim_Vt_Of(IxI)'!$H39:$K39)*(-1)</f>
        <v>0</v>
      </c>
      <c r="AM39">
        <f>I!AL37*SUM('Sim_Vt_Of(IxI)'!$H39:$K39)*(-1)</f>
        <v>0</v>
      </c>
      <c r="AN39">
        <f>I!AM37*SUM('Sim_Vt_Of(IxI)'!$H39:$K39)*(-1)</f>
        <v>0</v>
      </c>
      <c r="AO39">
        <f>I!AN37*SUM('Sim_Vt_Of(IxI)'!$H39:$K39)*(-1)</f>
        <v>0</v>
      </c>
      <c r="AP39">
        <f>I!AO37*SUM('Sim_Vt_Of(IxI)'!$H39:$K39)*(-1)</f>
        <v>0</v>
      </c>
      <c r="AQ39">
        <f>I!AP37*SUM('Sim_Vt_Of(IxI)'!$H39:$K39)*(-1)</f>
        <v>0</v>
      </c>
      <c r="AR39">
        <f>I!AQ37*SUM('Sim_Vt_Of(IxI)'!$H39:$K39)*(-1)</f>
        <v>0</v>
      </c>
      <c r="AS39">
        <f>I!AR37*SUM('Sim_Vt_Of(IxI)'!$H39:$K39)*(-1)</f>
        <v>0</v>
      </c>
      <c r="AT39">
        <f>I!AS37*SUM('Sim_Vt_Of(IxI)'!$H39:$K39)*(-1)</f>
        <v>0</v>
      </c>
      <c r="AU39">
        <f>I!AT37*SUM('Sim_Vt_Of(IxI)'!$H39:$K39)*(-1)</f>
        <v>0</v>
      </c>
      <c r="AV39">
        <f>I!AU37*SUM('Sim_Vt_Of(IxI)'!$H39:$K39)*(-1)</f>
        <v>0</v>
      </c>
      <c r="AW39">
        <f>I!AV37*SUM('Sim_Vt_Of(IxI)'!$H39:$K39)*(-1)</f>
        <v>0</v>
      </c>
      <c r="AX39">
        <f>I!AW37*SUM('Sim_Vt_Of(IxI)'!$H39:$K39)*(-1)</f>
        <v>0</v>
      </c>
      <c r="AY39">
        <f>I!AX37*SUM('Sim_Vt_Of(IxI)'!$H39:$K39)*(-1)</f>
        <v>0</v>
      </c>
      <c r="AZ39">
        <f>I!AY37*SUM('Sim_Vt_Of(IxI)'!$H39:$K39)*(-1)</f>
        <v>0</v>
      </c>
      <c r="BA39">
        <f>I!AZ37*SUM('Sim_Vt_Of(IxI)'!$H39:$K39)*(-1)</f>
        <v>0</v>
      </c>
      <c r="BB39">
        <f>I!BA37*SUM('Sim_Vt_Of(IxI)'!$H39:$K39)*(-1)</f>
        <v>0</v>
      </c>
      <c r="BC39">
        <f>I!BB37*SUM('Sim_Vt_Of(IxI)'!$H39:$K39)*(-1)</f>
        <v>0</v>
      </c>
      <c r="BD39">
        <f>I!BC37*SUM('Sim_Vt_Of(IxI)'!$H39:$K39)*(-1)</f>
        <v>0</v>
      </c>
      <c r="BE39">
        <f>I!BD37*SUM('Sim_Vt_Of(IxI)'!$H39:$K39)*(-1)</f>
        <v>0</v>
      </c>
      <c r="BF39">
        <f>I!BE37*SUM('Sim_Vt_Of(IxI)'!$H39:$K39)*(-1)</f>
        <v>0</v>
      </c>
      <c r="BG39">
        <f>I!BF37*SUM('Sim_Vt_Of(IxI)'!$H39:$K39)*(-1)</f>
        <v>0</v>
      </c>
      <c r="BH39">
        <f>I!BG37*SUM('Sim_Vt_Of(IxI)'!$H39:$K39)*(-1)</f>
        <v>0</v>
      </c>
      <c r="BI39">
        <f>I!BH37*SUM('Sim_Vt_Of(IxI)'!$H39:$K39)*(-1)</f>
        <v>0</v>
      </c>
      <c r="BJ39">
        <f>I!BI37*SUM('Sim_Vt_Of(IxI)'!$H39:$K39)*(-1)</f>
        <v>0</v>
      </c>
      <c r="BK39">
        <f>I!BJ37*SUM('Sim_Vt_Of(IxI)'!$H39:$K39)*(-1)</f>
        <v>0</v>
      </c>
      <c r="BL39">
        <f>I!BK37*SUM('Sim_Vt_Of(IxI)'!$H39:$K39)*(-1)</f>
        <v>0</v>
      </c>
      <c r="BM39">
        <f>I!BL37*SUM('Sim_Vt_Of(IxI)'!$H39:$K39)*(-1)</f>
        <v>0</v>
      </c>
      <c r="BN39">
        <f>I!BM37*SUM('Sim_Vt_Of(IxI)'!$H39:$K39)*(-1)</f>
        <v>0</v>
      </c>
      <c r="BO39">
        <f>I!BN37*SUM('Sim_Vt_Of(IxI)'!$H39:$K39)*(-1)</f>
        <v>0</v>
      </c>
      <c r="BP39">
        <f>I!BO37*SUM('Sim_Vt_Of(IxI)'!$H39:$K39)*(-1)</f>
        <v>0</v>
      </c>
      <c r="BQ39">
        <f>I!BP37*SUM('Sim_Vt_Of(IxI)'!$H39:$K39)*(-1)</f>
        <v>0</v>
      </c>
      <c r="BR39">
        <f>I!BQ37*SUM('Sim_Vt_Of(IxI)'!$H39:$K39)*(-1)</f>
        <v>0</v>
      </c>
      <c r="BS39">
        <f>I!BR37*SUM('Sim_Vt_Of(IxI)'!$H39:$K39)*(-1)</f>
        <v>0</v>
      </c>
      <c r="BT39">
        <f>I!BS37*SUM('Sim_Vt_Of(IxI)'!$H39:$K39)*(-1)</f>
        <v>0</v>
      </c>
      <c r="BU39">
        <f>I!BT37*SUM('Sim_Vt_Of(IxI)'!$H39:$K39)*(-1)</f>
        <v>0</v>
      </c>
      <c r="BV39">
        <f>I!BU37*SUM('Sim_Vt_Of(IxI)'!$H39:$K39)*(-1)</f>
        <v>0</v>
      </c>
      <c r="BW39">
        <f>I!BV37*SUM('Sim_Vt_Of(IxI)'!$H39:$K39)*(-1)</f>
        <v>0</v>
      </c>
      <c r="BX39">
        <f>I!BW37*SUM('Sim_Vt_Of(IxI)'!$H39:$K39)*(-1)</f>
        <v>0</v>
      </c>
      <c r="BY39">
        <f>I!BX37*SUM('Sim_Vt_Of(IxI)'!$H39:$K39)*(-1)</f>
        <v>0</v>
      </c>
    </row>
    <row r="40" spans="1:77" x14ac:dyDescent="0.25">
      <c r="A40" s="105" t="s">
        <v>37</v>
      </c>
      <c r="B40">
        <f>I!A38*SUM('Sim_Vt_Of(IxI)'!$H40:$K40)*(-1)</f>
        <v>0</v>
      </c>
      <c r="C40">
        <f>I!B38*SUM('Sim_Vt_Of(IxI)'!$H40:$K40)*(-1)</f>
        <v>0</v>
      </c>
      <c r="D40">
        <f>I!C38*SUM('Sim_Vt_Of(IxI)'!$H40:$K40)*(-1)</f>
        <v>0</v>
      </c>
      <c r="E40">
        <f>I!D38*SUM('Sim_Vt_Of(IxI)'!$H40:$K40)*(-1)</f>
        <v>0</v>
      </c>
      <c r="F40">
        <f>I!E38*SUM('Sim_Vt_Of(IxI)'!$H40:$K40)*(-1)</f>
        <v>0</v>
      </c>
      <c r="G40">
        <f>I!F38*SUM('Sim_Vt_Of(IxI)'!$H40:$K40)*(-1)</f>
        <v>0</v>
      </c>
      <c r="H40">
        <f>I!G38*SUM('Sim_Vt_Of(IxI)'!$H40:$K40)*(-1)</f>
        <v>0</v>
      </c>
      <c r="I40">
        <f>I!H38*SUM('Sim_Vt_Of(IxI)'!$H40:$K40)*(-1)</f>
        <v>0</v>
      </c>
      <c r="J40">
        <f>I!I38*SUM('Sim_Vt_Of(IxI)'!$H40:$K40)*(-1)</f>
        <v>0</v>
      </c>
      <c r="K40">
        <f>I!J38*SUM('Sim_Vt_Of(IxI)'!$H40:$K40)*(-1)</f>
        <v>0</v>
      </c>
      <c r="L40">
        <f>I!K38*SUM('Sim_Vt_Of(IxI)'!$H40:$K40)*(-1)</f>
        <v>0</v>
      </c>
      <c r="M40">
        <f>I!L38*SUM('Sim_Vt_Of(IxI)'!$H40:$K40)*(-1)</f>
        <v>0</v>
      </c>
      <c r="N40">
        <f>I!M38*SUM('Sim_Vt_Of(IxI)'!$H40:$K40)*(-1)</f>
        <v>0</v>
      </c>
      <c r="O40">
        <f>I!N38*SUM('Sim_Vt_Of(IxI)'!$H40:$K40)*(-1)</f>
        <v>0</v>
      </c>
      <c r="P40">
        <f>I!O38*SUM('Sim_Vt_Of(IxI)'!$H40:$K40)*(-1)</f>
        <v>0</v>
      </c>
      <c r="Q40">
        <f>I!P38*SUM('Sim_Vt_Of(IxI)'!$H40:$K40)*(-1)</f>
        <v>0</v>
      </c>
      <c r="R40">
        <f>I!Q38*SUM('Sim_Vt_Of(IxI)'!$H40:$K40)*(-1)</f>
        <v>0</v>
      </c>
      <c r="S40">
        <f>I!R38*SUM('Sim_Vt_Of(IxI)'!$H40:$K40)*(-1)</f>
        <v>0</v>
      </c>
      <c r="T40">
        <f>I!S38*SUM('Sim_Vt_Of(IxI)'!$H40:$K40)*(-1)</f>
        <v>0</v>
      </c>
      <c r="U40">
        <f>I!T38*SUM('Sim_Vt_Of(IxI)'!$H40:$K40)*(-1)</f>
        <v>0</v>
      </c>
      <c r="V40">
        <f>I!U38*SUM('Sim_Vt_Of(IxI)'!$H40:$K40)*(-1)</f>
        <v>0</v>
      </c>
      <c r="W40">
        <f>I!V38*SUM('Sim_Vt_Of(IxI)'!$H40:$K40)*(-1)</f>
        <v>0</v>
      </c>
      <c r="X40">
        <f>I!W38*SUM('Sim_Vt_Of(IxI)'!$H40:$K40)*(-1)</f>
        <v>0</v>
      </c>
      <c r="Y40">
        <f>I!X38*SUM('Sim_Vt_Of(IxI)'!$H40:$K40)*(-1)</f>
        <v>0</v>
      </c>
      <c r="Z40">
        <f>I!Y38*SUM('Sim_Vt_Of(IxI)'!$H40:$K40)*(-1)</f>
        <v>0</v>
      </c>
      <c r="AA40">
        <f>I!Z38*SUM('Sim_Vt_Of(IxI)'!$H40:$K40)*(-1)</f>
        <v>0</v>
      </c>
      <c r="AB40">
        <f>I!AA38*SUM('Sim_Vt_Of(IxI)'!$H40:$K40)*(-1)</f>
        <v>0</v>
      </c>
      <c r="AC40">
        <f>I!AB38*SUM('Sim_Vt_Of(IxI)'!$H40:$K40)*(-1)</f>
        <v>0</v>
      </c>
      <c r="AD40">
        <f>I!AC38*SUM('Sim_Vt_Of(IxI)'!$H40:$K40)*(-1)</f>
        <v>0</v>
      </c>
      <c r="AE40">
        <f>I!AD38*SUM('Sim_Vt_Of(IxI)'!$H40:$K40)*(-1)</f>
        <v>0</v>
      </c>
      <c r="AF40">
        <f>I!AE38*SUM('Sim_Vt_Of(IxI)'!$H40:$K40)*(-1)</f>
        <v>0</v>
      </c>
      <c r="AG40">
        <f>I!AF38*SUM('Sim_Vt_Of(IxI)'!$H40:$K40)*(-1)</f>
        <v>0</v>
      </c>
      <c r="AH40">
        <f>I!AG38*SUM('Sim_Vt_Of(IxI)'!$H40:$K40)*(-1)</f>
        <v>0</v>
      </c>
      <c r="AI40">
        <f>I!AH38*SUM('Sim_Vt_Of(IxI)'!$H40:$K40)*(-1)</f>
        <v>0</v>
      </c>
      <c r="AJ40">
        <f>I!AI38*SUM('Sim_Vt_Of(IxI)'!$H40:$K40)*(-1)</f>
        <v>0</v>
      </c>
      <c r="AK40">
        <f>I!AJ38*SUM('Sim_Vt_Of(IxI)'!$H40:$K40)*(-1)</f>
        <v>0</v>
      </c>
      <c r="AL40">
        <f>I!AK38*SUM('Sim_Vt_Of(IxI)'!$H40:$K40)*(-1)</f>
        <v>0</v>
      </c>
      <c r="AM40">
        <f>I!AL38*SUM('Sim_Vt_Of(IxI)'!$H40:$K40)*(-1)</f>
        <v>0</v>
      </c>
      <c r="AN40">
        <f>I!AM38*SUM('Sim_Vt_Of(IxI)'!$H40:$K40)*(-1)</f>
        <v>0</v>
      </c>
      <c r="AO40">
        <f>I!AN38*SUM('Sim_Vt_Of(IxI)'!$H40:$K40)*(-1)</f>
        <v>0</v>
      </c>
      <c r="AP40">
        <f>I!AO38*SUM('Sim_Vt_Of(IxI)'!$H40:$K40)*(-1)</f>
        <v>0</v>
      </c>
      <c r="AQ40">
        <f>I!AP38*SUM('Sim_Vt_Of(IxI)'!$H40:$K40)*(-1)</f>
        <v>0</v>
      </c>
      <c r="AR40">
        <f>I!AQ38*SUM('Sim_Vt_Of(IxI)'!$H40:$K40)*(-1)</f>
        <v>0</v>
      </c>
      <c r="AS40">
        <f>I!AR38*SUM('Sim_Vt_Of(IxI)'!$H40:$K40)*(-1)</f>
        <v>0</v>
      </c>
      <c r="AT40">
        <f>I!AS38*SUM('Sim_Vt_Of(IxI)'!$H40:$K40)*(-1)</f>
        <v>0</v>
      </c>
      <c r="AU40">
        <f>I!AT38*SUM('Sim_Vt_Of(IxI)'!$H40:$K40)*(-1)</f>
        <v>0</v>
      </c>
      <c r="AV40">
        <f>I!AU38*SUM('Sim_Vt_Of(IxI)'!$H40:$K40)*(-1)</f>
        <v>0</v>
      </c>
      <c r="AW40">
        <f>I!AV38*SUM('Sim_Vt_Of(IxI)'!$H40:$K40)*(-1)</f>
        <v>0</v>
      </c>
      <c r="AX40">
        <f>I!AW38*SUM('Sim_Vt_Of(IxI)'!$H40:$K40)*(-1)</f>
        <v>0</v>
      </c>
      <c r="AY40">
        <f>I!AX38*SUM('Sim_Vt_Of(IxI)'!$H40:$K40)*(-1)</f>
        <v>0</v>
      </c>
      <c r="AZ40">
        <f>I!AY38*SUM('Sim_Vt_Of(IxI)'!$H40:$K40)*(-1)</f>
        <v>0</v>
      </c>
      <c r="BA40">
        <f>I!AZ38*SUM('Sim_Vt_Of(IxI)'!$H40:$K40)*(-1)</f>
        <v>0</v>
      </c>
      <c r="BB40">
        <f>I!BA38*SUM('Sim_Vt_Of(IxI)'!$H40:$K40)*(-1)</f>
        <v>0</v>
      </c>
      <c r="BC40">
        <f>I!BB38*SUM('Sim_Vt_Of(IxI)'!$H40:$K40)*(-1)</f>
        <v>0</v>
      </c>
      <c r="BD40">
        <f>I!BC38*SUM('Sim_Vt_Of(IxI)'!$H40:$K40)*(-1)</f>
        <v>0</v>
      </c>
      <c r="BE40">
        <f>I!BD38*SUM('Sim_Vt_Of(IxI)'!$H40:$K40)*(-1)</f>
        <v>0</v>
      </c>
      <c r="BF40">
        <f>I!BE38*SUM('Sim_Vt_Of(IxI)'!$H40:$K40)*(-1)</f>
        <v>0</v>
      </c>
      <c r="BG40">
        <f>I!BF38*SUM('Sim_Vt_Of(IxI)'!$H40:$K40)*(-1)</f>
        <v>0</v>
      </c>
      <c r="BH40">
        <f>I!BG38*SUM('Sim_Vt_Of(IxI)'!$H40:$K40)*(-1)</f>
        <v>0</v>
      </c>
      <c r="BI40">
        <f>I!BH38*SUM('Sim_Vt_Of(IxI)'!$H40:$K40)*(-1)</f>
        <v>0</v>
      </c>
      <c r="BJ40">
        <f>I!BI38*SUM('Sim_Vt_Of(IxI)'!$H40:$K40)*(-1)</f>
        <v>0</v>
      </c>
      <c r="BK40">
        <f>I!BJ38*SUM('Sim_Vt_Of(IxI)'!$H40:$K40)*(-1)</f>
        <v>0</v>
      </c>
      <c r="BL40">
        <f>I!BK38*SUM('Sim_Vt_Of(IxI)'!$H40:$K40)*(-1)</f>
        <v>0</v>
      </c>
      <c r="BM40">
        <f>I!BL38*SUM('Sim_Vt_Of(IxI)'!$H40:$K40)*(-1)</f>
        <v>0</v>
      </c>
      <c r="BN40">
        <f>I!BM38*SUM('Sim_Vt_Of(IxI)'!$H40:$K40)*(-1)</f>
        <v>0</v>
      </c>
      <c r="BO40">
        <f>I!BN38*SUM('Sim_Vt_Of(IxI)'!$H40:$K40)*(-1)</f>
        <v>0</v>
      </c>
      <c r="BP40">
        <f>I!BO38*SUM('Sim_Vt_Of(IxI)'!$H40:$K40)*(-1)</f>
        <v>0</v>
      </c>
      <c r="BQ40">
        <f>I!BP38*SUM('Sim_Vt_Of(IxI)'!$H40:$K40)*(-1)</f>
        <v>0</v>
      </c>
      <c r="BR40">
        <f>I!BQ38*SUM('Sim_Vt_Of(IxI)'!$H40:$K40)*(-1)</f>
        <v>0</v>
      </c>
      <c r="BS40">
        <f>I!BR38*SUM('Sim_Vt_Of(IxI)'!$H40:$K40)*(-1)</f>
        <v>0</v>
      </c>
      <c r="BT40">
        <f>I!BS38*SUM('Sim_Vt_Of(IxI)'!$H40:$K40)*(-1)</f>
        <v>0</v>
      </c>
      <c r="BU40">
        <f>I!BT38*SUM('Sim_Vt_Of(IxI)'!$H40:$K40)*(-1)</f>
        <v>0</v>
      </c>
      <c r="BV40">
        <f>I!BU38*SUM('Sim_Vt_Of(IxI)'!$H40:$K40)*(-1)</f>
        <v>0</v>
      </c>
      <c r="BW40">
        <f>I!BV38*SUM('Sim_Vt_Of(IxI)'!$H40:$K40)*(-1)</f>
        <v>0</v>
      </c>
      <c r="BX40">
        <f>I!BW38*SUM('Sim_Vt_Of(IxI)'!$H40:$K40)*(-1)</f>
        <v>0</v>
      </c>
      <c r="BY40">
        <f>I!BX38*SUM('Sim_Vt_Of(IxI)'!$H40:$K40)*(-1)</f>
        <v>0</v>
      </c>
    </row>
    <row r="41" spans="1:77" x14ac:dyDescent="0.25">
      <c r="A41" s="105" t="s">
        <v>38</v>
      </c>
      <c r="B41">
        <f>I!A39*SUM('Sim_Vt_Of(IxI)'!$H41:$K41)*(-1)</f>
        <v>0</v>
      </c>
      <c r="C41">
        <f>I!B39*SUM('Sim_Vt_Of(IxI)'!$H41:$K41)*(-1)</f>
        <v>0</v>
      </c>
      <c r="D41">
        <f>I!C39*SUM('Sim_Vt_Of(IxI)'!$H41:$K41)*(-1)</f>
        <v>0</v>
      </c>
      <c r="E41">
        <f>I!D39*SUM('Sim_Vt_Of(IxI)'!$H41:$K41)*(-1)</f>
        <v>0</v>
      </c>
      <c r="F41">
        <f>I!E39*SUM('Sim_Vt_Of(IxI)'!$H41:$K41)*(-1)</f>
        <v>0</v>
      </c>
      <c r="G41">
        <f>I!F39*SUM('Sim_Vt_Of(IxI)'!$H41:$K41)*(-1)</f>
        <v>0</v>
      </c>
      <c r="H41">
        <f>I!G39*SUM('Sim_Vt_Of(IxI)'!$H41:$K41)*(-1)</f>
        <v>0</v>
      </c>
      <c r="I41">
        <f>I!H39*SUM('Sim_Vt_Of(IxI)'!$H41:$K41)*(-1)</f>
        <v>0</v>
      </c>
      <c r="J41">
        <f>I!I39*SUM('Sim_Vt_Of(IxI)'!$H41:$K41)*(-1)</f>
        <v>0</v>
      </c>
      <c r="K41">
        <f>I!J39*SUM('Sim_Vt_Of(IxI)'!$H41:$K41)*(-1)</f>
        <v>0</v>
      </c>
      <c r="L41">
        <f>I!K39*SUM('Sim_Vt_Of(IxI)'!$H41:$K41)*(-1)</f>
        <v>0</v>
      </c>
      <c r="M41">
        <f>I!L39*SUM('Sim_Vt_Of(IxI)'!$H41:$K41)*(-1)</f>
        <v>0</v>
      </c>
      <c r="N41">
        <f>I!M39*SUM('Sim_Vt_Of(IxI)'!$H41:$K41)*(-1)</f>
        <v>0</v>
      </c>
      <c r="O41">
        <f>I!N39*SUM('Sim_Vt_Of(IxI)'!$H41:$K41)*(-1)</f>
        <v>0</v>
      </c>
      <c r="P41">
        <f>I!O39*SUM('Sim_Vt_Of(IxI)'!$H41:$K41)*(-1)</f>
        <v>0</v>
      </c>
      <c r="Q41">
        <f>I!P39*SUM('Sim_Vt_Of(IxI)'!$H41:$K41)*(-1)</f>
        <v>0</v>
      </c>
      <c r="R41">
        <f>I!Q39*SUM('Sim_Vt_Of(IxI)'!$H41:$K41)*(-1)</f>
        <v>0</v>
      </c>
      <c r="S41">
        <f>I!R39*SUM('Sim_Vt_Of(IxI)'!$H41:$K41)*(-1)</f>
        <v>0</v>
      </c>
      <c r="T41">
        <f>I!S39*SUM('Sim_Vt_Of(IxI)'!$H41:$K41)*(-1)</f>
        <v>0</v>
      </c>
      <c r="U41">
        <f>I!T39*SUM('Sim_Vt_Of(IxI)'!$H41:$K41)*(-1)</f>
        <v>0</v>
      </c>
      <c r="V41">
        <f>I!U39*SUM('Sim_Vt_Of(IxI)'!$H41:$K41)*(-1)</f>
        <v>0</v>
      </c>
      <c r="W41">
        <f>I!V39*SUM('Sim_Vt_Of(IxI)'!$H41:$K41)*(-1)</f>
        <v>0</v>
      </c>
      <c r="X41">
        <f>I!W39*SUM('Sim_Vt_Of(IxI)'!$H41:$K41)*(-1)</f>
        <v>0</v>
      </c>
      <c r="Y41">
        <f>I!X39*SUM('Sim_Vt_Of(IxI)'!$H41:$K41)*(-1)</f>
        <v>0</v>
      </c>
      <c r="Z41">
        <f>I!Y39*SUM('Sim_Vt_Of(IxI)'!$H41:$K41)*(-1)</f>
        <v>0</v>
      </c>
      <c r="AA41">
        <f>I!Z39*SUM('Sim_Vt_Of(IxI)'!$H41:$K41)*(-1)</f>
        <v>0</v>
      </c>
      <c r="AB41">
        <f>I!AA39*SUM('Sim_Vt_Of(IxI)'!$H41:$K41)*(-1)</f>
        <v>0</v>
      </c>
      <c r="AC41">
        <f>I!AB39*SUM('Sim_Vt_Of(IxI)'!$H41:$K41)*(-1)</f>
        <v>0</v>
      </c>
      <c r="AD41">
        <f>I!AC39*SUM('Sim_Vt_Of(IxI)'!$H41:$K41)*(-1)</f>
        <v>0</v>
      </c>
      <c r="AE41">
        <f>I!AD39*SUM('Sim_Vt_Of(IxI)'!$H41:$K41)*(-1)</f>
        <v>0</v>
      </c>
      <c r="AF41">
        <f>I!AE39*SUM('Sim_Vt_Of(IxI)'!$H41:$K41)*(-1)</f>
        <v>0</v>
      </c>
      <c r="AG41">
        <f>I!AF39*SUM('Sim_Vt_Of(IxI)'!$H41:$K41)*(-1)</f>
        <v>0</v>
      </c>
      <c r="AH41">
        <f>I!AG39*SUM('Sim_Vt_Of(IxI)'!$H41:$K41)*(-1)</f>
        <v>0</v>
      </c>
      <c r="AI41">
        <f>I!AH39*SUM('Sim_Vt_Of(IxI)'!$H41:$K41)*(-1)</f>
        <v>0</v>
      </c>
      <c r="AJ41">
        <f>I!AI39*SUM('Sim_Vt_Of(IxI)'!$H41:$K41)*(-1)</f>
        <v>0</v>
      </c>
      <c r="AK41">
        <f>I!AJ39*SUM('Sim_Vt_Of(IxI)'!$H41:$K41)*(-1)</f>
        <v>0</v>
      </c>
      <c r="AL41">
        <f>I!AK39*SUM('Sim_Vt_Of(IxI)'!$H41:$K41)*(-1)</f>
        <v>0</v>
      </c>
      <c r="AM41">
        <f>I!AL39*SUM('Sim_Vt_Of(IxI)'!$H41:$K41)*(-1)</f>
        <v>0</v>
      </c>
      <c r="AN41">
        <f>I!AM39*SUM('Sim_Vt_Of(IxI)'!$H41:$K41)*(-1)</f>
        <v>0</v>
      </c>
      <c r="AO41">
        <f>I!AN39*SUM('Sim_Vt_Of(IxI)'!$H41:$K41)*(-1)</f>
        <v>0</v>
      </c>
      <c r="AP41">
        <f>I!AO39*SUM('Sim_Vt_Of(IxI)'!$H41:$K41)*(-1)</f>
        <v>0</v>
      </c>
      <c r="AQ41">
        <f>I!AP39*SUM('Sim_Vt_Of(IxI)'!$H41:$K41)*(-1)</f>
        <v>0</v>
      </c>
      <c r="AR41">
        <f>I!AQ39*SUM('Sim_Vt_Of(IxI)'!$H41:$K41)*(-1)</f>
        <v>0</v>
      </c>
      <c r="AS41">
        <f>I!AR39*SUM('Sim_Vt_Of(IxI)'!$H41:$K41)*(-1)</f>
        <v>0</v>
      </c>
      <c r="AT41">
        <f>I!AS39*SUM('Sim_Vt_Of(IxI)'!$H41:$K41)*(-1)</f>
        <v>0</v>
      </c>
      <c r="AU41">
        <f>I!AT39*SUM('Sim_Vt_Of(IxI)'!$H41:$K41)*(-1)</f>
        <v>0</v>
      </c>
      <c r="AV41">
        <f>I!AU39*SUM('Sim_Vt_Of(IxI)'!$H41:$K41)*(-1)</f>
        <v>0</v>
      </c>
      <c r="AW41">
        <f>I!AV39*SUM('Sim_Vt_Of(IxI)'!$H41:$K41)*(-1)</f>
        <v>0</v>
      </c>
      <c r="AX41">
        <f>I!AW39*SUM('Sim_Vt_Of(IxI)'!$H41:$K41)*(-1)</f>
        <v>0</v>
      </c>
      <c r="AY41">
        <f>I!AX39*SUM('Sim_Vt_Of(IxI)'!$H41:$K41)*(-1)</f>
        <v>0</v>
      </c>
      <c r="AZ41">
        <f>I!AY39*SUM('Sim_Vt_Of(IxI)'!$H41:$K41)*(-1)</f>
        <v>0</v>
      </c>
      <c r="BA41">
        <f>I!AZ39*SUM('Sim_Vt_Of(IxI)'!$H41:$K41)*(-1)</f>
        <v>0</v>
      </c>
      <c r="BB41">
        <f>I!BA39*SUM('Sim_Vt_Of(IxI)'!$H41:$K41)*(-1)</f>
        <v>0</v>
      </c>
      <c r="BC41">
        <f>I!BB39*SUM('Sim_Vt_Of(IxI)'!$H41:$K41)*(-1)</f>
        <v>0</v>
      </c>
      <c r="BD41">
        <f>I!BC39*SUM('Sim_Vt_Of(IxI)'!$H41:$K41)*(-1)</f>
        <v>0</v>
      </c>
      <c r="BE41">
        <f>I!BD39*SUM('Sim_Vt_Of(IxI)'!$H41:$K41)*(-1)</f>
        <v>0</v>
      </c>
      <c r="BF41">
        <f>I!BE39*SUM('Sim_Vt_Of(IxI)'!$H41:$K41)*(-1)</f>
        <v>0</v>
      </c>
      <c r="BG41">
        <f>I!BF39*SUM('Sim_Vt_Of(IxI)'!$H41:$K41)*(-1)</f>
        <v>0</v>
      </c>
      <c r="BH41">
        <f>I!BG39*SUM('Sim_Vt_Of(IxI)'!$H41:$K41)*(-1)</f>
        <v>0</v>
      </c>
      <c r="BI41">
        <f>I!BH39*SUM('Sim_Vt_Of(IxI)'!$H41:$K41)*(-1)</f>
        <v>0</v>
      </c>
      <c r="BJ41">
        <f>I!BI39*SUM('Sim_Vt_Of(IxI)'!$H41:$K41)*(-1)</f>
        <v>0</v>
      </c>
      <c r="BK41">
        <f>I!BJ39*SUM('Sim_Vt_Of(IxI)'!$H41:$K41)*(-1)</f>
        <v>0</v>
      </c>
      <c r="BL41">
        <f>I!BK39*SUM('Sim_Vt_Of(IxI)'!$H41:$K41)*(-1)</f>
        <v>0</v>
      </c>
      <c r="BM41">
        <f>I!BL39*SUM('Sim_Vt_Of(IxI)'!$H41:$K41)*(-1)</f>
        <v>0</v>
      </c>
      <c r="BN41">
        <f>I!BM39*SUM('Sim_Vt_Of(IxI)'!$H41:$K41)*(-1)</f>
        <v>0</v>
      </c>
      <c r="BO41">
        <f>I!BN39*SUM('Sim_Vt_Of(IxI)'!$H41:$K41)*(-1)</f>
        <v>0</v>
      </c>
      <c r="BP41">
        <f>I!BO39*SUM('Sim_Vt_Of(IxI)'!$H41:$K41)*(-1)</f>
        <v>0</v>
      </c>
      <c r="BQ41">
        <f>I!BP39*SUM('Sim_Vt_Of(IxI)'!$H41:$K41)*(-1)</f>
        <v>0</v>
      </c>
      <c r="BR41">
        <f>I!BQ39*SUM('Sim_Vt_Of(IxI)'!$H41:$K41)*(-1)</f>
        <v>0</v>
      </c>
      <c r="BS41">
        <f>I!BR39*SUM('Sim_Vt_Of(IxI)'!$H41:$K41)*(-1)</f>
        <v>0</v>
      </c>
      <c r="BT41">
        <f>I!BS39*SUM('Sim_Vt_Of(IxI)'!$H41:$K41)*(-1)</f>
        <v>0</v>
      </c>
      <c r="BU41">
        <f>I!BT39*SUM('Sim_Vt_Of(IxI)'!$H41:$K41)*(-1)</f>
        <v>0</v>
      </c>
      <c r="BV41">
        <f>I!BU39*SUM('Sim_Vt_Of(IxI)'!$H41:$K41)*(-1)</f>
        <v>0</v>
      </c>
      <c r="BW41">
        <f>I!BV39*SUM('Sim_Vt_Of(IxI)'!$H41:$K41)*(-1)</f>
        <v>0</v>
      </c>
      <c r="BX41">
        <f>I!BW39*SUM('Sim_Vt_Of(IxI)'!$H41:$K41)*(-1)</f>
        <v>0</v>
      </c>
      <c r="BY41">
        <f>I!BX39*SUM('Sim_Vt_Of(IxI)'!$H41:$K41)*(-1)</f>
        <v>0</v>
      </c>
    </row>
    <row r="42" spans="1:77" x14ac:dyDescent="0.25">
      <c r="A42" s="105" t="s">
        <v>39</v>
      </c>
      <c r="B42">
        <f>I!A40*SUM('Sim_Vt_Of(IxI)'!$H42:$K42)*(-1)</f>
        <v>0</v>
      </c>
      <c r="C42">
        <f>I!B40*SUM('Sim_Vt_Of(IxI)'!$H42:$K42)*(-1)</f>
        <v>0</v>
      </c>
      <c r="D42">
        <f>I!C40*SUM('Sim_Vt_Of(IxI)'!$H42:$K42)*(-1)</f>
        <v>0</v>
      </c>
      <c r="E42">
        <f>I!D40*SUM('Sim_Vt_Of(IxI)'!$H42:$K42)*(-1)</f>
        <v>0</v>
      </c>
      <c r="F42">
        <f>I!E40*SUM('Sim_Vt_Of(IxI)'!$H42:$K42)*(-1)</f>
        <v>0</v>
      </c>
      <c r="G42">
        <f>I!F40*SUM('Sim_Vt_Of(IxI)'!$H42:$K42)*(-1)</f>
        <v>0</v>
      </c>
      <c r="H42">
        <f>I!G40*SUM('Sim_Vt_Of(IxI)'!$H42:$K42)*(-1)</f>
        <v>0</v>
      </c>
      <c r="I42">
        <f>I!H40*SUM('Sim_Vt_Of(IxI)'!$H42:$K42)*(-1)</f>
        <v>0</v>
      </c>
      <c r="J42">
        <f>I!I40*SUM('Sim_Vt_Of(IxI)'!$H42:$K42)*(-1)</f>
        <v>0</v>
      </c>
      <c r="K42">
        <f>I!J40*SUM('Sim_Vt_Of(IxI)'!$H42:$K42)*(-1)</f>
        <v>0</v>
      </c>
      <c r="L42">
        <f>I!K40*SUM('Sim_Vt_Of(IxI)'!$H42:$K42)*(-1)</f>
        <v>0</v>
      </c>
      <c r="M42">
        <f>I!L40*SUM('Sim_Vt_Of(IxI)'!$H42:$K42)*(-1)</f>
        <v>0</v>
      </c>
      <c r="N42">
        <f>I!M40*SUM('Sim_Vt_Of(IxI)'!$H42:$K42)*(-1)</f>
        <v>0</v>
      </c>
      <c r="O42">
        <f>I!N40*SUM('Sim_Vt_Of(IxI)'!$H42:$K42)*(-1)</f>
        <v>0</v>
      </c>
      <c r="P42">
        <f>I!O40*SUM('Sim_Vt_Of(IxI)'!$H42:$K42)*(-1)</f>
        <v>0</v>
      </c>
      <c r="Q42">
        <f>I!P40*SUM('Sim_Vt_Of(IxI)'!$H42:$K42)*(-1)</f>
        <v>0</v>
      </c>
      <c r="R42">
        <f>I!Q40*SUM('Sim_Vt_Of(IxI)'!$H42:$K42)*(-1)</f>
        <v>0</v>
      </c>
      <c r="S42">
        <f>I!R40*SUM('Sim_Vt_Of(IxI)'!$H42:$K42)*(-1)</f>
        <v>0</v>
      </c>
      <c r="T42">
        <f>I!S40*SUM('Sim_Vt_Of(IxI)'!$H42:$K42)*(-1)</f>
        <v>0</v>
      </c>
      <c r="U42">
        <f>I!T40*SUM('Sim_Vt_Of(IxI)'!$H42:$K42)*(-1)</f>
        <v>0</v>
      </c>
      <c r="V42">
        <f>I!U40*SUM('Sim_Vt_Of(IxI)'!$H42:$K42)*(-1)</f>
        <v>0</v>
      </c>
      <c r="W42">
        <f>I!V40*SUM('Sim_Vt_Of(IxI)'!$H42:$K42)*(-1)</f>
        <v>0</v>
      </c>
      <c r="X42">
        <f>I!W40*SUM('Sim_Vt_Of(IxI)'!$H42:$K42)*(-1)</f>
        <v>0</v>
      </c>
      <c r="Y42">
        <f>I!X40*SUM('Sim_Vt_Of(IxI)'!$H42:$K42)*(-1)</f>
        <v>0</v>
      </c>
      <c r="Z42">
        <f>I!Y40*SUM('Sim_Vt_Of(IxI)'!$H42:$K42)*(-1)</f>
        <v>0</v>
      </c>
      <c r="AA42">
        <f>I!Z40*SUM('Sim_Vt_Of(IxI)'!$H42:$K42)*(-1)</f>
        <v>0</v>
      </c>
      <c r="AB42">
        <f>I!AA40*SUM('Sim_Vt_Of(IxI)'!$H42:$K42)*(-1)</f>
        <v>0</v>
      </c>
      <c r="AC42">
        <f>I!AB40*SUM('Sim_Vt_Of(IxI)'!$H42:$K42)*(-1)</f>
        <v>0</v>
      </c>
      <c r="AD42">
        <f>I!AC40*SUM('Sim_Vt_Of(IxI)'!$H42:$K42)*(-1)</f>
        <v>0</v>
      </c>
      <c r="AE42">
        <f>I!AD40*SUM('Sim_Vt_Of(IxI)'!$H42:$K42)*(-1)</f>
        <v>0</v>
      </c>
      <c r="AF42">
        <f>I!AE40*SUM('Sim_Vt_Of(IxI)'!$H42:$K42)*(-1)</f>
        <v>0</v>
      </c>
      <c r="AG42">
        <f>I!AF40*SUM('Sim_Vt_Of(IxI)'!$H42:$K42)*(-1)</f>
        <v>0</v>
      </c>
      <c r="AH42">
        <f>I!AG40*SUM('Sim_Vt_Of(IxI)'!$H42:$K42)*(-1)</f>
        <v>0</v>
      </c>
      <c r="AI42">
        <f>I!AH40*SUM('Sim_Vt_Of(IxI)'!$H42:$K42)*(-1)</f>
        <v>0</v>
      </c>
      <c r="AJ42">
        <f>I!AI40*SUM('Sim_Vt_Of(IxI)'!$H42:$K42)*(-1)</f>
        <v>0</v>
      </c>
      <c r="AK42">
        <f>I!AJ40*SUM('Sim_Vt_Of(IxI)'!$H42:$K42)*(-1)</f>
        <v>0</v>
      </c>
      <c r="AL42">
        <f>I!AK40*SUM('Sim_Vt_Of(IxI)'!$H42:$K42)*(-1)</f>
        <v>0</v>
      </c>
      <c r="AM42">
        <f>I!AL40*SUM('Sim_Vt_Of(IxI)'!$H42:$K42)*(-1)</f>
        <v>0</v>
      </c>
      <c r="AN42">
        <f>I!AM40*SUM('Sim_Vt_Of(IxI)'!$H42:$K42)*(-1)</f>
        <v>0</v>
      </c>
      <c r="AO42">
        <f>I!AN40*SUM('Sim_Vt_Of(IxI)'!$H42:$K42)*(-1)</f>
        <v>0</v>
      </c>
      <c r="AP42">
        <f>I!AO40*SUM('Sim_Vt_Of(IxI)'!$H42:$K42)*(-1)</f>
        <v>0</v>
      </c>
      <c r="AQ42">
        <f>I!AP40*SUM('Sim_Vt_Of(IxI)'!$H42:$K42)*(-1)</f>
        <v>0</v>
      </c>
      <c r="AR42">
        <f>I!AQ40*SUM('Sim_Vt_Of(IxI)'!$H42:$K42)*(-1)</f>
        <v>0</v>
      </c>
      <c r="AS42">
        <f>I!AR40*SUM('Sim_Vt_Of(IxI)'!$H42:$K42)*(-1)</f>
        <v>0</v>
      </c>
      <c r="AT42">
        <f>I!AS40*SUM('Sim_Vt_Of(IxI)'!$H42:$K42)*(-1)</f>
        <v>0</v>
      </c>
      <c r="AU42">
        <f>I!AT40*SUM('Sim_Vt_Of(IxI)'!$H42:$K42)*(-1)</f>
        <v>0</v>
      </c>
      <c r="AV42">
        <f>I!AU40*SUM('Sim_Vt_Of(IxI)'!$H42:$K42)*(-1)</f>
        <v>0</v>
      </c>
      <c r="AW42">
        <f>I!AV40*SUM('Sim_Vt_Of(IxI)'!$H42:$K42)*(-1)</f>
        <v>0</v>
      </c>
      <c r="AX42">
        <f>I!AW40*SUM('Sim_Vt_Of(IxI)'!$H42:$K42)*(-1)</f>
        <v>0</v>
      </c>
      <c r="AY42">
        <f>I!AX40*SUM('Sim_Vt_Of(IxI)'!$H42:$K42)*(-1)</f>
        <v>0</v>
      </c>
      <c r="AZ42">
        <f>I!AY40*SUM('Sim_Vt_Of(IxI)'!$H42:$K42)*(-1)</f>
        <v>0</v>
      </c>
      <c r="BA42">
        <f>I!AZ40*SUM('Sim_Vt_Of(IxI)'!$H42:$K42)*(-1)</f>
        <v>0</v>
      </c>
      <c r="BB42">
        <f>I!BA40*SUM('Sim_Vt_Of(IxI)'!$H42:$K42)*(-1)</f>
        <v>0</v>
      </c>
      <c r="BC42">
        <f>I!BB40*SUM('Sim_Vt_Of(IxI)'!$H42:$K42)*(-1)</f>
        <v>0</v>
      </c>
      <c r="BD42">
        <f>I!BC40*SUM('Sim_Vt_Of(IxI)'!$H42:$K42)*(-1)</f>
        <v>0</v>
      </c>
      <c r="BE42">
        <f>I!BD40*SUM('Sim_Vt_Of(IxI)'!$H42:$K42)*(-1)</f>
        <v>0</v>
      </c>
      <c r="BF42">
        <f>I!BE40*SUM('Sim_Vt_Of(IxI)'!$H42:$K42)*(-1)</f>
        <v>0</v>
      </c>
      <c r="BG42">
        <f>I!BF40*SUM('Sim_Vt_Of(IxI)'!$H42:$K42)*(-1)</f>
        <v>0</v>
      </c>
      <c r="BH42">
        <f>I!BG40*SUM('Sim_Vt_Of(IxI)'!$H42:$K42)*(-1)</f>
        <v>0</v>
      </c>
      <c r="BI42">
        <f>I!BH40*SUM('Sim_Vt_Of(IxI)'!$H42:$K42)*(-1)</f>
        <v>0</v>
      </c>
      <c r="BJ42">
        <f>I!BI40*SUM('Sim_Vt_Of(IxI)'!$H42:$K42)*(-1)</f>
        <v>0</v>
      </c>
      <c r="BK42">
        <f>I!BJ40*SUM('Sim_Vt_Of(IxI)'!$H42:$K42)*(-1)</f>
        <v>0</v>
      </c>
      <c r="BL42">
        <f>I!BK40*SUM('Sim_Vt_Of(IxI)'!$H42:$K42)*(-1)</f>
        <v>0</v>
      </c>
      <c r="BM42">
        <f>I!BL40*SUM('Sim_Vt_Of(IxI)'!$H42:$K42)*(-1)</f>
        <v>0</v>
      </c>
      <c r="BN42">
        <f>I!BM40*SUM('Sim_Vt_Of(IxI)'!$H42:$K42)*(-1)</f>
        <v>0</v>
      </c>
      <c r="BO42">
        <f>I!BN40*SUM('Sim_Vt_Of(IxI)'!$H42:$K42)*(-1)</f>
        <v>0</v>
      </c>
      <c r="BP42">
        <f>I!BO40*SUM('Sim_Vt_Of(IxI)'!$H42:$K42)*(-1)</f>
        <v>0</v>
      </c>
      <c r="BQ42">
        <f>I!BP40*SUM('Sim_Vt_Of(IxI)'!$H42:$K42)*(-1)</f>
        <v>0</v>
      </c>
      <c r="BR42">
        <f>I!BQ40*SUM('Sim_Vt_Of(IxI)'!$H42:$K42)*(-1)</f>
        <v>0</v>
      </c>
      <c r="BS42">
        <f>I!BR40*SUM('Sim_Vt_Of(IxI)'!$H42:$K42)*(-1)</f>
        <v>0</v>
      </c>
      <c r="BT42">
        <f>I!BS40*SUM('Sim_Vt_Of(IxI)'!$H42:$K42)*(-1)</f>
        <v>0</v>
      </c>
      <c r="BU42">
        <f>I!BT40*SUM('Sim_Vt_Of(IxI)'!$H42:$K42)*(-1)</f>
        <v>0</v>
      </c>
      <c r="BV42">
        <f>I!BU40*SUM('Sim_Vt_Of(IxI)'!$H42:$K42)*(-1)</f>
        <v>0</v>
      </c>
      <c r="BW42">
        <f>I!BV40*SUM('Sim_Vt_Of(IxI)'!$H42:$K42)*(-1)</f>
        <v>0</v>
      </c>
      <c r="BX42">
        <f>I!BW40*SUM('Sim_Vt_Of(IxI)'!$H42:$K42)*(-1)</f>
        <v>0</v>
      </c>
      <c r="BY42">
        <f>I!BX40*SUM('Sim_Vt_Of(IxI)'!$H42:$K42)*(-1)</f>
        <v>0</v>
      </c>
    </row>
    <row r="43" spans="1:77" x14ac:dyDescent="0.25">
      <c r="A43" s="105" t="s">
        <v>40</v>
      </c>
      <c r="B43">
        <f>I!A41*SUM('Sim_Vt_Of(IxI)'!$H43:$K43)*(-1)</f>
        <v>0</v>
      </c>
      <c r="C43">
        <f>I!B41*SUM('Sim_Vt_Of(IxI)'!$H43:$K43)*(-1)</f>
        <v>0</v>
      </c>
      <c r="D43">
        <f>I!C41*SUM('Sim_Vt_Of(IxI)'!$H43:$K43)*(-1)</f>
        <v>0</v>
      </c>
      <c r="E43">
        <f>I!D41*SUM('Sim_Vt_Of(IxI)'!$H43:$K43)*(-1)</f>
        <v>0</v>
      </c>
      <c r="F43">
        <f>I!E41*SUM('Sim_Vt_Of(IxI)'!$H43:$K43)*(-1)</f>
        <v>0</v>
      </c>
      <c r="G43">
        <f>I!F41*SUM('Sim_Vt_Of(IxI)'!$H43:$K43)*(-1)</f>
        <v>0</v>
      </c>
      <c r="H43">
        <f>I!G41*SUM('Sim_Vt_Of(IxI)'!$H43:$K43)*(-1)</f>
        <v>0</v>
      </c>
      <c r="I43">
        <f>I!H41*SUM('Sim_Vt_Of(IxI)'!$H43:$K43)*(-1)</f>
        <v>0</v>
      </c>
      <c r="J43">
        <f>I!I41*SUM('Sim_Vt_Of(IxI)'!$H43:$K43)*(-1)</f>
        <v>0</v>
      </c>
      <c r="K43">
        <f>I!J41*SUM('Sim_Vt_Of(IxI)'!$H43:$K43)*(-1)</f>
        <v>0</v>
      </c>
      <c r="L43">
        <f>I!K41*SUM('Sim_Vt_Of(IxI)'!$H43:$K43)*(-1)</f>
        <v>0</v>
      </c>
      <c r="M43">
        <f>I!L41*SUM('Sim_Vt_Of(IxI)'!$H43:$K43)*(-1)</f>
        <v>0</v>
      </c>
      <c r="N43">
        <f>I!M41*SUM('Sim_Vt_Of(IxI)'!$H43:$K43)*(-1)</f>
        <v>0</v>
      </c>
      <c r="O43">
        <f>I!N41*SUM('Sim_Vt_Of(IxI)'!$H43:$K43)*(-1)</f>
        <v>0</v>
      </c>
      <c r="P43">
        <f>I!O41*SUM('Sim_Vt_Of(IxI)'!$H43:$K43)*(-1)</f>
        <v>0</v>
      </c>
      <c r="Q43">
        <f>I!P41*SUM('Sim_Vt_Of(IxI)'!$H43:$K43)*(-1)</f>
        <v>0</v>
      </c>
      <c r="R43">
        <f>I!Q41*SUM('Sim_Vt_Of(IxI)'!$H43:$K43)*(-1)</f>
        <v>0</v>
      </c>
      <c r="S43">
        <f>I!R41*SUM('Sim_Vt_Of(IxI)'!$H43:$K43)*(-1)</f>
        <v>0</v>
      </c>
      <c r="T43">
        <f>I!S41*SUM('Sim_Vt_Of(IxI)'!$H43:$K43)*(-1)</f>
        <v>0</v>
      </c>
      <c r="U43">
        <f>I!T41*SUM('Sim_Vt_Of(IxI)'!$H43:$K43)*(-1)</f>
        <v>0</v>
      </c>
      <c r="V43">
        <f>I!U41*SUM('Sim_Vt_Of(IxI)'!$H43:$K43)*(-1)</f>
        <v>0</v>
      </c>
      <c r="W43">
        <f>I!V41*SUM('Sim_Vt_Of(IxI)'!$H43:$K43)*(-1)</f>
        <v>0</v>
      </c>
      <c r="X43">
        <f>I!W41*SUM('Sim_Vt_Of(IxI)'!$H43:$K43)*(-1)</f>
        <v>0</v>
      </c>
      <c r="Y43">
        <f>I!X41*SUM('Sim_Vt_Of(IxI)'!$H43:$K43)*(-1)</f>
        <v>0</v>
      </c>
      <c r="Z43">
        <f>I!Y41*SUM('Sim_Vt_Of(IxI)'!$H43:$K43)*(-1)</f>
        <v>0</v>
      </c>
      <c r="AA43">
        <f>I!Z41*SUM('Sim_Vt_Of(IxI)'!$H43:$K43)*(-1)</f>
        <v>0</v>
      </c>
      <c r="AB43">
        <f>I!AA41*SUM('Sim_Vt_Of(IxI)'!$H43:$K43)*(-1)</f>
        <v>0</v>
      </c>
      <c r="AC43">
        <f>I!AB41*SUM('Sim_Vt_Of(IxI)'!$H43:$K43)*(-1)</f>
        <v>0</v>
      </c>
      <c r="AD43">
        <f>I!AC41*SUM('Sim_Vt_Of(IxI)'!$H43:$K43)*(-1)</f>
        <v>0</v>
      </c>
      <c r="AE43">
        <f>I!AD41*SUM('Sim_Vt_Of(IxI)'!$H43:$K43)*(-1)</f>
        <v>0</v>
      </c>
      <c r="AF43">
        <f>I!AE41*SUM('Sim_Vt_Of(IxI)'!$H43:$K43)*(-1)</f>
        <v>0</v>
      </c>
      <c r="AG43">
        <f>I!AF41*SUM('Sim_Vt_Of(IxI)'!$H43:$K43)*(-1)</f>
        <v>0</v>
      </c>
      <c r="AH43">
        <f>I!AG41*SUM('Sim_Vt_Of(IxI)'!$H43:$K43)*(-1)</f>
        <v>0</v>
      </c>
      <c r="AI43">
        <f>I!AH41*SUM('Sim_Vt_Of(IxI)'!$H43:$K43)*(-1)</f>
        <v>0</v>
      </c>
      <c r="AJ43">
        <f>I!AI41*SUM('Sim_Vt_Of(IxI)'!$H43:$K43)*(-1)</f>
        <v>0</v>
      </c>
      <c r="AK43">
        <f>I!AJ41*SUM('Sim_Vt_Of(IxI)'!$H43:$K43)*(-1)</f>
        <v>0</v>
      </c>
      <c r="AL43">
        <f>I!AK41*SUM('Sim_Vt_Of(IxI)'!$H43:$K43)*(-1)</f>
        <v>0</v>
      </c>
      <c r="AM43">
        <f>I!AL41*SUM('Sim_Vt_Of(IxI)'!$H43:$K43)*(-1)</f>
        <v>0</v>
      </c>
      <c r="AN43">
        <f>I!AM41*SUM('Sim_Vt_Of(IxI)'!$H43:$K43)*(-1)</f>
        <v>0</v>
      </c>
      <c r="AO43">
        <f>I!AN41*SUM('Sim_Vt_Of(IxI)'!$H43:$K43)*(-1)</f>
        <v>0</v>
      </c>
      <c r="AP43">
        <f>I!AO41*SUM('Sim_Vt_Of(IxI)'!$H43:$K43)*(-1)</f>
        <v>0</v>
      </c>
      <c r="AQ43">
        <f>I!AP41*SUM('Sim_Vt_Of(IxI)'!$H43:$K43)*(-1)</f>
        <v>0</v>
      </c>
      <c r="AR43">
        <f>I!AQ41*SUM('Sim_Vt_Of(IxI)'!$H43:$K43)*(-1)</f>
        <v>0</v>
      </c>
      <c r="AS43">
        <f>I!AR41*SUM('Sim_Vt_Of(IxI)'!$H43:$K43)*(-1)</f>
        <v>0</v>
      </c>
      <c r="AT43">
        <f>I!AS41*SUM('Sim_Vt_Of(IxI)'!$H43:$K43)*(-1)</f>
        <v>0</v>
      </c>
      <c r="AU43">
        <f>I!AT41*SUM('Sim_Vt_Of(IxI)'!$H43:$K43)*(-1)</f>
        <v>0</v>
      </c>
      <c r="AV43">
        <f>I!AU41*SUM('Sim_Vt_Of(IxI)'!$H43:$K43)*(-1)</f>
        <v>0</v>
      </c>
      <c r="AW43">
        <f>I!AV41*SUM('Sim_Vt_Of(IxI)'!$H43:$K43)*(-1)</f>
        <v>0</v>
      </c>
      <c r="AX43">
        <f>I!AW41*SUM('Sim_Vt_Of(IxI)'!$H43:$K43)*(-1)</f>
        <v>0</v>
      </c>
      <c r="AY43">
        <f>I!AX41*SUM('Sim_Vt_Of(IxI)'!$H43:$K43)*(-1)</f>
        <v>0</v>
      </c>
      <c r="AZ43">
        <f>I!AY41*SUM('Sim_Vt_Of(IxI)'!$H43:$K43)*(-1)</f>
        <v>0</v>
      </c>
      <c r="BA43">
        <f>I!AZ41*SUM('Sim_Vt_Of(IxI)'!$H43:$K43)*(-1)</f>
        <v>0</v>
      </c>
      <c r="BB43">
        <f>I!BA41*SUM('Sim_Vt_Of(IxI)'!$H43:$K43)*(-1)</f>
        <v>0</v>
      </c>
      <c r="BC43">
        <f>I!BB41*SUM('Sim_Vt_Of(IxI)'!$H43:$K43)*(-1)</f>
        <v>0</v>
      </c>
      <c r="BD43">
        <f>I!BC41*SUM('Sim_Vt_Of(IxI)'!$H43:$K43)*(-1)</f>
        <v>0</v>
      </c>
      <c r="BE43">
        <f>I!BD41*SUM('Sim_Vt_Of(IxI)'!$H43:$K43)*(-1)</f>
        <v>0</v>
      </c>
      <c r="BF43">
        <f>I!BE41*SUM('Sim_Vt_Of(IxI)'!$H43:$K43)*(-1)</f>
        <v>0</v>
      </c>
      <c r="BG43">
        <f>I!BF41*SUM('Sim_Vt_Of(IxI)'!$H43:$K43)*(-1)</f>
        <v>0</v>
      </c>
      <c r="BH43">
        <f>I!BG41*SUM('Sim_Vt_Of(IxI)'!$H43:$K43)*(-1)</f>
        <v>0</v>
      </c>
      <c r="BI43">
        <f>I!BH41*SUM('Sim_Vt_Of(IxI)'!$H43:$K43)*(-1)</f>
        <v>0</v>
      </c>
      <c r="BJ43">
        <f>I!BI41*SUM('Sim_Vt_Of(IxI)'!$H43:$K43)*(-1)</f>
        <v>0</v>
      </c>
      <c r="BK43">
        <f>I!BJ41*SUM('Sim_Vt_Of(IxI)'!$H43:$K43)*(-1)</f>
        <v>0</v>
      </c>
      <c r="BL43">
        <f>I!BK41*SUM('Sim_Vt_Of(IxI)'!$H43:$K43)*(-1)</f>
        <v>0</v>
      </c>
      <c r="BM43">
        <f>I!BL41*SUM('Sim_Vt_Of(IxI)'!$H43:$K43)*(-1)</f>
        <v>0</v>
      </c>
      <c r="BN43">
        <f>I!BM41*SUM('Sim_Vt_Of(IxI)'!$H43:$K43)*(-1)</f>
        <v>0</v>
      </c>
      <c r="BO43">
        <f>I!BN41*SUM('Sim_Vt_Of(IxI)'!$H43:$K43)*(-1)</f>
        <v>0</v>
      </c>
      <c r="BP43">
        <f>I!BO41*SUM('Sim_Vt_Of(IxI)'!$H43:$K43)*(-1)</f>
        <v>0</v>
      </c>
      <c r="BQ43">
        <f>I!BP41*SUM('Sim_Vt_Of(IxI)'!$H43:$K43)*(-1)</f>
        <v>0</v>
      </c>
      <c r="BR43">
        <f>I!BQ41*SUM('Sim_Vt_Of(IxI)'!$H43:$K43)*(-1)</f>
        <v>0</v>
      </c>
      <c r="BS43">
        <f>I!BR41*SUM('Sim_Vt_Of(IxI)'!$H43:$K43)*(-1)</f>
        <v>0</v>
      </c>
      <c r="BT43">
        <f>I!BS41*SUM('Sim_Vt_Of(IxI)'!$H43:$K43)*(-1)</f>
        <v>0</v>
      </c>
      <c r="BU43">
        <f>I!BT41*SUM('Sim_Vt_Of(IxI)'!$H43:$K43)*(-1)</f>
        <v>0</v>
      </c>
      <c r="BV43">
        <f>I!BU41*SUM('Sim_Vt_Of(IxI)'!$H43:$K43)*(-1)</f>
        <v>0</v>
      </c>
      <c r="BW43">
        <f>I!BV41*SUM('Sim_Vt_Of(IxI)'!$H43:$K43)*(-1)</f>
        <v>0</v>
      </c>
      <c r="BX43">
        <f>I!BW41*SUM('Sim_Vt_Of(IxI)'!$H43:$K43)*(-1)</f>
        <v>0</v>
      </c>
      <c r="BY43">
        <f>I!BX41*SUM('Sim_Vt_Of(IxI)'!$H43:$K43)*(-1)</f>
        <v>0</v>
      </c>
    </row>
    <row r="44" spans="1:77" x14ac:dyDescent="0.25">
      <c r="A44" s="105" t="s">
        <v>41</v>
      </c>
      <c r="B44">
        <f>I!A42*SUM('Sim_Vt_Of(IxI)'!$H44:$K44)*(-1)</f>
        <v>0</v>
      </c>
      <c r="C44">
        <f>I!B42*SUM('Sim_Vt_Of(IxI)'!$H44:$K44)*(-1)</f>
        <v>0</v>
      </c>
      <c r="D44">
        <f>I!C42*SUM('Sim_Vt_Of(IxI)'!$H44:$K44)*(-1)</f>
        <v>0</v>
      </c>
      <c r="E44">
        <f>I!D42*SUM('Sim_Vt_Of(IxI)'!$H44:$K44)*(-1)</f>
        <v>0</v>
      </c>
      <c r="F44">
        <f>I!E42*SUM('Sim_Vt_Of(IxI)'!$H44:$K44)*(-1)</f>
        <v>0</v>
      </c>
      <c r="G44">
        <f>I!F42*SUM('Sim_Vt_Of(IxI)'!$H44:$K44)*(-1)</f>
        <v>0</v>
      </c>
      <c r="H44">
        <f>I!G42*SUM('Sim_Vt_Of(IxI)'!$H44:$K44)*(-1)</f>
        <v>0</v>
      </c>
      <c r="I44">
        <f>I!H42*SUM('Sim_Vt_Of(IxI)'!$H44:$K44)*(-1)</f>
        <v>0</v>
      </c>
      <c r="J44">
        <f>I!I42*SUM('Sim_Vt_Of(IxI)'!$H44:$K44)*(-1)</f>
        <v>0</v>
      </c>
      <c r="K44">
        <f>I!J42*SUM('Sim_Vt_Of(IxI)'!$H44:$K44)*(-1)</f>
        <v>0</v>
      </c>
      <c r="L44">
        <f>I!K42*SUM('Sim_Vt_Of(IxI)'!$H44:$K44)*(-1)</f>
        <v>0</v>
      </c>
      <c r="M44">
        <f>I!L42*SUM('Sim_Vt_Of(IxI)'!$H44:$K44)*(-1)</f>
        <v>0</v>
      </c>
      <c r="N44">
        <f>I!M42*SUM('Sim_Vt_Of(IxI)'!$H44:$K44)*(-1)</f>
        <v>0</v>
      </c>
      <c r="O44">
        <f>I!N42*SUM('Sim_Vt_Of(IxI)'!$H44:$K44)*(-1)</f>
        <v>0</v>
      </c>
      <c r="P44">
        <f>I!O42*SUM('Sim_Vt_Of(IxI)'!$H44:$K44)*(-1)</f>
        <v>0</v>
      </c>
      <c r="Q44">
        <f>I!P42*SUM('Sim_Vt_Of(IxI)'!$H44:$K44)*(-1)</f>
        <v>0</v>
      </c>
      <c r="R44">
        <f>I!Q42*SUM('Sim_Vt_Of(IxI)'!$H44:$K44)*(-1)</f>
        <v>0</v>
      </c>
      <c r="S44">
        <f>I!R42*SUM('Sim_Vt_Of(IxI)'!$H44:$K44)*(-1)</f>
        <v>0</v>
      </c>
      <c r="T44">
        <f>I!S42*SUM('Sim_Vt_Of(IxI)'!$H44:$K44)*(-1)</f>
        <v>0</v>
      </c>
      <c r="U44">
        <f>I!T42*SUM('Sim_Vt_Of(IxI)'!$H44:$K44)*(-1)</f>
        <v>0</v>
      </c>
      <c r="V44">
        <f>I!U42*SUM('Sim_Vt_Of(IxI)'!$H44:$K44)*(-1)</f>
        <v>0</v>
      </c>
      <c r="W44">
        <f>I!V42*SUM('Sim_Vt_Of(IxI)'!$H44:$K44)*(-1)</f>
        <v>0</v>
      </c>
      <c r="X44">
        <f>I!W42*SUM('Sim_Vt_Of(IxI)'!$H44:$K44)*(-1)</f>
        <v>0</v>
      </c>
      <c r="Y44">
        <f>I!X42*SUM('Sim_Vt_Of(IxI)'!$H44:$K44)*(-1)</f>
        <v>0</v>
      </c>
      <c r="Z44">
        <f>I!Y42*SUM('Sim_Vt_Of(IxI)'!$H44:$K44)*(-1)</f>
        <v>0</v>
      </c>
      <c r="AA44">
        <f>I!Z42*SUM('Sim_Vt_Of(IxI)'!$H44:$K44)*(-1)</f>
        <v>0</v>
      </c>
      <c r="AB44">
        <f>I!AA42*SUM('Sim_Vt_Of(IxI)'!$H44:$K44)*(-1)</f>
        <v>0</v>
      </c>
      <c r="AC44">
        <f>I!AB42*SUM('Sim_Vt_Of(IxI)'!$H44:$K44)*(-1)</f>
        <v>0</v>
      </c>
      <c r="AD44">
        <f>I!AC42*SUM('Sim_Vt_Of(IxI)'!$H44:$K44)*(-1)</f>
        <v>0</v>
      </c>
      <c r="AE44">
        <f>I!AD42*SUM('Sim_Vt_Of(IxI)'!$H44:$K44)*(-1)</f>
        <v>0</v>
      </c>
      <c r="AF44">
        <f>I!AE42*SUM('Sim_Vt_Of(IxI)'!$H44:$K44)*(-1)</f>
        <v>0</v>
      </c>
      <c r="AG44">
        <f>I!AF42*SUM('Sim_Vt_Of(IxI)'!$H44:$K44)*(-1)</f>
        <v>0</v>
      </c>
      <c r="AH44">
        <f>I!AG42*SUM('Sim_Vt_Of(IxI)'!$H44:$K44)*(-1)</f>
        <v>0</v>
      </c>
      <c r="AI44">
        <f>I!AH42*SUM('Sim_Vt_Of(IxI)'!$H44:$K44)*(-1)</f>
        <v>0</v>
      </c>
      <c r="AJ44">
        <f>I!AI42*SUM('Sim_Vt_Of(IxI)'!$H44:$K44)*(-1)</f>
        <v>0</v>
      </c>
      <c r="AK44">
        <f>I!AJ42*SUM('Sim_Vt_Of(IxI)'!$H44:$K44)*(-1)</f>
        <v>0</v>
      </c>
      <c r="AL44">
        <f>I!AK42*SUM('Sim_Vt_Of(IxI)'!$H44:$K44)*(-1)</f>
        <v>0</v>
      </c>
      <c r="AM44">
        <f>I!AL42*SUM('Sim_Vt_Of(IxI)'!$H44:$K44)*(-1)</f>
        <v>0</v>
      </c>
      <c r="AN44">
        <f>I!AM42*SUM('Sim_Vt_Of(IxI)'!$H44:$K44)*(-1)</f>
        <v>0</v>
      </c>
      <c r="AO44">
        <f>I!AN42*SUM('Sim_Vt_Of(IxI)'!$H44:$K44)*(-1)</f>
        <v>0</v>
      </c>
      <c r="AP44">
        <f>I!AO42*SUM('Sim_Vt_Of(IxI)'!$H44:$K44)*(-1)</f>
        <v>0</v>
      </c>
      <c r="AQ44">
        <f>I!AP42*SUM('Sim_Vt_Of(IxI)'!$H44:$K44)*(-1)</f>
        <v>0</v>
      </c>
      <c r="AR44">
        <f>I!AQ42*SUM('Sim_Vt_Of(IxI)'!$H44:$K44)*(-1)</f>
        <v>0</v>
      </c>
      <c r="AS44">
        <f>I!AR42*SUM('Sim_Vt_Of(IxI)'!$H44:$K44)*(-1)</f>
        <v>0</v>
      </c>
      <c r="AT44">
        <f>I!AS42*SUM('Sim_Vt_Of(IxI)'!$H44:$K44)*(-1)</f>
        <v>0</v>
      </c>
      <c r="AU44">
        <f>I!AT42*SUM('Sim_Vt_Of(IxI)'!$H44:$K44)*(-1)</f>
        <v>0</v>
      </c>
      <c r="AV44">
        <f>I!AU42*SUM('Sim_Vt_Of(IxI)'!$H44:$K44)*(-1)</f>
        <v>0</v>
      </c>
      <c r="AW44">
        <f>I!AV42*SUM('Sim_Vt_Of(IxI)'!$H44:$K44)*(-1)</f>
        <v>0</v>
      </c>
      <c r="AX44">
        <f>I!AW42*SUM('Sim_Vt_Of(IxI)'!$H44:$K44)*(-1)</f>
        <v>0</v>
      </c>
      <c r="AY44">
        <f>I!AX42*SUM('Sim_Vt_Of(IxI)'!$H44:$K44)*(-1)</f>
        <v>0</v>
      </c>
      <c r="AZ44">
        <f>I!AY42*SUM('Sim_Vt_Of(IxI)'!$H44:$K44)*(-1)</f>
        <v>0</v>
      </c>
      <c r="BA44">
        <f>I!AZ42*SUM('Sim_Vt_Of(IxI)'!$H44:$K44)*(-1)</f>
        <v>0</v>
      </c>
      <c r="BB44">
        <f>I!BA42*SUM('Sim_Vt_Of(IxI)'!$H44:$K44)*(-1)</f>
        <v>0</v>
      </c>
      <c r="BC44">
        <f>I!BB42*SUM('Sim_Vt_Of(IxI)'!$H44:$K44)*(-1)</f>
        <v>0</v>
      </c>
      <c r="BD44">
        <f>I!BC42*SUM('Sim_Vt_Of(IxI)'!$H44:$K44)*(-1)</f>
        <v>0</v>
      </c>
      <c r="BE44">
        <f>I!BD42*SUM('Sim_Vt_Of(IxI)'!$H44:$K44)*(-1)</f>
        <v>0</v>
      </c>
      <c r="BF44">
        <f>I!BE42*SUM('Sim_Vt_Of(IxI)'!$H44:$K44)*(-1)</f>
        <v>0</v>
      </c>
      <c r="BG44">
        <f>I!BF42*SUM('Sim_Vt_Of(IxI)'!$H44:$K44)*(-1)</f>
        <v>0</v>
      </c>
      <c r="BH44">
        <f>I!BG42*SUM('Sim_Vt_Of(IxI)'!$H44:$K44)*(-1)</f>
        <v>0</v>
      </c>
      <c r="BI44">
        <f>I!BH42*SUM('Sim_Vt_Of(IxI)'!$H44:$K44)*(-1)</f>
        <v>0</v>
      </c>
      <c r="BJ44">
        <f>I!BI42*SUM('Sim_Vt_Of(IxI)'!$H44:$K44)*(-1)</f>
        <v>0</v>
      </c>
      <c r="BK44">
        <f>I!BJ42*SUM('Sim_Vt_Of(IxI)'!$H44:$K44)*(-1)</f>
        <v>0</v>
      </c>
      <c r="BL44">
        <f>I!BK42*SUM('Sim_Vt_Of(IxI)'!$H44:$K44)*(-1)</f>
        <v>0</v>
      </c>
      <c r="BM44">
        <f>I!BL42*SUM('Sim_Vt_Of(IxI)'!$H44:$K44)*(-1)</f>
        <v>0</v>
      </c>
      <c r="BN44">
        <f>I!BM42*SUM('Sim_Vt_Of(IxI)'!$H44:$K44)*(-1)</f>
        <v>0</v>
      </c>
      <c r="BO44">
        <f>I!BN42*SUM('Sim_Vt_Of(IxI)'!$H44:$K44)*(-1)</f>
        <v>0</v>
      </c>
      <c r="BP44">
        <f>I!BO42*SUM('Sim_Vt_Of(IxI)'!$H44:$K44)*(-1)</f>
        <v>0</v>
      </c>
      <c r="BQ44">
        <f>I!BP42*SUM('Sim_Vt_Of(IxI)'!$H44:$K44)*(-1)</f>
        <v>0</v>
      </c>
      <c r="BR44">
        <f>I!BQ42*SUM('Sim_Vt_Of(IxI)'!$H44:$K44)*(-1)</f>
        <v>0</v>
      </c>
      <c r="BS44">
        <f>I!BR42*SUM('Sim_Vt_Of(IxI)'!$H44:$K44)*(-1)</f>
        <v>0</v>
      </c>
      <c r="BT44">
        <f>I!BS42*SUM('Sim_Vt_Of(IxI)'!$H44:$K44)*(-1)</f>
        <v>0</v>
      </c>
      <c r="BU44">
        <f>I!BT42*SUM('Sim_Vt_Of(IxI)'!$H44:$K44)*(-1)</f>
        <v>0</v>
      </c>
      <c r="BV44">
        <f>I!BU42*SUM('Sim_Vt_Of(IxI)'!$H44:$K44)*(-1)</f>
        <v>0</v>
      </c>
      <c r="BW44">
        <f>I!BV42*SUM('Sim_Vt_Of(IxI)'!$H44:$K44)*(-1)</f>
        <v>0</v>
      </c>
      <c r="BX44">
        <f>I!BW42*SUM('Sim_Vt_Of(IxI)'!$H44:$K44)*(-1)</f>
        <v>0</v>
      </c>
      <c r="BY44">
        <f>I!BX42*SUM('Sim_Vt_Of(IxI)'!$H44:$K44)*(-1)</f>
        <v>0</v>
      </c>
    </row>
    <row r="45" spans="1:77" x14ac:dyDescent="0.25">
      <c r="A45" s="105" t="s">
        <v>42</v>
      </c>
      <c r="B45">
        <f>I!A43*SUM('Sim_Vt_Of(IxI)'!$H45:$K45)*(-1)</f>
        <v>0</v>
      </c>
      <c r="C45">
        <f>I!B43*SUM('Sim_Vt_Of(IxI)'!$H45:$K45)*(-1)</f>
        <v>0</v>
      </c>
      <c r="D45">
        <f>I!C43*SUM('Sim_Vt_Of(IxI)'!$H45:$K45)*(-1)</f>
        <v>0</v>
      </c>
      <c r="E45">
        <f>I!D43*SUM('Sim_Vt_Of(IxI)'!$H45:$K45)*(-1)</f>
        <v>0</v>
      </c>
      <c r="F45">
        <f>I!E43*SUM('Sim_Vt_Of(IxI)'!$H45:$K45)*(-1)</f>
        <v>0</v>
      </c>
      <c r="G45">
        <f>I!F43*SUM('Sim_Vt_Of(IxI)'!$H45:$K45)*(-1)</f>
        <v>0</v>
      </c>
      <c r="H45">
        <f>I!G43*SUM('Sim_Vt_Of(IxI)'!$H45:$K45)*(-1)</f>
        <v>0</v>
      </c>
      <c r="I45">
        <f>I!H43*SUM('Sim_Vt_Of(IxI)'!$H45:$K45)*(-1)</f>
        <v>0</v>
      </c>
      <c r="J45">
        <f>I!I43*SUM('Sim_Vt_Of(IxI)'!$H45:$K45)*(-1)</f>
        <v>0</v>
      </c>
      <c r="K45">
        <f>I!J43*SUM('Sim_Vt_Of(IxI)'!$H45:$K45)*(-1)</f>
        <v>0</v>
      </c>
      <c r="L45">
        <f>I!K43*SUM('Sim_Vt_Of(IxI)'!$H45:$K45)*(-1)</f>
        <v>0</v>
      </c>
      <c r="M45">
        <f>I!L43*SUM('Sim_Vt_Of(IxI)'!$H45:$K45)*(-1)</f>
        <v>0</v>
      </c>
      <c r="N45">
        <f>I!M43*SUM('Sim_Vt_Of(IxI)'!$H45:$K45)*(-1)</f>
        <v>0</v>
      </c>
      <c r="O45">
        <f>I!N43*SUM('Sim_Vt_Of(IxI)'!$H45:$K45)*(-1)</f>
        <v>0</v>
      </c>
      <c r="P45">
        <f>I!O43*SUM('Sim_Vt_Of(IxI)'!$H45:$K45)*(-1)</f>
        <v>0</v>
      </c>
      <c r="Q45">
        <f>I!P43*SUM('Sim_Vt_Of(IxI)'!$H45:$K45)*(-1)</f>
        <v>0</v>
      </c>
      <c r="R45">
        <f>I!Q43*SUM('Sim_Vt_Of(IxI)'!$H45:$K45)*(-1)</f>
        <v>0</v>
      </c>
      <c r="S45">
        <f>I!R43*SUM('Sim_Vt_Of(IxI)'!$H45:$K45)*(-1)</f>
        <v>0</v>
      </c>
      <c r="T45">
        <f>I!S43*SUM('Sim_Vt_Of(IxI)'!$H45:$K45)*(-1)</f>
        <v>0</v>
      </c>
      <c r="U45">
        <f>I!T43*SUM('Sim_Vt_Of(IxI)'!$H45:$K45)*(-1)</f>
        <v>0</v>
      </c>
      <c r="V45">
        <f>I!U43*SUM('Sim_Vt_Of(IxI)'!$H45:$K45)*(-1)</f>
        <v>0</v>
      </c>
      <c r="W45">
        <f>I!V43*SUM('Sim_Vt_Of(IxI)'!$H45:$K45)*(-1)</f>
        <v>0</v>
      </c>
      <c r="X45">
        <f>I!W43*SUM('Sim_Vt_Of(IxI)'!$H45:$K45)*(-1)</f>
        <v>0</v>
      </c>
      <c r="Y45">
        <f>I!X43*SUM('Sim_Vt_Of(IxI)'!$H45:$K45)*(-1)</f>
        <v>0</v>
      </c>
      <c r="Z45">
        <f>I!Y43*SUM('Sim_Vt_Of(IxI)'!$H45:$K45)*(-1)</f>
        <v>0</v>
      </c>
      <c r="AA45">
        <f>I!Z43*SUM('Sim_Vt_Of(IxI)'!$H45:$K45)*(-1)</f>
        <v>0</v>
      </c>
      <c r="AB45">
        <f>I!AA43*SUM('Sim_Vt_Of(IxI)'!$H45:$K45)*(-1)</f>
        <v>0</v>
      </c>
      <c r="AC45">
        <f>I!AB43*SUM('Sim_Vt_Of(IxI)'!$H45:$K45)*(-1)</f>
        <v>0</v>
      </c>
      <c r="AD45">
        <f>I!AC43*SUM('Sim_Vt_Of(IxI)'!$H45:$K45)*(-1)</f>
        <v>0</v>
      </c>
      <c r="AE45">
        <f>I!AD43*SUM('Sim_Vt_Of(IxI)'!$H45:$K45)*(-1)</f>
        <v>0</v>
      </c>
      <c r="AF45">
        <f>I!AE43*SUM('Sim_Vt_Of(IxI)'!$H45:$K45)*(-1)</f>
        <v>0</v>
      </c>
      <c r="AG45">
        <f>I!AF43*SUM('Sim_Vt_Of(IxI)'!$H45:$K45)*(-1)</f>
        <v>0</v>
      </c>
      <c r="AH45">
        <f>I!AG43*SUM('Sim_Vt_Of(IxI)'!$H45:$K45)*(-1)</f>
        <v>0</v>
      </c>
      <c r="AI45">
        <f>I!AH43*SUM('Sim_Vt_Of(IxI)'!$H45:$K45)*(-1)</f>
        <v>0</v>
      </c>
      <c r="AJ45">
        <f>I!AI43*SUM('Sim_Vt_Of(IxI)'!$H45:$K45)*(-1)</f>
        <v>0</v>
      </c>
      <c r="AK45">
        <f>I!AJ43*SUM('Sim_Vt_Of(IxI)'!$H45:$K45)*(-1)</f>
        <v>0</v>
      </c>
      <c r="AL45">
        <f>I!AK43*SUM('Sim_Vt_Of(IxI)'!$H45:$K45)*(-1)</f>
        <v>0</v>
      </c>
      <c r="AM45">
        <f>I!AL43*SUM('Sim_Vt_Of(IxI)'!$H45:$K45)*(-1)</f>
        <v>0</v>
      </c>
      <c r="AN45">
        <f>I!AM43*SUM('Sim_Vt_Of(IxI)'!$H45:$K45)*(-1)</f>
        <v>0</v>
      </c>
      <c r="AO45">
        <f>I!AN43*SUM('Sim_Vt_Of(IxI)'!$H45:$K45)*(-1)</f>
        <v>0</v>
      </c>
      <c r="AP45">
        <f>I!AO43*SUM('Sim_Vt_Of(IxI)'!$H45:$K45)*(-1)</f>
        <v>0</v>
      </c>
      <c r="AQ45">
        <f>I!AP43*SUM('Sim_Vt_Of(IxI)'!$H45:$K45)*(-1)</f>
        <v>0</v>
      </c>
      <c r="AR45">
        <f>I!AQ43*SUM('Sim_Vt_Of(IxI)'!$H45:$K45)*(-1)</f>
        <v>0</v>
      </c>
      <c r="AS45">
        <f>I!AR43*SUM('Sim_Vt_Of(IxI)'!$H45:$K45)*(-1)</f>
        <v>0</v>
      </c>
      <c r="AT45">
        <f>I!AS43*SUM('Sim_Vt_Of(IxI)'!$H45:$K45)*(-1)</f>
        <v>0</v>
      </c>
      <c r="AU45">
        <f>I!AT43*SUM('Sim_Vt_Of(IxI)'!$H45:$K45)*(-1)</f>
        <v>0</v>
      </c>
      <c r="AV45">
        <f>I!AU43*SUM('Sim_Vt_Of(IxI)'!$H45:$K45)*(-1)</f>
        <v>0</v>
      </c>
      <c r="AW45">
        <f>I!AV43*SUM('Sim_Vt_Of(IxI)'!$H45:$K45)*(-1)</f>
        <v>0</v>
      </c>
      <c r="AX45">
        <f>I!AW43*SUM('Sim_Vt_Of(IxI)'!$H45:$K45)*(-1)</f>
        <v>0</v>
      </c>
      <c r="AY45">
        <f>I!AX43*SUM('Sim_Vt_Of(IxI)'!$H45:$K45)*(-1)</f>
        <v>0</v>
      </c>
      <c r="AZ45">
        <f>I!AY43*SUM('Sim_Vt_Of(IxI)'!$H45:$K45)*(-1)</f>
        <v>0</v>
      </c>
      <c r="BA45">
        <f>I!AZ43*SUM('Sim_Vt_Of(IxI)'!$H45:$K45)*(-1)</f>
        <v>0</v>
      </c>
      <c r="BB45">
        <f>I!BA43*SUM('Sim_Vt_Of(IxI)'!$H45:$K45)*(-1)</f>
        <v>0</v>
      </c>
      <c r="BC45">
        <f>I!BB43*SUM('Sim_Vt_Of(IxI)'!$H45:$K45)*(-1)</f>
        <v>0</v>
      </c>
      <c r="BD45">
        <f>I!BC43*SUM('Sim_Vt_Of(IxI)'!$H45:$K45)*(-1)</f>
        <v>0</v>
      </c>
      <c r="BE45">
        <f>I!BD43*SUM('Sim_Vt_Of(IxI)'!$H45:$K45)*(-1)</f>
        <v>0</v>
      </c>
      <c r="BF45">
        <f>I!BE43*SUM('Sim_Vt_Of(IxI)'!$H45:$K45)*(-1)</f>
        <v>0</v>
      </c>
      <c r="BG45">
        <f>I!BF43*SUM('Sim_Vt_Of(IxI)'!$H45:$K45)*(-1)</f>
        <v>0</v>
      </c>
      <c r="BH45">
        <f>I!BG43*SUM('Sim_Vt_Of(IxI)'!$H45:$K45)*(-1)</f>
        <v>0</v>
      </c>
      <c r="BI45">
        <f>I!BH43*SUM('Sim_Vt_Of(IxI)'!$H45:$K45)*(-1)</f>
        <v>0</v>
      </c>
      <c r="BJ45">
        <f>I!BI43*SUM('Sim_Vt_Of(IxI)'!$H45:$K45)*(-1)</f>
        <v>0</v>
      </c>
      <c r="BK45">
        <f>I!BJ43*SUM('Sim_Vt_Of(IxI)'!$H45:$K45)*(-1)</f>
        <v>0</v>
      </c>
      <c r="BL45">
        <f>I!BK43*SUM('Sim_Vt_Of(IxI)'!$H45:$K45)*(-1)</f>
        <v>0</v>
      </c>
      <c r="BM45">
        <f>I!BL43*SUM('Sim_Vt_Of(IxI)'!$H45:$K45)*(-1)</f>
        <v>0</v>
      </c>
      <c r="BN45">
        <f>I!BM43*SUM('Sim_Vt_Of(IxI)'!$H45:$K45)*(-1)</f>
        <v>0</v>
      </c>
      <c r="BO45">
        <f>I!BN43*SUM('Sim_Vt_Of(IxI)'!$H45:$K45)*(-1)</f>
        <v>0</v>
      </c>
      <c r="BP45">
        <f>I!BO43*SUM('Sim_Vt_Of(IxI)'!$H45:$K45)*(-1)</f>
        <v>0</v>
      </c>
      <c r="BQ45">
        <f>I!BP43*SUM('Sim_Vt_Of(IxI)'!$H45:$K45)*(-1)</f>
        <v>0</v>
      </c>
      <c r="BR45">
        <f>I!BQ43*SUM('Sim_Vt_Of(IxI)'!$H45:$K45)*(-1)</f>
        <v>0</v>
      </c>
      <c r="BS45">
        <f>I!BR43*SUM('Sim_Vt_Of(IxI)'!$H45:$K45)*(-1)</f>
        <v>0</v>
      </c>
      <c r="BT45">
        <f>I!BS43*SUM('Sim_Vt_Of(IxI)'!$H45:$K45)*(-1)</f>
        <v>0</v>
      </c>
      <c r="BU45">
        <f>I!BT43*SUM('Sim_Vt_Of(IxI)'!$H45:$K45)*(-1)</f>
        <v>0</v>
      </c>
      <c r="BV45">
        <f>I!BU43*SUM('Sim_Vt_Of(IxI)'!$H45:$K45)*(-1)</f>
        <v>0</v>
      </c>
      <c r="BW45">
        <f>I!BV43*SUM('Sim_Vt_Of(IxI)'!$H45:$K45)*(-1)</f>
        <v>0</v>
      </c>
      <c r="BX45">
        <f>I!BW43*SUM('Sim_Vt_Of(IxI)'!$H45:$K45)*(-1)</f>
        <v>0</v>
      </c>
      <c r="BY45">
        <f>I!BX43*SUM('Sim_Vt_Of(IxI)'!$H45:$K45)*(-1)</f>
        <v>0</v>
      </c>
    </row>
    <row r="46" spans="1:77" x14ac:dyDescent="0.25">
      <c r="A46" s="105" t="s">
        <v>43</v>
      </c>
      <c r="B46">
        <f>I!A44*SUM('Sim_Vt_Of(IxI)'!$H46:$K46)*(-1)</f>
        <v>0</v>
      </c>
      <c r="C46">
        <f>I!B44*SUM('Sim_Vt_Of(IxI)'!$H46:$K46)*(-1)</f>
        <v>0</v>
      </c>
      <c r="D46">
        <f>I!C44*SUM('Sim_Vt_Of(IxI)'!$H46:$K46)*(-1)</f>
        <v>0</v>
      </c>
      <c r="E46">
        <f>I!D44*SUM('Sim_Vt_Of(IxI)'!$H46:$K46)*(-1)</f>
        <v>0</v>
      </c>
      <c r="F46">
        <f>I!E44*SUM('Sim_Vt_Of(IxI)'!$H46:$K46)*(-1)</f>
        <v>0</v>
      </c>
      <c r="G46">
        <f>I!F44*SUM('Sim_Vt_Of(IxI)'!$H46:$K46)*(-1)</f>
        <v>0</v>
      </c>
      <c r="H46">
        <f>I!G44*SUM('Sim_Vt_Of(IxI)'!$H46:$K46)*(-1)</f>
        <v>0</v>
      </c>
      <c r="I46">
        <f>I!H44*SUM('Sim_Vt_Of(IxI)'!$H46:$K46)*(-1)</f>
        <v>0</v>
      </c>
      <c r="J46">
        <f>I!I44*SUM('Sim_Vt_Of(IxI)'!$H46:$K46)*(-1)</f>
        <v>0</v>
      </c>
      <c r="K46">
        <f>I!J44*SUM('Sim_Vt_Of(IxI)'!$H46:$K46)*(-1)</f>
        <v>0</v>
      </c>
      <c r="L46">
        <f>I!K44*SUM('Sim_Vt_Of(IxI)'!$H46:$K46)*(-1)</f>
        <v>0</v>
      </c>
      <c r="M46">
        <f>I!L44*SUM('Sim_Vt_Of(IxI)'!$H46:$K46)*(-1)</f>
        <v>0</v>
      </c>
      <c r="N46">
        <f>I!M44*SUM('Sim_Vt_Of(IxI)'!$H46:$K46)*(-1)</f>
        <v>0</v>
      </c>
      <c r="O46">
        <f>I!N44*SUM('Sim_Vt_Of(IxI)'!$H46:$K46)*(-1)</f>
        <v>0</v>
      </c>
      <c r="P46">
        <f>I!O44*SUM('Sim_Vt_Of(IxI)'!$H46:$K46)*(-1)</f>
        <v>0</v>
      </c>
      <c r="Q46">
        <f>I!P44*SUM('Sim_Vt_Of(IxI)'!$H46:$K46)*(-1)</f>
        <v>0</v>
      </c>
      <c r="R46">
        <f>I!Q44*SUM('Sim_Vt_Of(IxI)'!$H46:$K46)*(-1)</f>
        <v>0</v>
      </c>
      <c r="S46">
        <f>I!R44*SUM('Sim_Vt_Of(IxI)'!$H46:$K46)*(-1)</f>
        <v>0</v>
      </c>
      <c r="T46">
        <f>I!S44*SUM('Sim_Vt_Of(IxI)'!$H46:$K46)*(-1)</f>
        <v>0</v>
      </c>
      <c r="U46">
        <f>I!T44*SUM('Sim_Vt_Of(IxI)'!$H46:$K46)*(-1)</f>
        <v>0</v>
      </c>
      <c r="V46">
        <f>I!U44*SUM('Sim_Vt_Of(IxI)'!$H46:$K46)*(-1)</f>
        <v>0</v>
      </c>
      <c r="W46">
        <f>I!V44*SUM('Sim_Vt_Of(IxI)'!$H46:$K46)*(-1)</f>
        <v>0</v>
      </c>
      <c r="X46">
        <f>I!W44*SUM('Sim_Vt_Of(IxI)'!$H46:$K46)*(-1)</f>
        <v>0</v>
      </c>
      <c r="Y46">
        <f>I!X44*SUM('Sim_Vt_Of(IxI)'!$H46:$K46)*(-1)</f>
        <v>0</v>
      </c>
      <c r="Z46">
        <f>I!Y44*SUM('Sim_Vt_Of(IxI)'!$H46:$K46)*(-1)</f>
        <v>0</v>
      </c>
      <c r="AA46">
        <f>I!Z44*SUM('Sim_Vt_Of(IxI)'!$H46:$K46)*(-1)</f>
        <v>0</v>
      </c>
      <c r="AB46">
        <f>I!AA44*SUM('Sim_Vt_Of(IxI)'!$H46:$K46)*(-1)</f>
        <v>0</v>
      </c>
      <c r="AC46">
        <f>I!AB44*SUM('Sim_Vt_Of(IxI)'!$H46:$K46)*(-1)</f>
        <v>0</v>
      </c>
      <c r="AD46">
        <f>I!AC44*SUM('Sim_Vt_Of(IxI)'!$H46:$K46)*(-1)</f>
        <v>0</v>
      </c>
      <c r="AE46">
        <f>I!AD44*SUM('Sim_Vt_Of(IxI)'!$H46:$K46)*(-1)</f>
        <v>0</v>
      </c>
      <c r="AF46">
        <f>I!AE44*SUM('Sim_Vt_Of(IxI)'!$H46:$K46)*(-1)</f>
        <v>0</v>
      </c>
      <c r="AG46">
        <f>I!AF44*SUM('Sim_Vt_Of(IxI)'!$H46:$K46)*(-1)</f>
        <v>0</v>
      </c>
      <c r="AH46">
        <f>I!AG44*SUM('Sim_Vt_Of(IxI)'!$H46:$K46)*(-1)</f>
        <v>0</v>
      </c>
      <c r="AI46">
        <f>I!AH44*SUM('Sim_Vt_Of(IxI)'!$H46:$K46)*(-1)</f>
        <v>0</v>
      </c>
      <c r="AJ46">
        <f>I!AI44*SUM('Sim_Vt_Of(IxI)'!$H46:$K46)*(-1)</f>
        <v>0</v>
      </c>
      <c r="AK46">
        <f>I!AJ44*SUM('Sim_Vt_Of(IxI)'!$H46:$K46)*(-1)</f>
        <v>0</v>
      </c>
      <c r="AL46">
        <f>I!AK44*SUM('Sim_Vt_Of(IxI)'!$H46:$K46)*(-1)</f>
        <v>0</v>
      </c>
      <c r="AM46">
        <f>I!AL44*SUM('Sim_Vt_Of(IxI)'!$H46:$K46)*(-1)</f>
        <v>0</v>
      </c>
      <c r="AN46">
        <f>I!AM44*SUM('Sim_Vt_Of(IxI)'!$H46:$K46)*(-1)</f>
        <v>0</v>
      </c>
      <c r="AO46">
        <f>I!AN44*SUM('Sim_Vt_Of(IxI)'!$H46:$K46)*(-1)</f>
        <v>0</v>
      </c>
      <c r="AP46">
        <f>I!AO44*SUM('Sim_Vt_Of(IxI)'!$H46:$K46)*(-1)</f>
        <v>0</v>
      </c>
      <c r="AQ46">
        <f>I!AP44*SUM('Sim_Vt_Of(IxI)'!$H46:$K46)*(-1)</f>
        <v>0</v>
      </c>
      <c r="AR46">
        <f>I!AQ44*SUM('Sim_Vt_Of(IxI)'!$H46:$K46)*(-1)</f>
        <v>0</v>
      </c>
      <c r="AS46">
        <f>I!AR44*SUM('Sim_Vt_Of(IxI)'!$H46:$K46)*(-1)</f>
        <v>0</v>
      </c>
      <c r="AT46">
        <f>I!AS44*SUM('Sim_Vt_Of(IxI)'!$H46:$K46)*(-1)</f>
        <v>0</v>
      </c>
      <c r="AU46">
        <f>I!AT44*SUM('Sim_Vt_Of(IxI)'!$H46:$K46)*(-1)</f>
        <v>0</v>
      </c>
      <c r="AV46">
        <f>I!AU44*SUM('Sim_Vt_Of(IxI)'!$H46:$K46)*(-1)</f>
        <v>0</v>
      </c>
      <c r="AW46">
        <f>I!AV44*SUM('Sim_Vt_Of(IxI)'!$H46:$K46)*(-1)</f>
        <v>0</v>
      </c>
      <c r="AX46">
        <f>I!AW44*SUM('Sim_Vt_Of(IxI)'!$H46:$K46)*(-1)</f>
        <v>0</v>
      </c>
      <c r="AY46">
        <f>I!AX44*SUM('Sim_Vt_Of(IxI)'!$H46:$K46)*(-1)</f>
        <v>0</v>
      </c>
      <c r="AZ46">
        <f>I!AY44*SUM('Sim_Vt_Of(IxI)'!$H46:$K46)*(-1)</f>
        <v>0</v>
      </c>
      <c r="BA46">
        <f>I!AZ44*SUM('Sim_Vt_Of(IxI)'!$H46:$K46)*(-1)</f>
        <v>0</v>
      </c>
      <c r="BB46">
        <f>I!BA44*SUM('Sim_Vt_Of(IxI)'!$H46:$K46)*(-1)</f>
        <v>0</v>
      </c>
      <c r="BC46">
        <f>I!BB44*SUM('Sim_Vt_Of(IxI)'!$H46:$K46)*(-1)</f>
        <v>0</v>
      </c>
      <c r="BD46">
        <f>I!BC44*SUM('Sim_Vt_Of(IxI)'!$H46:$K46)*(-1)</f>
        <v>0</v>
      </c>
      <c r="BE46">
        <f>I!BD44*SUM('Sim_Vt_Of(IxI)'!$H46:$K46)*(-1)</f>
        <v>0</v>
      </c>
      <c r="BF46">
        <f>I!BE44*SUM('Sim_Vt_Of(IxI)'!$H46:$K46)*(-1)</f>
        <v>0</v>
      </c>
      <c r="BG46">
        <f>I!BF44*SUM('Sim_Vt_Of(IxI)'!$H46:$K46)*(-1)</f>
        <v>0</v>
      </c>
      <c r="BH46">
        <f>I!BG44*SUM('Sim_Vt_Of(IxI)'!$H46:$K46)*(-1)</f>
        <v>0</v>
      </c>
      <c r="BI46">
        <f>I!BH44*SUM('Sim_Vt_Of(IxI)'!$H46:$K46)*(-1)</f>
        <v>0</v>
      </c>
      <c r="BJ46">
        <f>I!BI44*SUM('Sim_Vt_Of(IxI)'!$H46:$K46)*(-1)</f>
        <v>0</v>
      </c>
      <c r="BK46">
        <f>I!BJ44*SUM('Sim_Vt_Of(IxI)'!$H46:$K46)*(-1)</f>
        <v>0</v>
      </c>
      <c r="BL46">
        <f>I!BK44*SUM('Sim_Vt_Of(IxI)'!$H46:$K46)*(-1)</f>
        <v>0</v>
      </c>
      <c r="BM46">
        <f>I!BL44*SUM('Sim_Vt_Of(IxI)'!$H46:$K46)*(-1)</f>
        <v>0</v>
      </c>
      <c r="BN46">
        <f>I!BM44*SUM('Sim_Vt_Of(IxI)'!$H46:$K46)*(-1)</f>
        <v>0</v>
      </c>
      <c r="BO46">
        <f>I!BN44*SUM('Sim_Vt_Of(IxI)'!$H46:$K46)*(-1)</f>
        <v>0</v>
      </c>
      <c r="BP46">
        <f>I!BO44*SUM('Sim_Vt_Of(IxI)'!$H46:$K46)*(-1)</f>
        <v>0</v>
      </c>
      <c r="BQ46">
        <f>I!BP44*SUM('Sim_Vt_Of(IxI)'!$H46:$K46)*(-1)</f>
        <v>0</v>
      </c>
      <c r="BR46">
        <f>I!BQ44*SUM('Sim_Vt_Of(IxI)'!$H46:$K46)*(-1)</f>
        <v>0</v>
      </c>
      <c r="BS46">
        <f>I!BR44*SUM('Sim_Vt_Of(IxI)'!$H46:$K46)*(-1)</f>
        <v>0</v>
      </c>
      <c r="BT46">
        <f>I!BS44*SUM('Sim_Vt_Of(IxI)'!$H46:$K46)*(-1)</f>
        <v>0</v>
      </c>
      <c r="BU46">
        <f>I!BT44*SUM('Sim_Vt_Of(IxI)'!$H46:$K46)*(-1)</f>
        <v>0</v>
      </c>
      <c r="BV46">
        <f>I!BU44*SUM('Sim_Vt_Of(IxI)'!$H46:$K46)*(-1)</f>
        <v>0</v>
      </c>
      <c r="BW46">
        <f>I!BV44*SUM('Sim_Vt_Of(IxI)'!$H46:$K46)*(-1)</f>
        <v>0</v>
      </c>
      <c r="BX46">
        <f>I!BW44*SUM('Sim_Vt_Of(IxI)'!$H46:$K46)*(-1)</f>
        <v>0</v>
      </c>
      <c r="BY46">
        <f>I!BX44*SUM('Sim_Vt_Of(IxI)'!$H46:$K46)*(-1)</f>
        <v>0</v>
      </c>
    </row>
    <row r="47" spans="1:77" x14ac:dyDescent="0.25">
      <c r="A47" s="105" t="s">
        <v>44</v>
      </c>
      <c r="B47">
        <f>I!A45*SUM('Sim_Vt_Of(IxI)'!$H47:$K47)*(-1)</f>
        <v>0</v>
      </c>
      <c r="C47">
        <f>I!B45*SUM('Sim_Vt_Of(IxI)'!$H47:$K47)*(-1)</f>
        <v>0</v>
      </c>
      <c r="D47">
        <f>I!C45*SUM('Sim_Vt_Of(IxI)'!$H47:$K47)*(-1)</f>
        <v>0</v>
      </c>
      <c r="E47">
        <f>I!D45*SUM('Sim_Vt_Of(IxI)'!$H47:$K47)*(-1)</f>
        <v>0</v>
      </c>
      <c r="F47">
        <f>I!E45*SUM('Sim_Vt_Of(IxI)'!$H47:$K47)*(-1)</f>
        <v>0</v>
      </c>
      <c r="G47">
        <f>I!F45*SUM('Sim_Vt_Of(IxI)'!$H47:$K47)*(-1)</f>
        <v>0</v>
      </c>
      <c r="H47">
        <f>I!G45*SUM('Sim_Vt_Of(IxI)'!$H47:$K47)*(-1)</f>
        <v>0</v>
      </c>
      <c r="I47">
        <f>I!H45*SUM('Sim_Vt_Of(IxI)'!$H47:$K47)*(-1)</f>
        <v>0</v>
      </c>
      <c r="J47">
        <f>I!I45*SUM('Sim_Vt_Of(IxI)'!$H47:$K47)*(-1)</f>
        <v>0</v>
      </c>
      <c r="K47">
        <f>I!J45*SUM('Sim_Vt_Of(IxI)'!$H47:$K47)*(-1)</f>
        <v>0</v>
      </c>
      <c r="L47">
        <f>I!K45*SUM('Sim_Vt_Of(IxI)'!$H47:$K47)*(-1)</f>
        <v>0</v>
      </c>
      <c r="M47">
        <f>I!L45*SUM('Sim_Vt_Of(IxI)'!$H47:$K47)*(-1)</f>
        <v>0</v>
      </c>
      <c r="N47">
        <f>I!M45*SUM('Sim_Vt_Of(IxI)'!$H47:$K47)*(-1)</f>
        <v>0</v>
      </c>
      <c r="O47">
        <f>I!N45*SUM('Sim_Vt_Of(IxI)'!$H47:$K47)*(-1)</f>
        <v>0</v>
      </c>
      <c r="P47">
        <f>I!O45*SUM('Sim_Vt_Of(IxI)'!$H47:$K47)*(-1)</f>
        <v>0</v>
      </c>
      <c r="Q47">
        <f>I!P45*SUM('Sim_Vt_Of(IxI)'!$H47:$K47)*(-1)</f>
        <v>0</v>
      </c>
      <c r="R47">
        <f>I!Q45*SUM('Sim_Vt_Of(IxI)'!$H47:$K47)*(-1)</f>
        <v>0</v>
      </c>
      <c r="S47">
        <f>I!R45*SUM('Sim_Vt_Of(IxI)'!$H47:$K47)*(-1)</f>
        <v>0</v>
      </c>
      <c r="T47">
        <f>I!S45*SUM('Sim_Vt_Of(IxI)'!$H47:$K47)*(-1)</f>
        <v>0</v>
      </c>
      <c r="U47">
        <f>I!T45*SUM('Sim_Vt_Of(IxI)'!$H47:$K47)*(-1)</f>
        <v>0</v>
      </c>
      <c r="V47">
        <f>I!U45*SUM('Sim_Vt_Of(IxI)'!$H47:$K47)*(-1)</f>
        <v>0</v>
      </c>
      <c r="W47">
        <f>I!V45*SUM('Sim_Vt_Of(IxI)'!$H47:$K47)*(-1)</f>
        <v>0</v>
      </c>
      <c r="X47">
        <f>I!W45*SUM('Sim_Vt_Of(IxI)'!$H47:$K47)*(-1)</f>
        <v>0</v>
      </c>
      <c r="Y47">
        <f>I!X45*SUM('Sim_Vt_Of(IxI)'!$H47:$K47)*(-1)</f>
        <v>0</v>
      </c>
      <c r="Z47">
        <f>I!Y45*SUM('Sim_Vt_Of(IxI)'!$H47:$K47)*(-1)</f>
        <v>0</v>
      </c>
      <c r="AA47">
        <f>I!Z45*SUM('Sim_Vt_Of(IxI)'!$H47:$K47)*(-1)</f>
        <v>0</v>
      </c>
      <c r="AB47">
        <f>I!AA45*SUM('Sim_Vt_Of(IxI)'!$H47:$K47)*(-1)</f>
        <v>0</v>
      </c>
      <c r="AC47">
        <f>I!AB45*SUM('Sim_Vt_Of(IxI)'!$H47:$K47)*(-1)</f>
        <v>0</v>
      </c>
      <c r="AD47">
        <f>I!AC45*SUM('Sim_Vt_Of(IxI)'!$H47:$K47)*(-1)</f>
        <v>0</v>
      </c>
      <c r="AE47">
        <f>I!AD45*SUM('Sim_Vt_Of(IxI)'!$H47:$K47)*(-1)</f>
        <v>0</v>
      </c>
      <c r="AF47">
        <f>I!AE45*SUM('Sim_Vt_Of(IxI)'!$H47:$K47)*(-1)</f>
        <v>0</v>
      </c>
      <c r="AG47">
        <f>I!AF45*SUM('Sim_Vt_Of(IxI)'!$H47:$K47)*(-1)</f>
        <v>0</v>
      </c>
      <c r="AH47">
        <f>I!AG45*SUM('Sim_Vt_Of(IxI)'!$H47:$K47)*(-1)</f>
        <v>0</v>
      </c>
      <c r="AI47">
        <f>I!AH45*SUM('Sim_Vt_Of(IxI)'!$H47:$K47)*(-1)</f>
        <v>0</v>
      </c>
      <c r="AJ47">
        <f>I!AI45*SUM('Sim_Vt_Of(IxI)'!$H47:$K47)*(-1)</f>
        <v>0</v>
      </c>
      <c r="AK47">
        <f>I!AJ45*SUM('Sim_Vt_Of(IxI)'!$H47:$K47)*(-1)</f>
        <v>0</v>
      </c>
      <c r="AL47">
        <f>I!AK45*SUM('Sim_Vt_Of(IxI)'!$H47:$K47)*(-1)</f>
        <v>0</v>
      </c>
      <c r="AM47">
        <f>I!AL45*SUM('Sim_Vt_Of(IxI)'!$H47:$K47)*(-1)</f>
        <v>0</v>
      </c>
      <c r="AN47">
        <f>I!AM45*SUM('Sim_Vt_Of(IxI)'!$H47:$K47)*(-1)</f>
        <v>0</v>
      </c>
      <c r="AO47">
        <f>I!AN45*SUM('Sim_Vt_Of(IxI)'!$H47:$K47)*(-1)</f>
        <v>0</v>
      </c>
      <c r="AP47">
        <f>I!AO45*SUM('Sim_Vt_Of(IxI)'!$H47:$K47)*(-1)</f>
        <v>0</v>
      </c>
      <c r="AQ47">
        <f>I!AP45*SUM('Sim_Vt_Of(IxI)'!$H47:$K47)*(-1)</f>
        <v>0</v>
      </c>
      <c r="AR47">
        <f>I!AQ45*SUM('Sim_Vt_Of(IxI)'!$H47:$K47)*(-1)</f>
        <v>0</v>
      </c>
      <c r="AS47">
        <f>I!AR45*SUM('Sim_Vt_Of(IxI)'!$H47:$K47)*(-1)</f>
        <v>0</v>
      </c>
      <c r="AT47">
        <f>I!AS45*SUM('Sim_Vt_Of(IxI)'!$H47:$K47)*(-1)</f>
        <v>0</v>
      </c>
      <c r="AU47">
        <f>I!AT45*SUM('Sim_Vt_Of(IxI)'!$H47:$K47)*(-1)</f>
        <v>0</v>
      </c>
      <c r="AV47">
        <f>I!AU45*SUM('Sim_Vt_Of(IxI)'!$H47:$K47)*(-1)</f>
        <v>0</v>
      </c>
      <c r="AW47">
        <f>I!AV45*SUM('Sim_Vt_Of(IxI)'!$H47:$K47)*(-1)</f>
        <v>0</v>
      </c>
      <c r="AX47">
        <f>I!AW45*SUM('Sim_Vt_Of(IxI)'!$H47:$K47)*(-1)</f>
        <v>0</v>
      </c>
      <c r="AY47">
        <f>I!AX45*SUM('Sim_Vt_Of(IxI)'!$H47:$K47)*(-1)</f>
        <v>0</v>
      </c>
      <c r="AZ47">
        <f>I!AY45*SUM('Sim_Vt_Of(IxI)'!$H47:$K47)*(-1)</f>
        <v>0</v>
      </c>
      <c r="BA47">
        <f>I!AZ45*SUM('Sim_Vt_Of(IxI)'!$H47:$K47)*(-1)</f>
        <v>0</v>
      </c>
      <c r="BB47">
        <f>I!BA45*SUM('Sim_Vt_Of(IxI)'!$H47:$K47)*(-1)</f>
        <v>0</v>
      </c>
      <c r="BC47">
        <f>I!BB45*SUM('Sim_Vt_Of(IxI)'!$H47:$K47)*(-1)</f>
        <v>0</v>
      </c>
      <c r="BD47">
        <f>I!BC45*SUM('Sim_Vt_Of(IxI)'!$H47:$K47)*(-1)</f>
        <v>0</v>
      </c>
      <c r="BE47">
        <f>I!BD45*SUM('Sim_Vt_Of(IxI)'!$H47:$K47)*(-1)</f>
        <v>0</v>
      </c>
      <c r="BF47">
        <f>I!BE45*SUM('Sim_Vt_Of(IxI)'!$H47:$K47)*(-1)</f>
        <v>0</v>
      </c>
      <c r="BG47">
        <f>I!BF45*SUM('Sim_Vt_Of(IxI)'!$H47:$K47)*(-1)</f>
        <v>0</v>
      </c>
      <c r="BH47">
        <f>I!BG45*SUM('Sim_Vt_Of(IxI)'!$H47:$K47)*(-1)</f>
        <v>0</v>
      </c>
      <c r="BI47">
        <f>I!BH45*SUM('Sim_Vt_Of(IxI)'!$H47:$K47)*(-1)</f>
        <v>0</v>
      </c>
      <c r="BJ47">
        <f>I!BI45*SUM('Sim_Vt_Of(IxI)'!$H47:$K47)*(-1)</f>
        <v>0</v>
      </c>
      <c r="BK47">
        <f>I!BJ45*SUM('Sim_Vt_Of(IxI)'!$H47:$K47)*(-1)</f>
        <v>0</v>
      </c>
      <c r="BL47">
        <f>I!BK45*SUM('Sim_Vt_Of(IxI)'!$H47:$K47)*(-1)</f>
        <v>0</v>
      </c>
      <c r="BM47">
        <f>I!BL45*SUM('Sim_Vt_Of(IxI)'!$H47:$K47)*(-1)</f>
        <v>0</v>
      </c>
      <c r="BN47">
        <f>I!BM45*SUM('Sim_Vt_Of(IxI)'!$H47:$K47)*(-1)</f>
        <v>0</v>
      </c>
      <c r="BO47">
        <f>I!BN45*SUM('Sim_Vt_Of(IxI)'!$H47:$K47)*(-1)</f>
        <v>0</v>
      </c>
      <c r="BP47">
        <f>I!BO45*SUM('Sim_Vt_Of(IxI)'!$H47:$K47)*(-1)</f>
        <v>0</v>
      </c>
      <c r="BQ47">
        <f>I!BP45*SUM('Sim_Vt_Of(IxI)'!$H47:$K47)*(-1)</f>
        <v>0</v>
      </c>
      <c r="BR47">
        <f>I!BQ45*SUM('Sim_Vt_Of(IxI)'!$H47:$K47)*(-1)</f>
        <v>0</v>
      </c>
      <c r="BS47">
        <f>I!BR45*SUM('Sim_Vt_Of(IxI)'!$H47:$K47)*(-1)</f>
        <v>0</v>
      </c>
      <c r="BT47">
        <f>I!BS45*SUM('Sim_Vt_Of(IxI)'!$H47:$K47)*(-1)</f>
        <v>0</v>
      </c>
      <c r="BU47">
        <f>I!BT45*SUM('Sim_Vt_Of(IxI)'!$H47:$K47)*(-1)</f>
        <v>0</v>
      </c>
      <c r="BV47">
        <f>I!BU45*SUM('Sim_Vt_Of(IxI)'!$H47:$K47)*(-1)</f>
        <v>0</v>
      </c>
      <c r="BW47">
        <f>I!BV45*SUM('Sim_Vt_Of(IxI)'!$H47:$K47)*(-1)</f>
        <v>0</v>
      </c>
      <c r="BX47">
        <f>I!BW45*SUM('Sim_Vt_Of(IxI)'!$H47:$K47)*(-1)</f>
        <v>0</v>
      </c>
      <c r="BY47">
        <f>I!BX45*SUM('Sim_Vt_Of(IxI)'!$H47:$K47)*(-1)</f>
        <v>0</v>
      </c>
    </row>
    <row r="48" spans="1:77" x14ac:dyDescent="0.25">
      <c r="A48" s="105" t="s">
        <v>45</v>
      </c>
      <c r="B48">
        <f>I!A46*SUM('Sim_Vt_Of(IxI)'!$H48:$K48)*(-1)</f>
        <v>0</v>
      </c>
      <c r="C48">
        <f>I!B46*SUM('Sim_Vt_Of(IxI)'!$H48:$K48)*(-1)</f>
        <v>0</v>
      </c>
      <c r="D48">
        <f>I!C46*SUM('Sim_Vt_Of(IxI)'!$H48:$K48)*(-1)</f>
        <v>0</v>
      </c>
      <c r="E48">
        <f>I!D46*SUM('Sim_Vt_Of(IxI)'!$H48:$K48)*(-1)</f>
        <v>0</v>
      </c>
      <c r="F48">
        <f>I!E46*SUM('Sim_Vt_Of(IxI)'!$H48:$K48)*(-1)</f>
        <v>0</v>
      </c>
      <c r="G48">
        <f>I!F46*SUM('Sim_Vt_Of(IxI)'!$H48:$K48)*(-1)</f>
        <v>0</v>
      </c>
      <c r="H48">
        <f>I!G46*SUM('Sim_Vt_Of(IxI)'!$H48:$K48)*(-1)</f>
        <v>0</v>
      </c>
      <c r="I48">
        <f>I!H46*SUM('Sim_Vt_Of(IxI)'!$H48:$K48)*(-1)</f>
        <v>0</v>
      </c>
      <c r="J48">
        <f>I!I46*SUM('Sim_Vt_Of(IxI)'!$H48:$K48)*(-1)</f>
        <v>0</v>
      </c>
      <c r="K48">
        <f>I!J46*SUM('Sim_Vt_Of(IxI)'!$H48:$K48)*(-1)</f>
        <v>0</v>
      </c>
      <c r="L48">
        <f>I!K46*SUM('Sim_Vt_Of(IxI)'!$H48:$K48)*(-1)</f>
        <v>0</v>
      </c>
      <c r="M48">
        <f>I!L46*SUM('Sim_Vt_Of(IxI)'!$H48:$K48)*(-1)</f>
        <v>0</v>
      </c>
      <c r="N48">
        <f>I!M46*SUM('Sim_Vt_Of(IxI)'!$H48:$K48)*(-1)</f>
        <v>0</v>
      </c>
      <c r="O48">
        <f>I!N46*SUM('Sim_Vt_Of(IxI)'!$H48:$K48)*(-1)</f>
        <v>0</v>
      </c>
      <c r="P48">
        <f>I!O46*SUM('Sim_Vt_Of(IxI)'!$H48:$K48)*(-1)</f>
        <v>0</v>
      </c>
      <c r="Q48">
        <f>I!P46*SUM('Sim_Vt_Of(IxI)'!$H48:$K48)*(-1)</f>
        <v>0</v>
      </c>
      <c r="R48">
        <f>I!Q46*SUM('Sim_Vt_Of(IxI)'!$H48:$K48)*(-1)</f>
        <v>0</v>
      </c>
      <c r="S48">
        <f>I!R46*SUM('Sim_Vt_Of(IxI)'!$H48:$K48)*(-1)</f>
        <v>0</v>
      </c>
      <c r="T48">
        <f>I!S46*SUM('Sim_Vt_Of(IxI)'!$H48:$K48)*(-1)</f>
        <v>0</v>
      </c>
      <c r="U48">
        <f>I!T46*SUM('Sim_Vt_Of(IxI)'!$H48:$K48)*(-1)</f>
        <v>0</v>
      </c>
      <c r="V48">
        <f>I!U46*SUM('Sim_Vt_Of(IxI)'!$H48:$K48)*(-1)</f>
        <v>0</v>
      </c>
      <c r="W48">
        <f>I!V46*SUM('Sim_Vt_Of(IxI)'!$H48:$K48)*(-1)</f>
        <v>0</v>
      </c>
      <c r="X48">
        <f>I!W46*SUM('Sim_Vt_Of(IxI)'!$H48:$K48)*(-1)</f>
        <v>0</v>
      </c>
      <c r="Y48">
        <f>I!X46*SUM('Sim_Vt_Of(IxI)'!$H48:$K48)*(-1)</f>
        <v>0</v>
      </c>
      <c r="Z48">
        <f>I!Y46*SUM('Sim_Vt_Of(IxI)'!$H48:$K48)*(-1)</f>
        <v>0</v>
      </c>
      <c r="AA48">
        <f>I!Z46*SUM('Sim_Vt_Of(IxI)'!$H48:$K48)*(-1)</f>
        <v>0</v>
      </c>
      <c r="AB48">
        <f>I!AA46*SUM('Sim_Vt_Of(IxI)'!$H48:$K48)*(-1)</f>
        <v>0</v>
      </c>
      <c r="AC48">
        <f>I!AB46*SUM('Sim_Vt_Of(IxI)'!$H48:$K48)*(-1)</f>
        <v>0</v>
      </c>
      <c r="AD48">
        <f>I!AC46*SUM('Sim_Vt_Of(IxI)'!$H48:$K48)*(-1)</f>
        <v>0</v>
      </c>
      <c r="AE48">
        <f>I!AD46*SUM('Sim_Vt_Of(IxI)'!$H48:$K48)*(-1)</f>
        <v>0</v>
      </c>
      <c r="AF48">
        <f>I!AE46*SUM('Sim_Vt_Of(IxI)'!$H48:$K48)*(-1)</f>
        <v>0</v>
      </c>
      <c r="AG48">
        <f>I!AF46*SUM('Sim_Vt_Of(IxI)'!$H48:$K48)*(-1)</f>
        <v>0</v>
      </c>
      <c r="AH48">
        <f>I!AG46*SUM('Sim_Vt_Of(IxI)'!$H48:$K48)*(-1)</f>
        <v>0</v>
      </c>
      <c r="AI48">
        <f>I!AH46*SUM('Sim_Vt_Of(IxI)'!$H48:$K48)*(-1)</f>
        <v>0</v>
      </c>
      <c r="AJ48">
        <f>I!AI46*SUM('Sim_Vt_Of(IxI)'!$H48:$K48)*(-1)</f>
        <v>0</v>
      </c>
      <c r="AK48">
        <f>I!AJ46*SUM('Sim_Vt_Of(IxI)'!$H48:$K48)*(-1)</f>
        <v>0</v>
      </c>
      <c r="AL48">
        <f>I!AK46*SUM('Sim_Vt_Of(IxI)'!$H48:$K48)*(-1)</f>
        <v>0</v>
      </c>
      <c r="AM48">
        <f>I!AL46*SUM('Sim_Vt_Of(IxI)'!$H48:$K48)*(-1)</f>
        <v>0</v>
      </c>
      <c r="AN48">
        <f>I!AM46*SUM('Sim_Vt_Of(IxI)'!$H48:$K48)*(-1)</f>
        <v>0</v>
      </c>
      <c r="AO48">
        <f>I!AN46*SUM('Sim_Vt_Of(IxI)'!$H48:$K48)*(-1)</f>
        <v>0</v>
      </c>
      <c r="AP48">
        <f>I!AO46*SUM('Sim_Vt_Of(IxI)'!$H48:$K48)*(-1)</f>
        <v>0</v>
      </c>
      <c r="AQ48">
        <f>I!AP46*SUM('Sim_Vt_Of(IxI)'!$H48:$K48)*(-1)</f>
        <v>0</v>
      </c>
      <c r="AR48">
        <f>I!AQ46*SUM('Sim_Vt_Of(IxI)'!$H48:$K48)*(-1)</f>
        <v>0</v>
      </c>
      <c r="AS48">
        <f>I!AR46*SUM('Sim_Vt_Of(IxI)'!$H48:$K48)*(-1)</f>
        <v>0</v>
      </c>
      <c r="AT48">
        <f>I!AS46*SUM('Sim_Vt_Of(IxI)'!$H48:$K48)*(-1)</f>
        <v>0</v>
      </c>
      <c r="AU48">
        <f>I!AT46*SUM('Sim_Vt_Of(IxI)'!$H48:$K48)*(-1)</f>
        <v>0</v>
      </c>
      <c r="AV48">
        <f>I!AU46*SUM('Sim_Vt_Of(IxI)'!$H48:$K48)*(-1)</f>
        <v>0</v>
      </c>
      <c r="AW48">
        <f>I!AV46*SUM('Sim_Vt_Of(IxI)'!$H48:$K48)*(-1)</f>
        <v>0</v>
      </c>
      <c r="AX48">
        <f>I!AW46*SUM('Sim_Vt_Of(IxI)'!$H48:$K48)*(-1)</f>
        <v>0</v>
      </c>
      <c r="AY48">
        <f>I!AX46*SUM('Sim_Vt_Of(IxI)'!$H48:$K48)*(-1)</f>
        <v>0</v>
      </c>
      <c r="AZ48">
        <f>I!AY46*SUM('Sim_Vt_Of(IxI)'!$H48:$K48)*(-1)</f>
        <v>0</v>
      </c>
      <c r="BA48">
        <f>I!AZ46*SUM('Sim_Vt_Of(IxI)'!$H48:$K48)*(-1)</f>
        <v>0</v>
      </c>
      <c r="BB48">
        <f>I!BA46*SUM('Sim_Vt_Of(IxI)'!$H48:$K48)*(-1)</f>
        <v>0</v>
      </c>
      <c r="BC48">
        <f>I!BB46*SUM('Sim_Vt_Of(IxI)'!$H48:$K48)*(-1)</f>
        <v>0</v>
      </c>
      <c r="BD48">
        <f>I!BC46*SUM('Sim_Vt_Of(IxI)'!$H48:$K48)*(-1)</f>
        <v>0</v>
      </c>
      <c r="BE48">
        <f>I!BD46*SUM('Sim_Vt_Of(IxI)'!$H48:$K48)*(-1)</f>
        <v>0</v>
      </c>
      <c r="BF48">
        <f>I!BE46*SUM('Sim_Vt_Of(IxI)'!$H48:$K48)*(-1)</f>
        <v>0</v>
      </c>
      <c r="BG48">
        <f>I!BF46*SUM('Sim_Vt_Of(IxI)'!$H48:$K48)*(-1)</f>
        <v>0</v>
      </c>
      <c r="BH48">
        <f>I!BG46*SUM('Sim_Vt_Of(IxI)'!$H48:$K48)*(-1)</f>
        <v>0</v>
      </c>
      <c r="BI48">
        <f>I!BH46*SUM('Sim_Vt_Of(IxI)'!$H48:$K48)*(-1)</f>
        <v>0</v>
      </c>
      <c r="BJ48">
        <f>I!BI46*SUM('Sim_Vt_Of(IxI)'!$H48:$K48)*(-1)</f>
        <v>0</v>
      </c>
      <c r="BK48">
        <f>I!BJ46*SUM('Sim_Vt_Of(IxI)'!$H48:$K48)*(-1)</f>
        <v>0</v>
      </c>
      <c r="BL48">
        <f>I!BK46*SUM('Sim_Vt_Of(IxI)'!$H48:$K48)*(-1)</f>
        <v>0</v>
      </c>
      <c r="BM48">
        <f>I!BL46*SUM('Sim_Vt_Of(IxI)'!$H48:$K48)*(-1)</f>
        <v>0</v>
      </c>
      <c r="BN48">
        <f>I!BM46*SUM('Sim_Vt_Of(IxI)'!$H48:$K48)*(-1)</f>
        <v>0</v>
      </c>
      <c r="BO48">
        <f>I!BN46*SUM('Sim_Vt_Of(IxI)'!$H48:$K48)*(-1)</f>
        <v>0</v>
      </c>
      <c r="BP48">
        <f>I!BO46*SUM('Sim_Vt_Of(IxI)'!$H48:$K48)*(-1)</f>
        <v>0</v>
      </c>
      <c r="BQ48">
        <f>I!BP46*SUM('Sim_Vt_Of(IxI)'!$H48:$K48)*(-1)</f>
        <v>0</v>
      </c>
      <c r="BR48">
        <f>I!BQ46*SUM('Sim_Vt_Of(IxI)'!$H48:$K48)*(-1)</f>
        <v>0</v>
      </c>
      <c r="BS48">
        <f>I!BR46*SUM('Sim_Vt_Of(IxI)'!$H48:$K48)*(-1)</f>
        <v>0</v>
      </c>
      <c r="BT48">
        <f>I!BS46*SUM('Sim_Vt_Of(IxI)'!$H48:$K48)*(-1)</f>
        <v>0</v>
      </c>
      <c r="BU48">
        <f>I!BT46*SUM('Sim_Vt_Of(IxI)'!$H48:$K48)*(-1)</f>
        <v>0</v>
      </c>
      <c r="BV48">
        <f>I!BU46*SUM('Sim_Vt_Of(IxI)'!$H48:$K48)*(-1)</f>
        <v>0</v>
      </c>
      <c r="BW48">
        <f>I!BV46*SUM('Sim_Vt_Of(IxI)'!$H48:$K48)*(-1)</f>
        <v>0</v>
      </c>
      <c r="BX48">
        <f>I!BW46*SUM('Sim_Vt_Of(IxI)'!$H48:$K48)*(-1)</f>
        <v>0</v>
      </c>
      <c r="BY48">
        <f>I!BX46*SUM('Sim_Vt_Of(IxI)'!$H48:$K48)*(-1)</f>
        <v>0</v>
      </c>
    </row>
    <row r="49" spans="1:77" x14ac:dyDescent="0.25">
      <c r="A49" s="105" t="s">
        <v>46</v>
      </c>
      <c r="B49">
        <f>I!A47*SUM('Sim_Vt_Of(IxI)'!$H49:$K49)*(-1)</f>
        <v>0</v>
      </c>
      <c r="C49">
        <f>I!B47*SUM('Sim_Vt_Of(IxI)'!$H49:$K49)*(-1)</f>
        <v>0</v>
      </c>
      <c r="D49">
        <f>I!C47*SUM('Sim_Vt_Of(IxI)'!$H49:$K49)*(-1)</f>
        <v>0</v>
      </c>
      <c r="E49">
        <f>I!D47*SUM('Sim_Vt_Of(IxI)'!$H49:$K49)*(-1)</f>
        <v>0</v>
      </c>
      <c r="F49">
        <f>I!E47*SUM('Sim_Vt_Of(IxI)'!$H49:$K49)*(-1)</f>
        <v>0</v>
      </c>
      <c r="G49">
        <f>I!F47*SUM('Sim_Vt_Of(IxI)'!$H49:$K49)*(-1)</f>
        <v>0</v>
      </c>
      <c r="H49">
        <f>I!G47*SUM('Sim_Vt_Of(IxI)'!$H49:$K49)*(-1)</f>
        <v>0</v>
      </c>
      <c r="I49">
        <f>I!H47*SUM('Sim_Vt_Of(IxI)'!$H49:$K49)*(-1)</f>
        <v>0</v>
      </c>
      <c r="J49">
        <f>I!I47*SUM('Sim_Vt_Of(IxI)'!$H49:$K49)*(-1)</f>
        <v>0</v>
      </c>
      <c r="K49">
        <f>I!J47*SUM('Sim_Vt_Of(IxI)'!$H49:$K49)*(-1)</f>
        <v>0</v>
      </c>
      <c r="L49">
        <f>I!K47*SUM('Sim_Vt_Of(IxI)'!$H49:$K49)*(-1)</f>
        <v>0</v>
      </c>
      <c r="M49">
        <f>I!L47*SUM('Sim_Vt_Of(IxI)'!$H49:$K49)*(-1)</f>
        <v>0</v>
      </c>
      <c r="N49">
        <f>I!M47*SUM('Sim_Vt_Of(IxI)'!$H49:$K49)*(-1)</f>
        <v>0</v>
      </c>
      <c r="O49">
        <f>I!N47*SUM('Sim_Vt_Of(IxI)'!$H49:$K49)*(-1)</f>
        <v>0</v>
      </c>
      <c r="P49">
        <f>I!O47*SUM('Sim_Vt_Of(IxI)'!$H49:$K49)*(-1)</f>
        <v>0</v>
      </c>
      <c r="Q49">
        <f>I!P47*SUM('Sim_Vt_Of(IxI)'!$H49:$K49)*(-1)</f>
        <v>0</v>
      </c>
      <c r="R49">
        <f>I!Q47*SUM('Sim_Vt_Of(IxI)'!$H49:$K49)*(-1)</f>
        <v>0</v>
      </c>
      <c r="S49">
        <f>I!R47*SUM('Sim_Vt_Of(IxI)'!$H49:$K49)*(-1)</f>
        <v>0</v>
      </c>
      <c r="T49">
        <f>I!S47*SUM('Sim_Vt_Of(IxI)'!$H49:$K49)*(-1)</f>
        <v>0</v>
      </c>
      <c r="U49">
        <f>I!T47*SUM('Sim_Vt_Of(IxI)'!$H49:$K49)*(-1)</f>
        <v>0</v>
      </c>
      <c r="V49">
        <f>I!U47*SUM('Sim_Vt_Of(IxI)'!$H49:$K49)*(-1)</f>
        <v>0</v>
      </c>
      <c r="W49">
        <f>I!V47*SUM('Sim_Vt_Of(IxI)'!$H49:$K49)*(-1)</f>
        <v>0</v>
      </c>
      <c r="X49">
        <f>I!W47*SUM('Sim_Vt_Of(IxI)'!$H49:$K49)*(-1)</f>
        <v>0</v>
      </c>
      <c r="Y49">
        <f>I!X47*SUM('Sim_Vt_Of(IxI)'!$H49:$K49)*(-1)</f>
        <v>0</v>
      </c>
      <c r="Z49">
        <f>I!Y47*SUM('Sim_Vt_Of(IxI)'!$H49:$K49)*(-1)</f>
        <v>0</v>
      </c>
      <c r="AA49">
        <f>I!Z47*SUM('Sim_Vt_Of(IxI)'!$H49:$K49)*(-1)</f>
        <v>0</v>
      </c>
      <c r="AB49">
        <f>I!AA47*SUM('Sim_Vt_Of(IxI)'!$H49:$K49)*(-1)</f>
        <v>0</v>
      </c>
      <c r="AC49">
        <f>I!AB47*SUM('Sim_Vt_Of(IxI)'!$H49:$K49)*(-1)</f>
        <v>0</v>
      </c>
      <c r="AD49">
        <f>I!AC47*SUM('Sim_Vt_Of(IxI)'!$H49:$K49)*(-1)</f>
        <v>0</v>
      </c>
      <c r="AE49">
        <f>I!AD47*SUM('Sim_Vt_Of(IxI)'!$H49:$K49)*(-1)</f>
        <v>0</v>
      </c>
      <c r="AF49">
        <f>I!AE47*SUM('Sim_Vt_Of(IxI)'!$H49:$K49)*(-1)</f>
        <v>0</v>
      </c>
      <c r="AG49">
        <f>I!AF47*SUM('Sim_Vt_Of(IxI)'!$H49:$K49)*(-1)</f>
        <v>0</v>
      </c>
      <c r="AH49">
        <f>I!AG47*SUM('Sim_Vt_Of(IxI)'!$H49:$K49)*(-1)</f>
        <v>0</v>
      </c>
      <c r="AI49">
        <f>I!AH47*SUM('Sim_Vt_Of(IxI)'!$H49:$K49)*(-1)</f>
        <v>0</v>
      </c>
      <c r="AJ49">
        <f>I!AI47*SUM('Sim_Vt_Of(IxI)'!$H49:$K49)*(-1)</f>
        <v>0</v>
      </c>
      <c r="AK49">
        <f>I!AJ47*SUM('Sim_Vt_Of(IxI)'!$H49:$K49)*(-1)</f>
        <v>0</v>
      </c>
      <c r="AL49">
        <f>I!AK47*SUM('Sim_Vt_Of(IxI)'!$H49:$K49)*(-1)</f>
        <v>0</v>
      </c>
      <c r="AM49">
        <f>I!AL47*SUM('Sim_Vt_Of(IxI)'!$H49:$K49)*(-1)</f>
        <v>0</v>
      </c>
      <c r="AN49">
        <f>I!AM47*SUM('Sim_Vt_Of(IxI)'!$H49:$K49)*(-1)</f>
        <v>0</v>
      </c>
      <c r="AO49">
        <f>I!AN47*SUM('Sim_Vt_Of(IxI)'!$H49:$K49)*(-1)</f>
        <v>0</v>
      </c>
      <c r="AP49">
        <f>I!AO47*SUM('Sim_Vt_Of(IxI)'!$H49:$K49)*(-1)</f>
        <v>0</v>
      </c>
      <c r="AQ49">
        <f>I!AP47*SUM('Sim_Vt_Of(IxI)'!$H49:$K49)*(-1)</f>
        <v>0</v>
      </c>
      <c r="AR49">
        <f>I!AQ47*SUM('Sim_Vt_Of(IxI)'!$H49:$K49)*(-1)</f>
        <v>0</v>
      </c>
      <c r="AS49">
        <f>I!AR47*SUM('Sim_Vt_Of(IxI)'!$H49:$K49)*(-1)</f>
        <v>0</v>
      </c>
      <c r="AT49">
        <f>I!AS47*SUM('Sim_Vt_Of(IxI)'!$H49:$K49)*(-1)</f>
        <v>0</v>
      </c>
      <c r="AU49">
        <f>I!AT47*SUM('Sim_Vt_Of(IxI)'!$H49:$K49)*(-1)</f>
        <v>0</v>
      </c>
      <c r="AV49">
        <f>I!AU47*SUM('Sim_Vt_Of(IxI)'!$H49:$K49)*(-1)</f>
        <v>0</v>
      </c>
      <c r="AW49">
        <f>I!AV47*SUM('Sim_Vt_Of(IxI)'!$H49:$K49)*(-1)</f>
        <v>0</v>
      </c>
      <c r="AX49">
        <f>I!AW47*SUM('Sim_Vt_Of(IxI)'!$H49:$K49)*(-1)</f>
        <v>0</v>
      </c>
      <c r="AY49">
        <f>I!AX47*SUM('Sim_Vt_Of(IxI)'!$H49:$K49)*(-1)</f>
        <v>0</v>
      </c>
      <c r="AZ49">
        <f>I!AY47*SUM('Sim_Vt_Of(IxI)'!$H49:$K49)*(-1)</f>
        <v>0</v>
      </c>
      <c r="BA49">
        <f>I!AZ47*SUM('Sim_Vt_Of(IxI)'!$H49:$K49)*(-1)</f>
        <v>0</v>
      </c>
      <c r="BB49">
        <f>I!BA47*SUM('Sim_Vt_Of(IxI)'!$H49:$K49)*(-1)</f>
        <v>0</v>
      </c>
      <c r="BC49">
        <f>I!BB47*SUM('Sim_Vt_Of(IxI)'!$H49:$K49)*(-1)</f>
        <v>0</v>
      </c>
      <c r="BD49">
        <f>I!BC47*SUM('Sim_Vt_Of(IxI)'!$H49:$K49)*(-1)</f>
        <v>0</v>
      </c>
      <c r="BE49">
        <f>I!BD47*SUM('Sim_Vt_Of(IxI)'!$H49:$K49)*(-1)</f>
        <v>0</v>
      </c>
      <c r="BF49">
        <f>I!BE47*SUM('Sim_Vt_Of(IxI)'!$H49:$K49)*(-1)</f>
        <v>0</v>
      </c>
      <c r="BG49">
        <f>I!BF47*SUM('Sim_Vt_Of(IxI)'!$H49:$K49)*(-1)</f>
        <v>0</v>
      </c>
      <c r="BH49">
        <f>I!BG47*SUM('Sim_Vt_Of(IxI)'!$H49:$K49)*(-1)</f>
        <v>0</v>
      </c>
      <c r="BI49">
        <f>I!BH47*SUM('Sim_Vt_Of(IxI)'!$H49:$K49)*(-1)</f>
        <v>0</v>
      </c>
      <c r="BJ49">
        <f>I!BI47*SUM('Sim_Vt_Of(IxI)'!$H49:$K49)*(-1)</f>
        <v>0</v>
      </c>
      <c r="BK49">
        <f>I!BJ47*SUM('Sim_Vt_Of(IxI)'!$H49:$K49)*(-1)</f>
        <v>0</v>
      </c>
      <c r="BL49">
        <f>I!BK47*SUM('Sim_Vt_Of(IxI)'!$H49:$K49)*(-1)</f>
        <v>0</v>
      </c>
      <c r="BM49">
        <f>I!BL47*SUM('Sim_Vt_Of(IxI)'!$H49:$K49)*(-1)</f>
        <v>0</v>
      </c>
      <c r="BN49">
        <f>I!BM47*SUM('Sim_Vt_Of(IxI)'!$H49:$K49)*(-1)</f>
        <v>0</v>
      </c>
      <c r="BO49">
        <f>I!BN47*SUM('Sim_Vt_Of(IxI)'!$H49:$K49)*(-1)</f>
        <v>0</v>
      </c>
      <c r="BP49">
        <f>I!BO47*SUM('Sim_Vt_Of(IxI)'!$H49:$K49)*(-1)</f>
        <v>0</v>
      </c>
      <c r="BQ49">
        <f>I!BP47*SUM('Sim_Vt_Of(IxI)'!$H49:$K49)*(-1)</f>
        <v>0</v>
      </c>
      <c r="BR49">
        <f>I!BQ47*SUM('Sim_Vt_Of(IxI)'!$H49:$K49)*(-1)</f>
        <v>0</v>
      </c>
      <c r="BS49">
        <f>I!BR47*SUM('Sim_Vt_Of(IxI)'!$H49:$K49)*(-1)</f>
        <v>0</v>
      </c>
      <c r="BT49">
        <f>I!BS47*SUM('Sim_Vt_Of(IxI)'!$H49:$K49)*(-1)</f>
        <v>0</v>
      </c>
      <c r="BU49">
        <f>I!BT47*SUM('Sim_Vt_Of(IxI)'!$H49:$K49)*(-1)</f>
        <v>0</v>
      </c>
      <c r="BV49">
        <f>I!BU47*SUM('Sim_Vt_Of(IxI)'!$H49:$K49)*(-1)</f>
        <v>0</v>
      </c>
      <c r="BW49">
        <f>I!BV47*SUM('Sim_Vt_Of(IxI)'!$H49:$K49)*(-1)</f>
        <v>0</v>
      </c>
      <c r="BX49">
        <f>I!BW47*SUM('Sim_Vt_Of(IxI)'!$H49:$K49)*(-1)</f>
        <v>0</v>
      </c>
      <c r="BY49">
        <f>I!BX47*SUM('Sim_Vt_Of(IxI)'!$H49:$K49)*(-1)</f>
        <v>0</v>
      </c>
    </row>
    <row r="50" spans="1:77" x14ac:dyDescent="0.25">
      <c r="A50" s="105" t="s">
        <v>47</v>
      </c>
      <c r="B50">
        <f>I!A48*SUM('Sim_Vt_Of(IxI)'!$H50:$K50)*(-1)</f>
        <v>0</v>
      </c>
      <c r="C50">
        <f>I!B48*SUM('Sim_Vt_Of(IxI)'!$H50:$K50)*(-1)</f>
        <v>0</v>
      </c>
      <c r="D50">
        <f>I!C48*SUM('Sim_Vt_Of(IxI)'!$H50:$K50)*(-1)</f>
        <v>0</v>
      </c>
      <c r="E50">
        <f>I!D48*SUM('Sim_Vt_Of(IxI)'!$H50:$K50)*(-1)</f>
        <v>0</v>
      </c>
      <c r="F50">
        <f>I!E48*SUM('Sim_Vt_Of(IxI)'!$H50:$K50)*(-1)</f>
        <v>0</v>
      </c>
      <c r="G50">
        <f>I!F48*SUM('Sim_Vt_Of(IxI)'!$H50:$K50)*(-1)</f>
        <v>0</v>
      </c>
      <c r="H50">
        <f>I!G48*SUM('Sim_Vt_Of(IxI)'!$H50:$K50)*(-1)</f>
        <v>0</v>
      </c>
      <c r="I50">
        <f>I!H48*SUM('Sim_Vt_Of(IxI)'!$H50:$K50)*(-1)</f>
        <v>0</v>
      </c>
      <c r="J50">
        <f>I!I48*SUM('Sim_Vt_Of(IxI)'!$H50:$K50)*(-1)</f>
        <v>0</v>
      </c>
      <c r="K50">
        <f>I!J48*SUM('Sim_Vt_Of(IxI)'!$H50:$K50)*(-1)</f>
        <v>0</v>
      </c>
      <c r="L50">
        <f>I!K48*SUM('Sim_Vt_Of(IxI)'!$H50:$K50)*(-1)</f>
        <v>0</v>
      </c>
      <c r="M50">
        <f>I!L48*SUM('Sim_Vt_Of(IxI)'!$H50:$K50)*(-1)</f>
        <v>0</v>
      </c>
      <c r="N50">
        <f>I!M48*SUM('Sim_Vt_Of(IxI)'!$H50:$K50)*(-1)</f>
        <v>0</v>
      </c>
      <c r="O50">
        <f>I!N48*SUM('Sim_Vt_Of(IxI)'!$H50:$K50)*(-1)</f>
        <v>0</v>
      </c>
      <c r="P50">
        <f>I!O48*SUM('Sim_Vt_Of(IxI)'!$H50:$K50)*(-1)</f>
        <v>0</v>
      </c>
      <c r="Q50">
        <f>I!P48*SUM('Sim_Vt_Of(IxI)'!$H50:$K50)*(-1)</f>
        <v>0</v>
      </c>
      <c r="R50">
        <f>I!Q48*SUM('Sim_Vt_Of(IxI)'!$H50:$K50)*(-1)</f>
        <v>0</v>
      </c>
      <c r="S50">
        <f>I!R48*SUM('Sim_Vt_Of(IxI)'!$H50:$K50)*(-1)</f>
        <v>0</v>
      </c>
      <c r="T50">
        <f>I!S48*SUM('Sim_Vt_Of(IxI)'!$H50:$K50)*(-1)</f>
        <v>0</v>
      </c>
      <c r="U50">
        <f>I!T48*SUM('Sim_Vt_Of(IxI)'!$H50:$K50)*(-1)</f>
        <v>0</v>
      </c>
      <c r="V50">
        <f>I!U48*SUM('Sim_Vt_Of(IxI)'!$H50:$K50)*(-1)</f>
        <v>0</v>
      </c>
      <c r="W50">
        <f>I!V48*SUM('Sim_Vt_Of(IxI)'!$H50:$K50)*(-1)</f>
        <v>0</v>
      </c>
      <c r="X50">
        <f>I!W48*SUM('Sim_Vt_Of(IxI)'!$H50:$K50)*(-1)</f>
        <v>0</v>
      </c>
      <c r="Y50">
        <f>I!X48*SUM('Sim_Vt_Of(IxI)'!$H50:$K50)*(-1)</f>
        <v>0</v>
      </c>
      <c r="Z50">
        <f>I!Y48*SUM('Sim_Vt_Of(IxI)'!$H50:$K50)*(-1)</f>
        <v>0</v>
      </c>
      <c r="AA50">
        <f>I!Z48*SUM('Sim_Vt_Of(IxI)'!$H50:$K50)*(-1)</f>
        <v>0</v>
      </c>
      <c r="AB50">
        <f>I!AA48*SUM('Sim_Vt_Of(IxI)'!$H50:$K50)*(-1)</f>
        <v>0</v>
      </c>
      <c r="AC50">
        <f>I!AB48*SUM('Sim_Vt_Of(IxI)'!$H50:$K50)*(-1)</f>
        <v>0</v>
      </c>
      <c r="AD50">
        <f>I!AC48*SUM('Sim_Vt_Of(IxI)'!$H50:$K50)*(-1)</f>
        <v>0</v>
      </c>
      <c r="AE50">
        <f>I!AD48*SUM('Sim_Vt_Of(IxI)'!$H50:$K50)*(-1)</f>
        <v>0</v>
      </c>
      <c r="AF50">
        <f>I!AE48*SUM('Sim_Vt_Of(IxI)'!$H50:$K50)*(-1)</f>
        <v>0</v>
      </c>
      <c r="AG50">
        <f>I!AF48*SUM('Sim_Vt_Of(IxI)'!$H50:$K50)*(-1)</f>
        <v>0</v>
      </c>
      <c r="AH50">
        <f>I!AG48*SUM('Sim_Vt_Of(IxI)'!$H50:$K50)*(-1)</f>
        <v>0</v>
      </c>
      <c r="AI50">
        <f>I!AH48*SUM('Sim_Vt_Of(IxI)'!$H50:$K50)*(-1)</f>
        <v>0</v>
      </c>
      <c r="AJ50">
        <f>I!AI48*SUM('Sim_Vt_Of(IxI)'!$H50:$K50)*(-1)</f>
        <v>0</v>
      </c>
      <c r="AK50">
        <f>I!AJ48*SUM('Sim_Vt_Of(IxI)'!$H50:$K50)*(-1)</f>
        <v>0</v>
      </c>
      <c r="AL50">
        <f>I!AK48*SUM('Sim_Vt_Of(IxI)'!$H50:$K50)*(-1)</f>
        <v>0</v>
      </c>
      <c r="AM50">
        <f>I!AL48*SUM('Sim_Vt_Of(IxI)'!$H50:$K50)*(-1)</f>
        <v>0</v>
      </c>
      <c r="AN50">
        <f>I!AM48*SUM('Sim_Vt_Of(IxI)'!$H50:$K50)*(-1)</f>
        <v>0</v>
      </c>
      <c r="AO50">
        <f>I!AN48*SUM('Sim_Vt_Of(IxI)'!$H50:$K50)*(-1)</f>
        <v>0</v>
      </c>
      <c r="AP50">
        <f>I!AO48*SUM('Sim_Vt_Of(IxI)'!$H50:$K50)*(-1)</f>
        <v>0</v>
      </c>
      <c r="AQ50">
        <f>I!AP48*SUM('Sim_Vt_Of(IxI)'!$H50:$K50)*(-1)</f>
        <v>0</v>
      </c>
      <c r="AR50">
        <f>I!AQ48*SUM('Sim_Vt_Of(IxI)'!$H50:$K50)*(-1)</f>
        <v>0</v>
      </c>
      <c r="AS50">
        <f>I!AR48*SUM('Sim_Vt_Of(IxI)'!$H50:$K50)*(-1)</f>
        <v>0</v>
      </c>
      <c r="AT50">
        <f>I!AS48*SUM('Sim_Vt_Of(IxI)'!$H50:$K50)*(-1)</f>
        <v>0</v>
      </c>
      <c r="AU50">
        <f>I!AT48*SUM('Sim_Vt_Of(IxI)'!$H50:$K50)*(-1)</f>
        <v>0</v>
      </c>
      <c r="AV50">
        <f>I!AU48*SUM('Sim_Vt_Of(IxI)'!$H50:$K50)*(-1)</f>
        <v>0</v>
      </c>
      <c r="AW50">
        <f>I!AV48*SUM('Sim_Vt_Of(IxI)'!$H50:$K50)*(-1)</f>
        <v>0</v>
      </c>
      <c r="AX50">
        <f>I!AW48*SUM('Sim_Vt_Of(IxI)'!$H50:$K50)*(-1)</f>
        <v>0</v>
      </c>
      <c r="AY50">
        <f>I!AX48*SUM('Sim_Vt_Of(IxI)'!$H50:$K50)*(-1)</f>
        <v>0</v>
      </c>
      <c r="AZ50">
        <f>I!AY48*SUM('Sim_Vt_Of(IxI)'!$H50:$K50)*(-1)</f>
        <v>0</v>
      </c>
      <c r="BA50">
        <f>I!AZ48*SUM('Sim_Vt_Of(IxI)'!$H50:$K50)*(-1)</f>
        <v>0</v>
      </c>
      <c r="BB50">
        <f>I!BA48*SUM('Sim_Vt_Of(IxI)'!$H50:$K50)*(-1)</f>
        <v>0</v>
      </c>
      <c r="BC50">
        <f>I!BB48*SUM('Sim_Vt_Of(IxI)'!$H50:$K50)*(-1)</f>
        <v>0</v>
      </c>
      <c r="BD50">
        <f>I!BC48*SUM('Sim_Vt_Of(IxI)'!$H50:$K50)*(-1)</f>
        <v>0</v>
      </c>
      <c r="BE50">
        <f>I!BD48*SUM('Sim_Vt_Of(IxI)'!$H50:$K50)*(-1)</f>
        <v>0</v>
      </c>
      <c r="BF50">
        <f>I!BE48*SUM('Sim_Vt_Of(IxI)'!$H50:$K50)*(-1)</f>
        <v>0</v>
      </c>
      <c r="BG50">
        <f>I!BF48*SUM('Sim_Vt_Of(IxI)'!$H50:$K50)*(-1)</f>
        <v>0</v>
      </c>
      <c r="BH50">
        <f>I!BG48*SUM('Sim_Vt_Of(IxI)'!$H50:$K50)*(-1)</f>
        <v>0</v>
      </c>
      <c r="BI50">
        <f>I!BH48*SUM('Sim_Vt_Of(IxI)'!$H50:$K50)*(-1)</f>
        <v>0</v>
      </c>
      <c r="BJ50">
        <f>I!BI48*SUM('Sim_Vt_Of(IxI)'!$H50:$K50)*(-1)</f>
        <v>0</v>
      </c>
      <c r="BK50">
        <f>I!BJ48*SUM('Sim_Vt_Of(IxI)'!$H50:$K50)*(-1)</f>
        <v>0</v>
      </c>
      <c r="BL50">
        <f>I!BK48*SUM('Sim_Vt_Of(IxI)'!$H50:$K50)*(-1)</f>
        <v>0</v>
      </c>
      <c r="BM50">
        <f>I!BL48*SUM('Sim_Vt_Of(IxI)'!$H50:$K50)*(-1)</f>
        <v>0</v>
      </c>
      <c r="BN50">
        <f>I!BM48*SUM('Sim_Vt_Of(IxI)'!$H50:$K50)*(-1)</f>
        <v>0</v>
      </c>
      <c r="BO50">
        <f>I!BN48*SUM('Sim_Vt_Of(IxI)'!$H50:$K50)*(-1)</f>
        <v>0</v>
      </c>
      <c r="BP50">
        <f>I!BO48*SUM('Sim_Vt_Of(IxI)'!$H50:$K50)*(-1)</f>
        <v>0</v>
      </c>
      <c r="BQ50">
        <f>I!BP48*SUM('Sim_Vt_Of(IxI)'!$H50:$K50)*(-1)</f>
        <v>0</v>
      </c>
      <c r="BR50">
        <f>I!BQ48*SUM('Sim_Vt_Of(IxI)'!$H50:$K50)*(-1)</f>
        <v>0</v>
      </c>
      <c r="BS50">
        <f>I!BR48*SUM('Sim_Vt_Of(IxI)'!$H50:$K50)*(-1)</f>
        <v>0</v>
      </c>
      <c r="BT50">
        <f>I!BS48*SUM('Sim_Vt_Of(IxI)'!$H50:$K50)*(-1)</f>
        <v>0</v>
      </c>
      <c r="BU50">
        <f>I!BT48*SUM('Sim_Vt_Of(IxI)'!$H50:$K50)*(-1)</f>
        <v>0</v>
      </c>
      <c r="BV50">
        <f>I!BU48*SUM('Sim_Vt_Of(IxI)'!$H50:$K50)*(-1)</f>
        <v>0</v>
      </c>
      <c r="BW50">
        <f>I!BV48*SUM('Sim_Vt_Of(IxI)'!$H50:$K50)*(-1)</f>
        <v>0</v>
      </c>
      <c r="BX50">
        <f>I!BW48*SUM('Sim_Vt_Of(IxI)'!$H50:$K50)*(-1)</f>
        <v>0</v>
      </c>
      <c r="BY50">
        <f>I!BX48*SUM('Sim_Vt_Of(IxI)'!$H50:$K50)*(-1)</f>
        <v>0</v>
      </c>
    </row>
    <row r="51" spans="1:77" x14ac:dyDescent="0.25">
      <c r="A51" s="105" t="s">
        <v>48</v>
      </c>
      <c r="B51">
        <f>I!A49*SUM('Sim_Vt_Of(IxI)'!$H51:$K51)*(-1)</f>
        <v>0</v>
      </c>
      <c r="C51">
        <f>I!B49*SUM('Sim_Vt_Of(IxI)'!$H51:$K51)*(-1)</f>
        <v>0</v>
      </c>
      <c r="D51">
        <f>I!C49*SUM('Sim_Vt_Of(IxI)'!$H51:$K51)*(-1)</f>
        <v>0</v>
      </c>
      <c r="E51">
        <f>I!D49*SUM('Sim_Vt_Of(IxI)'!$H51:$K51)*(-1)</f>
        <v>0</v>
      </c>
      <c r="F51">
        <f>I!E49*SUM('Sim_Vt_Of(IxI)'!$H51:$K51)*(-1)</f>
        <v>0</v>
      </c>
      <c r="G51">
        <f>I!F49*SUM('Sim_Vt_Of(IxI)'!$H51:$K51)*(-1)</f>
        <v>0</v>
      </c>
      <c r="H51">
        <f>I!G49*SUM('Sim_Vt_Of(IxI)'!$H51:$K51)*(-1)</f>
        <v>0</v>
      </c>
      <c r="I51">
        <f>I!H49*SUM('Sim_Vt_Of(IxI)'!$H51:$K51)*(-1)</f>
        <v>0</v>
      </c>
      <c r="J51">
        <f>I!I49*SUM('Sim_Vt_Of(IxI)'!$H51:$K51)*(-1)</f>
        <v>0</v>
      </c>
      <c r="K51">
        <f>I!J49*SUM('Sim_Vt_Of(IxI)'!$H51:$K51)*(-1)</f>
        <v>0</v>
      </c>
      <c r="L51">
        <f>I!K49*SUM('Sim_Vt_Of(IxI)'!$H51:$K51)*(-1)</f>
        <v>0</v>
      </c>
      <c r="M51">
        <f>I!L49*SUM('Sim_Vt_Of(IxI)'!$H51:$K51)*(-1)</f>
        <v>0</v>
      </c>
      <c r="N51">
        <f>I!M49*SUM('Sim_Vt_Of(IxI)'!$H51:$K51)*(-1)</f>
        <v>0</v>
      </c>
      <c r="O51">
        <f>I!N49*SUM('Sim_Vt_Of(IxI)'!$H51:$K51)*(-1)</f>
        <v>0</v>
      </c>
      <c r="P51">
        <f>I!O49*SUM('Sim_Vt_Of(IxI)'!$H51:$K51)*(-1)</f>
        <v>0</v>
      </c>
      <c r="Q51">
        <f>I!P49*SUM('Sim_Vt_Of(IxI)'!$H51:$K51)*(-1)</f>
        <v>0</v>
      </c>
      <c r="R51">
        <f>I!Q49*SUM('Sim_Vt_Of(IxI)'!$H51:$K51)*(-1)</f>
        <v>0</v>
      </c>
      <c r="S51">
        <f>I!R49*SUM('Sim_Vt_Of(IxI)'!$H51:$K51)*(-1)</f>
        <v>0</v>
      </c>
      <c r="T51">
        <f>I!S49*SUM('Sim_Vt_Of(IxI)'!$H51:$K51)*(-1)</f>
        <v>0</v>
      </c>
      <c r="U51">
        <f>I!T49*SUM('Sim_Vt_Of(IxI)'!$H51:$K51)*(-1)</f>
        <v>0</v>
      </c>
      <c r="V51">
        <f>I!U49*SUM('Sim_Vt_Of(IxI)'!$H51:$K51)*(-1)</f>
        <v>0</v>
      </c>
      <c r="W51">
        <f>I!V49*SUM('Sim_Vt_Of(IxI)'!$H51:$K51)*(-1)</f>
        <v>0</v>
      </c>
      <c r="X51">
        <f>I!W49*SUM('Sim_Vt_Of(IxI)'!$H51:$K51)*(-1)</f>
        <v>0</v>
      </c>
      <c r="Y51">
        <f>I!X49*SUM('Sim_Vt_Of(IxI)'!$H51:$K51)*(-1)</f>
        <v>0</v>
      </c>
      <c r="Z51">
        <f>I!Y49*SUM('Sim_Vt_Of(IxI)'!$H51:$K51)*(-1)</f>
        <v>0</v>
      </c>
      <c r="AA51">
        <f>I!Z49*SUM('Sim_Vt_Of(IxI)'!$H51:$K51)*(-1)</f>
        <v>0</v>
      </c>
      <c r="AB51">
        <f>I!AA49*SUM('Sim_Vt_Of(IxI)'!$H51:$K51)*(-1)</f>
        <v>0</v>
      </c>
      <c r="AC51">
        <f>I!AB49*SUM('Sim_Vt_Of(IxI)'!$H51:$K51)*(-1)</f>
        <v>0</v>
      </c>
      <c r="AD51">
        <f>I!AC49*SUM('Sim_Vt_Of(IxI)'!$H51:$K51)*(-1)</f>
        <v>0</v>
      </c>
      <c r="AE51">
        <f>I!AD49*SUM('Sim_Vt_Of(IxI)'!$H51:$K51)*(-1)</f>
        <v>0</v>
      </c>
      <c r="AF51">
        <f>I!AE49*SUM('Sim_Vt_Of(IxI)'!$H51:$K51)*(-1)</f>
        <v>0</v>
      </c>
      <c r="AG51">
        <f>I!AF49*SUM('Sim_Vt_Of(IxI)'!$H51:$K51)*(-1)</f>
        <v>0</v>
      </c>
      <c r="AH51">
        <f>I!AG49*SUM('Sim_Vt_Of(IxI)'!$H51:$K51)*(-1)</f>
        <v>0</v>
      </c>
      <c r="AI51">
        <f>I!AH49*SUM('Sim_Vt_Of(IxI)'!$H51:$K51)*(-1)</f>
        <v>0</v>
      </c>
      <c r="AJ51">
        <f>I!AI49*SUM('Sim_Vt_Of(IxI)'!$H51:$K51)*(-1)</f>
        <v>0</v>
      </c>
      <c r="AK51">
        <f>I!AJ49*SUM('Sim_Vt_Of(IxI)'!$H51:$K51)*(-1)</f>
        <v>0</v>
      </c>
      <c r="AL51">
        <f>I!AK49*SUM('Sim_Vt_Of(IxI)'!$H51:$K51)*(-1)</f>
        <v>0</v>
      </c>
      <c r="AM51">
        <f>I!AL49*SUM('Sim_Vt_Of(IxI)'!$H51:$K51)*(-1)</f>
        <v>0</v>
      </c>
      <c r="AN51">
        <f>I!AM49*SUM('Sim_Vt_Of(IxI)'!$H51:$K51)*(-1)</f>
        <v>0</v>
      </c>
      <c r="AO51">
        <f>I!AN49*SUM('Sim_Vt_Of(IxI)'!$H51:$K51)*(-1)</f>
        <v>0</v>
      </c>
      <c r="AP51">
        <f>I!AO49*SUM('Sim_Vt_Of(IxI)'!$H51:$K51)*(-1)</f>
        <v>0</v>
      </c>
      <c r="AQ51">
        <f>I!AP49*SUM('Sim_Vt_Of(IxI)'!$H51:$K51)*(-1)</f>
        <v>0</v>
      </c>
      <c r="AR51">
        <f>I!AQ49*SUM('Sim_Vt_Of(IxI)'!$H51:$K51)*(-1)</f>
        <v>0</v>
      </c>
      <c r="AS51">
        <f>I!AR49*SUM('Sim_Vt_Of(IxI)'!$H51:$K51)*(-1)</f>
        <v>0</v>
      </c>
      <c r="AT51">
        <f>I!AS49*SUM('Sim_Vt_Of(IxI)'!$H51:$K51)*(-1)</f>
        <v>0</v>
      </c>
      <c r="AU51">
        <f>I!AT49*SUM('Sim_Vt_Of(IxI)'!$H51:$K51)*(-1)</f>
        <v>0</v>
      </c>
      <c r="AV51">
        <f>I!AU49*SUM('Sim_Vt_Of(IxI)'!$H51:$K51)*(-1)</f>
        <v>0</v>
      </c>
      <c r="AW51">
        <f>I!AV49*SUM('Sim_Vt_Of(IxI)'!$H51:$K51)*(-1)</f>
        <v>0</v>
      </c>
      <c r="AX51">
        <f>I!AW49*SUM('Sim_Vt_Of(IxI)'!$H51:$K51)*(-1)</f>
        <v>0</v>
      </c>
      <c r="AY51">
        <f>I!AX49*SUM('Sim_Vt_Of(IxI)'!$H51:$K51)*(-1)</f>
        <v>0</v>
      </c>
      <c r="AZ51">
        <f>I!AY49*SUM('Sim_Vt_Of(IxI)'!$H51:$K51)*(-1)</f>
        <v>0</v>
      </c>
      <c r="BA51">
        <f>I!AZ49*SUM('Sim_Vt_Of(IxI)'!$H51:$K51)*(-1)</f>
        <v>0</v>
      </c>
      <c r="BB51">
        <f>I!BA49*SUM('Sim_Vt_Of(IxI)'!$H51:$K51)*(-1)</f>
        <v>0</v>
      </c>
      <c r="BC51">
        <f>I!BB49*SUM('Sim_Vt_Of(IxI)'!$H51:$K51)*(-1)</f>
        <v>0</v>
      </c>
      <c r="BD51">
        <f>I!BC49*SUM('Sim_Vt_Of(IxI)'!$H51:$K51)*(-1)</f>
        <v>0</v>
      </c>
      <c r="BE51">
        <f>I!BD49*SUM('Sim_Vt_Of(IxI)'!$H51:$K51)*(-1)</f>
        <v>0</v>
      </c>
      <c r="BF51">
        <f>I!BE49*SUM('Sim_Vt_Of(IxI)'!$H51:$K51)*(-1)</f>
        <v>0</v>
      </c>
      <c r="BG51">
        <f>I!BF49*SUM('Sim_Vt_Of(IxI)'!$H51:$K51)*(-1)</f>
        <v>0</v>
      </c>
      <c r="BH51">
        <f>I!BG49*SUM('Sim_Vt_Of(IxI)'!$H51:$K51)*(-1)</f>
        <v>0</v>
      </c>
      <c r="BI51">
        <f>I!BH49*SUM('Sim_Vt_Of(IxI)'!$H51:$K51)*(-1)</f>
        <v>0</v>
      </c>
      <c r="BJ51">
        <f>I!BI49*SUM('Sim_Vt_Of(IxI)'!$H51:$K51)*(-1)</f>
        <v>0</v>
      </c>
      <c r="BK51">
        <f>I!BJ49*SUM('Sim_Vt_Of(IxI)'!$H51:$K51)*(-1)</f>
        <v>0</v>
      </c>
      <c r="BL51">
        <f>I!BK49*SUM('Sim_Vt_Of(IxI)'!$H51:$K51)*(-1)</f>
        <v>0</v>
      </c>
      <c r="BM51">
        <f>I!BL49*SUM('Sim_Vt_Of(IxI)'!$H51:$K51)*(-1)</f>
        <v>0</v>
      </c>
      <c r="BN51">
        <f>I!BM49*SUM('Sim_Vt_Of(IxI)'!$H51:$K51)*(-1)</f>
        <v>0</v>
      </c>
      <c r="BO51">
        <f>I!BN49*SUM('Sim_Vt_Of(IxI)'!$H51:$K51)*(-1)</f>
        <v>0</v>
      </c>
      <c r="BP51">
        <f>I!BO49*SUM('Sim_Vt_Of(IxI)'!$H51:$K51)*(-1)</f>
        <v>0</v>
      </c>
      <c r="BQ51">
        <f>I!BP49*SUM('Sim_Vt_Of(IxI)'!$H51:$K51)*(-1)</f>
        <v>0</v>
      </c>
      <c r="BR51">
        <f>I!BQ49*SUM('Sim_Vt_Of(IxI)'!$H51:$K51)*(-1)</f>
        <v>0</v>
      </c>
      <c r="BS51">
        <f>I!BR49*SUM('Sim_Vt_Of(IxI)'!$H51:$K51)*(-1)</f>
        <v>0</v>
      </c>
      <c r="BT51">
        <f>I!BS49*SUM('Sim_Vt_Of(IxI)'!$H51:$K51)*(-1)</f>
        <v>0</v>
      </c>
      <c r="BU51">
        <f>I!BT49*SUM('Sim_Vt_Of(IxI)'!$H51:$K51)*(-1)</f>
        <v>0</v>
      </c>
      <c r="BV51">
        <f>I!BU49*SUM('Sim_Vt_Of(IxI)'!$H51:$K51)*(-1)</f>
        <v>0</v>
      </c>
      <c r="BW51">
        <f>I!BV49*SUM('Sim_Vt_Of(IxI)'!$H51:$K51)*(-1)</f>
        <v>0</v>
      </c>
      <c r="BX51">
        <f>I!BW49*SUM('Sim_Vt_Of(IxI)'!$H51:$K51)*(-1)</f>
        <v>0</v>
      </c>
      <c r="BY51">
        <f>I!BX49*SUM('Sim_Vt_Of(IxI)'!$H51:$K51)*(-1)</f>
        <v>0</v>
      </c>
    </row>
    <row r="52" spans="1:77" x14ac:dyDescent="0.25">
      <c r="A52" s="105" t="s">
        <v>49</v>
      </c>
      <c r="B52">
        <f>I!A50*SUM('Sim_Vt_Of(IxI)'!$H52:$K52)*(-1)</f>
        <v>0</v>
      </c>
      <c r="C52">
        <f>I!B50*SUM('Sim_Vt_Of(IxI)'!$H52:$K52)*(-1)</f>
        <v>0</v>
      </c>
      <c r="D52">
        <f>I!C50*SUM('Sim_Vt_Of(IxI)'!$H52:$K52)*(-1)</f>
        <v>0</v>
      </c>
      <c r="E52">
        <f>I!D50*SUM('Sim_Vt_Of(IxI)'!$H52:$K52)*(-1)</f>
        <v>0</v>
      </c>
      <c r="F52">
        <f>I!E50*SUM('Sim_Vt_Of(IxI)'!$H52:$K52)*(-1)</f>
        <v>0</v>
      </c>
      <c r="G52">
        <f>I!F50*SUM('Sim_Vt_Of(IxI)'!$H52:$K52)*(-1)</f>
        <v>0</v>
      </c>
      <c r="H52">
        <f>I!G50*SUM('Sim_Vt_Of(IxI)'!$H52:$K52)*(-1)</f>
        <v>0</v>
      </c>
      <c r="I52">
        <f>I!H50*SUM('Sim_Vt_Of(IxI)'!$H52:$K52)*(-1)</f>
        <v>0</v>
      </c>
      <c r="J52">
        <f>I!I50*SUM('Sim_Vt_Of(IxI)'!$H52:$K52)*(-1)</f>
        <v>0</v>
      </c>
      <c r="K52">
        <f>I!J50*SUM('Sim_Vt_Of(IxI)'!$H52:$K52)*(-1)</f>
        <v>0</v>
      </c>
      <c r="L52">
        <f>I!K50*SUM('Sim_Vt_Of(IxI)'!$H52:$K52)*(-1)</f>
        <v>0</v>
      </c>
      <c r="M52">
        <f>I!L50*SUM('Sim_Vt_Of(IxI)'!$H52:$K52)*(-1)</f>
        <v>0</v>
      </c>
      <c r="N52">
        <f>I!M50*SUM('Sim_Vt_Of(IxI)'!$H52:$K52)*(-1)</f>
        <v>0</v>
      </c>
      <c r="O52">
        <f>I!N50*SUM('Sim_Vt_Of(IxI)'!$H52:$K52)*(-1)</f>
        <v>0</v>
      </c>
      <c r="P52">
        <f>I!O50*SUM('Sim_Vt_Of(IxI)'!$H52:$K52)*(-1)</f>
        <v>0</v>
      </c>
      <c r="Q52">
        <f>I!P50*SUM('Sim_Vt_Of(IxI)'!$H52:$K52)*(-1)</f>
        <v>0</v>
      </c>
      <c r="R52">
        <f>I!Q50*SUM('Sim_Vt_Of(IxI)'!$H52:$K52)*(-1)</f>
        <v>0</v>
      </c>
      <c r="S52">
        <f>I!R50*SUM('Sim_Vt_Of(IxI)'!$H52:$K52)*(-1)</f>
        <v>0</v>
      </c>
      <c r="T52">
        <f>I!S50*SUM('Sim_Vt_Of(IxI)'!$H52:$K52)*(-1)</f>
        <v>0</v>
      </c>
      <c r="U52">
        <f>I!T50*SUM('Sim_Vt_Of(IxI)'!$H52:$K52)*(-1)</f>
        <v>0</v>
      </c>
      <c r="V52">
        <f>I!U50*SUM('Sim_Vt_Of(IxI)'!$H52:$K52)*(-1)</f>
        <v>0</v>
      </c>
      <c r="W52">
        <f>I!V50*SUM('Sim_Vt_Of(IxI)'!$H52:$K52)*(-1)</f>
        <v>0</v>
      </c>
      <c r="X52">
        <f>I!W50*SUM('Sim_Vt_Of(IxI)'!$H52:$K52)*(-1)</f>
        <v>0</v>
      </c>
      <c r="Y52">
        <f>I!X50*SUM('Sim_Vt_Of(IxI)'!$H52:$K52)*(-1)</f>
        <v>0</v>
      </c>
      <c r="Z52">
        <f>I!Y50*SUM('Sim_Vt_Of(IxI)'!$H52:$K52)*(-1)</f>
        <v>0</v>
      </c>
      <c r="AA52">
        <f>I!Z50*SUM('Sim_Vt_Of(IxI)'!$H52:$K52)*(-1)</f>
        <v>0</v>
      </c>
      <c r="AB52">
        <f>I!AA50*SUM('Sim_Vt_Of(IxI)'!$H52:$K52)*(-1)</f>
        <v>0</v>
      </c>
      <c r="AC52">
        <f>I!AB50*SUM('Sim_Vt_Of(IxI)'!$H52:$K52)*(-1)</f>
        <v>0</v>
      </c>
      <c r="AD52">
        <f>I!AC50*SUM('Sim_Vt_Of(IxI)'!$H52:$K52)*(-1)</f>
        <v>0</v>
      </c>
      <c r="AE52">
        <f>I!AD50*SUM('Sim_Vt_Of(IxI)'!$H52:$K52)*(-1)</f>
        <v>0</v>
      </c>
      <c r="AF52">
        <f>I!AE50*SUM('Sim_Vt_Of(IxI)'!$H52:$K52)*(-1)</f>
        <v>0</v>
      </c>
      <c r="AG52">
        <f>I!AF50*SUM('Sim_Vt_Of(IxI)'!$H52:$K52)*(-1)</f>
        <v>0</v>
      </c>
      <c r="AH52">
        <f>I!AG50*SUM('Sim_Vt_Of(IxI)'!$H52:$K52)*(-1)</f>
        <v>0</v>
      </c>
      <c r="AI52">
        <f>I!AH50*SUM('Sim_Vt_Of(IxI)'!$H52:$K52)*(-1)</f>
        <v>0</v>
      </c>
      <c r="AJ52">
        <f>I!AI50*SUM('Sim_Vt_Of(IxI)'!$H52:$K52)*(-1)</f>
        <v>0</v>
      </c>
      <c r="AK52">
        <f>I!AJ50*SUM('Sim_Vt_Of(IxI)'!$H52:$K52)*(-1)</f>
        <v>0</v>
      </c>
      <c r="AL52">
        <f>I!AK50*SUM('Sim_Vt_Of(IxI)'!$H52:$K52)*(-1)</f>
        <v>0</v>
      </c>
      <c r="AM52">
        <f>I!AL50*SUM('Sim_Vt_Of(IxI)'!$H52:$K52)*(-1)</f>
        <v>0</v>
      </c>
      <c r="AN52">
        <f>I!AM50*SUM('Sim_Vt_Of(IxI)'!$H52:$K52)*(-1)</f>
        <v>0</v>
      </c>
      <c r="AO52">
        <f>I!AN50*SUM('Sim_Vt_Of(IxI)'!$H52:$K52)*(-1)</f>
        <v>0</v>
      </c>
      <c r="AP52">
        <f>I!AO50*SUM('Sim_Vt_Of(IxI)'!$H52:$K52)*(-1)</f>
        <v>0</v>
      </c>
      <c r="AQ52">
        <f>I!AP50*SUM('Sim_Vt_Of(IxI)'!$H52:$K52)*(-1)</f>
        <v>0</v>
      </c>
      <c r="AR52">
        <f>I!AQ50*SUM('Sim_Vt_Of(IxI)'!$H52:$K52)*(-1)</f>
        <v>0</v>
      </c>
      <c r="AS52">
        <f>I!AR50*SUM('Sim_Vt_Of(IxI)'!$H52:$K52)*(-1)</f>
        <v>0</v>
      </c>
      <c r="AT52">
        <f>I!AS50*SUM('Sim_Vt_Of(IxI)'!$H52:$K52)*(-1)</f>
        <v>0</v>
      </c>
      <c r="AU52">
        <f>I!AT50*SUM('Sim_Vt_Of(IxI)'!$H52:$K52)*(-1)</f>
        <v>0</v>
      </c>
      <c r="AV52">
        <f>I!AU50*SUM('Sim_Vt_Of(IxI)'!$H52:$K52)*(-1)</f>
        <v>0</v>
      </c>
      <c r="AW52">
        <f>I!AV50*SUM('Sim_Vt_Of(IxI)'!$H52:$K52)*(-1)</f>
        <v>0</v>
      </c>
      <c r="AX52">
        <f>I!AW50*SUM('Sim_Vt_Of(IxI)'!$H52:$K52)*(-1)</f>
        <v>0</v>
      </c>
      <c r="AY52">
        <f>I!AX50*SUM('Sim_Vt_Of(IxI)'!$H52:$K52)*(-1)</f>
        <v>0</v>
      </c>
      <c r="AZ52">
        <f>I!AY50*SUM('Sim_Vt_Of(IxI)'!$H52:$K52)*(-1)</f>
        <v>0</v>
      </c>
      <c r="BA52">
        <f>I!AZ50*SUM('Sim_Vt_Of(IxI)'!$H52:$K52)*(-1)</f>
        <v>0</v>
      </c>
      <c r="BB52">
        <f>I!BA50*SUM('Sim_Vt_Of(IxI)'!$H52:$K52)*(-1)</f>
        <v>0</v>
      </c>
      <c r="BC52">
        <f>I!BB50*SUM('Sim_Vt_Of(IxI)'!$H52:$K52)*(-1)</f>
        <v>0</v>
      </c>
      <c r="BD52">
        <f>I!BC50*SUM('Sim_Vt_Of(IxI)'!$H52:$K52)*(-1)</f>
        <v>0</v>
      </c>
      <c r="BE52">
        <f>I!BD50*SUM('Sim_Vt_Of(IxI)'!$H52:$K52)*(-1)</f>
        <v>0</v>
      </c>
      <c r="BF52">
        <f>I!BE50*SUM('Sim_Vt_Of(IxI)'!$H52:$K52)*(-1)</f>
        <v>0</v>
      </c>
      <c r="BG52">
        <f>I!BF50*SUM('Sim_Vt_Of(IxI)'!$H52:$K52)*(-1)</f>
        <v>0</v>
      </c>
      <c r="BH52">
        <f>I!BG50*SUM('Sim_Vt_Of(IxI)'!$H52:$K52)*(-1)</f>
        <v>0</v>
      </c>
      <c r="BI52">
        <f>I!BH50*SUM('Sim_Vt_Of(IxI)'!$H52:$K52)*(-1)</f>
        <v>0</v>
      </c>
      <c r="BJ52">
        <f>I!BI50*SUM('Sim_Vt_Of(IxI)'!$H52:$K52)*(-1)</f>
        <v>0</v>
      </c>
      <c r="BK52">
        <f>I!BJ50*SUM('Sim_Vt_Of(IxI)'!$H52:$K52)*(-1)</f>
        <v>0</v>
      </c>
      <c r="BL52">
        <f>I!BK50*SUM('Sim_Vt_Of(IxI)'!$H52:$K52)*(-1)</f>
        <v>0</v>
      </c>
      <c r="BM52">
        <f>I!BL50*SUM('Sim_Vt_Of(IxI)'!$H52:$K52)*(-1)</f>
        <v>0</v>
      </c>
      <c r="BN52">
        <f>I!BM50*SUM('Sim_Vt_Of(IxI)'!$H52:$K52)*(-1)</f>
        <v>0</v>
      </c>
      <c r="BO52">
        <f>I!BN50*SUM('Sim_Vt_Of(IxI)'!$H52:$K52)*(-1)</f>
        <v>0</v>
      </c>
      <c r="BP52">
        <f>I!BO50*SUM('Sim_Vt_Of(IxI)'!$H52:$K52)*(-1)</f>
        <v>0</v>
      </c>
      <c r="BQ52">
        <f>I!BP50*SUM('Sim_Vt_Of(IxI)'!$H52:$K52)*(-1)</f>
        <v>0</v>
      </c>
      <c r="BR52">
        <f>I!BQ50*SUM('Sim_Vt_Of(IxI)'!$H52:$K52)*(-1)</f>
        <v>0</v>
      </c>
      <c r="BS52">
        <f>I!BR50*SUM('Sim_Vt_Of(IxI)'!$H52:$K52)*(-1)</f>
        <v>0</v>
      </c>
      <c r="BT52">
        <f>I!BS50*SUM('Sim_Vt_Of(IxI)'!$H52:$K52)*(-1)</f>
        <v>0</v>
      </c>
      <c r="BU52">
        <f>I!BT50*SUM('Sim_Vt_Of(IxI)'!$H52:$K52)*(-1)</f>
        <v>0</v>
      </c>
      <c r="BV52">
        <f>I!BU50*SUM('Sim_Vt_Of(IxI)'!$H52:$K52)*(-1)</f>
        <v>0</v>
      </c>
      <c r="BW52">
        <f>I!BV50*SUM('Sim_Vt_Of(IxI)'!$H52:$K52)*(-1)</f>
        <v>0</v>
      </c>
      <c r="BX52">
        <f>I!BW50*SUM('Sim_Vt_Of(IxI)'!$H52:$K52)*(-1)</f>
        <v>0</v>
      </c>
      <c r="BY52">
        <f>I!BX50*SUM('Sim_Vt_Of(IxI)'!$H52:$K52)*(-1)</f>
        <v>0</v>
      </c>
    </row>
    <row r="53" spans="1:77" x14ac:dyDescent="0.25">
      <c r="A53" s="105" t="s">
        <v>50</v>
      </c>
      <c r="B53">
        <f>I!A51*SUM('Sim_Vt_Of(IxI)'!$H53:$K53)*(-1)</f>
        <v>0</v>
      </c>
      <c r="C53">
        <f>I!B51*SUM('Sim_Vt_Of(IxI)'!$H53:$K53)*(-1)</f>
        <v>0</v>
      </c>
      <c r="D53">
        <f>I!C51*SUM('Sim_Vt_Of(IxI)'!$H53:$K53)*(-1)</f>
        <v>0</v>
      </c>
      <c r="E53">
        <f>I!D51*SUM('Sim_Vt_Of(IxI)'!$H53:$K53)*(-1)</f>
        <v>0</v>
      </c>
      <c r="F53">
        <f>I!E51*SUM('Sim_Vt_Of(IxI)'!$H53:$K53)*(-1)</f>
        <v>0</v>
      </c>
      <c r="G53">
        <f>I!F51*SUM('Sim_Vt_Of(IxI)'!$H53:$K53)*(-1)</f>
        <v>0</v>
      </c>
      <c r="H53">
        <f>I!G51*SUM('Sim_Vt_Of(IxI)'!$H53:$K53)*(-1)</f>
        <v>0</v>
      </c>
      <c r="I53">
        <f>I!H51*SUM('Sim_Vt_Of(IxI)'!$H53:$K53)*(-1)</f>
        <v>0</v>
      </c>
      <c r="J53">
        <f>I!I51*SUM('Sim_Vt_Of(IxI)'!$H53:$K53)*(-1)</f>
        <v>0</v>
      </c>
      <c r="K53">
        <f>I!J51*SUM('Sim_Vt_Of(IxI)'!$H53:$K53)*(-1)</f>
        <v>0</v>
      </c>
      <c r="L53">
        <f>I!K51*SUM('Sim_Vt_Of(IxI)'!$H53:$K53)*(-1)</f>
        <v>0</v>
      </c>
      <c r="M53">
        <f>I!L51*SUM('Sim_Vt_Of(IxI)'!$H53:$K53)*(-1)</f>
        <v>0</v>
      </c>
      <c r="N53">
        <f>I!M51*SUM('Sim_Vt_Of(IxI)'!$H53:$K53)*(-1)</f>
        <v>0</v>
      </c>
      <c r="O53">
        <f>I!N51*SUM('Sim_Vt_Of(IxI)'!$H53:$K53)*(-1)</f>
        <v>0</v>
      </c>
      <c r="P53">
        <f>I!O51*SUM('Sim_Vt_Of(IxI)'!$H53:$K53)*(-1)</f>
        <v>0</v>
      </c>
      <c r="Q53">
        <f>I!P51*SUM('Sim_Vt_Of(IxI)'!$H53:$K53)*(-1)</f>
        <v>0</v>
      </c>
      <c r="R53">
        <f>I!Q51*SUM('Sim_Vt_Of(IxI)'!$H53:$K53)*(-1)</f>
        <v>0</v>
      </c>
      <c r="S53">
        <f>I!R51*SUM('Sim_Vt_Of(IxI)'!$H53:$K53)*(-1)</f>
        <v>0</v>
      </c>
      <c r="T53">
        <f>I!S51*SUM('Sim_Vt_Of(IxI)'!$H53:$K53)*(-1)</f>
        <v>0</v>
      </c>
      <c r="U53">
        <f>I!T51*SUM('Sim_Vt_Of(IxI)'!$H53:$K53)*(-1)</f>
        <v>0</v>
      </c>
      <c r="V53">
        <f>I!U51*SUM('Sim_Vt_Of(IxI)'!$H53:$K53)*(-1)</f>
        <v>0</v>
      </c>
      <c r="W53">
        <f>I!V51*SUM('Sim_Vt_Of(IxI)'!$H53:$K53)*(-1)</f>
        <v>0</v>
      </c>
      <c r="X53">
        <f>I!W51*SUM('Sim_Vt_Of(IxI)'!$H53:$K53)*(-1)</f>
        <v>0</v>
      </c>
      <c r="Y53">
        <f>I!X51*SUM('Sim_Vt_Of(IxI)'!$H53:$K53)*(-1)</f>
        <v>0</v>
      </c>
      <c r="Z53">
        <f>I!Y51*SUM('Sim_Vt_Of(IxI)'!$H53:$K53)*(-1)</f>
        <v>0</v>
      </c>
      <c r="AA53">
        <f>I!Z51*SUM('Sim_Vt_Of(IxI)'!$H53:$K53)*(-1)</f>
        <v>0</v>
      </c>
      <c r="AB53">
        <f>I!AA51*SUM('Sim_Vt_Of(IxI)'!$H53:$K53)*(-1)</f>
        <v>0</v>
      </c>
      <c r="AC53">
        <f>I!AB51*SUM('Sim_Vt_Of(IxI)'!$H53:$K53)*(-1)</f>
        <v>0</v>
      </c>
      <c r="AD53">
        <f>I!AC51*SUM('Sim_Vt_Of(IxI)'!$H53:$K53)*(-1)</f>
        <v>0</v>
      </c>
      <c r="AE53">
        <f>I!AD51*SUM('Sim_Vt_Of(IxI)'!$H53:$K53)*(-1)</f>
        <v>0</v>
      </c>
      <c r="AF53">
        <f>I!AE51*SUM('Sim_Vt_Of(IxI)'!$H53:$K53)*(-1)</f>
        <v>0</v>
      </c>
      <c r="AG53">
        <f>I!AF51*SUM('Sim_Vt_Of(IxI)'!$H53:$K53)*(-1)</f>
        <v>0</v>
      </c>
      <c r="AH53">
        <f>I!AG51*SUM('Sim_Vt_Of(IxI)'!$H53:$K53)*(-1)</f>
        <v>0</v>
      </c>
      <c r="AI53">
        <f>I!AH51*SUM('Sim_Vt_Of(IxI)'!$H53:$K53)*(-1)</f>
        <v>0</v>
      </c>
      <c r="AJ53">
        <f>I!AI51*SUM('Sim_Vt_Of(IxI)'!$H53:$K53)*(-1)</f>
        <v>0</v>
      </c>
      <c r="AK53">
        <f>I!AJ51*SUM('Sim_Vt_Of(IxI)'!$H53:$K53)*(-1)</f>
        <v>0</v>
      </c>
      <c r="AL53">
        <f>I!AK51*SUM('Sim_Vt_Of(IxI)'!$H53:$K53)*(-1)</f>
        <v>0</v>
      </c>
      <c r="AM53">
        <f>I!AL51*SUM('Sim_Vt_Of(IxI)'!$H53:$K53)*(-1)</f>
        <v>0</v>
      </c>
      <c r="AN53">
        <f>I!AM51*SUM('Sim_Vt_Of(IxI)'!$H53:$K53)*(-1)</f>
        <v>0</v>
      </c>
      <c r="AO53">
        <f>I!AN51*SUM('Sim_Vt_Of(IxI)'!$H53:$K53)*(-1)</f>
        <v>0</v>
      </c>
      <c r="AP53">
        <f>I!AO51*SUM('Sim_Vt_Of(IxI)'!$H53:$K53)*(-1)</f>
        <v>0</v>
      </c>
      <c r="AQ53">
        <f>I!AP51*SUM('Sim_Vt_Of(IxI)'!$H53:$K53)*(-1)</f>
        <v>0</v>
      </c>
      <c r="AR53">
        <f>I!AQ51*SUM('Sim_Vt_Of(IxI)'!$H53:$K53)*(-1)</f>
        <v>0</v>
      </c>
      <c r="AS53">
        <f>I!AR51*SUM('Sim_Vt_Of(IxI)'!$H53:$K53)*(-1)</f>
        <v>0</v>
      </c>
      <c r="AT53">
        <f>I!AS51*SUM('Sim_Vt_Of(IxI)'!$H53:$K53)*(-1)</f>
        <v>0</v>
      </c>
      <c r="AU53">
        <f>I!AT51*SUM('Sim_Vt_Of(IxI)'!$H53:$K53)*(-1)</f>
        <v>0</v>
      </c>
      <c r="AV53">
        <f>I!AU51*SUM('Sim_Vt_Of(IxI)'!$H53:$K53)*(-1)</f>
        <v>0</v>
      </c>
      <c r="AW53">
        <f>I!AV51*SUM('Sim_Vt_Of(IxI)'!$H53:$K53)*(-1)</f>
        <v>0</v>
      </c>
      <c r="AX53">
        <f>I!AW51*SUM('Sim_Vt_Of(IxI)'!$H53:$K53)*(-1)</f>
        <v>0</v>
      </c>
      <c r="AY53">
        <f>I!AX51*SUM('Sim_Vt_Of(IxI)'!$H53:$K53)*(-1)</f>
        <v>0</v>
      </c>
      <c r="AZ53">
        <f>I!AY51*SUM('Sim_Vt_Of(IxI)'!$H53:$K53)*(-1)</f>
        <v>0</v>
      </c>
      <c r="BA53">
        <f>I!AZ51*SUM('Sim_Vt_Of(IxI)'!$H53:$K53)*(-1)</f>
        <v>0</v>
      </c>
      <c r="BB53">
        <f>I!BA51*SUM('Sim_Vt_Of(IxI)'!$H53:$K53)*(-1)</f>
        <v>0</v>
      </c>
      <c r="BC53">
        <f>I!BB51*SUM('Sim_Vt_Of(IxI)'!$H53:$K53)*(-1)</f>
        <v>0</v>
      </c>
      <c r="BD53">
        <f>I!BC51*SUM('Sim_Vt_Of(IxI)'!$H53:$K53)*(-1)</f>
        <v>0</v>
      </c>
      <c r="BE53">
        <f>I!BD51*SUM('Sim_Vt_Of(IxI)'!$H53:$K53)*(-1)</f>
        <v>0</v>
      </c>
      <c r="BF53">
        <f>I!BE51*SUM('Sim_Vt_Of(IxI)'!$H53:$K53)*(-1)</f>
        <v>0</v>
      </c>
      <c r="BG53">
        <f>I!BF51*SUM('Sim_Vt_Of(IxI)'!$H53:$K53)*(-1)</f>
        <v>0</v>
      </c>
      <c r="BH53">
        <f>I!BG51*SUM('Sim_Vt_Of(IxI)'!$H53:$K53)*(-1)</f>
        <v>0</v>
      </c>
      <c r="BI53">
        <f>I!BH51*SUM('Sim_Vt_Of(IxI)'!$H53:$K53)*(-1)</f>
        <v>0</v>
      </c>
      <c r="BJ53">
        <f>I!BI51*SUM('Sim_Vt_Of(IxI)'!$H53:$K53)*(-1)</f>
        <v>0</v>
      </c>
      <c r="BK53">
        <f>I!BJ51*SUM('Sim_Vt_Of(IxI)'!$H53:$K53)*(-1)</f>
        <v>0</v>
      </c>
      <c r="BL53">
        <f>I!BK51*SUM('Sim_Vt_Of(IxI)'!$H53:$K53)*(-1)</f>
        <v>0</v>
      </c>
      <c r="BM53">
        <f>I!BL51*SUM('Sim_Vt_Of(IxI)'!$H53:$K53)*(-1)</f>
        <v>0</v>
      </c>
      <c r="BN53">
        <f>I!BM51*SUM('Sim_Vt_Of(IxI)'!$H53:$K53)*(-1)</f>
        <v>0</v>
      </c>
      <c r="BO53">
        <f>I!BN51*SUM('Sim_Vt_Of(IxI)'!$H53:$K53)*(-1)</f>
        <v>0</v>
      </c>
      <c r="BP53">
        <f>I!BO51*SUM('Sim_Vt_Of(IxI)'!$H53:$K53)*(-1)</f>
        <v>0</v>
      </c>
      <c r="BQ53">
        <f>I!BP51*SUM('Sim_Vt_Of(IxI)'!$H53:$K53)*(-1)</f>
        <v>0</v>
      </c>
      <c r="BR53">
        <f>I!BQ51*SUM('Sim_Vt_Of(IxI)'!$H53:$K53)*(-1)</f>
        <v>0</v>
      </c>
      <c r="BS53">
        <f>I!BR51*SUM('Sim_Vt_Of(IxI)'!$H53:$K53)*(-1)</f>
        <v>0</v>
      </c>
      <c r="BT53">
        <f>I!BS51*SUM('Sim_Vt_Of(IxI)'!$H53:$K53)*(-1)</f>
        <v>0</v>
      </c>
      <c r="BU53">
        <f>I!BT51*SUM('Sim_Vt_Of(IxI)'!$H53:$K53)*(-1)</f>
        <v>0</v>
      </c>
      <c r="BV53">
        <f>I!BU51*SUM('Sim_Vt_Of(IxI)'!$H53:$K53)*(-1)</f>
        <v>0</v>
      </c>
      <c r="BW53">
        <f>I!BV51*SUM('Sim_Vt_Of(IxI)'!$H53:$K53)*(-1)</f>
        <v>0</v>
      </c>
      <c r="BX53">
        <f>I!BW51*SUM('Sim_Vt_Of(IxI)'!$H53:$K53)*(-1)</f>
        <v>0</v>
      </c>
      <c r="BY53">
        <f>I!BX51*SUM('Sim_Vt_Of(IxI)'!$H53:$K53)*(-1)</f>
        <v>0</v>
      </c>
    </row>
    <row r="54" spans="1:77" x14ac:dyDescent="0.25">
      <c r="A54" s="105" t="s">
        <v>51</v>
      </c>
      <c r="B54">
        <f>I!A52*SUM('Sim_Vt_Of(IxI)'!$H54:$K54)*(-1)</f>
        <v>0</v>
      </c>
      <c r="C54">
        <f>I!B52*SUM('Sim_Vt_Of(IxI)'!$H54:$K54)*(-1)</f>
        <v>0</v>
      </c>
      <c r="D54">
        <f>I!C52*SUM('Sim_Vt_Of(IxI)'!$H54:$K54)*(-1)</f>
        <v>0</v>
      </c>
      <c r="E54">
        <f>I!D52*SUM('Sim_Vt_Of(IxI)'!$H54:$K54)*(-1)</f>
        <v>0</v>
      </c>
      <c r="F54">
        <f>I!E52*SUM('Sim_Vt_Of(IxI)'!$H54:$K54)*(-1)</f>
        <v>0</v>
      </c>
      <c r="G54">
        <f>I!F52*SUM('Sim_Vt_Of(IxI)'!$H54:$K54)*(-1)</f>
        <v>0</v>
      </c>
      <c r="H54">
        <f>I!G52*SUM('Sim_Vt_Of(IxI)'!$H54:$K54)*(-1)</f>
        <v>0</v>
      </c>
      <c r="I54">
        <f>I!H52*SUM('Sim_Vt_Of(IxI)'!$H54:$K54)*(-1)</f>
        <v>0</v>
      </c>
      <c r="J54">
        <f>I!I52*SUM('Sim_Vt_Of(IxI)'!$H54:$K54)*(-1)</f>
        <v>0</v>
      </c>
      <c r="K54">
        <f>I!J52*SUM('Sim_Vt_Of(IxI)'!$H54:$K54)*(-1)</f>
        <v>0</v>
      </c>
      <c r="L54">
        <f>I!K52*SUM('Sim_Vt_Of(IxI)'!$H54:$K54)*(-1)</f>
        <v>0</v>
      </c>
      <c r="M54">
        <f>I!L52*SUM('Sim_Vt_Of(IxI)'!$H54:$K54)*(-1)</f>
        <v>0</v>
      </c>
      <c r="N54">
        <f>I!M52*SUM('Sim_Vt_Of(IxI)'!$H54:$K54)*(-1)</f>
        <v>0</v>
      </c>
      <c r="O54">
        <f>I!N52*SUM('Sim_Vt_Of(IxI)'!$H54:$K54)*(-1)</f>
        <v>0</v>
      </c>
      <c r="P54">
        <f>I!O52*SUM('Sim_Vt_Of(IxI)'!$H54:$K54)*(-1)</f>
        <v>0</v>
      </c>
      <c r="Q54">
        <f>I!P52*SUM('Sim_Vt_Of(IxI)'!$H54:$K54)*(-1)</f>
        <v>0</v>
      </c>
      <c r="R54">
        <f>I!Q52*SUM('Sim_Vt_Of(IxI)'!$H54:$K54)*(-1)</f>
        <v>0</v>
      </c>
      <c r="S54">
        <f>I!R52*SUM('Sim_Vt_Of(IxI)'!$H54:$K54)*(-1)</f>
        <v>0</v>
      </c>
      <c r="T54">
        <f>I!S52*SUM('Sim_Vt_Of(IxI)'!$H54:$K54)*(-1)</f>
        <v>0</v>
      </c>
      <c r="U54">
        <f>I!T52*SUM('Sim_Vt_Of(IxI)'!$H54:$K54)*(-1)</f>
        <v>0</v>
      </c>
      <c r="V54">
        <f>I!U52*SUM('Sim_Vt_Of(IxI)'!$H54:$K54)*(-1)</f>
        <v>0</v>
      </c>
      <c r="W54">
        <f>I!V52*SUM('Sim_Vt_Of(IxI)'!$H54:$K54)*(-1)</f>
        <v>0</v>
      </c>
      <c r="X54">
        <f>I!W52*SUM('Sim_Vt_Of(IxI)'!$H54:$K54)*(-1)</f>
        <v>0</v>
      </c>
      <c r="Y54">
        <f>I!X52*SUM('Sim_Vt_Of(IxI)'!$H54:$K54)*(-1)</f>
        <v>0</v>
      </c>
      <c r="Z54">
        <f>I!Y52*SUM('Sim_Vt_Of(IxI)'!$H54:$K54)*(-1)</f>
        <v>0</v>
      </c>
      <c r="AA54">
        <f>I!Z52*SUM('Sim_Vt_Of(IxI)'!$H54:$K54)*(-1)</f>
        <v>0</v>
      </c>
      <c r="AB54">
        <f>I!AA52*SUM('Sim_Vt_Of(IxI)'!$H54:$K54)*(-1)</f>
        <v>0</v>
      </c>
      <c r="AC54">
        <f>I!AB52*SUM('Sim_Vt_Of(IxI)'!$H54:$K54)*(-1)</f>
        <v>0</v>
      </c>
      <c r="AD54">
        <f>I!AC52*SUM('Sim_Vt_Of(IxI)'!$H54:$K54)*(-1)</f>
        <v>0</v>
      </c>
      <c r="AE54">
        <f>I!AD52*SUM('Sim_Vt_Of(IxI)'!$H54:$K54)*(-1)</f>
        <v>0</v>
      </c>
      <c r="AF54">
        <f>I!AE52*SUM('Sim_Vt_Of(IxI)'!$H54:$K54)*(-1)</f>
        <v>0</v>
      </c>
      <c r="AG54">
        <f>I!AF52*SUM('Sim_Vt_Of(IxI)'!$H54:$K54)*(-1)</f>
        <v>0</v>
      </c>
      <c r="AH54">
        <f>I!AG52*SUM('Sim_Vt_Of(IxI)'!$H54:$K54)*(-1)</f>
        <v>0</v>
      </c>
      <c r="AI54">
        <f>I!AH52*SUM('Sim_Vt_Of(IxI)'!$H54:$K54)*(-1)</f>
        <v>0</v>
      </c>
      <c r="AJ54">
        <f>I!AI52*SUM('Sim_Vt_Of(IxI)'!$H54:$K54)*(-1)</f>
        <v>0</v>
      </c>
      <c r="AK54">
        <f>I!AJ52*SUM('Sim_Vt_Of(IxI)'!$H54:$K54)*(-1)</f>
        <v>0</v>
      </c>
      <c r="AL54">
        <f>I!AK52*SUM('Sim_Vt_Of(IxI)'!$H54:$K54)*(-1)</f>
        <v>0</v>
      </c>
      <c r="AM54">
        <f>I!AL52*SUM('Sim_Vt_Of(IxI)'!$H54:$K54)*(-1)</f>
        <v>0</v>
      </c>
      <c r="AN54">
        <f>I!AM52*SUM('Sim_Vt_Of(IxI)'!$H54:$K54)*(-1)</f>
        <v>0</v>
      </c>
      <c r="AO54">
        <f>I!AN52*SUM('Sim_Vt_Of(IxI)'!$H54:$K54)*(-1)</f>
        <v>0</v>
      </c>
      <c r="AP54">
        <f>I!AO52*SUM('Sim_Vt_Of(IxI)'!$H54:$K54)*(-1)</f>
        <v>0</v>
      </c>
      <c r="AQ54">
        <f>I!AP52*SUM('Sim_Vt_Of(IxI)'!$H54:$K54)*(-1)</f>
        <v>0</v>
      </c>
      <c r="AR54">
        <f>I!AQ52*SUM('Sim_Vt_Of(IxI)'!$H54:$K54)*(-1)</f>
        <v>0</v>
      </c>
      <c r="AS54">
        <f>I!AR52*SUM('Sim_Vt_Of(IxI)'!$H54:$K54)*(-1)</f>
        <v>0</v>
      </c>
      <c r="AT54">
        <f>I!AS52*SUM('Sim_Vt_Of(IxI)'!$H54:$K54)*(-1)</f>
        <v>0</v>
      </c>
      <c r="AU54">
        <f>I!AT52*SUM('Sim_Vt_Of(IxI)'!$H54:$K54)*(-1)</f>
        <v>0</v>
      </c>
      <c r="AV54">
        <f>I!AU52*SUM('Sim_Vt_Of(IxI)'!$H54:$K54)*(-1)</f>
        <v>0</v>
      </c>
      <c r="AW54">
        <f>I!AV52*SUM('Sim_Vt_Of(IxI)'!$H54:$K54)*(-1)</f>
        <v>0</v>
      </c>
      <c r="AX54">
        <f>I!AW52*SUM('Sim_Vt_Of(IxI)'!$H54:$K54)*(-1)</f>
        <v>0</v>
      </c>
      <c r="AY54">
        <f>I!AX52*SUM('Sim_Vt_Of(IxI)'!$H54:$K54)*(-1)</f>
        <v>0</v>
      </c>
      <c r="AZ54">
        <f>I!AY52*SUM('Sim_Vt_Of(IxI)'!$H54:$K54)*(-1)</f>
        <v>0</v>
      </c>
      <c r="BA54">
        <f>I!AZ52*SUM('Sim_Vt_Of(IxI)'!$H54:$K54)*(-1)</f>
        <v>0</v>
      </c>
      <c r="BB54">
        <f>I!BA52*SUM('Sim_Vt_Of(IxI)'!$H54:$K54)*(-1)</f>
        <v>0</v>
      </c>
      <c r="BC54">
        <f>I!BB52*SUM('Sim_Vt_Of(IxI)'!$H54:$K54)*(-1)</f>
        <v>0</v>
      </c>
      <c r="BD54">
        <f>I!BC52*SUM('Sim_Vt_Of(IxI)'!$H54:$K54)*(-1)</f>
        <v>0</v>
      </c>
      <c r="BE54">
        <f>I!BD52*SUM('Sim_Vt_Of(IxI)'!$H54:$K54)*(-1)</f>
        <v>0</v>
      </c>
      <c r="BF54">
        <f>I!BE52*SUM('Sim_Vt_Of(IxI)'!$H54:$K54)*(-1)</f>
        <v>0</v>
      </c>
      <c r="BG54">
        <f>I!BF52*SUM('Sim_Vt_Of(IxI)'!$H54:$K54)*(-1)</f>
        <v>0</v>
      </c>
      <c r="BH54">
        <f>I!BG52*SUM('Sim_Vt_Of(IxI)'!$H54:$K54)*(-1)</f>
        <v>0</v>
      </c>
      <c r="BI54">
        <f>I!BH52*SUM('Sim_Vt_Of(IxI)'!$H54:$K54)*(-1)</f>
        <v>0</v>
      </c>
      <c r="BJ54">
        <f>I!BI52*SUM('Sim_Vt_Of(IxI)'!$H54:$K54)*(-1)</f>
        <v>0</v>
      </c>
      <c r="BK54">
        <f>I!BJ52*SUM('Sim_Vt_Of(IxI)'!$H54:$K54)*(-1)</f>
        <v>0</v>
      </c>
      <c r="BL54">
        <f>I!BK52*SUM('Sim_Vt_Of(IxI)'!$H54:$K54)*(-1)</f>
        <v>0</v>
      </c>
      <c r="BM54">
        <f>I!BL52*SUM('Sim_Vt_Of(IxI)'!$H54:$K54)*(-1)</f>
        <v>0</v>
      </c>
      <c r="BN54">
        <f>I!BM52*SUM('Sim_Vt_Of(IxI)'!$H54:$K54)*(-1)</f>
        <v>0</v>
      </c>
      <c r="BO54">
        <f>I!BN52*SUM('Sim_Vt_Of(IxI)'!$H54:$K54)*(-1)</f>
        <v>0</v>
      </c>
      <c r="BP54">
        <f>I!BO52*SUM('Sim_Vt_Of(IxI)'!$H54:$K54)*(-1)</f>
        <v>0</v>
      </c>
      <c r="BQ54">
        <f>I!BP52*SUM('Sim_Vt_Of(IxI)'!$H54:$K54)*(-1)</f>
        <v>0</v>
      </c>
      <c r="BR54">
        <f>I!BQ52*SUM('Sim_Vt_Of(IxI)'!$H54:$K54)*(-1)</f>
        <v>0</v>
      </c>
      <c r="BS54">
        <f>I!BR52*SUM('Sim_Vt_Of(IxI)'!$H54:$K54)*(-1)</f>
        <v>0</v>
      </c>
      <c r="BT54">
        <f>I!BS52*SUM('Sim_Vt_Of(IxI)'!$H54:$K54)*(-1)</f>
        <v>0</v>
      </c>
      <c r="BU54">
        <f>I!BT52*SUM('Sim_Vt_Of(IxI)'!$H54:$K54)*(-1)</f>
        <v>0</v>
      </c>
      <c r="BV54">
        <f>I!BU52*SUM('Sim_Vt_Of(IxI)'!$H54:$K54)*(-1)</f>
        <v>0</v>
      </c>
      <c r="BW54">
        <f>I!BV52*SUM('Sim_Vt_Of(IxI)'!$H54:$K54)*(-1)</f>
        <v>0</v>
      </c>
      <c r="BX54">
        <f>I!BW52*SUM('Sim_Vt_Of(IxI)'!$H54:$K54)*(-1)</f>
        <v>0</v>
      </c>
      <c r="BY54">
        <f>I!BX52*SUM('Sim_Vt_Of(IxI)'!$H54:$K54)*(-1)</f>
        <v>0</v>
      </c>
    </row>
    <row r="55" spans="1:77" x14ac:dyDescent="0.25">
      <c r="A55" s="105" t="s">
        <v>52</v>
      </c>
      <c r="B55">
        <f>I!A53*SUM('Sim_Vt_Of(IxI)'!$H55:$K55)*(-1)</f>
        <v>0</v>
      </c>
      <c r="C55">
        <f>I!B53*SUM('Sim_Vt_Of(IxI)'!$H55:$K55)*(-1)</f>
        <v>0</v>
      </c>
      <c r="D55">
        <f>I!C53*SUM('Sim_Vt_Of(IxI)'!$H55:$K55)*(-1)</f>
        <v>0</v>
      </c>
      <c r="E55">
        <f>I!D53*SUM('Sim_Vt_Of(IxI)'!$H55:$K55)*(-1)</f>
        <v>0</v>
      </c>
      <c r="F55">
        <f>I!E53*SUM('Sim_Vt_Of(IxI)'!$H55:$K55)*(-1)</f>
        <v>0</v>
      </c>
      <c r="G55">
        <f>I!F53*SUM('Sim_Vt_Of(IxI)'!$H55:$K55)*(-1)</f>
        <v>0</v>
      </c>
      <c r="H55">
        <f>I!G53*SUM('Sim_Vt_Of(IxI)'!$H55:$K55)*(-1)</f>
        <v>0</v>
      </c>
      <c r="I55">
        <f>I!H53*SUM('Sim_Vt_Of(IxI)'!$H55:$K55)*(-1)</f>
        <v>0</v>
      </c>
      <c r="J55">
        <f>I!I53*SUM('Sim_Vt_Of(IxI)'!$H55:$K55)*(-1)</f>
        <v>0</v>
      </c>
      <c r="K55">
        <f>I!J53*SUM('Sim_Vt_Of(IxI)'!$H55:$K55)*(-1)</f>
        <v>0</v>
      </c>
      <c r="L55">
        <f>I!K53*SUM('Sim_Vt_Of(IxI)'!$H55:$K55)*(-1)</f>
        <v>0</v>
      </c>
      <c r="M55">
        <f>I!L53*SUM('Sim_Vt_Of(IxI)'!$H55:$K55)*(-1)</f>
        <v>0</v>
      </c>
      <c r="N55">
        <f>I!M53*SUM('Sim_Vt_Of(IxI)'!$H55:$K55)*(-1)</f>
        <v>0</v>
      </c>
      <c r="O55">
        <f>I!N53*SUM('Sim_Vt_Of(IxI)'!$H55:$K55)*(-1)</f>
        <v>0</v>
      </c>
      <c r="P55">
        <f>I!O53*SUM('Sim_Vt_Of(IxI)'!$H55:$K55)*(-1)</f>
        <v>0</v>
      </c>
      <c r="Q55">
        <f>I!P53*SUM('Sim_Vt_Of(IxI)'!$H55:$K55)*(-1)</f>
        <v>0</v>
      </c>
      <c r="R55">
        <f>I!Q53*SUM('Sim_Vt_Of(IxI)'!$H55:$K55)*(-1)</f>
        <v>0</v>
      </c>
      <c r="S55">
        <f>I!R53*SUM('Sim_Vt_Of(IxI)'!$H55:$K55)*(-1)</f>
        <v>0</v>
      </c>
      <c r="T55">
        <f>I!S53*SUM('Sim_Vt_Of(IxI)'!$H55:$K55)*(-1)</f>
        <v>0</v>
      </c>
      <c r="U55">
        <f>I!T53*SUM('Sim_Vt_Of(IxI)'!$H55:$K55)*(-1)</f>
        <v>0</v>
      </c>
      <c r="V55">
        <f>I!U53*SUM('Sim_Vt_Of(IxI)'!$H55:$K55)*(-1)</f>
        <v>0</v>
      </c>
      <c r="W55">
        <f>I!V53*SUM('Sim_Vt_Of(IxI)'!$H55:$K55)*(-1)</f>
        <v>0</v>
      </c>
      <c r="X55">
        <f>I!W53*SUM('Sim_Vt_Of(IxI)'!$H55:$K55)*(-1)</f>
        <v>0</v>
      </c>
      <c r="Y55">
        <f>I!X53*SUM('Sim_Vt_Of(IxI)'!$H55:$K55)*(-1)</f>
        <v>0</v>
      </c>
      <c r="Z55">
        <f>I!Y53*SUM('Sim_Vt_Of(IxI)'!$H55:$K55)*(-1)</f>
        <v>0</v>
      </c>
      <c r="AA55">
        <f>I!Z53*SUM('Sim_Vt_Of(IxI)'!$H55:$K55)*(-1)</f>
        <v>0</v>
      </c>
      <c r="AB55">
        <f>I!AA53*SUM('Sim_Vt_Of(IxI)'!$H55:$K55)*(-1)</f>
        <v>0</v>
      </c>
      <c r="AC55">
        <f>I!AB53*SUM('Sim_Vt_Of(IxI)'!$H55:$K55)*(-1)</f>
        <v>0</v>
      </c>
      <c r="AD55">
        <f>I!AC53*SUM('Sim_Vt_Of(IxI)'!$H55:$K55)*(-1)</f>
        <v>0</v>
      </c>
      <c r="AE55">
        <f>I!AD53*SUM('Sim_Vt_Of(IxI)'!$H55:$K55)*(-1)</f>
        <v>0</v>
      </c>
      <c r="AF55">
        <f>I!AE53*SUM('Sim_Vt_Of(IxI)'!$H55:$K55)*(-1)</f>
        <v>0</v>
      </c>
      <c r="AG55">
        <f>I!AF53*SUM('Sim_Vt_Of(IxI)'!$H55:$K55)*(-1)</f>
        <v>0</v>
      </c>
      <c r="AH55">
        <f>I!AG53*SUM('Sim_Vt_Of(IxI)'!$H55:$K55)*(-1)</f>
        <v>0</v>
      </c>
      <c r="AI55">
        <f>I!AH53*SUM('Sim_Vt_Of(IxI)'!$H55:$K55)*(-1)</f>
        <v>0</v>
      </c>
      <c r="AJ55">
        <f>I!AI53*SUM('Sim_Vt_Of(IxI)'!$H55:$K55)*(-1)</f>
        <v>0</v>
      </c>
      <c r="AK55">
        <f>I!AJ53*SUM('Sim_Vt_Of(IxI)'!$H55:$K55)*(-1)</f>
        <v>0</v>
      </c>
      <c r="AL55">
        <f>I!AK53*SUM('Sim_Vt_Of(IxI)'!$H55:$K55)*(-1)</f>
        <v>0</v>
      </c>
      <c r="AM55">
        <f>I!AL53*SUM('Sim_Vt_Of(IxI)'!$H55:$K55)*(-1)</f>
        <v>0</v>
      </c>
      <c r="AN55">
        <f>I!AM53*SUM('Sim_Vt_Of(IxI)'!$H55:$K55)*(-1)</f>
        <v>0</v>
      </c>
      <c r="AO55">
        <f>I!AN53*SUM('Sim_Vt_Of(IxI)'!$H55:$K55)*(-1)</f>
        <v>0</v>
      </c>
      <c r="AP55">
        <f>I!AO53*SUM('Sim_Vt_Of(IxI)'!$H55:$K55)*(-1)</f>
        <v>0</v>
      </c>
      <c r="AQ55">
        <f>I!AP53*SUM('Sim_Vt_Of(IxI)'!$H55:$K55)*(-1)</f>
        <v>0</v>
      </c>
      <c r="AR55">
        <f>I!AQ53*SUM('Sim_Vt_Of(IxI)'!$H55:$K55)*(-1)</f>
        <v>0</v>
      </c>
      <c r="AS55">
        <f>I!AR53*SUM('Sim_Vt_Of(IxI)'!$H55:$K55)*(-1)</f>
        <v>0</v>
      </c>
      <c r="AT55">
        <f>I!AS53*SUM('Sim_Vt_Of(IxI)'!$H55:$K55)*(-1)</f>
        <v>0</v>
      </c>
      <c r="AU55">
        <f>I!AT53*SUM('Sim_Vt_Of(IxI)'!$H55:$K55)*(-1)</f>
        <v>0</v>
      </c>
      <c r="AV55">
        <f>I!AU53*SUM('Sim_Vt_Of(IxI)'!$H55:$K55)*(-1)</f>
        <v>0</v>
      </c>
      <c r="AW55">
        <f>I!AV53*SUM('Sim_Vt_Of(IxI)'!$H55:$K55)*(-1)</f>
        <v>0</v>
      </c>
      <c r="AX55">
        <f>I!AW53*SUM('Sim_Vt_Of(IxI)'!$H55:$K55)*(-1)</f>
        <v>0</v>
      </c>
      <c r="AY55">
        <f>I!AX53*SUM('Sim_Vt_Of(IxI)'!$H55:$K55)*(-1)</f>
        <v>0</v>
      </c>
      <c r="AZ55">
        <f>I!AY53*SUM('Sim_Vt_Of(IxI)'!$H55:$K55)*(-1)</f>
        <v>0</v>
      </c>
      <c r="BA55">
        <f>I!AZ53*SUM('Sim_Vt_Of(IxI)'!$H55:$K55)*(-1)</f>
        <v>0</v>
      </c>
      <c r="BB55">
        <f>I!BA53*SUM('Sim_Vt_Of(IxI)'!$H55:$K55)*(-1)</f>
        <v>0</v>
      </c>
      <c r="BC55">
        <f>I!BB53*SUM('Sim_Vt_Of(IxI)'!$H55:$K55)*(-1)</f>
        <v>0</v>
      </c>
      <c r="BD55">
        <f>I!BC53*SUM('Sim_Vt_Of(IxI)'!$H55:$K55)*(-1)</f>
        <v>0</v>
      </c>
      <c r="BE55">
        <f>I!BD53*SUM('Sim_Vt_Of(IxI)'!$H55:$K55)*(-1)</f>
        <v>0</v>
      </c>
      <c r="BF55">
        <f>I!BE53*SUM('Sim_Vt_Of(IxI)'!$H55:$K55)*(-1)</f>
        <v>0</v>
      </c>
      <c r="BG55">
        <f>I!BF53*SUM('Sim_Vt_Of(IxI)'!$H55:$K55)*(-1)</f>
        <v>0</v>
      </c>
      <c r="BH55">
        <f>I!BG53*SUM('Sim_Vt_Of(IxI)'!$H55:$K55)*(-1)</f>
        <v>0</v>
      </c>
      <c r="BI55">
        <f>I!BH53*SUM('Sim_Vt_Of(IxI)'!$H55:$K55)*(-1)</f>
        <v>0</v>
      </c>
      <c r="BJ55">
        <f>I!BI53*SUM('Sim_Vt_Of(IxI)'!$H55:$K55)*(-1)</f>
        <v>0</v>
      </c>
      <c r="BK55">
        <f>I!BJ53*SUM('Sim_Vt_Of(IxI)'!$H55:$K55)*(-1)</f>
        <v>0</v>
      </c>
      <c r="BL55">
        <f>I!BK53*SUM('Sim_Vt_Of(IxI)'!$H55:$K55)*(-1)</f>
        <v>0</v>
      </c>
      <c r="BM55">
        <f>I!BL53*SUM('Sim_Vt_Of(IxI)'!$H55:$K55)*(-1)</f>
        <v>0</v>
      </c>
      <c r="BN55">
        <f>I!BM53*SUM('Sim_Vt_Of(IxI)'!$H55:$K55)*(-1)</f>
        <v>0</v>
      </c>
      <c r="BO55">
        <f>I!BN53*SUM('Sim_Vt_Of(IxI)'!$H55:$K55)*(-1)</f>
        <v>0</v>
      </c>
      <c r="BP55">
        <f>I!BO53*SUM('Sim_Vt_Of(IxI)'!$H55:$K55)*(-1)</f>
        <v>0</v>
      </c>
      <c r="BQ55">
        <f>I!BP53*SUM('Sim_Vt_Of(IxI)'!$H55:$K55)*(-1)</f>
        <v>0</v>
      </c>
      <c r="BR55">
        <f>I!BQ53*SUM('Sim_Vt_Of(IxI)'!$H55:$K55)*(-1)</f>
        <v>0</v>
      </c>
      <c r="BS55">
        <f>I!BR53*SUM('Sim_Vt_Of(IxI)'!$H55:$K55)*(-1)</f>
        <v>0</v>
      </c>
      <c r="BT55">
        <f>I!BS53*SUM('Sim_Vt_Of(IxI)'!$H55:$K55)*(-1)</f>
        <v>0</v>
      </c>
      <c r="BU55">
        <f>I!BT53*SUM('Sim_Vt_Of(IxI)'!$H55:$K55)*(-1)</f>
        <v>0</v>
      </c>
      <c r="BV55">
        <f>I!BU53*SUM('Sim_Vt_Of(IxI)'!$H55:$K55)*(-1)</f>
        <v>0</v>
      </c>
      <c r="BW55">
        <f>I!BV53*SUM('Sim_Vt_Of(IxI)'!$H55:$K55)*(-1)</f>
        <v>0</v>
      </c>
      <c r="BX55">
        <f>I!BW53*SUM('Sim_Vt_Of(IxI)'!$H55:$K55)*(-1)</f>
        <v>0</v>
      </c>
      <c r="BY55">
        <f>I!BX53*SUM('Sim_Vt_Of(IxI)'!$H55:$K55)*(-1)</f>
        <v>0</v>
      </c>
    </row>
    <row r="56" spans="1:77" x14ac:dyDescent="0.25">
      <c r="A56" s="105" t="s">
        <v>53</v>
      </c>
      <c r="B56">
        <f>I!A54*SUM('Sim_Vt_Of(IxI)'!$H56:$K56)*(-1)</f>
        <v>0</v>
      </c>
      <c r="C56">
        <f>I!B54*SUM('Sim_Vt_Of(IxI)'!$H56:$K56)*(-1)</f>
        <v>0</v>
      </c>
      <c r="D56">
        <f>I!C54*SUM('Sim_Vt_Of(IxI)'!$H56:$K56)*(-1)</f>
        <v>0</v>
      </c>
      <c r="E56">
        <f>I!D54*SUM('Sim_Vt_Of(IxI)'!$H56:$K56)*(-1)</f>
        <v>0</v>
      </c>
      <c r="F56">
        <f>I!E54*SUM('Sim_Vt_Of(IxI)'!$H56:$K56)*(-1)</f>
        <v>0</v>
      </c>
      <c r="G56">
        <f>I!F54*SUM('Sim_Vt_Of(IxI)'!$H56:$K56)*(-1)</f>
        <v>0</v>
      </c>
      <c r="H56">
        <f>I!G54*SUM('Sim_Vt_Of(IxI)'!$H56:$K56)*(-1)</f>
        <v>0</v>
      </c>
      <c r="I56">
        <f>I!H54*SUM('Sim_Vt_Of(IxI)'!$H56:$K56)*(-1)</f>
        <v>0</v>
      </c>
      <c r="J56">
        <f>I!I54*SUM('Sim_Vt_Of(IxI)'!$H56:$K56)*(-1)</f>
        <v>0</v>
      </c>
      <c r="K56">
        <f>I!J54*SUM('Sim_Vt_Of(IxI)'!$H56:$K56)*(-1)</f>
        <v>0</v>
      </c>
      <c r="L56">
        <f>I!K54*SUM('Sim_Vt_Of(IxI)'!$H56:$K56)*(-1)</f>
        <v>0</v>
      </c>
      <c r="M56">
        <f>I!L54*SUM('Sim_Vt_Of(IxI)'!$H56:$K56)*(-1)</f>
        <v>0</v>
      </c>
      <c r="N56">
        <f>I!M54*SUM('Sim_Vt_Of(IxI)'!$H56:$K56)*(-1)</f>
        <v>0</v>
      </c>
      <c r="O56">
        <f>I!N54*SUM('Sim_Vt_Of(IxI)'!$H56:$K56)*(-1)</f>
        <v>0</v>
      </c>
      <c r="P56">
        <f>I!O54*SUM('Sim_Vt_Of(IxI)'!$H56:$K56)*(-1)</f>
        <v>0</v>
      </c>
      <c r="Q56">
        <f>I!P54*SUM('Sim_Vt_Of(IxI)'!$H56:$K56)*(-1)</f>
        <v>0</v>
      </c>
      <c r="R56">
        <f>I!Q54*SUM('Sim_Vt_Of(IxI)'!$H56:$K56)*(-1)</f>
        <v>0</v>
      </c>
      <c r="S56">
        <f>I!R54*SUM('Sim_Vt_Of(IxI)'!$H56:$K56)*(-1)</f>
        <v>0</v>
      </c>
      <c r="T56">
        <f>I!S54*SUM('Sim_Vt_Of(IxI)'!$H56:$K56)*(-1)</f>
        <v>0</v>
      </c>
      <c r="U56">
        <f>I!T54*SUM('Sim_Vt_Of(IxI)'!$H56:$K56)*(-1)</f>
        <v>0</v>
      </c>
      <c r="V56">
        <f>I!U54*SUM('Sim_Vt_Of(IxI)'!$H56:$K56)*(-1)</f>
        <v>0</v>
      </c>
      <c r="W56">
        <f>I!V54*SUM('Sim_Vt_Of(IxI)'!$H56:$K56)*(-1)</f>
        <v>0</v>
      </c>
      <c r="X56">
        <f>I!W54*SUM('Sim_Vt_Of(IxI)'!$H56:$K56)*(-1)</f>
        <v>0</v>
      </c>
      <c r="Y56">
        <f>I!X54*SUM('Sim_Vt_Of(IxI)'!$H56:$K56)*(-1)</f>
        <v>0</v>
      </c>
      <c r="Z56">
        <f>I!Y54*SUM('Sim_Vt_Of(IxI)'!$H56:$K56)*(-1)</f>
        <v>0</v>
      </c>
      <c r="AA56">
        <f>I!Z54*SUM('Sim_Vt_Of(IxI)'!$H56:$K56)*(-1)</f>
        <v>0</v>
      </c>
      <c r="AB56">
        <f>I!AA54*SUM('Sim_Vt_Of(IxI)'!$H56:$K56)*(-1)</f>
        <v>0</v>
      </c>
      <c r="AC56">
        <f>I!AB54*SUM('Sim_Vt_Of(IxI)'!$H56:$K56)*(-1)</f>
        <v>0</v>
      </c>
      <c r="AD56">
        <f>I!AC54*SUM('Sim_Vt_Of(IxI)'!$H56:$K56)*(-1)</f>
        <v>0</v>
      </c>
      <c r="AE56">
        <f>I!AD54*SUM('Sim_Vt_Of(IxI)'!$H56:$K56)*(-1)</f>
        <v>0</v>
      </c>
      <c r="AF56">
        <f>I!AE54*SUM('Sim_Vt_Of(IxI)'!$H56:$K56)*(-1)</f>
        <v>0</v>
      </c>
      <c r="AG56">
        <f>I!AF54*SUM('Sim_Vt_Of(IxI)'!$H56:$K56)*(-1)</f>
        <v>0</v>
      </c>
      <c r="AH56">
        <f>I!AG54*SUM('Sim_Vt_Of(IxI)'!$H56:$K56)*(-1)</f>
        <v>0</v>
      </c>
      <c r="AI56">
        <f>I!AH54*SUM('Sim_Vt_Of(IxI)'!$H56:$K56)*(-1)</f>
        <v>0</v>
      </c>
      <c r="AJ56">
        <f>I!AI54*SUM('Sim_Vt_Of(IxI)'!$H56:$K56)*(-1)</f>
        <v>0</v>
      </c>
      <c r="AK56">
        <f>I!AJ54*SUM('Sim_Vt_Of(IxI)'!$H56:$K56)*(-1)</f>
        <v>0</v>
      </c>
      <c r="AL56">
        <f>I!AK54*SUM('Sim_Vt_Of(IxI)'!$H56:$K56)*(-1)</f>
        <v>0</v>
      </c>
      <c r="AM56">
        <f>I!AL54*SUM('Sim_Vt_Of(IxI)'!$H56:$K56)*(-1)</f>
        <v>0</v>
      </c>
      <c r="AN56">
        <f>I!AM54*SUM('Sim_Vt_Of(IxI)'!$H56:$K56)*(-1)</f>
        <v>0</v>
      </c>
      <c r="AO56">
        <f>I!AN54*SUM('Sim_Vt_Of(IxI)'!$H56:$K56)*(-1)</f>
        <v>0</v>
      </c>
      <c r="AP56">
        <f>I!AO54*SUM('Sim_Vt_Of(IxI)'!$H56:$K56)*(-1)</f>
        <v>0</v>
      </c>
      <c r="AQ56">
        <f>I!AP54*SUM('Sim_Vt_Of(IxI)'!$H56:$K56)*(-1)</f>
        <v>0</v>
      </c>
      <c r="AR56">
        <f>I!AQ54*SUM('Sim_Vt_Of(IxI)'!$H56:$K56)*(-1)</f>
        <v>0</v>
      </c>
      <c r="AS56">
        <f>I!AR54*SUM('Sim_Vt_Of(IxI)'!$H56:$K56)*(-1)</f>
        <v>0</v>
      </c>
      <c r="AT56">
        <f>I!AS54*SUM('Sim_Vt_Of(IxI)'!$H56:$K56)*(-1)</f>
        <v>0</v>
      </c>
      <c r="AU56">
        <f>I!AT54*SUM('Sim_Vt_Of(IxI)'!$H56:$K56)*(-1)</f>
        <v>0</v>
      </c>
      <c r="AV56">
        <f>I!AU54*SUM('Sim_Vt_Of(IxI)'!$H56:$K56)*(-1)</f>
        <v>0</v>
      </c>
      <c r="AW56">
        <f>I!AV54*SUM('Sim_Vt_Of(IxI)'!$H56:$K56)*(-1)</f>
        <v>0</v>
      </c>
      <c r="AX56">
        <f>I!AW54*SUM('Sim_Vt_Of(IxI)'!$H56:$K56)*(-1)</f>
        <v>0</v>
      </c>
      <c r="AY56">
        <f>I!AX54*SUM('Sim_Vt_Of(IxI)'!$H56:$K56)*(-1)</f>
        <v>0</v>
      </c>
      <c r="AZ56">
        <f>I!AY54*SUM('Sim_Vt_Of(IxI)'!$H56:$K56)*(-1)</f>
        <v>0</v>
      </c>
      <c r="BA56">
        <f>I!AZ54*SUM('Sim_Vt_Of(IxI)'!$H56:$K56)*(-1)</f>
        <v>0</v>
      </c>
      <c r="BB56">
        <f>I!BA54*SUM('Sim_Vt_Of(IxI)'!$H56:$K56)*(-1)</f>
        <v>0</v>
      </c>
      <c r="BC56">
        <f>I!BB54*SUM('Sim_Vt_Of(IxI)'!$H56:$K56)*(-1)</f>
        <v>0</v>
      </c>
      <c r="BD56">
        <f>I!BC54*SUM('Sim_Vt_Of(IxI)'!$H56:$K56)*(-1)</f>
        <v>0</v>
      </c>
      <c r="BE56">
        <f>I!BD54*SUM('Sim_Vt_Of(IxI)'!$H56:$K56)*(-1)</f>
        <v>0</v>
      </c>
      <c r="BF56">
        <f>I!BE54*SUM('Sim_Vt_Of(IxI)'!$H56:$K56)*(-1)</f>
        <v>0</v>
      </c>
      <c r="BG56">
        <f>I!BF54*SUM('Sim_Vt_Of(IxI)'!$H56:$K56)*(-1)</f>
        <v>0</v>
      </c>
      <c r="BH56">
        <f>I!BG54*SUM('Sim_Vt_Of(IxI)'!$H56:$K56)*(-1)</f>
        <v>0</v>
      </c>
      <c r="BI56">
        <f>I!BH54*SUM('Sim_Vt_Of(IxI)'!$H56:$K56)*(-1)</f>
        <v>0</v>
      </c>
      <c r="BJ56">
        <f>I!BI54*SUM('Sim_Vt_Of(IxI)'!$H56:$K56)*(-1)</f>
        <v>0</v>
      </c>
      <c r="BK56">
        <f>I!BJ54*SUM('Sim_Vt_Of(IxI)'!$H56:$K56)*(-1)</f>
        <v>0</v>
      </c>
      <c r="BL56">
        <f>I!BK54*SUM('Sim_Vt_Of(IxI)'!$H56:$K56)*(-1)</f>
        <v>0</v>
      </c>
      <c r="BM56">
        <f>I!BL54*SUM('Sim_Vt_Of(IxI)'!$H56:$K56)*(-1)</f>
        <v>0</v>
      </c>
      <c r="BN56">
        <f>I!BM54*SUM('Sim_Vt_Of(IxI)'!$H56:$K56)*(-1)</f>
        <v>0</v>
      </c>
      <c r="BO56">
        <f>I!BN54*SUM('Sim_Vt_Of(IxI)'!$H56:$K56)*(-1)</f>
        <v>0</v>
      </c>
      <c r="BP56">
        <f>I!BO54*SUM('Sim_Vt_Of(IxI)'!$H56:$K56)*(-1)</f>
        <v>0</v>
      </c>
      <c r="BQ56">
        <f>I!BP54*SUM('Sim_Vt_Of(IxI)'!$H56:$K56)*(-1)</f>
        <v>0</v>
      </c>
      <c r="BR56">
        <f>I!BQ54*SUM('Sim_Vt_Of(IxI)'!$H56:$K56)*(-1)</f>
        <v>0</v>
      </c>
      <c r="BS56">
        <f>I!BR54*SUM('Sim_Vt_Of(IxI)'!$H56:$K56)*(-1)</f>
        <v>0</v>
      </c>
      <c r="BT56">
        <f>I!BS54*SUM('Sim_Vt_Of(IxI)'!$H56:$K56)*(-1)</f>
        <v>0</v>
      </c>
      <c r="BU56">
        <f>I!BT54*SUM('Sim_Vt_Of(IxI)'!$H56:$K56)*(-1)</f>
        <v>0</v>
      </c>
      <c r="BV56">
        <f>I!BU54*SUM('Sim_Vt_Of(IxI)'!$H56:$K56)*(-1)</f>
        <v>0</v>
      </c>
      <c r="BW56">
        <f>I!BV54*SUM('Sim_Vt_Of(IxI)'!$H56:$K56)*(-1)</f>
        <v>0</v>
      </c>
      <c r="BX56">
        <f>I!BW54*SUM('Sim_Vt_Of(IxI)'!$H56:$K56)*(-1)</f>
        <v>0</v>
      </c>
      <c r="BY56">
        <f>I!BX54*SUM('Sim_Vt_Of(IxI)'!$H56:$K56)*(-1)</f>
        <v>0</v>
      </c>
    </row>
    <row r="57" spans="1:77" x14ac:dyDescent="0.25">
      <c r="A57" s="105" t="s">
        <v>54</v>
      </c>
      <c r="B57">
        <f>I!A55*SUM('Sim_Vt_Of(IxI)'!$H57:$K57)*(-1)</f>
        <v>0</v>
      </c>
      <c r="C57">
        <f>I!B55*SUM('Sim_Vt_Of(IxI)'!$H57:$K57)*(-1)</f>
        <v>0</v>
      </c>
      <c r="D57">
        <f>I!C55*SUM('Sim_Vt_Of(IxI)'!$H57:$K57)*(-1)</f>
        <v>0</v>
      </c>
      <c r="E57">
        <f>I!D55*SUM('Sim_Vt_Of(IxI)'!$H57:$K57)*(-1)</f>
        <v>0</v>
      </c>
      <c r="F57">
        <f>I!E55*SUM('Sim_Vt_Of(IxI)'!$H57:$K57)*(-1)</f>
        <v>0</v>
      </c>
      <c r="G57">
        <f>I!F55*SUM('Sim_Vt_Of(IxI)'!$H57:$K57)*(-1)</f>
        <v>0</v>
      </c>
      <c r="H57">
        <f>I!G55*SUM('Sim_Vt_Of(IxI)'!$H57:$K57)*(-1)</f>
        <v>0</v>
      </c>
      <c r="I57">
        <f>I!H55*SUM('Sim_Vt_Of(IxI)'!$H57:$K57)*(-1)</f>
        <v>0</v>
      </c>
      <c r="J57">
        <f>I!I55*SUM('Sim_Vt_Of(IxI)'!$H57:$K57)*(-1)</f>
        <v>0</v>
      </c>
      <c r="K57">
        <f>I!J55*SUM('Sim_Vt_Of(IxI)'!$H57:$K57)*(-1)</f>
        <v>0</v>
      </c>
      <c r="L57">
        <f>I!K55*SUM('Sim_Vt_Of(IxI)'!$H57:$K57)*(-1)</f>
        <v>0</v>
      </c>
      <c r="M57">
        <f>I!L55*SUM('Sim_Vt_Of(IxI)'!$H57:$K57)*(-1)</f>
        <v>0</v>
      </c>
      <c r="N57">
        <f>I!M55*SUM('Sim_Vt_Of(IxI)'!$H57:$K57)*(-1)</f>
        <v>0</v>
      </c>
      <c r="O57">
        <f>I!N55*SUM('Sim_Vt_Of(IxI)'!$H57:$K57)*(-1)</f>
        <v>0</v>
      </c>
      <c r="P57">
        <f>I!O55*SUM('Sim_Vt_Of(IxI)'!$H57:$K57)*(-1)</f>
        <v>0</v>
      </c>
      <c r="Q57">
        <f>I!P55*SUM('Sim_Vt_Of(IxI)'!$H57:$K57)*(-1)</f>
        <v>0</v>
      </c>
      <c r="R57">
        <f>I!Q55*SUM('Sim_Vt_Of(IxI)'!$H57:$K57)*(-1)</f>
        <v>0</v>
      </c>
      <c r="S57">
        <f>I!R55*SUM('Sim_Vt_Of(IxI)'!$H57:$K57)*(-1)</f>
        <v>0</v>
      </c>
      <c r="T57">
        <f>I!S55*SUM('Sim_Vt_Of(IxI)'!$H57:$K57)*(-1)</f>
        <v>0</v>
      </c>
      <c r="U57">
        <f>I!T55*SUM('Sim_Vt_Of(IxI)'!$H57:$K57)*(-1)</f>
        <v>0</v>
      </c>
      <c r="V57">
        <f>I!U55*SUM('Sim_Vt_Of(IxI)'!$H57:$K57)*(-1)</f>
        <v>0</v>
      </c>
      <c r="W57">
        <f>I!V55*SUM('Sim_Vt_Of(IxI)'!$H57:$K57)*(-1)</f>
        <v>0</v>
      </c>
      <c r="X57">
        <f>I!W55*SUM('Sim_Vt_Of(IxI)'!$H57:$K57)*(-1)</f>
        <v>0</v>
      </c>
      <c r="Y57">
        <f>I!X55*SUM('Sim_Vt_Of(IxI)'!$H57:$K57)*(-1)</f>
        <v>0</v>
      </c>
      <c r="Z57">
        <f>I!Y55*SUM('Sim_Vt_Of(IxI)'!$H57:$K57)*(-1)</f>
        <v>0</v>
      </c>
      <c r="AA57">
        <f>I!Z55*SUM('Sim_Vt_Of(IxI)'!$H57:$K57)*(-1)</f>
        <v>0</v>
      </c>
      <c r="AB57">
        <f>I!AA55*SUM('Sim_Vt_Of(IxI)'!$H57:$K57)*(-1)</f>
        <v>0</v>
      </c>
      <c r="AC57">
        <f>I!AB55*SUM('Sim_Vt_Of(IxI)'!$H57:$K57)*(-1)</f>
        <v>0</v>
      </c>
      <c r="AD57">
        <f>I!AC55*SUM('Sim_Vt_Of(IxI)'!$H57:$K57)*(-1)</f>
        <v>0</v>
      </c>
      <c r="AE57">
        <f>I!AD55*SUM('Sim_Vt_Of(IxI)'!$H57:$K57)*(-1)</f>
        <v>0</v>
      </c>
      <c r="AF57">
        <f>I!AE55*SUM('Sim_Vt_Of(IxI)'!$H57:$K57)*(-1)</f>
        <v>0</v>
      </c>
      <c r="AG57">
        <f>I!AF55*SUM('Sim_Vt_Of(IxI)'!$H57:$K57)*(-1)</f>
        <v>0</v>
      </c>
      <c r="AH57">
        <f>I!AG55*SUM('Sim_Vt_Of(IxI)'!$H57:$K57)*(-1)</f>
        <v>0</v>
      </c>
      <c r="AI57">
        <f>I!AH55*SUM('Sim_Vt_Of(IxI)'!$H57:$K57)*(-1)</f>
        <v>0</v>
      </c>
      <c r="AJ57">
        <f>I!AI55*SUM('Sim_Vt_Of(IxI)'!$H57:$K57)*(-1)</f>
        <v>0</v>
      </c>
      <c r="AK57">
        <f>I!AJ55*SUM('Sim_Vt_Of(IxI)'!$H57:$K57)*(-1)</f>
        <v>0</v>
      </c>
      <c r="AL57">
        <f>I!AK55*SUM('Sim_Vt_Of(IxI)'!$H57:$K57)*(-1)</f>
        <v>0</v>
      </c>
      <c r="AM57">
        <f>I!AL55*SUM('Sim_Vt_Of(IxI)'!$H57:$K57)*(-1)</f>
        <v>0</v>
      </c>
      <c r="AN57">
        <f>I!AM55*SUM('Sim_Vt_Of(IxI)'!$H57:$K57)*(-1)</f>
        <v>0</v>
      </c>
      <c r="AO57">
        <f>I!AN55*SUM('Sim_Vt_Of(IxI)'!$H57:$K57)*(-1)</f>
        <v>0</v>
      </c>
      <c r="AP57">
        <f>I!AO55*SUM('Sim_Vt_Of(IxI)'!$H57:$K57)*(-1)</f>
        <v>0</v>
      </c>
      <c r="AQ57">
        <f>I!AP55*SUM('Sim_Vt_Of(IxI)'!$H57:$K57)*(-1)</f>
        <v>0</v>
      </c>
      <c r="AR57">
        <f>I!AQ55*SUM('Sim_Vt_Of(IxI)'!$H57:$K57)*(-1)</f>
        <v>0</v>
      </c>
      <c r="AS57">
        <f>I!AR55*SUM('Sim_Vt_Of(IxI)'!$H57:$K57)*(-1)</f>
        <v>0</v>
      </c>
      <c r="AT57">
        <f>I!AS55*SUM('Sim_Vt_Of(IxI)'!$H57:$K57)*(-1)</f>
        <v>0</v>
      </c>
      <c r="AU57">
        <f>I!AT55*SUM('Sim_Vt_Of(IxI)'!$H57:$K57)*(-1)</f>
        <v>0</v>
      </c>
      <c r="AV57">
        <f>I!AU55*SUM('Sim_Vt_Of(IxI)'!$H57:$K57)*(-1)</f>
        <v>0</v>
      </c>
      <c r="AW57">
        <f>I!AV55*SUM('Sim_Vt_Of(IxI)'!$H57:$K57)*(-1)</f>
        <v>0</v>
      </c>
      <c r="AX57">
        <f>I!AW55*SUM('Sim_Vt_Of(IxI)'!$H57:$K57)*(-1)</f>
        <v>0</v>
      </c>
      <c r="AY57">
        <f>I!AX55*SUM('Sim_Vt_Of(IxI)'!$H57:$K57)*(-1)</f>
        <v>0</v>
      </c>
      <c r="AZ57">
        <f>I!AY55*SUM('Sim_Vt_Of(IxI)'!$H57:$K57)*(-1)</f>
        <v>0</v>
      </c>
      <c r="BA57">
        <f>I!AZ55*SUM('Sim_Vt_Of(IxI)'!$H57:$K57)*(-1)</f>
        <v>0</v>
      </c>
      <c r="BB57">
        <f>I!BA55*SUM('Sim_Vt_Of(IxI)'!$H57:$K57)*(-1)</f>
        <v>0</v>
      </c>
      <c r="BC57">
        <f>I!BB55*SUM('Sim_Vt_Of(IxI)'!$H57:$K57)*(-1)</f>
        <v>0</v>
      </c>
      <c r="BD57">
        <f>I!BC55*SUM('Sim_Vt_Of(IxI)'!$H57:$K57)*(-1)</f>
        <v>0</v>
      </c>
      <c r="BE57">
        <f>I!BD55*SUM('Sim_Vt_Of(IxI)'!$H57:$K57)*(-1)</f>
        <v>0</v>
      </c>
      <c r="BF57">
        <f>I!BE55*SUM('Sim_Vt_Of(IxI)'!$H57:$K57)*(-1)</f>
        <v>0</v>
      </c>
      <c r="BG57">
        <f>I!BF55*SUM('Sim_Vt_Of(IxI)'!$H57:$K57)*(-1)</f>
        <v>0</v>
      </c>
      <c r="BH57">
        <f>I!BG55*SUM('Sim_Vt_Of(IxI)'!$H57:$K57)*(-1)</f>
        <v>0</v>
      </c>
      <c r="BI57">
        <f>I!BH55*SUM('Sim_Vt_Of(IxI)'!$H57:$K57)*(-1)</f>
        <v>0</v>
      </c>
      <c r="BJ57">
        <f>I!BI55*SUM('Sim_Vt_Of(IxI)'!$H57:$K57)*(-1)</f>
        <v>0</v>
      </c>
      <c r="BK57">
        <f>I!BJ55*SUM('Sim_Vt_Of(IxI)'!$H57:$K57)*(-1)</f>
        <v>0</v>
      </c>
      <c r="BL57">
        <f>I!BK55*SUM('Sim_Vt_Of(IxI)'!$H57:$K57)*(-1)</f>
        <v>0</v>
      </c>
      <c r="BM57">
        <f>I!BL55*SUM('Sim_Vt_Of(IxI)'!$H57:$K57)*(-1)</f>
        <v>0</v>
      </c>
      <c r="BN57">
        <f>I!BM55*SUM('Sim_Vt_Of(IxI)'!$H57:$K57)*(-1)</f>
        <v>0</v>
      </c>
      <c r="BO57">
        <f>I!BN55*SUM('Sim_Vt_Of(IxI)'!$H57:$K57)*(-1)</f>
        <v>0</v>
      </c>
      <c r="BP57">
        <f>I!BO55*SUM('Sim_Vt_Of(IxI)'!$H57:$K57)*(-1)</f>
        <v>0</v>
      </c>
      <c r="BQ57">
        <f>I!BP55*SUM('Sim_Vt_Of(IxI)'!$H57:$K57)*(-1)</f>
        <v>0</v>
      </c>
      <c r="BR57">
        <f>I!BQ55*SUM('Sim_Vt_Of(IxI)'!$H57:$K57)*(-1)</f>
        <v>0</v>
      </c>
      <c r="BS57">
        <f>I!BR55*SUM('Sim_Vt_Of(IxI)'!$H57:$K57)*(-1)</f>
        <v>0</v>
      </c>
      <c r="BT57">
        <f>I!BS55*SUM('Sim_Vt_Of(IxI)'!$H57:$K57)*(-1)</f>
        <v>0</v>
      </c>
      <c r="BU57">
        <f>I!BT55*SUM('Sim_Vt_Of(IxI)'!$H57:$K57)*(-1)</f>
        <v>0</v>
      </c>
      <c r="BV57">
        <f>I!BU55*SUM('Sim_Vt_Of(IxI)'!$H57:$K57)*(-1)</f>
        <v>0</v>
      </c>
      <c r="BW57">
        <f>I!BV55*SUM('Sim_Vt_Of(IxI)'!$H57:$K57)*(-1)</f>
        <v>0</v>
      </c>
      <c r="BX57">
        <f>I!BW55*SUM('Sim_Vt_Of(IxI)'!$H57:$K57)*(-1)</f>
        <v>0</v>
      </c>
      <c r="BY57">
        <f>I!BX55*SUM('Sim_Vt_Of(IxI)'!$H57:$K57)*(-1)</f>
        <v>0</v>
      </c>
    </row>
    <row r="58" spans="1:77" x14ac:dyDescent="0.25">
      <c r="A58" s="105" t="s">
        <v>55</v>
      </c>
      <c r="B58">
        <f>I!A56*SUM('Sim_Vt_Of(IxI)'!$H58:$K58)*(-1)</f>
        <v>0</v>
      </c>
      <c r="C58">
        <f>I!B56*SUM('Sim_Vt_Of(IxI)'!$H58:$K58)*(-1)</f>
        <v>0</v>
      </c>
      <c r="D58">
        <f>I!C56*SUM('Sim_Vt_Of(IxI)'!$H58:$K58)*(-1)</f>
        <v>0</v>
      </c>
      <c r="E58">
        <f>I!D56*SUM('Sim_Vt_Of(IxI)'!$H58:$K58)*(-1)</f>
        <v>0</v>
      </c>
      <c r="F58">
        <f>I!E56*SUM('Sim_Vt_Of(IxI)'!$H58:$K58)*(-1)</f>
        <v>0</v>
      </c>
      <c r="G58">
        <f>I!F56*SUM('Sim_Vt_Of(IxI)'!$H58:$K58)*(-1)</f>
        <v>0</v>
      </c>
      <c r="H58">
        <f>I!G56*SUM('Sim_Vt_Of(IxI)'!$H58:$K58)*(-1)</f>
        <v>0</v>
      </c>
      <c r="I58">
        <f>I!H56*SUM('Sim_Vt_Of(IxI)'!$H58:$K58)*(-1)</f>
        <v>0</v>
      </c>
      <c r="J58">
        <f>I!I56*SUM('Sim_Vt_Of(IxI)'!$H58:$K58)*(-1)</f>
        <v>0</v>
      </c>
      <c r="K58">
        <f>I!J56*SUM('Sim_Vt_Of(IxI)'!$H58:$K58)*(-1)</f>
        <v>0</v>
      </c>
      <c r="L58">
        <f>I!K56*SUM('Sim_Vt_Of(IxI)'!$H58:$K58)*(-1)</f>
        <v>0</v>
      </c>
      <c r="M58">
        <f>I!L56*SUM('Sim_Vt_Of(IxI)'!$H58:$K58)*(-1)</f>
        <v>0</v>
      </c>
      <c r="N58">
        <f>I!M56*SUM('Sim_Vt_Of(IxI)'!$H58:$K58)*(-1)</f>
        <v>0</v>
      </c>
      <c r="O58">
        <f>I!N56*SUM('Sim_Vt_Of(IxI)'!$H58:$K58)*(-1)</f>
        <v>0</v>
      </c>
      <c r="P58">
        <f>I!O56*SUM('Sim_Vt_Of(IxI)'!$H58:$K58)*(-1)</f>
        <v>0</v>
      </c>
      <c r="Q58">
        <f>I!P56*SUM('Sim_Vt_Of(IxI)'!$H58:$K58)*(-1)</f>
        <v>0</v>
      </c>
      <c r="R58">
        <f>I!Q56*SUM('Sim_Vt_Of(IxI)'!$H58:$K58)*(-1)</f>
        <v>0</v>
      </c>
      <c r="S58">
        <f>I!R56*SUM('Sim_Vt_Of(IxI)'!$H58:$K58)*(-1)</f>
        <v>0</v>
      </c>
      <c r="T58">
        <f>I!S56*SUM('Sim_Vt_Of(IxI)'!$H58:$K58)*(-1)</f>
        <v>0</v>
      </c>
      <c r="U58">
        <f>I!T56*SUM('Sim_Vt_Of(IxI)'!$H58:$K58)*(-1)</f>
        <v>0</v>
      </c>
      <c r="V58">
        <f>I!U56*SUM('Sim_Vt_Of(IxI)'!$H58:$K58)*(-1)</f>
        <v>0</v>
      </c>
      <c r="W58">
        <f>I!V56*SUM('Sim_Vt_Of(IxI)'!$H58:$K58)*(-1)</f>
        <v>0</v>
      </c>
      <c r="X58">
        <f>I!W56*SUM('Sim_Vt_Of(IxI)'!$H58:$K58)*(-1)</f>
        <v>0</v>
      </c>
      <c r="Y58">
        <f>I!X56*SUM('Sim_Vt_Of(IxI)'!$H58:$K58)*(-1)</f>
        <v>0</v>
      </c>
      <c r="Z58">
        <f>I!Y56*SUM('Sim_Vt_Of(IxI)'!$H58:$K58)*(-1)</f>
        <v>0</v>
      </c>
      <c r="AA58">
        <f>I!Z56*SUM('Sim_Vt_Of(IxI)'!$H58:$K58)*(-1)</f>
        <v>0</v>
      </c>
      <c r="AB58">
        <f>I!AA56*SUM('Sim_Vt_Of(IxI)'!$H58:$K58)*(-1)</f>
        <v>0</v>
      </c>
      <c r="AC58">
        <f>I!AB56*SUM('Sim_Vt_Of(IxI)'!$H58:$K58)*(-1)</f>
        <v>0</v>
      </c>
      <c r="AD58">
        <f>I!AC56*SUM('Sim_Vt_Of(IxI)'!$H58:$K58)*(-1)</f>
        <v>0</v>
      </c>
      <c r="AE58">
        <f>I!AD56*SUM('Sim_Vt_Of(IxI)'!$H58:$K58)*(-1)</f>
        <v>0</v>
      </c>
      <c r="AF58">
        <f>I!AE56*SUM('Sim_Vt_Of(IxI)'!$H58:$K58)*(-1)</f>
        <v>0</v>
      </c>
      <c r="AG58">
        <f>I!AF56*SUM('Sim_Vt_Of(IxI)'!$H58:$K58)*(-1)</f>
        <v>0</v>
      </c>
      <c r="AH58">
        <f>I!AG56*SUM('Sim_Vt_Of(IxI)'!$H58:$K58)*(-1)</f>
        <v>0</v>
      </c>
      <c r="AI58">
        <f>I!AH56*SUM('Sim_Vt_Of(IxI)'!$H58:$K58)*(-1)</f>
        <v>0</v>
      </c>
      <c r="AJ58">
        <f>I!AI56*SUM('Sim_Vt_Of(IxI)'!$H58:$K58)*(-1)</f>
        <v>0</v>
      </c>
      <c r="AK58">
        <f>I!AJ56*SUM('Sim_Vt_Of(IxI)'!$H58:$K58)*(-1)</f>
        <v>0</v>
      </c>
      <c r="AL58">
        <f>I!AK56*SUM('Sim_Vt_Of(IxI)'!$H58:$K58)*(-1)</f>
        <v>0</v>
      </c>
      <c r="AM58">
        <f>I!AL56*SUM('Sim_Vt_Of(IxI)'!$H58:$K58)*(-1)</f>
        <v>0</v>
      </c>
      <c r="AN58">
        <f>I!AM56*SUM('Sim_Vt_Of(IxI)'!$H58:$K58)*(-1)</f>
        <v>0</v>
      </c>
      <c r="AO58">
        <f>I!AN56*SUM('Sim_Vt_Of(IxI)'!$H58:$K58)*(-1)</f>
        <v>0</v>
      </c>
      <c r="AP58">
        <f>I!AO56*SUM('Sim_Vt_Of(IxI)'!$H58:$K58)*(-1)</f>
        <v>0</v>
      </c>
      <c r="AQ58">
        <f>I!AP56*SUM('Sim_Vt_Of(IxI)'!$H58:$K58)*(-1)</f>
        <v>0</v>
      </c>
      <c r="AR58">
        <f>I!AQ56*SUM('Sim_Vt_Of(IxI)'!$H58:$K58)*(-1)</f>
        <v>0</v>
      </c>
      <c r="AS58">
        <f>I!AR56*SUM('Sim_Vt_Of(IxI)'!$H58:$K58)*(-1)</f>
        <v>0</v>
      </c>
      <c r="AT58">
        <f>I!AS56*SUM('Sim_Vt_Of(IxI)'!$H58:$K58)*(-1)</f>
        <v>0</v>
      </c>
      <c r="AU58">
        <f>I!AT56*SUM('Sim_Vt_Of(IxI)'!$H58:$K58)*(-1)</f>
        <v>0</v>
      </c>
      <c r="AV58">
        <f>I!AU56*SUM('Sim_Vt_Of(IxI)'!$H58:$K58)*(-1)</f>
        <v>0</v>
      </c>
      <c r="AW58">
        <f>I!AV56*SUM('Sim_Vt_Of(IxI)'!$H58:$K58)*(-1)</f>
        <v>0</v>
      </c>
      <c r="AX58">
        <f>I!AW56*SUM('Sim_Vt_Of(IxI)'!$H58:$K58)*(-1)</f>
        <v>0</v>
      </c>
      <c r="AY58">
        <f>I!AX56*SUM('Sim_Vt_Of(IxI)'!$H58:$K58)*(-1)</f>
        <v>0</v>
      </c>
      <c r="AZ58">
        <f>I!AY56*SUM('Sim_Vt_Of(IxI)'!$H58:$K58)*(-1)</f>
        <v>0</v>
      </c>
      <c r="BA58">
        <f>I!AZ56*SUM('Sim_Vt_Of(IxI)'!$H58:$K58)*(-1)</f>
        <v>0</v>
      </c>
      <c r="BB58">
        <f>I!BA56*SUM('Sim_Vt_Of(IxI)'!$H58:$K58)*(-1)</f>
        <v>0</v>
      </c>
      <c r="BC58">
        <f>I!BB56*SUM('Sim_Vt_Of(IxI)'!$H58:$K58)*(-1)</f>
        <v>0</v>
      </c>
      <c r="BD58">
        <f>I!BC56*SUM('Sim_Vt_Of(IxI)'!$H58:$K58)*(-1)</f>
        <v>0</v>
      </c>
      <c r="BE58">
        <f>I!BD56*SUM('Sim_Vt_Of(IxI)'!$H58:$K58)*(-1)</f>
        <v>0</v>
      </c>
      <c r="BF58">
        <f>I!BE56*SUM('Sim_Vt_Of(IxI)'!$H58:$K58)*(-1)</f>
        <v>0</v>
      </c>
      <c r="BG58">
        <f>I!BF56*SUM('Sim_Vt_Of(IxI)'!$H58:$K58)*(-1)</f>
        <v>0</v>
      </c>
      <c r="BH58">
        <f>I!BG56*SUM('Sim_Vt_Of(IxI)'!$H58:$K58)*(-1)</f>
        <v>0</v>
      </c>
      <c r="BI58">
        <f>I!BH56*SUM('Sim_Vt_Of(IxI)'!$H58:$K58)*(-1)</f>
        <v>0</v>
      </c>
      <c r="BJ58">
        <f>I!BI56*SUM('Sim_Vt_Of(IxI)'!$H58:$K58)*(-1)</f>
        <v>0</v>
      </c>
      <c r="BK58">
        <f>I!BJ56*SUM('Sim_Vt_Of(IxI)'!$H58:$K58)*(-1)</f>
        <v>0</v>
      </c>
      <c r="BL58">
        <f>I!BK56*SUM('Sim_Vt_Of(IxI)'!$H58:$K58)*(-1)</f>
        <v>0</v>
      </c>
      <c r="BM58">
        <f>I!BL56*SUM('Sim_Vt_Of(IxI)'!$H58:$K58)*(-1)</f>
        <v>0</v>
      </c>
      <c r="BN58">
        <f>I!BM56*SUM('Sim_Vt_Of(IxI)'!$H58:$K58)*(-1)</f>
        <v>0</v>
      </c>
      <c r="BO58">
        <f>I!BN56*SUM('Sim_Vt_Of(IxI)'!$H58:$K58)*(-1)</f>
        <v>0</v>
      </c>
      <c r="BP58">
        <f>I!BO56*SUM('Sim_Vt_Of(IxI)'!$H58:$K58)*(-1)</f>
        <v>0</v>
      </c>
      <c r="BQ58">
        <f>I!BP56*SUM('Sim_Vt_Of(IxI)'!$H58:$K58)*(-1)</f>
        <v>0</v>
      </c>
      <c r="BR58">
        <f>I!BQ56*SUM('Sim_Vt_Of(IxI)'!$H58:$K58)*(-1)</f>
        <v>0</v>
      </c>
      <c r="BS58">
        <f>I!BR56*SUM('Sim_Vt_Of(IxI)'!$H58:$K58)*(-1)</f>
        <v>0</v>
      </c>
      <c r="BT58">
        <f>I!BS56*SUM('Sim_Vt_Of(IxI)'!$H58:$K58)*(-1)</f>
        <v>0</v>
      </c>
      <c r="BU58">
        <f>I!BT56*SUM('Sim_Vt_Of(IxI)'!$H58:$K58)*(-1)</f>
        <v>0</v>
      </c>
      <c r="BV58">
        <f>I!BU56*SUM('Sim_Vt_Of(IxI)'!$H58:$K58)*(-1)</f>
        <v>0</v>
      </c>
      <c r="BW58">
        <f>I!BV56*SUM('Sim_Vt_Of(IxI)'!$H58:$K58)*(-1)</f>
        <v>0</v>
      </c>
      <c r="BX58">
        <f>I!BW56*SUM('Sim_Vt_Of(IxI)'!$H58:$K58)*(-1)</f>
        <v>0</v>
      </c>
      <c r="BY58">
        <f>I!BX56*SUM('Sim_Vt_Of(IxI)'!$H58:$K58)*(-1)</f>
        <v>0</v>
      </c>
    </row>
    <row r="59" spans="1:77" x14ac:dyDescent="0.25">
      <c r="A59" s="105" t="s">
        <v>56</v>
      </c>
      <c r="B59">
        <f>I!A57*SUM('Sim_Vt_Of(IxI)'!$H59:$K59)*(-1)</f>
        <v>0</v>
      </c>
      <c r="C59">
        <f>I!B57*SUM('Sim_Vt_Of(IxI)'!$H59:$K59)*(-1)</f>
        <v>0</v>
      </c>
      <c r="D59">
        <f>I!C57*SUM('Sim_Vt_Of(IxI)'!$H59:$K59)*(-1)</f>
        <v>0</v>
      </c>
      <c r="E59">
        <f>I!D57*SUM('Sim_Vt_Of(IxI)'!$H59:$K59)*(-1)</f>
        <v>0</v>
      </c>
      <c r="F59">
        <f>I!E57*SUM('Sim_Vt_Of(IxI)'!$H59:$K59)*(-1)</f>
        <v>0</v>
      </c>
      <c r="G59">
        <f>I!F57*SUM('Sim_Vt_Of(IxI)'!$H59:$K59)*(-1)</f>
        <v>0</v>
      </c>
      <c r="H59">
        <f>I!G57*SUM('Sim_Vt_Of(IxI)'!$H59:$K59)*(-1)</f>
        <v>0</v>
      </c>
      <c r="I59">
        <f>I!H57*SUM('Sim_Vt_Of(IxI)'!$H59:$K59)*(-1)</f>
        <v>0</v>
      </c>
      <c r="J59">
        <f>I!I57*SUM('Sim_Vt_Of(IxI)'!$H59:$K59)*(-1)</f>
        <v>0</v>
      </c>
      <c r="K59">
        <f>I!J57*SUM('Sim_Vt_Of(IxI)'!$H59:$K59)*(-1)</f>
        <v>0</v>
      </c>
      <c r="L59">
        <f>I!K57*SUM('Sim_Vt_Of(IxI)'!$H59:$K59)*(-1)</f>
        <v>0</v>
      </c>
      <c r="M59">
        <f>I!L57*SUM('Sim_Vt_Of(IxI)'!$H59:$K59)*(-1)</f>
        <v>0</v>
      </c>
      <c r="N59">
        <f>I!M57*SUM('Sim_Vt_Of(IxI)'!$H59:$K59)*(-1)</f>
        <v>0</v>
      </c>
      <c r="O59">
        <f>I!N57*SUM('Sim_Vt_Of(IxI)'!$H59:$K59)*(-1)</f>
        <v>0</v>
      </c>
      <c r="P59">
        <f>I!O57*SUM('Sim_Vt_Of(IxI)'!$H59:$K59)*(-1)</f>
        <v>0</v>
      </c>
      <c r="Q59">
        <f>I!P57*SUM('Sim_Vt_Of(IxI)'!$H59:$K59)*(-1)</f>
        <v>0</v>
      </c>
      <c r="R59">
        <f>I!Q57*SUM('Sim_Vt_Of(IxI)'!$H59:$K59)*(-1)</f>
        <v>0</v>
      </c>
      <c r="S59">
        <f>I!R57*SUM('Sim_Vt_Of(IxI)'!$H59:$K59)*(-1)</f>
        <v>0</v>
      </c>
      <c r="T59">
        <f>I!S57*SUM('Sim_Vt_Of(IxI)'!$H59:$K59)*(-1)</f>
        <v>0</v>
      </c>
      <c r="U59">
        <f>I!T57*SUM('Sim_Vt_Of(IxI)'!$H59:$K59)*(-1)</f>
        <v>0</v>
      </c>
      <c r="V59">
        <f>I!U57*SUM('Sim_Vt_Of(IxI)'!$H59:$K59)*(-1)</f>
        <v>0</v>
      </c>
      <c r="W59">
        <f>I!V57*SUM('Sim_Vt_Of(IxI)'!$H59:$K59)*(-1)</f>
        <v>0</v>
      </c>
      <c r="X59">
        <f>I!W57*SUM('Sim_Vt_Of(IxI)'!$H59:$K59)*(-1)</f>
        <v>0</v>
      </c>
      <c r="Y59">
        <f>I!X57*SUM('Sim_Vt_Of(IxI)'!$H59:$K59)*(-1)</f>
        <v>0</v>
      </c>
      <c r="Z59">
        <f>I!Y57*SUM('Sim_Vt_Of(IxI)'!$H59:$K59)*(-1)</f>
        <v>0</v>
      </c>
      <c r="AA59">
        <f>I!Z57*SUM('Sim_Vt_Of(IxI)'!$H59:$K59)*(-1)</f>
        <v>0</v>
      </c>
      <c r="AB59">
        <f>I!AA57*SUM('Sim_Vt_Of(IxI)'!$H59:$K59)*(-1)</f>
        <v>0</v>
      </c>
      <c r="AC59">
        <f>I!AB57*SUM('Sim_Vt_Of(IxI)'!$H59:$K59)*(-1)</f>
        <v>0</v>
      </c>
      <c r="AD59">
        <f>I!AC57*SUM('Sim_Vt_Of(IxI)'!$H59:$K59)*(-1)</f>
        <v>0</v>
      </c>
      <c r="AE59">
        <f>I!AD57*SUM('Sim_Vt_Of(IxI)'!$H59:$K59)*(-1)</f>
        <v>0</v>
      </c>
      <c r="AF59">
        <f>I!AE57*SUM('Sim_Vt_Of(IxI)'!$H59:$K59)*(-1)</f>
        <v>0</v>
      </c>
      <c r="AG59">
        <f>I!AF57*SUM('Sim_Vt_Of(IxI)'!$H59:$K59)*(-1)</f>
        <v>0</v>
      </c>
      <c r="AH59">
        <f>I!AG57*SUM('Sim_Vt_Of(IxI)'!$H59:$K59)*(-1)</f>
        <v>0</v>
      </c>
      <c r="AI59">
        <f>I!AH57*SUM('Sim_Vt_Of(IxI)'!$H59:$K59)*(-1)</f>
        <v>0</v>
      </c>
      <c r="AJ59">
        <f>I!AI57*SUM('Sim_Vt_Of(IxI)'!$H59:$K59)*(-1)</f>
        <v>0</v>
      </c>
      <c r="AK59">
        <f>I!AJ57*SUM('Sim_Vt_Of(IxI)'!$H59:$K59)*(-1)</f>
        <v>0</v>
      </c>
      <c r="AL59">
        <f>I!AK57*SUM('Sim_Vt_Of(IxI)'!$H59:$K59)*(-1)</f>
        <v>0</v>
      </c>
      <c r="AM59">
        <f>I!AL57*SUM('Sim_Vt_Of(IxI)'!$H59:$K59)*(-1)</f>
        <v>0</v>
      </c>
      <c r="AN59">
        <f>I!AM57*SUM('Sim_Vt_Of(IxI)'!$H59:$K59)*(-1)</f>
        <v>0</v>
      </c>
      <c r="AO59">
        <f>I!AN57*SUM('Sim_Vt_Of(IxI)'!$H59:$K59)*(-1)</f>
        <v>0</v>
      </c>
      <c r="AP59">
        <f>I!AO57*SUM('Sim_Vt_Of(IxI)'!$H59:$K59)*(-1)</f>
        <v>0</v>
      </c>
      <c r="AQ59">
        <f>I!AP57*SUM('Sim_Vt_Of(IxI)'!$H59:$K59)*(-1)</f>
        <v>0</v>
      </c>
      <c r="AR59">
        <f>I!AQ57*SUM('Sim_Vt_Of(IxI)'!$H59:$K59)*(-1)</f>
        <v>0</v>
      </c>
      <c r="AS59">
        <f>I!AR57*SUM('Sim_Vt_Of(IxI)'!$H59:$K59)*(-1)</f>
        <v>0</v>
      </c>
      <c r="AT59">
        <f>I!AS57*SUM('Sim_Vt_Of(IxI)'!$H59:$K59)*(-1)</f>
        <v>0</v>
      </c>
      <c r="AU59">
        <f>I!AT57*SUM('Sim_Vt_Of(IxI)'!$H59:$K59)*(-1)</f>
        <v>0</v>
      </c>
      <c r="AV59">
        <f>I!AU57*SUM('Sim_Vt_Of(IxI)'!$H59:$K59)*(-1)</f>
        <v>0</v>
      </c>
      <c r="AW59">
        <f>I!AV57*SUM('Sim_Vt_Of(IxI)'!$H59:$K59)*(-1)</f>
        <v>0</v>
      </c>
      <c r="AX59">
        <f>I!AW57*SUM('Sim_Vt_Of(IxI)'!$H59:$K59)*(-1)</f>
        <v>0</v>
      </c>
      <c r="AY59">
        <f>I!AX57*SUM('Sim_Vt_Of(IxI)'!$H59:$K59)*(-1)</f>
        <v>0</v>
      </c>
      <c r="AZ59">
        <f>I!AY57*SUM('Sim_Vt_Of(IxI)'!$H59:$K59)*(-1)</f>
        <v>0</v>
      </c>
      <c r="BA59">
        <f>I!AZ57*SUM('Sim_Vt_Of(IxI)'!$H59:$K59)*(-1)</f>
        <v>0</v>
      </c>
      <c r="BB59">
        <f>I!BA57*SUM('Sim_Vt_Of(IxI)'!$H59:$K59)*(-1)</f>
        <v>0</v>
      </c>
      <c r="BC59">
        <f>I!BB57*SUM('Sim_Vt_Of(IxI)'!$H59:$K59)*(-1)</f>
        <v>0</v>
      </c>
      <c r="BD59">
        <f>I!BC57*SUM('Sim_Vt_Of(IxI)'!$H59:$K59)*(-1)</f>
        <v>0</v>
      </c>
      <c r="BE59">
        <f>I!BD57*SUM('Sim_Vt_Of(IxI)'!$H59:$K59)*(-1)</f>
        <v>0</v>
      </c>
      <c r="BF59">
        <f>I!BE57*SUM('Sim_Vt_Of(IxI)'!$H59:$K59)*(-1)</f>
        <v>0</v>
      </c>
      <c r="BG59">
        <f>I!BF57*SUM('Sim_Vt_Of(IxI)'!$H59:$K59)*(-1)</f>
        <v>0</v>
      </c>
      <c r="BH59">
        <f>I!BG57*SUM('Sim_Vt_Of(IxI)'!$H59:$K59)*(-1)</f>
        <v>0</v>
      </c>
      <c r="BI59">
        <f>I!BH57*SUM('Sim_Vt_Of(IxI)'!$H59:$K59)*(-1)</f>
        <v>0</v>
      </c>
      <c r="BJ59">
        <f>I!BI57*SUM('Sim_Vt_Of(IxI)'!$H59:$K59)*(-1)</f>
        <v>0</v>
      </c>
      <c r="BK59">
        <f>I!BJ57*SUM('Sim_Vt_Of(IxI)'!$H59:$K59)*(-1)</f>
        <v>0</v>
      </c>
      <c r="BL59">
        <f>I!BK57*SUM('Sim_Vt_Of(IxI)'!$H59:$K59)*(-1)</f>
        <v>0</v>
      </c>
      <c r="BM59">
        <f>I!BL57*SUM('Sim_Vt_Of(IxI)'!$H59:$K59)*(-1)</f>
        <v>0</v>
      </c>
      <c r="BN59">
        <f>I!BM57*SUM('Sim_Vt_Of(IxI)'!$H59:$K59)*(-1)</f>
        <v>0</v>
      </c>
      <c r="BO59">
        <f>I!BN57*SUM('Sim_Vt_Of(IxI)'!$H59:$K59)*(-1)</f>
        <v>0</v>
      </c>
      <c r="BP59">
        <f>I!BO57*SUM('Sim_Vt_Of(IxI)'!$H59:$K59)*(-1)</f>
        <v>0</v>
      </c>
      <c r="BQ59">
        <f>I!BP57*SUM('Sim_Vt_Of(IxI)'!$H59:$K59)*(-1)</f>
        <v>0</v>
      </c>
      <c r="BR59">
        <f>I!BQ57*SUM('Sim_Vt_Of(IxI)'!$H59:$K59)*(-1)</f>
        <v>0</v>
      </c>
      <c r="BS59">
        <f>I!BR57*SUM('Sim_Vt_Of(IxI)'!$H59:$K59)*(-1)</f>
        <v>0</v>
      </c>
      <c r="BT59">
        <f>I!BS57*SUM('Sim_Vt_Of(IxI)'!$H59:$K59)*(-1)</f>
        <v>0</v>
      </c>
      <c r="BU59">
        <f>I!BT57*SUM('Sim_Vt_Of(IxI)'!$H59:$K59)*(-1)</f>
        <v>0</v>
      </c>
      <c r="BV59">
        <f>I!BU57*SUM('Sim_Vt_Of(IxI)'!$H59:$K59)*(-1)</f>
        <v>0</v>
      </c>
      <c r="BW59">
        <f>I!BV57*SUM('Sim_Vt_Of(IxI)'!$H59:$K59)*(-1)</f>
        <v>0</v>
      </c>
      <c r="BX59">
        <f>I!BW57*SUM('Sim_Vt_Of(IxI)'!$H59:$K59)*(-1)</f>
        <v>0</v>
      </c>
      <c r="BY59">
        <f>I!BX57*SUM('Sim_Vt_Of(IxI)'!$H59:$K59)*(-1)</f>
        <v>0</v>
      </c>
    </row>
    <row r="60" spans="1:77" x14ac:dyDescent="0.25">
      <c r="A60" s="105" t="s">
        <v>57</v>
      </c>
      <c r="B60">
        <f>I!A58*SUM('Sim_Vt_Of(IxI)'!$H60:$K60)*(-1)</f>
        <v>0</v>
      </c>
      <c r="C60">
        <f>I!B58*SUM('Sim_Vt_Of(IxI)'!$H60:$K60)*(-1)</f>
        <v>0</v>
      </c>
      <c r="D60">
        <f>I!C58*SUM('Sim_Vt_Of(IxI)'!$H60:$K60)*(-1)</f>
        <v>0</v>
      </c>
      <c r="E60">
        <f>I!D58*SUM('Sim_Vt_Of(IxI)'!$H60:$K60)*(-1)</f>
        <v>0</v>
      </c>
      <c r="F60">
        <f>I!E58*SUM('Sim_Vt_Of(IxI)'!$H60:$K60)*(-1)</f>
        <v>0</v>
      </c>
      <c r="G60">
        <f>I!F58*SUM('Sim_Vt_Of(IxI)'!$H60:$K60)*(-1)</f>
        <v>0</v>
      </c>
      <c r="H60">
        <f>I!G58*SUM('Sim_Vt_Of(IxI)'!$H60:$K60)*(-1)</f>
        <v>0</v>
      </c>
      <c r="I60">
        <f>I!H58*SUM('Sim_Vt_Of(IxI)'!$H60:$K60)*(-1)</f>
        <v>0</v>
      </c>
      <c r="J60">
        <f>I!I58*SUM('Sim_Vt_Of(IxI)'!$H60:$K60)*(-1)</f>
        <v>0</v>
      </c>
      <c r="K60">
        <f>I!J58*SUM('Sim_Vt_Of(IxI)'!$H60:$K60)*(-1)</f>
        <v>0</v>
      </c>
      <c r="L60">
        <f>I!K58*SUM('Sim_Vt_Of(IxI)'!$H60:$K60)*(-1)</f>
        <v>0</v>
      </c>
      <c r="M60">
        <f>I!L58*SUM('Sim_Vt_Of(IxI)'!$H60:$K60)*(-1)</f>
        <v>0</v>
      </c>
      <c r="N60">
        <f>I!M58*SUM('Sim_Vt_Of(IxI)'!$H60:$K60)*(-1)</f>
        <v>0</v>
      </c>
      <c r="O60">
        <f>I!N58*SUM('Sim_Vt_Of(IxI)'!$H60:$K60)*(-1)</f>
        <v>0</v>
      </c>
      <c r="P60">
        <f>I!O58*SUM('Sim_Vt_Of(IxI)'!$H60:$K60)*(-1)</f>
        <v>0</v>
      </c>
      <c r="Q60">
        <f>I!P58*SUM('Sim_Vt_Of(IxI)'!$H60:$K60)*(-1)</f>
        <v>0</v>
      </c>
      <c r="R60">
        <f>I!Q58*SUM('Sim_Vt_Of(IxI)'!$H60:$K60)*(-1)</f>
        <v>0</v>
      </c>
      <c r="S60">
        <f>I!R58*SUM('Sim_Vt_Of(IxI)'!$H60:$K60)*(-1)</f>
        <v>0</v>
      </c>
      <c r="T60">
        <f>I!S58*SUM('Sim_Vt_Of(IxI)'!$H60:$K60)*(-1)</f>
        <v>0</v>
      </c>
      <c r="U60">
        <f>I!T58*SUM('Sim_Vt_Of(IxI)'!$H60:$K60)*(-1)</f>
        <v>0</v>
      </c>
      <c r="V60">
        <f>I!U58*SUM('Sim_Vt_Of(IxI)'!$H60:$K60)*(-1)</f>
        <v>0</v>
      </c>
      <c r="W60">
        <f>I!V58*SUM('Sim_Vt_Of(IxI)'!$H60:$K60)*(-1)</f>
        <v>0</v>
      </c>
      <c r="X60">
        <f>I!W58*SUM('Sim_Vt_Of(IxI)'!$H60:$K60)*(-1)</f>
        <v>0</v>
      </c>
      <c r="Y60">
        <f>I!X58*SUM('Sim_Vt_Of(IxI)'!$H60:$K60)*(-1)</f>
        <v>0</v>
      </c>
      <c r="Z60">
        <f>I!Y58*SUM('Sim_Vt_Of(IxI)'!$H60:$K60)*(-1)</f>
        <v>0</v>
      </c>
      <c r="AA60">
        <f>I!Z58*SUM('Sim_Vt_Of(IxI)'!$H60:$K60)*(-1)</f>
        <v>0</v>
      </c>
      <c r="AB60">
        <f>I!AA58*SUM('Sim_Vt_Of(IxI)'!$H60:$K60)*(-1)</f>
        <v>0</v>
      </c>
      <c r="AC60">
        <f>I!AB58*SUM('Sim_Vt_Of(IxI)'!$H60:$K60)*(-1)</f>
        <v>0</v>
      </c>
      <c r="AD60">
        <f>I!AC58*SUM('Sim_Vt_Of(IxI)'!$H60:$K60)*(-1)</f>
        <v>0</v>
      </c>
      <c r="AE60">
        <f>I!AD58*SUM('Sim_Vt_Of(IxI)'!$H60:$K60)*(-1)</f>
        <v>0</v>
      </c>
      <c r="AF60">
        <f>I!AE58*SUM('Sim_Vt_Of(IxI)'!$H60:$K60)*(-1)</f>
        <v>0</v>
      </c>
      <c r="AG60">
        <f>I!AF58*SUM('Sim_Vt_Of(IxI)'!$H60:$K60)*(-1)</f>
        <v>0</v>
      </c>
      <c r="AH60">
        <f>I!AG58*SUM('Sim_Vt_Of(IxI)'!$H60:$K60)*(-1)</f>
        <v>0</v>
      </c>
      <c r="AI60">
        <f>I!AH58*SUM('Sim_Vt_Of(IxI)'!$H60:$K60)*(-1)</f>
        <v>0</v>
      </c>
      <c r="AJ60">
        <f>I!AI58*SUM('Sim_Vt_Of(IxI)'!$H60:$K60)*(-1)</f>
        <v>0</v>
      </c>
      <c r="AK60">
        <f>I!AJ58*SUM('Sim_Vt_Of(IxI)'!$H60:$K60)*(-1)</f>
        <v>0</v>
      </c>
      <c r="AL60">
        <f>I!AK58*SUM('Sim_Vt_Of(IxI)'!$H60:$K60)*(-1)</f>
        <v>0</v>
      </c>
      <c r="AM60">
        <f>I!AL58*SUM('Sim_Vt_Of(IxI)'!$H60:$K60)*(-1)</f>
        <v>0</v>
      </c>
      <c r="AN60">
        <f>I!AM58*SUM('Sim_Vt_Of(IxI)'!$H60:$K60)*(-1)</f>
        <v>0</v>
      </c>
      <c r="AO60">
        <f>I!AN58*SUM('Sim_Vt_Of(IxI)'!$H60:$K60)*(-1)</f>
        <v>0</v>
      </c>
      <c r="AP60">
        <f>I!AO58*SUM('Sim_Vt_Of(IxI)'!$H60:$K60)*(-1)</f>
        <v>0</v>
      </c>
      <c r="AQ60">
        <f>I!AP58*SUM('Sim_Vt_Of(IxI)'!$H60:$K60)*(-1)</f>
        <v>0</v>
      </c>
      <c r="AR60">
        <f>I!AQ58*SUM('Sim_Vt_Of(IxI)'!$H60:$K60)*(-1)</f>
        <v>0</v>
      </c>
      <c r="AS60">
        <f>I!AR58*SUM('Sim_Vt_Of(IxI)'!$H60:$K60)*(-1)</f>
        <v>0</v>
      </c>
      <c r="AT60">
        <f>I!AS58*SUM('Sim_Vt_Of(IxI)'!$H60:$K60)*(-1)</f>
        <v>0</v>
      </c>
      <c r="AU60">
        <f>I!AT58*SUM('Sim_Vt_Of(IxI)'!$H60:$K60)*(-1)</f>
        <v>0</v>
      </c>
      <c r="AV60">
        <f>I!AU58*SUM('Sim_Vt_Of(IxI)'!$H60:$K60)*(-1)</f>
        <v>0</v>
      </c>
      <c r="AW60">
        <f>I!AV58*SUM('Sim_Vt_Of(IxI)'!$H60:$K60)*(-1)</f>
        <v>0</v>
      </c>
      <c r="AX60">
        <f>I!AW58*SUM('Sim_Vt_Of(IxI)'!$H60:$K60)*(-1)</f>
        <v>0</v>
      </c>
      <c r="AY60">
        <f>I!AX58*SUM('Sim_Vt_Of(IxI)'!$H60:$K60)*(-1)</f>
        <v>0</v>
      </c>
      <c r="AZ60">
        <f>I!AY58*SUM('Sim_Vt_Of(IxI)'!$H60:$K60)*(-1)</f>
        <v>0</v>
      </c>
      <c r="BA60">
        <f>I!AZ58*SUM('Sim_Vt_Of(IxI)'!$H60:$K60)*(-1)</f>
        <v>0</v>
      </c>
      <c r="BB60">
        <f>I!BA58*SUM('Sim_Vt_Of(IxI)'!$H60:$K60)*(-1)</f>
        <v>0</v>
      </c>
      <c r="BC60">
        <f>I!BB58*SUM('Sim_Vt_Of(IxI)'!$H60:$K60)*(-1)</f>
        <v>0</v>
      </c>
      <c r="BD60">
        <f>I!BC58*SUM('Sim_Vt_Of(IxI)'!$H60:$K60)*(-1)</f>
        <v>0</v>
      </c>
      <c r="BE60">
        <f>I!BD58*SUM('Sim_Vt_Of(IxI)'!$H60:$K60)*(-1)</f>
        <v>0</v>
      </c>
      <c r="BF60">
        <f>I!BE58*SUM('Sim_Vt_Of(IxI)'!$H60:$K60)*(-1)</f>
        <v>0</v>
      </c>
      <c r="BG60">
        <f>I!BF58*SUM('Sim_Vt_Of(IxI)'!$H60:$K60)*(-1)</f>
        <v>0</v>
      </c>
      <c r="BH60">
        <f>I!BG58*SUM('Sim_Vt_Of(IxI)'!$H60:$K60)*(-1)</f>
        <v>0</v>
      </c>
      <c r="BI60">
        <f>I!BH58*SUM('Sim_Vt_Of(IxI)'!$H60:$K60)*(-1)</f>
        <v>0</v>
      </c>
      <c r="BJ60">
        <f>I!BI58*SUM('Sim_Vt_Of(IxI)'!$H60:$K60)*(-1)</f>
        <v>0</v>
      </c>
      <c r="BK60">
        <f>I!BJ58*SUM('Sim_Vt_Of(IxI)'!$H60:$K60)*(-1)</f>
        <v>0</v>
      </c>
      <c r="BL60">
        <f>I!BK58*SUM('Sim_Vt_Of(IxI)'!$H60:$K60)*(-1)</f>
        <v>0</v>
      </c>
      <c r="BM60">
        <f>I!BL58*SUM('Sim_Vt_Of(IxI)'!$H60:$K60)*(-1)</f>
        <v>0</v>
      </c>
      <c r="BN60">
        <f>I!BM58*SUM('Sim_Vt_Of(IxI)'!$H60:$K60)*(-1)</f>
        <v>0</v>
      </c>
      <c r="BO60">
        <f>I!BN58*SUM('Sim_Vt_Of(IxI)'!$H60:$K60)*(-1)</f>
        <v>0</v>
      </c>
      <c r="BP60">
        <f>I!BO58*SUM('Sim_Vt_Of(IxI)'!$H60:$K60)*(-1)</f>
        <v>0</v>
      </c>
      <c r="BQ60">
        <f>I!BP58*SUM('Sim_Vt_Of(IxI)'!$H60:$K60)*(-1)</f>
        <v>0</v>
      </c>
      <c r="BR60">
        <f>I!BQ58*SUM('Sim_Vt_Of(IxI)'!$H60:$K60)*(-1)</f>
        <v>0</v>
      </c>
      <c r="BS60">
        <f>I!BR58*SUM('Sim_Vt_Of(IxI)'!$H60:$K60)*(-1)</f>
        <v>0</v>
      </c>
      <c r="BT60">
        <f>I!BS58*SUM('Sim_Vt_Of(IxI)'!$H60:$K60)*(-1)</f>
        <v>0</v>
      </c>
      <c r="BU60">
        <f>I!BT58*SUM('Sim_Vt_Of(IxI)'!$H60:$K60)*(-1)</f>
        <v>0</v>
      </c>
      <c r="BV60">
        <f>I!BU58*SUM('Sim_Vt_Of(IxI)'!$H60:$K60)*(-1)</f>
        <v>0</v>
      </c>
      <c r="BW60">
        <f>I!BV58*SUM('Sim_Vt_Of(IxI)'!$H60:$K60)*(-1)</f>
        <v>0</v>
      </c>
      <c r="BX60">
        <f>I!BW58*SUM('Sim_Vt_Of(IxI)'!$H60:$K60)*(-1)</f>
        <v>0</v>
      </c>
      <c r="BY60">
        <f>I!BX58*SUM('Sim_Vt_Of(IxI)'!$H60:$K60)*(-1)</f>
        <v>0</v>
      </c>
    </row>
    <row r="61" spans="1:77" x14ac:dyDescent="0.25">
      <c r="A61" s="105" t="s">
        <v>58</v>
      </c>
      <c r="B61">
        <f>I!A59*SUM('Sim_Vt_Of(IxI)'!$H61:$K61)*(-1)</f>
        <v>0</v>
      </c>
      <c r="C61">
        <f>I!B59*SUM('Sim_Vt_Of(IxI)'!$H61:$K61)*(-1)</f>
        <v>0</v>
      </c>
      <c r="D61">
        <f>I!C59*SUM('Sim_Vt_Of(IxI)'!$H61:$K61)*(-1)</f>
        <v>0</v>
      </c>
      <c r="E61">
        <f>I!D59*SUM('Sim_Vt_Of(IxI)'!$H61:$K61)*(-1)</f>
        <v>0</v>
      </c>
      <c r="F61">
        <f>I!E59*SUM('Sim_Vt_Of(IxI)'!$H61:$K61)*(-1)</f>
        <v>0</v>
      </c>
      <c r="G61">
        <f>I!F59*SUM('Sim_Vt_Of(IxI)'!$H61:$K61)*(-1)</f>
        <v>0</v>
      </c>
      <c r="H61">
        <f>I!G59*SUM('Sim_Vt_Of(IxI)'!$H61:$K61)*(-1)</f>
        <v>0</v>
      </c>
      <c r="I61">
        <f>I!H59*SUM('Sim_Vt_Of(IxI)'!$H61:$K61)*(-1)</f>
        <v>0</v>
      </c>
      <c r="J61">
        <f>I!I59*SUM('Sim_Vt_Of(IxI)'!$H61:$K61)*(-1)</f>
        <v>0</v>
      </c>
      <c r="K61">
        <f>I!J59*SUM('Sim_Vt_Of(IxI)'!$H61:$K61)*(-1)</f>
        <v>0</v>
      </c>
      <c r="L61">
        <f>I!K59*SUM('Sim_Vt_Of(IxI)'!$H61:$K61)*(-1)</f>
        <v>0</v>
      </c>
      <c r="M61">
        <f>I!L59*SUM('Sim_Vt_Of(IxI)'!$H61:$K61)*(-1)</f>
        <v>0</v>
      </c>
      <c r="N61">
        <f>I!M59*SUM('Sim_Vt_Of(IxI)'!$H61:$K61)*(-1)</f>
        <v>0</v>
      </c>
      <c r="O61">
        <f>I!N59*SUM('Sim_Vt_Of(IxI)'!$H61:$K61)*(-1)</f>
        <v>0</v>
      </c>
      <c r="P61">
        <f>I!O59*SUM('Sim_Vt_Of(IxI)'!$H61:$K61)*(-1)</f>
        <v>0</v>
      </c>
      <c r="Q61">
        <f>I!P59*SUM('Sim_Vt_Of(IxI)'!$H61:$K61)*(-1)</f>
        <v>0</v>
      </c>
      <c r="R61">
        <f>I!Q59*SUM('Sim_Vt_Of(IxI)'!$H61:$K61)*(-1)</f>
        <v>0</v>
      </c>
      <c r="S61">
        <f>I!R59*SUM('Sim_Vt_Of(IxI)'!$H61:$K61)*(-1)</f>
        <v>0</v>
      </c>
      <c r="T61">
        <f>I!S59*SUM('Sim_Vt_Of(IxI)'!$H61:$K61)*(-1)</f>
        <v>0</v>
      </c>
      <c r="U61">
        <f>I!T59*SUM('Sim_Vt_Of(IxI)'!$H61:$K61)*(-1)</f>
        <v>0</v>
      </c>
      <c r="V61">
        <f>I!U59*SUM('Sim_Vt_Of(IxI)'!$H61:$K61)*(-1)</f>
        <v>0</v>
      </c>
      <c r="W61">
        <f>I!V59*SUM('Sim_Vt_Of(IxI)'!$H61:$K61)*(-1)</f>
        <v>0</v>
      </c>
      <c r="X61">
        <f>I!W59*SUM('Sim_Vt_Of(IxI)'!$H61:$K61)*(-1)</f>
        <v>0</v>
      </c>
      <c r="Y61">
        <f>I!X59*SUM('Sim_Vt_Of(IxI)'!$H61:$K61)*(-1)</f>
        <v>0</v>
      </c>
      <c r="Z61">
        <f>I!Y59*SUM('Sim_Vt_Of(IxI)'!$H61:$K61)*(-1)</f>
        <v>0</v>
      </c>
      <c r="AA61">
        <f>I!Z59*SUM('Sim_Vt_Of(IxI)'!$H61:$K61)*(-1)</f>
        <v>0</v>
      </c>
      <c r="AB61">
        <f>I!AA59*SUM('Sim_Vt_Of(IxI)'!$H61:$K61)*(-1)</f>
        <v>0</v>
      </c>
      <c r="AC61">
        <f>I!AB59*SUM('Sim_Vt_Of(IxI)'!$H61:$K61)*(-1)</f>
        <v>0</v>
      </c>
      <c r="AD61">
        <f>I!AC59*SUM('Sim_Vt_Of(IxI)'!$H61:$K61)*(-1)</f>
        <v>0</v>
      </c>
      <c r="AE61">
        <f>I!AD59*SUM('Sim_Vt_Of(IxI)'!$H61:$K61)*(-1)</f>
        <v>0</v>
      </c>
      <c r="AF61">
        <f>I!AE59*SUM('Sim_Vt_Of(IxI)'!$H61:$K61)*(-1)</f>
        <v>0</v>
      </c>
      <c r="AG61">
        <f>I!AF59*SUM('Sim_Vt_Of(IxI)'!$H61:$K61)*(-1)</f>
        <v>0</v>
      </c>
      <c r="AH61">
        <f>I!AG59*SUM('Sim_Vt_Of(IxI)'!$H61:$K61)*(-1)</f>
        <v>0</v>
      </c>
      <c r="AI61">
        <f>I!AH59*SUM('Sim_Vt_Of(IxI)'!$H61:$K61)*(-1)</f>
        <v>0</v>
      </c>
      <c r="AJ61">
        <f>I!AI59*SUM('Sim_Vt_Of(IxI)'!$H61:$K61)*(-1)</f>
        <v>0</v>
      </c>
      <c r="AK61">
        <f>I!AJ59*SUM('Sim_Vt_Of(IxI)'!$H61:$K61)*(-1)</f>
        <v>0</v>
      </c>
      <c r="AL61">
        <f>I!AK59*SUM('Sim_Vt_Of(IxI)'!$H61:$K61)*(-1)</f>
        <v>0</v>
      </c>
      <c r="AM61">
        <f>I!AL59*SUM('Sim_Vt_Of(IxI)'!$H61:$K61)*(-1)</f>
        <v>0</v>
      </c>
      <c r="AN61">
        <f>I!AM59*SUM('Sim_Vt_Of(IxI)'!$H61:$K61)*(-1)</f>
        <v>0</v>
      </c>
      <c r="AO61">
        <f>I!AN59*SUM('Sim_Vt_Of(IxI)'!$H61:$K61)*(-1)</f>
        <v>0</v>
      </c>
      <c r="AP61">
        <f>I!AO59*SUM('Sim_Vt_Of(IxI)'!$H61:$K61)*(-1)</f>
        <v>0</v>
      </c>
      <c r="AQ61">
        <f>I!AP59*SUM('Sim_Vt_Of(IxI)'!$H61:$K61)*(-1)</f>
        <v>0</v>
      </c>
      <c r="AR61">
        <f>I!AQ59*SUM('Sim_Vt_Of(IxI)'!$H61:$K61)*(-1)</f>
        <v>0</v>
      </c>
      <c r="AS61">
        <f>I!AR59*SUM('Sim_Vt_Of(IxI)'!$H61:$K61)*(-1)</f>
        <v>0</v>
      </c>
      <c r="AT61">
        <f>I!AS59*SUM('Sim_Vt_Of(IxI)'!$H61:$K61)*(-1)</f>
        <v>0</v>
      </c>
      <c r="AU61">
        <f>I!AT59*SUM('Sim_Vt_Of(IxI)'!$H61:$K61)*(-1)</f>
        <v>0</v>
      </c>
      <c r="AV61">
        <f>I!AU59*SUM('Sim_Vt_Of(IxI)'!$H61:$K61)*(-1)</f>
        <v>0</v>
      </c>
      <c r="AW61">
        <f>I!AV59*SUM('Sim_Vt_Of(IxI)'!$H61:$K61)*(-1)</f>
        <v>0</v>
      </c>
      <c r="AX61">
        <f>I!AW59*SUM('Sim_Vt_Of(IxI)'!$H61:$K61)*(-1)</f>
        <v>0</v>
      </c>
      <c r="AY61">
        <f>I!AX59*SUM('Sim_Vt_Of(IxI)'!$H61:$K61)*(-1)</f>
        <v>0</v>
      </c>
      <c r="AZ61">
        <f>I!AY59*SUM('Sim_Vt_Of(IxI)'!$H61:$K61)*(-1)</f>
        <v>0</v>
      </c>
      <c r="BA61">
        <f>I!AZ59*SUM('Sim_Vt_Of(IxI)'!$H61:$K61)*(-1)</f>
        <v>0</v>
      </c>
      <c r="BB61">
        <f>I!BA59*SUM('Sim_Vt_Of(IxI)'!$H61:$K61)*(-1)</f>
        <v>0</v>
      </c>
      <c r="BC61">
        <f>I!BB59*SUM('Sim_Vt_Of(IxI)'!$H61:$K61)*(-1)</f>
        <v>0</v>
      </c>
      <c r="BD61">
        <f>I!BC59*SUM('Sim_Vt_Of(IxI)'!$H61:$K61)*(-1)</f>
        <v>0</v>
      </c>
      <c r="BE61">
        <f>I!BD59*SUM('Sim_Vt_Of(IxI)'!$H61:$K61)*(-1)</f>
        <v>0</v>
      </c>
      <c r="BF61">
        <f>I!BE59*SUM('Sim_Vt_Of(IxI)'!$H61:$K61)*(-1)</f>
        <v>0</v>
      </c>
      <c r="BG61">
        <f>I!BF59*SUM('Sim_Vt_Of(IxI)'!$H61:$K61)*(-1)</f>
        <v>0</v>
      </c>
      <c r="BH61">
        <f>I!BG59*SUM('Sim_Vt_Of(IxI)'!$H61:$K61)*(-1)</f>
        <v>0</v>
      </c>
      <c r="BI61">
        <f>I!BH59*SUM('Sim_Vt_Of(IxI)'!$H61:$K61)*(-1)</f>
        <v>0</v>
      </c>
      <c r="BJ61">
        <f>I!BI59*SUM('Sim_Vt_Of(IxI)'!$H61:$K61)*(-1)</f>
        <v>0</v>
      </c>
      <c r="BK61">
        <f>I!BJ59*SUM('Sim_Vt_Of(IxI)'!$H61:$K61)*(-1)</f>
        <v>0</v>
      </c>
      <c r="BL61">
        <f>I!BK59*SUM('Sim_Vt_Of(IxI)'!$H61:$K61)*(-1)</f>
        <v>0</v>
      </c>
      <c r="BM61">
        <f>I!BL59*SUM('Sim_Vt_Of(IxI)'!$H61:$K61)*(-1)</f>
        <v>0</v>
      </c>
      <c r="BN61">
        <f>I!BM59*SUM('Sim_Vt_Of(IxI)'!$H61:$K61)*(-1)</f>
        <v>0</v>
      </c>
      <c r="BO61">
        <f>I!BN59*SUM('Sim_Vt_Of(IxI)'!$H61:$K61)*(-1)</f>
        <v>0</v>
      </c>
      <c r="BP61">
        <f>I!BO59*SUM('Sim_Vt_Of(IxI)'!$H61:$K61)*(-1)</f>
        <v>0</v>
      </c>
      <c r="BQ61">
        <f>I!BP59*SUM('Sim_Vt_Of(IxI)'!$H61:$K61)*(-1)</f>
        <v>0</v>
      </c>
      <c r="BR61">
        <f>I!BQ59*SUM('Sim_Vt_Of(IxI)'!$H61:$K61)*(-1)</f>
        <v>0</v>
      </c>
      <c r="BS61">
        <f>I!BR59*SUM('Sim_Vt_Of(IxI)'!$H61:$K61)*(-1)</f>
        <v>0</v>
      </c>
      <c r="BT61">
        <f>I!BS59*SUM('Sim_Vt_Of(IxI)'!$H61:$K61)*(-1)</f>
        <v>0</v>
      </c>
      <c r="BU61">
        <f>I!BT59*SUM('Sim_Vt_Of(IxI)'!$H61:$K61)*(-1)</f>
        <v>0</v>
      </c>
      <c r="BV61">
        <f>I!BU59*SUM('Sim_Vt_Of(IxI)'!$H61:$K61)*(-1)</f>
        <v>0</v>
      </c>
      <c r="BW61">
        <f>I!BV59*SUM('Sim_Vt_Of(IxI)'!$H61:$K61)*(-1)</f>
        <v>0</v>
      </c>
      <c r="BX61">
        <f>I!BW59*SUM('Sim_Vt_Of(IxI)'!$H61:$K61)*(-1)</f>
        <v>0</v>
      </c>
      <c r="BY61">
        <f>I!BX59*SUM('Sim_Vt_Of(IxI)'!$H61:$K61)*(-1)</f>
        <v>0</v>
      </c>
    </row>
    <row r="62" spans="1:77" x14ac:dyDescent="0.25">
      <c r="A62" s="105" t="s">
        <v>59</v>
      </c>
      <c r="B62">
        <f>I!A60*SUM('Sim_Vt_Of(IxI)'!$H62:$K62)*(-1)</f>
        <v>0</v>
      </c>
      <c r="C62">
        <f>I!B60*SUM('Sim_Vt_Of(IxI)'!$H62:$K62)*(-1)</f>
        <v>0</v>
      </c>
      <c r="D62">
        <f>I!C60*SUM('Sim_Vt_Of(IxI)'!$H62:$K62)*(-1)</f>
        <v>0</v>
      </c>
      <c r="E62">
        <f>I!D60*SUM('Sim_Vt_Of(IxI)'!$H62:$K62)*(-1)</f>
        <v>0</v>
      </c>
      <c r="F62">
        <f>I!E60*SUM('Sim_Vt_Of(IxI)'!$H62:$K62)*(-1)</f>
        <v>0</v>
      </c>
      <c r="G62">
        <f>I!F60*SUM('Sim_Vt_Of(IxI)'!$H62:$K62)*(-1)</f>
        <v>0</v>
      </c>
      <c r="H62">
        <f>I!G60*SUM('Sim_Vt_Of(IxI)'!$H62:$K62)*(-1)</f>
        <v>0</v>
      </c>
      <c r="I62">
        <f>I!H60*SUM('Sim_Vt_Of(IxI)'!$H62:$K62)*(-1)</f>
        <v>0</v>
      </c>
      <c r="J62">
        <f>I!I60*SUM('Sim_Vt_Of(IxI)'!$H62:$K62)*(-1)</f>
        <v>0</v>
      </c>
      <c r="K62">
        <f>I!J60*SUM('Sim_Vt_Of(IxI)'!$H62:$K62)*(-1)</f>
        <v>0</v>
      </c>
      <c r="L62">
        <f>I!K60*SUM('Sim_Vt_Of(IxI)'!$H62:$K62)*(-1)</f>
        <v>0</v>
      </c>
      <c r="M62">
        <f>I!L60*SUM('Sim_Vt_Of(IxI)'!$H62:$K62)*(-1)</f>
        <v>0</v>
      </c>
      <c r="N62">
        <f>I!M60*SUM('Sim_Vt_Of(IxI)'!$H62:$K62)*(-1)</f>
        <v>0</v>
      </c>
      <c r="O62">
        <f>I!N60*SUM('Sim_Vt_Of(IxI)'!$H62:$K62)*(-1)</f>
        <v>0</v>
      </c>
      <c r="P62">
        <f>I!O60*SUM('Sim_Vt_Of(IxI)'!$H62:$K62)*(-1)</f>
        <v>0</v>
      </c>
      <c r="Q62">
        <f>I!P60*SUM('Sim_Vt_Of(IxI)'!$H62:$K62)*(-1)</f>
        <v>0</v>
      </c>
      <c r="R62">
        <f>I!Q60*SUM('Sim_Vt_Of(IxI)'!$H62:$K62)*(-1)</f>
        <v>0</v>
      </c>
      <c r="S62">
        <f>I!R60*SUM('Sim_Vt_Of(IxI)'!$H62:$K62)*(-1)</f>
        <v>0</v>
      </c>
      <c r="T62">
        <f>I!S60*SUM('Sim_Vt_Of(IxI)'!$H62:$K62)*(-1)</f>
        <v>0</v>
      </c>
      <c r="U62">
        <f>I!T60*SUM('Sim_Vt_Of(IxI)'!$H62:$K62)*(-1)</f>
        <v>0</v>
      </c>
      <c r="V62">
        <f>I!U60*SUM('Sim_Vt_Of(IxI)'!$H62:$K62)*(-1)</f>
        <v>0</v>
      </c>
      <c r="W62">
        <f>I!V60*SUM('Sim_Vt_Of(IxI)'!$H62:$K62)*(-1)</f>
        <v>0</v>
      </c>
      <c r="X62">
        <f>I!W60*SUM('Sim_Vt_Of(IxI)'!$H62:$K62)*(-1)</f>
        <v>0</v>
      </c>
      <c r="Y62">
        <f>I!X60*SUM('Sim_Vt_Of(IxI)'!$H62:$K62)*(-1)</f>
        <v>0</v>
      </c>
      <c r="Z62">
        <f>I!Y60*SUM('Sim_Vt_Of(IxI)'!$H62:$K62)*(-1)</f>
        <v>0</v>
      </c>
      <c r="AA62">
        <f>I!Z60*SUM('Sim_Vt_Of(IxI)'!$H62:$K62)*(-1)</f>
        <v>0</v>
      </c>
      <c r="AB62">
        <f>I!AA60*SUM('Sim_Vt_Of(IxI)'!$H62:$K62)*(-1)</f>
        <v>0</v>
      </c>
      <c r="AC62">
        <f>I!AB60*SUM('Sim_Vt_Of(IxI)'!$H62:$K62)*(-1)</f>
        <v>0</v>
      </c>
      <c r="AD62">
        <f>I!AC60*SUM('Sim_Vt_Of(IxI)'!$H62:$K62)*(-1)</f>
        <v>0</v>
      </c>
      <c r="AE62">
        <f>I!AD60*SUM('Sim_Vt_Of(IxI)'!$H62:$K62)*(-1)</f>
        <v>0</v>
      </c>
      <c r="AF62">
        <f>I!AE60*SUM('Sim_Vt_Of(IxI)'!$H62:$K62)*(-1)</f>
        <v>0</v>
      </c>
      <c r="AG62">
        <f>I!AF60*SUM('Sim_Vt_Of(IxI)'!$H62:$K62)*(-1)</f>
        <v>0</v>
      </c>
      <c r="AH62">
        <f>I!AG60*SUM('Sim_Vt_Of(IxI)'!$H62:$K62)*(-1)</f>
        <v>0</v>
      </c>
      <c r="AI62">
        <f>I!AH60*SUM('Sim_Vt_Of(IxI)'!$H62:$K62)*(-1)</f>
        <v>0</v>
      </c>
      <c r="AJ62">
        <f>I!AI60*SUM('Sim_Vt_Of(IxI)'!$H62:$K62)*(-1)</f>
        <v>0</v>
      </c>
      <c r="AK62">
        <f>I!AJ60*SUM('Sim_Vt_Of(IxI)'!$H62:$K62)*(-1)</f>
        <v>0</v>
      </c>
      <c r="AL62">
        <f>I!AK60*SUM('Sim_Vt_Of(IxI)'!$H62:$K62)*(-1)</f>
        <v>0</v>
      </c>
      <c r="AM62">
        <f>I!AL60*SUM('Sim_Vt_Of(IxI)'!$H62:$K62)*(-1)</f>
        <v>0</v>
      </c>
      <c r="AN62">
        <f>I!AM60*SUM('Sim_Vt_Of(IxI)'!$H62:$K62)*(-1)</f>
        <v>0</v>
      </c>
      <c r="AO62">
        <f>I!AN60*SUM('Sim_Vt_Of(IxI)'!$H62:$K62)*(-1)</f>
        <v>0</v>
      </c>
      <c r="AP62">
        <f>I!AO60*SUM('Sim_Vt_Of(IxI)'!$H62:$K62)*(-1)</f>
        <v>0</v>
      </c>
      <c r="AQ62">
        <f>I!AP60*SUM('Sim_Vt_Of(IxI)'!$H62:$K62)*(-1)</f>
        <v>0</v>
      </c>
      <c r="AR62">
        <f>I!AQ60*SUM('Sim_Vt_Of(IxI)'!$H62:$K62)*(-1)</f>
        <v>0</v>
      </c>
      <c r="AS62">
        <f>I!AR60*SUM('Sim_Vt_Of(IxI)'!$H62:$K62)*(-1)</f>
        <v>0</v>
      </c>
      <c r="AT62">
        <f>I!AS60*SUM('Sim_Vt_Of(IxI)'!$H62:$K62)*(-1)</f>
        <v>0</v>
      </c>
      <c r="AU62">
        <f>I!AT60*SUM('Sim_Vt_Of(IxI)'!$H62:$K62)*(-1)</f>
        <v>0</v>
      </c>
      <c r="AV62">
        <f>I!AU60*SUM('Sim_Vt_Of(IxI)'!$H62:$K62)*(-1)</f>
        <v>0</v>
      </c>
      <c r="AW62">
        <f>I!AV60*SUM('Sim_Vt_Of(IxI)'!$H62:$K62)*(-1)</f>
        <v>0</v>
      </c>
      <c r="AX62">
        <f>I!AW60*SUM('Sim_Vt_Of(IxI)'!$H62:$K62)*(-1)</f>
        <v>0</v>
      </c>
      <c r="AY62">
        <f>I!AX60*SUM('Sim_Vt_Of(IxI)'!$H62:$K62)*(-1)</f>
        <v>0</v>
      </c>
      <c r="AZ62">
        <f>I!AY60*SUM('Sim_Vt_Of(IxI)'!$H62:$K62)*(-1)</f>
        <v>0</v>
      </c>
      <c r="BA62">
        <f>I!AZ60*SUM('Sim_Vt_Of(IxI)'!$H62:$K62)*(-1)</f>
        <v>0</v>
      </c>
      <c r="BB62">
        <f>I!BA60*SUM('Sim_Vt_Of(IxI)'!$H62:$K62)*(-1)</f>
        <v>0</v>
      </c>
      <c r="BC62">
        <f>I!BB60*SUM('Sim_Vt_Of(IxI)'!$H62:$K62)*(-1)</f>
        <v>0</v>
      </c>
      <c r="BD62">
        <f>I!BC60*SUM('Sim_Vt_Of(IxI)'!$H62:$K62)*(-1)</f>
        <v>0</v>
      </c>
      <c r="BE62">
        <f>I!BD60*SUM('Sim_Vt_Of(IxI)'!$H62:$K62)*(-1)</f>
        <v>0</v>
      </c>
      <c r="BF62">
        <f>I!BE60*SUM('Sim_Vt_Of(IxI)'!$H62:$K62)*(-1)</f>
        <v>0</v>
      </c>
      <c r="BG62">
        <f>I!BF60*SUM('Sim_Vt_Of(IxI)'!$H62:$K62)*(-1)</f>
        <v>0</v>
      </c>
      <c r="BH62">
        <f>I!BG60*SUM('Sim_Vt_Of(IxI)'!$H62:$K62)*(-1)</f>
        <v>0</v>
      </c>
      <c r="BI62">
        <f>I!BH60*SUM('Sim_Vt_Of(IxI)'!$H62:$K62)*(-1)</f>
        <v>0</v>
      </c>
      <c r="BJ62">
        <f>I!BI60*SUM('Sim_Vt_Of(IxI)'!$H62:$K62)*(-1)</f>
        <v>0</v>
      </c>
      <c r="BK62">
        <f>I!BJ60*SUM('Sim_Vt_Of(IxI)'!$H62:$K62)*(-1)</f>
        <v>0</v>
      </c>
      <c r="BL62">
        <f>I!BK60*SUM('Sim_Vt_Of(IxI)'!$H62:$K62)*(-1)</f>
        <v>0</v>
      </c>
      <c r="BM62">
        <f>I!BL60*SUM('Sim_Vt_Of(IxI)'!$H62:$K62)*(-1)</f>
        <v>0</v>
      </c>
      <c r="BN62">
        <f>I!BM60*SUM('Sim_Vt_Of(IxI)'!$H62:$K62)*(-1)</f>
        <v>0</v>
      </c>
      <c r="BO62">
        <f>I!BN60*SUM('Sim_Vt_Of(IxI)'!$H62:$K62)*(-1)</f>
        <v>0</v>
      </c>
      <c r="BP62">
        <f>I!BO60*SUM('Sim_Vt_Of(IxI)'!$H62:$K62)*(-1)</f>
        <v>0</v>
      </c>
      <c r="BQ62">
        <f>I!BP60*SUM('Sim_Vt_Of(IxI)'!$H62:$K62)*(-1)</f>
        <v>0</v>
      </c>
      <c r="BR62">
        <f>I!BQ60*SUM('Sim_Vt_Of(IxI)'!$H62:$K62)*(-1)</f>
        <v>0</v>
      </c>
      <c r="BS62">
        <f>I!BR60*SUM('Sim_Vt_Of(IxI)'!$H62:$K62)*(-1)</f>
        <v>0</v>
      </c>
      <c r="BT62">
        <f>I!BS60*SUM('Sim_Vt_Of(IxI)'!$H62:$K62)*(-1)</f>
        <v>0</v>
      </c>
      <c r="BU62">
        <f>I!BT60*SUM('Sim_Vt_Of(IxI)'!$H62:$K62)*(-1)</f>
        <v>0</v>
      </c>
      <c r="BV62">
        <f>I!BU60*SUM('Sim_Vt_Of(IxI)'!$H62:$K62)*(-1)</f>
        <v>0</v>
      </c>
      <c r="BW62">
        <f>I!BV60*SUM('Sim_Vt_Of(IxI)'!$H62:$K62)*(-1)</f>
        <v>0</v>
      </c>
      <c r="BX62">
        <f>I!BW60*SUM('Sim_Vt_Of(IxI)'!$H62:$K62)*(-1)</f>
        <v>0</v>
      </c>
      <c r="BY62">
        <f>I!BX60*SUM('Sim_Vt_Of(IxI)'!$H62:$K62)*(-1)</f>
        <v>0</v>
      </c>
    </row>
    <row r="63" spans="1:77" x14ac:dyDescent="0.25">
      <c r="A63" s="105" t="s">
        <v>60</v>
      </c>
      <c r="B63">
        <f>I!A61*SUM('Sim_Vt_Of(IxI)'!$H63:$K63)*(-1)</f>
        <v>0</v>
      </c>
      <c r="C63">
        <f>I!B61*SUM('Sim_Vt_Of(IxI)'!$H63:$K63)*(-1)</f>
        <v>0</v>
      </c>
      <c r="D63">
        <f>I!C61*SUM('Sim_Vt_Of(IxI)'!$H63:$K63)*(-1)</f>
        <v>0</v>
      </c>
      <c r="E63">
        <f>I!D61*SUM('Sim_Vt_Of(IxI)'!$H63:$K63)*(-1)</f>
        <v>0</v>
      </c>
      <c r="F63">
        <f>I!E61*SUM('Sim_Vt_Of(IxI)'!$H63:$K63)*(-1)</f>
        <v>0</v>
      </c>
      <c r="G63">
        <f>I!F61*SUM('Sim_Vt_Of(IxI)'!$H63:$K63)*(-1)</f>
        <v>0</v>
      </c>
      <c r="H63">
        <f>I!G61*SUM('Sim_Vt_Of(IxI)'!$H63:$K63)*(-1)</f>
        <v>0</v>
      </c>
      <c r="I63">
        <f>I!H61*SUM('Sim_Vt_Of(IxI)'!$H63:$K63)*(-1)</f>
        <v>0</v>
      </c>
      <c r="J63">
        <f>I!I61*SUM('Sim_Vt_Of(IxI)'!$H63:$K63)*(-1)</f>
        <v>0</v>
      </c>
      <c r="K63">
        <f>I!J61*SUM('Sim_Vt_Of(IxI)'!$H63:$K63)*(-1)</f>
        <v>0</v>
      </c>
      <c r="L63">
        <f>I!K61*SUM('Sim_Vt_Of(IxI)'!$H63:$K63)*(-1)</f>
        <v>0</v>
      </c>
      <c r="M63">
        <f>I!L61*SUM('Sim_Vt_Of(IxI)'!$H63:$K63)*(-1)</f>
        <v>0</v>
      </c>
      <c r="N63">
        <f>I!M61*SUM('Sim_Vt_Of(IxI)'!$H63:$K63)*(-1)</f>
        <v>0</v>
      </c>
      <c r="O63">
        <f>I!N61*SUM('Sim_Vt_Of(IxI)'!$H63:$K63)*(-1)</f>
        <v>0</v>
      </c>
      <c r="P63">
        <f>I!O61*SUM('Sim_Vt_Of(IxI)'!$H63:$K63)*(-1)</f>
        <v>0</v>
      </c>
      <c r="Q63">
        <f>I!P61*SUM('Sim_Vt_Of(IxI)'!$H63:$K63)*(-1)</f>
        <v>0</v>
      </c>
      <c r="R63">
        <f>I!Q61*SUM('Sim_Vt_Of(IxI)'!$H63:$K63)*(-1)</f>
        <v>0</v>
      </c>
      <c r="S63">
        <f>I!R61*SUM('Sim_Vt_Of(IxI)'!$H63:$K63)*(-1)</f>
        <v>0</v>
      </c>
      <c r="T63">
        <f>I!S61*SUM('Sim_Vt_Of(IxI)'!$H63:$K63)*(-1)</f>
        <v>0</v>
      </c>
      <c r="U63">
        <f>I!T61*SUM('Sim_Vt_Of(IxI)'!$H63:$K63)*(-1)</f>
        <v>0</v>
      </c>
      <c r="V63">
        <f>I!U61*SUM('Sim_Vt_Of(IxI)'!$H63:$K63)*(-1)</f>
        <v>0</v>
      </c>
      <c r="W63">
        <f>I!V61*SUM('Sim_Vt_Of(IxI)'!$H63:$K63)*(-1)</f>
        <v>0</v>
      </c>
      <c r="X63">
        <f>I!W61*SUM('Sim_Vt_Of(IxI)'!$H63:$K63)*(-1)</f>
        <v>0</v>
      </c>
      <c r="Y63">
        <f>I!X61*SUM('Sim_Vt_Of(IxI)'!$H63:$K63)*(-1)</f>
        <v>0</v>
      </c>
      <c r="Z63">
        <f>I!Y61*SUM('Sim_Vt_Of(IxI)'!$H63:$K63)*(-1)</f>
        <v>0</v>
      </c>
      <c r="AA63">
        <f>I!Z61*SUM('Sim_Vt_Of(IxI)'!$H63:$K63)*(-1)</f>
        <v>0</v>
      </c>
      <c r="AB63">
        <f>I!AA61*SUM('Sim_Vt_Of(IxI)'!$H63:$K63)*(-1)</f>
        <v>0</v>
      </c>
      <c r="AC63">
        <f>I!AB61*SUM('Sim_Vt_Of(IxI)'!$H63:$K63)*(-1)</f>
        <v>0</v>
      </c>
      <c r="AD63">
        <f>I!AC61*SUM('Sim_Vt_Of(IxI)'!$H63:$K63)*(-1)</f>
        <v>0</v>
      </c>
      <c r="AE63">
        <f>I!AD61*SUM('Sim_Vt_Of(IxI)'!$H63:$K63)*(-1)</f>
        <v>0</v>
      </c>
      <c r="AF63">
        <f>I!AE61*SUM('Sim_Vt_Of(IxI)'!$H63:$K63)*(-1)</f>
        <v>0</v>
      </c>
      <c r="AG63">
        <f>I!AF61*SUM('Sim_Vt_Of(IxI)'!$H63:$K63)*(-1)</f>
        <v>0</v>
      </c>
      <c r="AH63">
        <f>I!AG61*SUM('Sim_Vt_Of(IxI)'!$H63:$K63)*(-1)</f>
        <v>0</v>
      </c>
      <c r="AI63">
        <f>I!AH61*SUM('Sim_Vt_Of(IxI)'!$H63:$K63)*(-1)</f>
        <v>0</v>
      </c>
      <c r="AJ63">
        <f>I!AI61*SUM('Sim_Vt_Of(IxI)'!$H63:$K63)*(-1)</f>
        <v>0</v>
      </c>
      <c r="AK63">
        <f>I!AJ61*SUM('Sim_Vt_Of(IxI)'!$H63:$K63)*(-1)</f>
        <v>0</v>
      </c>
      <c r="AL63">
        <f>I!AK61*SUM('Sim_Vt_Of(IxI)'!$H63:$K63)*(-1)</f>
        <v>0</v>
      </c>
      <c r="AM63">
        <f>I!AL61*SUM('Sim_Vt_Of(IxI)'!$H63:$K63)*(-1)</f>
        <v>0</v>
      </c>
      <c r="AN63">
        <f>I!AM61*SUM('Sim_Vt_Of(IxI)'!$H63:$K63)*(-1)</f>
        <v>0</v>
      </c>
      <c r="AO63">
        <f>I!AN61*SUM('Sim_Vt_Of(IxI)'!$H63:$K63)*(-1)</f>
        <v>0</v>
      </c>
      <c r="AP63">
        <f>I!AO61*SUM('Sim_Vt_Of(IxI)'!$H63:$K63)*(-1)</f>
        <v>0</v>
      </c>
      <c r="AQ63">
        <f>I!AP61*SUM('Sim_Vt_Of(IxI)'!$H63:$K63)*(-1)</f>
        <v>0</v>
      </c>
      <c r="AR63">
        <f>I!AQ61*SUM('Sim_Vt_Of(IxI)'!$H63:$K63)*(-1)</f>
        <v>0</v>
      </c>
      <c r="AS63">
        <f>I!AR61*SUM('Sim_Vt_Of(IxI)'!$H63:$K63)*(-1)</f>
        <v>0</v>
      </c>
      <c r="AT63">
        <f>I!AS61*SUM('Sim_Vt_Of(IxI)'!$H63:$K63)*(-1)</f>
        <v>0</v>
      </c>
      <c r="AU63">
        <f>I!AT61*SUM('Sim_Vt_Of(IxI)'!$H63:$K63)*(-1)</f>
        <v>0</v>
      </c>
      <c r="AV63">
        <f>I!AU61*SUM('Sim_Vt_Of(IxI)'!$H63:$K63)*(-1)</f>
        <v>0</v>
      </c>
      <c r="AW63">
        <f>I!AV61*SUM('Sim_Vt_Of(IxI)'!$H63:$K63)*(-1)</f>
        <v>0</v>
      </c>
      <c r="AX63">
        <f>I!AW61*SUM('Sim_Vt_Of(IxI)'!$H63:$K63)*(-1)</f>
        <v>0</v>
      </c>
      <c r="AY63">
        <f>I!AX61*SUM('Sim_Vt_Of(IxI)'!$H63:$K63)*(-1)</f>
        <v>0</v>
      </c>
      <c r="AZ63">
        <f>I!AY61*SUM('Sim_Vt_Of(IxI)'!$H63:$K63)*(-1)</f>
        <v>0</v>
      </c>
      <c r="BA63">
        <f>I!AZ61*SUM('Sim_Vt_Of(IxI)'!$H63:$K63)*(-1)</f>
        <v>0</v>
      </c>
      <c r="BB63">
        <f>I!BA61*SUM('Sim_Vt_Of(IxI)'!$H63:$K63)*(-1)</f>
        <v>0</v>
      </c>
      <c r="BC63">
        <f>I!BB61*SUM('Sim_Vt_Of(IxI)'!$H63:$K63)*(-1)</f>
        <v>0</v>
      </c>
      <c r="BD63">
        <f>I!BC61*SUM('Sim_Vt_Of(IxI)'!$H63:$K63)*(-1)</f>
        <v>0</v>
      </c>
      <c r="BE63">
        <f>I!BD61*SUM('Sim_Vt_Of(IxI)'!$H63:$K63)*(-1)</f>
        <v>0</v>
      </c>
      <c r="BF63">
        <f>I!BE61*SUM('Sim_Vt_Of(IxI)'!$H63:$K63)*(-1)</f>
        <v>0</v>
      </c>
      <c r="BG63">
        <f>I!BF61*SUM('Sim_Vt_Of(IxI)'!$H63:$K63)*(-1)</f>
        <v>0</v>
      </c>
      <c r="BH63">
        <f>I!BG61*SUM('Sim_Vt_Of(IxI)'!$H63:$K63)*(-1)</f>
        <v>0</v>
      </c>
      <c r="BI63">
        <f>I!BH61*SUM('Sim_Vt_Of(IxI)'!$H63:$K63)*(-1)</f>
        <v>0</v>
      </c>
      <c r="BJ63">
        <f>I!BI61*SUM('Sim_Vt_Of(IxI)'!$H63:$K63)*(-1)</f>
        <v>0</v>
      </c>
      <c r="BK63">
        <f>I!BJ61*SUM('Sim_Vt_Of(IxI)'!$H63:$K63)*(-1)</f>
        <v>0</v>
      </c>
      <c r="BL63">
        <f>I!BK61*SUM('Sim_Vt_Of(IxI)'!$H63:$K63)*(-1)</f>
        <v>0</v>
      </c>
      <c r="BM63">
        <f>I!BL61*SUM('Sim_Vt_Of(IxI)'!$H63:$K63)*(-1)</f>
        <v>0</v>
      </c>
      <c r="BN63">
        <f>I!BM61*SUM('Sim_Vt_Of(IxI)'!$H63:$K63)*(-1)</f>
        <v>0</v>
      </c>
      <c r="BO63">
        <f>I!BN61*SUM('Sim_Vt_Of(IxI)'!$H63:$K63)*(-1)</f>
        <v>0</v>
      </c>
      <c r="BP63">
        <f>I!BO61*SUM('Sim_Vt_Of(IxI)'!$H63:$K63)*(-1)</f>
        <v>0</v>
      </c>
      <c r="BQ63">
        <f>I!BP61*SUM('Sim_Vt_Of(IxI)'!$H63:$K63)*(-1)</f>
        <v>0</v>
      </c>
      <c r="BR63">
        <f>I!BQ61*SUM('Sim_Vt_Of(IxI)'!$H63:$K63)*(-1)</f>
        <v>0</v>
      </c>
      <c r="BS63">
        <f>I!BR61*SUM('Sim_Vt_Of(IxI)'!$H63:$K63)*(-1)</f>
        <v>0</v>
      </c>
      <c r="BT63">
        <f>I!BS61*SUM('Sim_Vt_Of(IxI)'!$H63:$K63)*(-1)</f>
        <v>0</v>
      </c>
      <c r="BU63">
        <f>I!BT61*SUM('Sim_Vt_Of(IxI)'!$H63:$K63)*(-1)</f>
        <v>0</v>
      </c>
      <c r="BV63">
        <f>I!BU61*SUM('Sim_Vt_Of(IxI)'!$H63:$K63)*(-1)</f>
        <v>0</v>
      </c>
      <c r="BW63">
        <f>I!BV61*SUM('Sim_Vt_Of(IxI)'!$H63:$K63)*(-1)</f>
        <v>0</v>
      </c>
      <c r="BX63">
        <f>I!BW61*SUM('Sim_Vt_Of(IxI)'!$H63:$K63)*(-1)</f>
        <v>0</v>
      </c>
      <c r="BY63">
        <f>I!BX61*SUM('Sim_Vt_Of(IxI)'!$H63:$K63)*(-1)</f>
        <v>0</v>
      </c>
    </row>
    <row r="64" spans="1:77" x14ac:dyDescent="0.25">
      <c r="A64" s="105" t="s">
        <v>61</v>
      </c>
      <c r="B64">
        <f>I!A62*SUM('Sim_Vt_Of(IxI)'!$H64:$K64)*(-1)</f>
        <v>0</v>
      </c>
      <c r="C64">
        <f>I!B62*SUM('Sim_Vt_Of(IxI)'!$H64:$K64)*(-1)</f>
        <v>0</v>
      </c>
      <c r="D64">
        <f>I!C62*SUM('Sim_Vt_Of(IxI)'!$H64:$K64)*(-1)</f>
        <v>0</v>
      </c>
      <c r="E64">
        <f>I!D62*SUM('Sim_Vt_Of(IxI)'!$H64:$K64)*(-1)</f>
        <v>0</v>
      </c>
      <c r="F64">
        <f>I!E62*SUM('Sim_Vt_Of(IxI)'!$H64:$K64)*(-1)</f>
        <v>0</v>
      </c>
      <c r="G64">
        <f>I!F62*SUM('Sim_Vt_Of(IxI)'!$H64:$K64)*(-1)</f>
        <v>0</v>
      </c>
      <c r="H64">
        <f>I!G62*SUM('Sim_Vt_Of(IxI)'!$H64:$K64)*(-1)</f>
        <v>0</v>
      </c>
      <c r="I64">
        <f>I!H62*SUM('Sim_Vt_Of(IxI)'!$H64:$K64)*(-1)</f>
        <v>0</v>
      </c>
      <c r="J64">
        <f>I!I62*SUM('Sim_Vt_Of(IxI)'!$H64:$K64)*(-1)</f>
        <v>0</v>
      </c>
      <c r="K64">
        <f>I!J62*SUM('Sim_Vt_Of(IxI)'!$H64:$K64)*(-1)</f>
        <v>0</v>
      </c>
      <c r="L64">
        <f>I!K62*SUM('Sim_Vt_Of(IxI)'!$H64:$K64)*(-1)</f>
        <v>0</v>
      </c>
      <c r="M64">
        <f>I!L62*SUM('Sim_Vt_Of(IxI)'!$H64:$K64)*(-1)</f>
        <v>0</v>
      </c>
      <c r="N64">
        <f>I!M62*SUM('Sim_Vt_Of(IxI)'!$H64:$K64)*(-1)</f>
        <v>0</v>
      </c>
      <c r="O64">
        <f>I!N62*SUM('Sim_Vt_Of(IxI)'!$H64:$K64)*(-1)</f>
        <v>0</v>
      </c>
      <c r="P64">
        <f>I!O62*SUM('Sim_Vt_Of(IxI)'!$H64:$K64)*(-1)</f>
        <v>0</v>
      </c>
      <c r="Q64">
        <f>I!P62*SUM('Sim_Vt_Of(IxI)'!$H64:$K64)*(-1)</f>
        <v>0</v>
      </c>
      <c r="R64">
        <f>I!Q62*SUM('Sim_Vt_Of(IxI)'!$H64:$K64)*(-1)</f>
        <v>0</v>
      </c>
      <c r="S64">
        <f>I!R62*SUM('Sim_Vt_Of(IxI)'!$H64:$K64)*(-1)</f>
        <v>0</v>
      </c>
      <c r="T64">
        <f>I!S62*SUM('Sim_Vt_Of(IxI)'!$H64:$K64)*(-1)</f>
        <v>0</v>
      </c>
      <c r="U64">
        <f>I!T62*SUM('Sim_Vt_Of(IxI)'!$H64:$K64)*(-1)</f>
        <v>0</v>
      </c>
      <c r="V64">
        <f>I!U62*SUM('Sim_Vt_Of(IxI)'!$H64:$K64)*(-1)</f>
        <v>0</v>
      </c>
      <c r="W64">
        <f>I!V62*SUM('Sim_Vt_Of(IxI)'!$H64:$K64)*(-1)</f>
        <v>0</v>
      </c>
      <c r="X64">
        <f>I!W62*SUM('Sim_Vt_Of(IxI)'!$H64:$K64)*(-1)</f>
        <v>0</v>
      </c>
      <c r="Y64">
        <f>I!X62*SUM('Sim_Vt_Of(IxI)'!$H64:$K64)*(-1)</f>
        <v>0</v>
      </c>
      <c r="Z64">
        <f>I!Y62*SUM('Sim_Vt_Of(IxI)'!$H64:$K64)*(-1)</f>
        <v>0</v>
      </c>
      <c r="AA64">
        <f>I!Z62*SUM('Sim_Vt_Of(IxI)'!$H64:$K64)*(-1)</f>
        <v>0</v>
      </c>
      <c r="AB64">
        <f>I!AA62*SUM('Sim_Vt_Of(IxI)'!$H64:$K64)*(-1)</f>
        <v>0</v>
      </c>
      <c r="AC64">
        <f>I!AB62*SUM('Sim_Vt_Of(IxI)'!$H64:$K64)*(-1)</f>
        <v>0</v>
      </c>
      <c r="AD64">
        <f>I!AC62*SUM('Sim_Vt_Of(IxI)'!$H64:$K64)*(-1)</f>
        <v>0</v>
      </c>
      <c r="AE64">
        <f>I!AD62*SUM('Sim_Vt_Of(IxI)'!$H64:$K64)*(-1)</f>
        <v>0</v>
      </c>
      <c r="AF64">
        <f>I!AE62*SUM('Sim_Vt_Of(IxI)'!$H64:$K64)*(-1)</f>
        <v>0</v>
      </c>
      <c r="AG64">
        <f>I!AF62*SUM('Sim_Vt_Of(IxI)'!$H64:$K64)*(-1)</f>
        <v>0</v>
      </c>
      <c r="AH64">
        <f>I!AG62*SUM('Sim_Vt_Of(IxI)'!$H64:$K64)*(-1)</f>
        <v>0</v>
      </c>
      <c r="AI64">
        <f>I!AH62*SUM('Sim_Vt_Of(IxI)'!$H64:$K64)*(-1)</f>
        <v>0</v>
      </c>
      <c r="AJ64">
        <f>I!AI62*SUM('Sim_Vt_Of(IxI)'!$H64:$K64)*(-1)</f>
        <v>0</v>
      </c>
      <c r="AK64">
        <f>I!AJ62*SUM('Sim_Vt_Of(IxI)'!$H64:$K64)*(-1)</f>
        <v>0</v>
      </c>
      <c r="AL64">
        <f>I!AK62*SUM('Sim_Vt_Of(IxI)'!$H64:$K64)*(-1)</f>
        <v>0</v>
      </c>
      <c r="AM64">
        <f>I!AL62*SUM('Sim_Vt_Of(IxI)'!$H64:$K64)*(-1)</f>
        <v>0</v>
      </c>
      <c r="AN64">
        <f>I!AM62*SUM('Sim_Vt_Of(IxI)'!$H64:$K64)*(-1)</f>
        <v>0</v>
      </c>
      <c r="AO64">
        <f>I!AN62*SUM('Sim_Vt_Of(IxI)'!$H64:$K64)*(-1)</f>
        <v>0</v>
      </c>
      <c r="AP64">
        <f>I!AO62*SUM('Sim_Vt_Of(IxI)'!$H64:$K64)*(-1)</f>
        <v>0</v>
      </c>
      <c r="AQ64">
        <f>I!AP62*SUM('Sim_Vt_Of(IxI)'!$H64:$K64)*(-1)</f>
        <v>0</v>
      </c>
      <c r="AR64">
        <f>I!AQ62*SUM('Sim_Vt_Of(IxI)'!$H64:$K64)*(-1)</f>
        <v>0</v>
      </c>
      <c r="AS64">
        <f>I!AR62*SUM('Sim_Vt_Of(IxI)'!$H64:$K64)*(-1)</f>
        <v>0</v>
      </c>
      <c r="AT64">
        <f>I!AS62*SUM('Sim_Vt_Of(IxI)'!$H64:$K64)*(-1)</f>
        <v>0</v>
      </c>
      <c r="AU64">
        <f>I!AT62*SUM('Sim_Vt_Of(IxI)'!$H64:$K64)*(-1)</f>
        <v>0</v>
      </c>
      <c r="AV64">
        <f>I!AU62*SUM('Sim_Vt_Of(IxI)'!$H64:$K64)*(-1)</f>
        <v>0</v>
      </c>
      <c r="AW64">
        <f>I!AV62*SUM('Sim_Vt_Of(IxI)'!$H64:$K64)*(-1)</f>
        <v>0</v>
      </c>
      <c r="AX64">
        <f>I!AW62*SUM('Sim_Vt_Of(IxI)'!$H64:$K64)*(-1)</f>
        <v>0</v>
      </c>
      <c r="AY64">
        <f>I!AX62*SUM('Sim_Vt_Of(IxI)'!$H64:$K64)*(-1)</f>
        <v>0</v>
      </c>
      <c r="AZ64">
        <f>I!AY62*SUM('Sim_Vt_Of(IxI)'!$H64:$K64)*(-1)</f>
        <v>0</v>
      </c>
      <c r="BA64">
        <f>I!AZ62*SUM('Sim_Vt_Of(IxI)'!$H64:$K64)*(-1)</f>
        <v>0</v>
      </c>
      <c r="BB64">
        <f>I!BA62*SUM('Sim_Vt_Of(IxI)'!$H64:$K64)*(-1)</f>
        <v>0</v>
      </c>
      <c r="BC64">
        <f>I!BB62*SUM('Sim_Vt_Of(IxI)'!$H64:$K64)*(-1)</f>
        <v>0</v>
      </c>
      <c r="BD64">
        <f>I!BC62*SUM('Sim_Vt_Of(IxI)'!$H64:$K64)*(-1)</f>
        <v>0</v>
      </c>
      <c r="BE64">
        <f>I!BD62*SUM('Sim_Vt_Of(IxI)'!$H64:$K64)*(-1)</f>
        <v>0</v>
      </c>
      <c r="BF64">
        <f>I!BE62*SUM('Sim_Vt_Of(IxI)'!$H64:$K64)*(-1)</f>
        <v>0</v>
      </c>
      <c r="BG64">
        <f>I!BF62*SUM('Sim_Vt_Of(IxI)'!$H64:$K64)*(-1)</f>
        <v>0</v>
      </c>
      <c r="BH64">
        <f>I!BG62*SUM('Sim_Vt_Of(IxI)'!$H64:$K64)*(-1)</f>
        <v>0</v>
      </c>
      <c r="BI64">
        <f>I!BH62*SUM('Sim_Vt_Of(IxI)'!$H64:$K64)*(-1)</f>
        <v>0</v>
      </c>
      <c r="BJ64">
        <f>I!BI62*SUM('Sim_Vt_Of(IxI)'!$H64:$K64)*(-1)</f>
        <v>0</v>
      </c>
      <c r="BK64">
        <f>I!BJ62*SUM('Sim_Vt_Of(IxI)'!$H64:$K64)*(-1)</f>
        <v>0</v>
      </c>
      <c r="BL64">
        <f>I!BK62*SUM('Sim_Vt_Of(IxI)'!$H64:$K64)*(-1)</f>
        <v>0</v>
      </c>
      <c r="BM64">
        <f>I!BL62*SUM('Sim_Vt_Of(IxI)'!$H64:$K64)*(-1)</f>
        <v>0</v>
      </c>
      <c r="BN64">
        <f>I!BM62*SUM('Sim_Vt_Of(IxI)'!$H64:$K64)*(-1)</f>
        <v>0</v>
      </c>
      <c r="BO64">
        <f>I!BN62*SUM('Sim_Vt_Of(IxI)'!$H64:$K64)*(-1)</f>
        <v>0</v>
      </c>
      <c r="BP64">
        <f>I!BO62*SUM('Sim_Vt_Of(IxI)'!$H64:$K64)*(-1)</f>
        <v>0</v>
      </c>
      <c r="BQ64">
        <f>I!BP62*SUM('Sim_Vt_Of(IxI)'!$H64:$K64)*(-1)</f>
        <v>0</v>
      </c>
      <c r="BR64">
        <f>I!BQ62*SUM('Sim_Vt_Of(IxI)'!$H64:$K64)*(-1)</f>
        <v>0</v>
      </c>
      <c r="BS64">
        <f>I!BR62*SUM('Sim_Vt_Of(IxI)'!$H64:$K64)*(-1)</f>
        <v>0</v>
      </c>
      <c r="BT64">
        <f>I!BS62*SUM('Sim_Vt_Of(IxI)'!$H64:$K64)*(-1)</f>
        <v>0</v>
      </c>
      <c r="BU64">
        <f>I!BT62*SUM('Sim_Vt_Of(IxI)'!$H64:$K64)*(-1)</f>
        <v>0</v>
      </c>
      <c r="BV64">
        <f>I!BU62*SUM('Sim_Vt_Of(IxI)'!$H64:$K64)*(-1)</f>
        <v>0</v>
      </c>
      <c r="BW64">
        <f>I!BV62*SUM('Sim_Vt_Of(IxI)'!$H64:$K64)*(-1)</f>
        <v>0</v>
      </c>
      <c r="BX64">
        <f>I!BW62*SUM('Sim_Vt_Of(IxI)'!$H64:$K64)*(-1)</f>
        <v>0</v>
      </c>
      <c r="BY64">
        <f>I!BX62*SUM('Sim_Vt_Of(IxI)'!$H64:$K64)*(-1)</f>
        <v>0</v>
      </c>
    </row>
    <row r="65" spans="1:77" x14ac:dyDescent="0.25">
      <c r="A65" s="105" t="s">
        <v>62</v>
      </c>
      <c r="B65">
        <f>I!A63*SUM('Sim_Vt_Of(IxI)'!$H65:$K65)*(-1)</f>
        <v>0</v>
      </c>
      <c r="C65">
        <f>I!B63*SUM('Sim_Vt_Of(IxI)'!$H65:$K65)*(-1)</f>
        <v>0</v>
      </c>
      <c r="D65">
        <f>I!C63*SUM('Sim_Vt_Of(IxI)'!$H65:$K65)*(-1)</f>
        <v>0</v>
      </c>
      <c r="E65">
        <f>I!D63*SUM('Sim_Vt_Of(IxI)'!$H65:$K65)*(-1)</f>
        <v>0</v>
      </c>
      <c r="F65">
        <f>I!E63*SUM('Sim_Vt_Of(IxI)'!$H65:$K65)*(-1)</f>
        <v>0</v>
      </c>
      <c r="G65">
        <f>I!F63*SUM('Sim_Vt_Of(IxI)'!$H65:$K65)*(-1)</f>
        <v>0</v>
      </c>
      <c r="H65">
        <f>I!G63*SUM('Sim_Vt_Of(IxI)'!$H65:$K65)*(-1)</f>
        <v>0</v>
      </c>
      <c r="I65">
        <f>I!H63*SUM('Sim_Vt_Of(IxI)'!$H65:$K65)*(-1)</f>
        <v>0</v>
      </c>
      <c r="J65">
        <f>I!I63*SUM('Sim_Vt_Of(IxI)'!$H65:$K65)*(-1)</f>
        <v>0</v>
      </c>
      <c r="K65">
        <f>I!J63*SUM('Sim_Vt_Of(IxI)'!$H65:$K65)*(-1)</f>
        <v>0</v>
      </c>
      <c r="L65">
        <f>I!K63*SUM('Sim_Vt_Of(IxI)'!$H65:$K65)*(-1)</f>
        <v>0</v>
      </c>
      <c r="M65">
        <f>I!L63*SUM('Sim_Vt_Of(IxI)'!$H65:$K65)*(-1)</f>
        <v>0</v>
      </c>
      <c r="N65">
        <f>I!M63*SUM('Sim_Vt_Of(IxI)'!$H65:$K65)*(-1)</f>
        <v>0</v>
      </c>
      <c r="O65">
        <f>I!N63*SUM('Sim_Vt_Of(IxI)'!$H65:$K65)*(-1)</f>
        <v>0</v>
      </c>
      <c r="P65">
        <f>I!O63*SUM('Sim_Vt_Of(IxI)'!$H65:$K65)*(-1)</f>
        <v>0</v>
      </c>
      <c r="Q65">
        <f>I!P63*SUM('Sim_Vt_Of(IxI)'!$H65:$K65)*(-1)</f>
        <v>0</v>
      </c>
      <c r="R65">
        <f>I!Q63*SUM('Sim_Vt_Of(IxI)'!$H65:$K65)*(-1)</f>
        <v>0</v>
      </c>
      <c r="S65">
        <f>I!R63*SUM('Sim_Vt_Of(IxI)'!$H65:$K65)*(-1)</f>
        <v>0</v>
      </c>
      <c r="T65">
        <f>I!S63*SUM('Sim_Vt_Of(IxI)'!$H65:$K65)*(-1)</f>
        <v>0</v>
      </c>
      <c r="U65">
        <f>I!T63*SUM('Sim_Vt_Of(IxI)'!$H65:$K65)*(-1)</f>
        <v>0</v>
      </c>
      <c r="V65">
        <f>I!U63*SUM('Sim_Vt_Of(IxI)'!$H65:$K65)*(-1)</f>
        <v>0</v>
      </c>
      <c r="W65">
        <f>I!V63*SUM('Sim_Vt_Of(IxI)'!$H65:$K65)*(-1)</f>
        <v>0</v>
      </c>
      <c r="X65">
        <f>I!W63*SUM('Sim_Vt_Of(IxI)'!$H65:$K65)*(-1)</f>
        <v>0</v>
      </c>
      <c r="Y65">
        <f>I!X63*SUM('Sim_Vt_Of(IxI)'!$H65:$K65)*(-1)</f>
        <v>0</v>
      </c>
      <c r="Z65">
        <f>I!Y63*SUM('Sim_Vt_Of(IxI)'!$H65:$K65)*(-1)</f>
        <v>0</v>
      </c>
      <c r="AA65">
        <f>I!Z63*SUM('Sim_Vt_Of(IxI)'!$H65:$K65)*(-1)</f>
        <v>0</v>
      </c>
      <c r="AB65">
        <f>I!AA63*SUM('Sim_Vt_Of(IxI)'!$H65:$K65)*(-1)</f>
        <v>0</v>
      </c>
      <c r="AC65">
        <f>I!AB63*SUM('Sim_Vt_Of(IxI)'!$H65:$K65)*(-1)</f>
        <v>0</v>
      </c>
      <c r="AD65">
        <f>I!AC63*SUM('Sim_Vt_Of(IxI)'!$H65:$K65)*(-1)</f>
        <v>0</v>
      </c>
      <c r="AE65">
        <f>I!AD63*SUM('Sim_Vt_Of(IxI)'!$H65:$K65)*(-1)</f>
        <v>0</v>
      </c>
      <c r="AF65">
        <f>I!AE63*SUM('Sim_Vt_Of(IxI)'!$H65:$K65)*(-1)</f>
        <v>0</v>
      </c>
      <c r="AG65">
        <f>I!AF63*SUM('Sim_Vt_Of(IxI)'!$H65:$K65)*(-1)</f>
        <v>0</v>
      </c>
      <c r="AH65">
        <f>I!AG63*SUM('Sim_Vt_Of(IxI)'!$H65:$K65)*(-1)</f>
        <v>0</v>
      </c>
      <c r="AI65">
        <f>I!AH63*SUM('Sim_Vt_Of(IxI)'!$H65:$K65)*(-1)</f>
        <v>0</v>
      </c>
      <c r="AJ65">
        <f>I!AI63*SUM('Sim_Vt_Of(IxI)'!$H65:$K65)*(-1)</f>
        <v>0</v>
      </c>
      <c r="AK65">
        <f>I!AJ63*SUM('Sim_Vt_Of(IxI)'!$H65:$K65)*(-1)</f>
        <v>0</v>
      </c>
      <c r="AL65">
        <f>I!AK63*SUM('Sim_Vt_Of(IxI)'!$H65:$K65)*(-1)</f>
        <v>0</v>
      </c>
      <c r="AM65">
        <f>I!AL63*SUM('Sim_Vt_Of(IxI)'!$H65:$K65)*(-1)</f>
        <v>0</v>
      </c>
      <c r="AN65">
        <f>I!AM63*SUM('Sim_Vt_Of(IxI)'!$H65:$K65)*(-1)</f>
        <v>0</v>
      </c>
      <c r="AO65">
        <f>I!AN63*SUM('Sim_Vt_Of(IxI)'!$H65:$K65)*(-1)</f>
        <v>0</v>
      </c>
      <c r="AP65">
        <f>I!AO63*SUM('Sim_Vt_Of(IxI)'!$H65:$K65)*(-1)</f>
        <v>0</v>
      </c>
      <c r="AQ65">
        <f>I!AP63*SUM('Sim_Vt_Of(IxI)'!$H65:$K65)*(-1)</f>
        <v>0</v>
      </c>
      <c r="AR65">
        <f>I!AQ63*SUM('Sim_Vt_Of(IxI)'!$H65:$K65)*(-1)</f>
        <v>0</v>
      </c>
      <c r="AS65">
        <f>I!AR63*SUM('Sim_Vt_Of(IxI)'!$H65:$K65)*(-1)</f>
        <v>0</v>
      </c>
      <c r="AT65">
        <f>I!AS63*SUM('Sim_Vt_Of(IxI)'!$H65:$K65)*(-1)</f>
        <v>0</v>
      </c>
      <c r="AU65">
        <f>I!AT63*SUM('Sim_Vt_Of(IxI)'!$H65:$K65)*(-1)</f>
        <v>0</v>
      </c>
      <c r="AV65">
        <f>I!AU63*SUM('Sim_Vt_Of(IxI)'!$H65:$K65)*(-1)</f>
        <v>0</v>
      </c>
      <c r="AW65">
        <f>I!AV63*SUM('Sim_Vt_Of(IxI)'!$H65:$K65)*(-1)</f>
        <v>0</v>
      </c>
      <c r="AX65">
        <f>I!AW63*SUM('Sim_Vt_Of(IxI)'!$H65:$K65)*(-1)</f>
        <v>0</v>
      </c>
      <c r="AY65">
        <f>I!AX63*SUM('Sim_Vt_Of(IxI)'!$H65:$K65)*(-1)</f>
        <v>0</v>
      </c>
      <c r="AZ65">
        <f>I!AY63*SUM('Sim_Vt_Of(IxI)'!$H65:$K65)*(-1)</f>
        <v>0</v>
      </c>
      <c r="BA65">
        <f>I!AZ63*SUM('Sim_Vt_Of(IxI)'!$H65:$K65)*(-1)</f>
        <v>0</v>
      </c>
      <c r="BB65">
        <f>I!BA63*SUM('Sim_Vt_Of(IxI)'!$H65:$K65)*(-1)</f>
        <v>0</v>
      </c>
      <c r="BC65">
        <f>I!BB63*SUM('Sim_Vt_Of(IxI)'!$H65:$K65)*(-1)</f>
        <v>0</v>
      </c>
      <c r="BD65">
        <f>I!BC63*SUM('Sim_Vt_Of(IxI)'!$H65:$K65)*(-1)</f>
        <v>0</v>
      </c>
      <c r="BE65">
        <f>I!BD63*SUM('Sim_Vt_Of(IxI)'!$H65:$K65)*(-1)</f>
        <v>0</v>
      </c>
      <c r="BF65">
        <f>I!BE63*SUM('Sim_Vt_Of(IxI)'!$H65:$K65)*(-1)</f>
        <v>0</v>
      </c>
      <c r="BG65">
        <f>I!BF63*SUM('Sim_Vt_Of(IxI)'!$H65:$K65)*(-1)</f>
        <v>0</v>
      </c>
      <c r="BH65">
        <f>I!BG63*SUM('Sim_Vt_Of(IxI)'!$H65:$K65)*(-1)</f>
        <v>0</v>
      </c>
      <c r="BI65">
        <f>I!BH63*SUM('Sim_Vt_Of(IxI)'!$H65:$K65)*(-1)</f>
        <v>0</v>
      </c>
      <c r="BJ65">
        <f>I!BI63*SUM('Sim_Vt_Of(IxI)'!$H65:$K65)*(-1)</f>
        <v>0</v>
      </c>
      <c r="BK65">
        <f>I!BJ63*SUM('Sim_Vt_Of(IxI)'!$H65:$K65)*(-1)</f>
        <v>0</v>
      </c>
      <c r="BL65">
        <f>I!BK63*SUM('Sim_Vt_Of(IxI)'!$H65:$K65)*(-1)</f>
        <v>0</v>
      </c>
      <c r="BM65">
        <f>I!BL63*SUM('Sim_Vt_Of(IxI)'!$H65:$K65)*(-1)</f>
        <v>0</v>
      </c>
      <c r="BN65">
        <f>I!BM63*SUM('Sim_Vt_Of(IxI)'!$H65:$K65)*(-1)</f>
        <v>0</v>
      </c>
      <c r="BO65">
        <f>I!BN63*SUM('Sim_Vt_Of(IxI)'!$H65:$K65)*(-1)</f>
        <v>0</v>
      </c>
      <c r="BP65">
        <f>I!BO63*SUM('Sim_Vt_Of(IxI)'!$H65:$K65)*(-1)</f>
        <v>0</v>
      </c>
      <c r="BQ65">
        <f>I!BP63*SUM('Sim_Vt_Of(IxI)'!$H65:$K65)*(-1)</f>
        <v>0</v>
      </c>
      <c r="BR65">
        <f>I!BQ63*SUM('Sim_Vt_Of(IxI)'!$H65:$K65)*(-1)</f>
        <v>0</v>
      </c>
      <c r="BS65">
        <f>I!BR63*SUM('Sim_Vt_Of(IxI)'!$H65:$K65)*(-1)</f>
        <v>0</v>
      </c>
      <c r="BT65">
        <f>I!BS63*SUM('Sim_Vt_Of(IxI)'!$H65:$K65)*(-1)</f>
        <v>0</v>
      </c>
      <c r="BU65">
        <f>I!BT63*SUM('Sim_Vt_Of(IxI)'!$H65:$K65)*(-1)</f>
        <v>0</v>
      </c>
      <c r="BV65">
        <f>I!BU63*SUM('Sim_Vt_Of(IxI)'!$H65:$K65)*(-1)</f>
        <v>0</v>
      </c>
      <c r="BW65">
        <f>I!BV63*SUM('Sim_Vt_Of(IxI)'!$H65:$K65)*(-1)</f>
        <v>0</v>
      </c>
      <c r="BX65">
        <f>I!BW63*SUM('Sim_Vt_Of(IxI)'!$H65:$K65)*(-1)</f>
        <v>0</v>
      </c>
      <c r="BY65">
        <f>I!BX63*SUM('Sim_Vt_Of(IxI)'!$H65:$K65)*(-1)</f>
        <v>0</v>
      </c>
    </row>
    <row r="66" spans="1:77" x14ac:dyDescent="0.25">
      <c r="A66" s="105" t="s">
        <v>63</v>
      </c>
      <c r="B66">
        <f>I!A64*SUM('Sim_Vt_Of(IxI)'!$H66:$K66)*(-1)</f>
        <v>0</v>
      </c>
      <c r="C66">
        <f>I!B64*SUM('Sim_Vt_Of(IxI)'!$H66:$K66)*(-1)</f>
        <v>0</v>
      </c>
      <c r="D66">
        <f>I!C64*SUM('Sim_Vt_Of(IxI)'!$H66:$K66)*(-1)</f>
        <v>0</v>
      </c>
      <c r="E66">
        <f>I!D64*SUM('Sim_Vt_Of(IxI)'!$H66:$K66)*(-1)</f>
        <v>0</v>
      </c>
      <c r="F66">
        <f>I!E64*SUM('Sim_Vt_Of(IxI)'!$H66:$K66)*(-1)</f>
        <v>0</v>
      </c>
      <c r="G66">
        <f>I!F64*SUM('Sim_Vt_Of(IxI)'!$H66:$K66)*(-1)</f>
        <v>0</v>
      </c>
      <c r="H66">
        <f>I!G64*SUM('Sim_Vt_Of(IxI)'!$H66:$K66)*(-1)</f>
        <v>0</v>
      </c>
      <c r="I66">
        <f>I!H64*SUM('Sim_Vt_Of(IxI)'!$H66:$K66)*(-1)</f>
        <v>0</v>
      </c>
      <c r="J66">
        <f>I!I64*SUM('Sim_Vt_Of(IxI)'!$H66:$K66)*(-1)</f>
        <v>0</v>
      </c>
      <c r="K66">
        <f>I!J64*SUM('Sim_Vt_Of(IxI)'!$H66:$K66)*(-1)</f>
        <v>0</v>
      </c>
      <c r="L66">
        <f>I!K64*SUM('Sim_Vt_Of(IxI)'!$H66:$K66)*(-1)</f>
        <v>0</v>
      </c>
      <c r="M66">
        <f>I!L64*SUM('Sim_Vt_Of(IxI)'!$H66:$K66)*(-1)</f>
        <v>0</v>
      </c>
      <c r="N66">
        <f>I!M64*SUM('Sim_Vt_Of(IxI)'!$H66:$K66)*(-1)</f>
        <v>0</v>
      </c>
      <c r="O66">
        <f>I!N64*SUM('Sim_Vt_Of(IxI)'!$H66:$K66)*(-1)</f>
        <v>0</v>
      </c>
      <c r="P66">
        <f>I!O64*SUM('Sim_Vt_Of(IxI)'!$H66:$K66)*(-1)</f>
        <v>0</v>
      </c>
      <c r="Q66">
        <f>I!P64*SUM('Sim_Vt_Of(IxI)'!$H66:$K66)*(-1)</f>
        <v>0</v>
      </c>
      <c r="R66">
        <f>I!Q64*SUM('Sim_Vt_Of(IxI)'!$H66:$K66)*(-1)</f>
        <v>0</v>
      </c>
      <c r="S66">
        <f>I!R64*SUM('Sim_Vt_Of(IxI)'!$H66:$K66)*(-1)</f>
        <v>0</v>
      </c>
      <c r="T66">
        <f>I!S64*SUM('Sim_Vt_Of(IxI)'!$H66:$K66)*(-1)</f>
        <v>0</v>
      </c>
      <c r="U66">
        <f>I!T64*SUM('Sim_Vt_Of(IxI)'!$H66:$K66)*(-1)</f>
        <v>0</v>
      </c>
      <c r="V66">
        <f>I!U64*SUM('Sim_Vt_Of(IxI)'!$H66:$K66)*(-1)</f>
        <v>0</v>
      </c>
      <c r="W66">
        <f>I!V64*SUM('Sim_Vt_Of(IxI)'!$H66:$K66)*(-1)</f>
        <v>0</v>
      </c>
      <c r="X66">
        <f>I!W64*SUM('Sim_Vt_Of(IxI)'!$H66:$K66)*(-1)</f>
        <v>0</v>
      </c>
      <c r="Y66">
        <f>I!X64*SUM('Sim_Vt_Of(IxI)'!$H66:$K66)*(-1)</f>
        <v>0</v>
      </c>
      <c r="Z66">
        <f>I!Y64*SUM('Sim_Vt_Of(IxI)'!$H66:$K66)*(-1)</f>
        <v>0</v>
      </c>
      <c r="AA66">
        <f>I!Z64*SUM('Sim_Vt_Of(IxI)'!$H66:$K66)*(-1)</f>
        <v>0</v>
      </c>
      <c r="AB66">
        <f>I!AA64*SUM('Sim_Vt_Of(IxI)'!$H66:$K66)*(-1)</f>
        <v>0</v>
      </c>
      <c r="AC66">
        <f>I!AB64*SUM('Sim_Vt_Of(IxI)'!$H66:$K66)*(-1)</f>
        <v>0</v>
      </c>
      <c r="AD66">
        <f>I!AC64*SUM('Sim_Vt_Of(IxI)'!$H66:$K66)*(-1)</f>
        <v>0</v>
      </c>
      <c r="AE66">
        <f>I!AD64*SUM('Sim_Vt_Of(IxI)'!$H66:$K66)*(-1)</f>
        <v>0</v>
      </c>
      <c r="AF66">
        <f>I!AE64*SUM('Sim_Vt_Of(IxI)'!$H66:$K66)*(-1)</f>
        <v>0</v>
      </c>
      <c r="AG66">
        <f>I!AF64*SUM('Sim_Vt_Of(IxI)'!$H66:$K66)*(-1)</f>
        <v>0</v>
      </c>
      <c r="AH66">
        <f>I!AG64*SUM('Sim_Vt_Of(IxI)'!$H66:$K66)*(-1)</f>
        <v>0</v>
      </c>
      <c r="AI66">
        <f>I!AH64*SUM('Sim_Vt_Of(IxI)'!$H66:$K66)*(-1)</f>
        <v>0</v>
      </c>
      <c r="AJ66">
        <f>I!AI64*SUM('Sim_Vt_Of(IxI)'!$H66:$K66)*(-1)</f>
        <v>0</v>
      </c>
      <c r="AK66">
        <f>I!AJ64*SUM('Sim_Vt_Of(IxI)'!$H66:$K66)*(-1)</f>
        <v>0</v>
      </c>
      <c r="AL66">
        <f>I!AK64*SUM('Sim_Vt_Of(IxI)'!$H66:$K66)*(-1)</f>
        <v>0</v>
      </c>
      <c r="AM66">
        <f>I!AL64*SUM('Sim_Vt_Of(IxI)'!$H66:$K66)*(-1)</f>
        <v>0</v>
      </c>
      <c r="AN66">
        <f>I!AM64*SUM('Sim_Vt_Of(IxI)'!$H66:$K66)*(-1)</f>
        <v>0</v>
      </c>
      <c r="AO66">
        <f>I!AN64*SUM('Sim_Vt_Of(IxI)'!$H66:$K66)*(-1)</f>
        <v>0</v>
      </c>
      <c r="AP66">
        <f>I!AO64*SUM('Sim_Vt_Of(IxI)'!$H66:$K66)*(-1)</f>
        <v>0</v>
      </c>
      <c r="AQ66">
        <f>I!AP64*SUM('Sim_Vt_Of(IxI)'!$H66:$K66)*(-1)</f>
        <v>0</v>
      </c>
      <c r="AR66">
        <f>I!AQ64*SUM('Sim_Vt_Of(IxI)'!$H66:$K66)*(-1)</f>
        <v>0</v>
      </c>
      <c r="AS66">
        <f>I!AR64*SUM('Sim_Vt_Of(IxI)'!$H66:$K66)*(-1)</f>
        <v>0</v>
      </c>
      <c r="AT66">
        <f>I!AS64*SUM('Sim_Vt_Of(IxI)'!$H66:$K66)*(-1)</f>
        <v>0</v>
      </c>
      <c r="AU66">
        <f>I!AT64*SUM('Sim_Vt_Of(IxI)'!$H66:$K66)*(-1)</f>
        <v>0</v>
      </c>
      <c r="AV66">
        <f>I!AU64*SUM('Sim_Vt_Of(IxI)'!$H66:$K66)*(-1)</f>
        <v>0</v>
      </c>
      <c r="AW66">
        <f>I!AV64*SUM('Sim_Vt_Of(IxI)'!$H66:$K66)*(-1)</f>
        <v>0</v>
      </c>
      <c r="AX66">
        <f>I!AW64*SUM('Sim_Vt_Of(IxI)'!$H66:$K66)*(-1)</f>
        <v>0</v>
      </c>
      <c r="AY66">
        <f>I!AX64*SUM('Sim_Vt_Of(IxI)'!$H66:$K66)*(-1)</f>
        <v>0</v>
      </c>
      <c r="AZ66">
        <f>I!AY64*SUM('Sim_Vt_Of(IxI)'!$H66:$K66)*(-1)</f>
        <v>0</v>
      </c>
      <c r="BA66">
        <f>I!AZ64*SUM('Sim_Vt_Of(IxI)'!$H66:$K66)*(-1)</f>
        <v>0</v>
      </c>
      <c r="BB66">
        <f>I!BA64*SUM('Sim_Vt_Of(IxI)'!$H66:$K66)*(-1)</f>
        <v>0</v>
      </c>
      <c r="BC66">
        <f>I!BB64*SUM('Sim_Vt_Of(IxI)'!$H66:$K66)*(-1)</f>
        <v>0</v>
      </c>
      <c r="BD66">
        <f>I!BC64*SUM('Sim_Vt_Of(IxI)'!$H66:$K66)*(-1)</f>
        <v>0</v>
      </c>
      <c r="BE66">
        <f>I!BD64*SUM('Sim_Vt_Of(IxI)'!$H66:$K66)*(-1)</f>
        <v>0</v>
      </c>
      <c r="BF66">
        <f>I!BE64*SUM('Sim_Vt_Of(IxI)'!$H66:$K66)*(-1)</f>
        <v>0</v>
      </c>
      <c r="BG66">
        <f>I!BF64*SUM('Sim_Vt_Of(IxI)'!$H66:$K66)*(-1)</f>
        <v>0</v>
      </c>
      <c r="BH66">
        <f>I!BG64*SUM('Sim_Vt_Of(IxI)'!$H66:$K66)*(-1)</f>
        <v>0</v>
      </c>
      <c r="BI66">
        <f>I!BH64*SUM('Sim_Vt_Of(IxI)'!$H66:$K66)*(-1)</f>
        <v>0</v>
      </c>
      <c r="BJ66">
        <f>I!BI64*SUM('Sim_Vt_Of(IxI)'!$H66:$K66)*(-1)</f>
        <v>0</v>
      </c>
      <c r="BK66">
        <f>I!BJ64*SUM('Sim_Vt_Of(IxI)'!$H66:$K66)*(-1)</f>
        <v>0</v>
      </c>
      <c r="BL66">
        <f>I!BK64*SUM('Sim_Vt_Of(IxI)'!$H66:$K66)*(-1)</f>
        <v>0</v>
      </c>
      <c r="BM66">
        <f>I!BL64*SUM('Sim_Vt_Of(IxI)'!$H66:$K66)*(-1)</f>
        <v>0</v>
      </c>
      <c r="BN66">
        <f>I!BM64*SUM('Sim_Vt_Of(IxI)'!$H66:$K66)*(-1)</f>
        <v>0</v>
      </c>
      <c r="BO66">
        <f>I!BN64*SUM('Sim_Vt_Of(IxI)'!$H66:$K66)*(-1)</f>
        <v>0</v>
      </c>
      <c r="BP66">
        <f>I!BO64*SUM('Sim_Vt_Of(IxI)'!$H66:$K66)*(-1)</f>
        <v>0</v>
      </c>
      <c r="BQ66">
        <f>I!BP64*SUM('Sim_Vt_Of(IxI)'!$H66:$K66)*(-1)</f>
        <v>0</v>
      </c>
      <c r="BR66">
        <f>I!BQ64*SUM('Sim_Vt_Of(IxI)'!$H66:$K66)*(-1)</f>
        <v>0</v>
      </c>
      <c r="BS66">
        <f>I!BR64*SUM('Sim_Vt_Of(IxI)'!$H66:$K66)*(-1)</f>
        <v>0</v>
      </c>
      <c r="BT66">
        <f>I!BS64*SUM('Sim_Vt_Of(IxI)'!$H66:$K66)*(-1)</f>
        <v>0</v>
      </c>
      <c r="BU66">
        <f>I!BT64*SUM('Sim_Vt_Of(IxI)'!$H66:$K66)*(-1)</f>
        <v>0</v>
      </c>
      <c r="BV66">
        <f>I!BU64*SUM('Sim_Vt_Of(IxI)'!$H66:$K66)*(-1)</f>
        <v>0</v>
      </c>
      <c r="BW66">
        <f>I!BV64*SUM('Sim_Vt_Of(IxI)'!$H66:$K66)*(-1)</f>
        <v>0</v>
      </c>
      <c r="BX66">
        <f>I!BW64*SUM('Sim_Vt_Of(IxI)'!$H66:$K66)*(-1)</f>
        <v>0</v>
      </c>
      <c r="BY66">
        <f>I!BX64*SUM('Sim_Vt_Of(IxI)'!$H66:$K66)*(-1)</f>
        <v>0</v>
      </c>
    </row>
    <row r="67" spans="1:77" x14ac:dyDescent="0.25">
      <c r="A67" s="105" t="s">
        <v>64</v>
      </c>
      <c r="B67">
        <f>I!A65*SUM('Sim_Vt_Of(IxI)'!$H67:$K67)*(-1)</f>
        <v>0</v>
      </c>
      <c r="C67">
        <f>I!B65*SUM('Sim_Vt_Of(IxI)'!$H67:$K67)*(-1)</f>
        <v>0</v>
      </c>
      <c r="D67">
        <f>I!C65*SUM('Sim_Vt_Of(IxI)'!$H67:$K67)*(-1)</f>
        <v>0</v>
      </c>
      <c r="E67">
        <f>I!D65*SUM('Sim_Vt_Of(IxI)'!$H67:$K67)*(-1)</f>
        <v>0</v>
      </c>
      <c r="F67">
        <f>I!E65*SUM('Sim_Vt_Of(IxI)'!$H67:$K67)*(-1)</f>
        <v>0</v>
      </c>
      <c r="G67">
        <f>I!F65*SUM('Sim_Vt_Of(IxI)'!$H67:$K67)*(-1)</f>
        <v>0</v>
      </c>
      <c r="H67">
        <f>I!G65*SUM('Sim_Vt_Of(IxI)'!$H67:$K67)*(-1)</f>
        <v>0</v>
      </c>
      <c r="I67">
        <f>I!H65*SUM('Sim_Vt_Of(IxI)'!$H67:$K67)*(-1)</f>
        <v>0</v>
      </c>
      <c r="J67">
        <f>I!I65*SUM('Sim_Vt_Of(IxI)'!$H67:$K67)*(-1)</f>
        <v>0</v>
      </c>
      <c r="K67">
        <f>I!J65*SUM('Sim_Vt_Of(IxI)'!$H67:$K67)*(-1)</f>
        <v>0</v>
      </c>
      <c r="L67">
        <f>I!K65*SUM('Sim_Vt_Of(IxI)'!$H67:$K67)*(-1)</f>
        <v>0</v>
      </c>
      <c r="M67">
        <f>I!L65*SUM('Sim_Vt_Of(IxI)'!$H67:$K67)*(-1)</f>
        <v>0</v>
      </c>
      <c r="N67">
        <f>I!M65*SUM('Sim_Vt_Of(IxI)'!$H67:$K67)*(-1)</f>
        <v>0</v>
      </c>
      <c r="O67">
        <f>I!N65*SUM('Sim_Vt_Of(IxI)'!$H67:$K67)*(-1)</f>
        <v>0</v>
      </c>
      <c r="P67">
        <f>I!O65*SUM('Sim_Vt_Of(IxI)'!$H67:$K67)*(-1)</f>
        <v>0</v>
      </c>
      <c r="Q67">
        <f>I!P65*SUM('Sim_Vt_Of(IxI)'!$H67:$K67)*(-1)</f>
        <v>0</v>
      </c>
      <c r="R67">
        <f>I!Q65*SUM('Sim_Vt_Of(IxI)'!$H67:$K67)*(-1)</f>
        <v>0</v>
      </c>
      <c r="S67">
        <f>I!R65*SUM('Sim_Vt_Of(IxI)'!$H67:$K67)*(-1)</f>
        <v>0</v>
      </c>
      <c r="T67">
        <f>I!S65*SUM('Sim_Vt_Of(IxI)'!$H67:$K67)*(-1)</f>
        <v>0</v>
      </c>
      <c r="U67">
        <f>I!T65*SUM('Sim_Vt_Of(IxI)'!$H67:$K67)*(-1)</f>
        <v>0</v>
      </c>
      <c r="V67">
        <f>I!U65*SUM('Sim_Vt_Of(IxI)'!$H67:$K67)*(-1)</f>
        <v>0</v>
      </c>
      <c r="W67">
        <f>I!V65*SUM('Sim_Vt_Of(IxI)'!$H67:$K67)*(-1)</f>
        <v>0</v>
      </c>
      <c r="X67">
        <f>I!W65*SUM('Sim_Vt_Of(IxI)'!$H67:$K67)*(-1)</f>
        <v>0</v>
      </c>
      <c r="Y67">
        <f>I!X65*SUM('Sim_Vt_Of(IxI)'!$H67:$K67)*(-1)</f>
        <v>0</v>
      </c>
      <c r="Z67">
        <f>I!Y65*SUM('Sim_Vt_Of(IxI)'!$H67:$K67)*(-1)</f>
        <v>0</v>
      </c>
      <c r="AA67">
        <f>I!Z65*SUM('Sim_Vt_Of(IxI)'!$H67:$K67)*(-1)</f>
        <v>0</v>
      </c>
      <c r="AB67">
        <f>I!AA65*SUM('Sim_Vt_Of(IxI)'!$H67:$K67)*(-1)</f>
        <v>0</v>
      </c>
      <c r="AC67">
        <f>I!AB65*SUM('Sim_Vt_Of(IxI)'!$H67:$K67)*(-1)</f>
        <v>0</v>
      </c>
      <c r="AD67">
        <f>I!AC65*SUM('Sim_Vt_Of(IxI)'!$H67:$K67)*(-1)</f>
        <v>0</v>
      </c>
      <c r="AE67">
        <f>I!AD65*SUM('Sim_Vt_Of(IxI)'!$H67:$K67)*(-1)</f>
        <v>0</v>
      </c>
      <c r="AF67">
        <f>I!AE65*SUM('Sim_Vt_Of(IxI)'!$H67:$K67)*(-1)</f>
        <v>0</v>
      </c>
      <c r="AG67">
        <f>I!AF65*SUM('Sim_Vt_Of(IxI)'!$H67:$K67)*(-1)</f>
        <v>0</v>
      </c>
      <c r="AH67">
        <f>I!AG65*SUM('Sim_Vt_Of(IxI)'!$H67:$K67)*(-1)</f>
        <v>0</v>
      </c>
      <c r="AI67">
        <f>I!AH65*SUM('Sim_Vt_Of(IxI)'!$H67:$K67)*(-1)</f>
        <v>0</v>
      </c>
      <c r="AJ67">
        <f>I!AI65*SUM('Sim_Vt_Of(IxI)'!$H67:$K67)*(-1)</f>
        <v>0</v>
      </c>
      <c r="AK67">
        <f>I!AJ65*SUM('Sim_Vt_Of(IxI)'!$H67:$K67)*(-1)</f>
        <v>0</v>
      </c>
      <c r="AL67">
        <f>I!AK65*SUM('Sim_Vt_Of(IxI)'!$H67:$K67)*(-1)</f>
        <v>0</v>
      </c>
      <c r="AM67">
        <f>I!AL65*SUM('Sim_Vt_Of(IxI)'!$H67:$K67)*(-1)</f>
        <v>0</v>
      </c>
      <c r="AN67">
        <f>I!AM65*SUM('Sim_Vt_Of(IxI)'!$H67:$K67)*(-1)</f>
        <v>0</v>
      </c>
      <c r="AO67">
        <f>I!AN65*SUM('Sim_Vt_Of(IxI)'!$H67:$K67)*(-1)</f>
        <v>0</v>
      </c>
      <c r="AP67">
        <f>I!AO65*SUM('Sim_Vt_Of(IxI)'!$H67:$K67)*(-1)</f>
        <v>0</v>
      </c>
      <c r="AQ67">
        <f>I!AP65*SUM('Sim_Vt_Of(IxI)'!$H67:$K67)*(-1)</f>
        <v>0</v>
      </c>
      <c r="AR67">
        <f>I!AQ65*SUM('Sim_Vt_Of(IxI)'!$H67:$K67)*(-1)</f>
        <v>0</v>
      </c>
      <c r="AS67">
        <f>I!AR65*SUM('Sim_Vt_Of(IxI)'!$H67:$K67)*(-1)</f>
        <v>0</v>
      </c>
      <c r="AT67">
        <f>I!AS65*SUM('Sim_Vt_Of(IxI)'!$H67:$K67)*(-1)</f>
        <v>0</v>
      </c>
      <c r="AU67">
        <f>I!AT65*SUM('Sim_Vt_Of(IxI)'!$H67:$K67)*(-1)</f>
        <v>0</v>
      </c>
      <c r="AV67">
        <f>I!AU65*SUM('Sim_Vt_Of(IxI)'!$H67:$K67)*(-1)</f>
        <v>0</v>
      </c>
      <c r="AW67">
        <f>I!AV65*SUM('Sim_Vt_Of(IxI)'!$H67:$K67)*(-1)</f>
        <v>0</v>
      </c>
      <c r="AX67">
        <f>I!AW65*SUM('Sim_Vt_Of(IxI)'!$H67:$K67)*(-1)</f>
        <v>0</v>
      </c>
      <c r="AY67">
        <f>I!AX65*SUM('Sim_Vt_Of(IxI)'!$H67:$K67)*(-1)</f>
        <v>0</v>
      </c>
      <c r="AZ67">
        <f>I!AY65*SUM('Sim_Vt_Of(IxI)'!$H67:$K67)*(-1)</f>
        <v>0</v>
      </c>
      <c r="BA67">
        <f>I!AZ65*SUM('Sim_Vt_Of(IxI)'!$H67:$K67)*(-1)</f>
        <v>0</v>
      </c>
      <c r="BB67">
        <f>I!BA65*SUM('Sim_Vt_Of(IxI)'!$H67:$K67)*(-1)</f>
        <v>0</v>
      </c>
      <c r="BC67">
        <f>I!BB65*SUM('Sim_Vt_Of(IxI)'!$H67:$K67)*(-1)</f>
        <v>0</v>
      </c>
      <c r="BD67">
        <f>I!BC65*SUM('Sim_Vt_Of(IxI)'!$H67:$K67)*(-1)</f>
        <v>0</v>
      </c>
      <c r="BE67">
        <f>I!BD65*SUM('Sim_Vt_Of(IxI)'!$H67:$K67)*(-1)</f>
        <v>0</v>
      </c>
      <c r="BF67">
        <f>I!BE65*SUM('Sim_Vt_Of(IxI)'!$H67:$K67)*(-1)</f>
        <v>0</v>
      </c>
      <c r="BG67">
        <f>I!BF65*SUM('Sim_Vt_Of(IxI)'!$H67:$K67)*(-1)</f>
        <v>0</v>
      </c>
      <c r="BH67">
        <f>I!BG65*SUM('Sim_Vt_Of(IxI)'!$H67:$K67)*(-1)</f>
        <v>0</v>
      </c>
      <c r="BI67">
        <f>I!BH65*SUM('Sim_Vt_Of(IxI)'!$H67:$K67)*(-1)</f>
        <v>0</v>
      </c>
      <c r="BJ67">
        <f>I!BI65*SUM('Sim_Vt_Of(IxI)'!$H67:$K67)*(-1)</f>
        <v>0</v>
      </c>
      <c r="BK67">
        <f>I!BJ65*SUM('Sim_Vt_Of(IxI)'!$H67:$K67)*(-1)</f>
        <v>0</v>
      </c>
      <c r="BL67">
        <f>I!BK65*SUM('Sim_Vt_Of(IxI)'!$H67:$K67)*(-1)</f>
        <v>0</v>
      </c>
      <c r="BM67">
        <f>I!BL65*SUM('Sim_Vt_Of(IxI)'!$H67:$K67)*(-1)</f>
        <v>0</v>
      </c>
      <c r="BN67">
        <f>I!BM65*SUM('Sim_Vt_Of(IxI)'!$H67:$K67)*(-1)</f>
        <v>0</v>
      </c>
      <c r="BO67">
        <f>I!BN65*SUM('Sim_Vt_Of(IxI)'!$H67:$K67)*(-1)</f>
        <v>0</v>
      </c>
      <c r="BP67">
        <f>I!BO65*SUM('Sim_Vt_Of(IxI)'!$H67:$K67)*(-1)</f>
        <v>0</v>
      </c>
      <c r="BQ67">
        <f>I!BP65*SUM('Sim_Vt_Of(IxI)'!$H67:$K67)*(-1)</f>
        <v>0</v>
      </c>
      <c r="BR67">
        <f>I!BQ65*SUM('Sim_Vt_Of(IxI)'!$H67:$K67)*(-1)</f>
        <v>0</v>
      </c>
      <c r="BS67">
        <f>I!BR65*SUM('Sim_Vt_Of(IxI)'!$H67:$K67)*(-1)</f>
        <v>0</v>
      </c>
      <c r="BT67">
        <f>I!BS65*SUM('Sim_Vt_Of(IxI)'!$H67:$K67)*(-1)</f>
        <v>0</v>
      </c>
      <c r="BU67">
        <f>I!BT65*SUM('Sim_Vt_Of(IxI)'!$H67:$K67)*(-1)</f>
        <v>0</v>
      </c>
      <c r="BV67">
        <f>I!BU65*SUM('Sim_Vt_Of(IxI)'!$H67:$K67)*(-1)</f>
        <v>0</v>
      </c>
      <c r="BW67">
        <f>I!BV65*SUM('Sim_Vt_Of(IxI)'!$H67:$K67)*(-1)</f>
        <v>0</v>
      </c>
      <c r="BX67">
        <f>I!BW65*SUM('Sim_Vt_Of(IxI)'!$H67:$K67)*(-1)</f>
        <v>0</v>
      </c>
      <c r="BY67">
        <f>I!BX65*SUM('Sim_Vt_Of(IxI)'!$H67:$K67)*(-1)</f>
        <v>0</v>
      </c>
    </row>
    <row r="68" spans="1:77" x14ac:dyDescent="0.25">
      <c r="A68" s="105" t="s">
        <v>65</v>
      </c>
      <c r="B68">
        <f>I!A66*SUM('Sim_Vt_Of(IxI)'!$H68:$K68)*(-1)</f>
        <v>0</v>
      </c>
      <c r="C68">
        <f>I!B66*SUM('Sim_Vt_Of(IxI)'!$H68:$K68)*(-1)</f>
        <v>0</v>
      </c>
      <c r="D68">
        <f>I!C66*SUM('Sim_Vt_Of(IxI)'!$H68:$K68)*(-1)</f>
        <v>0</v>
      </c>
      <c r="E68">
        <f>I!D66*SUM('Sim_Vt_Of(IxI)'!$H68:$K68)*(-1)</f>
        <v>0</v>
      </c>
      <c r="F68">
        <f>I!E66*SUM('Sim_Vt_Of(IxI)'!$H68:$K68)*(-1)</f>
        <v>0</v>
      </c>
      <c r="G68">
        <f>I!F66*SUM('Sim_Vt_Of(IxI)'!$H68:$K68)*(-1)</f>
        <v>0</v>
      </c>
      <c r="H68">
        <f>I!G66*SUM('Sim_Vt_Of(IxI)'!$H68:$K68)*(-1)</f>
        <v>0</v>
      </c>
      <c r="I68">
        <f>I!H66*SUM('Sim_Vt_Of(IxI)'!$H68:$K68)*(-1)</f>
        <v>0</v>
      </c>
      <c r="J68">
        <f>I!I66*SUM('Sim_Vt_Of(IxI)'!$H68:$K68)*(-1)</f>
        <v>0</v>
      </c>
      <c r="K68">
        <f>I!J66*SUM('Sim_Vt_Of(IxI)'!$H68:$K68)*(-1)</f>
        <v>0</v>
      </c>
      <c r="L68">
        <f>I!K66*SUM('Sim_Vt_Of(IxI)'!$H68:$K68)*(-1)</f>
        <v>0</v>
      </c>
      <c r="M68">
        <f>I!L66*SUM('Sim_Vt_Of(IxI)'!$H68:$K68)*(-1)</f>
        <v>0</v>
      </c>
      <c r="N68">
        <f>I!M66*SUM('Sim_Vt_Of(IxI)'!$H68:$K68)*(-1)</f>
        <v>0</v>
      </c>
      <c r="O68">
        <f>I!N66*SUM('Sim_Vt_Of(IxI)'!$H68:$K68)*(-1)</f>
        <v>0</v>
      </c>
      <c r="P68">
        <f>I!O66*SUM('Sim_Vt_Of(IxI)'!$H68:$K68)*(-1)</f>
        <v>0</v>
      </c>
      <c r="Q68">
        <f>I!P66*SUM('Sim_Vt_Of(IxI)'!$H68:$K68)*(-1)</f>
        <v>0</v>
      </c>
      <c r="R68">
        <f>I!Q66*SUM('Sim_Vt_Of(IxI)'!$H68:$K68)*(-1)</f>
        <v>0</v>
      </c>
      <c r="S68">
        <f>I!R66*SUM('Sim_Vt_Of(IxI)'!$H68:$K68)*(-1)</f>
        <v>0</v>
      </c>
      <c r="T68">
        <f>I!S66*SUM('Sim_Vt_Of(IxI)'!$H68:$K68)*(-1)</f>
        <v>0</v>
      </c>
      <c r="U68">
        <f>I!T66*SUM('Sim_Vt_Of(IxI)'!$H68:$K68)*(-1)</f>
        <v>0</v>
      </c>
      <c r="V68">
        <f>I!U66*SUM('Sim_Vt_Of(IxI)'!$H68:$K68)*(-1)</f>
        <v>0</v>
      </c>
      <c r="W68">
        <f>I!V66*SUM('Sim_Vt_Of(IxI)'!$H68:$K68)*(-1)</f>
        <v>0</v>
      </c>
      <c r="X68">
        <f>I!W66*SUM('Sim_Vt_Of(IxI)'!$H68:$K68)*(-1)</f>
        <v>0</v>
      </c>
      <c r="Y68">
        <f>I!X66*SUM('Sim_Vt_Of(IxI)'!$H68:$K68)*(-1)</f>
        <v>0</v>
      </c>
      <c r="Z68">
        <f>I!Y66*SUM('Sim_Vt_Of(IxI)'!$H68:$K68)*(-1)</f>
        <v>0</v>
      </c>
      <c r="AA68">
        <f>I!Z66*SUM('Sim_Vt_Of(IxI)'!$H68:$K68)*(-1)</f>
        <v>0</v>
      </c>
      <c r="AB68">
        <f>I!AA66*SUM('Sim_Vt_Of(IxI)'!$H68:$K68)*(-1)</f>
        <v>0</v>
      </c>
      <c r="AC68">
        <f>I!AB66*SUM('Sim_Vt_Of(IxI)'!$H68:$K68)*(-1)</f>
        <v>0</v>
      </c>
      <c r="AD68">
        <f>I!AC66*SUM('Sim_Vt_Of(IxI)'!$H68:$K68)*(-1)</f>
        <v>0</v>
      </c>
      <c r="AE68">
        <f>I!AD66*SUM('Sim_Vt_Of(IxI)'!$H68:$K68)*(-1)</f>
        <v>0</v>
      </c>
      <c r="AF68">
        <f>I!AE66*SUM('Sim_Vt_Of(IxI)'!$H68:$K68)*(-1)</f>
        <v>0</v>
      </c>
      <c r="AG68">
        <f>I!AF66*SUM('Sim_Vt_Of(IxI)'!$H68:$K68)*(-1)</f>
        <v>0</v>
      </c>
      <c r="AH68">
        <f>I!AG66*SUM('Sim_Vt_Of(IxI)'!$H68:$K68)*(-1)</f>
        <v>0</v>
      </c>
      <c r="AI68">
        <f>I!AH66*SUM('Sim_Vt_Of(IxI)'!$H68:$K68)*(-1)</f>
        <v>0</v>
      </c>
      <c r="AJ68">
        <f>I!AI66*SUM('Sim_Vt_Of(IxI)'!$H68:$K68)*(-1)</f>
        <v>0</v>
      </c>
      <c r="AK68">
        <f>I!AJ66*SUM('Sim_Vt_Of(IxI)'!$H68:$K68)*(-1)</f>
        <v>0</v>
      </c>
      <c r="AL68">
        <f>I!AK66*SUM('Sim_Vt_Of(IxI)'!$H68:$K68)*(-1)</f>
        <v>0</v>
      </c>
      <c r="AM68">
        <f>I!AL66*SUM('Sim_Vt_Of(IxI)'!$H68:$K68)*(-1)</f>
        <v>0</v>
      </c>
      <c r="AN68">
        <f>I!AM66*SUM('Sim_Vt_Of(IxI)'!$H68:$K68)*(-1)</f>
        <v>0</v>
      </c>
      <c r="AO68">
        <f>I!AN66*SUM('Sim_Vt_Of(IxI)'!$H68:$K68)*(-1)</f>
        <v>0</v>
      </c>
      <c r="AP68">
        <f>I!AO66*SUM('Sim_Vt_Of(IxI)'!$H68:$K68)*(-1)</f>
        <v>0</v>
      </c>
      <c r="AQ68">
        <f>I!AP66*SUM('Sim_Vt_Of(IxI)'!$H68:$K68)*(-1)</f>
        <v>0</v>
      </c>
      <c r="AR68">
        <f>I!AQ66*SUM('Sim_Vt_Of(IxI)'!$H68:$K68)*(-1)</f>
        <v>0</v>
      </c>
      <c r="AS68">
        <f>I!AR66*SUM('Sim_Vt_Of(IxI)'!$H68:$K68)*(-1)</f>
        <v>0</v>
      </c>
      <c r="AT68">
        <f>I!AS66*SUM('Sim_Vt_Of(IxI)'!$H68:$K68)*(-1)</f>
        <v>0</v>
      </c>
      <c r="AU68">
        <f>I!AT66*SUM('Sim_Vt_Of(IxI)'!$H68:$K68)*(-1)</f>
        <v>0</v>
      </c>
      <c r="AV68">
        <f>I!AU66*SUM('Sim_Vt_Of(IxI)'!$H68:$K68)*(-1)</f>
        <v>0</v>
      </c>
      <c r="AW68">
        <f>I!AV66*SUM('Sim_Vt_Of(IxI)'!$H68:$K68)*(-1)</f>
        <v>0</v>
      </c>
      <c r="AX68">
        <f>I!AW66*SUM('Sim_Vt_Of(IxI)'!$H68:$K68)*(-1)</f>
        <v>0</v>
      </c>
      <c r="AY68">
        <f>I!AX66*SUM('Sim_Vt_Of(IxI)'!$H68:$K68)*(-1)</f>
        <v>0</v>
      </c>
      <c r="AZ68">
        <f>I!AY66*SUM('Sim_Vt_Of(IxI)'!$H68:$K68)*(-1)</f>
        <v>0</v>
      </c>
      <c r="BA68">
        <f>I!AZ66*SUM('Sim_Vt_Of(IxI)'!$H68:$K68)*(-1)</f>
        <v>0</v>
      </c>
      <c r="BB68">
        <f>I!BA66*SUM('Sim_Vt_Of(IxI)'!$H68:$K68)*(-1)</f>
        <v>0</v>
      </c>
      <c r="BC68">
        <f>I!BB66*SUM('Sim_Vt_Of(IxI)'!$H68:$K68)*(-1)</f>
        <v>0</v>
      </c>
      <c r="BD68">
        <f>I!BC66*SUM('Sim_Vt_Of(IxI)'!$H68:$K68)*(-1)</f>
        <v>0</v>
      </c>
      <c r="BE68">
        <f>I!BD66*SUM('Sim_Vt_Of(IxI)'!$H68:$K68)*(-1)</f>
        <v>0</v>
      </c>
      <c r="BF68">
        <f>I!BE66*SUM('Sim_Vt_Of(IxI)'!$H68:$K68)*(-1)</f>
        <v>0</v>
      </c>
      <c r="BG68">
        <f>I!BF66*SUM('Sim_Vt_Of(IxI)'!$H68:$K68)*(-1)</f>
        <v>0</v>
      </c>
      <c r="BH68">
        <f>I!BG66*SUM('Sim_Vt_Of(IxI)'!$H68:$K68)*(-1)</f>
        <v>0</v>
      </c>
      <c r="BI68">
        <f>I!BH66*SUM('Sim_Vt_Of(IxI)'!$H68:$K68)*(-1)</f>
        <v>0</v>
      </c>
      <c r="BJ68">
        <f>I!BI66*SUM('Sim_Vt_Of(IxI)'!$H68:$K68)*(-1)</f>
        <v>0</v>
      </c>
      <c r="BK68">
        <f>I!BJ66*SUM('Sim_Vt_Of(IxI)'!$H68:$K68)*(-1)</f>
        <v>0</v>
      </c>
      <c r="BL68">
        <f>I!BK66*SUM('Sim_Vt_Of(IxI)'!$H68:$K68)*(-1)</f>
        <v>0</v>
      </c>
      <c r="BM68">
        <f>I!BL66*SUM('Sim_Vt_Of(IxI)'!$H68:$K68)*(-1)</f>
        <v>0</v>
      </c>
      <c r="BN68">
        <f>I!BM66*SUM('Sim_Vt_Of(IxI)'!$H68:$K68)*(-1)</f>
        <v>0</v>
      </c>
      <c r="BO68">
        <f>I!BN66*SUM('Sim_Vt_Of(IxI)'!$H68:$K68)*(-1)</f>
        <v>0</v>
      </c>
      <c r="BP68">
        <f>I!BO66*SUM('Sim_Vt_Of(IxI)'!$H68:$K68)*(-1)</f>
        <v>0</v>
      </c>
      <c r="BQ68">
        <f>I!BP66*SUM('Sim_Vt_Of(IxI)'!$H68:$K68)*(-1)</f>
        <v>0</v>
      </c>
      <c r="BR68">
        <f>I!BQ66*SUM('Sim_Vt_Of(IxI)'!$H68:$K68)*(-1)</f>
        <v>0</v>
      </c>
      <c r="BS68">
        <f>I!BR66*SUM('Sim_Vt_Of(IxI)'!$H68:$K68)*(-1)</f>
        <v>0</v>
      </c>
      <c r="BT68">
        <f>I!BS66*SUM('Sim_Vt_Of(IxI)'!$H68:$K68)*(-1)</f>
        <v>0</v>
      </c>
      <c r="BU68">
        <f>I!BT66*SUM('Sim_Vt_Of(IxI)'!$H68:$K68)*(-1)</f>
        <v>0</v>
      </c>
      <c r="BV68">
        <f>I!BU66*SUM('Sim_Vt_Of(IxI)'!$H68:$K68)*(-1)</f>
        <v>0</v>
      </c>
      <c r="BW68">
        <f>I!BV66*SUM('Sim_Vt_Of(IxI)'!$H68:$K68)*(-1)</f>
        <v>0</v>
      </c>
      <c r="BX68">
        <f>I!BW66*SUM('Sim_Vt_Of(IxI)'!$H68:$K68)*(-1)</f>
        <v>0</v>
      </c>
      <c r="BY68">
        <f>I!BX66*SUM('Sim_Vt_Of(IxI)'!$H68:$K68)*(-1)</f>
        <v>0</v>
      </c>
    </row>
    <row r="69" spans="1:77" x14ac:dyDescent="0.25">
      <c r="A69" s="105" t="s">
        <v>66</v>
      </c>
      <c r="B69">
        <f>I!A67*SUM('Sim_Vt_Of(IxI)'!$H69:$K69)*(-1)</f>
        <v>0</v>
      </c>
      <c r="C69">
        <f>I!B67*SUM('Sim_Vt_Of(IxI)'!$H69:$K69)*(-1)</f>
        <v>0</v>
      </c>
      <c r="D69">
        <f>I!C67*SUM('Sim_Vt_Of(IxI)'!$H69:$K69)*(-1)</f>
        <v>0</v>
      </c>
      <c r="E69">
        <f>I!D67*SUM('Sim_Vt_Of(IxI)'!$H69:$K69)*(-1)</f>
        <v>0</v>
      </c>
      <c r="F69">
        <f>I!E67*SUM('Sim_Vt_Of(IxI)'!$H69:$K69)*(-1)</f>
        <v>0</v>
      </c>
      <c r="G69">
        <f>I!F67*SUM('Sim_Vt_Of(IxI)'!$H69:$K69)*(-1)</f>
        <v>0</v>
      </c>
      <c r="H69">
        <f>I!G67*SUM('Sim_Vt_Of(IxI)'!$H69:$K69)*(-1)</f>
        <v>0</v>
      </c>
      <c r="I69">
        <f>I!H67*SUM('Sim_Vt_Of(IxI)'!$H69:$K69)*(-1)</f>
        <v>0</v>
      </c>
      <c r="J69">
        <f>I!I67*SUM('Sim_Vt_Of(IxI)'!$H69:$K69)*(-1)</f>
        <v>0</v>
      </c>
      <c r="K69">
        <f>I!J67*SUM('Sim_Vt_Of(IxI)'!$H69:$K69)*(-1)</f>
        <v>0</v>
      </c>
      <c r="L69">
        <f>I!K67*SUM('Sim_Vt_Of(IxI)'!$H69:$K69)*(-1)</f>
        <v>0</v>
      </c>
      <c r="M69">
        <f>I!L67*SUM('Sim_Vt_Of(IxI)'!$H69:$K69)*(-1)</f>
        <v>0</v>
      </c>
      <c r="N69">
        <f>I!M67*SUM('Sim_Vt_Of(IxI)'!$H69:$K69)*(-1)</f>
        <v>0</v>
      </c>
      <c r="O69">
        <f>I!N67*SUM('Sim_Vt_Of(IxI)'!$H69:$K69)*(-1)</f>
        <v>0</v>
      </c>
      <c r="P69">
        <f>I!O67*SUM('Sim_Vt_Of(IxI)'!$H69:$K69)*(-1)</f>
        <v>0</v>
      </c>
      <c r="Q69">
        <f>I!P67*SUM('Sim_Vt_Of(IxI)'!$H69:$K69)*(-1)</f>
        <v>0</v>
      </c>
      <c r="R69">
        <f>I!Q67*SUM('Sim_Vt_Of(IxI)'!$H69:$K69)*(-1)</f>
        <v>0</v>
      </c>
      <c r="S69">
        <f>I!R67*SUM('Sim_Vt_Of(IxI)'!$H69:$K69)*(-1)</f>
        <v>0</v>
      </c>
      <c r="T69">
        <f>I!S67*SUM('Sim_Vt_Of(IxI)'!$H69:$K69)*(-1)</f>
        <v>0</v>
      </c>
      <c r="U69">
        <f>I!T67*SUM('Sim_Vt_Of(IxI)'!$H69:$K69)*(-1)</f>
        <v>0</v>
      </c>
      <c r="V69">
        <f>I!U67*SUM('Sim_Vt_Of(IxI)'!$H69:$K69)*(-1)</f>
        <v>0</v>
      </c>
      <c r="W69">
        <f>I!V67*SUM('Sim_Vt_Of(IxI)'!$H69:$K69)*(-1)</f>
        <v>0</v>
      </c>
      <c r="X69">
        <f>I!W67*SUM('Sim_Vt_Of(IxI)'!$H69:$K69)*(-1)</f>
        <v>0</v>
      </c>
      <c r="Y69">
        <f>I!X67*SUM('Sim_Vt_Of(IxI)'!$H69:$K69)*(-1)</f>
        <v>0</v>
      </c>
      <c r="Z69">
        <f>I!Y67*SUM('Sim_Vt_Of(IxI)'!$H69:$K69)*(-1)</f>
        <v>0</v>
      </c>
      <c r="AA69">
        <f>I!Z67*SUM('Sim_Vt_Of(IxI)'!$H69:$K69)*(-1)</f>
        <v>0</v>
      </c>
      <c r="AB69">
        <f>I!AA67*SUM('Sim_Vt_Of(IxI)'!$H69:$K69)*(-1)</f>
        <v>0</v>
      </c>
      <c r="AC69">
        <f>I!AB67*SUM('Sim_Vt_Of(IxI)'!$H69:$K69)*(-1)</f>
        <v>0</v>
      </c>
      <c r="AD69">
        <f>I!AC67*SUM('Sim_Vt_Of(IxI)'!$H69:$K69)*(-1)</f>
        <v>0</v>
      </c>
      <c r="AE69">
        <f>I!AD67*SUM('Sim_Vt_Of(IxI)'!$H69:$K69)*(-1)</f>
        <v>0</v>
      </c>
      <c r="AF69">
        <f>I!AE67*SUM('Sim_Vt_Of(IxI)'!$H69:$K69)*(-1)</f>
        <v>0</v>
      </c>
      <c r="AG69">
        <f>I!AF67*SUM('Sim_Vt_Of(IxI)'!$H69:$K69)*(-1)</f>
        <v>0</v>
      </c>
      <c r="AH69">
        <f>I!AG67*SUM('Sim_Vt_Of(IxI)'!$H69:$K69)*(-1)</f>
        <v>0</v>
      </c>
      <c r="AI69">
        <f>I!AH67*SUM('Sim_Vt_Of(IxI)'!$H69:$K69)*(-1)</f>
        <v>0</v>
      </c>
      <c r="AJ69">
        <f>I!AI67*SUM('Sim_Vt_Of(IxI)'!$H69:$K69)*(-1)</f>
        <v>0</v>
      </c>
      <c r="AK69">
        <f>I!AJ67*SUM('Sim_Vt_Of(IxI)'!$H69:$K69)*(-1)</f>
        <v>0</v>
      </c>
      <c r="AL69">
        <f>I!AK67*SUM('Sim_Vt_Of(IxI)'!$H69:$K69)*(-1)</f>
        <v>0</v>
      </c>
      <c r="AM69">
        <f>I!AL67*SUM('Sim_Vt_Of(IxI)'!$H69:$K69)*(-1)</f>
        <v>0</v>
      </c>
      <c r="AN69">
        <f>I!AM67*SUM('Sim_Vt_Of(IxI)'!$H69:$K69)*(-1)</f>
        <v>0</v>
      </c>
      <c r="AO69">
        <f>I!AN67*SUM('Sim_Vt_Of(IxI)'!$H69:$K69)*(-1)</f>
        <v>0</v>
      </c>
      <c r="AP69">
        <f>I!AO67*SUM('Sim_Vt_Of(IxI)'!$H69:$K69)*(-1)</f>
        <v>0</v>
      </c>
      <c r="AQ69">
        <f>I!AP67*SUM('Sim_Vt_Of(IxI)'!$H69:$K69)*(-1)</f>
        <v>0</v>
      </c>
      <c r="AR69">
        <f>I!AQ67*SUM('Sim_Vt_Of(IxI)'!$H69:$K69)*(-1)</f>
        <v>0</v>
      </c>
      <c r="AS69">
        <f>I!AR67*SUM('Sim_Vt_Of(IxI)'!$H69:$K69)*(-1)</f>
        <v>0</v>
      </c>
      <c r="AT69">
        <f>I!AS67*SUM('Sim_Vt_Of(IxI)'!$H69:$K69)*(-1)</f>
        <v>0</v>
      </c>
      <c r="AU69">
        <f>I!AT67*SUM('Sim_Vt_Of(IxI)'!$H69:$K69)*(-1)</f>
        <v>0</v>
      </c>
      <c r="AV69">
        <f>I!AU67*SUM('Sim_Vt_Of(IxI)'!$H69:$K69)*(-1)</f>
        <v>0</v>
      </c>
      <c r="AW69">
        <f>I!AV67*SUM('Sim_Vt_Of(IxI)'!$H69:$K69)*(-1)</f>
        <v>0</v>
      </c>
      <c r="AX69">
        <f>I!AW67*SUM('Sim_Vt_Of(IxI)'!$H69:$K69)*(-1)</f>
        <v>0</v>
      </c>
      <c r="AY69">
        <f>I!AX67*SUM('Sim_Vt_Of(IxI)'!$H69:$K69)*(-1)</f>
        <v>0</v>
      </c>
      <c r="AZ69">
        <f>I!AY67*SUM('Sim_Vt_Of(IxI)'!$H69:$K69)*(-1)</f>
        <v>0</v>
      </c>
      <c r="BA69">
        <f>I!AZ67*SUM('Sim_Vt_Of(IxI)'!$H69:$K69)*(-1)</f>
        <v>0</v>
      </c>
      <c r="BB69">
        <f>I!BA67*SUM('Sim_Vt_Of(IxI)'!$H69:$K69)*(-1)</f>
        <v>0</v>
      </c>
      <c r="BC69">
        <f>I!BB67*SUM('Sim_Vt_Of(IxI)'!$H69:$K69)*(-1)</f>
        <v>0</v>
      </c>
      <c r="BD69">
        <f>I!BC67*SUM('Sim_Vt_Of(IxI)'!$H69:$K69)*(-1)</f>
        <v>0</v>
      </c>
      <c r="BE69">
        <f>I!BD67*SUM('Sim_Vt_Of(IxI)'!$H69:$K69)*(-1)</f>
        <v>0</v>
      </c>
      <c r="BF69">
        <f>I!BE67*SUM('Sim_Vt_Of(IxI)'!$H69:$K69)*(-1)</f>
        <v>0</v>
      </c>
      <c r="BG69">
        <f>I!BF67*SUM('Sim_Vt_Of(IxI)'!$H69:$K69)*(-1)</f>
        <v>0</v>
      </c>
      <c r="BH69">
        <f>I!BG67*SUM('Sim_Vt_Of(IxI)'!$H69:$K69)*(-1)</f>
        <v>0</v>
      </c>
      <c r="BI69">
        <f>I!BH67*SUM('Sim_Vt_Of(IxI)'!$H69:$K69)*(-1)</f>
        <v>0</v>
      </c>
      <c r="BJ69">
        <f>I!BI67*SUM('Sim_Vt_Of(IxI)'!$H69:$K69)*(-1)</f>
        <v>0</v>
      </c>
      <c r="BK69">
        <f>I!BJ67*SUM('Sim_Vt_Of(IxI)'!$H69:$K69)*(-1)</f>
        <v>0</v>
      </c>
      <c r="BL69">
        <f>I!BK67*SUM('Sim_Vt_Of(IxI)'!$H69:$K69)*(-1)</f>
        <v>0</v>
      </c>
      <c r="BM69">
        <f>I!BL67*SUM('Sim_Vt_Of(IxI)'!$H69:$K69)*(-1)</f>
        <v>0</v>
      </c>
      <c r="BN69">
        <f>I!BM67*SUM('Sim_Vt_Of(IxI)'!$H69:$K69)*(-1)</f>
        <v>0</v>
      </c>
      <c r="BO69">
        <f>I!BN67*SUM('Sim_Vt_Of(IxI)'!$H69:$K69)*(-1)</f>
        <v>0</v>
      </c>
      <c r="BP69">
        <f>I!BO67*SUM('Sim_Vt_Of(IxI)'!$H69:$K69)*(-1)</f>
        <v>0</v>
      </c>
      <c r="BQ69">
        <f>I!BP67*SUM('Sim_Vt_Of(IxI)'!$H69:$K69)*(-1)</f>
        <v>0</v>
      </c>
      <c r="BR69">
        <f>I!BQ67*SUM('Sim_Vt_Of(IxI)'!$H69:$K69)*(-1)</f>
        <v>0</v>
      </c>
      <c r="BS69">
        <f>I!BR67*SUM('Sim_Vt_Of(IxI)'!$H69:$K69)*(-1)</f>
        <v>0</v>
      </c>
      <c r="BT69">
        <f>I!BS67*SUM('Sim_Vt_Of(IxI)'!$H69:$K69)*(-1)</f>
        <v>0</v>
      </c>
      <c r="BU69">
        <f>I!BT67*SUM('Sim_Vt_Of(IxI)'!$H69:$K69)*(-1)</f>
        <v>0</v>
      </c>
      <c r="BV69">
        <f>I!BU67*SUM('Sim_Vt_Of(IxI)'!$H69:$K69)*(-1)</f>
        <v>0</v>
      </c>
      <c r="BW69">
        <f>I!BV67*SUM('Sim_Vt_Of(IxI)'!$H69:$K69)*(-1)</f>
        <v>0</v>
      </c>
      <c r="BX69">
        <f>I!BW67*SUM('Sim_Vt_Of(IxI)'!$H69:$K69)*(-1)</f>
        <v>0</v>
      </c>
      <c r="BY69">
        <f>I!BX67*SUM('Sim_Vt_Of(IxI)'!$H69:$K69)*(-1)</f>
        <v>0</v>
      </c>
    </row>
    <row r="70" spans="1:77" x14ac:dyDescent="0.25">
      <c r="A70" s="105" t="s">
        <v>67</v>
      </c>
      <c r="B70">
        <f>I!A68*SUM('Sim_Vt_Of(IxI)'!$H70:$K70)*(-1)</f>
        <v>0</v>
      </c>
      <c r="C70">
        <f>I!B68*SUM('Sim_Vt_Of(IxI)'!$H70:$K70)*(-1)</f>
        <v>0</v>
      </c>
      <c r="D70">
        <f>I!C68*SUM('Sim_Vt_Of(IxI)'!$H70:$K70)*(-1)</f>
        <v>0</v>
      </c>
      <c r="E70">
        <f>I!D68*SUM('Sim_Vt_Of(IxI)'!$H70:$K70)*(-1)</f>
        <v>0</v>
      </c>
      <c r="F70">
        <f>I!E68*SUM('Sim_Vt_Of(IxI)'!$H70:$K70)*(-1)</f>
        <v>0</v>
      </c>
      <c r="G70">
        <f>I!F68*SUM('Sim_Vt_Of(IxI)'!$H70:$K70)*(-1)</f>
        <v>0</v>
      </c>
      <c r="H70">
        <f>I!G68*SUM('Sim_Vt_Of(IxI)'!$H70:$K70)*(-1)</f>
        <v>0</v>
      </c>
      <c r="I70">
        <f>I!H68*SUM('Sim_Vt_Of(IxI)'!$H70:$K70)*(-1)</f>
        <v>0</v>
      </c>
      <c r="J70">
        <f>I!I68*SUM('Sim_Vt_Of(IxI)'!$H70:$K70)*(-1)</f>
        <v>0</v>
      </c>
      <c r="K70">
        <f>I!J68*SUM('Sim_Vt_Of(IxI)'!$H70:$K70)*(-1)</f>
        <v>0</v>
      </c>
      <c r="L70">
        <f>I!K68*SUM('Sim_Vt_Of(IxI)'!$H70:$K70)*(-1)</f>
        <v>0</v>
      </c>
      <c r="M70">
        <f>I!L68*SUM('Sim_Vt_Of(IxI)'!$H70:$K70)*(-1)</f>
        <v>0</v>
      </c>
      <c r="N70">
        <f>I!M68*SUM('Sim_Vt_Of(IxI)'!$H70:$K70)*(-1)</f>
        <v>0</v>
      </c>
      <c r="O70">
        <f>I!N68*SUM('Sim_Vt_Of(IxI)'!$H70:$K70)*(-1)</f>
        <v>0</v>
      </c>
      <c r="P70">
        <f>I!O68*SUM('Sim_Vt_Of(IxI)'!$H70:$K70)*(-1)</f>
        <v>0</v>
      </c>
      <c r="Q70">
        <f>I!P68*SUM('Sim_Vt_Of(IxI)'!$H70:$K70)*(-1)</f>
        <v>0</v>
      </c>
      <c r="R70">
        <f>I!Q68*SUM('Sim_Vt_Of(IxI)'!$H70:$K70)*(-1)</f>
        <v>0</v>
      </c>
      <c r="S70">
        <f>I!R68*SUM('Sim_Vt_Of(IxI)'!$H70:$K70)*(-1)</f>
        <v>0</v>
      </c>
      <c r="T70">
        <f>I!S68*SUM('Sim_Vt_Of(IxI)'!$H70:$K70)*(-1)</f>
        <v>0</v>
      </c>
      <c r="U70">
        <f>I!T68*SUM('Sim_Vt_Of(IxI)'!$H70:$K70)*(-1)</f>
        <v>0</v>
      </c>
      <c r="V70">
        <f>I!U68*SUM('Sim_Vt_Of(IxI)'!$H70:$K70)*(-1)</f>
        <v>0</v>
      </c>
      <c r="W70">
        <f>I!V68*SUM('Sim_Vt_Of(IxI)'!$H70:$K70)*(-1)</f>
        <v>0</v>
      </c>
      <c r="X70">
        <f>I!W68*SUM('Sim_Vt_Of(IxI)'!$H70:$K70)*(-1)</f>
        <v>0</v>
      </c>
      <c r="Y70">
        <f>I!X68*SUM('Sim_Vt_Of(IxI)'!$H70:$K70)*(-1)</f>
        <v>0</v>
      </c>
      <c r="Z70">
        <f>I!Y68*SUM('Sim_Vt_Of(IxI)'!$H70:$K70)*(-1)</f>
        <v>0</v>
      </c>
      <c r="AA70">
        <f>I!Z68*SUM('Sim_Vt_Of(IxI)'!$H70:$K70)*(-1)</f>
        <v>0</v>
      </c>
      <c r="AB70">
        <f>I!AA68*SUM('Sim_Vt_Of(IxI)'!$H70:$K70)*(-1)</f>
        <v>0</v>
      </c>
      <c r="AC70">
        <f>I!AB68*SUM('Sim_Vt_Of(IxI)'!$H70:$K70)*(-1)</f>
        <v>0</v>
      </c>
      <c r="AD70">
        <f>I!AC68*SUM('Sim_Vt_Of(IxI)'!$H70:$K70)*(-1)</f>
        <v>0</v>
      </c>
      <c r="AE70">
        <f>I!AD68*SUM('Sim_Vt_Of(IxI)'!$H70:$K70)*(-1)</f>
        <v>0</v>
      </c>
      <c r="AF70">
        <f>I!AE68*SUM('Sim_Vt_Of(IxI)'!$H70:$K70)*(-1)</f>
        <v>0</v>
      </c>
      <c r="AG70">
        <f>I!AF68*SUM('Sim_Vt_Of(IxI)'!$H70:$K70)*(-1)</f>
        <v>0</v>
      </c>
      <c r="AH70">
        <f>I!AG68*SUM('Sim_Vt_Of(IxI)'!$H70:$K70)*(-1)</f>
        <v>0</v>
      </c>
      <c r="AI70">
        <f>I!AH68*SUM('Sim_Vt_Of(IxI)'!$H70:$K70)*(-1)</f>
        <v>0</v>
      </c>
      <c r="AJ70">
        <f>I!AI68*SUM('Sim_Vt_Of(IxI)'!$H70:$K70)*(-1)</f>
        <v>0</v>
      </c>
      <c r="AK70">
        <f>I!AJ68*SUM('Sim_Vt_Of(IxI)'!$H70:$K70)*(-1)</f>
        <v>0</v>
      </c>
      <c r="AL70">
        <f>I!AK68*SUM('Sim_Vt_Of(IxI)'!$H70:$K70)*(-1)</f>
        <v>0</v>
      </c>
      <c r="AM70">
        <f>I!AL68*SUM('Sim_Vt_Of(IxI)'!$H70:$K70)*(-1)</f>
        <v>0</v>
      </c>
      <c r="AN70">
        <f>I!AM68*SUM('Sim_Vt_Of(IxI)'!$H70:$K70)*(-1)</f>
        <v>0</v>
      </c>
      <c r="AO70">
        <f>I!AN68*SUM('Sim_Vt_Of(IxI)'!$H70:$K70)*(-1)</f>
        <v>0</v>
      </c>
      <c r="AP70">
        <f>I!AO68*SUM('Sim_Vt_Of(IxI)'!$H70:$K70)*(-1)</f>
        <v>0</v>
      </c>
      <c r="AQ70">
        <f>I!AP68*SUM('Sim_Vt_Of(IxI)'!$H70:$K70)*(-1)</f>
        <v>0</v>
      </c>
      <c r="AR70">
        <f>I!AQ68*SUM('Sim_Vt_Of(IxI)'!$H70:$K70)*(-1)</f>
        <v>0</v>
      </c>
      <c r="AS70">
        <f>I!AR68*SUM('Sim_Vt_Of(IxI)'!$H70:$K70)*(-1)</f>
        <v>0</v>
      </c>
      <c r="AT70">
        <f>I!AS68*SUM('Sim_Vt_Of(IxI)'!$H70:$K70)*(-1)</f>
        <v>0</v>
      </c>
      <c r="AU70">
        <f>I!AT68*SUM('Sim_Vt_Of(IxI)'!$H70:$K70)*(-1)</f>
        <v>0</v>
      </c>
      <c r="AV70">
        <f>I!AU68*SUM('Sim_Vt_Of(IxI)'!$H70:$K70)*(-1)</f>
        <v>0</v>
      </c>
      <c r="AW70">
        <f>I!AV68*SUM('Sim_Vt_Of(IxI)'!$H70:$K70)*(-1)</f>
        <v>0</v>
      </c>
      <c r="AX70">
        <f>I!AW68*SUM('Sim_Vt_Of(IxI)'!$H70:$K70)*(-1)</f>
        <v>0</v>
      </c>
      <c r="AY70">
        <f>I!AX68*SUM('Sim_Vt_Of(IxI)'!$H70:$K70)*(-1)</f>
        <v>0</v>
      </c>
      <c r="AZ70">
        <f>I!AY68*SUM('Sim_Vt_Of(IxI)'!$H70:$K70)*(-1)</f>
        <v>0</v>
      </c>
      <c r="BA70">
        <f>I!AZ68*SUM('Sim_Vt_Of(IxI)'!$H70:$K70)*(-1)</f>
        <v>0</v>
      </c>
      <c r="BB70">
        <f>I!BA68*SUM('Sim_Vt_Of(IxI)'!$H70:$K70)*(-1)</f>
        <v>0</v>
      </c>
      <c r="BC70">
        <f>I!BB68*SUM('Sim_Vt_Of(IxI)'!$H70:$K70)*(-1)</f>
        <v>0</v>
      </c>
      <c r="BD70">
        <f>I!BC68*SUM('Sim_Vt_Of(IxI)'!$H70:$K70)*(-1)</f>
        <v>0</v>
      </c>
      <c r="BE70">
        <f>I!BD68*SUM('Sim_Vt_Of(IxI)'!$H70:$K70)*(-1)</f>
        <v>0</v>
      </c>
      <c r="BF70">
        <f>I!BE68*SUM('Sim_Vt_Of(IxI)'!$H70:$K70)*(-1)</f>
        <v>0</v>
      </c>
      <c r="BG70">
        <f>I!BF68*SUM('Sim_Vt_Of(IxI)'!$H70:$K70)*(-1)</f>
        <v>0</v>
      </c>
      <c r="BH70">
        <f>I!BG68*SUM('Sim_Vt_Of(IxI)'!$H70:$K70)*(-1)</f>
        <v>0</v>
      </c>
      <c r="BI70">
        <f>I!BH68*SUM('Sim_Vt_Of(IxI)'!$H70:$K70)*(-1)</f>
        <v>0</v>
      </c>
      <c r="BJ70">
        <f>I!BI68*SUM('Sim_Vt_Of(IxI)'!$H70:$K70)*(-1)</f>
        <v>0</v>
      </c>
      <c r="BK70">
        <f>I!BJ68*SUM('Sim_Vt_Of(IxI)'!$H70:$K70)*(-1)</f>
        <v>0</v>
      </c>
      <c r="BL70">
        <f>I!BK68*SUM('Sim_Vt_Of(IxI)'!$H70:$K70)*(-1)</f>
        <v>0</v>
      </c>
      <c r="BM70">
        <f>I!BL68*SUM('Sim_Vt_Of(IxI)'!$H70:$K70)*(-1)</f>
        <v>0</v>
      </c>
      <c r="BN70">
        <f>I!BM68*SUM('Sim_Vt_Of(IxI)'!$H70:$K70)*(-1)</f>
        <v>0</v>
      </c>
      <c r="BO70">
        <f>I!BN68*SUM('Sim_Vt_Of(IxI)'!$H70:$K70)*(-1)</f>
        <v>0</v>
      </c>
      <c r="BP70">
        <f>I!BO68*SUM('Sim_Vt_Of(IxI)'!$H70:$K70)*(-1)</f>
        <v>0</v>
      </c>
      <c r="BQ70">
        <f>I!BP68*SUM('Sim_Vt_Of(IxI)'!$H70:$K70)*(-1)</f>
        <v>0</v>
      </c>
      <c r="BR70">
        <f>I!BQ68*SUM('Sim_Vt_Of(IxI)'!$H70:$K70)*(-1)</f>
        <v>0</v>
      </c>
      <c r="BS70">
        <f>I!BR68*SUM('Sim_Vt_Of(IxI)'!$H70:$K70)*(-1)</f>
        <v>0</v>
      </c>
      <c r="BT70">
        <f>I!BS68*SUM('Sim_Vt_Of(IxI)'!$H70:$K70)*(-1)</f>
        <v>0</v>
      </c>
      <c r="BU70">
        <f>I!BT68*SUM('Sim_Vt_Of(IxI)'!$H70:$K70)*(-1)</f>
        <v>0</v>
      </c>
      <c r="BV70">
        <f>I!BU68*SUM('Sim_Vt_Of(IxI)'!$H70:$K70)*(-1)</f>
        <v>0</v>
      </c>
      <c r="BW70">
        <f>I!BV68*SUM('Sim_Vt_Of(IxI)'!$H70:$K70)*(-1)</f>
        <v>0</v>
      </c>
      <c r="BX70">
        <f>I!BW68*SUM('Sim_Vt_Of(IxI)'!$H70:$K70)*(-1)</f>
        <v>0</v>
      </c>
      <c r="BY70">
        <f>I!BX68*SUM('Sim_Vt_Of(IxI)'!$H70:$K70)*(-1)</f>
        <v>0</v>
      </c>
    </row>
    <row r="71" spans="1:77" x14ac:dyDescent="0.25">
      <c r="A71" s="105" t="s">
        <v>68</v>
      </c>
      <c r="B71">
        <f>I!A69*SUM('Sim_Vt_Of(IxI)'!$H71:$K71)*(-1)</f>
        <v>0</v>
      </c>
      <c r="C71">
        <f>I!B69*SUM('Sim_Vt_Of(IxI)'!$H71:$K71)*(-1)</f>
        <v>0</v>
      </c>
      <c r="D71">
        <f>I!C69*SUM('Sim_Vt_Of(IxI)'!$H71:$K71)*(-1)</f>
        <v>0</v>
      </c>
      <c r="E71">
        <f>I!D69*SUM('Sim_Vt_Of(IxI)'!$H71:$K71)*(-1)</f>
        <v>0</v>
      </c>
      <c r="F71">
        <f>I!E69*SUM('Sim_Vt_Of(IxI)'!$H71:$K71)*(-1)</f>
        <v>0</v>
      </c>
      <c r="G71">
        <f>I!F69*SUM('Sim_Vt_Of(IxI)'!$H71:$K71)*(-1)</f>
        <v>0</v>
      </c>
      <c r="H71">
        <f>I!G69*SUM('Sim_Vt_Of(IxI)'!$H71:$K71)*(-1)</f>
        <v>0</v>
      </c>
      <c r="I71">
        <f>I!H69*SUM('Sim_Vt_Of(IxI)'!$H71:$K71)*(-1)</f>
        <v>0</v>
      </c>
      <c r="J71">
        <f>I!I69*SUM('Sim_Vt_Of(IxI)'!$H71:$K71)*(-1)</f>
        <v>0</v>
      </c>
      <c r="K71">
        <f>I!J69*SUM('Sim_Vt_Of(IxI)'!$H71:$K71)*(-1)</f>
        <v>0</v>
      </c>
      <c r="L71">
        <f>I!K69*SUM('Sim_Vt_Of(IxI)'!$H71:$K71)*(-1)</f>
        <v>0</v>
      </c>
      <c r="M71">
        <f>I!L69*SUM('Sim_Vt_Of(IxI)'!$H71:$K71)*(-1)</f>
        <v>0</v>
      </c>
      <c r="N71">
        <f>I!M69*SUM('Sim_Vt_Of(IxI)'!$H71:$K71)*(-1)</f>
        <v>0</v>
      </c>
      <c r="O71">
        <f>I!N69*SUM('Sim_Vt_Of(IxI)'!$H71:$K71)*(-1)</f>
        <v>0</v>
      </c>
      <c r="P71">
        <f>I!O69*SUM('Sim_Vt_Of(IxI)'!$H71:$K71)*(-1)</f>
        <v>0</v>
      </c>
      <c r="Q71">
        <f>I!P69*SUM('Sim_Vt_Of(IxI)'!$H71:$K71)*(-1)</f>
        <v>0</v>
      </c>
      <c r="R71">
        <f>I!Q69*SUM('Sim_Vt_Of(IxI)'!$H71:$K71)*(-1)</f>
        <v>0</v>
      </c>
      <c r="S71">
        <f>I!R69*SUM('Sim_Vt_Of(IxI)'!$H71:$K71)*(-1)</f>
        <v>0</v>
      </c>
      <c r="T71">
        <f>I!S69*SUM('Sim_Vt_Of(IxI)'!$H71:$K71)*(-1)</f>
        <v>0</v>
      </c>
      <c r="U71">
        <f>I!T69*SUM('Sim_Vt_Of(IxI)'!$H71:$K71)*(-1)</f>
        <v>0</v>
      </c>
      <c r="V71">
        <f>I!U69*SUM('Sim_Vt_Of(IxI)'!$H71:$K71)*(-1)</f>
        <v>0</v>
      </c>
      <c r="W71">
        <f>I!V69*SUM('Sim_Vt_Of(IxI)'!$H71:$K71)*(-1)</f>
        <v>0</v>
      </c>
      <c r="X71">
        <f>I!W69*SUM('Sim_Vt_Of(IxI)'!$H71:$K71)*(-1)</f>
        <v>0</v>
      </c>
      <c r="Y71">
        <f>I!X69*SUM('Sim_Vt_Of(IxI)'!$H71:$K71)*(-1)</f>
        <v>0</v>
      </c>
      <c r="Z71">
        <f>I!Y69*SUM('Sim_Vt_Of(IxI)'!$H71:$K71)*(-1)</f>
        <v>0</v>
      </c>
      <c r="AA71">
        <f>I!Z69*SUM('Sim_Vt_Of(IxI)'!$H71:$K71)*(-1)</f>
        <v>0</v>
      </c>
      <c r="AB71">
        <f>I!AA69*SUM('Sim_Vt_Of(IxI)'!$H71:$K71)*(-1)</f>
        <v>0</v>
      </c>
      <c r="AC71">
        <f>I!AB69*SUM('Sim_Vt_Of(IxI)'!$H71:$K71)*(-1)</f>
        <v>0</v>
      </c>
      <c r="AD71">
        <f>I!AC69*SUM('Sim_Vt_Of(IxI)'!$H71:$K71)*(-1)</f>
        <v>0</v>
      </c>
      <c r="AE71">
        <f>I!AD69*SUM('Sim_Vt_Of(IxI)'!$H71:$K71)*(-1)</f>
        <v>0</v>
      </c>
      <c r="AF71">
        <f>I!AE69*SUM('Sim_Vt_Of(IxI)'!$H71:$K71)*(-1)</f>
        <v>0</v>
      </c>
      <c r="AG71">
        <f>I!AF69*SUM('Sim_Vt_Of(IxI)'!$H71:$K71)*(-1)</f>
        <v>0</v>
      </c>
      <c r="AH71">
        <f>I!AG69*SUM('Sim_Vt_Of(IxI)'!$H71:$K71)*(-1)</f>
        <v>0</v>
      </c>
      <c r="AI71">
        <f>I!AH69*SUM('Sim_Vt_Of(IxI)'!$H71:$K71)*(-1)</f>
        <v>0</v>
      </c>
      <c r="AJ71">
        <f>I!AI69*SUM('Sim_Vt_Of(IxI)'!$H71:$K71)*(-1)</f>
        <v>0</v>
      </c>
      <c r="AK71">
        <f>I!AJ69*SUM('Sim_Vt_Of(IxI)'!$H71:$K71)*(-1)</f>
        <v>0</v>
      </c>
      <c r="AL71">
        <f>I!AK69*SUM('Sim_Vt_Of(IxI)'!$H71:$K71)*(-1)</f>
        <v>0</v>
      </c>
      <c r="AM71">
        <f>I!AL69*SUM('Sim_Vt_Of(IxI)'!$H71:$K71)*(-1)</f>
        <v>0</v>
      </c>
      <c r="AN71">
        <f>I!AM69*SUM('Sim_Vt_Of(IxI)'!$H71:$K71)*(-1)</f>
        <v>0</v>
      </c>
      <c r="AO71">
        <f>I!AN69*SUM('Sim_Vt_Of(IxI)'!$H71:$K71)*(-1)</f>
        <v>0</v>
      </c>
      <c r="AP71">
        <f>I!AO69*SUM('Sim_Vt_Of(IxI)'!$H71:$K71)*(-1)</f>
        <v>0</v>
      </c>
      <c r="AQ71">
        <f>I!AP69*SUM('Sim_Vt_Of(IxI)'!$H71:$K71)*(-1)</f>
        <v>0</v>
      </c>
      <c r="AR71">
        <f>I!AQ69*SUM('Sim_Vt_Of(IxI)'!$H71:$K71)*(-1)</f>
        <v>0</v>
      </c>
      <c r="AS71">
        <f>I!AR69*SUM('Sim_Vt_Of(IxI)'!$H71:$K71)*(-1)</f>
        <v>0</v>
      </c>
      <c r="AT71">
        <f>I!AS69*SUM('Sim_Vt_Of(IxI)'!$H71:$K71)*(-1)</f>
        <v>0</v>
      </c>
      <c r="AU71">
        <f>I!AT69*SUM('Sim_Vt_Of(IxI)'!$H71:$K71)*(-1)</f>
        <v>0</v>
      </c>
      <c r="AV71">
        <f>I!AU69*SUM('Sim_Vt_Of(IxI)'!$H71:$K71)*(-1)</f>
        <v>0</v>
      </c>
      <c r="AW71">
        <f>I!AV69*SUM('Sim_Vt_Of(IxI)'!$H71:$K71)*(-1)</f>
        <v>0</v>
      </c>
      <c r="AX71">
        <f>I!AW69*SUM('Sim_Vt_Of(IxI)'!$H71:$K71)*(-1)</f>
        <v>0</v>
      </c>
      <c r="AY71">
        <f>I!AX69*SUM('Sim_Vt_Of(IxI)'!$H71:$K71)*(-1)</f>
        <v>0</v>
      </c>
      <c r="AZ71">
        <f>I!AY69*SUM('Sim_Vt_Of(IxI)'!$H71:$K71)*(-1)</f>
        <v>0</v>
      </c>
      <c r="BA71">
        <f>I!AZ69*SUM('Sim_Vt_Of(IxI)'!$H71:$K71)*(-1)</f>
        <v>0</v>
      </c>
      <c r="BB71">
        <f>I!BA69*SUM('Sim_Vt_Of(IxI)'!$H71:$K71)*(-1)</f>
        <v>0</v>
      </c>
      <c r="BC71">
        <f>I!BB69*SUM('Sim_Vt_Of(IxI)'!$H71:$K71)*(-1)</f>
        <v>0</v>
      </c>
      <c r="BD71">
        <f>I!BC69*SUM('Sim_Vt_Of(IxI)'!$H71:$K71)*(-1)</f>
        <v>0</v>
      </c>
      <c r="BE71">
        <f>I!BD69*SUM('Sim_Vt_Of(IxI)'!$H71:$K71)*(-1)</f>
        <v>0</v>
      </c>
      <c r="BF71">
        <f>I!BE69*SUM('Sim_Vt_Of(IxI)'!$H71:$K71)*(-1)</f>
        <v>0</v>
      </c>
      <c r="BG71">
        <f>I!BF69*SUM('Sim_Vt_Of(IxI)'!$H71:$K71)*(-1)</f>
        <v>0</v>
      </c>
      <c r="BH71">
        <f>I!BG69*SUM('Sim_Vt_Of(IxI)'!$H71:$K71)*(-1)</f>
        <v>0</v>
      </c>
      <c r="BI71">
        <f>I!BH69*SUM('Sim_Vt_Of(IxI)'!$H71:$K71)*(-1)</f>
        <v>0</v>
      </c>
      <c r="BJ71">
        <f>I!BI69*SUM('Sim_Vt_Of(IxI)'!$H71:$K71)*(-1)</f>
        <v>0</v>
      </c>
      <c r="BK71">
        <f>I!BJ69*SUM('Sim_Vt_Of(IxI)'!$H71:$K71)*(-1)</f>
        <v>0</v>
      </c>
      <c r="BL71">
        <f>I!BK69*SUM('Sim_Vt_Of(IxI)'!$H71:$K71)*(-1)</f>
        <v>0</v>
      </c>
      <c r="BM71">
        <f>I!BL69*SUM('Sim_Vt_Of(IxI)'!$H71:$K71)*(-1)</f>
        <v>0</v>
      </c>
      <c r="BN71">
        <f>I!BM69*SUM('Sim_Vt_Of(IxI)'!$H71:$K71)*(-1)</f>
        <v>0</v>
      </c>
      <c r="BO71">
        <f>I!BN69*SUM('Sim_Vt_Of(IxI)'!$H71:$K71)*(-1)</f>
        <v>0</v>
      </c>
      <c r="BP71">
        <f>I!BO69*SUM('Sim_Vt_Of(IxI)'!$H71:$K71)*(-1)</f>
        <v>0</v>
      </c>
      <c r="BQ71">
        <f>I!BP69*SUM('Sim_Vt_Of(IxI)'!$H71:$K71)*(-1)</f>
        <v>0</v>
      </c>
      <c r="BR71">
        <f>I!BQ69*SUM('Sim_Vt_Of(IxI)'!$H71:$K71)*(-1)</f>
        <v>0</v>
      </c>
      <c r="BS71">
        <f>I!BR69*SUM('Sim_Vt_Of(IxI)'!$H71:$K71)*(-1)</f>
        <v>0</v>
      </c>
      <c r="BT71">
        <f>I!BS69*SUM('Sim_Vt_Of(IxI)'!$H71:$K71)*(-1)</f>
        <v>0</v>
      </c>
      <c r="BU71">
        <f>I!BT69*SUM('Sim_Vt_Of(IxI)'!$H71:$K71)*(-1)</f>
        <v>0</v>
      </c>
      <c r="BV71">
        <f>I!BU69*SUM('Sim_Vt_Of(IxI)'!$H71:$K71)*(-1)</f>
        <v>0</v>
      </c>
      <c r="BW71">
        <f>I!BV69*SUM('Sim_Vt_Of(IxI)'!$H71:$K71)*(-1)</f>
        <v>0</v>
      </c>
      <c r="BX71">
        <f>I!BW69*SUM('Sim_Vt_Of(IxI)'!$H71:$K71)*(-1)</f>
        <v>0</v>
      </c>
      <c r="BY71">
        <f>I!BX69*SUM('Sim_Vt_Of(IxI)'!$H71:$K71)*(-1)</f>
        <v>0</v>
      </c>
    </row>
    <row r="72" spans="1:77" x14ac:dyDescent="0.25">
      <c r="A72" s="105" t="s">
        <v>69</v>
      </c>
      <c r="B72">
        <f>I!A70*SUM('Sim_Vt_Of(IxI)'!$H72:$K72)*(-1)</f>
        <v>0</v>
      </c>
      <c r="C72">
        <f>I!B70*SUM('Sim_Vt_Of(IxI)'!$H72:$K72)*(-1)</f>
        <v>0</v>
      </c>
      <c r="D72">
        <f>I!C70*SUM('Sim_Vt_Of(IxI)'!$H72:$K72)*(-1)</f>
        <v>0</v>
      </c>
      <c r="E72">
        <f>I!D70*SUM('Sim_Vt_Of(IxI)'!$H72:$K72)*(-1)</f>
        <v>0</v>
      </c>
      <c r="F72">
        <f>I!E70*SUM('Sim_Vt_Of(IxI)'!$H72:$K72)*(-1)</f>
        <v>0</v>
      </c>
      <c r="G72">
        <f>I!F70*SUM('Sim_Vt_Of(IxI)'!$H72:$K72)*(-1)</f>
        <v>0</v>
      </c>
      <c r="H72">
        <f>I!G70*SUM('Sim_Vt_Of(IxI)'!$H72:$K72)*(-1)</f>
        <v>0</v>
      </c>
      <c r="I72">
        <f>I!H70*SUM('Sim_Vt_Of(IxI)'!$H72:$K72)*(-1)</f>
        <v>0</v>
      </c>
      <c r="J72">
        <f>I!I70*SUM('Sim_Vt_Of(IxI)'!$H72:$K72)*(-1)</f>
        <v>0</v>
      </c>
      <c r="K72">
        <f>I!J70*SUM('Sim_Vt_Of(IxI)'!$H72:$K72)*(-1)</f>
        <v>0</v>
      </c>
      <c r="L72">
        <f>I!K70*SUM('Sim_Vt_Of(IxI)'!$H72:$K72)*(-1)</f>
        <v>0</v>
      </c>
      <c r="M72">
        <f>I!L70*SUM('Sim_Vt_Of(IxI)'!$H72:$K72)*(-1)</f>
        <v>0</v>
      </c>
      <c r="N72">
        <f>I!M70*SUM('Sim_Vt_Of(IxI)'!$H72:$K72)*(-1)</f>
        <v>0</v>
      </c>
      <c r="O72">
        <f>I!N70*SUM('Sim_Vt_Of(IxI)'!$H72:$K72)*(-1)</f>
        <v>0</v>
      </c>
      <c r="P72">
        <f>I!O70*SUM('Sim_Vt_Of(IxI)'!$H72:$K72)*(-1)</f>
        <v>0</v>
      </c>
      <c r="Q72">
        <f>I!P70*SUM('Sim_Vt_Of(IxI)'!$H72:$K72)*(-1)</f>
        <v>0</v>
      </c>
      <c r="R72">
        <f>I!Q70*SUM('Sim_Vt_Of(IxI)'!$H72:$K72)*(-1)</f>
        <v>0</v>
      </c>
      <c r="S72">
        <f>I!R70*SUM('Sim_Vt_Of(IxI)'!$H72:$K72)*(-1)</f>
        <v>0</v>
      </c>
      <c r="T72">
        <f>I!S70*SUM('Sim_Vt_Of(IxI)'!$H72:$K72)*(-1)</f>
        <v>0</v>
      </c>
      <c r="U72">
        <f>I!T70*SUM('Sim_Vt_Of(IxI)'!$H72:$K72)*(-1)</f>
        <v>0</v>
      </c>
      <c r="V72">
        <f>I!U70*SUM('Sim_Vt_Of(IxI)'!$H72:$K72)*(-1)</f>
        <v>0</v>
      </c>
      <c r="W72">
        <f>I!V70*SUM('Sim_Vt_Of(IxI)'!$H72:$K72)*(-1)</f>
        <v>0</v>
      </c>
      <c r="X72">
        <f>I!W70*SUM('Sim_Vt_Of(IxI)'!$H72:$K72)*(-1)</f>
        <v>0</v>
      </c>
      <c r="Y72">
        <f>I!X70*SUM('Sim_Vt_Of(IxI)'!$H72:$K72)*(-1)</f>
        <v>0</v>
      </c>
      <c r="Z72">
        <f>I!Y70*SUM('Sim_Vt_Of(IxI)'!$H72:$K72)*(-1)</f>
        <v>0</v>
      </c>
      <c r="AA72">
        <f>I!Z70*SUM('Sim_Vt_Of(IxI)'!$H72:$K72)*(-1)</f>
        <v>0</v>
      </c>
      <c r="AB72">
        <f>I!AA70*SUM('Sim_Vt_Of(IxI)'!$H72:$K72)*(-1)</f>
        <v>0</v>
      </c>
      <c r="AC72">
        <f>I!AB70*SUM('Sim_Vt_Of(IxI)'!$H72:$K72)*(-1)</f>
        <v>0</v>
      </c>
      <c r="AD72">
        <f>I!AC70*SUM('Sim_Vt_Of(IxI)'!$H72:$K72)*(-1)</f>
        <v>0</v>
      </c>
      <c r="AE72">
        <f>I!AD70*SUM('Sim_Vt_Of(IxI)'!$H72:$K72)*(-1)</f>
        <v>0</v>
      </c>
      <c r="AF72">
        <f>I!AE70*SUM('Sim_Vt_Of(IxI)'!$H72:$K72)*(-1)</f>
        <v>0</v>
      </c>
      <c r="AG72">
        <f>I!AF70*SUM('Sim_Vt_Of(IxI)'!$H72:$K72)*(-1)</f>
        <v>0</v>
      </c>
      <c r="AH72">
        <f>I!AG70*SUM('Sim_Vt_Of(IxI)'!$H72:$K72)*(-1)</f>
        <v>0</v>
      </c>
      <c r="AI72">
        <f>I!AH70*SUM('Sim_Vt_Of(IxI)'!$H72:$K72)*(-1)</f>
        <v>0</v>
      </c>
      <c r="AJ72">
        <f>I!AI70*SUM('Sim_Vt_Of(IxI)'!$H72:$K72)*(-1)</f>
        <v>0</v>
      </c>
      <c r="AK72">
        <f>I!AJ70*SUM('Sim_Vt_Of(IxI)'!$H72:$K72)*(-1)</f>
        <v>0</v>
      </c>
      <c r="AL72">
        <f>I!AK70*SUM('Sim_Vt_Of(IxI)'!$H72:$K72)*(-1)</f>
        <v>0</v>
      </c>
      <c r="AM72">
        <f>I!AL70*SUM('Sim_Vt_Of(IxI)'!$H72:$K72)*(-1)</f>
        <v>0</v>
      </c>
      <c r="AN72">
        <f>I!AM70*SUM('Sim_Vt_Of(IxI)'!$H72:$K72)*(-1)</f>
        <v>0</v>
      </c>
      <c r="AO72">
        <f>I!AN70*SUM('Sim_Vt_Of(IxI)'!$H72:$K72)*(-1)</f>
        <v>0</v>
      </c>
      <c r="AP72">
        <f>I!AO70*SUM('Sim_Vt_Of(IxI)'!$H72:$K72)*(-1)</f>
        <v>0</v>
      </c>
      <c r="AQ72">
        <f>I!AP70*SUM('Sim_Vt_Of(IxI)'!$H72:$K72)*(-1)</f>
        <v>0</v>
      </c>
      <c r="AR72">
        <f>I!AQ70*SUM('Sim_Vt_Of(IxI)'!$H72:$K72)*(-1)</f>
        <v>0</v>
      </c>
      <c r="AS72">
        <f>I!AR70*SUM('Sim_Vt_Of(IxI)'!$H72:$K72)*(-1)</f>
        <v>0</v>
      </c>
      <c r="AT72">
        <f>I!AS70*SUM('Sim_Vt_Of(IxI)'!$H72:$K72)*(-1)</f>
        <v>0</v>
      </c>
      <c r="AU72">
        <f>I!AT70*SUM('Sim_Vt_Of(IxI)'!$H72:$K72)*(-1)</f>
        <v>0</v>
      </c>
      <c r="AV72">
        <f>I!AU70*SUM('Sim_Vt_Of(IxI)'!$H72:$K72)*(-1)</f>
        <v>0</v>
      </c>
      <c r="AW72">
        <f>I!AV70*SUM('Sim_Vt_Of(IxI)'!$H72:$K72)*(-1)</f>
        <v>0</v>
      </c>
      <c r="AX72">
        <f>I!AW70*SUM('Sim_Vt_Of(IxI)'!$H72:$K72)*(-1)</f>
        <v>0</v>
      </c>
      <c r="AY72">
        <f>I!AX70*SUM('Sim_Vt_Of(IxI)'!$H72:$K72)*(-1)</f>
        <v>0</v>
      </c>
      <c r="AZ72">
        <f>I!AY70*SUM('Sim_Vt_Of(IxI)'!$H72:$K72)*(-1)</f>
        <v>0</v>
      </c>
      <c r="BA72">
        <f>I!AZ70*SUM('Sim_Vt_Of(IxI)'!$H72:$K72)*(-1)</f>
        <v>0</v>
      </c>
      <c r="BB72">
        <f>I!BA70*SUM('Sim_Vt_Of(IxI)'!$H72:$K72)*(-1)</f>
        <v>0</v>
      </c>
      <c r="BC72">
        <f>I!BB70*SUM('Sim_Vt_Of(IxI)'!$H72:$K72)*(-1)</f>
        <v>0</v>
      </c>
      <c r="BD72">
        <f>I!BC70*SUM('Sim_Vt_Of(IxI)'!$H72:$K72)*(-1)</f>
        <v>0</v>
      </c>
      <c r="BE72">
        <f>I!BD70*SUM('Sim_Vt_Of(IxI)'!$H72:$K72)*(-1)</f>
        <v>0</v>
      </c>
      <c r="BF72">
        <f>I!BE70*SUM('Sim_Vt_Of(IxI)'!$H72:$K72)*(-1)</f>
        <v>0</v>
      </c>
      <c r="BG72">
        <f>I!BF70*SUM('Sim_Vt_Of(IxI)'!$H72:$K72)*(-1)</f>
        <v>0</v>
      </c>
      <c r="BH72">
        <f>I!BG70*SUM('Sim_Vt_Of(IxI)'!$H72:$K72)*(-1)</f>
        <v>0</v>
      </c>
      <c r="BI72">
        <f>I!BH70*SUM('Sim_Vt_Of(IxI)'!$H72:$K72)*(-1)</f>
        <v>0</v>
      </c>
      <c r="BJ72">
        <f>I!BI70*SUM('Sim_Vt_Of(IxI)'!$H72:$K72)*(-1)</f>
        <v>0</v>
      </c>
      <c r="BK72">
        <f>I!BJ70*SUM('Sim_Vt_Of(IxI)'!$H72:$K72)*(-1)</f>
        <v>0</v>
      </c>
      <c r="BL72">
        <f>I!BK70*SUM('Sim_Vt_Of(IxI)'!$H72:$K72)*(-1)</f>
        <v>0</v>
      </c>
      <c r="BM72">
        <f>I!BL70*SUM('Sim_Vt_Of(IxI)'!$H72:$K72)*(-1)</f>
        <v>0</v>
      </c>
      <c r="BN72">
        <f>I!BM70*SUM('Sim_Vt_Of(IxI)'!$H72:$K72)*(-1)</f>
        <v>0</v>
      </c>
      <c r="BO72">
        <f>I!BN70*SUM('Sim_Vt_Of(IxI)'!$H72:$K72)*(-1)</f>
        <v>0</v>
      </c>
      <c r="BP72">
        <f>I!BO70*SUM('Sim_Vt_Of(IxI)'!$H72:$K72)*(-1)</f>
        <v>0</v>
      </c>
      <c r="BQ72">
        <f>I!BP70*SUM('Sim_Vt_Of(IxI)'!$H72:$K72)*(-1)</f>
        <v>0</v>
      </c>
      <c r="BR72">
        <f>I!BQ70*SUM('Sim_Vt_Of(IxI)'!$H72:$K72)*(-1)</f>
        <v>0</v>
      </c>
      <c r="BS72">
        <f>I!BR70*SUM('Sim_Vt_Of(IxI)'!$H72:$K72)*(-1)</f>
        <v>0</v>
      </c>
      <c r="BT72">
        <f>I!BS70*SUM('Sim_Vt_Of(IxI)'!$H72:$K72)*(-1)</f>
        <v>0</v>
      </c>
      <c r="BU72">
        <f>I!BT70*SUM('Sim_Vt_Of(IxI)'!$H72:$K72)*(-1)</f>
        <v>0</v>
      </c>
      <c r="BV72">
        <f>I!BU70*SUM('Sim_Vt_Of(IxI)'!$H72:$K72)*(-1)</f>
        <v>0</v>
      </c>
      <c r="BW72">
        <f>I!BV70*SUM('Sim_Vt_Of(IxI)'!$H72:$K72)*(-1)</f>
        <v>0</v>
      </c>
      <c r="BX72">
        <f>I!BW70*SUM('Sim_Vt_Of(IxI)'!$H72:$K72)*(-1)</f>
        <v>0</v>
      </c>
      <c r="BY72">
        <f>I!BX70*SUM('Sim_Vt_Of(IxI)'!$H72:$K72)*(-1)</f>
        <v>0</v>
      </c>
    </row>
    <row r="73" spans="1:77" x14ac:dyDescent="0.25">
      <c r="A73" s="105" t="s">
        <v>70</v>
      </c>
      <c r="B73">
        <f>I!A71*SUM('Sim_Vt_Of(IxI)'!$H73:$K73)*(-1)</f>
        <v>0</v>
      </c>
      <c r="C73">
        <f>I!B71*SUM('Sim_Vt_Of(IxI)'!$H73:$K73)*(-1)</f>
        <v>0</v>
      </c>
      <c r="D73">
        <f>I!C71*SUM('Sim_Vt_Of(IxI)'!$H73:$K73)*(-1)</f>
        <v>0</v>
      </c>
      <c r="E73">
        <f>I!D71*SUM('Sim_Vt_Of(IxI)'!$H73:$K73)*(-1)</f>
        <v>0</v>
      </c>
      <c r="F73">
        <f>I!E71*SUM('Sim_Vt_Of(IxI)'!$H73:$K73)*(-1)</f>
        <v>0</v>
      </c>
      <c r="G73">
        <f>I!F71*SUM('Sim_Vt_Of(IxI)'!$H73:$K73)*(-1)</f>
        <v>0</v>
      </c>
      <c r="H73">
        <f>I!G71*SUM('Sim_Vt_Of(IxI)'!$H73:$K73)*(-1)</f>
        <v>0</v>
      </c>
      <c r="I73">
        <f>I!H71*SUM('Sim_Vt_Of(IxI)'!$H73:$K73)*(-1)</f>
        <v>0</v>
      </c>
      <c r="J73">
        <f>I!I71*SUM('Sim_Vt_Of(IxI)'!$H73:$K73)*(-1)</f>
        <v>0</v>
      </c>
      <c r="K73">
        <f>I!J71*SUM('Sim_Vt_Of(IxI)'!$H73:$K73)*(-1)</f>
        <v>0</v>
      </c>
      <c r="L73">
        <f>I!K71*SUM('Sim_Vt_Of(IxI)'!$H73:$K73)*(-1)</f>
        <v>0</v>
      </c>
      <c r="M73">
        <f>I!L71*SUM('Sim_Vt_Of(IxI)'!$H73:$K73)*(-1)</f>
        <v>0</v>
      </c>
      <c r="N73">
        <f>I!M71*SUM('Sim_Vt_Of(IxI)'!$H73:$K73)*(-1)</f>
        <v>0</v>
      </c>
      <c r="O73">
        <f>I!N71*SUM('Sim_Vt_Of(IxI)'!$H73:$K73)*(-1)</f>
        <v>0</v>
      </c>
      <c r="P73">
        <f>I!O71*SUM('Sim_Vt_Of(IxI)'!$H73:$K73)*(-1)</f>
        <v>0</v>
      </c>
      <c r="Q73">
        <f>I!P71*SUM('Sim_Vt_Of(IxI)'!$H73:$K73)*(-1)</f>
        <v>0</v>
      </c>
      <c r="R73">
        <f>I!Q71*SUM('Sim_Vt_Of(IxI)'!$H73:$K73)*(-1)</f>
        <v>0</v>
      </c>
      <c r="S73">
        <f>I!R71*SUM('Sim_Vt_Of(IxI)'!$H73:$K73)*(-1)</f>
        <v>0</v>
      </c>
      <c r="T73">
        <f>I!S71*SUM('Sim_Vt_Of(IxI)'!$H73:$K73)*(-1)</f>
        <v>0</v>
      </c>
      <c r="U73">
        <f>I!T71*SUM('Sim_Vt_Of(IxI)'!$H73:$K73)*(-1)</f>
        <v>0</v>
      </c>
      <c r="V73">
        <f>I!U71*SUM('Sim_Vt_Of(IxI)'!$H73:$K73)*(-1)</f>
        <v>0</v>
      </c>
      <c r="W73">
        <f>I!V71*SUM('Sim_Vt_Of(IxI)'!$H73:$K73)*(-1)</f>
        <v>0</v>
      </c>
      <c r="X73">
        <f>I!W71*SUM('Sim_Vt_Of(IxI)'!$H73:$K73)*(-1)</f>
        <v>0</v>
      </c>
      <c r="Y73">
        <f>I!X71*SUM('Sim_Vt_Of(IxI)'!$H73:$K73)*(-1)</f>
        <v>0</v>
      </c>
      <c r="Z73">
        <f>I!Y71*SUM('Sim_Vt_Of(IxI)'!$H73:$K73)*(-1)</f>
        <v>0</v>
      </c>
      <c r="AA73">
        <f>I!Z71*SUM('Sim_Vt_Of(IxI)'!$H73:$K73)*(-1)</f>
        <v>0</v>
      </c>
      <c r="AB73">
        <f>I!AA71*SUM('Sim_Vt_Of(IxI)'!$H73:$K73)*(-1)</f>
        <v>0</v>
      </c>
      <c r="AC73">
        <f>I!AB71*SUM('Sim_Vt_Of(IxI)'!$H73:$K73)*(-1)</f>
        <v>0</v>
      </c>
      <c r="AD73">
        <f>I!AC71*SUM('Sim_Vt_Of(IxI)'!$H73:$K73)*(-1)</f>
        <v>0</v>
      </c>
      <c r="AE73">
        <f>I!AD71*SUM('Sim_Vt_Of(IxI)'!$H73:$K73)*(-1)</f>
        <v>0</v>
      </c>
      <c r="AF73">
        <f>I!AE71*SUM('Sim_Vt_Of(IxI)'!$H73:$K73)*(-1)</f>
        <v>0</v>
      </c>
      <c r="AG73">
        <f>I!AF71*SUM('Sim_Vt_Of(IxI)'!$H73:$K73)*(-1)</f>
        <v>0</v>
      </c>
      <c r="AH73">
        <f>I!AG71*SUM('Sim_Vt_Of(IxI)'!$H73:$K73)*(-1)</f>
        <v>0</v>
      </c>
      <c r="AI73">
        <f>I!AH71*SUM('Sim_Vt_Of(IxI)'!$H73:$K73)*(-1)</f>
        <v>0</v>
      </c>
      <c r="AJ73">
        <f>I!AI71*SUM('Sim_Vt_Of(IxI)'!$H73:$K73)*(-1)</f>
        <v>0</v>
      </c>
      <c r="AK73">
        <f>I!AJ71*SUM('Sim_Vt_Of(IxI)'!$H73:$K73)*(-1)</f>
        <v>0</v>
      </c>
      <c r="AL73">
        <f>I!AK71*SUM('Sim_Vt_Of(IxI)'!$H73:$K73)*(-1)</f>
        <v>0</v>
      </c>
      <c r="AM73">
        <f>I!AL71*SUM('Sim_Vt_Of(IxI)'!$H73:$K73)*(-1)</f>
        <v>0</v>
      </c>
      <c r="AN73">
        <f>I!AM71*SUM('Sim_Vt_Of(IxI)'!$H73:$K73)*(-1)</f>
        <v>0</v>
      </c>
      <c r="AO73">
        <f>I!AN71*SUM('Sim_Vt_Of(IxI)'!$H73:$K73)*(-1)</f>
        <v>0</v>
      </c>
      <c r="AP73">
        <f>I!AO71*SUM('Sim_Vt_Of(IxI)'!$H73:$K73)*(-1)</f>
        <v>0</v>
      </c>
      <c r="AQ73">
        <f>I!AP71*SUM('Sim_Vt_Of(IxI)'!$H73:$K73)*(-1)</f>
        <v>0</v>
      </c>
      <c r="AR73">
        <f>I!AQ71*SUM('Sim_Vt_Of(IxI)'!$H73:$K73)*(-1)</f>
        <v>0</v>
      </c>
      <c r="AS73">
        <f>I!AR71*SUM('Sim_Vt_Of(IxI)'!$H73:$K73)*(-1)</f>
        <v>0</v>
      </c>
      <c r="AT73">
        <f>I!AS71*SUM('Sim_Vt_Of(IxI)'!$H73:$K73)*(-1)</f>
        <v>0</v>
      </c>
      <c r="AU73">
        <f>I!AT71*SUM('Sim_Vt_Of(IxI)'!$H73:$K73)*(-1)</f>
        <v>0</v>
      </c>
      <c r="AV73">
        <f>I!AU71*SUM('Sim_Vt_Of(IxI)'!$H73:$K73)*(-1)</f>
        <v>0</v>
      </c>
      <c r="AW73">
        <f>I!AV71*SUM('Sim_Vt_Of(IxI)'!$H73:$K73)*(-1)</f>
        <v>0</v>
      </c>
      <c r="AX73">
        <f>I!AW71*SUM('Sim_Vt_Of(IxI)'!$H73:$K73)*(-1)</f>
        <v>0</v>
      </c>
      <c r="AY73">
        <f>I!AX71*SUM('Sim_Vt_Of(IxI)'!$H73:$K73)*(-1)</f>
        <v>0</v>
      </c>
      <c r="AZ73">
        <f>I!AY71*SUM('Sim_Vt_Of(IxI)'!$H73:$K73)*(-1)</f>
        <v>0</v>
      </c>
      <c r="BA73">
        <f>I!AZ71*SUM('Sim_Vt_Of(IxI)'!$H73:$K73)*(-1)</f>
        <v>0</v>
      </c>
      <c r="BB73">
        <f>I!BA71*SUM('Sim_Vt_Of(IxI)'!$H73:$K73)*(-1)</f>
        <v>0</v>
      </c>
      <c r="BC73">
        <f>I!BB71*SUM('Sim_Vt_Of(IxI)'!$H73:$K73)*(-1)</f>
        <v>0</v>
      </c>
      <c r="BD73">
        <f>I!BC71*SUM('Sim_Vt_Of(IxI)'!$H73:$K73)*(-1)</f>
        <v>0</v>
      </c>
      <c r="BE73">
        <f>I!BD71*SUM('Sim_Vt_Of(IxI)'!$H73:$K73)*(-1)</f>
        <v>0</v>
      </c>
      <c r="BF73">
        <f>I!BE71*SUM('Sim_Vt_Of(IxI)'!$H73:$K73)*(-1)</f>
        <v>0</v>
      </c>
      <c r="BG73">
        <f>I!BF71*SUM('Sim_Vt_Of(IxI)'!$H73:$K73)*(-1)</f>
        <v>0</v>
      </c>
      <c r="BH73">
        <f>I!BG71*SUM('Sim_Vt_Of(IxI)'!$H73:$K73)*(-1)</f>
        <v>0</v>
      </c>
      <c r="BI73">
        <f>I!BH71*SUM('Sim_Vt_Of(IxI)'!$H73:$K73)*(-1)</f>
        <v>0</v>
      </c>
      <c r="BJ73">
        <f>I!BI71*SUM('Sim_Vt_Of(IxI)'!$H73:$K73)*(-1)</f>
        <v>0</v>
      </c>
      <c r="BK73">
        <f>I!BJ71*SUM('Sim_Vt_Of(IxI)'!$H73:$K73)*(-1)</f>
        <v>0</v>
      </c>
      <c r="BL73">
        <f>I!BK71*SUM('Sim_Vt_Of(IxI)'!$H73:$K73)*(-1)</f>
        <v>0</v>
      </c>
      <c r="BM73">
        <f>I!BL71*SUM('Sim_Vt_Of(IxI)'!$H73:$K73)*(-1)</f>
        <v>0</v>
      </c>
      <c r="BN73">
        <f>I!BM71*SUM('Sim_Vt_Of(IxI)'!$H73:$K73)*(-1)</f>
        <v>0</v>
      </c>
      <c r="BO73">
        <f>I!BN71*SUM('Sim_Vt_Of(IxI)'!$H73:$K73)*(-1)</f>
        <v>0</v>
      </c>
      <c r="BP73">
        <f>I!BO71*SUM('Sim_Vt_Of(IxI)'!$H73:$K73)*(-1)</f>
        <v>0</v>
      </c>
      <c r="BQ73">
        <f>I!BP71*SUM('Sim_Vt_Of(IxI)'!$H73:$K73)*(-1)</f>
        <v>0</v>
      </c>
      <c r="BR73">
        <f>I!BQ71*SUM('Sim_Vt_Of(IxI)'!$H73:$K73)*(-1)</f>
        <v>0</v>
      </c>
      <c r="BS73">
        <f>I!BR71*SUM('Sim_Vt_Of(IxI)'!$H73:$K73)*(-1)</f>
        <v>0</v>
      </c>
      <c r="BT73">
        <f>I!BS71*SUM('Sim_Vt_Of(IxI)'!$H73:$K73)*(-1)</f>
        <v>0</v>
      </c>
      <c r="BU73">
        <f>I!BT71*SUM('Sim_Vt_Of(IxI)'!$H73:$K73)*(-1)</f>
        <v>0</v>
      </c>
      <c r="BV73">
        <f>I!BU71*SUM('Sim_Vt_Of(IxI)'!$H73:$K73)*(-1)</f>
        <v>0</v>
      </c>
      <c r="BW73">
        <f>I!BV71*SUM('Sim_Vt_Of(IxI)'!$H73:$K73)*(-1)</f>
        <v>0</v>
      </c>
      <c r="BX73">
        <f>I!BW71*SUM('Sim_Vt_Of(IxI)'!$H73:$K73)*(-1)</f>
        <v>0</v>
      </c>
      <c r="BY73">
        <f>I!BX71*SUM('Sim_Vt_Of(IxI)'!$H73:$K73)*(-1)</f>
        <v>0</v>
      </c>
    </row>
    <row r="74" spans="1:77" x14ac:dyDescent="0.25">
      <c r="A74" s="105" t="s">
        <v>71</v>
      </c>
      <c r="B74">
        <f>I!A72*SUM('Sim_Vt_Of(IxI)'!$H74:$K74)*(-1)</f>
        <v>0</v>
      </c>
      <c r="C74">
        <f>I!B72*SUM('Sim_Vt_Of(IxI)'!$H74:$K74)*(-1)</f>
        <v>0</v>
      </c>
      <c r="D74">
        <f>I!C72*SUM('Sim_Vt_Of(IxI)'!$H74:$K74)*(-1)</f>
        <v>0</v>
      </c>
      <c r="E74">
        <f>I!D72*SUM('Sim_Vt_Of(IxI)'!$H74:$K74)*(-1)</f>
        <v>0</v>
      </c>
      <c r="F74">
        <f>I!E72*SUM('Sim_Vt_Of(IxI)'!$H74:$K74)*(-1)</f>
        <v>0</v>
      </c>
      <c r="G74">
        <f>I!F72*SUM('Sim_Vt_Of(IxI)'!$H74:$K74)*(-1)</f>
        <v>0</v>
      </c>
      <c r="H74">
        <f>I!G72*SUM('Sim_Vt_Of(IxI)'!$H74:$K74)*(-1)</f>
        <v>0</v>
      </c>
      <c r="I74">
        <f>I!H72*SUM('Sim_Vt_Of(IxI)'!$H74:$K74)*(-1)</f>
        <v>0</v>
      </c>
      <c r="J74">
        <f>I!I72*SUM('Sim_Vt_Of(IxI)'!$H74:$K74)*(-1)</f>
        <v>0</v>
      </c>
      <c r="K74">
        <f>I!J72*SUM('Sim_Vt_Of(IxI)'!$H74:$K74)*(-1)</f>
        <v>0</v>
      </c>
      <c r="L74">
        <f>I!K72*SUM('Sim_Vt_Of(IxI)'!$H74:$K74)*(-1)</f>
        <v>0</v>
      </c>
      <c r="M74">
        <f>I!L72*SUM('Sim_Vt_Of(IxI)'!$H74:$K74)*(-1)</f>
        <v>0</v>
      </c>
      <c r="N74">
        <f>I!M72*SUM('Sim_Vt_Of(IxI)'!$H74:$K74)*(-1)</f>
        <v>0</v>
      </c>
      <c r="O74">
        <f>I!N72*SUM('Sim_Vt_Of(IxI)'!$H74:$K74)*(-1)</f>
        <v>0</v>
      </c>
      <c r="P74">
        <f>I!O72*SUM('Sim_Vt_Of(IxI)'!$H74:$K74)*(-1)</f>
        <v>0</v>
      </c>
      <c r="Q74">
        <f>I!P72*SUM('Sim_Vt_Of(IxI)'!$H74:$K74)*(-1)</f>
        <v>0</v>
      </c>
      <c r="R74">
        <f>I!Q72*SUM('Sim_Vt_Of(IxI)'!$H74:$K74)*(-1)</f>
        <v>0</v>
      </c>
      <c r="S74">
        <f>I!R72*SUM('Sim_Vt_Of(IxI)'!$H74:$K74)*(-1)</f>
        <v>0</v>
      </c>
      <c r="T74">
        <f>I!S72*SUM('Sim_Vt_Of(IxI)'!$H74:$K74)*(-1)</f>
        <v>0</v>
      </c>
      <c r="U74">
        <f>I!T72*SUM('Sim_Vt_Of(IxI)'!$H74:$K74)*(-1)</f>
        <v>0</v>
      </c>
      <c r="V74">
        <f>I!U72*SUM('Sim_Vt_Of(IxI)'!$H74:$K74)*(-1)</f>
        <v>0</v>
      </c>
      <c r="W74">
        <f>I!V72*SUM('Sim_Vt_Of(IxI)'!$H74:$K74)*(-1)</f>
        <v>0</v>
      </c>
      <c r="X74">
        <f>I!W72*SUM('Sim_Vt_Of(IxI)'!$H74:$K74)*(-1)</f>
        <v>0</v>
      </c>
      <c r="Y74">
        <f>I!X72*SUM('Sim_Vt_Of(IxI)'!$H74:$K74)*(-1)</f>
        <v>0</v>
      </c>
      <c r="Z74">
        <f>I!Y72*SUM('Sim_Vt_Of(IxI)'!$H74:$K74)*(-1)</f>
        <v>0</v>
      </c>
      <c r="AA74">
        <f>I!Z72*SUM('Sim_Vt_Of(IxI)'!$H74:$K74)*(-1)</f>
        <v>0</v>
      </c>
      <c r="AB74">
        <f>I!AA72*SUM('Sim_Vt_Of(IxI)'!$H74:$K74)*(-1)</f>
        <v>0</v>
      </c>
      <c r="AC74">
        <f>I!AB72*SUM('Sim_Vt_Of(IxI)'!$H74:$K74)*(-1)</f>
        <v>0</v>
      </c>
      <c r="AD74">
        <f>I!AC72*SUM('Sim_Vt_Of(IxI)'!$H74:$K74)*(-1)</f>
        <v>0</v>
      </c>
      <c r="AE74">
        <f>I!AD72*SUM('Sim_Vt_Of(IxI)'!$H74:$K74)*(-1)</f>
        <v>0</v>
      </c>
      <c r="AF74">
        <f>I!AE72*SUM('Sim_Vt_Of(IxI)'!$H74:$K74)*(-1)</f>
        <v>0</v>
      </c>
      <c r="AG74">
        <f>I!AF72*SUM('Sim_Vt_Of(IxI)'!$H74:$K74)*(-1)</f>
        <v>0</v>
      </c>
      <c r="AH74">
        <f>I!AG72*SUM('Sim_Vt_Of(IxI)'!$H74:$K74)*(-1)</f>
        <v>0</v>
      </c>
      <c r="AI74">
        <f>I!AH72*SUM('Sim_Vt_Of(IxI)'!$H74:$K74)*(-1)</f>
        <v>0</v>
      </c>
      <c r="AJ74">
        <f>I!AI72*SUM('Sim_Vt_Of(IxI)'!$H74:$K74)*(-1)</f>
        <v>0</v>
      </c>
      <c r="AK74">
        <f>I!AJ72*SUM('Sim_Vt_Of(IxI)'!$H74:$K74)*(-1)</f>
        <v>0</v>
      </c>
      <c r="AL74">
        <f>I!AK72*SUM('Sim_Vt_Of(IxI)'!$H74:$K74)*(-1)</f>
        <v>0</v>
      </c>
      <c r="AM74">
        <f>I!AL72*SUM('Sim_Vt_Of(IxI)'!$H74:$K74)*(-1)</f>
        <v>0</v>
      </c>
      <c r="AN74">
        <f>I!AM72*SUM('Sim_Vt_Of(IxI)'!$H74:$K74)*(-1)</f>
        <v>0</v>
      </c>
      <c r="AO74">
        <f>I!AN72*SUM('Sim_Vt_Of(IxI)'!$H74:$K74)*(-1)</f>
        <v>0</v>
      </c>
      <c r="AP74">
        <f>I!AO72*SUM('Sim_Vt_Of(IxI)'!$H74:$K74)*(-1)</f>
        <v>0</v>
      </c>
      <c r="AQ74">
        <f>I!AP72*SUM('Sim_Vt_Of(IxI)'!$H74:$K74)*(-1)</f>
        <v>0</v>
      </c>
      <c r="AR74">
        <f>I!AQ72*SUM('Sim_Vt_Of(IxI)'!$H74:$K74)*(-1)</f>
        <v>0</v>
      </c>
      <c r="AS74">
        <f>I!AR72*SUM('Sim_Vt_Of(IxI)'!$H74:$K74)*(-1)</f>
        <v>0</v>
      </c>
      <c r="AT74">
        <f>I!AS72*SUM('Sim_Vt_Of(IxI)'!$H74:$K74)*(-1)</f>
        <v>0</v>
      </c>
      <c r="AU74">
        <f>I!AT72*SUM('Sim_Vt_Of(IxI)'!$H74:$K74)*(-1)</f>
        <v>0</v>
      </c>
      <c r="AV74">
        <f>I!AU72*SUM('Sim_Vt_Of(IxI)'!$H74:$K74)*(-1)</f>
        <v>0</v>
      </c>
      <c r="AW74">
        <f>I!AV72*SUM('Sim_Vt_Of(IxI)'!$H74:$K74)*(-1)</f>
        <v>0</v>
      </c>
      <c r="AX74">
        <f>I!AW72*SUM('Sim_Vt_Of(IxI)'!$H74:$K74)*(-1)</f>
        <v>0</v>
      </c>
      <c r="AY74">
        <f>I!AX72*SUM('Sim_Vt_Of(IxI)'!$H74:$K74)*(-1)</f>
        <v>0</v>
      </c>
      <c r="AZ74">
        <f>I!AY72*SUM('Sim_Vt_Of(IxI)'!$H74:$K74)*(-1)</f>
        <v>0</v>
      </c>
      <c r="BA74">
        <f>I!AZ72*SUM('Sim_Vt_Of(IxI)'!$H74:$K74)*(-1)</f>
        <v>0</v>
      </c>
      <c r="BB74">
        <f>I!BA72*SUM('Sim_Vt_Of(IxI)'!$H74:$K74)*(-1)</f>
        <v>0</v>
      </c>
      <c r="BC74">
        <f>I!BB72*SUM('Sim_Vt_Of(IxI)'!$H74:$K74)*(-1)</f>
        <v>0</v>
      </c>
      <c r="BD74">
        <f>I!BC72*SUM('Sim_Vt_Of(IxI)'!$H74:$K74)*(-1)</f>
        <v>0</v>
      </c>
      <c r="BE74">
        <f>I!BD72*SUM('Sim_Vt_Of(IxI)'!$H74:$K74)*(-1)</f>
        <v>0</v>
      </c>
      <c r="BF74">
        <f>I!BE72*SUM('Sim_Vt_Of(IxI)'!$H74:$K74)*(-1)</f>
        <v>0</v>
      </c>
      <c r="BG74">
        <f>I!BF72*SUM('Sim_Vt_Of(IxI)'!$H74:$K74)*(-1)</f>
        <v>0</v>
      </c>
      <c r="BH74">
        <f>I!BG72*SUM('Sim_Vt_Of(IxI)'!$H74:$K74)*(-1)</f>
        <v>0</v>
      </c>
      <c r="BI74">
        <f>I!BH72*SUM('Sim_Vt_Of(IxI)'!$H74:$K74)*(-1)</f>
        <v>0</v>
      </c>
      <c r="BJ74">
        <f>I!BI72*SUM('Sim_Vt_Of(IxI)'!$H74:$K74)*(-1)</f>
        <v>0</v>
      </c>
      <c r="BK74">
        <f>I!BJ72*SUM('Sim_Vt_Of(IxI)'!$H74:$K74)*(-1)</f>
        <v>0</v>
      </c>
      <c r="BL74">
        <f>I!BK72*SUM('Sim_Vt_Of(IxI)'!$H74:$K74)*(-1)</f>
        <v>0</v>
      </c>
      <c r="BM74">
        <f>I!BL72*SUM('Sim_Vt_Of(IxI)'!$H74:$K74)*(-1)</f>
        <v>0</v>
      </c>
      <c r="BN74">
        <f>I!BM72*SUM('Sim_Vt_Of(IxI)'!$H74:$K74)*(-1)</f>
        <v>0</v>
      </c>
      <c r="BO74">
        <f>I!BN72*SUM('Sim_Vt_Of(IxI)'!$H74:$K74)*(-1)</f>
        <v>0</v>
      </c>
      <c r="BP74">
        <f>I!BO72*SUM('Sim_Vt_Of(IxI)'!$H74:$K74)*(-1)</f>
        <v>0</v>
      </c>
      <c r="BQ74">
        <f>I!BP72*SUM('Sim_Vt_Of(IxI)'!$H74:$K74)*(-1)</f>
        <v>0</v>
      </c>
      <c r="BR74">
        <f>I!BQ72*SUM('Sim_Vt_Of(IxI)'!$H74:$K74)*(-1)</f>
        <v>0</v>
      </c>
      <c r="BS74">
        <f>I!BR72*SUM('Sim_Vt_Of(IxI)'!$H74:$K74)*(-1)</f>
        <v>0</v>
      </c>
      <c r="BT74">
        <f>I!BS72*SUM('Sim_Vt_Of(IxI)'!$H74:$K74)*(-1)</f>
        <v>0</v>
      </c>
      <c r="BU74">
        <f>I!BT72*SUM('Sim_Vt_Of(IxI)'!$H74:$K74)*(-1)</f>
        <v>0</v>
      </c>
      <c r="BV74">
        <f>I!BU72*SUM('Sim_Vt_Of(IxI)'!$H74:$K74)*(-1)</f>
        <v>0</v>
      </c>
      <c r="BW74">
        <f>I!BV72*SUM('Sim_Vt_Of(IxI)'!$H74:$K74)*(-1)</f>
        <v>0</v>
      </c>
      <c r="BX74">
        <f>I!BW72*SUM('Sim_Vt_Of(IxI)'!$H74:$K74)*(-1)</f>
        <v>0</v>
      </c>
      <c r="BY74">
        <f>I!BX72*SUM('Sim_Vt_Of(IxI)'!$H74:$K74)*(-1)</f>
        <v>0</v>
      </c>
    </row>
    <row r="75" spans="1:77" x14ac:dyDescent="0.25">
      <c r="A75" s="105" t="s">
        <v>72</v>
      </c>
      <c r="B75">
        <f>I!A73*SUM('Sim_Vt_Of(IxI)'!$H75:$K75)*(-1)</f>
        <v>0</v>
      </c>
      <c r="C75">
        <f>I!B73*SUM('Sim_Vt_Of(IxI)'!$H75:$K75)*(-1)</f>
        <v>0</v>
      </c>
      <c r="D75">
        <f>I!C73*SUM('Sim_Vt_Of(IxI)'!$H75:$K75)*(-1)</f>
        <v>0</v>
      </c>
      <c r="E75">
        <f>I!D73*SUM('Sim_Vt_Of(IxI)'!$H75:$K75)*(-1)</f>
        <v>0</v>
      </c>
      <c r="F75">
        <f>I!E73*SUM('Sim_Vt_Of(IxI)'!$H75:$K75)*(-1)</f>
        <v>0</v>
      </c>
      <c r="G75">
        <f>I!F73*SUM('Sim_Vt_Of(IxI)'!$H75:$K75)*(-1)</f>
        <v>0</v>
      </c>
      <c r="H75">
        <f>I!G73*SUM('Sim_Vt_Of(IxI)'!$H75:$K75)*(-1)</f>
        <v>0</v>
      </c>
      <c r="I75">
        <f>I!H73*SUM('Sim_Vt_Of(IxI)'!$H75:$K75)*(-1)</f>
        <v>0</v>
      </c>
      <c r="J75">
        <f>I!I73*SUM('Sim_Vt_Of(IxI)'!$H75:$K75)*(-1)</f>
        <v>0</v>
      </c>
      <c r="K75">
        <f>I!J73*SUM('Sim_Vt_Of(IxI)'!$H75:$K75)*(-1)</f>
        <v>0</v>
      </c>
      <c r="L75">
        <f>I!K73*SUM('Sim_Vt_Of(IxI)'!$H75:$K75)*(-1)</f>
        <v>0</v>
      </c>
      <c r="M75">
        <f>I!L73*SUM('Sim_Vt_Of(IxI)'!$H75:$K75)*(-1)</f>
        <v>0</v>
      </c>
      <c r="N75">
        <f>I!M73*SUM('Sim_Vt_Of(IxI)'!$H75:$K75)*(-1)</f>
        <v>0</v>
      </c>
      <c r="O75">
        <f>I!N73*SUM('Sim_Vt_Of(IxI)'!$H75:$K75)*(-1)</f>
        <v>0</v>
      </c>
      <c r="P75">
        <f>I!O73*SUM('Sim_Vt_Of(IxI)'!$H75:$K75)*(-1)</f>
        <v>0</v>
      </c>
      <c r="Q75">
        <f>I!P73*SUM('Sim_Vt_Of(IxI)'!$H75:$K75)*(-1)</f>
        <v>0</v>
      </c>
      <c r="R75">
        <f>I!Q73*SUM('Sim_Vt_Of(IxI)'!$H75:$K75)*(-1)</f>
        <v>0</v>
      </c>
      <c r="S75">
        <f>I!R73*SUM('Sim_Vt_Of(IxI)'!$H75:$K75)*(-1)</f>
        <v>0</v>
      </c>
      <c r="T75">
        <f>I!S73*SUM('Sim_Vt_Of(IxI)'!$H75:$K75)*(-1)</f>
        <v>0</v>
      </c>
      <c r="U75">
        <f>I!T73*SUM('Sim_Vt_Of(IxI)'!$H75:$K75)*(-1)</f>
        <v>0</v>
      </c>
      <c r="V75">
        <f>I!U73*SUM('Sim_Vt_Of(IxI)'!$H75:$K75)*(-1)</f>
        <v>0</v>
      </c>
      <c r="W75">
        <f>I!V73*SUM('Sim_Vt_Of(IxI)'!$H75:$K75)*(-1)</f>
        <v>0</v>
      </c>
      <c r="X75">
        <f>I!W73*SUM('Sim_Vt_Of(IxI)'!$H75:$K75)*(-1)</f>
        <v>0</v>
      </c>
      <c r="Y75">
        <f>I!X73*SUM('Sim_Vt_Of(IxI)'!$H75:$K75)*(-1)</f>
        <v>0</v>
      </c>
      <c r="Z75">
        <f>I!Y73*SUM('Sim_Vt_Of(IxI)'!$H75:$K75)*(-1)</f>
        <v>0</v>
      </c>
      <c r="AA75">
        <f>I!Z73*SUM('Sim_Vt_Of(IxI)'!$H75:$K75)*(-1)</f>
        <v>0</v>
      </c>
      <c r="AB75">
        <f>I!AA73*SUM('Sim_Vt_Of(IxI)'!$H75:$K75)*(-1)</f>
        <v>0</v>
      </c>
      <c r="AC75">
        <f>I!AB73*SUM('Sim_Vt_Of(IxI)'!$H75:$K75)*(-1)</f>
        <v>0</v>
      </c>
      <c r="AD75">
        <f>I!AC73*SUM('Sim_Vt_Of(IxI)'!$H75:$K75)*(-1)</f>
        <v>0</v>
      </c>
      <c r="AE75">
        <f>I!AD73*SUM('Sim_Vt_Of(IxI)'!$H75:$K75)*(-1)</f>
        <v>0</v>
      </c>
      <c r="AF75">
        <f>I!AE73*SUM('Sim_Vt_Of(IxI)'!$H75:$K75)*(-1)</f>
        <v>0</v>
      </c>
      <c r="AG75">
        <f>I!AF73*SUM('Sim_Vt_Of(IxI)'!$H75:$K75)*(-1)</f>
        <v>0</v>
      </c>
      <c r="AH75">
        <f>I!AG73*SUM('Sim_Vt_Of(IxI)'!$H75:$K75)*(-1)</f>
        <v>0</v>
      </c>
      <c r="AI75">
        <f>I!AH73*SUM('Sim_Vt_Of(IxI)'!$H75:$K75)*(-1)</f>
        <v>0</v>
      </c>
      <c r="AJ75">
        <f>I!AI73*SUM('Sim_Vt_Of(IxI)'!$H75:$K75)*(-1)</f>
        <v>0</v>
      </c>
      <c r="AK75">
        <f>I!AJ73*SUM('Sim_Vt_Of(IxI)'!$H75:$K75)*(-1)</f>
        <v>0</v>
      </c>
      <c r="AL75">
        <f>I!AK73*SUM('Sim_Vt_Of(IxI)'!$H75:$K75)*(-1)</f>
        <v>0</v>
      </c>
      <c r="AM75">
        <f>I!AL73*SUM('Sim_Vt_Of(IxI)'!$H75:$K75)*(-1)</f>
        <v>0</v>
      </c>
      <c r="AN75">
        <f>I!AM73*SUM('Sim_Vt_Of(IxI)'!$H75:$K75)*(-1)</f>
        <v>0</v>
      </c>
      <c r="AO75">
        <f>I!AN73*SUM('Sim_Vt_Of(IxI)'!$H75:$K75)*(-1)</f>
        <v>0</v>
      </c>
      <c r="AP75">
        <f>I!AO73*SUM('Sim_Vt_Of(IxI)'!$H75:$K75)*(-1)</f>
        <v>0</v>
      </c>
      <c r="AQ75">
        <f>I!AP73*SUM('Sim_Vt_Of(IxI)'!$H75:$K75)*(-1)</f>
        <v>0</v>
      </c>
      <c r="AR75">
        <f>I!AQ73*SUM('Sim_Vt_Of(IxI)'!$H75:$K75)*(-1)</f>
        <v>0</v>
      </c>
      <c r="AS75">
        <f>I!AR73*SUM('Sim_Vt_Of(IxI)'!$H75:$K75)*(-1)</f>
        <v>0</v>
      </c>
      <c r="AT75">
        <f>I!AS73*SUM('Sim_Vt_Of(IxI)'!$H75:$K75)*(-1)</f>
        <v>0</v>
      </c>
      <c r="AU75">
        <f>I!AT73*SUM('Sim_Vt_Of(IxI)'!$H75:$K75)*(-1)</f>
        <v>0</v>
      </c>
      <c r="AV75">
        <f>I!AU73*SUM('Sim_Vt_Of(IxI)'!$H75:$K75)*(-1)</f>
        <v>0</v>
      </c>
      <c r="AW75">
        <f>I!AV73*SUM('Sim_Vt_Of(IxI)'!$H75:$K75)*(-1)</f>
        <v>0</v>
      </c>
      <c r="AX75">
        <f>I!AW73*SUM('Sim_Vt_Of(IxI)'!$H75:$K75)*(-1)</f>
        <v>0</v>
      </c>
      <c r="AY75">
        <f>I!AX73*SUM('Sim_Vt_Of(IxI)'!$H75:$K75)*(-1)</f>
        <v>0</v>
      </c>
      <c r="AZ75">
        <f>I!AY73*SUM('Sim_Vt_Of(IxI)'!$H75:$K75)*(-1)</f>
        <v>0</v>
      </c>
      <c r="BA75">
        <f>I!AZ73*SUM('Sim_Vt_Of(IxI)'!$H75:$K75)*(-1)</f>
        <v>0</v>
      </c>
      <c r="BB75">
        <f>I!BA73*SUM('Sim_Vt_Of(IxI)'!$H75:$K75)*(-1)</f>
        <v>0</v>
      </c>
      <c r="BC75">
        <f>I!BB73*SUM('Sim_Vt_Of(IxI)'!$H75:$K75)*(-1)</f>
        <v>0</v>
      </c>
      <c r="BD75">
        <f>I!BC73*SUM('Sim_Vt_Of(IxI)'!$H75:$K75)*(-1)</f>
        <v>0</v>
      </c>
      <c r="BE75">
        <f>I!BD73*SUM('Sim_Vt_Of(IxI)'!$H75:$K75)*(-1)</f>
        <v>0</v>
      </c>
      <c r="BF75">
        <f>I!BE73*SUM('Sim_Vt_Of(IxI)'!$H75:$K75)*(-1)</f>
        <v>0</v>
      </c>
      <c r="BG75">
        <f>I!BF73*SUM('Sim_Vt_Of(IxI)'!$H75:$K75)*(-1)</f>
        <v>0</v>
      </c>
      <c r="BH75">
        <f>I!BG73*SUM('Sim_Vt_Of(IxI)'!$H75:$K75)*(-1)</f>
        <v>0</v>
      </c>
      <c r="BI75">
        <f>I!BH73*SUM('Sim_Vt_Of(IxI)'!$H75:$K75)*(-1)</f>
        <v>0</v>
      </c>
      <c r="BJ75">
        <f>I!BI73*SUM('Sim_Vt_Of(IxI)'!$H75:$K75)*(-1)</f>
        <v>0</v>
      </c>
      <c r="BK75">
        <f>I!BJ73*SUM('Sim_Vt_Of(IxI)'!$H75:$K75)*(-1)</f>
        <v>0</v>
      </c>
      <c r="BL75">
        <f>I!BK73*SUM('Sim_Vt_Of(IxI)'!$H75:$K75)*(-1)</f>
        <v>0</v>
      </c>
      <c r="BM75">
        <f>I!BL73*SUM('Sim_Vt_Of(IxI)'!$H75:$K75)*(-1)</f>
        <v>0</v>
      </c>
      <c r="BN75">
        <f>I!BM73*SUM('Sim_Vt_Of(IxI)'!$H75:$K75)*(-1)</f>
        <v>0</v>
      </c>
      <c r="BO75">
        <f>I!BN73*SUM('Sim_Vt_Of(IxI)'!$H75:$K75)*(-1)</f>
        <v>0</v>
      </c>
      <c r="BP75">
        <f>I!BO73*SUM('Sim_Vt_Of(IxI)'!$H75:$K75)*(-1)</f>
        <v>0</v>
      </c>
      <c r="BQ75">
        <f>I!BP73*SUM('Sim_Vt_Of(IxI)'!$H75:$K75)*(-1)</f>
        <v>0</v>
      </c>
      <c r="BR75">
        <f>I!BQ73*SUM('Sim_Vt_Of(IxI)'!$H75:$K75)*(-1)</f>
        <v>0</v>
      </c>
      <c r="BS75">
        <f>I!BR73*SUM('Sim_Vt_Of(IxI)'!$H75:$K75)*(-1)</f>
        <v>0</v>
      </c>
      <c r="BT75">
        <f>I!BS73*SUM('Sim_Vt_Of(IxI)'!$H75:$K75)*(-1)</f>
        <v>0</v>
      </c>
      <c r="BU75">
        <f>I!BT73*SUM('Sim_Vt_Of(IxI)'!$H75:$K75)*(-1)</f>
        <v>0</v>
      </c>
      <c r="BV75">
        <f>I!BU73*SUM('Sim_Vt_Of(IxI)'!$H75:$K75)*(-1)</f>
        <v>0</v>
      </c>
      <c r="BW75">
        <f>I!BV73*SUM('Sim_Vt_Of(IxI)'!$H75:$K75)*(-1)</f>
        <v>0</v>
      </c>
      <c r="BX75">
        <f>I!BW73*SUM('Sim_Vt_Of(IxI)'!$H75:$K75)*(-1)</f>
        <v>0</v>
      </c>
      <c r="BY75">
        <f>I!BX73*SUM('Sim_Vt_Of(IxI)'!$H75:$K75)*(-1)</f>
        <v>0</v>
      </c>
    </row>
    <row r="76" spans="1:77" x14ac:dyDescent="0.25">
      <c r="A76" s="105" t="s">
        <v>73</v>
      </c>
      <c r="B76">
        <f>I!A74*SUM('Sim_Vt_Of(IxI)'!$H76:$K76)*(-1)</f>
        <v>0</v>
      </c>
      <c r="C76">
        <f>I!B74*SUM('Sim_Vt_Of(IxI)'!$H76:$K76)*(-1)</f>
        <v>0</v>
      </c>
      <c r="D76">
        <f>I!C74*SUM('Sim_Vt_Of(IxI)'!$H76:$K76)*(-1)</f>
        <v>0</v>
      </c>
      <c r="E76">
        <f>I!D74*SUM('Sim_Vt_Of(IxI)'!$H76:$K76)*(-1)</f>
        <v>0</v>
      </c>
      <c r="F76">
        <f>I!E74*SUM('Sim_Vt_Of(IxI)'!$H76:$K76)*(-1)</f>
        <v>0</v>
      </c>
      <c r="G76">
        <f>I!F74*SUM('Sim_Vt_Of(IxI)'!$H76:$K76)*(-1)</f>
        <v>0</v>
      </c>
      <c r="H76">
        <f>I!G74*SUM('Sim_Vt_Of(IxI)'!$H76:$K76)*(-1)</f>
        <v>0</v>
      </c>
      <c r="I76">
        <f>I!H74*SUM('Sim_Vt_Of(IxI)'!$H76:$K76)*(-1)</f>
        <v>0</v>
      </c>
      <c r="J76">
        <f>I!I74*SUM('Sim_Vt_Of(IxI)'!$H76:$K76)*(-1)</f>
        <v>0</v>
      </c>
      <c r="K76">
        <f>I!J74*SUM('Sim_Vt_Of(IxI)'!$H76:$K76)*(-1)</f>
        <v>0</v>
      </c>
      <c r="L76">
        <f>I!K74*SUM('Sim_Vt_Of(IxI)'!$H76:$K76)*(-1)</f>
        <v>0</v>
      </c>
      <c r="M76">
        <f>I!L74*SUM('Sim_Vt_Of(IxI)'!$H76:$K76)*(-1)</f>
        <v>0</v>
      </c>
      <c r="N76">
        <f>I!M74*SUM('Sim_Vt_Of(IxI)'!$H76:$K76)*(-1)</f>
        <v>0</v>
      </c>
      <c r="O76">
        <f>I!N74*SUM('Sim_Vt_Of(IxI)'!$H76:$K76)*(-1)</f>
        <v>0</v>
      </c>
      <c r="P76">
        <f>I!O74*SUM('Sim_Vt_Of(IxI)'!$H76:$K76)*(-1)</f>
        <v>0</v>
      </c>
      <c r="Q76">
        <f>I!P74*SUM('Sim_Vt_Of(IxI)'!$H76:$K76)*(-1)</f>
        <v>0</v>
      </c>
      <c r="R76">
        <f>I!Q74*SUM('Sim_Vt_Of(IxI)'!$H76:$K76)*(-1)</f>
        <v>0</v>
      </c>
      <c r="S76">
        <f>I!R74*SUM('Sim_Vt_Of(IxI)'!$H76:$K76)*(-1)</f>
        <v>0</v>
      </c>
      <c r="T76">
        <f>I!S74*SUM('Sim_Vt_Of(IxI)'!$H76:$K76)*(-1)</f>
        <v>0</v>
      </c>
      <c r="U76">
        <f>I!T74*SUM('Sim_Vt_Of(IxI)'!$H76:$K76)*(-1)</f>
        <v>0</v>
      </c>
      <c r="V76">
        <f>I!U74*SUM('Sim_Vt_Of(IxI)'!$H76:$K76)*(-1)</f>
        <v>0</v>
      </c>
      <c r="W76">
        <f>I!V74*SUM('Sim_Vt_Of(IxI)'!$H76:$K76)*(-1)</f>
        <v>0</v>
      </c>
      <c r="X76">
        <f>I!W74*SUM('Sim_Vt_Of(IxI)'!$H76:$K76)*(-1)</f>
        <v>0</v>
      </c>
      <c r="Y76">
        <f>I!X74*SUM('Sim_Vt_Of(IxI)'!$H76:$K76)*(-1)</f>
        <v>0</v>
      </c>
      <c r="Z76">
        <f>I!Y74*SUM('Sim_Vt_Of(IxI)'!$H76:$K76)*(-1)</f>
        <v>0</v>
      </c>
      <c r="AA76">
        <f>I!Z74*SUM('Sim_Vt_Of(IxI)'!$H76:$K76)*(-1)</f>
        <v>0</v>
      </c>
      <c r="AB76">
        <f>I!AA74*SUM('Sim_Vt_Of(IxI)'!$H76:$K76)*(-1)</f>
        <v>0</v>
      </c>
      <c r="AC76">
        <f>I!AB74*SUM('Sim_Vt_Of(IxI)'!$H76:$K76)*(-1)</f>
        <v>0</v>
      </c>
      <c r="AD76">
        <f>I!AC74*SUM('Sim_Vt_Of(IxI)'!$H76:$K76)*(-1)</f>
        <v>0</v>
      </c>
      <c r="AE76">
        <f>I!AD74*SUM('Sim_Vt_Of(IxI)'!$H76:$K76)*(-1)</f>
        <v>0</v>
      </c>
      <c r="AF76">
        <f>I!AE74*SUM('Sim_Vt_Of(IxI)'!$H76:$K76)*(-1)</f>
        <v>0</v>
      </c>
      <c r="AG76">
        <f>I!AF74*SUM('Sim_Vt_Of(IxI)'!$H76:$K76)*(-1)</f>
        <v>0</v>
      </c>
      <c r="AH76">
        <f>I!AG74*SUM('Sim_Vt_Of(IxI)'!$H76:$K76)*(-1)</f>
        <v>0</v>
      </c>
      <c r="AI76">
        <f>I!AH74*SUM('Sim_Vt_Of(IxI)'!$H76:$K76)*(-1)</f>
        <v>0</v>
      </c>
      <c r="AJ76">
        <f>I!AI74*SUM('Sim_Vt_Of(IxI)'!$H76:$K76)*(-1)</f>
        <v>0</v>
      </c>
      <c r="AK76">
        <f>I!AJ74*SUM('Sim_Vt_Of(IxI)'!$H76:$K76)*(-1)</f>
        <v>0</v>
      </c>
      <c r="AL76">
        <f>I!AK74*SUM('Sim_Vt_Of(IxI)'!$H76:$K76)*(-1)</f>
        <v>0</v>
      </c>
      <c r="AM76">
        <f>I!AL74*SUM('Sim_Vt_Of(IxI)'!$H76:$K76)*(-1)</f>
        <v>0</v>
      </c>
      <c r="AN76">
        <f>I!AM74*SUM('Sim_Vt_Of(IxI)'!$H76:$K76)*(-1)</f>
        <v>0</v>
      </c>
      <c r="AO76">
        <f>I!AN74*SUM('Sim_Vt_Of(IxI)'!$H76:$K76)*(-1)</f>
        <v>0</v>
      </c>
      <c r="AP76">
        <f>I!AO74*SUM('Sim_Vt_Of(IxI)'!$H76:$K76)*(-1)</f>
        <v>0</v>
      </c>
      <c r="AQ76">
        <f>I!AP74*SUM('Sim_Vt_Of(IxI)'!$H76:$K76)*(-1)</f>
        <v>0</v>
      </c>
      <c r="AR76">
        <f>I!AQ74*SUM('Sim_Vt_Of(IxI)'!$H76:$K76)*(-1)</f>
        <v>0</v>
      </c>
      <c r="AS76">
        <f>I!AR74*SUM('Sim_Vt_Of(IxI)'!$H76:$K76)*(-1)</f>
        <v>0</v>
      </c>
      <c r="AT76">
        <f>I!AS74*SUM('Sim_Vt_Of(IxI)'!$H76:$K76)*(-1)</f>
        <v>0</v>
      </c>
      <c r="AU76">
        <f>I!AT74*SUM('Sim_Vt_Of(IxI)'!$H76:$K76)*(-1)</f>
        <v>0</v>
      </c>
      <c r="AV76">
        <f>I!AU74*SUM('Sim_Vt_Of(IxI)'!$H76:$K76)*(-1)</f>
        <v>0</v>
      </c>
      <c r="AW76">
        <f>I!AV74*SUM('Sim_Vt_Of(IxI)'!$H76:$K76)*(-1)</f>
        <v>0</v>
      </c>
      <c r="AX76">
        <f>I!AW74*SUM('Sim_Vt_Of(IxI)'!$H76:$K76)*(-1)</f>
        <v>0</v>
      </c>
      <c r="AY76">
        <f>I!AX74*SUM('Sim_Vt_Of(IxI)'!$H76:$K76)*(-1)</f>
        <v>0</v>
      </c>
      <c r="AZ76">
        <f>I!AY74*SUM('Sim_Vt_Of(IxI)'!$H76:$K76)*(-1)</f>
        <v>0</v>
      </c>
      <c r="BA76">
        <f>I!AZ74*SUM('Sim_Vt_Of(IxI)'!$H76:$K76)*(-1)</f>
        <v>0</v>
      </c>
      <c r="BB76">
        <f>I!BA74*SUM('Sim_Vt_Of(IxI)'!$H76:$K76)*(-1)</f>
        <v>0</v>
      </c>
      <c r="BC76">
        <f>I!BB74*SUM('Sim_Vt_Of(IxI)'!$H76:$K76)*(-1)</f>
        <v>0</v>
      </c>
      <c r="BD76">
        <f>I!BC74*SUM('Sim_Vt_Of(IxI)'!$H76:$K76)*(-1)</f>
        <v>0</v>
      </c>
      <c r="BE76">
        <f>I!BD74*SUM('Sim_Vt_Of(IxI)'!$H76:$K76)*(-1)</f>
        <v>0</v>
      </c>
      <c r="BF76">
        <f>I!BE74*SUM('Sim_Vt_Of(IxI)'!$H76:$K76)*(-1)</f>
        <v>0</v>
      </c>
      <c r="BG76">
        <f>I!BF74*SUM('Sim_Vt_Of(IxI)'!$H76:$K76)*(-1)</f>
        <v>0</v>
      </c>
      <c r="BH76">
        <f>I!BG74*SUM('Sim_Vt_Of(IxI)'!$H76:$K76)*(-1)</f>
        <v>0</v>
      </c>
      <c r="BI76">
        <f>I!BH74*SUM('Sim_Vt_Of(IxI)'!$H76:$K76)*(-1)</f>
        <v>0</v>
      </c>
      <c r="BJ76">
        <f>I!BI74*SUM('Sim_Vt_Of(IxI)'!$H76:$K76)*(-1)</f>
        <v>0</v>
      </c>
      <c r="BK76">
        <f>I!BJ74*SUM('Sim_Vt_Of(IxI)'!$H76:$K76)*(-1)</f>
        <v>0</v>
      </c>
      <c r="BL76">
        <f>I!BK74*SUM('Sim_Vt_Of(IxI)'!$H76:$K76)*(-1)</f>
        <v>0</v>
      </c>
      <c r="BM76">
        <f>I!BL74*SUM('Sim_Vt_Of(IxI)'!$H76:$K76)*(-1)</f>
        <v>0</v>
      </c>
      <c r="BN76">
        <f>I!BM74*SUM('Sim_Vt_Of(IxI)'!$H76:$K76)*(-1)</f>
        <v>0</v>
      </c>
      <c r="BO76">
        <f>I!BN74*SUM('Sim_Vt_Of(IxI)'!$H76:$K76)*(-1)</f>
        <v>0</v>
      </c>
      <c r="BP76">
        <f>I!BO74*SUM('Sim_Vt_Of(IxI)'!$H76:$K76)*(-1)</f>
        <v>0</v>
      </c>
      <c r="BQ76">
        <f>I!BP74*SUM('Sim_Vt_Of(IxI)'!$H76:$K76)*(-1)</f>
        <v>0</v>
      </c>
      <c r="BR76">
        <f>I!BQ74*SUM('Sim_Vt_Of(IxI)'!$H76:$K76)*(-1)</f>
        <v>0</v>
      </c>
      <c r="BS76">
        <f>I!BR74*SUM('Sim_Vt_Of(IxI)'!$H76:$K76)*(-1)</f>
        <v>0</v>
      </c>
      <c r="BT76">
        <f>I!BS74*SUM('Sim_Vt_Of(IxI)'!$H76:$K76)*(-1)</f>
        <v>0</v>
      </c>
      <c r="BU76">
        <f>I!BT74*SUM('Sim_Vt_Of(IxI)'!$H76:$K76)*(-1)</f>
        <v>0</v>
      </c>
      <c r="BV76">
        <f>I!BU74*SUM('Sim_Vt_Of(IxI)'!$H76:$K76)*(-1)</f>
        <v>0</v>
      </c>
      <c r="BW76">
        <f>I!BV74*SUM('Sim_Vt_Of(IxI)'!$H76:$K76)*(-1)</f>
        <v>0</v>
      </c>
      <c r="BX76">
        <f>I!BW74*SUM('Sim_Vt_Of(IxI)'!$H76:$K76)*(-1)</f>
        <v>0</v>
      </c>
      <c r="BY76">
        <f>I!BX74*SUM('Sim_Vt_Of(IxI)'!$H76:$K76)*(-1)</f>
        <v>0</v>
      </c>
    </row>
    <row r="77" spans="1:77" x14ac:dyDescent="0.25">
      <c r="A77" s="105" t="s">
        <v>74</v>
      </c>
      <c r="B77">
        <f>I!A75*SUM('Sim_Vt_Of(IxI)'!$H77:$K77)*(-1)</f>
        <v>0</v>
      </c>
      <c r="C77">
        <f>I!B75*SUM('Sim_Vt_Of(IxI)'!$H77:$K77)*(-1)</f>
        <v>0</v>
      </c>
      <c r="D77">
        <f>I!C75*SUM('Sim_Vt_Of(IxI)'!$H77:$K77)*(-1)</f>
        <v>0</v>
      </c>
      <c r="E77">
        <f>I!D75*SUM('Sim_Vt_Of(IxI)'!$H77:$K77)*(-1)</f>
        <v>0</v>
      </c>
      <c r="F77">
        <f>I!E75*SUM('Sim_Vt_Of(IxI)'!$H77:$K77)*(-1)</f>
        <v>0</v>
      </c>
      <c r="G77">
        <f>I!F75*SUM('Sim_Vt_Of(IxI)'!$H77:$K77)*(-1)</f>
        <v>0</v>
      </c>
      <c r="H77">
        <f>I!G75*SUM('Sim_Vt_Of(IxI)'!$H77:$K77)*(-1)</f>
        <v>0</v>
      </c>
      <c r="I77">
        <f>I!H75*SUM('Sim_Vt_Of(IxI)'!$H77:$K77)*(-1)</f>
        <v>0</v>
      </c>
      <c r="J77">
        <f>I!I75*SUM('Sim_Vt_Of(IxI)'!$H77:$K77)*(-1)</f>
        <v>0</v>
      </c>
      <c r="K77">
        <f>I!J75*SUM('Sim_Vt_Of(IxI)'!$H77:$K77)*(-1)</f>
        <v>0</v>
      </c>
      <c r="L77">
        <f>I!K75*SUM('Sim_Vt_Of(IxI)'!$H77:$K77)*(-1)</f>
        <v>0</v>
      </c>
      <c r="M77">
        <f>I!L75*SUM('Sim_Vt_Of(IxI)'!$H77:$K77)*(-1)</f>
        <v>0</v>
      </c>
      <c r="N77">
        <f>I!M75*SUM('Sim_Vt_Of(IxI)'!$H77:$K77)*(-1)</f>
        <v>0</v>
      </c>
      <c r="O77">
        <f>I!N75*SUM('Sim_Vt_Of(IxI)'!$H77:$K77)*(-1)</f>
        <v>0</v>
      </c>
      <c r="P77">
        <f>I!O75*SUM('Sim_Vt_Of(IxI)'!$H77:$K77)*(-1)</f>
        <v>0</v>
      </c>
      <c r="Q77">
        <f>I!P75*SUM('Sim_Vt_Of(IxI)'!$H77:$K77)*(-1)</f>
        <v>0</v>
      </c>
      <c r="R77">
        <f>I!Q75*SUM('Sim_Vt_Of(IxI)'!$H77:$K77)*(-1)</f>
        <v>0</v>
      </c>
      <c r="S77">
        <f>I!R75*SUM('Sim_Vt_Of(IxI)'!$H77:$K77)*(-1)</f>
        <v>0</v>
      </c>
      <c r="T77">
        <f>I!S75*SUM('Sim_Vt_Of(IxI)'!$H77:$K77)*(-1)</f>
        <v>0</v>
      </c>
      <c r="U77">
        <f>I!T75*SUM('Sim_Vt_Of(IxI)'!$H77:$K77)*(-1)</f>
        <v>0</v>
      </c>
      <c r="V77">
        <f>I!U75*SUM('Sim_Vt_Of(IxI)'!$H77:$K77)*(-1)</f>
        <v>0</v>
      </c>
      <c r="W77">
        <f>I!V75*SUM('Sim_Vt_Of(IxI)'!$H77:$K77)*(-1)</f>
        <v>0</v>
      </c>
      <c r="X77">
        <f>I!W75*SUM('Sim_Vt_Of(IxI)'!$H77:$K77)*(-1)</f>
        <v>0</v>
      </c>
      <c r="Y77">
        <f>I!X75*SUM('Sim_Vt_Of(IxI)'!$H77:$K77)*(-1)</f>
        <v>0</v>
      </c>
      <c r="Z77">
        <f>I!Y75*SUM('Sim_Vt_Of(IxI)'!$H77:$K77)*(-1)</f>
        <v>0</v>
      </c>
      <c r="AA77">
        <f>I!Z75*SUM('Sim_Vt_Of(IxI)'!$H77:$K77)*(-1)</f>
        <v>0</v>
      </c>
      <c r="AB77">
        <f>I!AA75*SUM('Sim_Vt_Of(IxI)'!$H77:$K77)*(-1)</f>
        <v>0</v>
      </c>
      <c r="AC77">
        <f>I!AB75*SUM('Sim_Vt_Of(IxI)'!$H77:$K77)*(-1)</f>
        <v>0</v>
      </c>
      <c r="AD77">
        <f>I!AC75*SUM('Sim_Vt_Of(IxI)'!$H77:$K77)*(-1)</f>
        <v>0</v>
      </c>
      <c r="AE77">
        <f>I!AD75*SUM('Sim_Vt_Of(IxI)'!$H77:$K77)*(-1)</f>
        <v>0</v>
      </c>
      <c r="AF77">
        <f>I!AE75*SUM('Sim_Vt_Of(IxI)'!$H77:$K77)*(-1)</f>
        <v>0</v>
      </c>
      <c r="AG77">
        <f>I!AF75*SUM('Sim_Vt_Of(IxI)'!$H77:$K77)*(-1)</f>
        <v>0</v>
      </c>
      <c r="AH77">
        <f>I!AG75*SUM('Sim_Vt_Of(IxI)'!$H77:$K77)*(-1)</f>
        <v>0</v>
      </c>
      <c r="AI77">
        <f>I!AH75*SUM('Sim_Vt_Of(IxI)'!$H77:$K77)*(-1)</f>
        <v>0</v>
      </c>
      <c r="AJ77">
        <f>I!AI75*SUM('Sim_Vt_Of(IxI)'!$H77:$K77)*(-1)</f>
        <v>0</v>
      </c>
      <c r="AK77">
        <f>I!AJ75*SUM('Sim_Vt_Of(IxI)'!$H77:$K77)*(-1)</f>
        <v>0</v>
      </c>
      <c r="AL77">
        <f>I!AK75*SUM('Sim_Vt_Of(IxI)'!$H77:$K77)*(-1)</f>
        <v>0</v>
      </c>
      <c r="AM77">
        <f>I!AL75*SUM('Sim_Vt_Of(IxI)'!$H77:$K77)*(-1)</f>
        <v>0</v>
      </c>
      <c r="AN77">
        <f>I!AM75*SUM('Sim_Vt_Of(IxI)'!$H77:$K77)*(-1)</f>
        <v>0</v>
      </c>
      <c r="AO77">
        <f>I!AN75*SUM('Sim_Vt_Of(IxI)'!$H77:$K77)*(-1)</f>
        <v>0</v>
      </c>
      <c r="AP77">
        <f>I!AO75*SUM('Sim_Vt_Of(IxI)'!$H77:$K77)*(-1)</f>
        <v>0</v>
      </c>
      <c r="AQ77">
        <f>I!AP75*SUM('Sim_Vt_Of(IxI)'!$H77:$K77)*(-1)</f>
        <v>0</v>
      </c>
      <c r="AR77">
        <f>I!AQ75*SUM('Sim_Vt_Of(IxI)'!$H77:$K77)*(-1)</f>
        <v>0</v>
      </c>
      <c r="AS77">
        <f>I!AR75*SUM('Sim_Vt_Of(IxI)'!$H77:$K77)*(-1)</f>
        <v>0</v>
      </c>
      <c r="AT77">
        <f>I!AS75*SUM('Sim_Vt_Of(IxI)'!$H77:$K77)*(-1)</f>
        <v>0</v>
      </c>
      <c r="AU77">
        <f>I!AT75*SUM('Sim_Vt_Of(IxI)'!$H77:$K77)*(-1)</f>
        <v>0</v>
      </c>
      <c r="AV77">
        <f>I!AU75*SUM('Sim_Vt_Of(IxI)'!$H77:$K77)*(-1)</f>
        <v>0</v>
      </c>
      <c r="AW77">
        <f>I!AV75*SUM('Sim_Vt_Of(IxI)'!$H77:$K77)*(-1)</f>
        <v>0</v>
      </c>
      <c r="AX77">
        <f>I!AW75*SUM('Sim_Vt_Of(IxI)'!$H77:$K77)*(-1)</f>
        <v>0</v>
      </c>
      <c r="AY77">
        <f>I!AX75*SUM('Sim_Vt_Of(IxI)'!$H77:$K77)*(-1)</f>
        <v>0</v>
      </c>
      <c r="AZ77">
        <f>I!AY75*SUM('Sim_Vt_Of(IxI)'!$H77:$K77)*(-1)</f>
        <v>0</v>
      </c>
      <c r="BA77">
        <f>I!AZ75*SUM('Sim_Vt_Of(IxI)'!$H77:$K77)*(-1)</f>
        <v>0</v>
      </c>
      <c r="BB77">
        <f>I!BA75*SUM('Sim_Vt_Of(IxI)'!$H77:$K77)*(-1)</f>
        <v>0</v>
      </c>
      <c r="BC77">
        <f>I!BB75*SUM('Sim_Vt_Of(IxI)'!$H77:$K77)*(-1)</f>
        <v>0</v>
      </c>
      <c r="BD77">
        <f>I!BC75*SUM('Sim_Vt_Of(IxI)'!$H77:$K77)*(-1)</f>
        <v>0</v>
      </c>
      <c r="BE77">
        <f>I!BD75*SUM('Sim_Vt_Of(IxI)'!$H77:$K77)*(-1)</f>
        <v>0</v>
      </c>
      <c r="BF77">
        <f>I!BE75*SUM('Sim_Vt_Of(IxI)'!$H77:$K77)*(-1)</f>
        <v>0</v>
      </c>
      <c r="BG77">
        <f>I!BF75*SUM('Sim_Vt_Of(IxI)'!$H77:$K77)*(-1)</f>
        <v>0</v>
      </c>
      <c r="BH77">
        <f>I!BG75*SUM('Sim_Vt_Of(IxI)'!$H77:$K77)*(-1)</f>
        <v>0</v>
      </c>
      <c r="BI77">
        <f>I!BH75*SUM('Sim_Vt_Of(IxI)'!$H77:$K77)*(-1)</f>
        <v>0</v>
      </c>
      <c r="BJ77">
        <f>I!BI75*SUM('Sim_Vt_Of(IxI)'!$H77:$K77)*(-1)</f>
        <v>0</v>
      </c>
      <c r="BK77">
        <f>I!BJ75*SUM('Sim_Vt_Of(IxI)'!$H77:$K77)*(-1)</f>
        <v>0</v>
      </c>
      <c r="BL77">
        <f>I!BK75*SUM('Sim_Vt_Of(IxI)'!$H77:$K77)*(-1)</f>
        <v>0</v>
      </c>
      <c r="BM77">
        <f>I!BL75*SUM('Sim_Vt_Of(IxI)'!$H77:$K77)*(-1)</f>
        <v>0</v>
      </c>
      <c r="BN77">
        <f>I!BM75*SUM('Sim_Vt_Of(IxI)'!$H77:$K77)*(-1)</f>
        <v>0</v>
      </c>
      <c r="BO77">
        <f>I!BN75*SUM('Sim_Vt_Of(IxI)'!$H77:$K77)*(-1)</f>
        <v>0</v>
      </c>
      <c r="BP77">
        <f>I!BO75*SUM('Sim_Vt_Of(IxI)'!$H77:$K77)*(-1)</f>
        <v>0</v>
      </c>
      <c r="BQ77">
        <f>I!BP75*SUM('Sim_Vt_Of(IxI)'!$H77:$K77)*(-1)</f>
        <v>0</v>
      </c>
      <c r="BR77">
        <f>I!BQ75*SUM('Sim_Vt_Of(IxI)'!$H77:$K77)*(-1)</f>
        <v>0</v>
      </c>
      <c r="BS77">
        <f>I!BR75*SUM('Sim_Vt_Of(IxI)'!$H77:$K77)*(-1)</f>
        <v>0</v>
      </c>
      <c r="BT77">
        <f>I!BS75*SUM('Sim_Vt_Of(IxI)'!$H77:$K77)*(-1)</f>
        <v>0</v>
      </c>
      <c r="BU77">
        <f>I!BT75*SUM('Sim_Vt_Of(IxI)'!$H77:$K77)*(-1)</f>
        <v>0</v>
      </c>
      <c r="BV77">
        <f>I!BU75*SUM('Sim_Vt_Of(IxI)'!$H77:$K77)*(-1)</f>
        <v>0</v>
      </c>
      <c r="BW77">
        <f>I!BV75*SUM('Sim_Vt_Of(IxI)'!$H77:$K77)*(-1)</f>
        <v>0</v>
      </c>
      <c r="BX77">
        <f>I!BW75*SUM('Sim_Vt_Of(IxI)'!$H77:$K77)*(-1)</f>
        <v>0</v>
      </c>
      <c r="BY77">
        <f>I!BX75*SUM('Sim_Vt_Of(IxI)'!$H77:$K77)*(-1)</f>
        <v>0</v>
      </c>
    </row>
    <row r="78" spans="1:77" x14ac:dyDescent="0.25">
      <c r="A78" s="105" t="s">
        <v>75</v>
      </c>
      <c r="B78">
        <f>I!A76*SUM('Sim_Vt_Of(IxI)'!$H78:$K78)*(-1)</f>
        <v>0</v>
      </c>
      <c r="C78">
        <f>I!B76*SUM('Sim_Vt_Of(IxI)'!$H78:$K78)*(-1)</f>
        <v>0</v>
      </c>
      <c r="D78">
        <f>I!C76*SUM('Sim_Vt_Of(IxI)'!$H78:$K78)*(-1)</f>
        <v>0</v>
      </c>
      <c r="E78">
        <f>I!D76*SUM('Sim_Vt_Of(IxI)'!$H78:$K78)*(-1)</f>
        <v>0</v>
      </c>
      <c r="F78">
        <f>I!E76*SUM('Sim_Vt_Of(IxI)'!$H78:$K78)*(-1)</f>
        <v>0</v>
      </c>
      <c r="G78">
        <f>I!F76*SUM('Sim_Vt_Of(IxI)'!$H78:$K78)*(-1)</f>
        <v>0</v>
      </c>
      <c r="H78">
        <f>I!G76*SUM('Sim_Vt_Of(IxI)'!$H78:$K78)*(-1)</f>
        <v>0</v>
      </c>
      <c r="I78">
        <f>I!H76*SUM('Sim_Vt_Of(IxI)'!$H78:$K78)*(-1)</f>
        <v>0</v>
      </c>
      <c r="J78">
        <f>I!I76*SUM('Sim_Vt_Of(IxI)'!$H78:$K78)*(-1)</f>
        <v>0</v>
      </c>
      <c r="K78">
        <f>I!J76*SUM('Sim_Vt_Of(IxI)'!$H78:$K78)*(-1)</f>
        <v>0</v>
      </c>
      <c r="L78">
        <f>I!K76*SUM('Sim_Vt_Of(IxI)'!$H78:$K78)*(-1)</f>
        <v>0</v>
      </c>
      <c r="M78">
        <f>I!L76*SUM('Sim_Vt_Of(IxI)'!$H78:$K78)*(-1)</f>
        <v>0</v>
      </c>
      <c r="N78">
        <f>I!M76*SUM('Sim_Vt_Of(IxI)'!$H78:$K78)*(-1)</f>
        <v>0</v>
      </c>
      <c r="O78">
        <f>I!N76*SUM('Sim_Vt_Of(IxI)'!$H78:$K78)*(-1)</f>
        <v>0</v>
      </c>
      <c r="P78">
        <f>I!O76*SUM('Sim_Vt_Of(IxI)'!$H78:$K78)*(-1)</f>
        <v>0</v>
      </c>
      <c r="Q78">
        <f>I!P76*SUM('Sim_Vt_Of(IxI)'!$H78:$K78)*(-1)</f>
        <v>0</v>
      </c>
      <c r="R78">
        <f>I!Q76*SUM('Sim_Vt_Of(IxI)'!$H78:$K78)*(-1)</f>
        <v>0</v>
      </c>
      <c r="S78">
        <f>I!R76*SUM('Sim_Vt_Of(IxI)'!$H78:$K78)*(-1)</f>
        <v>0</v>
      </c>
      <c r="T78">
        <f>I!S76*SUM('Sim_Vt_Of(IxI)'!$H78:$K78)*(-1)</f>
        <v>0</v>
      </c>
      <c r="U78">
        <f>I!T76*SUM('Sim_Vt_Of(IxI)'!$H78:$K78)*(-1)</f>
        <v>0</v>
      </c>
      <c r="V78">
        <f>I!U76*SUM('Sim_Vt_Of(IxI)'!$H78:$K78)*(-1)</f>
        <v>0</v>
      </c>
      <c r="W78">
        <f>I!V76*SUM('Sim_Vt_Of(IxI)'!$H78:$K78)*(-1)</f>
        <v>0</v>
      </c>
      <c r="X78">
        <f>I!W76*SUM('Sim_Vt_Of(IxI)'!$H78:$K78)*(-1)</f>
        <v>0</v>
      </c>
      <c r="Y78">
        <f>I!X76*SUM('Sim_Vt_Of(IxI)'!$H78:$K78)*(-1)</f>
        <v>0</v>
      </c>
      <c r="Z78">
        <f>I!Y76*SUM('Sim_Vt_Of(IxI)'!$H78:$K78)*(-1)</f>
        <v>0</v>
      </c>
      <c r="AA78">
        <f>I!Z76*SUM('Sim_Vt_Of(IxI)'!$H78:$K78)*(-1)</f>
        <v>0</v>
      </c>
      <c r="AB78">
        <f>I!AA76*SUM('Sim_Vt_Of(IxI)'!$H78:$K78)*(-1)</f>
        <v>0</v>
      </c>
      <c r="AC78">
        <f>I!AB76*SUM('Sim_Vt_Of(IxI)'!$H78:$K78)*(-1)</f>
        <v>0</v>
      </c>
      <c r="AD78">
        <f>I!AC76*SUM('Sim_Vt_Of(IxI)'!$H78:$K78)*(-1)</f>
        <v>0</v>
      </c>
      <c r="AE78">
        <f>I!AD76*SUM('Sim_Vt_Of(IxI)'!$H78:$K78)*(-1)</f>
        <v>0</v>
      </c>
      <c r="AF78">
        <f>I!AE76*SUM('Sim_Vt_Of(IxI)'!$H78:$K78)*(-1)</f>
        <v>0</v>
      </c>
      <c r="AG78">
        <f>I!AF76*SUM('Sim_Vt_Of(IxI)'!$H78:$K78)*(-1)</f>
        <v>0</v>
      </c>
      <c r="AH78">
        <f>I!AG76*SUM('Sim_Vt_Of(IxI)'!$H78:$K78)*(-1)</f>
        <v>0</v>
      </c>
      <c r="AI78">
        <f>I!AH76*SUM('Sim_Vt_Of(IxI)'!$H78:$K78)*(-1)</f>
        <v>0</v>
      </c>
      <c r="AJ78">
        <f>I!AI76*SUM('Sim_Vt_Of(IxI)'!$H78:$K78)*(-1)</f>
        <v>0</v>
      </c>
      <c r="AK78">
        <f>I!AJ76*SUM('Sim_Vt_Of(IxI)'!$H78:$K78)*(-1)</f>
        <v>0</v>
      </c>
      <c r="AL78">
        <f>I!AK76*SUM('Sim_Vt_Of(IxI)'!$H78:$K78)*(-1)</f>
        <v>0</v>
      </c>
      <c r="AM78">
        <f>I!AL76*SUM('Sim_Vt_Of(IxI)'!$H78:$K78)*(-1)</f>
        <v>0</v>
      </c>
      <c r="AN78">
        <f>I!AM76*SUM('Sim_Vt_Of(IxI)'!$H78:$K78)*(-1)</f>
        <v>0</v>
      </c>
      <c r="AO78">
        <f>I!AN76*SUM('Sim_Vt_Of(IxI)'!$H78:$K78)*(-1)</f>
        <v>0</v>
      </c>
      <c r="AP78">
        <f>I!AO76*SUM('Sim_Vt_Of(IxI)'!$H78:$K78)*(-1)</f>
        <v>0</v>
      </c>
      <c r="AQ78">
        <f>I!AP76*SUM('Sim_Vt_Of(IxI)'!$H78:$K78)*(-1)</f>
        <v>0</v>
      </c>
      <c r="AR78">
        <f>I!AQ76*SUM('Sim_Vt_Of(IxI)'!$H78:$K78)*(-1)</f>
        <v>0</v>
      </c>
      <c r="AS78">
        <f>I!AR76*SUM('Sim_Vt_Of(IxI)'!$H78:$K78)*(-1)</f>
        <v>0</v>
      </c>
      <c r="AT78">
        <f>I!AS76*SUM('Sim_Vt_Of(IxI)'!$H78:$K78)*(-1)</f>
        <v>0</v>
      </c>
      <c r="AU78">
        <f>I!AT76*SUM('Sim_Vt_Of(IxI)'!$H78:$K78)*(-1)</f>
        <v>0</v>
      </c>
      <c r="AV78">
        <f>I!AU76*SUM('Sim_Vt_Of(IxI)'!$H78:$K78)*(-1)</f>
        <v>0</v>
      </c>
      <c r="AW78">
        <f>I!AV76*SUM('Sim_Vt_Of(IxI)'!$H78:$K78)*(-1)</f>
        <v>0</v>
      </c>
      <c r="AX78">
        <f>I!AW76*SUM('Sim_Vt_Of(IxI)'!$H78:$K78)*(-1)</f>
        <v>0</v>
      </c>
      <c r="AY78">
        <f>I!AX76*SUM('Sim_Vt_Of(IxI)'!$H78:$K78)*(-1)</f>
        <v>0</v>
      </c>
      <c r="AZ78">
        <f>I!AY76*SUM('Sim_Vt_Of(IxI)'!$H78:$K78)*(-1)</f>
        <v>0</v>
      </c>
      <c r="BA78">
        <f>I!AZ76*SUM('Sim_Vt_Of(IxI)'!$H78:$K78)*(-1)</f>
        <v>0</v>
      </c>
      <c r="BB78">
        <f>I!BA76*SUM('Sim_Vt_Of(IxI)'!$H78:$K78)*(-1)</f>
        <v>0</v>
      </c>
      <c r="BC78">
        <f>I!BB76*SUM('Sim_Vt_Of(IxI)'!$H78:$K78)*(-1)</f>
        <v>0</v>
      </c>
      <c r="BD78">
        <f>I!BC76*SUM('Sim_Vt_Of(IxI)'!$H78:$K78)*(-1)</f>
        <v>0</v>
      </c>
      <c r="BE78">
        <f>I!BD76*SUM('Sim_Vt_Of(IxI)'!$H78:$K78)*(-1)</f>
        <v>0</v>
      </c>
      <c r="BF78">
        <f>I!BE76*SUM('Sim_Vt_Of(IxI)'!$H78:$K78)*(-1)</f>
        <v>0</v>
      </c>
      <c r="BG78">
        <f>I!BF76*SUM('Sim_Vt_Of(IxI)'!$H78:$K78)*(-1)</f>
        <v>0</v>
      </c>
      <c r="BH78">
        <f>I!BG76*SUM('Sim_Vt_Of(IxI)'!$H78:$K78)*(-1)</f>
        <v>0</v>
      </c>
      <c r="BI78">
        <f>I!BH76*SUM('Sim_Vt_Of(IxI)'!$H78:$K78)*(-1)</f>
        <v>0</v>
      </c>
      <c r="BJ78">
        <f>I!BI76*SUM('Sim_Vt_Of(IxI)'!$H78:$K78)*(-1)</f>
        <v>0</v>
      </c>
      <c r="BK78">
        <f>I!BJ76*SUM('Sim_Vt_Of(IxI)'!$H78:$K78)*(-1)</f>
        <v>0</v>
      </c>
      <c r="BL78">
        <f>I!BK76*SUM('Sim_Vt_Of(IxI)'!$H78:$K78)*(-1)</f>
        <v>0</v>
      </c>
      <c r="BM78">
        <f>I!BL76*SUM('Sim_Vt_Of(IxI)'!$H78:$K78)*(-1)</f>
        <v>0</v>
      </c>
      <c r="BN78">
        <f>I!BM76*SUM('Sim_Vt_Of(IxI)'!$H78:$K78)*(-1)</f>
        <v>0</v>
      </c>
      <c r="BO78">
        <f>I!BN76*SUM('Sim_Vt_Of(IxI)'!$H78:$K78)*(-1)</f>
        <v>0</v>
      </c>
      <c r="BP78">
        <f>I!BO76*SUM('Sim_Vt_Of(IxI)'!$H78:$K78)*(-1)</f>
        <v>0</v>
      </c>
      <c r="BQ78">
        <f>I!BP76*SUM('Sim_Vt_Of(IxI)'!$H78:$K78)*(-1)</f>
        <v>0</v>
      </c>
      <c r="BR78">
        <f>I!BQ76*SUM('Sim_Vt_Of(IxI)'!$H78:$K78)*(-1)</f>
        <v>0</v>
      </c>
      <c r="BS78">
        <f>I!BR76*SUM('Sim_Vt_Of(IxI)'!$H78:$K78)*(-1)</f>
        <v>0</v>
      </c>
      <c r="BT78">
        <f>I!BS76*SUM('Sim_Vt_Of(IxI)'!$H78:$K78)*(-1)</f>
        <v>0</v>
      </c>
      <c r="BU78">
        <f>I!BT76*SUM('Sim_Vt_Of(IxI)'!$H78:$K78)*(-1)</f>
        <v>0</v>
      </c>
      <c r="BV78">
        <f>I!BU76*SUM('Sim_Vt_Of(IxI)'!$H78:$K78)*(-1)</f>
        <v>0</v>
      </c>
      <c r="BW78">
        <f>I!BV76*SUM('Sim_Vt_Of(IxI)'!$H78:$K78)*(-1)</f>
        <v>0</v>
      </c>
      <c r="BX78">
        <f>I!BW76*SUM('Sim_Vt_Of(IxI)'!$H78:$K78)*(-1)</f>
        <v>0</v>
      </c>
      <c r="BY78">
        <f>I!BX76*SUM('Sim_Vt_Of(IxI)'!$H78:$K78)*(-1)</f>
        <v>0</v>
      </c>
    </row>
  </sheetData>
  <sheetProtection password="9953" sheet="1" formatColumns="0" formatRows="0"/>
  <conditionalFormatting sqref="A3:A78">
    <cfRule type="cellIs" dxfId="217" priority="1" operator="lessThan">
      <formula>0</formula>
    </cfRule>
  </conditionalFormatting>
  <conditionalFormatting sqref="B2:BY2">
    <cfRule type="cellIs" dxfId="216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3"/>
  <dimension ref="A2:BY80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2" sqref="E12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107">
        <f t="array" ref="B3:BY78">MMULT(Sim_L_Of_insp!B3:BY78,L_t_Of!B3:BY78)</f>
        <v>0</v>
      </c>
      <c r="C3" s="107">
        <v>0</v>
      </c>
      <c r="D3" s="107">
        <v>0</v>
      </c>
      <c r="E3" s="107">
        <v>0</v>
      </c>
      <c r="F3" s="107">
        <v>0</v>
      </c>
      <c r="G3" s="107">
        <v>0</v>
      </c>
      <c r="H3" s="107">
        <v>0</v>
      </c>
      <c r="I3" s="107">
        <v>0</v>
      </c>
      <c r="J3" s="107">
        <v>0</v>
      </c>
      <c r="K3" s="107">
        <v>0</v>
      </c>
      <c r="L3" s="107">
        <v>0</v>
      </c>
      <c r="M3" s="107">
        <v>0</v>
      </c>
      <c r="N3" s="107">
        <v>0</v>
      </c>
      <c r="O3" s="107">
        <v>0</v>
      </c>
      <c r="P3" s="107">
        <v>0</v>
      </c>
      <c r="Q3" s="107">
        <v>0</v>
      </c>
      <c r="R3" s="107">
        <v>0</v>
      </c>
      <c r="S3" s="107">
        <v>0</v>
      </c>
      <c r="T3" s="107">
        <v>0</v>
      </c>
      <c r="U3" s="107">
        <v>0</v>
      </c>
      <c r="V3" s="107">
        <v>0</v>
      </c>
      <c r="W3" s="107">
        <v>0</v>
      </c>
      <c r="X3" s="107">
        <v>0</v>
      </c>
      <c r="Y3" s="107">
        <v>0</v>
      </c>
      <c r="Z3" s="107">
        <v>0</v>
      </c>
      <c r="AA3" s="107">
        <v>0</v>
      </c>
      <c r="AB3" s="107">
        <v>0</v>
      </c>
      <c r="AC3" s="107">
        <v>0</v>
      </c>
      <c r="AD3" s="107">
        <v>0</v>
      </c>
      <c r="AE3" s="107">
        <v>0</v>
      </c>
      <c r="AF3" s="107">
        <v>0</v>
      </c>
      <c r="AG3" s="107">
        <v>0</v>
      </c>
      <c r="AH3" s="107">
        <v>0</v>
      </c>
      <c r="AI3" s="107">
        <v>0</v>
      </c>
      <c r="AJ3" s="107">
        <v>0</v>
      </c>
      <c r="AK3" s="107">
        <v>0</v>
      </c>
      <c r="AL3" s="107">
        <v>0</v>
      </c>
      <c r="AM3" s="107">
        <v>0</v>
      </c>
      <c r="AN3" s="107">
        <v>0</v>
      </c>
      <c r="AO3" s="107">
        <v>0</v>
      </c>
      <c r="AP3" s="107">
        <v>0</v>
      </c>
      <c r="AQ3" s="107">
        <v>0</v>
      </c>
      <c r="AR3" s="107">
        <v>0</v>
      </c>
      <c r="AS3" s="107">
        <v>0</v>
      </c>
      <c r="AT3" s="107">
        <v>0</v>
      </c>
      <c r="AU3" s="107">
        <v>0</v>
      </c>
      <c r="AV3" s="107">
        <v>0</v>
      </c>
      <c r="AW3" s="107">
        <v>0</v>
      </c>
      <c r="AX3" s="107">
        <v>0</v>
      </c>
      <c r="AY3" s="107">
        <v>0</v>
      </c>
      <c r="AZ3" s="107">
        <v>0</v>
      </c>
      <c r="BA3" s="107">
        <v>0</v>
      </c>
      <c r="BB3" s="107">
        <v>0</v>
      </c>
      <c r="BC3" s="107">
        <v>0</v>
      </c>
      <c r="BD3" s="107">
        <v>0</v>
      </c>
      <c r="BE3" s="107">
        <v>0</v>
      </c>
      <c r="BF3" s="107">
        <v>0</v>
      </c>
      <c r="BG3" s="107">
        <v>0</v>
      </c>
      <c r="BH3" s="107">
        <v>0</v>
      </c>
      <c r="BI3" s="107">
        <v>0</v>
      </c>
      <c r="BJ3" s="107">
        <v>0</v>
      </c>
      <c r="BK3" s="107">
        <v>0</v>
      </c>
      <c r="BL3" s="107">
        <v>0</v>
      </c>
      <c r="BM3" s="107">
        <v>0</v>
      </c>
      <c r="BN3" s="107">
        <v>0</v>
      </c>
      <c r="BO3" s="107">
        <v>0</v>
      </c>
      <c r="BP3" s="107">
        <v>0</v>
      </c>
      <c r="BQ3" s="107">
        <v>0</v>
      </c>
      <c r="BR3" s="107">
        <v>0</v>
      </c>
      <c r="BS3" s="107">
        <v>0</v>
      </c>
      <c r="BT3" s="107">
        <v>0</v>
      </c>
      <c r="BU3" s="107">
        <v>0</v>
      </c>
      <c r="BV3" s="107">
        <v>0</v>
      </c>
      <c r="BW3" s="107">
        <v>0</v>
      </c>
      <c r="BX3" s="107">
        <v>0</v>
      </c>
      <c r="BY3" s="107">
        <v>0</v>
      </c>
    </row>
    <row r="4" spans="1:77" x14ac:dyDescent="0.25">
      <c r="A4" s="105" t="s">
        <v>1</v>
      </c>
      <c r="B4" s="107">
        <v>0</v>
      </c>
      <c r="C4" s="107">
        <v>0</v>
      </c>
      <c r="D4" s="107">
        <v>0</v>
      </c>
      <c r="E4" s="107">
        <v>0</v>
      </c>
      <c r="F4" s="107">
        <v>0</v>
      </c>
      <c r="G4" s="107">
        <v>0</v>
      </c>
      <c r="H4" s="107">
        <v>0</v>
      </c>
      <c r="I4" s="107">
        <v>0</v>
      </c>
      <c r="J4" s="107">
        <v>0</v>
      </c>
      <c r="K4" s="107">
        <v>0</v>
      </c>
      <c r="L4" s="107">
        <v>0</v>
      </c>
      <c r="M4" s="107">
        <v>0</v>
      </c>
      <c r="N4" s="107">
        <v>0</v>
      </c>
      <c r="O4" s="107">
        <v>0</v>
      </c>
      <c r="P4" s="107">
        <v>0</v>
      </c>
      <c r="Q4" s="107">
        <v>0</v>
      </c>
      <c r="R4" s="107">
        <v>0</v>
      </c>
      <c r="S4" s="107">
        <v>0</v>
      </c>
      <c r="T4" s="107">
        <v>0</v>
      </c>
      <c r="U4" s="107">
        <v>0</v>
      </c>
      <c r="V4" s="107">
        <v>0</v>
      </c>
      <c r="W4" s="107">
        <v>0</v>
      </c>
      <c r="X4" s="107">
        <v>0</v>
      </c>
      <c r="Y4" s="107">
        <v>0</v>
      </c>
      <c r="Z4" s="107">
        <v>0</v>
      </c>
      <c r="AA4" s="107">
        <v>0</v>
      </c>
      <c r="AB4" s="107">
        <v>0</v>
      </c>
      <c r="AC4" s="107">
        <v>0</v>
      </c>
      <c r="AD4" s="107">
        <v>0</v>
      </c>
      <c r="AE4" s="107">
        <v>0</v>
      </c>
      <c r="AF4" s="107">
        <v>0</v>
      </c>
      <c r="AG4" s="107">
        <v>0</v>
      </c>
      <c r="AH4" s="107">
        <v>0</v>
      </c>
      <c r="AI4" s="107">
        <v>0</v>
      </c>
      <c r="AJ4" s="107">
        <v>0</v>
      </c>
      <c r="AK4" s="107">
        <v>0</v>
      </c>
      <c r="AL4" s="107">
        <v>0</v>
      </c>
      <c r="AM4" s="107">
        <v>0</v>
      </c>
      <c r="AN4" s="107">
        <v>0</v>
      </c>
      <c r="AO4" s="107">
        <v>0</v>
      </c>
      <c r="AP4" s="107">
        <v>0</v>
      </c>
      <c r="AQ4" s="107">
        <v>0</v>
      </c>
      <c r="AR4" s="107">
        <v>0</v>
      </c>
      <c r="AS4" s="107">
        <v>0</v>
      </c>
      <c r="AT4" s="107">
        <v>0</v>
      </c>
      <c r="AU4" s="107">
        <v>0</v>
      </c>
      <c r="AV4" s="107">
        <v>0</v>
      </c>
      <c r="AW4" s="107">
        <v>0</v>
      </c>
      <c r="AX4" s="107">
        <v>0</v>
      </c>
      <c r="AY4" s="107">
        <v>0</v>
      </c>
      <c r="AZ4" s="107">
        <v>0</v>
      </c>
      <c r="BA4" s="107">
        <v>0</v>
      </c>
      <c r="BB4" s="107">
        <v>0</v>
      </c>
      <c r="BC4" s="107">
        <v>0</v>
      </c>
      <c r="BD4" s="107">
        <v>0</v>
      </c>
      <c r="BE4" s="107">
        <v>0</v>
      </c>
      <c r="BF4" s="107">
        <v>0</v>
      </c>
      <c r="BG4" s="107">
        <v>0</v>
      </c>
      <c r="BH4" s="107">
        <v>0</v>
      </c>
      <c r="BI4" s="107">
        <v>0</v>
      </c>
      <c r="BJ4" s="107">
        <v>0</v>
      </c>
      <c r="BK4" s="107">
        <v>0</v>
      </c>
      <c r="BL4" s="107">
        <v>0</v>
      </c>
      <c r="BM4" s="107">
        <v>0</v>
      </c>
      <c r="BN4" s="107">
        <v>0</v>
      </c>
      <c r="BO4" s="107">
        <v>0</v>
      </c>
      <c r="BP4" s="107">
        <v>0</v>
      </c>
      <c r="BQ4" s="107">
        <v>0</v>
      </c>
      <c r="BR4" s="107">
        <v>0</v>
      </c>
      <c r="BS4" s="107">
        <v>0</v>
      </c>
      <c r="BT4" s="107">
        <v>0</v>
      </c>
      <c r="BU4" s="107">
        <v>0</v>
      </c>
      <c r="BV4" s="107">
        <v>0</v>
      </c>
      <c r="BW4" s="107">
        <v>0</v>
      </c>
      <c r="BX4" s="107">
        <v>0</v>
      </c>
      <c r="BY4" s="107">
        <v>0</v>
      </c>
    </row>
    <row r="5" spans="1:77" x14ac:dyDescent="0.25">
      <c r="A5" s="105" t="s">
        <v>2</v>
      </c>
      <c r="B5" s="107">
        <v>0</v>
      </c>
      <c r="C5" s="107">
        <v>0</v>
      </c>
      <c r="D5" s="107">
        <v>0</v>
      </c>
      <c r="E5" s="107">
        <v>0</v>
      </c>
      <c r="F5" s="107">
        <v>0</v>
      </c>
      <c r="G5" s="107">
        <v>0</v>
      </c>
      <c r="H5" s="107">
        <v>0</v>
      </c>
      <c r="I5" s="107">
        <v>0</v>
      </c>
      <c r="J5" s="107">
        <v>0</v>
      </c>
      <c r="K5" s="107">
        <v>0</v>
      </c>
      <c r="L5" s="107">
        <v>0</v>
      </c>
      <c r="M5" s="107">
        <v>0</v>
      </c>
      <c r="N5" s="107">
        <v>0</v>
      </c>
      <c r="O5" s="107">
        <v>0</v>
      </c>
      <c r="P5" s="107">
        <v>0</v>
      </c>
      <c r="Q5" s="107">
        <v>0</v>
      </c>
      <c r="R5" s="107">
        <v>0</v>
      </c>
      <c r="S5" s="107">
        <v>0</v>
      </c>
      <c r="T5" s="107">
        <v>0</v>
      </c>
      <c r="U5" s="107">
        <v>0</v>
      </c>
      <c r="V5" s="107">
        <v>0</v>
      </c>
      <c r="W5" s="107">
        <v>0</v>
      </c>
      <c r="X5" s="107">
        <v>0</v>
      </c>
      <c r="Y5" s="107">
        <v>0</v>
      </c>
      <c r="Z5" s="107">
        <v>0</v>
      </c>
      <c r="AA5" s="107">
        <v>0</v>
      </c>
      <c r="AB5" s="107">
        <v>0</v>
      </c>
      <c r="AC5" s="107">
        <v>0</v>
      </c>
      <c r="AD5" s="107">
        <v>0</v>
      </c>
      <c r="AE5" s="107">
        <v>0</v>
      </c>
      <c r="AF5" s="107">
        <v>0</v>
      </c>
      <c r="AG5" s="107">
        <v>0</v>
      </c>
      <c r="AH5" s="107">
        <v>0</v>
      </c>
      <c r="AI5" s="107">
        <v>0</v>
      </c>
      <c r="AJ5" s="107">
        <v>0</v>
      </c>
      <c r="AK5" s="107">
        <v>0</v>
      </c>
      <c r="AL5" s="107">
        <v>0</v>
      </c>
      <c r="AM5" s="107">
        <v>0</v>
      </c>
      <c r="AN5" s="107">
        <v>0</v>
      </c>
      <c r="AO5" s="107">
        <v>0</v>
      </c>
      <c r="AP5" s="107">
        <v>0</v>
      </c>
      <c r="AQ5" s="107">
        <v>0</v>
      </c>
      <c r="AR5" s="107">
        <v>0</v>
      </c>
      <c r="AS5" s="107">
        <v>0</v>
      </c>
      <c r="AT5" s="107">
        <v>0</v>
      </c>
      <c r="AU5" s="107">
        <v>0</v>
      </c>
      <c r="AV5" s="107">
        <v>0</v>
      </c>
      <c r="AW5" s="107">
        <v>0</v>
      </c>
      <c r="AX5" s="107">
        <v>0</v>
      </c>
      <c r="AY5" s="107">
        <v>0</v>
      </c>
      <c r="AZ5" s="107">
        <v>0</v>
      </c>
      <c r="BA5" s="107">
        <v>0</v>
      </c>
      <c r="BB5" s="107">
        <v>0</v>
      </c>
      <c r="BC5" s="107">
        <v>0</v>
      </c>
      <c r="BD5" s="107">
        <v>0</v>
      </c>
      <c r="BE5" s="107">
        <v>0</v>
      </c>
      <c r="BF5" s="107">
        <v>0</v>
      </c>
      <c r="BG5" s="107">
        <v>0</v>
      </c>
      <c r="BH5" s="107">
        <v>0</v>
      </c>
      <c r="BI5" s="107">
        <v>0</v>
      </c>
      <c r="BJ5" s="107">
        <v>0</v>
      </c>
      <c r="BK5" s="107">
        <v>0</v>
      </c>
      <c r="BL5" s="107">
        <v>0</v>
      </c>
      <c r="BM5" s="107">
        <v>0</v>
      </c>
      <c r="BN5" s="107">
        <v>0</v>
      </c>
      <c r="BO5" s="107">
        <v>0</v>
      </c>
      <c r="BP5" s="107">
        <v>0</v>
      </c>
      <c r="BQ5" s="107">
        <v>0</v>
      </c>
      <c r="BR5" s="107">
        <v>0</v>
      </c>
      <c r="BS5" s="107">
        <v>0</v>
      </c>
      <c r="BT5" s="107">
        <v>0</v>
      </c>
      <c r="BU5" s="107">
        <v>0</v>
      </c>
      <c r="BV5" s="107">
        <v>0</v>
      </c>
      <c r="BW5" s="107">
        <v>0</v>
      </c>
      <c r="BX5" s="107">
        <v>0</v>
      </c>
      <c r="BY5" s="107">
        <v>0</v>
      </c>
    </row>
    <row r="6" spans="1:77" x14ac:dyDescent="0.25">
      <c r="A6" s="105" t="s">
        <v>3</v>
      </c>
      <c r="B6" s="107">
        <v>0</v>
      </c>
      <c r="C6" s="107">
        <v>0</v>
      </c>
      <c r="D6" s="107">
        <v>0</v>
      </c>
      <c r="E6" s="107">
        <v>0</v>
      </c>
      <c r="F6" s="107">
        <v>0</v>
      </c>
      <c r="G6" s="107">
        <v>0</v>
      </c>
      <c r="H6" s="107">
        <v>0</v>
      </c>
      <c r="I6" s="107">
        <v>0</v>
      </c>
      <c r="J6" s="107">
        <v>0</v>
      </c>
      <c r="K6" s="107">
        <v>0</v>
      </c>
      <c r="L6" s="107">
        <v>0</v>
      </c>
      <c r="M6" s="107">
        <v>0</v>
      </c>
      <c r="N6" s="107">
        <v>0</v>
      </c>
      <c r="O6" s="107">
        <v>0</v>
      </c>
      <c r="P6" s="107">
        <v>0</v>
      </c>
      <c r="Q6" s="107">
        <v>0</v>
      </c>
      <c r="R6" s="107">
        <v>0</v>
      </c>
      <c r="S6" s="107">
        <v>0</v>
      </c>
      <c r="T6" s="107">
        <v>0</v>
      </c>
      <c r="U6" s="107">
        <v>0</v>
      </c>
      <c r="V6" s="107">
        <v>0</v>
      </c>
      <c r="W6" s="107">
        <v>0</v>
      </c>
      <c r="X6" s="107">
        <v>0</v>
      </c>
      <c r="Y6" s="107">
        <v>0</v>
      </c>
      <c r="Z6" s="107">
        <v>0</v>
      </c>
      <c r="AA6" s="107">
        <v>0</v>
      </c>
      <c r="AB6" s="107">
        <v>0</v>
      </c>
      <c r="AC6" s="107">
        <v>0</v>
      </c>
      <c r="AD6" s="107">
        <v>0</v>
      </c>
      <c r="AE6" s="107">
        <v>0</v>
      </c>
      <c r="AF6" s="107">
        <v>0</v>
      </c>
      <c r="AG6" s="107">
        <v>0</v>
      </c>
      <c r="AH6" s="107">
        <v>0</v>
      </c>
      <c r="AI6" s="107">
        <v>0</v>
      </c>
      <c r="AJ6" s="107">
        <v>0</v>
      </c>
      <c r="AK6" s="107">
        <v>0</v>
      </c>
      <c r="AL6" s="107">
        <v>0</v>
      </c>
      <c r="AM6" s="107">
        <v>0</v>
      </c>
      <c r="AN6" s="107">
        <v>0</v>
      </c>
      <c r="AO6" s="107">
        <v>0</v>
      </c>
      <c r="AP6" s="107">
        <v>0</v>
      </c>
      <c r="AQ6" s="107">
        <v>0</v>
      </c>
      <c r="AR6" s="107">
        <v>0</v>
      </c>
      <c r="AS6" s="107">
        <v>0</v>
      </c>
      <c r="AT6" s="107">
        <v>0</v>
      </c>
      <c r="AU6" s="107">
        <v>0</v>
      </c>
      <c r="AV6" s="107">
        <v>0</v>
      </c>
      <c r="AW6" s="107">
        <v>0</v>
      </c>
      <c r="AX6" s="107">
        <v>0</v>
      </c>
      <c r="AY6" s="107">
        <v>0</v>
      </c>
      <c r="AZ6" s="107">
        <v>0</v>
      </c>
      <c r="BA6" s="107">
        <v>0</v>
      </c>
      <c r="BB6" s="107">
        <v>0</v>
      </c>
      <c r="BC6" s="107">
        <v>0</v>
      </c>
      <c r="BD6" s="107">
        <v>0</v>
      </c>
      <c r="BE6" s="107">
        <v>0</v>
      </c>
      <c r="BF6" s="107">
        <v>0</v>
      </c>
      <c r="BG6" s="107">
        <v>0</v>
      </c>
      <c r="BH6" s="107">
        <v>0</v>
      </c>
      <c r="BI6" s="107">
        <v>0</v>
      </c>
      <c r="BJ6" s="107">
        <v>0</v>
      </c>
      <c r="BK6" s="107">
        <v>0</v>
      </c>
      <c r="BL6" s="107">
        <v>0</v>
      </c>
      <c r="BM6" s="107">
        <v>0</v>
      </c>
      <c r="BN6" s="107">
        <v>0</v>
      </c>
      <c r="BO6" s="107">
        <v>0</v>
      </c>
      <c r="BP6" s="107">
        <v>0</v>
      </c>
      <c r="BQ6" s="107">
        <v>0</v>
      </c>
      <c r="BR6" s="107">
        <v>0</v>
      </c>
      <c r="BS6" s="107">
        <v>0</v>
      </c>
      <c r="BT6" s="107">
        <v>0</v>
      </c>
      <c r="BU6" s="107">
        <v>0</v>
      </c>
      <c r="BV6" s="107">
        <v>0</v>
      </c>
      <c r="BW6" s="107">
        <v>0</v>
      </c>
      <c r="BX6" s="107">
        <v>0</v>
      </c>
      <c r="BY6" s="107">
        <v>0</v>
      </c>
    </row>
    <row r="7" spans="1:77" x14ac:dyDescent="0.25">
      <c r="A7" s="105" t="s">
        <v>4</v>
      </c>
      <c r="B7" s="107">
        <v>0</v>
      </c>
      <c r="C7" s="107">
        <v>0</v>
      </c>
      <c r="D7" s="107">
        <v>0</v>
      </c>
      <c r="E7" s="107">
        <v>0</v>
      </c>
      <c r="F7" s="107">
        <v>0</v>
      </c>
      <c r="G7" s="107">
        <v>0</v>
      </c>
      <c r="H7" s="107">
        <v>0</v>
      </c>
      <c r="I7" s="107">
        <v>0</v>
      </c>
      <c r="J7" s="107">
        <v>0</v>
      </c>
      <c r="K7" s="107">
        <v>0</v>
      </c>
      <c r="L7" s="107">
        <v>0</v>
      </c>
      <c r="M7" s="107">
        <v>0</v>
      </c>
      <c r="N7" s="107">
        <v>0</v>
      </c>
      <c r="O7" s="107">
        <v>0</v>
      </c>
      <c r="P7" s="107">
        <v>0</v>
      </c>
      <c r="Q7" s="107">
        <v>0</v>
      </c>
      <c r="R7" s="107">
        <v>0</v>
      </c>
      <c r="S7" s="107">
        <v>0</v>
      </c>
      <c r="T7" s="107">
        <v>0</v>
      </c>
      <c r="U7" s="107">
        <v>0</v>
      </c>
      <c r="V7" s="107">
        <v>0</v>
      </c>
      <c r="W7" s="107">
        <v>0</v>
      </c>
      <c r="X7" s="107">
        <v>0</v>
      </c>
      <c r="Y7" s="107">
        <v>0</v>
      </c>
      <c r="Z7" s="107">
        <v>0</v>
      </c>
      <c r="AA7" s="107">
        <v>0</v>
      </c>
      <c r="AB7" s="107">
        <v>0</v>
      </c>
      <c r="AC7" s="107">
        <v>0</v>
      </c>
      <c r="AD7" s="107">
        <v>0</v>
      </c>
      <c r="AE7" s="107">
        <v>0</v>
      </c>
      <c r="AF7" s="107">
        <v>0</v>
      </c>
      <c r="AG7" s="107">
        <v>0</v>
      </c>
      <c r="AH7" s="107">
        <v>0</v>
      </c>
      <c r="AI7" s="107">
        <v>0</v>
      </c>
      <c r="AJ7" s="107">
        <v>0</v>
      </c>
      <c r="AK7" s="107">
        <v>0</v>
      </c>
      <c r="AL7" s="107">
        <v>0</v>
      </c>
      <c r="AM7" s="107">
        <v>0</v>
      </c>
      <c r="AN7" s="107">
        <v>0</v>
      </c>
      <c r="AO7" s="107">
        <v>0</v>
      </c>
      <c r="AP7" s="107">
        <v>0</v>
      </c>
      <c r="AQ7" s="107">
        <v>0</v>
      </c>
      <c r="AR7" s="107">
        <v>0</v>
      </c>
      <c r="AS7" s="107">
        <v>0</v>
      </c>
      <c r="AT7" s="107">
        <v>0</v>
      </c>
      <c r="AU7" s="107">
        <v>0</v>
      </c>
      <c r="AV7" s="107">
        <v>0</v>
      </c>
      <c r="AW7" s="107">
        <v>0</v>
      </c>
      <c r="AX7" s="107">
        <v>0</v>
      </c>
      <c r="AY7" s="107">
        <v>0</v>
      </c>
      <c r="AZ7" s="107">
        <v>0</v>
      </c>
      <c r="BA7" s="107">
        <v>0</v>
      </c>
      <c r="BB7" s="107">
        <v>0</v>
      </c>
      <c r="BC7" s="107">
        <v>0</v>
      </c>
      <c r="BD7" s="107">
        <v>0</v>
      </c>
      <c r="BE7" s="107">
        <v>0</v>
      </c>
      <c r="BF7" s="107">
        <v>0</v>
      </c>
      <c r="BG7" s="107">
        <v>0</v>
      </c>
      <c r="BH7" s="107">
        <v>0</v>
      </c>
      <c r="BI7" s="107">
        <v>0</v>
      </c>
      <c r="BJ7" s="107">
        <v>0</v>
      </c>
      <c r="BK7" s="107">
        <v>0</v>
      </c>
      <c r="BL7" s="107">
        <v>0</v>
      </c>
      <c r="BM7" s="107">
        <v>0</v>
      </c>
      <c r="BN7" s="107">
        <v>0</v>
      </c>
      <c r="BO7" s="107">
        <v>0</v>
      </c>
      <c r="BP7" s="107">
        <v>0</v>
      </c>
      <c r="BQ7" s="107">
        <v>0</v>
      </c>
      <c r="BR7" s="107">
        <v>0</v>
      </c>
      <c r="BS7" s="107">
        <v>0</v>
      </c>
      <c r="BT7" s="107">
        <v>0</v>
      </c>
      <c r="BU7" s="107">
        <v>0</v>
      </c>
      <c r="BV7" s="107">
        <v>0</v>
      </c>
      <c r="BW7" s="107">
        <v>0</v>
      </c>
      <c r="BX7" s="107">
        <v>0</v>
      </c>
      <c r="BY7" s="107">
        <v>0</v>
      </c>
    </row>
    <row r="8" spans="1:77" x14ac:dyDescent="0.25">
      <c r="A8" s="105" t="s">
        <v>5</v>
      </c>
      <c r="B8" s="107">
        <v>0</v>
      </c>
      <c r="C8" s="107">
        <v>0</v>
      </c>
      <c r="D8" s="107">
        <v>0</v>
      </c>
      <c r="E8" s="107">
        <v>0</v>
      </c>
      <c r="F8" s="107">
        <v>0</v>
      </c>
      <c r="G8" s="107">
        <v>0</v>
      </c>
      <c r="H8" s="107">
        <v>0</v>
      </c>
      <c r="I8" s="107">
        <v>0</v>
      </c>
      <c r="J8" s="107">
        <v>0</v>
      </c>
      <c r="K8" s="107">
        <v>0</v>
      </c>
      <c r="L8" s="107">
        <v>0</v>
      </c>
      <c r="M8" s="107">
        <v>0</v>
      </c>
      <c r="N8" s="107">
        <v>0</v>
      </c>
      <c r="O8" s="107">
        <v>0</v>
      </c>
      <c r="P8" s="107">
        <v>0</v>
      </c>
      <c r="Q8" s="107">
        <v>0</v>
      </c>
      <c r="R8" s="107">
        <v>0</v>
      </c>
      <c r="S8" s="107">
        <v>0</v>
      </c>
      <c r="T8" s="107">
        <v>0</v>
      </c>
      <c r="U8" s="107">
        <v>0</v>
      </c>
      <c r="V8" s="107">
        <v>0</v>
      </c>
      <c r="W8" s="107">
        <v>0</v>
      </c>
      <c r="X8" s="107">
        <v>0</v>
      </c>
      <c r="Y8" s="107">
        <v>0</v>
      </c>
      <c r="Z8" s="107">
        <v>0</v>
      </c>
      <c r="AA8" s="107">
        <v>0</v>
      </c>
      <c r="AB8" s="107">
        <v>0</v>
      </c>
      <c r="AC8" s="107">
        <v>0</v>
      </c>
      <c r="AD8" s="107">
        <v>0</v>
      </c>
      <c r="AE8" s="107">
        <v>0</v>
      </c>
      <c r="AF8" s="107">
        <v>0</v>
      </c>
      <c r="AG8" s="107">
        <v>0</v>
      </c>
      <c r="AH8" s="107">
        <v>0</v>
      </c>
      <c r="AI8" s="107">
        <v>0</v>
      </c>
      <c r="AJ8" s="107">
        <v>0</v>
      </c>
      <c r="AK8" s="107">
        <v>0</v>
      </c>
      <c r="AL8" s="107">
        <v>0</v>
      </c>
      <c r="AM8" s="107">
        <v>0</v>
      </c>
      <c r="AN8" s="107">
        <v>0</v>
      </c>
      <c r="AO8" s="107">
        <v>0</v>
      </c>
      <c r="AP8" s="107">
        <v>0</v>
      </c>
      <c r="AQ8" s="107">
        <v>0</v>
      </c>
      <c r="AR8" s="107">
        <v>0</v>
      </c>
      <c r="AS8" s="107">
        <v>0</v>
      </c>
      <c r="AT8" s="107">
        <v>0</v>
      </c>
      <c r="AU8" s="107">
        <v>0</v>
      </c>
      <c r="AV8" s="107">
        <v>0</v>
      </c>
      <c r="AW8" s="107">
        <v>0</v>
      </c>
      <c r="AX8" s="107">
        <v>0</v>
      </c>
      <c r="AY8" s="107">
        <v>0</v>
      </c>
      <c r="AZ8" s="107">
        <v>0</v>
      </c>
      <c r="BA8" s="107">
        <v>0</v>
      </c>
      <c r="BB8" s="107">
        <v>0</v>
      </c>
      <c r="BC8" s="107">
        <v>0</v>
      </c>
      <c r="BD8" s="107">
        <v>0</v>
      </c>
      <c r="BE8" s="107">
        <v>0</v>
      </c>
      <c r="BF8" s="107">
        <v>0</v>
      </c>
      <c r="BG8" s="107">
        <v>0</v>
      </c>
      <c r="BH8" s="107">
        <v>0</v>
      </c>
      <c r="BI8" s="107">
        <v>0</v>
      </c>
      <c r="BJ8" s="107">
        <v>0</v>
      </c>
      <c r="BK8" s="107">
        <v>0</v>
      </c>
      <c r="BL8" s="107">
        <v>0</v>
      </c>
      <c r="BM8" s="107">
        <v>0</v>
      </c>
      <c r="BN8" s="107">
        <v>0</v>
      </c>
      <c r="BO8" s="107">
        <v>0</v>
      </c>
      <c r="BP8" s="107">
        <v>0</v>
      </c>
      <c r="BQ8" s="107">
        <v>0</v>
      </c>
      <c r="BR8" s="107">
        <v>0</v>
      </c>
      <c r="BS8" s="107">
        <v>0</v>
      </c>
      <c r="BT8" s="107">
        <v>0</v>
      </c>
      <c r="BU8" s="107">
        <v>0</v>
      </c>
      <c r="BV8" s="107">
        <v>0</v>
      </c>
      <c r="BW8" s="107">
        <v>0</v>
      </c>
      <c r="BX8" s="107">
        <v>0</v>
      </c>
      <c r="BY8" s="107">
        <v>0</v>
      </c>
    </row>
    <row r="9" spans="1:77" x14ac:dyDescent="0.25">
      <c r="A9" s="105" t="s">
        <v>6</v>
      </c>
      <c r="B9" s="107">
        <v>0</v>
      </c>
      <c r="C9" s="107">
        <v>0</v>
      </c>
      <c r="D9" s="107">
        <v>0</v>
      </c>
      <c r="E9" s="107">
        <v>0</v>
      </c>
      <c r="F9" s="107">
        <v>0</v>
      </c>
      <c r="G9" s="107">
        <v>0</v>
      </c>
      <c r="H9" s="107">
        <v>0</v>
      </c>
      <c r="I9" s="107">
        <v>0</v>
      </c>
      <c r="J9" s="107">
        <v>0</v>
      </c>
      <c r="K9" s="107">
        <v>0</v>
      </c>
      <c r="L9" s="107">
        <v>0</v>
      </c>
      <c r="M9" s="107">
        <v>0</v>
      </c>
      <c r="N9" s="107">
        <v>0</v>
      </c>
      <c r="O9" s="107">
        <v>0</v>
      </c>
      <c r="P9" s="107">
        <v>0</v>
      </c>
      <c r="Q9" s="107">
        <v>0</v>
      </c>
      <c r="R9" s="107">
        <v>0</v>
      </c>
      <c r="S9" s="107">
        <v>0</v>
      </c>
      <c r="T9" s="107">
        <v>0</v>
      </c>
      <c r="U9" s="107">
        <v>0</v>
      </c>
      <c r="V9" s="107">
        <v>0</v>
      </c>
      <c r="W9" s="107">
        <v>0</v>
      </c>
      <c r="X9" s="107">
        <v>0</v>
      </c>
      <c r="Y9" s="107">
        <v>0</v>
      </c>
      <c r="Z9" s="107">
        <v>0</v>
      </c>
      <c r="AA9" s="107">
        <v>0</v>
      </c>
      <c r="AB9" s="107">
        <v>0</v>
      </c>
      <c r="AC9" s="107">
        <v>0</v>
      </c>
      <c r="AD9" s="107">
        <v>0</v>
      </c>
      <c r="AE9" s="107">
        <v>0</v>
      </c>
      <c r="AF9" s="107">
        <v>0</v>
      </c>
      <c r="AG9" s="107">
        <v>0</v>
      </c>
      <c r="AH9" s="107">
        <v>0</v>
      </c>
      <c r="AI9" s="107">
        <v>0</v>
      </c>
      <c r="AJ9" s="107">
        <v>0</v>
      </c>
      <c r="AK9" s="107">
        <v>0</v>
      </c>
      <c r="AL9" s="107">
        <v>0</v>
      </c>
      <c r="AM9" s="107">
        <v>0</v>
      </c>
      <c r="AN9" s="107">
        <v>0</v>
      </c>
      <c r="AO9" s="107">
        <v>0</v>
      </c>
      <c r="AP9" s="107">
        <v>0</v>
      </c>
      <c r="AQ9" s="107">
        <v>0</v>
      </c>
      <c r="AR9" s="107">
        <v>0</v>
      </c>
      <c r="AS9" s="107">
        <v>0</v>
      </c>
      <c r="AT9" s="107">
        <v>0</v>
      </c>
      <c r="AU9" s="107">
        <v>0</v>
      </c>
      <c r="AV9" s="107">
        <v>0</v>
      </c>
      <c r="AW9" s="107">
        <v>0</v>
      </c>
      <c r="AX9" s="107">
        <v>0</v>
      </c>
      <c r="AY9" s="107">
        <v>0</v>
      </c>
      <c r="AZ9" s="107">
        <v>0</v>
      </c>
      <c r="BA9" s="107">
        <v>0</v>
      </c>
      <c r="BB9" s="107">
        <v>0</v>
      </c>
      <c r="BC9" s="107">
        <v>0</v>
      </c>
      <c r="BD9" s="107">
        <v>0</v>
      </c>
      <c r="BE9" s="107">
        <v>0</v>
      </c>
      <c r="BF9" s="107">
        <v>0</v>
      </c>
      <c r="BG9" s="107">
        <v>0</v>
      </c>
      <c r="BH9" s="107">
        <v>0</v>
      </c>
      <c r="BI9" s="107">
        <v>0</v>
      </c>
      <c r="BJ9" s="107">
        <v>0</v>
      </c>
      <c r="BK9" s="107">
        <v>0</v>
      </c>
      <c r="BL9" s="107">
        <v>0</v>
      </c>
      <c r="BM9" s="107">
        <v>0</v>
      </c>
      <c r="BN9" s="107">
        <v>0</v>
      </c>
      <c r="BO9" s="107">
        <v>0</v>
      </c>
      <c r="BP9" s="107">
        <v>0</v>
      </c>
      <c r="BQ9" s="107">
        <v>0</v>
      </c>
      <c r="BR9" s="107">
        <v>0</v>
      </c>
      <c r="BS9" s="107">
        <v>0</v>
      </c>
      <c r="BT9" s="107">
        <v>0</v>
      </c>
      <c r="BU9" s="107">
        <v>0</v>
      </c>
      <c r="BV9" s="107">
        <v>0</v>
      </c>
      <c r="BW9" s="107">
        <v>0</v>
      </c>
      <c r="BX9" s="107">
        <v>0</v>
      </c>
      <c r="BY9" s="107">
        <v>0</v>
      </c>
    </row>
    <row r="10" spans="1:77" x14ac:dyDescent="0.25">
      <c r="A10" s="105" t="s">
        <v>7</v>
      </c>
      <c r="B10" s="107">
        <v>0</v>
      </c>
      <c r="C10" s="107">
        <v>0</v>
      </c>
      <c r="D10" s="107">
        <v>0</v>
      </c>
      <c r="E10" s="107">
        <v>0</v>
      </c>
      <c r="F10" s="107">
        <v>0</v>
      </c>
      <c r="G10" s="107">
        <v>0</v>
      </c>
      <c r="H10" s="107">
        <v>0</v>
      </c>
      <c r="I10" s="107">
        <v>0</v>
      </c>
      <c r="J10" s="107">
        <v>0</v>
      </c>
      <c r="K10" s="107">
        <v>0</v>
      </c>
      <c r="L10" s="107">
        <v>0</v>
      </c>
      <c r="M10" s="107">
        <v>0</v>
      </c>
      <c r="N10" s="107">
        <v>0</v>
      </c>
      <c r="O10" s="107">
        <v>0</v>
      </c>
      <c r="P10" s="107">
        <v>0</v>
      </c>
      <c r="Q10" s="107">
        <v>0</v>
      </c>
      <c r="R10" s="107">
        <v>0</v>
      </c>
      <c r="S10" s="107">
        <v>0</v>
      </c>
      <c r="T10" s="107">
        <v>0</v>
      </c>
      <c r="U10" s="107">
        <v>0</v>
      </c>
      <c r="V10" s="107">
        <v>0</v>
      </c>
      <c r="W10" s="107">
        <v>0</v>
      </c>
      <c r="X10" s="107">
        <v>0</v>
      </c>
      <c r="Y10" s="107">
        <v>0</v>
      </c>
      <c r="Z10" s="107">
        <v>0</v>
      </c>
      <c r="AA10" s="107">
        <v>0</v>
      </c>
      <c r="AB10" s="107">
        <v>0</v>
      </c>
      <c r="AC10" s="107">
        <v>0</v>
      </c>
      <c r="AD10" s="107">
        <v>0</v>
      </c>
      <c r="AE10" s="107">
        <v>0</v>
      </c>
      <c r="AF10" s="107">
        <v>0</v>
      </c>
      <c r="AG10" s="107">
        <v>0</v>
      </c>
      <c r="AH10" s="107">
        <v>0</v>
      </c>
      <c r="AI10" s="107">
        <v>0</v>
      </c>
      <c r="AJ10" s="107">
        <v>0</v>
      </c>
      <c r="AK10" s="107">
        <v>0</v>
      </c>
      <c r="AL10" s="107">
        <v>0</v>
      </c>
      <c r="AM10" s="107">
        <v>0</v>
      </c>
      <c r="AN10" s="107">
        <v>0</v>
      </c>
      <c r="AO10" s="107">
        <v>0</v>
      </c>
      <c r="AP10" s="107">
        <v>0</v>
      </c>
      <c r="AQ10" s="107">
        <v>0</v>
      </c>
      <c r="AR10" s="107">
        <v>0</v>
      </c>
      <c r="AS10" s="107">
        <v>0</v>
      </c>
      <c r="AT10" s="107">
        <v>0</v>
      </c>
      <c r="AU10" s="107">
        <v>0</v>
      </c>
      <c r="AV10" s="107">
        <v>0</v>
      </c>
      <c r="AW10" s="107">
        <v>0</v>
      </c>
      <c r="AX10" s="107">
        <v>0</v>
      </c>
      <c r="AY10" s="107">
        <v>0</v>
      </c>
      <c r="AZ10" s="107">
        <v>0</v>
      </c>
      <c r="BA10" s="107">
        <v>0</v>
      </c>
      <c r="BB10" s="107">
        <v>0</v>
      </c>
      <c r="BC10" s="107">
        <v>0</v>
      </c>
      <c r="BD10" s="107">
        <v>0</v>
      </c>
      <c r="BE10" s="107">
        <v>0</v>
      </c>
      <c r="BF10" s="107">
        <v>0</v>
      </c>
      <c r="BG10" s="107">
        <v>0</v>
      </c>
      <c r="BH10" s="107">
        <v>0</v>
      </c>
      <c r="BI10" s="107">
        <v>0</v>
      </c>
      <c r="BJ10" s="107">
        <v>0</v>
      </c>
      <c r="BK10" s="107">
        <v>0</v>
      </c>
      <c r="BL10" s="107">
        <v>0</v>
      </c>
      <c r="BM10" s="107">
        <v>0</v>
      </c>
      <c r="BN10" s="107">
        <v>0</v>
      </c>
      <c r="BO10" s="107">
        <v>0</v>
      </c>
      <c r="BP10" s="107">
        <v>0</v>
      </c>
      <c r="BQ10" s="107">
        <v>0</v>
      </c>
      <c r="BR10" s="107">
        <v>0</v>
      </c>
      <c r="BS10" s="107">
        <v>0</v>
      </c>
      <c r="BT10" s="107">
        <v>0</v>
      </c>
      <c r="BU10" s="107">
        <v>0</v>
      </c>
      <c r="BV10" s="107">
        <v>0</v>
      </c>
      <c r="BW10" s="107">
        <v>0</v>
      </c>
      <c r="BX10" s="107">
        <v>0</v>
      </c>
      <c r="BY10" s="107">
        <v>0</v>
      </c>
    </row>
    <row r="11" spans="1:77" x14ac:dyDescent="0.25">
      <c r="A11" s="105" t="s">
        <v>8</v>
      </c>
      <c r="B11" s="107">
        <v>0</v>
      </c>
      <c r="C11" s="107">
        <v>0</v>
      </c>
      <c r="D11" s="107">
        <v>0</v>
      </c>
      <c r="E11" s="107">
        <v>0</v>
      </c>
      <c r="F11" s="107">
        <v>0</v>
      </c>
      <c r="G11" s="107">
        <v>0</v>
      </c>
      <c r="H11" s="107">
        <v>0</v>
      </c>
      <c r="I11" s="107">
        <v>0</v>
      </c>
      <c r="J11" s="107">
        <v>0</v>
      </c>
      <c r="K11" s="107">
        <v>0</v>
      </c>
      <c r="L11" s="107">
        <v>0</v>
      </c>
      <c r="M11" s="107">
        <v>0</v>
      </c>
      <c r="N11" s="107">
        <v>0</v>
      </c>
      <c r="O11" s="107">
        <v>0</v>
      </c>
      <c r="P11" s="107">
        <v>0</v>
      </c>
      <c r="Q11" s="107">
        <v>0</v>
      </c>
      <c r="R11" s="107">
        <v>0</v>
      </c>
      <c r="S11" s="107">
        <v>0</v>
      </c>
      <c r="T11" s="107">
        <v>0</v>
      </c>
      <c r="U11" s="107">
        <v>0</v>
      </c>
      <c r="V11" s="107">
        <v>0</v>
      </c>
      <c r="W11" s="107">
        <v>0</v>
      </c>
      <c r="X11" s="107">
        <v>0</v>
      </c>
      <c r="Y11" s="107">
        <v>0</v>
      </c>
      <c r="Z11" s="107">
        <v>0</v>
      </c>
      <c r="AA11" s="107">
        <v>0</v>
      </c>
      <c r="AB11" s="107">
        <v>0</v>
      </c>
      <c r="AC11" s="107">
        <v>0</v>
      </c>
      <c r="AD11" s="107">
        <v>0</v>
      </c>
      <c r="AE11" s="107">
        <v>0</v>
      </c>
      <c r="AF11" s="107">
        <v>0</v>
      </c>
      <c r="AG11" s="107">
        <v>0</v>
      </c>
      <c r="AH11" s="107">
        <v>0</v>
      </c>
      <c r="AI11" s="107">
        <v>0</v>
      </c>
      <c r="AJ11" s="107">
        <v>0</v>
      </c>
      <c r="AK11" s="107">
        <v>0</v>
      </c>
      <c r="AL11" s="107">
        <v>0</v>
      </c>
      <c r="AM11" s="107">
        <v>0</v>
      </c>
      <c r="AN11" s="107">
        <v>0</v>
      </c>
      <c r="AO11" s="107">
        <v>0</v>
      </c>
      <c r="AP11" s="107">
        <v>0</v>
      </c>
      <c r="AQ11" s="107">
        <v>0</v>
      </c>
      <c r="AR11" s="107">
        <v>0</v>
      </c>
      <c r="AS11" s="107">
        <v>0</v>
      </c>
      <c r="AT11" s="107">
        <v>0</v>
      </c>
      <c r="AU11" s="107">
        <v>0</v>
      </c>
      <c r="AV11" s="107">
        <v>0</v>
      </c>
      <c r="AW11" s="107">
        <v>0</v>
      </c>
      <c r="AX11" s="107">
        <v>0</v>
      </c>
      <c r="AY11" s="107">
        <v>0</v>
      </c>
      <c r="AZ11" s="107">
        <v>0</v>
      </c>
      <c r="BA11" s="107">
        <v>0</v>
      </c>
      <c r="BB11" s="107">
        <v>0</v>
      </c>
      <c r="BC11" s="107">
        <v>0</v>
      </c>
      <c r="BD11" s="107">
        <v>0</v>
      </c>
      <c r="BE11" s="107">
        <v>0</v>
      </c>
      <c r="BF11" s="107">
        <v>0</v>
      </c>
      <c r="BG11" s="107">
        <v>0</v>
      </c>
      <c r="BH11" s="107">
        <v>0</v>
      </c>
      <c r="BI11" s="107">
        <v>0</v>
      </c>
      <c r="BJ11" s="107">
        <v>0</v>
      </c>
      <c r="BK11" s="107">
        <v>0</v>
      </c>
      <c r="BL11" s="107">
        <v>0</v>
      </c>
      <c r="BM11" s="107">
        <v>0</v>
      </c>
      <c r="BN11" s="107">
        <v>0</v>
      </c>
      <c r="BO11" s="107">
        <v>0</v>
      </c>
      <c r="BP11" s="107">
        <v>0</v>
      </c>
      <c r="BQ11" s="107">
        <v>0</v>
      </c>
      <c r="BR11" s="107">
        <v>0</v>
      </c>
      <c r="BS11" s="107">
        <v>0</v>
      </c>
      <c r="BT11" s="107">
        <v>0</v>
      </c>
      <c r="BU11" s="107">
        <v>0</v>
      </c>
      <c r="BV11" s="107">
        <v>0</v>
      </c>
      <c r="BW11" s="107">
        <v>0</v>
      </c>
      <c r="BX11" s="107">
        <v>0</v>
      </c>
      <c r="BY11" s="107">
        <v>0</v>
      </c>
    </row>
    <row r="12" spans="1:77" x14ac:dyDescent="0.25">
      <c r="A12" s="105" t="s">
        <v>9</v>
      </c>
      <c r="B12" s="107">
        <v>0</v>
      </c>
      <c r="C12" s="107">
        <v>0</v>
      </c>
      <c r="D12" s="107">
        <v>0</v>
      </c>
      <c r="E12" s="107">
        <v>0</v>
      </c>
      <c r="F12" s="107">
        <v>0</v>
      </c>
      <c r="G12" s="107">
        <v>0</v>
      </c>
      <c r="H12" s="107">
        <v>0</v>
      </c>
      <c r="I12" s="107">
        <v>0</v>
      </c>
      <c r="J12" s="107">
        <v>0</v>
      </c>
      <c r="K12" s="107">
        <v>0</v>
      </c>
      <c r="L12" s="107">
        <v>0</v>
      </c>
      <c r="M12" s="107">
        <v>0</v>
      </c>
      <c r="N12" s="107">
        <v>0</v>
      </c>
      <c r="O12" s="107">
        <v>0</v>
      </c>
      <c r="P12" s="107">
        <v>0</v>
      </c>
      <c r="Q12" s="107">
        <v>0</v>
      </c>
      <c r="R12" s="107">
        <v>0</v>
      </c>
      <c r="S12" s="107">
        <v>0</v>
      </c>
      <c r="T12" s="107">
        <v>0</v>
      </c>
      <c r="U12" s="107">
        <v>0</v>
      </c>
      <c r="V12" s="107">
        <v>0</v>
      </c>
      <c r="W12" s="107">
        <v>0</v>
      </c>
      <c r="X12" s="107">
        <v>0</v>
      </c>
      <c r="Y12" s="107">
        <v>0</v>
      </c>
      <c r="Z12" s="107">
        <v>0</v>
      </c>
      <c r="AA12" s="107">
        <v>0</v>
      </c>
      <c r="AB12" s="107">
        <v>0</v>
      </c>
      <c r="AC12" s="107">
        <v>0</v>
      </c>
      <c r="AD12" s="107">
        <v>0</v>
      </c>
      <c r="AE12" s="107">
        <v>0</v>
      </c>
      <c r="AF12" s="107">
        <v>0</v>
      </c>
      <c r="AG12" s="107">
        <v>0</v>
      </c>
      <c r="AH12" s="107">
        <v>0</v>
      </c>
      <c r="AI12" s="107">
        <v>0</v>
      </c>
      <c r="AJ12" s="107">
        <v>0</v>
      </c>
      <c r="AK12" s="107">
        <v>0</v>
      </c>
      <c r="AL12" s="107">
        <v>0</v>
      </c>
      <c r="AM12" s="107">
        <v>0</v>
      </c>
      <c r="AN12" s="107">
        <v>0</v>
      </c>
      <c r="AO12" s="107">
        <v>0</v>
      </c>
      <c r="AP12" s="107">
        <v>0</v>
      </c>
      <c r="AQ12" s="107">
        <v>0</v>
      </c>
      <c r="AR12" s="107">
        <v>0</v>
      </c>
      <c r="AS12" s="107">
        <v>0</v>
      </c>
      <c r="AT12" s="107">
        <v>0</v>
      </c>
      <c r="AU12" s="107">
        <v>0</v>
      </c>
      <c r="AV12" s="107">
        <v>0</v>
      </c>
      <c r="AW12" s="107">
        <v>0</v>
      </c>
      <c r="AX12" s="107">
        <v>0</v>
      </c>
      <c r="AY12" s="107">
        <v>0</v>
      </c>
      <c r="AZ12" s="107">
        <v>0</v>
      </c>
      <c r="BA12" s="107">
        <v>0</v>
      </c>
      <c r="BB12" s="107">
        <v>0</v>
      </c>
      <c r="BC12" s="107">
        <v>0</v>
      </c>
      <c r="BD12" s="107">
        <v>0</v>
      </c>
      <c r="BE12" s="107">
        <v>0</v>
      </c>
      <c r="BF12" s="107">
        <v>0</v>
      </c>
      <c r="BG12" s="107">
        <v>0</v>
      </c>
      <c r="BH12" s="107">
        <v>0</v>
      </c>
      <c r="BI12" s="107">
        <v>0</v>
      </c>
      <c r="BJ12" s="107">
        <v>0</v>
      </c>
      <c r="BK12" s="107">
        <v>0</v>
      </c>
      <c r="BL12" s="107">
        <v>0</v>
      </c>
      <c r="BM12" s="107">
        <v>0</v>
      </c>
      <c r="BN12" s="107">
        <v>0</v>
      </c>
      <c r="BO12" s="107">
        <v>0</v>
      </c>
      <c r="BP12" s="107">
        <v>0</v>
      </c>
      <c r="BQ12" s="107">
        <v>0</v>
      </c>
      <c r="BR12" s="107">
        <v>0</v>
      </c>
      <c r="BS12" s="107">
        <v>0</v>
      </c>
      <c r="BT12" s="107">
        <v>0</v>
      </c>
      <c r="BU12" s="107">
        <v>0</v>
      </c>
      <c r="BV12" s="107">
        <v>0</v>
      </c>
      <c r="BW12" s="107">
        <v>0</v>
      </c>
      <c r="BX12" s="107">
        <v>0</v>
      </c>
      <c r="BY12" s="107">
        <v>0</v>
      </c>
    </row>
    <row r="13" spans="1:77" x14ac:dyDescent="0.25">
      <c r="A13" s="105" t="s">
        <v>10</v>
      </c>
      <c r="B13" s="107">
        <v>0</v>
      </c>
      <c r="C13" s="107">
        <v>0</v>
      </c>
      <c r="D13" s="107">
        <v>0</v>
      </c>
      <c r="E13" s="107">
        <v>0</v>
      </c>
      <c r="F13" s="107">
        <v>0</v>
      </c>
      <c r="G13" s="107">
        <v>0</v>
      </c>
      <c r="H13" s="107">
        <v>0</v>
      </c>
      <c r="I13" s="107">
        <v>0</v>
      </c>
      <c r="J13" s="107">
        <v>0</v>
      </c>
      <c r="K13" s="107">
        <v>0</v>
      </c>
      <c r="L13" s="107">
        <v>0</v>
      </c>
      <c r="M13" s="107">
        <v>0</v>
      </c>
      <c r="N13" s="107">
        <v>0</v>
      </c>
      <c r="O13" s="107">
        <v>0</v>
      </c>
      <c r="P13" s="107">
        <v>0</v>
      </c>
      <c r="Q13" s="107">
        <v>0</v>
      </c>
      <c r="R13" s="107">
        <v>0</v>
      </c>
      <c r="S13" s="107">
        <v>0</v>
      </c>
      <c r="T13" s="107">
        <v>0</v>
      </c>
      <c r="U13" s="107">
        <v>0</v>
      </c>
      <c r="V13" s="107">
        <v>0</v>
      </c>
      <c r="W13" s="107">
        <v>0</v>
      </c>
      <c r="X13" s="107">
        <v>0</v>
      </c>
      <c r="Y13" s="107">
        <v>0</v>
      </c>
      <c r="Z13" s="107">
        <v>0</v>
      </c>
      <c r="AA13" s="107">
        <v>0</v>
      </c>
      <c r="AB13" s="107">
        <v>0</v>
      </c>
      <c r="AC13" s="107">
        <v>0</v>
      </c>
      <c r="AD13" s="107">
        <v>0</v>
      </c>
      <c r="AE13" s="107">
        <v>0</v>
      </c>
      <c r="AF13" s="107">
        <v>0</v>
      </c>
      <c r="AG13" s="107">
        <v>0</v>
      </c>
      <c r="AH13" s="107">
        <v>0</v>
      </c>
      <c r="AI13" s="107">
        <v>0</v>
      </c>
      <c r="AJ13" s="107">
        <v>0</v>
      </c>
      <c r="AK13" s="107">
        <v>0</v>
      </c>
      <c r="AL13" s="107">
        <v>0</v>
      </c>
      <c r="AM13" s="107">
        <v>0</v>
      </c>
      <c r="AN13" s="107">
        <v>0</v>
      </c>
      <c r="AO13" s="107">
        <v>0</v>
      </c>
      <c r="AP13" s="107">
        <v>0</v>
      </c>
      <c r="AQ13" s="107">
        <v>0</v>
      </c>
      <c r="AR13" s="107">
        <v>0</v>
      </c>
      <c r="AS13" s="107">
        <v>0</v>
      </c>
      <c r="AT13" s="107">
        <v>0</v>
      </c>
      <c r="AU13" s="107">
        <v>0</v>
      </c>
      <c r="AV13" s="107">
        <v>0</v>
      </c>
      <c r="AW13" s="107">
        <v>0</v>
      </c>
      <c r="AX13" s="107">
        <v>0</v>
      </c>
      <c r="AY13" s="107">
        <v>0</v>
      </c>
      <c r="AZ13" s="107">
        <v>0</v>
      </c>
      <c r="BA13" s="107">
        <v>0</v>
      </c>
      <c r="BB13" s="107">
        <v>0</v>
      </c>
      <c r="BC13" s="107">
        <v>0</v>
      </c>
      <c r="BD13" s="107">
        <v>0</v>
      </c>
      <c r="BE13" s="107">
        <v>0</v>
      </c>
      <c r="BF13" s="107">
        <v>0</v>
      </c>
      <c r="BG13" s="107">
        <v>0</v>
      </c>
      <c r="BH13" s="107">
        <v>0</v>
      </c>
      <c r="BI13" s="107">
        <v>0</v>
      </c>
      <c r="BJ13" s="107">
        <v>0</v>
      </c>
      <c r="BK13" s="107">
        <v>0</v>
      </c>
      <c r="BL13" s="107">
        <v>0</v>
      </c>
      <c r="BM13" s="107">
        <v>0</v>
      </c>
      <c r="BN13" s="107">
        <v>0</v>
      </c>
      <c r="BO13" s="107">
        <v>0</v>
      </c>
      <c r="BP13" s="107">
        <v>0</v>
      </c>
      <c r="BQ13" s="107">
        <v>0</v>
      </c>
      <c r="BR13" s="107">
        <v>0</v>
      </c>
      <c r="BS13" s="107">
        <v>0</v>
      </c>
      <c r="BT13" s="107">
        <v>0</v>
      </c>
      <c r="BU13" s="107">
        <v>0</v>
      </c>
      <c r="BV13" s="107">
        <v>0</v>
      </c>
      <c r="BW13" s="107">
        <v>0</v>
      </c>
      <c r="BX13" s="107">
        <v>0</v>
      </c>
      <c r="BY13" s="107">
        <v>0</v>
      </c>
    </row>
    <row r="14" spans="1:77" x14ac:dyDescent="0.25">
      <c r="A14" s="105" t="s">
        <v>11</v>
      </c>
      <c r="B14" s="107">
        <v>0</v>
      </c>
      <c r="C14" s="107">
        <v>0</v>
      </c>
      <c r="D14" s="107">
        <v>0</v>
      </c>
      <c r="E14" s="107">
        <v>0</v>
      </c>
      <c r="F14" s="107">
        <v>0</v>
      </c>
      <c r="G14" s="107">
        <v>0</v>
      </c>
      <c r="H14" s="107">
        <v>0</v>
      </c>
      <c r="I14" s="107">
        <v>0</v>
      </c>
      <c r="J14" s="107">
        <v>0</v>
      </c>
      <c r="K14" s="107">
        <v>0</v>
      </c>
      <c r="L14" s="107">
        <v>0</v>
      </c>
      <c r="M14" s="107">
        <v>0</v>
      </c>
      <c r="N14" s="107">
        <v>0</v>
      </c>
      <c r="O14" s="107">
        <v>0</v>
      </c>
      <c r="P14" s="107">
        <v>0</v>
      </c>
      <c r="Q14" s="107">
        <v>0</v>
      </c>
      <c r="R14" s="107">
        <v>0</v>
      </c>
      <c r="S14" s="107">
        <v>0</v>
      </c>
      <c r="T14" s="107">
        <v>0</v>
      </c>
      <c r="U14" s="107">
        <v>0</v>
      </c>
      <c r="V14" s="107">
        <v>0</v>
      </c>
      <c r="W14" s="107">
        <v>0</v>
      </c>
      <c r="X14" s="107">
        <v>0</v>
      </c>
      <c r="Y14" s="107">
        <v>0</v>
      </c>
      <c r="Z14" s="107">
        <v>0</v>
      </c>
      <c r="AA14" s="107">
        <v>0</v>
      </c>
      <c r="AB14" s="107">
        <v>0</v>
      </c>
      <c r="AC14" s="107">
        <v>0</v>
      </c>
      <c r="AD14" s="107">
        <v>0</v>
      </c>
      <c r="AE14" s="107">
        <v>0</v>
      </c>
      <c r="AF14" s="107">
        <v>0</v>
      </c>
      <c r="AG14" s="107">
        <v>0</v>
      </c>
      <c r="AH14" s="107">
        <v>0</v>
      </c>
      <c r="AI14" s="107">
        <v>0</v>
      </c>
      <c r="AJ14" s="107">
        <v>0</v>
      </c>
      <c r="AK14" s="107">
        <v>0</v>
      </c>
      <c r="AL14" s="107">
        <v>0</v>
      </c>
      <c r="AM14" s="107">
        <v>0</v>
      </c>
      <c r="AN14" s="107">
        <v>0</v>
      </c>
      <c r="AO14" s="107">
        <v>0</v>
      </c>
      <c r="AP14" s="107">
        <v>0</v>
      </c>
      <c r="AQ14" s="107">
        <v>0</v>
      </c>
      <c r="AR14" s="107">
        <v>0</v>
      </c>
      <c r="AS14" s="107">
        <v>0</v>
      </c>
      <c r="AT14" s="107">
        <v>0</v>
      </c>
      <c r="AU14" s="107">
        <v>0</v>
      </c>
      <c r="AV14" s="107">
        <v>0</v>
      </c>
      <c r="AW14" s="107">
        <v>0</v>
      </c>
      <c r="AX14" s="107">
        <v>0</v>
      </c>
      <c r="AY14" s="107">
        <v>0</v>
      </c>
      <c r="AZ14" s="107">
        <v>0</v>
      </c>
      <c r="BA14" s="107">
        <v>0</v>
      </c>
      <c r="BB14" s="107">
        <v>0</v>
      </c>
      <c r="BC14" s="107">
        <v>0</v>
      </c>
      <c r="BD14" s="107">
        <v>0</v>
      </c>
      <c r="BE14" s="107">
        <v>0</v>
      </c>
      <c r="BF14" s="107">
        <v>0</v>
      </c>
      <c r="BG14" s="107">
        <v>0</v>
      </c>
      <c r="BH14" s="107">
        <v>0</v>
      </c>
      <c r="BI14" s="107">
        <v>0</v>
      </c>
      <c r="BJ14" s="107">
        <v>0</v>
      </c>
      <c r="BK14" s="107">
        <v>0</v>
      </c>
      <c r="BL14" s="107">
        <v>0</v>
      </c>
      <c r="BM14" s="107">
        <v>0</v>
      </c>
      <c r="BN14" s="107">
        <v>0</v>
      </c>
      <c r="BO14" s="107">
        <v>0</v>
      </c>
      <c r="BP14" s="107">
        <v>0</v>
      </c>
      <c r="BQ14" s="107">
        <v>0</v>
      </c>
      <c r="BR14" s="107">
        <v>0</v>
      </c>
      <c r="BS14" s="107">
        <v>0</v>
      </c>
      <c r="BT14" s="107">
        <v>0</v>
      </c>
      <c r="BU14" s="107">
        <v>0</v>
      </c>
      <c r="BV14" s="107">
        <v>0</v>
      </c>
      <c r="BW14" s="107">
        <v>0</v>
      </c>
      <c r="BX14" s="107">
        <v>0</v>
      </c>
      <c r="BY14" s="107">
        <v>0</v>
      </c>
    </row>
    <row r="15" spans="1:77" x14ac:dyDescent="0.25">
      <c r="A15" s="105" t="s">
        <v>12</v>
      </c>
      <c r="B15" s="107">
        <v>0</v>
      </c>
      <c r="C15" s="107">
        <v>0</v>
      </c>
      <c r="D15" s="107">
        <v>0</v>
      </c>
      <c r="E15" s="107">
        <v>0</v>
      </c>
      <c r="F15" s="107">
        <v>0</v>
      </c>
      <c r="G15" s="107">
        <v>0</v>
      </c>
      <c r="H15" s="107">
        <v>0</v>
      </c>
      <c r="I15" s="107">
        <v>0</v>
      </c>
      <c r="J15" s="107">
        <v>0</v>
      </c>
      <c r="K15" s="107">
        <v>0</v>
      </c>
      <c r="L15" s="107">
        <v>0</v>
      </c>
      <c r="M15" s="107">
        <v>0</v>
      </c>
      <c r="N15" s="107">
        <v>0</v>
      </c>
      <c r="O15" s="107">
        <v>0</v>
      </c>
      <c r="P15" s="107">
        <v>0</v>
      </c>
      <c r="Q15" s="107">
        <v>0</v>
      </c>
      <c r="R15" s="107">
        <v>0</v>
      </c>
      <c r="S15" s="107">
        <v>0</v>
      </c>
      <c r="T15" s="107">
        <v>0</v>
      </c>
      <c r="U15" s="107">
        <v>0</v>
      </c>
      <c r="V15" s="107">
        <v>0</v>
      </c>
      <c r="W15" s="107">
        <v>0</v>
      </c>
      <c r="X15" s="107">
        <v>0</v>
      </c>
      <c r="Y15" s="107">
        <v>0</v>
      </c>
      <c r="Z15" s="107">
        <v>0</v>
      </c>
      <c r="AA15" s="107">
        <v>0</v>
      </c>
      <c r="AB15" s="107">
        <v>0</v>
      </c>
      <c r="AC15" s="107">
        <v>0</v>
      </c>
      <c r="AD15" s="107">
        <v>0</v>
      </c>
      <c r="AE15" s="107">
        <v>0</v>
      </c>
      <c r="AF15" s="107">
        <v>0</v>
      </c>
      <c r="AG15" s="107">
        <v>0</v>
      </c>
      <c r="AH15" s="107">
        <v>0</v>
      </c>
      <c r="AI15" s="107">
        <v>0</v>
      </c>
      <c r="AJ15" s="107">
        <v>0</v>
      </c>
      <c r="AK15" s="107">
        <v>0</v>
      </c>
      <c r="AL15" s="107">
        <v>0</v>
      </c>
      <c r="AM15" s="107">
        <v>0</v>
      </c>
      <c r="AN15" s="107">
        <v>0</v>
      </c>
      <c r="AO15" s="107">
        <v>0</v>
      </c>
      <c r="AP15" s="107">
        <v>0</v>
      </c>
      <c r="AQ15" s="107">
        <v>0</v>
      </c>
      <c r="AR15" s="107">
        <v>0</v>
      </c>
      <c r="AS15" s="107">
        <v>0</v>
      </c>
      <c r="AT15" s="107">
        <v>0</v>
      </c>
      <c r="AU15" s="107">
        <v>0</v>
      </c>
      <c r="AV15" s="107">
        <v>0</v>
      </c>
      <c r="AW15" s="107">
        <v>0</v>
      </c>
      <c r="AX15" s="107">
        <v>0</v>
      </c>
      <c r="AY15" s="107">
        <v>0</v>
      </c>
      <c r="AZ15" s="107">
        <v>0</v>
      </c>
      <c r="BA15" s="107">
        <v>0</v>
      </c>
      <c r="BB15" s="107">
        <v>0</v>
      </c>
      <c r="BC15" s="107">
        <v>0</v>
      </c>
      <c r="BD15" s="107">
        <v>0</v>
      </c>
      <c r="BE15" s="107">
        <v>0</v>
      </c>
      <c r="BF15" s="107">
        <v>0</v>
      </c>
      <c r="BG15" s="107">
        <v>0</v>
      </c>
      <c r="BH15" s="107">
        <v>0</v>
      </c>
      <c r="BI15" s="107">
        <v>0</v>
      </c>
      <c r="BJ15" s="107">
        <v>0</v>
      </c>
      <c r="BK15" s="107">
        <v>0</v>
      </c>
      <c r="BL15" s="107">
        <v>0</v>
      </c>
      <c r="BM15" s="107">
        <v>0</v>
      </c>
      <c r="BN15" s="107">
        <v>0</v>
      </c>
      <c r="BO15" s="107">
        <v>0</v>
      </c>
      <c r="BP15" s="107">
        <v>0</v>
      </c>
      <c r="BQ15" s="107">
        <v>0</v>
      </c>
      <c r="BR15" s="107">
        <v>0</v>
      </c>
      <c r="BS15" s="107">
        <v>0</v>
      </c>
      <c r="BT15" s="107">
        <v>0</v>
      </c>
      <c r="BU15" s="107">
        <v>0</v>
      </c>
      <c r="BV15" s="107">
        <v>0</v>
      </c>
      <c r="BW15" s="107">
        <v>0</v>
      </c>
      <c r="BX15" s="107">
        <v>0</v>
      </c>
      <c r="BY15" s="107">
        <v>0</v>
      </c>
    </row>
    <row r="16" spans="1:77" x14ac:dyDescent="0.25">
      <c r="A16" s="105" t="s">
        <v>13</v>
      </c>
      <c r="B16" s="107">
        <v>0</v>
      </c>
      <c r="C16" s="107">
        <v>0</v>
      </c>
      <c r="D16" s="107">
        <v>0</v>
      </c>
      <c r="E16" s="107">
        <v>0</v>
      </c>
      <c r="F16" s="107">
        <v>0</v>
      </c>
      <c r="G16" s="107">
        <v>0</v>
      </c>
      <c r="H16" s="107">
        <v>0</v>
      </c>
      <c r="I16" s="107">
        <v>0</v>
      </c>
      <c r="J16" s="107">
        <v>0</v>
      </c>
      <c r="K16" s="107">
        <v>0</v>
      </c>
      <c r="L16" s="107">
        <v>0</v>
      </c>
      <c r="M16" s="107">
        <v>0</v>
      </c>
      <c r="N16" s="107">
        <v>0</v>
      </c>
      <c r="O16" s="107">
        <v>0</v>
      </c>
      <c r="P16" s="107">
        <v>0</v>
      </c>
      <c r="Q16" s="107">
        <v>0</v>
      </c>
      <c r="R16" s="107">
        <v>0</v>
      </c>
      <c r="S16" s="107">
        <v>0</v>
      </c>
      <c r="T16" s="107">
        <v>0</v>
      </c>
      <c r="U16" s="107">
        <v>0</v>
      </c>
      <c r="V16" s="107">
        <v>0</v>
      </c>
      <c r="W16" s="107">
        <v>0</v>
      </c>
      <c r="X16" s="107">
        <v>0</v>
      </c>
      <c r="Y16" s="107">
        <v>0</v>
      </c>
      <c r="Z16" s="107">
        <v>0</v>
      </c>
      <c r="AA16" s="107">
        <v>0</v>
      </c>
      <c r="AB16" s="107">
        <v>0</v>
      </c>
      <c r="AC16" s="107">
        <v>0</v>
      </c>
      <c r="AD16" s="107">
        <v>0</v>
      </c>
      <c r="AE16" s="107">
        <v>0</v>
      </c>
      <c r="AF16" s="107">
        <v>0</v>
      </c>
      <c r="AG16" s="107">
        <v>0</v>
      </c>
      <c r="AH16" s="107">
        <v>0</v>
      </c>
      <c r="AI16" s="107">
        <v>0</v>
      </c>
      <c r="AJ16" s="107">
        <v>0</v>
      </c>
      <c r="AK16" s="107">
        <v>0</v>
      </c>
      <c r="AL16" s="107">
        <v>0</v>
      </c>
      <c r="AM16" s="107">
        <v>0</v>
      </c>
      <c r="AN16" s="107">
        <v>0</v>
      </c>
      <c r="AO16" s="107">
        <v>0</v>
      </c>
      <c r="AP16" s="107">
        <v>0</v>
      </c>
      <c r="AQ16" s="107">
        <v>0</v>
      </c>
      <c r="AR16" s="107">
        <v>0</v>
      </c>
      <c r="AS16" s="107">
        <v>0</v>
      </c>
      <c r="AT16" s="107">
        <v>0</v>
      </c>
      <c r="AU16" s="107">
        <v>0</v>
      </c>
      <c r="AV16" s="107">
        <v>0</v>
      </c>
      <c r="AW16" s="107">
        <v>0</v>
      </c>
      <c r="AX16" s="107">
        <v>0</v>
      </c>
      <c r="AY16" s="107">
        <v>0</v>
      </c>
      <c r="AZ16" s="107">
        <v>0</v>
      </c>
      <c r="BA16" s="107">
        <v>0</v>
      </c>
      <c r="BB16" s="107">
        <v>0</v>
      </c>
      <c r="BC16" s="107">
        <v>0</v>
      </c>
      <c r="BD16" s="107">
        <v>0</v>
      </c>
      <c r="BE16" s="107">
        <v>0</v>
      </c>
      <c r="BF16" s="107">
        <v>0</v>
      </c>
      <c r="BG16" s="107">
        <v>0</v>
      </c>
      <c r="BH16" s="107">
        <v>0</v>
      </c>
      <c r="BI16" s="107">
        <v>0</v>
      </c>
      <c r="BJ16" s="107">
        <v>0</v>
      </c>
      <c r="BK16" s="107">
        <v>0</v>
      </c>
      <c r="BL16" s="107">
        <v>0</v>
      </c>
      <c r="BM16" s="107">
        <v>0</v>
      </c>
      <c r="BN16" s="107">
        <v>0</v>
      </c>
      <c r="BO16" s="107">
        <v>0</v>
      </c>
      <c r="BP16" s="107">
        <v>0</v>
      </c>
      <c r="BQ16" s="107">
        <v>0</v>
      </c>
      <c r="BR16" s="107">
        <v>0</v>
      </c>
      <c r="BS16" s="107">
        <v>0</v>
      </c>
      <c r="BT16" s="107">
        <v>0</v>
      </c>
      <c r="BU16" s="107">
        <v>0</v>
      </c>
      <c r="BV16" s="107">
        <v>0</v>
      </c>
      <c r="BW16" s="107">
        <v>0</v>
      </c>
      <c r="BX16" s="107">
        <v>0</v>
      </c>
      <c r="BY16" s="107">
        <v>0</v>
      </c>
    </row>
    <row r="17" spans="1:77" x14ac:dyDescent="0.25">
      <c r="A17" s="105" t="s">
        <v>14</v>
      </c>
      <c r="B17" s="107">
        <v>0</v>
      </c>
      <c r="C17" s="107">
        <v>0</v>
      </c>
      <c r="D17" s="107">
        <v>0</v>
      </c>
      <c r="E17" s="107">
        <v>0</v>
      </c>
      <c r="F17" s="107">
        <v>0</v>
      </c>
      <c r="G17" s="107">
        <v>0</v>
      </c>
      <c r="H17" s="107">
        <v>0</v>
      </c>
      <c r="I17" s="107">
        <v>0</v>
      </c>
      <c r="J17" s="107">
        <v>0</v>
      </c>
      <c r="K17" s="107">
        <v>0</v>
      </c>
      <c r="L17" s="107">
        <v>0</v>
      </c>
      <c r="M17" s="107">
        <v>0</v>
      </c>
      <c r="N17" s="107">
        <v>0</v>
      </c>
      <c r="O17" s="107">
        <v>0</v>
      </c>
      <c r="P17" s="107">
        <v>0</v>
      </c>
      <c r="Q17" s="107">
        <v>0</v>
      </c>
      <c r="R17" s="107">
        <v>0</v>
      </c>
      <c r="S17" s="107">
        <v>0</v>
      </c>
      <c r="T17" s="107">
        <v>0</v>
      </c>
      <c r="U17" s="107">
        <v>0</v>
      </c>
      <c r="V17" s="107">
        <v>0</v>
      </c>
      <c r="W17" s="107">
        <v>0</v>
      </c>
      <c r="X17" s="107">
        <v>0</v>
      </c>
      <c r="Y17" s="107">
        <v>0</v>
      </c>
      <c r="Z17" s="107">
        <v>0</v>
      </c>
      <c r="AA17" s="107">
        <v>0</v>
      </c>
      <c r="AB17" s="107">
        <v>0</v>
      </c>
      <c r="AC17" s="107">
        <v>0</v>
      </c>
      <c r="AD17" s="107">
        <v>0</v>
      </c>
      <c r="AE17" s="107">
        <v>0</v>
      </c>
      <c r="AF17" s="107">
        <v>0</v>
      </c>
      <c r="AG17" s="107">
        <v>0</v>
      </c>
      <c r="AH17" s="107">
        <v>0</v>
      </c>
      <c r="AI17" s="107">
        <v>0</v>
      </c>
      <c r="AJ17" s="107">
        <v>0</v>
      </c>
      <c r="AK17" s="107">
        <v>0</v>
      </c>
      <c r="AL17" s="107">
        <v>0</v>
      </c>
      <c r="AM17" s="107">
        <v>0</v>
      </c>
      <c r="AN17" s="107">
        <v>0</v>
      </c>
      <c r="AO17" s="107">
        <v>0</v>
      </c>
      <c r="AP17" s="107">
        <v>0</v>
      </c>
      <c r="AQ17" s="107">
        <v>0</v>
      </c>
      <c r="AR17" s="107">
        <v>0</v>
      </c>
      <c r="AS17" s="107">
        <v>0</v>
      </c>
      <c r="AT17" s="107">
        <v>0</v>
      </c>
      <c r="AU17" s="107">
        <v>0</v>
      </c>
      <c r="AV17" s="107">
        <v>0</v>
      </c>
      <c r="AW17" s="107">
        <v>0</v>
      </c>
      <c r="AX17" s="107">
        <v>0</v>
      </c>
      <c r="AY17" s="107">
        <v>0</v>
      </c>
      <c r="AZ17" s="107">
        <v>0</v>
      </c>
      <c r="BA17" s="107">
        <v>0</v>
      </c>
      <c r="BB17" s="107">
        <v>0</v>
      </c>
      <c r="BC17" s="107">
        <v>0</v>
      </c>
      <c r="BD17" s="107">
        <v>0</v>
      </c>
      <c r="BE17" s="107">
        <v>0</v>
      </c>
      <c r="BF17" s="107">
        <v>0</v>
      </c>
      <c r="BG17" s="107">
        <v>0</v>
      </c>
      <c r="BH17" s="107">
        <v>0</v>
      </c>
      <c r="BI17" s="107">
        <v>0</v>
      </c>
      <c r="BJ17" s="107">
        <v>0</v>
      </c>
      <c r="BK17" s="107">
        <v>0</v>
      </c>
      <c r="BL17" s="107">
        <v>0</v>
      </c>
      <c r="BM17" s="107">
        <v>0</v>
      </c>
      <c r="BN17" s="107">
        <v>0</v>
      </c>
      <c r="BO17" s="107">
        <v>0</v>
      </c>
      <c r="BP17" s="107">
        <v>0</v>
      </c>
      <c r="BQ17" s="107">
        <v>0</v>
      </c>
      <c r="BR17" s="107">
        <v>0</v>
      </c>
      <c r="BS17" s="107">
        <v>0</v>
      </c>
      <c r="BT17" s="107">
        <v>0</v>
      </c>
      <c r="BU17" s="107">
        <v>0</v>
      </c>
      <c r="BV17" s="107">
        <v>0</v>
      </c>
      <c r="BW17" s="107">
        <v>0</v>
      </c>
      <c r="BX17" s="107">
        <v>0</v>
      </c>
      <c r="BY17" s="107">
        <v>0</v>
      </c>
    </row>
    <row r="18" spans="1:77" x14ac:dyDescent="0.25">
      <c r="A18" s="105" t="s">
        <v>15</v>
      </c>
      <c r="B18" s="107">
        <v>0</v>
      </c>
      <c r="C18" s="107">
        <v>0</v>
      </c>
      <c r="D18" s="107">
        <v>0</v>
      </c>
      <c r="E18" s="107">
        <v>0</v>
      </c>
      <c r="F18" s="107">
        <v>0</v>
      </c>
      <c r="G18" s="107">
        <v>0</v>
      </c>
      <c r="H18" s="107">
        <v>0</v>
      </c>
      <c r="I18" s="107">
        <v>0</v>
      </c>
      <c r="J18" s="107">
        <v>0</v>
      </c>
      <c r="K18" s="107">
        <v>0</v>
      </c>
      <c r="L18" s="107">
        <v>0</v>
      </c>
      <c r="M18" s="107">
        <v>0</v>
      </c>
      <c r="N18" s="107">
        <v>0</v>
      </c>
      <c r="O18" s="107">
        <v>0</v>
      </c>
      <c r="P18" s="107">
        <v>0</v>
      </c>
      <c r="Q18" s="107">
        <v>0</v>
      </c>
      <c r="R18" s="107">
        <v>0</v>
      </c>
      <c r="S18" s="107">
        <v>0</v>
      </c>
      <c r="T18" s="107">
        <v>0</v>
      </c>
      <c r="U18" s="107">
        <v>0</v>
      </c>
      <c r="V18" s="107">
        <v>0</v>
      </c>
      <c r="W18" s="107">
        <v>0</v>
      </c>
      <c r="X18" s="107">
        <v>0</v>
      </c>
      <c r="Y18" s="107">
        <v>0</v>
      </c>
      <c r="Z18" s="107">
        <v>0</v>
      </c>
      <c r="AA18" s="107">
        <v>0</v>
      </c>
      <c r="AB18" s="107">
        <v>0</v>
      </c>
      <c r="AC18" s="107">
        <v>0</v>
      </c>
      <c r="AD18" s="107">
        <v>0</v>
      </c>
      <c r="AE18" s="107">
        <v>0</v>
      </c>
      <c r="AF18" s="107">
        <v>0</v>
      </c>
      <c r="AG18" s="107">
        <v>0</v>
      </c>
      <c r="AH18" s="107">
        <v>0</v>
      </c>
      <c r="AI18" s="107">
        <v>0</v>
      </c>
      <c r="AJ18" s="107">
        <v>0</v>
      </c>
      <c r="AK18" s="107">
        <v>0</v>
      </c>
      <c r="AL18" s="107">
        <v>0</v>
      </c>
      <c r="AM18" s="107">
        <v>0</v>
      </c>
      <c r="AN18" s="107">
        <v>0</v>
      </c>
      <c r="AO18" s="107">
        <v>0</v>
      </c>
      <c r="AP18" s="107">
        <v>0</v>
      </c>
      <c r="AQ18" s="107">
        <v>0</v>
      </c>
      <c r="AR18" s="107">
        <v>0</v>
      </c>
      <c r="AS18" s="107">
        <v>0</v>
      </c>
      <c r="AT18" s="107">
        <v>0</v>
      </c>
      <c r="AU18" s="107">
        <v>0</v>
      </c>
      <c r="AV18" s="107">
        <v>0</v>
      </c>
      <c r="AW18" s="107">
        <v>0</v>
      </c>
      <c r="AX18" s="107">
        <v>0</v>
      </c>
      <c r="AY18" s="107">
        <v>0</v>
      </c>
      <c r="AZ18" s="107">
        <v>0</v>
      </c>
      <c r="BA18" s="107">
        <v>0</v>
      </c>
      <c r="BB18" s="107">
        <v>0</v>
      </c>
      <c r="BC18" s="107">
        <v>0</v>
      </c>
      <c r="BD18" s="107">
        <v>0</v>
      </c>
      <c r="BE18" s="107">
        <v>0</v>
      </c>
      <c r="BF18" s="107">
        <v>0</v>
      </c>
      <c r="BG18" s="107">
        <v>0</v>
      </c>
      <c r="BH18" s="107">
        <v>0</v>
      </c>
      <c r="BI18" s="107">
        <v>0</v>
      </c>
      <c r="BJ18" s="107">
        <v>0</v>
      </c>
      <c r="BK18" s="107">
        <v>0</v>
      </c>
      <c r="BL18" s="107">
        <v>0</v>
      </c>
      <c r="BM18" s="107">
        <v>0</v>
      </c>
      <c r="BN18" s="107">
        <v>0</v>
      </c>
      <c r="BO18" s="107">
        <v>0</v>
      </c>
      <c r="BP18" s="107">
        <v>0</v>
      </c>
      <c r="BQ18" s="107">
        <v>0</v>
      </c>
      <c r="BR18" s="107">
        <v>0</v>
      </c>
      <c r="BS18" s="107">
        <v>0</v>
      </c>
      <c r="BT18" s="107">
        <v>0</v>
      </c>
      <c r="BU18" s="107">
        <v>0</v>
      </c>
      <c r="BV18" s="107">
        <v>0</v>
      </c>
      <c r="BW18" s="107">
        <v>0</v>
      </c>
      <c r="BX18" s="107">
        <v>0</v>
      </c>
      <c r="BY18" s="107">
        <v>0</v>
      </c>
    </row>
    <row r="19" spans="1:77" x14ac:dyDescent="0.25">
      <c r="A19" s="105" t="s">
        <v>16</v>
      </c>
      <c r="B19" s="107">
        <v>0</v>
      </c>
      <c r="C19" s="107">
        <v>0</v>
      </c>
      <c r="D19" s="107">
        <v>0</v>
      </c>
      <c r="E19" s="107">
        <v>0</v>
      </c>
      <c r="F19" s="107">
        <v>0</v>
      </c>
      <c r="G19" s="107">
        <v>0</v>
      </c>
      <c r="H19" s="107">
        <v>0</v>
      </c>
      <c r="I19" s="107">
        <v>0</v>
      </c>
      <c r="J19" s="107">
        <v>0</v>
      </c>
      <c r="K19" s="107">
        <v>0</v>
      </c>
      <c r="L19" s="107">
        <v>0</v>
      </c>
      <c r="M19" s="107">
        <v>0</v>
      </c>
      <c r="N19" s="107">
        <v>0</v>
      </c>
      <c r="O19" s="107">
        <v>0</v>
      </c>
      <c r="P19" s="107">
        <v>0</v>
      </c>
      <c r="Q19" s="107">
        <v>0</v>
      </c>
      <c r="R19" s="107">
        <v>0</v>
      </c>
      <c r="S19" s="107">
        <v>0</v>
      </c>
      <c r="T19" s="107">
        <v>0</v>
      </c>
      <c r="U19" s="107">
        <v>0</v>
      </c>
      <c r="V19" s="107">
        <v>0</v>
      </c>
      <c r="W19" s="107">
        <v>0</v>
      </c>
      <c r="X19" s="107">
        <v>0</v>
      </c>
      <c r="Y19" s="107">
        <v>0</v>
      </c>
      <c r="Z19" s="107">
        <v>0</v>
      </c>
      <c r="AA19" s="107">
        <v>0</v>
      </c>
      <c r="AB19" s="107">
        <v>0</v>
      </c>
      <c r="AC19" s="107">
        <v>0</v>
      </c>
      <c r="AD19" s="107">
        <v>0</v>
      </c>
      <c r="AE19" s="107">
        <v>0</v>
      </c>
      <c r="AF19" s="107">
        <v>0</v>
      </c>
      <c r="AG19" s="107">
        <v>0</v>
      </c>
      <c r="AH19" s="107">
        <v>0</v>
      </c>
      <c r="AI19" s="107">
        <v>0</v>
      </c>
      <c r="AJ19" s="107">
        <v>0</v>
      </c>
      <c r="AK19" s="107">
        <v>0</v>
      </c>
      <c r="AL19" s="107">
        <v>0</v>
      </c>
      <c r="AM19" s="107">
        <v>0</v>
      </c>
      <c r="AN19" s="107">
        <v>0</v>
      </c>
      <c r="AO19" s="107">
        <v>0</v>
      </c>
      <c r="AP19" s="107">
        <v>0</v>
      </c>
      <c r="AQ19" s="107">
        <v>0</v>
      </c>
      <c r="AR19" s="107">
        <v>0</v>
      </c>
      <c r="AS19" s="107">
        <v>0</v>
      </c>
      <c r="AT19" s="107">
        <v>0</v>
      </c>
      <c r="AU19" s="107">
        <v>0</v>
      </c>
      <c r="AV19" s="107">
        <v>0</v>
      </c>
      <c r="AW19" s="107">
        <v>0</v>
      </c>
      <c r="AX19" s="107">
        <v>0</v>
      </c>
      <c r="AY19" s="107">
        <v>0</v>
      </c>
      <c r="AZ19" s="107">
        <v>0</v>
      </c>
      <c r="BA19" s="107">
        <v>0</v>
      </c>
      <c r="BB19" s="107">
        <v>0</v>
      </c>
      <c r="BC19" s="107">
        <v>0</v>
      </c>
      <c r="BD19" s="107">
        <v>0</v>
      </c>
      <c r="BE19" s="107">
        <v>0</v>
      </c>
      <c r="BF19" s="107">
        <v>0</v>
      </c>
      <c r="BG19" s="107">
        <v>0</v>
      </c>
      <c r="BH19" s="107">
        <v>0</v>
      </c>
      <c r="BI19" s="107">
        <v>0</v>
      </c>
      <c r="BJ19" s="107">
        <v>0</v>
      </c>
      <c r="BK19" s="107">
        <v>0</v>
      </c>
      <c r="BL19" s="107">
        <v>0</v>
      </c>
      <c r="BM19" s="107">
        <v>0</v>
      </c>
      <c r="BN19" s="107">
        <v>0</v>
      </c>
      <c r="BO19" s="107">
        <v>0</v>
      </c>
      <c r="BP19" s="107">
        <v>0</v>
      </c>
      <c r="BQ19" s="107">
        <v>0</v>
      </c>
      <c r="BR19" s="107">
        <v>0</v>
      </c>
      <c r="BS19" s="107">
        <v>0</v>
      </c>
      <c r="BT19" s="107">
        <v>0</v>
      </c>
      <c r="BU19" s="107">
        <v>0</v>
      </c>
      <c r="BV19" s="107">
        <v>0</v>
      </c>
      <c r="BW19" s="107">
        <v>0</v>
      </c>
      <c r="BX19" s="107">
        <v>0</v>
      </c>
      <c r="BY19" s="107">
        <v>0</v>
      </c>
    </row>
    <row r="20" spans="1:77" x14ac:dyDescent="0.25">
      <c r="A20" s="105" t="s">
        <v>17</v>
      </c>
      <c r="B20" s="107">
        <v>0</v>
      </c>
      <c r="C20" s="107">
        <v>0</v>
      </c>
      <c r="D20" s="107">
        <v>0</v>
      </c>
      <c r="E20" s="107">
        <v>0</v>
      </c>
      <c r="F20" s="107">
        <v>0</v>
      </c>
      <c r="G20" s="107">
        <v>0</v>
      </c>
      <c r="H20" s="107">
        <v>0</v>
      </c>
      <c r="I20" s="107">
        <v>0</v>
      </c>
      <c r="J20" s="107">
        <v>0</v>
      </c>
      <c r="K20" s="107">
        <v>0</v>
      </c>
      <c r="L20" s="107">
        <v>0</v>
      </c>
      <c r="M20" s="107">
        <v>0</v>
      </c>
      <c r="N20" s="107">
        <v>0</v>
      </c>
      <c r="O20" s="107">
        <v>0</v>
      </c>
      <c r="P20" s="107">
        <v>0</v>
      </c>
      <c r="Q20" s="107">
        <v>0</v>
      </c>
      <c r="R20" s="107">
        <v>0</v>
      </c>
      <c r="S20" s="107">
        <v>0</v>
      </c>
      <c r="T20" s="107">
        <v>0</v>
      </c>
      <c r="U20" s="107">
        <v>0</v>
      </c>
      <c r="V20" s="107">
        <v>0</v>
      </c>
      <c r="W20" s="107">
        <v>0</v>
      </c>
      <c r="X20" s="107">
        <v>0</v>
      </c>
      <c r="Y20" s="107">
        <v>0</v>
      </c>
      <c r="Z20" s="107">
        <v>0</v>
      </c>
      <c r="AA20" s="107">
        <v>0</v>
      </c>
      <c r="AB20" s="107">
        <v>0</v>
      </c>
      <c r="AC20" s="107">
        <v>0</v>
      </c>
      <c r="AD20" s="107">
        <v>0</v>
      </c>
      <c r="AE20" s="107">
        <v>0</v>
      </c>
      <c r="AF20" s="107">
        <v>0</v>
      </c>
      <c r="AG20" s="107">
        <v>0</v>
      </c>
      <c r="AH20" s="107">
        <v>0</v>
      </c>
      <c r="AI20" s="107">
        <v>0</v>
      </c>
      <c r="AJ20" s="107">
        <v>0</v>
      </c>
      <c r="AK20" s="107">
        <v>0</v>
      </c>
      <c r="AL20" s="107">
        <v>0</v>
      </c>
      <c r="AM20" s="107">
        <v>0</v>
      </c>
      <c r="AN20" s="107">
        <v>0</v>
      </c>
      <c r="AO20" s="107">
        <v>0</v>
      </c>
      <c r="AP20" s="107">
        <v>0</v>
      </c>
      <c r="AQ20" s="107">
        <v>0</v>
      </c>
      <c r="AR20" s="107">
        <v>0</v>
      </c>
      <c r="AS20" s="107">
        <v>0</v>
      </c>
      <c r="AT20" s="107">
        <v>0</v>
      </c>
      <c r="AU20" s="107">
        <v>0</v>
      </c>
      <c r="AV20" s="107">
        <v>0</v>
      </c>
      <c r="AW20" s="107">
        <v>0</v>
      </c>
      <c r="AX20" s="107">
        <v>0</v>
      </c>
      <c r="AY20" s="107">
        <v>0</v>
      </c>
      <c r="AZ20" s="107">
        <v>0</v>
      </c>
      <c r="BA20" s="107">
        <v>0</v>
      </c>
      <c r="BB20" s="107">
        <v>0</v>
      </c>
      <c r="BC20" s="107">
        <v>0</v>
      </c>
      <c r="BD20" s="107">
        <v>0</v>
      </c>
      <c r="BE20" s="107">
        <v>0</v>
      </c>
      <c r="BF20" s="107">
        <v>0</v>
      </c>
      <c r="BG20" s="107">
        <v>0</v>
      </c>
      <c r="BH20" s="107">
        <v>0</v>
      </c>
      <c r="BI20" s="107">
        <v>0</v>
      </c>
      <c r="BJ20" s="107">
        <v>0</v>
      </c>
      <c r="BK20" s="107">
        <v>0</v>
      </c>
      <c r="BL20" s="107">
        <v>0</v>
      </c>
      <c r="BM20" s="107">
        <v>0</v>
      </c>
      <c r="BN20" s="107">
        <v>0</v>
      </c>
      <c r="BO20" s="107">
        <v>0</v>
      </c>
      <c r="BP20" s="107">
        <v>0</v>
      </c>
      <c r="BQ20" s="107">
        <v>0</v>
      </c>
      <c r="BR20" s="107">
        <v>0</v>
      </c>
      <c r="BS20" s="107">
        <v>0</v>
      </c>
      <c r="BT20" s="107">
        <v>0</v>
      </c>
      <c r="BU20" s="107">
        <v>0</v>
      </c>
      <c r="BV20" s="107">
        <v>0</v>
      </c>
      <c r="BW20" s="107">
        <v>0</v>
      </c>
      <c r="BX20" s="107">
        <v>0</v>
      </c>
      <c r="BY20" s="107">
        <v>0</v>
      </c>
    </row>
    <row r="21" spans="1:77" x14ac:dyDescent="0.25">
      <c r="A21" s="105" t="s">
        <v>18</v>
      </c>
      <c r="B21" s="107">
        <v>0</v>
      </c>
      <c r="C21" s="107">
        <v>0</v>
      </c>
      <c r="D21" s="107">
        <v>0</v>
      </c>
      <c r="E21" s="107">
        <v>0</v>
      </c>
      <c r="F21" s="107">
        <v>0</v>
      </c>
      <c r="G21" s="107">
        <v>0</v>
      </c>
      <c r="H21" s="107">
        <v>0</v>
      </c>
      <c r="I21" s="107">
        <v>0</v>
      </c>
      <c r="J21" s="107">
        <v>0</v>
      </c>
      <c r="K21" s="107">
        <v>0</v>
      </c>
      <c r="L21" s="107">
        <v>0</v>
      </c>
      <c r="M21" s="107">
        <v>0</v>
      </c>
      <c r="N21" s="107">
        <v>0</v>
      </c>
      <c r="O21" s="107">
        <v>0</v>
      </c>
      <c r="P21" s="107">
        <v>0</v>
      </c>
      <c r="Q21" s="107">
        <v>0</v>
      </c>
      <c r="R21" s="107">
        <v>0</v>
      </c>
      <c r="S21" s="107">
        <v>0</v>
      </c>
      <c r="T21" s="107">
        <v>0</v>
      </c>
      <c r="U21" s="107">
        <v>0</v>
      </c>
      <c r="V21" s="107">
        <v>0</v>
      </c>
      <c r="W21" s="107">
        <v>0</v>
      </c>
      <c r="X21" s="107">
        <v>0</v>
      </c>
      <c r="Y21" s="107">
        <v>0</v>
      </c>
      <c r="Z21" s="107">
        <v>0</v>
      </c>
      <c r="AA21" s="107">
        <v>0</v>
      </c>
      <c r="AB21" s="107">
        <v>0</v>
      </c>
      <c r="AC21" s="107">
        <v>0</v>
      </c>
      <c r="AD21" s="107">
        <v>0</v>
      </c>
      <c r="AE21" s="107">
        <v>0</v>
      </c>
      <c r="AF21" s="107">
        <v>0</v>
      </c>
      <c r="AG21" s="107">
        <v>0</v>
      </c>
      <c r="AH21" s="107">
        <v>0</v>
      </c>
      <c r="AI21" s="107">
        <v>0</v>
      </c>
      <c r="AJ21" s="107">
        <v>0</v>
      </c>
      <c r="AK21" s="107">
        <v>0</v>
      </c>
      <c r="AL21" s="107">
        <v>0</v>
      </c>
      <c r="AM21" s="107">
        <v>0</v>
      </c>
      <c r="AN21" s="107">
        <v>0</v>
      </c>
      <c r="AO21" s="107">
        <v>0</v>
      </c>
      <c r="AP21" s="107">
        <v>0</v>
      </c>
      <c r="AQ21" s="107">
        <v>0</v>
      </c>
      <c r="AR21" s="107">
        <v>0</v>
      </c>
      <c r="AS21" s="107">
        <v>0</v>
      </c>
      <c r="AT21" s="107">
        <v>0</v>
      </c>
      <c r="AU21" s="107">
        <v>0</v>
      </c>
      <c r="AV21" s="107">
        <v>0</v>
      </c>
      <c r="AW21" s="107">
        <v>0</v>
      </c>
      <c r="AX21" s="107">
        <v>0</v>
      </c>
      <c r="AY21" s="107">
        <v>0</v>
      </c>
      <c r="AZ21" s="107">
        <v>0</v>
      </c>
      <c r="BA21" s="107">
        <v>0</v>
      </c>
      <c r="BB21" s="107">
        <v>0</v>
      </c>
      <c r="BC21" s="107">
        <v>0</v>
      </c>
      <c r="BD21" s="107">
        <v>0</v>
      </c>
      <c r="BE21" s="107">
        <v>0</v>
      </c>
      <c r="BF21" s="107">
        <v>0</v>
      </c>
      <c r="BG21" s="107">
        <v>0</v>
      </c>
      <c r="BH21" s="107">
        <v>0</v>
      </c>
      <c r="BI21" s="107">
        <v>0</v>
      </c>
      <c r="BJ21" s="107">
        <v>0</v>
      </c>
      <c r="BK21" s="107">
        <v>0</v>
      </c>
      <c r="BL21" s="107">
        <v>0</v>
      </c>
      <c r="BM21" s="107">
        <v>0</v>
      </c>
      <c r="BN21" s="107">
        <v>0</v>
      </c>
      <c r="BO21" s="107">
        <v>0</v>
      </c>
      <c r="BP21" s="107">
        <v>0</v>
      </c>
      <c r="BQ21" s="107">
        <v>0</v>
      </c>
      <c r="BR21" s="107">
        <v>0</v>
      </c>
      <c r="BS21" s="107">
        <v>0</v>
      </c>
      <c r="BT21" s="107">
        <v>0</v>
      </c>
      <c r="BU21" s="107">
        <v>0</v>
      </c>
      <c r="BV21" s="107">
        <v>0</v>
      </c>
      <c r="BW21" s="107">
        <v>0</v>
      </c>
      <c r="BX21" s="107">
        <v>0</v>
      </c>
      <c r="BY21" s="107">
        <v>0</v>
      </c>
    </row>
    <row r="22" spans="1:77" x14ac:dyDescent="0.25">
      <c r="A22" s="105" t="s">
        <v>19</v>
      </c>
      <c r="B22" s="107">
        <v>0</v>
      </c>
      <c r="C22" s="107">
        <v>0</v>
      </c>
      <c r="D22" s="107">
        <v>0</v>
      </c>
      <c r="E22" s="107">
        <v>0</v>
      </c>
      <c r="F22" s="107">
        <v>0</v>
      </c>
      <c r="G22" s="107">
        <v>0</v>
      </c>
      <c r="H22" s="107">
        <v>0</v>
      </c>
      <c r="I22" s="107">
        <v>0</v>
      </c>
      <c r="J22" s="107">
        <v>0</v>
      </c>
      <c r="K22" s="107">
        <v>0</v>
      </c>
      <c r="L22" s="107">
        <v>0</v>
      </c>
      <c r="M22" s="107">
        <v>0</v>
      </c>
      <c r="N22" s="107">
        <v>0</v>
      </c>
      <c r="O22" s="107">
        <v>0</v>
      </c>
      <c r="P22" s="107">
        <v>0</v>
      </c>
      <c r="Q22" s="107">
        <v>0</v>
      </c>
      <c r="R22" s="107">
        <v>0</v>
      </c>
      <c r="S22" s="107">
        <v>0</v>
      </c>
      <c r="T22" s="107">
        <v>0</v>
      </c>
      <c r="U22" s="107">
        <v>0</v>
      </c>
      <c r="V22" s="107">
        <v>0</v>
      </c>
      <c r="W22" s="107">
        <v>0</v>
      </c>
      <c r="X22" s="107">
        <v>0</v>
      </c>
      <c r="Y22" s="107">
        <v>0</v>
      </c>
      <c r="Z22" s="107">
        <v>0</v>
      </c>
      <c r="AA22" s="107">
        <v>0</v>
      </c>
      <c r="AB22" s="107">
        <v>0</v>
      </c>
      <c r="AC22" s="107">
        <v>0</v>
      </c>
      <c r="AD22" s="107">
        <v>0</v>
      </c>
      <c r="AE22" s="107">
        <v>0</v>
      </c>
      <c r="AF22" s="107">
        <v>0</v>
      </c>
      <c r="AG22" s="107">
        <v>0</v>
      </c>
      <c r="AH22" s="107">
        <v>0</v>
      </c>
      <c r="AI22" s="107">
        <v>0</v>
      </c>
      <c r="AJ22" s="107">
        <v>0</v>
      </c>
      <c r="AK22" s="107">
        <v>0</v>
      </c>
      <c r="AL22" s="107">
        <v>0</v>
      </c>
      <c r="AM22" s="107">
        <v>0</v>
      </c>
      <c r="AN22" s="107">
        <v>0</v>
      </c>
      <c r="AO22" s="107">
        <v>0</v>
      </c>
      <c r="AP22" s="107">
        <v>0</v>
      </c>
      <c r="AQ22" s="107">
        <v>0</v>
      </c>
      <c r="AR22" s="107">
        <v>0</v>
      </c>
      <c r="AS22" s="107">
        <v>0</v>
      </c>
      <c r="AT22" s="107">
        <v>0</v>
      </c>
      <c r="AU22" s="107">
        <v>0</v>
      </c>
      <c r="AV22" s="107">
        <v>0</v>
      </c>
      <c r="AW22" s="107">
        <v>0</v>
      </c>
      <c r="AX22" s="107">
        <v>0</v>
      </c>
      <c r="AY22" s="107">
        <v>0</v>
      </c>
      <c r="AZ22" s="107">
        <v>0</v>
      </c>
      <c r="BA22" s="107">
        <v>0</v>
      </c>
      <c r="BB22" s="107">
        <v>0</v>
      </c>
      <c r="BC22" s="107">
        <v>0</v>
      </c>
      <c r="BD22" s="107">
        <v>0</v>
      </c>
      <c r="BE22" s="107">
        <v>0</v>
      </c>
      <c r="BF22" s="107">
        <v>0</v>
      </c>
      <c r="BG22" s="107">
        <v>0</v>
      </c>
      <c r="BH22" s="107">
        <v>0</v>
      </c>
      <c r="BI22" s="107">
        <v>0</v>
      </c>
      <c r="BJ22" s="107">
        <v>0</v>
      </c>
      <c r="BK22" s="107">
        <v>0</v>
      </c>
      <c r="BL22" s="107">
        <v>0</v>
      </c>
      <c r="BM22" s="107">
        <v>0</v>
      </c>
      <c r="BN22" s="107">
        <v>0</v>
      </c>
      <c r="BO22" s="107">
        <v>0</v>
      </c>
      <c r="BP22" s="107">
        <v>0</v>
      </c>
      <c r="BQ22" s="107">
        <v>0</v>
      </c>
      <c r="BR22" s="107">
        <v>0</v>
      </c>
      <c r="BS22" s="107">
        <v>0</v>
      </c>
      <c r="BT22" s="107">
        <v>0</v>
      </c>
      <c r="BU22" s="107">
        <v>0</v>
      </c>
      <c r="BV22" s="107">
        <v>0</v>
      </c>
      <c r="BW22" s="107">
        <v>0</v>
      </c>
      <c r="BX22" s="107">
        <v>0</v>
      </c>
      <c r="BY22" s="107">
        <v>0</v>
      </c>
    </row>
    <row r="23" spans="1:77" x14ac:dyDescent="0.25">
      <c r="A23" s="105" t="s">
        <v>20</v>
      </c>
      <c r="B23" s="107">
        <v>0</v>
      </c>
      <c r="C23" s="107">
        <v>0</v>
      </c>
      <c r="D23" s="107">
        <v>0</v>
      </c>
      <c r="E23" s="107">
        <v>0</v>
      </c>
      <c r="F23" s="107">
        <v>0</v>
      </c>
      <c r="G23" s="107">
        <v>0</v>
      </c>
      <c r="H23" s="107">
        <v>0</v>
      </c>
      <c r="I23" s="107">
        <v>0</v>
      </c>
      <c r="J23" s="107">
        <v>0</v>
      </c>
      <c r="K23" s="107">
        <v>0</v>
      </c>
      <c r="L23" s="107">
        <v>0</v>
      </c>
      <c r="M23" s="107">
        <v>0</v>
      </c>
      <c r="N23" s="107">
        <v>0</v>
      </c>
      <c r="O23" s="107">
        <v>0</v>
      </c>
      <c r="P23" s="107">
        <v>0</v>
      </c>
      <c r="Q23" s="107">
        <v>0</v>
      </c>
      <c r="R23" s="107">
        <v>0</v>
      </c>
      <c r="S23" s="107">
        <v>0</v>
      </c>
      <c r="T23" s="107">
        <v>0</v>
      </c>
      <c r="U23" s="107">
        <v>0</v>
      </c>
      <c r="V23" s="107">
        <v>0</v>
      </c>
      <c r="W23" s="107">
        <v>0</v>
      </c>
      <c r="X23" s="107">
        <v>0</v>
      </c>
      <c r="Y23" s="107">
        <v>0</v>
      </c>
      <c r="Z23" s="107">
        <v>0</v>
      </c>
      <c r="AA23" s="107">
        <v>0</v>
      </c>
      <c r="AB23" s="107">
        <v>0</v>
      </c>
      <c r="AC23" s="107">
        <v>0</v>
      </c>
      <c r="AD23" s="107">
        <v>0</v>
      </c>
      <c r="AE23" s="107">
        <v>0</v>
      </c>
      <c r="AF23" s="107">
        <v>0</v>
      </c>
      <c r="AG23" s="107">
        <v>0</v>
      </c>
      <c r="AH23" s="107">
        <v>0</v>
      </c>
      <c r="AI23" s="107">
        <v>0</v>
      </c>
      <c r="AJ23" s="107">
        <v>0</v>
      </c>
      <c r="AK23" s="107">
        <v>0</v>
      </c>
      <c r="AL23" s="107">
        <v>0</v>
      </c>
      <c r="AM23" s="107">
        <v>0</v>
      </c>
      <c r="AN23" s="107">
        <v>0</v>
      </c>
      <c r="AO23" s="107">
        <v>0</v>
      </c>
      <c r="AP23" s="107">
        <v>0</v>
      </c>
      <c r="AQ23" s="107">
        <v>0</v>
      </c>
      <c r="AR23" s="107">
        <v>0</v>
      </c>
      <c r="AS23" s="107">
        <v>0</v>
      </c>
      <c r="AT23" s="107">
        <v>0</v>
      </c>
      <c r="AU23" s="107">
        <v>0</v>
      </c>
      <c r="AV23" s="107">
        <v>0</v>
      </c>
      <c r="AW23" s="107">
        <v>0</v>
      </c>
      <c r="AX23" s="107">
        <v>0</v>
      </c>
      <c r="AY23" s="107">
        <v>0</v>
      </c>
      <c r="AZ23" s="107">
        <v>0</v>
      </c>
      <c r="BA23" s="107">
        <v>0</v>
      </c>
      <c r="BB23" s="107">
        <v>0</v>
      </c>
      <c r="BC23" s="107">
        <v>0</v>
      </c>
      <c r="BD23" s="107">
        <v>0</v>
      </c>
      <c r="BE23" s="107">
        <v>0</v>
      </c>
      <c r="BF23" s="107">
        <v>0</v>
      </c>
      <c r="BG23" s="107">
        <v>0</v>
      </c>
      <c r="BH23" s="107">
        <v>0</v>
      </c>
      <c r="BI23" s="107">
        <v>0</v>
      </c>
      <c r="BJ23" s="107">
        <v>0</v>
      </c>
      <c r="BK23" s="107">
        <v>0</v>
      </c>
      <c r="BL23" s="107">
        <v>0</v>
      </c>
      <c r="BM23" s="107">
        <v>0</v>
      </c>
      <c r="BN23" s="107">
        <v>0</v>
      </c>
      <c r="BO23" s="107">
        <v>0</v>
      </c>
      <c r="BP23" s="107">
        <v>0</v>
      </c>
      <c r="BQ23" s="107">
        <v>0</v>
      </c>
      <c r="BR23" s="107">
        <v>0</v>
      </c>
      <c r="BS23" s="107">
        <v>0</v>
      </c>
      <c r="BT23" s="107">
        <v>0</v>
      </c>
      <c r="BU23" s="107">
        <v>0</v>
      </c>
      <c r="BV23" s="107">
        <v>0</v>
      </c>
      <c r="BW23" s="107">
        <v>0</v>
      </c>
      <c r="BX23" s="107">
        <v>0</v>
      </c>
      <c r="BY23" s="107">
        <v>0</v>
      </c>
    </row>
    <row r="24" spans="1:77" x14ac:dyDescent="0.25">
      <c r="A24" s="105" t="s">
        <v>21</v>
      </c>
      <c r="B24" s="107">
        <v>0</v>
      </c>
      <c r="C24" s="107">
        <v>0</v>
      </c>
      <c r="D24" s="107">
        <v>0</v>
      </c>
      <c r="E24" s="107">
        <v>0</v>
      </c>
      <c r="F24" s="107">
        <v>0</v>
      </c>
      <c r="G24" s="107">
        <v>0</v>
      </c>
      <c r="H24" s="107">
        <v>0</v>
      </c>
      <c r="I24" s="107">
        <v>0</v>
      </c>
      <c r="J24" s="107">
        <v>0</v>
      </c>
      <c r="K24" s="107">
        <v>0</v>
      </c>
      <c r="L24" s="107">
        <v>0</v>
      </c>
      <c r="M24" s="107">
        <v>0</v>
      </c>
      <c r="N24" s="107">
        <v>0</v>
      </c>
      <c r="O24" s="107">
        <v>0</v>
      </c>
      <c r="P24" s="107">
        <v>0</v>
      </c>
      <c r="Q24" s="107">
        <v>0</v>
      </c>
      <c r="R24" s="107">
        <v>0</v>
      </c>
      <c r="S24" s="107">
        <v>0</v>
      </c>
      <c r="T24" s="107">
        <v>0</v>
      </c>
      <c r="U24" s="107">
        <v>0</v>
      </c>
      <c r="V24" s="107">
        <v>0</v>
      </c>
      <c r="W24" s="107">
        <v>0</v>
      </c>
      <c r="X24" s="107">
        <v>0</v>
      </c>
      <c r="Y24" s="107">
        <v>0</v>
      </c>
      <c r="Z24" s="107">
        <v>0</v>
      </c>
      <c r="AA24" s="107">
        <v>0</v>
      </c>
      <c r="AB24" s="107">
        <v>0</v>
      </c>
      <c r="AC24" s="107">
        <v>0</v>
      </c>
      <c r="AD24" s="107">
        <v>0</v>
      </c>
      <c r="AE24" s="107">
        <v>0</v>
      </c>
      <c r="AF24" s="107">
        <v>0</v>
      </c>
      <c r="AG24" s="107">
        <v>0</v>
      </c>
      <c r="AH24" s="107">
        <v>0</v>
      </c>
      <c r="AI24" s="107">
        <v>0</v>
      </c>
      <c r="AJ24" s="107">
        <v>0</v>
      </c>
      <c r="AK24" s="107">
        <v>0</v>
      </c>
      <c r="AL24" s="107">
        <v>0</v>
      </c>
      <c r="AM24" s="107">
        <v>0</v>
      </c>
      <c r="AN24" s="107">
        <v>0</v>
      </c>
      <c r="AO24" s="107">
        <v>0</v>
      </c>
      <c r="AP24" s="107">
        <v>0</v>
      </c>
      <c r="AQ24" s="107">
        <v>0</v>
      </c>
      <c r="AR24" s="107">
        <v>0</v>
      </c>
      <c r="AS24" s="107">
        <v>0</v>
      </c>
      <c r="AT24" s="107">
        <v>0</v>
      </c>
      <c r="AU24" s="107">
        <v>0</v>
      </c>
      <c r="AV24" s="107">
        <v>0</v>
      </c>
      <c r="AW24" s="107">
        <v>0</v>
      </c>
      <c r="AX24" s="107">
        <v>0</v>
      </c>
      <c r="AY24" s="107">
        <v>0</v>
      </c>
      <c r="AZ24" s="107">
        <v>0</v>
      </c>
      <c r="BA24" s="107">
        <v>0</v>
      </c>
      <c r="BB24" s="107">
        <v>0</v>
      </c>
      <c r="BC24" s="107">
        <v>0</v>
      </c>
      <c r="BD24" s="107">
        <v>0</v>
      </c>
      <c r="BE24" s="107">
        <v>0</v>
      </c>
      <c r="BF24" s="107">
        <v>0</v>
      </c>
      <c r="BG24" s="107">
        <v>0</v>
      </c>
      <c r="BH24" s="107">
        <v>0</v>
      </c>
      <c r="BI24" s="107">
        <v>0</v>
      </c>
      <c r="BJ24" s="107">
        <v>0</v>
      </c>
      <c r="BK24" s="107">
        <v>0</v>
      </c>
      <c r="BL24" s="107">
        <v>0</v>
      </c>
      <c r="BM24" s="107">
        <v>0</v>
      </c>
      <c r="BN24" s="107">
        <v>0</v>
      </c>
      <c r="BO24" s="107">
        <v>0</v>
      </c>
      <c r="BP24" s="107">
        <v>0</v>
      </c>
      <c r="BQ24" s="107">
        <v>0</v>
      </c>
      <c r="BR24" s="107">
        <v>0</v>
      </c>
      <c r="BS24" s="107">
        <v>0</v>
      </c>
      <c r="BT24" s="107">
        <v>0</v>
      </c>
      <c r="BU24" s="107">
        <v>0</v>
      </c>
      <c r="BV24" s="107">
        <v>0</v>
      </c>
      <c r="BW24" s="107">
        <v>0</v>
      </c>
      <c r="BX24" s="107">
        <v>0</v>
      </c>
      <c r="BY24" s="107">
        <v>0</v>
      </c>
    </row>
    <row r="25" spans="1:77" x14ac:dyDescent="0.25">
      <c r="A25" s="105" t="s">
        <v>22</v>
      </c>
      <c r="B25" s="107">
        <v>0</v>
      </c>
      <c r="C25" s="107">
        <v>0</v>
      </c>
      <c r="D25" s="107">
        <v>0</v>
      </c>
      <c r="E25" s="107">
        <v>0</v>
      </c>
      <c r="F25" s="107">
        <v>0</v>
      </c>
      <c r="G25" s="107">
        <v>0</v>
      </c>
      <c r="H25" s="107">
        <v>0</v>
      </c>
      <c r="I25" s="107">
        <v>0</v>
      </c>
      <c r="J25" s="107">
        <v>0</v>
      </c>
      <c r="K25" s="107">
        <v>0</v>
      </c>
      <c r="L25" s="107">
        <v>0</v>
      </c>
      <c r="M25" s="107">
        <v>0</v>
      </c>
      <c r="N25" s="107">
        <v>0</v>
      </c>
      <c r="O25" s="107">
        <v>0</v>
      </c>
      <c r="P25" s="107">
        <v>0</v>
      </c>
      <c r="Q25" s="107">
        <v>0</v>
      </c>
      <c r="R25" s="107">
        <v>0</v>
      </c>
      <c r="S25" s="107">
        <v>0</v>
      </c>
      <c r="T25" s="107">
        <v>0</v>
      </c>
      <c r="U25" s="107">
        <v>0</v>
      </c>
      <c r="V25" s="107">
        <v>0</v>
      </c>
      <c r="W25" s="107">
        <v>0</v>
      </c>
      <c r="X25" s="107">
        <v>0</v>
      </c>
      <c r="Y25" s="107">
        <v>0</v>
      </c>
      <c r="Z25" s="107">
        <v>0</v>
      </c>
      <c r="AA25" s="107">
        <v>0</v>
      </c>
      <c r="AB25" s="107">
        <v>0</v>
      </c>
      <c r="AC25" s="107">
        <v>0</v>
      </c>
      <c r="AD25" s="107">
        <v>0</v>
      </c>
      <c r="AE25" s="107">
        <v>0</v>
      </c>
      <c r="AF25" s="107">
        <v>0</v>
      </c>
      <c r="AG25" s="107">
        <v>0</v>
      </c>
      <c r="AH25" s="107">
        <v>0</v>
      </c>
      <c r="AI25" s="107">
        <v>0</v>
      </c>
      <c r="AJ25" s="107">
        <v>0</v>
      </c>
      <c r="AK25" s="107">
        <v>0</v>
      </c>
      <c r="AL25" s="107">
        <v>0</v>
      </c>
      <c r="AM25" s="107">
        <v>0</v>
      </c>
      <c r="AN25" s="107">
        <v>0</v>
      </c>
      <c r="AO25" s="107">
        <v>0</v>
      </c>
      <c r="AP25" s="107">
        <v>0</v>
      </c>
      <c r="AQ25" s="107">
        <v>0</v>
      </c>
      <c r="AR25" s="107">
        <v>0</v>
      </c>
      <c r="AS25" s="107">
        <v>0</v>
      </c>
      <c r="AT25" s="107">
        <v>0</v>
      </c>
      <c r="AU25" s="107">
        <v>0</v>
      </c>
      <c r="AV25" s="107">
        <v>0</v>
      </c>
      <c r="AW25" s="107">
        <v>0</v>
      </c>
      <c r="AX25" s="107">
        <v>0</v>
      </c>
      <c r="AY25" s="107">
        <v>0</v>
      </c>
      <c r="AZ25" s="107">
        <v>0</v>
      </c>
      <c r="BA25" s="107">
        <v>0</v>
      </c>
      <c r="BB25" s="107">
        <v>0</v>
      </c>
      <c r="BC25" s="107">
        <v>0</v>
      </c>
      <c r="BD25" s="107">
        <v>0</v>
      </c>
      <c r="BE25" s="107">
        <v>0</v>
      </c>
      <c r="BF25" s="107">
        <v>0</v>
      </c>
      <c r="BG25" s="107">
        <v>0</v>
      </c>
      <c r="BH25" s="107">
        <v>0</v>
      </c>
      <c r="BI25" s="107">
        <v>0</v>
      </c>
      <c r="BJ25" s="107">
        <v>0</v>
      </c>
      <c r="BK25" s="107">
        <v>0</v>
      </c>
      <c r="BL25" s="107">
        <v>0</v>
      </c>
      <c r="BM25" s="107">
        <v>0</v>
      </c>
      <c r="BN25" s="107">
        <v>0</v>
      </c>
      <c r="BO25" s="107">
        <v>0</v>
      </c>
      <c r="BP25" s="107">
        <v>0</v>
      </c>
      <c r="BQ25" s="107">
        <v>0</v>
      </c>
      <c r="BR25" s="107">
        <v>0</v>
      </c>
      <c r="BS25" s="107">
        <v>0</v>
      </c>
      <c r="BT25" s="107">
        <v>0</v>
      </c>
      <c r="BU25" s="107">
        <v>0</v>
      </c>
      <c r="BV25" s="107">
        <v>0</v>
      </c>
      <c r="BW25" s="107">
        <v>0</v>
      </c>
      <c r="BX25" s="107">
        <v>0</v>
      </c>
      <c r="BY25" s="107">
        <v>0</v>
      </c>
    </row>
    <row r="26" spans="1:77" x14ac:dyDescent="0.25">
      <c r="A26" s="105" t="s">
        <v>23</v>
      </c>
      <c r="B26" s="107">
        <v>0</v>
      </c>
      <c r="C26" s="107">
        <v>0</v>
      </c>
      <c r="D26" s="107">
        <v>0</v>
      </c>
      <c r="E26" s="107">
        <v>0</v>
      </c>
      <c r="F26" s="107">
        <v>0</v>
      </c>
      <c r="G26" s="107">
        <v>0</v>
      </c>
      <c r="H26" s="107">
        <v>0</v>
      </c>
      <c r="I26" s="107">
        <v>0</v>
      </c>
      <c r="J26" s="107">
        <v>0</v>
      </c>
      <c r="K26" s="107">
        <v>0</v>
      </c>
      <c r="L26" s="107">
        <v>0</v>
      </c>
      <c r="M26" s="107">
        <v>0</v>
      </c>
      <c r="N26" s="107">
        <v>0</v>
      </c>
      <c r="O26" s="107">
        <v>0</v>
      </c>
      <c r="P26" s="107">
        <v>0</v>
      </c>
      <c r="Q26" s="107">
        <v>0</v>
      </c>
      <c r="R26" s="107">
        <v>0</v>
      </c>
      <c r="S26" s="107">
        <v>0</v>
      </c>
      <c r="T26" s="107">
        <v>0</v>
      </c>
      <c r="U26" s="107">
        <v>0</v>
      </c>
      <c r="V26" s="107">
        <v>0</v>
      </c>
      <c r="W26" s="107">
        <v>0</v>
      </c>
      <c r="X26" s="107">
        <v>0</v>
      </c>
      <c r="Y26" s="107">
        <v>0</v>
      </c>
      <c r="Z26" s="107">
        <v>0</v>
      </c>
      <c r="AA26" s="107">
        <v>0</v>
      </c>
      <c r="AB26" s="107">
        <v>0</v>
      </c>
      <c r="AC26" s="107">
        <v>0</v>
      </c>
      <c r="AD26" s="107">
        <v>0</v>
      </c>
      <c r="AE26" s="107">
        <v>0</v>
      </c>
      <c r="AF26" s="107">
        <v>0</v>
      </c>
      <c r="AG26" s="107">
        <v>0</v>
      </c>
      <c r="AH26" s="107">
        <v>0</v>
      </c>
      <c r="AI26" s="107">
        <v>0</v>
      </c>
      <c r="AJ26" s="107">
        <v>0</v>
      </c>
      <c r="AK26" s="107">
        <v>0</v>
      </c>
      <c r="AL26" s="107">
        <v>0</v>
      </c>
      <c r="AM26" s="107">
        <v>0</v>
      </c>
      <c r="AN26" s="107">
        <v>0</v>
      </c>
      <c r="AO26" s="107">
        <v>0</v>
      </c>
      <c r="AP26" s="107">
        <v>0</v>
      </c>
      <c r="AQ26" s="107">
        <v>0</v>
      </c>
      <c r="AR26" s="107">
        <v>0</v>
      </c>
      <c r="AS26" s="107">
        <v>0</v>
      </c>
      <c r="AT26" s="107">
        <v>0</v>
      </c>
      <c r="AU26" s="107">
        <v>0</v>
      </c>
      <c r="AV26" s="107">
        <v>0</v>
      </c>
      <c r="AW26" s="107">
        <v>0</v>
      </c>
      <c r="AX26" s="107">
        <v>0</v>
      </c>
      <c r="AY26" s="107">
        <v>0</v>
      </c>
      <c r="AZ26" s="107">
        <v>0</v>
      </c>
      <c r="BA26" s="107">
        <v>0</v>
      </c>
      <c r="BB26" s="107">
        <v>0</v>
      </c>
      <c r="BC26" s="107">
        <v>0</v>
      </c>
      <c r="BD26" s="107">
        <v>0</v>
      </c>
      <c r="BE26" s="107">
        <v>0</v>
      </c>
      <c r="BF26" s="107">
        <v>0</v>
      </c>
      <c r="BG26" s="107">
        <v>0</v>
      </c>
      <c r="BH26" s="107">
        <v>0</v>
      </c>
      <c r="BI26" s="107">
        <v>0</v>
      </c>
      <c r="BJ26" s="107">
        <v>0</v>
      </c>
      <c r="BK26" s="107">
        <v>0</v>
      </c>
      <c r="BL26" s="107">
        <v>0</v>
      </c>
      <c r="BM26" s="107">
        <v>0</v>
      </c>
      <c r="BN26" s="107">
        <v>0</v>
      </c>
      <c r="BO26" s="107">
        <v>0</v>
      </c>
      <c r="BP26" s="107">
        <v>0</v>
      </c>
      <c r="BQ26" s="107">
        <v>0</v>
      </c>
      <c r="BR26" s="107">
        <v>0</v>
      </c>
      <c r="BS26" s="107">
        <v>0</v>
      </c>
      <c r="BT26" s="107">
        <v>0</v>
      </c>
      <c r="BU26" s="107">
        <v>0</v>
      </c>
      <c r="BV26" s="107">
        <v>0</v>
      </c>
      <c r="BW26" s="107">
        <v>0</v>
      </c>
      <c r="BX26" s="107">
        <v>0</v>
      </c>
      <c r="BY26" s="107">
        <v>0</v>
      </c>
    </row>
    <row r="27" spans="1:77" x14ac:dyDescent="0.25">
      <c r="A27" s="105" t="s">
        <v>24</v>
      </c>
      <c r="B27" s="107">
        <v>0</v>
      </c>
      <c r="C27" s="107">
        <v>0</v>
      </c>
      <c r="D27" s="107">
        <v>0</v>
      </c>
      <c r="E27" s="107">
        <v>0</v>
      </c>
      <c r="F27" s="107">
        <v>0</v>
      </c>
      <c r="G27" s="107">
        <v>0</v>
      </c>
      <c r="H27" s="107">
        <v>0</v>
      </c>
      <c r="I27" s="107">
        <v>0</v>
      </c>
      <c r="J27" s="107">
        <v>0</v>
      </c>
      <c r="K27" s="107">
        <v>0</v>
      </c>
      <c r="L27" s="107">
        <v>0</v>
      </c>
      <c r="M27" s="107">
        <v>0</v>
      </c>
      <c r="N27" s="107">
        <v>0</v>
      </c>
      <c r="O27" s="107">
        <v>0</v>
      </c>
      <c r="P27" s="107">
        <v>0</v>
      </c>
      <c r="Q27" s="107">
        <v>0</v>
      </c>
      <c r="R27" s="107">
        <v>0</v>
      </c>
      <c r="S27" s="107">
        <v>0</v>
      </c>
      <c r="T27" s="107">
        <v>0</v>
      </c>
      <c r="U27" s="107">
        <v>0</v>
      </c>
      <c r="V27" s="107">
        <v>0</v>
      </c>
      <c r="W27" s="107">
        <v>0</v>
      </c>
      <c r="X27" s="107">
        <v>0</v>
      </c>
      <c r="Y27" s="107">
        <v>0</v>
      </c>
      <c r="Z27" s="107">
        <v>0</v>
      </c>
      <c r="AA27" s="107">
        <v>0</v>
      </c>
      <c r="AB27" s="107">
        <v>0</v>
      </c>
      <c r="AC27" s="107">
        <v>0</v>
      </c>
      <c r="AD27" s="107">
        <v>0</v>
      </c>
      <c r="AE27" s="107">
        <v>0</v>
      </c>
      <c r="AF27" s="107">
        <v>0</v>
      </c>
      <c r="AG27" s="107">
        <v>0</v>
      </c>
      <c r="AH27" s="107">
        <v>0</v>
      </c>
      <c r="AI27" s="107">
        <v>0</v>
      </c>
      <c r="AJ27" s="107">
        <v>0</v>
      </c>
      <c r="AK27" s="107">
        <v>0</v>
      </c>
      <c r="AL27" s="107">
        <v>0</v>
      </c>
      <c r="AM27" s="107">
        <v>0</v>
      </c>
      <c r="AN27" s="107">
        <v>0</v>
      </c>
      <c r="AO27" s="107">
        <v>0</v>
      </c>
      <c r="AP27" s="107">
        <v>0</v>
      </c>
      <c r="AQ27" s="107">
        <v>0</v>
      </c>
      <c r="AR27" s="107">
        <v>0</v>
      </c>
      <c r="AS27" s="107">
        <v>0</v>
      </c>
      <c r="AT27" s="107">
        <v>0</v>
      </c>
      <c r="AU27" s="107">
        <v>0</v>
      </c>
      <c r="AV27" s="107">
        <v>0</v>
      </c>
      <c r="AW27" s="107">
        <v>0</v>
      </c>
      <c r="AX27" s="107">
        <v>0</v>
      </c>
      <c r="AY27" s="107">
        <v>0</v>
      </c>
      <c r="AZ27" s="107">
        <v>0</v>
      </c>
      <c r="BA27" s="107">
        <v>0</v>
      </c>
      <c r="BB27" s="107">
        <v>0</v>
      </c>
      <c r="BC27" s="107">
        <v>0</v>
      </c>
      <c r="BD27" s="107">
        <v>0</v>
      </c>
      <c r="BE27" s="107">
        <v>0</v>
      </c>
      <c r="BF27" s="107">
        <v>0</v>
      </c>
      <c r="BG27" s="107">
        <v>0</v>
      </c>
      <c r="BH27" s="107">
        <v>0</v>
      </c>
      <c r="BI27" s="107">
        <v>0</v>
      </c>
      <c r="BJ27" s="107">
        <v>0</v>
      </c>
      <c r="BK27" s="107">
        <v>0</v>
      </c>
      <c r="BL27" s="107">
        <v>0</v>
      </c>
      <c r="BM27" s="107">
        <v>0</v>
      </c>
      <c r="BN27" s="107">
        <v>0</v>
      </c>
      <c r="BO27" s="107">
        <v>0</v>
      </c>
      <c r="BP27" s="107">
        <v>0</v>
      </c>
      <c r="BQ27" s="107">
        <v>0</v>
      </c>
      <c r="BR27" s="107">
        <v>0</v>
      </c>
      <c r="BS27" s="107">
        <v>0</v>
      </c>
      <c r="BT27" s="107">
        <v>0</v>
      </c>
      <c r="BU27" s="107">
        <v>0</v>
      </c>
      <c r="BV27" s="107">
        <v>0</v>
      </c>
      <c r="BW27" s="107">
        <v>0</v>
      </c>
      <c r="BX27" s="107">
        <v>0</v>
      </c>
      <c r="BY27" s="107">
        <v>0</v>
      </c>
    </row>
    <row r="28" spans="1:77" x14ac:dyDescent="0.25">
      <c r="A28" s="105" t="s">
        <v>25</v>
      </c>
      <c r="B28" s="107">
        <v>0</v>
      </c>
      <c r="C28" s="107">
        <v>0</v>
      </c>
      <c r="D28" s="107">
        <v>0</v>
      </c>
      <c r="E28" s="107">
        <v>0</v>
      </c>
      <c r="F28" s="107">
        <v>0</v>
      </c>
      <c r="G28" s="107">
        <v>0</v>
      </c>
      <c r="H28" s="107">
        <v>0</v>
      </c>
      <c r="I28" s="107">
        <v>0</v>
      </c>
      <c r="J28" s="107">
        <v>0</v>
      </c>
      <c r="K28" s="107">
        <v>0</v>
      </c>
      <c r="L28" s="107">
        <v>0</v>
      </c>
      <c r="M28" s="107">
        <v>0</v>
      </c>
      <c r="N28" s="107">
        <v>0</v>
      </c>
      <c r="O28" s="107">
        <v>0</v>
      </c>
      <c r="P28" s="107">
        <v>0</v>
      </c>
      <c r="Q28" s="107">
        <v>0</v>
      </c>
      <c r="R28" s="107">
        <v>0</v>
      </c>
      <c r="S28" s="107">
        <v>0</v>
      </c>
      <c r="T28" s="107">
        <v>0</v>
      </c>
      <c r="U28" s="107">
        <v>0</v>
      </c>
      <c r="V28" s="107">
        <v>0</v>
      </c>
      <c r="W28" s="107">
        <v>0</v>
      </c>
      <c r="X28" s="107">
        <v>0</v>
      </c>
      <c r="Y28" s="107">
        <v>0</v>
      </c>
      <c r="Z28" s="107">
        <v>0</v>
      </c>
      <c r="AA28" s="107">
        <v>0</v>
      </c>
      <c r="AB28" s="107">
        <v>0</v>
      </c>
      <c r="AC28" s="107">
        <v>0</v>
      </c>
      <c r="AD28" s="107">
        <v>0</v>
      </c>
      <c r="AE28" s="107">
        <v>0</v>
      </c>
      <c r="AF28" s="107">
        <v>0</v>
      </c>
      <c r="AG28" s="107">
        <v>0</v>
      </c>
      <c r="AH28" s="107">
        <v>0</v>
      </c>
      <c r="AI28" s="107">
        <v>0</v>
      </c>
      <c r="AJ28" s="107">
        <v>0</v>
      </c>
      <c r="AK28" s="107">
        <v>0</v>
      </c>
      <c r="AL28" s="107">
        <v>0</v>
      </c>
      <c r="AM28" s="107">
        <v>0</v>
      </c>
      <c r="AN28" s="107">
        <v>0</v>
      </c>
      <c r="AO28" s="107">
        <v>0</v>
      </c>
      <c r="AP28" s="107">
        <v>0</v>
      </c>
      <c r="AQ28" s="107">
        <v>0</v>
      </c>
      <c r="AR28" s="107">
        <v>0</v>
      </c>
      <c r="AS28" s="107">
        <v>0</v>
      </c>
      <c r="AT28" s="107">
        <v>0</v>
      </c>
      <c r="AU28" s="107">
        <v>0</v>
      </c>
      <c r="AV28" s="107">
        <v>0</v>
      </c>
      <c r="AW28" s="107">
        <v>0</v>
      </c>
      <c r="AX28" s="107">
        <v>0</v>
      </c>
      <c r="AY28" s="107">
        <v>0</v>
      </c>
      <c r="AZ28" s="107">
        <v>0</v>
      </c>
      <c r="BA28" s="107">
        <v>0</v>
      </c>
      <c r="BB28" s="107">
        <v>0</v>
      </c>
      <c r="BC28" s="107">
        <v>0</v>
      </c>
      <c r="BD28" s="107">
        <v>0</v>
      </c>
      <c r="BE28" s="107">
        <v>0</v>
      </c>
      <c r="BF28" s="107">
        <v>0</v>
      </c>
      <c r="BG28" s="107">
        <v>0</v>
      </c>
      <c r="BH28" s="107">
        <v>0</v>
      </c>
      <c r="BI28" s="107">
        <v>0</v>
      </c>
      <c r="BJ28" s="107">
        <v>0</v>
      </c>
      <c r="BK28" s="107">
        <v>0</v>
      </c>
      <c r="BL28" s="107">
        <v>0</v>
      </c>
      <c r="BM28" s="107">
        <v>0</v>
      </c>
      <c r="BN28" s="107">
        <v>0</v>
      </c>
      <c r="BO28" s="107">
        <v>0</v>
      </c>
      <c r="BP28" s="107">
        <v>0</v>
      </c>
      <c r="BQ28" s="107">
        <v>0</v>
      </c>
      <c r="BR28" s="107">
        <v>0</v>
      </c>
      <c r="BS28" s="107">
        <v>0</v>
      </c>
      <c r="BT28" s="107">
        <v>0</v>
      </c>
      <c r="BU28" s="107">
        <v>0</v>
      </c>
      <c r="BV28" s="107">
        <v>0</v>
      </c>
      <c r="BW28" s="107">
        <v>0</v>
      </c>
      <c r="BX28" s="107">
        <v>0</v>
      </c>
      <c r="BY28" s="107">
        <v>0</v>
      </c>
    </row>
    <row r="29" spans="1:77" x14ac:dyDescent="0.25">
      <c r="A29" s="105" t="s">
        <v>26</v>
      </c>
      <c r="B29" s="107">
        <v>0</v>
      </c>
      <c r="C29" s="107">
        <v>0</v>
      </c>
      <c r="D29" s="107">
        <v>0</v>
      </c>
      <c r="E29" s="107">
        <v>0</v>
      </c>
      <c r="F29" s="107">
        <v>0</v>
      </c>
      <c r="G29" s="107">
        <v>0</v>
      </c>
      <c r="H29" s="107">
        <v>0</v>
      </c>
      <c r="I29" s="107">
        <v>0</v>
      </c>
      <c r="J29" s="107">
        <v>0</v>
      </c>
      <c r="K29" s="107">
        <v>0</v>
      </c>
      <c r="L29" s="107">
        <v>0</v>
      </c>
      <c r="M29" s="107">
        <v>0</v>
      </c>
      <c r="N29" s="107">
        <v>0</v>
      </c>
      <c r="O29" s="107">
        <v>0</v>
      </c>
      <c r="P29" s="107">
        <v>0</v>
      </c>
      <c r="Q29" s="107">
        <v>0</v>
      </c>
      <c r="R29" s="107">
        <v>0</v>
      </c>
      <c r="S29" s="107">
        <v>0</v>
      </c>
      <c r="T29" s="107">
        <v>0</v>
      </c>
      <c r="U29" s="107">
        <v>0</v>
      </c>
      <c r="V29" s="107">
        <v>0</v>
      </c>
      <c r="W29" s="107">
        <v>0</v>
      </c>
      <c r="X29" s="107">
        <v>0</v>
      </c>
      <c r="Y29" s="107">
        <v>0</v>
      </c>
      <c r="Z29" s="107">
        <v>0</v>
      </c>
      <c r="AA29" s="107">
        <v>0</v>
      </c>
      <c r="AB29" s="107">
        <v>0</v>
      </c>
      <c r="AC29" s="107">
        <v>0</v>
      </c>
      <c r="AD29" s="107">
        <v>0</v>
      </c>
      <c r="AE29" s="107">
        <v>0</v>
      </c>
      <c r="AF29" s="107">
        <v>0</v>
      </c>
      <c r="AG29" s="107">
        <v>0</v>
      </c>
      <c r="AH29" s="107">
        <v>0</v>
      </c>
      <c r="AI29" s="107">
        <v>0</v>
      </c>
      <c r="AJ29" s="107">
        <v>0</v>
      </c>
      <c r="AK29" s="107">
        <v>0</v>
      </c>
      <c r="AL29" s="107">
        <v>0</v>
      </c>
      <c r="AM29" s="107">
        <v>0</v>
      </c>
      <c r="AN29" s="107">
        <v>0</v>
      </c>
      <c r="AO29" s="107">
        <v>0</v>
      </c>
      <c r="AP29" s="107">
        <v>0</v>
      </c>
      <c r="AQ29" s="107">
        <v>0</v>
      </c>
      <c r="AR29" s="107">
        <v>0</v>
      </c>
      <c r="AS29" s="107">
        <v>0</v>
      </c>
      <c r="AT29" s="107">
        <v>0</v>
      </c>
      <c r="AU29" s="107">
        <v>0</v>
      </c>
      <c r="AV29" s="107">
        <v>0</v>
      </c>
      <c r="AW29" s="107">
        <v>0</v>
      </c>
      <c r="AX29" s="107">
        <v>0</v>
      </c>
      <c r="AY29" s="107">
        <v>0</v>
      </c>
      <c r="AZ29" s="107">
        <v>0</v>
      </c>
      <c r="BA29" s="107">
        <v>0</v>
      </c>
      <c r="BB29" s="107">
        <v>0</v>
      </c>
      <c r="BC29" s="107">
        <v>0</v>
      </c>
      <c r="BD29" s="107">
        <v>0</v>
      </c>
      <c r="BE29" s="107">
        <v>0</v>
      </c>
      <c r="BF29" s="107">
        <v>0</v>
      </c>
      <c r="BG29" s="107">
        <v>0</v>
      </c>
      <c r="BH29" s="107">
        <v>0</v>
      </c>
      <c r="BI29" s="107">
        <v>0</v>
      </c>
      <c r="BJ29" s="107">
        <v>0</v>
      </c>
      <c r="BK29" s="107">
        <v>0</v>
      </c>
      <c r="BL29" s="107">
        <v>0</v>
      </c>
      <c r="BM29" s="107">
        <v>0</v>
      </c>
      <c r="BN29" s="107">
        <v>0</v>
      </c>
      <c r="BO29" s="107">
        <v>0</v>
      </c>
      <c r="BP29" s="107">
        <v>0</v>
      </c>
      <c r="BQ29" s="107">
        <v>0</v>
      </c>
      <c r="BR29" s="107">
        <v>0</v>
      </c>
      <c r="BS29" s="107">
        <v>0</v>
      </c>
      <c r="BT29" s="107">
        <v>0</v>
      </c>
      <c r="BU29" s="107">
        <v>0</v>
      </c>
      <c r="BV29" s="107">
        <v>0</v>
      </c>
      <c r="BW29" s="107">
        <v>0</v>
      </c>
      <c r="BX29" s="107">
        <v>0</v>
      </c>
      <c r="BY29" s="107">
        <v>0</v>
      </c>
    </row>
    <row r="30" spans="1:77" x14ac:dyDescent="0.25">
      <c r="A30" s="105" t="s">
        <v>27</v>
      </c>
      <c r="B30" s="107">
        <v>0</v>
      </c>
      <c r="C30" s="107">
        <v>0</v>
      </c>
      <c r="D30" s="107">
        <v>0</v>
      </c>
      <c r="E30" s="107">
        <v>0</v>
      </c>
      <c r="F30" s="107">
        <v>0</v>
      </c>
      <c r="G30" s="107">
        <v>0</v>
      </c>
      <c r="H30" s="107">
        <v>0</v>
      </c>
      <c r="I30" s="107">
        <v>0</v>
      </c>
      <c r="J30" s="107">
        <v>0</v>
      </c>
      <c r="K30" s="107">
        <v>0</v>
      </c>
      <c r="L30" s="107">
        <v>0</v>
      </c>
      <c r="M30" s="107">
        <v>0</v>
      </c>
      <c r="N30" s="107">
        <v>0</v>
      </c>
      <c r="O30" s="107">
        <v>0</v>
      </c>
      <c r="P30" s="107">
        <v>0</v>
      </c>
      <c r="Q30" s="107">
        <v>0</v>
      </c>
      <c r="R30" s="107">
        <v>0</v>
      </c>
      <c r="S30" s="107">
        <v>0</v>
      </c>
      <c r="T30" s="107">
        <v>0</v>
      </c>
      <c r="U30" s="107">
        <v>0</v>
      </c>
      <c r="V30" s="107">
        <v>0</v>
      </c>
      <c r="W30" s="107">
        <v>0</v>
      </c>
      <c r="X30" s="107">
        <v>0</v>
      </c>
      <c r="Y30" s="107">
        <v>0</v>
      </c>
      <c r="Z30" s="107">
        <v>0</v>
      </c>
      <c r="AA30" s="107">
        <v>0</v>
      </c>
      <c r="AB30" s="107">
        <v>0</v>
      </c>
      <c r="AC30" s="107">
        <v>0</v>
      </c>
      <c r="AD30" s="107">
        <v>0</v>
      </c>
      <c r="AE30" s="107">
        <v>0</v>
      </c>
      <c r="AF30" s="107">
        <v>0</v>
      </c>
      <c r="AG30" s="107">
        <v>0</v>
      </c>
      <c r="AH30" s="107">
        <v>0</v>
      </c>
      <c r="AI30" s="107">
        <v>0</v>
      </c>
      <c r="AJ30" s="107">
        <v>0</v>
      </c>
      <c r="AK30" s="107">
        <v>0</v>
      </c>
      <c r="AL30" s="107">
        <v>0</v>
      </c>
      <c r="AM30" s="107">
        <v>0</v>
      </c>
      <c r="AN30" s="107">
        <v>0</v>
      </c>
      <c r="AO30" s="107">
        <v>0</v>
      </c>
      <c r="AP30" s="107">
        <v>0</v>
      </c>
      <c r="AQ30" s="107">
        <v>0</v>
      </c>
      <c r="AR30" s="107">
        <v>0</v>
      </c>
      <c r="AS30" s="107">
        <v>0</v>
      </c>
      <c r="AT30" s="107">
        <v>0</v>
      </c>
      <c r="AU30" s="107">
        <v>0</v>
      </c>
      <c r="AV30" s="107">
        <v>0</v>
      </c>
      <c r="AW30" s="107">
        <v>0</v>
      </c>
      <c r="AX30" s="107">
        <v>0</v>
      </c>
      <c r="AY30" s="107">
        <v>0</v>
      </c>
      <c r="AZ30" s="107">
        <v>0</v>
      </c>
      <c r="BA30" s="107">
        <v>0</v>
      </c>
      <c r="BB30" s="107">
        <v>0</v>
      </c>
      <c r="BC30" s="107">
        <v>0</v>
      </c>
      <c r="BD30" s="107">
        <v>0</v>
      </c>
      <c r="BE30" s="107">
        <v>0</v>
      </c>
      <c r="BF30" s="107">
        <v>0</v>
      </c>
      <c r="BG30" s="107">
        <v>0</v>
      </c>
      <c r="BH30" s="107">
        <v>0</v>
      </c>
      <c r="BI30" s="107">
        <v>0</v>
      </c>
      <c r="BJ30" s="107">
        <v>0</v>
      </c>
      <c r="BK30" s="107">
        <v>0</v>
      </c>
      <c r="BL30" s="107">
        <v>0</v>
      </c>
      <c r="BM30" s="107">
        <v>0</v>
      </c>
      <c r="BN30" s="107">
        <v>0</v>
      </c>
      <c r="BO30" s="107">
        <v>0</v>
      </c>
      <c r="BP30" s="107">
        <v>0</v>
      </c>
      <c r="BQ30" s="107">
        <v>0</v>
      </c>
      <c r="BR30" s="107">
        <v>0</v>
      </c>
      <c r="BS30" s="107">
        <v>0</v>
      </c>
      <c r="BT30" s="107">
        <v>0</v>
      </c>
      <c r="BU30" s="107">
        <v>0</v>
      </c>
      <c r="BV30" s="107">
        <v>0</v>
      </c>
      <c r="BW30" s="107">
        <v>0</v>
      </c>
      <c r="BX30" s="107">
        <v>0</v>
      </c>
      <c r="BY30" s="107">
        <v>0</v>
      </c>
    </row>
    <row r="31" spans="1:77" x14ac:dyDescent="0.25">
      <c r="A31" s="105" t="s">
        <v>28</v>
      </c>
      <c r="B31" s="107">
        <v>0</v>
      </c>
      <c r="C31" s="107">
        <v>0</v>
      </c>
      <c r="D31" s="107">
        <v>0</v>
      </c>
      <c r="E31" s="107">
        <v>0</v>
      </c>
      <c r="F31" s="107">
        <v>0</v>
      </c>
      <c r="G31" s="107">
        <v>0</v>
      </c>
      <c r="H31" s="107">
        <v>0</v>
      </c>
      <c r="I31" s="107">
        <v>0</v>
      </c>
      <c r="J31" s="107">
        <v>0</v>
      </c>
      <c r="K31" s="107">
        <v>0</v>
      </c>
      <c r="L31" s="107">
        <v>0</v>
      </c>
      <c r="M31" s="107">
        <v>0</v>
      </c>
      <c r="N31" s="107">
        <v>0</v>
      </c>
      <c r="O31" s="107">
        <v>0</v>
      </c>
      <c r="P31" s="107">
        <v>0</v>
      </c>
      <c r="Q31" s="107">
        <v>0</v>
      </c>
      <c r="R31" s="107">
        <v>0</v>
      </c>
      <c r="S31" s="107">
        <v>0</v>
      </c>
      <c r="T31" s="107">
        <v>0</v>
      </c>
      <c r="U31" s="107">
        <v>0</v>
      </c>
      <c r="V31" s="107">
        <v>0</v>
      </c>
      <c r="W31" s="107">
        <v>0</v>
      </c>
      <c r="X31" s="107">
        <v>0</v>
      </c>
      <c r="Y31" s="107">
        <v>0</v>
      </c>
      <c r="Z31" s="107">
        <v>0</v>
      </c>
      <c r="AA31" s="107">
        <v>0</v>
      </c>
      <c r="AB31" s="107">
        <v>0</v>
      </c>
      <c r="AC31" s="107">
        <v>0</v>
      </c>
      <c r="AD31" s="107">
        <v>0</v>
      </c>
      <c r="AE31" s="107">
        <v>0</v>
      </c>
      <c r="AF31" s="107">
        <v>0</v>
      </c>
      <c r="AG31" s="107">
        <v>0</v>
      </c>
      <c r="AH31" s="107">
        <v>0</v>
      </c>
      <c r="AI31" s="107">
        <v>0</v>
      </c>
      <c r="AJ31" s="107">
        <v>0</v>
      </c>
      <c r="AK31" s="107">
        <v>0</v>
      </c>
      <c r="AL31" s="107">
        <v>0</v>
      </c>
      <c r="AM31" s="107">
        <v>0</v>
      </c>
      <c r="AN31" s="107">
        <v>0</v>
      </c>
      <c r="AO31" s="107">
        <v>0</v>
      </c>
      <c r="AP31" s="107">
        <v>0</v>
      </c>
      <c r="AQ31" s="107">
        <v>0</v>
      </c>
      <c r="AR31" s="107">
        <v>0</v>
      </c>
      <c r="AS31" s="107">
        <v>0</v>
      </c>
      <c r="AT31" s="107">
        <v>0</v>
      </c>
      <c r="AU31" s="107">
        <v>0</v>
      </c>
      <c r="AV31" s="107">
        <v>0</v>
      </c>
      <c r="AW31" s="107">
        <v>0</v>
      </c>
      <c r="AX31" s="107">
        <v>0</v>
      </c>
      <c r="AY31" s="107">
        <v>0</v>
      </c>
      <c r="AZ31" s="107">
        <v>0</v>
      </c>
      <c r="BA31" s="107">
        <v>0</v>
      </c>
      <c r="BB31" s="107">
        <v>0</v>
      </c>
      <c r="BC31" s="107">
        <v>0</v>
      </c>
      <c r="BD31" s="107">
        <v>0</v>
      </c>
      <c r="BE31" s="107">
        <v>0</v>
      </c>
      <c r="BF31" s="107">
        <v>0</v>
      </c>
      <c r="BG31" s="107">
        <v>0</v>
      </c>
      <c r="BH31" s="107">
        <v>0</v>
      </c>
      <c r="BI31" s="107">
        <v>0</v>
      </c>
      <c r="BJ31" s="107">
        <v>0</v>
      </c>
      <c r="BK31" s="107">
        <v>0</v>
      </c>
      <c r="BL31" s="107">
        <v>0</v>
      </c>
      <c r="BM31" s="107">
        <v>0</v>
      </c>
      <c r="BN31" s="107">
        <v>0</v>
      </c>
      <c r="BO31" s="107">
        <v>0</v>
      </c>
      <c r="BP31" s="107">
        <v>0</v>
      </c>
      <c r="BQ31" s="107">
        <v>0</v>
      </c>
      <c r="BR31" s="107">
        <v>0</v>
      </c>
      <c r="BS31" s="107">
        <v>0</v>
      </c>
      <c r="BT31" s="107">
        <v>0</v>
      </c>
      <c r="BU31" s="107">
        <v>0</v>
      </c>
      <c r="BV31" s="107">
        <v>0</v>
      </c>
      <c r="BW31" s="107">
        <v>0</v>
      </c>
      <c r="BX31" s="107">
        <v>0</v>
      </c>
      <c r="BY31" s="107">
        <v>0</v>
      </c>
    </row>
    <row r="32" spans="1:77" x14ac:dyDescent="0.25">
      <c r="A32" s="105" t="s">
        <v>29</v>
      </c>
      <c r="B32" s="107">
        <v>0</v>
      </c>
      <c r="C32" s="107">
        <v>0</v>
      </c>
      <c r="D32" s="107">
        <v>0</v>
      </c>
      <c r="E32" s="107">
        <v>0</v>
      </c>
      <c r="F32" s="107">
        <v>0</v>
      </c>
      <c r="G32" s="107">
        <v>0</v>
      </c>
      <c r="H32" s="107">
        <v>0</v>
      </c>
      <c r="I32" s="107">
        <v>0</v>
      </c>
      <c r="J32" s="107">
        <v>0</v>
      </c>
      <c r="K32" s="107">
        <v>0</v>
      </c>
      <c r="L32" s="107">
        <v>0</v>
      </c>
      <c r="M32" s="107">
        <v>0</v>
      </c>
      <c r="N32" s="107">
        <v>0</v>
      </c>
      <c r="O32" s="107">
        <v>0</v>
      </c>
      <c r="P32" s="107">
        <v>0</v>
      </c>
      <c r="Q32" s="107">
        <v>0</v>
      </c>
      <c r="R32" s="107">
        <v>0</v>
      </c>
      <c r="S32" s="107">
        <v>0</v>
      </c>
      <c r="T32" s="107">
        <v>0</v>
      </c>
      <c r="U32" s="107">
        <v>0</v>
      </c>
      <c r="V32" s="107">
        <v>0</v>
      </c>
      <c r="W32" s="107">
        <v>0</v>
      </c>
      <c r="X32" s="107">
        <v>0</v>
      </c>
      <c r="Y32" s="107">
        <v>0</v>
      </c>
      <c r="Z32" s="107">
        <v>0</v>
      </c>
      <c r="AA32" s="107">
        <v>0</v>
      </c>
      <c r="AB32" s="107">
        <v>0</v>
      </c>
      <c r="AC32" s="107">
        <v>0</v>
      </c>
      <c r="AD32" s="107">
        <v>0</v>
      </c>
      <c r="AE32" s="107">
        <v>0</v>
      </c>
      <c r="AF32" s="107">
        <v>0</v>
      </c>
      <c r="AG32" s="107">
        <v>0</v>
      </c>
      <c r="AH32" s="107">
        <v>0</v>
      </c>
      <c r="AI32" s="107">
        <v>0</v>
      </c>
      <c r="AJ32" s="107">
        <v>0</v>
      </c>
      <c r="AK32" s="107">
        <v>0</v>
      </c>
      <c r="AL32" s="107">
        <v>0</v>
      </c>
      <c r="AM32" s="107">
        <v>0</v>
      </c>
      <c r="AN32" s="107">
        <v>0</v>
      </c>
      <c r="AO32" s="107">
        <v>0</v>
      </c>
      <c r="AP32" s="107">
        <v>0</v>
      </c>
      <c r="AQ32" s="107">
        <v>0</v>
      </c>
      <c r="AR32" s="107">
        <v>0</v>
      </c>
      <c r="AS32" s="107">
        <v>0</v>
      </c>
      <c r="AT32" s="107">
        <v>0</v>
      </c>
      <c r="AU32" s="107">
        <v>0</v>
      </c>
      <c r="AV32" s="107">
        <v>0</v>
      </c>
      <c r="AW32" s="107">
        <v>0</v>
      </c>
      <c r="AX32" s="107">
        <v>0</v>
      </c>
      <c r="AY32" s="107">
        <v>0</v>
      </c>
      <c r="AZ32" s="107">
        <v>0</v>
      </c>
      <c r="BA32" s="107">
        <v>0</v>
      </c>
      <c r="BB32" s="107">
        <v>0</v>
      </c>
      <c r="BC32" s="107">
        <v>0</v>
      </c>
      <c r="BD32" s="107">
        <v>0</v>
      </c>
      <c r="BE32" s="107">
        <v>0</v>
      </c>
      <c r="BF32" s="107">
        <v>0</v>
      </c>
      <c r="BG32" s="107">
        <v>0</v>
      </c>
      <c r="BH32" s="107">
        <v>0</v>
      </c>
      <c r="BI32" s="107">
        <v>0</v>
      </c>
      <c r="BJ32" s="107">
        <v>0</v>
      </c>
      <c r="BK32" s="107">
        <v>0</v>
      </c>
      <c r="BL32" s="107">
        <v>0</v>
      </c>
      <c r="BM32" s="107">
        <v>0</v>
      </c>
      <c r="BN32" s="107">
        <v>0</v>
      </c>
      <c r="BO32" s="107">
        <v>0</v>
      </c>
      <c r="BP32" s="107">
        <v>0</v>
      </c>
      <c r="BQ32" s="107">
        <v>0</v>
      </c>
      <c r="BR32" s="107">
        <v>0</v>
      </c>
      <c r="BS32" s="107">
        <v>0</v>
      </c>
      <c r="BT32" s="107">
        <v>0</v>
      </c>
      <c r="BU32" s="107">
        <v>0</v>
      </c>
      <c r="BV32" s="107">
        <v>0</v>
      </c>
      <c r="BW32" s="107">
        <v>0</v>
      </c>
      <c r="BX32" s="107">
        <v>0</v>
      </c>
      <c r="BY32" s="107">
        <v>0</v>
      </c>
    </row>
    <row r="33" spans="1:77" x14ac:dyDescent="0.25">
      <c r="A33" s="105" t="s">
        <v>30</v>
      </c>
      <c r="B33" s="107">
        <v>0</v>
      </c>
      <c r="C33" s="107">
        <v>0</v>
      </c>
      <c r="D33" s="107">
        <v>0</v>
      </c>
      <c r="E33" s="107">
        <v>0</v>
      </c>
      <c r="F33" s="107">
        <v>0</v>
      </c>
      <c r="G33" s="107">
        <v>0</v>
      </c>
      <c r="H33" s="107">
        <v>0</v>
      </c>
      <c r="I33" s="107">
        <v>0</v>
      </c>
      <c r="J33" s="107">
        <v>0</v>
      </c>
      <c r="K33" s="107">
        <v>0</v>
      </c>
      <c r="L33" s="107">
        <v>0</v>
      </c>
      <c r="M33" s="107">
        <v>0</v>
      </c>
      <c r="N33" s="107">
        <v>0</v>
      </c>
      <c r="O33" s="107">
        <v>0</v>
      </c>
      <c r="P33" s="107">
        <v>0</v>
      </c>
      <c r="Q33" s="107">
        <v>0</v>
      </c>
      <c r="R33" s="107">
        <v>0</v>
      </c>
      <c r="S33" s="107">
        <v>0</v>
      </c>
      <c r="T33" s="107">
        <v>0</v>
      </c>
      <c r="U33" s="107">
        <v>0</v>
      </c>
      <c r="V33" s="107">
        <v>0</v>
      </c>
      <c r="W33" s="107">
        <v>0</v>
      </c>
      <c r="X33" s="107">
        <v>0</v>
      </c>
      <c r="Y33" s="107">
        <v>0</v>
      </c>
      <c r="Z33" s="107">
        <v>0</v>
      </c>
      <c r="AA33" s="107">
        <v>0</v>
      </c>
      <c r="AB33" s="107">
        <v>0</v>
      </c>
      <c r="AC33" s="107">
        <v>0</v>
      </c>
      <c r="AD33" s="107">
        <v>0</v>
      </c>
      <c r="AE33" s="107">
        <v>0</v>
      </c>
      <c r="AF33" s="107">
        <v>0</v>
      </c>
      <c r="AG33" s="107">
        <v>0</v>
      </c>
      <c r="AH33" s="107">
        <v>0</v>
      </c>
      <c r="AI33" s="107">
        <v>0</v>
      </c>
      <c r="AJ33" s="107">
        <v>0</v>
      </c>
      <c r="AK33" s="107">
        <v>0</v>
      </c>
      <c r="AL33" s="107">
        <v>0</v>
      </c>
      <c r="AM33" s="107">
        <v>0</v>
      </c>
      <c r="AN33" s="107">
        <v>0</v>
      </c>
      <c r="AO33" s="107">
        <v>0</v>
      </c>
      <c r="AP33" s="107">
        <v>0</v>
      </c>
      <c r="AQ33" s="107">
        <v>0</v>
      </c>
      <c r="AR33" s="107">
        <v>0</v>
      </c>
      <c r="AS33" s="107">
        <v>0</v>
      </c>
      <c r="AT33" s="107">
        <v>0</v>
      </c>
      <c r="AU33" s="107">
        <v>0</v>
      </c>
      <c r="AV33" s="107">
        <v>0</v>
      </c>
      <c r="AW33" s="107">
        <v>0</v>
      </c>
      <c r="AX33" s="107">
        <v>0</v>
      </c>
      <c r="AY33" s="107">
        <v>0</v>
      </c>
      <c r="AZ33" s="107">
        <v>0</v>
      </c>
      <c r="BA33" s="107">
        <v>0</v>
      </c>
      <c r="BB33" s="107">
        <v>0</v>
      </c>
      <c r="BC33" s="107">
        <v>0</v>
      </c>
      <c r="BD33" s="107">
        <v>0</v>
      </c>
      <c r="BE33" s="107">
        <v>0</v>
      </c>
      <c r="BF33" s="107">
        <v>0</v>
      </c>
      <c r="BG33" s="107">
        <v>0</v>
      </c>
      <c r="BH33" s="107">
        <v>0</v>
      </c>
      <c r="BI33" s="107">
        <v>0</v>
      </c>
      <c r="BJ33" s="107">
        <v>0</v>
      </c>
      <c r="BK33" s="107">
        <v>0</v>
      </c>
      <c r="BL33" s="107">
        <v>0</v>
      </c>
      <c r="BM33" s="107">
        <v>0</v>
      </c>
      <c r="BN33" s="107">
        <v>0</v>
      </c>
      <c r="BO33" s="107">
        <v>0</v>
      </c>
      <c r="BP33" s="107">
        <v>0</v>
      </c>
      <c r="BQ33" s="107">
        <v>0</v>
      </c>
      <c r="BR33" s="107">
        <v>0</v>
      </c>
      <c r="BS33" s="107">
        <v>0</v>
      </c>
      <c r="BT33" s="107">
        <v>0</v>
      </c>
      <c r="BU33" s="107">
        <v>0</v>
      </c>
      <c r="BV33" s="107">
        <v>0</v>
      </c>
      <c r="BW33" s="107">
        <v>0</v>
      </c>
      <c r="BX33" s="107">
        <v>0</v>
      </c>
      <c r="BY33" s="107">
        <v>0</v>
      </c>
    </row>
    <row r="34" spans="1:77" x14ac:dyDescent="0.25">
      <c r="A34" s="105" t="s">
        <v>31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v>0</v>
      </c>
      <c r="H34" s="107">
        <v>0</v>
      </c>
      <c r="I34" s="107">
        <v>0</v>
      </c>
      <c r="J34" s="107">
        <v>0</v>
      </c>
      <c r="K34" s="107">
        <v>0</v>
      </c>
      <c r="L34" s="107">
        <v>0</v>
      </c>
      <c r="M34" s="107">
        <v>0</v>
      </c>
      <c r="N34" s="107">
        <v>0</v>
      </c>
      <c r="O34" s="107">
        <v>0</v>
      </c>
      <c r="P34" s="107">
        <v>0</v>
      </c>
      <c r="Q34" s="107">
        <v>0</v>
      </c>
      <c r="R34" s="107">
        <v>0</v>
      </c>
      <c r="S34" s="107">
        <v>0</v>
      </c>
      <c r="T34" s="107">
        <v>0</v>
      </c>
      <c r="U34" s="107">
        <v>0</v>
      </c>
      <c r="V34" s="107">
        <v>0</v>
      </c>
      <c r="W34" s="107">
        <v>0</v>
      </c>
      <c r="X34" s="107">
        <v>0</v>
      </c>
      <c r="Y34" s="107">
        <v>0</v>
      </c>
      <c r="Z34" s="107">
        <v>0</v>
      </c>
      <c r="AA34" s="107">
        <v>0</v>
      </c>
      <c r="AB34" s="107">
        <v>0</v>
      </c>
      <c r="AC34" s="107">
        <v>0</v>
      </c>
      <c r="AD34" s="107">
        <v>0</v>
      </c>
      <c r="AE34" s="107">
        <v>0</v>
      </c>
      <c r="AF34" s="107">
        <v>0</v>
      </c>
      <c r="AG34" s="107">
        <v>0</v>
      </c>
      <c r="AH34" s="107">
        <v>0</v>
      </c>
      <c r="AI34" s="107">
        <v>0</v>
      </c>
      <c r="AJ34" s="107">
        <v>0</v>
      </c>
      <c r="AK34" s="107">
        <v>0</v>
      </c>
      <c r="AL34" s="107">
        <v>0</v>
      </c>
      <c r="AM34" s="107">
        <v>0</v>
      </c>
      <c r="AN34" s="107">
        <v>0</v>
      </c>
      <c r="AO34" s="107">
        <v>0</v>
      </c>
      <c r="AP34" s="107">
        <v>0</v>
      </c>
      <c r="AQ34" s="107">
        <v>0</v>
      </c>
      <c r="AR34" s="107">
        <v>0</v>
      </c>
      <c r="AS34" s="107">
        <v>0</v>
      </c>
      <c r="AT34" s="107">
        <v>0</v>
      </c>
      <c r="AU34" s="107">
        <v>0</v>
      </c>
      <c r="AV34" s="107">
        <v>0</v>
      </c>
      <c r="AW34" s="107">
        <v>0</v>
      </c>
      <c r="AX34" s="107">
        <v>0</v>
      </c>
      <c r="AY34" s="107">
        <v>0</v>
      </c>
      <c r="AZ34" s="107">
        <v>0</v>
      </c>
      <c r="BA34" s="107">
        <v>0</v>
      </c>
      <c r="BB34" s="107">
        <v>0</v>
      </c>
      <c r="BC34" s="107">
        <v>0</v>
      </c>
      <c r="BD34" s="107">
        <v>0</v>
      </c>
      <c r="BE34" s="107">
        <v>0</v>
      </c>
      <c r="BF34" s="107">
        <v>0</v>
      </c>
      <c r="BG34" s="107">
        <v>0</v>
      </c>
      <c r="BH34" s="107">
        <v>0</v>
      </c>
      <c r="BI34" s="107">
        <v>0</v>
      </c>
      <c r="BJ34" s="107">
        <v>0</v>
      </c>
      <c r="BK34" s="107">
        <v>0</v>
      </c>
      <c r="BL34" s="107">
        <v>0</v>
      </c>
      <c r="BM34" s="107">
        <v>0</v>
      </c>
      <c r="BN34" s="107">
        <v>0</v>
      </c>
      <c r="BO34" s="107">
        <v>0</v>
      </c>
      <c r="BP34" s="107">
        <v>0</v>
      </c>
      <c r="BQ34" s="107">
        <v>0</v>
      </c>
      <c r="BR34" s="107">
        <v>0</v>
      </c>
      <c r="BS34" s="107">
        <v>0</v>
      </c>
      <c r="BT34" s="107">
        <v>0</v>
      </c>
      <c r="BU34" s="107">
        <v>0</v>
      </c>
      <c r="BV34" s="107">
        <v>0</v>
      </c>
      <c r="BW34" s="107">
        <v>0</v>
      </c>
      <c r="BX34" s="107">
        <v>0</v>
      </c>
      <c r="BY34" s="107">
        <v>0</v>
      </c>
    </row>
    <row r="35" spans="1:77" x14ac:dyDescent="0.25">
      <c r="A35" s="105" t="s">
        <v>32</v>
      </c>
      <c r="B35" s="107">
        <v>0</v>
      </c>
      <c r="C35" s="107">
        <v>0</v>
      </c>
      <c r="D35" s="107">
        <v>0</v>
      </c>
      <c r="E35" s="107">
        <v>0</v>
      </c>
      <c r="F35" s="107">
        <v>0</v>
      </c>
      <c r="G35" s="107">
        <v>0</v>
      </c>
      <c r="H35" s="107">
        <v>0</v>
      </c>
      <c r="I35" s="107">
        <v>0</v>
      </c>
      <c r="J35" s="107">
        <v>0</v>
      </c>
      <c r="K35" s="107">
        <v>0</v>
      </c>
      <c r="L35" s="107">
        <v>0</v>
      </c>
      <c r="M35" s="107">
        <v>0</v>
      </c>
      <c r="N35" s="107">
        <v>0</v>
      </c>
      <c r="O35" s="107">
        <v>0</v>
      </c>
      <c r="P35" s="107">
        <v>0</v>
      </c>
      <c r="Q35" s="107">
        <v>0</v>
      </c>
      <c r="R35" s="107">
        <v>0</v>
      </c>
      <c r="S35" s="107">
        <v>0</v>
      </c>
      <c r="T35" s="107">
        <v>0</v>
      </c>
      <c r="U35" s="107">
        <v>0</v>
      </c>
      <c r="V35" s="107">
        <v>0</v>
      </c>
      <c r="W35" s="107">
        <v>0</v>
      </c>
      <c r="X35" s="107">
        <v>0</v>
      </c>
      <c r="Y35" s="107">
        <v>0</v>
      </c>
      <c r="Z35" s="107">
        <v>0</v>
      </c>
      <c r="AA35" s="107">
        <v>0</v>
      </c>
      <c r="AB35" s="107">
        <v>0</v>
      </c>
      <c r="AC35" s="107">
        <v>0</v>
      </c>
      <c r="AD35" s="107">
        <v>0</v>
      </c>
      <c r="AE35" s="107">
        <v>0</v>
      </c>
      <c r="AF35" s="107">
        <v>0</v>
      </c>
      <c r="AG35" s="107">
        <v>0</v>
      </c>
      <c r="AH35" s="107">
        <v>0</v>
      </c>
      <c r="AI35" s="107">
        <v>0</v>
      </c>
      <c r="AJ35" s="107">
        <v>0</v>
      </c>
      <c r="AK35" s="107">
        <v>0</v>
      </c>
      <c r="AL35" s="107">
        <v>0</v>
      </c>
      <c r="AM35" s="107">
        <v>0</v>
      </c>
      <c r="AN35" s="107">
        <v>0</v>
      </c>
      <c r="AO35" s="107">
        <v>0</v>
      </c>
      <c r="AP35" s="107">
        <v>0</v>
      </c>
      <c r="AQ35" s="107">
        <v>0</v>
      </c>
      <c r="AR35" s="107">
        <v>0</v>
      </c>
      <c r="AS35" s="107">
        <v>0</v>
      </c>
      <c r="AT35" s="107">
        <v>0</v>
      </c>
      <c r="AU35" s="107">
        <v>0</v>
      </c>
      <c r="AV35" s="107">
        <v>0</v>
      </c>
      <c r="AW35" s="107">
        <v>0</v>
      </c>
      <c r="AX35" s="107">
        <v>0</v>
      </c>
      <c r="AY35" s="107">
        <v>0</v>
      </c>
      <c r="AZ35" s="107">
        <v>0</v>
      </c>
      <c r="BA35" s="107">
        <v>0</v>
      </c>
      <c r="BB35" s="107">
        <v>0</v>
      </c>
      <c r="BC35" s="107">
        <v>0</v>
      </c>
      <c r="BD35" s="107">
        <v>0</v>
      </c>
      <c r="BE35" s="107">
        <v>0</v>
      </c>
      <c r="BF35" s="107">
        <v>0</v>
      </c>
      <c r="BG35" s="107">
        <v>0</v>
      </c>
      <c r="BH35" s="107">
        <v>0</v>
      </c>
      <c r="BI35" s="107">
        <v>0</v>
      </c>
      <c r="BJ35" s="107">
        <v>0</v>
      </c>
      <c r="BK35" s="107">
        <v>0</v>
      </c>
      <c r="BL35" s="107">
        <v>0</v>
      </c>
      <c r="BM35" s="107">
        <v>0</v>
      </c>
      <c r="BN35" s="107">
        <v>0</v>
      </c>
      <c r="BO35" s="107">
        <v>0</v>
      </c>
      <c r="BP35" s="107">
        <v>0</v>
      </c>
      <c r="BQ35" s="107">
        <v>0</v>
      </c>
      <c r="BR35" s="107">
        <v>0</v>
      </c>
      <c r="BS35" s="107">
        <v>0</v>
      </c>
      <c r="BT35" s="107">
        <v>0</v>
      </c>
      <c r="BU35" s="107">
        <v>0</v>
      </c>
      <c r="BV35" s="107">
        <v>0</v>
      </c>
      <c r="BW35" s="107">
        <v>0</v>
      </c>
      <c r="BX35" s="107">
        <v>0</v>
      </c>
      <c r="BY35" s="107">
        <v>0</v>
      </c>
    </row>
    <row r="36" spans="1:77" x14ac:dyDescent="0.25">
      <c r="A36" s="105" t="s">
        <v>33</v>
      </c>
      <c r="B36" s="107">
        <v>0</v>
      </c>
      <c r="C36" s="107">
        <v>0</v>
      </c>
      <c r="D36" s="107">
        <v>0</v>
      </c>
      <c r="E36" s="107">
        <v>0</v>
      </c>
      <c r="F36" s="107">
        <v>0</v>
      </c>
      <c r="G36" s="107">
        <v>0</v>
      </c>
      <c r="H36" s="107">
        <v>0</v>
      </c>
      <c r="I36" s="107">
        <v>0</v>
      </c>
      <c r="J36" s="107">
        <v>0</v>
      </c>
      <c r="K36" s="107">
        <v>0</v>
      </c>
      <c r="L36" s="107">
        <v>0</v>
      </c>
      <c r="M36" s="107">
        <v>0</v>
      </c>
      <c r="N36" s="107">
        <v>0</v>
      </c>
      <c r="O36" s="107">
        <v>0</v>
      </c>
      <c r="P36" s="107">
        <v>0</v>
      </c>
      <c r="Q36" s="107">
        <v>0</v>
      </c>
      <c r="R36" s="107">
        <v>0</v>
      </c>
      <c r="S36" s="107">
        <v>0</v>
      </c>
      <c r="T36" s="107">
        <v>0</v>
      </c>
      <c r="U36" s="107">
        <v>0</v>
      </c>
      <c r="V36" s="107">
        <v>0</v>
      </c>
      <c r="W36" s="107">
        <v>0</v>
      </c>
      <c r="X36" s="107">
        <v>0</v>
      </c>
      <c r="Y36" s="107">
        <v>0</v>
      </c>
      <c r="Z36" s="107">
        <v>0</v>
      </c>
      <c r="AA36" s="107">
        <v>0</v>
      </c>
      <c r="AB36" s="107">
        <v>0</v>
      </c>
      <c r="AC36" s="107">
        <v>0</v>
      </c>
      <c r="AD36" s="107">
        <v>0</v>
      </c>
      <c r="AE36" s="107">
        <v>0</v>
      </c>
      <c r="AF36" s="107">
        <v>0</v>
      </c>
      <c r="AG36" s="107">
        <v>0</v>
      </c>
      <c r="AH36" s="107">
        <v>0</v>
      </c>
      <c r="AI36" s="107">
        <v>0</v>
      </c>
      <c r="AJ36" s="107">
        <v>0</v>
      </c>
      <c r="AK36" s="107">
        <v>0</v>
      </c>
      <c r="AL36" s="107">
        <v>0</v>
      </c>
      <c r="AM36" s="107">
        <v>0</v>
      </c>
      <c r="AN36" s="107">
        <v>0</v>
      </c>
      <c r="AO36" s="107">
        <v>0</v>
      </c>
      <c r="AP36" s="107">
        <v>0</v>
      </c>
      <c r="AQ36" s="107">
        <v>0</v>
      </c>
      <c r="AR36" s="107">
        <v>0</v>
      </c>
      <c r="AS36" s="107">
        <v>0</v>
      </c>
      <c r="AT36" s="107">
        <v>0</v>
      </c>
      <c r="AU36" s="107">
        <v>0</v>
      </c>
      <c r="AV36" s="107">
        <v>0</v>
      </c>
      <c r="AW36" s="107">
        <v>0</v>
      </c>
      <c r="AX36" s="107">
        <v>0</v>
      </c>
      <c r="AY36" s="107">
        <v>0</v>
      </c>
      <c r="AZ36" s="107">
        <v>0</v>
      </c>
      <c r="BA36" s="107">
        <v>0</v>
      </c>
      <c r="BB36" s="107">
        <v>0</v>
      </c>
      <c r="BC36" s="107">
        <v>0</v>
      </c>
      <c r="BD36" s="107">
        <v>0</v>
      </c>
      <c r="BE36" s="107">
        <v>0</v>
      </c>
      <c r="BF36" s="107">
        <v>0</v>
      </c>
      <c r="BG36" s="107">
        <v>0</v>
      </c>
      <c r="BH36" s="107">
        <v>0</v>
      </c>
      <c r="BI36" s="107">
        <v>0</v>
      </c>
      <c r="BJ36" s="107">
        <v>0</v>
      </c>
      <c r="BK36" s="107">
        <v>0</v>
      </c>
      <c r="BL36" s="107">
        <v>0</v>
      </c>
      <c r="BM36" s="107">
        <v>0</v>
      </c>
      <c r="BN36" s="107">
        <v>0</v>
      </c>
      <c r="BO36" s="107">
        <v>0</v>
      </c>
      <c r="BP36" s="107">
        <v>0</v>
      </c>
      <c r="BQ36" s="107">
        <v>0</v>
      </c>
      <c r="BR36" s="107">
        <v>0</v>
      </c>
      <c r="BS36" s="107">
        <v>0</v>
      </c>
      <c r="BT36" s="107">
        <v>0</v>
      </c>
      <c r="BU36" s="107">
        <v>0</v>
      </c>
      <c r="BV36" s="107">
        <v>0</v>
      </c>
      <c r="BW36" s="107">
        <v>0</v>
      </c>
      <c r="BX36" s="107">
        <v>0</v>
      </c>
      <c r="BY36" s="107">
        <v>0</v>
      </c>
    </row>
    <row r="37" spans="1:77" x14ac:dyDescent="0.25">
      <c r="A37" s="105" t="s">
        <v>34</v>
      </c>
      <c r="B37" s="107">
        <v>0</v>
      </c>
      <c r="C37" s="107">
        <v>0</v>
      </c>
      <c r="D37" s="107">
        <v>0</v>
      </c>
      <c r="E37" s="107">
        <v>0</v>
      </c>
      <c r="F37" s="107">
        <v>0</v>
      </c>
      <c r="G37" s="107">
        <v>0</v>
      </c>
      <c r="H37" s="107">
        <v>0</v>
      </c>
      <c r="I37" s="107">
        <v>0</v>
      </c>
      <c r="J37" s="107">
        <v>0</v>
      </c>
      <c r="K37" s="107">
        <v>0</v>
      </c>
      <c r="L37" s="107">
        <v>0</v>
      </c>
      <c r="M37" s="107">
        <v>0</v>
      </c>
      <c r="N37" s="107">
        <v>0</v>
      </c>
      <c r="O37" s="107">
        <v>0</v>
      </c>
      <c r="P37" s="107">
        <v>0</v>
      </c>
      <c r="Q37" s="107">
        <v>0</v>
      </c>
      <c r="R37" s="107">
        <v>0</v>
      </c>
      <c r="S37" s="107">
        <v>0</v>
      </c>
      <c r="T37" s="107">
        <v>0</v>
      </c>
      <c r="U37" s="107">
        <v>0</v>
      </c>
      <c r="V37" s="107">
        <v>0</v>
      </c>
      <c r="W37" s="107">
        <v>0</v>
      </c>
      <c r="X37" s="107">
        <v>0</v>
      </c>
      <c r="Y37" s="107">
        <v>0</v>
      </c>
      <c r="Z37" s="107">
        <v>0</v>
      </c>
      <c r="AA37" s="107">
        <v>0</v>
      </c>
      <c r="AB37" s="107">
        <v>0</v>
      </c>
      <c r="AC37" s="107">
        <v>0</v>
      </c>
      <c r="AD37" s="107">
        <v>0</v>
      </c>
      <c r="AE37" s="107">
        <v>0</v>
      </c>
      <c r="AF37" s="107">
        <v>0</v>
      </c>
      <c r="AG37" s="107">
        <v>0</v>
      </c>
      <c r="AH37" s="107">
        <v>0</v>
      </c>
      <c r="AI37" s="107">
        <v>0</v>
      </c>
      <c r="AJ37" s="107">
        <v>0</v>
      </c>
      <c r="AK37" s="107">
        <v>0</v>
      </c>
      <c r="AL37" s="107">
        <v>0</v>
      </c>
      <c r="AM37" s="107">
        <v>0</v>
      </c>
      <c r="AN37" s="107">
        <v>0</v>
      </c>
      <c r="AO37" s="107">
        <v>0</v>
      </c>
      <c r="AP37" s="107">
        <v>0</v>
      </c>
      <c r="AQ37" s="107">
        <v>0</v>
      </c>
      <c r="AR37" s="107">
        <v>0</v>
      </c>
      <c r="AS37" s="107">
        <v>0</v>
      </c>
      <c r="AT37" s="107">
        <v>0</v>
      </c>
      <c r="AU37" s="107">
        <v>0</v>
      </c>
      <c r="AV37" s="107">
        <v>0</v>
      </c>
      <c r="AW37" s="107">
        <v>0</v>
      </c>
      <c r="AX37" s="107">
        <v>0</v>
      </c>
      <c r="AY37" s="107">
        <v>0</v>
      </c>
      <c r="AZ37" s="107">
        <v>0</v>
      </c>
      <c r="BA37" s="107">
        <v>0</v>
      </c>
      <c r="BB37" s="107">
        <v>0</v>
      </c>
      <c r="BC37" s="107">
        <v>0</v>
      </c>
      <c r="BD37" s="107">
        <v>0</v>
      </c>
      <c r="BE37" s="107">
        <v>0</v>
      </c>
      <c r="BF37" s="107">
        <v>0</v>
      </c>
      <c r="BG37" s="107">
        <v>0</v>
      </c>
      <c r="BH37" s="107">
        <v>0</v>
      </c>
      <c r="BI37" s="107">
        <v>0</v>
      </c>
      <c r="BJ37" s="107">
        <v>0</v>
      </c>
      <c r="BK37" s="107">
        <v>0</v>
      </c>
      <c r="BL37" s="107">
        <v>0</v>
      </c>
      <c r="BM37" s="107">
        <v>0</v>
      </c>
      <c r="BN37" s="107">
        <v>0</v>
      </c>
      <c r="BO37" s="107">
        <v>0</v>
      </c>
      <c r="BP37" s="107">
        <v>0</v>
      </c>
      <c r="BQ37" s="107">
        <v>0</v>
      </c>
      <c r="BR37" s="107">
        <v>0</v>
      </c>
      <c r="BS37" s="107">
        <v>0</v>
      </c>
      <c r="BT37" s="107">
        <v>0</v>
      </c>
      <c r="BU37" s="107">
        <v>0</v>
      </c>
      <c r="BV37" s="107">
        <v>0</v>
      </c>
      <c r="BW37" s="107">
        <v>0</v>
      </c>
      <c r="BX37" s="107">
        <v>0</v>
      </c>
      <c r="BY37" s="107">
        <v>0</v>
      </c>
    </row>
    <row r="38" spans="1:77" x14ac:dyDescent="0.25">
      <c r="A38" s="105" t="s">
        <v>35</v>
      </c>
      <c r="B38" s="107">
        <v>0</v>
      </c>
      <c r="C38" s="107">
        <v>0</v>
      </c>
      <c r="D38" s="107">
        <v>0</v>
      </c>
      <c r="E38" s="107">
        <v>0</v>
      </c>
      <c r="F38" s="107">
        <v>0</v>
      </c>
      <c r="G38" s="107">
        <v>0</v>
      </c>
      <c r="H38" s="107">
        <v>0</v>
      </c>
      <c r="I38" s="107">
        <v>0</v>
      </c>
      <c r="J38" s="107">
        <v>0</v>
      </c>
      <c r="K38" s="107">
        <v>0</v>
      </c>
      <c r="L38" s="107">
        <v>0</v>
      </c>
      <c r="M38" s="107">
        <v>0</v>
      </c>
      <c r="N38" s="107">
        <v>0</v>
      </c>
      <c r="O38" s="107">
        <v>0</v>
      </c>
      <c r="P38" s="107">
        <v>0</v>
      </c>
      <c r="Q38" s="107">
        <v>0</v>
      </c>
      <c r="R38" s="107">
        <v>0</v>
      </c>
      <c r="S38" s="107">
        <v>0</v>
      </c>
      <c r="T38" s="107">
        <v>0</v>
      </c>
      <c r="U38" s="107">
        <v>0</v>
      </c>
      <c r="V38" s="107">
        <v>0</v>
      </c>
      <c r="W38" s="107">
        <v>0</v>
      </c>
      <c r="X38" s="107">
        <v>0</v>
      </c>
      <c r="Y38" s="107">
        <v>0</v>
      </c>
      <c r="Z38" s="107">
        <v>0</v>
      </c>
      <c r="AA38" s="107">
        <v>0</v>
      </c>
      <c r="AB38" s="107">
        <v>0</v>
      </c>
      <c r="AC38" s="107">
        <v>0</v>
      </c>
      <c r="AD38" s="107">
        <v>0</v>
      </c>
      <c r="AE38" s="107">
        <v>0</v>
      </c>
      <c r="AF38" s="107">
        <v>0</v>
      </c>
      <c r="AG38" s="107">
        <v>0</v>
      </c>
      <c r="AH38" s="107">
        <v>0</v>
      </c>
      <c r="AI38" s="107">
        <v>0</v>
      </c>
      <c r="AJ38" s="107">
        <v>0</v>
      </c>
      <c r="AK38" s="107">
        <v>0</v>
      </c>
      <c r="AL38" s="107">
        <v>0</v>
      </c>
      <c r="AM38" s="107">
        <v>0</v>
      </c>
      <c r="AN38" s="107">
        <v>0</v>
      </c>
      <c r="AO38" s="107">
        <v>0</v>
      </c>
      <c r="AP38" s="107">
        <v>0</v>
      </c>
      <c r="AQ38" s="107">
        <v>0</v>
      </c>
      <c r="AR38" s="107">
        <v>0</v>
      </c>
      <c r="AS38" s="107">
        <v>0</v>
      </c>
      <c r="AT38" s="107">
        <v>0</v>
      </c>
      <c r="AU38" s="107">
        <v>0</v>
      </c>
      <c r="AV38" s="107">
        <v>0</v>
      </c>
      <c r="AW38" s="107">
        <v>0</v>
      </c>
      <c r="AX38" s="107">
        <v>0</v>
      </c>
      <c r="AY38" s="107">
        <v>0</v>
      </c>
      <c r="AZ38" s="107">
        <v>0</v>
      </c>
      <c r="BA38" s="107">
        <v>0</v>
      </c>
      <c r="BB38" s="107">
        <v>0</v>
      </c>
      <c r="BC38" s="107">
        <v>0</v>
      </c>
      <c r="BD38" s="107">
        <v>0</v>
      </c>
      <c r="BE38" s="107">
        <v>0</v>
      </c>
      <c r="BF38" s="107">
        <v>0</v>
      </c>
      <c r="BG38" s="107">
        <v>0</v>
      </c>
      <c r="BH38" s="107">
        <v>0</v>
      </c>
      <c r="BI38" s="107">
        <v>0</v>
      </c>
      <c r="BJ38" s="107">
        <v>0</v>
      </c>
      <c r="BK38" s="107">
        <v>0</v>
      </c>
      <c r="BL38" s="107">
        <v>0</v>
      </c>
      <c r="BM38" s="107">
        <v>0</v>
      </c>
      <c r="BN38" s="107">
        <v>0</v>
      </c>
      <c r="BO38" s="107">
        <v>0</v>
      </c>
      <c r="BP38" s="107">
        <v>0</v>
      </c>
      <c r="BQ38" s="107">
        <v>0</v>
      </c>
      <c r="BR38" s="107">
        <v>0</v>
      </c>
      <c r="BS38" s="107">
        <v>0</v>
      </c>
      <c r="BT38" s="107">
        <v>0</v>
      </c>
      <c r="BU38" s="107">
        <v>0</v>
      </c>
      <c r="BV38" s="107">
        <v>0</v>
      </c>
      <c r="BW38" s="107">
        <v>0</v>
      </c>
      <c r="BX38" s="107">
        <v>0</v>
      </c>
      <c r="BY38" s="107">
        <v>0</v>
      </c>
    </row>
    <row r="39" spans="1:77" x14ac:dyDescent="0.25">
      <c r="A39" s="105" t="s">
        <v>36</v>
      </c>
      <c r="B39" s="107">
        <v>0</v>
      </c>
      <c r="C39" s="107">
        <v>0</v>
      </c>
      <c r="D39" s="107">
        <v>0</v>
      </c>
      <c r="E39" s="107">
        <v>0</v>
      </c>
      <c r="F39" s="107">
        <v>0</v>
      </c>
      <c r="G39" s="107">
        <v>0</v>
      </c>
      <c r="H39" s="107">
        <v>0</v>
      </c>
      <c r="I39" s="107">
        <v>0</v>
      </c>
      <c r="J39" s="107">
        <v>0</v>
      </c>
      <c r="K39" s="107">
        <v>0</v>
      </c>
      <c r="L39" s="107">
        <v>0</v>
      </c>
      <c r="M39" s="107">
        <v>0</v>
      </c>
      <c r="N39" s="107">
        <v>0</v>
      </c>
      <c r="O39" s="107">
        <v>0</v>
      </c>
      <c r="P39" s="107">
        <v>0</v>
      </c>
      <c r="Q39" s="107">
        <v>0</v>
      </c>
      <c r="R39" s="107">
        <v>0</v>
      </c>
      <c r="S39" s="107">
        <v>0</v>
      </c>
      <c r="T39" s="107">
        <v>0</v>
      </c>
      <c r="U39" s="107">
        <v>0</v>
      </c>
      <c r="V39" s="107">
        <v>0</v>
      </c>
      <c r="W39" s="107">
        <v>0</v>
      </c>
      <c r="X39" s="107">
        <v>0</v>
      </c>
      <c r="Y39" s="107">
        <v>0</v>
      </c>
      <c r="Z39" s="107">
        <v>0</v>
      </c>
      <c r="AA39" s="107">
        <v>0</v>
      </c>
      <c r="AB39" s="107">
        <v>0</v>
      </c>
      <c r="AC39" s="107">
        <v>0</v>
      </c>
      <c r="AD39" s="107">
        <v>0</v>
      </c>
      <c r="AE39" s="107">
        <v>0</v>
      </c>
      <c r="AF39" s="107">
        <v>0</v>
      </c>
      <c r="AG39" s="107">
        <v>0</v>
      </c>
      <c r="AH39" s="107">
        <v>0</v>
      </c>
      <c r="AI39" s="107">
        <v>0</v>
      </c>
      <c r="AJ39" s="107">
        <v>0</v>
      </c>
      <c r="AK39" s="107">
        <v>0</v>
      </c>
      <c r="AL39" s="107">
        <v>0</v>
      </c>
      <c r="AM39" s="107">
        <v>0</v>
      </c>
      <c r="AN39" s="107">
        <v>0</v>
      </c>
      <c r="AO39" s="107">
        <v>0</v>
      </c>
      <c r="AP39" s="107">
        <v>0</v>
      </c>
      <c r="AQ39" s="107">
        <v>0</v>
      </c>
      <c r="AR39" s="107">
        <v>0</v>
      </c>
      <c r="AS39" s="107">
        <v>0</v>
      </c>
      <c r="AT39" s="107">
        <v>0</v>
      </c>
      <c r="AU39" s="107">
        <v>0</v>
      </c>
      <c r="AV39" s="107">
        <v>0</v>
      </c>
      <c r="AW39" s="107">
        <v>0</v>
      </c>
      <c r="AX39" s="107">
        <v>0</v>
      </c>
      <c r="AY39" s="107">
        <v>0</v>
      </c>
      <c r="AZ39" s="107">
        <v>0</v>
      </c>
      <c r="BA39" s="107">
        <v>0</v>
      </c>
      <c r="BB39" s="107">
        <v>0</v>
      </c>
      <c r="BC39" s="107">
        <v>0</v>
      </c>
      <c r="BD39" s="107">
        <v>0</v>
      </c>
      <c r="BE39" s="107">
        <v>0</v>
      </c>
      <c r="BF39" s="107">
        <v>0</v>
      </c>
      <c r="BG39" s="107">
        <v>0</v>
      </c>
      <c r="BH39" s="107">
        <v>0</v>
      </c>
      <c r="BI39" s="107">
        <v>0</v>
      </c>
      <c r="BJ39" s="107">
        <v>0</v>
      </c>
      <c r="BK39" s="107">
        <v>0</v>
      </c>
      <c r="BL39" s="107">
        <v>0</v>
      </c>
      <c r="BM39" s="107">
        <v>0</v>
      </c>
      <c r="BN39" s="107">
        <v>0</v>
      </c>
      <c r="BO39" s="107">
        <v>0</v>
      </c>
      <c r="BP39" s="107">
        <v>0</v>
      </c>
      <c r="BQ39" s="107">
        <v>0</v>
      </c>
      <c r="BR39" s="107">
        <v>0</v>
      </c>
      <c r="BS39" s="107">
        <v>0</v>
      </c>
      <c r="BT39" s="107">
        <v>0</v>
      </c>
      <c r="BU39" s="107">
        <v>0</v>
      </c>
      <c r="BV39" s="107">
        <v>0</v>
      </c>
      <c r="BW39" s="107">
        <v>0</v>
      </c>
      <c r="BX39" s="107">
        <v>0</v>
      </c>
      <c r="BY39" s="107">
        <v>0</v>
      </c>
    </row>
    <row r="40" spans="1:77" x14ac:dyDescent="0.25">
      <c r="A40" s="105" t="s">
        <v>37</v>
      </c>
      <c r="B40" s="107">
        <v>0</v>
      </c>
      <c r="C40" s="107">
        <v>0</v>
      </c>
      <c r="D40" s="107">
        <v>0</v>
      </c>
      <c r="E40" s="107">
        <v>0</v>
      </c>
      <c r="F40" s="107">
        <v>0</v>
      </c>
      <c r="G40" s="107">
        <v>0</v>
      </c>
      <c r="H40" s="107">
        <v>0</v>
      </c>
      <c r="I40" s="107">
        <v>0</v>
      </c>
      <c r="J40" s="107">
        <v>0</v>
      </c>
      <c r="K40" s="107">
        <v>0</v>
      </c>
      <c r="L40" s="107">
        <v>0</v>
      </c>
      <c r="M40" s="107">
        <v>0</v>
      </c>
      <c r="N40" s="107">
        <v>0</v>
      </c>
      <c r="O40" s="107">
        <v>0</v>
      </c>
      <c r="P40" s="107">
        <v>0</v>
      </c>
      <c r="Q40" s="107">
        <v>0</v>
      </c>
      <c r="R40" s="107">
        <v>0</v>
      </c>
      <c r="S40" s="107">
        <v>0</v>
      </c>
      <c r="T40" s="107">
        <v>0</v>
      </c>
      <c r="U40" s="107">
        <v>0</v>
      </c>
      <c r="V40" s="107">
        <v>0</v>
      </c>
      <c r="W40" s="107">
        <v>0</v>
      </c>
      <c r="X40" s="107">
        <v>0</v>
      </c>
      <c r="Y40" s="107">
        <v>0</v>
      </c>
      <c r="Z40" s="107">
        <v>0</v>
      </c>
      <c r="AA40" s="107">
        <v>0</v>
      </c>
      <c r="AB40" s="107">
        <v>0</v>
      </c>
      <c r="AC40" s="107">
        <v>0</v>
      </c>
      <c r="AD40" s="107">
        <v>0</v>
      </c>
      <c r="AE40" s="107">
        <v>0</v>
      </c>
      <c r="AF40" s="107">
        <v>0</v>
      </c>
      <c r="AG40" s="107">
        <v>0</v>
      </c>
      <c r="AH40" s="107">
        <v>0</v>
      </c>
      <c r="AI40" s="107">
        <v>0</v>
      </c>
      <c r="AJ40" s="107">
        <v>0</v>
      </c>
      <c r="AK40" s="107">
        <v>0</v>
      </c>
      <c r="AL40" s="107">
        <v>0</v>
      </c>
      <c r="AM40" s="107">
        <v>0</v>
      </c>
      <c r="AN40" s="107">
        <v>0</v>
      </c>
      <c r="AO40" s="107">
        <v>0</v>
      </c>
      <c r="AP40" s="107">
        <v>0</v>
      </c>
      <c r="AQ40" s="107">
        <v>0</v>
      </c>
      <c r="AR40" s="107">
        <v>0</v>
      </c>
      <c r="AS40" s="107">
        <v>0</v>
      </c>
      <c r="AT40" s="107">
        <v>0</v>
      </c>
      <c r="AU40" s="107">
        <v>0</v>
      </c>
      <c r="AV40" s="107">
        <v>0</v>
      </c>
      <c r="AW40" s="107">
        <v>0</v>
      </c>
      <c r="AX40" s="107">
        <v>0</v>
      </c>
      <c r="AY40" s="107">
        <v>0</v>
      </c>
      <c r="AZ40" s="107">
        <v>0</v>
      </c>
      <c r="BA40" s="107">
        <v>0</v>
      </c>
      <c r="BB40" s="107">
        <v>0</v>
      </c>
      <c r="BC40" s="107">
        <v>0</v>
      </c>
      <c r="BD40" s="107">
        <v>0</v>
      </c>
      <c r="BE40" s="107">
        <v>0</v>
      </c>
      <c r="BF40" s="107">
        <v>0</v>
      </c>
      <c r="BG40" s="107">
        <v>0</v>
      </c>
      <c r="BH40" s="107">
        <v>0</v>
      </c>
      <c r="BI40" s="107">
        <v>0</v>
      </c>
      <c r="BJ40" s="107">
        <v>0</v>
      </c>
      <c r="BK40" s="107">
        <v>0</v>
      </c>
      <c r="BL40" s="107">
        <v>0</v>
      </c>
      <c r="BM40" s="107">
        <v>0</v>
      </c>
      <c r="BN40" s="107">
        <v>0</v>
      </c>
      <c r="BO40" s="107">
        <v>0</v>
      </c>
      <c r="BP40" s="107">
        <v>0</v>
      </c>
      <c r="BQ40" s="107">
        <v>0</v>
      </c>
      <c r="BR40" s="107">
        <v>0</v>
      </c>
      <c r="BS40" s="107">
        <v>0</v>
      </c>
      <c r="BT40" s="107">
        <v>0</v>
      </c>
      <c r="BU40" s="107">
        <v>0</v>
      </c>
      <c r="BV40" s="107">
        <v>0</v>
      </c>
      <c r="BW40" s="107">
        <v>0</v>
      </c>
      <c r="BX40" s="107">
        <v>0</v>
      </c>
      <c r="BY40" s="107">
        <v>0</v>
      </c>
    </row>
    <row r="41" spans="1:77" x14ac:dyDescent="0.25">
      <c r="A41" s="105" t="s">
        <v>38</v>
      </c>
      <c r="B41" s="107">
        <v>0</v>
      </c>
      <c r="C41" s="107">
        <v>0</v>
      </c>
      <c r="D41" s="107">
        <v>0</v>
      </c>
      <c r="E41" s="107">
        <v>0</v>
      </c>
      <c r="F41" s="107">
        <v>0</v>
      </c>
      <c r="G41" s="107">
        <v>0</v>
      </c>
      <c r="H41" s="107">
        <v>0</v>
      </c>
      <c r="I41" s="107">
        <v>0</v>
      </c>
      <c r="J41" s="107">
        <v>0</v>
      </c>
      <c r="K41" s="107">
        <v>0</v>
      </c>
      <c r="L41" s="107">
        <v>0</v>
      </c>
      <c r="M41" s="107">
        <v>0</v>
      </c>
      <c r="N41" s="107">
        <v>0</v>
      </c>
      <c r="O41" s="107">
        <v>0</v>
      </c>
      <c r="P41" s="107">
        <v>0</v>
      </c>
      <c r="Q41" s="107">
        <v>0</v>
      </c>
      <c r="R41" s="107">
        <v>0</v>
      </c>
      <c r="S41" s="107">
        <v>0</v>
      </c>
      <c r="T41" s="107">
        <v>0</v>
      </c>
      <c r="U41" s="107">
        <v>0</v>
      </c>
      <c r="V41" s="107">
        <v>0</v>
      </c>
      <c r="W41" s="107">
        <v>0</v>
      </c>
      <c r="X41" s="107">
        <v>0</v>
      </c>
      <c r="Y41" s="107">
        <v>0</v>
      </c>
      <c r="Z41" s="107">
        <v>0</v>
      </c>
      <c r="AA41" s="107">
        <v>0</v>
      </c>
      <c r="AB41" s="107">
        <v>0</v>
      </c>
      <c r="AC41" s="107">
        <v>0</v>
      </c>
      <c r="AD41" s="107">
        <v>0</v>
      </c>
      <c r="AE41" s="107">
        <v>0</v>
      </c>
      <c r="AF41" s="107">
        <v>0</v>
      </c>
      <c r="AG41" s="107">
        <v>0</v>
      </c>
      <c r="AH41" s="107">
        <v>0</v>
      </c>
      <c r="AI41" s="107">
        <v>0</v>
      </c>
      <c r="AJ41" s="107">
        <v>0</v>
      </c>
      <c r="AK41" s="107">
        <v>0</v>
      </c>
      <c r="AL41" s="107">
        <v>0</v>
      </c>
      <c r="AM41" s="107">
        <v>0</v>
      </c>
      <c r="AN41" s="107">
        <v>0</v>
      </c>
      <c r="AO41" s="107">
        <v>0</v>
      </c>
      <c r="AP41" s="107">
        <v>0</v>
      </c>
      <c r="AQ41" s="107">
        <v>0</v>
      </c>
      <c r="AR41" s="107">
        <v>0</v>
      </c>
      <c r="AS41" s="107">
        <v>0</v>
      </c>
      <c r="AT41" s="107">
        <v>0</v>
      </c>
      <c r="AU41" s="107">
        <v>0</v>
      </c>
      <c r="AV41" s="107">
        <v>0</v>
      </c>
      <c r="AW41" s="107">
        <v>0</v>
      </c>
      <c r="AX41" s="107">
        <v>0</v>
      </c>
      <c r="AY41" s="107">
        <v>0</v>
      </c>
      <c r="AZ41" s="107">
        <v>0</v>
      </c>
      <c r="BA41" s="107">
        <v>0</v>
      </c>
      <c r="BB41" s="107">
        <v>0</v>
      </c>
      <c r="BC41" s="107">
        <v>0</v>
      </c>
      <c r="BD41" s="107">
        <v>0</v>
      </c>
      <c r="BE41" s="107">
        <v>0</v>
      </c>
      <c r="BF41" s="107">
        <v>0</v>
      </c>
      <c r="BG41" s="107">
        <v>0</v>
      </c>
      <c r="BH41" s="107">
        <v>0</v>
      </c>
      <c r="BI41" s="107">
        <v>0</v>
      </c>
      <c r="BJ41" s="107">
        <v>0</v>
      </c>
      <c r="BK41" s="107">
        <v>0</v>
      </c>
      <c r="BL41" s="107">
        <v>0</v>
      </c>
      <c r="BM41" s="107">
        <v>0</v>
      </c>
      <c r="BN41" s="107">
        <v>0</v>
      </c>
      <c r="BO41" s="107">
        <v>0</v>
      </c>
      <c r="BP41" s="107">
        <v>0</v>
      </c>
      <c r="BQ41" s="107">
        <v>0</v>
      </c>
      <c r="BR41" s="107">
        <v>0</v>
      </c>
      <c r="BS41" s="107">
        <v>0</v>
      </c>
      <c r="BT41" s="107">
        <v>0</v>
      </c>
      <c r="BU41" s="107">
        <v>0</v>
      </c>
      <c r="BV41" s="107">
        <v>0</v>
      </c>
      <c r="BW41" s="107">
        <v>0</v>
      </c>
      <c r="BX41" s="107">
        <v>0</v>
      </c>
      <c r="BY41" s="107">
        <v>0</v>
      </c>
    </row>
    <row r="42" spans="1:77" x14ac:dyDescent="0.25">
      <c r="A42" s="105" t="s">
        <v>39</v>
      </c>
      <c r="B42" s="107">
        <v>0</v>
      </c>
      <c r="C42" s="107">
        <v>0</v>
      </c>
      <c r="D42" s="107">
        <v>0</v>
      </c>
      <c r="E42" s="107">
        <v>0</v>
      </c>
      <c r="F42" s="107">
        <v>0</v>
      </c>
      <c r="G42" s="107">
        <v>0</v>
      </c>
      <c r="H42" s="107">
        <v>0</v>
      </c>
      <c r="I42" s="107">
        <v>0</v>
      </c>
      <c r="J42" s="107">
        <v>0</v>
      </c>
      <c r="K42" s="107">
        <v>0</v>
      </c>
      <c r="L42" s="107">
        <v>0</v>
      </c>
      <c r="M42" s="107">
        <v>0</v>
      </c>
      <c r="N42" s="107">
        <v>0</v>
      </c>
      <c r="O42" s="107">
        <v>0</v>
      </c>
      <c r="P42" s="107">
        <v>0</v>
      </c>
      <c r="Q42" s="107">
        <v>0</v>
      </c>
      <c r="R42" s="107">
        <v>0</v>
      </c>
      <c r="S42" s="107">
        <v>0</v>
      </c>
      <c r="T42" s="107">
        <v>0</v>
      </c>
      <c r="U42" s="107">
        <v>0</v>
      </c>
      <c r="V42" s="107">
        <v>0</v>
      </c>
      <c r="W42" s="107">
        <v>0</v>
      </c>
      <c r="X42" s="107">
        <v>0</v>
      </c>
      <c r="Y42" s="107">
        <v>0</v>
      </c>
      <c r="Z42" s="107">
        <v>0</v>
      </c>
      <c r="AA42" s="107">
        <v>0</v>
      </c>
      <c r="AB42" s="107">
        <v>0</v>
      </c>
      <c r="AC42" s="107">
        <v>0</v>
      </c>
      <c r="AD42" s="107">
        <v>0</v>
      </c>
      <c r="AE42" s="107">
        <v>0</v>
      </c>
      <c r="AF42" s="107">
        <v>0</v>
      </c>
      <c r="AG42" s="107">
        <v>0</v>
      </c>
      <c r="AH42" s="107">
        <v>0</v>
      </c>
      <c r="AI42" s="107">
        <v>0</v>
      </c>
      <c r="AJ42" s="107">
        <v>0</v>
      </c>
      <c r="AK42" s="107">
        <v>0</v>
      </c>
      <c r="AL42" s="107">
        <v>0</v>
      </c>
      <c r="AM42" s="107">
        <v>0</v>
      </c>
      <c r="AN42" s="107">
        <v>0</v>
      </c>
      <c r="AO42" s="107">
        <v>0</v>
      </c>
      <c r="AP42" s="107">
        <v>0</v>
      </c>
      <c r="AQ42" s="107">
        <v>0</v>
      </c>
      <c r="AR42" s="107">
        <v>0</v>
      </c>
      <c r="AS42" s="107">
        <v>0</v>
      </c>
      <c r="AT42" s="107">
        <v>0</v>
      </c>
      <c r="AU42" s="107">
        <v>0</v>
      </c>
      <c r="AV42" s="107">
        <v>0</v>
      </c>
      <c r="AW42" s="107">
        <v>0</v>
      </c>
      <c r="AX42" s="107">
        <v>0</v>
      </c>
      <c r="AY42" s="107">
        <v>0</v>
      </c>
      <c r="AZ42" s="107">
        <v>0</v>
      </c>
      <c r="BA42" s="107">
        <v>0</v>
      </c>
      <c r="BB42" s="107">
        <v>0</v>
      </c>
      <c r="BC42" s="107">
        <v>0</v>
      </c>
      <c r="BD42" s="107">
        <v>0</v>
      </c>
      <c r="BE42" s="107">
        <v>0</v>
      </c>
      <c r="BF42" s="107">
        <v>0</v>
      </c>
      <c r="BG42" s="107">
        <v>0</v>
      </c>
      <c r="BH42" s="107">
        <v>0</v>
      </c>
      <c r="BI42" s="107">
        <v>0</v>
      </c>
      <c r="BJ42" s="107">
        <v>0</v>
      </c>
      <c r="BK42" s="107">
        <v>0</v>
      </c>
      <c r="BL42" s="107">
        <v>0</v>
      </c>
      <c r="BM42" s="107">
        <v>0</v>
      </c>
      <c r="BN42" s="107">
        <v>0</v>
      </c>
      <c r="BO42" s="107">
        <v>0</v>
      </c>
      <c r="BP42" s="107">
        <v>0</v>
      </c>
      <c r="BQ42" s="107">
        <v>0</v>
      </c>
      <c r="BR42" s="107">
        <v>0</v>
      </c>
      <c r="BS42" s="107">
        <v>0</v>
      </c>
      <c r="BT42" s="107">
        <v>0</v>
      </c>
      <c r="BU42" s="107">
        <v>0</v>
      </c>
      <c r="BV42" s="107">
        <v>0</v>
      </c>
      <c r="BW42" s="107">
        <v>0</v>
      </c>
      <c r="BX42" s="107">
        <v>0</v>
      </c>
      <c r="BY42" s="107">
        <v>0</v>
      </c>
    </row>
    <row r="43" spans="1:77" x14ac:dyDescent="0.25">
      <c r="A43" s="105" t="s">
        <v>40</v>
      </c>
      <c r="B43" s="107">
        <v>0</v>
      </c>
      <c r="C43" s="107">
        <v>0</v>
      </c>
      <c r="D43" s="107">
        <v>0</v>
      </c>
      <c r="E43" s="107">
        <v>0</v>
      </c>
      <c r="F43" s="107">
        <v>0</v>
      </c>
      <c r="G43" s="107">
        <v>0</v>
      </c>
      <c r="H43" s="107">
        <v>0</v>
      </c>
      <c r="I43" s="107">
        <v>0</v>
      </c>
      <c r="J43" s="107">
        <v>0</v>
      </c>
      <c r="K43" s="107">
        <v>0</v>
      </c>
      <c r="L43" s="107">
        <v>0</v>
      </c>
      <c r="M43" s="107">
        <v>0</v>
      </c>
      <c r="N43" s="107">
        <v>0</v>
      </c>
      <c r="O43" s="107">
        <v>0</v>
      </c>
      <c r="P43" s="107">
        <v>0</v>
      </c>
      <c r="Q43" s="107">
        <v>0</v>
      </c>
      <c r="R43" s="107">
        <v>0</v>
      </c>
      <c r="S43" s="107">
        <v>0</v>
      </c>
      <c r="T43" s="107">
        <v>0</v>
      </c>
      <c r="U43" s="107">
        <v>0</v>
      </c>
      <c r="V43" s="107">
        <v>0</v>
      </c>
      <c r="W43" s="107">
        <v>0</v>
      </c>
      <c r="X43" s="107">
        <v>0</v>
      </c>
      <c r="Y43" s="107">
        <v>0</v>
      </c>
      <c r="Z43" s="107">
        <v>0</v>
      </c>
      <c r="AA43" s="107">
        <v>0</v>
      </c>
      <c r="AB43" s="107">
        <v>0</v>
      </c>
      <c r="AC43" s="107">
        <v>0</v>
      </c>
      <c r="AD43" s="107">
        <v>0</v>
      </c>
      <c r="AE43" s="107">
        <v>0</v>
      </c>
      <c r="AF43" s="107">
        <v>0</v>
      </c>
      <c r="AG43" s="107">
        <v>0</v>
      </c>
      <c r="AH43" s="107">
        <v>0</v>
      </c>
      <c r="AI43" s="107">
        <v>0</v>
      </c>
      <c r="AJ43" s="107">
        <v>0</v>
      </c>
      <c r="AK43" s="107">
        <v>0</v>
      </c>
      <c r="AL43" s="107">
        <v>0</v>
      </c>
      <c r="AM43" s="107">
        <v>0</v>
      </c>
      <c r="AN43" s="107">
        <v>0</v>
      </c>
      <c r="AO43" s="107">
        <v>0</v>
      </c>
      <c r="AP43" s="107">
        <v>0</v>
      </c>
      <c r="AQ43" s="107">
        <v>0</v>
      </c>
      <c r="AR43" s="107">
        <v>0</v>
      </c>
      <c r="AS43" s="107">
        <v>0</v>
      </c>
      <c r="AT43" s="107">
        <v>0</v>
      </c>
      <c r="AU43" s="107">
        <v>0</v>
      </c>
      <c r="AV43" s="107">
        <v>0</v>
      </c>
      <c r="AW43" s="107">
        <v>0</v>
      </c>
      <c r="AX43" s="107">
        <v>0</v>
      </c>
      <c r="AY43" s="107">
        <v>0</v>
      </c>
      <c r="AZ43" s="107">
        <v>0</v>
      </c>
      <c r="BA43" s="107">
        <v>0</v>
      </c>
      <c r="BB43" s="107">
        <v>0</v>
      </c>
      <c r="BC43" s="107">
        <v>0</v>
      </c>
      <c r="BD43" s="107">
        <v>0</v>
      </c>
      <c r="BE43" s="107">
        <v>0</v>
      </c>
      <c r="BF43" s="107">
        <v>0</v>
      </c>
      <c r="BG43" s="107">
        <v>0</v>
      </c>
      <c r="BH43" s="107">
        <v>0</v>
      </c>
      <c r="BI43" s="107">
        <v>0</v>
      </c>
      <c r="BJ43" s="107">
        <v>0</v>
      </c>
      <c r="BK43" s="107">
        <v>0</v>
      </c>
      <c r="BL43" s="107">
        <v>0</v>
      </c>
      <c r="BM43" s="107">
        <v>0</v>
      </c>
      <c r="BN43" s="107">
        <v>0</v>
      </c>
      <c r="BO43" s="107">
        <v>0</v>
      </c>
      <c r="BP43" s="107">
        <v>0</v>
      </c>
      <c r="BQ43" s="107">
        <v>0</v>
      </c>
      <c r="BR43" s="107">
        <v>0</v>
      </c>
      <c r="BS43" s="107">
        <v>0</v>
      </c>
      <c r="BT43" s="107">
        <v>0</v>
      </c>
      <c r="BU43" s="107">
        <v>0</v>
      </c>
      <c r="BV43" s="107">
        <v>0</v>
      </c>
      <c r="BW43" s="107">
        <v>0</v>
      </c>
      <c r="BX43" s="107">
        <v>0</v>
      </c>
      <c r="BY43" s="107">
        <v>0</v>
      </c>
    </row>
    <row r="44" spans="1:77" x14ac:dyDescent="0.25">
      <c r="A44" s="105" t="s">
        <v>41</v>
      </c>
      <c r="B44" s="107">
        <v>0</v>
      </c>
      <c r="C44" s="107">
        <v>0</v>
      </c>
      <c r="D44" s="107">
        <v>0</v>
      </c>
      <c r="E44" s="107">
        <v>0</v>
      </c>
      <c r="F44" s="107">
        <v>0</v>
      </c>
      <c r="G44" s="107">
        <v>0</v>
      </c>
      <c r="H44" s="107">
        <v>0</v>
      </c>
      <c r="I44" s="107">
        <v>0</v>
      </c>
      <c r="J44" s="107">
        <v>0</v>
      </c>
      <c r="K44" s="107">
        <v>0</v>
      </c>
      <c r="L44" s="107">
        <v>0</v>
      </c>
      <c r="M44" s="107">
        <v>0</v>
      </c>
      <c r="N44" s="107">
        <v>0</v>
      </c>
      <c r="O44" s="107">
        <v>0</v>
      </c>
      <c r="P44" s="107">
        <v>0</v>
      </c>
      <c r="Q44" s="107">
        <v>0</v>
      </c>
      <c r="R44" s="107">
        <v>0</v>
      </c>
      <c r="S44" s="107">
        <v>0</v>
      </c>
      <c r="T44" s="107">
        <v>0</v>
      </c>
      <c r="U44" s="107">
        <v>0</v>
      </c>
      <c r="V44" s="107">
        <v>0</v>
      </c>
      <c r="W44" s="107">
        <v>0</v>
      </c>
      <c r="X44" s="107">
        <v>0</v>
      </c>
      <c r="Y44" s="107">
        <v>0</v>
      </c>
      <c r="Z44" s="107">
        <v>0</v>
      </c>
      <c r="AA44" s="107">
        <v>0</v>
      </c>
      <c r="AB44" s="107">
        <v>0</v>
      </c>
      <c r="AC44" s="107">
        <v>0</v>
      </c>
      <c r="AD44" s="107">
        <v>0</v>
      </c>
      <c r="AE44" s="107">
        <v>0</v>
      </c>
      <c r="AF44" s="107">
        <v>0</v>
      </c>
      <c r="AG44" s="107">
        <v>0</v>
      </c>
      <c r="AH44" s="107">
        <v>0</v>
      </c>
      <c r="AI44" s="107">
        <v>0</v>
      </c>
      <c r="AJ44" s="107">
        <v>0</v>
      </c>
      <c r="AK44" s="107">
        <v>0</v>
      </c>
      <c r="AL44" s="107">
        <v>0</v>
      </c>
      <c r="AM44" s="107">
        <v>0</v>
      </c>
      <c r="AN44" s="107">
        <v>0</v>
      </c>
      <c r="AO44" s="107">
        <v>0</v>
      </c>
      <c r="AP44" s="107">
        <v>0</v>
      </c>
      <c r="AQ44" s="107">
        <v>0</v>
      </c>
      <c r="AR44" s="107">
        <v>0</v>
      </c>
      <c r="AS44" s="107">
        <v>0</v>
      </c>
      <c r="AT44" s="107">
        <v>0</v>
      </c>
      <c r="AU44" s="107">
        <v>0</v>
      </c>
      <c r="AV44" s="107">
        <v>0</v>
      </c>
      <c r="AW44" s="107">
        <v>0</v>
      </c>
      <c r="AX44" s="107">
        <v>0</v>
      </c>
      <c r="AY44" s="107">
        <v>0</v>
      </c>
      <c r="AZ44" s="107">
        <v>0</v>
      </c>
      <c r="BA44" s="107">
        <v>0</v>
      </c>
      <c r="BB44" s="107">
        <v>0</v>
      </c>
      <c r="BC44" s="107">
        <v>0</v>
      </c>
      <c r="BD44" s="107">
        <v>0</v>
      </c>
      <c r="BE44" s="107">
        <v>0</v>
      </c>
      <c r="BF44" s="107">
        <v>0</v>
      </c>
      <c r="BG44" s="107">
        <v>0</v>
      </c>
      <c r="BH44" s="107">
        <v>0</v>
      </c>
      <c r="BI44" s="107">
        <v>0</v>
      </c>
      <c r="BJ44" s="107">
        <v>0</v>
      </c>
      <c r="BK44" s="107">
        <v>0</v>
      </c>
      <c r="BL44" s="107">
        <v>0</v>
      </c>
      <c r="BM44" s="107">
        <v>0</v>
      </c>
      <c r="BN44" s="107">
        <v>0</v>
      </c>
      <c r="BO44" s="107">
        <v>0</v>
      </c>
      <c r="BP44" s="107">
        <v>0</v>
      </c>
      <c r="BQ44" s="107">
        <v>0</v>
      </c>
      <c r="BR44" s="107">
        <v>0</v>
      </c>
      <c r="BS44" s="107">
        <v>0</v>
      </c>
      <c r="BT44" s="107">
        <v>0</v>
      </c>
      <c r="BU44" s="107">
        <v>0</v>
      </c>
      <c r="BV44" s="107">
        <v>0</v>
      </c>
      <c r="BW44" s="107">
        <v>0</v>
      </c>
      <c r="BX44" s="107">
        <v>0</v>
      </c>
      <c r="BY44" s="107">
        <v>0</v>
      </c>
    </row>
    <row r="45" spans="1:77" x14ac:dyDescent="0.25">
      <c r="A45" s="105" t="s">
        <v>42</v>
      </c>
      <c r="B45" s="107">
        <v>0</v>
      </c>
      <c r="C45" s="107">
        <v>0</v>
      </c>
      <c r="D45" s="107">
        <v>0</v>
      </c>
      <c r="E45" s="107">
        <v>0</v>
      </c>
      <c r="F45" s="107">
        <v>0</v>
      </c>
      <c r="G45" s="107">
        <v>0</v>
      </c>
      <c r="H45" s="107">
        <v>0</v>
      </c>
      <c r="I45" s="107">
        <v>0</v>
      </c>
      <c r="J45" s="107">
        <v>0</v>
      </c>
      <c r="K45" s="107">
        <v>0</v>
      </c>
      <c r="L45" s="107">
        <v>0</v>
      </c>
      <c r="M45" s="107">
        <v>0</v>
      </c>
      <c r="N45" s="107">
        <v>0</v>
      </c>
      <c r="O45" s="107">
        <v>0</v>
      </c>
      <c r="P45" s="107">
        <v>0</v>
      </c>
      <c r="Q45" s="107">
        <v>0</v>
      </c>
      <c r="R45" s="107">
        <v>0</v>
      </c>
      <c r="S45" s="107">
        <v>0</v>
      </c>
      <c r="T45" s="107">
        <v>0</v>
      </c>
      <c r="U45" s="107">
        <v>0</v>
      </c>
      <c r="V45" s="107">
        <v>0</v>
      </c>
      <c r="W45" s="107">
        <v>0</v>
      </c>
      <c r="X45" s="107">
        <v>0</v>
      </c>
      <c r="Y45" s="107">
        <v>0</v>
      </c>
      <c r="Z45" s="107">
        <v>0</v>
      </c>
      <c r="AA45" s="107">
        <v>0</v>
      </c>
      <c r="AB45" s="107">
        <v>0</v>
      </c>
      <c r="AC45" s="107">
        <v>0</v>
      </c>
      <c r="AD45" s="107">
        <v>0</v>
      </c>
      <c r="AE45" s="107">
        <v>0</v>
      </c>
      <c r="AF45" s="107">
        <v>0</v>
      </c>
      <c r="AG45" s="107">
        <v>0</v>
      </c>
      <c r="AH45" s="107">
        <v>0</v>
      </c>
      <c r="AI45" s="107">
        <v>0</v>
      </c>
      <c r="AJ45" s="107">
        <v>0</v>
      </c>
      <c r="AK45" s="107">
        <v>0</v>
      </c>
      <c r="AL45" s="107">
        <v>0</v>
      </c>
      <c r="AM45" s="107">
        <v>0</v>
      </c>
      <c r="AN45" s="107">
        <v>0</v>
      </c>
      <c r="AO45" s="107">
        <v>0</v>
      </c>
      <c r="AP45" s="107">
        <v>0</v>
      </c>
      <c r="AQ45" s="107">
        <v>0</v>
      </c>
      <c r="AR45" s="107">
        <v>0</v>
      </c>
      <c r="AS45" s="107">
        <v>0</v>
      </c>
      <c r="AT45" s="107">
        <v>0</v>
      </c>
      <c r="AU45" s="107">
        <v>0</v>
      </c>
      <c r="AV45" s="107">
        <v>0</v>
      </c>
      <c r="AW45" s="107">
        <v>0</v>
      </c>
      <c r="AX45" s="107">
        <v>0</v>
      </c>
      <c r="AY45" s="107">
        <v>0</v>
      </c>
      <c r="AZ45" s="107">
        <v>0</v>
      </c>
      <c r="BA45" s="107">
        <v>0</v>
      </c>
      <c r="BB45" s="107">
        <v>0</v>
      </c>
      <c r="BC45" s="107">
        <v>0</v>
      </c>
      <c r="BD45" s="107">
        <v>0</v>
      </c>
      <c r="BE45" s="107">
        <v>0</v>
      </c>
      <c r="BF45" s="107">
        <v>0</v>
      </c>
      <c r="BG45" s="107">
        <v>0</v>
      </c>
      <c r="BH45" s="107">
        <v>0</v>
      </c>
      <c r="BI45" s="107">
        <v>0</v>
      </c>
      <c r="BJ45" s="107">
        <v>0</v>
      </c>
      <c r="BK45" s="107">
        <v>0</v>
      </c>
      <c r="BL45" s="107">
        <v>0</v>
      </c>
      <c r="BM45" s="107">
        <v>0</v>
      </c>
      <c r="BN45" s="107">
        <v>0</v>
      </c>
      <c r="BO45" s="107">
        <v>0</v>
      </c>
      <c r="BP45" s="107">
        <v>0</v>
      </c>
      <c r="BQ45" s="107">
        <v>0</v>
      </c>
      <c r="BR45" s="107">
        <v>0</v>
      </c>
      <c r="BS45" s="107">
        <v>0</v>
      </c>
      <c r="BT45" s="107">
        <v>0</v>
      </c>
      <c r="BU45" s="107">
        <v>0</v>
      </c>
      <c r="BV45" s="107">
        <v>0</v>
      </c>
      <c r="BW45" s="107">
        <v>0</v>
      </c>
      <c r="BX45" s="107">
        <v>0</v>
      </c>
      <c r="BY45" s="107">
        <v>0</v>
      </c>
    </row>
    <row r="46" spans="1:77" x14ac:dyDescent="0.25">
      <c r="A46" s="105" t="s">
        <v>43</v>
      </c>
      <c r="B46" s="107">
        <v>0</v>
      </c>
      <c r="C46" s="107">
        <v>0</v>
      </c>
      <c r="D46" s="107">
        <v>0</v>
      </c>
      <c r="E46" s="107">
        <v>0</v>
      </c>
      <c r="F46" s="107">
        <v>0</v>
      </c>
      <c r="G46" s="107">
        <v>0</v>
      </c>
      <c r="H46" s="107">
        <v>0</v>
      </c>
      <c r="I46" s="107">
        <v>0</v>
      </c>
      <c r="J46" s="107">
        <v>0</v>
      </c>
      <c r="K46" s="107">
        <v>0</v>
      </c>
      <c r="L46" s="107">
        <v>0</v>
      </c>
      <c r="M46" s="107">
        <v>0</v>
      </c>
      <c r="N46" s="107">
        <v>0</v>
      </c>
      <c r="O46" s="107">
        <v>0</v>
      </c>
      <c r="P46" s="107">
        <v>0</v>
      </c>
      <c r="Q46" s="107">
        <v>0</v>
      </c>
      <c r="R46" s="107">
        <v>0</v>
      </c>
      <c r="S46" s="107">
        <v>0</v>
      </c>
      <c r="T46" s="107">
        <v>0</v>
      </c>
      <c r="U46" s="107">
        <v>0</v>
      </c>
      <c r="V46" s="107">
        <v>0</v>
      </c>
      <c r="W46" s="107">
        <v>0</v>
      </c>
      <c r="X46" s="107">
        <v>0</v>
      </c>
      <c r="Y46" s="107">
        <v>0</v>
      </c>
      <c r="Z46" s="107">
        <v>0</v>
      </c>
      <c r="AA46" s="107">
        <v>0</v>
      </c>
      <c r="AB46" s="107">
        <v>0</v>
      </c>
      <c r="AC46" s="107">
        <v>0</v>
      </c>
      <c r="AD46" s="107">
        <v>0</v>
      </c>
      <c r="AE46" s="107">
        <v>0</v>
      </c>
      <c r="AF46" s="107">
        <v>0</v>
      </c>
      <c r="AG46" s="107">
        <v>0</v>
      </c>
      <c r="AH46" s="107">
        <v>0</v>
      </c>
      <c r="AI46" s="107">
        <v>0</v>
      </c>
      <c r="AJ46" s="107">
        <v>0</v>
      </c>
      <c r="AK46" s="107">
        <v>0</v>
      </c>
      <c r="AL46" s="107">
        <v>0</v>
      </c>
      <c r="AM46" s="107">
        <v>0</v>
      </c>
      <c r="AN46" s="107">
        <v>0</v>
      </c>
      <c r="AO46" s="107">
        <v>0</v>
      </c>
      <c r="AP46" s="107">
        <v>0</v>
      </c>
      <c r="AQ46" s="107">
        <v>0</v>
      </c>
      <c r="AR46" s="107">
        <v>0</v>
      </c>
      <c r="AS46" s="107">
        <v>0</v>
      </c>
      <c r="AT46" s="107">
        <v>0</v>
      </c>
      <c r="AU46" s="107">
        <v>0</v>
      </c>
      <c r="AV46" s="107">
        <v>0</v>
      </c>
      <c r="AW46" s="107">
        <v>0</v>
      </c>
      <c r="AX46" s="107">
        <v>0</v>
      </c>
      <c r="AY46" s="107">
        <v>0</v>
      </c>
      <c r="AZ46" s="107">
        <v>0</v>
      </c>
      <c r="BA46" s="107">
        <v>0</v>
      </c>
      <c r="BB46" s="107">
        <v>0</v>
      </c>
      <c r="BC46" s="107">
        <v>0</v>
      </c>
      <c r="BD46" s="107">
        <v>0</v>
      </c>
      <c r="BE46" s="107">
        <v>0</v>
      </c>
      <c r="BF46" s="107">
        <v>0</v>
      </c>
      <c r="BG46" s="107">
        <v>0</v>
      </c>
      <c r="BH46" s="107">
        <v>0</v>
      </c>
      <c r="BI46" s="107">
        <v>0</v>
      </c>
      <c r="BJ46" s="107">
        <v>0</v>
      </c>
      <c r="BK46" s="107">
        <v>0</v>
      </c>
      <c r="BL46" s="107">
        <v>0</v>
      </c>
      <c r="BM46" s="107">
        <v>0</v>
      </c>
      <c r="BN46" s="107">
        <v>0</v>
      </c>
      <c r="BO46" s="107">
        <v>0</v>
      </c>
      <c r="BP46" s="107">
        <v>0</v>
      </c>
      <c r="BQ46" s="107">
        <v>0</v>
      </c>
      <c r="BR46" s="107">
        <v>0</v>
      </c>
      <c r="BS46" s="107">
        <v>0</v>
      </c>
      <c r="BT46" s="107">
        <v>0</v>
      </c>
      <c r="BU46" s="107">
        <v>0</v>
      </c>
      <c r="BV46" s="107">
        <v>0</v>
      </c>
      <c r="BW46" s="107">
        <v>0</v>
      </c>
      <c r="BX46" s="107">
        <v>0</v>
      </c>
      <c r="BY46" s="107">
        <v>0</v>
      </c>
    </row>
    <row r="47" spans="1:77" x14ac:dyDescent="0.25">
      <c r="A47" s="105" t="s">
        <v>44</v>
      </c>
      <c r="B47" s="107">
        <v>0</v>
      </c>
      <c r="C47" s="107">
        <v>0</v>
      </c>
      <c r="D47" s="107">
        <v>0</v>
      </c>
      <c r="E47" s="107">
        <v>0</v>
      </c>
      <c r="F47" s="107">
        <v>0</v>
      </c>
      <c r="G47" s="107">
        <v>0</v>
      </c>
      <c r="H47" s="107">
        <v>0</v>
      </c>
      <c r="I47" s="107">
        <v>0</v>
      </c>
      <c r="J47" s="107">
        <v>0</v>
      </c>
      <c r="K47" s="107">
        <v>0</v>
      </c>
      <c r="L47" s="107">
        <v>0</v>
      </c>
      <c r="M47" s="107">
        <v>0</v>
      </c>
      <c r="N47" s="107">
        <v>0</v>
      </c>
      <c r="O47" s="107">
        <v>0</v>
      </c>
      <c r="P47" s="107">
        <v>0</v>
      </c>
      <c r="Q47" s="107">
        <v>0</v>
      </c>
      <c r="R47" s="107">
        <v>0</v>
      </c>
      <c r="S47" s="107">
        <v>0</v>
      </c>
      <c r="T47" s="107">
        <v>0</v>
      </c>
      <c r="U47" s="107">
        <v>0</v>
      </c>
      <c r="V47" s="107">
        <v>0</v>
      </c>
      <c r="W47" s="107">
        <v>0</v>
      </c>
      <c r="X47" s="107">
        <v>0</v>
      </c>
      <c r="Y47" s="107">
        <v>0</v>
      </c>
      <c r="Z47" s="107">
        <v>0</v>
      </c>
      <c r="AA47" s="107">
        <v>0</v>
      </c>
      <c r="AB47" s="107">
        <v>0</v>
      </c>
      <c r="AC47" s="107">
        <v>0</v>
      </c>
      <c r="AD47" s="107">
        <v>0</v>
      </c>
      <c r="AE47" s="107">
        <v>0</v>
      </c>
      <c r="AF47" s="107">
        <v>0</v>
      </c>
      <c r="AG47" s="107">
        <v>0</v>
      </c>
      <c r="AH47" s="107">
        <v>0</v>
      </c>
      <c r="AI47" s="107">
        <v>0</v>
      </c>
      <c r="AJ47" s="107">
        <v>0</v>
      </c>
      <c r="AK47" s="107">
        <v>0</v>
      </c>
      <c r="AL47" s="107">
        <v>0</v>
      </c>
      <c r="AM47" s="107">
        <v>0</v>
      </c>
      <c r="AN47" s="107">
        <v>0</v>
      </c>
      <c r="AO47" s="107">
        <v>0</v>
      </c>
      <c r="AP47" s="107">
        <v>0</v>
      </c>
      <c r="AQ47" s="107">
        <v>0</v>
      </c>
      <c r="AR47" s="107">
        <v>0</v>
      </c>
      <c r="AS47" s="107">
        <v>0</v>
      </c>
      <c r="AT47" s="107">
        <v>0</v>
      </c>
      <c r="AU47" s="107">
        <v>0</v>
      </c>
      <c r="AV47" s="107">
        <v>0</v>
      </c>
      <c r="AW47" s="107">
        <v>0</v>
      </c>
      <c r="AX47" s="107">
        <v>0</v>
      </c>
      <c r="AY47" s="107">
        <v>0</v>
      </c>
      <c r="AZ47" s="107">
        <v>0</v>
      </c>
      <c r="BA47" s="107">
        <v>0</v>
      </c>
      <c r="BB47" s="107">
        <v>0</v>
      </c>
      <c r="BC47" s="107">
        <v>0</v>
      </c>
      <c r="BD47" s="107">
        <v>0</v>
      </c>
      <c r="BE47" s="107">
        <v>0</v>
      </c>
      <c r="BF47" s="107">
        <v>0</v>
      </c>
      <c r="BG47" s="107">
        <v>0</v>
      </c>
      <c r="BH47" s="107">
        <v>0</v>
      </c>
      <c r="BI47" s="107">
        <v>0</v>
      </c>
      <c r="BJ47" s="107">
        <v>0</v>
      </c>
      <c r="BK47" s="107">
        <v>0</v>
      </c>
      <c r="BL47" s="107">
        <v>0</v>
      </c>
      <c r="BM47" s="107">
        <v>0</v>
      </c>
      <c r="BN47" s="107">
        <v>0</v>
      </c>
      <c r="BO47" s="107">
        <v>0</v>
      </c>
      <c r="BP47" s="107">
        <v>0</v>
      </c>
      <c r="BQ47" s="107">
        <v>0</v>
      </c>
      <c r="BR47" s="107">
        <v>0</v>
      </c>
      <c r="BS47" s="107">
        <v>0</v>
      </c>
      <c r="BT47" s="107">
        <v>0</v>
      </c>
      <c r="BU47" s="107">
        <v>0</v>
      </c>
      <c r="BV47" s="107">
        <v>0</v>
      </c>
      <c r="BW47" s="107">
        <v>0</v>
      </c>
      <c r="BX47" s="107">
        <v>0</v>
      </c>
      <c r="BY47" s="107">
        <v>0</v>
      </c>
    </row>
    <row r="48" spans="1:77" x14ac:dyDescent="0.25">
      <c r="A48" s="105" t="s">
        <v>45</v>
      </c>
      <c r="B48" s="107">
        <v>0</v>
      </c>
      <c r="C48" s="107">
        <v>0</v>
      </c>
      <c r="D48" s="107">
        <v>0</v>
      </c>
      <c r="E48" s="107">
        <v>0</v>
      </c>
      <c r="F48" s="107">
        <v>0</v>
      </c>
      <c r="G48" s="107">
        <v>0</v>
      </c>
      <c r="H48" s="107">
        <v>0</v>
      </c>
      <c r="I48" s="107">
        <v>0</v>
      </c>
      <c r="J48" s="107">
        <v>0</v>
      </c>
      <c r="K48" s="107">
        <v>0</v>
      </c>
      <c r="L48" s="107">
        <v>0</v>
      </c>
      <c r="M48" s="107">
        <v>0</v>
      </c>
      <c r="N48" s="107">
        <v>0</v>
      </c>
      <c r="O48" s="107">
        <v>0</v>
      </c>
      <c r="P48" s="107">
        <v>0</v>
      </c>
      <c r="Q48" s="107">
        <v>0</v>
      </c>
      <c r="R48" s="107">
        <v>0</v>
      </c>
      <c r="S48" s="107">
        <v>0</v>
      </c>
      <c r="T48" s="107">
        <v>0</v>
      </c>
      <c r="U48" s="107">
        <v>0</v>
      </c>
      <c r="V48" s="107">
        <v>0</v>
      </c>
      <c r="W48" s="107">
        <v>0</v>
      </c>
      <c r="X48" s="107">
        <v>0</v>
      </c>
      <c r="Y48" s="107">
        <v>0</v>
      </c>
      <c r="Z48" s="107">
        <v>0</v>
      </c>
      <c r="AA48" s="107">
        <v>0</v>
      </c>
      <c r="AB48" s="107">
        <v>0</v>
      </c>
      <c r="AC48" s="107">
        <v>0</v>
      </c>
      <c r="AD48" s="107">
        <v>0</v>
      </c>
      <c r="AE48" s="107">
        <v>0</v>
      </c>
      <c r="AF48" s="107">
        <v>0</v>
      </c>
      <c r="AG48" s="107">
        <v>0</v>
      </c>
      <c r="AH48" s="107">
        <v>0</v>
      </c>
      <c r="AI48" s="107">
        <v>0</v>
      </c>
      <c r="AJ48" s="107">
        <v>0</v>
      </c>
      <c r="AK48" s="107">
        <v>0</v>
      </c>
      <c r="AL48" s="107">
        <v>0</v>
      </c>
      <c r="AM48" s="107">
        <v>0</v>
      </c>
      <c r="AN48" s="107">
        <v>0</v>
      </c>
      <c r="AO48" s="107">
        <v>0</v>
      </c>
      <c r="AP48" s="107">
        <v>0</v>
      </c>
      <c r="AQ48" s="107">
        <v>0</v>
      </c>
      <c r="AR48" s="107">
        <v>0</v>
      </c>
      <c r="AS48" s="107">
        <v>0</v>
      </c>
      <c r="AT48" s="107">
        <v>0</v>
      </c>
      <c r="AU48" s="107">
        <v>0</v>
      </c>
      <c r="AV48" s="107">
        <v>0</v>
      </c>
      <c r="AW48" s="107">
        <v>0</v>
      </c>
      <c r="AX48" s="107">
        <v>0</v>
      </c>
      <c r="AY48" s="107">
        <v>0</v>
      </c>
      <c r="AZ48" s="107">
        <v>0</v>
      </c>
      <c r="BA48" s="107">
        <v>0</v>
      </c>
      <c r="BB48" s="107">
        <v>0</v>
      </c>
      <c r="BC48" s="107">
        <v>0</v>
      </c>
      <c r="BD48" s="107">
        <v>0</v>
      </c>
      <c r="BE48" s="107">
        <v>0</v>
      </c>
      <c r="BF48" s="107">
        <v>0</v>
      </c>
      <c r="BG48" s="107">
        <v>0</v>
      </c>
      <c r="BH48" s="107">
        <v>0</v>
      </c>
      <c r="BI48" s="107">
        <v>0</v>
      </c>
      <c r="BJ48" s="107">
        <v>0</v>
      </c>
      <c r="BK48" s="107">
        <v>0</v>
      </c>
      <c r="BL48" s="107">
        <v>0</v>
      </c>
      <c r="BM48" s="107">
        <v>0</v>
      </c>
      <c r="BN48" s="107">
        <v>0</v>
      </c>
      <c r="BO48" s="107">
        <v>0</v>
      </c>
      <c r="BP48" s="107">
        <v>0</v>
      </c>
      <c r="BQ48" s="107">
        <v>0</v>
      </c>
      <c r="BR48" s="107">
        <v>0</v>
      </c>
      <c r="BS48" s="107">
        <v>0</v>
      </c>
      <c r="BT48" s="107">
        <v>0</v>
      </c>
      <c r="BU48" s="107">
        <v>0</v>
      </c>
      <c r="BV48" s="107">
        <v>0</v>
      </c>
      <c r="BW48" s="107">
        <v>0</v>
      </c>
      <c r="BX48" s="107">
        <v>0</v>
      </c>
      <c r="BY48" s="107">
        <v>0</v>
      </c>
    </row>
    <row r="49" spans="1:77" x14ac:dyDescent="0.25">
      <c r="A49" s="105" t="s">
        <v>46</v>
      </c>
      <c r="B49" s="107">
        <v>0</v>
      </c>
      <c r="C49" s="107">
        <v>0</v>
      </c>
      <c r="D49" s="107">
        <v>0</v>
      </c>
      <c r="E49" s="107">
        <v>0</v>
      </c>
      <c r="F49" s="107">
        <v>0</v>
      </c>
      <c r="G49" s="107">
        <v>0</v>
      </c>
      <c r="H49" s="107">
        <v>0</v>
      </c>
      <c r="I49" s="107">
        <v>0</v>
      </c>
      <c r="J49" s="107">
        <v>0</v>
      </c>
      <c r="K49" s="107">
        <v>0</v>
      </c>
      <c r="L49" s="107">
        <v>0</v>
      </c>
      <c r="M49" s="107">
        <v>0</v>
      </c>
      <c r="N49" s="107">
        <v>0</v>
      </c>
      <c r="O49" s="107">
        <v>0</v>
      </c>
      <c r="P49" s="107">
        <v>0</v>
      </c>
      <c r="Q49" s="107">
        <v>0</v>
      </c>
      <c r="R49" s="107">
        <v>0</v>
      </c>
      <c r="S49" s="107">
        <v>0</v>
      </c>
      <c r="T49" s="107">
        <v>0</v>
      </c>
      <c r="U49" s="107">
        <v>0</v>
      </c>
      <c r="V49" s="107">
        <v>0</v>
      </c>
      <c r="W49" s="107">
        <v>0</v>
      </c>
      <c r="X49" s="107">
        <v>0</v>
      </c>
      <c r="Y49" s="107">
        <v>0</v>
      </c>
      <c r="Z49" s="107">
        <v>0</v>
      </c>
      <c r="AA49" s="107">
        <v>0</v>
      </c>
      <c r="AB49" s="107">
        <v>0</v>
      </c>
      <c r="AC49" s="107">
        <v>0</v>
      </c>
      <c r="AD49" s="107">
        <v>0</v>
      </c>
      <c r="AE49" s="107">
        <v>0</v>
      </c>
      <c r="AF49" s="107">
        <v>0</v>
      </c>
      <c r="AG49" s="107">
        <v>0</v>
      </c>
      <c r="AH49" s="107">
        <v>0</v>
      </c>
      <c r="AI49" s="107">
        <v>0</v>
      </c>
      <c r="AJ49" s="107">
        <v>0</v>
      </c>
      <c r="AK49" s="107">
        <v>0</v>
      </c>
      <c r="AL49" s="107">
        <v>0</v>
      </c>
      <c r="AM49" s="107">
        <v>0</v>
      </c>
      <c r="AN49" s="107">
        <v>0</v>
      </c>
      <c r="AO49" s="107">
        <v>0</v>
      </c>
      <c r="AP49" s="107">
        <v>0</v>
      </c>
      <c r="AQ49" s="107">
        <v>0</v>
      </c>
      <c r="AR49" s="107">
        <v>0</v>
      </c>
      <c r="AS49" s="107">
        <v>0</v>
      </c>
      <c r="AT49" s="107">
        <v>0</v>
      </c>
      <c r="AU49" s="107">
        <v>0</v>
      </c>
      <c r="AV49" s="107">
        <v>0</v>
      </c>
      <c r="AW49" s="107">
        <v>0</v>
      </c>
      <c r="AX49" s="107">
        <v>0</v>
      </c>
      <c r="AY49" s="107">
        <v>0</v>
      </c>
      <c r="AZ49" s="107">
        <v>0</v>
      </c>
      <c r="BA49" s="107">
        <v>0</v>
      </c>
      <c r="BB49" s="107">
        <v>0</v>
      </c>
      <c r="BC49" s="107">
        <v>0</v>
      </c>
      <c r="BD49" s="107">
        <v>0</v>
      </c>
      <c r="BE49" s="107">
        <v>0</v>
      </c>
      <c r="BF49" s="107">
        <v>0</v>
      </c>
      <c r="BG49" s="107">
        <v>0</v>
      </c>
      <c r="BH49" s="107">
        <v>0</v>
      </c>
      <c r="BI49" s="107">
        <v>0</v>
      </c>
      <c r="BJ49" s="107">
        <v>0</v>
      </c>
      <c r="BK49" s="107">
        <v>0</v>
      </c>
      <c r="BL49" s="107">
        <v>0</v>
      </c>
      <c r="BM49" s="107">
        <v>0</v>
      </c>
      <c r="BN49" s="107">
        <v>0</v>
      </c>
      <c r="BO49" s="107">
        <v>0</v>
      </c>
      <c r="BP49" s="107">
        <v>0</v>
      </c>
      <c r="BQ49" s="107">
        <v>0</v>
      </c>
      <c r="BR49" s="107">
        <v>0</v>
      </c>
      <c r="BS49" s="107">
        <v>0</v>
      </c>
      <c r="BT49" s="107">
        <v>0</v>
      </c>
      <c r="BU49" s="107">
        <v>0</v>
      </c>
      <c r="BV49" s="107">
        <v>0</v>
      </c>
      <c r="BW49" s="107">
        <v>0</v>
      </c>
      <c r="BX49" s="107">
        <v>0</v>
      </c>
      <c r="BY49" s="107">
        <v>0</v>
      </c>
    </row>
    <row r="50" spans="1:77" x14ac:dyDescent="0.25">
      <c r="A50" s="105" t="s">
        <v>47</v>
      </c>
      <c r="B50" s="107">
        <v>0</v>
      </c>
      <c r="C50" s="107">
        <v>0</v>
      </c>
      <c r="D50" s="107">
        <v>0</v>
      </c>
      <c r="E50" s="107">
        <v>0</v>
      </c>
      <c r="F50" s="107">
        <v>0</v>
      </c>
      <c r="G50" s="107">
        <v>0</v>
      </c>
      <c r="H50" s="107">
        <v>0</v>
      </c>
      <c r="I50" s="107">
        <v>0</v>
      </c>
      <c r="J50" s="107">
        <v>0</v>
      </c>
      <c r="K50" s="107">
        <v>0</v>
      </c>
      <c r="L50" s="107">
        <v>0</v>
      </c>
      <c r="M50" s="107">
        <v>0</v>
      </c>
      <c r="N50" s="107">
        <v>0</v>
      </c>
      <c r="O50" s="107">
        <v>0</v>
      </c>
      <c r="P50" s="107">
        <v>0</v>
      </c>
      <c r="Q50" s="107">
        <v>0</v>
      </c>
      <c r="R50" s="107">
        <v>0</v>
      </c>
      <c r="S50" s="107">
        <v>0</v>
      </c>
      <c r="T50" s="107">
        <v>0</v>
      </c>
      <c r="U50" s="107">
        <v>0</v>
      </c>
      <c r="V50" s="107">
        <v>0</v>
      </c>
      <c r="W50" s="107">
        <v>0</v>
      </c>
      <c r="X50" s="107">
        <v>0</v>
      </c>
      <c r="Y50" s="107">
        <v>0</v>
      </c>
      <c r="Z50" s="107">
        <v>0</v>
      </c>
      <c r="AA50" s="107">
        <v>0</v>
      </c>
      <c r="AB50" s="107">
        <v>0</v>
      </c>
      <c r="AC50" s="107">
        <v>0</v>
      </c>
      <c r="AD50" s="107">
        <v>0</v>
      </c>
      <c r="AE50" s="107">
        <v>0</v>
      </c>
      <c r="AF50" s="107">
        <v>0</v>
      </c>
      <c r="AG50" s="107">
        <v>0</v>
      </c>
      <c r="AH50" s="107">
        <v>0</v>
      </c>
      <c r="AI50" s="107">
        <v>0</v>
      </c>
      <c r="AJ50" s="107">
        <v>0</v>
      </c>
      <c r="AK50" s="107">
        <v>0</v>
      </c>
      <c r="AL50" s="107">
        <v>0</v>
      </c>
      <c r="AM50" s="107">
        <v>0</v>
      </c>
      <c r="AN50" s="107">
        <v>0</v>
      </c>
      <c r="AO50" s="107">
        <v>0</v>
      </c>
      <c r="AP50" s="107">
        <v>0</v>
      </c>
      <c r="AQ50" s="107">
        <v>0</v>
      </c>
      <c r="AR50" s="107">
        <v>0</v>
      </c>
      <c r="AS50" s="107">
        <v>0</v>
      </c>
      <c r="AT50" s="107">
        <v>0</v>
      </c>
      <c r="AU50" s="107">
        <v>0</v>
      </c>
      <c r="AV50" s="107">
        <v>0</v>
      </c>
      <c r="AW50" s="107">
        <v>0</v>
      </c>
      <c r="AX50" s="107">
        <v>0</v>
      </c>
      <c r="AY50" s="107">
        <v>0</v>
      </c>
      <c r="AZ50" s="107">
        <v>0</v>
      </c>
      <c r="BA50" s="107">
        <v>0</v>
      </c>
      <c r="BB50" s="107">
        <v>0</v>
      </c>
      <c r="BC50" s="107">
        <v>0</v>
      </c>
      <c r="BD50" s="107">
        <v>0</v>
      </c>
      <c r="BE50" s="107">
        <v>0</v>
      </c>
      <c r="BF50" s="107">
        <v>0</v>
      </c>
      <c r="BG50" s="107">
        <v>0</v>
      </c>
      <c r="BH50" s="107">
        <v>0</v>
      </c>
      <c r="BI50" s="107">
        <v>0</v>
      </c>
      <c r="BJ50" s="107">
        <v>0</v>
      </c>
      <c r="BK50" s="107">
        <v>0</v>
      </c>
      <c r="BL50" s="107">
        <v>0</v>
      </c>
      <c r="BM50" s="107">
        <v>0</v>
      </c>
      <c r="BN50" s="107">
        <v>0</v>
      </c>
      <c r="BO50" s="107">
        <v>0</v>
      </c>
      <c r="BP50" s="107">
        <v>0</v>
      </c>
      <c r="BQ50" s="107">
        <v>0</v>
      </c>
      <c r="BR50" s="107">
        <v>0</v>
      </c>
      <c r="BS50" s="107">
        <v>0</v>
      </c>
      <c r="BT50" s="107">
        <v>0</v>
      </c>
      <c r="BU50" s="107">
        <v>0</v>
      </c>
      <c r="BV50" s="107">
        <v>0</v>
      </c>
      <c r="BW50" s="107">
        <v>0</v>
      </c>
      <c r="BX50" s="107">
        <v>0</v>
      </c>
      <c r="BY50" s="107">
        <v>0</v>
      </c>
    </row>
    <row r="51" spans="1:77" x14ac:dyDescent="0.25">
      <c r="A51" s="105" t="s">
        <v>48</v>
      </c>
      <c r="B51" s="107">
        <v>0</v>
      </c>
      <c r="C51" s="107">
        <v>0</v>
      </c>
      <c r="D51" s="107">
        <v>0</v>
      </c>
      <c r="E51" s="107">
        <v>0</v>
      </c>
      <c r="F51" s="107">
        <v>0</v>
      </c>
      <c r="G51" s="107">
        <v>0</v>
      </c>
      <c r="H51" s="107">
        <v>0</v>
      </c>
      <c r="I51" s="107">
        <v>0</v>
      </c>
      <c r="J51" s="107">
        <v>0</v>
      </c>
      <c r="K51" s="107">
        <v>0</v>
      </c>
      <c r="L51" s="107">
        <v>0</v>
      </c>
      <c r="M51" s="107">
        <v>0</v>
      </c>
      <c r="N51" s="107">
        <v>0</v>
      </c>
      <c r="O51" s="107">
        <v>0</v>
      </c>
      <c r="P51" s="107">
        <v>0</v>
      </c>
      <c r="Q51" s="107">
        <v>0</v>
      </c>
      <c r="R51" s="107">
        <v>0</v>
      </c>
      <c r="S51" s="107">
        <v>0</v>
      </c>
      <c r="T51" s="107">
        <v>0</v>
      </c>
      <c r="U51" s="107">
        <v>0</v>
      </c>
      <c r="V51" s="107">
        <v>0</v>
      </c>
      <c r="W51" s="107">
        <v>0</v>
      </c>
      <c r="X51" s="107">
        <v>0</v>
      </c>
      <c r="Y51" s="107">
        <v>0</v>
      </c>
      <c r="Z51" s="107">
        <v>0</v>
      </c>
      <c r="AA51" s="107">
        <v>0</v>
      </c>
      <c r="AB51" s="107">
        <v>0</v>
      </c>
      <c r="AC51" s="107">
        <v>0</v>
      </c>
      <c r="AD51" s="107">
        <v>0</v>
      </c>
      <c r="AE51" s="107">
        <v>0</v>
      </c>
      <c r="AF51" s="107">
        <v>0</v>
      </c>
      <c r="AG51" s="107">
        <v>0</v>
      </c>
      <c r="AH51" s="107">
        <v>0</v>
      </c>
      <c r="AI51" s="107">
        <v>0</v>
      </c>
      <c r="AJ51" s="107">
        <v>0</v>
      </c>
      <c r="AK51" s="107">
        <v>0</v>
      </c>
      <c r="AL51" s="107">
        <v>0</v>
      </c>
      <c r="AM51" s="107">
        <v>0</v>
      </c>
      <c r="AN51" s="107">
        <v>0</v>
      </c>
      <c r="AO51" s="107">
        <v>0</v>
      </c>
      <c r="AP51" s="107">
        <v>0</v>
      </c>
      <c r="AQ51" s="107">
        <v>0</v>
      </c>
      <c r="AR51" s="107">
        <v>0</v>
      </c>
      <c r="AS51" s="107">
        <v>0</v>
      </c>
      <c r="AT51" s="107">
        <v>0</v>
      </c>
      <c r="AU51" s="107">
        <v>0</v>
      </c>
      <c r="AV51" s="107">
        <v>0</v>
      </c>
      <c r="AW51" s="107">
        <v>0</v>
      </c>
      <c r="AX51" s="107">
        <v>0</v>
      </c>
      <c r="AY51" s="107">
        <v>0</v>
      </c>
      <c r="AZ51" s="107">
        <v>0</v>
      </c>
      <c r="BA51" s="107">
        <v>0</v>
      </c>
      <c r="BB51" s="107">
        <v>0</v>
      </c>
      <c r="BC51" s="107">
        <v>0</v>
      </c>
      <c r="BD51" s="107">
        <v>0</v>
      </c>
      <c r="BE51" s="107">
        <v>0</v>
      </c>
      <c r="BF51" s="107">
        <v>0</v>
      </c>
      <c r="BG51" s="107">
        <v>0</v>
      </c>
      <c r="BH51" s="107">
        <v>0</v>
      </c>
      <c r="BI51" s="107">
        <v>0</v>
      </c>
      <c r="BJ51" s="107">
        <v>0</v>
      </c>
      <c r="BK51" s="107">
        <v>0</v>
      </c>
      <c r="BL51" s="107">
        <v>0</v>
      </c>
      <c r="BM51" s="107">
        <v>0</v>
      </c>
      <c r="BN51" s="107">
        <v>0</v>
      </c>
      <c r="BO51" s="107">
        <v>0</v>
      </c>
      <c r="BP51" s="107">
        <v>0</v>
      </c>
      <c r="BQ51" s="107">
        <v>0</v>
      </c>
      <c r="BR51" s="107">
        <v>0</v>
      </c>
      <c r="BS51" s="107">
        <v>0</v>
      </c>
      <c r="BT51" s="107">
        <v>0</v>
      </c>
      <c r="BU51" s="107">
        <v>0</v>
      </c>
      <c r="BV51" s="107">
        <v>0</v>
      </c>
      <c r="BW51" s="107">
        <v>0</v>
      </c>
      <c r="BX51" s="107">
        <v>0</v>
      </c>
      <c r="BY51" s="107">
        <v>0</v>
      </c>
    </row>
    <row r="52" spans="1:77" x14ac:dyDescent="0.25">
      <c r="A52" s="105" t="s">
        <v>49</v>
      </c>
      <c r="B52" s="107">
        <v>0</v>
      </c>
      <c r="C52" s="107">
        <v>0</v>
      </c>
      <c r="D52" s="107">
        <v>0</v>
      </c>
      <c r="E52" s="107">
        <v>0</v>
      </c>
      <c r="F52" s="107">
        <v>0</v>
      </c>
      <c r="G52" s="107">
        <v>0</v>
      </c>
      <c r="H52" s="107">
        <v>0</v>
      </c>
      <c r="I52" s="107">
        <v>0</v>
      </c>
      <c r="J52" s="107">
        <v>0</v>
      </c>
      <c r="K52" s="107">
        <v>0</v>
      </c>
      <c r="L52" s="107">
        <v>0</v>
      </c>
      <c r="M52" s="107">
        <v>0</v>
      </c>
      <c r="N52" s="107">
        <v>0</v>
      </c>
      <c r="O52" s="107">
        <v>0</v>
      </c>
      <c r="P52" s="107">
        <v>0</v>
      </c>
      <c r="Q52" s="107">
        <v>0</v>
      </c>
      <c r="R52" s="107">
        <v>0</v>
      </c>
      <c r="S52" s="107">
        <v>0</v>
      </c>
      <c r="T52" s="107">
        <v>0</v>
      </c>
      <c r="U52" s="107">
        <v>0</v>
      </c>
      <c r="V52" s="107">
        <v>0</v>
      </c>
      <c r="W52" s="107">
        <v>0</v>
      </c>
      <c r="X52" s="107">
        <v>0</v>
      </c>
      <c r="Y52" s="107">
        <v>0</v>
      </c>
      <c r="Z52" s="107">
        <v>0</v>
      </c>
      <c r="AA52" s="107">
        <v>0</v>
      </c>
      <c r="AB52" s="107">
        <v>0</v>
      </c>
      <c r="AC52" s="107">
        <v>0</v>
      </c>
      <c r="AD52" s="107">
        <v>0</v>
      </c>
      <c r="AE52" s="107">
        <v>0</v>
      </c>
      <c r="AF52" s="107">
        <v>0</v>
      </c>
      <c r="AG52" s="107">
        <v>0</v>
      </c>
      <c r="AH52" s="107">
        <v>0</v>
      </c>
      <c r="AI52" s="107">
        <v>0</v>
      </c>
      <c r="AJ52" s="107">
        <v>0</v>
      </c>
      <c r="AK52" s="107">
        <v>0</v>
      </c>
      <c r="AL52" s="107">
        <v>0</v>
      </c>
      <c r="AM52" s="107">
        <v>0</v>
      </c>
      <c r="AN52" s="107">
        <v>0</v>
      </c>
      <c r="AO52" s="107">
        <v>0</v>
      </c>
      <c r="AP52" s="107">
        <v>0</v>
      </c>
      <c r="AQ52" s="107">
        <v>0</v>
      </c>
      <c r="AR52" s="107">
        <v>0</v>
      </c>
      <c r="AS52" s="107">
        <v>0</v>
      </c>
      <c r="AT52" s="107">
        <v>0</v>
      </c>
      <c r="AU52" s="107">
        <v>0</v>
      </c>
      <c r="AV52" s="107">
        <v>0</v>
      </c>
      <c r="AW52" s="107">
        <v>0</v>
      </c>
      <c r="AX52" s="107">
        <v>0</v>
      </c>
      <c r="AY52" s="107">
        <v>0</v>
      </c>
      <c r="AZ52" s="107">
        <v>0</v>
      </c>
      <c r="BA52" s="107">
        <v>0</v>
      </c>
      <c r="BB52" s="107">
        <v>0</v>
      </c>
      <c r="BC52" s="107">
        <v>0</v>
      </c>
      <c r="BD52" s="107">
        <v>0</v>
      </c>
      <c r="BE52" s="107">
        <v>0</v>
      </c>
      <c r="BF52" s="107">
        <v>0</v>
      </c>
      <c r="BG52" s="107">
        <v>0</v>
      </c>
      <c r="BH52" s="107">
        <v>0</v>
      </c>
      <c r="BI52" s="107">
        <v>0</v>
      </c>
      <c r="BJ52" s="107">
        <v>0</v>
      </c>
      <c r="BK52" s="107">
        <v>0</v>
      </c>
      <c r="BL52" s="107">
        <v>0</v>
      </c>
      <c r="BM52" s="107">
        <v>0</v>
      </c>
      <c r="BN52" s="107">
        <v>0</v>
      </c>
      <c r="BO52" s="107">
        <v>0</v>
      </c>
      <c r="BP52" s="107">
        <v>0</v>
      </c>
      <c r="BQ52" s="107">
        <v>0</v>
      </c>
      <c r="BR52" s="107">
        <v>0</v>
      </c>
      <c r="BS52" s="107">
        <v>0</v>
      </c>
      <c r="BT52" s="107">
        <v>0</v>
      </c>
      <c r="BU52" s="107">
        <v>0</v>
      </c>
      <c r="BV52" s="107">
        <v>0</v>
      </c>
      <c r="BW52" s="107">
        <v>0</v>
      </c>
      <c r="BX52" s="107">
        <v>0</v>
      </c>
      <c r="BY52" s="107">
        <v>0</v>
      </c>
    </row>
    <row r="53" spans="1:77" x14ac:dyDescent="0.25">
      <c r="A53" s="105" t="s">
        <v>50</v>
      </c>
      <c r="B53" s="107">
        <v>0</v>
      </c>
      <c r="C53" s="107">
        <v>0</v>
      </c>
      <c r="D53" s="107">
        <v>0</v>
      </c>
      <c r="E53" s="107">
        <v>0</v>
      </c>
      <c r="F53" s="107">
        <v>0</v>
      </c>
      <c r="G53" s="107">
        <v>0</v>
      </c>
      <c r="H53" s="107">
        <v>0</v>
      </c>
      <c r="I53" s="107">
        <v>0</v>
      </c>
      <c r="J53" s="107">
        <v>0</v>
      </c>
      <c r="K53" s="107">
        <v>0</v>
      </c>
      <c r="L53" s="107">
        <v>0</v>
      </c>
      <c r="M53" s="107">
        <v>0</v>
      </c>
      <c r="N53" s="107">
        <v>0</v>
      </c>
      <c r="O53" s="107">
        <v>0</v>
      </c>
      <c r="P53" s="107">
        <v>0</v>
      </c>
      <c r="Q53" s="107">
        <v>0</v>
      </c>
      <c r="R53" s="107">
        <v>0</v>
      </c>
      <c r="S53" s="107">
        <v>0</v>
      </c>
      <c r="T53" s="107">
        <v>0</v>
      </c>
      <c r="U53" s="107">
        <v>0</v>
      </c>
      <c r="V53" s="107">
        <v>0</v>
      </c>
      <c r="W53" s="107">
        <v>0</v>
      </c>
      <c r="X53" s="107">
        <v>0</v>
      </c>
      <c r="Y53" s="107">
        <v>0</v>
      </c>
      <c r="Z53" s="107">
        <v>0</v>
      </c>
      <c r="AA53" s="107">
        <v>0</v>
      </c>
      <c r="AB53" s="107">
        <v>0</v>
      </c>
      <c r="AC53" s="107">
        <v>0</v>
      </c>
      <c r="AD53" s="107">
        <v>0</v>
      </c>
      <c r="AE53" s="107">
        <v>0</v>
      </c>
      <c r="AF53" s="107">
        <v>0</v>
      </c>
      <c r="AG53" s="107">
        <v>0</v>
      </c>
      <c r="AH53" s="107">
        <v>0</v>
      </c>
      <c r="AI53" s="107">
        <v>0</v>
      </c>
      <c r="AJ53" s="107">
        <v>0</v>
      </c>
      <c r="AK53" s="107">
        <v>0</v>
      </c>
      <c r="AL53" s="107">
        <v>0</v>
      </c>
      <c r="AM53" s="107">
        <v>0</v>
      </c>
      <c r="AN53" s="107">
        <v>0</v>
      </c>
      <c r="AO53" s="107">
        <v>0</v>
      </c>
      <c r="AP53" s="107">
        <v>0</v>
      </c>
      <c r="AQ53" s="107">
        <v>0</v>
      </c>
      <c r="AR53" s="107">
        <v>0</v>
      </c>
      <c r="AS53" s="107">
        <v>0</v>
      </c>
      <c r="AT53" s="107">
        <v>0</v>
      </c>
      <c r="AU53" s="107">
        <v>0</v>
      </c>
      <c r="AV53" s="107">
        <v>0</v>
      </c>
      <c r="AW53" s="107">
        <v>0</v>
      </c>
      <c r="AX53" s="107">
        <v>0</v>
      </c>
      <c r="AY53" s="107">
        <v>0</v>
      </c>
      <c r="AZ53" s="107">
        <v>0</v>
      </c>
      <c r="BA53" s="107">
        <v>0</v>
      </c>
      <c r="BB53" s="107">
        <v>0</v>
      </c>
      <c r="BC53" s="107">
        <v>0</v>
      </c>
      <c r="BD53" s="107">
        <v>0</v>
      </c>
      <c r="BE53" s="107">
        <v>0</v>
      </c>
      <c r="BF53" s="107">
        <v>0</v>
      </c>
      <c r="BG53" s="107">
        <v>0</v>
      </c>
      <c r="BH53" s="107">
        <v>0</v>
      </c>
      <c r="BI53" s="107">
        <v>0</v>
      </c>
      <c r="BJ53" s="107">
        <v>0</v>
      </c>
      <c r="BK53" s="107">
        <v>0</v>
      </c>
      <c r="BL53" s="107">
        <v>0</v>
      </c>
      <c r="BM53" s="107">
        <v>0</v>
      </c>
      <c r="BN53" s="107">
        <v>0</v>
      </c>
      <c r="BO53" s="107">
        <v>0</v>
      </c>
      <c r="BP53" s="107">
        <v>0</v>
      </c>
      <c r="BQ53" s="107">
        <v>0</v>
      </c>
      <c r="BR53" s="107">
        <v>0</v>
      </c>
      <c r="BS53" s="107">
        <v>0</v>
      </c>
      <c r="BT53" s="107">
        <v>0</v>
      </c>
      <c r="BU53" s="107">
        <v>0</v>
      </c>
      <c r="BV53" s="107">
        <v>0</v>
      </c>
      <c r="BW53" s="107">
        <v>0</v>
      </c>
      <c r="BX53" s="107">
        <v>0</v>
      </c>
      <c r="BY53" s="107">
        <v>0</v>
      </c>
    </row>
    <row r="54" spans="1:77" x14ac:dyDescent="0.25">
      <c r="A54" s="105" t="s">
        <v>51</v>
      </c>
      <c r="B54" s="107">
        <v>0</v>
      </c>
      <c r="C54" s="107">
        <v>0</v>
      </c>
      <c r="D54" s="107">
        <v>0</v>
      </c>
      <c r="E54" s="107">
        <v>0</v>
      </c>
      <c r="F54" s="107">
        <v>0</v>
      </c>
      <c r="G54" s="107">
        <v>0</v>
      </c>
      <c r="H54" s="107">
        <v>0</v>
      </c>
      <c r="I54" s="107">
        <v>0</v>
      </c>
      <c r="J54" s="107">
        <v>0</v>
      </c>
      <c r="K54" s="107">
        <v>0</v>
      </c>
      <c r="L54" s="107">
        <v>0</v>
      </c>
      <c r="M54" s="107">
        <v>0</v>
      </c>
      <c r="N54" s="107">
        <v>0</v>
      </c>
      <c r="O54" s="107">
        <v>0</v>
      </c>
      <c r="P54" s="107">
        <v>0</v>
      </c>
      <c r="Q54" s="107">
        <v>0</v>
      </c>
      <c r="R54" s="107">
        <v>0</v>
      </c>
      <c r="S54" s="107">
        <v>0</v>
      </c>
      <c r="T54" s="107">
        <v>0</v>
      </c>
      <c r="U54" s="107">
        <v>0</v>
      </c>
      <c r="V54" s="107">
        <v>0</v>
      </c>
      <c r="W54" s="107">
        <v>0</v>
      </c>
      <c r="X54" s="107">
        <v>0</v>
      </c>
      <c r="Y54" s="107">
        <v>0</v>
      </c>
      <c r="Z54" s="107">
        <v>0</v>
      </c>
      <c r="AA54" s="107">
        <v>0</v>
      </c>
      <c r="AB54" s="107">
        <v>0</v>
      </c>
      <c r="AC54" s="107">
        <v>0</v>
      </c>
      <c r="AD54" s="107">
        <v>0</v>
      </c>
      <c r="AE54" s="107">
        <v>0</v>
      </c>
      <c r="AF54" s="107">
        <v>0</v>
      </c>
      <c r="AG54" s="107">
        <v>0</v>
      </c>
      <c r="AH54" s="107">
        <v>0</v>
      </c>
      <c r="AI54" s="107">
        <v>0</v>
      </c>
      <c r="AJ54" s="107">
        <v>0</v>
      </c>
      <c r="AK54" s="107">
        <v>0</v>
      </c>
      <c r="AL54" s="107">
        <v>0</v>
      </c>
      <c r="AM54" s="107">
        <v>0</v>
      </c>
      <c r="AN54" s="107">
        <v>0</v>
      </c>
      <c r="AO54" s="107">
        <v>0</v>
      </c>
      <c r="AP54" s="107">
        <v>0</v>
      </c>
      <c r="AQ54" s="107">
        <v>0</v>
      </c>
      <c r="AR54" s="107">
        <v>0</v>
      </c>
      <c r="AS54" s="107">
        <v>0</v>
      </c>
      <c r="AT54" s="107">
        <v>0</v>
      </c>
      <c r="AU54" s="107">
        <v>0</v>
      </c>
      <c r="AV54" s="107">
        <v>0</v>
      </c>
      <c r="AW54" s="107">
        <v>0</v>
      </c>
      <c r="AX54" s="107">
        <v>0</v>
      </c>
      <c r="AY54" s="107">
        <v>0</v>
      </c>
      <c r="AZ54" s="107">
        <v>0</v>
      </c>
      <c r="BA54" s="107">
        <v>0</v>
      </c>
      <c r="BB54" s="107">
        <v>0</v>
      </c>
      <c r="BC54" s="107">
        <v>0</v>
      </c>
      <c r="BD54" s="107">
        <v>0</v>
      </c>
      <c r="BE54" s="107">
        <v>0</v>
      </c>
      <c r="BF54" s="107">
        <v>0</v>
      </c>
      <c r="BG54" s="107">
        <v>0</v>
      </c>
      <c r="BH54" s="107">
        <v>0</v>
      </c>
      <c r="BI54" s="107">
        <v>0</v>
      </c>
      <c r="BJ54" s="107">
        <v>0</v>
      </c>
      <c r="BK54" s="107">
        <v>0</v>
      </c>
      <c r="BL54" s="107">
        <v>0</v>
      </c>
      <c r="BM54" s="107">
        <v>0</v>
      </c>
      <c r="BN54" s="107">
        <v>0</v>
      </c>
      <c r="BO54" s="107">
        <v>0</v>
      </c>
      <c r="BP54" s="107">
        <v>0</v>
      </c>
      <c r="BQ54" s="107">
        <v>0</v>
      </c>
      <c r="BR54" s="107">
        <v>0</v>
      </c>
      <c r="BS54" s="107">
        <v>0</v>
      </c>
      <c r="BT54" s="107">
        <v>0</v>
      </c>
      <c r="BU54" s="107">
        <v>0</v>
      </c>
      <c r="BV54" s="107">
        <v>0</v>
      </c>
      <c r="BW54" s="107">
        <v>0</v>
      </c>
      <c r="BX54" s="107">
        <v>0</v>
      </c>
      <c r="BY54" s="107">
        <v>0</v>
      </c>
    </row>
    <row r="55" spans="1:77" x14ac:dyDescent="0.25">
      <c r="A55" s="105" t="s">
        <v>52</v>
      </c>
      <c r="B55" s="107">
        <v>0</v>
      </c>
      <c r="C55" s="107">
        <v>0</v>
      </c>
      <c r="D55" s="107">
        <v>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107">
        <v>0</v>
      </c>
      <c r="N55" s="107">
        <v>0</v>
      </c>
      <c r="O55" s="107">
        <v>0</v>
      </c>
      <c r="P55" s="107">
        <v>0</v>
      </c>
      <c r="Q55" s="107">
        <v>0</v>
      </c>
      <c r="R55" s="107">
        <v>0</v>
      </c>
      <c r="S55" s="107">
        <v>0</v>
      </c>
      <c r="T55" s="107">
        <v>0</v>
      </c>
      <c r="U55" s="107">
        <v>0</v>
      </c>
      <c r="V55" s="107">
        <v>0</v>
      </c>
      <c r="W55" s="107">
        <v>0</v>
      </c>
      <c r="X55" s="107">
        <v>0</v>
      </c>
      <c r="Y55" s="107">
        <v>0</v>
      </c>
      <c r="Z55" s="107">
        <v>0</v>
      </c>
      <c r="AA55" s="107">
        <v>0</v>
      </c>
      <c r="AB55" s="107">
        <v>0</v>
      </c>
      <c r="AC55" s="107">
        <v>0</v>
      </c>
      <c r="AD55" s="107">
        <v>0</v>
      </c>
      <c r="AE55" s="107">
        <v>0</v>
      </c>
      <c r="AF55" s="107">
        <v>0</v>
      </c>
      <c r="AG55" s="107">
        <v>0</v>
      </c>
      <c r="AH55" s="107">
        <v>0</v>
      </c>
      <c r="AI55" s="107">
        <v>0</v>
      </c>
      <c r="AJ55" s="107">
        <v>0</v>
      </c>
      <c r="AK55" s="107">
        <v>0</v>
      </c>
      <c r="AL55" s="107">
        <v>0</v>
      </c>
      <c r="AM55" s="107">
        <v>0</v>
      </c>
      <c r="AN55" s="107">
        <v>0</v>
      </c>
      <c r="AO55" s="107">
        <v>0</v>
      </c>
      <c r="AP55" s="107">
        <v>0</v>
      </c>
      <c r="AQ55" s="107">
        <v>0</v>
      </c>
      <c r="AR55" s="107">
        <v>0</v>
      </c>
      <c r="AS55" s="107">
        <v>0</v>
      </c>
      <c r="AT55" s="107">
        <v>0</v>
      </c>
      <c r="AU55" s="107">
        <v>0</v>
      </c>
      <c r="AV55" s="107">
        <v>0</v>
      </c>
      <c r="AW55" s="107">
        <v>0</v>
      </c>
      <c r="AX55" s="107">
        <v>0</v>
      </c>
      <c r="AY55" s="107">
        <v>0</v>
      </c>
      <c r="AZ55" s="107">
        <v>0</v>
      </c>
      <c r="BA55" s="107">
        <v>0</v>
      </c>
      <c r="BB55" s="107">
        <v>0</v>
      </c>
      <c r="BC55" s="107">
        <v>0</v>
      </c>
      <c r="BD55" s="107">
        <v>0</v>
      </c>
      <c r="BE55" s="107">
        <v>0</v>
      </c>
      <c r="BF55" s="107">
        <v>0</v>
      </c>
      <c r="BG55" s="107">
        <v>0</v>
      </c>
      <c r="BH55" s="107">
        <v>0</v>
      </c>
      <c r="BI55" s="107">
        <v>0</v>
      </c>
      <c r="BJ55" s="107">
        <v>0</v>
      </c>
      <c r="BK55" s="107">
        <v>0</v>
      </c>
      <c r="BL55" s="107">
        <v>0</v>
      </c>
      <c r="BM55" s="107">
        <v>0</v>
      </c>
      <c r="BN55" s="107">
        <v>0</v>
      </c>
      <c r="BO55" s="107">
        <v>0</v>
      </c>
      <c r="BP55" s="107">
        <v>0</v>
      </c>
      <c r="BQ55" s="107">
        <v>0</v>
      </c>
      <c r="BR55" s="107">
        <v>0</v>
      </c>
      <c r="BS55" s="107">
        <v>0</v>
      </c>
      <c r="BT55" s="107">
        <v>0</v>
      </c>
      <c r="BU55" s="107">
        <v>0</v>
      </c>
      <c r="BV55" s="107">
        <v>0</v>
      </c>
      <c r="BW55" s="107">
        <v>0</v>
      </c>
      <c r="BX55" s="107">
        <v>0</v>
      </c>
      <c r="BY55" s="107">
        <v>0</v>
      </c>
    </row>
    <row r="56" spans="1:77" x14ac:dyDescent="0.25">
      <c r="A56" s="105" t="s">
        <v>53</v>
      </c>
      <c r="B56" s="107">
        <v>0</v>
      </c>
      <c r="C56" s="107">
        <v>0</v>
      </c>
      <c r="D56" s="107">
        <v>0</v>
      </c>
      <c r="E56" s="107">
        <v>0</v>
      </c>
      <c r="F56" s="107">
        <v>0</v>
      </c>
      <c r="G56" s="107">
        <v>0</v>
      </c>
      <c r="H56" s="107">
        <v>0</v>
      </c>
      <c r="I56" s="107">
        <v>0</v>
      </c>
      <c r="J56" s="107">
        <v>0</v>
      </c>
      <c r="K56" s="107">
        <v>0</v>
      </c>
      <c r="L56" s="107">
        <v>0</v>
      </c>
      <c r="M56" s="107">
        <v>0</v>
      </c>
      <c r="N56" s="107">
        <v>0</v>
      </c>
      <c r="O56" s="107">
        <v>0</v>
      </c>
      <c r="P56" s="107">
        <v>0</v>
      </c>
      <c r="Q56" s="107">
        <v>0</v>
      </c>
      <c r="R56" s="107">
        <v>0</v>
      </c>
      <c r="S56" s="107">
        <v>0</v>
      </c>
      <c r="T56" s="107">
        <v>0</v>
      </c>
      <c r="U56" s="107">
        <v>0</v>
      </c>
      <c r="V56" s="107">
        <v>0</v>
      </c>
      <c r="W56" s="107">
        <v>0</v>
      </c>
      <c r="X56" s="107">
        <v>0</v>
      </c>
      <c r="Y56" s="107">
        <v>0</v>
      </c>
      <c r="Z56" s="107">
        <v>0</v>
      </c>
      <c r="AA56" s="107">
        <v>0</v>
      </c>
      <c r="AB56" s="107">
        <v>0</v>
      </c>
      <c r="AC56" s="107">
        <v>0</v>
      </c>
      <c r="AD56" s="107">
        <v>0</v>
      </c>
      <c r="AE56" s="107">
        <v>0</v>
      </c>
      <c r="AF56" s="107">
        <v>0</v>
      </c>
      <c r="AG56" s="107">
        <v>0</v>
      </c>
      <c r="AH56" s="107">
        <v>0</v>
      </c>
      <c r="AI56" s="107">
        <v>0</v>
      </c>
      <c r="AJ56" s="107">
        <v>0</v>
      </c>
      <c r="AK56" s="107">
        <v>0</v>
      </c>
      <c r="AL56" s="107">
        <v>0</v>
      </c>
      <c r="AM56" s="107">
        <v>0</v>
      </c>
      <c r="AN56" s="107">
        <v>0</v>
      </c>
      <c r="AO56" s="107">
        <v>0</v>
      </c>
      <c r="AP56" s="107">
        <v>0</v>
      </c>
      <c r="AQ56" s="107">
        <v>0</v>
      </c>
      <c r="AR56" s="107">
        <v>0</v>
      </c>
      <c r="AS56" s="107">
        <v>0</v>
      </c>
      <c r="AT56" s="107">
        <v>0</v>
      </c>
      <c r="AU56" s="107">
        <v>0</v>
      </c>
      <c r="AV56" s="107">
        <v>0</v>
      </c>
      <c r="AW56" s="107">
        <v>0</v>
      </c>
      <c r="AX56" s="107">
        <v>0</v>
      </c>
      <c r="AY56" s="107">
        <v>0</v>
      </c>
      <c r="AZ56" s="107">
        <v>0</v>
      </c>
      <c r="BA56" s="107">
        <v>0</v>
      </c>
      <c r="BB56" s="107">
        <v>0</v>
      </c>
      <c r="BC56" s="107">
        <v>0</v>
      </c>
      <c r="BD56" s="107">
        <v>0</v>
      </c>
      <c r="BE56" s="107">
        <v>0</v>
      </c>
      <c r="BF56" s="107">
        <v>0</v>
      </c>
      <c r="BG56" s="107">
        <v>0</v>
      </c>
      <c r="BH56" s="107">
        <v>0</v>
      </c>
      <c r="BI56" s="107">
        <v>0</v>
      </c>
      <c r="BJ56" s="107">
        <v>0</v>
      </c>
      <c r="BK56" s="107">
        <v>0</v>
      </c>
      <c r="BL56" s="107">
        <v>0</v>
      </c>
      <c r="BM56" s="107">
        <v>0</v>
      </c>
      <c r="BN56" s="107">
        <v>0</v>
      </c>
      <c r="BO56" s="107">
        <v>0</v>
      </c>
      <c r="BP56" s="107">
        <v>0</v>
      </c>
      <c r="BQ56" s="107">
        <v>0</v>
      </c>
      <c r="BR56" s="107">
        <v>0</v>
      </c>
      <c r="BS56" s="107">
        <v>0</v>
      </c>
      <c r="BT56" s="107">
        <v>0</v>
      </c>
      <c r="BU56" s="107">
        <v>0</v>
      </c>
      <c r="BV56" s="107">
        <v>0</v>
      </c>
      <c r="BW56" s="107">
        <v>0</v>
      </c>
      <c r="BX56" s="107">
        <v>0</v>
      </c>
      <c r="BY56" s="107">
        <v>0</v>
      </c>
    </row>
    <row r="57" spans="1:77" x14ac:dyDescent="0.25">
      <c r="A57" s="105" t="s">
        <v>54</v>
      </c>
      <c r="B57" s="107">
        <v>0</v>
      </c>
      <c r="C57" s="107">
        <v>0</v>
      </c>
      <c r="D57" s="107">
        <v>0</v>
      </c>
      <c r="E57" s="107">
        <v>0</v>
      </c>
      <c r="F57" s="107">
        <v>0</v>
      </c>
      <c r="G57" s="107">
        <v>0</v>
      </c>
      <c r="H57" s="107">
        <v>0</v>
      </c>
      <c r="I57" s="107">
        <v>0</v>
      </c>
      <c r="J57" s="107">
        <v>0</v>
      </c>
      <c r="K57" s="107">
        <v>0</v>
      </c>
      <c r="L57" s="107">
        <v>0</v>
      </c>
      <c r="M57" s="107">
        <v>0</v>
      </c>
      <c r="N57" s="107">
        <v>0</v>
      </c>
      <c r="O57" s="107">
        <v>0</v>
      </c>
      <c r="P57" s="107">
        <v>0</v>
      </c>
      <c r="Q57" s="107">
        <v>0</v>
      </c>
      <c r="R57" s="107">
        <v>0</v>
      </c>
      <c r="S57" s="107">
        <v>0</v>
      </c>
      <c r="T57" s="107">
        <v>0</v>
      </c>
      <c r="U57" s="107">
        <v>0</v>
      </c>
      <c r="V57" s="107">
        <v>0</v>
      </c>
      <c r="W57" s="107">
        <v>0</v>
      </c>
      <c r="X57" s="107">
        <v>0</v>
      </c>
      <c r="Y57" s="107">
        <v>0</v>
      </c>
      <c r="Z57" s="107">
        <v>0</v>
      </c>
      <c r="AA57" s="107">
        <v>0</v>
      </c>
      <c r="AB57" s="107">
        <v>0</v>
      </c>
      <c r="AC57" s="107">
        <v>0</v>
      </c>
      <c r="AD57" s="107">
        <v>0</v>
      </c>
      <c r="AE57" s="107">
        <v>0</v>
      </c>
      <c r="AF57" s="107">
        <v>0</v>
      </c>
      <c r="AG57" s="107">
        <v>0</v>
      </c>
      <c r="AH57" s="107">
        <v>0</v>
      </c>
      <c r="AI57" s="107">
        <v>0</v>
      </c>
      <c r="AJ57" s="107">
        <v>0</v>
      </c>
      <c r="AK57" s="107">
        <v>0</v>
      </c>
      <c r="AL57" s="107">
        <v>0</v>
      </c>
      <c r="AM57" s="107">
        <v>0</v>
      </c>
      <c r="AN57" s="107">
        <v>0</v>
      </c>
      <c r="AO57" s="107">
        <v>0</v>
      </c>
      <c r="AP57" s="107">
        <v>0</v>
      </c>
      <c r="AQ57" s="107">
        <v>0</v>
      </c>
      <c r="AR57" s="107">
        <v>0</v>
      </c>
      <c r="AS57" s="107">
        <v>0</v>
      </c>
      <c r="AT57" s="107">
        <v>0</v>
      </c>
      <c r="AU57" s="107">
        <v>0</v>
      </c>
      <c r="AV57" s="107">
        <v>0</v>
      </c>
      <c r="AW57" s="107">
        <v>0</v>
      </c>
      <c r="AX57" s="107">
        <v>0</v>
      </c>
      <c r="AY57" s="107">
        <v>0</v>
      </c>
      <c r="AZ57" s="107">
        <v>0</v>
      </c>
      <c r="BA57" s="107">
        <v>0</v>
      </c>
      <c r="BB57" s="107">
        <v>0</v>
      </c>
      <c r="BC57" s="107">
        <v>0</v>
      </c>
      <c r="BD57" s="107">
        <v>0</v>
      </c>
      <c r="BE57" s="107">
        <v>0</v>
      </c>
      <c r="BF57" s="107">
        <v>0</v>
      </c>
      <c r="BG57" s="107">
        <v>0</v>
      </c>
      <c r="BH57" s="107">
        <v>0</v>
      </c>
      <c r="BI57" s="107">
        <v>0</v>
      </c>
      <c r="BJ57" s="107">
        <v>0</v>
      </c>
      <c r="BK57" s="107">
        <v>0</v>
      </c>
      <c r="BL57" s="107">
        <v>0</v>
      </c>
      <c r="BM57" s="107">
        <v>0</v>
      </c>
      <c r="BN57" s="107">
        <v>0</v>
      </c>
      <c r="BO57" s="107">
        <v>0</v>
      </c>
      <c r="BP57" s="107">
        <v>0</v>
      </c>
      <c r="BQ57" s="107">
        <v>0</v>
      </c>
      <c r="BR57" s="107">
        <v>0</v>
      </c>
      <c r="BS57" s="107">
        <v>0</v>
      </c>
      <c r="BT57" s="107">
        <v>0</v>
      </c>
      <c r="BU57" s="107">
        <v>0</v>
      </c>
      <c r="BV57" s="107">
        <v>0</v>
      </c>
      <c r="BW57" s="107">
        <v>0</v>
      </c>
      <c r="BX57" s="107">
        <v>0</v>
      </c>
      <c r="BY57" s="107">
        <v>0</v>
      </c>
    </row>
    <row r="58" spans="1:77" x14ac:dyDescent="0.25">
      <c r="A58" s="105" t="s">
        <v>55</v>
      </c>
      <c r="B58" s="107">
        <v>0</v>
      </c>
      <c r="C58" s="107">
        <v>0</v>
      </c>
      <c r="D58" s="107">
        <v>0</v>
      </c>
      <c r="E58" s="107">
        <v>0</v>
      </c>
      <c r="F58" s="107">
        <v>0</v>
      </c>
      <c r="G58" s="107">
        <v>0</v>
      </c>
      <c r="H58" s="107">
        <v>0</v>
      </c>
      <c r="I58" s="107">
        <v>0</v>
      </c>
      <c r="J58" s="107">
        <v>0</v>
      </c>
      <c r="K58" s="107">
        <v>0</v>
      </c>
      <c r="L58" s="107">
        <v>0</v>
      </c>
      <c r="M58" s="107">
        <v>0</v>
      </c>
      <c r="N58" s="107">
        <v>0</v>
      </c>
      <c r="O58" s="107">
        <v>0</v>
      </c>
      <c r="P58" s="107">
        <v>0</v>
      </c>
      <c r="Q58" s="107">
        <v>0</v>
      </c>
      <c r="R58" s="107">
        <v>0</v>
      </c>
      <c r="S58" s="107">
        <v>0</v>
      </c>
      <c r="T58" s="107">
        <v>0</v>
      </c>
      <c r="U58" s="107">
        <v>0</v>
      </c>
      <c r="V58" s="107">
        <v>0</v>
      </c>
      <c r="W58" s="107">
        <v>0</v>
      </c>
      <c r="X58" s="107">
        <v>0</v>
      </c>
      <c r="Y58" s="107">
        <v>0</v>
      </c>
      <c r="Z58" s="107">
        <v>0</v>
      </c>
      <c r="AA58" s="107">
        <v>0</v>
      </c>
      <c r="AB58" s="107">
        <v>0</v>
      </c>
      <c r="AC58" s="107">
        <v>0</v>
      </c>
      <c r="AD58" s="107">
        <v>0</v>
      </c>
      <c r="AE58" s="107">
        <v>0</v>
      </c>
      <c r="AF58" s="107">
        <v>0</v>
      </c>
      <c r="AG58" s="107">
        <v>0</v>
      </c>
      <c r="AH58" s="107">
        <v>0</v>
      </c>
      <c r="AI58" s="107">
        <v>0</v>
      </c>
      <c r="AJ58" s="107">
        <v>0</v>
      </c>
      <c r="AK58" s="107">
        <v>0</v>
      </c>
      <c r="AL58" s="107">
        <v>0</v>
      </c>
      <c r="AM58" s="107">
        <v>0</v>
      </c>
      <c r="AN58" s="107">
        <v>0</v>
      </c>
      <c r="AO58" s="107">
        <v>0</v>
      </c>
      <c r="AP58" s="107">
        <v>0</v>
      </c>
      <c r="AQ58" s="107">
        <v>0</v>
      </c>
      <c r="AR58" s="107">
        <v>0</v>
      </c>
      <c r="AS58" s="107">
        <v>0</v>
      </c>
      <c r="AT58" s="107">
        <v>0</v>
      </c>
      <c r="AU58" s="107">
        <v>0</v>
      </c>
      <c r="AV58" s="107">
        <v>0</v>
      </c>
      <c r="AW58" s="107">
        <v>0</v>
      </c>
      <c r="AX58" s="107">
        <v>0</v>
      </c>
      <c r="AY58" s="107">
        <v>0</v>
      </c>
      <c r="AZ58" s="107">
        <v>0</v>
      </c>
      <c r="BA58" s="107">
        <v>0</v>
      </c>
      <c r="BB58" s="107">
        <v>0</v>
      </c>
      <c r="BC58" s="107">
        <v>0</v>
      </c>
      <c r="BD58" s="107">
        <v>0</v>
      </c>
      <c r="BE58" s="107">
        <v>0</v>
      </c>
      <c r="BF58" s="107">
        <v>0</v>
      </c>
      <c r="BG58" s="107">
        <v>0</v>
      </c>
      <c r="BH58" s="107">
        <v>0</v>
      </c>
      <c r="BI58" s="107">
        <v>0</v>
      </c>
      <c r="BJ58" s="107">
        <v>0</v>
      </c>
      <c r="BK58" s="107">
        <v>0</v>
      </c>
      <c r="BL58" s="107">
        <v>0</v>
      </c>
      <c r="BM58" s="107">
        <v>0</v>
      </c>
      <c r="BN58" s="107">
        <v>0</v>
      </c>
      <c r="BO58" s="107">
        <v>0</v>
      </c>
      <c r="BP58" s="107">
        <v>0</v>
      </c>
      <c r="BQ58" s="107">
        <v>0</v>
      </c>
      <c r="BR58" s="107">
        <v>0</v>
      </c>
      <c r="BS58" s="107">
        <v>0</v>
      </c>
      <c r="BT58" s="107">
        <v>0</v>
      </c>
      <c r="BU58" s="107">
        <v>0</v>
      </c>
      <c r="BV58" s="107">
        <v>0</v>
      </c>
      <c r="BW58" s="107">
        <v>0</v>
      </c>
      <c r="BX58" s="107">
        <v>0</v>
      </c>
      <c r="BY58" s="107">
        <v>0</v>
      </c>
    </row>
    <row r="59" spans="1:77" x14ac:dyDescent="0.25">
      <c r="A59" s="105" t="s">
        <v>56</v>
      </c>
      <c r="B59" s="107">
        <v>0</v>
      </c>
      <c r="C59" s="107">
        <v>0</v>
      </c>
      <c r="D59" s="107">
        <v>0</v>
      </c>
      <c r="E59" s="107">
        <v>0</v>
      </c>
      <c r="F59" s="107">
        <v>0</v>
      </c>
      <c r="G59" s="107">
        <v>0</v>
      </c>
      <c r="H59" s="107">
        <v>0</v>
      </c>
      <c r="I59" s="107">
        <v>0</v>
      </c>
      <c r="J59" s="107">
        <v>0</v>
      </c>
      <c r="K59" s="107">
        <v>0</v>
      </c>
      <c r="L59" s="107">
        <v>0</v>
      </c>
      <c r="M59" s="107">
        <v>0</v>
      </c>
      <c r="N59" s="107">
        <v>0</v>
      </c>
      <c r="O59" s="107">
        <v>0</v>
      </c>
      <c r="P59" s="107">
        <v>0</v>
      </c>
      <c r="Q59" s="107">
        <v>0</v>
      </c>
      <c r="R59" s="107">
        <v>0</v>
      </c>
      <c r="S59" s="107">
        <v>0</v>
      </c>
      <c r="T59" s="107">
        <v>0</v>
      </c>
      <c r="U59" s="107">
        <v>0</v>
      </c>
      <c r="V59" s="107">
        <v>0</v>
      </c>
      <c r="W59" s="107">
        <v>0</v>
      </c>
      <c r="X59" s="107">
        <v>0</v>
      </c>
      <c r="Y59" s="107">
        <v>0</v>
      </c>
      <c r="Z59" s="107">
        <v>0</v>
      </c>
      <c r="AA59" s="107">
        <v>0</v>
      </c>
      <c r="AB59" s="107">
        <v>0</v>
      </c>
      <c r="AC59" s="107">
        <v>0</v>
      </c>
      <c r="AD59" s="107">
        <v>0</v>
      </c>
      <c r="AE59" s="107">
        <v>0</v>
      </c>
      <c r="AF59" s="107">
        <v>0</v>
      </c>
      <c r="AG59" s="107">
        <v>0</v>
      </c>
      <c r="AH59" s="107">
        <v>0</v>
      </c>
      <c r="AI59" s="107">
        <v>0</v>
      </c>
      <c r="AJ59" s="107">
        <v>0</v>
      </c>
      <c r="AK59" s="107">
        <v>0</v>
      </c>
      <c r="AL59" s="107">
        <v>0</v>
      </c>
      <c r="AM59" s="107">
        <v>0</v>
      </c>
      <c r="AN59" s="107">
        <v>0</v>
      </c>
      <c r="AO59" s="107">
        <v>0</v>
      </c>
      <c r="AP59" s="107">
        <v>0</v>
      </c>
      <c r="AQ59" s="107">
        <v>0</v>
      </c>
      <c r="AR59" s="107">
        <v>0</v>
      </c>
      <c r="AS59" s="107">
        <v>0</v>
      </c>
      <c r="AT59" s="107">
        <v>0</v>
      </c>
      <c r="AU59" s="107">
        <v>0</v>
      </c>
      <c r="AV59" s="107">
        <v>0</v>
      </c>
      <c r="AW59" s="107">
        <v>0</v>
      </c>
      <c r="AX59" s="107">
        <v>0</v>
      </c>
      <c r="AY59" s="107">
        <v>0</v>
      </c>
      <c r="AZ59" s="107">
        <v>0</v>
      </c>
      <c r="BA59" s="107">
        <v>0</v>
      </c>
      <c r="BB59" s="107">
        <v>0</v>
      </c>
      <c r="BC59" s="107">
        <v>0</v>
      </c>
      <c r="BD59" s="107">
        <v>0</v>
      </c>
      <c r="BE59" s="107">
        <v>0</v>
      </c>
      <c r="BF59" s="107">
        <v>0</v>
      </c>
      <c r="BG59" s="107">
        <v>0</v>
      </c>
      <c r="BH59" s="107">
        <v>0</v>
      </c>
      <c r="BI59" s="107">
        <v>0</v>
      </c>
      <c r="BJ59" s="107">
        <v>0</v>
      </c>
      <c r="BK59" s="107">
        <v>0</v>
      </c>
      <c r="BL59" s="107">
        <v>0</v>
      </c>
      <c r="BM59" s="107">
        <v>0</v>
      </c>
      <c r="BN59" s="107">
        <v>0</v>
      </c>
      <c r="BO59" s="107">
        <v>0</v>
      </c>
      <c r="BP59" s="107">
        <v>0</v>
      </c>
      <c r="BQ59" s="107">
        <v>0</v>
      </c>
      <c r="BR59" s="107">
        <v>0</v>
      </c>
      <c r="BS59" s="107">
        <v>0</v>
      </c>
      <c r="BT59" s="107">
        <v>0</v>
      </c>
      <c r="BU59" s="107">
        <v>0</v>
      </c>
      <c r="BV59" s="107">
        <v>0</v>
      </c>
      <c r="BW59" s="107">
        <v>0</v>
      </c>
      <c r="BX59" s="107">
        <v>0</v>
      </c>
      <c r="BY59" s="107">
        <v>0</v>
      </c>
    </row>
    <row r="60" spans="1:77" x14ac:dyDescent="0.25">
      <c r="A60" s="105" t="s">
        <v>57</v>
      </c>
      <c r="B60" s="107">
        <v>0</v>
      </c>
      <c r="C60" s="107">
        <v>0</v>
      </c>
      <c r="D60" s="107">
        <v>0</v>
      </c>
      <c r="E60" s="107">
        <v>0</v>
      </c>
      <c r="F60" s="107">
        <v>0</v>
      </c>
      <c r="G60" s="107">
        <v>0</v>
      </c>
      <c r="H60" s="107">
        <v>0</v>
      </c>
      <c r="I60" s="107">
        <v>0</v>
      </c>
      <c r="J60" s="107">
        <v>0</v>
      </c>
      <c r="K60" s="107">
        <v>0</v>
      </c>
      <c r="L60" s="107">
        <v>0</v>
      </c>
      <c r="M60" s="107">
        <v>0</v>
      </c>
      <c r="N60" s="107">
        <v>0</v>
      </c>
      <c r="O60" s="107">
        <v>0</v>
      </c>
      <c r="P60" s="107">
        <v>0</v>
      </c>
      <c r="Q60" s="107">
        <v>0</v>
      </c>
      <c r="R60" s="107">
        <v>0</v>
      </c>
      <c r="S60" s="107">
        <v>0</v>
      </c>
      <c r="T60" s="107">
        <v>0</v>
      </c>
      <c r="U60" s="107">
        <v>0</v>
      </c>
      <c r="V60" s="107">
        <v>0</v>
      </c>
      <c r="W60" s="107">
        <v>0</v>
      </c>
      <c r="X60" s="107">
        <v>0</v>
      </c>
      <c r="Y60" s="107">
        <v>0</v>
      </c>
      <c r="Z60" s="107">
        <v>0</v>
      </c>
      <c r="AA60" s="107">
        <v>0</v>
      </c>
      <c r="AB60" s="107">
        <v>0</v>
      </c>
      <c r="AC60" s="107">
        <v>0</v>
      </c>
      <c r="AD60" s="107">
        <v>0</v>
      </c>
      <c r="AE60" s="107">
        <v>0</v>
      </c>
      <c r="AF60" s="107">
        <v>0</v>
      </c>
      <c r="AG60" s="107">
        <v>0</v>
      </c>
      <c r="AH60" s="107">
        <v>0</v>
      </c>
      <c r="AI60" s="107">
        <v>0</v>
      </c>
      <c r="AJ60" s="107">
        <v>0</v>
      </c>
      <c r="AK60" s="107">
        <v>0</v>
      </c>
      <c r="AL60" s="107">
        <v>0</v>
      </c>
      <c r="AM60" s="107">
        <v>0</v>
      </c>
      <c r="AN60" s="107">
        <v>0</v>
      </c>
      <c r="AO60" s="107">
        <v>0</v>
      </c>
      <c r="AP60" s="107">
        <v>0</v>
      </c>
      <c r="AQ60" s="107">
        <v>0</v>
      </c>
      <c r="AR60" s="107">
        <v>0</v>
      </c>
      <c r="AS60" s="107">
        <v>0</v>
      </c>
      <c r="AT60" s="107">
        <v>0</v>
      </c>
      <c r="AU60" s="107">
        <v>0</v>
      </c>
      <c r="AV60" s="107">
        <v>0</v>
      </c>
      <c r="AW60" s="107">
        <v>0</v>
      </c>
      <c r="AX60" s="107">
        <v>0</v>
      </c>
      <c r="AY60" s="107">
        <v>0</v>
      </c>
      <c r="AZ60" s="107">
        <v>0</v>
      </c>
      <c r="BA60" s="107">
        <v>0</v>
      </c>
      <c r="BB60" s="107">
        <v>0</v>
      </c>
      <c r="BC60" s="107">
        <v>0</v>
      </c>
      <c r="BD60" s="107">
        <v>0</v>
      </c>
      <c r="BE60" s="107">
        <v>0</v>
      </c>
      <c r="BF60" s="107">
        <v>0</v>
      </c>
      <c r="BG60" s="107">
        <v>0</v>
      </c>
      <c r="BH60" s="107">
        <v>0</v>
      </c>
      <c r="BI60" s="107">
        <v>0</v>
      </c>
      <c r="BJ60" s="107">
        <v>0</v>
      </c>
      <c r="BK60" s="107">
        <v>0</v>
      </c>
      <c r="BL60" s="107">
        <v>0</v>
      </c>
      <c r="BM60" s="107">
        <v>0</v>
      </c>
      <c r="BN60" s="107">
        <v>0</v>
      </c>
      <c r="BO60" s="107">
        <v>0</v>
      </c>
      <c r="BP60" s="107">
        <v>0</v>
      </c>
      <c r="BQ60" s="107">
        <v>0</v>
      </c>
      <c r="BR60" s="107">
        <v>0</v>
      </c>
      <c r="BS60" s="107">
        <v>0</v>
      </c>
      <c r="BT60" s="107">
        <v>0</v>
      </c>
      <c r="BU60" s="107">
        <v>0</v>
      </c>
      <c r="BV60" s="107">
        <v>0</v>
      </c>
      <c r="BW60" s="107">
        <v>0</v>
      </c>
      <c r="BX60" s="107">
        <v>0</v>
      </c>
      <c r="BY60" s="107">
        <v>0</v>
      </c>
    </row>
    <row r="61" spans="1:77" x14ac:dyDescent="0.25">
      <c r="A61" s="105" t="s">
        <v>58</v>
      </c>
      <c r="B61" s="107">
        <v>0</v>
      </c>
      <c r="C61" s="107">
        <v>0</v>
      </c>
      <c r="D61" s="107">
        <v>0</v>
      </c>
      <c r="E61" s="107">
        <v>0</v>
      </c>
      <c r="F61" s="107">
        <v>0</v>
      </c>
      <c r="G61" s="107">
        <v>0</v>
      </c>
      <c r="H61" s="107">
        <v>0</v>
      </c>
      <c r="I61" s="107">
        <v>0</v>
      </c>
      <c r="J61" s="107">
        <v>0</v>
      </c>
      <c r="K61" s="107">
        <v>0</v>
      </c>
      <c r="L61" s="107">
        <v>0</v>
      </c>
      <c r="M61" s="107">
        <v>0</v>
      </c>
      <c r="N61" s="107">
        <v>0</v>
      </c>
      <c r="O61" s="107">
        <v>0</v>
      </c>
      <c r="P61" s="107">
        <v>0</v>
      </c>
      <c r="Q61" s="107">
        <v>0</v>
      </c>
      <c r="R61" s="107">
        <v>0</v>
      </c>
      <c r="S61" s="107">
        <v>0</v>
      </c>
      <c r="T61" s="107">
        <v>0</v>
      </c>
      <c r="U61" s="107">
        <v>0</v>
      </c>
      <c r="V61" s="107">
        <v>0</v>
      </c>
      <c r="W61" s="107">
        <v>0</v>
      </c>
      <c r="X61" s="107">
        <v>0</v>
      </c>
      <c r="Y61" s="107">
        <v>0</v>
      </c>
      <c r="Z61" s="107">
        <v>0</v>
      </c>
      <c r="AA61" s="107">
        <v>0</v>
      </c>
      <c r="AB61" s="107">
        <v>0</v>
      </c>
      <c r="AC61" s="107">
        <v>0</v>
      </c>
      <c r="AD61" s="107">
        <v>0</v>
      </c>
      <c r="AE61" s="107">
        <v>0</v>
      </c>
      <c r="AF61" s="107">
        <v>0</v>
      </c>
      <c r="AG61" s="107">
        <v>0</v>
      </c>
      <c r="AH61" s="107">
        <v>0</v>
      </c>
      <c r="AI61" s="107">
        <v>0</v>
      </c>
      <c r="AJ61" s="107">
        <v>0</v>
      </c>
      <c r="AK61" s="107">
        <v>0</v>
      </c>
      <c r="AL61" s="107">
        <v>0</v>
      </c>
      <c r="AM61" s="107">
        <v>0</v>
      </c>
      <c r="AN61" s="107">
        <v>0</v>
      </c>
      <c r="AO61" s="107">
        <v>0</v>
      </c>
      <c r="AP61" s="107">
        <v>0</v>
      </c>
      <c r="AQ61" s="107">
        <v>0</v>
      </c>
      <c r="AR61" s="107">
        <v>0</v>
      </c>
      <c r="AS61" s="107">
        <v>0</v>
      </c>
      <c r="AT61" s="107">
        <v>0</v>
      </c>
      <c r="AU61" s="107">
        <v>0</v>
      </c>
      <c r="AV61" s="107">
        <v>0</v>
      </c>
      <c r="AW61" s="107">
        <v>0</v>
      </c>
      <c r="AX61" s="107">
        <v>0</v>
      </c>
      <c r="AY61" s="107">
        <v>0</v>
      </c>
      <c r="AZ61" s="107">
        <v>0</v>
      </c>
      <c r="BA61" s="107">
        <v>0</v>
      </c>
      <c r="BB61" s="107">
        <v>0</v>
      </c>
      <c r="BC61" s="107">
        <v>0</v>
      </c>
      <c r="BD61" s="107">
        <v>0</v>
      </c>
      <c r="BE61" s="107">
        <v>0</v>
      </c>
      <c r="BF61" s="107">
        <v>0</v>
      </c>
      <c r="BG61" s="107">
        <v>0</v>
      </c>
      <c r="BH61" s="107">
        <v>0</v>
      </c>
      <c r="BI61" s="107">
        <v>0</v>
      </c>
      <c r="BJ61" s="107">
        <v>0</v>
      </c>
      <c r="BK61" s="107">
        <v>0</v>
      </c>
      <c r="BL61" s="107">
        <v>0</v>
      </c>
      <c r="BM61" s="107">
        <v>0</v>
      </c>
      <c r="BN61" s="107">
        <v>0</v>
      </c>
      <c r="BO61" s="107">
        <v>0</v>
      </c>
      <c r="BP61" s="107">
        <v>0</v>
      </c>
      <c r="BQ61" s="107">
        <v>0</v>
      </c>
      <c r="BR61" s="107">
        <v>0</v>
      </c>
      <c r="BS61" s="107">
        <v>0</v>
      </c>
      <c r="BT61" s="107">
        <v>0</v>
      </c>
      <c r="BU61" s="107">
        <v>0</v>
      </c>
      <c r="BV61" s="107">
        <v>0</v>
      </c>
      <c r="BW61" s="107">
        <v>0</v>
      </c>
      <c r="BX61" s="107">
        <v>0</v>
      </c>
      <c r="BY61" s="107">
        <v>0</v>
      </c>
    </row>
    <row r="62" spans="1:77" x14ac:dyDescent="0.25">
      <c r="A62" s="105" t="s">
        <v>59</v>
      </c>
      <c r="B62" s="107">
        <v>0</v>
      </c>
      <c r="C62" s="107">
        <v>0</v>
      </c>
      <c r="D62" s="107">
        <v>0</v>
      </c>
      <c r="E62" s="107">
        <v>0</v>
      </c>
      <c r="F62" s="107">
        <v>0</v>
      </c>
      <c r="G62" s="107">
        <v>0</v>
      </c>
      <c r="H62" s="107">
        <v>0</v>
      </c>
      <c r="I62" s="107">
        <v>0</v>
      </c>
      <c r="J62" s="107">
        <v>0</v>
      </c>
      <c r="K62" s="107">
        <v>0</v>
      </c>
      <c r="L62" s="107">
        <v>0</v>
      </c>
      <c r="M62" s="107">
        <v>0</v>
      </c>
      <c r="N62" s="107">
        <v>0</v>
      </c>
      <c r="O62" s="107">
        <v>0</v>
      </c>
      <c r="P62" s="107">
        <v>0</v>
      </c>
      <c r="Q62" s="107">
        <v>0</v>
      </c>
      <c r="R62" s="107">
        <v>0</v>
      </c>
      <c r="S62" s="107">
        <v>0</v>
      </c>
      <c r="T62" s="107">
        <v>0</v>
      </c>
      <c r="U62" s="107">
        <v>0</v>
      </c>
      <c r="V62" s="107">
        <v>0</v>
      </c>
      <c r="W62" s="107">
        <v>0</v>
      </c>
      <c r="X62" s="107">
        <v>0</v>
      </c>
      <c r="Y62" s="107">
        <v>0</v>
      </c>
      <c r="Z62" s="107">
        <v>0</v>
      </c>
      <c r="AA62" s="107">
        <v>0</v>
      </c>
      <c r="AB62" s="107">
        <v>0</v>
      </c>
      <c r="AC62" s="107">
        <v>0</v>
      </c>
      <c r="AD62" s="107">
        <v>0</v>
      </c>
      <c r="AE62" s="107">
        <v>0</v>
      </c>
      <c r="AF62" s="107">
        <v>0</v>
      </c>
      <c r="AG62" s="107">
        <v>0</v>
      </c>
      <c r="AH62" s="107">
        <v>0</v>
      </c>
      <c r="AI62" s="107">
        <v>0</v>
      </c>
      <c r="AJ62" s="107">
        <v>0</v>
      </c>
      <c r="AK62" s="107">
        <v>0</v>
      </c>
      <c r="AL62" s="107">
        <v>0</v>
      </c>
      <c r="AM62" s="107">
        <v>0</v>
      </c>
      <c r="AN62" s="107">
        <v>0</v>
      </c>
      <c r="AO62" s="107">
        <v>0</v>
      </c>
      <c r="AP62" s="107">
        <v>0</v>
      </c>
      <c r="AQ62" s="107">
        <v>0</v>
      </c>
      <c r="AR62" s="107">
        <v>0</v>
      </c>
      <c r="AS62" s="107">
        <v>0</v>
      </c>
      <c r="AT62" s="107">
        <v>0</v>
      </c>
      <c r="AU62" s="107">
        <v>0</v>
      </c>
      <c r="AV62" s="107">
        <v>0</v>
      </c>
      <c r="AW62" s="107">
        <v>0</v>
      </c>
      <c r="AX62" s="107">
        <v>0</v>
      </c>
      <c r="AY62" s="107">
        <v>0</v>
      </c>
      <c r="AZ62" s="107">
        <v>0</v>
      </c>
      <c r="BA62" s="107">
        <v>0</v>
      </c>
      <c r="BB62" s="107">
        <v>0</v>
      </c>
      <c r="BC62" s="107">
        <v>0</v>
      </c>
      <c r="BD62" s="107">
        <v>0</v>
      </c>
      <c r="BE62" s="107">
        <v>0</v>
      </c>
      <c r="BF62" s="107">
        <v>0</v>
      </c>
      <c r="BG62" s="107">
        <v>0</v>
      </c>
      <c r="BH62" s="107">
        <v>0</v>
      </c>
      <c r="BI62" s="107">
        <v>0</v>
      </c>
      <c r="BJ62" s="107">
        <v>0</v>
      </c>
      <c r="BK62" s="107">
        <v>0</v>
      </c>
      <c r="BL62" s="107">
        <v>0</v>
      </c>
      <c r="BM62" s="107">
        <v>0</v>
      </c>
      <c r="BN62" s="107">
        <v>0</v>
      </c>
      <c r="BO62" s="107">
        <v>0</v>
      </c>
      <c r="BP62" s="107">
        <v>0</v>
      </c>
      <c r="BQ62" s="107">
        <v>0</v>
      </c>
      <c r="BR62" s="107">
        <v>0</v>
      </c>
      <c r="BS62" s="107">
        <v>0</v>
      </c>
      <c r="BT62" s="107">
        <v>0</v>
      </c>
      <c r="BU62" s="107">
        <v>0</v>
      </c>
      <c r="BV62" s="107">
        <v>0</v>
      </c>
      <c r="BW62" s="107">
        <v>0</v>
      </c>
      <c r="BX62" s="107">
        <v>0</v>
      </c>
      <c r="BY62" s="107">
        <v>0</v>
      </c>
    </row>
    <row r="63" spans="1:77" x14ac:dyDescent="0.25">
      <c r="A63" s="105" t="s">
        <v>60</v>
      </c>
      <c r="B63" s="107">
        <v>0</v>
      </c>
      <c r="C63" s="107">
        <v>0</v>
      </c>
      <c r="D63" s="107">
        <v>0</v>
      </c>
      <c r="E63" s="107">
        <v>0</v>
      </c>
      <c r="F63" s="107">
        <v>0</v>
      </c>
      <c r="G63" s="107">
        <v>0</v>
      </c>
      <c r="H63" s="107">
        <v>0</v>
      </c>
      <c r="I63" s="107">
        <v>0</v>
      </c>
      <c r="J63" s="107">
        <v>0</v>
      </c>
      <c r="K63" s="107">
        <v>0</v>
      </c>
      <c r="L63" s="107">
        <v>0</v>
      </c>
      <c r="M63" s="107">
        <v>0</v>
      </c>
      <c r="N63" s="107">
        <v>0</v>
      </c>
      <c r="O63" s="107">
        <v>0</v>
      </c>
      <c r="P63" s="107">
        <v>0</v>
      </c>
      <c r="Q63" s="107">
        <v>0</v>
      </c>
      <c r="R63" s="107">
        <v>0</v>
      </c>
      <c r="S63" s="107">
        <v>0</v>
      </c>
      <c r="T63" s="107">
        <v>0</v>
      </c>
      <c r="U63" s="107">
        <v>0</v>
      </c>
      <c r="V63" s="107">
        <v>0</v>
      </c>
      <c r="W63" s="107">
        <v>0</v>
      </c>
      <c r="X63" s="107">
        <v>0</v>
      </c>
      <c r="Y63" s="107">
        <v>0</v>
      </c>
      <c r="Z63" s="107">
        <v>0</v>
      </c>
      <c r="AA63" s="107">
        <v>0</v>
      </c>
      <c r="AB63" s="107">
        <v>0</v>
      </c>
      <c r="AC63" s="107">
        <v>0</v>
      </c>
      <c r="AD63" s="107">
        <v>0</v>
      </c>
      <c r="AE63" s="107">
        <v>0</v>
      </c>
      <c r="AF63" s="107">
        <v>0</v>
      </c>
      <c r="AG63" s="107">
        <v>0</v>
      </c>
      <c r="AH63" s="107">
        <v>0</v>
      </c>
      <c r="AI63" s="107">
        <v>0</v>
      </c>
      <c r="AJ63" s="107">
        <v>0</v>
      </c>
      <c r="AK63" s="107">
        <v>0</v>
      </c>
      <c r="AL63" s="107">
        <v>0</v>
      </c>
      <c r="AM63" s="107">
        <v>0</v>
      </c>
      <c r="AN63" s="107">
        <v>0</v>
      </c>
      <c r="AO63" s="107">
        <v>0</v>
      </c>
      <c r="AP63" s="107">
        <v>0</v>
      </c>
      <c r="AQ63" s="107">
        <v>0</v>
      </c>
      <c r="AR63" s="107">
        <v>0</v>
      </c>
      <c r="AS63" s="107">
        <v>0</v>
      </c>
      <c r="AT63" s="107">
        <v>0</v>
      </c>
      <c r="AU63" s="107">
        <v>0</v>
      </c>
      <c r="AV63" s="107">
        <v>0</v>
      </c>
      <c r="AW63" s="107">
        <v>0</v>
      </c>
      <c r="AX63" s="107">
        <v>0</v>
      </c>
      <c r="AY63" s="107">
        <v>0</v>
      </c>
      <c r="AZ63" s="107">
        <v>0</v>
      </c>
      <c r="BA63" s="107">
        <v>0</v>
      </c>
      <c r="BB63" s="107">
        <v>0</v>
      </c>
      <c r="BC63" s="107">
        <v>0</v>
      </c>
      <c r="BD63" s="107">
        <v>0</v>
      </c>
      <c r="BE63" s="107">
        <v>0</v>
      </c>
      <c r="BF63" s="107">
        <v>0</v>
      </c>
      <c r="BG63" s="107">
        <v>0</v>
      </c>
      <c r="BH63" s="107">
        <v>0</v>
      </c>
      <c r="BI63" s="107">
        <v>0</v>
      </c>
      <c r="BJ63" s="107">
        <v>0</v>
      </c>
      <c r="BK63" s="107">
        <v>0</v>
      </c>
      <c r="BL63" s="107">
        <v>0</v>
      </c>
      <c r="BM63" s="107">
        <v>0</v>
      </c>
      <c r="BN63" s="107">
        <v>0</v>
      </c>
      <c r="BO63" s="107">
        <v>0</v>
      </c>
      <c r="BP63" s="107">
        <v>0</v>
      </c>
      <c r="BQ63" s="107">
        <v>0</v>
      </c>
      <c r="BR63" s="107">
        <v>0</v>
      </c>
      <c r="BS63" s="107">
        <v>0</v>
      </c>
      <c r="BT63" s="107">
        <v>0</v>
      </c>
      <c r="BU63" s="107">
        <v>0</v>
      </c>
      <c r="BV63" s="107">
        <v>0</v>
      </c>
      <c r="BW63" s="107">
        <v>0</v>
      </c>
      <c r="BX63" s="107">
        <v>0</v>
      </c>
      <c r="BY63" s="107">
        <v>0</v>
      </c>
    </row>
    <row r="64" spans="1:77" x14ac:dyDescent="0.25">
      <c r="A64" s="105" t="s">
        <v>61</v>
      </c>
      <c r="B64" s="107">
        <v>0</v>
      </c>
      <c r="C64" s="107">
        <v>0</v>
      </c>
      <c r="D64" s="107">
        <v>0</v>
      </c>
      <c r="E64" s="107">
        <v>0</v>
      </c>
      <c r="F64" s="107">
        <v>0</v>
      </c>
      <c r="G64" s="107">
        <v>0</v>
      </c>
      <c r="H64" s="107">
        <v>0</v>
      </c>
      <c r="I64" s="107">
        <v>0</v>
      </c>
      <c r="J64" s="107">
        <v>0</v>
      </c>
      <c r="K64" s="107">
        <v>0</v>
      </c>
      <c r="L64" s="107">
        <v>0</v>
      </c>
      <c r="M64" s="107">
        <v>0</v>
      </c>
      <c r="N64" s="107">
        <v>0</v>
      </c>
      <c r="O64" s="107">
        <v>0</v>
      </c>
      <c r="P64" s="107">
        <v>0</v>
      </c>
      <c r="Q64" s="107">
        <v>0</v>
      </c>
      <c r="R64" s="107">
        <v>0</v>
      </c>
      <c r="S64" s="107">
        <v>0</v>
      </c>
      <c r="T64" s="107">
        <v>0</v>
      </c>
      <c r="U64" s="107">
        <v>0</v>
      </c>
      <c r="V64" s="107">
        <v>0</v>
      </c>
      <c r="W64" s="107">
        <v>0</v>
      </c>
      <c r="X64" s="107">
        <v>0</v>
      </c>
      <c r="Y64" s="107">
        <v>0</v>
      </c>
      <c r="Z64" s="107">
        <v>0</v>
      </c>
      <c r="AA64" s="107">
        <v>0</v>
      </c>
      <c r="AB64" s="107">
        <v>0</v>
      </c>
      <c r="AC64" s="107">
        <v>0</v>
      </c>
      <c r="AD64" s="107">
        <v>0</v>
      </c>
      <c r="AE64" s="107">
        <v>0</v>
      </c>
      <c r="AF64" s="107">
        <v>0</v>
      </c>
      <c r="AG64" s="107">
        <v>0</v>
      </c>
      <c r="AH64" s="107">
        <v>0</v>
      </c>
      <c r="AI64" s="107">
        <v>0</v>
      </c>
      <c r="AJ64" s="107">
        <v>0</v>
      </c>
      <c r="AK64" s="107">
        <v>0</v>
      </c>
      <c r="AL64" s="107">
        <v>0</v>
      </c>
      <c r="AM64" s="107">
        <v>0</v>
      </c>
      <c r="AN64" s="107">
        <v>0</v>
      </c>
      <c r="AO64" s="107">
        <v>0</v>
      </c>
      <c r="AP64" s="107">
        <v>0</v>
      </c>
      <c r="AQ64" s="107">
        <v>0</v>
      </c>
      <c r="AR64" s="107">
        <v>0</v>
      </c>
      <c r="AS64" s="107">
        <v>0</v>
      </c>
      <c r="AT64" s="107">
        <v>0</v>
      </c>
      <c r="AU64" s="107">
        <v>0</v>
      </c>
      <c r="AV64" s="107">
        <v>0</v>
      </c>
      <c r="AW64" s="107">
        <v>0</v>
      </c>
      <c r="AX64" s="107">
        <v>0</v>
      </c>
      <c r="AY64" s="107">
        <v>0</v>
      </c>
      <c r="AZ64" s="107">
        <v>0</v>
      </c>
      <c r="BA64" s="107">
        <v>0</v>
      </c>
      <c r="BB64" s="107">
        <v>0</v>
      </c>
      <c r="BC64" s="107">
        <v>0</v>
      </c>
      <c r="BD64" s="107">
        <v>0</v>
      </c>
      <c r="BE64" s="107">
        <v>0</v>
      </c>
      <c r="BF64" s="107">
        <v>0</v>
      </c>
      <c r="BG64" s="107">
        <v>0</v>
      </c>
      <c r="BH64" s="107">
        <v>0</v>
      </c>
      <c r="BI64" s="107">
        <v>0</v>
      </c>
      <c r="BJ64" s="107">
        <v>0</v>
      </c>
      <c r="BK64" s="107">
        <v>0</v>
      </c>
      <c r="BL64" s="107">
        <v>0</v>
      </c>
      <c r="BM64" s="107">
        <v>0</v>
      </c>
      <c r="BN64" s="107">
        <v>0</v>
      </c>
      <c r="BO64" s="107">
        <v>0</v>
      </c>
      <c r="BP64" s="107">
        <v>0</v>
      </c>
      <c r="BQ64" s="107">
        <v>0</v>
      </c>
      <c r="BR64" s="107">
        <v>0</v>
      </c>
      <c r="BS64" s="107">
        <v>0</v>
      </c>
      <c r="BT64" s="107">
        <v>0</v>
      </c>
      <c r="BU64" s="107">
        <v>0</v>
      </c>
      <c r="BV64" s="107">
        <v>0</v>
      </c>
      <c r="BW64" s="107">
        <v>0</v>
      </c>
      <c r="BX64" s="107">
        <v>0</v>
      </c>
      <c r="BY64" s="107">
        <v>0</v>
      </c>
    </row>
    <row r="65" spans="1:77" x14ac:dyDescent="0.25">
      <c r="A65" s="105" t="s">
        <v>62</v>
      </c>
      <c r="B65" s="107">
        <v>0</v>
      </c>
      <c r="C65" s="107">
        <v>0</v>
      </c>
      <c r="D65" s="107">
        <v>0</v>
      </c>
      <c r="E65" s="107">
        <v>0</v>
      </c>
      <c r="F65" s="107">
        <v>0</v>
      </c>
      <c r="G65" s="107">
        <v>0</v>
      </c>
      <c r="H65" s="107">
        <v>0</v>
      </c>
      <c r="I65" s="107">
        <v>0</v>
      </c>
      <c r="J65" s="107">
        <v>0</v>
      </c>
      <c r="K65" s="107">
        <v>0</v>
      </c>
      <c r="L65" s="107">
        <v>0</v>
      </c>
      <c r="M65" s="107">
        <v>0</v>
      </c>
      <c r="N65" s="107">
        <v>0</v>
      </c>
      <c r="O65" s="107">
        <v>0</v>
      </c>
      <c r="P65" s="107">
        <v>0</v>
      </c>
      <c r="Q65" s="107">
        <v>0</v>
      </c>
      <c r="R65" s="107">
        <v>0</v>
      </c>
      <c r="S65" s="107">
        <v>0</v>
      </c>
      <c r="T65" s="107">
        <v>0</v>
      </c>
      <c r="U65" s="107">
        <v>0</v>
      </c>
      <c r="V65" s="107">
        <v>0</v>
      </c>
      <c r="W65" s="107">
        <v>0</v>
      </c>
      <c r="X65" s="107">
        <v>0</v>
      </c>
      <c r="Y65" s="107">
        <v>0</v>
      </c>
      <c r="Z65" s="107">
        <v>0</v>
      </c>
      <c r="AA65" s="107">
        <v>0</v>
      </c>
      <c r="AB65" s="107">
        <v>0</v>
      </c>
      <c r="AC65" s="107">
        <v>0</v>
      </c>
      <c r="AD65" s="107">
        <v>0</v>
      </c>
      <c r="AE65" s="107">
        <v>0</v>
      </c>
      <c r="AF65" s="107">
        <v>0</v>
      </c>
      <c r="AG65" s="107">
        <v>0</v>
      </c>
      <c r="AH65" s="107">
        <v>0</v>
      </c>
      <c r="AI65" s="107">
        <v>0</v>
      </c>
      <c r="AJ65" s="107">
        <v>0</v>
      </c>
      <c r="AK65" s="107">
        <v>0</v>
      </c>
      <c r="AL65" s="107">
        <v>0</v>
      </c>
      <c r="AM65" s="107">
        <v>0</v>
      </c>
      <c r="AN65" s="107">
        <v>0</v>
      </c>
      <c r="AO65" s="107">
        <v>0</v>
      </c>
      <c r="AP65" s="107">
        <v>0</v>
      </c>
      <c r="AQ65" s="107">
        <v>0</v>
      </c>
      <c r="AR65" s="107">
        <v>0</v>
      </c>
      <c r="AS65" s="107">
        <v>0</v>
      </c>
      <c r="AT65" s="107">
        <v>0</v>
      </c>
      <c r="AU65" s="107">
        <v>0</v>
      </c>
      <c r="AV65" s="107">
        <v>0</v>
      </c>
      <c r="AW65" s="107">
        <v>0</v>
      </c>
      <c r="AX65" s="107">
        <v>0</v>
      </c>
      <c r="AY65" s="107">
        <v>0</v>
      </c>
      <c r="AZ65" s="107">
        <v>0</v>
      </c>
      <c r="BA65" s="107">
        <v>0</v>
      </c>
      <c r="BB65" s="107">
        <v>0</v>
      </c>
      <c r="BC65" s="107">
        <v>0</v>
      </c>
      <c r="BD65" s="107">
        <v>0</v>
      </c>
      <c r="BE65" s="107">
        <v>0</v>
      </c>
      <c r="BF65" s="107">
        <v>0</v>
      </c>
      <c r="BG65" s="107">
        <v>0</v>
      </c>
      <c r="BH65" s="107">
        <v>0</v>
      </c>
      <c r="BI65" s="107">
        <v>0</v>
      </c>
      <c r="BJ65" s="107">
        <v>0</v>
      </c>
      <c r="BK65" s="107">
        <v>0</v>
      </c>
      <c r="BL65" s="107">
        <v>0</v>
      </c>
      <c r="BM65" s="107">
        <v>0</v>
      </c>
      <c r="BN65" s="107">
        <v>0</v>
      </c>
      <c r="BO65" s="107">
        <v>0</v>
      </c>
      <c r="BP65" s="107">
        <v>0</v>
      </c>
      <c r="BQ65" s="107">
        <v>0</v>
      </c>
      <c r="BR65" s="107">
        <v>0</v>
      </c>
      <c r="BS65" s="107">
        <v>0</v>
      </c>
      <c r="BT65" s="107">
        <v>0</v>
      </c>
      <c r="BU65" s="107">
        <v>0</v>
      </c>
      <c r="BV65" s="107">
        <v>0</v>
      </c>
      <c r="BW65" s="107">
        <v>0</v>
      </c>
      <c r="BX65" s="107">
        <v>0</v>
      </c>
      <c r="BY65" s="107">
        <v>0</v>
      </c>
    </row>
    <row r="66" spans="1:77" x14ac:dyDescent="0.25">
      <c r="A66" s="105" t="s">
        <v>63</v>
      </c>
      <c r="B66" s="107">
        <v>0</v>
      </c>
      <c r="C66" s="107">
        <v>0</v>
      </c>
      <c r="D66" s="107">
        <v>0</v>
      </c>
      <c r="E66" s="107">
        <v>0</v>
      </c>
      <c r="F66" s="107">
        <v>0</v>
      </c>
      <c r="G66" s="107">
        <v>0</v>
      </c>
      <c r="H66" s="107">
        <v>0</v>
      </c>
      <c r="I66" s="107">
        <v>0</v>
      </c>
      <c r="J66" s="107">
        <v>0</v>
      </c>
      <c r="K66" s="107">
        <v>0</v>
      </c>
      <c r="L66" s="107">
        <v>0</v>
      </c>
      <c r="M66" s="107">
        <v>0</v>
      </c>
      <c r="N66" s="107">
        <v>0</v>
      </c>
      <c r="O66" s="107">
        <v>0</v>
      </c>
      <c r="P66" s="107">
        <v>0</v>
      </c>
      <c r="Q66" s="107">
        <v>0</v>
      </c>
      <c r="R66" s="107">
        <v>0</v>
      </c>
      <c r="S66" s="107">
        <v>0</v>
      </c>
      <c r="T66" s="107">
        <v>0</v>
      </c>
      <c r="U66" s="107">
        <v>0</v>
      </c>
      <c r="V66" s="107">
        <v>0</v>
      </c>
      <c r="W66" s="107">
        <v>0</v>
      </c>
      <c r="X66" s="107">
        <v>0</v>
      </c>
      <c r="Y66" s="107">
        <v>0</v>
      </c>
      <c r="Z66" s="107">
        <v>0</v>
      </c>
      <c r="AA66" s="107">
        <v>0</v>
      </c>
      <c r="AB66" s="107">
        <v>0</v>
      </c>
      <c r="AC66" s="107">
        <v>0</v>
      </c>
      <c r="AD66" s="107">
        <v>0</v>
      </c>
      <c r="AE66" s="107">
        <v>0</v>
      </c>
      <c r="AF66" s="107">
        <v>0</v>
      </c>
      <c r="AG66" s="107">
        <v>0</v>
      </c>
      <c r="AH66" s="107">
        <v>0</v>
      </c>
      <c r="AI66" s="107">
        <v>0</v>
      </c>
      <c r="AJ66" s="107">
        <v>0</v>
      </c>
      <c r="AK66" s="107">
        <v>0</v>
      </c>
      <c r="AL66" s="107">
        <v>0</v>
      </c>
      <c r="AM66" s="107">
        <v>0</v>
      </c>
      <c r="AN66" s="107">
        <v>0</v>
      </c>
      <c r="AO66" s="107">
        <v>0</v>
      </c>
      <c r="AP66" s="107">
        <v>0</v>
      </c>
      <c r="AQ66" s="107">
        <v>0</v>
      </c>
      <c r="AR66" s="107">
        <v>0</v>
      </c>
      <c r="AS66" s="107">
        <v>0</v>
      </c>
      <c r="AT66" s="107">
        <v>0</v>
      </c>
      <c r="AU66" s="107">
        <v>0</v>
      </c>
      <c r="AV66" s="107">
        <v>0</v>
      </c>
      <c r="AW66" s="107">
        <v>0</v>
      </c>
      <c r="AX66" s="107">
        <v>0</v>
      </c>
      <c r="AY66" s="107">
        <v>0</v>
      </c>
      <c r="AZ66" s="107">
        <v>0</v>
      </c>
      <c r="BA66" s="107">
        <v>0</v>
      </c>
      <c r="BB66" s="107">
        <v>0</v>
      </c>
      <c r="BC66" s="107">
        <v>0</v>
      </c>
      <c r="BD66" s="107">
        <v>0</v>
      </c>
      <c r="BE66" s="107">
        <v>0</v>
      </c>
      <c r="BF66" s="107">
        <v>0</v>
      </c>
      <c r="BG66" s="107">
        <v>0</v>
      </c>
      <c r="BH66" s="107">
        <v>0</v>
      </c>
      <c r="BI66" s="107">
        <v>0</v>
      </c>
      <c r="BJ66" s="107">
        <v>0</v>
      </c>
      <c r="BK66" s="107">
        <v>0</v>
      </c>
      <c r="BL66" s="107">
        <v>0</v>
      </c>
      <c r="BM66" s="107">
        <v>0</v>
      </c>
      <c r="BN66" s="107">
        <v>0</v>
      </c>
      <c r="BO66" s="107">
        <v>0</v>
      </c>
      <c r="BP66" s="107">
        <v>0</v>
      </c>
      <c r="BQ66" s="107">
        <v>0</v>
      </c>
      <c r="BR66" s="107">
        <v>0</v>
      </c>
      <c r="BS66" s="107">
        <v>0</v>
      </c>
      <c r="BT66" s="107">
        <v>0</v>
      </c>
      <c r="BU66" s="107">
        <v>0</v>
      </c>
      <c r="BV66" s="107">
        <v>0</v>
      </c>
      <c r="BW66" s="107">
        <v>0</v>
      </c>
      <c r="BX66" s="107">
        <v>0</v>
      </c>
      <c r="BY66" s="107">
        <v>0</v>
      </c>
    </row>
    <row r="67" spans="1:77" x14ac:dyDescent="0.25">
      <c r="A67" s="105" t="s">
        <v>64</v>
      </c>
      <c r="B67" s="107">
        <v>0</v>
      </c>
      <c r="C67" s="107">
        <v>0</v>
      </c>
      <c r="D67" s="107">
        <v>0</v>
      </c>
      <c r="E67" s="107">
        <v>0</v>
      </c>
      <c r="F67" s="107">
        <v>0</v>
      </c>
      <c r="G67" s="107">
        <v>0</v>
      </c>
      <c r="H67" s="107">
        <v>0</v>
      </c>
      <c r="I67" s="107">
        <v>0</v>
      </c>
      <c r="J67" s="107">
        <v>0</v>
      </c>
      <c r="K67" s="107">
        <v>0</v>
      </c>
      <c r="L67" s="107">
        <v>0</v>
      </c>
      <c r="M67" s="107">
        <v>0</v>
      </c>
      <c r="N67" s="107">
        <v>0</v>
      </c>
      <c r="O67" s="107">
        <v>0</v>
      </c>
      <c r="P67" s="107">
        <v>0</v>
      </c>
      <c r="Q67" s="107">
        <v>0</v>
      </c>
      <c r="R67" s="107">
        <v>0</v>
      </c>
      <c r="S67" s="107">
        <v>0</v>
      </c>
      <c r="T67" s="107">
        <v>0</v>
      </c>
      <c r="U67" s="107">
        <v>0</v>
      </c>
      <c r="V67" s="107">
        <v>0</v>
      </c>
      <c r="W67" s="107">
        <v>0</v>
      </c>
      <c r="X67" s="107">
        <v>0</v>
      </c>
      <c r="Y67" s="107">
        <v>0</v>
      </c>
      <c r="Z67" s="107">
        <v>0</v>
      </c>
      <c r="AA67" s="107">
        <v>0</v>
      </c>
      <c r="AB67" s="107">
        <v>0</v>
      </c>
      <c r="AC67" s="107">
        <v>0</v>
      </c>
      <c r="AD67" s="107">
        <v>0</v>
      </c>
      <c r="AE67" s="107">
        <v>0</v>
      </c>
      <c r="AF67" s="107">
        <v>0</v>
      </c>
      <c r="AG67" s="107">
        <v>0</v>
      </c>
      <c r="AH67" s="107">
        <v>0</v>
      </c>
      <c r="AI67" s="107">
        <v>0</v>
      </c>
      <c r="AJ67" s="107">
        <v>0</v>
      </c>
      <c r="AK67" s="107">
        <v>0</v>
      </c>
      <c r="AL67" s="107">
        <v>0</v>
      </c>
      <c r="AM67" s="107">
        <v>0</v>
      </c>
      <c r="AN67" s="107">
        <v>0</v>
      </c>
      <c r="AO67" s="107">
        <v>0</v>
      </c>
      <c r="AP67" s="107">
        <v>0</v>
      </c>
      <c r="AQ67" s="107">
        <v>0</v>
      </c>
      <c r="AR67" s="107">
        <v>0</v>
      </c>
      <c r="AS67" s="107">
        <v>0</v>
      </c>
      <c r="AT67" s="107">
        <v>0</v>
      </c>
      <c r="AU67" s="107">
        <v>0</v>
      </c>
      <c r="AV67" s="107">
        <v>0</v>
      </c>
      <c r="AW67" s="107">
        <v>0</v>
      </c>
      <c r="AX67" s="107">
        <v>0</v>
      </c>
      <c r="AY67" s="107">
        <v>0</v>
      </c>
      <c r="AZ67" s="107">
        <v>0</v>
      </c>
      <c r="BA67" s="107">
        <v>0</v>
      </c>
      <c r="BB67" s="107">
        <v>0</v>
      </c>
      <c r="BC67" s="107">
        <v>0</v>
      </c>
      <c r="BD67" s="107">
        <v>0</v>
      </c>
      <c r="BE67" s="107">
        <v>0</v>
      </c>
      <c r="BF67" s="107">
        <v>0</v>
      </c>
      <c r="BG67" s="107">
        <v>0</v>
      </c>
      <c r="BH67" s="107">
        <v>0</v>
      </c>
      <c r="BI67" s="107">
        <v>0</v>
      </c>
      <c r="BJ67" s="107">
        <v>0</v>
      </c>
      <c r="BK67" s="107">
        <v>0</v>
      </c>
      <c r="BL67" s="107">
        <v>0</v>
      </c>
      <c r="BM67" s="107">
        <v>0</v>
      </c>
      <c r="BN67" s="107">
        <v>0</v>
      </c>
      <c r="BO67" s="107">
        <v>0</v>
      </c>
      <c r="BP67" s="107">
        <v>0</v>
      </c>
      <c r="BQ67" s="107">
        <v>0</v>
      </c>
      <c r="BR67" s="107">
        <v>0</v>
      </c>
      <c r="BS67" s="107">
        <v>0</v>
      </c>
      <c r="BT67" s="107">
        <v>0</v>
      </c>
      <c r="BU67" s="107">
        <v>0</v>
      </c>
      <c r="BV67" s="107">
        <v>0</v>
      </c>
      <c r="BW67" s="107">
        <v>0</v>
      </c>
      <c r="BX67" s="107">
        <v>0</v>
      </c>
      <c r="BY67" s="107">
        <v>0</v>
      </c>
    </row>
    <row r="68" spans="1:77" x14ac:dyDescent="0.25">
      <c r="A68" s="105" t="s">
        <v>65</v>
      </c>
      <c r="B68" s="107">
        <v>0</v>
      </c>
      <c r="C68" s="107">
        <v>0</v>
      </c>
      <c r="D68" s="107">
        <v>0</v>
      </c>
      <c r="E68" s="107">
        <v>0</v>
      </c>
      <c r="F68" s="107">
        <v>0</v>
      </c>
      <c r="G68" s="107">
        <v>0</v>
      </c>
      <c r="H68" s="107">
        <v>0</v>
      </c>
      <c r="I68" s="107">
        <v>0</v>
      </c>
      <c r="J68" s="107">
        <v>0</v>
      </c>
      <c r="K68" s="107">
        <v>0</v>
      </c>
      <c r="L68" s="107">
        <v>0</v>
      </c>
      <c r="M68" s="107">
        <v>0</v>
      </c>
      <c r="N68" s="107">
        <v>0</v>
      </c>
      <c r="O68" s="107">
        <v>0</v>
      </c>
      <c r="P68" s="107">
        <v>0</v>
      </c>
      <c r="Q68" s="107">
        <v>0</v>
      </c>
      <c r="R68" s="107">
        <v>0</v>
      </c>
      <c r="S68" s="107">
        <v>0</v>
      </c>
      <c r="T68" s="107">
        <v>0</v>
      </c>
      <c r="U68" s="107">
        <v>0</v>
      </c>
      <c r="V68" s="107">
        <v>0</v>
      </c>
      <c r="W68" s="107">
        <v>0</v>
      </c>
      <c r="X68" s="107">
        <v>0</v>
      </c>
      <c r="Y68" s="107">
        <v>0</v>
      </c>
      <c r="Z68" s="107">
        <v>0</v>
      </c>
      <c r="AA68" s="107">
        <v>0</v>
      </c>
      <c r="AB68" s="107">
        <v>0</v>
      </c>
      <c r="AC68" s="107">
        <v>0</v>
      </c>
      <c r="AD68" s="107">
        <v>0</v>
      </c>
      <c r="AE68" s="107">
        <v>0</v>
      </c>
      <c r="AF68" s="107">
        <v>0</v>
      </c>
      <c r="AG68" s="107">
        <v>0</v>
      </c>
      <c r="AH68" s="107">
        <v>0</v>
      </c>
      <c r="AI68" s="107">
        <v>0</v>
      </c>
      <c r="AJ68" s="107">
        <v>0</v>
      </c>
      <c r="AK68" s="107">
        <v>0</v>
      </c>
      <c r="AL68" s="107">
        <v>0</v>
      </c>
      <c r="AM68" s="107">
        <v>0</v>
      </c>
      <c r="AN68" s="107">
        <v>0</v>
      </c>
      <c r="AO68" s="107">
        <v>0</v>
      </c>
      <c r="AP68" s="107">
        <v>0</v>
      </c>
      <c r="AQ68" s="107">
        <v>0</v>
      </c>
      <c r="AR68" s="107">
        <v>0</v>
      </c>
      <c r="AS68" s="107">
        <v>0</v>
      </c>
      <c r="AT68" s="107">
        <v>0</v>
      </c>
      <c r="AU68" s="107">
        <v>0</v>
      </c>
      <c r="AV68" s="107">
        <v>0</v>
      </c>
      <c r="AW68" s="107">
        <v>0</v>
      </c>
      <c r="AX68" s="107">
        <v>0</v>
      </c>
      <c r="AY68" s="107">
        <v>0</v>
      </c>
      <c r="AZ68" s="107">
        <v>0</v>
      </c>
      <c r="BA68" s="107">
        <v>0</v>
      </c>
      <c r="BB68" s="107">
        <v>0</v>
      </c>
      <c r="BC68" s="107">
        <v>0</v>
      </c>
      <c r="BD68" s="107">
        <v>0</v>
      </c>
      <c r="BE68" s="107">
        <v>0</v>
      </c>
      <c r="BF68" s="107">
        <v>0</v>
      </c>
      <c r="BG68" s="107">
        <v>0</v>
      </c>
      <c r="BH68" s="107">
        <v>0</v>
      </c>
      <c r="BI68" s="107">
        <v>0</v>
      </c>
      <c r="BJ68" s="107">
        <v>0</v>
      </c>
      <c r="BK68" s="107">
        <v>0</v>
      </c>
      <c r="BL68" s="107">
        <v>0</v>
      </c>
      <c r="BM68" s="107">
        <v>0</v>
      </c>
      <c r="BN68" s="107">
        <v>0</v>
      </c>
      <c r="BO68" s="107">
        <v>0</v>
      </c>
      <c r="BP68" s="107">
        <v>0</v>
      </c>
      <c r="BQ68" s="107">
        <v>0</v>
      </c>
      <c r="BR68" s="107">
        <v>0</v>
      </c>
      <c r="BS68" s="107">
        <v>0</v>
      </c>
      <c r="BT68" s="107">
        <v>0</v>
      </c>
      <c r="BU68" s="107">
        <v>0</v>
      </c>
      <c r="BV68" s="107">
        <v>0</v>
      </c>
      <c r="BW68" s="107">
        <v>0</v>
      </c>
      <c r="BX68" s="107">
        <v>0</v>
      </c>
      <c r="BY68" s="107">
        <v>0</v>
      </c>
    </row>
    <row r="69" spans="1:77" x14ac:dyDescent="0.25">
      <c r="A69" s="105" t="s">
        <v>66</v>
      </c>
      <c r="B69" s="107">
        <v>0</v>
      </c>
      <c r="C69" s="107">
        <v>0</v>
      </c>
      <c r="D69" s="107">
        <v>0</v>
      </c>
      <c r="E69" s="107">
        <v>0</v>
      </c>
      <c r="F69" s="107">
        <v>0</v>
      </c>
      <c r="G69" s="107">
        <v>0</v>
      </c>
      <c r="H69" s="107">
        <v>0</v>
      </c>
      <c r="I69" s="107">
        <v>0</v>
      </c>
      <c r="J69" s="107">
        <v>0</v>
      </c>
      <c r="K69" s="107">
        <v>0</v>
      </c>
      <c r="L69" s="107">
        <v>0</v>
      </c>
      <c r="M69" s="107">
        <v>0</v>
      </c>
      <c r="N69" s="107">
        <v>0</v>
      </c>
      <c r="O69" s="107">
        <v>0</v>
      </c>
      <c r="P69" s="107">
        <v>0</v>
      </c>
      <c r="Q69" s="107">
        <v>0</v>
      </c>
      <c r="R69" s="107">
        <v>0</v>
      </c>
      <c r="S69" s="107">
        <v>0</v>
      </c>
      <c r="T69" s="107">
        <v>0</v>
      </c>
      <c r="U69" s="107">
        <v>0</v>
      </c>
      <c r="V69" s="107">
        <v>0</v>
      </c>
      <c r="W69" s="107">
        <v>0</v>
      </c>
      <c r="X69" s="107">
        <v>0</v>
      </c>
      <c r="Y69" s="107">
        <v>0</v>
      </c>
      <c r="Z69" s="107">
        <v>0</v>
      </c>
      <c r="AA69" s="107">
        <v>0</v>
      </c>
      <c r="AB69" s="107">
        <v>0</v>
      </c>
      <c r="AC69" s="107">
        <v>0</v>
      </c>
      <c r="AD69" s="107">
        <v>0</v>
      </c>
      <c r="AE69" s="107">
        <v>0</v>
      </c>
      <c r="AF69" s="107">
        <v>0</v>
      </c>
      <c r="AG69" s="107">
        <v>0</v>
      </c>
      <c r="AH69" s="107">
        <v>0</v>
      </c>
      <c r="AI69" s="107">
        <v>0</v>
      </c>
      <c r="AJ69" s="107">
        <v>0</v>
      </c>
      <c r="AK69" s="107">
        <v>0</v>
      </c>
      <c r="AL69" s="107">
        <v>0</v>
      </c>
      <c r="AM69" s="107">
        <v>0</v>
      </c>
      <c r="AN69" s="107">
        <v>0</v>
      </c>
      <c r="AO69" s="107">
        <v>0</v>
      </c>
      <c r="AP69" s="107">
        <v>0</v>
      </c>
      <c r="AQ69" s="107">
        <v>0</v>
      </c>
      <c r="AR69" s="107">
        <v>0</v>
      </c>
      <c r="AS69" s="107">
        <v>0</v>
      </c>
      <c r="AT69" s="107">
        <v>0</v>
      </c>
      <c r="AU69" s="107">
        <v>0</v>
      </c>
      <c r="AV69" s="107">
        <v>0</v>
      </c>
      <c r="AW69" s="107">
        <v>0</v>
      </c>
      <c r="AX69" s="107">
        <v>0</v>
      </c>
      <c r="AY69" s="107">
        <v>0</v>
      </c>
      <c r="AZ69" s="107">
        <v>0</v>
      </c>
      <c r="BA69" s="107">
        <v>0</v>
      </c>
      <c r="BB69" s="107">
        <v>0</v>
      </c>
      <c r="BC69" s="107">
        <v>0</v>
      </c>
      <c r="BD69" s="107">
        <v>0</v>
      </c>
      <c r="BE69" s="107">
        <v>0</v>
      </c>
      <c r="BF69" s="107">
        <v>0</v>
      </c>
      <c r="BG69" s="107">
        <v>0</v>
      </c>
      <c r="BH69" s="107">
        <v>0</v>
      </c>
      <c r="BI69" s="107">
        <v>0</v>
      </c>
      <c r="BJ69" s="107">
        <v>0</v>
      </c>
      <c r="BK69" s="107">
        <v>0</v>
      </c>
      <c r="BL69" s="107">
        <v>0</v>
      </c>
      <c r="BM69" s="107">
        <v>0</v>
      </c>
      <c r="BN69" s="107">
        <v>0</v>
      </c>
      <c r="BO69" s="107">
        <v>0</v>
      </c>
      <c r="BP69" s="107">
        <v>0</v>
      </c>
      <c r="BQ69" s="107">
        <v>0</v>
      </c>
      <c r="BR69" s="107">
        <v>0</v>
      </c>
      <c r="BS69" s="107">
        <v>0</v>
      </c>
      <c r="BT69" s="107">
        <v>0</v>
      </c>
      <c r="BU69" s="107">
        <v>0</v>
      </c>
      <c r="BV69" s="107">
        <v>0</v>
      </c>
      <c r="BW69" s="107">
        <v>0</v>
      </c>
      <c r="BX69" s="107">
        <v>0</v>
      </c>
      <c r="BY69" s="107">
        <v>0</v>
      </c>
    </row>
    <row r="70" spans="1:77" x14ac:dyDescent="0.25">
      <c r="A70" s="105" t="s">
        <v>67</v>
      </c>
      <c r="B70" s="107">
        <v>0</v>
      </c>
      <c r="C70" s="107">
        <v>0</v>
      </c>
      <c r="D70" s="107">
        <v>0</v>
      </c>
      <c r="E70" s="107">
        <v>0</v>
      </c>
      <c r="F70" s="107">
        <v>0</v>
      </c>
      <c r="G70" s="107">
        <v>0</v>
      </c>
      <c r="H70" s="107">
        <v>0</v>
      </c>
      <c r="I70" s="107">
        <v>0</v>
      </c>
      <c r="J70" s="107">
        <v>0</v>
      </c>
      <c r="K70" s="107">
        <v>0</v>
      </c>
      <c r="L70" s="107">
        <v>0</v>
      </c>
      <c r="M70" s="107">
        <v>0</v>
      </c>
      <c r="N70" s="107">
        <v>0</v>
      </c>
      <c r="O70" s="107">
        <v>0</v>
      </c>
      <c r="P70" s="107">
        <v>0</v>
      </c>
      <c r="Q70" s="107">
        <v>0</v>
      </c>
      <c r="R70" s="107">
        <v>0</v>
      </c>
      <c r="S70" s="107">
        <v>0</v>
      </c>
      <c r="T70" s="107">
        <v>0</v>
      </c>
      <c r="U70" s="107">
        <v>0</v>
      </c>
      <c r="V70" s="107">
        <v>0</v>
      </c>
      <c r="W70" s="107">
        <v>0</v>
      </c>
      <c r="X70" s="107">
        <v>0</v>
      </c>
      <c r="Y70" s="107">
        <v>0</v>
      </c>
      <c r="Z70" s="107">
        <v>0</v>
      </c>
      <c r="AA70" s="107">
        <v>0</v>
      </c>
      <c r="AB70" s="107">
        <v>0</v>
      </c>
      <c r="AC70" s="107">
        <v>0</v>
      </c>
      <c r="AD70" s="107">
        <v>0</v>
      </c>
      <c r="AE70" s="107">
        <v>0</v>
      </c>
      <c r="AF70" s="107">
        <v>0</v>
      </c>
      <c r="AG70" s="107">
        <v>0</v>
      </c>
      <c r="AH70" s="107">
        <v>0</v>
      </c>
      <c r="AI70" s="107">
        <v>0</v>
      </c>
      <c r="AJ70" s="107">
        <v>0</v>
      </c>
      <c r="AK70" s="107">
        <v>0</v>
      </c>
      <c r="AL70" s="107">
        <v>0</v>
      </c>
      <c r="AM70" s="107">
        <v>0</v>
      </c>
      <c r="AN70" s="107">
        <v>0</v>
      </c>
      <c r="AO70" s="107">
        <v>0</v>
      </c>
      <c r="AP70" s="107">
        <v>0</v>
      </c>
      <c r="AQ70" s="107">
        <v>0</v>
      </c>
      <c r="AR70" s="107">
        <v>0</v>
      </c>
      <c r="AS70" s="107">
        <v>0</v>
      </c>
      <c r="AT70" s="107">
        <v>0</v>
      </c>
      <c r="AU70" s="107">
        <v>0</v>
      </c>
      <c r="AV70" s="107">
        <v>0</v>
      </c>
      <c r="AW70" s="107">
        <v>0</v>
      </c>
      <c r="AX70" s="107">
        <v>0</v>
      </c>
      <c r="AY70" s="107">
        <v>0</v>
      </c>
      <c r="AZ70" s="107">
        <v>0</v>
      </c>
      <c r="BA70" s="107">
        <v>0</v>
      </c>
      <c r="BB70" s="107">
        <v>0</v>
      </c>
      <c r="BC70" s="107">
        <v>0</v>
      </c>
      <c r="BD70" s="107">
        <v>0</v>
      </c>
      <c r="BE70" s="107">
        <v>0</v>
      </c>
      <c r="BF70" s="107">
        <v>0</v>
      </c>
      <c r="BG70" s="107">
        <v>0</v>
      </c>
      <c r="BH70" s="107">
        <v>0</v>
      </c>
      <c r="BI70" s="107">
        <v>0</v>
      </c>
      <c r="BJ70" s="107">
        <v>0</v>
      </c>
      <c r="BK70" s="107">
        <v>0</v>
      </c>
      <c r="BL70" s="107">
        <v>0</v>
      </c>
      <c r="BM70" s="107">
        <v>0</v>
      </c>
      <c r="BN70" s="107">
        <v>0</v>
      </c>
      <c r="BO70" s="107">
        <v>0</v>
      </c>
      <c r="BP70" s="107">
        <v>0</v>
      </c>
      <c r="BQ70" s="107">
        <v>0</v>
      </c>
      <c r="BR70" s="107">
        <v>0</v>
      </c>
      <c r="BS70" s="107">
        <v>0</v>
      </c>
      <c r="BT70" s="107">
        <v>0</v>
      </c>
      <c r="BU70" s="107">
        <v>0</v>
      </c>
      <c r="BV70" s="107">
        <v>0</v>
      </c>
      <c r="BW70" s="107">
        <v>0</v>
      </c>
      <c r="BX70" s="107">
        <v>0</v>
      </c>
      <c r="BY70" s="107">
        <v>0</v>
      </c>
    </row>
    <row r="71" spans="1:77" x14ac:dyDescent="0.25">
      <c r="A71" s="105" t="s">
        <v>68</v>
      </c>
      <c r="B71" s="107">
        <v>0</v>
      </c>
      <c r="C71" s="107">
        <v>0</v>
      </c>
      <c r="D71" s="107">
        <v>0</v>
      </c>
      <c r="E71" s="107">
        <v>0</v>
      </c>
      <c r="F71" s="107">
        <v>0</v>
      </c>
      <c r="G71" s="107">
        <v>0</v>
      </c>
      <c r="H71" s="107">
        <v>0</v>
      </c>
      <c r="I71" s="107">
        <v>0</v>
      </c>
      <c r="J71" s="107">
        <v>0</v>
      </c>
      <c r="K71" s="107">
        <v>0</v>
      </c>
      <c r="L71" s="107">
        <v>0</v>
      </c>
      <c r="M71" s="107">
        <v>0</v>
      </c>
      <c r="N71" s="107">
        <v>0</v>
      </c>
      <c r="O71" s="107">
        <v>0</v>
      </c>
      <c r="P71" s="107">
        <v>0</v>
      </c>
      <c r="Q71" s="107">
        <v>0</v>
      </c>
      <c r="R71" s="107">
        <v>0</v>
      </c>
      <c r="S71" s="107">
        <v>0</v>
      </c>
      <c r="T71" s="107">
        <v>0</v>
      </c>
      <c r="U71" s="107">
        <v>0</v>
      </c>
      <c r="V71" s="107">
        <v>0</v>
      </c>
      <c r="W71" s="107">
        <v>0</v>
      </c>
      <c r="X71" s="107">
        <v>0</v>
      </c>
      <c r="Y71" s="107">
        <v>0</v>
      </c>
      <c r="Z71" s="107">
        <v>0</v>
      </c>
      <c r="AA71" s="107">
        <v>0</v>
      </c>
      <c r="AB71" s="107">
        <v>0</v>
      </c>
      <c r="AC71" s="107">
        <v>0</v>
      </c>
      <c r="AD71" s="107">
        <v>0</v>
      </c>
      <c r="AE71" s="107">
        <v>0</v>
      </c>
      <c r="AF71" s="107">
        <v>0</v>
      </c>
      <c r="AG71" s="107">
        <v>0</v>
      </c>
      <c r="AH71" s="107">
        <v>0</v>
      </c>
      <c r="AI71" s="107">
        <v>0</v>
      </c>
      <c r="AJ71" s="107">
        <v>0</v>
      </c>
      <c r="AK71" s="107">
        <v>0</v>
      </c>
      <c r="AL71" s="107">
        <v>0</v>
      </c>
      <c r="AM71" s="107">
        <v>0</v>
      </c>
      <c r="AN71" s="107">
        <v>0</v>
      </c>
      <c r="AO71" s="107">
        <v>0</v>
      </c>
      <c r="AP71" s="107">
        <v>0</v>
      </c>
      <c r="AQ71" s="107">
        <v>0</v>
      </c>
      <c r="AR71" s="107">
        <v>0</v>
      </c>
      <c r="AS71" s="107">
        <v>0</v>
      </c>
      <c r="AT71" s="107">
        <v>0</v>
      </c>
      <c r="AU71" s="107">
        <v>0</v>
      </c>
      <c r="AV71" s="107">
        <v>0</v>
      </c>
      <c r="AW71" s="107">
        <v>0</v>
      </c>
      <c r="AX71" s="107">
        <v>0</v>
      </c>
      <c r="AY71" s="107">
        <v>0</v>
      </c>
      <c r="AZ71" s="107">
        <v>0</v>
      </c>
      <c r="BA71" s="107">
        <v>0</v>
      </c>
      <c r="BB71" s="107">
        <v>0</v>
      </c>
      <c r="BC71" s="107">
        <v>0</v>
      </c>
      <c r="BD71" s="107">
        <v>0</v>
      </c>
      <c r="BE71" s="107">
        <v>0</v>
      </c>
      <c r="BF71" s="107">
        <v>0</v>
      </c>
      <c r="BG71" s="107">
        <v>0</v>
      </c>
      <c r="BH71" s="107">
        <v>0</v>
      </c>
      <c r="BI71" s="107">
        <v>0</v>
      </c>
      <c r="BJ71" s="107">
        <v>0</v>
      </c>
      <c r="BK71" s="107">
        <v>0</v>
      </c>
      <c r="BL71" s="107">
        <v>0</v>
      </c>
      <c r="BM71" s="107">
        <v>0</v>
      </c>
      <c r="BN71" s="107">
        <v>0</v>
      </c>
      <c r="BO71" s="107">
        <v>0</v>
      </c>
      <c r="BP71" s="107">
        <v>0</v>
      </c>
      <c r="BQ71" s="107">
        <v>0</v>
      </c>
      <c r="BR71" s="107">
        <v>0</v>
      </c>
      <c r="BS71" s="107">
        <v>0</v>
      </c>
      <c r="BT71" s="107">
        <v>0</v>
      </c>
      <c r="BU71" s="107">
        <v>0</v>
      </c>
      <c r="BV71" s="107">
        <v>0</v>
      </c>
      <c r="BW71" s="107">
        <v>0</v>
      </c>
      <c r="BX71" s="107">
        <v>0</v>
      </c>
      <c r="BY71" s="107">
        <v>0</v>
      </c>
    </row>
    <row r="72" spans="1:77" x14ac:dyDescent="0.25">
      <c r="A72" s="105" t="s">
        <v>69</v>
      </c>
      <c r="B72" s="107">
        <v>0</v>
      </c>
      <c r="C72" s="107">
        <v>0</v>
      </c>
      <c r="D72" s="107">
        <v>0</v>
      </c>
      <c r="E72" s="107">
        <v>0</v>
      </c>
      <c r="F72" s="107">
        <v>0</v>
      </c>
      <c r="G72" s="107">
        <v>0</v>
      </c>
      <c r="H72" s="107">
        <v>0</v>
      </c>
      <c r="I72" s="107">
        <v>0</v>
      </c>
      <c r="J72" s="107">
        <v>0</v>
      </c>
      <c r="K72" s="107">
        <v>0</v>
      </c>
      <c r="L72" s="107">
        <v>0</v>
      </c>
      <c r="M72" s="107">
        <v>0</v>
      </c>
      <c r="N72" s="107">
        <v>0</v>
      </c>
      <c r="O72" s="107">
        <v>0</v>
      </c>
      <c r="P72" s="107">
        <v>0</v>
      </c>
      <c r="Q72" s="107">
        <v>0</v>
      </c>
      <c r="R72" s="107">
        <v>0</v>
      </c>
      <c r="S72" s="107">
        <v>0</v>
      </c>
      <c r="T72" s="107">
        <v>0</v>
      </c>
      <c r="U72" s="107">
        <v>0</v>
      </c>
      <c r="V72" s="107">
        <v>0</v>
      </c>
      <c r="W72" s="107">
        <v>0</v>
      </c>
      <c r="X72" s="107">
        <v>0</v>
      </c>
      <c r="Y72" s="107">
        <v>0</v>
      </c>
      <c r="Z72" s="107">
        <v>0</v>
      </c>
      <c r="AA72" s="107">
        <v>0</v>
      </c>
      <c r="AB72" s="107">
        <v>0</v>
      </c>
      <c r="AC72" s="107">
        <v>0</v>
      </c>
      <c r="AD72" s="107">
        <v>0</v>
      </c>
      <c r="AE72" s="107">
        <v>0</v>
      </c>
      <c r="AF72" s="107">
        <v>0</v>
      </c>
      <c r="AG72" s="107">
        <v>0</v>
      </c>
      <c r="AH72" s="107">
        <v>0</v>
      </c>
      <c r="AI72" s="107">
        <v>0</v>
      </c>
      <c r="AJ72" s="107">
        <v>0</v>
      </c>
      <c r="AK72" s="107">
        <v>0</v>
      </c>
      <c r="AL72" s="107">
        <v>0</v>
      </c>
      <c r="AM72" s="107">
        <v>0</v>
      </c>
      <c r="AN72" s="107">
        <v>0</v>
      </c>
      <c r="AO72" s="107">
        <v>0</v>
      </c>
      <c r="AP72" s="107">
        <v>0</v>
      </c>
      <c r="AQ72" s="107">
        <v>0</v>
      </c>
      <c r="AR72" s="107">
        <v>0</v>
      </c>
      <c r="AS72" s="107">
        <v>0</v>
      </c>
      <c r="AT72" s="107">
        <v>0</v>
      </c>
      <c r="AU72" s="107">
        <v>0</v>
      </c>
      <c r="AV72" s="107">
        <v>0</v>
      </c>
      <c r="AW72" s="107">
        <v>0</v>
      </c>
      <c r="AX72" s="107">
        <v>0</v>
      </c>
      <c r="AY72" s="107">
        <v>0</v>
      </c>
      <c r="AZ72" s="107">
        <v>0</v>
      </c>
      <c r="BA72" s="107">
        <v>0</v>
      </c>
      <c r="BB72" s="107">
        <v>0</v>
      </c>
      <c r="BC72" s="107">
        <v>0</v>
      </c>
      <c r="BD72" s="107">
        <v>0</v>
      </c>
      <c r="BE72" s="107">
        <v>0</v>
      </c>
      <c r="BF72" s="107">
        <v>0</v>
      </c>
      <c r="BG72" s="107">
        <v>0</v>
      </c>
      <c r="BH72" s="107">
        <v>0</v>
      </c>
      <c r="BI72" s="107">
        <v>0</v>
      </c>
      <c r="BJ72" s="107">
        <v>0</v>
      </c>
      <c r="BK72" s="107">
        <v>0</v>
      </c>
      <c r="BL72" s="107">
        <v>0</v>
      </c>
      <c r="BM72" s="107">
        <v>0</v>
      </c>
      <c r="BN72" s="107">
        <v>0</v>
      </c>
      <c r="BO72" s="107">
        <v>0</v>
      </c>
      <c r="BP72" s="107">
        <v>0</v>
      </c>
      <c r="BQ72" s="107">
        <v>0</v>
      </c>
      <c r="BR72" s="107">
        <v>0</v>
      </c>
      <c r="BS72" s="107">
        <v>0</v>
      </c>
      <c r="BT72" s="107">
        <v>0</v>
      </c>
      <c r="BU72" s="107">
        <v>0</v>
      </c>
      <c r="BV72" s="107">
        <v>0</v>
      </c>
      <c r="BW72" s="107">
        <v>0</v>
      </c>
      <c r="BX72" s="107">
        <v>0</v>
      </c>
      <c r="BY72" s="107">
        <v>0</v>
      </c>
    </row>
    <row r="73" spans="1:77" x14ac:dyDescent="0.25">
      <c r="A73" s="105" t="s">
        <v>70</v>
      </c>
      <c r="B73" s="107">
        <v>0</v>
      </c>
      <c r="C73" s="107">
        <v>0</v>
      </c>
      <c r="D73" s="107">
        <v>0</v>
      </c>
      <c r="E73" s="107">
        <v>0</v>
      </c>
      <c r="F73" s="107">
        <v>0</v>
      </c>
      <c r="G73" s="107">
        <v>0</v>
      </c>
      <c r="H73" s="107">
        <v>0</v>
      </c>
      <c r="I73" s="107">
        <v>0</v>
      </c>
      <c r="J73" s="107">
        <v>0</v>
      </c>
      <c r="K73" s="107">
        <v>0</v>
      </c>
      <c r="L73" s="107">
        <v>0</v>
      </c>
      <c r="M73" s="107">
        <v>0</v>
      </c>
      <c r="N73" s="107">
        <v>0</v>
      </c>
      <c r="O73" s="107">
        <v>0</v>
      </c>
      <c r="P73" s="107">
        <v>0</v>
      </c>
      <c r="Q73" s="107">
        <v>0</v>
      </c>
      <c r="R73" s="107">
        <v>0</v>
      </c>
      <c r="S73" s="107">
        <v>0</v>
      </c>
      <c r="T73" s="107">
        <v>0</v>
      </c>
      <c r="U73" s="107">
        <v>0</v>
      </c>
      <c r="V73" s="107">
        <v>0</v>
      </c>
      <c r="W73" s="107">
        <v>0</v>
      </c>
      <c r="X73" s="107">
        <v>0</v>
      </c>
      <c r="Y73" s="107">
        <v>0</v>
      </c>
      <c r="Z73" s="107">
        <v>0</v>
      </c>
      <c r="AA73" s="107">
        <v>0</v>
      </c>
      <c r="AB73" s="107">
        <v>0</v>
      </c>
      <c r="AC73" s="107">
        <v>0</v>
      </c>
      <c r="AD73" s="107">
        <v>0</v>
      </c>
      <c r="AE73" s="107">
        <v>0</v>
      </c>
      <c r="AF73" s="107">
        <v>0</v>
      </c>
      <c r="AG73" s="107">
        <v>0</v>
      </c>
      <c r="AH73" s="107">
        <v>0</v>
      </c>
      <c r="AI73" s="107">
        <v>0</v>
      </c>
      <c r="AJ73" s="107">
        <v>0</v>
      </c>
      <c r="AK73" s="107">
        <v>0</v>
      </c>
      <c r="AL73" s="107">
        <v>0</v>
      </c>
      <c r="AM73" s="107">
        <v>0</v>
      </c>
      <c r="AN73" s="107">
        <v>0</v>
      </c>
      <c r="AO73" s="107">
        <v>0</v>
      </c>
      <c r="AP73" s="107">
        <v>0</v>
      </c>
      <c r="AQ73" s="107">
        <v>0</v>
      </c>
      <c r="AR73" s="107">
        <v>0</v>
      </c>
      <c r="AS73" s="107">
        <v>0</v>
      </c>
      <c r="AT73" s="107">
        <v>0</v>
      </c>
      <c r="AU73" s="107">
        <v>0</v>
      </c>
      <c r="AV73" s="107">
        <v>0</v>
      </c>
      <c r="AW73" s="107">
        <v>0</v>
      </c>
      <c r="AX73" s="107">
        <v>0</v>
      </c>
      <c r="AY73" s="107">
        <v>0</v>
      </c>
      <c r="AZ73" s="107">
        <v>0</v>
      </c>
      <c r="BA73" s="107">
        <v>0</v>
      </c>
      <c r="BB73" s="107">
        <v>0</v>
      </c>
      <c r="BC73" s="107">
        <v>0</v>
      </c>
      <c r="BD73" s="107">
        <v>0</v>
      </c>
      <c r="BE73" s="107">
        <v>0</v>
      </c>
      <c r="BF73" s="107">
        <v>0</v>
      </c>
      <c r="BG73" s="107">
        <v>0</v>
      </c>
      <c r="BH73" s="107">
        <v>0</v>
      </c>
      <c r="BI73" s="107">
        <v>0</v>
      </c>
      <c r="BJ73" s="107">
        <v>0</v>
      </c>
      <c r="BK73" s="107">
        <v>0</v>
      </c>
      <c r="BL73" s="107">
        <v>0</v>
      </c>
      <c r="BM73" s="107">
        <v>0</v>
      </c>
      <c r="BN73" s="107">
        <v>0</v>
      </c>
      <c r="BO73" s="107">
        <v>0</v>
      </c>
      <c r="BP73" s="107">
        <v>0</v>
      </c>
      <c r="BQ73" s="107">
        <v>0</v>
      </c>
      <c r="BR73" s="107">
        <v>0</v>
      </c>
      <c r="BS73" s="107">
        <v>0</v>
      </c>
      <c r="BT73" s="107">
        <v>0</v>
      </c>
      <c r="BU73" s="107">
        <v>0</v>
      </c>
      <c r="BV73" s="107">
        <v>0</v>
      </c>
      <c r="BW73" s="107">
        <v>0</v>
      </c>
      <c r="BX73" s="107">
        <v>0</v>
      </c>
      <c r="BY73" s="107">
        <v>0</v>
      </c>
    </row>
    <row r="74" spans="1:77" x14ac:dyDescent="0.25">
      <c r="A74" s="105" t="s">
        <v>71</v>
      </c>
      <c r="B74" s="107">
        <v>0</v>
      </c>
      <c r="C74" s="107">
        <v>0</v>
      </c>
      <c r="D74" s="107">
        <v>0</v>
      </c>
      <c r="E74" s="107">
        <v>0</v>
      </c>
      <c r="F74" s="107">
        <v>0</v>
      </c>
      <c r="G74" s="107">
        <v>0</v>
      </c>
      <c r="H74" s="107">
        <v>0</v>
      </c>
      <c r="I74" s="107">
        <v>0</v>
      </c>
      <c r="J74" s="107">
        <v>0</v>
      </c>
      <c r="K74" s="107">
        <v>0</v>
      </c>
      <c r="L74" s="107">
        <v>0</v>
      </c>
      <c r="M74" s="107">
        <v>0</v>
      </c>
      <c r="N74" s="107">
        <v>0</v>
      </c>
      <c r="O74" s="107">
        <v>0</v>
      </c>
      <c r="P74" s="107">
        <v>0</v>
      </c>
      <c r="Q74" s="107">
        <v>0</v>
      </c>
      <c r="R74" s="107">
        <v>0</v>
      </c>
      <c r="S74" s="107">
        <v>0</v>
      </c>
      <c r="T74" s="107">
        <v>0</v>
      </c>
      <c r="U74" s="107">
        <v>0</v>
      </c>
      <c r="V74" s="107">
        <v>0</v>
      </c>
      <c r="W74" s="107">
        <v>0</v>
      </c>
      <c r="X74" s="107">
        <v>0</v>
      </c>
      <c r="Y74" s="107">
        <v>0</v>
      </c>
      <c r="Z74" s="107">
        <v>0</v>
      </c>
      <c r="AA74" s="107">
        <v>0</v>
      </c>
      <c r="AB74" s="107">
        <v>0</v>
      </c>
      <c r="AC74" s="107">
        <v>0</v>
      </c>
      <c r="AD74" s="107">
        <v>0</v>
      </c>
      <c r="AE74" s="107">
        <v>0</v>
      </c>
      <c r="AF74" s="107">
        <v>0</v>
      </c>
      <c r="AG74" s="107">
        <v>0</v>
      </c>
      <c r="AH74" s="107">
        <v>0</v>
      </c>
      <c r="AI74" s="107">
        <v>0</v>
      </c>
      <c r="AJ74" s="107">
        <v>0</v>
      </c>
      <c r="AK74" s="107">
        <v>0</v>
      </c>
      <c r="AL74" s="107">
        <v>0</v>
      </c>
      <c r="AM74" s="107">
        <v>0</v>
      </c>
      <c r="AN74" s="107">
        <v>0</v>
      </c>
      <c r="AO74" s="107">
        <v>0</v>
      </c>
      <c r="AP74" s="107">
        <v>0</v>
      </c>
      <c r="AQ74" s="107">
        <v>0</v>
      </c>
      <c r="AR74" s="107">
        <v>0</v>
      </c>
      <c r="AS74" s="107">
        <v>0</v>
      </c>
      <c r="AT74" s="107">
        <v>0</v>
      </c>
      <c r="AU74" s="107">
        <v>0</v>
      </c>
      <c r="AV74" s="107">
        <v>0</v>
      </c>
      <c r="AW74" s="107">
        <v>0</v>
      </c>
      <c r="AX74" s="107">
        <v>0</v>
      </c>
      <c r="AY74" s="107">
        <v>0</v>
      </c>
      <c r="AZ74" s="107">
        <v>0</v>
      </c>
      <c r="BA74" s="107">
        <v>0</v>
      </c>
      <c r="BB74" s="107">
        <v>0</v>
      </c>
      <c r="BC74" s="107">
        <v>0</v>
      </c>
      <c r="BD74" s="107">
        <v>0</v>
      </c>
      <c r="BE74" s="107">
        <v>0</v>
      </c>
      <c r="BF74" s="107">
        <v>0</v>
      </c>
      <c r="BG74" s="107">
        <v>0</v>
      </c>
      <c r="BH74" s="107">
        <v>0</v>
      </c>
      <c r="BI74" s="107">
        <v>0</v>
      </c>
      <c r="BJ74" s="107">
        <v>0</v>
      </c>
      <c r="BK74" s="107">
        <v>0</v>
      </c>
      <c r="BL74" s="107">
        <v>0</v>
      </c>
      <c r="BM74" s="107">
        <v>0</v>
      </c>
      <c r="BN74" s="107">
        <v>0</v>
      </c>
      <c r="BO74" s="107">
        <v>0</v>
      </c>
      <c r="BP74" s="107">
        <v>0</v>
      </c>
      <c r="BQ74" s="107">
        <v>0</v>
      </c>
      <c r="BR74" s="107">
        <v>0</v>
      </c>
      <c r="BS74" s="107">
        <v>0</v>
      </c>
      <c r="BT74" s="107">
        <v>0</v>
      </c>
      <c r="BU74" s="107">
        <v>0</v>
      </c>
      <c r="BV74" s="107">
        <v>0</v>
      </c>
      <c r="BW74" s="107">
        <v>0</v>
      </c>
      <c r="BX74" s="107">
        <v>0</v>
      </c>
      <c r="BY74" s="107">
        <v>0</v>
      </c>
    </row>
    <row r="75" spans="1:77" x14ac:dyDescent="0.25">
      <c r="A75" s="105" t="s">
        <v>72</v>
      </c>
      <c r="B75" s="107">
        <v>0</v>
      </c>
      <c r="C75" s="107">
        <v>0</v>
      </c>
      <c r="D75" s="107">
        <v>0</v>
      </c>
      <c r="E75" s="107">
        <v>0</v>
      </c>
      <c r="F75" s="107">
        <v>0</v>
      </c>
      <c r="G75" s="107">
        <v>0</v>
      </c>
      <c r="H75" s="107">
        <v>0</v>
      </c>
      <c r="I75" s="107">
        <v>0</v>
      </c>
      <c r="J75" s="107">
        <v>0</v>
      </c>
      <c r="K75" s="107">
        <v>0</v>
      </c>
      <c r="L75" s="107">
        <v>0</v>
      </c>
      <c r="M75" s="107">
        <v>0</v>
      </c>
      <c r="N75" s="107">
        <v>0</v>
      </c>
      <c r="O75" s="107">
        <v>0</v>
      </c>
      <c r="P75" s="107">
        <v>0</v>
      </c>
      <c r="Q75" s="107">
        <v>0</v>
      </c>
      <c r="R75" s="107">
        <v>0</v>
      </c>
      <c r="S75" s="107">
        <v>0</v>
      </c>
      <c r="T75" s="107">
        <v>0</v>
      </c>
      <c r="U75" s="107">
        <v>0</v>
      </c>
      <c r="V75" s="107">
        <v>0</v>
      </c>
      <c r="W75" s="107">
        <v>0</v>
      </c>
      <c r="X75" s="107">
        <v>0</v>
      </c>
      <c r="Y75" s="107">
        <v>0</v>
      </c>
      <c r="Z75" s="107">
        <v>0</v>
      </c>
      <c r="AA75" s="107">
        <v>0</v>
      </c>
      <c r="AB75" s="107">
        <v>0</v>
      </c>
      <c r="AC75" s="107">
        <v>0</v>
      </c>
      <c r="AD75" s="107">
        <v>0</v>
      </c>
      <c r="AE75" s="107">
        <v>0</v>
      </c>
      <c r="AF75" s="107">
        <v>0</v>
      </c>
      <c r="AG75" s="107">
        <v>0</v>
      </c>
      <c r="AH75" s="107">
        <v>0</v>
      </c>
      <c r="AI75" s="107">
        <v>0</v>
      </c>
      <c r="AJ75" s="107">
        <v>0</v>
      </c>
      <c r="AK75" s="107">
        <v>0</v>
      </c>
      <c r="AL75" s="107">
        <v>0</v>
      </c>
      <c r="AM75" s="107">
        <v>0</v>
      </c>
      <c r="AN75" s="107">
        <v>0</v>
      </c>
      <c r="AO75" s="107">
        <v>0</v>
      </c>
      <c r="AP75" s="107">
        <v>0</v>
      </c>
      <c r="AQ75" s="107">
        <v>0</v>
      </c>
      <c r="AR75" s="107">
        <v>0</v>
      </c>
      <c r="AS75" s="107">
        <v>0</v>
      </c>
      <c r="AT75" s="107">
        <v>0</v>
      </c>
      <c r="AU75" s="107">
        <v>0</v>
      </c>
      <c r="AV75" s="107">
        <v>0</v>
      </c>
      <c r="AW75" s="107">
        <v>0</v>
      </c>
      <c r="AX75" s="107">
        <v>0</v>
      </c>
      <c r="AY75" s="107">
        <v>0</v>
      </c>
      <c r="AZ75" s="107">
        <v>0</v>
      </c>
      <c r="BA75" s="107">
        <v>0</v>
      </c>
      <c r="BB75" s="107">
        <v>0</v>
      </c>
      <c r="BC75" s="107">
        <v>0</v>
      </c>
      <c r="BD75" s="107">
        <v>0</v>
      </c>
      <c r="BE75" s="107">
        <v>0</v>
      </c>
      <c r="BF75" s="107">
        <v>0</v>
      </c>
      <c r="BG75" s="107">
        <v>0</v>
      </c>
      <c r="BH75" s="107">
        <v>0</v>
      </c>
      <c r="BI75" s="107">
        <v>0</v>
      </c>
      <c r="BJ75" s="107">
        <v>0</v>
      </c>
      <c r="BK75" s="107">
        <v>0</v>
      </c>
      <c r="BL75" s="107">
        <v>0</v>
      </c>
      <c r="BM75" s="107">
        <v>0</v>
      </c>
      <c r="BN75" s="107">
        <v>0</v>
      </c>
      <c r="BO75" s="107">
        <v>0</v>
      </c>
      <c r="BP75" s="107">
        <v>0</v>
      </c>
      <c r="BQ75" s="107">
        <v>0</v>
      </c>
      <c r="BR75" s="107">
        <v>0</v>
      </c>
      <c r="BS75" s="107">
        <v>0</v>
      </c>
      <c r="BT75" s="107">
        <v>0</v>
      </c>
      <c r="BU75" s="107">
        <v>0</v>
      </c>
      <c r="BV75" s="107">
        <v>0</v>
      </c>
      <c r="BW75" s="107">
        <v>0</v>
      </c>
      <c r="BX75" s="107">
        <v>0</v>
      </c>
      <c r="BY75" s="107">
        <v>0</v>
      </c>
    </row>
    <row r="76" spans="1:77" x14ac:dyDescent="0.25">
      <c r="A76" s="105" t="s">
        <v>73</v>
      </c>
      <c r="B76" s="107">
        <v>0</v>
      </c>
      <c r="C76" s="107">
        <v>0</v>
      </c>
      <c r="D76" s="107">
        <v>0</v>
      </c>
      <c r="E76" s="107">
        <v>0</v>
      </c>
      <c r="F76" s="107">
        <v>0</v>
      </c>
      <c r="G76" s="107">
        <v>0</v>
      </c>
      <c r="H76" s="107">
        <v>0</v>
      </c>
      <c r="I76" s="107">
        <v>0</v>
      </c>
      <c r="J76" s="107">
        <v>0</v>
      </c>
      <c r="K76" s="107">
        <v>0</v>
      </c>
      <c r="L76" s="107">
        <v>0</v>
      </c>
      <c r="M76" s="107">
        <v>0</v>
      </c>
      <c r="N76" s="107">
        <v>0</v>
      </c>
      <c r="O76" s="107">
        <v>0</v>
      </c>
      <c r="P76" s="107">
        <v>0</v>
      </c>
      <c r="Q76" s="107">
        <v>0</v>
      </c>
      <c r="R76" s="107">
        <v>0</v>
      </c>
      <c r="S76" s="107">
        <v>0</v>
      </c>
      <c r="T76" s="107">
        <v>0</v>
      </c>
      <c r="U76" s="107">
        <v>0</v>
      </c>
      <c r="V76" s="107">
        <v>0</v>
      </c>
      <c r="W76" s="107">
        <v>0</v>
      </c>
      <c r="X76" s="107">
        <v>0</v>
      </c>
      <c r="Y76" s="107">
        <v>0</v>
      </c>
      <c r="Z76" s="107">
        <v>0</v>
      </c>
      <c r="AA76" s="107">
        <v>0</v>
      </c>
      <c r="AB76" s="107">
        <v>0</v>
      </c>
      <c r="AC76" s="107">
        <v>0</v>
      </c>
      <c r="AD76" s="107">
        <v>0</v>
      </c>
      <c r="AE76" s="107">
        <v>0</v>
      </c>
      <c r="AF76" s="107">
        <v>0</v>
      </c>
      <c r="AG76" s="107">
        <v>0</v>
      </c>
      <c r="AH76" s="107">
        <v>0</v>
      </c>
      <c r="AI76" s="107">
        <v>0</v>
      </c>
      <c r="AJ76" s="107">
        <v>0</v>
      </c>
      <c r="AK76" s="107">
        <v>0</v>
      </c>
      <c r="AL76" s="107">
        <v>0</v>
      </c>
      <c r="AM76" s="107">
        <v>0</v>
      </c>
      <c r="AN76" s="107">
        <v>0</v>
      </c>
      <c r="AO76" s="107">
        <v>0</v>
      </c>
      <c r="AP76" s="107">
        <v>0</v>
      </c>
      <c r="AQ76" s="107">
        <v>0</v>
      </c>
      <c r="AR76" s="107">
        <v>0</v>
      </c>
      <c r="AS76" s="107">
        <v>0</v>
      </c>
      <c r="AT76" s="107">
        <v>0</v>
      </c>
      <c r="AU76" s="107">
        <v>0</v>
      </c>
      <c r="AV76" s="107">
        <v>0</v>
      </c>
      <c r="AW76" s="107">
        <v>0</v>
      </c>
      <c r="AX76" s="107">
        <v>0</v>
      </c>
      <c r="AY76" s="107">
        <v>0</v>
      </c>
      <c r="AZ76" s="107">
        <v>0</v>
      </c>
      <c r="BA76" s="107">
        <v>0</v>
      </c>
      <c r="BB76" s="107">
        <v>0</v>
      </c>
      <c r="BC76" s="107">
        <v>0</v>
      </c>
      <c r="BD76" s="107">
        <v>0</v>
      </c>
      <c r="BE76" s="107">
        <v>0</v>
      </c>
      <c r="BF76" s="107">
        <v>0</v>
      </c>
      <c r="BG76" s="107">
        <v>0</v>
      </c>
      <c r="BH76" s="107">
        <v>0</v>
      </c>
      <c r="BI76" s="107">
        <v>0</v>
      </c>
      <c r="BJ76" s="107">
        <v>0</v>
      </c>
      <c r="BK76" s="107">
        <v>0</v>
      </c>
      <c r="BL76" s="107">
        <v>0</v>
      </c>
      <c r="BM76" s="107">
        <v>0</v>
      </c>
      <c r="BN76" s="107">
        <v>0</v>
      </c>
      <c r="BO76" s="107">
        <v>0</v>
      </c>
      <c r="BP76" s="107">
        <v>0</v>
      </c>
      <c r="BQ76" s="107">
        <v>0</v>
      </c>
      <c r="BR76" s="107">
        <v>0</v>
      </c>
      <c r="BS76" s="107">
        <v>0</v>
      </c>
      <c r="BT76" s="107">
        <v>0</v>
      </c>
      <c r="BU76" s="107">
        <v>0</v>
      </c>
      <c r="BV76" s="107">
        <v>0</v>
      </c>
      <c r="BW76" s="107">
        <v>0</v>
      </c>
      <c r="BX76" s="107">
        <v>0</v>
      </c>
      <c r="BY76" s="107">
        <v>0</v>
      </c>
    </row>
    <row r="77" spans="1:77" x14ac:dyDescent="0.25">
      <c r="A77" s="105" t="s">
        <v>74</v>
      </c>
      <c r="B77" s="107">
        <v>0</v>
      </c>
      <c r="C77" s="107">
        <v>0</v>
      </c>
      <c r="D77" s="107">
        <v>0</v>
      </c>
      <c r="E77" s="107">
        <v>0</v>
      </c>
      <c r="F77" s="107">
        <v>0</v>
      </c>
      <c r="G77" s="107">
        <v>0</v>
      </c>
      <c r="H77" s="107">
        <v>0</v>
      </c>
      <c r="I77" s="107">
        <v>0</v>
      </c>
      <c r="J77" s="107">
        <v>0</v>
      </c>
      <c r="K77" s="107">
        <v>0</v>
      </c>
      <c r="L77" s="107">
        <v>0</v>
      </c>
      <c r="M77" s="107">
        <v>0</v>
      </c>
      <c r="N77" s="107">
        <v>0</v>
      </c>
      <c r="O77" s="107">
        <v>0</v>
      </c>
      <c r="P77" s="107">
        <v>0</v>
      </c>
      <c r="Q77" s="107">
        <v>0</v>
      </c>
      <c r="R77" s="107">
        <v>0</v>
      </c>
      <c r="S77" s="107">
        <v>0</v>
      </c>
      <c r="T77" s="107">
        <v>0</v>
      </c>
      <c r="U77" s="107">
        <v>0</v>
      </c>
      <c r="V77" s="107">
        <v>0</v>
      </c>
      <c r="W77" s="107">
        <v>0</v>
      </c>
      <c r="X77" s="107">
        <v>0</v>
      </c>
      <c r="Y77" s="107">
        <v>0</v>
      </c>
      <c r="Z77" s="107">
        <v>0</v>
      </c>
      <c r="AA77" s="107">
        <v>0</v>
      </c>
      <c r="AB77" s="107">
        <v>0</v>
      </c>
      <c r="AC77" s="107">
        <v>0</v>
      </c>
      <c r="AD77" s="107">
        <v>0</v>
      </c>
      <c r="AE77" s="107">
        <v>0</v>
      </c>
      <c r="AF77" s="107">
        <v>0</v>
      </c>
      <c r="AG77" s="107">
        <v>0</v>
      </c>
      <c r="AH77" s="107">
        <v>0</v>
      </c>
      <c r="AI77" s="107">
        <v>0</v>
      </c>
      <c r="AJ77" s="107">
        <v>0</v>
      </c>
      <c r="AK77" s="107">
        <v>0</v>
      </c>
      <c r="AL77" s="107">
        <v>0</v>
      </c>
      <c r="AM77" s="107">
        <v>0</v>
      </c>
      <c r="AN77" s="107">
        <v>0</v>
      </c>
      <c r="AO77" s="107">
        <v>0</v>
      </c>
      <c r="AP77" s="107">
        <v>0</v>
      </c>
      <c r="AQ77" s="107">
        <v>0</v>
      </c>
      <c r="AR77" s="107">
        <v>0</v>
      </c>
      <c r="AS77" s="107">
        <v>0</v>
      </c>
      <c r="AT77" s="107">
        <v>0</v>
      </c>
      <c r="AU77" s="107">
        <v>0</v>
      </c>
      <c r="AV77" s="107">
        <v>0</v>
      </c>
      <c r="AW77" s="107">
        <v>0</v>
      </c>
      <c r="AX77" s="107">
        <v>0</v>
      </c>
      <c r="AY77" s="107">
        <v>0</v>
      </c>
      <c r="AZ77" s="107">
        <v>0</v>
      </c>
      <c r="BA77" s="107">
        <v>0</v>
      </c>
      <c r="BB77" s="107">
        <v>0</v>
      </c>
      <c r="BC77" s="107">
        <v>0</v>
      </c>
      <c r="BD77" s="107">
        <v>0</v>
      </c>
      <c r="BE77" s="107">
        <v>0</v>
      </c>
      <c r="BF77" s="107">
        <v>0</v>
      </c>
      <c r="BG77" s="107">
        <v>0</v>
      </c>
      <c r="BH77" s="107">
        <v>0</v>
      </c>
      <c r="BI77" s="107">
        <v>0</v>
      </c>
      <c r="BJ77" s="107">
        <v>0</v>
      </c>
      <c r="BK77" s="107">
        <v>0</v>
      </c>
      <c r="BL77" s="107">
        <v>0</v>
      </c>
      <c r="BM77" s="107">
        <v>0</v>
      </c>
      <c r="BN77" s="107">
        <v>0</v>
      </c>
      <c r="BO77" s="107">
        <v>0</v>
      </c>
      <c r="BP77" s="107">
        <v>0</v>
      </c>
      <c r="BQ77" s="107">
        <v>0</v>
      </c>
      <c r="BR77" s="107">
        <v>0</v>
      </c>
      <c r="BS77" s="107">
        <v>0</v>
      </c>
      <c r="BT77" s="107">
        <v>0</v>
      </c>
      <c r="BU77" s="107">
        <v>0</v>
      </c>
      <c r="BV77" s="107">
        <v>0</v>
      </c>
      <c r="BW77" s="107">
        <v>0</v>
      </c>
      <c r="BX77" s="107">
        <v>0</v>
      </c>
      <c r="BY77" s="107">
        <v>0</v>
      </c>
    </row>
    <row r="78" spans="1:77" x14ac:dyDescent="0.25">
      <c r="A78" s="105" t="s">
        <v>75</v>
      </c>
      <c r="B78" s="107">
        <v>0</v>
      </c>
      <c r="C78" s="107">
        <v>0</v>
      </c>
      <c r="D78" s="107">
        <v>0</v>
      </c>
      <c r="E78" s="107">
        <v>0</v>
      </c>
      <c r="F78" s="107">
        <v>0</v>
      </c>
      <c r="G78" s="107">
        <v>0</v>
      </c>
      <c r="H78" s="107">
        <v>0</v>
      </c>
      <c r="I78" s="107">
        <v>0</v>
      </c>
      <c r="J78" s="107">
        <v>0</v>
      </c>
      <c r="K78" s="107">
        <v>0</v>
      </c>
      <c r="L78" s="107">
        <v>0</v>
      </c>
      <c r="M78" s="107">
        <v>0</v>
      </c>
      <c r="N78" s="107">
        <v>0</v>
      </c>
      <c r="O78" s="107">
        <v>0</v>
      </c>
      <c r="P78" s="107">
        <v>0</v>
      </c>
      <c r="Q78" s="107">
        <v>0</v>
      </c>
      <c r="R78" s="107">
        <v>0</v>
      </c>
      <c r="S78" s="107">
        <v>0</v>
      </c>
      <c r="T78" s="107">
        <v>0</v>
      </c>
      <c r="U78" s="107">
        <v>0</v>
      </c>
      <c r="V78" s="107">
        <v>0</v>
      </c>
      <c r="W78" s="107">
        <v>0</v>
      </c>
      <c r="X78" s="107">
        <v>0</v>
      </c>
      <c r="Y78" s="107">
        <v>0</v>
      </c>
      <c r="Z78" s="107">
        <v>0</v>
      </c>
      <c r="AA78" s="107">
        <v>0</v>
      </c>
      <c r="AB78" s="107">
        <v>0</v>
      </c>
      <c r="AC78" s="107">
        <v>0</v>
      </c>
      <c r="AD78" s="107">
        <v>0</v>
      </c>
      <c r="AE78" s="107">
        <v>0</v>
      </c>
      <c r="AF78" s="107">
        <v>0</v>
      </c>
      <c r="AG78" s="107">
        <v>0</v>
      </c>
      <c r="AH78" s="107">
        <v>0</v>
      </c>
      <c r="AI78" s="107">
        <v>0</v>
      </c>
      <c r="AJ78" s="107">
        <v>0</v>
      </c>
      <c r="AK78" s="107">
        <v>0</v>
      </c>
      <c r="AL78" s="107">
        <v>0</v>
      </c>
      <c r="AM78" s="107">
        <v>0</v>
      </c>
      <c r="AN78" s="107">
        <v>0</v>
      </c>
      <c r="AO78" s="107">
        <v>0</v>
      </c>
      <c r="AP78" s="107">
        <v>0</v>
      </c>
      <c r="AQ78" s="107">
        <v>0</v>
      </c>
      <c r="AR78" s="107">
        <v>0</v>
      </c>
      <c r="AS78" s="107">
        <v>0</v>
      </c>
      <c r="AT78" s="107">
        <v>0</v>
      </c>
      <c r="AU78" s="107">
        <v>0</v>
      </c>
      <c r="AV78" s="107">
        <v>0</v>
      </c>
      <c r="AW78" s="107">
        <v>0</v>
      </c>
      <c r="AX78" s="107">
        <v>0</v>
      </c>
      <c r="AY78" s="107">
        <v>0</v>
      </c>
      <c r="AZ78" s="107">
        <v>0</v>
      </c>
      <c r="BA78" s="107">
        <v>0</v>
      </c>
      <c r="BB78" s="107">
        <v>0</v>
      </c>
      <c r="BC78" s="107">
        <v>0</v>
      </c>
      <c r="BD78" s="107">
        <v>0</v>
      </c>
      <c r="BE78" s="107">
        <v>0</v>
      </c>
      <c r="BF78" s="107">
        <v>0</v>
      </c>
      <c r="BG78" s="107">
        <v>0</v>
      </c>
      <c r="BH78" s="107">
        <v>0</v>
      </c>
      <c r="BI78" s="107">
        <v>0</v>
      </c>
      <c r="BJ78" s="107">
        <v>0</v>
      </c>
      <c r="BK78" s="107">
        <v>0</v>
      </c>
      <c r="BL78" s="107">
        <v>0</v>
      </c>
      <c r="BM78" s="107">
        <v>0</v>
      </c>
      <c r="BN78" s="107">
        <v>0</v>
      </c>
      <c r="BO78" s="107">
        <v>0</v>
      </c>
      <c r="BP78" s="107">
        <v>0</v>
      </c>
      <c r="BQ78" s="107">
        <v>0</v>
      </c>
      <c r="BR78" s="107">
        <v>0</v>
      </c>
      <c r="BS78" s="107">
        <v>0</v>
      </c>
      <c r="BT78" s="107">
        <v>0</v>
      </c>
      <c r="BU78" s="107">
        <v>0</v>
      </c>
      <c r="BV78" s="107">
        <v>0</v>
      </c>
      <c r="BW78" s="107">
        <v>0</v>
      </c>
      <c r="BX78" s="107">
        <v>0</v>
      </c>
      <c r="BY78" s="107">
        <v>0</v>
      </c>
    </row>
    <row r="79" spans="1:77" x14ac:dyDescent="0.25">
      <c r="A79" s="106" t="s">
        <v>870</v>
      </c>
      <c r="B79" s="228">
        <f>SUM(B3:B78)</f>
        <v>0</v>
      </c>
      <c r="C79" s="228">
        <f t="shared" ref="C79:BN79" si="0">SUM(C3:C78)</f>
        <v>0</v>
      </c>
      <c r="D79" s="228">
        <f t="shared" si="0"/>
        <v>0</v>
      </c>
      <c r="E79" s="228">
        <f t="shared" si="0"/>
        <v>0</v>
      </c>
      <c r="F79" s="228">
        <f t="shared" si="0"/>
        <v>0</v>
      </c>
      <c r="G79" s="228">
        <f t="shared" si="0"/>
        <v>0</v>
      </c>
      <c r="H79" s="228">
        <f t="shared" si="0"/>
        <v>0</v>
      </c>
      <c r="I79" s="228">
        <f t="shared" si="0"/>
        <v>0</v>
      </c>
      <c r="J79" s="228">
        <f t="shared" si="0"/>
        <v>0</v>
      </c>
      <c r="K79" s="228">
        <f t="shared" si="0"/>
        <v>0</v>
      </c>
      <c r="L79" s="228">
        <f t="shared" si="0"/>
        <v>0</v>
      </c>
      <c r="M79" s="228">
        <f t="shared" si="0"/>
        <v>0</v>
      </c>
      <c r="N79" s="228">
        <f t="shared" si="0"/>
        <v>0</v>
      </c>
      <c r="O79" s="228">
        <f t="shared" si="0"/>
        <v>0</v>
      </c>
      <c r="P79" s="228">
        <f t="shared" si="0"/>
        <v>0</v>
      </c>
      <c r="Q79" s="228">
        <f t="shared" si="0"/>
        <v>0</v>
      </c>
      <c r="R79" s="228">
        <f t="shared" si="0"/>
        <v>0</v>
      </c>
      <c r="S79" s="228">
        <f t="shared" si="0"/>
        <v>0</v>
      </c>
      <c r="T79" s="228">
        <f t="shared" si="0"/>
        <v>0</v>
      </c>
      <c r="U79" s="228">
        <f t="shared" si="0"/>
        <v>0</v>
      </c>
      <c r="V79" s="228">
        <f t="shared" si="0"/>
        <v>0</v>
      </c>
      <c r="W79" s="228">
        <f t="shared" si="0"/>
        <v>0</v>
      </c>
      <c r="X79" s="228">
        <f t="shared" si="0"/>
        <v>0</v>
      </c>
      <c r="Y79" s="228">
        <f t="shared" si="0"/>
        <v>0</v>
      </c>
      <c r="Z79" s="228">
        <f t="shared" si="0"/>
        <v>0</v>
      </c>
      <c r="AA79" s="228">
        <f t="shared" si="0"/>
        <v>0</v>
      </c>
      <c r="AB79" s="228">
        <f t="shared" si="0"/>
        <v>0</v>
      </c>
      <c r="AC79" s="228">
        <f t="shared" si="0"/>
        <v>0</v>
      </c>
      <c r="AD79" s="228">
        <f t="shared" si="0"/>
        <v>0</v>
      </c>
      <c r="AE79" s="228">
        <f t="shared" si="0"/>
        <v>0</v>
      </c>
      <c r="AF79" s="228">
        <f t="shared" si="0"/>
        <v>0</v>
      </c>
      <c r="AG79" s="228">
        <f t="shared" si="0"/>
        <v>0</v>
      </c>
      <c r="AH79" s="228">
        <f t="shared" si="0"/>
        <v>0</v>
      </c>
      <c r="AI79" s="228">
        <f t="shared" si="0"/>
        <v>0</v>
      </c>
      <c r="AJ79" s="228">
        <f t="shared" si="0"/>
        <v>0</v>
      </c>
      <c r="AK79" s="228">
        <f t="shared" si="0"/>
        <v>0</v>
      </c>
      <c r="AL79" s="228">
        <f t="shared" si="0"/>
        <v>0</v>
      </c>
      <c r="AM79" s="228">
        <f t="shared" si="0"/>
        <v>0</v>
      </c>
      <c r="AN79" s="228">
        <f t="shared" si="0"/>
        <v>0</v>
      </c>
      <c r="AO79" s="228">
        <f t="shared" si="0"/>
        <v>0</v>
      </c>
      <c r="AP79" s="228">
        <f t="shared" si="0"/>
        <v>0</v>
      </c>
      <c r="AQ79" s="228">
        <f t="shared" si="0"/>
        <v>0</v>
      </c>
      <c r="AR79" s="228">
        <f t="shared" si="0"/>
        <v>0</v>
      </c>
      <c r="AS79" s="228">
        <f t="shared" si="0"/>
        <v>0</v>
      </c>
      <c r="AT79" s="228">
        <f t="shared" si="0"/>
        <v>0</v>
      </c>
      <c r="AU79" s="228">
        <f t="shared" si="0"/>
        <v>0</v>
      </c>
      <c r="AV79" s="228">
        <f t="shared" si="0"/>
        <v>0</v>
      </c>
      <c r="AW79" s="228">
        <f t="shared" si="0"/>
        <v>0</v>
      </c>
      <c r="AX79" s="228">
        <f t="shared" si="0"/>
        <v>0</v>
      </c>
      <c r="AY79" s="228">
        <f t="shared" si="0"/>
        <v>0</v>
      </c>
      <c r="AZ79" s="228">
        <f t="shared" si="0"/>
        <v>0</v>
      </c>
      <c r="BA79" s="228">
        <f t="shared" si="0"/>
        <v>0</v>
      </c>
      <c r="BB79" s="228">
        <f t="shared" si="0"/>
        <v>0</v>
      </c>
      <c r="BC79" s="228">
        <f t="shared" si="0"/>
        <v>0</v>
      </c>
      <c r="BD79" s="228">
        <f t="shared" si="0"/>
        <v>0</v>
      </c>
      <c r="BE79" s="228">
        <f t="shared" si="0"/>
        <v>0</v>
      </c>
      <c r="BF79" s="228">
        <f t="shared" si="0"/>
        <v>0</v>
      </c>
      <c r="BG79" s="228">
        <f t="shared" si="0"/>
        <v>0</v>
      </c>
      <c r="BH79" s="228">
        <f t="shared" si="0"/>
        <v>0</v>
      </c>
      <c r="BI79" s="228">
        <f t="shared" si="0"/>
        <v>0</v>
      </c>
      <c r="BJ79" s="228">
        <f t="shared" si="0"/>
        <v>0</v>
      </c>
      <c r="BK79" s="228">
        <f t="shared" si="0"/>
        <v>0</v>
      </c>
      <c r="BL79" s="228">
        <f t="shared" si="0"/>
        <v>0</v>
      </c>
      <c r="BM79" s="228">
        <f t="shared" si="0"/>
        <v>0</v>
      </c>
      <c r="BN79" s="228">
        <f t="shared" si="0"/>
        <v>0</v>
      </c>
      <c r="BO79" s="228">
        <f t="shared" ref="BO79:BY79" si="1">SUM(BO3:BO78)</f>
        <v>0</v>
      </c>
      <c r="BP79" s="228">
        <f t="shared" si="1"/>
        <v>0</v>
      </c>
      <c r="BQ79" s="228">
        <f t="shared" si="1"/>
        <v>0</v>
      </c>
      <c r="BR79" s="228">
        <f t="shared" si="1"/>
        <v>0</v>
      </c>
      <c r="BS79" s="228">
        <f t="shared" si="1"/>
        <v>0</v>
      </c>
      <c r="BT79" s="228">
        <f t="shared" si="1"/>
        <v>0</v>
      </c>
      <c r="BU79" s="228">
        <f t="shared" si="1"/>
        <v>0</v>
      </c>
      <c r="BV79" s="228">
        <f t="shared" si="1"/>
        <v>0</v>
      </c>
      <c r="BW79" s="228">
        <f t="shared" si="1"/>
        <v>0</v>
      </c>
      <c r="BX79" s="228">
        <f t="shared" si="1"/>
        <v>0</v>
      </c>
      <c r="BY79" s="228">
        <f t="shared" si="1"/>
        <v>0</v>
      </c>
    </row>
    <row r="80" spans="1:77" x14ac:dyDescent="0.25">
      <c r="A80" s="105" t="s">
        <v>871</v>
      </c>
    </row>
  </sheetData>
  <sheetProtection password="9153" sheet="1" formatColumns="0" formatRows="0"/>
  <conditionalFormatting sqref="A3:A80">
    <cfRule type="cellIs" dxfId="215" priority="1" operator="lessThan">
      <formula>0</formula>
    </cfRule>
  </conditionalFormatting>
  <conditionalFormatting sqref="B2:BY2">
    <cfRule type="cellIs" dxfId="214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24"/>
  <dimension ref="A2:BY78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f>I!A1*'Sim_Vt_Of(IxI)'!$L3</f>
        <v>0</v>
      </c>
      <c r="C3">
        <f>I!B1*'Sim_Vt_Of(IxI)'!$L3</f>
        <v>0</v>
      </c>
      <c r="D3">
        <f>I!C1*'Sim_Vt_Of(IxI)'!$L3</f>
        <v>0</v>
      </c>
      <c r="E3">
        <f>I!D1*'Sim_Vt_Of(IxI)'!$L3</f>
        <v>0</v>
      </c>
      <c r="F3">
        <f>I!E1*'Sim_Vt_Of(IxI)'!$L3</f>
        <v>0</v>
      </c>
      <c r="G3">
        <f>I!F1*'Sim_Vt_Of(IxI)'!$L3</f>
        <v>0</v>
      </c>
      <c r="H3">
        <f>I!G1*'Sim_Vt_Of(IxI)'!$L3</f>
        <v>0</v>
      </c>
      <c r="I3">
        <f>I!H1*'Sim_Vt_Of(IxI)'!$L3</f>
        <v>0</v>
      </c>
      <c r="J3">
        <f>I!I1*'Sim_Vt_Of(IxI)'!$L3</f>
        <v>0</v>
      </c>
      <c r="K3">
        <f>I!J1*'Sim_Vt_Of(IxI)'!$L3</f>
        <v>0</v>
      </c>
      <c r="L3">
        <f>I!K1*'Sim_Vt_Of(IxI)'!$L3</f>
        <v>0</v>
      </c>
      <c r="M3">
        <f>I!L1*'Sim_Vt_Of(IxI)'!$L3</f>
        <v>0</v>
      </c>
      <c r="N3">
        <f>I!M1*'Sim_Vt_Of(IxI)'!$L3</f>
        <v>0</v>
      </c>
      <c r="O3">
        <f>I!N1*'Sim_Vt_Of(IxI)'!$L3</f>
        <v>0</v>
      </c>
      <c r="P3">
        <f>I!O1*'Sim_Vt_Of(IxI)'!$L3</f>
        <v>0</v>
      </c>
      <c r="Q3">
        <f>I!P1*'Sim_Vt_Of(IxI)'!$L3</f>
        <v>0</v>
      </c>
      <c r="R3">
        <f>I!Q1*'Sim_Vt_Of(IxI)'!$L3</f>
        <v>0</v>
      </c>
      <c r="S3">
        <f>I!R1*'Sim_Vt_Of(IxI)'!$L3</f>
        <v>0</v>
      </c>
      <c r="T3">
        <f>I!S1*'Sim_Vt_Of(IxI)'!$L3</f>
        <v>0</v>
      </c>
      <c r="U3">
        <f>I!T1*'Sim_Vt_Of(IxI)'!$L3</f>
        <v>0</v>
      </c>
      <c r="V3">
        <f>I!U1*'Sim_Vt_Of(IxI)'!$L3</f>
        <v>0</v>
      </c>
      <c r="W3">
        <f>I!V1*'Sim_Vt_Of(IxI)'!$L3</f>
        <v>0</v>
      </c>
      <c r="X3">
        <f>I!W1*'Sim_Vt_Of(IxI)'!$L3</f>
        <v>0</v>
      </c>
      <c r="Y3">
        <f>I!X1*'Sim_Vt_Of(IxI)'!$L3</f>
        <v>0</v>
      </c>
      <c r="Z3">
        <f>I!Y1*'Sim_Vt_Of(IxI)'!$L3</f>
        <v>0</v>
      </c>
      <c r="AA3">
        <f>I!Z1*'Sim_Vt_Of(IxI)'!$L3</f>
        <v>0</v>
      </c>
      <c r="AB3">
        <f>I!AA1*'Sim_Vt_Of(IxI)'!$L3</f>
        <v>0</v>
      </c>
      <c r="AC3">
        <f>I!AB1*'Sim_Vt_Of(IxI)'!$L3</f>
        <v>0</v>
      </c>
      <c r="AD3">
        <f>I!AC1*'Sim_Vt_Of(IxI)'!$L3</f>
        <v>0</v>
      </c>
      <c r="AE3">
        <f>I!AD1*'Sim_Vt_Of(IxI)'!$L3</f>
        <v>0</v>
      </c>
      <c r="AF3">
        <f>I!AE1*'Sim_Vt_Of(IxI)'!$L3</f>
        <v>0</v>
      </c>
      <c r="AG3">
        <f>I!AF1*'Sim_Vt_Of(IxI)'!$L3</f>
        <v>0</v>
      </c>
      <c r="AH3">
        <f>I!AG1*'Sim_Vt_Of(IxI)'!$L3</f>
        <v>0</v>
      </c>
      <c r="AI3">
        <f>I!AH1*'Sim_Vt_Of(IxI)'!$L3</f>
        <v>0</v>
      </c>
      <c r="AJ3">
        <f>I!AI1*'Sim_Vt_Of(IxI)'!$L3</f>
        <v>0</v>
      </c>
      <c r="AK3">
        <f>I!AJ1*'Sim_Vt_Of(IxI)'!$L3</f>
        <v>0</v>
      </c>
      <c r="AL3">
        <f>I!AK1*'Sim_Vt_Of(IxI)'!$L3</f>
        <v>0</v>
      </c>
      <c r="AM3">
        <f>I!AL1*'Sim_Vt_Of(IxI)'!$L3</f>
        <v>0</v>
      </c>
      <c r="AN3">
        <f>I!AM1*'Sim_Vt_Of(IxI)'!$L3</f>
        <v>0</v>
      </c>
      <c r="AO3">
        <f>I!AN1*'Sim_Vt_Of(IxI)'!$L3</f>
        <v>0</v>
      </c>
      <c r="AP3">
        <f>I!AO1*'Sim_Vt_Of(IxI)'!$L3</f>
        <v>0</v>
      </c>
      <c r="AQ3">
        <f>I!AP1*'Sim_Vt_Of(IxI)'!$L3</f>
        <v>0</v>
      </c>
      <c r="AR3">
        <f>I!AQ1*'Sim_Vt_Of(IxI)'!$L3</f>
        <v>0</v>
      </c>
      <c r="AS3">
        <f>I!AR1*'Sim_Vt_Of(IxI)'!$L3</f>
        <v>0</v>
      </c>
      <c r="AT3">
        <f>I!AS1*'Sim_Vt_Of(IxI)'!$L3</f>
        <v>0</v>
      </c>
      <c r="AU3">
        <f>I!AT1*'Sim_Vt_Of(IxI)'!$L3</f>
        <v>0</v>
      </c>
      <c r="AV3">
        <f>I!AU1*'Sim_Vt_Of(IxI)'!$L3</f>
        <v>0</v>
      </c>
      <c r="AW3">
        <f>I!AV1*'Sim_Vt_Of(IxI)'!$L3</f>
        <v>0</v>
      </c>
      <c r="AX3">
        <f>I!AW1*'Sim_Vt_Of(IxI)'!$L3</f>
        <v>0</v>
      </c>
      <c r="AY3">
        <f>I!AX1*'Sim_Vt_Of(IxI)'!$L3</f>
        <v>0</v>
      </c>
      <c r="AZ3">
        <f>I!AY1*'Sim_Vt_Of(IxI)'!$L3</f>
        <v>0</v>
      </c>
      <c r="BA3">
        <f>I!AZ1*'Sim_Vt_Of(IxI)'!$L3</f>
        <v>0</v>
      </c>
      <c r="BB3">
        <f>I!BA1*'Sim_Vt_Of(IxI)'!$L3</f>
        <v>0</v>
      </c>
      <c r="BC3">
        <f>I!BB1*'Sim_Vt_Of(IxI)'!$L3</f>
        <v>0</v>
      </c>
      <c r="BD3">
        <f>I!BC1*'Sim_Vt_Of(IxI)'!$L3</f>
        <v>0</v>
      </c>
      <c r="BE3">
        <f>I!BD1*'Sim_Vt_Of(IxI)'!$L3</f>
        <v>0</v>
      </c>
      <c r="BF3">
        <f>I!BE1*'Sim_Vt_Of(IxI)'!$L3</f>
        <v>0</v>
      </c>
      <c r="BG3">
        <f>I!BF1*'Sim_Vt_Of(IxI)'!$L3</f>
        <v>0</v>
      </c>
      <c r="BH3">
        <f>I!BG1*'Sim_Vt_Of(IxI)'!$L3</f>
        <v>0</v>
      </c>
      <c r="BI3">
        <f>I!BH1*'Sim_Vt_Of(IxI)'!$L3</f>
        <v>0</v>
      </c>
      <c r="BJ3">
        <f>I!BI1*'Sim_Vt_Of(IxI)'!$L3</f>
        <v>0</v>
      </c>
      <c r="BK3">
        <f>I!BJ1*'Sim_Vt_Of(IxI)'!$L3</f>
        <v>0</v>
      </c>
      <c r="BL3">
        <f>I!BK1*'Sim_Vt_Of(IxI)'!$L3</f>
        <v>0</v>
      </c>
      <c r="BM3">
        <f>I!BL1*'Sim_Vt_Of(IxI)'!$L3</f>
        <v>0</v>
      </c>
      <c r="BN3">
        <f>I!BM1*'Sim_Vt_Of(IxI)'!$L3</f>
        <v>0</v>
      </c>
      <c r="BO3">
        <f>I!BN1*'Sim_Vt_Of(IxI)'!$L3</f>
        <v>0</v>
      </c>
      <c r="BP3">
        <f>I!BO1*'Sim_Vt_Of(IxI)'!$L3</f>
        <v>0</v>
      </c>
      <c r="BQ3">
        <f>I!BP1*'Sim_Vt_Of(IxI)'!$L3</f>
        <v>0</v>
      </c>
      <c r="BR3">
        <f>I!BQ1*'Sim_Vt_Of(IxI)'!$L3</f>
        <v>0</v>
      </c>
      <c r="BS3">
        <f>I!BR1*'Sim_Vt_Of(IxI)'!$L3</f>
        <v>0</v>
      </c>
      <c r="BT3">
        <f>I!BS1*'Sim_Vt_Of(IxI)'!$L3</f>
        <v>0</v>
      </c>
      <c r="BU3">
        <f>I!BT1*'Sim_Vt_Of(IxI)'!$L3</f>
        <v>0</v>
      </c>
      <c r="BV3">
        <f>I!BU1*'Sim_Vt_Of(IxI)'!$L3</f>
        <v>0</v>
      </c>
      <c r="BW3">
        <f>I!BV1*'Sim_Vt_Of(IxI)'!$L3</f>
        <v>0</v>
      </c>
      <c r="BX3">
        <f>I!BW1*'Sim_Vt_Of(IxI)'!$L3</f>
        <v>0</v>
      </c>
      <c r="BY3">
        <f>I!BX1*'Sim_Vt_Of(IxI)'!$L3</f>
        <v>0</v>
      </c>
    </row>
    <row r="4" spans="1:77" x14ac:dyDescent="0.25">
      <c r="A4" s="105" t="s">
        <v>1</v>
      </c>
      <c r="B4">
        <f>I!A2*'Sim_Vt_Of(IxI)'!$L4</f>
        <v>0</v>
      </c>
      <c r="C4">
        <f>I!B2*'Sim_Vt_Of(IxI)'!$L4</f>
        <v>0</v>
      </c>
      <c r="D4">
        <f>I!C2*'Sim_Vt_Of(IxI)'!$L4</f>
        <v>0</v>
      </c>
      <c r="E4">
        <f>I!D2*'Sim_Vt_Of(IxI)'!$L4</f>
        <v>0</v>
      </c>
      <c r="F4">
        <f>I!E2*'Sim_Vt_Of(IxI)'!$L4</f>
        <v>0</v>
      </c>
      <c r="G4">
        <f>I!F2*'Sim_Vt_Of(IxI)'!$L4</f>
        <v>0</v>
      </c>
      <c r="H4">
        <f>I!G2*'Sim_Vt_Of(IxI)'!$L4</f>
        <v>0</v>
      </c>
      <c r="I4">
        <f>I!H2*'Sim_Vt_Of(IxI)'!$L4</f>
        <v>0</v>
      </c>
      <c r="J4">
        <f>I!I2*'Sim_Vt_Of(IxI)'!$L4</f>
        <v>0</v>
      </c>
      <c r="K4">
        <f>I!J2*'Sim_Vt_Of(IxI)'!$L4</f>
        <v>0</v>
      </c>
      <c r="L4">
        <f>I!K2*'Sim_Vt_Of(IxI)'!$L4</f>
        <v>0</v>
      </c>
      <c r="M4">
        <f>I!L2*'Sim_Vt_Of(IxI)'!$L4</f>
        <v>0</v>
      </c>
      <c r="N4">
        <f>I!M2*'Sim_Vt_Of(IxI)'!$L4</f>
        <v>0</v>
      </c>
      <c r="O4">
        <f>I!N2*'Sim_Vt_Of(IxI)'!$L4</f>
        <v>0</v>
      </c>
      <c r="P4">
        <f>I!O2*'Sim_Vt_Of(IxI)'!$L4</f>
        <v>0</v>
      </c>
      <c r="Q4">
        <f>I!P2*'Sim_Vt_Of(IxI)'!$L4</f>
        <v>0</v>
      </c>
      <c r="R4">
        <f>I!Q2*'Sim_Vt_Of(IxI)'!$L4</f>
        <v>0</v>
      </c>
      <c r="S4">
        <f>I!R2*'Sim_Vt_Of(IxI)'!$L4</f>
        <v>0</v>
      </c>
      <c r="T4">
        <f>I!S2*'Sim_Vt_Of(IxI)'!$L4</f>
        <v>0</v>
      </c>
      <c r="U4">
        <f>I!T2*'Sim_Vt_Of(IxI)'!$L4</f>
        <v>0</v>
      </c>
      <c r="V4">
        <f>I!U2*'Sim_Vt_Of(IxI)'!$L4</f>
        <v>0</v>
      </c>
      <c r="W4">
        <f>I!V2*'Sim_Vt_Of(IxI)'!$L4</f>
        <v>0</v>
      </c>
      <c r="X4">
        <f>I!W2*'Sim_Vt_Of(IxI)'!$L4</f>
        <v>0</v>
      </c>
      <c r="Y4">
        <f>I!X2*'Sim_Vt_Of(IxI)'!$L4</f>
        <v>0</v>
      </c>
      <c r="Z4">
        <f>I!Y2*'Sim_Vt_Of(IxI)'!$L4</f>
        <v>0</v>
      </c>
      <c r="AA4">
        <f>I!Z2*'Sim_Vt_Of(IxI)'!$L4</f>
        <v>0</v>
      </c>
      <c r="AB4">
        <f>I!AA2*'Sim_Vt_Of(IxI)'!$L4</f>
        <v>0</v>
      </c>
      <c r="AC4">
        <f>I!AB2*'Sim_Vt_Of(IxI)'!$L4</f>
        <v>0</v>
      </c>
      <c r="AD4">
        <f>I!AC2*'Sim_Vt_Of(IxI)'!$L4</f>
        <v>0</v>
      </c>
      <c r="AE4">
        <f>I!AD2*'Sim_Vt_Of(IxI)'!$L4</f>
        <v>0</v>
      </c>
      <c r="AF4">
        <f>I!AE2*'Sim_Vt_Of(IxI)'!$L4</f>
        <v>0</v>
      </c>
      <c r="AG4">
        <f>I!AF2*'Sim_Vt_Of(IxI)'!$L4</f>
        <v>0</v>
      </c>
      <c r="AH4">
        <f>I!AG2*'Sim_Vt_Of(IxI)'!$L4</f>
        <v>0</v>
      </c>
      <c r="AI4">
        <f>I!AH2*'Sim_Vt_Of(IxI)'!$L4</f>
        <v>0</v>
      </c>
      <c r="AJ4">
        <f>I!AI2*'Sim_Vt_Of(IxI)'!$L4</f>
        <v>0</v>
      </c>
      <c r="AK4">
        <f>I!AJ2*'Sim_Vt_Of(IxI)'!$L4</f>
        <v>0</v>
      </c>
      <c r="AL4">
        <f>I!AK2*'Sim_Vt_Of(IxI)'!$L4</f>
        <v>0</v>
      </c>
      <c r="AM4">
        <f>I!AL2*'Sim_Vt_Of(IxI)'!$L4</f>
        <v>0</v>
      </c>
      <c r="AN4">
        <f>I!AM2*'Sim_Vt_Of(IxI)'!$L4</f>
        <v>0</v>
      </c>
      <c r="AO4">
        <f>I!AN2*'Sim_Vt_Of(IxI)'!$L4</f>
        <v>0</v>
      </c>
      <c r="AP4">
        <f>I!AO2*'Sim_Vt_Of(IxI)'!$L4</f>
        <v>0</v>
      </c>
      <c r="AQ4">
        <f>I!AP2*'Sim_Vt_Of(IxI)'!$L4</f>
        <v>0</v>
      </c>
      <c r="AR4">
        <f>I!AQ2*'Sim_Vt_Of(IxI)'!$L4</f>
        <v>0</v>
      </c>
      <c r="AS4">
        <f>I!AR2*'Sim_Vt_Of(IxI)'!$L4</f>
        <v>0</v>
      </c>
      <c r="AT4">
        <f>I!AS2*'Sim_Vt_Of(IxI)'!$L4</f>
        <v>0</v>
      </c>
      <c r="AU4">
        <f>I!AT2*'Sim_Vt_Of(IxI)'!$L4</f>
        <v>0</v>
      </c>
      <c r="AV4">
        <f>I!AU2*'Sim_Vt_Of(IxI)'!$L4</f>
        <v>0</v>
      </c>
      <c r="AW4">
        <f>I!AV2*'Sim_Vt_Of(IxI)'!$L4</f>
        <v>0</v>
      </c>
      <c r="AX4">
        <f>I!AW2*'Sim_Vt_Of(IxI)'!$L4</f>
        <v>0</v>
      </c>
      <c r="AY4">
        <f>I!AX2*'Sim_Vt_Of(IxI)'!$L4</f>
        <v>0</v>
      </c>
      <c r="AZ4">
        <f>I!AY2*'Sim_Vt_Of(IxI)'!$L4</f>
        <v>0</v>
      </c>
      <c r="BA4">
        <f>I!AZ2*'Sim_Vt_Of(IxI)'!$L4</f>
        <v>0</v>
      </c>
      <c r="BB4">
        <f>I!BA2*'Sim_Vt_Of(IxI)'!$L4</f>
        <v>0</v>
      </c>
      <c r="BC4">
        <f>I!BB2*'Sim_Vt_Of(IxI)'!$L4</f>
        <v>0</v>
      </c>
      <c r="BD4">
        <f>I!BC2*'Sim_Vt_Of(IxI)'!$L4</f>
        <v>0</v>
      </c>
      <c r="BE4">
        <f>I!BD2*'Sim_Vt_Of(IxI)'!$L4</f>
        <v>0</v>
      </c>
      <c r="BF4">
        <f>I!BE2*'Sim_Vt_Of(IxI)'!$L4</f>
        <v>0</v>
      </c>
      <c r="BG4">
        <f>I!BF2*'Sim_Vt_Of(IxI)'!$L4</f>
        <v>0</v>
      </c>
      <c r="BH4">
        <f>I!BG2*'Sim_Vt_Of(IxI)'!$L4</f>
        <v>0</v>
      </c>
      <c r="BI4">
        <f>I!BH2*'Sim_Vt_Of(IxI)'!$L4</f>
        <v>0</v>
      </c>
      <c r="BJ4">
        <f>I!BI2*'Sim_Vt_Of(IxI)'!$L4</f>
        <v>0</v>
      </c>
      <c r="BK4">
        <f>I!BJ2*'Sim_Vt_Of(IxI)'!$L4</f>
        <v>0</v>
      </c>
      <c r="BL4">
        <f>I!BK2*'Sim_Vt_Of(IxI)'!$L4</f>
        <v>0</v>
      </c>
      <c r="BM4">
        <f>I!BL2*'Sim_Vt_Of(IxI)'!$L4</f>
        <v>0</v>
      </c>
      <c r="BN4">
        <f>I!BM2*'Sim_Vt_Of(IxI)'!$L4</f>
        <v>0</v>
      </c>
      <c r="BO4">
        <f>I!BN2*'Sim_Vt_Of(IxI)'!$L4</f>
        <v>0</v>
      </c>
      <c r="BP4">
        <f>I!BO2*'Sim_Vt_Of(IxI)'!$L4</f>
        <v>0</v>
      </c>
      <c r="BQ4">
        <f>I!BP2*'Sim_Vt_Of(IxI)'!$L4</f>
        <v>0</v>
      </c>
      <c r="BR4">
        <f>I!BQ2*'Sim_Vt_Of(IxI)'!$L4</f>
        <v>0</v>
      </c>
      <c r="BS4">
        <f>I!BR2*'Sim_Vt_Of(IxI)'!$L4</f>
        <v>0</v>
      </c>
      <c r="BT4">
        <f>I!BS2*'Sim_Vt_Of(IxI)'!$L4</f>
        <v>0</v>
      </c>
      <c r="BU4">
        <f>I!BT2*'Sim_Vt_Of(IxI)'!$L4</f>
        <v>0</v>
      </c>
      <c r="BV4">
        <f>I!BU2*'Sim_Vt_Of(IxI)'!$L4</f>
        <v>0</v>
      </c>
      <c r="BW4">
        <f>I!BV2*'Sim_Vt_Of(IxI)'!$L4</f>
        <v>0</v>
      </c>
      <c r="BX4">
        <f>I!BW2*'Sim_Vt_Of(IxI)'!$L4</f>
        <v>0</v>
      </c>
      <c r="BY4">
        <f>I!BX2*'Sim_Vt_Of(IxI)'!$L4</f>
        <v>0</v>
      </c>
    </row>
    <row r="5" spans="1:77" x14ac:dyDescent="0.25">
      <c r="A5" s="105" t="s">
        <v>2</v>
      </c>
      <c r="B5">
        <f>I!A3*'Sim_Vt_Of(IxI)'!$L5</f>
        <v>0</v>
      </c>
      <c r="C5">
        <f>I!B3*'Sim_Vt_Of(IxI)'!$L5</f>
        <v>0</v>
      </c>
      <c r="D5">
        <f>I!C3*'Sim_Vt_Of(IxI)'!$L5</f>
        <v>0</v>
      </c>
      <c r="E5">
        <f>I!D3*'Sim_Vt_Of(IxI)'!$L5</f>
        <v>0</v>
      </c>
      <c r="F5">
        <f>I!E3*'Sim_Vt_Of(IxI)'!$L5</f>
        <v>0</v>
      </c>
      <c r="G5">
        <f>I!F3*'Sim_Vt_Of(IxI)'!$L5</f>
        <v>0</v>
      </c>
      <c r="H5">
        <f>I!G3*'Sim_Vt_Of(IxI)'!$L5</f>
        <v>0</v>
      </c>
      <c r="I5">
        <f>I!H3*'Sim_Vt_Of(IxI)'!$L5</f>
        <v>0</v>
      </c>
      <c r="J5">
        <f>I!I3*'Sim_Vt_Of(IxI)'!$L5</f>
        <v>0</v>
      </c>
      <c r="K5">
        <f>I!J3*'Sim_Vt_Of(IxI)'!$L5</f>
        <v>0</v>
      </c>
      <c r="L5">
        <f>I!K3*'Sim_Vt_Of(IxI)'!$L5</f>
        <v>0</v>
      </c>
      <c r="M5">
        <f>I!L3*'Sim_Vt_Of(IxI)'!$L5</f>
        <v>0</v>
      </c>
      <c r="N5">
        <f>I!M3*'Sim_Vt_Of(IxI)'!$L5</f>
        <v>0</v>
      </c>
      <c r="O5">
        <f>I!N3*'Sim_Vt_Of(IxI)'!$L5</f>
        <v>0</v>
      </c>
      <c r="P5">
        <f>I!O3*'Sim_Vt_Of(IxI)'!$L5</f>
        <v>0</v>
      </c>
      <c r="Q5">
        <f>I!P3*'Sim_Vt_Of(IxI)'!$L5</f>
        <v>0</v>
      </c>
      <c r="R5">
        <f>I!Q3*'Sim_Vt_Of(IxI)'!$L5</f>
        <v>0</v>
      </c>
      <c r="S5">
        <f>I!R3*'Sim_Vt_Of(IxI)'!$L5</f>
        <v>0</v>
      </c>
      <c r="T5">
        <f>I!S3*'Sim_Vt_Of(IxI)'!$L5</f>
        <v>0</v>
      </c>
      <c r="U5">
        <f>I!T3*'Sim_Vt_Of(IxI)'!$L5</f>
        <v>0</v>
      </c>
      <c r="V5">
        <f>I!U3*'Sim_Vt_Of(IxI)'!$L5</f>
        <v>0</v>
      </c>
      <c r="W5">
        <f>I!V3*'Sim_Vt_Of(IxI)'!$L5</f>
        <v>0</v>
      </c>
      <c r="X5">
        <f>I!W3*'Sim_Vt_Of(IxI)'!$L5</f>
        <v>0</v>
      </c>
      <c r="Y5">
        <f>I!X3*'Sim_Vt_Of(IxI)'!$L5</f>
        <v>0</v>
      </c>
      <c r="Z5">
        <f>I!Y3*'Sim_Vt_Of(IxI)'!$L5</f>
        <v>0</v>
      </c>
      <c r="AA5">
        <f>I!Z3*'Sim_Vt_Of(IxI)'!$L5</f>
        <v>0</v>
      </c>
      <c r="AB5">
        <f>I!AA3*'Sim_Vt_Of(IxI)'!$L5</f>
        <v>0</v>
      </c>
      <c r="AC5">
        <f>I!AB3*'Sim_Vt_Of(IxI)'!$L5</f>
        <v>0</v>
      </c>
      <c r="AD5">
        <f>I!AC3*'Sim_Vt_Of(IxI)'!$L5</f>
        <v>0</v>
      </c>
      <c r="AE5">
        <f>I!AD3*'Sim_Vt_Of(IxI)'!$L5</f>
        <v>0</v>
      </c>
      <c r="AF5">
        <f>I!AE3*'Sim_Vt_Of(IxI)'!$L5</f>
        <v>0</v>
      </c>
      <c r="AG5">
        <f>I!AF3*'Sim_Vt_Of(IxI)'!$L5</f>
        <v>0</v>
      </c>
      <c r="AH5">
        <f>I!AG3*'Sim_Vt_Of(IxI)'!$L5</f>
        <v>0</v>
      </c>
      <c r="AI5">
        <f>I!AH3*'Sim_Vt_Of(IxI)'!$L5</f>
        <v>0</v>
      </c>
      <c r="AJ5">
        <f>I!AI3*'Sim_Vt_Of(IxI)'!$L5</f>
        <v>0</v>
      </c>
      <c r="AK5">
        <f>I!AJ3*'Sim_Vt_Of(IxI)'!$L5</f>
        <v>0</v>
      </c>
      <c r="AL5">
        <f>I!AK3*'Sim_Vt_Of(IxI)'!$L5</f>
        <v>0</v>
      </c>
      <c r="AM5">
        <f>I!AL3*'Sim_Vt_Of(IxI)'!$L5</f>
        <v>0</v>
      </c>
      <c r="AN5">
        <f>I!AM3*'Sim_Vt_Of(IxI)'!$L5</f>
        <v>0</v>
      </c>
      <c r="AO5">
        <f>I!AN3*'Sim_Vt_Of(IxI)'!$L5</f>
        <v>0</v>
      </c>
      <c r="AP5">
        <f>I!AO3*'Sim_Vt_Of(IxI)'!$L5</f>
        <v>0</v>
      </c>
      <c r="AQ5">
        <f>I!AP3*'Sim_Vt_Of(IxI)'!$L5</f>
        <v>0</v>
      </c>
      <c r="AR5">
        <f>I!AQ3*'Sim_Vt_Of(IxI)'!$L5</f>
        <v>0</v>
      </c>
      <c r="AS5">
        <f>I!AR3*'Sim_Vt_Of(IxI)'!$L5</f>
        <v>0</v>
      </c>
      <c r="AT5">
        <f>I!AS3*'Sim_Vt_Of(IxI)'!$L5</f>
        <v>0</v>
      </c>
      <c r="AU5">
        <f>I!AT3*'Sim_Vt_Of(IxI)'!$L5</f>
        <v>0</v>
      </c>
      <c r="AV5">
        <f>I!AU3*'Sim_Vt_Of(IxI)'!$L5</f>
        <v>0</v>
      </c>
      <c r="AW5">
        <f>I!AV3*'Sim_Vt_Of(IxI)'!$L5</f>
        <v>0</v>
      </c>
      <c r="AX5">
        <f>I!AW3*'Sim_Vt_Of(IxI)'!$L5</f>
        <v>0</v>
      </c>
      <c r="AY5">
        <f>I!AX3*'Sim_Vt_Of(IxI)'!$L5</f>
        <v>0</v>
      </c>
      <c r="AZ5">
        <f>I!AY3*'Sim_Vt_Of(IxI)'!$L5</f>
        <v>0</v>
      </c>
      <c r="BA5">
        <f>I!AZ3*'Sim_Vt_Of(IxI)'!$L5</f>
        <v>0</v>
      </c>
      <c r="BB5">
        <f>I!BA3*'Sim_Vt_Of(IxI)'!$L5</f>
        <v>0</v>
      </c>
      <c r="BC5">
        <f>I!BB3*'Sim_Vt_Of(IxI)'!$L5</f>
        <v>0</v>
      </c>
      <c r="BD5">
        <f>I!BC3*'Sim_Vt_Of(IxI)'!$L5</f>
        <v>0</v>
      </c>
      <c r="BE5">
        <f>I!BD3*'Sim_Vt_Of(IxI)'!$L5</f>
        <v>0</v>
      </c>
      <c r="BF5">
        <f>I!BE3*'Sim_Vt_Of(IxI)'!$L5</f>
        <v>0</v>
      </c>
      <c r="BG5">
        <f>I!BF3*'Sim_Vt_Of(IxI)'!$L5</f>
        <v>0</v>
      </c>
      <c r="BH5">
        <f>I!BG3*'Sim_Vt_Of(IxI)'!$L5</f>
        <v>0</v>
      </c>
      <c r="BI5">
        <f>I!BH3*'Sim_Vt_Of(IxI)'!$L5</f>
        <v>0</v>
      </c>
      <c r="BJ5">
        <f>I!BI3*'Sim_Vt_Of(IxI)'!$L5</f>
        <v>0</v>
      </c>
      <c r="BK5">
        <f>I!BJ3*'Sim_Vt_Of(IxI)'!$L5</f>
        <v>0</v>
      </c>
      <c r="BL5">
        <f>I!BK3*'Sim_Vt_Of(IxI)'!$L5</f>
        <v>0</v>
      </c>
      <c r="BM5">
        <f>I!BL3*'Sim_Vt_Of(IxI)'!$L5</f>
        <v>0</v>
      </c>
      <c r="BN5">
        <f>I!BM3*'Sim_Vt_Of(IxI)'!$L5</f>
        <v>0</v>
      </c>
      <c r="BO5">
        <f>I!BN3*'Sim_Vt_Of(IxI)'!$L5</f>
        <v>0</v>
      </c>
      <c r="BP5">
        <f>I!BO3*'Sim_Vt_Of(IxI)'!$L5</f>
        <v>0</v>
      </c>
      <c r="BQ5">
        <f>I!BP3*'Sim_Vt_Of(IxI)'!$L5</f>
        <v>0</v>
      </c>
      <c r="BR5">
        <f>I!BQ3*'Sim_Vt_Of(IxI)'!$L5</f>
        <v>0</v>
      </c>
      <c r="BS5">
        <f>I!BR3*'Sim_Vt_Of(IxI)'!$L5</f>
        <v>0</v>
      </c>
      <c r="BT5">
        <f>I!BS3*'Sim_Vt_Of(IxI)'!$L5</f>
        <v>0</v>
      </c>
      <c r="BU5">
        <f>I!BT3*'Sim_Vt_Of(IxI)'!$L5</f>
        <v>0</v>
      </c>
      <c r="BV5">
        <f>I!BU3*'Sim_Vt_Of(IxI)'!$L5</f>
        <v>0</v>
      </c>
      <c r="BW5">
        <f>I!BV3*'Sim_Vt_Of(IxI)'!$L5</f>
        <v>0</v>
      </c>
      <c r="BX5">
        <f>I!BW3*'Sim_Vt_Of(IxI)'!$L5</f>
        <v>0</v>
      </c>
      <c r="BY5">
        <f>I!BX3*'Sim_Vt_Of(IxI)'!$L5</f>
        <v>0</v>
      </c>
    </row>
    <row r="6" spans="1:77" x14ac:dyDescent="0.25">
      <c r="A6" s="105" t="s">
        <v>3</v>
      </c>
      <c r="B6">
        <f>I!A4*'Sim_Vt_Of(IxI)'!$L6</f>
        <v>0</v>
      </c>
      <c r="C6">
        <f>I!B4*'Sim_Vt_Of(IxI)'!$L6</f>
        <v>0</v>
      </c>
      <c r="D6">
        <f>I!C4*'Sim_Vt_Of(IxI)'!$L6</f>
        <v>0</v>
      </c>
      <c r="E6">
        <f>I!D4*'Sim_Vt_Of(IxI)'!$L6</f>
        <v>0</v>
      </c>
      <c r="F6">
        <f>I!E4*'Sim_Vt_Of(IxI)'!$L6</f>
        <v>0</v>
      </c>
      <c r="G6">
        <f>I!F4*'Sim_Vt_Of(IxI)'!$L6</f>
        <v>0</v>
      </c>
      <c r="H6">
        <f>I!G4*'Sim_Vt_Of(IxI)'!$L6</f>
        <v>0</v>
      </c>
      <c r="I6">
        <f>I!H4*'Sim_Vt_Of(IxI)'!$L6</f>
        <v>0</v>
      </c>
      <c r="J6">
        <f>I!I4*'Sim_Vt_Of(IxI)'!$L6</f>
        <v>0</v>
      </c>
      <c r="K6">
        <f>I!J4*'Sim_Vt_Of(IxI)'!$L6</f>
        <v>0</v>
      </c>
      <c r="L6">
        <f>I!K4*'Sim_Vt_Of(IxI)'!$L6</f>
        <v>0</v>
      </c>
      <c r="M6">
        <f>I!L4*'Sim_Vt_Of(IxI)'!$L6</f>
        <v>0</v>
      </c>
      <c r="N6">
        <f>I!M4*'Sim_Vt_Of(IxI)'!$L6</f>
        <v>0</v>
      </c>
      <c r="O6">
        <f>I!N4*'Sim_Vt_Of(IxI)'!$L6</f>
        <v>0</v>
      </c>
      <c r="P6">
        <f>I!O4*'Sim_Vt_Of(IxI)'!$L6</f>
        <v>0</v>
      </c>
      <c r="Q6">
        <f>I!P4*'Sim_Vt_Of(IxI)'!$L6</f>
        <v>0</v>
      </c>
      <c r="R6">
        <f>I!Q4*'Sim_Vt_Of(IxI)'!$L6</f>
        <v>0</v>
      </c>
      <c r="S6">
        <f>I!R4*'Sim_Vt_Of(IxI)'!$L6</f>
        <v>0</v>
      </c>
      <c r="T6">
        <f>I!S4*'Sim_Vt_Of(IxI)'!$L6</f>
        <v>0</v>
      </c>
      <c r="U6">
        <f>I!T4*'Sim_Vt_Of(IxI)'!$L6</f>
        <v>0</v>
      </c>
      <c r="V6">
        <f>I!U4*'Sim_Vt_Of(IxI)'!$L6</f>
        <v>0</v>
      </c>
      <c r="W6">
        <f>I!V4*'Sim_Vt_Of(IxI)'!$L6</f>
        <v>0</v>
      </c>
      <c r="X6">
        <f>I!W4*'Sim_Vt_Of(IxI)'!$L6</f>
        <v>0</v>
      </c>
      <c r="Y6">
        <f>I!X4*'Sim_Vt_Of(IxI)'!$L6</f>
        <v>0</v>
      </c>
      <c r="Z6">
        <f>I!Y4*'Sim_Vt_Of(IxI)'!$L6</f>
        <v>0</v>
      </c>
      <c r="AA6">
        <f>I!Z4*'Sim_Vt_Of(IxI)'!$L6</f>
        <v>0</v>
      </c>
      <c r="AB6">
        <f>I!AA4*'Sim_Vt_Of(IxI)'!$L6</f>
        <v>0</v>
      </c>
      <c r="AC6">
        <f>I!AB4*'Sim_Vt_Of(IxI)'!$L6</f>
        <v>0</v>
      </c>
      <c r="AD6">
        <f>I!AC4*'Sim_Vt_Of(IxI)'!$L6</f>
        <v>0</v>
      </c>
      <c r="AE6">
        <f>I!AD4*'Sim_Vt_Of(IxI)'!$L6</f>
        <v>0</v>
      </c>
      <c r="AF6">
        <f>I!AE4*'Sim_Vt_Of(IxI)'!$L6</f>
        <v>0</v>
      </c>
      <c r="AG6">
        <f>I!AF4*'Sim_Vt_Of(IxI)'!$L6</f>
        <v>0</v>
      </c>
      <c r="AH6">
        <f>I!AG4*'Sim_Vt_Of(IxI)'!$L6</f>
        <v>0</v>
      </c>
      <c r="AI6">
        <f>I!AH4*'Sim_Vt_Of(IxI)'!$L6</f>
        <v>0</v>
      </c>
      <c r="AJ6">
        <f>I!AI4*'Sim_Vt_Of(IxI)'!$L6</f>
        <v>0</v>
      </c>
      <c r="AK6">
        <f>I!AJ4*'Sim_Vt_Of(IxI)'!$L6</f>
        <v>0</v>
      </c>
      <c r="AL6">
        <f>I!AK4*'Sim_Vt_Of(IxI)'!$L6</f>
        <v>0</v>
      </c>
      <c r="AM6">
        <f>I!AL4*'Sim_Vt_Of(IxI)'!$L6</f>
        <v>0</v>
      </c>
      <c r="AN6">
        <f>I!AM4*'Sim_Vt_Of(IxI)'!$L6</f>
        <v>0</v>
      </c>
      <c r="AO6">
        <f>I!AN4*'Sim_Vt_Of(IxI)'!$L6</f>
        <v>0</v>
      </c>
      <c r="AP6">
        <f>I!AO4*'Sim_Vt_Of(IxI)'!$L6</f>
        <v>0</v>
      </c>
      <c r="AQ6">
        <f>I!AP4*'Sim_Vt_Of(IxI)'!$L6</f>
        <v>0</v>
      </c>
      <c r="AR6">
        <f>I!AQ4*'Sim_Vt_Of(IxI)'!$L6</f>
        <v>0</v>
      </c>
      <c r="AS6">
        <f>I!AR4*'Sim_Vt_Of(IxI)'!$L6</f>
        <v>0</v>
      </c>
      <c r="AT6">
        <f>I!AS4*'Sim_Vt_Of(IxI)'!$L6</f>
        <v>0</v>
      </c>
      <c r="AU6">
        <f>I!AT4*'Sim_Vt_Of(IxI)'!$L6</f>
        <v>0</v>
      </c>
      <c r="AV6">
        <f>I!AU4*'Sim_Vt_Of(IxI)'!$L6</f>
        <v>0</v>
      </c>
      <c r="AW6">
        <f>I!AV4*'Sim_Vt_Of(IxI)'!$L6</f>
        <v>0</v>
      </c>
      <c r="AX6">
        <f>I!AW4*'Sim_Vt_Of(IxI)'!$L6</f>
        <v>0</v>
      </c>
      <c r="AY6">
        <f>I!AX4*'Sim_Vt_Of(IxI)'!$L6</f>
        <v>0</v>
      </c>
      <c r="AZ6">
        <f>I!AY4*'Sim_Vt_Of(IxI)'!$L6</f>
        <v>0</v>
      </c>
      <c r="BA6">
        <f>I!AZ4*'Sim_Vt_Of(IxI)'!$L6</f>
        <v>0</v>
      </c>
      <c r="BB6">
        <f>I!BA4*'Sim_Vt_Of(IxI)'!$L6</f>
        <v>0</v>
      </c>
      <c r="BC6">
        <f>I!BB4*'Sim_Vt_Of(IxI)'!$L6</f>
        <v>0</v>
      </c>
      <c r="BD6">
        <f>I!BC4*'Sim_Vt_Of(IxI)'!$L6</f>
        <v>0</v>
      </c>
      <c r="BE6">
        <f>I!BD4*'Sim_Vt_Of(IxI)'!$L6</f>
        <v>0</v>
      </c>
      <c r="BF6">
        <f>I!BE4*'Sim_Vt_Of(IxI)'!$L6</f>
        <v>0</v>
      </c>
      <c r="BG6">
        <f>I!BF4*'Sim_Vt_Of(IxI)'!$L6</f>
        <v>0</v>
      </c>
      <c r="BH6">
        <f>I!BG4*'Sim_Vt_Of(IxI)'!$L6</f>
        <v>0</v>
      </c>
      <c r="BI6">
        <f>I!BH4*'Sim_Vt_Of(IxI)'!$L6</f>
        <v>0</v>
      </c>
      <c r="BJ6">
        <f>I!BI4*'Sim_Vt_Of(IxI)'!$L6</f>
        <v>0</v>
      </c>
      <c r="BK6">
        <f>I!BJ4*'Sim_Vt_Of(IxI)'!$L6</f>
        <v>0</v>
      </c>
      <c r="BL6">
        <f>I!BK4*'Sim_Vt_Of(IxI)'!$L6</f>
        <v>0</v>
      </c>
      <c r="BM6">
        <f>I!BL4*'Sim_Vt_Of(IxI)'!$L6</f>
        <v>0</v>
      </c>
      <c r="BN6">
        <f>I!BM4*'Sim_Vt_Of(IxI)'!$L6</f>
        <v>0</v>
      </c>
      <c r="BO6">
        <f>I!BN4*'Sim_Vt_Of(IxI)'!$L6</f>
        <v>0</v>
      </c>
      <c r="BP6">
        <f>I!BO4*'Sim_Vt_Of(IxI)'!$L6</f>
        <v>0</v>
      </c>
      <c r="BQ6">
        <f>I!BP4*'Sim_Vt_Of(IxI)'!$L6</f>
        <v>0</v>
      </c>
      <c r="BR6">
        <f>I!BQ4*'Sim_Vt_Of(IxI)'!$L6</f>
        <v>0</v>
      </c>
      <c r="BS6">
        <f>I!BR4*'Sim_Vt_Of(IxI)'!$L6</f>
        <v>0</v>
      </c>
      <c r="BT6">
        <f>I!BS4*'Sim_Vt_Of(IxI)'!$L6</f>
        <v>0</v>
      </c>
      <c r="BU6">
        <f>I!BT4*'Sim_Vt_Of(IxI)'!$L6</f>
        <v>0</v>
      </c>
      <c r="BV6">
        <f>I!BU4*'Sim_Vt_Of(IxI)'!$L6</f>
        <v>0</v>
      </c>
      <c r="BW6">
        <f>I!BV4*'Sim_Vt_Of(IxI)'!$L6</f>
        <v>0</v>
      </c>
      <c r="BX6">
        <f>I!BW4*'Sim_Vt_Of(IxI)'!$L6</f>
        <v>0</v>
      </c>
      <c r="BY6">
        <f>I!BX4*'Sim_Vt_Of(IxI)'!$L6</f>
        <v>0</v>
      </c>
    </row>
    <row r="7" spans="1:77" x14ac:dyDescent="0.25">
      <c r="A7" s="105" t="s">
        <v>4</v>
      </c>
      <c r="B7">
        <f>I!A5*'Sim_Vt_Of(IxI)'!$L7</f>
        <v>0</v>
      </c>
      <c r="C7">
        <f>I!B5*'Sim_Vt_Of(IxI)'!$L7</f>
        <v>0</v>
      </c>
      <c r="D7">
        <f>I!C5*'Sim_Vt_Of(IxI)'!$L7</f>
        <v>0</v>
      </c>
      <c r="E7">
        <f>I!D5*'Sim_Vt_Of(IxI)'!$L7</f>
        <v>0</v>
      </c>
      <c r="F7">
        <f>I!E5*'Sim_Vt_Of(IxI)'!$L7</f>
        <v>0</v>
      </c>
      <c r="G7">
        <f>I!F5*'Sim_Vt_Of(IxI)'!$L7</f>
        <v>0</v>
      </c>
      <c r="H7">
        <f>I!G5*'Sim_Vt_Of(IxI)'!$L7</f>
        <v>0</v>
      </c>
      <c r="I7">
        <f>I!H5*'Sim_Vt_Of(IxI)'!$L7</f>
        <v>0</v>
      </c>
      <c r="J7">
        <f>I!I5*'Sim_Vt_Of(IxI)'!$L7</f>
        <v>0</v>
      </c>
      <c r="K7">
        <f>I!J5*'Sim_Vt_Of(IxI)'!$L7</f>
        <v>0</v>
      </c>
      <c r="L7">
        <f>I!K5*'Sim_Vt_Of(IxI)'!$L7</f>
        <v>0</v>
      </c>
      <c r="M7">
        <f>I!L5*'Sim_Vt_Of(IxI)'!$L7</f>
        <v>0</v>
      </c>
      <c r="N7">
        <f>I!M5*'Sim_Vt_Of(IxI)'!$L7</f>
        <v>0</v>
      </c>
      <c r="O7">
        <f>I!N5*'Sim_Vt_Of(IxI)'!$L7</f>
        <v>0</v>
      </c>
      <c r="P7">
        <f>I!O5*'Sim_Vt_Of(IxI)'!$L7</f>
        <v>0</v>
      </c>
      <c r="Q7">
        <f>I!P5*'Sim_Vt_Of(IxI)'!$L7</f>
        <v>0</v>
      </c>
      <c r="R7">
        <f>I!Q5*'Sim_Vt_Of(IxI)'!$L7</f>
        <v>0</v>
      </c>
      <c r="S7">
        <f>I!R5*'Sim_Vt_Of(IxI)'!$L7</f>
        <v>0</v>
      </c>
      <c r="T7">
        <f>I!S5*'Sim_Vt_Of(IxI)'!$L7</f>
        <v>0</v>
      </c>
      <c r="U7">
        <f>I!T5*'Sim_Vt_Of(IxI)'!$L7</f>
        <v>0</v>
      </c>
      <c r="V7">
        <f>I!U5*'Sim_Vt_Of(IxI)'!$L7</f>
        <v>0</v>
      </c>
      <c r="W7">
        <f>I!V5*'Sim_Vt_Of(IxI)'!$L7</f>
        <v>0</v>
      </c>
      <c r="X7">
        <f>I!W5*'Sim_Vt_Of(IxI)'!$L7</f>
        <v>0</v>
      </c>
      <c r="Y7">
        <f>I!X5*'Sim_Vt_Of(IxI)'!$L7</f>
        <v>0</v>
      </c>
      <c r="Z7">
        <f>I!Y5*'Sim_Vt_Of(IxI)'!$L7</f>
        <v>0</v>
      </c>
      <c r="AA7">
        <f>I!Z5*'Sim_Vt_Of(IxI)'!$L7</f>
        <v>0</v>
      </c>
      <c r="AB7">
        <f>I!AA5*'Sim_Vt_Of(IxI)'!$L7</f>
        <v>0</v>
      </c>
      <c r="AC7">
        <f>I!AB5*'Sim_Vt_Of(IxI)'!$L7</f>
        <v>0</v>
      </c>
      <c r="AD7">
        <f>I!AC5*'Sim_Vt_Of(IxI)'!$L7</f>
        <v>0</v>
      </c>
      <c r="AE7">
        <f>I!AD5*'Sim_Vt_Of(IxI)'!$L7</f>
        <v>0</v>
      </c>
      <c r="AF7">
        <f>I!AE5*'Sim_Vt_Of(IxI)'!$L7</f>
        <v>0</v>
      </c>
      <c r="AG7">
        <f>I!AF5*'Sim_Vt_Of(IxI)'!$L7</f>
        <v>0</v>
      </c>
      <c r="AH7">
        <f>I!AG5*'Sim_Vt_Of(IxI)'!$L7</f>
        <v>0</v>
      </c>
      <c r="AI7">
        <f>I!AH5*'Sim_Vt_Of(IxI)'!$L7</f>
        <v>0</v>
      </c>
      <c r="AJ7">
        <f>I!AI5*'Sim_Vt_Of(IxI)'!$L7</f>
        <v>0</v>
      </c>
      <c r="AK7">
        <f>I!AJ5*'Sim_Vt_Of(IxI)'!$L7</f>
        <v>0</v>
      </c>
      <c r="AL7">
        <f>I!AK5*'Sim_Vt_Of(IxI)'!$L7</f>
        <v>0</v>
      </c>
      <c r="AM7">
        <f>I!AL5*'Sim_Vt_Of(IxI)'!$L7</f>
        <v>0</v>
      </c>
      <c r="AN7">
        <f>I!AM5*'Sim_Vt_Of(IxI)'!$L7</f>
        <v>0</v>
      </c>
      <c r="AO7">
        <f>I!AN5*'Sim_Vt_Of(IxI)'!$L7</f>
        <v>0</v>
      </c>
      <c r="AP7">
        <f>I!AO5*'Sim_Vt_Of(IxI)'!$L7</f>
        <v>0</v>
      </c>
      <c r="AQ7">
        <f>I!AP5*'Sim_Vt_Of(IxI)'!$L7</f>
        <v>0</v>
      </c>
      <c r="AR7">
        <f>I!AQ5*'Sim_Vt_Of(IxI)'!$L7</f>
        <v>0</v>
      </c>
      <c r="AS7">
        <f>I!AR5*'Sim_Vt_Of(IxI)'!$L7</f>
        <v>0</v>
      </c>
      <c r="AT7">
        <f>I!AS5*'Sim_Vt_Of(IxI)'!$L7</f>
        <v>0</v>
      </c>
      <c r="AU7">
        <f>I!AT5*'Sim_Vt_Of(IxI)'!$L7</f>
        <v>0</v>
      </c>
      <c r="AV7">
        <f>I!AU5*'Sim_Vt_Of(IxI)'!$L7</f>
        <v>0</v>
      </c>
      <c r="AW7">
        <f>I!AV5*'Sim_Vt_Of(IxI)'!$L7</f>
        <v>0</v>
      </c>
      <c r="AX7">
        <f>I!AW5*'Sim_Vt_Of(IxI)'!$L7</f>
        <v>0</v>
      </c>
      <c r="AY7">
        <f>I!AX5*'Sim_Vt_Of(IxI)'!$L7</f>
        <v>0</v>
      </c>
      <c r="AZ7">
        <f>I!AY5*'Sim_Vt_Of(IxI)'!$L7</f>
        <v>0</v>
      </c>
      <c r="BA7">
        <f>I!AZ5*'Sim_Vt_Of(IxI)'!$L7</f>
        <v>0</v>
      </c>
      <c r="BB7">
        <f>I!BA5*'Sim_Vt_Of(IxI)'!$L7</f>
        <v>0</v>
      </c>
      <c r="BC7">
        <f>I!BB5*'Sim_Vt_Of(IxI)'!$L7</f>
        <v>0</v>
      </c>
      <c r="BD7">
        <f>I!BC5*'Sim_Vt_Of(IxI)'!$L7</f>
        <v>0</v>
      </c>
      <c r="BE7">
        <f>I!BD5*'Sim_Vt_Of(IxI)'!$L7</f>
        <v>0</v>
      </c>
      <c r="BF7">
        <f>I!BE5*'Sim_Vt_Of(IxI)'!$L7</f>
        <v>0</v>
      </c>
      <c r="BG7">
        <f>I!BF5*'Sim_Vt_Of(IxI)'!$L7</f>
        <v>0</v>
      </c>
      <c r="BH7">
        <f>I!BG5*'Sim_Vt_Of(IxI)'!$L7</f>
        <v>0</v>
      </c>
      <c r="BI7">
        <f>I!BH5*'Sim_Vt_Of(IxI)'!$L7</f>
        <v>0</v>
      </c>
      <c r="BJ7">
        <f>I!BI5*'Sim_Vt_Of(IxI)'!$L7</f>
        <v>0</v>
      </c>
      <c r="BK7">
        <f>I!BJ5*'Sim_Vt_Of(IxI)'!$L7</f>
        <v>0</v>
      </c>
      <c r="BL7">
        <f>I!BK5*'Sim_Vt_Of(IxI)'!$L7</f>
        <v>0</v>
      </c>
      <c r="BM7">
        <f>I!BL5*'Sim_Vt_Of(IxI)'!$L7</f>
        <v>0</v>
      </c>
      <c r="BN7">
        <f>I!BM5*'Sim_Vt_Of(IxI)'!$L7</f>
        <v>0</v>
      </c>
      <c r="BO7">
        <f>I!BN5*'Sim_Vt_Of(IxI)'!$L7</f>
        <v>0</v>
      </c>
      <c r="BP7">
        <f>I!BO5*'Sim_Vt_Of(IxI)'!$L7</f>
        <v>0</v>
      </c>
      <c r="BQ7">
        <f>I!BP5*'Sim_Vt_Of(IxI)'!$L7</f>
        <v>0</v>
      </c>
      <c r="BR7">
        <f>I!BQ5*'Sim_Vt_Of(IxI)'!$L7</f>
        <v>0</v>
      </c>
      <c r="BS7">
        <f>I!BR5*'Sim_Vt_Of(IxI)'!$L7</f>
        <v>0</v>
      </c>
      <c r="BT7">
        <f>I!BS5*'Sim_Vt_Of(IxI)'!$L7</f>
        <v>0</v>
      </c>
      <c r="BU7">
        <f>I!BT5*'Sim_Vt_Of(IxI)'!$L7</f>
        <v>0</v>
      </c>
      <c r="BV7">
        <f>I!BU5*'Sim_Vt_Of(IxI)'!$L7</f>
        <v>0</v>
      </c>
      <c r="BW7">
        <f>I!BV5*'Sim_Vt_Of(IxI)'!$L7</f>
        <v>0</v>
      </c>
      <c r="BX7">
        <f>I!BW5*'Sim_Vt_Of(IxI)'!$L7</f>
        <v>0</v>
      </c>
      <c r="BY7">
        <f>I!BX5*'Sim_Vt_Of(IxI)'!$L7</f>
        <v>0</v>
      </c>
    </row>
    <row r="8" spans="1:77" x14ac:dyDescent="0.25">
      <c r="A8" s="105" t="s">
        <v>5</v>
      </c>
      <c r="B8">
        <f>I!A6*'Sim_Vt_Of(IxI)'!$L8</f>
        <v>0</v>
      </c>
      <c r="C8">
        <f>I!B6*'Sim_Vt_Of(IxI)'!$L8</f>
        <v>0</v>
      </c>
      <c r="D8">
        <f>I!C6*'Sim_Vt_Of(IxI)'!$L8</f>
        <v>0</v>
      </c>
      <c r="E8">
        <f>I!D6*'Sim_Vt_Of(IxI)'!$L8</f>
        <v>0</v>
      </c>
      <c r="F8">
        <f>I!E6*'Sim_Vt_Of(IxI)'!$L8</f>
        <v>0</v>
      </c>
      <c r="G8">
        <f>I!F6*'Sim_Vt_Of(IxI)'!$L8</f>
        <v>0</v>
      </c>
      <c r="H8">
        <f>I!G6*'Sim_Vt_Of(IxI)'!$L8</f>
        <v>0</v>
      </c>
      <c r="I8">
        <f>I!H6*'Sim_Vt_Of(IxI)'!$L8</f>
        <v>0</v>
      </c>
      <c r="J8">
        <f>I!I6*'Sim_Vt_Of(IxI)'!$L8</f>
        <v>0</v>
      </c>
      <c r="K8">
        <f>I!J6*'Sim_Vt_Of(IxI)'!$L8</f>
        <v>0</v>
      </c>
      <c r="L8">
        <f>I!K6*'Sim_Vt_Of(IxI)'!$L8</f>
        <v>0</v>
      </c>
      <c r="M8">
        <f>I!L6*'Sim_Vt_Of(IxI)'!$L8</f>
        <v>0</v>
      </c>
      <c r="N8">
        <f>I!M6*'Sim_Vt_Of(IxI)'!$L8</f>
        <v>0</v>
      </c>
      <c r="O8">
        <f>I!N6*'Sim_Vt_Of(IxI)'!$L8</f>
        <v>0</v>
      </c>
      <c r="P8">
        <f>I!O6*'Sim_Vt_Of(IxI)'!$L8</f>
        <v>0</v>
      </c>
      <c r="Q8">
        <f>I!P6*'Sim_Vt_Of(IxI)'!$L8</f>
        <v>0</v>
      </c>
      <c r="R8">
        <f>I!Q6*'Sim_Vt_Of(IxI)'!$L8</f>
        <v>0</v>
      </c>
      <c r="S8">
        <f>I!R6*'Sim_Vt_Of(IxI)'!$L8</f>
        <v>0</v>
      </c>
      <c r="T8">
        <f>I!S6*'Sim_Vt_Of(IxI)'!$L8</f>
        <v>0</v>
      </c>
      <c r="U8">
        <f>I!T6*'Sim_Vt_Of(IxI)'!$L8</f>
        <v>0</v>
      </c>
      <c r="V8">
        <f>I!U6*'Sim_Vt_Of(IxI)'!$L8</f>
        <v>0</v>
      </c>
      <c r="W8">
        <f>I!V6*'Sim_Vt_Of(IxI)'!$L8</f>
        <v>0</v>
      </c>
      <c r="X8">
        <f>I!W6*'Sim_Vt_Of(IxI)'!$L8</f>
        <v>0</v>
      </c>
      <c r="Y8">
        <f>I!X6*'Sim_Vt_Of(IxI)'!$L8</f>
        <v>0</v>
      </c>
      <c r="Z8">
        <f>I!Y6*'Sim_Vt_Of(IxI)'!$L8</f>
        <v>0</v>
      </c>
      <c r="AA8">
        <f>I!Z6*'Sim_Vt_Of(IxI)'!$L8</f>
        <v>0</v>
      </c>
      <c r="AB8">
        <f>I!AA6*'Sim_Vt_Of(IxI)'!$L8</f>
        <v>0</v>
      </c>
      <c r="AC8">
        <f>I!AB6*'Sim_Vt_Of(IxI)'!$L8</f>
        <v>0</v>
      </c>
      <c r="AD8">
        <f>I!AC6*'Sim_Vt_Of(IxI)'!$L8</f>
        <v>0</v>
      </c>
      <c r="AE8">
        <f>I!AD6*'Sim_Vt_Of(IxI)'!$L8</f>
        <v>0</v>
      </c>
      <c r="AF8">
        <f>I!AE6*'Sim_Vt_Of(IxI)'!$L8</f>
        <v>0</v>
      </c>
      <c r="AG8">
        <f>I!AF6*'Sim_Vt_Of(IxI)'!$L8</f>
        <v>0</v>
      </c>
      <c r="AH8">
        <f>I!AG6*'Sim_Vt_Of(IxI)'!$L8</f>
        <v>0</v>
      </c>
      <c r="AI8">
        <f>I!AH6*'Sim_Vt_Of(IxI)'!$L8</f>
        <v>0</v>
      </c>
      <c r="AJ8">
        <f>I!AI6*'Sim_Vt_Of(IxI)'!$L8</f>
        <v>0</v>
      </c>
      <c r="AK8">
        <f>I!AJ6*'Sim_Vt_Of(IxI)'!$L8</f>
        <v>0</v>
      </c>
      <c r="AL8">
        <f>I!AK6*'Sim_Vt_Of(IxI)'!$L8</f>
        <v>0</v>
      </c>
      <c r="AM8">
        <f>I!AL6*'Sim_Vt_Of(IxI)'!$L8</f>
        <v>0</v>
      </c>
      <c r="AN8">
        <f>I!AM6*'Sim_Vt_Of(IxI)'!$L8</f>
        <v>0</v>
      </c>
      <c r="AO8">
        <f>I!AN6*'Sim_Vt_Of(IxI)'!$L8</f>
        <v>0</v>
      </c>
      <c r="AP8">
        <f>I!AO6*'Sim_Vt_Of(IxI)'!$L8</f>
        <v>0</v>
      </c>
      <c r="AQ8">
        <f>I!AP6*'Sim_Vt_Of(IxI)'!$L8</f>
        <v>0</v>
      </c>
      <c r="AR8">
        <f>I!AQ6*'Sim_Vt_Of(IxI)'!$L8</f>
        <v>0</v>
      </c>
      <c r="AS8">
        <f>I!AR6*'Sim_Vt_Of(IxI)'!$L8</f>
        <v>0</v>
      </c>
      <c r="AT8">
        <f>I!AS6*'Sim_Vt_Of(IxI)'!$L8</f>
        <v>0</v>
      </c>
      <c r="AU8">
        <f>I!AT6*'Sim_Vt_Of(IxI)'!$L8</f>
        <v>0</v>
      </c>
      <c r="AV8">
        <f>I!AU6*'Sim_Vt_Of(IxI)'!$L8</f>
        <v>0</v>
      </c>
      <c r="AW8">
        <f>I!AV6*'Sim_Vt_Of(IxI)'!$L8</f>
        <v>0</v>
      </c>
      <c r="AX8">
        <f>I!AW6*'Sim_Vt_Of(IxI)'!$L8</f>
        <v>0</v>
      </c>
      <c r="AY8">
        <f>I!AX6*'Sim_Vt_Of(IxI)'!$L8</f>
        <v>0</v>
      </c>
      <c r="AZ8">
        <f>I!AY6*'Sim_Vt_Of(IxI)'!$L8</f>
        <v>0</v>
      </c>
      <c r="BA8">
        <f>I!AZ6*'Sim_Vt_Of(IxI)'!$L8</f>
        <v>0</v>
      </c>
      <c r="BB8">
        <f>I!BA6*'Sim_Vt_Of(IxI)'!$L8</f>
        <v>0</v>
      </c>
      <c r="BC8">
        <f>I!BB6*'Sim_Vt_Of(IxI)'!$L8</f>
        <v>0</v>
      </c>
      <c r="BD8">
        <f>I!BC6*'Sim_Vt_Of(IxI)'!$L8</f>
        <v>0</v>
      </c>
      <c r="BE8">
        <f>I!BD6*'Sim_Vt_Of(IxI)'!$L8</f>
        <v>0</v>
      </c>
      <c r="BF8">
        <f>I!BE6*'Sim_Vt_Of(IxI)'!$L8</f>
        <v>0</v>
      </c>
      <c r="BG8">
        <f>I!BF6*'Sim_Vt_Of(IxI)'!$L8</f>
        <v>0</v>
      </c>
      <c r="BH8">
        <f>I!BG6*'Sim_Vt_Of(IxI)'!$L8</f>
        <v>0</v>
      </c>
      <c r="BI8">
        <f>I!BH6*'Sim_Vt_Of(IxI)'!$L8</f>
        <v>0</v>
      </c>
      <c r="BJ8">
        <f>I!BI6*'Sim_Vt_Of(IxI)'!$L8</f>
        <v>0</v>
      </c>
      <c r="BK8">
        <f>I!BJ6*'Sim_Vt_Of(IxI)'!$L8</f>
        <v>0</v>
      </c>
      <c r="BL8">
        <f>I!BK6*'Sim_Vt_Of(IxI)'!$L8</f>
        <v>0</v>
      </c>
      <c r="BM8">
        <f>I!BL6*'Sim_Vt_Of(IxI)'!$L8</f>
        <v>0</v>
      </c>
      <c r="BN8">
        <f>I!BM6*'Sim_Vt_Of(IxI)'!$L8</f>
        <v>0</v>
      </c>
      <c r="BO8">
        <f>I!BN6*'Sim_Vt_Of(IxI)'!$L8</f>
        <v>0</v>
      </c>
      <c r="BP8">
        <f>I!BO6*'Sim_Vt_Of(IxI)'!$L8</f>
        <v>0</v>
      </c>
      <c r="BQ8">
        <f>I!BP6*'Sim_Vt_Of(IxI)'!$L8</f>
        <v>0</v>
      </c>
      <c r="BR8">
        <f>I!BQ6*'Sim_Vt_Of(IxI)'!$L8</f>
        <v>0</v>
      </c>
      <c r="BS8">
        <f>I!BR6*'Sim_Vt_Of(IxI)'!$L8</f>
        <v>0</v>
      </c>
      <c r="BT8">
        <f>I!BS6*'Sim_Vt_Of(IxI)'!$L8</f>
        <v>0</v>
      </c>
      <c r="BU8">
        <f>I!BT6*'Sim_Vt_Of(IxI)'!$L8</f>
        <v>0</v>
      </c>
      <c r="BV8">
        <f>I!BU6*'Sim_Vt_Of(IxI)'!$L8</f>
        <v>0</v>
      </c>
      <c r="BW8">
        <f>I!BV6*'Sim_Vt_Of(IxI)'!$L8</f>
        <v>0</v>
      </c>
      <c r="BX8">
        <f>I!BW6*'Sim_Vt_Of(IxI)'!$L8</f>
        <v>0</v>
      </c>
      <c r="BY8">
        <f>I!BX6*'Sim_Vt_Of(IxI)'!$L8</f>
        <v>0</v>
      </c>
    </row>
    <row r="9" spans="1:77" x14ac:dyDescent="0.25">
      <c r="A9" s="105" t="s">
        <v>6</v>
      </c>
      <c r="B9">
        <f>I!A7*'Sim_Vt_Of(IxI)'!$L9</f>
        <v>0</v>
      </c>
      <c r="C9">
        <f>I!B7*'Sim_Vt_Of(IxI)'!$L9</f>
        <v>0</v>
      </c>
      <c r="D9">
        <f>I!C7*'Sim_Vt_Of(IxI)'!$L9</f>
        <v>0</v>
      </c>
      <c r="E9">
        <f>I!D7*'Sim_Vt_Of(IxI)'!$L9</f>
        <v>0</v>
      </c>
      <c r="F9">
        <f>I!E7*'Sim_Vt_Of(IxI)'!$L9</f>
        <v>0</v>
      </c>
      <c r="G9">
        <f>I!F7*'Sim_Vt_Of(IxI)'!$L9</f>
        <v>0</v>
      </c>
      <c r="H9">
        <f>I!G7*'Sim_Vt_Of(IxI)'!$L9</f>
        <v>0</v>
      </c>
      <c r="I9">
        <f>I!H7*'Sim_Vt_Of(IxI)'!$L9</f>
        <v>0</v>
      </c>
      <c r="J9">
        <f>I!I7*'Sim_Vt_Of(IxI)'!$L9</f>
        <v>0</v>
      </c>
      <c r="K9">
        <f>I!J7*'Sim_Vt_Of(IxI)'!$L9</f>
        <v>0</v>
      </c>
      <c r="L9">
        <f>I!K7*'Sim_Vt_Of(IxI)'!$L9</f>
        <v>0</v>
      </c>
      <c r="M9">
        <f>I!L7*'Sim_Vt_Of(IxI)'!$L9</f>
        <v>0</v>
      </c>
      <c r="N9">
        <f>I!M7*'Sim_Vt_Of(IxI)'!$L9</f>
        <v>0</v>
      </c>
      <c r="O9">
        <f>I!N7*'Sim_Vt_Of(IxI)'!$L9</f>
        <v>0</v>
      </c>
      <c r="P9">
        <f>I!O7*'Sim_Vt_Of(IxI)'!$L9</f>
        <v>0</v>
      </c>
      <c r="Q9">
        <f>I!P7*'Sim_Vt_Of(IxI)'!$L9</f>
        <v>0</v>
      </c>
      <c r="R9">
        <f>I!Q7*'Sim_Vt_Of(IxI)'!$L9</f>
        <v>0</v>
      </c>
      <c r="S9">
        <f>I!R7*'Sim_Vt_Of(IxI)'!$L9</f>
        <v>0</v>
      </c>
      <c r="T9">
        <f>I!S7*'Sim_Vt_Of(IxI)'!$L9</f>
        <v>0</v>
      </c>
      <c r="U9">
        <f>I!T7*'Sim_Vt_Of(IxI)'!$L9</f>
        <v>0</v>
      </c>
      <c r="V9">
        <f>I!U7*'Sim_Vt_Of(IxI)'!$L9</f>
        <v>0</v>
      </c>
      <c r="W9">
        <f>I!V7*'Sim_Vt_Of(IxI)'!$L9</f>
        <v>0</v>
      </c>
      <c r="X9">
        <f>I!W7*'Sim_Vt_Of(IxI)'!$L9</f>
        <v>0</v>
      </c>
      <c r="Y9">
        <f>I!X7*'Sim_Vt_Of(IxI)'!$L9</f>
        <v>0</v>
      </c>
      <c r="Z9">
        <f>I!Y7*'Sim_Vt_Of(IxI)'!$L9</f>
        <v>0</v>
      </c>
      <c r="AA9">
        <f>I!Z7*'Sim_Vt_Of(IxI)'!$L9</f>
        <v>0</v>
      </c>
      <c r="AB9">
        <f>I!AA7*'Sim_Vt_Of(IxI)'!$L9</f>
        <v>0</v>
      </c>
      <c r="AC9">
        <f>I!AB7*'Sim_Vt_Of(IxI)'!$L9</f>
        <v>0</v>
      </c>
      <c r="AD9">
        <f>I!AC7*'Sim_Vt_Of(IxI)'!$L9</f>
        <v>0</v>
      </c>
      <c r="AE9">
        <f>I!AD7*'Sim_Vt_Of(IxI)'!$L9</f>
        <v>0</v>
      </c>
      <c r="AF9">
        <f>I!AE7*'Sim_Vt_Of(IxI)'!$L9</f>
        <v>0</v>
      </c>
      <c r="AG9">
        <f>I!AF7*'Sim_Vt_Of(IxI)'!$L9</f>
        <v>0</v>
      </c>
      <c r="AH9">
        <f>I!AG7*'Sim_Vt_Of(IxI)'!$L9</f>
        <v>0</v>
      </c>
      <c r="AI9">
        <f>I!AH7*'Sim_Vt_Of(IxI)'!$L9</f>
        <v>0</v>
      </c>
      <c r="AJ9">
        <f>I!AI7*'Sim_Vt_Of(IxI)'!$L9</f>
        <v>0</v>
      </c>
      <c r="AK9">
        <f>I!AJ7*'Sim_Vt_Of(IxI)'!$L9</f>
        <v>0</v>
      </c>
      <c r="AL9">
        <f>I!AK7*'Sim_Vt_Of(IxI)'!$L9</f>
        <v>0</v>
      </c>
      <c r="AM9">
        <f>I!AL7*'Sim_Vt_Of(IxI)'!$L9</f>
        <v>0</v>
      </c>
      <c r="AN9">
        <f>I!AM7*'Sim_Vt_Of(IxI)'!$L9</f>
        <v>0</v>
      </c>
      <c r="AO9">
        <f>I!AN7*'Sim_Vt_Of(IxI)'!$L9</f>
        <v>0</v>
      </c>
      <c r="AP9">
        <f>I!AO7*'Sim_Vt_Of(IxI)'!$L9</f>
        <v>0</v>
      </c>
      <c r="AQ9">
        <f>I!AP7*'Sim_Vt_Of(IxI)'!$L9</f>
        <v>0</v>
      </c>
      <c r="AR9">
        <f>I!AQ7*'Sim_Vt_Of(IxI)'!$L9</f>
        <v>0</v>
      </c>
      <c r="AS9">
        <f>I!AR7*'Sim_Vt_Of(IxI)'!$L9</f>
        <v>0</v>
      </c>
      <c r="AT9">
        <f>I!AS7*'Sim_Vt_Of(IxI)'!$L9</f>
        <v>0</v>
      </c>
      <c r="AU9">
        <f>I!AT7*'Sim_Vt_Of(IxI)'!$L9</f>
        <v>0</v>
      </c>
      <c r="AV9">
        <f>I!AU7*'Sim_Vt_Of(IxI)'!$L9</f>
        <v>0</v>
      </c>
      <c r="AW9">
        <f>I!AV7*'Sim_Vt_Of(IxI)'!$L9</f>
        <v>0</v>
      </c>
      <c r="AX9">
        <f>I!AW7*'Sim_Vt_Of(IxI)'!$L9</f>
        <v>0</v>
      </c>
      <c r="AY9">
        <f>I!AX7*'Sim_Vt_Of(IxI)'!$L9</f>
        <v>0</v>
      </c>
      <c r="AZ9">
        <f>I!AY7*'Sim_Vt_Of(IxI)'!$L9</f>
        <v>0</v>
      </c>
      <c r="BA9">
        <f>I!AZ7*'Sim_Vt_Of(IxI)'!$L9</f>
        <v>0</v>
      </c>
      <c r="BB9">
        <f>I!BA7*'Sim_Vt_Of(IxI)'!$L9</f>
        <v>0</v>
      </c>
      <c r="BC9">
        <f>I!BB7*'Sim_Vt_Of(IxI)'!$L9</f>
        <v>0</v>
      </c>
      <c r="BD9">
        <f>I!BC7*'Sim_Vt_Of(IxI)'!$L9</f>
        <v>0</v>
      </c>
      <c r="BE9">
        <f>I!BD7*'Sim_Vt_Of(IxI)'!$L9</f>
        <v>0</v>
      </c>
      <c r="BF9">
        <f>I!BE7*'Sim_Vt_Of(IxI)'!$L9</f>
        <v>0</v>
      </c>
      <c r="BG9">
        <f>I!BF7*'Sim_Vt_Of(IxI)'!$L9</f>
        <v>0</v>
      </c>
      <c r="BH9">
        <f>I!BG7*'Sim_Vt_Of(IxI)'!$L9</f>
        <v>0</v>
      </c>
      <c r="BI9">
        <f>I!BH7*'Sim_Vt_Of(IxI)'!$L9</f>
        <v>0</v>
      </c>
      <c r="BJ9">
        <f>I!BI7*'Sim_Vt_Of(IxI)'!$L9</f>
        <v>0</v>
      </c>
      <c r="BK9">
        <f>I!BJ7*'Sim_Vt_Of(IxI)'!$L9</f>
        <v>0</v>
      </c>
      <c r="BL9">
        <f>I!BK7*'Sim_Vt_Of(IxI)'!$L9</f>
        <v>0</v>
      </c>
      <c r="BM9">
        <f>I!BL7*'Sim_Vt_Of(IxI)'!$L9</f>
        <v>0</v>
      </c>
      <c r="BN9">
        <f>I!BM7*'Sim_Vt_Of(IxI)'!$L9</f>
        <v>0</v>
      </c>
      <c r="BO9">
        <f>I!BN7*'Sim_Vt_Of(IxI)'!$L9</f>
        <v>0</v>
      </c>
      <c r="BP9">
        <f>I!BO7*'Sim_Vt_Of(IxI)'!$L9</f>
        <v>0</v>
      </c>
      <c r="BQ9">
        <f>I!BP7*'Sim_Vt_Of(IxI)'!$L9</f>
        <v>0</v>
      </c>
      <c r="BR9">
        <f>I!BQ7*'Sim_Vt_Of(IxI)'!$L9</f>
        <v>0</v>
      </c>
      <c r="BS9">
        <f>I!BR7*'Sim_Vt_Of(IxI)'!$L9</f>
        <v>0</v>
      </c>
      <c r="BT9">
        <f>I!BS7*'Sim_Vt_Of(IxI)'!$L9</f>
        <v>0</v>
      </c>
      <c r="BU9">
        <f>I!BT7*'Sim_Vt_Of(IxI)'!$L9</f>
        <v>0</v>
      </c>
      <c r="BV9">
        <f>I!BU7*'Sim_Vt_Of(IxI)'!$L9</f>
        <v>0</v>
      </c>
      <c r="BW9">
        <f>I!BV7*'Sim_Vt_Of(IxI)'!$L9</f>
        <v>0</v>
      </c>
      <c r="BX9">
        <f>I!BW7*'Sim_Vt_Of(IxI)'!$L9</f>
        <v>0</v>
      </c>
      <c r="BY9">
        <f>I!BX7*'Sim_Vt_Of(IxI)'!$L9</f>
        <v>0</v>
      </c>
    </row>
    <row r="10" spans="1:77" x14ac:dyDescent="0.25">
      <c r="A10" s="105" t="s">
        <v>7</v>
      </c>
      <c r="B10">
        <f>I!A8*'Sim_Vt_Of(IxI)'!$L10</f>
        <v>0</v>
      </c>
      <c r="C10">
        <f>I!B8*'Sim_Vt_Of(IxI)'!$L10</f>
        <v>0</v>
      </c>
      <c r="D10">
        <f>I!C8*'Sim_Vt_Of(IxI)'!$L10</f>
        <v>0</v>
      </c>
      <c r="E10">
        <f>I!D8*'Sim_Vt_Of(IxI)'!$L10</f>
        <v>0</v>
      </c>
      <c r="F10">
        <f>I!E8*'Sim_Vt_Of(IxI)'!$L10</f>
        <v>0</v>
      </c>
      <c r="G10">
        <f>I!F8*'Sim_Vt_Of(IxI)'!$L10</f>
        <v>0</v>
      </c>
      <c r="H10">
        <f>I!G8*'Sim_Vt_Of(IxI)'!$L10</f>
        <v>0</v>
      </c>
      <c r="I10">
        <f>I!H8*'Sim_Vt_Of(IxI)'!$L10</f>
        <v>0</v>
      </c>
      <c r="J10">
        <f>I!I8*'Sim_Vt_Of(IxI)'!$L10</f>
        <v>0</v>
      </c>
      <c r="K10">
        <f>I!J8*'Sim_Vt_Of(IxI)'!$L10</f>
        <v>0</v>
      </c>
      <c r="L10">
        <f>I!K8*'Sim_Vt_Of(IxI)'!$L10</f>
        <v>0</v>
      </c>
      <c r="M10">
        <f>I!L8*'Sim_Vt_Of(IxI)'!$L10</f>
        <v>0</v>
      </c>
      <c r="N10">
        <f>I!M8*'Sim_Vt_Of(IxI)'!$L10</f>
        <v>0</v>
      </c>
      <c r="O10">
        <f>I!N8*'Sim_Vt_Of(IxI)'!$L10</f>
        <v>0</v>
      </c>
      <c r="P10">
        <f>I!O8*'Sim_Vt_Of(IxI)'!$L10</f>
        <v>0</v>
      </c>
      <c r="Q10">
        <f>I!P8*'Sim_Vt_Of(IxI)'!$L10</f>
        <v>0</v>
      </c>
      <c r="R10">
        <f>I!Q8*'Sim_Vt_Of(IxI)'!$L10</f>
        <v>0</v>
      </c>
      <c r="S10">
        <f>I!R8*'Sim_Vt_Of(IxI)'!$L10</f>
        <v>0</v>
      </c>
      <c r="T10">
        <f>I!S8*'Sim_Vt_Of(IxI)'!$L10</f>
        <v>0</v>
      </c>
      <c r="U10">
        <f>I!T8*'Sim_Vt_Of(IxI)'!$L10</f>
        <v>0</v>
      </c>
      <c r="V10">
        <f>I!U8*'Sim_Vt_Of(IxI)'!$L10</f>
        <v>0</v>
      </c>
      <c r="W10">
        <f>I!V8*'Sim_Vt_Of(IxI)'!$L10</f>
        <v>0</v>
      </c>
      <c r="X10">
        <f>I!W8*'Sim_Vt_Of(IxI)'!$L10</f>
        <v>0</v>
      </c>
      <c r="Y10">
        <f>I!X8*'Sim_Vt_Of(IxI)'!$L10</f>
        <v>0</v>
      </c>
      <c r="Z10">
        <f>I!Y8*'Sim_Vt_Of(IxI)'!$L10</f>
        <v>0</v>
      </c>
      <c r="AA10">
        <f>I!Z8*'Sim_Vt_Of(IxI)'!$L10</f>
        <v>0</v>
      </c>
      <c r="AB10">
        <f>I!AA8*'Sim_Vt_Of(IxI)'!$L10</f>
        <v>0</v>
      </c>
      <c r="AC10">
        <f>I!AB8*'Sim_Vt_Of(IxI)'!$L10</f>
        <v>0</v>
      </c>
      <c r="AD10">
        <f>I!AC8*'Sim_Vt_Of(IxI)'!$L10</f>
        <v>0</v>
      </c>
      <c r="AE10">
        <f>I!AD8*'Sim_Vt_Of(IxI)'!$L10</f>
        <v>0</v>
      </c>
      <c r="AF10">
        <f>I!AE8*'Sim_Vt_Of(IxI)'!$L10</f>
        <v>0</v>
      </c>
      <c r="AG10">
        <f>I!AF8*'Sim_Vt_Of(IxI)'!$L10</f>
        <v>0</v>
      </c>
      <c r="AH10">
        <f>I!AG8*'Sim_Vt_Of(IxI)'!$L10</f>
        <v>0</v>
      </c>
      <c r="AI10">
        <f>I!AH8*'Sim_Vt_Of(IxI)'!$L10</f>
        <v>0</v>
      </c>
      <c r="AJ10">
        <f>I!AI8*'Sim_Vt_Of(IxI)'!$L10</f>
        <v>0</v>
      </c>
      <c r="AK10">
        <f>I!AJ8*'Sim_Vt_Of(IxI)'!$L10</f>
        <v>0</v>
      </c>
      <c r="AL10">
        <f>I!AK8*'Sim_Vt_Of(IxI)'!$L10</f>
        <v>0</v>
      </c>
      <c r="AM10">
        <f>I!AL8*'Sim_Vt_Of(IxI)'!$L10</f>
        <v>0</v>
      </c>
      <c r="AN10">
        <f>I!AM8*'Sim_Vt_Of(IxI)'!$L10</f>
        <v>0</v>
      </c>
      <c r="AO10">
        <f>I!AN8*'Sim_Vt_Of(IxI)'!$L10</f>
        <v>0</v>
      </c>
      <c r="AP10">
        <f>I!AO8*'Sim_Vt_Of(IxI)'!$L10</f>
        <v>0</v>
      </c>
      <c r="AQ10">
        <f>I!AP8*'Sim_Vt_Of(IxI)'!$L10</f>
        <v>0</v>
      </c>
      <c r="AR10">
        <f>I!AQ8*'Sim_Vt_Of(IxI)'!$L10</f>
        <v>0</v>
      </c>
      <c r="AS10">
        <f>I!AR8*'Sim_Vt_Of(IxI)'!$L10</f>
        <v>0</v>
      </c>
      <c r="AT10">
        <f>I!AS8*'Sim_Vt_Of(IxI)'!$L10</f>
        <v>0</v>
      </c>
      <c r="AU10">
        <f>I!AT8*'Sim_Vt_Of(IxI)'!$L10</f>
        <v>0</v>
      </c>
      <c r="AV10">
        <f>I!AU8*'Sim_Vt_Of(IxI)'!$L10</f>
        <v>0</v>
      </c>
      <c r="AW10">
        <f>I!AV8*'Sim_Vt_Of(IxI)'!$L10</f>
        <v>0</v>
      </c>
      <c r="AX10">
        <f>I!AW8*'Sim_Vt_Of(IxI)'!$L10</f>
        <v>0</v>
      </c>
      <c r="AY10">
        <f>I!AX8*'Sim_Vt_Of(IxI)'!$L10</f>
        <v>0</v>
      </c>
      <c r="AZ10">
        <f>I!AY8*'Sim_Vt_Of(IxI)'!$L10</f>
        <v>0</v>
      </c>
      <c r="BA10">
        <f>I!AZ8*'Sim_Vt_Of(IxI)'!$L10</f>
        <v>0</v>
      </c>
      <c r="BB10">
        <f>I!BA8*'Sim_Vt_Of(IxI)'!$L10</f>
        <v>0</v>
      </c>
      <c r="BC10">
        <f>I!BB8*'Sim_Vt_Of(IxI)'!$L10</f>
        <v>0</v>
      </c>
      <c r="BD10">
        <f>I!BC8*'Sim_Vt_Of(IxI)'!$L10</f>
        <v>0</v>
      </c>
      <c r="BE10">
        <f>I!BD8*'Sim_Vt_Of(IxI)'!$L10</f>
        <v>0</v>
      </c>
      <c r="BF10">
        <f>I!BE8*'Sim_Vt_Of(IxI)'!$L10</f>
        <v>0</v>
      </c>
      <c r="BG10">
        <f>I!BF8*'Sim_Vt_Of(IxI)'!$L10</f>
        <v>0</v>
      </c>
      <c r="BH10">
        <f>I!BG8*'Sim_Vt_Of(IxI)'!$L10</f>
        <v>0</v>
      </c>
      <c r="BI10">
        <f>I!BH8*'Sim_Vt_Of(IxI)'!$L10</f>
        <v>0</v>
      </c>
      <c r="BJ10">
        <f>I!BI8*'Sim_Vt_Of(IxI)'!$L10</f>
        <v>0</v>
      </c>
      <c r="BK10">
        <f>I!BJ8*'Sim_Vt_Of(IxI)'!$L10</f>
        <v>0</v>
      </c>
      <c r="BL10">
        <f>I!BK8*'Sim_Vt_Of(IxI)'!$L10</f>
        <v>0</v>
      </c>
      <c r="BM10">
        <f>I!BL8*'Sim_Vt_Of(IxI)'!$L10</f>
        <v>0</v>
      </c>
      <c r="BN10">
        <f>I!BM8*'Sim_Vt_Of(IxI)'!$L10</f>
        <v>0</v>
      </c>
      <c r="BO10">
        <f>I!BN8*'Sim_Vt_Of(IxI)'!$L10</f>
        <v>0</v>
      </c>
      <c r="BP10">
        <f>I!BO8*'Sim_Vt_Of(IxI)'!$L10</f>
        <v>0</v>
      </c>
      <c r="BQ10">
        <f>I!BP8*'Sim_Vt_Of(IxI)'!$L10</f>
        <v>0</v>
      </c>
      <c r="BR10">
        <f>I!BQ8*'Sim_Vt_Of(IxI)'!$L10</f>
        <v>0</v>
      </c>
      <c r="BS10">
        <f>I!BR8*'Sim_Vt_Of(IxI)'!$L10</f>
        <v>0</v>
      </c>
      <c r="BT10">
        <f>I!BS8*'Sim_Vt_Of(IxI)'!$L10</f>
        <v>0</v>
      </c>
      <c r="BU10">
        <f>I!BT8*'Sim_Vt_Of(IxI)'!$L10</f>
        <v>0</v>
      </c>
      <c r="BV10">
        <f>I!BU8*'Sim_Vt_Of(IxI)'!$L10</f>
        <v>0</v>
      </c>
      <c r="BW10">
        <f>I!BV8*'Sim_Vt_Of(IxI)'!$L10</f>
        <v>0</v>
      </c>
      <c r="BX10">
        <f>I!BW8*'Sim_Vt_Of(IxI)'!$L10</f>
        <v>0</v>
      </c>
      <c r="BY10">
        <f>I!BX8*'Sim_Vt_Of(IxI)'!$L10</f>
        <v>0</v>
      </c>
    </row>
    <row r="11" spans="1:77" x14ac:dyDescent="0.25">
      <c r="A11" s="105" t="s">
        <v>8</v>
      </c>
      <c r="B11">
        <f>I!A9*'Sim_Vt_Of(IxI)'!$L11</f>
        <v>0</v>
      </c>
      <c r="C11">
        <f>I!B9*'Sim_Vt_Of(IxI)'!$L11</f>
        <v>0</v>
      </c>
      <c r="D11">
        <f>I!C9*'Sim_Vt_Of(IxI)'!$L11</f>
        <v>0</v>
      </c>
      <c r="E11">
        <f>I!D9*'Sim_Vt_Of(IxI)'!$L11</f>
        <v>0</v>
      </c>
      <c r="F11">
        <f>I!E9*'Sim_Vt_Of(IxI)'!$L11</f>
        <v>0</v>
      </c>
      <c r="G11">
        <f>I!F9*'Sim_Vt_Of(IxI)'!$L11</f>
        <v>0</v>
      </c>
      <c r="H11">
        <f>I!G9*'Sim_Vt_Of(IxI)'!$L11</f>
        <v>0</v>
      </c>
      <c r="I11">
        <f>I!H9*'Sim_Vt_Of(IxI)'!$L11</f>
        <v>0</v>
      </c>
      <c r="J11">
        <f>I!I9*'Sim_Vt_Of(IxI)'!$L11</f>
        <v>0</v>
      </c>
      <c r="K11">
        <f>I!J9*'Sim_Vt_Of(IxI)'!$L11</f>
        <v>0</v>
      </c>
      <c r="L11">
        <f>I!K9*'Sim_Vt_Of(IxI)'!$L11</f>
        <v>0</v>
      </c>
      <c r="M11">
        <f>I!L9*'Sim_Vt_Of(IxI)'!$L11</f>
        <v>0</v>
      </c>
      <c r="N11">
        <f>I!M9*'Sim_Vt_Of(IxI)'!$L11</f>
        <v>0</v>
      </c>
      <c r="O11">
        <f>I!N9*'Sim_Vt_Of(IxI)'!$L11</f>
        <v>0</v>
      </c>
      <c r="P11">
        <f>I!O9*'Sim_Vt_Of(IxI)'!$L11</f>
        <v>0</v>
      </c>
      <c r="Q11">
        <f>I!P9*'Sim_Vt_Of(IxI)'!$L11</f>
        <v>0</v>
      </c>
      <c r="R11">
        <f>I!Q9*'Sim_Vt_Of(IxI)'!$L11</f>
        <v>0</v>
      </c>
      <c r="S11">
        <f>I!R9*'Sim_Vt_Of(IxI)'!$L11</f>
        <v>0</v>
      </c>
      <c r="T11">
        <f>I!S9*'Sim_Vt_Of(IxI)'!$L11</f>
        <v>0</v>
      </c>
      <c r="U11">
        <f>I!T9*'Sim_Vt_Of(IxI)'!$L11</f>
        <v>0</v>
      </c>
      <c r="V11">
        <f>I!U9*'Sim_Vt_Of(IxI)'!$L11</f>
        <v>0</v>
      </c>
      <c r="W11">
        <f>I!V9*'Sim_Vt_Of(IxI)'!$L11</f>
        <v>0</v>
      </c>
      <c r="X11">
        <f>I!W9*'Sim_Vt_Of(IxI)'!$L11</f>
        <v>0</v>
      </c>
      <c r="Y11">
        <f>I!X9*'Sim_Vt_Of(IxI)'!$L11</f>
        <v>0</v>
      </c>
      <c r="Z11">
        <f>I!Y9*'Sim_Vt_Of(IxI)'!$L11</f>
        <v>0</v>
      </c>
      <c r="AA11">
        <f>I!Z9*'Sim_Vt_Of(IxI)'!$L11</f>
        <v>0</v>
      </c>
      <c r="AB11">
        <f>I!AA9*'Sim_Vt_Of(IxI)'!$L11</f>
        <v>0</v>
      </c>
      <c r="AC11">
        <f>I!AB9*'Sim_Vt_Of(IxI)'!$L11</f>
        <v>0</v>
      </c>
      <c r="AD11">
        <f>I!AC9*'Sim_Vt_Of(IxI)'!$L11</f>
        <v>0</v>
      </c>
      <c r="AE11">
        <f>I!AD9*'Sim_Vt_Of(IxI)'!$L11</f>
        <v>0</v>
      </c>
      <c r="AF11">
        <f>I!AE9*'Sim_Vt_Of(IxI)'!$L11</f>
        <v>0</v>
      </c>
      <c r="AG11">
        <f>I!AF9*'Sim_Vt_Of(IxI)'!$L11</f>
        <v>0</v>
      </c>
      <c r="AH11">
        <f>I!AG9*'Sim_Vt_Of(IxI)'!$L11</f>
        <v>0</v>
      </c>
      <c r="AI11">
        <f>I!AH9*'Sim_Vt_Of(IxI)'!$L11</f>
        <v>0</v>
      </c>
      <c r="AJ11">
        <f>I!AI9*'Sim_Vt_Of(IxI)'!$L11</f>
        <v>0</v>
      </c>
      <c r="AK11">
        <f>I!AJ9*'Sim_Vt_Of(IxI)'!$L11</f>
        <v>0</v>
      </c>
      <c r="AL11">
        <f>I!AK9*'Sim_Vt_Of(IxI)'!$L11</f>
        <v>0</v>
      </c>
      <c r="AM11">
        <f>I!AL9*'Sim_Vt_Of(IxI)'!$L11</f>
        <v>0</v>
      </c>
      <c r="AN11">
        <f>I!AM9*'Sim_Vt_Of(IxI)'!$L11</f>
        <v>0</v>
      </c>
      <c r="AO11">
        <f>I!AN9*'Sim_Vt_Of(IxI)'!$L11</f>
        <v>0</v>
      </c>
      <c r="AP11">
        <f>I!AO9*'Sim_Vt_Of(IxI)'!$L11</f>
        <v>0</v>
      </c>
      <c r="AQ11">
        <f>I!AP9*'Sim_Vt_Of(IxI)'!$L11</f>
        <v>0</v>
      </c>
      <c r="AR11">
        <f>I!AQ9*'Sim_Vt_Of(IxI)'!$L11</f>
        <v>0</v>
      </c>
      <c r="AS11">
        <f>I!AR9*'Sim_Vt_Of(IxI)'!$L11</f>
        <v>0</v>
      </c>
      <c r="AT11">
        <f>I!AS9*'Sim_Vt_Of(IxI)'!$L11</f>
        <v>0</v>
      </c>
      <c r="AU11">
        <f>I!AT9*'Sim_Vt_Of(IxI)'!$L11</f>
        <v>0</v>
      </c>
      <c r="AV11">
        <f>I!AU9*'Sim_Vt_Of(IxI)'!$L11</f>
        <v>0</v>
      </c>
      <c r="AW11">
        <f>I!AV9*'Sim_Vt_Of(IxI)'!$L11</f>
        <v>0</v>
      </c>
      <c r="AX11">
        <f>I!AW9*'Sim_Vt_Of(IxI)'!$L11</f>
        <v>0</v>
      </c>
      <c r="AY11">
        <f>I!AX9*'Sim_Vt_Of(IxI)'!$L11</f>
        <v>0</v>
      </c>
      <c r="AZ11">
        <f>I!AY9*'Sim_Vt_Of(IxI)'!$L11</f>
        <v>0</v>
      </c>
      <c r="BA11">
        <f>I!AZ9*'Sim_Vt_Of(IxI)'!$L11</f>
        <v>0</v>
      </c>
      <c r="BB11">
        <f>I!BA9*'Sim_Vt_Of(IxI)'!$L11</f>
        <v>0</v>
      </c>
      <c r="BC11">
        <f>I!BB9*'Sim_Vt_Of(IxI)'!$L11</f>
        <v>0</v>
      </c>
      <c r="BD11">
        <f>I!BC9*'Sim_Vt_Of(IxI)'!$L11</f>
        <v>0</v>
      </c>
      <c r="BE11">
        <f>I!BD9*'Sim_Vt_Of(IxI)'!$L11</f>
        <v>0</v>
      </c>
      <c r="BF11">
        <f>I!BE9*'Sim_Vt_Of(IxI)'!$L11</f>
        <v>0</v>
      </c>
      <c r="BG11">
        <f>I!BF9*'Sim_Vt_Of(IxI)'!$L11</f>
        <v>0</v>
      </c>
      <c r="BH11">
        <f>I!BG9*'Sim_Vt_Of(IxI)'!$L11</f>
        <v>0</v>
      </c>
      <c r="BI11">
        <f>I!BH9*'Sim_Vt_Of(IxI)'!$L11</f>
        <v>0</v>
      </c>
      <c r="BJ11">
        <f>I!BI9*'Sim_Vt_Of(IxI)'!$L11</f>
        <v>0</v>
      </c>
      <c r="BK11">
        <f>I!BJ9*'Sim_Vt_Of(IxI)'!$L11</f>
        <v>0</v>
      </c>
      <c r="BL11">
        <f>I!BK9*'Sim_Vt_Of(IxI)'!$L11</f>
        <v>0</v>
      </c>
      <c r="BM11">
        <f>I!BL9*'Sim_Vt_Of(IxI)'!$L11</f>
        <v>0</v>
      </c>
      <c r="BN11">
        <f>I!BM9*'Sim_Vt_Of(IxI)'!$L11</f>
        <v>0</v>
      </c>
      <c r="BO11">
        <f>I!BN9*'Sim_Vt_Of(IxI)'!$L11</f>
        <v>0</v>
      </c>
      <c r="BP11">
        <f>I!BO9*'Sim_Vt_Of(IxI)'!$L11</f>
        <v>0</v>
      </c>
      <c r="BQ11">
        <f>I!BP9*'Sim_Vt_Of(IxI)'!$L11</f>
        <v>0</v>
      </c>
      <c r="BR11">
        <f>I!BQ9*'Sim_Vt_Of(IxI)'!$L11</f>
        <v>0</v>
      </c>
      <c r="BS11">
        <f>I!BR9*'Sim_Vt_Of(IxI)'!$L11</f>
        <v>0</v>
      </c>
      <c r="BT11">
        <f>I!BS9*'Sim_Vt_Of(IxI)'!$L11</f>
        <v>0</v>
      </c>
      <c r="BU11">
        <f>I!BT9*'Sim_Vt_Of(IxI)'!$L11</f>
        <v>0</v>
      </c>
      <c r="BV11">
        <f>I!BU9*'Sim_Vt_Of(IxI)'!$L11</f>
        <v>0</v>
      </c>
      <c r="BW11">
        <f>I!BV9*'Sim_Vt_Of(IxI)'!$L11</f>
        <v>0</v>
      </c>
      <c r="BX11">
        <f>I!BW9*'Sim_Vt_Of(IxI)'!$L11</f>
        <v>0</v>
      </c>
      <c r="BY11">
        <f>I!BX9*'Sim_Vt_Of(IxI)'!$L11</f>
        <v>0</v>
      </c>
    </row>
    <row r="12" spans="1:77" x14ac:dyDescent="0.25">
      <c r="A12" s="105" t="s">
        <v>9</v>
      </c>
      <c r="B12">
        <f>I!A10*'Sim_Vt_Of(IxI)'!$L12</f>
        <v>0</v>
      </c>
      <c r="C12">
        <f>I!B10*'Sim_Vt_Of(IxI)'!$L12</f>
        <v>0</v>
      </c>
      <c r="D12">
        <f>I!C10*'Sim_Vt_Of(IxI)'!$L12</f>
        <v>0</v>
      </c>
      <c r="E12">
        <f>I!D10*'Sim_Vt_Of(IxI)'!$L12</f>
        <v>0</v>
      </c>
      <c r="F12">
        <f>I!E10*'Sim_Vt_Of(IxI)'!$L12</f>
        <v>0</v>
      </c>
      <c r="G12">
        <f>I!F10*'Sim_Vt_Of(IxI)'!$L12</f>
        <v>0</v>
      </c>
      <c r="H12">
        <f>I!G10*'Sim_Vt_Of(IxI)'!$L12</f>
        <v>0</v>
      </c>
      <c r="I12">
        <f>I!H10*'Sim_Vt_Of(IxI)'!$L12</f>
        <v>0</v>
      </c>
      <c r="J12">
        <f>I!I10*'Sim_Vt_Of(IxI)'!$L12</f>
        <v>0</v>
      </c>
      <c r="K12">
        <f>I!J10*'Sim_Vt_Of(IxI)'!$L12</f>
        <v>0</v>
      </c>
      <c r="L12">
        <f>I!K10*'Sim_Vt_Of(IxI)'!$L12</f>
        <v>0</v>
      </c>
      <c r="M12">
        <f>I!L10*'Sim_Vt_Of(IxI)'!$L12</f>
        <v>0</v>
      </c>
      <c r="N12">
        <f>I!M10*'Sim_Vt_Of(IxI)'!$L12</f>
        <v>0</v>
      </c>
      <c r="O12">
        <f>I!N10*'Sim_Vt_Of(IxI)'!$L12</f>
        <v>0</v>
      </c>
      <c r="P12">
        <f>I!O10*'Sim_Vt_Of(IxI)'!$L12</f>
        <v>0</v>
      </c>
      <c r="Q12">
        <f>I!P10*'Sim_Vt_Of(IxI)'!$L12</f>
        <v>0</v>
      </c>
      <c r="R12">
        <f>I!Q10*'Sim_Vt_Of(IxI)'!$L12</f>
        <v>0</v>
      </c>
      <c r="S12">
        <f>I!R10*'Sim_Vt_Of(IxI)'!$L12</f>
        <v>0</v>
      </c>
      <c r="T12">
        <f>I!S10*'Sim_Vt_Of(IxI)'!$L12</f>
        <v>0</v>
      </c>
      <c r="U12">
        <f>I!T10*'Sim_Vt_Of(IxI)'!$L12</f>
        <v>0</v>
      </c>
      <c r="V12">
        <f>I!U10*'Sim_Vt_Of(IxI)'!$L12</f>
        <v>0</v>
      </c>
      <c r="W12">
        <f>I!V10*'Sim_Vt_Of(IxI)'!$L12</f>
        <v>0</v>
      </c>
      <c r="X12">
        <f>I!W10*'Sim_Vt_Of(IxI)'!$L12</f>
        <v>0</v>
      </c>
      <c r="Y12">
        <f>I!X10*'Sim_Vt_Of(IxI)'!$L12</f>
        <v>0</v>
      </c>
      <c r="Z12">
        <f>I!Y10*'Sim_Vt_Of(IxI)'!$L12</f>
        <v>0</v>
      </c>
      <c r="AA12">
        <f>I!Z10*'Sim_Vt_Of(IxI)'!$L12</f>
        <v>0</v>
      </c>
      <c r="AB12">
        <f>I!AA10*'Sim_Vt_Of(IxI)'!$L12</f>
        <v>0</v>
      </c>
      <c r="AC12">
        <f>I!AB10*'Sim_Vt_Of(IxI)'!$L12</f>
        <v>0</v>
      </c>
      <c r="AD12">
        <f>I!AC10*'Sim_Vt_Of(IxI)'!$L12</f>
        <v>0</v>
      </c>
      <c r="AE12">
        <f>I!AD10*'Sim_Vt_Of(IxI)'!$L12</f>
        <v>0</v>
      </c>
      <c r="AF12">
        <f>I!AE10*'Sim_Vt_Of(IxI)'!$L12</f>
        <v>0</v>
      </c>
      <c r="AG12">
        <f>I!AF10*'Sim_Vt_Of(IxI)'!$L12</f>
        <v>0</v>
      </c>
      <c r="AH12">
        <f>I!AG10*'Sim_Vt_Of(IxI)'!$L12</f>
        <v>0</v>
      </c>
      <c r="AI12">
        <f>I!AH10*'Sim_Vt_Of(IxI)'!$L12</f>
        <v>0</v>
      </c>
      <c r="AJ12">
        <f>I!AI10*'Sim_Vt_Of(IxI)'!$L12</f>
        <v>0</v>
      </c>
      <c r="AK12">
        <f>I!AJ10*'Sim_Vt_Of(IxI)'!$L12</f>
        <v>0</v>
      </c>
      <c r="AL12">
        <f>I!AK10*'Sim_Vt_Of(IxI)'!$L12</f>
        <v>0</v>
      </c>
      <c r="AM12">
        <f>I!AL10*'Sim_Vt_Of(IxI)'!$L12</f>
        <v>0</v>
      </c>
      <c r="AN12">
        <f>I!AM10*'Sim_Vt_Of(IxI)'!$L12</f>
        <v>0</v>
      </c>
      <c r="AO12">
        <f>I!AN10*'Sim_Vt_Of(IxI)'!$L12</f>
        <v>0</v>
      </c>
      <c r="AP12">
        <f>I!AO10*'Sim_Vt_Of(IxI)'!$L12</f>
        <v>0</v>
      </c>
      <c r="AQ12">
        <f>I!AP10*'Sim_Vt_Of(IxI)'!$L12</f>
        <v>0</v>
      </c>
      <c r="AR12">
        <f>I!AQ10*'Sim_Vt_Of(IxI)'!$L12</f>
        <v>0</v>
      </c>
      <c r="AS12">
        <f>I!AR10*'Sim_Vt_Of(IxI)'!$L12</f>
        <v>0</v>
      </c>
      <c r="AT12">
        <f>I!AS10*'Sim_Vt_Of(IxI)'!$L12</f>
        <v>0</v>
      </c>
      <c r="AU12">
        <f>I!AT10*'Sim_Vt_Of(IxI)'!$L12</f>
        <v>0</v>
      </c>
      <c r="AV12">
        <f>I!AU10*'Sim_Vt_Of(IxI)'!$L12</f>
        <v>0</v>
      </c>
      <c r="AW12">
        <f>I!AV10*'Sim_Vt_Of(IxI)'!$L12</f>
        <v>0</v>
      </c>
      <c r="AX12">
        <f>I!AW10*'Sim_Vt_Of(IxI)'!$L12</f>
        <v>0</v>
      </c>
      <c r="AY12">
        <f>I!AX10*'Sim_Vt_Of(IxI)'!$L12</f>
        <v>0</v>
      </c>
      <c r="AZ12">
        <f>I!AY10*'Sim_Vt_Of(IxI)'!$L12</f>
        <v>0</v>
      </c>
      <c r="BA12">
        <f>I!AZ10*'Sim_Vt_Of(IxI)'!$L12</f>
        <v>0</v>
      </c>
      <c r="BB12">
        <f>I!BA10*'Sim_Vt_Of(IxI)'!$L12</f>
        <v>0</v>
      </c>
      <c r="BC12">
        <f>I!BB10*'Sim_Vt_Of(IxI)'!$L12</f>
        <v>0</v>
      </c>
      <c r="BD12">
        <f>I!BC10*'Sim_Vt_Of(IxI)'!$L12</f>
        <v>0</v>
      </c>
      <c r="BE12">
        <f>I!BD10*'Sim_Vt_Of(IxI)'!$L12</f>
        <v>0</v>
      </c>
      <c r="BF12">
        <f>I!BE10*'Sim_Vt_Of(IxI)'!$L12</f>
        <v>0</v>
      </c>
      <c r="BG12">
        <f>I!BF10*'Sim_Vt_Of(IxI)'!$L12</f>
        <v>0</v>
      </c>
      <c r="BH12">
        <f>I!BG10*'Sim_Vt_Of(IxI)'!$L12</f>
        <v>0</v>
      </c>
      <c r="BI12">
        <f>I!BH10*'Sim_Vt_Of(IxI)'!$L12</f>
        <v>0</v>
      </c>
      <c r="BJ12">
        <f>I!BI10*'Sim_Vt_Of(IxI)'!$L12</f>
        <v>0</v>
      </c>
      <c r="BK12">
        <f>I!BJ10*'Sim_Vt_Of(IxI)'!$L12</f>
        <v>0</v>
      </c>
      <c r="BL12">
        <f>I!BK10*'Sim_Vt_Of(IxI)'!$L12</f>
        <v>0</v>
      </c>
      <c r="BM12">
        <f>I!BL10*'Sim_Vt_Of(IxI)'!$L12</f>
        <v>0</v>
      </c>
      <c r="BN12">
        <f>I!BM10*'Sim_Vt_Of(IxI)'!$L12</f>
        <v>0</v>
      </c>
      <c r="BO12">
        <f>I!BN10*'Sim_Vt_Of(IxI)'!$L12</f>
        <v>0</v>
      </c>
      <c r="BP12">
        <f>I!BO10*'Sim_Vt_Of(IxI)'!$L12</f>
        <v>0</v>
      </c>
      <c r="BQ12">
        <f>I!BP10*'Sim_Vt_Of(IxI)'!$L12</f>
        <v>0</v>
      </c>
      <c r="BR12">
        <f>I!BQ10*'Sim_Vt_Of(IxI)'!$L12</f>
        <v>0</v>
      </c>
      <c r="BS12">
        <f>I!BR10*'Sim_Vt_Of(IxI)'!$L12</f>
        <v>0</v>
      </c>
      <c r="BT12">
        <f>I!BS10*'Sim_Vt_Of(IxI)'!$L12</f>
        <v>0</v>
      </c>
      <c r="BU12">
        <f>I!BT10*'Sim_Vt_Of(IxI)'!$L12</f>
        <v>0</v>
      </c>
      <c r="BV12">
        <f>I!BU10*'Sim_Vt_Of(IxI)'!$L12</f>
        <v>0</v>
      </c>
      <c r="BW12">
        <f>I!BV10*'Sim_Vt_Of(IxI)'!$L12</f>
        <v>0</v>
      </c>
      <c r="BX12">
        <f>I!BW10*'Sim_Vt_Of(IxI)'!$L12</f>
        <v>0</v>
      </c>
      <c r="BY12">
        <f>I!BX10*'Sim_Vt_Of(IxI)'!$L12</f>
        <v>0</v>
      </c>
    </row>
    <row r="13" spans="1:77" x14ac:dyDescent="0.25">
      <c r="A13" s="105" t="s">
        <v>10</v>
      </c>
      <c r="B13">
        <f>I!A11*'Sim_Vt_Of(IxI)'!$L13</f>
        <v>0</v>
      </c>
      <c r="C13">
        <f>I!B11*'Sim_Vt_Of(IxI)'!$L13</f>
        <v>0</v>
      </c>
      <c r="D13">
        <f>I!C11*'Sim_Vt_Of(IxI)'!$L13</f>
        <v>0</v>
      </c>
      <c r="E13">
        <f>I!D11*'Sim_Vt_Of(IxI)'!$L13</f>
        <v>0</v>
      </c>
      <c r="F13">
        <f>I!E11*'Sim_Vt_Of(IxI)'!$L13</f>
        <v>0</v>
      </c>
      <c r="G13">
        <f>I!F11*'Sim_Vt_Of(IxI)'!$L13</f>
        <v>0</v>
      </c>
      <c r="H13">
        <f>I!G11*'Sim_Vt_Of(IxI)'!$L13</f>
        <v>0</v>
      </c>
      <c r="I13">
        <f>I!H11*'Sim_Vt_Of(IxI)'!$L13</f>
        <v>0</v>
      </c>
      <c r="J13">
        <f>I!I11*'Sim_Vt_Of(IxI)'!$L13</f>
        <v>0</v>
      </c>
      <c r="K13">
        <f>I!J11*'Sim_Vt_Of(IxI)'!$L13</f>
        <v>0</v>
      </c>
      <c r="L13">
        <f>I!K11*'Sim_Vt_Of(IxI)'!$L13</f>
        <v>0</v>
      </c>
      <c r="M13">
        <f>I!L11*'Sim_Vt_Of(IxI)'!$L13</f>
        <v>0</v>
      </c>
      <c r="N13">
        <f>I!M11*'Sim_Vt_Of(IxI)'!$L13</f>
        <v>0</v>
      </c>
      <c r="O13">
        <f>I!N11*'Sim_Vt_Of(IxI)'!$L13</f>
        <v>0</v>
      </c>
      <c r="P13">
        <f>I!O11*'Sim_Vt_Of(IxI)'!$L13</f>
        <v>0</v>
      </c>
      <c r="Q13">
        <f>I!P11*'Sim_Vt_Of(IxI)'!$L13</f>
        <v>0</v>
      </c>
      <c r="R13">
        <f>I!Q11*'Sim_Vt_Of(IxI)'!$L13</f>
        <v>0</v>
      </c>
      <c r="S13">
        <f>I!R11*'Sim_Vt_Of(IxI)'!$L13</f>
        <v>0</v>
      </c>
      <c r="T13">
        <f>I!S11*'Sim_Vt_Of(IxI)'!$L13</f>
        <v>0</v>
      </c>
      <c r="U13">
        <f>I!T11*'Sim_Vt_Of(IxI)'!$L13</f>
        <v>0</v>
      </c>
      <c r="V13">
        <f>I!U11*'Sim_Vt_Of(IxI)'!$L13</f>
        <v>0</v>
      </c>
      <c r="W13">
        <f>I!V11*'Sim_Vt_Of(IxI)'!$L13</f>
        <v>0</v>
      </c>
      <c r="X13">
        <f>I!W11*'Sim_Vt_Of(IxI)'!$L13</f>
        <v>0</v>
      </c>
      <c r="Y13">
        <f>I!X11*'Sim_Vt_Of(IxI)'!$L13</f>
        <v>0</v>
      </c>
      <c r="Z13">
        <f>I!Y11*'Sim_Vt_Of(IxI)'!$L13</f>
        <v>0</v>
      </c>
      <c r="AA13">
        <f>I!Z11*'Sim_Vt_Of(IxI)'!$L13</f>
        <v>0</v>
      </c>
      <c r="AB13">
        <f>I!AA11*'Sim_Vt_Of(IxI)'!$L13</f>
        <v>0</v>
      </c>
      <c r="AC13">
        <f>I!AB11*'Sim_Vt_Of(IxI)'!$L13</f>
        <v>0</v>
      </c>
      <c r="AD13">
        <f>I!AC11*'Sim_Vt_Of(IxI)'!$L13</f>
        <v>0</v>
      </c>
      <c r="AE13">
        <f>I!AD11*'Sim_Vt_Of(IxI)'!$L13</f>
        <v>0</v>
      </c>
      <c r="AF13">
        <f>I!AE11*'Sim_Vt_Of(IxI)'!$L13</f>
        <v>0</v>
      </c>
      <c r="AG13">
        <f>I!AF11*'Sim_Vt_Of(IxI)'!$L13</f>
        <v>0</v>
      </c>
      <c r="AH13">
        <f>I!AG11*'Sim_Vt_Of(IxI)'!$L13</f>
        <v>0</v>
      </c>
      <c r="AI13">
        <f>I!AH11*'Sim_Vt_Of(IxI)'!$L13</f>
        <v>0</v>
      </c>
      <c r="AJ13">
        <f>I!AI11*'Sim_Vt_Of(IxI)'!$L13</f>
        <v>0</v>
      </c>
      <c r="AK13">
        <f>I!AJ11*'Sim_Vt_Of(IxI)'!$L13</f>
        <v>0</v>
      </c>
      <c r="AL13">
        <f>I!AK11*'Sim_Vt_Of(IxI)'!$L13</f>
        <v>0</v>
      </c>
      <c r="AM13">
        <f>I!AL11*'Sim_Vt_Of(IxI)'!$L13</f>
        <v>0</v>
      </c>
      <c r="AN13">
        <f>I!AM11*'Sim_Vt_Of(IxI)'!$L13</f>
        <v>0</v>
      </c>
      <c r="AO13">
        <f>I!AN11*'Sim_Vt_Of(IxI)'!$L13</f>
        <v>0</v>
      </c>
      <c r="AP13">
        <f>I!AO11*'Sim_Vt_Of(IxI)'!$L13</f>
        <v>0</v>
      </c>
      <c r="AQ13">
        <f>I!AP11*'Sim_Vt_Of(IxI)'!$L13</f>
        <v>0</v>
      </c>
      <c r="AR13">
        <f>I!AQ11*'Sim_Vt_Of(IxI)'!$L13</f>
        <v>0</v>
      </c>
      <c r="AS13">
        <f>I!AR11*'Sim_Vt_Of(IxI)'!$L13</f>
        <v>0</v>
      </c>
      <c r="AT13">
        <f>I!AS11*'Sim_Vt_Of(IxI)'!$L13</f>
        <v>0</v>
      </c>
      <c r="AU13">
        <f>I!AT11*'Sim_Vt_Of(IxI)'!$L13</f>
        <v>0</v>
      </c>
      <c r="AV13">
        <f>I!AU11*'Sim_Vt_Of(IxI)'!$L13</f>
        <v>0</v>
      </c>
      <c r="AW13">
        <f>I!AV11*'Sim_Vt_Of(IxI)'!$L13</f>
        <v>0</v>
      </c>
      <c r="AX13">
        <f>I!AW11*'Sim_Vt_Of(IxI)'!$L13</f>
        <v>0</v>
      </c>
      <c r="AY13">
        <f>I!AX11*'Sim_Vt_Of(IxI)'!$L13</f>
        <v>0</v>
      </c>
      <c r="AZ13">
        <f>I!AY11*'Sim_Vt_Of(IxI)'!$L13</f>
        <v>0</v>
      </c>
      <c r="BA13">
        <f>I!AZ11*'Sim_Vt_Of(IxI)'!$L13</f>
        <v>0</v>
      </c>
      <c r="BB13">
        <f>I!BA11*'Sim_Vt_Of(IxI)'!$L13</f>
        <v>0</v>
      </c>
      <c r="BC13">
        <f>I!BB11*'Sim_Vt_Of(IxI)'!$L13</f>
        <v>0</v>
      </c>
      <c r="BD13">
        <f>I!BC11*'Sim_Vt_Of(IxI)'!$L13</f>
        <v>0</v>
      </c>
      <c r="BE13">
        <f>I!BD11*'Sim_Vt_Of(IxI)'!$L13</f>
        <v>0</v>
      </c>
      <c r="BF13">
        <f>I!BE11*'Sim_Vt_Of(IxI)'!$L13</f>
        <v>0</v>
      </c>
      <c r="BG13">
        <f>I!BF11*'Sim_Vt_Of(IxI)'!$L13</f>
        <v>0</v>
      </c>
      <c r="BH13">
        <f>I!BG11*'Sim_Vt_Of(IxI)'!$L13</f>
        <v>0</v>
      </c>
      <c r="BI13">
        <f>I!BH11*'Sim_Vt_Of(IxI)'!$L13</f>
        <v>0</v>
      </c>
      <c r="BJ13">
        <f>I!BI11*'Sim_Vt_Of(IxI)'!$L13</f>
        <v>0</v>
      </c>
      <c r="BK13">
        <f>I!BJ11*'Sim_Vt_Of(IxI)'!$L13</f>
        <v>0</v>
      </c>
      <c r="BL13">
        <f>I!BK11*'Sim_Vt_Of(IxI)'!$L13</f>
        <v>0</v>
      </c>
      <c r="BM13">
        <f>I!BL11*'Sim_Vt_Of(IxI)'!$L13</f>
        <v>0</v>
      </c>
      <c r="BN13">
        <f>I!BM11*'Sim_Vt_Of(IxI)'!$L13</f>
        <v>0</v>
      </c>
      <c r="BO13">
        <f>I!BN11*'Sim_Vt_Of(IxI)'!$L13</f>
        <v>0</v>
      </c>
      <c r="BP13">
        <f>I!BO11*'Sim_Vt_Of(IxI)'!$L13</f>
        <v>0</v>
      </c>
      <c r="BQ13">
        <f>I!BP11*'Sim_Vt_Of(IxI)'!$L13</f>
        <v>0</v>
      </c>
      <c r="BR13">
        <f>I!BQ11*'Sim_Vt_Of(IxI)'!$L13</f>
        <v>0</v>
      </c>
      <c r="BS13">
        <f>I!BR11*'Sim_Vt_Of(IxI)'!$L13</f>
        <v>0</v>
      </c>
      <c r="BT13">
        <f>I!BS11*'Sim_Vt_Of(IxI)'!$L13</f>
        <v>0</v>
      </c>
      <c r="BU13">
        <f>I!BT11*'Sim_Vt_Of(IxI)'!$L13</f>
        <v>0</v>
      </c>
      <c r="BV13">
        <f>I!BU11*'Sim_Vt_Of(IxI)'!$L13</f>
        <v>0</v>
      </c>
      <c r="BW13">
        <f>I!BV11*'Sim_Vt_Of(IxI)'!$L13</f>
        <v>0</v>
      </c>
      <c r="BX13">
        <f>I!BW11*'Sim_Vt_Of(IxI)'!$L13</f>
        <v>0</v>
      </c>
      <c r="BY13">
        <f>I!BX11*'Sim_Vt_Of(IxI)'!$L13</f>
        <v>0</v>
      </c>
    </row>
    <row r="14" spans="1:77" x14ac:dyDescent="0.25">
      <c r="A14" s="105" t="s">
        <v>11</v>
      </c>
      <c r="B14">
        <f>I!A12*'Sim_Vt_Of(IxI)'!$L14</f>
        <v>0</v>
      </c>
      <c r="C14">
        <f>I!B12*'Sim_Vt_Of(IxI)'!$L14</f>
        <v>0</v>
      </c>
      <c r="D14">
        <f>I!C12*'Sim_Vt_Of(IxI)'!$L14</f>
        <v>0</v>
      </c>
      <c r="E14">
        <f>I!D12*'Sim_Vt_Of(IxI)'!$L14</f>
        <v>0</v>
      </c>
      <c r="F14">
        <f>I!E12*'Sim_Vt_Of(IxI)'!$L14</f>
        <v>0</v>
      </c>
      <c r="G14">
        <f>I!F12*'Sim_Vt_Of(IxI)'!$L14</f>
        <v>0</v>
      </c>
      <c r="H14">
        <f>I!G12*'Sim_Vt_Of(IxI)'!$L14</f>
        <v>0</v>
      </c>
      <c r="I14">
        <f>I!H12*'Sim_Vt_Of(IxI)'!$L14</f>
        <v>0</v>
      </c>
      <c r="J14">
        <f>I!I12*'Sim_Vt_Of(IxI)'!$L14</f>
        <v>0</v>
      </c>
      <c r="K14">
        <f>I!J12*'Sim_Vt_Of(IxI)'!$L14</f>
        <v>0</v>
      </c>
      <c r="L14">
        <f>I!K12*'Sim_Vt_Of(IxI)'!$L14</f>
        <v>0</v>
      </c>
      <c r="M14">
        <f>I!L12*'Sim_Vt_Of(IxI)'!$L14</f>
        <v>0</v>
      </c>
      <c r="N14">
        <f>I!M12*'Sim_Vt_Of(IxI)'!$L14</f>
        <v>0</v>
      </c>
      <c r="O14">
        <f>I!N12*'Sim_Vt_Of(IxI)'!$L14</f>
        <v>0</v>
      </c>
      <c r="P14">
        <f>I!O12*'Sim_Vt_Of(IxI)'!$L14</f>
        <v>0</v>
      </c>
      <c r="Q14">
        <f>I!P12*'Sim_Vt_Of(IxI)'!$L14</f>
        <v>0</v>
      </c>
      <c r="R14">
        <f>I!Q12*'Sim_Vt_Of(IxI)'!$L14</f>
        <v>0</v>
      </c>
      <c r="S14">
        <f>I!R12*'Sim_Vt_Of(IxI)'!$L14</f>
        <v>0</v>
      </c>
      <c r="T14">
        <f>I!S12*'Sim_Vt_Of(IxI)'!$L14</f>
        <v>0</v>
      </c>
      <c r="U14">
        <f>I!T12*'Sim_Vt_Of(IxI)'!$L14</f>
        <v>0</v>
      </c>
      <c r="V14">
        <f>I!U12*'Sim_Vt_Of(IxI)'!$L14</f>
        <v>0</v>
      </c>
      <c r="W14">
        <f>I!V12*'Sim_Vt_Of(IxI)'!$L14</f>
        <v>0</v>
      </c>
      <c r="X14">
        <f>I!W12*'Sim_Vt_Of(IxI)'!$L14</f>
        <v>0</v>
      </c>
      <c r="Y14">
        <f>I!X12*'Sim_Vt_Of(IxI)'!$L14</f>
        <v>0</v>
      </c>
      <c r="Z14">
        <f>I!Y12*'Sim_Vt_Of(IxI)'!$L14</f>
        <v>0</v>
      </c>
      <c r="AA14">
        <f>I!Z12*'Sim_Vt_Of(IxI)'!$L14</f>
        <v>0</v>
      </c>
      <c r="AB14">
        <f>I!AA12*'Sim_Vt_Of(IxI)'!$L14</f>
        <v>0</v>
      </c>
      <c r="AC14">
        <f>I!AB12*'Sim_Vt_Of(IxI)'!$L14</f>
        <v>0</v>
      </c>
      <c r="AD14">
        <f>I!AC12*'Sim_Vt_Of(IxI)'!$L14</f>
        <v>0</v>
      </c>
      <c r="AE14">
        <f>I!AD12*'Sim_Vt_Of(IxI)'!$L14</f>
        <v>0</v>
      </c>
      <c r="AF14">
        <f>I!AE12*'Sim_Vt_Of(IxI)'!$L14</f>
        <v>0</v>
      </c>
      <c r="AG14">
        <f>I!AF12*'Sim_Vt_Of(IxI)'!$L14</f>
        <v>0</v>
      </c>
      <c r="AH14">
        <f>I!AG12*'Sim_Vt_Of(IxI)'!$L14</f>
        <v>0</v>
      </c>
      <c r="AI14">
        <f>I!AH12*'Sim_Vt_Of(IxI)'!$L14</f>
        <v>0</v>
      </c>
      <c r="AJ14">
        <f>I!AI12*'Sim_Vt_Of(IxI)'!$L14</f>
        <v>0</v>
      </c>
      <c r="AK14">
        <f>I!AJ12*'Sim_Vt_Of(IxI)'!$L14</f>
        <v>0</v>
      </c>
      <c r="AL14">
        <f>I!AK12*'Sim_Vt_Of(IxI)'!$L14</f>
        <v>0</v>
      </c>
      <c r="AM14">
        <f>I!AL12*'Sim_Vt_Of(IxI)'!$L14</f>
        <v>0</v>
      </c>
      <c r="AN14">
        <f>I!AM12*'Sim_Vt_Of(IxI)'!$L14</f>
        <v>0</v>
      </c>
      <c r="AO14">
        <f>I!AN12*'Sim_Vt_Of(IxI)'!$L14</f>
        <v>0</v>
      </c>
      <c r="AP14">
        <f>I!AO12*'Sim_Vt_Of(IxI)'!$L14</f>
        <v>0</v>
      </c>
      <c r="AQ14">
        <f>I!AP12*'Sim_Vt_Of(IxI)'!$L14</f>
        <v>0</v>
      </c>
      <c r="AR14">
        <f>I!AQ12*'Sim_Vt_Of(IxI)'!$L14</f>
        <v>0</v>
      </c>
      <c r="AS14">
        <f>I!AR12*'Sim_Vt_Of(IxI)'!$L14</f>
        <v>0</v>
      </c>
      <c r="AT14">
        <f>I!AS12*'Sim_Vt_Of(IxI)'!$L14</f>
        <v>0</v>
      </c>
      <c r="AU14">
        <f>I!AT12*'Sim_Vt_Of(IxI)'!$L14</f>
        <v>0</v>
      </c>
      <c r="AV14">
        <f>I!AU12*'Sim_Vt_Of(IxI)'!$L14</f>
        <v>0</v>
      </c>
      <c r="AW14">
        <f>I!AV12*'Sim_Vt_Of(IxI)'!$L14</f>
        <v>0</v>
      </c>
      <c r="AX14">
        <f>I!AW12*'Sim_Vt_Of(IxI)'!$L14</f>
        <v>0</v>
      </c>
      <c r="AY14">
        <f>I!AX12*'Sim_Vt_Of(IxI)'!$L14</f>
        <v>0</v>
      </c>
      <c r="AZ14">
        <f>I!AY12*'Sim_Vt_Of(IxI)'!$L14</f>
        <v>0</v>
      </c>
      <c r="BA14">
        <f>I!AZ12*'Sim_Vt_Of(IxI)'!$L14</f>
        <v>0</v>
      </c>
      <c r="BB14">
        <f>I!BA12*'Sim_Vt_Of(IxI)'!$L14</f>
        <v>0</v>
      </c>
      <c r="BC14">
        <f>I!BB12*'Sim_Vt_Of(IxI)'!$L14</f>
        <v>0</v>
      </c>
      <c r="BD14">
        <f>I!BC12*'Sim_Vt_Of(IxI)'!$L14</f>
        <v>0</v>
      </c>
      <c r="BE14">
        <f>I!BD12*'Sim_Vt_Of(IxI)'!$L14</f>
        <v>0</v>
      </c>
      <c r="BF14">
        <f>I!BE12*'Sim_Vt_Of(IxI)'!$L14</f>
        <v>0</v>
      </c>
      <c r="BG14">
        <f>I!BF12*'Sim_Vt_Of(IxI)'!$L14</f>
        <v>0</v>
      </c>
      <c r="BH14">
        <f>I!BG12*'Sim_Vt_Of(IxI)'!$L14</f>
        <v>0</v>
      </c>
      <c r="BI14">
        <f>I!BH12*'Sim_Vt_Of(IxI)'!$L14</f>
        <v>0</v>
      </c>
      <c r="BJ14">
        <f>I!BI12*'Sim_Vt_Of(IxI)'!$L14</f>
        <v>0</v>
      </c>
      <c r="BK14">
        <f>I!BJ12*'Sim_Vt_Of(IxI)'!$L14</f>
        <v>0</v>
      </c>
      <c r="BL14">
        <f>I!BK12*'Sim_Vt_Of(IxI)'!$L14</f>
        <v>0</v>
      </c>
      <c r="BM14">
        <f>I!BL12*'Sim_Vt_Of(IxI)'!$L14</f>
        <v>0</v>
      </c>
      <c r="BN14">
        <f>I!BM12*'Sim_Vt_Of(IxI)'!$L14</f>
        <v>0</v>
      </c>
      <c r="BO14">
        <f>I!BN12*'Sim_Vt_Of(IxI)'!$L14</f>
        <v>0</v>
      </c>
      <c r="BP14">
        <f>I!BO12*'Sim_Vt_Of(IxI)'!$L14</f>
        <v>0</v>
      </c>
      <c r="BQ14">
        <f>I!BP12*'Sim_Vt_Of(IxI)'!$L14</f>
        <v>0</v>
      </c>
      <c r="BR14">
        <f>I!BQ12*'Sim_Vt_Of(IxI)'!$L14</f>
        <v>0</v>
      </c>
      <c r="BS14">
        <f>I!BR12*'Sim_Vt_Of(IxI)'!$L14</f>
        <v>0</v>
      </c>
      <c r="BT14">
        <f>I!BS12*'Sim_Vt_Of(IxI)'!$L14</f>
        <v>0</v>
      </c>
      <c r="BU14">
        <f>I!BT12*'Sim_Vt_Of(IxI)'!$L14</f>
        <v>0</v>
      </c>
      <c r="BV14">
        <f>I!BU12*'Sim_Vt_Of(IxI)'!$L14</f>
        <v>0</v>
      </c>
      <c r="BW14">
        <f>I!BV12*'Sim_Vt_Of(IxI)'!$L14</f>
        <v>0</v>
      </c>
      <c r="BX14">
        <f>I!BW12*'Sim_Vt_Of(IxI)'!$L14</f>
        <v>0</v>
      </c>
      <c r="BY14">
        <f>I!BX12*'Sim_Vt_Of(IxI)'!$L14</f>
        <v>0</v>
      </c>
    </row>
    <row r="15" spans="1:77" x14ac:dyDescent="0.25">
      <c r="A15" s="105" t="s">
        <v>12</v>
      </c>
      <c r="B15">
        <f>I!A13*'Sim_Vt_Of(IxI)'!$L15</f>
        <v>0</v>
      </c>
      <c r="C15">
        <f>I!B13*'Sim_Vt_Of(IxI)'!$L15</f>
        <v>0</v>
      </c>
      <c r="D15">
        <f>I!C13*'Sim_Vt_Of(IxI)'!$L15</f>
        <v>0</v>
      </c>
      <c r="E15">
        <f>I!D13*'Sim_Vt_Of(IxI)'!$L15</f>
        <v>0</v>
      </c>
      <c r="F15">
        <f>I!E13*'Sim_Vt_Of(IxI)'!$L15</f>
        <v>0</v>
      </c>
      <c r="G15">
        <f>I!F13*'Sim_Vt_Of(IxI)'!$L15</f>
        <v>0</v>
      </c>
      <c r="H15">
        <f>I!G13*'Sim_Vt_Of(IxI)'!$L15</f>
        <v>0</v>
      </c>
      <c r="I15">
        <f>I!H13*'Sim_Vt_Of(IxI)'!$L15</f>
        <v>0</v>
      </c>
      <c r="J15">
        <f>I!I13*'Sim_Vt_Of(IxI)'!$L15</f>
        <v>0</v>
      </c>
      <c r="K15">
        <f>I!J13*'Sim_Vt_Of(IxI)'!$L15</f>
        <v>0</v>
      </c>
      <c r="L15">
        <f>I!K13*'Sim_Vt_Of(IxI)'!$L15</f>
        <v>0</v>
      </c>
      <c r="M15">
        <f>I!L13*'Sim_Vt_Of(IxI)'!$L15</f>
        <v>0</v>
      </c>
      <c r="N15">
        <f>I!M13*'Sim_Vt_Of(IxI)'!$L15</f>
        <v>0</v>
      </c>
      <c r="O15">
        <f>I!N13*'Sim_Vt_Of(IxI)'!$L15</f>
        <v>0</v>
      </c>
      <c r="P15">
        <f>I!O13*'Sim_Vt_Of(IxI)'!$L15</f>
        <v>0</v>
      </c>
      <c r="Q15">
        <f>I!P13*'Sim_Vt_Of(IxI)'!$L15</f>
        <v>0</v>
      </c>
      <c r="R15">
        <f>I!Q13*'Sim_Vt_Of(IxI)'!$L15</f>
        <v>0</v>
      </c>
      <c r="S15">
        <f>I!R13*'Sim_Vt_Of(IxI)'!$L15</f>
        <v>0</v>
      </c>
      <c r="T15">
        <f>I!S13*'Sim_Vt_Of(IxI)'!$L15</f>
        <v>0</v>
      </c>
      <c r="U15">
        <f>I!T13*'Sim_Vt_Of(IxI)'!$L15</f>
        <v>0</v>
      </c>
      <c r="V15">
        <f>I!U13*'Sim_Vt_Of(IxI)'!$L15</f>
        <v>0</v>
      </c>
      <c r="W15">
        <f>I!V13*'Sim_Vt_Of(IxI)'!$L15</f>
        <v>0</v>
      </c>
      <c r="X15">
        <f>I!W13*'Sim_Vt_Of(IxI)'!$L15</f>
        <v>0</v>
      </c>
      <c r="Y15">
        <f>I!X13*'Sim_Vt_Of(IxI)'!$L15</f>
        <v>0</v>
      </c>
      <c r="Z15">
        <f>I!Y13*'Sim_Vt_Of(IxI)'!$L15</f>
        <v>0</v>
      </c>
      <c r="AA15">
        <f>I!Z13*'Sim_Vt_Of(IxI)'!$L15</f>
        <v>0</v>
      </c>
      <c r="AB15">
        <f>I!AA13*'Sim_Vt_Of(IxI)'!$L15</f>
        <v>0</v>
      </c>
      <c r="AC15">
        <f>I!AB13*'Sim_Vt_Of(IxI)'!$L15</f>
        <v>0</v>
      </c>
      <c r="AD15">
        <f>I!AC13*'Sim_Vt_Of(IxI)'!$L15</f>
        <v>0</v>
      </c>
      <c r="AE15">
        <f>I!AD13*'Sim_Vt_Of(IxI)'!$L15</f>
        <v>0</v>
      </c>
      <c r="AF15">
        <f>I!AE13*'Sim_Vt_Of(IxI)'!$L15</f>
        <v>0</v>
      </c>
      <c r="AG15">
        <f>I!AF13*'Sim_Vt_Of(IxI)'!$L15</f>
        <v>0</v>
      </c>
      <c r="AH15">
        <f>I!AG13*'Sim_Vt_Of(IxI)'!$L15</f>
        <v>0</v>
      </c>
      <c r="AI15">
        <f>I!AH13*'Sim_Vt_Of(IxI)'!$L15</f>
        <v>0</v>
      </c>
      <c r="AJ15">
        <f>I!AI13*'Sim_Vt_Of(IxI)'!$L15</f>
        <v>0</v>
      </c>
      <c r="AK15">
        <f>I!AJ13*'Sim_Vt_Of(IxI)'!$L15</f>
        <v>0</v>
      </c>
      <c r="AL15">
        <f>I!AK13*'Sim_Vt_Of(IxI)'!$L15</f>
        <v>0</v>
      </c>
      <c r="AM15">
        <f>I!AL13*'Sim_Vt_Of(IxI)'!$L15</f>
        <v>0</v>
      </c>
      <c r="AN15">
        <f>I!AM13*'Sim_Vt_Of(IxI)'!$L15</f>
        <v>0</v>
      </c>
      <c r="AO15">
        <f>I!AN13*'Sim_Vt_Of(IxI)'!$L15</f>
        <v>0</v>
      </c>
      <c r="AP15">
        <f>I!AO13*'Sim_Vt_Of(IxI)'!$L15</f>
        <v>0</v>
      </c>
      <c r="AQ15">
        <f>I!AP13*'Sim_Vt_Of(IxI)'!$L15</f>
        <v>0</v>
      </c>
      <c r="AR15">
        <f>I!AQ13*'Sim_Vt_Of(IxI)'!$L15</f>
        <v>0</v>
      </c>
      <c r="AS15">
        <f>I!AR13*'Sim_Vt_Of(IxI)'!$L15</f>
        <v>0</v>
      </c>
      <c r="AT15">
        <f>I!AS13*'Sim_Vt_Of(IxI)'!$L15</f>
        <v>0</v>
      </c>
      <c r="AU15">
        <f>I!AT13*'Sim_Vt_Of(IxI)'!$L15</f>
        <v>0</v>
      </c>
      <c r="AV15">
        <f>I!AU13*'Sim_Vt_Of(IxI)'!$L15</f>
        <v>0</v>
      </c>
      <c r="AW15">
        <f>I!AV13*'Sim_Vt_Of(IxI)'!$L15</f>
        <v>0</v>
      </c>
      <c r="AX15">
        <f>I!AW13*'Sim_Vt_Of(IxI)'!$L15</f>
        <v>0</v>
      </c>
      <c r="AY15">
        <f>I!AX13*'Sim_Vt_Of(IxI)'!$L15</f>
        <v>0</v>
      </c>
      <c r="AZ15">
        <f>I!AY13*'Sim_Vt_Of(IxI)'!$L15</f>
        <v>0</v>
      </c>
      <c r="BA15">
        <f>I!AZ13*'Sim_Vt_Of(IxI)'!$L15</f>
        <v>0</v>
      </c>
      <c r="BB15">
        <f>I!BA13*'Sim_Vt_Of(IxI)'!$L15</f>
        <v>0</v>
      </c>
      <c r="BC15">
        <f>I!BB13*'Sim_Vt_Of(IxI)'!$L15</f>
        <v>0</v>
      </c>
      <c r="BD15">
        <f>I!BC13*'Sim_Vt_Of(IxI)'!$L15</f>
        <v>0</v>
      </c>
      <c r="BE15">
        <f>I!BD13*'Sim_Vt_Of(IxI)'!$L15</f>
        <v>0</v>
      </c>
      <c r="BF15">
        <f>I!BE13*'Sim_Vt_Of(IxI)'!$L15</f>
        <v>0</v>
      </c>
      <c r="BG15">
        <f>I!BF13*'Sim_Vt_Of(IxI)'!$L15</f>
        <v>0</v>
      </c>
      <c r="BH15">
        <f>I!BG13*'Sim_Vt_Of(IxI)'!$L15</f>
        <v>0</v>
      </c>
      <c r="BI15">
        <f>I!BH13*'Sim_Vt_Of(IxI)'!$L15</f>
        <v>0</v>
      </c>
      <c r="BJ15">
        <f>I!BI13*'Sim_Vt_Of(IxI)'!$L15</f>
        <v>0</v>
      </c>
      <c r="BK15">
        <f>I!BJ13*'Sim_Vt_Of(IxI)'!$L15</f>
        <v>0</v>
      </c>
      <c r="BL15">
        <f>I!BK13*'Sim_Vt_Of(IxI)'!$L15</f>
        <v>0</v>
      </c>
      <c r="BM15">
        <f>I!BL13*'Sim_Vt_Of(IxI)'!$L15</f>
        <v>0</v>
      </c>
      <c r="BN15">
        <f>I!BM13*'Sim_Vt_Of(IxI)'!$L15</f>
        <v>0</v>
      </c>
      <c r="BO15">
        <f>I!BN13*'Sim_Vt_Of(IxI)'!$L15</f>
        <v>0</v>
      </c>
      <c r="BP15">
        <f>I!BO13*'Sim_Vt_Of(IxI)'!$L15</f>
        <v>0</v>
      </c>
      <c r="BQ15">
        <f>I!BP13*'Sim_Vt_Of(IxI)'!$L15</f>
        <v>0</v>
      </c>
      <c r="BR15">
        <f>I!BQ13*'Sim_Vt_Of(IxI)'!$L15</f>
        <v>0</v>
      </c>
      <c r="BS15">
        <f>I!BR13*'Sim_Vt_Of(IxI)'!$L15</f>
        <v>0</v>
      </c>
      <c r="BT15">
        <f>I!BS13*'Sim_Vt_Of(IxI)'!$L15</f>
        <v>0</v>
      </c>
      <c r="BU15">
        <f>I!BT13*'Sim_Vt_Of(IxI)'!$L15</f>
        <v>0</v>
      </c>
      <c r="BV15">
        <f>I!BU13*'Sim_Vt_Of(IxI)'!$L15</f>
        <v>0</v>
      </c>
      <c r="BW15">
        <f>I!BV13*'Sim_Vt_Of(IxI)'!$L15</f>
        <v>0</v>
      </c>
      <c r="BX15">
        <f>I!BW13*'Sim_Vt_Of(IxI)'!$L15</f>
        <v>0</v>
      </c>
      <c r="BY15">
        <f>I!BX13*'Sim_Vt_Of(IxI)'!$L15</f>
        <v>0</v>
      </c>
    </row>
    <row r="16" spans="1:77" x14ac:dyDescent="0.25">
      <c r="A16" s="105" t="s">
        <v>13</v>
      </c>
      <c r="B16">
        <f>I!A14*'Sim_Vt_Of(IxI)'!$L16</f>
        <v>0</v>
      </c>
      <c r="C16">
        <f>I!B14*'Sim_Vt_Of(IxI)'!$L16</f>
        <v>0</v>
      </c>
      <c r="D16">
        <f>I!C14*'Sim_Vt_Of(IxI)'!$L16</f>
        <v>0</v>
      </c>
      <c r="E16">
        <f>I!D14*'Sim_Vt_Of(IxI)'!$L16</f>
        <v>0</v>
      </c>
      <c r="F16">
        <f>I!E14*'Sim_Vt_Of(IxI)'!$L16</f>
        <v>0</v>
      </c>
      <c r="G16">
        <f>I!F14*'Sim_Vt_Of(IxI)'!$L16</f>
        <v>0</v>
      </c>
      <c r="H16">
        <f>I!G14*'Sim_Vt_Of(IxI)'!$L16</f>
        <v>0</v>
      </c>
      <c r="I16">
        <f>I!H14*'Sim_Vt_Of(IxI)'!$L16</f>
        <v>0</v>
      </c>
      <c r="J16">
        <f>I!I14*'Sim_Vt_Of(IxI)'!$L16</f>
        <v>0</v>
      </c>
      <c r="K16">
        <f>I!J14*'Sim_Vt_Of(IxI)'!$L16</f>
        <v>0</v>
      </c>
      <c r="L16">
        <f>I!K14*'Sim_Vt_Of(IxI)'!$L16</f>
        <v>0</v>
      </c>
      <c r="M16">
        <f>I!L14*'Sim_Vt_Of(IxI)'!$L16</f>
        <v>0</v>
      </c>
      <c r="N16">
        <f>I!M14*'Sim_Vt_Of(IxI)'!$L16</f>
        <v>0</v>
      </c>
      <c r="O16">
        <f>I!N14*'Sim_Vt_Of(IxI)'!$L16</f>
        <v>0</v>
      </c>
      <c r="P16">
        <f>I!O14*'Sim_Vt_Of(IxI)'!$L16</f>
        <v>0</v>
      </c>
      <c r="Q16">
        <f>I!P14*'Sim_Vt_Of(IxI)'!$L16</f>
        <v>0</v>
      </c>
      <c r="R16">
        <f>I!Q14*'Sim_Vt_Of(IxI)'!$L16</f>
        <v>0</v>
      </c>
      <c r="S16">
        <f>I!R14*'Sim_Vt_Of(IxI)'!$L16</f>
        <v>0</v>
      </c>
      <c r="T16">
        <f>I!S14*'Sim_Vt_Of(IxI)'!$L16</f>
        <v>0</v>
      </c>
      <c r="U16">
        <f>I!T14*'Sim_Vt_Of(IxI)'!$L16</f>
        <v>0</v>
      </c>
      <c r="V16">
        <f>I!U14*'Sim_Vt_Of(IxI)'!$L16</f>
        <v>0</v>
      </c>
      <c r="W16">
        <f>I!V14*'Sim_Vt_Of(IxI)'!$L16</f>
        <v>0</v>
      </c>
      <c r="X16">
        <f>I!W14*'Sim_Vt_Of(IxI)'!$L16</f>
        <v>0</v>
      </c>
      <c r="Y16">
        <f>I!X14*'Sim_Vt_Of(IxI)'!$L16</f>
        <v>0</v>
      </c>
      <c r="Z16">
        <f>I!Y14*'Sim_Vt_Of(IxI)'!$L16</f>
        <v>0</v>
      </c>
      <c r="AA16">
        <f>I!Z14*'Sim_Vt_Of(IxI)'!$L16</f>
        <v>0</v>
      </c>
      <c r="AB16">
        <f>I!AA14*'Sim_Vt_Of(IxI)'!$L16</f>
        <v>0</v>
      </c>
      <c r="AC16">
        <f>I!AB14*'Sim_Vt_Of(IxI)'!$L16</f>
        <v>0</v>
      </c>
      <c r="AD16">
        <f>I!AC14*'Sim_Vt_Of(IxI)'!$L16</f>
        <v>0</v>
      </c>
      <c r="AE16">
        <f>I!AD14*'Sim_Vt_Of(IxI)'!$L16</f>
        <v>0</v>
      </c>
      <c r="AF16">
        <f>I!AE14*'Sim_Vt_Of(IxI)'!$L16</f>
        <v>0</v>
      </c>
      <c r="AG16">
        <f>I!AF14*'Sim_Vt_Of(IxI)'!$L16</f>
        <v>0</v>
      </c>
      <c r="AH16">
        <f>I!AG14*'Sim_Vt_Of(IxI)'!$L16</f>
        <v>0</v>
      </c>
      <c r="AI16">
        <f>I!AH14*'Sim_Vt_Of(IxI)'!$L16</f>
        <v>0</v>
      </c>
      <c r="AJ16">
        <f>I!AI14*'Sim_Vt_Of(IxI)'!$L16</f>
        <v>0</v>
      </c>
      <c r="AK16">
        <f>I!AJ14*'Sim_Vt_Of(IxI)'!$L16</f>
        <v>0</v>
      </c>
      <c r="AL16">
        <f>I!AK14*'Sim_Vt_Of(IxI)'!$L16</f>
        <v>0</v>
      </c>
      <c r="AM16">
        <f>I!AL14*'Sim_Vt_Of(IxI)'!$L16</f>
        <v>0</v>
      </c>
      <c r="AN16">
        <f>I!AM14*'Sim_Vt_Of(IxI)'!$L16</f>
        <v>0</v>
      </c>
      <c r="AO16">
        <f>I!AN14*'Sim_Vt_Of(IxI)'!$L16</f>
        <v>0</v>
      </c>
      <c r="AP16">
        <f>I!AO14*'Sim_Vt_Of(IxI)'!$L16</f>
        <v>0</v>
      </c>
      <c r="AQ16">
        <f>I!AP14*'Sim_Vt_Of(IxI)'!$L16</f>
        <v>0</v>
      </c>
      <c r="AR16">
        <f>I!AQ14*'Sim_Vt_Of(IxI)'!$L16</f>
        <v>0</v>
      </c>
      <c r="AS16">
        <f>I!AR14*'Sim_Vt_Of(IxI)'!$L16</f>
        <v>0</v>
      </c>
      <c r="AT16">
        <f>I!AS14*'Sim_Vt_Of(IxI)'!$L16</f>
        <v>0</v>
      </c>
      <c r="AU16">
        <f>I!AT14*'Sim_Vt_Of(IxI)'!$L16</f>
        <v>0</v>
      </c>
      <c r="AV16">
        <f>I!AU14*'Sim_Vt_Of(IxI)'!$L16</f>
        <v>0</v>
      </c>
      <c r="AW16">
        <f>I!AV14*'Sim_Vt_Of(IxI)'!$L16</f>
        <v>0</v>
      </c>
      <c r="AX16">
        <f>I!AW14*'Sim_Vt_Of(IxI)'!$L16</f>
        <v>0</v>
      </c>
      <c r="AY16">
        <f>I!AX14*'Sim_Vt_Of(IxI)'!$L16</f>
        <v>0</v>
      </c>
      <c r="AZ16">
        <f>I!AY14*'Sim_Vt_Of(IxI)'!$L16</f>
        <v>0</v>
      </c>
      <c r="BA16">
        <f>I!AZ14*'Sim_Vt_Of(IxI)'!$L16</f>
        <v>0</v>
      </c>
      <c r="BB16">
        <f>I!BA14*'Sim_Vt_Of(IxI)'!$L16</f>
        <v>0</v>
      </c>
      <c r="BC16">
        <f>I!BB14*'Sim_Vt_Of(IxI)'!$L16</f>
        <v>0</v>
      </c>
      <c r="BD16">
        <f>I!BC14*'Sim_Vt_Of(IxI)'!$L16</f>
        <v>0</v>
      </c>
      <c r="BE16">
        <f>I!BD14*'Sim_Vt_Of(IxI)'!$L16</f>
        <v>0</v>
      </c>
      <c r="BF16">
        <f>I!BE14*'Sim_Vt_Of(IxI)'!$L16</f>
        <v>0</v>
      </c>
      <c r="BG16">
        <f>I!BF14*'Sim_Vt_Of(IxI)'!$L16</f>
        <v>0</v>
      </c>
      <c r="BH16">
        <f>I!BG14*'Sim_Vt_Of(IxI)'!$L16</f>
        <v>0</v>
      </c>
      <c r="BI16">
        <f>I!BH14*'Sim_Vt_Of(IxI)'!$L16</f>
        <v>0</v>
      </c>
      <c r="BJ16">
        <f>I!BI14*'Sim_Vt_Of(IxI)'!$L16</f>
        <v>0</v>
      </c>
      <c r="BK16">
        <f>I!BJ14*'Sim_Vt_Of(IxI)'!$L16</f>
        <v>0</v>
      </c>
      <c r="BL16">
        <f>I!BK14*'Sim_Vt_Of(IxI)'!$L16</f>
        <v>0</v>
      </c>
      <c r="BM16">
        <f>I!BL14*'Sim_Vt_Of(IxI)'!$L16</f>
        <v>0</v>
      </c>
      <c r="BN16">
        <f>I!BM14*'Sim_Vt_Of(IxI)'!$L16</f>
        <v>0</v>
      </c>
      <c r="BO16">
        <f>I!BN14*'Sim_Vt_Of(IxI)'!$L16</f>
        <v>0</v>
      </c>
      <c r="BP16">
        <f>I!BO14*'Sim_Vt_Of(IxI)'!$L16</f>
        <v>0</v>
      </c>
      <c r="BQ16">
        <f>I!BP14*'Sim_Vt_Of(IxI)'!$L16</f>
        <v>0</v>
      </c>
      <c r="BR16">
        <f>I!BQ14*'Sim_Vt_Of(IxI)'!$L16</f>
        <v>0</v>
      </c>
      <c r="BS16">
        <f>I!BR14*'Sim_Vt_Of(IxI)'!$L16</f>
        <v>0</v>
      </c>
      <c r="BT16">
        <f>I!BS14*'Sim_Vt_Of(IxI)'!$L16</f>
        <v>0</v>
      </c>
      <c r="BU16">
        <f>I!BT14*'Sim_Vt_Of(IxI)'!$L16</f>
        <v>0</v>
      </c>
      <c r="BV16">
        <f>I!BU14*'Sim_Vt_Of(IxI)'!$L16</f>
        <v>0</v>
      </c>
      <c r="BW16">
        <f>I!BV14*'Sim_Vt_Of(IxI)'!$L16</f>
        <v>0</v>
      </c>
      <c r="BX16">
        <f>I!BW14*'Sim_Vt_Of(IxI)'!$L16</f>
        <v>0</v>
      </c>
      <c r="BY16">
        <f>I!BX14*'Sim_Vt_Of(IxI)'!$L16</f>
        <v>0</v>
      </c>
    </row>
    <row r="17" spans="1:77" x14ac:dyDescent="0.25">
      <c r="A17" s="105" t="s">
        <v>14</v>
      </c>
      <c r="B17">
        <f>I!A15*'Sim_Vt_Of(IxI)'!$L17</f>
        <v>0</v>
      </c>
      <c r="C17">
        <f>I!B15*'Sim_Vt_Of(IxI)'!$L17</f>
        <v>0</v>
      </c>
      <c r="D17">
        <f>I!C15*'Sim_Vt_Of(IxI)'!$L17</f>
        <v>0</v>
      </c>
      <c r="E17">
        <f>I!D15*'Sim_Vt_Of(IxI)'!$L17</f>
        <v>0</v>
      </c>
      <c r="F17">
        <f>I!E15*'Sim_Vt_Of(IxI)'!$L17</f>
        <v>0</v>
      </c>
      <c r="G17">
        <f>I!F15*'Sim_Vt_Of(IxI)'!$L17</f>
        <v>0</v>
      </c>
      <c r="H17">
        <f>I!G15*'Sim_Vt_Of(IxI)'!$L17</f>
        <v>0</v>
      </c>
      <c r="I17">
        <f>I!H15*'Sim_Vt_Of(IxI)'!$L17</f>
        <v>0</v>
      </c>
      <c r="J17">
        <f>I!I15*'Sim_Vt_Of(IxI)'!$L17</f>
        <v>0</v>
      </c>
      <c r="K17">
        <f>I!J15*'Sim_Vt_Of(IxI)'!$L17</f>
        <v>0</v>
      </c>
      <c r="L17">
        <f>I!K15*'Sim_Vt_Of(IxI)'!$L17</f>
        <v>0</v>
      </c>
      <c r="M17">
        <f>I!L15*'Sim_Vt_Of(IxI)'!$L17</f>
        <v>0</v>
      </c>
      <c r="N17">
        <f>I!M15*'Sim_Vt_Of(IxI)'!$L17</f>
        <v>0</v>
      </c>
      <c r="O17">
        <f>I!N15*'Sim_Vt_Of(IxI)'!$L17</f>
        <v>0</v>
      </c>
      <c r="P17">
        <f>I!O15*'Sim_Vt_Of(IxI)'!$L17</f>
        <v>0</v>
      </c>
      <c r="Q17">
        <f>I!P15*'Sim_Vt_Of(IxI)'!$L17</f>
        <v>0</v>
      </c>
      <c r="R17">
        <f>I!Q15*'Sim_Vt_Of(IxI)'!$L17</f>
        <v>0</v>
      </c>
      <c r="S17">
        <f>I!R15*'Sim_Vt_Of(IxI)'!$L17</f>
        <v>0</v>
      </c>
      <c r="T17">
        <f>I!S15*'Sim_Vt_Of(IxI)'!$L17</f>
        <v>0</v>
      </c>
      <c r="U17">
        <f>I!T15*'Sim_Vt_Of(IxI)'!$L17</f>
        <v>0</v>
      </c>
      <c r="V17">
        <f>I!U15*'Sim_Vt_Of(IxI)'!$L17</f>
        <v>0</v>
      </c>
      <c r="W17">
        <f>I!V15*'Sim_Vt_Of(IxI)'!$L17</f>
        <v>0</v>
      </c>
      <c r="X17">
        <f>I!W15*'Sim_Vt_Of(IxI)'!$L17</f>
        <v>0</v>
      </c>
      <c r="Y17">
        <f>I!X15*'Sim_Vt_Of(IxI)'!$L17</f>
        <v>0</v>
      </c>
      <c r="Z17">
        <f>I!Y15*'Sim_Vt_Of(IxI)'!$L17</f>
        <v>0</v>
      </c>
      <c r="AA17">
        <f>I!Z15*'Sim_Vt_Of(IxI)'!$L17</f>
        <v>0</v>
      </c>
      <c r="AB17">
        <f>I!AA15*'Sim_Vt_Of(IxI)'!$L17</f>
        <v>0</v>
      </c>
      <c r="AC17">
        <f>I!AB15*'Sim_Vt_Of(IxI)'!$L17</f>
        <v>0</v>
      </c>
      <c r="AD17">
        <f>I!AC15*'Sim_Vt_Of(IxI)'!$L17</f>
        <v>0</v>
      </c>
      <c r="AE17">
        <f>I!AD15*'Sim_Vt_Of(IxI)'!$L17</f>
        <v>0</v>
      </c>
      <c r="AF17">
        <f>I!AE15*'Sim_Vt_Of(IxI)'!$L17</f>
        <v>0</v>
      </c>
      <c r="AG17">
        <f>I!AF15*'Sim_Vt_Of(IxI)'!$L17</f>
        <v>0</v>
      </c>
      <c r="AH17">
        <f>I!AG15*'Sim_Vt_Of(IxI)'!$L17</f>
        <v>0</v>
      </c>
      <c r="AI17">
        <f>I!AH15*'Sim_Vt_Of(IxI)'!$L17</f>
        <v>0</v>
      </c>
      <c r="AJ17">
        <f>I!AI15*'Sim_Vt_Of(IxI)'!$L17</f>
        <v>0</v>
      </c>
      <c r="AK17">
        <f>I!AJ15*'Sim_Vt_Of(IxI)'!$L17</f>
        <v>0</v>
      </c>
      <c r="AL17">
        <f>I!AK15*'Sim_Vt_Of(IxI)'!$L17</f>
        <v>0</v>
      </c>
      <c r="AM17">
        <f>I!AL15*'Sim_Vt_Of(IxI)'!$L17</f>
        <v>0</v>
      </c>
      <c r="AN17">
        <f>I!AM15*'Sim_Vt_Of(IxI)'!$L17</f>
        <v>0</v>
      </c>
      <c r="AO17">
        <f>I!AN15*'Sim_Vt_Of(IxI)'!$L17</f>
        <v>0</v>
      </c>
      <c r="AP17">
        <f>I!AO15*'Sim_Vt_Of(IxI)'!$L17</f>
        <v>0</v>
      </c>
      <c r="AQ17">
        <f>I!AP15*'Sim_Vt_Of(IxI)'!$L17</f>
        <v>0</v>
      </c>
      <c r="AR17">
        <f>I!AQ15*'Sim_Vt_Of(IxI)'!$L17</f>
        <v>0</v>
      </c>
      <c r="AS17">
        <f>I!AR15*'Sim_Vt_Of(IxI)'!$L17</f>
        <v>0</v>
      </c>
      <c r="AT17">
        <f>I!AS15*'Sim_Vt_Of(IxI)'!$L17</f>
        <v>0</v>
      </c>
      <c r="AU17">
        <f>I!AT15*'Sim_Vt_Of(IxI)'!$L17</f>
        <v>0</v>
      </c>
      <c r="AV17">
        <f>I!AU15*'Sim_Vt_Of(IxI)'!$L17</f>
        <v>0</v>
      </c>
      <c r="AW17">
        <f>I!AV15*'Sim_Vt_Of(IxI)'!$L17</f>
        <v>0</v>
      </c>
      <c r="AX17">
        <f>I!AW15*'Sim_Vt_Of(IxI)'!$L17</f>
        <v>0</v>
      </c>
      <c r="AY17">
        <f>I!AX15*'Sim_Vt_Of(IxI)'!$L17</f>
        <v>0</v>
      </c>
      <c r="AZ17">
        <f>I!AY15*'Sim_Vt_Of(IxI)'!$L17</f>
        <v>0</v>
      </c>
      <c r="BA17">
        <f>I!AZ15*'Sim_Vt_Of(IxI)'!$L17</f>
        <v>0</v>
      </c>
      <c r="BB17">
        <f>I!BA15*'Sim_Vt_Of(IxI)'!$L17</f>
        <v>0</v>
      </c>
      <c r="BC17">
        <f>I!BB15*'Sim_Vt_Of(IxI)'!$L17</f>
        <v>0</v>
      </c>
      <c r="BD17">
        <f>I!BC15*'Sim_Vt_Of(IxI)'!$L17</f>
        <v>0</v>
      </c>
      <c r="BE17">
        <f>I!BD15*'Sim_Vt_Of(IxI)'!$L17</f>
        <v>0</v>
      </c>
      <c r="BF17">
        <f>I!BE15*'Sim_Vt_Of(IxI)'!$L17</f>
        <v>0</v>
      </c>
      <c r="BG17">
        <f>I!BF15*'Sim_Vt_Of(IxI)'!$L17</f>
        <v>0</v>
      </c>
      <c r="BH17">
        <f>I!BG15*'Sim_Vt_Of(IxI)'!$L17</f>
        <v>0</v>
      </c>
      <c r="BI17">
        <f>I!BH15*'Sim_Vt_Of(IxI)'!$L17</f>
        <v>0</v>
      </c>
      <c r="BJ17">
        <f>I!BI15*'Sim_Vt_Of(IxI)'!$L17</f>
        <v>0</v>
      </c>
      <c r="BK17">
        <f>I!BJ15*'Sim_Vt_Of(IxI)'!$L17</f>
        <v>0</v>
      </c>
      <c r="BL17">
        <f>I!BK15*'Sim_Vt_Of(IxI)'!$L17</f>
        <v>0</v>
      </c>
      <c r="BM17">
        <f>I!BL15*'Sim_Vt_Of(IxI)'!$L17</f>
        <v>0</v>
      </c>
      <c r="BN17">
        <f>I!BM15*'Sim_Vt_Of(IxI)'!$L17</f>
        <v>0</v>
      </c>
      <c r="BO17">
        <f>I!BN15*'Sim_Vt_Of(IxI)'!$L17</f>
        <v>0</v>
      </c>
      <c r="BP17">
        <f>I!BO15*'Sim_Vt_Of(IxI)'!$L17</f>
        <v>0</v>
      </c>
      <c r="BQ17">
        <f>I!BP15*'Sim_Vt_Of(IxI)'!$L17</f>
        <v>0</v>
      </c>
      <c r="BR17">
        <f>I!BQ15*'Sim_Vt_Of(IxI)'!$L17</f>
        <v>0</v>
      </c>
      <c r="BS17">
        <f>I!BR15*'Sim_Vt_Of(IxI)'!$L17</f>
        <v>0</v>
      </c>
      <c r="BT17">
        <f>I!BS15*'Sim_Vt_Of(IxI)'!$L17</f>
        <v>0</v>
      </c>
      <c r="BU17">
        <f>I!BT15*'Sim_Vt_Of(IxI)'!$L17</f>
        <v>0</v>
      </c>
      <c r="BV17">
        <f>I!BU15*'Sim_Vt_Of(IxI)'!$L17</f>
        <v>0</v>
      </c>
      <c r="BW17">
        <f>I!BV15*'Sim_Vt_Of(IxI)'!$L17</f>
        <v>0</v>
      </c>
      <c r="BX17">
        <f>I!BW15*'Sim_Vt_Of(IxI)'!$L17</f>
        <v>0</v>
      </c>
      <c r="BY17">
        <f>I!BX15*'Sim_Vt_Of(IxI)'!$L17</f>
        <v>0</v>
      </c>
    </row>
    <row r="18" spans="1:77" x14ac:dyDescent="0.25">
      <c r="A18" s="105" t="s">
        <v>15</v>
      </c>
      <c r="B18">
        <f>I!A16*'Sim_Vt_Of(IxI)'!$L18</f>
        <v>0</v>
      </c>
      <c r="C18">
        <f>I!B16*'Sim_Vt_Of(IxI)'!$L18</f>
        <v>0</v>
      </c>
      <c r="D18">
        <f>I!C16*'Sim_Vt_Of(IxI)'!$L18</f>
        <v>0</v>
      </c>
      <c r="E18">
        <f>I!D16*'Sim_Vt_Of(IxI)'!$L18</f>
        <v>0</v>
      </c>
      <c r="F18">
        <f>I!E16*'Sim_Vt_Of(IxI)'!$L18</f>
        <v>0</v>
      </c>
      <c r="G18">
        <f>I!F16*'Sim_Vt_Of(IxI)'!$L18</f>
        <v>0</v>
      </c>
      <c r="H18">
        <f>I!G16*'Sim_Vt_Of(IxI)'!$L18</f>
        <v>0</v>
      </c>
      <c r="I18">
        <f>I!H16*'Sim_Vt_Of(IxI)'!$L18</f>
        <v>0</v>
      </c>
      <c r="J18">
        <f>I!I16*'Sim_Vt_Of(IxI)'!$L18</f>
        <v>0</v>
      </c>
      <c r="K18">
        <f>I!J16*'Sim_Vt_Of(IxI)'!$L18</f>
        <v>0</v>
      </c>
      <c r="L18">
        <f>I!K16*'Sim_Vt_Of(IxI)'!$L18</f>
        <v>0</v>
      </c>
      <c r="M18">
        <f>I!L16*'Sim_Vt_Of(IxI)'!$L18</f>
        <v>0</v>
      </c>
      <c r="N18">
        <f>I!M16*'Sim_Vt_Of(IxI)'!$L18</f>
        <v>0</v>
      </c>
      <c r="O18">
        <f>I!N16*'Sim_Vt_Of(IxI)'!$L18</f>
        <v>0</v>
      </c>
      <c r="P18">
        <f>I!O16*'Sim_Vt_Of(IxI)'!$L18</f>
        <v>0</v>
      </c>
      <c r="Q18">
        <f>I!P16*'Sim_Vt_Of(IxI)'!$L18</f>
        <v>0</v>
      </c>
      <c r="R18">
        <f>I!Q16*'Sim_Vt_Of(IxI)'!$L18</f>
        <v>0</v>
      </c>
      <c r="S18">
        <f>I!R16*'Sim_Vt_Of(IxI)'!$L18</f>
        <v>0</v>
      </c>
      <c r="T18">
        <f>I!S16*'Sim_Vt_Of(IxI)'!$L18</f>
        <v>0</v>
      </c>
      <c r="U18">
        <f>I!T16*'Sim_Vt_Of(IxI)'!$L18</f>
        <v>0</v>
      </c>
      <c r="V18">
        <f>I!U16*'Sim_Vt_Of(IxI)'!$L18</f>
        <v>0</v>
      </c>
      <c r="W18">
        <f>I!V16*'Sim_Vt_Of(IxI)'!$L18</f>
        <v>0</v>
      </c>
      <c r="X18">
        <f>I!W16*'Sim_Vt_Of(IxI)'!$L18</f>
        <v>0</v>
      </c>
      <c r="Y18">
        <f>I!X16*'Sim_Vt_Of(IxI)'!$L18</f>
        <v>0</v>
      </c>
      <c r="Z18">
        <f>I!Y16*'Sim_Vt_Of(IxI)'!$L18</f>
        <v>0</v>
      </c>
      <c r="AA18">
        <f>I!Z16*'Sim_Vt_Of(IxI)'!$L18</f>
        <v>0</v>
      </c>
      <c r="AB18">
        <f>I!AA16*'Sim_Vt_Of(IxI)'!$L18</f>
        <v>0</v>
      </c>
      <c r="AC18">
        <f>I!AB16*'Sim_Vt_Of(IxI)'!$L18</f>
        <v>0</v>
      </c>
      <c r="AD18">
        <f>I!AC16*'Sim_Vt_Of(IxI)'!$L18</f>
        <v>0</v>
      </c>
      <c r="AE18">
        <f>I!AD16*'Sim_Vt_Of(IxI)'!$L18</f>
        <v>0</v>
      </c>
      <c r="AF18">
        <f>I!AE16*'Sim_Vt_Of(IxI)'!$L18</f>
        <v>0</v>
      </c>
      <c r="AG18">
        <f>I!AF16*'Sim_Vt_Of(IxI)'!$L18</f>
        <v>0</v>
      </c>
      <c r="AH18">
        <f>I!AG16*'Sim_Vt_Of(IxI)'!$L18</f>
        <v>0</v>
      </c>
      <c r="AI18">
        <f>I!AH16*'Sim_Vt_Of(IxI)'!$L18</f>
        <v>0</v>
      </c>
      <c r="AJ18">
        <f>I!AI16*'Sim_Vt_Of(IxI)'!$L18</f>
        <v>0</v>
      </c>
      <c r="AK18">
        <f>I!AJ16*'Sim_Vt_Of(IxI)'!$L18</f>
        <v>0</v>
      </c>
      <c r="AL18">
        <f>I!AK16*'Sim_Vt_Of(IxI)'!$L18</f>
        <v>0</v>
      </c>
      <c r="AM18">
        <f>I!AL16*'Sim_Vt_Of(IxI)'!$L18</f>
        <v>0</v>
      </c>
      <c r="AN18">
        <f>I!AM16*'Sim_Vt_Of(IxI)'!$L18</f>
        <v>0</v>
      </c>
      <c r="AO18">
        <f>I!AN16*'Sim_Vt_Of(IxI)'!$L18</f>
        <v>0</v>
      </c>
      <c r="AP18">
        <f>I!AO16*'Sim_Vt_Of(IxI)'!$L18</f>
        <v>0</v>
      </c>
      <c r="AQ18">
        <f>I!AP16*'Sim_Vt_Of(IxI)'!$L18</f>
        <v>0</v>
      </c>
      <c r="AR18">
        <f>I!AQ16*'Sim_Vt_Of(IxI)'!$L18</f>
        <v>0</v>
      </c>
      <c r="AS18">
        <f>I!AR16*'Sim_Vt_Of(IxI)'!$L18</f>
        <v>0</v>
      </c>
      <c r="AT18">
        <f>I!AS16*'Sim_Vt_Of(IxI)'!$L18</f>
        <v>0</v>
      </c>
      <c r="AU18">
        <f>I!AT16*'Sim_Vt_Of(IxI)'!$L18</f>
        <v>0</v>
      </c>
      <c r="AV18">
        <f>I!AU16*'Sim_Vt_Of(IxI)'!$L18</f>
        <v>0</v>
      </c>
      <c r="AW18">
        <f>I!AV16*'Sim_Vt_Of(IxI)'!$L18</f>
        <v>0</v>
      </c>
      <c r="AX18">
        <f>I!AW16*'Sim_Vt_Of(IxI)'!$L18</f>
        <v>0</v>
      </c>
      <c r="AY18">
        <f>I!AX16*'Sim_Vt_Of(IxI)'!$L18</f>
        <v>0</v>
      </c>
      <c r="AZ18">
        <f>I!AY16*'Sim_Vt_Of(IxI)'!$L18</f>
        <v>0</v>
      </c>
      <c r="BA18">
        <f>I!AZ16*'Sim_Vt_Of(IxI)'!$L18</f>
        <v>0</v>
      </c>
      <c r="BB18">
        <f>I!BA16*'Sim_Vt_Of(IxI)'!$L18</f>
        <v>0</v>
      </c>
      <c r="BC18">
        <f>I!BB16*'Sim_Vt_Of(IxI)'!$L18</f>
        <v>0</v>
      </c>
      <c r="BD18">
        <f>I!BC16*'Sim_Vt_Of(IxI)'!$L18</f>
        <v>0</v>
      </c>
      <c r="BE18">
        <f>I!BD16*'Sim_Vt_Of(IxI)'!$L18</f>
        <v>0</v>
      </c>
      <c r="BF18">
        <f>I!BE16*'Sim_Vt_Of(IxI)'!$L18</f>
        <v>0</v>
      </c>
      <c r="BG18">
        <f>I!BF16*'Sim_Vt_Of(IxI)'!$L18</f>
        <v>0</v>
      </c>
      <c r="BH18">
        <f>I!BG16*'Sim_Vt_Of(IxI)'!$L18</f>
        <v>0</v>
      </c>
      <c r="BI18">
        <f>I!BH16*'Sim_Vt_Of(IxI)'!$L18</f>
        <v>0</v>
      </c>
      <c r="BJ18">
        <f>I!BI16*'Sim_Vt_Of(IxI)'!$L18</f>
        <v>0</v>
      </c>
      <c r="BK18">
        <f>I!BJ16*'Sim_Vt_Of(IxI)'!$L18</f>
        <v>0</v>
      </c>
      <c r="BL18">
        <f>I!BK16*'Sim_Vt_Of(IxI)'!$L18</f>
        <v>0</v>
      </c>
      <c r="BM18">
        <f>I!BL16*'Sim_Vt_Of(IxI)'!$L18</f>
        <v>0</v>
      </c>
      <c r="BN18">
        <f>I!BM16*'Sim_Vt_Of(IxI)'!$L18</f>
        <v>0</v>
      </c>
      <c r="BO18">
        <f>I!BN16*'Sim_Vt_Of(IxI)'!$L18</f>
        <v>0</v>
      </c>
      <c r="BP18">
        <f>I!BO16*'Sim_Vt_Of(IxI)'!$L18</f>
        <v>0</v>
      </c>
      <c r="BQ18">
        <f>I!BP16*'Sim_Vt_Of(IxI)'!$L18</f>
        <v>0</v>
      </c>
      <c r="BR18">
        <f>I!BQ16*'Sim_Vt_Of(IxI)'!$L18</f>
        <v>0</v>
      </c>
      <c r="BS18">
        <f>I!BR16*'Sim_Vt_Of(IxI)'!$L18</f>
        <v>0</v>
      </c>
      <c r="BT18">
        <f>I!BS16*'Sim_Vt_Of(IxI)'!$L18</f>
        <v>0</v>
      </c>
      <c r="BU18">
        <f>I!BT16*'Sim_Vt_Of(IxI)'!$L18</f>
        <v>0</v>
      </c>
      <c r="BV18">
        <f>I!BU16*'Sim_Vt_Of(IxI)'!$L18</f>
        <v>0</v>
      </c>
      <c r="BW18">
        <f>I!BV16*'Sim_Vt_Of(IxI)'!$L18</f>
        <v>0</v>
      </c>
      <c r="BX18">
        <f>I!BW16*'Sim_Vt_Of(IxI)'!$L18</f>
        <v>0</v>
      </c>
      <c r="BY18">
        <f>I!BX16*'Sim_Vt_Of(IxI)'!$L18</f>
        <v>0</v>
      </c>
    </row>
    <row r="19" spans="1:77" x14ac:dyDescent="0.25">
      <c r="A19" s="105" t="s">
        <v>16</v>
      </c>
      <c r="B19">
        <f>I!A17*'Sim_Vt_Of(IxI)'!$L19</f>
        <v>0</v>
      </c>
      <c r="C19">
        <f>I!B17*'Sim_Vt_Of(IxI)'!$L19</f>
        <v>0</v>
      </c>
      <c r="D19">
        <f>I!C17*'Sim_Vt_Of(IxI)'!$L19</f>
        <v>0</v>
      </c>
      <c r="E19">
        <f>I!D17*'Sim_Vt_Of(IxI)'!$L19</f>
        <v>0</v>
      </c>
      <c r="F19">
        <f>I!E17*'Sim_Vt_Of(IxI)'!$L19</f>
        <v>0</v>
      </c>
      <c r="G19">
        <f>I!F17*'Sim_Vt_Of(IxI)'!$L19</f>
        <v>0</v>
      </c>
      <c r="H19">
        <f>I!G17*'Sim_Vt_Of(IxI)'!$L19</f>
        <v>0</v>
      </c>
      <c r="I19">
        <f>I!H17*'Sim_Vt_Of(IxI)'!$L19</f>
        <v>0</v>
      </c>
      <c r="J19">
        <f>I!I17*'Sim_Vt_Of(IxI)'!$L19</f>
        <v>0</v>
      </c>
      <c r="K19">
        <f>I!J17*'Sim_Vt_Of(IxI)'!$L19</f>
        <v>0</v>
      </c>
      <c r="L19">
        <f>I!K17*'Sim_Vt_Of(IxI)'!$L19</f>
        <v>0</v>
      </c>
      <c r="M19">
        <f>I!L17*'Sim_Vt_Of(IxI)'!$L19</f>
        <v>0</v>
      </c>
      <c r="N19">
        <f>I!M17*'Sim_Vt_Of(IxI)'!$L19</f>
        <v>0</v>
      </c>
      <c r="O19">
        <f>I!N17*'Sim_Vt_Of(IxI)'!$L19</f>
        <v>0</v>
      </c>
      <c r="P19">
        <f>I!O17*'Sim_Vt_Of(IxI)'!$L19</f>
        <v>0</v>
      </c>
      <c r="Q19">
        <f>I!P17*'Sim_Vt_Of(IxI)'!$L19</f>
        <v>0</v>
      </c>
      <c r="R19">
        <f>I!Q17*'Sim_Vt_Of(IxI)'!$L19</f>
        <v>0</v>
      </c>
      <c r="S19">
        <f>I!R17*'Sim_Vt_Of(IxI)'!$L19</f>
        <v>0</v>
      </c>
      <c r="T19">
        <f>I!S17*'Sim_Vt_Of(IxI)'!$L19</f>
        <v>0</v>
      </c>
      <c r="U19">
        <f>I!T17*'Sim_Vt_Of(IxI)'!$L19</f>
        <v>0</v>
      </c>
      <c r="V19">
        <f>I!U17*'Sim_Vt_Of(IxI)'!$L19</f>
        <v>0</v>
      </c>
      <c r="W19">
        <f>I!V17*'Sim_Vt_Of(IxI)'!$L19</f>
        <v>0</v>
      </c>
      <c r="X19">
        <f>I!W17*'Sim_Vt_Of(IxI)'!$L19</f>
        <v>0</v>
      </c>
      <c r="Y19">
        <f>I!X17*'Sim_Vt_Of(IxI)'!$L19</f>
        <v>0</v>
      </c>
      <c r="Z19">
        <f>I!Y17*'Sim_Vt_Of(IxI)'!$L19</f>
        <v>0</v>
      </c>
      <c r="AA19">
        <f>I!Z17*'Sim_Vt_Of(IxI)'!$L19</f>
        <v>0</v>
      </c>
      <c r="AB19">
        <f>I!AA17*'Sim_Vt_Of(IxI)'!$L19</f>
        <v>0</v>
      </c>
      <c r="AC19">
        <f>I!AB17*'Sim_Vt_Of(IxI)'!$L19</f>
        <v>0</v>
      </c>
      <c r="AD19">
        <f>I!AC17*'Sim_Vt_Of(IxI)'!$L19</f>
        <v>0</v>
      </c>
      <c r="AE19">
        <f>I!AD17*'Sim_Vt_Of(IxI)'!$L19</f>
        <v>0</v>
      </c>
      <c r="AF19">
        <f>I!AE17*'Sim_Vt_Of(IxI)'!$L19</f>
        <v>0</v>
      </c>
      <c r="AG19">
        <f>I!AF17*'Sim_Vt_Of(IxI)'!$L19</f>
        <v>0</v>
      </c>
      <c r="AH19">
        <f>I!AG17*'Sim_Vt_Of(IxI)'!$L19</f>
        <v>0</v>
      </c>
      <c r="AI19">
        <f>I!AH17*'Sim_Vt_Of(IxI)'!$L19</f>
        <v>0</v>
      </c>
      <c r="AJ19">
        <f>I!AI17*'Sim_Vt_Of(IxI)'!$L19</f>
        <v>0</v>
      </c>
      <c r="AK19">
        <f>I!AJ17*'Sim_Vt_Of(IxI)'!$L19</f>
        <v>0</v>
      </c>
      <c r="AL19">
        <f>I!AK17*'Sim_Vt_Of(IxI)'!$L19</f>
        <v>0</v>
      </c>
      <c r="AM19">
        <f>I!AL17*'Sim_Vt_Of(IxI)'!$L19</f>
        <v>0</v>
      </c>
      <c r="AN19">
        <f>I!AM17*'Sim_Vt_Of(IxI)'!$L19</f>
        <v>0</v>
      </c>
      <c r="AO19">
        <f>I!AN17*'Sim_Vt_Of(IxI)'!$L19</f>
        <v>0</v>
      </c>
      <c r="AP19">
        <f>I!AO17*'Sim_Vt_Of(IxI)'!$L19</f>
        <v>0</v>
      </c>
      <c r="AQ19">
        <f>I!AP17*'Sim_Vt_Of(IxI)'!$L19</f>
        <v>0</v>
      </c>
      <c r="AR19">
        <f>I!AQ17*'Sim_Vt_Of(IxI)'!$L19</f>
        <v>0</v>
      </c>
      <c r="AS19">
        <f>I!AR17*'Sim_Vt_Of(IxI)'!$L19</f>
        <v>0</v>
      </c>
      <c r="AT19">
        <f>I!AS17*'Sim_Vt_Of(IxI)'!$L19</f>
        <v>0</v>
      </c>
      <c r="AU19">
        <f>I!AT17*'Sim_Vt_Of(IxI)'!$L19</f>
        <v>0</v>
      </c>
      <c r="AV19">
        <f>I!AU17*'Sim_Vt_Of(IxI)'!$L19</f>
        <v>0</v>
      </c>
      <c r="AW19">
        <f>I!AV17*'Sim_Vt_Of(IxI)'!$L19</f>
        <v>0</v>
      </c>
      <c r="AX19">
        <f>I!AW17*'Sim_Vt_Of(IxI)'!$L19</f>
        <v>0</v>
      </c>
      <c r="AY19">
        <f>I!AX17*'Sim_Vt_Of(IxI)'!$L19</f>
        <v>0</v>
      </c>
      <c r="AZ19">
        <f>I!AY17*'Sim_Vt_Of(IxI)'!$L19</f>
        <v>0</v>
      </c>
      <c r="BA19">
        <f>I!AZ17*'Sim_Vt_Of(IxI)'!$L19</f>
        <v>0</v>
      </c>
      <c r="BB19">
        <f>I!BA17*'Sim_Vt_Of(IxI)'!$L19</f>
        <v>0</v>
      </c>
      <c r="BC19">
        <f>I!BB17*'Sim_Vt_Of(IxI)'!$L19</f>
        <v>0</v>
      </c>
      <c r="BD19">
        <f>I!BC17*'Sim_Vt_Of(IxI)'!$L19</f>
        <v>0</v>
      </c>
      <c r="BE19">
        <f>I!BD17*'Sim_Vt_Of(IxI)'!$L19</f>
        <v>0</v>
      </c>
      <c r="BF19">
        <f>I!BE17*'Sim_Vt_Of(IxI)'!$L19</f>
        <v>0</v>
      </c>
      <c r="BG19">
        <f>I!BF17*'Sim_Vt_Of(IxI)'!$L19</f>
        <v>0</v>
      </c>
      <c r="BH19">
        <f>I!BG17*'Sim_Vt_Of(IxI)'!$L19</f>
        <v>0</v>
      </c>
      <c r="BI19">
        <f>I!BH17*'Sim_Vt_Of(IxI)'!$L19</f>
        <v>0</v>
      </c>
      <c r="BJ19">
        <f>I!BI17*'Sim_Vt_Of(IxI)'!$L19</f>
        <v>0</v>
      </c>
      <c r="BK19">
        <f>I!BJ17*'Sim_Vt_Of(IxI)'!$L19</f>
        <v>0</v>
      </c>
      <c r="BL19">
        <f>I!BK17*'Sim_Vt_Of(IxI)'!$L19</f>
        <v>0</v>
      </c>
      <c r="BM19">
        <f>I!BL17*'Sim_Vt_Of(IxI)'!$L19</f>
        <v>0</v>
      </c>
      <c r="BN19">
        <f>I!BM17*'Sim_Vt_Of(IxI)'!$L19</f>
        <v>0</v>
      </c>
      <c r="BO19">
        <f>I!BN17*'Sim_Vt_Of(IxI)'!$L19</f>
        <v>0</v>
      </c>
      <c r="BP19">
        <f>I!BO17*'Sim_Vt_Of(IxI)'!$L19</f>
        <v>0</v>
      </c>
      <c r="BQ19">
        <f>I!BP17*'Sim_Vt_Of(IxI)'!$L19</f>
        <v>0</v>
      </c>
      <c r="BR19">
        <f>I!BQ17*'Sim_Vt_Of(IxI)'!$L19</f>
        <v>0</v>
      </c>
      <c r="BS19">
        <f>I!BR17*'Sim_Vt_Of(IxI)'!$L19</f>
        <v>0</v>
      </c>
      <c r="BT19">
        <f>I!BS17*'Sim_Vt_Of(IxI)'!$L19</f>
        <v>0</v>
      </c>
      <c r="BU19">
        <f>I!BT17*'Sim_Vt_Of(IxI)'!$L19</f>
        <v>0</v>
      </c>
      <c r="BV19">
        <f>I!BU17*'Sim_Vt_Of(IxI)'!$L19</f>
        <v>0</v>
      </c>
      <c r="BW19">
        <f>I!BV17*'Sim_Vt_Of(IxI)'!$L19</f>
        <v>0</v>
      </c>
      <c r="BX19">
        <f>I!BW17*'Sim_Vt_Of(IxI)'!$L19</f>
        <v>0</v>
      </c>
      <c r="BY19">
        <f>I!BX17*'Sim_Vt_Of(IxI)'!$L19</f>
        <v>0</v>
      </c>
    </row>
    <row r="20" spans="1:77" x14ac:dyDescent="0.25">
      <c r="A20" s="105" t="s">
        <v>17</v>
      </c>
      <c r="B20">
        <f>I!A18*'Sim_Vt_Of(IxI)'!$L20</f>
        <v>0</v>
      </c>
      <c r="C20">
        <f>I!B18*'Sim_Vt_Of(IxI)'!$L20</f>
        <v>0</v>
      </c>
      <c r="D20">
        <f>I!C18*'Sim_Vt_Of(IxI)'!$L20</f>
        <v>0</v>
      </c>
      <c r="E20">
        <f>I!D18*'Sim_Vt_Of(IxI)'!$L20</f>
        <v>0</v>
      </c>
      <c r="F20">
        <f>I!E18*'Sim_Vt_Of(IxI)'!$L20</f>
        <v>0</v>
      </c>
      <c r="G20">
        <f>I!F18*'Sim_Vt_Of(IxI)'!$L20</f>
        <v>0</v>
      </c>
      <c r="H20">
        <f>I!G18*'Sim_Vt_Of(IxI)'!$L20</f>
        <v>0</v>
      </c>
      <c r="I20">
        <f>I!H18*'Sim_Vt_Of(IxI)'!$L20</f>
        <v>0</v>
      </c>
      <c r="J20">
        <f>I!I18*'Sim_Vt_Of(IxI)'!$L20</f>
        <v>0</v>
      </c>
      <c r="K20">
        <f>I!J18*'Sim_Vt_Of(IxI)'!$L20</f>
        <v>0</v>
      </c>
      <c r="L20">
        <f>I!K18*'Sim_Vt_Of(IxI)'!$L20</f>
        <v>0</v>
      </c>
      <c r="M20">
        <f>I!L18*'Sim_Vt_Of(IxI)'!$L20</f>
        <v>0</v>
      </c>
      <c r="N20">
        <f>I!M18*'Sim_Vt_Of(IxI)'!$L20</f>
        <v>0</v>
      </c>
      <c r="O20">
        <f>I!N18*'Sim_Vt_Of(IxI)'!$L20</f>
        <v>0</v>
      </c>
      <c r="P20">
        <f>I!O18*'Sim_Vt_Of(IxI)'!$L20</f>
        <v>0</v>
      </c>
      <c r="Q20">
        <f>I!P18*'Sim_Vt_Of(IxI)'!$L20</f>
        <v>0</v>
      </c>
      <c r="R20">
        <f>I!Q18*'Sim_Vt_Of(IxI)'!$L20</f>
        <v>0</v>
      </c>
      <c r="S20">
        <f>I!R18*'Sim_Vt_Of(IxI)'!$L20</f>
        <v>0</v>
      </c>
      <c r="T20">
        <f>I!S18*'Sim_Vt_Of(IxI)'!$L20</f>
        <v>0</v>
      </c>
      <c r="U20">
        <f>I!T18*'Sim_Vt_Of(IxI)'!$L20</f>
        <v>0</v>
      </c>
      <c r="V20">
        <f>I!U18*'Sim_Vt_Of(IxI)'!$L20</f>
        <v>0</v>
      </c>
      <c r="W20">
        <f>I!V18*'Sim_Vt_Of(IxI)'!$L20</f>
        <v>0</v>
      </c>
      <c r="X20">
        <f>I!W18*'Sim_Vt_Of(IxI)'!$L20</f>
        <v>0</v>
      </c>
      <c r="Y20">
        <f>I!X18*'Sim_Vt_Of(IxI)'!$L20</f>
        <v>0</v>
      </c>
      <c r="Z20">
        <f>I!Y18*'Sim_Vt_Of(IxI)'!$L20</f>
        <v>0</v>
      </c>
      <c r="AA20">
        <f>I!Z18*'Sim_Vt_Of(IxI)'!$L20</f>
        <v>0</v>
      </c>
      <c r="AB20">
        <f>I!AA18*'Sim_Vt_Of(IxI)'!$L20</f>
        <v>0</v>
      </c>
      <c r="AC20">
        <f>I!AB18*'Sim_Vt_Of(IxI)'!$L20</f>
        <v>0</v>
      </c>
      <c r="AD20">
        <f>I!AC18*'Sim_Vt_Of(IxI)'!$L20</f>
        <v>0</v>
      </c>
      <c r="AE20">
        <f>I!AD18*'Sim_Vt_Of(IxI)'!$L20</f>
        <v>0</v>
      </c>
      <c r="AF20">
        <f>I!AE18*'Sim_Vt_Of(IxI)'!$L20</f>
        <v>0</v>
      </c>
      <c r="AG20">
        <f>I!AF18*'Sim_Vt_Of(IxI)'!$L20</f>
        <v>0</v>
      </c>
      <c r="AH20">
        <f>I!AG18*'Sim_Vt_Of(IxI)'!$L20</f>
        <v>0</v>
      </c>
      <c r="AI20">
        <f>I!AH18*'Sim_Vt_Of(IxI)'!$L20</f>
        <v>0</v>
      </c>
      <c r="AJ20">
        <f>I!AI18*'Sim_Vt_Of(IxI)'!$L20</f>
        <v>0</v>
      </c>
      <c r="AK20">
        <f>I!AJ18*'Sim_Vt_Of(IxI)'!$L20</f>
        <v>0</v>
      </c>
      <c r="AL20">
        <f>I!AK18*'Sim_Vt_Of(IxI)'!$L20</f>
        <v>0</v>
      </c>
      <c r="AM20">
        <f>I!AL18*'Sim_Vt_Of(IxI)'!$L20</f>
        <v>0</v>
      </c>
      <c r="AN20">
        <f>I!AM18*'Sim_Vt_Of(IxI)'!$L20</f>
        <v>0</v>
      </c>
      <c r="AO20">
        <f>I!AN18*'Sim_Vt_Of(IxI)'!$L20</f>
        <v>0</v>
      </c>
      <c r="AP20">
        <f>I!AO18*'Sim_Vt_Of(IxI)'!$L20</f>
        <v>0</v>
      </c>
      <c r="AQ20">
        <f>I!AP18*'Sim_Vt_Of(IxI)'!$L20</f>
        <v>0</v>
      </c>
      <c r="AR20">
        <f>I!AQ18*'Sim_Vt_Of(IxI)'!$L20</f>
        <v>0</v>
      </c>
      <c r="AS20">
        <f>I!AR18*'Sim_Vt_Of(IxI)'!$L20</f>
        <v>0</v>
      </c>
      <c r="AT20">
        <f>I!AS18*'Sim_Vt_Of(IxI)'!$L20</f>
        <v>0</v>
      </c>
      <c r="AU20">
        <f>I!AT18*'Sim_Vt_Of(IxI)'!$L20</f>
        <v>0</v>
      </c>
      <c r="AV20">
        <f>I!AU18*'Sim_Vt_Of(IxI)'!$L20</f>
        <v>0</v>
      </c>
      <c r="AW20">
        <f>I!AV18*'Sim_Vt_Of(IxI)'!$L20</f>
        <v>0</v>
      </c>
      <c r="AX20">
        <f>I!AW18*'Sim_Vt_Of(IxI)'!$L20</f>
        <v>0</v>
      </c>
      <c r="AY20">
        <f>I!AX18*'Sim_Vt_Of(IxI)'!$L20</f>
        <v>0</v>
      </c>
      <c r="AZ20">
        <f>I!AY18*'Sim_Vt_Of(IxI)'!$L20</f>
        <v>0</v>
      </c>
      <c r="BA20">
        <f>I!AZ18*'Sim_Vt_Of(IxI)'!$L20</f>
        <v>0</v>
      </c>
      <c r="BB20">
        <f>I!BA18*'Sim_Vt_Of(IxI)'!$L20</f>
        <v>0</v>
      </c>
      <c r="BC20">
        <f>I!BB18*'Sim_Vt_Of(IxI)'!$L20</f>
        <v>0</v>
      </c>
      <c r="BD20">
        <f>I!BC18*'Sim_Vt_Of(IxI)'!$L20</f>
        <v>0</v>
      </c>
      <c r="BE20">
        <f>I!BD18*'Sim_Vt_Of(IxI)'!$L20</f>
        <v>0</v>
      </c>
      <c r="BF20">
        <f>I!BE18*'Sim_Vt_Of(IxI)'!$L20</f>
        <v>0</v>
      </c>
      <c r="BG20">
        <f>I!BF18*'Sim_Vt_Of(IxI)'!$L20</f>
        <v>0</v>
      </c>
      <c r="BH20">
        <f>I!BG18*'Sim_Vt_Of(IxI)'!$L20</f>
        <v>0</v>
      </c>
      <c r="BI20">
        <f>I!BH18*'Sim_Vt_Of(IxI)'!$L20</f>
        <v>0</v>
      </c>
      <c r="BJ20">
        <f>I!BI18*'Sim_Vt_Of(IxI)'!$L20</f>
        <v>0</v>
      </c>
      <c r="BK20">
        <f>I!BJ18*'Sim_Vt_Of(IxI)'!$L20</f>
        <v>0</v>
      </c>
      <c r="BL20">
        <f>I!BK18*'Sim_Vt_Of(IxI)'!$L20</f>
        <v>0</v>
      </c>
      <c r="BM20">
        <f>I!BL18*'Sim_Vt_Of(IxI)'!$L20</f>
        <v>0</v>
      </c>
      <c r="BN20">
        <f>I!BM18*'Sim_Vt_Of(IxI)'!$L20</f>
        <v>0</v>
      </c>
      <c r="BO20">
        <f>I!BN18*'Sim_Vt_Of(IxI)'!$L20</f>
        <v>0</v>
      </c>
      <c r="BP20">
        <f>I!BO18*'Sim_Vt_Of(IxI)'!$L20</f>
        <v>0</v>
      </c>
      <c r="BQ20">
        <f>I!BP18*'Sim_Vt_Of(IxI)'!$L20</f>
        <v>0</v>
      </c>
      <c r="BR20">
        <f>I!BQ18*'Sim_Vt_Of(IxI)'!$L20</f>
        <v>0</v>
      </c>
      <c r="BS20">
        <f>I!BR18*'Sim_Vt_Of(IxI)'!$L20</f>
        <v>0</v>
      </c>
      <c r="BT20">
        <f>I!BS18*'Sim_Vt_Of(IxI)'!$L20</f>
        <v>0</v>
      </c>
      <c r="BU20">
        <f>I!BT18*'Sim_Vt_Of(IxI)'!$L20</f>
        <v>0</v>
      </c>
      <c r="BV20">
        <f>I!BU18*'Sim_Vt_Of(IxI)'!$L20</f>
        <v>0</v>
      </c>
      <c r="BW20">
        <f>I!BV18*'Sim_Vt_Of(IxI)'!$L20</f>
        <v>0</v>
      </c>
      <c r="BX20">
        <f>I!BW18*'Sim_Vt_Of(IxI)'!$L20</f>
        <v>0</v>
      </c>
      <c r="BY20">
        <f>I!BX18*'Sim_Vt_Of(IxI)'!$L20</f>
        <v>0</v>
      </c>
    </row>
    <row r="21" spans="1:77" x14ac:dyDescent="0.25">
      <c r="A21" s="105" t="s">
        <v>18</v>
      </c>
      <c r="B21">
        <f>I!A19*'Sim_Vt_Of(IxI)'!$L21</f>
        <v>0</v>
      </c>
      <c r="C21">
        <f>I!B19*'Sim_Vt_Of(IxI)'!$L21</f>
        <v>0</v>
      </c>
      <c r="D21">
        <f>I!C19*'Sim_Vt_Of(IxI)'!$L21</f>
        <v>0</v>
      </c>
      <c r="E21">
        <f>I!D19*'Sim_Vt_Of(IxI)'!$L21</f>
        <v>0</v>
      </c>
      <c r="F21">
        <f>I!E19*'Sim_Vt_Of(IxI)'!$L21</f>
        <v>0</v>
      </c>
      <c r="G21">
        <f>I!F19*'Sim_Vt_Of(IxI)'!$L21</f>
        <v>0</v>
      </c>
      <c r="H21">
        <f>I!G19*'Sim_Vt_Of(IxI)'!$L21</f>
        <v>0</v>
      </c>
      <c r="I21">
        <f>I!H19*'Sim_Vt_Of(IxI)'!$L21</f>
        <v>0</v>
      </c>
      <c r="J21">
        <f>I!I19*'Sim_Vt_Of(IxI)'!$L21</f>
        <v>0</v>
      </c>
      <c r="K21">
        <f>I!J19*'Sim_Vt_Of(IxI)'!$L21</f>
        <v>0</v>
      </c>
      <c r="L21">
        <f>I!K19*'Sim_Vt_Of(IxI)'!$L21</f>
        <v>0</v>
      </c>
      <c r="M21">
        <f>I!L19*'Sim_Vt_Of(IxI)'!$L21</f>
        <v>0</v>
      </c>
      <c r="N21">
        <f>I!M19*'Sim_Vt_Of(IxI)'!$L21</f>
        <v>0</v>
      </c>
      <c r="O21">
        <f>I!N19*'Sim_Vt_Of(IxI)'!$L21</f>
        <v>0</v>
      </c>
      <c r="P21">
        <f>I!O19*'Sim_Vt_Of(IxI)'!$L21</f>
        <v>0</v>
      </c>
      <c r="Q21">
        <f>I!P19*'Sim_Vt_Of(IxI)'!$L21</f>
        <v>0</v>
      </c>
      <c r="R21">
        <f>I!Q19*'Sim_Vt_Of(IxI)'!$L21</f>
        <v>0</v>
      </c>
      <c r="S21">
        <f>I!R19*'Sim_Vt_Of(IxI)'!$L21</f>
        <v>0</v>
      </c>
      <c r="T21">
        <f>I!S19*'Sim_Vt_Of(IxI)'!$L21</f>
        <v>0</v>
      </c>
      <c r="U21">
        <f>I!T19*'Sim_Vt_Of(IxI)'!$L21</f>
        <v>0</v>
      </c>
      <c r="V21">
        <f>I!U19*'Sim_Vt_Of(IxI)'!$L21</f>
        <v>0</v>
      </c>
      <c r="W21">
        <f>I!V19*'Sim_Vt_Of(IxI)'!$L21</f>
        <v>0</v>
      </c>
      <c r="X21">
        <f>I!W19*'Sim_Vt_Of(IxI)'!$L21</f>
        <v>0</v>
      </c>
      <c r="Y21">
        <f>I!X19*'Sim_Vt_Of(IxI)'!$L21</f>
        <v>0</v>
      </c>
      <c r="Z21">
        <f>I!Y19*'Sim_Vt_Of(IxI)'!$L21</f>
        <v>0</v>
      </c>
      <c r="AA21">
        <f>I!Z19*'Sim_Vt_Of(IxI)'!$L21</f>
        <v>0</v>
      </c>
      <c r="AB21">
        <f>I!AA19*'Sim_Vt_Of(IxI)'!$L21</f>
        <v>0</v>
      </c>
      <c r="AC21">
        <f>I!AB19*'Sim_Vt_Of(IxI)'!$L21</f>
        <v>0</v>
      </c>
      <c r="AD21">
        <f>I!AC19*'Sim_Vt_Of(IxI)'!$L21</f>
        <v>0</v>
      </c>
      <c r="AE21">
        <f>I!AD19*'Sim_Vt_Of(IxI)'!$L21</f>
        <v>0</v>
      </c>
      <c r="AF21">
        <f>I!AE19*'Sim_Vt_Of(IxI)'!$L21</f>
        <v>0</v>
      </c>
      <c r="AG21">
        <f>I!AF19*'Sim_Vt_Of(IxI)'!$L21</f>
        <v>0</v>
      </c>
      <c r="AH21">
        <f>I!AG19*'Sim_Vt_Of(IxI)'!$L21</f>
        <v>0</v>
      </c>
      <c r="AI21">
        <f>I!AH19*'Sim_Vt_Of(IxI)'!$L21</f>
        <v>0</v>
      </c>
      <c r="AJ21">
        <f>I!AI19*'Sim_Vt_Of(IxI)'!$L21</f>
        <v>0</v>
      </c>
      <c r="AK21">
        <f>I!AJ19*'Sim_Vt_Of(IxI)'!$L21</f>
        <v>0</v>
      </c>
      <c r="AL21">
        <f>I!AK19*'Sim_Vt_Of(IxI)'!$L21</f>
        <v>0</v>
      </c>
      <c r="AM21">
        <f>I!AL19*'Sim_Vt_Of(IxI)'!$L21</f>
        <v>0</v>
      </c>
      <c r="AN21">
        <f>I!AM19*'Sim_Vt_Of(IxI)'!$L21</f>
        <v>0</v>
      </c>
      <c r="AO21">
        <f>I!AN19*'Sim_Vt_Of(IxI)'!$L21</f>
        <v>0</v>
      </c>
      <c r="AP21">
        <f>I!AO19*'Sim_Vt_Of(IxI)'!$L21</f>
        <v>0</v>
      </c>
      <c r="AQ21">
        <f>I!AP19*'Sim_Vt_Of(IxI)'!$L21</f>
        <v>0</v>
      </c>
      <c r="AR21">
        <f>I!AQ19*'Sim_Vt_Of(IxI)'!$L21</f>
        <v>0</v>
      </c>
      <c r="AS21">
        <f>I!AR19*'Sim_Vt_Of(IxI)'!$L21</f>
        <v>0</v>
      </c>
      <c r="AT21">
        <f>I!AS19*'Sim_Vt_Of(IxI)'!$L21</f>
        <v>0</v>
      </c>
      <c r="AU21">
        <f>I!AT19*'Sim_Vt_Of(IxI)'!$L21</f>
        <v>0</v>
      </c>
      <c r="AV21">
        <f>I!AU19*'Sim_Vt_Of(IxI)'!$L21</f>
        <v>0</v>
      </c>
      <c r="AW21">
        <f>I!AV19*'Sim_Vt_Of(IxI)'!$L21</f>
        <v>0</v>
      </c>
      <c r="AX21">
        <f>I!AW19*'Sim_Vt_Of(IxI)'!$L21</f>
        <v>0</v>
      </c>
      <c r="AY21">
        <f>I!AX19*'Sim_Vt_Of(IxI)'!$L21</f>
        <v>0</v>
      </c>
      <c r="AZ21">
        <f>I!AY19*'Sim_Vt_Of(IxI)'!$L21</f>
        <v>0</v>
      </c>
      <c r="BA21">
        <f>I!AZ19*'Sim_Vt_Of(IxI)'!$L21</f>
        <v>0</v>
      </c>
      <c r="BB21">
        <f>I!BA19*'Sim_Vt_Of(IxI)'!$L21</f>
        <v>0</v>
      </c>
      <c r="BC21">
        <f>I!BB19*'Sim_Vt_Of(IxI)'!$L21</f>
        <v>0</v>
      </c>
      <c r="BD21">
        <f>I!BC19*'Sim_Vt_Of(IxI)'!$L21</f>
        <v>0</v>
      </c>
      <c r="BE21">
        <f>I!BD19*'Sim_Vt_Of(IxI)'!$L21</f>
        <v>0</v>
      </c>
      <c r="BF21">
        <f>I!BE19*'Sim_Vt_Of(IxI)'!$L21</f>
        <v>0</v>
      </c>
      <c r="BG21">
        <f>I!BF19*'Sim_Vt_Of(IxI)'!$L21</f>
        <v>0</v>
      </c>
      <c r="BH21">
        <f>I!BG19*'Sim_Vt_Of(IxI)'!$L21</f>
        <v>0</v>
      </c>
      <c r="BI21">
        <f>I!BH19*'Sim_Vt_Of(IxI)'!$L21</f>
        <v>0</v>
      </c>
      <c r="BJ21">
        <f>I!BI19*'Sim_Vt_Of(IxI)'!$L21</f>
        <v>0</v>
      </c>
      <c r="BK21">
        <f>I!BJ19*'Sim_Vt_Of(IxI)'!$L21</f>
        <v>0</v>
      </c>
      <c r="BL21">
        <f>I!BK19*'Sim_Vt_Of(IxI)'!$L21</f>
        <v>0</v>
      </c>
      <c r="BM21">
        <f>I!BL19*'Sim_Vt_Of(IxI)'!$L21</f>
        <v>0</v>
      </c>
      <c r="BN21">
        <f>I!BM19*'Sim_Vt_Of(IxI)'!$L21</f>
        <v>0</v>
      </c>
      <c r="BO21">
        <f>I!BN19*'Sim_Vt_Of(IxI)'!$L21</f>
        <v>0</v>
      </c>
      <c r="BP21">
        <f>I!BO19*'Sim_Vt_Of(IxI)'!$L21</f>
        <v>0</v>
      </c>
      <c r="BQ21">
        <f>I!BP19*'Sim_Vt_Of(IxI)'!$L21</f>
        <v>0</v>
      </c>
      <c r="BR21">
        <f>I!BQ19*'Sim_Vt_Of(IxI)'!$L21</f>
        <v>0</v>
      </c>
      <c r="BS21">
        <f>I!BR19*'Sim_Vt_Of(IxI)'!$L21</f>
        <v>0</v>
      </c>
      <c r="BT21">
        <f>I!BS19*'Sim_Vt_Of(IxI)'!$L21</f>
        <v>0</v>
      </c>
      <c r="BU21">
        <f>I!BT19*'Sim_Vt_Of(IxI)'!$L21</f>
        <v>0</v>
      </c>
      <c r="BV21">
        <f>I!BU19*'Sim_Vt_Of(IxI)'!$L21</f>
        <v>0</v>
      </c>
      <c r="BW21">
        <f>I!BV19*'Sim_Vt_Of(IxI)'!$L21</f>
        <v>0</v>
      </c>
      <c r="BX21">
        <f>I!BW19*'Sim_Vt_Of(IxI)'!$L21</f>
        <v>0</v>
      </c>
      <c r="BY21">
        <f>I!BX19*'Sim_Vt_Of(IxI)'!$L21</f>
        <v>0</v>
      </c>
    </row>
    <row r="22" spans="1:77" x14ac:dyDescent="0.25">
      <c r="A22" s="105" t="s">
        <v>19</v>
      </c>
      <c r="B22">
        <f>I!A20*'Sim_Vt_Of(IxI)'!$L22</f>
        <v>0</v>
      </c>
      <c r="C22">
        <f>I!B20*'Sim_Vt_Of(IxI)'!$L22</f>
        <v>0</v>
      </c>
      <c r="D22">
        <f>I!C20*'Sim_Vt_Of(IxI)'!$L22</f>
        <v>0</v>
      </c>
      <c r="E22">
        <f>I!D20*'Sim_Vt_Of(IxI)'!$L22</f>
        <v>0</v>
      </c>
      <c r="F22">
        <f>I!E20*'Sim_Vt_Of(IxI)'!$L22</f>
        <v>0</v>
      </c>
      <c r="G22">
        <f>I!F20*'Sim_Vt_Of(IxI)'!$L22</f>
        <v>0</v>
      </c>
      <c r="H22">
        <f>I!G20*'Sim_Vt_Of(IxI)'!$L22</f>
        <v>0</v>
      </c>
      <c r="I22">
        <f>I!H20*'Sim_Vt_Of(IxI)'!$L22</f>
        <v>0</v>
      </c>
      <c r="J22">
        <f>I!I20*'Sim_Vt_Of(IxI)'!$L22</f>
        <v>0</v>
      </c>
      <c r="K22">
        <f>I!J20*'Sim_Vt_Of(IxI)'!$L22</f>
        <v>0</v>
      </c>
      <c r="L22">
        <f>I!K20*'Sim_Vt_Of(IxI)'!$L22</f>
        <v>0</v>
      </c>
      <c r="M22">
        <f>I!L20*'Sim_Vt_Of(IxI)'!$L22</f>
        <v>0</v>
      </c>
      <c r="N22">
        <f>I!M20*'Sim_Vt_Of(IxI)'!$L22</f>
        <v>0</v>
      </c>
      <c r="O22">
        <f>I!N20*'Sim_Vt_Of(IxI)'!$L22</f>
        <v>0</v>
      </c>
      <c r="P22">
        <f>I!O20*'Sim_Vt_Of(IxI)'!$L22</f>
        <v>0</v>
      </c>
      <c r="Q22">
        <f>I!P20*'Sim_Vt_Of(IxI)'!$L22</f>
        <v>0</v>
      </c>
      <c r="R22">
        <f>I!Q20*'Sim_Vt_Of(IxI)'!$L22</f>
        <v>0</v>
      </c>
      <c r="S22">
        <f>I!R20*'Sim_Vt_Of(IxI)'!$L22</f>
        <v>0</v>
      </c>
      <c r="T22">
        <f>I!S20*'Sim_Vt_Of(IxI)'!$L22</f>
        <v>0</v>
      </c>
      <c r="U22">
        <f>I!T20*'Sim_Vt_Of(IxI)'!$L22</f>
        <v>0</v>
      </c>
      <c r="V22">
        <f>I!U20*'Sim_Vt_Of(IxI)'!$L22</f>
        <v>0</v>
      </c>
      <c r="W22">
        <f>I!V20*'Sim_Vt_Of(IxI)'!$L22</f>
        <v>0</v>
      </c>
      <c r="X22">
        <f>I!W20*'Sim_Vt_Of(IxI)'!$L22</f>
        <v>0</v>
      </c>
      <c r="Y22">
        <f>I!X20*'Sim_Vt_Of(IxI)'!$L22</f>
        <v>0</v>
      </c>
      <c r="Z22">
        <f>I!Y20*'Sim_Vt_Of(IxI)'!$L22</f>
        <v>0</v>
      </c>
      <c r="AA22">
        <f>I!Z20*'Sim_Vt_Of(IxI)'!$L22</f>
        <v>0</v>
      </c>
      <c r="AB22">
        <f>I!AA20*'Sim_Vt_Of(IxI)'!$L22</f>
        <v>0</v>
      </c>
      <c r="AC22">
        <f>I!AB20*'Sim_Vt_Of(IxI)'!$L22</f>
        <v>0</v>
      </c>
      <c r="AD22">
        <f>I!AC20*'Sim_Vt_Of(IxI)'!$L22</f>
        <v>0</v>
      </c>
      <c r="AE22">
        <f>I!AD20*'Sim_Vt_Of(IxI)'!$L22</f>
        <v>0</v>
      </c>
      <c r="AF22">
        <f>I!AE20*'Sim_Vt_Of(IxI)'!$L22</f>
        <v>0</v>
      </c>
      <c r="AG22">
        <f>I!AF20*'Sim_Vt_Of(IxI)'!$L22</f>
        <v>0</v>
      </c>
      <c r="AH22">
        <f>I!AG20*'Sim_Vt_Of(IxI)'!$L22</f>
        <v>0</v>
      </c>
      <c r="AI22">
        <f>I!AH20*'Sim_Vt_Of(IxI)'!$L22</f>
        <v>0</v>
      </c>
      <c r="AJ22">
        <f>I!AI20*'Sim_Vt_Of(IxI)'!$L22</f>
        <v>0</v>
      </c>
      <c r="AK22">
        <f>I!AJ20*'Sim_Vt_Of(IxI)'!$L22</f>
        <v>0</v>
      </c>
      <c r="AL22">
        <f>I!AK20*'Sim_Vt_Of(IxI)'!$L22</f>
        <v>0</v>
      </c>
      <c r="AM22">
        <f>I!AL20*'Sim_Vt_Of(IxI)'!$L22</f>
        <v>0</v>
      </c>
      <c r="AN22">
        <f>I!AM20*'Sim_Vt_Of(IxI)'!$L22</f>
        <v>0</v>
      </c>
      <c r="AO22">
        <f>I!AN20*'Sim_Vt_Of(IxI)'!$L22</f>
        <v>0</v>
      </c>
      <c r="AP22">
        <f>I!AO20*'Sim_Vt_Of(IxI)'!$L22</f>
        <v>0</v>
      </c>
      <c r="AQ22">
        <f>I!AP20*'Sim_Vt_Of(IxI)'!$L22</f>
        <v>0</v>
      </c>
      <c r="AR22">
        <f>I!AQ20*'Sim_Vt_Of(IxI)'!$L22</f>
        <v>0</v>
      </c>
      <c r="AS22">
        <f>I!AR20*'Sim_Vt_Of(IxI)'!$L22</f>
        <v>0</v>
      </c>
      <c r="AT22">
        <f>I!AS20*'Sim_Vt_Of(IxI)'!$L22</f>
        <v>0</v>
      </c>
      <c r="AU22">
        <f>I!AT20*'Sim_Vt_Of(IxI)'!$L22</f>
        <v>0</v>
      </c>
      <c r="AV22">
        <f>I!AU20*'Sim_Vt_Of(IxI)'!$L22</f>
        <v>0</v>
      </c>
      <c r="AW22">
        <f>I!AV20*'Sim_Vt_Of(IxI)'!$L22</f>
        <v>0</v>
      </c>
      <c r="AX22">
        <f>I!AW20*'Sim_Vt_Of(IxI)'!$L22</f>
        <v>0</v>
      </c>
      <c r="AY22">
        <f>I!AX20*'Sim_Vt_Of(IxI)'!$L22</f>
        <v>0</v>
      </c>
      <c r="AZ22">
        <f>I!AY20*'Sim_Vt_Of(IxI)'!$L22</f>
        <v>0</v>
      </c>
      <c r="BA22">
        <f>I!AZ20*'Sim_Vt_Of(IxI)'!$L22</f>
        <v>0</v>
      </c>
      <c r="BB22">
        <f>I!BA20*'Sim_Vt_Of(IxI)'!$L22</f>
        <v>0</v>
      </c>
      <c r="BC22">
        <f>I!BB20*'Sim_Vt_Of(IxI)'!$L22</f>
        <v>0</v>
      </c>
      <c r="BD22">
        <f>I!BC20*'Sim_Vt_Of(IxI)'!$L22</f>
        <v>0</v>
      </c>
      <c r="BE22">
        <f>I!BD20*'Sim_Vt_Of(IxI)'!$L22</f>
        <v>0</v>
      </c>
      <c r="BF22">
        <f>I!BE20*'Sim_Vt_Of(IxI)'!$L22</f>
        <v>0</v>
      </c>
      <c r="BG22">
        <f>I!BF20*'Sim_Vt_Of(IxI)'!$L22</f>
        <v>0</v>
      </c>
      <c r="BH22">
        <f>I!BG20*'Sim_Vt_Of(IxI)'!$L22</f>
        <v>0</v>
      </c>
      <c r="BI22">
        <f>I!BH20*'Sim_Vt_Of(IxI)'!$L22</f>
        <v>0</v>
      </c>
      <c r="BJ22">
        <f>I!BI20*'Sim_Vt_Of(IxI)'!$L22</f>
        <v>0</v>
      </c>
      <c r="BK22">
        <f>I!BJ20*'Sim_Vt_Of(IxI)'!$L22</f>
        <v>0</v>
      </c>
      <c r="BL22">
        <f>I!BK20*'Sim_Vt_Of(IxI)'!$L22</f>
        <v>0</v>
      </c>
      <c r="BM22">
        <f>I!BL20*'Sim_Vt_Of(IxI)'!$L22</f>
        <v>0</v>
      </c>
      <c r="BN22">
        <f>I!BM20*'Sim_Vt_Of(IxI)'!$L22</f>
        <v>0</v>
      </c>
      <c r="BO22">
        <f>I!BN20*'Sim_Vt_Of(IxI)'!$L22</f>
        <v>0</v>
      </c>
      <c r="BP22">
        <f>I!BO20*'Sim_Vt_Of(IxI)'!$L22</f>
        <v>0</v>
      </c>
      <c r="BQ22">
        <f>I!BP20*'Sim_Vt_Of(IxI)'!$L22</f>
        <v>0</v>
      </c>
      <c r="BR22">
        <f>I!BQ20*'Sim_Vt_Of(IxI)'!$L22</f>
        <v>0</v>
      </c>
      <c r="BS22">
        <f>I!BR20*'Sim_Vt_Of(IxI)'!$L22</f>
        <v>0</v>
      </c>
      <c r="BT22">
        <f>I!BS20*'Sim_Vt_Of(IxI)'!$L22</f>
        <v>0</v>
      </c>
      <c r="BU22">
        <f>I!BT20*'Sim_Vt_Of(IxI)'!$L22</f>
        <v>0</v>
      </c>
      <c r="BV22">
        <f>I!BU20*'Sim_Vt_Of(IxI)'!$L22</f>
        <v>0</v>
      </c>
      <c r="BW22">
        <f>I!BV20*'Sim_Vt_Of(IxI)'!$L22</f>
        <v>0</v>
      </c>
      <c r="BX22">
        <f>I!BW20*'Sim_Vt_Of(IxI)'!$L22</f>
        <v>0</v>
      </c>
      <c r="BY22">
        <f>I!BX20*'Sim_Vt_Of(IxI)'!$L22</f>
        <v>0</v>
      </c>
    </row>
    <row r="23" spans="1:77" x14ac:dyDescent="0.25">
      <c r="A23" s="105" t="s">
        <v>20</v>
      </c>
      <c r="B23">
        <f>I!A21*'Sim_Vt_Of(IxI)'!$L23</f>
        <v>0</v>
      </c>
      <c r="C23">
        <f>I!B21*'Sim_Vt_Of(IxI)'!$L23</f>
        <v>0</v>
      </c>
      <c r="D23">
        <f>I!C21*'Sim_Vt_Of(IxI)'!$L23</f>
        <v>0</v>
      </c>
      <c r="E23">
        <f>I!D21*'Sim_Vt_Of(IxI)'!$L23</f>
        <v>0</v>
      </c>
      <c r="F23">
        <f>I!E21*'Sim_Vt_Of(IxI)'!$L23</f>
        <v>0</v>
      </c>
      <c r="G23">
        <f>I!F21*'Sim_Vt_Of(IxI)'!$L23</f>
        <v>0</v>
      </c>
      <c r="H23">
        <f>I!G21*'Sim_Vt_Of(IxI)'!$L23</f>
        <v>0</v>
      </c>
      <c r="I23">
        <f>I!H21*'Sim_Vt_Of(IxI)'!$L23</f>
        <v>0</v>
      </c>
      <c r="J23">
        <f>I!I21*'Sim_Vt_Of(IxI)'!$L23</f>
        <v>0</v>
      </c>
      <c r="K23">
        <f>I!J21*'Sim_Vt_Of(IxI)'!$L23</f>
        <v>0</v>
      </c>
      <c r="L23">
        <f>I!K21*'Sim_Vt_Of(IxI)'!$L23</f>
        <v>0</v>
      </c>
      <c r="M23">
        <f>I!L21*'Sim_Vt_Of(IxI)'!$L23</f>
        <v>0</v>
      </c>
      <c r="N23">
        <f>I!M21*'Sim_Vt_Of(IxI)'!$L23</f>
        <v>0</v>
      </c>
      <c r="O23">
        <f>I!N21*'Sim_Vt_Of(IxI)'!$L23</f>
        <v>0</v>
      </c>
      <c r="P23">
        <f>I!O21*'Sim_Vt_Of(IxI)'!$L23</f>
        <v>0</v>
      </c>
      <c r="Q23">
        <f>I!P21*'Sim_Vt_Of(IxI)'!$L23</f>
        <v>0</v>
      </c>
      <c r="R23">
        <f>I!Q21*'Sim_Vt_Of(IxI)'!$L23</f>
        <v>0</v>
      </c>
      <c r="S23">
        <f>I!R21*'Sim_Vt_Of(IxI)'!$L23</f>
        <v>0</v>
      </c>
      <c r="T23">
        <f>I!S21*'Sim_Vt_Of(IxI)'!$L23</f>
        <v>0</v>
      </c>
      <c r="U23">
        <f>I!T21*'Sim_Vt_Of(IxI)'!$L23</f>
        <v>0</v>
      </c>
      <c r="V23">
        <f>I!U21*'Sim_Vt_Of(IxI)'!$L23</f>
        <v>0</v>
      </c>
      <c r="W23">
        <f>I!V21*'Sim_Vt_Of(IxI)'!$L23</f>
        <v>0</v>
      </c>
      <c r="X23">
        <f>I!W21*'Sim_Vt_Of(IxI)'!$L23</f>
        <v>0</v>
      </c>
      <c r="Y23">
        <f>I!X21*'Sim_Vt_Of(IxI)'!$L23</f>
        <v>0</v>
      </c>
      <c r="Z23">
        <f>I!Y21*'Sim_Vt_Of(IxI)'!$L23</f>
        <v>0</v>
      </c>
      <c r="AA23">
        <f>I!Z21*'Sim_Vt_Of(IxI)'!$L23</f>
        <v>0</v>
      </c>
      <c r="AB23">
        <f>I!AA21*'Sim_Vt_Of(IxI)'!$L23</f>
        <v>0</v>
      </c>
      <c r="AC23">
        <f>I!AB21*'Sim_Vt_Of(IxI)'!$L23</f>
        <v>0</v>
      </c>
      <c r="AD23">
        <f>I!AC21*'Sim_Vt_Of(IxI)'!$L23</f>
        <v>0</v>
      </c>
      <c r="AE23">
        <f>I!AD21*'Sim_Vt_Of(IxI)'!$L23</f>
        <v>0</v>
      </c>
      <c r="AF23">
        <f>I!AE21*'Sim_Vt_Of(IxI)'!$L23</f>
        <v>0</v>
      </c>
      <c r="AG23">
        <f>I!AF21*'Sim_Vt_Of(IxI)'!$L23</f>
        <v>0</v>
      </c>
      <c r="AH23">
        <f>I!AG21*'Sim_Vt_Of(IxI)'!$L23</f>
        <v>0</v>
      </c>
      <c r="AI23">
        <f>I!AH21*'Sim_Vt_Of(IxI)'!$L23</f>
        <v>0</v>
      </c>
      <c r="AJ23">
        <f>I!AI21*'Sim_Vt_Of(IxI)'!$L23</f>
        <v>0</v>
      </c>
      <c r="AK23">
        <f>I!AJ21*'Sim_Vt_Of(IxI)'!$L23</f>
        <v>0</v>
      </c>
      <c r="AL23">
        <f>I!AK21*'Sim_Vt_Of(IxI)'!$L23</f>
        <v>0</v>
      </c>
      <c r="AM23">
        <f>I!AL21*'Sim_Vt_Of(IxI)'!$L23</f>
        <v>0</v>
      </c>
      <c r="AN23">
        <f>I!AM21*'Sim_Vt_Of(IxI)'!$L23</f>
        <v>0</v>
      </c>
      <c r="AO23">
        <f>I!AN21*'Sim_Vt_Of(IxI)'!$L23</f>
        <v>0</v>
      </c>
      <c r="AP23">
        <f>I!AO21*'Sim_Vt_Of(IxI)'!$L23</f>
        <v>0</v>
      </c>
      <c r="AQ23">
        <f>I!AP21*'Sim_Vt_Of(IxI)'!$L23</f>
        <v>0</v>
      </c>
      <c r="AR23">
        <f>I!AQ21*'Sim_Vt_Of(IxI)'!$L23</f>
        <v>0</v>
      </c>
      <c r="AS23">
        <f>I!AR21*'Sim_Vt_Of(IxI)'!$L23</f>
        <v>0</v>
      </c>
      <c r="AT23">
        <f>I!AS21*'Sim_Vt_Of(IxI)'!$L23</f>
        <v>0</v>
      </c>
      <c r="AU23">
        <f>I!AT21*'Sim_Vt_Of(IxI)'!$L23</f>
        <v>0</v>
      </c>
      <c r="AV23">
        <f>I!AU21*'Sim_Vt_Of(IxI)'!$L23</f>
        <v>0</v>
      </c>
      <c r="AW23">
        <f>I!AV21*'Sim_Vt_Of(IxI)'!$L23</f>
        <v>0</v>
      </c>
      <c r="AX23">
        <f>I!AW21*'Sim_Vt_Of(IxI)'!$L23</f>
        <v>0</v>
      </c>
      <c r="AY23">
        <f>I!AX21*'Sim_Vt_Of(IxI)'!$L23</f>
        <v>0</v>
      </c>
      <c r="AZ23">
        <f>I!AY21*'Sim_Vt_Of(IxI)'!$L23</f>
        <v>0</v>
      </c>
      <c r="BA23">
        <f>I!AZ21*'Sim_Vt_Of(IxI)'!$L23</f>
        <v>0</v>
      </c>
      <c r="BB23">
        <f>I!BA21*'Sim_Vt_Of(IxI)'!$L23</f>
        <v>0</v>
      </c>
      <c r="BC23">
        <f>I!BB21*'Sim_Vt_Of(IxI)'!$L23</f>
        <v>0</v>
      </c>
      <c r="BD23">
        <f>I!BC21*'Sim_Vt_Of(IxI)'!$L23</f>
        <v>0</v>
      </c>
      <c r="BE23">
        <f>I!BD21*'Sim_Vt_Of(IxI)'!$L23</f>
        <v>0</v>
      </c>
      <c r="BF23">
        <f>I!BE21*'Sim_Vt_Of(IxI)'!$L23</f>
        <v>0</v>
      </c>
      <c r="BG23">
        <f>I!BF21*'Sim_Vt_Of(IxI)'!$L23</f>
        <v>0</v>
      </c>
      <c r="BH23">
        <f>I!BG21*'Sim_Vt_Of(IxI)'!$L23</f>
        <v>0</v>
      </c>
      <c r="BI23">
        <f>I!BH21*'Sim_Vt_Of(IxI)'!$L23</f>
        <v>0</v>
      </c>
      <c r="BJ23">
        <f>I!BI21*'Sim_Vt_Of(IxI)'!$L23</f>
        <v>0</v>
      </c>
      <c r="BK23">
        <f>I!BJ21*'Sim_Vt_Of(IxI)'!$L23</f>
        <v>0</v>
      </c>
      <c r="BL23">
        <f>I!BK21*'Sim_Vt_Of(IxI)'!$L23</f>
        <v>0</v>
      </c>
      <c r="BM23">
        <f>I!BL21*'Sim_Vt_Of(IxI)'!$L23</f>
        <v>0</v>
      </c>
      <c r="BN23">
        <f>I!BM21*'Sim_Vt_Of(IxI)'!$L23</f>
        <v>0</v>
      </c>
      <c r="BO23">
        <f>I!BN21*'Sim_Vt_Of(IxI)'!$L23</f>
        <v>0</v>
      </c>
      <c r="BP23">
        <f>I!BO21*'Sim_Vt_Of(IxI)'!$L23</f>
        <v>0</v>
      </c>
      <c r="BQ23">
        <f>I!BP21*'Sim_Vt_Of(IxI)'!$L23</f>
        <v>0</v>
      </c>
      <c r="BR23">
        <f>I!BQ21*'Sim_Vt_Of(IxI)'!$L23</f>
        <v>0</v>
      </c>
      <c r="BS23">
        <f>I!BR21*'Sim_Vt_Of(IxI)'!$L23</f>
        <v>0</v>
      </c>
      <c r="BT23">
        <f>I!BS21*'Sim_Vt_Of(IxI)'!$L23</f>
        <v>0</v>
      </c>
      <c r="BU23">
        <f>I!BT21*'Sim_Vt_Of(IxI)'!$L23</f>
        <v>0</v>
      </c>
      <c r="BV23">
        <f>I!BU21*'Sim_Vt_Of(IxI)'!$L23</f>
        <v>0</v>
      </c>
      <c r="BW23">
        <f>I!BV21*'Sim_Vt_Of(IxI)'!$L23</f>
        <v>0</v>
      </c>
      <c r="BX23">
        <f>I!BW21*'Sim_Vt_Of(IxI)'!$L23</f>
        <v>0</v>
      </c>
      <c r="BY23">
        <f>I!BX21*'Sim_Vt_Of(IxI)'!$L23</f>
        <v>0</v>
      </c>
    </row>
    <row r="24" spans="1:77" x14ac:dyDescent="0.25">
      <c r="A24" s="105" t="s">
        <v>21</v>
      </c>
      <c r="B24">
        <f>I!A22*'Sim_Vt_Of(IxI)'!$L24</f>
        <v>0</v>
      </c>
      <c r="C24">
        <f>I!B22*'Sim_Vt_Of(IxI)'!$L24</f>
        <v>0</v>
      </c>
      <c r="D24">
        <f>I!C22*'Sim_Vt_Of(IxI)'!$L24</f>
        <v>0</v>
      </c>
      <c r="E24">
        <f>I!D22*'Sim_Vt_Of(IxI)'!$L24</f>
        <v>0</v>
      </c>
      <c r="F24">
        <f>I!E22*'Sim_Vt_Of(IxI)'!$L24</f>
        <v>0</v>
      </c>
      <c r="G24">
        <f>I!F22*'Sim_Vt_Of(IxI)'!$L24</f>
        <v>0</v>
      </c>
      <c r="H24">
        <f>I!G22*'Sim_Vt_Of(IxI)'!$L24</f>
        <v>0</v>
      </c>
      <c r="I24">
        <f>I!H22*'Sim_Vt_Of(IxI)'!$L24</f>
        <v>0</v>
      </c>
      <c r="J24">
        <f>I!I22*'Sim_Vt_Of(IxI)'!$L24</f>
        <v>0</v>
      </c>
      <c r="K24">
        <f>I!J22*'Sim_Vt_Of(IxI)'!$L24</f>
        <v>0</v>
      </c>
      <c r="L24">
        <f>I!K22*'Sim_Vt_Of(IxI)'!$L24</f>
        <v>0</v>
      </c>
      <c r="M24">
        <f>I!L22*'Sim_Vt_Of(IxI)'!$L24</f>
        <v>0</v>
      </c>
      <c r="N24">
        <f>I!M22*'Sim_Vt_Of(IxI)'!$L24</f>
        <v>0</v>
      </c>
      <c r="O24">
        <f>I!N22*'Sim_Vt_Of(IxI)'!$L24</f>
        <v>0</v>
      </c>
      <c r="P24">
        <f>I!O22*'Sim_Vt_Of(IxI)'!$L24</f>
        <v>0</v>
      </c>
      <c r="Q24">
        <f>I!P22*'Sim_Vt_Of(IxI)'!$L24</f>
        <v>0</v>
      </c>
      <c r="R24">
        <f>I!Q22*'Sim_Vt_Of(IxI)'!$L24</f>
        <v>0</v>
      </c>
      <c r="S24">
        <f>I!R22*'Sim_Vt_Of(IxI)'!$L24</f>
        <v>0</v>
      </c>
      <c r="T24">
        <f>I!S22*'Sim_Vt_Of(IxI)'!$L24</f>
        <v>0</v>
      </c>
      <c r="U24">
        <f>I!T22*'Sim_Vt_Of(IxI)'!$L24</f>
        <v>0</v>
      </c>
      <c r="V24">
        <f>I!U22*'Sim_Vt_Of(IxI)'!$L24</f>
        <v>0</v>
      </c>
      <c r="W24">
        <f>I!V22*'Sim_Vt_Of(IxI)'!$L24</f>
        <v>0</v>
      </c>
      <c r="X24">
        <f>I!W22*'Sim_Vt_Of(IxI)'!$L24</f>
        <v>0</v>
      </c>
      <c r="Y24">
        <f>I!X22*'Sim_Vt_Of(IxI)'!$L24</f>
        <v>0</v>
      </c>
      <c r="Z24">
        <f>I!Y22*'Sim_Vt_Of(IxI)'!$L24</f>
        <v>0</v>
      </c>
      <c r="AA24">
        <f>I!Z22*'Sim_Vt_Of(IxI)'!$L24</f>
        <v>0</v>
      </c>
      <c r="AB24">
        <f>I!AA22*'Sim_Vt_Of(IxI)'!$L24</f>
        <v>0</v>
      </c>
      <c r="AC24">
        <f>I!AB22*'Sim_Vt_Of(IxI)'!$L24</f>
        <v>0</v>
      </c>
      <c r="AD24">
        <f>I!AC22*'Sim_Vt_Of(IxI)'!$L24</f>
        <v>0</v>
      </c>
      <c r="AE24">
        <f>I!AD22*'Sim_Vt_Of(IxI)'!$L24</f>
        <v>0</v>
      </c>
      <c r="AF24">
        <f>I!AE22*'Sim_Vt_Of(IxI)'!$L24</f>
        <v>0</v>
      </c>
      <c r="AG24">
        <f>I!AF22*'Sim_Vt_Of(IxI)'!$L24</f>
        <v>0</v>
      </c>
      <c r="AH24">
        <f>I!AG22*'Sim_Vt_Of(IxI)'!$L24</f>
        <v>0</v>
      </c>
      <c r="AI24">
        <f>I!AH22*'Sim_Vt_Of(IxI)'!$L24</f>
        <v>0</v>
      </c>
      <c r="AJ24">
        <f>I!AI22*'Sim_Vt_Of(IxI)'!$L24</f>
        <v>0</v>
      </c>
      <c r="AK24">
        <f>I!AJ22*'Sim_Vt_Of(IxI)'!$L24</f>
        <v>0</v>
      </c>
      <c r="AL24">
        <f>I!AK22*'Sim_Vt_Of(IxI)'!$L24</f>
        <v>0</v>
      </c>
      <c r="AM24">
        <f>I!AL22*'Sim_Vt_Of(IxI)'!$L24</f>
        <v>0</v>
      </c>
      <c r="AN24">
        <f>I!AM22*'Sim_Vt_Of(IxI)'!$L24</f>
        <v>0</v>
      </c>
      <c r="AO24">
        <f>I!AN22*'Sim_Vt_Of(IxI)'!$L24</f>
        <v>0</v>
      </c>
      <c r="AP24">
        <f>I!AO22*'Sim_Vt_Of(IxI)'!$L24</f>
        <v>0</v>
      </c>
      <c r="AQ24">
        <f>I!AP22*'Sim_Vt_Of(IxI)'!$L24</f>
        <v>0</v>
      </c>
      <c r="AR24">
        <f>I!AQ22*'Sim_Vt_Of(IxI)'!$L24</f>
        <v>0</v>
      </c>
      <c r="AS24">
        <f>I!AR22*'Sim_Vt_Of(IxI)'!$L24</f>
        <v>0</v>
      </c>
      <c r="AT24">
        <f>I!AS22*'Sim_Vt_Of(IxI)'!$L24</f>
        <v>0</v>
      </c>
      <c r="AU24">
        <f>I!AT22*'Sim_Vt_Of(IxI)'!$L24</f>
        <v>0</v>
      </c>
      <c r="AV24">
        <f>I!AU22*'Sim_Vt_Of(IxI)'!$L24</f>
        <v>0</v>
      </c>
      <c r="AW24">
        <f>I!AV22*'Sim_Vt_Of(IxI)'!$L24</f>
        <v>0</v>
      </c>
      <c r="AX24">
        <f>I!AW22*'Sim_Vt_Of(IxI)'!$L24</f>
        <v>0</v>
      </c>
      <c r="AY24">
        <f>I!AX22*'Sim_Vt_Of(IxI)'!$L24</f>
        <v>0</v>
      </c>
      <c r="AZ24">
        <f>I!AY22*'Sim_Vt_Of(IxI)'!$L24</f>
        <v>0</v>
      </c>
      <c r="BA24">
        <f>I!AZ22*'Sim_Vt_Of(IxI)'!$L24</f>
        <v>0</v>
      </c>
      <c r="BB24">
        <f>I!BA22*'Sim_Vt_Of(IxI)'!$L24</f>
        <v>0</v>
      </c>
      <c r="BC24">
        <f>I!BB22*'Sim_Vt_Of(IxI)'!$L24</f>
        <v>0</v>
      </c>
      <c r="BD24">
        <f>I!BC22*'Sim_Vt_Of(IxI)'!$L24</f>
        <v>0</v>
      </c>
      <c r="BE24">
        <f>I!BD22*'Sim_Vt_Of(IxI)'!$L24</f>
        <v>0</v>
      </c>
      <c r="BF24">
        <f>I!BE22*'Sim_Vt_Of(IxI)'!$L24</f>
        <v>0</v>
      </c>
      <c r="BG24">
        <f>I!BF22*'Sim_Vt_Of(IxI)'!$L24</f>
        <v>0</v>
      </c>
      <c r="BH24">
        <f>I!BG22*'Sim_Vt_Of(IxI)'!$L24</f>
        <v>0</v>
      </c>
      <c r="BI24">
        <f>I!BH22*'Sim_Vt_Of(IxI)'!$L24</f>
        <v>0</v>
      </c>
      <c r="BJ24">
        <f>I!BI22*'Sim_Vt_Of(IxI)'!$L24</f>
        <v>0</v>
      </c>
      <c r="BK24">
        <f>I!BJ22*'Sim_Vt_Of(IxI)'!$L24</f>
        <v>0</v>
      </c>
      <c r="BL24">
        <f>I!BK22*'Sim_Vt_Of(IxI)'!$L24</f>
        <v>0</v>
      </c>
      <c r="BM24">
        <f>I!BL22*'Sim_Vt_Of(IxI)'!$L24</f>
        <v>0</v>
      </c>
      <c r="BN24">
        <f>I!BM22*'Sim_Vt_Of(IxI)'!$L24</f>
        <v>0</v>
      </c>
      <c r="BO24">
        <f>I!BN22*'Sim_Vt_Of(IxI)'!$L24</f>
        <v>0</v>
      </c>
      <c r="BP24">
        <f>I!BO22*'Sim_Vt_Of(IxI)'!$L24</f>
        <v>0</v>
      </c>
      <c r="BQ24">
        <f>I!BP22*'Sim_Vt_Of(IxI)'!$L24</f>
        <v>0</v>
      </c>
      <c r="BR24">
        <f>I!BQ22*'Sim_Vt_Of(IxI)'!$L24</f>
        <v>0</v>
      </c>
      <c r="BS24">
        <f>I!BR22*'Sim_Vt_Of(IxI)'!$L24</f>
        <v>0</v>
      </c>
      <c r="BT24">
        <f>I!BS22*'Sim_Vt_Of(IxI)'!$L24</f>
        <v>0</v>
      </c>
      <c r="BU24">
        <f>I!BT22*'Sim_Vt_Of(IxI)'!$L24</f>
        <v>0</v>
      </c>
      <c r="BV24">
        <f>I!BU22*'Sim_Vt_Of(IxI)'!$L24</f>
        <v>0</v>
      </c>
      <c r="BW24">
        <f>I!BV22*'Sim_Vt_Of(IxI)'!$L24</f>
        <v>0</v>
      </c>
      <c r="BX24">
        <f>I!BW22*'Sim_Vt_Of(IxI)'!$L24</f>
        <v>0</v>
      </c>
      <c r="BY24">
        <f>I!BX22*'Sim_Vt_Of(IxI)'!$L24</f>
        <v>0</v>
      </c>
    </row>
    <row r="25" spans="1:77" x14ac:dyDescent="0.25">
      <c r="A25" s="105" t="s">
        <v>22</v>
      </c>
      <c r="B25">
        <f>I!A23*'Sim_Vt_Of(IxI)'!$L25</f>
        <v>0</v>
      </c>
      <c r="C25">
        <f>I!B23*'Sim_Vt_Of(IxI)'!$L25</f>
        <v>0</v>
      </c>
      <c r="D25">
        <f>I!C23*'Sim_Vt_Of(IxI)'!$L25</f>
        <v>0</v>
      </c>
      <c r="E25">
        <f>I!D23*'Sim_Vt_Of(IxI)'!$L25</f>
        <v>0</v>
      </c>
      <c r="F25">
        <f>I!E23*'Sim_Vt_Of(IxI)'!$L25</f>
        <v>0</v>
      </c>
      <c r="G25">
        <f>I!F23*'Sim_Vt_Of(IxI)'!$L25</f>
        <v>0</v>
      </c>
      <c r="H25">
        <f>I!G23*'Sim_Vt_Of(IxI)'!$L25</f>
        <v>0</v>
      </c>
      <c r="I25">
        <f>I!H23*'Sim_Vt_Of(IxI)'!$L25</f>
        <v>0</v>
      </c>
      <c r="J25">
        <f>I!I23*'Sim_Vt_Of(IxI)'!$L25</f>
        <v>0</v>
      </c>
      <c r="K25">
        <f>I!J23*'Sim_Vt_Of(IxI)'!$L25</f>
        <v>0</v>
      </c>
      <c r="L25">
        <f>I!K23*'Sim_Vt_Of(IxI)'!$L25</f>
        <v>0</v>
      </c>
      <c r="M25">
        <f>I!L23*'Sim_Vt_Of(IxI)'!$L25</f>
        <v>0</v>
      </c>
      <c r="N25">
        <f>I!M23*'Sim_Vt_Of(IxI)'!$L25</f>
        <v>0</v>
      </c>
      <c r="O25">
        <f>I!N23*'Sim_Vt_Of(IxI)'!$L25</f>
        <v>0</v>
      </c>
      <c r="P25">
        <f>I!O23*'Sim_Vt_Of(IxI)'!$L25</f>
        <v>0</v>
      </c>
      <c r="Q25">
        <f>I!P23*'Sim_Vt_Of(IxI)'!$L25</f>
        <v>0</v>
      </c>
      <c r="R25">
        <f>I!Q23*'Sim_Vt_Of(IxI)'!$L25</f>
        <v>0</v>
      </c>
      <c r="S25">
        <f>I!R23*'Sim_Vt_Of(IxI)'!$L25</f>
        <v>0</v>
      </c>
      <c r="T25">
        <f>I!S23*'Sim_Vt_Of(IxI)'!$L25</f>
        <v>0</v>
      </c>
      <c r="U25">
        <f>I!T23*'Sim_Vt_Of(IxI)'!$L25</f>
        <v>0</v>
      </c>
      <c r="V25">
        <f>I!U23*'Sim_Vt_Of(IxI)'!$L25</f>
        <v>0</v>
      </c>
      <c r="W25">
        <f>I!V23*'Sim_Vt_Of(IxI)'!$L25</f>
        <v>0</v>
      </c>
      <c r="X25">
        <f>I!W23*'Sim_Vt_Of(IxI)'!$L25</f>
        <v>0</v>
      </c>
      <c r="Y25">
        <f>I!X23*'Sim_Vt_Of(IxI)'!$L25</f>
        <v>0</v>
      </c>
      <c r="Z25">
        <f>I!Y23*'Sim_Vt_Of(IxI)'!$L25</f>
        <v>0</v>
      </c>
      <c r="AA25">
        <f>I!Z23*'Sim_Vt_Of(IxI)'!$L25</f>
        <v>0</v>
      </c>
      <c r="AB25">
        <f>I!AA23*'Sim_Vt_Of(IxI)'!$L25</f>
        <v>0</v>
      </c>
      <c r="AC25">
        <f>I!AB23*'Sim_Vt_Of(IxI)'!$L25</f>
        <v>0</v>
      </c>
      <c r="AD25">
        <f>I!AC23*'Sim_Vt_Of(IxI)'!$L25</f>
        <v>0</v>
      </c>
      <c r="AE25">
        <f>I!AD23*'Sim_Vt_Of(IxI)'!$L25</f>
        <v>0</v>
      </c>
      <c r="AF25">
        <f>I!AE23*'Sim_Vt_Of(IxI)'!$L25</f>
        <v>0</v>
      </c>
      <c r="AG25">
        <f>I!AF23*'Sim_Vt_Of(IxI)'!$L25</f>
        <v>0</v>
      </c>
      <c r="AH25">
        <f>I!AG23*'Sim_Vt_Of(IxI)'!$L25</f>
        <v>0</v>
      </c>
      <c r="AI25">
        <f>I!AH23*'Sim_Vt_Of(IxI)'!$L25</f>
        <v>0</v>
      </c>
      <c r="AJ25">
        <f>I!AI23*'Sim_Vt_Of(IxI)'!$L25</f>
        <v>0</v>
      </c>
      <c r="AK25">
        <f>I!AJ23*'Sim_Vt_Of(IxI)'!$L25</f>
        <v>0</v>
      </c>
      <c r="AL25">
        <f>I!AK23*'Sim_Vt_Of(IxI)'!$L25</f>
        <v>0</v>
      </c>
      <c r="AM25">
        <f>I!AL23*'Sim_Vt_Of(IxI)'!$L25</f>
        <v>0</v>
      </c>
      <c r="AN25">
        <f>I!AM23*'Sim_Vt_Of(IxI)'!$L25</f>
        <v>0</v>
      </c>
      <c r="AO25">
        <f>I!AN23*'Sim_Vt_Of(IxI)'!$L25</f>
        <v>0</v>
      </c>
      <c r="AP25">
        <f>I!AO23*'Sim_Vt_Of(IxI)'!$L25</f>
        <v>0</v>
      </c>
      <c r="AQ25">
        <f>I!AP23*'Sim_Vt_Of(IxI)'!$L25</f>
        <v>0</v>
      </c>
      <c r="AR25">
        <f>I!AQ23*'Sim_Vt_Of(IxI)'!$L25</f>
        <v>0</v>
      </c>
      <c r="AS25">
        <f>I!AR23*'Sim_Vt_Of(IxI)'!$L25</f>
        <v>0</v>
      </c>
      <c r="AT25">
        <f>I!AS23*'Sim_Vt_Of(IxI)'!$L25</f>
        <v>0</v>
      </c>
      <c r="AU25">
        <f>I!AT23*'Sim_Vt_Of(IxI)'!$L25</f>
        <v>0</v>
      </c>
      <c r="AV25">
        <f>I!AU23*'Sim_Vt_Of(IxI)'!$L25</f>
        <v>0</v>
      </c>
      <c r="AW25">
        <f>I!AV23*'Sim_Vt_Of(IxI)'!$L25</f>
        <v>0</v>
      </c>
      <c r="AX25">
        <f>I!AW23*'Sim_Vt_Of(IxI)'!$L25</f>
        <v>0</v>
      </c>
      <c r="AY25">
        <f>I!AX23*'Sim_Vt_Of(IxI)'!$L25</f>
        <v>0</v>
      </c>
      <c r="AZ25">
        <f>I!AY23*'Sim_Vt_Of(IxI)'!$L25</f>
        <v>0</v>
      </c>
      <c r="BA25">
        <f>I!AZ23*'Sim_Vt_Of(IxI)'!$L25</f>
        <v>0</v>
      </c>
      <c r="BB25">
        <f>I!BA23*'Sim_Vt_Of(IxI)'!$L25</f>
        <v>0</v>
      </c>
      <c r="BC25">
        <f>I!BB23*'Sim_Vt_Of(IxI)'!$L25</f>
        <v>0</v>
      </c>
      <c r="BD25">
        <f>I!BC23*'Sim_Vt_Of(IxI)'!$L25</f>
        <v>0</v>
      </c>
      <c r="BE25">
        <f>I!BD23*'Sim_Vt_Of(IxI)'!$L25</f>
        <v>0</v>
      </c>
      <c r="BF25">
        <f>I!BE23*'Sim_Vt_Of(IxI)'!$L25</f>
        <v>0</v>
      </c>
      <c r="BG25">
        <f>I!BF23*'Sim_Vt_Of(IxI)'!$L25</f>
        <v>0</v>
      </c>
      <c r="BH25">
        <f>I!BG23*'Sim_Vt_Of(IxI)'!$L25</f>
        <v>0</v>
      </c>
      <c r="BI25">
        <f>I!BH23*'Sim_Vt_Of(IxI)'!$L25</f>
        <v>0</v>
      </c>
      <c r="BJ25">
        <f>I!BI23*'Sim_Vt_Of(IxI)'!$L25</f>
        <v>0</v>
      </c>
      <c r="BK25">
        <f>I!BJ23*'Sim_Vt_Of(IxI)'!$L25</f>
        <v>0</v>
      </c>
      <c r="BL25">
        <f>I!BK23*'Sim_Vt_Of(IxI)'!$L25</f>
        <v>0</v>
      </c>
      <c r="BM25">
        <f>I!BL23*'Sim_Vt_Of(IxI)'!$L25</f>
        <v>0</v>
      </c>
      <c r="BN25">
        <f>I!BM23*'Sim_Vt_Of(IxI)'!$L25</f>
        <v>0</v>
      </c>
      <c r="BO25">
        <f>I!BN23*'Sim_Vt_Of(IxI)'!$L25</f>
        <v>0</v>
      </c>
      <c r="BP25">
        <f>I!BO23*'Sim_Vt_Of(IxI)'!$L25</f>
        <v>0</v>
      </c>
      <c r="BQ25">
        <f>I!BP23*'Sim_Vt_Of(IxI)'!$L25</f>
        <v>0</v>
      </c>
      <c r="BR25">
        <f>I!BQ23*'Sim_Vt_Of(IxI)'!$L25</f>
        <v>0</v>
      </c>
      <c r="BS25">
        <f>I!BR23*'Sim_Vt_Of(IxI)'!$L25</f>
        <v>0</v>
      </c>
      <c r="BT25">
        <f>I!BS23*'Sim_Vt_Of(IxI)'!$L25</f>
        <v>0</v>
      </c>
      <c r="BU25">
        <f>I!BT23*'Sim_Vt_Of(IxI)'!$L25</f>
        <v>0</v>
      </c>
      <c r="BV25">
        <f>I!BU23*'Sim_Vt_Of(IxI)'!$L25</f>
        <v>0</v>
      </c>
      <c r="BW25">
        <f>I!BV23*'Sim_Vt_Of(IxI)'!$L25</f>
        <v>0</v>
      </c>
      <c r="BX25">
        <f>I!BW23*'Sim_Vt_Of(IxI)'!$L25</f>
        <v>0</v>
      </c>
      <c r="BY25">
        <f>I!BX23*'Sim_Vt_Of(IxI)'!$L25</f>
        <v>0</v>
      </c>
    </row>
    <row r="26" spans="1:77" x14ac:dyDescent="0.25">
      <c r="A26" s="105" t="s">
        <v>23</v>
      </c>
      <c r="B26">
        <f>I!A24*'Sim_Vt_Of(IxI)'!$L26</f>
        <v>0</v>
      </c>
      <c r="C26">
        <f>I!B24*'Sim_Vt_Of(IxI)'!$L26</f>
        <v>0</v>
      </c>
      <c r="D26">
        <f>I!C24*'Sim_Vt_Of(IxI)'!$L26</f>
        <v>0</v>
      </c>
      <c r="E26">
        <f>I!D24*'Sim_Vt_Of(IxI)'!$L26</f>
        <v>0</v>
      </c>
      <c r="F26">
        <f>I!E24*'Sim_Vt_Of(IxI)'!$L26</f>
        <v>0</v>
      </c>
      <c r="G26">
        <f>I!F24*'Sim_Vt_Of(IxI)'!$L26</f>
        <v>0</v>
      </c>
      <c r="H26">
        <f>I!G24*'Sim_Vt_Of(IxI)'!$L26</f>
        <v>0</v>
      </c>
      <c r="I26">
        <f>I!H24*'Sim_Vt_Of(IxI)'!$L26</f>
        <v>0</v>
      </c>
      <c r="J26">
        <f>I!I24*'Sim_Vt_Of(IxI)'!$L26</f>
        <v>0</v>
      </c>
      <c r="K26">
        <f>I!J24*'Sim_Vt_Of(IxI)'!$L26</f>
        <v>0</v>
      </c>
      <c r="L26">
        <f>I!K24*'Sim_Vt_Of(IxI)'!$L26</f>
        <v>0</v>
      </c>
      <c r="M26">
        <f>I!L24*'Sim_Vt_Of(IxI)'!$L26</f>
        <v>0</v>
      </c>
      <c r="N26">
        <f>I!M24*'Sim_Vt_Of(IxI)'!$L26</f>
        <v>0</v>
      </c>
      <c r="O26">
        <f>I!N24*'Sim_Vt_Of(IxI)'!$L26</f>
        <v>0</v>
      </c>
      <c r="P26">
        <f>I!O24*'Sim_Vt_Of(IxI)'!$L26</f>
        <v>0</v>
      </c>
      <c r="Q26">
        <f>I!P24*'Sim_Vt_Of(IxI)'!$L26</f>
        <v>0</v>
      </c>
      <c r="R26">
        <f>I!Q24*'Sim_Vt_Of(IxI)'!$L26</f>
        <v>0</v>
      </c>
      <c r="S26">
        <f>I!R24*'Sim_Vt_Of(IxI)'!$L26</f>
        <v>0</v>
      </c>
      <c r="T26">
        <f>I!S24*'Sim_Vt_Of(IxI)'!$L26</f>
        <v>0</v>
      </c>
      <c r="U26">
        <f>I!T24*'Sim_Vt_Of(IxI)'!$L26</f>
        <v>0</v>
      </c>
      <c r="V26">
        <f>I!U24*'Sim_Vt_Of(IxI)'!$L26</f>
        <v>0</v>
      </c>
      <c r="W26">
        <f>I!V24*'Sim_Vt_Of(IxI)'!$L26</f>
        <v>0</v>
      </c>
      <c r="X26">
        <f>I!W24*'Sim_Vt_Of(IxI)'!$L26</f>
        <v>0</v>
      </c>
      <c r="Y26">
        <f>I!X24*'Sim_Vt_Of(IxI)'!$L26</f>
        <v>0</v>
      </c>
      <c r="Z26">
        <f>I!Y24*'Sim_Vt_Of(IxI)'!$L26</f>
        <v>0</v>
      </c>
      <c r="AA26">
        <f>I!Z24*'Sim_Vt_Of(IxI)'!$L26</f>
        <v>0</v>
      </c>
      <c r="AB26">
        <f>I!AA24*'Sim_Vt_Of(IxI)'!$L26</f>
        <v>0</v>
      </c>
      <c r="AC26">
        <f>I!AB24*'Sim_Vt_Of(IxI)'!$L26</f>
        <v>0</v>
      </c>
      <c r="AD26">
        <f>I!AC24*'Sim_Vt_Of(IxI)'!$L26</f>
        <v>0</v>
      </c>
      <c r="AE26">
        <f>I!AD24*'Sim_Vt_Of(IxI)'!$L26</f>
        <v>0</v>
      </c>
      <c r="AF26">
        <f>I!AE24*'Sim_Vt_Of(IxI)'!$L26</f>
        <v>0</v>
      </c>
      <c r="AG26">
        <f>I!AF24*'Sim_Vt_Of(IxI)'!$L26</f>
        <v>0</v>
      </c>
      <c r="AH26">
        <f>I!AG24*'Sim_Vt_Of(IxI)'!$L26</f>
        <v>0</v>
      </c>
      <c r="AI26">
        <f>I!AH24*'Sim_Vt_Of(IxI)'!$L26</f>
        <v>0</v>
      </c>
      <c r="AJ26">
        <f>I!AI24*'Sim_Vt_Of(IxI)'!$L26</f>
        <v>0</v>
      </c>
      <c r="AK26">
        <f>I!AJ24*'Sim_Vt_Of(IxI)'!$L26</f>
        <v>0</v>
      </c>
      <c r="AL26">
        <f>I!AK24*'Sim_Vt_Of(IxI)'!$L26</f>
        <v>0</v>
      </c>
      <c r="AM26">
        <f>I!AL24*'Sim_Vt_Of(IxI)'!$L26</f>
        <v>0</v>
      </c>
      <c r="AN26">
        <f>I!AM24*'Sim_Vt_Of(IxI)'!$L26</f>
        <v>0</v>
      </c>
      <c r="AO26">
        <f>I!AN24*'Sim_Vt_Of(IxI)'!$L26</f>
        <v>0</v>
      </c>
      <c r="AP26">
        <f>I!AO24*'Sim_Vt_Of(IxI)'!$L26</f>
        <v>0</v>
      </c>
      <c r="AQ26">
        <f>I!AP24*'Sim_Vt_Of(IxI)'!$L26</f>
        <v>0</v>
      </c>
      <c r="AR26">
        <f>I!AQ24*'Sim_Vt_Of(IxI)'!$L26</f>
        <v>0</v>
      </c>
      <c r="AS26">
        <f>I!AR24*'Sim_Vt_Of(IxI)'!$L26</f>
        <v>0</v>
      </c>
      <c r="AT26">
        <f>I!AS24*'Sim_Vt_Of(IxI)'!$L26</f>
        <v>0</v>
      </c>
      <c r="AU26">
        <f>I!AT24*'Sim_Vt_Of(IxI)'!$L26</f>
        <v>0</v>
      </c>
      <c r="AV26">
        <f>I!AU24*'Sim_Vt_Of(IxI)'!$L26</f>
        <v>0</v>
      </c>
      <c r="AW26">
        <f>I!AV24*'Sim_Vt_Of(IxI)'!$L26</f>
        <v>0</v>
      </c>
      <c r="AX26">
        <f>I!AW24*'Sim_Vt_Of(IxI)'!$L26</f>
        <v>0</v>
      </c>
      <c r="AY26">
        <f>I!AX24*'Sim_Vt_Of(IxI)'!$L26</f>
        <v>0</v>
      </c>
      <c r="AZ26">
        <f>I!AY24*'Sim_Vt_Of(IxI)'!$L26</f>
        <v>0</v>
      </c>
      <c r="BA26">
        <f>I!AZ24*'Sim_Vt_Of(IxI)'!$L26</f>
        <v>0</v>
      </c>
      <c r="BB26">
        <f>I!BA24*'Sim_Vt_Of(IxI)'!$L26</f>
        <v>0</v>
      </c>
      <c r="BC26">
        <f>I!BB24*'Sim_Vt_Of(IxI)'!$L26</f>
        <v>0</v>
      </c>
      <c r="BD26">
        <f>I!BC24*'Sim_Vt_Of(IxI)'!$L26</f>
        <v>0</v>
      </c>
      <c r="BE26">
        <f>I!BD24*'Sim_Vt_Of(IxI)'!$L26</f>
        <v>0</v>
      </c>
      <c r="BF26">
        <f>I!BE24*'Sim_Vt_Of(IxI)'!$L26</f>
        <v>0</v>
      </c>
      <c r="BG26">
        <f>I!BF24*'Sim_Vt_Of(IxI)'!$L26</f>
        <v>0</v>
      </c>
      <c r="BH26">
        <f>I!BG24*'Sim_Vt_Of(IxI)'!$L26</f>
        <v>0</v>
      </c>
      <c r="BI26">
        <f>I!BH24*'Sim_Vt_Of(IxI)'!$L26</f>
        <v>0</v>
      </c>
      <c r="BJ26">
        <f>I!BI24*'Sim_Vt_Of(IxI)'!$L26</f>
        <v>0</v>
      </c>
      <c r="BK26">
        <f>I!BJ24*'Sim_Vt_Of(IxI)'!$L26</f>
        <v>0</v>
      </c>
      <c r="BL26">
        <f>I!BK24*'Sim_Vt_Of(IxI)'!$L26</f>
        <v>0</v>
      </c>
      <c r="BM26">
        <f>I!BL24*'Sim_Vt_Of(IxI)'!$L26</f>
        <v>0</v>
      </c>
      <c r="BN26">
        <f>I!BM24*'Sim_Vt_Of(IxI)'!$L26</f>
        <v>0</v>
      </c>
      <c r="BO26">
        <f>I!BN24*'Sim_Vt_Of(IxI)'!$L26</f>
        <v>0</v>
      </c>
      <c r="BP26">
        <f>I!BO24*'Sim_Vt_Of(IxI)'!$L26</f>
        <v>0</v>
      </c>
      <c r="BQ26">
        <f>I!BP24*'Sim_Vt_Of(IxI)'!$L26</f>
        <v>0</v>
      </c>
      <c r="BR26">
        <f>I!BQ24*'Sim_Vt_Of(IxI)'!$L26</f>
        <v>0</v>
      </c>
      <c r="BS26">
        <f>I!BR24*'Sim_Vt_Of(IxI)'!$L26</f>
        <v>0</v>
      </c>
      <c r="BT26">
        <f>I!BS24*'Sim_Vt_Of(IxI)'!$L26</f>
        <v>0</v>
      </c>
      <c r="BU26">
        <f>I!BT24*'Sim_Vt_Of(IxI)'!$L26</f>
        <v>0</v>
      </c>
      <c r="BV26">
        <f>I!BU24*'Sim_Vt_Of(IxI)'!$L26</f>
        <v>0</v>
      </c>
      <c r="BW26">
        <f>I!BV24*'Sim_Vt_Of(IxI)'!$L26</f>
        <v>0</v>
      </c>
      <c r="BX26">
        <f>I!BW24*'Sim_Vt_Of(IxI)'!$L26</f>
        <v>0</v>
      </c>
      <c r="BY26">
        <f>I!BX24*'Sim_Vt_Of(IxI)'!$L26</f>
        <v>0</v>
      </c>
    </row>
    <row r="27" spans="1:77" x14ac:dyDescent="0.25">
      <c r="A27" s="105" t="s">
        <v>24</v>
      </c>
      <c r="B27">
        <f>I!A25*'Sim_Vt_Of(IxI)'!$L27</f>
        <v>0</v>
      </c>
      <c r="C27">
        <f>I!B25*'Sim_Vt_Of(IxI)'!$L27</f>
        <v>0</v>
      </c>
      <c r="D27">
        <f>I!C25*'Sim_Vt_Of(IxI)'!$L27</f>
        <v>0</v>
      </c>
      <c r="E27">
        <f>I!D25*'Sim_Vt_Of(IxI)'!$L27</f>
        <v>0</v>
      </c>
      <c r="F27">
        <f>I!E25*'Sim_Vt_Of(IxI)'!$L27</f>
        <v>0</v>
      </c>
      <c r="G27">
        <f>I!F25*'Sim_Vt_Of(IxI)'!$L27</f>
        <v>0</v>
      </c>
      <c r="H27">
        <f>I!G25*'Sim_Vt_Of(IxI)'!$L27</f>
        <v>0</v>
      </c>
      <c r="I27">
        <f>I!H25*'Sim_Vt_Of(IxI)'!$L27</f>
        <v>0</v>
      </c>
      <c r="J27">
        <f>I!I25*'Sim_Vt_Of(IxI)'!$L27</f>
        <v>0</v>
      </c>
      <c r="K27">
        <f>I!J25*'Sim_Vt_Of(IxI)'!$L27</f>
        <v>0</v>
      </c>
      <c r="L27">
        <f>I!K25*'Sim_Vt_Of(IxI)'!$L27</f>
        <v>0</v>
      </c>
      <c r="M27">
        <f>I!L25*'Sim_Vt_Of(IxI)'!$L27</f>
        <v>0</v>
      </c>
      <c r="N27">
        <f>I!M25*'Sim_Vt_Of(IxI)'!$L27</f>
        <v>0</v>
      </c>
      <c r="O27">
        <f>I!N25*'Sim_Vt_Of(IxI)'!$L27</f>
        <v>0</v>
      </c>
      <c r="P27">
        <f>I!O25*'Sim_Vt_Of(IxI)'!$L27</f>
        <v>0</v>
      </c>
      <c r="Q27">
        <f>I!P25*'Sim_Vt_Of(IxI)'!$L27</f>
        <v>0</v>
      </c>
      <c r="R27">
        <f>I!Q25*'Sim_Vt_Of(IxI)'!$L27</f>
        <v>0</v>
      </c>
      <c r="S27">
        <f>I!R25*'Sim_Vt_Of(IxI)'!$L27</f>
        <v>0</v>
      </c>
      <c r="T27">
        <f>I!S25*'Sim_Vt_Of(IxI)'!$L27</f>
        <v>0</v>
      </c>
      <c r="U27">
        <f>I!T25*'Sim_Vt_Of(IxI)'!$L27</f>
        <v>0</v>
      </c>
      <c r="V27">
        <f>I!U25*'Sim_Vt_Of(IxI)'!$L27</f>
        <v>0</v>
      </c>
      <c r="W27">
        <f>I!V25*'Sim_Vt_Of(IxI)'!$L27</f>
        <v>0</v>
      </c>
      <c r="X27">
        <f>I!W25*'Sim_Vt_Of(IxI)'!$L27</f>
        <v>0</v>
      </c>
      <c r="Y27">
        <f>I!X25*'Sim_Vt_Of(IxI)'!$L27</f>
        <v>0</v>
      </c>
      <c r="Z27">
        <f>I!Y25*'Sim_Vt_Of(IxI)'!$L27</f>
        <v>0</v>
      </c>
      <c r="AA27">
        <f>I!Z25*'Sim_Vt_Of(IxI)'!$L27</f>
        <v>0</v>
      </c>
      <c r="AB27">
        <f>I!AA25*'Sim_Vt_Of(IxI)'!$L27</f>
        <v>0</v>
      </c>
      <c r="AC27">
        <f>I!AB25*'Sim_Vt_Of(IxI)'!$L27</f>
        <v>0</v>
      </c>
      <c r="AD27">
        <f>I!AC25*'Sim_Vt_Of(IxI)'!$L27</f>
        <v>0</v>
      </c>
      <c r="AE27">
        <f>I!AD25*'Sim_Vt_Of(IxI)'!$L27</f>
        <v>0</v>
      </c>
      <c r="AF27">
        <f>I!AE25*'Sim_Vt_Of(IxI)'!$L27</f>
        <v>0</v>
      </c>
      <c r="AG27">
        <f>I!AF25*'Sim_Vt_Of(IxI)'!$L27</f>
        <v>0</v>
      </c>
      <c r="AH27">
        <f>I!AG25*'Sim_Vt_Of(IxI)'!$L27</f>
        <v>0</v>
      </c>
      <c r="AI27">
        <f>I!AH25*'Sim_Vt_Of(IxI)'!$L27</f>
        <v>0</v>
      </c>
      <c r="AJ27">
        <f>I!AI25*'Sim_Vt_Of(IxI)'!$L27</f>
        <v>0</v>
      </c>
      <c r="AK27">
        <f>I!AJ25*'Sim_Vt_Of(IxI)'!$L27</f>
        <v>0</v>
      </c>
      <c r="AL27">
        <f>I!AK25*'Sim_Vt_Of(IxI)'!$L27</f>
        <v>0</v>
      </c>
      <c r="AM27">
        <f>I!AL25*'Sim_Vt_Of(IxI)'!$L27</f>
        <v>0</v>
      </c>
      <c r="AN27">
        <f>I!AM25*'Sim_Vt_Of(IxI)'!$L27</f>
        <v>0</v>
      </c>
      <c r="AO27">
        <f>I!AN25*'Sim_Vt_Of(IxI)'!$L27</f>
        <v>0</v>
      </c>
      <c r="AP27">
        <f>I!AO25*'Sim_Vt_Of(IxI)'!$L27</f>
        <v>0</v>
      </c>
      <c r="AQ27">
        <f>I!AP25*'Sim_Vt_Of(IxI)'!$L27</f>
        <v>0</v>
      </c>
      <c r="AR27">
        <f>I!AQ25*'Sim_Vt_Of(IxI)'!$L27</f>
        <v>0</v>
      </c>
      <c r="AS27">
        <f>I!AR25*'Sim_Vt_Of(IxI)'!$L27</f>
        <v>0</v>
      </c>
      <c r="AT27">
        <f>I!AS25*'Sim_Vt_Of(IxI)'!$L27</f>
        <v>0</v>
      </c>
      <c r="AU27">
        <f>I!AT25*'Sim_Vt_Of(IxI)'!$L27</f>
        <v>0</v>
      </c>
      <c r="AV27">
        <f>I!AU25*'Sim_Vt_Of(IxI)'!$L27</f>
        <v>0</v>
      </c>
      <c r="AW27">
        <f>I!AV25*'Sim_Vt_Of(IxI)'!$L27</f>
        <v>0</v>
      </c>
      <c r="AX27">
        <f>I!AW25*'Sim_Vt_Of(IxI)'!$L27</f>
        <v>0</v>
      </c>
      <c r="AY27">
        <f>I!AX25*'Sim_Vt_Of(IxI)'!$L27</f>
        <v>0</v>
      </c>
      <c r="AZ27">
        <f>I!AY25*'Sim_Vt_Of(IxI)'!$L27</f>
        <v>0</v>
      </c>
      <c r="BA27">
        <f>I!AZ25*'Sim_Vt_Of(IxI)'!$L27</f>
        <v>0</v>
      </c>
      <c r="BB27">
        <f>I!BA25*'Sim_Vt_Of(IxI)'!$L27</f>
        <v>0</v>
      </c>
      <c r="BC27">
        <f>I!BB25*'Sim_Vt_Of(IxI)'!$L27</f>
        <v>0</v>
      </c>
      <c r="BD27">
        <f>I!BC25*'Sim_Vt_Of(IxI)'!$L27</f>
        <v>0</v>
      </c>
      <c r="BE27">
        <f>I!BD25*'Sim_Vt_Of(IxI)'!$L27</f>
        <v>0</v>
      </c>
      <c r="BF27">
        <f>I!BE25*'Sim_Vt_Of(IxI)'!$L27</f>
        <v>0</v>
      </c>
      <c r="BG27">
        <f>I!BF25*'Sim_Vt_Of(IxI)'!$L27</f>
        <v>0</v>
      </c>
      <c r="BH27">
        <f>I!BG25*'Sim_Vt_Of(IxI)'!$L27</f>
        <v>0</v>
      </c>
      <c r="BI27">
        <f>I!BH25*'Sim_Vt_Of(IxI)'!$L27</f>
        <v>0</v>
      </c>
      <c r="BJ27">
        <f>I!BI25*'Sim_Vt_Of(IxI)'!$L27</f>
        <v>0</v>
      </c>
      <c r="BK27">
        <f>I!BJ25*'Sim_Vt_Of(IxI)'!$L27</f>
        <v>0</v>
      </c>
      <c r="BL27">
        <f>I!BK25*'Sim_Vt_Of(IxI)'!$L27</f>
        <v>0</v>
      </c>
      <c r="BM27">
        <f>I!BL25*'Sim_Vt_Of(IxI)'!$L27</f>
        <v>0</v>
      </c>
      <c r="BN27">
        <f>I!BM25*'Sim_Vt_Of(IxI)'!$L27</f>
        <v>0</v>
      </c>
      <c r="BO27">
        <f>I!BN25*'Sim_Vt_Of(IxI)'!$L27</f>
        <v>0</v>
      </c>
      <c r="BP27">
        <f>I!BO25*'Sim_Vt_Of(IxI)'!$L27</f>
        <v>0</v>
      </c>
      <c r="BQ27">
        <f>I!BP25*'Sim_Vt_Of(IxI)'!$L27</f>
        <v>0</v>
      </c>
      <c r="BR27">
        <f>I!BQ25*'Sim_Vt_Of(IxI)'!$L27</f>
        <v>0</v>
      </c>
      <c r="BS27">
        <f>I!BR25*'Sim_Vt_Of(IxI)'!$L27</f>
        <v>0</v>
      </c>
      <c r="BT27">
        <f>I!BS25*'Sim_Vt_Of(IxI)'!$L27</f>
        <v>0</v>
      </c>
      <c r="BU27">
        <f>I!BT25*'Sim_Vt_Of(IxI)'!$L27</f>
        <v>0</v>
      </c>
      <c r="BV27">
        <f>I!BU25*'Sim_Vt_Of(IxI)'!$L27</f>
        <v>0</v>
      </c>
      <c r="BW27">
        <f>I!BV25*'Sim_Vt_Of(IxI)'!$L27</f>
        <v>0</v>
      </c>
      <c r="BX27">
        <f>I!BW25*'Sim_Vt_Of(IxI)'!$L27</f>
        <v>0</v>
      </c>
      <c r="BY27">
        <f>I!BX25*'Sim_Vt_Of(IxI)'!$L27</f>
        <v>0</v>
      </c>
    </row>
    <row r="28" spans="1:77" x14ac:dyDescent="0.25">
      <c r="A28" s="105" t="s">
        <v>25</v>
      </c>
      <c r="B28">
        <f>I!A26*'Sim_Vt_Of(IxI)'!$L28</f>
        <v>0</v>
      </c>
      <c r="C28">
        <f>I!B26*'Sim_Vt_Of(IxI)'!$L28</f>
        <v>0</v>
      </c>
      <c r="D28">
        <f>I!C26*'Sim_Vt_Of(IxI)'!$L28</f>
        <v>0</v>
      </c>
      <c r="E28">
        <f>I!D26*'Sim_Vt_Of(IxI)'!$L28</f>
        <v>0</v>
      </c>
      <c r="F28">
        <f>I!E26*'Sim_Vt_Of(IxI)'!$L28</f>
        <v>0</v>
      </c>
      <c r="G28">
        <f>I!F26*'Sim_Vt_Of(IxI)'!$L28</f>
        <v>0</v>
      </c>
      <c r="H28">
        <f>I!G26*'Sim_Vt_Of(IxI)'!$L28</f>
        <v>0</v>
      </c>
      <c r="I28">
        <f>I!H26*'Sim_Vt_Of(IxI)'!$L28</f>
        <v>0</v>
      </c>
      <c r="J28">
        <f>I!I26*'Sim_Vt_Of(IxI)'!$L28</f>
        <v>0</v>
      </c>
      <c r="K28">
        <f>I!J26*'Sim_Vt_Of(IxI)'!$L28</f>
        <v>0</v>
      </c>
      <c r="L28">
        <f>I!K26*'Sim_Vt_Of(IxI)'!$L28</f>
        <v>0</v>
      </c>
      <c r="M28">
        <f>I!L26*'Sim_Vt_Of(IxI)'!$L28</f>
        <v>0</v>
      </c>
      <c r="N28">
        <f>I!M26*'Sim_Vt_Of(IxI)'!$L28</f>
        <v>0</v>
      </c>
      <c r="O28">
        <f>I!N26*'Sim_Vt_Of(IxI)'!$L28</f>
        <v>0</v>
      </c>
      <c r="P28">
        <f>I!O26*'Sim_Vt_Of(IxI)'!$L28</f>
        <v>0</v>
      </c>
      <c r="Q28">
        <f>I!P26*'Sim_Vt_Of(IxI)'!$L28</f>
        <v>0</v>
      </c>
      <c r="R28">
        <f>I!Q26*'Sim_Vt_Of(IxI)'!$L28</f>
        <v>0</v>
      </c>
      <c r="S28">
        <f>I!R26*'Sim_Vt_Of(IxI)'!$L28</f>
        <v>0</v>
      </c>
      <c r="T28">
        <f>I!S26*'Sim_Vt_Of(IxI)'!$L28</f>
        <v>0</v>
      </c>
      <c r="U28">
        <f>I!T26*'Sim_Vt_Of(IxI)'!$L28</f>
        <v>0</v>
      </c>
      <c r="V28">
        <f>I!U26*'Sim_Vt_Of(IxI)'!$L28</f>
        <v>0</v>
      </c>
      <c r="W28">
        <f>I!V26*'Sim_Vt_Of(IxI)'!$L28</f>
        <v>0</v>
      </c>
      <c r="X28">
        <f>I!W26*'Sim_Vt_Of(IxI)'!$L28</f>
        <v>0</v>
      </c>
      <c r="Y28">
        <f>I!X26*'Sim_Vt_Of(IxI)'!$L28</f>
        <v>0</v>
      </c>
      <c r="Z28">
        <f>I!Y26*'Sim_Vt_Of(IxI)'!$L28</f>
        <v>0</v>
      </c>
      <c r="AA28">
        <f>I!Z26*'Sim_Vt_Of(IxI)'!$L28</f>
        <v>0</v>
      </c>
      <c r="AB28">
        <f>I!AA26*'Sim_Vt_Of(IxI)'!$L28</f>
        <v>0</v>
      </c>
      <c r="AC28">
        <f>I!AB26*'Sim_Vt_Of(IxI)'!$L28</f>
        <v>0</v>
      </c>
      <c r="AD28">
        <f>I!AC26*'Sim_Vt_Of(IxI)'!$L28</f>
        <v>0</v>
      </c>
      <c r="AE28">
        <f>I!AD26*'Sim_Vt_Of(IxI)'!$L28</f>
        <v>0</v>
      </c>
      <c r="AF28">
        <f>I!AE26*'Sim_Vt_Of(IxI)'!$L28</f>
        <v>0</v>
      </c>
      <c r="AG28">
        <f>I!AF26*'Sim_Vt_Of(IxI)'!$L28</f>
        <v>0</v>
      </c>
      <c r="AH28">
        <f>I!AG26*'Sim_Vt_Of(IxI)'!$L28</f>
        <v>0</v>
      </c>
      <c r="AI28">
        <f>I!AH26*'Sim_Vt_Of(IxI)'!$L28</f>
        <v>0</v>
      </c>
      <c r="AJ28">
        <f>I!AI26*'Sim_Vt_Of(IxI)'!$L28</f>
        <v>0</v>
      </c>
      <c r="AK28">
        <f>I!AJ26*'Sim_Vt_Of(IxI)'!$L28</f>
        <v>0</v>
      </c>
      <c r="AL28">
        <f>I!AK26*'Sim_Vt_Of(IxI)'!$L28</f>
        <v>0</v>
      </c>
      <c r="AM28">
        <f>I!AL26*'Sim_Vt_Of(IxI)'!$L28</f>
        <v>0</v>
      </c>
      <c r="AN28">
        <f>I!AM26*'Sim_Vt_Of(IxI)'!$L28</f>
        <v>0</v>
      </c>
      <c r="AO28">
        <f>I!AN26*'Sim_Vt_Of(IxI)'!$L28</f>
        <v>0</v>
      </c>
      <c r="AP28">
        <f>I!AO26*'Sim_Vt_Of(IxI)'!$L28</f>
        <v>0</v>
      </c>
      <c r="AQ28">
        <f>I!AP26*'Sim_Vt_Of(IxI)'!$L28</f>
        <v>0</v>
      </c>
      <c r="AR28">
        <f>I!AQ26*'Sim_Vt_Of(IxI)'!$L28</f>
        <v>0</v>
      </c>
      <c r="AS28">
        <f>I!AR26*'Sim_Vt_Of(IxI)'!$L28</f>
        <v>0</v>
      </c>
      <c r="AT28">
        <f>I!AS26*'Sim_Vt_Of(IxI)'!$L28</f>
        <v>0</v>
      </c>
      <c r="AU28">
        <f>I!AT26*'Sim_Vt_Of(IxI)'!$L28</f>
        <v>0</v>
      </c>
      <c r="AV28">
        <f>I!AU26*'Sim_Vt_Of(IxI)'!$L28</f>
        <v>0</v>
      </c>
      <c r="AW28">
        <f>I!AV26*'Sim_Vt_Of(IxI)'!$L28</f>
        <v>0</v>
      </c>
      <c r="AX28">
        <f>I!AW26*'Sim_Vt_Of(IxI)'!$L28</f>
        <v>0</v>
      </c>
      <c r="AY28">
        <f>I!AX26*'Sim_Vt_Of(IxI)'!$L28</f>
        <v>0</v>
      </c>
      <c r="AZ28">
        <f>I!AY26*'Sim_Vt_Of(IxI)'!$L28</f>
        <v>0</v>
      </c>
      <c r="BA28">
        <f>I!AZ26*'Sim_Vt_Of(IxI)'!$L28</f>
        <v>0</v>
      </c>
      <c r="BB28">
        <f>I!BA26*'Sim_Vt_Of(IxI)'!$L28</f>
        <v>0</v>
      </c>
      <c r="BC28">
        <f>I!BB26*'Sim_Vt_Of(IxI)'!$L28</f>
        <v>0</v>
      </c>
      <c r="BD28">
        <f>I!BC26*'Sim_Vt_Of(IxI)'!$L28</f>
        <v>0</v>
      </c>
      <c r="BE28">
        <f>I!BD26*'Sim_Vt_Of(IxI)'!$L28</f>
        <v>0</v>
      </c>
      <c r="BF28">
        <f>I!BE26*'Sim_Vt_Of(IxI)'!$L28</f>
        <v>0</v>
      </c>
      <c r="BG28">
        <f>I!BF26*'Sim_Vt_Of(IxI)'!$L28</f>
        <v>0</v>
      </c>
      <c r="BH28">
        <f>I!BG26*'Sim_Vt_Of(IxI)'!$L28</f>
        <v>0</v>
      </c>
      <c r="BI28">
        <f>I!BH26*'Sim_Vt_Of(IxI)'!$L28</f>
        <v>0</v>
      </c>
      <c r="BJ28">
        <f>I!BI26*'Sim_Vt_Of(IxI)'!$L28</f>
        <v>0</v>
      </c>
      <c r="BK28">
        <f>I!BJ26*'Sim_Vt_Of(IxI)'!$L28</f>
        <v>0</v>
      </c>
      <c r="BL28">
        <f>I!BK26*'Sim_Vt_Of(IxI)'!$L28</f>
        <v>0</v>
      </c>
      <c r="BM28">
        <f>I!BL26*'Sim_Vt_Of(IxI)'!$L28</f>
        <v>0</v>
      </c>
      <c r="BN28">
        <f>I!BM26*'Sim_Vt_Of(IxI)'!$L28</f>
        <v>0</v>
      </c>
      <c r="BO28">
        <f>I!BN26*'Sim_Vt_Of(IxI)'!$L28</f>
        <v>0</v>
      </c>
      <c r="BP28">
        <f>I!BO26*'Sim_Vt_Of(IxI)'!$L28</f>
        <v>0</v>
      </c>
      <c r="BQ28">
        <f>I!BP26*'Sim_Vt_Of(IxI)'!$L28</f>
        <v>0</v>
      </c>
      <c r="BR28">
        <f>I!BQ26*'Sim_Vt_Of(IxI)'!$L28</f>
        <v>0</v>
      </c>
      <c r="BS28">
        <f>I!BR26*'Sim_Vt_Of(IxI)'!$L28</f>
        <v>0</v>
      </c>
      <c r="BT28">
        <f>I!BS26*'Sim_Vt_Of(IxI)'!$L28</f>
        <v>0</v>
      </c>
      <c r="BU28">
        <f>I!BT26*'Sim_Vt_Of(IxI)'!$L28</f>
        <v>0</v>
      </c>
      <c r="BV28">
        <f>I!BU26*'Sim_Vt_Of(IxI)'!$L28</f>
        <v>0</v>
      </c>
      <c r="BW28">
        <f>I!BV26*'Sim_Vt_Of(IxI)'!$L28</f>
        <v>0</v>
      </c>
      <c r="BX28">
        <f>I!BW26*'Sim_Vt_Of(IxI)'!$L28</f>
        <v>0</v>
      </c>
      <c r="BY28">
        <f>I!BX26*'Sim_Vt_Of(IxI)'!$L28</f>
        <v>0</v>
      </c>
    </row>
    <row r="29" spans="1:77" x14ac:dyDescent="0.25">
      <c r="A29" s="105" t="s">
        <v>26</v>
      </c>
      <c r="B29">
        <f>I!A27*'Sim_Vt_Of(IxI)'!$L29</f>
        <v>0</v>
      </c>
      <c r="C29">
        <f>I!B27*'Sim_Vt_Of(IxI)'!$L29</f>
        <v>0</v>
      </c>
      <c r="D29">
        <f>I!C27*'Sim_Vt_Of(IxI)'!$L29</f>
        <v>0</v>
      </c>
      <c r="E29">
        <f>I!D27*'Sim_Vt_Of(IxI)'!$L29</f>
        <v>0</v>
      </c>
      <c r="F29">
        <f>I!E27*'Sim_Vt_Of(IxI)'!$L29</f>
        <v>0</v>
      </c>
      <c r="G29">
        <f>I!F27*'Sim_Vt_Of(IxI)'!$L29</f>
        <v>0</v>
      </c>
      <c r="H29">
        <f>I!G27*'Sim_Vt_Of(IxI)'!$L29</f>
        <v>0</v>
      </c>
      <c r="I29">
        <f>I!H27*'Sim_Vt_Of(IxI)'!$L29</f>
        <v>0</v>
      </c>
      <c r="J29">
        <f>I!I27*'Sim_Vt_Of(IxI)'!$L29</f>
        <v>0</v>
      </c>
      <c r="K29">
        <f>I!J27*'Sim_Vt_Of(IxI)'!$L29</f>
        <v>0</v>
      </c>
      <c r="L29">
        <f>I!K27*'Sim_Vt_Of(IxI)'!$L29</f>
        <v>0</v>
      </c>
      <c r="M29">
        <f>I!L27*'Sim_Vt_Of(IxI)'!$L29</f>
        <v>0</v>
      </c>
      <c r="N29">
        <f>I!M27*'Sim_Vt_Of(IxI)'!$L29</f>
        <v>0</v>
      </c>
      <c r="O29">
        <f>I!N27*'Sim_Vt_Of(IxI)'!$L29</f>
        <v>0</v>
      </c>
      <c r="P29">
        <f>I!O27*'Sim_Vt_Of(IxI)'!$L29</f>
        <v>0</v>
      </c>
      <c r="Q29">
        <f>I!P27*'Sim_Vt_Of(IxI)'!$L29</f>
        <v>0</v>
      </c>
      <c r="R29">
        <f>I!Q27*'Sim_Vt_Of(IxI)'!$L29</f>
        <v>0</v>
      </c>
      <c r="S29">
        <f>I!R27*'Sim_Vt_Of(IxI)'!$L29</f>
        <v>0</v>
      </c>
      <c r="T29">
        <f>I!S27*'Sim_Vt_Of(IxI)'!$L29</f>
        <v>0</v>
      </c>
      <c r="U29">
        <f>I!T27*'Sim_Vt_Of(IxI)'!$L29</f>
        <v>0</v>
      </c>
      <c r="V29">
        <f>I!U27*'Sim_Vt_Of(IxI)'!$L29</f>
        <v>0</v>
      </c>
      <c r="W29">
        <f>I!V27*'Sim_Vt_Of(IxI)'!$L29</f>
        <v>0</v>
      </c>
      <c r="X29">
        <f>I!W27*'Sim_Vt_Of(IxI)'!$L29</f>
        <v>0</v>
      </c>
      <c r="Y29">
        <f>I!X27*'Sim_Vt_Of(IxI)'!$L29</f>
        <v>0</v>
      </c>
      <c r="Z29">
        <f>I!Y27*'Sim_Vt_Of(IxI)'!$L29</f>
        <v>0</v>
      </c>
      <c r="AA29">
        <f>I!Z27*'Sim_Vt_Of(IxI)'!$L29</f>
        <v>0</v>
      </c>
      <c r="AB29">
        <f>I!AA27*'Sim_Vt_Of(IxI)'!$L29</f>
        <v>0</v>
      </c>
      <c r="AC29">
        <f>I!AB27*'Sim_Vt_Of(IxI)'!$L29</f>
        <v>0</v>
      </c>
      <c r="AD29">
        <f>I!AC27*'Sim_Vt_Of(IxI)'!$L29</f>
        <v>0</v>
      </c>
      <c r="AE29">
        <f>I!AD27*'Sim_Vt_Of(IxI)'!$L29</f>
        <v>0</v>
      </c>
      <c r="AF29">
        <f>I!AE27*'Sim_Vt_Of(IxI)'!$L29</f>
        <v>0</v>
      </c>
      <c r="AG29">
        <f>I!AF27*'Sim_Vt_Of(IxI)'!$L29</f>
        <v>0</v>
      </c>
      <c r="AH29">
        <f>I!AG27*'Sim_Vt_Of(IxI)'!$L29</f>
        <v>0</v>
      </c>
      <c r="AI29">
        <f>I!AH27*'Sim_Vt_Of(IxI)'!$L29</f>
        <v>0</v>
      </c>
      <c r="AJ29">
        <f>I!AI27*'Sim_Vt_Of(IxI)'!$L29</f>
        <v>0</v>
      </c>
      <c r="AK29">
        <f>I!AJ27*'Sim_Vt_Of(IxI)'!$L29</f>
        <v>0</v>
      </c>
      <c r="AL29">
        <f>I!AK27*'Sim_Vt_Of(IxI)'!$L29</f>
        <v>0</v>
      </c>
      <c r="AM29">
        <f>I!AL27*'Sim_Vt_Of(IxI)'!$L29</f>
        <v>0</v>
      </c>
      <c r="AN29">
        <f>I!AM27*'Sim_Vt_Of(IxI)'!$L29</f>
        <v>0</v>
      </c>
      <c r="AO29">
        <f>I!AN27*'Sim_Vt_Of(IxI)'!$L29</f>
        <v>0</v>
      </c>
      <c r="AP29">
        <f>I!AO27*'Sim_Vt_Of(IxI)'!$L29</f>
        <v>0</v>
      </c>
      <c r="AQ29">
        <f>I!AP27*'Sim_Vt_Of(IxI)'!$L29</f>
        <v>0</v>
      </c>
      <c r="AR29">
        <f>I!AQ27*'Sim_Vt_Of(IxI)'!$L29</f>
        <v>0</v>
      </c>
      <c r="AS29">
        <f>I!AR27*'Sim_Vt_Of(IxI)'!$L29</f>
        <v>0</v>
      </c>
      <c r="AT29">
        <f>I!AS27*'Sim_Vt_Of(IxI)'!$L29</f>
        <v>0</v>
      </c>
      <c r="AU29">
        <f>I!AT27*'Sim_Vt_Of(IxI)'!$L29</f>
        <v>0</v>
      </c>
      <c r="AV29">
        <f>I!AU27*'Sim_Vt_Of(IxI)'!$L29</f>
        <v>0</v>
      </c>
      <c r="AW29">
        <f>I!AV27*'Sim_Vt_Of(IxI)'!$L29</f>
        <v>0</v>
      </c>
      <c r="AX29">
        <f>I!AW27*'Sim_Vt_Of(IxI)'!$L29</f>
        <v>0</v>
      </c>
      <c r="AY29">
        <f>I!AX27*'Sim_Vt_Of(IxI)'!$L29</f>
        <v>0</v>
      </c>
      <c r="AZ29">
        <f>I!AY27*'Sim_Vt_Of(IxI)'!$L29</f>
        <v>0</v>
      </c>
      <c r="BA29">
        <f>I!AZ27*'Sim_Vt_Of(IxI)'!$L29</f>
        <v>0</v>
      </c>
      <c r="BB29">
        <f>I!BA27*'Sim_Vt_Of(IxI)'!$L29</f>
        <v>0</v>
      </c>
      <c r="BC29">
        <f>I!BB27*'Sim_Vt_Of(IxI)'!$L29</f>
        <v>0</v>
      </c>
      <c r="BD29">
        <f>I!BC27*'Sim_Vt_Of(IxI)'!$L29</f>
        <v>0</v>
      </c>
      <c r="BE29">
        <f>I!BD27*'Sim_Vt_Of(IxI)'!$L29</f>
        <v>0</v>
      </c>
      <c r="BF29">
        <f>I!BE27*'Sim_Vt_Of(IxI)'!$L29</f>
        <v>0</v>
      </c>
      <c r="BG29">
        <f>I!BF27*'Sim_Vt_Of(IxI)'!$L29</f>
        <v>0</v>
      </c>
      <c r="BH29">
        <f>I!BG27*'Sim_Vt_Of(IxI)'!$L29</f>
        <v>0</v>
      </c>
      <c r="BI29">
        <f>I!BH27*'Sim_Vt_Of(IxI)'!$L29</f>
        <v>0</v>
      </c>
      <c r="BJ29">
        <f>I!BI27*'Sim_Vt_Of(IxI)'!$L29</f>
        <v>0</v>
      </c>
      <c r="BK29">
        <f>I!BJ27*'Sim_Vt_Of(IxI)'!$L29</f>
        <v>0</v>
      </c>
      <c r="BL29">
        <f>I!BK27*'Sim_Vt_Of(IxI)'!$L29</f>
        <v>0</v>
      </c>
      <c r="BM29">
        <f>I!BL27*'Sim_Vt_Of(IxI)'!$L29</f>
        <v>0</v>
      </c>
      <c r="BN29">
        <f>I!BM27*'Sim_Vt_Of(IxI)'!$L29</f>
        <v>0</v>
      </c>
      <c r="BO29">
        <f>I!BN27*'Sim_Vt_Of(IxI)'!$L29</f>
        <v>0</v>
      </c>
      <c r="BP29">
        <f>I!BO27*'Sim_Vt_Of(IxI)'!$L29</f>
        <v>0</v>
      </c>
      <c r="BQ29">
        <f>I!BP27*'Sim_Vt_Of(IxI)'!$L29</f>
        <v>0</v>
      </c>
      <c r="BR29">
        <f>I!BQ27*'Sim_Vt_Of(IxI)'!$L29</f>
        <v>0</v>
      </c>
      <c r="BS29">
        <f>I!BR27*'Sim_Vt_Of(IxI)'!$L29</f>
        <v>0</v>
      </c>
      <c r="BT29">
        <f>I!BS27*'Sim_Vt_Of(IxI)'!$L29</f>
        <v>0</v>
      </c>
      <c r="BU29">
        <f>I!BT27*'Sim_Vt_Of(IxI)'!$L29</f>
        <v>0</v>
      </c>
      <c r="BV29">
        <f>I!BU27*'Sim_Vt_Of(IxI)'!$L29</f>
        <v>0</v>
      </c>
      <c r="BW29">
        <f>I!BV27*'Sim_Vt_Of(IxI)'!$L29</f>
        <v>0</v>
      </c>
      <c r="BX29">
        <f>I!BW27*'Sim_Vt_Of(IxI)'!$L29</f>
        <v>0</v>
      </c>
      <c r="BY29">
        <f>I!BX27*'Sim_Vt_Of(IxI)'!$L29</f>
        <v>0</v>
      </c>
    </row>
    <row r="30" spans="1:77" x14ac:dyDescent="0.25">
      <c r="A30" s="105" t="s">
        <v>27</v>
      </c>
      <c r="B30">
        <f>I!A28*'Sim_Vt_Of(IxI)'!$L30</f>
        <v>0</v>
      </c>
      <c r="C30">
        <f>I!B28*'Sim_Vt_Of(IxI)'!$L30</f>
        <v>0</v>
      </c>
      <c r="D30">
        <f>I!C28*'Sim_Vt_Of(IxI)'!$L30</f>
        <v>0</v>
      </c>
      <c r="E30">
        <f>I!D28*'Sim_Vt_Of(IxI)'!$L30</f>
        <v>0</v>
      </c>
      <c r="F30">
        <f>I!E28*'Sim_Vt_Of(IxI)'!$L30</f>
        <v>0</v>
      </c>
      <c r="G30">
        <f>I!F28*'Sim_Vt_Of(IxI)'!$L30</f>
        <v>0</v>
      </c>
      <c r="H30">
        <f>I!G28*'Sim_Vt_Of(IxI)'!$L30</f>
        <v>0</v>
      </c>
      <c r="I30">
        <f>I!H28*'Sim_Vt_Of(IxI)'!$L30</f>
        <v>0</v>
      </c>
      <c r="J30">
        <f>I!I28*'Sim_Vt_Of(IxI)'!$L30</f>
        <v>0</v>
      </c>
      <c r="K30">
        <f>I!J28*'Sim_Vt_Of(IxI)'!$L30</f>
        <v>0</v>
      </c>
      <c r="L30">
        <f>I!K28*'Sim_Vt_Of(IxI)'!$L30</f>
        <v>0</v>
      </c>
      <c r="M30">
        <f>I!L28*'Sim_Vt_Of(IxI)'!$L30</f>
        <v>0</v>
      </c>
      <c r="N30">
        <f>I!M28*'Sim_Vt_Of(IxI)'!$L30</f>
        <v>0</v>
      </c>
      <c r="O30">
        <f>I!N28*'Sim_Vt_Of(IxI)'!$L30</f>
        <v>0</v>
      </c>
      <c r="P30">
        <f>I!O28*'Sim_Vt_Of(IxI)'!$L30</f>
        <v>0</v>
      </c>
      <c r="Q30">
        <f>I!P28*'Sim_Vt_Of(IxI)'!$L30</f>
        <v>0</v>
      </c>
      <c r="R30">
        <f>I!Q28*'Sim_Vt_Of(IxI)'!$L30</f>
        <v>0</v>
      </c>
      <c r="S30">
        <f>I!R28*'Sim_Vt_Of(IxI)'!$L30</f>
        <v>0</v>
      </c>
      <c r="T30">
        <f>I!S28*'Sim_Vt_Of(IxI)'!$L30</f>
        <v>0</v>
      </c>
      <c r="U30">
        <f>I!T28*'Sim_Vt_Of(IxI)'!$L30</f>
        <v>0</v>
      </c>
      <c r="V30">
        <f>I!U28*'Sim_Vt_Of(IxI)'!$L30</f>
        <v>0</v>
      </c>
      <c r="W30">
        <f>I!V28*'Sim_Vt_Of(IxI)'!$L30</f>
        <v>0</v>
      </c>
      <c r="X30">
        <f>I!W28*'Sim_Vt_Of(IxI)'!$L30</f>
        <v>0</v>
      </c>
      <c r="Y30">
        <f>I!X28*'Sim_Vt_Of(IxI)'!$L30</f>
        <v>0</v>
      </c>
      <c r="Z30">
        <f>I!Y28*'Sim_Vt_Of(IxI)'!$L30</f>
        <v>0</v>
      </c>
      <c r="AA30">
        <f>I!Z28*'Sim_Vt_Of(IxI)'!$L30</f>
        <v>0</v>
      </c>
      <c r="AB30">
        <f>I!AA28*'Sim_Vt_Of(IxI)'!$L30</f>
        <v>0</v>
      </c>
      <c r="AC30">
        <f>I!AB28*'Sim_Vt_Of(IxI)'!$L30</f>
        <v>0</v>
      </c>
      <c r="AD30">
        <f>I!AC28*'Sim_Vt_Of(IxI)'!$L30</f>
        <v>0</v>
      </c>
      <c r="AE30">
        <f>I!AD28*'Sim_Vt_Of(IxI)'!$L30</f>
        <v>0</v>
      </c>
      <c r="AF30">
        <f>I!AE28*'Sim_Vt_Of(IxI)'!$L30</f>
        <v>0</v>
      </c>
      <c r="AG30">
        <f>I!AF28*'Sim_Vt_Of(IxI)'!$L30</f>
        <v>0</v>
      </c>
      <c r="AH30">
        <f>I!AG28*'Sim_Vt_Of(IxI)'!$L30</f>
        <v>0</v>
      </c>
      <c r="AI30">
        <f>I!AH28*'Sim_Vt_Of(IxI)'!$L30</f>
        <v>0</v>
      </c>
      <c r="AJ30">
        <f>I!AI28*'Sim_Vt_Of(IxI)'!$L30</f>
        <v>0</v>
      </c>
      <c r="AK30">
        <f>I!AJ28*'Sim_Vt_Of(IxI)'!$L30</f>
        <v>0</v>
      </c>
      <c r="AL30">
        <f>I!AK28*'Sim_Vt_Of(IxI)'!$L30</f>
        <v>0</v>
      </c>
      <c r="AM30">
        <f>I!AL28*'Sim_Vt_Of(IxI)'!$L30</f>
        <v>0</v>
      </c>
      <c r="AN30">
        <f>I!AM28*'Sim_Vt_Of(IxI)'!$L30</f>
        <v>0</v>
      </c>
      <c r="AO30">
        <f>I!AN28*'Sim_Vt_Of(IxI)'!$L30</f>
        <v>0</v>
      </c>
      <c r="AP30">
        <f>I!AO28*'Sim_Vt_Of(IxI)'!$L30</f>
        <v>0</v>
      </c>
      <c r="AQ30">
        <f>I!AP28*'Sim_Vt_Of(IxI)'!$L30</f>
        <v>0</v>
      </c>
      <c r="AR30">
        <f>I!AQ28*'Sim_Vt_Of(IxI)'!$L30</f>
        <v>0</v>
      </c>
      <c r="AS30">
        <f>I!AR28*'Sim_Vt_Of(IxI)'!$L30</f>
        <v>0</v>
      </c>
      <c r="AT30">
        <f>I!AS28*'Sim_Vt_Of(IxI)'!$L30</f>
        <v>0</v>
      </c>
      <c r="AU30">
        <f>I!AT28*'Sim_Vt_Of(IxI)'!$L30</f>
        <v>0</v>
      </c>
      <c r="AV30">
        <f>I!AU28*'Sim_Vt_Of(IxI)'!$L30</f>
        <v>0</v>
      </c>
      <c r="AW30">
        <f>I!AV28*'Sim_Vt_Of(IxI)'!$L30</f>
        <v>0</v>
      </c>
      <c r="AX30">
        <f>I!AW28*'Sim_Vt_Of(IxI)'!$L30</f>
        <v>0</v>
      </c>
      <c r="AY30">
        <f>I!AX28*'Sim_Vt_Of(IxI)'!$L30</f>
        <v>0</v>
      </c>
      <c r="AZ30">
        <f>I!AY28*'Sim_Vt_Of(IxI)'!$L30</f>
        <v>0</v>
      </c>
      <c r="BA30">
        <f>I!AZ28*'Sim_Vt_Of(IxI)'!$L30</f>
        <v>0</v>
      </c>
      <c r="BB30">
        <f>I!BA28*'Sim_Vt_Of(IxI)'!$L30</f>
        <v>0</v>
      </c>
      <c r="BC30">
        <f>I!BB28*'Sim_Vt_Of(IxI)'!$L30</f>
        <v>0</v>
      </c>
      <c r="BD30">
        <f>I!BC28*'Sim_Vt_Of(IxI)'!$L30</f>
        <v>0</v>
      </c>
      <c r="BE30">
        <f>I!BD28*'Sim_Vt_Of(IxI)'!$L30</f>
        <v>0</v>
      </c>
      <c r="BF30">
        <f>I!BE28*'Sim_Vt_Of(IxI)'!$L30</f>
        <v>0</v>
      </c>
      <c r="BG30">
        <f>I!BF28*'Sim_Vt_Of(IxI)'!$L30</f>
        <v>0</v>
      </c>
      <c r="BH30">
        <f>I!BG28*'Sim_Vt_Of(IxI)'!$L30</f>
        <v>0</v>
      </c>
      <c r="BI30">
        <f>I!BH28*'Sim_Vt_Of(IxI)'!$L30</f>
        <v>0</v>
      </c>
      <c r="BJ30">
        <f>I!BI28*'Sim_Vt_Of(IxI)'!$L30</f>
        <v>0</v>
      </c>
      <c r="BK30">
        <f>I!BJ28*'Sim_Vt_Of(IxI)'!$L30</f>
        <v>0</v>
      </c>
      <c r="BL30">
        <f>I!BK28*'Sim_Vt_Of(IxI)'!$L30</f>
        <v>0</v>
      </c>
      <c r="BM30">
        <f>I!BL28*'Sim_Vt_Of(IxI)'!$L30</f>
        <v>0</v>
      </c>
      <c r="BN30">
        <f>I!BM28*'Sim_Vt_Of(IxI)'!$L30</f>
        <v>0</v>
      </c>
      <c r="BO30">
        <f>I!BN28*'Sim_Vt_Of(IxI)'!$L30</f>
        <v>0</v>
      </c>
      <c r="BP30">
        <f>I!BO28*'Sim_Vt_Of(IxI)'!$L30</f>
        <v>0</v>
      </c>
      <c r="BQ30">
        <f>I!BP28*'Sim_Vt_Of(IxI)'!$L30</f>
        <v>0</v>
      </c>
      <c r="BR30">
        <f>I!BQ28*'Sim_Vt_Of(IxI)'!$L30</f>
        <v>0</v>
      </c>
      <c r="BS30">
        <f>I!BR28*'Sim_Vt_Of(IxI)'!$L30</f>
        <v>0</v>
      </c>
      <c r="BT30">
        <f>I!BS28*'Sim_Vt_Of(IxI)'!$L30</f>
        <v>0</v>
      </c>
      <c r="BU30">
        <f>I!BT28*'Sim_Vt_Of(IxI)'!$L30</f>
        <v>0</v>
      </c>
      <c r="BV30">
        <f>I!BU28*'Sim_Vt_Of(IxI)'!$L30</f>
        <v>0</v>
      </c>
      <c r="BW30">
        <f>I!BV28*'Sim_Vt_Of(IxI)'!$L30</f>
        <v>0</v>
      </c>
      <c r="BX30">
        <f>I!BW28*'Sim_Vt_Of(IxI)'!$L30</f>
        <v>0</v>
      </c>
      <c r="BY30">
        <f>I!BX28*'Sim_Vt_Of(IxI)'!$L30</f>
        <v>0</v>
      </c>
    </row>
    <row r="31" spans="1:77" x14ac:dyDescent="0.25">
      <c r="A31" s="105" t="s">
        <v>28</v>
      </c>
      <c r="B31">
        <f>I!A29*'Sim_Vt_Of(IxI)'!$L31</f>
        <v>0</v>
      </c>
      <c r="C31">
        <f>I!B29*'Sim_Vt_Of(IxI)'!$L31</f>
        <v>0</v>
      </c>
      <c r="D31">
        <f>I!C29*'Sim_Vt_Of(IxI)'!$L31</f>
        <v>0</v>
      </c>
      <c r="E31">
        <f>I!D29*'Sim_Vt_Of(IxI)'!$L31</f>
        <v>0</v>
      </c>
      <c r="F31">
        <f>I!E29*'Sim_Vt_Of(IxI)'!$L31</f>
        <v>0</v>
      </c>
      <c r="G31">
        <f>I!F29*'Sim_Vt_Of(IxI)'!$L31</f>
        <v>0</v>
      </c>
      <c r="H31">
        <f>I!G29*'Sim_Vt_Of(IxI)'!$L31</f>
        <v>0</v>
      </c>
      <c r="I31">
        <f>I!H29*'Sim_Vt_Of(IxI)'!$L31</f>
        <v>0</v>
      </c>
      <c r="J31">
        <f>I!I29*'Sim_Vt_Of(IxI)'!$L31</f>
        <v>0</v>
      </c>
      <c r="K31">
        <f>I!J29*'Sim_Vt_Of(IxI)'!$L31</f>
        <v>0</v>
      </c>
      <c r="L31">
        <f>I!K29*'Sim_Vt_Of(IxI)'!$L31</f>
        <v>0</v>
      </c>
      <c r="M31">
        <f>I!L29*'Sim_Vt_Of(IxI)'!$L31</f>
        <v>0</v>
      </c>
      <c r="N31">
        <f>I!M29*'Sim_Vt_Of(IxI)'!$L31</f>
        <v>0</v>
      </c>
      <c r="O31">
        <f>I!N29*'Sim_Vt_Of(IxI)'!$L31</f>
        <v>0</v>
      </c>
      <c r="P31">
        <f>I!O29*'Sim_Vt_Of(IxI)'!$L31</f>
        <v>0</v>
      </c>
      <c r="Q31">
        <f>I!P29*'Sim_Vt_Of(IxI)'!$L31</f>
        <v>0</v>
      </c>
      <c r="R31">
        <f>I!Q29*'Sim_Vt_Of(IxI)'!$L31</f>
        <v>0</v>
      </c>
      <c r="S31">
        <f>I!R29*'Sim_Vt_Of(IxI)'!$L31</f>
        <v>0</v>
      </c>
      <c r="T31">
        <f>I!S29*'Sim_Vt_Of(IxI)'!$L31</f>
        <v>0</v>
      </c>
      <c r="U31">
        <f>I!T29*'Sim_Vt_Of(IxI)'!$L31</f>
        <v>0</v>
      </c>
      <c r="V31">
        <f>I!U29*'Sim_Vt_Of(IxI)'!$L31</f>
        <v>0</v>
      </c>
      <c r="W31">
        <f>I!V29*'Sim_Vt_Of(IxI)'!$L31</f>
        <v>0</v>
      </c>
      <c r="X31">
        <f>I!W29*'Sim_Vt_Of(IxI)'!$L31</f>
        <v>0</v>
      </c>
      <c r="Y31">
        <f>I!X29*'Sim_Vt_Of(IxI)'!$L31</f>
        <v>0</v>
      </c>
      <c r="Z31">
        <f>I!Y29*'Sim_Vt_Of(IxI)'!$L31</f>
        <v>0</v>
      </c>
      <c r="AA31">
        <f>I!Z29*'Sim_Vt_Of(IxI)'!$L31</f>
        <v>0</v>
      </c>
      <c r="AB31">
        <f>I!AA29*'Sim_Vt_Of(IxI)'!$L31</f>
        <v>0</v>
      </c>
      <c r="AC31">
        <f>I!AB29*'Sim_Vt_Of(IxI)'!$L31</f>
        <v>0</v>
      </c>
      <c r="AD31">
        <f>I!AC29*'Sim_Vt_Of(IxI)'!$L31</f>
        <v>0</v>
      </c>
      <c r="AE31">
        <f>I!AD29*'Sim_Vt_Of(IxI)'!$L31</f>
        <v>0</v>
      </c>
      <c r="AF31">
        <f>I!AE29*'Sim_Vt_Of(IxI)'!$L31</f>
        <v>0</v>
      </c>
      <c r="AG31">
        <f>I!AF29*'Sim_Vt_Of(IxI)'!$L31</f>
        <v>0</v>
      </c>
      <c r="AH31">
        <f>I!AG29*'Sim_Vt_Of(IxI)'!$L31</f>
        <v>0</v>
      </c>
      <c r="AI31">
        <f>I!AH29*'Sim_Vt_Of(IxI)'!$L31</f>
        <v>0</v>
      </c>
      <c r="AJ31">
        <f>I!AI29*'Sim_Vt_Of(IxI)'!$L31</f>
        <v>0</v>
      </c>
      <c r="AK31">
        <f>I!AJ29*'Sim_Vt_Of(IxI)'!$L31</f>
        <v>0</v>
      </c>
      <c r="AL31">
        <f>I!AK29*'Sim_Vt_Of(IxI)'!$L31</f>
        <v>0</v>
      </c>
      <c r="AM31">
        <f>I!AL29*'Sim_Vt_Of(IxI)'!$L31</f>
        <v>0</v>
      </c>
      <c r="AN31">
        <f>I!AM29*'Sim_Vt_Of(IxI)'!$L31</f>
        <v>0</v>
      </c>
      <c r="AO31">
        <f>I!AN29*'Sim_Vt_Of(IxI)'!$L31</f>
        <v>0</v>
      </c>
      <c r="AP31">
        <f>I!AO29*'Sim_Vt_Of(IxI)'!$L31</f>
        <v>0</v>
      </c>
      <c r="AQ31">
        <f>I!AP29*'Sim_Vt_Of(IxI)'!$L31</f>
        <v>0</v>
      </c>
      <c r="AR31">
        <f>I!AQ29*'Sim_Vt_Of(IxI)'!$L31</f>
        <v>0</v>
      </c>
      <c r="AS31">
        <f>I!AR29*'Sim_Vt_Of(IxI)'!$L31</f>
        <v>0</v>
      </c>
      <c r="AT31">
        <f>I!AS29*'Sim_Vt_Of(IxI)'!$L31</f>
        <v>0</v>
      </c>
      <c r="AU31">
        <f>I!AT29*'Sim_Vt_Of(IxI)'!$L31</f>
        <v>0</v>
      </c>
      <c r="AV31">
        <f>I!AU29*'Sim_Vt_Of(IxI)'!$L31</f>
        <v>0</v>
      </c>
      <c r="AW31">
        <f>I!AV29*'Sim_Vt_Of(IxI)'!$L31</f>
        <v>0</v>
      </c>
      <c r="AX31">
        <f>I!AW29*'Sim_Vt_Of(IxI)'!$L31</f>
        <v>0</v>
      </c>
      <c r="AY31">
        <f>I!AX29*'Sim_Vt_Of(IxI)'!$L31</f>
        <v>0</v>
      </c>
      <c r="AZ31">
        <f>I!AY29*'Sim_Vt_Of(IxI)'!$L31</f>
        <v>0</v>
      </c>
      <c r="BA31">
        <f>I!AZ29*'Sim_Vt_Of(IxI)'!$L31</f>
        <v>0</v>
      </c>
      <c r="BB31">
        <f>I!BA29*'Sim_Vt_Of(IxI)'!$L31</f>
        <v>0</v>
      </c>
      <c r="BC31">
        <f>I!BB29*'Sim_Vt_Of(IxI)'!$L31</f>
        <v>0</v>
      </c>
      <c r="BD31">
        <f>I!BC29*'Sim_Vt_Of(IxI)'!$L31</f>
        <v>0</v>
      </c>
      <c r="BE31">
        <f>I!BD29*'Sim_Vt_Of(IxI)'!$L31</f>
        <v>0</v>
      </c>
      <c r="BF31">
        <f>I!BE29*'Sim_Vt_Of(IxI)'!$L31</f>
        <v>0</v>
      </c>
      <c r="BG31">
        <f>I!BF29*'Sim_Vt_Of(IxI)'!$L31</f>
        <v>0</v>
      </c>
      <c r="BH31">
        <f>I!BG29*'Sim_Vt_Of(IxI)'!$L31</f>
        <v>0</v>
      </c>
      <c r="BI31">
        <f>I!BH29*'Sim_Vt_Of(IxI)'!$L31</f>
        <v>0</v>
      </c>
      <c r="BJ31">
        <f>I!BI29*'Sim_Vt_Of(IxI)'!$L31</f>
        <v>0</v>
      </c>
      <c r="BK31">
        <f>I!BJ29*'Sim_Vt_Of(IxI)'!$L31</f>
        <v>0</v>
      </c>
      <c r="BL31">
        <f>I!BK29*'Sim_Vt_Of(IxI)'!$L31</f>
        <v>0</v>
      </c>
      <c r="BM31">
        <f>I!BL29*'Sim_Vt_Of(IxI)'!$L31</f>
        <v>0</v>
      </c>
      <c r="BN31">
        <f>I!BM29*'Sim_Vt_Of(IxI)'!$L31</f>
        <v>0</v>
      </c>
      <c r="BO31">
        <f>I!BN29*'Sim_Vt_Of(IxI)'!$L31</f>
        <v>0</v>
      </c>
      <c r="BP31">
        <f>I!BO29*'Sim_Vt_Of(IxI)'!$L31</f>
        <v>0</v>
      </c>
      <c r="BQ31">
        <f>I!BP29*'Sim_Vt_Of(IxI)'!$L31</f>
        <v>0</v>
      </c>
      <c r="BR31">
        <f>I!BQ29*'Sim_Vt_Of(IxI)'!$L31</f>
        <v>0</v>
      </c>
      <c r="BS31">
        <f>I!BR29*'Sim_Vt_Of(IxI)'!$L31</f>
        <v>0</v>
      </c>
      <c r="BT31">
        <f>I!BS29*'Sim_Vt_Of(IxI)'!$L31</f>
        <v>0</v>
      </c>
      <c r="BU31">
        <f>I!BT29*'Sim_Vt_Of(IxI)'!$L31</f>
        <v>0</v>
      </c>
      <c r="BV31">
        <f>I!BU29*'Sim_Vt_Of(IxI)'!$L31</f>
        <v>0</v>
      </c>
      <c r="BW31">
        <f>I!BV29*'Sim_Vt_Of(IxI)'!$L31</f>
        <v>0</v>
      </c>
      <c r="BX31">
        <f>I!BW29*'Sim_Vt_Of(IxI)'!$L31</f>
        <v>0</v>
      </c>
      <c r="BY31">
        <f>I!BX29*'Sim_Vt_Of(IxI)'!$L31</f>
        <v>0</v>
      </c>
    </row>
    <row r="32" spans="1:77" x14ac:dyDescent="0.25">
      <c r="A32" s="105" t="s">
        <v>29</v>
      </c>
      <c r="B32">
        <f>I!A30*'Sim_Vt_Of(IxI)'!$L32</f>
        <v>0</v>
      </c>
      <c r="C32">
        <f>I!B30*'Sim_Vt_Of(IxI)'!$L32</f>
        <v>0</v>
      </c>
      <c r="D32">
        <f>I!C30*'Sim_Vt_Of(IxI)'!$L32</f>
        <v>0</v>
      </c>
      <c r="E32">
        <f>I!D30*'Sim_Vt_Of(IxI)'!$L32</f>
        <v>0</v>
      </c>
      <c r="F32">
        <f>I!E30*'Sim_Vt_Of(IxI)'!$L32</f>
        <v>0</v>
      </c>
      <c r="G32">
        <f>I!F30*'Sim_Vt_Of(IxI)'!$L32</f>
        <v>0</v>
      </c>
      <c r="H32">
        <f>I!G30*'Sim_Vt_Of(IxI)'!$L32</f>
        <v>0</v>
      </c>
      <c r="I32">
        <f>I!H30*'Sim_Vt_Of(IxI)'!$L32</f>
        <v>0</v>
      </c>
      <c r="J32">
        <f>I!I30*'Sim_Vt_Of(IxI)'!$L32</f>
        <v>0</v>
      </c>
      <c r="K32">
        <f>I!J30*'Sim_Vt_Of(IxI)'!$L32</f>
        <v>0</v>
      </c>
      <c r="L32">
        <f>I!K30*'Sim_Vt_Of(IxI)'!$L32</f>
        <v>0</v>
      </c>
      <c r="M32">
        <f>I!L30*'Sim_Vt_Of(IxI)'!$L32</f>
        <v>0</v>
      </c>
      <c r="N32">
        <f>I!M30*'Sim_Vt_Of(IxI)'!$L32</f>
        <v>0</v>
      </c>
      <c r="O32">
        <f>I!N30*'Sim_Vt_Of(IxI)'!$L32</f>
        <v>0</v>
      </c>
      <c r="P32">
        <f>I!O30*'Sim_Vt_Of(IxI)'!$L32</f>
        <v>0</v>
      </c>
      <c r="Q32">
        <f>I!P30*'Sim_Vt_Of(IxI)'!$L32</f>
        <v>0</v>
      </c>
      <c r="R32">
        <f>I!Q30*'Sim_Vt_Of(IxI)'!$L32</f>
        <v>0</v>
      </c>
      <c r="S32">
        <f>I!R30*'Sim_Vt_Of(IxI)'!$L32</f>
        <v>0</v>
      </c>
      <c r="T32">
        <f>I!S30*'Sim_Vt_Of(IxI)'!$L32</f>
        <v>0</v>
      </c>
      <c r="U32">
        <f>I!T30*'Sim_Vt_Of(IxI)'!$L32</f>
        <v>0</v>
      </c>
      <c r="V32">
        <f>I!U30*'Sim_Vt_Of(IxI)'!$L32</f>
        <v>0</v>
      </c>
      <c r="W32">
        <f>I!V30*'Sim_Vt_Of(IxI)'!$L32</f>
        <v>0</v>
      </c>
      <c r="X32">
        <f>I!W30*'Sim_Vt_Of(IxI)'!$L32</f>
        <v>0</v>
      </c>
      <c r="Y32">
        <f>I!X30*'Sim_Vt_Of(IxI)'!$L32</f>
        <v>0</v>
      </c>
      <c r="Z32">
        <f>I!Y30*'Sim_Vt_Of(IxI)'!$L32</f>
        <v>0</v>
      </c>
      <c r="AA32">
        <f>I!Z30*'Sim_Vt_Of(IxI)'!$L32</f>
        <v>0</v>
      </c>
      <c r="AB32">
        <f>I!AA30*'Sim_Vt_Of(IxI)'!$L32</f>
        <v>0</v>
      </c>
      <c r="AC32">
        <f>I!AB30*'Sim_Vt_Of(IxI)'!$L32</f>
        <v>0</v>
      </c>
      <c r="AD32">
        <f>I!AC30*'Sim_Vt_Of(IxI)'!$L32</f>
        <v>0</v>
      </c>
      <c r="AE32">
        <f>I!AD30*'Sim_Vt_Of(IxI)'!$L32</f>
        <v>0</v>
      </c>
      <c r="AF32">
        <f>I!AE30*'Sim_Vt_Of(IxI)'!$L32</f>
        <v>0</v>
      </c>
      <c r="AG32">
        <f>I!AF30*'Sim_Vt_Of(IxI)'!$L32</f>
        <v>0</v>
      </c>
      <c r="AH32">
        <f>I!AG30*'Sim_Vt_Of(IxI)'!$L32</f>
        <v>0</v>
      </c>
      <c r="AI32">
        <f>I!AH30*'Sim_Vt_Of(IxI)'!$L32</f>
        <v>0</v>
      </c>
      <c r="AJ32">
        <f>I!AI30*'Sim_Vt_Of(IxI)'!$L32</f>
        <v>0</v>
      </c>
      <c r="AK32">
        <f>I!AJ30*'Sim_Vt_Of(IxI)'!$L32</f>
        <v>0</v>
      </c>
      <c r="AL32">
        <f>I!AK30*'Sim_Vt_Of(IxI)'!$L32</f>
        <v>0</v>
      </c>
      <c r="AM32">
        <f>I!AL30*'Sim_Vt_Of(IxI)'!$L32</f>
        <v>0</v>
      </c>
      <c r="AN32">
        <f>I!AM30*'Sim_Vt_Of(IxI)'!$L32</f>
        <v>0</v>
      </c>
      <c r="AO32">
        <f>I!AN30*'Sim_Vt_Of(IxI)'!$L32</f>
        <v>0</v>
      </c>
      <c r="AP32">
        <f>I!AO30*'Sim_Vt_Of(IxI)'!$L32</f>
        <v>0</v>
      </c>
      <c r="AQ32">
        <f>I!AP30*'Sim_Vt_Of(IxI)'!$L32</f>
        <v>0</v>
      </c>
      <c r="AR32">
        <f>I!AQ30*'Sim_Vt_Of(IxI)'!$L32</f>
        <v>0</v>
      </c>
      <c r="AS32">
        <f>I!AR30*'Sim_Vt_Of(IxI)'!$L32</f>
        <v>0</v>
      </c>
      <c r="AT32">
        <f>I!AS30*'Sim_Vt_Of(IxI)'!$L32</f>
        <v>0</v>
      </c>
      <c r="AU32">
        <f>I!AT30*'Sim_Vt_Of(IxI)'!$L32</f>
        <v>0</v>
      </c>
      <c r="AV32">
        <f>I!AU30*'Sim_Vt_Of(IxI)'!$L32</f>
        <v>0</v>
      </c>
      <c r="AW32">
        <f>I!AV30*'Sim_Vt_Of(IxI)'!$L32</f>
        <v>0</v>
      </c>
      <c r="AX32">
        <f>I!AW30*'Sim_Vt_Of(IxI)'!$L32</f>
        <v>0</v>
      </c>
      <c r="AY32">
        <f>I!AX30*'Sim_Vt_Of(IxI)'!$L32</f>
        <v>0</v>
      </c>
      <c r="AZ32">
        <f>I!AY30*'Sim_Vt_Of(IxI)'!$L32</f>
        <v>0</v>
      </c>
      <c r="BA32">
        <f>I!AZ30*'Sim_Vt_Of(IxI)'!$L32</f>
        <v>0</v>
      </c>
      <c r="BB32">
        <f>I!BA30*'Sim_Vt_Of(IxI)'!$L32</f>
        <v>0</v>
      </c>
      <c r="BC32">
        <f>I!BB30*'Sim_Vt_Of(IxI)'!$L32</f>
        <v>0</v>
      </c>
      <c r="BD32">
        <f>I!BC30*'Sim_Vt_Of(IxI)'!$L32</f>
        <v>0</v>
      </c>
      <c r="BE32">
        <f>I!BD30*'Sim_Vt_Of(IxI)'!$L32</f>
        <v>0</v>
      </c>
      <c r="BF32">
        <f>I!BE30*'Sim_Vt_Of(IxI)'!$L32</f>
        <v>0</v>
      </c>
      <c r="BG32">
        <f>I!BF30*'Sim_Vt_Of(IxI)'!$L32</f>
        <v>0</v>
      </c>
      <c r="BH32">
        <f>I!BG30*'Sim_Vt_Of(IxI)'!$L32</f>
        <v>0</v>
      </c>
      <c r="BI32">
        <f>I!BH30*'Sim_Vt_Of(IxI)'!$L32</f>
        <v>0</v>
      </c>
      <c r="BJ32">
        <f>I!BI30*'Sim_Vt_Of(IxI)'!$L32</f>
        <v>0</v>
      </c>
      <c r="BK32">
        <f>I!BJ30*'Sim_Vt_Of(IxI)'!$L32</f>
        <v>0</v>
      </c>
      <c r="BL32">
        <f>I!BK30*'Sim_Vt_Of(IxI)'!$L32</f>
        <v>0</v>
      </c>
      <c r="BM32">
        <f>I!BL30*'Sim_Vt_Of(IxI)'!$L32</f>
        <v>0</v>
      </c>
      <c r="BN32">
        <f>I!BM30*'Sim_Vt_Of(IxI)'!$L32</f>
        <v>0</v>
      </c>
      <c r="BO32">
        <f>I!BN30*'Sim_Vt_Of(IxI)'!$L32</f>
        <v>0</v>
      </c>
      <c r="BP32">
        <f>I!BO30*'Sim_Vt_Of(IxI)'!$L32</f>
        <v>0</v>
      </c>
      <c r="BQ32">
        <f>I!BP30*'Sim_Vt_Of(IxI)'!$L32</f>
        <v>0</v>
      </c>
      <c r="BR32">
        <f>I!BQ30*'Sim_Vt_Of(IxI)'!$L32</f>
        <v>0</v>
      </c>
      <c r="BS32">
        <f>I!BR30*'Sim_Vt_Of(IxI)'!$L32</f>
        <v>0</v>
      </c>
      <c r="BT32">
        <f>I!BS30*'Sim_Vt_Of(IxI)'!$L32</f>
        <v>0</v>
      </c>
      <c r="BU32">
        <f>I!BT30*'Sim_Vt_Of(IxI)'!$L32</f>
        <v>0</v>
      </c>
      <c r="BV32">
        <f>I!BU30*'Sim_Vt_Of(IxI)'!$L32</f>
        <v>0</v>
      </c>
      <c r="BW32">
        <f>I!BV30*'Sim_Vt_Of(IxI)'!$L32</f>
        <v>0</v>
      </c>
      <c r="BX32">
        <f>I!BW30*'Sim_Vt_Of(IxI)'!$L32</f>
        <v>0</v>
      </c>
      <c r="BY32">
        <f>I!BX30*'Sim_Vt_Of(IxI)'!$L32</f>
        <v>0</v>
      </c>
    </row>
    <row r="33" spans="1:77" x14ac:dyDescent="0.25">
      <c r="A33" s="105" t="s">
        <v>30</v>
      </c>
      <c r="B33">
        <f>I!A31*'Sim_Vt_Of(IxI)'!$L33</f>
        <v>0</v>
      </c>
      <c r="C33">
        <f>I!B31*'Sim_Vt_Of(IxI)'!$L33</f>
        <v>0</v>
      </c>
      <c r="D33">
        <f>I!C31*'Sim_Vt_Of(IxI)'!$L33</f>
        <v>0</v>
      </c>
      <c r="E33">
        <f>I!D31*'Sim_Vt_Of(IxI)'!$L33</f>
        <v>0</v>
      </c>
      <c r="F33">
        <f>I!E31*'Sim_Vt_Of(IxI)'!$L33</f>
        <v>0</v>
      </c>
      <c r="G33">
        <f>I!F31*'Sim_Vt_Of(IxI)'!$L33</f>
        <v>0</v>
      </c>
      <c r="H33">
        <f>I!G31*'Sim_Vt_Of(IxI)'!$L33</f>
        <v>0</v>
      </c>
      <c r="I33">
        <f>I!H31*'Sim_Vt_Of(IxI)'!$L33</f>
        <v>0</v>
      </c>
      <c r="J33">
        <f>I!I31*'Sim_Vt_Of(IxI)'!$L33</f>
        <v>0</v>
      </c>
      <c r="K33">
        <f>I!J31*'Sim_Vt_Of(IxI)'!$L33</f>
        <v>0</v>
      </c>
      <c r="L33">
        <f>I!K31*'Sim_Vt_Of(IxI)'!$L33</f>
        <v>0</v>
      </c>
      <c r="M33">
        <f>I!L31*'Sim_Vt_Of(IxI)'!$L33</f>
        <v>0</v>
      </c>
      <c r="N33">
        <f>I!M31*'Sim_Vt_Of(IxI)'!$L33</f>
        <v>0</v>
      </c>
      <c r="O33">
        <f>I!N31*'Sim_Vt_Of(IxI)'!$L33</f>
        <v>0</v>
      </c>
      <c r="P33">
        <f>I!O31*'Sim_Vt_Of(IxI)'!$L33</f>
        <v>0</v>
      </c>
      <c r="Q33">
        <f>I!P31*'Sim_Vt_Of(IxI)'!$L33</f>
        <v>0</v>
      </c>
      <c r="R33">
        <f>I!Q31*'Sim_Vt_Of(IxI)'!$L33</f>
        <v>0</v>
      </c>
      <c r="S33">
        <f>I!R31*'Sim_Vt_Of(IxI)'!$L33</f>
        <v>0</v>
      </c>
      <c r="T33">
        <f>I!S31*'Sim_Vt_Of(IxI)'!$L33</f>
        <v>0</v>
      </c>
      <c r="U33">
        <f>I!T31*'Sim_Vt_Of(IxI)'!$L33</f>
        <v>0</v>
      </c>
      <c r="V33">
        <f>I!U31*'Sim_Vt_Of(IxI)'!$L33</f>
        <v>0</v>
      </c>
      <c r="W33">
        <f>I!V31*'Sim_Vt_Of(IxI)'!$L33</f>
        <v>0</v>
      </c>
      <c r="X33">
        <f>I!W31*'Sim_Vt_Of(IxI)'!$L33</f>
        <v>0</v>
      </c>
      <c r="Y33">
        <f>I!X31*'Sim_Vt_Of(IxI)'!$L33</f>
        <v>0</v>
      </c>
      <c r="Z33">
        <f>I!Y31*'Sim_Vt_Of(IxI)'!$L33</f>
        <v>0</v>
      </c>
      <c r="AA33">
        <f>I!Z31*'Sim_Vt_Of(IxI)'!$L33</f>
        <v>0</v>
      </c>
      <c r="AB33">
        <f>I!AA31*'Sim_Vt_Of(IxI)'!$L33</f>
        <v>0</v>
      </c>
      <c r="AC33">
        <f>I!AB31*'Sim_Vt_Of(IxI)'!$L33</f>
        <v>0</v>
      </c>
      <c r="AD33">
        <f>I!AC31*'Sim_Vt_Of(IxI)'!$L33</f>
        <v>0</v>
      </c>
      <c r="AE33">
        <f>I!AD31*'Sim_Vt_Of(IxI)'!$L33</f>
        <v>0</v>
      </c>
      <c r="AF33">
        <f>I!AE31*'Sim_Vt_Of(IxI)'!$L33</f>
        <v>0</v>
      </c>
      <c r="AG33">
        <f>I!AF31*'Sim_Vt_Of(IxI)'!$L33</f>
        <v>0</v>
      </c>
      <c r="AH33">
        <f>I!AG31*'Sim_Vt_Of(IxI)'!$L33</f>
        <v>0</v>
      </c>
      <c r="AI33">
        <f>I!AH31*'Sim_Vt_Of(IxI)'!$L33</f>
        <v>0</v>
      </c>
      <c r="AJ33">
        <f>I!AI31*'Sim_Vt_Of(IxI)'!$L33</f>
        <v>0</v>
      </c>
      <c r="AK33">
        <f>I!AJ31*'Sim_Vt_Of(IxI)'!$L33</f>
        <v>0</v>
      </c>
      <c r="AL33">
        <f>I!AK31*'Sim_Vt_Of(IxI)'!$L33</f>
        <v>0</v>
      </c>
      <c r="AM33">
        <f>I!AL31*'Sim_Vt_Of(IxI)'!$L33</f>
        <v>0</v>
      </c>
      <c r="AN33">
        <f>I!AM31*'Sim_Vt_Of(IxI)'!$L33</f>
        <v>0</v>
      </c>
      <c r="AO33">
        <f>I!AN31*'Sim_Vt_Of(IxI)'!$L33</f>
        <v>0</v>
      </c>
      <c r="AP33">
        <f>I!AO31*'Sim_Vt_Of(IxI)'!$L33</f>
        <v>0</v>
      </c>
      <c r="AQ33">
        <f>I!AP31*'Sim_Vt_Of(IxI)'!$L33</f>
        <v>0</v>
      </c>
      <c r="AR33">
        <f>I!AQ31*'Sim_Vt_Of(IxI)'!$L33</f>
        <v>0</v>
      </c>
      <c r="AS33">
        <f>I!AR31*'Sim_Vt_Of(IxI)'!$L33</f>
        <v>0</v>
      </c>
      <c r="AT33">
        <f>I!AS31*'Sim_Vt_Of(IxI)'!$L33</f>
        <v>0</v>
      </c>
      <c r="AU33">
        <f>I!AT31*'Sim_Vt_Of(IxI)'!$L33</f>
        <v>0</v>
      </c>
      <c r="AV33">
        <f>I!AU31*'Sim_Vt_Of(IxI)'!$L33</f>
        <v>0</v>
      </c>
      <c r="AW33">
        <f>I!AV31*'Sim_Vt_Of(IxI)'!$L33</f>
        <v>0</v>
      </c>
      <c r="AX33">
        <f>I!AW31*'Sim_Vt_Of(IxI)'!$L33</f>
        <v>0</v>
      </c>
      <c r="AY33">
        <f>I!AX31*'Sim_Vt_Of(IxI)'!$L33</f>
        <v>0</v>
      </c>
      <c r="AZ33">
        <f>I!AY31*'Sim_Vt_Of(IxI)'!$L33</f>
        <v>0</v>
      </c>
      <c r="BA33">
        <f>I!AZ31*'Sim_Vt_Of(IxI)'!$L33</f>
        <v>0</v>
      </c>
      <c r="BB33">
        <f>I!BA31*'Sim_Vt_Of(IxI)'!$L33</f>
        <v>0</v>
      </c>
      <c r="BC33">
        <f>I!BB31*'Sim_Vt_Of(IxI)'!$L33</f>
        <v>0</v>
      </c>
      <c r="BD33">
        <f>I!BC31*'Sim_Vt_Of(IxI)'!$L33</f>
        <v>0</v>
      </c>
      <c r="BE33">
        <f>I!BD31*'Sim_Vt_Of(IxI)'!$L33</f>
        <v>0</v>
      </c>
      <c r="BF33">
        <f>I!BE31*'Sim_Vt_Of(IxI)'!$L33</f>
        <v>0</v>
      </c>
      <c r="BG33">
        <f>I!BF31*'Sim_Vt_Of(IxI)'!$L33</f>
        <v>0</v>
      </c>
      <c r="BH33">
        <f>I!BG31*'Sim_Vt_Of(IxI)'!$L33</f>
        <v>0</v>
      </c>
      <c r="BI33">
        <f>I!BH31*'Sim_Vt_Of(IxI)'!$L33</f>
        <v>0</v>
      </c>
      <c r="BJ33">
        <f>I!BI31*'Sim_Vt_Of(IxI)'!$L33</f>
        <v>0</v>
      </c>
      <c r="BK33">
        <f>I!BJ31*'Sim_Vt_Of(IxI)'!$L33</f>
        <v>0</v>
      </c>
      <c r="BL33">
        <f>I!BK31*'Sim_Vt_Of(IxI)'!$L33</f>
        <v>0</v>
      </c>
      <c r="BM33">
        <f>I!BL31*'Sim_Vt_Of(IxI)'!$L33</f>
        <v>0</v>
      </c>
      <c r="BN33">
        <f>I!BM31*'Sim_Vt_Of(IxI)'!$L33</f>
        <v>0</v>
      </c>
      <c r="BO33">
        <f>I!BN31*'Sim_Vt_Of(IxI)'!$L33</f>
        <v>0</v>
      </c>
      <c r="BP33">
        <f>I!BO31*'Sim_Vt_Of(IxI)'!$L33</f>
        <v>0</v>
      </c>
      <c r="BQ33">
        <f>I!BP31*'Sim_Vt_Of(IxI)'!$L33</f>
        <v>0</v>
      </c>
      <c r="BR33">
        <f>I!BQ31*'Sim_Vt_Of(IxI)'!$L33</f>
        <v>0</v>
      </c>
      <c r="BS33">
        <f>I!BR31*'Sim_Vt_Of(IxI)'!$L33</f>
        <v>0</v>
      </c>
      <c r="BT33">
        <f>I!BS31*'Sim_Vt_Of(IxI)'!$L33</f>
        <v>0</v>
      </c>
      <c r="BU33">
        <f>I!BT31*'Sim_Vt_Of(IxI)'!$L33</f>
        <v>0</v>
      </c>
      <c r="BV33">
        <f>I!BU31*'Sim_Vt_Of(IxI)'!$L33</f>
        <v>0</v>
      </c>
      <c r="BW33">
        <f>I!BV31*'Sim_Vt_Of(IxI)'!$L33</f>
        <v>0</v>
      </c>
      <c r="BX33">
        <f>I!BW31*'Sim_Vt_Of(IxI)'!$L33</f>
        <v>0</v>
      </c>
      <c r="BY33">
        <f>I!BX31*'Sim_Vt_Of(IxI)'!$L33</f>
        <v>0</v>
      </c>
    </row>
    <row r="34" spans="1:77" x14ac:dyDescent="0.25">
      <c r="A34" s="105" t="s">
        <v>31</v>
      </c>
      <c r="B34">
        <f>I!A32*'Sim_Vt_Of(IxI)'!$L34</f>
        <v>0</v>
      </c>
      <c r="C34">
        <f>I!B32*'Sim_Vt_Of(IxI)'!$L34</f>
        <v>0</v>
      </c>
      <c r="D34">
        <f>I!C32*'Sim_Vt_Of(IxI)'!$L34</f>
        <v>0</v>
      </c>
      <c r="E34">
        <f>I!D32*'Sim_Vt_Of(IxI)'!$L34</f>
        <v>0</v>
      </c>
      <c r="F34">
        <f>I!E32*'Sim_Vt_Of(IxI)'!$L34</f>
        <v>0</v>
      </c>
      <c r="G34">
        <f>I!F32*'Sim_Vt_Of(IxI)'!$L34</f>
        <v>0</v>
      </c>
      <c r="H34">
        <f>I!G32*'Sim_Vt_Of(IxI)'!$L34</f>
        <v>0</v>
      </c>
      <c r="I34">
        <f>I!H32*'Sim_Vt_Of(IxI)'!$L34</f>
        <v>0</v>
      </c>
      <c r="J34">
        <f>I!I32*'Sim_Vt_Of(IxI)'!$L34</f>
        <v>0</v>
      </c>
      <c r="K34">
        <f>I!J32*'Sim_Vt_Of(IxI)'!$L34</f>
        <v>0</v>
      </c>
      <c r="L34">
        <f>I!K32*'Sim_Vt_Of(IxI)'!$L34</f>
        <v>0</v>
      </c>
      <c r="M34">
        <f>I!L32*'Sim_Vt_Of(IxI)'!$L34</f>
        <v>0</v>
      </c>
      <c r="N34">
        <f>I!M32*'Sim_Vt_Of(IxI)'!$L34</f>
        <v>0</v>
      </c>
      <c r="O34">
        <f>I!N32*'Sim_Vt_Of(IxI)'!$L34</f>
        <v>0</v>
      </c>
      <c r="P34">
        <f>I!O32*'Sim_Vt_Of(IxI)'!$L34</f>
        <v>0</v>
      </c>
      <c r="Q34">
        <f>I!P32*'Sim_Vt_Of(IxI)'!$L34</f>
        <v>0</v>
      </c>
      <c r="R34">
        <f>I!Q32*'Sim_Vt_Of(IxI)'!$L34</f>
        <v>0</v>
      </c>
      <c r="S34">
        <f>I!R32*'Sim_Vt_Of(IxI)'!$L34</f>
        <v>0</v>
      </c>
      <c r="T34">
        <f>I!S32*'Sim_Vt_Of(IxI)'!$L34</f>
        <v>0</v>
      </c>
      <c r="U34">
        <f>I!T32*'Sim_Vt_Of(IxI)'!$L34</f>
        <v>0</v>
      </c>
      <c r="V34">
        <f>I!U32*'Sim_Vt_Of(IxI)'!$L34</f>
        <v>0</v>
      </c>
      <c r="W34">
        <f>I!V32*'Sim_Vt_Of(IxI)'!$L34</f>
        <v>0</v>
      </c>
      <c r="X34">
        <f>I!W32*'Sim_Vt_Of(IxI)'!$L34</f>
        <v>0</v>
      </c>
      <c r="Y34">
        <f>I!X32*'Sim_Vt_Of(IxI)'!$L34</f>
        <v>0</v>
      </c>
      <c r="Z34">
        <f>I!Y32*'Sim_Vt_Of(IxI)'!$L34</f>
        <v>0</v>
      </c>
      <c r="AA34">
        <f>I!Z32*'Sim_Vt_Of(IxI)'!$L34</f>
        <v>0</v>
      </c>
      <c r="AB34">
        <f>I!AA32*'Sim_Vt_Of(IxI)'!$L34</f>
        <v>0</v>
      </c>
      <c r="AC34">
        <f>I!AB32*'Sim_Vt_Of(IxI)'!$L34</f>
        <v>0</v>
      </c>
      <c r="AD34">
        <f>I!AC32*'Sim_Vt_Of(IxI)'!$L34</f>
        <v>0</v>
      </c>
      <c r="AE34">
        <f>I!AD32*'Sim_Vt_Of(IxI)'!$L34</f>
        <v>0</v>
      </c>
      <c r="AF34">
        <f>I!AE32*'Sim_Vt_Of(IxI)'!$L34</f>
        <v>0</v>
      </c>
      <c r="AG34">
        <f>I!AF32*'Sim_Vt_Of(IxI)'!$L34</f>
        <v>0</v>
      </c>
      <c r="AH34">
        <f>I!AG32*'Sim_Vt_Of(IxI)'!$L34</f>
        <v>0</v>
      </c>
      <c r="AI34">
        <f>I!AH32*'Sim_Vt_Of(IxI)'!$L34</f>
        <v>0</v>
      </c>
      <c r="AJ34">
        <f>I!AI32*'Sim_Vt_Of(IxI)'!$L34</f>
        <v>0</v>
      </c>
      <c r="AK34">
        <f>I!AJ32*'Sim_Vt_Of(IxI)'!$L34</f>
        <v>0</v>
      </c>
      <c r="AL34">
        <f>I!AK32*'Sim_Vt_Of(IxI)'!$L34</f>
        <v>0</v>
      </c>
      <c r="AM34">
        <f>I!AL32*'Sim_Vt_Of(IxI)'!$L34</f>
        <v>0</v>
      </c>
      <c r="AN34">
        <f>I!AM32*'Sim_Vt_Of(IxI)'!$L34</f>
        <v>0</v>
      </c>
      <c r="AO34">
        <f>I!AN32*'Sim_Vt_Of(IxI)'!$L34</f>
        <v>0</v>
      </c>
      <c r="AP34">
        <f>I!AO32*'Sim_Vt_Of(IxI)'!$L34</f>
        <v>0</v>
      </c>
      <c r="AQ34">
        <f>I!AP32*'Sim_Vt_Of(IxI)'!$L34</f>
        <v>0</v>
      </c>
      <c r="AR34">
        <f>I!AQ32*'Sim_Vt_Of(IxI)'!$L34</f>
        <v>0</v>
      </c>
      <c r="AS34">
        <f>I!AR32*'Sim_Vt_Of(IxI)'!$L34</f>
        <v>0</v>
      </c>
      <c r="AT34">
        <f>I!AS32*'Sim_Vt_Of(IxI)'!$L34</f>
        <v>0</v>
      </c>
      <c r="AU34">
        <f>I!AT32*'Sim_Vt_Of(IxI)'!$L34</f>
        <v>0</v>
      </c>
      <c r="AV34">
        <f>I!AU32*'Sim_Vt_Of(IxI)'!$L34</f>
        <v>0</v>
      </c>
      <c r="AW34">
        <f>I!AV32*'Sim_Vt_Of(IxI)'!$L34</f>
        <v>0</v>
      </c>
      <c r="AX34">
        <f>I!AW32*'Sim_Vt_Of(IxI)'!$L34</f>
        <v>0</v>
      </c>
      <c r="AY34">
        <f>I!AX32*'Sim_Vt_Of(IxI)'!$L34</f>
        <v>0</v>
      </c>
      <c r="AZ34">
        <f>I!AY32*'Sim_Vt_Of(IxI)'!$L34</f>
        <v>0</v>
      </c>
      <c r="BA34">
        <f>I!AZ32*'Sim_Vt_Of(IxI)'!$L34</f>
        <v>0</v>
      </c>
      <c r="BB34">
        <f>I!BA32*'Sim_Vt_Of(IxI)'!$L34</f>
        <v>0</v>
      </c>
      <c r="BC34">
        <f>I!BB32*'Sim_Vt_Of(IxI)'!$L34</f>
        <v>0</v>
      </c>
      <c r="BD34">
        <f>I!BC32*'Sim_Vt_Of(IxI)'!$L34</f>
        <v>0</v>
      </c>
      <c r="BE34">
        <f>I!BD32*'Sim_Vt_Of(IxI)'!$L34</f>
        <v>0</v>
      </c>
      <c r="BF34">
        <f>I!BE32*'Sim_Vt_Of(IxI)'!$L34</f>
        <v>0</v>
      </c>
      <c r="BG34">
        <f>I!BF32*'Sim_Vt_Of(IxI)'!$L34</f>
        <v>0</v>
      </c>
      <c r="BH34">
        <f>I!BG32*'Sim_Vt_Of(IxI)'!$L34</f>
        <v>0</v>
      </c>
      <c r="BI34">
        <f>I!BH32*'Sim_Vt_Of(IxI)'!$L34</f>
        <v>0</v>
      </c>
      <c r="BJ34">
        <f>I!BI32*'Sim_Vt_Of(IxI)'!$L34</f>
        <v>0</v>
      </c>
      <c r="BK34">
        <f>I!BJ32*'Sim_Vt_Of(IxI)'!$L34</f>
        <v>0</v>
      </c>
      <c r="BL34">
        <f>I!BK32*'Sim_Vt_Of(IxI)'!$L34</f>
        <v>0</v>
      </c>
      <c r="BM34">
        <f>I!BL32*'Sim_Vt_Of(IxI)'!$L34</f>
        <v>0</v>
      </c>
      <c r="BN34">
        <f>I!BM32*'Sim_Vt_Of(IxI)'!$L34</f>
        <v>0</v>
      </c>
      <c r="BO34">
        <f>I!BN32*'Sim_Vt_Of(IxI)'!$L34</f>
        <v>0</v>
      </c>
      <c r="BP34">
        <f>I!BO32*'Sim_Vt_Of(IxI)'!$L34</f>
        <v>0</v>
      </c>
      <c r="BQ34">
        <f>I!BP32*'Sim_Vt_Of(IxI)'!$L34</f>
        <v>0</v>
      </c>
      <c r="BR34">
        <f>I!BQ32*'Sim_Vt_Of(IxI)'!$L34</f>
        <v>0</v>
      </c>
      <c r="BS34">
        <f>I!BR32*'Sim_Vt_Of(IxI)'!$L34</f>
        <v>0</v>
      </c>
      <c r="BT34">
        <f>I!BS32*'Sim_Vt_Of(IxI)'!$L34</f>
        <v>0</v>
      </c>
      <c r="BU34">
        <f>I!BT32*'Sim_Vt_Of(IxI)'!$L34</f>
        <v>0</v>
      </c>
      <c r="BV34">
        <f>I!BU32*'Sim_Vt_Of(IxI)'!$L34</f>
        <v>0</v>
      </c>
      <c r="BW34">
        <f>I!BV32*'Sim_Vt_Of(IxI)'!$L34</f>
        <v>0</v>
      </c>
      <c r="BX34">
        <f>I!BW32*'Sim_Vt_Of(IxI)'!$L34</f>
        <v>0</v>
      </c>
      <c r="BY34">
        <f>I!BX32*'Sim_Vt_Of(IxI)'!$L34</f>
        <v>0</v>
      </c>
    </row>
    <row r="35" spans="1:77" x14ac:dyDescent="0.25">
      <c r="A35" s="105" t="s">
        <v>32</v>
      </c>
      <c r="B35">
        <f>I!A33*'Sim_Vt_Of(IxI)'!$L35</f>
        <v>0</v>
      </c>
      <c r="C35">
        <f>I!B33*'Sim_Vt_Of(IxI)'!$L35</f>
        <v>0</v>
      </c>
      <c r="D35">
        <f>I!C33*'Sim_Vt_Of(IxI)'!$L35</f>
        <v>0</v>
      </c>
      <c r="E35">
        <f>I!D33*'Sim_Vt_Of(IxI)'!$L35</f>
        <v>0</v>
      </c>
      <c r="F35">
        <f>I!E33*'Sim_Vt_Of(IxI)'!$L35</f>
        <v>0</v>
      </c>
      <c r="G35">
        <f>I!F33*'Sim_Vt_Of(IxI)'!$L35</f>
        <v>0</v>
      </c>
      <c r="H35">
        <f>I!G33*'Sim_Vt_Of(IxI)'!$L35</f>
        <v>0</v>
      </c>
      <c r="I35">
        <f>I!H33*'Sim_Vt_Of(IxI)'!$L35</f>
        <v>0</v>
      </c>
      <c r="J35">
        <f>I!I33*'Sim_Vt_Of(IxI)'!$L35</f>
        <v>0</v>
      </c>
      <c r="K35">
        <f>I!J33*'Sim_Vt_Of(IxI)'!$L35</f>
        <v>0</v>
      </c>
      <c r="L35">
        <f>I!K33*'Sim_Vt_Of(IxI)'!$L35</f>
        <v>0</v>
      </c>
      <c r="M35">
        <f>I!L33*'Sim_Vt_Of(IxI)'!$L35</f>
        <v>0</v>
      </c>
      <c r="N35">
        <f>I!M33*'Sim_Vt_Of(IxI)'!$L35</f>
        <v>0</v>
      </c>
      <c r="O35">
        <f>I!N33*'Sim_Vt_Of(IxI)'!$L35</f>
        <v>0</v>
      </c>
      <c r="P35">
        <f>I!O33*'Sim_Vt_Of(IxI)'!$L35</f>
        <v>0</v>
      </c>
      <c r="Q35">
        <f>I!P33*'Sim_Vt_Of(IxI)'!$L35</f>
        <v>0</v>
      </c>
      <c r="R35">
        <f>I!Q33*'Sim_Vt_Of(IxI)'!$L35</f>
        <v>0</v>
      </c>
      <c r="S35">
        <f>I!R33*'Sim_Vt_Of(IxI)'!$L35</f>
        <v>0</v>
      </c>
      <c r="T35">
        <f>I!S33*'Sim_Vt_Of(IxI)'!$L35</f>
        <v>0</v>
      </c>
      <c r="U35">
        <f>I!T33*'Sim_Vt_Of(IxI)'!$L35</f>
        <v>0</v>
      </c>
      <c r="V35">
        <f>I!U33*'Sim_Vt_Of(IxI)'!$L35</f>
        <v>0</v>
      </c>
      <c r="W35">
        <f>I!V33*'Sim_Vt_Of(IxI)'!$L35</f>
        <v>0</v>
      </c>
      <c r="X35">
        <f>I!W33*'Sim_Vt_Of(IxI)'!$L35</f>
        <v>0</v>
      </c>
      <c r="Y35">
        <f>I!X33*'Sim_Vt_Of(IxI)'!$L35</f>
        <v>0</v>
      </c>
      <c r="Z35">
        <f>I!Y33*'Sim_Vt_Of(IxI)'!$L35</f>
        <v>0</v>
      </c>
      <c r="AA35">
        <f>I!Z33*'Sim_Vt_Of(IxI)'!$L35</f>
        <v>0</v>
      </c>
      <c r="AB35">
        <f>I!AA33*'Sim_Vt_Of(IxI)'!$L35</f>
        <v>0</v>
      </c>
      <c r="AC35">
        <f>I!AB33*'Sim_Vt_Of(IxI)'!$L35</f>
        <v>0</v>
      </c>
      <c r="AD35">
        <f>I!AC33*'Sim_Vt_Of(IxI)'!$L35</f>
        <v>0</v>
      </c>
      <c r="AE35">
        <f>I!AD33*'Sim_Vt_Of(IxI)'!$L35</f>
        <v>0</v>
      </c>
      <c r="AF35">
        <f>I!AE33*'Sim_Vt_Of(IxI)'!$L35</f>
        <v>0</v>
      </c>
      <c r="AG35">
        <f>I!AF33*'Sim_Vt_Of(IxI)'!$L35</f>
        <v>0</v>
      </c>
      <c r="AH35">
        <f>I!AG33*'Sim_Vt_Of(IxI)'!$L35</f>
        <v>0</v>
      </c>
      <c r="AI35">
        <f>I!AH33*'Sim_Vt_Of(IxI)'!$L35</f>
        <v>0</v>
      </c>
      <c r="AJ35">
        <f>I!AI33*'Sim_Vt_Of(IxI)'!$L35</f>
        <v>0</v>
      </c>
      <c r="AK35">
        <f>I!AJ33*'Sim_Vt_Of(IxI)'!$L35</f>
        <v>0</v>
      </c>
      <c r="AL35">
        <f>I!AK33*'Sim_Vt_Of(IxI)'!$L35</f>
        <v>0</v>
      </c>
      <c r="AM35">
        <f>I!AL33*'Sim_Vt_Of(IxI)'!$L35</f>
        <v>0</v>
      </c>
      <c r="AN35">
        <f>I!AM33*'Sim_Vt_Of(IxI)'!$L35</f>
        <v>0</v>
      </c>
      <c r="AO35">
        <f>I!AN33*'Sim_Vt_Of(IxI)'!$L35</f>
        <v>0</v>
      </c>
      <c r="AP35">
        <f>I!AO33*'Sim_Vt_Of(IxI)'!$L35</f>
        <v>0</v>
      </c>
      <c r="AQ35">
        <f>I!AP33*'Sim_Vt_Of(IxI)'!$L35</f>
        <v>0</v>
      </c>
      <c r="AR35">
        <f>I!AQ33*'Sim_Vt_Of(IxI)'!$L35</f>
        <v>0</v>
      </c>
      <c r="AS35">
        <f>I!AR33*'Sim_Vt_Of(IxI)'!$L35</f>
        <v>0</v>
      </c>
      <c r="AT35">
        <f>I!AS33*'Sim_Vt_Of(IxI)'!$L35</f>
        <v>0</v>
      </c>
      <c r="AU35">
        <f>I!AT33*'Sim_Vt_Of(IxI)'!$L35</f>
        <v>0</v>
      </c>
      <c r="AV35">
        <f>I!AU33*'Sim_Vt_Of(IxI)'!$L35</f>
        <v>0</v>
      </c>
      <c r="AW35">
        <f>I!AV33*'Sim_Vt_Of(IxI)'!$L35</f>
        <v>0</v>
      </c>
      <c r="AX35">
        <f>I!AW33*'Sim_Vt_Of(IxI)'!$L35</f>
        <v>0</v>
      </c>
      <c r="AY35">
        <f>I!AX33*'Sim_Vt_Of(IxI)'!$L35</f>
        <v>0</v>
      </c>
      <c r="AZ35">
        <f>I!AY33*'Sim_Vt_Of(IxI)'!$L35</f>
        <v>0</v>
      </c>
      <c r="BA35">
        <f>I!AZ33*'Sim_Vt_Of(IxI)'!$L35</f>
        <v>0</v>
      </c>
      <c r="BB35">
        <f>I!BA33*'Sim_Vt_Of(IxI)'!$L35</f>
        <v>0</v>
      </c>
      <c r="BC35">
        <f>I!BB33*'Sim_Vt_Of(IxI)'!$L35</f>
        <v>0</v>
      </c>
      <c r="BD35">
        <f>I!BC33*'Sim_Vt_Of(IxI)'!$L35</f>
        <v>0</v>
      </c>
      <c r="BE35">
        <f>I!BD33*'Sim_Vt_Of(IxI)'!$L35</f>
        <v>0</v>
      </c>
      <c r="BF35">
        <f>I!BE33*'Sim_Vt_Of(IxI)'!$L35</f>
        <v>0</v>
      </c>
      <c r="BG35">
        <f>I!BF33*'Sim_Vt_Of(IxI)'!$L35</f>
        <v>0</v>
      </c>
      <c r="BH35">
        <f>I!BG33*'Sim_Vt_Of(IxI)'!$L35</f>
        <v>0</v>
      </c>
      <c r="BI35">
        <f>I!BH33*'Sim_Vt_Of(IxI)'!$L35</f>
        <v>0</v>
      </c>
      <c r="BJ35">
        <f>I!BI33*'Sim_Vt_Of(IxI)'!$L35</f>
        <v>0</v>
      </c>
      <c r="BK35">
        <f>I!BJ33*'Sim_Vt_Of(IxI)'!$L35</f>
        <v>0</v>
      </c>
      <c r="BL35">
        <f>I!BK33*'Sim_Vt_Of(IxI)'!$L35</f>
        <v>0</v>
      </c>
      <c r="BM35">
        <f>I!BL33*'Sim_Vt_Of(IxI)'!$L35</f>
        <v>0</v>
      </c>
      <c r="BN35">
        <f>I!BM33*'Sim_Vt_Of(IxI)'!$L35</f>
        <v>0</v>
      </c>
      <c r="BO35">
        <f>I!BN33*'Sim_Vt_Of(IxI)'!$L35</f>
        <v>0</v>
      </c>
      <c r="BP35">
        <f>I!BO33*'Sim_Vt_Of(IxI)'!$L35</f>
        <v>0</v>
      </c>
      <c r="BQ35">
        <f>I!BP33*'Sim_Vt_Of(IxI)'!$L35</f>
        <v>0</v>
      </c>
      <c r="BR35">
        <f>I!BQ33*'Sim_Vt_Of(IxI)'!$L35</f>
        <v>0</v>
      </c>
      <c r="BS35">
        <f>I!BR33*'Sim_Vt_Of(IxI)'!$L35</f>
        <v>0</v>
      </c>
      <c r="BT35">
        <f>I!BS33*'Sim_Vt_Of(IxI)'!$L35</f>
        <v>0</v>
      </c>
      <c r="BU35">
        <f>I!BT33*'Sim_Vt_Of(IxI)'!$L35</f>
        <v>0</v>
      </c>
      <c r="BV35">
        <f>I!BU33*'Sim_Vt_Of(IxI)'!$L35</f>
        <v>0</v>
      </c>
      <c r="BW35">
        <f>I!BV33*'Sim_Vt_Of(IxI)'!$L35</f>
        <v>0</v>
      </c>
      <c r="BX35">
        <f>I!BW33*'Sim_Vt_Of(IxI)'!$L35</f>
        <v>0</v>
      </c>
      <c r="BY35">
        <f>I!BX33*'Sim_Vt_Of(IxI)'!$L35</f>
        <v>0</v>
      </c>
    </row>
    <row r="36" spans="1:77" x14ac:dyDescent="0.25">
      <c r="A36" s="105" t="s">
        <v>33</v>
      </c>
      <c r="B36">
        <f>I!A34*'Sim_Vt_Of(IxI)'!$L36</f>
        <v>0</v>
      </c>
      <c r="C36">
        <f>I!B34*'Sim_Vt_Of(IxI)'!$L36</f>
        <v>0</v>
      </c>
      <c r="D36">
        <f>I!C34*'Sim_Vt_Of(IxI)'!$L36</f>
        <v>0</v>
      </c>
      <c r="E36">
        <f>I!D34*'Sim_Vt_Of(IxI)'!$L36</f>
        <v>0</v>
      </c>
      <c r="F36">
        <f>I!E34*'Sim_Vt_Of(IxI)'!$L36</f>
        <v>0</v>
      </c>
      <c r="G36">
        <f>I!F34*'Sim_Vt_Of(IxI)'!$L36</f>
        <v>0</v>
      </c>
      <c r="H36">
        <f>I!G34*'Sim_Vt_Of(IxI)'!$L36</f>
        <v>0</v>
      </c>
      <c r="I36">
        <f>I!H34*'Sim_Vt_Of(IxI)'!$L36</f>
        <v>0</v>
      </c>
      <c r="J36">
        <f>I!I34*'Sim_Vt_Of(IxI)'!$L36</f>
        <v>0</v>
      </c>
      <c r="K36">
        <f>I!J34*'Sim_Vt_Of(IxI)'!$L36</f>
        <v>0</v>
      </c>
      <c r="L36">
        <f>I!K34*'Sim_Vt_Of(IxI)'!$L36</f>
        <v>0</v>
      </c>
      <c r="M36">
        <f>I!L34*'Sim_Vt_Of(IxI)'!$L36</f>
        <v>0</v>
      </c>
      <c r="N36">
        <f>I!M34*'Sim_Vt_Of(IxI)'!$L36</f>
        <v>0</v>
      </c>
      <c r="O36">
        <f>I!N34*'Sim_Vt_Of(IxI)'!$L36</f>
        <v>0</v>
      </c>
      <c r="P36">
        <f>I!O34*'Sim_Vt_Of(IxI)'!$L36</f>
        <v>0</v>
      </c>
      <c r="Q36">
        <f>I!P34*'Sim_Vt_Of(IxI)'!$L36</f>
        <v>0</v>
      </c>
      <c r="R36">
        <f>I!Q34*'Sim_Vt_Of(IxI)'!$L36</f>
        <v>0</v>
      </c>
      <c r="S36">
        <f>I!R34*'Sim_Vt_Of(IxI)'!$L36</f>
        <v>0</v>
      </c>
      <c r="T36">
        <f>I!S34*'Sim_Vt_Of(IxI)'!$L36</f>
        <v>0</v>
      </c>
      <c r="U36">
        <f>I!T34*'Sim_Vt_Of(IxI)'!$L36</f>
        <v>0</v>
      </c>
      <c r="V36">
        <f>I!U34*'Sim_Vt_Of(IxI)'!$L36</f>
        <v>0</v>
      </c>
      <c r="W36">
        <f>I!V34*'Sim_Vt_Of(IxI)'!$L36</f>
        <v>0</v>
      </c>
      <c r="X36">
        <f>I!W34*'Sim_Vt_Of(IxI)'!$L36</f>
        <v>0</v>
      </c>
      <c r="Y36">
        <f>I!X34*'Sim_Vt_Of(IxI)'!$L36</f>
        <v>0</v>
      </c>
      <c r="Z36">
        <f>I!Y34*'Sim_Vt_Of(IxI)'!$L36</f>
        <v>0</v>
      </c>
      <c r="AA36">
        <f>I!Z34*'Sim_Vt_Of(IxI)'!$L36</f>
        <v>0</v>
      </c>
      <c r="AB36">
        <f>I!AA34*'Sim_Vt_Of(IxI)'!$L36</f>
        <v>0</v>
      </c>
      <c r="AC36">
        <f>I!AB34*'Sim_Vt_Of(IxI)'!$L36</f>
        <v>0</v>
      </c>
      <c r="AD36">
        <f>I!AC34*'Sim_Vt_Of(IxI)'!$L36</f>
        <v>0</v>
      </c>
      <c r="AE36">
        <f>I!AD34*'Sim_Vt_Of(IxI)'!$L36</f>
        <v>0</v>
      </c>
      <c r="AF36">
        <f>I!AE34*'Sim_Vt_Of(IxI)'!$L36</f>
        <v>0</v>
      </c>
      <c r="AG36">
        <f>I!AF34*'Sim_Vt_Of(IxI)'!$L36</f>
        <v>0</v>
      </c>
      <c r="AH36">
        <f>I!AG34*'Sim_Vt_Of(IxI)'!$L36</f>
        <v>0</v>
      </c>
      <c r="AI36">
        <f>I!AH34*'Sim_Vt_Of(IxI)'!$L36</f>
        <v>0</v>
      </c>
      <c r="AJ36">
        <f>I!AI34*'Sim_Vt_Of(IxI)'!$L36</f>
        <v>0</v>
      </c>
      <c r="AK36">
        <f>I!AJ34*'Sim_Vt_Of(IxI)'!$L36</f>
        <v>0</v>
      </c>
      <c r="AL36">
        <f>I!AK34*'Sim_Vt_Of(IxI)'!$L36</f>
        <v>0</v>
      </c>
      <c r="AM36">
        <f>I!AL34*'Sim_Vt_Of(IxI)'!$L36</f>
        <v>0</v>
      </c>
      <c r="AN36">
        <f>I!AM34*'Sim_Vt_Of(IxI)'!$L36</f>
        <v>0</v>
      </c>
      <c r="AO36">
        <f>I!AN34*'Sim_Vt_Of(IxI)'!$L36</f>
        <v>0</v>
      </c>
      <c r="AP36">
        <f>I!AO34*'Sim_Vt_Of(IxI)'!$L36</f>
        <v>0</v>
      </c>
      <c r="AQ36">
        <f>I!AP34*'Sim_Vt_Of(IxI)'!$L36</f>
        <v>0</v>
      </c>
      <c r="AR36">
        <f>I!AQ34*'Sim_Vt_Of(IxI)'!$L36</f>
        <v>0</v>
      </c>
      <c r="AS36">
        <f>I!AR34*'Sim_Vt_Of(IxI)'!$L36</f>
        <v>0</v>
      </c>
      <c r="AT36">
        <f>I!AS34*'Sim_Vt_Of(IxI)'!$L36</f>
        <v>0</v>
      </c>
      <c r="AU36">
        <f>I!AT34*'Sim_Vt_Of(IxI)'!$L36</f>
        <v>0</v>
      </c>
      <c r="AV36">
        <f>I!AU34*'Sim_Vt_Of(IxI)'!$L36</f>
        <v>0</v>
      </c>
      <c r="AW36">
        <f>I!AV34*'Sim_Vt_Of(IxI)'!$L36</f>
        <v>0</v>
      </c>
      <c r="AX36">
        <f>I!AW34*'Sim_Vt_Of(IxI)'!$L36</f>
        <v>0</v>
      </c>
      <c r="AY36">
        <f>I!AX34*'Sim_Vt_Of(IxI)'!$L36</f>
        <v>0</v>
      </c>
      <c r="AZ36">
        <f>I!AY34*'Sim_Vt_Of(IxI)'!$L36</f>
        <v>0</v>
      </c>
      <c r="BA36">
        <f>I!AZ34*'Sim_Vt_Of(IxI)'!$L36</f>
        <v>0</v>
      </c>
      <c r="BB36">
        <f>I!BA34*'Sim_Vt_Of(IxI)'!$L36</f>
        <v>0</v>
      </c>
      <c r="BC36">
        <f>I!BB34*'Sim_Vt_Of(IxI)'!$L36</f>
        <v>0</v>
      </c>
      <c r="BD36">
        <f>I!BC34*'Sim_Vt_Of(IxI)'!$L36</f>
        <v>0</v>
      </c>
      <c r="BE36">
        <f>I!BD34*'Sim_Vt_Of(IxI)'!$L36</f>
        <v>0</v>
      </c>
      <c r="BF36">
        <f>I!BE34*'Sim_Vt_Of(IxI)'!$L36</f>
        <v>0</v>
      </c>
      <c r="BG36">
        <f>I!BF34*'Sim_Vt_Of(IxI)'!$L36</f>
        <v>0</v>
      </c>
      <c r="BH36">
        <f>I!BG34*'Sim_Vt_Of(IxI)'!$L36</f>
        <v>0</v>
      </c>
      <c r="BI36">
        <f>I!BH34*'Sim_Vt_Of(IxI)'!$L36</f>
        <v>0</v>
      </c>
      <c r="BJ36">
        <f>I!BI34*'Sim_Vt_Of(IxI)'!$L36</f>
        <v>0</v>
      </c>
      <c r="BK36">
        <f>I!BJ34*'Sim_Vt_Of(IxI)'!$L36</f>
        <v>0</v>
      </c>
      <c r="BL36">
        <f>I!BK34*'Sim_Vt_Of(IxI)'!$L36</f>
        <v>0</v>
      </c>
      <c r="BM36">
        <f>I!BL34*'Sim_Vt_Of(IxI)'!$L36</f>
        <v>0</v>
      </c>
      <c r="BN36">
        <f>I!BM34*'Sim_Vt_Of(IxI)'!$L36</f>
        <v>0</v>
      </c>
      <c r="BO36">
        <f>I!BN34*'Sim_Vt_Of(IxI)'!$L36</f>
        <v>0</v>
      </c>
      <c r="BP36">
        <f>I!BO34*'Sim_Vt_Of(IxI)'!$L36</f>
        <v>0</v>
      </c>
      <c r="BQ36">
        <f>I!BP34*'Sim_Vt_Of(IxI)'!$L36</f>
        <v>0</v>
      </c>
      <c r="BR36">
        <f>I!BQ34*'Sim_Vt_Of(IxI)'!$L36</f>
        <v>0</v>
      </c>
      <c r="BS36">
        <f>I!BR34*'Sim_Vt_Of(IxI)'!$L36</f>
        <v>0</v>
      </c>
      <c r="BT36">
        <f>I!BS34*'Sim_Vt_Of(IxI)'!$L36</f>
        <v>0</v>
      </c>
      <c r="BU36">
        <f>I!BT34*'Sim_Vt_Of(IxI)'!$L36</f>
        <v>0</v>
      </c>
      <c r="BV36">
        <f>I!BU34*'Sim_Vt_Of(IxI)'!$L36</f>
        <v>0</v>
      </c>
      <c r="BW36">
        <f>I!BV34*'Sim_Vt_Of(IxI)'!$L36</f>
        <v>0</v>
      </c>
      <c r="BX36">
        <f>I!BW34*'Sim_Vt_Of(IxI)'!$L36</f>
        <v>0</v>
      </c>
      <c r="BY36">
        <f>I!BX34*'Sim_Vt_Of(IxI)'!$L36</f>
        <v>0</v>
      </c>
    </row>
    <row r="37" spans="1:77" x14ac:dyDescent="0.25">
      <c r="A37" s="105" t="s">
        <v>34</v>
      </c>
      <c r="B37">
        <f>I!A35*'Sim_Vt_Of(IxI)'!$L37</f>
        <v>0</v>
      </c>
      <c r="C37">
        <f>I!B35*'Sim_Vt_Of(IxI)'!$L37</f>
        <v>0</v>
      </c>
      <c r="D37">
        <f>I!C35*'Sim_Vt_Of(IxI)'!$L37</f>
        <v>0</v>
      </c>
      <c r="E37">
        <f>I!D35*'Sim_Vt_Of(IxI)'!$L37</f>
        <v>0</v>
      </c>
      <c r="F37">
        <f>I!E35*'Sim_Vt_Of(IxI)'!$L37</f>
        <v>0</v>
      </c>
      <c r="G37">
        <f>I!F35*'Sim_Vt_Of(IxI)'!$L37</f>
        <v>0</v>
      </c>
      <c r="H37">
        <f>I!G35*'Sim_Vt_Of(IxI)'!$L37</f>
        <v>0</v>
      </c>
      <c r="I37">
        <f>I!H35*'Sim_Vt_Of(IxI)'!$L37</f>
        <v>0</v>
      </c>
      <c r="J37">
        <f>I!I35*'Sim_Vt_Of(IxI)'!$L37</f>
        <v>0</v>
      </c>
      <c r="K37">
        <f>I!J35*'Sim_Vt_Of(IxI)'!$L37</f>
        <v>0</v>
      </c>
      <c r="L37">
        <f>I!K35*'Sim_Vt_Of(IxI)'!$L37</f>
        <v>0</v>
      </c>
      <c r="M37">
        <f>I!L35*'Sim_Vt_Of(IxI)'!$L37</f>
        <v>0</v>
      </c>
      <c r="N37">
        <f>I!M35*'Sim_Vt_Of(IxI)'!$L37</f>
        <v>0</v>
      </c>
      <c r="O37">
        <f>I!N35*'Sim_Vt_Of(IxI)'!$L37</f>
        <v>0</v>
      </c>
      <c r="P37">
        <f>I!O35*'Sim_Vt_Of(IxI)'!$L37</f>
        <v>0</v>
      </c>
      <c r="Q37">
        <f>I!P35*'Sim_Vt_Of(IxI)'!$L37</f>
        <v>0</v>
      </c>
      <c r="R37">
        <f>I!Q35*'Sim_Vt_Of(IxI)'!$L37</f>
        <v>0</v>
      </c>
      <c r="S37">
        <f>I!R35*'Sim_Vt_Of(IxI)'!$L37</f>
        <v>0</v>
      </c>
      <c r="T37">
        <f>I!S35*'Sim_Vt_Of(IxI)'!$L37</f>
        <v>0</v>
      </c>
      <c r="U37">
        <f>I!T35*'Sim_Vt_Of(IxI)'!$L37</f>
        <v>0</v>
      </c>
      <c r="V37">
        <f>I!U35*'Sim_Vt_Of(IxI)'!$L37</f>
        <v>0</v>
      </c>
      <c r="W37">
        <f>I!V35*'Sim_Vt_Of(IxI)'!$L37</f>
        <v>0</v>
      </c>
      <c r="X37">
        <f>I!W35*'Sim_Vt_Of(IxI)'!$L37</f>
        <v>0</v>
      </c>
      <c r="Y37">
        <f>I!X35*'Sim_Vt_Of(IxI)'!$L37</f>
        <v>0</v>
      </c>
      <c r="Z37">
        <f>I!Y35*'Sim_Vt_Of(IxI)'!$L37</f>
        <v>0</v>
      </c>
      <c r="AA37">
        <f>I!Z35*'Sim_Vt_Of(IxI)'!$L37</f>
        <v>0</v>
      </c>
      <c r="AB37">
        <f>I!AA35*'Sim_Vt_Of(IxI)'!$L37</f>
        <v>0</v>
      </c>
      <c r="AC37">
        <f>I!AB35*'Sim_Vt_Of(IxI)'!$L37</f>
        <v>0</v>
      </c>
      <c r="AD37">
        <f>I!AC35*'Sim_Vt_Of(IxI)'!$L37</f>
        <v>0</v>
      </c>
      <c r="AE37">
        <f>I!AD35*'Sim_Vt_Of(IxI)'!$L37</f>
        <v>0</v>
      </c>
      <c r="AF37">
        <f>I!AE35*'Sim_Vt_Of(IxI)'!$L37</f>
        <v>0</v>
      </c>
      <c r="AG37">
        <f>I!AF35*'Sim_Vt_Of(IxI)'!$L37</f>
        <v>0</v>
      </c>
      <c r="AH37">
        <f>I!AG35*'Sim_Vt_Of(IxI)'!$L37</f>
        <v>0</v>
      </c>
      <c r="AI37">
        <f>I!AH35*'Sim_Vt_Of(IxI)'!$L37</f>
        <v>0</v>
      </c>
      <c r="AJ37">
        <f>I!AI35*'Sim_Vt_Of(IxI)'!$L37</f>
        <v>0</v>
      </c>
      <c r="AK37">
        <f>I!AJ35*'Sim_Vt_Of(IxI)'!$L37</f>
        <v>0</v>
      </c>
      <c r="AL37">
        <f>I!AK35*'Sim_Vt_Of(IxI)'!$L37</f>
        <v>0</v>
      </c>
      <c r="AM37">
        <f>I!AL35*'Sim_Vt_Of(IxI)'!$L37</f>
        <v>0</v>
      </c>
      <c r="AN37">
        <f>I!AM35*'Sim_Vt_Of(IxI)'!$L37</f>
        <v>0</v>
      </c>
      <c r="AO37">
        <f>I!AN35*'Sim_Vt_Of(IxI)'!$L37</f>
        <v>0</v>
      </c>
      <c r="AP37">
        <f>I!AO35*'Sim_Vt_Of(IxI)'!$L37</f>
        <v>0</v>
      </c>
      <c r="AQ37">
        <f>I!AP35*'Sim_Vt_Of(IxI)'!$L37</f>
        <v>0</v>
      </c>
      <c r="AR37">
        <f>I!AQ35*'Sim_Vt_Of(IxI)'!$L37</f>
        <v>0</v>
      </c>
      <c r="AS37">
        <f>I!AR35*'Sim_Vt_Of(IxI)'!$L37</f>
        <v>0</v>
      </c>
      <c r="AT37">
        <f>I!AS35*'Sim_Vt_Of(IxI)'!$L37</f>
        <v>0</v>
      </c>
      <c r="AU37">
        <f>I!AT35*'Sim_Vt_Of(IxI)'!$L37</f>
        <v>0</v>
      </c>
      <c r="AV37">
        <f>I!AU35*'Sim_Vt_Of(IxI)'!$L37</f>
        <v>0</v>
      </c>
      <c r="AW37">
        <f>I!AV35*'Sim_Vt_Of(IxI)'!$L37</f>
        <v>0</v>
      </c>
      <c r="AX37">
        <f>I!AW35*'Sim_Vt_Of(IxI)'!$L37</f>
        <v>0</v>
      </c>
      <c r="AY37">
        <f>I!AX35*'Sim_Vt_Of(IxI)'!$L37</f>
        <v>0</v>
      </c>
      <c r="AZ37">
        <f>I!AY35*'Sim_Vt_Of(IxI)'!$L37</f>
        <v>0</v>
      </c>
      <c r="BA37">
        <f>I!AZ35*'Sim_Vt_Of(IxI)'!$L37</f>
        <v>0</v>
      </c>
      <c r="BB37">
        <f>I!BA35*'Sim_Vt_Of(IxI)'!$L37</f>
        <v>0</v>
      </c>
      <c r="BC37">
        <f>I!BB35*'Sim_Vt_Of(IxI)'!$L37</f>
        <v>0</v>
      </c>
      <c r="BD37">
        <f>I!BC35*'Sim_Vt_Of(IxI)'!$L37</f>
        <v>0</v>
      </c>
      <c r="BE37">
        <f>I!BD35*'Sim_Vt_Of(IxI)'!$L37</f>
        <v>0</v>
      </c>
      <c r="BF37">
        <f>I!BE35*'Sim_Vt_Of(IxI)'!$L37</f>
        <v>0</v>
      </c>
      <c r="BG37">
        <f>I!BF35*'Sim_Vt_Of(IxI)'!$L37</f>
        <v>0</v>
      </c>
      <c r="BH37">
        <f>I!BG35*'Sim_Vt_Of(IxI)'!$L37</f>
        <v>0</v>
      </c>
      <c r="BI37">
        <f>I!BH35*'Sim_Vt_Of(IxI)'!$L37</f>
        <v>0</v>
      </c>
      <c r="BJ37">
        <f>I!BI35*'Sim_Vt_Of(IxI)'!$L37</f>
        <v>0</v>
      </c>
      <c r="BK37">
        <f>I!BJ35*'Sim_Vt_Of(IxI)'!$L37</f>
        <v>0</v>
      </c>
      <c r="BL37">
        <f>I!BK35*'Sim_Vt_Of(IxI)'!$L37</f>
        <v>0</v>
      </c>
      <c r="BM37">
        <f>I!BL35*'Sim_Vt_Of(IxI)'!$L37</f>
        <v>0</v>
      </c>
      <c r="BN37">
        <f>I!BM35*'Sim_Vt_Of(IxI)'!$L37</f>
        <v>0</v>
      </c>
      <c r="BO37">
        <f>I!BN35*'Sim_Vt_Of(IxI)'!$L37</f>
        <v>0</v>
      </c>
      <c r="BP37">
        <f>I!BO35*'Sim_Vt_Of(IxI)'!$L37</f>
        <v>0</v>
      </c>
      <c r="BQ37">
        <f>I!BP35*'Sim_Vt_Of(IxI)'!$L37</f>
        <v>0</v>
      </c>
      <c r="BR37">
        <f>I!BQ35*'Sim_Vt_Of(IxI)'!$L37</f>
        <v>0</v>
      </c>
      <c r="BS37">
        <f>I!BR35*'Sim_Vt_Of(IxI)'!$L37</f>
        <v>0</v>
      </c>
      <c r="BT37">
        <f>I!BS35*'Sim_Vt_Of(IxI)'!$L37</f>
        <v>0</v>
      </c>
      <c r="BU37">
        <f>I!BT35*'Sim_Vt_Of(IxI)'!$L37</f>
        <v>0</v>
      </c>
      <c r="BV37">
        <f>I!BU35*'Sim_Vt_Of(IxI)'!$L37</f>
        <v>0</v>
      </c>
      <c r="BW37">
        <f>I!BV35*'Sim_Vt_Of(IxI)'!$L37</f>
        <v>0</v>
      </c>
      <c r="BX37">
        <f>I!BW35*'Sim_Vt_Of(IxI)'!$L37</f>
        <v>0</v>
      </c>
      <c r="BY37">
        <f>I!BX35*'Sim_Vt_Of(IxI)'!$L37</f>
        <v>0</v>
      </c>
    </row>
    <row r="38" spans="1:77" x14ac:dyDescent="0.25">
      <c r="A38" s="105" t="s">
        <v>35</v>
      </c>
      <c r="B38">
        <f>I!A36*'Sim_Vt_Of(IxI)'!$L38</f>
        <v>0</v>
      </c>
      <c r="C38">
        <f>I!B36*'Sim_Vt_Of(IxI)'!$L38</f>
        <v>0</v>
      </c>
      <c r="D38">
        <f>I!C36*'Sim_Vt_Of(IxI)'!$L38</f>
        <v>0</v>
      </c>
      <c r="E38">
        <f>I!D36*'Sim_Vt_Of(IxI)'!$L38</f>
        <v>0</v>
      </c>
      <c r="F38">
        <f>I!E36*'Sim_Vt_Of(IxI)'!$L38</f>
        <v>0</v>
      </c>
      <c r="G38">
        <f>I!F36*'Sim_Vt_Of(IxI)'!$L38</f>
        <v>0</v>
      </c>
      <c r="H38">
        <f>I!G36*'Sim_Vt_Of(IxI)'!$L38</f>
        <v>0</v>
      </c>
      <c r="I38">
        <f>I!H36*'Sim_Vt_Of(IxI)'!$L38</f>
        <v>0</v>
      </c>
      <c r="J38">
        <f>I!I36*'Sim_Vt_Of(IxI)'!$L38</f>
        <v>0</v>
      </c>
      <c r="K38">
        <f>I!J36*'Sim_Vt_Of(IxI)'!$L38</f>
        <v>0</v>
      </c>
      <c r="L38">
        <f>I!K36*'Sim_Vt_Of(IxI)'!$L38</f>
        <v>0</v>
      </c>
      <c r="M38">
        <f>I!L36*'Sim_Vt_Of(IxI)'!$L38</f>
        <v>0</v>
      </c>
      <c r="N38">
        <f>I!M36*'Sim_Vt_Of(IxI)'!$L38</f>
        <v>0</v>
      </c>
      <c r="O38">
        <f>I!N36*'Sim_Vt_Of(IxI)'!$L38</f>
        <v>0</v>
      </c>
      <c r="P38">
        <f>I!O36*'Sim_Vt_Of(IxI)'!$L38</f>
        <v>0</v>
      </c>
      <c r="Q38">
        <f>I!P36*'Sim_Vt_Of(IxI)'!$L38</f>
        <v>0</v>
      </c>
      <c r="R38">
        <f>I!Q36*'Sim_Vt_Of(IxI)'!$L38</f>
        <v>0</v>
      </c>
      <c r="S38">
        <f>I!R36*'Sim_Vt_Of(IxI)'!$L38</f>
        <v>0</v>
      </c>
      <c r="T38">
        <f>I!S36*'Sim_Vt_Of(IxI)'!$L38</f>
        <v>0</v>
      </c>
      <c r="U38">
        <f>I!T36*'Sim_Vt_Of(IxI)'!$L38</f>
        <v>0</v>
      </c>
      <c r="V38">
        <f>I!U36*'Sim_Vt_Of(IxI)'!$L38</f>
        <v>0</v>
      </c>
      <c r="W38">
        <f>I!V36*'Sim_Vt_Of(IxI)'!$L38</f>
        <v>0</v>
      </c>
      <c r="X38">
        <f>I!W36*'Sim_Vt_Of(IxI)'!$L38</f>
        <v>0</v>
      </c>
      <c r="Y38">
        <f>I!X36*'Sim_Vt_Of(IxI)'!$L38</f>
        <v>0</v>
      </c>
      <c r="Z38">
        <f>I!Y36*'Sim_Vt_Of(IxI)'!$L38</f>
        <v>0</v>
      </c>
      <c r="AA38">
        <f>I!Z36*'Sim_Vt_Of(IxI)'!$L38</f>
        <v>0</v>
      </c>
      <c r="AB38">
        <f>I!AA36*'Sim_Vt_Of(IxI)'!$L38</f>
        <v>0</v>
      </c>
      <c r="AC38">
        <f>I!AB36*'Sim_Vt_Of(IxI)'!$L38</f>
        <v>0</v>
      </c>
      <c r="AD38">
        <f>I!AC36*'Sim_Vt_Of(IxI)'!$L38</f>
        <v>0</v>
      </c>
      <c r="AE38">
        <f>I!AD36*'Sim_Vt_Of(IxI)'!$L38</f>
        <v>0</v>
      </c>
      <c r="AF38">
        <f>I!AE36*'Sim_Vt_Of(IxI)'!$L38</f>
        <v>0</v>
      </c>
      <c r="AG38">
        <f>I!AF36*'Sim_Vt_Of(IxI)'!$L38</f>
        <v>0</v>
      </c>
      <c r="AH38">
        <f>I!AG36*'Sim_Vt_Of(IxI)'!$L38</f>
        <v>0</v>
      </c>
      <c r="AI38">
        <f>I!AH36*'Sim_Vt_Of(IxI)'!$L38</f>
        <v>0</v>
      </c>
      <c r="AJ38">
        <f>I!AI36*'Sim_Vt_Of(IxI)'!$L38</f>
        <v>0</v>
      </c>
      <c r="AK38">
        <f>I!AJ36*'Sim_Vt_Of(IxI)'!$L38</f>
        <v>0</v>
      </c>
      <c r="AL38">
        <f>I!AK36*'Sim_Vt_Of(IxI)'!$L38</f>
        <v>0</v>
      </c>
      <c r="AM38">
        <f>I!AL36*'Sim_Vt_Of(IxI)'!$L38</f>
        <v>0</v>
      </c>
      <c r="AN38">
        <f>I!AM36*'Sim_Vt_Of(IxI)'!$L38</f>
        <v>0</v>
      </c>
      <c r="AO38">
        <f>I!AN36*'Sim_Vt_Of(IxI)'!$L38</f>
        <v>0</v>
      </c>
      <c r="AP38">
        <f>I!AO36*'Sim_Vt_Of(IxI)'!$L38</f>
        <v>0</v>
      </c>
      <c r="AQ38">
        <f>I!AP36*'Sim_Vt_Of(IxI)'!$L38</f>
        <v>0</v>
      </c>
      <c r="AR38">
        <f>I!AQ36*'Sim_Vt_Of(IxI)'!$L38</f>
        <v>0</v>
      </c>
      <c r="AS38">
        <f>I!AR36*'Sim_Vt_Of(IxI)'!$L38</f>
        <v>0</v>
      </c>
      <c r="AT38">
        <f>I!AS36*'Sim_Vt_Of(IxI)'!$L38</f>
        <v>0</v>
      </c>
      <c r="AU38">
        <f>I!AT36*'Sim_Vt_Of(IxI)'!$L38</f>
        <v>0</v>
      </c>
      <c r="AV38">
        <f>I!AU36*'Sim_Vt_Of(IxI)'!$L38</f>
        <v>0</v>
      </c>
      <c r="AW38">
        <f>I!AV36*'Sim_Vt_Of(IxI)'!$L38</f>
        <v>0</v>
      </c>
      <c r="AX38">
        <f>I!AW36*'Sim_Vt_Of(IxI)'!$L38</f>
        <v>0</v>
      </c>
      <c r="AY38">
        <f>I!AX36*'Sim_Vt_Of(IxI)'!$L38</f>
        <v>0</v>
      </c>
      <c r="AZ38">
        <f>I!AY36*'Sim_Vt_Of(IxI)'!$L38</f>
        <v>0</v>
      </c>
      <c r="BA38">
        <f>I!AZ36*'Sim_Vt_Of(IxI)'!$L38</f>
        <v>0</v>
      </c>
      <c r="BB38">
        <f>I!BA36*'Sim_Vt_Of(IxI)'!$L38</f>
        <v>0</v>
      </c>
      <c r="BC38">
        <f>I!BB36*'Sim_Vt_Of(IxI)'!$L38</f>
        <v>0</v>
      </c>
      <c r="BD38">
        <f>I!BC36*'Sim_Vt_Of(IxI)'!$L38</f>
        <v>0</v>
      </c>
      <c r="BE38">
        <f>I!BD36*'Sim_Vt_Of(IxI)'!$L38</f>
        <v>0</v>
      </c>
      <c r="BF38">
        <f>I!BE36*'Sim_Vt_Of(IxI)'!$L38</f>
        <v>0</v>
      </c>
      <c r="BG38">
        <f>I!BF36*'Sim_Vt_Of(IxI)'!$L38</f>
        <v>0</v>
      </c>
      <c r="BH38">
        <f>I!BG36*'Sim_Vt_Of(IxI)'!$L38</f>
        <v>0</v>
      </c>
      <c r="BI38">
        <f>I!BH36*'Sim_Vt_Of(IxI)'!$L38</f>
        <v>0</v>
      </c>
      <c r="BJ38">
        <f>I!BI36*'Sim_Vt_Of(IxI)'!$L38</f>
        <v>0</v>
      </c>
      <c r="BK38">
        <f>I!BJ36*'Sim_Vt_Of(IxI)'!$L38</f>
        <v>0</v>
      </c>
      <c r="BL38">
        <f>I!BK36*'Sim_Vt_Of(IxI)'!$L38</f>
        <v>0</v>
      </c>
      <c r="BM38">
        <f>I!BL36*'Sim_Vt_Of(IxI)'!$L38</f>
        <v>0</v>
      </c>
      <c r="BN38">
        <f>I!BM36*'Sim_Vt_Of(IxI)'!$L38</f>
        <v>0</v>
      </c>
      <c r="BO38">
        <f>I!BN36*'Sim_Vt_Of(IxI)'!$L38</f>
        <v>0</v>
      </c>
      <c r="BP38">
        <f>I!BO36*'Sim_Vt_Of(IxI)'!$L38</f>
        <v>0</v>
      </c>
      <c r="BQ38">
        <f>I!BP36*'Sim_Vt_Of(IxI)'!$L38</f>
        <v>0</v>
      </c>
      <c r="BR38">
        <f>I!BQ36*'Sim_Vt_Of(IxI)'!$L38</f>
        <v>0</v>
      </c>
      <c r="BS38">
        <f>I!BR36*'Sim_Vt_Of(IxI)'!$L38</f>
        <v>0</v>
      </c>
      <c r="BT38">
        <f>I!BS36*'Sim_Vt_Of(IxI)'!$L38</f>
        <v>0</v>
      </c>
      <c r="BU38">
        <f>I!BT36*'Sim_Vt_Of(IxI)'!$L38</f>
        <v>0</v>
      </c>
      <c r="BV38">
        <f>I!BU36*'Sim_Vt_Of(IxI)'!$L38</f>
        <v>0</v>
      </c>
      <c r="BW38">
        <f>I!BV36*'Sim_Vt_Of(IxI)'!$L38</f>
        <v>0</v>
      </c>
      <c r="BX38">
        <f>I!BW36*'Sim_Vt_Of(IxI)'!$L38</f>
        <v>0</v>
      </c>
      <c r="BY38">
        <f>I!BX36*'Sim_Vt_Of(IxI)'!$L38</f>
        <v>0</v>
      </c>
    </row>
    <row r="39" spans="1:77" x14ac:dyDescent="0.25">
      <c r="A39" s="105" t="s">
        <v>36</v>
      </c>
      <c r="B39">
        <f>I!A37*'Sim_Vt_Of(IxI)'!$L39</f>
        <v>0</v>
      </c>
      <c r="C39">
        <f>I!B37*'Sim_Vt_Of(IxI)'!$L39</f>
        <v>0</v>
      </c>
      <c r="D39">
        <f>I!C37*'Sim_Vt_Of(IxI)'!$L39</f>
        <v>0</v>
      </c>
      <c r="E39">
        <f>I!D37*'Sim_Vt_Of(IxI)'!$L39</f>
        <v>0</v>
      </c>
      <c r="F39">
        <f>I!E37*'Sim_Vt_Of(IxI)'!$L39</f>
        <v>0</v>
      </c>
      <c r="G39">
        <f>I!F37*'Sim_Vt_Of(IxI)'!$L39</f>
        <v>0</v>
      </c>
      <c r="H39">
        <f>I!G37*'Sim_Vt_Of(IxI)'!$L39</f>
        <v>0</v>
      </c>
      <c r="I39">
        <f>I!H37*'Sim_Vt_Of(IxI)'!$L39</f>
        <v>0</v>
      </c>
      <c r="J39">
        <f>I!I37*'Sim_Vt_Of(IxI)'!$L39</f>
        <v>0</v>
      </c>
      <c r="K39">
        <f>I!J37*'Sim_Vt_Of(IxI)'!$L39</f>
        <v>0</v>
      </c>
      <c r="L39">
        <f>I!K37*'Sim_Vt_Of(IxI)'!$L39</f>
        <v>0</v>
      </c>
      <c r="M39">
        <f>I!L37*'Sim_Vt_Of(IxI)'!$L39</f>
        <v>0</v>
      </c>
      <c r="N39">
        <f>I!M37*'Sim_Vt_Of(IxI)'!$L39</f>
        <v>0</v>
      </c>
      <c r="O39">
        <f>I!N37*'Sim_Vt_Of(IxI)'!$L39</f>
        <v>0</v>
      </c>
      <c r="P39">
        <f>I!O37*'Sim_Vt_Of(IxI)'!$L39</f>
        <v>0</v>
      </c>
      <c r="Q39">
        <f>I!P37*'Sim_Vt_Of(IxI)'!$L39</f>
        <v>0</v>
      </c>
      <c r="R39">
        <f>I!Q37*'Sim_Vt_Of(IxI)'!$L39</f>
        <v>0</v>
      </c>
      <c r="S39">
        <f>I!R37*'Sim_Vt_Of(IxI)'!$L39</f>
        <v>0</v>
      </c>
      <c r="T39">
        <f>I!S37*'Sim_Vt_Of(IxI)'!$L39</f>
        <v>0</v>
      </c>
      <c r="U39">
        <f>I!T37*'Sim_Vt_Of(IxI)'!$L39</f>
        <v>0</v>
      </c>
      <c r="V39">
        <f>I!U37*'Sim_Vt_Of(IxI)'!$L39</f>
        <v>0</v>
      </c>
      <c r="W39">
        <f>I!V37*'Sim_Vt_Of(IxI)'!$L39</f>
        <v>0</v>
      </c>
      <c r="X39">
        <f>I!W37*'Sim_Vt_Of(IxI)'!$L39</f>
        <v>0</v>
      </c>
      <c r="Y39">
        <f>I!X37*'Sim_Vt_Of(IxI)'!$L39</f>
        <v>0</v>
      </c>
      <c r="Z39">
        <f>I!Y37*'Sim_Vt_Of(IxI)'!$L39</f>
        <v>0</v>
      </c>
      <c r="AA39">
        <f>I!Z37*'Sim_Vt_Of(IxI)'!$L39</f>
        <v>0</v>
      </c>
      <c r="AB39">
        <f>I!AA37*'Sim_Vt_Of(IxI)'!$L39</f>
        <v>0</v>
      </c>
      <c r="AC39">
        <f>I!AB37*'Sim_Vt_Of(IxI)'!$L39</f>
        <v>0</v>
      </c>
      <c r="AD39">
        <f>I!AC37*'Sim_Vt_Of(IxI)'!$L39</f>
        <v>0</v>
      </c>
      <c r="AE39">
        <f>I!AD37*'Sim_Vt_Of(IxI)'!$L39</f>
        <v>0</v>
      </c>
      <c r="AF39">
        <f>I!AE37*'Sim_Vt_Of(IxI)'!$L39</f>
        <v>0</v>
      </c>
      <c r="AG39">
        <f>I!AF37*'Sim_Vt_Of(IxI)'!$L39</f>
        <v>0</v>
      </c>
      <c r="AH39">
        <f>I!AG37*'Sim_Vt_Of(IxI)'!$L39</f>
        <v>0</v>
      </c>
      <c r="AI39">
        <f>I!AH37*'Sim_Vt_Of(IxI)'!$L39</f>
        <v>0</v>
      </c>
      <c r="AJ39">
        <f>I!AI37*'Sim_Vt_Of(IxI)'!$L39</f>
        <v>0</v>
      </c>
      <c r="AK39">
        <f>I!AJ37*'Sim_Vt_Of(IxI)'!$L39</f>
        <v>0</v>
      </c>
      <c r="AL39">
        <f>I!AK37*'Sim_Vt_Of(IxI)'!$L39</f>
        <v>0</v>
      </c>
      <c r="AM39">
        <f>I!AL37*'Sim_Vt_Of(IxI)'!$L39</f>
        <v>0</v>
      </c>
      <c r="AN39">
        <f>I!AM37*'Sim_Vt_Of(IxI)'!$L39</f>
        <v>0</v>
      </c>
      <c r="AO39">
        <f>I!AN37*'Sim_Vt_Of(IxI)'!$L39</f>
        <v>0</v>
      </c>
      <c r="AP39">
        <f>I!AO37*'Sim_Vt_Of(IxI)'!$L39</f>
        <v>0</v>
      </c>
      <c r="AQ39">
        <f>I!AP37*'Sim_Vt_Of(IxI)'!$L39</f>
        <v>0</v>
      </c>
      <c r="AR39">
        <f>I!AQ37*'Sim_Vt_Of(IxI)'!$L39</f>
        <v>0</v>
      </c>
      <c r="AS39">
        <f>I!AR37*'Sim_Vt_Of(IxI)'!$L39</f>
        <v>0</v>
      </c>
      <c r="AT39">
        <f>I!AS37*'Sim_Vt_Of(IxI)'!$L39</f>
        <v>0</v>
      </c>
      <c r="AU39">
        <f>I!AT37*'Sim_Vt_Of(IxI)'!$L39</f>
        <v>0</v>
      </c>
      <c r="AV39">
        <f>I!AU37*'Sim_Vt_Of(IxI)'!$L39</f>
        <v>0</v>
      </c>
      <c r="AW39">
        <f>I!AV37*'Sim_Vt_Of(IxI)'!$L39</f>
        <v>0</v>
      </c>
      <c r="AX39">
        <f>I!AW37*'Sim_Vt_Of(IxI)'!$L39</f>
        <v>0</v>
      </c>
      <c r="AY39">
        <f>I!AX37*'Sim_Vt_Of(IxI)'!$L39</f>
        <v>0</v>
      </c>
      <c r="AZ39">
        <f>I!AY37*'Sim_Vt_Of(IxI)'!$L39</f>
        <v>0</v>
      </c>
      <c r="BA39">
        <f>I!AZ37*'Sim_Vt_Of(IxI)'!$L39</f>
        <v>0</v>
      </c>
      <c r="BB39">
        <f>I!BA37*'Sim_Vt_Of(IxI)'!$L39</f>
        <v>0</v>
      </c>
      <c r="BC39">
        <f>I!BB37*'Sim_Vt_Of(IxI)'!$L39</f>
        <v>0</v>
      </c>
      <c r="BD39">
        <f>I!BC37*'Sim_Vt_Of(IxI)'!$L39</f>
        <v>0</v>
      </c>
      <c r="BE39">
        <f>I!BD37*'Sim_Vt_Of(IxI)'!$L39</f>
        <v>0</v>
      </c>
      <c r="BF39">
        <f>I!BE37*'Sim_Vt_Of(IxI)'!$L39</f>
        <v>0</v>
      </c>
      <c r="BG39">
        <f>I!BF37*'Sim_Vt_Of(IxI)'!$L39</f>
        <v>0</v>
      </c>
      <c r="BH39">
        <f>I!BG37*'Sim_Vt_Of(IxI)'!$L39</f>
        <v>0</v>
      </c>
      <c r="BI39">
        <f>I!BH37*'Sim_Vt_Of(IxI)'!$L39</f>
        <v>0</v>
      </c>
      <c r="BJ39">
        <f>I!BI37*'Sim_Vt_Of(IxI)'!$L39</f>
        <v>0</v>
      </c>
      <c r="BK39">
        <f>I!BJ37*'Sim_Vt_Of(IxI)'!$L39</f>
        <v>0</v>
      </c>
      <c r="BL39">
        <f>I!BK37*'Sim_Vt_Of(IxI)'!$L39</f>
        <v>0</v>
      </c>
      <c r="BM39">
        <f>I!BL37*'Sim_Vt_Of(IxI)'!$L39</f>
        <v>0</v>
      </c>
      <c r="BN39">
        <f>I!BM37*'Sim_Vt_Of(IxI)'!$L39</f>
        <v>0</v>
      </c>
      <c r="BO39">
        <f>I!BN37*'Sim_Vt_Of(IxI)'!$L39</f>
        <v>0</v>
      </c>
      <c r="BP39">
        <f>I!BO37*'Sim_Vt_Of(IxI)'!$L39</f>
        <v>0</v>
      </c>
      <c r="BQ39">
        <f>I!BP37*'Sim_Vt_Of(IxI)'!$L39</f>
        <v>0</v>
      </c>
      <c r="BR39">
        <f>I!BQ37*'Sim_Vt_Of(IxI)'!$L39</f>
        <v>0</v>
      </c>
      <c r="BS39">
        <f>I!BR37*'Sim_Vt_Of(IxI)'!$L39</f>
        <v>0</v>
      </c>
      <c r="BT39">
        <f>I!BS37*'Sim_Vt_Of(IxI)'!$L39</f>
        <v>0</v>
      </c>
      <c r="BU39">
        <f>I!BT37*'Sim_Vt_Of(IxI)'!$L39</f>
        <v>0</v>
      </c>
      <c r="BV39">
        <f>I!BU37*'Sim_Vt_Of(IxI)'!$L39</f>
        <v>0</v>
      </c>
      <c r="BW39">
        <f>I!BV37*'Sim_Vt_Of(IxI)'!$L39</f>
        <v>0</v>
      </c>
      <c r="BX39">
        <f>I!BW37*'Sim_Vt_Of(IxI)'!$L39</f>
        <v>0</v>
      </c>
      <c r="BY39">
        <f>I!BX37*'Sim_Vt_Of(IxI)'!$L39</f>
        <v>0</v>
      </c>
    </row>
    <row r="40" spans="1:77" x14ac:dyDescent="0.25">
      <c r="A40" s="105" t="s">
        <v>37</v>
      </c>
      <c r="B40">
        <f>I!A38*'Sim_Vt_Of(IxI)'!$L40</f>
        <v>0</v>
      </c>
      <c r="C40">
        <f>I!B38*'Sim_Vt_Of(IxI)'!$L40</f>
        <v>0</v>
      </c>
      <c r="D40">
        <f>I!C38*'Sim_Vt_Of(IxI)'!$L40</f>
        <v>0</v>
      </c>
      <c r="E40">
        <f>I!D38*'Sim_Vt_Of(IxI)'!$L40</f>
        <v>0</v>
      </c>
      <c r="F40">
        <f>I!E38*'Sim_Vt_Of(IxI)'!$L40</f>
        <v>0</v>
      </c>
      <c r="G40">
        <f>I!F38*'Sim_Vt_Of(IxI)'!$L40</f>
        <v>0</v>
      </c>
      <c r="H40">
        <f>I!G38*'Sim_Vt_Of(IxI)'!$L40</f>
        <v>0</v>
      </c>
      <c r="I40">
        <f>I!H38*'Sim_Vt_Of(IxI)'!$L40</f>
        <v>0</v>
      </c>
      <c r="J40">
        <f>I!I38*'Sim_Vt_Of(IxI)'!$L40</f>
        <v>0</v>
      </c>
      <c r="K40">
        <f>I!J38*'Sim_Vt_Of(IxI)'!$L40</f>
        <v>0</v>
      </c>
      <c r="L40">
        <f>I!K38*'Sim_Vt_Of(IxI)'!$L40</f>
        <v>0</v>
      </c>
      <c r="M40">
        <f>I!L38*'Sim_Vt_Of(IxI)'!$L40</f>
        <v>0</v>
      </c>
      <c r="N40">
        <f>I!M38*'Sim_Vt_Of(IxI)'!$L40</f>
        <v>0</v>
      </c>
      <c r="O40">
        <f>I!N38*'Sim_Vt_Of(IxI)'!$L40</f>
        <v>0</v>
      </c>
      <c r="P40">
        <f>I!O38*'Sim_Vt_Of(IxI)'!$L40</f>
        <v>0</v>
      </c>
      <c r="Q40">
        <f>I!P38*'Sim_Vt_Of(IxI)'!$L40</f>
        <v>0</v>
      </c>
      <c r="R40">
        <f>I!Q38*'Sim_Vt_Of(IxI)'!$L40</f>
        <v>0</v>
      </c>
      <c r="S40">
        <f>I!R38*'Sim_Vt_Of(IxI)'!$L40</f>
        <v>0</v>
      </c>
      <c r="T40">
        <f>I!S38*'Sim_Vt_Of(IxI)'!$L40</f>
        <v>0</v>
      </c>
      <c r="U40">
        <f>I!T38*'Sim_Vt_Of(IxI)'!$L40</f>
        <v>0</v>
      </c>
      <c r="V40">
        <f>I!U38*'Sim_Vt_Of(IxI)'!$L40</f>
        <v>0</v>
      </c>
      <c r="W40">
        <f>I!V38*'Sim_Vt_Of(IxI)'!$L40</f>
        <v>0</v>
      </c>
      <c r="X40">
        <f>I!W38*'Sim_Vt_Of(IxI)'!$L40</f>
        <v>0</v>
      </c>
      <c r="Y40">
        <f>I!X38*'Sim_Vt_Of(IxI)'!$L40</f>
        <v>0</v>
      </c>
      <c r="Z40">
        <f>I!Y38*'Sim_Vt_Of(IxI)'!$L40</f>
        <v>0</v>
      </c>
      <c r="AA40">
        <f>I!Z38*'Sim_Vt_Of(IxI)'!$L40</f>
        <v>0</v>
      </c>
      <c r="AB40">
        <f>I!AA38*'Sim_Vt_Of(IxI)'!$L40</f>
        <v>0</v>
      </c>
      <c r="AC40">
        <f>I!AB38*'Sim_Vt_Of(IxI)'!$L40</f>
        <v>0</v>
      </c>
      <c r="AD40">
        <f>I!AC38*'Sim_Vt_Of(IxI)'!$L40</f>
        <v>0</v>
      </c>
      <c r="AE40">
        <f>I!AD38*'Sim_Vt_Of(IxI)'!$L40</f>
        <v>0</v>
      </c>
      <c r="AF40">
        <f>I!AE38*'Sim_Vt_Of(IxI)'!$L40</f>
        <v>0</v>
      </c>
      <c r="AG40">
        <f>I!AF38*'Sim_Vt_Of(IxI)'!$L40</f>
        <v>0</v>
      </c>
      <c r="AH40">
        <f>I!AG38*'Sim_Vt_Of(IxI)'!$L40</f>
        <v>0</v>
      </c>
      <c r="AI40">
        <f>I!AH38*'Sim_Vt_Of(IxI)'!$L40</f>
        <v>0</v>
      </c>
      <c r="AJ40">
        <f>I!AI38*'Sim_Vt_Of(IxI)'!$L40</f>
        <v>0</v>
      </c>
      <c r="AK40">
        <f>I!AJ38*'Sim_Vt_Of(IxI)'!$L40</f>
        <v>0</v>
      </c>
      <c r="AL40">
        <f>I!AK38*'Sim_Vt_Of(IxI)'!$L40</f>
        <v>0</v>
      </c>
      <c r="AM40">
        <f>I!AL38*'Sim_Vt_Of(IxI)'!$L40</f>
        <v>0</v>
      </c>
      <c r="AN40">
        <f>I!AM38*'Sim_Vt_Of(IxI)'!$L40</f>
        <v>0</v>
      </c>
      <c r="AO40">
        <f>I!AN38*'Sim_Vt_Of(IxI)'!$L40</f>
        <v>0</v>
      </c>
      <c r="AP40">
        <f>I!AO38*'Sim_Vt_Of(IxI)'!$L40</f>
        <v>0</v>
      </c>
      <c r="AQ40">
        <f>I!AP38*'Sim_Vt_Of(IxI)'!$L40</f>
        <v>0</v>
      </c>
      <c r="AR40">
        <f>I!AQ38*'Sim_Vt_Of(IxI)'!$L40</f>
        <v>0</v>
      </c>
      <c r="AS40">
        <f>I!AR38*'Sim_Vt_Of(IxI)'!$L40</f>
        <v>0</v>
      </c>
      <c r="AT40">
        <f>I!AS38*'Sim_Vt_Of(IxI)'!$L40</f>
        <v>0</v>
      </c>
      <c r="AU40">
        <f>I!AT38*'Sim_Vt_Of(IxI)'!$L40</f>
        <v>0</v>
      </c>
      <c r="AV40">
        <f>I!AU38*'Sim_Vt_Of(IxI)'!$L40</f>
        <v>0</v>
      </c>
      <c r="AW40">
        <f>I!AV38*'Sim_Vt_Of(IxI)'!$L40</f>
        <v>0</v>
      </c>
      <c r="AX40">
        <f>I!AW38*'Sim_Vt_Of(IxI)'!$L40</f>
        <v>0</v>
      </c>
      <c r="AY40">
        <f>I!AX38*'Sim_Vt_Of(IxI)'!$L40</f>
        <v>0</v>
      </c>
      <c r="AZ40">
        <f>I!AY38*'Sim_Vt_Of(IxI)'!$L40</f>
        <v>0</v>
      </c>
      <c r="BA40">
        <f>I!AZ38*'Sim_Vt_Of(IxI)'!$L40</f>
        <v>0</v>
      </c>
      <c r="BB40">
        <f>I!BA38*'Sim_Vt_Of(IxI)'!$L40</f>
        <v>0</v>
      </c>
      <c r="BC40">
        <f>I!BB38*'Sim_Vt_Of(IxI)'!$L40</f>
        <v>0</v>
      </c>
      <c r="BD40">
        <f>I!BC38*'Sim_Vt_Of(IxI)'!$L40</f>
        <v>0</v>
      </c>
      <c r="BE40">
        <f>I!BD38*'Sim_Vt_Of(IxI)'!$L40</f>
        <v>0</v>
      </c>
      <c r="BF40">
        <f>I!BE38*'Sim_Vt_Of(IxI)'!$L40</f>
        <v>0</v>
      </c>
      <c r="BG40">
        <f>I!BF38*'Sim_Vt_Of(IxI)'!$L40</f>
        <v>0</v>
      </c>
      <c r="BH40">
        <f>I!BG38*'Sim_Vt_Of(IxI)'!$L40</f>
        <v>0</v>
      </c>
      <c r="BI40">
        <f>I!BH38*'Sim_Vt_Of(IxI)'!$L40</f>
        <v>0</v>
      </c>
      <c r="BJ40">
        <f>I!BI38*'Sim_Vt_Of(IxI)'!$L40</f>
        <v>0</v>
      </c>
      <c r="BK40">
        <f>I!BJ38*'Sim_Vt_Of(IxI)'!$L40</f>
        <v>0</v>
      </c>
      <c r="BL40">
        <f>I!BK38*'Sim_Vt_Of(IxI)'!$L40</f>
        <v>0</v>
      </c>
      <c r="BM40">
        <f>I!BL38*'Sim_Vt_Of(IxI)'!$L40</f>
        <v>0</v>
      </c>
      <c r="BN40">
        <f>I!BM38*'Sim_Vt_Of(IxI)'!$L40</f>
        <v>0</v>
      </c>
      <c r="BO40">
        <f>I!BN38*'Sim_Vt_Of(IxI)'!$L40</f>
        <v>0</v>
      </c>
      <c r="BP40">
        <f>I!BO38*'Sim_Vt_Of(IxI)'!$L40</f>
        <v>0</v>
      </c>
      <c r="BQ40">
        <f>I!BP38*'Sim_Vt_Of(IxI)'!$L40</f>
        <v>0</v>
      </c>
      <c r="BR40">
        <f>I!BQ38*'Sim_Vt_Of(IxI)'!$L40</f>
        <v>0</v>
      </c>
      <c r="BS40">
        <f>I!BR38*'Sim_Vt_Of(IxI)'!$L40</f>
        <v>0</v>
      </c>
      <c r="BT40">
        <f>I!BS38*'Sim_Vt_Of(IxI)'!$L40</f>
        <v>0</v>
      </c>
      <c r="BU40">
        <f>I!BT38*'Sim_Vt_Of(IxI)'!$L40</f>
        <v>0</v>
      </c>
      <c r="BV40">
        <f>I!BU38*'Sim_Vt_Of(IxI)'!$L40</f>
        <v>0</v>
      </c>
      <c r="BW40">
        <f>I!BV38*'Sim_Vt_Of(IxI)'!$L40</f>
        <v>0</v>
      </c>
      <c r="BX40">
        <f>I!BW38*'Sim_Vt_Of(IxI)'!$L40</f>
        <v>0</v>
      </c>
      <c r="BY40">
        <f>I!BX38*'Sim_Vt_Of(IxI)'!$L40</f>
        <v>0</v>
      </c>
    </row>
    <row r="41" spans="1:77" x14ac:dyDescent="0.25">
      <c r="A41" s="105" t="s">
        <v>38</v>
      </c>
      <c r="B41">
        <f>I!A39*'Sim_Vt_Of(IxI)'!$L41</f>
        <v>0</v>
      </c>
      <c r="C41">
        <f>I!B39*'Sim_Vt_Of(IxI)'!$L41</f>
        <v>0</v>
      </c>
      <c r="D41">
        <f>I!C39*'Sim_Vt_Of(IxI)'!$L41</f>
        <v>0</v>
      </c>
      <c r="E41">
        <f>I!D39*'Sim_Vt_Of(IxI)'!$L41</f>
        <v>0</v>
      </c>
      <c r="F41">
        <f>I!E39*'Sim_Vt_Of(IxI)'!$L41</f>
        <v>0</v>
      </c>
      <c r="G41">
        <f>I!F39*'Sim_Vt_Of(IxI)'!$L41</f>
        <v>0</v>
      </c>
      <c r="H41">
        <f>I!G39*'Sim_Vt_Of(IxI)'!$L41</f>
        <v>0</v>
      </c>
      <c r="I41">
        <f>I!H39*'Sim_Vt_Of(IxI)'!$L41</f>
        <v>0</v>
      </c>
      <c r="J41">
        <f>I!I39*'Sim_Vt_Of(IxI)'!$L41</f>
        <v>0</v>
      </c>
      <c r="K41">
        <f>I!J39*'Sim_Vt_Of(IxI)'!$L41</f>
        <v>0</v>
      </c>
      <c r="L41">
        <f>I!K39*'Sim_Vt_Of(IxI)'!$L41</f>
        <v>0</v>
      </c>
      <c r="M41">
        <f>I!L39*'Sim_Vt_Of(IxI)'!$L41</f>
        <v>0</v>
      </c>
      <c r="N41">
        <f>I!M39*'Sim_Vt_Of(IxI)'!$L41</f>
        <v>0</v>
      </c>
      <c r="O41">
        <f>I!N39*'Sim_Vt_Of(IxI)'!$L41</f>
        <v>0</v>
      </c>
      <c r="P41">
        <f>I!O39*'Sim_Vt_Of(IxI)'!$L41</f>
        <v>0</v>
      </c>
      <c r="Q41">
        <f>I!P39*'Sim_Vt_Of(IxI)'!$L41</f>
        <v>0</v>
      </c>
      <c r="R41">
        <f>I!Q39*'Sim_Vt_Of(IxI)'!$L41</f>
        <v>0</v>
      </c>
      <c r="S41">
        <f>I!R39*'Sim_Vt_Of(IxI)'!$L41</f>
        <v>0</v>
      </c>
      <c r="T41">
        <f>I!S39*'Sim_Vt_Of(IxI)'!$L41</f>
        <v>0</v>
      </c>
      <c r="U41">
        <f>I!T39*'Sim_Vt_Of(IxI)'!$L41</f>
        <v>0</v>
      </c>
      <c r="V41">
        <f>I!U39*'Sim_Vt_Of(IxI)'!$L41</f>
        <v>0</v>
      </c>
      <c r="W41">
        <f>I!V39*'Sim_Vt_Of(IxI)'!$L41</f>
        <v>0</v>
      </c>
      <c r="X41">
        <f>I!W39*'Sim_Vt_Of(IxI)'!$L41</f>
        <v>0</v>
      </c>
      <c r="Y41">
        <f>I!X39*'Sim_Vt_Of(IxI)'!$L41</f>
        <v>0</v>
      </c>
      <c r="Z41">
        <f>I!Y39*'Sim_Vt_Of(IxI)'!$L41</f>
        <v>0</v>
      </c>
      <c r="AA41">
        <f>I!Z39*'Sim_Vt_Of(IxI)'!$L41</f>
        <v>0</v>
      </c>
      <c r="AB41">
        <f>I!AA39*'Sim_Vt_Of(IxI)'!$L41</f>
        <v>0</v>
      </c>
      <c r="AC41">
        <f>I!AB39*'Sim_Vt_Of(IxI)'!$L41</f>
        <v>0</v>
      </c>
      <c r="AD41">
        <f>I!AC39*'Sim_Vt_Of(IxI)'!$L41</f>
        <v>0</v>
      </c>
      <c r="AE41">
        <f>I!AD39*'Sim_Vt_Of(IxI)'!$L41</f>
        <v>0</v>
      </c>
      <c r="AF41">
        <f>I!AE39*'Sim_Vt_Of(IxI)'!$L41</f>
        <v>0</v>
      </c>
      <c r="AG41">
        <f>I!AF39*'Sim_Vt_Of(IxI)'!$L41</f>
        <v>0</v>
      </c>
      <c r="AH41">
        <f>I!AG39*'Sim_Vt_Of(IxI)'!$L41</f>
        <v>0</v>
      </c>
      <c r="AI41">
        <f>I!AH39*'Sim_Vt_Of(IxI)'!$L41</f>
        <v>0</v>
      </c>
      <c r="AJ41">
        <f>I!AI39*'Sim_Vt_Of(IxI)'!$L41</f>
        <v>0</v>
      </c>
      <c r="AK41">
        <f>I!AJ39*'Sim_Vt_Of(IxI)'!$L41</f>
        <v>0</v>
      </c>
      <c r="AL41">
        <f>I!AK39*'Sim_Vt_Of(IxI)'!$L41</f>
        <v>0</v>
      </c>
      <c r="AM41">
        <f>I!AL39*'Sim_Vt_Of(IxI)'!$L41</f>
        <v>0</v>
      </c>
      <c r="AN41">
        <f>I!AM39*'Sim_Vt_Of(IxI)'!$L41</f>
        <v>0</v>
      </c>
      <c r="AO41">
        <f>I!AN39*'Sim_Vt_Of(IxI)'!$L41</f>
        <v>0</v>
      </c>
      <c r="AP41">
        <f>I!AO39*'Sim_Vt_Of(IxI)'!$L41</f>
        <v>0</v>
      </c>
      <c r="AQ41">
        <f>I!AP39*'Sim_Vt_Of(IxI)'!$L41</f>
        <v>0</v>
      </c>
      <c r="AR41">
        <f>I!AQ39*'Sim_Vt_Of(IxI)'!$L41</f>
        <v>0</v>
      </c>
      <c r="AS41">
        <f>I!AR39*'Sim_Vt_Of(IxI)'!$L41</f>
        <v>0</v>
      </c>
      <c r="AT41">
        <f>I!AS39*'Sim_Vt_Of(IxI)'!$L41</f>
        <v>0</v>
      </c>
      <c r="AU41">
        <f>I!AT39*'Sim_Vt_Of(IxI)'!$L41</f>
        <v>0</v>
      </c>
      <c r="AV41">
        <f>I!AU39*'Sim_Vt_Of(IxI)'!$L41</f>
        <v>0</v>
      </c>
      <c r="AW41">
        <f>I!AV39*'Sim_Vt_Of(IxI)'!$L41</f>
        <v>0</v>
      </c>
      <c r="AX41">
        <f>I!AW39*'Sim_Vt_Of(IxI)'!$L41</f>
        <v>0</v>
      </c>
      <c r="AY41">
        <f>I!AX39*'Sim_Vt_Of(IxI)'!$L41</f>
        <v>0</v>
      </c>
      <c r="AZ41">
        <f>I!AY39*'Sim_Vt_Of(IxI)'!$L41</f>
        <v>0</v>
      </c>
      <c r="BA41">
        <f>I!AZ39*'Sim_Vt_Of(IxI)'!$L41</f>
        <v>0</v>
      </c>
      <c r="BB41">
        <f>I!BA39*'Sim_Vt_Of(IxI)'!$L41</f>
        <v>0</v>
      </c>
      <c r="BC41">
        <f>I!BB39*'Sim_Vt_Of(IxI)'!$L41</f>
        <v>0</v>
      </c>
      <c r="BD41">
        <f>I!BC39*'Sim_Vt_Of(IxI)'!$L41</f>
        <v>0</v>
      </c>
      <c r="BE41">
        <f>I!BD39*'Sim_Vt_Of(IxI)'!$L41</f>
        <v>0</v>
      </c>
      <c r="BF41">
        <f>I!BE39*'Sim_Vt_Of(IxI)'!$L41</f>
        <v>0</v>
      </c>
      <c r="BG41">
        <f>I!BF39*'Sim_Vt_Of(IxI)'!$L41</f>
        <v>0</v>
      </c>
      <c r="BH41">
        <f>I!BG39*'Sim_Vt_Of(IxI)'!$L41</f>
        <v>0</v>
      </c>
      <c r="BI41">
        <f>I!BH39*'Sim_Vt_Of(IxI)'!$L41</f>
        <v>0</v>
      </c>
      <c r="BJ41">
        <f>I!BI39*'Sim_Vt_Of(IxI)'!$L41</f>
        <v>0</v>
      </c>
      <c r="BK41">
        <f>I!BJ39*'Sim_Vt_Of(IxI)'!$L41</f>
        <v>0</v>
      </c>
      <c r="BL41">
        <f>I!BK39*'Sim_Vt_Of(IxI)'!$L41</f>
        <v>0</v>
      </c>
      <c r="BM41">
        <f>I!BL39*'Sim_Vt_Of(IxI)'!$L41</f>
        <v>0</v>
      </c>
      <c r="BN41">
        <f>I!BM39*'Sim_Vt_Of(IxI)'!$L41</f>
        <v>0</v>
      </c>
      <c r="BO41">
        <f>I!BN39*'Sim_Vt_Of(IxI)'!$L41</f>
        <v>0</v>
      </c>
      <c r="BP41">
        <f>I!BO39*'Sim_Vt_Of(IxI)'!$L41</f>
        <v>0</v>
      </c>
      <c r="BQ41">
        <f>I!BP39*'Sim_Vt_Of(IxI)'!$L41</f>
        <v>0</v>
      </c>
      <c r="BR41">
        <f>I!BQ39*'Sim_Vt_Of(IxI)'!$L41</f>
        <v>0</v>
      </c>
      <c r="BS41">
        <f>I!BR39*'Sim_Vt_Of(IxI)'!$L41</f>
        <v>0</v>
      </c>
      <c r="BT41">
        <f>I!BS39*'Sim_Vt_Of(IxI)'!$L41</f>
        <v>0</v>
      </c>
      <c r="BU41">
        <f>I!BT39*'Sim_Vt_Of(IxI)'!$L41</f>
        <v>0</v>
      </c>
      <c r="BV41">
        <f>I!BU39*'Sim_Vt_Of(IxI)'!$L41</f>
        <v>0</v>
      </c>
      <c r="BW41">
        <f>I!BV39*'Sim_Vt_Of(IxI)'!$L41</f>
        <v>0</v>
      </c>
      <c r="BX41">
        <f>I!BW39*'Sim_Vt_Of(IxI)'!$L41</f>
        <v>0</v>
      </c>
      <c r="BY41">
        <f>I!BX39*'Sim_Vt_Of(IxI)'!$L41</f>
        <v>0</v>
      </c>
    </row>
    <row r="42" spans="1:77" x14ac:dyDescent="0.25">
      <c r="A42" s="105" t="s">
        <v>39</v>
      </c>
      <c r="B42">
        <f>I!A40*'Sim_Vt_Of(IxI)'!$L42</f>
        <v>0</v>
      </c>
      <c r="C42">
        <f>I!B40*'Sim_Vt_Of(IxI)'!$L42</f>
        <v>0</v>
      </c>
      <c r="D42">
        <f>I!C40*'Sim_Vt_Of(IxI)'!$L42</f>
        <v>0</v>
      </c>
      <c r="E42">
        <f>I!D40*'Sim_Vt_Of(IxI)'!$L42</f>
        <v>0</v>
      </c>
      <c r="F42">
        <f>I!E40*'Sim_Vt_Of(IxI)'!$L42</f>
        <v>0</v>
      </c>
      <c r="G42">
        <f>I!F40*'Sim_Vt_Of(IxI)'!$L42</f>
        <v>0</v>
      </c>
      <c r="H42">
        <f>I!G40*'Sim_Vt_Of(IxI)'!$L42</f>
        <v>0</v>
      </c>
      <c r="I42">
        <f>I!H40*'Sim_Vt_Of(IxI)'!$L42</f>
        <v>0</v>
      </c>
      <c r="J42">
        <f>I!I40*'Sim_Vt_Of(IxI)'!$L42</f>
        <v>0</v>
      </c>
      <c r="K42">
        <f>I!J40*'Sim_Vt_Of(IxI)'!$L42</f>
        <v>0</v>
      </c>
      <c r="L42">
        <f>I!K40*'Sim_Vt_Of(IxI)'!$L42</f>
        <v>0</v>
      </c>
      <c r="M42">
        <f>I!L40*'Sim_Vt_Of(IxI)'!$L42</f>
        <v>0</v>
      </c>
      <c r="N42">
        <f>I!M40*'Sim_Vt_Of(IxI)'!$L42</f>
        <v>0</v>
      </c>
      <c r="O42">
        <f>I!N40*'Sim_Vt_Of(IxI)'!$L42</f>
        <v>0</v>
      </c>
      <c r="P42">
        <f>I!O40*'Sim_Vt_Of(IxI)'!$L42</f>
        <v>0</v>
      </c>
      <c r="Q42">
        <f>I!P40*'Sim_Vt_Of(IxI)'!$L42</f>
        <v>0</v>
      </c>
      <c r="R42">
        <f>I!Q40*'Sim_Vt_Of(IxI)'!$L42</f>
        <v>0</v>
      </c>
      <c r="S42">
        <f>I!R40*'Sim_Vt_Of(IxI)'!$L42</f>
        <v>0</v>
      </c>
      <c r="T42">
        <f>I!S40*'Sim_Vt_Of(IxI)'!$L42</f>
        <v>0</v>
      </c>
      <c r="U42">
        <f>I!T40*'Sim_Vt_Of(IxI)'!$L42</f>
        <v>0</v>
      </c>
      <c r="V42">
        <f>I!U40*'Sim_Vt_Of(IxI)'!$L42</f>
        <v>0</v>
      </c>
      <c r="W42">
        <f>I!V40*'Sim_Vt_Of(IxI)'!$L42</f>
        <v>0</v>
      </c>
      <c r="X42">
        <f>I!W40*'Sim_Vt_Of(IxI)'!$L42</f>
        <v>0</v>
      </c>
      <c r="Y42">
        <f>I!X40*'Sim_Vt_Of(IxI)'!$L42</f>
        <v>0</v>
      </c>
      <c r="Z42">
        <f>I!Y40*'Sim_Vt_Of(IxI)'!$L42</f>
        <v>0</v>
      </c>
      <c r="AA42">
        <f>I!Z40*'Sim_Vt_Of(IxI)'!$L42</f>
        <v>0</v>
      </c>
      <c r="AB42">
        <f>I!AA40*'Sim_Vt_Of(IxI)'!$L42</f>
        <v>0</v>
      </c>
      <c r="AC42">
        <f>I!AB40*'Sim_Vt_Of(IxI)'!$L42</f>
        <v>0</v>
      </c>
      <c r="AD42">
        <f>I!AC40*'Sim_Vt_Of(IxI)'!$L42</f>
        <v>0</v>
      </c>
      <c r="AE42">
        <f>I!AD40*'Sim_Vt_Of(IxI)'!$L42</f>
        <v>0</v>
      </c>
      <c r="AF42">
        <f>I!AE40*'Sim_Vt_Of(IxI)'!$L42</f>
        <v>0</v>
      </c>
      <c r="AG42">
        <f>I!AF40*'Sim_Vt_Of(IxI)'!$L42</f>
        <v>0</v>
      </c>
      <c r="AH42">
        <f>I!AG40*'Sim_Vt_Of(IxI)'!$L42</f>
        <v>0</v>
      </c>
      <c r="AI42">
        <f>I!AH40*'Sim_Vt_Of(IxI)'!$L42</f>
        <v>0</v>
      </c>
      <c r="AJ42">
        <f>I!AI40*'Sim_Vt_Of(IxI)'!$L42</f>
        <v>0</v>
      </c>
      <c r="AK42">
        <f>I!AJ40*'Sim_Vt_Of(IxI)'!$L42</f>
        <v>0</v>
      </c>
      <c r="AL42">
        <f>I!AK40*'Sim_Vt_Of(IxI)'!$L42</f>
        <v>0</v>
      </c>
      <c r="AM42">
        <f>I!AL40*'Sim_Vt_Of(IxI)'!$L42</f>
        <v>0</v>
      </c>
      <c r="AN42">
        <f>I!AM40*'Sim_Vt_Of(IxI)'!$L42</f>
        <v>0</v>
      </c>
      <c r="AO42">
        <f>I!AN40*'Sim_Vt_Of(IxI)'!$L42</f>
        <v>0</v>
      </c>
      <c r="AP42">
        <f>I!AO40*'Sim_Vt_Of(IxI)'!$L42</f>
        <v>0</v>
      </c>
      <c r="AQ42">
        <f>I!AP40*'Sim_Vt_Of(IxI)'!$L42</f>
        <v>0</v>
      </c>
      <c r="AR42">
        <f>I!AQ40*'Sim_Vt_Of(IxI)'!$L42</f>
        <v>0</v>
      </c>
      <c r="AS42">
        <f>I!AR40*'Sim_Vt_Of(IxI)'!$L42</f>
        <v>0</v>
      </c>
      <c r="AT42">
        <f>I!AS40*'Sim_Vt_Of(IxI)'!$L42</f>
        <v>0</v>
      </c>
      <c r="AU42">
        <f>I!AT40*'Sim_Vt_Of(IxI)'!$L42</f>
        <v>0</v>
      </c>
      <c r="AV42">
        <f>I!AU40*'Sim_Vt_Of(IxI)'!$L42</f>
        <v>0</v>
      </c>
      <c r="AW42">
        <f>I!AV40*'Sim_Vt_Of(IxI)'!$L42</f>
        <v>0</v>
      </c>
      <c r="AX42">
        <f>I!AW40*'Sim_Vt_Of(IxI)'!$L42</f>
        <v>0</v>
      </c>
      <c r="AY42">
        <f>I!AX40*'Sim_Vt_Of(IxI)'!$L42</f>
        <v>0</v>
      </c>
      <c r="AZ42">
        <f>I!AY40*'Sim_Vt_Of(IxI)'!$L42</f>
        <v>0</v>
      </c>
      <c r="BA42">
        <f>I!AZ40*'Sim_Vt_Of(IxI)'!$L42</f>
        <v>0</v>
      </c>
      <c r="BB42">
        <f>I!BA40*'Sim_Vt_Of(IxI)'!$L42</f>
        <v>0</v>
      </c>
      <c r="BC42">
        <f>I!BB40*'Sim_Vt_Of(IxI)'!$L42</f>
        <v>0</v>
      </c>
      <c r="BD42">
        <f>I!BC40*'Sim_Vt_Of(IxI)'!$L42</f>
        <v>0</v>
      </c>
      <c r="BE42">
        <f>I!BD40*'Sim_Vt_Of(IxI)'!$L42</f>
        <v>0</v>
      </c>
      <c r="BF42">
        <f>I!BE40*'Sim_Vt_Of(IxI)'!$L42</f>
        <v>0</v>
      </c>
      <c r="BG42">
        <f>I!BF40*'Sim_Vt_Of(IxI)'!$L42</f>
        <v>0</v>
      </c>
      <c r="BH42">
        <f>I!BG40*'Sim_Vt_Of(IxI)'!$L42</f>
        <v>0</v>
      </c>
      <c r="BI42">
        <f>I!BH40*'Sim_Vt_Of(IxI)'!$L42</f>
        <v>0</v>
      </c>
      <c r="BJ42">
        <f>I!BI40*'Sim_Vt_Of(IxI)'!$L42</f>
        <v>0</v>
      </c>
      <c r="BK42">
        <f>I!BJ40*'Sim_Vt_Of(IxI)'!$L42</f>
        <v>0</v>
      </c>
      <c r="BL42">
        <f>I!BK40*'Sim_Vt_Of(IxI)'!$L42</f>
        <v>0</v>
      </c>
      <c r="BM42">
        <f>I!BL40*'Sim_Vt_Of(IxI)'!$L42</f>
        <v>0</v>
      </c>
      <c r="BN42">
        <f>I!BM40*'Sim_Vt_Of(IxI)'!$L42</f>
        <v>0</v>
      </c>
      <c r="BO42">
        <f>I!BN40*'Sim_Vt_Of(IxI)'!$L42</f>
        <v>0</v>
      </c>
      <c r="BP42">
        <f>I!BO40*'Sim_Vt_Of(IxI)'!$L42</f>
        <v>0</v>
      </c>
      <c r="BQ42">
        <f>I!BP40*'Sim_Vt_Of(IxI)'!$L42</f>
        <v>0</v>
      </c>
      <c r="BR42">
        <f>I!BQ40*'Sim_Vt_Of(IxI)'!$L42</f>
        <v>0</v>
      </c>
      <c r="BS42">
        <f>I!BR40*'Sim_Vt_Of(IxI)'!$L42</f>
        <v>0</v>
      </c>
      <c r="BT42">
        <f>I!BS40*'Sim_Vt_Of(IxI)'!$L42</f>
        <v>0</v>
      </c>
      <c r="BU42">
        <f>I!BT40*'Sim_Vt_Of(IxI)'!$L42</f>
        <v>0</v>
      </c>
      <c r="BV42">
        <f>I!BU40*'Sim_Vt_Of(IxI)'!$L42</f>
        <v>0</v>
      </c>
      <c r="BW42">
        <f>I!BV40*'Sim_Vt_Of(IxI)'!$L42</f>
        <v>0</v>
      </c>
      <c r="BX42">
        <f>I!BW40*'Sim_Vt_Of(IxI)'!$L42</f>
        <v>0</v>
      </c>
      <c r="BY42">
        <f>I!BX40*'Sim_Vt_Of(IxI)'!$L42</f>
        <v>0</v>
      </c>
    </row>
    <row r="43" spans="1:77" x14ac:dyDescent="0.25">
      <c r="A43" s="105" t="s">
        <v>40</v>
      </c>
      <c r="B43">
        <f>I!A41*'Sim_Vt_Of(IxI)'!$L43</f>
        <v>0</v>
      </c>
      <c r="C43">
        <f>I!B41*'Sim_Vt_Of(IxI)'!$L43</f>
        <v>0</v>
      </c>
      <c r="D43">
        <f>I!C41*'Sim_Vt_Of(IxI)'!$L43</f>
        <v>0</v>
      </c>
      <c r="E43">
        <f>I!D41*'Sim_Vt_Of(IxI)'!$L43</f>
        <v>0</v>
      </c>
      <c r="F43">
        <f>I!E41*'Sim_Vt_Of(IxI)'!$L43</f>
        <v>0</v>
      </c>
      <c r="G43">
        <f>I!F41*'Sim_Vt_Of(IxI)'!$L43</f>
        <v>0</v>
      </c>
      <c r="H43">
        <f>I!G41*'Sim_Vt_Of(IxI)'!$L43</f>
        <v>0</v>
      </c>
      <c r="I43">
        <f>I!H41*'Sim_Vt_Of(IxI)'!$L43</f>
        <v>0</v>
      </c>
      <c r="J43">
        <f>I!I41*'Sim_Vt_Of(IxI)'!$L43</f>
        <v>0</v>
      </c>
      <c r="K43">
        <f>I!J41*'Sim_Vt_Of(IxI)'!$L43</f>
        <v>0</v>
      </c>
      <c r="L43">
        <f>I!K41*'Sim_Vt_Of(IxI)'!$L43</f>
        <v>0</v>
      </c>
      <c r="M43">
        <f>I!L41*'Sim_Vt_Of(IxI)'!$L43</f>
        <v>0</v>
      </c>
      <c r="N43">
        <f>I!M41*'Sim_Vt_Of(IxI)'!$L43</f>
        <v>0</v>
      </c>
      <c r="O43">
        <f>I!N41*'Sim_Vt_Of(IxI)'!$L43</f>
        <v>0</v>
      </c>
      <c r="P43">
        <f>I!O41*'Sim_Vt_Of(IxI)'!$L43</f>
        <v>0</v>
      </c>
      <c r="Q43">
        <f>I!P41*'Sim_Vt_Of(IxI)'!$L43</f>
        <v>0</v>
      </c>
      <c r="R43">
        <f>I!Q41*'Sim_Vt_Of(IxI)'!$L43</f>
        <v>0</v>
      </c>
      <c r="S43">
        <f>I!R41*'Sim_Vt_Of(IxI)'!$L43</f>
        <v>0</v>
      </c>
      <c r="T43">
        <f>I!S41*'Sim_Vt_Of(IxI)'!$L43</f>
        <v>0</v>
      </c>
      <c r="U43">
        <f>I!T41*'Sim_Vt_Of(IxI)'!$L43</f>
        <v>0</v>
      </c>
      <c r="V43">
        <f>I!U41*'Sim_Vt_Of(IxI)'!$L43</f>
        <v>0</v>
      </c>
      <c r="W43">
        <f>I!V41*'Sim_Vt_Of(IxI)'!$L43</f>
        <v>0</v>
      </c>
      <c r="X43">
        <f>I!W41*'Sim_Vt_Of(IxI)'!$L43</f>
        <v>0</v>
      </c>
      <c r="Y43">
        <f>I!X41*'Sim_Vt_Of(IxI)'!$L43</f>
        <v>0</v>
      </c>
      <c r="Z43">
        <f>I!Y41*'Sim_Vt_Of(IxI)'!$L43</f>
        <v>0</v>
      </c>
      <c r="AA43">
        <f>I!Z41*'Sim_Vt_Of(IxI)'!$L43</f>
        <v>0</v>
      </c>
      <c r="AB43">
        <f>I!AA41*'Sim_Vt_Of(IxI)'!$L43</f>
        <v>0</v>
      </c>
      <c r="AC43">
        <f>I!AB41*'Sim_Vt_Of(IxI)'!$L43</f>
        <v>0</v>
      </c>
      <c r="AD43">
        <f>I!AC41*'Sim_Vt_Of(IxI)'!$L43</f>
        <v>0</v>
      </c>
      <c r="AE43">
        <f>I!AD41*'Sim_Vt_Of(IxI)'!$L43</f>
        <v>0</v>
      </c>
      <c r="AF43">
        <f>I!AE41*'Sim_Vt_Of(IxI)'!$L43</f>
        <v>0</v>
      </c>
      <c r="AG43">
        <f>I!AF41*'Sim_Vt_Of(IxI)'!$L43</f>
        <v>0</v>
      </c>
      <c r="AH43">
        <f>I!AG41*'Sim_Vt_Of(IxI)'!$L43</f>
        <v>0</v>
      </c>
      <c r="AI43">
        <f>I!AH41*'Sim_Vt_Of(IxI)'!$L43</f>
        <v>0</v>
      </c>
      <c r="AJ43">
        <f>I!AI41*'Sim_Vt_Of(IxI)'!$L43</f>
        <v>0</v>
      </c>
      <c r="AK43">
        <f>I!AJ41*'Sim_Vt_Of(IxI)'!$L43</f>
        <v>0</v>
      </c>
      <c r="AL43">
        <f>I!AK41*'Sim_Vt_Of(IxI)'!$L43</f>
        <v>0</v>
      </c>
      <c r="AM43">
        <f>I!AL41*'Sim_Vt_Of(IxI)'!$L43</f>
        <v>0</v>
      </c>
      <c r="AN43">
        <f>I!AM41*'Sim_Vt_Of(IxI)'!$L43</f>
        <v>0</v>
      </c>
      <c r="AO43">
        <f>I!AN41*'Sim_Vt_Of(IxI)'!$L43</f>
        <v>0</v>
      </c>
      <c r="AP43">
        <f>I!AO41*'Sim_Vt_Of(IxI)'!$L43</f>
        <v>0</v>
      </c>
      <c r="AQ43">
        <f>I!AP41*'Sim_Vt_Of(IxI)'!$L43</f>
        <v>0</v>
      </c>
      <c r="AR43">
        <f>I!AQ41*'Sim_Vt_Of(IxI)'!$L43</f>
        <v>0</v>
      </c>
      <c r="AS43">
        <f>I!AR41*'Sim_Vt_Of(IxI)'!$L43</f>
        <v>0</v>
      </c>
      <c r="AT43">
        <f>I!AS41*'Sim_Vt_Of(IxI)'!$L43</f>
        <v>0</v>
      </c>
      <c r="AU43">
        <f>I!AT41*'Sim_Vt_Of(IxI)'!$L43</f>
        <v>0</v>
      </c>
      <c r="AV43">
        <f>I!AU41*'Sim_Vt_Of(IxI)'!$L43</f>
        <v>0</v>
      </c>
      <c r="AW43">
        <f>I!AV41*'Sim_Vt_Of(IxI)'!$L43</f>
        <v>0</v>
      </c>
      <c r="AX43">
        <f>I!AW41*'Sim_Vt_Of(IxI)'!$L43</f>
        <v>0</v>
      </c>
      <c r="AY43">
        <f>I!AX41*'Sim_Vt_Of(IxI)'!$L43</f>
        <v>0</v>
      </c>
      <c r="AZ43">
        <f>I!AY41*'Sim_Vt_Of(IxI)'!$L43</f>
        <v>0</v>
      </c>
      <c r="BA43">
        <f>I!AZ41*'Sim_Vt_Of(IxI)'!$L43</f>
        <v>0</v>
      </c>
      <c r="BB43">
        <f>I!BA41*'Sim_Vt_Of(IxI)'!$L43</f>
        <v>0</v>
      </c>
      <c r="BC43">
        <f>I!BB41*'Sim_Vt_Of(IxI)'!$L43</f>
        <v>0</v>
      </c>
      <c r="BD43">
        <f>I!BC41*'Sim_Vt_Of(IxI)'!$L43</f>
        <v>0</v>
      </c>
      <c r="BE43">
        <f>I!BD41*'Sim_Vt_Of(IxI)'!$L43</f>
        <v>0</v>
      </c>
      <c r="BF43">
        <f>I!BE41*'Sim_Vt_Of(IxI)'!$L43</f>
        <v>0</v>
      </c>
      <c r="BG43">
        <f>I!BF41*'Sim_Vt_Of(IxI)'!$L43</f>
        <v>0</v>
      </c>
      <c r="BH43">
        <f>I!BG41*'Sim_Vt_Of(IxI)'!$L43</f>
        <v>0</v>
      </c>
      <c r="BI43">
        <f>I!BH41*'Sim_Vt_Of(IxI)'!$L43</f>
        <v>0</v>
      </c>
      <c r="BJ43">
        <f>I!BI41*'Sim_Vt_Of(IxI)'!$L43</f>
        <v>0</v>
      </c>
      <c r="BK43">
        <f>I!BJ41*'Sim_Vt_Of(IxI)'!$L43</f>
        <v>0</v>
      </c>
      <c r="BL43">
        <f>I!BK41*'Sim_Vt_Of(IxI)'!$L43</f>
        <v>0</v>
      </c>
      <c r="BM43">
        <f>I!BL41*'Sim_Vt_Of(IxI)'!$L43</f>
        <v>0</v>
      </c>
      <c r="BN43">
        <f>I!BM41*'Sim_Vt_Of(IxI)'!$L43</f>
        <v>0</v>
      </c>
      <c r="BO43">
        <f>I!BN41*'Sim_Vt_Of(IxI)'!$L43</f>
        <v>0</v>
      </c>
      <c r="BP43">
        <f>I!BO41*'Sim_Vt_Of(IxI)'!$L43</f>
        <v>0</v>
      </c>
      <c r="BQ43">
        <f>I!BP41*'Sim_Vt_Of(IxI)'!$L43</f>
        <v>0</v>
      </c>
      <c r="BR43">
        <f>I!BQ41*'Sim_Vt_Of(IxI)'!$L43</f>
        <v>0</v>
      </c>
      <c r="BS43">
        <f>I!BR41*'Sim_Vt_Of(IxI)'!$L43</f>
        <v>0</v>
      </c>
      <c r="BT43">
        <f>I!BS41*'Sim_Vt_Of(IxI)'!$L43</f>
        <v>0</v>
      </c>
      <c r="BU43">
        <f>I!BT41*'Sim_Vt_Of(IxI)'!$L43</f>
        <v>0</v>
      </c>
      <c r="BV43">
        <f>I!BU41*'Sim_Vt_Of(IxI)'!$L43</f>
        <v>0</v>
      </c>
      <c r="BW43">
        <f>I!BV41*'Sim_Vt_Of(IxI)'!$L43</f>
        <v>0</v>
      </c>
      <c r="BX43">
        <f>I!BW41*'Sim_Vt_Of(IxI)'!$L43</f>
        <v>0</v>
      </c>
      <c r="BY43">
        <f>I!BX41*'Sim_Vt_Of(IxI)'!$L43</f>
        <v>0</v>
      </c>
    </row>
    <row r="44" spans="1:77" x14ac:dyDescent="0.25">
      <c r="A44" s="105" t="s">
        <v>41</v>
      </c>
      <c r="B44">
        <f>I!A42*'Sim_Vt_Of(IxI)'!$L44</f>
        <v>0</v>
      </c>
      <c r="C44">
        <f>I!B42*'Sim_Vt_Of(IxI)'!$L44</f>
        <v>0</v>
      </c>
      <c r="D44">
        <f>I!C42*'Sim_Vt_Of(IxI)'!$L44</f>
        <v>0</v>
      </c>
      <c r="E44">
        <f>I!D42*'Sim_Vt_Of(IxI)'!$L44</f>
        <v>0</v>
      </c>
      <c r="F44">
        <f>I!E42*'Sim_Vt_Of(IxI)'!$L44</f>
        <v>0</v>
      </c>
      <c r="G44">
        <f>I!F42*'Sim_Vt_Of(IxI)'!$L44</f>
        <v>0</v>
      </c>
      <c r="H44">
        <f>I!G42*'Sim_Vt_Of(IxI)'!$L44</f>
        <v>0</v>
      </c>
      <c r="I44">
        <f>I!H42*'Sim_Vt_Of(IxI)'!$L44</f>
        <v>0</v>
      </c>
      <c r="J44">
        <f>I!I42*'Sim_Vt_Of(IxI)'!$L44</f>
        <v>0</v>
      </c>
      <c r="K44">
        <f>I!J42*'Sim_Vt_Of(IxI)'!$L44</f>
        <v>0</v>
      </c>
      <c r="L44">
        <f>I!K42*'Sim_Vt_Of(IxI)'!$L44</f>
        <v>0</v>
      </c>
      <c r="M44">
        <f>I!L42*'Sim_Vt_Of(IxI)'!$L44</f>
        <v>0</v>
      </c>
      <c r="N44">
        <f>I!M42*'Sim_Vt_Of(IxI)'!$L44</f>
        <v>0</v>
      </c>
      <c r="O44">
        <f>I!N42*'Sim_Vt_Of(IxI)'!$L44</f>
        <v>0</v>
      </c>
      <c r="P44">
        <f>I!O42*'Sim_Vt_Of(IxI)'!$L44</f>
        <v>0</v>
      </c>
      <c r="Q44">
        <f>I!P42*'Sim_Vt_Of(IxI)'!$L44</f>
        <v>0</v>
      </c>
      <c r="R44">
        <f>I!Q42*'Sim_Vt_Of(IxI)'!$L44</f>
        <v>0</v>
      </c>
      <c r="S44">
        <f>I!R42*'Sim_Vt_Of(IxI)'!$L44</f>
        <v>0</v>
      </c>
      <c r="T44">
        <f>I!S42*'Sim_Vt_Of(IxI)'!$L44</f>
        <v>0</v>
      </c>
      <c r="U44">
        <f>I!T42*'Sim_Vt_Of(IxI)'!$L44</f>
        <v>0</v>
      </c>
      <c r="V44">
        <f>I!U42*'Sim_Vt_Of(IxI)'!$L44</f>
        <v>0</v>
      </c>
      <c r="W44">
        <f>I!V42*'Sim_Vt_Of(IxI)'!$L44</f>
        <v>0</v>
      </c>
      <c r="X44">
        <f>I!W42*'Sim_Vt_Of(IxI)'!$L44</f>
        <v>0</v>
      </c>
      <c r="Y44">
        <f>I!X42*'Sim_Vt_Of(IxI)'!$L44</f>
        <v>0</v>
      </c>
      <c r="Z44">
        <f>I!Y42*'Sim_Vt_Of(IxI)'!$L44</f>
        <v>0</v>
      </c>
      <c r="AA44">
        <f>I!Z42*'Sim_Vt_Of(IxI)'!$L44</f>
        <v>0</v>
      </c>
      <c r="AB44">
        <f>I!AA42*'Sim_Vt_Of(IxI)'!$L44</f>
        <v>0</v>
      </c>
      <c r="AC44">
        <f>I!AB42*'Sim_Vt_Of(IxI)'!$L44</f>
        <v>0</v>
      </c>
      <c r="AD44">
        <f>I!AC42*'Sim_Vt_Of(IxI)'!$L44</f>
        <v>0</v>
      </c>
      <c r="AE44">
        <f>I!AD42*'Sim_Vt_Of(IxI)'!$L44</f>
        <v>0</v>
      </c>
      <c r="AF44">
        <f>I!AE42*'Sim_Vt_Of(IxI)'!$L44</f>
        <v>0</v>
      </c>
      <c r="AG44">
        <f>I!AF42*'Sim_Vt_Of(IxI)'!$L44</f>
        <v>0</v>
      </c>
      <c r="AH44">
        <f>I!AG42*'Sim_Vt_Of(IxI)'!$L44</f>
        <v>0</v>
      </c>
      <c r="AI44">
        <f>I!AH42*'Sim_Vt_Of(IxI)'!$L44</f>
        <v>0</v>
      </c>
      <c r="AJ44">
        <f>I!AI42*'Sim_Vt_Of(IxI)'!$L44</f>
        <v>0</v>
      </c>
      <c r="AK44">
        <f>I!AJ42*'Sim_Vt_Of(IxI)'!$L44</f>
        <v>0</v>
      </c>
      <c r="AL44">
        <f>I!AK42*'Sim_Vt_Of(IxI)'!$L44</f>
        <v>0</v>
      </c>
      <c r="AM44">
        <f>I!AL42*'Sim_Vt_Of(IxI)'!$L44</f>
        <v>0</v>
      </c>
      <c r="AN44">
        <f>I!AM42*'Sim_Vt_Of(IxI)'!$L44</f>
        <v>0</v>
      </c>
      <c r="AO44">
        <f>I!AN42*'Sim_Vt_Of(IxI)'!$L44</f>
        <v>0</v>
      </c>
      <c r="AP44">
        <f>I!AO42*'Sim_Vt_Of(IxI)'!$L44</f>
        <v>0</v>
      </c>
      <c r="AQ44">
        <f>I!AP42*'Sim_Vt_Of(IxI)'!$L44</f>
        <v>0</v>
      </c>
      <c r="AR44">
        <f>I!AQ42*'Sim_Vt_Of(IxI)'!$L44</f>
        <v>0</v>
      </c>
      <c r="AS44">
        <f>I!AR42*'Sim_Vt_Of(IxI)'!$L44</f>
        <v>0</v>
      </c>
      <c r="AT44">
        <f>I!AS42*'Sim_Vt_Of(IxI)'!$L44</f>
        <v>0</v>
      </c>
      <c r="AU44">
        <f>I!AT42*'Sim_Vt_Of(IxI)'!$L44</f>
        <v>0</v>
      </c>
      <c r="AV44">
        <f>I!AU42*'Sim_Vt_Of(IxI)'!$L44</f>
        <v>0</v>
      </c>
      <c r="AW44">
        <f>I!AV42*'Sim_Vt_Of(IxI)'!$L44</f>
        <v>0</v>
      </c>
      <c r="AX44">
        <f>I!AW42*'Sim_Vt_Of(IxI)'!$L44</f>
        <v>0</v>
      </c>
      <c r="AY44">
        <f>I!AX42*'Sim_Vt_Of(IxI)'!$L44</f>
        <v>0</v>
      </c>
      <c r="AZ44">
        <f>I!AY42*'Sim_Vt_Of(IxI)'!$L44</f>
        <v>0</v>
      </c>
      <c r="BA44">
        <f>I!AZ42*'Sim_Vt_Of(IxI)'!$L44</f>
        <v>0</v>
      </c>
      <c r="BB44">
        <f>I!BA42*'Sim_Vt_Of(IxI)'!$L44</f>
        <v>0</v>
      </c>
      <c r="BC44">
        <f>I!BB42*'Sim_Vt_Of(IxI)'!$L44</f>
        <v>0</v>
      </c>
      <c r="BD44">
        <f>I!BC42*'Sim_Vt_Of(IxI)'!$L44</f>
        <v>0</v>
      </c>
      <c r="BE44">
        <f>I!BD42*'Sim_Vt_Of(IxI)'!$L44</f>
        <v>0</v>
      </c>
      <c r="BF44">
        <f>I!BE42*'Sim_Vt_Of(IxI)'!$L44</f>
        <v>0</v>
      </c>
      <c r="BG44">
        <f>I!BF42*'Sim_Vt_Of(IxI)'!$L44</f>
        <v>0</v>
      </c>
      <c r="BH44">
        <f>I!BG42*'Sim_Vt_Of(IxI)'!$L44</f>
        <v>0</v>
      </c>
      <c r="BI44">
        <f>I!BH42*'Sim_Vt_Of(IxI)'!$L44</f>
        <v>0</v>
      </c>
      <c r="BJ44">
        <f>I!BI42*'Sim_Vt_Of(IxI)'!$L44</f>
        <v>0</v>
      </c>
      <c r="BK44">
        <f>I!BJ42*'Sim_Vt_Of(IxI)'!$L44</f>
        <v>0</v>
      </c>
      <c r="BL44">
        <f>I!BK42*'Sim_Vt_Of(IxI)'!$L44</f>
        <v>0</v>
      </c>
      <c r="BM44">
        <f>I!BL42*'Sim_Vt_Of(IxI)'!$L44</f>
        <v>0</v>
      </c>
      <c r="BN44">
        <f>I!BM42*'Sim_Vt_Of(IxI)'!$L44</f>
        <v>0</v>
      </c>
      <c r="BO44">
        <f>I!BN42*'Sim_Vt_Of(IxI)'!$L44</f>
        <v>0</v>
      </c>
      <c r="BP44">
        <f>I!BO42*'Sim_Vt_Of(IxI)'!$L44</f>
        <v>0</v>
      </c>
      <c r="BQ44">
        <f>I!BP42*'Sim_Vt_Of(IxI)'!$L44</f>
        <v>0</v>
      </c>
      <c r="BR44">
        <f>I!BQ42*'Sim_Vt_Of(IxI)'!$L44</f>
        <v>0</v>
      </c>
      <c r="BS44">
        <f>I!BR42*'Sim_Vt_Of(IxI)'!$L44</f>
        <v>0</v>
      </c>
      <c r="BT44">
        <f>I!BS42*'Sim_Vt_Of(IxI)'!$L44</f>
        <v>0</v>
      </c>
      <c r="BU44">
        <f>I!BT42*'Sim_Vt_Of(IxI)'!$L44</f>
        <v>0</v>
      </c>
      <c r="BV44">
        <f>I!BU42*'Sim_Vt_Of(IxI)'!$L44</f>
        <v>0</v>
      </c>
      <c r="BW44">
        <f>I!BV42*'Sim_Vt_Of(IxI)'!$L44</f>
        <v>0</v>
      </c>
      <c r="BX44">
        <f>I!BW42*'Sim_Vt_Of(IxI)'!$L44</f>
        <v>0</v>
      </c>
      <c r="BY44">
        <f>I!BX42*'Sim_Vt_Of(IxI)'!$L44</f>
        <v>0</v>
      </c>
    </row>
    <row r="45" spans="1:77" x14ac:dyDescent="0.25">
      <c r="A45" s="105" t="s">
        <v>42</v>
      </c>
      <c r="B45">
        <f>I!A43*'Sim_Vt_Of(IxI)'!$L45</f>
        <v>0</v>
      </c>
      <c r="C45">
        <f>I!B43*'Sim_Vt_Of(IxI)'!$L45</f>
        <v>0</v>
      </c>
      <c r="D45">
        <f>I!C43*'Sim_Vt_Of(IxI)'!$L45</f>
        <v>0</v>
      </c>
      <c r="E45">
        <f>I!D43*'Sim_Vt_Of(IxI)'!$L45</f>
        <v>0</v>
      </c>
      <c r="F45">
        <f>I!E43*'Sim_Vt_Of(IxI)'!$L45</f>
        <v>0</v>
      </c>
      <c r="G45">
        <f>I!F43*'Sim_Vt_Of(IxI)'!$L45</f>
        <v>0</v>
      </c>
      <c r="H45">
        <f>I!G43*'Sim_Vt_Of(IxI)'!$L45</f>
        <v>0</v>
      </c>
      <c r="I45">
        <f>I!H43*'Sim_Vt_Of(IxI)'!$L45</f>
        <v>0</v>
      </c>
      <c r="J45">
        <f>I!I43*'Sim_Vt_Of(IxI)'!$L45</f>
        <v>0</v>
      </c>
      <c r="K45">
        <f>I!J43*'Sim_Vt_Of(IxI)'!$L45</f>
        <v>0</v>
      </c>
      <c r="L45">
        <f>I!K43*'Sim_Vt_Of(IxI)'!$L45</f>
        <v>0</v>
      </c>
      <c r="M45">
        <f>I!L43*'Sim_Vt_Of(IxI)'!$L45</f>
        <v>0</v>
      </c>
      <c r="N45">
        <f>I!M43*'Sim_Vt_Of(IxI)'!$L45</f>
        <v>0</v>
      </c>
      <c r="O45">
        <f>I!N43*'Sim_Vt_Of(IxI)'!$L45</f>
        <v>0</v>
      </c>
      <c r="P45">
        <f>I!O43*'Sim_Vt_Of(IxI)'!$L45</f>
        <v>0</v>
      </c>
      <c r="Q45">
        <f>I!P43*'Sim_Vt_Of(IxI)'!$L45</f>
        <v>0</v>
      </c>
      <c r="R45">
        <f>I!Q43*'Sim_Vt_Of(IxI)'!$L45</f>
        <v>0</v>
      </c>
      <c r="S45">
        <f>I!R43*'Sim_Vt_Of(IxI)'!$L45</f>
        <v>0</v>
      </c>
      <c r="T45">
        <f>I!S43*'Sim_Vt_Of(IxI)'!$L45</f>
        <v>0</v>
      </c>
      <c r="U45">
        <f>I!T43*'Sim_Vt_Of(IxI)'!$L45</f>
        <v>0</v>
      </c>
      <c r="V45">
        <f>I!U43*'Sim_Vt_Of(IxI)'!$L45</f>
        <v>0</v>
      </c>
      <c r="W45">
        <f>I!V43*'Sim_Vt_Of(IxI)'!$L45</f>
        <v>0</v>
      </c>
      <c r="X45">
        <f>I!W43*'Sim_Vt_Of(IxI)'!$L45</f>
        <v>0</v>
      </c>
      <c r="Y45">
        <f>I!X43*'Sim_Vt_Of(IxI)'!$L45</f>
        <v>0</v>
      </c>
      <c r="Z45">
        <f>I!Y43*'Sim_Vt_Of(IxI)'!$L45</f>
        <v>0</v>
      </c>
      <c r="AA45">
        <f>I!Z43*'Sim_Vt_Of(IxI)'!$L45</f>
        <v>0</v>
      </c>
      <c r="AB45">
        <f>I!AA43*'Sim_Vt_Of(IxI)'!$L45</f>
        <v>0</v>
      </c>
      <c r="AC45">
        <f>I!AB43*'Sim_Vt_Of(IxI)'!$L45</f>
        <v>0</v>
      </c>
      <c r="AD45">
        <f>I!AC43*'Sim_Vt_Of(IxI)'!$L45</f>
        <v>0</v>
      </c>
      <c r="AE45">
        <f>I!AD43*'Sim_Vt_Of(IxI)'!$L45</f>
        <v>0</v>
      </c>
      <c r="AF45">
        <f>I!AE43*'Sim_Vt_Of(IxI)'!$L45</f>
        <v>0</v>
      </c>
      <c r="AG45">
        <f>I!AF43*'Sim_Vt_Of(IxI)'!$L45</f>
        <v>0</v>
      </c>
      <c r="AH45">
        <f>I!AG43*'Sim_Vt_Of(IxI)'!$L45</f>
        <v>0</v>
      </c>
      <c r="AI45">
        <f>I!AH43*'Sim_Vt_Of(IxI)'!$L45</f>
        <v>0</v>
      </c>
      <c r="AJ45">
        <f>I!AI43*'Sim_Vt_Of(IxI)'!$L45</f>
        <v>0</v>
      </c>
      <c r="AK45">
        <f>I!AJ43*'Sim_Vt_Of(IxI)'!$L45</f>
        <v>0</v>
      </c>
      <c r="AL45">
        <f>I!AK43*'Sim_Vt_Of(IxI)'!$L45</f>
        <v>0</v>
      </c>
      <c r="AM45">
        <f>I!AL43*'Sim_Vt_Of(IxI)'!$L45</f>
        <v>0</v>
      </c>
      <c r="AN45">
        <f>I!AM43*'Sim_Vt_Of(IxI)'!$L45</f>
        <v>0</v>
      </c>
      <c r="AO45">
        <f>I!AN43*'Sim_Vt_Of(IxI)'!$L45</f>
        <v>0</v>
      </c>
      <c r="AP45">
        <f>I!AO43*'Sim_Vt_Of(IxI)'!$L45</f>
        <v>0</v>
      </c>
      <c r="AQ45">
        <f>I!AP43*'Sim_Vt_Of(IxI)'!$L45</f>
        <v>0</v>
      </c>
      <c r="AR45">
        <f>I!AQ43*'Sim_Vt_Of(IxI)'!$L45</f>
        <v>0</v>
      </c>
      <c r="AS45">
        <f>I!AR43*'Sim_Vt_Of(IxI)'!$L45</f>
        <v>0</v>
      </c>
      <c r="AT45">
        <f>I!AS43*'Sim_Vt_Of(IxI)'!$L45</f>
        <v>0</v>
      </c>
      <c r="AU45">
        <f>I!AT43*'Sim_Vt_Of(IxI)'!$L45</f>
        <v>0</v>
      </c>
      <c r="AV45">
        <f>I!AU43*'Sim_Vt_Of(IxI)'!$L45</f>
        <v>0</v>
      </c>
      <c r="AW45">
        <f>I!AV43*'Sim_Vt_Of(IxI)'!$L45</f>
        <v>0</v>
      </c>
      <c r="AX45">
        <f>I!AW43*'Sim_Vt_Of(IxI)'!$L45</f>
        <v>0</v>
      </c>
      <c r="AY45">
        <f>I!AX43*'Sim_Vt_Of(IxI)'!$L45</f>
        <v>0</v>
      </c>
      <c r="AZ45">
        <f>I!AY43*'Sim_Vt_Of(IxI)'!$L45</f>
        <v>0</v>
      </c>
      <c r="BA45">
        <f>I!AZ43*'Sim_Vt_Of(IxI)'!$L45</f>
        <v>0</v>
      </c>
      <c r="BB45">
        <f>I!BA43*'Sim_Vt_Of(IxI)'!$L45</f>
        <v>0</v>
      </c>
      <c r="BC45">
        <f>I!BB43*'Sim_Vt_Of(IxI)'!$L45</f>
        <v>0</v>
      </c>
      <c r="BD45">
        <f>I!BC43*'Sim_Vt_Of(IxI)'!$L45</f>
        <v>0</v>
      </c>
      <c r="BE45">
        <f>I!BD43*'Sim_Vt_Of(IxI)'!$L45</f>
        <v>0</v>
      </c>
      <c r="BF45">
        <f>I!BE43*'Sim_Vt_Of(IxI)'!$L45</f>
        <v>0</v>
      </c>
      <c r="BG45">
        <f>I!BF43*'Sim_Vt_Of(IxI)'!$L45</f>
        <v>0</v>
      </c>
      <c r="BH45">
        <f>I!BG43*'Sim_Vt_Of(IxI)'!$L45</f>
        <v>0</v>
      </c>
      <c r="BI45">
        <f>I!BH43*'Sim_Vt_Of(IxI)'!$L45</f>
        <v>0</v>
      </c>
      <c r="BJ45">
        <f>I!BI43*'Sim_Vt_Of(IxI)'!$L45</f>
        <v>0</v>
      </c>
      <c r="BK45">
        <f>I!BJ43*'Sim_Vt_Of(IxI)'!$L45</f>
        <v>0</v>
      </c>
      <c r="BL45">
        <f>I!BK43*'Sim_Vt_Of(IxI)'!$L45</f>
        <v>0</v>
      </c>
      <c r="BM45">
        <f>I!BL43*'Sim_Vt_Of(IxI)'!$L45</f>
        <v>0</v>
      </c>
      <c r="BN45">
        <f>I!BM43*'Sim_Vt_Of(IxI)'!$L45</f>
        <v>0</v>
      </c>
      <c r="BO45">
        <f>I!BN43*'Sim_Vt_Of(IxI)'!$L45</f>
        <v>0</v>
      </c>
      <c r="BP45">
        <f>I!BO43*'Sim_Vt_Of(IxI)'!$L45</f>
        <v>0</v>
      </c>
      <c r="BQ45">
        <f>I!BP43*'Sim_Vt_Of(IxI)'!$L45</f>
        <v>0</v>
      </c>
      <c r="BR45">
        <f>I!BQ43*'Sim_Vt_Of(IxI)'!$L45</f>
        <v>0</v>
      </c>
      <c r="BS45">
        <f>I!BR43*'Sim_Vt_Of(IxI)'!$L45</f>
        <v>0</v>
      </c>
      <c r="BT45">
        <f>I!BS43*'Sim_Vt_Of(IxI)'!$L45</f>
        <v>0</v>
      </c>
      <c r="BU45">
        <f>I!BT43*'Sim_Vt_Of(IxI)'!$L45</f>
        <v>0</v>
      </c>
      <c r="BV45">
        <f>I!BU43*'Sim_Vt_Of(IxI)'!$L45</f>
        <v>0</v>
      </c>
      <c r="BW45">
        <f>I!BV43*'Sim_Vt_Of(IxI)'!$L45</f>
        <v>0</v>
      </c>
      <c r="BX45">
        <f>I!BW43*'Sim_Vt_Of(IxI)'!$L45</f>
        <v>0</v>
      </c>
      <c r="BY45">
        <f>I!BX43*'Sim_Vt_Of(IxI)'!$L45</f>
        <v>0</v>
      </c>
    </row>
    <row r="46" spans="1:77" x14ac:dyDescent="0.25">
      <c r="A46" s="105" t="s">
        <v>43</v>
      </c>
      <c r="B46">
        <f>I!A44*'Sim_Vt_Of(IxI)'!$L46</f>
        <v>0</v>
      </c>
      <c r="C46">
        <f>I!B44*'Sim_Vt_Of(IxI)'!$L46</f>
        <v>0</v>
      </c>
      <c r="D46">
        <f>I!C44*'Sim_Vt_Of(IxI)'!$L46</f>
        <v>0</v>
      </c>
      <c r="E46">
        <f>I!D44*'Sim_Vt_Of(IxI)'!$L46</f>
        <v>0</v>
      </c>
      <c r="F46">
        <f>I!E44*'Sim_Vt_Of(IxI)'!$L46</f>
        <v>0</v>
      </c>
      <c r="G46">
        <f>I!F44*'Sim_Vt_Of(IxI)'!$L46</f>
        <v>0</v>
      </c>
      <c r="H46">
        <f>I!G44*'Sim_Vt_Of(IxI)'!$L46</f>
        <v>0</v>
      </c>
      <c r="I46">
        <f>I!H44*'Sim_Vt_Of(IxI)'!$L46</f>
        <v>0</v>
      </c>
      <c r="J46">
        <f>I!I44*'Sim_Vt_Of(IxI)'!$L46</f>
        <v>0</v>
      </c>
      <c r="K46">
        <f>I!J44*'Sim_Vt_Of(IxI)'!$L46</f>
        <v>0</v>
      </c>
      <c r="L46">
        <f>I!K44*'Sim_Vt_Of(IxI)'!$L46</f>
        <v>0</v>
      </c>
      <c r="M46">
        <f>I!L44*'Sim_Vt_Of(IxI)'!$L46</f>
        <v>0</v>
      </c>
      <c r="N46">
        <f>I!M44*'Sim_Vt_Of(IxI)'!$L46</f>
        <v>0</v>
      </c>
      <c r="O46">
        <f>I!N44*'Sim_Vt_Of(IxI)'!$L46</f>
        <v>0</v>
      </c>
      <c r="P46">
        <f>I!O44*'Sim_Vt_Of(IxI)'!$L46</f>
        <v>0</v>
      </c>
      <c r="Q46">
        <f>I!P44*'Sim_Vt_Of(IxI)'!$L46</f>
        <v>0</v>
      </c>
      <c r="R46">
        <f>I!Q44*'Sim_Vt_Of(IxI)'!$L46</f>
        <v>0</v>
      </c>
      <c r="S46">
        <f>I!R44*'Sim_Vt_Of(IxI)'!$L46</f>
        <v>0</v>
      </c>
      <c r="T46">
        <f>I!S44*'Sim_Vt_Of(IxI)'!$L46</f>
        <v>0</v>
      </c>
      <c r="U46">
        <f>I!T44*'Sim_Vt_Of(IxI)'!$L46</f>
        <v>0</v>
      </c>
      <c r="V46">
        <f>I!U44*'Sim_Vt_Of(IxI)'!$L46</f>
        <v>0</v>
      </c>
      <c r="W46">
        <f>I!V44*'Sim_Vt_Of(IxI)'!$L46</f>
        <v>0</v>
      </c>
      <c r="X46">
        <f>I!W44*'Sim_Vt_Of(IxI)'!$L46</f>
        <v>0</v>
      </c>
      <c r="Y46">
        <f>I!X44*'Sim_Vt_Of(IxI)'!$L46</f>
        <v>0</v>
      </c>
      <c r="Z46">
        <f>I!Y44*'Sim_Vt_Of(IxI)'!$L46</f>
        <v>0</v>
      </c>
      <c r="AA46">
        <f>I!Z44*'Sim_Vt_Of(IxI)'!$L46</f>
        <v>0</v>
      </c>
      <c r="AB46">
        <f>I!AA44*'Sim_Vt_Of(IxI)'!$L46</f>
        <v>0</v>
      </c>
      <c r="AC46">
        <f>I!AB44*'Sim_Vt_Of(IxI)'!$L46</f>
        <v>0</v>
      </c>
      <c r="AD46">
        <f>I!AC44*'Sim_Vt_Of(IxI)'!$L46</f>
        <v>0</v>
      </c>
      <c r="AE46">
        <f>I!AD44*'Sim_Vt_Of(IxI)'!$L46</f>
        <v>0</v>
      </c>
      <c r="AF46">
        <f>I!AE44*'Sim_Vt_Of(IxI)'!$L46</f>
        <v>0</v>
      </c>
      <c r="AG46">
        <f>I!AF44*'Sim_Vt_Of(IxI)'!$L46</f>
        <v>0</v>
      </c>
      <c r="AH46">
        <f>I!AG44*'Sim_Vt_Of(IxI)'!$L46</f>
        <v>0</v>
      </c>
      <c r="AI46">
        <f>I!AH44*'Sim_Vt_Of(IxI)'!$L46</f>
        <v>0</v>
      </c>
      <c r="AJ46">
        <f>I!AI44*'Sim_Vt_Of(IxI)'!$L46</f>
        <v>0</v>
      </c>
      <c r="AK46">
        <f>I!AJ44*'Sim_Vt_Of(IxI)'!$L46</f>
        <v>0</v>
      </c>
      <c r="AL46">
        <f>I!AK44*'Sim_Vt_Of(IxI)'!$L46</f>
        <v>0</v>
      </c>
      <c r="AM46">
        <f>I!AL44*'Sim_Vt_Of(IxI)'!$L46</f>
        <v>0</v>
      </c>
      <c r="AN46">
        <f>I!AM44*'Sim_Vt_Of(IxI)'!$L46</f>
        <v>0</v>
      </c>
      <c r="AO46">
        <f>I!AN44*'Sim_Vt_Of(IxI)'!$L46</f>
        <v>0</v>
      </c>
      <c r="AP46">
        <f>I!AO44*'Sim_Vt_Of(IxI)'!$L46</f>
        <v>0</v>
      </c>
      <c r="AQ46">
        <f>I!AP44*'Sim_Vt_Of(IxI)'!$L46</f>
        <v>0</v>
      </c>
      <c r="AR46">
        <f>I!AQ44*'Sim_Vt_Of(IxI)'!$L46</f>
        <v>0</v>
      </c>
      <c r="AS46">
        <f>I!AR44*'Sim_Vt_Of(IxI)'!$L46</f>
        <v>0</v>
      </c>
      <c r="AT46">
        <f>I!AS44*'Sim_Vt_Of(IxI)'!$L46</f>
        <v>0</v>
      </c>
      <c r="AU46">
        <f>I!AT44*'Sim_Vt_Of(IxI)'!$L46</f>
        <v>0</v>
      </c>
      <c r="AV46">
        <f>I!AU44*'Sim_Vt_Of(IxI)'!$L46</f>
        <v>0</v>
      </c>
      <c r="AW46">
        <f>I!AV44*'Sim_Vt_Of(IxI)'!$L46</f>
        <v>0</v>
      </c>
      <c r="AX46">
        <f>I!AW44*'Sim_Vt_Of(IxI)'!$L46</f>
        <v>0</v>
      </c>
      <c r="AY46">
        <f>I!AX44*'Sim_Vt_Of(IxI)'!$L46</f>
        <v>0</v>
      </c>
      <c r="AZ46">
        <f>I!AY44*'Sim_Vt_Of(IxI)'!$L46</f>
        <v>0</v>
      </c>
      <c r="BA46">
        <f>I!AZ44*'Sim_Vt_Of(IxI)'!$L46</f>
        <v>0</v>
      </c>
      <c r="BB46">
        <f>I!BA44*'Sim_Vt_Of(IxI)'!$L46</f>
        <v>0</v>
      </c>
      <c r="BC46">
        <f>I!BB44*'Sim_Vt_Of(IxI)'!$L46</f>
        <v>0</v>
      </c>
      <c r="BD46">
        <f>I!BC44*'Sim_Vt_Of(IxI)'!$L46</f>
        <v>0</v>
      </c>
      <c r="BE46">
        <f>I!BD44*'Sim_Vt_Of(IxI)'!$L46</f>
        <v>0</v>
      </c>
      <c r="BF46">
        <f>I!BE44*'Sim_Vt_Of(IxI)'!$L46</f>
        <v>0</v>
      </c>
      <c r="BG46">
        <f>I!BF44*'Sim_Vt_Of(IxI)'!$L46</f>
        <v>0</v>
      </c>
      <c r="BH46">
        <f>I!BG44*'Sim_Vt_Of(IxI)'!$L46</f>
        <v>0</v>
      </c>
      <c r="BI46">
        <f>I!BH44*'Sim_Vt_Of(IxI)'!$L46</f>
        <v>0</v>
      </c>
      <c r="BJ46">
        <f>I!BI44*'Sim_Vt_Of(IxI)'!$L46</f>
        <v>0</v>
      </c>
      <c r="BK46">
        <f>I!BJ44*'Sim_Vt_Of(IxI)'!$L46</f>
        <v>0</v>
      </c>
      <c r="BL46">
        <f>I!BK44*'Sim_Vt_Of(IxI)'!$L46</f>
        <v>0</v>
      </c>
      <c r="BM46">
        <f>I!BL44*'Sim_Vt_Of(IxI)'!$L46</f>
        <v>0</v>
      </c>
      <c r="BN46">
        <f>I!BM44*'Sim_Vt_Of(IxI)'!$L46</f>
        <v>0</v>
      </c>
      <c r="BO46">
        <f>I!BN44*'Sim_Vt_Of(IxI)'!$L46</f>
        <v>0</v>
      </c>
      <c r="BP46">
        <f>I!BO44*'Sim_Vt_Of(IxI)'!$L46</f>
        <v>0</v>
      </c>
      <c r="BQ46">
        <f>I!BP44*'Sim_Vt_Of(IxI)'!$L46</f>
        <v>0</v>
      </c>
      <c r="BR46">
        <f>I!BQ44*'Sim_Vt_Of(IxI)'!$L46</f>
        <v>0</v>
      </c>
      <c r="BS46">
        <f>I!BR44*'Sim_Vt_Of(IxI)'!$L46</f>
        <v>0</v>
      </c>
      <c r="BT46">
        <f>I!BS44*'Sim_Vt_Of(IxI)'!$L46</f>
        <v>0</v>
      </c>
      <c r="BU46">
        <f>I!BT44*'Sim_Vt_Of(IxI)'!$L46</f>
        <v>0</v>
      </c>
      <c r="BV46">
        <f>I!BU44*'Sim_Vt_Of(IxI)'!$L46</f>
        <v>0</v>
      </c>
      <c r="BW46">
        <f>I!BV44*'Sim_Vt_Of(IxI)'!$L46</f>
        <v>0</v>
      </c>
      <c r="BX46">
        <f>I!BW44*'Sim_Vt_Of(IxI)'!$L46</f>
        <v>0</v>
      </c>
      <c r="BY46">
        <f>I!BX44*'Sim_Vt_Of(IxI)'!$L46</f>
        <v>0</v>
      </c>
    </row>
    <row r="47" spans="1:77" x14ac:dyDescent="0.25">
      <c r="A47" s="105" t="s">
        <v>44</v>
      </c>
      <c r="B47">
        <f>I!A45*'Sim_Vt_Of(IxI)'!$L47</f>
        <v>0</v>
      </c>
      <c r="C47">
        <f>I!B45*'Sim_Vt_Of(IxI)'!$L47</f>
        <v>0</v>
      </c>
      <c r="D47">
        <f>I!C45*'Sim_Vt_Of(IxI)'!$L47</f>
        <v>0</v>
      </c>
      <c r="E47">
        <f>I!D45*'Sim_Vt_Of(IxI)'!$L47</f>
        <v>0</v>
      </c>
      <c r="F47">
        <f>I!E45*'Sim_Vt_Of(IxI)'!$L47</f>
        <v>0</v>
      </c>
      <c r="G47">
        <f>I!F45*'Sim_Vt_Of(IxI)'!$L47</f>
        <v>0</v>
      </c>
      <c r="H47">
        <f>I!G45*'Sim_Vt_Of(IxI)'!$L47</f>
        <v>0</v>
      </c>
      <c r="I47">
        <f>I!H45*'Sim_Vt_Of(IxI)'!$L47</f>
        <v>0</v>
      </c>
      <c r="J47">
        <f>I!I45*'Sim_Vt_Of(IxI)'!$L47</f>
        <v>0</v>
      </c>
      <c r="K47">
        <f>I!J45*'Sim_Vt_Of(IxI)'!$L47</f>
        <v>0</v>
      </c>
      <c r="L47">
        <f>I!K45*'Sim_Vt_Of(IxI)'!$L47</f>
        <v>0</v>
      </c>
      <c r="M47">
        <f>I!L45*'Sim_Vt_Of(IxI)'!$L47</f>
        <v>0</v>
      </c>
      <c r="N47">
        <f>I!M45*'Sim_Vt_Of(IxI)'!$L47</f>
        <v>0</v>
      </c>
      <c r="O47">
        <f>I!N45*'Sim_Vt_Of(IxI)'!$L47</f>
        <v>0</v>
      </c>
      <c r="P47">
        <f>I!O45*'Sim_Vt_Of(IxI)'!$L47</f>
        <v>0</v>
      </c>
      <c r="Q47">
        <f>I!P45*'Sim_Vt_Of(IxI)'!$L47</f>
        <v>0</v>
      </c>
      <c r="R47">
        <f>I!Q45*'Sim_Vt_Of(IxI)'!$L47</f>
        <v>0</v>
      </c>
      <c r="S47">
        <f>I!R45*'Sim_Vt_Of(IxI)'!$L47</f>
        <v>0</v>
      </c>
      <c r="T47">
        <f>I!S45*'Sim_Vt_Of(IxI)'!$L47</f>
        <v>0</v>
      </c>
      <c r="U47">
        <f>I!T45*'Sim_Vt_Of(IxI)'!$L47</f>
        <v>0</v>
      </c>
      <c r="V47">
        <f>I!U45*'Sim_Vt_Of(IxI)'!$L47</f>
        <v>0</v>
      </c>
      <c r="W47">
        <f>I!V45*'Sim_Vt_Of(IxI)'!$L47</f>
        <v>0</v>
      </c>
      <c r="X47">
        <f>I!W45*'Sim_Vt_Of(IxI)'!$L47</f>
        <v>0</v>
      </c>
      <c r="Y47">
        <f>I!X45*'Sim_Vt_Of(IxI)'!$L47</f>
        <v>0</v>
      </c>
      <c r="Z47">
        <f>I!Y45*'Sim_Vt_Of(IxI)'!$L47</f>
        <v>0</v>
      </c>
      <c r="AA47">
        <f>I!Z45*'Sim_Vt_Of(IxI)'!$L47</f>
        <v>0</v>
      </c>
      <c r="AB47">
        <f>I!AA45*'Sim_Vt_Of(IxI)'!$L47</f>
        <v>0</v>
      </c>
      <c r="AC47">
        <f>I!AB45*'Sim_Vt_Of(IxI)'!$L47</f>
        <v>0</v>
      </c>
      <c r="AD47">
        <f>I!AC45*'Sim_Vt_Of(IxI)'!$L47</f>
        <v>0</v>
      </c>
      <c r="AE47">
        <f>I!AD45*'Sim_Vt_Of(IxI)'!$L47</f>
        <v>0</v>
      </c>
      <c r="AF47">
        <f>I!AE45*'Sim_Vt_Of(IxI)'!$L47</f>
        <v>0</v>
      </c>
      <c r="AG47">
        <f>I!AF45*'Sim_Vt_Of(IxI)'!$L47</f>
        <v>0</v>
      </c>
      <c r="AH47">
        <f>I!AG45*'Sim_Vt_Of(IxI)'!$L47</f>
        <v>0</v>
      </c>
      <c r="AI47">
        <f>I!AH45*'Sim_Vt_Of(IxI)'!$L47</f>
        <v>0</v>
      </c>
      <c r="AJ47">
        <f>I!AI45*'Sim_Vt_Of(IxI)'!$L47</f>
        <v>0</v>
      </c>
      <c r="AK47">
        <f>I!AJ45*'Sim_Vt_Of(IxI)'!$L47</f>
        <v>0</v>
      </c>
      <c r="AL47">
        <f>I!AK45*'Sim_Vt_Of(IxI)'!$L47</f>
        <v>0</v>
      </c>
      <c r="AM47">
        <f>I!AL45*'Sim_Vt_Of(IxI)'!$L47</f>
        <v>0</v>
      </c>
      <c r="AN47">
        <f>I!AM45*'Sim_Vt_Of(IxI)'!$L47</f>
        <v>0</v>
      </c>
      <c r="AO47">
        <f>I!AN45*'Sim_Vt_Of(IxI)'!$L47</f>
        <v>0</v>
      </c>
      <c r="AP47">
        <f>I!AO45*'Sim_Vt_Of(IxI)'!$L47</f>
        <v>0</v>
      </c>
      <c r="AQ47">
        <f>I!AP45*'Sim_Vt_Of(IxI)'!$L47</f>
        <v>0</v>
      </c>
      <c r="AR47">
        <f>I!AQ45*'Sim_Vt_Of(IxI)'!$L47</f>
        <v>0</v>
      </c>
      <c r="AS47">
        <f>I!AR45*'Sim_Vt_Of(IxI)'!$L47</f>
        <v>0</v>
      </c>
      <c r="AT47">
        <f>I!AS45*'Sim_Vt_Of(IxI)'!$L47</f>
        <v>0</v>
      </c>
      <c r="AU47">
        <f>I!AT45*'Sim_Vt_Of(IxI)'!$L47</f>
        <v>0</v>
      </c>
      <c r="AV47">
        <f>I!AU45*'Sim_Vt_Of(IxI)'!$L47</f>
        <v>0</v>
      </c>
      <c r="AW47">
        <f>I!AV45*'Sim_Vt_Of(IxI)'!$L47</f>
        <v>0</v>
      </c>
      <c r="AX47">
        <f>I!AW45*'Sim_Vt_Of(IxI)'!$L47</f>
        <v>0</v>
      </c>
      <c r="AY47">
        <f>I!AX45*'Sim_Vt_Of(IxI)'!$L47</f>
        <v>0</v>
      </c>
      <c r="AZ47">
        <f>I!AY45*'Sim_Vt_Of(IxI)'!$L47</f>
        <v>0</v>
      </c>
      <c r="BA47">
        <f>I!AZ45*'Sim_Vt_Of(IxI)'!$L47</f>
        <v>0</v>
      </c>
      <c r="BB47">
        <f>I!BA45*'Sim_Vt_Of(IxI)'!$L47</f>
        <v>0</v>
      </c>
      <c r="BC47">
        <f>I!BB45*'Sim_Vt_Of(IxI)'!$L47</f>
        <v>0</v>
      </c>
      <c r="BD47">
        <f>I!BC45*'Sim_Vt_Of(IxI)'!$L47</f>
        <v>0</v>
      </c>
      <c r="BE47">
        <f>I!BD45*'Sim_Vt_Of(IxI)'!$L47</f>
        <v>0</v>
      </c>
      <c r="BF47">
        <f>I!BE45*'Sim_Vt_Of(IxI)'!$L47</f>
        <v>0</v>
      </c>
      <c r="BG47">
        <f>I!BF45*'Sim_Vt_Of(IxI)'!$L47</f>
        <v>0</v>
      </c>
      <c r="BH47">
        <f>I!BG45*'Sim_Vt_Of(IxI)'!$L47</f>
        <v>0</v>
      </c>
      <c r="BI47">
        <f>I!BH45*'Sim_Vt_Of(IxI)'!$L47</f>
        <v>0</v>
      </c>
      <c r="BJ47">
        <f>I!BI45*'Sim_Vt_Of(IxI)'!$L47</f>
        <v>0</v>
      </c>
      <c r="BK47">
        <f>I!BJ45*'Sim_Vt_Of(IxI)'!$L47</f>
        <v>0</v>
      </c>
      <c r="BL47">
        <f>I!BK45*'Sim_Vt_Of(IxI)'!$L47</f>
        <v>0</v>
      </c>
      <c r="BM47">
        <f>I!BL45*'Sim_Vt_Of(IxI)'!$L47</f>
        <v>0</v>
      </c>
      <c r="BN47">
        <f>I!BM45*'Sim_Vt_Of(IxI)'!$L47</f>
        <v>0</v>
      </c>
      <c r="BO47">
        <f>I!BN45*'Sim_Vt_Of(IxI)'!$L47</f>
        <v>0</v>
      </c>
      <c r="BP47">
        <f>I!BO45*'Sim_Vt_Of(IxI)'!$L47</f>
        <v>0</v>
      </c>
      <c r="BQ47">
        <f>I!BP45*'Sim_Vt_Of(IxI)'!$L47</f>
        <v>0</v>
      </c>
      <c r="BR47">
        <f>I!BQ45*'Sim_Vt_Of(IxI)'!$L47</f>
        <v>0</v>
      </c>
      <c r="BS47">
        <f>I!BR45*'Sim_Vt_Of(IxI)'!$L47</f>
        <v>0</v>
      </c>
      <c r="BT47">
        <f>I!BS45*'Sim_Vt_Of(IxI)'!$L47</f>
        <v>0</v>
      </c>
      <c r="BU47">
        <f>I!BT45*'Sim_Vt_Of(IxI)'!$L47</f>
        <v>0</v>
      </c>
      <c r="BV47">
        <f>I!BU45*'Sim_Vt_Of(IxI)'!$L47</f>
        <v>0</v>
      </c>
      <c r="BW47">
        <f>I!BV45*'Sim_Vt_Of(IxI)'!$L47</f>
        <v>0</v>
      </c>
      <c r="BX47">
        <f>I!BW45*'Sim_Vt_Of(IxI)'!$L47</f>
        <v>0</v>
      </c>
      <c r="BY47">
        <f>I!BX45*'Sim_Vt_Of(IxI)'!$L47</f>
        <v>0</v>
      </c>
    </row>
    <row r="48" spans="1:77" x14ac:dyDescent="0.25">
      <c r="A48" s="105" t="s">
        <v>45</v>
      </c>
      <c r="B48">
        <f>I!A46*'Sim_Vt_Of(IxI)'!$L48</f>
        <v>0</v>
      </c>
      <c r="C48">
        <f>I!B46*'Sim_Vt_Of(IxI)'!$L48</f>
        <v>0</v>
      </c>
      <c r="D48">
        <f>I!C46*'Sim_Vt_Of(IxI)'!$L48</f>
        <v>0</v>
      </c>
      <c r="E48">
        <f>I!D46*'Sim_Vt_Of(IxI)'!$L48</f>
        <v>0</v>
      </c>
      <c r="F48">
        <f>I!E46*'Sim_Vt_Of(IxI)'!$L48</f>
        <v>0</v>
      </c>
      <c r="G48">
        <f>I!F46*'Sim_Vt_Of(IxI)'!$L48</f>
        <v>0</v>
      </c>
      <c r="H48">
        <f>I!G46*'Sim_Vt_Of(IxI)'!$L48</f>
        <v>0</v>
      </c>
      <c r="I48">
        <f>I!H46*'Sim_Vt_Of(IxI)'!$L48</f>
        <v>0</v>
      </c>
      <c r="J48">
        <f>I!I46*'Sim_Vt_Of(IxI)'!$L48</f>
        <v>0</v>
      </c>
      <c r="K48">
        <f>I!J46*'Sim_Vt_Of(IxI)'!$L48</f>
        <v>0</v>
      </c>
      <c r="L48">
        <f>I!K46*'Sim_Vt_Of(IxI)'!$L48</f>
        <v>0</v>
      </c>
      <c r="M48">
        <f>I!L46*'Sim_Vt_Of(IxI)'!$L48</f>
        <v>0</v>
      </c>
      <c r="N48">
        <f>I!M46*'Sim_Vt_Of(IxI)'!$L48</f>
        <v>0</v>
      </c>
      <c r="O48">
        <f>I!N46*'Sim_Vt_Of(IxI)'!$L48</f>
        <v>0</v>
      </c>
      <c r="P48">
        <f>I!O46*'Sim_Vt_Of(IxI)'!$L48</f>
        <v>0</v>
      </c>
      <c r="Q48">
        <f>I!P46*'Sim_Vt_Of(IxI)'!$L48</f>
        <v>0</v>
      </c>
      <c r="R48">
        <f>I!Q46*'Sim_Vt_Of(IxI)'!$L48</f>
        <v>0</v>
      </c>
      <c r="S48">
        <f>I!R46*'Sim_Vt_Of(IxI)'!$L48</f>
        <v>0</v>
      </c>
      <c r="T48">
        <f>I!S46*'Sim_Vt_Of(IxI)'!$L48</f>
        <v>0</v>
      </c>
      <c r="U48">
        <f>I!T46*'Sim_Vt_Of(IxI)'!$L48</f>
        <v>0</v>
      </c>
      <c r="V48">
        <f>I!U46*'Sim_Vt_Of(IxI)'!$L48</f>
        <v>0</v>
      </c>
      <c r="W48">
        <f>I!V46*'Sim_Vt_Of(IxI)'!$L48</f>
        <v>0</v>
      </c>
      <c r="X48">
        <f>I!W46*'Sim_Vt_Of(IxI)'!$L48</f>
        <v>0</v>
      </c>
      <c r="Y48">
        <f>I!X46*'Sim_Vt_Of(IxI)'!$L48</f>
        <v>0</v>
      </c>
      <c r="Z48">
        <f>I!Y46*'Sim_Vt_Of(IxI)'!$L48</f>
        <v>0</v>
      </c>
      <c r="AA48">
        <f>I!Z46*'Sim_Vt_Of(IxI)'!$L48</f>
        <v>0</v>
      </c>
      <c r="AB48">
        <f>I!AA46*'Sim_Vt_Of(IxI)'!$L48</f>
        <v>0</v>
      </c>
      <c r="AC48">
        <f>I!AB46*'Sim_Vt_Of(IxI)'!$L48</f>
        <v>0</v>
      </c>
      <c r="AD48">
        <f>I!AC46*'Sim_Vt_Of(IxI)'!$L48</f>
        <v>0</v>
      </c>
      <c r="AE48">
        <f>I!AD46*'Sim_Vt_Of(IxI)'!$L48</f>
        <v>0</v>
      </c>
      <c r="AF48">
        <f>I!AE46*'Sim_Vt_Of(IxI)'!$L48</f>
        <v>0</v>
      </c>
      <c r="AG48">
        <f>I!AF46*'Sim_Vt_Of(IxI)'!$L48</f>
        <v>0</v>
      </c>
      <c r="AH48">
        <f>I!AG46*'Sim_Vt_Of(IxI)'!$L48</f>
        <v>0</v>
      </c>
      <c r="AI48">
        <f>I!AH46*'Sim_Vt_Of(IxI)'!$L48</f>
        <v>0</v>
      </c>
      <c r="AJ48">
        <f>I!AI46*'Sim_Vt_Of(IxI)'!$L48</f>
        <v>0</v>
      </c>
      <c r="AK48">
        <f>I!AJ46*'Sim_Vt_Of(IxI)'!$L48</f>
        <v>0</v>
      </c>
      <c r="AL48">
        <f>I!AK46*'Sim_Vt_Of(IxI)'!$L48</f>
        <v>0</v>
      </c>
      <c r="AM48">
        <f>I!AL46*'Sim_Vt_Of(IxI)'!$L48</f>
        <v>0</v>
      </c>
      <c r="AN48">
        <f>I!AM46*'Sim_Vt_Of(IxI)'!$L48</f>
        <v>0</v>
      </c>
      <c r="AO48">
        <f>I!AN46*'Sim_Vt_Of(IxI)'!$L48</f>
        <v>0</v>
      </c>
      <c r="AP48">
        <f>I!AO46*'Sim_Vt_Of(IxI)'!$L48</f>
        <v>0</v>
      </c>
      <c r="AQ48">
        <f>I!AP46*'Sim_Vt_Of(IxI)'!$L48</f>
        <v>0</v>
      </c>
      <c r="AR48">
        <f>I!AQ46*'Sim_Vt_Of(IxI)'!$L48</f>
        <v>0</v>
      </c>
      <c r="AS48">
        <f>I!AR46*'Sim_Vt_Of(IxI)'!$L48</f>
        <v>0</v>
      </c>
      <c r="AT48">
        <f>I!AS46*'Sim_Vt_Of(IxI)'!$L48</f>
        <v>0</v>
      </c>
      <c r="AU48">
        <f>I!AT46*'Sim_Vt_Of(IxI)'!$L48</f>
        <v>0</v>
      </c>
      <c r="AV48">
        <f>I!AU46*'Sim_Vt_Of(IxI)'!$L48</f>
        <v>0</v>
      </c>
      <c r="AW48">
        <f>I!AV46*'Sim_Vt_Of(IxI)'!$L48</f>
        <v>0</v>
      </c>
      <c r="AX48">
        <f>I!AW46*'Sim_Vt_Of(IxI)'!$L48</f>
        <v>0</v>
      </c>
      <c r="AY48">
        <f>I!AX46*'Sim_Vt_Of(IxI)'!$L48</f>
        <v>0</v>
      </c>
      <c r="AZ48">
        <f>I!AY46*'Sim_Vt_Of(IxI)'!$L48</f>
        <v>0</v>
      </c>
      <c r="BA48">
        <f>I!AZ46*'Sim_Vt_Of(IxI)'!$L48</f>
        <v>0</v>
      </c>
      <c r="BB48">
        <f>I!BA46*'Sim_Vt_Of(IxI)'!$L48</f>
        <v>0</v>
      </c>
      <c r="BC48">
        <f>I!BB46*'Sim_Vt_Of(IxI)'!$L48</f>
        <v>0</v>
      </c>
      <c r="BD48">
        <f>I!BC46*'Sim_Vt_Of(IxI)'!$L48</f>
        <v>0</v>
      </c>
      <c r="BE48">
        <f>I!BD46*'Sim_Vt_Of(IxI)'!$L48</f>
        <v>0</v>
      </c>
      <c r="BF48">
        <f>I!BE46*'Sim_Vt_Of(IxI)'!$L48</f>
        <v>0</v>
      </c>
      <c r="BG48">
        <f>I!BF46*'Sim_Vt_Of(IxI)'!$L48</f>
        <v>0</v>
      </c>
      <c r="BH48">
        <f>I!BG46*'Sim_Vt_Of(IxI)'!$L48</f>
        <v>0</v>
      </c>
      <c r="BI48">
        <f>I!BH46*'Sim_Vt_Of(IxI)'!$L48</f>
        <v>0</v>
      </c>
      <c r="BJ48">
        <f>I!BI46*'Sim_Vt_Of(IxI)'!$L48</f>
        <v>0</v>
      </c>
      <c r="BK48">
        <f>I!BJ46*'Sim_Vt_Of(IxI)'!$L48</f>
        <v>0</v>
      </c>
      <c r="BL48">
        <f>I!BK46*'Sim_Vt_Of(IxI)'!$L48</f>
        <v>0</v>
      </c>
      <c r="BM48">
        <f>I!BL46*'Sim_Vt_Of(IxI)'!$L48</f>
        <v>0</v>
      </c>
      <c r="BN48">
        <f>I!BM46*'Sim_Vt_Of(IxI)'!$L48</f>
        <v>0</v>
      </c>
      <c r="BO48">
        <f>I!BN46*'Sim_Vt_Of(IxI)'!$L48</f>
        <v>0</v>
      </c>
      <c r="BP48">
        <f>I!BO46*'Sim_Vt_Of(IxI)'!$L48</f>
        <v>0</v>
      </c>
      <c r="BQ48">
        <f>I!BP46*'Sim_Vt_Of(IxI)'!$L48</f>
        <v>0</v>
      </c>
      <c r="BR48">
        <f>I!BQ46*'Sim_Vt_Of(IxI)'!$L48</f>
        <v>0</v>
      </c>
      <c r="BS48">
        <f>I!BR46*'Sim_Vt_Of(IxI)'!$L48</f>
        <v>0</v>
      </c>
      <c r="BT48">
        <f>I!BS46*'Sim_Vt_Of(IxI)'!$L48</f>
        <v>0</v>
      </c>
      <c r="BU48">
        <f>I!BT46*'Sim_Vt_Of(IxI)'!$L48</f>
        <v>0</v>
      </c>
      <c r="BV48">
        <f>I!BU46*'Sim_Vt_Of(IxI)'!$L48</f>
        <v>0</v>
      </c>
      <c r="BW48">
        <f>I!BV46*'Sim_Vt_Of(IxI)'!$L48</f>
        <v>0</v>
      </c>
      <c r="BX48">
        <f>I!BW46*'Sim_Vt_Of(IxI)'!$L48</f>
        <v>0</v>
      </c>
      <c r="BY48">
        <f>I!BX46*'Sim_Vt_Of(IxI)'!$L48</f>
        <v>0</v>
      </c>
    </row>
    <row r="49" spans="1:77" x14ac:dyDescent="0.25">
      <c r="A49" s="105" t="s">
        <v>46</v>
      </c>
      <c r="B49">
        <f>I!A47*'Sim_Vt_Of(IxI)'!$L49</f>
        <v>0</v>
      </c>
      <c r="C49">
        <f>I!B47*'Sim_Vt_Of(IxI)'!$L49</f>
        <v>0</v>
      </c>
      <c r="D49">
        <f>I!C47*'Sim_Vt_Of(IxI)'!$L49</f>
        <v>0</v>
      </c>
      <c r="E49">
        <f>I!D47*'Sim_Vt_Of(IxI)'!$L49</f>
        <v>0</v>
      </c>
      <c r="F49">
        <f>I!E47*'Sim_Vt_Of(IxI)'!$L49</f>
        <v>0</v>
      </c>
      <c r="G49">
        <f>I!F47*'Sim_Vt_Of(IxI)'!$L49</f>
        <v>0</v>
      </c>
      <c r="H49">
        <f>I!G47*'Sim_Vt_Of(IxI)'!$L49</f>
        <v>0</v>
      </c>
      <c r="I49">
        <f>I!H47*'Sim_Vt_Of(IxI)'!$L49</f>
        <v>0</v>
      </c>
      <c r="J49">
        <f>I!I47*'Sim_Vt_Of(IxI)'!$L49</f>
        <v>0</v>
      </c>
      <c r="K49">
        <f>I!J47*'Sim_Vt_Of(IxI)'!$L49</f>
        <v>0</v>
      </c>
      <c r="L49">
        <f>I!K47*'Sim_Vt_Of(IxI)'!$L49</f>
        <v>0</v>
      </c>
      <c r="M49">
        <f>I!L47*'Sim_Vt_Of(IxI)'!$L49</f>
        <v>0</v>
      </c>
      <c r="N49">
        <f>I!M47*'Sim_Vt_Of(IxI)'!$L49</f>
        <v>0</v>
      </c>
      <c r="O49">
        <f>I!N47*'Sim_Vt_Of(IxI)'!$L49</f>
        <v>0</v>
      </c>
      <c r="P49">
        <f>I!O47*'Sim_Vt_Of(IxI)'!$L49</f>
        <v>0</v>
      </c>
      <c r="Q49">
        <f>I!P47*'Sim_Vt_Of(IxI)'!$L49</f>
        <v>0</v>
      </c>
      <c r="R49">
        <f>I!Q47*'Sim_Vt_Of(IxI)'!$L49</f>
        <v>0</v>
      </c>
      <c r="S49">
        <f>I!R47*'Sim_Vt_Of(IxI)'!$L49</f>
        <v>0</v>
      </c>
      <c r="T49">
        <f>I!S47*'Sim_Vt_Of(IxI)'!$L49</f>
        <v>0</v>
      </c>
      <c r="U49">
        <f>I!T47*'Sim_Vt_Of(IxI)'!$L49</f>
        <v>0</v>
      </c>
      <c r="V49">
        <f>I!U47*'Sim_Vt_Of(IxI)'!$L49</f>
        <v>0</v>
      </c>
      <c r="W49">
        <f>I!V47*'Sim_Vt_Of(IxI)'!$L49</f>
        <v>0</v>
      </c>
      <c r="X49">
        <f>I!W47*'Sim_Vt_Of(IxI)'!$L49</f>
        <v>0</v>
      </c>
      <c r="Y49">
        <f>I!X47*'Sim_Vt_Of(IxI)'!$L49</f>
        <v>0</v>
      </c>
      <c r="Z49">
        <f>I!Y47*'Sim_Vt_Of(IxI)'!$L49</f>
        <v>0</v>
      </c>
      <c r="AA49">
        <f>I!Z47*'Sim_Vt_Of(IxI)'!$L49</f>
        <v>0</v>
      </c>
      <c r="AB49">
        <f>I!AA47*'Sim_Vt_Of(IxI)'!$L49</f>
        <v>0</v>
      </c>
      <c r="AC49">
        <f>I!AB47*'Sim_Vt_Of(IxI)'!$L49</f>
        <v>0</v>
      </c>
      <c r="AD49">
        <f>I!AC47*'Sim_Vt_Of(IxI)'!$L49</f>
        <v>0</v>
      </c>
      <c r="AE49">
        <f>I!AD47*'Sim_Vt_Of(IxI)'!$L49</f>
        <v>0</v>
      </c>
      <c r="AF49">
        <f>I!AE47*'Sim_Vt_Of(IxI)'!$L49</f>
        <v>0</v>
      </c>
      <c r="AG49">
        <f>I!AF47*'Sim_Vt_Of(IxI)'!$L49</f>
        <v>0</v>
      </c>
      <c r="AH49">
        <f>I!AG47*'Sim_Vt_Of(IxI)'!$L49</f>
        <v>0</v>
      </c>
      <c r="AI49">
        <f>I!AH47*'Sim_Vt_Of(IxI)'!$L49</f>
        <v>0</v>
      </c>
      <c r="AJ49">
        <f>I!AI47*'Sim_Vt_Of(IxI)'!$L49</f>
        <v>0</v>
      </c>
      <c r="AK49">
        <f>I!AJ47*'Sim_Vt_Of(IxI)'!$L49</f>
        <v>0</v>
      </c>
      <c r="AL49">
        <f>I!AK47*'Sim_Vt_Of(IxI)'!$L49</f>
        <v>0</v>
      </c>
      <c r="AM49">
        <f>I!AL47*'Sim_Vt_Of(IxI)'!$L49</f>
        <v>0</v>
      </c>
      <c r="AN49">
        <f>I!AM47*'Sim_Vt_Of(IxI)'!$L49</f>
        <v>0</v>
      </c>
      <c r="AO49">
        <f>I!AN47*'Sim_Vt_Of(IxI)'!$L49</f>
        <v>0</v>
      </c>
      <c r="AP49">
        <f>I!AO47*'Sim_Vt_Of(IxI)'!$L49</f>
        <v>0</v>
      </c>
      <c r="AQ49">
        <f>I!AP47*'Sim_Vt_Of(IxI)'!$L49</f>
        <v>0</v>
      </c>
      <c r="AR49">
        <f>I!AQ47*'Sim_Vt_Of(IxI)'!$L49</f>
        <v>0</v>
      </c>
      <c r="AS49">
        <f>I!AR47*'Sim_Vt_Of(IxI)'!$L49</f>
        <v>0</v>
      </c>
      <c r="AT49">
        <f>I!AS47*'Sim_Vt_Of(IxI)'!$L49</f>
        <v>0</v>
      </c>
      <c r="AU49">
        <f>I!AT47*'Sim_Vt_Of(IxI)'!$L49</f>
        <v>0</v>
      </c>
      <c r="AV49">
        <f>I!AU47*'Sim_Vt_Of(IxI)'!$L49</f>
        <v>0</v>
      </c>
      <c r="AW49">
        <f>I!AV47*'Sim_Vt_Of(IxI)'!$L49</f>
        <v>0</v>
      </c>
      <c r="AX49">
        <f>I!AW47*'Sim_Vt_Of(IxI)'!$L49</f>
        <v>0</v>
      </c>
      <c r="AY49">
        <f>I!AX47*'Sim_Vt_Of(IxI)'!$L49</f>
        <v>0</v>
      </c>
      <c r="AZ49">
        <f>I!AY47*'Sim_Vt_Of(IxI)'!$L49</f>
        <v>0</v>
      </c>
      <c r="BA49">
        <f>I!AZ47*'Sim_Vt_Of(IxI)'!$L49</f>
        <v>0</v>
      </c>
      <c r="BB49">
        <f>I!BA47*'Sim_Vt_Of(IxI)'!$L49</f>
        <v>0</v>
      </c>
      <c r="BC49">
        <f>I!BB47*'Sim_Vt_Of(IxI)'!$L49</f>
        <v>0</v>
      </c>
      <c r="BD49">
        <f>I!BC47*'Sim_Vt_Of(IxI)'!$L49</f>
        <v>0</v>
      </c>
      <c r="BE49">
        <f>I!BD47*'Sim_Vt_Of(IxI)'!$L49</f>
        <v>0</v>
      </c>
      <c r="BF49">
        <f>I!BE47*'Sim_Vt_Of(IxI)'!$L49</f>
        <v>0</v>
      </c>
      <c r="BG49">
        <f>I!BF47*'Sim_Vt_Of(IxI)'!$L49</f>
        <v>0</v>
      </c>
      <c r="BH49">
        <f>I!BG47*'Sim_Vt_Of(IxI)'!$L49</f>
        <v>0</v>
      </c>
      <c r="BI49">
        <f>I!BH47*'Sim_Vt_Of(IxI)'!$L49</f>
        <v>0</v>
      </c>
      <c r="BJ49">
        <f>I!BI47*'Sim_Vt_Of(IxI)'!$L49</f>
        <v>0</v>
      </c>
      <c r="BK49">
        <f>I!BJ47*'Sim_Vt_Of(IxI)'!$L49</f>
        <v>0</v>
      </c>
      <c r="BL49">
        <f>I!BK47*'Sim_Vt_Of(IxI)'!$L49</f>
        <v>0</v>
      </c>
      <c r="BM49">
        <f>I!BL47*'Sim_Vt_Of(IxI)'!$L49</f>
        <v>0</v>
      </c>
      <c r="BN49">
        <f>I!BM47*'Sim_Vt_Of(IxI)'!$L49</f>
        <v>0</v>
      </c>
      <c r="BO49">
        <f>I!BN47*'Sim_Vt_Of(IxI)'!$L49</f>
        <v>0</v>
      </c>
      <c r="BP49">
        <f>I!BO47*'Sim_Vt_Of(IxI)'!$L49</f>
        <v>0</v>
      </c>
      <c r="BQ49">
        <f>I!BP47*'Sim_Vt_Of(IxI)'!$L49</f>
        <v>0</v>
      </c>
      <c r="BR49">
        <f>I!BQ47*'Sim_Vt_Of(IxI)'!$L49</f>
        <v>0</v>
      </c>
      <c r="BS49">
        <f>I!BR47*'Sim_Vt_Of(IxI)'!$L49</f>
        <v>0</v>
      </c>
      <c r="BT49">
        <f>I!BS47*'Sim_Vt_Of(IxI)'!$L49</f>
        <v>0</v>
      </c>
      <c r="BU49">
        <f>I!BT47*'Sim_Vt_Of(IxI)'!$L49</f>
        <v>0</v>
      </c>
      <c r="BV49">
        <f>I!BU47*'Sim_Vt_Of(IxI)'!$L49</f>
        <v>0</v>
      </c>
      <c r="BW49">
        <f>I!BV47*'Sim_Vt_Of(IxI)'!$L49</f>
        <v>0</v>
      </c>
      <c r="BX49">
        <f>I!BW47*'Sim_Vt_Of(IxI)'!$L49</f>
        <v>0</v>
      </c>
      <c r="BY49">
        <f>I!BX47*'Sim_Vt_Of(IxI)'!$L49</f>
        <v>0</v>
      </c>
    </row>
    <row r="50" spans="1:77" x14ac:dyDescent="0.25">
      <c r="A50" s="105" t="s">
        <v>47</v>
      </c>
      <c r="B50">
        <f>I!A48*'Sim_Vt_Of(IxI)'!$L50</f>
        <v>0</v>
      </c>
      <c r="C50">
        <f>I!B48*'Sim_Vt_Of(IxI)'!$L50</f>
        <v>0</v>
      </c>
      <c r="D50">
        <f>I!C48*'Sim_Vt_Of(IxI)'!$L50</f>
        <v>0</v>
      </c>
      <c r="E50">
        <f>I!D48*'Sim_Vt_Of(IxI)'!$L50</f>
        <v>0</v>
      </c>
      <c r="F50">
        <f>I!E48*'Sim_Vt_Of(IxI)'!$L50</f>
        <v>0</v>
      </c>
      <c r="G50">
        <f>I!F48*'Sim_Vt_Of(IxI)'!$L50</f>
        <v>0</v>
      </c>
      <c r="H50">
        <f>I!G48*'Sim_Vt_Of(IxI)'!$L50</f>
        <v>0</v>
      </c>
      <c r="I50">
        <f>I!H48*'Sim_Vt_Of(IxI)'!$L50</f>
        <v>0</v>
      </c>
      <c r="J50">
        <f>I!I48*'Sim_Vt_Of(IxI)'!$L50</f>
        <v>0</v>
      </c>
      <c r="K50">
        <f>I!J48*'Sim_Vt_Of(IxI)'!$L50</f>
        <v>0</v>
      </c>
      <c r="L50">
        <f>I!K48*'Sim_Vt_Of(IxI)'!$L50</f>
        <v>0</v>
      </c>
      <c r="M50">
        <f>I!L48*'Sim_Vt_Of(IxI)'!$L50</f>
        <v>0</v>
      </c>
      <c r="N50">
        <f>I!M48*'Sim_Vt_Of(IxI)'!$L50</f>
        <v>0</v>
      </c>
      <c r="O50">
        <f>I!N48*'Sim_Vt_Of(IxI)'!$L50</f>
        <v>0</v>
      </c>
      <c r="P50">
        <f>I!O48*'Sim_Vt_Of(IxI)'!$L50</f>
        <v>0</v>
      </c>
      <c r="Q50">
        <f>I!P48*'Sim_Vt_Of(IxI)'!$L50</f>
        <v>0</v>
      </c>
      <c r="R50">
        <f>I!Q48*'Sim_Vt_Of(IxI)'!$L50</f>
        <v>0</v>
      </c>
      <c r="S50">
        <f>I!R48*'Sim_Vt_Of(IxI)'!$L50</f>
        <v>0</v>
      </c>
      <c r="T50">
        <f>I!S48*'Sim_Vt_Of(IxI)'!$L50</f>
        <v>0</v>
      </c>
      <c r="U50">
        <f>I!T48*'Sim_Vt_Of(IxI)'!$L50</f>
        <v>0</v>
      </c>
      <c r="V50">
        <f>I!U48*'Sim_Vt_Of(IxI)'!$L50</f>
        <v>0</v>
      </c>
      <c r="W50">
        <f>I!V48*'Sim_Vt_Of(IxI)'!$L50</f>
        <v>0</v>
      </c>
      <c r="X50">
        <f>I!W48*'Sim_Vt_Of(IxI)'!$L50</f>
        <v>0</v>
      </c>
      <c r="Y50">
        <f>I!X48*'Sim_Vt_Of(IxI)'!$L50</f>
        <v>0</v>
      </c>
      <c r="Z50">
        <f>I!Y48*'Sim_Vt_Of(IxI)'!$L50</f>
        <v>0</v>
      </c>
      <c r="AA50">
        <f>I!Z48*'Sim_Vt_Of(IxI)'!$L50</f>
        <v>0</v>
      </c>
      <c r="AB50">
        <f>I!AA48*'Sim_Vt_Of(IxI)'!$L50</f>
        <v>0</v>
      </c>
      <c r="AC50">
        <f>I!AB48*'Sim_Vt_Of(IxI)'!$L50</f>
        <v>0</v>
      </c>
      <c r="AD50">
        <f>I!AC48*'Sim_Vt_Of(IxI)'!$L50</f>
        <v>0</v>
      </c>
      <c r="AE50">
        <f>I!AD48*'Sim_Vt_Of(IxI)'!$L50</f>
        <v>0</v>
      </c>
      <c r="AF50">
        <f>I!AE48*'Sim_Vt_Of(IxI)'!$L50</f>
        <v>0</v>
      </c>
      <c r="AG50">
        <f>I!AF48*'Sim_Vt_Of(IxI)'!$L50</f>
        <v>0</v>
      </c>
      <c r="AH50">
        <f>I!AG48*'Sim_Vt_Of(IxI)'!$L50</f>
        <v>0</v>
      </c>
      <c r="AI50">
        <f>I!AH48*'Sim_Vt_Of(IxI)'!$L50</f>
        <v>0</v>
      </c>
      <c r="AJ50">
        <f>I!AI48*'Sim_Vt_Of(IxI)'!$L50</f>
        <v>0</v>
      </c>
      <c r="AK50">
        <f>I!AJ48*'Sim_Vt_Of(IxI)'!$L50</f>
        <v>0</v>
      </c>
      <c r="AL50">
        <f>I!AK48*'Sim_Vt_Of(IxI)'!$L50</f>
        <v>0</v>
      </c>
      <c r="AM50">
        <f>I!AL48*'Sim_Vt_Of(IxI)'!$L50</f>
        <v>0</v>
      </c>
      <c r="AN50">
        <f>I!AM48*'Sim_Vt_Of(IxI)'!$L50</f>
        <v>0</v>
      </c>
      <c r="AO50">
        <f>I!AN48*'Sim_Vt_Of(IxI)'!$L50</f>
        <v>0</v>
      </c>
      <c r="AP50">
        <f>I!AO48*'Sim_Vt_Of(IxI)'!$L50</f>
        <v>0</v>
      </c>
      <c r="AQ50">
        <f>I!AP48*'Sim_Vt_Of(IxI)'!$L50</f>
        <v>0</v>
      </c>
      <c r="AR50">
        <f>I!AQ48*'Sim_Vt_Of(IxI)'!$L50</f>
        <v>0</v>
      </c>
      <c r="AS50">
        <f>I!AR48*'Sim_Vt_Of(IxI)'!$L50</f>
        <v>0</v>
      </c>
      <c r="AT50">
        <f>I!AS48*'Sim_Vt_Of(IxI)'!$L50</f>
        <v>0</v>
      </c>
      <c r="AU50">
        <f>I!AT48*'Sim_Vt_Of(IxI)'!$L50</f>
        <v>0</v>
      </c>
      <c r="AV50">
        <f>I!AU48*'Sim_Vt_Of(IxI)'!$L50</f>
        <v>0</v>
      </c>
      <c r="AW50">
        <f>I!AV48*'Sim_Vt_Of(IxI)'!$L50</f>
        <v>0</v>
      </c>
      <c r="AX50">
        <f>I!AW48*'Sim_Vt_Of(IxI)'!$L50</f>
        <v>0</v>
      </c>
      <c r="AY50">
        <f>I!AX48*'Sim_Vt_Of(IxI)'!$L50</f>
        <v>0</v>
      </c>
      <c r="AZ50">
        <f>I!AY48*'Sim_Vt_Of(IxI)'!$L50</f>
        <v>0</v>
      </c>
      <c r="BA50">
        <f>I!AZ48*'Sim_Vt_Of(IxI)'!$L50</f>
        <v>0</v>
      </c>
      <c r="BB50">
        <f>I!BA48*'Sim_Vt_Of(IxI)'!$L50</f>
        <v>0</v>
      </c>
      <c r="BC50">
        <f>I!BB48*'Sim_Vt_Of(IxI)'!$L50</f>
        <v>0</v>
      </c>
      <c r="BD50">
        <f>I!BC48*'Sim_Vt_Of(IxI)'!$L50</f>
        <v>0</v>
      </c>
      <c r="BE50">
        <f>I!BD48*'Sim_Vt_Of(IxI)'!$L50</f>
        <v>0</v>
      </c>
      <c r="BF50">
        <f>I!BE48*'Sim_Vt_Of(IxI)'!$L50</f>
        <v>0</v>
      </c>
      <c r="BG50">
        <f>I!BF48*'Sim_Vt_Of(IxI)'!$L50</f>
        <v>0</v>
      </c>
      <c r="BH50">
        <f>I!BG48*'Sim_Vt_Of(IxI)'!$L50</f>
        <v>0</v>
      </c>
      <c r="BI50">
        <f>I!BH48*'Sim_Vt_Of(IxI)'!$L50</f>
        <v>0</v>
      </c>
      <c r="BJ50">
        <f>I!BI48*'Sim_Vt_Of(IxI)'!$L50</f>
        <v>0</v>
      </c>
      <c r="BK50">
        <f>I!BJ48*'Sim_Vt_Of(IxI)'!$L50</f>
        <v>0</v>
      </c>
      <c r="BL50">
        <f>I!BK48*'Sim_Vt_Of(IxI)'!$L50</f>
        <v>0</v>
      </c>
      <c r="BM50">
        <f>I!BL48*'Sim_Vt_Of(IxI)'!$L50</f>
        <v>0</v>
      </c>
      <c r="BN50">
        <f>I!BM48*'Sim_Vt_Of(IxI)'!$L50</f>
        <v>0</v>
      </c>
      <c r="BO50">
        <f>I!BN48*'Sim_Vt_Of(IxI)'!$L50</f>
        <v>0</v>
      </c>
      <c r="BP50">
        <f>I!BO48*'Sim_Vt_Of(IxI)'!$L50</f>
        <v>0</v>
      </c>
      <c r="BQ50">
        <f>I!BP48*'Sim_Vt_Of(IxI)'!$L50</f>
        <v>0</v>
      </c>
      <c r="BR50">
        <f>I!BQ48*'Sim_Vt_Of(IxI)'!$L50</f>
        <v>0</v>
      </c>
      <c r="BS50">
        <f>I!BR48*'Sim_Vt_Of(IxI)'!$L50</f>
        <v>0</v>
      </c>
      <c r="BT50">
        <f>I!BS48*'Sim_Vt_Of(IxI)'!$L50</f>
        <v>0</v>
      </c>
      <c r="BU50">
        <f>I!BT48*'Sim_Vt_Of(IxI)'!$L50</f>
        <v>0</v>
      </c>
      <c r="BV50">
        <f>I!BU48*'Sim_Vt_Of(IxI)'!$L50</f>
        <v>0</v>
      </c>
      <c r="BW50">
        <f>I!BV48*'Sim_Vt_Of(IxI)'!$L50</f>
        <v>0</v>
      </c>
      <c r="BX50">
        <f>I!BW48*'Sim_Vt_Of(IxI)'!$L50</f>
        <v>0</v>
      </c>
      <c r="BY50">
        <f>I!BX48*'Sim_Vt_Of(IxI)'!$L50</f>
        <v>0</v>
      </c>
    </row>
    <row r="51" spans="1:77" x14ac:dyDescent="0.25">
      <c r="A51" s="105" t="s">
        <v>48</v>
      </c>
      <c r="B51">
        <f>I!A49*'Sim_Vt_Of(IxI)'!$L51</f>
        <v>0</v>
      </c>
      <c r="C51">
        <f>I!B49*'Sim_Vt_Of(IxI)'!$L51</f>
        <v>0</v>
      </c>
      <c r="D51">
        <f>I!C49*'Sim_Vt_Of(IxI)'!$L51</f>
        <v>0</v>
      </c>
      <c r="E51">
        <f>I!D49*'Sim_Vt_Of(IxI)'!$L51</f>
        <v>0</v>
      </c>
      <c r="F51">
        <f>I!E49*'Sim_Vt_Of(IxI)'!$L51</f>
        <v>0</v>
      </c>
      <c r="G51">
        <f>I!F49*'Sim_Vt_Of(IxI)'!$L51</f>
        <v>0</v>
      </c>
      <c r="H51">
        <f>I!G49*'Sim_Vt_Of(IxI)'!$L51</f>
        <v>0</v>
      </c>
      <c r="I51">
        <f>I!H49*'Sim_Vt_Of(IxI)'!$L51</f>
        <v>0</v>
      </c>
      <c r="J51">
        <f>I!I49*'Sim_Vt_Of(IxI)'!$L51</f>
        <v>0</v>
      </c>
      <c r="K51">
        <f>I!J49*'Sim_Vt_Of(IxI)'!$L51</f>
        <v>0</v>
      </c>
      <c r="L51">
        <f>I!K49*'Sim_Vt_Of(IxI)'!$L51</f>
        <v>0</v>
      </c>
      <c r="M51">
        <f>I!L49*'Sim_Vt_Of(IxI)'!$L51</f>
        <v>0</v>
      </c>
      <c r="N51">
        <f>I!M49*'Sim_Vt_Of(IxI)'!$L51</f>
        <v>0</v>
      </c>
      <c r="O51">
        <f>I!N49*'Sim_Vt_Of(IxI)'!$L51</f>
        <v>0</v>
      </c>
      <c r="P51">
        <f>I!O49*'Sim_Vt_Of(IxI)'!$L51</f>
        <v>0</v>
      </c>
      <c r="Q51">
        <f>I!P49*'Sim_Vt_Of(IxI)'!$L51</f>
        <v>0</v>
      </c>
      <c r="R51">
        <f>I!Q49*'Sim_Vt_Of(IxI)'!$L51</f>
        <v>0</v>
      </c>
      <c r="S51">
        <f>I!R49*'Sim_Vt_Of(IxI)'!$L51</f>
        <v>0</v>
      </c>
      <c r="T51">
        <f>I!S49*'Sim_Vt_Of(IxI)'!$L51</f>
        <v>0</v>
      </c>
      <c r="U51">
        <f>I!T49*'Sim_Vt_Of(IxI)'!$L51</f>
        <v>0</v>
      </c>
      <c r="V51">
        <f>I!U49*'Sim_Vt_Of(IxI)'!$L51</f>
        <v>0</v>
      </c>
      <c r="W51">
        <f>I!V49*'Sim_Vt_Of(IxI)'!$L51</f>
        <v>0</v>
      </c>
      <c r="X51">
        <f>I!W49*'Sim_Vt_Of(IxI)'!$L51</f>
        <v>0</v>
      </c>
      <c r="Y51">
        <f>I!X49*'Sim_Vt_Of(IxI)'!$L51</f>
        <v>0</v>
      </c>
      <c r="Z51">
        <f>I!Y49*'Sim_Vt_Of(IxI)'!$L51</f>
        <v>0</v>
      </c>
      <c r="AA51">
        <f>I!Z49*'Sim_Vt_Of(IxI)'!$L51</f>
        <v>0</v>
      </c>
      <c r="AB51">
        <f>I!AA49*'Sim_Vt_Of(IxI)'!$L51</f>
        <v>0</v>
      </c>
      <c r="AC51">
        <f>I!AB49*'Sim_Vt_Of(IxI)'!$L51</f>
        <v>0</v>
      </c>
      <c r="AD51">
        <f>I!AC49*'Sim_Vt_Of(IxI)'!$L51</f>
        <v>0</v>
      </c>
      <c r="AE51">
        <f>I!AD49*'Sim_Vt_Of(IxI)'!$L51</f>
        <v>0</v>
      </c>
      <c r="AF51">
        <f>I!AE49*'Sim_Vt_Of(IxI)'!$L51</f>
        <v>0</v>
      </c>
      <c r="AG51">
        <f>I!AF49*'Sim_Vt_Of(IxI)'!$L51</f>
        <v>0</v>
      </c>
      <c r="AH51">
        <f>I!AG49*'Sim_Vt_Of(IxI)'!$L51</f>
        <v>0</v>
      </c>
      <c r="AI51">
        <f>I!AH49*'Sim_Vt_Of(IxI)'!$L51</f>
        <v>0</v>
      </c>
      <c r="AJ51">
        <f>I!AI49*'Sim_Vt_Of(IxI)'!$L51</f>
        <v>0</v>
      </c>
      <c r="AK51">
        <f>I!AJ49*'Sim_Vt_Of(IxI)'!$L51</f>
        <v>0</v>
      </c>
      <c r="AL51">
        <f>I!AK49*'Sim_Vt_Of(IxI)'!$L51</f>
        <v>0</v>
      </c>
      <c r="AM51">
        <f>I!AL49*'Sim_Vt_Of(IxI)'!$L51</f>
        <v>0</v>
      </c>
      <c r="AN51">
        <f>I!AM49*'Sim_Vt_Of(IxI)'!$L51</f>
        <v>0</v>
      </c>
      <c r="AO51">
        <f>I!AN49*'Sim_Vt_Of(IxI)'!$L51</f>
        <v>0</v>
      </c>
      <c r="AP51">
        <f>I!AO49*'Sim_Vt_Of(IxI)'!$L51</f>
        <v>0</v>
      </c>
      <c r="AQ51">
        <f>I!AP49*'Sim_Vt_Of(IxI)'!$L51</f>
        <v>0</v>
      </c>
      <c r="AR51">
        <f>I!AQ49*'Sim_Vt_Of(IxI)'!$L51</f>
        <v>0</v>
      </c>
      <c r="AS51">
        <f>I!AR49*'Sim_Vt_Of(IxI)'!$L51</f>
        <v>0</v>
      </c>
      <c r="AT51">
        <f>I!AS49*'Sim_Vt_Of(IxI)'!$L51</f>
        <v>0</v>
      </c>
      <c r="AU51">
        <f>I!AT49*'Sim_Vt_Of(IxI)'!$L51</f>
        <v>0</v>
      </c>
      <c r="AV51">
        <f>I!AU49*'Sim_Vt_Of(IxI)'!$L51</f>
        <v>0</v>
      </c>
      <c r="AW51">
        <f>I!AV49*'Sim_Vt_Of(IxI)'!$L51</f>
        <v>0</v>
      </c>
      <c r="AX51">
        <f>I!AW49*'Sim_Vt_Of(IxI)'!$L51</f>
        <v>0</v>
      </c>
      <c r="AY51">
        <f>I!AX49*'Sim_Vt_Of(IxI)'!$L51</f>
        <v>0</v>
      </c>
      <c r="AZ51">
        <f>I!AY49*'Sim_Vt_Of(IxI)'!$L51</f>
        <v>0</v>
      </c>
      <c r="BA51">
        <f>I!AZ49*'Sim_Vt_Of(IxI)'!$L51</f>
        <v>0</v>
      </c>
      <c r="BB51">
        <f>I!BA49*'Sim_Vt_Of(IxI)'!$L51</f>
        <v>0</v>
      </c>
      <c r="BC51">
        <f>I!BB49*'Sim_Vt_Of(IxI)'!$L51</f>
        <v>0</v>
      </c>
      <c r="BD51">
        <f>I!BC49*'Sim_Vt_Of(IxI)'!$L51</f>
        <v>0</v>
      </c>
      <c r="BE51">
        <f>I!BD49*'Sim_Vt_Of(IxI)'!$L51</f>
        <v>0</v>
      </c>
      <c r="BF51">
        <f>I!BE49*'Sim_Vt_Of(IxI)'!$L51</f>
        <v>0</v>
      </c>
      <c r="BG51">
        <f>I!BF49*'Sim_Vt_Of(IxI)'!$L51</f>
        <v>0</v>
      </c>
      <c r="BH51">
        <f>I!BG49*'Sim_Vt_Of(IxI)'!$L51</f>
        <v>0</v>
      </c>
      <c r="BI51">
        <f>I!BH49*'Sim_Vt_Of(IxI)'!$L51</f>
        <v>0</v>
      </c>
      <c r="BJ51">
        <f>I!BI49*'Sim_Vt_Of(IxI)'!$L51</f>
        <v>0</v>
      </c>
      <c r="BK51">
        <f>I!BJ49*'Sim_Vt_Of(IxI)'!$L51</f>
        <v>0</v>
      </c>
      <c r="BL51">
        <f>I!BK49*'Sim_Vt_Of(IxI)'!$L51</f>
        <v>0</v>
      </c>
      <c r="BM51">
        <f>I!BL49*'Sim_Vt_Of(IxI)'!$L51</f>
        <v>0</v>
      </c>
      <c r="BN51">
        <f>I!BM49*'Sim_Vt_Of(IxI)'!$L51</f>
        <v>0</v>
      </c>
      <c r="BO51">
        <f>I!BN49*'Sim_Vt_Of(IxI)'!$L51</f>
        <v>0</v>
      </c>
      <c r="BP51">
        <f>I!BO49*'Sim_Vt_Of(IxI)'!$L51</f>
        <v>0</v>
      </c>
      <c r="BQ51">
        <f>I!BP49*'Sim_Vt_Of(IxI)'!$L51</f>
        <v>0</v>
      </c>
      <c r="BR51">
        <f>I!BQ49*'Sim_Vt_Of(IxI)'!$L51</f>
        <v>0</v>
      </c>
      <c r="BS51">
        <f>I!BR49*'Sim_Vt_Of(IxI)'!$L51</f>
        <v>0</v>
      </c>
      <c r="BT51">
        <f>I!BS49*'Sim_Vt_Of(IxI)'!$L51</f>
        <v>0</v>
      </c>
      <c r="BU51">
        <f>I!BT49*'Sim_Vt_Of(IxI)'!$L51</f>
        <v>0</v>
      </c>
      <c r="BV51">
        <f>I!BU49*'Sim_Vt_Of(IxI)'!$L51</f>
        <v>0</v>
      </c>
      <c r="BW51">
        <f>I!BV49*'Sim_Vt_Of(IxI)'!$L51</f>
        <v>0</v>
      </c>
      <c r="BX51">
        <f>I!BW49*'Sim_Vt_Of(IxI)'!$L51</f>
        <v>0</v>
      </c>
      <c r="BY51">
        <f>I!BX49*'Sim_Vt_Of(IxI)'!$L51</f>
        <v>0</v>
      </c>
    </row>
    <row r="52" spans="1:77" x14ac:dyDescent="0.25">
      <c r="A52" s="105" t="s">
        <v>49</v>
      </c>
      <c r="B52">
        <f>I!A50*'Sim_Vt_Of(IxI)'!$L52</f>
        <v>0</v>
      </c>
      <c r="C52">
        <f>I!B50*'Sim_Vt_Of(IxI)'!$L52</f>
        <v>0</v>
      </c>
      <c r="D52">
        <f>I!C50*'Sim_Vt_Of(IxI)'!$L52</f>
        <v>0</v>
      </c>
      <c r="E52">
        <f>I!D50*'Sim_Vt_Of(IxI)'!$L52</f>
        <v>0</v>
      </c>
      <c r="F52">
        <f>I!E50*'Sim_Vt_Of(IxI)'!$L52</f>
        <v>0</v>
      </c>
      <c r="G52">
        <f>I!F50*'Sim_Vt_Of(IxI)'!$L52</f>
        <v>0</v>
      </c>
      <c r="H52">
        <f>I!G50*'Sim_Vt_Of(IxI)'!$L52</f>
        <v>0</v>
      </c>
      <c r="I52">
        <f>I!H50*'Sim_Vt_Of(IxI)'!$L52</f>
        <v>0</v>
      </c>
      <c r="J52">
        <f>I!I50*'Sim_Vt_Of(IxI)'!$L52</f>
        <v>0</v>
      </c>
      <c r="K52">
        <f>I!J50*'Sim_Vt_Of(IxI)'!$L52</f>
        <v>0</v>
      </c>
      <c r="L52">
        <f>I!K50*'Sim_Vt_Of(IxI)'!$L52</f>
        <v>0</v>
      </c>
      <c r="M52">
        <f>I!L50*'Sim_Vt_Of(IxI)'!$L52</f>
        <v>0</v>
      </c>
      <c r="N52">
        <f>I!M50*'Sim_Vt_Of(IxI)'!$L52</f>
        <v>0</v>
      </c>
      <c r="O52">
        <f>I!N50*'Sim_Vt_Of(IxI)'!$L52</f>
        <v>0</v>
      </c>
      <c r="P52">
        <f>I!O50*'Sim_Vt_Of(IxI)'!$L52</f>
        <v>0</v>
      </c>
      <c r="Q52">
        <f>I!P50*'Sim_Vt_Of(IxI)'!$L52</f>
        <v>0</v>
      </c>
      <c r="R52">
        <f>I!Q50*'Sim_Vt_Of(IxI)'!$L52</f>
        <v>0</v>
      </c>
      <c r="S52">
        <f>I!R50*'Sim_Vt_Of(IxI)'!$L52</f>
        <v>0</v>
      </c>
      <c r="T52">
        <f>I!S50*'Sim_Vt_Of(IxI)'!$L52</f>
        <v>0</v>
      </c>
      <c r="U52">
        <f>I!T50*'Sim_Vt_Of(IxI)'!$L52</f>
        <v>0</v>
      </c>
      <c r="V52">
        <f>I!U50*'Sim_Vt_Of(IxI)'!$L52</f>
        <v>0</v>
      </c>
      <c r="W52">
        <f>I!V50*'Sim_Vt_Of(IxI)'!$L52</f>
        <v>0</v>
      </c>
      <c r="X52">
        <f>I!W50*'Sim_Vt_Of(IxI)'!$L52</f>
        <v>0</v>
      </c>
      <c r="Y52">
        <f>I!X50*'Sim_Vt_Of(IxI)'!$L52</f>
        <v>0</v>
      </c>
      <c r="Z52">
        <f>I!Y50*'Sim_Vt_Of(IxI)'!$L52</f>
        <v>0</v>
      </c>
      <c r="AA52">
        <f>I!Z50*'Sim_Vt_Of(IxI)'!$L52</f>
        <v>0</v>
      </c>
      <c r="AB52">
        <f>I!AA50*'Sim_Vt_Of(IxI)'!$L52</f>
        <v>0</v>
      </c>
      <c r="AC52">
        <f>I!AB50*'Sim_Vt_Of(IxI)'!$L52</f>
        <v>0</v>
      </c>
      <c r="AD52">
        <f>I!AC50*'Sim_Vt_Of(IxI)'!$L52</f>
        <v>0</v>
      </c>
      <c r="AE52">
        <f>I!AD50*'Sim_Vt_Of(IxI)'!$L52</f>
        <v>0</v>
      </c>
      <c r="AF52">
        <f>I!AE50*'Sim_Vt_Of(IxI)'!$L52</f>
        <v>0</v>
      </c>
      <c r="AG52">
        <f>I!AF50*'Sim_Vt_Of(IxI)'!$L52</f>
        <v>0</v>
      </c>
      <c r="AH52">
        <f>I!AG50*'Sim_Vt_Of(IxI)'!$L52</f>
        <v>0</v>
      </c>
      <c r="AI52">
        <f>I!AH50*'Sim_Vt_Of(IxI)'!$L52</f>
        <v>0</v>
      </c>
      <c r="AJ52">
        <f>I!AI50*'Sim_Vt_Of(IxI)'!$L52</f>
        <v>0</v>
      </c>
      <c r="AK52">
        <f>I!AJ50*'Sim_Vt_Of(IxI)'!$L52</f>
        <v>0</v>
      </c>
      <c r="AL52">
        <f>I!AK50*'Sim_Vt_Of(IxI)'!$L52</f>
        <v>0</v>
      </c>
      <c r="AM52">
        <f>I!AL50*'Sim_Vt_Of(IxI)'!$L52</f>
        <v>0</v>
      </c>
      <c r="AN52">
        <f>I!AM50*'Sim_Vt_Of(IxI)'!$L52</f>
        <v>0</v>
      </c>
      <c r="AO52">
        <f>I!AN50*'Sim_Vt_Of(IxI)'!$L52</f>
        <v>0</v>
      </c>
      <c r="AP52">
        <f>I!AO50*'Sim_Vt_Of(IxI)'!$L52</f>
        <v>0</v>
      </c>
      <c r="AQ52">
        <f>I!AP50*'Sim_Vt_Of(IxI)'!$L52</f>
        <v>0</v>
      </c>
      <c r="AR52">
        <f>I!AQ50*'Sim_Vt_Of(IxI)'!$L52</f>
        <v>0</v>
      </c>
      <c r="AS52">
        <f>I!AR50*'Sim_Vt_Of(IxI)'!$L52</f>
        <v>0</v>
      </c>
      <c r="AT52">
        <f>I!AS50*'Sim_Vt_Of(IxI)'!$L52</f>
        <v>0</v>
      </c>
      <c r="AU52">
        <f>I!AT50*'Sim_Vt_Of(IxI)'!$L52</f>
        <v>0</v>
      </c>
      <c r="AV52">
        <f>I!AU50*'Sim_Vt_Of(IxI)'!$L52</f>
        <v>0</v>
      </c>
      <c r="AW52">
        <f>I!AV50*'Sim_Vt_Of(IxI)'!$L52</f>
        <v>0</v>
      </c>
      <c r="AX52">
        <f>I!AW50*'Sim_Vt_Of(IxI)'!$L52</f>
        <v>0</v>
      </c>
      <c r="AY52">
        <f>I!AX50*'Sim_Vt_Of(IxI)'!$L52</f>
        <v>0</v>
      </c>
      <c r="AZ52">
        <f>I!AY50*'Sim_Vt_Of(IxI)'!$L52</f>
        <v>0</v>
      </c>
      <c r="BA52">
        <f>I!AZ50*'Sim_Vt_Of(IxI)'!$L52</f>
        <v>0</v>
      </c>
      <c r="BB52">
        <f>I!BA50*'Sim_Vt_Of(IxI)'!$L52</f>
        <v>0</v>
      </c>
      <c r="BC52">
        <f>I!BB50*'Sim_Vt_Of(IxI)'!$L52</f>
        <v>0</v>
      </c>
      <c r="BD52">
        <f>I!BC50*'Sim_Vt_Of(IxI)'!$L52</f>
        <v>0</v>
      </c>
      <c r="BE52">
        <f>I!BD50*'Sim_Vt_Of(IxI)'!$L52</f>
        <v>0</v>
      </c>
      <c r="BF52">
        <f>I!BE50*'Sim_Vt_Of(IxI)'!$L52</f>
        <v>0</v>
      </c>
      <c r="BG52">
        <f>I!BF50*'Sim_Vt_Of(IxI)'!$L52</f>
        <v>0</v>
      </c>
      <c r="BH52">
        <f>I!BG50*'Sim_Vt_Of(IxI)'!$L52</f>
        <v>0</v>
      </c>
      <c r="BI52">
        <f>I!BH50*'Sim_Vt_Of(IxI)'!$L52</f>
        <v>0</v>
      </c>
      <c r="BJ52">
        <f>I!BI50*'Sim_Vt_Of(IxI)'!$L52</f>
        <v>0</v>
      </c>
      <c r="BK52">
        <f>I!BJ50*'Sim_Vt_Of(IxI)'!$L52</f>
        <v>0</v>
      </c>
      <c r="BL52">
        <f>I!BK50*'Sim_Vt_Of(IxI)'!$L52</f>
        <v>0</v>
      </c>
      <c r="BM52">
        <f>I!BL50*'Sim_Vt_Of(IxI)'!$L52</f>
        <v>0</v>
      </c>
      <c r="BN52">
        <f>I!BM50*'Sim_Vt_Of(IxI)'!$L52</f>
        <v>0</v>
      </c>
      <c r="BO52">
        <f>I!BN50*'Sim_Vt_Of(IxI)'!$L52</f>
        <v>0</v>
      </c>
      <c r="BP52">
        <f>I!BO50*'Sim_Vt_Of(IxI)'!$L52</f>
        <v>0</v>
      </c>
      <c r="BQ52">
        <f>I!BP50*'Sim_Vt_Of(IxI)'!$L52</f>
        <v>0</v>
      </c>
      <c r="BR52">
        <f>I!BQ50*'Sim_Vt_Of(IxI)'!$L52</f>
        <v>0</v>
      </c>
      <c r="BS52">
        <f>I!BR50*'Sim_Vt_Of(IxI)'!$L52</f>
        <v>0</v>
      </c>
      <c r="BT52">
        <f>I!BS50*'Sim_Vt_Of(IxI)'!$L52</f>
        <v>0</v>
      </c>
      <c r="BU52">
        <f>I!BT50*'Sim_Vt_Of(IxI)'!$L52</f>
        <v>0</v>
      </c>
      <c r="BV52">
        <f>I!BU50*'Sim_Vt_Of(IxI)'!$L52</f>
        <v>0</v>
      </c>
      <c r="BW52">
        <f>I!BV50*'Sim_Vt_Of(IxI)'!$L52</f>
        <v>0</v>
      </c>
      <c r="BX52">
        <f>I!BW50*'Sim_Vt_Of(IxI)'!$L52</f>
        <v>0</v>
      </c>
      <c r="BY52">
        <f>I!BX50*'Sim_Vt_Of(IxI)'!$L52</f>
        <v>0</v>
      </c>
    </row>
    <row r="53" spans="1:77" x14ac:dyDescent="0.25">
      <c r="A53" s="105" t="s">
        <v>50</v>
      </c>
      <c r="B53">
        <f>I!A51*'Sim_Vt_Of(IxI)'!$L53</f>
        <v>0</v>
      </c>
      <c r="C53">
        <f>I!B51*'Sim_Vt_Of(IxI)'!$L53</f>
        <v>0</v>
      </c>
      <c r="D53">
        <f>I!C51*'Sim_Vt_Of(IxI)'!$L53</f>
        <v>0</v>
      </c>
      <c r="E53">
        <f>I!D51*'Sim_Vt_Of(IxI)'!$L53</f>
        <v>0</v>
      </c>
      <c r="F53">
        <f>I!E51*'Sim_Vt_Of(IxI)'!$L53</f>
        <v>0</v>
      </c>
      <c r="G53">
        <f>I!F51*'Sim_Vt_Of(IxI)'!$L53</f>
        <v>0</v>
      </c>
      <c r="H53">
        <f>I!G51*'Sim_Vt_Of(IxI)'!$L53</f>
        <v>0</v>
      </c>
      <c r="I53">
        <f>I!H51*'Sim_Vt_Of(IxI)'!$L53</f>
        <v>0</v>
      </c>
      <c r="J53">
        <f>I!I51*'Sim_Vt_Of(IxI)'!$L53</f>
        <v>0</v>
      </c>
      <c r="K53">
        <f>I!J51*'Sim_Vt_Of(IxI)'!$L53</f>
        <v>0</v>
      </c>
      <c r="L53">
        <f>I!K51*'Sim_Vt_Of(IxI)'!$L53</f>
        <v>0</v>
      </c>
      <c r="M53">
        <f>I!L51*'Sim_Vt_Of(IxI)'!$L53</f>
        <v>0</v>
      </c>
      <c r="N53">
        <f>I!M51*'Sim_Vt_Of(IxI)'!$L53</f>
        <v>0</v>
      </c>
      <c r="O53">
        <f>I!N51*'Sim_Vt_Of(IxI)'!$L53</f>
        <v>0</v>
      </c>
      <c r="P53">
        <f>I!O51*'Sim_Vt_Of(IxI)'!$L53</f>
        <v>0</v>
      </c>
      <c r="Q53">
        <f>I!P51*'Sim_Vt_Of(IxI)'!$L53</f>
        <v>0</v>
      </c>
      <c r="R53">
        <f>I!Q51*'Sim_Vt_Of(IxI)'!$L53</f>
        <v>0</v>
      </c>
      <c r="S53">
        <f>I!R51*'Sim_Vt_Of(IxI)'!$L53</f>
        <v>0</v>
      </c>
      <c r="T53">
        <f>I!S51*'Sim_Vt_Of(IxI)'!$L53</f>
        <v>0</v>
      </c>
      <c r="U53">
        <f>I!T51*'Sim_Vt_Of(IxI)'!$L53</f>
        <v>0</v>
      </c>
      <c r="V53">
        <f>I!U51*'Sim_Vt_Of(IxI)'!$L53</f>
        <v>0</v>
      </c>
      <c r="W53">
        <f>I!V51*'Sim_Vt_Of(IxI)'!$L53</f>
        <v>0</v>
      </c>
      <c r="X53">
        <f>I!W51*'Sim_Vt_Of(IxI)'!$L53</f>
        <v>0</v>
      </c>
      <c r="Y53">
        <f>I!X51*'Sim_Vt_Of(IxI)'!$L53</f>
        <v>0</v>
      </c>
      <c r="Z53">
        <f>I!Y51*'Sim_Vt_Of(IxI)'!$L53</f>
        <v>0</v>
      </c>
      <c r="AA53">
        <f>I!Z51*'Sim_Vt_Of(IxI)'!$L53</f>
        <v>0</v>
      </c>
      <c r="AB53">
        <f>I!AA51*'Sim_Vt_Of(IxI)'!$L53</f>
        <v>0</v>
      </c>
      <c r="AC53">
        <f>I!AB51*'Sim_Vt_Of(IxI)'!$L53</f>
        <v>0</v>
      </c>
      <c r="AD53">
        <f>I!AC51*'Sim_Vt_Of(IxI)'!$L53</f>
        <v>0</v>
      </c>
      <c r="AE53">
        <f>I!AD51*'Sim_Vt_Of(IxI)'!$L53</f>
        <v>0</v>
      </c>
      <c r="AF53">
        <f>I!AE51*'Sim_Vt_Of(IxI)'!$L53</f>
        <v>0</v>
      </c>
      <c r="AG53">
        <f>I!AF51*'Sim_Vt_Of(IxI)'!$L53</f>
        <v>0</v>
      </c>
      <c r="AH53">
        <f>I!AG51*'Sim_Vt_Of(IxI)'!$L53</f>
        <v>0</v>
      </c>
      <c r="AI53">
        <f>I!AH51*'Sim_Vt_Of(IxI)'!$L53</f>
        <v>0</v>
      </c>
      <c r="AJ53">
        <f>I!AI51*'Sim_Vt_Of(IxI)'!$L53</f>
        <v>0</v>
      </c>
      <c r="AK53">
        <f>I!AJ51*'Sim_Vt_Of(IxI)'!$L53</f>
        <v>0</v>
      </c>
      <c r="AL53">
        <f>I!AK51*'Sim_Vt_Of(IxI)'!$L53</f>
        <v>0</v>
      </c>
      <c r="AM53">
        <f>I!AL51*'Sim_Vt_Of(IxI)'!$L53</f>
        <v>0</v>
      </c>
      <c r="AN53">
        <f>I!AM51*'Sim_Vt_Of(IxI)'!$L53</f>
        <v>0</v>
      </c>
      <c r="AO53">
        <f>I!AN51*'Sim_Vt_Of(IxI)'!$L53</f>
        <v>0</v>
      </c>
      <c r="AP53">
        <f>I!AO51*'Sim_Vt_Of(IxI)'!$L53</f>
        <v>0</v>
      </c>
      <c r="AQ53">
        <f>I!AP51*'Sim_Vt_Of(IxI)'!$L53</f>
        <v>0</v>
      </c>
      <c r="AR53">
        <f>I!AQ51*'Sim_Vt_Of(IxI)'!$L53</f>
        <v>0</v>
      </c>
      <c r="AS53">
        <f>I!AR51*'Sim_Vt_Of(IxI)'!$L53</f>
        <v>0</v>
      </c>
      <c r="AT53">
        <f>I!AS51*'Sim_Vt_Of(IxI)'!$L53</f>
        <v>0</v>
      </c>
      <c r="AU53">
        <f>I!AT51*'Sim_Vt_Of(IxI)'!$L53</f>
        <v>0</v>
      </c>
      <c r="AV53">
        <f>I!AU51*'Sim_Vt_Of(IxI)'!$L53</f>
        <v>0</v>
      </c>
      <c r="AW53">
        <f>I!AV51*'Sim_Vt_Of(IxI)'!$L53</f>
        <v>0</v>
      </c>
      <c r="AX53">
        <f>I!AW51*'Sim_Vt_Of(IxI)'!$L53</f>
        <v>0</v>
      </c>
      <c r="AY53">
        <f>I!AX51*'Sim_Vt_Of(IxI)'!$L53</f>
        <v>0</v>
      </c>
      <c r="AZ53">
        <f>I!AY51*'Sim_Vt_Of(IxI)'!$L53</f>
        <v>0</v>
      </c>
      <c r="BA53">
        <f>I!AZ51*'Sim_Vt_Of(IxI)'!$L53</f>
        <v>0</v>
      </c>
      <c r="BB53">
        <f>I!BA51*'Sim_Vt_Of(IxI)'!$L53</f>
        <v>0</v>
      </c>
      <c r="BC53">
        <f>I!BB51*'Sim_Vt_Of(IxI)'!$L53</f>
        <v>0</v>
      </c>
      <c r="BD53">
        <f>I!BC51*'Sim_Vt_Of(IxI)'!$L53</f>
        <v>0</v>
      </c>
      <c r="BE53">
        <f>I!BD51*'Sim_Vt_Of(IxI)'!$L53</f>
        <v>0</v>
      </c>
      <c r="BF53">
        <f>I!BE51*'Sim_Vt_Of(IxI)'!$L53</f>
        <v>0</v>
      </c>
      <c r="BG53">
        <f>I!BF51*'Sim_Vt_Of(IxI)'!$L53</f>
        <v>0</v>
      </c>
      <c r="BH53">
        <f>I!BG51*'Sim_Vt_Of(IxI)'!$L53</f>
        <v>0</v>
      </c>
      <c r="BI53">
        <f>I!BH51*'Sim_Vt_Of(IxI)'!$L53</f>
        <v>0</v>
      </c>
      <c r="BJ53">
        <f>I!BI51*'Sim_Vt_Of(IxI)'!$L53</f>
        <v>0</v>
      </c>
      <c r="BK53">
        <f>I!BJ51*'Sim_Vt_Of(IxI)'!$L53</f>
        <v>0</v>
      </c>
      <c r="BL53">
        <f>I!BK51*'Sim_Vt_Of(IxI)'!$L53</f>
        <v>0</v>
      </c>
      <c r="BM53">
        <f>I!BL51*'Sim_Vt_Of(IxI)'!$L53</f>
        <v>0</v>
      </c>
      <c r="BN53">
        <f>I!BM51*'Sim_Vt_Of(IxI)'!$L53</f>
        <v>0</v>
      </c>
      <c r="BO53">
        <f>I!BN51*'Sim_Vt_Of(IxI)'!$L53</f>
        <v>0</v>
      </c>
      <c r="BP53">
        <f>I!BO51*'Sim_Vt_Of(IxI)'!$L53</f>
        <v>0</v>
      </c>
      <c r="BQ53">
        <f>I!BP51*'Sim_Vt_Of(IxI)'!$L53</f>
        <v>0</v>
      </c>
      <c r="BR53">
        <f>I!BQ51*'Sim_Vt_Of(IxI)'!$L53</f>
        <v>0</v>
      </c>
      <c r="BS53">
        <f>I!BR51*'Sim_Vt_Of(IxI)'!$L53</f>
        <v>0</v>
      </c>
      <c r="BT53">
        <f>I!BS51*'Sim_Vt_Of(IxI)'!$L53</f>
        <v>0</v>
      </c>
      <c r="BU53">
        <f>I!BT51*'Sim_Vt_Of(IxI)'!$L53</f>
        <v>0</v>
      </c>
      <c r="BV53">
        <f>I!BU51*'Sim_Vt_Of(IxI)'!$L53</f>
        <v>0</v>
      </c>
      <c r="BW53">
        <f>I!BV51*'Sim_Vt_Of(IxI)'!$L53</f>
        <v>0</v>
      </c>
      <c r="BX53">
        <f>I!BW51*'Sim_Vt_Of(IxI)'!$L53</f>
        <v>0</v>
      </c>
      <c r="BY53">
        <f>I!BX51*'Sim_Vt_Of(IxI)'!$L53</f>
        <v>0</v>
      </c>
    </row>
    <row r="54" spans="1:77" x14ac:dyDescent="0.25">
      <c r="A54" s="105" t="s">
        <v>51</v>
      </c>
      <c r="B54">
        <f>I!A52*'Sim_Vt_Of(IxI)'!$L54</f>
        <v>0</v>
      </c>
      <c r="C54">
        <f>I!B52*'Sim_Vt_Of(IxI)'!$L54</f>
        <v>0</v>
      </c>
      <c r="D54">
        <f>I!C52*'Sim_Vt_Of(IxI)'!$L54</f>
        <v>0</v>
      </c>
      <c r="E54">
        <f>I!D52*'Sim_Vt_Of(IxI)'!$L54</f>
        <v>0</v>
      </c>
      <c r="F54">
        <f>I!E52*'Sim_Vt_Of(IxI)'!$L54</f>
        <v>0</v>
      </c>
      <c r="G54">
        <f>I!F52*'Sim_Vt_Of(IxI)'!$L54</f>
        <v>0</v>
      </c>
      <c r="H54">
        <f>I!G52*'Sim_Vt_Of(IxI)'!$L54</f>
        <v>0</v>
      </c>
      <c r="I54">
        <f>I!H52*'Sim_Vt_Of(IxI)'!$L54</f>
        <v>0</v>
      </c>
      <c r="J54">
        <f>I!I52*'Sim_Vt_Of(IxI)'!$L54</f>
        <v>0</v>
      </c>
      <c r="K54">
        <f>I!J52*'Sim_Vt_Of(IxI)'!$L54</f>
        <v>0</v>
      </c>
      <c r="L54">
        <f>I!K52*'Sim_Vt_Of(IxI)'!$L54</f>
        <v>0</v>
      </c>
      <c r="M54">
        <f>I!L52*'Sim_Vt_Of(IxI)'!$L54</f>
        <v>0</v>
      </c>
      <c r="N54">
        <f>I!M52*'Sim_Vt_Of(IxI)'!$L54</f>
        <v>0</v>
      </c>
      <c r="O54">
        <f>I!N52*'Sim_Vt_Of(IxI)'!$L54</f>
        <v>0</v>
      </c>
      <c r="P54">
        <f>I!O52*'Sim_Vt_Of(IxI)'!$L54</f>
        <v>0</v>
      </c>
      <c r="Q54">
        <f>I!P52*'Sim_Vt_Of(IxI)'!$L54</f>
        <v>0</v>
      </c>
      <c r="R54">
        <f>I!Q52*'Sim_Vt_Of(IxI)'!$L54</f>
        <v>0</v>
      </c>
      <c r="S54">
        <f>I!R52*'Sim_Vt_Of(IxI)'!$L54</f>
        <v>0</v>
      </c>
      <c r="T54">
        <f>I!S52*'Sim_Vt_Of(IxI)'!$L54</f>
        <v>0</v>
      </c>
      <c r="U54">
        <f>I!T52*'Sim_Vt_Of(IxI)'!$L54</f>
        <v>0</v>
      </c>
      <c r="V54">
        <f>I!U52*'Sim_Vt_Of(IxI)'!$L54</f>
        <v>0</v>
      </c>
      <c r="W54">
        <f>I!V52*'Sim_Vt_Of(IxI)'!$L54</f>
        <v>0</v>
      </c>
      <c r="X54">
        <f>I!W52*'Sim_Vt_Of(IxI)'!$L54</f>
        <v>0</v>
      </c>
      <c r="Y54">
        <f>I!X52*'Sim_Vt_Of(IxI)'!$L54</f>
        <v>0</v>
      </c>
      <c r="Z54">
        <f>I!Y52*'Sim_Vt_Of(IxI)'!$L54</f>
        <v>0</v>
      </c>
      <c r="AA54">
        <f>I!Z52*'Sim_Vt_Of(IxI)'!$L54</f>
        <v>0</v>
      </c>
      <c r="AB54">
        <f>I!AA52*'Sim_Vt_Of(IxI)'!$L54</f>
        <v>0</v>
      </c>
      <c r="AC54">
        <f>I!AB52*'Sim_Vt_Of(IxI)'!$L54</f>
        <v>0</v>
      </c>
      <c r="AD54">
        <f>I!AC52*'Sim_Vt_Of(IxI)'!$L54</f>
        <v>0</v>
      </c>
      <c r="AE54">
        <f>I!AD52*'Sim_Vt_Of(IxI)'!$L54</f>
        <v>0</v>
      </c>
      <c r="AF54">
        <f>I!AE52*'Sim_Vt_Of(IxI)'!$L54</f>
        <v>0</v>
      </c>
      <c r="AG54">
        <f>I!AF52*'Sim_Vt_Of(IxI)'!$L54</f>
        <v>0</v>
      </c>
      <c r="AH54">
        <f>I!AG52*'Sim_Vt_Of(IxI)'!$L54</f>
        <v>0</v>
      </c>
      <c r="AI54">
        <f>I!AH52*'Sim_Vt_Of(IxI)'!$L54</f>
        <v>0</v>
      </c>
      <c r="AJ54">
        <f>I!AI52*'Sim_Vt_Of(IxI)'!$L54</f>
        <v>0</v>
      </c>
      <c r="AK54">
        <f>I!AJ52*'Sim_Vt_Of(IxI)'!$L54</f>
        <v>0</v>
      </c>
      <c r="AL54">
        <f>I!AK52*'Sim_Vt_Of(IxI)'!$L54</f>
        <v>0</v>
      </c>
      <c r="AM54">
        <f>I!AL52*'Sim_Vt_Of(IxI)'!$L54</f>
        <v>0</v>
      </c>
      <c r="AN54">
        <f>I!AM52*'Sim_Vt_Of(IxI)'!$L54</f>
        <v>0</v>
      </c>
      <c r="AO54">
        <f>I!AN52*'Sim_Vt_Of(IxI)'!$L54</f>
        <v>0</v>
      </c>
      <c r="AP54">
        <f>I!AO52*'Sim_Vt_Of(IxI)'!$L54</f>
        <v>0</v>
      </c>
      <c r="AQ54">
        <f>I!AP52*'Sim_Vt_Of(IxI)'!$L54</f>
        <v>0</v>
      </c>
      <c r="AR54">
        <f>I!AQ52*'Sim_Vt_Of(IxI)'!$L54</f>
        <v>0</v>
      </c>
      <c r="AS54">
        <f>I!AR52*'Sim_Vt_Of(IxI)'!$L54</f>
        <v>0</v>
      </c>
      <c r="AT54">
        <f>I!AS52*'Sim_Vt_Of(IxI)'!$L54</f>
        <v>0</v>
      </c>
      <c r="AU54">
        <f>I!AT52*'Sim_Vt_Of(IxI)'!$L54</f>
        <v>0</v>
      </c>
      <c r="AV54">
        <f>I!AU52*'Sim_Vt_Of(IxI)'!$L54</f>
        <v>0</v>
      </c>
      <c r="AW54">
        <f>I!AV52*'Sim_Vt_Of(IxI)'!$L54</f>
        <v>0</v>
      </c>
      <c r="AX54">
        <f>I!AW52*'Sim_Vt_Of(IxI)'!$L54</f>
        <v>0</v>
      </c>
      <c r="AY54">
        <f>I!AX52*'Sim_Vt_Of(IxI)'!$L54</f>
        <v>0</v>
      </c>
      <c r="AZ54">
        <f>I!AY52*'Sim_Vt_Of(IxI)'!$L54</f>
        <v>0</v>
      </c>
      <c r="BA54">
        <f>I!AZ52*'Sim_Vt_Of(IxI)'!$L54</f>
        <v>0</v>
      </c>
      <c r="BB54">
        <f>I!BA52*'Sim_Vt_Of(IxI)'!$L54</f>
        <v>0</v>
      </c>
      <c r="BC54">
        <f>I!BB52*'Sim_Vt_Of(IxI)'!$L54</f>
        <v>0</v>
      </c>
      <c r="BD54">
        <f>I!BC52*'Sim_Vt_Of(IxI)'!$L54</f>
        <v>0</v>
      </c>
      <c r="BE54">
        <f>I!BD52*'Sim_Vt_Of(IxI)'!$L54</f>
        <v>0</v>
      </c>
      <c r="BF54">
        <f>I!BE52*'Sim_Vt_Of(IxI)'!$L54</f>
        <v>0</v>
      </c>
      <c r="BG54">
        <f>I!BF52*'Sim_Vt_Of(IxI)'!$L54</f>
        <v>0</v>
      </c>
      <c r="BH54">
        <f>I!BG52*'Sim_Vt_Of(IxI)'!$L54</f>
        <v>0</v>
      </c>
      <c r="BI54">
        <f>I!BH52*'Sim_Vt_Of(IxI)'!$L54</f>
        <v>0</v>
      </c>
      <c r="BJ54">
        <f>I!BI52*'Sim_Vt_Of(IxI)'!$L54</f>
        <v>0</v>
      </c>
      <c r="BK54">
        <f>I!BJ52*'Sim_Vt_Of(IxI)'!$L54</f>
        <v>0</v>
      </c>
      <c r="BL54">
        <f>I!BK52*'Sim_Vt_Of(IxI)'!$L54</f>
        <v>0</v>
      </c>
      <c r="BM54">
        <f>I!BL52*'Sim_Vt_Of(IxI)'!$L54</f>
        <v>0</v>
      </c>
      <c r="BN54">
        <f>I!BM52*'Sim_Vt_Of(IxI)'!$L54</f>
        <v>0</v>
      </c>
      <c r="BO54">
        <f>I!BN52*'Sim_Vt_Of(IxI)'!$L54</f>
        <v>0</v>
      </c>
      <c r="BP54">
        <f>I!BO52*'Sim_Vt_Of(IxI)'!$L54</f>
        <v>0</v>
      </c>
      <c r="BQ54">
        <f>I!BP52*'Sim_Vt_Of(IxI)'!$L54</f>
        <v>0</v>
      </c>
      <c r="BR54">
        <f>I!BQ52*'Sim_Vt_Of(IxI)'!$L54</f>
        <v>0</v>
      </c>
      <c r="BS54">
        <f>I!BR52*'Sim_Vt_Of(IxI)'!$L54</f>
        <v>0</v>
      </c>
      <c r="BT54">
        <f>I!BS52*'Sim_Vt_Of(IxI)'!$L54</f>
        <v>0</v>
      </c>
      <c r="BU54">
        <f>I!BT52*'Sim_Vt_Of(IxI)'!$L54</f>
        <v>0</v>
      </c>
      <c r="BV54">
        <f>I!BU52*'Sim_Vt_Of(IxI)'!$L54</f>
        <v>0</v>
      </c>
      <c r="BW54">
        <f>I!BV52*'Sim_Vt_Of(IxI)'!$L54</f>
        <v>0</v>
      </c>
      <c r="BX54">
        <f>I!BW52*'Sim_Vt_Of(IxI)'!$L54</f>
        <v>0</v>
      </c>
      <c r="BY54">
        <f>I!BX52*'Sim_Vt_Of(IxI)'!$L54</f>
        <v>0</v>
      </c>
    </row>
    <row r="55" spans="1:77" x14ac:dyDescent="0.25">
      <c r="A55" s="105" t="s">
        <v>52</v>
      </c>
      <c r="B55">
        <f>I!A53*'Sim_Vt_Of(IxI)'!$L55</f>
        <v>0</v>
      </c>
      <c r="C55">
        <f>I!B53*'Sim_Vt_Of(IxI)'!$L55</f>
        <v>0</v>
      </c>
      <c r="D55">
        <f>I!C53*'Sim_Vt_Of(IxI)'!$L55</f>
        <v>0</v>
      </c>
      <c r="E55">
        <f>I!D53*'Sim_Vt_Of(IxI)'!$L55</f>
        <v>0</v>
      </c>
      <c r="F55">
        <f>I!E53*'Sim_Vt_Of(IxI)'!$L55</f>
        <v>0</v>
      </c>
      <c r="G55">
        <f>I!F53*'Sim_Vt_Of(IxI)'!$L55</f>
        <v>0</v>
      </c>
      <c r="H55">
        <f>I!G53*'Sim_Vt_Of(IxI)'!$L55</f>
        <v>0</v>
      </c>
      <c r="I55">
        <f>I!H53*'Sim_Vt_Of(IxI)'!$L55</f>
        <v>0</v>
      </c>
      <c r="J55">
        <f>I!I53*'Sim_Vt_Of(IxI)'!$L55</f>
        <v>0</v>
      </c>
      <c r="K55">
        <f>I!J53*'Sim_Vt_Of(IxI)'!$L55</f>
        <v>0</v>
      </c>
      <c r="L55">
        <f>I!K53*'Sim_Vt_Of(IxI)'!$L55</f>
        <v>0</v>
      </c>
      <c r="M55">
        <f>I!L53*'Sim_Vt_Of(IxI)'!$L55</f>
        <v>0</v>
      </c>
      <c r="N55">
        <f>I!M53*'Sim_Vt_Of(IxI)'!$L55</f>
        <v>0</v>
      </c>
      <c r="O55">
        <f>I!N53*'Sim_Vt_Of(IxI)'!$L55</f>
        <v>0</v>
      </c>
      <c r="P55">
        <f>I!O53*'Sim_Vt_Of(IxI)'!$L55</f>
        <v>0</v>
      </c>
      <c r="Q55">
        <f>I!P53*'Sim_Vt_Of(IxI)'!$L55</f>
        <v>0</v>
      </c>
      <c r="R55">
        <f>I!Q53*'Sim_Vt_Of(IxI)'!$L55</f>
        <v>0</v>
      </c>
      <c r="S55">
        <f>I!R53*'Sim_Vt_Of(IxI)'!$L55</f>
        <v>0</v>
      </c>
      <c r="T55">
        <f>I!S53*'Sim_Vt_Of(IxI)'!$L55</f>
        <v>0</v>
      </c>
      <c r="U55">
        <f>I!T53*'Sim_Vt_Of(IxI)'!$L55</f>
        <v>0</v>
      </c>
      <c r="V55">
        <f>I!U53*'Sim_Vt_Of(IxI)'!$L55</f>
        <v>0</v>
      </c>
      <c r="W55">
        <f>I!V53*'Sim_Vt_Of(IxI)'!$L55</f>
        <v>0</v>
      </c>
      <c r="X55">
        <f>I!W53*'Sim_Vt_Of(IxI)'!$L55</f>
        <v>0</v>
      </c>
      <c r="Y55">
        <f>I!X53*'Sim_Vt_Of(IxI)'!$L55</f>
        <v>0</v>
      </c>
      <c r="Z55">
        <f>I!Y53*'Sim_Vt_Of(IxI)'!$L55</f>
        <v>0</v>
      </c>
      <c r="AA55">
        <f>I!Z53*'Sim_Vt_Of(IxI)'!$L55</f>
        <v>0</v>
      </c>
      <c r="AB55">
        <f>I!AA53*'Sim_Vt_Of(IxI)'!$L55</f>
        <v>0</v>
      </c>
      <c r="AC55">
        <f>I!AB53*'Sim_Vt_Of(IxI)'!$L55</f>
        <v>0</v>
      </c>
      <c r="AD55">
        <f>I!AC53*'Sim_Vt_Of(IxI)'!$L55</f>
        <v>0</v>
      </c>
      <c r="AE55">
        <f>I!AD53*'Sim_Vt_Of(IxI)'!$L55</f>
        <v>0</v>
      </c>
      <c r="AF55">
        <f>I!AE53*'Sim_Vt_Of(IxI)'!$L55</f>
        <v>0</v>
      </c>
      <c r="AG55">
        <f>I!AF53*'Sim_Vt_Of(IxI)'!$L55</f>
        <v>0</v>
      </c>
      <c r="AH55">
        <f>I!AG53*'Sim_Vt_Of(IxI)'!$L55</f>
        <v>0</v>
      </c>
      <c r="AI55">
        <f>I!AH53*'Sim_Vt_Of(IxI)'!$L55</f>
        <v>0</v>
      </c>
      <c r="AJ55">
        <f>I!AI53*'Sim_Vt_Of(IxI)'!$L55</f>
        <v>0</v>
      </c>
      <c r="AK55">
        <f>I!AJ53*'Sim_Vt_Of(IxI)'!$L55</f>
        <v>0</v>
      </c>
      <c r="AL55">
        <f>I!AK53*'Sim_Vt_Of(IxI)'!$L55</f>
        <v>0</v>
      </c>
      <c r="AM55">
        <f>I!AL53*'Sim_Vt_Of(IxI)'!$L55</f>
        <v>0</v>
      </c>
      <c r="AN55">
        <f>I!AM53*'Sim_Vt_Of(IxI)'!$L55</f>
        <v>0</v>
      </c>
      <c r="AO55">
        <f>I!AN53*'Sim_Vt_Of(IxI)'!$L55</f>
        <v>0</v>
      </c>
      <c r="AP55">
        <f>I!AO53*'Sim_Vt_Of(IxI)'!$L55</f>
        <v>0</v>
      </c>
      <c r="AQ55">
        <f>I!AP53*'Sim_Vt_Of(IxI)'!$L55</f>
        <v>0</v>
      </c>
      <c r="AR55">
        <f>I!AQ53*'Sim_Vt_Of(IxI)'!$L55</f>
        <v>0</v>
      </c>
      <c r="AS55">
        <f>I!AR53*'Sim_Vt_Of(IxI)'!$L55</f>
        <v>0</v>
      </c>
      <c r="AT55">
        <f>I!AS53*'Sim_Vt_Of(IxI)'!$L55</f>
        <v>0</v>
      </c>
      <c r="AU55">
        <f>I!AT53*'Sim_Vt_Of(IxI)'!$L55</f>
        <v>0</v>
      </c>
      <c r="AV55">
        <f>I!AU53*'Sim_Vt_Of(IxI)'!$L55</f>
        <v>0</v>
      </c>
      <c r="AW55">
        <f>I!AV53*'Sim_Vt_Of(IxI)'!$L55</f>
        <v>0</v>
      </c>
      <c r="AX55">
        <f>I!AW53*'Sim_Vt_Of(IxI)'!$L55</f>
        <v>0</v>
      </c>
      <c r="AY55">
        <f>I!AX53*'Sim_Vt_Of(IxI)'!$L55</f>
        <v>0</v>
      </c>
      <c r="AZ55">
        <f>I!AY53*'Sim_Vt_Of(IxI)'!$L55</f>
        <v>0</v>
      </c>
      <c r="BA55">
        <f>I!AZ53*'Sim_Vt_Of(IxI)'!$L55</f>
        <v>0</v>
      </c>
      <c r="BB55">
        <f>I!BA53*'Sim_Vt_Of(IxI)'!$L55</f>
        <v>0</v>
      </c>
      <c r="BC55">
        <f>I!BB53*'Sim_Vt_Of(IxI)'!$L55</f>
        <v>0</v>
      </c>
      <c r="BD55">
        <f>I!BC53*'Sim_Vt_Of(IxI)'!$L55</f>
        <v>0</v>
      </c>
      <c r="BE55">
        <f>I!BD53*'Sim_Vt_Of(IxI)'!$L55</f>
        <v>0</v>
      </c>
      <c r="BF55">
        <f>I!BE53*'Sim_Vt_Of(IxI)'!$L55</f>
        <v>0</v>
      </c>
      <c r="BG55">
        <f>I!BF53*'Sim_Vt_Of(IxI)'!$L55</f>
        <v>0</v>
      </c>
      <c r="BH55">
        <f>I!BG53*'Sim_Vt_Of(IxI)'!$L55</f>
        <v>0</v>
      </c>
      <c r="BI55">
        <f>I!BH53*'Sim_Vt_Of(IxI)'!$L55</f>
        <v>0</v>
      </c>
      <c r="BJ55">
        <f>I!BI53*'Sim_Vt_Of(IxI)'!$L55</f>
        <v>0</v>
      </c>
      <c r="BK55">
        <f>I!BJ53*'Sim_Vt_Of(IxI)'!$L55</f>
        <v>0</v>
      </c>
      <c r="BL55">
        <f>I!BK53*'Sim_Vt_Of(IxI)'!$L55</f>
        <v>0</v>
      </c>
      <c r="BM55">
        <f>I!BL53*'Sim_Vt_Of(IxI)'!$L55</f>
        <v>0</v>
      </c>
      <c r="BN55">
        <f>I!BM53*'Sim_Vt_Of(IxI)'!$L55</f>
        <v>0</v>
      </c>
      <c r="BO55">
        <f>I!BN53*'Sim_Vt_Of(IxI)'!$L55</f>
        <v>0</v>
      </c>
      <c r="BP55">
        <f>I!BO53*'Sim_Vt_Of(IxI)'!$L55</f>
        <v>0</v>
      </c>
      <c r="BQ55">
        <f>I!BP53*'Sim_Vt_Of(IxI)'!$L55</f>
        <v>0</v>
      </c>
      <c r="BR55">
        <f>I!BQ53*'Sim_Vt_Of(IxI)'!$L55</f>
        <v>0</v>
      </c>
      <c r="BS55">
        <f>I!BR53*'Sim_Vt_Of(IxI)'!$L55</f>
        <v>0</v>
      </c>
      <c r="BT55">
        <f>I!BS53*'Sim_Vt_Of(IxI)'!$L55</f>
        <v>0</v>
      </c>
      <c r="BU55">
        <f>I!BT53*'Sim_Vt_Of(IxI)'!$L55</f>
        <v>0</v>
      </c>
      <c r="BV55">
        <f>I!BU53*'Sim_Vt_Of(IxI)'!$L55</f>
        <v>0</v>
      </c>
      <c r="BW55">
        <f>I!BV53*'Sim_Vt_Of(IxI)'!$L55</f>
        <v>0</v>
      </c>
      <c r="BX55">
        <f>I!BW53*'Sim_Vt_Of(IxI)'!$L55</f>
        <v>0</v>
      </c>
      <c r="BY55">
        <f>I!BX53*'Sim_Vt_Of(IxI)'!$L55</f>
        <v>0</v>
      </c>
    </row>
    <row r="56" spans="1:77" x14ac:dyDescent="0.25">
      <c r="A56" s="105" t="s">
        <v>53</v>
      </c>
      <c r="B56">
        <f>I!A54*'Sim_Vt_Of(IxI)'!$L56</f>
        <v>0</v>
      </c>
      <c r="C56">
        <f>I!B54*'Sim_Vt_Of(IxI)'!$L56</f>
        <v>0</v>
      </c>
      <c r="D56">
        <f>I!C54*'Sim_Vt_Of(IxI)'!$L56</f>
        <v>0</v>
      </c>
      <c r="E56">
        <f>I!D54*'Sim_Vt_Of(IxI)'!$L56</f>
        <v>0</v>
      </c>
      <c r="F56">
        <f>I!E54*'Sim_Vt_Of(IxI)'!$L56</f>
        <v>0</v>
      </c>
      <c r="G56">
        <f>I!F54*'Sim_Vt_Of(IxI)'!$L56</f>
        <v>0</v>
      </c>
      <c r="H56">
        <f>I!G54*'Sim_Vt_Of(IxI)'!$L56</f>
        <v>0</v>
      </c>
      <c r="I56">
        <f>I!H54*'Sim_Vt_Of(IxI)'!$L56</f>
        <v>0</v>
      </c>
      <c r="J56">
        <f>I!I54*'Sim_Vt_Of(IxI)'!$L56</f>
        <v>0</v>
      </c>
      <c r="K56">
        <f>I!J54*'Sim_Vt_Of(IxI)'!$L56</f>
        <v>0</v>
      </c>
      <c r="L56">
        <f>I!K54*'Sim_Vt_Of(IxI)'!$L56</f>
        <v>0</v>
      </c>
      <c r="M56">
        <f>I!L54*'Sim_Vt_Of(IxI)'!$L56</f>
        <v>0</v>
      </c>
      <c r="N56">
        <f>I!M54*'Sim_Vt_Of(IxI)'!$L56</f>
        <v>0</v>
      </c>
      <c r="O56">
        <f>I!N54*'Sim_Vt_Of(IxI)'!$L56</f>
        <v>0</v>
      </c>
      <c r="P56">
        <f>I!O54*'Sim_Vt_Of(IxI)'!$L56</f>
        <v>0</v>
      </c>
      <c r="Q56">
        <f>I!P54*'Sim_Vt_Of(IxI)'!$L56</f>
        <v>0</v>
      </c>
      <c r="R56">
        <f>I!Q54*'Sim_Vt_Of(IxI)'!$L56</f>
        <v>0</v>
      </c>
      <c r="S56">
        <f>I!R54*'Sim_Vt_Of(IxI)'!$L56</f>
        <v>0</v>
      </c>
      <c r="T56">
        <f>I!S54*'Sim_Vt_Of(IxI)'!$L56</f>
        <v>0</v>
      </c>
      <c r="U56">
        <f>I!T54*'Sim_Vt_Of(IxI)'!$L56</f>
        <v>0</v>
      </c>
      <c r="V56">
        <f>I!U54*'Sim_Vt_Of(IxI)'!$L56</f>
        <v>0</v>
      </c>
      <c r="W56">
        <f>I!V54*'Sim_Vt_Of(IxI)'!$L56</f>
        <v>0</v>
      </c>
      <c r="X56">
        <f>I!W54*'Sim_Vt_Of(IxI)'!$L56</f>
        <v>0</v>
      </c>
      <c r="Y56">
        <f>I!X54*'Sim_Vt_Of(IxI)'!$L56</f>
        <v>0</v>
      </c>
      <c r="Z56">
        <f>I!Y54*'Sim_Vt_Of(IxI)'!$L56</f>
        <v>0</v>
      </c>
      <c r="AA56">
        <f>I!Z54*'Sim_Vt_Of(IxI)'!$L56</f>
        <v>0</v>
      </c>
      <c r="AB56">
        <f>I!AA54*'Sim_Vt_Of(IxI)'!$L56</f>
        <v>0</v>
      </c>
      <c r="AC56">
        <f>I!AB54*'Sim_Vt_Of(IxI)'!$L56</f>
        <v>0</v>
      </c>
      <c r="AD56">
        <f>I!AC54*'Sim_Vt_Of(IxI)'!$L56</f>
        <v>0</v>
      </c>
      <c r="AE56">
        <f>I!AD54*'Sim_Vt_Of(IxI)'!$L56</f>
        <v>0</v>
      </c>
      <c r="AF56">
        <f>I!AE54*'Sim_Vt_Of(IxI)'!$L56</f>
        <v>0</v>
      </c>
      <c r="AG56">
        <f>I!AF54*'Sim_Vt_Of(IxI)'!$L56</f>
        <v>0</v>
      </c>
      <c r="AH56">
        <f>I!AG54*'Sim_Vt_Of(IxI)'!$L56</f>
        <v>0</v>
      </c>
      <c r="AI56">
        <f>I!AH54*'Sim_Vt_Of(IxI)'!$L56</f>
        <v>0</v>
      </c>
      <c r="AJ56">
        <f>I!AI54*'Sim_Vt_Of(IxI)'!$L56</f>
        <v>0</v>
      </c>
      <c r="AK56">
        <f>I!AJ54*'Sim_Vt_Of(IxI)'!$L56</f>
        <v>0</v>
      </c>
      <c r="AL56">
        <f>I!AK54*'Sim_Vt_Of(IxI)'!$L56</f>
        <v>0</v>
      </c>
      <c r="AM56">
        <f>I!AL54*'Sim_Vt_Of(IxI)'!$L56</f>
        <v>0</v>
      </c>
      <c r="AN56">
        <f>I!AM54*'Sim_Vt_Of(IxI)'!$L56</f>
        <v>0</v>
      </c>
      <c r="AO56">
        <f>I!AN54*'Sim_Vt_Of(IxI)'!$L56</f>
        <v>0</v>
      </c>
      <c r="AP56">
        <f>I!AO54*'Sim_Vt_Of(IxI)'!$L56</f>
        <v>0</v>
      </c>
      <c r="AQ56">
        <f>I!AP54*'Sim_Vt_Of(IxI)'!$L56</f>
        <v>0</v>
      </c>
      <c r="AR56">
        <f>I!AQ54*'Sim_Vt_Of(IxI)'!$L56</f>
        <v>0</v>
      </c>
      <c r="AS56">
        <f>I!AR54*'Sim_Vt_Of(IxI)'!$L56</f>
        <v>0</v>
      </c>
      <c r="AT56">
        <f>I!AS54*'Sim_Vt_Of(IxI)'!$L56</f>
        <v>0</v>
      </c>
      <c r="AU56">
        <f>I!AT54*'Sim_Vt_Of(IxI)'!$L56</f>
        <v>0</v>
      </c>
      <c r="AV56">
        <f>I!AU54*'Sim_Vt_Of(IxI)'!$L56</f>
        <v>0</v>
      </c>
      <c r="AW56">
        <f>I!AV54*'Sim_Vt_Of(IxI)'!$L56</f>
        <v>0</v>
      </c>
      <c r="AX56">
        <f>I!AW54*'Sim_Vt_Of(IxI)'!$L56</f>
        <v>0</v>
      </c>
      <c r="AY56">
        <f>I!AX54*'Sim_Vt_Of(IxI)'!$L56</f>
        <v>0</v>
      </c>
      <c r="AZ56">
        <f>I!AY54*'Sim_Vt_Of(IxI)'!$L56</f>
        <v>0</v>
      </c>
      <c r="BA56">
        <f>I!AZ54*'Sim_Vt_Of(IxI)'!$L56</f>
        <v>0</v>
      </c>
      <c r="BB56">
        <f>I!BA54*'Sim_Vt_Of(IxI)'!$L56</f>
        <v>0</v>
      </c>
      <c r="BC56">
        <f>I!BB54*'Sim_Vt_Of(IxI)'!$L56</f>
        <v>0</v>
      </c>
      <c r="BD56">
        <f>I!BC54*'Sim_Vt_Of(IxI)'!$L56</f>
        <v>0</v>
      </c>
      <c r="BE56">
        <f>I!BD54*'Sim_Vt_Of(IxI)'!$L56</f>
        <v>0</v>
      </c>
      <c r="BF56">
        <f>I!BE54*'Sim_Vt_Of(IxI)'!$L56</f>
        <v>0</v>
      </c>
      <c r="BG56">
        <f>I!BF54*'Sim_Vt_Of(IxI)'!$L56</f>
        <v>0</v>
      </c>
      <c r="BH56">
        <f>I!BG54*'Sim_Vt_Of(IxI)'!$L56</f>
        <v>0</v>
      </c>
      <c r="BI56">
        <f>I!BH54*'Sim_Vt_Of(IxI)'!$L56</f>
        <v>0</v>
      </c>
      <c r="BJ56">
        <f>I!BI54*'Sim_Vt_Of(IxI)'!$L56</f>
        <v>0</v>
      </c>
      <c r="BK56">
        <f>I!BJ54*'Sim_Vt_Of(IxI)'!$L56</f>
        <v>0</v>
      </c>
      <c r="BL56">
        <f>I!BK54*'Sim_Vt_Of(IxI)'!$L56</f>
        <v>0</v>
      </c>
      <c r="BM56">
        <f>I!BL54*'Sim_Vt_Of(IxI)'!$L56</f>
        <v>0</v>
      </c>
      <c r="BN56">
        <f>I!BM54*'Sim_Vt_Of(IxI)'!$L56</f>
        <v>0</v>
      </c>
      <c r="BO56">
        <f>I!BN54*'Sim_Vt_Of(IxI)'!$L56</f>
        <v>0</v>
      </c>
      <c r="BP56">
        <f>I!BO54*'Sim_Vt_Of(IxI)'!$L56</f>
        <v>0</v>
      </c>
      <c r="BQ56">
        <f>I!BP54*'Sim_Vt_Of(IxI)'!$L56</f>
        <v>0</v>
      </c>
      <c r="BR56">
        <f>I!BQ54*'Sim_Vt_Of(IxI)'!$L56</f>
        <v>0</v>
      </c>
      <c r="BS56">
        <f>I!BR54*'Sim_Vt_Of(IxI)'!$L56</f>
        <v>0</v>
      </c>
      <c r="BT56">
        <f>I!BS54*'Sim_Vt_Of(IxI)'!$L56</f>
        <v>0</v>
      </c>
      <c r="BU56">
        <f>I!BT54*'Sim_Vt_Of(IxI)'!$L56</f>
        <v>0</v>
      </c>
      <c r="BV56">
        <f>I!BU54*'Sim_Vt_Of(IxI)'!$L56</f>
        <v>0</v>
      </c>
      <c r="BW56">
        <f>I!BV54*'Sim_Vt_Of(IxI)'!$L56</f>
        <v>0</v>
      </c>
      <c r="BX56">
        <f>I!BW54*'Sim_Vt_Of(IxI)'!$L56</f>
        <v>0</v>
      </c>
      <c r="BY56">
        <f>I!BX54*'Sim_Vt_Of(IxI)'!$L56</f>
        <v>0</v>
      </c>
    </row>
    <row r="57" spans="1:77" x14ac:dyDescent="0.25">
      <c r="A57" s="105" t="s">
        <v>54</v>
      </c>
      <c r="B57">
        <f>I!A55*'Sim_Vt_Of(IxI)'!$L57</f>
        <v>0</v>
      </c>
      <c r="C57">
        <f>I!B55*'Sim_Vt_Of(IxI)'!$L57</f>
        <v>0</v>
      </c>
      <c r="D57">
        <f>I!C55*'Sim_Vt_Of(IxI)'!$L57</f>
        <v>0</v>
      </c>
      <c r="E57">
        <f>I!D55*'Sim_Vt_Of(IxI)'!$L57</f>
        <v>0</v>
      </c>
      <c r="F57">
        <f>I!E55*'Sim_Vt_Of(IxI)'!$L57</f>
        <v>0</v>
      </c>
      <c r="G57">
        <f>I!F55*'Sim_Vt_Of(IxI)'!$L57</f>
        <v>0</v>
      </c>
      <c r="H57">
        <f>I!G55*'Sim_Vt_Of(IxI)'!$L57</f>
        <v>0</v>
      </c>
      <c r="I57">
        <f>I!H55*'Sim_Vt_Of(IxI)'!$L57</f>
        <v>0</v>
      </c>
      <c r="J57">
        <f>I!I55*'Sim_Vt_Of(IxI)'!$L57</f>
        <v>0</v>
      </c>
      <c r="K57">
        <f>I!J55*'Sim_Vt_Of(IxI)'!$L57</f>
        <v>0</v>
      </c>
      <c r="L57">
        <f>I!K55*'Sim_Vt_Of(IxI)'!$L57</f>
        <v>0</v>
      </c>
      <c r="M57">
        <f>I!L55*'Sim_Vt_Of(IxI)'!$L57</f>
        <v>0</v>
      </c>
      <c r="N57">
        <f>I!M55*'Sim_Vt_Of(IxI)'!$L57</f>
        <v>0</v>
      </c>
      <c r="O57">
        <f>I!N55*'Sim_Vt_Of(IxI)'!$L57</f>
        <v>0</v>
      </c>
      <c r="P57">
        <f>I!O55*'Sim_Vt_Of(IxI)'!$L57</f>
        <v>0</v>
      </c>
      <c r="Q57">
        <f>I!P55*'Sim_Vt_Of(IxI)'!$L57</f>
        <v>0</v>
      </c>
      <c r="R57">
        <f>I!Q55*'Sim_Vt_Of(IxI)'!$L57</f>
        <v>0</v>
      </c>
      <c r="S57">
        <f>I!R55*'Sim_Vt_Of(IxI)'!$L57</f>
        <v>0</v>
      </c>
      <c r="T57">
        <f>I!S55*'Sim_Vt_Of(IxI)'!$L57</f>
        <v>0</v>
      </c>
      <c r="U57">
        <f>I!T55*'Sim_Vt_Of(IxI)'!$L57</f>
        <v>0</v>
      </c>
      <c r="V57">
        <f>I!U55*'Sim_Vt_Of(IxI)'!$L57</f>
        <v>0</v>
      </c>
      <c r="W57">
        <f>I!V55*'Sim_Vt_Of(IxI)'!$L57</f>
        <v>0</v>
      </c>
      <c r="X57">
        <f>I!W55*'Sim_Vt_Of(IxI)'!$L57</f>
        <v>0</v>
      </c>
      <c r="Y57">
        <f>I!X55*'Sim_Vt_Of(IxI)'!$L57</f>
        <v>0</v>
      </c>
      <c r="Z57">
        <f>I!Y55*'Sim_Vt_Of(IxI)'!$L57</f>
        <v>0</v>
      </c>
      <c r="AA57">
        <f>I!Z55*'Sim_Vt_Of(IxI)'!$L57</f>
        <v>0</v>
      </c>
      <c r="AB57">
        <f>I!AA55*'Sim_Vt_Of(IxI)'!$L57</f>
        <v>0</v>
      </c>
      <c r="AC57">
        <f>I!AB55*'Sim_Vt_Of(IxI)'!$L57</f>
        <v>0</v>
      </c>
      <c r="AD57">
        <f>I!AC55*'Sim_Vt_Of(IxI)'!$L57</f>
        <v>0</v>
      </c>
      <c r="AE57">
        <f>I!AD55*'Sim_Vt_Of(IxI)'!$L57</f>
        <v>0</v>
      </c>
      <c r="AF57">
        <f>I!AE55*'Sim_Vt_Of(IxI)'!$L57</f>
        <v>0</v>
      </c>
      <c r="AG57">
        <f>I!AF55*'Sim_Vt_Of(IxI)'!$L57</f>
        <v>0</v>
      </c>
      <c r="AH57">
        <f>I!AG55*'Sim_Vt_Of(IxI)'!$L57</f>
        <v>0</v>
      </c>
      <c r="AI57">
        <f>I!AH55*'Sim_Vt_Of(IxI)'!$L57</f>
        <v>0</v>
      </c>
      <c r="AJ57">
        <f>I!AI55*'Sim_Vt_Of(IxI)'!$L57</f>
        <v>0</v>
      </c>
      <c r="AK57">
        <f>I!AJ55*'Sim_Vt_Of(IxI)'!$L57</f>
        <v>0</v>
      </c>
      <c r="AL57">
        <f>I!AK55*'Sim_Vt_Of(IxI)'!$L57</f>
        <v>0</v>
      </c>
      <c r="AM57">
        <f>I!AL55*'Sim_Vt_Of(IxI)'!$L57</f>
        <v>0</v>
      </c>
      <c r="AN57">
        <f>I!AM55*'Sim_Vt_Of(IxI)'!$L57</f>
        <v>0</v>
      </c>
      <c r="AO57">
        <f>I!AN55*'Sim_Vt_Of(IxI)'!$L57</f>
        <v>0</v>
      </c>
      <c r="AP57">
        <f>I!AO55*'Sim_Vt_Of(IxI)'!$L57</f>
        <v>0</v>
      </c>
      <c r="AQ57">
        <f>I!AP55*'Sim_Vt_Of(IxI)'!$L57</f>
        <v>0</v>
      </c>
      <c r="AR57">
        <f>I!AQ55*'Sim_Vt_Of(IxI)'!$L57</f>
        <v>0</v>
      </c>
      <c r="AS57">
        <f>I!AR55*'Sim_Vt_Of(IxI)'!$L57</f>
        <v>0</v>
      </c>
      <c r="AT57">
        <f>I!AS55*'Sim_Vt_Of(IxI)'!$L57</f>
        <v>0</v>
      </c>
      <c r="AU57">
        <f>I!AT55*'Sim_Vt_Of(IxI)'!$L57</f>
        <v>0</v>
      </c>
      <c r="AV57">
        <f>I!AU55*'Sim_Vt_Of(IxI)'!$L57</f>
        <v>0</v>
      </c>
      <c r="AW57">
        <f>I!AV55*'Sim_Vt_Of(IxI)'!$L57</f>
        <v>0</v>
      </c>
      <c r="AX57">
        <f>I!AW55*'Sim_Vt_Of(IxI)'!$L57</f>
        <v>0</v>
      </c>
      <c r="AY57">
        <f>I!AX55*'Sim_Vt_Of(IxI)'!$L57</f>
        <v>0</v>
      </c>
      <c r="AZ57">
        <f>I!AY55*'Sim_Vt_Of(IxI)'!$L57</f>
        <v>0</v>
      </c>
      <c r="BA57">
        <f>I!AZ55*'Sim_Vt_Of(IxI)'!$L57</f>
        <v>0</v>
      </c>
      <c r="BB57">
        <f>I!BA55*'Sim_Vt_Of(IxI)'!$L57</f>
        <v>0</v>
      </c>
      <c r="BC57">
        <f>I!BB55*'Sim_Vt_Of(IxI)'!$L57</f>
        <v>0</v>
      </c>
      <c r="BD57">
        <f>I!BC55*'Sim_Vt_Of(IxI)'!$L57</f>
        <v>0</v>
      </c>
      <c r="BE57">
        <f>I!BD55*'Sim_Vt_Of(IxI)'!$L57</f>
        <v>0</v>
      </c>
      <c r="BF57">
        <f>I!BE55*'Sim_Vt_Of(IxI)'!$L57</f>
        <v>0</v>
      </c>
      <c r="BG57">
        <f>I!BF55*'Sim_Vt_Of(IxI)'!$L57</f>
        <v>0</v>
      </c>
      <c r="BH57">
        <f>I!BG55*'Sim_Vt_Of(IxI)'!$L57</f>
        <v>0</v>
      </c>
      <c r="BI57">
        <f>I!BH55*'Sim_Vt_Of(IxI)'!$L57</f>
        <v>0</v>
      </c>
      <c r="BJ57">
        <f>I!BI55*'Sim_Vt_Of(IxI)'!$L57</f>
        <v>0</v>
      </c>
      <c r="BK57">
        <f>I!BJ55*'Sim_Vt_Of(IxI)'!$L57</f>
        <v>0</v>
      </c>
      <c r="BL57">
        <f>I!BK55*'Sim_Vt_Of(IxI)'!$L57</f>
        <v>0</v>
      </c>
      <c r="BM57">
        <f>I!BL55*'Sim_Vt_Of(IxI)'!$L57</f>
        <v>0</v>
      </c>
      <c r="BN57">
        <f>I!BM55*'Sim_Vt_Of(IxI)'!$L57</f>
        <v>0</v>
      </c>
      <c r="BO57">
        <f>I!BN55*'Sim_Vt_Of(IxI)'!$L57</f>
        <v>0</v>
      </c>
      <c r="BP57">
        <f>I!BO55*'Sim_Vt_Of(IxI)'!$L57</f>
        <v>0</v>
      </c>
      <c r="BQ57">
        <f>I!BP55*'Sim_Vt_Of(IxI)'!$L57</f>
        <v>0</v>
      </c>
      <c r="BR57">
        <f>I!BQ55*'Sim_Vt_Of(IxI)'!$L57</f>
        <v>0</v>
      </c>
      <c r="BS57">
        <f>I!BR55*'Sim_Vt_Of(IxI)'!$L57</f>
        <v>0</v>
      </c>
      <c r="BT57">
        <f>I!BS55*'Sim_Vt_Of(IxI)'!$L57</f>
        <v>0</v>
      </c>
      <c r="BU57">
        <f>I!BT55*'Sim_Vt_Of(IxI)'!$L57</f>
        <v>0</v>
      </c>
      <c r="BV57">
        <f>I!BU55*'Sim_Vt_Of(IxI)'!$L57</f>
        <v>0</v>
      </c>
      <c r="BW57">
        <f>I!BV55*'Sim_Vt_Of(IxI)'!$L57</f>
        <v>0</v>
      </c>
      <c r="BX57">
        <f>I!BW55*'Sim_Vt_Of(IxI)'!$L57</f>
        <v>0</v>
      </c>
      <c r="BY57">
        <f>I!BX55*'Sim_Vt_Of(IxI)'!$L57</f>
        <v>0</v>
      </c>
    </row>
    <row r="58" spans="1:77" x14ac:dyDescent="0.25">
      <c r="A58" s="105" t="s">
        <v>55</v>
      </c>
      <c r="B58">
        <f>I!A56*'Sim_Vt_Of(IxI)'!$L58</f>
        <v>0</v>
      </c>
      <c r="C58">
        <f>I!B56*'Sim_Vt_Of(IxI)'!$L58</f>
        <v>0</v>
      </c>
      <c r="D58">
        <f>I!C56*'Sim_Vt_Of(IxI)'!$L58</f>
        <v>0</v>
      </c>
      <c r="E58">
        <f>I!D56*'Sim_Vt_Of(IxI)'!$L58</f>
        <v>0</v>
      </c>
      <c r="F58">
        <f>I!E56*'Sim_Vt_Of(IxI)'!$L58</f>
        <v>0</v>
      </c>
      <c r="G58">
        <f>I!F56*'Sim_Vt_Of(IxI)'!$L58</f>
        <v>0</v>
      </c>
      <c r="H58">
        <f>I!G56*'Sim_Vt_Of(IxI)'!$L58</f>
        <v>0</v>
      </c>
      <c r="I58">
        <f>I!H56*'Sim_Vt_Of(IxI)'!$L58</f>
        <v>0</v>
      </c>
      <c r="J58">
        <f>I!I56*'Sim_Vt_Of(IxI)'!$L58</f>
        <v>0</v>
      </c>
      <c r="K58">
        <f>I!J56*'Sim_Vt_Of(IxI)'!$L58</f>
        <v>0</v>
      </c>
      <c r="L58">
        <f>I!K56*'Sim_Vt_Of(IxI)'!$L58</f>
        <v>0</v>
      </c>
      <c r="M58">
        <f>I!L56*'Sim_Vt_Of(IxI)'!$L58</f>
        <v>0</v>
      </c>
      <c r="N58">
        <f>I!M56*'Sim_Vt_Of(IxI)'!$L58</f>
        <v>0</v>
      </c>
      <c r="O58">
        <f>I!N56*'Sim_Vt_Of(IxI)'!$L58</f>
        <v>0</v>
      </c>
      <c r="P58">
        <f>I!O56*'Sim_Vt_Of(IxI)'!$L58</f>
        <v>0</v>
      </c>
      <c r="Q58">
        <f>I!P56*'Sim_Vt_Of(IxI)'!$L58</f>
        <v>0</v>
      </c>
      <c r="R58">
        <f>I!Q56*'Sim_Vt_Of(IxI)'!$L58</f>
        <v>0</v>
      </c>
      <c r="S58">
        <f>I!R56*'Sim_Vt_Of(IxI)'!$L58</f>
        <v>0</v>
      </c>
      <c r="T58">
        <f>I!S56*'Sim_Vt_Of(IxI)'!$L58</f>
        <v>0</v>
      </c>
      <c r="U58">
        <f>I!T56*'Sim_Vt_Of(IxI)'!$L58</f>
        <v>0</v>
      </c>
      <c r="V58">
        <f>I!U56*'Sim_Vt_Of(IxI)'!$L58</f>
        <v>0</v>
      </c>
      <c r="W58">
        <f>I!V56*'Sim_Vt_Of(IxI)'!$L58</f>
        <v>0</v>
      </c>
      <c r="X58">
        <f>I!W56*'Sim_Vt_Of(IxI)'!$L58</f>
        <v>0</v>
      </c>
      <c r="Y58">
        <f>I!X56*'Sim_Vt_Of(IxI)'!$L58</f>
        <v>0</v>
      </c>
      <c r="Z58">
        <f>I!Y56*'Sim_Vt_Of(IxI)'!$L58</f>
        <v>0</v>
      </c>
      <c r="AA58">
        <f>I!Z56*'Sim_Vt_Of(IxI)'!$L58</f>
        <v>0</v>
      </c>
      <c r="AB58">
        <f>I!AA56*'Sim_Vt_Of(IxI)'!$L58</f>
        <v>0</v>
      </c>
      <c r="AC58">
        <f>I!AB56*'Sim_Vt_Of(IxI)'!$L58</f>
        <v>0</v>
      </c>
      <c r="AD58">
        <f>I!AC56*'Sim_Vt_Of(IxI)'!$L58</f>
        <v>0</v>
      </c>
      <c r="AE58">
        <f>I!AD56*'Sim_Vt_Of(IxI)'!$L58</f>
        <v>0</v>
      </c>
      <c r="AF58">
        <f>I!AE56*'Sim_Vt_Of(IxI)'!$L58</f>
        <v>0</v>
      </c>
      <c r="AG58">
        <f>I!AF56*'Sim_Vt_Of(IxI)'!$L58</f>
        <v>0</v>
      </c>
      <c r="AH58">
        <f>I!AG56*'Sim_Vt_Of(IxI)'!$L58</f>
        <v>0</v>
      </c>
      <c r="AI58">
        <f>I!AH56*'Sim_Vt_Of(IxI)'!$L58</f>
        <v>0</v>
      </c>
      <c r="AJ58">
        <f>I!AI56*'Sim_Vt_Of(IxI)'!$L58</f>
        <v>0</v>
      </c>
      <c r="AK58">
        <f>I!AJ56*'Sim_Vt_Of(IxI)'!$L58</f>
        <v>0</v>
      </c>
      <c r="AL58">
        <f>I!AK56*'Sim_Vt_Of(IxI)'!$L58</f>
        <v>0</v>
      </c>
      <c r="AM58">
        <f>I!AL56*'Sim_Vt_Of(IxI)'!$L58</f>
        <v>0</v>
      </c>
      <c r="AN58">
        <f>I!AM56*'Sim_Vt_Of(IxI)'!$L58</f>
        <v>0</v>
      </c>
      <c r="AO58">
        <f>I!AN56*'Sim_Vt_Of(IxI)'!$L58</f>
        <v>0</v>
      </c>
      <c r="AP58">
        <f>I!AO56*'Sim_Vt_Of(IxI)'!$L58</f>
        <v>0</v>
      </c>
      <c r="AQ58">
        <f>I!AP56*'Sim_Vt_Of(IxI)'!$L58</f>
        <v>0</v>
      </c>
      <c r="AR58">
        <f>I!AQ56*'Sim_Vt_Of(IxI)'!$L58</f>
        <v>0</v>
      </c>
      <c r="AS58">
        <f>I!AR56*'Sim_Vt_Of(IxI)'!$L58</f>
        <v>0</v>
      </c>
      <c r="AT58">
        <f>I!AS56*'Sim_Vt_Of(IxI)'!$L58</f>
        <v>0</v>
      </c>
      <c r="AU58">
        <f>I!AT56*'Sim_Vt_Of(IxI)'!$L58</f>
        <v>0</v>
      </c>
      <c r="AV58">
        <f>I!AU56*'Sim_Vt_Of(IxI)'!$L58</f>
        <v>0</v>
      </c>
      <c r="AW58">
        <f>I!AV56*'Sim_Vt_Of(IxI)'!$L58</f>
        <v>0</v>
      </c>
      <c r="AX58">
        <f>I!AW56*'Sim_Vt_Of(IxI)'!$L58</f>
        <v>0</v>
      </c>
      <c r="AY58">
        <f>I!AX56*'Sim_Vt_Of(IxI)'!$L58</f>
        <v>0</v>
      </c>
      <c r="AZ58">
        <f>I!AY56*'Sim_Vt_Of(IxI)'!$L58</f>
        <v>0</v>
      </c>
      <c r="BA58">
        <f>I!AZ56*'Sim_Vt_Of(IxI)'!$L58</f>
        <v>0</v>
      </c>
      <c r="BB58">
        <f>I!BA56*'Sim_Vt_Of(IxI)'!$L58</f>
        <v>0</v>
      </c>
      <c r="BC58">
        <f>I!BB56*'Sim_Vt_Of(IxI)'!$L58</f>
        <v>0</v>
      </c>
      <c r="BD58">
        <f>I!BC56*'Sim_Vt_Of(IxI)'!$L58</f>
        <v>0</v>
      </c>
      <c r="BE58">
        <f>I!BD56*'Sim_Vt_Of(IxI)'!$L58</f>
        <v>0</v>
      </c>
      <c r="BF58">
        <f>I!BE56*'Sim_Vt_Of(IxI)'!$L58</f>
        <v>0</v>
      </c>
      <c r="BG58">
        <f>I!BF56*'Sim_Vt_Of(IxI)'!$L58</f>
        <v>0</v>
      </c>
      <c r="BH58">
        <f>I!BG56*'Sim_Vt_Of(IxI)'!$L58</f>
        <v>0</v>
      </c>
      <c r="BI58">
        <f>I!BH56*'Sim_Vt_Of(IxI)'!$L58</f>
        <v>0</v>
      </c>
      <c r="BJ58">
        <f>I!BI56*'Sim_Vt_Of(IxI)'!$L58</f>
        <v>0</v>
      </c>
      <c r="BK58">
        <f>I!BJ56*'Sim_Vt_Of(IxI)'!$L58</f>
        <v>0</v>
      </c>
      <c r="BL58">
        <f>I!BK56*'Sim_Vt_Of(IxI)'!$L58</f>
        <v>0</v>
      </c>
      <c r="BM58">
        <f>I!BL56*'Sim_Vt_Of(IxI)'!$L58</f>
        <v>0</v>
      </c>
      <c r="BN58">
        <f>I!BM56*'Sim_Vt_Of(IxI)'!$L58</f>
        <v>0</v>
      </c>
      <c r="BO58">
        <f>I!BN56*'Sim_Vt_Of(IxI)'!$L58</f>
        <v>0</v>
      </c>
      <c r="BP58">
        <f>I!BO56*'Sim_Vt_Of(IxI)'!$L58</f>
        <v>0</v>
      </c>
      <c r="BQ58">
        <f>I!BP56*'Sim_Vt_Of(IxI)'!$L58</f>
        <v>0</v>
      </c>
      <c r="BR58">
        <f>I!BQ56*'Sim_Vt_Of(IxI)'!$L58</f>
        <v>0</v>
      </c>
      <c r="BS58">
        <f>I!BR56*'Sim_Vt_Of(IxI)'!$L58</f>
        <v>0</v>
      </c>
      <c r="BT58">
        <f>I!BS56*'Sim_Vt_Of(IxI)'!$L58</f>
        <v>0</v>
      </c>
      <c r="BU58">
        <f>I!BT56*'Sim_Vt_Of(IxI)'!$L58</f>
        <v>0</v>
      </c>
      <c r="BV58">
        <f>I!BU56*'Sim_Vt_Of(IxI)'!$L58</f>
        <v>0</v>
      </c>
      <c r="BW58">
        <f>I!BV56*'Sim_Vt_Of(IxI)'!$L58</f>
        <v>0</v>
      </c>
      <c r="BX58">
        <f>I!BW56*'Sim_Vt_Of(IxI)'!$L58</f>
        <v>0</v>
      </c>
      <c r="BY58">
        <f>I!BX56*'Sim_Vt_Of(IxI)'!$L58</f>
        <v>0</v>
      </c>
    </row>
    <row r="59" spans="1:77" x14ac:dyDescent="0.25">
      <c r="A59" s="105" t="s">
        <v>56</v>
      </c>
      <c r="B59">
        <f>I!A57*'Sim_Vt_Of(IxI)'!$L59</f>
        <v>0</v>
      </c>
      <c r="C59">
        <f>I!B57*'Sim_Vt_Of(IxI)'!$L59</f>
        <v>0</v>
      </c>
      <c r="D59">
        <f>I!C57*'Sim_Vt_Of(IxI)'!$L59</f>
        <v>0</v>
      </c>
      <c r="E59">
        <f>I!D57*'Sim_Vt_Of(IxI)'!$L59</f>
        <v>0</v>
      </c>
      <c r="F59">
        <f>I!E57*'Sim_Vt_Of(IxI)'!$L59</f>
        <v>0</v>
      </c>
      <c r="G59">
        <f>I!F57*'Sim_Vt_Of(IxI)'!$L59</f>
        <v>0</v>
      </c>
      <c r="H59">
        <f>I!G57*'Sim_Vt_Of(IxI)'!$L59</f>
        <v>0</v>
      </c>
      <c r="I59">
        <f>I!H57*'Sim_Vt_Of(IxI)'!$L59</f>
        <v>0</v>
      </c>
      <c r="J59">
        <f>I!I57*'Sim_Vt_Of(IxI)'!$L59</f>
        <v>0</v>
      </c>
      <c r="K59">
        <f>I!J57*'Sim_Vt_Of(IxI)'!$L59</f>
        <v>0</v>
      </c>
      <c r="L59">
        <f>I!K57*'Sim_Vt_Of(IxI)'!$L59</f>
        <v>0</v>
      </c>
      <c r="M59">
        <f>I!L57*'Sim_Vt_Of(IxI)'!$L59</f>
        <v>0</v>
      </c>
      <c r="N59">
        <f>I!M57*'Sim_Vt_Of(IxI)'!$L59</f>
        <v>0</v>
      </c>
      <c r="O59">
        <f>I!N57*'Sim_Vt_Of(IxI)'!$L59</f>
        <v>0</v>
      </c>
      <c r="P59">
        <f>I!O57*'Sim_Vt_Of(IxI)'!$L59</f>
        <v>0</v>
      </c>
      <c r="Q59">
        <f>I!P57*'Sim_Vt_Of(IxI)'!$L59</f>
        <v>0</v>
      </c>
      <c r="R59">
        <f>I!Q57*'Sim_Vt_Of(IxI)'!$L59</f>
        <v>0</v>
      </c>
      <c r="S59">
        <f>I!R57*'Sim_Vt_Of(IxI)'!$L59</f>
        <v>0</v>
      </c>
      <c r="T59">
        <f>I!S57*'Sim_Vt_Of(IxI)'!$L59</f>
        <v>0</v>
      </c>
      <c r="U59">
        <f>I!T57*'Sim_Vt_Of(IxI)'!$L59</f>
        <v>0</v>
      </c>
      <c r="V59">
        <f>I!U57*'Sim_Vt_Of(IxI)'!$L59</f>
        <v>0</v>
      </c>
      <c r="W59">
        <f>I!V57*'Sim_Vt_Of(IxI)'!$L59</f>
        <v>0</v>
      </c>
      <c r="X59">
        <f>I!W57*'Sim_Vt_Of(IxI)'!$L59</f>
        <v>0</v>
      </c>
      <c r="Y59">
        <f>I!X57*'Sim_Vt_Of(IxI)'!$L59</f>
        <v>0</v>
      </c>
      <c r="Z59">
        <f>I!Y57*'Sim_Vt_Of(IxI)'!$L59</f>
        <v>0</v>
      </c>
      <c r="AA59">
        <f>I!Z57*'Sim_Vt_Of(IxI)'!$L59</f>
        <v>0</v>
      </c>
      <c r="AB59">
        <f>I!AA57*'Sim_Vt_Of(IxI)'!$L59</f>
        <v>0</v>
      </c>
      <c r="AC59">
        <f>I!AB57*'Sim_Vt_Of(IxI)'!$L59</f>
        <v>0</v>
      </c>
      <c r="AD59">
        <f>I!AC57*'Sim_Vt_Of(IxI)'!$L59</f>
        <v>0</v>
      </c>
      <c r="AE59">
        <f>I!AD57*'Sim_Vt_Of(IxI)'!$L59</f>
        <v>0</v>
      </c>
      <c r="AF59">
        <f>I!AE57*'Sim_Vt_Of(IxI)'!$L59</f>
        <v>0</v>
      </c>
      <c r="AG59">
        <f>I!AF57*'Sim_Vt_Of(IxI)'!$L59</f>
        <v>0</v>
      </c>
      <c r="AH59">
        <f>I!AG57*'Sim_Vt_Of(IxI)'!$L59</f>
        <v>0</v>
      </c>
      <c r="AI59">
        <f>I!AH57*'Sim_Vt_Of(IxI)'!$L59</f>
        <v>0</v>
      </c>
      <c r="AJ59">
        <f>I!AI57*'Sim_Vt_Of(IxI)'!$L59</f>
        <v>0</v>
      </c>
      <c r="AK59">
        <f>I!AJ57*'Sim_Vt_Of(IxI)'!$L59</f>
        <v>0</v>
      </c>
      <c r="AL59">
        <f>I!AK57*'Sim_Vt_Of(IxI)'!$L59</f>
        <v>0</v>
      </c>
      <c r="AM59">
        <f>I!AL57*'Sim_Vt_Of(IxI)'!$L59</f>
        <v>0</v>
      </c>
      <c r="AN59">
        <f>I!AM57*'Sim_Vt_Of(IxI)'!$L59</f>
        <v>0</v>
      </c>
      <c r="AO59">
        <f>I!AN57*'Sim_Vt_Of(IxI)'!$L59</f>
        <v>0</v>
      </c>
      <c r="AP59">
        <f>I!AO57*'Sim_Vt_Of(IxI)'!$L59</f>
        <v>0</v>
      </c>
      <c r="AQ59">
        <f>I!AP57*'Sim_Vt_Of(IxI)'!$L59</f>
        <v>0</v>
      </c>
      <c r="AR59">
        <f>I!AQ57*'Sim_Vt_Of(IxI)'!$L59</f>
        <v>0</v>
      </c>
      <c r="AS59">
        <f>I!AR57*'Sim_Vt_Of(IxI)'!$L59</f>
        <v>0</v>
      </c>
      <c r="AT59">
        <f>I!AS57*'Sim_Vt_Of(IxI)'!$L59</f>
        <v>0</v>
      </c>
      <c r="AU59">
        <f>I!AT57*'Sim_Vt_Of(IxI)'!$L59</f>
        <v>0</v>
      </c>
      <c r="AV59">
        <f>I!AU57*'Sim_Vt_Of(IxI)'!$L59</f>
        <v>0</v>
      </c>
      <c r="AW59">
        <f>I!AV57*'Sim_Vt_Of(IxI)'!$L59</f>
        <v>0</v>
      </c>
      <c r="AX59">
        <f>I!AW57*'Sim_Vt_Of(IxI)'!$L59</f>
        <v>0</v>
      </c>
      <c r="AY59">
        <f>I!AX57*'Sim_Vt_Of(IxI)'!$L59</f>
        <v>0</v>
      </c>
      <c r="AZ59">
        <f>I!AY57*'Sim_Vt_Of(IxI)'!$L59</f>
        <v>0</v>
      </c>
      <c r="BA59">
        <f>I!AZ57*'Sim_Vt_Of(IxI)'!$L59</f>
        <v>0</v>
      </c>
      <c r="BB59">
        <f>I!BA57*'Sim_Vt_Of(IxI)'!$L59</f>
        <v>0</v>
      </c>
      <c r="BC59">
        <f>I!BB57*'Sim_Vt_Of(IxI)'!$L59</f>
        <v>0</v>
      </c>
      <c r="BD59">
        <f>I!BC57*'Sim_Vt_Of(IxI)'!$L59</f>
        <v>0</v>
      </c>
      <c r="BE59">
        <f>I!BD57*'Sim_Vt_Of(IxI)'!$L59</f>
        <v>0</v>
      </c>
      <c r="BF59">
        <f>I!BE57*'Sim_Vt_Of(IxI)'!$L59</f>
        <v>0</v>
      </c>
      <c r="BG59">
        <f>I!BF57*'Sim_Vt_Of(IxI)'!$L59</f>
        <v>0</v>
      </c>
      <c r="BH59">
        <f>I!BG57*'Sim_Vt_Of(IxI)'!$L59</f>
        <v>0</v>
      </c>
      <c r="BI59">
        <f>I!BH57*'Sim_Vt_Of(IxI)'!$L59</f>
        <v>0</v>
      </c>
      <c r="BJ59">
        <f>I!BI57*'Sim_Vt_Of(IxI)'!$L59</f>
        <v>0</v>
      </c>
      <c r="BK59">
        <f>I!BJ57*'Sim_Vt_Of(IxI)'!$L59</f>
        <v>0</v>
      </c>
      <c r="BL59">
        <f>I!BK57*'Sim_Vt_Of(IxI)'!$L59</f>
        <v>0</v>
      </c>
      <c r="BM59">
        <f>I!BL57*'Sim_Vt_Of(IxI)'!$L59</f>
        <v>0</v>
      </c>
      <c r="BN59">
        <f>I!BM57*'Sim_Vt_Of(IxI)'!$L59</f>
        <v>0</v>
      </c>
      <c r="BO59">
        <f>I!BN57*'Sim_Vt_Of(IxI)'!$L59</f>
        <v>0</v>
      </c>
      <c r="BP59">
        <f>I!BO57*'Sim_Vt_Of(IxI)'!$L59</f>
        <v>0</v>
      </c>
      <c r="BQ59">
        <f>I!BP57*'Sim_Vt_Of(IxI)'!$L59</f>
        <v>0</v>
      </c>
      <c r="BR59">
        <f>I!BQ57*'Sim_Vt_Of(IxI)'!$L59</f>
        <v>0</v>
      </c>
      <c r="BS59">
        <f>I!BR57*'Sim_Vt_Of(IxI)'!$L59</f>
        <v>0</v>
      </c>
      <c r="BT59">
        <f>I!BS57*'Sim_Vt_Of(IxI)'!$L59</f>
        <v>0</v>
      </c>
      <c r="BU59">
        <f>I!BT57*'Sim_Vt_Of(IxI)'!$L59</f>
        <v>0</v>
      </c>
      <c r="BV59">
        <f>I!BU57*'Sim_Vt_Of(IxI)'!$L59</f>
        <v>0</v>
      </c>
      <c r="BW59">
        <f>I!BV57*'Sim_Vt_Of(IxI)'!$L59</f>
        <v>0</v>
      </c>
      <c r="BX59">
        <f>I!BW57*'Sim_Vt_Of(IxI)'!$L59</f>
        <v>0</v>
      </c>
      <c r="BY59">
        <f>I!BX57*'Sim_Vt_Of(IxI)'!$L59</f>
        <v>0</v>
      </c>
    </row>
    <row r="60" spans="1:77" x14ac:dyDescent="0.25">
      <c r="A60" s="105" t="s">
        <v>57</v>
      </c>
      <c r="B60">
        <f>I!A58*'Sim_Vt_Of(IxI)'!$L60</f>
        <v>0</v>
      </c>
      <c r="C60">
        <f>I!B58*'Sim_Vt_Of(IxI)'!$L60</f>
        <v>0</v>
      </c>
      <c r="D60">
        <f>I!C58*'Sim_Vt_Of(IxI)'!$L60</f>
        <v>0</v>
      </c>
      <c r="E60">
        <f>I!D58*'Sim_Vt_Of(IxI)'!$L60</f>
        <v>0</v>
      </c>
      <c r="F60">
        <f>I!E58*'Sim_Vt_Of(IxI)'!$L60</f>
        <v>0</v>
      </c>
      <c r="G60">
        <f>I!F58*'Sim_Vt_Of(IxI)'!$L60</f>
        <v>0</v>
      </c>
      <c r="H60">
        <f>I!G58*'Sim_Vt_Of(IxI)'!$L60</f>
        <v>0</v>
      </c>
      <c r="I60">
        <f>I!H58*'Sim_Vt_Of(IxI)'!$L60</f>
        <v>0</v>
      </c>
      <c r="J60">
        <f>I!I58*'Sim_Vt_Of(IxI)'!$L60</f>
        <v>0</v>
      </c>
      <c r="K60">
        <f>I!J58*'Sim_Vt_Of(IxI)'!$L60</f>
        <v>0</v>
      </c>
      <c r="L60">
        <f>I!K58*'Sim_Vt_Of(IxI)'!$L60</f>
        <v>0</v>
      </c>
      <c r="M60">
        <f>I!L58*'Sim_Vt_Of(IxI)'!$L60</f>
        <v>0</v>
      </c>
      <c r="N60">
        <f>I!M58*'Sim_Vt_Of(IxI)'!$L60</f>
        <v>0</v>
      </c>
      <c r="O60">
        <f>I!N58*'Sim_Vt_Of(IxI)'!$L60</f>
        <v>0</v>
      </c>
      <c r="P60">
        <f>I!O58*'Sim_Vt_Of(IxI)'!$L60</f>
        <v>0</v>
      </c>
      <c r="Q60">
        <f>I!P58*'Sim_Vt_Of(IxI)'!$L60</f>
        <v>0</v>
      </c>
      <c r="R60">
        <f>I!Q58*'Sim_Vt_Of(IxI)'!$L60</f>
        <v>0</v>
      </c>
      <c r="S60">
        <f>I!R58*'Sim_Vt_Of(IxI)'!$L60</f>
        <v>0</v>
      </c>
      <c r="T60">
        <f>I!S58*'Sim_Vt_Of(IxI)'!$L60</f>
        <v>0</v>
      </c>
      <c r="U60">
        <f>I!T58*'Sim_Vt_Of(IxI)'!$L60</f>
        <v>0</v>
      </c>
      <c r="V60">
        <f>I!U58*'Sim_Vt_Of(IxI)'!$L60</f>
        <v>0</v>
      </c>
      <c r="W60">
        <f>I!V58*'Sim_Vt_Of(IxI)'!$L60</f>
        <v>0</v>
      </c>
      <c r="X60">
        <f>I!W58*'Sim_Vt_Of(IxI)'!$L60</f>
        <v>0</v>
      </c>
      <c r="Y60">
        <f>I!X58*'Sim_Vt_Of(IxI)'!$L60</f>
        <v>0</v>
      </c>
      <c r="Z60">
        <f>I!Y58*'Sim_Vt_Of(IxI)'!$L60</f>
        <v>0</v>
      </c>
      <c r="AA60">
        <f>I!Z58*'Sim_Vt_Of(IxI)'!$L60</f>
        <v>0</v>
      </c>
      <c r="AB60">
        <f>I!AA58*'Sim_Vt_Of(IxI)'!$L60</f>
        <v>0</v>
      </c>
      <c r="AC60">
        <f>I!AB58*'Sim_Vt_Of(IxI)'!$L60</f>
        <v>0</v>
      </c>
      <c r="AD60">
        <f>I!AC58*'Sim_Vt_Of(IxI)'!$L60</f>
        <v>0</v>
      </c>
      <c r="AE60">
        <f>I!AD58*'Sim_Vt_Of(IxI)'!$L60</f>
        <v>0</v>
      </c>
      <c r="AF60">
        <f>I!AE58*'Sim_Vt_Of(IxI)'!$L60</f>
        <v>0</v>
      </c>
      <c r="AG60">
        <f>I!AF58*'Sim_Vt_Of(IxI)'!$L60</f>
        <v>0</v>
      </c>
      <c r="AH60">
        <f>I!AG58*'Sim_Vt_Of(IxI)'!$L60</f>
        <v>0</v>
      </c>
      <c r="AI60">
        <f>I!AH58*'Sim_Vt_Of(IxI)'!$L60</f>
        <v>0</v>
      </c>
      <c r="AJ60">
        <f>I!AI58*'Sim_Vt_Of(IxI)'!$L60</f>
        <v>0</v>
      </c>
      <c r="AK60">
        <f>I!AJ58*'Sim_Vt_Of(IxI)'!$L60</f>
        <v>0</v>
      </c>
      <c r="AL60">
        <f>I!AK58*'Sim_Vt_Of(IxI)'!$L60</f>
        <v>0</v>
      </c>
      <c r="AM60">
        <f>I!AL58*'Sim_Vt_Of(IxI)'!$L60</f>
        <v>0</v>
      </c>
      <c r="AN60">
        <f>I!AM58*'Sim_Vt_Of(IxI)'!$L60</f>
        <v>0</v>
      </c>
      <c r="AO60">
        <f>I!AN58*'Sim_Vt_Of(IxI)'!$L60</f>
        <v>0</v>
      </c>
      <c r="AP60">
        <f>I!AO58*'Sim_Vt_Of(IxI)'!$L60</f>
        <v>0</v>
      </c>
      <c r="AQ60">
        <f>I!AP58*'Sim_Vt_Of(IxI)'!$L60</f>
        <v>0</v>
      </c>
      <c r="AR60">
        <f>I!AQ58*'Sim_Vt_Of(IxI)'!$L60</f>
        <v>0</v>
      </c>
      <c r="AS60">
        <f>I!AR58*'Sim_Vt_Of(IxI)'!$L60</f>
        <v>0</v>
      </c>
      <c r="AT60">
        <f>I!AS58*'Sim_Vt_Of(IxI)'!$L60</f>
        <v>0</v>
      </c>
      <c r="AU60">
        <f>I!AT58*'Sim_Vt_Of(IxI)'!$L60</f>
        <v>0</v>
      </c>
      <c r="AV60">
        <f>I!AU58*'Sim_Vt_Of(IxI)'!$L60</f>
        <v>0</v>
      </c>
      <c r="AW60">
        <f>I!AV58*'Sim_Vt_Of(IxI)'!$L60</f>
        <v>0</v>
      </c>
      <c r="AX60">
        <f>I!AW58*'Sim_Vt_Of(IxI)'!$L60</f>
        <v>0</v>
      </c>
      <c r="AY60">
        <f>I!AX58*'Sim_Vt_Of(IxI)'!$L60</f>
        <v>0</v>
      </c>
      <c r="AZ60">
        <f>I!AY58*'Sim_Vt_Of(IxI)'!$L60</f>
        <v>0</v>
      </c>
      <c r="BA60">
        <f>I!AZ58*'Sim_Vt_Of(IxI)'!$L60</f>
        <v>0</v>
      </c>
      <c r="BB60">
        <f>I!BA58*'Sim_Vt_Of(IxI)'!$L60</f>
        <v>0</v>
      </c>
      <c r="BC60">
        <f>I!BB58*'Sim_Vt_Of(IxI)'!$L60</f>
        <v>0</v>
      </c>
      <c r="BD60">
        <f>I!BC58*'Sim_Vt_Of(IxI)'!$L60</f>
        <v>0</v>
      </c>
      <c r="BE60">
        <f>I!BD58*'Sim_Vt_Of(IxI)'!$L60</f>
        <v>0</v>
      </c>
      <c r="BF60">
        <f>I!BE58*'Sim_Vt_Of(IxI)'!$L60</f>
        <v>0</v>
      </c>
      <c r="BG60">
        <f>I!BF58*'Sim_Vt_Of(IxI)'!$L60</f>
        <v>0</v>
      </c>
      <c r="BH60">
        <f>I!BG58*'Sim_Vt_Of(IxI)'!$L60</f>
        <v>0</v>
      </c>
      <c r="BI60">
        <f>I!BH58*'Sim_Vt_Of(IxI)'!$L60</f>
        <v>0</v>
      </c>
      <c r="BJ60">
        <f>I!BI58*'Sim_Vt_Of(IxI)'!$L60</f>
        <v>0</v>
      </c>
      <c r="BK60">
        <f>I!BJ58*'Sim_Vt_Of(IxI)'!$L60</f>
        <v>0</v>
      </c>
      <c r="BL60">
        <f>I!BK58*'Sim_Vt_Of(IxI)'!$L60</f>
        <v>0</v>
      </c>
      <c r="BM60">
        <f>I!BL58*'Sim_Vt_Of(IxI)'!$L60</f>
        <v>0</v>
      </c>
      <c r="BN60">
        <f>I!BM58*'Sim_Vt_Of(IxI)'!$L60</f>
        <v>0</v>
      </c>
      <c r="BO60">
        <f>I!BN58*'Sim_Vt_Of(IxI)'!$L60</f>
        <v>0</v>
      </c>
      <c r="BP60">
        <f>I!BO58*'Sim_Vt_Of(IxI)'!$L60</f>
        <v>0</v>
      </c>
      <c r="BQ60">
        <f>I!BP58*'Sim_Vt_Of(IxI)'!$L60</f>
        <v>0</v>
      </c>
      <c r="BR60">
        <f>I!BQ58*'Sim_Vt_Of(IxI)'!$L60</f>
        <v>0</v>
      </c>
      <c r="BS60">
        <f>I!BR58*'Sim_Vt_Of(IxI)'!$L60</f>
        <v>0</v>
      </c>
      <c r="BT60">
        <f>I!BS58*'Sim_Vt_Of(IxI)'!$L60</f>
        <v>0</v>
      </c>
      <c r="BU60">
        <f>I!BT58*'Sim_Vt_Of(IxI)'!$L60</f>
        <v>0</v>
      </c>
      <c r="BV60">
        <f>I!BU58*'Sim_Vt_Of(IxI)'!$L60</f>
        <v>0</v>
      </c>
      <c r="BW60">
        <f>I!BV58*'Sim_Vt_Of(IxI)'!$L60</f>
        <v>0</v>
      </c>
      <c r="BX60">
        <f>I!BW58*'Sim_Vt_Of(IxI)'!$L60</f>
        <v>0</v>
      </c>
      <c r="BY60">
        <f>I!BX58*'Sim_Vt_Of(IxI)'!$L60</f>
        <v>0</v>
      </c>
    </row>
    <row r="61" spans="1:77" x14ac:dyDescent="0.25">
      <c r="A61" s="105" t="s">
        <v>58</v>
      </c>
      <c r="B61">
        <f>I!A59*'Sim_Vt_Of(IxI)'!$L61</f>
        <v>0</v>
      </c>
      <c r="C61">
        <f>I!B59*'Sim_Vt_Of(IxI)'!$L61</f>
        <v>0</v>
      </c>
      <c r="D61">
        <f>I!C59*'Sim_Vt_Of(IxI)'!$L61</f>
        <v>0</v>
      </c>
      <c r="E61">
        <f>I!D59*'Sim_Vt_Of(IxI)'!$L61</f>
        <v>0</v>
      </c>
      <c r="F61">
        <f>I!E59*'Sim_Vt_Of(IxI)'!$L61</f>
        <v>0</v>
      </c>
      <c r="G61">
        <f>I!F59*'Sim_Vt_Of(IxI)'!$L61</f>
        <v>0</v>
      </c>
      <c r="H61">
        <f>I!G59*'Sim_Vt_Of(IxI)'!$L61</f>
        <v>0</v>
      </c>
      <c r="I61">
        <f>I!H59*'Sim_Vt_Of(IxI)'!$L61</f>
        <v>0</v>
      </c>
      <c r="J61">
        <f>I!I59*'Sim_Vt_Of(IxI)'!$L61</f>
        <v>0</v>
      </c>
      <c r="K61">
        <f>I!J59*'Sim_Vt_Of(IxI)'!$L61</f>
        <v>0</v>
      </c>
      <c r="L61">
        <f>I!K59*'Sim_Vt_Of(IxI)'!$L61</f>
        <v>0</v>
      </c>
      <c r="M61">
        <f>I!L59*'Sim_Vt_Of(IxI)'!$L61</f>
        <v>0</v>
      </c>
      <c r="N61">
        <f>I!M59*'Sim_Vt_Of(IxI)'!$L61</f>
        <v>0</v>
      </c>
      <c r="O61">
        <f>I!N59*'Sim_Vt_Of(IxI)'!$L61</f>
        <v>0</v>
      </c>
      <c r="P61">
        <f>I!O59*'Sim_Vt_Of(IxI)'!$L61</f>
        <v>0</v>
      </c>
      <c r="Q61">
        <f>I!P59*'Sim_Vt_Of(IxI)'!$L61</f>
        <v>0</v>
      </c>
      <c r="R61">
        <f>I!Q59*'Sim_Vt_Of(IxI)'!$L61</f>
        <v>0</v>
      </c>
      <c r="S61">
        <f>I!R59*'Sim_Vt_Of(IxI)'!$L61</f>
        <v>0</v>
      </c>
      <c r="T61">
        <f>I!S59*'Sim_Vt_Of(IxI)'!$L61</f>
        <v>0</v>
      </c>
      <c r="U61">
        <f>I!T59*'Sim_Vt_Of(IxI)'!$L61</f>
        <v>0</v>
      </c>
      <c r="V61">
        <f>I!U59*'Sim_Vt_Of(IxI)'!$L61</f>
        <v>0</v>
      </c>
      <c r="W61">
        <f>I!V59*'Sim_Vt_Of(IxI)'!$L61</f>
        <v>0</v>
      </c>
      <c r="X61">
        <f>I!W59*'Sim_Vt_Of(IxI)'!$L61</f>
        <v>0</v>
      </c>
      <c r="Y61">
        <f>I!X59*'Sim_Vt_Of(IxI)'!$L61</f>
        <v>0</v>
      </c>
      <c r="Z61">
        <f>I!Y59*'Sim_Vt_Of(IxI)'!$L61</f>
        <v>0</v>
      </c>
      <c r="AA61">
        <f>I!Z59*'Sim_Vt_Of(IxI)'!$L61</f>
        <v>0</v>
      </c>
      <c r="AB61">
        <f>I!AA59*'Sim_Vt_Of(IxI)'!$L61</f>
        <v>0</v>
      </c>
      <c r="AC61">
        <f>I!AB59*'Sim_Vt_Of(IxI)'!$L61</f>
        <v>0</v>
      </c>
      <c r="AD61">
        <f>I!AC59*'Sim_Vt_Of(IxI)'!$L61</f>
        <v>0</v>
      </c>
      <c r="AE61">
        <f>I!AD59*'Sim_Vt_Of(IxI)'!$L61</f>
        <v>0</v>
      </c>
      <c r="AF61">
        <f>I!AE59*'Sim_Vt_Of(IxI)'!$L61</f>
        <v>0</v>
      </c>
      <c r="AG61">
        <f>I!AF59*'Sim_Vt_Of(IxI)'!$L61</f>
        <v>0</v>
      </c>
      <c r="AH61">
        <f>I!AG59*'Sim_Vt_Of(IxI)'!$L61</f>
        <v>0</v>
      </c>
      <c r="AI61">
        <f>I!AH59*'Sim_Vt_Of(IxI)'!$L61</f>
        <v>0</v>
      </c>
      <c r="AJ61">
        <f>I!AI59*'Sim_Vt_Of(IxI)'!$L61</f>
        <v>0</v>
      </c>
      <c r="AK61">
        <f>I!AJ59*'Sim_Vt_Of(IxI)'!$L61</f>
        <v>0</v>
      </c>
      <c r="AL61">
        <f>I!AK59*'Sim_Vt_Of(IxI)'!$L61</f>
        <v>0</v>
      </c>
      <c r="AM61">
        <f>I!AL59*'Sim_Vt_Of(IxI)'!$L61</f>
        <v>0</v>
      </c>
      <c r="AN61">
        <f>I!AM59*'Sim_Vt_Of(IxI)'!$L61</f>
        <v>0</v>
      </c>
      <c r="AO61">
        <f>I!AN59*'Sim_Vt_Of(IxI)'!$L61</f>
        <v>0</v>
      </c>
      <c r="AP61">
        <f>I!AO59*'Sim_Vt_Of(IxI)'!$L61</f>
        <v>0</v>
      </c>
      <c r="AQ61">
        <f>I!AP59*'Sim_Vt_Of(IxI)'!$L61</f>
        <v>0</v>
      </c>
      <c r="AR61">
        <f>I!AQ59*'Sim_Vt_Of(IxI)'!$L61</f>
        <v>0</v>
      </c>
      <c r="AS61">
        <f>I!AR59*'Sim_Vt_Of(IxI)'!$L61</f>
        <v>0</v>
      </c>
      <c r="AT61">
        <f>I!AS59*'Sim_Vt_Of(IxI)'!$L61</f>
        <v>0</v>
      </c>
      <c r="AU61">
        <f>I!AT59*'Sim_Vt_Of(IxI)'!$L61</f>
        <v>0</v>
      </c>
      <c r="AV61">
        <f>I!AU59*'Sim_Vt_Of(IxI)'!$L61</f>
        <v>0</v>
      </c>
      <c r="AW61">
        <f>I!AV59*'Sim_Vt_Of(IxI)'!$L61</f>
        <v>0</v>
      </c>
      <c r="AX61">
        <f>I!AW59*'Sim_Vt_Of(IxI)'!$L61</f>
        <v>0</v>
      </c>
      <c r="AY61">
        <f>I!AX59*'Sim_Vt_Of(IxI)'!$L61</f>
        <v>0</v>
      </c>
      <c r="AZ61">
        <f>I!AY59*'Sim_Vt_Of(IxI)'!$L61</f>
        <v>0</v>
      </c>
      <c r="BA61">
        <f>I!AZ59*'Sim_Vt_Of(IxI)'!$L61</f>
        <v>0</v>
      </c>
      <c r="BB61">
        <f>I!BA59*'Sim_Vt_Of(IxI)'!$L61</f>
        <v>0</v>
      </c>
      <c r="BC61">
        <f>I!BB59*'Sim_Vt_Of(IxI)'!$L61</f>
        <v>0</v>
      </c>
      <c r="BD61">
        <f>I!BC59*'Sim_Vt_Of(IxI)'!$L61</f>
        <v>0</v>
      </c>
      <c r="BE61">
        <f>I!BD59*'Sim_Vt_Of(IxI)'!$L61</f>
        <v>0</v>
      </c>
      <c r="BF61">
        <f>I!BE59*'Sim_Vt_Of(IxI)'!$L61</f>
        <v>0</v>
      </c>
      <c r="BG61">
        <f>I!BF59*'Sim_Vt_Of(IxI)'!$L61</f>
        <v>0</v>
      </c>
      <c r="BH61">
        <f>I!BG59*'Sim_Vt_Of(IxI)'!$L61</f>
        <v>0</v>
      </c>
      <c r="BI61">
        <f>I!BH59*'Sim_Vt_Of(IxI)'!$L61</f>
        <v>0</v>
      </c>
      <c r="BJ61">
        <f>I!BI59*'Sim_Vt_Of(IxI)'!$L61</f>
        <v>0</v>
      </c>
      <c r="BK61">
        <f>I!BJ59*'Sim_Vt_Of(IxI)'!$L61</f>
        <v>0</v>
      </c>
      <c r="BL61">
        <f>I!BK59*'Sim_Vt_Of(IxI)'!$L61</f>
        <v>0</v>
      </c>
      <c r="BM61">
        <f>I!BL59*'Sim_Vt_Of(IxI)'!$L61</f>
        <v>0</v>
      </c>
      <c r="BN61">
        <f>I!BM59*'Sim_Vt_Of(IxI)'!$L61</f>
        <v>0</v>
      </c>
      <c r="BO61">
        <f>I!BN59*'Sim_Vt_Of(IxI)'!$L61</f>
        <v>0</v>
      </c>
      <c r="BP61">
        <f>I!BO59*'Sim_Vt_Of(IxI)'!$L61</f>
        <v>0</v>
      </c>
      <c r="BQ61">
        <f>I!BP59*'Sim_Vt_Of(IxI)'!$L61</f>
        <v>0</v>
      </c>
      <c r="BR61">
        <f>I!BQ59*'Sim_Vt_Of(IxI)'!$L61</f>
        <v>0</v>
      </c>
      <c r="BS61">
        <f>I!BR59*'Sim_Vt_Of(IxI)'!$L61</f>
        <v>0</v>
      </c>
      <c r="BT61">
        <f>I!BS59*'Sim_Vt_Of(IxI)'!$L61</f>
        <v>0</v>
      </c>
      <c r="BU61">
        <f>I!BT59*'Sim_Vt_Of(IxI)'!$L61</f>
        <v>0</v>
      </c>
      <c r="BV61">
        <f>I!BU59*'Sim_Vt_Of(IxI)'!$L61</f>
        <v>0</v>
      </c>
      <c r="BW61">
        <f>I!BV59*'Sim_Vt_Of(IxI)'!$L61</f>
        <v>0</v>
      </c>
      <c r="BX61">
        <f>I!BW59*'Sim_Vt_Of(IxI)'!$L61</f>
        <v>0</v>
      </c>
      <c r="BY61">
        <f>I!BX59*'Sim_Vt_Of(IxI)'!$L61</f>
        <v>0</v>
      </c>
    </row>
    <row r="62" spans="1:77" x14ac:dyDescent="0.25">
      <c r="A62" s="105" t="s">
        <v>59</v>
      </c>
      <c r="B62">
        <f>I!A60*'Sim_Vt_Of(IxI)'!$L62</f>
        <v>0</v>
      </c>
      <c r="C62">
        <f>I!B60*'Sim_Vt_Of(IxI)'!$L62</f>
        <v>0</v>
      </c>
      <c r="D62">
        <f>I!C60*'Sim_Vt_Of(IxI)'!$L62</f>
        <v>0</v>
      </c>
      <c r="E62">
        <f>I!D60*'Sim_Vt_Of(IxI)'!$L62</f>
        <v>0</v>
      </c>
      <c r="F62">
        <f>I!E60*'Sim_Vt_Of(IxI)'!$L62</f>
        <v>0</v>
      </c>
      <c r="G62">
        <f>I!F60*'Sim_Vt_Of(IxI)'!$L62</f>
        <v>0</v>
      </c>
      <c r="H62">
        <f>I!G60*'Sim_Vt_Of(IxI)'!$L62</f>
        <v>0</v>
      </c>
      <c r="I62">
        <f>I!H60*'Sim_Vt_Of(IxI)'!$L62</f>
        <v>0</v>
      </c>
      <c r="J62">
        <f>I!I60*'Sim_Vt_Of(IxI)'!$L62</f>
        <v>0</v>
      </c>
      <c r="K62">
        <f>I!J60*'Sim_Vt_Of(IxI)'!$L62</f>
        <v>0</v>
      </c>
      <c r="L62">
        <f>I!K60*'Sim_Vt_Of(IxI)'!$L62</f>
        <v>0</v>
      </c>
      <c r="M62">
        <f>I!L60*'Sim_Vt_Of(IxI)'!$L62</f>
        <v>0</v>
      </c>
      <c r="N62">
        <f>I!M60*'Sim_Vt_Of(IxI)'!$L62</f>
        <v>0</v>
      </c>
      <c r="O62">
        <f>I!N60*'Sim_Vt_Of(IxI)'!$L62</f>
        <v>0</v>
      </c>
      <c r="P62">
        <f>I!O60*'Sim_Vt_Of(IxI)'!$L62</f>
        <v>0</v>
      </c>
      <c r="Q62">
        <f>I!P60*'Sim_Vt_Of(IxI)'!$L62</f>
        <v>0</v>
      </c>
      <c r="R62">
        <f>I!Q60*'Sim_Vt_Of(IxI)'!$L62</f>
        <v>0</v>
      </c>
      <c r="S62">
        <f>I!R60*'Sim_Vt_Of(IxI)'!$L62</f>
        <v>0</v>
      </c>
      <c r="T62">
        <f>I!S60*'Sim_Vt_Of(IxI)'!$L62</f>
        <v>0</v>
      </c>
      <c r="U62">
        <f>I!T60*'Sim_Vt_Of(IxI)'!$L62</f>
        <v>0</v>
      </c>
      <c r="V62">
        <f>I!U60*'Sim_Vt_Of(IxI)'!$L62</f>
        <v>0</v>
      </c>
      <c r="W62">
        <f>I!V60*'Sim_Vt_Of(IxI)'!$L62</f>
        <v>0</v>
      </c>
      <c r="X62">
        <f>I!W60*'Sim_Vt_Of(IxI)'!$L62</f>
        <v>0</v>
      </c>
      <c r="Y62">
        <f>I!X60*'Sim_Vt_Of(IxI)'!$L62</f>
        <v>0</v>
      </c>
      <c r="Z62">
        <f>I!Y60*'Sim_Vt_Of(IxI)'!$L62</f>
        <v>0</v>
      </c>
      <c r="AA62">
        <f>I!Z60*'Sim_Vt_Of(IxI)'!$L62</f>
        <v>0</v>
      </c>
      <c r="AB62">
        <f>I!AA60*'Sim_Vt_Of(IxI)'!$L62</f>
        <v>0</v>
      </c>
      <c r="AC62">
        <f>I!AB60*'Sim_Vt_Of(IxI)'!$L62</f>
        <v>0</v>
      </c>
      <c r="AD62">
        <f>I!AC60*'Sim_Vt_Of(IxI)'!$L62</f>
        <v>0</v>
      </c>
      <c r="AE62">
        <f>I!AD60*'Sim_Vt_Of(IxI)'!$L62</f>
        <v>0</v>
      </c>
      <c r="AF62">
        <f>I!AE60*'Sim_Vt_Of(IxI)'!$L62</f>
        <v>0</v>
      </c>
      <c r="AG62">
        <f>I!AF60*'Sim_Vt_Of(IxI)'!$L62</f>
        <v>0</v>
      </c>
      <c r="AH62">
        <f>I!AG60*'Sim_Vt_Of(IxI)'!$L62</f>
        <v>0</v>
      </c>
      <c r="AI62">
        <f>I!AH60*'Sim_Vt_Of(IxI)'!$L62</f>
        <v>0</v>
      </c>
      <c r="AJ62">
        <f>I!AI60*'Sim_Vt_Of(IxI)'!$L62</f>
        <v>0</v>
      </c>
      <c r="AK62">
        <f>I!AJ60*'Sim_Vt_Of(IxI)'!$L62</f>
        <v>0</v>
      </c>
      <c r="AL62">
        <f>I!AK60*'Sim_Vt_Of(IxI)'!$L62</f>
        <v>0</v>
      </c>
      <c r="AM62">
        <f>I!AL60*'Sim_Vt_Of(IxI)'!$L62</f>
        <v>0</v>
      </c>
      <c r="AN62">
        <f>I!AM60*'Sim_Vt_Of(IxI)'!$L62</f>
        <v>0</v>
      </c>
      <c r="AO62">
        <f>I!AN60*'Sim_Vt_Of(IxI)'!$L62</f>
        <v>0</v>
      </c>
      <c r="AP62">
        <f>I!AO60*'Sim_Vt_Of(IxI)'!$L62</f>
        <v>0</v>
      </c>
      <c r="AQ62">
        <f>I!AP60*'Sim_Vt_Of(IxI)'!$L62</f>
        <v>0</v>
      </c>
      <c r="AR62">
        <f>I!AQ60*'Sim_Vt_Of(IxI)'!$L62</f>
        <v>0</v>
      </c>
      <c r="AS62">
        <f>I!AR60*'Sim_Vt_Of(IxI)'!$L62</f>
        <v>0</v>
      </c>
      <c r="AT62">
        <f>I!AS60*'Sim_Vt_Of(IxI)'!$L62</f>
        <v>0</v>
      </c>
      <c r="AU62">
        <f>I!AT60*'Sim_Vt_Of(IxI)'!$L62</f>
        <v>0</v>
      </c>
      <c r="AV62">
        <f>I!AU60*'Sim_Vt_Of(IxI)'!$L62</f>
        <v>0</v>
      </c>
      <c r="AW62">
        <f>I!AV60*'Sim_Vt_Of(IxI)'!$L62</f>
        <v>0</v>
      </c>
      <c r="AX62">
        <f>I!AW60*'Sim_Vt_Of(IxI)'!$L62</f>
        <v>0</v>
      </c>
      <c r="AY62">
        <f>I!AX60*'Sim_Vt_Of(IxI)'!$L62</f>
        <v>0</v>
      </c>
      <c r="AZ62">
        <f>I!AY60*'Sim_Vt_Of(IxI)'!$L62</f>
        <v>0</v>
      </c>
      <c r="BA62">
        <f>I!AZ60*'Sim_Vt_Of(IxI)'!$L62</f>
        <v>0</v>
      </c>
      <c r="BB62">
        <f>I!BA60*'Sim_Vt_Of(IxI)'!$L62</f>
        <v>0</v>
      </c>
      <c r="BC62">
        <f>I!BB60*'Sim_Vt_Of(IxI)'!$L62</f>
        <v>0</v>
      </c>
      <c r="BD62">
        <f>I!BC60*'Sim_Vt_Of(IxI)'!$L62</f>
        <v>0</v>
      </c>
      <c r="BE62">
        <f>I!BD60*'Sim_Vt_Of(IxI)'!$L62</f>
        <v>0</v>
      </c>
      <c r="BF62">
        <f>I!BE60*'Sim_Vt_Of(IxI)'!$L62</f>
        <v>0</v>
      </c>
      <c r="BG62">
        <f>I!BF60*'Sim_Vt_Of(IxI)'!$L62</f>
        <v>0</v>
      </c>
      <c r="BH62">
        <f>I!BG60*'Sim_Vt_Of(IxI)'!$L62</f>
        <v>0</v>
      </c>
      <c r="BI62">
        <f>I!BH60*'Sim_Vt_Of(IxI)'!$L62</f>
        <v>0</v>
      </c>
      <c r="BJ62">
        <f>I!BI60*'Sim_Vt_Of(IxI)'!$L62</f>
        <v>0</v>
      </c>
      <c r="BK62">
        <f>I!BJ60*'Sim_Vt_Of(IxI)'!$L62</f>
        <v>0</v>
      </c>
      <c r="BL62">
        <f>I!BK60*'Sim_Vt_Of(IxI)'!$L62</f>
        <v>0</v>
      </c>
      <c r="BM62">
        <f>I!BL60*'Sim_Vt_Of(IxI)'!$L62</f>
        <v>0</v>
      </c>
      <c r="BN62">
        <f>I!BM60*'Sim_Vt_Of(IxI)'!$L62</f>
        <v>0</v>
      </c>
      <c r="BO62">
        <f>I!BN60*'Sim_Vt_Of(IxI)'!$L62</f>
        <v>0</v>
      </c>
      <c r="BP62">
        <f>I!BO60*'Sim_Vt_Of(IxI)'!$L62</f>
        <v>0</v>
      </c>
      <c r="BQ62">
        <f>I!BP60*'Sim_Vt_Of(IxI)'!$L62</f>
        <v>0</v>
      </c>
      <c r="BR62">
        <f>I!BQ60*'Sim_Vt_Of(IxI)'!$L62</f>
        <v>0</v>
      </c>
      <c r="BS62">
        <f>I!BR60*'Sim_Vt_Of(IxI)'!$L62</f>
        <v>0</v>
      </c>
      <c r="BT62">
        <f>I!BS60*'Sim_Vt_Of(IxI)'!$L62</f>
        <v>0</v>
      </c>
      <c r="BU62">
        <f>I!BT60*'Sim_Vt_Of(IxI)'!$L62</f>
        <v>0</v>
      </c>
      <c r="BV62">
        <f>I!BU60*'Sim_Vt_Of(IxI)'!$L62</f>
        <v>0</v>
      </c>
      <c r="BW62">
        <f>I!BV60*'Sim_Vt_Of(IxI)'!$L62</f>
        <v>0</v>
      </c>
      <c r="BX62">
        <f>I!BW60*'Sim_Vt_Of(IxI)'!$L62</f>
        <v>0</v>
      </c>
      <c r="BY62">
        <f>I!BX60*'Sim_Vt_Of(IxI)'!$L62</f>
        <v>0</v>
      </c>
    </row>
    <row r="63" spans="1:77" x14ac:dyDescent="0.25">
      <c r="A63" s="105" t="s">
        <v>60</v>
      </c>
      <c r="B63">
        <f>I!A61*'Sim_Vt_Of(IxI)'!$L63</f>
        <v>0</v>
      </c>
      <c r="C63">
        <f>I!B61*'Sim_Vt_Of(IxI)'!$L63</f>
        <v>0</v>
      </c>
      <c r="D63">
        <f>I!C61*'Sim_Vt_Of(IxI)'!$L63</f>
        <v>0</v>
      </c>
      <c r="E63">
        <f>I!D61*'Sim_Vt_Of(IxI)'!$L63</f>
        <v>0</v>
      </c>
      <c r="F63">
        <f>I!E61*'Sim_Vt_Of(IxI)'!$L63</f>
        <v>0</v>
      </c>
      <c r="G63">
        <f>I!F61*'Sim_Vt_Of(IxI)'!$L63</f>
        <v>0</v>
      </c>
      <c r="H63">
        <f>I!G61*'Sim_Vt_Of(IxI)'!$L63</f>
        <v>0</v>
      </c>
      <c r="I63">
        <f>I!H61*'Sim_Vt_Of(IxI)'!$L63</f>
        <v>0</v>
      </c>
      <c r="J63">
        <f>I!I61*'Sim_Vt_Of(IxI)'!$L63</f>
        <v>0</v>
      </c>
      <c r="K63">
        <f>I!J61*'Sim_Vt_Of(IxI)'!$L63</f>
        <v>0</v>
      </c>
      <c r="L63">
        <f>I!K61*'Sim_Vt_Of(IxI)'!$L63</f>
        <v>0</v>
      </c>
      <c r="M63">
        <f>I!L61*'Sim_Vt_Of(IxI)'!$L63</f>
        <v>0</v>
      </c>
      <c r="N63">
        <f>I!M61*'Sim_Vt_Of(IxI)'!$L63</f>
        <v>0</v>
      </c>
      <c r="O63">
        <f>I!N61*'Sim_Vt_Of(IxI)'!$L63</f>
        <v>0</v>
      </c>
      <c r="P63">
        <f>I!O61*'Sim_Vt_Of(IxI)'!$L63</f>
        <v>0</v>
      </c>
      <c r="Q63">
        <f>I!P61*'Sim_Vt_Of(IxI)'!$L63</f>
        <v>0</v>
      </c>
      <c r="R63">
        <f>I!Q61*'Sim_Vt_Of(IxI)'!$L63</f>
        <v>0</v>
      </c>
      <c r="S63">
        <f>I!R61*'Sim_Vt_Of(IxI)'!$L63</f>
        <v>0</v>
      </c>
      <c r="T63">
        <f>I!S61*'Sim_Vt_Of(IxI)'!$L63</f>
        <v>0</v>
      </c>
      <c r="U63">
        <f>I!T61*'Sim_Vt_Of(IxI)'!$L63</f>
        <v>0</v>
      </c>
      <c r="V63">
        <f>I!U61*'Sim_Vt_Of(IxI)'!$L63</f>
        <v>0</v>
      </c>
      <c r="W63">
        <f>I!V61*'Sim_Vt_Of(IxI)'!$L63</f>
        <v>0</v>
      </c>
      <c r="X63">
        <f>I!W61*'Sim_Vt_Of(IxI)'!$L63</f>
        <v>0</v>
      </c>
      <c r="Y63">
        <f>I!X61*'Sim_Vt_Of(IxI)'!$L63</f>
        <v>0</v>
      </c>
      <c r="Z63">
        <f>I!Y61*'Sim_Vt_Of(IxI)'!$L63</f>
        <v>0</v>
      </c>
      <c r="AA63">
        <f>I!Z61*'Sim_Vt_Of(IxI)'!$L63</f>
        <v>0</v>
      </c>
      <c r="AB63">
        <f>I!AA61*'Sim_Vt_Of(IxI)'!$L63</f>
        <v>0</v>
      </c>
      <c r="AC63">
        <f>I!AB61*'Sim_Vt_Of(IxI)'!$L63</f>
        <v>0</v>
      </c>
      <c r="AD63">
        <f>I!AC61*'Sim_Vt_Of(IxI)'!$L63</f>
        <v>0</v>
      </c>
      <c r="AE63">
        <f>I!AD61*'Sim_Vt_Of(IxI)'!$L63</f>
        <v>0</v>
      </c>
      <c r="AF63">
        <f>I!AE61*'Sim_Vt_Of(IxI)'!$L63</f>
        <v>0</v>
      </c>
      <c r="AG63">
        <f>I!AF61*'Sim_Vt_Of(IxI)'!$L63</f>
        <v>0</v>
      </c>
      <c r="AH63">
        <f>I!AG61*'Sim_Vt_Of(IxI)'!$L63</f>
        <v>0</v>
      </c>
      <c r="AI63">
        <f>I!AH61*'Sim_Vt_Of(IxI)'!$L63</f>
        <v>0</v>
      </c>
      <c r="AJ63">
        <f>I!AI61*'Sim_Vt_Of(IxI)'!$L63</f>
        <v>0</v>
      </c>
      <c r="AK63">
        <f>I!AJ61*'Sim_Vt_Of(IxI)'!$L63</f>
        <v>0</v>
      </c>
      <c r="AL63">
        <f>I!AK61*'Sim_Vt_Of(IxI)'!$L63</f>
        <v>0</v>
      </c>
      <c r="AM63">
        <f>I!AL61*'Sim_Vt_Of(IxI)'!$L63</f>
        <v>0</v>
      </c>
      <c r="AN63">
        <f>I!AM61*'Sim_Vt_Of(IxI)'!$L63</f>
        <v>0</v>
      </c>
      <c r="AO63">
        <f>I!AN61*'Sim_Vt_Of(IxI)'!$L63</f>
        <v>0</v>
      </c>
      <c r="AP63">
        <f>I!AO61*'Sim_Vt_Of(IxI)'!$L63</f>
        <v>0</v>
      </c>
      <c r="AQ63">
        <f>I!AP61*'Sim_Vt_Of(IxI)'!$L63</f>
        <v>0</v>
      </c>
      <c r="AR63">
        <f>I!AQ61*'Sim_Vt_Of(IxI)'!$L63</f>
        <v>0</v>
      </c>
      <c r="AS63">
        <f>I!AR61*'Sim_Vt_Of(IxI)'!$L63</f>
        <v>0</v>
      </c>
      <c r="AT63">
        <f>I!AS61*'Sim_Vt_Of(IxI)'!$L63</f>
        <v>0</v>
      </c>
      <c r="AU63">
        <f>I!AT61*'Sim_Vt_Of(IxI)'!$L63</f>
        <v>0</v>
      </c>
      <c r="AV63">
        <f>I!AU61*'Sim_Vt_Of(IxI)'!$L63</f>
        <v>0</v>
      </c>
      <c r="AW63">
        <f>I!AV61*'Sim_Vt_Of(IxI)'!$L63</f>
        <v>0</v>
      </c>
      <c r="AX63">
        <f>I!AW61*'Sim_Vt_Of(IxI)'!$L63</f>
        <v>0</v>
      </c>
      <c r="AY63">
        <f>I!AX61*'Sim_Vt_Of(IxI)'!$L63</f>
        <v>0</v>
      </c>
      <c r="AZ63">
        <f>I!AY61*'Sim_Vt_Of(IxI)'!$L63</f>
        <v>0</v>
      </c>
      <c r="BA63">
        <f>I!AZ61*'Sim_Vt_Of(IxI)'!$L63</f>
        <v>0</v>
      </c>
      <c r="BB63">
        <f>I!BA61*'Sim_Vt_Of(IxI)'!$L63</f>
        <v>0</v>
      </c>
      <c r="BC63">
        <f>I!BB61*'Sim_Vt_Of(IxI)'!$L63</f>
        <v>0</v>
      </c>
      <c r="BD63">
        <f>I!BC61*'Sim_Vt_Of(IxI)'!$L63</f>
        <v>0</v>
      </c>
      <c r="BE63">
        <f>I!BD61*'Sim_Vt_Of(IxI)'!$L63</f>
        <v>0</v>
      </c>
      <c r="BF63">
        <f>I!BE61*'Sim_Vt_Of(IxI)'!$L63</f>
        <v>0</v>
      </c>
      <c r="BG63">
        <f>I!BF61*'Sim_Vt_Of(IxI)'!$L63</f>
        <v>0</v>
      </c>
      <c r="BH63">
        <f>I!BG61*'Sim_Vt_Of(IxI)'!$L63</f>
        <v>0</v>
      </c>
      <c r="BI63">
        <f>I!BH61*'Sim_Vt_Of(IxI)'!$L63</f>
        <v>0</v>
      </c>
      <c r="BJ63">
        <f>I!BI61*'Sim_Vt_Of(IxI)'!$L63</f>
        <v>0</v>
      </c>
      <c r="BK63">
        <f>I!BJ61*'Sim_Vt_Of(IxI)'!$L63</f>
        <v>0</v>
      </c>
      <c r="BL63">
        <f>I!BK61*'Sim_Vt_Of(IxI)'!$L63</f>
        <v>0</v>
      </c>
      <c r="BM63">
        <f>I!BL61*'Sim_Vt_Of(IxI)'!$L63</f>
        <v>0</v>
      </c>
      <c r="BN63">
        <f>I!BM61*'Sim_Vt_Of(IxI)'!$L63</f>
        <v>0</v>
      </c>
      <c r="BO63">
        <f>I!BN61*'Sim_Vt_Of(IxI)'!$L63</f>
        <v>0</v>
      </c>
      <c r="BP63">
        <f>I!BO61*'Sim_Vt_Of(IxI)'!$L63</f>
        <v>0</v>
      </c>
      <c r="BQ63">
        <f>I!BP61*'Sim_Vt_Of(IxI)'!$L63</f>
        <v>0</v>
      </c>
      <c r="BR63">
        <f>I!BQ61*'Sim_Vt_Of(IxI)'!$L63</f>
        <v>0</v>
      </c>
      <c r="BS63">
        <f>I!BR61*'Sim_Vt_Of(IxI)'!$L63</f>
        <v>0</v>
      </c>
      <c r="BT63">
        <f>I!BS61*'Sim_Vt_Of(IxI)'!$L63</f>
        <v>0</v>
      </c>
      <c r="BU63">
        <f>I!BT61*'Sim_Vt_Of(IxI)'!$L63</f>
        <v>0</v>
      </c>
      <c r="BV63">
        <f>I!BU61*'Sim_Vt_Of(IxI)'!$L63</f>
        <v>0</v>
      </c>
      <c r="BW63">
        <f>I!BV61*'Sim_Vt_Of(IxI)'!$L63</f>
        <v>0</v>
      </c>
      <c r="BX63">
        <f>I!BW61*'Sim_Vt_Of(IxI)'!$L63</f>
        <v>0</v>
      </c>
      <c r="BY63">
        <f>I!BX61*'Sim_Vt_Of(IxI)'!$L63</f>
        <v>0</v>
      </c>
    </row>
    <row r="64" spans="1:77" x14ac:dyDescent="0.25">
      <c r="A64" s="105" t="s">
        <v>61</v>
      </c>
      <c r="B64">
        <f>I!A62*'Sim_Vt_Of(IxI)'!$L64</f>
        <v>0</v>
      </c>
      <c r="C64">
        <f>I!B62*'Sim_Vt_Of(IxI)'!$L64</f>
        <v>0</v>
      </c>
      <c r="D64">
        <f>I!C62*'Sim_Vt_Of(IxI)'!$L64</f>
        <v>0</v>
      </c>
      <c r="E64">
        <f>I!D62*'Sim_Vt_Of(IxI)'!$L64</f>
        <v>0</v>
      </c>
      <c r="F64">
        <f>I!E62*'Sim_Vt_Of(IxI)'!$L64</f>
        <v>0</v>
      </c>
      <c r="G64">
        <f>I!F62*'Sim_Vt_Of(IxI)'!$L64</f>
        <v>0</v>
      </c>
      <c r="H64">
        <f>I!G62*'Sim_Vt_Of(IxI)'!$L64</f>
        <v>0</v>
      </c>
      <c r="I64">
        <f>I!H62*'Sim_Vt_Of(IxI)'!$L64</f>
        <v>0</v>
      </c>
      <c r="J64">
        <f>I!I62*'Sim_Vt_Of(IxI)'!$L64</f>
        <v>0</v>
      </c>
      <c r="K64">
        <f>I!J62*'Sim_Vt_Of(IxI)'!$L64</f>
        <v>0</v>
      </c>
      <c r="L64">
        <f>I!K62*'Sim_Vt_Of(IxI)'!$L64</f>
        <v>0</v>
      </c>
      <c r="M64">
        <f>I!L62*'Sim_Vt_Of(IxI)'!$L64</f>
        <v>0</v>
      </c>
      <c r="N64">
        <f>I!M62*'Sim_Vt_Of(IxI)'!$L64</f>
        <v>0</v>
      </c>
      <c r="O64">
        <f>I!N62*'Sim_Vt_Of(IxI)'!$L64</f>
        <v>0</v>
      </c>
      <c r="P64">
        <f>I!O62*'Sim_Vt_Of(IxI)'!$L64</f>
        <v>0</v>
      </c>
      <c r="Q64">
        <f>I!P62*'Sim_Vt_Of(IxI)'!$L64</f>
        <v>0</v>
      </c>
      <c r="R64">
        <f>I!Q62*'Sim_Vt_Of(IxI)'!$L64</f>
        <v>0</v>
      </c>
      <c r="S64">
        <f>I!R62*'Sim_Vt_Of(IxI)'!$L64</f>
        <v>0</v>
      </c>
      <c r="T64">
        <f>I!S62*'Sim_Vt_Of(IxI)'!$L64</f>
        <v>0</v>
      </c>
      <c r="U64">
        <f>I!T62*'Sim_Vt_Of(IxI)'!$L64</f>
        <v>0</v>
      </c>
      <c r="V64">
        <f>I!U62*'Sim_Vt_Of(IxI)'!$L64</f>
        <v>0</v>
      </c>
      <c r="W64">
        <f>I!V62*'Sim_Vt_Of(IxI)'!$L64</f>
        <v>0</v>
      </c>
      <c r="X64">
        <f>I!W62*'Sim_Vt_Of(IxI)'!$L64</f>
        <v>0</v>
      </c>
      <c r="Y64">
        <f>I!X62*'Sim_Vt_Of(IxI)'!$L64</f>
        <v>0</v>
      </c>
      <c r="Z64">
        <f>I!Y62*'Sim_Vt_Of(IxI)'!$L64</f>
        <v>0</v>
      </c>
      <c r="AA64">
        <f>I!Z62*'Sim_Vt_Of(IxI)'!$L64</f>
        <v>0</v>
      </c>
      <c r="AB64">
        <f>I!AA62*'Sim_Vt_Of(IxI)'!$L64</f>
        <v>0</v>
      </c>
      <c r="AC64">
        <f>I!AB62*'Sim_Vt_Of(IxI)'!$L64</f>
        <v>0</v>
      </c>
      <c r="AD64">
        <f>I!AC62*'Sim_Vt_Of(IxI)'!$L64</f>
        <v>0</v>
      </c>
      <c r="AE64">
        <f>I!AD62*'Sim_Vt_Of(IxI)'!$L64</f>
        <v>0</v>
      </c>
      <c r="AF64">
        <f>I!AE62*'Sim_Vt_Of(IxI)'!$L64</f>
        <v>0</v>
      </c>
      <c r="AG64">
        <f>I!AF62*'Sim_Vt_Of(IxI)'!$L64</f>
        <v>0</v>
      </c>
      <c r="AH64">
        <f>I!AG62*'Sim_Vt_Of(IxI)'!$L64</f>
        <v>0</v>
      </c>
      <c r="AI64">
        <f>I!AH62*'Sim_Vt_Of(IxI)'!$L64</f>
        <v>0</v>
      </c>
      <c r="AJ64">
        <f>I!AI62*'Sim_Vt_Of(IxI)'!$L64</f>
        <v>0</v>
      </c>
      <c r="AK64">
        <f>I!AJ62*'Sim_Vt_Of(IxI)'!$L64</f>
        <v>0</v>
      </c>
      <c r="AL64">
        <f>I!AK62*'Sim_Vt_Of(IxI)'!$L64</f>
        <v>0</v>
      </c>
      <c r="AM64">
        <f>I!AL62*'Sim_Vt_Of(IxI)'!$L64</f>
        <v>0</v>
      </c>
      <c r="AN64">
        <f>I!AM62*'Sim_Vt_Of(IxI)'!$L64</f>
        <v>0</v>
      </c>
      <c r="AO64">
        <f>I!AN62*'Sim_Vt_Of(IxI)'!$L64</f>
        <v>0</v>
      </c>
      <c r="AP64">
        <f>I!AO62*'Sim_Vt_Of(IxI)'!$L64</f>
        <v>0</v>
      </c>
      <c r="AQ64">
        <f>I!AP62*'Sim_Vt_Of(IxI)'!$L64</f>
        <v>0</v>
      </c>
      <c r="AR64">
        <f>I!AQ62*'Sim_Vt_Of(IxI)'!$L64</f>
        <v>0</v>
      </c>
      <c r="AS64">
        <f>I!AR62*'Sim_Vt_Of(IxI)'!$L64</f>
        <v>0</v>
      </c>
      <c r="AT64">
        <f>I!AS62*'Sim_Vt_Of(IxI)'!$L64</f>
        <v>0</v>
      </c>
      <c r="AU64">
        <f>I!AT62*'Sim_Vt_Of(IxI)'!$L64</f>
        <v>0</v>
      </c>
      <c r="AV64">
        <f>I!AU62*'Sim_Vt_Of(IxI)'!$L64</f>
        <v>0</v>
      </c>
      <c r="AW64">
        <f>I!AV62*'Sim_Vt_Of(IxI)'!$L64</f>
        <v>0</v>
      </c>
      <c r="AX64">
        <f>I!AW62*'Sim_Vt_Of(IxI)'!$L64</f>
        <v>0</v>
      </c>
      <c r="AY64">
        <f>I!AX62*'Sim_Vt_Of(IxI)'!$L64</f>
        <v>0</v>
      </c>
      <c r="AZ64">
        <f>I!AY62*'Sim_Vt_Of(IxI)'!$L64</f>
        <v>0</v>
      </c>
      <c r="BA64">
        <f>I!AZ62*'Sim_Vt_Of(IxI)'!$L64</f>
        <v>0</v>
      </c>
      <c r="BB64">
        <f>I!BA62*'Sim_Vt_Of(IxI)'!$L64</f>
        <v>0</v>
      </c>
      <c r="BC64">
        <f>I!BB62*'Sim_Vt_Of(IxI)'!$L64</f>
        <v>0</v>
      </c>
      <c r="BD64">
        <f>I!BC62*'Sim_Vt_Of(IxI)'!$L64</f>
        <v>0</v>
      </c>
      <c r="BE64">
        <f>I!BD62*'Sim_Vt_Of(IxI)'!$L64</f>
        <v>0</v>
      </c>
      <c r="BF64">
        <f>I!BE62*'Sim_Vt_Of(IxI)'!$L64</f>
        <v>0</v>
      </c>
      <c r="BG64">
        <f>I!BF62*'Sim_Vt_Of(IxI)'!$L64</f>
        <v>0</v>
      </c>
      <c r="BH64">
        <f>I!BG62*'Sim_Vt_Of(IxI)'!$L64</f>
        <v>0</v>
      </c>
      <c r="BI64">
        <f>I!BH62*'Sim_Vt_Of(IxI)'!$L64</f>
        <v>0</v>
      </c>
      <c r="BJ64">
        <f>I!BI62*'Sim_Vt_Of(IxI)'!$L64</f>
        <v>0</v>
      </c>
      <c r="BK64">
        <f>I!BJ62*'Sim_Vt_Of(IxI)'!$L64</f>
        <v>0</v>
      </c>
      <c r="BL64">
        <f>I!BK62*'Sim_Vt_Of(IxI)'!$L64</f>
        <v>0</v>
      </c>
      <c r="BM64">
        <f>I!BL62*'Sim_Vt_Of(IxI)'!$L64</f>
        <v>0</v>
      </c>
      <c r="BN64">
        <f>I!BM62*'Sim_Vt_Of(IxI)'!$L64</f>
        <v>0</v>
      </c>
      <c r="BO64">
        <f>I!BN62*'Sim_Vt_Of(IxI)'!$L64</f>
        <v>0</v>
      </c>
      <c r="BP64">
        <f>I!BO62*'Sim_Vt_Of(IxI)'!$L64</f>
        <v>0</v>
      </c>
      <c r="BQ64">
        <f>I!BP62*'Sim_Vt_Of(IxI)'!$L64</f>
        <v>0</v>
      </c>
      <c r="BR64">
        <f>I!BQ62*'Sim_Vt_Of(IxI)'!$L64</f>
        <v>0</v>
      </c>
      <c r="BS64">
        <f>I!BR62*'Sim_Vt_Of(IxI)'!$L64</f>
        <v>0</v>
      </c>
      <c r="BT64">
        <f>I!BS62*'Sim_Vt_Of(IxI)'!$L64</f>
        <v>0</v>
      </c>
      <c r="BU64">
        <f>I!BT62*'Sim_Vt_Of(IxI)'!$L64</f>
        <v>0</v>
      </c>
      <c r="BV64">
        <f>I!BU62*'Sim_Vt_Of(IxI)'!$L64</f>
        <v>0</v>
      </c>
      <c r="BW64">
        <f>I!BV62*'Sim_Vt_Of(IxI)'!$L64</f>
        <v>0</v>
      </c>
      <c r="BX64">
        <f>I!BW62*'Sim_Vt_Of(IxI)'!$L64</f>
        <v>0</v>
      </c>
      <c r="BY64">
        <f>I!BX62*'Sim_Vt_Of(IxI)'!$L64</f>
        <v>0</v>
      </c>
    </row>
    <row r="65" spans="1:77" x14ac:dyDescent="0.25">
      <c r="A65" s="105" t="s">
        <v>62</v>
      </c>
      <c r="B65">
        <f>I!A63*'Sim_Vt_Of(IxI)'!$L65</f>
        <v>0</v>
      </c>
      <c r="C65">
        <f>I!B63*'Sim_Vt_Of(IxI)'!$L65</f>
        <v>0</v>
      </c>
      <c r="D65">
        <f>I!C63*'Sim_Vt_Of(IxI)'!$L65</f>
        <v>0</v>
      </c>
      <c r="E65">
        <f>I!D63*'Sim_Vt_Of(IxI)'!$L65</f>
        <v>0</v>
      </c>
      <c r="F65">
        <f>I!E63*'Sim_Vt_Of(IxI)'!$L65</f>
        <v>0</v>
      </c>
      <c r="G65">
        <f>I!F63*'Sim_Vt_Of(IxI)'!$L65</f>
        <v>0</v>
      </c>
      <c r="H65">
        <f>I!G63*'Sim_Vt_Of(IxI)'!$L65</f>
        <v>0</v>
      </c>
      <c r="I65">
        <f>I!H63*'Sim_Vt_Of(IxI)'!$L65</f>
        <v>0</v>
      </c>
      <c r="J65">
        <f>I!I63*'Sim_Vt_Of(IxI)'!$L65</f>
        <v>0</v>
      </c>
      <c r="K65">
        <f>I!J63*'Sim_Vt_Of(IxI)'!$L65</f>
        <v>0</v>
      </c>
      <c r="L65">
        <f>I!K63*'Sim_Vt_Of(IxI)'!$L65</f>
        <v>0</v>
      </c>
      <c r="M65">
        <f>I!L63*'Sim_Vt_Of(IxI)'!$L65</f>
        <v>0</v>
      </c>
      <c r="N65">
        <f>I!M63*'Sim_Vt_Of(IxI)'!$L65</f>
        <v>0</v>
      </c>
      <c r="O65">
        <f>I!N63*'Sim_Vt_Of(IxI)'!$L65</f>
        <v>0</v>
      </c>
      <c r="P65">
        <f>I!O63*'Sim_Vt_Of(IxI)'!$L65</f>
        <v>0</v>
      </c>
      <c r="Q65">
        <f>I!P63*'Sim_Vt_Of(IxI)'!$L65</f>
        <v>0</v>
      </c>
      <c r="R65">
        <f>I!Q63*'Sim_Vt_Of(IxI)'!$L65</f>
        <v>0</v>
      </c>
      <c r="S65">
        <f>I!R63*'Sim_Vt_Of(IxI)'!$L65</f>
        <v>0</v>
      </c>
      <c r="T65">
        <f>I!S63*'Sim_Vt_Of(IxI)'!$L65</f>
        <v>0</v>
      </c>
      <c r="U65">
        <f>I!T63*'Sim_Vt_Of(IxI)'!$L65</f>
        <v>0</v>
      </c>
      <c r="V65">
        <f>I!U63*'Sim_Vt_Of(IxI)'!$L65</f>
        <v>0</v>
      </c>
      <c r="W65">
        <f>I!V63*'Sim_Vt_Of(IxI)'!$L65</f>
        <v>0</v>
      </c>
      <c r="X65">
        <f>I!W63*'Sim_Vt_Of(IxI)'!$L65</f>
        <v>0</v>
      </c>
      <c r="Y65">
        <f>I!X63*'Sim_Vt_Of(IxI)'!$L65</f>
        <v>0</v>
      </c>
      <c r="Z65">
        <f>I!Y63*'Sim_Vt_Of(IxI)'!$L65</f>
        <v>0</v>
      </c>
      <c r="AA65">
        <f>I!Z63*'Sim_Vt_Of(IxI)'!$L65</f>
        <v>0</v>
      </c>
      <c r="AB65">
        <f>I!AA63*'Sim_Vt_Of(IxI)'!$L65</f>
        <v>0</v>
      </c>
      <c r="AC65">
        <f>I!AB63*'Sim_Vt_Of(IxI)'!$L65</f>
        <v>0</v>
      </c>
      <c r="AD65">
        <f>I!AC63*'Sim_Vt_Of(IxI)'!$L65</f>
        <v>0</v>
      </c>
      <c r="AE65">
        <f>I!AD63*'Sim_Vt_Of(IxI)'!$L65</f>
        <v>0</v>
      </c>
      <c r="AF65">
        <f>I!AE63*'Sim_Vt_Of(IxI)'!$L65</f>
        <v>0</v>
      </c>
      <c r="AG65">
        <f>I!AF63*'Sim_Vt_Of(IxI)'!$L65</f>
        <v>0</v>
      </c>
      <c r="AH65">
        <f>I!AG63*'Sim_Vt_Of(IxI)'!$L65</f>
        <v>0</v>
      </c>
      <c r="AI65">
        <f>I!AH63*'Sim_Vt_Of(IxI)'!$L65</f>
        <v>0</v>
      </c>
      <c r="AJ65">
        <f>I!AI63*'Sim_Vt_Of(IxI)'!$L65</f>
        <v>0</v>
      </c>
      <c r="AK65">
        <f>I!AJ63*'Sim_Vt_Of(IxI)'!$L65</f>
        <v>0</v>
      </c>
      <c r="AL65">
        <f>I!AK63*'Sim_Vt_Of(IxI)'!$L65</f>
        <v>0</v>
      </c>
      <c r="AM65">
        <f>I!AL63*'Sim_Vt_Of(IxI)'!$L65</f>
        <v>0</v>
      </c>
      <c r="AN65">
        <f>I!AM63*'Sim_Vt_Of(IxI)'!$L65</f>
        <v>0</v>
      </c>
      <c r="AO65">
        <f>I!AN63*'Sim_Vt_Of(IxI)'!$L65</f>
        <v>0</v>
      </c>
      <c r="AP65">
        <f>I!AO63*'Sim_Vt_Of(IxI)'!$L65</f>
        <v>0</v>
      </c>
      <c r="AQ65">
        <f>I!AP63*'Sim_Vt_Of(IxI)'!$L65</f>
        <v>0</v>
      </c>
      <c r="AR65">
        <f>I!AQ63*'Sim_Vt_Of(IxI)'!$L65</f>
        <v>0</v>
      </c>
      <c r="AS65">
        <f>I!AR63*'Sim_Vt_Of(IxI)'!$L65</f>
        <v>0</v>
      </c>
      <c r="AT65">
        <f>I!AS63*'Sim_Vt_Of(IxI)'!$L65</f>
        <v>0</v>
      </c>
      <c r="AU65">
        <f>I!AT63*'Sim_Vt_Of(IxI)'!$L65</f>
        <v>0</v>
      </c>
      <c r="AV65">
        <f>I!AU63*'Sim_Vt_Of(IxI)'!$L65</f>
        <v>0</v>
      </c>
      <c r="AW65">
        <f>I!AV63*'Sim_Vt_Of(IxI)'!$L65</f>
        <v>0</v>
      </c>
      <c r="AX65">
        <f>I!AW63*'Sim_Vt_Of(IxI)'!$L65</f>
        <v>0</v>
      </c>
      <c r="AY65">
        <f>I!AX63*'Sim_Vt_Of(IxI)'!$L65</f>
        <v>0</v>
      </c>
      <c r="AZ65">
        <f>I!AY63*'Sim_Vt_Of(IxI)'!$L65</f>
        <v>0</v>
      </c>
      <c r="BA65">
        <f>I!AZ63*'Sim_Vt_Of(IxI)'!$L65</f>
        <v>0</v>
      </c>
      <c r="BB65">
        <f>I!BA63*'Sim_Vt_Of(IxI)'!$L65</f>
        <v>0</v>
      </c>
      <c r="BC65">
        <f>I!BB63*'Sim_Vt_Of(IxI)'!$L65</f>
        <v>0</v>
      </c>
      <c r="BD65">
        <f>I!BC63*'Sim_Vt_Of(IxI)'!$L65</f>
        <v>0</v>
      </c>
      <c r="BE65">
        <f>I!BD63*'Sim_Vt_Of(IxI)'!$L65</f>
        <v>0</v>
      </c>
      <c r="BF65">
        <f>I!BE63*'Sim_Vt_Of(IxI)'!$L65</f>
        <v>0</v>
      </c>
      <c r="BG65">
        <f>I!BF63*'Sim_Vt_Of(IxI)'!$L65</f>
        <v>0</v>
      </c>
      <c r="BH65">
        <f>I!BG63*'Sim_Vt_Of(IxI)'!$L65</f>
        <v>0</v>
      </c>
      <c r="BI65">
        <f>I!BH63*'Sim_Vt_Of(IxI)'!$L65</f>
        <v>0</v>
      </c>
      <c r="BJ65">
        <f>I!BI63*'Sim_Vt_Of(IxI)'!$L65</f>
        <v>0</v>
      </c>
      <c r="BK65">
        <f>I!BJ63*'Sim_Vt_Of(IxI)'!$L65</f>
        <v>0</v>
      </c>
      <c r="BL65">
        <f>I!BK63*'Sim_Vt_Of(IxI)'!$L65</f>
        <v>0</v>
      </c>
      <c r="BM65">
        <f>I!BL63*'Sim_Vt_Of(IxI)'!$L65</f>
        <v>0</v>
      </c>
      <c r="BN65">
        <f>I!BM63*'Sim_Vt_Of(IxI)'!$L65</f>
        <v>0</v>
      </c>
      <c r="BO65">
        <f>I!BN63*'Sim_Vt_Of(IxI)'!$L65</f>
        <v>0</v>
      </c>
      <c r="BP65">
        <f>I!BO63*'Sim_Vt_Of(IxI)'!$L65</f>
        <v>0</v>
      </c>
      <c r="BQ65">
        <f>I!BP63*'Sim_Vt_Of(IxI)'!$L65</f>
        <v>0</v>
      </c>
      <c r="BR65">
        <f>I!BQ63*'Sim_Vt_Of(IxI)'!$L65</f>
        <v>0</v>
      </c>
      <c r="BS65">
        <f>I!BR63*'Sim_Vt_Of(IxI)'!$L65</f>
        <v>0</v>
      </c>
      <c r="BT65">
        <f>I!BS63*'Sim_Vt_Of(IxI)'!$L65</f>
        <v>0</v>
      </c>
      <c r="BU65">
        <f>I!BT63*'Sim_Vt_Of(IxI)'!$L65</f>
        <v>0</v>
      </c>
      <c r="BV65">
        <f>I!BU63*'Sim_Vt_Of(IxI)'!$L65</f>
        <v>0</v>
      </c>
      <c r="BW65">
        <f>I!BV63*'Sim_Vt_Of(IxI)'!$L65</f>
        <v>0</v>
      </c>
      <c r="BX65">
        <f>I!BW63*'Sim_Vt_Of(IxI)'!$L65</f>
        <v>0</v>
      </c>
      <c r="BY65">
        <f>I!BX63*'Sim_Vt_Of(IxI)'!$L65</f>
        <v>0</v>
      </c>
    </row>
    <row r="66" spans="1:77" x14ac:dyDescent="0.25">
      <c r="A66" s="105" t="s">
        <v>63</v>
      </c>
      <c r="B66">
        <f>I!A64*'Sim_Vt_Of(IxI)'!$L66</f>
        <v>0</v>
      </c>
      <c r="C66">
        <f>I!B64*'Sim_Vt_Of(IxI)'!$L66</f>
        <v>0</v>
      </c>
      <c r="D66">
        <f>I!C64*'Sim_Vt_Of(IxI)'!$L66</f>
        <v>0</v>
      </c>
      <c r="E66">
        <f>I!D64*'Sim_Vt_Of(IxI)'!$L66</f>
        <v>0</v>
      </c>
      <c r="F66">
        <f>I!E64*'Sim_Vt_Of(IxI)'!$L66</f>
        <v>0</v>
      </c>
      <c r="G66">
        <f>I!F64*'Sim_Vt_Of(IxI)'!$L66</f>
        <v>0</v>
      </c>
      <c r="H66">
        <f>I!G64*'Sim_Vt_Of(IxI)'!$L66</f>
        <v>0</v>
      </c>
      <c r="I66">
        <f>I!H64*'Sim_Vt_Of(IxI)'!$L66</f>
        <v>0</v>
      </c>
      <c r="J66">
        <f>I!I64*'Sim_Vt_Of(IxI)'!$L66</f>
        <v>0</v>
      </c>
      <c r="K66">
        <f>I!J64*'Sim_Vt_Of(IxI)'!$L66</f>
        <v>0</v>
      </c>
      <c r="L66">
        <f>I!K64*'Sim_Vt_Of(IxI)'!$L66</f>
        <v>0</v>
      </c>
      <c r="M66">
        <f>I!L64*'Sim_Vt_Of(IxI)'!$L66</f>
        <v>0</v>
      </c>
      <c r="N66">
        <f>I!M64*'Sim_Vt_Of(IxI)'!$L66</f>
        <v>0</v>
      </c>
      <c r="O66">
        <f>I!N64*'Sim_Vt_Of(IxI)'!$L66</f>
        <v>0</v>
      </c>
      <c r="P66">
        <f>I!O64*'Sim_Vt_Of(IxI)'!$L66</f>
        <v>0</v>
      </c>
      <c r="Q66">
        <f>I!P64*'Sim_Vt_Of(IxI)'!$L66</f>
        <v>0</v>
      </c>
      <c r="R66">
        <f>I!Q64*'Sim_Vt_Of(IxI)'!$L66</f>
        <v>0</v>
      </c>
      <c r="S66">
        <f>I!R64*'Sim_Vt_Of(IxI)'!$L66</f>
        <v>0</v>
      </c>
      <c r="T66">
        <f>I!S64*'Sim_Vt_Of(IxI)'!$L66</f>
        <v>0</v>
      </c>
      <c r="U66">
        <f>I!T64*'Sim_Vt_Of(IxI)'!$L66</f>
        <v>0</v>
      </c>
      <c r="V66">
        <f>I!U64*'Sim_Vt_Of(IxI)'!$L66</f>
        <v>0</v>
      </c>
      <c r="W66">
        <f>I!V64*'Sim_Vt_Of(IxI)'!$L66</f>
        <v>0</v>
      </c>
      <c r="X66">
        <f>I!W64*'Sim_Vt_Of(IxI)'!$L66</f>
        <v>0</v>
      </c>
      <c r="Y66">
        <f>I!X64*'Sim_Vt_Of(IxI)'!$L66</f>
        <v>0</v>
      </c>
      <c r="Z66">
        <f>I!Y64*'Sim_Vt_Of(IxI)'!$L66</f>
        <v>0</v>
      </c>
      <c r="AA66">
        <f>I!Z64*'Sim_Vt_Of(IxI)'!$L66</f>
        <v>0</v>
      </c>
      <c r="AB66">
        <f>I!AA64*'Sim_Vt_Of(IxI)'!$L66</f>
        <v>0</v>
      </c>
      <c r="AC66">
        <f>I!AB64*'Sim_Vt_Of(IxI)'!$L66</f>
        <v>0</v>
      </c>
      <c r="AD66">
        <f>I!AC64*'Sim_Vt_Of(IxI)'!$L66</f>
        <v>0</v>
      </c>
      <c r="AE66">
        <f>I!AD64*'Sim_Vt_Of(IxI)'!$L66</f>
        <v>0</v>
      </c>
      <c r="AF66">
        <f>I!AE64*'Sim_Vt_Of(IxI)'!$L66</f>
        <v>0</v>
      </c>
      <c r="AG66">
        <f>I!AF64*'Sim_Vt_Of(IxI)'!$L66</f>
        <v>0</v>
      </c>
      <c r="AH66">
        <f>I!AG64*'Sim_Vt_Of(IxI)'!$L66</f>
        <v>0</v>
      </c>
      <c r="AI66">
        <f>I!AH64*'Sim_Vt_Of(IxI)'!$L66</f>
        <v>0</v>
      </c>
      <c r="AJ66">
        <f>I!AI64*'Sim_Vt_Of(IxI)'!$L66</f>
        <v>0</v>
      </c>
      <c r="AK66">
        <f>I!AJ64*'Sim_Vt_Of(IxI)'!$L66</f>
        <v>0</v>
      </c>
      <c r="AL66">
        <f>I!AK64*'Sim_Vt_Of(IxI)'!$L66</f>
        <v>0</v>
      </c>
      <c r="AM66">
        <f>I!AL64*'Sim_Vt_Of(IxI)'!$L66</f>
        <v>0</v>
      </c>
      <c r="AN66">
        <f>I!AM64*'Sim_Vt_Of(IxI)'!$L66</f>
        <v>0</v>
      </c>
      <c r="AO66">
        <f>I!AN64*'Sim_Vt_Of(IxI)'!$L66</f>
        <v>0</v>
      </c>
      <c r="AP66">
        <f>I!AO64*'Sim_Vt_Of(IxI)'!$L66</f>
        <v>0</v>
      </c>
      <c r="AQ66">
        <f>I!AP64*'Sim_Vt_Of(IxI)'!$L66</f>
        <v>0</v>
      </c>
      <c r="AR66">
        <f>I!AQ64*'Sim_Vt_Of(IxI)'!$L66</f>
        <v>0</v>
      </c>
      <c r="AS66">
        <f>I!AR64*'Sim_Vt_Of(IxI)'!$L66</f>
        <v>0</v>
      </c>
      <c r="AT66">
        <f>I!AS64*'Sim_Vt_Of(IxI)'!$L66</f>
        <v>0</v>
      </c>
      <c r="AU66">
        <f>I!AT64*'Sim_Vt_Of(IxI)'!$L66</f>
        <v>0</v>
      </c>
      <c r="AV66">
        <f>I!AU64*'Sim_Vt_Of(IxI)'!$L66</f>
        <v>0</v>
      </c>
      <c r="AW66">
        <f>I!AV64*'Sim_Vt_Of(IxI)'!$L66</f>
        <v>0</v>
      </c>
      <c r="AX66">
        <f>I!AW64*'Sim_Vt_Of(IxI)'!$L66</f>
        <v>0</v>
      </c>
      <c r="AY66">
        <f>I!AX64*'Sim_Vt_Of(IxI)'!$L66</f>
        <v>0</v>
      </c>
      <c r="AZ66">
        <f>I!AY64*'Sim_Vt_Of(IxI)'!$L66</f>
        <v>0</v>
      </c>
      <c r="BA66">
        <f>I!AZ64*'Sim_Vt_Of(IxI)'!$L66</f>
        <v>0</v>
      </c>
      <c r="BB66">
        <f>I!BA64*'Sim_Vt_Of(IxI)'!$L66</f>
        <v>0</v>
      </c>
      <c r="BC66">
        <f>I!BB64*'Sim_Vt_Of(IxI)'!$L66</f>
        <v>0</v>
      </c>
      <c r="BD66">
        <f>I!BC64*'Sim_Vt_Of(IxI)'!$L66</f>
        <v>0</v>
      </c>
      <c r="BE66">
        <f>I!BD64*'Sim_Vt_Of(IxI)'!$L66</f>
        <v>0</v>
      </c>
      <c r="BF66">
        <f>I!BE64*'Sim_Vt_Of(IxI)'!$L66</f>
        <v>0</v>
      </c>
      <c r="BG66">
        <f>I!BF64*'Sim_Vt_Of(IxI)'!$L66</f>
        <v>0</v>
      </c>
      <c r="BH66">
        <f>I!BG64*'Sim_Vt_Of(IxI)'!$L66</f>
        <v>0</v>
      </c>
      <c r="BI66">
        <f>I!BH64*'Sim_Vt_Of(IxI)'!$L66</f>
        <v>0</v>
      </c>
      <c r="BJ66">
        <f>I!BI64*'Sim_Vt_Of(IxI)'!$L66</f>
        <v>0</v>
      </c>
      <c r="BK66">
        <f>I!BJ64*'Sim_Vt_Of(IxI)'!$L66</f>
        <v>0</v>
      </c>
      <c r="BL66">
        <f>I!BK64*'Sim_Vt_Of(IxI)'!$L66</f>
        <v>0</v>
      </c>
      <c r="BM66">
        <f>I!BL64*'Sim_Vt_Of(IxI)'!$L66</f>
        <v>0</v>
      </c>
      <c r="BN66">
        <f>I!BM64*'Sim_Vt_Of(IxI)'!$L66</f>
        <v>0</v>
      </c>
      <c r="BO66">
        <f>I!BN64*'Sim_Vt_Of(IxI)'!$L66</f>
        <v>0</v>
      </c>
      <c r="BP66">
        <f>I!BO64*'Sim_Vt_Of(IxI)'!$L66</f>
        <v>0</v>
      </c>
      <c r="BQ66">
        <f>I!BP64*'Sim_Vt_Of(IxI)'!$L66</f>
        <v>0</v>
      </c>
      <c r="BR66">
        <f>I!BQ64*'Sim_Vt_Of(IxI)'!$L66</f>
        <v>0</v>
      </c>
      <c r="BS66">
        <f>I!BR64*'Sim_Vt_Of(IxI)'!$L66</f>
        <v>0</v>
      </c>
      <c r="BT66">
        <f>I!BS64*'Sim_Vt_Of(IxI)'!$L66</f>
        <v>0</v>
      </c>
      <c r="BU66">
        <f>I!BT64*'Sim_Vt_Of(IxI)'!$L66</f>
        <v>0</v>
      </c>
      <c r="BV66">
        <f>I!BU64*'Sim_Vt_Of(IxI)'!$L66</f>
        <v>0</v>
      </c>
      <c r="BW66">
        <f>I!BV64*'Sim_Vt_Of(IxI)'!$L66</f>
        <v>0</v>
      </c>
      <c r="BX66">
        <f>I!BW64*'Sim_Vt_Of(IxI)'!$L66</f>
        <v>0</v>
      </c>
      <c r="BY66">
        <f>I!BX64*'Sim_Vt_Of(IxI)'!$L66</f>
        <v>0</v>
      </c>
    </row>
    <row r="67" spans="1:77" x14ac:dyDescent="0.25">
      <c r="A67" s="105" t="s">
        <v>64</v>
      </c>
      <c r="B67">
        <f>I!A65*'Sim_Vt_Of(IxI)'!$L67</f>
        <v>0</v>
      </c>
      <c r="C67">
        <f>I!B65*'Sim_Vt_Of(IxI)'!$L67</f>
        <v>0</v>
      </c>
      <c r="D67">
        <f>I!C65*'Sim_Vt_Of(IxI)'!$L67</f>
        <v>0</v>
      </c>
      <c r="E67">
        <f>I!D65*'Sim_Vt_Of(IxI)'!$L67</f>
        <v>0</v>
      </c>
      <c r="F67">
        <f>I!E65*'Sim_Vt_Of(IxI)'!$L67</f>
        <v>0</v>
      </c>
      <c r="G67">
        <f>I!F65*'Sim_Vt_Of(IxI)'!$L67</f>
        <v>0</v>
      </c>
      <c r="H67">
        <f>I!G65*'Sim_Vt_Of(IxI)'!$L67</f>
        <v>0</v>
      </c>
      <c r="I67">
        <f>I!H65*'Sim_Vt_Of(IxI)'!$L67</f>
        <v>0</v>
      </c>
      <c r="J67">
        <f>I!I65*'Sim_Vt_Of(IxI)'!$L67</f>
        <v>0</v>
      </c>
      <c r="K67">
        <f>I!J65*'Sim_Vt_Of(IxI)'!$L67</f>
        <v>0</v>
      </c>
      <c r="L67">
        <f>I!K65*'Sim_Vt_Of(IxI)'!$L67</f>
        <v>0</v>
      </c>
      <c r="M67">
        <f>I!L65*'Sim_Vt_Of(IxI)'!$L67</f>
        <v>0</v>
      </c>
      <c r="N67">
        <f>I!M65*'Sim_Vt_Of(IxI)'!$L67</f>
        <v>0</v>
      </c>
      <c r="O67">
        <f>I!N65*'Sim_Vt_Of(IxI)'!$L67</f>
        <v>0</v>
      </c>
      <c r="P67">
        <f>I!O65*'Sim_Vt_Of(IxI)'!$L67</f>
        <v>0</v>
      </c>
      <c r="Q67">
        <f>I!P65*'Sim_Vt_Of(IxI)'!$L67</f>
        <v>0</v>
      </c>
      <c r="R67">
        <f>I!Q65*'Sim_Vt_Of(IxI)'!$L67</f>
        <v>0</v>
      </c>
      <c r="S67">
        <f>I!R65*'Sim_Vt_Of(IxI)'!$L67</f>
        <v>0</v>
      </c>
      <c r="T67">
        <f>I!S65*'Sim_Vt_Of(IxI)'!$L67</f>
        <v>0</v>
      </c>
      <c r="U67">
        <f>I!T65*'Sim_Vt_Of(IxI)'!$L67</f>
        <v>0</v>
      </c>
      <c r="V67">
        <f>I!U65*'Sim_Vt_Of(IxI)'!$L67</f>
        <v>0</v>
      </c>
      <c r="W67">
        <f>I!V65*'Sim_Vt_Of(IxI)'!$L67</f>
        <v>0</v>
      </c>
      <c r="X67">
        <f>I!W65*'Sim_Vt_Of(IxI)'!$L67</f>
        <v>0</v>
      </c>
      <c r="Y67">
        <f>I!X65*'Sim_Vt_Of(IxI)'!$L67</f>
        <v>0</v>
      </c>
      <c r="Z67">
        <f>I!Y65*'Sim_Vt_Of(IxI)'!$L67</f>
        <v>0</v>
      </c>
      <c r="AA67">
        <f>I!Z65*'Sim_Vt_Of(IxI)'!$L67</f>
        <v>0</v>
      </c>
      <c r="AB67">
        <f>I!AA65*'Sim_Vt_Of(IxI)'!$L67</f>
        <v>0</v>
      </c>
      <c r="AC67">
        <f>I!AB65*'Sim_Vt_Of(IxI)'!$L67</f>
        <v>0</v>
      </c>
      <c r="AD67">
        <f>I!AC65*'Sim_Vt_Of(IxI)'!$L67</f>
        <v>0</v>
      </c>
      <c r="AE67">
        <f>I!AD65*'Sim_Vt_Of(IxI)'!$L67</f>
        <v>0</v>
      </c>
      <c r="AF67">
        <f>I!AE65*'Sim_Vt_Of(IxI)'!$L67</f>
        <v>0</v>
      </c>
      <c r="AG67">
        <f>I!AF65*'Sim_Vt_Of(IxI)'!$L67</f>
        <v>0</v>
      </c>
      <c r="AH67">
        <f>I!AG65*'Sim_Vt_Of(IxI)'!$L67</f>
        <v>0</v>
      </c>
      <c r="AI67">
        <f>I!AH65*'Sim_Vt_Of(IxI)'!$L67</f>
        <v>0</v>
      </c>
      <c r="AJ67">
        <f>I!AI65*'Sim_Vt_Of(IxI)'!$L67</f>
        <v>0</v>
      </c>
      <c r="AK67">
        <f>I!AJ65*'Sim_Vt_Of(IxI)'!$L67</f>
        <v>0</v>
      </c>
      <c r="AL67">
        <f>I!AK65*'Sim_Vt_Of(IxI)'!$L67</f>
        <v>0</v>
      </c>
      <c r="AM67">
        <f>I!AL65*'Sim_Vt_Of(IxI)'!$L67</f>
        <v>0</v>
      </c>
      <c r="AN67">
        <f>I!AM65*'Sim_Vt_Of(IxI)'!$L67</f>
        <v>0</v>
      </c>
      <c r="AO67">
        <f>I!AN65*'Sim_Vt_Of(IxI)'!$L67</f>
        <v>0</v>
      </c>
      <c r="AP67">
        <f>I!AO65*'Sim_Vt_Of(IxI)'!$L67</f>
        <v>0</v>
      </c>
      <c r="AQ67">
        <f>I!AP65*'Sim_Vt_Of(IxI)'!$L67</f>
        <v>0</v>
      </c>
      <c r="AR67">
        <f>I!AQ65*'Sim_Vt_Of(IxI)'!$L67</f>
        <v>0</v>
      </c>
      <c r="AS67">
        <f>I!AR65*'Sim_Vt_Of(IxI)'!$L67</f>
        <v>0</v>
      </c>
      <c r="AT67">
        <f>I!AS65*'Sim_Vt_Of(IxI)'!$L67</f>
        <v>0</v>
      </c>
      <c r="AU67">
        <f>I!AT65*'Sim_Vt_Of(IxI)'!$L67</f>
        <v>0</v>
      </c>
      <c r="AV67">
        <f>I!AU65*'Sim_Vt_Of(IxI)'!$L67</f>
        <v>0</v>
      </c>
      <c r="AW67">
        <f>I!AV65*'Sim_Vt_Of(IxI)'!$L67</f>
        <v>0</v>
      </c>
      <c r="AX67">
        <f>I!AW65*'Sim_Vt_Of(IxI)'!$L67</f>
        <v>0</v>
      </c>
      <c r="AY67">
        <f>I!AX65*'Sim_Vt_Of(IxI)'!$L67</f>
        <v>0</v>
      </c>
      <c r="AZ67">
        <f>I!AY65*'Sim_Vt_Of(IxI)'!$L67</f>
        <v>0</v>
      </c>
      <c r="BA67">
        <f>I!AZ65*'Sim_Vt_Of(IxI)'!$L67</f>
        <v>0</v>
      </c>
      <c r="BB67">
        <f>I!BA65*'Sim_Vt_Of(IxI)'!$L67</f>
        <v>0</v>
      </c>
      <c r="BC67">
        <f>I!BB65*'Sim_Vt_Of(IxI)'!$L67</f>
        <v>0</v>
      </c>
      <c r="BD67">
        <f>I!BC65*'Sim_Vt_Of(IxI)'!$L67</f>
        <v>0</v>
      </c>
      <c r="BE67">
        <f>I!BD65*'Sim_Vt_Of(IxI)'!$L67</f>
        <v>0</v>
      </c>
      <c r="BF67">
        <f>I!BE65*'Sim_Vt_Of(IxI)'!$L67</f>
        <v>0</v>
      </c>
      <c r="BG67">
        <f>I!BF65*'Sim_Vt_Of(IxI)'!$L67</f>
        <v>0</v>
      </c>
      <c r="BH67">
        <f>I!BG65*'Sim_Vt_Of(IxI)'!$L67</f>
        <v>0</v>
      </c>
      <c r="BI67">
        <f>I!BH65*'Sim_Vt_Of(IxI)'!$L67</f>
        <v>0</v>
      </c>
      <c r="BJ67">
        <f>I!BI65*'Sim_Vt_Of(IxI)'!$L67</f>
        <v>0</v>
      </c>
      <c r="BK67">
        <f>I!BJ65*'Sim_Vt_Of(IxI)'!$L67</f>
        <v>0</v>
      </c>
      <c r="BL67">
        <f>I!BK65*'Sim_Vt_Of(IxI)'!$L67</f>
        <v>0</v>
      </c>
      <c r="BM67">
        <f>I!BL65*'Sim_Vt_Of(IxI)'!$L67</f>
        <v>0</v>
      </c>
      <c r="BN67">
        <f>I!BM65*'Sim_Vt_Of(IxI)'!$L67</f>
        <v>0</v>
      </c>
      <c r="BO67">
        <f>I!BN65*'Sim_Vt_Of(IxI)'!$L67</f>
        <v>0</v>
      </c>
      <c r="BP67">
        <f>I!BO65*'Sim_Vt_Of(IxI)'!$L67</f>
        <v>0</v>
      </c>
      <c r="BQ67">
        <f>I!BP65*'Sim_Vt_Of(IxI)'!$L67</f>
        <v>0</v>
      </c>
      <c r="BR67">
        <f>I!BQ65*'Sim_Vt_Of(IxI)'!$L67</f>
        <v>0</v>
      </c>
      <c r="BS67">
        <f>I!BR65*'Sim_Vt_Of(IxI)'!$L67</f>
        <v>0</v>
      </c>
      <c r="BT67">
        <f>I!BS65*'Sim_Vt_Of(IxI)'!$L67</f>
        <v>0</v>
      </c>
      <c r="BU67">
        <f>I!BT65*'Sim_Vt_Of(IxI)'!$L67</f>
        <v>0</v>
      </c>
      <c r="BV67">
        <f>I!BU65*'Sim_Vt_Of(IxI)'!$L67</f>
        <v>0</v>
      </c>
      <c r="BW67">
        <f>I!BV65*'Sim_Vt_Of(IxI)'!$L67</f>
        <v>0</v>
      </c>
      <c r="BX67">
        <f>I!BW65*'Sim_Vt_Of(IxI)'!$L67</f>
        <v>0</v>
      </c>
      <c r="BY67">
        <f>I!BX65*'Sim_Vt_Of(IxI)'!$L67</f>
        <v>0</v>
      </c>
    </row>
    <row r="68" spans="1:77" x14ac:dyDescent="0.25">
      <c r="A68" s="105" t="s">
        <v>65</v>
      </c>
      <c r="B68">
        <f>I!A66*'Sim_Vt_Of(IxI)'!$L68</f>
        <v>0</v>
      </c>
      <c r="C68">
        <f>I!B66*'Sim_Vt_Of(IxI)'!$L68</f>
        <v>0</v>
      </c>
      <c r="D68">
        <f>I!C66*'Sim_Vt_Of(IxI)'!$L68</f>
        <v>0</v>
      </c>
      <c r="E68">
        <f>I!D66*'Sim_Vt_Of(IxI)'!$L68</f>
        <v>0</v>
      </c>
      <c r="F68">
        <f>I!E66*'Sim_Vt_Of(IxI)'!$L68</f>
        <v>0</v>
      </c>
      <c r="G68">
        <f>I!F66*'Sim_Vt_Of(IxI)'!$L68</f>
        <v>0</v>
      </c>
      <c r="H68">
        <f>I!G66*'Sim_Vt_Of(IxI)'!$L68</f>
        <v>0</v>
      </c>
      <c r="I68">
        <f>I!H66*'Sim_Vt_Of(IxI)'!$L68</f>
        <v>0</v>
      </c>
      <c r="J68">
        <f>I!I66*'Sim_Vt_Of(IxI)'!$L68</f>
        <v>0</v>
      </c>
      <c r="K68">
        <f>I!J66*'Sim_Vt_Of(IxI)'!$L68</f>
        <v>0</v>
      </c>
      <c r="L68">
        <f>I!K66*'Sim_Vt_Of(IxI)'!$L68</f>
        <v>0</v>
      </c>
      <c r="M68">
        <f>I!L66*'Sim_Vt_Of(IxI)'!$L68</f>
        <v>0</v>
      </c>
      <c r="N68">
        <f>I!M66*'Sim_Vt_Of(IxI)'!$L68</f>
        <v>0</v>
      </c>
      <c r="O68">
        <f>I!N66*'Sim_Vt_Of(IxI)'!$L68</f>
        <v>0</v>
      </c>
      <c r="P68">
        <f>I!O66*'Sim_Vt_Of(IxI)'!$L68</f>
        <v>0</v>
      </c>
      <c r="Q68">
        <f>I!P66*'Sim_Vt_Of(IxI)'!$L68</f>
        <v>0</v>
      </c>
      <c r="R68">
        <f>I!Q66*'Sim_Vt_Of(IxI)'!$L68</f>
        <v>0</v>
      </c>
      <c r="S68">
        <f>I!R66*'Sim_Vt_Of(IxI)'!$L68</f>
        <v>0</v>
      </c>
      <c r="T68">
        <f>I!S66*'Sim_Vt_Of(IxI)'!$L68</f>
        <v>0</v>
      </c>
      <c r="U68">
        <f>I!T66*'Sim_Vt_Of(IxI)'!$L68</f>
        <v>0</v>
      </c>
      <c r="V68">
        <f>I!U66*'Sim_Vt_Of(IxI)'!$L68</f>
        <v>0</v>
      </c>
      <c r="W68">
        <f>I!V66*'Sim_Vt_Of(IxI)'!$L68</f>
        <v>0</v>
      </c>
      <c r="X68">
        <f>I!W66*'Sim_Vt_Of(IxI)'!$L68</f>
        <v>0</v>
      </c>
      <c r="Y68">
        <f>I!X66*'Sim_Vt_Of(IxI)'!$L68</f>
        <v>0</v>
      </c>
      <c r="Z68">
        <f>I!Y66*'Sim_Vt_Of(IxI)'!$L68</f>
        <v>0</v>
      </c>
      <c r="AA68">
        <f>I!Z66*'Sim_Vt_Of(IxI)'!$L68</f>
        <v>0</v>
      </c>
      <c r="AB68">
        <f>I!AA66*'Sim_Vt_Of(IxI)'!$L68</f>
        <v>0</v>
      </c>
      <c r="AC68">
        <f>I!AB66*'Sim_Vt_Of(IxI)'!$L68</f>
        <v>0</v>
      </c>
      <c r="AD68">
        <f>I!AC66*'Sim_Vt_Of(IxI)'!$L68</f>
        <v>0</v>
      </c>
      <c r="AE68">
        <f>I!AD66*'Sim_Vt_Of(IxI)'!$L68</f>
        <v>0</v>
      </c>
      <c r="AF68">
        <f>I!AE66*'Sim_Vt_Of(IxI)'!$L68</f>
        <v>0</v>
      </c>
      <c r="AG68">
        <f>I!AF66*'Sim_Vt_Of(IxI)'!$L68</f>
        <v>0</v>
      </c>
      <c r="AH68">
        <f>I!AG66*'Sim_Vt_Of(IxI)'!$L68</f>
        <v>0</v>
      </c>
      <c r="AI68">
        <f>I!AH66*'Sim_Vt_Of(IxI)'!$L68</f>
        <v>0</v>
      </c>
      <c r="AJ68">
        <f>I!AI66*'Sim_Vt_Of(IxI)'!$L68</f>
        <v>0</v>
      </c>
      <c r="AK68">
        <f>I!AJ66*'Sim_Vt_Of(IxI)'!$L68</f>
        <v>0</v>
      </c>
      <c r="AL68">
        <f>I!AK66*'Sim_Vt_Of(IxI)'!$L68</f>
        <v>0</v>
      </c>
      <c r="AM68">
        <f>I!AL66*'Sim_Vt_Of(IxI)'!$L68</f>
        <v>0</v>
      </c>
      <c r="AN68">
        <f>I!AM66*'Sim_Vt_Of(IxI)'!$L68</f>
        <v>0</v>
      </c>
      <c r="AO68">
        <f>I!AN66*'Sim_Vt_Of(IxI)'!$L68</f>
        <v>0</v>
      </c>
      <c r="AP68">
        <f>I!AO66*'Sim_Vt_Of(IxI)'!$L68</f>
        <v>0</v>
      </c>
      <c r="AQ68">
        <f>I!AP66*'Sim_Vt_Of(IxI)'!$L68</f>
        <v>0</v>
      </c>
      <c r="AR68">
        <f>I!AQ66*'Sim_Vt_Of(IxI)'!$L68</f>
        <v>0</v>
      </c>
      <c r="AS68">
        <f>I!AR66*'Sim_Vt_Of(IxI)'!$L68</f>
        <v>0</v>
      </c>
      <c r="AT68">
        <f>I!AS66*'Sim_Vt_Of(IxI)'!$L68</f>
        <v>0</v>
      </c>
      <c r="AU68">
        <f>I!AT66*'Sim_Vt_Of(IxI)'!$L68</f>
        <v>0</v>
      </c>
      <c r="AV68">
        <f>I!AU66*'Sim_Vt_Of(IxI)'!$L68</f>
        <v>0</v>
      </c>
      <c r="AW68">
        <f>I!AV66*'Sim_Vt_Of(IxI)'!$L68</f>
        <v>0</v>
      </c>
      <c r="AX68">
        <f>I!AW66*'Sim_Vt_Of(IxI)'!$L68</f>
        <v>0</v>
      </c>
      <c r="AY68">
        <f>I!AX66*'Sim_Vt_Of(IxI)'!$L68</f>
        <v>0</v>
      </c>
      <c r="AZ68">
        <f>I!AY66*'Sim_Vt_Of(IxI)'!$L68</f>
        <v>0</v>
      </c>
      <c r="BA68">
        <f>I!AZ66*'Sim_Vt_Of(IxI)'!$L68</f>
        <v>0</v>
      </c>
      <c r="BB68">
        <f>I!BA66*'Sim_Vt_Of(IxI)'!$L68</f>
        <v>0</v>
      </c>
      <c r="BC68">
        <f>I!BB66*'Sim_Vt_Of(IxI)'!$L68</f>
        <v>0</v>
      </c>
      <c r="BD68">
        <f>I!BC66*'Sim_Vt_Of(IxI)'!$L68</f>
        <v>0</v>
      </c>
      <c r="BE68">
        <f>I!BD66*'Sim_Vt_Of(IxI)'!$L68</f>
        <v>0</v>
      </c>
      <c r="BF68">
        <f>I!BE66*'Sim_Vt_Of(IxI)'!$L68</f>
        <v>0</v>
      </c>
      <c r="BG68">
        <f>I!BF66*'Sim_Vt_Of(IxI)'!$L68</f>
        <v>0</v>
      </c>
      <c r="BH68">
        <f>I!BG66*'Sim_Vt_Of(IxI)'!$L68</f>
        <v>0</v>
      </c>
      <c r="BI68">
        <f>I!BH66*'Sim_Vt_Of(IxI)'!$L68</f>
        <v>0</v>
      </c>
      <c r="BJ68">
        <f>I!BI66*'Sim_Vt_Of(IxI)'!$L68</f>
        <v>0</v>
      </c>
      <c r="BK68">
        <f>I!BJ66*'Sim_Vt_Of(IxI)'!$L68</f>
        <v>0</v>
      </c>
      <c r="BL68">
        <f>I!BK66*'Sim_Vt_Of(IxI)'!$L68</f>
        <v>0</v>
      </c>
      <c r="BM68">
        <f>I!BL66*'Sim_Vt_Of(IxI)'!$L68</f>
        <v>0</v>
      </c>
      <c r="BN68">
        <f>I!BM66*'Sim_Vt_Of(IxI)'!$L68</f>
        <v>0</v>
      </c>
      <c r="BO68">
        <f>I!BN66*'Sim_Vt_Of(IxI)'!$L68</f>
        <v>0</v>
      </c>
      <c r="BP68">
        <f>I!BO66*'Sim_Vt_Of(IxI)'!$L68</f>
        <v>0</v>
      </c>
      <c r="BQ68">
        <f>I!BP66*'Sim_Vt_Of(IxI)'!$L68</f>
        <v>0</v>
      </c>
      <c r="BR68">
        <f>I!BQ66*'Sim_Vt_Of(IxI)'!$L68</f>
        <v>0</v>
      </c>
      <c r="BS68">
        <f>I!BR66*'Sim_Vt_Of(IxI)'!$L68</f>
        <v>0</v>
      </c>
      <c r="BT68">
        <f>I!BS66*'Sim_Vt_Of(IxI)'!$L68</f>
        <v>0</v>
      </c>
      <c r="BU68">
        <f>I!BT66*'Sim_Vt_Of(IxI)'!$L68</f>
        <v>0</v>
      </c>
      <c r="BV68">
        <f>I!BU66*'Sim_Vt_Of(IxI)'!$L68</f>
        <v>0</v>
      </c>
      <c r="BW68">
        <f>I!BV66*'Sim_Vt_Of(IxI)'!$L68</f>
        <v>0</v>
      </c>
      <c r="BX68">
        <f>I!BW66*'Sim_Vt_Of(IxI)'!$L68</f>
        <v>0</v>
      </c>
      <c r="BY68">
        <f>I!BX66*'Sim_Vt_Of(IxI)'!$L68</f>
        <v>0</v>
      </c>
    </row>
    <row r="69" spans="1:77" x14ac:dyDescent="0.25">
      <c r="A69" s="105" t="s">
        <v>66</v>
      </c>
      <c r="B69">
        <f>I!A67*'Sim_Vt_Of(IxI)'!$L69</f>
        <v>0</v>
      </c>
      <c r="C69">
        <f>I!B67*'Sim_Vt_Of(IxI)'!$L69</f>
        <v>0</v>
      </c>
      <c r="D69">
        <f>I!C67*'Sim_Vt_Of(IxI)'!$L69</f>
        <v>0</v>
      </c>
      <c r="E69">
        <f>I!D67*'Sim_Vt_Of(IxI)'!$L69</f>
        <v>0</v>
      </c>
      <c r="F69">
        <f>I!E67*'Sim_Vt_Of(IxI)'!$L69</f>
        <v>0</v>
      </c>
      <c r="G69">
        <f>I!F67*'Sim_Vt_Of(IxI)'!$L69</f>
        <v>0</v>
      </c>
      <c r="H69">
        <f>I!G67*'Sim_Vt_Of(IxI)'!$L69</f>
        <v>0</v>
      </c>
      <c r="I69">
        <f>I!H67*'Sim_Vt_Of(IxI)'!$L69</f>
        <v>0</v>
      </c>
      <c r="J69">
        <f>I!I67*'Sim_Vt_Of(IxI)'!$L69</f>
        <v>0</v>
      </c>
      <c r="K69">
        <f>I!J67*'Sim_Vt_Of(IxI)'!$L69</f>
        <v>0</v>
      </c>
      <c r="L69">
        <f>I!K67*'Sim_Vt_Of(IxI)'!$L69</f>
        <v>0</v>
      </c>
      <c r="M69">
        <f>I!L67*'Sim_Vt_Of(IxI)'!$L69</f>
        <v>0</v>
      </c>
      <c r="N69">
        <f>I!M67*'Sim_Vt_Of(IxI)'!$L69</f>
        <v>0</v>
      </c>
      <c r="O69">
        <f>I!N67*'Sim_Vt_Of(IxI)'!$L69</f>
        <v>0</v>
      </c>
      <c r="P69">
        <f>I!O67*'Sim_Vt_Of(IxI)'!$L69</f>
        <v>0</v>
      </c>
      <c r="Q69">
        <f>I!P67*'Sim_Vt_Of(IxI)'!$L69</f>
        <v>0</v>
      </c>
      <c r="R69">
        <f>I!Q67*'Sim_Vt_Of(IxI)'!$L69</f>
        <v>0</v>
      </c>
      <c r="S69">
        <f>I!R67*'Sim_Vt_Of(IxI)'!$L69</f>
        <v>0</v>
      </c>
      <c r="T69">
        <f>I!S67*'Sim_Vt_Of(IxI)'!$L69</f>
        <v>0</v>
      </c>
      <c r="U69">
        <f>I!T67*'Sim_Vt_Of(IxI)'!$L69</f>
        <v>0</v>
      </c>
      <c r="V69">
        <f>I!U67*'Sim_Vt_Of(IxI)'!$L69</f>
        <v>0</v>
      </c>
      <c r="W69">
        <f>I!V67*'Sim_Vt_Of(IxI)'!$L69</f>
        <v>0</v>
      </c>
      <c r="X69">
        <f>I!W67*'Sim_Vt_Of(IxI)'!$L69</f>
        <v>0</v>
      </c>
      <c r="Y69">
        <f>I!X67*'Sim_Vt_Of(IxI)'!$L69</f>
        <v>0</v>
      </c>
      <c r="Z69">
        <f>I!Y67*'Sim_Vt_Of(IxI)'!$L69</f>
        <v>0</v>
      </c>
      <c r="AA69">
        <f>I!Z67*'Sim_Vt_Of(IxI)'!$L69</f>
        <v>0</v>
      </c>
      <c r="AB69">
        <f>I!AA67*'Sim_Vt_Of(IxI)'!$L69</f>
        <v>0</v>
      </c>
      <c r="AC69">
        <f>I!AB67*'Sim_Vt_Of(IxI)'!$L69</f>
        <v>0</v>
      </c>
      <c r="AD69">
        <f>I!AC67*'Sim_Vt_Of(IxI)'!$L69</f>
        <v>0</v>
      </c>
      <c r="AE69">
        <f>I!AD67*'Sim_Vt_Of(IxI)'!$L69</f>
        <v>0</v>
      </c>
      <c r="AF69">
        <f>I!AE67*'Sim_Vt_Of(IxI)'!$L69</f>
        <v>0</v>
      </c>
      <c r="AG69">
        <f>I!AF67*'Sim_Vt_Of(IxI)'!$L69</f>
        <v>0</v>
      </c>
      <c r="AH69">
        <f>I!AG67*'Sim_Vt_Of(IxI)'!$L69</f>
        <v>0</v>
      </c>
      <c r="AI69">
        <f>I!AH67*'Sim_Vt_Of(IxI)'!$L69</f>
        <v>0</v>
      </c>
      <c r="AJ69">
        <f>I!AI67*'Sim_Vt_Of(IxI)'!$L69</f>
        <v>0</v>
      </c>
      <c r="AK69">
        <f>I!AJ67*'Sim_Vt_Of(IxI)'!$L69</f>
        <v>0</v>
      </c>
      <c r="AL69">
        <f>I!AK67*'Sim_Vt_Of(IxI)'!$L69</f>
        <v>0</v>
      </c>
      <c r="AM69">
        <f>I!AL67*'Sim_Vt_Of(IxI)'!$L69</f>
        <v>0</v>
      </c>
      <c r="AN69">
        <f>I!AM67*'Sim_Vt_Of(IxI)'!$L69</f>
        <v>0</v>
      </c>
      <c r="AO69">
        <f>I!AN67*'Sim_Vt_Of(IxI)'!$L69</f>
        <v>0</v>
      </c>
      <c r="AP69">
        <f>I!AO67*'Sim_Vt_Of(IxI)'!$L69</f>
        <v>0</v>
      </c>
      <c r="AQ69">
        <f>I!AP67*'Sim_Vt_Of(IxI)'!$L69</f>
        <v>0</v>
      </c>
      <c r="AR69">
        <f>I!AQ67*'Sim_Vt_Of(IxI)'!$L69</f>
        <v>0</v>
      </c>
      <c r="AS69">
        <f>I!AR67*'Sim_Vt_Of(IxI)'!$L69</f>
        <v>0</v>
      </c>
      <c r="AT69">
        <f>I!AS67*'Sim_Vt_Of(IxI)'!$L69</f>
        <v>0</v>
      </c>
      <c r="AU69">
        <f>I!AT67*'Sim_Vt_Of(IxI)'!$L69</f>
        <v>0</v>
      </c>
      <c r="AV69">
        <f>I!AU67*'Sim_Vt_Of(IxI)'!$L69</f>
        <v>0</v>
      </c>
      <c r="AW69">
        <f>I!AV67*'Sim_Vt_Of(IxI)'!$L69</f>
        <v>0</v>
      </c>
      <c r="AX69">
        <f>I!AW67*'Sim_Vt_Of(IxI)'!$L69</f>
        <v>0</v>
      </c>
      <c r="AY69">
        <f>I!AX67*'Sim_Vt_Of(IxI)'!$L69</f>
        <v>0</v>
      </c>
      <c r="AZ69">
        <f>I!AY67*'Sim_Vt_Of(IxI)'!$L69</f>
        <v>0</v>
      </c>
      <c r="BA69">
        <f>I!AZ67*'Sim_Vt_Of(IxI)'!$L69</f>
        <v>0</v>
      </c>
      <c r="BB69">
        <f>I!BA67*'Sim_Vt_Of(IxI)'!$L69</f>
        <v>0</v>
      </c>
      <c r="BC69">
        <f>I!BB67*'Sim_Vt_Of(IxI)'!$L69</f>
        <v>0</v>
      </c>
      <c r="BD69">
        <f>I!BC67*'Sim_Vt_Of(IxI)'!$L69</f>
        <v>0</v>
      </c>
      <c r="BE69">
        <f>I!BD67*'Sim_Vt_Of(IxI)'!$L69</f>
        <v>0</v>
      </c>
      <c r="BF69">
        <f>I!BE67*'Sim_Vt_Of(IxI)'!$L69</f>
        <v>0</v>
      </c>
      <c r="BG69">
        <f>I!BF67*'Sim_Vt_Of(IxI)'!$L69</f>
        <v>0</v>
      </c>
      <c r="BH69">
        <f>I!BG67*'Sim_Vt_Of(IxI)'!$L69</f>
        <v>0</v>
      </c>
      <c r="BI69">
        <f>I!BH67*'Sim_Vt_Of(IxI)'!$L69</f>
        <v>0</v>
      </c>
      <c r="BJ69">
        <f>I!BI67*'Sim_Vt_Of(IxI)'!$L69</f>
        <v>0</v>
      </c>
      <c r="BK69">
        <f>I!BJ67*'Sim_Vt_Of(IxI)'!$L69</f>
        <v>0</v>
      </c>
      <c r="BL69">
        <f>I!BK67*'Sim_Vt_Of(IxI)'!$L69</f>
        <v>0</v>
      </c>
      <c r="BM69">
        <f>I!BL67*'Sim_Vt_Of(IxI)'!$L69</f>
        <v>0</v>
      </c>
      <c r="BN69">
        <f>I!BM67*'Sim_Vt_Of(IxI)'!$L69</f>
        <v>0</v>
      </c>
      <c r="BO69">
        <f>I!BN67*'Sim_Vt_Of(IxI)'!$L69</f>
        <v>0</v>
      </c>
      <c r="BP69">
        <f>I!BO67*'Sim_Vt_Of(IxI)'!$L69</f>
        <v>0</v>
      </c>
      <c r="BQ69">
        <f>I!BP67*'Sim_Vt_Of(IxI)'!$L69</f>
        <v>0</v>
      </c>
      <c r="BR69">
        <f>I!BQ67*'Sim_Vt_Of(IxI)'!$L69</f>
        <v>0</v>
      </c>
      <c r="BS69">
        <f>I!BR67*'Sim_Vt_Of(IxI)'!$L69</f>
        <v>0</v>
      </c>
      <c r="BT69">
        <f>I!BS67*'Sim_Vt_Of(IxI)'!$L69</f>
        <v>0</v>
      </c>
      <c r="BU69">
        <f>I!BT67*'Sim_Vt_Of(IxI)'!$L69</f>
        <v>0</v>
      </c>
      <c r="BV69">
        <f>I!BU67*'Sim_Vt_Of(IxI)'!$L69</f>
        <v>0</v>
      </c>
      <c r="BW69">
        <f>I!BV67*'Sim_Vt_Of(IxI)'!$L69</f>
        <v>0</v>
      </c>
      <c r="BX69">
        <f>I!BW67*'Sim_Vt_Of(IxI)'!$L69</f>
        <v>0</v>
      </c>
      <c r="BY69">
        <f>I!BX67*'Sim_Vt_Of(IxI)'!$L69</f>
        <v>0</v>
      </c>
    </row>
    <row r="70" spans="1:77" x14ac:dyDescent="0.25">
      <c r="A70" s="105" t="s">
        <v>67</v>
      </c>
      <c r="B70">
        <f>I!A68*'Sim_Vt_Of(IxI)'!$L70</f>
        <v>0</v>
      </c>
      <c r="C70">
        <f>I!B68*'Sim_Vt_Of(IxI)'!$L70</f>
        <v>0</v>
      </c>
      <c r="D70">
        <f>I!C68*'Sim_Vt_Of(IxI)'!$L70</f>
        <v>0</v>
      </c>
      <c r="E70">
        <f>I!D68*'Sim_Vt_Of(IxI)'!$L70</f>
        <v>0</v>
      </c>
      <c r="F70">
        <f>I!E68*'Sim_Vt_Of(IxI)'!$L70</f>
        <v>0</v>
      </c>
      <c r="G70">
        <f>I!F68*'Sim_Vt_Of(IxI)'!$L70</f>
        <v>0</v>
      </c>
      <c r="H70">
        <f>I!G68*'Sim_Vt_Of(IxI)'!$L70</f>
        <v>0</v>
      </c>
      <c r="I70">
        <f>I!H68*'Sim_Vt_Of(IxI)'!$L70</f>
        <v>0</v>
      </c>
      <c r="J70">
        <f>I!I68*'Sim_Vt_Of(IxI)'!$L70</f>
        <v>0</v>
      </c>
      <c r="K70">
        <f>I!J68*'Sim_Vt_Of(IxI)'!$L70</f>
        <v>0</v>
      </c>
      <c r="L70">
        <f>I!K68*'Sim_Vt_Of(IxI)'!$L70</f>
        <v>0</v>
      </c>
      <c r="M70">
        <f>I!L68*'Sim_Vt_Of(IxI)'!$L70</f>
        <v>0</v>
      </c>
      <c r="N70">
        <f>I!M68*'Sim_Vt_Of(IxI)'!$L70</f>
        <v>0</v>
      </c>
      <c r="O70">
        <f>I!N68*'Sim_Vt_Of(IxI)'!$L70</f>
        <v>0</v>
      </c>
      <c r="P70">
        <f>I!O68*'Sim_Vt_Of(IxI)'!$L70</f>
        <v>0</v>
      </c>
      <c r="Q70">
        <f>I!P68*'Sim_Vt_Of(IxI)'!$L70</f>
        <v>0</v>
      </c>
      <c r="R70">
        <f>I!Q68*'Sim_Vt_Of(IxI)'!$L70</f>
        <v>0</v>
      </c>
      <c r="S70">
        <f>I!R68*'Sim_Vt_Of(IxI)'!$L70</f>
        <v>0</v>
      </c>
      <c r="T70">
        <f>I!S68*'Sim_Vt_Of(IxI)'!$L70</f>
        <v>0</v>
      </c>
      <c r="U70">
        <f>I!T68*'Sim_Vt_Of(IxI)'!$L70</f>
        <v>0</v>
      </c>
      <c r="V70">
        <f>I!U68*'Sim_Vt_Of(IxI)'!$L70</f>
        <v>0</v>
      </c>
      <c r="W70">
        <f>I!V68*'Sim_Vt_Of(IxI)'!$L70</f>
        <v>0</v>
      </c>
      <c r="X70">
        <f>I!W68*'Sim_Vt_Of(IxI)'!$L70</f>
        <v>0</v>
      </c>
      <c r="Y70">
        <f>I!X68*'Sim_Vt_Of(IxI)'!$L70</f>
        <v>0</v>
      </c>
      <c r="Z70">
        <f>I!Y68*'Sim_Vt_Of(IxI)'!$L70</f>
        <v>0</v>
      </c>
      <c r="AA70">
        <f>I!Z68*'Sim_Vt_Of(IxI)'!$L70</f>
        <v>0</v>
      </c>
      <c r="AB70">
        <f>I!AA68*'Sim_Vt_Of(IxI)'!$L70</f>
        <v>0</v>
      </c>
      <c r="AC70">
        <f>I!AB68*'Sim_Vt_Of(IxI)'!$L70</f>
        <v>0</v>
      </c>
      <c r="AD70">
        <f>I!AC68*'Sim_Vt_Of(IxI)'!$L70</f>
        <v>0</v>
      </c>
      <c r="AE70">
        <f>I!AD68*'Sim_Vt_Of(IxI)'!$L70</f>
        <v>0</v>
      </c>
      <c r="AF70">
        <f>I!AE68*'Sim_Vt_Of(IxI)'!$L70</f>
        <v>0</v>
      </c>
      <c r="AG70">
        <f>I!AF68*'Sim_Vt_Of(IxI)'!$L70</f>
        <v>0</v>
      </c>
      <c r="AH70">
        <f>I!AG68*'Sim_Vt_Of(IxI)'!$L70</f>
        <v>0</v>
      </c>
      <c r="AI70">
        <f>I!AH68*'Sim_Vt_Of(IxI)'!$L70</f>
        <v>0</v>
      </c>
      <c r="AJ70">
        <f>I!AI68*'Sim_Vt_Of(IxI)'!$L70</f>
        <v>0</v>
      </c>
      <c r="AK70">
        <f>I!AJ68*'Sim_Vt_Of(IxI)'!$L70</f>
        <v>0</v>
      </c>
      <c r="AL70">
        <f>I!AK68*'Sim_Vt_Of(IxI)'!$L70</f>
        <v>0</v>
      </c>
      <c r="AM70">
        <f>I!AL68*'Sim_Vt_Of(IxI)'!$L70</f>
        <v>0</v>
      </c>
      <c r="AN70">
        <f>I!AM68*'Sim_Vt_Of(IxI)'!$L70</f>
        <v>0</v>
      </c>
      <c r="AO70">
        <f>I!AN68*'Sim_Vt_Of(IxI)'!$L70</f>
        <v>0</v>
      </c>
      <c r="AP70">
        <f>I!AO68*'Sim_Vt_Of(IxI)'!$L70</f>
        <v>0</v>
      </c>
      <c r="AQ70">
        <f>I!AP68*'Sim_Vt_Of(IxI)'!$L70</f>
        <v>0</v>
      </c>
      <c r="AR70">
        <f>I!AQ68*'Sim_Vt_Of(IxI)'!$L70</f>
        <v>0</v>
      </c>
      <c r="AS70">
        <f>I!AR68*'Sim_Vt_Of(IxI)'!$L70</f>
        <v>0</v>
      </c>
      <c r="AT70">
        <f>I!AS68*'Sim_Vt_Of(IxI)'!$L70</f>
        <v>0</v>
      </c>
      <c r="AU70">
        <f>I!AT68*'Sim_Vt_Of(IxI)'!$L70</f>
        <v>0</v>
      </c>
      <c r="AV70">
        <f>I!AU68*'Sim_Vt_Of(IxI)'!$L70</f>
        <v>0</v>
      </c>
      <c r="AW70">
        <f>I!AV68*'Sim_Vt_Of(IxI)'!$L70</f>
        <v>0</v>
      </c>
      <c r="AX70">
        <f>I!AW68*'Sim_Vt_Of(IxI)'!$L70</f>
        <v>0</v>
      </c>
      <c r="AY70">
        <f>I!AX68*'Sim_Vt_Of(IxI)'!$L70</f>
        <v>0</v>
      </c>
      <c r="AZ70">
        <f>I!AY68*'Sim_Vt_Of(IxI)'!$L70</f>
        <v>0</v>
      </c>
      <c r="BA70">
        <f>I!AZ68*'Sim_Vt_Of(IxI)'!$L70</f>
        <v>0</v>
      </c>
      <c r="BB70">
        <f>I!BA68*'Sim_Vt_Of(IxI)'!$L70</f>
        <v>0</v>
      </c>
      <c r="BC70">
        <f>I!BB68*'Sim_Vt_Of(IxI)'!$L70</f>
        <v>0</v>
      </c>
      <c r="BD70">
        <f>I!BC68*'Sim_Vt_Of(IxI)'!$L70</f>
        <v>0</v>
      </c>
      <c r="BE70">
        <f>I!BD68*'Sim_Vt_Of(IxI)'!$L70</f>
        <v>0</v>
      </c>
      <c r="BF70">
        <f>I!BE68*'Sim_Vt_Of(IxI)'!$L70</f>
        <v>0</v>
      </c>
      <c r="BG70">
        <f>I!BF68*'Sim_Vt_Of(IxI)'!$L70</f>
        <v>0</v>
      </c>
      <c r="BH70">
        <f>I!BG68*'Sim_Vt_Of(IxI)'!$L70</f>
        <v>0</v>
      </c>
      <c r="BI70">
        <f>I!BH68*'Sim_Vt_Of(IxI)'!$L70</f>
        <v>0</v>
      </c>
      <c r="BJ70">
        <f>I!BI68*'Sim_Vt_Of(IxI)'!$L70</f>
        <v>0</v>
      </c>
      <c r="BK70">
        <f>I!BJ68*'Sim_Vt_Of(IxI)'!$L70</f>
        <v>0</v>
      </c>
      <c r="BL70">
        <f>I!BK68*'Sim_Vt_Of(IxI)'!$L70</f>
        <v>0</v>
      </c>
      <c r="BM70">
        <f>I!BL68*'Sim_Vt_Of(IxI)'!$L70</f>
        <v>0</v>
      </c>
      <c r="BN70">
        <f>I!BM68*'Sim_Vt_Of(IxI)'!$L70</f>
        <v>0</v>
      </c>
      <c r="BO70">
        <f>I!BN68*'Sim_Vt_Of(IxI)'!$L70</f>
        <v>0</v>
      </c>
      <c r="BP70">
        <f>I!BO68*'Sim_Vt_Of(IxI)'!$L70</f>
        <v>0</v>
      </c>
      <c r="BQ70">
        <f>I!BP68*'Sim_Vt_Of(IxI)'!$L70</f>
        <v>0</v>
      </c>
      <c r="BR70">
        <f>I!BQ68*'Sim_Vt_Of(IxI)'!$L70</f>
        <v>0</v>
      </c>
      <c r="BS70">
        <f>I!BR68*'Sim_Vt_Of(IxI)'!$L70</f>
        <v>0</v>
      </c>
      <c r="BT70">
        <f>I!BS68*'Sim_Vt_Of(IxI)'!$L70</f>
        <v>0</v>
      </c>
      <c r="BU70">
        <f>I!BT68*'Sim_Vt_Of(IxI)'!$L70</f>
        <v>0</v>
      </c>
      <c r="BV70">
        <f>I!BU68*'Sim_Vt_Of(IxI)'!$L70</f>
        <v>0</v>
      </c>
      <c r="BW70">
        <f>I!BV68*'Sim_Vt_Of(IxI)'!$L70</f>
        <v>0</v>
      </c>
      <c r="BX70">
        <f>I!BW68*'Sim_Vt_Of(IxI)'!$L70</f>
        <v>0</v>
      </c>
      <c r="BY70">
        <f>I!BX68*'Sim_Vt_Of(IxI)'!$L70</f>
        <v>0</v>
      </c>
    </row>
    <row r="71" spans="1:77" x14ac:dyDescent="0.25">
      <c r="A71" s="105" t="s">
        <v>68</v>
      </c>
      <c r="B71">
        <f>I!A69*'Sim_Vt_Of(IxI)'!$L71</f>
        <v>0</v>
      </c>
      <c r="C71">
        <f>I!B69*'Sim_Vt_Of(IxI)'!$L71</f>
        <v>0</v>
      </c>
      <c r="D71">
        <f>I!C69*'Sim_Vt_Of(IxI)'!$L71</f>
        <v>0</v>
      </c>
      <c r="E71">
        <f>I!D69*'Sim_Vt_Of(IxI)'!$L71</f>
        <v>0</v>
      </c>
      <c r="F71">
        <f>I!E69*'Sim_Vt_Of(IxI)'!$L71</f>
        <v>0</v>
      </c>
      <c r="G71">
        <f>I!F69*'Sim_Vt_Of(IxI)'!$L71</f>
        <v>0</v>
      </c>
      <c r="H71">
        <f>I!G69*'Sim_Vt_Of(IxI)'!$L71</f>
        <v>0</v>
      </c>
      <c r="I71">
        <f>I!H69*'Sim_Vt_Of(IxI)'!$L71</f>
        <v>0</v>
      </c>
      <c r="J71">
        <f>I!I69*'Sim_Vt_Of(IxI)'!$L71</f>
        <v>0</v>
      </c>
      <c r="K71">
        <f>I!J69*'Sim_Vt_Of(IxI)'!$L71</f>
        <v>0</v>
      </c>
      <c r="L71">
        <f>I!K69*'Sim_Vt_Of(IxI)'!$L71</f>
        <v>0</v>
      </c>
      <c r="M71">
        <f>I!L69*'Sim_Vt_Of(IxI)'!$L71</f>
        <v>0</v>
      </c>
      <c r="N71">
        <f>I!M69*'Sim_Vt_Of(IxI)'!$L71</f>
        <v>0</v>
      </c>
      <c r="O71">
        <f>I!N69*'Sim_Vt_Of(IxI)'!$L71</f>
        <v>0</v>
      </c>
      <c r="P71">
        <f>I!O69*'Sim_Vt_Of(IxI)'!$L71</f>
        <v>0</v>
      </c>
      <c r="Q71">
        <f>I!P69*'Sim_Vt_Of(IxI)'!$L71</f>
        <v>0</v>
      </c>
      <c r="R71">
        <f>I!Q69*'Sim_Vt_Of(IxI)'!$L71</f>
        <v>0</v>
      </c>
      <c r="S71">
        <f>I!R69*'Sim_Vt_Of(IxI)'!$L71</f>
        <v>0</v>
      </c>
      <c r="T71">
        <f>I!S69*'Sim_Vt_Of(IxI)'!$L71</f>
        <v>0</v>
      </c>
      <c r="U71">
        <f>I!T69*'Sim_Vt_Of(IxI)'!$L71</f>
        <v>0</v>
      </c>
      <c r="V71">
        <f>I!U69*'Sim_Vt_Of(IxI)'!$L71</f>
        <v>0</v>
      </c>
      <c r="W71">
        <f>I!V69*'Sim_Vt_Of(IxI)'!$L71</f>
        <v>0</v>
      </c>
      <c r="X71">
        <f>I!W69*'Sim_Vt_Of(IxI)'!$L71</f>
        <v>0</v>
      </c>
      <c r="Y71">
        <f>I!X69*'Sim_Vt_Of(IxI)'!$L71</f>
        <v>0</v>
      </c>
      <c r="Z71">
        <f>I!Y69*'Sim_Vt_Of(IxI)'!$L71</f>
        <v>0</v>
      </c>
      <c r="AA71">
        <f>I!Z69*'Sim_Vt_Of(IxI)'!$L71</f>
        <v>0</v>
      </c>
      <c r="AB71">
        <f>I!AA69*'Sim_Vt_Of(IxI)'!$L71</f>
        <v>0</v>
      </c>
      <c r="AC71">
        <f>I!AB69*'Sim_Vt_Of(IxI)'!$L71</f>
        <v>0</v>
      </c>
      <c r="AD71">
        <f>I!AC69*'Sim_Vt_Of(IxI)'!$L71</f>
        <v>0</v>
      </c>
      <c r="AE71">
        <f>I!AD69*'Sim_Vt_Of(IxI)'!$L71</f>
        <v>0</v>
      </c>
      <c r="AF71">
        <f>I!AE69*'Sim_Vt_Of(IxI)'!$L71</f>
        <v>0</v>
      </c>
      <c r="AG71">
        <f>I!AF69*'Sim_Vt_Of(IxI)'!$L71</f>
        <v>0</v>
      </c>
      <c r="AH71">
        <f>I!AG69*'Sim_Vt_Of(IxI)'!$L71</f>
        <v>0</v>
      </c>
      <c r="AI71">
        <f>I!AH69*'Sim_Vt_Of(IxI)'!$L71</f>
        <v>0</v>
      </c>
      <c r="AJ71">
        <f>I!AI69*'Sim_Vt_Of(IxI)'!$L71</f>
        <v>0</v>
      </c>
      <c r="AK71">
        <f>I!AJ69*'Sim_Vt_Of(IxI)'!$L71</f>
        <v>0</v>
      </c>
      <c r="AL71">
        <f>I!AK69*'Sim_Vt_Of(IxI)'!$L71</f>
        <v>0</v>
      </c>
      <c r="AM71">
        <f>I!AL69*'Sim_Vt_Of(IxI)'!$L71</f>
        <v>0</v>
      </c>
      <c r="AN71">
        <f>I!AM69*'Sim_Vt_Of(IxI)'!$L71</f>
        <v>0</v>
      </c>
      <c r="AO71">
        <f>I!AN69*'Sim_Vt_Of(IxI)'!$L71</f>
        <v>0</v>
      </c>
      <c r="AP71">
        <f>I!AO69*'Sim_Vt_Of(IxI)'!$L71</f>
        <v>0</v>
      </c>
      <c r="AQ71">
        <f>I!AP69*'Sim_Vt_Of(IxI)'!$L71</f>
        <v>0</v>
      </c>
      <c r="AR71">
        <f>I!AQ69*'Sim_Vt_Of(IxI)'!$L71</f>
        <v>0</v>
      </c>
      <c r="AS71">
        <f>I!AR69*'Sim_Vt_Of(IxI)'!$L71</f>
        <v>0</v>
      </c>
      <c r="AT71">
        <f>I!AS69*'Sim_Vt_Of(IxI)'!$L71</f>
        <v>0</v>
      </c>
      <c r="AU71">
        <f>I!AT69*'Sim_Vt_Of(IxI)'!$L71</f>
        <v>0</v>
      </c>
      <c r="AV71">
        <f>I!AU69*'Sim_Vt_Of(IxI)'!$L71</f>
        <v>0</v>
      </c>
      <c r="AW71">
        <f>I!AV69*'Sim_Vt_Of(IxI)'!$L71</f>
        <v>0</v>
      </c>
      <c r="AX71">
        <f>I!AW69*'Sim_Vt_Of(IxI)'!$L71</f>
        <v>0</v>
      </c>
      <c r="AY71">
        <f>I!AX69*'Sim_Vt_Of(IxI)'!$L71</f>
        <v>0</v>
      </c>
      <c r="AZ71">
        <f>I!AY69*'Sim_Vt_Of(IxI)'!$L71</f>
        <v>0</v>
      </c>
      <c r="BA71">
        <f>I!AZ69*'Sim_Vt_Of(IxI)'!$L71</f>
        <v>0</v>
      </c>
      <c r="BB71">
        <f>I!BA69*'Sim_Vt_Of(IxI)'!$L71</f>
        <v>0</v>
      </c>
      <c r="BC71">
        <f>I!BB69*'Sim_Vt_Of(IxI)'!$L71</f>
        <v>0</v>
      </c>
      <c r="BD71">
        <f>I!BC69*'Sim_Vt_Of(IxI)'!$L71</f>
        <v>0</v>
      </c>
      <c r="BE71">
        <f>I!BD69*'Sim_Vt_Of(IxI)'!$L71</f>
        <v>0</v>
      </c>
      <c r="BF71">
        <f>I!BE69*'Sim_Vt_Of(IxI)'!$L71</f>
        <v>0</v>
      </c>
      <c r="BG71">
        <f>I!BF69*'Sim_Vt_Of(IxI)'!$L71</f>
        <v>0</v>
      </c>
      <c r="BH71">
        <f>I!BG69*'Sim_Vt_Of(IxI)'!$L71</f>
        <v>0</v>
      </c>
      <c r="BI71">
        <f>I!BH69*'Sim_Vt_Of(IxI)'!$L71</f>
        <v>0</v>
      </c>
      <c r="BJ71">
        <f>I!BI69*'Sim_Vt_Of(IxI)'!$L71</f>
        <v>0</v>
      </c>
      <c r="BK71">
        <f>I!BJ69*'Sim_Vt_Of(IxI)'!$L71</f>
        <v>0</v>
      </c>
      <c r="BL71">
        <f>I!BK69*'Sim_Vt_Of(IxI)'!$L71</f>
        <v>0</v>
      </c>
      <c r="BM71">
        <f>I!BL69*'Sim_Vt_Of(IxI)'!$L71</f>
        <v>0</v>
      </c>
      <c r="BN71">
        <f>I!BM69*'Sim_Vt_Of(IxI)'!$L71</f>
        <v>0</v>
      </c>
      <c r="BO71">
        <f>I!BN69*'Sim_Vt_Of(IxI)'!$L71</f>
        <v>0</v>
      </c>
      <c r="BP71">
        <f>I!BO69*'Sim_Vt_Of(IxI)'!$L71</f>
        <v>0</v>
      </c>
      <c r="BQ71">
        <f>I!BP69*'Sim_Vt_Of(IxI)'!$L71</f>
        <v>0</v>
      </c>
      <c r="BR71">
        <f>I!BQ69*'Sim_Vt_Of(IxI)'!$L71</f>
        <v>0</v>
      </c>
      <c r="BS71">
        <f>I!BR69*'Sim_Vt_Of(IxI)'!$L71</f>
        <v>0</v>
      </c>
      <c r="BT71">
        <f>I!BS69*'Sim_Vt_Of(IxI)'!$L71</f>
        <v>0</v>
      </c>
      <c r="BU71">
        <f>I!BT69*'Sim_Vt_Of(IxI)'!$L71</f>
        <v>0</v>
      </c>
      <c r="BV71">
        <f>I!BU69*'Sim_Vt_Of(IxI)'!$L71</f>
        <v>0</v>
      </c>
      <c r="BW71">
        <f>I!BV69*'Sim_Vt_Of(IxI)'!$L71</f>
        <v>0</v>
      </c>
      <c r="BX71">
        <f>I!BW69*'Sim_Vt_Of(IxI)'!$L71</f>
        <v>0</v>
      </c>
      <c r="BY71">
        <f>I!BX69*'Sim_Vt_Of(IxI)'!$L71</f>
        <v>0</v>
      </c>
    </row>
    <row r="72" spans="1:77" x14ac:dyDescent="0.25">
      <c r="A72" s="105" t="s">
        <v>69</v>
      </c>
      <c r="B72">
        <f>I!A70*'Sim_Vt_Of(IxI)'!$L72</f>
        <v>0</v>
      </c>
      <c r="C72">
        <f>I!B70*'Sim_Vt_Of(IxI)'!$L72</f>
        <v>0</v>
      </c>
      <c r="D72">
        <f>I!C70*'Sim_Vt_Of(IxI)'!$L72</f>
        <v>0</v>
      </c>
      <c r="E72">
        <f>I!D70*'Sim_Vt_Of(IxI)'!$L72</f>
        <v>0</v>
      </c>
      <c r="F72">
        <f>I!E70*'Sim_Vt_Of(IxI)'!$L72</f>
        <v>0</v>
      </c>
      <c r="G72">
        <f>I!F70*'Sim_Vt_Of(IxI)'!$L72</f>
        <v>0</v>
      </c>
      <c r="H72">
        <f>I!G70*'Sim_Vt_Of(IxI)'!$L72</f>
        <v>0</v>
      </c>
      <c r="I72">
        <f>I!H70*'Sim_Vt_Of(IxI)'!$L72</f>
        <v>0</v>
      </c>
      <c r="J72">
        <f>I!I70*'Sim_Vt_Of(IxI)'!$L72</f>
        <v>0</v>
      </c>
      <c r="K72">
        <f>I!J70*'Sim_Vt_Of(IxI)'!$L72</f>
        <v>0</v>
      </c>
      <c r="L72">
        <f>I!K70*'Sim_Vt_Of(IxI)'!$L72</f>
        <v>0</v>
      </c>
      <c r="M72">
        <f>I!L70*'Sim_Vt_Of(IxI)'!$L72</f>
        <v>0</v>
      </c>
      <c r="N72">
        <f>I!M70*'Sim_Vt_Of(IxI)'!$L72</f>
        <v>0</v>
      </c>
      <c r="O72">
        <f>I!N70*'Sim_Vt_Of(IxI)'!$L72</f>
        <v>0</v>
      </c>
      <c r="P72">
        <f>I!O70*'Sim_Vt_Of(IxI)'!$L72</f>
        <v>0</v>
      </c>
      <c r="Q72">
        <f>I!P70*'Sim_Vt_Of(IxI)'!$L72</f>
        <v>0</v>
      </c>
      <c r="R72">
        <f>I!Q70*'Sim_Vt_Of(IxI)'!$L72</f>
        <v>0</v>
      </c>
      <c r="S72">
        <f>I!R70*'Sim_Vt_Of(IxI)'!$L72</f>
        <v>0</v>
      </c>
      <c r="T72">
        <f>I!S70*'Sim_Vt_Of(IxI)'!$L72</f>
        <v>0</v>
      </c>
      <c r="U72">
        <f>I!T70*'Sim_Vt_Of(IxI)'!$L72</f>
        <v>0</v>
      </c>
      <c r="V72">
        <f>I!U70*'Sim_Vt_Of(IxI)'!$L72</f>
        <v>0</v>
      </c>
      <c r="W72">
        <f>I!V70*'Sim_Vt_Of(IxI)'!$L72</f>
        <v>0</v>
      </c>
      <c r="X72">
        <f>I!W70*'Sim_Vt_Of(IxI)'!$L72</f>
        <v>0</v>
      </c>
      <c r="Y72">
        <f>I!X70*'Sim_Vt_Of(IxI)'!$L72</f>
        <v>0</v>
      </c>
      <c r="Z72">
        <f>I!Y70*'Sim_Vt_Of(IxI)'!$L72</f>
        <v>0</v>
      </c>
      <c r="AA72">
        <f>I!Z70*'Sim_Vt_Of(IxI)'!$L72</f>
        <v>0</v>
      </c>
      <c r="AB72">
        <f>I!AA70*'Sim_Vt_Of(IxI)'!$L72</f>
        <v>0</v>
      </c>
      <c r="AC72">
        <f>I!AB70*'Sim_Vt_Of(IxI)'!$L72</f>
        <v>0</v>
      </c>
      <c r="AD72">
        <f>I!AC70*'Sim_Vt_Of(IxI)'!$L72</f>
        <v>0</v>
      </c>
      <c r="AE72">
        <f>I!AD70*'Sim_Vt_Of(IxI)'!$L72</f>
        <v>0</v>
      </c>
      <c r="AF72">
        <f>I!AE70*'Sim_Vt_Of(IxI)'!$L72</f>
        <v>0</v>
      </c>
      <c r="AG72">
        <f>I!AF70*'Sim_Vt_Of(IxI)'!$L72</f>
        <v>0</v>
      </c>
      <c r="AH72">
        <f>I!AG70*'Sim_Vt_Of(IxI)'!$L72</f>
        <v>0</v>
      </c>
      <c r="AI72">
        <f>I!AH70*'Sim_Vt_Of(IxI)'!$L72</f>
        <v>0</v>
      </c>
      <c r="AJ72">
        <f>I!AI70*'Sim_Vt_Of(IxI)'!$L72</f>
        <v>0</v>
      </c>
      <c r="AK72">
        <f>I!AJ70*'Sim_Vt_Of(IxI)'!$L72</f>
        <v>0</v>
      </c>
      <c r="AL72">
        <f>I!AK70*'Sim_Vt_Of(IxI)'!$L72</f>
        <v>0</v>
      </c>
      <c r="AM72">
        <f>I!AL70*'Sim_Vt_Of(IxI)'!$L72</f>
        <v>0</v>
      </c>
      <c r="AN72">
        <f>I!AM70*'Sim_Vt_Of(IxI)'!$L72</f>
        <v>0</v>
      </c>
      <c r="AO72">
        <f>I!AN70*'Sim_Vt_Of(IxI)'!$L72</f>
        <v>0</v>
      </c>
      <c r="AP72">
        <f>I!AO70*'Sim_Vt_Of(IxI)'!$L72</f>
        <v>0</v>
      </c>
      <c r="AQ72">
        <f>I!AP70*'Sim_Vt_Of(IxI)'!$L72</f>
        <v>0</v>
      </c>
      <c r="AR72">
        <f>I!AQ70*'Sim_Vt_Of(IxI)'!$L72</f>
        <v>0</v>
      </c>
      <c r="AS72">
        <f>I!AR70*'Sim_Vt_Of(IxI)'!$L72</f>
        <v>0</v>
      </c>
      <c r="AT72">
        <f>I!AS70*'Sim_Vt_Of(IxI)'!$L72</f>
        <v>0</v>
      </c>
      <c r="AU72">
        <f>I!AT70*'Sim_Vt_Of(IxI)'!$L72</f>
        <v>0</v>
      </c>
      <c r="AV72">
        <f>I!AU70*'Sim_Vt_Of(IxI)'!$L72</f>
        <v>0</v>
      </c>
      <c r="AW72">
        <f>I!AV70*'Sim_Vt_Of(IxI)'!$L72</f>
        <v>0</v>
      </c>
      <c r="AX72">
        <f>I!AW70*'Sim_Vt_Of(IxI)'!$L72</f>
        <v>0</v>
      </c>
      <c r="AY72">
        <f>I!AX70*'Sim_Vt_Of(IxI)'!$L72</f>
        <v>0</v>
      </c>
      <c r="AZ72">
        <f>I!AY70*'Sim_Vt_Of(IxI)'!$L72</f>
        <v>0</v>
      </c>
      <c r="BA72">
        <f>I!AZ70*'Sim_Vt_Of(IxI)'!$L72</f>
        <v>0</v>
      </c>
      <c r="BB72">
        <f>I!BA70*'Sim_Vt_Of(IxI)'!$L72</f>
        <v>0</v>
      </c>
      <c r="BC72">
        <f>I!BB70*'Sim_Vt_Of(IxI)'!$L72</f>
        <v>0</v>
      </c>
      <c r="BD72">
        <f>I!BC70*'Sim_Vt_Of(IxI)'!$L72</f>
        <v>0</v>
      </c>
      <c r="BE72">
        <f>I!BD70*'Sim_Vt_Of(IxI)'!$L72</f>
        <v>0</v>
      </c>
      <c r="BF72">
        <f>I!BE70*'Sim_Vt_Of(IxI)'!$L72</f>
        <v>0</v>
      </c>
      <c r="BG72">
        <f>I!BF70*'Sim_Vt_Of(IxI)'!$L72</f>
        <v>0</v>
      </c>
      <c r="BH72">
        <f>I!BG70*'Sim_Vt_Of(IxI)'!$L72</f>
        <v>0</v>
      </c>
      <c r="BI72">
        <f>I!BH70*'Sim_Vt_Of(IxI)'!$L72</f>
        <v>0</v>
      </c>
      <c r="BJ72">
        <f>I!BI70*'Sim_Vt_Of(IxI)'!$L72</f>
        <v>0</v>
      </c>
      <c r="BK72">
        <f>I!BJ70*'Sim_Vt_Of(IxI)'!$L72</f>
        <v>0</v>
      </c>
      <c r="BL72">
        <f>I!BK70*'Sim_Vt_Of(IxI)'!$L72</f>
        <v>0</v>
      </c>
      <c r="BM72">
        <f>I!BL70*'Sim_Vt_Of(IxI)'!$L72</f>
        <v>0</v>
      </c>
      <c r="BN72">
        <f>I!BM70*'Sim_Vt_Of(IxI)'!$L72</f>
        <v>0</v>
      </c>
      <c r="BO72">
        <f>I!BN70*'Sim_Vt_Of(IxI)'!$L72</f>
        <v>0</v>
      </c>
      <c r="BP72">
        <f>I!BO70*'Sim_Vt_Of(IxI)'!$L72</f>
        <v>0</v>
      </c>
      <c r="BQ72">
        <f>I!BP70*'Sim_Vt_Of(IxI)'!$L72</f>
        <v>0</v>
      </c>
      <c r="BR72">
        <f>I!BQ70*'Sim_Vt_Of(IxI)'!$L72</f>
        <v>0</v>
      </c>
      <c r="BS72">
        <f>I!BR70*'Sim_Vt_Of(IxI)'!$L72</f>
        <v>0</v>
      </c>
      <c r="BT72">
        <f>I!BS70*'Sim_Vt_Of(IxI)'!$L72</f>
        <v>0</v>
      </c>
      <c r="BU72">
        <f>I!BT70*'Sim_Vt_Of(IxI)'!$L72</f>
        <v>0</v>
      </c>
      <c r="BV72">
        <f>I!BU70*'Sim_Vt_Of(IxI)'!$L72</f>
        <v>0</v>
      </c>
      <c r="BW72">
        <f>I!BV70*'Sim_Vt_Of(IxI)'!$L72</f>
        <v>0</v>
      </c>
      <c r="BX72">
        <f>I!BW70*'Sim_Vt_Of(IxI)'!$L72</f>
        <v>0</v>
      </c>
      <c r="BY72">
        <f>I!BX70*'Sim_Vt_Of(IxI)'!$L72</f>
        <v>0</v>
      </c>
    </row>
    <row r="73" spans="1:77" x14ac:dyDescent="0.25">
      <c r="A73" s="105" t="s">
        <v>70</v>
      </c>
      <c r="B73">
        <f>I!A71*'Sim_Vt_Of(IxI)'!$L73</f>
        <v>0</v>
      </c>
      <c r="C73">
        <f>I!B71*'Sim_Vt_Of(IxI)'!$L73</f>
        <v>0</v>
      </c>
      <c r="D73">
        <f>I!C71*'Sim_Vt_Of(IxI)'!$L73</f>
        <v>0</v>
      </c>
      <c r="E73">
        <f>I!D71*'Sim_Vt_Of(IxI)'!$L73</f>
        <v>0</v>
      </c>
      <c r="F73">
        <f>I!E71*'Sim_Vt_Of(IxI)'!$L73</f>
        <v>0</v>
      </c>
      <c r="G73">
        <f>I!F71*'Sim_Vt_Of(IxI)'!$L73</f>
        <v>0</v>
      </c>
      <c r="H73">
        <f>I!G71*'Sim_Vt_Of(IxI)'!$L73</f>
        <v>0</v>
      </c>
      <c r="I73">
        <f>I!H71*'Sim_Vt_Of(IxI)'!$L73</f>
        <v>0</v>
      </c>
      <c r="J73">
        <f>I!I71*'Sim_Vt_Of(IxI)'!$L73</f>
        <v>0</v>
      </c>
      <c r="K73">
        <f>I!J71*'Sim_Vt_Of(IxI)'!$L73</f>
        <v>0</v>
      </c>
      <c r="L73">
        <f>I!K71*'Sim_Vt_Of(IxI)'!$L73</f>
        <v>0</v>
      </c>
      <c r="M73">
        <f>I!L71*'Sim_Vt_Of(IxI)'!$L73</f>
        <v>0</v>
      </c>
      <c r="N73">
        <f>I!M71*'Sim_Vt_Of(IxI)'!$L73</f>
        <v>0</v>
      </c>
      <c r="O73">
        <f>I!N71*'Sim_Vt_Of(IxI)'!$L73</f>
        <v>0</v>
      </c>
      <c r="P73">
        <f>I!O71*'Sim_Vt_Of(IxI)'!$L73</f>
        <v>0</v>
      </c>
      <c r="Q73">
        <f>I!P71*'Sim_Vt_Of(IxI)'!$L73</f>
        <v>0</v>
      </c>
      <c r="R73">
        <f>I!Q71*'Sim_Vt_Of(IxI)'!$L73</f>
        <v>0</v>
      </c>
      <c r="S73">
        <f>I!R71*'Sim_Vt_Of(IxI)'!$L73</f>
        <v>0</v>
      </c>
      <c r="T73">
        <f>I!S71*'Sim_Vt_Of(IxI)'!$L73</f>
        <v>0</v>
      </c>
      <c r="U73">
        <f>I!T71*'Sim_Vt_Of(IxI)'!$L73</f>
        <v>0</v>
      </c>
      <c r="V73">
        <f>I!U71*'Sim_Vt_Of(IxI)'!$L73</f>
        <v>0</v>
      </c>
      <c r="W73">
        <f>I!V71*'Sim_Vt_Of(IxI)'!$L73</f>
        <v>0</v>
      </c>
      <c r="X73">
        <f>I!W71*'Sim_Vt_Of(IxI)'!$L73</f>
        <v>0</v>
      </c>
      <c r="Y73">
        <f>I!X71*'Sim_Vt_Of(IxI)'!$L73</f>
        <v>0</v>
      </c>
      <c r="Z73">
        <f>I!Y71*'Sim_Vt_Of(IxI)'!$L73</f>
        <v>0</v>
      </c>
      <c r="AA73">
        <f>I!Z71*'Sim_Vt_Of(IxI)'!$L73</f>
        <v>0</v>
      </c>
      <c r="AB73">
        <f>I!AA71*'Sim_Vt_Of(IxI)'!$L73</f>
        <v>0</v>
      </c>
      <c r="AC73">
        <f>I!AB71*'Sim_Vt_Of(IxI)'!$L73</f>
        <v>0</v>
      </c>
      <c r="AD73">
        <f>I!AC71*'Sim_Vt_Of(IxI)'!$L73</f>
        <v>0</v>
      </c>
      <c r="AE73">
        <f>I!AD71*'Sim_Vt_Of(IxI)'!$L73</f>
        <v>0</v>
      </c>
      <c r="AF73">
        <f>I!AE71*'Sim_Vt_Of(IxI)'!$L73</f>
        <v>0</v>
      </c>
      <c r="AG73">
        <f>I!AF71*'Sim_Vt_Of(IxI)'!$L73</f>
        <v>0</v>
      </c>
      <c r="AH73">
        <f>I!AG71*'Sim_Vt_Of(IxI)'!$L73</f>
        <v>0</v>
      </c>
      <c r="AI73">
        <f>I!AH71*'Sim_Vt_Of(IxI)'!$L73</f>
        <v>0</v>
      </c>
      <c r="AJ73">
        <f>I!AI71*'Sim_Vt_Of(IxI)'!$L73</f>
        <v>0</v>
      </c>
      <c r="AK73">
        <f>I!AJ71*'Sim_Vt_Of(IxI)'!$L73</f>
        <v>0</v>
      </c>
      <c r="AL73">
        <f>I!AK71*'Sim_Vt_Of(IxI)'!$L73</f>
        <v>0</v>
      </c>
      <c r="AM73">
        <f>I!AL71*'Sim_Vt_Of(IxI)'!$L73</f>
        <v>0</v>
      </c>
      <c r="AN73">
        <f>I!AM71*'Sim_Vt_Of(IxI)'!$L73</f>
        <v>0</v>
      </c>
      <c r="AO73">
        <f>I!AN71*'Sim_Vt_Of(IxI)'!$L73</f>
        <v>0</v>
      </c>
      <c r="AP73">
        <f>I!AO71*'Sim_Vt_Of(IxI)'!$L73</f>
        <v>0</v>
      </c>
      <c r="AQ73">
        <f>I!AP71*'Sim_Vt_Of(IxI)'!$L73</f>
        <v>0</v>
      </c>
      <c r="AR73">
        <f>I!AQ71*'Sim_Vt_Of(IxI)'!$L73</f>
        <v>0</v>
      </c>
      <c r="AS73">
        <f>I!AR71*'Sim_Vt_Of(IxI)'!$L73</f>
        <v>0</v>
      </c>
      <c r="AT73">
        <f>I!AS71*'Sim_Vt_Of(IxI)'!$L73</f>
        <v>0</v>
      </c>
      <c r="AU73">
        <f>I!AT71*'Sim_Vt_Of(IxI)'!$L73</f>
        <v>0</v>
      </c>
      <c r="AV73">
        <f>I!AU71*'Sim_Vt_Of(IxI)'!$L73</f>
        <v>0</v>
      </c>
      <c r="AW73">
        <f>I!AV71*'Sim_Vt_Of(IxI)'!$L73</f>
        <v>0</v>
      </c>
      <c r="AX73">
        <f>I!AW71*'Sim_Vt_Of(IxI)'!$L73</f>
        <v>0</v>
      </c>
      <c r="AY73">
        <f>I!AX71*'Sim_Vt_Of(IxI)'!$L73</f>
        <v>0</v>
      </c>
      <c r="AZ73">
        <f>I!AY71*'Sim_Vt_Of(IxI)'!$L73</f>
        <v>0</v>
      </c>
      <c r="BA73">
        <f>I!AZ71*'Sim_Vt_Of(IxI)'!$L73</f>
        <v>0</v>
      </c>
      <c r="BB73">
        <f>I!BA71*'Sim_Vt_Of(IxI)'!$L73</f>
        <v>0</v>
      </c>
      <c r="BC73">
        <f>I!BB71*'Sim_Vt_Of(IxI)'!$L73</f>
        <v>0</v>
      </c>
      <c r="BD73">
        <f>I!BC71*'Sim_Vt_Of(IxI)'!$L73</f>
        <v>0</v>
      </c>
      <c r="BE73">
        <f>I!BD71*'Sim_Vt_Of(IxI)'!$L73</f>
        <v>0</v>
      </c>
      <c r="BF73">
        <f>I!BE71*'Sim_Vt_Of(IxI)'!$L73</f>
        <v>0</v>
      </c>
      <c r="BG73">
        <f>I!BF71*'Sim_Vt_Of(IxI)'!$L73</f>
        <v>0</v>
      </c>
      <c r="BH73">
        <f>I!BG71*'Sim_Vt_Of(IxI)'!$L73</f>
        <v>0</v>
      </c>
      <c r="BI73">
        <f>I!BH71*'Sim_Vt_Of(IxI)'!$L73</f>
        <v>0</v>
      </c>
      <c r="BJ73">
        <f>I!BI71*'Sim_Vt_Of(IxI)'!$L73</f>
        <v>0</v>
      </c>
      <c r="BK73">
        <f>I!BJ71*'Sim_Vt_Of(IxI)'!$L73</f>
        <v>0</v>
      </c>
      <c r="BL73">
        <f>I!BK71*'Sim_Vt_Of(IxI)'!$L73</f>
        <v>0</v>
      </c>
      <c r="BM73">
        <f>I!BL71*'Sim_Vt_Of(IxI)'!$L73</f>
        <v>0</v>
      </c>
      <c r="BN73">
        <f>I!BM71*'Sim_Vt_Of(IxI)'!$L73</f>
        <v>0</v>
      </c>
      <c r="BO73">
        <f>I!BN71*'Sim_Vt_Of(IxI)'!$L73</f>
        <v>0</v>
      </c>
      <c r="BP73">
        <f>I!BO71*'Sim_Vt_Of(IxI)'!$L73</f>
        <v>0</v>
      </c>
      <c r="BQ73">
        <f>I!BP71*'Sim_Vt_Of(IxI)'!$L73</f>
        <v>0</v>
      </c>
      <c r="BR73">
        <f>I!BQ71*'Sim_Vt_Of(IxI)'!$L73</f>
        <v>0</v>
      </c>
      <c r="BS73">
        <f>I!BR71*'Sim_Vt_Of(IxI)'!$L73</f>
        <v>0</v>
      </c>
      <c r="BT73">
        <f>I!BS71*'Sim_Vt_Of(IxI)'!$L73</f>
        <v>0</v>
      </c>
      <c r="BU73">
        <f>I!BT71*'Sim_Vt_Of(IxI)'!$L73</f>
        <v>0</v>
      </c>
      <c r="BV73">
        <f>I!BU71*'Sim_Vt_Of(IxI)'!$L73</f>
        <v>0</v>
      </c>
      <c r="BW73">
        <f>I!BV71*'Sim_Vt_Of(IxI)'!$L73</f>
        <v>0</v>
      </c>
      <c r="BX73">
        <f>I!BW71*'Sim_Vt_Of(IxI)'!$L73</f>
        <v>0</v>
      </c>
      <c r="BY73">
        <f>I!BX71*'Sim_Vt_Of(IxI)'!$L73</f>
        <v>0</v>
      </c>
    </row>
    <row r="74" spans="1:77" x14ac:dyDescent="0.25">
      <c r="A74" s="105" t="s">
        <v>71</v>
      </c>
      <c r="B74">
        <f>I!A72*'Sim_Vt_Of(IxI)'!$L74</f>
        <v>0</v>
      </c>
      <c r="C74">
        <f>I!B72*'Sim_Vt_Of(IxI)'!$L74</f>
        <v>0</v>
      </c>
      <c r="D74">
        <f>I!C72*'Sim_Vt_Of(IxI)'!$L74</f>
        <v>0</v>
      </c>
      <c r="E74">
        <f>I!D72*'Sim_Vt_Of(IxI)'!$L74</f>
        <v>0</v>
      </c>
      <c r="F74">
        <f>I!E72*'Sim_Vt_Of(IxI)'!$L74</f>
        <v>0</v>
      </c>
      <c r="G74">
        <f>I!F72*'Sim_Vt_Of(IxI)'!$L74</f>
        <v>0</v>
      </c>
      <c r="H74">
        <f>I!G72*'Sim_Vt_Of(IxI)'!$L74</f>
        <v>0</v>
      </c>
      <c r="I74">
        <f>I!H72*'Sim_Vt_Of(IxI)'!$L74</f>
        <v>0</v>
      </c>
      <c r="J74">
        <f>I!I72*'Sim_Vt_Of(IxI)'!$L74</f>
        <v>0</v>
      </c>
      <c r="K74">
        <f>I!J72*'Sim_Vt_Of(IxI)'!$L74</f>
        <v>0</v>
      </c>
      <c r="L74">
        <f>I!K72*'Sim_Vt_Of(IxI)'!$L74</f>
        <v>0</v>
      </c>
      <c r="M74">
        <f>I!L72*'Sim_Vt_Of(IxI)'!$L74</f>
        <v>0</v>
      </c>
      <c r="N74">
        <f>I!M72*'Sim_Vt_Of(IxI)'!$L74</f>
        <v>0</v>
      </c>
      <c r="O74">
        <f>I!N72*'Sim_Vt_Of(IxI)'!$L74</f>
        <v>0</v>
      </c>
      <c r="P74">
        <f>I!O72*'Sim_Vt_Of(IxI)'!$L74</f>
        <v>0</v>
      </c>
      <c r="Q74">
        <f>I!P72*'Sim_Vt_Of(IxI)'!$L74</f>
        <v>0</v>
      </c>
      <c r="R74">
        <f>I!Q72*'Sim_Vt_Of(IxI)'!$L74</f>
        <v>0</v>
      </c>
      <c r="S74">
        <f>I!R72*'Sim_Vt_Of(IxI)'!$L74</f>
        <v>0</v>
      </c>
      <c r="T74">
        <f>I!S72*'Sim_Vt_Of(IxI)'!$L74</f>
        <v>0</v>
      </c>
      <c r="U74">
        <f>I!T72*'Sim_Vt_Of(IxI)'!$L74</f>
        <v>0</v>
      </c>
      <c r="V74">
        <f>I!U72*'Sim_Vt_Of(IxI)'!$L74</f>
        <v>0</v>
      </c>
      <c r="W74">
        <f>I!V72*'Sim_Vt_Of(IxI)'!$L74</f>
        <v>0</v>
      </c>
      <c r="X74">
        <f>I!W72*'Sim_Vt_Of(IxI)'!$L74</f>
        <v>0</v>
      </c>
      <c r="Y74">
        <f>I!X72*'Sim_Vt_Of(IxI)'!$L74</f>
        <v>0</v>
      </c>
      <c r="Z74">
        <f>I!Y72*'Sim_Vt_Of(IxI)'!$L74</f>
        <v>0</v>
      </c>
      <c r="AA74">
        <f>I!Z72*'Sim_Vt_Of(IxI)'!$L74</f>
        <v>0</v>
      </c>
      <c r="AB74">
        <f>I!AA72*'Sim_Vt_Of(IxI)'!$L74</f>
        <v>0</v>
      </c>
      <c r="AC74">
        <f>I!AB72*'Sim_Vt_Of(IxI)'!$L74</f>
        <v>0</v>
      </c>
      <c r="AD74">
        <f>I!AC72*'Sim_Vt_Of(IxI)'!$L74</f>
        <v>0</v>
      </c>
      <c r="AE74">
        <f>I!AD72*'Sim_Vt_Of(IxI)'!$L74</f>
        <v>0</v>
      </c>
      <c r="AF74">
        <f>I!AE72*'Sim_Vt_Of(IxI)'!$L74</f>
        <v>0</v>
      </c>
      <c r="AG74">
        <f>I!AF72*'Sim_Vt_Of(IxI)'!$L74</f>
        <v>0</v>
      </c>
      <c r="AH74">
        <f>I!AG72*'Sim_Vt_Of(IxI)'!$L74</f>
        <v>0</v>
      </c>
      <c r="AI74">
        <f>I!AH72*'Sim_Vt_Of(IxI)'!$L74</f>
        <v>0</v>
      </c>
      <c r="AJ74">
        <f>I!AI72*'Sim_Vt_Of(IxI)'!$L74</f>
        <v>0</v>
      </c>
      <c r="AK74">
        <f>I!AJ72*'Sim_Vt_Of(IxI)'!$L74</f>
        <v>0</v>
      </c>
      <c r="AL74">
        <f>I!AK72*'Sim_Vt_Of(IxI)'!$L74</f>
        <v>0</v>
      </c>
      <c r="AM74">
        <f>I!AL72*'Sim_Vt_Of(IxI)'!$L74</f>
        <v>0</v>
      </c>
      <c r="AN74">
        <f>I!AM72*'Sim_Vt_Of(IxI)'!$L74</f>
        <v>0</v>
      </c>
      <c r="AO74">
        <f>I!AN72*'Sim_Vt_Of(IxI)'!$L74</f>
        <v>0</v>
      </c>
      <c r="AP74">
        <f>I!AO72*'Sim_Vt_Of(IxI)'!$L74</f>
        <v>0</v>
      </c>
      <c r="AQ74">
        <f>I!AP72*'Sim_Vt_Of(IxI)'!$L74</f>
        <v>0</v>
      </c>
      <c r="AR74">
        <f>I!AQ72*'Sim_Vt_Of(IxI)'!$L74</f>
        <v>0</v>
      </c>
      <c r="AS74">
        <f>I!AR72*'Sim_Vt_Of(IxI)'!$L74</f>
        <v>0</v>
      </c>
      <c r="AT74">
        <f>I!AS72*'Sim_Vt_Of(IxI)'!$L74</f>
        <v>0</v>
      </c>
      <c r="AU74">
        <f>I!AT72*'Sim_Vt_Of(IxI)'!$L74</f>
        <v>0</v>
      </c>
      <c r="AV74">
        <f>I!AU72*'Sim_Vt_Of(IxI)'!$L74</f>
        <v>0</v>
      </c>
      <c r="AW74">
        <f>I!AV72*'Sim_Vt_Of(IxI)'!$L74</f>
        <v>0</v>
      </c>
      <c r="AX74">
        <f>I!AW72*'Sim_Vt_Of(IxI)'!$L74</f>
        <v>0</v>
      </c>
      <c r="AY74">
        <f>I!AX72*'Sim_Vt_Of(IxI)'!$L74</f>
        <v>0</v>
      </c>
      <c r="AZ74">
        <f>I!AY72*'Sim_Vt_Of(IxI)'!$L74</f>
        <v>0</v>
      </c>
      <c r="BA74">
        <f>I!AZ72*'Sim_Vt_Of(IxI)'!$L74</f>
        <v>0</v>
      </c>
      <c r="BB74">
        <f>I!BA72*'Sim_Vt_Of(IxI)'!$L74</f>
        <v>0</v>
      </c>
      <c r="BC74">
        <f>I!BB72*'Sim_Vt_Of(IxI)'!$L74</f>
        <v>0</v>
      </c>
      <c r="BD74">
        <f>I!BC72*'Sim_Vt_Of(IxI)'!$L74</f>
        <v>0</v>
      </c>
      <c r="BE74">
        <f>I!BD72*'Sim_Vt_Of(IxI)'!$L74</f>
        <v>0</v>
      </c>
      <c r="BF74">
        <f>I!BE72*'Sim_Vt_Of(IxI)'!$L74</f>
        <v>0</v>
      </c>
      <c r="BG74">
        <f>I!BF72*'Sim_Vt_Of(IxI)'!$L74</f>
        <v>0</v>
      </c>
      <c r="BH74">
        <f>I!BG72*'Sim_Vt_Of(IxI)'!$L74</f>
        <v>0</v>
      </c>
      <c r="BI74">
        <f>I!BH72*'Sim_Vt_Of(IxI)'!$L74</f>
        <v>0</v>
      </c>
      <c r="BJ74">
        <f>I!BI72*'Sim_Vt_Of(IxI)'!$L74</f>
        <v>0</v>
      </c>
      <c r="BK74">
        <f>I!BJ72*'Sim_Vt_Of(IxI)'!$L74</f>
        <v>0</v>
      </c>
      <c r="BL74">
        <f>I!BK72*'Sim_Vt_Of(IxI)'!$L74</f>
        <v>0</v>
      </c>
      <c r="BM74">
        <f>I!BL72*'Sim_Vt_Of(IxI)'!$L74</f>
        <v>0</v>
      </c>
      <c r="BN74">
        <f>I!BM72*'Sim_Vt_Of(IxI)'!$L74</f>
        <v>0</v>
      </c>
      <c r="BO74">
        <f>I!BN72*'Sim_Vt_Of(IxI)'!$L74</f>
        <v>0</v>
      </c>
      <c r="BP74">
        <f>I!BO72*'Sim_Vt_Of(IxI)'!$L74</f>
        <v>0</v>
      </c>
      <c r="BQ74">
        <f>I!BP72*'Sim_Vt_Of(IxI)'!$L74</f>
        <v>0</v>
      </c>
      <c r="BR74">
        <f>I!BQ72*'Sim_Vt_Of(IxI)'!$L74</f>
        <v>0</v>
      </c>
      <c r="BS74">
        <f>I!BR72*'Sim_Vt_Of(IxI)'!$L74</f>
        <v>0</v>
      </c>
      <c r="BT74">
        <f>I!BS72*'Sim_Vt_Of(IxI)'!$L74</f>
        <v>0</v>
      </c>
      <c r="BU74">
        <f>I!BT72*'Sim_Vt_Of(IxI)'!$L74</f>
        <v>0</v>
      </c>
      <c r="BV74">
        <f>I!BU72*'Sim_Vt_Of(IxI)'!$L74</f>
        <v>0</v>
      </c>
      <c r="BW74">
        <f>I!BV72*'Sim_Vt_Of(IxI)'!$L74</f>
        <v>0</v>
      </c>
      <c r="BX74">
        <f>I!BW72*'Sim_Vt_Of(IxI)'!$L74</f>
        <v>0</v>
      </c>
      <c r="BY74">
        <f>I!BX72*'Sim_Vt_Of(IxI)'!$L74</f>
        <v>0</v>
      </c>
    </row>
    <row r="75" spans="1:77" x14ac:dyDescent="0.25">
      <c r="A75" s="105" t="s">
        <v>72</v>
      </c>
      <c r="B75">
        <f>I!A73*'Sim_Vt_Of(IxI)'!$L75</f>
        <v>0</v>
      </c>
      <c r="C75">
        <f>I!B73*'Sim_Vt_Of(IxI)'!$L75</f>
        <v>0</v>
      </c>
      <c r="D75">
        <f>I!C73*'Sim_Vt_Of(IxI)'!$L75</f>
        <v>0</v>
      </c>
      <c r="E75">
        <f>I!D73*'Sim_Vt_Of(IxI)'!$L75</f>
        <v>0</v>
      </c>
      <c r="F75">
        <f>I!E73*'Sim_Vt_Of(IxI)'!$L75</f>
        <v>0</v>
      </c>
      <c r="G75">
        <f>I!F73*'Sim_Vt_Of(IxI)'!$L75</f>
        <v>0</v>
      </c>
      <c r="H75">
        <f>I!G73*'Sim_Vt_Of(IxI)'!$L75</f>
        <v>0</v>
      </c>
      <c r="I75">
        <f>I!H73*'Sim_Vt_Of(IxI)'!$L75</f>
        <v>0</v>
      </c>
      <c r="J75">
        <f>I!I73*'Sim_Vt_Of(IxI)'!$L75</f>
        <v>0</v>
      </c>
      <c r="K75">
        <f>I!J73*'Sim_Vt_Of(IxI)'!$L75</f>
        <v>0</v>
      </c>
      <c r="L75">
        <f>I!K73*'Sim_Vt_Of(IxI)'!$L75</f>
        <v>0</v>
      </c>
      <c r="M75">
        <f>I!L73*'Sim_Vt_Of(IxI)'!$L75</f>
        <v>0</v>
      </c>
      <c r="N75">
        <f>I!M73*'Sim_Vt_Of(IxI)'!$L75</f>
        <v>0</v>
      </c>
      <c r="O75">
        <f>I!N73*'Sim_Vt_Of(IxI)'!$L75</f>
        <v>0</v>
      </c>
      <c r="P75">
        <f>I!O73*'Sim_Vt_Of(IxI)'!$L75</f>
        <v>0</v>
      </c>
      <c r="Q75">
        <f>I!P73*'Sim_Vt_Of(IxI)'!$L75</f>
        <v>0</v>
      </c>
      <c r="R75">
        <f>I!Q73*'Sim_Vt_Of(IxI)'!$L75</f>
        <v>0</v>
      </c>
      <c r="S75">
        <f>I!R73*'Sim_Vt_Of(IxI)'!$L75</f>
        <v>0</v>
      </c>
      <c r="T75">
        <f>I!S73*'Sim_Vt_Of(IxI)'!$L75</f>
        <v>0</v>
      </c>
      <c r="U75">
        <f>I!T73*'Sim_Vt_Of(IxI)'!$L75</f>
        <v>0</v>
      </c>
      <c r="V75">
        <f>I!U73*'Sim_Vt_Of(IxI)'!$L75</f>
        <v>0</v>
      </c>
      <c r="W75">
        <f>I!V73*'Sim_Vt_Of(IxI)'!$L75</f>
        <v>0</v>
      </c>
      <c r="X75">
        <f>I!W73*'Sim_Vt_Of(IxI)'!$L75</f>
        <v>0</v>
      </c>
      <c r="Y75">
        <f>I!X73*'Sim_Vt_Of(IxI)'!$L75</f>
        <v>0</v>
      </c>
      <c r="Z75">
        <f>I!Y73*'Sim_Vt_Of(IxI)'!$L75</f>
        <v>0</v>
      </c>
      <c r="AA75">
        <f>I!Z73*'Sim_Vt_Of(IxI)'!$L75</f>
        <v>0</v>
      </c>
      <c r="AB75">
        <f>I!AA73*'Sim_Vt_Of(IxI)'!$L75</f>
        <v>0</v>
      </c>
      <c r="AC75">
        <f>I!AB73*'Sim_Vt_Of(IxI)'!$L75</f>
        <v>0</v>
      </c>
      <c r="AD75">
        <f>I!AC73*'Sim_Vt_Of(IxI)'!$L75</f>
        <v>0</v>
      </c>
      <c r="AE75">
        <f>I!AD73*'Sim_Vt_Of(IxI)'!$L75</f>
        <v>0</v>
      </c>
      <c r="AF75">
        <f>I!AE73*'Sim_Vt_Of(IxI)'!$L75</f>
        <v>0</v>
      </c>
      <c r="AG75">
        <f>I!AF73*'Sim_Vt_Of(IxI)'!$L75</f>
        <v>0</v>
      </c>
      <c r="AH75">
        <f>I!AG73*'Sim_Vt_Of(IxI)'!$L75</f>
        <v>0</v>
      </c>
      <c r="AI75">
        <f>I!AH73*'Sim_Vt_Of(IxI)'!$L75</f>
        <v>0</v>
      </c>
      <c r="AJ75">
        <f>I!AI73*'Sim_Vt_Of(IxI)'!$L75</f>
        <v>0</v>
      </c>
      <c r="AK75">
        <f>I!AJ73*'Sim_Vt_Of(IxI)'!$L75</f>
        <v>0</v>
      </c>
      <c r="AL75">
        <f>I!AK73*'Sim_Vt_Of(IxI)'!$L75</f>
        <v>0</v>
      </c>
      <c r="AM75">
        <f>I!AL73*'Sim_Vt_Of(IxI)'!$L75</f>
        <v>0</v>
      </c>
      <c r="AN75">
        <f>I!AM73*'Sim_Vt_Of(IxI)'!$L75</f>
        <v>0</v>
      </c>
      <c r="AO75">
        <f>I!AN73*'Sim_Vt_Of(IxI)'!$L75</f>
        <v>0</v>
      </c>
      <c r="AP75">
        <f>I!AO73*'Sim_Vt_Of(IxI)'!$L75</f>
        <v>0</v>
      </c>
      <c r="AQ75">
        <f>I!AP73*'Sim_Vt_Of(IxI)'!$L75</f>
        <v>0</v>
      </c>
      <c r="AR75">
        <f>I!AQ73*'Sim_Vt_Of(IxI)'!$L75</f>
        <v>0</v>
      </c>
      <c r="AS75">
        <f>I!AR73*'Sim_Vt_Of(IxI)'!$L75</f>
        <v>0</v>
      </c>
      <c r="AT75">
        <f>I!AS73*'Sim_Vt_Of(IxI)'!$L75</f>
        <v>0</v>
      </c>
      <c r="AU75">
        <f>I!AT73*'Sim_Vt_Of(IxI)'!$L75</f>
        <v>0</v>
      </c>
      <c r="AV75">
        <f>I!AU73*'Sim_Vt_Of(IxI)'!$L75</f>
        <v>0</v>
      </c>
      <c r="AW75">
        <f>I!AV73*'Sim_Vt_Of(IxI)'!$L75</f>
        <v>0</v>
      </c>
      <c r="AX75">
        <f>I!AW73*'Sim_Vt_Of(IxI)'!$L75</f>
        <v>0</v>
      </c>
      <c r="AY75">
        <f>I!AX73*'Sim_Vt_Of(IxI)'!$L75</f>
        <v>0</v>
      </c>
      <c r="AZ75">
        <f>I!AY73*'Sim_Vt_Of(IxI)'!$L75</f>
        <v>0</v>
      </c>
      <c r="BA75">
        <f>I!AZ73*'Sim_Vt_Of(IxI)'!$L75</f>
        <v>0</v>
      </c>
      <c r="BB75">
        <f>I!BA73*'Sim_Vt_Of(IxI)'!$L75</f>
        <v>0</v>
      </c>
      <c r="BC75">
        <f>I!BB73*'Sim_Vt_Of(IxI)'!$L75</f>
        <v>0</v>
      </c>
      <c r="BD75">
        <f>I!BC73*'Sim_Vt_Of(IxI)'!$L75</f>
        <v>0</v>
      </c>
      <c r="BE75">
        <f>I!BD73*'Sim_Vt_Of(IxI)'!$L75</f>
        <v>0</v>
      </c>
      <c r="BF75">
        <f>I!BE73*'Sim_Vt_Of(IxI)'!$L75</f>
        <v>0</v>
      </c>
      <c r="BG75">
        <f>I!BF73*'Sim_Vt_Of(IxI)'!$L75</f>
        <v>0</v>
      </c>
      <c r="BH75">
        <f>I!BG73*'Sim_Vt_Of(IxI)'!$L75</f>
        <v>0</v>
      </c>
      <c r="BI75">
        <f>I!BH73*'Sim_Vt_Of(IxI)'!$L75</f>
        <v>0</v>
      </c>
      <c r="BJ75">
        <f>I!BI73*'Sim_Vt_Of(IxI)'!$L75</f>
        <v>0</v>
      </c>
      <c r="BK75">
        <f>I!BJ73*'Sim_Vt_Of(IxI)'!$L75</f>
        <v>0</v>
      </c>
      <c r="BL75">
        <f>I!BK73*'Sim_Vt_Of(IxI)'!$L75</f>
        <v>0</v>
      </c>
      <c r="BM75">
        <f>I!BL73*'Sim_Vt_Of(IxI)'!$L75</f>
        <v>0</v>
      </c>
      <c r="BN75">
        <f>I!BM73*'Sim_Vt_Of(IxI)'!$L75</f>
        <v>0</v>
      </c>
      <c r="BO75">
        <f>I!BN73*'Sim_Vt_Of(IxI)'!$L75</f>
        <v>0</v>
      </c>
      <c r="BP75">
        <f>I!BO73*'Sim_Vt_Of(IxI)'!$L75</f>
        <v>0</v>
      </c>
      <c r="BQ75">
        <f>I!BP73*'Sim_Vt_Of(IxI)'!$L75</f>
        <v>0</v>
      </c>
      <c r="BR75">
        <f>I!BQ73*'Sim_Vt_Of(IxI)'!$L75</f>
        <v>0</v>
      </c>
      <c r="BS75">
        <f>I!BR73*'Sim_Vt_Of(IxI)'!$L75</f>
        <v>0</v>
      </c>
      <c r="BT75">
        <f>I!BS73*'Sim_Vt_Of(IxI)'!$L75</f>
        <v>0</v>
      </c>
      <c r="BU75">
        <f>I!BT73*'Sim_Vt_Of(IxI)'!$L75</f>
        <v>0</v>
      </c>
      <c r="BV75">
        <f>I!BU73*'Sim_Vt_Of(IxI)'!$L75</f>
        <v>0</v>
      </c>
      <c r="BW75">
        <f>I!BV73*'Sim_Vt_Of(IxI)'!$L75</f>
        <v>0</v>
      </c>
      <c r="BX75">
        <f>I!BW73*'Sim_Vt_Of(IxI)'!$L75</f>
        <v>0</v>
      </c>
      <c r="BY75">
        <f>I!BX73*'Sim_Vt_Of(IxI)'!$L75</f>
        <v>0</v>
      </c>
    </row>
    <row r="76" spans="1:77" x14ac:dyDescent="0.25">
      <c r="A76" s="105" t="s">
        <v>73</v>
      </c>
      <c r="B76">
        <f>I!A74*'Sim_Vt_Of(IxI)'!$L76</f>
        <v>0</v>
      </c>
      <c r="C76">
        <f>I!B74*'Sim_Vt_Of(IxI)'!$L76</f>
        <v>0</v>
      </c>
      <c r="D76">
        <f>I!C74*'Sim_Vt_Of(IxI)'!$L76</f>
        <v>0</v>
      </c>
      <c r="E76">
        <f>I!D74*'Sim_Vt_Of(IxI)'!$L76</f>
        <v>0</v>
      </c>
      <c r="F76">
        <f>I!E74*'Sim_Vt_Of(IxI)'!$L76</f>
        <v>0</v>
      </c>
      <c r="G76">
        <f>I!F74*'Sim_Vt_Of(IxI)'!$L76</f>
        <v>0</v>
      </c>
      <c r="H76">
        <f>I!G74*'Sim_Vt_Of(IxI)'!$L76</f>
        <v>0</v>
      </c>
      <c r="I76">
        <f>I!H74*'Sim_Vt_Of(IxI)'!$L76</f>
        <v>0</v>
      </c>
      <c r="J76">
        <f>I!I74*'Sim_Vt_Of(IxI)'!$L76</f>
        <v>0</v>
      </c>
      <c r="K76">
        <f>I!J74*'Sim_Vt_Of(IxI)'!$L76</f>
        <v>0</v>
      </c>
      <c r="L76">
        <f>I!K74*'Sim_Vt_Of(IxI)'!$L76</f>
        <v>0</v>
      </c>
      <c r="M76">
        <f>I!L74*'Sim_Vt_Of(IxI)'!$L76</f>
        <v>0</v>
      </c>
      <c r="N76">
        <f>I!M74*'Sim_Vt_Of(IxI)'!$L76</f>
        <v>0</v>
      </c>
      <c r="O76">
        <f>I!N74*'Sim_Vt_Of(IxI)'!$L76</f>
        <v>0</v>
      </c>
      <c r="P76">
        <f>I!O74*'Sim_Vt_Of(IxI)'!$L76</f>
        <v>0</v>
      </c>
      <c r="Q76">
        <f>I!P74*'Sim_Vt_Of(IxI)'!$L76</f>
        <v>0</v>
      </c>
      <c r="R76">
        <f>I!Q74*'Sim_Vt_Of(IxI)'!$L76</f>
        <v>0</v>
      </c>
      <c r="S76">
        <f>I!R74*'Sim_Vt_Of(IxI)'!$L76</f>
        <v>0</v>
      </c>
      <c r="T76">
        <f>I!S74*'Sim_Vt_Of(IxI)'!$L76</f>
        <v>0</v>
      </c>
      <c r="U76">
        <f>I!T74*'Sim_Vt_Of(IxI)'!$L76</f>
        <v>0</v>
      </c>
      <c r="V76">
        <f>I!U74*'Sim_Vt_Of(IxI)'!$L76</f>
        <v>0</v>
      </c>
      <c r="W76">
        <f>I!V74*'Sim_Vt_Of(IxI)'!$L76</f>
        <v>0</v>
      </c>
      <c r="X76">
        <f>I!W74*'Sim_Vt_Of(IxI)'!$L76</f>
        <v>0</v>
      </c>
      <c r="Y76">
        <f>I!X74*'Sim_Vt_Of(IxI)'!$L76</f>
        <v>0</v>
      </c>
      <c r="Z76">
        <f>I!Y74*'Sim_Vt_Of(IxI)'!$L76</f>
        <v>0</v>
      </c>
      <c r="AA76">
        <f>I!Z74*'Sim_Vt_Of(IxI)'!$L76</f>
        <v>0</v>
      </c>
      <c r="AB76">
        <f>I!AA74*'Sim_Vt_Of(IxI)'!$L76</f>
        <v>0</v>
      </c>
      <c r="AC76">
        <f>I!AB74*'Sim_Vt_Of(IxI)'!$L76</f>
        <v>0</v>
      </c>
      <c r="AD76">
        <f>I!AC74*'Sim_Vt_Of(IxI)'!$L76</f>
        <v>0</v>
      </c>
      <c r="AE76">
        <f>I!AD74*'Sim_Vt_Of(IxI)'!$L76</f>
        <v>0</v>
      </c>
      <c r="AF76">
        <f>I!AE74*'Sim_Vt_Of(IxI)'!$L76</f>
        <v>0</v>
      </c>
      <c r="AG76">
        <f>I!AF74*'Sim_Vt_Of(IxI)'!$L76</f>
        <v>0</v>
      </c>
      <c r="AH76">
        <f>I!AG74*'Sim_Vt_Of(IxI)'!$L76</f>
        <v>0</v>
      </c>
      <c r="AI76">
        <f>I!AH74*'Sim_Vt_Of(IxI)'!$L76</f>
        <v>0</v>
      </c>
      <c r="AJ76">
        <f>I!AI74*'Sim_Vt_Of(IxI)'!$L76</f>
        <v>0</v>
      </c>
      <c r="AK76">
        <f>I!AJ74*'Sim_Vt_Of(IxI)'!$L76</f>
        <v>0</v>
      </c>
      <c r="AL76">
        <f>I!AK74*'Sim_Vt_Of(IxI)'!$L76</f>
        <v>0</v>
      </c>
      <c r="AM76">
        <f>I!AL74*'Sim_Vt_Of(IxI)'!$L76</f>
        <v>0</v>
      </c>
      <c r="AN76">
        <f>I!AM74*'Sim_Vt_Of(IxI)'!$L76</f>
        <v>0</v>
      </c>
      <c r="AO76">
        <f>I!AN74*'Sim_Vt_Of(IxI)'!$L76</f>
        <v>0</v>
      </c>
      <c r="AP76">
        <f>I!AO74*'Sim_Vt_Of(IxI)'!$L76</f>
        <v>0</v>
      </c>
      <c r="AQ76">
        <f>I!AP74*'Sim_Vt_Of(IxI)'!$L76</f>
        <v>0</v>
      </c>
      <c r="AR76">
        <f>I!AQ74*'Sim_Vt_Of(IxI)'!$L76</f>
        <v>0</v>
      </c>
      <c r="AS76">
        <f>I!AR74*'Sim_Vt_Of(IxI)'!$L76</f>
        <v>0</v>
      </c>
      <c r="AT76">
        <f>I!AS74*'Sim_Vt_Of(IxI)'!$L76</f>
        <v>0</v>
      </c>
      <c r="AU76">
        <f>I!AT74*'Sim_Vt_Of(IxI)'!$L76</f>
        <v>0</v>
      </c>
      <c r="AV76">
        <f>I!AU74*'Sim_Vt_Of(IxI)'!$L76</f>
        <v>0</v>
      </c>
      <c r="AW76">
        <f>I!AV74*'Sim_Vt_Of(IxI)'!$L76</f>
        <v>0</v>
      </c>
      <c r="AX76">
        <f>I!AW74*'Sim_Vt_Of(IxI)'!$L76</f>
        <v>0</v>
      </c>
      <c r="AY76">
        <f>I!AX74*'Sim_Vt_Of(IxI)'!$L76</f>
        <v>0</v>
      </c>
      <c r="AZ76">
        <f>I!AY74*'Sim_Vt_Of(IxI)'!$L76</f>
        <v>0</v>
      </c>
      <c r="BA76">
        <f>I!AZ74*'Sim_Vt_Of(IxI)'!$L76</f>
        <v>0</v>
      </c>
      <c r="BB76">
        <f>I!BA74*'Sim_Vt_Of(IxI)'!$L76</f>
        <v>0</v>
      </c>
      <c r="BC76">
        <f>I!BB74*'Sim_Vt_Of(IxI)'!$L76</f>
        <v>0</v>
      </c>
      <c r="BD76">
        <f>I!BC74*'Sim_Vt_Of(IxI)'!$L76</f>
        <v>0</v>
      </c>
      <c r="BE76">
        <f>I!BD74*'Sim_Vt_Of(IxI)'!$L76</f>
        <v>0</v>
      </c>
      <c r="BF76">
        <f>I!BE74*'Sim_Vt_Of(IxI)'!$L76</f>
        <v>0</v>
      </c>
      <c r="BG76">
        <f>I!BF74*'Sim_Vt_Of(IxI)'!$L76</f>
        <v>0</v>
      </c>
      <c r="BH76">
        <f>I!BG74*'Sim_Vt_Of(IxI)'!$L76</f>
        <v>0</v>
      </c>
      <c r="BI76">
        <f>I!BH74*'Sim_Vt_Of(IxI)'!$L76</f>
        <v>0</v>
      </c>
      <c r="BJ76">
        <f>I!BI74*'Sim_Vt_Of(IxI)'!$L76</f>
        <v>0</v>
      </c>
      <c r="BK76">
        <f>I!BJ74*'Sim_Vt_Of(IxI)'!$L76</f>
        <v>0</v>
      </c>
      <c r="BL76">
        <f>I!BK74*'Sim_Vt_Of(IxI)'!$L76</f>
        <v>0</v>
      </c>
      <c r="BM76">
        <f>I!BL74*'Sim_Vt_Of(IxI)'!$L76</f>
        <v>0</v>
      </c>
      <c r="BN76">
        <f>I!BM74*'Sim_Vt_Of(IxI)'!$L76</f>
        <v>0</v>
      </c>
      <c r="BO76">
        <f>I!BN74*'Sim_Vt_Of(IxI)'!$L76</f>
        <v>0</v>
      </c>
      <c r="BP76">
        <f>I!BO74*'Sim_Vt_Of(IxI)'!$L76</f>
        <v>0</v>
      </c>
      <c r="BQ76">
        <f>I!BP74*'Sim_Vt_Of(IxI)'!$L76</f>
        <v>0</v>
      </c>
      <c r="BR76">
        <f>I!BQ74*'Sim_Vt_Of(IxI)'!$L76</f>
        <v>0</v>
      </c>
      <c r="BS76">
        <f>I!BR74*'Sim_Vt_Of(IxI)'!$L76</f>
        <v>0</v>
      </c>
      <c r="BT76">
        <f>I!BS74*'Sim_Vt_Of(IxI)'!$L76</f>
        <v>0</v>
      </c>
      <c r="BU76">
        <f>I!BT74*'Sim_Vt_Of(IxI)'!$L76</f>
        <v>0</v>
      </c>
      <c r="BV76">
        <f>I!BU74*'Sim_Vt_Of(IxI)'!$L76</f>
        <v>0</v>
      </c>
      <c r="BW76">
        <f>I!BV74*'Sim_Vt_Of(IxI)'!$L76</f>
        <v>0</v>
      </c>
      <c r="BX76">
        <f>I!BW74*'Sim_Vt_Of(IxI)'!$L76</f>
        <v>0</v>
      </c>
      <c r="BY76">
        <f>I!BX74*'Sim_Vt_Of(IxI)'!$L76</f>
        <v>0</v>
      </c>
    </row>
    <row r="77" spans="1:77" x14ac:dyDescent="0.25">
      <c r="A77" s="105" t="s">
        <v>74</v>
      </c>
      <c r="B77">
        <f>I!A75*'Sim_Vt_Of(IxI)'!$L77</f>
        <v>0</v>
      </c>
      <c r="C77">
        <f>I!B75*'Sim_Vt_Of(IxI)'!$L77</f>
        <v>0</v>
      </c>
      <c r="D77">
        <f>I!C75*'Sim_Vt_Of(IxI)'!$L77</f>
        <v>0</v>
      </c>
      <c r="E77">
        <f>I!D75*'Sim_Vt_Of(IxI)'!$L77</f>
        <v>0</v>
      </c>
      <c r="F77">
        <f>I!E75*'Sim_Vt_Of(IxI)'!$L77</f>
        <v>0</v>
      </c>
      <c r="G77">
        <f>I!F75*'Sim_Vt_Of(IxI)'!$L77</f>
        <v>0</v>
      </c>
      <c r="H77">
        <f>I!G75*'Sim_Vt_Of(IxI)'!$L77</f>
        <v>0</v>
      </c>
      <c r="I77">
        <f>I!H75*'Sim_Vt_Of(IxI)'!$L77</f>
        <v>0</v>
      </c>
      <c r="J77">
        <f>I!I75*'Sim_Vt_Of(IxI)'!$L77</f>
        <v>0</v>
      </c>
      <c r="K77">
        <f>I!J75*'Sim_Vt_Of(IxI)'!$L77</f>
        <v>0</v>
      </c>
      <c r="L77">
        <f>I!K75*'Sim_Vt_Of(IxI)'!$L77</f>
        <v>0</v>
      </c>
      <c r="M77">
        <f>I!L75*'Sim_Vt_Of(IxI)'!$L77</f>
        <v>0</v>
      </c>
      <c r="N77">
        <f>I!M75*'Sim_Vt_Of(IxI)'!$L77</f>
        <v>0</v>
      </c>
      <c r="O77">
        <f>I!N75*'Sim_Vt_Of(IxI)'!$L77</f>
        <v>0</v>
      </c>
      <c r="P77">
        <f>I!O75*'Sim_Vt_Of(IxI)'!$L77</f>
        <v>0</v>
      </c>
      <c r="Q77">
        <f>I!P75*'Sim_Vt_Of(IxI)'!$L77</f>
        <v>0</v>
      </c>
      <c r="R77">
        <f>I!Q75*'Sim_Vt_Of(IxI)'!$L77</f>
        <v>0</v>
      </c>
      <c r="S77">
        <f>I!R75*'Sim_Vt_Of(IxI)'!$L77</f>
        <v>0</v>
      </c>
      <c r="T77">
        <f>I!S75*'Sim_Vt_Of(IxI)'!$L77</f>
        <v>0</v>
      </c>
      <c r="U77">
        <f>I!T75*'Sim_Vt_Of(IxI)'!$L77</f>
        <v>0</v>
      </c>
      <c r="V77">
        <f>I!U75*'Sim_Vt_Of(IxI)'!$L77</f>
        <v>0</v>
      </c>
      <c r="W77">
        <f>I!V75*'Sim_Vt_Of(IxI)'!$L77</f>
        <v>0</v>
      </c>
      <c r="X77">
        <f>I!W75*'Sim_Vt_Of(IxI)'!$L77</f>
        <v>0</v>
      </c>
      <c r="Y77">
        <f>I!X75*'Sim_Vt_Of(IxI)'!$L77</f>
        <v>0</v>
      </c>
      <c r="Z77">
        <f>I!Y75*'Sim_Vt_Of(IxI)'!$L77</f>
        <v>0</v>
      </c>
      <c r="AA77">
        <f>I!Z75*'Sim_Vt_Of(IxI)'!$L77</f>
        <v>0</v>
      </c>
      <c r="AB77">
        <f>I!AA75*'Sim_Vt_Of(IxI)'!$L77</f>
        <v>0</v>
      </c>
      <c r="AC77">
        <f>I!AB75*'Sim_Vt_Of(IxI)'!$L77</f>
        <v>0</v>
      </c>
      <c r="AD77">
        <f>I!AC75*'Sim_Vt_Of(IxI)'!$L77</f>
        <v>0</v>
      </c>
      <c r="AE77">
        <f>I!AD75*'Sim_Vt_Of(IxI)'!$L77</f>
        <v>0</v>
      </c>
      <c r="AF77">
        <f>I!AE75*'Sim_Vt_Of(IxI)'!$L77</f>
        <v>0</v>
      </c>
      <c r="AG77">
        <f>I!AF75*'Sim_Vt_Of(IxI)'!$L77</f>
        <v>0</v>
      </c>
      <c r="AH77">
        <f>I!AG75*'Sim_Vt_Of(IxI)'!$L77</f>
        <v>0</v>
      </c>
      <c r="AI77">
        <f>I!AH75*'Sim_Vt_Of(IxI)'!$L77</f>
        <v>0</v>
      </c>
      <c r="AJ77">
        <f>I!AI75*'Sim_Vt_Of(IxI)'!$L77</f>
        <v>0</v>
      </c>
      <c r="AK77">
        <f>I!AJ75*'Sim_Vt_Of(IxI)'!$L77</f>
        <v>0</v>
      </c>
      <c r="AL77">
        <f>I!AK75*'Sim_Vt_Of(IxI)'!$L77</f>
        <v>0</v>
      </c>
      <c r="AM77">
        <f>I!AL75*'Sim_Vt_Of(IxI)'!$L77</f>
        <v>0</v>
      </c>
      <c r="AN77">
        <f>I!AM75*'Sim_Vt_Of(IxI)'!$L77</f>
        <v>0</v>
      </c>
      <c r="AO77">
        <f>I!AN75*'Sim_Vt_Of(IxI)'!$L77</f>
        <v>0</v>
      </c>
      <c r="AP77">
        <f>I!AO75*'Sim_Vt_Of(IxI)'!$L77</f>
        <v>0</v>
      </c>
      <c r="AQ77">
        <f>I!AP75*'Sim_Vt_Of(IxI)'!$L77</f>
        <v>0</v>
      </c>
      <c r="AR77">
        <f>I!AQ75*'Sim_Vt_Of(IxI)'!$L77</f>
        <v>0</v>
      </c>
      <c r="AS77">
        <f>I!AR75*'Sim_Vt_Of(IxI)'!$L77</f>
        <v>0</v>
      </c>
      <c r="AT77">
        <f>I!AS75*'Sim_Vt_Of(IxI)'!$L77</f>
        <v>0</v>
      </c>
      <c r="AU77">
        <f>I!AT75*'Sim_Vt_Of(IxI)'!$L77</f>
        <v>0</v>
      </c>
      <c r="AV77">
        <f>I!AU75*'Sim_Vt_Of(IxI)'!$L77</f>
        <v>0</v>
      </c>
      <c r="AW77">
        <f>I!AV75*'Sim_Vt_Of(IxI)'!$L77</f>
        <v>0</v>
      </c>
      <c r="AX77">
        <f>I!AW75*'Sim_Vt_Of(IxI)'!$L77</f>
        <v>0</v>
      </c>
      <c r="AY77">
        <f>I!AX75*'Sim_Vt_Of(IxI)'!$L77</f>
        <v>0</v>
      </c>
      <c r="AZ77">
        <f>I!AY75*'Sim_Vt_Of(IxI)'!$L77</f>
        <v>0</v>
      </c>
      <c r="BA77">
        <f>I!AZ75*'Sim_Vt_Of(IxI)'!$L77</f>
        <v>0</v>
      </c>
      <c r="BB77">
        <f>I!BA75*'Sim_Vt_Of(IxI)'!$L77</f>
        <v>0</v>
      </c>
      <c r="BC77">
        <f>I!BB75*'Sim_Vt_Of(IxI)'!$L77</f>
        <v>0</v>
      </c>
      <c r="BD77">
        <f>I!BC75*'Sim_Vt_Of(IxI)'!$L77</f>
        <v>0</v>
      </c>
      <c r="BE77">
        <f>I!BD75*'Sim_Vt_Of(IxI)'!$L77</f>
        <v>0</v>
      </c>
      <c r="BF77">
        <f>I!BE75*'Sim_Vt_Of(IxI)'!$L77</f>
        <v>0</v>
      </c>
      <c r="BG77">
        <f>I!BF75*'Sim_Vt_Of(IxI)'!$L77</f>
        <v>0</v>
      </c>
      <c r="BH77">
        <f>I!BG75*'Sim_Vt_Of(IxI)'!$L77</f>
        <v>0</v>
      </c>
      <c r="BI77">
        <f>I!BH75*'Sim_Vt_Of(IxI)'!$L77</f>
        <v>0</v>
      </c>
      <c r="BJ77">
        <f>I!BI75*'Sim_Vt_Of(IxI)'!$L77</f>
        <v>0</v>
      </c>
      <c r="BK77">
        <f>I!BJ75*'Sim_Vt_Of(IxI)'!$L77</f>
        <v>0</v>
      </c>
      <c r="BL77">
        <f>I!BK75*'Sim_Vt_Of(IxI)'!$L77</f>
        <v>0</v>
      </c>
      <c r="BM77">
        <f>I!BL75*'Sim_Vt_Of(IxI)'!$L77</f>
        <v>0</v>
      </c>
      <c r="BN77">
        <f>I!BM75*'Sim_Vt_Of(IxI)'!$L77</f>
        <v>0</v>
      </c>
      <c r="BO77">
        <f>I!BN75*'Sim_Vt_Of(IxI)'!$L77</f>
        <v>0</v>
      </c>
      <c r="BP77">
        <f>I!BO75*'Sim_Vt_Of(IxI)'!$L77</f>
        <v>0</v>
      </c>
      <c r="BQ77">
        <f>I!BP75*'Sim_Vt_Of(IxI)'!$L77</f>
        <v>0</v>
      </c>
      <c r="BR77">
        <f>I!BQ75*'Sim_Vt_Of(IxI)'!$L77</f>
        <v>0</v>
      </c>
      <c r="BS77">
        <f>I!BR75*'Sim_Vt_Of(IxI)'!$L77</f>
        <v>0</v>
      </c>
      <c r="BT77">
        <f>I!BS75*'Sim_Vt_Of(IxI)'!$L77</f>
        <v>0</v>
      </c>
      <c r="BU77">
        <f>I!BT75*'Sim_Vt_Of(IxI)'!$L77</f>
        <v>0</v>
      </c>
      <c r="BV77">
        <f>I!BU75*'Sim_Vt_Of(IxI)'!$L77</f>
        <v>0</v>
      </c>
      <c r="BW77">
        <f>I!BV75*'Sim_Vt_Of(IxI)'!$L77</f>
        <v>0</v>
      </c>
      <c r="BX77">
        <f>I!BW75*'Sim_Vt_Of(IxI)'!$L77</f>
        <v>0</v>
      </c>
      <c r="BY77">
        <f>I!BX75*'Sim_Vt_Of(IxI)'!$L77</f>
        <v>0</v>
      </c>
    </row>
    <row r="78" spans="1:77" x14ac:dyDescent="0.25">
      <c r="A78" s="105" t="s">
        <v>75</v>
      </c>
      <c r="B78">
        <f>I!A76*'Sim_Vt_Of(IxI)'!$L78</f>
        <v>0</v>
      </c>
      <c r="C78">
        <f>I!B76*'Sim_Vt_Of(IxI)'!$L78</f>
        <v>0</v>
      </c>
      <c r="D78">
        <f>I!C76*'Sim_Vt_Of(IxI)'!$L78</f>
        <v>0</v>
      </c>
      <c r="E78">
        <f>I!D76*'Sim_Vt_Of(IxI)'!$L78</f>
        <v>0</v>
      </c>
      <c r="F78">
        <f>I!E76*'Sim_Vt_Of(IxI)'!$L78</f>
        <v>0</v>
      </c>
      <c r="G78">
        <f>I!F76*'Sim_Vt_Of(IxI)'!$L78</f>
        <v>0</v>
      </c>
      <c r="H78">
        <f>I!G76*'Sim_Vt_Of(IxI)'!$L78</f>
        <v>0</v>
      </c>
      <c r="I78">
        <f>I!H76*'Sim_Vt_Of(IxI)'!$L78</f>
        <v>0</v>
      </c>
      <c r="J78">
        <f>I!I76*'Sim_Vt_Of(IxI)'!$L78</f>
        <v>0</v>
      </c>
      <c r="K78">
        <f>I!J76*'Sim_Vt_Of(IxI)'!$L78</f>
        <v>0</v>
      </c>
      <c r="L78">
        <f>I!K76*'Sim_Vt_Of(IxI)'!$L78</f>
        <v>0</v>
      </c>
      <c r="M78">
        <f>I!L76*'Sim_Vt_Of(IxI)'!$L78</f>
        <v>0</v>
      </c>
      <c r="N78">
        <f>I!M76*'Sim_Vt_Of(IxI)'!$L78</f>
        <v>0</v>
      </c>
      <c r="O78">
        <f>I!N76*'Sim_Vt_Of(IxI)'!$L78</f>
        <v>0</v>
      </c>
      <c r="P78">
        <f>I!O76*'Sim_Vt_Of(IxI)'!$L78</f>
        <v>0</v>
      </c>
      <c r="Q78">
        <f>I!P76*'Sim_Vt_Of(IxI)'!$L78</f>
        <v>0</v>
      </c>
      <c r="R78">
        <f>I!Q76*'Sim_Vt_Of(IxI)'!$L78</f>
        <v>0</v>
      </c>
      <c r="S78">
        <f>I!R76*'Sim_Vt_Of(IxI)'!$L78</f>
        <v>0</v>
      </c>
      <c r="T78">
        <f>I!S76*'Sim_Vt_Of(IxI)'!$L78</f>
        <v>0</v>
      </c>
      <c r="U78">
        <f>I!T76*'Sim_Vt_Of(IxI)'!$L78</f>
        <v>0</v>
      </c>
      <c r="V78">
        <f>I!U76*'Sim_Vt_Of(IxI)'!$L78</f>
        <v>0</v>
      </c>
      <c r="W78">
        <f>I!V76*'Sim_Vt_Of(IxI)'!$L78</f>
        <v>0</v>
      </c>
      <c r="X78">
        <f>I!W76*'Sim_Vt_Of(IxI)'!$L78</f>
        <v>0</v>
      </c>
      <c r="Y78">
        <f>I!X76*'Sim_Vt_Of(IxI)'!$L78</f>
        <v>0</v>
      </c>
      <c r="Z78">
        <f>I!Y76*'Sim_Vt_Of(IxI)'!$L78</f>
        <v>0</v>
      </c>
      <c r="AA78">
        <f>I!Z76*'Sim_Vt_Of(IxI)'!$L78</f>
        <v>0</v>
      </c>
      <c r="AB78">
        <f>I!AA76*'Sim_Vt_Of(IxI)'!$L78</f>
        <v>0</v>
      </c>
      <c r="AC78">
        <f>I!AB76*'Sim_Vt_Of(IxI)'!$L78</f>
        <v>0</v>
      </c>
      <c r="AD78">
        <f>I!AC76*'Sim_Vt_Of(IxI)'!$L78</f>
        <v>0</v>
      </c>
      <c r="AE78">
        <f>I!AD76*'Sim_Vt_Of(IxI)'!$L78</f>
        <v>0</v>
      </c>
      <c r="AF78">
        <f>I!AE76*'Sim_Vt_Of(IxI)'!$L78</f>
        <v>0</v>
      </c>
      <c r="AG78">
        <f>I!AF76*'Sim_Vt_Of(IxI)'!$L78</f>
        <v>0</v>
      </c>
      <c r="AH78">
        <f>I!AG76*'Sim_Vt_Of(IxI)'!$L78</f>
        <v>0</v>
      </c>
      <c r="AI78">
        <f>I!AH76*'Sim_Vt_Of(IxI)'!$L78</f>
        <v>0</v>
      </c>
      <c r="AJ78">
        <f>I!AI76*'Sim_Vt_Of(IxI)'!$L78</f>
        <v>0</v>
      </c>
      <c r="AK78">
        <f>I!AJ76*'Sim_Vt_Of(IxI)'!$L78</f>
        <v>0</v>
      </c>
      <c r="AL78">
        <f>I!AK76*'Sim_Vt_Of(IxI)'!$L78</f>
        <v>0</v>
      </c>
      <c r="AM78">
        <f>I!AL76*'Sim_Vt_Of(IxI)'!$L78</f>
        <v>0</v>
      </c>
      <c r="AN78">
        <f>I!AM76*'Sim_Vt_Of(IxI)'!$L78</f>
        <v>0</v>
      </c>
      <c r="AO78">
        <f>I!AN76*'Sim_Vt_Of(IxI)'!$L78</f>
        <v>0</v>
      </c>
      <c r="AP78">
        <f>I!AO76*'Sim_Vt_Of(IxI)'!$L78</f>
        <v>0</v>
      </c>
      <c r="AQ78">
        <f>I!AP76*'Sim_Vt_Of(IxI)'!$L78</f>
        <v>0</v>
      </c>
      <c r="AR78">
        <f>I!AQ76*'Sim_Vt_Of(IxI)'!$L78</f>
        <v>0</v>
      </c>
      <c r="AS78">
        <f>I!AR76*'Sim_Vt_Of(IxI)'!$L78</f>
        <v>0</v>
      </c>
      <c r="AT78">
        <f>I!AS76*'Sim_Vt_Of(IxI)'!$L78</f>
        <v>0</v>
      </c>
      <c r="AU78">
        <f>I!AT76*'Sim_Vt_Of(IxI)'!$L78</f>
        <v>0</v>
      </c>
      <c r="AV78">
        <f>I!AU76*'Sim_Vt_Of(IxI)'!$L78</f>
        <v>0</v>
      </c>
      <c r="AW78">
        <f>I!AV76*'Sim_Vt_Of(IxI)'!$L78</f>
        <v>0</v>
      </c>
      <c r="AX78">
        <f>I!AW76*'Sim_Vt_Of(IxI)'!$L78</f>
        <v>0</v>
      </c>
      <c r="AY78">
        <f>I!AX76*'Sim_Vt_Of(IxI)'!$L78</f>
        <v>0</v>
      </c>
      <c r="AZ78">
        <f>I!AY76*'Sim_Vt_Of(IxI)'!$L78</f>
        <v>0</v>
      </c>
      <c r="BA78">
        <f>I!AZ76*'Sim_Vt_Of(IxI)'!$L78</f>
        <v>0</v>
      </c>
      <c r="BB78">
        <f>I!BA76*'Sim_Vt_Of(IxI)'!$L78</f>
        <v>0</v>
      </c>
      <c r="BC78">
        <f>I!BB76*'Sim_Vt_Of(IxI)'!$L78</f>
        <v>0</v>
      </c>
      <c r="BD78">
        <f>I!BC76*'Sim_Vt_Of(IxI)'!$L78</f>
        <v>0</v>
      </c>
      <c r="BE78">
        <f>I!BD76*'Sim_Vt_Of(IxI)'!$L78</f>
        <v>0</v>
      </c>
      <c r="BF78">
        <f>I!BE76*'Sim_Vt_Of(IxI)'!$L78</f>
        <v>0</v>
      </c>
      <c r="BG78">
        <f>I!BF76*'Sim_Vt_Of(IxI)'!$L78</f>
        <v>0</v>
      </c>
      <c r="BH78">
        <f>I!BG76*'Sim_Vt_Of(IxI)'!$L78</f>
        <v>0</v>
      </c>
      <c r="BI78">
        <f>I!BH76*'Sim_Vt_Of(IxI)'!$L78</f>
        <v>0</v>
      </c>
      <c r="BJ78">
        <f>I!BI76*'Sim_Vt_Of(IxI)'!$L78</f>
        <v>0</v>
      </c>
      <c r="BK78">
        <f>I!BJ76*'Sim_Vt_Of(IxI)'!$L78</f>
        <v>0</v>
      </c>
      <c r="BL78">
        <f>I!BK76*'Sim_Vt_Of(IxI)'!$L78</f>
        <v>0</v>
      </c>
      <c r="BM78">
        <f>I!BL76*'Sim_Vt_Of(IxI)'!$L78</f>
        <v>0</v>
      </c>
      <c r="BN78">
        <f>I!BM76*'Sim_Vt_Of(IxI)'!$L78</f>
        <v>0</v>
      </c>
      <c r="BO78">
        <f>I!BN76*'Sim_Vt_Of(IxI)'!$L78</f>
        <v>0</v>
      </c>
      <c r="BP78">
        <f>I!BO76*'Sim_Vt_Of(IxI)'!$L78</f>
        <v>0</v>
      </c>
      <c r="BQ78">
        <f>I!BP76*'Sim_Vt_Of(IxI)'!$L78</f>
        <v>0</v>
      </c>
      <c r="BR78">
        <f>I!BQ76*'Sim_Vt_Of(IxI)'!$L78</f>
        <v>0</v>
      </c>
      <c r="BS78">
        <f>I!BR76*'Sim_Vt_Of(IxI)'!$L78</f>
        <v>0</v>
      </c>
      <c r="BT78">
        <f>I!BS76*'Sim_Vt_Of(IxI)'!$L78</f>
        <v>0</v>
      </c>
      <c r="BU78">
        <f>I!BT76*'Sim_Vt_Of(IxI)'!$L78</f>
        <v>0</v>
      </c>
      <c r="BV78">
        <f>I!BU76*'Sim_Vt_Of(IxI)'!$L78</f>
        <v>0</v>
      </c>
      <c r="BW78">
        <f>I!BV76*'Sim_Vt_Of(IxI)'!$L78</f>
        <v>0</v>
      </c>
      <c r="BX78">
        <f>I!BW76*'Sim_Vt_Of(IxI)'!$L78</f>
        <v>0</v>
      </c>
      <c r="BY78">
        <f>I!BX76*'Sim_Vt_Of(IxI)'!$L78</f>
        <v>0</v>
      </c>
    </row>
  </sheetData>
  <sheetProtection password="8953" sheet="1" formatColumns="0" formatRows="0"/>
  <conditionalFormatting sqref="A3:A78">
    <cfRule type="cellIs" dxfId="213" priority="1" operator="lessThan">
      <formula>0</formula>
    </cfRule>
  </conditionalFormatting>
  <conditionalFormatting sqref="B2:BY2">
    <cfRule type="cellIs" dxfId="212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5"/>
  <dimension ref="A2:BY80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107">
        <f t="array" ref="B3:BY78">MMULT(Sim_L_Of_EBEIMB!B3:BY78,L_t_Of!B3:BY78)</f>
        <v>0</v>
      </c>
      <c r="C3" s="107">
        <v>0</v>
      </c>
      <c r="D3" s="107">
        <v>0</v>
      </c>
      <c r="E3" s="107">
        <v>0</v>
      </c>
      <c r="F3" s="107">
        <v>0</v>
      </c>
      <c r="G3" s="107">
        <v>0</v>
      </c>
      <c r="H3" s="107">
        <v>0</v>
      </c>
      <c r="I3" s="107">
        <v>0</v>
      </c>
      <c r="J3" s="107">
        <v>0</v>
      </c>
      <c r="K3" s="107">
        <v>0</v>
      </c>
      <c r="L3" s="107">
        <v>0</v>
      </c>
      <c r="M3" s="107">
        <v>0</v>
      </c>
      <c r="N3" s="107">
        <v>0</v>
      </c>
      <c r="O3" s="107">
        <v>0</v>
      </c>
      <c r="P3" s="107">
        <v>0</v>
      </c>
      <c r="Q3" s="107">
        <v>0</v>
      </c>
      <c r="R3" s="107">
        <v>0</v>
      </c>
      <c r="S3" s="107">
        <v>0</v>
      </c>
      <c r="T3" s="107">
        <v>0</v>
      </c>
      <c r="U3" s="107">
        <v>0</v>
      </c>
      <c r="V3" s="107">
        <v>0</v>
      </c>
      <c r="W3" s="107">
        <v>0</v>
      </c>
      <c r="X3" s="107">
        <v>0</v>
      </c>
      <c r="Y3" s="107">
        <v>0</v>
      </c>
      <c r="Z3" s="107">
        <v>0</v>
      </c>
      <c r="AA3" s="107">
        <v>0</v>
      </c>
      <c r="AB3" s="107">
        <v>0</v>
      </c>
      <c r="AC3" s="107">
        <v>0</v>
      </c>
      <c r="AD3" s="107">
        <v>0</v>
      </c>
      <c r="AE3" s="107">
        <v>0</v>
      </c>
      <c r="AF3" s="107">
        <v>0</v>
      </c>
      <c r="AG3" s="107">
        <v>0</v>
      </c>
      <c r="AH3" s="107">
        <v>0</v>
      </c>
      <c r="AI3" s="107">
        <v>0</v>
      </c>
      <c r="AJ3" s="107">
        <v>0</v>
      </c>
      <c r="AK3" s="107">
        <v>0</v>
      </c>
      <c r="AL3" s="107">
        <v>0</v>
      </c>
      <c r="AM3" s="107">
        <v>0</v>
      </c>
      <c r="AN3" s="107">
        <v>0</v>
      </c>
      <c r="AO3" s="107">
        <v>0</v>
      </c>
      <c r="AP3" s="107">
        <v>0</v>
      </c>
      <c r="AQ3" s="107">
        <v>0</v>
      </c>
      <c r="AR3" s="107">
        <v>0</v>
      </c>
      <c r="AS3" s="107">
        <v>0</v>
      </c>
      <c r="AT3" s="107">
        <v>0</v>
      </c>
      <c r="AU3" s="107">
        <v>0</v>
      </c>
      <c r="AV3" s="107">
        <v>0</v>
      </c>
      <c r="AW3" s="107">
        <v>0</v>
      </c>
      <c r="AX3" s="107">
        <v>0</v>
      </c>
      <c r="AY3" s="107">
        <v>0</v>
      </c>
      <c r="AZ3" s="107">
        <v>0</v>
      </c>
      <c r="BA3" s="107">
        <v>0</v>
      </c>
      <c r="BB3" s="107">
        <v>0</v>
      </c>
      <c r="BC3" s="107">
        <v>0</v>
      </c>
      <c r="BD3" s="107">
        <v>0</v>
      </c>
      <c r="BE3" s="107">
        <v>0</v>
      </c>
      <c r="BF3" s="107">
        <v>0</v>
      </c>
      <c r="BG3" s="107">
        <v>0</v>
      </c>
      <c r="BH3" s="107">
        <v>0</v>
      </c>
      <c r="BI3" s="107">
        <v>0</v>
      </c>
      <c r="BJ3" s="107">
        <v>0</v>
      </c>
      <c r="BK3" s="107">
        <v>0</v>
      </c>
      <c r="BL3" s="107">
        <v>0</v>
      </c>
      <c r="BM3" s="107">
        <v>0</v>
      </c>
      <c r="BN3" s="107">
        <v>0</v>
      </c>
      <c r="BO3" s="107">
        <v>0</v>
      </c>
      <c r="BP3" s="107">
        <v>0</v>
      </c>
      <c r="BQ3" s="107">
        <v>0</v>
      </c>
      <c r="BR3" s="107">
        <v>0</v>
      </c>
      <c r="BS3" s="107">
        <v>0</v>
      </c>
      <c r="BT3" s="107">
        <v>0</v>
      </c>
      <c r="BU3" s="107">
        <v>0</v>
      </c>
      <c r="BV3" s="107">
        <v>0</v>
      </c>
      <c r="BW3" s="107">
        <v>0</v>
      </c>
      <c r="BX3" s="107">
        <v>0</v>
      </c>
      <c r="BY3" s="107">
        <v>0</v>
      </c>
    </row>
    <row r="4" spans="1:77" x14ac:dyDescent="0.25">
      <c r="A4" s="105" t="s">
        <v>1</v>
      </c>
      <c r="B4" s="107">
        <v>0</v>
      </c>
      <c r="C4" s="107">
        <v>0</v>
      </c>
      <c r="D4" s="107">
        <v>0</v>
      </c>
      <c r="E4" s="107">
        <v>0</v>
      </c>
      <c r="F4" s="107">
        <v>0</v>
      </c>
      <c r="G4" s="107">
        <v>0</v>
      </c>
      <c r="H4" s="107">
        <v>0</v>
      </c>
      <c r="I4" s="107">
        <v>0</v>
      </c>
      <c r="J4" s="107">
        <v>0</v>
      </c>
      <c r="K4" s="107">
        <v>0</v>
      </c>
      <c r="L4" s="107">
        <v>0</v>
      </c>
      <c r="M4" s="107">
        <v>0</v>
      </c>
      <c r="N4" s="107">
        <v>0</v>
      </c>
      <c r="O4" s="107">
        <v>0</v>
      </c>
      <c r="P4" s="107">
        <v>0</v>
      </c>
      <c r="Q4" s="107">
        <v>0</v>
      </c>
      <c r="R4" s="107">
        <v>0</v>
      </c>
      <c r="S4" s="107">
        <v>0</v>
      </c>
      <c r="T4" s="107">
        <v>0</v>
      </c>
      <c r="U4" s="107">
        <v>0</v>
      </c>
      <c r="V4" s="107">
        <v>0</v>
      </c>
      <c r="W4" s="107">
        <v>0</v>
      </c>
      <c r="X4" s="107">
        <v>0</v>
      </c>
      <c r="Y4" s="107">
        <v>0</v>
      </c>
      <c r="Z4" s="107">
        <v>0</v>
      </c>
      <c r="AA4" s="107">
        <v>0</v>
      </c>
      <c r="AB4" s="107">
        <v>0</v>
      </c>
      <c r="AC4" s="107">
        <v>0</v>
      </c>
      <c r="AD4" s="107">
        <v>0</v>
      </c>
      <c r="AE4" s="107">
        <v>0</v>
      </c>
      <c r="AF4" s="107">
        <v>0</v>
      </c>
      <c r="AG4" s="107">
        <v>0</v>
      </c>
      <c r="AH4" s="107">
        <v>0</v>
      </c>
      <c r="AI4" s="107">
        <v>0</v>
      </c>
      <c r="AJ4" s="107">
        <v>0</v>
      </c>
      <c r="AK4" s="107">
        <v>0</v>
      </c>
      <c r="AL4" s="107">
        <v>0</v>
      </c>
      <c r="AM4" s="107">
        <v>0</v>
      </c>
      <c r="AN4" s="107">
        <v>0</v>
      </c>
      <c r="AO4" s="107">
        <v>0</v>
      </c>
      <c r="AP4" s="107">
        <v>0</v>
      </c>
      <c r="AQ4" s="107">
        <v>0</v>
      </c>
      <c r="AR4" s="107">
        <v>0</v>
      </c>
      <c r="AS4" s="107">
        <v>0</v>
      </c>
      <c r="AT4" s="107">
        <v>0</v>
      </c>
      <c r="AU4" s="107">
        <v>0</v>
      </c>
      <c r="AV4" s="107">
        <v>0</v>
      </c>
      <c r="AW4" s="107">
        <v>0</v>
      </c>
      <c r="AX4" s="107">
        <v>0</v>
      </c>
      <c r="AY4" s="107">
        <v>0</v>
      </c>
      <c r="AZ4" s="107">
        <v>0</v>
      </c>
      <c r="BA4" s="107">
        <v>0</v>
      </c>
      <c r="BB4" s="107">
        <v>0</v>
      </c>
      <c r="BC4" s="107">
        <v>0</v>
      </c>
      <c r="BD4" s="107">
        <v>0</v>
      </c>
      <c r="BE4" s="107">
        <v>0</v>
      </c>
      <c r="BF4" s="107">
        <v>0</v>
      </c>
      <c r="BG4" s="107">
        <v>0</v>
      </c>
      <c r="BH4" s="107">
        <v>0</v>
      </c>
      <c r="BI4" s="107">
        <v>0</v>
      </c>
      <c r="BJ4" s="107">
        <v>0</v>
      </c>
      <c r="BK4" s="107">
        <v>0</v>
      </c>
      <c r="BL4" s="107">
        <v>0</v>
      </c>
      <c r="BM4" s="107">
        <v>0</v>
      </c>
      <c r="BN4" s="107">
        <v>0</v>
      </c>
      <c r="BO4" s="107">
        <v>0</v>
      </c>
      <c r="BP4" s="107">
        <v>0</v>
      </c>
      <c r="BQ4" s="107">
        <v>0</v>
      </c>
      <c r="BR4" s="107">
        <v>0</v>
      </c>
      <c r="BS4" s="107">
        <v>0</v>
      </c>
      <c r="BT4" s="107">
        <v>0</v>
      </c>
      <c r="BU4" s="107">
        <v>0</v>
      </c>
      <c r="BV4" s="107">
        <v>0</v>
      </c>
      <c r="BW4" s="107">
        <v>0</v>
      </c>
      <c r="BX4" s="107">
        <v>0</v>
      </c>
      <c r="BY4" s="107">
        <v>0</v>
      </c>
    </row>
    <row r="5" spans="1:77" x14ac:dyDescent="0.25">
      <c r="A5" s="105" t="s">
        <v>2</v>
      </c>
      <c r="B5" s="107">
        <v>0</v>
      </c>
      <c r="C5" s="107">
        <v>0</v>
      </c>
      <c r="D5" s="107">
        <v>0</v>
      </c>
      <c r="E5" s="107">
        <v>0</v>
      </c>
      <c r="F5" s="107">
        <v>0</v>
      </c>
      <c r="G5" s="107">
        <v>0</v>
      </c>
      <c r="H5" s="107">
        <v>0</v>
      </c>
      <c r="I5" s="107">
        <v>0</v>
      </c>
      <c r="J5" s="107">
        <v>0</v>
      </c>
      <c r="K5" s="107">
        <v>0</v>
      </c>
      <c r="L5" s="107">
        <v>0</v>
      </c>
      <c r="M5" s="107">
        <v>0</v>
      </c>
      <c r="N5" s="107">
        <v>0</v>
      </c>
      <c r="O5" s="107">
        <v>0</v>
      </c>
      <c r="P5" s="107">
        <v>0</v>
      </c>
      <c r="Q5" s="107">
        <v>0</v>
      </c>
      <c r="R5" s="107">
        <v>0</v>
      </c>
      <c r="S5" s="107">
        <v>0</v>
      </c>
      <c r="T5" s="107">
        <v>0</v>
      </c>
      <c r="U5" s="107">
        <v>0</v>
      </c>
      <c r="V5" s="107">
        <v>0</v>
      </c>
      <c r="W5" s="107">
        <v>0</v>
      </c>
      <c r="X5" s="107">
        <v>0</v>
      </c>
      <c r="Y5" s="107">
        <v>0</v>
      </c>
      <c r="Z5" s="107">
        <v>0</v>
      </c>
      <c r="AA5" s="107">
        <v>0</v>
      </c>
      <c r="AB5" s="107">
        <v>0</v>
      </c>
      <c r="AC5" s="107">
        <v>0</v>
      </c>
      <c r="AD5" s="107">
        <v>0</v>
      </c>
      <c r="AE5" s="107">
        <v>0</v>
      </c>
      <c r="AF5" s="107">
        <v>0</v>
      </c>
      <c r="AG5" s="107">
        <v>0</v>
      </c>
      <c r="AH5" s="107">
        <v>0</v>
      </c>
      <c r="AI5" s="107">
        <v>0</v>
      </c>
      <c r="AJ5" s="107">
        <v>0</v>
      </c>
      <c r="AK5" s="107">
        <v>0</v>
      </c>
      <c r="AL5" s="107">
        <v>0</v>
      </c>
      <c r="AM5" s="107">
        <v>0</v>
      </c>
      <c r="AN5" s="107">
        <v>0</v>
      </c>
      <c r="AO5" s="107">
        <v>0</v>
      </c>
      <c r="AP5" s="107">
        <v>0</v>
      </c>
      <c r="AQ5" s="107">
        <v>0</v>
      </c>
      <c r="AR5" s="107">
        <v>0</v>
      </c>
      <c r="AS5" s="107">
        <v>0</v>
      </c>
      <c r="AT5" s="107">
        <v>0</v>
      </c>
      <c r="AU5" s="107">
        <v>0</v>
      </c>
      <c r="AV5" s="107">
        <v>0</v>
      </c>
      <c r="AW5" s="107">
        <v>0</v>
      </c>
      <c r="AX5" s="107">
        <v>0</v>
      </c>
      <c r="AY5" s="107">
        <v>0</v>
      </c>
      <c r="AZ5" s="107">
        <v>0</v>
      </c>
      <c r="BA5" s="107">
        <v>0</v>
      </c>
      <c r="BB5" s="107">
        <v>0</v>
      </c>
      <c r="BC5" s="107">
        <v>0</v>
      </c>
      <c r="BD5" s="107">
        <v>0</v>
      </c>
      <c r="BE5" s="107">
        <v>0</v>
      </c>
      <c r="BF5" s="107">
        <v>0</v>
      </c>
      <c r="BG5" s="107">
        <v>0</v>
      </c>
      <c r="BH5" s="107">
        <v>0</v>
      </c>
      <c r="BI5" s="107">
        <v>0</v>
      </c>
      <c r="BJ5" s="107">
        <v>0</v>
      </c>
      <c r="BK5" s="107">
        <v>0</v>
      </c>
      <c r="BL5" s="107">
        <v>0</v>
      </c>
      <c r="BM5" s="107">
        <v>0</v>
      </c>
      <c r="BN5" s="107">
        <v>0</v>
      </c>
      <c r="BO5" s="107">
        <v>0</v>
      </c>
      <c r="BP5" s="107">
        <v>0</v>
      </c>
      <c r="BQ5" s="107">
        <v>0</v>
      </c>
      <c r="BR5" s="107">
        <v>0</v>
      </c>
      <c r="BS5" s="107">
        <v>0</v>
      </c>
      <c r="BT5" s="107">
        <v>0</v>
      </c>
      <c r="BU5" s="107">
        <v>0</v>
      </c>
      <c r="BV5" s="107">
        <v>0</v>
      </c>
      <c r="BW5" s="107">
        <v>0</v>
      </c>
      <c r="BX5" s="107">
        <v>0</v>
      </c>
      <c r="BY5" s="107">
        <v>0</v>
      </c>
    </row>
    <row r="6" spans="1:77" x14ac:dyDescent="0.25">
      <c r="A6" s="105" t="s">
        <v>3</v>
      </c>
      <c r="B6" s="107">
        <v>0</v>
      </c>
      <c r="C6" s="107">
        <v>0</v>
      </c>
      <c r="D6" s="107">
        <v>0</v>
      </c>
      <c r="E6" s="107">
        <v>0</v>
      </c>
      <c r="F6" s="107">
        <v>0</v>
      </c>
      <c r="G6" s="107">
        <v>0</v>
      </c>
      <c r="H6" s="107">
        <v>0</v>
      </c>
      <c r="I6" s="107">
        <v>0</v>
      </c>
      <c r="J6" s="107">
        <v>0</v>
      </c>
      <c r="K6" s="107">
        <v>0</v>
      </c>
      <c r="L6" s="107">
        <v>0</v>
      </c>
      <c r="M6" s="107">
        <v>0</v>
      </c>
      <c r="N6" s="107">
        <v>0</v>
      </c>
      <c r="O6" s="107">
        <v>0</v>
      </c>
      <c r="P6" s="107">
        <v>0</v>
      </c>
      <c r="Q6" s="107">
        <v>0</v>
      </c>
      <c r="R6" s="107">
        <v>0</v>
      </c>
      <c r="S6" s="107">
        <v>0</v>
      </c>
      <c r="T6" s="107">
        <v>0</v>
      </c>
      <c r="U6" s="107">
        <v>0</v>
      </c>
      <c r="V6" s="107">
        <v>0</v>
      </c>
      <c r="W6" s="107">
        <v>0</v>
      </c>
      <c r="X6" s="107">
        <v>0</v>
      </c>
      <c r="Y6" s="107">
        <v>0</v>
      </c>
      <c r="Z6" s="107">
        <v>0</v>
      </c>
      <c r="AA6" s="107">
        <v>0</v>
      </c>
      <c r="AB6" s="107">
        <v>0</v>
      </c>
      <c r="AC6" s="107">
        <v>0</v>
      </c>
      <c r="AD6" s="107">
        <v>0</v>
      </c>
      <c r="AE6" s="107">
        <v>0</v>
      </c>
      <c r="AF6" s="107">
        <v>0</v>
      </c>
      <c r="AG6" s="107">
        <v>0</v>
      </c>
      <c r="AH6" s="107">
        <v>0</v>
      </c>
      <c r="AI6" s="107">
        <v>0</v>
      </c>
      <c r="AJ6" s="107">
        <v>0</v>
      </c>
      <c r="AK6" s="107">
        <v>0</v>
      </c>
      <c r="AL6" s="107">
        <v>0</v>
      </c>
      <c r="AM6" s="107">
        <v>0</v>
      </c>
      <c r="AN6" s="107">
        <v>0</v>
      </c>
      <c r="AO6" s="107">
        <v>0</v>
      </c>
      <c r="AP6" s="107">
        <v>0</v>
      </c>
      <c r="AQ6" s="107">
        <v>0</v>
      </c>
      <c r="AR6" s="107">
        <v>0</v>
      </c>
      <c r="AS6" s="107">
        <v>0</v>
      </c>
      <c r="AT6" s="107">
        <v>0</v>
      </c>
      <c r="AU6" s="107">
        <v>0</v>
      </c>
      <c r="AV6" s="107">
        <v>0</v>
      </c>
      <c r="AW6" s="107">
        <v>0</v>
      </c>
      <c r="AX6" s="107">
        <v>0</v>
      </c>
      <c r="AY6" s="107">
        <v>0</v>
      </c>
      <c r="AZ6" s="107">
        <v>0</v>
      </c>
      <c r="BA6" s="107">
        <v>0</v>
      </c>
      <c r="BB6" s="107">
        <v>0</v>
      </c>
      <c r="BC6" s="107">
        <v>0</v>
      </c>
      <c r="BD6" s="107">
        <v>0</v>
      </c>
      <c r="BE6" s="107">
        <v>0</v>
      </c>
      <c r="BF6" s="107">
        <v>0</v>
      </c>
      <c r="BG6" s="107">
        <v>0</v>
      </c>
      <c r="BH6" s="107">
        <v>0</v>
      </c>
      <c r="BI6" s="107">
        <v>0</v>
      </c>
      <c r="BJ6" s="107">
        <v>0</v>
      </c>
      <c r="BK6" s="107">
        <v>0</v>
      </c>
      <c r="BL6" s="107">
        <v>0</v>
      </c>
      <c r="BM6" s="107">
        <v>0</v>
      </c>
      <c r="BN6" s="107">
        <v>0</v>
      </c>
      <c r="BO6" s="107">
        <v>0</v>
      </c>
      <c r="BP6" s="107">
        <v>0</v>
      </c>
      <c r="BQ6" s="107">
        <v>0</v>
      </c>
      <c r="BR6" s="107">
        <v>0</v>
      </c>
      <c r="BS6" s="107">
        <v>0</v>
      </c>
      <c r="BT6" s="107">
        <v>0</v>
      </c>
      <c r="BU6" s="107">
        <v>0</v>
      </c>
      <c r="BV6" s="107">
        <v>0</v>
      </c>
      <c r="BW6" s="107">
        <v>0</v>
      </c>
      <c r="BX6" s="107">
        <v>0</v>
      </c>
      <c r="BY6" s="107">
        <v>0</v>
      </c>
    </row>
    <row r="7" spans="1:77" x14ac:dyDescent="0.25">
      <c r="A7" s="105" t="s">
        <v>4</v>
      </c>
      <c r="B7" s="107">
        <v>0</v>
      </c>
      <c r="C7" s="107">
        <v>0</v>
      </c>
      <c r="D7" s="107">
        <v>0</v>
      </c>
      <c r="E7" s="107">
        <v>0</v>
      </c>
      <c r="F7" s="107">
        <v>0</v>
      </c>
      <c r="G7" s="107">
        <v>0</v>
      </c>
      <c r="H7" s="107">
        <v>0</v>
      </c>
      <c r="I7" s="107">
        <v>0</v>
      </c>
      <c r="J7" s="107">
        <v>0</v>
      </c>
      <c r="K7" s="107">
        <v>0</v>
      </c>
      <c r="L7" s="107">
        <v>0</v>
      </c>
      <c r="M7" s="107">
        <v>0</v>
      </c>
      <c r="N7" s="107">
        <v>0</v>
      </c>
      <c r="O7" s="107">
        <v>0</v>
      </c>
      <c r="P7" s="107">
        <v>0</v>
      </c>
      <c r="Q7" s="107">
        <v>0</v>
      </c>
      <c r="R7" s="107">
        <v>0</v>
      </c>
      <c r="S7" s="107">
        <v>0</v>
      </c>
      <c r="T7" s="107">
        <v>0</v>
      </c>
      <c r="U7" s="107">
        <v>0</v>
      </c>
      <c r="V7" s="107">
        <v>0</v>
      </c>
      <c r="W7" s="107">
        <v>0</v>
      </c>
      <c r="X7" s="107">
        <v>0</v>
      </c>
      <c r="Y7" s="107">
        <v>0</v>
      </c>
      <c r="Z7" s="107">
        <v>0</v>
      </c>
      <c r="AA7" s="107">
        <v>0</v>
      </c>
      <c r="AB7" s="107">
        <v>0</v>
      </c>
      <c r="AC7" s="107">
        <v>0</v>
      </c>
      <c r="AD7" s="107">
        <v>0</v>
      </c>
      <c r="AE7" s="107">
        <v>0</v>
      </c>
      <c r="AF7" s="107">
        <v>0</v>
      </c>
      <c r="AG7" s="107">
        <v>0</v>
      </c>
      <c r="AH7" s="107">
        <v>0</v>
      </c>
      <c r="AI7" s="107">
        <v>0</v>
      </c>
      <c r="AJ7" s="107">
        <v>0</v>
      </c>
      <c r="AK7" s="107">
        <v>0</v>
      </c>
      <c r="AL7" s="107">
        <v>0</v>
      </c>
      <c r="AM7" s="107">
        <v>0</v>
      </c>
      <c r="AN7" s="107">
        <v>0</v>
      </c>
      <c r="AO7" s="107">
        <v>0</v>
      </c>
      <c r="AP7" s="107">
        <v>0</v>
      </c>
      <c r="AQ7" s="107">
        <v>0</v>
      </c>
      <c r="AR7" s="107">
        <v>0</v>
      </c>
      <c r="AS7" s="107">
        <v>0</v>
      </c>
      <c r="AT7" s="107">
        <v>0</v>
      </c>
      <c r="AU7" s="107">
        <v>0</v>
      </c>
      <c r="AV7" s="107">
        <v>0</v>
      </c>
      <c r="AW7" s="107">
        <v>0</v>
      </c>
      <c r="AX7" s="107">
        <v>0</v>
      </c>
      <c r="AY7" s="107">
        <v>0</v>
      </c>
      <c r="AZ7" s="107">
        <v>0</v>
      </c>
      <c r="BA7" s="107">
        <v>0</v>
      </c>
      <c r="BB7" s="107">
        <v>0</v>
      </c>
      <c r="BC7" s="107">
        <v>0</v>
      </c>
      <c r="BD7" s="107">
        <v>0</v>
      </c>
      <c r="BE7" s="107">
        <v>0</v>
      </c>
      <c r="BF7" s="107">
        <v>0</v>
      </c>
      <c r="BG7" s="107">
        <v>0</v>
      </c>
      <c r="BH7" s="107">
        <v>0</v>
      </c>
      <c r="BI7" s="107">
        <v>0</v>
      </c>
      <c r="BJ7" s="107">
        <v>0</v>
      </c>
      <c r="BK7" s="107">
        <v>0</v>
      </c>
      <c r="BL7" s="107">
        <v>0</v>
      </c>
      <c r="BM7" s="107">
        <v>0</v>
      </c>
      <c r="BN7" s="107">
        <v>0</v>
      </c>
      <c r="BO7" s="107">
        <v>0</v>
      </c>
      <c r="BP7" s="107">
        <v>0</v>
      </c>
      <c r="BQ7" s="107">
        <v>0</v>
      </c>
      <c r="BR7" s="107">
        <v>0</v>
      </c>
      <c r="BS7" s="107">
        <v>0</v>
      </c>
      <c r="BT7" s="107">
        <v>0</v>
      </c>
      <c r="BU7" s="107">
        <v>0</v>
      </c>
      <c r="BV7" s="107">
        <v>0</v>
      </c>
      <c r="BW7" s="107">
        <v>0</v>
      </c>
      <c r="BX7" s="107">
        <v>0</v>
      </c>
      <c r="BY7" s="107">
        <v>0</v>
      </c>
    </row>
    <row r="8" spans="1:77" x14ac:dyDescent="0.25">
      <c r="A8" s="105" t="s">
        <v>5</v>
      </c>
      <c r="B8" s="107">
        <v>0</v>
      </c>
      <c r="C8" s="107">
        <v>0</v>
      </c>
      <c r="D8" s="107">
        <v>0</v>
      </c>
      <c r="E8" s="107">
        <v>0</v>
      </c>
      <c r="F8" s="107">
        <v>0</v>
      </c>
      <c r="G8" s="107">
        <v>0</v>
      </c>
      <c r="H8" s="107">
        <v>0</v>
      </c>
      <c r="I8" s="107">
        <v>0</v>
      </c>
      <c r="J8" s="107">
        <v>0</v>
      </c>
      <c r="K8" s="107">
        <v>0</v>
      </c>
      <c r="L8" s="107">
        <v>0</v>
      </c>
      <c r="M8" s="107">
        <v>0</v>
      </c>
      <c r="N8" s="107">
        <v>0</v>
      </c>
      <c r="O8" s="107">
        <v>0</v>
      </c>
      <c r="P8" s="107">
        <v>0</v>
      </c>
      <c r="Q8" s="107">
        <v>0</v>
      </c>
      <c r="R8" s="107">
        <v>0</v>
      </c>
      <c r="S8" s="107">
        <v>0</v>
      </c>
      <c r="T8" s="107">
        <v>0</v>
      </c>
      <c r="U8" s="107">
        <v>0</v>
      </c>
      <c r="V8" s="107">
        <v>0</v>
      </c>
      <c r="W8" s="107">
        <v>0</v>
      </c>
      <c r="X8" s="107">
        <v>0</v>
      </c>
      <c r="Y8" s="107">
        <v>0</v>
      </c>
      <c r="Z8" s="107">
        <v>0</v>
      </c>
      <c r="AA8" s="107">
        <v>0</v>
      </c>
      <c r="AB8" s="107">
        <v>0</v>
      </c>
      <c r="AC8" s="107">
        <v>0</v>
      </c>
      <c r="AD8" s="107">
        <v>0</v>
      </c>
      <c r="AE8" s="107">
        <v>0</v>
      </c>
      <c r="AF8" s="107">
        <v>0</v>
      </c>
      <c r="AG8" s="107">
        <v>0</v>
      </c>
      <c r="AH8" s="107">
        <v>0</v>
      </c>
      <c r="AI8" s="107">
        <v>0</v>
      </c>
      <c r="AJ8" s="107">
        <v>0</v>
      </c>
      <c r="AK8" s="107">
        <v>0</v>
      </c>
      <c r="AL8" s="107">
        <v>0</v>
      </c>
      <c r="AM8" s="107">
        <v>0</v>
      </c>
      <c r="AN8" s="107">
        <v>0</v>
      </c>
      <c r="AO8" s="107">
        <v>0</v>
      </c>
      <c r="AP8" s="107">
        <v>0</v>
      </c>
      <c r="AQ8" s="107">
        <v>0</v>
      </c>
      <c r="AR8" s="107">
        <v>0</v>
      </c>
      <c r="AS8" s="107">
        <v>0</v>
      </c>
      <c r="AT8" s="107">
        <v>0</v>
      </c>
      <c r="AU8" s="107">
        <v>0</v>
      </c>
      <c r="AV8" s="107">
        <v>0</v>
      </c>
      <c r="AW8" s="107">
        <v>0</v>
      </c>
      <c r="AX8" s="107">
        <v>0</v>
      </c>
      <c r="AY8" s="107">
        <v>0</v>
      </c>
      <c r="AZ8" s="107">
        <v>0</v>
      </c>
      <c r="BA8" s="107">
        <v>0</v>
      </c>
      <c r="BB8" s="107">
        <v>0</v>
      </c>
      <c r="BC8" s="107">
        <v>0</v>
      </c>
      <c r="BD8" s="107">
        <v>0</v>
      </c>
      <c r="BE8" s="107">
        <v>0</v>
      </c>
      <c r="BF8" s="107">
        <v>0</v>
      </c>
      <c r="BG8" s="107">
        <v>0</v>
      </c>
      <c r="BH8" s="107">
        <v>0</v>
      </c>
      <c r="BI8" s="107">
        <v>0</v>
      </c>
      <c r="BJ8" s="107">
        <v>0</v>
      </c>
      <c r="BK8" s="107">
        <v>0</v>
      </c>
      <c r="BL8" s="107">
        <v>0</v>
      </c>
      <c r="BM8" s="107">
        <v>0</v>
      </c>
      <c r="BN8" s="107">
        <v>0</v>
      </c>
      <c r="BO8" s="107">
        <v>0</v>
      </c>
      <c r="BP8" s="107">
        <v>0</v>
      </c>
      <c r="BQ8" s="107">
        <v>0</v>
      </c>
      <c r="BR8" s="107">
        <v>0</v>
      </c>
      <c r="BS8" s="107">
        <v>0</v>
      </c>
      <c r="BT8" s="107">
        <v>0</v>
      </c>
      <c r="BU8" s="107">
        <v>0</v>
      </c>
      <c r="BV8" s="107">
        <v>0</v>
      </c>
      <c r="BW8" s="107">
        <v>0</v>
      </c>
      <c r="BX8" s="107">
        <v>0</v>
      </c>
      <c r="BY8" s="107">
        <v>0</v>
      </c>
    </row>
    <row r="9" spans="1:77" x14ac:dyDescent="0.25">
      <c r="A9" s="105" t="s">
        <v>6</v>
      </c>
      <c r="B9" s="107">
        <v>0</v>
      </c>
      <c r="C9" s="107">
        <v>0</v>
      </c>
      <c r="D9" s="107">
        <v>0</v>
      </c>
      <c r="E9" s="107">
        <v>0</v>
      </c>
      <c r="F9" s="107">
        <v>0</v>
      </c>
      <c r="G9" s="107">
        <v>0</v>
      </c>
      <c r="H9" s="107">
        <v>0</v>
      </c>
      <c r="I9" s="107">
        <v>0</v>
      </c>
      <c r="J9" s="107">
        <v>0</v>
      </c>
      <c r="K9" s="107">
        <v>0</v>
      </c>
      <c r="L9" s="107">
        <v>0</v>
      </c>
      <c r="M9" s="107">
        <v>0</v>
      </c>
      <c r="N9" s="107">
        <v>0</v>
      </c>
      <c r="O9" s="107">
        <v>0</v>
      </c>
      <c r="P9" s="107">
        <v>0</v>
      </c>
      <c r="Q9" s="107">
        <v>0</v>
      </c>
      <c r="R9" s="107">
        <v>0</v>
      </c>
      <c r="S9" s="107">
        <v>0</v>
      </c>
      <c r="T9" s="107">
        <v>0</v>
      </c>
      <c r="U9" s="107">
        <v>0</v>
      </c>
      <c r="V9" s="107">
        <v>0</v>
      </c>
      <c r="W9" s="107">
        <v>0</v>
      </c>
      <c r="X9" s="107">
        <v>0</v>
      </c>
      <c r="Y9" s="107">
        <v>0</v>
      </c>
      <c r="Z9" s="107">
        <v>0</v>
      </c>
      <c r="AA9" s="107">
        <v>0</v>
      </c>
      <c r="AB9" s="107">
        <v>0</v>
      </c>
      <c r="AC9" s="107">
        <v>0</v>
      </c>
      <c r="AD9" s="107">
        <v>0</v>
      </c>
      <c r="AE9" s="107">
        <v>0</v>
      </c>
      <c r="AF9" s="107">
        <v>0</v>
      </c>
      <c r="AG9" s="107">
        <v>0</v>
      </c>
      <c r="AH9" s="107">
        <v>0</v>
      </c>
      <c r="AI9" s="107">
        <v>0</v>
      </c>
      <c r="AJ9" s="107">
        <v>0</v>
      </c>
      <c r="AK9" s="107">
        <v>0</v>
      </c>
      <c r="AL9" s="107">
        <v>0</v>
      </c>
      <c r="AM9" s="107">
        <v>0</v>
      </c>
      <c r="AN9" s="107">
        <v>0</v>
      </c>
      <c r="AO9" s="107">
        <v>0</v>
      </c>
      <c r="AP9" s="107">
        <v>0</v>
      </c>
      <c r="AQ9" s="107">
        <v>0</v>
      </c>
      <c r="AR9" s="107">
        <v>0</v>
      </c>
      <c r="AS9" s="107">
        <v>0</v>
      </c>
      <c r="AT9" s="107">
        <v>0</v>
      </c>
      <c r="AU9" s="107">
        <v>0</v>
      </c>
      <c r="AV9" s="107">
        <v>0</v>
      </c>
      <c r="AW9" s="107">
        <v>0</v>
      </c>
      <c r="AX9" s="107">
        <v>0</v>
      </c>
      <c r="AY9" s="107">
        <v>0</v>
      </c>
      <c r="AZ9" s="107">
        <v>0</v>
      </c>
      <c r="BA9" s="107">
        <v>0</v>
      </c>
      <c r="BB9" s="107">
        <v>0</v>
      </c>
      <c r="BC9" s="107">
        <v>0</v>
      </c>
      <c r="BD9" s="107">
        <v>0</v>
      </c>
      <c r="BE9" s="107">
        <v>0</v>
      </c>
      <c r="BF9" s="107">
        <v>0</v>
      </c>
      <c r="BG9" s="107">
        <v>0</v>
      </c>
      <c r="BH9" s="107">
        <v>0</v>
      </c>
      <c r="BI9" s="107">
        <v>0</v>
      </c>
      <c r="BJ9" s="107">
        <v>0</v>
      </c>
      <c r="BK9" s="107">
        <v>0</v>
      </c>
      <c r="BL9" s="107">
        <v>0</v>
      </c>
      <c r="BM9" s="107">
        <v>0</v>
      </c>
      <c r="BN9" s="107">
        <v>0</v>
      </c>
      <c r="BO9" s="107">
        <v>0</v>
      </c>
      <c r="BP9" s="107">
        <v>0</v>
      </c>
      <c r="BQ9" s="107">
        <v>0</v>
      </c>
      <c r="BR9" s="107">
        <v>0</v>
      </c>
      <c r="BS9" s="107">
        <v>0</v>
      </c>
      <c r="BT9" s="107">
        <v>0</v>
      </c>
      <c r="BU9" s="107">
        <v>0</v>
      </c>
      <c r="BV9" s="107">
        <v>0</v>
      </c>
      <c r="BW9" s="107">
        <v>0</v>
      </c>
      <c r="BX9" s="107">
        <v>0</v>
      </c>
      <c r="BY9" s="107">
        <v>0</v>
      </c>
    </row>
    <row r="10" spans="1:77" x14ac:dyDescent="0.25">
      <c r="A10" s="105" t="s">
        <v>7</v>
      </c>
      <c r="B10" s="107">
        <v>0</v>
      </c>
      <c r="C10" s="107">
        <v>0</v>
      </c>
      <c r="D10" s="107">
        <v>0</v>
      </c>
      <c r="E10" s="107">
        <v>0</v>
      </c>
      <c r="F10" s="107">
        <v>0</v>
      </c>
      <c r="G10" s="107">
        <v>0</v>
      </c>
      <c r="H10" s="107">
        <v>0</v>
      </c>
      <c r="I10" s="107">
        <v>0</v>
      </c>
      <c r="J10" s="107">
        <v>0</v>
      </c>
      <c r="K10" s="107">
        <v>0</v>
      </c>
      <c r="L10" s="107">
        <v>0</v>
      </c>
      <c r="M10" s="107">
        <v>0</v>
      </c>
      <c r="N10" s="107">
        <v>0</v>
      </c>
      <c r="O10" s="107">
        <v>0</v>
      </c>
      <c r="P10" s="107">
        <v>0</v>
      </c>
      <c r="Q10" s="107">
        <v>0</v>
      </c>
      <c r="R10" s="107">
        <v>0</v>
      </c>
      <c r="S10" s="107">
        <v>0</v>
      </c>
      <c r="T10" s="107">
        <v>0</v>
      </c>
      <c r="U10" s="107">
        <v>0</v>
      </c>
      <c r="V10" s="107">
        <v>0</v>
      </c>
      <c r="W10" s="107">
        <v>0</v>
      </c>
      <c r="X10" s="107">
        <v>0</v>
      </c>
      <c r="Y10" s="107">
        <v>0</v>
      </c>
      <c r="Z10" s="107">
        <v>0</v>
      </c>
      <c r="AA10" s="107">
        <v>0</v>
      </c>
      <c r="AB10" s="107">
        <v>0</v>
      </c>
      <c r="AC10" s="107">
        <v>0</v>
      </c>
      <c r="AD10" s="107">
        <v>0</v>
      </c>
      <c r="AE10" s="107">
        <v>0</v>
      </c>
      <c r="AF10" s="107">
        <v>0</v>
      </c>
      <c r="AG10" s="107">
        <v>0</v>
      </c>
      <c r="AH10" s="107">
        <v>0</v>
      </c>
      <c r="AI10" s="107">
        <v>0</v>
      </c>
      <c r="AJ10" s="107">
        <v>0</v>
      </c>
      <c r="AK10" s="107">
        <v>0</v>
      </c>
      <c r="AL10" s="107">
        <v>0</v>
      </c>
      <c r="AM10" s="107">
        <v>0</v>
      </c>
      <c r="AN10" s="107">
        <v>0</v>
      </c>
      <c r="AO10" s="107">
        <v>0</v>
      </c>
      <c r="AP10" s="107">
        <v>0</v>
      </c>
      <c r="AQ10" s="107">
        <v>0</v>
      </c>
      <c r="AR10" s="107">
        <v>0</v>
      </c>
      <c r="AS10" s="107">
        <v>0</v>
      </c>
      <c r="AT10" s="107">
        <v>0</v>
      </c>
      <c r="AU10" s="107">
        <v>0</v>
      </c>
      <c r="AV10" s="107">
        <v>0</v>
      </c>
      <c r="AW10" s="107">
        <v>0</v>
      </c>
      <c r="AX10" s="107">
        <v>0</v>
      </c>
      <c r="AY10" s="107">
        <v>0</v>
      </c>
      <c r="AZ10" s="107">
        <v>0</v>
      </c>
      <c r="BA10" s="107">
        <v>0</v>
      </c>
      <c r="BB10" s="107">
        <v>0</v>
      </c>
      <c r="BC10" s="107">
        <v>0</v>
      </c>
      <c r="BD10" s="107">
        <v>0</v>
      </c>
      <c r="BE10" s="107">
        <v>0</v>
      </c>
      <c r="BF10" s="107">
        <v>0</v>
      </c>
      <c r="BG10" s="107">
        <v>0</v>
      </c>
      <c r="BH10" s="107">
        <v>0</v>
      </c>
      <c r="BI10" s="107">
        <v>0</v>
      </c>
      <c r="BJ10" s="107">
        <v>0</v>
      </c>
      <c r="BK10" s="107">
        <v>0</v>
      </c>
      <c r="BL10" s="107">
        <v>0</v>
      </c>
      <c r="BM10" s="107">
        <v>0</v>
      </c>
      <c r="BN10" s="107">
        <v>0</v>
      </c>
      <c r="BO10" s="107">
        <v>0</v>
      </c>
      <c r="BP10" s="107">
        <v>0</v>
      </c>
      <c r="BQ10" s="107">
        <v>0</v>
      </c>
      <c r="BR10" s="107">
        <v>0</v>
      </c>
      <c r="BS10" s="107">
        <v>0</v>
      </c>
      <c r="BT10" s="107">
        <v>0</v>
      </c>
      <c r="BU10" s="107">
        <v>0</v>
      </c>
      <c r="BV10" s="107">
        <v>0</v>
      </c>
      <c r="BW10" s="107">
        <v>0</v>
      </c>
      <c r="BX10" s="107">
        <v>0</v>
      </c>
      <c r="BY10" s="107">
        <v>0</v>
      </c>
    </row>
    <row r="11" spans="1:77" x14ac:dyDescent="0.25">
      <c r="A11" s="105" t="s">
        <v>8</v>
      </c>
      <c r="B11" s="107">
        <v>0</v>
      </c>
      <c r="C11" s="107">
        <v>0</v>
      </c>
      <c r="D11" s="107">
        <v>0</v>
      </c>
      <c r="E11" s="107">
        <v>0</v>
      </c>
      <c r="F11" s="107">
        <v>0</v>
      </c>
      <c r="G11" s="107">
        <v>0</v>
      </c>
      <c r="H11" s="107">
        <v>0</v>
      </c>
      <c r="I11" s="107">
        <v>0</v>
      </c>
      <c r="J11" s="107">
        <v>0</v>
      </c>
      <c r="K11" s="107">
        <v>0</v>
      </c>
      <c r="L11" s="107">
        <v>0</v>
      </c>
      <c r="M11" s="107">
        <v>0</v>
      </c>
      <c r="N11" s="107">
        <v>0</v>
      </c>
      <c r="O11" s="107">
        <v>0</v>
      </c>
      <c r="P11" s="107">
        <v>0</v>
      </c>
      <c r="Q11" s="107">
        <v>0</v>
      </c>
      <c r="R11" s="107">
        <v>0</v>
      </c>
      <c r="S11" s="107">
        <v>0</v>
      </c>
      <c r="T11" s="107">
        <v>0</v>
      </c>
      <c r="U11" s="107">
        <v>0</v>
      </c>
      <c r="V11" s="107">
        <v>0</v>
      </c>
      <c r="W11" s="107">
        <v>0</v>
      </c>
      <c r="X11" s="107">
        <v>0</v>
      </c>
      <c r="Y11" s="107">
        <v>0</v>
      </c>
      <c r="Z11" s="107">
        <v>0</v>
      </c>
      <c r="AA11" s="107">
        <v>0</v>
      </c>
      <c r="AB11" s="107">
        <v>0</v>
      </c>
      <c r="AC11" s="107">
        <v>0</v>
      </c>
      <c r="AD11" s="107">
        <v>0</v>
      </c>
      <c r="AE11" s="107">
        <v>0</v>
      </c>
      <c r="AF11" s="107">
        <v>0</v>
      </c>
      <c r="AG11" s="107">
        <v>0</v>
      </c>
      <c r="AH11" s="107">
        <v>0</v>
      </c>
      <c r="AI11" s="107">
        <v>0</v>
      </c>
      <c r="AJ11" s="107">
        <v>0</v>
      </c>
      <c r="AK11" s="107">
        <v>0</v>
      </c>
      <c r="AL11" s="107">
        <v>0</v>
      </c>
      <c r="AM11" s="107">
        <v>0</v>
      </c>
      <c r="AN11" s="107">
        <v>0</v>
      </c>
      <c r="AO11" s="107">
        <v>0</v>
      </c>
      <c r="AP11" s="107">
        <v>0</v>
      </c>
      <c r="AQ11" s="107">
        <v>0</v>
      </c>
      <c r="AR11" s="107">
        <v>0</v>
      </c>
      <c r="AS11" s="107">
        <v>0</v>
      </c>
      <c r="AT11" s="107">
        <v>0</v>
      </c>
      <c r="AU11" s="107">
        <v>0</v>
      </c>
      <c r="AV11" s="107">
        <v>0</v>
      </c>
      <c r="AW11" s="107">
        <v>0</v>
      </c>
      <c r="AX11" s="107">
        <v>0</v>
      </c>
      <c r="AY11" s="107">
        <v>0</v>
      </c>
      <c r="AZ11" s="107">
        <v>0</v>
      </c>
      <c r="BA11" s="107">
        <v>0</v>
      </c>
      <c r="BB11" s="107">
        <v>0</v>
      </c>
      <c r="BC11" s="107">
        <v>0</v>
      </c>
      <c r="BD11" s="107">
        <v>0</v>
      </c>
      <c r="BE11" s="107">
        <v>0</v>
      </c>
      <c r="BF11" s="107">
        <v>0</v>
      </c>
      <c r="BG11" s="107">
        <v>0</v>
      </c>
      <c r="BH11" s="107">
        <v>0</v>
      </c>
      <c r="BI11" s="107">
        <v>0</v>
      </c>
      <c r="BJ11" s="107">
        <v>0</v>
      </c>
      <c r="BK11" s="107">
        <v>0</v>
      </c>
      <c r="BL11" s="107">
        <v>0</v>
      </c>
      <c r="BM11" s="107">
        <v>0</v>
      </c>
      <c r="BN11" s="107">
        <v>0</v>
      </c>
      <c r="BO11" s="107">
        <v>0</v>
      </c>
      <c r="BP11" s="107">
        <v>0</v>
      </c>
      <c r="BQ11" s="107">
        <v>0</v>
      </c>
      <c r="BR11" s="107">
        <v>0</v>
      </c>
      <c r="BS11" s="107">
        <v>0</v>
      </c>
      <c r="BT11" s="107">
        <v>0</v>
      </c>
      <c r="BU11" s="107">
        <v>0</v>
      </c>
      <c r="BV11" s="107">
        <v>0</v>
      </c>
      <c r="BW11" s="107">
        <v>0</v>
      </c>
      <c r="BX11" s="107">
        <v>0</v>
      </c>
      <c r="BY11" s="107">
        <v>0</v>
      </c>
    </row>
    <row r="12" spans="1:77" x14ac:dyDescent="0.25">
      <c r="A12" s="105" t="s">
        <v>9</v>
      </c>
      <c r="B12" s="107">
        <v>0</v>
      </c>
      <c r="C12" s="107">
        <v>0</v>
      </c>
      <c r="D12" s="107">
        <v>0</v>
      </c>
      <c r="E12" s="107">
        <v>0</v>
      </c>
      <c r="F12" s="107">
        <v>0</v>
      </c>
      <c r="G12" s="107">
        <v>0</v>
      </c>
      <c r="H12" s="107">
        <v>0</v>
      </c>
      <c r="I12" s="107">
        <v>0</v>
      </c>
      <c r="J12" s="107">
        <v>0</v>
      </c>
      <c r="K12" s="107">
        <v>0</v>
      </c>
      <c r="L12" s="107">
        <v>0</v>
      </c>
      <c r="M12" s="107">
        <v>0</v>
      </c>
      <c r="N12" s="107">
        <v>0</v>
      </c>
      <c r="O12" s="107">
        <v>0</v>
      </c>
      <c r="P12" s="107">
        <v>0</v>
      </c>
      <c r="Q12" s="107">
        <v>0</v>
      </c>
      <c r="R12" s="107">
        <v>0</v>
      </c>
      <c r="S12" s="107">
        <v>0</v>
      </c>
      <c r="T12" s="107">
        <v>0</v>
      </c>
      <c r="U12" s="107">
        <v>0</v>
      </c>
      <c r="V12" s="107">
        <v>0</v>
      </c>
      <c r="W12" s="107">
        <v>0</v>
      </c>
      <c r="X12" s="107">
        <v>0</v>
      </c>
      <c r="Y12" s="107">
        <v>0</v>
      </c>
      <c r="Z12" s="107">
        <v>0</v>
      </c>
      <c r="AA12" s="107">
        <v>0</v>
      </c>
      <c r="AB12" s="107">
        <v>0</v>
      </c>
      <c r="AC12" s="107">
        <v>0</v>
      </c>
      <c r="AD12" s="107">
        <v>0</v>
      </c>
      <c r="AE12" s="107">
        <v>0</v>
      </c>
      <c r="AF12" s="107">
        <v>0</v>
      </c>
      <c r="AG12" s="107">
        <v>0</v>
      </c>
      <c r="AH12" s="107">
        <v>0</v>
      </c>
      <c r="AI12" s="107">
        <v>0</v>
      </c>
      <c r="AJ12" s="107">
        <v>0</v>
      </c>
      <c r="AK12" s="107">
        <v>0</v>
      </c>
      <c r="AL12" s="107">
        <v>0</v>
      </c>
      <c r="AM12" s="107">
        <v>0</v>
      </c>
      <c r="AN12" s="107">
        <v>0</v>
      </c>
      <c r="AO12" s="107">
        <v>0</v>
      </c>
      <c r="AP12" s="107">
        <v>0</v>
      </c>
      <c r="AQ12" s="107">
        <v>0</v>
      </c>
      <c r="AR12" s="107">
        <v>0</v>
      </c>
      <c r="AS12" s="107">
        <v>0</v>
      </c>
      <c r="AT12" s="107">
        <v>0</v>
      </c>
      <c r="AU12" s="107">
        <v>0</v>
      </c>
      <c r="AV12" s="107">
        <v>0</v>
      </c>
      <c r="AW12" s="107">
        <v>0</v>
      </c>
      <c r="AX12" s="107">
        <v>0</v>
      </c>
      <c r="AY12" s="107">
        <v>0</v>
      </c>
      <c r="AZ12" s="107">
        <v>0</v>
      </c>
      <c r="BA12" s="107">
        <v>0</v>
      </c>
      <c r="BB12" s="107">
        <v>0</v>
      </c>
      <c r="BC12" s="107">
        <v>0</v>
      </c>
      <c r="BD12" s="107">
        <v>0</v>
      </c>
      <c r="BE12" s="107">
        <v>0</v>
      </c>
      <c r="BF12" s="107">
        <v>0</v>
      </c>
      <c r="BG12" s="107">
        <v>0</v>
      </c>
      <c r="BH12" s="107">
        <v>0</v>
      </c>
      <c r="BI12" s="107">
        <v>0</v>
      </c>
      <c r="BJ12" s="107">
        <v>0</v>
      </c>
      <c r="BK12" s="107">
        <v>0</v>
      </c>
      <c r="BL12" s="107">
        <v>0</v>
      </c>
      <c r="BM12" s="107">
        <v>0</v>
      </c>
      <c r="BN12" s="107">
        <v>0</v>
      </c>
      <c r="BO12" s="107">
        <v>0</v>
      </c>
      <c r="BP12" s="107">
        <v>0</v>
      </c>
      <c r="BQ12" s="107">
        <v>0</v>
      </c>
      <c r="BR12" s="107">
        <v>0</v>
      </c>
      <c r="BS12" s="107">
        <v>0</v>
      </c>
      <c r="BT12" s="107">
        <v>0</v>
      </c>
      <c r="BU12" s="107">
        <v>0</v>
      </c>
      <c r="BV12" s="107">
        <v>0</v>
      </c>
      <c r="BW12" s="107">
        <v>0</v>
      </c>
      <c r="BX12" s="107">
        <v>0</v>
      </c>
      <c r="BY12" s="107">
        <v>0</v>
      </c>
    </row>
    <row r="13" spans="1:77" x14ac:dyDescent="0.25">
      <c r="A13" s="105" t="s">
        <v>10</v>
      </c>
      <c r="B13" s="107">
        <v>0</v>
      </c>
      <c r="C13" s="107">
        <v>0</v>
      </c>
      <c r="D13" s="107">
        <v>0</v>
      </c>
      <c r="E13" s="107">
        <v>0</v>
      </c>
      <c r="F13" s="107">
        <v>0</v>
      </c>
      <c r="G13" s="107">
        <v>0</v>
      </c>
      <c r="H13" s="107">
        <v>0</v>
      </c>
      <c r="I13" s="107">
        <v>0</v>
      </c>
      <c r="J13" s="107">
        <v>0</v>
      </c>
      <c r="K13" s="107">
        <v>0</v>
      </c>
      <c r="L13" s="107">
        <v>0</v>
      </c>
      <c r="M13" s="107">
        <v>0</v>
      </c>
      <c r="N13" s="107">
        <v>0</v>
      </c>
      <c r="O13" s="107">
        <v>0</v>
      </c>
      <c r="P13" s="107">
        <v>0</v>
      </c>
      <c r="Q13" s="107">
        <v>0</v>
      </c>
      <c r="R13" s="107">
        <v>0</v>
      </c>
      <c r="S13" s="107">
        <v>0</v>
      </c>
      <c r="T13" s="107">
        <v>0</v>
      </c>
      <c r="U13" s="107">
        <v>0</v>
      </c>
      <c r="V13" s="107">
        <v>0</v>
      </c>
      <c r="W13" s="107">
        <v>0</v>
      </c>
      <c r="X13" s="107">
        <v>0</v>
      </c>
      <c r="Y13" s="107">
        <v>0</v>
      </c>
      <c r="Z13" s="107">
        <v>0</v>
      </c>
      <c r="AA13" s="107">
        <v>0</v>
      </c>
      <c r="AB13" s="107">
        <v>0</v>
      </c>
      <c r="AC13" s="107">
        <v>0</v>
      </c>
      <c r="AD13" s="107">
        <v>0</v>
      </c>
      <c r="AE13" s="107">
        <v>0</v>
      </c>
      <c r="AF13" s="107">
        <v>0</v>
      </c>
      <c r="AG13" s="107">
        <v>0</v>
      </c>
      <c r="AH13" s="107">
        <v>0</v>
      </c>
      <c r="AI13" s="107">
        <v>0</v>
      </c>
      <c r="AJ13" s="107">
        <v>0</v>
      </c>
      <c r="AK13" s="107">
        <v>0</v>
      </c>
      <c r="AL13" s="107">
        <v>0</v>
      </c>
      <c r="AM13" s="107">
        <v>0</v>
      </c>
      <c r="AN13" s="107">
        <v>0</v>
      </c>
      <c r="AO13" s="107">
        <v>0</v>
      </c>
      <c r="AP13" s="107">
        <v>0</v>
      </c>
      <c r="AQ13" s="107">
        <v>0</v>
      </c>
      <c r="AR13" s="107">
        <v>0</v>
      </c>
      <c r="AS13" s="107">
        <v>0</v>
      </c>
      <c r="AT13" s="107">
        <v>0</v>
      </c>
      <c r="AU13" s="107">
        <v>0</v>
      </c>
      <c r="AV13" s="107">
        <v>0</v>
      </c>
      <c r="AW13" s="107">
        <v>0</v>
      </c>
      <c r="AX13" s="107">
        <v>0</v>
      </c>
      <c r="AY13" s="107">
        <v>0</v>
      </c>
      <c r="AZ13" s="107">
        <v>0</v>
      </c>
      <c r="BA13" s="107">
        <v>0</v>
      </c>
      <c r="BB13" s="107">
        <v>0</v>
      </c>
      <c r="BC13" s="107">
        <v>0</v>
      </c>
      <c r="BD13" s="107">
        <v>0</v>
      </c>
      <c r="BE13" s="107">
        <v>0</v>
      </c>
      <c r="BF13" s="107">
        <v>0</v>
      </c>
      <c r="BG13" s="107">
        <v>0</v>
      </c>
      <c r="BH13" s="107">
        <v>0</v>
      </c>
      <c r="BI13" s="107">
        <v>0</v>
      </c>
      <c r="BJ13" s="107">
        <v>0</v>
      </c>
      <c r="BK13" s="107">
        <v>0</v>
      </c>
      <c r="BL13" s="107">
        <v>0</v>
      </c>
      <c r="BM13" s="107">
        <v>0</v>
      </c>
      <c r="BN13" s="107">
        <v>0</v>
      </c>
      <c r="BO13" s="107">
        <v>0</v>
      </c>
      <c r="BP13" s="107">
        <v>0</v>
      </c>
      <c r="BQ13" s="107">
        <v>0</v>
      </c>
      <c r="BR13" s="107">
        <v>0</v>
      </c>
      <c r="BS13" s="107">
        <v>0</v>
      </c>
      <c r="BT13" s="107">
        <v>0</v>
      </c>
      <c r="BU13" s="107">
        <v>0</v>
      </c>
      <c r="BV13" s="107">
        <v>0</v>
      </c>
      <c r="BW13" s="107">
        <v>0</v>
      </c>
      <c r="BX13" s="107">
        <v>0</v>
      </c>
      <c r="BY13" s="107">
        <v>0</v>
      </c>
    </row>
    <row r="14" spans="1:77" x14ac:dyDescent="0.25">
      <c r="A14" s="105" t="s">
        <v>11</v>
      </c>
      <c r="B14" s="107">
        <v>0</v>
      </c>
      <c r="C14" s="107">
        <v>0</v>
      </c>
      <c r="D14" s="107">
        <v>0</v>
      </c>
      <c r="E14" s="107">
        <v>0</v>
      </c>
      <c r="F14" s="107">
        <v>0</v>
      </c>
      <c r="G14" s="107">
        <v>0</v>
      </c>
      <c r="H14" s="107">
        <v>0</v>
      </c>
      <c r="I14" s="107">
        <v>0</v>
      </c>
      <c r="J14" s="107">
        <v>0</v>
      </c>
      <c r="K14" s="107">
        <v>0</v>
      </c>
      <c r="L14" s="107">
        <v>0</v>
      </c>
      <c r="M14" s="107">
        <v>0</v>
      </c>
      <c r="N14" s="107">
        <v>0</v>
      </c>
      <c r="O14" s="107">
        <v>0</v>
      </c>
      <c r="P14" s="107">
        <v>0</v>
      </c>
      <c r="Q14" s="107">
        <v>0</v>
      </c>
      <c r="R14" s="107">
        <v>0</v>
      </c>
      <c r="S14" s="107">
        <v>0</v>
      </c>
      <c r="T14" s="107">
        <v>0</v>
      </c>
      <c r="U14" s="107">
        <v>0</v>
      </c>
      <c r="V14" s="107">
        <v>0</v>
      </c>
      <c r="W14" s="107">
        <v>0</v>
      </c>
      <c r="X14" s="107">
        <v>0</v>
      </c>
      <c r="Y14" s="107">
        <v>0</v>
      </c>
      <c r="Z14" s="107">
        <v>0</v>
      </c>
      <c r="AA14" s="107">
        <v>0</v>
      </c>
      <c r="AB14" s="107">
        <v>0</v>
      </c>
      <c r="AC14" s="107">
        <v>0</v>
      </c>
      <c r="AD14" s="107">
        <v>0</v>
      </c>
      <c r="AE14" s="107">
        <v>0</v>
      </c>
      <c r="AF14" s="107">
        <v>0</v>
      </c>
      <c r="AG14" s="107">
        <v>0</v>
      </c>
      <c r="AH14" s="107">
        <v>0</v>
      </c>
      <c r="AI14" s="107">
        <v>0</v>
      </c>
      <c r="AJ14" s="107">
        <v>0</v>
      </c>
      <c r="AK14" s="107">
        <v>0</v>
      </c>
      <c r="AL14" s="107">
        <v>0</v>
      </c>
      <c r="AM14" s="107">
        <v>0</v>
      </c>
      <c r="AN14" s="107">
        <v>0</v>
      </c>
      <c r="AO14" s="107">
        <v>0</v>
      </c>
      <c r="AP14" s="107">
        <v>0</v>
      </c>
      <c r="AQ14" s="107">
        <v>0</v>
      </c>
      <c r="AR14" s="107">
        <v>0</v>
      </c>
      <c r="AS14" s="107">
        <v>0</v>
      </c>
      <c r="AT14" s="107">
        <v>0</v>
      </c>
      <c r="AU14" s="107">
        <v>0</v>
      </c>
      <c r="AV14" s="107">
        <v>0</v>
      </c>
      <c r="AW14" s="107">
        <v>0</v>
      </c>
      <c r="AX14" s="107">
        <v>0</v>
      </c>
      <c r="AY14" s="107">
        <v>0</v>
      </c>
      <c r="AZ14" s="107">
        <v>0</v>
      </c>
      <c r="BA14" s="107">
        <v>0</v>
      </c>
      <c r="BB14" s="107">
        <v>0</v>
      </c>
      <c r="BC14" s="107">
        <v>0</v>
      </c>
      <c r="BD14" s="107">
        <v>0</v>
      </c>
      <c r="BE14" s="107">
        <v>0</v>
      </c>
      <c r="BF14" s="107">
        <v>0</v>
      </c>
      <c r="BG14" s="107">
        <v>0</v>
      </c>
      <c r="BH14" s="107">
        <v>0</v>
      </c>
      <c r="BI14" s="107">
        <v>0</v>
      </c>
      <c r="BJ14" s="107">
        <v>0</v>
      </c>
      <c r="BK14" s="107">
        <v>0</v>
      </c>
      <c r="BL14" s="107">
        <v>0</v>
      </c>
      <c r="BM14" s="107">
        <v>0</v>
      </c>
      <c r="BN14" s="107">
        <v>0</v>
      </c>
      <c r="BO14" s="107">
        <v>0</v>
      </c>
      <c r="BP14" s="107">
        <v>0</v>
      </c>
      <c r="BQ14" s="107">
        <v>0</v>
      </c>
      <c r="BR14" s="107">
        <v>0</v>
      </c>
      <c r="BS14" s="107">
        <v>0</v>
      </c>
      <c r="BT14" s="107">
        <v>0</v>
      </c>
      <c r="BU14" s="107">
        <v>0</v>
      </c>
      <c r="BV14" s="107">
        <v>0</v>
      </c>
      <c r="BW14" s="107">
        <v>0</v>
      </c>
      <c r="BX14" s="107">
        <v>0</v>
      </c>
      <c r="BY14" s="107">
        <v>0</v>
      </c>
    </row>
    <row r="15" spans="1:77" x14ac:dyDescent="0.25">
      <c r="A15" s="105" t="s">
        <v>12</v>
      </c>
      <c r="B15" s="107">
        <v>0</v>
      </c>
      <c r="C15" s="107">
        <v>0</v>
      </c>
      <c r="D15" s="107">
        <v>0</v>
      </c>
      <c r="E15" s="107">
        <v>0</v>
      </c>
      <c r="F15" s="107">
        <v>0</v>
      </c>
      <c r="G15" s="107">
        <v>0</v>
      </c>
      <c r="H15" s="107">
        <v>0</v>
      </c>
      <c r="I15" s="107">
        <v>0</v>
      </c>
      <c r="J15" s="107">
        <v>0</v>
      </c>
      <c r="K15" s="107">
        <v>0</v>
      </c>
      <c r="L15" s="107">
        <v>0</v>
      </c>
      <c r="M15" s="107">
        <v>0</v>
      </c>
      <c r="N15" s="107">
        <v>0</v>
      </c>
      <c r="O15" s="107">
        <v>0</v>
      </c>
      <c r="P15" s="107">
        <v>0</v>
      </c>
      <c r="Q15" s="107">
        <v>0</v>
      </c>
      <c r="R15" s="107">
        <v>0</v>
      </c>
      <c r="S15" s="107">
        <v>0</v>
      </c>
      <c r="T15" s="107">
        <v>0</v>
      </c>
      <c r="U15" s="107">
        <v>0</v>
      </c>
      <c r="V15" s="107">
        <v>0</v>
      </c>
      <c r="W15" s="107">
        <v>0</v>
      </c>
      <c r="X15" s="107">
        <v>0</v>
      </c>
      <c r="Y15" s="107">
        <v>0</v>
      </c>
      <c r="Z15" s="107">
        <v>0</v>
      </c>
      <c r="AA15" s="107">
        <v>0</v>
      </c>
      <c r="AB15" s="107">
        <v>0</v>
      </c>
      <c r="AC15" s="107">
        <v>0</v>
      </c>
      <c r="AD15" s="107">
        <v>0</v>
      </c>
      <c r="AE15" s="107">
        <v>0</v>
      </c>
      <c r="AF15" s="107">
        <v>0</v>
      </c>
      <c r="AG15" s="107">
        <v>0</v>
      </c>
      <c r="AH15" s="107">
        <v>0</v>
      </c>
      <c r="AI15" s="107">
        <v>0</v>
      </c>
      <c r="AJ15" s="107">
        <v>0</v>
      </c>
      <c r="AK15" s="107">
        <v>0</v>
      </c>
      <c r="AL15" s="107">
        <v>0</v>
      </c>
      <c r="AM15" s="107">
        <v>0</v>
      </c>
      <c r="AN15" s="107">
        <v>0</v>
      </c>
      <c r="AO15" s="107">
        <v>0</v>
      </c>
      <c r="AP15" s="107">
        <v>0</v>
      </c>
      <c r="AQ15" s="107">
        <v>0</v>
      </c>
      <c r="AR15" s="107">
        <v>0</v>
      </c>
      <c r="AS15" s="107">
        <v>0</v>
      </c>
      <c r="AT15" s="107">
        <v>0</v>
      </c>
      <c r="AU15" s="107">
        <v>0</v>
      </c>
      <c r="AV15" s="107">
        <v>0</v>
      </c>
      <c r="AW15" s="107">
        <v>0</v>
      </c>
      <c r="AX15" s="107">
        <v>0</v>
      </c>
      <c r="AY15" s="107">
        <v>0</v>
      </c>
      <c r="AZ15" s="107">
        <v>0</v>
      </c>
      <c r="BA15" s="107">
        <v>0</v>
      </c>
      <c r="BB15" s="107">
        <v>0</v>
      </c>
      <c r="BC15" s="107">
        <v>0</v>
      </c>
      <c r="BD15" s="107">
        <v>0</v>
      </c>
      <c r="BE15" s="107">
        <v>0</v>
      </c>
      <c r="BF15" s="107">
        <v>0</v>
      </c>
      <c r="BG15" s="107">
        <v>0</v>
      </c>
      <c r="BH15" s="107">
        <v>0</v>
      </c>
      <c r="BI15" s="107">
        <v>0</v>
      </c>
      <c r="BJ15" s="107">
        <v>0</v>
      </c>
      <c r="BK15" s="107">
        <v>0</v>
      </c>
      <c r="BL15" s="107">
        <v>0</v>
      </c>
      <c r="BM15" s="107">
        <v>0</v>
      </c>
      <c r="BN15" s="107">
        <v>0</v>
      </c>
      <c r="BO15" s="107">
        <v>0</v>
      </c>
      <c r="BP15" s="107">
        <v>0</v>
      </c>
      <c r="BQ15" s="107">
        <v>0</v>
      </c>
      <c r="BR15" s="107">
        <v>0</v>
      </c>
      <c r="BS15" s="107">
        <v>0</v>
      </c>
      <c r="BT15" s="107">
        <v>0</v>
      </c>
      <c r="BU15" s="107">
        <v>0</v>
      </c>
      <c r="BV15" s="107">
        <v>0</v>
      </c>
      <c r="BW15" s="107">
        <v>0</v>
      </c>
      <c r="BX15" s="107">
        <v>0</v>
      </c>
      <c r="BY15" s="107">
        <v>0</v>
      </c>
    </row>
    <row r="16" spans="1:77" x14ac:dyDescent="0.25">
      <c r="A16" s="105" t="s">
        <v>13</v>
      </c>
      <c r="B16" s="107">
        <v>0</v>
      </c>
      <c r="C16" s="107">
        <v>0</v>
      </c>
      <c r="D16" s="107">
        <v>0</v>
      </c>
      <c r="E16" s="107">
        <v>0</v>
      </c>
      <c r="F16" s="107">
        <v>0</v>
      </c>
      <c r="G16" s="107">
        <v>0</v>
      </c>
      <c r="H16" s="107">
        <v>0</v>
      </c>
      <c r="I16" s="107">
        <v>0</v>
      </c>
      <c r="J16" s="107">
        <v>0</v>
      </c>
      <c r="K16" s="107">
        <v>0</v>
      </c>
      <c r="L16" s="107">
        <v>0</v>
      </c>
      <c r="M16" s="107">
        <v>0</v>
      </c>
      <c r="N16" s="107">
        <v>0</v>
      </c>
      <c r="O16" s="107">
        <v>0</v>
      </c>
      <c r="P16" s="107">
        <v>0</v>
      </c>
      <c r="Q16" s="107">
        <v>0</v>
      </c>
      <c r="R16" s="107">
        <v>0</v>
      </c>
      <c r="S16" s="107">
        <v>0</v>
      </c>
      <c r="T16" s="107">
        <v>0</v>
      </c>
      <c r="U16" s="107">
        <v>0</v>
      </c>
      <c r="V16" s="107">
        <v>0</v>
      </c>
      <c r="W16" s="107">
        <v>0</v>
      </c>
      <c r="X16" s="107">
        <v>0</v>
      </c>
      <c r="Y16" s="107">
        <v>0</v>
      </c>
      <c r="Z16" s="107">
        <v>0</v>
      </c>
      <c r="AA16" s="107">
        <v>0</v>
      </c>
      <c r="AB16" s="107">
        <v>0</v>
      </c>
      <c r="AC16" s="107">
        <v>0</v>
      </c>
      <c r="AD16" s="107">
        <v>0</v>
      </c>
      <c r="AE16" s="107">
        <v>0</v>
      </c>
      <c r="AF16" s="107">
        <v>0</v>
      </c>
      <c r="AG16" s="107">
        <v>0</v>
      </c>
      <c r="AH16" s="107">
        <v>0</v>
      </c>
      <c r="AI16" s="107">
        <v>0</v>
      </c>
      <c r="AJ16" s="107">
        <v>0</v>
      </c>
      <c r="AK16" s="107">
        <v>0</v>
      </c>
      <c r="AL16" s="107">
        <v>0</v>
      </c>
      <c r="AM16" s="107">
        <v>0</v>
      </c>
      <c r="AN16" s="107">
        <v>0</v>
      </c>
      <c r="AO16" s="107">
        <v>0</v>
      </c>
      <c r="AP16" s="107">
        <v>0</v>
      </c>
      <c r="AQ16" s="107">
        <v>0</v>
      </c>
      <c r="AR16" s="107">
        <v>0</v>
      </c>
      <c r="AS16" s="107">
        <v>0</v>
      </c>
      <c r="AT16" s="107">
        <v>0</v>
      </c>
      <c r="AU16" s="107">
        <v>0</v>
      </c>
      <c r="AV16" s="107">
        <v>0</v>
      </c>
      <c r="AW16" s="107">
        <v>0</v>
      </c>
      <c r="AX16" s="107">
        <v>0</v>
      </c>
      <c r="AY16" s="107">
        <v>0</v>
      </c>
      <c r="AZ16" s="107">
        <v>0</v>
      </c>
      <c r="BA16" s="107">
        <v>0</v>
      </c>
      <c r="BB16" s="107">
        <v>0</v>
      </c>
      <c r="BC16" s="107">
        <v>0</v>
      </c>
      <c r="BD16" s="107">
        <v>0</v>
      </c>
      <c r="BE16" s="107">
        <v>0</v>
      </c>
      <c r="BF16" s="107">
        <v>0</v>
      </c>
      <c r="BG16" s="107">
        <v>0</v>
      </c>
      <c r="BH16" s="107">
        <v>0</v>
      </c>
      <c r="BI16" s="107">
        <v>0</v>
      </c>
      <c r="BJ16" s="107">
        <v>0</v>
      </c>
      <c r="BK16" s="107">
        <v>0</v>
      </c>
      <c r="BL16" s="107">
        <v>0</v>
      </c>
      <c r="BM16" s="107">
        <v>0</v>
      </c>
      <c r="BN16" s="107">
        <v>0</v>
      </c>
      <c r="BO16" s="107">
        <v>0</v>
      </c>
      <c r="BP16" s="107">
        <v>0</v>
      </c>
      <c r="BQ16" s="107">
        <v>0</v>
      </c>
      <c r="BR16" s="107">
        <v>0</v>
      </c>
      <c r="BS16" s="107">
        <v>0</v>
      </c>
      <c r="BT16" s="107">
        <v>0</v>
      </c>
      <c r="BU16" s="107">
        <v>0</v>
      </c>
      <c r="BV16" s="107">
        <v>0</v>
      </c>
      <c r="BW16" s="107">
        <v>0</v>
      </c>
      <c r="BX16" s="107">
        <v>0</v>
      </c>
      <c r="BY16" s="107">
        <v>0</v>
      </c>
    </row>
    <row r="17" spans="1:77" x14ac:dyDescent="0.25">
      <c r="A17" s="105" t="s">
        <v>14</v>
      </c>
      <c r="B17" s="107">
        <v>0</v>
      </c>
      <c r="C17" s="107">
        <v>0</v>
      </c>
      <c r="D17" s="107">
        <v>0</v>
      </c>
      <c r="E17" s="107">
        <v>0</v>
      </c>
      <c r="F17" s="107">
        <v>0</v>
      </c>
      <c r="G17" s="107">
        <v>0</v>
      </c>
      <c r="H17" s="107">
        <v>0</v>
      </c>
      <c r="I17" s="107">
        <v>0</v>
      </c>
      <c r="J17" s="107">
        <v>0</v>
      </c>
      <c r="K17" s="107">
        <v>0</v>
      </c>
      <c r="L17" s="107">
        <v>0</v>
      </c>
      <c r="M17" s="107">
        <v>0</v>
      </c>
      <c r="N17" s="107">
        <v>0</v>
      </c>
      <c r="O17" s="107">
        <v>0</v>
      </c>
      <c r="P17" s="107">
        <v>0</v>
      </c>
      <c r="Q17" s="107">
        <v>0</v>
      </c>
      <c r="R17" s="107">
        <v>0</v>
      </c>
      <c r="S17" s="107">
        <v>0</v>
      </c>
      <c r="T17" s="107">
        <v>0</v>
      </c>
      <c r="U17" s="107">
        <v>0</v>
      </c>
      <c r="V17" s="107">
        <v>0</v>
      </c>
      <c r="W17" s="107">
        <v>0</v>
      </c>
      <c r="X17" s="107">
        <v>0</v>
      </c>
      <c r="Y17" s="107">
        <v>0</v>
      </c>
      <c r="Z17" s="107">
        <v>0</v>
      </c>
      <c r="AA17" s="107">
        <v>0</v>
      </c>
      <c r="AB17" s="107">
        <v>0</v>
      </c>
      <c r="AC17" s="107">
        <v>0</v>
      </c>
      <c r="AD17" s="107">
        <v>0</v>
      </c>
      <c r="AE17" s="107">
        <v>0</v>
      </c>
      <c r="AF17" s="107">
        <v>0</v>
      </c>
      <c r="AG17" s="107">
        <v>0</v>
      </c>
      <c r="AH17" s="107">
        <v>0</v>
      </c>
      <c r="AI17" s="107">
        <v>0</v>
      </c>
      <c r="AJ17" s="107">
        <v>0</v>
      </c>
      <c r="AK17" s="107">
        <v>0</v>
      </c>
      <c r="AL17" s="107">
        <v>0</v>
      </c>
      <c r="AM17" s="107">
        <v>0</v>
      </c>
      <c r="AN17" s="107">
        <v>0</v>
      </c>
      <c r="AO17" s="107">
        <v>0</v>
      </c>
      <c r="AP17" s="107">
        <v>0</v>
      </c>
      <c r="AQ17" s="107">
        <v>0</v>
      </c>
      <c r="AR17" s="107">
        <v>0</v>
      </c>
      <c r="AS17" s="107">
        <v>0</v>
      </c>
      <c r="AT17" s="107">
        <v>0</v>
      </c>
      <c r="AU17" s="107">
        <v>0</v>
      </c>
      <c r="AV17" s="107">
        <v>0</v>
      </c>
      <c r="AW17" s="107">
        <v>0</v>
      </c>
      <c r="AX17" s="107">
        <v>0</v>
      </c>
      <c r="AY17" s="107">
        <v>0</v>
      </c>
      <c r="AZ17" s="107">
        <v>0</v>
      </c>
      <c r="BA17" s="107">
        <v>0</v>
      </c>
      <c r="BB17" s="107">
        <v>0</v>
      </c>
      <c r="BC17" s="107">
        <v>0</v>
      </c>
      <c r="BD17" s="107">
        <v>0</v>
      </c>
      <c r="BE17" s="107">
        <v>0</v>
      </c>
      <c r="BF17" s="107">
        <v>0</v>
      </c>
      <c r="BG17" s="107">
        <v>0</v>
      </c>
      <c r="BH17" s="107">
        <v>0</v>
      </c>
      <c r="BI17" s="107">
        <v>0</v>
      </c>
      <c r="BJ17" s="107">
        <v>0</v>
      </c>
      <c r="BK17" s="107">
        <v>0</v>
      </c>
      <c r="BL17" s="107">
        <v>0</v>
      </c>
      <c r="BM17" s="107">
        <v>0</v>
      </c>
      <c r="BN17" s="107">
        <v>0</v>
      </c>
      <c r="BO17" s="107">
        <v>0</v>
      </c>
      <c r="BP17" s="107">
        <v>0</v>
      </c>
      <c r="BQ17" s="107">
        <v>0</v>
      </c>
      <c r="BR17" s="107">
        <v>0</v>
      </c>
      <c r="BS17" s="107">
        <v>0</v>
      </c>
      <c r="BT17" s="107">
        <v>0</v>
      </c>
      <c r="BU17" s="107">
        <v>0</v>
      </c>
      <c r="BV17" s="107">
        <v>0</v>
      </c>
      <c r="BW17" s="107">
        <v>0</v>
      </c>
      <c r="BX17" s="107">
        <v>0</v>
      </c>
      <c r="BY17" s="107">
        <v>0</v>
      </c>
    </row>
    <row r="18" spans="1:77" x14ac:dyDescent="0.25">
      <c r="A18" s="105" t="s">
        <v>15</v>
      </c>
      <c r="B18" s="107">
        <v>0</v>
      </c>
      <c r="C18" s="107">
        <v>0</v>
      </c>
      <c r="D18" s="107">
        <v>0</v>
      </c>
      <c r="E18" s="107">
        <v>0</v>
      </c>
      <c r="F18" s="107">
        <v>0</v>
      </c>
      <c r="G18" s="107">
        <v>0</v>
      </c>
      <c r="H18" s="107">
        <v>0</v>
      </c>
      <c r="I18" s="107">
        <v>0</v>
      </c>
      <c r="J18" s="107">
        <v>0</v>
      </c>
      <c r="K18" s="107">
        <v>0</v>
      </c>
      <c r="L18" s="107">
        <v>0</v>
      </c>
      <c r="M18" s="107">
        <v>0</v>
      </c>
      <c r="N18" s="107">
        <v>0</v>
      </c>
      <c r="O18" s="107">
        <v>0</v>
      </c>
      <c r="P18" s="107">
        <v>0</v>
      </c>
      <c r="Q18" s="107">
        <v>0</v>
      </c>
      <c r="R18" s="107">
        <v>0</v>
      </c>
      <c r="S18" s="107">
        <v>0</v>
      </c>
      <c r="T18" s="107">
        <v>0</v>
      </c>
      <c r="U18" s="107">
        <v>0</v>
      </c>
      <c r="V18" s="107">
        <v>0</v>
      </c>
      <c r="W18" s="107">
        <v>0</v>
      </c>
      <c r="X18" s="107">
        <v>0</v>
      </c>
      <c r="Y18" s="107">
        <v>0</v>
      </c>
      <c r="Z18" s="107">
        <v>0</v>
      </c>
      <c r="AA18" s="107">
        <v>0</v>
      </c>
      <c r="AB18" s="107">
        <v>0</v>
      </c>
      <c r="AC18" s="107">
        <v>0</v>
      </c>
      <c r="AD18" s="107">
        <v>0</v>
      </c>
      <c r="AE18" s="107">
        <v>0</v>
      </c>
      <c r="AF18" s="107">
        <v>0</v>
      </c>
      <c r="AG18" s="107">
        <v>0</v>
      </c>
      <c r="AH18" s="107">
        <v>0</v>
      </c>
      <c r="AI18" s="107">
        <v>0</v>
      </c>
      <c r="AJ18" s="107">
        <v>0</v>
      </c>
      <c r="AK18" s="107">
        <v>0</v>
      </c>
      <c r="AL18" s="107">
        <v>0</v>
      </c>
      <c r="AM18" s="107">
        <v>0</v>
      </c>
      <c r="AN18" s="107">
        <v>0</v>
      </c>
      <c r="AO18" s="107">
        <v>0</v>
      </c>
      <c r="AP18" s="107">
        <v>0</v>
      </c>
      <c r="AQ18" s="107">
        <v>0</v>
      </c>
      <c r="AR18" s="107">
        <v>0</v>
      </c>
      <c r="AS18" s="107">
        <v>0</v>
      </c>
      <c r="AT18" s="107">
        <v>0</v>
      </c>
      <c r="AU18" s="107">
        <v>0</v>
      </c>
      <c r="AV18" s="107">
        <v>0</v>
      </c>
      <c r="AW18" s="107">
        <v>0</v>
      </c>
      <c r="AX18" s="107">
        <v>0</v>
      </c>
      <c r="AY18" s="107">
        <v>0</v>
      </c>
      <c r="AZ18" s="107">
        <v>0</v>
      </c>
      <c r="BA18" s="107">
        <v>0</v>
      </c>
      <c r="BB18" s="107">
        <v>0</v>
      </c>
      <c r="BC18" s="107">
        <v>0</v>
      </c>
      <c r="BD18" s="107">
        <v>0</v>
      </c>
      <c r="BE18" s="107">
        <v>0</v>
      </c>
      <c r="BF18" s="107">
        <v>0</v>
      </c>
      <c r="BG18" s="107">
        <v>0</v>
      </c>
      <c r="BH18" s="107">
        <v>0</v>
      </c>
      <c r="BI18" s="107">
        <v>0</v>
      </c>
      <c r="BJ18" s="107">
        <v>0</v>
      </c>
      <c r="BK18" s="107">
        <v>0</v>
      </c>
      <c r="BL18" s="107">
        <v>0</v>
      </c>
      <c r="BM18" s="107">
        <v>0</v>
      </c>
      <c r="BN18" s="107">
        <v>0</v>
      </c>
      <c r="BO18" s="107">
        <v>0</v>
      </c>
      <c r="BP18" s="107">
        <v>0</v>
      </c>
      <c r="BQ18" s="107">
        <v>0</v>
      </c>
      <c r="BR18" s="107">
        <v>0</v>
      </c>
      <c r="BS18" s="107">
        <v>0</v>
      </c>
      <c r="BT18" s="107">
        <v>0</v>
      </c>
      <c r="BU18" s="107">
        <v>0</v>
      </c>
      <c r="BV18" s="107">
        <v>0</v>
      </c>
      <c r="BW18" s="107">
        <v>0</v>
      </c>
      <c r="BX18" s="107">
        <v>0</v>
      </c>
      <c r="BY18" s="107">
        <v>0</v>
      </c>
    </row>
    <row r="19" spans="1:77" x14ac:dyDescent="0.25">
      <c r="A19" s="105" t="s">
        <v>16</v>
      </c>
      <c r="B19" s="107">
        <v>0</v>
      </c>
      <c r="C19" s="107">
        <v>0</v>
      </c>
      <c r="D19" s="107">
        <v>0</v>
      </c>
      <c r="E19" s="107">
        <v>0</v>
      </c>
      <c r="F19" s="107">
        <v>0</v>
      </c>
      <c r="G19" s="107">
        <v>0</v>
      </c>
      <c r="H19" s="107">
        <v>0</v>
      </c>
      <c r="I19" s="107">
        <v>0</v>
      </c>
      <c r="J19" s="107">
        <v>0</v>
      </c>
      <c r="K19" s="107">
        <v>0</v>
      </c>
      <c r="L19" s="107">
        <v>0</v>
      </c>
      <c r="M19" s="107">
        <v>0</v>
      </c>
      <c r="N19" s="107">
        <v>0</v>
      </c>
      <c r="O19" s="107">
        <v>0</v>
      </c>
      <c r="P19" s="107">
        <v>0</v>
      </c>
      <c r="Q19" s="107">
        <v>0</v>
      </c>
      <c r="R19" s="107">
        <v>0</v>
      </c>
      <c r="S19" s="107">
        <v>0</v>
      </c>
      <c r="T19" s="107">
        <v>0</v>
      </c>
      <c r="U19" s="107">
        <v>0</v>
      </c>
      <c r="V19" s="107">
        <v>0</v>
      </c>
      <c r="W19" s="107">
        <v>0</v>
      </c>
      <c r="X19" s="107">
        <v>0</v>
      </c>
      <c r="Y19" s="107">
        <v>0</v>
      </c>
      <c r="Z19" s="107">
        <v>0</v>
      </c>
      <c r="AA19" s="107">
        <v>0</v>
      </c>
      <c r="AB19" s="107">
        <v>0</v>
      </c>
      <c r="AC19" s="107">
        <v>0</v>
      </c>
      <c r="AD19" s="107">
        <v>0</v>
      </c>
      <c r="AE19" s="107">
        <v>0</v>
      </c>
      <c r="AF19" s="107">
        <v>0</v>
      </c>
      <c r="AG19" s="107">
        <v>0</v>
      </c>
      <c r="AH19" s="107">
        <v>0</v>
      </c>
      <c r="AI19" s="107">
        <v>0</v>
      </c>
      <c r="AJ19" s="107">
        <v>0</v>
      </c>
      <c r="AK19" s="107">
        <v>0</v>
      </c>
      <c r="AL19" s="107">
        <v>0</v>
      </c>
      <c r="AM19" s="107">
        <v>0</v>
      </c>
      <c r="AN19" s="107">
        <v>0</v>
      </c>
      <c r="AO19" s="107">
        <v>0</v>
      </c>
      <c r="AP19" s="107">
        <v>0</v>
      </c>
      <c r="AQ19" s="107">
        <v>0</v>
      </c>
      <c r="AR19" s="107">
        <v>0</v>
      </c>
      <c r="AS19" s="107">
        <v>0</v>
      </c>
      <c r="AT19" s="107">
        <v>0</v>
      </c>
      <c r="AU19" s="107">
        <v>0</v>
      </c>
      <c r="AV19" s="107">
        <v>0</v>
      </c>
      <c r="AW19" s="107">
        <v>0</v>
      </c>
      <c r="AX19" s="107">
        <v>0</v>
      </c>
      <c r="AY19" s="107">
        <v>0</v>
      </c>
      <c r="AZ19" s="107">
        <v>0</v>
      </c>
      <c r="BA19" s="107">
        <v>0</v>
      </c>
      <c r="BB19" s="107">
        <v>0</v>
      </c>
      <c r="BC19" s="107">
        <v>0</v>
      </c>
      <c r="BD19" s="107">
        <v>0</v>
      </c>
      <c r="BE19" s="107">
        <v>0</v>
      </c>
      <c r="BF19" s="107">
        <v>0</v>
      </c>
      <c r="BG19" s="107">
        <v>0</v>
      </c>
      <c r="BH19" s="107">
        <v>0</v>
      </c>
      <c r="BI19" s="107">
        <v>0</v>
      </c>
      <c r="BJ19" s="107">
        <v>0</v>
      </c>
      <c r="BK19" s="107">
        <v>0</v>
      </c>
      <c r="BL19" s="107">
        <v>0</v>
      </c>
      <c r="BM19" s="107">
        <v>0</v>
      </c>
      <c r="BN19" s="107">
        <v>0</v>
      </c>
      <c r="BO19" s="107">
        <v>0</v>
      </c>
      <c r="BP19" s="107">
        <v>0</v>
      </c>
      <c r="BQ19" s="107">
        <v>0</v>
      </c>
      <c r="BR19" s="107">
        <v>0</v>
      </c>
      <c r="BS19" s="107">
        <v>0</v>
      </c>
      <c r="BT19" s="107">
        <v>0</v>
      </c>
      <c r="BU19" s="107">
        <v>0</v>
      </c>
      <c r="BV19" s="107">
        <v>0</v>
      </c>
      <c r="BW19" s="107">
        <v>0</v>
      </c>
      <c r="BX19" s="107">
        <v>0</v>
      </c>
      <c r="BY19" s="107">
        <v>0</v>
      </c>
    </row>
    <row r="20" spans="1:77" x14ac:dyDescent="0.25">
      <c r="A20" s="105" t="s">
        <v>17</v>
      </c>
      <c r="B20" s="107">
        <v>0</v>
      </c>
      <c r="C20" s="107">
        <v>0</v>
      </c>
      <c r="D20" s="107">
        <v>0</v>
      </c>
      <c r="E20" s="107">
        <v>0</v>
      </c>
      <c r="F20" s="107">
        <v>0</v>
      </c>
      <c r="G20" s="107">
        <v>0</v>
      </c>
      <c r="H20" s="107">
        <v>0</v>
      </c>
      <c r="I20" s="107">
        <v>0</v>
      </c>
      <c r="J20" s="107">
        <v>0</v>
      </c>
      <c r="K20" s="107">
        <v>0</v>
      </c>
      <c r="L20" s="107">
        <v>0</v>
      </c>
      <c r="M20" s="107">
        <v>0</v>
      </c>
      <c r="N20" s="107">
        <v>0</v>
      </c>
      <c r="O20" s="107">
        <v>0</v>
      </c>
      <c r="P20" s="107">
        <v>0</v>
      </c>
      <c r="Q20" s="107">
        <v>0</v>
      </c>
      <c r="R20" s="107">
        <v>0</v>
      </c>
      <c r="S20" s="107">
        <v>0</v>
      </c>
      <c r="T20" s="107">
        <v>0</v>
      </c>
      <c r="U20" s="107">
        <v>0</v>
      </c>
      <c r="V20" s="107">
        <v>0</v>
      </c>
      <c r="W20" s="107">
        <v>0</v>
      </c>
      <c r="X20" s="107">
        <v>0</v>
      </c>
      <c r="Y20" s="107">
        <v>0</v>
      </c>
      <c r="Z20" s="107">
        <v>0</v>
      </c>
      <c r="AA20" s="107">
        <v>0</v>
      </c>
      <c r="AB20" s="107">
        <v>0</v>
      </c>
      <c r="AC20" s="107">
        <v>0</v>
      </c>
      <c r="AD20" s="107">
        <v>0</v>
      </c>
      <c r="AE20" s="107">
        <v>0</v>
      </c>
      <c r="AF20" s="107">
        <v>0</v>
      </c>
      <c r="AG20" s="107">
        <v>0</v>
      </c>
      <c r="AH20" s="107">
        <v>0</v>
      </c>
      <c r="AI20" s="107">
        <v>0</v>
      </c>
      <c r="AJ20" s="107">
        <v>0</v>
      </c>
      <c r="AK20" s="107">
        <v>0</v>
      </c>
      <c r="AL20" s="107">
        <v>0</v>
      </c>
      <c r="AM20" s="107">
        <v>0</v>
      </c>
      <c r="AN20" s="107">
        <v>0</v>
      </c>
      <c r="AO20" s="107">
        <v>0</v>
      </c>
      <c r="AP20" s="107">
        <v>0</v>
      </c>
      <c r="AQ20" s="107">
        <v>0</v>
      </c>
      <c r="AR20" s="107">
        <v>0</v>
      </c>
      <c r="AS20" s="107">
        <v>0</v>
      </c>
      <c r="AT20" s="107">
        <v>0</v>
      </c>
      <c r="AU20" s="107">
        <v>0</v>
      </c>
      <c r="AV20" s="107">
        <v>0</v>
      </c>
      <c r="AW20" s="107">
        <v>0</v>
      </c>
      <c r="AX20" s="107">
        <v>0</v>
      </c>
      <c r="AY20" s="107">
        <v>0</v>
      </c>
      <c r="AZ20" s="107">
        <v>0</v>
      </c>
      <c r="BA20" s="107">
        <v>0</v>
      </c>
      <c r="BB20" s="107">
        <v>0</v>
      </c>
      <c r="BC20" s="107">
        <v>0</v>
      </c>
      <c r="BD20" s="107">
        <v>0</v>
      </c>
      <c r="BE20" s="107">
        <v>0</v>
      </c>
      <c r="BF20" s="107">
        <v>0</v>
      </c>
      <c r="BG20" s="107">
        <v>0</v>
      </c>
      <c r="BH20" s="107">
        <v>0</v>
      </c>
      <c r="BI20" s="107">
        <v>0</v>
      </c>
      <c r="BJ20" s="107">
        <v>0</v>
      </c>
      <c r="BK20" s="107">
        <v>0</v>
      </c>
      <c r="BL20" s="107">
        <v>0</v>
      </c>
      <c r="BM20" s="107">
        <v>0</v>
      </c>
      <c r="BN20" s="107">
        <v>0</v>
      </c>
      <c r="BO20" s="107">
        <v>0</v>
      </c>
      <c r="BP20" s="107">
        <v>0</v>
      </c>
      <c r="BQ20" s="107">
        <v>0</v>
      </c>
      <c r="BR20" s="107">
        <v>0</v>
      </c>
      <c r="BS20" s="107">
        <v>0</v>
      </c>
      <c r="BT20" s="107">
        <v>0</v>
      </c>
      <c r="BU20" s="107">
        <v>0</v>
      </c>
      <c r="BV20" s="107">
        <v>0</v>
      </c>
      <c r="BW20" s="107">
        <v>0</v>
      </c>
      <c r="BX20" s="107">
        <v>0</v>
      </c>
      <c r="BY20" s="107">
        <v>0</v>
      </c>
    </row>
    <row r="21" spans="1:77" x14ac:dyDescent="0.25">
      <c r="A21" s="105" t="s">
        <v>18</v>
      </c>
      <c r="B21" s="107">
        <v>0</v>
      </c>
      <c r="C21" s="107">
        <v>0</v>
      </c>
      <c r="D21" s="107">
        <v>0</v>
      </c>
      <c r="E21" s="107">
        <v>0</v>
      </c>
      <c r="F21" s="107">
        <v>0</v>
      </c>
      <c r="G21" s="107">
        <v>0</v>
      </c>
      <c r="H21" s="107">
        <v>0</v>
      </c>
      <c r="I21" s="107">
        <v>0</v>
      </c>
      <c r="J21" s="107">
        <v>0</v>
      </c>
      <c r="K21" s="107">
        <v>0</v>
      </c>
      <c r="L21" s="107">
        <v>0</v>
      </c>
      <c r="M21" s="107">
        <v>0</v>
      </c>
      <c r="N21" s="107">
        <v>0</v>
      </c>
      <c r="O21" s="107">
        <v>0</v>
      </c>
      <c r="P21" s="107">
        <v>0</v>
      </c>
      <c r="Q21" s="107">
        <v>0</v>
      </c>
      <c r="R21" s="107">
        <v>0</v>
      </c>
      <c r="S21" s="107">
        <v>0</v>
      </c>
      <c r="T21" s="107">
        <v>0</v>
      </c>
      <c r="U21" s="107">
        <v>0</v>
      </c>
      <c r="V21" s="107">
        <v>0</v>
      </c>
      <c r="W21" s="107">
        <v>0</v>
      </c>
      <c r="X21" s="107">
        <v>0</v>
      </c>
      <c r="Y21" s="107">
        <v>0</v>
      </c>
      <c r="Z21" s="107">
        <v>0</v>
      </c>
      <c r="AA21" s="107">
        <v>0</v>
      </c>
      <c r="AB21" s="107">
        <v>0</v>
      </c>
      <c r="AC21" s="107">
        <v>0</v>
      </c>
      <c r="AD21" s="107">
        <v>0</v>
      </c>
      <c r="AE21" s="107">
        <v>0</v>
      </c>
      <c r="AF21" s="107">
        <v>0</v>
      </c>
      <c r="AG21" s="107">
        <v>0</v>
      </c>
      <c r="AH21" s="107">
        <v>0</v>
      </c>
      <c r="AI21" s="107">
        <v>0</v>
      </c>
      <c r="AJ21" s="107">
        <v>0</v>
      </c>
      <c r="AK21" s="107">
        <v>0</v>
      </c>
      <c r="AL21" s="107">
        <v>0</v>
      </c>
      <c r="AM21" s="107">
        <v>0</v>
      </c>
      <c r="AN21" s="107">
        <v>0</v>
      </c>
      <c r="AO21" s="107">
        <v>0</v>
      </c>
      <c r="AP21" s="107">
        <v>0</v>
      </c>
      <c r="AQ21" s="107">
        <v>0</v>
      </c>
      <c r="AR21" s="107">
        <v>0</v>
      </c>
      <c r="AS21" s="107">
        <v>0</v>
      </c>
      <c r="AT21" s="107">
        <v>0</v>
      </c>
      <c r="AU21" s="107">
        <v>0</v>
      </c>
      <c r="AV21" s="107">
        <v>0</v>
      </c>
      <c r="AW21" s="107">
        <v>0</v>
      </c>
      <c r="AX21" s="107">
        <v>0</v>
      </c>
      <c r="AY21" s="107">
        <v>0</v>
      </c>
      <c r="AZ21" s="107">
        <v>0</v>
      </c>
      <c r="BA21" s="107">
        <v>0</v>
      </c>
      <c r="BB21" s="107">
        <v>0</v>
      </c>
      <c r="BC21" s="107">
        <v>0</v>
      </c>
      <c r="BD21" s="107">
        <v>0</v>
      </c>
      <c r="BE21" s="107">
        <v>0</v>
      </c>
      <c r="BF21" s="107">
        <v>0</v>
      </c>
      <c r="BG21" s="107">
        <v>0</v>
      </c>
      <c r="BH21" s="107">
        <v>0</v>
      </c>
      <c r="BI21" s="107">
        <v>0</v>
      </c>
      <c r="BJ21" s="107">
        <v>0</v>
      </c>
      <c r="BK21" s="107">
        <v>0</v>
      </c>
      <c r="BL21" s="107">
        <v>0</v>
      </c>
      <c r="BM21" s="107">
        <v>0</v>
      </c>
      <c r="BN21" s="107">
        <v>0</v>
      </c>
      <c r="BO21" s="107">
        <v>0</v>
      </c>
      <c r="BP21" s="107">
        <v>0</v>
      </c>
      <c r="BQ21" s="107">
        <v>0</v>
      </c>
      <c r="BR21" s="107">
        <v>0</v>
      </c>
      <c r="BS21" s="107">
        <v>0</v>
      </c>
      <c r="BT21" s="107">
        <v>0</v>
      </c>
      <c r="BU21" s="107">
        <v>0</v>
      </c>
      <c r="BV21" s="107">
        <v>0</v>
      </c>
      <c r="BW21" s="107">
        <v>0</v>
      </c>
      <c r="BX21" s="107">
        <v>0</v>
      </c>
      <c r="BY21" s="107">
        <v>0</v>
      </c>
    </row>
    <row r="22" spans="1:77" x14ac:dyDescent="0.25">
      <c r="A22" s="105" t="s">
        <v>19</v>
      </c>
      <c r="B22" s="107">
        <v>0</v>
      </c>
      <c r="C22" s="107">
        <v>0</v>
      </c>
      <c r="D22" s="107">
        <v>0</v>
      </c>
      <c r="E22" s="107">
        <v>0</v>
      </c>
      <c r="F22" s="107">
        <v>0</v>
      </c>
      <c r="G22" s="107">
        <v>0</v>
      </c>
      <c r="H22" s="107">
        <v>0</v>
      </c>
      <c r="I22" s="107">
        <v>0</v>
      </c>
      <c r="J22" s="107">
        <v>0</v>
      </c>
      <c r="K22" s="107">
        <v>0</v>
      </c>
      <c r="L22" s="107">
        <v>0</v>
      </c>
      <c r="M22" s="107">
        <v>0</v>
      </c>
      <c r="N22" s="107">
        <v>0</v>
      </c>
      <c r="O22" s="107">
        <v>0</v>
      </c>
      <c r="P22" s="107">
        <v>0</v>
      </c>
      <c r="Q22" s="107">
        <v>0</v>
      </c>
      <c r="R22" s="107">
        <v>0</v>
      </c>
      <c r="S22" s="107">
        <v>0</v>
      </c>
      <c r="T22" s="107">
        <v>0</v>
      </c>
      <c r="U22" s="107">
        <v>0</v>
      </c>
      <c r="V22" s="107">
        <v>0</v>
      </c>
      <c r="W22" s="107">
        <v>0</v>
      </c>
      <c r="X22" s="107">
        <v>0</v>
      </c>
      <c r="Y22" s="107">
        <v>0</v>
      </c>
      <c r="Z22" s="107">
        <v>0</v>
      </c>
      <c r="AA22" s="107">
        <v>0</v>
      </c>
      <c r="AB22" s="107">
        <v>0</v>
      </c>
      <c r="AC22" s="107">
        <v>0</v>
      </c>
      <c r="AD22" s="107">
        <v>0</v>
      </c>
      <c r="AE22" s="107">
        <v>0</v>
      </c>
      <c r="AF22" s="107">
        <v>0</v>
      </c>
      <c r="AG22" s="107">
        <v>0</v>
      </c>
      <c r="AH22" s="107">
        <v>0</v>
      </c>
      <c r="AI22" s="107">
        <v>0</v>
      </c>
      <c r="AJ22" s="107">
        <v>0</v>
      </c>
      <c r="AK22" s="107">
        <v>0</v>
      </c>
      <c r="AL22" s="107">
        <v>0</v>
      </c>
      <c r="AM22" s="107">
        <v>0</v>
      </c>
      <c r="AN22" s="107">
        <v>0</v>
      </c>
      <c r="AO22" s="107">
        <v>0</v>
      </c>
      <c r="AP22" s="107">
        <v>0</v>
      </c>
      <c r="AQ22" s="107">
        <v>0</v>
      </c>
      <c r="AR22" s="107">
        <v>0</v>
      </c>
      <c r="AS22" s="107">
        <v>0</v>
      </c>
      <c r="AT22" s="107">
        <v>0</v>
      </c>
      <c r="AU22" s="107">
        <v>0</v>
      </c>
      <c r="AV22" s="107">
        <v>0</v>
      </c>
      <c r="AW22" s="107">
        <v>0</v>
      </c>
      <c r="AX22" s="107">
        <v>0</v>
      </c>
      <c r="AY22" s="107">
        <v>0</v>
      </c>
      <c r="AZ22" s="107">
        <v>0</v>
      </c>
      <c r="BA22" s="107">
        <v>0</v>
      </c>
      <c r="BB22" s="107">
        <v>0</v>
      </c>
      <c r="BC22" s="107">
        <v>0</v>
      </c>
      <c r="BD22" s="107">
        <v>0</v>
      </c>
      <c r="BE22" s="107">
        <v>0</v>
      </c>
      <c r="BF22" s="107">
        <v>0</v>
      </c>
      <c r="BG22" s="107">
        <v>0</v>
      </c>
      <c r="BH22" s="107">
        <v>0</v>
      </c>
      <c r="BI22" s="107">
        <v>0</v>
      </c>
      <c r="BJ22" s="107">
        <v>0</v>
      </c>
      <c r="BK22" s="107">
        <v>0</v>
      </c>
      <c r="BL22" s="107">
        <v>0</v>
      </c>
      <c r="BM22" s="107">
        <v>0</v>
      </c>
      <c r="BN22" s="107">
        <v>0</v>
      </c>
      <c r="BO22" s="107">
        <v>0</v>
      </c>
      <c r="BP22" s="107">
        <v>0</v>
      </c>
      <c r="BQ22" s="107">
        <v>0</v>
      </c>
      <c r="BR22" s="107">
        <v>0</v>
      </c>
      <c r="BS22" s="107">
        <v>0</v>
      </c>
      <c r="BT22" s="107">
        <v>0</v>
      </c>
      <c r="BU22" s="107">
        <v>0</v>
      </c>
      <c r="BV22" s="107">
        <v>0</v>
      </c>
      <c r="BW22" s="107">
        <v>0</v>
      </c>
      <c r="BX22" s="107">
        <v>0</v>
      </c>
      <c r="BY22" s="107">
        <v>0</v>
      </c>
    </row>
    <row r="23" spans="1:77" x14ac:dyDescent="0.25">
      <c r="A23" s="105" t="s">
        <v>20</v>
      </c>
      <c r="B23" s="107">
        <v>0</v>
      </c>
      <c r="C23" s="107">
        <v>0</v>
      </c>
      <c r="D23" s="107">
        <v>0</v>
      </c>
      <c r="E23" s="107">
        <v>0</v>
      </c>
      <c r="F23" s="107">
        <v>0</v>
      </c>
      <c r="G23" s="107">
        <v>0</v>
      </c>
      <c r="H23" s="107">
        <v>0</v>
      </c>
      <c r="I23" s="107">
        <v>0</v>
      </c>
      <c r="J23" s="107">
        <v>0</v>
      </c>
      <c r="K23" s="107">
        <v>0</v>
      </c>
      <c r="L23" s="107">
        <v>0</v>
      </c>
      <c r="M23" s="107">
        <v>0</v>
      </c>
      <c r="N23" s="107">
        <v>0</v>
      </c>
      <c r="O23" s="107">
        <v>0</v>
      </c>
      <c r="P23" s="107">
        <v>0</v>
      </c>
      <c r="Q23" s="107">
        <v>0</v>
      </c>
      <c r="R23" s="107">
        <v>0</v>
      </c>
      <c r="S23" s="107">
        <v>0</v>
      </c>
      <c r="T23" s="107">
        <v>0</v>
      </c>
      <c r="U23" s="107">
        <v>0</v>
      </c>
      <c r="V23" s="107">
        <v>0</v>
      </c>
      <c r="W23" s="107">
        <v>0</v>
      </c>
      <c r="X23" s="107">
        <v>0</v>
      </c>
      <c r="Y23" s="107">
        <v>0</v>
      </c>
      <c r="Z23" s="107">
        <v>0</v>
      </c>
      <c r="AA23" s="107">
        <v>0</v>
      </c>
      <c r="AB23" s="107">
        <v>0</v>
      </c>
      <c r="AC23" s="107">
        <v>0</v>
      </c>
      <c r="AD23" s="107">
        <v>0</v>
      </c>
      <c r="AE23" s="107">
        <v>0</v>
      </c>
      <c r="AF23" s="107">
        <v>0</v>
      </c>
      <c r="AG23" s="107">
        <v>0</v>
      </c>
      <c r="AH23" s="107">
        <v>0</v>
      </c>
      <c r="AI23" s="107">
        <v>0</v>
      </c>
      <c r="AJ23" s="107">
        <v>0</v>
      </c>
      <c r="AK23" s="107">
        <v>0</v>
      </c>
      <c r="AL23" s="107">
        <v>0</v>
      </c>
      <c r="AM23" s="107">
        <v>0</v>
      </c>
      <c r="AN23" s="107">
        <v>0</v>
      </c>
      <c r="AO23" s="107">
        <v>0</v>
      </c>
      <c r="AP23" s="107">
        <v>0</v>
      </c>
      <c r="AQ23" s="107">
        <v>0</v>
      </c>
      <c r="AR23" s="107">
        <v>0</v>
      </c>
      <c r="AS23" s="107">
        <v>0</v>
      </c>
      <c r="AT23" s="107">
        <v>0</v>
      </c>
      <c r="AU23" s="107">
        <v>0</v>
      </c>
      <c r="AV23" s="107">
        <v>0</v>
      </c>
      <c r="AW23" s="107">
        <v>0</v>
      </c>
      <c r="AX23" s="107">
        <v>0</v>
      </c>
      <c r="AY23" s="107">
        <v>0</v>
      </c>
      <c r="AZ23" s="107">
        <v>0</v>
      </c>
      <c r="BA23" s="107">
        <v>0</v>
      </c>
      <c r="BB23" s="107">
        <v>0</v>
      </c>
      <c r="BC23" s="107">
        <v>0</v>
      </c>
      <c r="BD23" s="107">
        <v>0</v>
      </c>
      <c r="BE23" s="107">
        <v>0</v>
      </c>
      <c r="BF23" s="107">
        <v>0</v>
      </c>
      <c r="BG23" s="107">
        <v>0</v>
      </c>
      <c r="BH23" s="107">
        <v>0</v>
      </c>
      <c r="BI23" s="107">
        <v>0</v>
      </c>
      <c r="BJ23" s="107">
        <v>0</v>
      </c>
      <c r="BK23" s="107">
        <v>0</v>
      </c>
      <c r="BL23" s="107">
        <v>0</v>
      </c>
      <c r="BM23" s="107">
        <v>0</v>
      </c>
      <c r="BN23" s="107">
        <v>0</v>
      </c>
      <c r="BO23" s="107">
        <v>0</v>
      </c>
      <c r="BP23" s="107">
        <v>0</v>
      </c>
      <c r="BQ23" s="107">
        <v>0</v>
      </c>
      <c r="BR23" s="107">
        <v>0</v>
      </c>
      <c r="BS23" s="107">
        <v>0</v>
      </c>
      <c r="BT23" s="107">
        <v>0</v>
      </c>
      <c r="BU23" s="107">
        <v>0</v>
      </c>
      <c r="BV23" s="107">
        <v>0</v>
      </c>
      <c r="BW23" s="107">
        <v>0</v>
      </c>
      <c r="BX23" s="107">
        <v>0</v>
      </c>
      <c r="BY23" s="107">
        <v>0</v>
      </c>
    </row>
    <row r="24" spans="1:77" x14ac:dyDescent="0.25">
      <c r="A24" s="105" t="s">
        <v>21</v>
      </c>
      <c r="B24" s="107">
        <v>0</v>
      </c>
      <c r="C24" s="107">
        <v>0</v>
      </c>
      <c r="D24" s="107">
        <v>0</v>
      </c>
      <c r="E24" s="107">
        <v>0</v>
      </c>
      <c r="F24" s="107">
        <v>0</v>
      </c>
      <c r="G24" s="107">
        <v>0</v>
      </c>
      <c r="H24" s="107">
        <v>0</v>
      </c>
      <c r="I24" s="107">
        <v>0</v>
      </c>
      <c r="J24" s="107">
        <v>0</v>
      </c>
      <c r="K24" s="107">
        <v>0</v>
      </c>
      <c r="L24" s="107">
        <v>0</v>
      </c>
      <c r="M24" s="107">
        <v>0</v>
      </c>
      <c r="N24" s="107">
        <v>0</v>
      </c>
      <c r="O24" s="107">
        <v>0</v>
      </c>
      <c r="P24" s="107">
        <v>0</v>
      </c>
      <c r="Q24" s="107">
        <v>0</v>
      </c>
      <c r="R24" s="107">
        <v>0</v>
      </c>
      <c r="S24" s="107">
        <v>0</v>
      </c>
      <c r="T24" s="107">
        <v>0</v>
      </c>
      <c r="U24" s="107">
        <v>0</v>
      </c>
      <c r="V24" s="107">
        <v>0</v>
      </c>
      <c r="W24" s="107">
        <v>0</v>
      </c>
      <c r="X24" s="107">
        <v>0</v>
      </c>
      <c r="Y24" s="107">
        <v>0</v>
      </c>
      <c r="Z24" s="107">
        <v>0</v>
      </c>
      <c r="AA24" s="107">
        <v>0</v>
      </c>
      <c r="AB24" s="107">
        <v>0</v>
      </c>
      <c r="AC24" s="107">
        <v>0</v>
      </c>
      <c r="AD24" s="107">
        <v>0</v>
      </c>
      <c r="AE24" s="107">
        <v>0</v>
      </c>
      <c r="AF24" s="107">
        <v>0</v>
      </c>
      <c r="AG24" s="107">
        <v>0</v>
      </c>
      <c r="AH24" s="107">
        <v>0</v>
      </c>
      <c r="AI24" s="107">
        <v>0</v>
      </c>
      <c r="AJ24" s="107">
        <v>0</v>
      </c>
      <c r="AK24" s="107">
        <v>0</v>
      </c>
      <c r="AL24" s="107">
        <v>0</v>
      </c>
      <c r="AM24" s="107">
        <v>0</v>
      </c>
      <c r="AN24" s="107">
        <v>0</v>
      </c>
      <c r="AO24" s="107">
        <v>0</v>
      </c>
      <c r="AP24" s="107">
        <v>0</v>
      </c>
      <c r="AQ24" s="107">
        <v>0</v>
      </c>
      <c r="AR24" s="107">
        <v>0</v>
      </c>
      <c r="AS24" s="107">
        <v>0</v>
      </c>
      <c r="AT24" s="107">
        <v>0</v>
      </c>
      <c r="AU24" s="107">
        <v>0</v>
      </c>
      <c r="AV24" s="107">
        <v>0</v>
      </c>
      <c r="AW24" s="107">
        <v>0</v>
      </c>
      <c r="AX24" s="107">
        <v>0</v>
      </c>
      <c r="AY24" s="107">
        <v>0</v>
      </c>
      <c r="AZ24" s="107">
        <v>0</v>
      </c>
      <c r="BA24" s="107">
        <v>0</v>
      </c>
      <c r="BB24" s="107">
        <v>0</v>
      </c>
      <c r="BC24" s="107">
        <v>0</v>
      </c>
      <c r="BD24" s="107">
        <v>0</v>
      </c>
      <c r="BE24" s="107">
        <v>0</v>
      </c>
      <c r="BF24" s="107">
        <v>0</v>
      </c>
      <c r="BG24" s="107">
        <v>0</v>
      </c>
      <c r="BH24" s="107">
        <v>0</v>
      </c>
      <c r="BI24" s="107">
        <v>0</v>
      </c>
      <c r="BJ24" s="107">
        <v>0</v>
      </c>
      <c r="BK24" s="107">
        <v>0</v>
      </c>
      <c r="BL24" s="107">
        <v>0</v>
      </c>
      <c r="BM24" s="107">
        <v>0</v>
      </c>
      <c r="BN24" s="107">
        <v>0</v>
      </c>
      <c r="BO24" s="107">
        <v>0</v>
      </c>
      <c r="BP24" s="107">
        <v>0</v>
      </c>
      <c r="BQ24" s="107">
        <v>0</v>
      </c>
      <c r="BR24" s="107">
        <v>0</v>
      </c>
      <c r="BS24" s="107">
        <v>0</v>
      </c>
      <c r="BT24" s="107">
        <v>0</v>
      </c>
      <c r="BU24" s="107">
        <v>0</v>
      </c>
      <c r="BV24" s="107">
        <v>0</v>
      </c>
      <c r="BW24" s="107">
        <v>0</v>
      </c>
      <c r="BX24" s="107">
        <v>0</v>
      </c>
      <c r="BY24" s="107">
        <v>0</v>
      </c>
    </row>
    <row r="25" spans="1:77" x14ac:dyDescent="0.25">
      <c r="A25" s="105" t="s">
        <v>22</v>
      </c>
      <c r="B25" s="107">
        <v>0</v>
      </c>
      <c r="C25" s="107">
        <v>0</v>
      </c>
      <c r="D25" s="107">
        <v>0</v>
      </c>
      <c r="E25" s="107">
        <v>0</v>
      </c>
      <c r="F25" s="107">
        <v>0</v>
      </c>
      <c r="G25" s="107">
        <v>0</v>
      </c>
      <c r="H25" s="107">
        <v>0</v>
      </c>
      <c r="I25" s="107">
        <v>0</v>
      </c>
      <c r="J25" s="107">
        <v>0</v>
      </c>
      <c r="K25" s="107">
        <v>0</v>
      </c>
      <c r="L25" s="107">
        <v>0</v>
      </c>
      <c r="M25" s="107">
        <v>0</v>
      </c>
      <c r="N25" s="107">
        <v>0</v>
      </c>
      <c r="O25" s="107">
        <v>0</v>
      </c>
      <c r="P25" s="107">
        <v>0</v>
      </c>
      <c r="Q25" s="107">
        <v>0</v>
      </c>
      <c r="R25" s="107">
        <v>0</v>
      </c>
      <c r="S25" s="107">
        <v>0</v>
      </c>
      <c r="T25" s="107">
        <v>0</v>
      </c>
      <c r="U25" s="107">
        <v>0</v>
      </c>
      <c r="V25" s="107">
        <v>0</v>
      </c>
      <c r="W25" s="107">
        <v>0</v>
      </c>
      <c r="X25" s="107">
        <v>0</v>
      </c>
      <c r="Y25" s="107">
        <v>0</v>
      </c>
      <c r="Z25" s="107">
        <v>0</v>
      </c>
      <c r="AA25" s="107">
        <v>0</v>
      </c>
      <c r="AB25" s="107">
        <v>0</v>
      </c>
      <c r="AC25" s="107">
        <v>0</v>
      </c>
      <c r="AD25" s="107">
        <v>0</v>
      </c>
      <c r="AE25" s="107">
        <v>0</v>
      </c>
      <c r="AF25" s="107">
        <v>0</v>
      </c>
      <c r="AG25" s="107">
        <v>0</v>
      </c>
      <c r="AH25" s="107">
        <v>0</v>
      </c>
      <c r="AI25" s="107">
        <v>0</v>
      </c>
      <c r="AJ25" s="107">
        <v>0</v>
      </c>
      <c r="AK25" s="107">
        <v>0</v>
      </c>
      <c r="AL25" s="107">
        <v>0</v>
      </c>
      <c r="AM25" s="107">
        <v>0</v>
      </c>
      <c r="AN25" s="107">
        <v>0</v>
      </c>
      <c r="AO25" s="107">
        <v>0</v>
      </c>
      <c r="AP25" s="107">
        <v>0</v>
      </c>
      <c r="AQ25" s="107">
        <v>0</v>
      </c>
      <c r="AR25" s="107">
        <v>0</v>
      </c>
      <c r="AS25" s="107">
        <v>0</v>
      </c>
      <c r="AT25" s="107">
        <v>0</v>
      </c>
      <c r="AU25" s="107">
        <v>0</v>
      </c>
      <c r="AV25" s="107">
        <v>0</v>
      </c>
      <c r="AW25" s="107">
        <v>0</v>
      </c>
      <c r="AX25" s="107">
        <v>0</v>
      </c>
      <c r="AY25" s="107">
        <v>0</v>
      </c>
      <c r="AZ25" s="107">
        <v>0</v>
      </c>
      <c r="BA25" s="107">
        <v>0</v>
      </c>
      <c r="BB25" s="107">
        <v>0</v>
      </c>
      <c r="BC25" s="107">
        <v>0</v>
      </c>
      <c r="BD25" s="107">
        <v>0</v>
      </c>
      <c r="BE25" s="107">
        <v>0</v>
      </c>
      <c r="BF25" s="107">
        <v>0</v>
      </c>
      <c r="BG25" s="107">
        <v>0</v>
      </c>
      <c r="BH25" s="107">
        <v>0</v>
      </c>
      <c r="BI25" s="107">
        <v>0</v>
      </c>
      <c r="BJ25" s="107">
        <v>0</v>
      </c>
      <c r="BK25" s="107">
        <v>0</v>
      </c>
      <c r="BL25" s="107">
        <v>0</v>
      </c>
      <c r="BM25" s="107">
        <v>0</v>
      </c>
      <c r="BN25" s="107">
        <v>0</v>
      </c>
      <c r="BO25" s="107">
        <v>0</v>
      </c>
      <c r="BP25" s="107">
        <v>0</v>
      </c>
      <c r="BQ25" s="107">
        <v>0</v>
      </c>
      <c r="BR25" s="107">
        <v>0</v>
      </c>
      <c r="BS25" s="107">
        <v>0</v>
      </c>
      <c r="BT25" s="107">
        <v>0</v>
      </c>
      <c r="BU25" s="107">
        <v>0</v>
      </c>
      <c r="BV25" s="107">
        <v>0</v>
      </c>
      <c r="BW25" s="107">
        <v>0</v>
      </c>
      <c r="BX25" s="107">
        <v>0</v>
      </c>
      <c r="BY25" s="107">
        <v>0</v>
      </c>
    </row>
    <row r="26" spans="1:77" x14ac:dyDescent="0.25">
      <c r="A26" s="105" t="s">
        <v>23</v>
      </c>
      <c r="B26" s="107">
        <v>0</v>
      </c>
      <c r="C26" s="107">
        <v>0</v>
      </c>
      <c r="D26" s="107">
        <v>0</v>
      </c>
      <c r="E26" s="107">
        <v>0</v>
      </c>
      <c r="F26" s="107">
        <v>0</v>
      </c>
      <c r="G26" s="107">
        <v>0</v>
      </c>
      <c r="H26" s="107">
        <v>0</v>
      </c>
      <c r="I26" s="107">
        <v>0</v>
      </c>
      <c r="J26" s="107">
        <v>0</v>
      </c>
      <c r="K26" s="107">
        <v>0</v>
      </c>
      <c r="L26" s="107">
        <v>0</v>
      </c>
      <c r="M26" s="107">
        <v>0</v>
      </c>
      <c r="N26" s="107">
        <v>0</v>
      </c>
      <c r="O26" s="107">
        <v>0</v>
      </c>
      <c r="P26" s="107">
        <v>0</v>
      </c>
      <c r="Q26" s="107">
        <v>0</v>
      </c>
      <c r="R26" s="107">
        <v>0</v>
      </c>
      <c r="S26" s="107">
        <v>0</v>
      </c>
      <c r="T26" s="107">
        <v>0</v>
      </c>
      <c r="U26" s="107">
        <v>0</v>
      </c>
      <c r="V26" s="107">
        <v>0</v>
      </c>
      <c r="W26" s="107">
        <v>0</v>
      </c>
      <c r="X26" s="107">
        <v>0</v>
      </c>
      <c r="Y26" s="107">
        <v>0</v>
      </c>
      <c r="Z26" s="107">
        <v>0</v>
      </c>
      <c r="AA26" s="107">
        <v>0</v>
      </c>
      <c r="AB26" s="107">
        <v>0</v>
      </c>
      <c r="AC26" s="107">
        <v>0</v>
      </c>
      <c r="AD26" s="107">
        <v>0</v>
      </c>
      <c r="AE26" s="107">
        <v>0</v>
      </c>
      <c r="AF26" s="107">
        <v>0</v>
      </c>
      <c r="AG26" s="107">
        <v>0</v>
      </c>
      <c r="AH26" s="107">
        <v>0</v>
      </c>
      <c r="AI26" s="107">
        <v>0</v>
      </c>
      <c r="AJ26" s="107">
        <v>0</v>
      </c>
      <c r="AK26" s="107">
        <v>0</v>
      </c>
      <c r="AL26" s="107">
        <v>0</v>
      </c>
      <c r="AM26" s="107">
        <v>0</v>
      </c>
      <c r="AN26" s="107">
        <v>0</v>
      </c>
      <c r="AO26" s="107">
        <v>0</v>
      </c>
      <c r="AP26" s="107">
        <v>0</v>
      </c>
      <c r="AQ26" s="107">
        <v>0</v>
      </c>
      <c r="AR26" s="107">
        <v>0</v>
      </c>
      <c r="AS26" s="107">
        <v>0</v>
      </c>
      <c r="AT26" s="107">
        <v>0</v>
      </c>
      <c r="AU26" s="107">
        <v>0</v>
      </c>
      <c r="AV26" s="107">
        <v>0</v>
      </c>
      <c r="AW26" s="107">
        <v>0</v>
      </c>
      <c r="AX26" s="107">
        <v>0</v>
      </c>
      <c r="AY26" s="107">
        <v>0</v>
      </c>
      <c r="AZ26" s="107">
        <v>0</v>
      </c>
      <c r="BA26" s="107">
        <v>0</v>
      </c>
      <c r="BB26" s="107">
        <v>0</v>
      </c>
      <c r="BC26" s="107">
        <v>0</v>
      </c>
      <c r="BD26" s="107">
        <v>0</v>
      </c>
      <c r="BE26" s="107">
        <v>0</v>
      </c>
      <c r="BF26" s="107">
        <v>0</v>
      </c>
      <c r="BG26" s="107">
        <v>0</v>
      </c>
      <c r="BH26" s="107">
        <v>0</v>
      </c>
      <c r="BI26" s="107">
        <v>0</v>
      </c>
      <c r="BJ26" s="107">
        <v>0</v>
      </c>
      <c r="BK26" s="107">
        <v>0</v>
      </c>
      <c r="BL26" s="107">
        <v>0</v>
      </c>
      <c r="BM26" s="107">
        <v>0</v>
      </c>
      <c r="BN26" s="107">
        <v>0</v>
      </c>
      <c r="BO26" s="107">
        <v>0</v>
      </c>
      <c r="BP26" s="107">
        <v>0</v>
      </c>
      <c r="BQ26" s="107">
        <v>0</v>
      </c>
      <c r="BR26" s="107">
        <v>0</v>
      </c>
      <c r="BS26" s="107">
        <v>0</v>
      </c>
      <c r="BT26" s="107">
        <v>0</v>
      </c>
      <c r="BU26" s="107">
        <v>0</v>
      </c>
      <c r="BV26" s="107">
        <v>0</v>
      </c>
      <c r="BW26" s="107">
        <v>0</v>
      </c>
      <c r="BX26" s="107">
        <v>0</v>
      </c>
      <c r="BY26" s="107">
        <v>0</v>
      </c>
    </row>
    <row r="27" spans="1:77" x14ac:dyDescent="0.25">
      <c r="A27" s="105" t="s">
        <v>24</v>
      </c>
      <c r="B27" s="107">
        <v>0</v>
      </c>
      <c r="C27" s="107">
        <v>0</v>
      </c>
      <c r="D27" s="107">
        <v>0</v>
      </c>
      <c r="E27" s="107">
        <v>0</v>
      </c>
      <c r="F27" s="107">
        <v>0</v>
      </c>
      <c r="G27" s="107">
        <v>0</v>
      </c>
      <c r="H27" s="107">
        <v>0</v>
      </c>
      <c r="I27" s="107">
        <v>0</v>
      </c>
      <c r="J27" s="107">
        <v>0</v>
      </c>
      <c r="K27" s="107">
        <v>0</v>
      </c>
      <c r="L27" s="107">
        <v>0</v>
      </c>
      <c r="M27" s="107">
        <v>0</v>
      </c>
      <c r="N27" s="107">
        <v>0</v>
      </c>
      <c r="O27" s="107">
        <v>0</v>
      </c>
      <c r="P27" s="107">
        <v>0</v>
      </c>
      <c r="Q27" s="107">
        <v>0</v>
      </c>
      <c r="R27" s="107">
        <v>0</v>
      </c>
      <c r="S27" s="107">
        <v>0</v>
      </c>
      <c r="T27" s="107">
        <v>0</v>
      </c>
      <c r="U27" s="107">
        <v>0</v>
      </c>
      <c r="V27" s="107">
        <v>0</v>
      </c>
      <c r="W27" s="107">
        <v>0</v>
      </c>
      <c r="X27" s="107">
        <v>0</v>
      </c>
      <c r="Y27" s="107">
        <v>0</v>
      </c>
      <c r="Z27" s="107">
        <v>0</v>
      </c>
      <c r="AA27" s="107">
        <v>0</v>
      </c>
      <c r="AB27" s="107">
        <v>0</v>
      </c>
      <c r="AC27" s="107">
        <v>0</v>
      </c>
      <c r="AD27" s="107">
        <v>0</v>
      </c>
      <c r="AE27" s="107">
        <v>0</v>
      </c>
      <c r="AF27" s="107">
        <v>0</v>
      </c>
      <c r="AG27" s="107">
        <v>0</v>
      </c>
      <c r="AH27" s="107">
        <v>0</v>
      </c>
      <c r="AI27" s="107">
        <v>0</v>
      </c>
      <c r="AJ27" s="107">
        <v>0</v>
      </c>
      <c r="AK27" s="107">
        <v>0</v>
      </c>
      <c r="AL27" s="107">
        <v>0</v>
      </c>
      <c r="AM27" s="107">
        <v>0</v>
      </c>
      <c r="AN27" s="107">
        <v>0</v>
      </c>
      <c r="AO27" s="107">
        <v>0</v>
      </c>
      <c r="AP27" s="107">
        <v>0</v>
      </c>
      <c r="AQ27" s="107">
        <v>0</v>
      </c>
      <c r="AR27" s="107">
        <v>0</v>
      </c>
      <c r="AS27" s="107">
        <v>0</v>
      </c>
      <c r="AT27" s="107">
        <v>0</v>
      </c>
      <c r="AU27" s="107">
        <v>0</v>
      </c>
      <c r="AV27" s="107">
        <v>0</v>
      </c>
      <c r="AW27" s="107">
        <v>0</v>
      </c>
      <c r="AX27" s="107">
        <v>0</v>
      </c>
      <c r="AY27" s="107">
        <v>0</v>
      </c>
      <c r="AZ27" s="107">
        <v>0</v>
      </c>
      <c r="BA27" s="107">
        <v>0</v>
      </c>
      <c r="BB27" s="107">
        <v>0</v>
      </c>
      <c r="BC27" s="107">
        <v>0</v>
      </c>
      <c r="BD27" s="107">
        <v>0</v>
      </c>
      <c r="BE27" s="107">
        <v>0</v>
      </c>
      <c r="BF27" s="107">
        <v>0</v>
      </c>
      <c r="BG27" s="107">
        <v>0</v>
      </c>
      <c r="BH27" s="107">
        <v>0</v>
      </c>
      <c r="BI27" s="107">
        <v>0</v>
      </c>
      <c r="BJ27" s="107">
        <v>0</v>
      </c>
      <c r="BK27" s="107">
        <v>0</v>
      </c>
      <c r="BL27" s="107">
        <v>0</v>
      </c>
      <c r="BM27" s="107">
        <v>0</v>
      </c>
      <c r="BN27" s="107">
        <v>0</v>
      </c>
      <c r="BO27" s="107">
        <v>0</v>
      </c>
      <c r="BP27" s="107">
        <v>0</v>
      </c>
      <c r="BQ27" s="107">
        <v>0</v>
      </c>
      <c r="BR27" s="107">
        <v>0</v>
      </c>
      <c r="BS27" s="107">
        <v>0</v>
      </c>
      <c r="BT27" s="107">
        <v>0</v>
      </c>
      <c r="BU27" s="107">
        <v>0</v>
      </c>
      <c r="BV27" s="107">
        <v>0</v>
      </c>
      <c r="BW27" s="107">
        <v>0</v>
      </c>
      <c r="BX27" s="107">
        <v>0</v>
      </c>
      <c r="BY27" s="107">
        <v>0</v>
      </c>
    </row>
    <row r="28" spans="1:77" x14ac:dyDescent="0.25">
      <c r="A28" s="105" t="s">
        <v>25</v>
      </c>
      <c r="B28" s="107">
        <v>0</v>
      </c>
      <c r="C28" s="107">
        <v>0</v>
      </c>
      <c r="D28" s="107">
        <v>0</v>
      </c>
      <c r="E28" s="107">
        <v>0</v>
      </c>
      <c r="F28" s="107">
        <v>0</v>
      </c>
      <c r="G28" s="107">
        <v>0</v>
      </c>
      <c r="H28" s="107">
        <v>0</v>
      </c>
      <c r="I28" s="107">
        <v>0</v>
      </c>
      <c r="J28" s="107">
        <v>0</v>
      </c>
      <c r="K28" s="107">
        <v>0</v>
      </c>
      <c r="L28" s="107">
        <v>0</v>
      </c>
      <c r="M28" s="107">
        <v>0</v>
      </c>
      <c r="N28" s="107">
        <v>0</v>
      </c>
      <c r="O28" s="107">
        <v>0</v>
      </c>
      <c r="P28" s="107">
        <v>0</v>
      </c>
      <c r="Q28" s="107">
        <v>0</v>
      </c>
      <c r="R28" s="107">
        <v>0</v>
      </c>
      <c r="S28" s="107">
        <v>0</v>
      </c>
      <c r="T28" s="107">
        <v>0</v>
      </c>
      <c r="U28" s="107">
        <v>0</v>
      </c>
      <c r="V28" s="107">
        <v>0</v>
      </c>
      <c r="W28" s="107">
        <v>0</v>
      </c>
      <c r="X28" s="107">
        <v>0</v>
      </c>
      <c r="Y28" s="107">
        <v>0</v>
      </c>
      <c r="Z28" s="107">
        <v>0</v>
      </c>
      <c r="AA28" s="107">
        <v>0</v>
      </c>
      <c r="AB28" s="107">
        <v>0</v>
      </c>
      <c r="AC28" s="107">
        <v>0</v>
      </c>
      <c r="AD28" s="107">
        <v>0</v>
      </c>
      <c r="AE28" s="107">
        <v>0</v>
      </c>
      <c r="AF28" s="107">
        <v>0</v>
      </c>
      <c r="AG28" s="107">
        <v>0</v>
      </c>
      <c r="AH28" s="107">
        <v>0</v>
      </c>
      <c r="AI28" s="107">
        <v>0</v>
      </c>
      <c r="AJ28" s="107">
        <v>0</v>
      </c>
      <c r="AK28" s="107">
        <v>0</v>
      </c>
      <c r="AL28" s="107">
        <v>0</v>
      </c>
      <c r="AM28" s="107">
        <v>0</v>
      </c>
      <c r="AN28" s="107">
        <v>0</v>
      </c>
      <c r="AO28" s="107">
        <v>0</v>
      </c>
      <c r="AP28" s="107">
        <v>0</v>
      </c>
      <c r="AQ28" s="107">
        <v>0</v>
      </c>
      <c r="AR28" s="107">
        <v>0</v>
      </c>
      <c r="AS28" s="107">
        <v>0</v>
      </c>
      <c r="AT28" s="107">
        <v>0</v>
      </c>
      <c r="AU28" s="107">
        <v>0</v>
      </c>
      <c r="AV28" s="107">
        <v>0</v>
      </c>
      <c r="AW28" s="107">
        <v>0</v>
      </c>
      <c r="AX28" s="107">
        <v>0</v>
      </c>
      <c r="AY28" s="107">
        <v>0</v>
      </c>
      <c r="AZ28" s="107">
        <v>0</v>
      </c>
      <c r="BA28" s="107">
        <v>0</v>
      </c>
      <c r="BB28" s="107">
        <v>0</v>
      </c>
      <c r="BC28" s="107">
        <v>0</v>
      </c>
      <c r="BD28" s="107">
        <v>0</v>
      </c>
      <c r="BE28" s="107">
        <v>0</v>
      </c>
      <c r="BF28" s="107">
        <v>0</v>
      </c>
      <c r="BG28" s="107">
        <v>0</v>
      </c>
      <c r="BH28" s="107">
        <v>0</v>
      </c>
      <c r="BI28" s="107">
        <v>0</v>
      </c>
      <c r="BJ28" s="107">
        <v>0</v>
      </c>
      <c r="BK28" s="107">
        <v>0</v>
      </c>
      <c r="BL28" s="107">
        <v>0</v>
      </c>
      <c r="BM28" s="107">
        <v>0</v>
      </c>
      <c r="BN28" s="107">
        <v>0</v>
      </c>
      <c r="BO28" s="107">
        <v>0</v>
      </c>
      <c r="BP28" s="107">
        <v>0</v>
      </c>
      <c r="BQ28" s="107">
        <v>0</v>
      </c>
      <c r="BR28" s="107">
        <v>0</v>
      </c>
      <c r="BS28" s="107">
        <v>0</v>
      </c>
      <c r="BT28" s="107">
        <v>0</v>
      </c>
      <c r="BU28" s="107">
        <v>0</v>
      </c>
      <c r="BV28" s="107">
        <v>0</v>
      </c>
      <c r="BW28" s="107">
        <v>0</v>
      </c>
      <c r="BX28" s="107">
        <v>0</v>
      </c>
      <c r="BY28" s="107">
        <v>0</v>
      </c>
    </row>
    <row r="29" spans="1:77" x14ac:dyDescent="0.25">
      <c r="A29" s="105" t="s">
        <v>26</v>
      </c>
      <c r="B29" s="107">
        <v>0</v>
      </c>
      <c r="C29" s="107">
        <v>0</v>
      </c>
      <c r="D29" s="107">
        <v>0</v>
      </c>
      <c r="E29" s="107">
        <v>0</v>
      </c>
      <c r="F29" s="107">
        <v>0</v>
      </c>
      <c r="G29" s="107">
        <v>0</v>
      </c>
      <c r="H29" s="107">
        <v>0</v>
      </c>
      <c r="I29" s="107">
        <v>0</v>
      </c>
      <c r="J29" s="107">
        <v>0</v>
      </c>
      <c r="K29" s="107">
        <v>0</v>
      </c>
      <c r="L29" s="107">
        <v>0</v>
      </c>
      <c r="M29" s="107">
        <v>0</v>
      </c>
      <c r="N29" s="107">
        <v>0</v>
      </c>
      <c r="O29" s="107">
        <v>0</v>
      </c>
      <c r="P29" s="107">
        <v>0</v>
      </c>
      <c r="Q29" s="107">
        <v>0</v>
      </c>
      <c r="R29" s="107">
        <v>0</v>
      </c>
      <c r="S29" s="107">
        <v>0</v>
      </c>
      <c r="T29" s="107">
        <v>0</v>
      </c>
      <c r="U29" s="107">
        <v>0</v>
      </c>
      <c r="V29" s="107">
        <v>0</v>
      </c>
      <c r="W29" s="107">
        <v>0</v>
      </c>
      <c r="X29" s="107">
        <v>0</v>
      </c>
      <c r="Y29" s="107">
        <v>0</v>
      </c>
      <c r="Z29" s="107">
        <v>0</v>
      </c>
      <c r="AA29" s="107">
        <v>0</v>
      </c>
      <c r="AB29" s="107">
        <v>0</v>
      </c>
      <c r="AC29" s="107">
        <v>0</v>
      </c>
      <c r="AD29" s="107">
        <v>0</v>
      </c>
      <c r="AE29" s="107">
        <v>0</v>
      </c>
      <c r="AF29" s="107">
        <v>0</v>
      </c>
      <c r="AG29" s="107">
        <v>0</v>
      </c>
      <c r="AH29" s="107">
        <v>0</v>
      </c>
      <c r="AI29" s="107">
        <v>0</v>
      </c>
      <c r="AJ29" s="107">
        <v>0</v>
      </c>
      <c r="AK29" s="107">
        <v>0</v>
      </c>
      <c r="AL29" s="107">
        <v>0</v>
      </c>
      <c r="AM29" s="107">
        <v>0</v>
      </c>
      <c r="AN29" s="107">
        <v>0</v>
      </c>
      <c r="AO29" s="107">
        <v>0</v>
      </c>
      <c r="AP29" s="107">
        <v>0</v>
      </c>
      <c r="AQ29" s="107">
        <v>0</v>
      </c>
      <c r="AR29" s="107">
        <v>0</v>
      </c>
      <c r="AS29" s="107">
        <v>0</v>
      </c>
      <c r="AT29" s="107">
        <v>0</v>
      </c>
      <c r="AU29" s="107">
        <v>0</v>
      </c>
      <c r="AV29" s="107">
        <v>0</v>
      </c>
      <c r="AW29" s="107">
        <v>0</v>
      </c>
      <c r="AX29" s="107">
        <v>0</v>
      </c>
      <c r="AY29" s="107">
        <v>0</v>
      </c>
      <c r="AZ29" s="107">
        <v>0</v>
      </c>
      <c r="BA29" s="107">
        <v>0</v>
      </c>
      <c r="BB29" s="107">
        <v>0</v>
      </c>
      <c r="BC29" s="107">
        <v>0</v>
      </c>
      <c r="BD29" s="107">
        <v>0</v>
      </c>
      <c r="BE29" s="107">
        <v>0</v>
      </c>
      <c r="BF29" s="107">
        <v>0</v>
      </c>
      <c r="BG29" s="107">
        <v>0</v>
      </c>
      <c r="BH29" s="107">
        <v>0</v>
      </c>
      <c r="BI29" s="107">
        <v>0</v>
      </c>
      <c r="BJ29" s="107">
        <v>0</v>
      </c>
      <c r="BK29" s="107">
        <v>0</v>
      </c>
      <c r="BL29" s="107">
        <v>0</v>
      </c>
      <c r="BM29" s="107">
        <v>0</v>
      </c>
      <c r="BN29" s="107">
        <v>0</v>
      </c>
      <c r="BO29" s="107">
        <v>0</v>
      </c>
      <c r="BP29" s="107">
        <v>0</v>
      </c>
      <c r="BQ29" s="107">
        <v>0</v>
      </c>
      <c r="BR29" s="107">
        <v>0</v>
      </c>
      <c r="BS29" s="107">
        <v>0</v>
      </c>
      <c r="BT29" s="107">
        <v>0</v>
      </c>
      <c r="BU29" s="107">
        <v>0</v>
      </c>
      <c r="BV29" s="107">
        <v>0</v>
      </c>
      <c r="BW29" s="107">
        <v>0</v>
      </c>
      <c r="BX29" s="107">
        <v>0</v>
      </c>
      <c r="BY29" s="107">
        <v>0</v>
      </c>
    </row>
    <row r="30" spans="1:77" x14ac:dyDescent="0.25">
      <c r="A30" s="105" t="s">
        <v>27</v>
      </c>
      <c r="B30" s="107">
        <v>0</v>
      </c>
      <c r="C30" s="107">
        <v>0</v>
      </c>
      <c r="D30" s="107">
        <v>0</v>
      </c>
      <c r="E30" s="107">
        <v>0</v>
      </c>
      <c r="F30" s="107">
        <v>0</v>
      </c>
      <c r="G30" s="107">
        <v>0</v>
      </c>
      <c r="H30" s="107">
        <v>0</v>
      </c>
      <c r="I30" s="107">
        <v>0</v>
      </c>
      <c r="J30" s="107">
        <v>0</v>
      </c>
      <c r="K30" s="107">
        <v>0</v>
      </c>
      <c r="L30" s="107">
        <v>0</v>
      </c>
      <c r="M30" s="107">
        <v>0</v>
      </c>
      <c r="N30" s="107">
        <v>0</v>
      </c>
      <c r="O30" s="107">
        <v>0</v>
      </c>
      <c r="P30" s="107">
        <v>0</v>
      </c>
      <c r="Q30" s="107">
        <v>0</v>
      </c>
      <c r="R30" s="107">
        <v>0</v>
      </c>
      <c r="S30" s="107">
        <v>0</v>
      </c>
      <c r="T30" s="107">
        <v>0</v>
      </c>
      <c r="U30" s="107">
        <v>0</v>
      </c>
      <c r="V30" s="107">
        <v>0</v>
      </c>
      <c r="W30" s="107">
        <v>0</v>
      </c>
      <c r="X30" s="107">
        <v>0</v>
      </c>
      <c r="Y30" s="107">
        <v>0</v>
      </c>
      <c r="Z30" s="107">
        <v>0</v>
      </c>
      <c r="AA30" s="107">
        <v>0</v>
      </c>
      <c r="AB30" s="107">
        <v>0</v>
      </c>
      <c r="AC30" s="107">
        <v>0</v>
      </c>
      <c r="AD30" s="107">
        <v>0</v>
      </c>
      <c r="AE30" s="107">
        <v>0</v>
      </c>
      <c r="AF30" s="107">
        <v>0</v>
      </c>
      <c r="AG30" s="107">
        <v>0</v>
      </c>
      <c r="AH30" s="107">
        <v>0</v>
      </c>
      <c r="AI30" s="107">
        <v>0</v>
      </c>
      <c r="AJ30" s="107">
        <v>0</v>
      </c>
      <c r="AK30" s="107">
        <v>0</v>
      </c>
      <c r="AL30" s="107">
        <v>0</v>
      </c>
      <c r="AM30" s="107">
        <v>0</v>
      </c>
      <c r="AN30" s="107">
        <v>0</v>
      </c>
      <c r="AO30" s="107">
        <v>0</v>
      </c>
      <c r="AP30" s="107">
        <v>0</v>
      </c>
      <c r="AQ30" s="107">
        <v>0</v>
      </c>
      <c r="AR30" s="107">
        <v>0</v>
      </c>
      <c r="AS30" s="107">
        <v>0</v>
      </c>
      <c r="AT30" s="107">
        <v>0</v>
      </c>
      <c r="AU30" s="107">
        <v>0</v>
      </c>
      <c r="AV30" s="107">
        <v>0</v>
      </c>
      <c r="AW30" s="107">
        <v>0</v>
      </c>
      <c r="AX30" s="107">
        <v>0</v>
      </c>
      <c r="AY30" s="107">
        <v>0</v>
      </c>
      <c r="AZ30" s="107">
        <v>0</v>
      </c>
      <c r="BA30" s="107">
        <v>0</v>
      </c>
      <c r="BB30" s="107">
        <v>0</v>
      </c>
      <c r="BC30" s="107">
        <v>0</v>
      </c>
      <c r="BD30" s="107">
        <v>0</v>
      </c>
      <c r="BE30" s="107">
        <v>0</v>
      </c>
      <c r="BF30" s="107">
        <v>0</v>
      </c>
      <c r="BG30" s="107">
        <v>0</v>
      </c>
      <c r="BH30" s="107">
        <v>0</v>
      </c>
      <c r="BI30" s="107">
        <v>0</v>
      </c>
      <c r="BJ30" s="107">
        <v>0</v>
      </c>
      <c r="BK30" s="107">
        <v>0</v>
      </c>
      <c r="BL30" s="107">
        <v>0</v>
      </c>
      <c r="BM30" s="107">
        <v>0</v>
      </c>
      <c r="BN30" s="107">
        <v>0</v>
      </c>
      <c r="BO30" s="107">
        <v>0</v>
      </c>
      <c r="BP30" s="107">
        <v>0</v>
      </c>
      <c r="BQ30" s="107">
        <v>0</v>
      </c>
      <c r="BR30" s="107">
        <v>0</v>
      </c>
      <c r="BS30" s="107">
        <v>0</v>
      </c>
      <c r="BT30" s="107">
        <v>0</v>
      </c>
      <c r="BU30" s="107">
        <v>0</v>
      </c>
      <c r="BV30" s="107">
        <v>0</v>
      </c>
      <c r="BW30" s="107">
        <v>0</v>
      </c>
      <c r="BX30" s="107">
        <v>0</v>
      </c>
      <c r="BY30" s="107">
        <v>0</v>
      </c>
    </row>
    <row r="31" spans="1:77" x14ac:dyDescent="0.25">
      <c r="A31" s="105" t="s">
        <v>28</v>
      </c>
      <c r="B31" s="107">
        <v>0</v>
      </c>
      <c r="C31" s="107">
        <v>0</v>
      </c>
      <c r="D31" s="107">
        <v>0</v>
      </c>
      <c r="E31" s="107">
        <v>0</v>
      </c>
      <c r="F31" s="107">
        <v>0</v>
      </c>
      <c r="G31" s="107">
        <v>0</v>
      </c>
      <c r="H31" s="107">
        <v>0</v>
      </c>
      <c r="I31" s="107">
        <v>0</v>
      </c>
      <c r="J31" s="107">
        <v>0</v>
      </c>
      <c r="K31" s="107">
        <v>0</v>
      </c>
      <c r="L31" s="107">
        <v>0</v>
      </c>
      <c r="M31" s="107">
        <v>0</v>
      </c>
      <c r="N31" s="107">
        <v>0</v>
      </c>
      <c r="O31" s="107">
        <v>0</v>
      </c>
      <c r="P31" s="107">
        <v>0</v>
      </c>
      <c r="Q31" s="107">
        <v>0</v>
      </c>
      <c r="R31" s="107">
        <v>0</v>
      </c>
      <c r="S31" s="107">
        <v>0</v>
      </c>
      <c r="T31" s="107">
        <v>0</v>
      </c>
      <c r="U31" s="107">
        <v>0</v>
      </c>
      <c r="V31" s="107">
        <v>0</v>
      </c>
      <c r="W31" s="107">
        <v>0</v>
      </c>
      <c r="X31" s="107">
        <v>0</v>
      </c>
      <c r="Y31" s="107">
        <v>0</v>
      </c>
      <c r="Z31" s="107">
        <v>0</v>
      </c>
      <c r="AA31" s="107">
        <v>0</v>
      </c>
      <c r="AB31" s="107">
        <v>0</v>
      </c>
      <c r="AC31" s="107">
        <v>0</v>
      </c>
      <c r="AD31" s="107">
        <v>0</v>
      </c>
      <c r="AE31" s="107">
        <v>0</v>
      </c>
      <c r="AF31" s="107">
        <v>0</v>
      </c>
      <c r="AG31" s="107">
        <v>0</v>
      </c>
      <c r="AH31" s="107">
        <v>0</v>
      </c>
      <c r="AI31" s="107">
        <v>0</v>
      </c>
      <c r="AJ31" s="107">
        <v>0</v>
      </c>
      <c r="AK31" s="107">
        <v>0</v>
      </c>
      <c r="AL31" s="107">
        <v>0</v>
      </c>
      <c r="AM31" s="107">
        <v>0</v>
      </c>
      <c r="AN31" s="107">
        <v>0</v>
      </c>
      <c r="AO31" s="107">
        <v>0</v>
      </c>
      <c r="AP31" s="107">
        <v>0</v>
      </c>
      <c r="AQ31" s="107">
        <v>0</v>
      </c>
      <c r="AR31" s="107">
        <v>0</v>
      </c>
      <c r="AS31" s="107">
        <v>0</v>
      </c>
      <c r="AT31" s="107">
        <v>0</v>
      </c>
      <c r="AU31" s="107">
        <v>0</v>
      </c>
      <c r="AV31" s="107">
        <v>0</v>
      </c>
      <c r="AW31" s="107">
        <v>0</v>
      </c>
      <c r="AX31" s="107">
        <v>0</v>
      </c>
      <c r="AY31" s="107">
        <v>0</v>
      </c>
      <c r="AZ31" s="107">
        <v>0</v>
      </c>
      <c r="BA31" s="107">
        <v>0</v>
      </c>
      <c r="BB31" s="107">
        <v>0</v>
      </c>
      <c r="BC31" s="107">
        <v>0</v>
      </c>
      <c r="BD31" s="107">
        <v>0</v>
      </c>
      <c r="BE31" s="107">
        <v>0</v>
      </c>
      <c r="BF31" s="107">
        <v>0</v>
      </c>
      <c r="BG31" s="107">
        <v>0</v>
      </c>
      <c r="BH31" s="107">
        <v>0</v>
      </c>
      <c r="BI31" s="107">
        <v>0</v>
      </c>
      <c r="BJ31" s="107">
        <v>0</v>
      </c>
      <c r="BK31" s="107">
        <v>0</v>
      </c>
      <c r="BL31" s="107">
        <v>0</v>
      </c>
      <c r="BM31" s="107">
        <v>0</v>
      </c>
      <c r="BN31" s="107">
        <v>0</v>
      </c>
      <c r="BO31" s="107">
        <v>0</v>
      </c>
      <c r="BP31" s="107">
        <v>0</v>
      </c>
      <c r="BQ31" s="107">
        <v>0</v>
      </c>
      <c r="BR31" s="107">
        <v>0</v>
      </c>
      <c r="BS31" s="107">
        <v>0</v>
      </c>
      <c r="BT31" s="107">
        <v>0</v>
      </c>
      <c r="BU31" s="107">
        <v>0</v>
      </c>
      <c r="BV31" s="107">
        <v>0</v>
      </c>
      <c r="BW31" s="107">
        <v>0</v>
      </c>
      <c r="BX31" s="107">
        <v>0</v>
      </c>
      <c r="BY31" s="107">
        <v>0</v>
      </c>
    </row>
    <row r="32" spans="1:77" x14ac:dyDescent="0.25">
      <c r="A32" s="105" t="s">
        <v>29</v>
      </c>
      <c r="B32" s="107">
        <v>0</v>
      </c>
      <c r="C32" s="107">
        <v>0</v>
      </c>
      <c r="D32" s="107">
        <v>0</v>
      </c>
      <c r="E32" s="107">
        <v>0</v>
      </c>
      <c r="F32" s="107">
        <v>0</v>
      </c>
      <c r="G32" s="107">
        <v>0</v>
      </c>
      <c r="H32" s="107">
        <v>0</v>
      </c>
      <c r="I32" s="107">
        <v>0</v>
      </c>
      <c r="J32" s="107">
        <v>0</v>
      </c>
      <c r="K32" s="107">
        <v>0</v>
      </c>
      <c r="L32" s="107">
        <v>0</v>
      </c>
      <c r="M32" s="107">
        <v>0</v>
      </c>
      <c r="N32" s="107">
        <v>0</v>
      </c>
      <c r="O32" s="107">
        <v>0</v>
      </c>
      <c r="P32" s="107">
        <v>0</v>
      </c>
      <c r="Q32" s="107">
        <v>0</v>
      </c>
      <c r="R32" s="107">
        <v>0</v>
      </c>
      <c r="S32" s="107">
        <v>0</v>
      </c>
      <c r="T32" s="107">
        <v>0</v>
      </c>
      <c r="U32" s="107">
        <v>0</v>
      </c>
      <c r="V32" s="107">
        <v>0</v>
      </c>
      <c r="W32" s="107">
        <v>0</v>
      </c>
      <c r="X32" s="107">
        <v>0</v>
      </c>
      <c r="Y32" s="107">
        <v>0</v>
      </c>
      <c r="Z32" s="107">
        <v>0</v>
      </c>
      <c r="AA32" s="107">
        <v>0</v>
      </c>
      <c r="AB32" s="107">
        <v>0</v>
      </c>
      <c r="AC32" s="107">
        <v>0</v>
      </c>
      <c r="AD32" s="107">
        <v>0</v>
      </c>
      <c r="AE32" s="107">
        <v>0</v>
      </c>
      <c r="AF32" s="107">
        <v>0</v>
      </c>
      <c r="AG32" s="107">
        <v>0</v>
      </c>
      <c r="AH32" s="107">
        <v>0</v>
      </c>
      <c r="AI32" s="107">
        <v>0</v>
      </c>
      <c r="AJ32" s="107">
        <v>0</v>
      </c>
      <c r="AK32" s="107">
        <v>0</v>
      </c>
      <c r="AL32" s="107">
        <v>0</v>
      </c>
      <c r="AM32" s="107">
        <v>0</v>
      </c>
      <c r="AN32" s="107">
        <v>0</v>
      </c>
      <c r="AO32" s="107">
        <v>0</v>
      </c>
      <c r="AP32" s="107">
        <v>0</v>
      </c>
      <c r="AQ32" s="107">
        <v>0</v>
      </c>
      <c r="AR32" s="107">
        <v>0</v>
      </c>
      <c r="AS32" s="107">
        <v>0</v>
      </c>
      <c r="AT32" s="107">
        <v>0</v>
      </c>
      <c r="AU32" s="107">
        <v>0</v>
      </c>
      <c r="AV32" s="107">
        <v>0</v>
      </c>
      <c r="AW32" s="107">
        <v>0</v>
      </c>
      <c r="AX32" s="107">
        <v>0</v>
      </c>
      <c r="AY32" s="107">
        <v>0</v>
      </c>
      <c r="AZ32" s="107">
        <v>0</v>
      </c>
      <c r="BA32" s="107">
        <v>0</v>
      </c>
      <c r="BB32" s="107">
        <v>0</v>
      </c>
      <c r="BC32" s="107">
        <v>0</v>
      </c>
      <c r="BD32" s="107">
        <v>0</v>
      </c>
      <c r="BE32" s="107">
        <v>0</v>
      </c>
      <c r="BF32" s="107">
        <v>0</v>
      </c>
      <c r="BG32" s="107">
        <v>0</v>
      </c>
      <c r="BH32" s="107">
        <v>0</v>
      </c>
      <c r="BI32" s="107">
        <v>0</v>
      </c>
      <c r="BJ32" s="107">
        <v>0</v>
      </c>
      <c r="BK32" s="107">
        <v>0</v>
      </c>
      <c r="BL32" s="107">
        <v>0</v>
      </c>
      <c r="BM32" s="107">
        <v>0</v>
      </c>
      <c r="BN32" s="107">
        <v>0</v>
      </c>
      <c r="BO32" s="107">
        <v>0</v>
      </c>
      <c r="BP32" s="107">
        <v>0</v>
      </c>
      <c r="BQ32" s="107">
        <v>0</v>
      </c>
      <c r="BR32" s="107">
        <v>0</v>
      </c>
      <c r="BS32" s="107">
        <v>0</v>
      </c>
      <c r="BT32" s="107">
        <v>0</v>
      </c>
      <c r="BU32" s="107">
        <v>0</v>
      </c>
      <c r="BV32" s="107">
        <v>0</v>
      </c>
      <c r="BW32" s="107">
        <v>0</v>
      </c>
      <c r="BX32" s="107">
        <v>0</v>
      </c>
      <c r="BY32" s="107">
        <v>0</v>
      </c>
    </row>
    <row r="33" spans="1:77" x14ac:dyDescent="0.25">
      <c r="A33" s="105" t="s">
        <v>30</v>
      </c>
      <c r="B33" s="107">
        <v>0</v>
      </c>
      <c r="C33" s="107">
        <v>0</v>
      </c>
      <c r="D33" s="107">
        <v>0</v>
      </c>
      <c r="E33" s="107">
        <v>0</v>
      </c>
      <c r="F33" s="107">
        <v>0</v>
      </c>
      <c r="G33" s="107">
        <v>0</v>
      </c>
      <c r="H33" s="107">
        <v>0</v>
      </c>
      <c r="I33" s="107">
        <v>0</v>
      </c>
      <c r="J33" s="107">
        <v>0</v>
      </c>
      <c r="K33" s="107">
        <v>0</v>
      </c>
      <c r="L33" s="107">
        <v>0</v>
      </c>
      <c r="M33" s="107">
        <v>0</v>
      </c>
      <c r="N33" s="107">
        <v>0</v>
      </c>
      <c r="O33" s="107">
        <v>0</v>
      </c>
      <c r="P33" s="107">
        <v>0</v>
      </c>
      <c r="Q33" s="107">
        <v>0</v>
      </c>
      <c r="R33" s="107">
        <v>0</v>
      </c>
      <c r="S33" s="107">
        <v>0</v>
      </c>
      <c r="T33" s="107">
        <v>0</v>
      </c>
      <c r="U33" s="107">
        <v>0</v>
      </c>
      <c r="V33" s="107">
        <v>0</v>
      </c>
      <c r="W33" s="107">
        <v>0</v>
      </c>
      <c r="X33" s="107">
        <v>0</v>
      </c>
      <c r="Y33" s="107">
        <v>0</v>
      </c>
      <c r="Z33" s="107">
        <v>0</v>
      </c>
      <c r="AA33" s="107">
        <v>0</v>
      </c>
      <c r="AB33" s="107">
        <v>0</v>
      </c>
      <c r="AC33" s="107">
        <v>0</v>
      </c>
      <c r="AD33" s="107">
        <v>0</v>
      </c>
      <c r="AE33" s="107">
        <v>0</v>
      </c>
      <c r="AF33" s="107">
        <v>0</v>
      </c>
      <c r="AG33" s="107">
        <v>0</v>
      </c>
      <c r="AH33" s="107">
        <v>0</v>
      </c>
      <c r="AI33" s="107">
        <v>0</v>
      </c>
      <c r="AJ33" s="107">
        <v>0</v>
      </c>
      <c r="AK33" s="107">
        <v>0</v>
      </c>
      <c r="AL33" s="107">
        <v>0</v>
      </c>
      <c r="AM33" s="107">
        <v>0</v>
      </c>
      <c r="AN33" s="107">
        <v>0</v>
      </c>
      <c r="AO33" s="107">
        <v>0</v>
      </c>
      <c r="AP33" s="107">
        <v>0</v>
      </c>
      <c r="AQ33" s="107">
        <v>0</v>
      </c>
      <c r="AR33" s="107">
        <v>0</v>
      </c>
      <c r="AS33" s="107">
        <v>0</v>
      </c>
      <c r="AT33" s="107">
        <v>0</v>
      </c>
      <c r="AU33" s="107">
        <v>0</v>
      </c>
      <c r="AV33" s="107">
        <v>0</v>
      </c>
      <c r="AW33" s="107">
        <v>0</v>
      </c>
      <c r="AX33" s="107">
        <v>0</v>
      </c>
      <c r="AY33" s="107">
        <v>0</v>
      </c>
      <c r="AZ33" s="107">
        <v>0</v>
      </c>
      <c r="BA33" s="107">
        <v>0</v>
      </c>
      <c r="BB33" s="107">
        <v>0</v>
      </c>
      <c r="BC33" s="107">
        <v>0</v>
      </c>
      <c r="BD33" s="107">
        <v>0</v>
      </c>
      <c r="BE33" s="107">
        <v>0</v>
      </c>
      <c r="BF33" s="107">
        <v>0</v>
      </c>
      <c r="BG33" s="107">
        <v>0</v>
      </c>
      <c r="BH33" s="107">
        <v>0</v>
      </c>
      <c r="BI33" s="107">
        <v>0</v>
      </c>
      <c r="BJ33" s="107">
        <v>0</v>
      </c>
      <c r="BK33" s="107">
        <v>0</v>
      </c>
      <c r="BL33" s="107">
        <v>0</v>
      </c>
      <c r="BM33" s="107">
        <v>0</v>
      </c>
      <c r="BN33" s="107">
        <v>0</v>
      </c>
      <c r="BO33" s="107">
        <v>0</v>
      </c>
      <c r="BP33" s="107">
        <v>0</v>
      </c>
      <c r="BQ33" s="107">
        <v>0</v>
      </c>
      <c r="BR33" s="107">
        <v>0</v>
      </c>
      <c r="BS33" s="107">
        <v>0</v>
      </c>
      <c r="BT33" s="107">
        <v>0</v>
      </c>
      <c r="BU33" s="107">
        <v>0</v>
      </c>
      <c r="BV33" s="107">
        <v>0</v>
      </c>
      <c r="BW33" s="107">
        <v>0</v>
      </c>
      <c r="BX33" s="107">
        <v>0</v>
      </c>
      <c r="BY33" s="107">
        <v>0</v>
      </c>
    </row>
    <row r="34" spans="1:77" x14ac:dyDescent="0.25">
      <c r="A34" s="105" t="s">
        <v>31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v>0</v>
      </c>
      <c r="H34" s="107">
        <v>0</v>
      </c>
      <c r="I34" s="107">
        <v>0</v>
      </c>
      <c r="J34" s="107">
        <v>0</v>
      </c>
      <c r="K34" s="107">
        <v>0</v>
      </c>
      <c r="L34" s="107">
        <v>0</v>
      </c>
      <c r="M34" s="107">
        <v>0</v>
      </c>
      <c r="N34" s="107">
        <v>0</v>
      </c>
      <c r="O34" s="107">
        <v>0</v>
      </c>
      <c r="P34" s="107">
        <v>0</v>
      </c>
      <c r="Q34" s="107">
        <v>0</v>
      </c>
      <c r="R34" s="107">
        <v>0</v>
      </c>
      <c r="S34" s="107">
        <v>0</v>
      </c>
      <c r="T34" s="107">
        <v>0</v>
      </c>
      <c r="U34" s="107">
        <v>0</v>
      </c>
      <c r="V34" s="107">
        <v>0</v>
      </c>
      <c r="W34" s="107">
        <v>0</v>
      </c>
      <c r="X34" s="107">
        <v>0</v>
      </c>
      <c r="Y34" s="107">
        <v>0</v>
      </c>
      <c r="Z34" s="107">
        <v>0</v>
      </c>
      <c r="AA34" s="107">
        <v>0</v>
      </c>
      <c r="AB34" s="107">
        <v>0</v>
      </c>
      <c r="AC34" s="107">
        <v>0</v>
      </c>
      <c r="AD34" s="107">
        <v>0</v>
      </c>
      <c r="AE34" s="107">
        <v>0</v>
      </c>
      <c r="AF34" s="107">
        <v>0</v>
      </c>
      <c r="AG34" s="107">
        <v>0</v>
      </c>
      <c r="AH34" s="107">
        <v>0</v>
      </c>
      <c r="AI34" s="107">
        <v>0</v>
      </c>
      <c r="AJ34" s="107">
        <v>0</v>
      </c>
      <c r="AK34" s="107">
        <v>0</v>
      </c>
      <c r="AL34" s="107">
        <v>0</v>
      </c>
      <c r="AM34" s="107">
        <v>0</v>
      </c>
      <c r="AN34" s="107">
        <v>0</v>
      </c>
      <c r="AO34" s="107">
        <v>0</v>
      </c>
      <c r="AP34" s="107">
        <v>0</v>
      </c>
      <c r="AQ34" s="107">
        <v>0</v>
      </c>
      <c r="AR34" s="107">
        <v>0</v>
      </c>
      <c r="AS34" s="107">
        <v>0</v>
      </c>
      <c r="AT34" s="107">
        <v>0</v>
      </c>
      <c r="AU34" s="107">
        <v>0</v>
      </c>
      <c r="AV34" s="107">
        <v>0</v>
      </c>
      <c r="AW34" s="107">
        <v>0</v>
      </c>
      <c r="AX34" s="107">
        <v>0</v>
      </c>
      <c r="AY34" s="107">
        <v>0</v>
      </c>
      <c r="AZ34" s="107">
        <v>0</v>
      </c>
      <c r="BA34" s="107">
        <v>0</v>
      </c>
      <c r="BB34" s="107">
        <v>0</v>
      </c>
      <c r="BC34" s="107">
        <v>0</v>
      </c>
      <c r="BD34" s="107">
        <v>0</v>
      </c>
      <c r="BE34" s="107">
        <v>0</v>
      </c>
      <c r="BF34" s="107">
        <v>0</v>
      </c>
      <c r="BG34" s="107">
        <v>0</v>
      </c>
      <c r="BH34" s="107">
        <v>0</v>
      </c>
      <c r="BI34" s="107">
        <v>0</v>
      </c>
      <c r="BJ34" s="107">
        <v>0</v>
      </c>
      <c r="BK34" s="107">
        <v>0</v>
      </c>
      <c r="BL34" s="107">
        <v>0</v>
      </c>
      <c r="BM34" s="107">
        <v>0</v>
      </c>
      <c r="BN34" s="107">
        <v>0</v>
      </c>
      <c r="BO34" s="107">
        <v>0</v>
      </c>
      <c r="BP34" s="107">
        <v>0</v>
      </c>
      <c r="BQ34" s="107">
        <v>0</v>
      </c>
      <c r="BR34" s="107">
        <v>0</v>
      </c>
      <c r="BS34" s="107">
        <v>0</v>
      </c>
      <c r="BT34" s="107">
        <v>0</v>
      </c>
      <c r="BU34" s="107">
        <v>0</v>
      </c>
      <c r="BV34" s="107">
        <v>0</v>
      </c>
      <c r="BW34" s="107">
        <v>0</v>
      </c>
      <c r="BX34" s="107">
        <v>0</v>
      </c>
      <c r="BY34" s="107">
        <v>0</v>
      </c>
    </row>
    <row r="35" spans="1:77" x14ac:dyDescent="0.25">
      <c r="A35" s="105" t="s">
        <v>32</v>
      </c>
      <c r="B35" s="107">
        <v>0</v>
      </c>
      <c r="C35" s="107">
        <v>0</v>
      </c>
      <c r="D35" s="107">
        <v>0</v>
      </c>
      <c r="E35" s="107">
        <v>0</v>
      </c>
      <c r="F35" s="107">
        <v>0</v>
      </c>
      <c r="G35" s="107">
        <v>0</v>
      </c>
      <c r="H35" s="107">
        <v>0</v>
      </c>
      <c r="I35" s="107">
        <v>0</v>
      </c>
      <c r="J35" s="107">
        <v>0</v>
      </c>
      <c r="K35" s="107">
        <v>0</v>
      </c>
      <c r="L35" s="107">
        <v>0</v>
      </c>
      <c r="M35" s="107">
        <v>0</v>
      </c>
      <c r="N35" s="107">
        <v>0</v>
      </c>
      <c r="O35" s="107">
        <v>0</v>
      </c>
      <c r="P35" s="107">
        <v>0</v>
      </c>
      <c r="Q35" s="107">
        <v>0</v>
      </c>
      <c r="R35" s="107">
        <v>0</v>
      </c>
      <c r="S35" s="107">
        <v>0</v>
      </c>
      <c r="T35" s="107">
        <v>0</v>
      </c>
      <c r="U35" s="107">
        <v>0</v>
      </c>
      <c r="V35" s="107">
        <v>0</v>
      </c>
      <c r="W35" s="107">
        <v>0</v>
      </c>
      <c r="X35" s="107">
        <v>0</v>
      </c>
      <c r="Y35" s="107">
        <v>0</v>
      </c>
      <c r="Z35" s="107">
        <v>0</v>
      </c>
      <c r="AA35" s="107">
        <v>0</v>
      </c>
      <c r="AB35" s="107">
        <v>0</v>
      </c>
      <c r="AC35" s="107">
        <v>0</v>
      </c>
      <c r="AD35" s="107">
        <v>0</v>
      </c>
      <c r="AE35" s="107">
        <v>0</v>
      </c>
      <c r="AF35" s="107">
        <v>0</v>
      </c>
      <c r="AG35" s="107">
        <v>0</v>
      </c>
      <c r="AH35" s="107">
        <v>0</v>
      </c>
      <c r="AI35" s="107">
        <v>0</v>
      </c>
      <c r="AJ35" s="107">
        <v>0</v>
      </c>
      <c r="AK35" s="107">
        <v>0</v>
      </c>
      <c r="AL35" s="107">
        <v>0</v>
      </c>
      <c r="AM35" s="107">
        <v>0</v>
      </c>
      <c r="AN35" s="107">
        <v>0</v>
      </c>
      <c r="AO35" s="107">
        <v>0</v>
      </c>
      <c r="AP35" s="107">
        <v>0</v>
      </c>
      <c r="AQ35" s="107">
        <v>0</v>
      </c>
      <c r="AR35" s="107">
        <v>0</v>
      </c>
      <c r="AS35" s="107">
        <v>0</v>
      </c>
      <c r="AT35" s="107">
        <v>0</v>
      </c>
      <c r="AU35" s="107">
        <v>0</v>
      </c>
      <c r="AV35" s="107">
        <v>0</v>
      </c>
      <c r="AW35" s="107">
        <v>0</v>
      </c>
      <c r="AX35" s="107">
        <v>0</v>
      </c>
      <c r="AY35" s="107">
        <v>0</v>
      </c>
      <c r="AZ35" s="107">
        <v>0</v>
      </c>
      <c r="BA35" s="107">
        <v>0</v>
      </c>
      <c r="BB35" s="107">
        <v>0</v>
      </c>
      <c r="BC35" s="107">
        <v>0</v>
      </c>
      <c r="BD35" s="107">
        <v>0</v>
      </c>
      <c r="BE35" s="107">
        <v>0</v>
      </c>
      <c r="BF35" s="107">
        <v>0</v>
      </c>
      <c r="BG35" s="107">
        <v>0</v>
      </c>
      <c r="BH35" s="107">
        <v>0</v>
      </c>
      <c r="BI35" s="107">
        <v>0</v>
      </c>
      <c r="BJ35" s="107">
        <v>0</v>
      </c>
      <c r="BK35" s="107">
        <v>0</v>
      </c>
      <c r="BL35" s="107">
        <v>0</v>
      </c>
      <c r="BM35" s="107">
        <v>0</v>
      </c>
      <c r="BN35" s="107">
        <v>0</v>
      </c>
      <c r="BO35" s="107">
        <v>0</v>
      </c>
      <c r="BP35" s="107">
        <v>0</v>
      </c>
      <c r="BQ35" s="107">
        <v>0</v>
      </c>
      <c r="BR35" s="107">
        <v>0</v>
      </c>
      <c r="BS35" s="107">
        <v>0</v>
      </c>
      <c r="BT35" s="107">
        <v>0</v>
      </c>
      <c r="BU35" s="107">
        <v>0</v>
      </c>
      <c r="BV35" s="107">
        <v>0</v>
      </c>
      <c r="BW35" s="107">
        <v>0</v>
      </c>
      <c r="BX35" s="107">
        <v>0</v>
      </c>
      <c r="BY35" s="107">
        <v>0</v>
      </c>
    </row>
    <row r="36" spans="1:77" x14ac:dyDescent="0.25">
      <c r="A36" s="105" t="s">
        <v>33</v>
      </c>
      <c r="B36" s="107">
        <v>0</v>
      </c>
      <c r="C36" s="107">
        <v>0</v>
      </c>
      <c r="D36" s="107">
        <v>0</v>
      </c>
      <c r="E36" s="107">
        <v>0</v>
      </c>
      <c r="F36" s="107">
        <v>0</v>
      </c>
      <c r="G36" s="107">
        <v>0</v>
      </c>
      <c r="H36" s="107">
        <v>0</v>
      </c>
      <c r="I36" s="107">
        <v>0</v>
      </c>
      <c r="J36" s="107">
        <v>0</v>
      </c>
      <c r="K36" s="107">
        <v>0</v>
      </c>
      <c r="L36" s="107">
        <v>0</v>
      </c>
      <c r="M36" s="107">
        <v>0</v>
      </c>
      <c r="N36" s="107">
        <v>0</v>
      </c>
      <c r="O36" s="107">
        <v>0</v>
      </c>
      <c r="P36" s="107">
        <v>0</v>
      </c>
      <c r="Q36" s="107">
        <v>0</v>
      </c>
      <c r="R36" s="107">
        <v>0</v>
      </c>
      <c r="S36" s="107">
        <v>0</v>
      </c>
      <c r="T36" s="107">
        <v>0</v>
      </c>
      <c r="U36" s="107">
        <v>0</v>
      </c>
      <c r="V36" s="107">
        <v>0</v>
      </c>
      <c r="W36" s="107">
        <v>0</v>
      </c>
      <c r="X36" s="107">
        <v>0</v>
      </c>
      <c r="Y36" s="107">
        <v>0</v>
      </c>
      <c r="Z36" s="107">
        <v>0</v>
      </c>
      <c r="AA36" s="107">
        <v>0</v>
      </c>
      <c r="AB36" s="107">
        <v>0</v>
      </c>
      <c r="AC36" s="107">
        <v>0</v>
      </c>
      <c r="AD36" s="107">
        <v>0</v>
      </c>
      <c r="AE36" s="107">
        <v>0</v>
      </c>
      <c r="AF36" s="107">
        <v>0</v>
      </c>
      <c r="AG36" s="107">
        <v>0</v>
      </c>
      <c r="AH36" s="107">
        <v>0</v>
      </c>
      <c r="AI36" s="107">
        <v>0</v>
      </c>
      <c r="AJ36" s="107">
        <v>0</v>
      </c>
      <c r="AK36" s="107">
        <v>0</v>
      </c>
      <c r="AL36" s="107">
        <v>0</v>
      </c>
      <c r="AM36" s="107">
        <v>0</v>
      </c>
      <c r="AN36" s="107">
        <v>0</v>
      </c>
      <c r="AO36" s="107">
        <v>0</v>
      </c>
      <c r="AP36" s="107">
        <v>0</v>
      </c>
      <c r="AQ36" s="107">
        <v>0</v>
      </c>
      <c r="AR36" s="107">
        <v>0</v>
      </c>
      <c r="AS36" s="107">
        <v>0</v>
      </c>
      <c r="AT36" s="107">
        <v>0</v>
      </c>
      <c r="AU36" s="107">
        <v>0</v>
      </c>
      <c r="AV36" s="107">
        <v>0</v>
      </c>
      <c r="AW36" s="107">
        <v>0</v>
      </c>
      <c r="AX36" s="107">
        <v>0</v>
      </c>
      <c r="AY36" s="107">
        <v>0</v>
      </c>
      <c r="AZ36" s="107">
        <v>0</v>
      </c>
      <c r="BA36" s="107">
        <v>0</v>
      </c>
      <c r="BB36" s="107">
        <v>0</v>
      </c>
      <c r="BC36" s="107">
        <v>0</v>
      </c>
      <c r="BD36" s="107">
        <v>0</v>
      </c>
      <c r="BE36" s="107">
        <v>0</v>
      </c>
      <c r="BF36" s="107">
        <v>0</v>
      </c>
      <c r="BG36" s="107">
        <v>0</v>
      </c>
      <c r="BH36" s="107">
        <v>0</v>
      </c>
      <c r="BI36" s="107">
        <v>0</v>
      </c>
      <c r="BJ36" s="107">
        <v>0</v>
      </c>
      <c r="BK36" s="107">
        <v>0</v>
      </c>
      <c r="BL36" s="107">
        <v>0</v>
      </c>
      <c r="BM36" s="107">
        <v>0</v>
      </c>
      <c r="BN36" s="107">
        <v>0</v>
      </c>
      <c r="BO36" s="107">
        <v>0</v>
      </c>
      <c r="BP36" s="107">
        <v>0</v>
      </c>
      <c r="BQ36" s="107">
        <v>0</v>
      </c>
      <c r="BR36" s="107">
        <v>0</v>
      </c>
      <c r="BS36" s="107">
        <v>0</v>
      </c>
      <c r="BT36" s="107">
        <v>0</v>
      </c>
      <c r="BU36" s="107">
        <v>0</v>
      </c>
      <c r="BV36" s="107">
        <v>0</v>
      </c>
      <c r="BW36" s="107">
        <v>0</v>
      </c>
      <c r="BX36" s="107">
        <v>0</v>
      </c>
      <c r="BY36" s="107">
        <v>0</v>
      </c>
    </row>
    <row r="37" spans="1:77" x14ac:dyDescent="0.25">
      <c r="A37" s="105" t="s">
        <v>34</v>
      </c>
      <c r="B37" s="107">
        <v>0</v>
      </c>
      <c r="C37" s="107">
        <v>0</v>
      </c>
      <c r="D37" s="107">
        <v>0</v>
      </c>
      <c r="E37" s="107">
        <v>0</v>
      </c>
      <c r="F37" s="107">
        <v>0</v>
      </c>
      <c r="G37" s="107">
        <v>0</v>
      </c>
      <c r="H37" s="107">
        <v>0</v>
      </c>
      <c r="I37" s="107">
        <v>0</v>
      </c>
      <c r="J37" s="107">
        <v>0</v>
      </c>
      <c r="K37" s="107">
        <v>0</v>
      </c>
      <c r="L37" s="107">
        <v>0</v>
      </c>
      <c r="M37" s="107">
        <v>0</v>
      </c>
      <c r="N37" s="107">
        <v>0</v>
      </c>
      <c r="O37" s="107">
        <v>0</v>
      </c>
      <c r="P37" s="107">
        <v>0</v>
      </c>
      <c r="Q37" s="107">
        <v>0</v>
      </c>
      <c r="R37" s="107">
        <v>0</v>
      </c>
      <c r="S37" s="107">
        <v>0</v>
      </c>
      <c r="T37" s="107">
        <v>0</v>
      </c>
      <c r="U37" s="107">
        <v>0</v>
      </c>
      <c r="V37" s="107">
        <v>0</v>
      </c>
      <c r="W37" s="107">
        <v>0</v>
      </c>
      <c r="X37" s="107">
        <v>0</v>
      </c>
      <c r="Y37" s="107">
        <v>0</v>
      </c>
      <c r="Z37" s="107">
        <v>0</v>
      </c>
      <c r="AA37" s="107">
        <v>0</v>
      </c>
      <c r="AB37" s="107">
        <v>0</v>
      </c>
      <c r="AC37" s="107">
        <v>0</v>
      </c>
      <c r="AD37" s="107">
        <v>0</v>
      </c>
      <c r="AE37" s="107">
        <v>0</v>
      </c>
      <c r="AF37" s="107">
        <v>0</v>
      </c>
      <c r="AG37" s="107">
        <v>0</v>
      </c>
      <c r="AH37" s="107">
        <v>0</v>
      </c>
      <c r="AI37" s="107">
        <v>0</v>
      </c>
      <c r="AJ37" s="107">
        <v>0</v>
      </c>
      <c r="AK37" s="107">
        <v>0</v>
      </c>
      <c r="AL37" s="107">
        <v>0</v>
      </c>
      <c r="AM37" s="107">
        <v>0</v>
      </c>
      <c r="AN37" s="107">
        <v>0</v>
      </c>
      <c r="AO37" s="107">
        <v>0</v>
      </c>
      <c r="AP37" s="107">
        <v>0</v>
      </c>
      <c r="AQ37" s="107">
        <v>0</v>
      </c>
      <c r="AR37" s="107">
        <v>0</v>
      </c>
      <c r="AS37" s="107">
        <v>0</v>
      </c>
      <c r="AT37" s="107">
        <v>0</v>
      </c>
      <c r="AU37" s="107">
        <v>0</v>
      </c>
      <c r="AV37" s="107">
        <v>0</v>
      </c>
      <c r="AW37" s="107">
        <v>0</v>
      </c>
      <c r="AX37" s="107">
        <v>0</v>
      </c>
      <c r="AY37" s="107">
        <v>0</v>
      </c>
      <c r="AZ37" s="107">
        <v>0</v>
      </c>
      <c r="BA37" s="107">
        <v>0</v>
      </c>
      <c r="BB37" s="107">
        <v>0</v>
      </c>
      <c r="BC37" s="107">
        <v>0</v>
      </c>
      <c r="BD37" s="107">
        <v>0</v>
      </c>
      <c r="BE37" s="107">
        <v>0</v>
      </c>
      <c r="BF37" s="107">
        <v>0</v>
      </c>
      <c r="BG37" s="107">
        <v>0</v>
      </c>
      <c r="BH37" s="107">
        <v>0</v>
      </c>
      <c r="BI37" s="107">
        <v>0</v>
      </c>
      <c r="BJ37" s="107">
        <v>0</v>
      </c>
      <c r="BK37" s="107">
        <v>0</v>
      </c>
      <c r="BL37" s="107">
        <v>0</v>
      </c>
      <c r="BM37" s="107">
        <v>0</v>
      </c>
      <c r="BN37" s="107">
        <v>0</v>
      </c>
      <c r="BO37" s="107">
        <v>0</v>
      </c>
      <c r="BP37" s="107">
        <v>0</v>
      </c>
      <c r="BQ37" s="107">
        <v>0</v>
      </c>
      <c r="BR37" s="107">
        <v>0</v>
      </c>
      <c r="BS37" s="107">
        <v>0</v>
      </c>
      <c r="BT37" s="107">
        <v>0</v>
      </c>
      <c r="BU37" s="107">
        <v>0</v>
      </c>
      <c r="BV37" s="107">
        <v>0</v>
      </c>
      <c r="BW37" s="107">
        <v>0</v>
      </c>
      <c r="BX37" s="107">
        <v>0</v>
      </c>
      <c r="BY37" s="107">
        <v>0</v>
      </c>
    </row>
    <row r="38" spans="1:77" x14ac:dyDescent="0.25">
      <c r="A38" s="105" t="s">
        <v>35</v>
      </c>
      <c r="B38" s="107">
        <v>0</v>
      </c>
      <c r="C38" s="107">
        <v>0</v>
      </c>
      <c r="D38" s="107">
        <v>0</v>
      </c>
      <c r="E38" s="107">
        <v>0</v>
      </c>
      <c r="F38" s="107">
        <v>0</v>
      </c>
      <c r="G38" s="107">
        <v>0</v>
      </c>
      <c r="H38" s="107">
        <v>0</v>
      </c>
      <c r="I38" s="107">
        <v>0</v>
      </c>
      <c r="J38" s="107">
        <v>0</v>
      </c>
      <c r="K38" s="107">
        <v>0</v>
      </c>
      <c r="L38" s="107">
        <v>0</v>
      </c>
      <c r="M38" s="107">
        <v>0</v>
      </c>
      <c r="N38" s="107">
        <v>0</v>
      </c>
      <c r="O38" s="107">
        <v>0</v>
      </c>
      <c r="P38" s="107">
        <v>0</v>
      </c>
      <c r="Q38" s="107">
        <v>0</v>
      </c>
      <c r="R38" s="107">
        <v>0</v>
      </c>
      <c r="S38" s="107">
        <v>0</v>
      </c>
      <c r="T38" s="107">
        <v>0</v>
      </c>
      <c r="U38" s="107">
        <v>0</v>
      </c>
      <c r="V38" s="107">
        <v>0</v>
      </c>
      <c r="W38" s="107">
        <v>0</v>
      </c>
      <c r="X38" s="107">
        <v>0</v>
      </c>
      <c r="Y38" s="107">
        <v>0</v>
      </c>
      <c r="Z38" s="107">
        <v>0</v>
      </c>
      <c r="AA38" s="107">
        <v>0</v>
      </c>
      <c r="AB38" s="107">
        <v>0</v>
      </c>
      <c r="AC38" s="107">
        <v>0</v>
      </c>
      <c r="AD38" s="107">
        <v>0</v>
      </c>
      <c r="AE38" s="107">
        <v>0</v>
      </c>
      <c r="AF38" s="107">
        <v>0</v>
      </c>
      <c r="AG38" s="107">
        <v>0</v>
      </c>
      <c r="AH38" s="107">
        <v>0</v>
      </c>
      <c r="AI38" s="107">
        <v>0</v>
      </c>
      <c r="AJ38" s="107">
        <v>0</v>
      </c>
      <c r="AK38" s="107">
        <v>0</v>
      </c>
      <c r="AL38" s="107">
        <v>0</v>
      </c>
      <c r="AM38" s="107">
        <v>0</v>
      </c>
      <c r="AN38" s="107">
        <v>0</v>
      </c>
      <c r="AO38" s="107">
        <v>0</v>
      </c>
      <c r="AP38" s="107">
        <v>0</v>
      </c>
      <c r="AQ38" s="107">
        <v>0</v>
      </c>
      <c r="AR38" s="107">
        <v>0</v>
      </c>
      <c r="AS38" s="107">
        <v>0</v>
      </c>
      <c r="AT38" s="107">
        <v>0</v>
      </c>
      <c r="AU38" s="107">
        <v>0</v>
      </c>
      <c r="AV38" s="107">
        <v>0</v>
      </c>
      <c r="AW38" s="107">
        <v>0</v>
      </c>
      <c r="AX38" s="107">
        <v>0</v>
      </c>
      <c r="AY38" s="107">
        <v>0</v>
      </c>
      <c r="AZ38" s="107">
        <v>0</v>
      </c>
      <c r="BA38" s="107">
        <v>0</v>
      </c>
      <c r="BB38" s="107">
        <v>0</v>
      </c>
      <c r="BC38" s="107">
        <v>0</v>
      </c>
      <c r="BD38" s="107">
        <v>0</v>
      </c>
      <c r="BE38" s="107">
        <v>0</v>
      </c>
      <c r="BF38" s="107">
        <v>0</v>
      </c>
      <c r="BG38" s="107">
        <v>0</v>
      </c>
      <c r="BH38" s="107">
        <v>0</v>
      </c>
      <c r="BI38" s="107">
        <v>0</v>
      </c>
      <c r="BJ38" s="107">
        <v>0</v>
      </c>
      <c r="BK38" s="107">
        <v>0</v>
      </c>
      <c r="BL38" s="107">
        <v>0</v>
      </c>
      <c r="BM38" s="107">
        <v>0</v>
      </c>
      <c r="BN38" s="107">
        <v>0</v>
      </c>
      <c r="BO38" s="107">
        <v>0</v>
      </c>
      <c r="BP38" s="107">
        <v>0</v>
      </c>
      <c r="BQ38" s="107">
        <v>0</v>
      </c>
      <c r="BR38" s="107">
        <v>0</v>
      </c>
      <c r="BS38" s="107">
        <v>0</v>
      </c>
      <c r="BT38" s="107">
        <v>0</v>
      </c>
      <c r="BU38" s="107">
        <v>0</v>
      </c>
      <c r="BV38" s="107">
        <v>0</v>
      </c>
      <c r="BW38" s="107">
        <v>0</v>
      </c>
      <c r="BX38" s="107">
        <v>0</v>
      </c>
      <c r="BY38" s="107">
        <v>0</v>
      </c>
    </row>
    <row r="39" spans="1:77" x14ac:dyDescent="0.25">
      <c r="A39" s="105" t="s">
        <v>36</v>
      </c>
      <c r="B39" s="107">
        <v>0</v>
      </c>
      <c r="C39" s="107">
        <v>0</v>
      </c>
      <c r="D39" s="107">
        <v>0</v>
      </c>
      <c r="E39" s="107">
        <v>0</v>
      </c>
      <c r="F39" s="107">
        <v>0</v>
      </c>
      <c r="G39" s="107">
        <v>0</v>
      </c>
      <c r="H39" s="107">
        <v>0</v>
      </c>
      <c r="I39" s="107">
        <v>0</v>
      </c>
      <c r="J39" s="107">
        <v>0</v>
      </c>
      <c r="K39" s="107">
        <v>0</v>
      </c>
      <c r="L39" s="107">
        <v>0</v>
      </c>
      <c r="M39" s="107">
        <v>0</v>
      </c>
      <c r="N39" s="107">
        <v>0</v>
      </c>
      <c r="O39" s="107">
        <v>0</v>
      </c>
      <c r="P39" s="107">
        <v>0</v>
      </c>
      <c r="Q39" s="107">
        <v>0</v>
      </c>
      <c r="R39" s="107">
        <v>0</v>
      </c>
      <c r="S39" s="107">
        <v>0</v>
      </c>
      <c r="T39" s="107">
        <v>0</v>
      </c>
      <c r="U39" s="107">
        <v>0</v>
      </c>
      <c r="V39" s="107">
        <v>0</v>
      </c>
      <c r="W39" s="107">
        <v>0</v>
      </c>
      <c r="X39" s="107">
        <v>0</v>
      </c>
      <c r="Y39" s="107">
        <v>0</v>
      </c>
      <c r="Z39" s="107">
        <v>0</v>
      </c>
      <c r="AA39" s="107">
        <v>0</v>
      </c>
      <c r="AB39" s="107">
        <v>0</v>
      </c>
      <c r="AC39" s="107">
        <v>0</v>
      </c>
      <c r="AD39" s="107">
        <v>0</v>
      </c>
      <c r="AE39" s="107">
        <v>0</v>
      </c>
      <c r="AF39" s="107">
        <v>0</v>
      </c>
      <c r="AG39" s="107">
        <v>0</v>
      </c>
      <c r="AH39" s="107">
        <v>0</v>
      </c>
      <c r="AI39" s="107">
        <v>0</v>
      </c>
      <c r="AJ39" s="107">
        <v>0</v>
      </c>
      <c r="AK39" s="107">
        <v>0</v>
      </c>
      <c r="AL39" s="107">
        <v>0</v>
      </c>
      <c r="AM39" s="107">
        <v>0</v>
      </c>
      <c r="AN39" s="107">
        <v>0</v>
      </c>
      <c r="AO39" s="107">
        <v>0</v>
      </c>
      <c r="AP39" s="107">
        <v>0</v>
      </c>
      <c r="AQ39" s="107">
        <v>0</v>
      </c>
      <c r="AR39" s="107">
        <v>0</v>
      </c>
      <c r="AS39" s="107">
        <v>0</v>
      </c>
      <c r="AT39" s="107">
        <v>0</v>
      </c>
      <c r="AU39" s="107">
        <v>0</v>
      </c>
      <c r="AV39" s="107">
        <v>0</v>
      </c>
      <c r="AW39" s="107">
        <v>0</v>
      </c>
      <c r="AX39" s="107">
        <v>0</v>
      </c>
      <c r="AY39" s="107">
        <v>0</v>
      </c>
      <c r="AZ39" s="107">
        <v>0</v>
      </c>
      <c r="BA39" s="107">
        <v>0</v>
      </c>
      <c r="BB39" s="107">
        <v>0</v>
      </c>
      <c r="BC39" s="107">
        <v>0</v>
      </c>
      <c r="BD39" s="107">
        <v>0</v>
      </c>
      <c r="BE39" s="107">
        <v>0</v>
      </c>
      <c r="BF39" s="107">
        <v>0</v>
      </c>
      <c r="BG39" s="107">
        <v>0</v>
      </c>
      <c r="BH39" s="107">
        <v>0</v>
      </c>
      <c r="BI39" s="107">
        <v>0</v>
      </c>
      <c r="BJ39" s="107">
        <v>0</v>
      </c>
      <c r="BK39" s="107">
        <v>0</v>
      </c>
      <c r="BL39" s="107">
        <v>0</v>
      </c>
      <c r="BM39" s="107">
        <v>0</v>
      </c>
      <c r="BN39" s="107">
        <v>0</v>
      </c>
      <c r="BO39" s="107">
        <v>0</v>
      </c>
      <c r="BP39" s="107">
        <v>0</v>
      </c>
      <c r="BQ39" s="107">
        <v>0</v>
      </c>
      <c r="BR39" s="107">
        <v>0</v>
      </c>
      <c r="BS39" s="107">
        <v>0</v>
      </c>
      <c r="BT39" s="107">
        <v>0</v>
      </c>
      <c r="BU39" s="107">
        <v>0</v>
      </c>
      <c r="BV39" s="107">
        <v>0</v>
      </c>
      <c r="BW39" s="107">
        <v>0</v>
      </c>
      <c r="BX39" s="107">
        <v>0</v>
      </c>
      <c r="BY39" s="107">
        <v>0</v>
      </c>
    </row>
    <row r="40" spans="1:77" x14ac:dyDescent="0.25">
      <c r="A40" s="105" t="s">
        <v>37</v>
      </c>
      <c r="B40" s="107">
        <v>0</v>
      </c>
      <c r="C40" s="107">
        <v>0</v>
      </c>
      <c r="D40" s="107">
        <v>0</v>
      </c>
      <c r="E40" s="107">
        <v>0</v>
      </c>
      <c r="F40" s="107">
        <v>0</v>
      </c>
      <c r="G40" s="107">
        <v>0</v>
      </c>
      <c r="H40" s="107">
        <v>0</v>
      </c>
      <c r="I40" s="107">
        <v>0</v>
      </c>
      <c r="J40" s="107">
        <v>0</v>
      </c>
      <c r="K40" s="107">
        <v>0</v>
      </c>
      <c r="L40" s="107">
        <v>0</v>
      </c>
      <c r="M40" s="107">
        <v>0</v>
      </c>
      <c r="N40" s="107">
        <v>0</v>
      </c>
      <c r="O40" s="107">
        <v>0</v>
      </c>
      <c r="P40" s="107">
        <v>0</v>
      </c>
      <c r="Q40" s="107">
        <v>0</v>
      </c>
      <c r="R40" s="107">
        <v>0</v>
      </c>
      <c r="S40" s="107">
        <v>0</v>
      </c>
      <c r="T40" s="107">
        <v>0</v>
      </c>
      <c r="U40" s="107">
        <v>0</v>
      </c>
      <c r="V40" s="107">
        <v>0</v>
      </c>
      <c r="W40" s="107">
        <v>0</v>
      </c>
      <c r="X40" s="107">
        <v>0</v>
      </c>
      <c r="Y40" s="107">
        <v>0</v>
      </c>
      <c r="Z40" s="107">
        <v>0</v>
      </c>
      <c r="AA40" s="107">
        <v>0</v>
      </c>
      <c r="AB40" s="107">
        <v>0</v>
      </c>
      <c r="AC40" s="107">
        <v>0</v>
      </c>
      <c r="AD40" s="107">
        <v>0</v>
      </c>
      <c r="AE40" s="107">
        <v>0</v>
      </c>
      <c r="AF40" s="107">
        <v>0</v>
      </c>
      <c r="AG40" s="107">
        <v>0</v>
      </c>
      <c r="AH40" s="107">
        <v>0</v>
      </c>
      <c r="AI40" s="107">
        <v>0</v>
      </c>
      <c r="AJ40" s="107">
        <v>0</v>
      </c>
      <c r="AK40" s="107">
        <v>0</v>
      </c>
      <c r="AL40" s="107">
        <v>0</v>
      </c>
      <c r="AM40" s="107">
        <v>0</v>
      </c>
      <c r="AN40" s="107">
        <v>0</v>
      </c>
      <c r="AO40" s="107">
        <v>0</v>
      </c>
      <c r="AP40" s="107">
        <v>0</v>
      </c>
      <c r="AQ40" s="107">
        <v>0</v>
      </c>
      <c r="AR40" s="107">
        <v>0</v>
      </c>
      <c r="AS40" s="107">
        <v>0</v>
      </c>
      <c r="AT40" s="107">
        <v>0</v>
      </c>
      <c r="AU40" s="107">
        <v>0</v>
      </c>
      <c r="AV40" s="107">
        <v>0</v>
      </c>
      <c r="AW40" s="107">
        <v>0</v>
      </c>
      <c r="AX40" s="107">
        <v>0</v>
      </c>
      <c r="AY40" s="107">
        <v>0</v>
      </c>
      <c r="AZ40" s="107">
        <v>0</v>
      </c>
      <c r="BA40" s="107">
        <v>0</v>
      </c>
      <c r="BB40" s="107">
        <v>0</v>
      </c>
      <c r="BC40" s="107">
        <v>0</v>
      </c>
      <c r="BD40" s="107">
        <v>0</v>
      </c>
      <c r="BE40" s="107">
        <v>0</v>
      </c>
      <c r="BF40" s="107">
        <v>0</v>
      </c>
      <c r="BG40" s="107">
        <v>0</v>
      </c>
      <c r="BH40" s="107">
        <v>0</v>
      </c>
      <c r="BI40" s="107">
        <v>0</v>
      </c>
      <c r="BJ40" s="107">
        <v>0</v>
      </c>
      <c r="BK40" s="107">
        <v>0</v>
      </c>
      <c r="BL40" s="107">
        <v>0</v>
      </c>
      <c r="BM40" s="107">
        <v>0</v>
      </c>
      <c r="BN40" s="107">
        <v>0</v>
      </c>
      <c r="BO40" s="107">
        <v>0</v>
      </c>
      <c r="BP40" s="107">
        <v>0</v>
      </c>
      <c r="BQ40" s="107">
        <v>0</v>
      </c>
      <c r="BR40" s="107">
        <v>0</v>
      </c>
      <c r="BS40" s="107">
        <v>0</v>
      </c>
      <c r="BT40" s="107">
        <v>0</v>
      </c>
      <c r="BU40" s="107">
        <v>0</v>
      </c>
      <c r="BV40" s="107">
        <v>0</v>
      </c>
      <c r="BW40" s="107">
        <v>0</v>
      </c>
      <c r="BX40" s="107">
        <v>0</v>
      </c>
      <c r="BY40" s="107">
        <v>0</v>
      </c>
    </row>
    <row r="41" spans="1:77" x14ac:dyDescent="0.25">
      <c r="A41" s="105" t="s">
        <v>38</v>
      </c>
      <c r="B41" s="107">
        <v>0</v>
      </c>
      <c r="C41" s="107">
        <v>0</v>
      </c>
      <c r="D41" s="107">
        <v>0</v>
      </c>
      <c r="E41" s="107">
        <v>0</v>
      </c>
      <c r="F41" s="107">
        <v>0</v>
      </c>
      <c r="G41" s="107">
        <v>0</v>
      </c>
      <c r="H41" s="107">
        <v>0</v>
      </c>
      <c r="I41" s="107">
        <v>0</v>
      </c>
      <c r="J41" s="107">
        <v>0</v>
      </c>
      <c r="K41" s="107">
        <v>0</v>
      </c>
      <c r="L41" s="107">
        <v>0</v>
      </c>
      <c r="M41" s="107">
        <v>0</v>
      </c>
      <c r="N41" s="107">
        <v>0</v>
      </c>
      <c r="O41" s="107">
        <v>0</v>
      </c>
      <c r="P41" s="107">
        <v>0</v>
      </c>
      <c r="Q41" s="107">
        <v>0</v>
      </c>
      <c r="R41" s="107">
        <v>0</v>
      </c>
      <c r="S41" s="107">
        <v>0</v>
      </c>
      <c r="T41" s="107">
        <v>0</v>
      </c>
      <c r="U41" s="107">
        <v>0</v>
      </c>
      <c r="V41" s="107">
        <v>0</v>
      </c>
      <c r="W41" s="107">
        <v>0</v>
      </c>
      <c r="X41" s="107">
        <v>0</v>
      </c>
      <c r="Y41" s="107">
        <v>0</v>
      </c>
      <c r="Z41" s="107">
        <v>0</v>
      </c>
      <c r="AA41" s="107">
        <v>0</v>
      </c>
      <c r="AB41" s="107">
        <v>0</v>
      </c>
      <c r="AC41" s="107">
        <v>0</v>
      </c>
      <c r="AD41" s="107">
        <v>0</v>
      </c>
      <c r="AE41" s="107">
        <v>0</v>
      </c>
      <c r="AF41" s="107">
        <v>0</v>
      </c>
      <c r="AG41" s="107">
        <v>0</v>
      </c>
      <c r="AH41" s="107">
        <v>0</v>
      </c>
      <c r="AI41" s="107">
        <v>0</v>
      </c>
      <c r="AJ41" s="107">
        <v>0</v>
      </c>
      <c r="AK41" s="107">
        <v>0</v>
      </c>
      <c r="AL41" s="107">
        <v>0</v>
      </c>
      <c r="AM41" s="107">
        <v>0</v>
      </c>
      <c r="AN41" s="107">
        <v>0</v>
      </c>
      <c r="AO41" s="107">
        <v>0</v>
      </c>
      <c r="AP41" s="107">
        <v>0</v>
      </c>
      <c r="AQ41" s="107">
        <v>0</v>
      </c>
      <c r="AR41" s="107">
        <v>0</v>
      </c>
      <c r="AS41" s="107">
        <v>0</v>
      </c>
      <c r="AT41" s="107">
        <v>0</v>
      </c>
      <c r="AU41" s="107">
        <v>0</v>
      </c>
      <c r="AV41" s="107">
        <v>0</v>
      </c>
      <c r="AW41" s="107">
        <v>0</v>
      </c>
      <c r="AX41" s="107">
        <v>0</v>
      </c>
      <c r="AY41" s="107">
        <v>0</v>
      </c>
      <c r="AZ41" s="107">
        <v>0</v>
      </c>
      <c r="BA41" s="107">
        <v>0</v>
      </c>
      <c r="BB41" s="107">
        <v>0</v>
      </c>
      <c r="BC41" s="107">
        <v>0</v>
      </c>
      <c r="BD41" s="107">
        <v>0</v>
      </c>
      <c r="BE41" s="107">
        <v>0</v>
      </c>
      <c r="BF41" s="107">
        <v>0</v>
      </c>
      <c r="BG41" s="107">
        <v>0</v>
      </c>
      <c r="BH41" s="107">
        <v>0</v>
      </c>
      <c r="BI41" s="107">
        <v>0</v>
      </c>
      <c r="BJ41" s="107">
        <v>0</v>
      </c>
      <c r="BK41" s="107">
        <v>0</v>
      </c>
      <c r="BL41" s="107">
        <v>0</v>
      </c>
      <c r="BM41" s="107">
        <v>0</v>
      </c>
      <c r="BN41" s="107">
        <v>0</v>
      </c>
      <c r="BO41" s="107">
        <v>0</v>
      </c>
      <c r="BP41" s="107">
        <v>0</v>
      </c>
      <c r="BQ41" s="107">
        <v>0</v>
      </c>
      <c r="BR41" s="107">
        <v>0</v>
      </c>
      <c r="BS41" s="107">
        <v>0</v>
      </c>
      <c r="BT41" s="107">
        <v>0</v>
      </c>
      <c r="BU41" s="107">
        <v>0</v>
      </c>
      <c r="BV41" s="107">
        <v>0</v>
      </c>
      <c r="BW41" s="107">
        <v>0</v>
      </c>
      <c r="BX41" s="107">
        <v>0</v>
      </c>
      <c r="BY41" s="107">
        <v>0</v>
      </c>
    </row>
    <row r="42" spans="1:77" x14ac:dyDescent="0.25">
      <c r="A42" s="105" t="s">
        <v>39</v>
      </c>
      <c r="B42" s="107">
        <v>0</v>
      </c>
      <c r="C42" s="107">
        <v>0</v>
      </c>
      <c r="D42" s="107">
        <v>0</v>
      </c>
      <c r="E42" s="107">
        <v>0</v>
      </c>
      <c r="F42" s="107">
        <v>0</v>
      </c>
      <c r="G42" s="107">
        <v>0</v>
      </c>
      <c r="H42" s="107">
        <v>0</v>
      </c>
      <c r="I42" s="107">
        <v>0</v>
      </c>
      <c r="J42" s="107">
        <v>0</v>
      </c>
      <c r="K42" s="107">
        <v>0</v>
      </c>
      <c r="L42" s="107">
        <v>0</v>
      </c>
      <c r="M42" s="107">
        <v>0</v>
      </c>
      <c r="N42" s="107">
        <v>0</v>
      </c>
      <c r="O42" s="107">
        <v>0</v>
      </c>
      <c r="P42" s="107">
        <v>0</v>
      </c>
      <c r="Q42" s="107">
        <v>0</v>
      </c>
      <c r="R42" s="107">
        <v>0</v>
      </c>
      <c r="S42" s="107">
        <v>0</v>
      </c>
      <c r="T42" s="107">
        <v>0</v>
      </c>
      <c r="U42" s="107">
        <v>0</v>
      </c>
      <c r="V42" s="107">
        <v>0</v>
      </c>
      <c r="W42" s="107">
        <v>0</v>
      </c>
      <c r="X42" s="107">
        <v>0</v>
      </c>
      <c r="Y42" s="107">
        <v>0</v>
      </c>
      <c r="Z42" s="107">
        <v>0</v>
      </c>
      <c r="AA42" s="107">
        <v>0</v>
      </c>
      <c r="AB42" s="107">
        <v>0</v>
      </c>
      <c r="AC42" s="107">
        <v>0</v>
      </c>
      <c r="AD42" s="107">
        <v>0</v>
      </c>
      <c r="AE42" s="107">
        <v>0</v>
      </c>
      <c r="AF42" s="107">
        <v>0</v>
      </c>
      <c r="AG42" s="107">
        <v>0</v>
      </c>
      <c r="AH42" s="107">
        <v>0</v>
      </c>
      <c r="AI42" s="107">
        <v>0</v>
      </c>
      <c r="AJ42" s="107">
        <v>0</v>
      </c>
      <c r="AK42" s="107">
        <v>0</v>
      </c>
      <c r="AL42" s="107">
        <v>0</v>
      </c>
      <c r="AM42" s="107">
        <v>0</v>
      </c>
      <c r="AN42" s="107">
        <v>0</v>
      </c>
      <c r="AO42" s="107">
        <v>0</v>
      </c>
      <c r="AP42" s="107">
        <v>0</v>
      </c>
      <c r="AQ42" s="107">
        <v>0</v>
      </c>
      <c r="AR42" s="107">
        <v>0</v>
      </c>
      <c r="AS42" s="107">
        <v>0</v>
      </c>
      <c r="AT42" s="107">
        <v>0</v>
      </c>
      <c r="AU42" s="107">
        <v>0</v>
      </c>
      <c r="AV42" s="107">
        <v>0</v>
      </c>
      <c r="AW42" s="107">
        <v>0</v>
      </c>
      <c r="AX42" s="107">
        <v>0</v>
      </c>
      <c r="AY42" s="107">
        <v>0</v>
      </c>
      <c r="AZ42" s="107">
        <v>0</v>
      </c>
      <c r="BA42" s="107">
        <v>0</v>
      </c>
      <c r="BB42" s="107">
        <v>0</v>
      </c>
      <c r="BC42" s="107">
        <v>0</v>
      </c>
      <c r="BD42" s="107">
        <v>0</v>
      </c>
      <c r="BE42" s="107">
        <v>0</v>
      </c>
      <c r="BF42" s="107">
        <v>0</v>
      </c>
      <c r="BG42" s="107">
        <v>0</v>
      </c>
      <c r="BH42" s="107">
        <v>0</v>
      </c>
      <c r="BI42" s="107">
        <v>0</v>
      </c>
      <c r="BJ42" s="107">
        <v>0</v>
      </c>
      <c r="BK42" s="107">
        <v>0</v>
      </c>
      <c r="BL42" s="107">
        <v>0</v>
      </c>
      <c r="BM42" s="107">
        <v>0</v>
      </c>
      <c r="BN42" s="107">
        <v>0</v>
      </c>
      <c r="BO42" s="107">
        <v>0</v>
      </c>
      <c r="BP42" s="107">
        <v>0</v>
      </c>
      <c r="BQ42" s="107">
        <v>0</v>
      </c>
      <c r="BR42" s="107">
        <v>0</v>
      </c>
      <c r="BS42" s="107">
        <v>0</v>
      </c>
      <c r="BT42" s="107">
        <v>0</v>
      </c>
      <c r="BU42" s="107">
        <v>0</v>
      </c>
      <c r="BV42" s="107">
        <v>0</v>
      </c>
      <c r="BW42" s="107">
        <v>0</v>
      </c>
      <c r="BX42" s="107">
        <v>0</v>
      </c>
      <c r="BY42" s="107">
        <v>0</v>
      </c>
    </row>
    <row r="43" spans="1:77" x14ac:dyDescent="0.25">
      <c r="A43" s="105" t="s">
        <v>40</v>
      </c>
      <c r="B43" s="107">
        <v>0</v>
      </c>
      <c r="C43" s="107">
        <v>0</v>
      </c>
      <c r="D43" s="107">
        <v>0</v>
      </c>
      <c r="E43" s="107">
        <v>0</v>
      </c>
      <c r="F43" s="107">
        <v>0</v>
      </c>
      <c r="G43" s="107">
        <v>0</v>
      </c>
      <c r="H43" s="107">
        <v>0</v>
      </c>
      <c r="I43" s="107">
        <v>0</v>
      </c>
      <c r="J43" s="107">
        <v>0</v>
      </c>
      <c r="K43" s="107">
        <v>0</v>
      </c>
      <c r="L43" s="107">
        <v>0</v>
      </c>
      <c r="M43" s="107">
        <v>0</v>
      </c>
      <c r="N43" s="107">
        <v>0</v>
      </c>
      <c r="O43" s="107">
        <v>0</v>
      </c>
      <c r="P43" s="107">
        <v>0</v>
      </c>
      <c r="Q43" s="107">
        <v>0</v>
      </c>
      <c r="R43" s="107">
        <v>0</v>
      </c>
      <c r="S43" s="107">
        <v>0</v>
      </c>
      <c r="T43" s="107">
        <v>0</v>
      </c>
      <c r="U43" s="107">
        <v>0</v>
      </c>
      <c r="V43" s="107">
        <v>0</v>
      </c>
      <c r="W43" s="107">
        <v>0</v>
      </c>
      <c r="X43" s="107">
        <v>0</v>
      </c>
      <c r="Y43" s="107">
        <v>0</v>
      </c>
      <c r="Z43" s="107">
        <v>0</v>
      </c>
      <c r="AA43" s="107">
        <v>0</v>
      </c>
      <c r="AB43" s="107">
        <v>0</v>
      </c>
      <c r="AC43" s="107">
        <v>0</v>
      </c>
      <c r="AD43" s="107">
        <v>0</v>
      </c>
      <c r="AE43" s="107">
        <v>0</v>
      </c>
      <c r="AF43" s="107">
        <v>0</v>
      </c>
      <c r="AG43" s="107">
        <v>0</v>
      </c>
      <c r="AH43" s="107">
        <v>0</v>
      </c>
      <c r="AI43" s="107">
        <v>0</v>
      </c>
      <c r="AJ43" s="107">
        <v>0</v>
      </c>
      <c r="AK43" s="107">
        <v>0</v>
      </c>
      <c r="AL43" s="107">
        <v>0</v>
      </c>
      <c r="AM43" s="107">
        <v>0</v>
      </c>
      <c r="AN43" s="107">
        <v>0</v>
      </c>
      <c r="AO43" s="107">
        <v>0</v>
      </c>
      <c r="AP43" s="107">
        <v>0</v>
      </c>
      <c r="AQ43" s="107">
        <v>0</v>
      </c>
      <c r="AR43" s="107">
        <v>0</v>
      </c>
      <c r="AS43" s="107">
        <v>0</v>
      </c>
      <c r="AT43" s="107">
        <v>0</v>
      </c>
      <c r="AU43" s="107">
        <v>0</v>
      </c>
      <c r="AV43" s="107">
        <v>0</v>
      </c>
      <c r="AW43" s="107">
        <v>0</v>
      </c>
      <c r="AX43" s="107">
        <v>0</v>
      </c>
      <c r="AY43" s="107">
        <v>0</v>
      </c>
      <c r="AZ43" s="107">
        <v>0</v>
      </c>
      <c r="BA43" s="107">
        <v>0</v>
      </c>
      <c r="BB43" s="107">
        <v>0</v>
      </c>
      <c r="BC43" s="107">
        <v>0</v>
      </c>
      <c r="BD43" s="107">
        <v>0</v>
      </c>
      <c r="BE43" s="107">
        <v>0</v>
      </c>
      <c r="BF43" s="107">
        <v>0</v>
      </c>
      <c r="BG43" s="107">
        <v>0</v>
      </c>
      <c r="BH43" s="107">
        <v>0</v>
      </c>
      <c r="BI43" s="107">
        <v>0</v>
      </c>
      <c r="BJ43" s="107">
        <v>0</v>
      </c>
      <c r="BK43" s="107">
        <v>0</v>
      </c>
      <c r="BL43" s="107">
        <v>0</v>
      </c>
      <c r="BM43" s="107">
        <v>0</v>
      </c>
      <c r="BN43" s="107">
        <v>0</v>
      </c>
      <c r="BO43" s="107">
        <v>0</v>
      </c>
      <c r="BP43" s="107">
        <v>0</v>
      </c>
      <c r="BQ43" s="107">
        <v>0</v>
      </c>
      <c r="BR43" s="107">
        <v>0</v>
      </c>
      <c r="BS43" s="107">
        <v>0</v>
      </c>
      <c r="BT43" s="107">
        <v>0</v>
      </c>
      <c r="BU43" s="107">
        <v>0</v>
      </c>
      <c r="BV43" s="107">
        <v>0</v>
      </c>
      <c r="BW43" s="107">
        <v>0</v>
      </c>
      <c r="BX43" s="107">
        <v>0</v>
      </c>
      <c r="BY43" s="107">
        <v>0</v>
      </c>
    </row>
    <row r="44" spans="1:77" x14ac:dyDescent="0.25">
      <c r="A44" s="105" t="s">
        <v>41</v>
      </c>
      <c r="B44" s="107">
        <v>0</v>
      </c>
      <c r="C44" s="107">
        <v>0</v>
      </c>
      <c r="D44" s="107">
        <v>0</v>
      </c>
      <c r="E44" s="107">
        <v>0</v>
      </c>
      <c r="F44" s="107">
        <v>0</v>
      </c>
      <c r="G44" s="107">
        <v>0</v>
      </c>
      <c r="H44" s="107">
        <v>0</v>
      </c>
      <c r="I44" s="107">
        <v>0</v>
      </c>
      <c r="J44" s="107">
        <v>0</v>
      </c>
      <c r="K44" s="107">
        <v>0</v>
      </c>
      <c r="L44" s="107">
        <v>0</v>
      </c>
      <c r="M44" s="107">
        <v>0</v>
      </c>
      <c r="N44" s="107">
        <v>0</v>
      </c>
      <c r="O44" s="107">
        <v>0</v>
      </c>
      <c r="P44" s="107">
        <v>0</v>
      </c>
      <c r="Q44" s="107">
        <v>0</v>
      </c>
      <c r="R44" s="107">
        <v>0</v>
      </c>
      <c r="S44" s="107">
        <v>0</v>
      </c>
      <c r="T44" s="107">
        <v>0</v>
      </c>
      <c r="U44" s="107">
        <v>0</v>
      </c>
      <c r="V44" s="107">
        <v>0</v>
      </c>
      <c r="W44" s="107">
        <v>0</v>
      </c>
      <c r="X44" s="107">
        <v>0</v>
      </c>
      <c r="Y44" s="107">
        <v>0</v>
      </c>
      <c r="Z44" s="107">
        <v>0</v>
      </c>
      <c r="AA44" s="107">
        <v>0</v>
      </c>
      <c r="AB44" s="107">
        <v>0</v>
      </c>
      <c r="AC44" s="107">
        <v>0</v>
      </c>
      <c r="AD44" s="107">
        <v>0</v>
      </c>
      <c r="AE44" s="107">
        <v>0</v>
      </c>
      <c r="AF44" s="107">
        <v>0</v>
      </c>
      <c r="AG44" s="107">
        <v>0</v>
      </c>
      <c r="AH44" s="107">
        <v>0</v>
      </c>
      <c r="AI44" s="107">
        <v>0</v>
      </c>
      <c r="AJ44" s="107">
        <v>0</v>
      </c>
      <c r="AK44" s="107">
        <v>0</v>
      </c>
      <c r="AL44" s="107">
        <v>0</v>
      </c>
      <c r="AM44" s="107">
        <v>0</v>
      </c>
      <c r="AN44" s="107">
        <v>0</v>
      </c>
      <c r="AO44" s="107">
        <v>0</v>
      </c>
      <c r="AP44" s="107">
        <v>0</v>
      </c>
      <c r="AQ44" s="107">
        <v>0</v>
      </c>
      <c r="AR44" s="107">
        <v>0</v>
      </c>
      <c r="AS44" s="107">
        <v>0</v>
      </c>
      <c r="AT44" s="107">
        <v>0</v>
      </c>
      <c r="AU44" s="107">
        <v>0</v>
      </c>
      <c r="AV44" s="107">
        <v>0</v>
      </c>
      <c r="AW44" s="107">
        <v>0</v>
      </c>
      <c r="AX44" s="107">
        <v>0</v>
      </c>
      <c r="AY44" s="107">
        <v>0</v>
      </c>
      <c r="AZ44" s="107">
        <v>0</v>
      </c>
      <c r="BA44" s="107">
        <v>0</v>
      </c>
      <c r="BB44" s="107">
        <v>0</v>
      </c>
      <c r="BC44" s="107">
        <v>0</v>
      </c>
      <c r="BD44" s="107">
        <v>0</v>
      </c>
      <c r="BE44" s="107">
        <v>0</v>
      </c>
      <c r="BF44" s="107">
        <v>0</v>
      </c>
      <c r="BG44" s="107">
        <v>0</v>
      </c>
      <c r="BH44" s="107">
        <v>0</v>
      </c>
      <c r="BI44" s="107">
        <v>0</v>
      </c>
      <c r="BJ44" s="107">
        <v>0</v>
      </c>
      <c r="BK44" s="107">
        <v>0</v>
      </c>
      <c r="BL44" s="107">
        <v>0</v>
      </c>
      <c r="BM44" s="107">
        <v>0</v>
      </c>
      <c r="BN44" s="107">
        <v>0</v>
      </c>
      <c r="BO44" s="107">
        <v>0</v>
      </c>
      <c r="BP44" s="107">
        <v>0</v>
      </c>
      <c r="BQ44" s="107">
        <v>0</v>
      </c>
      <c r="BR44" s="107">
        <v>0</v>
      </c>
      <c r="BS44" s="107">
        <v>0</v>
      </c>
      <c r="BT44" s="107">
        <v>0</v>
      </c>
      <c r="BU44" s="107">
        <v>0</v>
      </c>
      <c r="BV44" s="107">
        <v>0</v>
      </c>
      <c r="BW44" s="107">
        <v>0</v>
      </c>
      <c r="BX44" s="107">
        <v>0</v>
      </c>
      <c r="BY44" s="107">
        <v>0</v>
      </c>
    </row>
    <row r="45" spans="1:77" x14ac:dyDescent="0.25">
      <c r="A45" s="105" t="s">
        <v>42</v>
      </c>
      <c r="B45" s="107">
        <v>0</v>
      </c>
      <c r="C45" s="107">
        <v>0</v>
      </c>
      <c r="D45" s="107">
        <v>0</v>
      </c>
      <c r="E45" s="107">
        <v>0</v>
      </c>
      <c r="F45" s="107">
        <v>0</v>
      </c>
      <c r="G45" s="107">
        <v>0</v>
      </c>
      <c r="H45" s="107">
        <v>0</v>
      </c>
      <c r="I45" s="107">
        <v>0</v>
      </c>
      <c r="J45" s="107">
        <v>0</v>
      </c>
      <c r="K45" s="107">
        <v>0</v>
      </c>
      <c r="L45" s="107">
        <v>0</v>
      </c>
      <c r="M45" s="107">
        <v>0</v>
      </c>
      <c r="N45" s="107">
        <v>0</v>
      </c>
      <c r="O45" s="107">
        <v>0</v>
      </c>
      <c r="P45" s="107">
        <v>0</v>
      </c>
      <c r="Q45" s="107">
        <v>0</v>
      </c>
      <c r="R45" s="107">
        <v>0</v>
      </c>
      <c r="S45" s="107">
        <v>0</v>
      </c>
      <c r="T45" s="107">
        <v>0</v>
      </c>
      <c r="U45" s="107">
        <v>0</v>
      </c>
      <c r="V45" s="107">
        <v>0</v>
      </c>
      <c r="W45" s="107">
        <v>0</v>
      </c>
      <c r="X45" s="107">
        <v>0</v>
      </c>
      <c r="Y45" s="107">
        <v>0</v>
      </c>
      <c r="Z45" s="107">
        <v>0</v>
      </c>
      <c r="AA45" s="107">
        <v>0</v>
      </c>
      <c r="AB45" s="107">
        <v>0</v>
      </c>
      <c r="AC45" s="107">
        <v>0</v>
      </c>
      <c r="AD45" s="107">
        <v>0</v>
      </c>
      <c r="AE45" s="107">
        <v>0</v>
      </c>
      <c r="AF45" s="107">
        <v>0</v>
      </c>
      <c r="AG45" s="107">
        <v>0</v>
      </c>
      <c r="AH45" s="107">
        <v>0</v>
      </c>
      <c r="AI45" s="107">
        <v>0</v>
      </c>
      <c r="AJ45" s="107">
        <v>0</v>
      </c>
      <c r="AK45" s="107">
        <v>0</v>
      </c>
      <c r="AL45" s="107">
        <v>0</v>
      </c>
      <c r="AM45" s="107">
        <v>0</v>
      </c>
      <c r="AN45" s="107">
        <v>0</v>
      </c>
      <c r="AO45" s="107">
        <v>0</v>
      </c>
      <c r="AP45" s="107">
        <v>0</v>
      </c>
      <c r="AQ45" s="107">
        <v>0</v>
      </c>
      <c r="AR45" s="107">
        <v>0</v>
      </c>
      <c r="AS45" s="107">
        <v>0</v>
      </c>
      <c r="AT45" s="107">
        <v>0</v>
      </c>
      <c r="AU45" s="107">
        <v>0</v>
      </c>
      <c r="AV45" s="107">
        <v>0</v>
      </c>
      <c r="AW45" s="107">
        <v>0</v>
      </c>
      <c r="AX45" s="107">
        <v>0</v>
      </c>
      <c r="AY45" s="107">
        <v>0</v>
      </c>
      <c r="AZ45" s="107">
        <v>0</v>
      </c>
      <c r="BA45" s="107">
        <v>0</v>
      </c>
      <c r="BB45" s="107">
        <v>0</v>
      </c>
      <c r="BC45" s="107">
        <v>0</v>
      </c>
      <c r="BD45" s="107">
        <v>0</v>
      </c>
      <c r="BE45" s="107">
        <v>0</v>
      </c>
      <c r="BF45" s="107">
        <v>0</v>
      </c>
      <c r="BG45" s="107">
        <v>0</v>
      </c>
      <c r="BH45" s="107">
        <v>0</v>
      </c>
      <c r="BI45" s="107">
        <v>0</v>
      </c>
      <c r="BJ45" s="107">
        <v>0</v>
      </c>
      <c r="BK45" s="107">
        <v>0</v>
      </c>
      <c r="BL45" s="107">
        <v>0</v>
      </c>
      <c r="BM45" s="107">
        <v>0</v>
      </c>
      <c r="BN45" s="107">
        <v>0</v>
      </c>
      <c r="BO45" s="107">
        <v>0</v>
      </c>
      <c r="BP45" s="107">
        <v>0</v>
      </c>
      <c r="BQ45" s="107">
        <v>0</v>
      </c>
      <c r="BR45" s="107">
        <v>0</v>
      </c>
      <c r="BS45" s="107">
        <v>0</v>
      </c>
      <c r="BT45" s="107">
        <v>0</v>
      </c>
      <c r="BU45" s="107">
        <v>0</v>
      </c>
      <c r="BV45" s="107">
        <v>0</v>
      </c>
      <c r="BW45" s="107">
        <v>0</v>
      </c>
      <c r="BX45" s="107">
        <v>0</v>
      </c>
      <c r="BY45" s="107">
        <v>0</v>
      </c>
    </row>
    <row r="46" spans="1:77" x14ac:dyDescent="0.25">
      <c r="A46" s="105" t="s">
        <v>43</v>
      </c>
      <c r="B46" s="107">
        <v>0</v>
      </c>
      <c r="C46" s="107">
        <v>0</v>
      </c>
      <c r="D46" s="107">
        <v>0</v>
      </c>
      <c r="E46" s="107">
        <v>0</v>
      </c>
      <c r="F46" s="107">
        <v>0</v>
      </c>
      <c r="G46" s="107">
        <v>0</v>
      </c>
      <c r="H46" s="107">
        <v>0</v>
      </c>
      <c r="I46" s="107">
        <v>0</v>
      </c>
      <c r="J46" s="107">
        <v>0</v>
      </c>
      <c r="K46" s="107">
        <v>0</v>
      </c>
      <c r="L46" s="107">
        <v>0</v>
      </c>
      <c r="M46" s="107">
        <v>0</v>
      </c>
      <c r="N46" s="107">
        <v>0</v>
      </c>
      <c r="O46" s="107">
        <v>0</v>
      </c>
      <c r="P46" s="107">
        <v>0</v>
      </c>
      <c r="Q46" s="107">
        <v>0</v>
      </c>
      <c r="R46" s="107">
        <v>0</v>
      </c>
      <c r="S46" s="107">
        <v>0</v>
      </c>
      <c r="T46" s="107">
        <v>0</v>
      </c>
      <c r="U46" s="107">
        <v>0</v>
      </c>
      <c r="V46" s="107">
        <v>0</v>
      </c>
      <c r="W46" s="107">
        <v>0</v>
      </c>
      <c r="X46" s="107">
        <v>0</v>
      </c>
      <c r="Y46" s="107">
        <v>0</v>
      </c>
      <c r="Z46" s="107">
        <v>0</v>
      </c>
      <c r="AA46" s="107">
        <v>0</v>
      </c>
      <c r="AB46" s="107">
        <v>0</v>
      </c>
      <c r="AC46" s="107">
        <v>0</v>
      </c>
      <c r="AD46" s="107">
        <v>0</v>
      </c>
      <c r="AE46" s="107">
        <v>0</v>
      </c>
      <c r="AF46" s="107">
        <v>0</v>
      </c>
      <c r="AG46" s="107">
        <v>0</v>
      </c>
      <c r="AH46" s="107">
        <v>0</v>
      </c>
      <c r="AI46" s="107">
        <v>0</v>
      </c>
      <c r="AJ46" s="107">
        <v>0</v>
      </c>
      <c r="AK46" s="107">
        <v>0</v>
      </c>
      <c r="AL46" s="107">
        <v>0</v>
      </c>
      <c r="AM46" s="107">
        <v>0</v>
      </c>
      <c r="AN46" s="107">
        <v>0</v>
      </c>
      <c r="AO46" s="107">
        <v>0</v>
      </c>
      <c r="AP46" s="107">
        <v>0</v>
      </c>
      <c r="AQ46" s="107">
        <v>0</v>
      </c>
      <c r="AR46" s="107">
        <v>0</v>
      </c>
      <c r="AS46" s="107">
        <v>0</v>
      </c>
      <c r="AT46" s="107">
        <v>0</v>
      </c>
      <c r="AU46" s="107">
        <v>0</v>
      </c>
      <c r="AV46" s="107">
        <v>0</v>
      </c>
      <c r="AW46" s="107">
        <v>0</v>
      </c>
      <c r="AX46" s="107">
        <v>0</v>
      </c>
      <c r="AY46" s="107">
        <v>0</v>
      </c>
      <c r="AZ46" s="107">
        <v>0</v>
      </c>
      <c r="BA46" s="107">
        <v>0</v>
      </c>
      <c r="BB46" s="107">
        <v>0</v>
      </c>
      <c r="BC46" s="107">
        <v>0</v>
      </c>
      <c r="BD46" s="107">
        <v>0</v>
      </c>
      <c r="BE46" s="107">
        <v>0</v>
      </c>
      <c r="BF46" s="107">
        <v>0</v>
      </c>
      <c r="BG46" s="107">
        <v>0</v>
      </c>
      <c r="BH46" s="107">
        <v>0</v>
      </c>
      <c r="BI46" s="107">
        <v>0</v>
      </c>
      <c r="BJ46" s="107">
        <v>0</v>
      </c>
      <c r="BK46" s="107">
        <v>0</v>
      </c>
      <c r="BL46" s="107">
        <v>0</v>
      </c>
      <c r="BM46" s="107">
        <v>0</v>
      </c>
      <c r="BN46" s="107">
        <v>0</v>
      </c>
      <c r="BO46" s="107">
        <v>0</v>
      </c>
      <c r="BP46" s="107">
        <v>0</v>
      </c>
      <c r="BQ46" s="107">
        <v>0</v>
      </c>
      <c r="BR46" s="107">
        <v>0</v>
      </c>
      <c r="BS46" s="107">
        <v>0</v>
      </c>
      <c r="BT46" s="107">
        <v>0</v>
      </c>
      <c r="BU46" s="107">
        <v>0</v>
      </c>
      <c r="BV46" s="107">
        <v>0</v>
      </c>
      <c r="BW46" s="107">
        <v>0</v>
      </c>
      <c r="BX46" s="107">
        <v>0</v>
      </c>
      <c r="BY46" s="107">
        <v>0</v>
      </c>
    </row>
    <row r="47" spans="1:77" x14ac:dyDescent="0.25">
      <c r="A47" s="105" t="s">
        <v>44</v>
      </c>
      <c r="B47" s="107">
        <v>0</v>
      </c>
      <c r="C47" s="107">
        <v>0</v>
      </c>
      <c r="D47" s="107">
        <v>0</v>
      </c>
      <c r="E47" s="107">
        <v>0</v>
      </c>
      <c r="F47" s="107">
        <v>0</v>
      </c>
      <c r="G47" s="107">
        <v>0</v>
      </c>
      <c r="H47" s="107">
        <v>0</v>
      </c>
      <c r="I47" s="107">
        <v>0</v>
      </c>
      <c r="J47" s="107">
        <v>0</v>
      </c>
      <c r="K47" s="107">
        <v>0</v>
      </c>
      <c r="L47" s="107">
        <v>0</v>
      </c>
      <c r="M47" s="107">
        <v>0</v>
      </c>
      <c r="N47" s="107">
        <v>0</v>
      </c>
      <c r="O47" s="107">
        <v>0</v>
      </c>
      <c r="P47" s="107">
        <v>0</v>
      </c>
      <c r="Q47" s="107">
        <v>0</v>
      </c>
      <c r="R47" s="107">
        <v>0</v>
      </c>
      <c r="S47" s="107">
        <v>0</v>
      </c>
      <c r="T47" s="107">
        <v>0</v>
      </c>
      <c r="U47" s="107">
        <v>0</v>
      </c>
      <c r="V47" s="107">
        <v>0</v>
      </c>
      <c r="W47" s="107">
        <v>0</v>
      </c>
      <c r="X47" s="107">
        <v>0</v>
      </c>
      <c r="Y47" s="107">
        <v>0</v>
      </c>
      <c r="Z47" s="107">
        <v>0</v>
      </c>
      <c r="AA47" s="107">
        <v>0</v>
      </c>
      <c r="AB47" s="107">
        <v>0</v>
      </c>
      <c r="AC47" s="107">
        <v>0</v>
      </c>
      <c r="AD47" s="107">
        <v>0</v>
      </c>
      <c r="AE47" s="107">
        <v>0</v>
      </c>
      <c r="AF47" s="107">
        <v>0</v>
      </c>
      <c r="AG47" s="107">
        <v>0</v>
      </c>
      <c r="AH47" s="107">
        <v>0</v>
      </c>
      <c r="AI47" s="107">
        <v>0</v>
      </c>
      <c r="AJ47" s="107">
        <v>0</v>
      </c>
      <c r="AK47" s="107">
        <v>0</v>
      </c>
      <c r="AL47" s="107">
        <v>0</v>
      </c>
      <c r="AM47" s="107">
        <v>0</v>
      </c>
      <c r="AN47" s="107">
        <v>0</v>
      </c>
      <c r="AO47" s="107">
        <v>0</v>
      </c>
      <c r="AP47" s="107">
        <v>0</v>
      </c>
      <c r="AQ47" s="107">
        <v>0</v>
      </c>
      <c r="AR47" s="107">
        <v>0</v>
      </c>
      <c r="AS47" s="107">
        <v>0</v>
      </c>
      <c r="AT47" s="107">
        <v>0</v>
      </c>
      <c r="AU47" s="107">
        <v>0</v>
      </c>
      <c r="AV47" s="107">
        <v>0</v>
      </c>
      <c r="AW47" s="107">
        <v>0</v>
      </c>
      <c r="AX47" s="107">
        <v>0</v>
      </c>
      <c r="AY47" s="107">
        <v>0</v>
      </c>
      <c r="AZ47" s="107">
        <v>0</v>
      </c>
      <c r="BA47" s="107">
        <v>0</v>
      </c>
      <c r="BB47" s="107">
        <v>0</v>
      </c>
      <c r="BC47" s="107">
        <v>0</v>
      </c>
      <c r="BD47" s="107">
        <v>0</v>
      </c>
      <c r="BE47" s="107">
        <v>0</v>
      </c>
      <c r="BF47" s="107">
        <v>0</v>
      </c>
      <c r="BG47" s="107">
        <v>0</v>
      </c>
      <c r="BH47" s="107">
        <v>0</v>
      </c>
      <c r="BI47" s="107">
        <v>0</v>
      </c>
      <c r="BJ47" s="107">
        <v>0</v>
      </c>
      <c r="BK47" s="107">
        <v>0</v>
      </c>
      <c r="BL47" s="107">
        <v>0</v>
      </c>
      <c r="BM47" s="107">
        <v>0</v>
      </c>
      <c r="BN47" s="107">
        <v>0</v>
      </c>
      <c r="BO47" s="107">
        <v>0</v>
      </c>
      <c r="BP47" s="107">
        <v>0</v>
      </c>
      <c r="BQ47" s="107">
        <v>0</v>
      </c>
      <c r="BR47" s="107">
        <v>0</v>
      </c>
      <c r="BS47" s="107">
        <v>0</v>
      </c>
      <c r="BT47" s="107">
        <v>0</v>
      </c>
      <c r="BU47" s="107">
        <v>0</v>
      </c>
      <c r="BV47" s="107">
        <v>0</v>
      </c>
      <c r="BW47" s="107">
        <v>0</v>
      </c>
      <c r="BX47" s="107">
        <v>0</v>
      </c>
      <c r="BY47" s="107">
        <v>0</v>
      </c>
    </row>
    <row r="48" spans="1:77" x14ac:dyDescent="0.25">
      <c r="A48" s="105" t="s">
        <v>45</v>
      </c>
      <c r="B48" s="107">
        <v>0</v>
      </c>
      <c r="C48" s="107">
        <v>0</v>
      </c>
      <c r="D48" s="107">
        <v>0</v>
      </c>
      <c r="E48" s="107">
        <v>0</v>
      </c>
      <c r="F48" s="107">
        <v>0</v>
      </c>
      <c r="G48" s="107">
        <v>0</v>
      </c>
      <c r="H48" s="107">
        <v>0</v>
      </c>
      <c r="I48" s="107">
        <v>0</v>
      </c>
      <c r="J48" s="107">
        <v>0</v>
      </c>
      <c r="K48" s="107">
        <v>0</v>
      </c>
      <c r="L48" s="107">
        <v>0</v>
      </c>
      <c r="M48" s="107">
        <v>0</v>
      </c>
      <c r="N48" s="107">
        <v>0</v>
      </c>
      <c r="O48" s="107">
        <v>0</v>
      </c>
      <c r="P48" s="107">
        <v>0</v>
      </c>
      <c r="Q48" s="107">
        <v>0</v>
      </c>
      <c r="R48" s="107">
        <v>0</v>
      </c>
      <c r="S48" s="107">
        <v>0</v>
      </c>
      <c r="T48" s="107">
        <v>0</v>
      </c>
      <c r="U48" s="107">
        <v>0</v>
      </c>
      <c r="V48" s="107">
        <v>0</v>
      </c>
      <c r="W48" s="107">
        <v>0</v>
      </c>
      <c r="X48" s="107">
        <v>0</v>
      </c>
      <c r="Y48" s="107">
        <v>0</v>
      </c>
      <c r="Z48" s="107">
        <v>0</v>
      </c>
      <c r="AA48" s="107">
        <v>0</v>
      </c>
      <c r="AB48" s="107">
        <v>0</v>
      </c>
      <c r="AC48" s="107">
        <v>0</v>
      </c>
      <c r="AD48" s="107">
        <v>0</v>
      </c>
      <c r="AE48" s="107">
        <v>0</v>
      </c>
      <c r="AF48" s="107">
        <v>0</v>
      </c>
      <c r="AG48" s="107">
        <v>0</v>
      </c>
      <c r="AH48" s="107">
        <v>0</v>
      </c>
      <c r="AI48" s="107">
        <v>0</v>
      </c>
      <c r="AJ48" s="107">
        <v>0</v>
      </c>
      <c r="AK48" s="107">
        <v>0</v>
      </c>
      <c r="AL48" s="107">
        <v>0</v>
      </c>
      <c r="AM48" s="107">
        <v>0</v>
      </c>
      <c r="AN48" s="107">
        <v>0</v>
      </c>
      <c r="AO48" s="107">
        <v>0</v>
      </c>
      <c r="AP48" s="107">
        <v>0</v>
      </c>
      <c r="AQ48" s="107">
        <v>0</v>
      </c>
      <c r="AR48" s="107">
        <v>0</v>
      </c>
      <c r="AS48" s="107">
        <v>0</v>
      </c>
      <c r="AT48" s="107">
        <v>0</v>
      </c>
      <c r="AU48" s="107">
        <v>0</v>
      </c>
      <c r="AV48" s="107">
        <v>0</v>
      </c>
      <c r="AW48" s="107">
        <v>0</v>
      </c>
      <c r="AX48" s="107">
        <v>0</v>
      </c>
      <c r="AY48" s="107">
        <v>0</v>
      </c>
      <c r="AZ48" s="107">
        <v>0</v>
      </c>
      <c r="BA48" s="107">
        <v>0</v>
      </c>
      <c r="BB48" s="107">
        <v>0</v>
      </c>
      <c r="BC48" s="107">
        <v>0</v>
      </c>
      <c r="BD48" s="107">
        <v>0</v>
      </c>
      <c r="BE48" s="107">
        <v>0</v>
      </c>
      <c r="BF48" s="107">
        <v>0</v>
      </c>
      <c r="BG48" s="107">
        <v>0</v>
      </c>
      <c r="BH48" s="107">
        <v>0</v>
      </c>
      <c r="BI48" s="107">
        <v>0</v>
      </c>
      <c r="BJ48" s="107">
        <v>0</v>
      </c>
      <c r="BK48" s="107">
        <v>0</v>
      </c>
      <c r="BL48" s="107">
        <v>0</v>
      </c>
      <c r="BM48" s="107">
        <v>0</v>
      </c>
      <c r="BN48" s="107">
        <v>0</v>
      </c>
      <c r="BO48" s="107">
        <v>0</v>
      </c>
      <c r="BP48" s="107">
        <v>0</v>
      </c>
      <c r="BQ48" s="107">
        <v>0</v>
      </c>
      <c r="BR48" s="107">
        <v>0</v>
      </c>
      <c r="BS48" s="107">
        <v>0</v>
      </c>
      <c r="BT48" s="107">
        <v>0</v>
      </c>
      <c r="BU48" s="107">
        <v>0</v>
      </c>
      <c r="BV48" s="107">
        <v>0</v>
      </c>
      <c r="BW48" s="107">
        <v>0</v>
      </c>
      <c r="BX48" s="107">
        <v>0</v>
      </c>
      <c r="BY48" s="107">
        <v>0</v>
      </c>
    </row>
    <row r="49" spans="1:77" x14ac:dyDescent="0.25">
      <c r="A49" s="105" t="s">
        <v>46</v>
      </c>
      <c r="B49" s="107">
        <v>0</v>
      </c>
      <c r="C49" s="107">
        <v>0</v>
      </c>
      <c r="D49" s="107">
        <v>0</v>
      </c>
      <c r="E49" s="107">
        <v>0</v>
      </c>
      <c r="F49" s="107">
        <v>0</v>
      </c>
      <c r="G49" s="107">
        <v>0</v>
      </c>
      <c r="H49" s="107">
        <v>0</v>
      </c>
      <c r="I49" s="107">
        <v>0</v>
      </c>
      <c r="J49" s="107">
        <v>0</v>
      </c>
      <c r="K49" s="107">
        <v>0</v>
      </c>
      <c r="L49" s="107">
        <v>0</v>
      </c>
      <c r="M49" s="107">
        <v>0</v>
      </c>
      <c r="N49" s="107">
        <v>0</v>
      </c>
      <c r="O49" s="107">
        <v>0</v>
      </c>
      <c r="P49" s="107">
        <v>0</v>
      </c>
      <c r="Q49" s="107">
        <v>0</v>
      </c>
      <c r="R49" s="107">
        <v>0</v>
      </c>
      <c r="S49" s="107">
        <v>0</v>
      </c>
      <c r="T49" s="107">
        <v>0</v>
      </c>
      <c r="U49" s="107">
        <v>0</v>
      </c>
      <c r="V49" s="107">
        <v>0</v>
      </c>
      <c r="W49" s="107">
        <v>0</v>
      </c>
      <c r="X49" s="107">
        <v>0</v>
      </c>
      <c r="Y49" s="107">
        <v>0</v>
      </c>
      <c r="Z49" s="107">
        <v>0</v>
      </c>
      <c r="AA49" s="107">
        <v>0</v>
      </c>
      <c r="AB49" s="107">
        <v>0</v>
      </c>
      <c r="AC49" s="107">
        <v>0</v>
      </c>
      <c r="AD49" s="107">
        <v>0</v>
      </c>
      <c r="AE49" s="107">
        <v>0</v>
      </c>
      <c r="AF49" s="107">
        <v>0</v>
      </c>
      <c r="AG49" s="107">
        <v>0</v>
      </c>
      <c r="AH49" s="107">
        <v>0</v>
      </c>
      <c r="AI49" s="107">
        <v>0</v>
      </c>
      <c r="AJ49" s="107">
        <v>0</v>
      </c>
      <c r="AK49" s="107">
        <v>0</v>
      </c>
      <c r="AL49" s="107">
        <v>0</v>
      </c>
      <c r="AM49" s="107">
        <v>0</v>
      </c>
      <c r="AN49" s="107">
        <v>0</v>
      </c>
      <c r="AO49" s="107">
        <v>0</v>
      </c>
      <c r="AP49" s="107">
        <v>0</v>
      </c>
      <c r="AQ49" s="107">
        <v>0</v>
      </c>
      <c r="AR49" s="107">
        <v>0</v>
      </c>
      <c r="AS49" s="107">
        <v>0</v>
      </c>
      <c r="AT49" s="107">
        <v>0</v>
      </c>
      <c r="AU49" s="107">
        <v>0</v>
      </c>
      <c r="AV49" s="107">
        <v>0</v>
      </c>
      <c r="AW49" s="107">
        <v>0</v>
      </c>
      <c r="AX49" s="107">
        <v>0</v>
      </c>
      <c r="AY49" s="107">
        <v>0</v>
      </c>
      <c r="AZ49" s="107">
        <v>0</v>
      </c>
      <c r="BA49" s="107">
        <v>0</v>
      </c>
      <c r="BB49" s="107">
        <v>0</v>
      </c>
      <c r="BC49" s="107">
        <v>0</v>
      </c>
      <c r="BD49" s="107">
        <v>0</v>
      </c>
      <c r="BE49" s="107">
        <v>0</v>
      </c>
      <c r="BF49" s="107">
        <v>0</v>
      </c>
      <c r="BG49" s="107">
        <v>0</v>
      </c>
      <c r="BH49" s="107">
        <v>0</v>
      </c>
      <c r="BI49" s="107">
        <v>0</v>
      </c>
      <c r="BJ49" s="107">
        <v>0</v>
      </c>
      <c r="BK49" s="107">
        <v>0</v>
      </c>
      <c r="BL49" s="107">
        <v>0</v>
      </c>
      <c r="BM49" s="107">
        <v>0</v>
      </c>
      <c r="BN49" s="107">
        <v>0</v>
      </c>
      <c r="BO49" s="107">
        <v>0</v>
      </c>
      <c r="BP49" s="107">
        <v>0</v>
      </c>
      <c r="BQ49" s="107">
        <v>0</v>
      </c>
      <c r="BR49" s="107">
        <v>0</v>
      </c>
      <c r="BS49" s="107">
        <v>0</v>
      </c>
      <c r="BT49" s="107">
        <v>0</v>
      </c>
      <c r="BU49" s="107">
        <v>0</v>
      </c>
      <c r="BV49" s="107">
        <v>0</v>
      </c>
      <c r="BW49" s="107">
        <v>0</v>
      </c>
      <c r="BX49" s="107">
        <v>0</v>
      </c>
      <c r="BY49" s="107">
        <v>0</v>
      </c>
    </row>
    <row r="50" spans="1:77" x14ac:dyDescent="0.25">
      <c r="A50" s="105" t="s">
        <v>47</v>
      </c>
      <c r="B50" s="107">
        <v>0</v>
      </c>
      <c r="C50" s="107">
        <v>0</v>
      </c>
      <c r="D50" s="107">
        <v>0</v>
      </c>
      <c r="E50" s="107">
        <v>0</v>
      </c>
      <c r="F50" s="107">
        <v>0</v>
      </c>
      <c r="G50" s="107">
        <v>0</v>
      </c>
      <c r="H50" s="107">
        <v>0</v>
      </c>
      <c r="I50" s="107">
        <v>0</v>
      </c>
      <c r="J50" s="107">
        <v>0</v>
      </c>
      <c r="K50" s="107">
        <v>0</v>
      </c>
      <c r="L50" s="107">
        <v>0</v>
      </c>
      <c r="M50" s="107">
        <v>0</v>
      </c>
      <c r="N50" s="107">
        <v>0</v>
      </c>
      <c r="O50" s="107">
        <v>0</v>
      </c>
      <c r="P50" s="107">
        <v>0</v>
      </c>
      <c r="Q50" s="107">
        <v>0</v>
      </c>
      <c r="R50" s="107">
        <v>0</v>
      </c>
      <c r="S50" s="107">
        <v>0</v>
      </c>
      <c r="T50" s="107">
        <v>0</v>
      </c>
      <c r="U50" s="107">
        <v>0</v>
      </c>
      <c r="V50" s="107">
        <v>0</v>
      </c>
      <c r="W50" s="107">
        <v>0</v>
      </c>
      <c r="X50" s="107">
        <v>0</v>
      </c>
      <c r="Y50" s="107">
        <v>0</v>
      </c>
      <c r="Z50" s="107">
        <v>0</v>
      </c>
      <c r="AA50" s="107">
        <v>0</v>
      </c>
      <c r="AB50" s="107">
        <v>0</v>
      </c>
      <c r="AC50" s="107">
        <v>0</v>
      </c>
      <c r="AD50" s="107">
        <v>0</v>
      </c>
      <c r="AE50" s="107">
        <v>0</v>
      </c>
      <c r="AF50" s="107">
        <v>0</v>
      </c>
      <c r="AG50" s="107">
        <v>0</v>
      </c>
      <c r="AH50" s="107">
        <v>0</v>
      </c>
      <c r="AI50" s="107">
        <v>0</v>
      </c>
      <c r="AJ50" s="107">
        <v>0</v>
      </c>
      <c r="AK50" s="107">
        <v>0</v>
      </c>
      <c r="AL50" s="107">
        <v>0</v>
      </c>
      <c r="AM50" s="107">
        <v>0</v>
      </c>
      <c r="AN50" s="107">
        <v>0</v>
      </c>
      <c r="AO50" s="107">
        <v>0</v>
      </c>
      <c r="AP50" s="107">
        <v>0</v>
      </c>
      <c r="AQ50" s="107">
        <v>0</v>
      </c>
      <c r="AR50" s="107">
        <v>0</v>
      </c>
      <c r="AS50" s="107">
        <v>0</v>
      </c>
      <c r="AT50" s="107">
        <v>0</v>
      </c>
      <c r="AU50" s="107">
        <v>0</v>
      </c>
      <c r="AV50" s="107">
        <v>0</v>
      </c>
      <c r="AW50" s="107">
        <v>0</v>
      </c>
      <c r="AX50" s="107">
        <v>0</v>
      </c>
      <c r="AY50" s="107">
        <v>0</v>
      </c>
      <c r="AZ50" s="107">
        <v>0</v>
      </c>
      <c r="BA50" s="107">
        <v>0</v>
      </c>
      <c r="BB50" s="107">
        <v>0</v>
      </c>
      <c r="BC50" s="107">
        <v>0</v>
      </c>
      <c r="BD50" s="107">
        <v>0</v>
      </c>
      <c r="BE50" s="107">
        <v>0</v>
      </c>
      <c r="BF50" s="107">
        <v>0</v>
      </c>
      <c r="BG50" s="107">
        <v>0</v>
      </c>
      <c r="BH50" s="107">
        <v>0</v>
      </c>
      <c r="BI50" s="107">
        <v>0</v>
      </c>
      <c r="BJ50" s="107">
        <v>0</v>
      </c>
      <c r="BK50" s="107">
        <v>0</v>
      </c>
      <c r="BL50" s="107">
        <v>0</v>
      </c>
      <c r="BM50" s="107">
        <v>0</v>
      </c>
      <c r="BN50" s="107">
        <v>0</v>
      </c>
      <c r="BO50" s="107">
        <v>0</v>
      </c>
      <c r="BP50" s="107">
        <v>0</v>
      </c>
      <c r="BQ50" s="107">
        <v>0</v>
      </c>
      <c r="BR50" s="107">
        <v>0</v>
      </c>
      <c r="BS50" s="107">
        <v>0</v>
      </c>
      <c r="BT50" s="107">
        <v>0</v>
      </c>
      <c r="BU50" s="107">
        <v>0</v>
      </c>
      <c r="BV50" s="107">
        <v>0</v>
      </c>
      <c r="BW50" s="107">
        <v>0</v>
      </c>
      <c r="BX50" s="107">
        <v>0</v>
      </c>
      <c r="BY50" s="107">
        <v>0</v>
      </c>
    </row>
    <row r="51" spans="1:77" x14ac:dyDescent="0.25">
      <c r="A51" s="105" t="s">
        <v>48</v>
      </c>
      <c r="B51" s="107">
        <v>0</v>
      </c>
      <c r="C51" s="107">
        <v>0</v>
      </c>
      <c r="D51" s="107">
        <v>0</v>
      </c>
      <c r="E51" s="107">
        <v>0</v>
      </c>
      <c r="F51" s="107">
        <v>0</v>
      </c>
      <c r="G51" s="107">
        <v>0</v>
      </c>
      <c r="H51" s="107">
        <v>0</v>
      </c>
      <c r="I51" s="107">
        <v>0</v>
      </c>
      <c r="J51" s="107">
        <v>0</v>
      </c>
      <c r="K51" s="107">
        <v>0</v>
      </c>
      <c r="L51" s="107">
        <v>0</v>
      </c>
      <c r="M51" s="107">
        <v>0</v>
      </c>
      <c r="N51" s="107">
        <v>0</v>
      </c>
      <c r="O51" s="107">
        <v>0</v>
      </c>
      <c r="P51" s="107">
        <v>0</v>
      </c>
      <c r="Q51" s="107">
        <v>0</v>
      </c>
      <c r="R51" s="107">
        <v>0</v>
      </c>
      <c r="S51" s="107">
        <v>0</v>
      </c>
      <c r="T51" s="107">
        <v>0</v>
      </c>
      <c r="U51" s="107">
        <v>0</v>
      </c>
      <c r="V51" s="107">
        <v>0</v>
      </c>
      <c r="W51" s="107">
        <v>0</v>
      </c>
      <c r="X51" s="107">
        <v>0</v>
      </c>
      <c r="Y51" s="107">
        <v>0</v>
      </c>
      <c r="Z51" s="107">
        <v>0</v>
      </c>
      <c r="AA51" s="107">
        <v>0</v>
      </c>
      <c r="AB51" s="107">
        <v>0</v>
      </c>
      <c r="AC51" s="107">
        <v>0</v>
      </c>
      <c r="AD51" s="107">
        <v>0</v>
      </c>
      <c r="AE51" s="107">
        <v>0</v>
      </c>
      <c r="AF51" s="107">
        <v>0</v>
      </c>
      <c r="AG51" s="107">
        <v>0</v>
      </c>
      <c r="AH51" s="107">
        <v>0</v>
      </c>
      <c r="AI51" s="107">
        <v>0</v>
      </c>
      <c r="AJ51" s="107">
        <v>0</v>
      </c>
      <c r="AK51" s="107">
        <v>0</v>
      </c>
      <c r="AL51" s="107">
        <v>0</v>
      </c>
      <c r="AM51" s="107">
        <v>0</v>
      </c>
      <c r="AN51" s="107">
        <v>0</v>
      </c>
      <c r="AO51" s="107">
        <v>0</v>
      </c>
      <c r="AP51" s="107">
        <v>0</v>
      </c>
      <c r="AQ51" s="107">
        <v>0</v>
      </c>
      <c r="AR51" s="107">
        <v>0</v>
      </c>
      <c r="AS51" s="107">
        <v>0</v>
      </c>
      <c r="AT51" s="107">
        <v>0</v>
      </c>
      <c r="AU51" s="107">
        <v>0</v>
      </c>
      <c r="AV51" s="107">
        <v>0</v>
      </c>
      <c r="AW51" s="107">
        <v>0</v>
      </c>
      <c r="AX51" s="107">
        <v>0</v>
      </c>
      <c r="AY51" s="107">
        <v>0</v>
      </c>
      <c r="AZ51" s="107">
        <v>0</v>
      </c>
      <c r="BA51" s="107">
        <v>0</v>
      </c>
      <c r="BB51" s="107">
        <v>0</v>
      </c>
      <c r="BC51" s="107">
        <v>0</v>
      </c>
      <c r="BD51" s="107">
        <v>0</v>
      </c>
      <c r="BE51" s="107">
        <v>0</v>
      </c>
      <c r="BF51" s="107">
        <v>0</v>
      </c>
      <c r="BG51" s="107">
        <v>0</v>
      </c>
      <c r="BH51" s="107">
        <v>0</v>
      </c>
      <c r="BI51" s="107">
        <v>0</v>
      </c>
      <c r="BJ51" s="107">
        <v>0</v>
      </c>
      <c r="BK51" s="107">
        <v>0</v>
      </c>
      <c r="BL51" s="107">
        <v>0</v>
      </c>
      <c r="BM51" s="107">
        <v>0</v>
      </c>
      <c r="BN51" s="107">
        <v>0</v>
      </c>
      <c r="BO51" s="107">
        <v>0</v>
      </c>
      <c r="BP51" s="107">
        <v>0</v>
      </c>
      <c r="BQ51" s="107">
        <v>0</v>
      </c>
      <c r="BR51" s="107">
        <v>0</v>
      </c>
      <c r="BS51" s="107">
        <v>0</v>
      </c>
      <c r="BT51" s="107">
        <v>0</v>
      </c>
      <c r="BU51" s="107">
        <v>0</v>
      </c>
      <c r="BV51" s="107">
        <v>0</v>
      </c>
      <c r="BW51" s="107">
        <v>0</v>
      </c>
      <c r="BX51" s="107">
        <v>0</v>
      </c>
      <c r="BY51" s="107">
        <v>0</v>
      </c>
    </row>
    <row r="52" spans="1:77" x14ac:dyDescent="0.25">
      <c r="A52" s="105" t="s">
        <v>49</v>
      </c>
      <c r="B52" s="107">
        <v>0</v>
      </c>
      <c r="C52" s="107">
        <v>0</v>
      </c>
      <c r="D52" s="107">
        <v>0</v>
      </c>
      <c r="E52" s="107">
        <v>0</v>
      </c>
      <c r="F52" s="107">
        <v>0</v>
      </c>
      <c r="G52" s="107">
        <v>0</v>
      </c>
      <c r="H52" s="107">
        <v>0</v>
      </c>
      <c r="I52" s="107">
        <v>0</v>
      </c>
      <c r="J52" s="107">
        <v>0</v>
      </c>
      <c r="K52" s="107">
        <v>0</v>
      </c>
      <c r="L52" s="107">
        <v>0</v>
      </c>
      <c r="M52" s="107">
        <v>0</v>
      </c>
      <c r="N52" s="107">
        <v>0</v>
      </c>
      <c r="O52" s="107">
        <v>0</v>
      </c>
      <c r="P52" s="107">
        <v>0</v>
      </c>
      <c r="Q52" s="107">
        <v>0</v>
      </c>
      <c r="R52" s="107">
        <v>0</v>
      </c>
      <c r="S52" s="107">
        <v>0</v>
      </c>
      <c r="T52" s="107">
        <v>0</v>
      </c>
      <c r="U52" s="107">
        <v>0</v>
      </c>
      <c r="V52" s="107">
        <v>0</v>
      </c>
      <c r="W52" s="107">
        <v>0</v>
      </c>
      <c r="X52" s="107">
        <v>0</v>
      </c>
      <c r="Y52" s="107">
        <v>0</v>
      </c>
      <c r="Z52" s="107">
        <v>0</v>
      </c>
      <c r="AA52" s="107">
        <v>0</v>
      </c>
      <c r="AB52" s="107">
        <v>0</v>
      </c>
      <c r="AC52" s="107">
        <v>0</v>
      </c>
      <c r="AD52" s="107">
        <v>0</v>
      </c>
      <c r="AE52" s="107">
        <v>0</v>
      </c>
      <c r="AF52" s="107">
        <v>0</v>
      </c>
      <c r="AG52" s="107">
        <v>0</v>
      </c>
      <c r="AH52" s="107">
        <v>0</v>
      </c>
      <c r="AI52" s="107">
        <v>0</v>
      </c>
      <c r="AJ52" s="107">
        <v>0</v>
      </c>
      <c r="AK52" s="107">
        <v>0</v>
      </c>
      <c r="AL52" s="107">
        <v>0</v>
      </c>
      <c r="AM52" s="107">
        <v>0</v>
      </c>
      <c r="AN52" s="107">
        <v>0</v>
      </c>
      <c r="AO52" s="107">
        <v>0</v>
      </c>
      <c r="AP52" s="107">
        <v>0</v>
      </c>
      <c r="AQ52" s="107">
        <v>0</v>
      </c>
      <c r="AR52" s="107">
        <v>0</v>
      </c>
      <c r="AS52" s="107">
        <v>0</v>
      </c>
      <c r="AT52" s="107">
        <v>0</v>
      </c>
      <c r="AU52" s="107">
        <v>0</v>
      </c>
      <c r="AV52" s="107">
        <v>0</v>
      </c>
      <c r="AW52" s="107">
        <v>0</v>
      </c>
      <c r="AX52" s="107">
        <v>0</v>
      </c>
      <c r="AY52" s="107">
        <v>0</v>
      </c>
      <c r="AZ52" s="107">
        <v>0</v>
      </c>
      <c r="BA52" s="107">
        <v>0</v>
      </c>
      <c r="BB52" s="107">
        <v>0</v>
      </c>
      <c r="BC52" s="107">
        <v>0</v>
      </c>
      <c r="BD52" s="107">
        <v>0</v>
      </c>
      <c r="BE52" s="107">
        <v>0</v>
      </c>
      <c r="BF52" s="107">
        <v>0</v>
      </c>
      <c r="BG52" s="107">
        <v>0</v>
      </c>
      <c r="BH52" s="107">
        <v>0</v>
      </c>
      <c r="BI52" s="107">
        <v>0</v>
      </c>
      <c r="BJ52" s="107">
        <v>0</v>
      </c>
      <c r="BK52" s="107">
        <v>0</v>
      </c>
      <c r="BL52" s="107">
        <v>0</v>
      </c>
      <c r="BM52" s="107">
        <v>0</v>
      </c>
      <c r="BN52" s="107">
        <v>0</v>
      </c>
      <c r="BO52" s="107">
        <v>0</v>
      </c>
      <c r="BP52" s="107">
        <v>0</v>
      </c>
      <c r="BQ52" s="107">
        <v>0</v>
      </c>
      <c r="BR52" s="107">
        <v>0</v>
      </c>
      <c r="BS52" s="107">
        <v>0</v>
      </c>
      <c r="BT52" s="107">
        <v>0</v>
      </c>
      <c r="BU52" s="107">
        <v>0</v>
      </c>
      <c r="BV52" s="107">
        <v>0</v>
      </c>
      <c r="BW52" s="107">
        <v>0</v>
      </c>
      <c r="BX52" s="107">
        <v>0</v>
      </c>
      <c r="BY52" s="107">
        <v>0</v>
      </c>
    </row>
    <row r="53" spans="1:77" x14ac:dyDescent="0.25">
      <c r="A53" s="105" t="s">
        <v>50</v>
      </c>
      <c r="B53" s="107">
        <v>0</v>
      </c>
      <c r="C53" s="107">
        <v>0</v>
      </c>
      <c r="D53" s="107">
        <v>0</v>
      </c>
      <c r="E53" s="107">
        <v>0</v>
      </c>
      <c r="F53" s="107">
        <v>0</v>
      </c>
      <c r="G53" s="107">
        <v>0</v>
      </c>
      <c r="H53" s="107">
        <v>0</v>
      </c>
      <c r="I53" s="107">
        <v>0</v>
      </c>
      <c r="J53" s="107">
        <v>0</v>
      </c>
      <c r="K53" s="107">
        <v>0</v>
      </c>
      <c r="L53" s="107">
        <v>0</v>
      </c>
      <c r="M53" s="107">
        <v>0</v>
      </c>
      <c r="N53" s="107">
        <v>0</v>
      </c>
      <c r="O53" s="107">
        <v>0</v>
      </c>
      <c r="P53" s="107">
        <v>0</v>
      </c>
      <c r="Q53" s="107">
        <v>0</v>
      </c>
      <c r="R53" s="107">
        <v>0</v>
      </c>
      <c r="S53" s="107">
        <v>0</v>
      </c>
      <c r="T53" s="107">
        <v>0</v>
      </c>
      <c r="U53" s="107">
        <v>0</v>
      </c>
      <c r="V53" s="107">
        <v>0</v>
      </c>
      <c r="W53" s="107">
        <v>0</v>
      </c>
      <c r="X53" s="107">
        <v>0</v>
      </c>
      <c r="Y53" s="107">
        <v>0</v>
      </c>
      <c r="Z53" s="107">
        <v>0</v>
      </c>
      <c r="AA53" s="107">
        <v>0</v>
      </c>
      <c r="AB53" s="107">
        <v>0</v>
      </c>
      <c r="AC53" s="107">
        <v>0</v>
      </c>
      <c r="AD53" s="107">
        <v>0</v>
      </c>
      <c r="AE53" s="107">
        <v>0</v>
      </c>
      <c r="AF53" s="107">
        <v>0</v>
      </c>
      <c r="AG53" s="107">
        <v>0</v>
      </c>
      <c r="AH53" s="107">
        <v>0</v>
      </c>
      <c r="AI53" s="107">
        <v>0</v>
      </c>
      <c r="AJ53" s="107">
        <v>0</v>
      </c>
      <c r="AK53" s="107">
        <v>0</v>
      </c>
      <c r="AL53" s="107">
        <v>0</v>
      </c>
      <c r="AM53" s="107">
        <v>0</v>
      </c>
      <c r="AN53" s="107">
        <v>0</v>
      </c>
      <c r="AO53" s="107">
        <v>0</v>
      </c>
      <c r="AP53" s="107">
        <v>0</v>
      </c>
      <c r="AQ53" s="107">
        <v>0</v>
      </c>
      <c r="AR53" s="107">
        <v>0</v>
      </c>
      <c r="AS53" s="107">
        <v>0</v>
      </c>
      <c r="AT53" s="107">
        <v>0</v>
      </c>
      <c r="AU53" s="107">
        <v>0</v>
      </c>
      <c r="AV53" s="107">
        <v>0</v>
      </c>
      <c r="AW53" s="107">
        <v>0</v>
      </c>
      <c r="AX53" s="107">
        <v>0</v>
      </c>
      <c r="AY53" s="107">
        <v>0</v>
      </c>
      <c r="AZ53" s="107">
        <v>0</v>
      </c>
      <c r="BA53" s="107">
        <v>0</v>
      </c>
      <c r="BB53" s="107">
        <v>0</v>
      </c>
      <c r="BC53" s="107">
        <v>0</v>
      </c>
      <c r="BD53" s="107">
        <v>0</v>
      </c>
      <c r="BE53" s="107">
        <v>0</v>
      </c>
      <c r="BF53" s="107">
        <v>0</v>
      </c>
      <c r="BG53" s="107">
        <v>0</v>
      </c>
      <c r="BH53" s="107">
        <v>0</v>
      </c>
      <c r="BI53" s="107">
        <v>0</v>
      </c>
      <c r="BJ53" s="107">
        <v>0</v>
      </c>
      <c r="BK53" s="107">
        <v>0</v>
      </c>
      <c r="BL53" s="107">
        <v>0</v>
      </c>
      <c r="BM53" s="107">
        <v>0</v>
      </c>
      <c r="BN53" s="107">
        <v>0</v>
      </c>
      <c r="BO53" s="107">
        <v>0</v>
      </c>
      <c r="BP53" s="107">
        <v>0</v>
      </c>
      <c r="BQ53" s="107">
        <v>0</v>
      </c>
      <c r="BR53" s="107">
        <v>0</v>
      </c>
      <c r="BS53" s="107">
        <v>0</v>
      </c>
      <c r="BT53" s="107">
        <v>0</v>
      </c>
      <c r="BU53" s="107">
        <v>0</v>
      </c>
      <c r="BV53" s="107">
        <v>0</v>
      </c>
      <c r="BW53" s="107">
        <v>0</v>
      </c>
      <c r="BX53" s="107">
        <v>0</v>
      </c>
      <c r="BY53" s="107">
        <v>0</v>
      </c>
    </row>
    <row r="54" spans="1:77" x14ac:dyDescent="0.25">
      <c r="A54" s="105" t="s">
        <v>51</v>
      </c>
      <c r="B54" s="107">
        <v>0</v>
      </c>
      <c r="C54" s="107">
        <v>0</v>
      </c>
      <c r="D54" s="107">
        <v>0</v>
      </c>
      <c r="E54" s="107">
        <v>0</v>
      </c>
      <c r="F54" s="107">
        <v>0</v>
      </c>
      <c r="G54" s="107">
        <v>0</v>
      </c>
      <c r="H54" s="107">
        <v>0</v>
      </c>
      <c r="I54" s="107">
        <v>0</v>
      </c>
      <c r="J54" s="107">
        <v>0</v>
      </c>
      <c r="K54" s="107">
        <v>0</v>
      </c>
      <c r="L54" s="107">
        <v>0</v>
      </c>
      <c r="M54" s="107">
        <v>0</v>
      </c>
      <c r="N54" s="107">
        <v>0</v>
      </c>
      <c r="O54" s="107">
        <v>0</v>
      </c>
      <c r="P54" s="107">
        <v>0</v>
      </c>
      <c r="Q54" s="107">
        <v>0</v>
      </c>
      <c r="R54" s="107">
        <v>0</v>
      </c>
      <c r="S54" s="107">
        <v>0</v>
      </c>
      <c r="T54" s="107">
        <v>0</v>
      </c>
      <c r="U54" s="107">
        <v>0</v>
      </c>
      <c r="V54" s="107">
        <v>0</v>
      </c>
      <c r="W54" s="107">
        <v>0</v>
      </c>
      <c r="X54" s="107">
        <v>0</v>
      </c>
      <c r="Y54" s="107">
        <v>0</v>
      </c>
      <c r="Z54" s="107">
        <v>0</v>
      </c>
      <c r="AA54" s="107">
        <v>0</v>
      </c>
      <c r="AB54" s="107">
        <v>0</v>
      </c>
      <c r="AC54" s="107">
        <v>0</v>
      </c>
      <c r="AD54" s="107">
        <v>0</v>
      </c>
      <c r="AE54" s="107">
        <v>0</v>
      </c>
      <c r="AF54" s="107">
        <v>0</v>
      </c>
      <c r="AG54" s="107">
        <v>0</v>
      </c>
      <c r="AH54" s="107">
        <v>0</v>
      </c>
      <c r="AI54" s="107">
        <v>0</v>
      </c>
      <c r="AJ54" s="107">
        <v>0</v>
      </c>
      <c r="AK54" s="107">
        <v>0</v>
      </c>
      <c r="AL54" s="107">
        <v>0</v>
      </c>
      <c r="AM54" s="107">
        <v>0</v>
      </c>
      <c r="AN54" s="107">
        <v>0</v>
      </c>
      <c r="AO54" s="107">
        <v>0</v>
      </c>
      <c r="AP54" s="107">
        <v>0</v>
      </c>
      <c r="AQ54" s="107">
        <v>0</v>
      </c>
      <c r="AR54" s="107">
        <v>0</v>
      </c>
      <c r="AS54" s="107">
        <v>0</v>
      </c>
      <c r="AT54" s="107">
        <v>0</v>
      </c>
      <c r="AU54" s="107">
        <v>0</v>
      </c>
      <c r="AV54" s="107">
        <v>0</v>
      </c>
      <c r="AW54" s="107">
        <v>0</v>
      </c>
      <c r="AX54" s="107">
        <v>0</v>
      </c>
      <c r="AY54" s="107">
        <v>0</v>
      </c>
      <c r="AZ54" s="107">
        <v>0</v>
      </c>
      <c r="BA54" s="107">
        <v>0</v>
      </c>
      <c r="BB54" s="107">
        <v>0</v>
      </c>
      <c r="BC54" s="107">
        <v>0</v>
      </c>
      <c r="BD54" s="107">
        <v>0</v>
      </c>
      <c r="BE54" s="107">
        <v>0</v>
      </c>
      <c r="BF54" s="107">
        <v>0</v>
      </c>
      <c r="BG54" s="107">
        <v>0</v>
      </c>
      <c r="BH54" s="107">
        <v>0</v>
      </c>
      <c r="BI54" s="107">
        <v>0</v>
      </c>
      <c r="BJ54" s="107">
        <v>0</v>
      </c>
      <c r="BK54" s="107">
        <v>0</v>
      </c>
      <c r="BL54" s="107">
        <v>0</v>
      </c>
      <c r="BM54" s="107">
        <v>0</v>
      </c>
      <c r="BN54" s="107">
        <v>0</v>
      </c>
      <c r="BO54" s="107">
        <v>0</v>
      </c>
      <c r="BP54" s="107">
        <v>0</v>
      </c>
      <c r="BQ54" s="107">
        <v>0</v>
      </c>
      <c r="BR54" s="107">
        <v>0</v>
      </c>
      <c r="BS54" s="107">
        <v>0</v>
      </c>
      <c r="BT54" s="107">
        <v>0</v>
      </c>
      <c r="BU54" s="107">
        <v>0</v>
      </c>
      <c r="BV54" s="107">
        <v>0</v>
      </c>
      <c r="BW54" s="107">
        <v>0</v>
      </c>
      <c r="BX54" s="107">
        <v>0</v>
      </c>
      <c r="BY54" s="107">
        <v>0</v>
      </c>
    </row>
    <row r="55" spans="1:77" x14ac:dyDescent="0.25">
      <c r="A55" s="105" t="s">
        <v>52</v>
      </c>
      <c r="B55" s="107">
        <v>0</v>
      </c>
      <c r="C55" s="107">
        <v>0</v>
      </c>
      <c r="D55" s="107">
        <v>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107">
        <v>0</v>
      </c>
      <c r="N55" s="107">
        <v>0</v>
      </c>
      <c r="O55" s="107">
        <v>0</v>
      </c>
      <c r="P55" s="107">
        <v>0</v>
      </c>
      <c r="Q55" s="107">
        <v>0</v>
      </c>
      <c r="R55" s="107">
        <v>0</v>
      </c>
      <c r="S55" s="107">
        <v>0</v>
      </c>
      <c r="T55" s="107">
        <v>0</v>
      </c>
      <c r="U55" s="107">
        <v>0</v>
      </c>
      <c r="V55" s="107">
        <v>0</v>
      </c>
      <c r="W55" s="107">
        <v>0</v>
      </c>
      <c r="X55" s="107">
        <v>0</v>
      </c>
      <c r="Y55" s="107">
        <v>0</v>
      </c>
      <c r="Z55" s="107">
        <v>0</v>
      </c>
      <c r="AA55" s="107">
        <v>0</v>
      </c>
      <c r="AB55" s="107">
        <v>0</v>
      </c>
      <c r="AC55" s="107">
        <v>0</v>
      </c>
      <c r="AD55" s="107">
        <v>0</v>
      </c>
      <c r="AE55" s="107">
        <v>0</v>
      </c>
      <c r="AF55" s="107">
        <v>0</v>
      </c>
      <c r="AG55" s="107">
        <v>0</v>
      </c>
      <c r="AH55" s="107">
        <v>0</v>
      </c>
      <c r="AI55" s="107">
        <v>0</v>
      </c>
      <c r="AJ55" s="107">
        <v>0</v>
      </c>
      <c r="AK55" s="107">
        <v>0</v>
      </c>
      <c r="AL55" s="107">
        <v>0</v>
      </c>
      <c r="AM55" s="107">
        <v>0</v>
      </c>
      <c r="AN55" s="107">
        <v>0</v>
      </c>
      <c r="AO55" s="107">
        <v>0</v>
      </c>
      <c r="AP55" s="107">
        <v>0</v>
      </c>
      <c r="AQ55" s="107">
        <v>0</v>
      </c>
      <c r="AR55" s="107">
        <v>0</v>
      </c>
      <c r="AS55" s="107">
        <v>0</v>
      </c>
      <c r="AT55" s="107">
        <v>0</v>
      </c>
      <c r="AU55" s="107">
        <v>0</v>
      </c>
      <c r="AV55" s="107">
        <v>0</v>
      </c>
      <c r="AW55" s="107">
        <v>0</v>
      </c>
      <c r="AX55" s="107">
        <v>0</v>
      </c>
      <c r="AY55" s="107">
        <v>0</v>
      </c>
      <c r="AZ55" s="107">
        <v>0</v>
      </c>
      <c r="BA55" s="107">
        <v>0</v>
      </c>
      <c r="BB55" s="107">
        <v>0</v>
      </c>
      <c r="BC55" s="107">
        <v>0</v>
      </c>
      <c r="BD55" s="107">
        <v>0</v>
      </c>
      <c r="BE55" s="107">
        <v>0</v>
      </c>
      <c r="BF55" s="107">
        <v>0</v>
      </c>
      <c r="BG55" s="107">
        <v>0</v>
      </c>
      <c r="BH55" s="107">
        <v>0</v>
      </c>
      <c r="BI55" s="107">
        <v>0</v>
      </c>
      <c r="BJ55" s="107">
        <v>0</v>
      </c>
      <c r="BK55" s="107">
        <v>0</v>
      </c>
      <c r="BL55" s="107">
        <v>0</v>
      </c>
      <c r="BM55" s="107">
        <v>0</v>
      </c>
      <c r="BN55" s="107">
        <v>0</v>
      </c>
      <c r="BO55" s="107">
        <v>0</v>
      </c>
      <c r="BP55" s="107">
        <v>0</v>
      </c>
      <c r="BQ55" s="107">
        <v>0</v>
      </c>
      <c r="BR55" s="107">
        <v>0</v>
      </c>
      <c r="BS55" s="107">
        <v>0</v>
      </c>
      <c r="BT55" s="107">
        <v>0</v>
      </c>
      <c r="BU55" s="107">
        <v>0</v>
      </c>
      <c r="BV55" s="107">
        <v>0</v>
      </c>
      <c r="BW55" s="107">
        <v>0</v>
      </c>
      <c r="BX55" s="107">
        <v>0</v>
      </c>
      <c r="BY55" s="107">
        <v>0</v>
      </c>
    </row>
    <row r="56" spans="1:77" x14ac:dyDescent="0.25">
      <c r="A56" s="105" t="s">
        <v>53</v>
      </c>
      <c r="B56" s="107">
        <v>0</v>
      </c>
      <c r="C56" s="107">
        <v>0</v>
      </c>
      <c r="D56" s="107">
        <v>0</v>
      </c>
      <c r="E56" s="107">
        <v>0</v>
      </c>
      <c r="F56" s="107">
        <v>0</v>
      </c>
      <c r="G56" s="107">
        <v>0</v>
      </c>
      <c r="H56" s="107">
        <v>0</v>
      </c>
      <c r="I56" s="107">
        <v>0</v>
      </c>
      <c r="J56" s="107">
        <v>0</v>
      </c>
      <c r="K56" s="107">
        <v>0</v>
      </c>
      <c r="L56" s="107">
        <v>0</v>
      </c>
      <c r="M56" s="107">
        <v>0</v>
      </c>
      <c r="N56" s="107">
        <v>0</v>
      </c>
      <c r="O56" s="107">
        <v>0</v>
      </c>
      <c r="P56" s="107">
        <v>0</v>
      </c>
      <c r="Q56" s="107">
        <v>0</v>
      </c>
      <c r="R56" s="107">
        <v>0</v>
      </c>
      <c r="S56" s="107">
        <v>0</v>
      </c>
      <c r="T56" s="107">
        <v>0</v>
      </c>
      <c r="U56" s="107">
        <v>0</v>
      </c>
      <c r="V56" s="107">
        <v>0</v>
      </c>
      <c r="W56" s="107">
        <v>0</v>
      </c>
      <c r="X56" s="107">
        <v>0</v>
      </c>
      <c r="Y56" s="107">
        <v>0</v>
      </c>
      <c r="Z56" s="107">
        <v>0</v>
      </c>
      <c r="AA56" s="107">
        <v>0</v>
      </c>
      <c r="AB56" s="107">
        <v>0</v>
      </c>
      <c r="AC56" s="107">
        <v>0</v>
      </c>
      <c r="AD56" s="107">
        <v>0</v>
      </c>
      <c r="AE56" s="107">
        <v>0</v>
      </c>
      <c r="AF56" s="107">
        <v>0</v>
      </c>
      <c r="AG56" s="107">
        <v>0</v>
      </c>
      <c r="AH56" s="107">
        <v>0</v>
      </c>
      <c r="AI56" s="107">
        <v>0</v>
      </c>
      <c r="AJ56" s="107">
        <v>0</v>
      </c>
      <c r="AK56" s="107">
        <v>0</v>
      </c>
      <c r="AL56" s="107">
        <v>0</v>
      </c>
      <c r="AM56" s="107">
        <v>0</v>
      </c>
      <c r="AN56" s="107">
        <v>0</v>
      </c>
      <c r="AO56" s="107">
        <v>0</v>
      </c>
      <c r="AP56" s="107">
        <v>0</v>
      </c>
      <c r="AQ56" s="107">
        <v>0</v>
      </c>
      <c r="AR56" s="107">
        <v>0</v>
      </c>
      <c r="AS56" s="107">
        <v>0</v>
      </c>
      <c r="AT56" s="107">
        <v>0</v>
      </c>
      <c r="AU56" s="107">
        <v>0</v>
      </c>
      <c r="AV56" s="107">
        <v>0</v>
      </c>
      <c r="AW56" s="107">
        <v>0</v>
      </c>
      <c r="AX56" s="107">
        <v>0</v>
      </c>
      <c r="AY56" s="107">
        <v>0</v>
      </c>
      <c r="AZ56" s="107">
        <v>0</v>
      </c>
      <c r="BA56" s="107">
        <v>0</v>
      </c>
      <c r="BB56" s="107">
        <v>0</v>
      </c>
      <c r="BC56" s="107">
        <v>0</v>
      </c>
      <c r="BD56" s="107">
        <v>0</v>
      </c>
      <c r="BE56" s="107">
        <v>0</v>
      </c>
      <c r="BF56" s="107">
        <v>0</v>
      </c>
      <c r="BG56" s="107">
        <v>0</v>
      </c>
      <c r="BH56" s="107">
        <v>0</v>
      </c>
      <c r="BI56" s="107">
        <v>0</v>
      </c>
      <c r="BJ56" s="107">
        <v>0</v>
      </c>
      <c r="BK56" s="107">
        <v>0</v>
      </c>
      <c r="BL56" s="107">
        <v>0</v>
      </c>
      <c r="BM56" s="107">
        <v>0</v>
      </c>
      <c r="BN56" s="107">
        <v>0</v>
      </c>
      <c r="BO56" s="107">
        <v>0</v>
      </c>
      <c r="BP56" s="107">
        <v>0</v>
      </c>
      <c r="BQ56" s="107">
        <v>0</v>
      </c>
      <c r="BR56" s="107">
        <v>0</v>
      </c>
      <c r="BS56" s="107">
        <v>0</v>
      </c>
      <c r="BT56" s="107">
        <v>0</v>
      </c>
      <c r="BU56" s="107">
        <v>0</v>
      </c>
      <c r="BV56" s="107">
        <v>0</v>
      </c>
      <c r="BW56" s="107">
        <v>0</v>
      </c>
      <c r="BX56" s="107">
        <v>0</v>
      </c>
      <c r="BY56" s="107">
        <v>0</v>
      </c>
    </row>
    <row r="57" spans="1:77" x14ac:dyDescent="0.25">
      <c r="A57" s="105" t="s">
        <v>54</v>
      </c>
      <c r="B57" s="107">
        <v>0</v>
      </c>
      <c r="C57" s="107">
        <v>0</v>
      </c>
      <c r="D57" s="107">
        <v>0</v>
      </c>
      <c r="E57" s="107">
        <v>0</v>
      </c>
      <c r="F57" s="107">
        <v>0</v>
      </c>
      <c r="G57" s="107">
        <v>0</v>
      </c>
      <c r="H57" s="107">
        <v>0</v>
      </c>
      <c r="I57" s="107">
        <v>0</v>
      </c>
      <c r="J57" s="107">
        <v>0</v>
      </c>
      <c r="K57" s="107">
        <v>0</v>
      </c>
      <c r="L57" s="107">
        <v>0</v>
      </c>
      <c r="M57" s="107">
        <v>0</v>
      </c>
      <c r="N57" s="107">
        <v>0</v>
      </c>
      <c r="O57" s="107">
        <v>0</v>
      </c>
      <c r="P57" s="107">
        <v>0</v>
      </c>
      <c r="Q57" s="107">
        <v>0</v>
      </c>
      <c r="R57" s="107">
        <v>0</v>
      </c>
      <c r="S57" s="107">
        <v>0</v>
      </c>
      <c r="T57" s="107">
        <v>0</v>
      </c>
      <c r="U57" s="107">
        <v>0</v>
      </c>
      <c r="V57" s="107">
        <v>0</v>
      </c>
      <c r="W57" s="107">
        <v>0</v>
      </c>
      <c r="X57" s="107">
        <v>0</v>
      </c>
      <c r="Y57" s="107">
        <v>0</v>
      </c>
      <c r="Z57" s="107">
        <v>0</v>
      </c>
      <c r="AA57" s="107">
        <v>0</v>
      </c>
      <c r="AB57" s="107">
        <v>0</v>
      </c>
      <c r="AC57" s="107">
        <v>0</v>
      </c>
      <c r="AD57" s="107">
        <v>0</v>
      </c>
      <c r="AE57" s="107">
        <v>0</v>
      </c>
      <c r="AF57" s="107">
        <v>0</v>
      </c>
      <c r="AG57" s="107">
        <v>0</v>
      </c>
      <c r="AH57" s="107">
        <v>0</v>
      </c>
      <c r="AI57" s="107">
        <v>0</v>
      </c>
      <c r="AJ57" s="107">
        <v>0</v>
      </c>
      <c r="AK57" s="107">
        <v>0</v>
      </c>
      <c r="AL57" s="107">
        <v>0</v>
      </c>
      <c r="AM57" s="107">
        <v>0</v>
      </c>
      <c r="AN57" s="107">
        <v>0</v>
      </c>
      <c r="AO57" s="107">
        <v>0</v>
      </c>
      <c r="AP57" s="107">
        <v>0</v>
      </c>
      <c r="AQ57" s="107">
        <v>0</v>
      </c>
      <c r="AR57" s="107">
        <v>0</v>
      </c>
      <c r="AS57" s="107">
        <v>0</v>
      </c>
      <c r="AT57" s="107">
        <v>0</v>
      </c>
      <c r="AU57" s="107">
        <v>0</v>
      </c>
      <c r="AV57" s="107">
        <v>0</v>
      </c>
      <c r="AW57" s="107">
        <v>0</v>
      </c>
      <c r="AX57" s="107">
        <v>0</v>
      </c>
      <c r="AY57" s="107">
        <v>0</v>
      </c>
      <c r="AZ57" s="107">
        <v>0</v>
      </c>
      <c r="BA57" s="107">
        <v>0</v>
      </c>
      <c r="BB57" s="107">
        <v>0</v>
      </c>
      <c r="BC57" s="107">
        <v>0</v>
      </c>
      <c r="BD57" s="107">
        <v>0</v>
      </c>
      <c r="BE57" s="107">
        <v>0</v>
      </c>
      <c r="BF57" s="107">
        <v>0</v>
      </c>
      <c r="BG57" s="107">
        <v>0</v>
      </c>
      <c r="BH57" s="107">
        <v>0</v>
      </c>
      <c r="BI57" s="107">
        <v>0</v>
      </c>
      <c r="BJ57" s="107">
        <v>0</v>
      </c>
      <c r="BK57" s="107">
        <v>0</v>
      </c>
      <c r="BL57" s="107">
        <v>0</v>
      </c>
      <c r="BM57" s="107">
        <v>0</v>
      </c>
      <c r="BN57" s="107">
        <v>0</v>
      </c>
      <c r="BO57" s="107">
        <v>0</v>
      </c>
      <c r="BP57" s="107">
        <v>0</v>
      </c>
      <c r="BQ57" s="107">
        <v>0</v>
      </c>
      <c r="BR57" s="107">
        <v>0</v>
      </c>
      <c r="BS57" s="107">
        <v>0</v>
      </c>
      <c r="BT57" s="107">
        <v>0</v>
      </c>
      <c r="BU57" s="107">
        <v>0</v>
      </c>
      <c r="BV57" s="107">
        <v>0</v>
      </c>
      <c r="BW57" s="107">
        <v>0</v>
      </c>
      <c r="BX57" s="107">
        <v>0</v>
      </c>
      <c r="BY57" s="107">
        <v>0</v>
      </c>
    </row>
    <row r="58" spans="1:77" x14ac:dyDescent="0.25">
      <c r="A58" s="105" t="s">
        <v>55</v>
      </c>
      <c r="B58" s="107">
        <v>0</v>
      </c>
      <c r="C58" s="107">
        <v>0</v>
      </c>
      <c r="D58" s="107">
        <v>0</v>
      </c>
      <c r="E58" s="107">
        <v>0</v>
      </c>
      <c r="F58" s="107">
        <v>0</v>
      </c>
      <c r="G58" s="107">
        <v>0</v>
      </c>
      <c r="H58" s="107">
        <v>0</v>
      </c>
      <c r="I58" s="107">
        <v>0</v>
      </c>
      <c r="J58" s="107">
        <v>0</v>
      </c>
      <c r="K58" s="107">
        <v>0</v>
      </c>
      <c r="L58" s="107">
        <v>0</v>
      </c>
      <c r="M58" s="107">
        <v>0</v>
      </c>
      <c r="N58" s="107">
        <v>0</v>
      </c>
      <c r="O58" s="107">
        <v>0</v>
      </c>
      <c r="P58" s="107">
        <v>0</v>
      </c>
      <c r="Q58" s="107">
        <v>0</v>
      </c>
      <c r="R58" s="107">
        <v>0</v>
      </c>
      <c r="S58" s="107">
        <v>0</v>
      </c>
      <c r="T58" s="107">
        <v>0</v>
      </c>
      <c r="U58" s="107">
        <v>0</v>
      </c>
      <c r="V58" s="107">
        <v>0</v>
      </c>
      <c r="W58" s="107">
        <v>0</v>
      </c>
      <c r="X58" s="107">
        <v>0</v>
      </c>
      <c r="Y58" s="107">
        <v>0</v>
      </c>
      <c r="Z58" s="107">
        <v>0</v>
      </c>
      <c r="AA58" s="107">
        <v>0</v>
      </c>
      <c r="AB58" s="107">
        <v>0</v>
      </c>
      <c r="AC58" s="107">
        <v>0</v>
      </c>
      <c r="AD58" s="107">
        <v>0</v>
      </c>
      <c r="AE58" s="107">
        <v>0</v>
      </c>
      <c r="AF58" s="107">
        <v>0</v>
      </c>
      <c r="AG58" s="107">
        <v>0</v>
      </c>
      <c r="AH58" s="107">
        <v>0</v>
      </c>
      <c r="AI58" s="107">
        <v>0</v>
      </c>
      <c r="AJ58" s="107">
        <v>0</v>
      </c>
      <c r="AK58" s="107">
        <v>0</v>
      </c>
      <c r="AL58" s="107">
        <v>0</v>
      </c>
      <c r="AM58" s="107">
        <v>0</v>
      </c>
      <c r="AN58" s="107">
        <v>0</v>
      </c>
      <c r="AO58" s="107">
        <v>0</v>
      </c>
      <c r="AP58" s="107">
        <v>0</v>
      </c>
      <c r="AQ58" s="107">
        <v>0</v>
      </c>
      <c r="AR58" s="107">
        <v>0</v>
      </c>
      <c r="AS58" s="107">
        <v>0</v>
      </c>
      <c r="AT58" s="107">
        <v>0</v>
      </c>
      <c r="AU58" s="107">
        <v>0</v>
      </c>
      <c r="AV58" s="107">
        <v>0</v>
      </c>
      <c r="AW58" s="107">
        <v>0</v>
      </c>
      <c r="AX58" s="107">
        <v>0</v>
      </c>
      <c r="AY58" s="107">
        <v>0</v>
      </c>
      <c r="AZ58" s="107">
        <v>0</v>
      </c>
      <c r="BA58" s="107">
        <v>0</v>
      </c>
      <c r="BB58" s="107">
        <v>0</v>
      </c>
      <c r="BC58" s="107">
        <v>0</v>
      </c>
      <c r="BD58" s="107">
        <v>0</v>
      </c>
      <c r="BE58" s="107">
        <v>0</v>
      </c>
      <c r="BF58" s="107">
        <v>0</v>
      </c>
      <c r="BG58" s="107">
        <v>0</v>
      </c>
      <c r="BH58" s="107">
        <v>0</v>
      </c>
      <c r="BI58" s="107">
        <v>0</v>
      </c>
      <c r="BJ58" s="107">
        <v>0</v>
      </c>
      <c r="BK58" s="107">
        <v>0</v>
      </c>
      <c r="BL58" s="107">
        <v>0</v>
      </c>
      <c r="BM58" s="107">
        <v>0</v>
      </c>
      <c r="BN58" s="107">
        <v>0</v>
      </c>
      <c r="BO58" s="107">
        <v>0</v>
      </c>
      <c r="BP58" s="107">
        <v>0</v>
      </c>
      <c r="BQ58" s="107">
        <v>0</v>
      </c>
      <c r="BR58" s="107">
        <v>0</v>
      </c>
      <c r="BS58" s="107">
        <v>0</v>
      </c>
      <c r="BT58" s="107">
        <v>0</v>
      </c>
      <c r="BU58" s="107">
        <v>0</v>
      </c>
      <c r="BV58" s="107">
        <v>0</v>
      </c>
      <c r="BW58" s="107">
        <v>0</v>
      </c>
      <c r="BX58" s="107">
        <v>0</v>
      </c>
      <c r="BY58" s="107">
        <v>0</v>
      </c>
    </row>
    <row r="59" spans="1:77" x14ac:dyDescent="0.25">
      <c r="A59" s="105" t="s">
        <v>56</v>
      </c>
      <c r="B59" s="107">
        <v>0</v>
      </c>
      <c r="C59" s="107">
        <v>0</v>
      </c>
      <c r="D59" s="107">
        <v>0</v>
      </c>
      <c r="E59" s="107">
        <v>0</v>
      </c>
      <c r="F59" s="107">
        <v>0</v>
      </c>
      <c r="G59" s="107">
        <v>0</v>
      </c>
      <c r="H59" s="107">
        <v>0</v>
      </c>
      <c r="I59" s="107">
        <v>0</v>
      </c>
      <c r="J59" s="107">
        <v>0</v>
      </c>
      <c r="K59" s="107">
        <v>0</v>
      </c>
      <c r="L59" s="107">
        <v>0</v>
      </c>
      <c r="M59" s="107">
        <v>0</v>
      </c>
      <c r="N59" s="107">
        <v>0</v>
      </c>
      <c r="O59" s="107">
        <v>0</v>
      </c>
      <c r="P59" s="107">
        <v>0</v>
      </c>
      <c r="Q59" s="107">
        <v>0</v>
      </c>
      <c r="R59" s="107">
        <v>0</v>
      </c>
      <c r="S59" s="107">
        <v>0</v>
      </c>
      <c r="T59" s="107">
        <v>0</v>
      </c>
      <c r="U59" s="107">
        <v>0</v>
      </c>
      <c r="V59" s="107">
        <v>0</v>
      </c>
      <c r="W59" s="107">
        <v>0</v>
      </c>
      <c r="X59" s="107">
        <v>0</v>
      </c>
      <c r="Y59" s="107">
        <v>0</v>
      </c>
      <c r="Z59" s="107">
        <v>0</v>
      </c>
      <c r="AA59" s="107">
        <v>0</v>
      </c>
      <c r="AB59" s="107">
        <v>0</v>
      </c>
      <c r="AC59" s="107">
        <v>0</v>
      </c>
      <c r="AD59" s="107">
        <v>0</v>
      </c>
      <c r="AE59" s="107">
        <v>0</v>
      </c>
      <c r="AF59" s="107">
        <v>0</v>
      </c>
      <c r="AG59" s="107">
        <v>0</v>
      </c>
      <c r="AH59" s="107">
        <v>0</v>
      </c>
      <c r="AI59" s="107">
        <v>0</v>
      </c>
      <c r="AJ59" s="107">
        <v>0</v>
      </c>
      <c r="AK59" s="107">
        <v>0</v>
      </c>
      <c r="AL59" s="107">
        <v>0</v>
      </c>
      <c r="AM59" s="107">
        <v>0</v>
      </c>
      <c r="AN59" s="107">
        <v>0</v>
      </c>
      <c r="AO59" s="107">
        <v>0</v>
      </c>
      <c r="AP59" s="107">
        <v>0</v>
      </c>
      <c r="AQ59" s="107">
        <v>0</v>
      </c>
      <c r="AR59" s="107">
        <v>0</v>
      </c>
      <c r="AS59" s="107">
        <v>0</v>
      </c>
      <c r="AT59" s="107">
        <v>0</v>
      </c>
      <c r="AU59" s="107">
        <v>0</v>
      </c>
      <c r="AV59" s="107">
        <v>0</v>
      </c>
      <c r="AW59" s="107">
        <v>0</v>
      </c>
      <c r="AX59" s="107">
        <v>0</v>
      </c>
      <c r="AY59" s="107">
        <v>0</v>
      </c>
      <c r="AZ59" s="107">
        <v>0</v>
      </c>
      <c r="BA59" s="107">
        <v>0</v>
      </c>
      <c r="BB59" s="107">
        <v>0</v>
      </c>
      <c r="BC59" s="107">
        <v>0</v>
      </c>
      <c r="BD59" s="107">
        <v>0</v>
      </c>
      <c r="BE59" s="107">
        <v>0</v>
      </c>
      <c r="BF59" s="107">
        <v>0</v>
      </c>
      <c r="BG59" s="107">
        <v>0</v>
      </c>
      <c r="BH59" s="107">
        <v>0</v>
      </c>
      <c r="BI59" s="107">
        <v>0</v>
      </c>
      <c r="BJ59" s="107">
        <v>0</v>
      </c>
      <c r="BK59" s="107">
        <v>0</v>
      </c>
      <c r="BL59" s="107">
        <v>0</v>
      </c>
      <c r="BM59" s="107">
        <v>0</v>
      </c>
      <c r="BN59" s="107">
        <v>0</v>
      </c>
      <c r="BO59" s="107">
        <v>0</v>
      </c>
      <c r="BP59" s="107">
        <v>0</v>
      </c>
      <c r="BQ59" s="107">
        <v>0</v>
      </c>
      <c r="BR59" s="107">
        <v>0</v>
      </c>
      <c r="BS59" s="107">
        <v>0</v>
      </c>
      <c r="BT59" s="107">
        <v>0</v>
      </c>
      <c r="BU59" s="107">
        <v>0</v>
      </c>
      <c r="BV59" s="107">
        <v>0</v>
      </c>
      <c r="BW59" s="107">
        <v>0</v>
      </c>
      <c r="BX59" s="107">
        <v>0</v>
      </c>
      <c r="BY59" s="107">
        <v>0</v>
      </c>
    </row>
    <row r="60" spans="1:77" x14ac:dyDescent="0.25">
      <c r="A60" s="105" t="s">
        <v>57</v>
      </c>
      <c r="B60" s="107">
        <v>0</v>
      </c>
      <c r="C60" s="107">
        <v>0</v>
      </c>
      <c r="D60" s="107">
        <v>0</v>
      </c>
      <c r="E60" s="107">
        <v>0</v>
      </c>
      <c r="F60" s="107">
        <v>0</v>
      </c>
      <c r="G60" s="107">
        <v>0</v>
      </c>
      <c r="H60" s="107">
        <v>0</v>
      </c>
      <c r="I60" s="107">
        <v>0</v>
      </c>
      <c r="J60" s="107">
        <v>0</v>
      </c>
      <c r="K60" s="107">
        <v>0</v>
      </c>
      <c r="L60" s="107">
        <v>0</v>
      </c>
      <c r="M60" s="107">
        <v>0</v>
      </c>
      <c r="N60" s="107">
        <v>0</v>
      </c>
      <c r="O60" s="107">
        <v>0</v>
      </c>
      <c r="P60" s="107">
        <v>0</v>
      </c>
      <c r="Q60" s="107">
        <v>0</v>
      </c>
      <c r="R60" s="107">
        <v>0</v>
      </c>
      <c r="S60" s="107">
        <v>0</v>
      </c>
      <c r="T60" s="107">
        <v>0</v>
      </c>
      <c r="U60" s="107">
        <v>0</v>
      </c>
      <c r="V60" s="107">
        <v>0</v>
      </c>
      <c r="W60" s="107">
        <v>0</v>
      </c>
      <c r="X60" s="107">
        <v>0</v>
      </c>
      <c r="Y60" s="107">
        <v>0</v>
      </c>
      <c r="Z60" s="107">
        <v>0</v>
      </c>
      <c r="AA60" s="107">
        <v>0</v>
      </c>
      <c r="AB60" s="107">
        <v>0</v>
      </c>
      <c r="AC60" s="107">
        <v>0</v>
      </c>
      <c r="AD60" s="107">
        <v>0</v>
      </c>
      <c r="AE60" s="107">
        <v>0</v>
      </c>
      <c r="AF60" s="107">
        <v>0</v>
      </c>
      <c r="AG60" s="107">
        <v>0</v>
      </c>
      <c r="AH60" s="107">
        <v>0</v>
      </c>
      <c r="AI60" s="107">
        <v>0</v>
      </c>
      <c r="AJ60" s="107">
        <v>0</v>
      </c>
      <c r="AK60" s="107">
        <v>0</v>
      </c>
      <c r="AL60" s="107">
        <v>0</v>
      </c>
      <c r="AM60" s="107">
        <v>0</v>
      </c>
      <c r="AN60" s="107">
        <v>0</v>
      </c>
      <c r="AO60" s="107">
        <v>0</v>
      </c>
      <c r="AP60" s="107">
        <v>0</v>
      </c>
      <c r="AQ60" s="107">
        <v>0</v>
      </c>
      <c r="AR60" s="107">
        <v>0</v>
      </c>
      <c r="AS60" s="107">
        <v>0</v>
      </c>
      <c r="AT60" s="107">
        <v>0</v>
      </c>
      <c r="AU60" s="107">
        <v>0</v>
      </c>
      <c r="AV60" s="107">
        <v>0</v>
      </c>
      <c r="AW60" s="107">
        <v>0</v>
      </c>
      <c r="AX60" s="107">
        <v>0</v>
      </c>
      <c r="AY60" s="107">
        <v>0</v>
      </c>
      <c r="AZ60" s="107">
        <v>0</v>
      </c>
      <c r="BA60" s="107">
        <v>0</v>
      </c>
      <c r="BB60" s="107">
        <v>0</v>
      </c>
      <c r="BC60" s="107">
        <v>0</v>
      </c>
      <c r="BD60" s="107">
        <v>0</v>
      </c>
      <c r="BE60" s="107">
        <v>0</v>
      </c>
      <c r="BF60" s="107">
        <v>0</v>
      </c>
      <c r="BG60" s="107">
        <v>0</v>
      </c>
      <c r="BH60" s="107">
        <v>0</v>
      </c>
      <c r="BI60" s="107">
        <v>0</v>
      </c>
      <c r="BJ60" s="107">
        <v>0</v>
      </c>
      <c r="BK60" s="107">
        <v>0</v>
      </c>
      <c r="BL60" s="107">
        <v>0</v>
      </c>
      <c r="BM60" s="107">
        <v>0</v>
      </c>
      <c r="BN60" s="107">
        <v>0</v>
      </c>
      <c r="BO60" s="107">
        <v>0</v>
      </c>
      <c r="BP60" s="107">
        <v>0</v>
      </c>
      <c r="BQ60" s="107">
        <v>0</v>
      </c>
      <c r="BR60" s="107">
        <v>0</v>
      </c>
      <c r="BS60" s="107">
        <v>0</v>
      </c>
      <c r="BT60" s="107">
        <v>0</v>
      </c>
      <c r="BU60" s="107">
        <v>0</v>
      </c>
      <c r="BV60" s="107">
        <v>0</v>
      </c>
      <c r="BW60" s="107">
        <v>0</v>
      </c>
      <c r="BX60" s="107">
        <v>0</v>
      </c>
      <c r="BY60" s="107">
        <v>0</v>
      </c>
    </row>
    <row r="61" spans="1:77" x14ac:dyDescent="0.25">
      <c r="A61" s="105" t="s">
        <v>58</v>
      </c>
      <c r="B61" s="107">
        <v>0</v>
      </c>
      <c r="C61" s="107">
        <v>0</v>
      </c>
      <c r="D61" s="107">
        <v>0</v>
      </c>
      <c r="E61" s="107">
        <v>0</v>
      </c>
      <c r="F61" s="107">
        <v>0</v>
      </c>
      <c r="G61" s="107">
        <v>0</v>
      </c>
      <c r="H61" s="107">
        <v>0</v>
      </c>
      <c r="I61" s="107">
        <v>0</v>
      </c>
      <c r="J61" s="107">
        <v>0</v>
      </c>
      <c r="K61" s="107">
        <v>0</v>
      </c>
      <c r="L61" s="107">
        <v>0</v>
      </c>
      <c r="M61" s="107">
        <v>0</v>
      </c>
      <c r="N61" s="107">
        <v>0</v>
      </c>
      <c r="O61" s="107">
        <v>0</v>
      </c>
      <c r="P61" s="107">
        <v>0</v>
      </c>
      <c r="Q61" s="107">
        <v>0</v>
      </c>
      <c r="R61" s="107">
        <v>0</v>
      </c>
      <c r="S61" s="107">
        <v>0</v>
      </c>
      <c r="T61" s="107">
        <v>0</v>
      </c>
      <c r="U61" s="107">
        <v>0</v>
      </c>
      <c r="V61" s="107">
        <v>0</v>
      </c>
      <c r="W61" s="107">
        <v>0</v>
      </c>
      <c r="X61" s="107">
        <v>0</v>
      </c>
      <c r="Y61" s="107">
        <v>0</v>
      </c>
      <c r="Z61" s="107">
        <v>0</v>
      </c>
      <c r="AA61" s="107">
        <v>0</v>
      </c>
      <c r="AB61" s="107">
        <v>0</v>
      </c>
      <c r="AC61" s="107">
        <v>0</v>
      </c>
      <c r="AD61" s="107">
        <v>0</v>
      </c>
      <c r="AE61" s="107">
        <v>0</v>
      </c>
      <c r="AF61" s="107">
        <v>0</v>
      </c>
      <c r="AG61" s="107">
        <v>0</v>
      </c>
      <c r="AH61" s="107">
        <v>0</v>
      </c>
      <c r="AI61" s="107">
        <v>0</v>
      </c>
      <c r="AJ61" s="107">
        <v>0</v>
      </c>
      <c r="AK61" s="107">
        <v>0</v>
      </c>
      <c r="AL61" s="107">
        <v>0</v>
      </c>
      <c r="AM61" s="107">
        <v>0</v>
      </c>
      <c r="AN61" s="107">
        <v>0</v>
      </c>
      <c r="AO61" s="107">
        <v>0</v>
      </c>
      <c r="AP61" s="107">
        <v>0</v>
      </c>
      <c r="AQ61" s="107">
        <v>0</v>
      </c>
      <c r="AR61" s="107">
        <v>0</v>
      </c>
      <c r="AS61" s="107">
        <v>0</v>
      </c>
      <c r="AT61" s="107">
        <v>0</v>
      </c>
      <c r="AU61" s="107">
        <v>0</v>
      </c>
      <c r="AV61" s="107">
        <v>0</v>
      </c>
      <c r="AW61" s="107">
        <v>0</v>
      </c>
      <c r="AX61" s="107">
        <v>0</v>
      </c>
      <c r="AY61" s="107">
        <v>0</v>
      </c>
      <c r="AZ61" s="107">
        <v>0</v>
      </c>
      <c r="BA61" s="107">
        <v>0</v>
      </c>
      <c r="BB61" s="107">
        <v>0</v>
      </c>
      <c r="BC61" s="107">
        <v>0</v>
      </c>
      <c r="BD61" s="107">
        <v>0</v>
      </c>
      <c r="BE61" s="107">
        <v>0</v>
      </c>
      <c r="BF61" s="107">
        <v>0</v>
      </c>
      <c r="BG61" s="107">
        <v>0</v>
      </c>
      <c r="BH61" s="107">
        <v>0</v>
      </c>
      <c r="BI61" s="107">
        <v>0</v>
      </c>
      <c r="BJ61" s="107">
        <v>0</v>
      </c>
      <c r="BK61" s="107">
        <v>0</v>
      </c>
      <c r="BL61" s="107">
        <v>0</v>
      </c>
      <c r="BM61" s="107">
        <v>0</v>
      </c>
      <c r="BN61" s="107">
        <v>0</v>
      </c>
      <c r="BO61" s="107">
        <v>0</v>
      </c>
      <c r="BP61" s="107">
        <v>0</v>
      </c>
      <c r="BQ61" s="107">
        <v>0</v>
      </c>
      <c r="BR61" s="107">
        <v>0</v>
      </c>
      <c r="BS61" s="107">
        <v>0</v>
      </c>
      <c r="BT61" s="107">
        <v>0</v>
      </c>
      <c r="BU61" s="107">
        <v>0</v>
      </c>
      <c r="BV61" s="107">
        <v>0</v>
      </c>
      <c r="BW61" s="107">
        <v>0</v>
      </c>
      <c r="BX61" s="107">
        <v>0</v>
      </c>
      <c r="BY61" s="107">
        <v>0</v>
      </c>
    </row>
    <row r="62" spans="1:77" x14ac:dyDescent="0.25">
      <c r="A62" s="105" t="s">
        <v>59</v>
      </c>
      <c r="B62" s="107">
        <v>0</v>
      </c>
      <c r="C62" s="107">
        <v>0</v>
      </c>
      <c r="D62" s="107">
        <v>0</v>
      </c>
      <c r="E62" s="107">
        <v>0</v>
      </c>
      <c r="F62" s="107">
        <v>0</v>
      </c>
      <c r="G62" s="107">
        <v>0</v>
      </c>
      <c r="H62" s="107">
        <v>0</v>
      </c>
      <c r="I62" s="107">
        <v>0</v>
      </c>
      <c r="J62" s="107">
        <v>0</v>
      </c>
      <c r="K62" s="107">
        <v>0</v>
      </c>
      <c r="L62" s="107">
        <v>0</v>
      </c>
      <c r="M62" s="107">
        <v>0</v>
      </c>
      <c r="N62" s="107">
        <v>0</v>
      </c>
      <c r="O62" s="107">
        <v>0</v>
      </c>
      <c r="P62" s="107">
        <v>0</v>
      </c>
      <c r="Q62" s="107">
        <v>0</v>
      </c>
      <c r="R62" s="107">
        <v>0</v>
      </c>
      <c r="S62" s="107">
        <v>0</v>
      </c>
      <c r="T62" s="107">
        <v>0</v>
      </c>
      <c r="U62" s="107">
        <v>0</v>
      </c>
      <c r="V62" s="107">
        <v>0</v>
      </c>
      <c r="W62" s="107">
        <v>0</v>
      </c>
      <c r="X62" s="107">
        <v>0</v>
      </c>
      <c r="Y62" s="107">
        <v>0</v>
      </c>
      <c r="Z62" s="107">
        <v>0</v>
      </c>
      <c r="AA62" s="107">
        <v>0</v>
      </c>
      <c r="AB62" s="107">
        <v>0</v>
      </c>
      <c r="AC62" s="107">
        <v>0</v>
      </c>
      <c r="AD62" s="107">
        <v>0</v>
      </c>
      <c r="AE62" s="107">
        <v>0</v>
      </c>
      <c r="AF62" s="107">
        <v>0</v>
      </c>
      <c r="AG62" s="107">
        <v>0</v>
      </c>
      <c r="AH62" s="107">
        <v>0</v>
      </c>
      <c r="AI62" s="107">
        <v>0</v>
      </c>
      <c r="AJ62" s="107">
        <v>0</v>
      </c>
      <c r="AK62" s="107">
        <v>0</v>
      </c>
      <c r="AL62" s="107">
        <v>0</v>
      </c>
      <c r="AM62" s="107">
        <v>0</v>
      </c>
      <c r="AN62" s="107">
        <v>0</v>
      </c>
      <c r="AO62" s="107">
        <v>0</v>
      </c>
      <c r="AP62" s="107">
        <v>0</v>
      </c>
      <c r="AQ62" s="107">
        <v>0</v>
      </c>
      <c r="AR62" s="107">
        <v>0</v>
      </c>
      <c r="AS62" s="107">
        <v>0</v>
      </c>
      <c r="AT62" s="107">
        <v>0</v>
      </c>
      <c r="AU62" s="107">
        <v>0</v>
      </c>
      <c r="AV62" s="107">
        <v>0</v>
      </c>
      <c r="AW62" s="107">
        <v>0</v>
      </c>
      <c r="AX62" s="107">
        <v>0</v>
      </c>
      <c r="AY62" s="107">
        <v>0</v>
      </c>
      <c r="AZ62" s="107">
        <v>0</v>
      </c>
      <c r="BA62" s="107">
        <v>0</v>
      </c>
      <c r="BB62" s="107">
        <v>0</v>
      </c>
      <c r="BC62" s="107">
        <v>0</v>
      </c>
      <c r="BD62" s="107">
        <v>0</v>
      </c>
      <c r="BE62" s="107">
        <v>0</v>
      </c>
      <c r="BF62" s="107">
        <v>0</v>
      </c>
      <c r="BG62" s="107">
        <v>0</v>
      </c>
      <c r="BH62" s="107">
        <v>0</v>
      </c>
      <c r="BI62" s="107">
        <v>0</v>
      </c>
      <c r="BJ62" s="107">
        <v>0</v>
      </c>
      <c r="BK62" s="107">
        <v>0</v>
      </c>
      <c r="BL62" s="107">
        <v>0</v>
      </c>
      <c r="BM62" s="107">
        <v>0</v>
      </c>
      <c r="BN62" s="107">
        <v>0</v>
      </c>
      <c r="BO62" s="107">
        <v>0</v>
      </c>
      <c r="BP62" s="107">
        <v>0</v>
      </c>
      <c r="BQ62" s="107">
        <v>0</v>
      </c>
      <c r="BR62" s="107">
        <v>0</v>
      </c>
      <c r="BS62" s="107">
        <v>0</v>
      </c>
      <c r="BT62" s="107">
        <v>0</v>
      </c>
      <c r="BU62" s="107">
        <v>0</v>
      </c>
      <c r="BV62" s="107">
        <v>0</v>
      </c>
      <c r="BW62" s="107">
        <v>0</v>
      </c>
      <c r="BX62" s="107">
        <v>0</v>
      </c>
      <c r="BY62" s="107">
        <v>0</v>
      </c>
    </row>
    <row r="63" spans="1:77" x14ac:dyDescent="0.25">
      <c r="A63" s="105" t="s">
        <v>60</v>
      </c>
      <c r="B63" s="107">
        <v>0</v>
      </c>
      <c r="C63" s="107">
        <v>0</v>
      </c>
      <c r="D63" s="107">
        <v>0</v>
      </c>
      <c r="E63" s="107">
        <v>0</v>
      </c>
      <c r="F63" s="107">
        <v>0</v>
      </c>
      <c r="G63" s="107">
        <v>0</v>
      </c>
      <c r="H63" s="107">
        <v>0</v>
      </c>
      <c r="I63" s="107">
        <v>0</v>
      </c>
      <c r="J63" s="107">
        <v>0</v>
      </c>
      <c r="K63" s="107">
        <v>0</v>
      </c>
      <c r="L63" s="107">
        <v>0</v>
      </c>
      <c r="M63" s="107">
        <v>0</v>
      </c>
      <c r="N63" s="107">
        <v>0</v>
      </c>
      <c r="O63" s="107">
        <v>0</v>
      </c>
      <c r="P63" s="107">
        <v>0</v>
      </c>
      <c r="Q63" s="107">
        <v>0</v>
      </c>
      <c r="R63" s="107">
        <v>0</v>
      </c>
      <c r="S63" s="107">
        <v>0</v>
      </c>
      <c r="T63" s="107">
        <v>0</v>
      </c>
      <c r="U63" s="107">
        <v>0</v>
      </c>
      <c r="V63" s="107">
        <v>0</v>
      </c>
      <c r="W63" s="107">
        <v>0</v>
      </c>
      <c r="X63" s="107">
        <v>0</v>
      </c>
      <c r="Y63" s="107">
        <v>0</v>
      </c>
      <c r="Z63" s="107">
        <v>0</v>
      </c>
      <c r="AA63" s="107">
        <v>0</v>
      </c>
      <c r="AB63" s="107">
        <v>0</v>
      </c>
      <c r="AC63" s="107">
        <v>0</v>
      </c>
      <c r="AD63" s="107">
        <v>0</v>
      </c>
      <c r="AE63" s="107">
        <v>0</v>
      </c>
      <c r="AF63" s="107">
        <v>0</v>
      </c>
      <c r="AG63" s="107">
        <v>0</v>
      </c>
      <c r="AH63" s="107">
        <v>0</v>
      </c>
      <c r="AI63" s="107">
        <v>0</v>
      </c>
      <c r="AJ63" s="107">
        <v>0</v>
      </c>
      <c r="AK63" s="107">
        <v>0</v>
      </c>
      <c r="AL63" s="107">
        <v>0</v>
      </c>
      <c r="AM63" s="107">
        <v>0</v>
      </c>
      <c r="AN63" s="107">
        <v>0</v>
      </c>
      <c r="AO63" s="107">
        <v>0</v>
      </c>
      <c r="AP63" s="107">
        <v>0</v>
      </c>
      <c r="AQ63" s="107">
        <v>0</v>
      </c>
      <c r="AR63" s="107">
        <v>0</v>
      </c>
      <c r="AS63" s="107">
        <v>0</v>
      </c>
      <c r="AT63" s="107">
        <v>0</v>
      </c>
      <c r="AU63" s="107">
        <v>0</v>
      </c>
      <c r="AV63" s="107">
        <v>0</v>
      </c>
      <c r="AW63" s="107">
        <v>0</v>
      </c>
      <c r="AX63" s="107">
        <v>0</v>
      </c>
      <c r="AY63" s="107">
        <v>0</v>
      </c>
      <c r="AZ63" s="107">
        <v>0</v>
      </c>
      <c r="BA63" s="107">
        <v>0</v>
      </c>
      <c r="BB63" s="107">
        <v>0</v>
      </c>
      <c r="BC63" s="107">
        <v>0</v>
      </c>
      <c r="BD63" s="107">
        <v>0</v>
      </c>
      <c r="BE63" s="107">
        <v>0</v>
      </c>
      <c r="BF63" s="107">
        <v>0</v>
      </c>
      <c r="BG63" s="107">
        <v>0</v>
      </c>
      <c r="BH63" s="107">
        <v>0</v>
      </c>
      <c r="BI63" s="107">
        <v>0</v>
      </c>
      <c r="BJ63" s="107">
        <v>0</v>
      </c>
      <c r="BK63" s="107">
        <v>0</v>
      </c>
      <c r="BL63" s="107">
        <v>0</v>
      </c>
      <c r="BM63" s="107">
        <v>0</v>
      </c>
      <c r="BN63" s="107">
        <v>0</v>
      </c>
      <c r="BO63" s="107">
        <v>0</v>
      </c>
      <c r="BP63" s="107">
        <v>0</v>
      </c>
      <c r="BQ63" s="107">
        <v>0</v>
      </c>
      <c r="BR63" s="107">
        <v>0</v>
      </c>
      <c r="BS63" s="107">
        <v>0</v>
      </c>
      <c r="BT63" s="107">
        <v>0</v>
      </c>
      <c r="BU63" s="107">
        <v>0</v>
      </c>
      <c r="BV63" s="107">
        <v>0</v>
      </c>
      <c r="BW63" s="107">
        <v>0</v>
      </c>
      <c r="BX63" s="107">
        <v>0</v>
      </c>
      <c r="BY63" s="107">
        <v>0</v>
      </c>
    </row>
    <row r="64" spans="1:77" x14ac:dyDescent="0.25">
      <c r="A64" s="105" t="s">
        <v>61</v>
      </c>
      <c r="B64" s="107">
        <v>0</v>
      </c>
      <c r="C64" s="107">
        <v>0</v>
      </c>
      <c r="D64" s="107">
        <v>0</v>
      </c>
      <c r="E64" s="107">
        <v>0</v>
      </c>
      <c r="F64" s="107">
        <v>0</v>
      </c>
      <c r="G64" s="107">
        <v>0</v>
      </c>
      <c r="H64" s="107">
        <v>0</v>
      </c>
      <c r="I64" s="107">
        <v>0</v>
      </c>
      <c r="J64" s="107">
        <v>0</v>
      </c>
      <c r="K64" s="107">
        <v>0</v>
      </c>
      <c r="L64" s="107">
        <v>0</v>
      </c>
      <c r="M64" s="107">
        <v>0</v>
      </c>
      <c r="N64" s="107">
        <v>0</v>
      </c>
      <c r="O64" s="107">
        <v>0</v>
      </c>
      <c r="P64" s="107">
        <v>0</v>
      </c>
      <c r="Q64" s="107">
        <v>0</v>
      </c>
      <c r="R64" s="107">
        <v>0</v>
      </c>
      <c r="S64" s="107">
        <v>0</v>
      </c>
      <c r="T64" s="107">
        <v>0</v>
      </c>
      <c r="U64" s="107">
        <v>0</v>
      </c>
      <c r="V64" s="107">
        <v>0</v>
      </c>
      <c r="W64" s="107">
        <v>0</v>
      </c>
      <c r="X64" s="107">
        <v>0</v>
      </c>
      <c r="Y64" s="107">
        <v>0</v>
      </c>
      <c r="Z64" s="107">
        <v>0</v>
      </c>
      <c r="AA64" s="107">
        <v>0</v>
      </c>
      <c r="AB64" s="107">
        <v>0</v>
      </c>
      <c r="AC64" s="107">
        <v>0</v>
      </c>
      <c r="AD64" s="107">
        <v>0</v>
      </c>
      <c r="AE64" s="107">
        <v>0</v>
      </c>
      <c r="AF64" s="107">
        <v>0</v>
      </c>
      <c r="AG64" s="107">
        <v>0</v>
      </c>
      <c r="AH64" s="107">
        <v>0</v>
      </c>
      <c r="AI64" s="107">
        <v>0</v>
      </c>
      <c r="AJ64" s="107">
        <v>0</v>
      </c>
      <c r="AK64" s="107">
        <v>0</v>
      </c>
      <c r="AL64" s="107">
        <v>0</v>
      </c>
      <c r="AM64" s="107">
        <v>0</v>
      </c>
      <c r="AN64" s="107">
        <v>0</v>
      </c>
      <c r="AO64" s="107">
        <v>0</v>
      </c>
      <c r="AP64" s="107">
        <v>0</v>
      </c>
      <c r="AQ64" s="107">
        <v>0</v>
      </c>
      <c r="AR64" s="107">
        <v>0</v>
      </c>
      <c r="AS64" s="107">
        <v>0</v>
      </c>
      <c r="AT64" s="107">
        <v>0</v>
      </c>
      <c r="AU64" s="107">
        <v>0</v>
      </c>
      <c r="AV64" s="107">
        <v>0</v>
      </c>
      <c r="AW64" s="107">
        <v>0</v>
      </c>
      <c r="AX64" s="107">
        <v>0</v>
      </c>
      <c r="AY64" s="107">
        <v>0</v>
      </c>
      <c r="AZ64" s="107">
        <v>0</v>
      </c>
      <c r="BA64" s="107">
        <v>0</v>
      </c>
      <c r="BB64" s="107">
        <v>0</v>
      </c>
      <c r="BC64" s="107">
        <v>0</v>
      </c>
      <c r="BD64" s="107">
        <v>0</v>
      </c>
      <c r="BE64" s="107">
        <v>0</v>
      </c>
      <c r="BF64" s="107">
        <v>0</v>
      </c>
      <c r="BG64" s="107">
        <v>0</v>
      </c>
      <c r="BH64" s="107">
        <v>0</v>
      </c>
      <c r="BI64" s="107">
        <v>0</v>
      </c>
      <c r="BJ64" s="107">
        <v>0</v>
      </c>
      <c r="BK64" s="107">
        <v>0</v>
      </c>
      <c r="BL64" s="107">
        <v>0</v>
      </c>
      <c r="BM64" s="107">
        <v>0</v>
      </c>
      <c r="BN64" s="107">
        <v>0</v>
      </c>
      <c r="BO64" s="107">
        <v>0</v>
      </c>
      <c r="BP64" s="107">
        <v>0</v>
      </c>
      <c r="BQ64" s="107">
        <v>0</v>
      </c>
      <c r="BR64" s="107">
        <v>0</v>
      </c>
      <c r="BS64" s="107">
        <v>0</v>
      </c>
      <c r="BT64" s="107">
        <v>0</v>
      </c>
      <c r="BU64" s="107">
        <v>0</v>
      </c>
      <c r="BV64" s="107">
        <v>0</v>
      </c>
      <c r="BW64" s="107">
        <v>0</v>
      </c>
      <c r="BX64" s="107">
        <v>0</v>
      </c>
      <c r="BY64" s="107">
        <v>0</v>
      </c>
    </row>
    <row r="65" spans="1:77" x14ac:dyDescent="0.25">
      <c r="A65" s="105" t="s">
        <v>62</v>
      </c>
      <c r="B65" s="107">
        <v>0</v>
      </c>
      <c r="C65" s="107">
        <v>0</v>
      </c>
      <c r="D65" s="107">
        <v>0</v>
      </c>
      <c r="E65" s="107">
        <v>0</v>
      </c>
      <c r="F65" s="107">
        <v>0</v>
      </c>
      <c r="G65" s="107">
        <v>0</v>
      </c>
      <c r="H65" s="107">
        <v>0</v>
      </c>
      <c r="I65" s="107">
        <v>0</v>
      </c>
      <c r="J65" s="107">
        <v>0</v>
      </c>
      <c r="K65" s="107">
        <v>0</v>
      </c>
      <c r="L65" s="107">
        <v>0</v>
      </c>
      <c r="M65" s="107">
        <v>0</v>
      </c>
      <c r="N65" s="107">
        <v>0</v>
      </c>
      <c r="O65" s="107">
        <v>0</v>
      </c>
      <c r="P65" s="107">
        <v>0</v>
      </c>
      <c r="Q65" s="107">
        <v>0</v>
      </c>
      <c r="R65" s="107">
        <v>0</v>
      </c>
      <c r="S65" s="107">
        <v>0</v>
      </c>
      <c r="T65" s="107">
        <v>0</v>
      </c>
      <c r="U65" s="107">
        <v>0</v>
      </c>
      <c r="V65" s="107">
        <v>0</v>
      </c>
      <c r="W65" s="107">
        <v>0</v>
      </c>
      <c r="X65" s="107">
        <v>0</v>
      </c>
      <c r="Y65" s="107">
        <v>0</v>
      </c>
      <c r="Z65" s="107">
        <v>0</v>
      </c>
      <c r="AA65" s="107">
        <v>0</v>
      </c>
      <c r="AB65" s="107">
        <v>0</v>
      </c>
      <c r="AC65" s="107">
        <v>0</v>
      </c>
      <c r="AD65" s="107">
        <v>0</v>
      </c>
      <c r="AE65" s="107">
        <v>0</v>
      </c>
      <c r="AF65" s="107">
        <v>0</v>
      </c>
      <c r="AG65" s="107">
        <v>0</v>
      </c>
      <c r="AH65" s="107">
        <v>0</v>
      </c>
      <c r="AI65" s="107">
        <v>0</v>
      </c>
      <c r="AJ65" s="107">
        <v>0</v>
      </c>
      <c r="AK65" s="107">
        <v>0</v>
      </c>
      <c r="AL65" s="107">
        <v>0</v>
      </c>
      <c r="AM65" s="107">
        <v>0</v>
      </c>
      <c r="AN65" s="107">
        <v>0</v>
      </c>
      <c r="AO65" s="107">
        <v>0</v>
      </c>
      <c r="AP65" s="107">
        <v>0</v>
      </c>
      <c r="AQ65" s="107">
        <v>0</v>
      </c>
      <c r="AR65" s="107">
        <v>0</v>
      </c>
      <c r="AS65" s="107">
        <v>0</v>
      </c>
      <c r="AT65" s="107">
        <v>0</v>
      </c>
      <c r="AU65" s="107">
        <v>0</v>
      </c>
      <c r="AV65" s="107">
        <v>0</v>
      </c>
      <c r="AW65" s="107">
        <v>0</v>
      </c>
      <c r="AX65" s="107">
        <v>0</v>
      </c>
      <c r="AY65" s="107">
        <v>0</v>
      </c>
      <c r="AZ65" s="107">
        <v>0</v>
      </c>
      <c r="BA65" s="107">
        <v>0</v>
      </c>
      <c r="BB65" s="107">
        <v>0</v>
      </c>
      <c r="BC65" s="107">
        <v>0</v>
      </c>
      <c r="BD65" s="107">
        <v>0</v>
      </c>
      <c r="BE65" s="107">
        <v>0</v>
      </c>
      <c r="BF65" s="107">
        <v>0</v>
      </c>
      <c r="BG65" s="107">
        <v>0</v>
      </c>
      <c r="BH65" s="107">
        <v>0</v>
      </c>
      <c r="BI65" s="107">
        <v>0</v>
      </c>
      <c r="BJ65" s="107">
        <v>0</v>
      </c>
      <c r="BK65" s="107">
        <v>0</v>
      </c>
      <c r="BL65" s="107">
        <v>0</v>
      </c>
      <c r="BM65" s="107">
        <v>0</v>
      </c>
      <c r="BN65" s="107">
        <v>0</v>
      </c>
      <c r="BO65" s="107">
        <v>0</v>
      </c>
      <c r="BP65" s="107">
        <v>0</v>
      </c>
      <c r="BQ65" s="107">
        <v>0</v>
      </c>
      <c r="BR65" s="107">
        <v>0</v>
      </c>
      <c r="BS65" s="107">
        <v>0</v>
      </c>
      <c r="BT65" s="107">
        <v>0</v>
      </c>
      <c r="BU65" s="107">
        <v>0</v>
      </c>
      <c r="BV65" s="107">
        <v>0</v>
      </c>
      <c r="BW65" s="107">
        <v>0</v>
      </c>
      <c r="BX65" s="107">
        <v>0</v>
      </c>
      <c r="BY65" s="107">
        <v>0</v>
      </c>
    </row>
    <row r="66" spans="1:77" x14ac:dyDescent="0.25">
      <c r="A66" s="105" t="s">
        <v>63</v>
      </c>
      <c r="B66" s="107">
        <v>0</v>
      </c>
      <c r="C66" s="107">
        <v>0</v>
      </c>
      <c r="D66" s="107">
        <v>0</v>
      </c>
      <c r="E66" s="107">
        <v>0</v>
      </c>
      <c r="F66" s="107">
        <v>0</v>
      </c>
      <c r="G66" s="107">
        <v>0</v>
      </c>
      <c r="H66" s="107">
        <v>0</v>
      </c>
      <c r="I66" s="107">
        <v>0</v>
      </c>
      <c r="J66" s="107">
        <v>0</v>
      </c>
      <c r="K66" s="107">
        <v>0</v>
      </c>
      <c r="L66" s="107">
        <v>0</v>
      </c>
      <c r="M66" s="107">
        <v>0</v>
      </c>
      <c r="N66" s="107">
        <v>0</v>
      </c>
      <c r="O66" s="107">
        <v>0</v>
      </c>
      <c r="P66" s="107">
        <v>0</v>
      </c>
      <c r="Q66" s="107">
        <v>0</v>
      </c>
      <c r="R66" s="107">
        <v>0</v>
      </c>
      <c r="S66" s="107">
        <v>0</v>
      </c>
      <c r="T66" s="107">
        <v>0</v>
      </c>
      <c r="U66" s="107">
        <v>0</v>
      </c>
      <c r="V66" s="107">
        <v>0</v>
      </c>
      <c r="W66" s="107">
        <v>0</v>
      </c>
      <c r="X66" s="107">
        <v>0</v>
      </c>
      <c r="Y66" s="107">
        <v>0</v>
      </c>
      <c r="Z66" s="107">
        <v>0</v>
      </c>
      <c r="AA66" s="107">
        <v>0</v>
      </c>
      <c r="AB66" s="107">
        <v>0</v>
      </c>
      <c r="AC66" s="107">
        <v>0</v>
      </c>
      <c r="AD66" s="107">
        <v>0</v>
      </c>
      <c r="AE66" s="107">
        <v>0</v>
      </c>
      <c r="AF66" s="107">
        <v>0</v>
      </c>
      <c r="AG66" s="107">
        <v>0</v>
      </c>
      <c r="AH66" s="107">
        <v>0</v>
      </c>
      <c r="AI66" s="107">
        <v>0</v>
      </c>
      <c r="AJ66" s="107">
        <v>0</v>
      </c>
      <c r="AK66" s="107">
        <v>0</v>
      </c>
      <c r="AL66" s="107">
        <v>0</v>
      </c>
      <c r="AM66" s="107">
        <v>0</v>
      </c>
      <c r="AN66" s="107">
        <v>0</v>
      </c>
      <c r="AO66" s="107">
        <v>0</v>
      </c>
      <c r="AP66" s="107">
        <v>0</v>
      </c>
      <c r="AQ66" s="107">
        <v>0</v>
      </c>
      <c r="AR66" s="107">
        <v>0</v>
      </c>
      <c r="AS66" s="107">
        <v>0</v>
      </c>
      <c r="AT66" s="107">
        <v>0</v>
      </c>
      <c r="AU66" s="107">
        <v>0</v>
      </c>
      <c r="AV66" s="107">
        <v>0</v>
      </c>
      <c r="AW66" s="107">
        <v>0</v>
      </c>
      <c r="AX66" s="107">
        <v>0</v>
      </c>
      <c r="AY66" s="107">
        <v>0</v>
      </c>
      <c r="AZ66" s="107">
        <v>0</v>
      </c>
      <c r="BA66" s="107">
        <v>0</v>
      </c>
      <c r="BB66" s="107">
        <v>0</v>
      </c>
      <c r="BC66" s="107">
        <v>0</v>
      </c>
      <c r="BD66" s="107">
        <v>0</v>
      </c>
      <c r="BE66" s="107">
        <v>0</v>
      </c>
      <c r="BF66" s="107">
        <v>0</v>
      </c>
      <c r="BG66" s="107">
        <v>0</v>
      </c>
      <c r="BH66" s="107">
        <v>0</v>
      </c>
      <c r="BI66" s="107">
        <v>0</v>
      </c>
      <c r="BJ66" s="107">
        <v>0</v>
      </c>
      <c r="BK66" s="107">
        <v>0</v>
      </c>
      <c r="BL66" s="107">
        <v>0</v>
      </c>
      <c r="BM66" s="107">
        <v>0</v>
      </c>
      <c r="BN66" s="107">
        <v>0</v>
      </c>
      <c r="BO66" s="107">
        <v>0</v>
      </c>
      <c r="BP66" s="107">
        <v>0</v>
      </c>
      <c r="BQ66" s="107">
        <v>0</v>
      </c>
      <c r="BR66" s="107">
        <v>0</v>
      </c>
      <c r="BS66" s="107">
        <v>0</v>
      </c>
      <c r="BT66" s="107">
        <v>0</v>
      </c>
      <c r="BU66" s="107">
        <v>0</v>
      </c>
      <c r="BV66" s="107">
        <v>0</v>
      </c>
      <c r="BW66" s="107">
        <v>0</v>
      </c>
      <c r="BX66" s="107">
        <v>0</v>
      </c>
      <c r="BY66" s="107">
        <v>0</v>
      </c>
    </row>
    <row r="67" spans="1:77" x14ac:dyDescent="0.25">
      <c r="A67" s="105" t="s">
        <v>64</v>
      </c>
      <c r="B67" s="107">
        <v>0</v>
      </c>
      <c r="C67" s="107">
        <v>0</v>
      </c>
      <c r="D67" s="107">
        <v>0</v>
      </c>
      <c r="E67" s="107">
        <v>0</v>
      </c>
      <c r="F67" s="107">
        <v>0</v>
      </c>
      <c r="G67" s="107">
        <v>0</v>
      </c>
      <c r="H67" s="107">
        <v>0</v>
      </c>
      <c r="I67" s="107">
        <v>0</v>
      </c>
      <c r="J67" s="107">
        <v>0</v>
      </c>
      <c r="K67" s="107">
        <v>0</v>
      </c>
      <c r="L67" s="107">
        <v>0</v>
      </c>
      <c r="M67" s="107">
        <v>0</v>
      </c>
      <c r="N67" s="107">
        <v>0</v>
      </c>
      <c r="O67" s="107">
        <v>0</v>
      </c>
      <c r="P67" s="107">
        <v>0</v>
      </c>
      <c r="Q67" s="107">
        <v>0</v>
      </c>
      <c r="R67" s="107">
        <v>0</v>
      </c>
      <c r="S67" s="107">
        <v>0</v>
      </c>
      <c r="T67" s="107">
        <v>0</v>
      </c>
      <c r="U67" s="107">
        <v>0</v>
      </c>
      <c r="V67" s="107">
        <v>0</v>
      </c>
      <c r="W67" s="107">
        <v>0</v>
      </c>
      <c r="X67" s="107">
        <v>0</v>
      </c>
      <c r="Y67" s="107">
        <v>0</v>
      </c>
      <c r="Z67" s="107">
        <v>0</v>
      </c>
      <c r="AA67" s="107">
        <v>0</v>
      </c>
      <c r="AB67" s="107">
        <v>0</v>
      </c>
      <c r="AC67" s="107">
        <v>0</v>
      </c>
      <c r="AD67" s="107">
        <v>0</v>
      </c>
      <c r="AE67" s="107">
        <v>0</v>
      </c>
      <c r="AF67" s="107">
        <v>0</v>
      </c>
      <c r="AG67" s="107">
        <v>0</v>
      </c>
      <c r="AH67" s="107">
        <v>0</v>
      </c>
      <c r="AI67" s="107">
        <v>0</v>
      </c>
      <c r="AJ67" s="107">
        <v>0</v>
      </c>
      <c r="AK67" s="107">
        <v>0</v>
      </c>
      <c r="AL67" s="107">
        <v>0</v>
      </c>
      <c r="AM67" s="107">
        <v>0</v>
      </c>
      <c r="AN67" s="107">
        <v>0</v>
      </c>
      <c r="AO67" s="107">
        <v>0</v>
      </c>
      <c r="AP67" s="107">
        <v>0</v>
      </c>
      <c r="AQ67" s="107">
        <v>0</v>
      </c>
      <c r="AR67" s="107">
        <v>0</v>
      </c>
      <c r="AS67" s="107">
        <v>0</v>
      </c>
      <c r="AT67" s="107">
        <v>0</v>
      </c>
      <c r="AU67" s="107">
        <v>0</v>
      </c>
      <c r="AV67" s="107">
        <v>0</v>
      </c>
      <c r="AW67" s="107">
        <v>0</v>
      </c>
      <c r="AX67" s="107">
        <v>0</v>
      </c>
      <c r="AY67" s="107">
        <v>0</v>
      </c>
      <c r="AZ67" s="107">
        <v>0</v>
      </c>
      <c r="BA67" s="107">
        <v>0</v>
      </c>
      <c r="BB67" s="107">
        <v>0</v>
      </c>
      <c r="BC67" s="107">
        <v>0</v>
      </c>
      <c r="BD67" s="107">
        <v>0</v>
      </c>
      <c r="BE67" s="107">
        <v>0</v>
      </c>
      <c r="BF67" s="107">
        <v>0</v>
      </c>
      <c r="BG67" s="107">
        <v>0</v>
      </c>
      <c r="BH67" s="107">
        <v>0</v>
      </c>
      <c r="BI67" s="107">
        <v>0</v>
      </c>
      <c r="BJ67" s="107">
        <v>0</v>
      </c>
      <c r="BK67" s="107">
        <v>0</v>
      </c>
      <c r="BL67" s="107">
        <v>0</v>
      </c>
      <c r="BM67" s="107">
        <v>0</v>
      </c>
      <c r="BN67" s="107">
        <v>0</v>
      </c>
      <c r="BO67" s="107">
        <v>0</v>
      </c>
      <c r="BP67" s="107">
        <v>0</v>
      </c>
      <c r="BQ67" s="107">
        <v>0</v>
      </c>
      <c r="BR67" s="107">
        <v>0</v>
      </c>
      <c r="BS67" s="107">
        <v>0</v>
      </c>
      <c r="BT67" s="107">
        <v>0</v>
      </c>
      <c r="BU67" s="107">
        <v>0</v>
      </c>
      <c r="BV67" s="107">
        <v>0</v>
      </c>
      <c r="BW67" s="107">
        <v>0</v>
      </c>
      <c r="BX67" s="107">
        <v>0</v>
      </c>
      <c r="BY67" s="107">
        <v>0</v>
      </c>
    </row>
    <row r="68" spans="1:77" x14ac:dyDescent="0.25">
      <c r="A68" s="105" t="s">
        <v>65</v>
      </c>
      <c r="B68" s="107">
        <v>0</v>
      </c>
      <c r="C68" s="107">
        <v>0</v>
      </c>
      <c r="D68" s="107">
        <v>0</v>
      </c>
      <c r="E68" s="107">
        <v>0</v>
      </c>
      <c r="F68" s="107">
        <v>0</v>
      </c>
      <c r="G68" s="107">
        <v>0</v>
      </c>
      <c r="H68" s="107">
        <v>0</v>
      </c>
      <c r="I68" s="107">
        <v>0</v>
      </c>
      <c r="J68" s="107">
        <v>0</v>
      </c>
      <c r="K68" s="107">
        <v>0</v>
      </c>
      <c r="L68" s="107">
        <v>0</v>
      </c>
      <c r="M68" s="107">
        <v>0</v>
      </c>
      <c r="N68" s="107">
        <v>0</v>
      </c>
      <c r="O68" s="107">
        <v>0</v>
      </c>
      <c r="P68" s="107">
        <v>0</v>
      </c>
      <c r="Q68" s="107">
        <v>0</v>
      </c>
      <c r="R68" s="107">
        <v>0</v>
      </c>
      <c r="S68" s="107">
        <v>0</v>
      </c>
      <c r="T68" s="107">
        <v>0</v>
      </c>
      <c r="U68" s="107">
        <v>0</v>
      </c>
      <c r="V68" s="107">
        <v>0</v>
      </c>
      <c r="W68" s="107">
        <v>0</v>
      </c>
      <c r="X68" s="107">
        <v>0</v>
      </c>
      <c r="Y68" s="107">
        <v>0</v>
      </c>
      <c r="Z68" s="107">
        <v>0</v>
      </c>
      <c r="AA68" s="107">
        <v>0</v>
      </c>
      <c r="AB68" s="107">
        <v>0</v>
      </c>
      <c r="AC68" s="107">
        <v>0</v>
      </c>
      <c r="AD68" s="107">
        <v>0</v>
      </c>
      <c r="AE68" s="107">
        <v>0</v>
      </c>
      <c r="AF68" s="107">
        <v>0</v>
      </c>
      <c r="AG68" s="107">
        <v>0</v>
      </c>
      <c r="AH68" s="107">
        <v>0</v>
      </c>
      <c r="AI68" s="107">
        <v>0</v>
      </c>
      <c r="AJ68" s="107">
        <v>0</v>
      </c>
      <c r="AK68" s="107">
        <v>0</v>
      </c>
      <c r="AL68" s="107">
        <v>0</v>
      </c>
      <c r="AM68" s="107">
        <v>0</v>
      </c>
      <c r="AN68" s="107">
        <v>0</v>
      </c>
      <c r="AO68" s="107">
        <v>0</v>
      </c>
      <c r="AP68" s="107">
        <v>0</v>
      </c>
      <c r="AQ68" s="107">
        <v>0</v>
      </c>
      <c r="AR68" s="107">
        <v>0</v>
      </c>
      <c r="AS68" s="107">
        <v>0</v>
      </c>
      <c r="AT68" s="107">
        <v>0</v>
      </c>
      <c r="AU68" s="107">
        <v>0</v>
      </c>
      <c r="AV68" s="107">
        <v>0</v>
      </c>
      <c r="AW68" s="107">
        <v>0</v>
      </c>
      <c r="AX68" s="107">
        <v>0</v>
      </c>
      <c r="AY68" s="107">
        <v>0</v>
      </c>
      <c r="AZ68" s="107">
        <v>0</v>
      </c>
      <c r="BA68" s="107">
        <v>0</v>
      </c>
      <c r="BB68" s="107">
        <v>0</v>
      </c>
      <c r="BC68" s="107">
        <v>0</v>
      </c>
      <c r="BD68" s="107">
        <v>0</v>
      </c>
      <c r="BE68" s="107">
        <v>0</v>
      </c>
      <c r="BF68" s="107">
        <v>0</v>
      </c>
      <c r="BG68" s="107">
        <v>0</v>
      </c>
      <c r="BH68" s="107">
        <v>0</v>
      </c>
      <c r="BI68" s="107">
        <v>0</v>
      </c>
      <c r="BJ68" s="107">
        <v>0</v>
      </c>
      <c r="BK68" s="107">
        <v>0</v>
      </c>
      <c r="BL68" s="107">
        <v>0</v>
      </c>
      <c r="BM68" s="107">
        <v>0</v>
      </c>
      <c r="BN68" s="107">
        <v>0</v>
      </c>
      <c r="BO68" s="107">
        <v>0</v>
      </c>
      <c r="BP68" s="107">
        <v>0</v>
      </c>
      <c r="BQ68" s="107">
        <v>0</v>
      </c>
      <c r="BR68" s="107">
        <v>0</v>
      </c>
      <c r="BS68" s="107">
        <v>0</v>
      </c>
      <c r="BT68" s="107">
        <v>0</v>
      </c>
      <c r="BU68" s="107">
        <v>0</v>
      </c>
      <c r="BV68" s="107">
        <v>0</v>
      </c>
      <c r="BW68" s="107">
        <v>0</v>
      </c>
      <c r="BX68" s="107">
        <v>0</v>
      </c>
      <c r="BY68" s="107">
        <v>0</v>
      </c>
    </row>
    <row r="69" spans="1:77" x14ac:dyDescent="0.25">
      <c r="A69" s="105" t="s">
        <v>66</v>
      </c>
      <c r="B69" s="107">
        <v>0</v>
      </c>
      <c r="C69" s="107">
        <v>0</v>
      </c>
      <c r="D69" s="107">
        <v>0</v>
      </c>
      <c r="E69" s="107">
        <v>0</v>
      </c>
      <c r="F69" s="107">
        <v>0</v>
      </c>
      <c r="G69" s="107">
        <v>0</v>
      </c>
      <c r="H69" s="107">
        <v>0</v>
      </c>
      <c r="I69" s="107">
        <v>0</v>
      </c>
      <c r="J69" s="107">
        <v>0</v>
      </c>
      <c r="K69" s="107">
        <v>0</v>
      </c>
      <c r="L69" s="107">
        <v>0</v>
      </c>
      <c r="M69" s="107">
        <v>0</v>
      </c>
      <c r="N69" s="107">
        <v>0</v>
      </c>
      <c r="O69" s="107">
        <v>0</v>
      </c>
      <c r="P69" s="107">
        <v>0</v>
      </c>
      <c r="Q69" s="107">
        <v>0</v>
      </c>
      <c r="R69" s="107">
        <v>0</v>
      </c>
      <c r="S69" s="107">
        <v>0</v>
      </c>
      <c r="T69" s="107">
        <v>0</v>
      </c>
      <c r="U69" s="107">
        <v>0</v>
      </c>
      <c r="V69" s="107">
        <v>0</v>
      </c>
      <c r="W69" s="107">
        <v>0</v>
      </c>
      <c r="X69" s="107">
        <v>0</v>
      </c>
      <c r="Y69" s="107">
        <v>0</v>
      </c>
      <c r="Z69" s="107">
        <v>0</v>
      </c>
      <c r="AA69" s="107">
        <v>0</v>
      </c>
      <c r="AB69" s="107">
        <v>0</v>
      </c>
      <c r="AC69" s="107">
        <v>0</v>
      </c>
      <c r="AD69" s="107">
        <v>0</v>
      </c>
      <c r="AE69" s="107">
        <v>0</v>
      </c>
      <c r="AF69" s="107">
        <v>0</v>
      </c>
      <c r="AG69" s="107">
        <v>0</v>
      </c>
      <c r="AH69" s="107">
        <v>0</v>
      </c>
      <c r="AI69" s="107">
        <v>0</v>
      </c>
      <c r="AJ69" s="107">
        <v>0</v>
      </c>
      <c r="AK69" s="107">
        <v>0</v>
      </c>
      <c r="AL69" s="107">
        <v>0</v>
      </c>
      <c r="AM69" s="107">
        <v>0</v>
      </c>
      <c r="AN69" s="107">
        <v>0</v>
      </c>
      <c r="AO69" s="107">
        <v>0</v>
      </c>
      <c r="AP69" s="107">
        <v>0</v>
      </c>
      <c r="AQ69" s="107">
        <v>0</v>
      </c>
      <c r="AR69" s="107">
        <v>0</v>
      </c>
      <c r="AS69" s="107">
        <v>0</v>
      </c>
      <c r="AT69" s="107">
        <v>0</v>
      </c>
      <c r="AU69" s="107">
        <v>0</v>
      </c>
      <c r="AV69" s="107">
        <v>0</v>
      </c>
      <c r="AW69" s="107">
        <v>0</v>
      </c>
      <c r="AX69" s="107">
        <v>0</v>
      </c>
      <c r="AY69" s="107">
        <v>0</v>
      </c>
      <c r="AZ69" s="107">
        <v>0</v>
      </c>
      <c r="BA69" s="107">
        <v>0</v>
      </c>
      <c r="BB69" s="107">
        <v>0</v>
      </c>
      <c r="BC69" s="107">
        <v>0</v>
      </c>
      <c r="BD69" s="107">
        <v>0</v>
      </c>
      <c r="BE69" s="107">
        <v>0</v>
      </c>
      <c r="BF69" s="107">
        <v>0</v>
      </c>
      <c r="BG69" s="107">
        <v>0</v>
      </c>
      <c r="BH69" s="107">
        <v>0</v>
      </c>
      <c r="BI69" s="107">
        <v>0</v>
      </c>
      <c r="BJ69" s="107">
        <v>0</v>
      </c>
      <c r="BK69" s="107">
        <v>0</v>
      </c>
      <c r="BL69" s="107">
        <v>0</v>
      </c>
      <c r="BM69" s="107">
        <v>0</v>
      </c>
      <c r="BN69" s="107">
        <v>0</v>
      </c>
      <c r="BO69" s="107">
        <v>0</v>
      </c>
      <c r="BP69" s="107">
        <v>0</v>
      </c>
      <c r="BQ69" s="107">
        <v>0</v>
      </c>
      <c r="BR69" s="107">
        <v>0</v>
      </c>
      <c r="BS69" s="107">
        <v>0</v>
      </c>
      <c r="BT69" s="107">
        <v>0</v>
      </c>
      <c r="BU69" s="107">
        <v>0</v>
      </c>
      <c r="BV69" s="107">
        <v>0</v>
      </c>
      <c r="BW69" s="107">
        <v>0</v>
      </c>
      <c r="BX69" s="107">
        <v>0</v>
      </c>
      <c r="BY69" s="107">
        <v>0</v>
      </c>
    </row>
    <row r="70" spans="1:77" x14ac:dyDescent="0.25">
      <c r="A70" s="105" t="s">
        <v>67</v>
      </c>
      <c r="B70" s="107">
        <v>0</v>
      </c>
      <c r="C70" s="107">
        <v>0</v>
      </c>
      <c r="D70" s="107">
        <v>0</v>
      </c>
      <c r="E70" s="107">
        <v>0</v>
      </c>
      <c r="F70" s="107">
        <v>0</v>
      </c>
      <c r="G70" s="107">
        <v>0</v>
      </c>
      <c r="H70" s="107">
        <v>0</v>
      </c>
      <c r="I70" s="107">
        <v>0</v>
      </c>
      <c r="J70" s="107">
        <v>0</v>
      </c>
      <c r="K70" s="107">
        <v>0</v>
      </c>
      <c r="L70" s="107">
        <v>0</v>
      </c>
      <c r="M70" s="107">
        <v>0</v>
      </c>
      <c r="N70" s="107">
        <v>0</v>
      </c>
      <c r="O70" s="107">
        <v>0</v>
      </c>
      <c r="P70" s="107">
        <v>0</v>
      </c>
      <c r="Q70" s="107">
        <v>0</v>
      </c>
      <c r="R70" s="107">
        <v>0</v>
      </c>
      <c r="S70" s="107">
        <v>0</v>
      </c>
      <c r="T70" s="107">
        <v>0</v>
      </c>
      <c r="U70" s="107">
        <v>0</v>
      </c>
      <c r="V70" s="107">
        <v>0</v>
      </c>
      <c r="W70" s="107">
        <v>0</v>
      </c>
      <c r="X70" s="107">
        <v>0</v>
      </c>
      <c r="Y70" s="107">
        <v>0</v>
      </c>
      <c r="Z70" s="107">
        <v>0</v>
      </c>
      <c r="AA70" s="107">
        <v>0</v>
      </c>
      <c r="AB70" s="107">
        <v>0</v>
      </c>
      <c r="AC70" s="107">
        <v>0</v>
      </c>
      <c r="AD70" s="107">
        <v>0</v>
      </c>
      <c r="AE70" s="107">
        <v>0</v>
      </c>
      <c r="AF70" s="107">
        <v>0</v>
      </c>
      <c r="AG70" s="107">
        <v>0</v>
      </c>
      <c r="AH70" s="107">
        <v>0</v>
      </c>
      <c r="AI70" s="107">
        <v>0</v>
      </c>
      <c r="AJ70" s="107">
        <v>0</v>
      </c>
      <c r="AK70" s="107">
        <v>0</v>
      </c>
      <c r="AL70" s="107">
        <v>0</v>
      </c>
      <c r="AM70" s="107">
        <v>0</v>
      </c>
      <c r="AN70" s="107">
        <v>0</v>
      </c>
      <c r="AO70" s="107">
        <v>0</v>
      </c>
      <c r="AP70" s="107">
        <v>0</v>
      </c>
      <c r="AQ70" s="107">
        <v>0</v>
      </c>
      <c r="AR70" s="107">
        <v>0</v>
      </c>
      <c r="AS70" s="107">
        <v>0</v>
      </c>
      <c r="AT70" s="107">
        <v>0</v>
      </c>
      <c r="AU70" s="107">
        <v>0</v>
      </c>
      <c r="AV70" s="107">
        <v>0</v>
      </c>
      <c r="AW70" s="107">
        <v>0</v>
      </c>
      <c r="AX70" s="107">
        <v>0</v>
      </c>
      <c r="AY70" s="107">
        <v>0</v>
      </c>
      <c r="AZ70" s="107">
        <v>0</v>
      </c>
      <c r="BA70" s="107">
        <v>0</v>
      </c>
      <c r="BB70" s="107">
        <v>0</v>
      </c>
      <c r="BC70" s="107">
        <v>0</v>
      </c>
      <c r="BD70" s="107">
        <v>0</v>
      </c>
      <c r="BE70" s="107">
        <v>0</v>
      </c>
      <c r="BF70" s="107">
        <v>0</v>
      </c>
      <c r="BG70" s="107">
        <v>0</v>
      </c>
      <c r="BH70" s="107">
        <v>0</v>
      </c>
      <c r="BI70" s="107">
        <v>0</v>
      </c>
      <c r="BJ70" s="107">
        <v>0</v>
      </c>
      <c r="BK70" s="107">
        <v>0</v>
      </c>
      <c r="BL70" s="107">
        <v>0</v>
      </c>
      <c r="BM70" s="107">
        <v>0</v>
      </c>
      <c r="BN70" s="107">
        <v>0</v>
      </c>
      <c r="BO70" s="107">
        <v>0</v>
      </c>
      <c r="BP70" s="107">
        <v>0</v>
      </c>
      <c r="BQ70" s="107">
        <v>0</v>
      </c>
      <c r="BR70" s="107">
        <v>0</v>
      </c>
      <c r="BS70" s="107">
        <v>0</v>
      </c>
      <c r="BT70" s="107">
        <v>0</v>
      </c>
      <c r="BU70" s="107">
        <v>0</v>
      </c>
      <c r="BV70" s="107">
        <v>0</v>
      </c>
      <c r="BW70" s="107">
        <v>0</v>
      </c>
      <c r="BX70" s="107">
        <v>0</v>
      </c>
      <c r="BY70" s="107">
        <v>0</v>
      </c>
    </row>
    <row r="71" spans="1:77" x14ac:dyDescent="0.25">
      <c r="A71" s="105" t="s">
        <v>68</v>
      </c>
      <c r="B71" s="107">
        <v>0</v>
      </c>
      <c r="C71" s="107">
        <v>0</v>
      </c>
      <c r="D71" s="107">
        <v>0</v>
      </c>
      <c r="E71" s="107">
        <v>0</v>
      </c>
      <c r="F71" s="107">
        <v>0</v>
      </c>
      <c r="G71" s="107">
        <v>0</v>
      </c>
      <c r="H71" s="107">
        <v>0</v>
      </c>
      <c r="I71" s="107">
        <v>0</v>
      </c>
      <c r="J71" s="107">
        <v>0</v>
      </c>
      <c r="K71" s="107">
        <v>0</v>
      </c>
      <c r="L71" s="107">
        <v>0</v>
      </c>
      <c r="M71" s="107">
        <v>0</v>
      </c>
      <c r="N71" s="107">
        <v>0</v>
      </c>
      <c r="O71" s="107">
        <v>0</v>
      </c>
      <c r="P71" s="107">
        <v>0</v>
      </c>
      <c r="Q71" s="107">
        <v>0</v>
      </c>
      <c r="R71" s="107">
        <v>0</v>
      </c>
      <c r="S71" s="107">
        <v>0</v>
      </c>
      <c r="T71" s="107">
        <v>0</v>
      </c>
      <c r="U71" s="107">
        <v>0</v>
      </c>
      <c r="V71" s="107">
        <v>0</v>
      </c>
      <c r="W71" s="107">
        <v>0</v>
      </c>
      <c r="X71" s="107">
        <v>0</v>
      </c>
      <c r="Y71" s="107">
        <v>0</v>
      </c>
      <c r="Z71" s="107">
        <v>0</v>
      </c>
      <c r="AA71" s="107">
        <v>0</v>
      </c>
      <c r="AB71" s="107">
        <v>0</v>
      </c>
      <c r="AC71" s="107">
        <v>0</v>
      </c>
      <c r="AD71" s="107">
        <v>0</v>
      </c>
      <c r="AE71" s="107">
        <v>0</v>
      </c>
      <c r="AF71" s="107">
        <v>0</v>
      </c>
      <c r="AG71" s="107">
        <v>0</v>
      </c>
      <c r="AH71" s="107">
        <v>0</v>
      </c>
      <c r="AI71" s="107">
        <v>0</v>
      </c>
      <c r="AJ71" s="107">
        <v>0</v>
      </c>
      <c r="AK71" s="107">
        <v>0</v>
      </c>
      <c r="AL71" s="107">
        <v>0</v>
      </c>
      <c r="AM71" s="107">
        <v>0</v>
      </c>
      <c r="AN71" s="107">
        <v>0</v>
      </c>
      <c r="AO71" s="107">
        <v>0</v>
      </c>
      <c r="AP71" s="107">
        <v>0</v>
      </c>
      <c r="AQ71" s="107">
        <v>0</v>
      </c>
      <c r="AR71" s="107">
        <v>0</v>
      </c>
      <c r="AS71" s="107">
        <v>0</v>
      </c>
      <c r="AT71" s="107">
        <v>0</v>
      </c>
      <c r="AU71" s="107">
        <v>0</v>
      </c>
      <c r="AV71" s="107">
        <v>0</v>
      </c>
      <c r="AW71" s="107">
        <v>0</v>
      </c>
      <c r="AX71" s="107">
        <v>0</v>
      </c>
      <c r="AY71" s="107">
        <v>0</v>
      </c>
      <c r="AZ71" s="107">
        <v>0</v>
      </c>
      <c r="BA71" s="107">
        <v>0</v>
      </c>
      <c r="BB71" s="107">
        <v>0</v>
      </c>
      <c r="BC71" s="107">
        <v>0</v>
      </c>
      <c r="BD71" s="107">
        <v>0</v>
      </c>
      <c r="BE71" s="107">
        <v>0</v>
      </c>
      <c r="BF71" s="107">
        <v>0</v>
      </c>
      <c r="BG71" s="107">
        <v>0</v>
      </c>
      <c r="BH71" s="107">
        <v>0</v>
      </c>
      <c r="BI71" s="107">
        <v>0</v>
      </c>
      <c r="BJ71" s="107">
        <v>0</v>
      </c>
      <c r="BK71" s="107">
        <v>0</v>
      </c>
      <c r="BL71" s="107">
        <v>0</v>
      </c>
      <c r="BM71" s="107">
        <v>0</v>
      </c>
      <c r="BN71" s="107">
        <v>0</v>
      </c>
      <c r="BO71" s="107">
        <v>0</v>
      </c>
      <c r="BP71" s="107">
        <v>0</v>
      </c>
      <c r="BQ71" s="107">
        <v>0</v>
      </c>
      <c r="BR71" s="107">
        <v>0</v>
      </c>
      <c r="BS71" s="107">
        <v>0</v>
      </c>
      <c r="BT71" s="107">
        <v>0</v>
      </c>
      <c r="BU71" s="107">
        <v>0</v>
      </c>
      <c r="BV71" s="107">
        <v>0</v>
      </c>
      <c r="BW71" s="107">
        <v>0</v>
      </c>
      <c r="BX71" s="107">
        <v>0</v>
      </c>
      <c r="BY71" s="107">
        <v>0</v>
      </c>
    </row>
    <row r="72" spans="1:77" x14ac:dyDescent="0.25">
      <c r="A72" s="105" t="s">
        <v>69</v>
      </c>
      <c r="B72" s="107">
        <v>0</v>
      </c>
      <c r="C72" s="107">
        <v>0</v>
      </c>
      <c r="D72" s="107">
        <v>0</v>
      </c>
      <c r="E72" s="107">
        <v>0</v>
      </c>
      <c r="F72" s="107">
        <v>0</v>
      </c>
      <c r="G72" s="107">
        <v>0</v>
      </c>
      <c r="H72" s="107">
        <v>0</v>
      </c>
      <c r="I72" s="107">
        <v>0</v>
      </c>
      <c r="J72" s="107">
        <v>0</v>
      </c>
      <c r="K72" s="107">
        <v>0</v>
      </c>
      <c r="L72" s="107">
        <v>0</v>
      </c>
      <c r="M72" s="107">
        <v>0</v>
      </c>
      <c r="N72" s="107">
        <v>0</v>
      </c>
      <c r="O72" s="107">
        <v>0</v>
      </c>
      <c r="P72" s="107">
        <v>0</v>
      </c>
      <c r="Q72" s="107">
        <v>0</v>
      </c>
      <c r="R72" s="107">
        <v>0</v>
      </c>
      <c r="S72" s="107">
        <v>0</v>
      </c>
      <c r="T72" s="107">
        <v>0</v>
      </c>
      <c r="U72" s="107">
        <v>0</v>
      </c>
      <c r="V72" s="107">
        <v>0</v>
      </c>
      <c r="W72" s="107">
        <v>0</v>
      </c>
      <c r="X72" s="107">
        <v>0</v>
      </c>
      <c r="Y72" s="107">
        <v>0</v>
      </c>
      <c r="Z72" s="107">
        <v>0</v>
      </c>
      <c r="AA72" s="107">
        <v>0</v>
      </c>
      <c r="AB72" s="107">
        <v>0</v>
      </c>
      <c r="AC72" s="107">
        <v>0</v>
      </c>
      <c r="AD72" s="107">
        <v>0</v>
      </c>
      <c r="AE72" s="107">
        <v>0</v>
      </c>
      <c r="AF72" s="107">
        <v>0</v>
      </c>
      <c r="AG72" s="107">
        <v>0</v>
      </c>
      <c r="AH72" s="107">
        <v>0</v>
      </c>
      <c r="AI72" s="107">
        <v>0</v>
      </c>
      <c r="AJ72" s="107">
        <v>0</v>
      </c>
      <c r="AK72" s="107">
        <v>0</v>
      </c>
      <c r="AL72" s="107">
        <v>0</v>
      </c>
      <c r="AM72" s="107">
        <v>0</v>
      </c>
      <c r="AN72" s="107">
        <v>0</v>
      </c>
      <c r="AO72" s="107">
        <v>0</v>
      </c>
      <c r="AP72" s="107">
        <v>0</v>
      </c>
      <c r="AQ72" s="107">
        <v>0</v>
      </c>
      <c r="AR72" s="107">
        <v>0</v>
      </c>
      <c r="AS72" s="107">
        <v>0</v>
      </c>
      <c r="AT72" s="107">
        <v>0</v>
      </c>
      <c r="AU72" s="107">
        <v>0</v>
      </c>
      <c r="AV72" s="107">
        <v>0</v>
      </c>
      <c r="AW72" s="107">
        <v>0</v>
      </c>
      <c r="AX72" s="107">
        <v>0</v>
      </c>
      <c r="AY72" s="107">
        <v>0</v>
      </c>
      <c r="AZ72" s="107">
        <v>0</v>
      </c>
      <c r="BA72" s="107">
        <v>0</v>
      </c>
      <c r="BB72" s="107">
        <v>0</v>
      </c>
      <c r="BC72" s="107">
        <v>0</v>
      </c>
      <c r="BD72" s="107">
        <v>0</v>
      </c>
      <c r="BE72" s="107">
        <v>0</v>
      </c>
      <c r="BF72" s="107">
        <v>0</v>
      </c>
      <c r="BG72" s="107">
        <v>0</v>
      </c>
      <c r="BH72" s="107">
        <v>0</v>
      </c>
      <c r="BI72" s="107">
        <v>0</v>
      </c>
      <c r="BJ72" s="107">
        <v>0</v>
      </c>
      <c r="BK72" s="107">
        <v>0</v>
      </c>
      <c r="BL72" s="107">
        <v>0</v>
      </c>
      <c r="BM72" s="107">
        <v>0</v>
      </c>
      <c r="BN72" s="107">
        <v>0</v>
      </c>
      <c r="BO72" s="107">
        <v>0</v>
      </c>
      <c r="BP72" s="107">
        <v>0</v>
      </c>
      <c r="BQ72" s="107">
        <v>0</v>
      </c>
      <c r="BR72" s="107">
        <v>0</v>
      </c>
      <c r="BS72" s="107">
        <v>0</v>
      </c>
      <c r="BT72" s="107">
        <v>0</v>
      </c>
      <c r="BU72" s="107">
        <v>0</v>
      </c>
      <c r="BV72" s="107">
        <v>0</v>
      </c>
      <c r="BW72" s="107">
        <v>0</v>
      </c>
      <c r="BX72" s="107">
        <v>0</v>
      </c>
      <c r="BY72" s="107">
        <v>0</v>
      </c>
    </row>
    <row r="73" spans="1:77" x14ac:dyDescent="0.25">
      <c r="A73" s="105" t="s">
        <v>70</v>
      </c>
      <c r="B73" s="107">
        <v>0</v>
      </c>
      <c r="C73" s="107">
        <v>0</v>
      </c>
      <c r="D73" s="107">
        <v>0</v>
      </c>
      <c r="E73" s="107">
        <v>0</v>
      </c>
      <c r="F73" s="107">
        <v>0</v>
      </c>
      <c r="G73" s="107">
        <v>0</v>
      </c>
      <c r="H73" s="107">
        <v>0</v>
      </c>
      <c r="I73" s="107">
        <v>0</v>
      </c>
      <c r="J73" s="107">
        <v>0</v>
      </c>
      <c r="K73" s="107">
        <v>0</v>
      </c>
      <c r="L73" s="107">
        <v>0</v>
      </c>
      <c r="M73" s="107">
        <v>0</v>
      </c>
      <c r="N73" s="107">
        <v>0</v>
      </c>
      <c r="O73" s="107">
        <v>0</v>
      </c>
      <c r="P73" s="107">
        <v>0</v>
      </c>
      <c r="Q73" s="107">
        <v>0</v>
      </c>
      <c r="R73" s="107">
        <v>0</v>
      </c>
      <c r="S73" s="107">
        <v>0</v>
      </c>
      <c r="T73" s="107">
        <v>0</v>
      </c>
      <c r="U73" s="107">
        <v>0</v>
      </c>
      <c r="V73" s="107">
        <v>0</v>
      </c>
      <c r="W73" s="107">
        <v>0</v>
      </c>
      <c r="X73" s="107">
        <v>0</v>
      </c>
      <c r="Y73" s="107">
        <v>0</v>
      </c>
      <c r="Z73" s="107">
        <v>0</v>
      </c>
      <c r="AA73" s="107">
        <v>0</v>
      </c>
      <c r="AB73" s="107">
        <v>0</v>
      </c>
      <c r="AC73" s="107">
        <v>0</v>
      </c>
      <c r="AD73" s="107">
        <v>0</v>
      </c>
      <c r="AE73" s="107">
        <v>0</v>
      </c>
      <c r="AF73" s="107">
        <v>0</v>
      </c>
      <c r="AG73" s="107">
        <v>0</v>
      </c>
      <c r="AH73" s="107">
        <v>0</v>
      </c>
      <c r="AI73" s="107">
        <v>0</v>
      </c>
      <c r="AJ73" s="107">
        <v>0</v>
      </c>
      <c r="AK73" s="107">
        <v>0</v>
      </c>
      <c r="AL73" s="107">
        <v>0</v>
      </c>
      <c r="AM73" s="107">
        <v>0</v>
      </c>
      <c r="AN73" s="107">
        <v>0</v>
      </c>
      <c r="AO73" s="107">
        <v>0</v>
      </c>
      <c r="AP73" s="107">
        <v>0</v>
      </c>
      <c r="AQ73" s="107">
        <v>0</v>
      </c>
      <c r="AR73" s="107">
        <v>0</v>
      </c>
      <c r="AS73" s="107">
        <v>0</v>
      </c>
      <c r="AT73" s="107">
        <v>0</v>
      </c>
      <c r="AU73" s="107">
        <v>0</v>
      </c>
      <c r="AV73" s="107">
        <v>0</v>
      </c>
      <c r="AW73" s="107">
        <v>0</v>
      </c>
      <c r="AX73" s="107">
        <v>0</v>
      </c>
      <c r="AY73" s="107">
        <v>0</v>
      </c>
      <c r="AZ73" s="107">
        <v>0</v>
      </c>
      <c r="BA73" s="107">
        <v>0</v>
      </c>
      <c r="BB73" s="107">
        <v>0</v>
      </c>
      <c r="BC73" s="107">
        <v>0</v>
      </c>
      <c r="BD73" s="107">
        <v>0</v>
      </c>
      <c r="BE73" s="107">
        <v>0</v>
      </c>
      <c r="BF73" s="107">
        <v>0</v>
      </c>
      <c r="BG73" s="107">
        <v>0</v>
      </c>
      <c r="BH73" s="107">
        <v>0</v>
      </c>
      <c r="BI73" s="107">
        <v>0</v>
      </c>
      <c r="BJ73" s="107">
        <v>0</v>
      </c>
      <c r="BK73" s="107">
        <v>0</v>
      </c>
      <c r="BL73" s="107">
        <v>0</v>
      </c>
      <c r="BM73" s="107">
        <v>0</v>
      </c>
      <c r="BN73" s="107">
        <v>0</v>
      </c>
      <c r="BO73" s="107">
        <v>0</v>
      </c>
      <c r="BP73" s="107">
        <v>0</v>
      </c>
      <c r="BQ73" s="107">
        <v>0</v>
      </c>
      <c r="BR73" s="107">
        <v>0</v>
      </c>
      <c r="BS73" s="107">
        <v>0</v>
      </c>
      <c r="BT73" s="107">
        <v>0</v>
      </c>
      <c r="BU73" s="107">
        <v>0</v>
      </c>
      <c r="BV73" s="107">
        <v>0</v>
      </c>
      <c r="BW73" s="107">
        <v>0</v>
      </c>
      <c r="BX73" s="107">
        <v>0</v>
      </c>
      <c r="BY73" s="107">
        <v>0</v>
      </c>
    </row>
    <row r="74" spans="1:77" x14ac:dyDescent="0.25">
      <c r="A74" s="105" t="s">
        <v>71</v>
      </c>
      <c r="B74" s="107">
        <v>0</v>
      </c>
      <c r="C74" s="107">
        <v>0</v>
      </c>
      <c r="D74" s="107">
        <v>0</v>
      </c>
      <c r="E74" s="107">
        <v>0</v>
      </c>
      <c r="F74" s="107">
        <v>0</v>
      </c>
      <c r="G74" s="107">
        <v>0</v>
      </c>
      <c r="H74" s="107">
        <v>0</v>
      </c>
      <c r="I74" s="107">
        <v>0</v>
      </c>
      <c r="J74" s="107">
        <v>0</v>
      </c>
      <c r="K74" s="107">
        <v>0</v>
      </c>
      <c r="L74" s="107">
        <v>0</v>
      </c>
      <c r="M74" s="107">
        <v>0</v>
      </c>
      <c r="N74" s="107">
        <v>0</v>
      </c>
      <c r="O74" s="107">
        <v>0</v>
      </c>
      <c r="P74" s="107">
        <v>0</v>
      </c>
      <c r="Q74" s="107">
        <v>0</v>
      </c>
      <c r="R74" s="107">
        <v>0</v>
      </c>
      <c r="S74" s="107">
        <v>0</v>
      </c>
      <c r="T74" s="107">
        <v>0</v>
      </c>
      <c r="U74" s="107">
        <v>0</v>
      </c>
      <c r="V74" s="107">
        <v>0</v>
      </c>
      <c r="W74" s="107">
        <v>0</v>
      </c>
      <c r="X74" s="107">
        <v>0</v>
      </c>
      <c r="Y74" s="107">
        <v>0</v>
      </c>
      <c r="Z74" s="107">
        <v>0</v>
      </c>
      <c r="AA74" s="107">
        <v>0</v>
      </c>
      <c r="AB74" s="107">
        <v>0</v>
      </c>
      <c r="AC74" s="107">
        <v>0</v>
      </c>
      <c r="AD74" s="107">
        <v>0</v>
      </c>
      <c r="AE74" s="107">
        <v>0</v>
      </c>
      <c r="AF74" s="107">
        <v>0</v>
      </c>
      <c r="AG74" s="107">
        <v>0</v>
      </c>
      <c r="AH74" s="107">
        <v>0</v>
      </c>
      <c r="AI74" s="107">
        <v>0</v>
      </c>
      <c r="AJ74" s="107">
        <v>0</v>
      </c>
      <c r="AK74" s="107">
        <v>0</v>
      </c>
      <c r="AL74" s="107">
        <v>0</v>
      </c>
      <c r="AM74" s="107">
        <v>0</v>
      </c>
      <c r="AN74" s="107">
        <v>0</v>
      </c>
      <c r="AO74" s="107">
        <v>0</v>
      </c>
      <c r="AP74" s="107">
        <v>0</v>
      </c>
      <c r="AQ74" s="107">
        <v>0</v>
      </c>
      <c r="AR74" s="107">
        <v>0</v>
      </c>
      <c r="AS74" s="107">
        <v>0</v>
      </c>
      <c r="AT74" s="107">
        <v>0</v>
      </c>
      <c r="AU74" s="107">
        <v>0</v>
      </c>
      <c r="AV74" s="107">
        <v>0</v>
      </c>
      <c r="AW74" s="107">
        <v>0</v>
      </c>
      <c r="AX74" s="107">
        <v>0</v>
      </c>
      <c r="AY74" s="107">
        <v>0</v>
      </c>
      <c r="AZ74" s="107">
        <v>0</v>
      </c>
      <c r="BA74" s="107">
        <v>0</v>
      </c>
      <c r="BB74" s="107">
        <v>0</v>
      </c>
      <c r="BC74" s="107">
        <v>0</v>
      </c>
      <c r="BD74" s="107">
        <v>0</v>
      </c>
      <c r="BE74" s="107">
        <v>0</v>
      </c>
      <c r="BF74" s="107">
        <v>0</v>
      </c>
      <c r="BG74" s="107">
        <v>0</v>
      </c>
      <c r="BH74" s="107">
        <v>0</v>
      </c>
      <c r="BI74" s="107">
        <v>0</v>
      </c>
      <c r="BJ74" s="107">
        <v>0</v>
      </c>
      <c r="BK74" s="107">
        <v>0</v>
      </c>
      <c r="BL74" s="107">
        <v>0</v>
      </c>
      <c r="BM74" s="107">
        <v>0</v>
      </c>
      <c r="BN74" s="107">
        <v>0</v>
      </c>
      <c r="BO74" s="107">
        <v>0</v>
      </c>
      <c r="BP74" s="107">
        <v>0</v>
      </c>
      <c r="BQ74" s="107">
        <v>0</v>
      </c>
      <c r="BR74" s="107">
        <v>0</v>
      </c>
      <c r="BS74" s="107">
        <v>0</v>
      </c>
      <c r="BT74" s="107">
        <v>0</v>
      </c>
      <c r="BU74" s="107">
        <v>0</v>
      </c>
      <c r="BV74" s="107">
        <v>0</v>
      </c>
      <c r="BW74" s="107">
        <v>0</v>
      </c>
      <c r="BX74" s="107">
        <v>0</v>
      </c>
      <c r="BY74" s="107">
        <v>0</v>
      </c>
    </row>
    <row r="75" spans="1:77" x14ac:dyDescent="0.25">
      <c r="A75" s="105" t="s">
        <v>72</v>
      </c>
      <c r="B75" s="107">
        <v>0</v>
      </c>
      <c r="C75" s="107">
        <v>0</v>
      </c>
      <c r="D75" s="107">
        <v>0</v>
      </c>
      <c r="E75" s="107">
        <v>0</v>
      </c>
      <c r="F75" s="107">
        <v>0</v>
      </c>
      <c r="G75" s="107">
        <v>0</v>
      </c>
      <c r="H75" s="107">
        <v>0</v>
      </c>
      <c r="I75" s="107">
        <v>0</v>
      </c>
      <c r="J75" s="107">
        <v>0</v>
      </c>
      <c r="K75" s="107">
        <v>0</v>
      </c>
      <c r="L75" s="107">
        <v>0</v>
      </c>
      <c r="M75" s="107">
        <v>0</v>
      </c>
      <c r="N75" s="107">
        <v>0</v>
      </c>
      <c r="O75" s="107">
        <v>0</v>
      </c>
      <c r="P75" s="107">
        <v>0</v>
      </c>
      <c r="Q75" s="107">
        <v>0</v>
      </c>
      <c r="R75" s="107">
        <v>0</v>
      </c>
      <c r="S75" s="107">
        <v>0</v>
      </c>
      <c r="T75" s="107">
        <v>0</v>
      </c>
      <c r="U75" s="107">
        <v>0</v>
      </c>
      <c r="V75" s="107">
        <v>0</v>
      </c>
      <c r="W75" s="107">
        <v>0</v>
      </c>
      <c r="X75" s="107">
        <v>0</v>
      </c>
      <c r="Y75" s="107">
        <v>0</v>
      </c>
      <c r="Z75" s="107">
        <v>0</v>
      </c>
      <c r="AA75" s="107">
        <v>0</v>
      </c>
      <c r="AB75" s="107">
        <v>0</v>
      </c>
      <c r="AC75" s="107">
        <v>0</v>
      </c>
      <c r="AD75" s="107">
        <v>0</v>
      </c>
      <c r="AE75" s="107">
        <v>0</v>
      </c>
      <c r="AF75" s="107">
        <v>0</v>
      </c>
      <c r="AG75" s="107">
        <v>0</v>
      </c>
      <c r="AH75" s="107">
        <v>0</v>
      </c>
      <c r="AI75" s="107">
        <v>0</v>
      </c>
      <c r="AJ75" s="107">
        <v>0</v>
      </c>
      <c r="AK75" s="107">
        <v>0</v>
      </c>
      <c r="AL75" s="107">
        <v>0</v>
      </c>
      <c r="AM75" s="107">
        <v>0</v>
      </c>
      <c r="AN75" s="107">
        <v>0</v>
      </c>
      <c r="AO75" s="107">
        <v>0</v>
      </c>
      <c r="AP75" s="107">
        <v>0</v>
      </c>
      <c r="AQ75" s="107">
        <v>0</v>
      </c>
      <c r="AR75" s="107">
        <v>0</v>
      </c>
      <c r="AS75" s="107">
        <v>0</v>
      </c>
      <c r="AT75" s="107">
        <v>0</v>
      </c>
      <c r="AU75" s="107">
        <v>0</v>
      </c>
      <c r="AV75" s="107">
        <v>0</v>
      </c>
      <c r="AW75" s="107">
        <v>0</v>
      </c>
      <c r="AX75" s="107">
        <v>0</v>
      </c>
      <c r="AY75" s="107">
        <v>0</v>
      </c>
      <c r="AZ75" s="107">
        <v>0</v>
      </c>
      <c r="BA75" s="107">
        <v>0</v>
      </c>
      <c r="BB75" s="107">
        <v>0</v>
      </c>
      <c r="BC75" s="107">
        <v>0</v>
      </c>
      <c r="BD75" s="107">
        <v>0</v>
      </c>
      <c r="BE75" s="107">
        <v>0</v>
      </c>
      <c r="BF75" s="107">
        <v>0</v>
      </c>
      <c r="BG75" s="107">
        <v>0</v>
      </c>
      <c r="BH75" s="107">
        <v>0</v>
      </c>
      <c r="BI75" s="107">
        <v>0</v>
      </c>
      <c r="BJ75" s="107">
        <v>0</v>
      </c>
      <c r="BK75" s="107">
        <v>0</v>
      </c>
      <c r="BL75" s="107">
        <v>0</v>
      </c>
      <c r="BM75" s="107">
        <v>0</v>
      </c>
      <c r="BN75" s="107">
        <v>0</v>
      </c>
      <c r="BO75" s="107">
        <v>0</v>
      </c>
      <c r="BP75" s="107">
        <v>0</v>
      </c>
      <c r="BQ75" s="107">
        <v>0</v>
      </c>
      <c r="BR75" s="107">
        <v>0</v>
      </c>
      <c r="BS75" s="107">
        <v>0</v>
      </c>
      <c r="BT75" s="107">
        <v>0</v>
      </c>
      <c r="BU75" s="107">
        <v>0</v>
      </c>
      <c r="BV75" s="107">
        <v>0</v>
      </c>
      <c r="BW75" s="107">
        <v>0</v>
      </c>
      <c r="BX75" s="107">
        <v>0</v>
      </c>
      <c r="BY75" s="107">
        <v>0</v>
      </c>
    </row>
    <row r="76" spans="1:77" x14ac:dyDescent="0.25">
      <c r="A76" s="105" t="s">
        <v>73</v>
      </c>
      <c r="B76" s="107">
        <v>0</v>
      </c>
      <c r="C76" s="107">
        <v>0</v>
      </c>
      <c r="D76" s="107">
        <v>0</v>
      </c>
      <c r="E76" s="107">
        <v>0</v>
      </c>
      <c r="F76" s="107">
        <v>0</v>
      </c>
      <c r="G76" s="107">
        <v>0</v>
      </c>
      <c r="H76" s="107">
        <v>0</v>
      </c>
      <c r="I76" s="107">
        <v>0</v>
      </c>
      <c r="J76" s="107">
        <v>0</v>
      </c>
      <c r="K76" s="107">
        <v>0</v>
      </c>
      <c r="L76" s="107">
        <v>0</v>
      </c>
      <c r="M76" s="107">
        <v>0</v>
      </c>
      <c r="N76" s="107">
        <v>0</v>
      </c>
      <c r="O76" s="107">
        <v>0</v>
      </c>
      <c r="P76" s="107">
        <v>0</v>
      </c>
      <c r="Q76" s="107">
        <v>0</v>
      </c>
      <c r="R76" s="107">
        <v>0</v>
      </c>
      <c r="S76" s="107">
        <v>0</v>
      </c>
      <c r="T76" s="107">
        <v>0</v>
      </c>
      <c r="U76" s="107">
        <v>0</v>
      </c>
      <c r="V76" s="107">
        <v>0</v>
      </c>
      <c r="W76" s="107">
        <v>0</v>
      </c>
      <c r="X76" s="107">
        <v>0</v>
      </c>
      <c r="Y76" s="107">
        <v>0</v>
      </c>
      <c r="Z76" s="107">
        <v>0</v>
      </c>
      <c r="AA76" s="107">
        <v>0</v>
      </c>
      <c r="AB76" s="107">
        <v>0</v>
      </c>
      <c r="AC76" s="107">
        <v>0</v>
      </c>
      <c r="AD76" s="107">
        <v>0</v>
      </c>
      <c r="AE76" s="107">
        <v>0</v>
      </c>
      <c r="AF76" s="107">
        <v>0</v>
      </c>
      <c r="AG76" s="107">
        <v>0</v>
      </c>
      <c r="AH76" s="107">
        <v>0</v>
      </c>
      <c r="AI76" s="107">
        <v>0</v>
      </c>
      <c r="AJ76" s="107">
        <v>0</v>
      </c>
      <c r="AK76" s="107">
        <v>0</v>
      </c>
      <c r="AL76" s="107">
        <v>0</v>
      </c>
      <c r="AM76" s="107">
        <v>0</v>
      </c>
      <c r="AN76" s="107">
        <v>0</v>
      </c>
      <c r="AO76" s="107">
        <v>0</v>
      </c>
      <c r="AP76" s="107">
        <v>0</v>
      </c>
      <c r="AQ76" s="107">
        <v>0</v>
      </c>
      <c r="AR76" s="107">
        <v>0</v>
      </c>
      <c r="AS76" s="107">
        <v>0</v>
      </c>
      <c r="AT76" s="107">
        <v>0</v>
      </c>
      <c r="AU76" s="107">
        <v>0</v>
      </c>
      <c r="AV76" s="107">
        <v>0</v>
      </c>
      <c r="AW76" s="107">
        <v>0</v>
      </c>
      <c r="AX76" s="107">
        <v>0</v>
      </c>
      <c r="AY76" s="107">
        <v>0</v>
      </c>
      <c r="AZ76" s="107">
        <v>0</v>
      </c>
      <c r="BA76" s="107">
        <v>0</v>
      </c>
      <c r="BB76" s="107">
        <v>0</v>
      </c>
      <c r="BC76" s="107">
        <v>0</v>
      </c>
      <c r="BD76" s="107">
        <v>0</v>
      </c>
      <c r="BE76" s="107">
        <v>0</v>
      </c>
      <c r="BF76" s="107">
        <v>0</v>
      </c>
      <c r="BG76" s="107">
        <v>0</v>
      </c>
      <c r="BH76" s="107">
        <v>0</v>
      </c>
      <c r="BI76" s="107">
        <v>0</v>
      </c>
      <c r="BJ76" s="107">
        <v>0</v>
      </c>
      <c r="BK76" s="107">
        <v>0</v>
      </c>
      <c r="BL76" s="107">
        <v>0</v>
      </c>
      <c r="BM76" s="107">
        <v>0</v>
      </c>
      <c r="BN76" s="107">
        <v>0</v>
      </c>
      <c r="BO76" s="107">
        <v>0</v>
      </c>
      <c r="BP76" s="107">
        <v>0</v>
      </c>
      <c r="BQ76" s="107">
        <v>0</v>
      </c>
      <c r="BR76" s="107">
        <v>0</v>
      </c>
      <c r="BS76" s="107">
        <v>0</v>
      </c>
      <c r="BT76" s="107">
        <v>0</v>
      </c>
      <c r="BU76" s="107">
        <v>0</v>
      </c>
      <c r="BV76" s="107">
        <v>0</v>
      </c>
      <c r="BW76" s="107">
        <v>0</v>
      </c>
      <c r="BX76" s="107">
        <v>0</v>
      </c>
      <c r="BY76" s="107">
        <v>0</v>
      </c>
    </row>
    <row r="77" spans="1:77" x14ac:dyDescent="0.25">
      <c r="A77" s="105" t="s">
        <v>74</v>
      </c>
      <c r="B77" s="107">
        <v>0</v>
      </c>
      <c r="C77" s="107">
        <v>0</v>
      </c>
      <c r="D77" s="107">
        <v>0</v>
      </c>
      <c r="E77" s="107">
        <v>0</v>
      </c>
      <c r="F77" s="107">
        <v>0</v>
      </c>
      <c r="G77" s="107">
        <v>0</v>
      </c>
      <c r="H77" s="107">
        <v>0</v>
      </c>
      <c r="I77" s="107">
        <v>0</v>
      </c>
      <c r="J77" s="107">
        <v>0</v>
      </c>
      <c r="K77" s="107">
        <v>0</v>
      </c>
      <c r="L77" s="107">
        <v>0</v>
      </c>
      <c r="M77" s="107">
        <v>0</v>
      </c>
      <c r="N77" s="107">
        <v>0</v>
      </c>
      <c r="O77" s="107">
        <v>0</v>
      </c>
      <c r="P77" s="107">
        <v>0</v>
      </c>
      <c r="Q77" s="107">
        <v>0</v>
      </c>
      <c r="R77" s="107">
        <v>0</v>
      </c>
      <c r="S77" s="107">
        <v>0</v>
      </c>
      <c r="T77" s="107">
        <v>0</v>
      </c>
      <c r="U77" s="107">
        <v>0</v>
      </c>
      <c r="V77" s="107">
        <v>0</v>
      </c>
      <c r="W77" s="107">
        <v>0</v>
      </c>
      <c r="X77" s="107">
        <v>0</v>
      </c>
      <c r="Y77" s="107">
        <v>0</v>
      </c>
      <c r="Z77" s="107">
        <v>0</v>
      </c>
      <c r="AA77" s="107">
        <v>0</v>
      </c>
      <c r="AB77" s="107">
        <v>0</v>
      </c>
      <c r="AC77" s="107">
        <v>0</v>
      </c>
      <c r="AD77" s="107">
        <v>0</v>
      </c>
      <c r="AE77" s="107">
        <v>0</v>
      </c>
      <c r="AF77" s="107">
        <v>0</v>
      </c>
      <c r="AG77" s="107">
        <v>0</v>
      </c>
      <c r="AH77" s="107">
        <v>0</v>
      </c>
      <c r="AI77" s="107">
        <v>0</v>
      </c>
      <c r="AJ77" s="107">
        <v>0</v>
      </c>
      <c r="AK77" s="107">
        <v>0</v>
      </c>
      <c r="AL77" s="107">
        <v>0</v>
      </c>
      <c r="AM77" s="107">
        <v>0</v>
      </c>
      <c r="AN77" s="107">
        <v>0</v>
      </c>
      <c r="AO77" s="107">
        <v>0</v>
      </c>
      <c r="AP77" s="107">
        <v>0</v>
      </c>
      <c r="AQ77" s="107">
        <v>0</v>
      </c>
      <c r="AR77" s="107">
        <v>0</v>
      </c>
      <c r="AS77" s="107">
        <v>0</v>
      </c>
      <c r="AT77" s="107">
        <v>0</v>
      </c>
      <c r="AU77" s="107">
        <v>0</v>
      </c>
      <c r="AV77" s="107">
        <v>0</v>
      </c>
      <c r="AW77" s="107">
        <v>0</v>
      </c>
      <c r="AX77" s="107">
        <v>0</v>
      </c>
      <c r="AY77" s="107">
        <v>0</v>
      </c>
      <c r="AZ77" s="107">
        <v>0</v>
      </c>
      <c r="BA77" s="107">
        <v>0</v>
      </c>
      <c r="BB77" s="107">
        <v>0</v>
      </c>
      <c r="BC77" s="107">
        <v>0</v>
      </c>
      <c r="BD77" s="107">
        <v>0</v>
      </c>
      <c r="BE77" s="107">
        <v>0</v>
      </c>
      <c r="BF77" s="107">
        <v>0</v>
      </c>
      <c r="BG77" s="107">
        <v>0</v>
      </c>
      <c r="BH77" s="107">
        <v>0</v>
      </c>
      <c r="BI77" s="107">
        <v>0</v>
      </c>
      <c r="BJ77" s="107">
        <v>0</v>
      </c>
      <c r="BK77" s="107">
        <v>0</v>
      </c>
      <c r="BL77" s="107">
        <v>0</v>
      </c>
      <c r="BM77" s="107">
        <v>0</v>
      </c>
      <c r="BN77" s="107">
        <v>0</v>
      </c>
      <c r="BO77" s="107">
        <v>0</v>
      </c>
      <c r="BP77" s="107">
        <v>0</v>
      </c>
      <c r="BQ77" s="107">
        <v>0</v>
      </c>
      <c r="BR77" s="107">
        <v>0</v>
      </c>
      <c r="BS77" s="107">
        <v>0</v>
      </c>
      <c r="BT77" s="107">
        <v>0</v>
      </c>
      <c r="BU77" s="107">
        <v>0</v>
      </c>
      <c r="BV77" s="107">
        <v>0</v>
      </c>
      <c r="BW77" s="107">
        <v>0</v>
      </c>
      <c r="BX77" s="107">
        <v>0</v>
      </c>
      <c r="BY77" s="107">
        <v>0</v>
      </c>
    </row>
    <row r="78" spans="1:77" x14ac:dyDescent="0.25">
      <c r="A78" s="105" t="s">
        <v>75</v>
      </c>
      <c r="B78" s="107">
        <v>0</v>
      </c>
      <c r="C78" s="107">
        <v>0</v>
      </c>
      <c r="D78" s="107">
        <v>0</v>
      </c>
      <c r="E78" s="107">
        <v>0</v>
      </c>
      <c r="F78" s="107">
        <v>0</v>
      </c>
      <c r="G78" s="107">
        <v>0</v>
      </c>
      <c r="H78" s="107">
        <v>0</v>
      </c>
      <c r="I78" s="107">
        <v>0</v>
      </c>
      <c r="J78" s="107">
        <v>0</v>
      </c>
      <c r="K78" s="107">
        <v>0</v>
      </c>
      <c r="L78" s="107">
        <v>0</v>
      </c>
      <c r="M78" s="107">
        <v>0</v>
      </c>
      <c r="N78" s="107">
        <v>0</v>
      </c>
      <c r="O78" s="107">
        <v>0</v>
      </c>
      <c r="P78" s="107">
        <v>0</v>
      </c>
      <c r="Q78" s="107">
        <v>0</v>
      </c>
      <c r="R78" s="107">
        <v>0</v>
      </c>
      <c r="S78" s="107">
        <v>0</v>
      </c>
      <c r="T78" s="107">
        <v>0</v>
      </c>
      <c r="U78" s="107">
        <v>0</v>
      </c>
      <c r="V78" s="107">
        <v>0</v>
      </c>
      <c r="W78" s="107">
        <v>0</v>
      </c>
      <c r="X78" s="107">
        <v>0</v>
      </c>
      <c r="Y78" s="107">
        <v>0</v>
      </c>
      <c r="Z78" s="107">
        <v>0</v>
      </c>
      <c r="AA78" s="107">
        <v>0</v>
      </c>
      <c r="AB78" s="107">
        <v>0</v>
      </c>
      <c r="AC78" s="107">
        <v>0</v>
      </c>
      <c r="AD78" s="107">
        <v>0</v>
      </c>
      <c r="AE78" s="107">
        <v>0</v>
      </c>
      <c r="AF78" s="107">
        <v>0</v>
      </c>
      <c r="AG78" s="107">
        <v>0</v>
      </c>
      <c r="AH78" s="107">
        <v>0</v>
      </c>
      <c r="AI78" s="107">
        <v>0</v>
      </c>
      <c r="AJ78" s="107">
        <v>0</v>
      </c>
      <c r="AK78" s="107">
        <v>0</v>
      </c>
      <c r="AL78" s="107">
        <v>0</v>
      </c>
      <c r="AM78" s="107">
        <v>0</v>
      </c>
      <c r="AN78" s="107">
        <v>0</v>
      </c>
      <c r="AO78" s="107">
        <v>0</v>
      </c>
      <c r="AP78" s="107">
        <v>0</v>
      </c>
      <c r="AQ78" s="107">
        <v>0</v>
      </c>
      <c r="AR78" s="107">
        <v>0</v>
      </c>
      <c r="AS78" s="107">
        <v>0</v>
      </c>
      <c r="AT78" s="107">
        <v>0</v>
      </c>
      <c r="AU78" s="107">
        <v>0</v>
      </c>
      <c r="AV78" s="107">
        <v>0</v>
      </c>
      <c r="AW78" s="107">
        <v>0</v>
      </c>
      <c r="AX78" s="107">
        <v>0</v>
      </c>
      <c r="AY78" s="107">
        <v>0</v>
      </c>
      <c r="AZ78" s="107">
        <v>0</v>
      </c>
      <c r="BA78" s="107">
        <v>0</v>
      </c>
      <c r="BB78" s="107">
        <v>0</v>
      </c>
      <c r="BC78" s="107">
        <v>0</v>
      </c>
      <c r="BD78" s="107">
        <v>0</v>
      </c>
      <c r="BE78" s="107">
        <v>0</v>
      </c>
      <c r="BF78" s="107">
        <v>0</v>
      </c>
      <c r="BG78" s="107">
        <v>0</v>
      </c>
      <c r="BH78" s="107">
        <v>0</v>
      </c>
      <c r="BI78" s="107">
        <v>0</v>
      </c>
      <c r="BJ78" s="107">
        <v>0</v>
      </c>
      <c r="BK78" s="107">
        <v>0</v>
      </c>
      <c r="BL78" s="107">
        <v>0</v>
      </c>
      <c r="BM78" s="107">
        <v>0</v>
      </c>
      <c r="BN78" s="107">
        <v>0</v>
      </c>
      <c r="BO78" s="107">
        <v>0</v>
      </c>
      <c r="BP78" s="107">
        <v>0</v>
      </c>
      <c r="BQ78" s="107">
        <v>0</v>
      </c>
      <c r="BR78" s="107">
        <v>0</v>
      </c>
      <c r="BS78" s="107">
        <v>0</v>
      </c>
      <c r="BT78" s="107">
        <v>0</v>
      </c>
      <c r="BU78" s="107">
        <v>0</v>
      </c>
      <c r="BV78" s="107">
        <v>0</v>
      </c>
      <c r="BW78" s="107">
        <v>0</v>
      </c>
      <c r="BX78" s="107">
        <v>0</v>
      </c>
      <c r="BY78" s="107">
        <v>0</v>
      </c>
    </row>
    <row r="79" spans="1:77" x14ac:dyDescent="0.25">
      <c r="A79" s="106" t="s">
        <v>870</v>
      </c>
      <c r="B79" s="228">
        <f>SUM(B3:B78)</f>
        <v>0</v>
      </c>
      <c r="C79" s="228">
        <f t="shared" ref="C79:BN79" si="0">SUM(C3:C78)</f>
        <v>0</v>
      </c>
      <c r="D79" s="228">
        <f t="shared" si="0"/>
        <v>0</v>
      </c>
      <c r="E79" s="228">
        <f t="shared" si="0"/>
        <v>0</v>
      </c>
      <c r="F79" s="228">
        <f t="shared" si="0"/>
        <v>0</v>
      </c>
      <c r="G79" s="228">
        <f t="shared" si="0"/>
        <v>0</v>
      </c>
      <c r="H79" s="228">
        <f t="shared" si="0"/>
        <v>0</v>
      </c>
      <c r="I79" s="228">
        <f t="shared" si="0"/>
        <v>0</v>
      </c>
      <c r="J79" s="228">
        <f t="shared" si="0"/>
        <v>0</v>
      </c>
      <c r="K79" s="228">
        <f t="shared" si="0"/>
        <v>0</v>
      </c>
      <c r="L79" s="228">
        <f t="shared" si="0"/>
        <v>0</v>
      </c>
      <c r="M79" s="228">
        <f t="shared" si="0"/>
        <v>0</v>
      </c>
      <c r="N79" s="228">
        <f t="shared" si="0"/>
        <v>0</v>
      </c>
      <c r="O79" s="228">
        <f t="shared" si="0"/>
        <v>0</v>
      </c>
      <c r="P79" s="228">
        <f t="shared" si="0"/>
        <v>0</v>
      </c>
      <c r="Q79" s="228">
        <f t="shared" si="0"/>
        <v>0</v>
      </c>
      <c r="R79" s="228">
        <f t="shared" si="0"/>
        <v>0</v>
      </c>
      <c r="S79" s="228">
        <f t="shared" si="0"/>
        <v>0</v>
      </c>
      <c r="T79" s="228">
        <f t="shared" si="0"/>
        <v>0</v>
      </c>
      <c r="U79" s="228">
        <f t="shared" si="0"/>
        <v>0</v>
      </c>
      <c r="V79" s="228">
        <f t="shared" si="0"/>
        <v>0</v>
      </c>
      <c r="W79" s="228">
        <f t="shared" si="0"/>
        <v>0</v>
      </c>
      <c r="X79" s="228">
        <f t="shared" si="0"/>
        <v>0</v>
      </c>
      <c r="Y79" s="228">
        <f t="shared" si="0"/>
        <v>0</v>
      </c>
      <c r="Z79" s="228">
        <f t="shared" si="0"/>
        <v>0</v>
      </c>
      <c r="AA79" s="228">
        <f t="shared" si="0"/>
        <v>0</v>
      </c>
      <c r="AB79" s="228">
        <f t="shared" si="0"/>
        <v>0</v>
      </c>
      <c r="AC79" s="228">
        <f t="shared" si="0"/>
        <v>0</v>
      </c>
      <c r="AD79" s="228">
        <f t="shared" si="0"/>
        <v>0</v>
      </c>
      <c r="AE79" s="228">
        <f t="shared" si="0"/>
        <v>0</v>
      </c>
      <c r="AF79" s="228">
        <f t="shared" si="0"/>
        <v>0</v>
      </c>
      <c r="AG79" s="228">
        <f t="shared" si="0"/>
        <v>0</v>
      </c>
      <c r="AH79" s="228">
        <f t="shared" si="0"/>
        <v>0</v>
      </c>
      <c r="AI79" s="228">
        <f t="shared" si="0"/>
        <v>0</v>
      </c>
      <c r="AJ79" s="228">
        <f t="shared" si="0"/>
        <v>0</v>
      </c>
      <c r="AK79" s="228">
        <f t="shared" si="0"/>
        <v>0</v>
      </c>
      <c r="AL79" s="228">
        <f t="shared" si="0"/>
        <v>0</v>
      </c>
      <c r="AM79" s="228">
        <f t="shared" si="0"/>
        <v>0</v>
      </c>
      <c r="AN79" s="228">
        <f t="shared" si="0"/>
        <v>0</v>
      </c>
      <c r="AO79" s="228">
        <f t="shared" si="0"/>
        <v>0</v>
      </c>
      <c r="AP79" s="228">
        <f t="shared" si="0"/>
        <v>0</v>
      </c>
      <c r="AQ79" s="228">
        <f t="shared" si="0"/>
        <v>0</v>
      </c>
      <c r="AR79" s="228">
        <f t="shared" si="0"/>
        <v>0</v>
      </c>
      <c r="AS79" s="228">
        <f t="shared" si="0"/>
        <v>0</v>
      </c>
      <c r="AT79" s="228">
        <f t="shared" si="0"/>
        <v>0</v>
      </c>
      <c r="AU79" s="228">
        <f t="shared" si="0"/>
        <v>0</v>
      </c>
      <c r="AV79" s="228">
        <f t="shared" si="0"/>
        <v>0</v>
      </c>
      <c r="AW79" s="228">
        <f t="shared" si="0"/>
        <v>0</v>
      </c>
      <c r="AX79" s="228">
        <f t="shared" si="0"/>
        <v>0</v>
      </c>
      <c r="AY79" s="228">
        <f t="shared" si="0"/>
        <v>0</v>
      </c>
      <c r="AZ79" s="228">
        <f t="shared" si="0"/>
        <v>0</v>
      </c>
      <c r="BA79" s="228">
        <f t="shared" si="0"/>
        <v>0</v>
      </c>
      <c r="BB79" s="228">
        <f t="shared" si="0"/>
        <v>0</v>
      </c>
      <c r="BC79" s="228">
        <f t="shared" si="0"/>
        <v>0</v>
      </c>
      <c r="BD79" s="228">
        <f t="shared" si="0"/>
        <v>0</v>
      </c>
      <c r="BE79" s="228">
        <f t="shared" si="0"/>
        <v>0</v>
      </c>
      <c r="BF79" s="228">
        <f t="shared" si="0"/>
        <v>0</v>
      </c>
      <c r="BG79" s="228">
        <f t="shared" si="0"/>
        <v>0</v>
      </c>
      <c r="BH79" s="228">
        <f t="shared" si="0"/>
        <v>0</v>
      </c>
      <c r="BI79" s="228">
        <f t="shared" si="0"/>
        <v>0</v>
      </c>
      <c r="BJ79" s="228">
        <f t="shared" si="0"/>
        <v>0</v>
      </c>
      <c r="BK79" s="228">
        <f t="shared" si="0"/>
        <v>0</v>
      </c>
      <c r="BL79" s="228">
        <f t="shared" si="0"/>
        <v>0</v>
      </c>
      <c r="BM79" s="228">
        <f t="shared" si="0"/>
        <v>0</v>
      </c>
      <c r="BN79" s="228">
        <f t="shared" si="0"/>
        <v>0</v>
      </c>
      <c r="BO79" s="228">
        <f t="shared" ref="BO79:BY79" si="1">SUM(BO3:BO78)</f>
        <v>0</v>
      </c>
      <c r="BP79" s="228">
        <f t="shared" si="1"/>
        <v>0</v>
      </c>
      <c r="BQ79" s="228">
        <f t="shared" si="1"/>
        <v>0</v>
      </c>
      <c r="BR79" s="228">
        <f t="shared" si="1"/>
        <v>0</v>
      </c>
      <c r="BS79" s="228">
        <f t="shared" si="1"/>
        <v>0</v>
      </c>
      <c r="BT79" s="228">
        <f t="shared" si="1"/>
        <v>0</v>
      </c>
      <c r="BU79" s="228">
        <f t="shared" si="1"/>
        <v>0</v>
      </c>
      <c r="BV79" s="228">
        <f t="shared" si="1"/>
        <v>0</v>
      </c>
      <c r="BW79" s="228">
        <f t="shared" si="1"/>
        <v>0</v>
      </c>
      <c r="BX79" s="228">
        <f t="shared" si="1"/>
        <v>0</v>
      </c>
      <c r="BY79" s="228">
        <f t="shared" si="1"/>
        <v>0</v>
      </c>
    </row>
    <row r="80" spans="1:77" x14ac:dyDescent="0.25">
      <c r="A80" s="105" t="s">
        <v>871</v>
      </c>
    </row>
  </sheetData>
  <sheetProtection password="8153" sheet="1" formatColumns="0" formatRows="0"/>
  <conditionalFormatting sqref="A3:A80">
    <cfRule type="cellIs" dxfId="211" priority="1" operator="lessThan">
      <formula>0</formula>
    </cfRule>
  </conditionalFormatting>
  <conditionalFormatting sqref="B2:BY2">
    <cfRule type="cellIs" dxfId="210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6"/>
  <dimension ref="A5:CQ130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A8" sqref="A8:XFD8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8" width="22.140625" customWidth="1"/>
    <col min="89" max="93" width="0.7109375" hidden="1" bestFit="1" customWidth="1"/>
    <col min="94" max="94" width="12.42578125" customWidth="1"/>
    <col min="95" max="95" width="12.7109375" customWidth="1"/>
  </cols>
  <sheetData>
    <row r="5" spans="1:95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95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K6" s="81"/>
      <c r="CL6" s="81"/>
      <c r="CM6" s="81"/>
      <c r="CN6" s="81"/>
      <c r="CO6" s="81"/>
      <c r="CP6" s="81"/>
      <c r="CQ6" s="81"/>
    </row>
    <row r="7" spans="1:95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41" t="s">
        <v>827</v>
      </c>
      <c r="CC7" s="443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35" t="s">
        <v>728</v>
      </c>
      <c r="CI7" s="437" t="s">
        <v>830</v>
      </c>
      <c r="CJ7" s="243"/>
    </row>
    <row r="8" spans="1:95" ht="105" x14ac:dyDescent="0.25">
      <c r="A8" s="29"/>
      <c r="B8" s="440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42"/>
      <c r="CC8" s="444"/>
      <c r="CD8" s="411"/>
      <c r="CE8" s="411"/>
      <c r="CF8" s="411"/>
      <c r="CG8" s="411"/>
      <c r="CH8" s="436"/>
      <c r="CI8" s="438"/>
      <c r="CJ8" s="243"/>
      <c r="CK8" s="166" t="s">
        <v>858</v>
      </c>
      <c r="CL8" s="166" t="s">
        <v>948</v>
      </c>
      <c r="CM8" s="166"/>
      <c r="CN8" s="230" t="s">
        <v>873</v>
      </c>
      <c r="CO8" s="360">
        <v>0</v>
      </c>
      <c r="CP8" s="81"/>
      <c r="CQ8" s="81"/>
    </row>
    <row r="9" spans="1:95" ht="19.5" x14ac:dyDescent="0.25">
      <c r="A9" s="30"/>
      <c r="B9" s="74" t="s">
        <v>0</v>
      </c>
      <c r="C9" s="45" t="s">
        <v>111</v>
      </c>
      <c r="D9" s="52">
        <f>$CK9*C_Of!D9</f>
        <v>6578.3280536732918</v>
      </c>
      <c r="E9" s="53">
        <f>$CK9*C_Of!E9</f>
        <v>22.524997320127</v>
      </c>
      <c r="F9" s="53">
        <f>$CK9*C_Of!F9</f>
        <v>3674.3568225303479</v>
      </c>
      <c r="G9" s="53">
        <f>$CK9*C_Of!G9</f>
        <v>8.1724144185766825</v>
      </c>
      <c r="H9" s="53">
        <f>$CK9*C_Of!H9</f>
        <v>176.01439344220091</v>
      </c>
      <c r="I9" s="53">
        <f>$CK9*C_Of!I9</f>
        <v>27.250374158896889</v>
      </c>
      <c r="J9" s="53">
        <f>$CK9*C_Of!J9</f>
        <v>40.332669291522407</v>
      </c>
      <c r="K9" s="53">
        <f>$CK9*C_Of!K9</f>
        <v>107.18605072700554</v>
      </c>
      <c r="L9" s="53">
        <f>$CK9*C_Of!L9</f>
        <v>18478.517657107139</v>
      </c>
      <c r="M9" s="53">
        <f>$CK9*C_Of!M9</f>
        <v>45273.297470121601</v>
      </c>
      <c r="N9" s="53">
        <f>$CK9*C_Of!N9</f>
        <v>7.7035091854635498</v>
      </c>
      <c r="O9" s="53">
        <f>$CK9*C_Of!O9</f>
        <v>524.66301485727081</v>
      </c>
      <c r="P9" s="53">
        <f>$CK9*C_Of!P9</f>
        <v>70.804674320970847</v>
      </c>
      <c r="Q9" s="53">
        <f>$CK9*C_Of!Q9</f>
        <v>22.932066910886551</v>
      </c>
      <c r="R9" s="53">
        <f>$CK9*C_Of!R9</f>
        <v>45.099423239099195</v>
      </c>
      <c r="S9" s="53">
        <f>$CK9*C_Of!S9</f>
        <v>5.3303014779827906</v>
      </c>
      <c r="T9" s="53">
        <f>$CK9*C_Of!T9</f>
        <v>214.61081142385814</v>
      </c>
      <c r="U9" s="53">
        <f>$CK9*C_Of!U9</f>
        <v>324.54021107037693</v>
      </c>
      <c r="V9" s="53">
        <f>$CK9*C_Of!V9</f>
        <v>770.22909430191851</v>
      </c>
      <c r="W9" s="53">
        <f>$CK9*C_Of!W9</f>
        <v>27843.452342648437</v>
      </c>
      <c r="X9" s="53">
        <f>$CK9*C_Of!X9</f>
        <v>127.62226930461301</v>
      </c>
      <c r="Y9" s="53">
        <f>$CK9*C_Of!Y9</f>
        <v>36.401326377664773</v>
      </c>
      <c r="Z9" s="53">
        <f>$CK9*C_Of!Z9</f>
        <v>9454.3912462412172</v>
      </c>
      <c r="AA9" s="53">
        <f>$CK9*C_Of!AA9</f>
        <v>58.129073409474003</v>
      </c>
      <c r="AB9" s="53">
        <f>$CK9*C_Of!AB9</f>
        <v>61.992976497294514</v>
      </c>
      <c r="AC9" s="53">
        <f>$CK9*C_Of!AC9</f>
        <v>32.811032944127852</v>
      </c>
      <c r="AD9" s="53">
        <f>$CK9*C_Of!AD9</f>
        <v>29.067654350843135</v>
      </c>
      <c r="AE9" s="53">
        <f>$CK9*C_Of!AE9</f>
        <v>135098.01201348132</v>
      </c>
      <c r="AF9" s="53">
        <f>$CK9*C_Of!AF9</f>
        <v>33471.82994250163</v>
      </c>
      <c r="AG9" s="53">
        <f>$CK9*C_Of!AG9</f>
        <v>20.520107641749746</v>
      </c>
      <c r="AH9" s="53">
        <f>$CK9*C_Of!AH9</f>
        <v>36.471065576390295</v>
      </c>
      <c r="AI9" s="53">
        <f>$CK9*C_Of!AI9</f>
        <v>8203.7559852126233</v>
      </c>
      <c r="AJ9" s="53">
        <f>$CK9*C_Of!AJ9</f>
        <v>0</v>
      </c>
      <c r="AK9" s="53">
        <f>$CK9*C_Of!AK9</f>
        <v>27.496798686329171</v>
      </c>
      <c r="AL9" s="53">
        <f>$CK9*C_Of!AL9</f>
        <v>38.662463626200193</v>
      </c>
      <c r="AM9" s="53">
        <f>$CK9*C_Of!AM9</f>
        <v>14.983842997322965</v>
      </c>
      <c r="AN9" s="53">
        <f>$CK9*C_Of!AN9</f>
        <v>39.002725238799492</v>
      </c>
      <c r="AO9" s="53">
        <f>$CK9*C_Of!AO9</f>
        <v>67.447070898058541</v>
      </c>
      <c r="AP9" s="53">
        <f>$CK9*C_Of!AP9</f>
        <v>17.972829335866763</v>
      </c>
      <c r="AQ9" s="53">
        <f>$CK9*C_Of!AQ9</f>
        <v>167.11935128205243</v>
      </c>
      <c r="AR9" s="53">
        <f>$CK9*C_Of!AR9</f>
        <v>30.319229407946533</v>
      </c>
      <c r="AS9" s="53">
        <f>$CK9*C_Of!AS9</f>
        <v>53.813944246496341</v>
      </c>
      <c r="AT9" s="53">
        <f>$CK9*C_Of!AT9</f>
        <v>25.966099078433935</v>
      </c>
      <c r="AU9" s="53">
        <f>$CK9*C_Of!AU9</f>
        <v>10.160339580548419</v>
      </c>
      <c r="AV9" s="53">
        <f>$CK9*C_Of!AV9</f>
        <v>68.970384978357188</v>
      </c>
      <c r="AW9" s="53">
        <f>$CK9*C_Of!AW9</f>
        <v>9.9880171325120433</v>
      </c>
      <c r="AX9" s="53">
        <f>$CK9*C_Of!AX9</f>
        <v>33.316043643719937</v>
      </c>
      <c r="AY9" s="53">
        <f>$CK9*C_Of!AY9</f>
        <v>36.341120248624378</v>
      </c>
      <c r="AZ9" s="53">
        <f>$CK9*C_Of!AZ9</f>
        <v>35.905915089781253</v>
      </c>
      <c r="BA9" s="53">
        <f>$CK9*C_Of!BA9</f>
        <v>6.9836978664077503</v>
      </c>
      <c r="BB9" s="53">
        <f>$CK9*C_Of!BB9</f>
        <v>24.350900793488325</v>
      </c>
      <c r="BC9" s="53">
        <f>$CK9*C_Of!BC9</f>
        <v>7.2691526125498314</v>
      </c>
      <c r="BD9" s="53">
        <f>$CK9*C_Of!BD9</f>
        <v>42.431377858697118</v>
      </c>
      <c r="BE9" s="53">
        <f>$CK9*C_Of!BE9</f>
        <v>22.08232072561707</v>
      </c>
      <c r="BF9" s="53">
        <f>$CK9*C_Of!BF9</f>
        <v>40.356415989613986</v>
      </c>
      <c r="BG9" s="53">
        <f>$CK9*C_Of!BG9</f>
        <v>60.065482292369332</v>
      </c>
      <c r="BH9" s="53">
        <f>$CK9*C_Of!BH9</f>
        <v>29.154302185338405</v>
      </c>
      <c r="BI9" s="53">
        <f>$CK9*C_Of!BI9</f>
        <v>321.58803699264479</v>
      </c>
      <c r="BJ9" s="53">
        <f>$CK9*C_Of!BJ9</f>
        <v>213.24664759163221</v>
      </c>
      <c r="BK9" s="53">
        <f>$CK9*C_Of!BK9</f>
        <v>660.21561855693994</v>
      </c>
      <c r="BL9" s="53">
        <f>$CK9*C_Of!BL9</f>
        <v>5.4713239417095956</v>
      </c>
      <c r="BM9" s="53">
        <f>$CK9*C_Of!BM9</f>
        <v>110.05713906117063</v>
      </c>
      <c r="BN9" s="53">
        <f>$CK9*C_Of!BN9</f>
        <v>2868.0561800101991</v>
      </c>
      <c r="BO9" s="53">
        <f>$CK9*C_Of!BO9</f>
        <v>34.879140637236986</v>
      </c>
      <c r="BP9" s="53">
        <f>$CK9*C_Of!BP9</f>
        <v>27.293960519801676</v>
      </c>
      <c r="BQ9" s="53">
        <f>$CK9*C_Of!BQ9</f>
        <v>25.891503081073768</v>
      </c>
      <c r="BR9" s="53">
        <f>$CK9*C_Of!BR9</f>
        <v>2.6443840091976623</v>
      </c>
      <c r="BS9" s="53">
        <f>$CK9*C_Of!BS9</f>
        <v>5.4940635933068727</v>
      </c>
      <c r="BT9" s="53">
        <f>$CK9*C_Of!BT9</f>
        <v>56.398095873011407</v>
      </c>
      <c r="BU9" s="53">
        <f>$CK9*C_Of!BU9</f>
        <v>103.81711061884344</v>
      </c>
      <c r="BV9" s="53">
        <f>$CK9*C_Of!BV9</f>
        <v>46.651408761940409</v>
      </c>
      <c r="BW9" s="53">
        <f>$CK9*C_Of!BW9</f>
        <v>30.873619060747107</v>
      </c>
      <c r="BX9" s="53">
        <f>$CK9*C_Of!BX9</f>
        <v>83.341141212407805</v>
      </c>
      <c r="BY9" s="53">
        <f>$CK9*C_Of!BY9</f>
        <v>145.9595249051419</v>
      </c>
      <c r="BZ9" s="53">
        <f>$CK9*C_Of!BZ9</f>
        <v>763.07764748088653</v>
      </c>
      <c r="CA9" s="54">
        <f>$CK9*C_Of!CA9</f>
        <v>0</v>
      </c>
      <c r="CB9" s="239">
        <f>+SUM(D9:CA9)</f>
        <v>297261.46741746884</v>
      </c>
      <c r="CC9" s="52">
        <f>$CK9*C_Of!CC9</f>
        <v>454372.71673073625</v>
      </c>
      <c r="CD9" s="53">
        <f>$CK9*C_Of!CD9</f>
        <v>0</v>
      </c>
      <c r="CE9" s="53">
        <f>$CK9*C_Of!CE9</f>
        <v>0</v>
      </c>
      <c r="CF9" s="53">
        <f>$CK9*C_Of!CF9</f>
        <v>41654.477503571165</v>
      </c>
      <c r="CG9" s="53">
        <f>$CK9*C_Of!CG9</f>
        <v>-4686.0000000000009</v>
      </c>
      <c r="CH9" s="242">
        <f>$CK9*C_Of!CH9</f>
        <v>16810.33834822326</v>
      </c>
      <c r="CI9" s="244">
        <f>SUM(CB9:CH9)</f>
        <v>805412.99999999953</v>
      </c>
      <c r="CJ9" s="127"/>
      <c r="CK9" s="48">
        <f>+Sim_V_Of!G2</f>
        <v>805413</v>
      </c>
      <c r="CL9" s="48">
        <f>+CK9-CI9</f>
        <v>0</v>
      </c>
      <c r="CM9" s="48"/>
      <c r="CN9" s="167">
        <f>IFERROR((SUM(CC9:CH9))/CI9,0)</f>
        <v>0.63092045023178289</v>
      </c>
      <c r="CO9" s="360">
        <v>0</v>
      </c>
    </row>
    <row r="10" spans="1:95" ht="19.5" x14ac:dyDescent="0.25">
      <c r="A10" s="30"/>
      <c r="B10" s="42" t="s">
        <v>1</v>
      </c>
      <c r="C10" s="43" t="s">
        <v>112</v>
      </c>
      <c r="D10" s="51">
        <f>$CK10*C_Of!D10</f>
        <v>25.023405994818621</v>
      </c>
      <c r="E10" s="48">
        <f>$CK10*C_Of!E10</f>
        <v>3428.2748086990268</v>
      </c>
      <c r="F10" s="48">
        <f>$CK10*C_Of!F10</f>
        <v>74.960404056166354</v>
      </c>
      <c r="G10" s="48">
        <f>$CK10*C_Of!G10</f>
        <v>11.902178960107848</v>
      </c>
      <c r="H10" s="48">
        <f>$CK10*C_Of!H10</f>
        <v>256.34466181033054</v>
      </c>
      <c r="I10" s="48">
        <f>$CK10*C_Of!I10</f>
        <v>39.68702679000657</v>
      </c>
      <c r="J10" s="48">
        <f>$CK10*C_Of!J10</f>
        <v>58.739880683895819</v>
      </c>
      <c r="K10" s="48">
        <f>$CK10*C_Of!K10</f>
        <v>156.10411959532092</v>
      </c>
      <c r="L10" s="48">
        <f>$CK10*C_Of!L10</f>
        <v>13526.215825071557</v>
      </c>
      <c r="M10" s="48">
        <f>$CK10*C_Of!M10</f>
        <v>186.21545204916112</v>
      </c>
      <c r="N10" s="48">
        <f>$CK10*C_Of!N10</f>
        <v>11.219272573574447</v>
      </c>
      <c r="O10" s="48">
        <f>$CK10*C_Of!O10</f>
        <v>764.11116430736763</v>
      </c>
      <c r="P10" s="48">
        <f>$CK10*C_Of!P10</f>
        <v>103.11884124044688</v>
      </c>
      <c r="Q10" s="48">
        <f>$CK10*C_Of!Q10</f>
        <v>33.397910374945845</v>
      </c>
      <c r="R10" s="48">
        <f>$CK10*C_Of!R10</f>
        <v>65.682107991152478</v>
      </c>
      <c r="S10" s="48">
        <f>$CK10*C_Of!S10</f>
        <v>7.7629692833574717</v>
      </c>
      <c r="T10" s="48">
        <f>$CK10*C_Of!T10</f>
        <v>312.55589272791423</v>
      </c>
      <c r="U10" s="48">
        <f>$CK10*C_Of!U10</f>
        <v>472.65538359513721</v>
      </c>
      <c r="V10" s="48">
        <f>$CK10*C_Of!V10</f>
        <v>1121.7498343971447</v>
      </c>
      <c r="W10" s="48">
        <f>$CK10*C_Of!W10</f>
        <v>306.50958998407225</v>
      </c>
      <c r="X10" s="48">
        <f>$CK10*C_Of!X10</f>
        <v>185.86711475445779</v>
      </c>
      <c r="Y10" s="48">
        <f>$CK10*C_Of!Y10</f>
        <v>49.029199885146944</v>
      </c>
      <c r="Z10" s="48">
        <f>$CK10*C_Of!Z10</f>
        <v>329942.26680060208</v>
      </c>
      <c r="AA10" s="48">
        <f>$CK10*C_Of!AA10</f>
        <v>84.658290569814682</v>
      </c>
      <c r="AB10" s="48">
        <f>$CK10*C_Of!AB10</f>
        <v>90.285619738439962</v>
      </c>
      <c r="AC10" s="48">
        <f>$CK10*C_Of!AC10</f>
        <v>27.859818409530295</v>
      </c>
      <c r="AD10" s="48">
        <f>$CK10*C_Of!AD10</f>
        <v>42.333685776858438</v>
      </c>
      <c r="AE10" s="48">
        <f>$CK10*C_Of!AE10</f>
        <v>40887.885688176124</v>
      </c>
      <c r="AF10" s="48">
        <f>$CK10*C_Of!AF10</f>
        <v>149.95593523022748</v>
      </c>
      <c r="AG10" s="48">
        <f>$CK10*C_Of!AG10</f>
        <v>29.885169904944437</v>
      </c>
      <c r="AH10" s="48">
        <f>$CK10*C_Of!AH10</f>
        <v>53.115900286371939</v>
      </c>
      <c r="AI10" s="48">
        <f>$CK10*C_Of!AI10</f>
        <v>33.07278965091902</v>
      </c>
      <c r="AJ10" s="48">
        <f>$CK10*C_Of!AJ10</f>
        <v>0</v>
      </c>
      <c r="AK10" s="48">
        <f>$CK10*C_Of!AK10</f>
        <v>40.045915690573338</v>
      </c>
      <c r="AL10" s="48">
        <f>$CK10*C_Of!AL10</f>
        <v>56.307418780879651</v>
      </c>
      <c r="AM10" s="48">
        <f>$CK10*C_Of!AM10</f>
        <v>21.822239026316623</v>
      </c>
      <c r="AN10" s="48">
        <f>$CK10*C_Of!AN10</f>
        <v>56.802970572429082</v>
      </c>
      <c r="AO10" s="48">
        <f>$CK10*C_Of!AO10</f>
        <v>98.22887913503348</v>
      </c>
      <c r="AP10" s="48">
        <f>$CK10*C_Of!AP10</f>
        <v>26.175352866187442</v>
      </c>
      <c r="AQ10" s="48">
        <f>$CK10*C_Of!AQ10</f>
        <v>243.39005889553729</v>
      </c>
      <c r="AR10" s="48">
        <f>$CK10*C_Of!AR10</f>
        <v>44.156460485614147</v>
      </c>
      <c r="AS10" s="48">
        <f>$CK10*C_Of!AS10</f>
        <v>78.373802669030027</v>
      </c>
      <c r="AT10" s="48">
        <f>$CK10*C_Of!AT10</f>
        <v>37.816628268985575</v>
      </c>
      <c r="AU10" s="48">
        <f>$CK10*C_Of!AU10</f>
        <v>14.797362662895392</v>
      </c>
      <c r="AV10" s="48">
        <f>$CK10*C_Of!AV10</f>
        <v>100.44741038755447</v>
      </c>
      <c r="AW10" s="48">
        <f>$CK10*C_Of!AW10</f>
        <v>14.546394893724132</v>
      </c>
      <c r="AX10" s="48">
        <f>$CK10*C_Of!AX10</f>
        <v>48.520974754897466</v>
      </c>
      <c r="AY10" s="48">
        <f>$CK10*C_Of!AY10</f>
        <v>52.926649904919586</v>
      </c>
      <c r="AZ10" s="48">
        <f>$CK10*C_Of!AZ10</f>
        <v>52.292823789452768</v>
      </c>
      <c r="BA10" s="48">
        <f>$CK10*C_Of!BA10</f>
        <v>10.170950413425679</v>
      </c>
      <c r="BB10" s="48">
        <f>$CK10*C_Of!BB10</f>
        <v>35.46427827070557</v>
      </c>
      <c r="BC10" s="48">
        <f>$CK10*C_Of!BC10</f>
        <v>10.586682325634181</v>
      </c>
      <c r="BD10" s="48">
        <f>$CK10*C_Of!BD10</f>
        <v>61.79640763813908</v>
      </c>
      <c r="BE10" s="48">
        <f>$CK10*C_Of!BE10</f>
        <v>32.160353069389231</v>
      </c>
      <c r="BF10" s="48">
        <f>$CK10*C_Of!BF10</f>
        <v>58.774465010622549</v>
      </c>
      <c r="BG10" s="48">
        <f>$CK10*C_Of!BG10</f>
        <v>87.478446754230788</v>
      </c>
      <c r="BH10" s="48">
        <f>$CK10*C_Of!BH10</f>
        <v>42.459878353476164</v>
      </c>
      <c r="BI10" s="48">
        <f>$CK10*C_Of!BI10</f>
        <v>468.35588256705978</v>
      </c>
      <c r="BJ10" s="48">
        <f>$CK10*C_Of!BJ10</f>
        <v>310.56914545465435</v>
      </c>
      <c r="BK10" s="48">
        <f>$CK10*C_Of!BK10</f>
        <v>961.52789639020352</v>
      </c>
      <c r="BL10" s="48">
        <f>$CK10*C_Of!BL10</f>
        <v>7.9683522356532563</v>
      </c>
      <c r="BM10" s="48">
        <f>$CK10*C_Of!BM10</f>
        <v>19.211809689506552</v>
      </c>
      <c r="BN10" s="48">
        <f>$CK10*C_Of!BN10</f>
        <v>156.79053720542589</v>
      </c>
      <c r="BO10" s="48">
        <f>$CK10*C_Of!BO10</f>
        <v>50.79744523179297</v>
      </c>
      <c r="BP10" s="48">
        <f>$CK10*C_Of!BP10</f>
        <v>39.750505297230816</v>
      </c>
      <c r="BQ10" s="48">
        <f>$CK10*C_Of!BQ10</f>
        <v>37.70798780304554</v>
      </c>
      <c r="BR10" s="48">
        <f>$CK10*C_Of!BR10</f>
        <v>3.8512402950558591</v>
      </c>
      <c r="BS10" s="48">
        <f>$CK10*C_Of!BS10</f>
        <v>8.0014699153179247</v>
      </c>
      <c r="BT10" s="48">
        <f>$CK10*C_Of!BT10</f>
        <v>82.137321446164194</v>
      </c>
      <c r="BU10" s="48">
        <f>$CK10*C_Of!BU10</f>
        <v>107.36118059024348</v>
      </c>
      <c r="BV10" s="48">
        <f>$CK10*C_Of!BV10</f>
        <v>67.942395892652442</v>
      </c>
      <c r="BW10" s="48">
        <f>$CK10*C_Of!BW10</f>
        <v>44.963865069290662</v>
      </c>
      <c r="BX10" s="48">
        <f>$CK10*C_Of!BX10</f>
        <v>121.37675925916314</v>
      </c>
      <c r="BY10" s="48">
        <f>$CK10*C_Of!BY10</f>
        <v>163.15755949224447</v>
      </c>
      <c r="BZ10" s="48">
        <f>$CK10*C_Of!BZ10</f>
        <v>60.056411835389426</v>
      </c>
      <c r="CA10" s="55">
        <f>$CK10*C_Of!CA10</f>
        <v>0</v>
      </c>
      <c r="CB10" s="83">
        <f t="shared" ref="CB10:CB73" si="0">+SUM(D10:CA10)</f>
        <v>396575.51731346012</v>
      </c>
      <c r="CC10" s="51">
        <f>$CK10*C_Of!CC10</f>
        <v>30157.256132020651</v>
      </c>
      <c r="CD10" s="48">
        <f>$CK10*C_Of!CD10</f>
        <v>0</v>
      </c>
      <c r="CE10" s="48">
        <f>$CK10*C_Of!CE10</f>
        <v>0</v>
      </c>
      <c r="CF10" s="48">
        <f>$CK10*C_Of!CF10</f>
        <v>1896.908250734399</v>
      </c>
      <c r="CG10" s="48">
        <f>$CK10*C_Of!CG10</f>
        <v>385.99999999999915</v>
      </c>
      <c r="CH10" s="82">
        <f>$CK10*C_Of!CH10</f>
        <v>11.318303783883605</v>
      </c>
      <c r="CI10" s="93">
        <f t="shared" ref="CI10:CI73" si="1">SUM(CB10:CH10)</f>
        <v>429026.99999999907</v>
      </c>
      <c r="CJ10" s="127"/>
      <c r="CK10" s="48">
        <f>+Sim_V_Of!G3</f>
        <v>429026.99999999919</v>
      </c>
      <c r="CL10" s="48">
        <f t="shared" ref="CL10:CL73" si="2">+CK10-CI10</f>
        <v>0</v>
      </c>
      <c r="CM10" s="48"/>
      <c r="CN10" s="167">
        <f t="shared" ref="CN10:CN73" si="3">IFERROR((SUM(CC10:CH10))/CI10,0)</f>
        <v>7.5639721244907671E-2</v>
      </c>
      <c r="CO10" s="360">
        <v>0</v>
      </c>
    </row>
    <row r="11" spans="1:95" ht="19.5" x14ac:dyDescent="0.25">
      <c r="A11" s="30"/>
      <c r="B11" s="42" t="s">
        <v>2</v>
      </c>
      <c r="C11" s="43" t="s">
        <v>113</v>
      </c>
      <c r="D11" s="51">
        <f>$CK11*C_Of!D11</f>
        <v>14.212509096732465</v>
      </c>
      <c r="E11" s="48">
        <f>$CK11*C_Of!E11</f>
        <v>18.632244564658414</v>
      </c>
      <c r="F11" s="48">
        <f>$CK11*C_Of!F11</f>
        <v>53735.109547350563</v>
      </c>
      <c r="G11" s="48">
        <f>$CK11*C_Of!G11</f>
        <v>6.7600640287136278</v>
      </c>
      <c r="H11" s="48">
        <f>$CK11*C_Of!H11</f>
        <v>145.59572100746422</v>
      </c>
      <c r="I11" s="48">
        <f>$CK11*C_Of!I11</f>
        <v>22.540985403506824</v>
      </c>
      <c r="J11" s="48">
        <f>$CK11*C_Of!J11</f>
        <v>33.362408328175412</v>
      </c>
      <c r="K11" s="48">
        <f>$CK11*C_Of!K11</f>
        <v>88.662239674539151</v>
      </c>
      <c r="L11" s="48">
        <f>$CK11*C_Of!L11</f>
        <v>394.74221279507492</v>
      </c>
      <c r="M11" s="48">
        <f>$CK11*C_Of!M11</f>
        <v>2061.6935589316649</v>
      </c>
      <c r="N11" s="48">
        <f>$CK11*C_Of!N11</f>
        <v>6.3721946382384775</v>
      </c>
      <c r="O11" s="48">
        <f>$CK11*C_Of!O11</f>
        <v>433.99115515617592</v>
      </c>
      <c r="P11" s="48">
        <f>$CK11*C_Of!P11</f>
        <v>58.568264826851518</v>
      </c>
      <c r="Q11" s="48">
        <f>$CK11*C_Of!Q11</f>
        <v>18.968964701050599</v>
      </c>
      <c r="R11" s="48">
        <f>$CK11*C_Of!R11</f>
        <v>37.305375515631674</v>
      </c>
      <c r="S11" s="48">
        <f>$CK11*C_Of!S11</f>
        <v>4.4091228660166397</v>
      </c>
      <c r="T11" s="48">
        <f>$CK11*C_Of!T11</f>
        <v>312.2607583064248</v>
      </c>
      <c r="U11" s="48">
        <f>$CK11*C_Of!U11</f>
        <v>268.4534207835826</v>
      </c>
      <c r="V11" s="48">
        <f>$CK11*C_Of!V11</f>
        <v>637.11869315187039</v>
      </c>
      <c r="W11" s="48">
        <f>$CK11*C_Of!W11</f>
        <v>174.08782548572262</v>
      </c>
      <c r="X11" s="48">
        <f>$CK11*C_Of!X11</f>
        <v>105.56668663642854</v>
      </c>
      <c r="Y11" s="48">
        <f>$CK11*C_Of!Y11</f>
        <v>27.847046461918595</v>
      </c>
      <c r="Z11" s="48">
        <f>$CK11*C_Of!Z11</f>
        <v>726.39616857223666</v>
      </c>
      <c r="AA11" s="48">
        <f>$CK11*C_Of!AA11</f>
        <v>54.306587312145659</v>
      </c>
      <c r="AB11" s="48">
        <f>$CK11*C_Of!AB11</f>
        <v>51.279397860643108</v>
      </c>
      <c r="AC11" s="48">
        <f>$CK11*C_Of!AC11</f>
        <v>15.823502310626763</v>
      </c>
      <c r="AD11" s="48">
        <f>$CK11*C_Of!AD11</f>
        <v>24.044204626915892</v>
      </c>
      <c r="AE11" s="48">
        <f>$CK11*C_Of!AE11</f>
        <v>193.22501261710633</v>
      </c>
      <c r="AF11" s="48">
        <f>$CK11*C_Of!AF11</f>
        <v>48544.26663111712</v>
      </c>
      <c r="AG11" s="48">
        <f>$CK11*C_Of!AG11</f>
        <v>1432.6179159492553</v>
      </c>
      <c r="AH11" s="48">
        <f>$CK11*C_Of!AH11</f>
        <v>30.168164004432686</v>
      </c>
      <c r="AI11" s="48">
        <f>$CK11*C_Of!AI11</f>
        <v>18.78430633564971</v>
      </c>
      <c r="AJ11" s="48">
        <f>$CK11*C_Of!AJ11</f>
        <v>0</v>
      </c>
      <c r="AK11" s="48">
        <f>$CK11*C_Of!AK11</f>
        <v>22.744823033167556</v>
      </c>
      <c r="AL11" s="48">
        <f>$CK11*C_Of!AL11</f>
        <v>31.980846324536198</v>
      </c>
      <c r="AM11" s="48">
        <f>$CK11*C_Of!AM11</f>
        <v>12.394346746274884</v>
      </c>
      <c r="AN11" s="48">
        <f>$CK11*C_Of!AN11</f>
        <v>32.262304186298167</v>
      </c>
      <c r="AO11" s="48">
        <f>$CK11*C_Of!AO11</f>
        <v>55.790919851501059</v>
      </c>
      <c r="AP11" s="48">
        <f>$CK11*C_Of!AP11</f>
        <v>14.866778758970778</v>
      </c>
      <c r="AQ11" s="48">
        <f>$CK11*C_Of!AQ11</f>
        <v>138.23791320907031</v>
      </c>
      <c r="AR11" s="48">
        <f>$CK11*C_Of!AR11</f>
        <v>25.079483442871211</v>
      </c>
      <c r="AS11" s="48">
        <f>$CK11*C_Of!AS11</f>
        <v>44.513859688395243</v>
      </c>
      <c r="AT11" s="48">
        <f>$CK11*C_Of!AT11</f>
        <v>21.478657757141285</v>
      </c>
      <c r="AU11" s="48">
        <f>$CK11*C_Of!AU11</f>
        <v>8.4044374893487959</v>
      </c>
      <c r="AV11" s="48">
        <f>$CK11*C_Of!AV11</f>
        <v>57.050975961143813</v>
      </c>
      <c r="AW11" s="48">
        <f>$CK11*C_Of!AW11</f>
        <v>8.2618956745746424</v>
      </c>
      <c r="AX11" s="48">
        <f>$CK11*C_Of!AX11</f>
        <v>27.558390541603117</v>
      </c>
      <c r="AY11" s="48">
        <f>$CK11*C_Of!AY11</f>
        <v>30.060675728515999</v>
      </c>
      <c r="AZ11" s="48">
        <f>$CK11*C_Of!AZ11</f>
        <v>29.70068239133046</v>
      </c>
      <c r="BA11" s="48">
        <f>$CK11*C_Of!BA11</f>
        <v>5.7767805590956982</v>
      </c>
      <c r="BB11" s="48">
        <f>$CK11*C_Of!BB11</f>
        <v>20.142596800604238</v>
      </c>
      <c r="BC11" s="48">
        <f>$CK11*C_Of!BC11</f>
        <v>6.0129032350131464</v>
      </c>
      <c r="BD11" s="48">
        <f>$CK11*C_Of!BD11</f>
        <v>35.098419690920522</v>
      </c>
      <c r="BE11" s="48">
        <f>$CK11*C_Of!BE11</f>
        <v>18.266070999585921</v>
      </c>
      <c r="BF11" s="48">
        <f>$CK11*C_Of!BF11</f>
        <v>33.382051140121497</v>
      </c>
      <c r="BG11" s="48">
        <f>$CK11*C_Of!BG11</f>
        <v>49.6850117254209</v>
      </c>
      <c r="BH11" s="48">
        <f>$CK11*C_Of!BH11</f>
        <v>24.115878049130728</v>
      </c>
      <c r="BI11" s="48">
        <f>$CK11*C_Of!BI11</f>
        <v>266.01143916502758</v>
      </c>
      <c r="BJ11" s="48">
        <f>$CK11*C_Of!BJ11</f>
        <v>176.39352555973662</v>
      </c>
      <c r="BK11" s="48">
        <f>$CK11*C_Of!BK11</f>
        <v>546.11766188173635</v>
      </c>
      <c r="BL11" s="48">
        <f>$CK11*C_Of!BL11</f>
        <v>4.5257739357559759</v>
      </c>
      <c r="BM11" s="48">
        <f>$CK11*C_Of!BM11</f>
        <v>1282.5093436932823</v>
      </c>
      <c r="BN11" s="48">
        <f>$CK11*C_Of!BN11</f>
        <v>6634.5222778784273</v>
      </c>
      <c r="BO11" s="48">
        <f>$CK11*C_Of!BO11</f>
        <v>28.851354311923718</v>
      </c>
      <c r="BP11" s="48">
        <f>$CK11*C_Of!BP11</f>
        <v>22.57703920296002</v>
      </c>
      <c r="BQ11" s="48">
        <f>$CK11*C_Of!BQ11</f>
        <v>21.416953382814139</v>
      </c>
      <c r="BR11" s="48">
        <f>$CK11*C_Of!BR11</f>
        <v>2.1873835935251011</v>
      </c>
      <c r="BS11" s="48">
        <f>$CK11*C_Of!BS11</f>
        <v>4.5445837382102985</v>
      </c>
      <c r="BT11" s="48">
        <f>$CK11*C_Of!BT11</f>
        <v>46.651420213402076</v>
      </c>
      <c r="BU11" s="48">
        <f>$CK11*C_Of!BU11</f>
        <v>143.41666532429957</v>
      </c>
      <c r="BV11" s="48">
        <f>$CK11*C_Of!BV11</f>
        <v>38.589148091113778</v>
      </c>
      <c r="BW11" s="48">
        <f>$CK11*C_Of!BW11</f>
        <v>25.538063901207906</v>
      </c>
      <c r="BX11" s="48">
        <f>$CK11*C_Of!BX11</f>
        <v>68.938189128208734</v>
      </c>
      <c r="BY11" s="48">
        <f>$CK11*C_Of!BY11</f>
        <v>185.74453251292073</v>
      </c>
      <c r="BZ11" s="48">
        <f>$CK11*C_Of!BZ11</f>
        <v>836.33801530375513</v>
      </c>
      <c r="CA11" s="55">
        <f>$CK11*C_Of!CA11</f>
        <v>0</v>
      </c>
      <c r="CB11" s="83">
        <f t="shared" si="0"/>
        <v>120784.91296422004</v>
      </c>
      <c r="CC11" s="51">
        <f>$CK11*C_Of!CC11</f>
        <v>580680.11401595373</v>
      </c>
      <c r="CD11" s="48">
        <f>$CK11*C_Of!CD11</f>
        <v>0</v>
      </c>
      <c r="CE11" s="48">
        <f>$CK11*C_Of!CE11</f>
        <v>0</v>
      </c>
      <c r="CF11" s="48">
        <f>$CK11*C_Of!CF11</f>
        <v>1077.3843406773588</v>
      </c>
      <c r="CG11" s="48">
        <f>$CK11*C_Of!CG11</f>
        <v>0</v>
      </c>
      <c r="CH11" s="82">
        <f>$CK11*C_Of!CH11</f>
        <v>105263.58867914965</v>
      </c>
      <c r="CI11" s="93">
        <f t="shared" si="1"/>
        <v>807806.00000000081</v>
      </c>
      <c r="CJ11" s="127"/>
      <c r="CK11" s="48">
        <f>+Sim_V_Of!G4</f>
        <v>807806.00000000093</v>
      </c>
      <c r="CL11" s="48">
        <f t="shared" si="2"/>
        <v>0</v>
      </c>
      <c r="CM11" s="48"/>
      <c r="CN11" s="167">
        <f t="shared" si="3"/>
        <v>0.85047782145190809</v>
      </c>
      <c r="CO11" s="360">
        <v>0</v>
      </c>
    </row>
    <row r="12" spans="1:95" ht="19.5" x14ac:dyDescent="0.25">
      <c r="A12" s="30"/>
      <c r="B12" s="42" t="s">
        <v>3</v>
      </c>
      <c r="C12" s="43" t="s">
        <v>114</v>
      </c>
      <c r="D12" s="51">
        <f>$CK12*C_Of!D12</f>
        <v>15.95168772915239</v>
      </c>
      <c r="E12" s="48">
        <f>$CK12*C_Of!E12</f>
        <v>20.912264327553562</v>
      </c>
      <c r="F12" s="48">
        <f>$CK12*C_Of!F12</f>
        <v>47.785060027505594</v>
      </c>
      <c r="G12" s="48">
        <f>$CK12*C_Of!G12</f>
        <v>7.5872901597584494</v>
      </c>
      <c r="H12" s="48">
        <f>$CK12*C_Of!H12</f>
        <v>163.41220683868031</v>
      </c>
      <c r="I12" s="48">
        <f>$CK12*C_Of!I12</f>
        <v>25.299316103642134</v>
      </c>
      <c r="J12" s="48">
        <f>$CK12*C_Of!J12</f>
        <v>37.444951902678369</v>
      </c>
      <c r="K12" s="48">
        <f>$CK12*C_Of!K12</f>
        <v>99.511799853881897</v>
      </c>
      <c r="L12" s="48">
        <f>$CK12*C_Of!L12</f>
        <v>1099.7545339451822</v>
      </c>
      <c r="M12" s="48">
        <f>$CK12*C_Of!M12</f>
        <v>118.70689154171252</v>
      </c>
      <c r="N12" s="48">
        <f>$CK12*C_Of!N12</f>
        <v>7.1519573586009964</v>
      </c>
      <c r="O12" s="48">
        <f>$CK12*C_Of!O12</f>
        <v>487.09846636840808</v>
      </c>
      <c r="P12" s="48">
        <f>$CK12*C_Of!P12</f>
        <v>65.735238232567056</v>
      </c>
      <c r="Q12" s="48">
        <f>$CK12*C_Of!Q12</f>
        <v>21.290188762379824</v>
      </c>
      <c r="R12" s="48">
        <f>$CK12*C_Of!R12</f>
        <v>41.870418290950312</v>
      </c>
      <c r="S12" s="48">
        <f>$CK12*C_Of!S12</f>
        <v>4.9486653369553917</v>
      </c>
      <c r="T12" s="48">
        <f>$CK12*C_Of!T12</f>
        <v>199.24521864587533</v>
      </c>
      <c r="U12" s="48">
        <f>$CK12*C_Of!U12</f>
        <v>301.30395055627338</v>
      </c>
      <c r="V12" s="48">
        <f>$CK12*C_Of!V12</f>
        <v>715.08263392428375</v>
      </c>
      <c r="W12" s="48">
        <f>$CK12*C_Of!W12</f>
        <v>195.39087790162742</v>
      </c>
      <c r="X12" s="48">
        <f>$CK12*C_Of!X12</f>
        <v>118.48483672828398</v>
      </c>
      <c r="Y12" s="48">
        <f>$CK12*C_Of!Y12</f>
        <v>31.254677574267962</v>
      </c>
      <c r="Z12" s="48">
        <f>$CK12*C_Of!Z12</f>
        <v>241.71769267912342</v>
      </c>
      <c r="AA12" s="48">
        <f>$CK12*C_Of!AA12</f>
        <v>153828.23777216385</v>
      </c>
      <c r="AB12" s="48">
        <f>$CK12*C_Of!AB12</f>
        <v>57.5544357470284</v>
      </c>
      <c r="AC12" s="48">
        <f>$CK12*C_Of!AC12</f>
        <v>17.759817490542222</v>
      </c>
      <c r="AD12" s="48">
        <f>$CK12*C_Of!AD12</f>
        <v>26.986483617631237</v>
      </c>
      <c r="AE12" s="48">
        <f>$CK12*C_Of!AE12</f>
        <v>216.86987440087117</v>
      </c>
      <c r="AF12" s="48">
        <f>$CK12*C_Of!AF12</f>
        <v>2603.8109766499947</v>
      </c>
      <c r="AG12" s="48">
        <f>$CK12*C_Of!AG12</f>
        <v>19.050919693148355</v>
      </c>
      <c r="AH12" s="48">
        <f>$CK12*C_Of!AH12</f>
        <v>33.859829273298814</v>
      </c>
      <c r="AI12" s="48">
        <f>$CK12*C_Of!AI12</f>
        <v>21.082933832134671</v>
      </c>
      <c r="AJ12" s="48">
        <f>$CK12*C_Of!AJ12</f>
        <v>0</v>
      </c>
      <c r="AK12" s="48">
        <f>$CK12*C_Of!AK12</f>
        <v>25.528097256475032</v>
      </c>
      <c r="AL12" s="48">
        <f>$CK12*C_Of!AL12</f>
        <v>35.894328750178246</v>
      </c>
      <c r="AM12" s="48">
        <f>$CK12*C_Of!AM12</f>
        <v>13.911037632958688</v>
      </c>
      <c r="AN12" s="48">
        <f>$CK12*C_Of!AN12</f>
        <v>36.210228489568671</v>
      </c>
      <c r="AO12" s="48">
        <f>$CK12*C_Of!AO12</f>
        <v>62.618030745740818</v>
      </c>
      <c r="AP12" s="48">
        <f>$CK12*C_Of!AP12</f>
        <v>16.686020088882088</v>
      </c>
      <c r="AQ12" s="48">
        <f>$CK12*C_Of!AQ12</f>
        <v>155.15402726093859</v>
      </c>
      <c r="AR12" s="48">
        <f>$CK12*C_Of!AR12</f>
        <v>28.148449057535256</v>
      </c>
      <c r="AS12" s="48">
        <f>$CK12*C_Of!AS12</f>
        <v>49.96100157514298</v>
      </c>
      <c r="AT12" s="48">
        <f>$CK12*C_Of!AT12</f>
        <v>24.106991879570742</v>
      </c>
      <c r="AU12" s="48">
        <f>$CK12*C_Of!AU12</f>
        <v>9.4328848943425712</v>
      </c>
      <c r="AV12" s="48">
        <f>$CK12*C_Of!AV12</f>
        <v>64.032279380195774</v>
      </c>
      <c r="AW12" s="48">
        <f>$CK12*C_Of!AW12</f>
        <v>9.2729002989309635</v>
      </c>
      <c r="AX12" s="48">
        <f>$CK12*C_Of!AX12</f>
        <v>30.930698952991232</v>
      </c>
      <c r="AY12" s="48">
        <f>$CK12*C_Of!AY12</f>
        <v>33.739187703235473</v>
      </c>
      <c r="AZ12" s="48">
        <f>$CK12*C_Of!AZ12</f>
        <v>33.335142136033141</v>
      </c>
      <c r="BA12" s="48">
        <f>$CK12*C_Of!BA12</f>
        <v>6.4836827143856333</v>
      </c>
      <c r="BB12" s="48">
        <f>$CK12*C_Of!BB12</f>
        <v>22.607437717759023</v>
      </c>
      <c r="BC12" s="48">
        <f>$CK12*C_Of!BC12</f>
        <v>6.7486996207159216</v>
      </c>
      <c r="BD12" s="48">
        <f>$CK12*C_Of!BD12</f>
        <v>39.393398230085637</v>
      </c>
      <c r="BE12" s="48">
        <f>$CK12*C_Of!BE12</f>
        <v>20.501282260632685</v>
      </c>
      <c r="BF12" s="48">
        <f>$CK12*C_Of!BF12</f>
        <v>37.466998397083884</v>
      </c>
      <c r="BG12" s="48">
        <f>$CK12*C_Of!BG12</f>
        <v>55.764945265393379</v>
      </c>
      <c r="BH12" s="48">
        <f>$CK12*C_Of!BH12</f>
        <v>27.06692768573118</v>
      </c>
      <c r="BI12" s="48">
        <f>$CK12*C_Of!BI12</f>
        <v>298.56314469614068</v>
      </c>
      <c r="BJ12" s="48">
        <f>$CK12*C_Of!BJ12</f>
        <v>197.97872550316131</v>
      </c>
      <c r="BK12" s="48">
        <f>$CK12*C_Of!BK12</f>
        <v>612.94584555200959</v>
      </c>
      <c r="BL12" s="48">
        <f>$CK12*C_Of!BL12</f>
        <v>5.0795909479849879</v>
      </c>
      <c r="BM12" s="48">
        <f>$CK12*C_Of!BM12</f>
        <v>12.246965458753664</v>
      </c>
      <c r="BN12" s="48">
        <f>$CK12*C_Of!BN12</f>
        <v>99.949370957130142</v>
      </c>
      <c r="BO12" s="48">
        <f>$CK12*C_Of!BO12</f>
        <v>32.381882144423685</v>
      </c>
      <c r="BP12" s="48">
        <f>$CK12*C_Of!BP12</f>
        <v>25.339781791045514</v>
      </c>
      <c r="BQ12" s="48">
        <f>$CK12*C_Of!BQ12</f>
        <v>24.037736767465582</v>
      </c>
      <c r="BR12" s="48">
        <f>$CK12*C_Of!BR12</f>
        <v>2.4550527841565746</v>
      </c>
      <c r="BS12" s="48">
        <f>$CK12*C_Of!BS12</f>
        <v>5.1007024978848632</v>
      </c>
      <c r="BT12" s="48">
        <f>$CK12*C_Of!BT12</f>
        <v>52.360134463290898</v>
      </c>
      <c r="BU12" s="48">
        <f>$CK12*C_Of!BU12</f>
        <v>68.439605198561409</v>
      </c>
      <c r="BV12" s="48">
        <f>$CK12*C_Of!BV12</f>
        <v>43.311285564980757</v>
      </c>
      <c r="BW12" s="48">
        <f>$CK12*C_Of!BW12</f>
        <v>28.663145809550791</v>
      </c>
      <c r="BX12" s="48">
        <f>$CK12*C_Of!BX12</f>
        <v>77.374125715723167</v>
      </c>
      <c r="BY12" s="48">
        <f>$CK12*C_Of!BY12</f>
        <v>104.00816100772991</v>
      </c>
      <c r="BZ12" s="48">
        <f>$CK12*C_Of!BZ12</f>
        <v>38.284201915992959</v>
      </c>
      <c r="CA12" s="55">
        <f>$CK12*C_Of!CA12</f>
        <v>0</v>
      </c>
      <c r="CB12" s="83">
        <f t="shared" si="0"/>
        <v>163465.66800442827</v>
      </c>
      <c r="CC12" s="51">
        <f>$CK12*C_Of!CC12</f>
        <v>96546.080943478417</v>
      </c>
      <c r="CD12" s="48">
        <f>$CK12*C_Of!CD12</f>
        <v>0</v>
      </c>
      <c r="CE12" s="48">
        <f>$CK12*C_Of!CE12</f>
        <v>0</v>
      </c>
      <c r="CF12" s="48">
        <f>$CK12*C_Of!CF12</f>
        <v>1209.2233995976908</v>
      </c>
      <c r="CG12" s="48">
        <f>$CK12*C_Of!CG12</f>
        <v>0</v>
      </c>
      <c r="CH12" s="82">
        <f>$CK12*C_Of!CH12</f>
        <v>6.0276524953140864</v>
      </c>
      <c r="CI12" s="93">
        <f t="shared" si="1"/>
        <v>261226.99999999968</v>
      </c>
      <c r="CJ12" s="127"/>
      <c r="CK12" s="48">
        <f>+Sim_V_Of!G5</f>
        <v>261226.9999999998</v>
      </c>
      <c r="CL12" s="48">
        <f t="shared" si="2"/>
        <v>0</v>
      </c>
      <c r="CM12" s="48"/>
      <c r="CN12" s="167">
        <f t="shared" si="3"/>
        <v>0.37423900284262934</v>
      </c>
      <c r="CO12" s="360">
        <v>0</v>
      </c>
    </row>
    <row r="13" spans="1:95" ht="19.5" x14ac:dyDescent="0.25">
      <c r="A13" s="30"/>
      <c r="B13" s="42" t="s">
        <v>4</v>
      </c>
      <c r="C13" s="43" t="s">
        <v>115</v>
      </c>
      <c r="D13" s="51">
        <f>$CK13*C_Of!D13</f>
        <v>59.669288965635609</v>
      </c>
      <c r="E13" s="48">
        <f>$CK13*C_Of!E13</f>
        <v>78.224947997577644</v>
      </c>
      <c r="F13" s="48">
        <f>$CK13*C_Of!F13</f>
        <v>178.74601129575717</v>
      </c>
      <c r="G13" s="48">
        <f>$CK13*C_Of!G13</f>
        <v>28.381210608916884</v>
      </c>
      <c r="H13" s="48">
        <f>$CK13*C_Of!H13</f>
        <v>21373.743115918456</v>
      </c>
      <c r="I13" s="48">
        <f>$CK13*C_Of!I13</f>
        <v>94.63526548744602</v>
      </c>
      <c r="J13" s="48">
        <f>$CK13*C_Of!J13</f>
        <v>140.06753976896948</v>
      </c>
      <c r="K13" s="48">
        <f>$CK13*C_Of!K13</f>
        <v>537.29800905230081</v>
      </c>
      <c r="L13" s="48">
        <f>$CK13*C_Of!L13</f>
        <v>178.59495076043066</v>
      </c>
      <c r="M13" s="48">
        <f>$CK13*C_Of!M13</f>
        <v>8380.0914954957589</v>
      </c>
      <c r="N13" s="48">
        <f>$CK13*C_Of!N13</f>
        <v>111.85976188952019</v>
      </c>
      <c r="O13" s="48">
        <f>$CK13*C_Of!O13</f>
        <v>1822.0529161523891</v>
      </c>
      <c r="P13" s="48">
        <f>$CK13*C_Of!P13</f>
        <v>245.89090458156454</v>
      </c>
      <c r="Q13" s="48">
        <f>$CK13*C_Of!Q13</f>
        <v>79.638621753716421</v>
      </c>
      <c r="R13" s="48">
        <f>$CK13*C_Of!R13</f>
        <v>157.07359280876565</v>
      </c>
      <c r="S13" s="48">
        <f>$CK13*C_Of!S13</f>
        <v>18.562471745493376</v>
      </c>
      <c r="T13" s="48">
        <f>$CK13*C_Of!T13</f>
        <v>801.68572272919823</v>
      </c>
      <c r="U13" s="48">
        <f>$CK13*C_Of!U13</f>
        <v>1127.1165915661661</v>
      </c>
      <c r="V13" s="48">
        <f>$CK13*C_Of!V13</f>
        <v>2674.8562937298029</v>
      </c>
      <c r="W13" s="48">
        <f>$CK13*C_Of!W13</f>
        <v>780.58144354426588</v>
      </c>
      <c r="X13" s="48">
        <f>$CK13*C_Of!X13</f>
        <v>11619.022774840407</v>
      </c>
      <c r="Y13" s="48">
        <f>$CK13*C_Of!Y13</f>
        <v>152.03141234665208</v>
      </c>
      <c r="Z13" s="48">
        <f>$CK13*C_Of!Z13</f>
        <v>1173.5778884461174</v>
      </c>
      <c r="AA13" s="48">
        <f>$CK13*C_Of!AA13</f>
        <v>201.87100047023759</v>
      </c>
      <c r="AB13" s="48">
        <f>$CK13*C_Of!AB13</f>
        <v>4355.0002992996078</v>
      </c>
      <c r="AC13" s="48">
        <f>$CK13*C_Of!AC13</f>
        <v>66.43282515388222</v>
      </c>
      <c r="AD13" s="48">
        <f>$CK13*C_Of!AD13</f>
        <v>180.0885309149163</v>
      </c>
      <c r="AE13" s="48">
        <f>$CK13*C_Of!AE13</f>
        <v>829.71284889541801</v>
      </c>
      <c r="AF13" s="48">
        <f>$CK13*C_Of!AF13</f>
        <v>43593.378441218971</v>
      </c>
      <c r="AG13" s="48">
        <f>$CK13*C_Of!AG13</f>
        <v>31458.275299281242</v>
      </c>
      <c r="AH13" s="48">
        <f>$CK13*C_Of!AH13</f>
        <v>126.65693884811856</v>
      </c>
      <c r="AI13" s="48">
        <f>$CK13*C_Of!AI13</f>
        <v>79.325455665261401</v>
      </c>
      <c r="AJ13" s="48">
        <f>$CK13*C_Of!AJ13</f>
        <v>0</v>
      </c>
      <c r="AK13" s="48">
        <f>$CK13*C_Of!AK13</f>
        <v>14186.911062830446</v>
      </c>
      <c r="AL13" s="48">
        <f>$CK13*C_Of!AL13</f>
        <v>134.26723935346882</v>
      </c>
      <c r="AM13" s="48">
        <f>$CK13*C_Of!AM13</f>
        <v>52.035981297193132</v>
      </c>
      <c r="AN13" s="48">
        <f>$CK13*C_Of!AN13</f>
        <v>1189.3565161122701</v>
      </c>
      <c r="AO13" s="48">
        <f>$CK13*C_Of!AO13</f>
        <v>234.23059894773809</v>
      </c>
      <c r="AP13" s="48">
        <f>$CK13*C_Of!AP13</f>
        <v>62.416151273468266</v>
      </c>
      <c r="AQ13" s="48">
        <f>$CK13*C_Of!AQ13</f>
        <v>580.3731018314603</v>
      </c>
      <c r="AR13" s="48">
        <f>$CK13*C_Of!AR13</f>
        <v>105.29280470297786</v>
      </c>
      <c r="AS13" s="48">
        <f>$CK13*C_Of!AS13</f>
        <v>186.88865660010694</v>
      </c>
      <c r="AT13" s="48">
        <f>$CK13*C_Of!AT13</f>
        <v>90.195620850321802</v>
      </c>
      <c r="AU13" s="48">
        <f>$CK13*C_Of!AU13</f>
        <v>4654.3297348813558</v>
      </c>
      <c r="AV13" s="48">
        <f>$CK13*C_Of!AV13</f>
        <v>308.37322289086507</v>
      </c>
      <c r="AW13" s="48">
        <f>$CK13*C_Of!AW13</f>
        <v>34.68644678112927</v>
      </c>
      <c r="AX13" s="48">
        <f>$CK13*C_Of!AX13</f>
        <v>117.97063747591478</v>
      </c>
      <c r="AY13" s="48">
        <f>$CK13*C_Of!AY13</f>
        <v>126.2056639217536</v>
      </c>
      <c r="AZ13" s="48">
        <f>$CK13*C_Of!AZ13</f>
        <v>124.69428079326971</v>
      </c>
      <c r="BA13" s="48">
        <f>$CK13*C_Of!BA13</f>
        <v>24.253028520558242</v>
      </c>
      <c r="BB13" s="48">
        <f>$CK13*C_Of!BB13</f>
        <v>84.565956709914019</v>
      </c>
      <c r="BC13" s="48">
        <f>$CK13*C_Of!BC13</f>
        <v>25.244357502989388</v>
      </c>
      <c r="BD13" s="48">
        <f>$CK13*C_Of!BD13</f>
        <v>147.35594767402281</v>
      </c>
      <c r="BE13" s="48">
        <f>$CK13*C_Of!BE13</f>
        <v>76.872543833957167</v>
      </c>
      <c r="BF13" s="48">
        <f>$CK13*C_Of!BF13</f>
        <v>140.15000744685332</v>
      </c>
      <c r="BG13" s="48">
        <f>$CK13*C_Of!BG13</f>
        <v>208.59577304240506</v>
      </c>
      <c r="BH13" s="48">
        <f>$CK13*C_Of!BH13</f>
        <v>101.24723834332922</v>
      </c>
      <c r="BI13" s="48">
        <f>$CK13*C_Of!BI13</f>
        <v>2069.0626808854608</v>
      </c>
      <c r="BJ13" s="48">
        <f>$CK13*C_Of!BJ13</f>
        <v>740.56425763068819</v>
      </c>
      <c r="BK13" s="48">
        <f>$CK13*C_Of!BK13</f>
        <v>2292.8008245602673</v>
      </c>
      <c r="BL13" s="48">
        <f>$CK13*C_Of!BL13</f>
        <v>19.000847135981811</v>
      </c>
      <c r="BM13" s="48">
        <f>$CK13*C_Of!BM13</f>
        <v>2939.9915665924373</v>
      </c>
      <c r="BN13" s="48">
        <f>$CK13*C_Of!BN13</f>
        <v>2097.5544323813856</v>
      </c>
      <c r="BO13" s="48">
        <f>$CK13*C_Of!BO13</f>
        <v>121.12849221562837</v>
      </c>
      <c r="BP13" s="48">
        <f>$CK13*C_Of!BP13</f>
        <v>94.786632467283056</v>
      </c>
      <c r="BQ13" s="48">
        <f>$CK13*C_Of!BQ13</f>
        <v>89.91616972519499</v>
      </c>
      <c r="BR13" s="48">
        <f>$CK13*C_Of!BR13</f>
        <v>9.1834329063505393</v>
      </c>
      <c r="BS13" s="48">
        <f>$CK13*C_Of!BS13</f>
        <v>19.079817536661569</v>
      </c>
      <c r="BT13" s="48">
        <f>$CK13*C_Of!BT13</f>
        <v>195.85965113019697</v>
      </c>
      <c r="BU13" s="48">
        <f>$CK13*C_Of!BU13</f>
        <v>874.29268320512369</v>
      </c>
      <c r="BV13" s="48">
        <f>$CK13*C_Of!BV13</f>
        <v>162.01129671858865</v>
      </c>
      <c r="BW13" s="48">
        <f>$CK13*C_Of!BW13</f>
        <v>107.21809246858285</v>
      </c>
      <c r="BX13" s="48">
        <f>$CK13*C_Of!BX13</f>
        <v>289.42762321991574</v>
      </c>
      <c r="BY13" s="48">
        <f>$CK13*C_Of!BY13</f>
        <v>1079.8905533396878</v>
      </c>
      <c r="BZ13" s="48">
        <f>$CK13*C_Of!BZ13</f>
        <v>143.20685972113677</v>
      </c>
      <c r="CA13" s="55">
        <f>$CK13*C_Of!CA13</f>
        <v>0</v>
      </c>
      <c r="CB13" s="83">
        <f t="shared" si="0"/>
        <v>169045.63235869131</v>
      </c>
      <c r="CC13" s="51">
        <f>$CK13*C_Of!CC13</f>
        <v>1266570.5260729927</v>
      </c>
      <c r="CD13" s="48">
        <f>$CK13*C_Of!CD13</f>
        <v>0</v>
      </c>
      <c r="CE13" s="48">
        <f>$CK13*C_Of!CE13</f>
        <v>0</v>
      </c>
      <c r="CF13" s="48">
        <f>$CK13*C_Of!CF13</f>
        <v>9247.1179449484061</v>
      </c>
      <c r="CG13" s="48">
        <f>$CK13*C_Of!CG13</f>
        <v>-4989.0656345757252</v>
      </c>
      <c r="CH13" s="82">
        <f>$CK13*C_Of!CH13</f>
        <v>4336291.7892579576</v>
      </c>
      <c r="CI13" s="93">
        <f t="shared" si="1"/>
        <v>5776166.0000000149</v>
      </c>
      <c r="CJ13" s="127"/>
      <c r="CK13" s="48">
        <f>+Sim_V_Of!G6</f>
        <v>5776166.0000000149</v>
      </c>
      <c r="CL13" s="48">
        <f t="shared" si="2"/>
        <v>0</v>
      </c>
      <c r="CM13" s="48"/>
      <c r="CN13" s="167">
        <f t="shared" si="3"/>
        <v>0.97073393798608087</v>
      </c>
      <c r="CO13" s="360">
        <v>0</v>
      </c>
    </row>
    <row r="14" spans="1:95" ht="19.5" x14ac:dyDescent="0.25">
      <c r="A14" s="30"/>
      <c r="B14" s="42" t="s">
        <v>5</v>
      </c>
      <c r="C14" s="43" t="s">
        <v>116</v>
      </c>
      <c r="D14" s="51">
        <f>$CK14*C_Of!D14</f>
        <v>94.171839239295466</v>
      </c>
      <c r="E14" s="48">
        <f>$CK14*C_Of!E14</f>
        <v>123.45692993882774</v>
      </c>
      <c r="F14" s="48">
        <f>$CK14*C_Of!F14</f>
        <v>282.102249452038</v>
      </c>
      <c r="G14" s="48">
        <f>$CK14*C_Of!G14</f>
        <v>44.792067229404516</v>
      </c>
      <c r="H14" s="48">
        <f>$CK14*C_Of!H14</f>
        <v>964.7147269581352</v>
      </c>
      <c r="I14" s="48">
        <f>$CK14*C_Of!I14</f>
        <v>163.15932055721393</v>
      </c>
      <c r="J14" s="48">
        <f>$CK14*C_Of!J14</f>
        <v>221.0587400390115</v>
      </c>
      <c r="K14" s="48">
        <f>$CK14*C_Of!K14</f>
        <v>587.4744652333203</v>
      </c>
      <c r="L14" s="48">
        <f>$CK14*C_Of!L14</f>
        <v>4177.7259236840346</v>
      </c>
      <c r="M14" s="48">
        <f>$CK14*C_Of!M14</f>
        <v>165827.04905956524</v>
      </c>
      <c r="N14" s="48">
        <f>$CK14*C_Of!N14</f>
        <v>799.94187078637879</v>
      </c>
      <c r="O14" s="48">
        <f>$CK14*C_Of!O14</f>
        <v>2875.6178811551167</v>
      </c>
      <c r="P14" s="48">
        <f>$CK14*C_Of!P14</f>
        <v>388.07230885549842</v>
      </c>
      <c r="Q14" s="48">
        <f>$CK14*C_Of!Q14</f>
        <v>125.68803173353119</v>
      </c>
      <c r="R14" s="48">
        <f>$CK14*C_Of!R14</f>
        <v>247.18477236558519</v>
      </c>
      <c r="S14" s="48">
        <f>$CK14*C_Of!S14</f>
        <v>29.214771782997921</v>
      </c>
      <c r="T14" s="48">
        <f>$CK14*C_Of!T14</f>
        <v>1176.2572724657173</v>
      </c>
      <c r="U14" s="48">
        <f>$CK14*C_Of!U14</f>
        <v>1778.7677188599109</v>
      </c>
      <c r="V14" s="48">
        <f>$CK14*C_Of!V14</f>
        <v>4221.5374315321915</v>
      </c>
      <c r="W14" s="48">
        <f>$CK14*C_Of!W14</f>
        <v>1153.5029179984183</v>
      </c>
      <c r="X14" s="48">
        <f>$CK14*C_Of!X14</f>
        <v>699.48303816645841</v>
      </c>
      <c r="Y14" s="48">
        <f>$CK14*C_Of!Y14</f>
        <v>184.51404779075196</v>
      </c>
      <c r="Z14" s="48">
        <f>$CK14*C_Of!Z14</f>
        <v>1426.9963205630877</v>
      </c>
      <c r="AA14" s="48">
        <f>$CK14*C_Of!AA14</f>
        <v>318.59879232526919</v>
      </c>
      <c r="AB14" s="48">
        <f>$CK14*C_Of!AB14</f>
        <v>339.77640251647017</v>
      </c>
      <c r="AC14" s="48">
        <f>$CK14*C_Of!AC14</f>
        <v>104.84625238632577</v>
      </c>
      <c r="AD14" s="48">
        <f>$CK14*C_Of!AD14</f>
        <v>159.31648362379752</v>
      </c>
      <c r="AE14" s="48">
        <f>$CK14*C_Of!AE14</f>
        <v>2614.8514259217127</v>
      </c>
      <c r="AF14" s="48">
        <f>$CK14*C_Of!AF14</f>
        <v>564.3366945492246</v>
      </c>
      <c r="AG14" s="48">
        <f>$CK14*C_Of!AG14</f>
        <v>112.46835928371223</v>
      </c>
      <c r="AH14" s="48">
        <f>$CK14*C_Of!AH14</f>
        <v>199.89373244611039</v>
      </c>
      <c r="AI14" s="48">
        <f>$CK14*C_Of!AI14</f>
        <v>124.46448860104324</v>
      </c>
      <c r="AJ14" s="48">
        <f>$CK14*C_Of!AJ14</f>
        <v>0</v>
      </c>
      <c r="AK14" s="48">
        <f>$CK14*C_Of!AK14</f>
        <v>150.70680367748179</v>
      </c>
      <c r="AL14" s="48">
        <f>$CK14*C_Of!AL14</f>
        <v>211.90453411940146</v>
      </c>
      <c r="AM14" s="48">
        <f>$CK14*C_Of!AM14</f>
        <v>82.124726979744096</v>
      </c>
      <c r="AN14" s="48">
        <f>$CK14*C_Of!AN14</f>
        <v>213.7694690390602</v>
      </c>
      <c r="AO14" s="48">
        <f>$CK14*C_Of!AO14</f>
        <v>369.66966912801388</v>
      </c>
      <c r="AP14" s="48">
        <f>$CK14*C_Of!AP14</f>
        <v>98.507018695090366</v>
      </c>
      <c r="AQ14" s="48">
        <f>$CK14*C_Of!AQ14</f>
        <v>915.96201985849359</v>
      </c>
      <c r="AR14" s="48">
        <f>$CK14*C_Of!AR14</f>
        <v>166.17622313639367</v>
      </c>
      <c r="AS14" s="48">
        <f>$CK14*C_Of!AS14</f>
        <v>294.94806370677162</v>
      </c>
      <c r="AT14" s="48">
        <f>$CK14*C_Of!AT14</f>
        <v>142.31721447737775</v>
      </c>
      <c r="AU14" s="48">
        <f>$CK14*C_Of!AU14</f>
        <v>55.687657313487911</v>
      </c>
      <c r="AV14" s="48">
        <f>$CK14*C_Of!AV14</f>
        <v>378.018779097417</v>
      </c>
      <c r="AW14" s="48">
        <f>$CK14*C_Of!AW14</f>
        <v>54.743177716364471</v>
      </c>
      <c r="AX14" s="48">
        <f>$CK14*C_Of!AX14</f>
        <v>182.60141865972381</v>
      </c>
      <c r="AY14" s="48">
        <f>$CK14*C_Of!AY14</f>
        <v>199.18151699063705</v>
      </c>
      <c r="AZ14" s="48">
        <f>$CK14*C_Of!AZ14</f>
        <v>196.79620737036453</v>
      </c>
      <c r="BA14" s="48">
        <f>$CK14*C_Of!BA14</f>
        <v>38.276847981537479</v>
      </c>
      <c r="BB14" s="48">
        <f>$CK14*C_Of!BB14</f>
        <v>133.46449770818785</v>
      </c>
      <c r="BC14" s="48">
        <f>$CK14*C_Of!BC14</f>
        <v>39.841392744598537</v>
      </c>
      <c r="BD14" s="48">
        <f>$CK14*C_Of!BD14</f>
        <v>232.56152127611318</v>
      </c>
      <c r="BE14" s="48">
        <f>$CK14*C_Of!BE14</f>
        <v>121.03067023556294</v>
      </c>
      <c r="BF14" s="48">
        <f>$CK14*C_Of!BF14</f>
        <v>221.18889297092579</v>
      </c>
      <c r="BG14" s="48">
        <f>$CK14*C_Of!BG14</f>
        <v>329.21202758523265</v>
      </c>
      <c r="BH14" s="48">
        <f>$CK14*C_Of!BH14</f>
        <v>159.79139047864047</v>
      </c>
      <c r="BI14" s="48">
        <f>$CK14*C_Of!BI14</f>
        <v>1762.5871909290036</v>
      </c>
      <c r="BJ14" s="48">
        <f>$CK14*C_Of!BJ14</f>
        <v>1168.7804467743917</v>
      </c>
      <c r="BK14" s="48">
        <f>$CK14*C_Of!BK14</f>
        <v>3618.5661736737752</v>
      </c>
      <c r="BL14" s="48">
        <f>$CK14*C_Of!BL14</f>
        <v>29.987699751720267</v>
      </c>
      <c r="BM14" s="48">
        <f>$CK14*C_Of!BM14</f>
        <v>320.03083289026119</v>
      </c>
      <c r="BN14" s="48">
        <f>$CK14*C_Of!BN14</f>
        <v>770.22501550220284</v>
      </c>
      <c r="BO14" s="48">
        <f>$CK14*C_Of!BO14</f>
        <v>191.16857421910646</v>
      </c>
      <c r="BP14" s="48">
        <f>$CK14*C_Of!BP14</f>
        <v>149.59507092306671</v>
      </c>
      <c r="BQ14" s="48">
        <f>$CK14*C_Of!BQ14</f>
        <v>141.90836236126293</v>
      </c>
      <c r="BR14" s="48">
        <f>$CK14*C_Of!BR14</f>
        <v>14.493565824452252</v>
      </c>
      <c r="BS14" s="48">
        <f>$CK14*C_Of!BS14</f>
        <v>30.112333177162256</v>
      </c>
      <c r="BT14" s="48">
        <f>$CK14*C_Of!BT14</f>
        <v>309.11150274171933</v>
      </c>
      <c r="BU14" s="48">
        <f>$CK14*C_Of!BU14</f>
        <v>404.03771737463995</v>
      </c>
      <c r="BV14" s="48">
        <f>$CK14*C_Of!BV14</f>
        <v>255.69102722707893</v>
      </c>
      <c r="BW14" s="48">
        <f>$CK14*C_Of!BW14</f>
        <v>169.21476931475311</v>
      </c>
      <c r="BX14" s="48">
        <f>$CK14*C_Of!BX14</f>
        <v>456.78324776041069</v>
      </c>
      <c r="BY14" s="48">
        <f>$CK14*C_Of!BY14</f>
        <v>614.0190294782775</v>
      </c>
      <c r="BZ14" s="48">
        <f>$CK14*C_Of!BZ14</f>
        <v>430.88098665905238</v>
      </c>
      <c r="CA14" s="55">
        <f>$CK14*C_Of!CA14</f>
        <v>0</v>
      </c>
      <c r="CB14" s="83">
        <f t="shared" si="0"/>
        <v>207956.71162513478</v>
      </c>
      <c r="CC14" s="51">
        <f>$CK14*C_Of!CC14</f>
        <v>150482.78039472894</v>
      </c>
      <c r="CD14" s="48">
        <f>$CK14*C_Of!CD14</f>
        <v>0</v>
      </c>
      <c r="CE14" s="48">
        <f>$CK14*C_Of!CE14</f>
        <v>0</v>
      </c>
      <c r="CF14" s="48">
        <f>$CK14*C_Of!CF14</f>
        <v>188456.72999050739</v>
      </c>
      <c r="CG14" s="48">
        <f>$CK14*C_Of!CG14</f>
        <v>0</v>
      </c>
      <c r="CH14" s="82">
        <f>$CK14*C_Of!CH14</f>
        <v>1024173.7779896249</v>
      </c>
      <c r="CI14" s="93">
        <f t="shared" si="1"/>
        <v>1571069.9999999958</v>
      </c>
      <c r="CJ14" s="127"/>
      <c r="CK14" s="48">
        <f>+Sim_V_Of!G7</f>
        <v>1571069.9999999951</v>
      </c>
      <c r="CL14" s="48">
        <f t="shared" si="2"/>
        <v>0</v>
      </c>
      <c r="CM14" s="48"/>
      <c r="CN14" s="167">
        <f t="shared" si="3"/>
        <v>0.86763370720264843</v>
      </c>
      <c r="CO14" s="360">
        <v>0</v>
      </c>
    </row>
    <row r="15" spans="1:95" ht="19.5" x14ac:dyDescent="0.25">
      <c r="A15" s="30"/>
      <c r="B15" s="42" t="s">
        <v>6</v>
      </c>
      <c r="C15" s="43" t="s">
        <v>117</v>
      </c>
      <c r="D15" s="51">
        <f>$CK15*C_Of!D15</f>
        <v>32.890903883592003</v>
      </c>
      <c r="E15" s="48">
        <f>$CK15*C_Of!E15</f>
        <v>43.119153763824421</v>
      </c>
      <c r="F15" s="48">
        <f>$CK15*C_Of!F15</f>
        <v>98.528371613244602</v>
      </c>
      <c r="G15" s="48">
        <f>$CK15*C_Of!G15</f>
        <v>15.644290160311403</v>
      </c>
      <c r="H15" s="48">
        <f>$CK15*C_Of!H15</f>
        <v>336.94084787743492</v>
      </c>
      <c r="I15" s="48">
        <f>$CK15*C_Of!I15</f>
        <v>52.164848536043856</v>
      </c>
      <c r="J15" s="48">
        <f>$CK15*C_Of!J15</f>
        <v>83242.572301068343</v>
      </c>
      <c r="K15" s="48">
        <f>$CK15*C_Of!K15</f>
        <v>205.18412219765702</v>
      </c>
      <c r="L15" s="48">
        <f>$CK15*C_Of!L15</f>
        <v>61.056679882747311</v>
      </c>
      <c r="M15" s="48">
        <f>$CK15*C_Of!M15</f>
        <v>244.76262489034491</v>
      </c>
      <c r="N15" s="48">
        <f>$CK15*C_Of!N15</f>
        <v>14.746674211243054</v>
      </c>
      <c r="O15" s="48">
        <f>$CK15*C_Of!O15</f>
        <v>1004.3519601934773</v>
      </c>
      <c r="P15" s="48">
        <f>$CK15*C_Of!P15</f>
        <v>135.53997791224759</v>
      </c>
      <c r="Q15" s="48">
        <f>$CK15*C_Of!Q15</f>
        <v>43.898398974249076</v>
      </c>
      <c r="R15" s="48">
        <f>$CK15*C_Of!R15</f>
        <v>86.332927710001997</v>
      </c>
      <c r="S15" s="48">
        <f>$CK15*C_Of!S15</f>
        <v>10.203689961432758</v>
      </c>
      <c r="T15" s="48">
        <f>$CK15*C_Of!T15</f>
        <v>410.82520213646217</v>
      </c>
      <c r="U15" s="48">
        <f>$CK15*C_Of!U15</f>
        <v>621.26086253441906</v>
      </c>
      <c r="V15" s="48">
        <f>$CK15*C_Of!V15</f>
        <v>1474.4342153994226</v>
      </c>
      <c r="W15" s="48">
        <f>$CK15*C_Of!W15</f>
        <v>451269.84319760784</v>
      </c>
      <c r="X15" s="48">
        <f>$CK15*C_Of!X15</f>
        <v>244.30476841463033</v>
      </c>
      <c r="Y15" s="48">
        <f>$CK15*C_Of!Y15</f>
        <v>64.444252762621517</v>
      </c>
      <c r="Z15" s="48">
        <f>$CK15*C_Of!Z15</f>
        <v>498.39951307115507</v>
      </c>
      <c r="AA15" s="48">
        <f>$CK15*C_Of!AA15</f>
        <v>111.27532753365087</v>
      </c>
      <c r="AB15" s="48">
        <f>$CK15*C_Of!AB15</f>
        <v>118.67192026147222</v>
      </c>
      <c r="AC15" s="48">
        <f>$CK15*C_Of!AC15</f>
        <v>36.619100122178637</v>
      </c>
      <c r="AD15" s="48">
        <f>$CK15*C_Of!AD15</f>
        <v>55.643631814675651</v>
      </c>
      <c r="AE15" s="48">
        <f>$CK15*C_Of!AE15</f>
        <v>447.16561126819028</v>
      </c>
      <c r="AF15" s="48">
        <f>$CK15*C_Of!AF15</f>
        <v>222.77334960570374</v>
      </c>
      <c r="AG15" s="48">
        <f>$CK15*C_Of!AG15</f>
        <v>39.281233381733664</v>
      </c>
      <c r="AH15" s="48">
        <f>$CK15*C_Of!AH15</f>
        <v>69.815834477978342</v>
      </c>
      <c r="AI15" s="48">
        <f>$CK15*C_Of!AI15</f>
        <v>43.471058488036093</v>
      </c>
      <c r="AJ15" s="48">
        <f>$CK15*C_Of!AJ15</f>
        <v>0</v>
      </c>
      <c r="AK15" s="48">
        <f>$CK15*C_Of!AK15</f>
        <v>52.636574101135807</v>
      </c>
      <c r="AL15" s="48">
        <f>$CK15*C_Of!AL15</f>
        <v>74.010784121016329</v>
      </c>
      <c r="AM15" s="48">
        <f>$CK15*C_Of!AM15</f>
        <v>28.683272232723592</v>
      </c>
      <c r="AN15" s="48">
        <f>$CK15*C_Of!AN15</f>
        <v>74.662140149391206</v>
      </c>
      <c r="AO15" s="48">
        <f>$CK15*C_Of!AO15</f>
        <v>129.11258454953517</v>
      </c>
      <c r="AP15" s="48">
        <f>$CK15*C_Of!AP15</f>
        <v>34.405029252178522</v>
      </c>
      <c r="AQ15" s="48">
        <f>$CK15*C_Of!AQ15</f>
        <v>319.91324582323051</v>
      </c>
      <c r="AR15" s="48">
        <f>$CK15*C_Of!AR15</f>
        <v>58.039497020216992</v>
      </c>
      <c r="AS15" s="48">
        <f>$CK15*C_Of!AS15</f>
        <v>103.01496171673949</v>
      </c>
      <c r="AT15" s="48">
        <f>$CK15*C_Of!AT15</f>
        <v>49.706386327036356</v>
      </c>
      <c r="AU15" s="48">
        <f>$CK15*C_Of!AU15</f>
        <v>19.44973570651101</v>
      </c>
      <c r="AV15" s="48">
        <f>$CK15*C_Of!AV15</f>
        <v>132.02863435524628</v>
      </c>
      <c r="AW15" s="48">
        <f>$CK15*C_Of!AW15</f>
        <v>19.119862276195363</v>
      </c>
      <c r="AX15" s="48">
        <f>$CK15*C_Of!AX15</f>
        <v>63.776238827438839</v>
      </c>
      <c r="AY15" s="48">
        <f>$CK15*C_Of!AY15</f>
        <v>69.567082725017414</v>
      </c>
      <c r="AZ15" s="48">
        <f>$CK15*C_Of!AZ15</f>
        <v>68.733978156955658</v>
      </c>
      <c r="BA15" s="48">
        <f>$CK15*C_Of!BA15</f>
        <v>13.368753738880782</v>
      </c>
      <c r="BB15" s="48">
        <f>$CK15*C_Of!BB15</f>
        <v>46.614444418328318</v>
      </c>
      <c r="BC15" s="48">
        <f>$CK15*C_Of!BC15</f>
        <v>13.915194074326083</v>
      </c>
      <c r="BD15" s="48">
        <f>$CK15*C_Of!BD15</f>
        <v>81.225541574882655</v>
      </c>
      <c r="BE15" s="48">
        <f>$CK15*C_Of!BE15</f>
        <v>42.271746775266713</v>
      </c>
      <c r="BF15" s="48">
        <f>$CK15*C_Of!BF15</f>
        <v>77.253483393676021</v>
      </c>
      <c r="BG15" s="48">
        <f>$CK15*C_Of!BG15</f>
        <v>114.98215649280901</v>
      </c>
      <c r="BH15" s="48">
        <f>$CK15*C_Of!BH15</f>
        <v>55.80950003857842</v>
      </c>
      <c r="BI15" s="48">
        <f>$CK15*C_Of!BI15</f>
        <v>615.6095744926846</v>
      </c>
      <c r="BJ15" s="48">
        <f>$CK15*C_Of!BJ15</f>
        <v>408.21381048101318</v>
      </c>
      <c r="BK15" s="48">
        <f>$CK15*C_Of!BK15</f>
        <v>1263.8376098006399</v>
      </c>
      <c r="BL15" s="48">
        <f>$CK15*C_Of!BL15</f>
        <v>10.473646455152567</v>
      </c>
      <c r="BM15" s="48">
        <f>$CK15*C_Of!BM15</f>
        <v>25.252109407418896</v>
      </c>
      <c r="BN15" s="48">
        <f>$CK15*C_Of!BN15</f>
        <v>206.08635331849806</v>
      </c>
      <c r="BO15" s="48">
        <f>$CK15*C_Of!BO15</f>
        <v>66.768444271610733</v>
      </c>
      <c r="BP15" s="48">
        <f>$CK15*C_Of!BP15</f>
        <v>52.248285038661479</v>
      </c>
      <c r="BQ15" s="48">
        <f>$CK15*C_Of!BQ15</f>
        <v>49.563588694937785</v>
      </c>
      <c r="BR15" s="48">
        <f>$CK15*C_Of!BR15</f>
        <v>5.0620916434608194</v>
      </c>
      <c r="BS15" s="48">
        <f>$CK15*C_Of!BS15</f>
        <v>10.517176517324133</v>
      </c>
      <c r="BT15" s="48">
        <f>$CK15*C_Of!BT15</f>
        <v>107.96175170961467</v>
      </c>
      <c r="BU15" s="48">
        <f>$CK15*C_Of!BU15</f>
        <v>141.11613232642455</v>
      </c>
      <c r="BV15" s="48">
        <f>$CK15*C_Of!BV15</f>
        <v>89.303862687153682</v>
      </c>
      <c r="BW15" s="48">
        <f>$CK15*C_Of!BW15</f>
        <v>59.10075409139246</v>
      </c>
      <c r="BX15" s="48">
        <f>$CK15*C_Of!BX15</f>
        <v>159.53828680722532</v>
      </c>
      <c r="BY15" s="48">
        <f>$CK15*C_Of!BY15</f>
        <v>214.45520279101993</v>
      </c>
      <c r="BZ15" s="48">
        <f>$CK15*C_Of!BZ15</f>
        <v>78.938481423360642</v>
      </c>
      <c r="CA15" s="55">
        <f>$CK15*C_Of!CA15</f>
        <v>0</v>
      </c>
      <c r="CB15" s="83">
        <f t="shared" si="0"/>
        <v>546662.51484152104</v>
      </c>
      <c r="CC15" s="51">
        <f>$CK15*C_Of!CC15</f>
        <v>16494.873599832201</v>
      </c>
      <c r="CD15" s="48">
        <f>$CK15*C_Of!CD15</f>
        <v>0</v>
      </c>
      <c r="CE15" s="48">
        <f>$CK15*C_Of!CE15</f>
        <v>0</v>
      </c>
      <c r="CF15" s="48">
        <f>$CK15*C_Of!CF15</f>
        <v>2493.306745045677</v>
      </c>
      <c r="CG15" s="48">
        <f>$CK15*C_Of!CG15</f>
        <v>0</v>
      </c>
      <c r="CH15" s="82">
        <f>$CK15*C_Of!CH15</f>
        <v>1278.3048136015566</v>
      </c>
      <c r="CI15" s="93">
        <f t="shared" si="1"/>
        <v>566929.00000000047</v>
      </c>
      <c r="CJ15" s="127"/>
      <c r="CK15" s="48">
        <f>+Sim_V_Of!G8</f>
        <v>566929.00000000058</v>
      </c>
      <c r="CL15" s="48">
        <f t="shared" si="2"/>
        <v>0</v>
      </c>
      <c r="CM15" s="48"/>
      <c r="CN15" s="167">
        <f t="shared" si="3"/>
        <v>3.5747836428334796E-2</v>
      </c>
      <c r="CO15" s="360">
        <v>0</v>
      </c>
    </row>
    <row r="16" spans="1:95" ht="19.5" x14ac:dyDescent="0.25">
      <c r="A16" s="30"/>
      <c r="B16" s="42" t="s">
        <v>7</v>
      </c>
      <c r="C16" s="43" t="s">
        <v>118</v>
      </c>
      <c r="D16" s="51">
        <f>$CK16*C_Of!D16</f>
        <v>39.251715546355619</v>
      </c>
      <c r="E16" s="48">
        <f>$CK16*C_Of!E16</f>
        <v>51.458019035515917</v>
      </c>
      <c r="F16" s="48">
        <f>$CK16*C_Of!F16</f>
        <v>117.58289250718978</v>
      </c>
      <c r="G16" s="48">
        <f>$CK16*C_Of!G16</f>
        <v>18.669758346274172</v>
      </c>
      <c r="H16" s="48">
        <f>$CK16*C_Of!H16</f>
        <v>402.10224576499598</v>
      </c>
      <c r="I16" s="48">
        <f>$CK16*C_Of!I16</f>
        <v>62.253071654773407</v>
      </c>
      <c r="J16" s="48">
        <f>$CK16*C_Of!J16</f>
        <v>92.139378960185013</v>
      </c>
      <c r="K16" s="48">
        <f>$CK16*C_Of!K16</f>
        <v>115507.60910867857</v>
      </c>
      <c r="L16" s="48">
        <f>$CK16*C_Of!L16</f>
        <v>29690.030609298839</v>
      </c>
      <c r="M16" s="48">
        <f>$CK16*C_Of!M16</f>
        <v>292.09756480325541</v>
      </c>
      <c r="N16" s="48">
        <f>$CK16*C_Of!N16</f>
        <v>17.598551363717544</v>
      </c>
      <c r="O16" s="48">
        <f>$CK16*C_Of!O16</f>
        <v>1198.5847999028508</v>
      </c>
      <c r="P16" s="48">
        <f>$CK16*C_Of!P16</f>
        <v>161.75221809045206</v>
      </c>
      <c r="Q16" s="48">
        <f>$CK16*C_Of!Q16</f>
        <v>52.387963419188353</v>
      </c>
      <c r="R16" s="48">
        <f>$CK16*C_Of!R16</f>
        <v>103.02895696483374</v>
      </c>
      <c r="S16" s="48">
        <f>$CK16*C_Of!S16</f>
        <v>12.176993897974452</v>
      </c>
      <c r="T16" s="48">
        <f>$CK16*C_Of!T16</f>
        <v>495.97156029651637</v>
      </c>
      <c r="U16" s="48">
        <f>$CK16*C_Of!U16</f>
        <v>741.40725176146805</v>
      </c>
      <c r="V16" s="48">
        <f>$CK16*C_Of!V16</f>
        <v>1759.5768307098231</v>
      </c>
      <c r="W16" s="48">
        <f>$CK16*C_Of!W16</f>
        <v>1948.177330625143</v>
      </c>
      <c r="X16" s="48">
        <f>$CK16*C_Of!X16</f>
        <v>291.55116291021517</v>
      </c>
      <c r="Y16" s="48">
        <f>$CK16*C_Of!Y16</f>
        <v>76.907204708891015</v>
      </c>
      <c r="Z16" s="48">
        <f>$CK16*C_Of!Z16</f>
        <v>594.78559740252012</v>
      </c>
      <c r="AA16" s="48">
        <f>$CK16*C_Of!AA16</f>
        <v>132.79499764241282</v>
      </c>
      <c r="AB16" s="48">
        <f>$CK16*C_Of!AB16</f>
        <v>121319.48271978339</v>
      </c>
      <c r="AC16" s="48">
        <f>$CK16*C_Of!AC16</f>
        <v>43.70091216241466</v>
      </c>
      <c r="AD16" s="48">
        <f>$CK16*C_Of!AD16</f>
        <v>55331.502251591875</v>
      </c>
      <c r="AE16" s="48">
        <f>$CK16*C_Of!AE16</f>
        <v>533.64350939492545</v>
      </c>
      <c r="AF16" s="48">
        <f>$CK16*C_Of!AF16</f>
        <v>670.42398782412124</v>
      </c>
      <c r="AG16" s="48">
        <f>$CK16*C_Of!AG16</f>
        <v>46.877878591199035</v>
      </c>
      <c r="AH16" s="48">
        <f>$CK16*C_Of!AH16</f>
        <v>83.317603105706354</v>
      </c>
      <c r="AI16" s="48">
        <f>$CK16*C_Of!AI16</f>
        <v>51.877979039748801</v>
      </c>
      <c r="AJ16" s="48">
        <f>$CK16*C_Of!AJ16</f>
        <v>0</v>
      </c>
      <c r="AK16" s="48">
        <f>$CK16*C_Of!AK16</f>
        <v>62.816024797151996</v>
      </c>
      <c r="AL16" s="48">
        <f>$CK16*C_Of!AL16</f>
        <v>88.323819131345942</v>
      </c>
      <c r="AM16" s="48">
        <f>$CK16*C_Of!AM16</f>
        <v>34.230364924060375</v>
      </c>
      <c r="AN16" s="48">
        <f>$CK16*C_Of!AN16</f>
        <v>89.101141689451055</v>
      </c>
      <c r="AO16" s="48">
        <f>$CK16*C_Of!AO16</f>
        <v>154.08182335546323</v>
      </c>
      <c r="AP16" s="48">
        <f>$CK16*C_Of!AP16</f>
        <v>41.058659450348841</v>
      </c>
      <c r="AQ16" s="48">
        <f>$CK16*C_Of!AQ16</f>
        <v>381.78165516542839</v>
      </c>
      <c r="AR16" s="48">
        <f>$CK16*C_Of!AR16</f>
        <v>69.263825510967564</v>
      </c>
      <c r="AS16" s="48">
        <f>$CK16*C_Of!AS16</f>
        <v>125.21569996889353</v>
      </c>
      <c r="AT16" s="48">
        <f>$CK16*C_Of!AT16</f>
        <v>73.560103682244161</v>
      </c>
      <c r="AU16" s="48">
        <f>$CK16*C_Of!AU16</f>
        <v>23.211143606929401</v>
      </c>
      <c r="AV16" s="48">
        <f>$CK16*C_Of!AV16</f>
        <v>157.56181155821579</v>
      </c>
      <c r="AW16" s="48">
        <f>$CK16*C_Of!AW16</f>
        <v>22.817475555152043</v>
      </c>
      <c r="AX16" s="48">
        <f>$CK16*C_Of!AX16</f>
        <v>76.110002751243499</v>
      </c>
      <c r="AY16" s="48">
        <f>$CK16*C_Of!AY16</f>
        <v>83.020744950532347</v>
      </c>
      <c r="AZ16" s="48">
        <f>$CK16*C_Of!AZ16</f>
        <v>82.026525282941193</v>
      </c>
      <c r="BA16" s="48">
        <f>$CK16*C_Of!BA16</f>
        <v>15.954153185483095</v>
      </c>
      <c r="BB16" s="48">
        <f>$CK16*C_Of!BB16</f>
        <v>55.629268175034696</v>
      </c>
      <c r="BC16" s="48">
        <f>$CK16*C_Of!BC16</f>
        <v>16.606270277973614</v>
      </c>
      <c r="BD16" s="48">
        <f>$CK16*C_Of!BD16</f>
        <v>96.933847250894729</v>
      </c>
      <c r="BE16" s="48">
        <f>$CK16*C_Of!BE16</f>
        <v>50.446730985039125</v>
      </c>
      <c r="BF16" s="48">
        <f>$CK16*C_Of!BF16</f>
        <v>92.193627936336085</v>
      </c>
      <c r="BG16" s="48">
        <f>$CK16*C_Of!BG16</f>
        <v>137.21869473504395</v>
      </c>
      <c r="BH16" s="48">
        <f>$CK16*C_Of!BH16</f>
        <v>66.60256671728061</v>
      </c>
      <c r="BI16" s="48">
        <f>$CK16*C_Of!BI16</f>
        <v>734.66305429369049</v>
      </c>
      <c r="BJ16" s="48">
        <f>$CK16*C_Of!BJ16</f>
        <v>487.1587727659861</v>
      </c>
      <c r="BK16" s="48">
        <f>$CK16*C_Of!BK16</f>
        <v>1508.2526929710823</v>
      </c>
      <c r="BL16" s="48">
        <f>$CK16*C_Of!BL16</f>
        <v>12.499157604356126</v>
      </c>
      <c r="BM16" s="48">
        <f>$CK16*C_Of!BM16</f>
        <v>76.845925997453264</v>
      </c>
      <c r="BN16" s="48">
        <f>$CK16*C_Of!BN16</f>
        <v>287.52518482556593</v>
      </c>
      <c r="BO16" s="48">
        <f>$CK16*C_Of!BO16</f>
        <v>79.680874423440684</v>
      </c>
      <c r="BP16" s="48">
        <f>$CK16*C_Of!BP16</f>
        <v>62.352644043495999</v>
      </c>
      <c r="BQ16" s="48">
        <f>$CK16*C_Of!BQ16</f>
        <v>59.148751028419703</v>
      </c>
      <c r="BR16" s="48">
        <f>$CK16*C_Of!BR16</f>
        <v>6.0410556657833077</v>
      </c>
      <c r="BS16" s="48">
        <f>$CK16*C_Of!BS16</f>
        <v>12.551105997873066</v>
      </c>
      <c r="BT16" s="48">
        <f>$CK16*C_Of!BT16</f>
        <v>128.84060538409489</v>
      </c>
      <c r="BU16" s="48">
        <f>$CK16*C_Of!BU16</f>
        <v>168.40675174761353</v>
      </c>
      <c r="BV16" s="48">
        <f>$CK16*C_Of!BV16</f>
        <v>106.57444464868128</v>
      </c>
      <c r="BW16" s="48">
        <f>$CK16*C_Of!BW16</f>
        <v>70.530320370055477</v>
      </c>
      <c r="BX16" s="48">
        <f>$CK16*C_Of!BX16</f>
        <v>190.39158895338414</v>
      </c>
      <c r="BY16" s="48">
        <f>$CK16*C_Of!BY16</f>
        <v>255.92895370651124</v>
      </c>
      <c r="BZ16" s="48">
        <f>$CK16*C_Of!BZ16</f>
        <v>94.204489771919668</v>
      </c>
      <c r="CA16" s="55">
        <f>$CK16*C_Of!CA16</f>
        <v>0</v>
      </c>
      <c r="CB16" s="83">
        <f t="shared" si="0"/>
        <v>338378.08498062816</v>
      </c>
      <c r="CC16" s="51">
        <f>$CK16*C_Of!CC16</f>
        <v>19204.968046642669</v>
      </c>
      <c r="CD16" s="48">
        <f>$CK16*C_Of!CD16</f>
        <v>0</v>
      </c>
      <c r="CE16" s="48">
        <f>$CK16*C_Of!CE16</f>
        <v>0</v>
      </c>
      <c r="CF16" s="48">
        <f>$CK16*C_Of!CF16</f>
        <v>11261.624219430962</v>
      </c>
      <c r="CG16" s="48">
        <f>$CK16*C_Of!CG16</f>
        <v>6821.2316773147313</v>
      </c>
      <c r="CH16" s="82">
        <f>$CK16*C_Of!CH16</f>
        <v>3370584.0910759741</v>
      </c>
      <c r="CI16" s="93">
        <f t="shared" si="1"/>
        <v>3746249.9999999907</v>
      </c>
      <c r="CJ16" s="127"/>
      <c r="CK16" s="48">
        <f>+Sim_V_Of!G9</f>
        <v>3746249.9999999907</v>
      </c>
      <c r="CL16" s="48">
        <f t="shared" si="2"/>
        <v>0</v>
      </c>
      <c r="CM16" s="48"/>
      <c r="CN16" s="167">
        <f t="shared" si="3"/>
        <v>0.90967551952469017</v>
      </c>
      <c r="CO16" s="360">
        <v>0</v>
      </c>
    </row>
    <row r="17" spans="1:93" ht="19.5" x14ac:dyDescent="0.25">
      <c r="A17" s="30"/>
      <c r="B17" s="42" t="s">
        <v>8</v>
      </c>
      <c r="C17" s="43" t="s">
        <v>119</v>
      </c>
      <c r="D17" s="51">
        <f>$CK17*C_Of!D17</f>
        <v>8034.6583259448271</v>
      </c>
      <c r="E17" s="48">
        <f>$CK17*C_Of!E17</f>
        <v>9422.7705092787091</v>
      </c>
      <c r="F17" s="48">
        <f>$CK17*C_Of!F17</f>
        <v>19735.587596635083</v>
      </c>
      <c r="G17" s="48">
        <f>$CK17*C_Of!G17</f>
        <v>22216.730412404813</v>
      </c>
      <c r="H17" s="48">
        <f>$CK17*C_Of!H17</f>
        <v>225014.09099383958</v>
      </c>
      <c r="I17" s="48">
        <f>$CK17*C_Of!I17</f>
        <v>17001.900994661803</v>
      </c>
      <c r="J17" s="48">
        <f>$CK17*C_Of!J17</f>
        <v>14083.226993505914</v>
      </c>
      <c r="K17" s="48">
        <f>$CK17*C_Of!K17</f>
        <v>104022.50780014375</v>
      </c>
      <c r="L17" s="48">
        <f>$CK17*C_Of!L17</f>
        <v>10114.443434109284</v>
      </c>
      <c r="M17" s="48">
        <f>$CK17*C_Of!M17</f>
        <v>15380.836961109562</v>
      </c>
      <c r="N17" s="48">
        <f>$CK17*C_Of!N17</f>
        <v>7931.1230588297203</v>
      </c>
      <c r="O17" s="48">
        <f>$CK17*C_Of!O17</f>
        <v>2382.5094238133388</v>
      </c>
      <c r="P17" s="48">
        <f>$CK17*C_Of!P17</f>
        <v>6568.4057153532913</v>
      </c>
      <c r="Q17" s="48">
        <f>$CK17*C_Of!Q17</f>
        <v>53.040195747906928</v>
      </c>
      <c r="R17" s="48">
        <f>$CK17*C_Of!R17</f>
        <v>94432.06244450956</v>
      </c>
      <c r="S17" s="48">
        <f>$CK17*C_Of!S17</f>
        <v>8799.2765992467521</v>
      </c>
      <c r="T17" s="48">
        <f>$CK17*C_Of!T17</f>
        <v>496.37913109937392</v>
      </c>
      <c r="U17" s="48">
        <f>$CK17*C_Of!U17</f>
        <v>750.63780295652316</v>
      </c>
      <c r="V17" s="48">
        <f>$CK17*C_Of!V17</f>
        <v>1781.483635612132</v>
      </c>
      <c r="W17" s="48">
        <f>$CK17*C_Of!W17</f>
        <v>486.77682132956676</v>
      </c>
      <c r="X17" s="48">
        <f>$CK17*C_Of!X17</f>
        <v>295.18098704374745</v>
      </c>
      <c r="Y17" s="48">
        <f>$CK17*C_Of!Y17</f>
        <v>77.864702613918482</v>
      </c>
      <c r="Z17" s="48">
        <f>$CK17*C_Of!Z17</f>
        <v>602.19070288787873</v>
      </c>
      <c r="AA17" s="48">
        <f>$CK17*C_Of!AA17</f>
        <v>134.44830089952671</v>
      </c>
      <c r="AB17" s="48">
        <f>$CK17*C_Of!AB17</f>
        <v>143.38522651226543</v>
      </c>
      <c r="AC17" s="48">
        <f>$CK17*C_Of!AC17</f>
        <v>44.244990340807341</v>
      </c>
      <c r="AD17" s="48">
        <f>$CK17*C_Of!AD17</f>
        <v>67.231361337485737</v>
      </c>
      <c r="AE17" s="48">
        <f>$CK17*C_Of!AE17</f>
        <v>2247.1549573144575</v>
      </c>
      <c r="AF17" s="48">
        <f>$CK17*C_Of!AF17</f>
        <v>238.14939524295369</v>
      </c>
      <c r="AG17" s="48">
        <f>$CK17*C_Of!AG17</f>
        <v>47.461510134083703</v>
      </c>
      <c r="AH17" s="48">
        <f>$CK17*C_Of!AH17</f>
        <v>84.354910738035642</v>
      </c>
      <c r="AI17" s="48">
        <f>$CK17*C_Of!AI17</f>
        <v>52.523862041681376</v>
      </c>
      <c r="AJ17" s="48">
        <f>$CK17*C_Of!AJ17</f>
        <v>0</v>
      </c>
      <c r="AK17" s="48">
        <f>$CK17*C_Of!AK17</f>
        <v>63.598086924791026</v>
      </c>
      <c r="AL17" s="48">
        <f>$CK17*C_Of!AL17</f>
        <v>89.423454361912832</v>
      </c>
      <c r="AM17" s="48">
        <f>$CK17*C_Of!AM17</f>
        <v>34.656534394491331</v>
      </c>
      <c r="AN17" s="48">
        <f>$CK17*C_Of!AN17</f>
        <v>3660.1752639787142</v>
      </c>
      <c r="AO17" s="48">
        <f>$CK17*C_Of!AO17</f>
        <v>249.27160006374274</v>
      </c>
      <c r="AP17" s="48">
        <f>$CK17*C_Of!AP17</f>
        <v>41.569841472316021</v>
      </c>
      <c r="AQ17" s="48">
        <f>$CK17*C_Of!AQ17</f>
        <v>3126.3837429562404</v>
      </c>
      <c r="AR17" s="48">
        <f>$CK17*C_Of!AR17</f>
        <v>70.126163026314686</v>
      </c>
      <c r="AS17" s="48">
        <f>$CK17*C_Of!AS17</f>
        <v>124.46772233365904</v>
      </c>
      <c r="AT17" s="48">
        <f>$CK17*C_Of!AT17</f>
        <v>60.057690537954137</v>
      </c>
      <c r="AU17" s="48">
        <f>$CK17*C_Of!AU17</f>
        <v>23.500123312550585</v>
      </c>
      <c r="AV17" s="48">
        <f>$CK17*C_Of!AV17</f>
        <v>159.52346268115554</v>
      </c>
      <c r="AW17" s="48">
        <f>$CK17*C_Of!AW17</f>
        <v>23.101554077115914</v>
      </c>
      <c r="AX17" s="48">
        <f>$CK17*C_Of!AX17</f>
        <v>216.96475283398902</v>
      </c>
      <c r="AY17" s="48">
        <f>$CK17*C_Of!AY17</f>
        <v>84.054356686452962</v>
      </c>
      <c r="AZ17" s="48">
        <f>$CK17*C_Of!AZ17</f>
        <v>83.047758942549478</v>
      </c>
      <c r="BA17" s="48">
        <f>$CK17*C_Of!BA17</f>
        <v>16.152783057800118</v>
      </c>
      <c r="BB17" s="48">
        <f>$CK17*C_Of!BB17</f>
        <v>56.321854883099618</v>
      </c>
      <c r="BC17" s="48">
        <f>$CK17*C_Of!BC17</f>
        <v>16.813019035280121</v>
      </c>
      <c r="BD17" s="48">
        <f>$CK17*C_Of!BD17</f>
        <v>98.140677690517336</v>
      </c>
      <c r="BE17" s="48">
        <f>$CK17*C_Of!BE17</f>
        <v>51.074794889019174</v>
      </c>
      <c r="BF17" s="48">
        <f>$CK17*C_Of!BF17</f>
        <v>93.341442447864281</v>
      </c>
      <c r="BG17" s="48">
        <f>$CK17*C_Of!BG17</f>
        <v>138.92707320539301</v>
      </c>
      <c r="BH17" s="48">
        <f>$CK17*C_Of!BH17</f>
        <v>2941.7470044161405</v>
      </c>
      <c r="BI17" s="48">
        <f>$CK17*C_Of!BI17</f>
        <v>743.8096399490928</v>
      </c>
      <c r="BJ17" s="48">
        <f>$CK17*C_Of!BJ17</f>
        <v>493.22391979746004</v>
      </c>
      <c r="BK17" s="48">
        <f>$CK17*C_Of!BK17</f>
        <v>1527.0305018803842</v>
      </c>
      <c r="BL17" s="48">
        <f>$CK17*C_Of!BL17</f>
        <v>12.654772637643035</v>
      </c>
      <c r="BM17" s="48">
        <f>$CK17*C_Of!BM17</f>
        <v>30.510835413445115</v>
      </c>
      <c r="BN17" s="48">
        <f>$CK17*C_Of!BN17</f>
        <v>249.00362601828647</v>
      </c>
      <c r="BO17" s="48">
        <f>$CK17*C_Of!BO17</f>
        <v>80.672904632053715</v>
      </c>
      <c r="BP17" s="48">
        <f>$CK17*C_Of!BP17</f>
        <v>63.128937061433192</v>
      </c>
      <c r="BQ17" s="48">
        <f>$CK17*C_Of!BQ17</f>
        <v>59.885155444742907</v>
      </c>
      <c r="BR17" s="48">
        <f>$CK17*C_Of!BR17</f>
        <v>6.1162670606849536</v>
      </c>
      <c r="BS17" s="48">
        <f>$CK17*C_Of!BS17</f>
        <v>12.707367790825089</v>
      </c>
      <c r="BT17" s="48">
        <f>$CK17*C_Of!BT17</f>
        <v>130.44467629272685</v>
      </c>
      <c r="BU17" s="48">
        <f>$CK17*C_Of!BU17</f>
        <v>3349.505397634106</v>
      </c>
      <c r="BV17" s="48">
        <f>$CK17*C_Of!BV17</f>
        <v>107.90130092784032</v>
      </c>
      <c r="BW17" s="48">
        <f>$CK17*C_Of!BW17</f>
        <v>158.46178061051484</v>
      </c>
      <c r="BX17" s="48">
        <f>$CK17*C_Of!BX17</f>
        <v>192.76197217362665</v>
      </c>
      <c r="BY17" s="48">
        <f>$CK17*C_Of!BY17</f>
        <v>259.11527985030261</v>
      </c>
      <c r="BZ17" s="48">
        <f>$CK17*C_Of!BZ17</f>
        <v>95.377339597137478</v>
      </c>
      <c r="CA17" s="55">
        <f>$CK17*C_Of!CA17</f>
        <v>0</v>
      </c>
      <c r="CB17" s="83">
        <f t="shared" si="0"/>
        <v>591837.39219021914</v>
      </c>
      <c r="CC17" s="51">
        <f>$CK17*C_Of!CC17</f>
        <v>16960.038197758993</v>
      </c>
      <c r="CD17" s="48">
        <f>$CK17*C_Of!CD17</f>
        <v>0</v>
      </c>
      <c r="CE17" s="48">
        <f>$CK17*C_Of!CE17</f>
        <v>0</v>
      </c>
      <c r="CF17" s="48">
        <f>$CK17*C_Of!CF17</f>
        <v>3012.53532946327</v>
      </c>
      <c r="CG17" s="48">
        <f>$CK17*C_Of!CG17</f>
        <v>0</v>
      </c>
      <c r="CH17" s="82">
        <f>$CK17*C_Of!CH17</f>
        <v>10.034282556292117</v>
      </c>
      <c r="CI17" s="93">
        <f t="shared" si="1"/>
        <v>611819.99999999767</v>
      </c>
      <c r="CJ17" s="127"/>
      <c r="CK17" s="48">
        <f>+Sim_V_Of!G10</f>
        <v>611819.99999999837</v>
      </c>
      <c r="CL17" s="48">
        <f t="shared" si="2"/>
        <v>0</v>
      </c>
      <c r="CM17" s="48"/>
      <c r="CN17" s="167">
        <f t="shared" si="3"/>
        <v>3.2660926105355544E-2</v>
      </c>
      <c r="CO17" s="360">
        <v>0</v>
      </c>
    </row>
    <row r="18" spans="1:93" ht="19.5" x14ac:dyDescent="0.25">
      <c r="A18" s="30"/>
      <c r="B18" s="42" t="s">
        <v>9</v>
      </c>
      <c r="C18" s="43" t="s">
        <v>120</v>
      </c>
      <c r="D18" s="51">
        <f>$CK18*C_Of!D18</f>
        <v>463.60749672352011</v>
      </c>
      <c r="E18" s="48">
        <f>$CK18*C_Of!E18</f>
        <v>548.41323631747525</v>
      </c>
      <c r="F18" s="48">
        <f>$CK18*C_Of!F18</f>
        <v>1157.142450359597</v>
      </c>
      <c r="G18" s="48">
        <f>$CK18*C_Of!G18</f>
        <v>1203.8989507446404</v>
      </c>
      <c r="H18" s="48">
        <f>$CK18*C_Of!H18</f>
        <v>12378.206051473249</v>
      </c>
      <c r="I18" s="48">
        <f>$CK18*C_Of!I18</f>
        <v>962.96048771415576</v>
      </c>
      <c r="J18" s="48">
        <f>$CK18*C_Of!J18</f>
        <v>832.87993461005476</v>
      </c>
      <c r="K18" s="48">
        <f>$CK18*C_Of!K18</f>
        <v>5773.5687164654219</v>
      </c>
      <c r="L18" s="48">
        <f>$CK18*C_Of!L18</f>
        <v>603.97614423312314</v>
      </c>
      <c r="M18" s="48">
        <f>$CK18*C_Of!M18</f>
        <v>44016.762548817554</v>
      </c>
      <c r="N18" s="48">
        <f>$CK18*C_Of!N18</f>
        <v>439.27177152372929</v>
      </c>
      <c r="O18" s="48">
        <f>$CK18*C_Of!O18</f>
        <v>1168.0633809752148</v>
      </c>
      <c r="P18" s="48">
        <f>$CK18*C_Of!P18</f>
        <v>491.58643694673776</v>
      </c>
      <c r="Q18" s="48">
        <f>$CK18*C_Of!Q18</f>
        <v>48.322432113849452</v>
      </c>
      <c r="R18" s="48">
        <f>$CK18*C_Of!R18</f>
        <v>5137.7191692697952</v>
      </c>
      <c r="S18" s="48">
        <f>$CK18*C_Of!S18</f>
        <v>480.97518090599834</v>
      </c>
      <c r="T18" s="48">
        <f>$CK18*C_Of!T18</f>
        <v>952124.07912847726</v>
      </c>
      <c r="U18" s="48">
        <f>$CK18*C_Of!U18</f>
        <v>683.87085990132073</v>
      </c>
      <c r="V18" s="48">
        <f>$CK18*C_Of!V18</f>
        <v>1623.0260999215452</v>
      </c>
      <c r="W18" s="48">
        <f>$CK18*C_Of!W18</f>
        <v>443.47950778861224</v>
      </c>
      <c r="X18" s="48">
        <f>$CK18*C_Of!X18</f>
        <v>418137.47500156536</v>
      </c>
      <c r="Y18" s="48">
        <f>$CK18*C_Of!Y18</f>
        <v>2053.1463216613365</v>
      </c>
      <c r="Z18" s="48">
        <f>$CK18*C_Of!Z18</f>
        <v>548.62767660579607</v>
      </c>
      <c r="AA18" s="48">
        <f>$CK18*C_Of!AA18</f>
        <v>122.48953461481429</v>
      </c>
      <c r="AB18" s="48">
        <f>$CK18*C_Of!AB18</f>
        <v>144.25743127049626</v>
      </c>
      <c r="AC18" s="48">
        <f>$CK18*C_Of!AC18</f>
        <v>1274.5277012846125</v>
      </c>
      <c r="AD18" s="48">
        <f>$CK18*C_Of!AD18</f>
        <v>61.251336808660717</v>
      </c>
      <c r="AE18" s="48">
        <f>$CK18*C_Of!AE18</f>
        <v>3267.7772586066872</v>
      </c>
      <c r="AF18" s="48">
        <f>$CK18*C_Of!AF18</f>
        <v>262.14729338925758</v>
      </c>
      <c r="AG18" s="48">
        <f>$CK18*C_Of!AG18</f>
        <v>43.239953569845746</v>
      </c>
      <c r="AH18" s="48">
        <f>$CK18*C_Of!AH18</f>
        <v>76.851798718510409</v>
      </c>
      <c r="AI18" s="48">
        <f>$CK18*C_Of!AI18</f>
        <v>47.852024715924962</v>
      </c>
      <c r="AJ18" s="48">
        <f>$CK18*C_Of!AJ18</f>
        <v>0</v>
      </c>
      <c r="AK18" s="48">
        <f>$CK18*C_Of!AK18</f>
        <v>770.07292236189028</v>
      </c>
      <c r="AL18" s="48">
        <f>$CK18*C_Of!AL18</f>
        <v>81.469510846591248</v>
      </c>
      <c r="AM18" s="48">
        <f>$CK18*C_Of!AM18</f>
        <v>7865.022545542176</v>
      </c>
      <c r="AN18" s="48">
        <f>$CK18*C_Of!AN18</f>
        <v>273.03395774759434</v>
      </c>
      <c r="AO18" s="48">
        <f>$CK18*C_Of!AO18</f>
        <v>147.11062788570422</v>
      </c>
      <c r="AP18" s="48">
        <f>$CK18*C_Of!AP18</f>
        <v>37.872330865384171</v>
      </c>
      <c r="AQ18" s="48">
        <f>$CK18*C_Of!AQ18</f>
        <v>498.62387493227874</v>
      </c>
      <c r="AR18" s="48">
        <f>$CK18*C_Of!AR18</f>
        <v>63.88865471669255</v>
      </c>
      <c r="AS18" s="48">
        <f>$CK18*C_Of!AS18</f>
        <v>113.39669807065206</v>
      </c>
      <c r="AT18" s="48">
        <f>$CK18*C_Of!AT18</f>
        <v>163.00565693447726</v>
      </c>
      <c r="AU18" s="48">
        <f>$CK18*C_Of!AU18</f>
        <v>21.409859021544559</v>
      </c>
      <c r="AV18" s="48">
        <f>$CK18*C_Of!AV18</f>
        <v>145.33433723763167</v>
      </c>
      <c r="AW18" s="48">
        <f>$CK18*C_Of!AW18</f>
        <v>21.046741303927117</v>
      </c>
      <c r="AX18" s="48">
        <f>$CK18*C_Of!AX18</f>
        <v>77.682864350623831</v>
      </c>
      <c r="AY18" s="48">
        <f>$CK18*C_Of!AY18</f>
        <v>76.577978033097267</v>
      </c>
      <c r="AZ18" s="48">
        <f>$CK18*C_Of!AZ18</f>
        <v>75.660914088293836</v>
      </c>
      <c r="BA18" s="48">
        <f>$CK18*C_Of!BA18</f>
        <v>14.716042272356885</v>
      </c>
      <c r="BB18" s="48">
        <f>$CK18*C_Of!BB18</f>
        <v>51.31219767834385</v>
      </c>
      <c r="BC18" s="48">
        <f>$CK18*C_Of!BC18</f>
        <v>15.317552273423496</v>
      </c>
      <c r="BD18" s="48">
        <f>$CK18*C_Of!BD18</f>
        <v>89.411363748489663</v>
      </c>
      <c r="BE18" s="48">
        <f>$CK18*C_Of!BE18</f>
        <v>46.531847666697175</v>
      </c>
      <c r="BF18" s="48">
        <f>$CK18*C_Of!BF18</f>
        <v>85.039005842539481</v>
      </c>
      <c r="BG18" s="48">
        <f>$CK18*C_Of!BG18</f>
        <v>126.5699337847618</v>
      </c>
      <c r="BH18" s="48">
        <f>$CK18*C_Of!BH18</f>
        <v>215.09250202307604</v>
      </c>
      <c r="BI18" s="48">
        <f>$CK18*C_Of!BI18</f>
        <v>677.65004116684531</v>
      </c>
      <c r="BJ18" s="48">
        <f>$CK18*C_Of!BJ18</f>
        <v>449.35315651205877</v>
      </c>
      <c r="BK18" s="48">
        <f>$CK18*C_Of!BK18</f>
        <v>1391.2057963286045</v>
      </c>
      <c r="BL18" s="48">
        <f>$CK18*C_Of!BL18</f>
        <v>11.52916920980323</v>
      </c>
      <c r="BM18" s="48">
        <f>$CK18*C_Of!BM18</f>
        <v>3639.3732206111918</v>
      </c>
      <c r="BN18" s="48">
        <f>$CK18*C_Of!BN18</f>
        <v>137908.51776914235</v>
      </c>
      <c r="BO18" s="48">
        <f>$CK18*C_Of!BO18</f>
        <v>73.497295825181766</v>
      </c>
      <c r="BP18" s="48">
        <f>$CK18*C_Of!BP18</f>
        <v>57.513810659172378</v>
      </c>
      <c r="BQ18" s="48">
        <f>$CK18*C_Of!BQ18</f>
        <v>54.558553523439834</v>
      </c>
      <c r="BR18" s="48">
        <f>$CK18*C_Of!BR18</f>
        <v>5.5722437608421709</v>
      </c>
      <c r="BS18" s="48">
        <f>$CK18*C_Of!BS18</f>
        <v>11.577086184530032</v>
      </c>
      <c r="BT18" s="48">
        <f>$CK18*C_Of!BT18</f>
        <v>118.84202020534738</v>
      </c>
      <c r="BU18" s="48">
        <f>$CK18*C_Of!BU18</f>
        <v>364.72789904036966</v>
      </c>
      <c r="BV18" s="48">
        <f>$CK18*C_Of!BV18</f>
        <v>98.303809319695972</v>
      </c>
      <c r="BW18" s="48">
        <f>$CK18*C_Of!BW18</f>
        <v>69.710666471111082</v>
      </c>
      <c r="BX18" s="48">
        <f>$CK18*C_Of!BX18</f>
        <v>175.61638269141108</v>
      </c>
      <c r="BY18" s="48">
        <f>$CK18*C_Of!BY18</f>
        <v>280.53117475519196</v>
      </c>
      <c r="BZ18" s="48">
        <f>$CK18*C_Of!BZ18</f>
        <v>359.41148250427312</v>
      </c>
      <c r="CA18" s="55">
        <f>$CK18*C_Of!CA18</f>
        <v>0</v>
      </c>
      <c r="CB18" s="83">
        <f t="shared" si="0"/>
        <v>1613444.1448152335</v>
      </c>
      <c r="CC18" s="51">
        <f>$CK18*C_Of!CC18</f>
        <v>854695.71007126232</v>
      </c>
      <c r="CD18" s="48">
        <f>$CK18*C_Of!CD18</f>
        <v>0</v>
      </c>
      <c r="CE18" s="48">
        <f>$CK18*C_Of!CE18</f>
        <v>0</v>
      </c>
      <c r="CF18" s="48">
        <f>$CK18*C_Of!CF18</f>
        <v>456326.81673212314</v>
      </c>
      <c r="CG18" s="48">
        <f>$CK18*C_Of!CG18</f>
        <v>-424.4769393703088</v>
      </c>
      <c r="CH18" s="82">
        <f>$CK18*C_Of!CH18</f>
        <v>2263.8053207558523</v>
      </c>
      <c r="CI18" s="93">
        <f t="shared" si="1"/>
        <v>2926306.0000000047</v>
      </c>
      <c r="CJ18" s="127"/>
      <c r="CK18" s="48">
        <f>+Sim_V_Of!G11</f>
        <v>2926306.0000000065</v>
      </c>
      <c r="CL18" s="48">
        <f t="shared" si="2"/>
        <v>0</v>
      </c>
      <c r="CM18" s="48"/>
      <c r="CN18" s="167">
        <f t="shared" si="3"/>
        <v>0.44864134344964907</v>
      </c>
      <c r="CO18" s="360">
        <v>0</v>
      </c>
    </row>
    <row r="19" spans="1:93" ht="19.5" x14ac:dyDescent="0.25">
      <c r="A19" s="30"/>
      <c r="B19" s="42" t="s">
        <v>10</v>
      </c>
      <c r="C19" s="43" t="s">
        <v>121</v>
      </c>
      <c r="D19" s="51">
        <f>$CK19*C_Of!D19</f>
        <v>96.381100712787443</v>
      </c>
      <c r="E19" s="48">
        <f>$CK19*C_Of!E19</f>
        <v>114.63821375522397</v>
      </c>
      <c r="F19" s="48">
        <f>$CK19*C_Of!F19</f>
        <v>243.00745262481976</v>
      </c>
      <c r="G19" s="48">
        <f>$CK19*C_Of!G19</f>
        <v>239.90446260990592</v>
      </c>
      <c r="H19" s="48">
        <f>$CK19*C_Of!H19</f>
        <v>2492.8365929248735</v>
      </c>
      <c r="I19" s="48">
        <f>$CK19*C_Of!I19</f>
        <v>197.79053995559764</v>
      </c>
      <c r="J19" s="48">
        <f>$CK19*C_Of!J19</f>
        <v>175.84591203852946</v>
      </c>
      <c r="K19" s="48">
        <f>$CK19*C_Of!K19</f>
        <v>1169.8783923238295</v>
      </c>
      <c r="L19" s="48">
        <f>$CK19*C_Of!L19</f>
        <v>128.27139038179246</v>
      </c>
      <c r="M19" s="48">
        <f>$CK19*C_Of!M19</f>
        <v>248.72250708515057</v>
      </c>
      <c r="N19" s="48">
        <f>$CK19*C_Of!N19</f>
        <v>13448.226946950457</v>
      </c>
      <c r="O19" s="48">
        <f>$CK19*C_Of!O19</f>
        <v>379.91370744277026</v>
      </c>
      <c r="P19" s="48">
        <f>$CK19*C_Of!P19</f>
        <v>117.1726270656454</v>
      </c>
      <c r="Q19" s="48">
        <f>$CK19*C_Of!Q19</f>
        <v>16.066304891718097</v>
      </c>
      <c r="R19" s="48">
        <f>$CK19*C_Of!R19</f>
        <v>1097.6769692851008</v>
      </c>
      <c r="S19" s="48">
        <f>$CK19*C_Of!S19</f>
        <v>104.49680978499276</v>
      </c>
      <c r="T19" s="48">
        <f>$CK19*C_Of!T19</f>
        <v>150.35725923849662</v>
      </c>
      <c r="U19" s="48">
        <f>$CK19*C_Of!U19</f>
        <v>235.43761375157723</v>
      </c>
      <c r="V19" s="48">
        <f>$CK19*C_Of!V19</f>
        <v>539.62582237416632</v>
      </c>
      <c r="W19" s="48">
        <f>$CK19*C_Of!W19</f>
        <v>147.44864183520332</v>
      </c>
      <c r="X19" s="48">
        <f>$CK19*C_Of!X19</f>
        <v>89.412711797359748</v>
      </c>
      <c r="Y19" s="48">
        <f>$CK19*C_Of!Y19</f>
        <v>23.585849087812612</v>
      </c>
      <c r="Z19" s="48">
        <f>$CK19*C_Of!Z19</f>
        <v>182.40844135528059</v>
      </c>
      <c r="AA19" s="48">
        <f>$CK19*C_Of!AA19</f>
        <v>40.725479308030152</v>
      </c>
      <c r="AB19" s="48">
        <f>$CK19*C_Of!AB19</f>
        <v>43.43254646086077</v>
      </c>
      <c r="AC19" s="48">
        <f>$CK19*C_Of!AC19</f>
        <v>13.402165937040046</v>
      </c>
      <c r="AD19" s="48">
        <f>$CK19*C_Of!AD19</f>
        <v>20.364923890310912</v>
      </c>
      <c r="AE19" s="48">
        <f>$CK19*C_Of!AE19</f>
        <v>181.66424564114891</v>
      </c>
      <c r="AF19" s="48">
        <f>$CK19*C_Of!AF19</f>
        <v>72.137380712863418</v>
      </c>
      <c r="AG19" s="48">
        <f>$CK19*C_Of!AG19</f>
        <v>14.376475834662578</v>
      </c>
      <c r="AH19" s="48">
        <f>$CK19*C_Of!AH19</f>
        <v>25.551785696123218</v>
      </c>
      <c r="AI19" s="48">
        <f>$CK19*C_Of!AI19</f>
        <v>15.909903230051604</v>
      </c>
      <c r="AJ19" s="48">
        <f>$CK19*C_Of!AJ19</f>
        <v>0</v>
      </c>
      <c r="AK19" s="48">
        <f>$CK19*C_Of!AK19</f>
        <v>4698.4225718472526</v>
      </c>
      <c r="AL19" s="48">
        <f>$CK19*C_Of!AL19</f>
        <v>27.087088612523129</v>
      </c>
      <c r="AM19" s="48">
        <f>$CK19*C_Of!AM19</f>
        <v>10.497744969091407</v>
      </c>
      <c r="AN19" s="48">
        <f>$CK19*C_Of!AN19</f>
        <v>165498.18556244174</v>
      </c>
      <c r="AO19" s="48">
        <f>$CK19*C_Of!AO19</f>
        <v>48.237687632758934</v>
      </c>
      <c r="AP19" s="48">
        <f>$CK19*C_Of!AP19</f>
        <v>12.591841677374918</v>
      </c>
      <c r="AQ19" s="48">
        <f>$CK19*C_Of!AQ19</f>
        <v>145.98892465814717</v>
      </c>
      <c r="AR19" s="48">
        <f>$CK19*C_Of!AR19</f>
        <v>21.241782768336726</v>
      </c>
      <c r="AS19" s="48">
        <f>$CK19*C_Of!AS19</f>
        <v>37.702281222617657</v>
      </c>
      <c r="AT19" s="48">
        <f>$CK19*C_Of!AT19</f>
        <v>18.191960901903389</v>
      </c>
      <c r="AU19" s="48">
        <f>$CK19*C_Of!AU19</f>
        <v>1881.0393923348308</v>
      </c>
      <c r="AV19" s="48">
        <f>$CK19*C_Of!AV19</f>
        <v>48.320948908247352</v>
      </c>
      <c r="AW19" s="48">
        <f>$CK19*C_Of!AW19</f>
        <v>6.9976478412620704</v>
      </c>
      <c r="AX19" s="48">
        <f>$CK19*C_Of!AX19</f>
        <v>381.21711232836503</v>
      </c>
      <c r="AY19" s="48">
        <f>$CK19*C_Of!AY19</f>
        <v>25.460745439557858</v>
      </c>
      <c r="AZ19" s="48">
        <f>$CK19*C_Of!AZ19</f>
        <v>25.155838829979491</v>
      </c>
      <c r="BA19" s="48">
        <f>$CK19*C_Of!BA19</f>
        <v>4.892808817860316</v>
      </c>
      <c r="BB19" s="48">
        <f>$CK19*C_Of!BB19</f>
        <v>17.060346023603966</v>
      </c>
      <c r="BC19" s="48">
        <f>$CK19*C_Of!BC19</f>
        <v>5.0927996430278908</v>
      </c>
      <c r="BD19" s="48">
        <f>$CK19*C_Of!BD19</f>
        <v>29.727606164008439</v>
      </c>
      <c r="BE19" s="48">
        <f>$CK19*C_Of!BE19</f>
        <v>44.499005424194834</v>
      </c>
      <c r="BF19" s="48">
        <f>$CK19*C_Of!BF19</f>
        <v>28.273878937547561</v>
      </c>
      <c r="BG19" s="48">
        <f>$CK19*C_Of!BG19</f>
        <v>42.082135715345061</v>
      </c>
      <c r="BH19" s="48">
        <f>$CK19*C_Of!BH19</f>
        <v>50.748586688446373</v>
      </c>
      <c r="BI19" s="48">
        <f>$CK19*C_Of!BI19</f>
        <v>149701.14758734821</v>
      </c>
      <c r="BJ19" s="48">
        <f>$CK19*C_Of!BJ19</f>
        <v>149.40152017947668</v>
      </c>
      <c r="BK19" s="48">
        <f>$CK19*C_Of!BK19</f>
        <v>462.54990722072665</v>
      </c>
      <c r="BL19" s="48">
        <f>$CK19*C_Of!BL19</f>
        <v>3.8332331294189879</v>
      </c>
      <c r="BM19" s="48">
        <f>$CK19*C_Of!BM19</f>
        <v>9.2419791695957709</v>
      </c>
      <c r="BN19" s="48">
        <f>$CK19*C_Of!BN19</f>
        <v>75.425215128679127</v>
      </c>
      <c r="BO19" s="48">
        <f>$CK19*C_Of!BO19</f>
        <v>24.436476224170431</v>
      </c>
      <c r="BP19" s="48">
        <f>$CK19*C_Of!BP19</f>
        <v>19.122266349461764</v>
      </c>
      <c r="BQ19" s="48">
        <f>$CK19*C_Of!BQ19</f>
        <v>18.139698624719731</v>
      </c>
      <c r="BR19" s="48">
        <f>$CK19*C_Of!BR19</f>
        <v>1.852666831457062</v>
      </c>
      <c r="BS19" s="48">
        <f>$CK19*C_Of!BS19</f>
        <v>3.8491646273128808</v>
      </c>
      <c r="BT19" s="48">
        <f>$CK19*C_Of!BT19</f>
        <v>39.512748987226786</v>
      </c>
      <c r="BU19" s="48">
        <f>$CK19*C_Of!BU19</f>
        <v>85.184156555798808</v>
      </c>
      <c r="BV19" s="48">
        <f>$CK19*C_Of!BV19</f>
        <v>32.68417799887397</v>
      </c>
      <c r="BW19" s="48">
        <f>$CK19*C_Of!BW19</f>
        <v>22.548571072179474</v>
      </c>
      <c r="BX19" s="48">
        <f>$CK19*C_Of!BX19</f>
        <v>58.389162649207755</v>
      </c>
      <c r="BY19" s="48">
        <f>$CK19*C_Of!BY19</f>
        <v>78.488116973853622</v>
      </c>
      <c r="BZ19" s="48">
        <f>$CK19*C_Of!BZ19</f>
        <v>28.890568673834785</v>
      </c>
      <c r="CA19" s="55">
        <f>$CK19*C_Of!CA19</f>
        <v>0</v>
      </c>
      <c r="CB19" s="83">
        <f t="shared" si="0"/>
        <v>345990.08469355642</v>
      </c>
      <c r="CC19" s="51">
        <f>$CK19*C_Of!CC19</f>
        <v>30552.423732594067</v>
      </c>
      <c r="CD19" s="48">
        <f>$CK19*C_Of!CD19</f>
        <v>0</v>
      </c>
      <c r="CE19" s="48">
        <f>$CK19*C_Of!CE19</f>
        <v>0</v>
      </c>
      <c r="CF19" s="48">
        <f>$CK19*C_Of!CF19</f>
        <v>912.52135135906337</v>
      </c>
      <c r="CG19" s="48">
        <f>$CK19*C_Of!CG19</f>
        <v>1281.8339572609586</v>
      </c>
      <c r="CH19" s="82">
        <f>$CK19*C_Of!CH19</f>
        <v>96682.136265230569</v>
      </c>
      <c r="CI19" s="93">
        <f t="shared" si="1"/>
        <v>475419.00000000105</v>
      </c>
      <c r="CJ19" s="127"/>
      <c r="CK19" s="48">
        <f>+Sim_V_Of!G12</f>
        <v>475419.00000000116</v>
      </c>
      <c r="CL19" s="48">
        <f t="shared" si="2"/>
        <v>0</v>
      </c>
      <c r="CM19" s="48"/>
      <c r="CN19" s="167">
        <f t="shared" si="3"/>
        <v>0.27224178105301716</v>
      </c>
      <c r="CO19" s="360">
        <v>0</v>
      </c>
    </row>
    <row r="20" spans="1:93" ht="19.5" x14ac:dyDescent="0.25">
      <c r="A20" s="30"/>
      <c r="B20" s="42" t="s">
        <v>11</v>
      </c>
      <c r="C20" s="43" t="s">
        <v>122</v>
      </c>
      <c r="D20" s="51">
        <f>$CK20*C_Of!D20</f>
        <v>15.607536998933663</v>
      </c>
      <c r="E20" s="48">
        <f>$CK20*C_Of!E20</f>
        <v>19.846742160075408</v>
      </c>
      <c r="F20" s="48">
        <f>$CK20*C_Of!F20</f>
        <v>44.356878170700313</v>
      </c>
      <c r="G20" s="48">
        <f>$CK20*C_Of!G20</f>
        <v>17.600425460806644</v>
      </c>
      <c r="H20" s="48">
        <f>$CK20*C_Of!H20</f>
        <v>238.8363937247812</v>
      </c>
      <c r="I20" s="48">
        <f>$CK20*C_Of!I20</f>
        <v>27.109704004581967</v>
      </c>
      <c r="J20" s="48">
        <f>$CK20*C_Of!J20</f>
        <v>33.994116045903162</v>
      </c>
      <c r="K20" s="48">
        <f>$CK20*C_Of!K20</f>
        <v>127.18410440002957</v>
      </c>
      <c r="L20" s="48">
        <f>$CK20*C_Of!L20</f>
        <v>26.317018158050509</v>
      </c>
      <c r="M20" s="48">
        <f>$CK20*C_Of!M20</f>
        <v>161.83493950670453</v>
      </c>
      <c r="N20" s="48">
        <f>$CK20*C_Of!N20</f>
        <v>9.392488790671992</v>
      </c>
      <c r="O20" s="48">
        <f>$CK20*C_Of!O20</f>
        <v>1191333.8314605539</v>
      </c>
      <c r="P20" s="48">
        <f>$CK20*C_Of!P20</f>
        <v>49.633284539790147</v>
      </c>
      <c r="Q20" s="48">
        <f>$CK20*C_Of!Q20</f>
        <v>14.927534359359322</v>
      </c>
      <c r="R20" s="48">
        <f>$CK20*C_Of!R20</f>
        <v>81.542741398076188</v>
      </c>
      <c r="S20" s="48">
        <f>$CK20*C_Of!S20</f>
        <v>8.3309890988147544</v>
      </c>
      <c r="T20" s="48">
        <f>$CK20*C_Of!T20</f>
        <v>1696.7933613624657</v>
      </c>
      <c r="U20" s="48">
        <f>$CK20*C_Of!U20</f>
        <v>811056.25747652783</v>
      </c>
      <c r="V20" s="48">
        <f>$CK20*C_Of!V20</f>
        <v>2559447.7499715583</v>
      </c>
      <c r="W20" s="48">
        <f>$CK20*C_Of!W20</f>
        <v>136.99756615290318</v>
      </c>
      <c r="X20" s="48">
        <f>$CK20*C_Of!X20</f>
        <v>766.77759616963431</v>
      </c>
      <c r="Y20" s="48">
        <f>$CK20*C_Of!Y20</f>
        <v>25.157318421377816</v>
      </c>
      <c r="Z20" s="48">
        <f>$CK20*C_Of!Z20</f>
        <v>169.47943501132872</v>
      </c>
      <c r="AA20" s="48">
        <f>$CK20*C_Of!AA20</f>
        <v>37.838880549651137</v>
      </c>
      <c r="AB20" s="48">
        <f>$CK20*C_Of!AB20</f>
        <v>40.376366535861038</v>
      </c>
      <c r="AC20" s="48">
        <f>$CK20*C_Of!AC20</f>
        <v>14.471614133623998</v>
      </c>
      <c r="AD20" s="48">
        <f>$CK20*C_Of!AD20</f>
        <v>18.921469693697858</v>
      </c>
      <c r="AE20" s="48">
        <f>$CK20*C_Of!AE20</f>
        <v>157.39374139882506</v>
      </c>
      <c r="AF20" s="48">
        <f>$CK20*C_Of!AF20</f>
        <v>2147.0031671074817</v>
      </c>
      <c r="AG20" s="48">
        <f>$CK20*C_Of!AG20</f>
        <v>13.357479422605092</v>
      </c>
      <c r="AH20" s="48">
        <f>$CK20*C_Of!AH20</f>
        <v>23.740689691410182</v>
      </c>
      <c r="AI20" s="48">
        <f>$CK20*C_Of!AI20</f>
        <v>14.782218358317209</v>
      </c>
      <c r="AJ20" s="48">
        <f>$CK20*C_Of!AJ20</f>
        <v>0</v>
      </c>
      <c r="AK20" s="48">
        <f>$CK20*C_Of!AK20</f>
        <v>19.064093498602485</v>
      </c>
      <c r="AL20" s="48">
        <f>$CK20*C_Of!AL20</f>
        <v>25.167171212273033</v>
      </c>
      <c r="AM20" s="48">
        <f>$CK20*C_Of!AM20</f>
        <v>22.570494807980616</v>
      </c>
      <c r="AN20" s="48">
        <f>$CK20*C_Of!AN20</f>
        <v>27.363694277672998</v>
      </c>
      <c r="AO20" s="48">
        <f>$CK20*C_Of!AO20</f>
        <v>43.955993653189928</v>
      </c>
      <c r="AP20" s="48">
        <f>$CK20*C_Of!AP20</f>
        <v>11.699339117080962</v>
      </c>
      <c r="AQ20" s="48">
        <f>$CK20*C_Of!AQ20</f>
        <v>110.3014339373325</v>
      </c>
      <c r="AR20" s="48">
        <f>$CK20*C_Of!AR20</f>
        <v>19.736177314290003</v>
      </c>
      <c r="AS20" s="48">
        <f>$CK20*C_Of!AS20</f>
        <v>35.029965021202038</v>
      </c>
      <c r="AT20" s="48">
        <f>$CK20*C_Of!AT20</f>
        <v>17.079705384144052</v>
      </c>
      <c r="AU20" s="48">
        <f>$CK20*C_Of!AU20</f>
        <v>6.6138311378898607</v>
      </c>
      <c r="AV20" s="48">
        <f>$CK20*C_Of!AV20</f>
        <v>44.895987594293253</v>
      </c>
      <c r="AW20" s="48">
        <f>$CK20*C_Of!AW20</f>
        <v>6.5016585511819942</v>
      </c>
      <c r="AX20" s="48">
        <f>$CK20*C_Of!AX20</f>
        <v>21.764342792555734</v>
      </c>
      <c r="AY20" s="48">
        <f>$CK20*C_Of!AY20</f>
        <v>23.656102316333964</v>
      </c>
      <c r="AZ20" s="48">
        <f>$CK20*C_Of!AZ20</f>
        <v>23.37280731343488</v>
      </c>
      <c r="BA20" s="48">
        <f>$CK20*C_Of!BA20</f>
        <v>4.5460093179257033</v>
      </c>
      <c r="BB20" s="48">
        <f>$CK20*C_Of!BB20</f>
        <v>15.851118422455986</v>
      </c>
      <c r="BC20" s="48">
        <f>$CK20*C_Of!BC20</f>
        <v>4.7318249074073151</v>
      </c>
      <c r="BD20" s="48">
        <f>$CK20*C_Of!BD20</f>
        <v>27.620530384898128</v>
      </c>
      <c r="BE20" s="48">
        <f>$CK20*C_Of!BE20</f>
        <v>14.374395585317004</v>
      </c>
      <c r="BF20" s="48">
        <f>$CK20*C_Of!BF20</f>
        <v>26.269842515572478</v>
      </c>
      <c r="BG20" s="48">
        <f>$CK20*C_Of!BG20</f>
        <v>39.099377924158006</v>
      </c>
      <c r="BH20" s="48">
        <f>$CK20*C_Of!BH20</f>
        <v>20.56804589351211</v>
      </c>
      <c r="BI20" s="48">
        <f>$CK20*C_Of!BI20</f>
        <v>209.33640610858626</v>
      </c>
      <c r="BJ20" s="48">
        <f>$CK20*C_Of!BJ20</f>
        <v>138.81202559334449</v>
      </c>
      <c r="BK20" s="48">
        <f>$CK20*C_Of!BK20</f>
        <v>429.76463346684807</v>
      </c>
      <c r="BL20" s="48">
        <f>$CK20*C_Of!BL20</f>
        <v>3.5615357502852225</v>
      </c>
      <c r="BM20" s="48">
        <f>$CK20*C_Of!BM20</f>
        <v>6324.7901678724656</v>
      </c>
      <c r="BN20" s="48">
        <f>$CK20*C_Of!BN20</f>
        <v>29199.157034208292</v>
      </c>
      <c r="BO20" s="48">
        <f>$CK20*C_Of!BO20</f>
        <v>22.70443271906327</v>
      </c>
      <c r="BP20" s="48">
        <f>$CK20*C_Of!BP20</f>
        <v>17.766891010984978</v>
      </c>
      <c r="BQ20" s="48">
        <f>$CK20*C_Of!BQ20</f>
        <v>16.853967126474039</v>
      </c>
      <c r="BR20" s="48">
        <f>$CK20*C_Of!BR20</f>
        <v>1.7213508625294831</v>
      </c>
      <c r="BS20" s="48">
        <f>$CK20*C_Of!BS20</f>
        <v>3.5763380326899141</v>
      </c>
      <c r="BT20" s="48">
        <f>$CK20*C_Of!BT20</f>
        <v>36.712107862686842</v>
      </c>
      <c r="BU20" s="48">
        <f>$CK20*C_Of!BU20</f>
        <v>49.809439756649908</v>
      </c>
      <c r="BV20" s="48">
        <f>$CK20*C_Of!BV20</f>
        <v>30.367542093459686</v>
      </c>
      <c r="BW20" s="48">
        <f>$CK20*C_Of!BW20</f>
        <v>20.14521597587013</v>
      </c>
      <c r="BX20" s="48">
        <f>$CK20*C_Of!BX20</f>
        <v>54.250572084534994</v>
      </c>
      <c r="BY20" s="48">
        <f>$CK20*C_Of!BY20</f>
        <v>72.997673511292419</v>
      </c>
      <c r="BZ20" s="48">
        <f>$CK20*C_Of!BZ20</f>
        <v>27.2887058358316</v>
      </c>
      <c r="CA20" s="55">
        <f>$CK20*C_Of!CA20</f>
        <v>0</v>
      </c>
      <c r="CB20" s="83">
        <f t="shared" si="0"/>
        <v>4605248.8946922254</v>
      </c>
      <c r="CC20" s="51">
        <f>$CK20*C_Of!CC20</f>
        <v>1468477.4480897945</v>
      </c>
      <c r="CD20" s="48">
        <f>$CK20*C_Of!CD20</f>
        <v>0</v>
      </c>
      <c r="CE20" s="48">
        <f>$CK20*C_Of!CE20</f>
        <v>0</v>
      </c>
      <c r="CF20" s="48">
        <f>$CK20*C_Of!CF20</f>
        <v>1589.9782941975463</v>
      </c>
      <c r="CG20" s="48">
        <f>$CK20*C_Of!CG20</f>
        <v>-0.69451483077288079</v>
      </c>
      <c r="CH20" s="82">
        <f>$CK20*C_Of!CH20</f>
        <v>107635.37343862762</v>
      </c>
      <c r="CI20" s="93">
        <f t="shared" si="1"/>
        <v>6182951.000000014</v>
      </c>
      <c r="CJ20" s="127"/>
      <c r="CK20" s="48">
        <f>+Sim_V_Of!G13</f>
        <v>6182951.0000000102</v>
      </c>
      <c r="CL20" s="48">
        <f t="shared" si="2"/>
        <v>0</v>
      </c>
      <c r="CM20" s="48"/>
      <c r="CN20" s="167">
        <f t="shared" si="3"/>
        <v>0.25516975717708024</v>
      </c>
      <c r="CO20" s="360">
        <v>0</v>
      </c>
    </row>
    <row r="21" spans="1:93" ht="19.5" x14ac:dyDescent="0.25">
      <c r="A21" s="30"/>
      <c r="B21" s="42" t="s">
        <v>12</v>
      </c>
      <c r="C21" s="43" t="s">
        <v>123</v>
      </c>
      <c r="D21" s="51">
        <f>$CK21*C_Of!D21</f>
        <v>0</v>
      </c>
      <c r="E21" s="48">
        <f>$CK21*C_Of!E21</f>
        <v>0</v>
      </c>
      <c r="F21" s="48">
        <f>$CK21*C_Of!F21</f>
        <v>0</v>
      </c>
      <c r="G21" s="48">
        <f>$CK21*C_Of!G21</f>
        <v>0</v>
      </c>
      <c r="H21" s="48">
        <f>$CK21*C_Of!H21</f>
        <v>0</v>
      </c>
      <c r="I21" s="48">
        <f>$CK21*C_Of!I21</f>
        <v>0</v>
      </c>
      <c r="J21" s="48">
        <f>$CK21*C_Of!J21</f>
        <v>0</v>
      </c>
      <c r="K21" s="48">
        <f>$CK21*C_Of!K21</f>
        <v>0</v>
      </c>
      <c r="L21" s="48">
        <f>$CK21*C_Of!L21</f>
        <v>0</v>
      </c>
      <c r="M21" s="48">
        <f>$CK21*C_Of!M21</f>
        <v>0</v>
      </c>
      <c r="N21" s="48">
        <f>$CK21*C_Of!N21</f>
        <v>0</v>
      </c>
      <c r="O21" s="48">
        <f>$CK21*C_Of!O21</f>
        <v>0</v>
      </c>
      <c r="P21" s="48">
        <f>$CK21*C_Of!P21</f>
        <v>198978.11173153951</v>
      </c>
      <c r="Q21" s="48">
        <f>$CK21*C_Of!Q21</f>
        <v>3780587.8882684615</v>
      </c>
      <c r="R21" s="48">
        <f>$CK21*C_Of!R21</f>
        <v>0</v>
      </c>
      <c r="S21" s="48">
        <f>$CK21*C_Of!S21</f>
        <v>0</v>
      </c>
      <c r="T21" s="48">
        <f>$CK21*C_Of!T21</f>
        <v>0</v>
      </c>
      <c r="U21" s="48">
        <f>$CK21*C_Of!U21</f>
        <v>0</v>
      </c>
      <c r="V21" s="48">
        <f>$CK21*C_Of!V21</f>
        <v>0</v>
      </c>
      <c r="W21" s="48">
        <f>$CK21*C_Of!W21</f>
        <v>0</v>
      </c>
      <c r="X21" s="48">
        <f>$CK21*C_Of!X21</f>
        <v>0</v>
      </c>
      <c r="Y21" s="48">
        <f>$CK21*C_Of!Y21</f>
        <v>0</v>
      </c>
      <c r="Z21" s="48">
        <f>$CK21*C_Of!Z21</f>
        <v>0</v>
      </c>
      <c r="AA21" s="48">
        <f>$CK21*C_Of!AA21</f>
        <v>0</v>
      </c>
      <c r="AB21" s="48">
        <f>$CK21*C_Of!AB21</f>
        <v>0</v>
      </c>
      <c r="AC21" s="48">
        <f>$CK21*C_Of!AC21</f>
        <v>0</v>
      </c>
      <c r="AD21" s="48">
        <f>$CK21*C_Of!AD21</f>
        <v>0</v>
      </c>
      <c r="AE21" s="48">
        <f>$CK21*C_Of!AE21</f>
        <v>0</v>
      </c>
      <c r="AF21" s="48">
        <f>$CK21*C_Of!AF21</f>
        <v>0</v>
      </c>
      <c r="AG21" s="48">
        <f>$CK21*C_Of!AG21</f>
        <v>0</v>
      </c>
      <c r="AH21" s="48">
        <f>$CK21*C_Of!AH21</f>
        <v>0</v>
      </c>
      <c r="AI21" s="48">
        <f>$CK21*C_Of!AI21</f>
        <v>0</v>
      </c>
      <c r="AJ21" s="48">
        <f>$CK21*C_Of!AJ21</f>
        <v>0</v>
      </c>
      <c r="AK21" s="48">
        <f>$CK21*C_Of!AK21</f>
        <v>0</v>
      </c>
      <c r="AL21" s="48">
        <f>$CK21*C_Of!AL21</f>
        <v>0</v>
      </c>
      <c r="AM21" s="48">
        <f>$CK21*C_Of!AM21</f>
        <v>0</v>
      </c>
      <c r="AN21" s="48">
        <f>$CK21*C_Of!AN21</f>
        <v>0</v>
      </c>
      <c r="AO21" s="48">
        <f>$CK21*C_Of!AO21</f>
        <v>0</v>
      </c>
      <c r="AP21" s="48">
        <f>$CK21*C_Of!AP21</f>
        <v>0</v>
      </c>
      <c r="AQ21" s="48">
        <f>$CK21*C_Of!AQ21</f>
        <v>0</v>
      </c>
      <c r="AR21" s="48">
        <f>$CK21*C_Of!AR21</f>
        <v>0</v>
      </c>
      <c r="AS21" s="48">
        <f>$CK21*C_Of!AS21</f>
        <v>0</v>
      </c>
      <c r="AT21" s="48">
        <f>$CK21*C_Of!AT21</f>
        <v>0</v>
      </c>
      <c r="AU21" s="48">
        <f>$CK21*C_Of!AU21</f>
        <v>0</v>
      </c>
      <c r="AV21" s="48">
        <f>$CK21*C_Of!AV21</f>
        <v>0</v>
      </c>
      <c r="AW21" s="48">
        <f>$CK21*C_Of!AW21</f>
        <v>0</v>
      </c>
      <c r="AX21" s="48">
        <f>$CK21*C_Of!AX21</f>
        <v>0</v>
      </c>
      <c r="AY21" s="48">
        <f>$CK21*C_Of!AY21</f>
        <v>0</v>
      </c>
      <c r="AZ21" s="48">
        <f>$CK21*C_Of!AZ21</f>
        <v>0</v>
      </c>
      <c r="BA21" s="48">
        <f>$CK21*C_Of!BA21</f>
        <v>0</v>
      </c>
      <c r="BB21" s="48">
        <f>$CK21*C_Of!BB21</f>
        <v>0</v>
      </c>
      <c r="BC21" s="48">
        <f>$CK21*C_Of!BC21</f>
        <v>0</v>
      </c>
      <c r="BD21" s="48">
        <f>$CK21*C_Of!BD21</f>
        <v>0</v>
      </c>
      <c r="BE21" s="48">
        <f>$CK21*C_Of!BE21</f>
        <v>0</v>
      </c>
      <c r="BF21" s="48">
        <f>$CK21*C_Of!BF21</f>
        <v>0</v>
      </c>
      <c r="BG21" s="48">
        <f>$CK21*C_Of!BG21</f>
        <v>0</v>
      </c>
      <c r="BH21" s="48">
        <f>$CK21*C_Of!BH21</f>
        <v>0</v>
      </c>
      <c r="BI21" s="48">
        <f>$CK21*C_Of!BI21</f>
        <v>0</v>
      </c>
      <c r="BJ21" s="48">
        <f>$CK21*C_Of!BJ21</f>
        <v>0</v>
      </c>
      <c r="BK21" s="48">
        <f>$CK21*C_Of!BK21</f>
        <v>0</v>
      </c>
      <c r="BL21" s="48">
        <f>$CK21*C_Of!BL21</f>
        <v>0</v>
      </c>
      <c r="BM21" s="48">
        <f>$CK21*C_Of!BM21</f>
        <v>0</v>
      </c>
      <c r="BN21" s="48">
        <f>$CK21*C_Of!BN21</f>
        <v>0</v>
      </c>
      <c r="BO21" s="48">
        <f>$CK21*C_Of!BO21</f>
        <v>0</v>
      </c>
      <c r="BP21" s="48">
        <f>$CK21*C_Of!BP21</f>
        <v>0</v>
      </c>
      <c r="BQ21" s="48">
        <f>$CK21*C_Of!BQ21</f>
        <v>0</v>
      </c>
      <c r="BR21" s="48">
        <f>$CK21*C_Of!BR21</f>
        <v>0</v>
      </c>
      <c r="BS21" s="48">
        <f>$CK21*C_Of!BS21</f>
        <v>0</v>
      </c>
      <c r="BT21" s="48">
        <f>$CK21*C_Of!BT21</f>
        <v>0</v>
      </c>
      <c r="BU21" s="48">
        <f>$CK21*C_Of!BU21</f>
        <v>0</v>
      </c>
      <c r="BV21" s="48">
        <f>$CK21*C_Of!BV21</f>
        <v>0</v>
      </c>
      <c r="BW21" s="48">
        <f>$CK21*C_Of!BW21</f>
        <v>0</v>
      </c>
      <c r="BX21" s="48">
        <f>$CK21*C_Of!BX21</f>
        <v>0</v>
      </c>
      <c r="BY21" s="48">
        <f>$CK21*C_Of!BY21</f>
        <v>0</v>
      </c>
      <c r="BZ21" s="48">
        <f>$CK21*C_Of!BZ21</f>
        <v>0</v>
      </c>
      <c r="CA21" s="55">
        <f>$CK21*C_Of!CA21</f>
        <v>0</v>
      </c>
      <c r="CB21" s="83">
        <f t="shared" si="0"/>
        <v>3979566.0000000009</v>
      </c>
      <c r="CC21" s="51">
        <f>$CK21*C_Of!CC21</f>
        <v>0</v>
      </c>
      <c r="CD21" s="48">
        <f>$CK21*C_Of!CD21</f>
        <v>0</v>
      </c>
      <c r="CE21" s="48">
        <f>$CK21*C_Of!CE21</f>
        <v>0</v>
      </c>
      <c r="CF21" s="48">
        <f>$CK21*C_Of!CF21</f>
        <v>0</v>
      </c>
      <c r="CG21" s="48">
        <f>$CK21*C_Of!CG21</f>
        <v>0</v>
      </c>
      <c r="CH21" s="82">
        <f>$CK21*C_Of!CH21</f>
        <v>0</v>
      </c>
      <c r="CI21" s="93">
        <f t="shared" si="1"/>
        <v>3979566.0000000009</v>
      </c>
      <c r="CJ21" s="127"/>
      <c r="CK21" s="48">
        <f>+Sim_V_Of!G14</f>
        <v>3979566.0000000014</v>
      </c>
      <c r="CL21" s="48">
        <f t="shared" si="2"/>
        <v>0</v>
      </c>
      <c r="CM21" s="48"/>
      <c r="CN21" s="167">
        <f t="shared" si="3"/>
        <v>0</v>
      </c>
      <c r="CO21" s="360">
        <v>0</v>
      </c>
    </row>
    <row r="22" spans="1:93" ht="19.5" x14ac:dyDescent="0.25">
      <c r="A22" s="30"/>
      <c r="B22" s="42" t="s">
        <v>13</v>
      </c>
      <c r="C22" s="43" t="s">
        <v>124</v>
      </c>
      <c r="D22" s="51">
        <f>$CK22*C_Of!D22</f>
        <v>235.0541239197396</v>
      </c>
      <c r="E22" s="48">
        <f>$CK22*C_Of!E22</f>
        <v>274.59901982072432</v>
      </c>
      <c r="F22" s="48">
        <f>$CK22*C_Of!F22</f>
        <v>107.28571642905098</v>
      </c>
      <c r="G22" s="48">
        <f>$CK22*C_Of!G22</f>
        <v>157.1884202417537</v>
      </c>
      <c r="H22" s="48">
        <f>$CK22*C_Of!H22</f>
        <v>1170.1016904905869</v>
      </c>
      <c r="I22" s="48">
        <f>$CK22*C_Of!I22</f>
        <v>362.05102920842802</v>
      </c>
      <c r="J22" s="48">
        <f>$CK22*C_Of!J22</f>
        <v>119.46211127993946</v>
      </c>
      <c r="K22" s="48">
        <f>$CK22*C_Of!K22</f>
        <v>661.46963333818917</v>
      </c>
      <c r="L22" s="48">
        <f>$CK22*C_Of!L22</f>
        <v>51.843644073375664</v>
      </c>
      <c r="M22" s="48">
        <f>$CK22*C_Of!M22</f>
        <v>461.41323499537197</v>
      </c>
      <c r="N22" s="48">
        <f>$CK22*C_Of!N22</f>
        <v>110.74647836040005</v>
      </c>
      <c r="O22" s="48">
        <f>$CK22*C_Of!O22</f>
        <v>346.31998832827486</v>
      </c>
      <c r="P22" s="48">
        <f>$CK22*C_Of!P22</f>
        <v>568.72979793789716</v>
      </c>
      <c r="Q22" s="48">
        <f>$CK22*C_Of!Q22</f>
        <v>749.39688887503235</v>
      </c>
      <c r="R22" s="48">
        <f>$CK22*C_Of!R22</f>
        <v>1345.703808890712</v>
      </c>
      <c r="S22" s="48">
        <f>$CK22*C_Of!S22</f>
        <v>76.194222837973214</v>
      </c>
      <c r="T22" s="48">
        <f>$CK22*C_Of!T22</f>
        <v>319.26607252882383</v>
      </c>
      <c r="U22" s="48">
        <f>$CK22*C_Of!U22</f>
        <v>751.34925904856254</v>
      </c>
      <c r="V22" s="48">
        <f>$CK22*C_Of!V22</f>
        <v>234.60622080277105</v>
      </c>
      <c r="W22" s="48">
        <f>$CK22*C_Of!W22</f>
        <v>23.105377943160956</v>
      </c>
      <c r="X22" s="48">
        <f>$CK22*C_Of!X22</f>
        <v>295.59594470508034</v>
      </c>
      <c r="Y22" s="48">
        <f>$CK22*C_Of!Y22</f>
        <v>134.67331398817501</v>
      </c>
      <c r="Z22" s="48">
        <f>$CK22*C_Of!Z22</f>
        <v>87.190461007955804</v>
      </c>
      <c r="AA22" s="48">
        <f>$CK22*C_Of!AA22</f>
        <v>13.897504977725463</v>
      </c>
      <c r="AB22" s="48">
        <f>$CK22*C_Of!AB22</f>
        <v>59.995631334031224</v>
      </c>
      <c r="AC22" s="48">
        <f>$CK22*C_Of!AC22</f>
        <v>24.185186086280641</v>
      </c>
      <c r="AD22" s="48">
        <f>$CK22*C_Of!AD22</f>
        <v>124.4162336381218</v>
      </c>
      <c r="AE22" s="48">
        <f>$CK22*C_Of!AE22</f>
        <v>193.32217668870035</v>
      </c>
      <c r="AF22" s="48">
        <f>$CK22*C_Of!AF22</f>
        <v>275.90816106495356</v>
      </c>
      <c r="AG22" s="48">
        <f>$CK22*C_Of!AG22</f>
        <v>22.686187866232846</v>
      </c>
      <c r="AH22" s="48">
        <f>$CK22*C_Of!AH22</f>
        <v>104.40310595693366</v>
      </c>
      <c r="AI22" s="48">
        <f>$CK22*C_Of!AI22</f>
        <v>88.8300103114873</v>
      </c>
      <c r="AJ22" s="48">
        <f>$CK22*C_Of!AJ22</f>
        <v>0</v>
      </c>
      <c r="AK22" s="48">
        <f>$CK22*C_Of!AK22</f>
        <v>150.81741660771399</v>
      </c>
      <c r="AL22" s="48">
        <f>$CK22*C_Of!AL22</f>
        <v>252.14232598076589</v>
      </c>
      <c r="AM22" s="48">
        <f>$CK22*C_Of!AM22</f>
        <v>54.700918349883949</v>
      </c>
      <c r="AN22" s="48">
        <f>$CK22*C_Of!AN22</f>
        <v>181.54344666493401</v>
      </c>
      <c r="AO22" s="48">
        <f>$CK22*C_Of!AO22</f>
        <v>758.13314491375706</v>
      </c>
      <c r="AP22" s="48">
        <f>$CK22*C_Of!AP22</f>
        <v>96.243195376396329</v>
      </c>
      <c r="AQ22" s="48">
        <f>$CK22*C_Of!AQ22</f>
        <v>939665.63181734073</v>
      </c>
      <c r="AR22" s="48">
        <f>$CK22*C_Of!AR22</f>
        <v>166.14087876505872</v>
      </c>
      <c r="AS22" s="48">
        <f>$CK22*C_Of!AS22</f>
        <v>223.60489484214168</v>
      </c>
      <c r="AT22" s="48">
        <f>$CK22*C_Of!AT22</f>
        <v>44.805090483510817</v>
      </c>
      <c r="AU22" s="48">
        <f>$CK22*C_Of!AU22</f>
        <v>54.453598145385115</v>
      </c>
      <c r="AV22" s="48">
        <f>$CK22*C_Of!AV22</f>
        <v>667.29664814641012</v>
      </c>
      <c r="AW22" s="48">
        <f>$CK22*C_Of!AW22</f>
        <v>6295.564267865193</v>
      </c>
      <c r="AX22" s="48">
        <f>$CK22*C_Of!AX22</f>
        <v>628.90736260108372</v>
      </c>
      <c r="AY22" s="48">
        <f>$CK22*C_Of!AY22</f>
        <v>693.94481659938447</v>
      </c>
      <c r="AZ22" s="48">
        <f>$CK22*C_Of!AZ22</f>
        <v>184.4026072923312</v>
      </c>
      <c r="BA22" s="48">
        <f>$CK22*C_Of!BA22</f>
        <v>32.929812194930314</v>
      </c>
      <c r="BB22" s="48">
        <f>$CK22*C_Of!BB22</f>
        <v>133.2596999466673</v>
      </c>
      <c r="BC22" s="48">
        <f>$CK22*C_Of!BC22</f>
        <v>40.823737911985596</v>
      </c>
      <c r="BD22" s="48">
        <f>$CK22*C_Of!BD22</f>
        <v>75.007556232341869</v>
      </c>
      <c r="BE22" s="48">
        <f>$CK22*C_Of!BE22</f>
        <v>98.969740372303932</v>
      </c>
      <c r="BF22" s="48">
        <f>$CK22*C_Of!BF22</f>
        <v>199.57775739537962</v>
      </c>
      <c r="BG22" s="48">
        <f>$CK22*C_Of!BG22</f>
        <v>39603.834914513449</v>
      </c>
      <c r="BH22" s="48">
        <f>$CK22*C_Of!BH22</f>
        <v>703.32568803082825</v>
      </c>
      <c r="BI22" s="48">
        <f>$CK22*C_Of!BI22</f>
        <v>1172.9305749615701</v>
      </c>
      <c r="BJ22" s="48">
        <f>$CK22*C_Of!BJ22</f>
        <v>12264.012353187967</v>
      </c>
      <c r="BK22" s="48">
        <f>$CK22*C_Of!BK22</f>
        <v>8483.4831075738439</v>
      </c>
      <c r="BL22" s="48">
        <f>$CK22*C_Of!BL22</f>
        <v>216.36473743583008</v>
      </c>
      <c r="BM22" s="48">
        <f>$CK22*C_Of!BM22</f>
        <v>438.00786105182505</v>
      </c>
      <c r="BN22" s="48">
        <f>$CK22*C_Of!BN22</f>
        <v>1447.1614295385216</v>
      </c>
      <c r="BO22" s="48">
        <f>$CK22*C_Of!BO22</f>
        <v>882.03382990179557</v>
      </c>
      <c r="BP22" s="48">
        <f>$CK22*C_Of!BP22</f>
        <v>622.61452573938413</v>
      </c>
      <c r="BQ22" s="48">
        <f>$CK22*C_Of!BQ22</f>
        <v>123.46918504463437</v>
      </c>
      <c r="BR22" s="48">
        <f>$CK22*C_Of!BR22</f>
        <v>179.57925497097415</v>
      </c>
      <c r="BS22" s="48">
        <f>$CK22*C_Of!BS22</f>
        <v>6394.9362758934567</v>
      </c>
      <c r="BT22" s="48">
        <f>$CK22*C_Of!BT22</f>
        <v>4029.1572435444209</v>
      </c>
      <c r="BU22" s="48">
        <f>$CK22*C_Of!BU22</f>
        <v>685.27736999757531</v>
      </c>
      <c r="BV22" s="48">
        <f>$CK22*C_Of!BV22</f>
        <v>649.31490359154657</v>
      </c>
      <c r="BW22" s="48">
        <f>$CK22*C_Of!BW22</f>
        <v>214.35976165238418</v>
      </c>
      <c r="BX22" s="48">
        <f>$CK22*C_Of!BX22</f>
        <v>763.34509206341397</v>
      </c>
      <c r="BY22" s="48">
        <f>$CK22*C_Of!BY22</f>
        <v>300.92844899462813</v>
      </c>
      <c r="BZ22" s="48">
        <f>$CK22*C_Of!BZ22</f>
        <v>1193.7686328740281</v>
      </c>
      <c r="CA22" s="55">
        <f>$CK22*C_Of!CA22</f>
        <v>0</v>
      </c>
      <c r="CB22" s="83">
        <f t="shared" si="0"/>
        <v>1040617.7965815668</v>
      </c>
      <c r="CC22" s="51">
        <f>$CK22*C_Of!CC22</f>
        <v>68035.753581815821</v>
      </c>
      <c r="CD22" s="48">
        <f>$CK22*C_Of!CD22</f>
        <v>0</v>
      </c>
      <c r="CE22" s="48">
        <f>$CK22*C_Of!CE22</f>
        <v>0</v>
      </c>
      <c r="CF22" s="48">
        <f>$CK22*C_Of!CF22</f>
        <v>0</v>
      </c>
      <c r="CG22" s="48">
        <f>$CK22*C_Of!CG22</f>
        <v>2843.9999999999941</v>
      </c>
      <c r="CH22" s="82">
        <f>$CK22*C_Of!CH22</f>
        <v>8647849.4498366024</v>
      </c>
      <c r="CI22" s="93">
        <f t="shared" si="1"/>
        <v>9759346.9999999851</v>
      </c>
      <c r="CJ22" s="127"/>
      <c r="CK22" s="48">
        <f>+Sim_V_Of!G15</f>
        <v>9759346.9999999888</v>
      </c>
      <c r="CL22" s="48">
        <f t="shared" si="2"/>
        <v>0</v>
      </c>
      <c r="CM22" s="48"/>
      <c r="CN22" s="167">
        <f t="shared" si="3"/>
        <v>0.89337219010846036</v>
      </c>
      <c r="CO22" s="360">
        <v>0</v>
      </c>
    </row>
    <row r="23" spans="1:93" ht="19.5" x14ac:dyDescent="0.25">
      <c r="A23" s="30"/>
      <c r="B23" s="42" t="s">
        <v>14</v>
      </c>
      <c r="C23" s="43" t="s">
        <v>125</v>
      </c>
      <c r="D23" s="51">
        <f>$CK23*C_Of!D23</f>
        <v>30.681097418778084</v>
      </c>
      <c r="E23" s="48">
        <f>$CK23*C_Of!E23</f>
        <v>40.222152663403627</v>
      </c>
      <c r="F23" s="48">
        <f>$CK23*C_Of!F23</f>
        <v>91.908649840650142</v>
      </c>
      <c r="G23" s="48">
        <f>$CK23*C_Of!G23</f>
        <v>14.593213739425106</v>
      </c>
      <c r="H23" s="48">
        <f>$CK23*C_Of!H23</f>
        <v>314.30315854744151</v>
      </c>
      <c r="I23" s="48">
        <f>$CK23*C_Of!I23</f>
        <v>48.660103882659705</v>
      </c>
      <c r="J23" s="48">
        <f>$CK23*C_Of!J23</f>
        <v>72.020731390570006</v>
      </c>
      <c r="K23" s="48">
        <f>$CK23*C_Of!K23</f>
        <v>191.39863301456009</v>
      </c>
      <c r="L23" s="48">
        <f>$CK23*C_Of!L23</f>
        <v>56.954529136069844</v>
      </c>
      <c r="M23" s="48">
        <f>$CK23*C_Of!M23</f>
        <v>228.31801659554725</v>
      </c>
      <c r="N23" s="48">
        <f>$CK23*C_Of!N23</f>
        <v>13.755904966291848</v>
      </c>
      <c r="O23" s="48">
        <f>$CK23*C_Of!O23</f>
        <v>936.87362446761483</v>
      </c>
      <c r="P23" s="48">
        <f>$CK23*C_Of!P23</f>
        <v>126.43359638830798</v>
      </c>
      <c r="Q23" s="48">
        <f>$CK23*C_Of!Q23</f>
        <v>40.949043547848866</v>
      </c>
      <c r="R23" s="48">
        <f>$CK23*C_Of!R23</f>
        <v>80.532568362776772</v>
      </c>
      <c r="S23" s="48">
        <f>$CK23*C_Of!S23</f>
        <v>9.5181454071835692</v>
      </c>
      <c r="T23" s="48">
        <f>$CK23*C_Of!T23</f>
        <v>383.22352263252844</v>
      </c>
      <c r="U23" s="48">
        <f>$CK23*C_Of!U23</f>
        <v>579.52086428982136</v>
      </c>
      <c r="V23" s="48">
        <f>$CK23*C_Of!V23</f>
        <v>1375.3729590513483</v>
      </c>
      <c r="W23" s="48">
        <f>$CK23*C_Of!W23</f>
        <v>375.81017516313614</v>
      </c>
      <c r="X23" s="48">
        <f>$CK23*C_Of!X23</f>
        <v>227.89092163990435</v>
      </c>
      <c r="Y23" s="48">
        <f>$CK23*C_Of!Y23</f>
        <v>60.114504730187903</v>
      </c>
      <c r="Z23" s="48">
        <f>$CK23*C_Of!Z23</f>
        <v>464.91407071472901</v>
      </c>
      <c r="AA23" s="48">
        <f>$CK23*C_Of!AA23</f>
        <v>103.79918947954242</v>
      </c>
      <c r="AB23" s="48">
        <f>$CK23*C_Of!AB23</f>
        <v>110.69883513393027</v>
      </c>
      <c r="AC23" s="48">
        <f>$CK23*C_Of!AC23</f>
        <v>34.158811269307535</v>
      </c>
      <c r="AD23" s="48">
        <f>$CK23*C_Of!AD23</f>
        <v>51.905161818685656</v>
      </c>
      <c r="AE23" s="48">
        <f>$CK23*C_Of!AE23</f>
        <v>417.12236702898588</v>
      </c>
      <c r="AF23" s="48">
        <f>$CK23*C_Of!AF23</f>
        <v>183.86036889923105</v>
      </c>
      <c r="AG23" s="48">
        <f>$CK23*C_Of!AG23</f>
        <v>36.642086589658916</v>
      </c>
      <c r="AH23" s="48">
        <f>$CK23*C_Of!AH23</f>
        <v>65.125191650957305</v>
      </c>
      <c r="AI23" s="48">
        <f>$CK23*C_Of!AI23</f>
        <v>40.550414336110187</v>
      </c>
      <c r="AJ23" s="48">
        <f>$CK23*C_Of!AJ23</f>
        <v>0</v>
      </c>
      <c r="AK23" s="48">
        <f>$CK23*C_Of!AK23</f>
        <v>49.100136119801761</v>
      </c>
      <c r="AL23" s="48">
        <f>$CK23*C_Of!AL23</f>
        <v>69.038299637300128</v>
      </c>
      <c r="AM23" s="48">
        <f>$CK23*C_Of!AM23</f>
        <v>26.756159477287593</v>
      </c>
      <c r="AN23" s="48">
        <f>$CK23*C_Of!AN23</f>
        <v>69.645893695268455</v>
      </c>
      <c r="AO23" s="48">
        <f>$CK23*C_Of!AO23</f>
        <v>120.43803352362876</v>
      </c>
      <c r="AP23" s="48">
        <f>$CK23*C_Of!AP23</f>
        <v>32.093494843374906</v>
      </c>
      <c r="AQ23" s="48">
        <f>$CK23*C_Of!AQ23</f>
        <v>298.41957203117516</v>
      </c>
      <c r="AR23" s="48">
        <f>$CK23*C_Of!AR23</f>
        <v>54.140058555900552</v>
      </c>
      <c r="AS23" s="48">
        <f>$CK23*C_Of!AS23</f>
        <v>99.808788180433794</v>
      </c>
      <c r="AT23" s="48">
        <f>$CK23*C_Of!AT23</f>
        <v>59.369259896212377</v>
      </c>
      <c r="AU23" s="48">
        <f>$CK23*C_Of!AU23</f>
        <v>18.142986829821997</v>
      </c>
      <c r="AV23" s="48">
        <f>$CK23*C_Of!AV23</f>
        <v>123.15816576698937</v>
      </c>
      <c r="AW23" s="48">
        <f>$CK23*C_Of!AW23</f>
        <v>41.982672472004751</v>
      </c>
      <c r="AX23" s="48">
        <f>$CK23*C_Of!AX23</f>
        <v>59.491371942625541</v>
      </c>
      <c r="AY23" s="48">
        <f>$CK23*C_Of!AY23</f>
        <v>309746.8908868077</v>
      </c>
      <c r="AZ23" s="48">
        <f>$CK23*C_Of!AZ23</f>
        <v>103.12335321556975</v>
      </c>
      <c r="BA23" s="48">
        <f>$CK23*C_Of!BA23</f>
        <v>12.470561383230113</v>
      </c>
      <c r="BB23" s="48">
        <f>$CK23*C_Of!BB23</f>
        <v>43.482608911651447</v>
      </c>
      <c r="BC23" s="48">
        <f>$CK23*C_Of!BC23</f>
        <v>12.980288608261155</v>
      </c>
      <c r="BD23" s="48">
        <f>$CK23*C_Of!BD23</f>
        <v>75.768326792477794</v>
      </c>
      <c r="BE23" s="48">
        <f>$CK23*C_Of!BE23</f>
        <v>39.43167951431316</v>
      </c>
      <c r="BF23" s="48">
        <f>$CK23*C_Of!BF23</f>
        <v>72.063135094433676</v>
      </c>
      <c r="BG23" s="48">
        <f>$CK23*C_Of!BG23</f>
        <v>107.25697163150701</v>
      </c>
      <c r="BH23" s="48">
        <f>$CK23*C_Of!BH23</f>
        <v>52.05988602919259</v>
      </c>
      <c r="BI23" s="48">
        <f>$CK23*C_Of!BI23</f>
        <v>3166.3793723805666</v>
      </c>
      <c r="BJ23" s="48">
        <f>$CK23*C_Of!BJ23</f>
        <v>380.78757979365156</v>
      </c>
      <c r="BK23" s="48">
        <f>$CK23*C_Of!BK23</f>
        <v>1178.9254854486628</v>
      </c>
      <c r="BL23" s="48">
        <f>$CK23*C_Of!BL23</f>
        <v>9.7699646187188627</v>
      </c>
      <c r="BM23" s="48">
        <f>$CK23*C_Of!BM23</f>
        <v>23.555522569422628</v>
      </c>
      <c r="BN23" s="48">
        <f>$CK23*C_Of!BN23</f>
        <v>192.24024688478787</v>
      </c>
      <c r="BO23" s="48">
        <f>$CK23*C_Of!BO23</f>
        <v>62.282543235896583</v>
      </c>
      <c r="BP23" s="48">
        <f>$CK23*C_Of!BP23</f>
        <v>48.737934624987687</v>
      </c>
      <c r="BQ23" s="48">
        <f>$CK23*C_Of!BQ23</f>
        <v>46.233612142603285</v>
      </c>
      <c r="BR23" s="48">
        <f>$CK23*C_Of!BR23</f>
        <v>4.7219902318732503</v>
      </c>
      <c r="BS23" s="48">
        <f>$CK23*C_Of!BS23</f>
        <v>9.8105700725202034</v>
      </c>
      <c r="BT23" s="48">
        <f>$CK23*C_Of!BT23</f>
        <v>100.70823937912637</v>
      </c>
      <c r="BU23" s="48">
        <f>$CK23*C_Of!BU23</f>
        <v>131.63511159777124</v>
      </c>
      <c r="BV23" s="48">
        <f>$CK23*C_Of!BV23</f>
        <v>83.303898265459253</v>
      </c>
      <c r="BW23" s="48">
        <f>$CK23*C_Of!BW23</f>
        <v>55.130014067683376</v>
      </c>
      <c r="BX23" s="48">
        <f>$CK23*C_Of!BX23</f>
        <v>148.81955621776828</v>
      </c>
      <c r="BY23" s="48">
        <f>$CK23*C_Of!BY23</f>
        <v>200.04682729553875</v>
      </c>
      <c r="BZ23" s="48">
        <f>$CK23*C_Of!BZ23</f>
        <v>73.634924938889753</v>
      </c>
      <c r="CA23" s="55">
        <f>$CK23*C_Of!CA23</f>
        <v>0</v>
      </c>
      <c r="CB23" s="83">
        <f t="shared" si="0"/>
        <v>324111.66859852325</v>
      </c>
      <c r="CC23" s="51">
        <f>$CK23*C_Of!CC23</f>
        <v>13093.792979838676</v>
      </c>
      <c r="CD23" s="48">
        <f>$CK23*C_Of!CD23</f>
        <v>0</v>
      </c>
      <c r="CE23" s="48">
        <f>$CK23*C_Of!CE23</f>
        <v>0</v>
      </c>
      <c r="CF23" s="48">
        <f>$CK23*C_Of!CF23</f>
        <v>2325.7915747886882</v>
      </c>
      <c r="CG23" s="48">
        <f>$CK23*C_Of!CG23</f>
        <v>-12838.000000000022</v>
      </c>
      <c r="CH23" s="82">
        <f>$CK23*C_Of!CH23</f>
        <v>3066901.7468468565</v>
      </c>
      <c r="CI23" s="93">
        <f t="shared" si="1"/>
        <v>3393595.000000007</v>
      </c>
      <c r="CJ23" s="127"/>
      <c r="CK23" s="48">
        <f>+Sim_V_Of!G16</f>
        <v>3393595.0000000084</v>
      </c>
      <c r="CL23" s="48">
        <f t="shared" si="2"/>
        <v>0</v>
      </c>
      <c r="CM23" s="48"/>
      <c r="CN23" s="167">
        <f t="shared" si="3"/>
        <v>0.90449312054074738</v>
      </c>
      <c r="CO23" s="360">
        <v>0</v>
      </c>
    </row>
    <row r="24" spans="1:93" ht="19.5" x14ac:dyDescent="0.25">
      <c r="A24" s="30"/>
      <c r="B24" s="42" t="s">
        <v>15</v>
      </c>
      <c r="C24" s="43" t="s">
        <v>126</v>
      </c>
      <c r="D24" s="51">
        <f>$CK24*C_Of!D24</f>
        <v>744.59265550834118</v>
      </c>
      <c r="E24" s="48">
        <f>$CK24*C_Of!E24</f>
        <v>874.08723815785459</v>
      </c>
      <c r="F24" s="48">
        <f>$CK24*C_Of!F24</f>
        <v>1832.2829630274375</v>
      </c>
      <c r="G24" s="48">
        <f>$CK24*C_Of!G24</f>
        <v>2044.7251230278184</v>
      </c>
      <c r="H24" s="48">
        <f>$CK24*C_Of!H24</f>
        <v>20742.813245686641</v>
      </c>
      <c r="I24" s="48">
        <f>$CK24*C_Of!I24</f>
        <v>1572.3326003868619</v>
      </c>
      <c r="J24" s="48">
        <f>$CK24*C_Of!J24</f>
        <v>1308.8058703200281</v>
      </c>
      <c r="K24" s="48">
        <f>$CK24*C_Of!K24</f>
        <v>9598.5544392061747</v>
      </c>
      <c r="L24" s="48">
        <f>$CK24*C_Of!L24</f>
        <v>941.02632100684093</v>
      </c>
      <c r="M24" s="48">
        <f>$CK24*C_Of!M24</f>
        <v>1459.5605327804788</v>
      </c>
      <c r="N24" s="48">
        <f>$CK24*C_Of!N24</f>
        <v>731.66632222620046</v>
      </c>
      <c r="O24" s="48">
        <f>$CK24*C_Of!O24</f>
        <v>407.77887184260584</v>
      </c>
      <c r="P24" s="48">
        <f>$CK24*C_Of!P24</f>
        <v>629.13777869810542</v>
      </c>
      <c r="Q24" s="48">
        <f>$CK24*C_Of!Q24</f>
        <v>13.127493636913881</v>
      </c>
      <c r="R24" s="48">
        <f>$CK24*C_Of!R24</f>
        <v>20042.091179457773</v>
      </c>
      <c r="S24" s="48">
        <f>$CK24*C_Of!S24</f>
        <v>1975.1792374476056</v>
      </c>
      <c r="T24" s="48">
        <f>$CK24*C_Of!T24</f>
        <v>122.85425785331886</v>
      </c>
      <c r="U24" s="48">
        <f>$CK24*C_Of!U24</f>
        <v>185.78349576184593</v>
      </c>
      <c r="V24" s="48">
        <f>$CK24*C_Of!V24</f>
        <v>440.91871760649252</v>
      </c>
      <c r="W24" s="48">
        <f>$CK24*C_Of!W24</f>
        <v>120.47767800429365</v>
      </c>
      <c r="X24" s="48">
        <f>$CK24*C_Of!X24</f>
        <v>73.057545782297851</v>
      </c>
      <c r="Y24" s="48">
        <f>$CK24*C_Of!Y24</f>
        <v>19.271580236291665</v>
      </c>
      <c r="Z24" s="48">
        <f>$CK24*C_Of!Z24</f>
        <v>149.04271202055793</v>
      </c>
      <c r="AA24" s="48">
        <f>$CK24*C_Of!AA24</f>
        <v>33.276069020202677</v>
      </c>
      <c r="AB24" s="48">
        <f>$CK24*C_Of!AB24</f>
        <v>35.487965723457819</v>
      </c>
      <c r="AC24" s="48">
        <f>$CK24*C_Of!AC24</f>
        <v>10.95067280529757</v>
      </c>
      <c r="AD24" s="48">
        <f>$CK24*C_Of!AD24</f>
        <v>16.639819210956297</v>
      </c>
      <c r="AE24" s="48">
        <f>$CK24*C_Of!AE24</f>
        <v>290.58782502619505</v>
      </c>
      <c r="AF24" s="48">
        <f>$CK24*C_Of!AF24</f>
        <v>58.942178221695627</v>
      </c>
      <c r="AG24" s="48">
        <f>$CK24*C_Of!AG24</f>
        <v>11.746764194551323</v>
      </c>
      <c r="AH24" s="48">
        <f>$CK24*C_Of!AH24</f>
        <v>20.877912276552948</v>
      </c>
      <c r="AI24" s="48">
        <f>$CK24*C_Of!AI24</f>
        <v>12.999700604715869</v>
      </c>
      <c r="AJ24" s="48">
        <f>$CK24*C_Of!AJ24</f>
        <v>0</v>
      </c>
      <c r="AK24" s="48">
        <f>$CK24*C_Of!AK24</f>
        <v>15.740580698328902</v>
      </c>
      <c r="AL24" s="48">
        <f>$CK24*C_Of!AL24</f>
        <v>22.132381141771898</v>
      </c>
      <c r="AM24" s="48">
        <f>$CK24*C_Of!AM24</f>
        <v>8.5775217893897917</v>
      </c>
      <c r="AN24" s="48">
        <f>$CK24*C_Of!AN24</f>
        <v>350.41760914519244</v>
      </c>
      <c r="AO24" s="48">
        <f>$CK24*C_Of!AO24</f>
        <v>47.182095060416209</v>
      </c>
      <c r="AP24" s="48">
        <f>$CK24*C_Of!AP24</f>
        <v>10.288571181166546</v>
      </c>
      <c r="AQ24" s="48">
        <f>$CK24*C_Of!AQ24</f>
        <v>347.46801405129639</v>
      </c>
      <c r="AR24" s="48">
        <f>$CK24*C_Of!AR24</f>
        <v>1503.5835851727918</v>
      </c>
      <c r="AS24" s="48">
        <f>$CK24*C_Of!AS24</f>
        <v>772.99524665163506</v>
      </c>
      <c r="AT24" s="48">
        <f>$CK24*C_Of!AT24</f>
        <v>30.576931629290247</v>
      </c>
      <c r="AU24" s="48">
        <f>$CK24*C_Of!AU24</f>
        <v>9.5133833775586645</v>
      </c>
      <c r="AV24" s="48">
        <f>$CK24*C_Of!AV24</f>
        <v>47.800629305780241</v>
      </c>
      <c r="AW24" s="48">
        <f>$CK24*C_Of!AW24</f>
        <v>3101.1002587687103</v>
      </c>
      <c r="AX24" s="48">
        <f>$CK24*C_Of!AX24</f>
        <v>73072.422482677881</v>
      </c>
      <c r="AY24" s="48">
        <f>$CK24*C_Of!AY24</f>
        <v>20.803524892719565</v>
      </c>
      <c r="AZ24" s="48">
        <f>$CK24*C_Of!AZ24</f>
        <v>178.60468233308796</v>
      </c>
      <c r="BA24" s="48">
        <f>$CK24*C_Of!BA24</f>
        <v>3.9978275686904801</v>
      </c>
      <c r="BB24" s="48">
        <f>$CK24*C_Of!BB24</f>
        <v>13.939707068789497</v>
      </c>
      <c r="BC24" s="48">
        <f>$CK24*C_Of!BC24</f>
        <v>4.161236535626105</v>
      </c>
      <c r="BD24" s="48">
        <f>$CK24*C_Of!BD24</f>
        <v>24.289901342521443</v>
      </c>
      <c r="BE24" s="48">
        <f>$CK24*C_Of!BE24</f>
        <v>12.641055249852435</v>
      </c>
      <c r="BF24" s="48">
        <f>$CK24*C_Of!BF24</f>
        <v>23.102086531101346</v>
      </c>
      <c r="BG24" s="48">
        <f>$CK24*C_Of!BG24</f>
        <v>34.384568981739456</v>
      </c>
      <c r="BH24" s="48">
        <f>$CK24*C_Of!BH24</f>
        <v>280.84758869580929</v>
      </c>
      <c r="BI24" s="48">
        <f>$CK24*C_Of!BI24</f>
        <v>132085.84213077181</v>
      </c>
      <c r="BJ24" s="48">
        <f>$CK24*C_Of!BJ24</f>
        <v>122.07334036791129</v>
      </c>
      <c r="BK24" s="48">
        <f>$CK24*C_Of!BK24</f>
        <v>377.94135021832426</v>
      </c>
      <c r="BL24" s="48">
        <f>$CK24*C_Of!BL24</f>
        <v>3.1320670094586971</v>
      </c>
      <c r="BM24" s="48">
        <f>$CK24*C_Of!BM24</f>
        <v>7.5514577595187795</v>
      </c>
      <c r="BN24" s="48">
        <f>$CK24*C_Of!BN24</f>
        <v>61.628609586203062</v>
      </c>
      <c r="BO24" s="48">
        <f>$CK24*C_Of!BO24</f>
        <v>19.966612628318543</v>
      </c>
      <c r="BP24" s="48">
        <f>$CK24*C_Of!BP24</f>
        <v>15.62446570744039</v>
      </c>
      <c r="BQ24" s="48">
        <f>$CK24*C_Of!BQ24</f>
        <v>14.821626993665136</v>
      </c>
      <c r="BR24" s="48">
        <f>$CK24*C_Of!BR24</f>
        <v>1.5137813084706806</v>
      </c>
      <c r="BS24" s="48">
        <f>$CK24*C_Of!BS24</f>
        <v>3.145084354681388</v>
      </c>
      <c r="BT24" s="48">
        <f>$CK24*C_Of!BT24</f>
        <v>32.285168519002575</v>
      </c>
      <c r="BU24" s="48">
        <f>$CK24*C_Of!BU24</f>
        <v>334.35953320771648</v>
      </c>
      <c r="BV24" s="48">
        <f>$CK24*C_Of!BV24</f>
        <v>26.705663909636868</v>
      </c>
      <c r="BW24" s="48">
        <f>$CK24*C_Of!BW24</f>
        <v>25.674109932741725</v>
      </c>
      <c r="BX24" s="48">
        <f>$CK24*C_Of!BX24</f>
        <v>47.708752342757144</v>
      </c>
      <c r="BY24" s="48">
        <f>$CK24*C_Of!BY24</f>
        <v>64.131252524576809</v>
      </c>
      <c r="BZ24" s="48">
        <f>$CK24*C_Of!BZ24</f>
        <v>23.605972810094716</v>
      </c>
      <c r="CA24" s="55">
        <f>$CK24*C_Of!CA24</f>
        <v>0</v>
      </c>
      <c r="CB24" s="83">
        <f t="shared" si="0"/>
        <v>279724.95921656984</v>
      </c>
      <c r="CC24" s="51">
        <f>$CK24*C_Of!CC24</f>
        <v>5227.6377856776517</v>
      </c>
      <c r="CD24" s="48">
        <f>$CK24*C_Of!CD24</f>
        <v>0</v>
      </c>
      <c r="CE24" s="48">
        <f>$CK24*C_Of!CE24</f>
        <v>0</v>
      </c>
      <c r="CF24" s="48">
        <f>$CK24*C_Of!CF24</f>
        <v>745.6050606688766</v>
      </c>
      <c r="CG24" s="48">
        <f>$CK24*C_Of!CG24</f>
        <v>-7721.6209768706312</v>
      </c>
      <c r="CH24" s="82">
        <f>$CK24*C_Of!CH24</f>
        <v>7039.4189139550026</v>
      </c>
      <c r="CI24" s="93">
        <f t="shared" si="1"/>
        <v>285016.0000000007</v>
      </c>
      <c r="CJ24" s="127"/>
      <c r="CK24" s="48">
        <f>+Sim_V_Of!G17</f>
        <v>285016.0000000007</v>
      </c>
      <c r="CL24" s="48">
        <f t="shared" si="2"/>
        <v>0</v>
      </c>
      <c r="CM24" s="48"/>
      <c r="CN24" s="167">
        <f t="shared" si="3"/>
        <v>1.8564013190245063E-2</v>
      </c>
      <c r="CO24" s="360">
        <v>0</v>
      </c>
    </row>
    <row r="25" spans="1:93" ht="19.5" x14ac:dyDescent="0.25">
      <c r="A25" s="30"/>
      <c r="B25" s="42" t="s">
        <v>16</v>
      </c>
      <c r="C25" s="43" t="s">
        <v>127</v>
      </c>
      <c r="D25" s="51">
        <f>$CK25*C_Of!D25</f>
        <v>33.946062158320856</v>
      </c>
      <c r="E25" s="48">
        <f>$CK25*C_Of!E25</f>
        <v>44.576943688043833</v>
      </c>
      <c r="F25" s="48">
        <f>$CK25*C_Of!F25</f>
        <v>101.78099056216972</v>
      </c>
      <c r="G25" s="48">
        <f>$CK25*C_Of!G25</f>
        <v>16.103668689453059</v>
      </c>
      <c r="H25" s="48">
        <f>$CK25*C_Of!H25</f>
        <v>347.49401875844268</v>
      </c>
      <c r="I25" s="48">
        <f>$CK25*C_Of!I25</f>
        <v>53.868180525735163</v>
      </c>
      <c r="J25" s="48">
        <f>$CK25*C_Of!J25</f>
        <v>79.47499441790319</v>
      </c>
      <c r="K25" s="48">
        <f>$CK25*C_Of!K25</f>
        <v>211.38636523565302</v>
      </c>
      <c r="L25" s="48">
        <f>$CK25*C_Of!L25</f>
        <v>63.210388167164325</v>
      </c>
      <c r="M25" s="48">
        <f>$CK25*C_Of!M25</f>
        <v>123817.14960970115</v>
      </c>
      <c r="N25" s="48">
        <f>$CK25*C_Of!N25</f>
        <v>15.176277423175444</v>
      </c>
      <c r="O25" s="48">
        <f>$CK25*C_Of!O25</f>
        <v>215292.23838242696</v>
      </c>
      <c r="P25" s="48">
        <f>$CK25*C_Of!P25</f>
        <v>148.82272290187535</v>
      </c>
      <c r="Q25" s="48">
        <f>$CK25*C_Of!Q25</f>
        <v>45.755473907943873</v>
      </c>
      <c r="R25" s="48">
        <f>$CK25*C_Of!R25</f>
        <v>132.09213908472776</v>
      </c>
      <c r="S25" s="48">
        <f>$CK25*C_Of!S25</f>
        <v>16.879099569143545</v>
      </c>
      <c r="T25" s="48">
        <f>$CK25*C_Of!T25</f>
        <v>122280.60993359123</v>
      </c>
      <c r="U25" s="48">
        <f>$CK25*C_Of!U25</f>
        <v>1995.9693802690429</v>
      </c>
      <c r="V25" s="48">
        <f>$CK25*C_Of!V25</f>
        <v>66252.470882848633</v>
      </c>
      <c r="W25" s="48">
        <f>$CK25*C_Of!W25</f>
        <v>451.70325846961993</v>
      </c>
      <c r="X25" s="48">
        <f>$CK25*C_Of!X25</f>
        <v>4887.8035828634729</v>
      </c>
      <c r="Y25" s="48">
        <f>$CK25*C_Of!Y25</f>
        <v>843.57674618397414</v>
      </c>
      <c r="Z25" s="48">
        <f>$CK25*C_Of!Z25</f>
        <v>513.04210638601228</v>
      </c>
      <c r="AA25" s="48">
        <f>$CK25*C_Of!AA25</f>
        <v>114.73017142900787</v>
      </c>
      <c r="AB25" s="48">
        <f>$CK25*C_Of!AB25</f>
        <v>172.82258488292135</v>
      </c>
      <c r="AC25" s="48">
        <f>$CK25*C_Of!AC25</f>
        <v>234.8016813908344</v>
      </c>
      <c r="AD25" s="48">
        <f>$CK25*C_Of!AD25</f>
        <v>66.007902984994956</v>
      </c>
      <c r="AE25" s="48">
        <f>$CK25*C_Of!AE25</f>
        <v>43557.0155204111</v>
      </c>
      <c r="AF25" s="48">
        <f>$CK25*C_Of!AF25</f>
        <v>7419.0052703943347</v>
      </c>
      <c r="AG25" s="48">
        <f>$CK25*C_Of!AG25</f>
        <v>40.695333651889072</v>
      </c>
      <c r="AH25" s="48">
        <f>$CK25*C_Of!AH25</f>
        <v>3124.7113090254284</v>
      </c>
      <c r="AI25" s="48">
        <f>$CK25*C_Of!AI25</f>
        <v>46.671206859851267</v>
      </c>
      <c r="AJ25" s="48">
        <f>$CK25*C_Of!AJ25</f>
        <v>0</v>
      </c>
      <c r="AK25" s="48">
        <f>$CK25*C_Of!AK25</f>
        <v>63.228006348793912</v>
      </c>
      <c r="AL25" s="48">
        <f>$CK25*C_Of!AL25</f>
        <v>86.729108912224149</v>
      </c>
      <c r="AM25" s="48">
        <f>$CK25*C_Of!AM25</f>
        <v>115.51384634718512</v>
      </c>
      <c r="AN25" s="48">
        <f>$CK25*C_Of!AN25</f>
        <v>81.070797222260978</v>
      </c>
      <c r="AO25" s="48">
        <f>$CK25*C_Of!AO25</f>
        <v>137.72839317454148</v>
      </c>
      <c r="AP25" s="48">
        <f>$CK25*C_Of!AP25</f>
        <v>36.242421850672756</v>
      </c>
      <c r="AQ25" s="48">
        <f>$CK25*C_Of!AQ25</f>
        <v>332.42250205785274</v>
      </c>
      <c r="AR25" s="48">
        <f>$CK25*C_Of!AR25</f>
        <v>126.72763624058435</v>
      </c>
      <c r="AS25" s="48">
        <f>$CK25*C_Of!AS25</f>
        <v>107.56736545725296</v>
      </c>
      <c r="AT25" s="48">
        <f>$CK25*C_Of!AT25</f>
        <v>69.379289059667656</v>
      </c>
      <c r="AU25" s="48">
        <f>$CK25*C_Of!AU25</f>
        <v>20.254729222608361</v>
      </c>
      <c r="AV25" s="48">
        <f>$CK25*C_Of!AV25</f>
        <v>139.5508117248977</v>
      </c>
      <c r="AW25" s="48">
        <f>$CK25*C_Of!AW25</f>
        <v>20.310612097400682</v>
      </c>
      <c r="AX25" s="48">
        <f>$CK25*C_Of!AX25</f>
        <v>67.768883420293932</v>
      </c>
      <c r="AY25" s="48">
        <f>$CK25*C_Of!AY25</f>
        <v>76.421366293195589</v>
      </c>
      <c r="AZ25" s="48">
        <f>$CK25*C_Of!AZ25</f>
        <v>92.776941865527803</v>
      </c>
      <c r="BA25" s="48">
        <f>$CK25*C_Of!BA25</f>
        <v>14.057990634983254</v>
      </c>
      <c r="BB25" s="48">
        <f>$CK25*C_Of!BB25</f>
        <v>49.608754288510468</v>
      </c>
      <c r="BC25" s="48">
        <f>$CK25*C_Of!BC25</f>
        <v>15.752510926587357</v>
      </c>
      <c r="BD25" s="48">
        <f>$CK25*C_Of!BD25</f>
        <v>85.199148650777687</v>
      </c>
      <c r="BE25" s="48">
        <f>$CK25*C_Of!BE25</f>
        <v>48.249504552588732</v>
      </c>
      <c r="BF25" s="48">
        <f>$CK25*C_Of!BF25</f>
        <v>84.731614660854135</v>
      </c>
      <c r="BG25" s="48">
        <f>$CK25*C_Of!BG25</f>
        <v>121.58562285282994</v>
      </c>
      <c r="BH25" s="48">
        <f>$CK25*C_Of!BH25</f>
        <v>62.832196166207424</v>
      </c>
      <c r="BI25" s="48">
        <f>$CK25*C_Of!BI25</f>
        <v>771.59531153546004</v>
      </c>
      <c r="BJ25" s="48">
        <f>$CK25*C_Of!BJ25</f>
        <v>420.10598098845634</v>
      </c>
      <c r="BK25" s="48">
        <f>$CK25*C_Of!BK25</f>
        <v>1309.4670666709546</v>
      </c>
      <c r="BL25" s="48">
        <f>$CK25*C_Of!BL25</f>
        <v>10.783511224984325</v>
      </c>
      <c r="BM25" s="48">
        <f>$CK25*C_Of!BM25</f>
        <v>23332.176016288762</v>
      </c>
      <c r="BN25" s="48">
        <f>$CK25*C_Of!BN25</f>
        <v>193941.16179179971</v>
      </c>
      <c r="BO25" s="48">
        <f>$CK25*C_Of!BO25</f>
        <v>68.713556620599988</v>
      </c>
      <c r="BP25" s="48">
        <f>$CK25*C_Of!BP25</f>
        <v>54.555094060417794</v>
      </c>
      <c r="BQ25" s="48">
        <f>$CK25*C_Of!BQ25</f>
        <v>51.02061056337358</v>
      </c>
      <c r="BR25" s="48">
        <f>$CK25*C_Of!BR25</f>
        <v>5.2226819645847558</v>
      </c>
      <c r="BS25" s="48">
        <f>$CK25*C_Of!BS25</f>
        <v>10.823565113666589</v>
      </c>
      <c r="BT25" s="48">
        <f>$CK25*C_Of!BT25</f>
        <v>10497.229137409873</v>
      </c>
      <c r="BU25" s="48">
        <f>$CK25*C_Of!BU25</f>
        <v>523.95111967115088</v>
      </c>
      <c r="BV25" s="48">
        <f>$CK25*C_Of!BV25</f>
        <v>92.927810175807963</v>
      </c>
      <c r="BW25" s="48">
        <f>$CK25*C_Of!BW25</f>
        <v>68.168426879434662</v>
      </c>
      <c r="BX25" s="48">
        <f>$CK25*C_Of!BX25</f>
        <v>167.47197855418395</v>
      </c>
      <c r="BY25" s="48">
        <f>$CK25*C_Of!BY25</f>
        <v>1089.7329265660549</v>
      </c>
      <c r="BZ25" s="48">
        <f>$CK25*C_Of!BZ25</f>
        <v>13863.134203234606</v>
      </c>
      <c r="CA25" s="55">
        <f>$CK25*C_Of!CA25</f>
        <v>0</v>
      </c>
      <c r="CB25" s="83">
        <f t="shared" si="0"/>
        <v>840755.54303221044</v>
      </c>
      <c r="CC25" s="51">
        <f>$CK25*C_Of!CC25</f>
        <v>2195206.608688049</v>
      </c>
      <c r="CD25" s="48">
        <f>$CK25*C_Of!CD25</f>
        <v>0</v>
      </c>
      <c r="CE25" s="48">
        <f>$CK25*C_Of!CE25</f>
        <v>0</v>
      </c>
      <c r="CF25" s="48">
        <f>$CK25*C_Of!CF25</f>
        <v>7642.1077616428556</v>
      </c>
      <c r="CG25" s="48">
        <f>$CK25*C_Of!CG25</f>
        <v>56135.462930795278</v>
      </c>
      <c r="CH25" s="82">
        <f>$CK25*C_Of!CH25</f>
        <v>55256.277587303332</v>
      </c>
      <c r="CI25" s="93">
        <f t="shared" si="1"/>
        <v>3154996.0000000009</v>
      </c>
      <c r="CJ25" s="127"/>
      <c r="CK25" s="48">
        <f>+Sim_V_Of!G18</f>
        <v>3154996.0000000019</v>
      </c>
      <c r="CL25" s="48">
        <f t="shared" si="2"/>
        <v>0</v>
      </c>
      <c r="CM25" s="48"/>
      <c r="CN25" s="167">
        <f t="shared" si="3"/>
        <v>0.7335161302796549</v>
      </c>
      <c r="CO25" s="360">
        <v>0</v>
      </c>
    </row>
    <row r="26" spans="1:93" ht="19.5" x14ac:dyDescent="0.25">
      <c r="A26" s="30"/>
      <c r="B26" s="42" t="s">
        <v>17</v>
      </c>
      <c r="C26" s="43" t="s">
        <v>128</v>
      </c>
      <c r="D26" s="51">
        <f>$CK26*C_Of!D26</f>
        <v>131.43566129554202</v>
      </c>
      <c r="E26" s="48">
        <f>$CK26*C_Of!E26</f>
        <v>176.87119811331223</v>
      </c>
      <c r="F26" s="48">
        <f>$CK26*C_Of!F26</f>
        <v>399.35011502995337</v>
      </c>
      <c r="G26" s="48">
        <f>$CK26*C_Of!G26</f>
        <v>59.913829227321649</v>
      </c>
      <c r="H26" s="48">
        <f>$CK26*C_Of!H26</f>
        <v>1330.7714382818936</v>
      </c>
      <c r="I26" s="48">
        <f>$CK26*C_Of!I26</f>
        <v>210.28466454504931</v>
      </c>
      <c r="J26" s="48">
        <f>$CK26*C_Of!J26</f>
        <v>295.67783318010726</v>
      </c>
      <c r="K26" s="48">
        <f>$CK26*C_Of!K26</f>
        <v>796.6577118606657</v>
      </c>
      <c r="L26" s="48">
        <f>$CK26*C_Of!L26</f>
        <v>255.92880903462773</v>
      </c>
      <c r="M26" s="48">
        <f>$CK26*C_Of!M26</f>
        <v>1986.1986292953343</v>
      </c>
      <c r="N26" s="48">
        <f>$CK26*C_Of!N26</f>
        <v>56.266888524434435</v>
      </c>
      <c r="O26" s="48">
        <f>$CK26*C_Of!O26</f>
        <v>10899.403351316889</v>
      </c>
      <c r="P26" s="48">
        <f>$CK26*C_Of!P26</f>
        <v>1088.7503961369307</v>
      </c>
      <c r="Q26" s="48">
        <f>$CK26*C_Of!Q26</f>
        <v>202.90502411347148</v>
      </c>
      <c r="R26" s="48">
        <f>$CK26*C_Of!R26</f>
        <v>2977.5158282353182</v>
      </c>
      <c r="S26" s="48">
        <f>$CK26*C_Of!S26</f>
        <v>429.50672764123811</v>
      </c>
      <c r="T26" s="48">
        <f>$CK26*C_Of!T26</f>
        <v>1748.7040015848281</v>
      </c>
      <c r="U26" s="48">
        <f>$CK26*C_Of!U26</f>
        <v>129052.78360444108</v>
      </c>
      <c r="V26" s="48">
        <f>$CK26*C_Of!V26</f>
        <v>7100.4789501083569</v>
      </c>
      <c r="W26" s="48">
        <f>$CK26*C_Of!W26</f>
        <v>1916.0975358107098</v>
      </c>
      <c r="X26" s="48">
        <f>$CK26*C_Of!X26</f>
        <v>1038.8642010307374</v>
      </c>
      <c r="Y26" s="48">
        <f>$CK26*C_Of!Y26</f>
        <v>274.49123617694744</v>
      </c>
      <c r="Z26" s="48">
        <f>$CK26*C_Of!Z26</f>
        <v>1909.2145850925592</v>
      </c>
      <c r="AA26" s="48">
        <f>$CK26*C_Of!AA26</f>
        <v>437.630557328262</v>
      </c>
      <c r="AB26" s="48">
        <f>$CK26*C_Of!AB26</f>
        <v>494.34996652020391</v>
      </c>
      <c r="AC26" s="48">
        <f>$CK26*C_Of!AC26</f>
        <v>145.897709168521</v>
      </c>
      <c r="AD26" s="48">
        <f>$CK26*C_Of!AD26</f>
        <v>219.41309390572343</v>
      </c>
      <c r="AE26" s="48">
        <f>$CK26*C_Of!AE26</f>
        <v>146223.35675808243</v>
      </c>
      <c r="AF26" s="48">
        <f>$CK26*C_Of!AF26</f>
        <v>1391.9394356883101</v>
      </c>
      <c r="AG26" s="48">
        <f>$CK26*C_Of!AG26</f>
        <v>166.39861859976446</v>
      </c>
      <c r="AH26" s="48">
        <f>$CK26*C_Of!AH26</f>
        <v>476.63198263465779</v>
      </c>
      <c r="AI26" s="48">
        <f>$CK26*C_Of!AI26</f>
        <v>284.28154517428442</v>
      </c>
      <c r="AJ26" s="48">
        <f>$CK26*C_Of!AJ26</f>
        <v>0</v>
      </c>
      <c r="AK26" s="48">
        <f>$CK26*C_Of!AK26</f>
        <v>279.30448210647091</v>
      </c>
      <c r="AL26" s="48">
        <f>$CK26*C_Of!AL26</f>
        <v>929.18358247377012</v>
      </c>
      <c r="AM26" s="48">
        <f>$CK26*C_Of!AM26</f>
        <v>137.11550052216231</v>
      </c>
      <c r="AN26" s="48">
        <f>$CK26*C_Of!AN26</f>
        <v>544.12681365707192</v>
      </c>
      <c r="AO26" s="48">
        <f>$CK26*C_Of!AO26</f>
        <v>789.90693329260284</v>
      </c>
      <c r="AP26" s="48">
        <f>$CK26*C_Of!AP26</f>
        <v>182.41284452100678</v>
      </c>
      <c r="AQ26" s="48">
        <f>$CK26*C_Of!AQ26</f>
        <v>1415.961076675542</v>
      </c>
      <c r="AR26" s="48">
        <f>$CK26*C_Of!AR26</f>
        <v>295.78122749119905</v>
      </c>
      <c r="AS26" s="48">
        <f>$CK26*C_Of!AS26</f>
        <v>472.91194650535022</v>
      </c>
      <c r="AT26" s="48">
        <f>$CK26*C_Of!AT26</f>
        <v>214.86170949033971</v>
      </c>
      <c r="AU26" s="48">
        <f>$CK26*C_Of!AU26</f>
        <v>88.809192402068888</v>
      </c>
      <c r="AV26" s="48">
        <f>$CK26*C_Of!AV26</f>
        <v>728.86141226901339</v>
      </c>
      <c r="AW26" s="48">
        <f>$CK26*C_Of!AW26</f>
        <v>111.7612656973056</v>
      </c>
      <c r="AX26" s="48">
        <f>$CK26*C_Of!AX26</f>
        <v>374.06338809135895</v>
      </c>
      <c r="AY26" s="48">
        <f>$CK26*C_Of!AY26</f>
        <v>561.064072636574</v>
      </c>
      <c r="AZ26" s="48">
        <f>$CK26*C_Of!AZ26</f>
        <v>1611.9409809801098</v>
      </c>
      <c r="BA26" s="48">
        <f>$CK26*C_Of!BA26</f>
        <v>69.366459698511278</v>
      </c>
      <c r="BB26" s="48">
        <f>$CK26*C_Of!BB26</f>
        <v>278.06293934317966</v>
      </c>
      <c r="BC26" s="48">
        <f>$CK26*C_Of!BC26</f>
        <v>140.78067224992532</v>
      </c>
      <c r="BD26" s="48">
        <f>$CK26*C_Of!BD26</f>
        <v>408.34793397607427</v>
      </c>
      <c r="BE26" s="48">
        <f>$CK26*C_Of!BE26</f>
        <v>451.93524677125333</v>
      </c>
      <c r="BF26" s="48">
        <f>$CK26*C_Of!BF26</f>
        <v>614.88197117871891</v>
      </c>
      <c r="BG26" s="48">
        <f>$CK26*C_Of!BG26</f>
        <v>637.9710964192725</v>
      </c>
      <c r="BH26" s="48">
        <f>$CK26*C_Of!BH26</f>
        <v>543.42685455798642</v>
      </c>
      <c r="BI26" s="48">
        <f>$CK26*C_Of!BI26</f>
        <v>10802.657800824463</v>
      </c>
      <c r="BJ26" s="48">
        <f>$CK26*C_Of!BJ26</f>
        <v>1557.5661765795244</v>
      </c>
      <c r="BK26" s="48">
        <f>$CK26*C_Of!BK26</f>
        <v>5361.8107761018846</v>
      </c>
      <c r="BL26" s="48">
        <f>$CK26*C_Of!BL26</f>
        <v>40.253397886904665</v>
      </c>
      <c r="BM26" s="48">
        <f>$CK26*C_Of!BM26</f>
        <v>1804.1567027703802</v>
      </c>
      <c r="BN26" s="48">
        <f>$CK26*C_Of!BN26</f>
        <v>6404.3406046054097</v>
      </c>
      <c r="BO26" s="48">
        <f>$CK26*C_Of!BO26</f>
        <v>254.75931433518386</v>
      </c>
      <c r="BP26" s="48">
        <f>$CK26*C_Of!BP26</f>
        <v>247.40881609622573</v>
      </c>
      <c r="BQ26" s="48">
        <f>$CK26*C_Of!BQ26</f>
        <v>189.91680030076785</v>
      </c>
      <c r="BR26" s="48">
        <f>$CK26*C_Of!BR26</f>
        <v>20.118181491121838</v>
      </c>
      <c r="BS26" s="48">
        <f>$CK26*C_Of!BS26</f>
        <v>40.128966722605306</v>
      </c>
      <c r="BT26" s="48">
        <f>$CK26*C_Of!BT26</f>
        <v>746.24237002291545</v>
      </c>
      <c r="BU26" s="48">
        <f>$CK26*C_Of!BU26</f>
        <v>940.93702128475627</v>
      </c>
      <c r="BV26" s="48">
        <f>$CK26*C_Of!BV26</f>
        <v>403.3481783184028</v>
      </c>
      <c r="BW26" s="48">
        <f>$CK26*C_Of!BW26</f>
        <v>225.51975589672591</v>
      </c>
      <c r="BX26" s="48">
        <f>$CK26*C_Of!BX26</f>
        <v>809.95011552245353</v>
      </c>
      <c r="BY26" s="48">
        <f>$CK26*C_Of!BY26</f>
        <v>1280.3207281200391</v>
      </c>
      <c r="BZ26" s="48">
        <f>$CK26*C_Of!BZ26</f>
        <v>1571.737538521686</v>
      </c>
      <c r="CA26" s="55">
        <f>$CK26*C_Of!CA26</f>
        <v>0</v>
      </c>
      <c r="CB26" s="83">
        <f t="shared" si="0"/>
        <v>358761.98473558767</v>
      </c>
      <c r="CC26" s="51">
        <f>$CK26*C_Of!CC26</f>
        <v>683199.68240350182</v>
      </c>
      <c r="CD26" s="48">
        <f>$CK26*C_Of!CD26</f>
        <v>0</v>
      </c>
      <c r="CE26" s="48">
        <f>$CK26*C_Of!CE26</f>
        <v>0</v>
      </c>
      <c r="CF26" s="48">
        <f>$CK26*C_Of!CF26</f>
        <v>17041.91868709054</v>
      </c>
      <c r="CG26" s="48">
        <f>$CK26*C_Of!CG26</f>
        <v>5324.3677924210024</v>
      </c>
      <c r="CH26" s="82">
        <f>$CK26*C_Of!CH26</f>
        <v>2122901.046381393</v>
      </c>
      <c r="CI26" s="93">
        <f t="shared" si="1"/>
        <v>3187228.9999999939</v>
      </c>
      <c r="CJ26" s="127"/>
      <c r="CK26" s="48">
        <f>+Sim_V_Of!G19</f>
        <v>3187228.9999999953</v>
      </c>
      <c r="CL26" s="48">
        <f t="shared" si="2"/>
        <v>0</v>
      </c>
      <c r="CM26" s="48"/>
      <c r="CN26" s="167">
        <f t="shared" si="3"/>
        <v>0.88743765046829448</v>
      </c>
      <c r="CO26" s="360">
        <v>0</v>
      </c>
    </row>
    <row r="27" spans="1:93" ht="19.5" x14ac:dyDescent="0.25">
      <c r="A27" s="30"/>
      <c r="B27" s="42" t="s">
        <v>18</v>
      </c>
      <c r="C27" s="43" t="s">
        <v>129</v>
      </c>
      <c r="D27" s="51">
        <f>$CK27*C_Of!D27</f>
        <v>0</v>
      </c>
      <c r="E27" s="48">
        <f>$CK27*C_Of!E27</f>
        <v>0</v>
      </c>
      <c r="F27" s="48">
        <f>$CK27*C_Of!F27</f>
        <v>0</v>
      </c>
      <c r="G27" s="48">
        <f>$CK27*C_Of!G27</f>
        <v>0</v>
      </c>
      <c r="H27" s="48">
        <f>$CK27*C_Of!H27</f>
        <v>0</v>
      </c>
      <c r="I27" s="48">
        <f>$CK27*C_Of!I27</f>
        <v>0</v>
      </c>
      <c r="J27" s="48">
        <f>$CK27*C_Of!J27</f>
        <v>0</v>
      </c>
      <c r="K27" s="48">
        <f>$CK27*C_Of!K27</f>
        <v>0</v>
      </c>
      <c r="L27" s="48">
        <f>$CK27*C_Of!L27</f>
        <v>0</v>
      </c>
      <c r="M27" s="48">
        <f>$CK27*C_Of!M27</f>
        <v>0</v>
      </c>
      <c r="N27" s="48">
        <f>$CK27*C_Of!N27</f>
        <v>0</v>
      </c>
      <c r="O27" s="48">
        <f>$CK27*C_Of!O27</f>
        <v>2.4858569051580703</v>
      </c>
      <c r="P27" s="48">
        <f>$CK27*C_Of!P27</f>
        <v>0</v>
      </c>
      <c r="Q27" s="48">
        <f>$CK27*C_Of!Q27</f>
        <v>0</v>
      </c>
      <c r="R27" s="48">
        <f>$CK27*C_Of!R27</f>
        <v>0</v>
      </c>
      <c r="S27" s="48">
        <f>$CK27*C_Of!S27</f>
        <v>0</v>
      </c>
      <c r="T27" s="48">
        <f>$CK27*C_Of!T27</f>
        <v>0</v>
      </c>
      <c r="U27" s="48">
        <f>$CK27*C_Of!U27</f>
        <v>0</v>
      </c>
      <c r="V27" s="48">
        <f>$CK27*C_Of!V27</f>
        <v>0</v>
      </c>
      <c r="W27" s="48">
        <f>$CK27*C_Of!W27</f>
        <v>0</v>
      </c>
      <c r="X27" s="48">
        <f>$CK27*C_Of!X27</f>
        <v>0</v>
      </c>
      <c r="Y27" s="48">
        <f>$CK27*C_Of!Y27</f>
        <v>0</v>
      </c>
      <c r="Z27" s="48">
        <f>$CK27*C_Of!Z27</f>
        <v>0</v>
      </c>
      <c r="AA27" s="48">
        <f>$CK27*C_Of!AA27</f>
        <v>0</v>
      </c>
      <c r="AB27" s="48">
        <f>$CK27*C_Of!AB27</f>
        <v>0</v>
      </c>
      <c r="AC27" s="48">
        <f>$CK27*C_Of!AC27</f>
        <v>0</v>
      </c>
      <c r="AD27" s="48">
        <f>$CK27*C_Of!AD27</f>
        <v>0</v>
      </c>
      <c r="AE27" s="48">
        <f>$CK27*C_Of!AE27</f>
        <v>0</v>
      </c>
      <c r="AF27" s="48">
        <f>$CK27*C_Of!AF27</f>
        <v>27.344425956738711</v>
      </c>
      <c r="AG27" s="48">
        <f>$CK27*C_Of!AG27</f>
        <v>0</v>
      </c>
      <c r="AH27" s="48">
        <f>$CK27*C_Of!AH27</f>
        <v>0</v>
      </c>
      <c r="AI27" s="48">
        <f>$CK27*C_Of!AI27</f>
        <v>0</v>
      </c>
      <c r="AJ27" s="48">
        <f>$CK27*C_Of!AJ27</f>
        <v>0</v>
      </c>
      <c r="AK27" s="48">
        <f>$CK27*C_Of!AK27</f>
        <v>0</v>
      </c>
      <c r="AL27" s="48">
        <f>$CK27*C_Of!AL27</f>
        <v>0</v>
      </c>
      <c r="AM27" s="48">
        <f>$CK27*C_Of!AM27</f>
        <v>0</v>
      </c>
      <c r="AN27" s="48">
        <f>$CK27*C_Of!AN27</f>
        <v>0</v>
      </c>
      <c r="AO27" s="48">
        <f>$CK27*C_Of!AO27</f>
        <v>0</v>
      </c>
      <c r="AP27" s="48">
        <f>$CK27*C_Of!AP27</f>
        <v>0</v>
      </c>
      <c r="AQ27" s="48">
        <f>$CK27*C_Of!AQ27</f>
        <v>0</v>
      </c>
      <c r="AR27" s="48">
        <f>$CK27*C_Of!AR27</f>
        <v>0</v>
      </c>
      <c r="AS27" s="48">
        <f>$CK27*C_Of!AS27</f>
        <v>0</v>
      </c>
      <c r="AT27" s="48">
        <f>$CK27*C_Of!AT27</f>
        <v>0</v>
      </c>
      <c r="AU27" s="48">
        <f>$CK27*C_Of!AU27</f>
        <v>0</v>
      </c>
      <c r="AV27" s="48">
        <f>$CK27*C_Of!AV27</f>
        <v>0</v>
      </c>
      <c r="AW27" s="48">
        <f>$CK27*C_Of!AW27</f>
        <v>0</v>
      </c>
      <c r="AX27" s="48">
        <f>$CK27*C_Of!AX27</f>
        <v>0</v>
      </c>
      <c r="AY27" s="48">
        <f>$CK27*C_Of!AY27</f>
        <v>0</v>
      </c>
      <c r="AZ27" s="48">
        <f>$CK27*C_Of!AZ27</f>
        <v>0</v>
      </c>
      <c r="BA27" s="48">
        <f>$CK27*C_Of!BA27</f>
        <v>0</v>
      </c>
      <c r="BB27" s="48">
        <f>$CK27*C_Of!BB27</f>
        <v>0</v>
      </c>
      <c r="BC27" s="48">
        <f>$CK27*C_Of!BC27</f>
        <v>0</v>
      </c>
      <c r="BD27" s="48">
        <f>$CK27*C_Of!BD27</f>
        <v>0</v>
      </c>
      <c r="BE27" s="48">
        <f>$CK27*C_Of!BE27</f>
        <v>0</v>
      </c>
      <c r="BF27" s="48">
        <f>$CK27*C_Of!BF27</f>
        <v>0</v>
      </c>
      <c r="BG27" s="48">
        <f>$CK27*C_Of!BG27</f>
        <v>0</v>
      </c>
      <c r="BH27" s="48">
        <f>$CK27*C_Of!BH27</f>
        <v>0</v>
      </c>
      <c r="BI27" s="48">
        <f>$CK27*C_Of!BI27</f>
        <v>0</v>
      </c>
      <c r="BJ27" s="48">
        <f>$CK27*C_Of!BJ27</f>
        <v>0</v>
      </c>
      <c r="BK27" s="48">
        <f>$CK27*C_Of!BK27</f>
        <v>0</v>
      </c>
      <c r="BL27" s="48">
        <f>$CK27*C_Of!BL27</f>
        <v>0</v>
      </c>
      <c r="BM27" s="48">
        <f>$CK27*C_Of!BM27</f>
        <v>12.429284525790315</v>
      </c>
      <c r="BN27" s="48">
        <f>$CK27*C_Of!BN27</f>
        <v>244.44259567387641</v>
      </c>
      <c r="BO27" s="48">
        <f>$CK27*C_Of!BO27</f>
        <v>0</v>
      </c>
      <c r="BP27" s="48">
        <f>$CK27*C_Of!BP27</f>
        <v>0</v>
      </c>
      <c r="BQ27" s="48">
        <f>$CK27*C_Of!BQ27</f>
        <v>0</v>
      </c>
      <c r="BR27" s="48">
        <f>$CK27*C_Of!BR27</f>
        <v>0</v>
      </c>
      <c r="BS27" s="48">
        <f>$CK27*C_Of!BS27</f>
        <v>0</v>
      </c>
      <c r="BT27" s="48">
        <f>$CK27*C_Of!BT27</f>
        <v>0</v>
      </c>
      <c r="BU27" s="48">
        <f>$CK27*C_Of!BU27</f>
        <v>0</v>
      </c>
      <c r="BV27" s="48">
        <f>$CK27*C_Of!BV27</f>
        <v>0</v>
      </c>
      <c r="BW27" s="48">
        <f>$CK27*C_Of!BW27</f>
        <v>0</v>
      </c>
      <c r="BX27" s="48">
        <f>$CK27*C_Of!BX27</f>
        <v>0</v>
      </c>
      <c r="BY27" s="48">
        <f>$CK27*C_Of!BY27</f>
        <v>0</v>
      </c>
      <c r="BZ27" s="48">
        <f>$CK27*C_Of!BZ27</f>
        <v>211.29783693843589</v>
      </c>
      <c r="CA27" s="55">
        <f>$CK27*C_Of!CA27</f>
        <v>0</v>
      </c>
      <c r="CB27" s="83">
        <f t="shared" si="0"/>
        <v>497.99999999999943</v>
      </c>
      <c r="CC27" s="51">
        <f>$CK27*C_Of!CC27</f>
        <v>199873.00000000012</v>
      </c>
      <c r="CD27" s="48">
        <f>$CK27*C_Of!CD27</f>
        <v>0</v>
      </c>
      <c r="CE27" s="48">
        <f>$CK27*C_Of!CE27</f>
        <v>0</v>
      </c>
      <c r="CF27" s="48">
        <f>$CK27*C_Of!CF27</f>
        <v>0</v>
      </c>
      <c r="CG27" s="48">
        <f>$CK27*C_Of!CG27</f>
        <v>6463.9999999999945</v>
      </c>
      <c r="CH27" s="82">
        <f>$CK27*C_Of!CH27</f>
        <v>7039697.9999999907</v>
      </c>
      <c r="CI27" s="93">
        <f t="shared" si="1"/>
        <v>7246532.9999999907</v>
      </c>
      <c r="CJ27" s="127"/>
      <c r="CK27" s="48">
        <f>+Sim_V_Of!G20</f>
        <v>7246532.9999999925</v>
      </c>
      <c r="CL27" s="48">
        <f t="shared" si="2"/>
        <v>0</v>
      </c>
      <c r="CM27" s="48"/>
      <c r="CN27" s="167">
        <f t="shared" si="3"/>
        <v>0.99993127748124522</v>
      </c>
      <c r="CO27" s="360">
        <v>0</v>
      </c>
    </row>
    <row r="28" spans="1:93" ht="19.5" x14ac:dyDescent="0.25">
      <c r="A28" s="30"/>
      <c r="B28" s="42" t="s">
        <v>19</v>
      </c>
      <c r="C28" s="43" t="s">
        <v>130</v>
      </c>
      <c r="D28" s="51">
        <f>$CK28*C_Of!D28</f>
        <v>1.4772516280854244</v>
      </c>
      <c r="E28" s="48">
        <f>$CK28*C_Of!E28</f>
        <v>2.1949643733282045</v>
      </c>
      <c r="F28" s="48">
        <f>$CK28*C_Of!F28</f>
        <v>4.7434790792168338</v>
      </c>
      <c r="G28" s="48">
        <f>$CK28*C_Of!G28</f>
        <v>0.55528771568960178</v>
      </c>
      <c r="H28" s="48">
        <f>$CK28*C_Of!H28</f>
        <v>14.24536838870949</v>
      </c>
      <c r="I28" s="48">
        <f>$CK28*C_Of!I28</f>
        <v>2.4464306046330639</v>
      </c>
      <c r="J28" s="48">
        <f>$CK28*C_Of!J28</f>
        <v>2.7398932898401385</v>
      </c>
      <c r="K28" s="48">
        <f>$CK28*C_Of!K28</f>
        <v>7.8974020753209704</v>
      </c>
      <c r="L28" s="48">
        <f>$CK28*C_Of!L28</f>
        <v>3.4183154695572084</v>
      </c>
      <c r="M28" s="48">
        <f>$CK28*C_Of!M28</f>
        <v>8.4910617906234229</v>
      </c>
      <c r="N28" s="48">
        <f>$CK28*C_Of!N28</f>
        <v>0.51157696968626343</v>
      </c>
      <c r="O28" s="48">
        <f>$CK28*C_Of!O28</f>
        <v>169.63617223922</v>
      </c>
      <c r="P28" s="48">
        <f>$CK28*C_Of!P28</f>
        <v>1386.9962131804753</v>
      </c>
      <c r="Q28" s="48">
        <f>$CK28*C_Of!Q28</f>
        <v>3.5277135338325829</v>
      </c>
      <c r="R28" s="48">
        <f>$CK28*C_Of!R28</f>
        <v>152.93390885325024</v>
      </c>
      <c r="S28" s="48">
        <f>$CK28*C_Of!S28</f>
        <v>22.468729529456898</v>
      </c>
      <c r="T28" s="48">
        <f>$CK28*C_Of!T28</f>
        <v>11115.339661755874</v>
      </c>
      <c r="U28" s="48">
        <f>$CK28*C_Of!U28</f>
        <v>34919.110237051544</v>
      </c>
      <c r="V28" s="48">
        <f>$CK28*C_Of!V28</f>
        <v>135.33927792418578</v>
      </c>
      <c r="W28" s="48">
        <f>$CK28*C_Of!W28</f>
        <v>182867.32124648464</v>
      </c>
      <c r="X28" s="48">
        <f>$CK28*C_Of!X28</f>
        <v>8936.6926786171334</v>
      </c>
      <c r="Y28" s="48">
        <f>$CK28*C_Of!Y28</f>
        <v>21537.790686572793</v>
      </c>
      <c r="Z28" s="48">
        <f>$CK28*C_Of!Z28</f>
        <v>17.716849548509945</v>
      </c>
      <c r="AA28" s="48">
        <f>$CK28*C_Of!AA28</f>
        <v>4.5992927144198239</v>
      </c>
      <c r="AB28" s="48">
        <f>$CK28*C_Of!AB28</f>
        <v>4092.6320494891802</v>
      </c>
      <c r="AC28" s="48">
        <f>$CK28*C_Of!AC28</f>
        <v>1033.3006111418053</v>
      </c>
      <c r="AD28" s="48">
        <f>$CK28*C_Of!AD28</f>
        <v>2.3324130497633822</v>
      </c>
      <c r="AE28" s="48">
        <f>$CK28*C_Of!AE28</f>
        <v>174328.30291555359</v>
      </c>
      <c r="AF28" s="48">
        <f>$CK28*C_Of!AF28</f>
        <v>18988.659488789202</v>
      </c>
      <c r="AG28" s="48">
        <f>$CK28*C_Of!AG28</f>
        <v>2.2980043489145232</v>
      </c>
      <c r="AH28" s="48">
        <f>$CK28*C_Of!AH28</f>
        <v>14.326309612419099</v>
      </c>
      <c r="AI28" s="48">
        <f>$CK28*C_Of!AI28</f>
        <v>8.2128464445874734</v>
      </c>
      <c r="AJ28" s="48">
        <f>$CK28*C_Of!AJ28</f>
        <v>0</v>
      </c>
      <c r="AK28" s="48">
        <f>$CK28*C_Of!AK28</f>
        <v>6.2688661153935747</v>
      </c>
      <c r="AL28" s="48">
        <f>$CK28*C_Of!AL28</f>
        <v>39.189556509646586</v>
      </c>
      <c r="AM28" s="48">
        <f>$CK28*C_Of!AM28</f>
        <v>2.5619079790614951</v>
      </c>
      <c r="AN28" s="48">
        <f>$CK28*C_Of!AN28</f>
        <v>17.269065192916404</v>
      </c>
      <c r="AO28" s="48">
        <f>$CK28*C_Of!AO28</f>
        <v>21.310795706408353</v>
      </c>
      <c r="AP28" s="48">
        <f>$CK28*C_Of!AP28</f>
        <v>4.0890519593759862</v>
      </c>
      <c r="AQ28" s="48">
        <f>$CK28*C_Of!AQ28</f>
        <v>512.3547114226044</v>
      </c>
      <c r="AR28" s="48">
        <f>$CK28*C_Of!AR28</f>
        <v>929.80321643934803</v>
      </c>
      <c r="AS28" s="48">
        <f>$CK28*C_Of!AS28</f>
        <v>14728.174356877866</v>
      </c>
      <c r="AT28" s="48">
        <f>$CK28*C_Of!AT28</f>
        <v>832.27390081054045</v>
      </c>
      <c r="AU28" s="48">
        <f>$CK28*C_Of!AU28</f>
        <v>1.5012567680857709</v>
      </c>
      <c r="AV28" s="48">
        <f>$CK28*C_Of!AV28</f>
        <v>17.325498634732519</v>
      </c>
      <c r="AW28" s="48">
        <f>$CK28*C_Of!AW28</f>
        <v>2.8606529646446721</v>
      </c>
      <c r="AX28" s="48">
        <f>$CK28*C_Of!AX28</f>
        <v>9.6140403009165478</v>
      </c>
      <c r="AY28" s="48">
        <f>$CK28*C_Of!AY28</f>
        <v>19.15206523130308</v>
      </c>
      <c r="AZ28" s="48">
        <f>$CK28*C_Of!AZ28</f>
        <v>78.805036663171848</v>
      </c>
      <c r="BA28" s="48">
        <f>$CK28*C_Of!BA28</f>
        <v>1.503177021663733</v>
      </c>
      <c r="BB28" s="48">
        <f>$CK28*C_Of!BB28</f>
        <v>7.2906862575492903</v>
      </c>
      <c r="BC28" s="48">
        <f>$CK28*C_Of!BC28</f>
        <v>5.4476364147503338</v>
      </c>
      <c r="BD28" s="48">
        <f>$CK28*C_Of!BD28</f>
        <v>8.3908274391157889</v>
      </c>
      <c r="BE28" s="48">
        <f>$CK28*C_Of!BE28</f>
        <v>17.923092417383781</v>
      </c>
      <c r="BF28" s="48">
        <f>$CK28*C_Of!BF28</f>
        <v>20.805363431623189</v>
      </c>
      <c r="BG28" s="48">
        <f>$CK28*C_Of!BG28</f>
        <v>15.270573587403328</v>
      </c>
      <c r="BH28" s="48">
        <f>$CK28*C_Of!BH28</f>
        <v>20.648373171053567</v>
      </c>
      <c r="BI28" s="48">
        <f>$CK28*C_Of!BI28</f>
        <v>500.01793787199426</v>
      </c>
      <c r="BJ28" s="48">
        <f>$CK28*C_Of!BJ28</f>
        <v>14.161347918755943</v>
      </c>
      <c r="BK28" s="48">
        <f>$CK28*C_Of!BK28</f>
        <v>74.394133665326279</v>
      </c>
      <c r="BL28" s="48">
        <f>$CK28*C_Of!BL28</f>
        <v>0.3797910865753979</v>
      </c>
      <c r="BM28" s="48">
        <f>$CK28*C_Of!BM28</f>
        <v>1768.5816675569765</v>
      </c>
      <c r="BN28" s="48">
        <f>$CK28*C_Of!BN28</f>
        <v>14300.857692618156</v>
      </c>
      <c r="BO28" s="48">
        <f>$CK28*C_Of!BO28</f>
        <v>2.3162645286551915</v>
      </c>
      <c r="BP28" s="48">
        <f>$CK28*C_Of!BP28</f>
        <v>4.5333124829785092</v>
      </c>
      <c r="BQ28" s="48">
        <f>$CK28*C_Of!BQ28</f>
        <v>1.7649185926458413</v>
      </c>
      <c r="BR28" s="48">
        <f>$CK28*C_Of!BR28</f>
        <v>0.22110097952023169</v>
      </c>
      <c r="BS28" s="48">
        <f>$CK28*C_Of!BS28</f>
        <v>0.36485143804737658</v>
      </c>
      <c r="BT28" s="48">
        <f>$CK28*C_Of!BT28</f>
        <v>22.674176215547224</v>
      </c>
      <c r="BU28" s="48">
        <f>$CK28*C_Of!BU28</f>
        <v>24.410724722236719</v>
      </c>
      <c r="BV28" s="48">
        <f>$CK28*C_Of!BV28</f>
        <v>6.6427257705040157</v>
      </c>
      <c r="BW28" s="48">
        <f>$CK28*C_Of!BW28</f>
        <v>2.0512277092249467</v>
      </c>
      <c r="BX28" s="48">
        <f>$CK28*C_Of!BX28</f>
        <v>16.927940247795728</v>
      </c>
      <c r="BY28" s="48">
        <f>$CK28*C_Of!BY28</f>
        <v>29.556610935029209</v>
      </c>
      <c r="BZ28" s="48">
        <f>$CK28*C_Of!BZ28</f>
        <v>1052.754913219643</v>
      </c>
      <c r="CA28" s="55">
        <f>$CK28*C_Of!CA28</f>
        <v>0</v>
      </c>
      <c r="CB28" s="83">
        <f t="shared" si="0"/>
        <v>494930.7033846954</v>
      </c>
      <c r="CC28" s="51">
        <f>$CK28*C_Of!CC28</f>
        <v>912006.94232021819</v>
      </c>
      <c r="CD28" s="48">
        <f>$CK28*C_Of!CD28</f>
        <v>0</v>
      </c>
      <c r="CE28" s="48">
        <f>$CK28*C_Of!CE28</f>
        <v>0</v>
      </c>
      <c r="CF28" s="48">
        <f>$CK28*C_Of!CF28</f>
        <v>512.77043564284668</v>
      </c>
      <c r="CG28" s="48">
        <f>$CK28*C_Of!CG28</f>
        <v>5906.0062974041166</v>
      </c>
      <c r="CH28" s="82">
        <f>$CK28*C_Of!CH28</f>
        <v>237378.57756204103</v>
      </c>
      <c r="CI28" s="93">
        <f t="shared" si="1"/>
        <v>1650735.0000000019</v>
      </c>
      <c r="CJ28" s="127"/>
      <c r="CK28" s="48">
        <f>+Sim_V_Of!G21</f>
        <v>1650735.0000000028</v>
      </c>
      <c r="CL28" s="48">
        <f t="shared" si="2"/>
        <v>0</v>
      </c>
      <c r="CM28" s="48"/>
      <c r="CN28" s="167">
        <f t="shared" si="3"/>
        <v>0.70017555611003868</v>
      </c>
      <c r="CO28" s="360">
        <v>0</v>
      </c>
    </row>
    <row r="29" spans="1:93" ht="19.5" x14ac:dyDescent="0.25">
      <c r="A29" s="30"/>
      <c r="B29" s="42" t="s">
        <v>20</v>
      </c>
      <c r="C29" s="43" t="s">
        <v>131</v>
      </c>
      <c r="D29" s="51">
        <f>$CK29*C_Of!D29</f>
        <v>11.222587578141416</v>
      </c>
      <c r="E29" s="48">
        <f>$CK29*C_Of!E29</f>
        <v>15.079121267401693</v>
      </c>
      <c r="F29" s="48">
        <f>$CK29*C_Of!F29</f>
        <v>34.0700818781485</v>
      </c>
      <c r="G29" s="48">
        <f>$CK29*C_Of!G29</f>
        <v>5.1288202098357942</v>
      </c>
      <c r="H29" s="48">
        <f>$CK29*C_Of!H29</f>
        <v>113.70637796442873</v>
      </c>
      <c r="I29" s="48">
        <f>$CK29*C_Of!I29</f>
        <v>17.945879989886077</v>
      </c>
      <c r="J29" s="48">
        <f>$CK29*C_Of!J29</f>
        <v>25.311045160134785</v>
      </c>
      <c r="K29" s="48">
        <f>$CK29*C_Of!K29</f>
        <v>68.139515903072223</v>
      </c>
      <c r="L29" s="48">
        <f>$CK29*C_Of!L29</f>
        <v>21.792295336151543</v>
      </c>
      <c r="M29" s="48">
        <f>$CK29*C_Of!M29</f>
        <v>79.963797535633574</v>
      </c>
      <c r="N29" s="48">
        <f>$CK29*C_Of!N29</f>
        <v>4.8177293060167159</v>
      </c>
      <c r="O29" s="48">
        <f>$CK29*C_Of!O29</f>
        <v>343.73782704513923</v>
      </c>
      <c r="P29" s="48">
        <f>$CK29*C_Of!P29</f>
        <v>90.208757007008458</v>
      </c>
      <c r="Q29" s="48">
        <f>$CK29*C_Of!Q29</f>
        <v>17.186647549298577</v>
      </c>
      <c r="R29" s="48">
        <f>$CK29*C_Of!R29</f>
        <v>240.98385834890161</v>
      </c>
      <c r="S29" s="48">
        <f>$CK29*C_Of!S29</f>
        <v>34.716674763088378</v>
      </c>
      <c r="T29" s="48">
        <f>$CK29*C_Of!T29</f>
        <v>148.77390343548407</v>
      </c>
      <c r="U29" s="48">
        <f>$CK29*C_Of!U29</f>
        <v>266.31475474471637</v>
      </c>
      <c r="V29" s="48">
        <f>$CK29*C_Of!V29</f>
        <v>482.63673368295724</v>
      </c>
      <c r="W29" s="48">
        <f>$CK29*C_Of!W29</f>
        <v>131.8479188916159</v>
      </c>
      <c r="X29" s="48">
        <f>$CK29*C_Of!X29</f>
        <v>223841.31617438569</v>
      </c>
      <c r="Y29" s="48">
        <f>$CK29*C_Of!Y29</f>
        <v>24527.76719145348</v>
      </c>
      <c r="Z29" s="48">
        <f>$CK29*C_Of!Z29</f>
        <v>163.43258267372983</v>
      </c>
      <c r="AA29" s="48">
        <f>$CK29*C_Of!AA29</f>
        <v>37.402354492020862</v>
      </c>
      <c r="AB29" s="48">
        <f>$CK29*C_Of!AB29</f>
        <v>5990.8750647983506</v>
      </c>
      <c r="AC29" s="48">
        <f>$CK29*C_Of!AC29</f>
        <v>31.040270633513902</v>
      </c>
      <c r="AD29" s="48">
        <f>$CK29*C_Of!AD29</f>
        <v>24.391230094567213</v>
      </c>
      <c r="AE29" s="48">
        <f>$CK29*C_Of!AE29</f>
        <v>154.73002498624194</v>
      </c>
      <c r="AF29" s="48">
        <f>$CK29*C_Of!AF29</f>
        <v>5197.7492384628886</v>
      </c>
      <c r="AG29" s="48">
        <f>$CK29*C_Of!AG29</f>
        <v>14.160440892750529</v>
      </c>
      <c r="AH29" s="48">
        <f>$CK29*C_Of!AH29</f>
        <v>39.702269740030431</v>
      </c>
      <c r="AI29" s="48">
        <f>$CK29*C_Of!AI29</f>
        <v>23.716764733610287</v>
      </c>
      <c r="AJ29" s="48">
        <f>$CK29*C_Of!AJ29</f>
        <v>0</v>
      </c>
      <c r="AK29" s="48">
        <f>$CK29*C_Of!AK29</f>
        <v>23.501202978936529</v>
      </c>
      <c r="AL29" s="48">
        <f>$CK29*C_Of!AL29</f>
        <v>76.149773203137698</v>
      </c>
      <c r="AM29" s="48">
        <f>$CK29*C_Of!AM29</f>
        <v>11.594339461453721</v>
      </c>
      <c r="AN29" s="48">
        <f>$CK29*C_Of!AN29</f>
        <v>45.223046771264634</v>
      </c>
      <c r="AO29" s="48">
        <f>$CK29*C_Of!AO29</f>
        <v>66.067005828151011</v>
      </c>
      <c r="AP29" s="48">
        <f>$CK29*C_Of!AP29</f>
        <v>15.34912717105891</v>
      </c>
      <c r="AQ29" s="48">
        <f>$CK29*C_Of!AQ29</f>
        <v>120.20899245617044</v>
      </c>
      <c r="AR29" s="48">
        <f>$CK29*C_Of!AR29</f>
        <v>24.933804037213228</v>
      </c>
      <c r="AS29" s="48">
        <f>$CK29*C_Of!AS29</f>
        <v>40.071115337581922</v>
      </c>
      <c r="AT29" s="48">
        <f>$CK29*C_Of!AT29</f>
        <v>18.264203048975123</v>
      </c>
      <c r="AU29" s="48">
        <f>$CK29*C_Of!AU29</f>
        <v>7.5271427616523159</v>
      </c>
      <c r="AV29" s="48">
        <f>$CK29*C_Of!AV29</f>
        <v>61.22056877015352</v>
      </c>
      <c r="AW29" s="48">
        <f>$CK29*C_Of!AW29</f>
        <v>9.3647376628149335</v>
      </c>
      <c r="AX29" s="48">
        <f>$CK29*C_Of!AX29</f>
        <v>31.339267378449389</v>
      </c>
      <c r="AY29" s="48">
        <f>$CK29*C_Of!AY29</f>
        <v>46.481498055546588</v>
      </c>
      <c r="AZ29" s="48">
        <f>$CK29*C_Of!AZ29</f>
        <v>130.90410966216231</v>
      </c>
      <c r="BA29" s="48">
        <f>$CK29*C_Of!BA29</f>
        <v>5.8425824065819665</v>
      </c>
      <c r="BB29" s="48">
        <f>$CK29*C_Of!BB29</f>
        <v>23.280316369850873</v>
      </c>
      <c r="BC29" s="48">
        <f>$CK29*C_Of!BC29</f>
        <v>11.591801029402019</v>
      </c>
      <c r="BD29" s="48">
        <f>$CK29*C_Of!BD29</f>
        <v>34.445045697353876</v>
      </c>
      <c r="BE29" s="48">
        <f>$CK29*C_Of!BE29</f>
        <v>37.163841880177579</v>
      </c>
      <c r="BF29" s="48">
        <f>$CK29*C_Of!BF29</f>
        <v>50.960439891813948</v>
      </c>
      <c r="BG29" s="48">
        <f>$CK29*C_Of!BG29</f>
        <v>53.574543226699404</v>
      </c>
      <c r="BH29" s="48">
        <f>$CK29*C_Of!BH29</f>
        <v>44.787608792906063</v>
      </c>
      <c r="BI29" s="48">
        <f>$CK29*C_Of!BI29</f>
        <v>880.3901891527629</v>
      </c>
      <c r="BJ29" s="48">
        <f>$CK29*C_Of!BJ29</f>
        <v>133.36319835259653</v>
      </c>
      <c r="BK29" s="48">
        <f>$CK29*C_Of!BK29</f>
        <v>11272.690742745121</v>
      </c>
      <c r="BL29" s="48">
        <f>$CK29*C_Of!BL29</f>
        <v>3.4450776988584781</v>
      </c>
      <c r="BM29" s="48">
        <f>$CK29*C_Of!BM29</f>
        <v>6548.0476758768182</v>
      </c>
      <c r="BN29" s="48">
        <f>$CK29*C_Of!BN29</f>
        <v>40436.572844832634</v>
      </c>
      <c r="BO29" s="48">
        <f>$CK29*C_Of!BO29</f>
        <v>21.81320927529778</v>
      </c>
      <c r="BP29" s="48">
        <f>$CK29*C_Of!BP29</f>
        <v>20.930533547425402</v>
      </c>
      <c r="BQ29" s="48">
        <f>$CK29*C_Of!BQ29</f>
        <v>16.256973973784152</v>
      </c>
      <c r="BR29" s="48">
        <f>$CK29*C_Of!BR29</f>
        <v>1.7183399715156422</v>
      </c>
      <c r="BS29" s="48">
        <f>$CK29*C_Of!BS29</f>
        <v>3.4359550362503124</v>
      </c>
      <c r="BT29" s="48">
        <f>$CK29*C_Of!BT29</f>
        <v>62.133079272282075</v>
      </c>
      <c r="BU29" s="48">
        <f>$CK29*C_Of!BU29</f>
        <v>308.59489898900506</v>
      </c>
      <c r="BV29" s="48">
        <f>$CK29*C_Of!BV29</f>
        <v>34.205793117511945</v>
      </c>
      <c r="BW29" s="48">
        <f>$CK29*C_Of!BW29</f>
        <v>19.30954635189153</v>
      </c>
      <c r="BX29" s="48">
        <f>$CK29*C_Of!BX29</f>
        <v>68.289474189670628</v>
      </c>
      <c r="BY29" s="48">
        <f>$CK29*C_Of!BY29</f>
        <v>359.05820286965962</v>
      </c>
      <c r="BZ29" s="48">
        <f>$CK29*C_Of!BZ29</f>
        <v>4859.8134978199259</v>
      </c>
      <c r="CA29" s="55">
        <f>$CK29*C_Of!CA29</f>
        <v>0</v>
      </c>
      <c r="CB29" s="83">
        <f t="shared" si="0"/>
        <v>328239.78328189621</v>
      </c>
      <c r="CC29" s="51">
        <f>$CK29*C_Of!CC29</f>
        <v>1447443.3375870143</v>
      </c>
      <c r="CD29" s="48">
        <f>$CK29*C_Of!CD29</f>
        <v>0</v>
      </c>
      <c r="CE29" s="48">
        <f>$CK29*C_Of!CE29</f>
        <v>0</v>
      </c>
      <c r="CF29" s="48">
        <f>$CK29*C_Of!CF29</f>
        <v>1419.4905015220461</v>
      </c>
      <c r="CG29" s="48">
        <f>$CK29*C_Of!CG29</f>
        <v>-236.60526638309204</v>
      </c>
      <c r="CH29" s="82">
        <f>$CK29*C_Of!CH29</f>
        <v>3255.9938959502047</v>
      </c>
      <c r="CI29" s="93">
        <f t="shared" si="1"/>
        <v>1780121.9999999998</v>
      </c>
      <c r="CJ29" s="127"/>
      <c r="CK29" s="48">
        <f>+Sim_V_Of!G22</f>
        <v>1780122</v>
      </c>
      <c r="CL29" s="48">
        <f t="shared" si="2"/>
        <v>0</v>
      </c>
      <c r="CM29" s="48"/>
      <c r="CN29" s="167">
        <f t="shared" si="3"/>
        <v>0.81560826545489784</v>
      </c>
      <c r="CO29" s="360">
        <v>0</v>
      </c>
    </row>
    <row r="30" spans="1:93" ht="19.5" x14ac:dyDescent="0.25">
      <c r="A30" s="30"/>
      <c r="B30" s="42" t="s">
        <v>21</v>
      </c>
      <c r="C30" s="43" t="s">
        <v>132</v>
      </c>
      <c r="D30" s="51">
        <f>$CK30*C_Of!D30</f>
        <v>10.583065007297741</v>
      </c>
      <c r="E30" s="48">
        <f>$CK30*C_Of!E30</f>
        <v>13.950550561105681</v>
      </c>
      <c r="F30" s="48">
        <f>$CK30*C_Of!F30</f>
        <v>31.796882635199008</v>
      </c>
      <c r="G30" s="48">
        <f>$CK30*C_Of!G30</f>
        <v>4.9901585387143426</v>
      </c>
      <c r="H30" s="48">
        <f>$CK30*C_Of!H30</f>
        <v>108.15233517072485</v>
      </c>
      <c r="I30" s="48">
        <f>$CK30*C_Of!I30</f>
        <v>16.815322345432573</v>
      </c>
      <c r="J30" s="48">
        <f>$CK30*C_Of!J30</f>
        <v>24.627364162605204</v>
      </c>
      <c r="K30" s="48">
        <f>$CK30*C_Of!K30</f>
        <v>65.630653713858905</v>
      </c>
      <c r="L30" s="48">
        <f>$CK30*C_Of!L30</f>
        <v>19.845742504950472</v>
      </c>
      <c r="M30" s="48">
        <f>$CK30*C_Of!M30</f>
        <v>150.12365735862841</v>
      </c>
      <c r="N30" s="48">
        <f>$CK30*C_Of!N30</f>
        <v>4.700334788739557</v>
      </c>
      <c r="O30" s="48">
        <f>$CK30*C_Of!O30</f>
        <v>327.70339511788416</v>
      </c>
      <c r="P30" s="48">
        <f>$CK30*C_Of!P30</f>
        <v>52.775638057176423</v>
      </c>
      <c r="Q30" s="48">
        <f>$CK30*C_Of!Q30</f>
        <v>14.585178381150239</v>
      </c>
      <c r="R30" s="48">
        <f>$CK30*C_Of!R30</f>
        <v>71.872029356896306</v>
      </c>
      <c r="S30" s="48">
        <f>$CK30*C_Of!S30</f>
        <v>9.7942161019869172</v>
      </c>
      <c r="T30" s="48">
        <f>$CK30*C_Of!T30</f>
        <v>133.98043037352267</v>
      </c>
      <c r="U30" s="48">
        <f>$CK30*C_Of!U30</f>
        <v>244.72814139176634</v>
      </c>
      <c r="V30" s="48">
        <f>$CK30*C_Of!V30</f>
        <v>470.40810287361302</v>
      </c>
      <c r="W30" s="48">
        <f>$CK30*C_Of!W30</f>
        <v>128.46027217997801</v>
      </c>
      <c r="X30" s="48">
        <f>$CK30*C_Of!X30</f>
        <v>240.08713903752289</v>
      </c>
      <c r="Y30" s="48">
        <f>$CK30*C_Of!Y30</f>
        <v>13797.531191028587</v>
      </c>
      <c r="Z30" s="48">
        <f>$CK30*C_Of!Z30</f>
        <v>1285.3938278605783</v>
      </c>
      <c r="AA30" s="48">
        <f>$CK30*C_Of!AA30</f>
        <v>35.686365866647947</v>
      </c>
      <c r="AB30" s="48">
        <f>$CK30*C_Of!AB30</f>
        <v>10756.094669825177</v>
      </c>
      <c r="AC30" s="48">
        <f>$CK30*C_Of!AC30</f>
        <v>1644.1650853178551</v>
      </c>
      <c r="AD30" s="48">
        <f>$CK30*C_Of!AD30</f>
        <v>17.854716859496808</v>
      </c>
      <c r="AE30" s="48">
        <f>$CK30*C_Of!AE30</f>
        <v>1547.8497673249174</v>
      </c>
      <c r="AF30" s="48">
        <f>$CK30*C_Of!AF30</f>
        <v>4110.0897272642551</v>
      </c>
      <c r="AG30" s="48">
        <f>$CK30*C_Of!AG30</f>
        <v>12.797123354877666</v>
      </c>
      <c r="AH30" s="48">
        <f>$CK30*C_Of!AH30</f>
        <v>25.774498731003444</v>
      </c>
      <c r="AI30" s="48">
        <f>$CK30*C_Of!AI30</f>
        <v>171.4626120478849</v>
      </c>
      <c r="AJ30" s="48">
        <f>$CK30*C_Of!AJ30</f>
        <v>0</v>
      </c>
      <c r="AK30" s="48">
        <f>$CK30*C_Of!AK30</f>
        <v>18.09157755638881</v>
      </c>
      <c r="AL30" s="48">
        <f>$CK30*C_Of!AL30</f>
        <v>34.423497275017453</v>
      </c>
      <c r="AM30" s="48">
        <f>$CK30*C_Of!AM30</f>
        <v>9.6059687626619858</v>
      </c>
      <c r="AN30" s="48">
        <f>$CK30*C_Of!AN30</f>
        <v>28.139985235722467</v>
      </c>
      <c r="AO30" s="48">
        <f>$CK30*C_Of!AO30</f>
        <v>46.132275935591153</v>
      </c>
      <c r="AP30" s="48">
        <f>$CK30*C_Of!AP30</f>
        <v>11.822750328751059</v>
      </c>
      <c r="AQ30" s="48">
        <f>$CK30*C_Of!AQ30</f>
        <v>105.24007361410682</v>
      </c>
      <c r="AR30" s="48">
        <f>$CK30*C_Of!AR30</f>
        <v>19.744380874423463</v>
      </c>
      <c r="AS30" s="48">
        <f>$CK30*C_Of!AS30</f>
        <v>34.172321887489005</v>
      </c>
      <c r="AT30" s="48">
        <f>$CK30*C_Of!AT30</f>
        <v>20.988381895351704</v>
      </c>
      <c r="AU30" s="48">
        <f>$CK30*C_Of!AU30</f>
        <v>6.4438820591105204</v>
      </c>
      <c r="AV30" s="48">
        <f>$CK30*C_Of!AV30</f>
        <v>45.852892584605378</v>
      </c>
      <c r="AW30" s="48">
        <f>$CK30*C_Of!AW30</f>
        <v>6.7442555095419463</v>
      </c>
      <c r="AX30" s="48">
        <f>$CK30*C_Of!AX30</f>
        <v>22.517459231820009</v>
      </c>
      <c r="AY30" s="48">
        <f>$CK30*C_Of!AY30</f>
        <v>27.125302151502947</v>
      </c>
      <c r="AZ30" s="48">
        <f>$CK30*C_Of!AZ30</f>
        <v>44.514634127572279</v>
      </c>
      <c r="BA30" s="48">
        <f>$CK30*C_Of!BA30</f>
        <v>4.5686102728881872</v>
      </c>
      <c r="BB30" s="48">
        <f>$CK30*C_Of!BB30</f>
        <v>16.536163392017535</v>
      </c>
      <c r="BC30" s="48">
        <f>$CK30*C_Of!BC30</f>
        <v>5.904009893407693</v>
      </c>
      <c r="BD30" s="48">
        <f>$CK30*C_Of!BD30</f>
        <v>27.538312100179173</v>
      </c>
      <c r="BE30" s="48">
        <f>$CK30*C_Of!BE30</f>
        <v>18.341783103193894</v>
      </c>
      <c r="BF30" s="48">
        <f>$CK30*C_Of!BF30</f>
        <v>29.985448530627124</v>
      </c>
      <c r="BG30" s="48">
        <f>$CK30*C_Of!BG30</f>
        <v>39.986574875303177</v>
      </c>
      <c r="BH30" s="48">
        <f>$CK30*C_Of!BH30</f>
        <v>23.324044034986173</v>
      </c>
      <c r="BI30" s="48">
        <f>$CK30*C_Of!BI30</f>
        <v>337.81455459491968</v>
      </c>
      <c r="BJ30" s="48">
        <f>$CK30*C_Of!BJ30</f>
        <v>130.11351218330756</v>
      </c>
      <c r="BK30" s="48">
        <f>$CK30*C_Of!BK30</f>
        <v>5220.1198719952536</v>
      </c>
      <c r="BL30" s="48">
        <f>$CK30*C_Of!BL30</f>
        <v>3.3432218655787094</v>
      </c>
      <c r="BM30" s="48">
        <f>$CK30*C_Of!BM30</f>
        <v>3784.8303110793486</v>
      </c>
      <c r="BN30" s="48">
        <f>$CK30*C_Of!BN30</f>
        <v>34939.690422095038</v>
      </c>
      <c r="BO30" s="48">
        <f>$CK30*C_Of!BO30</f>
        <v>21.281682697010961</v>
      </c>
      <c r="BP30" s="48">
        <f>$CK30*C_Of!BP30</f>
        <v>17.458394352911178</v>
      </c>
      <c r="BQ30" s="48">
        <f>$CK30*C_Of!BQ30</f>
        <v>15.811292496252294</v>
      </c>
      <c r="BR30" s="48">
        <f>$CK30*C_Of!BR30</f>
        <v>1.6269414298735903</v>
      </c>
      <c r="BS30" s="48">
        <f>$CK30*C_Of!BS30</f>
        <v>3.352230472821049</v>
      </c>
      <c r="BT30" s="48">
        <f>$CK30*C_Of!BT30</f>
        <v>40.011052028446642</v>
      </c>
      <c r="BU30" s="48">
        <f>$CK30*C_Of!BU30</f>
        <v>104.95933557840003</v>
      </c>
      <c r="BV30" s="48">
        <f>$CK30*C_Of!BV30</f>
        <v>29.513166970006605</v>
      </c>
      <c r="BW30" s="48">
        <f>$CK30*C_Of!BW30</f>
        <v>18.837978497648692</v>
      </c>
      <c r="BX30" s="48">
        <f>$CK30*C_Of!BX30</f>
        <v>54.221368683905958</v>
      </c>
      <c r="BY30" s="48">
        <f>$CK30*C_Of!BY30</f>
        <v>135.99536049488577</v>
      </c>
      <c r="BZ30" s="48">
        <f>$CK30*C_Of!BZ30</f>
        <v>5042.9602657375153</v>
      </c>
      <c r="CA30" s="55">
        <f>$CK30*C_Of!CA30</f>
        <v>0</v>
      </c>
      <c r="CB30" s="83">
        <f t="shared" si="0"/>
        <v>86099.995743625419</v>
      </c>
      <c r="CC30" s="51">
        <f>$CK30*C_Of!CC30</f>
        <v>634471.07176511362</v>
      </c>
      <c r="CD30" s="48">
        <f>$CK30*C_Of!CD30</f>
        <v>0</v>
      </c>
      <c r="CE30" s="48">
        <f>$CK30*C_Of!CE30</f>
        <v>0</v>
      </c>
      <c r="CF30" s="48">
        <f>$CK30*C_Of!CF30</f>
        <v>920.81233996566016</v>
      </c>
      <c r="CG30" s="48">
        <f>$CK30*C_Of!CG30</f>
        <v>-285.31007685504591</v>
      </c>
      <c r="CH30" s="82">
        <f>$CK30*C_Of!CH30</f>
        <v>34920.430228150966</v>
      </c>
      <c r="CI30" s="93">
        <f t="shared" si="1"/>
        <v>756127.00000000058</v>
      </c>
      <c r="CJ30" s="127"/>
      <c r="CK30" s="48">
        <f>+Sim_V_Of!G23</f>
        <v>756127.00000000047</v>
      </c>
      <c r="CL30" s="48">
        <f t="shared" si="2"/>
        <v>0</v>
      </c>
      <c r="CM30" s="48"/>
      <c r="CN30" s="167">
        <f t="shared" si="3"/>
        <v>0.88613024565499532</v>
      </c>
      <c r="CO30" s="360">
        <v>0</v>
      </c>
    </row>
    <row r="31" spans="1:93" ht="19.5" x14ac:dyDescent="0.25">
      <c r="A31" s="30"/>
      <c r="B31" s="42" t="s">
        <v>22</v>
      </c>
      <c r="C31" s="43" t="s">
        <v>133</v>
      </c>
      <c r="D31" s="51">
        <f>$CK31*C_Of!D31</f>
        <v>50.244343255810804</v>
      </c>
      <c r="E31" s="48">
        <f>$CK31*C_Of!E31</f>
        <v>65.879504285775369</v>
      </c>
      <c r="F31" s="48">
        <f>$CK31*C_Of!F31</f>
        <v>150.52537643496353</v>
      </c>
      <c r="G31" s="48">
        <f>$CK31*C_Of!G31</f>
        <v>23.89236548345723</v>
      </c>
      <c r="H31" s="48">
        <f>$CK31*C_Of!H31</f>
        <v>514.67704150203338</v>
      </c>
      <c r="I31" s="48">
        <f>$CK31*C_Of!I31</f>
        <v>79.691514814583499</v>
      </c>
      <c r="J31" s="48">
        <f>$CK31*C_Of!J31</f>
        <v>117.91407494991672</v>
      </c>
      <c r="K31" s="48">
        <f>$CK31*C_Of!K31</f>
        <v>313.38730786067595</v>
      </c>
      <c r="L31" s="48">
        <f>$CK31*C_Of!L31</f>
        <v>93.29783432453462</v>
      </c>
      <c r="M31" s="48">
        <f>$CK31*C_Of!M31</f>
        <v>3136.5373229757779</v>
      </c>
      <c r="N31" s="48">
        <f>$CK31*C_Of!N31</f>
        <v>22.521024915753145</v>
      </c>
      <c r="O31" s="48">
        <f>$CK31*C_Of!O31</f>
        <v>1699.8865570325654</v>
      </c>
      <c r="P31" s="48">
        <f>$CK31*C_Of!P31</f>
        <v>208.30183675225831</v>
      </c>
      <c r="Q31" s="48">
        <f>$CK31*C_Of!Q31</f>
        <v>67.122255238702849</v>
      </c>
      <c r="R31" s="48">
        <f>$CK31*C_Of!R31</f>
        <v>137.89793472054362</v>
      </c>
      <c r="S31" s="48">
        <f>$CK31*C_Of!S31</f>
        <v>16.475459167867395</v>
      </c>
      <c r="T31" s="48">
        <f>$CK31*C_Of!T31</f>
        <v>629.21164157954149</v>
      </c>
      <c r="U31" s="48">
        <f>$CK31*C_Of!U31</f>
        <v>2235.2426230626047</v>
      </c>
      <c r="V31" s="48">
        <f>$CK31*C_Of!V31</f>
        <v>2261.6261588632724</v>
      </c>
      <c r="W31" s="48">
        <f>$CK31*C_Of!W31</f>
        <v>615.27900281705968</v>
      </c>
      <c r="X31" s="48">
        <f>$CK31*C_Of!X31</f>
        <v>6520.3427474542068</v>
      </c>
      <c r="Y31" s="48">
        <f>$CK31*C_Of!Y31</f>
        <v>202075.65522416818</v>
      </c>
      <c r="Z31" s="48">
        <f>$CK31*C_Of!Z31</f>
        <v>43918.03659394697</v>
      </c>
      <c r="AA31" s="48">
        <f>$CK31*C_Of!AA31</f>
        <v>169.96878052562215</v>
      </c>
      <c r="AB31" s="48">
        <f>$CK31*C_Of!AB31</f>
        <v>3910.4350690815213</v>
      </c>
      <c r="AC31" s="48">
        <f>$CK31*C_Of!AC31</f>
        <v>62599.621176007087</v>
      </c>
      <c r="AD31" s="48">
        <f>$CK31*C_Of!AD31</f>
        <v>85.032435202953366</v>
      </c>
      <c r="AE31" s="48">
        <f>$CK31*C_Of!AE31</f>
        <v>54457.851617590204</v>
      </c>
      <c r="AF31" s="48">
        <f>$CK31*C_Of!AF31</f>
        <v>9089.2009832041458</v>
      </c>
      <c r="AG31" s="48">
        <f>$CK31*C_Of!AG31</f>
        <v>60.027788443511419</v>
      </c>
      <c r="AH31" s="48">
        <f>$CK31*C_Of!AH31</f>
        <v>120.39878485755892</v>
      </c>
      <c r="AI31" s="48">
        <f>$CK31*C_Of!AI31</f>
        <v>6029.1636798500695</v>
      </c>
      <c r="AJ31" s="48">
        <f>$CK31*C_Of!AJ31</f>
        <v>0</v>
      </c>
      <c r="AK31" s="48">
        <f>$CK31*C_Of!AK31</f>
        <v>80.565526632281632</v>
      </c>
      <c r="AL31" s="48">
        <f>$CK31*C_Of!AL31</f>
        <v>114.50668627515799</v>
      </c>
      <c r="AM31" s="48">
        <f>$CK31*C_Of!AM31</f>
        <v>43.86813789889348</v>
      </c>
      <c r="AN31" s="48">
        <f>$CK31*C_Of!AN31</f>
        <v>114.61591036543544</v>
      </c>
      <c r="AO31" s="48">
        <f>$CK31*C_Of!AO31</f>
        <v>197.85915155176511</v>
      </c>
      <c r="AP31" s="48">
        <f>$CK31*C_Of!AP31</f>
        <v>52.659986247097713</v>
      </c>
      <c r="AQ31" s="48">
        <f>$CK31*C_Of!AQ31</f>
        <v>489.01570874068824</v>
      </c>
      <c r="AR31" s="48">
        <f>$CK31*C_Of!AR31</f>
        <v>89.094207936390831</v>
      </c>
      <c r="AS31" s="48">
        <f>$CK31*C_Of!AS31</f>
        <v>157.50731672139375</v>
      </c>
      <c r="AT31" s="48">
        <f>$CK31*C_Of!AT31</f>
        <v>256.9925966227699</v>
      </c>
      <c r="AU31" s="48">
        <f>$CK31*C_Of!AU31</f>
        <v>29.736864635446445</v>
      </c>
      <c r="AV31" s="48">
        <f>$CK31*C_Of!AV31</f>
        <v>202.14761310786594</v>
      </c>
      <c r="AW31" s="48">
        <f>$CK31*C_Of!AW31</f>
        <v>29.288404901554298</v>
      </c>
      <c r="AX31" s="48">
        <f>$CK31*C_Of!AX31</f>
        <v>97.697350852196905</v>
      </c>
      <c r="AY31" s="48">
        <f>$CK31*C_Of!AY31</f>
        <v>106.91789400831621</v>
      </c>
      <c r="AZ31" s="48">
        <f>$CK31*C_Of!AZ31</f>
        <v>108.05406940369949</v>
      </c>
      <c r="BA31" s="48">
        <f>$CK31*C_Of!BA31</f>
        <v>20.458619223055585</v>
      </c>
      <c r="BB31" s="48">
        <f>$CK31*C_Of!BB31</f>
        <v>71.418236147295133</v>
      </c>
      <c r="BC31" s="48">
        <f>$CK31*C_Of!BC31</f>
        <v>21.451554678996104</v>
      </c>
      <c r="BD31" s="48">
        <f>$CK31*C_Of!BD31</f>
        <v>124.27202070687997</v>
      </c>
      <c r="BE31" s="48">
        <f>$CK31*C_Of!BE31</f>
        <v>65.221251465183684</v>
      </c>
      <c r="BF31" s="48">
        <f>$CK31*C_Of!BF31</f>
        <v>118.71247392023379</v>
      </c>
      <c r="BG31" s="48">
        <f>$CK31*C_Of!BG31</f>
        <v>176.05528020900152</v>
      </c>
      <c r="BH31" s="48">
        <f>$CK31*C_Of!BH31</f>
        <v>85.987047582330334</v>
      </c>
      <c r="BI31" s="48">
        <f>$CK31*C_Of!BI31</f>
        <v>959.47153784810621</v>
      </c>
      <c r="BJ31" s="48">
        <f>$CK31*C_Of!BJ31</f>
        <v>623.42147558859517</v>
      </c>
      <c r="BK31" s="48">
        <f>$CK31*C_Of!BK31</f>
        <v>1931.3574470701481</v>
      </c>
      <c r="BL31" s="48">
        <f>$CK31*C_Of!BL31</f>
        <v>15.995948562973794</v>
      </c>
      <c r="BM31" s="48">
        <f>$CK31*C_Of!BM31</f>
        <v>4318.7187582011165</v>
      </c>
      <c r="BN31" s="48">
        <f>$CK31*C_Of!BN31</f>
        <v>66895.402708811656</v>
      </c>
      <c r="BO31" s="48">
        <f>$CK31*C_Of!BO31</f>
        <v>101.96833370608964</v>
      </c>
      <c r="BP31" s="48">
        <f>$CK31*C_Of!BP31</f>
        <v>79.903038692798091</v>
      </c>
      <c r="BQ31" s="48">
        <f>$CK31*C_Of!BQ31</f>
        <v>75.695026688947706</v>
      </c>
      <c r="BR31" s="48">
        <f>$CK31*C_Of!BR31</f>
        <v>7.7326292706339803</v>
      </c>
      <c r="BS31" s="48">
        <f>$CK31*C_Of!BS31</f>
        <v>16.06176355407969</v>
      </c>
      <c r="BT31" s="48">
        <f>$CK31*C_Of!BT31</f>
        <v>165.64236757836341</v>
      </c>
      <c r="BU31" s="48">
        <f>$CK31*C_Of!BU31</f>
        <v>412.79628148494908</v>
      </c>
      <c r="BV31" s="48">
        <f>$CK31*C_Of!BV31</f>
        <v>136.52732535991569</v>
      </c>
      <c r="BW31" s="48">
        <f>$CK31*C_Of!BW31</f>
        <v>90.290354497944534</v>
      </c>
      <c r="BX31" s="48">
        <f>$CK31*C_Of!BX31</f>
        <v>244.10561902603467</v>
      </c>
      <c r="BY31" s="48">
        <f>$CK31*C_Of!BY31</f>
        <v>549.41327544941066</v>
      </c>
      <c r="BZ31" s="48">
        <f>$CK31*C_Of!BZ31</f>
        <v>1119.7379265012933</v>
      </c>
      <c r="CA31" s="55">
        <f>$CK31*C_Of!CA31</f>
        <v>0</v>
      </c>
      <c r="CB31" s="83">
        <f t="shared" si="0"/>
        <v>482073.69178809674</v>
      </c>
      <c r="CC31" s="51">
        <f>$CK31*C_Of!CC31</f>
        <v>1554244.2831031284</v>
      </c>
      <c r="CD31" s="48">
        <f>$CK31*C_Of!CD31</f>
        <v>0</v>
      </c>
      <c r="CE31" s="48">
        <f>$CK31*C_Of!CE31</f>
        <v>0</v>
      </c>
      <c r="CF31" s="48">
        <f>$CK31*C_Of!CF31</f>
        <v>3824.9643529382256</v>
      </c>
      <c r="CG31" s="48">
        <f>$CK31*C_Of!CG31</f>
        <v>-11129.226843844739</v>
      </c>
      <c r="CH31" s="82">
        <f>$CK31*C_Of!CH31</f>
        <v>61863.287599679868</v>
      </c>
      <c r="CI31" s="93">
        <f t="shared" si="1"/>
        <v>2090876.9999999984</v>
      </c>
      <c r="CJ31" s="127"/>
      <c r="CK31" s="48">
        <f>+Sim_V_Of!G24</f>
        <v>2090876.9999999991</v>
      </c>
      <c r="CL31" s="48">
        <f t="shared" si="2"/>
        <v>0</v>
      </c>
      <c r="CM31" s="48"/>
      <c r="CN31" s="167">
        <f t="shared" si="3"/>
        <v>0.76943947836812154</v>
      </c>
      <c r="CO31" s="360">
        <v>0</v>
      </c>
    </row>
    <row r="32" spans="1:93" ht="19.5" x14ac:dyDescent="0.25">
      <c r="A32" s="30"/>
      <c r="B32" s="42" t="s">
        <v>23</v>
      </c>
      <c r="C32" s="43" t="s">
        <v>134</v>
      </c>
      <c r="D32" s="51">
        <f>$CK32*C_Of!D32</f>
        <v>33.827220910766812</v>
      </c>
      <c r="E32" s="48">
        <f>$CK32*C_Of!E32</f>
        <v>43.756679717532244</v>
      </c>
      <c r="F32" s="48">
        <f>$CK32*C_Of!F32</f>
        <v>47.823307163299113</v>
      </c>
      <c r="G32" s="48">
        <f>$CK32*C_Of!G32</f>
        <v>18.830918118907778</v>
      </c>
      <c r="H32" s="48">
        <f>$CK32*C_Of!H32</f>
        <v>188.01705173416639</v>
      </c>
      <c r="I32" s="48">
        <f>$CK32*C_Of!I32</f>
        <v>64.307828204058623</v>
      </c>
      <c r="J32" s="48">
        <f>$CK32*C_Of!J32</f>
        <v>45.275710750256764</v>
      </c>
      <c r="K32" s="48">
        <f>$CK32*C_Of!K32</f>
        <v>170.54294352130324</v>
      </c>
      <c r="L32" s="48">
        <f>$CK32*C_Of!L32</f>
        <v>31.22935908971623</v>
      </c>
      <c r="M32" s="48">
        <f>$CK32*C_Of!M32</f>
        <v>189.15908076459664</v>
      </c>
      <c r="N32" s="48">
        <f>$CK32*C_Of!N32</f>
        <v>10.481162048238248</v>
      </c>
      <c r="O32" s="48">
        <f>$CK32*C_Of!O32</f>
        <v>469.26797183536235</v>
      </c>
      <c r="P32" s="48">
        <f>$CK32*C_Of!P32</f>
        <v>113.54367512017134</v>
      </c>
      <c r="Q32" s="48">
        <f>$CK32*C_Of!Q32</f>
        <v>79.346143415631005</v>
      </c>
      <c r="R32" s="48">
        <f>$CK32*C_Of!R32</f>
        <v>284.70702400945646</v>
      </c>
      <c r="S32" s="48">
        <f>$CK32*C_Of!S32</f>
        <v>13.95445956128273</v>
      </c>
      <c r="T32" s="48">
        <f>$CK32*C_Of!T32</f>
        <v>220.28366863224542</v>
      </c>
      <c r="U32" s="48">
        <f>$CK32*C_Of!U32</f>
        <v>335.49159145709763</v>
      </c>
      <c r="V32" s="48">
        <f>$CK32*C_Of!V32</f>
        <v>635.3427621620508</v>
      </c>
      <c r="W32" s="48">
        <f>$CK32*C_Of!W32</f>
        <v>162.67932688527316</v>
      </c>
      <c r="X32" s="48">
        <f>$CK32*C_Of!X32</f>
        <v>23086.871084236416</v>
      </c>
      <c r="Y32" s="48">
        <f>$CK32*C_Of!Y32</f>
        <v>18150.300299427374</v>
      </c>
      <c r="Z32" s="48">
        <f>$CK32*C_Of!Z32</f>
        <v>2140.6270018652112</v>
      </c>
      <c r="AA32" s="48">
        <f>$CK32*C_Of!AA32</f>
        <v>780.93925864519849</v>
      </c>
      <c r="AB32" s="48">
        <f>$CK32*C_Of!AB32</f>
        <v>10895.806579925007</v>
      </c>
      <c r="AC32" s="48">
        <f>$CK32*C_Of!AC32</f>
        <v>19.510539970444796</v>
      </c>
      <c r="AD32" s="48">
        <f>$CK32*C_Of!AD32</f>
        <v>58.531580259346669</v>
      </c>
      <c r="AE32" s="48">
        <f>$CK32*C_Of!AE32</f>
        <v>1879.513969705022</v>
      </c>
      <c r="AF32" s="48">
        <f>$CK32*C_Of!AF32</f>
        <v>9313.4769479500137</v>
      </c>
      <c r="AG32" s="48">
        <f>$CK32*C_Of!AG32</f>
        <v>2952.5019533568529</v>
      </c>
      <c r="AH32" s="48">
        <f>$CK32*C_Of!AH32</f>
        <v>84996.876434517239</v>
      </c>
      <c r="AI32" s="48">
        <f>$CK32*C_Of!AI32</f>
        <v>14024.684016154628</v>
      </c>
      <c r="AJ32" s="48">
        <f>$CK32*C_Of!AJ32</f>
        <v>0</v>
      </c>
      <c r="AK32" s="48">
        <f>$CK32*C_Of!AK32</f>
        <v>56.618725580519978</v>
      </c>
      <c r="AL32" s="48">
        <f>$CK32*C_Of!AL32</f>
        <v>82.449870210306784</v>
      </c>
      <c r="AM32" s="48">
        <f>$CK32*C_Of!AM32</f>
        <v>23.754874848122938</v>
      </c>
      <c r="AN32" s="48">
        <f>$CK32*C_Of!AN32</f>
        <v>45.455625378339654</v>
      </c>
      <c r="AO32" s="48">
        <f>$CK32*C_Of!AO32</f>
        <v>138.29041063802654</v>
      </c>
      <c r="AP32" s="48">
        <f>$CK32*C_Of!AP32</f>
        <v>32.967703705386306</v>
      </c>
      <c r="AQ32" s="48">
        <f>$CK32*C_Of!AQ32</f>
        <v>150.79712730009325</v>
      </c>
      <c r="AR32" s="48">
        <f>$CK32*C_Of!AR32</f>
        <v>28606.289869740285</v>
      </c>
      <c r="AS32" s="48">
        <f>$CK32*C_Of!AS32</f>
        <v>83.174507290640605</v>
      </c>
      <c r="AT32" s="48">
        <f>$CK32*C_Of!AT32</f>
        <v>411.31905195053088</v>
      </c>
      <c r="AU32" s="48">
        <f>$CK32*C_Of!AU32</f>
        <v>18.424067198952631</v>
      </c>
      <c r="AV32" s="48">
        <f>$CK32*C_Of!AV32</f>
        <v>135.10903520850439</v>
      </c>
      <c r="AW32" s="48">
        <f>$CK32*C_Of!AW32</f>
        <v>40.56804804508058</v>
      </c>
      <c r="AX32" s="48">
        <f>$CK32*C_Of!AX32</f>
        <v>139.28091798331417</v>
      </c>
      <c r="AY32" s="48">
        <f>$CK32*C_Of!AY32</f>
        <v>188.71941947053043</v>
      </c>
      <c r="AZ32" s="48">
        <f>$CK32*C_Of!AZ32</f>
        <v>50.329896056208284</v>
      </c>
      <c r="BA32" s="48">
        <f>$CK32*C_Of!BA32</f>
        <v>7.6843317636852513</v>
      </c>
      <c r="BB32" s="48">
        <f>$CK32*C_Of!BB32</f>
        <v>41.780849916432693</v>
      </c>
      <c r="BC32" s="48">
        <f>$CK32*C_Of!BC32</f>
        <v>12.940511258032428</v>
      </c>
      <c r="BD32" s="48">
        <f>$CK32*C_Of!BD32</f>
        <v>42.357438781115818</v>
      </c>
      <c r="BE32" s="48">
        <f>$CK32*C_Of!BE32</f>
        <v>33.546458671388116</v>
      </c>
      <c r="BF32" s="48">
        <f>$CK32*C_Of!BF32</f>
        <v>53.781489583345504</v>
      </c>
      <c r="BG32" s="48">
        <f>$CK32*C_Of!BG32</f>
        <v>4555.6061576480051</v>
      </c>
      <c r="BH32" s="48">
        <f>$CK32*C_Of!BH32</f>
        <v>193.213636757985</v>
      </c>
      <c r="BI32" s="48">
        <f>$CK32*C_Of!BI32</f>
        <v>331.58252656142446</v>
      </c>
      <c r="BJ32" s="48">
        <f>$CK32*C_Of!BJ32</f>
        <v>1528.9453377141465</v>
      </c>
      <c r="BK32" s="48">
        <f>$CK32*C_Of!BK32</f>
        <v>5778.6991987493057</v>
      </c>
      <c r="BL32" s="48">
        <f>$CK32*C_Of!BL32</f>
        <v>10.083605258802804</v>
      </c>
      <c r="BM32" s="48">
        <f>$CK32*C_Of!BM32</f>
        <v>1444.9154770707371</v>
      </c>
      <c r="BN32" s="48">
        <f>$CK32*C_Of!BN32</f>
        <v>2436.0263229253837</v>
      </c>
      <c r="BO32" s="48">
        <f>$CK32*C_Of!BO32</f>
        <v>234.37569649093643</v>
      </c>
      <c r="BP32" s="48">
        <f>$CK32*C_Of!BP32</f>
        <v>53.178558272209827</v>
      </c>
      <c r="BQ32" s="48">
        <f>$CK32*C_Of!BQ32</f>
        <v>23.729744571466423</v>
      </c>
      <c r="BR32" s="48">
        <f>$CK32*C_Of!BR32</f>
        <v>4.5040130293799203</v>
      </c>
      <c r="BS32" s="48">
        <f>$CK32*C_Of!BS32</f>
        <v>460.16980138538855</v>
      </c>
      <c r="BT32" s="48">
        <f>$CK32*C_Of!BT32</f>
        <v>544.89325161758381</v>
      </c>
      <c r="BU32" s="48">
        <f>$CK32*C_Of!BU32</f>
        <v>208.57469643312496</v>
      </c>
      <c r="BV32" s="48">
        <f>$CK32*C_Of!BV32</f>
        <v>134.27529479077771</v>
      </c>
      <c r="BW32" s="48">
        <f>$CK32*C_Of!BW32</f>
        <v>73.867725348394643</v>
      </c>
      <c r="BX32" s="48">
        <f>$CK32*C_Of!BX32</f>
        <v>250.42027675287977</v>
      </c>
      <c r="BY32" s="48">
        <f>$CK32*C_Of!BY32</f>
        <v>181.18404905209516</v>
      </c>
      <c r="BZ32" s="48">
        <f>$CK32*C_Of!BZ32</f>
        <v>702.1202067141902</v>
      </c>
      <c r="CA32" s="55">
        <f>$CK32*C_Of!CA32</f>
        <v>0</v>
      </c>
      <c r="CB32" s="83">
        <f t="shared" si="0"/>
        <v>221003.5133588372</v>
      </c>
      <c r="CC32" s="51">
        <f>$CK32*C_Of!CC32</f>
        <v>254570.00567953239</v>
      </c>
      <c r="CD32" s="48">
        <f>$CK32*C_Of!CD32</f>
        <v>0</v>
      </c>
      <c r="CE32" s="48">
        <f>$CK32*C_Of!CE32</f>
        <v>0</v>
      </c>
      <c r="CF32" s="48">
        <f>$CK32*C_Of!CF32</f>
        <v>979.51030861709023</v>
      </c>
      <c r="CG32" s="48">
        <f>$CK32*C_Of!CG32</f>
        <v>25552.000000000004</v>
      </c>
      <c r="CH32" s="82">
        <f>$CK32*C_Of!CH32</f>
        <v>20685.970653013905</v>
      </c>
      <c r="CI32" s="93">
        <f t="shared" si="1"/>
        <v>522791.00000000058</v>
      </c>
      <c r="CJ32" s="127"/>
      <c r="CK32" s="48">
        <f>+Sim_V_Of!G25</f>
        <v>522791.00000000047</v>
      </c>
      <c r="CL32" s="48">
        <f t="shared" si="2"/>
        <v>0</v>
      </c>
      <c r="CM32" s="48"/>
      <c r="CN32" s="167">
        <f t="shared" si="3"/>
        <v>0.57726220734703371</v>
      </c>
      <c r="CO32" s="360">
        <v>0</v>
      </c>
    </row>
    <row r="33" spans="1:93" ht="19.5" x14ac:dyDescent="0.25">
      <c r="A33" s="30"/>
      <c r="B33" s="42" t="s">
        <v>24</v>
      </c>
      <c r="C33" s="43" t="s">
        <v>135</v>
      </c>
      <c r="D33" s="51">
        <f>$CK33*C_Of!D33</f>
        <v>6.4672312747861298</v>
      </c>
      <c r="E33" s="48">
        <f>$CK33*C_Of!E33</f>
        <v>8.5878868367866676</v>
      </c>
      <c r="F33" s="48">
        <f>$CK33*C_Of!F33</f>
        <v>19.508206107360955</v>
      </c>
      <c r="G33" s="48">
        <f>$CK33*C_Of!G33</f>
        <v>3.0136195187147403</v>
      </c>
      <c r="H33" s="48">
        <f>$CK33*C_Of!H33</f>
        <v>65.87519115601232</v>
      </c>
      <c r="I33" s="48">
        <f>$CK33*C_Of!I33</f>
        <v>10.300886052542321</v>
      </c>
      <c r="J33" s="48">
        <f>$CK33*C_Of!J33</f>
        <v>14.872634207857935</v>
      </c>
      <c r="K33" s="48">
        <f>$CK33*C_Of!K33</f>
        <v>39.785889641140386</v>
      </c>
      <c r="L33" s="48">
        <f>$CK33*C_Of!L33</f>
        <v>12.291958868819375</v>
      </c>
      <c r="M33" s="48">
        <f>$CK33*C_Of!M33</f>
        <v>47.066182269687111</v>
      </c>
      <c r="N33" s="48">
        <f>$CK33*C_Of!N33</f>
        <v>2.8356848052639099</v>
      </c>
      <c r="O33" s="48">
        <f>$CK33*C_Of!O33</f>
        <v>197.79506299682001</v>
      </c>
      <c r="P33" s="48">
        <f>$CK33*C_Of!P33</f>
        <v>39.783078836065307</v>
      </c>
      <c r="Q33" s="48">
        <f>$CK33*C_Of!Q33</f>
        <v>9.2912458230383113</v>
      </c>
      <c r="R33" s="48">
        <f>$CK33*C_Of!R33</f>
        <v>80.162905473177105</v>
      </c>
      <c r="S33" s="48">
        <f>$CK33*C_Of!S33</f>
        <v>11.336921293899957</v>
      </c>
      <c r="T33" s="48">
        <f>$CK33*C_Of!T33</f>
        <v>83.34754203383865</v>
      </c>
      <c r="U33" s="48">
        <f>$CK33*C_Of!U33</f>
        <v>138.38800495509813</v>
      </c>
      <c r="V33" s="48">
        <f>$CK33*C_Of!V33</f>
        <v>283.80443237262716</v>
      </c>
      <c r="W33" s="48">
        <f>$CK33*C_Of!W33</f>
        <v>149.49913701039625</v>
      </c>
      <c r="X33" s="48">
        <f>$CK33*C_Of!X33</f>
        <v>9113.289070579749</v>
      </c>
      <c r="Y33" s="48">
        <f>$CK33*C_Of!Y33</f>
        <v>4398.4408916990496</v>
      </c>
      <c r="Z33" s="48">
        <f>$CK33*C_Of!Z33</f>
        <v>96.019781791613113</v>
      </c>
      <c r="AA33" s="48">
        <f>$CK33*C_Of!AA33</f>
        <v>21.710777540002695</v>
      </c>
      <c r="AB33" s="48">
        <f>$CK33*C_Of!AB33</f>
        <v>63322.765234242783</v>
      </c>
      <c r="AC33" s="48">
        <f>$CK33*C_Of!AC33</f>
        <v>7.1898235823979872</v>
      </c>
      <c r="AD33" s="48">
        <f>$CK33*C_Of!AD33</f>
        <v>10.870338978331961</v>
      </c>
      <c r="AE33" s="48">
        <f>$CK33*C_Of!AE33</f>
        <v>88.568237616022159</v>
      </c>
      <c r="AF33" s="48">
        <f>$CK33*C_Of!AF33</f>
        <v>1372.951719009757</v>
      </c>
      <c r="AG33" s="48">
        <f>$CK33*C_Of!AG33</f>
        <v>7.9500022235268331</v>
      </c>
      <c r="AH33" s="48">
        <f>$CK33*C_Of!AH33</f>
        <v>18.471556320140468</v>
      </c>
      <c r="AI33" s="48">
        <f>$CK33*C_Of!AI33</f>
        <v>11.201463485759916</v>
      </c>
      <c r="AJ33" s="48">
        <f>$CK33*C_Of!AJ33</f>
        <v>0</v>
      </c>
      <c r="AK33" s="48">
        <f>$CK33*C_Of!AK33</f>
        <v>12.005054064676809</v>
      </c>
      <c r="AL33" s="48">
        <f>$CK33*C_Of!AL33</f>
        <v>29.756479835879347</v>
      </c>
      <c r="AM33" s="48">
        <f>$CK33*C_Of!AM33</f>
        <v>6.1798146578031412</v>
      </c>
      <c r="AN33" s="48">
        <f>$CK33*C_Of!AN33</f>
        <v>20.579681838747899</v>
      </c>
      <c r="AO33" s="48">
        <f>$CK33*C_Of!AO33</f>
        <v>31.962735012843421</v>
      </c>
      <c r="AP33" s="48">
        <f>$CK33*C_Of!AP33</f>
        <v>7.8433070935099938</v>
      </c>
      <c r="AQ33" s="48">
        <f>$CK33*C_Of!AQ33</f>
        <v>66.205131720780088</v>
      </c>
      <c r="AR33" s="48">
        <f>$CK33*C_Of!AR33</f>
        <v>12.944665213814471</v>
      </c>
      <c r="AS33" s="48">
        <f>$CK33*C_Of!AS33</f>
        <v>21.725729182352033</v>
      </c>
      <c r="AT33" s="48">
        <f>$CK33*C_Of!AT33</f>
        <v>10.163157193750505</v>
      </c>
      <c r="AU33" s="48">
        <f>$CK33*C_Of!AU33</f>
        <v>4.090429852360459</v>
      </c>
      <c r="AV33" s="48">
        <f>$CK33*C_Of!AV33</f>
        <v>30.791152291406547</v>
      </c>
      <c r="AW33" s="48">
        <f>$CK33*C_Of!AW33</f>
        <v>4.6081198475044083</v>
      </c>
      <c r="AX33" s="48">
        <f>$CK33*C_Of!AX33</f>
        <v>15.40139086387321</v>
      </c>
      <c r="AY33" s="48">
        <f>$CK33*C_Of!AY33</f>
        <v>20.473101397988223</v>
      </c>
      <c r="AZ33" s="48">
        <f>$CK33*C_Of!AZ33</f>
        <v>45.613065534777327</v>
      </c>
      <c r="BA33" s="48">
        <f>$CK33*C_Of!BA33</f>
        <v>3.0113401387560623</v>
      </c>
      <c r="BB33" s="48">
        <f>$CK33*C_Of!BB33</f>
        <v>11.368768725788364</v>
      </c>
      <c r="BC33" s="48">
        <f>$CK33*C_Of!BC33</f>
        <v>4.7805045340848418</v>
      </c>
      <c r="BD33" s="48">
        <f>$CK33*C_Of!BD33</f>
        <v>17.981620520988891</v>
      </c>
      <c r="BE33" s="48">
        <f>$CK33*C_Of!BE33</f>
        <v>15.104820238235281</v>
      </c>
      <c r="BF33" s="48">
        <f>$CK33*C_Of!BF33</f>
        <v>22.538968060778185</v>
      </c>
      <c r="BG33" s="48">
        <f>$CK33*C_Of!BG33</f>
        <v>26.89280051332808</v>
      </c>
      <c r="BH33" s="48">
        <f>$CK33*C_Of!BH33</f>
        <v>18.66424313713642</v>
      </c>
      <c r="BI33" s="48">
        <f>$CK33*C_Of!BI33</f>
        <v>321.29043576098172</v>
      </c>
      <c r="BJ33" s="48">
        <f>$CK33*C_Of!BJ33</f>
        <v>78.496729709899668</v>
      </c>
      <c r="BK33" s="48">
        <f>$CK33*C_Of!BK33</f>
        <v>255.97815516179631</v>
      </c>
      <c r="BL33" s="48">
        <f>$CK33*C_Of!BL33</f>
        <v>2.0209840609067502</v>
      </c>
      <c r="BM33" s="48">
        <f>$CK33*C_Of!BM33</f>
        <v>971.68500504943268</v>
      </c>
      <c r="BN33" s="48">
        <f>$CK33*C_Of!BN33</f>
        <v>3033.4604788464426</v>
      </c>
      <c r="BO33" s="48">
        <f>$CK33*C_Of!BO33</f>
        <v>12.839116141032369</v>
      </c>
      <c r="BP33" s="48">
        <f>$CK33*C_Of!BP33</f>
        <v>11.200368142796814</v>
      </c>
      <c r="BQ33" s="48">
        <f>$CK33*C_Of!BQ33</f>
        <v>9.5500313774762553</v>
      </c>
      <c r="BR33" s="48">
        <f>$CK33*C_Of!BR33</f>
        <v>0.99269047823794465</v>
      </c>
      <c r="BS33" s="48">
        <f>$CK33*C_Of!BS33</f>
        <v>2.022381264903558</v>
      </c>
      <c r="BT33" s="48">
        <f>$CK33*C_Of!BT33</f>
        <v>28.784580947479554</v>
      </c>
      <c r="BU33" s="48">
        <f>$CK33*C_Of!BU33</f>
        <v>40.980952758548661</v>
      </c>
      <c r="BV33" s="48">
        <f>$CK33*C_Of!BV33</f>
        <v>18.675175726505362</v>
      </c>
      <c r="BW33" s="48">
        <f>$CK33*C_Of!BW33</f>
        <v>11.365079912836247</v>
      </c>
      <c r="BX33" s="48">
        <f>$CK33*C_Of!BX33</f>
        <v>35.507978952563924</v>
      </c>
      <c r="BY33" s="48">
        <f>$CK33*C_Of!BY33</f>
        <v>53.950583731887662</v>
      </c>
      <c r="BZ33" s="48">
        <f>$CK33*C_Of!BZ33</f>
        <v>2285.5132188757239</v>
      </c>
      <c r="CA33" s="55">
        <f>$CK33*C_Of!CA33</f>
        <v>0</v>
      </c>
      <c r="CB33" s="83">
        <f t="shared" si="0"/>
        <v>87328.442626973716</v>
      </c>
      <c r="CC33" s="51">
        <f>$CK33*C_Of!CC33</f>
        <v>164133.71608056649</v>
      </c>
      <c r="CD33" s="48">
        <f>$CK33*C_Of!CD33</f>
        <v>0</v>
      </c>
      <c r="CE33" s="48">
        <f>$CK33*C_Of!CE33</f>
        <v>0</v>
      </c>
      <c r="CF33" s="48">
        <f>$CK33*C_Of!CF33</f>
        <v>660.15116729304737</v>
      </c>
      <c r="CG33" s="48">
        <f>$CK33*C_Of!CG33</f>
        <v>4143.6331767966385</v>
      </c>
      <c r="CH33" s="82">
        <f>$CK33*C_Of!CH33</f>
        <v>308644.056948371</v>
      </c>
      <c r="CI33" s="93">
        <f t="shared" si="1"/>
        <v>564910.00000000093</v>
      </c>
      <c r="CJ33" s="127"/>
      <c r="CK33" s="48">
        <f>+Sim_V_Of!G26</f>
        <v>564910.0000000007</v>
      </c>
      <c r="CL33" s="48">
        <f t="shared" si="2"/>
        <v>0</v>
      </c>
      <c r="CM33" s="48"/>
      <c r="CN33" s="167">
        <f t="shared" si="3"/>
        <v>0.84541176005563079</v>
      </c>
      <c r="CO33" s="360">
        <v>0</v>
      </c>
    </row>
    <row r="34" spans="1:93" ht="19.5" x14ac:dyDescent="0.25">
      <c r="A34" s="30"/>
      <c r="B34" s="42" t="s">
        <v>25</v>
      </c>
      <c r="C34" s="43" t="s">
        <v>136</v>
      </c>
      <c r="D34" s="51">
        <f>$CK34*C_Of!D34</f>
        <v>19.189652360179547</v>
      </c>
      <c r="E34" s="48">
        <f>$CK34*C_Of!E34</f>
        <v>25.157155112593209</v>
      </c>
      <c r="F34" s="48">
        <f>$CK34*C_Of!F34</f>
        <v>57.484744279586643</v>
      </c>
      <c r="G34" s="48">
        <f>$CK34*C_Of!G34</f>
        <v>9.127401626317587</v>
      </c>
      <c r="H34" s="48">
        <f>$CK34*C_Of!H34</f>
        <v>196.58254937583675</v>
      </c>
      <c r="I34" s="48">
        <f>$CK34*C_Of!I34</f>
        <v>30.434715700454802</v>
      </c>
      <c r="J34" s="48">
        <f>$CK34*C_Of!J34</f>
        <v>45.045741983956589</v>
      </c>
      <c r="K34" s="48">
        <f>$CK34*C_Of!K34</f>
        <v>119.71127302359928</v>
      </c>
      <c r="L34" s="48">
        <f>$CK34*C_Of!L34</f>
        <v>35.622507224594187</v>
      </c>
      <c r="M34" s="48">
        <f>$CK34*C_Of!M34</f>
        <v>142.80269399205687</v>
      </c>
      <c r="N34" s="48">
        <f>$CK34*C_Of!N34</f>
        <v>8.6037024882052222</v>
      </c>
      <c r="O34" s="48">
        <f>$CK34*C_Of!O34</f>
        <v>585.97249353771372</v>
      </c>
      <c r="P34" s="48">
        <f>$CK34*C_Of!P34</f>
        <v>79.078552120301254</v>
      </c>
      <c r="Q34" s="48">
        <f>$CK34*C_Of!Q34</f>
        <v>25.611792806476899</v>
      </c>
      <c r="R34" s="48">
        <f>$CK34*C_Of!R34</f>
        <v>50.369514801261346</v>
      </c>
      <c r="S34" s="48">
        <f>$CK34*C_Of!S34</f>
        <v>5.9531736751275091</v>
      </c>
      <c r="T34" s="48">
        <f>$CK34*C_Of!T34</f>
        <v>239.68915046241781</v>
      </c>
      <c r="U34" s="48">
        <f>$CK34*C_Of!U34</f>
        <v>362.46434634981586</v>
      </c>
      <c r="V34" s="48">
        <f>$CK34*C_Of!V34</f>
        <v>860.23418880816337</v>
      </c>
      <c r="W34" s="48">
        <f>$CK34*C_Of!W34</f>
        <v>235.05243363247254</v>
      </c>
      <c r="X34" s="48">
        <f>$CK34*C_Of!X34</f>
        <v>142.53556522506062</v>
      </c>
      <c r="Y34" s="48">
        <f>$CK34*C_Of!Y34</f>
        <v>37.598930436909427</v>
      </c>
      <c r="Z34" s="48">
        <f>$CK34*C_Of!Z34</f>
        <v>290.78292971721464</v>
      </c>
      <c r="AA34" s="48">
        <f>$CK34*C_Of!AA34</f>
        <v>64.921744297246846</v>
      </c>
      <c r="AB34" s="48">
        <f>$CK34*C_Of!AB34</f>
        <v>69.237163648416796</v>
      </c>
      <c r="AC34" s="48">
        <f>$CK34*C_Of!AC34</f>
        <v>21.364806621741089</v>
      </c>
      <c r="AD34" s="48">
        <f>$CK34*C_Of!AD34</f>
        <v>32.464354107158769</v>
      </c>
      <c r="AE34" s="48">
        <f>$CK34*C_Of!AE34</f>
        <v>260.89135944799915</v>
      </c>
      <c r="AF34" s="48">
        <f>$CK34*C_Of!AF34</f>
        <v>114.9964264261032</v>
      </c>
      <c r="AG34" s="48">
        <f>$CK34*C_Of!AG34</f>
        <v>22.917984119329343</v>
      </c>
      <c r="AH34" s="48">
        <f>$CK34*C_Of!AH34</f>
        <v>40.732890698591824</v>
      </c>
      <c r="AI34" s="48">
        <f>$CK34*C_Of!AI34</f>
        <v>25.362468087433538</v>
      </c>
      <c r="AJ34" s="48">
        <f>$CK34*C_Of!AJ34</f>
        <v>0</v>
      </c>
      <c r="AK34" s="48">
        <f>$CK34*C_Of!AK34</f>
        <v>30.709936157622987</v>
      </c>
      <c r="AL34" s="48">
        <f>$CK34*C_Of!AL34</f>
        <v>43.180364492661518</v>
      </c>
      <c r="AM34" s="48">
        <f>$CK34*C_Of!AM34</f>
        <v>16.734779458978078</v>
      </c>
      <c r="AN34" s="48">
        <f>$CK34*C_Of!AN34</f>
        <v>43.560387364378983</v>
      </c>
      <c r="AO34" s="48">
        <f>$CK34*C_Of!AO34</f>
        <v>75.328596064088828</v>
      </c>
      <c r="AP34" s="48">
        <f>$CK34*C_Of!AP34</f>
        <v>20.073043694018807</v>
      </c>
      <c r="AQ34" s="48">
        <f>$CK34*C_Of!AQ34</f>
        <v>186.64807736788825</v>
      </c>
      <c r="AR34" s="48">
        <f>$CK34*C_Of!AR34</f>
        <v>33.862181924810436</v>
      </c>
      <c r="AS34" s="48">
        <f>$CK34*C_Of!AS34</f>
        <v>60.102370863319535</v>
      </c>
      <c r="AT34" s="48">
        <f>$CK34*C_Of!AT34</f>
        <v>29.000366699330847</v>
      </c>
      <c r="AU34" s="48">
        <f>$CK34*C_Of!AU34</f>
        <v>11.347625715190798</v>
      </c>
      <c r="AV34" s="48">
        <f>$CK34*C_Of!AV34</f>
        <v>77.02991695920943</v>
      </c>
      <c r="AW34" s="48">
        <f>$CK34*C_Of!AW34</f>
        <v>11.155166533375043</v>
      </c>
      <c r="AX34" s="48">
        <f>$CK34*C_Of!AX34</f>
        <v>37.209188785744075</v>
      </c>
      <c r="AY34" s="48">
        <f>$CK34*C_Of!AY34</f>
        <v>40.587760613988465</v>
      </c>
      <c r="AZ34" s="48">
        <f>$CK34*C_Of!AZ34</f>
        <v>40.101699571173647</v>
      </c>
      <c r="BA34" s="48">
        <f>$CK34*C_Of!BA34</f>
        <v>7.799777642047462</v>
      </c>
      <c r="BB34" s="48">
        <f>$CK34*C_Of!BB34</f>
        <v>27.196424473967422</v>
      </c>
      <c r="BC34" s="48">
        <f>$CK34*C_Of!BC34</f>
        <v>8.118589192799833</v>
      </c>
      <c r="BD34" s="48">
        <f>$CK34*C_Of!BD34</f>
        <v>47.389695069063698</v>
      </c>
      <c r="BE34" s="48">
        <f>$CK34*C_Of!BE34</f>
        <v>24.662749559752143</v>
      </c>
      <c r="BF34" s="48">
        <f>$CK34*C_Of!BF34</f>
        <v>45.072263601642454</v>
      </c>
      <c r="BG34" s="48">
        <f>$CK34*C_Of!BG34</f>
        <v>67.08443217401171</v>
      </c>
      <c r="BH34" s="48">
        <f>$CK34*C_Of!BH34</f>
        <v>32.561127171394318</v>
      </c>
      <c r="BI34" s="48">
        <f>$CK34*C_Of!BI34</f>
        <v>359.16719607106745</v>
      </c>
      <c r="BJ34" s="48">
        <f>$CK34*C_Of!BJ34</f>
        <v>238.16557731217264</v>
      </c>
      <c r="BK34" s="48">
        <f>$CK34*C_Of!BK34</f>
        <v>737.36509211269333</v>
      </c>
      <c r="BL34" s="48">
        <f>$CK34*C_Of!BL34</f>
        <v>6.1106753140362615</v>
      </c>
      <c r="BM34" s="48">
        <f>$CK34*C_Of!BM34</f>
        <v>470.85981486229025</v>
      </c>
      <c r="BN34" s="48">
        <f>$CK34*C_Of!BN34</f>
        <v>4304.1107743607881</v>
      </c>
      <c r="BO34" s="48">
        <f>$CK34*C_Of!BO34</f>
        <v>38.954941425048517</v>
      </c>
      <c r="BP34" s="48">
        <f>$CK34*C_Of!BP34</f>
        <v>30.483395344074225</v>
      </c>
      <c r="BQ34" s="48">
        <f>$CK34*C_Of!BQ34</f>
        <v>28.917053789246982</v>
      </c>
      <c r="BR34" s="48">
        <f>$CK34*C_Of!BR34</f>
        <v>2.9533934122692922</v>
      </c>
      <c r="BS34" s="48">
        <f>$CK34*C_Of!BS34</f>
        <v>6.1360722068442417</v>
      </c>
      <c r="BT34" s="48">
        <f>$CK34*C_Of!BT34</f>
        <v>62.988493439885204</v>
      </c>
      <c r="BU34" s="48">
        <f>$CK34*C_Of!BU34</f>
        <v>82.331866930178322</v>
      </c>
      <c r="BV34" s="48">
        <f>$CK34*C_Of!BV34</f>
        <v>52.102857539363669</v>
      </c>
      <c r="BW34" s="48">
        <f>$CK34*C_Of!BW34</f>
        <v>34.481354761552865</v>
      </c>
      <c r="BX34" s="48">
        <f>$CK34*C_Of!BX34</f>
        <v>93.079967422133805</v>
      </c>
      <c r="BY34" s="48">
        <f>$CK34*C_Of!BY34</f>
        <v>125.12033123067992</v>
      </c>
      <c r="BZ34" s="48">
        <f>$CK34*C_Of!BZ34</f>
        <v>46.055347755598156</v>
      </c>
      <c r="CA34" s="55">
        <f>$CK34*C_Of!CA34</f>
        <v>0</v>
      </c>
      <c r="CB34" s="83">
        <f t="shared" si="0"/>
        <v>11993.89513263472</v>
      </c>
      <c r="CC34" s="51">
        <f>$CK34*C_Of!CC34</f>
        <v>236392.58109384525</v>
      </c>
      <c r="CD34" s="48">
        <f>$CK34*C_Of!CD34</f>
        <v>0</v>
      </c>
      <c r="CE34" s="48">
        <f>$CK34*C_Of!CE34</f>
        <v>0</v>
      </c>
      <c r="CF34" s="48">
        <f>$CK34*C_Of!CF34</f>
        <v>1454.6784677628073</v>
      </c>
      <c r="CG34" s="48">
        <f>$CK34*C_Of!CG34</f>
        <v>0</v>
      </c>
      <c r="CH34" s="82">
        <f>$CK34*C_Of!CH34</f>
        <v>2896.8453057566876</v>
      </c>
      <c r="CI34" s="93">
        <f t="shared" si="1"/>
        <v>252737.99999999948</v>
      </c>
      <c r="CJ34" s="127"/>
      <c r="CK34" s="48">
        <f>+Sim_V_Of!G27</f>
        <v>252737.99999999942</v>
      </c>
      <c r="CL34" s="48">
        <f t="shared" si="2"/>
        <v>0</v>
      </c>
      <c r="CM34" s="48"/>
      <c r="CN34" s="167">
        <f t="shared" si="3"/>
        <v>0.95254415587432539</v>
      </c>
      <c r="CO34" s="360">
        <v>0</v>
      </c>
    </row>
    <row r="35" spans="1:93" ht="19.5" x14ac:dyDescent="0.25">
      <c r="A35" s="30"/>
      <c r="B35" s="42" t="s">
        <v>26</v>
      </c>
      <c r="C35" s="43" t="s">
        <v>137</v>
      </c>
      <c r="D35" s="51">
        <f>$CK35*C_Of!D35</f>
        <v>4.0404020143176371</v>
      </c>
      <c r="E35" s="48">
        <f>$CK35*C_Of!E35</f>
        <v>5.2968661590945176</v>
      </c>
      <c r="F35" s="48">
        <f>$CK35*C_Of!F35</f>
        <v>12.103474946828253</v>
      </c>
      <c r="G35" s="48">
        <f>$CK35*C_Of!G35</f>
        <v>1.9217842629075506</v>
      </c>
      <c r="H35" s="48">
        <f>$CK35*C_Of!H35</f>
        <v>41.390667927159853</v>
      </c>
      <c r="I35" s="48">
        <f>$CK35*C_Of!I35</f>
        <v>6.408062236524608</v>
      </c>
      <c r="J35" s="48">
        <f>$CK35*C_Of!J35</f>
        <v>9.4844295890469219</v>
      </c>
      <c r="K35" s="48">
        <f>$CK35*C_Of!K35</f>
        <v>25.205337730076266</v>
      </c>
      <c r="L35" s="48">
        <f>$CK35*C_Of!L35</f>
        <v>7.50035734070737</v>
      </c>
      <c r="M35" s="48">
        <f>$CK35*C_Of!M35</f>
        <v>30.067261335738639</v>
      </c>
      <c r="N35" s="48">
        <f>$CK35*C_Of!N35</f>
        <v>1.8115188441907195</v>
      </c>
      <c r="O35" s="48">
        <f>$CK35*C_Of!O35</f>
        <v>123.37714090837029</v>
      </c>
      <c r="P35" s="48">
        <f>$CK35*C_Of!P35</f>
        <v>16.65007449218837</v>
      </c>
      <c r="Q35" s="48">
        <f>$CK35*C_Of!Q35</f>
        <v>5.3925906161963884</v>
      </c>
      <c r="R35" s="48">
        <f>$CK35*C_Of!R35</f>
        <v>10.605355701259516</v>
      </c>
      <c r="S35" s="48">
        <f>$CK35*C_Of!S35</f>
        <v>1.2534471420900155</v>
      </c>
      <c r="T35" s="48">
        <f>$CK35*C_Of!T35</f>
        <v>50.466809307502082</v>
      </c>
      <c r="U35" s="48">
        <f>$CK35*C_Of!U35</f>
        <v>76.317259303201993</v>
      </c>
      <c r="V35" s="48">
        <f>$CK35*C_Of!V35</f>
        <v>181.12323683663104</v>
      </c>
      <c r="W35" s="48">
        <f>$CK35*C_Of!W35</f>
        <v>49.490543574913438</v>
      </c>
      <c r="X35" s="48">
        <f>$CK35*C_Of!X35</f>
        <v>58.249429043867089</v>
      </c>
      <c r="Y35" s="48">
        <f>$CK35*C_Of!Y35</f>
        <v>584.66466689321726</v>
      </c>
      <c r="Z35" s="48">
        <f>$CK35*C_Of!Z35</f>
        <v>61.224659671095516</v>
      </c>
      <c r="AA35" s="48">
        <f>$CK35*C_Of!AA35</f>
        <v>13.669343326715504</v>
      </c>
      <c r="AB35" s="48">
        <f>$CK35*C_Of!AB35</f>
        <v>14.577959528396896</v>
      </c>
      <c r="AC35" s="48">
        <f>$CK35*C_Of!AC35</f>
        <v>4.4983830915622782</v>
      </c>
      <c r="AD35" s="48">
        <f>$CK35*C_Of!AD35</f>
        <v>24871.184988812507</v>
      </c>
      <c r="AE35" s="48">
        <f>$CK35*C_Of!AE35</f>
        <v>54.930957291291968</v>
      </c>
      <c r="AF35" s="48">
        <f>$CK35*C_Of!AF35</f>
        <v>1884.5249731259726</v>
      </c>
      <c r="AG35" s="48">
        <f>$CK35*C_Of!AG35</f>
        <v>4.8254062899017436</v>
      </c>
      <c r="AH35" s="48">
        <f>$CK35*C_Of!AH35</f>
        <v>8.5763540963923788</v>
      </c>
      <c r="AI35" s="48">
        <f>$CK35*C_Of!AI35</f>
        <v>5.3400950275252734</v>
      </c>
      <c r="AJ35" s="48">
        <f>$CK35*C_Of!AJ35</f>
        <v>0</v>
      </c>
      <c r="AK35" s="48">
        <f>$CK35*C_Of!AK35</f>
        <v>6.4660102008052123</v>
      </c>
      <c r="AL35" s="48">
        <f>$CK35*C_Of!AL35</f>
        <v>9.0916723450996297</v>
      </c>
      <c r="AM35" s="48">
        <f>$CK35*C_Of!AM35</f>
        <v>3.5235258756185082</v>
      </c>
      <c r="AN35" s="48">
        <f>$CK35*C_Of!AN35</f>
        <v>9.1716865708685145</v>
      </c>
      <c r="AO35" s="48">
        <f>$CK35*C_Of!AO35</f>
        <v>15.860517197520338</v>
      </c>
      <c r="AP35" s="48">
        <f>$CK35*C_Of!AP35</f>
        <v>4.2264010130322465</v>
      </c>
      <c r="AQ35" s="48">
        <f>$CK35*C_Of!AQ35</f>
        <v>39.298954124392367</v>
      </c>
      <c r="AR35" s="48">
        <f>$CK35*C_Of!AR35</f>
        <v>7.1297189490573212</v>
      </c>
      <c r="AS35" s="48">
        <f>$CK35*C_Of!AS35</f>
        <v>12.654619049031592</v>
      </c>
      <c r="AT35" s="48">
        <f>$CK35*C_Of!AT35</f>
        <v>6.1060585063579538</v>
      </c>
      <c r="AU35" s="48">
        <f>$CK35*C_Of!AU35</f>
        <v>2.3892548409329604</v>
      </c>
      <c r="AV35" s="48">
        <f>$CK35*C_Of!AV35</f>
        <v>16.218732148089789</v>
      </c>
      <c r="AW35" s="48">
        <f>$CK35*C_Of!AW35</f>
        <v>2.3487323524956025</v>
      </c>
      <c r="AX35" s="48">
        <f>$CK35*C_Of!AX35</f>
        <v>7.8344348557880732</v>
      </c>
      <c r="AY35" s="48">
        <f>$CK35*C_Of!AY35</f>
        <v>8.5457968004516172</v>
      </c>
      <c r="AZ35" s="48">
        <f>$CK35*C_Of!AZ35</f>
        <v>8.4434561233195478</v>
      </c>
      <c r="BA35" s="48">
        <f>$CK35*C_Of!BA35</f>
        <v>1.6422516002193734</v>
      </c>
      <c r="BB35" s="48">
        <f>$CK35*C_Of!BB35</f>
        <v>5.7262365239548316</v>
      </c>
      <c r="BC35" s="48">
        <f>$CK35*C_Of!BC35</f>
        <v>1.7093777162985038</v>
      </c>
      <c r="BD35" s="48">
        <f>$CK35*C_Of!BD35</f>
        <v>9.977951440760366</v>
      </c>
      <c r="BE35" s="48">
        <f>$CK35*C_Of!BE35</f>
        <v>5.19276853637081</v>
      </c>
      <c r="BF35" s="48">
        <f>$CK35*C_Of!BF35</f>
        <v>9.4900137442733854</v>
      </c>
      <c r="BG35" s="48">
        <f>$CK35*C_Of!BG35</f>
        <v>14.124699593187232</v>
      </c>
      <c r="BH35" s="48">
        <f>$CK35*C_Of!BH35</f>
        <v>6.8557804665995423</v>
      </c>
      <c r="BI35" s="48">
        <f>$CK35*C_Of!BI35</f>
        <v>75.62304075365644</v>
      </c>
      <c r="BJ35" s="48">
        <f>$CK35*C_Of!BJ35</f>
        <v>50.146019336445278</v>
      </c>
      <c r="BK35" s="48">
        <f>$CK35*C_Of!BK35</f>
        <v>155.25301592445138</v>
      </c>
      <c r="BL35" s="48">
        <f>$CK35*C_Of!BL35</f>
        <v>1.286609282141379</v>
      </c>
      <c r="BM35" s="48">
        <f>$CK35*C_Of!BM35</f>
        <v>2216.8223887767526</v>
      </c>
      <c r="BN35" s="48">
        <f>$CK35*C_Of!BN35</f>
        <v>7920.9472955224646</v>
      </c>
      <c r="BO35" s="48">
        <f>$CK35*C_Of!BO35</f>
        <v>8.2020049580470609</v>
      </c>
      <c r="BP35" s="48">
        <f>$CK35*C_Of!BP35</f>
        <v>6.4183117880248455</v>
      </c>
      <c r="BQ35" s="48">
        <f>$CK35*C_Of!BQ35</f>
        <v>6.0885168832267409</v>
      </c>
      <c r="BR35" s="48">
        <f>$CK35*C_Of!BR35</f>
        <v>0.62184017031841943</v>
      </c>
      <c r="BS35" s="48">
        <f>$CK35*C_Of!BS35</f>
        <v>1.2919566253309667</v>
      </c>
      <c r="BT35" s="48">
        <f>$CK35*C_Of!BT35</f>
        <v>13.262295272292498</v>
      </c>
      <c r="BU35" s="48">
        <f>$CK35*C_Of!BU35</f>
        <v>17.335063436454686</v>
      </c>
      <c r="BV35" s="48">
        <f>$CK35*C_Of!BV35</f>
        <v>10.970312885427395</v>
      </c>
      <c r="BW35" s="48">
        <f>$CK35*C_Of!BW35</f>
        <v>7.2600864580579803</v>
      </c>
      <c r="BX35" s="48">
        <f>$CK35*C_Of!BX35</f>
        <v>19.598087594615041</v>
      </c>
      <c r="BY35" s="48">
        <f>$CK35*C_Of!BY35</f>
        <v>26.344220773147953</v>
      </c>
      <c r="BZ35" s="48">
        <f>$CK35*C_Of!BZ35</f>
        <v>9.6970031738541493</v>
      </c>
      <c r="CA35" s="55">
        <f>$CK35*C_Of!CA35</f>
        <v>0</v>
      </c>
      <c r="CB35" s="83">
        <f t="shared" si="0"/>
        <v>38987.370556656628</v>
      </c>
      <c r="CC35" s="51">
        <f>$CK35*C_Of!CC35</f>
        <v>103611.32513767976</v>
      </c>
      <c r="CD35" s="48">
        <f>$CK35*C_Of!CD35</f>
        <v>0</v>
      </c>
      <c r="CE35" s="48">
        <f>$CK35*C_Of!CE35</f>
        <v>0</v>
      </c>
      <c r="CF35" s="48">
        <f>$CK35*C_Of!CF35</f>
        <v>306.28412130746636</v>
      </c>
      <c r="CG35" s="48">
        <f>$CK35*C_Of!CG35</f>
        <v>-1356.9999999999998</v>
      </c>
      <c r="CH35" s="82">
        <f>$CK35*C_Of!CH35</f>
        <v>134225.0201843562</v>
      </c>
      <c r="CI35" s="93">
        <f t="shared" si="1"/>
        <v>275773</v>
      </c>
      <c r="CJ35" s="127"/>
      <c r="CK35" s="48">
        <f>+Sim_V_Of!G28</f>
        <v>275773.00000000006</v>
      </c>
      <c r="CL35" s="48">
        <f t="shared" si="2"/>
        <v>0</v>
      </c>
      <c r="CM35" s="48"/>
      <c r="CN35" s="167">
        <f t="shared" si="3"/>
        <v>0.85862513532268725</v>
      </c>
      <c r="CO35" s="360">
        <v>0</v>
      </c>
    </row>
    <row r="36" spans="1:93" ht="19.5" x14ac:dyDescent="0.25">
      <c r="A36" s="30"/>
      <c r="B36" s="42" t="s">
        <v>27</v>
      </c>
      <c r="C36" s="43" t="s">
        <v>138</v>
      </c>
      <c r="D36" s="51">
        <f>$CK36*C_Of!D36</f>
        <v>48.518983276034696</v>
      </c>
      <c r="E36" s="48">
        <f>$CK36*C_Of!E36</f>
        <v>63.641223578524276</v>
      </c>
      <c r="F36" s="48">
        <f>$CK36*C_Of!F36</f>
        <v>145.38596742274788</v>
      </c>
      <c r="G36" s="48">
        <f>$CK36*C_Of!G36</f>
        <v>23.058236821514836</v>
      </c>
      <c r="H36" s="48">
        <f>$CK36*C_Of!H36</f>
        <v>496.92092159338813</v>
      </c>
      <c r="I36" s="48">
        <f>$CK36*C_Of!I36</f>
        <v>76.964566657166984</v>
      </c>
      <c r="J36" s="48">
        <f>$CK36*C_Of!J36</f>
        <v>113.79741335498116</v>
      </c>
      <c r="K36" s="48">
        <f>$CK36*C_Of!K36</f>
        <v>302.50340918669724</v>
      </c>
      <c r="L36" s="48">
        <f>$CK36*C_Of!L36</f>
        <v>90.156802458337708</v>
      </c>
      <c r="M36" s="48">
        <f>$CK36*C_Of!M36</f>
        <v>647066.08944853581</v>
      </c>
      <c r="N36" s="48">
        <f>$CK36*C_Of!N36</f>
        <v>21.733672032635624</v>
      </c>
      <c r="O36" s="48">
        <f>$CK36*C_Of!O36</f>
        <v>1127006.1762167565</v>
      </c>
      <c r="P36" s="48">
        <f>$CK36*C_Of!P36</f>
        <v>204.02471403351825</v>
      </c>
      <c r="Q36" s="48">
        <f>$CK36*C_Of!Q36</f>
        <v>64.961773795947153</v>
      </c>
      <c r="R36" s="48">
        <f>$CK36*C_Of!R36</f>
        <v>147.00001343826665</v>
      </c>
      <c r="S36" s="48">
        <f>$CK36*C_Of!S36</f>
        <v>17.953006198517617</v>
      </c>
      <c r="T36" s="48">
        <f>$CK36*C_Of!T36</f>
        <v>606.82691213145995</v>
      </c>
      <c r="U36" s="48">
        <f>$CK36*C_Of!U36</f>
        <v>921.49897845649195</v>
      </c>
      <c r="V36" s="48">
        <f>$CK36*C_Of!V36</f>
        <v>2173.1108084633947</v>
      </c>
      <c r="W36" s="48">
        <f>$CK36*C_Of!W36</f>
        <v>593.78327739302415</v>
      </c>
      <c r="X36" s="48">
        <f>$CK36*C_Of!X36</f>
        <v>360.8530703107574</v>
      </c>
      <c r="Y36" s="48">
        <f>$CK36*C_Of!Y36</f>
        <v>95.191480263441491</v>
      </c>
      <c r="Z36" s="48">
        <f>$CK36*C_Of!Z36</f>
        <v>734.59826192033267</v>
      </c>
      <c r="AA36" s="48">
        <f>$CK36*C_Of!AA36</f>
        <v>164.09516331429785</v>
      </c>
      <c r="AB36" s="48">
        <f>$CK36*C_Of!AB36</f>
        <v>175.20894386938852</v>
      </c>
      <c r="AC36" s="48">
        <f>$CK36*C_Of!AC36</f>
        <v>54.015372608658005</v>
      </c>
      <c r="AD36" s="48">
        <f>$CK36*C_Of!AD36</f>
        <v>82.060668836986395</v>
      </c>
      <c r="AE36" s="48">
        <f>$CK36*C_Of!AE36</f>
        <v>49048.199210825274</v>
      </c>
      <c r="AF36" s="48">
        <f>$CK36*C_Of!AF36</f>
        <v>292.00405813658642</v>
      </c>
      <c r="AG36" s="48">
        <f>$CK36*C_Of!AG36</f>
        <v>58.016019794382267</v>
      </c>
      <c r="AH36" s="48">
        <f>$CK36*C_Of!AH36</f>
        <v>104.4637150675492</v>
      </c>
      <c r="AI36" s="48">
        <f>$CK36*C_Of!AI36</f>
        <v>64.95142740841294</v>
      </c>
      <c r="AJ36" s="48">
        <f>$CK36*C_Of!AJ36</f>
        <v>0</v>
      </c>
      <c r="AK36" s="48">
        <f>$CK36*C_Of!AK36</f>
        <v>78.161448245670087</v>
      </c>
      <c r="AL36" s="48">
        <f>$CK36*C_Of!AL36</f>
        <v>113.90410907923197</v>
      </c>
      <c r="AM36" s="48">
        <f>$CK36*C_Of!AM36</f>
        <v>42.479968911571483</v>
      </c>
      <c r="AN36" s="48">
        <f>$CK36*C_Of!AN36</f>
        <v>111.97191308388177</v>
      </c>
      <c r="AO36" s="48">
        <f>$CK36*C_Of!AO36</f>
        <v>192.50480933869605</v>
      </c>
      <c r="AP36" s="48">
        <f>$CK36*C_Of!AP36</f>
        <v>51.087823721724106</v>
      </c>
      <c r="AQ36" s="48">
        <f>$CK36*C_Of!AQ36</f>
        <v>472.94623164005242</v>
      </c>
      <c r="AR36" s="48">
        <f>$CK36*C_Of!AR36</f>
        <v>86.093400034221659</v>
      </c>
      <c r="AS36" s="48">
        <f>$CK36*C_Of!AS36</f>
        <v>152.41953601814362</v>
      </c>
      <c r="AT36" s="48">
        <f>$CK36*C_Of!AT36</f>
        <v>73.445443502899906</v>
      </c>
      <c r="AU36" s="48">
        <f>$CK36*C_Of!AU36</f>
        <v>28.773990202469378</v>
      </c>
      <c r="AV36" s="48">
        <f>$CK36*C_Of!AV36</f>
        <v>196.26388066438295</v>
      </c>
      <c r="AW36" s="48">
        <f>$CK36*C_Of!AW36</f>
        <v>28.468503065776915</v>
      </c>
      <c r="AX36" s="48">
        <f>$CK36*C_Of!AX36</f>
        <v>94.969073265252405</v>
      </c>
      <c r="AY36" s="48">
        <f>$CK36*C_Of!AY36</f>
        <v>104.73429096495069</v>
      </c>
      <c r="AZ36" s="48">
        <f>$CK36*C_Of!AZ36</f>
        <v>111.37271212696258</v>
      </c>
      <c r="BA36" s="48">
        <f>$CK36*C_Of!BA36</f>
        <v>19.839886910379427</v>
      </c>
      <c r="BB36" s="48">
        <f>$CK36*C_Of!BB36</f>
        <v>69.448238351690662</v>
      </c>
      <c r="BC36" s="48">
        <f>$CK36*C_Of!BC36</f>
        <v>21.162624740724443</v>
      </c>
      <c r="BD36" s="48">
        <f>$CK36*C_Of!BD36</f>
        <v>120.44487554504414</v>
      </c>
      <c r="BE36" s="48">
        <f>$CK36*C_Of!BE36</f>
        <v>64.469203495939297</v>
      </c>
      <c r="BF36" s="48">
        <f>$CK36*C_Of!BF36</f>
        <v>116.24528513871897</v>
      </c>
      <c r="BG36" s="48">
        <f>$CK36*C_Of!BG36</f>
        <v>170.94785194723821</v>
      </c>
      <c r="BH36" s="48">
        <f>$CK36*C_Of!BH36</f>
        <v>84.71846642769637</v>
      </c>
      <c r="BI36" s="48">
        <f>$CK36*C_Of!BI36</f>
        <v>970.37545659216141</v>
      </c>
      <c r="BJ36" s="48">
        <f>$CK36*C_Of!BJ36</f>
        <v>601.62616662560401</v>
      </c>
      <c r="BK36" s="48">
        <f>$CK36*C_Of!BK36</f>
        <v>1866.6725171210398</v>
      </c>
      <c r="BL36" s="48">
        <f>$CK36*C_Of!BL36</f>
        <v>15.438245020103395</v>
      </c>
      <c r="BM36" s="48">
        <f>$CK36*C_Of!BM36</f>
        <v>37.252738214186515</v>
      </c>
      <c r="BN36" s="48">
        <f>$CK36*C_Of!BN36</f>
        <v>304.84650388042303</v>
      </c>
      <c r="BO36" s="48">
        <f>$CK36*C_Of!BO36</f>
        <v>98.403439931027819</v>
      </c>
      <c r="BP36" s="48">
        <f>$CK36*C_Of!BP36</f>
        <v>77.362211371904806</v>
      </c>
      <c r="BQ36" s="48">
        <f>$CK36*C_Of!BQ36</f>
        <v>73.052894340088969</v>
      </c>
      <c r="BR36" s="48">
        <f>$CK36*C_Of!BR36</f>
        <v>7.4665147324112562</v>
      </c>
      <c r="BS36" s="48">
        <f>$CK36*C_Of!BS36</f>
        <v>15.500231568321318</v>
      </c>
      <c r="BT36" s="48">
        <f>$CK36*C_Of!BT36</f>
        <v>54699.75134246712</v>
      </c>
      <c r="BU36" s="48">
        <f>$CK36*C_Of!BU36</f>
        <v>208.00836950932475</v>
      </c>
      <c r="BV36" s="48">
        <f>$CK36*C_Of!BV36</f>
        <v>132.08337585703214</v>
      </c>
      <c r="BW36" s="48">
        <f>$CK36*C_Of!BW36</f>
        <v>87.102912818220247</v>
      </c>
      <c r="BX36" s="48">
        <f>$CK36*C_Of!BX36</f>
        <v>236.62946645031326</v>
      </c>
      <c r="BY36" s="48">
        <f>$CK36*C_Of!BY36</f>
        <v>316.19539967407394</v>
      </c>
      <c r="BZ36" s="48">
        <f>$CK36*C_Of!BZ36</f>
        <v>12428.750913773139</v>
      </c>
      <c r="CA36" s="55">
        <f>$CK36*C_Of!CA36</f>
        <v>0</v>
      </c>
      <c r="CB36" s="83">
        <f t="shared" si="0"/>
        <v>1906201.1560043108</v>
      </c>
      <c r="CC36" s="51">
        <f>$CK36*C_Of!CC36</f>
        <v>564217.90247055993</v>
      </c>
      <c r="CD36" s="48">
        <f>$CK36*C_Of!CD36</f>
        <v>0</v>
      </c>
      <c r="CE36" s="48">
        <f>$CK36*C_Of!CE36</f>
        <v>0</v>
      </c>
      <c r="CF36" s="48">
        <f>$CK36*C_Of!CF36</f>
        <v>3730.8238220125113</v>
      </c>
      <c r="CG36" s="48">
        <f>$CK36*C_Of!CG36</f>
        <v>288307.95976387261</v>
      </c>
      <c r="CH36" s="82">
        <f>$CK36*C_Of!CH36</f>
        <v>65374.157939242468</v>
      </c>
      <c r="CI36" s="93">
        <f t="shared" si="1"/>
        <v>2827831.9999999986</v>
      </c>
      <c r="CJ36" s="127"/>
      <c r="CK36" s="48">
        <f>+Sim_V_Of!G29</f>
        <v>2827831.9999999986</v>
      </c>
      <c r="CL36" s="48">
        <f t="shared" si="2"/>
        <v>0</v>
      </c>
      <c r="CM36" s="48"/>
      <c r="CN36" s="167">
        <f t="shared" si="3"/>
        <v>0.32591428486405416</v>
      </c>
      <c r="CO36" s="360">
        <v>0</v>
      </c>
    </row>
    <row r="37" spans="1:93" ht="19.5" x14ac:dyDescent="0.25">
      <c r="A37" s="30"/>
      <c r="B37" s="42" t="s">
        <v>28</v>
      </c>
      <c r="C37" s="43" t="s">
        <v>139</v>
      </c>
      <c r="D37" s="51">
        <f>$CK37*C_Of!D37</f>
        <v>89.028434995316189</v>
      </c>
      <c r="E37" s="48">
        <f>$CK37*C_Of!E37</f>
        <v>119.12170359084976</v>
      </c>
      <c r="F37" s="48">
        <f>$CK37*C_Of!F37</f>
        <v>269.66037798685477</v>
      </c>
      <c r="G37" s="48">
        <f>$CK37*C_Of!G37</f>
        <v>40.972263514376429</v>
      </c>
      <c r="H37" s="48">
        <f>$CK37*C_Of!H37</f>
        <v>903.74936740073235</v>
      </c>
      <c r="I37" s="48">
        <f>$CK37*C_Of!I37</f>
        <v>142.16354663657418</v>
      </c>
      <c r="J37" s="48">
        <f>$CK37*C_Of!J37</f>
        <v>202.20181402112075</v>
      </c>
      <c r="K37" s="48">
        <f>$CK37*C_Of!K37</f>
        <v>543.10254214281838</v>
      </c>
      <c r="L37" s="48">
        <f>$CK37*C_Of!L37</f>
        <v>171.56780658467775</v>
      </c>
      <c r="M37" s="48">
        <f>$CK37*C_Of!M37</f>
        <v>640.64741009907937</v>
      </c>
      <c r="N37" s="48">
        <f>$CK37*C_Of!N37</f>
        <v>38.510967786263443</v>
      </c>
      <c r="O37" s="48">
        <f>$CK37*C_Of!O37</f>
        <v>2734.8988574109385</v>
      </c>
      <c r="P37" s="48">
        <f>$CK37*C_Of!P37</f>
        <v>655.60384964758623</v>
      </c>
      <c r="Q37" s="48">
        <f>$CK37*C_Of!Q37</f>
        <v>133.32630914155962</v>
      </c>
      <c r="R37" s="48">
        <f>$CK37*C_Of!R37</f>
        <v>1622.9272063464487</v>
      </c>
      <c r="S37" s="48">
        <f>$CK37*C_Of!S37</f>
        <v>232.7620236872618</v>
      </c>
      <c r="T37" s="48">
        <f>$CK37*C_Of!T37</f>
        <v>4790.7252678721889</v>
      </c>
      <c r="U37" s="48">
        <f>$CK37*C_Of!U37</f>
        <v>4907.1331399205674</v>
      </c>
      <c r="V37" s="48">
        <f>$CK37*C_Of!V37</f>
        <v>4274.2978063551782</v>
      </c>
      <c r="W37" s="48">
        <f>$CK37*C_Of!W37</f>
        <v>1054.1315239675448</v>
      </c>
      <c r="X37" s="48">
        <f>$CK37*C_Of!X37</f>
        <v>4549.6577546703884</v>
      </c>
      <c r="Y37" s="48">
        <f>$CK37*C_Of!Y37</f>
        <v>9081.981207275523</v>
      </c>
      <c r="Z37" s="48">
        <f>$CK37*C_Of!Z37</f>
        <v>1380.5448804562786</v>
      </c>
      <c r="AA37" s="48">
        <f>$CK37*C_Of!AA37</f>
        <v>297.48376501928811</v>
      </c>
      <c r="AB37" s="48">
        <f>$CK37*C_Of!AB37</f>
        <v>1061.4591989573751</v>
      </c>
      <c r="AC37" s="48">
        <f>$CK37*C_Of!AC37</f>
        <v>2187.1751583757268</v>
      </c>
      <c r="AD37" s="48">
        <f>$CK37*C_Of!AD37</f>
        <v>247.22225257937365</v>
      </c>
      <c r="AE37" s="48">
        <f>$CK37*C_Of!AE37</f>
        <v>3195.5638111742069</v>
      </c>
      <c r="AF37" s="48">
        <f>$CK37*C_Of!AF37</f>
        <v>31374.69639037786</v>
      </c>
      <c r="AG37" s="48">
        <f>$CK37*C_Of!AG37</f>
        <v>286.45842704898155</v>
      </c>
      <c r="AH37" s="48">
        <f>$CK37*C_Of!AH37</f>
        <v>34989.696215575081</v>
      </c>
      <c r="AI37" s="48">
        <f>$CK37*C_Of!AI37</f>
        <v>453.48150555627876</v>
      </c>
      <c r="AJ37" s="48">
        <f>$CK37*C_Of!AJ37</f>
        <v>0</v>
      </c>
      <c r="AK37" s="48">
        <f>$CK37*C_Of!AK37</f>
        <v>178.86899762503671</v>
      </c>
      <c r="AL37" s="48">
        <f>$CK37*C_Of!AL37</f>
        <v>534.60601023469019</v>
      </c>
      <c r="AM37" s="48">
        <f>$CK37*C_Of!AM37</f>
        <v>89.509916159066023</v>
      </c>
      <c r="AN37" s="48">
        <f>$CK37*C_Of!AN37</f>
        <v>331.79192776193514</v>
      </c>
      <c r="AO37" s="48">
        <f>$CK37*C_Of!AO37</f>
        <v>494.05390990376583</v>
      </c>
      <c r="AP37" s="48">
        <f>$CK37*C_Of!AP37</f>
        <v>116.83565239930515</v>
      </c>
      <c r="AQ37" s="48">
        <f>$CK37*C_Of!AQ37</f>
        <v>938.52449638511689</v>
      </c>
      <c r="AR37" s="48">
        <f>$CK37*C_Of!AR37</f>
        <v>939.28037509251055</v>
      </c>
      <c r="AS37" s="48">
        <f>$CK37*C_Of!AS37</f>
        <v>313.97780764782783</v>
      </c>
      <c r="AT37" s="48">
        <f>$CK37*C_Of!AT37</f>
        <v>332.33333619828295</v>
      </c>
      <c r="AU37" s="48">
        <f>$CK37*C_Of!AU37</f>
        <v>58.496450955486438</v>
      </c>
      <c r="AV37" s="48">
        <f>$CK37*C_Of!AV37</f>
        <v>463.5823642682775</v>
      </c>
      <c r="AW37" s="48">
        <f>$CK37*C_Of!AW37</f>
        <v>70.411558273465516</v>
      </c>
      <c r="AX37" s="48">
        <f>$CK37*C_Of!AX37</f>
        <v>235.53634316424589</v>
      </c>
      <c r="AY37" s="48">
        <f>$CK37*C_Of!AY37</f>
        <v>337.68358939593713</v>
      </c>
      <c r="AZ37" s="48">
        <f>$CK37*C_Of!AZ37</f>
        <v>891.75801391881544</v>
      </c>
      <c r="BA37" s="48">
        <f>$CK37*C_Of!BA37</f>
        <v>44.600009506157491</v>
      </c>
      <c r="BB37" s="48">
        <f>$CK37*C_Of!BB37</f>
        <v>174.61294411440946</v>
      </c>
      <c r="BC37" s="48">
        <f>$CK37*C_Of!BC37</f>
        <v>82.613714118001809</v>
      </c>
      <c r="BD37" s="48">
        <f>$CK37*C_Of!BD37</f>
        <v>264.0627145935847</v>
      </c>
      <c r="BE37" s="48">
        <f>$CK37*C_Of!BE37</f>
        <v>263.77280286960308</v>
      </c>
      <c r="BF37" s="48">
        <f>$CK37*C_Of!BF37</f>
        <v>370.68055926177163</v>
      </c>
      <c r="BG37" s="48">
        <f>$CK37*C_Of!BG37</f>
        <v>405.42465524832016</v>
      </c>
      <c r="BH37" s="48">
        <f>$CK37*C_Of!BH37</f>
        <v>320.14982698045895</v>
      </c>
      <c r="BI37" s="48">
        <f>$CK37*C_Of!BI37</f>
        <v>6068.9142660435773</v>
      </c>
      <c r="BJ37" s="48">
        <f>$CK37*C_Of!BJ37</f>
        <v>1066.0511434745392</v>
      </c>
      <c r="BK37" s="48">
        <f>$CK37*C_Of!BK37</f>
        <v>3585.2511386778583</v>
      </c>
      <c r="BL37" s="48">
        <f>$CK37*C_Of!BL37</f>
        <v>27.505263476844295</v>
      </c>
      <c r="BM37" s="48">
        <f>$CK37*C_Of!BM37</f>
        <v>4097.7988010611743</v>
      </c>
      <c r="BN37" s="48">
        <f>$CK37*C_Of!BN37</f>
        <v>36642.212372954986</v>
      </c>
      <c r="BO37" s="48">
        <f>$CK37*C_Of!BO37</f>
        <v>174.36591936929904</v>
      </c>
      <c r="BP37" s="48">
        <f>$CK37*C_Of!BP37</f>
        <v>161.80472828496951</v>
      </c>
      <c r="BQ37" s="48">
        <f>$CK37*C_Of!BQ37</f>
        <v>129.859550597762</v>
      </c>
      <c r="BR37" s="48">
        <f>$CK37*C_Of!BR37</f>
        <v>13.643658168926857</v>
      </c>
      <c r="BS37" s="48">
        <f>$CK37*C_Of!BS37</f>
        <v>27.465626503928519</v>
      </c>
      <c r="BT37" s="48">
        <f>$CK37*C_Of!BT37</f>
        <v>458.36419505364427</v>
      </c>
      <c r="BU37" s="48">
        <f>$CK37*C_Of!BU37</f>
        <v>808.39998725507382</v>
      </c>
      <c r="BV37" s="48">
        <f>$CK37*C_Of!BV37</f>
        <v>266.25456312291203</v>
      </c>
      <c r="BW37" s="48">
        <f>$CK37*C_Of!BW37</f>
        <v>237.9296841598086</v>
      </c>
      <c r="BX37" s="48">
        <f>$CK37*C_Of!BX37</f>
        <v>522.82386374129226</v>
      </c>
      <c r="BY37" s="48">
        <f>$CK37*C_Of!BY37</f>
        <v>6133.671365411823</v>
      </c>
      <c r="BZ37" s="48">
        <f>$CK37*C_Of!BZ37</f>
        <v>2179.215039447974</v>
      </c>
      <c r="CA37" s="55">
        <f>$CK37*C_Of!CA37</f>
        <v>0</v>
      </c>
      <c r="CB37" s="83">
        <f t="shared" si="0"/>
        <v>183526.6519290568</v>
      </c>
      <c r="CC37" s="51">
        <f>$CK37*C_Of!CC37</f>
        <v>490679.58062734292</v>
      </c>
      <c r="CD37" s="48">
        <f>$CK37*C_Of!CD37</f>
        <v>0</v>
      </c>
      <c r="CE37" s="48">
        <f>$CK37*C_Of!CE37</f>
        <v>0</v>
      </c>
      <c r="CF37" s="48">
        <f>$CK37*C_Of!CF37</f>
        <v>10484.266706454868</v>
      </c>
      <c r="CG37" s="48">
        <f>$CK37*C_Of!CG37</f>
        <v>7169.4742508410536</v>
      </c>
      <c r="CH37" s="82">
        <f>$CK37*C_Of!CH37</f>
        <v>500672.02648630575</v>
      </c>
      <c r="CI37" s="93">
        <f t="shared" si="1"/>
        <v>1192532.0000000014</v>
      </c>
      <c r="CJ37" s="127"/>
      <c r="CK37" s="48">
        <f>+Sim_V_Of!G30</f>
        <v>1192532.0000000019</v>
      </c>
      <c r="CL37" s="48">
        <f t="shared" si="2"/>
        <v>0</v>
      </c>
      <c r="CM37" s="48"/>
      <c r="CN37" s="167">
        <f t="shared" si="3"/>
        <v>0.84610337338615949</v>
      </c>
      <c r="CO37" s="360">
        <v>0</v>
      </c>
    </row>
    <row r="38" spans="1:93" ht="19.5" x14ac:dyDescent="0.25">
      <c r="A38" s="30"/>
      <c r="B38" s="42" t="s">
        <v>29</v>
      </c>
      <c r="C38" s="43" t="s">
        <v>140</v>
      </c>
      <c r="D38" s="51">
        <f>$CK38*C_Of!D38</f>
        <v>0.94689868436103586</v>
      </c>
      <c r="E38" s="48">
        <f>$CK38*C_Of!E38</f>
        <v>1.2413605328157256</v>
      </c>
      <c r="F38" s="48">
        <f>$CK38*C_Of!F38</f>
        <v>2.8365406369801383</v>
      </c>
      <c r="G38" s="48">
        <f>$CK38*C_Of!G38</f>
        <v>0.45038463591604411</v>
      </c>
      <c r="H38" s="48">
        <f>$CK38*C_Of!H38</f>
        <v>9.7002151929852047</v>
      </c>
      <c r="I38" s="48">
        <f>$CK38*C_Of!I38</f>
        <v>1.5017777140905437</v>
      </c>
      <c r="J38" s="48">
        <f>$CK38*C_Of!J38</f>
        <v>2.2227476048073584</v>
      </c>
      <c r="K38" s="48">
        <f>$CK38*C_Of!K38</f>
        <v>5.9070609931659197</v>
      </c>
      <c r="L38" s="48">
        <f>$CK38*C_Of!L38</f>
        <v>1.7577653097356114</v>
      </c>
      <c r="M38" s="48">
        <f>$CK38*C_Of!M38</f>
        <v>7.0464894582918474</v>
      </c>
      <c r="N38" s="48">
        <f>$CK38*C_Of!N38</f>
        <v>0.42454310342905421</v>
      </c>
      <c r="O38" s="48">
        <f>$CK38*C_Of!O38</f>
        <v>28.91436346986675</v>
      </c>
      <c r="P38" s="48">
        <f>$CK38*C_Of!P38</f>
        <v>3.9020705304318555</v>
      </c>
      <c r="Q38" s="48">
        <f>$CK38*C_Of!Q38</f>
        <v>1.2637942812817815</v>
      </c>
      <c r="R38" s="48">
        <f>$CK38*C_Of!R38</f>
        <v>2.4854450931164149</v>
      </c>
      <c r="S38" s="48">
        <f>$CK38*C_Of!S38</f>
        <v>0.29375479112109543</v>
      </c>
      <c r="T38" s="48">
        <f>$CK38*C_Of!T38</f>
        <v>12.002782812833379</v>
      </c>
      <c r="U38" s="48">
        <f>$CK38*C_Of!U38</f>
        <v>18.016116032977287</v>
      </c>
      <c r="V38" s="48">
        <f>$CK38*C_Of!V38</f>
        <v>42.467734306679311</v>
      </c>
      <c r="W38" s="48">
        <f>$CK38*C_Of!W38</f>
        <v>11.59848213948392</v>
      </c>
      <c r="X38" s="48">
        <f>$CK38*C_Of!X38</f>
        <v>2276.2259118026072</v>
      </c>
      <c r="Y38" s="48">
        <f>$CK38*C_Of!Y38</f>
        <v>230.90683559494931</v>
      </c>
      <c r="Z38" s="48">
        <f>$CK38*C_Of!Z38</f>
        <v>70.276609836852074</v>
      </c>
      <c r="AA38" s="48">
        <f>$CK38*C_Of!AA38</f>
        <v>3.2035137014285766</v>
      </c>
      <c r="AB38" s="48">
        <f>$CK38*C_Of!AB38</f>
        <v>124.43771112006412</v>
      </c>
      <c r="AC38" s="48">
        <f>$CK38*C_Of!AC38</f>
        <v>1.1554118647292797</v>
      </c>
      <c r="AD38" s="48">
        <f>$CK38*C_Of!AD38</f>
        <v>1.6066847893549847</v>
      </c>
      <c r="AE38" s="48">
        <f>$CK38*C_Of!AE38</f>
        <v>12.959347928935667</v>
      </c>
      <c r="AF38" s="48">
        <f>$CK38*C_Of!AF38</f>
        <v>3531.96736940865</v>
      </c>
      <c r="AG38" s="48">
        <f>$CK38*C_Of!AG38</f>
        <v>131.7564218856422</v>
      </c>
      <c r="AH38" s="48">
        <f>$CK38*C_Of!AH38</f>
        <v>3.6910484017500891</v>
      </c>
      <c r="AI38" s="48">
        <f>$CK38*C_Of!AI38</f>
        <v>208.17417278146519</v>
      </c>
      <c r="AJ38" s="48">
        <f>$CK38*C_Of!AJ38</f>
        <v>0</v>
      </c>
      <c r="AK38" s="48">
        <f>$CK38*C_Of!AK38</f>
        <v>1.5153582565574168</v>
      </c>
      <c r="AL38" s="48">
        <f>$CK38*C_Of!AL38</f>
        <v>2.1307019825526843</v>
      </c>
      <c r="AM38" s="48">
        <f>$CK38*C_Of!AM38</f>
        <v>0.82576486302903251</v>
      </c>
      <c r="AN38" s="48">
        <f>$CK38*C_Of!AN38</f>
        <v>2.1494539198208598</v>
      </c>
      <c r="AO38" s="48">
        <f>$CK38*C_Of!AO38</f>
        <v>3.7170318236646791</v>
      </c>
      <c r="AP38" s="48">
        <f>$CK38*C_Of!AP38</f>
        <v>0.99048895249554914</v>
      </c>
      <c r="AQ38" s="48">
        <f>$CK38*C_Of!AQ38</f>
        <v>9.2100062878114883</v>
      </c>
      <c r="AR38" s="48">
        <f>$CK38*C_Of!AR38</f>
        <v>1.707169121165006</v>
      </c>
      <c r="AS38" s="48">
        <f>$CK38*C_Of!AS38</f>
        <v>2.9658417781020026</v>
      </c>
      <c r="AT38" s="48">
        <f>$CK38*C_Of!AT38</f>
        <v>1.4401691847733729</v>
      </c>
      <c r="AU38" s="48">
        <f>$CK38*C_Of!AU38</f>
        <v>0.55993989149239021</v>
      </c>
      <c r="AV38" s="48">
        <f>$CK38*C_Of!AV38</f>
        <v>3.8009821989517651</v>
      </c>
      <c r="AW38" s="48">
        <f>$CK38*C_Of!AW38</f>
        <v>0.55044314071056177</v>
      </c>
      <c r="AX38" s="48">
        <f>$CK38*C_Of!AX38</f>
        <v>1.8360588949737926</v>
      </c>
      <c r="AY38" s="48">
        <f>$CK38*C_Of!AY38</f>
        <v>2.002771931725952</v>
      </c>
      <c r="AZ38" s="48">
        <f>$CK38*C_Of!AZ38</f>
        <v>1.9787876221969569</v>
      </c>
      <c r="BA38" s="48">
        <f>$CK38*C_Of!BA38</f>
        <v>0.38487404820783733</v>
      </c>
      <c r="BB38" s="48">
        <f>$CK38*C_Of!BB38</f>
        <v>1.3419867160888546</v>
      </c>
      <c r="BC38" s="48">
        <f>$CK38*C_Of!BC38</f>
        <v>0.40060555976939832</v>
      </c>
      <c r="BD38" s="48">
        <f>$CK38*C_Of!BD38</f>
        <v>2.3384081728485833</v>
      </c>
      <c r="BE38" s="48">
        <f>$CK38*C_Of!BE38</f>
        <v>1.2169644698366238</v>
      </c>
      <c r="BF38" s="48">
        <f>$CK38*C_Of!BF38</f>
        <v>2.2240562936998218</v>
      </c>
      <c r="BG38" s="48">
        <f>$CK38*C_Of!BG38</f>
        <v>3.3102298767273948</v>
      </c>
      <c r="BH38" s="48">
        <f>$CK38*C_Of!BH38</f>
        <v>1.6067038579544723</v>
      </c>
      <c r="BI38" s="48">
        <f>$CK38*C_Of!BI38</f>
        <v>17.722829941988262</v>
      </c>
      <c r="BJ38" s="48">
        <f>$CK38*C_Of!BJ38</f>
        <v>11.752097827731189</v>
      </c>
      <c r="BK38" s="48">
        <f>$CK38*C_Of!BK38</f>
        <v>36.384715184529242</v>
      </c>
      <c r="BL38" s="48">
        <f>$CK38*C_Of!BL38</f>
        <v>0.30152658874765853</v>
      </c>
      <c r="BM38" s="48">
        <f>$CK38*C_Of!BM38</f>
        <v>802.83160559805606</v>
      </c>
      <c r="BN38" s="48">
        <f>$CK38*C_Of!BN38</f>
        <v>3343.7983587720973</v>
      </c>
      <c r="BO38" s="48">
        <f>$CK38*C_Of!BO38</f>
        <v>1.9222017206149453</v>
      </c>
      <c r="BP38" s="48">
        <f>$CK38*C_Of!BP38</f>
        <v>1.5041797737857141</v>
      </c>
      <c r="BQ38" s="48">
        <f>$CK38*C_Of!BQ38</f>
        <v>1.4268898505662677</v>
      </c>
      <c r="BR38" s="48">
        <f>$CK38*C_Of!BR38</f>
        <v>0.145732933770155</v>
      </c>
      <c r="BS38" s="48">
        <f>$CK38*C_Of!BS38</f>
        <v>0.30277977895326341</v>
      </c>
      <c r="BT38" s="48">
        <f>$CK38*C_Of!BT38</f>
        <v>3.1081189199590531</v>
      </c>
      <c r="BU38" s="48">
        <f>$CK38*C_Of!BU38</f>
        <v>4.0837822902423886</v>
      </c>
      <c r="BV38" s="48">
        <f>$CK38*C_Of!BV38</f>
        <v>2.570975561696542</v>
      </c>
      <c r="BW38" s="48">
        <f>$CK38*C_Of!BW38</f>
        <v>1.7055055948698468</v>
      </c>
      <c r="BX38" s="48">
        <f>$CK38*C_Of!BX38</f>
        <v>4.5929596346039121</v>
      </c>
      <c r="BY38" s="48">
        <f>$CK38*C_Of!BY38</f>
        <v>6.4435421604836645</v>
      </c>
      <c r="BZ38" s="48">
        <f>$CK38*C_Of!BZ38</f>
        <v>159.26930517670436</v>
      </c>
      <c r="CA38" s="55">
        <f>$CK38*C_Of!CA38</f>
        <v>0</v>
      </c>
      <c r="CB38" s="83">
        <f t="shared" si="0"/>
        <v>11201.413272595357</v>
      </c>
      <c r="CC38" s="51">
        <f>$CK38*C_Of!CC38</f>
        <v>18640.790229284703</v>
      </c>
      <c r="CD38" s="48">
        <f>$CK38*C_Of!CD38</f>
        <v>0</v>
      </c>
      <c r="CE38" s="48">
        <f>$CK38*C_Of!CE38</f>
        <v>0</v>
      </c>
      <c r="CF38" s="48">
        <f>$CK38*C_Of!CF38</f>
        <v>71.779993792448337</v>
      </c>
      <c r="CG38" s="48">
        <f>$CK38*C_Of!CG38</f>
        <v>-5310.9067792998057</v>
      </c>
      <c r="CH38" s="82">
        <f>$CK38*C_Of!CH38</f>
        <v>109745.92328362749</v>
      </c>
      <c r="CI38" s="93">
        <f t="shared" si="1"/>
        <v>134349.0000000002</v>
      </c>
      <c r="CJ38" s="127"/>
      <c r="CK38" s="48">
        <f>+Sim_V_Of!G31</f>
        <v>134349.00000000009</v>
      </c>
      <c r="CL38" s="48">
        <f t="shared" si="2"/>
        <v>0</v>
      </c>
      <c r="CM38" s="48"/>
      <c r="CN38" s="167">
        <f t="shared" si="3"/>
        <v>0.91662451322603555</v>
      </c>
      <c r="CO38" s="360">
        <v>0</v>
      </c>
    </row>
    <row r="39" spans="1:93" ht="19.5" x14ac:dyDescent="0.25">
      <c r="A39" s="30"/>
      <c r="B39" s="42" t="s">
        <v>30</v>
      </c>
      <c r="C39" s="43" t="s">
        <v>141</v>
      </c>
      <c r="D39" s="51">
        <f>$CK39*C_Of!D39</f>
        <v>2.2593968460054801</v>
      </c>
      <c r="E39" s="48">
        <f>$CK39*C_Of!E39</f>
        <v>3.0608092524161399</v>
      </c>
      <c r="F39" s="48">
        <f>$CK39*C_Of!F39</f>
        <v>6.8899738732987332</v>
      </c>
      <c r="G39" s="48">
        <f>$CK39*C_Of!G39</f>
        <v>1.0183076330123226</v>
      </c>
      <c r="H39" s="48">
        <f>$CK39*C_Of!H39</f>
        <v>22.806130041961037</v>
      </c>
      <c r="I39" s="48">
        <f>$CK39*C_Of!I39</f>
        <v>3.6229842716131015</v>
      </c>
      <c r="J39" s="48">
        <f>$CK39*C_Of!J39</f>
        <v>5.0253533771035901</v>
      </c>
      <c r="K39" s="48">
        <f>$CK39*C_Of!K39</f>
        <v>13.590713730431252</v>
      </c>
      <c r="L39" s="48">
        <f>$CK39*C_Of!L39</f>
        <v>4.4527575894531353</v>
      </c>
      <c r="M39" s="48">
        <f>$CK39*C_Of!M39</f>
        <v>15.856700950244338</v>
      </c>
      <c r="N39" s="48">
        <f>$CK39*C_Of!N39</f>
        <v>0.95534848542795991</v>
      </c>
      <c r="O39" s="48">
        <f>$CK39*C_Of!O39</f>
        <v>69.274651344969556</v>
      </c>
      <c r="P39" s="48">
        <f>$CK39*C_Of!P39</f>
        <v>21.158476536514481</v>
      </c>
      <c r="Q39" s="48">
        <f>$CK39*C_Of!Q39</f>
        <v>3.6106643257009172</v>
      </c>
      <c r="R39" s="48">
        <f>$CK39*C_Of!R39</f>
        <v>62.937278426222164</v>
      </c>
      <c r="S39" s="48">
        <f>$CK39*C_Of!S39</f>
        <v>9.1188440722486064</v>
      </c>
      <c r="T39" s="48">
        <f>$CK39*C_Of!T39</f>
        <v>30.538186784295981</v>
      </c>
      <c r="U39" s="48">
        <f>$CK39*C_Of!U39</f>
        <v>57.320482687256401</v>
      </c>
      <c r="V39" s="48">
        <f>$CK39*C_Of!V39</f>
        <v>95.77306977905134</v>
      </c>
      <c r="W39" s="48">
        <f>$CK39*C_Of!W39</f>
        <v>26.16147551959159</v>
      </c>
      <c r="X39" s="48">
        <f>$CK39*C_Of!X39</f>
        <v>736.72332628875915</v>
      </c>
      <c r="Y39" s="48">
        <f>$CK39*C_Of!Y39</f>
        <v>83.490554988653429</v>
      </c>
      <c r="Z39" s="48">
        <f>$CK39*C_Of!Z39</f>
        <v>32.451568531216203</v>
      </c>
      <c r="AA39" s="48">
        <f>$CK39*C_Of!AA39</f>
        <v>7.4915067889868938</v>
      </c>
      <c r="AB39" s="48">
        <f>$CK39*C_Of!AB39</f>
        <v>27.692336316118062</v>
      </c>
      <c r="AC39" s="48">
        <f>$CK39*C_Of!AC39</f>
        <v>2.5657257824417683</v>
      </c>
      <c r="AD39" s="48">
        <f>$CK39*C_Of!AD39</f>
        <v>3.7767115317104452</v>
      </c>
      <c r="AE39" s="48">
        <f>$CK39*C_Of!AE39</f>
        <v>31.298019574332439</v>
      </c>
      <c r="AF39" s="48">
        <f>$CK39*C_Of!AF39</f>
        <v>33.594232319351569</v>
      </c>
      <c r="AG39" s="48">
        <f>$CK39*C_Of!AG39</f>
        <v>2.9025011928369797</v>
      </c>
      <c r="AH39" s="48">
        <f>$CK39*C_Of!AH39</f>
        <v>2446.2243070667291</v>
      </c>
      <c r="AI39" s="48">
        <f>$CK39*C_Of!AI39</f>
        <v>2553.6984452409065</v>
      </c>
      <c r="AJ39" s="48">
        <f>$CK39*C_Of!AJ39</f>
        <v>0</v>
      </c>
      <c r="AK39" s="48">
        <f>$CK39*C_Of!AK39</f>
        <v>5.1091799386862551</v>
      </c>
      <c r="AL39" s="48">
        <f>$CK39*C_Of!AL39</f>
        <v>18.800851156824447</v>
      </c>
      <c r="AM39" s="48">
        <f>$CK39*C_Of!AM39</f>
        <v>2.4574627067622372</v>
      </c>
      <c r="AN39" s="48">
        <f>$CK39*C_Of!AN39</f>
        <v>10.45089406760426</v>
      </c>
      <c r="AO39" s="48">
        <f>$CK39*C_Of!AO39</f>
        <v>14.801747938823738</v>
      </c>
      <c r="AP39" s="48">
        <f>$CK39*C_Of!AP39</f>
        <v>3.3362846184652479</v>
      </c>
      <c r="AQ39" s="48">
        <f>$CK39*C_Of!AQ39</f>
        <v>24.954692442878795</v>
      </c>
      <c r="AR39" s="48">
        <f>$CK39*C_Of!AR39</f>
        <v>5.3695853416422299</v>
      </c>
      <c r="AS39" s="48">
        <f>$CK39*C_Of!AS39</f>
        <v>8.4028953265617776</v>
      </c>
      <c r="AT39" s="48">
        <f>$CK39*C_Of!AT39</f>
        <v>3.7659617232741653</v>
      </c>
      <c r="AU39" s="48">
        <f>$CK39*C_Of!AU39</f>
        <v>1.5761371994613045</v>
      </c>
      <c r="AV39" s="48">
        <f>$CK39*C_Of!AV39</f>
        <v>13.42779166448515</v>
      </c>
      <c r="AW39" s="48">
        <f>$CK39*C_Of!AW39</f>
        <v>2.0790456706066629</v>
      </c>
      <c r="AX39" s="48">
        <f>$CK39*C_Of!AX39</f>
        <v>6.9624202543449805</v>
      </c>
      <c r="AY39" s="48">
        <f>$CK39*C_Of!AY39</f>
        <v>10.908570254853103</v>
      </c>
      <c r="AZ39" s="48">
        <f>$CK39*C_Of!AZ39</f>
        <v>33.679986958856396</v>
      </c>
      <c r="BA39" s="48">
        <f>$CK39*C_Of!BA39</f>
        <v>1.2636013757821047</v>
      </c>
      <c r="BB39" s="48">
        <f>$CK39*C_Of!BB39</f>
        <v>5.1897376474154662</v>
      </c>
      <c r="BC39" s="48">
        <f>$CK39*C_Of!BC39</f>
        <v>2.800314226951921</v>
      </c>
      <c r="BD39" s="48">
        <f>$CK39*C_Of!BD39</f>
        <v>7.393526391208824</v>
      </c>
      <c r="BE39" s="48">
        <f>$CK39*C_Of!BE39</f>
        <v>9.032391324491277</v>
      </c>
      <c r="BF39" s="48">
        <f>$CK39*C_Of!BF39</f>
        <v>11.936851311615397</v>
      </c>
      <c r="BG39" s="48">
        <f>$CK39*C_Of!BG39</f>
        <v>11.763710672474236</v>
      </c>
      <c r="BH39" s="48">
        <f>$CK39*C_Of!BH39</f>
        <v>10.772093671433479</v>
      </c>
      <c r="BI39" s="48">
        <f>$CK39*C_Of!BI39</f>
        <v>222.9463141003132</v>
      </c>
      <c r="BJ39" s="48">
        <f>$CK39*C_Of!BJ39</f>
        <v>3292.9505681889673</v>
      </c>
      <c r="BK39" s="48">
        <f>$CK39*C_Of!BK39</f>
        <v>5273.2598754277624</v>
      </c>
      <c r="BL39" s="48">
        <f>$CK39*C_Of!BL39</f>
        <v>0.68481589419101074</v>
      </c>
      <c r="BM39" s="48">
        <f>$CK39*C_Of!BM39</f>
        <v>3344.0625649694502</v>
      </c>
      <c r="BN39" s="48">
        <f>$CK39*C_Of!BN39</f>
        <v>15041.543703787398</v>
      </c>
      <c r="BO39" s="48">
        <f>$CK39*C_Of!BO39</f>
        <v>4.3255266370929855</v>
      </c>
      <c r="BP39" s="48">
        <f>$CK39*C_Of!BP39</f>
        <v>4.4254125634429213</v>
      </c>
      <c r="BQ39" s="48">
        <f>$CK39*C_Of!BQ39</f>
        <v>3.2283318479501846</v>
      </c>
      <c r="BR39" s="48">
        <f>$CK39*C_Of!BR39</f>
        <v>0.34534095556016242</v>
      </c>
      <c r="BS39" s="48">
        <f>$CK39*C_Of!BS39</f>
        <v>0.68134472307957183</v>
      </c>
      <c r="BT39" s="48">
        <f>$CK39*C_Of!BT39</f>
        <v>14.233559590573574</v>
      </c>
      <c r="BU39" s="48">
        <f>$CK39*C_Of!BU39</f>
        <v>10.074484258218273</v>
      </c>
      <c r="BV39" s="48">
        <f>$CK39*C_Of!BV39</f>
        <v>7.1411291824929881</v>
      </c>
      <c r="BW39" s="48">
        <f>$CK39*C_Of!BW39</f>
        <v>3.8291513528845753</v>
      </c>
      <c r="BX39" s="48">
        <f>$CK39*C_Of!BX39</f>
        <v>14.692943013563882</v>
      </c>
      <c r="BY39" s="48">
        <f>$CK39*C_Of!BY39</f>
        <v>15.196909672662812</v>
      </c>
      <c r="BZ39" s="48">
        <f>$CK39*C_Of!BZ39</f>
        <v>4874.5085465624852</v>
      </c>
      <c r="CA39" s="55">
        <f>$CK39*C_Of!CA39</f>
        <v>0</v>
      </c>
      <c r="CB39" s="83">
        <f t="shared" si="0"/>
        <v>38771.707097762446</v>
      </c>
      <c r="CC39" s="51">
        <f>$CK39*C_Of!CC39</f>
        <v>862440.98787478136</v>
      </c>
      <c r="CD39" s="48">
        <f>$CK39*C_Of!CD39</f>
        <v>0</v>
      </c>
      <c r="CE39" s="48">
        <f>$CK39*C_Of!CE39</f>
        <v>0</v>
      </c>
      <c r="CF39" s="48">
        <f>$CK39*C_Of!CF39</f>
        <v>324.55569489938335</v>
      </c>
      <c r="CG39" s="48">
        <f>$CK39*C_Of!CG39</f>
        <v>2706.0446011362924</v>
      </c>
      <c r="CH39" s="82">
        <f>$CK39*C_Of!CH39</f>
        <v>5146.7047314213705</v>
      </c>
      <c r="CI39" s="93">
        <f t="shared" si="1"/>
        <v>909390.00000000093</v>
      </c>
      <c r="CJ39" s="127"/>
      <c r="CK39" s="48">
        <f>+Sim_V_Of!G32</f>
        <v>909390.00000000116</v>
      </c>
      <c r="CL39" s="48">
        <f t="shared" si="2"/>
        <v>0</v>
      </c>
      <c r="CM39" s="48"/>
      <c r="CN39" s="167">
        <f t="shared" si="3"/>
        <v>0.95736514905842107</v>
      </c>
      <c r="CO39" s="360">
        <v>0</v>
      </c>
    </row>
    <row r="40" spans="1:93" ht="19.5" x14ac:dyDescent="0.25">
      <c r="A40" s="30"/>
      <c r="B40" s="42" t="s">
        <v>31</v>
      </c>
      <c r="C40" s="43" t="s">
        <v>142</v>
      </c>
      <c r="D40" s="51">
        <f>$CK40*C_Of!D40</f>
        <v>0.79043996971340813</v>
      </c>
      <c r="E40" s="48">
        <f>$CK40*C_Of!E40</f>
        <v>1.0712514037704646</v>
      </c>
      <c r="F40" s="48">
        <f>$CK40*C_Of!F40</f>
        <v>2.4109698659046255</v>
      </c>
      <c r="G40" s="48">
        <f>$CK40*C_Of!G40</f>
        <v>0.35599893465506438</v>
      </c>
      <c r="H40" s="48">
        <f>$CK40*C_Of!H40</f>
        <v>7.9771082186583095</v>
      </c>
      <c r="I40" s="48">
        <f>$CK40*C_Of!I40</f>
        <v>1.2676616442564581</v>
      </c>
      <c r="J40" s="48">
        <f>$CK40*C_Of!J40</f>
        <v>1.7568555291859074</v>
      </c>
      <c r="K40" s="48">
        <f>$CK40*C_Of!K40</f>
        <v>4.7524013504454352</v>
      </c>
      <c r="L40" s="48">
        <f>$CK40*C_Of!L40</f>
        <v>1.5589312240122404</v>
      </c>
      <c r="M40" s="48">
        <f>$CK40*C_Of!M40</f>
        <v>5.5431263915049174</v>
      </c>
      <c r="N40" s="48">
        <f>$CK40*C_Of!N40</f>
        <v>0.33396716121951908</v>
      </c>
      <c r="O40" s="48">
        <f>$CK40*C_Of!O40</f>
        <v>24.236688148091851</v>
      </c>
      <c r="P40" s="48">
        <f>$CK40*C_Of!P40</f>
        <v>16549.754684582007</v>
      </c>
      <c r="Q40" s="48">
        <f>$CK40*C_Of!Q40</f>
        <v>1.265830505733458</v>
      </c>
      <c r="R40" s="48">
        <f>$CK40*C_Of!R40</f>
        <v>22.272707618937929</v>
      </c>
      <c r="S40" s="48">
        <f>$CK40*C_Of!S40</f>
        <v>3.2277502205862159</v>
      </c>
      <c r="T40" s="48">
        <f>$CK40*C_Of!T40</f>
        <v>10.693988779072107</v>
      </c>
      <c r="U40" s="48">
        <f>$CK40*C_Of!U40</f>
        <v>20.118661377505596</v>
      </c>
      <c r="V40" s="48">
        <f>$CK40*C_Of!V40</f>
        <v>33.481191258461699</v>
      </c>
      <c r="W40" s="48">
        <f>$CK40*C_Of!W40</f>
        <v>9.1457217432820865</v>
      </c>
      <c r="X40" s="48">
        <f>$CK40*C_Of!X40</f>
        <v>6.3514376287787009</v>
      </c>
      <c r="Y40" s="48">
        <f>$CK40*C_Of!Y40</f>
        <v>7.3631543611675694</v>
      </c>
      <c r="Z40" s="48">
        <f>$CK40*C_Of!Z40</f>
        <v>11.34507078034828</v>
      </c>
      <c r="AA40" s="48">
        <f>$CK40*C_Of!AA40</f>
        <v>2.6201903700927542</v>
      </c>
      <c r="AB40" s="48">
        <f>$CK40*C_Of!AB40</f>
        <v>13.403812197153508</v>
      </c>
      <c r="AC40" s="48">
        <f>$CK40*C_Of!AC40</f>
        <v>0.87668964614817446</v>
      </c>
      <c r="AD40" s="48">
        <f>$CK40*C_Of!AD40</f>
        <v>1.3146423511552878</v>
      </c>
      <c r="AE40" s="48">
        <f>$CK40*C_Of!AE40</f>
        <v>10.952064068416096</v>
      </c>
      <c r="AF40" s="48">
        <f>$CK40*C_Of!AF40</f>
        <v>6.0197601203668309</v>
      </c>
      <c r="AG40" s="48">
        <f>$CK40*C_Of!AG40</f>
        <v>1.0163380547267629</v>
      </c>
      <c r="AH40" s="48">
        <f>$CK40*C_Of!AH40</f>
        <v>3.194215917502484</v>
      </c>
      <c r="AI40" s="48">
        <f>$CK40*C_Of!AI40</f>
        <v>14659.06492221257</v>
      </c>
      <c r="AJ40" s="48">
        <f>$CK40*C_Of!AJ40</f>
        <v>0</v>
      </c>
      <c r="AK40" s="48">
        <f>$CK40*C_Of!AK40</f>
        <v>1.7940878246709948</v>
      </c>
      <c r="AL40" s="48">
        <f>$CK40*C_Of!AL40</f>
        <v>6.6386024599834741</v>
      </c>
      <c r="AM40" s="48">
        <f>$CK40*C_Of!AM40</f>
        <v>0.86190602265901983</v>
      </c>
      <c r="AN40" s="48">
        <f>$CK40*C_Of!AN40</f>
        <v>3.6799475290888344</v>
      </c>
      <c r="AO40" s="48">
        <f>$CK40*C_Of!AO40</f>
        <v>5.204798476148361</v>
      </c>
      <c r="AP40" s="48">
        <f>$CK40*C_Of!AP40</f>
        <v>1.1715256267567988</v>
      </c>
      <c r="AQ40" s="48">
        <f>$CK40*C_Of!AQ40</f>
        <v>3924.1414842387903</v>
      </c>
      <c r="AR40" s="48">
        <f>$CK40*C_Of!AR40</f>
        <v>348.53060329165532</v>
      </c>
      <c r="AS40" s="48">
        <f>$CK40*C_Of!AS40</f>
        <v>668.40201518878018</v>
      </c>
      <c r="AT40" s="48">
        <f>$CK40*C_Of!AT40</f>
        <v>248.3076040891799</v>
      </c>
      <c r="AU40" s="48">
        <f>$CK40*C_Of!AU40</f>
        <v>0.55247584083837376</v>
      </c>
      <c r="AV40" s="48">
        <f>$CK40*C_Of!AV40</f>
        <v>4.7171011378366012</v>
      </c>
      <c r="AW40" s="48">
        <f>$CK40*C_Of!AW40</f>
        <v>0.73076137169865862</v>
      </c>
      <c r="AX40" s="48">
        <f>$CK40*C_Of!AX40</f>
        <v>2.4472907586013313</v>
      </c>
      <c r="AY40" s="48">
        <f>$CK40*C_Of!AY40</f>
        <v>3.8436675790138861</v>
      </c>
      <c r="AZ40" s="48">
        <f>$CK40*C_Of!AZ40</f>
        <v>11.912014444922139</v>
      </c>
      <c r="BA40" s="48">
        <f>$CK40*C_Of!BA40</f>
        <v>0.4436059513412014</v>
      </c>
      <c r="BB40" s="48">
        <f>$CK40*C_Of!BB40</f>
        <v>1.8244760160546853</v>
      </c>
      <c r="BC40" s="48">
        <f>$CK40*C_Of!BC40</f>
        <v>0.98790786387875462</v>
      </c>
      <c r="BD40" s="48">
        <f>$CK40*C_Of!BD40</f>
        <v>2.5946863082462479</v>
      </c>
      <c r="BE40" s="48">
        <f>$CK40*C_Of!BE40</f>
        <v>3.1872895121874247</v>
      </c>
      <c r="BF40" s="48">
        <f>$CK40*C_Of!BF40</f>
        <v>4.2056395079016138</v>
      </c>
      <c r="BG40" s="48">
        <f>$CK40*C_Of!BG40</f>
        <v>4.1327294510439234</v>
      </c>
      <c r="BH40" s="48">
        <f>$CK40*C_Of!BH40</f>
        <v>3.7995299674052516</v>
      </c>
      <c r="BI40" s="48">
        <f>$CK40*C_Of!BI40</f>
        <v>78.802924448312794</v>
      </c>
      <c r="BJ40" s="48">
        <f>$CK40*C_Of!BJ40</f>
        <v>9.2447968609089433</v>
      </c>
      <c r="BK40" s="48">
        <f>$CK40*C_Of!BK40</f>
        <v>32.761798791304834</v>
      </c>
      <c r="BL40" s="48">
        <f>$CK40*C_Of!BL40</f>
        <v>0.23942515410043896</v>
      </c>
      <c r="BM40" s="48">
        <f>$CK40*C_Of!BM40</f>
        <v>223.66264952322274</v>
      </c>
      <c r="BN40" s="48">
        <f>$CK40*C_Of!BN40</f>
        <v>1075.219113403165</v>
      </c>
      <c r="BO40" s="48">
        <f>$CK40*C_Of!BO40</f>
        <v>1.5121014727125937</v>
      </c>
      <c r="BP40" s="48">
        <f>$CK40*C_Of!BP40</f>
        <v>1.5519427042913765</v>
      </c>
      <c r="BQ40" s="48">
        <f>$CK40*C_Of!BQ40</f>
        <v>1.1286305602096631</v>
      </c>
      <c r="BR40" s="48">
        <f>$CK40*C_Of!BR40</f>
        <v>0.12080532542296138</v>
      </c>
      <c r="BS40" s="48">
        <f>$CK40*C_Of!BS40</f>
        <v>0.23818194768671472</v>
      </c>
      <c r="BT40" s="48">
        <f>$CK40*C_Of!BT40</f>
        <v>5.0099682541937538</v>
      </c>
      <c r="BU40" s="48">
        <f>$CK40*C_Of!BU40</f>
        <v>3.2279137926473398</v>
      </c>
      <c r="BV40" s="48">
        <f>$CK40*C_Of!BV40</f>
        <v>2.5027837501906873</v>
      </c>
      <c r="BW40" s="48">
        <f>$CK40*C_Of!BW40</f>
        <v>1.3385821945147136</v>
      </c>
      <c r="BX40" s="48">
        <f>$CK40*C_Of!BX40</f>
        <v>5.1569216469601917</v>
      </c>
      <c r="BY40" s="48">
        <f>$CK40*C_Of!BY40</f>
        <v>4.9914138514132285</v>
      </c>
      <c r="BZ40" s="48">
        <f>$CK40*C_Of!BZ40</f>
        <v>882.08296619330338</v>
      </c>
      <c r="CA40" s="55">
        <f>$CK40*C_Of!CA40</f>
        <v>0</v>
      </c>
      <c r="CB40" s="83">
        <f t="shared" si="0"/>
        <v>39008.442903968658</v>
      </c>
      <c r="CC40" s="51">
        <f>$CK40*C_Of!CC40</f>
        <v>605165.95792376273</v>
      </c>
      <c r="CD40" s="48">
        <f>$CK40*C_Of!CD40</f>
        <v>0</v>
      </c>
      <c r="CE40" s="48">
        <f>$CK40*C_Of!CE40</f>
        <v>0</v>
      </c>
      <c r="CF40" s="48">
        <f>$CK40*C_Of!CF40</f>
        <v>114.22835426493825</v>
      </c>
      <c r="CG40" s="48">
        <f>$CK40*C_Of!CG40</f>
        <v>-5553.7292948050454</v>
      </c>
      <c r="CH40" s="82">
        <f>$CK40*C_Of!CH40</f>
        <v>3921.1001128101793</v>
      </c>
      <c r="CI40" s="93">
        <f t="shared" si="1"/>
        <v>642656.0000000014</v>
      </c>
      <c r="CJ40" s="127"/>
      <c r="CK40" s="48">
        <f>+Sim_V_Of!G33</f>
        <v>642656.0000000014</v>
      </c>
      <c r="CL40" s="48">
        <f t="shared" si="2"/>
        <v>0</v>
      </c>
      <c r="CM40" s="48"/>
      <c r="CN40" s="167">
        <f t="shared" si="3"/>
        <v>0.93930120794955851</v>
      </c>
      <c r="CO40" s="360">
        <v>0</v>
      </c>
    </row>
    <row r="41" spans="1:93" ht="19.5" x14ac:dyDescent="0.25">
      <c r="A41" s="30"/>
      <c r="B41" s="42" t="s">
        <v>32</v>
      </c>
      <c r="C41" s="43" t="s">
        <v>143</v>
      </c>
      <c r="D41" s="51">
        <f>$CK41*C_Of!D41</f>
        <v>0</v>
      </c>
      <c r="E41" s="48">
        <f>$CK41*C_Of!E41</f>
        <v>0</v>
      </c>
      <c r="F41" s="48">
        <f>$CK41*C_Of!F41</f>
        <v>0</v>
      </c>
      <c r="G41" s="48">
        <f>$CK41*C_Of!G41</f>
        <v>0</v>
      </c>
      <c r="H41" s="48">
        <f>$CK41*C_Of!H41</f>
        <v>0</v>
      </c>
      <c r="I41" s="48">
        <f>$CK41*C_Of!I41</f>
        <v>0</v>
      </c>
      <c r="J41" s="48">
        <f>$CK41*C_Of!J41</f>
        <v>0</v>
      </c>
      <c r="K41" s="48">
        <f>$CK41*C_Of!K41</f>
        <v>0</v>
      </c>
      <c r="L41" s="48">
        <f>$CK41*C_Of!L41</f>
        <v>0</v>
      </c>
      <c r="M41" s="48">
        <f>$CK41*C_Of!M41</f>
        <v>0</v>
      </c>
      <c r="N41" s="48">
        <f>$CK41*C_Of!N41</f>
        <v>0</v>
      </c>
      <c r="O41" s="48">
        <f>$CK41*C_Of!O41</f>
        <v>0</v>
      </c>
      <c r="P41" s="48">
        <f>$CK41*C_Of!P41</f>
        <v>0</v>
      </c>
      <c r="Q41" s="48">
        <f>$CK41*C_Of!Q41</f>
        <v>0</v>
      </c>
      <c r="R41" s="48">
        <f>$CK41*C_Of!R41</f>
        <v>0</v>
      </c>
      <c r="S41" s="48">
        <f>$CK41*C_Of!S41</f>
        <v>0</v>
      </c>
      <c r="T41" s="48">
        <f>$CK41*C_Of!T41</f>
        <v>0</v>
      </c>
      <c r="U41" s="48">
        <f>$CK41*C_Of!U41</f>
        <v>0</v>
      </c>
      <c r="V41" s="48">
        <f>$CK41*C_Of!V41</f>
        <v>0</v>
      </c>
      <c r="W41" s="48">
        <f>$CK41*C_Of!W41</f>
        <v>0</v>
      </c>
      <c r="X41" s="48">
        <f>$CK41*C_Of!X41</f>
        <v>0</v>
      </c>
      <c r="Y41" s="48">
        <f>$CK41*C_Of!Y41</f>
        <v>0</v>
      </c>
      <c r="Z41" s="48">
        <f>$CK41*C_Of!Z41</f>
        <v>0</v>
      </c>
      <c r="AA41" s="48">
        <f>$CK41*C_Of!AA41</f>
        <v>0</v>
      </c>
      <c r="AB41" s="48">
        <f>$CK41*C_Of!AB41</f>
        <v>0</v>
      </c>
      <c r="AC41" s="48">
        <f>$CK41*C_Of!AC41</f>
        <v>0</v>
      </c>
      <c r="AD41" s="48">
        <f>$CK41*C_Of!AD41</f>
        <v>0</v>
      </c>
      <c r="AE41" s="48">
        <f>$CK41*C_Of!AE41</f>
        <v>0</v>
      </c>
      <c r="AF41" s="48">
        <f>$CK41*C_Of!AF41</f>
        <v>0</v>
      </c>
      <c r="AG41" s="48">
        <f>$CK41*C_Of!AG41</f>
        <v>0</v>
      </c>
      <c r="AH41" s="48">
        <f>$CK41*C_Of!AH41</f>
        <v>0</v>
      </c>
      <c r="AI41" s="48">
        <f>$CK41*C_Of!AI41</f>
        <v>0</v>
      </c>
      <c r="AJ41" s="48">
        <f>$CK41*C_Of!AJ41</f>
        <v>0</v>
      </c>
      <c r="AK41" s="48">
        <f>$CK41*C_Of!AK41</f>
        <v>0</v>
      </c>
      <c r="AL41" s="48">
        <f>$CK41*C_Of!AL41</f>
        <v>0</v>
      </c>
      <c r="AM41" s="48">
        <f>$CK41*C_Of!AM41</f>
        <v>0</v>
      </c>
      <c r="AN41" s="48">
        <f>$CK41*C_Of!AN41</f>
        <v>0</v>
      </c>
      <c r="AO41" s="48">
        <f>$CK41*C_Of!AO41</f>
        <v>0</v>
      </c>
      <c r="AP41" s="48">
        <f>$CK41*C_Of!AP41</f>
        <v>0</v>
      </c>
      <c r="AQ41" s="48">
        <f>$CK41*C_Of!AQ41</f>
        <v>0</v>
      </c>
      <c r="AR41" s="48">
        <f>$CK41*C_Of!AR41</f>
        <v>0</v>
      </c>
      <c r="AS41" s="48">
        <f>$CK41*C_Of!AS41</f>
        <v>0</v>
      </c>
      <c r="AT41" s="48">
        <f>$CK41*C_Of!AT41</f>
        <v>0</v>
      </c>
      <c r="AU41" s="48">
        <f>$CK41*C_Of!AU41</f>
        <v>0</v>
      </c>
      <c r="AV41" s="48">
        <f>$CK41*C_Of!AV41</f>
        <v>0</v>
      </c>
      <c r="AW41" s="48">
        <f>$CK41*C_Of!AW41</f>
        <v>0</v>
      </c>
      <c r="AX41" s="48">
        <f>$CK41*C_Of!AX41</f>
        <v>0</v>
      </c>
      <c r="AY41" s="48">
        <f>$CK41*C_Of!AY41</f>
        <v>0</v>
      </c>
      <c r="AZ41" s="48">
        <f>$CK41*C_Of!AZ41</f>
        <v>0</v>
      </c>
      <c r="BA41" s="48">
        <f>$CK41*C_Of!BA41</f>
        <v>0</v>
      </c>
      <c r="BB41" s="48">
        <f>$CK41*C_Of!BB41</f>
        <v>0</v>
      </c>
      <c r="BC41" s="48">
        <f>$CK41*C_Of!BC41</f>
        <v>0</v>
      </c>
      <c r="BD41" s="48">
        <f>$CK41*C_Of!BD41</f>
        <v>0</v>
      </c>
      <c r="BE41" s="48">
        <f>$CK41*C_Of!BE41</f>
        <v>0</v>
      </c>
      <c r="BF41" s="48">
        <f>$CK41*C_Of!BF41</f>
        <v>0</v>
      </c>
      <c r="BG41" s="48">
        <f>$CK41*C_Of!BG41</f>
        <v>0</v>
      </c>
      <c r="BH41" s="48">
        <f>$CK41*C_Of!BH41</f>
        <v>0</v>
      </c>
      <c r="BI41" s="48">
        <f>$CK41*C_Of!BI41</f>
        <v>0</v>
      </c>
      <c r="BJ41" s="48">
        <f>$CK41*C_Of!BJ41</f>
        <v>0</v>
      </c>
      <c r="BK41" s="48">
        <f>$CK41*C_Of!BK41</f>
        <v>0</v>
      </c>
      <c r="BL41" s="48">
        <f>$CK41*C_Of!BL41</f>
        <v>0</v>
      </c>
      <c r="BM41" s="48">
        <f>$CK41*C_Of!BM41</f>
        <v>0</v>
      </c>
      <c r="BN41" s="48">
        <f>$CK41*C_Of!BN41</f>
        <v>0</v>
      </c>
      <c r="BO41" s="48">
        <f>$CK41*C_Of!BO41</f>
        <v>0</v>
      </c>
      <c r="BP41" s="48">
        <f>$CK41*C_Of!BP41</f>
        <v>0</v>
      </c>
      <c r="BQ41" s="48">
        <f>$CK41*C_Of!BQ41</f>
        <v>0</v>
      </c>
      <c r="BR41" s="48">
        <f>$CK41*C_Of!BR41</f>
        <v>0</v>
      </c>
      <c r="BS41" s="48">
        <f>$CK41*C_Of!BS41</f>
        <v>0</v>
      </c>
      <c r="BT41" s="48">
        <f>$CK41*C_Of!BT41</f>
        <v>0</v>
      </c>
      <c r="BU41" s="48">
        <f>$CK41*C_Of!BU41</f>
        <v>0</v>
      </c>
      <c r="BV41" s="48">
        <f>$CK41*C_Of!BV41</f>
        <v>0</v>
      </c>
      <c r="BW41" s="48">
        <f>$CK41*C_Of!BW41</f>
        <v>0</v>
      </c>
      <c r="BX41" s="48">
        <f>$CK41*C_Of!BX41</f>
        <v>0</v>
      </c>
      <c r="BY41" s="48">
        <f>$CK41*C_Of!BY41</f>
        <v>0</v>
      </c>
      <c r="BZ41" s="48">
        <f>$CK41*C_Of!BZ41</f>
        <v>0</v>
      </c>
      <c r="CA41" s="55">
        <f>$CK41*C_Of!CA41</f>
        <v>0</v>
      </c>
      <c r="CB41" s="83">
        <f t="shared" si="0"/>
        <v>0</v>
      </c>
      <c r="CC41" s="51">
        <f>$CK41*C_Of!CC41</f>
        <v>0</v>
      </c>
      <c r="CD41" s="48">
        <f>$CK41*C_Of!CD41</f>
        <v>0</v>
      </c>
      <c r="CE41" s="48">
        <f>$CK41*C_Of!CE41</f>
        <v>0</v>
      </c>
      <c r="CF41" s="48">
        <f>$CK41*C_Of!CF41</f>
        <v>0</v>
      </c>
      <c r="CG41" s="48">
        <f>$CK41*C_Of!CG41</f>
        <v>0</v>
      </c>
      <c r="CH41" s="82">
        <f>$CK41*C_Of!CH41</f>
        <v>0</v>
      </c>
      <c r="CI41" s="93">
        <f t="shared" si="1"/>
        <v>0</v>
      </c>
      <c r="CJ41" s="127"/>
      <c r="CK41" s="48">
        <f>+Sim_V_Of!G34</f>
        <v>0</v>
      </c>
      <c r="CL41" s="48">
        <f t="shared" si="2"/>
        <v>0</v>
      </c>
      <c r="CM41" s="48"/>
      <c r="CN41" s="167">
        <f t="shared" si="3"/>
        <v>0</v>
      </c>
      <c r="CO41" s="360">
        <v>0</v>
      </c>
    </row>
    <row r="42" spans="1:93" ht="19.5" x14ac:dyDescent="0.25">
      <c r="A42" s="30"/>
      <c r="B42" s="42" t="s">
        <v>33</v>
      </c>
      <c r="C42" s="43" t="s">
        <v>144</v>
      </c>
      <c r="D42" s="51">
        <f>$CK42*C_Of!D42</f>
        <v>436.90351875979201</v>
      </c>
      <c r="E42" s="48">
        <f>$CK42*C_Of!E42</f>
        <v>8440.9545975344681</v>
      </c>
      <c r="F42" s="48">
        <f>$CK42*C_Of!F42</f>
        <v>513.54486743807138</v>
      </c>
      <c r="G42" s="48">
        <f>$CK42*C_Of!G42</f>
        <v>1003.3813032989723</v>
      </c>
      <c r="H42" s="48">
        <f>$CK42*C_Of!H42</f>
        <v>7551.9837443013357</v>
      </c>
      <c r="I42" s="48">
        <f>$CK42*C_Of!I42</f>
        <v>784.1988679933819</v>
      </c>
      <c r="J42" s="48">
        <f>$CK42*C_Of!J42</f>
        <v>209.72642134160719</v>
      </c>
      <c r="K42" s="48">
        <f>$CK42*C_Of!K42</f>
        <v>2759.1899036274408</v>
      </c>
      <c r="L42" s="48">
        <f>$CK42*C_Of!L42</f>
        <v>224.58026751875491</v>
      </c>
      <c r="M42" s="48">
        <f>$CK42*C_Of!M42</f>
        <v>2045.3519638339999</v>
      </c>
      <c r="N42" s="48">
        <f>$CK42*C_Of!N42</f>
        <v>10.740724303045027</v>
      </c>
      <c r="O42" s="48">
        <f>$CK42*C_Of!O42</f>
        <v>1821.9970652091633</v>
      </c>
      <c r="P42" s="48">
        <f>$CK42*C_Of!P42</f>
        <v>2840.5663952352129</v>
      </c>
      <c r="Q42" s="48">
        <f>$CK42*C_Of!Q42</f>
        <v>87.117870175966416</v>
      </c>
      <c r="R42" s="48">
        <f>$CK42*C_Of!R42</f>
        <v>2622.1429732379715</v>
      </c>
      <c r="S42" s="48">
        <f>$CK42*C_Of!S42</f>
        <v>326.24778818934908</v>
      </c>
      <c r="T42" s="48">
        <f>$CK42*C_Of!T42</f>
        <v>375.13909677873545</v>
      </c>
      <c r="U42" s="48">
        <f>$CK42*C_Of!U42</f>
        <v>8125.7323557742839</v>
      </c>
      <c r="V42" s="48">
        <f>$CK42*C_Of!V42</f>
        <v>1148.0442292450462</v>
      </c>
      <c r="W42" s="48">
        <f>$CK42*C_Of!W42</f>
        <v>273.25544201425839</v>
      </c>
      <c r="X42" s="48">
        <f>$CK42*C_Of!X42</f>
        <v>401.30588756052884</v>
      </c>
      <c r="Y42" s="48">
        <f>$CK42*C_Of!Y42</f>
        <v>63.4754051578294</v>
      </c>
      <c r="Z42" s="48">
        <f>$CK42*C_Of!Z42</f>
        <v>948.1657795576607</v>
      </c>
      <c r="AA42" s="48">
        <f>$CK42*C_Of!AA42</f>
        <v>120.10292326964506</v>
      </c>
      <c r="AB42" s="48">
        <f>$CK42*C_Of!AB42</f>
        <v>106.50092358406272</v>
      </c>
      <c r="AC42" s="48">
        <f>$CK42*C_Of!AC42</f>
        <v>29.046472984499445</v>
      </c>
      <c r="AD42" s="48">
        <f>$CK42*C_Of!AD42</f>
        <v>41.77019252441152</v>
      </c>
      <c r="AE42" s="48">
        <f>$CK42*C_Of!AE42</f>
        <v>362.74416890456661</v>
      </c>
      <c r="AF42" s="48">
        <f>$CK42*C_Of!AF42</f>
        <v>252.11970976384367</v>
      </c>
      <c r="AG42" s="48">
        <f>$CK42*C_Of!AG42</f>
        <v>35.954250197114334</v>
      </c>
      <c r="AH42" s="48">
        <f>$CK42*C_Of!AH42</f>
        <v>173.49968284091918</v>
      </c>
      <c r="AI42" s="48">
        <f>$CK42*C_Of!AI42</f>
        <v>99.224391265072754</v>
      </c>
      <c r="AJ42" s="48">
        <f>$CK42*C_Of!AJ42</f>
        <v>0</v>
      </c>
      <c r="AK42" s="48">
        <f>$CK42*C_Of!AK42</f>
        <v>22921.890676186056</v>
      </c>
      <c r="AL42" s="48">
        <f>$CK42*C_Of!AL42</f>
        <v>75937.790623133027</v>
      </c>
      <c r="AM42" s="48">
        <f>$CK42*C_Of!AM42</f>
        <v>9075.0881222340267</v>
      </c>
      <c r="AN42" s="48">
        <f>$CK42*C_Of!AN42</f>
        <v>199.10789582537859</v>
      </c>
      <c r="AO42" s="48">
        <f>$CK42*C_Of!AO42</f>
        <v>355.67256120635955</v>
      </c>
      <c r="AP42" s="48">
        <f>$CK42*C_Of!AP42</f>
        <v>731.25381657222886</v>
      </c>
      <c r="AQ42" s="48">
        <f>$CK42*C_Of!AQ42</f>
        <v>1172.1278486620931</v>
      </c>
      <c r="AR42" s="48">
        <f>$CK42*C_Of!AR42</f>
        <v>747.58302210827674</v>
      </c>
      <c r="AS42" s="48">
        <f>$CK42*C_Of!AS42</f>
        <v>2646.7321363751257</v>
      </c>
      <c r="AT42" s="48">
        <f>$CK42*C_Of!AT42</f>
        <v>775.28302469199582</v>
      </c>
      <c r="AU42" s="48">
        <f>$CK42*C_Of!AU42</f>
        <v>243.49940139464977</v>
      </c>
      <c r="AV42" s="48">
        <f>$CK42*C_Of!AV42</f>
        <v>2033.711760896542</v>
      </c>
      <c r="AW42" s="48">
        <f>$CK42*C_Of!AW42</f>
        <v>60.164444305589775</v>
      </c>
      <c r="AX42" s="48">
        <f>$CK42*C_Of!AX42</f>
        <v>122.73757044244167</v>
      </c>
      <c r="AY42" s="48">
        <f>$CK42*C_Of!AY42</f>
        <v>215.16875011964382</v>
      </c>
      <c r="AZ42" s="48">
        <f>$CK42*C_Of!AZ42</f>
        <v>1052.5364830417088</v>
      </c>
      <c r="BA42" s="48">
        <f>$CK42*C_Of!BA42</f>
        <v>482.01207460207786</v>
      </c>
      <c r="BB42" s="48">
        <f>$CK42*C_Of!BB42</f>
        <v>1946.1453884142743</v>
      </c>
      <c r="BC42" s="48">
        <f>$CK42*C_Of!BC42</f>
        <v>106.11670087562551</v>
      </c>
      <c r="BD42" s="48">
        <f>$CK42*C_Of!BD42</f>
        <v>1707.6509872934262</v>
      </c>
      <c r="BE42" s="48">
        <f>$CK42*C_Of!BE42</f>
        <v>21224.409332957879</v>
      </c>
      <c r="BF42" s="48">
        <f>$CK42*C_Of!BF42</f>
        <v>603.07549276007853</v>
      </c>
      <c r="BG42" s="48">
        <f>$CK42*C_Of!BG42</f>
        <v>248.10348324941737</v>
      </c>
      <c r="BH42" s="48">
        <f>$CK42*C_Of!BH42</f>
        <v>252.81422074200532</v>
      </c>
      <c r="BI42" s="48">
        <f>$CK42*C_Of!BI42</f>
        <v>6550.0493670032165</v>
      </c>
      <c r="BJ42" s="48">
        <f>$CK42*C_Of!BJ42</f>
        <v>109292.11337468747</v>
      </c>
      <c r="BK42" s="48">
        <f>$CK42*C_Of!BK42</f>
        <v>5736.0203552570747</v>
      </c>
      <c r="BL42" s="48">
        <f>$CK42*C_Of!BL42</f>
        <v>1436.4859675353698</v>
      </c>
      <c r="BM42" s="48">
        <f>$CK42*C_Of!BM42</f>
        <v>3110.1503271015931</v>
      </c>
      <c r="BN42" s="48">
        <f>$CK42*C_Of!BN42</f>
        <v>763.12724216359413</v>
      </c>
      <c r="BO42" s="48">
        <f>$CK42*C_Of!BO42</f>
        <v>589.65706403394131</v>
      </c>
      <c r="BP42" s="48">
        <f>$CK42*C_Of!BP42</f>
        <v>114.86788301723999</v>
      </c>
      <c r="BQ42" s="48">
        <f>$CK42*C_Of!BQ42</f>
        <v>49.865046527346927</v>
      </c>
      <c r="BR42" s="48">
        <f>$CK42*C_Of!BR42</f>
        <v>18.68832715890532</v>
      </c>
      <c r="BS42" s="48">
        <f>$CK42*C_Of!BS42</f>
        <v>7.086273825418715</v>
      </c>
      <c r="BT42" s="48">
        <f>$CK42*C_Of!BT42</f>
        <v>16140.274218920165</v>
      </c>
      <c r="BU42" s="48">
        <f>$CK42*C_Of!BU42</f>
        <v>304.21441396244825</v>
      </c>
      <c r="BV42" s="48">
        <f>$CK42*C_Of!BV42</f>
        <v>4379.9438941905119</v>
      </c>
      <c r="BW42" s="48">
        <f>$CK42*C_Of!BW42</f>
        <v>516.24161642334514</v>
      </c>
      <c r="BX42" s="48">
        <f>$CK42*C_Of!BX42</f>
        <v>3782.2911926481543</v>
      </c>
      <c r="BY42" s="48">
        <f>$CK42*C_Of!BY42</f>
        <v>201.48908722873992</v>
      </c>
      <c r="BZ42" s="48">
        <f>$CK42*C_Of!BZ42</f>
        <v>207.96513683289791</v>
      </c>
      <c r="CA42" s="55">
        <f>$CK42*C_Of!CA42</f>
        <v>0</v>
      </c>
      <c r="CB42" s="83">
        <f t="shared" si="0"/>
        <v>342295.9157900284</v>
      </c>
      <c r="CC42" s="51">
        <f>$CK42*C_Of!CC42</f>
        <v>93396.069814252303</v>
      </c>
      <c r="CD42" s="48">
        <f>$CK42*C_Of!CD42</f>
        <v>0</v>
      </c>
      <c r="CE42" s="48">
        <f>$CK42*C_Of!CE42</f>
        <v>0</v>
      </c>
      <c r="CF42" s="48">
        <f>$CK42*C_Of!CF42</f>
        <v>5766.0919473879694</v>
      </c>
      <c r="CG42" s="48">
        <f>$CK42*C_Of!CG42</f>
        <v>-8660.5766453400902</v>
      </c>
      <c r="CH42" s="82">
        <f>$CK42*C_Of!CH42</f>
        <v>62778.499093673345</v>
      </c>
      <c r="CI42" s="93">
        <f t="shared" si="1"/>
        <v>495576.00000000198</v>
      </c>
      <c r="CJ42" s="127"/>
      <c r="CK42" s="48">
        <f>+Sim_V_Of!G35</f>
        <v>495576.00000000151</v>
      </c>
      <c r="CL42" s="48">
        <f t="shared" si="2"/>
        <v>-4.6566128730773926E-10</v>
      </c>
      <c r="CM42" s="48"/>
      <c r="CN42" s="167">
        <f t="shared" si="3"/>
        <v>0.30929682674296766</v>
      </c>
      <c r="CO42" s="360">
        <v>0</v>
      </c>
    </row>
    <row r="43" spans="1:93" ht="19.5" x14ac:dyDescent="0.25">
      <c r="A43" s="30"/>
      <c r="B43" s="42" t="s">
        <v>34</v>
      </c>
      <c r="C43" s="43" t="s">
        <v>145</v>
      </c>
      <c r="D43" s="51">
        <f>$CK43*C_Of!D43</f>
        <v>71.444010160293246</v>
      </c>
      <c r="E43" s="48">
        <f>$CK43*C_Of!E43</f>
        <v>113.42413226730196</v>
      </c>
      <c r="F43" s="48">
        <f>$CK43*C_Of!F43</f>
        <v>238.36257751533847</v>
      </c>
      <c r="G43" s="48">
        <f>$CK43*C_Of!G43</f>
        <v>22.708532502777313</v>
      </c>
      <c r="H43" s="48">
        <f>$CK43*C_Of!H43</f>
        <v>1660.0816290112284</v>
      </c>
      <c r="I43" s="48">
        <f>$CK43*C_Of!I43</f>
        <v>2691.860756309417</v>
      </c>
      <c r="J43" s="48">
        <f>$CK43*C_Of!J43</f>
        <v>112.02769463124667</v>
      </c>
      <c r="K43" s="48">
        <f>$CK43*C_Of!K43</f>
        <v>748.75078788754922</v>
      </c>
      <c r="L43" s="48">
        <f>$CK43*C_Of!L43</f>
        <v>234.92164500896675</v>
      </c>
      <c r="M43" s="48">
        <f>$CK43*C_Of!M43</f>
        <v>340.23877764584114</v>
      </c>
      <c r="N43" s="48">
        <f>$CK43*C_Of!N43</f>
        <v>82.646365375916474</v>
      </c>
      <c r="O43" s="48">
        <f>$CK43*C_Of!O43</f>
        <v>2314.0817876066594</v>
      </c>
      <c r="P43" s="48">
        <f>$CK43*C_Of!P43</f>
        <v>6673.2262256759923</v>
      </c>
      <c r="Q43" s="48">
        <f>$CK43*C_Of!Q43</f>
        <v>322.20696141166172</v>
      </c>
      <c r="R43" s="48">
        <f>$CK43*C_Of!R43</f>
        <v>13790.256553166157</v>
      </c>
      <c r="S43" s="48">
        <f>$CK43*C_Of!S43</f>
        <v>1901.1946895134699</v>
      </c>
      <c r="T43" s="48">
        <f>$CK43*C_Of!T43</f>
        <v>1355.8766849555363</v>
      </c>
      <c r="U43" s="48">
        <f>$CK43*C_Of!U43</f>
        <v>5806.7056861754827</v>
      </c>
      <c r="V43" s="48">
        <f>$CK43*C_Of!V43</f>
        <v>2113.5954547423862</v>
      </c>
      <c r="W43" s="48">
        <f>$CK43*C_Of!W43</f>
        <v>592.72204181164852</v>
      </c>
      <c r="X43" s="48">
        <f>$CK43*C_Of!X43</f>
        <v>801.81445018258694</v>
      </c>
      <c r="Y43" s="48">
        <f>$CK43*C_Of!Y43</f>
        <v>563.42758903302649</v>
      </c>
      <c r="Z43" s="48">
        <f>$CK43*C_Of!Z43</f>
        <v>756.25560872363781</v>
      </c>
      <c r="AA43" s="48">
        <f>$CK43*C_Of!AA43</f>
        <v>211.22062334299576</v>
      </c>
      <c r="AB43" s="48">
        <f>$CK43*C_Of!AB43</f>
        <v>653.16044254877193</v>
      </c>
      <c r="AC43" s="48">
        <f>$CK43*C_Of!AC43</f>
        <v>156.55337078216533</v>
      </c>
      <c r="AD43" s="48">
        <f>$CK43*C_Of!AD43</f>
        <v>140.88274822938288</v>
      </c>
      <c r="AE43" s="48">
        <f>$CK43*C_Of!AE43</f>
        <v>1325.5163948504453</v>
      </c>
      <c r="AF43" s="48">
        <f>$CK43*C_Of!AF43</f>
        <v>1866.447675664383</v>
      </c>
      <c r="AG43" s="48">
        <f>$CK43*C_Of!AG43</f>
        <v>166.45691041412235</v>
      </c>
      <c r="AH43" s="48">
        <f>$CK43*C_Of!AH43</f>
        <v>1961.3990983326985</v>
      </c>
      <c r="AI43" s="48">
        <f>$CK43*C_Of!AI43</f>
        <v>1010.8248953330578</v>
      </c>
      <c r="AJ43" s="48">
        <f>$CK43*C_Of!AJ43</f>
        <v>0</v>
      </c>
      <c r="AK43" s="48">
        <f>$CK43*C_Of!AK43</f>
        <v>2103.7159417921844</v>
      </c>
      <c r="AL43" s="48">
        <f>$CK43*C_Of!AL43</f>
        <v>52182.144879671134</v>
      </c>
      <c r="AM43" s="48">
        <f>$CK43*C_Of!AM43</f>
        <v>3794.5190679935067</v>
      </c>
      <c r="AN43" s="48">
        <f>$CK43*C_Of!AN43</f>
        <v>1851.8691756065741</v>
      </c>
      <c r="AO43" s="48">
        <f>$CK43*C_Of!AO43</f>
        <v>2490.7187385267453</v>
      </c>
      <c r="AP43" s="48">
        <f>$CK43*C_Of!AP43</f>
        <v>1356.2267481408746</v>
      </c>
      <c r="AQ43" s="48">
        <f>$CK43*C_Of!AQ43</f>
        <v>2532.7029110636245</v>
      </c>
      <c r="AR43" s="48">
        <f>$CK43*C_Of!AR43</f>
        <v>655.22741568544222</v>
      </c>
      <c r="AS43" s="48">
        <f>$CK43*C_Of!AS43</f>
        <v>1729.8104333526078</v>
      </c>
      <c r="AT43" s="48">
        <f>$CK43*C_Of!AT43</f>
        <v>306.77394475980765</v>
      </c>
      <c r="AU43" s="48">
        <f>$CK43*C_Of!AU43</f>
        <v>304.6735822277783</v>
      </c>
      <c r="AV43" s="48">
        <f>$CK43*C_Of!AV43</f>
        <v>1203.5366706095983</v>
      </c>
      <c r="AW43" s="48">
        <f>$CK43*C_Of!AW43</f>
        <v>321.09540337584451</v>
      </c>
      <c r="AX43" s="48">
        <f>$CK43*C_Of!AX43</f>
        <v>1335.8465411018499</v>
      </c>
      <c r="AY43" s="48">
        <f>$CK43*C_Of!AY43</f>
        <v>1983.0284472303078</v>
      </c>
      <c r="AZ43" s="48">
        <f>$CK43*C_Of!AZ43</f>
        <v>6486.3505102355839</v>
      </c>
      <c r="BA43" s="48">
        <f>$CK43*C_Of!BA43</f>
        <v>315.71826681473681</v>
      </c>
      <c r="BB43" s="48">
        <f>$CK43*C_Of!BB43</f>
        <v>1500.167532282826</v>
      </c>
      <c r="BC43" s="48">
        <f>$CK43*C_Of!BC43</f>
        <v>494.06580282381083</v>
      </c>
      <c r="BD43" s="48">
        <f>$CK43*C_Of!BD43</f>
        <v>717.4570011999117</v>
      </c>
      <c r="BE43" s="48">
        <f>$CK43*C_Of!BE43</f>
        <v>1479.3429491111954</v>
      </c>
      <c r="BF43" s="48">
        <f>$CK43*C_Of!BF43</f>
        <v>2941.5144341063701</v>
      </c>
      <c r="BG43" s="48">
        <f>$CK43*C_Of!BG43</f>
        <v>2084.3278699587986</v>
      </c>
      <c r="BH43" s="48">
        <f>$CK43*C_Of!BH43</f>
        <v>4277.1229183005316</v>
      </c>
      <c r="BI43" s="48">
        <f>$CK43*C_Of!BI43</f>
        <v>38558.865488980802</v>
      </c>
      <c r="BJ43" s="48">
        <f>$CK43*C_Of!BJ43</f>
        <v>39332.565036783788</v>
      </c>
      <c r="BK43" s="48">
        <f>$CK43*C_Of!BK43</f>
        <v>9979.9315323527844</v>
      </c>
      <c r="BL43" s="48">
        <f>$CK43*C_Of!BL43</f>
        <v>330.32503620620145</v>
      </c>
      <c r="BM43" s="48">
        <f>$CK43*C_Of!BM43</f>
        <v>1957.8276559742912</v>
      </c>
      <c r="BN43" s="48">
        <f>$CK43*C_Of!BN43</f>
        <v>3221.4811085163624</v>
      </c>
      <c r="BO43" s="48">
        <f>$CK43*C_Of!BO43</f>
        <v>1651.4526878748907</v>
      </c>
      <c r="BP43" s="48">
        <f>$CK43*C_Of!BP43</f>
        <v>4419.0818168962896</v>
      </c>
      <c r="BQ43" s="48">
        <f>$CK43*C_Of!BQ43</f>
        <v>1310.6852506261346</v>
      </c>
      <c r="BR43" s="48">
        <f>$CK43*C_Of!BR43</f>
        <v>1156.7408555494133</v>
      </c>
      <c r="BS43" s="48">
        <f>$CK43*C_Of!BS43</f>
        <v>14.619680125358308</v>
      </c>
      <c r="BT43" s="48">
        <f>$CK43*C_Of!BT43</f>
        <v>26163.084583231303</v>
      </c>
      <c r="BU43" s="48">
        <f>$CK43*C_Of!BU43</f>
        <v>16190.626440733411</v>
      </c>
      <c r="BV43" s="48">
        <f>$CK43*C_Of!BV43</f>
        <v>10970.569751490222</v>
      </c>
      <c r="BW43" s="48">
        <f>$CK43*C_Of!BW43</f>
        <v>36875.923776693751</v>
      </c>
      <c r="BX43" s="48">
        <f>$CK43*C_Of!BX43</f>
        <v>6023.2586900126589</v>
      </c>
      <c r="BY43" s="48">
        <f>$CK43*C_Of!BY43</f>
        <v>4040.0916337495651</v>
      </c>
      <c r="BZ43" s="48">
        <f>$CK43*C_Of!BZ43</f>
        <v>11237.31514271266</v>
      </c>
      <c r="CA43" s="55">
        <f>$CK43*C_Of!CA43</f>
        <v>0</v>
      </c>
      <c r="CB43" s="83">
        <f t="shared" si="0"/>
        <v>358682.69615529367</v>
      </c>
      <c r="CC43" s="51">
        <f>$CK43*C_Of!CC43</f>
        <v>584381.12119588349</v>
      </c>
      <c r="CD43" s="48">
        <f>$CK43*C_Of!CD43</f>
        <v>0</v>
      </c>
      <c r="CE43" s="48">
        <f>$CK43*C_Of!CE43</f>
        <v>0</v>
      </c>
      <c r="CF43" s="48">
        <f>$CK43*C_Of!CF43</f>
        <v>36077.590608757855</v>
      </c>
      <c r="CG43" s="48">
        <f>$CK43*C_Of!CG43</f>
        <v>-103.71984985177291</v>
      </c>
      <c r="CH43" s="82">
        <f>$CK43*C_Of!CH43</f>
        <v>58723.311889915822</v>
      </c>
      <c r="CI43" s="93">
        <f t="shared" si="1"/>
        <v>1037760.999999999</v>
      </c>
      <c r="CJ43" s="127"/>
      <c r="CK43" s="48">
        <f>+Sim_V_Of!G36</f>
        <v>1037760.9999999993</v>
      </c>
      <c r="CL43" s="48">
        <f t="shared" si="2"/>
        <v>0</v>
      </c>
      <c r="CM43" s="48"/>
      <c r="CN43" s="167">
        <f t="shared" si="3"/>
        <v>0.65436868782379187</v>
      </c>
      <c r="CO43" s="360">
        <v>0</v>
      </c>
    </row>
    <row r="44" spans="1:93" ht="19.5" x14ac:dyDescent="0.25">
      <c r="A44" s="30"/>
      <c r="B44" s="42" t="s">
        <v>35</v>
      </c>
      <c r="C44" s="43" t="s">
        <v>146</v>
      </c>
      <c r="D44" s="51">
        <f>$CK44*C_Of!D44</f>
        <v>4.4928585070674893</v>
      </c>
      <c r="E44" s="48">
        <f>$CK44*C_Of!E44</f>
        <v>5.9280901521013263</v>
      </c>
      <c r="F44" s="48">
        <f>$CK44*C_Of!F44</f>
        <v>13.505747551313711</v>
      </c>
      <c r="G44" s="48">
        <f>$CK44*C_Of!G44</f>
        <v>2.1152783307658658</v>
      </c>
      <c r="H44" s="48">
        <f>$CK44*C_Of!H44</f>
        <v>593.17904767869004</v>
      </c>
      <c r="I44" s="48">
        <f>$CK44*C_Of!I44</f>
        <v>483.79030036375218</v>
      </c>
      <c r="J44" s="48">
        <f>$CK44*C_Of!J44</f>
        <v>10.439280923661251</v>
      </c>
      <c r="K44" s="48">
        <f>$CK44*C_Of!K44</f>
        <v>540.25863007974635</v>
      </c>
      <c r="L44" s="48">
        <f>$CK44*C_Of!L44</f>
        <v>8.6875898580406048</v>
      </c>
      <c r="M44" s="48">
        <f>$CK44*C_Of!M44</f>
        <v>276.67270387616622</v>
      </c>
      <c r="N44" s="48">
        <f>$CK44*C_Of!N44</f>
        <v>22.376399295258121</v>
      </c>
      <c r="O44" s="48">
        <f>$CK44*C_Of!O44</f>
        <v>147.24207271529804</v>
      </c>
      <c r="P44" s="48">
        <f>$CK44*C_Of!P44</f>
        <v>42.712523701989916</v>
      </c>
      <c r="Q44" s="48">
        <f>$CK44*C_Of!Q44</f>
        <v>2684.7133575270832</v>
      </c>
      <c r="R44" s="48">
        <f>$CK44*C_Of!R44</f>
        <v>95.999510886353661</v>
      </c>
      <c r="S44" s="48">
        <f>$CK44*C_Of!S44</f>
        <v>10.725673478201607</v>
      </c>
      <c r="T44" s="48">
        <f>$CK44*C_Of!T44</f>
        <v>57.010979821297234</v>
      </c>
      <c r="U44" s="48">
        <f>$CK44*C_Of!U44</f>
        <v>369.46936053026366</v>
      </c>
      <c r="V44" s="48">
        <f>$CK44*C_Of!V44</f>
        <v>199.95956059956933</v>
      </c>
      <c r="W44" s="48">
        <f>$CK44*C_Of!W44</f>
        <v>54.549360705939954</v>
      </c>
      <c r="X44" s="48">
        <f>$CK44*C_Of!X44</f>
        <v>33.89399472193039</v>
      </c>
      <c r="Y44" s="48">
        <f>$CK44*C_Of!Y44</f>
        <v>23.832960230197937</v>
      </c>
      <c r="Z44" s="48">
        <f>$CK44*C_Of!Z44</f>
        <v>67.54369270087544</v>
      </c>
      <c r="AA44" s="48">
        <f>$CK44*C_Of!AA44</f>
        <v>15.141358987197744</v>
      </c>
      <c r="AB44" s="48">
        <f>$CK44*C_Of!AB44</f>
        <v>20.063833362846502</v>
      </c>
      <c r="AC44" s="48">
        <f>$CK44*C_Of!AC44</f>
        <v>5.3849000567359253</v>
      </c>
      <c r="AD44" s="48">
        <f>$CK44*C_Of!AD44</f>
        <v>7.7367891118042209</v>
      </c>
      <c r="AE44" s="48">
        <f>$CK44*C_Of!AE44</f>
        <v>153.45042069617168</v>
      </c>
      <c r="AF44" s="48">
        <f>$CK44*C_Of!AF44</f>
        <v>215.33880135826968</v>
      </c>
      <c r="AG44" s="48">
        <f>$CK44*C_Of!AG44</f>
        <v>5.6417809092265117</v>
      </c>
      <c r="AH44" s="48">
        <f>$CK44*C_Of!AH44</f>
        <v>209.19827164778002</v>
      </c>
      <c r="AI44" s="48">
        <f>$CK44*C_Of!AI44</f>
        <v>86.463621495950406</v>
      </c>
      <c r="AJ44" s="48">
        <f>$CK44*C_Of!AJ44</f>
        <v>0</v>
      </c>
      <c r="AK44" s="48">
        <f>$CK44*C_Of!AK44</f>
        <v>160.56066898997153</v>
      </c>
      <c r="AL44" s="48">
        <f>$CK44*C_Of!AL44</f>
        <v>2937.4117359176939</v>
      </c>
      <c r="AM44" s="48">
        <f>$CK44*C_Of!AM44</f>
        <v>49308.27147042779</v>
      </c>
      <c r="AN44" s="48">
        <f>$CK44*C_Of!AN44</f>
        <v>176.9625975054141</v>
      </c>
      <c r="AO44" s="48">
        <f>$CK44*C_Of!AO44</f>
        <v>265.81912296106952</v>
      </c>
      <c r="AP44" s="48">
        <f>$CK44*C_Of!AP44</f>
        <v>10.397496743152407</v>
      </c>
      <c r="AQ44" s="48">
        <f>$CK44*C_Of!AQ44</f>
        <v>50.929872114959764</v>
      </c>
      <c r="AR44" s="48">
        <f>$CK44*C_Of!AR44</f>
        <v>1136.59925736075</v>
      </c>
      <c r="AS44" s="48">
        <f>$CK44*C_Of!AS44</f>
        <v>68.425189341280571</v>
      </c>
      <c r="AT44" s="48">
        <f>$CK44*C_Of!AT44</f>
        <v>19.430744760755577</v>
      </c>
      <c r="AU44" s="48">
        <f>$CK44*C_Of!AU44</f>
        <v>46.88833166156644</v>
      </c>
      <c r="AV44" s="48">
        <f>$CK44*C_Of!AV44</f>
        <v>2286.2160859975161</v>
      </c>
      <c r="AW44" s="48">
        <f>$CK44*C_Of!AW44</f>
        <v>22.998339216344927</v>
      </c>
      <c r="AX44" s="48">
        <f>$CK44*C_Of!AX44</f>
        <v>125.48220571984803</v>
      </c>
      <c r="AY44" s="48">
        <f>$CK44*C_Of!AY44</f>
        <v>14.831117434962913</v>
      </c>
      <c r="AZ44" s="48">
        <f>$CK44*C_Of!AZ44</f>
        <v>329.06697245861591</v>
      </c>
      <c r="BA44" s="48">
        <f>$CK44*C_Of!BA44</f>
        <v>7.546677072467312</v>
      </c>
      <c r="BB44" s="48">
        <f>$CK44*C_Of!BB44</f>
        <v>21.083013621088842</v>
      </c>
      <c r="BC44" s="48">
        <f>$CK44*C_Of!BC44</f>
        <v>41.193841742422649</v>
      </c>
      <c r="BD44" s="48">
        <f>$CK44*C_Of!BD44</f>
        <v>341.73582516802009</v>
      </c>
      <c r="BE44" s="48">
        <f>$CK44*C_Of!BE44</f>
        <v>796.49049126191494</v>
      </c>
      <c r="BF44" s="48">
        <f>$CK44*C_Of!BF44</f>
        <v>3579.6856227247572</v>
      </c>
      <c r="BG44" s="48">
        <f>$CK44*C_Of!BG44</f>
        <v>476.49154848967009</v>
      </c>
      <c r="BH44" s="48">
        <f>$CK44*C_Of!BH44</f>
        <v>755.83480881707374</v>
      </c>
      <c r="BI44" s="48">
        <f>$CK44*C_Of!BI44</f>
        <v>430.34097233796871</v>
      </c>
      <c r="BJ44" s="48">
        <f>$CK44*C_Of!BJ44</f>
        <v>244.99744050094654</v>
      </c>
      <c r="BK44" s="48">
        <f>$CK44*C_Of!BK44</f>
        <v>841.0727803673052</v>
      </c>
      <c r="BL44" s="48">
        <f>$CK44*C_Of!BL44</f>
        <v>2.9576239059614573</v>
      </c>
      <c r="BM44" s="48">
        <f>$CK44*C_Of!BM44</f>
        <v>12.765521640356916</v>
      </c>
      <c r="BN44" s="48">
        <f>$CK44*C_Of!BN44</f>
        <v>200.05007842631176</v>
      </c>
      <c r="BO44" s="48">
        <f>$CK44*C_Of!BO44</f>
        <v>132.46880859206942</v>
      </c>
      <c r="BP44" s="48">
        <f>$CK44*C_Of!BP44</f>
        <v>27.726461835740356</v>
      </c>
      <c r="BQ44" s="48">
        <f>$CK44*C_Of!BQ44</f>
        <v>12.766937325796327</v>
      </c>
      <c r="BR44" s="48">
        <f>$CK44*C_Of!BR44</f>
        <v>6.3041457793163085</v>
      </c>
      <c r="BS44" s="48">
        <f>$CK44*C_Of!BS44</f>
        <v>1.4207914061251441</v>
      </c>
      <c r="BT44" s="48">
        <f>$CK44*C_Of!BT44</f>
        <v>2472.2139380394365</v>
      </c>
      <c r="BU44" s="48">
        <f>$CK44*C_Of!BU44</f>
        <v>97.342276084538952</v>
      </c>
      <c r="BV44" s="48">
        <f>$CK44*C_Of!BV44</f>
        <v>451.44413180795488</v>
      </c>
      <c r="BW44" s="48">
        <f>$CK44*C_Of!BW44</f>
        <v>188.18006857793839</v>
      </c>
      <c r="BX44" s="48">
        <f>$CK44*C_Of!BX44</f>
        <v>2319.1396486641161</v>
      </c>
      <c r="BY44" s="48">
        <f>$CK44*C_Of!BY44</f>
        <v>47.071613896507287</v>
      </c>
      <c r="BZ44" s="48">
        <f>$CK44*C_Of!BZ44</f>
        <v>657.78526257725912</v>
      </c>
      <c r="CA44" s="55">
        <f>$CK44*C_Of!CA44</f>
        <v>0</v>
      </c>
      <c r="CB44" s="83">
        <f t="shared" si="0"/>
        <v>77593.920291136325</v>
      </c>
      <c r="CC44" s="51">
        <f>$CK44*C_Of!CC44</f>
        <v>191211.29566461104</v>
      </c>
      <c r="CD44" s="48">
        <f>$CK44*C_Of!CD44</f>
        <v>0</v>
      </c>
      <c r="CE44" s="48">
        <f>$CK44*C_Of!CE44</f>
        <v>0</v>
      </c>
      <c r="CF44" s="48">
        <f>$CK44*C_Of!CF44</f>
        <v>399.63982479381008</v>
      </c>
      <c r="CG44" s="48">
        <f>$CK44*C_Of!CG44</f>
        <v>-8849.3818388590207</v>
      </c>
      <c r="CH44" s="82">
        <f>$CK44*C_Of!CH44</f>
        <v>25863.526058318083</v>
      </c>
      <c r="CI44" s="93">
        <f t="shared" si="1"/>
        <v>286219.00000000017</v>
      </c>
      <c r="CJ44" s="127"/>
      <c r="CK44" s="48">
        <f>+Sim_V_Of!G37</f>
        <v>286219.00000000035</v>
      </c>
      <c r="CL44" s="48">
        <f t="shared" si="2"/>
        <v>0</v>
      </c>
      <c r="CM44" s="48"/>
      <c r="CN44" s="167">
        <f t="shared" si="3"/>
        <v>0.72890017681867314</v>
      </c>
      <c r="CO44" s="360">
        <v>0</v>
      </c>
    </row>
    <row r="45" spans="1:93" ht="19.5" x14ac:dyDescent="0.25">
      <c r="A45" s="30"/>
      <c r="B45" s="42" t="s">
        <v>36</v>
      </c>
      <c r="C45" s="43" t="s">
        <v>147</v>
      </c>
      <c r="D45" s="51">
        <f>$CK45*C_Of!D45</f>
        <v>103.92874419463338</v>
      </c>
      <c r="E45" s="48">
        <f>$CK45*C_Of!E45</f>
        <v>48.724078417040396</v>
      </c>
      <c r="F45" s="48">
        <f>$CK45*C_Of!F45</f>
        <v>158.50196732943857</v>
      </c>
      <c r="G45" s="48">
        <f>$CK45*C_Of!G45</f>
        <v>37.025547198213644</v>
      </c>
      <c r="H45" s="48">
        <f>$CK45*C_Of!H45</f>
        <v>14032.748822834743</v>
      </c>
      <c r="I45" s="48">
        <f>$CK45*C_Of!I45</f>
        <v>160.69987636717849</v>
      </c>
      <c r="J45" s="48">
        <f>$CK45*C_Of!J45</f>
        <v>53.794476587232275</v>
      </c>
      <c r="K45" s="48">
        <f>$CK45*C_Of!K45</f>
        <v>174.17670068861332</v>
      </c>
      <c r="L45" s="48">
        <f>$CK45*C_Of!L45</f>
        <v>236.56688387904879</v>
      </c>
      <c r="M45" s="48">
        <f>$CK45*C_Of!M45</f>
        <v>890.25202463307824</v>
      </c>
      <c r="N45" s="48">
        <f>$CK45*C_Of!N45</f>
        <v>9.7503230750589331</v>
      </c>
      <c r="O45" s="48">
        <f>$CK45*C_Of!O45</f>
        <v>721.28033047238512</v>
      </c>
      <c r="P45" s="48">
        <f>$CK45*C_Of!P45</f>
        <v>330.95557979090023</v>
      </c>
      <c r="Q45" s="48">
        <f>$CK45*C_Of!Q45</f>
        <v>39.507104935178326</v>
      </c>
      <c r="R45" s="48">
        <f>$CK45*C_Of!R45</f>
        <v>1033.6357944166416</v>
      </c>
      <c r="S45" s="48">
        <f>$CK45*C_Of!S45</f>
        <v>140.71689065183995</v>
      </c>
      <c r="T45" s="48">
        <f>$CK45*C_Of!T45</f>
        <v>324.96736221128981</v>
      </c>
      <c r="U45" s="48">
        <f>$CK45*C_Of!U45</f>
        <v>1732.3946481987255</v>
      </c>
      <c r="V45" s="48">
        <f>$CK45*C_Of!V45</f>
        <v>1011.022673516176</v>
      </c>
      <c r="W45" s="48">
        <f>$CK45*C_Of!W45</f>
        <v>267.21317879893871</v>
      </c>
      <c r="X45" s="48">
        <f>$CK45*C_Of!X45</f>
        <v>192.94318864413168</v>
      </c>
      <c r="Y45" s="48">
        <f>$CK45*C_Of!Y45</f>
        <v>51.029152146003739</v>
      </c>
      <c r="Z45" s="48">
        <f>$CK45*C_Of!Z45</f>
        <v>339.57538405546904</v>
      </c>
      <c r="AA45" s="48">
        <f>$CK45*C_Of!AA45</f>
        <v>78.307298252351714</v>
      </c>
      <c r="AB45" s="48">
        <f>$CK45*C_Of!AB45</f>
        <v>189.11320544110202</v>
      </c>
      <c r="AC45" s="48">
        <f>$CK45*C_Of!AC45</f>
        <v>26.02997727090483</v>
      </c>
      <c r="AD45" s="48">
        <f>$CK45*C_Of!AD45</f>
        <v>38.908617653352636</v>
      </c>
      <c r="AE45" s="48">
        <f>$CK45*C_Of!AE45</f>
        <v>327.31971440077012</v>
      </c>
      <c r="AF45" s="48">
        <f>$CK45*C_Of!AF45</f>
        <v>945.97881270534333</v>
      </c>
      <c r="AG45" s="48">
        <f>$CK45*C_Of!AG45</f>
        <v>30.835069698608709</v>
      </c>
      <c r="AH45" s="48">
        <f>$CK45*C_Of!AH45</f>
        <v>108.05419708471605</v>
      </c>
      <c r="AI45" s="48">
        <f>$CK45*C_Of!AI45</f>
        <v>518.77080777941819</v>
      </c>
      <c r="AJ45" s="48">
        <f>$CK45*C_Of!AJ45</f>
        <v>0</v>
      </c>
      <c r="AK45" s="48">
        <f>$CK45*C_Of!AK45</f>
        <v>80.220726396262478</v>
      </c>
      <c r="AL45" s="48">
        <f>$CK45*C_Of!AL45</f>
        <v>239.33985760606444</v>
      </c>
      <c r="AM45" s="48">
        <f>$CK45*C_Of!AM45</f>
        <v>214.32062307457798</v>
      </c>
      <c r="AN45" s="48">
        <f>$CK45*C_Of!AN45</f>
        <v>102495.94664388098</v>
      </c>
      <c r="AO45" s="48">
        <f>$CK45*C_Of!AO45</f>
        <v>935.08956538564883</v>
      </c>
      <c r="AP45" s="48">
        <f>$CK45*C_Of!AP45</f>
        <v>212.28430082185264</v>
      </c>
      <c r="AQ45" s="48">
        <f>$CK45*C_Of!AQ45</f>
        <v>297.36693830867307</v>
      </c>
      <c r="AR45" s="48">
        <f>$CK45*C_Of!AR45</f>
        <v>162.3233938720301</v>
      </c>
      <c r="AS45" s="48">
        <f>$CK45*C_Of!AS45</f>
        <v>1150.395471422906</v>
      </c>
      <c r="AT45" s="48">
        <f>$CK45*C_Of!AT45</f>
        <v>87.672201345115639</v>
      </c>
      <c r="AU45" s="48">
        <f>$CK45*C_Of!AU45</f>
        <v>17.157191860601305</v>
      </c>
      <c r="AV45" s="48">
        <f>$CK45*C_Of!AV45</f>
        <v>627.65653055206474</v>
      </c>
      <c r="AW45" s="48">
        <f>$CK45*C_Of!AW45</f>
        <v>1204.9229416858868</v>
      </c>
      <c r="AX45" s="48">
        <f>$CK45*C_Of!AX45</f>
        <v>118.74272098368675</v>
      </c>
      <c r="AY45" s="48">
        <f>$CK45*C_Of!AY45</f>
        <v>214.27160665156887</v>
      </c>
      <c r="AZ45" s="48">
        <f>$CK45*C_Of!AZ45</f>
        <v>661.75318169165428</v>
      </c>
      <c r="BA45" s="48">
        <f>$CK45*C_Of!BA45</f>
        <v>16.905212082466367</v>
      </c>
      <c r="BB45" s="48">
        <f>$CK45*C_Of!BB45</f>
        <v>105.45487250797393</v>
      </c>
      <c r="BC45" s="48">
        <f>$CK45*C_Of!BC45</f>
        <v>35.014016964925013</v>
      </c>
      <c r="BD45" s="48">
        <f>$CK45*C_Of!BD45</f>
        <v>160.61647227938397</v>
      </c>
      <c r="BE45" s="48">
        <f>$CK45*C_Of!BE45</f>
        <v>69250.270388761041</v>
      </c>
      <c r="BF45" s="48">
        <f>$CK45*C_Of!BF45</f>
        <v>478.11110909934393</v>
      </c>
      <c r="BG45" s="48">
        <f>$CK45*C_Of!BG45</f>
        <v>134.68060520444587</v>
      </c>
      <c r="BH45" s="48">
        <f>$CK45*C_Of!BH45</f>
        <v>134.18921102611935</v>
      </c>
      <c r="BI45" s="48">
        <f>$CK45*C_Of!BI45</f>
        <v>225121.90685479529</v>
      </c>
      <c r="BJ45" s="48">
        <f>$CK45*C_Of!BJ45</f>
        <v>12907.948470195908</v>
      </c>
      <c r="BK45" s="48">
        <f>$CK45*C_Of!BK45</f>
        <v>4004.9808998216095</v>
      </c>
      <c r="BL45" s="48">
        <f>$CK45*C_Of!BL45</f>
        <v>7.0105739777740474</v>
      </c>
      <c r="BM45" s="48">
        <f>$CK45*C_Of!BM45</f>
        <v>18.121951464971332</v>
      </c>
      <c r="BN45" s="48">
        <f>$CK45*C_Of!BN45</f>
        <v>344.25074823532123</v>
      </c>
      <c r="BO45" s="48">
        <f>$CK45*C_Of!BO45</f>
        <v>87.618270886726492</v>
      </c>
      <c r="BP45" s="48">
        <f>$CK45*C_Of!BP45</f>
        <v>48.691707445577642</v>
      </c>
      <c r="BQ45" s="48">
        <f>$CK45*C_Of!BQ45</f>
        <v>33.007450471018238</v>
      </c>
      <c r="BR45" s="48">
        <f>$CK45*C_Of!BR45</f>
        <v>3.5835148828810777</v>
      </c>
      <c r="BS45" s="48">
        <f>$CK45*C_Of!BS45</f>
        <v>28.608936720548304</v>
      </c>
      <c r="BT45" s="48">
        <f>$CK45*C_Of!BT45</f>
        <v>169.79773674305582</v>
      </c>
      <c r="BU45" s="48">
        <f>$CK45*C_Of!BU45</f>
        <v>17134.99459589113</v>
      </c>
      <c r="BV45" s="48">
        <f>$CK45*C_Of!BV45</f>
        <v>613.88690294985918</v>
      </c>
      <c r="BW45" s="48">
        <f>$CK45*C_Of!BW45</f>
        <v>2766.209395132495</v>
      </c>
      <c r="BX45" s="48">
        <f>$CK45*C_Of!BX45</f>
        <v>1990.806112853237</v>
      </c>
      <c r="BY45" s="48">
        <f>$CK45*C_Of!BY45</f>
        <v>4224.9352747032472</v>
      </c>
      <c r="BZ45" s="48">
        <f>$CK45*C_Of!BZ45</f>
        <v>2624.5293444875078</v>
      </c>
      <c r="CA45" s="55">
        <f>$CK45*C_Of!CA45</f>
        <v>0</v>
      </c>
      <c r="CB45" s="83">
        <f t="shared" si="0"/>
        <v>475520.32295845204</v>
      </c>
      <c r="CC45" s="51">
        <f>$CK45*C_Of!CC45</f>
        <v>32917.774540244194</v>
      </c>
      <c r="CD45" s="48">
        <f>$CK45*C_Of!CD45</f>
        <v>0</v>
      </c>
      <c r="CE45" s="48">
        <f>$CK45*C_Of!CE45</f>
        <v>0</v>
      </c>
      <c r="CF45" s="48">
        <f>$CK45*C_Of!CF45</f>
        <v>4673.918443564683</v>
      </c>
      <c r="CG45" s="48">
        <f>$CK45*C_Of!CG45</f>
        <v>-22396.164504160071</v>
      </c>
      <c r="CH45" s="82">
        <f>$CK45*C_Of!CH45</f>
        <v>510174.14856189943</v>
      </c>
      <c r="CI45" s="93">
        <f t="shared" si="1"/>
        <v>1000890.0000000002</v>
      </c>
      <c r="CJ45" s="127"/>
      <c r="CK45" s="48">
        <f>+Sim_V_Of!G38</f>
        <v>1000890.0000000005</v>
      </c>
      <c r="CL45" s="48">
        <f t="shared" si="2"/>
        <v>0</v>
      </c>
      <c r="CM45" s="48"/>
      <c r="CN45" s="167">
        <f t="shared" si="3"/>
        <v>0.52490251380426223</v>
      </c>
      <c r="CO45" s="360">
        <v>0</v>
      </c>
    </row>
    <row r="46" spans="1:93" ht="19.5" x14ac:dyDescent="0.25">
      <c r="A46" s="30"/>
      <c r="B46" s="42" t="s">
        <v>37</v>
      </c>
      <c r="C46" s="43" t="s">
        <v>148</v>
      </c>
      <c r="D46" s="51">
        <f>$CK46*C_Of!D46</f>
        <v>750.5357293034466</v>
      </c>
      <c r="E46" s="48">
        <f>$CK46*C_Of!E46</f>
        <v>96.885500512552298</v>
      </c>
      <c r="F46" s="48">
        <f>$CK46*C_Of!F46</f>
        <v>4686.2298198161016</v>
      </c>
      <c r="G46" s="48">
        <f>$CK46*C_Of!G46</f>
        <v>519.10564182604958</v>
      </c>
      <c r="H46" s="48">
        <f>$CK46*C_Of!H46</f>
        <v>155004.85916719591</v>
      </c>
      <c r="I46" s="48">
        <f>$CK46*C_Of!I46</f>
        <v>120350.58922548287</v>
      </c>
      <c r="J46" s="48">
        <f>$CK46*C_Of!J46</f>
        <v>155.2449430407228</v>
      </c>
      <c r="K46" s="48">
        <f>$CK46*C_Of!K46</f>
        <v>6006.8245924507373</v>
      </c>
      <c r="L46" s="48">
        <f>$CK46*C_Of!L46</f>
        <v>589.75741030476331</v>
      </c>
      <c r="M46" s="48">
        <f>$CK46*C_Of!M46</f>
        <v>5198.6695006509353</v>
      </c>
      <c r="N46" s="48">
        <f>$CK46*C_Of!N46</f>
        <v>27.602891885643508</v>
      </c>
      <c r="O46" s="48">
        <f>$CK46*C_Of!O46</f>
        <v>5846.6849891442098</v>
      </c>
      <c r="P46" s="48">
        <f>$CK46*C_Of!P46</f>
        <v>593.19687664017795</v>
      </c>
      <c r="Q46" s="48">
        <f>$CK46*C_Of!Q46</f>
        <v>85.621881924373398</v>
      </c>
      <c r="R46" s="48">
        <f>$CK46*C_Of!R46</f>
        <v>253.7489142121392</v>
      </c>
      <c r="S46" s="48">
        <f>$CK46*C_Of!S46</f>
        <v>32.690757355676304</v>
      </c>
      <c r="T46" s="48">
        <f>$CK46*C_Of!T46</f>
        <v>3763.7800566117594</v>
      </c>
      <c r="U46" s="48">
        <f>$CK46*C_Of!U46</f>
        <v>87410.112611627745</v>
      </c>
      <c r="V46" s="48">
        <f>$CK46*C_Of!V46</f>
        <v>5906.8972929660431</v>
      </c>
      <c r="W46" s="48">
        <f>$CK46*C_Of!W46</f>
        <v>1633.6479342991397</v>
      </c>
      <c r="X46" s="48">
        <f>$CK46*C_Of!X46</f>
        <v>23618.847874880179</v>
      </c>
      <c r="Y46" s="48">
        <f>$CK46*C_Of!Y46</f>
        <v>2940.6700069400567</v>
      </c>
      <c r="Z46" s="48">
        <f>$CK46*C_Of!Z46</f>
        <v>1716.3336755041034</v>
      </c>
      <c r="AA46" s="48">
        <f>$CK46*C_Of!AA46</f>
        <v>576.50211282849921</v>
      </c>
      <c r="AB46" s="48">
        <f>$CK46*C_Of!AB46</f>
        <v>7475.5960275807538</v>
      </c>
      <c r="AC46" s="48">
        <f>$CK46*C_Of!AC46</f>
        <v>1801.3052279377162</v>
      </c>
      <c r="AD46" s="48">
        <f>$CK46*C_Of!AD46</f>
        <v>1197.8890945142434</v>
      </c>
      <c r="AE46" s="48">
        <f>$CK46*C_Of!AE46</f>
        <v>1610.4322130715266</v>
      </c>
      <c r="AF46" s="48">
        <f>$CK46*C_Of!AF46</f>
        <v>22966.502953521835</v>
      </c>
      <c r="AG46" s="48">
        <f>$CK46*C_Of!AG46</f>
        <v>991.52086266820027</v>
      </c>
      <c r="AH46" s="48">
        <f>$CK46*C_Of!AH46</f>
        <v>18163.090726027389</v>
      </c>
      <c r="AI46" s="48">
        <f>$CK46*C_Of!AI46</f>
        <v>8554.8679313750818</v>
      </c>
      <c r="AJ46" s="48">
        <f>$CK46*C_Of!AJ46</f>
        <v>0</v>
      </c>
      <c r="AK46" s="48">
        <f>$CK46*C_Of!AK46</f>
        <v>1515.4362114401683</v>
      </c>
      <c r="AL46" s="48">
        <f>$CK46*C_Of!AL46</f>
        <v>8922.8060528370697</v>
      </c>
      <c r="AM46" s="48">
        <f>$CK46*C_Of!AM46</f>
        <v>2207.7475329427043</v>
      </c>
      <c r="AN46" s="48">
        <f>$CK46*C_Of!AN46</f>
        <v>148.77443467212089</v>
      </c>
      <c r="AO46" s="48">
        <f>$CK46*C_Of!AO46</f>
        <v>278368.93937279895</v>
      </c>
      <c r="AP46" s="48">
        <f>$CK46*C_Of!AP46</f>
        <v>33250.86876822557</v>
      </c>
      <c r="AQ46" s="48">
        <f>$CK46*C_Of!AQ46</f>
        <v>712.73444177171416</v>
      </c>
      <c r="AR46" s="48">
        <f>$CK46*C_Of!AR46</f>
        <v>2215.3192076766281</v>
      </c>
      <c r="AS46" s="48">
        <f>$CK46*C_Of!AS46</f>
        <v>15456.425623596335</v>
      </c>
      <c r="AT46" s="48">
        <f>$CK46*C_Of!AT46</f>
        <v>4205.0976863358364</v>
      </c>
      <c r="AU46" s="48">
        <f>$CK46*C_Of!AU46</f>
        <v>381.56398971172297</v>
      </c>
      <c r="AV46" s="48">
        <f>$CK46*C_Of!AV46</f>
        <v>11657.349090913363</v>
      </c>
      <c r="AW46" s="48">
        <f>$CK46*C_Of!AW46</f>
        <v>4917.747214487852</v>
      </c>
      <c r="AX46" s="48">
        <f>$CK46*C_Of!AX46</f>
        <v>11371.874284662561</v>
      </c>
      <c r="AY46" s="48">
        <f>$CK46*C_Of!AY46</f>
        <v>322.81819929513767</v>
      </c>
      <c r="AZ46" s="48">
        <f>$CK46*C_Of!AZ46</f>
        <v>3660.7099512949862</v>
      </c>
      <c r="BA46" s="48">
        <f>$CK46*C_Of!BA46</f>
        <v>838.66169613896409</v>
      </c>
      <c r="BB46" s="48">
        <f>$CK46*C_Of!BB46</f>
        <v>2950.0147765031074</v>
      </c>
      <c r="BC46" s="48">
        <f>$CK46*C_Of!BC46</f>
        <v>593.93914393069667</v>
      </c>
      <c r="BD46" s="48">
        <f>$CK46*C_Of!BD46</f>
        <v>354.64235058256736</v>
      </c>
      <c r="BE46" s="48">
        <f>$CK46*C_Of!BE46</f>
        <v>1673.9019272597229</v>
      </c>
      <c r="BF46" s="48">
        <f>$CK46*C_Of!BF46</f>
        <v>2005.1876622889004</v>
      </c>
      <c r="BG46" s="48">
        <f>$CK46*C_Of!BG46</f>
        <v>287.02010223188154</v>
      </c>
      <c r="BH46" s="48">
        <f>$CK46*C_Of!BH46</f>
        <v>1475.9264177261643</v>
      </c>
      <c r="BI46" s="48">
        <f>$CK46*C_Of!BI46</f>
        <v>1945.7016649844331</v>
      </c>
      <c r="BJ46" s="48">
        <f>$CK46*C_Of!BJ46</f>
        <v>381379.88738539623</v>
      </c>
      <c r="BK46" s="48">
        <f>$CK46*C_Of!BK46</f>
        <v>9684.180656355893</v>
      </c>
      <c r="BL46" s="48">
        <f>$CK46*C_Of!BL46</f>
        <v>687.76531809367509</v>
      </c>
      <c r="BM46" s="48">
        <f>$CK46*C_Of!BM46</f>
        <v>1512.3618896531586</v>
      </c>
      <c r="BN46" s="48">
        <f>$CK46*C_Of!BN46</f>
        <v>8380.6250354660297</v>
      </c>
      <c r="BO46" s="48">
        <f>$CK46*C_Of!BO46</f>
        <v>4497.5998871986776</v>
      </c>
      <c r="BP46" s="48">
        <f>$CK46*C_Of!BP46</f>
        <v>13423.711066861493</v>
      </c>
      <c r="BQ46" s="48">
        <f>$CK46*C_Of!BQ46</f>
        <v>610.15684441727944</v>
      </c>
      <c r="BR46" s="48">
        <f>$CK46*C_Of!BR46</f>
        <v>9970.055424919552</v>
      </c>
      <c r="BS46" s="48">
        <f>$CK46*C_Of!BS46</f>
        <v>2754.7754885696363</v>
      </c>
      <c r="BT46" s="48">
        <f>$CK46*C_Of!BT46</f>
        <v>32259.812081439944</v>
      </c>
      <c r="BU46" s="48">
        <f>$CK46*C_Of!BU46</f>
        <v>12850.019195857411</v>
      </c>
      <c r="BV46" s="48">
        <f>$CK46*C_Of!BV46</f>
        <v>8665.2453357562226</v>
      </c>
      <c r="BW46" s="48">
        <f>$CK46*C_Of!BW46</f>
        <v>4546.9755007496769</v>
      </c>
      <c r="BX46" s="48">
        <f>$CK46*C_Of!BX46</f>
        <v>2582.1009952764512</v>
      </c>
      <c r="BY46" s="48">
        <f>$CK46*C_Of!BY46</f>
        <v>5429.5063912468759</v>
      </c>
      <c r="BZ46" s="48">
        <f>$CK46*C_Of!BZ46</f>
        <v>45955.741243731791</v>
      </c>
      <c r="CA46" s="55">
        <f>$CK46*C_Of!CA46</f>
        <v>0</v>
      </c>
      <c r="CB46" s="83">
        <f t="shared" si="0"/>
        <v>1427157.9719893991</v>
      </c>
      <c r="CC46" s="51">
        <f>$CK46*C_Of!CC46</f>
        <v>409571.81585182209</v>
      </c>
      <c r="CD46" s="48">
        <f>$CK46*C_Of!CD46</f>
        <v>0</v>
      </c>
      <c r="CE46" s="48">
        <f>$CK46*C_Of!CE46</f>
        <v>0</v>
      </c>
      <c r="CF46" s="48">
        <f>$CK46*C_Of!CF46</f>
        <v>4928.9661351475843</v>
      </c>
      <c r="CG46" s="48">
        <f>$CK46*C_Of!CG46</f>
        <v>-28821.836027989961</v>
      </c>
      <c r="CH46" s="82">
        <f>$CK46*C_Of!CH46</f>
        <v>62313.082051616861</v>
      </c>
      <c r="CI46" s="93">
        <f t="shared" si="1"/>
        <v>1875149.9999999956</v>
      </c>
      <c r="CJ46" s="127"/>
      <c r="CK46" s="48">
        <f>+Sim_V_Of!G39</f>
        <v>1875149.9999999979</v>
      </c>
      <c r="CL46" s="48">
        <f t="shared" si="2"/>
        <v>2.3283064365386963E-9</v>
      </c>
      <c r="CM46" s="48"/>
      <c r="CN46" s="167">
        <f t="shared" si="3"/>
        <v>0.23890996880814741</v>
      </c>
      <c r="CO46" s="360">
        <v>0</v>
      </c>
    </row>
    <row r="47" spans="1:93" ht="19.5" x14ac:dyDescent="0.25">
      <c r="A47" s="30"/>
      <c r="B47" s="42" t="s">
        <v>38</v>
      </c>
      <c r="C47" s="43" t="s">
        <v>149</v>
      </c>
      <c r="D47" s="51">
        <f>$CK47*C_Of!D47</f>
        <v>18.643408065506478</v>
      </c>
      <c r="E47" s="48">
        <f>$CK47*C_Of!E47</f>
        <v>24.441042481028553</v>
      </c>
      <c r="F47" s="48">
        <f>$CK47*C_Of!F47</f>
        <v>55.848408560518557</v>
      </c>
      <c r="G47" s="48">
        <f>$CK47*C_Of!G47</f>
        <v>8.8675849829524793</v>
      </c>
      <c r="H47" s="48">
        <f>$CK47*C_Of!H47</f>
        <v>190.98671605831063</v>
      </c>
      <c r="I47" s="48">
        <f>$CK47*C_Of!I47</f>
        <v>29.56837432546093</v>
      </c>
      <c r="J47" s="48">
        <f>$CK47*C_Of!J47</f>
        <v>43.763489492029585</v>
      </c>
      <c r="K47" s="48">
        <f>$CK47*C_Of!K47</f>
        <v>116.30362401204721</v>
      </c>
      <c r="L47" s="48">
        <f>$CK47*C_Of!L47</f>
        <v>34.60849243328073</v>
      </c>
      <c r="M47" s="48">
        <f>$CK47*C_Of!M47</f>
        <v>138.73773463828709</v>
      </c>
      <c r="N47" s="48">
        <f>$CK47*C_Of!N47</f>
        <v>8.358793236644269</v>
      </c>
      <c r="O47" s="48">
        <f>$CK47*C_Of!O47</f>
        <v>569.29245549312157</v>
      </c>
      <c r="P47" s="48">
        <f>$CK47*C_Of!P47</f>
        <v>1114.1346622669969</v>
      </c>
      <c r="Q47" s="48">
        <f>$CK47*C_Of!Q47</f>
        <v>37.775707113377251</v>
      </c>
      <c r="R47" s="48">
        <f>$CK47*C_Of!R47</f>
        <v>48.935718108688896</v>
      </c>
      <c r="S47" s="48">
        <f>$CK47*C_Of!S47</f>
        <v>5.7837132235153463</v>
      </c>
      <c r="T47" s="48">
        <f>$CK47*C_Of!T47</f>
        <v>232.86626339402972</v>
      </c>
      <c r="U47" s="48">
        <f>$CK47*C_Of!U47</f>
        <v>352.14659397474782</v>
      </c>
      <c r="V47" s="48">
        <f>$CK47*C_Of!V47</f>
        <v>835.74713667717924</v>
      </c>
      <c r="W47" s="48">
        <f>$CK47*C_Of!W47</f>
        <v>228.36153332793165</v>
      </c>
      <c r="X47" s="48">
        <f>$CK47*C_Of!X47</f>
        <v>138.47820984254449</v>
      </c>
      <c r="Y47" s="48">
        <f>$CK47*C_Of!Y47</f>
        <v>36.528655642375348</v>
      </c>
      <c r="Z47" s="48">
        <f>$CK47*C_Of!Z47</f>
        <v>282.50562935944822</v>
      </c>
      <c r="AA47" s="48">
        <f>$CK47*C_Of!AA47</f>
        <v>63.073710171512232</v>
      </c>
      <c r="AB47" s="48">
        <f>$CK47*C_Of!AB47</f>
        <v>67.266288673069468</v>
      </c>
      <c r="AC47" s="48">
        <f>$CK47*C_Of!AC47</f>
        <v>20.756645332267361</v>
      </c>
      <c r="AD47" s="48">
        <f>$CK47*C_Of!AD47</f>
        <v>31.540237928374786</v>
      </c>
      <c r="AE47" s="48">
        <f>$CK47*C_Of!AE47</f>
        <v>1504.2148032623659</v>
      </c>
      <c r="AF47" s="48">
        <f>$CK47*C_Of!AF47</f>
        <v>3618.2285891283059</v>
      </c>
      <c r="AG47" s="48">
        <f>$CK47*C_Of!AG47</f>
        <v>277.45675104819554</v>
      </c>
      <c r="AH47" s="48">
        <f>$CK47*C_Of!AH47</f>
        <v>2290.150104345199</v>
      </c>
      <c r="AI47" s="48">
        <f>$CK47*C_Of!AI47</f>
        <v>2084.2044325556258</v>
      </c>
      <c r="AJ47" s="48">
        <f>$CK47*C_Of!AJ47</f>
        <v>0</v>
      </c>
      <c r="AK47" s="48">
        <f>$CK47*C_Of!AK47</f>
        <v>29.835760476843912</v>
      </c>
      <c r="AL47" s="48">
        <f>$CK47*C_Of!AL47</f>
        <v>7661.4590149085534</v>
      </c>
      <c r="AM47" s="48">
        <f>$CK47*C_Of!AM47</f>
        <v>98.139802184025257</v>
      </c>
      <c r="AN47" s="48">
        <f>$CK47*C_Of!AN47</f>
        <v>42.320416330775686</v>
      </c>
      <c r="AO47" s="48">
        <f>$CK47*C_Of!AO47</f>
        <v>19614.847312295165</v>
      </c>
      <c r="AP47" s="48">
        <f>$CK47*C_Of!AP47</f>
        <v>31819.652441157908</v>
      </c>
      <c r="AQ47" s="48">
        <f>$CK47*C_Of!AQ47</f>
        <v>512.12398013134487</v>
      </c>
      <c r="AR47" s="48">
        <f>$CK47*C_Of!AR47</f>
        <v>32.898275787563612</v>
      </c>
      <c r="AS47" s="48">
        <f>$CK47*C_Of!AS47</f>
        <v>6272.284364854384</v>
      </c>
      <c r="AT47" s="48">
        <f>$CK47*C_Of!AT47</f>
        <v>2773.3498650709394</v>
      </c>
      <c r="AU47" s="48">
        <f>$CK47*C_Of!AU47</f>
        <v>526.18757528727349</v>
      </c>
      <c r="AV47" s="48">
        <f>$CK47*C_Of!AV47</f>
        <v>5168.1500723531199</v>
      </c>
      <c r="AW47" s="48">
        <f>$CK47*C_Of!AW47</f>
        <v>138.59077739484903</v>
      </c>
      <c r="AX47" s="48">
        <f>$CK47*C_Of!AX47</f>
        <v>36.150008207475679</v>
      </c>
      <c r="AY47" s="48">
        <f>$CK47*C_Of!AY47</f>
        <v>39.432407080072721</v>
      </c>
      <c r="AZ47" s="48">
        <f>$CK47*C_Of!AZ47</f>
        <v>2619.337974275154</v>
      </c>
      <c r="BA47" s="48">
        <f>$CK47*C_Of!BA47</f>
        <v>7.5777525653697939</v>
      </c>
      <c r="BB47" s="48">
        <f>$CK47*C_Of!BB47</f>
        <v>963.63361296494236</v>
      </c>
      <c r="BC47" s="48">
        <f>$CK47*C_Of!BC47</f>
        <v>428.84105744617966</v>
      </c>
      <c r="BD47" s="48">
        <f>$CK47*C_Of!BD47</f>
        <v>355.73794891570282</v>
      </c>
      <c r="BE47" s="48">
        <f>$CK47*C_Of!BE47</f>
        <v>23.960710461538959</v>
      </c>
      <c r="BF47" s="48">
        <f>$CK47*C_Of!BF47</f>
        <v>1549.0432034603939</v>
      </c>
      <c r="BG47" s="48">
        <f>$CK47*C_Of!BG47</f>
        <v>441.78521956671085</v>
      </c>
      <c r="BH47" s="48">
        <f>$CK47*C_Of!BH47</f>
        <v>5136.1208803902764</v>
      </c>
      <c r="BI47" s="48">
        <f>$CK47*C_Of!BI47</f>
        <v>2101.6326442005152</v>
      </c>
      <c r="BJ47" s="48">
        <f>$CK47*C_Of!BJ47</f>
        <v>86288.624077157132</v>
      </c>
      <c r="BK47" s="48">
        <f>$CK47*C_Of!BK47</f>
        <v>716.37557822793565</v>
      </c>
      <c r="BL47" s="48">
        <f>$CK47*C_Of!BL47</f>
        <v>1854.122668841045</v>
      </c>
      <c r="BM47" s="48">
        <f>$CK47*C_Of!BM47</f>
        <v>2943.0224641424184</v>
      </c>
      <c r="BN47" s="48">
        <f>$CK47*C_Of!BN47</f>
        <v>116.81503175610807</v>
      </c>
      <c r="BO47" s="48">
        <f>$CK47*C_Of!BO47</f>
        <v>11997.170215568029</v>
      </c>
      <c r="BP47" s="48">
        <f>$CK47*C_Of!BP47</f>
        <v>14727.601110376139</v>
      </c>
      <c r="BQ47" s="48">
        <f>$CK47*C_Of!BQ47</f>
        <v>3032.0151633659352</v>
      </c>
      <c r="BR47" s="48">
        <f>$CK47*C_Of!BR47</f>
        <v>953.1971573073846</v>
      </c>
      <c r="BS47" s="48">
        <f>$CK47*C_Of!BS47</f>
        <v>7081.9354623455638</v>
      </c>
      <c r="BT47" s="48">
        <f>$CK47*C_Of!BT47</f>
        <v>92726.140338078985</v>
      </c>
      <c r="BU47" s="48">
        <f>$CK47*C_Of!BU47</f>
        <v>23401.403406256803</v>
      </c>
      <c r="BV47" s="48">
        <f>$CK47*C_Of!BV47</f>
        <v>44074.520700717767</v>
      </c>
      <c r="BW47" s="48">
        <f>$CK47*C_Of!BW47</f>
        <v>11030.543888828228</v>
      </c>
      <c r="BX47" s="48">
        <f>$CK47*C_Of!BX47</f>
        <v>90.430393568560476</v>
      </c>
      <c r="BY47" s="48">
        <f>$CK47*C_Of!BY47</f>
        <v>4965.9796461257838</v>
      </c>
      <c r="BZ47" s="48">
        <f>$CK47*C_Of!BZ47</f>
        <v>26534.735493307136</v>
      </c>
      <c r="CA47" s="55">
        <f>$CK47*C_Of!CA47</f>
        <v>0</v>
      </c>
      <c r="CB47" s="83">
        <f t="shared" si="0"/>
        <v>435437.30138289294</v>
      </c>
      <c r="CC47" s="51">
        <f>$CK47*C_Of!CC47</f>
        <v>119634.06404902425</v>
      </c>
      <c r="CD47" s="48">
        <f>$CK47*C_Of!CD47</f>
        <v>0</v>
      </c>
      <c r="CE47" s="48">
        <f>$CK47*C_Of!CE47</f>
        <v>0</v>
      </c>
      <c r="CF47" s="48">
        <f>$CK47*C_Of!CF47</f>
        <v>1413.27022342962</v>
      </c>
      <c r="CG47" s="48">
        <f>$CK47*C_Of!CG47</f>
        <v>-30215.417537138455</v>
      </c>
      <c r="CH47" s="82">
        <f>$CK47*C_Of!CH47</f>
        <v>11916.78188179228</v>
      </c>
      <c r="CI47" s="93">
        <f t="shared" si="1"/>
        <v>538186.00000000058</v>
      </c>
      <c r="CJ47" s="127"/>
      <c r="CK47" s="48">
        <f>+Sim_V_Of!G40</f>
        <v>538186.00000000023</v>
      </c>
      <c r="CL47" s="48">
        <f t="shared" si="2"/>
        <v>0</v>
      </c>
      <c r="CM47" s="48"/>
      <c r="CN47" s="167">
        <f t="shared" si="3"/>
        <v>0.19091670652359513</v>
      </c>
      <c r="CO47" s="360">
        <v>0</v>
      </c>
    </row>
    <row r="48" spans="1:93" ht="19.5" x14ac:dyDescent="0.25">
      <c r="A48" s="30"/>
      <c r="B48" s="42" t="s">
        <v>39</v>
      </c>
      <c r="C48" s="43" t="s">
        <v>150</v>
      </c>
      <c r="D48" s="51">
        <f>$CK48*C_Of!D48</f>
        <v>435.58159500240254</v>
      </c>
      <c r="E48" s="48">
        <f>$CK48*C_Of!E48</f>
        <v>2239.1188587133006</v>
      </c>
      <c r="F48" s="48">
        <f>$CK48*C_Of!F48</f>
        <v>4159.3397691970749</v>
      </c>
      <c r="G48" s="48">
        <f>$CK48*C_Of!G48</f>
        <v>2993.8340329590928</v>
      </c>
      <c r="H48" s="48">
        <f>$CK48*C_Of!H48</f>
        <v>21464.825787061396</v>
      </c>
      <c r="I48" s="48">
        <f>$CK48*C_Of!I48</f>
        <v>173.85734107040136</v>
      </c>
      <c r="J48" s="48">
        <f>$CK48*C_Of!J48</f>
        <v>199.79603954987437</v>
      </c>
      <c r="K48" s="48">
        <f>$CK48*C_Of!K48</f>
        <v>873.7303843165181</v>
      </c>
      <c r="L48" s="48">
        <f>$CK48*C_Of!L48</f>
        <v>15960.557686480077</v>
      </c>
      <c r="M48" s="48">
        <f>$CK48*C_Of!M48</f>
        <v>5094.6756823652095</v>
      </c>
      <c r="N48" s="48">
        <f>$CK48*C_Of!N48</f>
        <v>599.08307502861965</v>
      </c>
      <c r="O48" s="48">
        <f>$CK48*C_Of!O48</f>
        <v>45886.127172866334</v>
      </c>
      <c r="P48" s="48">
        <f>$CK48*C_Of!P48</f>
        <v>0</v>
      </c>
      <c r="Q48" s="48">
        <f>$CK48*C_Of!Q48</f>
        <v>34791.817498517965</v>
      </c>
      <c r="R48" s="48">
        <f>$CK48*C_Of!R48</f>
        <v>6426.617008973064</v>
      </c>
      <c r="S48" s="48">
        <f>$CK48*C_Of!S48</f>
        <v>4140.488110781981</v>
      </c>
      <c r="T48" s="48">
        <f>$CK48*C_Of!T48</f>
        <v>1119.8742708364557</v>
      </c>
      <c r="U48" s="48">
        <f>$CK48*C_Of!U48</f>
        <v>3982.5958338338091</v>
      </c>
      <c r="V48" s="48">
        <f>$CK48*C_Of!V48</f>
        <v>290.39756796860047</v>
      </c>
      <c r="W48" s="48">
        <f>$CK48*C_Of!W48</f>
        <v>31.30637326622308</v>
      </c>
      <c r="X48" s="48">
        <f>$CK48*C_Of!X48</f>
        <v>2913.1392574363422</v>
      </c>
      <c r="Y48" s="48">
        <f>$CK48*C_Of!Y48</f>
        <v>208.62504310659267</v>
      </c>
      <c r="Z48" s="48">
        <f>$CK48*C_Of!Z48</f>
        <v>39.230328925647726</v>
      </c>
      <c r="AA48" s="48">
        <f>$CK48*C_Of!AA48</f>
        <v>56.427508073595398</v>
      </c>
      <c r="AB48" s="48">
        <f>$CK48*C_Of!AB48</f>
        <v>10.228390038061773</v>
      </c>
      <c r="AC48" s="48">
        <f>$CK48*C_Of!AC48</f>
        <v>267.5912135709404</v>
      </c>
      <c r="AD48" s="48">
        <f>$CK48*C_Of!AD48</f>
        <v>708.26069187335941</v>
      </c>
      <c r="AE48" s="48">
        <f>$CK48*C_Of!AE48</f>
        <v>531.44832536510637</v>
      </c>
      <c r="AF48" s="48">
        <f>$CK48*C_Of!AF48</f>
        <v>1063.658395369499</v>
      </c>
      <c r="AG48" s="48">
        <f>$CK48*C_Of!AG48</f>
        <v>1958.6913332743738</v>
      </c>
      <c r="AH48" s="48">
        <f>$CK48*C_Of!AH48</f>
        <v>3242.7146428345627</v>
      </c>
      <c r="AI48" s="48">
        <f>$CK48*C_Of!AI48</f>
        <v>139.17003650595566</v>
      </c>
      <c r="AJ48" s="48">
        <f>$CK48*C_Of!AJ48</f>
        <v>0</v>
      </c>
      <c r="AK48" s="48">
        <f>$CK48*C_Of!AK48</f>
        <v>6679.0196324121307</v>
      </c>
      <c r="AL48" s="48">
        <f>$CK48*C_Of!AL48</f>
        <v>3221.5393980520116</v>
      </c>
      <c r="AM48" s="48">
        <f>$CK48*C_Of!AM48</f>
        <v>587.37741576739791</v>
      </c>
      <c r="AN48" s="48">
        <f>$CK48*C_Of!AN48</f>
        <v>787.98264472697304</v>
      </c>
      <c r="AO48" s="48">
        <f>$CK48*C_Of!AO48</f>
        <v>1675.7023023716365</v>
      </c>
      <c r="AP48" s="48">
        <f>$CK48*C_Of!AP48</f>
        <v>127.16245271781352</v>
      </c>
      <c r="AQ48" s="48">
        <f>$CK48*C_Of!AQ48</f>
        <v>50914.680025008449</v>
      </c>
      <c r="AR48" s="48">
        <f>$CK48*C_Of!AR48</f>
        <v>220.98253071157114</v>
      </c>
      <c r="AS48" s="48">
        <f>$CK48*C_Of!AS48</f>
        <v>2408.9882009616945</v>
      </c>
      <c r="AT48" s="48">
        <f>$CK48*C_Of!AT48</f>
        <v>328.47531815272566</v>
      </c>
      <c r="AU48" s="48">
        <f>$CK48*C_Of!AU48</f>
        <v>752.47434961531633</v>
      </c>
      <c r="AV48" s="48">
        <f>$CK48*C_Of!AV48</f>
        <v>1176.5033260692016</v>
      </c>
      <c r="AW48" s="48">
        <f>$CK48*C_Of!AW48</f>
        <v>32306.271469086609</v>
      </c>
      <c r="AX48" s="48">
        <f>$CK48*C_Of!AX48</f>
        <v>20411.489080897456</v>
      </c>
      <c r="AY48" s="48">
        <f>$CK48*C_Of!AY48</f>
        <v>2370.6027216765115</v>
      </c>
      <c r="AZ48" s="48">
        <f>$CK48*C_Of!AZ48</f>
        <v>43.098312179440946</v>
      </c>
      <c r="BA48" s="48">
        <f>$CK48*C_Of!BA48</f>
        <v>916.64225595924552</v>
      </c>
      <c r="BB48" s="48">
        <f>$CK48*C_Of!BB48</f>
        <v>3289.8907181850736</v>
      </c>
      <c r="BC48" s="48">
        <f>$CK48*C_Of!BC48</f>
        <v>1278.2599628346036</v>
      </c>
      <c r="BD48" s="48">
        <f>$CK48*C_Of!BD48</f>
        <v>63.767388202050284</v>
      </c>
      <c r="BE48" s="48">
        <f>$CK48*C_Of!BE48</f>
        <v>1204.8639452078112</v>
      </c>
      <c r="BF48" s="48">
        <f>$CK48*C_Of!BF48</f>
        <v>5194.2500863374944</v>
      </c>
      <c r="BG48" s="48">
        <f>$CK48*C_Of!BG48</f>
        <v>331370.47582235455</v>
      </c>
      <c r="BH48" s="48">
        <f>$CK48*C_Of!BH48</f>
        <v>3173.9606720203351</v>
      </c>
      <c r="BI48" s="48">
        <f>$CK48*C_Of!BI48</f>
        <v>9308.1368765849766</v>
      </c>
      <c r="BJ48" s="48">
        <f>$CK48*C_Of!BJ48</f>
        <v>388276.22675983625</v>
      </c>
      <c r="BK48" s="48">
        <f>$CK48*C_Of!BK48</f>
        <v>1979484.9378681171</v>
      </c>
      <c r="BL48" s="48">
        <f>$CK48*C_Of!BL48</f>
        <v>23069.811058081134</v>
      </c>
      <c r="BM48" s="48">
        <f>$CK48*C_Of!BM48</f>
        <v>2583.501374586921</v>
      </c>
      <c r="BN48" s="48">
        <f>$CK48*C_Of!BN48</f>
        <v>8954.867681999347</v>
      </c>
      <c r="BO48" s="48">
        <f>$CK48*C_Of!BO48</f>
        <v>313.96800692624197</v>
      </c>
      <c r="BP48" s="48">
        <f>$CK48*C_Of!BP48</f>
        <v>135.55736510114522</v>
      </c>
      <c r="BQ48" s="48">
        <f>$CK48*C_Of!BQ48</f>
        <v>116.30573796834973</v>
      </c>
      <c r="BR48" s="48">
        <f>$CK48*C_Of!BR48</f>
        <v>3.080649840204889</v>
      </c>
      <c r="BS48" s="48">
        <f>$CK48*C_Of!BS48</f>
        <v>7168.5523915482181</v>
      </c>
      <c r="BT48" s="48">
        <f>$CK48*C_Of!BT48</f>
        <v>45149.742812314958</v>
      </c>
      <c r="BU48" s="48">
        <f>$CK48*C_Of!BU48</f>
        <v>9625.6192689009604</v>
      </c>
      <c r="BV48" s="48">
        <f>$CK48*C_Of!BV48</f>
        <v>56931.696012285065</v>
      </c>
      <c r="BW48" s="48">
        <f>$CK48*C_Of!BW48</f>
        <v>1337.3889577355803</v>
      </c>
      <c r="BX48" s="48">
        <f>$CK48*C_Of!BX48</f>
        <v>3831.9658700959567</v>
      </c>
      <c r="BY48" s="48">
        <f>$CK48*C_Of!BY48</f>
        <v>11756.30346132968</v>
      </c>
      <c r="BZ48" s="48">
        <f>$CK48*C_Of!BZ48</f>
        <v>8010.1632779140627</v>
      </c>
      <c r="CA48" s="55">
        <f>$CK48*C_Of!CA48</f>
        <v>0</v>
      </c>
      <c r="CB48" s="83">
        <f t="shared" si="0"/>
        <v>3188565.0947178374</v>
      </c>
      <c r="CC48" s="51">
        <f>$CK48*C_Of!CC48</f>
        <v>681906.52919636737</v>
      </c>
      <c r="CD48" s="48">
        <f>$CK48*C_Of!CD48</f>
        <v>0</v>
      </c>
      <c r="CE48" s="48">
        <f>$CK48*C_Of!CE48</f>
        <v>0</v>
      </c>
      <c r="CF48" s="48">
        <f>$CK48*C_Of!CF48</f>
        <v>0</v>
      </c>
      <c r="CG48" s="48">
        <f>$CK48*C_Of!CG48</f>
        <v>-29327.807717240386</v>
      </c>
      <c r="CH48" s="82">
        <f>$CK48*C_Of!CH48</f>
        <v>1039636.1838030213</v>
      </c>
      <c r="CI48" s="93">
        <f t="shared" si="1"/>
        <v>4880779.9999999851</v>
      </c>
      <c r="CJ48" s="127"/>
      <c r="CK48" s="48">
        <f>+Sim_V_Of!G41</f>
        <v>4880779.9999999851</v>
      </c>
      <c r="CL48" s="48">
        <f t="shared" si="2"/>
        <v>0</v>
      </c>
      <c r="CM48" s="48"/>
      <c r="CN48" s="167">
        <f t="shared" si="3"/>
        <v>0.34670993269152744</v>
      </c>
      <c r="CO48" s="360">
        <v>0</v>
      </c>
    </row>
    <row r="49" spans="1:93" ht="19.5" x14ac:dyDescent="0.25">
      <c r="A49" s="30"/>
      <c r="B49" s="42" t="s">
        <v>40</v>
      </c>
      <c r="C49" s="43" t="s">
        <v>151</v>
      </c>
      <c r="D49" s="51">
        <f>$CK49*C_Of!D49</f>
        <v>10035.281517204143</v>
      </c>
      <c r="E49" s="48">
        <f>$CK49*C_Of!E49</f>
        <v>7852.9717082698744</v>
      </c>
      <c r="F49" s="48">
        <f>$CK49*C_Of!F49</f>
        <v>3867.726740702713</v>
      </c>
      <c r="G49" s="48">
        <f>$CK49*C_Of!G49</f>
        <v>6386.2777014177509</v>
      </c>
      <c r="H49" s="48">
        <f>$CK49*C_Of!H49</f>
        <v>58957.504961882078</v>
      </c>
      <c r="I49" s="48">
        <f>$CK49*C_Of!I49</f>
        <v>8816.2294878444209</v>
      </c>
      <c r="J49" s="48">
        <f>$CK49*C_Of!J49</f>
        <v>1546.9123319932455</v>
      </c>
      <c r="K49" s="48">
        <f>$CK49*C_Of!K49</f>
        <v>26864.435410153721</v>
      </c>
      <c r="L49" s="48">
        <f>$CK49*C_Of!L49</f>
        <v>9070.1453447764961</v>
      </c>
      <c r="M49" s="48">
        <f>$CK49*C_Of!M49</f>
        <v>1317.1202874647865</v>
      </c>
      <c r="N49" s="48">
        <f>$CK49*C_Of!N49</f>
        <v>4339.0798524496258</v>
      </c>
      <c r="O49" s="48">
        <f>$CK49*C_Of!O49</f>
        <v>2769.9853070959939</v>
      </c>
      <c r="P49" s="48">
        <f>$CK49*C_Of!P49</f>
        <v>1331.9722361063955</v>
      </c>
      <c r="Q49" s="48">
        <f>$CK49*C_Of!Q49</f>
        <v>16.906730912059999</v>
      </c>
      <c r="R49" s="48">
        <f>$CK49*C_Of!R49</f>
        <v>759.84003659157315</v>
      </c>
      <c r="S49" s="48">
        <f>$CK49*C_Of!S49</f>
        <v>587.96914724003011</v>
      </c>
      <c r="T49" s="48">
        <f>$CK49*C_Of!T49</f>
        <v>602.11321588461453</v>
      </c>
      <c r="U49" s="48">
        <f>$CK49*C_Of!U49</f>
        <v>2721.353106286133</v>
      </c>
      <c r="V49" s="48">
        <f>$CK49*C_Of!V49</f>
        <v>756.15505245301836</v>
      </c>
      <c r="W49" s="48">
        <f>$CK49*C_Of!W49</f>
        <v>224.234190370948</v>
      </c>
      <c r="X49" s="48">
        <f>$CK49*C_Of!X49</f>
        <v>1658.4813908201777</v>
      </c>
      <c r="Y49" s="48">
        <f>$CK49*C_Of!Y49</f>
        <v>49.104211958147239</v>
      </c>
      <c r="Z49" s="48">
        <f>$CK49*C_Of!Z49</f>
        <v>269.50924757747623</v>
      </c>
      <c r="AA49" s="48">
        <f>$CK49*C_Of!AA49</f>
        <v>122.01147837912268</v>
      </c>
      <c r="AB49" s="48">
        <f>$CK49*C_Of!AB49</f>
        <v>77.172412890388074</v>
      </c>
      <c r="AC49" s="48">
        <f>$CK49*C_Of!AC49</f>
        <v>147.09764526610061</v>
      </c>
      <c r="AD49" s="48">
        <f>$CK49*C_Of!AD49</f>
        <v>18.713032552505084</v>
      </c>
      <c r="AE49" s="48">
        <f>$CK49*C_Of!AE49</f>
        <v>155.17318048227065</v>
      </c>
      <c r="AF49" s="48">
        <f>$CK49*C_Of!AF49</f>
        <v>321.34281761039938</v>
      </c>
      <c r="AG49" s="48">
        <f>$CK49*C_Of!AG49</f>
        <v>196.33526335799033</v>
      </c>
      <c r="AH49" s="48">
        <f>$CK49*C_Of!AH49</f>
        <v>17050.037232344348</v>
      </c>
      <c r="AI49" s="48">
        <f>$CK49*C_Of!AI49</f>
        <v>3560.1177909519474</v>
      </c>
      <c r="AJ49" s="48">
        <f>$CK49*C_Of!AJ49</f>
        <v>0</v>
      </c>
      <c r="AK49" s="48">
        <f>$CK49*C_Of!AK49</f>
        <v>6004.6682452727509</v>
      </c>
      <c r="AL49" s="48">
        <f>$CK49*C_Of!AL49</f>
        <v>2978.0066591903992</v>
      </c>
      <c r="AM49" s="48">
        <f>$CK49*C_Of!AM49</f>
        <v>4792.8465339106588</v>
      </c>
      <c r="AN49" s="48">
        <f>$CK49*C_Of!AN49</f>
        <v>21249.650342635818</v>
      </c>
      <c r="AO49" s="48">
        <f>$CK49*C_Of!AO49</f>
        <v>1347.7828465804289</v>
      </c>
      <c r="AP49" s="48">
        <f>$CK49*C_Of!AP49</f>
        <v>55.843874987922057</v>
      </c>
      <c r="AQ49" s="48">
        <f>$CK49*C_Of!AQ49</f>
        <v>416.67905668180668</v>
      </c>
      <c r="AR49" s="48">
        <f>$CK49*C_Of!AR49</f>
        <v>5795.6666096597764</v>
      </c>
      <c r="AS49" s="48">
        <f>$CK49*C_Of!AS49</f>
        <v>64532.717362964358</v>
      </c>
      <c r="AT49" s="48">
        <f>$CK49*C_Of!AT49</f>
        <v>51766.949292819569</v>
      </c>
      <c r="AU49" s="48">
        <f>$CK49*C_Of!AU49</f>
        <v>1837.6134788873919</v>
      </c>
      <c r="AV49" s="48">
        <f>$CK49*C_Of!AV49</f>
        <v>22308.288861231715</v>
      </c>
      <c r="AW49" s="48">
        <f>$CK49*C_Of!AW49</f>
        <v>5060.0130825785427</v>
      </c>
      <c r="AX49" s="48">
        <f>$CK49*C_Of!AX49</f>
        <v>1424.0672355736663</v>
      </c>
      <c r="AY49" s="48">
        <f>$CK49*C_Of!AY49</f>
        <v>764.47152125561036</v>
      </c>
      <c r="AZ49" s="48">
        <f>$CK49*C_Of!AZ49</f>
        <v>964.64251208676671</v>
      </c>
      <c r="BA49" s="48">
        <f>$CK49*C_Of!BA49</f>
        <v>158.42890751390701</v>
      </c>
      <c r="BB49" s="48">
        <f>$CK49*C_Of!BB49</f>
        <v>5790.9492227863129</v>
      </c>
      <c r="BC49" s="48">
        <f>$CK49*C_Of!BC49</f>
        <v>528.06738717710061</v>
      </c>
      <c r="BD49" s="48">
        <f>$CK49*C_Of!BD49</f>
        <v>2266.4880961892623</v>
      </c>
      <c r="BE49" s="48">
        <f>$CK49*C_Of!BE49</f>
        <v>4338.9528324285438</v>
      </c>
      <c r="BF49" s="48">
        <f>$CK49*C_Of!BF49</f>
        <v>1073.6293150821307</v>
      </c>
      <c r="BG49" s="48">
        <f>$CK49*C_Of!BG49</f>
        <v>151.17110323166489</v>
      </c>
      <c r="BH49" s="48">
        <f>$CK49*C_Of!BH49</f>
        <v>33550.009450267673</v>
      </c>
      <c r="BI49" s="48">
        <f>$CK49*C_Of!BI49</f>
        <v>1387.1560866318641</v>
      </c>
      <c r="BJ49" s="48">
        <f>$CK49*C_Of!BJ49</f>
        <v>149.30251213073797</v>
      </c>
      <c r="BK49" s="48">
        <f>$CK49*C_Of!BK49</f>
        <v>5197.9748428801913</v>
      </c>
      <c r="BL49" s="48">
        <f>$CK49*C_Of!BL49</f>
        <v>3.4295938789605116</v>
      </c>
      <c r="BM49" s="48">
        <f>$CK49*C_Of!BM49</f>
        <v>25.068460123787599</v>
      </c>
      <c r="BN49" s="48">
        <f>$CK49*C_Of!BN49</f>
        <v>434.11946526424305</v>
      </c>
      <c r="BO49" s="48">
        <f>$CK49*C_Of!BO49</f>
        <v>66.505834227578262</v>
      </c>
      <c r="BP49" s="48">
        <f>$CK49*C_Of!BP49</f>
        <v>20.560210707476628</v>
      </c>
      <c r="BQ49" s="48">
        <f>$CK49*C_Of!BQ49</f>
        <v>16.187292705964861</v>
      </c>
      <c r="BR49" s="48">
        <f>$CK49*C_Of!BR49</f>
        <v>1.7066866463713914</v>
      </c>
      <c r="BS49" s="48">
        <f>$CK49*C_Of!BS49</f>
        <v>3.4222415301713771</v>
      </c>
      <c r="BT49" s="48">
        <f>$CK49*C_Of!BT49</f>
        <v>5501.1917346964619</v>
      </c>
      <c r="BU49" s="48">
        <f>$CK49*C_Of!BU49</f>
        <v>4108.0506872448432</v>
      </c>
      <c r="BV49" s="48">
        <f>$CK49*C_Of!BV49</f>
        <v>74.85557459533598</v>
      </c>
      <c r="BW49" s="48">
        <f>$CK49*C_Of!BW49</f>
        <v>993.83110584333349</v>
      </c>
      <c r="BX49" s="48">
        <f>$CK49*C_Of!BX49</f>
        <v>79954.221034352144</v>
      </c>
      <c r="BY49" s="48">
        <f>$CK49*C_Of!BY49</f>
        <v>13953.196461180001</v>
      </c>
      <c r="BZ49" s="48">
        <f>$CK49*C_Of!BZ49</f>
        <v>537.62453705423491</v>
      </c>
      <c r="CA49" s="55">
        <f>$CK49*C_Of!CA49</f>
        <v>0</v>
      </c>
      <c r="CB49" s="83">
        <f t="shared" si="0"/>
        <v>524035.31826397817</v>
      </c>
      <c r="CC49" s="51">
        <f>$CK49*C_Of!CC49</f>
        <v>69305.365075555834</v>
      </c>
      <c r="CD49" s="48">
        <f>$CK49*C_Of!CD49</f>
        <v>0</v>
      </c>
      <c r="CE49" s="48">
        <f>$CK49*C_Of!CE49</f>
        <v>0</v>
      </c>
      <c r="CF49" s="48">
        <f>$CK49*C_Of!CF49</f>
        <v>1368.8930750018994</v>
      </c>
      <c r="CG49" s="48">
        <f>$CK49*C_Of!CG49</f>
        <v>-17563.246039521415</v>
      </c>
      <c r="CH49" s="82">
        <f>$CK49*C_Of!CH49</f>
        <v>108021.66962498434</v>
      </c>
      <c r="CI49" s="93">
        <f t="shared" si="1"/>
        <v>685167.99999999884</v>
      </c>
      <c r="CJ49" s="127"/>
      <c r="CK49" s="48">
        <f>+Sim_V_Of!G42</f>
        <v>685167.99999999849</v>
      </c>
      <c r="CL49" s="48">
        <f t="shared" si="2"/>
        <v>0</v>
      </c>
      <c r="CM49" s="48"/>
      <c r="CN49" s="167">
        <f t="shared" si="3"/>
        <v>0.23517251496862221</v>
      </c>
      <c r="CO49" s="360">
        <v>0</v>
      </c>
    </row>
    <row r="50" spans="1:93" ht="19.5" x14ac:dyDescent="0.25">
      <c r="A50" s="30"/>
      <c r="B50" s="42" t="s">
        <v>41</v>
      </c>
      <c r="C50" s="43" t="s">
        <v>152</v>
      </c>
      <c r="D50" s="51">
        <f>$CK50*C_Of!D50</f>
        <v>15.203212471590195</v>
      </c>
      <c r="E50" s="48">
        <f>$CK50*C_Of!E50</f>
        <v>18.700031875461089</v>
      </c>
      <c r="F50" s="48">
        <f>$CK50*C_Of!F50</f>
        <v>38.918466090613151</v>
      </c>
      <c r="G50" s="48">
        <f>$CK50*C_Of!G50</f>
        <v>7.5666664100032222</v>
      </c>
      <c r="H50" s="48">
        <f>$CK50*C_Of!H50</f>
        <v>143.84929172283731</v>
      </c>
      <c r="I50" s="48">
        <f>$CK50*C_Of!I50</f>
        <v>560.24861630556006</v>
      </c>
      <c r="J50" s="48">
        <f>$CK50*C_Of!J50</f>
        <v>29.556477601644296</v>
      </c>
      <c r="K50" s="48">
        <f>$CK50*C_Of!K50</f>
        <v>84.808971997294549</v>
      </c>
      <c r="L50" s="48">
        <f>$CK50*C_Of!L50</f>
        <v>26.12294057189564</v>
      </c>
      <c r="M50" s="48">
        <f>$CK50*C_Of!M50</f>
        <v>1330.8957615204372</v>
      </c>
      <c r="N50" s="48">
        <f>$CK50*C_Of!N50</f>
        <v>6.689123411322794</v>
      </c>
      <c r="O50" s="48">
        <f>$CK50*C_Of!O50</f>
        <v>1831.8532290141436</v>
      </c>
      <c r="P50" s="48">
        <f>$CK50*C_Of!P50</f>
        <v>29608.029655655311</v>
      </c>
      <c r="Q50" s="48">
        <f>$CK50*C_Of!Q50</f>
        <v>3906.2037728619039</v>
      </c>
      <c r="R50" s="48">
        <f>$CK50*C_Of!R50</f>
        <v>5459.5519689203747</v>
      </c>
      <c r="S50" s="48">
        <f>$CK50*C_Of!S50</f>
        <v>566.42879598550769</v>
      </c>
      <c r="T50" s="48">
        <f>$CK50*C_Of!T50</f>
        <v>913.97901360101196</v>
      </c>
      <c r="U50" s="48">
        <f>$CK50*C_Of!U50</f>
        <v>6639.6105462129199</v>
      </c>
      <c r="V50" s="48">
        <f>$CK50*C_Of!V50</f>
        <v>815.47709607114871</v>
      </c>
      <c r="W50" s="48">
        <f>$CK50*C_Of!W50</f>
        <v>652.71266236150711</v>
      </c>
      <c r="X50" s="48">
        <f>$CK50*C_Of!X50</f>
        <v>2052.0004225179723</v>
      </c>
      <c r="Y50" s="48">
        <f>$CK50*C_Of!Y50</f>
        <v>293.92388134226837</v>
      </c>
      <c r="Z50" s="48">
        <f>$CK50*C_Of!Z50</f>
        <v>216.90092136280876</v>
      </c>
      <c r="AA50" s="48">
        <f>$CK50*C_Of!AA50</f>
        <v>46.505367060155145</v>
      </c>
      <c r="AB50" s="48">
        <f>$CK50*C_Of!AB50</f>
        <v>57.719570388061875</v>
      </c>
      <c r="AC50" s="48">
        <f>$CK50*C_Of!AC50</f>
        <v>43.232454525882574</v>
      </c>
      <c r="AD50" s="48">
        <f>$CK50*C_Of!AD50</f>
        <v>103.01343537209416</v>
      </c>
      <c r="AE50" s="48">
        <f>$CK50*C_Of!AE50</f>
        <v>1396.0460957948444</v>
      </c>
      <c r="AF50" s="48">
        <f>$CK50*C_Of!AF50</f>
        <v>485.43402659427932</v>
      </c>
      <c r="AG50" s="48">
        <f>$CK50*C_Of!AG50</f>
        <v>98.223527000926296</v>
      </c>
      <c r="AH50" s="48">
        <f>$CK50*C_Of!AH50</f>
        <v>968.67689143472535</v>
      </c>
      <c r="AI50" s="48">
        <f>$CK50*C_Of!AI50</f>
        <v>1009.2030763875975</v>
      </c>
      <c r="AJ50" s="48">
        <f>$CK50*C_Of!AJ50</f>
        <v>0</v>
      </c>
      <c r="AK50" s="48">
        <f>$CK50*C_Of!AK50</f>
        <v>4799.1459887254541</v>
      </c>
      <c r="AL50" s="48">
        <f>$CK50*C_Of!AL50</f>
        <v>5195.1485636844709</v>
      </c>
      <c r="AM50" s="48">
        <f>$CK50*C_Of!AM50</f>
        <v>145.33834107476477</v>
      </c>
      <c r="AN50" s="48">
        <f>$CK50*C_Of!AN50</f>
        <v>216.23572593708431</v>
      </c>
      <c r="AO50" s="48">
        <f>$CK50*C_Of!AO50</f>
        <v>10245.584264243686</v>
      </c>
      <c r="AP50" s="48">
        <f>$CK50*C_Of!AP50</f>
        <v>3373.6545626955181</v>
      </c>
      <c r="AQ50" s="48">
        <f>$CK50*C_Of!AQ50</f>
        <v>17323.842082833973</v>
      </c>
      <c r="AR50" s="48">
        <f>$CK50*C_Of!AR50</f>
        <v>3412.1417309899475</v>
      </c>
      <c r="AS50" s="48">
        <f>$CK50*C_Of!AS50</f>
        <v>45975.501227053479</v>
      </c>
      <c r="AT50" s="48">
        <f>$CK50*C_Of!AT50</f>
        <v>638.64470433162114</v>
      </c>
      <c r="AU50" s="48">
        <f>$CK50*C_Of!AU50</f>
        <v>206.01658151102285</v>
      </c>
      <c r="AV50" s="48">
        <f>$CK50*C_Of!AV50</f>
        <v>13423.286000575556</v>
      </c>
      <c r="AW50" s="48">
        <f>$CK50*C_Of!AW50</f>
        <v>3788.275259124001</v>
      </c>
      <c r="AX50" s="48">
        <f>$CK50*C_Of!AX50</f>
        <v>5853.5952881429976</v>
      </c>
      <c r="AY50" s="48">
        <f>$CK50*C_Of!AY50</f>
        <v>453.34275979061209</v>
      </c>
      <c r="AZ50" s="48">
        <f>$CK50*C_Of!AZ50</f>
        <v>24531.824143082817</v>
      </c>
      <c r="BA50" s="48">
        <f>$CK50*C_Of!BA50</f>
        <v>109.50409867939356</v>
      </c>
      <c r="BB50" s="48">
        <f>$CK50*C_Of!BB50</f>
        <v>9127.6618439800259</v>
      </c>
      <c r="BC50" s="48">
        <f>$CK50*C_Of!BC50</f>
        <v>1061.5498109602547</v>
      </c>
      <c r="BD50" s="48">
        <f>$CK50*C_Of!BD50</f>
        <v>936.24481753615873</v>
      </c>
      <c r="BE50" s="48">
        <f>$CK50*C_Of!BE50</f>
        <v>6459.9546571251158</v>
      </c>
      <c r="BF50" s="48">
        <f>$CK50*C_Of!BF50</f>
        <v>3223.4076024699293</v>
      </c>
      <c r="BG50" s="48">
        <f>$CK50*C_Of!BG50</f>
        <v>495.09879910353999</v>
      </c>
      <c r="BH50" s="48">
        <f>$CK50*C_Of!BH50</f>
        <v>4035.4717555710231</v>
      </c>
      <c r="BI50" s="48">
        <f>$CK50*C_Of!BI50</f>
        <v>51648.809299429151</v>
      </c>
      <c r="BJ50" s="48">
        <f>$CK50*C_Of!BJ50</f>
        <v>47029.307522468429</v>
      </c>
      <c r="BK50" s="48">
        <f>$CK50*C_Of!BK50</f>
        <v>14399.914436235018</v>
      </c>
      <c r="BL50" s="48">
        <f>$CK50*C_Of!BL50</f>
        <v>2401.3467071981422</v>
      </c>
      <c r="BM50" s="48">
        <f>$CK50*C_Of!BM50</f>
        <v>7698.3785649633492</v>
      </c>
      <c r="BN50" s="48">
        <f>$CK50*C_Of!BN50</f>
        <v>13251.342859959992</v>
      </c>
      <c r="BO50" s="48">
        <f>$CK50*C_Of!BO50</f>
        <v>2561.5155208948595</v>
      </c>
      <c r="BP50" s="48">
        <f>$CK50*C_Of!BP50</f>
        <v>453.02331898082065</v>
      </c>
      <c r="BQ50" s="48">
        <f>$CK50*C_Of!BQ50</f>
        <v>25.296193778713672</v>
      </c>
      <c r="BR50" s="48">
        <f>$CK50*C_Of!BR50</f>
        <v>411.96212569555564</v>
      </c>
      <c r="BS50" s="48">
        <f>$CK50*C_Of!BS50</f>
        <v>3.967533837678396</v>
      </c>
      <c r="BT50" s="48">
        <f>$CK50*C_Of!BT50</f>
        <v>47045.185207542527</v>
      </c>
      <c r="BU50" s="48">
        <f>$CK50*C_Of!BU50</f>
        <v>4601.32834996367</v>
      </c>
      <c r="BV50" s="48">
        <f>$CK50*C_Of!BV50</f>
        <v>3050.8619891443755</v>
      </c>
      <c r="BW50" s="48">
        <f>$CK50*C_Of!BW50</f>
        <v>1466.2184863899433</v>
      </c>
      <c r="BX50" s="48">
        <f>$CK50*C_Of!BX50</f>
        <v>3783.8009429143444</v>
      </c>
      <c r="BY50" s="48">
        <f>$CK50*C_Of!BY50</f>
        <v>5609.5621048550929</v>
      </c>
      <c r="BZ50" s="48">
        <f>$CK50*C_Of!BZ50</f>
        <v>14902.736620950807</v>
      </c>
      <c r="CA50" s="55">
        <f>$CK50*C_Of!CA50</f>
        <v>0</v>
      </c>
      <c r="CB50" s="83">
        <f t="shared" si="0"/>
        <v>444802.31436486886</v>
      </c>
      <c r="CC50" s="51">
        <f>$CK50*C_Of!CC50</f>
        <v>667092.8390029025</v>
      </c>
      <c r="CD50" s="48">
        <f>$CK50*C_Of!CD50</f>
        <v>0</v>
      </c>
      <c r="CE50" s="48">
        <f>$CK50*C_Of!CE50</f>
        <v>0</v>
      </c>
      <c r="CF50" s="48">
        <f>$CK50*C_Of!CF50</f>
        <v>1395.9830443227318</v>
      </c>
      <c r="CG50" s="48">
        <f>$CK50*C_Of!CG50</f>
        <v>40883.7379937636</v>
      </c>
      <c r="CH50" s="82">
        <f>$CK50*C_Of!CH50</f>
        <v>94176.125594143072</v>
      </c>
      <c r="CI50" s="93">
        <f t="shared" si="1"/>
        <v>1248351.0000000007</v>
      </c>
      <c r="CJ50" s="127"/>
      <c r="CK50" s="48">
        <f>+Sim_V_Of!G43</f>
        <v>1248351.0000000014</v>
      </c>
      <c r="CL50" s="48">
        <f t="shared" si="2"/>
        <v>0</v>
      </c>
      <c r="CM50" s="48"/>
      <c r="CN50" s="167">
        <f t="shared" si="3"/>
        <v>0.64368810185206837</v>
      </c>
      <c r="CO50" s="360">
        <v>0</v>
      </c>
    </row>
    <row r="51" spans="1:93" ht="19.5" x14ac:dyDescent="0.25">
      <c r="A51" s="30"/>
      <c r="B51" s="42" t="s">
        <v>42</v>
      </c>
      <c r="C51" s="43" t="s">
        <v>153</v>
      </c>
      <c r="D51" s="51">
        <f>$CK51*C_Of!D51</f>
        <v>39.476136968047214</v>
      </c>
      <c r="E51" s="48">
        <f>$CK51*C_Of!E51</f>
        <v>53.446401684913717</v>
      </c>
      <c r="F51" s="48">
        <f>$CK51*C_Of!F51</f>
        <v>120.3420728599684</v>
      </c>
      <c r="G51" s="48">
        <f>$CK51*C_Of!G51</f>
        <v>17.810102721895419</v>
      </c>
      <c r="H51" s="48">
        <f>$CK51*C_Of!H51</f>
        <v>398.57822938761058</v>
      </c>
      <c r="I51" s="48">
        <f>$CK51*C_Of!I51</f>
        <v>63.287887719303221</v>
      </c>
      <c r="J51" s="48">
        <f>$CK51*C_Of!J51</f>
        <v>87.893023078186644</v>
      </c>
      <c r="K51" s="48">
        <f>$CK51*C_Of!K51</f>
        <v>237.61995484561615</v>
      </c>
      <c r="L51" s="48">
        <f>$CK51*C_Of!L51</f>
        <v>77.714756325120717</v>
      </c>
      <c r="M51" s="48">
        <f>$CK51*C_Of!M51</f>
        <v>9674.1578806339294</v>
      </c>
      <c r="N51" s="48">
        <f>$CK51*C_Of!N51</f>
        <v>16.710502321383874</v>
      </c>
      <c r="O51" s="48">
        <f>$CK51*C_Of!O51</f>
        <v>1743.4368577542896</v>
      </c>
      <c r="P51" s="48">
        <f>$CK51*C_Of!P51</f>
        <v>365.84338098305386</v>
      </c>
      <c r="Q51" s="48">
        <f>$CK51*C_Of!Q51</f>
        <v>62.892714621261256</v>
      </c>
      <c r="R51" s="48">
        <f>$CK51*C_Of!R51</f>
        <v>1081.1762248549762</v>
      </c>
      <c r="S51" s="48">
        <f>$CK51*C_Of!S51</f>
        <v>156.59797052163773</v>
      </c>
      <c r="T51" s="48">
        <f>$CK51*C_Of!T51</f>
        <v>2164.3530590185615</v>
      </c>
      <c r="U51" s="48">
        <f>$CK51*C_Of!U51</f>
        <v>1439.2379527684359</v>
      </c>
      <c r="V51" s="48">
        <f>$CK51*C_Of!V51</f>
        <v>1798.6487571543437</v>
      </c>
      <c r="W51" s="48">
        <f>$CK51*C_Of!W51</f>
        <v>477.90887359322966</v>
      </c>
      <c r="X51" s="48">
        <f>$CK51*C_Of!X51</f>
        <v>1070.8642855162841</v>
      </c>
      <c r="Y51" s="48">
        <f>$CK51*C_Of!Y51</f>
        <v>188.40300627267959</v>
      </c>
      <c r="Z51" s="48">
        <f>$CK51*C_Of!Z51</f>
        <v>650.4383266268411</v>
      </c>
      <c r="AA51" s="48">
        <f>$CK51*C_Of!AA51</f>
        <v>130.94081697764472</v>
      </c>
      <c r="AB51" s="48">
        <f>$CK51*C_Of!AB51</f>
        <v>394.5966099892986</v>
      </c>
      <c r="AC51" s="48">
        <f>$CK51*C_Of!AC51</f>
        <v>43.788781210473068</v>
      </c>
      <c r="AD51" s="48">
        <f>$CK51*C_Of!AD51</f>
        <v>103.21536654755771</v>
      </c>
      <c r="AE51" s="48">
        <f>$CK51*C_Of!AE51</f>
        <v>1336.2317131665066</v>
      </c>
      <c r="AF51" s="48">
        <f>$CK51*C_Of!AF51</f>
        <v>298.65905562046765</v>
      </c>
      <c r="AG51" s="48">
        <f>$CK51*C_Of!AG51</f>
        <v>71.753953113533512</v>
      </c>
      <c r="AH51" s="48">
        <f>$CK51*C_Of!AH51</f>
        <v>157.9673311891662</v>
      </c>
      <c r="AI51" s="48">
        <f>$CK51*C_Of!AI51</f>
        <v>252.71205330639864</v>
      </c>
      <c r="AJ51" s="48">
        <f>$CK51*C_Of!AJ51</f>
        <v>0</v>
      </c>
      <c r="AK51" s="48">
        <f>$CK51*C_Of!AK51</f>
        <v>88.783832706552545</v>
      </c>
      <c r="AL51" s="48">
        <f>$CK51*C_Of!AL51</f>
        <v>324.0456747265294</v>
      </c>
      <c r="AM51" s="48">
        <f>$CK51*C_Of!AM51</f>
        <v>42.778982569078707</v>
      </c>
      <c r="AN51" s="48">
        <f>$CK51*C_Of!AN51</f>
        <v>180.87416406522874</v>
      </c>
      <c r="AO51" s="48">
        <f>$CK51*C_Of!AO51</f>
        <v>256.69449060782142</v>
      </c>
      <c r="AP51" s="48">
        <f>$CK51*C_Of!AP51</f>
        <v>57.976415187427733</v>
      </c>
      <c r="AQ51" s="48">
        <f>$CK51*C_Of!AQ51</f>
        <v>435.0431941557224</v>
      </c>
      <c r="AR51" s="48">
        <f>$CK51*C_Of!AR51</f>
        <v>155.1288306663144</v>
      </c>
      <c r="AS51" s="48">
        <f>$CK51*C_Of!AS51</f>
        <v>878.89824778439902</v>
      </c>
      <c r="AT51" s="48">
        <f>$CK51*C_Of!AT51</f>
        <v>24887.465066932196</v>
      </c>
      <c r="AU51" s="48">
        <f>$CK51*C_Of!AU51</f>
        <v>27.460489083637878</v>
      </c>
      <c r="AV51" s="48">
        <f>$CK51*C_Of!AV51</f>
        <v>233.19860945596776</v>
      </c>
      <c r="AW51" s="48">
        <f>$CK51*C_Of!AW51</f>
        <v>36.077081103765572</v>
      </c>
      <c r="AX51" s="48">
        <f>$CK51*C_Of!AX51</f>
        <v>120.81123738662772</v>
      </c>
      <c r="AY51" s="48">
        <f>$CK51*C_Of!AY51</f>
        <v>188.60909353763404</v>
      </c>
      <c r="AZ51" s="48">
        <f>$CK51*C_Of!AZ51</f>
        <v>579.07736963836362</v>
      </c>
      <c r="BA51" s="48">
        <f>$CK51*C_Of!BA51</f>
        <v>21.965801973566595</v>
      </c>
      <c r="BB51" s="48">
        <f>$CK51*C_Of!BB51</f>
        <v>90.031266958876628</v>
      </c>
      <c r="BC51" s="48">
        <f>$CK51*C_Of!BC51</f>
        <v>48.329683536415033</v>
      </c>
      <c r="BD51" s="48">
        <f>$CK51*C_Of!BD51</f>
        <v>128.59210024634766</v>
      </c>
      <c r="BE51" s="48">
        <f>$CK51*C_Of!BE51</f>
        <v>155.82890879626385</v>
      </c>
      <c r="BF51" s="48">
        <f>$CK51*C_Of!BF51</f>
        <v>206.4131771119863</v>
      </c>
      <c r="BG51" s="48">
        <f>$CK51*C_Of!BG51</f>
        <v>204.28351724121762</v>
      </c>
      <c r="BH51" s="48">
        <f>$CK51*C_Of!BH51</f>
        <v>274.30200463045929</v>
      </c>
      <c r="BI51" s="48">
        <f>$CK51*C_Of!BI51</f>
        <v>3836.8043114425882</v>
      </c>
      <c r="BJ51" s="48">
        <f>$CK51*C_Of!BJ51</f>
        <v>462.57601747675085</v>
      </c>
      <c r="BK51" s="48">
        <f>$CK51*C_Of!BK51</f>
        <v>1874.849397784579</v>
      </c>
      <c r="BL51" s="48">
        <f>$CK51*C_Of!BL51</f>
        <v>11.976314135411684</v>
      </c>
      <c r="BM51" s="48">
        <f>$CK51*C_Of!BM51</f>
        <v>30.413175293723384</v>
      </c>
      <c r="BN51" s="48">
        <f>$CK51*C_Of!BN51</f>
        <v>289.066781673935</v>
      </c>
      <c r="BO51" s="48">
        <f>$CK51*C_Of!BO51</f>
        <v>75.660059143727949</v>
      </c>
      <c r="BP51" s="48">
        <f>$CK51*C_Of!BP51</f>
        <v>77.049874443896528</v>
      </c>
      <c r="BQ51" s="48">
        <f>$CK51*C_Of!BQ51</f>
        <v>56.462471657952428</v>
      </c>
      <c r="BR51" s="48">
        <f>$CK51*C_Of!BR51</f>
        <v>6.0345652547470712</v>
      </c>
      <c r="BS51" s="48">
        <f>$CK51*C_Of!BS51</f>
        <v>11.917758546069745</v>
      </c>
      <c r="BT51" s="48">
        <f>$CK51*C_Of!BT51</f>
        <v>246.48057615572526</v>
      </c>
      <c r="BU51" s="48">
        <f>$CK51*C_Of!BU51</f>
        <v>2607.5992650268945</v>
      </c>
      <c r="BV51" s="48">
        <f>$CK51*C_Of!BV51</f>
        <v>207.31064344163954</v>
      </c>
      <c r="BW51" s="48">
        <f>$CK51*C_Of!BW51</f>
        <v>1460.0805324189</v>
      </c>
      <c r="BX51" s="48">
        <f>$CK51*C_Of!BX51</f>
        <v>189911.38564754237</v>
      </c>
      <c r="BY51" s="48">
        <f>$CK51*C_Of!BY51</f>
        <v>12386.413556093539</v>
      </c>
      <c r="BZ51" s="48">
        <f>$CK51*C_Of!BZ51</f>
        <v>1421.9198137150108</v>
      </c>
      <c r="CA51" s="55">
        <f>$CK51*C_Of!CA51</f>
        <v>0</v>
      </c>
      <c r="CB51" s="83">
        <f t="shared" si="0"/>
        <v>269373.37404070247</v>
      </c>
      <c r="CC51" s="51">
        <f>$CK51*C_Of!CC51</f>
        <v>271288.26411577332</v>
      </c>
      <c r="CD51" s="48">
        <f>$CK51*C_Of!CD51</f>
        <v>0</v>
      </c>
      <c r="CE51" s="48">
        <f>$CK51*C_Of!CE51</f>
        <v>0</v>
      </c>
      <c r="CF51" s="48">
        <f>$CK51*C_Of!CF51</f>
        <v>5620.9877796701894</v>
      </c>
      <c r="CG51" s="48">
        <f>$CK51*C_Of!CG51</f>
        <v>1309.4528944546587</v>
      </c>
      <c r="CH51" s="82">
        <f>$CK51*C_Of!CH51</f>
        <v>36008.921169398491</v>
      </c>
      <c r="CI51" s="93">
        <f t="shared" si="1"/>
        <v>583600.99999999907</v>
      </c>
      <c r="CJ51" s="127"/>
      <c r="CK51" s="48">
        <f>+Sim_V_Of!G44</f>
        <v>583600.99999999895</v>
      </c>
      <c r="CL51" s="48">
        <f t="shared" si="2"/>
        <v>0</v>
      </c>
      <c r="CM51" s="48"/>
      <c r="CN51" s="167">
        <f t="shared" si="3"/>
        <v>0.53842886828380532</v>
      </c>
      <c r="CO51" s="360">
        <v>0</v>
      </c>
    </row>
    <row r="52" spans="1:93" ht="19.5" x14ac:dyDescent="0.25">
      <c r="A52" s="30"/>
      <c r="B52" s="42" t="s">
        <v>43</v>
      </c>
      <c r="C52" s="43" t="s">
        <v>154</v>
      </c>
      <c r="D52" s="51">
        <f>$CK52*C_Of!D52</f>
        <v>41.945788241200574</v>
      </c>
      <c r="E52" s="48">
        <f>$CK52*C_Of!E52</f>
        <v>20.460584803115999</v>
      </c>
      <c r="F52" s="48">
        <f>$CK52*C_Of!F52</f>
        <v>129.99414257082685</v>
      </c>
      <c r="G52" s="48">
        <f>$CK52*C_Of!G52</f>
        <v>37.611256543877225</v>
      </c>
      <c r="H52" s="48">
        <f>$CK52*C_Of!H52</f>
        <v>700.32343166632302</v>
      </c>
      <c r="I52" s="48">
        <f>$CK52*C_Of!I52</f>
        <v>82.768393332150993</v>
      </c>
      <c r="J52" s="48">
        <f>$CK52*C_Of!J52</f>
        <v>45.09501740747092</v>
      </c>
      <c r="K52" s="48">
        <f>$CK52*C_Of!K52</f>
        <v>128.24452063323602</v>
      </c>
      <c r="L52" s="48">
        <f>$CK52*C_Of!L52</f>
        <v>15.051272955972882</v>
      </c>
      <c r="M52" s="48">
        <f>$CK52*C_Of!M52</f>
        <v>75.269690509979796</v>
      </c>
      <c r="N52" s="48">
        <f>$CK52*C_Of!N52</f>
        <v>2.710442663907108</v>
      </c>
      <c r="O52" s="48">
        <f>$CK52*C_Of!O52</f>
        <v>195.19962248545218</v>
      </c>
      <c r="P52" s="48">
        <f>$CK52*C_Of!P52</f>
        <v>1274.2481133424928</v>
      </c>
      <c r="Q52" s="48">
        <f>$CK52*C_Of!Q52</f>
        <v>16.102909362822228</v>
      </c>
      <c r="R52" s="48">
        <f>$CK52*C_Of!R52</f>
        <v>350.47739874104388</v>
      </c>
      <c r="S52" s="48">
        <f>$CK52*C_Of!S52</f>
        <v>35.012313813397917</v>
      </c>
      <c r="T52" s="48">
        <f>$CK52*C_Of!T52</f>
        <v>81.533706254137982</v>
      </c>
      <c r="U52" s="48">
        <f>$CK52*C_Of!U52</f>
        <v>183.0856993127197</v>
      </c>
      <c r="V52" s="48">
        <f>$CK52*C_Of!V52</f>
        <v>362.69680257096365</v>
      </c>
      <c r="W52" s="48">
        <f>$CK52*C_Of!W52</f>
        <v>66.246598147599641</v>
      </c>
      <c r="X52" s="48">
        <f>$CK52*C_Of!X52</f>
        <v>126.03396770315</v>
      </c>
      <c r="Y52" s="48">
        <f>$CK52*C_Of!Y52</f>
        <v>17.423006702096782</v>
      </c>
      <c r="Z52" s="48">
        <f>$CK52*C_Of!Z52</f>
        <v>80.663969731587343</v>
      </c>
      <c r="AA52" s="48">
        <f>$CK52*C_Of!AA52</f>
        <v>19.255699865737654</v>
      </c>
      <c r="AB52" s="48">
        <f>$CK52*C_Of!AB52</f>
        <v>32.799049959794615</v>
      </c>
      <c r="AC52" s="48">
        <f>$CK52*C_Of!AC52</f>
        <v>10.847802758144129</v>
      </c>
      <c r="AD52" s="48">
        <f>$CK52*C_Of!AD52</f>
        <v>9.6262059618121345</v>
      </c>
      <c r="AE52" s="48">
        <f>$CK52*C_Of!AE52</f>
        <v>82.021476722915082</v>
      </c>
      <c r="AF52" s="48">
        <f>$CK52*C_Of!AF52</f>
        <v>66.782012363252207</v>
      </c>
      <c r="AG52" s="48">
        <f>$CK52*C_Of!AG52</f>
        <v>8.485957157123174</v>
      </c>
      <c r="AH52" s="48">
        <f>$CK52*C_Of!AH52</f>
        <v>64.267854412568568</v>
      </c>
      <c r="AI52" s="48">
        <f>$CK52*C_Of!AI52</f>
        <v>27.617922372259688</v>
      </c>
      <c r="AJ52" s="48">
        <f>$CK52*C_Of!AJ52</f>
        <v>0</v>
      </c>
      <c r="AK52" s="48">
        <f>$CK52*C_Of!AK52</f>
        <v>58.803854114952699</v>
      </c>
      <c r="AL52" s="48">
        <f>$CK52*C_Of!AL52</f>
        <v>32.811059523343864</v>
      </c>
      <c r="AM52" s="48">
        <f>$CK52*C_Of!AM52</f>
        <v>910.59268236412902</v>
      </c>
      <c r="AN52" s="48">
        <f>$CK52*C_Of!AN52</f>
        <v>352.63372816051981</v>
      </c>
      <c r="AO52" s="48">
        <f>$CK52*C_Of!AO52</f>
        <v>331.99793893964869</v>
      </c>
      <c r="AP52" s="48">
        <f>$CK52*C_Of!AP52</f>
        <v>13.098861315564957</v>
      </c>
      <c r="AQ52" s="48">
        <f>$CK52*C_Of!AQ52</f>
        <v>464.75545640574671</v>
      </c>
      <c r="AR52" s="48">
        <f>$CK52*C_Of!AR52</f>
        <v>27.598906272032053</v>
      </c>
      <c r="AS52" s="48">
        <f>$CK52*C_Of!AS52</f>
        <v>6665.8615836884328</v>
      </c>
      <c r="AT52" s="48">
        <f>$CK52*C_Of!AT52</f>
        <v>41.775926092474492</v>
      </c>
      <c r="AU52" s="48">
        <f>$CK52*C_Of!AU52</f>
        <v>2510.3077138518797</v>
      </c>
      <c r="AV52" s="48">
        <f>$CK52*C_Of!AV52</f>
        <v>1509.7674549242911</v>
      </c>
      <c r="AW52" s="48">
        <f>$CK52*C_Of!AW52</f>
        <v>55.138834996679961</v>
      </c>
      <c r="AX52" s="48">
        <f>$CK52*C_Of!AX52</f>
        <v>13.774928166855441</v>
      </c>
      <c r="AY52" s="48">
        <f>$CK52*C_Of!AY52</f>
        <v>119.64375076874293</v>
      </c>
      <c r="AZ52" s="48">
        <f>$CK52*C_Of!AZ52</f>
        <v>61.297193176483567</v>
      </c>
      <c r="BA52" s="48">
        <f>$CK52*C_Of!BA52</f>
        <v>120.05647701869199</v>
      </c>
      <c r="BB52" s="48">
        <f>$CK52*C_Of!BB52</f>
        <v>806.80012229305203</v>
      </c>
      <c r="BC52" s="48">
        <f>$CK52*C_Of!BC52</f>
        <v>652.50316498071595</v>
      </c>
      <c r="BD52" s="48">
        <f>$CK52*C_Of!BD52</f>
        <v>4809.8044122626061</v>
      </c>
      <c r="BE52" s="48">
        <f>$CK52*C_Of!BE52</f>
        <v>26.853923432845477</v>
      </c>
      <c r="BF52" s="48">
        <f>$CK52*C_Of!BF52</f>
        <v>29.193175077319481</v>
      </c>
      <c r="BG52" s="48">
        <f>$CK52*C_Of!BG52</f>
        <v>424.92894757463012</v>
      </c>
      <c r="BH52" s="48">
        <f>$CK52*C_Of!BH52</f>
        <v>2700.5916307955108</v>
      </c>
      <c r="BI52" s="48">
        <f>$CK52*C_Of!BI52</f>
        <v>1886.3765566203072</v>
      </c>
      <c r="BJ52" s="48">
        <f>$CK52*C_Of!BJ52</f>
        <v>43726.27145313067</v>
      </c>
      <c r="BK52" s="48">
        <f>$CK52*C_Of!BK52</f>
        <v>34026.11260802827</v>
      </c>
      <c r="BL52" s="48">
        <f>$CK52*C_Of!BL52</f>
        <v>11.434271779140886</v>
      </c>
      <c r="BM52" s="48">
        <f>$CK52*C_Of!BM52</f>
        <v>5.1150531152293759</v>
      </c>
      <c r="BN52" s="48">
        <f>$CK52*C_Of!BN52</f>
        <v>45.894050676165932</v>
      </c>
      <c r="BO52" s="48">
        <f>$CK52*C_Of!BO52</f>
        <v>42.192420482573603</v>
      </c>
      <c r="BP52" s="48">
        <f>$CK52*C_Of!BP52</f>
        <v>12.248104168356539</v>
      </c>
      <c r="BQ52" s="48">
        <f>$CK52*C_Of!BQ52</f>
        <v>7.8153786819973092</v>
      </c>
      <c r="BR52" s="48">
        <f>$CK52*C_Of!BR52</f>
        <v>0.81100328992332549</v>
      </c>
      <c r="BS52" s="48">
        <f>$CK52*C_Of!BS52</f>
        <v>1.6553645364226579</v>
      </c>
      <c r="BT52" s="48">
        <f>$CK52*C_Of!BT52</f>
        <v>496.23518008719975</v>
      </c>
      <c r="BU52" s="48">
        <f>$CK52*C_Of!BU52</f>
        <v>93.867971567361977</v>
      </c>
      <c r="BV52" s="48">
        <f>$CK52*C_Of!BV52</f>
        <v>19.033157548807033</v>
      </c>
      <c r="BW52" s="48">
        <f>$CK52*C_Of!BW52</f>
        <v>16.129528020850934</v>
      </c>
      <c r="BX52" s="48">
        <f>$CK52*C_Of!BX52</f>
        <v>39.127826031084709</v>
      </c>
      <c r="BY52" s="48">
        <f>$CK52*C_Of!BY52</f>
        <v>5451.26212467819</v>
      </c>
      <c r="BZ52" s="48">
        <f>$CK52*C_Of!BZ52</f>
        <v>21.973849691066007</v>
      </c>
      <c r="CA52" s="55">
        <f>$CK52*C_Of!CA52</f>
        <v>0</v>
      </c>
      <c r="CB52" s="83">
        <f t="shared" si="0"/>
        <v>113034.05025939991</v>
      </c>
      <c r="CC52" s="51">
        <f>$CK52*C_Of!CC52</f>
        <v>42064.095072437449</v>
      </c>
      <c r="CD52" s="48">
        <f>$CK52*C_Of!CD52</f>
        <v>0</v>
      </c>
      <c r="CE52" s="48">
        <f>$CK52*C_Of!CE52</f>
        <v>0</v>
      </c>
      <c r="CF52" s="48">
        <f>$CK52*C_Of!CF52</f>
        <v>525.95397686445972</v>
      </c>
      <c r="CG52" s="48">
        <f>$CK52*C_Of!CG52</f>
        <v>-6760.9572734708399</v>
      </c>
      <c r="CH52" s="82">
        <f>$CK52*C_Of!CH52</f>
        <v>56293.857964768416</v>
      </c>
      <c r="CI52" s="93">
        <f t="shared" si="1"/>
        <v>205156.99999999939</v>
      </c>
      <c r="CJ52" s="127"/>
      <c r="CK52" s="48">
        <f>+Sim_V_Of!G45</f>
        <v>205156.99999999933</v>
      </c>
      <c r="CL52" s="48">
        <f t="shared" si="2"/>
        <v>0</v>
      </c>
      <c r="CM52" s="48"/>
      <c r="CN52" s="167">
        <f t="shared" si="3"/>
        <v>0.44903634650828278</v>
      </c>
      <c r="CO52" s="360">
        <v>0</v>
      </c>
    </row>
    <row r="53" spans="1:93" ht="19.5" x14ac:dyDescent="0.25">
      <c r="A53" s="30"/>
      <c r="B53" s="42" t="s">
        <v>44</v>
      </c>
      <c r="C53" s="43" t="s">
        <v>155</v>
      </c>
      <c r="D53" s="51">
        <f>$CK53*C_Of!D53</f>
        <v>10990.978752280322</v>
      </c>
      <c r="E53" s="48">
        <f>$CK53*C_Of!E53</f>
        <v>4601.6801393659298</v>
      </c>
      <c r="F53" s="48">
        <f>$CK53*C_Of!F53</f>
        <v>9368.1942026516808</v>
      </c>
      <c r="G53" s="48">
        <f>$CK53*C_Of!G53</f>
        <v>2218.5224719707844</v>
      </c>
      <c r="H53" s="48">
        <f>$CK53*C_Of!H53</f>
        <v>213995.94243640403</v>
      </c>
      <c r="I53" s="48">
        <f>$CK53*C_Of!I53</f>
        <v>59429.276827918358</v>
      </c>
      <c r="J53" s="48">
        <f>$CK53*C_Of!J53</f>
        <v>876.39766908198703</v>
      </c>
      <c r="K53" s="48">
        <f>$CK53*C_Of!K53</f>
        <v>15152.394057723273</v>
      </c>
      <c r="L53" s="48">
        <f>$CK53*C_Of!L53</f>
        <v>4177.4420228125027</v>
      </c>
      <c r="M53" s="48">
        <f>$CK53*C_Of!M53</f>
        <v>5478.8489915027385</v>
      </c>
      <c r="N53" s="48">
        <f>$CK53*C_Of!N53</f>
        <v>283.59327485425189</v>
      </c>
      <c r="O53" s="48">
        <f>$CK53*C_Of!O53</f>
        <v>4425.556108828725</v>
      </c>
      <c r="P53" s="48">
        <f>$CK53*C_Of!P53</f>
        <v>17762.306357627924</v>
      </c>
      <c r="Q53" s="48">
        <f>$CK53*C_Of!Q53</f>
        <v>72.980964408108861</v>
      </c>
      <c r="R53" s="48">
        <f>$CK53*C_Of!R53</f>
        <v>1384.6267407421715</v>
      </c>
      <c r="S53" s="48">
        <f>$CK53*C_Of!S53</f>
        <v>130.02862115220609</v>
      </c>
      <c r="T53" s="48">
        <f>$CK53*C_Of!T53</f>
        <v>11643.628227496041</v>
      </c>
      <c r="U53" s="48">
        <f>$CK53*C_Of!U53</f>
        <v>15323.078922776689</v>
      </c>
      <c r="V53" s="48">
        <f>$CK53*C_Of!V53</f>
        <v>2486.2884819157066</v>
      </c>
      <c r="W53" s="48">
        <f>$CK53*C_Of!W53</f>
        <v>1607.7880950240942</v>
      </c>
      <c r="X53" s="48">
        <f>$CK53*C_Of!X53</f>
        <v>70106.511408642808</v>
      </c>
      <c r="Y53" s="48">
        <f>$CK53*C_Of!Y53</f>
        <v>5563.6991266660016</v>
      </c>
      <c r="Z53" s="48">
        <f>$CK53*C_Of!Z53</f>
        <v>2326.2476176948285</v>
      </c>
      <c r="AA53" s="48">
        <f>$CK53*C_Of!AA53</f>
        <v>1370.2562047208683</v>
      </c>
      <c r="AB53" s="48">
        <f>$CK53*C_Of!AB53</f>
        <v>11045.823368980602</v>
      </c>
      <c r="AC53" s="48">
        <f>$CK53*C_Of!AC53</f>
        <v>4098.2730909256961</v>
      </c>
      <c r="AD53" s="48">
        <f>$CK53*C_Of!AD53</f>
        <v>674.7308508635881</v>
      </c>
      <c r="AE53" s="48">
        <f>$CK53*C_Of!AE53</f>
        <v>8265.2297140999963</v>
      </c>
      <c r="AF53" s="48">
        <f>$CK53*C_Of!AF53</f>
        <v>25998.546645536273</v>
      </c>
      <c r="AG53" s="48">
        <f>$CK53*C_Of!AG53</f>
        <v>1689.1482730569139</v>
      </c>
      <c r="AH53" s="48">
        <f>$CK53*C_Of!AH53</f>
        <v>36822.140035654797</v>
      </c>
      <c r="AI53" s="48">
        <f>$CK53*C_Of!AI53</f>
        <v>15082.959294032675</v>
      </c>
      <c r="AJ53" s="48">
        <f>$CK53*C_Of!AJ53</f>
        <v>0</v>
      </c>
      <c r="AK53" s="48">
        <f>$CK53*C_Of!AK53</f>
        <v>6036.5903047894926</v>
      </c>
      <c r="AL53" s="48">
        <f>$CK53*C_Of!AL53</f>
        <v>1093.5693885620799</v>
      </c>
      <c r="AM53" s="48">
        <f>$CK53*C_Of!AM53</f>
        <v>693.21100077696406</v>
      </c>
      <c r="AN53" s="48">
        <f>$CK53*C_Of!AN53</f>
        <v>3676.908815295079</v>
      </c>
      <c r="AO53" s="48">
        <f>$CK53*C_Of!AO53</f>
        <v>11682.270068936547</v>
      </c>
      <c r="AP53" s="48">
        <f>$CK53*C_Of!AP53</f>
        <v>2212.1126137649858</v>
      </c>
      <c r="AQ53" s="48">
        <f>$CK53*C_Of!AQ53</f>
        <v>6302.0950179957008</v>
      </c>
      <c r="AR53" s="48">
        <f>$CK53*C_Of!AR53</f>
        <v>11110.596840682267</v>
      </c>
      <c r="AS53" s="48">
        <f>$CK53*C_Of!AS53</f>
        <v>6234.831577389783</v>
      </c>
      <c r="AT53" s="48">
        <f>$CK53*C_Of!AT53</f>
        <v>3982.6380043583636</v>
      </c>
      <c r="AU53" s="48">
        <f>$CK53*C_Of!AU53</f>
        <v>524.38529167874412</v>
      </c>
      <c r="AV53" s="48">
        <f>$CK53*C_Of!AV53</f>
        <v>69413.450526920118</v>
      </c>
      <c r="AW53" s="48">
        <f>$CK53*C_Of!AW53</f>
        <v>3202.3216451000353</v>
      </c>
      <c r="AX53" s="48">
        <f>$CK53*C_Of!AX53</f>
        <v>943.80465376129553</v>
      </c>
      <c r="AY53" s="48">
        <f>$CK53*C_Of!AY53</f>
        <v>200.67915567076375</v>
      </c>
      <c r="AZ53" s="48">
        <f>$CK53*C_Of!AZ53</f>
        <v>8386.9169650381991</v>
      </c>
      <c r="BA53" s="48">
        <f>$CK53*C_Of!BA53</f>
        <v>349.75928019744077</v>
      </c>
      <c r="BB53" s="48">
        <f>$CK53*C_Of!BB53</f>
        <v>8766.2850059294924</v>
      </c>
      <c r="BC53" s="48">
        <f>$CK53*C_Of!BC53</f>
        <v>2209.803543996059</v>
      </c>
      <c r="BD53" s="48">
        <f>$CK53*C_Of!BD53</f>
        <v>1725.8940314132685</v>
      </c>
      <c r="BE53" s="48">
        <f>$CK53*C_Of!BE53</f>
        <v>10262.422533319397</v>
      </c>
      <c r="BF53" s="48">
        <f>$CK53*C_Of!BF53</f>
        <v>110.31748828901291</v>
      </c>
      <c r="BG53" s="48">
        <f>$CK53*C_Of!BG53</f>
        <v>1005.498196129361</v>
      </c>
      <c r="BH53" s="48">
        <f>$CK53*C_Of!BH53</f>
        <v>2385.7049367535383</v>
      </c>
      <c r="BI53" s="48">
        <f>$CK53*C_Of!BI53</f>
        <v>3915.9872350988217</v>
      </c>
      <c r="BJ53" s="48">
        <f>$CK53*C_Of!BJ53</f>
        <v>557680.61643640965</v>
      </c>
      <c r="BK53" s="48">
        <f>$CK53*C_Of!BK53</f>
        <v>7810.2281572234797</v>
      </c>
      <c r="BL53" s="48">
        <f>$CK53*C_Of!BL53</f>
        <v>1338.6051819356096</v>
      </c>
      <c r="BM53" s="48">
        <f>$CK53*C_Of!BM53</f>
        <v>915.38793648916476</v>
      </c>
      <c r="BN53" s="48">
        <f>$CK53*C_Of!BN53</f>
        <v>8646.0792369737792</v>
      </c>
      <c r="BO53" s="48">
        <f>$CK53*C_Of!BO53</f>
        <v>183.21495627503933</v>
      </c>
      <c r="BP53" s="48">
        <f>$CK53*C_Of!BP53</f>
        <v>2771.8598781025444</v>
      </c>
      <c r="BQ53" s="48">
        <f>$CK53*C_Of!BQ53</f>
        <v>87.526188284299408</v>
      </c>
      <c r="BR53" s="48">
        <f>$CK53*C_Of!BR53</f>
        <v>14.449263928918631</v>
      </c>
      <c r="BS53" s="48">
        <f>$CK53*C_Of!BS53</f>
        <v>71.592256676699478</v>
      </c>
      <c r="BT53" s="48">
        <f>$CK53*C_Of!BT53</f>
        <v>19455.436432092643</v>
      </c>
      <c r="BU53" s="48">
        <f>$CK53*C_Of!BU53</f>
        <v>375.06190844352119</v>
      </c>
      <c r="BV53" s="48">
        <f>$CK53*C_Of!BV53</f>
        <v>2621.5570215309885</v>
      </c>
      <c r="BW53" s="48">
        <f>$CK53*C_Of!BW53</f>
        <v>172.5937614465868</v>
      </c>
      <c r="BX53" s="48">
        <f>$CK53*C_Of!BX53</f>
        <v>2809.5099833764789</v>
      </c>
      <c r="BY53" s="48">
        <f>$CK53*C_Of!BY53</f>
        <v>311.58455199891125</v>
      </c>
      <c r="BZ53" s="48">
        <f>$CK53*C_Of!BZ53</f>
        <v>6240.6344075195002</v>
      </c>
      <c r="CA53" s="55">
        <f>$CK53*C_Of!CA53</f>
        <v>0</v>
      </c>
      <c r="CB53" s="83">
        <f t="shared" si="0"/>
        <v>1342387.1106779673</v>
      </c>
      <c r="CC53" s="51">
        <f>$CK53*C_Of!CC53</f>
        <v>59445.362068427043</v>
      </c>
      <c r="CD53" s="48">
        <f>$CK53*C_Of!CD53</f>
        <v>0</v>
      </c>
      <c r="CE53" s="48">
        <f>$CK53*C_Of!CE53</f>
        <v>0</v>
      </c>
      <c r="CF53" s="48">
        <f>$CK53*C_Of!CF53</f>
        <v>3145.2407247428441</v>
      </c>
      <c r="CG53" s="48">
        <f>$CK53*C_Of!CG53</f>
        <v>8079.2140000630479</v>
      </c>
      <c r="CH53" s="82">
        <f>$CK53*C_Of!CH53</f>
        <v>121256.07252879675</v>
      </c>
      <c r="CI53" s="93">
        <f t="shared" si="1"/>
        <v>1534312.999999997</v>
      </c>
      <c r="CJ53" s="127"/>
      <c r="CK53" s="48">
        <f>+Sim_V_Of!G46</f>
        <v>1534312.999999996</v>
      </c>
      <c r="CL53" s="48">
        <f t="shared" si="2"/>
        <v>0</v>
      </c>
      <c r="CM53" s="48"/>
      <c r="CN53" s="167">
        <f t="shared" si="3"/>
        <v>0.12508913717216114</v>
      </c>
      <c r="CO53" s="360">
        <v>0</v>
      </c>
    </row>
    <row r="54" spans="1:93" ht="19.5" x14ac:dyDescent="0.25">
      <c r="A54" s="30"/>
      <c r="B54" s="42" t="s">
        <v>45</v>
      </c>
      <c r="C54" s="43" t="s">
        <v>156</v>
      </c>
      <c r="D54" s="51">
        <f>$CK54*C_Of!D54</f>
        <v>25.334294190974216</v>
      </c>
      <c r="E54" s="48">
        <f>$CK54*C_Of!E54</f>
        <v>33.328351860439753</v>
      </c>
      <c r="F54" s="48">
        <f>$CK54*C_Of!F54</f>
        <v>76.034255425740653</v>
      </c>
      <c r="G54" s="48">
        <f>$CK54*C_Of!G54</f>
        <v>11.984037986035707</v>
      </c>
      <c r="H54" s="48">
        <f>$CK54*C_Of!H54</f>
        <v>259.13170409783089</v>
      </c>
      <c r="I54" s="48">
        <f>$CK54*C_Of!I54</f>
        <v>40.226467229499185</v>
      </c>
      <c r="J54" s="48">
        <f>$CK54*C_Of!J54</f>
        <v>59.143615829144927</v>
      </c>
      <c r="K54" s="48">
        <f>$CK54*C_Of!K54</f>
        <v>157.4530230900925</v>
      </c>
      <c r="L54" s="48">
        <f>$CK54*C_Of!L54</f>
        <v>47.331899501088714</v>
      </c>
      <c r="M54" s="48">
        <f>$CK54*C_Of!M54</f>
        <v>187.40806409097067</v>
      </c>
      <c r="N54" s="48">
        <f>$CK54*C_Of!N54</f>
        <v>11.29112611432172</v>
      </c>
      <c r="O54" s="48">
        <f>$CK54*C_Of!O54</f>
        <v>773.93475755291502</v>
      </c>
      <c r="P54" s="48">
        <f>$CK54*C_Of!P54</f>
        <v>307.12811756811357</v>
      </c>
      <c r="Q54" s="48">
        <f>$CK54*C_Of!Q54</f>
        <v>34.509936383239413</v>
      </c>
      <c r="R54" s="48">
        <f>$CK54*C_Of!R54</f>
        <v>430.00386035834828</v>
      </c>
      <c r="S54" s="48">
        <f>$CK54*C_Of!S54</f>
        <v>39.403330898716142</v>
      </c>
      <c r="T54" s="48">
        <f>$CK54*C_Of!T54</f>
        <v>319.15317551750348</v>
      </c>
      <c r="U54" s="48">
        <f>$CK54*C_Of!U54</f>
        <v>2040.6143354743081</v>
      </c>
      <c r="V54" s="48">
        <f>$CK54*C_Of!V54</f>
        <v>1129.2307882547545</v>
      </c>
      <c r="W54" s="48">
        <f>$CK54*C_Of!W54</f>
        <v>308.54458393902877</v>
      </c>
      <c r="X54" s="48">
        <f>$CK54*C_Of!X54</f>
        <v>873.15670826227631</v>
      </c>
      <c r="Y54" s="48">
        <f>$CK54*C_Of!Y54</f>
        <v>50.068653791331826</v>
      </c>
      <c r="Z54" s="48">
        <f>$CK54*C_Of!Z54</f>
        <v>381.80213912498073</v>
      </c>
      <c r="AA54" s="48">
        <f>$CK54*C_Of!AA54</f>
        <v>85.531559013070364</v>
      </c>
      <c r="AB54" s="48">
        <f>$CK54*C_Of!AB54</f>
        <v>101.00915659109599</v>
      </c>
      <c r="AC54" s="48">
        <f>$CK54*C_Of!AC54</f>
        <v>28.194880715524327</v>
      </c>
      <c r="AD54" s="48">
        <f>$CK54*C_Of!AD54</f>
        <v>214.55087049760292</v>
      </c>
      <c r="AE54" s="48">
        <f>$CK54*C_Of!AE54</f>
        <v>345.11039020970031</v>
      </c>
      <c r="AF54" s="48">
        <f>$CK54*C_Of!AF54</f>
        <v>5344.1792227662909</v>
      </c>
      <c r="AG54" s="48">
        <f>$CK54*C_Of!AG54</f>
        <v>2018.5833710385593</v>
      </c>
      <c r="AH54" s="48">
        <f>$CK54*C_Of!AH54</f>
        <v>10076.700253788489</v>
      </c>
      <c r="AI54" s="48">
        <f>$CK54*C_Of!AI54</f>
        <v>12143.21004335056</v>
      </c>
      <c r="AJ54" s="48">
        <f>$CK54*C_Of!AJ54</f>
        <v>0</v>
      </c>
      <c r="AK54" s="48">
        <f>$CK54*C_Of!AK54</f>
        <v>42.292706738825167</v>
      </c>
      <c r="AL54" s="48">
        <f>$CK54*C_Of!AL54</f>
        <v>73.07406483857693</v>
      </c>
      <c r="AM54" s="48">
        <f>$CK54*C_Of!AM54</f>
        <v>22.663922812601374</v>
      </c>
      <c r="AN54" s="48">
        <f>$CK54*C_Of!AN54</f>
        <v>694.09979942413429</v>
      </c>
      <c r="AO54" s="48">
        <f>$CK54*C_Of!AO54</f>
        <v>106.39830842101047</v>
      </c>
      <c r="AP54" s="48">
        <f>$CK54*C_Of!AP54</f>
        <v>213.47631852204555</v>
      </c>
      <c r="AQ54" s="48">
        <f>$CK54*C_Of!AQ54</f>
        <v>305.55011778254891</v>
      </c>
      <c r="AR54" s="48">
        <f>$CK54*C_Of!AR54</f>
        <v>307.75638238019326</v>
      </c>
      <c r="AS54" s="48">
        <f>$CK54*C_Of!AS54</f>
        <v>414.84575198655654</v>
      </c>
      <c r="AT54" s="48">
        <f>$CK54*C_Of!AT54</f>
        <v>284.62032171378314</v>
      </c>
      <c r="AU54" s="48">
        <f>$CK54*C_Of!AU54</f>
        <v>15.262400886761764</v>
      </c>
      <c r="AV54" s="48">
        <f>$CK54*C_Of!AV54</f>
        <v>251.32423267984763</v>
      </c>
      <c r="AW54" s="48">
        <f>$CK54*C_Of!AW54</f>
        <v>3438.194035557437</v>
      </c>
      <c r="AX54" s="48">
        <f>$CK54*C_Of!AX54</f>
        <v>1056.1032141664273</v>
      </c>
      <c r="AY54" s="48">
        <f>$CK54*C_Of!AY54</f>
        <v>60.764263274005152</v>
      </c>
      <c r="AZ54" s="48">
        <f>$CK54*C_Of!AZ54</f>
        <v>6567.7322856072442</v>
      </c>
      <c r="BA54" s="48">
        <f>$CK54*C_Of!BA54</f>
        <v>242.33832381647341</v>
      </c>
      <c r="BB54" s="48">
        <f>$CK54*C_Of!BB54</f>
        <v>4014.1185771163996</v>
      </c>
      <c r="BC54" s="48">
        <f>$CK54*C_Of!BC54</f>
        <v>221.81175384117705</v>
      </c>
      <c r="BD54" s="48">
        <f>$CK54*C_Of!BD54</f>
        <v>4797.5312106462161</v>
      </c>
      <c r="BE54" s="48">
        <f>$CK54*C_Of!BE54</f>
        <v>1538.6860642619574</v>
      </c>
      <c r="BF54" s="48">
        <f>$CK54*C_Of!BF54</f>
        <v>175.5035118254948</v>
      </c>
      <c r="BG54" s="48">
        <f>$CK54*C_Of!BG54</f>
        <v>549.89156018060021</v>
      </c>
      <c r="BH54" s="48">
        <f>$CK54*C_Of!BH54</f>
        <v>360.53381217276291</v>
      </c>
      <c r="BI54" s="48">
        <f>$CK54*C_Of!BI54</f>
        <v>149713.30788539237</v>
      </c>
      <c r="BJ54" s="48">
        <f>$CK54*C_Of!BJ54</f>
        <v>2708.1278580089465</v>
      </c>
      <c r="BK54" s="48">
        <f>$CK54*C_Of!BK54</f>
        <v>7453.7708668070709</v>
      </c>
      <c r="BL54" s="48">
        <f>$CK54*C_Of!BL54</f>
        <v>8.0267545370130069</v>
      </c>
      <c r="BM54" s="48">
        <f>$CK54*C_Of!BM54</f>
        <v>1033.1128686710524</v>
      </c>
      <c r="BN54" s="48">
        <f>$CK54*C_Of!BN54</f>
        <v>610.19163673747039</v>
      </c>
      <c r="BO54" s="48">
        <f>$CK54*C_Of!BO54</f>
        <v>288.7119099985448</v>
      </c>
      <c r="BP54" s="48">
        <f>$CK54*C_Of!BP54</f>
        <v>41.223941595411539</v>
      </c>
      <c r="BQ54" s="48">
        <f>$CK54*C_Of!BQ54</f>
        <v>37.96987432899919</v>
      </c>
      <c r="BR54" s="48">
        <f>$CK54*C_Of!BR54</f>
        <v>3.8962850381510021</v>
      </c>
      <c r="BS54" s="48">
        <f>$CK54*C_Of!BS54</f>
        <v>8.0527151222444662</v>
      </c>
      <c r="BT54" s="48">
        <f>$CK54*C_Of!BT54</f>
        <v>7393.9705859919259</v>
      </c>
      <c r="BU54" s="48">
        <f>$CK54*C_Of!BU54</f>
        <v>108.15477678613846</v>
      </c>
      <c r="BV54" s="48">
        <f>$CK54*C_Of!BV54</f>
        <v>1867.9447065683678</v>
      </c>
      <c r="BW54" s="48">
        <f>$CK54*C_Of!BW54</f>
        <v>45.25226641724111</v>
      </c>
      <c r="BX54" s="48">
        <f>$CK54*C_Of!BX54</f>
        <v>2264.8855923316778</v>
      </c>
      <c r="BY54" s="48">
        <f>$CK54*C_Of!BY54</f>
        <v>164.64767889736299</v>
      </c>
      <c r="BZ54" s="48">
        <f>$CK54*C_Of!BZ54</f>
        <v>2556.9851348900652</v>
      </c>
      <c r="CA54" s="55">
        <f>$CK54*C_Of!CA54</f>
        <v>0</v>
      </c>
      <c r="CB54" s="83">
        <f t="shared" si="0"/>
        <v>240016.09325328565</v>
      </c>
      <c r="CC54" s="51">
        <f>$CK54*C_Of!CC54</f>
        <v>22083.044616163046</v>
      </c>
      <c r="CD54" s="48">
        <f>$CK54*C_Of!CD54</f>
        <v>0</v>
      </c>
      <c r="CE54" s="48">
        <f>$CK54*C_Of!CE54</f>
        <v>0</v>
      </c>
      <c r="CF54" s="48">
        <f>$CK54*C_Of!CF54</f>
        <v>2100.0206267771664</v>
      </c>
      <c r="CG54" s="48">
        <f>$CK54*C_Of!CG54</f>
        <v>-6385.9334987564016</v>
      </c>
      <c r="CH54" s="82">
        <f>$CK54*C_Of!CH54</f>
        <v>55533.775002531329</v>
      </c>
      <c r="CI54" s="93">
        <f t="shared" si="1"/>
        <v>313347.00000000076</v>
      </c>
      <c r="CJ54" s="127"/>
      <c r="CK54" s="48">
        <f>+Sim_V_Of!G47</f>
        <v>313347.00000000076</v>
      </c>
      <c r="CL54" s="48">
        <f t="shared" si="2"/>
        <v>0</v>
      </c>
      <c r="CM54" s="48"/>
      <c r="CN54" s="167">
        <f t="shared" si="3"/>
        <v>0.23402460131009697</v>
      </c>
      <c r="CO54" s="360">
        <v>0</v>
      </c>
    </row>
    <row r="55" spans="1:93" ht="19.5" x14ac:dyDescent="0.25">
      <c r="A55" s="30"/>
      <c r="B55" s="42" t="s">
        <v>46</v>
      </c>
      <c r="C55" s="43" t="s">
        <v>157</v>
      </c>
      <c r="D55" s="51">
        <f>$CK55*C_Of!D55</f>
        <v>13.997733711935647</v>
      </c>
      <c r="E55" s="48">
        <f>$CK55*C_Of!E55</f>
        <v>18.38143192811059</v>
      </c>
      <c r="F55" s="48">
        <f>$CK55*C_Of!F55</f>
        <v>41.375329763454602</v>
      </c>
      <c r="G55" s="48">
        <f>$CK55*C_Of!G55</f>
        <v>6.6674426168754444</v>
      </c>
      <c r="H55" s="48">
        <f>$CK55*C_Of!H55</f>
        <v>141.48214564997613</v>
      </c>
      <c r="I55" s="48">
        <f>$CK55*C_Of!I55</f>
        <v>22.335343456351154</v>
      </c>
      <c r="J55" s="48">
        <f>$CK55*C_Of!J55</f>
        <v>32.368590342363674</v>
      </c>
      <c r="K55" s="48">
        <f>$CK55*C_Of!K55</f>
        <v>86.675762019983694</v>
      </c>
      <c r="L55" s="48">
        <f>$CK55*C_Of!L55</f>
        <v>25.726989523225512</v>
      </c>
      <c r="M55" s="48">
        <f>$CK55*C_Of!M55</f>
        <v>103.09950085023462</v>
      </c>
      <c r="N55" s="48">
        <f>$CK55*C_Of!N55</f>
        <v>6.2013216956064765</v>
      </c>
      <c r="O55" s="48">
        <f>$CK55*C_Of!O55</f>
        <v>421.19272520512339</v>
      </c>
      <c r="P55" s="48">
        <f>$CK55*C_Of!P55</f>
        <v>384.52643160818343</v>
      </c>
      <c r="Q55" s="48">
        <f>$CK55*C_Of!Q55</f>
        <v>22.015518163126107</v>
      </c>
      <c r="R55" s="48">
        <f>$CK55*C_Of!R55</f>
        <v>1878.1428355887308</v>
      </c>
      <c r="S55" s="48">
        <f>$CK55*C_Of!S55</f>
        <v>189.32947998989269</v>
      </c>
      <c r="T55" s="48">
        <f>$CK55*C_Of!T55</f>
        <v>173.43918727491607</v>
      </c>
      <c r="U55" s="48">
        <f>$CK55*C_Of!U55</f>
        <v>266.52261995716702</v>
      </c>
      <c r="V55" s="48">
        <f>$CK55*C_Of!V55</f>
        <v>615.48413754982801</v>
      </c>
      <c r="W55" s="48">
        <f>$CK55*C_Of!W55</f>
        <v>168.05040846546325</v>
      </c>
      <c r="X55" s="48">
        <f>$CK55*C_Of!X55</f>
        <v>103.29112098015989</v>
      </c>
      <c r="Y55" s="48">
        <f>$CK55*C_Of!Y55</f>
        <v>27.481885258825852</v>
      </c>
      <c r="Z55" s="48">
        <f>$CK55*C_Of!Z55</f>
        <v>208.10510200863666</v>
      </c>
      <c r="AA55" s="48">
        <f>$CK55*C_Of!AA55</f>
        <v>46.526989439760762</v>
      </c>
      <c r="AB55" s="48">
        <f>$CK55*C_Of!AB55</f>
        <v>49.931612758677957</v>
      </c>
      <c r="AC55" s="48">
        <f>$CK55*C_Of!AC55</f>
        <v>15.376430995376419</v>
      </c>
      <c r="AD55" s="48">
        <f>$CK55*C_Of!AD55</f>
        <v>24.206855144650113</v>
      </c>
      <c r="AE55" s="48">
        <f>$CK55*C_Of!AE55</f>
        <v>187.73058085977902</v>
      </c>
      <c r="AF55" s="48">
        <f>$CK55*C_Of!AF55</f>
        <v>84.396423494942979</v>
      </c>
      <c r="AG55" s="48">
        <f>$CK55*C_Of!AG55</f>
        <v>16.56471066310668</v>
      </c>
      <c r="AH55" s="48">
        <f>$CK55*C_Of!AH55</f>
        <v>31.005763564233199</v>
      </c>
      <c r="AI55" s="48">
        <f>$CK55*C_Of!AI55</f>
        <v>19.187750613017982</v>
      </c>
      <c r="AJ55" s="48">
        <f>$CK55*C_Of!AJ55</f>
        <v>0</v>
      </c>
      <c r="AK55" s="48">
        <f>$CK55*C_Of!AK55</f>
        <v>22.994334131854757</v>
      </c>
      <c r="AL55" s="48">
        <f>$CK55*C_Of!AL55</f>
        <v>36.760786652073719</v>
      </c>
      <c r="AM55" s="48">
        <f>$CK55*C_Of!AM55</f>
        <v>12.326733666625925</v>
      </c>
      <c r="AN55" s="48">
        <f>$CK55*C_Of!AN55</f>
        <v>33.436431561932835</v>
      </c>
      <c r="AO55" s="48">
        <f>$CK55*C_Of!AO55</f>
        <v>57.255295643917208</v>
      </c>
      <c r="AP55" s="48">
        <f>$CK55*C_Of!AP55</f>
        <v>14.983147205930917</v>
      </c>
      <c r="AQ55" s="48">
        <f>$CK55*C_Of!AQ55</f>
        <v>252.10905890995892</v>
      </c>
      <c r="AR55" s="48">
        <f>$CK55*C_Of!AR55</f>
        <v>25.118980060963814</v>
      </c>
      <c r="AS55" s="48">
        <f>$CK55*C_Of!AS55</f>
        <v>130.70546158124677</v>
      </c>
      <c r="AT55" s="48">
        <f>$CK55*C_Of!AT55</f>
        <v>21.035957774689042</v>
      </c>
      <c r="AU55" s="48">
        <f>$CK55*C_Of!AU55</f>
        <v>8.3505152050360376</v>
      </c>
      <c r="AV55" s="48">
        <f>$CK55*C_Of!AV55</f>
        <v>57.830844254539045</v>
      </c>
      <c r="AW55" s="48">
        <f>$CK55*C_Of!AW55</f>
        <v>2302.0467315255582</v>
      </c>
      <c r="AX55" s="48">
        <f>$CK55*C_Of!AX55</f>
        <v>74872.795688562808</v>
      </c>
      <c r="AY55" s="48">
        <f>$CK55*C_Of!AY55</f>
        <v>354.04455443662437</v>
      </c>
      <c r="AZ55" s="48">
        <f>$CK55*C_Of!AZ55</f>
        <v>1459.3185248748778</v>
      </c>
      <c r="BA55" s="48">
        <f>$CK55*C_Of!BA55</f>
        <v>5.7518745942771003</v>
      </c>
      <c r="BB55" s="48">
        <f>$CK55*C_Of!BB55</f>
        <v>20.521173729992405</v>
      </c>
      <c r="BC55" s="48">
        <f>$CK55*C_Of!BC55</f>
        <v>20.363594934068153</v>
      </c>
      <c r="BD55" s="48">
        <f>$CK55*C_Of!BD55</f>
        <v>34.790899833491402</v>
      </c>
      <c r="BE55" s="48">
        <f>$CK55*C_Of!BE55</f>
        <v>447.44674621799811</v>
      </c>
      <c r="BF55" s="48">
        <f>$CK55*C_Of!BF55</f>
        <v>320.4133486578545</v>
      </c>
      <c r="BG55" s="48">
        <f>$CK55*C_Of!BG55</f>
        <v>100.36055545238075</v>
      </c>
      <c r="BH55" s="48">
        <f>$CK55*C_Of!BH55</f>
        <v>27.906913672693538</v>
      </c>
      <c r="BI55" s="48">
        <f>$CK55*C_Of!BI55</f>
        <v>881526.14861694537</v>
      </c>
      <c r="BJ55" s="48">
        <f>$CK55*C_Of!BJ55</f>
        <v>185.61211005450133</v>
      </c>
      <c r="BK55" s="48">
        <f>$CK55*C_Of!BK55</f>
        <v>8367.425160312876</v>
      </c>
      <c r="BL55" s="48">
        <f>$CK55*C_Of!BL55</f>
        <v>4.4365146971379872</v>
      </c>
      <c r="BM55" s="48">
        <f>$CK55*C_Of!BM55</f>
        <v>11.444847875007627</v>
      </c>
      <c r="BN55" s="48">
        <f>$CK55*C_Of!BN55</f>
        <v>89.842175589334857</v>
      </c>
      <c r="BO55" s="48">
        <f>$CK55*C_Of!BO55</f>
        <v>30.182364508429817</v>
      </c>
      <c r="BP55" s="48">
        <f>$CK55*C_Of!BP55</f>
        <v>22.546130675799116</v>
      </c>
      <c r="BQ55" s="48">
        <f>$CK55*C_Of!BQ55</f>
        <v>20.719778786530672</v>
      </c>
      <c r="BR55" s="48">
        <f>$CK55*C_Of!BR55</f>
        <v>2.1455164311430881</v>
      </c>
      <c r="BS55" s="48">
        <f>$CK55*C_Of!BS55</f>
        <v>481.25729827477596</v>
      </c>
      <c r="BT55" s="48">
        <f>$CK55*C_Of!BT55</f>
        <v>53.411961946506985</v>
      </c>
      <c r="BU55" s="48">
        <f>$CK55*C_Of!BU55</f>
        <v>63.242148254996401</v>
      </c>
      <c r="BV55" s="48">
        <f>$CK55*C_Of!BV55</f>
        <v>38.864717852100412</v>
      </c>
      <c r="BW55" s="48">
        <f>$CK55*C_Of!BW55</f>
        <v>25.212147566408024</v>
      </c>
      <c r="BX55" s="48">
        <f>$CK55*C_Of!BX55</f>
        <v>70.28181343816145</v>
      </c>
      <c r="BY55" s="48">
        <f>$CK55*C_Of!BY55</f>
        <v>90.371707786422149</v>
      </c>
      <c r="BZ55" s="48">
        <f>$CK55*C_Of!BZ55</f>
        <v>114.36567163456533</v>
      </c>
      <c r="CA55" s="55">
        <f>$CK55*C_Of!CA55</f>
        <v>0</v>
      </c>
      <c r="CB55" s="83">
        <f t="shared" si="0"/>
        <v>977266.9989969132</v>
      </c>
      <c r="CC55" s="51">
        <f>$CK55*C_Of!CC55</f>
        <v>6245.1288816863234</v>
      </c>
      <c r="CD55" s="48">
        <f>$CK55*C_Of!CD55</f>
        <v>0</v>
      </c>
      <c r="CE55" s="48">
        <f>$CK55*C_Of!CE55</f>
        <v>0</v>
      </c>
      <c r="CF55" s="48">
        <f>$CK55*C_Of!CF55</f>
        <v>18726.603651642203</v>
      </c>
      <c r="CG55" s="48">
        <f>$CK55*C_Of!CG55</f>
        <v>-41093.463665486037</v>
      </c>
      <c r="CH55" s="82">
        <f>$CK55*C_Of!CH55</f>
        <v>24657.732135246217</v>
      </c>
      <c r="CI55" s="93">
        <f t="shared" si="1"/>
        <v>985803.00000000186</v>
      </c>
      <c r="CJ55" s="127"/>
      <c r="CK55" s="48">
        <f>+Sim_V_Of!G48</f>
        <v>985803.0000000014</v>
      </c>
      <c r="CL55" s="48">
        <f t="shared" si="2"/>
        <v>0</v>
      </c>
      <c r="CM55" s="48"/>
      <c r="CN55" s="167">
        <f t="shared" si="3"/>
        <v>8.6589318586864621E-3</v>
      </c>
      <c r="CO55" s="360">
        <v>0</v>
      </c>
    </row>
    <row r="56" spans="1:93" ht="19.5" x14ac:dyDescent="0.25">
      <c r="A56" s="30"/>
      <c r="B56" s="42" t="s">
        <v>47</v>
      </c>
      <c r="C56" s="43" t="s">
        <v>158</v>
      </c>
      <c r="D56" s="51">
        <f>$CK56*C_Of!D56</f>
        <v>36.978751030582721</v>
      </c>
      <c r="E56" s="48">
        <f>$CK56*C_Of!E56</f>
        <v>49.901155266285237</v>
      </c>
      <c r="F56" s="48">
        <f>$CK56*C_Of!F56</f>
        <v>112.52676319814464</v>
      </c>
      <c r="G56" s="48">
        <f>$CK56*C_Of!G56</f>
        <v>16.776961463411176</v>
      </c>
      <c r="H56" s="48">
        <f>$CK56*C_Of!H56</f>
        <v>373.92678361399271</v>
      </c>
      <c r="I56" s="48">
        <f>$CK56*C_Of!I56</f>
        <v>59.218354137030389</v>
      </c>
      <c r="J56" s="48">
        <f>$CK56*C_Of!J56</f>
        <v>82.794845762048581</v>
      </c>
      <c r="K56" s="48">
        <f>$CK56*C_Of!K56</f>
        <v>223.42450842900433</v>
      </c>
      <c r="L56" s="48">
        <f>$CK56*C_Of!L56</f>
        <v>4031.7953150716799</v>
      </c>
      <c r="M56" s="48">
        <f>$CK56*C_Of!M56</f>
        <v>3548.4231198258631</v>
      </c>
      <c r="N56" s="48">
        <f>$CK56*C_Of!N56</f>
        <v>1059.7218139921681</v>
      </c>
      <c r="O56" s="48">
        <f>$CK56*C_Of!O56</f>
        <v>1133.2398868481546</v>
      </c>
      <c r="P56" s="48">
        <f>$CK56*C_Of!P56</f>
        <v>13140.836586257741</v>
      </c>
      <c r="Q56" s="48">
        <f>$CK56*C_Of!Q56</f>
        <v>58.099927037892414</v>
      </c>
      <c r="R56" s="48">
        <f>$CK56*C_Of!R56</f>
        <v>171466.61346254032</v>
      </c>
      <c r="S56" s="48">
        <f>$CK56*C_Of!S56</f>
        <v>16621.516263329238</v>
      </c>
      <c r="T56" s="48">
        <f>$CK56*C_Of!T56</f>
        <v>495.25709795976786</v>
      </c>
      <c r="U56" s="48">
        <f>$CK56*C_Of!U56</f>
        <v>909.38463122122573</v>
      </c>
      <c r="V56" s="48">
        <f>$CK56*C_Of!V56</f>
        <v>1578.3077403011555</v>
      </c>
      <c r="W56" s="48">
        <f>$CK56*C_Of!W56</f>
        <v>431.14842292733618</v>
      </c>
      <c r="X56" s="48">
        <f>$CK56*C_Of!X56</f>
        <v>294.19100082999421</v>
      </c>
      <c r="Y56" s="48">
        <f>$CK56*C_Of!Y56</f>
        <v>77.744869520486915</v>
      </c>
      <c r="Z56" s="48">
        <f>$CK56*C_Of!Z56</f>
        <v>534.62963277033145</v>
      </c>
      <c r="AA56" s="48">
        <f>$CK56*C_Of!AA56</f>
        <v>122.91015964570647</v>
      </c>
      <c r="AB56" s="48">
        <f>$CK56*C_Of!AB56</f>
        <v>139.69748551869151</v>
      </c>
      <c r="AC56" s="48">
        <f>$CK56*C_Of!AC56</f>
        <v>41.034250239234453</v>
      </c>
      <c r="AD56" s="48">
        <f>$CK56*C_Of!AD56</f>
        <v>61.640802882015052</v>
      </c>
      <c r="AE56" s="48">
        <f>$CK56*C_Of!AE56</f>
        <v>528.00652911916779</v>
      </c>
      <c r="AF56" s="48">
        <f>$CK56*C_Of!AF56</f>
        <v>321.14026510336697</v>
      </c>
      <c r="AG56" s="48">
        <f>$CK56*C_Of!AG56</f>
        <v>50.552063294039826</v>
      </c>
      <c r="AH56" s="48">
        <f>$CK56*C_Of!AH56</f>
        <v>170.54966959800279</v>
      </c>
      <c r="AI56" s="48">
        <f>$CK56*C_Of!AI56</f>
        <v>111.19192280526589</v>
      </c>
      <c r="AJ56" s="48">
        <f>$CK56*C_Of!AJ56</f>
        <v>0</v>
      </c>
      <c r="AK56" s="48">
        <f>$CK56*C_Of!AK56</f>
        <v>90.913912318047494</v>
      </c>
      <c r="AL56" s="48">
        <f>$CK56*C_Of!AL56</f>
        <v>383.74084830358294</v>
      </c>
      <c r="AM56" s="48">
        <f>$CK56*C_Of!AM56</f>
        <v>40.370359891955367</v>
      </c>
      <c r="AN56" s="48">
        <f>$CK56*C_Of!AN56</f>
        <v>3567.7799816102233</v>
      </c>
      <c r="AO56" s="48">
        <f>$CK56*C_Of!AO56</f>
        <v>494.69710355256854</v>
      </c>
      <c r="AP56" s="48">
        <f>$CK56*C_Of!AP56</f>
        <v>1038.9534592900188</v>
      </c>
      <c r="AQ56" s="48">
        <f>$CK56*C_Of!AQ56</f>
        <v>5610.7165469413312</v>
      </c>
      <c r="AR56" s="48">
        <f>$CK56*C_Of!AR56</f>
        <v>85.16669269530189</v>
      </c>
      <c r="AS56" s="48">
        <f>$CK56*C_Of!AS56</f>
        <v>218.89905572582236</v>
      </c>
      <c r="AT56" s="48">
        <f>$CK56*C_Of!AT56</f>
        <v>98.045252127061062</v>
      </c>
      <c r="AU56" s="48">
        <f>$CK56*C_Of!AU56</f>
        <v>177.16456260320481</v>
      </c>
      <c r="AV56" s="48">
        <f>$CK56*C_Of!AV56</f>
        <v>984.82960956405009</v>
      </c>
      <c r="AW56" s="48">
        <f>$CK56*C_Of!AW56</f>
        <v>34.24985698046558</v>
      </c>
      <c r="AX56" s="48">
        <f>$CK56*C_Of!AX56</f>
        <v>9177.3828741604048</v>
      </c>
      <c r="AY56" s="48">
        <f>$CK56*C_Of!AY56</f>
        <v>90797.819223193306</v>
      </c>
      <c r="AZ56" s="48">
        <f>$CK56*C_Of!AZ56</f>
        <v>105653.44732073511</v>
      </c>
      <c r="BA56" s="48">
        <f>$CK56*C_Of!BA56</f>
        <v>19652.65578904967</v>
      </c>
      <c r="BB56" s="48">
        <f>$CK56*C_Of!BB56</f>
        <v>112962.91934282202</v>
      </c>
      <c r="BC56" s="48">
        <f>$CK56*C_Of!BC56</f>
        <v>23593.957617762517</v>
      </c>
      <c r="BD56" s="48">
        <f>$CK56*C_Of!BD56</f>
        <v>4012.8788896304732</v>
      </c>
      <c r="BE56" s="48">
        <f>$CK56*C_Of!BE56</f>
        <v>12587.618772301181</v>
      </c>
      <c r="BF56" s="48">
        <f>$CK56*C_Of!BF56</f>
        <v>3626.0661782908642</v>
      </c>
      <c r="BG56" s="48">
        <f>$CK56*C_Of!BG56</f>
        <v>1581.7107842260673</v>
      </c>
      <c r="BH56" s="48">
        <f>$CK56*C_Of!BH56</f>
        <v>231.66052003751304</v>
      </c>
      <c r="BI56" s="48">
        <f>$CK56*C_Of!BI56</f>
        <v>592020.38502116047</v>
      </c>
      <c r="BJ56" s="48">
        <f>$CK56*C_Of!BJ56</f>
        <v>1598.9714230677002</v>
      </c>
      <c r="BK56" s="48">
        <f>$CK56*C_Of!BK56</f>
        <v>14111.322434895901</v>
      </c>
      <c r="BL56" s="48">
        <f>$CK56*C_Of!BL56</f>
        <v>36.253270431488026</v>
      </c>
      <c r="BM56" s="48">
        <f>$CK56*C_Of!BM56</f>
        <v>68.058602276136227</v>
      </c>
      <c r="BN56" s="48">
        <f>$CK56*C_Of!BN56</f>
        <v>266.73959245931275</v>
      </c>
      <c r="BO56" s="48">
        <f>$CK56*C_Of!BO56</f>
        <v>786.02224410202291</v>
      </c>
      <c r="BP56" s="48">
        <f>$CK56*C_Of!BP56</f>
        <v>3538.5467840918432</v>
      </c>
      <c r="BQ56" s="48">
        <f>$CK56*C_Of!BQ56</f>
        <v>93.779451813367189</v>
      </c>
      <c r="BR56" s="48">
        <f>$CK56*C_Of!BR56</f>
        <v>18.499853080251068</v>
      </c>
      <c r="BS56" s="48">
        <f>$CK56*C_Of!BS56</f>
        <v>106.85940316296835</v>
      </c>
      <c r="BT56" s="48">
        <f>$CK56*C_Of!BT56</f>
        <v>1471.8751589806996</v>
      </c>
      <c r="BU56" s="48">
        <f>$CK56*C_Of!BU56</f>
        <v>467.18613357385232</v>
      </c>
      <c r="BV56" s="48">
        <f>$CK56*C_Of!BV56</f>
        <v>709.85481636733437</v>
      </c>
      <c r="BW56" s="48">
        <f>$CK56*C_Of!BW56</f>
        <v>211.7415464206496</v>
      </c>
      <c r="BX56" s="48">
        <f>$CK56*C_Of!BX56</f>
        <v>233.14151755774424</v>
      </c>
      <c r="BY56" s="48">
        <f>$CK56*C_Of!BY56</f>
        <v>299.97600508292101</v>
      </c>
      <c r="BZ56" s="48">
        <f>$CK56*C_Of!BZ56</f>
        <v>449.15449087504663</v>
      </c>
      <c r="CA56" s="55">
        <f>$CK56*C_Of!CA56</f>
        <v>0</v>
      </c>
      <c r="CB56" s="83">
        <f t="shared" si="0"/>
        <v>1231075.1933447514</v>
      </c>
      <c r="CC56" s="51">
        <f>$CK56*C_Of!CC56</f>
        <v>21964.487843989842</v>
      </c>
      <c r="CD56" s="48">
        <f>$CK56*C_Of!CD56</f>
        <v>0</v>
      </c>
      <c r="CE56" s="48">
        <f>$CK56*C_Of!CE56</f>
        <v>0</v>
      </c>
      <c r="CF56" s="48">
        <f>$CK56*C_Of!CF56</f>
        <v>5960.8537743368724</v>
      </c>
      <c r="CG56" s="48">
        <f>$CK56*C_Of!CG56</f>
        <v>14577.842349855338</v>
      </c>
      <c r="CH56" s="82">
        <f>$CK56*C_Of!CH56</f>
        <v>182956.62268706728</v>
      </c>
      <c r="CI56" s="93">
        <f t="shared" si="1"/>
        <v>1456535.0000000007</v>
      </c>
      <c r="CJ56" s="127"/>
      <c r="CK56" s="48">
        <f>+Sim_V_Of!G49</f>
        <v>1456535.0000000002</v>
      </c>
      <c r="CL56" s="48">
        <f t="shared" si="2"/>
        <v>0</v>
      </c>
      <c r="CM56" s="48"/>
      <c r="CN56" s="167">
        <f t="shared" si="3"/>
        <v>0.15479189079235942</v>
      </c>
      <c r="CO56" s="360">
        <v>0</v>
      </c>
    </row>
    <row r="57" spans="1:93" ht="19.5" x14ac:dyDescent="0.25">
      <c r="A57" s="30"/>
      <c r="B57" s="42" t="s">
        <v>48</v>
      </c>
      <c r="C57" s="43" t="s">
        <v>159</v>
      </c>
      <c r="D57" s="51">
        <f>$CK57*C_Of!D57</f>
        <v>213.30702615257877</v>
      </c>
      <c r="E57" s="48">
        <f>$CK57*C_Of!E57</f>
        <v>389.92403447222807</v>
      </c>
      <c r="F57" s="48">
        <f>$CK57*C_Of!F57</f>
        <v>774.83394949446131</v>
      </c>
      <c r="G57" s="48">
        <f>$CK57*C_Of!G57</f>
        <v>38.548958102569742</v>
      </c>
      <c r="H57" s="48">
        <f>$CK57*C_Of!H57</f>
        <v>1806.1025419871214</v>
      </c>
      <c r="I57" s="48">
        <f>$CK57*C_Of!I57</f>
        <v>382.49681833883034</v>
      </c>
      <c r="J57" s="48">
        <f>$CK57*C_Of!J57</f>
        <v>190.00249275888518</v>
      </c>
      <c r="K57" s="48">
        <f>$CK57*C_Of!K57</f>
        <v>767.92413125948406</v>
      </c>
      <c r="L57" s="48">
        <f>$CK57*C_Of!L57</f>
        <v>684.5831598604924</v>
      </c>
      <c r="M57" s="48">
        <f>$CK57*C_Of!M57</f>
        <v>519.14738126983616</v>
      </c>
      <c r="N57" s="48">
        <f>$CK57*C_Of!N57</f>
        <v>40.493541543246486</v>
      </c>
      <c r="O57" s="48">
        <f>$CK57*C_Of!O57</f>
        <v>6857.1309050088948</v>
      </c>
      <c r="P57" s="48">
        <f>$CK57*C_Of!P57</f>
        <v>14166.60160100895</v>
      </c>
      <c r="Q57" s="48">
        <f>$CK57*C_Of!Q57</f>
        <v>949.594851508342</v>
      </c>
      <c r="R57" s="48">
        <f>$CK57*C_Of!R57</f>
        <v>64265.40573977006</v>
      </c>
      <c r="S57" s="48">
        <f>$CK57*C_Of!S57</f>
        <v>9469.7260434590371</v>
      </c>
      <c r="T57" s="48">
        <f>$CK57*C_Of!T57</f>
        <v>5250.8348309968014</v>
      </c>
      <c r="U57" s="48">
        <f>$CK57*C_Of!U57</f>
        <v>20388.56254193002</v>
      </c>
      <c r="V57" s="48">
        <f>$CK57*C_Of!V57</f>
        <v>3417.0275434450728</v>
      </c>
      <c r="W57" s="48">
        <f>$CK57*C_Of!W57</f>
        <v>923.09185676237473</v>
      </c>
      <c r="X57" s="48">
        <f>$CK57*C_Of!X57</f>
        <v>3113.147889370252</v>
      </c>
      <c r="Y57" s="48">
        <f>$CK57*C_Of!Y57</f>
        <v>828.02888463831664</v>
      </c>
      <c r="Z57" s="48">
        <f>$CK57*C_Of!Z57</f>
        <v>1239.3561461084225</v>
      </c>
      <c r="AA57" s="48">
        <f>$CK57*C_Of!AA57</f>
        <v>557.96515171072735</v>
      </c>
      <c r="AB57" s="48">
        <f>$CK57*C_Of!AB57</f>
        <v>1256.0722381776029</v>
      </c>
      <c r="AC57" s="48">
        <f>$CK57*C_Of!AC57</f>
        <v>226.95732144253162</v>
      </c>
      <c r="AD57" s="48">
        <f>$CK57*C_Of!AD57</f>
        <v>289.81978582270318</v>
      </c>
      <c r="AE57" s="48">
        <f>$CK57*C_Of!AE57</f>
        <v>3587.6304613787574</v>
      </c>
      <c r="AF57" s="48">
        <f>$CK57*C_Of!AF57</f>
        <v>5411.8021892900861</v>
      </c>
      <c r="AG57" s="48">
        <f>$CK57*C_Of!AG57</f>
        <v>488.06374907446951</v>
      </c>
      <c r="AH57" s="48">
        <f>$CK57*C_Of!AH57</f>
        <v>5278.3373464128226</v>
      </c>
      <c r="AI57" s="48">
        <f>$CK57*C_Of!AI57</f>
        <v>2998.6755203295966</v>
      </c>
      <c r="AJ57" s="48">
        <f>$CK57*C_Of!AJ57</f>
        <v>0</v>
      </c>
      <c r="AK57" s="48">
        <f>$CK57*C_Of!AK57</f>
        <v>2008.9295842717174</v>
      </c>
      <c r="AL57" s="48">
        <f>$CK57*C_Of!AL57</f>
        <v>15962.785035095942</v>
      </c>
      <c r="AM57" s="48">
        <f>$CK57*C_Of!AM57</f>
        <v>731.51659091580598</v>
      </c>
      <c r="AN57" s="48">
        <f>$CK57*C_Of!AN57</f>
        <v>6425.1023978892845</v>
      </c>
      <c r="AO57" s="48">
        <f>$CK57*C_Of!AO57</f>
        <v>7876.9697942711027</v>
      </c>
      <c r="AP57" s="48">
        <f>$CK57*C_Of!AP57</f>
        <v>1989.970667892542</v>
      </c>
      <c r="AQ57" s="48">
        <f>$CK57*C_Of!AQ57</f>
        <v>5420.2714779478483</v>
      </c>
      <c r="AR57" s="48">
        <f>$CK57*C_Of!AR57</f>
        <v>1920.1561572870514</v>
      </c>
      <c r="AS57" s="48">
        <f>$CK57*C_Of!AS57</f>
        <v>2282.1493258542191</v>
      </c>
      <c r="AT57" s="48">
        <f>$CK57*C_Of!AT57</f>
        <v>773.39808160425298</v>
      </c>
      <c r="AU57" s="48">
        <f>$CK57*C_Of!AU57</f>
        <v>410.96739342778733</v>
      </c>
      <c r="AV57" s="48">
        <f>$CK57*C_Of!AV57</f>
        <v>5830.1849451693106</v>
      </c>
      <c r="AW57" s="48">
        <f>$CK57*C_Of!AW57</f>
        <v>981.40471988204092</v>
      </c>
      <c r="AX57" s="48">
        <f>$CK57*C_Of!AX57</f>
        <v>3295.3885007339195</v>
      </c>
      <c r="AY57" s="48">
        <f>$CK57*C_Of!AY57</f>
        <v>7296.0976204142144</v>
      </c>
      <c r="AZ57" s="48">
        <f>$CK57*C_Of!AZ57</f>
        <v>32856.701150308283</v>
      </c>
      <c r="BA57" s="48">
        <f>$CK57*C_Of!BA57</f>
        <v>490.98181431896245</v>
      </c>
      <c r="BB57" s="48">
        <f>$CK57*C_Of!BB57</f>
        <v>2543.6046950316468</v>
      </c>
      <c r="BC57" s="48">
        <f>$CK57*C_Of!BC57</f>
        <v>2260.2706899455852</v>
      </c>
      <c r="BD57" s="48">
        <f>$CK57*C_Of!BD57</f>
        <v>2633.3169715996733</v>
      </c>
      <c r="BE57" s="48">
        <f>$CK57*C_Of!BE57</f>
        <v>7123.3562124614018</v>
      </c>
      <c r="BF57" s="48">
        <f>$CK57*C_Of!BF57</f>
        <v>7953.5897508570697</v>
      </c>
      <c r="BG57" s="48">
        <f>$CK57*C_Of!BG57</f>
        <v>5068.3186203650457</v>
      </c>
      <c r="BH57" s="48">
        <f>$CK57*C_Of!BH57</f>
        <v>8216.9843259540212</v>
      </c>
      <c r="BI57" s="48">
        <f>$CK57*C_Of!BI57</f>
        <v>205869.1431484645</v>
      </c>
      <c r="BJ57" s="48">
        <f>$CK57*C_Of!BJ57</f>
        <v>2807.1285041947658</v>
      </c>
      <c r="BK57" s="48">
        <f>$CK57*C_Of!BK57</f>
        <v>15743.714073543173</v>
      </c>
      <c r="BL57" s="48">
        <f>$CK57*C_Of!BL57</f>
        <v>68.753806766877574</v>
      </c>
      <c r="BM57" s="48">
        <f>$CK57*C_Of!BM57</f>
        <v>233.15872408513835</v>
      </c>
      <c r="BN57" s="48">
        <f>$CK57*C_Of!BN57</f>
        <v>4075.6621986683526</v>
      </c>
      <c r="BO57" s="48">
        <f>$CK57*C_Of!BO57</f>
        <v>400.51171348955251</v>
      </c>
      <c r="BP57" s="48">
        <f>$CK57*C_Of!BP57</f>
        <v>1587.1326206394649</v>
      </c>
      <c r="BQ57" s="48">
        <f>$CK57*C_Of!BQ57</f>
        <v>188.70135015648631</v>
      </c>
      <c r="BR57" s="48">
        <f>$CK57*C_Of!BR57</f>
        <v>50.550481076826422</v>
      </c>
      <c r="BS57" s="48">
        <f>$CK57*C_Of!BS57</f>
        <v>286.74999229562337</v>
      </c>
      <c r="BT57" s="48">
        <f>$CK57*C_Of!BT57</f>
        <v>10302.485828402365</v>
      </c>
      <c r="BU57" s="48">
        <f>$CK57*C_Of!BU57</f>
        <v>953.36430473568828</v>
      </c>
      <c r="BV57" s="48">
        <f>$CK57*C_Of!BV57</f>
        <v>2647.0887246676712</v>
      </c>
      <c r="BW57" s="48">
        <f>$CK57*C_Of!BW57</f>
        <v>363.63543443784852</v>
      </c>
      <c r="BX57" s="48">
        <f>$CK57*C_Of!BX57</f>
        <v>5215.898153104059</v>
      </c>
      <c r="BY57" s="48">
        <f>$CK57*C_Of!BY57</f>
        <v>996.25749926634262</v>
      </c>
      <c r="BZ57" s="48">
        <f>$CK57*C_Of!BZ57</f>
        <v>1300.3657642117855</v>
      </c>
      <c r="CA57" s="55">
        <f>$CK57*C_Of!CA57</f>
        <v>0</v>
      </c>
      <c r="CB57" s="83">
        <f t="shared" si="0"/>
        <v>542213.91547859076</v>
      </c>
      <c r="CC57" s="51">
        <f>$CK57*C_Of!CC57</f>
        <v>456046.09741833276</v>
      </c>
      <c r="CD57" s="48">
        <f>$CK57*C_Of!CD57</f>
        <v>0</v>
      </c>
      <c r="CE57" s="48">
        <f>$CK57*C_Of!CE57</f>
        <v>0</v>
      </c>
      <c r="CF57" s="48">
        <f>$CK57*C_Of!CF57</f>
        <v>193202.70954021224</v>
      </c>
      <c r="CG57" s="48">
        <f>$CK57*C_Of!CG57</f>
        <v>7024.7759731241431</v>
      </c>
      <c r="CH57" s="82">
        <f>$CK57*C_Of!CH57</f>
        <v>36779.501589739033</v>
      </c>
      <c r="CI57" s="93">
        <f t="shared" si="1"/>
        <v>1235266.9999999991</v>
      </c>
      <c r="CJ57" s="127"/>
      <c r="CK57" s="48">
        <f>+Sim_V_Of!G50</f>
        <v>1235266.9999999981</v>
      </c>
      <c r="CL57" s="48">
        <f t="shared" si="2"/>
        <v>0</v>
      </c>
      <c r="CM57" s="48"/>
      <c r="CN57" s="167">
        <f t="shared" si="3"/>
        <v>0.56105528968345197</v>
      </c>
      <c r="CO57" s="360">
        <v>0</v>
      </c>
    </row>
    <row r="58" spans="1:93" ht="19.5" x14ac:dyDescent="0.25">
      <c r="A58" s="30"/>
      <c r="B58" s="42" t="s">
        <v>49</v>
      </c>
      <c r="C58" s="43" t="s">
        <v>160</v>
      </c>
      <c r="D58" s="51">
        <f>$CK58*C_Of!D58</f>
        <v>6.5259699163515998</v>
      </c>
      <c r="E58" s="48">
        <f>$CK58*C_Of!E58</f>
        <v>9.0655288265014189</v>
      </c>
      <c r="F58" s="48">
        <f>$CK58*C_Of!F58</f>
        <v>20.177673805415939</v>
      </c>
      <c r="G58" s="48">
        <f>$CK58*C_Of!G58</f>
        <v>2.8130242061890893</v>
      </c>
      <c r="H58" s="48">
        <f>$CK58*C_Of!H58</f>
        <v>65.099892578615936</v>
      </c>
      <c r="I58" s="48">
        <f>$CK58*C_Of!I58</f>
        <v>10.55458767392644</v>
      </c>
      <c r="J58" s="48">
        <f>$CK58*C_Of!J58</f>
        <v>13.881761569907198</v>
      </c>
      <c r="K58" s="48">
        <f>$CK58*C_Of!K58</f>
        <v>38.107957233174361</v>
      </c>
      <c r="L58" s="48">
        <f>$CK58*C_Of!L58</f>
        <v>13.449465352893338</v>
      </c>
      <c r="M58" s="48">
        <f>$CK58*C_Of!M58</f>
        <v>43.62272496587326</v>
      </c>
      <c r="N58" s="48">
        <f>$CK58*C_Of!N58</f>
        <v>3.0290918079166476</v>
      </c>
      <c r="O58" s="48">
        <f>$CK58*C_Of!O58</f>
        <v>203.90665807804481</v>
      </c>
      <c r="P58" s="48">
        <f>$CK58*C_Of!P58</f>
        <v>88.069834989467552</v>
      </c>
      <c r="Q58" s="48">
        <f>$CK58*C_Of!Q58</f>
        <v>11.782969691832157</v>
      </c>
      <c r="R58" s="48">
        <f>$CK58*C_Of!R58</f>
        <v>314.05122280290033</v>
      </c>
      <c r="S58" s="48">
        <f>$CK58*C_Of!S58</f>
        <v>45.813272283539327</v>
      </c>
      <c r="T58" s="48">
        <f>$CK58*C_Of!T58</f>
        <v>93.477461008790769</v>
      </c>
      <c r="U58" s="48">
        <f>$CK58*C_Of!U58</f>
        <v>240.5096956037132</v>
      </c>
      <c r="V58" s="48">
        <f>$CK58*C_Of!V58</f>
        <v>264.12648990557346</v>
      </c>
      <c r="W58" s="48">
        <f>$CK58*C_Of!W58</f>
        <v>72.125913529484706</v>
      </c>
      <c r="X58" s="48">
        <f>$CK58*C_Of!X58</f>
        <v>56.572990326760511</v>
      </c>
      <c r="Y58" s="48">
        <f>$CK58*C_Of!Y58</f>
        <v>14.702579514653742</v>
      </c>
      <c r="Z58" s="48">
        <f>$CK58*C_Of!Z58</f>
        <v>89.670052998283737</v>
      </c>
      <c r="AA58" s="48">
        <f>$CK58*C_Of!AA58</f>
        <v>21.291475848173356</v>
      </c>
      <c r="AB58" s="48">
        <f>$CK58*C_Of!AB58</f>
        <v>25.796201902662538</v>
      </c>
      <c r="AC58" s="48">
        <f>$CK58*C_Of!AC58</f>
        <v>7.2522720659540081</v>
      </c>
      <c r="AD58" s="48">
        <f>$CK58*C_Of!AD58</f>
        <v>10.711101169719814</v>
      </c>
      <c r="AE58" s="48">
        <f>$CK58*C_Of!AE58</f>
        <v>94.2859869656738</v>
      </c>
      <c r="AF58" s="48">
        <f>$CK58*C_Of!AF58</f>
        <v>59.046354307249501</v>
      </c>
      <c r="AG58" s="48">
        <f>$CK58*C_Of!AG58</f>
        <v>8.8479334630106017</v>
      </c>
      <c r="AH58" s="48">
        <f>$CK58*C_Of!AH58</f>
        <v>35.951854723971223</v>
      </c>
      <c r="AI58" s="48">
        <f>$CK58*C_Of!AI58</f>
        <v>22.811669593523224</v>
      </c>
      <c r="AJ58" s="48">
        <f>$CK58*C_Of!AJ58</f>
        <v>0</v>
      </c>
      <c r="AK58" s="48">
        <f>$CK58*C_Of!AK58</f>
        <v>30.36214634822419</v>
      </c>
      <c r="AL58" s="48">
        <f>$CK58*C_Of!AL58</f>
        <v>190.15066431158093</v>
      </c>
      <c r="AM58" s="48">
        <f>$CK58*C_Of!AM58</f>
        <v>8.3803298581353349</v>
      </c>
      <c r="AN58" s="48">
        <f>$CK58*C_Of!AN58</f>
        <v>42.294996654601292</v>
      </c>
      <c r="AO58" s="48">
        <f>$CK58*C_Of!AO58</f>
        <v>56.314720685510025</v>
      </c>
      <c r="AP58" s="48">
        <f>$CK58*C_Of!AP58</f>
        <v>40.6180893621843</v>
      </c>
      <c r="AQ58" s="48">
        <f>$CK58*C_Of!AQ58</f>
        <v>78.855525647698173</v>
      </c>
      <c r="AR58" s="48">
        <f>$CK58*C_Of!AR58</f>
        <v>26.479516579151017</v>
      </c>
      <c r="AS58" s="48">
        <f>$CK58*C_Of!AS58</f>
        <v>43.534177732510599</v>
      </c>
      <c r="AT58" s="48">
        <f>$CK58*C_Of!AT58</f>
        <v>14.002759697415662</v>
      </c>
      <c r="AU58" s="48">
        <f>$CK58*C_Of!AU58</f>
        <v>7.3662105255611579</v>
      </c>
      <c r="AV58" s="48">
        <f>$CK58*C_Of!AV58</f>
        <v>52.348613560439688</v>
      </c>
      <c r="AW58" s="48">
        <f>$CK58*C_Of!AW58</f>
        <v>8.2737193639128197</v>
      </c>
      <c r="AX58" s="48">
        <f>$CK58*C_Of!AX58</f>
        <v>31.264769451753477</v>
      </c>
      <c r="AY58" s="48">
        <f>$CK58*C_Of!AY58</f>
        <v>47.887076655735058</v>
      </c>
      <c r="AZ58" s="48">
        <f>$CK58*C_Of!AZ58</f>
        <v>163.71400895206713</v>
      </c>
      <c r="BA58" s="48">
        <f>$CK58*C_Of!BA58</f>
        <v>19.222988428307456</v>
      </c>
      <c r="BB58" s="48">
        <f>$CK58*C_Of!BB58</f>
        <v>30.681058339889525</v>
      </c>
      <c r="BC58" s="48">
        <f>$CK58*C_Of!BC58</f>
        <v>67.580375750942423</v>
      </c>
      <c r="BD58" s="48">
        <f>$CK58*C_Of!BD58</f>
        <v>1733.4561465460617</v>
      </c>
      <c r="BE58" s="48">
        <f>$CK58*C_Of!BE58</f>
        <v>63.449207309088038</v>
      </c>
      <c r="BF58" s="48">
        <f>$CK58*C_Of!BF58</f>
        <v>180.25204694391462</v>
      </c>
      <c r="BG58" s="48">
        <f>$CK58*C_Of!BG58</f>
        <v>110.72382337009681</v>
      </c>
      <c r="BH58" s="48">
        <f>$CK58*C_Of!BH58</f>
        <v>251.92695744034373</v>
      </c>
      <c r="BI58" s="48">
        <f>$CK58*C_Of!BI58</f>
        <v>1438.3293529810169</v>
      </c>
      <c r="BJ58" s="48">
        <f>$CK58*C_Of!BJ58</f>
        <v>2395.5765164678014</v>
      </c>
      <c r="BK58" s="48">
        <f>$CK58*C_Of!BK58</f>
        <v>852.30436492157935</v>
      </c>
      <c r="BL58" s="48">
        <f>$CK58*C_Of!BL58</f>
        <v>107.54031909912899</v>
      </c>
      <c r="BM58" s="48">
        <f>$CK58*C_Of!BM58</f>
        <v>80.433939320690641</v>
      </c>
      <c r="BN58" s="48">
        <f>$CK58*C_Of!BN58</f>
        <v>53.452452883126504</v>
      </c>
      <c r="BO58" s="48">
        <f>$CK58*C_Of!BO58</f>
        <v>797.82482698617537</v>
      </c>
      <c r="BP58" s="48">
        <f>$CK58*C_Of!BP58</f>
        <v>3278.5170016002685</v>
      </c>
      <c r="BQ58" s="48">
        <f>$CK58*C_Of!BQ58</f>
        <v>169.99510853019703</v>
      </c>
      <c r="BR58" s="48">
        <f>$CK58*C_Of!BR58</f>
        <v>239.60590635731256</v>
      </c>
      <c r="BS58" s="48">
        <f>$CK58*C_Of!BS58</f>
        <v>1.8744197519466532</v>
      </c>
      <c r="BT58" s="48">
        <f>$CK58*C_Of!BT58</f>
        <v>6773.7875619568522</v>
      </c>
      <c r="BU58" s="48">
        <f>$CK58*C_Of!BU58</f>
        <v>6657.0853816804311</v>
      </c>
      <c r="BV58" s="48">
        <f>$CK58*C_Of!BV58</f>
        <v>928.55470352046905</v>
      </c>
      <c r="BW58" s="48">
        <f>$CK58*C_Of!BW58</f>
        <v>297.5356050652598</v>
      </c>
      <c r="BX58" s="48">
        <f>$CK58*C_Of!BX58</f>
        <v>498.14297539967163</v>
      </c>
      <c r="BY58" s="48">
        <f>$CK58*C_Of!BY58</f>
        <v>451.5471856526637</v>
      </c>
      <c r="BZ58" s="48">
        <f>$CK58*C_Of!BZ58</f>
        <v>401.95293064427494</v>
      </c>
      <c r="CA58" s="55">
        <f>$CK58*C_Of!CA58</f>
        <v>0</v>
      </c>
      <c r="CB58" s="83">
        <f t="shared" si="0"/>
        <v>30730.332151043734</v>
      </c>
      <c r="CC58" s="51">
        <f>$CK58*C_Of!CC58</f>
        <v>91812.786106335509</v>
      </c>
      <c r="CD58" s="48">
        <f>$CK58*C_Of!CD58</f>
        <v>0</v>
      </c>
      <c r="CE58" s="48">
        <f>$CK58*C_Of!CE58</f>
        <v>0</v>
      </c>
      <c r="CF58" s="48">
        <f>$CK58*C_Of!CF58</f>
        <v>90623.308926582176</v>
      </c>
      <c r="CG58" s="48">
        <f>$CK58*C_Of!CG58</f>
        <v>4317.0051152138112</v>
      </c>
      <c r="CH58" s="82">
        <f>$CK58*C_Of!CH58</f>
        <v>21561.567700824075</v>
      </c>
      <c r="CI58" s="93">
        <f t="shared" si="1"/>
        <v>239044.9999999993</v>
      </c>
      <c r="CJ58" s="127"/>
      <c r="CK58" s="48">
        <f>+Sim_V_Of!G51</f>
        <v>239044.99999999948</v>
      </c>
      <c r="CL58" s="48">
        <f t="shared" si="2"/>
        <v>0</v>
      </c>
      <c r="CM58" s="48"/>
      <c r="CN58" s="167">
        <f t="shared" si="3"/>
        <v>0.87144540922820457</v>
      </c>
      <c r="CO58" s="360">
        <v>0</v>
      </c>
    </row>
    <row r="59" spans="1:93" ht="19.5" x14ac:dyDescent="0.25">
      <c r="A59" s="30"/>
      <c r="B59" s="42" t="s">
        <v>50</v>
      </c>
      <c r="C59" s="43" t="s">
        <v>161</v>
      </c>
      <c r="D59" s="51">
        <f>$CK59*C_Of!D59</f>
        <v>60.154323718846641</v>
      </c>
      <c r="E59" s="48">
        <f>$CK59*C_Of!E59</f>
        <v>82.909077859709257</v>
      </c>
      <c r="F59" s="48">
        <f>$CK59*C_Of!F59</f>
        <v>185.18568359521561</v>
      </c>
      <c r="G59" s="48">
        <f>$CK59*C_Of!G59</f>
        <v>26.302679349356271</v>
      </c>
      <c r="H59" s="48">
        <f>$CK59*C_Of!H59</f>
        <v>602.31838074139989</v>
      </c>
      <c r="I59" s="48">
        <f>$CK59*C_Of!I59</f>
        <v>97.026738592260628</v>
      </c>
      <c r="J59" s="48">
        <f>$CK59*C_Of!J59</f>
        <v>129.80053116541058</v>
      </c>
      <c r="K59" s="48">
        <f>$CK59*C_Of!K59</f>
        <v>354.60478569053134</v>
      </c>
      <c r="L59" s="48">
        <f>$CK59*C_Of!L59</f>
        <v>122.26114318267338</v>
      </c>
      <c r="M59" s="48">
        <f>$CK59*C_Of!M59</f>
        <v>408.43602961405213</v>
      </c>
      <c r="N59" s="48">
        <f>$CK59*C_Of!N59</f>
        <v>41.838695973736492</v>
      </c>
      <c r="O59" s="48">
        <f>$CK59*C_Of!O59</f>
        <v>2624.5812161780568</v>
      </c>
      <c r="P59" s="48">
        <f>$CK59*C_Of!P59</f>
        <v>733.36021837519297</v>
      </c>
      <c r="Q59" s="48">
        <f>$CK59*C_Of!Q59</f>
        <v>104.67159151888359</v>
      </c>
      <c r="R59" s="48">
        <f>$CK59*C_Of!R59</f>
        <v>2748.2253266980397</v>
      </c>
      <c r="S59" s="48">
        <f>$CK59*C_Of!S59</f>
        <v>390.14062366332359</v>
      </c>
      <c r="T59" s="48">
        <f>$CK59*C_Of!T59</f>
        <v>846.30496304522558</v>
      </c>
      <c r="U59" s="48">
        <f>$CK59*C_Of!U59</f>
        <v>2426.45951805398</v>
      </c>
      <c r="V59" s="48">
        <f>$CK59*C_Of!V59</f>
        <v>2484.6651824945307</v>
      </c>
      <c r="W59" s="48">
        <f>$CK59*C_Of!W59</f>
        <v>674.80484949996298</v>
      </c>
      <c r="X59" s="48">
        <f>$CK59*C_Of!X59</f>
        <v>507.54508052999012</v>
      </c>
      <c r="Y59" s="48">
        <f>$CK59*C_Of!Y59</f>
        <v>132.92895458129445</v>
      </c>
      <c r="Z59" s="48">
        <f>$CK59*C_Of!Z59</f>
        <v>838.37012653182364</v>
      </c>
      <c r="AA59" s="48">
        <f>$CK59*C_Of!AA59</f>
        <v>199.09457545470437</v>
      </c>
      <c r="AB59" s="48">
        <f>$CK59*C_Of!AB59</f>
        <v>234.89607180182617</v>
      </c>
      <c r="AC59" s="48">
        <f>$CK59*C_Of!AC59</f>
        <v>77.707848857207082</v>
      </c>
      <c r="AD59" s="48">
        <f>$CK59*C_Of!AD59</f>
        <v>99.153754202468292</v>
      </c>
      <c r="AE59" s="48">
        <f>$CK59*C_Of!AE59</f>
        <v>847.00071646428012</v>
      </c>
      <c r="AF59" s="48">
        <f>$CK59*C_Of!AF59</f>
        <v>514.41886061934338</v>
      </c>
      <c r="AG59" s="48">
        <f>$CK59*C_Of!AG59</f>
        <v>80.205982216324017</v>
      </c>
      <c r="AH59" s="48">
        <f>$CK59*C_Of!AH59</f>
        <v>303.05736194280826</v>
      </c>
      <c r="AI59" s="48">
        <f>$CK59*C_Of!AI59</f>
        <v>178.8736420096937</v>
      </c>
      <c r="AJ59" s="48">
        <f>$CK59*C_Of!AJ59</f>
        <v>0</v>
      </c>
      <c r="AK59" s="48">
        <f>$CK59*C_Of!AK59</f>
        <v>165.9025182683063</v>
      </c>
      <c r="AL59" s="48">
        <f>$CK59*C_Of!AL59</f>
        <v>770.84764448848603</v>
      </c>
      <c r="AM59" s="48">
        <f>$CK59*C_Of!AM59</f>
        <v>72.538764605302077</v>
      </c>
      <c r="AN59" s="48">
        <f>$CK59*C_Of!AN59</f>
        <v>354.62631468909672</v>
      </c>
      <c r="AO59" s="48">
        <f>$CK59*C_Of!AO59</f>
        <v>479.26900115265403</v>
      </c>
      <c r="AP59" s="48">
        <f>$CK59*C_Of!AP59</f>
        <v>475.27234551993399</v>
      </c>
      <c r="AQ59" s="48">
        <f>$CK59*C_Of!AQ59</f>
        <v>707.14450060537615</v>
      </c>
      <c r="AR59" s="48">
        <f>$CK59*C_Of!AR59</f>
        <v>168.21497339249407</v>
      </c>
      <c r="AS59" s="48">
        <f>$CK59*C_Of!AS59</f>
        <v>253.99151634859305</v>
      </c>
      <c r="AT59" s="48">
        <f>$CK59*C_Of!AT59</f>
        <v>106.91756546506296</v>
      </c>
      <c r="AU59" s="48">
        <f>$CK59*C_Of!AU59</f>
        <v>63.283311977636515</v>
      </c>
      <c r="AV59" s="48">
        <f>$CK59*C_Of!AV59</f>
        <v>422.57412526732247</v>
      </c>
      <c r="AW59" s="48">
        <f>$CK59*C_Of!AW59</f>
        <v>66.705057811447787</v>
      </c>
      <c r="AX59" s="48">
        <f>$CK59*C_Of!AX59</f>
        <v>226.0682256964628</v>
      </c>
      <c r="AY59" s="48">
        <f>$CK59*C_Of!AY59</f>
        <v>380.75086347614211</v>
      </c>
      <c r="AZ59" s="48">
        <f>$CK59*C_Of!AZ59</f>
        <v>1321.2845867866233</v>
      </c>
      <c r="BA59" s="48">
        <f>$CK59*C_Of!BA59</f>
        <v>897.93211926252138</v>
      </c>
      <c r="BB59" s="48">
        <f>$CK59*C_Of!BB59</f>
        <v>175.00605314471437</v>
      </c>
      <c r="BC59" s="48">
        <f>$CK59*C_Of!BC59</f>
        <v>134.31563644500253</v>
      </c>
      <c r="BD59" s="48">
        <f>$CK59*C_Of!BD59</f>
        <v>246.71261294831649</v>
      </c>
      <c r="BE59" s="48">
        <f>$CK59*C_Of!BE59</f>
        <v>346.61256007932406</v>
      </c>
      <c r="BF59" s="48">
        <f>$CK59*C_Of!BF59</f>
        <v>507.23217497373662</v>
      </c>
      <c r="BG59" s="48">
        <f>$CK59*C_Of!BG59</f>
        <v>369.51572380566012</v>
      </c>
      <c r="BH59" s="48">
        <f>$CK59*C_Of!BH59</f>
        <v>401.39647891411516</v>
      </c>
      <c r="BI59" s="48">
        <f>$CK59*C_Of!BI59</f>
        <v>21445.125646501514</v>
      </c>
      <c r="BJ59" s="48">
        <f>$CK59*C_Of!BJ59</f>
        <v>2287.7109835208089</v>
      </c>
      <c r="BK59" s="48">
        <f>$CK59*C_Of!BK59</f>
        <v>2608.7856272631279</v>
      </c>
      <c r="BL59" s="48">
        <f>$CK59*C_Of!BL59</f>
        <v>18.593981745881752</v>
      </c>
      <c r="BM59" s="48">
        <f>$CK59*C_Of!BM59</f>
        <v>46.507305020053145</v>
      </c>
      <c r="BN59" s="48">
        <f>$CK59*C_Of!BN59</f>
        <v>483.24246132083056</v>
      </c>
      <c r="BO59" s="48">
        <f>$CK59*C_Of!BO59</f>
        <v>166.4950703229143</v>
      </c>
      <c r="BP59" s="48">
        <f>$CK59*C_Of!BP59</f>
        <v>146.7800086199056</v>
      </c>
      <c r="BQ59" s="48">
        <f>$CK59*C_Of!BQ59</f>
        <v>83.57421763783411</v>
      </c>
      <c r="BR59" s="48">
        <f>$CK59*C_Of!BR59</f>
        <v>10.911913543450815</v>
      </c>
      <c r="BS59" s="48">
        <f>$CK59*C_Of!BS59</f>
        <v>17.550039845382685</v>
      </c>
      <c r="BT59" s="48">
        <f>$CK59*C_Of!BT59</f>
        <v>693.19347154050115</v>
      </c>
      <c r="BU59" s="48">
        <f>$CK59*C_Of!BU59</f>
        <v>1097.6284252938378</v>
      </c>
      <c r="BV59" s="48">
        <f>$CK59*C_Of!BV59</f>
        <v>271.45898399977443</v>
      </c>
      <c r="BW59" s="48">
        <f>$CK59*C_Of!BW59</f>
        <v>145.88104433910183</v>
      </c>
      <c r="BX59" s="48">
        <f>$CK59*C_Of!BX59</f>
        <v>911.66435391519269</v>
      </c>
      <c r="BY59" s="48">
        <f>$CK59*C_Of!BY59</f>
        <v>585.89584652686358</v>
      </c>
      <c r="BZ59" s="48">
        <f>$CK59*C_Of!BZ59</f>
        <v>417.79729654413137</v>
      </c>
      <c r="CA59" s="55">
        <f>$CK59*C_Of!CA59</f>
        <v>0</v>
      </c>
      <c r="CB59" s="83">
        <f t="shared" si="0"/>
        <v>59710.215886847574</v>
      </c>
      <c r="CC59" s="51">
        <f>$CK59*C_Of!CC59</f>
        <v>158641.20885181375</v>
      </c>
      <c r="CD59" s="48">
        <f>$CK59*C_Of!CD59</f>
        <v>0</v>
      </c>
      <c r="CE59" s="48">
        <f>$CK59*C_Of!CE59</f>
        <v>0</v>
      </c>
      <c r="CF59" s="48">
        <f>$CK59*C_Of!CF59</f>
        <v>381382.09492623375</v>
      </c>
      <c r="CG59" s="48">
        <f>$CK59*C_Of!CG59</f>
        <v>3675.8486173781221</v>
      </c>
      <c r="CH59" s="82">
        <f>$CK59*C_Of!CH59</f>
        <v>245136.63171772574</v>
      </c>
      <c r="CI59" s="93">
        <f t="shared" si="1"/>
        <v>848545.99999999895</v>
      </c>
      <c r="CJ59" s="127"/>
      <c r="CK59" s="48">
        <f>+Sim_V_Of!G52</f>
        <v>848545.99999999884</v>
      </c>
      <c r="CL59" s="48">
        <f t="shared" si="2"/>
        <v>0</v>
      </c>
      <c r="CM59" s="48"/>
      <c r="CN59" s="167">
        <f t="shared" si="3"/>
        <v>0.92963231706136418</v>
      </c>
      <c r="CO59" s="360">
        <v>0</v>
      </c>
    </row>
    <row r="60" spans="1:93" ht="19.5" x14ac:dyDescent="0.25">
      <c r="A60" s="30"/>
      <c r="B60" s="42" t="s">
        <v>51</v>
      </c>
      <c r="C60" s="43" t="s">
        <v>162</v>
      </c>
      <c r="D60" s="51">
        <f>$CK60*C_Of!D60</f>
        <v>20.900126934065497</v>
      </c>
      <c r="E60" s="48">
        <f>$CK60*C_Of!E60</f>
        <v>35.360832049829163</v>
      </c>
      <c r="F60" s="48">
        <f>$CK60*C_Of!F60</f>
        <v>72.41547034520076</v>
      </c>
      <c r="G60" s="48">
        <f>$CK60*C_Of!G60</f>
        <v>5.3996485121190068</v>
      </c>
      <c r="H60" s="48">
        <f>$CK60*C_Of!H60</f>
        <v>186.74126518975635</v>
      </c>
      <c r="I60" s="48">
        <f>$CK60*C_Of!I60</f>
        <v>36.337750342471828</v>
      </c>
      <c r="J60" s="48">
        <f>$CK60*C_Of!J60</f>
        <v>26.630762048802602</v>
      </c>
      <c r="K60" s="48">
        <f>$CK60*C_Of!K60</f>
        <v>89.757066854928098</v>
      </c>
      <c r="L60" s="48">
        <f>$CK60*C_Of!L60</f>
        <v>59.632424760532821</v>
      </c>
      <c r="M60" s="48">
        <f>$CK60*C_Of!M60</f>
        <v>78.418441087093015</v>
      </c>
      <c r="N60" s="48">
        <f>$CK60*C_Of!N60</f>
        <v>575.58597621089973</v>
      </c>
      <c r="O60" s="48">
        <f>$CK60*C_Of!O60</f>
        <v>2375.0738049155848</v>
      </c>
      <c r="P60" s="48">
        <f>$CK60*C_Of!P60</f>
        <v>1042.7846535623548</v>
      </c>
      <c r="Q60" s="48">
        <f>$CK60*C_Of!Q60</f>
        <v>75.851306028988901</v>
      </c>
      <c r="R60" s="48">
        <f>$CK60*C_Of!R60</f>
        <v>8990.6435883088761</v>
      </c>
      <c r="S60" s="48">
        <f>$CK60*C_Of!S60</f>
        <v>1107.3768318576576</v>
      </c>
      <c r="T60" s="48">
        <f>$CK60*C_Of!T60</f>
        <v>447.77196044897374</v>
      </c>
      <c r="U60" s="48">
        <f>$CK60*C_Of!U60</f>
        <v>2212.2925157810214</v>
      </c>
      <c r="V60" s="48">
        <f>$CK60*C_Of!V60</f>
        <v>922.15299305975623</v>
      </c>
      <c r="W60" s="48">
        <f>$CK60*C_Of!W60</f>
        <v>134.02692473312928</v>
      </c>
      <c r="X60" s="48">
        <f>$CK60*C_Of!X60</f>
        <v>1233.6203490405203</v>
      </c>
      <c r="Y60" s="48">
        <f>$CK60*C_Of!Y60</f>
        <v>70.554331331611081</v>
      </c>
      <c r="Z60" s="48">
        <f>$CK60*C_Of!Z60</f>
        <v>172.83572114235571</v>
      </c>
      <c r="AA60" s="48">
        <f>$CK60*C_Of!AA60</f>
        <v>458.10871104526944</v>
      </c>
      <c r="AB60" s="48">
        <f>$CK60*C_Of!AB60</f>
        <v>110.52504111117435</v>
      </c>
      <c r="AC60" s="48">
        <f>$CK60*C_Of!AC60</f>
        <v>22.511635292939324</v>
      </c>
      <c r="AD60" s="48">
        <f>$CK60*C_Of!AD60</f>
        <v>30.219092267814851</v>
      </c>
      <c r="AE60" s="48">
        <f>$CK60*C_Of!AE60</f>
        <v>1121.375743618692</v>
      </c>
      <c r="AF60" s="48">
        <f>$CK60*C_Of!AF60</f>
        <v>1445.9794798683897</v>
      </c>
      <c r="AG60" s="48">
        <f>$CK60*C_Of!AG60</f>
        <v>41.41007826320125</v>
      </c>
      <c r="AH60" s="48">
        <f>$CK60*C_Of!AH60</f>
        <v>389.24695562230812</v>
      </c>
      <c r="AI60" s="48">
        <f>$CK60*C_Of!AI60</f>
        <v>220.57301419114697</v>
      </c>
      <c r="AJ60" s="48">
        <f>$CK60*C_Of!AJ60</f>
        <v>0</v>
      </c>
      <c r="AK60" s="48">
        <f>$CK60*C_Of!AK60</f>
        <v>153.86052482797902</v>
      </c>
      <c r="AL60" s="48">
        <f>$CK60*C_Of!AL60</f>
        <v>1385.4033471311875</v>
      </c>
      <c r="AM60" s="48">
        <f>$CK60*C_Of!AM60</f>
        <v>57.479621643091761</v>
      </c>
      <c r="AN60" s="48">
        <f>$CK60*C_Of!AN60</f>
        <v>476.31091502041107</v>
      </c>
      <c r="AO60" s="48">
        <f>$CK60*C_Of!AO60</f>
        <v>560.10317159290275</v>
      </c>
      <c r="AP60" s="48">
        <f>$CK60*C_Of!AP60</f>
        <v>100.54116839676664</v>
      </c>
      <c r="AQ60" s="48">
        <f>$CK60*C_Of!AQ60</f>
        <v>443.92930561305144</v>
      </c>
      <c r="AR60" s="48">
        <f>$CK60*C_Of!AR60</f>
        <v>148.34388130611441</v>
      </c>
      <c r="AS60" s="48">
        <f>$CK60*C_Of!AS60</f>
        <v>172.44268084945986</v>
      </c>
      <c r="AT60" s="48">
        <f>$CK60*C_Of!AT60</f>
        <v>59.919764841273661</v>
      </c>
      <c r="AU60" s="48">
        <f>$CK60*C_Of!AU60</f>
        <v>393.59995423607961</v>
      </c>
      <c r="AV60" s="48">
        <f>$CK60*C_Of!AV60</f>
        <v>435.11836010275431</v>
      </c>
      <c r="AW60" s="48">
        <f>$CK60*C_Of!AW60</f>
        <v>73.849375283498176</v>
      </c>
      <c r="AX60" s="48">
        <f>$CK60*C_Of!AX60</f>
        <v>248.5732837434185</v>
      </c>
      <c r="AY60" s="48">
        <f>$CK60*C_Of!AY60</f>
        <v>683.70881840825598</v>
      </c>
      <c r="AZ60" s="48">
        <f>$CK60*C_Of!AZ60</f>
        <v>4259.2129897382474</v>
      </c>
      <c r="BA60" s="48">
        <f>$CK60*C_Of!BA60</f>
        <v>1096.4135151360542</v>
      </c>
      <c r="BB60" s="48">
        <f>$CK60*C_Of!BB60</f>
        <v>317.50496805337127</v>
      </c>
      <c r="BC60" s="48">
        <f>$CK60*C_Of!BC60</f>
        <v>6483.2915361843907</v>
      </c>
      <c r="BD60" s="48">
        <f>$CK60*C_Of!BD60</f>
        <v>4869.1897170639477</v>
      </c>
      <c r="BE60" s="48">
        <f>$CK60*C_Of!BE60</f>
        <v>954.40905096295728</v>
      </c>
      <c r="BF60" s="48">
        <f>$CK60*C_Of!BF60</f>
        <v>1433.6599550350002</v>
      </c>
      <c r="BG60" s="48">
        <f>$CK60*C_Of!BG60</f>
        <v>384.77764783221608</v>
      </c>
      <c r="BH60" s="48">
        <f>$CK60*C_Of!BH60</f>
        <v>595.39940980049721</v>
      </c>
      <c r="BI60" s="48">
        <f>$CK60*C_Of!BI60</f>
        <v>17374.431168425559</v>
      </c>
      <c r="BJ60" s="48">
        <f>$CK60*C_Of!BJ60</f>
        <v>144.58326892933334</v>
      </c>
      <c r="BK60" s="48">
        <f>$CK60*C_Of!BK60</f>
        <v>1349.896027065859</v>
      </c>
      <c r="BL60" s="48">
        <f>$CK60*C_Of!BL60</f>
        <v>4.2483420991578429</v>
      </c>
      <c r="BM60" s="48">
        <f>$CK60*C_Of!BM60</f>
        <v>16.81414403804995</v>
      </c>
      <c r="BN60" s="48">
        <f>$CK60*C_Of!BN60</f>
        <v>1779.5965066851857</v>
      </c>
      <c r="BO60" s="48">
        <f>$CK60*C_Of!BO60</f>
        <v>24.424631631738141</v>
      </c>
      <c r="BP60" s="48">
        <f>$CK60*C_Of!BP60</f>
        <v>112.4773226749595</v>
      </c>
      <c r="BQ60" s="48">
        <f>$CK60*C_Of!BQ60</f>
        <v>17.866288689950625</v>
      </c>
      <c r="BR60" s="48">
        <f>$CK60*C_Of!BR60</f>
        <v>3.8945564805299528</v>
      </c>
      <c r="BS60" s="48">
        <f>$CK60*C_Of!BS60</f>
        <v>3.3695527962891667</v>
      </c>
      <c r="BT60" s="48">
        <f>$CK60*C_Of!BT60</f>
        <v>643.02837655593532</v>
      </c>
      <c r="BU60" s="48">
        <f>$CK60*C_Of!BU60</f>
        <v>79.413809839710808</v>
      </c>
      <c r="BV60" s="48">
        <f>$CK60*C_Of!BV60</f>
        <v>141.36971607197435</v>
      </c>
      <c r="BW60" s="48">
        <f>$CK60*C_Of!BW60</f>
        <v>20.163115022102335</v>
      </c>
      <c r="BX60" s="48">
        <f>$CK60*C_Of!BX60</f>
        <v>404.63516828156003</v>
      </c>
      <c r="BY60" s="48">
        <f>$CK60*C_Of!BY60</f>
        <v>101.53689008867774</v>
      </c>
      <c r="BZ60" s="48">
        <f>$CK60*C_Of!BZ60</f>
        <v>65.953952125896748</v>
      </c>
      <c r="CA60" s="55">
        <f>$CK60*C_Of!CA60</f>
        <v>0</v>
      </c>
      <c r="CB60" s="83">
        <f t="shared" si="0"/>
        <v>71886.860296132887</v>
      </c>
      <c r="CC60" s="51">
        <f>$CK60*C_Of!CC60</f>
        <v>37481.367684753866</v>
      </c>
      <c r="CD60" s="48">
        <f>$CK60*C_Of!CD60</f>
        <v>0</v>
      </c>
      <c r="CE60" s="48">
        <f>$CK60*C_Of!CE60</f>
        <v>0</v>
      </c>
      <c r="CF60" s="48">
        <f>$CK60*C_Of!CF60</f>
        <v>84493.055921305539</v>
      </c>
      <c r="CG60" s="48">
        <f>$CK60*C_Of!CG60</f>
        <v>-4210.853036047678</v>
      </c>
      <c r="CH60" s="82">
        <f>$CK60*C_Of!CH60</f>
        <v>81652.569133855533</v>
      </c>
      <c r="CI60" s="93">
        <f t="shared" si="1"/>
        <v>271303.00000000017</v>
      </c>
      <c r="CJ60" s="127"/>
      <c r="CK60" s="48">
        <f>+Sim_V_Of!G53</f>
        <v>271303.00000000035</v>
      </c>
      <c r="CL60" s="48">
        <f t="shared" si="2"/>
        <v>0</v>
      </c>
      <c r="CM60" s="48"/>
      <c r="CN60" s="167">
        <f t="shared" si="3"/>
        <v>0.73503108960780794</v>
      </c>
      <c r="CO60" s="360">
        <v>0</v>
      </c>
    </row>
    <row r="61" spans="1:93" ht="19.5" x14ac:dyDescent="0.25">
      <c r="A61" s="30"/>
      <c r="B61" s="42" t="s">
        <v>52</v>
      </c>
      <c r="C61" s="43" t="s">
        <v>163</v>
      </c>
      <c r="D61" s="51">
        <f>$CK61*C_Of!D61</f>
        <v>36.541737553455633</v>
      </c>
      <c r="E61" s="48">
        <f>$CK61*C_Of!E61</f>
        <v>49.785880208246795</v>
      </c>
      <c r="F61" s="48">
        <f>$CK61*C_Of!F61</f>
        <v>111.78136537430845</v>
      </c>
      <c r="G61" s="48">
        <f>$CK61*C_Of!G61</f>
        <v>16.308050496158472</v>
      </c>
      <c r="H61" s="48">
        <f>$CK61*C_Of!H61</f>
        <v>367.8769833844155</v>
      </c>
      <c r="I61" s="48">
        <f>$CK61*C_Of!I61</f>
        <v>58.708636330949119</v>
      </c>
      <c r="J61" s="48">
        <f>$CK61*C_Of!J61</f>
        <v>80.479649438642539</v>
      </c>
      <c r="K61" s="48">
        <f>$CK61*C_Of!K61</f>
        <v>218.36304692135431</v>
      </c>
      <c r="L61" s="48">
        <f>$CK61*C_Of!L61</f>
        <v>72.755331679124851</v>
      </c>
      <c r="M61" s="48">
        <f>$CK61*C_Of!M61</f>
        <v>253.71561388025879</v>
      </c>
      <c r="N61" s="48">
        <f>$CK61*C_Of!N61</f>
        <v>34.479441102922316</v>
      </c>
      <c r="O61" s="48">
        <f>$CK61*C_Of!O61</f>
        <v>1486.3337496503175</v>
      </c>
      <c r="P61" s="48">
        <f>$CK61*C_Of!P61</f>
        <v>29495.410798179935</v>
      </c>
      <c r="Q61" s="48">
        <f>$CK61*C_Of!Q61</f>
        <v>60.137542581161441</v>
      </c>
      <c r="R61" s="48">
        <f>$CK61*C_Of!R61</f>
        <v>2227.8720669695094</v>
      </c>
      <c r="S61" s="48">
        <f>$CK61*C_Of!S61</f>
        <v>274.16040811145194</v>
      </c>
      <c r="T61" s="48">
        <f>$CK61*C_Of!T61</f>
        <v>500.53167723986405</v>
      </c>
      <c r="U61" s="48">
        <f>$CK61*C_Of!U61</f>
        <v>1112.4107233215125</v>
      </c>
      <c r="V61" s="48">
        <f>$CK61*C_Of!V61</f>
        <v>1565.0656211249584</v>
      </c>
      <c r="W61" s="48">
        <f>$CK61*C_Of!W61</f>
        <v>418.78387746927126</v>
      </c>
      <c r="X61" s="48">
        <f>$CK61*C_Of!X61</f>
        <v>329.80347927085711</v>
      </c>
      <c r="Y61" s="48">
        <f>$CK61*C_Of!Y61</f>
        <v>78.590335209439402</v>
      </c>
      <c r="Z61" s="48">
        <f>$CK61*C_Of!Z61</f>
        <v>519.73765701252148</v>
      </c>
      <c r="AA61" s="48">
        <f>$CK61*C_Of!AA61</f>
        <v>134.16178000855334</v>
      </c>
      <c r="AB61" s="48">
        <f>$CK61*C_Of!AB61</f>
        <v>140.13931681029879</v>
      </c>
      <c r="AC61" s="48">
        <f>$CK61*C_Of!AC61</f>
        <v>40.506187676624421</v>
      </c>
      <c r="AD61" s="48">
        <f>$CK61*C_Of!AD61</f>
        <v>60.606075402697108</v>
      </c>
      <c r="AE61" s="48">
        <f>$CK61*C_Of!AE61</f>
        <v>534.42320445384814</v>
      </c>
      <c r="AF61" s="48">
        <f>$CK61*C_Of!AF61</f>
        <v>397.01406758423616</v>
      </c>
      <c r="AG61" s="48">
        <f>$CK61*C_Of!AG61</f>
        <v>47.526950759446805</v>
      </c>
      <c r="AH61" s="48">
        <f>$CK61*C_Of!AH61</f>
        <v>159.03184981204382</v>
      </c>
      <c r="AI61" s="48">
        <f>$CK61*C_Of!AI61</f>
        <v>93.871342167412706</v>
      </c>
      <c r="AJ61" s="48">
        <f>$CK61*C_Of!AJ61</f>
        <v>0</v>
      </c>
      <c r="AK61" s="48">
        <f>$CK61*C_Of!AK61</f>
        <v>86.905418213561774</v>
      </c>
      <c r="AL61" s="48">
        <f>$CK61*C_Of!AL61</f>
        <v>351.13581576027474</v>
      </c>
      <c r="AM61" s="48">
        <f>$CK61*C_Of!AM61</f>
        <v>41.139008343254723</v>
      </c>
      <c r="AN61" s="48">
        <f>$CK61*C_Of!AN61</f>
        <v>184.25446081687198</v>
      </c>
      <c r="AO61" s="48">
        <f>$CK61*C_Of!AO61</f>
        <v>256.36869385304755</v>
      </c>
      <c r="AP61" s="48">
        <f>$CK61*C_Of!AP61</f>
        <v>56.813800342518753</v>
      </c>
      <c r="AQ61" s="48">
        <f>$CK61*C_Of!AQ61</f>
        <v>9660.2623933648338</v>
      </c>
      <c r="AR61" s="48">
        <f>$CK61*C_Of!AR61</f>
        <v>90.800114283607783</v>
      </c>
      <c r="AS61" s="48">
        <f>$CK61*C_Of!AS61</f>
        <v>139.69764500821569</v>
      </c>
      <c r="AT61" s="48">
        <f>$CK61*C_Of!AT61</f>
        <v>61.913463847256423</v>
      </c>
      <c r="AU61" s="48">
        <f>$CK61*C_Of!AU61</f>
        <v>38.34685099610217</v>
      </c>
      <c r="AV61" s="48">
        <f>$CK61*C_Of!AV61</f>
        <v>229.64241869134781</v>
      </c>
      <c r="AW61" s="48">
        <f>$CK61*C_Of!AW61</f>
        <v>35.815827921511108</v>
      </c>
      <c r="AX61" s="48">
        <f>$CK61*C_Of!AX61</f>
        <v>119.99178556328852</v>
      </c>
      <c r="AY61" s="48">
        <f>$CK61*C_Of!AY61</f>
        <v>198.8603110702509</v>
      </c>
      <c r="AZ61" s="48">
        <f>$CK61*C_Of!AZ61</f>
        <v>690.84870259141383</v>
      </c>
      <c r="BA61" s="48">
        <f>$CK61*C_Of!BA61</f>
        <v>57.220580606711046</v>
      </c>
      <c r="BB61" s="48">
        <f>$CK61*C_Of!BB61</f>
        <v>93.913830647396253</v>
      </c>
      <c r="BC61" s="48">
        <f>$CK61*C_Of!BC61</f>
        <v>263.21570784712844</v>
      </c>
      <c r="BD61" s="48">
        <f>$CK61*C_Of!BD61</f>
        <v>4409.5534777979183</v>
      </c>
      <c r="BE61" s="48">
        <f>$CK61*C_Of!BE61</f>
        <v>443.19928546012983</v>
      </c>
      <c r="BF61" s="48">
        <f>$CK61*C_Of!BF61</f>
        <v>240.58857797951654</v>
      </c>
      <c r="BG61" s="48">
        <f>$CK61*C_Of!BG61</f>
        <v>219.50803769502721</v>
      </c>
      <c r="BH61" s="48">
        <f>$CK61*C_Of!BH61</f>
        <v>680.87703541672875</v>
      </c>
      <c r="BI61" s="48">
        <f>$CK61*C_Of!BI61</f>
        <v>5340.616207190109</v>
      </c>
      <c r="BJ61" s="48">
        <f>$CK61*C_Of!BJ61</f>
        <v>1127.6126719961683</v>
      </c>
      <c r="BK61" s="48">
        <f>$CK61*C_Of!BK61</f>
        <v>21505.313717250276</v>
      </c>
      <c r="BL61" s="48">
        <f>$CK61*C_Of!BL61</f>
        <v>10.976506611398692</v>
      </c>
      <c r="BM61" s="48">
        <f>$CK61*C_Of!BM61</f>
        <v>28.171857605404224</v>
      </c>
      <c r="BN61" s="48">
        <f>$CK61*C_Of!BN61</f>
        <v>324.10252459941165</v>
      </c>
      <c r="BO61" s="48">
        <f>$CK61*C_Of!BO61</f>
        <v>69.210717256324685</v>
      </c>
      <c r="BP61" s="48">
        <f>$CK61*C_Of!BP61</f>
        <v>183.40377259301485</v>
      </c>
      <c r="BQ61" s="48">
        <f>$CK61*C_Of!BQ61</f>
        <v>71.783842395429417</v>
      </c>
      <c r="BR61" s="48">
        <f>$CK61*C_Of!BR61</f>
        <v>16.196000363327403</v>
      </c>
      <c r="BS61" s="48">
        <f>$CK61*C_Of!BS61</f>
        <v>10.901876451012027</v>
      </c>
      <c r="BT61" s="48">
        <f>$CK61*C_Of!BT61</f>
        <v>249.71104719971987</v>
      </c>
      <c r="BU61" s="48">
        <f>$CK61*C_Of!BU61</f>
        <v>181.86861642142355</v>
      </c>
      <c r="BV61" s="48">
        <f>$CK61*C_Of!BV61</f>
        <v>240.85013921577678</v>
      </c>
      <c r="BW61" s="48">
        <f>$CK61*C_Of!BW61</f>
        <v>201.86905980902267</v>
      </c>
      <c r="BX61" s="48">
        <f>$CK61*C_Of!BX61</f>
        <v>325.12786077636287</v>
      </c>
      <c r="BY61" s="48">
        <f>$CK61*C_Of!BY61</f>
        <v>243.65938784971843</v>
      </c>
      <c r="BZ61" s="48">
        <f>$CK61*C_Of!BZ61</f>
        <v>424.7661612094588</v>
      </c>
      <c r="CA61" s="55">
        <f>$CK61*C_Of!CA61</f>
        <v>0</v>
      </c>
      <c r="CB61" s="83">
        <f t="shared" si="0"/>
        <v>90183.929658097055</v>
      </c>
      <c r="CC61" s="51">
        <f>$CK61*C_Of!CC61</f>
        <v>293301.5825477342</v>
      </c>
      <c r="CD61" s="48">
        <f>$CK61*C_Of!CD61</f>
        <v>0</v>
      </c>
      <c r="CE61" s="48">
        <f>$CK61*C_Of!CE61</f>
        <v>0</v>
      </c>
      <c r="CF61" s="48">
        <f>$CK61*C_Of!CF61</f>
        <v>144417.84842344298</v>
      </c>
      <c r="CG61" s="48">
        <f>$CK61*C_Of!CG61</f>
        <v>23645.843962358478</v>
      </c>
      <c r="CH61" s="82">
        <f>$CK61*C_Of!CH61</f>
        <v>91730.795408364807</v>
      </c>
      <c r="CI61" s="93">
        <f t="shared" si="1"/>
        <v>643279.99999999756</v>
      </c>
      <c r="CJ61" s="127"/>
      <c r="CK61" s="48">
        <f>+Sim_V_Of!G54</f>
        <v>643279.9999999979</v>
      </c>
      <c r="CL61" s="48">
        <f t="shared" si="2"/>
        <v>0</v>
      </c>
      <c r="CM61" s="48"/>
      <c r="CN61" s="167">
        <f t="shared" si="3"/>
        <v>0.85980610362812859</v>
      </c>
      <c r="CO61" s="360">
        <v>0</v>
      </c>
    </row>
    <row r="62" spans="1:93" ht="19.5" x14ac:dyDescent="0.25">
      <c r="A62" s="30"/>
      <c r="B62" s="42" t="s">
        <v>53</v>
      </c>
      <c r="C62" s="43" t="s">
        <v>164</v>
      </c>
      <c r="D62" s="51">
        <f>$CK62*C_Of!D62</f>
        <v>18.941612033512783</v>
      </c>
      <c r="E62" s="48">
        <f>$CK62*C_Of!E62</f>
        <v>27.031993602273602</v>
      </c>
      <c r="F62" s="48">
        <f>$CK62*C_Of!F62</f>
        <v>59.451714213419514</v>
      </c>
      <c r="G62" s="48">
        <f>$CK62*C_Of!G62</f>
        <v>7.7544782758741615</v>
      </c>
      <c r="H62" s="48">
        <f>$CK62*C_Of!H62</f>
        <v>186.47991638891318</v>
      </c>
      <c r="I62" s="48">
        <f>$CK62*C_Of!I62</f>
        <v>30.922908807234752</v>
      </c>
      <c r="J62" s="48">
        <f>$CK62*C_Of!J62</f>
        <v>38.265172242564915</v>
      </c>
      <c r="K62" s="48">
        <f>$CK62*C_Of!K62</f>
        <v>106.93773314993169</v>
      </c>
      <c r="L62" s="48">
        <f>$CK62*C_Of!L62</f>
        <v>40.919496561309977</v>
      </c>
      <c r="M62" s="48">
        <f>$CK62*C_Of!M62</f>
        <v>119.64754329299815</v>
      </c>
      <c r="N62" s="48">
        <f>$CK62*C_Of!N62</f>
        <v>7.2086305738382253</v>
      </c>
      <c r="O62" s="48">
        <f>$CK62*C_Of!O62</f>
        <v>584.67867378716232</v>
      </c>
      <c r="P62" s="48">
        <f>$CK62*C_Of!P62</f>
        <v>427.6682508100011</v>
      </c>
      <c r="Q62" s="48">
        <f>$CK62*C_Of!Q62</f>
        <v>40.023150356810682</v>
      </c>
      <c r="R62" s="48">
        <f>$CK62*C_Of!R62</f>
        <v>1319.1534347566451</v>
      </c>
      <c r="S62" s="48">
        <f>$CK62*C_Of!S62</f>
        <v>193.32763094996795</v>
      </c>
      <c r="T62" s="48">
        <f>$CK62*C_Of!T62</f>
        <v>288.18844863115049</v>
      </c>
      <c r="U62" s="48">
        <f>$CK62*C_Of!U62</f>
        <v>683.86946704460206</v>
      </c>
      <c r="V62" s="48">
        <f>$CK62*C_Of!V62</f>
        <v>726.39023287356167</v>
      </c>
      <c r="W62" s="48">
        <f>$CK62*C_Of!W62</f>
        <v>198.3072217457869</v>
      </c>
      <c r="X62" s="48">
        <f>$CK62*C_Of!X62</f>
        <v>170.87756136237985</v>
      </c>
      <c r="Y62" s="48">
        <f>$CK62*C_Of!Y62</f>
        <v>45.29364416613695</v>
      </c>
      <c r="Z62" s="48">
        <f>$CK62*C_Of!Z62</f>
        <v>247.26851901388781</v>
      </c>
      <c r="AA62" s="48">
        <f>$CK62*C_Of!AA62</f>
        <v>60.68883530278849</v>
      </c>
      <c r="AB62" s="48">
        <f>$CK62*C_Of!AB62</f>
        <v>78.046250173135292</v>
      </c>
      <c r="AC62" s="48">
        <f>$CK62*C_Of!AC62</f>
        <v>20.878293466587518</v>
      </c>
      <c r="AD62" s="48">
        <f>$CK62*C_Of!AD62</f>
        <v>30.624628517710349</v>
      </c>
      <c r="AE62" s="48">
        <f>$CK62*C_Of!AE62</f>
        <v>270.44744208526703</v>
      </c>
      <c r="AF62" s="48">
        <f>$CK62*C_Of!AF62</f>
        <v>194.14296442707305</v>
      </c>
      <c r="AG62" s="48">
        <f>$CK62*C_Of!AG62</f>
        <v>27.1673315794493</v>
      </c>
      <c r="AH62" s="48">
        <f>$CK62*C_Of!AH62</f>
        <v>135.51105654447758</v>
      </c>
      <c r="AI62" s="48">
        <f>$CK62*C_Of!AI62</f>
        <v>78.351191487777626</v>
      </c>
      <c r="AJ62" s="48">
        <f>$CK62*C_Of!AJ62</f>
        <v>0</v>
      </c>
      <c r="AK62" s="48">
        <f>$CK62*C_Of!AK62</f>
        <v>63.56781176663862</v>
      </c>
      <c r="AL62" s="48">
        <f>$CK62*C_Of!AL62</f>
        <v>348.06953043865201</v>
      </c>
      <c r="AM62" s="48">
        <f>$CK62*C_Of!AM62</f>
        <v>27.365364781352426</v>
      </c>
      <c r="AN62" s="48">
        <f>$CK62*C_Of!AN62</f>
        <v>161.51016886288954</v>
      </c>
      <c r="AO62" s="48">
        <f>$CK62*C_Of!AO62</f>
        <v>206.46141193162441</v>
      </c>
      <c r="AP62" s="48">
        <f>$CK62*C_Of!AP62</f>
        <v>41.477755649889346</v>
      </c>
      <c r="AQ62" s="48">
        <f>$CK62*C_Of!AQ62</f>
        <v>279.03766437652098</v>
      </c>
      <c r="AR62" s="48">
        <f>$CK62*C_Of!AR62</f>
        <v>64.213310844522027</v>
      </c>
      <c r="AS62" s="48">
        <f>$CK62*C_Of!AS62</f>
        <v>88.862417893334865</v>
      </c>
      <c r="AT62" s="48">
        <f>$CK62*C_Of!AT62</f>
        <v>36.451606191842863</v>
      </c>
      <c r="AU62" s="48">
        <f>$CK62*C_Of!AU62</f>
        <v>16.546719685115804</v>
      </c>
      <c r="AV62" s="48">
        <f>$CK62*C_Of!AV62</f>
        <v>173.0846502675202</v>
      </c>
      <c r="AW62" s="48">
        <f>$CK62*C_Of!AW62</f>
        <v>28.060191075292941</v>
      </c>
      <c r="AX62" s="48">
        <f>$CK62*C_Of!AX62</f>
        <v>94.211158723202004</v>
      </c>
      <c r="AY62" s="48">
        <f>$CK62*C_Of!AY62</f>
        <v>176.56138039466362</v>
      </c>
      <c r="AZ62" s="48">
        <f>$CK62*C_Of!AZ62</f>
        <v>684.43333228494475</v>
      </c>
      <c r="BA62" s="48">
        <f>$CK62*C_Of!BA62</f>
        <v>15.387097701601752</v>
      </c>
      <c r="BB62" s="48">
        <f>$CK62*C_Of!BB62</f>
        <v>71.105523271986868</v>
      </c>
      <c r="BC62" s="48">
        <f>$CK62*C_Of!BC62</f>
        <v>49.085662828802143</v>
      </c>
      <c r="BD62" s="48">
        <f>$CK62*C_Of!BD62</f>
        <v>6582.0648408730658</v>
      </c>
      <c r="BE62" s="48">
        <f>$CK62*C_Of!BE62</f>
        <v>10435.370459872995</v>
      </c>
      <c r="BF62" s="48">
        <f>$CK62*C_Of!BF62</f>
        <v>192.12809482460622</v>
      </c>
      <c r="BG62" s="48">
        <f>$CK62*C_Of!BG62</f>
        <v>152.28738433887938</v>
      </c>
      <c r="BH62" s="48">
        <f>$CK62*C_Of!BH62</f>
        <v>186.6441285073721</v>
      </c>
      <c r="BI62" s="48">
        <f>$CK62*C_Of!BI62</f>
        <v>20491.742554143922</v>
      </c>
      <c r="BJ62" s="48">
        <f>$CK62*C_Of!BJ62</f>
        <v>27512.662845969251</v>
      </c>
      <c r="BK62" s="48">
        <f>$CK62*C_Of!BK62</f>
        <v>877.98409929863203</v>
      </c>
      <c r="BL62" s="48">
        <f>$CK62*C_Of!BL62</f>
        <v>5.2599363040874163</v>
      </c>
      <c r="BM62" s="48">
        <f>$CK62*C_Of!BM62</f>
        <v>14.679139307039819</v>
      </c>
      <c r="BN62" s="48">
        <f>$CK62*C_Of!BN62</f>
        <v>172.85881582972826</v>
      </c>
      <c r="BO62" s="48">
        <f>$CK62*C_Of!BO62</f>
        <v>32.638481182217419</v>
      </c>
      <c r="BP62" s="48">
        <f>$CK62*C_Of!BP62</f>
        <v>4291.7450479039608</v>
      </c>
      <c r="BQ62" s="48">
        <f>$CK62*C_Of!BQ62</f>
        <v>802.98913845389279</v>
      </c>
      <c r="BR62" s="48">
        <f>$CK62*C_Of!BR62</f>
        <v>414.51906308367859</v>
      </c>
      <c r="BS62" s="48">
        <f>$CK62*C_Of!BS62</f>
        <v>5.1411212526438295</v>
      </c>
      <c r="BT62" s="48">
        <f>$CK62*C_Of!BT62</f>
        <v>213.98233699948602</v>
      </c>
      <c r="BU62" s="48">
        <f>$CK62*C_Of!BU62</f>
        <v>1384.1074492037083</v>
      </c>
      <c r="BV62" s="48">
        <f>$CK62*C_Of!BV62</f>
        <v>73.842712537594508</v>
      </c>
      <c r="BW62" s="48">
        <f>$CK62*C_Of!BW62</f>
        <v>5480.1254732410753</v>
      </c>
      <c r="BX62" s="48">
        <f>$CK62*C_Of!BX62</f>
        <v>175.0188311650731</v>
      </c>
      <c r="BY62" s="48">
        <f>$CK62*C_Of!BY62</f>
        <v>660.95636604579659</v>
      </c>
      <c r="BZ62" s="48">
        <f>$CK62*C_Of!BZ62</f>
        <v>49.185612197810116</v>
      </c>
      <c r="CA62" s="55">
        <f>$CK62*C_Of!CA62</f>
        <v>0</v>
      </c>
      <c r="CB62" s="83">
        <f t="shared" si="0"/>
        <v>89297.892119731128</v>
      </c>
      <c r="CC62" s="51">
        <f>$CK62*C_Of!CC62</f>
        <v>406548.96682245506</v>
      </c>
      <c r="CD62" s="48">
        <f>$CK62*C_Of!CD62</f>
        <v>0</v>
      </c>
      <c r="CE62" s="48">
        <f>$CK62*C_Of!CE62</f>
        <v>0</v>
      </c>
      <c r="CF62" s="48">
        <f>$CK62*C_Of!CF62</f>
        <v>108934.56871133549</v>
      </c>
      <c r="CG62" s="48">
        <f>$CK62*C_Of!CG62</f>
        <v>-3049.0525896980989</v>
      </c>
      <c r="CH62" s="82">
        <f>$CK62*C_Of!CH62</f>
        <v>22630.624936175689</v>
      </c>
      <c r="CI62" s="93">
        <f t="shared" si="1"/>
        <v>624362.99999999919</v>
      </c>
      <c r="CJ62" s="127"/>
      <c r="CK62" s="48">
        <f>+Sim_V_Of!G55</f>
        <v>624362.99999999919</v>
      </c>
      <c r="CL62" s="48">
        <f t="shared" si="2"/>
        <v>0</v>
      </c>
      <c r="CM62" s="48"/>
      <c r="CN62" s="167">
        <f t="shared" si="3"/>
        <v>0.85697760418261304</v>
      </c>
      <c r="CO62" s="360">
        <v>0</v>
      </c>
    </row>
    <row r="63" spans="1:93" ht="19.5" x14ac:dyDescent="0.25">
      <c r="A63" s="30"/>
      <c r="B63" s="42" t="s">
        <v>54</v>
      </c>
      <c r="C63" s="43" t="s">
        <v>165</v>
      </c>
      <c r="D63" s="51">
        <f>$CK63*C_Of!D63</f>
        <v>804.50466746476036</v>
      </c>
      <c r="E63" s="48">
        <f>$CK63*C_Of!E63</f>
        <v>1006.2024191616348</v>
      </c>
      <c r="F63" s="48">
        <f>$CK63*C_Of!F63</f>
        <v>2292.7237281919515</v>
      </c>
      <c r="G63" s="48">
        <f>$CK63*C_Of!G63</f>
        <v>367.17568250316702</v>
      </c>
      <c r="H63" s="48">
        <f>$CK63*C_Of!H63</f>
        <v>8747.5466527873632</v>
      </c>
      <c r="I63" s="48">
        <f>$CK63*C_Of!I63</f>
        <v>1487.0621318637225</v>
      </c>
      <c r="J63" s="48">
        <f>$CK63*C_Of!J63</f>
        <v>1761.5900142575038</v>
      </c>
      <c r="K63" s="48">
        <f>$CK63*C_Of!K63</f>
        <v>4747.4465954436218</v>
      </c>
      <c r="L63" s="48">
        <f>$CK63*C_Of!L63</f>
        <v>1413.8833404006398</v>
      </c>
      <c r="M63" s="48">
        <f>$CK63*C_Of!M63</f>
        <v>5630.3007533337368</v>
      </c>
      <c r="N63" s="48">
        <f>$CK63*C_Of!N63</f>
        <v>337.01362220732676</v>
      </c>
      <c r="O63" s="48">
        <f>$CK63*C_Of!O63</f>
        <v>22921.262779967208</v>
      </c>
      <c r="P63" s="48">
        <f>$CK63*C_Of!P63</f>
        <v>3275.1102615472723</v>
      </c>
      <c r="Q63" s="48">
        <f>$CK63*C_Of!Q63</f>
        <v>1006.7310111590906</v>
      </c>
      <c r="R63" s="48">
        <f>$CK63*C_Of!R63</f>
        <v>2401.2852938517981</v>
      </c>
      <c r="S63" s="48">
        <f>$CK63*C_Of!S63</f>
        <v>295.74231655740584</v>
      </c>
      <c r="T63" s="48">
        <f>$CK63*C_Of!T63</f>
        <v>9440.8745488581917</v>
      </c>
      <c r="U63" s="48">
        <f>$CK63*C_Of!U63</f>
        <v>14932.953001093339</v>
      </c>
      <c r="V63" s="48">
        <f>$CK63*C_Of!V63</f>
        <v>33568.660523563085</v>
      </c>
      <c r="W63" s="48">
        <f>$CK63*C_Of!W63</f>
        <v>9177.2481455878296</v>
      </c>
      <c r="X63" s="48">
        <f>$CK63*C_Of!X63</f>
        <v>5947.4098388521525</v>
      </c>
      <c r="Y63" s="48">
        <f>$CK63*C_Of!Y63</f>
        <v>1499.5594103935871</v>
      </c>
      <c r="Z63" s="48">
        <f>$CK63*C_Of!Z63</f>
        <v>11355.235141043651</v>
      </c>
      <c r="AA63" s="48">
        <f>$CK63*C_Of!AA63</f>
        <v>2541.1472887771924</v>
      </c>
      <c r="AB63" s="48">
        <f>$CK63*C_Of!AB63</f>
        <v>2763.1225433809973</v>
      </c>
      <c r="AC63" s="48">
        <f>$CK63*C_Of!AC63</f>
        <v>854.83985864779288</v>
      </c>
      <c r="AD63" s="48">
        <f>$CK63*C_Of!AD63</f>
        <v>1270.9137049586682</v>
      </c>
      <c r="AE63" s="48">
        <f>$CK63*C_Of!AE63</f>
        <v>10275.703286090835</v>
      </c>
      <c r="AF63" s="48">
        <f>$CK63*C_Of!AF63</f>
        <v>4665.1663341743597</v>
      </c>
      <c r="AG63" s="48">
        <f>$CK63*C_Of!AG63</f>
        <v>904.99347073475155</v>
      </c>
      <c r="AH63" s="48">
        <f>$CK63*C_Of!AH63</f>
        <v>1805.5390032167716</v>
      </c>
      <c r="AI63" s="48">
        <f>$CK63*C_Of!AI63</f>
        <v>1111.1457369801612</v>
      </c>
      <c r="AJ63" s="48">
        <f>$CK63*C_Of!AJ63</f>
        <v>0</v>
      </c>
      <c r="AK63" s="48">
        <f>$CK63*C_Of!AK63</f>
        <v>1425.9463700807419</v>
      </c>
      <c r="AL63" s="48">
        <f>$CK63*C_Of!AL63</f>
        <v>3362.6092550762837</v>
      </c>
      <c r="AM63" s="48">
        <f>$CK63*C_Of!AM63</f>
        <v>663.07670478516604</v>
      </c>
      <c r="AN63" s="48">
        <f>$CK63*C_Of!AN63</f>
        <v>1756.7335134015141</v>
      </c>
      <c r="AO63" s="48">
        <f>$CK63*C_Of!AO63</f>
        <v>3047.103623500991</v>
      </c>
      <c r="AP63" s="48">
        <f>$CK63*C_Of!AP63</f>
        <v>1217.7640811169254</v>
      </c>
      <c r="AQ63" s="48">
        <f>$CK63*C_Of!AQ63</f>
        <v>7350.2981106157995</v>
      </c>
      <c r="AR63" s="48">
        <f>$CK63*C_Of!AR63</f>
        <v>1507.3227630577421</v>
      </c>
      <c r="AS63" s="48">
        <f>$CK63*C_Of!AS63</f>
        <v>2657.9701148165659</v>
      </c>
      <c r="AT63" s="48">
        <f>$CK63*C_Of!AT63</f>
        <v>1274.8854048603439</v>
      </c>
      <c r="AU63" s="48">
        <f>$CK63*C_Of!AU63</f>
        <v>447.53277830790665</v>
      </c>
      <c r="AV63" s="48">
        <f>$CK63*C_Of!AV63</f>
        <v>3448.1566580328781</v>
      </c>
      <c r="AW63" s="48">
        <f>$CK63*C_Of!AW63</f>
        <v>466.90108348583152</v>
      </c>
      <c r="AX63" s="48">
        <f>$CK63*C_Of!AX63</f>
        <v>1558.2396818381765</v>
      </c>
      <c r="AY63" s="48">
        <f>$CK63*C_Of!AY63</f>
        <v>1665.5366561301632</v>
      </c>
      <c r="AZ63" s="48">
        <f>$CK63*C_Of!AZ63</f>
        <v>1830.7010691616556</v>
      </c>
      <c r="BA63" s="48">
        <f>$CK63*C_Of!BA63</f>
        <v>490.66901888652563</v>
      </c>
      <c r="BB63" s="48">
        <f>$CK63*C_Of!BB63</f>
        <v>1292.472114997076</v>
      </c>
      <c r="BC63" s="48">
        <f>$CK63*C_Of!BC63</f>
        <v>435.38803643498409</v>
      </c>
      <c r="BD63" s="48">
        <f>$CK63*C_Of!BD63</f>
        <v>1891.3654160654398</v>
      </c>
      <c r="BE63" s="48">
        <f>$CK63*C_Of!BE63</f>
        <v>1412.6370459618561</v>
      </c>
      <c r="BF63" s="48">
        <f>$CK63*C_Of!BF63</f>
        <v>3773.0791276337986</v>
      </c>
      <c r="BG63" s="48">
        <f>$CK63*C_Of!BG63</f>
        <v>2651.9798002145699</v>
      </c>
      <c r="BH63" s="48">
        <f>$CK63*C_Of!BH63</f>
        <v>1656.7432792625764</v>
      </c>
      <c r="BI63" s="48">
        <f>$CK63*C_Of!BI63</f>
        <v>15667.095968396012</v>
      </c>
      <c r="BJ63" s="48">
        <f>$CK63*C_Of!BJ63</f>
        <v>47024.236691382117</v>
      </c>
      <c r="BK63" s="48">
        <f>$CK63*C_Of!BK63</f>
        <v>29336.376745684454</v>
      </c>
      <c r="BL63" s="48">
        <f>$CK63*C_Of!BL63</f>
        <v>262.76662728805127</v>
      </c>
      <c r="BM63" s="48">
        <f>$CK63*C_Of!BM63</f>
        <v>583.86189211804549</v>
      </c>
      <c r="BN63" s="48">
        <f>$CK63*C_Of!BN63</f>
        <v>4762.6923824377809</v>
      </c>
      <c r="BO63" s="48">
        <f>$CK63*C_Of!BO63</f>
        <v>2703.6080269017707</v>
      </c>
      <c r="BP63" s="48">
        <f>$CK63*C_Of!BP63</f>
        <v>1510.8235345654546</v>
      </c>
      <c r="BQ63" s="48">
        <f>$CK63*C_Of!BQ63</f>
        <v>1128.3625709038581</v>
      </c>
      <c r="BR63" s="48">
        <f>$CK63*C_Of!BR63</f>
        <v>148.72393702270975</v>
      </c>
      <c r="BS63" s="48">
        <f>$CK63*C_Of!BS63</f>
        <v>239.4071411903461</v>
      </c>
      <c r="BT63" s="48">
        <f>$CK63*C_Of!BT63</f>
        <v>7195.4552303139344</v>
      </c>
      <c r="BU63" s="48">
        <f>$CK63*C_Of!BU63</f>
        <v>21769.426735211597</v>
      </c>
      <c r="BV63" s="48">
        <f>$CK63*C_Of!BV63</f>
        <v>3491.8556616438391</v>
      </c>
      <c r="BW63" s="48">
        <f>$CK63*C_Of!BW63</f>
        <v>2373.1432618983818</v>
      </c>
      <c r="BX63" s="48">
        <f>$CK63*C_Of!BX63</f>
        <v>8722.3632782635523</v>
      </c>
      <c r="BY63" s="48">
        <f>$CK63*C_Of!BY63</f>
        <v>9544.3503673076648</v>
      </c>
      <c r="BZ63" s="48">
        <f>$CK63*C_Of!BZ63</f>
        <v>7636.0549083526221</v>
      </c>
      <c r="CA63" s="55">
        <f>$CK63*C_Of!CA63</f>
        <v>0</v>
      </c>
      <c r="CB63" s="83">
        <f t="shared" si="0"/>
        <v>381995.80977565929</v>
      </c>
      <c r="CC63" s="51">
        <f>$CK63*C_Of!CC63</f>
        <v>365582.76131217729</v>
      </c>
      <c r="CD63" s="48">
        <f>$CK63*C_Of!CD63</f>
        <v>0</v>
      </c>
      <c r="CE63" s="48">
        <f>$CK63*C_Of!CE63</f>
        <v>0</v>
      </c>
      <c r="CF63" s="48">
        <f>$CK63*C_Of!CF63</f>
        <v>59934.985910121468</v>
      </c>
      <c r="CG63" s="48">
        <f>$CK63*C_Of!CG63</f>
        <v>-4902.1575151219085</v>
      </c>
      <c r="CH63" s="82">
        <f>$CK63*C_Of!CH63</f>
        <v>57611.600517165862</v>
      </c>
      <c r="CI63" s="93">
        <f t="shared" si="1"/>
        <v>860223.00000000198</v>
      </c>
      <c r="CJ63" s="127"/>
      <c r="CK63" s="48">
        <f>+Sim_V_Of!G56</f>
        <v>860223.0000000021</v>
      </c>
      <c r="CL63" s="48">
        <f t="shared" si="2"/>
        <v>0</v>
      </c>
      <c r="CM63" s="48"/>
      <c r="CN63" s="167">
        <f t="shared" si="3"/>
        <v>0.55593397319571969</v>
      </c>
      <c r="CO63" s="360">
        <v>0</v>
      </c>
    </row>
    <row r="64" spans="1:93" ht="19.5" x14ac:dyDescent="0.25">
      <c r="A64" s="30"/>
      <c r="B64" s="42" t="s">
        <v>55</v>
      </c>
      <c r="C64" s="43" t="s">
        <v>166</v>
      </c>
      <c r="D64" s="51">
        <f>$CK64*C_Of!D64</f>
        <v>5711.8491136705015</v>
      </c>
      <c r="E64" s="48">
        <f>$CK64*C_Of!E64</f>
        <v>7324.6630831230705</v>
      </c>
      <c r="F64" s="48">
        <f>$CK64*C_Of!F64</f>
        <v>2531.6795243153128</v>
      </c>
      <c r="G64" s="48">
        <f>$CK64*C_Of!G64</f>
        <v>3509.9117218669394</v>
      </c>
      <c r="H64" s="48">
        <f>$CK64*C_Of!H64</f>
        <v>15721.422472661892</v>
      </c>
      <c r="I64" s="48">
        <f>$CK64*C_Of!I64</f>
        <v>11971.38449281304</v>
      </c>
      <c r="J64" s="48">
        <f>$CK64*C_Of!J64</f>
        <v>4104.0433570880514</v>
      </c>
      <c r="K64" s="48">
        <f>$CK64*C_Of!K64</f>
        <v>24748.407873415832</v>
      </c>
      <c r="L64" s="48">
        <f>$CK64*C_Of!L64</f>
        <v>1997.4870385999182</v>
      </c>
      <c r="M64" s="48">
        <f>$CK64*C_Of!M64</f>
        <v>25357.900535130331</v>
      </c>
      <c r="N64" s="48">
        <f>$CK64*C_Of!N64</f>
        <v>1296.3781789563095</v>
      </c>
      <c r="O64" s="48">
        <f>$CK64*C_Of!O64</f>
        <v>20340.607548265663</v>
      </c>
      <c r="P64" s="48">
        <f>$CK64*C_Of!P64</f>
        <v>16431.567664584771</v>
      </c>
      <c r="Q64" s="48">
        <f>$CK64*C_Of!Q64</f>
        <v>16906.741070831416</v>
      </c>
      <c r="R64" s="48">
        <f>$CK64*C_Of!R64</f>
        <v>68516.483311217002</v>
      </c>
      <c r="S64" s="48">
        <f>$CK64*C_Of!S64</f>
        <v>2730.0972263732938</v>
      </c>
      <c r="T64" s="48">
        <f>$CK64*C_Of!T64</f>
        <v>16032.113255225246</v>
      </c>
      <c r="U64" s="48">
        <f>$CK64*C_Of!U64</f>
        <v>24890.170197429914</v>
      </c>
      <c r="V64" s="48">
        <f>$CK64*C_Of!V64</f>
        <v>15273.633385918438</v>
      </c>
      <c r="W64" s="48">
        <f>$CK64*C_Of!W64</f>
        <v>1199.6080812032471</v>
      </c>
      <c r="X64" s="48">
        <f>$CK64*C_Of!X64</f>
        <v>13421.676096494433</v>
      </c>
      <c r="Y64" s="48">
        <f>$CK64*C_Of!Y64</f>
        <v>9135.098853947</v>
      </c>
      <c r="Z64" s="48">
        <f>$CK64*C_Of!Z64</f>
        <v>5769.1218358873521</v>
      </c>
      <c r="AA64" s="48">
        <f>$CK64*C_Of!AA64</f>
        <v>590.47074951911964</v>
      </c>
      <c r="AB64" s="48">
        <f>$CK64*C_Of!AB64</f>
        <v>2695.9247284876351</v>
      </c>
      <c r="AC64" s="48">
        <f>$CK64*C_Of!AC64</f>
        <v>1395.1231171078487</v>
      </c>
      <c r="AD64" s="48">
        <f>$CK64*C_Of!AD64</f>
        <v>8585.8959031419799</v>
      </c>
      <c r="AE64" s="48">
        <f>$CK64*C_Of!AE64</f>
        <v>9822.2670488126259</v>
      </c>
      <c r="AF64" s="48">
        <f>$CK64*C_Of!AF64</f>
        <v>13377.45237820954</v>
      </c>
      <c r="AG64" s="48">
        <f>$CK64*C_Of!AG64</f>
        <v>1238.9199110886298</v>
      </c>
      <c r="AH64" s="48">
        <f>$CK64*C_Of!AH64</f>
        <v>4187.3503080455321</v>
      </c>
      <c r="AI64" s="48">
        <f>$CK64*C_Of!AI64</f>
        <v>2228.2651734198912</v>
      </c>
      <c r="AJ64" s="48">
        <f>$CK64*C_Of!AJ64</f>
        <v>0</v>
      </c>
      <c r="AK64" s="48">
        <f>$CK64*C_Of!AK64</f>
        <v>9784.5604455181001</v>
      </c>
      <c r="AL64" s="48">
        <f>$CK64*C_Of!AL64</f>
        <v>14530.897849790515</v>
      </c>
      <c r="AM64" s="48">
        <f>$CK64*C_Of!AM64</f>
        <v>3399.3840728097766</v>
      </c>
      <c r="AN64" s="48">
        <f>$CK64*C_Of!AN64</f>
        <v>4398.8077264526501</v>
      </c>
      <c r="AO64" s="48">
        <f>$CK64*C_Of!AO64</f>
        <v>23840.121431570977</v>
      </c>
      <c r="AP64" s="48">
        <f>$CK64*C_Of!AP64</f>
        <v>5295.5671329503821</v>
      </c>
      <c r="AQ64" s="48">
        <f>$CK64*C_Of!AQ64</f>
        <v>6845.3641449412535</v>
      </c>
      <c r="AR64" s="48">
        <f>$CK64*C_Of!AR64</f>
        <v>7508.1123317149313</v>
      </c>
      <c r="AS64" s="48">
        <f>$CK64*C_Of!AS64</f>
        <v>4870.1683257132609</v>
      </c>
      <c r="AT64" s="48">
        <f>$CK64*C_Of!AT64</f>
        <v>2528.9052434293699</v>
      </c>
      <c r="AU64" s="48">
        <f>$CK64*C_Of!AU64</f>
        <v>2935.6546741195207</v>
      </c>
      <c r="AV64" s="48">
        <f>$CK64*C_Of!AV64</f>
        <v>22661.887538788596</v>
      </c>
      <c r="AW64" s="48">
        <f>$CK64*C_Of!AW64</f>
        <v>8999.7270797429901</v>
      </c>
      <c r="AX64" s="48">
        <f>$CK64*C_Of!AX64</f>
        <v>31097.941445173532</v>
      </c>
      <c r="AY64" s="48">
        <f>$CK64*C_Of!AY64</f>
        <v>43937.496148746839</v>
      </c>
      <c r="AZ64" s="48">
        <f>$CK64*C_Of!AZ64</f>
        <v>6350.7499223129871</v>
      </c>
      <c r="BA64" s="48">
        <f>$CK64*C_Of!BA64</f>
        <v>662.19741717046634</v>
      </c>
      <c r="BB64" s="48">
        <f>$CK64*C_Of!BB64</f>
        <v>6389.0879228349322</v>
      </c>
      <c r="BC64" s="48">
        <f>$CK64*C_Of!BC64</f>
        <v>2034.7241145906726</v>
      </c>
      <c r="BD64" s="48">
        <f>$CK64*C_Of!BD64</f>
        <v>2844.2795342720397</v>
      </c>
      <c r="BE64" s="48">
        <f>$CK64*C_Of!BE64</f>
        <v>4611.7682350305149</v>
      </c>
      <c r="BF64" s="48">
        <f>$CK64*C_Of!BF64</f>
        <v>6379.2756101128853</v>
      </c>
      <c r="BG64" s="48">
        <f>$CK64*C_Of!BG64</f>
        <v>1227944.7669025604</v>
      </c>
      <c r="BH64" s="48">
        <f>$CK64*C_Of!BH64</f>
        <v>46639.756399959777</v>
      </c>
      <c r="BI64" s="48">
        <f>$CK64*C_Of!BI64</f>
        <v>24430.404551641128</v>
      </c>
      <c r="BJ64" s="48">
        <f>$CK64*C_Of!BJ64</f>
        <v>372590.33765006124</v>
      </c>
      <c r="BK64" s="48">
        <f>$CK64*C_Of!BK64</f>
        <v>80821.944409230142</v>
      </c>
      <c r="BL64" s="48">
        <f>$CK64*C_Of!BL64</f>
        <v>1625.1728968598968</v>
      </c>
      <c r="BM64" s="48">
        <f>$CK64*C_Of!BM64</f>
        <v>21191.124453707205</v>
      </c>
      <c r="BN64" s="48">
        <f>$CK64*C_Of!BN64</f>
        <v>65037.276208318981</v>
      </c>
      <c r="BO64" s="48">
        <f>$CK64*C_Of!BO64</f>
        <v>56666.491379586048</v>
      </c>
      <c r="BP64" s="48">
        <f>$CK64*C_Of!BP64</f>
        <v>8889.4784166708705</v>
      </c>
      <c r="BQ64" s="48">
        <f>$CK64*C_Of!BQ64</f>
        <v>1159.3269653389118</v>
      </c>
      <c r="BR64" s="48">
        <f>$CK64*C_Of!BR64</f>
        <v>684.78846371618704</v>
      </c>
      <c r="BS64" s="48">
        <f>$CK64*C_Of!BS64</f>
        <v>124154.05852096302</v>
      </c>
      <c r="BT64" s="48">
        <f>$CK64*C_Of!BT64</f>
        <v>136797.84050750008</v>
      </c>
      <c r="BU64" s="48">
        <f>$CK64*C_Of!BU64</f>
        <v>35641.712150847212</v>
      </c>
      <c r="BV64" s="48">
        <f>$CK64*C_Of!BV64</f>
        <v>27004.813949517884</v>
      </c>
      <c r="BW64" s="48">
        <f>$CK64*C_Of!BW64</f>
        <v>13789.334703082905</v>
      </c>
      <c r="BX64" s="48">
        <f>$CK64*C_Of!BX64</f>
        <v>51112.555949458409</v>
      </c>
      <c r="BY64" s="48">
        <f>$CK64*C_Of!BY64</f>
        <v>19633.954058499286</v>
      </c>
      <c r="BZ64" s="48">
        <f>$CK64*C_Of!BZ64</f>
        <v>73213.46718376597</v>
      </c>
      <c r="CA64" s="55">
        <f>$CK64*C_Of!CA64</f>
        <v>0</v>
      </c>
      <c r="CB64" s="83">
        <f t="shared" si="0"/>
        <v>2969978.9993059239</v>
      </c>
      <c r="CC64" s="51">
        <f>$CK64*C_Of!CC64</f>
        <v>631758.65294311603</v>
      </c>
      <c r="CD64" s="48">
        <f>$CK64*C_Of!CD64</f>
        <v>0</v>
      </c>
      <c r="CE64" s="48">
        <f>$CK64*C_Of!CE64</f>
        <v>0</v>
      </c>
      <c r="CF64" s="48">
        <f>$CK64*C_Of!CF64</f>
        <v>0</v>
      </c>
      <c r="CG64" s="48">
        <f>$CK64*C_Of!CG64</f>
        <v>-0.19228275950804891</v>
      </c>
      <c r="CH64" s="82">
        <f>$CK64*C_Of!CH64</f>
        <v>2377.5400337202136</v>
      </c>
      <c r="CI64" s="93">
        <f t="shared" si="1"/>
        <v>3604115.0000000009</v>
      </c>
      <c r="CJ64" s="127"/>
      <c r="CK64" s="48">
        <f>+Sim_V_Of!G57</f>
        <v>3604114.9999999995</v>
      </c>
      <c r="CL64" s="48">
        <f t="shared" si="2"/>
        <v>0</v>
      </c>
      <c r="CM64" s="48"/>
      <c r="CN64" s="167">
        <f t="shared" si="3"/>
        <v>0.17594777100455358</v>
      </c>
      <c r="CO64" s="360">
        <v>0</v>
      </c>
    </row>
    <row r="65" spans="1:93" ht="19.5" x14ac:dyDescent="0.25">
      <c r="A65" s="30"/>
      <c r="B65" s="42" t="s">
        <v>56</v>
      </c>
      <c r="C65" s="43" t="s">
        <v>167</v>
      </c>
      <c r="D65" s="51">
        <f>$CK65*C_Of!D65</f>
        <v>691.82227824466099</v>
      </c>
      <c r="E65" s="48">
        <f>$CK65*C_Of!E65</f>
        <v>2129.5125630644284</v>
      </c>
      <c r="F65" s="48">
        <f>$CK65*C_Of!F65</f>
        <v>1897.7171249193111</v>
      </c>
      <c r="G65" s="48">
        <f>$CK65*C_Of!G65</f>
        <v>1163.3258986852943</v>
      </c>
      <c r="H65" s="48">
        <f>$CK65*C_Of!H65</f>
        <v>8210.3535069298632</v>
      </c>
      <c r="I65" s="48">
        <f>$CK65*C_Of!I65</f>
        <v>9322.2409940308135</v>
      </c>
      <c r="J65" s="48">
        <f>$CK65*C_Of!J65</f>
        <v>2370.7264708265197</v>
      </c>
      <c r="K65" s="48">
        <f>$CK65*C_Of!K65</f>
        <v>21475.563686440397</v>
      </c>
      <c r="L65" s="48">
        <f>$CK65*C_Of!L65</f>
        <v>1111.280786850147</v>
      </c>
      <c r="M65" s="48">
        <f>$CK65*C_Of!M65</f>
        <v>1614.455246476595</v>
      </c>
      <c r="N65" s="48">
        <f>$CK65*C_Of!N65</f>
        <v>96.340353156877768</v>
      </c>
      <c r="O65" s="48">
        <f>$CK65*C_Of!O65</f>
        <v>8109.9152005976421</v>
      </c>
      <c r="P65" s="48">
        <f>$CK65*C_Of!P65</f>
        <v>1333.235145720889</v>
      </c>
      <c r="Q65" s="48">
        <f>$CK65*C_Of!Q65</f>
        <v>68.181323450497104</v>
      </c>
      <c r="R65" s="48">
        <f>$CK65*C_Of!R65</f>
        <v>1171.3157749525483</v>
      </c>
      <c r="S65" s="48">
        <f>$CK65*C_Of!S65</f>
        <v>113.73960933174014</v>
      </c>
      <c r="T65" s="48">
        <f>$CK65*C_Of!T65</f>
        <v>1884.213538085557</v>
      </c>
      <c r="U65" s="48">
        <f>$CK65*C_Of!U65</f>
        <v>20182.468089349415</v>
      </c>
      <c r="V65" s="48">
        <f>$CK65*C_Of!V65</f>
        <v>2311.5333069422409</v>
      </c>
      <c r="W65" s="48">
        <f>$CK65*C_Of!W65</f>
        <v>585.08036976317715</v>
      </c>
      <c r="X65" s="48">
        <f>$CK65*C_Of!X65</f>
        <v>4182.0587414913853</v>
      </c>
      <c r="Y65" s="48">
        <f>$CK65*C_Of!Y65</f>
        <v>593.25209357912172</v>
      </c>
      <c r="Z65" s="48">
        <f>$CK65*C_Of!Z65</f>
        <v>731.22826927312565</v>
      </c>
      <c r="AA65" s="48">
        <f>$CK65*C_Of!AA65</f>
        <v>248.53463278632043</v>
      </c>
      <c r="AB65" s="48">
        <f>$CK65*C_Of!AB65</f>
        <v>593.197309208109</v>
      </c>
      <c r="AC65" s="48">
        <f>$CK65*C_Of!AC65</f>
        <v>116.85951585109805</v>
      </c>
      <c r="AD65" s="48">
        <f>$CK65*C_Of!AD65</f>
        <v>403.53481493257942</v>
      </c>
      <c r="AE65" s="48">
        <f>$CK65*C_Of!AE65</f>
        <v>1112.8140420311779</v>
      </c>
      <c r="AF65" s="48">
        <f>$CK65*C_Of!AF65</f>
        <v>3158.2638845351007</v>
      </c>
      <c r="AG65" s="48">
        <f>$CK65*C_Of!AG65</f>
        <v>334.7140005203384</v>
      </c>
      <c r="AH65" s="48">
        <f>$CK65*C_Of!AH65</f>
        <v>4362.0895896483007</v>
      </c>
      <c r="AI65" s="48">
        <f>$CK65*C_Of!AI65</f>
        <v>7331.5049980190506</v>
      </c>
      <c r="AJ65" s="48">
        <f>$CK65*C_Of!AJ65</f>
        <v>0</v>
      </c>
      <c r="AK65" s="48">
        <f>$CK65*C_Of!AK65</f>
        <v>743.9234708054272</v>
      </c>
      <c r="AL65" s="48">
        <f>$CK65*C_Of!AL65</f>
        <v>1137.0372712974092</v>
      </c>
      <c r="AM65" s="48">
        <f>$CK65*C_Of!AM65</f>
        <v>262.3612787489638</v>
      </c>
      <c r="AN65" s="48">
        <f>$CK65*C_Of!AN65</f>
        <v>821.62309249738018</v>
      </c>
      <c r="AO65" s="48">
        <f>$CK65*C_Of!AO65</f>
        <v>2666.8401092678801</v>
      </c>
      <c r="AP65" s="48">
        <f>$CK65*C_Of!AP65</f>
        <v>1866.614487400434</v>
      </c>
      <c r="AQ65" s="48">
        <f>$CK65*C_Of!AQ65</f>
        <v>889.70493161128093</v>
      </c>
      <c r="AR65" s="48">
        <f>$CK65*C_Of!AR65</f>
        <v>892.8416610895581</v>
      </c>
      <c r="AS65" s="48">
        <f>$CK65*C_Of!AS65</f>
        <v>1705.5114587608061</v>
      </c>
      <c r="AT65" s="48">
        <f>$CK65*C_Of!AT65</f>
        <v>709.80517414716769</v>
      </c>
      <c r="AU65" s="48">
        <f>$CK65*C_Of!AU65</f>
        <v>763.66089310548944</v>
      </c>
      <c r="AV65" s="48">
        <f>$CK65*C_Of!AV65</f>
        <v>2086.666041710937</v>
      </c>
      <c r="AW65" s="48">
        <f>$CK65*C_Of!AW65</f>
        <v>1061.6753728111805</v>
      </c>
      <c r="AX65" s="48">
        <f>$CK65*C_Of!AX65</f>
        <v>4040.9196457906423</v>
      </c>
      <c r="AY65" s="48">
        <f>$CK65*C_Of!AY65</f>
        <v>121527.20114839838</v>
      </c>
      <c r="AZ65" s="48">
        <f>$CK65*C_Of!AZ65</f>
        <v>973.60857256049792</v>
      </c>
      <c r="BA65" s="48">
        <f>$CK65*C_Of!BA65</f>
        <v>198.92029239410232</v>
      </c>
      <c r="BB65" s="48">
        <f>$CK65*C_Of!BB65</f>
        <v>679.97124949509737</v>
      </c>
      <c r="BC65" s="48">
        <f>$CK65*C_Of!BC65</f>
        <v>319.91199115002837</v>
      </c>
      <c r="BD65" s="48">
        <f>$CK65*C_Of!BD65</f>
        <v>273.74337538323937</v>
      </c>
      <c r="BE65" s="48">
        <f>$CK65*C_Of!BE65</f>
        <v>475.92642440627844</v>
      </c>
      <c r="BF65" s="48">
        <f>$CK65*C_Of!BF65</f>
        <v>488.40303005483338</v>
      </c>
      <c r="BG65" s="48">
        <f>$CK65*C_Of!BG65</f>
        <v>4734.9802851865588</v>
      </c>
      <c r="BH65" s="48">
        <f>$CK65*C_Of!BH65</f>
        <v>158478.72667415038</v>
      </c>
      <c r="BI65" s="48">
        <f>$CK65*C_Of!BI65</f>
        <v>10198.354083311031</v>
      </c>
      <c r="BJ65" s="48">
        <f>$CK65*C_Of!BJ65</f>
        <v>8827.089809490335</v>
      </c>
      <c r="BK65" s="48">
        <f>$CK65*C_Of!BK65</f>
        <v>11352.72215028147</v>
      </c>
      <c r="BL65" s="48">
        <f>$CK65*C_Of!BL65</f>
        <v>5030.5057570865647</v>
      </c>
      <c r="BM65" s="48">
        <f>$CK65*C_Of!BM65</f>
        <v>8938.3152996586632</v>
      </c>
      <c r="BN65" s="48">
        <f>$CK65*C_Of!BN65</f>
        <v>3070.3769326603392</v>
      </c>
      <c r="BO65" s="48">
        <f>$CK65*C_Of!BO65</f>
        <v>1334.1888438986468</v>
      </c>
      <c r="BP65" s="48">
        <f>$CK65*C_Of!BP65</f>
        <v>284.51436218025162</v>
      </c>
      <c r="BQ65" s="48">
        <f>$CK65*C_Of!BQ65</f>
        <v>109.33546429496687</v>
      </c>
      <c r="BR65" s="48">
        <f>$CK65*C_Of!BR65</f>
        <v>20.612451155988328</v>
      </c>
      <c r="BS65" s="48">
        <f>$CK65*C_Of!BS65</f>
        <v>41022.28458159537</v>
      </c>
      <c r="BT65" s="48">
        <f>$CK65*C_Of!BT65</f>
        <v>16479.89505955132</v>
      </c>
      <c r="BU65" s="48">
        <f>$CK65*C_Of!BU65</f>
        <v>17069.924652802252</v>
      </c>
      <c r="BV65" s="48">
        <f>$CK65*C_Of!BV65</f>
        <v>17054.50177187681</v>
      </c>
      <c r="BW65" s="48">
        <f>$CK65*C_Of!BW65</f>
        <v>10981.000181570318</v>
      </c>
      <c r="BX65" s="48">
        <f>$CK65*C_Of!BX65</f>
        <v>24043.56955708755</v>
      </c>
      <c r="BY65" s="48">
        <f>$CK65*C_Of!BY65</f>
        <v>6444.4634429311573</v>
      </c>
      <c r="BZ65" s="48">
        <f>$CK65*C_Of!BZ65</f>
        <v>13738.544652559151</v>
      </c>
      <c r="CA65" s="55">
        <f>$CK65*C_Of!CA65</f>
        <v>0</v>
      </c>
      <c r="CB65" s="83">
        <f t="shared" si="0"/>
        <v>612811.8501459104</v>
      </c>
      <c r="CC65" s="51">
        <f>$CK65*C_Of!CC65</f>
        <v>333232.118007763</v>
      </c>
      <c r="CD65" s="48">
        <f>$CK65*C_Of!CD65</f>
        <v>0</v>
      </c>
      <c r="CE65" s="48">
        <f>$CK65*C_Of!CE65</f>
        <v>174.6510062970741</v>
      </c>
      <c r="CF65" s="48">
        <f>$CK65*C_Of!CF65</f>
        <v>3282.1166887481372</v>
      </c>
      <c r="CG65" s="48">
        <f>$CK65*C_Of!CG65</f>
        <v>6871.3081660820662</v>
      </c>
      <c r="CH65" s="82">
        <f>$CK65*C_Of!CH65</f>
        <v>172522.95598519812</v>
      </c>
      <c r="CI65" s="93">
        <f t="shared" si="1"/>
        <v>1128894.9999999988</v>
      </c>
      <c r="CJ65" s="127"/>
      <c r="CK65" s="48">
        <f>+Sim_V_Of!G58</f>
        <v>1128894.9999999993</v>
      </c>
      <c r="CL65" s="48">
        <f t="shared" si="2"/>
        <v>0</v>
      </c>
      <c r="CM65" s="48"/>
      <c r="CN65" s="167">
        <f t="shared" si="3"/>
        <v>0.45715779576850724</v>
      </c>
      <c r="CO65" s="360">
        <v>0</v>
      </c>
    </row>
    <row r="66" spans="1:93" ht="19.5" x14ac:dyDescent="0.25">
      <c r="A66" s="30"/>
      <c r="B66" s="42" t="s">
        <v>57</v>
      </c>
      <c r="C66" s="43" t="s">
        <v>168</v>
      </c>
      <c r="D66" s="51">
        <f>$CK66*C_Of!D66</f>
        <v>66.164404494237914</v>
      </c>
      <c r="E66" s="48">
        <f>$CK66*C_Of!E66</f>
        <v>86.739882284054431</v>
      </c>
      <c r="F66" s="48">
        <f>$CK66*C_Of!F66</f>
        <v>198.20285440162201</v>
      </c>
      <c r="G66" s="48">
        <f>$CK66*C_Of!G66</f>
        <v>31.470559333227634</v>
      </c>
      <c r="H66" s="48">
        <f>$CK66*C_Of!H66</f>
        <v>677.8010914049546</v>
      </c>
      <c r="I66" s="48">
        <f>$CK66*C_Of!I66</f>
        <v>104.93649402688686</v>
      </c>
      <c r="J66" s="48">
        <f>$CK66*C_Of!J66</f>
        <v>155.31415772566311</v>
      </c>
      <c r="K66" s="48">
        <f>$CK66*C_Of!K66</f>
        <v>412.75500682282643</v>
      </c>
      <c r="L66" s="48">
        <f>$CK66*C_Of!L66</f>
        <v>122.82358913379066</v>
      </c>
      <c r="M66" s="48">
        <f>$CK66*C_Of!M66</f>
        <v>492.37240106359729</v>
      </c>
      <c r="N66" s="48">
        <f>$CK66*C_Of!N66</f>
        <v>29.66488610074882</v>
      </c>
      <c r="O66" s="48">
        <f>$CK66*C_Of!O66</f>
        <v>2020.3868395958614</v>
      </c>
      <c r="P66" s="48">
        <f>$CK66*C_Of!P66</f>
        <v>94629.530695820475</v>
      </c>
      <c r="Q66" s="48">
        <f>$CK66*C_Of!Q66</f>
        <v>808.64594577301716</v>
      </c>
      <c r="R66" s="48">
        <f>$CK66*C_Of!R66</f>
        <v>173.67010558277659</v>
      </c>
      <c r="S66" s="48">
        <f>$CK66*C_Of!S66</f>
        <v>20.526072263974037</v>
      </c>
      <c r="T66" s="48">
        <f>$CK66*C_Of!T66</f>
        <v>826.42924459561584</v>
      </c>
      <c r="U66" s="48">
        <f>$CK66*C_Of!U66</f>
        <v>1249.7484152654281</v>
      </c>
      <c r="V66" s="48">
        <f>$CK66*C_Of!V66</f>
        <v>2966.0194859071116</v>
      </c>
      <c r="W66" s="48">
        <f>$CK66*C_Of!W66</f>
        <v>810.44221147466396</v>
      </c>
      <c r="X66" s="48">
        <f>$CK66*C_Of!X66</f>
        <v>491.45136219015473</v>
      </c>
      <c r="Y66" s="48">
        <f>$CK66*C_Of!Y66</f>
        <v>129.63814014372809</v>
      </c>
      <c r="Z66" s="48">
        <f>$CK66*C_Of!Z66</f>
        <v>1002.5965567647942</v>
      </c>
      <c r="AA66" s="48">
        <f>$CK66*C_Of!AA66</f>
        <v>223.84504260578134</v>
      </c>
      <c r="AB66" s="48">
        <f>$CK66*C_Of!AB66</f>
        <v>238.72426741683458</v>
      </c>
      <c r="AC66" s="48">
        <f>$CK66*C_Of!AC66</f>
        <v>73.664164453306668</v>
      </c>
      <c r="AD66" s="48">
        <f>$CK66*C_Of!AD66</f>
        <v>447.22222496525541</v>
      </c>
      <c r="AE66" s="48">
        <f>$CK66*C_Of!AE66</f>
        <v>899.53278525195037</v>
      </c>
      <c r="AF66" s="48">
        <f>$CK66*C_Of!AF66</f>
        <v>396.49858843911653</v>
      </c>
      <c r="AG66" s="48">
        <f>$CK66*C_Of!AG66</f>
        <v>79.01939769427068</v>
      </c>
      <c r="AH66" s="48">
        <f>$CK66*C_Of!AH66</f>
        <v>140.44378740251392</v>
      </c>
      <c r="AI66" s="48">
        <f>$CK66*C_Of!AI66</f>
        <v>87.447785192365572</v>
      </c>
      <c r="AJ66" s="48">
        <f>$CK66*C_Of!AJ66</f>
        <v>0</v>
      </c>
      <c r="AK66" s="48">
        <f>$CK66*C_Of!AK66</f>
        <v>105.88543240843697</v>
      </c>
      <c r="AL66" s="48">
        <f>$CK66*C_Of!AL66</f>
        <v>148.88248358420836</v>
      </c>
      <c r="AM66" s="48">
        <f>$CK66*C_Of!AM66</f>
        <v>57.700196776015382</v>
      </c>
      <c r="AN66" s="48">
        <f>$CK66*C_Of!AN66</f>
        <v>150.19277240702951</v>
      </c>
      <c r="AO66" s="48">
        <f>$CK66*C_Of!AO66</f>
        <v>259.72704488956072</v>
      </c>
      <c r="AP66" s="48">
        <f>$CK66*C_Of!AP66</f>
        <v>69.210267985758563</v>
      </c>
      <c r="AQ66" s="48">
        <f>$CK66*C_Of!AQ66</f>
        <v>32298.333514864527</v>
      </c>
      <c r="AR66" s="48">
        <f>$CK66*C_Of!AR66</f>
        <v>116.75412664482752</v>
      </c>
      <c r="AS66" s="48">
        <f>$CK66*C_Of!AS66</f>
        <v>207.22822395236801</v>
      </c>
      <c r="AT66" s="48">
        <f>$CK66*C_Of!AT66</f>
        <v>99.990972048948208</v>
      </c>
      <c r="AU66" s="48">
        <f>$CK66*C_Of!AU66</f>
        <v>39.125716494328096</v>
      </c>
      <c r="AV66" s="48">
        <f>$CK66*C_Of!AV66</f>
        <v>265.59306485524115</v>
      </c>
      <c r="AW66" s="48">
        <f>$CK66*C_Of!AW66</f>
        <v>38.462132448339297</v>
      </c>
      <c r="AX66" s="48">
        <f>$CK66*C_Of!AX66</f>
        <v>128.29434173759043</v>
      </c>
      <c r="AY66" s="48">
        <f>$CK66*C_Of!AY66</f>
        <v>139.9433903425905</v>
      </c>
      <c r="AZ66" s="48">
        <f>$CK66*C_Of!AZ66</f>
        <v>138.26749028759997</v>
      </c>
      <c r="BA66" s="48">
        <f>$CK66*C_Of!BA66</f>
        <v>26.893016777335408</v>
      </c>
      <c r="BB66" s="48">
        <f>$CK66*C_Of!BB66</f>
        <v>93.771121848282263</v>
      </c>
      <c r="BC66" s="48">
        <f>$CK66*C_Of!BC66</f>
        <v>27.992253803910543</v>
      </c>
      <c r="BD66" s="48">
        <f>$CK66*C_Of!BD66</f>
        <v>163.39592268563607</v>
      </c>
      <c r="BE66" s="48">
        <f>$CK66*C_Of!BE66</f>
        <v>85.035211018083359</v>
      </c>
      <c r="BF66" s="48">
        <f>$CK66*C_Of!BF66</f>
        <v>155.40560216704677</v>
      </c>
      <c r="BG66" s="48">
        <f>$CK66*C_Of!BG66</f>
        <v>231.30181945547503</v>
      </c>
      <c r="BH66" s="48">
        <f>$CK66*C_Of!BH66</f>
        <v>112.26819269675944</v>
      </c>
      <c r="BI66" s="48">
        <f>$CK66*C_Of!BI66</f>
        <v>274636.60714516434</v>
      </c>
      <c r="BJ66" s="48">
        <f>$CK66*C_Of!BJ66</f>
        <v>821.17608480421814</v>
      </c>
      <c r="BK66" s="48">
        <f>$CK66*C_Of!BK66</f>
        <v>47729.954502254652</v>
      </c>
      <c r="BL66" s="48">
        <f>$CK66*C_Of!BL66</f>
        <v>21.06912546523413</v>
      </c>
      <c r="BM66" s="48">
        <f>$CK66*C_Of!BM66</f>
        <v>50.79795882407192</v>
      </c>
      <c r="BN66" s="48">
        <f>$CK66*C_Of!BN66</f>
        <v>414.56996408389358</v>
      </c>
      <c r="BO66" s="48">
        <f>$CK66*C_Of!BO66</f>
        <v>134.31355884511439</v>
      </c>
      <c r="BP66" s="48">
        <f>$CK66*C_Of!BP66</f>
        <v>105.10433759021105</v>
      </c>
      <c r="BQ66" s="48">
        <f>$CK66*C_Of!BQ66</f>
        <v>99.703715720437842</v>
      </c>
      <c r="BR66" s="48">
        <f>$CK66*C_Of!BR66</f>
        <v>10.183067034893103</v>
      </c>
      <c r="BS66" s="48">
        <f>$CK66*C_Of!BS66</f>
        <v>266625.86868551717</v>
      </c>
      <c r="BT66" s="48">
        <f>$CK66*C_Of!BT66</f>
        <v>217.17934646316886</v>
      </c>
      <c r="BU66" s="48">
        <f>$CK66*C_Of!BU66</f>
        <v>283.87376926317154</v>
      </c>
      <c r="BV66" s="48">
        <f>$CK66*C_Of!BV66</f>
        <v>179.64653433189432</v>
      </c>
      <c r="BW66" s="48">
        <f>$CK66*C_Of!BW66</f>
        <v>118.88898564347681</v>
      </c>
      <c r="BX66" s="48">
        <f>$CK66*C_Of!BX66</f>
        <v>320.9323701771803</v>
      </c>
      <c r="BY66" s="48">
        <f>$CK66*C_Of!BY66</f>
        <v>431.40501196251262</v>
      </c>
      <c r="BZ66" s="48">
        <f>$CK66*C_Of!BZ66</f>
        <v>44379.107163840912</v>
      </c>
      <c r="CA66" s="55">
        <f>$CK66*C_Of!CA66</f>
        <v>0</v>
      </c>
      <c r="CB66" s="83">
        <f t="shared" si="0"/>
        <v>781833.76408475707</v>
      </c>
      <c r="CC66" s="51">
        <f>$CK66*C_Of!CC66</f>
        <v>154158.09250122131</v>
      </c>
      <c r="CD66" s="48">
        <f>$CK66*C_Of!CD66</f>
        <v>0</v>
      </c>
      <c r="CE66" s="48">
        <f>$CK66*C_Of!CE66</f>
        <v>0</v>
      </c>
      <c r="CF66" s="48">
        <f>$CK66*C_Of!CF66</f>
        <v>9966056.2684753444</v>
      </c>
      <c r="CG66" s="48">
        <f>$CK66*C_Of!CG66</f>
        <v>162724.91240220351</v>
      </c>
      <c r="CH66" s="82">
        <f>$CK66*C_Of!CH66</f>
        <v>244.96253646147213</v>
      </c>
      <c r="CI66" s="93">
        <f t="shared" si="1"/>
        <v>11065017.999999987</v>
      </c>
      <c r="CJ66" s="127"/>
      <c r="CK66" s="48">
        <f>+Sim_V_Of!G59</f>
        <v>11065017.999999985</v>
      </c>
      <c r="CL66" s="48">
        <f t="shared" si="2"/>
        <v>0</v>
      </c>
      <c r="CM66" s="48"/>
      <c r="CN66" s="167">
        <f t="shared" si="3"/>
        <v>0.92934184435264744</v>
      </c>
      <c r="CO66" s="360">
        <v>0</v>
      </c>
    </row>
    <row r="67" spans="1:93" ht="19.5" x14ac:dyDescent="0.25">
      <c r="A67" s="30"/>
      <c r="B67" s="42" t="s">
        <v>58</v>
      </c>
      <c r="C67" s="43" t="s">
        <v>169</v>
      </c>
      <c r="D67" s="51">
        <f>$CK67*C_Of!D67</f>
        <v>31933.941438124442</v>
      </c>
      <c r="E67" s="48">
        <f>$CK67*C_Of!E67</f>
        <v>41864.599891472113</v>
      </c>
      <c r="F67" s="48">
        <f>$CK67*C_Of!F67</f>
        <v>95661.683857242053</v>
      </c>
      <c r="G67" s="48">
        <f>$CK67*C_Of!G67</f>
        <v>15189.11877850925</v>
      </c>
      <c r="H67" s="48">
        <f>$CK67*C_Of!H67</f>
        <v>327137.53754872194</v>
      </c>
      <c r="I67" s="48">
        <f>$CK67*C_Of!I67</f>
        <v>50647.109735092061</v>
      </c>
      <c r="J67" s="48">
        <f>$CK67*C_Of!J67</f>
        <v>74961.65430998287</v>
      </c>
      <c r="K67" s="48">
        <f>$CK67*C_Of!K67</f>
        <v>199214.28019987186</v>
      </c>
      <c r="L67" s="48">
        <f>$CK67*C_Of!L67</f>
        <v>59280.232817031967</v>
      </c>
      <c r="M67" s="48">
        <f>$CK67*C_Of!M67</f>
        <v>237641.24443503332</v>
      </c>
      <c r="N67" s="48">
        <f>$CK67*C_Of!N67</f>
        <v>14317.619009061615</v>
      </c>
      <c r="O67" s="48">
        <f>$CK67*C_Of!O67</f>
        <v>975130.29114665824</v>
      </c>
      <c r="P67" s="48">
        <f>$CK67*C_Of!P67</f>
        <v>131596.43567392562</v>
      </c>
      <c r="Q67" s="48">
        <f>$CK67*C_Of!Q67</f>
        <v>42621.172924664395</v>
      </c>
      <c r="R67" s="48">
        <f>$CK67*C_Of!R67</f>
        <v>83821.06698649787</v>
      </c>
      <c r="S67" s="48">
        <f>$CK67*C_Of!S67</f>
        <v>9906.8131065781745</v>
      </c>
      <c r="T67" s="48">
        <f>$CK67*C_Of!T67</f>
        <v>398872.22293322539</v>
      </c>
      <c r="U67" s="48">
        <f>$CK67*C_Of!U67</f>
        <v>603185.24757447874</v>
      </c>
      <c r="V67" s="48">
        <f>$CK67*C_Of!V67</f>
        <v>1431535.480313167</v>
      </c>
      <c r="W67" s="48">
        <f>$CK67*C_Of!W67</f>
        <v>391156.15591265203</v>
      </c>
      <c r="X67" s="48">
        <f>$CK67*C_Of!X67</f>
        <v>237196.70931571061</v>
      </c>
      <c r="Y67" s="48">
        <f>$CK67*C_Of!Y67</f>
        <v>62569.244099487303</v>
      </c>
      <c r="Z67" s="48">
        <f>$CK67*C_Of!Z67</f>
        <v>483898.55503921711</v>
      </c>
      <c r="AA67" s="48">
        <f>$CK67*C_Of!AA67</f>
        <v>108037.76647623259</v>
      </c>
      <c r="AB67" s="48">
        <f>$CK67*C_Of!AB67</f>
        <v>115219.15497950623</v>
      </c>
      <c r="AC67" s="48">
        <f>$CK67*C_Of!AC67</f>
        <v>35553.665626131566</v>
      </c>
      <c r="AD67" s="48">
        <f>$CK67*C_Of!AD67</f>
        <v>54024.677645324489</v>
      </c>
      <c r="AE67" s="48">
        <f>$CK67*C_Of!AE67</f>
        <v>434155.30609680479</v>
      </c>
      <c r="AF67" s="48">
        <f>$CK67*C_Of!AF67</f>
        <v>191368.19563782841</v>
      </c>
      <c r="AG67" s="48">
        <f>$CK67*C_Of!AG67</f>
        <v>38138.3439892436</v>
      </c>
      <c r="AH67" s="48">
        <f>$CK67*C_Of!AH67</f>
        <v>67784.539384025877</v>
      </c>
      <c r="AI67" s="48">
        <f>$CK67*C_Of!AI67</f>
        <v>42206.265930646812</v>
      </c>
      <c r="AJ67" s="48">
        <f>$CK67*C_Of!AJ67</f>
        <v>0</v>
      </c>
      <c r="AK67" s="48">
        <f>$CK67*C_Of!AK67</f>
        <v>51105.110421963887</v>
      </c>
      <c r="AL67" s="48">
        <f>$CK67*C_Of!AL67</f>
        <v>71857.436763519159</v>
      </c>
      <c r="AM67" s="48">
        <f>$CK67*C_Of!AM67</f>
        <v>27848.731034434026</v>
      </c>
      <c r="AN67" s="48">
        <f>$CK67*C_Of!AN67</f>
        <v>72489.841556623083</v>
      </c>
      <c r="AO67" s="48">
        <f>$CK67*C_Of!AO67</f>
        <v>125356.04763317489</v>
      </c>
      <c r="AP67" s="48">
        <f>$CK67*C_Of!AP67</f>
        <v>33404.013255595513</v>
      </c>
      <c r="AQ67" s="48">
        <f>$CK67*C_Of!AQ67</f>
        <v>310605.35440303723</v>
      </c>
      <c r="AR67" s="48">
        <f>$CK67*C_Of!AR67</f>
        <v>56350.835036382632</v>
      </c>
      <c r="AS67" s="48">
        <f>$CK67*C_Of!AS67</f>
        <v>100017.73640383547</v>
      </c>
      <c r="AT67" s="48">
        <f>$CK67*C_Of!AT67</f>
        <v>48260.176603423155</v>
      </c>
      <c r="AU67" s="48">
        <f>$CK67*C_Of!AU67</f>
        <v>18883.844701773753</v>
      </c>
      <c r="AV67" s="48">
        <f>$CK67*C_Of!AV67</f>
        <v>128187.25482820364</v>
      </c>
      <c r="AW67" s="48">
        <f>$CK67*C_Of!AW67</f>
        <v>18563.568954929735</v>
      </c>
      <c r="AX67" s="48">
        <f>$CK67*C_Of!AX67</f>
        <v>61920.666062183314</v>
      </c>
      <c r="AY67" s="48">
        <f>$CK67*C_Of!AY67</f>
        <v>67543.02507539482</v>
      </c>
      <c r="AZ67" s="48">
        <f>$CK67*C_Of!AZ67</f>
        <v>66734.159725191363</v>
      </c>
      <c r="BA67" s="48">
        <f>$CK67*C_Of!BA67</f>
        <v>12979.789199745826</v>
      </c>
      <c r="BB67" s="48">
        <f>$CK67*C_Of!BB67</f>
        <v>45258.194894674241</v>
      </c>
      <c r="BC67" s="48">
        <f>$CK67*C_Of!BC67</f>
        <v>13510.330827099633</v>
      </c>
      <c r="BD67" s="48">
        <f>$CK67*C_Of!BD67</f>
        <v>78862.280498962253</v>
      </c>
      <c r="BE67" s="48">
        <f>$CK67*C_Of!BE67</f>
        <v>41041.848250391267</v>
      </c>
      <c r="BF67" s="48">
        <f>$CK67*C_Of!BF67</f>
        <v>75005.789543395891</v>
      </c>
      <c r="BG67" s="48">
        <f>$CK67*C_Of!BG67</f>
        <v>111636.74506684355</v>
      </c>
      <c r="BH67" s="48">
        <f>$CK67*C_Of!BH67</f>
        <v>54185.719925199148</v>
      </c>
      <c r="BI67" s="48">
        <f>$CK67*C_Of!BI67</f>
        <v>597698.38403270871</v>
      </c>
      <c r="BJ67" s="48">
        <f>$CK67*C_Of!BJ67</f>
        <v>396336.80984478421</v>
      </c>
      <c r="BK67" s="48">
        <f>$CK67*C_Of!BK67</f>
        <v>1227066.193179521</v>
      </c>
      <c r="BL67" s="48">
        <f>$CK67*C_Of!BL67</f>
        <v>10168.915203005825</v>
      </c>
      <c r="BM67" s="48">
        <f>$CK67*C_Of!BM67</f>
        <v>24517.398058127143</v>
      </c>
      <c r="BN67" s="48">
        <f>$CK67*C_Of!BN67</f>
        <v>200090.26086244491</v>
      </c>
      <c r="BO67" s="48">
        <f>$CK67*C_Of!BO67</f>
        <v>64825.813143674117</v>
      </c>
      <c r="BP67" s="48">
        <f>$CK67*C_Of!BP67</f>
        <v>50728.118648615047</v>
      </c>
      <c r="BQ67" s="48">
        <f>$CK67*C_Of!BQ67</f>
        <v>48121.533675363797</v>
      </c>
      <c r="BR67" s="48">
        <f>$CK67*C_Of!BR67</f>
        <v>4914.8098413111366</v>
      </c>
      <c r="BS67" s="48">
        <f>$CK67*C_Of!BS67</f>
        <v>10211.17875590493</v>
      </c>
      <c r="BT67" s="48">
        <f>$CK67*C_Of!BT67</f>
        <v>104820.59930168286</v>
      </c>
      <c r="BU67" s="48">
        <f>$CK67*C_Of!BU67</f>
        <v>137010.35160467922</v>
      </c>
      <c r="BV67" s="48">
        <f>$CK67*C_Of!BV67</f>
        <v>86705.562466239688</v>
      </c>
      <c r="BW67" s="48">
        <f>$CK67*C_Of!BW67</f>
        <v>57381.214781543873</v>
      </c>
      <c r="BX67" s="48">
        <f>$CK67*C_Of!BX67</f>
        <v>154896.51260639762</v>
      </c>
      <c r="BY67" s="48">
        <f>$CK67*C_Of!BY67</f>
        <v>208215.61825322558</v>
      </c>
      <c r="BZ67" s="48">
        <f>$CK67*C_Of!BZ67</f>
        <v>76641.762473594106</v>
      </c>
      <c r="CA67" s="55">
        <f>$CK67*C_Of!CA67</f>
        <v>0</v>
      </c>
      <c r="CB67" s="83">
        <f t="shared" si="0"/>
        <v>12237785.870210957</v>
      </c>
      <c r="CC67" s="51">
        <f>$CK67*C_Of!CC67</f>
        <v>13628470.08090318</v>
      </c>
      <c r="CD67" s="48">
        <f>$CK67*C_Of!CD67</f>
        <v>0</v>
      </c>
      <c r="CE67" s="48">
        <f>$CK67*C_Of!CE67</f>
        <v>0</v>
      </c>
      <c r="CF67" s="48">
        <f>$CK67*C_Of!CF67</f>
        <v>2420763.8642393486</v>
      </c>
      <c r="CG67" s="48">
        <f>$CK67*C_Of!CG67</f>
        <v>0</v>
      </c>
      <c r="CH67" s="82">
        <f>$CK67*C_Of!CH67</f>
        <v>8063.1846465903491</v>
      </c>
      <c r="CI67" s="93">
        <f t="shared" si="1"/>
        <v>28295083.000000078</v>
      </c>
      <c r="CJ67" s="127"/>
      <c r="CK67" s="48">
        <f>+Sim_V_Of!G60</f>
        <v>28295083.000000067</v>
      </c>
      <c r="CL67" s="48">
        <f t="shared" si="2"/>
        <v>0</v>
      </c>
      <c r="CM67" s="48"/>
      <c r="CN67" s="167">
        <f t="shared" si="3"/>
        <v>0.56749425791714669</v>
      </c>
      <c r="CO67" s="360">
        <v>0</v>
      </c>
    </row>
    <row r="68" spans="1:93" ht="19.5" x14ac:dyDescent="0.25">
      <c r="A68" s="30"/>
      <c r="B68" s="42" t="s">
        <v>59</v>
      </c>
      <c r="C68" s="43" t="s">
        <v>170</v>
      </c>
      <c r="D68" s="51">
        <f>$CK68*C_Of!D68</f>
        <v>54631.391012690699</v>
      </c>
      <c r="E68" s="48">
        <f>$CK68*C_Of!E68</f>
        <v>90711.129688185611</v>
      </c>
      <c r="F68" s="48">
        <f>$CK68*C_Of!F68</f>
        <v>36644.64310717742</v>
      </c>
      <c r="G68" s="48">
        <f>$CK68*C_Of!G68</f>
        <v>27046.307833203948</v>
      </c>
      <c r="H68" s="48">
        <f>$CK68*C_Of!H68</f>
        <v>474819.97793226765</v>
      </c>
      <c r="I68" s="48">
        <f>$CK68*C_Of!I68</f>
        <v>95098.047492413316</v>
      </c>
      <c r="J68" s="48">
        <f>$CK68*C_Of!J68</f>
        <v>28593.380108557252</v>
      </c>
      <c r="K68" s="48">
        <f>$CK68*C_Of!K68</f>
        <v>157567.36511305574</v>
      </c>
      <c r="L68" s="48">
        <f>$CK68*C_Of!L68</f>
        <v>15521.00512647032</v>
      </c>
      <c r="M68" s="48">
        <f>$CK68*C_Of!M68</f>
        <v>68326.59892032815</v>
      </c>
      <c r="N68" s="48">
        <f>$CK68*C_Of!N68</f>
        <v>59320.288606238166</v>
      </c>
      <c r="O68" s="48">
        <f>$CK68*C_Of!O68</f>
        <v>40118.805801232862</v>
      </c>
      <c r="P68" s="48">
        <f>$CK68*C_Of!P68</f>
        <v>206643.74026658287</v>
      </c>
      <c r="Q68" s="48">
        <f>$CK68*C_Of!Q68</f>
        <v>174912.43361755306</v>
      </c>
      <c r="R68" s="48">
        <f>$CK68*C_Of!R68</f>
        <v>248507.85525044767</v>
      </c>
      <c r="S68" s="48">
        <f>$CK68*C_Of!S68</f>
        <v>24439.451845307743</v>
      </c>
      <c r="T68" s="48">
        <f>$CK68*C_Of!T68</f>
        <v>36451.240151823047</v>
      </c>
      <c r="U68" s="48">
        <f>$CK68*C_Of!U68</f>
        <v>257686.90226478004</v>
      </c>
      <c r="V68" s="48">
        <f>$CK68*C_Of!V68</f>
        <v>14528.020863786342</v>
      </c>
      <c r="W68" s="48">
        <f>$CK68*C_Of!W68</f>
        <v>3624.3658747803329</v>
      </c>
      <c r="X68" s="48">
        <f>$CK68*C_Of!X68</f>
        <v>68900.242537201324</v>
      </c>
      <c r="Y68" s="48">
        <f>$CK68*C_Of!Y68</f>
        <v>4319.6998981499219</v>
      </c>
      <c r="Z68" s="48">
        <f>$CK68*C_Of!Z68</f>
        <v>4522.9838968584199</v>
      </c>
      <c r="AA68" s="48">
        <f>$CK68*C_Of!AA68</f>
        <v>3695.6567519213349</v>
      </c>
      <c r="AB68" s="48">
        <f>$CK68*C_Of!AB68</f>
        <v>14301.381073189323</v>
      </c>
      <c r="AC68" s="48">
        <f>$CK68*C_Of!AC68</f>
        <v>2995.2158251067435</v>
      </c>
      <c r="AD68" s="48">
        <f>$CK68*C_Of!AD68</f>
        <v>2675.6256898424417</v>
      </c>
      <c r="AE68" s="48">
        <f>$CK68*C_Of!AE68</f>
        <v>36023.109280674595</v>
      </c>
      <c r="AF68" s="48">
        <f>$CK68*C_Of!AF68</f>
        <v>56678.251052426778</v>
      </c>
      <c r="AG68" s="48">
        <f>$CK68*C_Of!AG68</f>
        <v>3438.3236929430627</v>
      </c>
      <c r="AH68" s="48">
        <f>$CK68*C_Of!AH68</f>
        <v>29269.797492261718</v>
      </c>
      <c r="AI68" s="48">
        <f>$CK68*C_Of!AI68</f>
        <v>36830.929868939951</v>
      </c>
      <c r="AJ68" s="48">
        <f>$CK68*C_Of!AJ68</f>
        <v>0</v>
      </c>
      <c r="AK68" s="48">
        <f>$CK68*C_Of!AK68</f>
        <v>8807.3940187843436</v>
      </c>
      <c r="AL68" s="48">
        <f>$CK68*C_Of!AL68</f>
        <v>4995.3237882729145</v>
      </c>
      <c r="AM68" s="48">
        <f>$CK68*C_Of!AM68</f>
        <v>4540.6285055744338</v>
      </c>
      <c r="AN68" s="48">
        <f>$CK68*C_Of!AN68</f>
        <v>76728.23098830934</v>
      </c>
      <c r="AO68" s="48">
        <f>$CK68*C_Of!AO68</f>
        <v>270957.1033167484</v>
      </c>
      <c r="AP68" s="48">
        <f>$CK68*C_Of!AP68</f>
        <v>14108.222837407939</v>
      </c>
      <c r="AQ68" s="48">
        <f>$CK68*C_Of!AQ68</f>
        <v>84890.548102195171</v>
      </c>
      <c r="AR68" s="48">
        <f>$CK68*C_Of!AR68</f>
        <v>38969.932740845405</v>
      </c>
      <c r="AS68" s="48">
        <f>$CK68*C_Of!AS68</f>
        <v>39285.623401293597</v>
      </c>
      <c r="AT68" s="48">
        <f>$CK68*C_Of!AT68</f>
        <v>6030.2475893773699</v>
      </c>
      <c r="AU68" s="48">
        <f>$CK68*C_Of!AU68</f>
        <v>8523.9298771684917</v>
      </c>
      <c r="AV68" s="48">
        <f>$CK68*C_Of!AV68</f>
        <v>56804.046513878464</v>
      </c>
      <c r="AW68" s="48">
        <f>$CK68*C_Of!AW68</f>
        <v>21386.997409770527</v>
      </c>
      <c r="AX68" s="48">
        <f>$CK68*C_Of!AX68</f>
        <v>105387.37031455696</v>
      </c>
      <c r="AY68" s="48">
        <f>$CK68*C_Of!AY68</f>
        <v>50057.322967849614</v>
      </c>
      <c r="AZ68" s="48">
        <f>$CK68*C_Of!AZ68</f>
        <v>33854.528400345407</v>
      </c>
      <c r="BA68" s="48">
        <f>$CK68*C_Of!BA68</f>
        <v>4767.2161263656553</v>
      </c>
      <c r="BB68" s="48">
        <f>$CK68*C_Of!BB68</f>
        <v>15652.664660854563</v>
      </c>
      <c r="BC68" s="48">
        <f>$CK68*C_Of!BC68</f>
        <v>3203.7222449809924</v>
      </c>
      <c r="BD68" s="48">
        <f>$CK68*C_Of!BD68</f>
        <v>8260.176113369509</v>
      </c>
      <c r="BE68" s="48">
        <f>$CK68*C_Of!BE68</f>
        <v>11605.627765603442</v>
      </c>
      <c r="BF68" s="48">
        <f>$CK68*C_Of!BF68</f>
        <v>35658.763606433429</v>
      </c>
      <c r="BG68" s="48">
        <f>$CK68*C_Of!BG68</f>
        <v>25981.037784404019</v>
      </c>
      <c r="BH68" s="48">
        <f>$CK68*C_Of!BH68</f>
        <v>31918.808708821143</v>
      </c>
      <c r="BI68" s="48">
        <f>$CK68*C_Of!BI68</f>
        <v>168244.44833873623</v>
      </c>
      <c r="BJ68" s="48">
        <f>$CK68*C_Of!BJ68</f>
        <v>2958896.8310905159</v>
      </c>
      <c r="BK68" s="48">
        <f>$CK68*C_Of!BK68</f>
        <v>933153.59340639575</v>
      </c>
      <c r="BL68" s="48">
        <f>$CK68*C_Of!BL68</f>
        <v>81842.10765743634</v>
      </c>
      <c r="BM68" s="48">
        <f>$CK68*C_Of!BM68</f>
        <v>10960.024816529465</v>
      </c>
      <c r="BN68" s="48">
        <f>$CK68*C_Of!BN68</f>
        <v>34258.490116760091</v>
      </c>
      <c r="BO68" s="48">
        <f>$CK68*C_Of!BO68</f>
        <v>56266.20184043255</v>
      </c>
      <c r="BP68" s="48">
        <f>$CK68*C_Of!BP68</f>
        <v>61142.319951586178</v>
      </c>
      <c r="BQ68" s="48">
        <f>$CK68*C_Of!BQ68</f>
        <v>6439.0015430074782</v>
      </c>
      <c r="BR68" s="48">
        <f>$CK68*C_Of!BR68</f>
        <v>8767.3485538726854</v>
      </c>
      <c r="BS68" s="48">
        <f>$CK68*C_Of!BS68</f>
        <v>54295.829391429936</v>
      </c>
      <c r="BT68" s="48">
        <f>$CK68*C_Of!BT68</f>
        <v>568114.90552872128</v>
      </c>
      <c r="BU68" s="48">
        <f>$CK68*C_Of!BU68</f>
        <v>30793.56124653326</v>
      </c>
      <c r="BV68" s="48">
        <f>$CK68*C_Of!BV68</f>
        <v>76932.889286507911</v>
      </c>
      <c r="BW68" s="48">
        <f>$CK68*C_Of!BW68</f>
        <v>12322.588766342844</v>
      </c>
      <c r="BX68" s="48">
        <f>$CK68*C_Of!BX68</f>
        <v>30255.389107459992</v>
      </c>
      <c r="BY68" s="48">
        <f>$CK68*C_Of!BY68</f>
        <v>6675.0758788071462</v>
      </c>
      <c r="BZ68" s="48">
        <f>$CK68*C_Of!BZ68</f>
        <v>107289.05671969376</v>
      </c>
      <c r="CA68" s="55">
        <f>$CK68*C_Of!CA68</f>
        <v>0</v>
      </c>
      <c r="CB68" s="83">
        <f t="shared" si="0"/>
        <v>8547869.2989603784</v>
      </c>
      <c r="CC68" s="51">
        <f>$CK68*C_Of!CC68</f>
        <v>3452143.799612477</v>
      </c>
      <c r="CD68" s="48">
        <f>$CK68*C_Of!CD68</f>
        <v>0</v>
      </c>
      <c r="CE68" s="48">
        <f>$CK68*C_Of!CE68</f>
        <v>0</v>
      </c>
      <c r="CF68" s="48">
        <f>$CK68*C_Of!CF68</f>
        <v>2333.8336718285996</v>
      </c>
      <c r="CG68" s="48">
        <f>$CK68*C_Of!CG68</f>
        <v>0</v>
      </c>
      <c r="CH68" s="82">
        <f>$CK68*C_Of!CH68</f>
        <v>813147.067755303</v>
      </c>
      <c r="CI68" s="93">
        <f t="shared" si="1"/>
        <v>12815493.999999987</v>
      </c>
      <c r="CJ68" s="127"/>
      <c r="CK68" s="48">
        <f>+Sim_V_Of!G61</f>
        <v>12815493.999999985</v>
      </c>
      <c r="CL68" s="48">
        <f t="shared" si="2"/>
        <v>0</v>
      </c>
      <c r="CM68" s="48"/>
      <c r="CN68" s="167">
        <f t="shared" si="3"/>
        <v>0.33300508751668978</v>
      </c>
      <c r="CO68" s="360">
        <v>0</v>
      </c>
    </row>
    <row r="69" spans="1:93" ht="19.5" x14ac:dyDescent="0.25">
      <c r="A69" s="30"/>
      <c r="B69" s="42" t="s">
        <v>60</v>
      </c>
      <c r="C69" s="43" t="s">
        <v>171</v>
      </c>
      <c r="D69" s="51">
        <f>$CK69*C_Of!D69</f>
        <v>28.738436120085424</v>
      </c>
      <c r="E69" s="48">
        <f>$CK69*C_Of!E69</f>
        <v>2084.8052537375061</v>
      </c>
      <c r="F69" s="48">
        <f>$CK69*C_Of!F69</f>
        <v>76.99902347642039</v>
      </c>
      <c r="G69" s="48">
        <f>$CK69*C_Of!G69</f>
        <v>11.937975551100431</v>
      </c>
      <c r="H69" s="48">
        <f>$CK69*C_Of!H69</f>
        <v>2571.1981649439845</v>
      </c>
      <c r="I69" s="48">
        <f>$CK69*C_Of!I69</f>
        <v>1898.1819972127848</v>
      </c>
      <c r="J69" s="48">
        <f>$CK69*C_Of!J69</f>
        <v>83.914863666206188</v>
      </c>
      <c r="K69" s="48">
        <f>$CK69*C_Of!K69</f>
        <v>2062.3772876883509</v>
      </c>
      <c r="L69" s="48">
        <f>$CK69*C_Of!L69</f>
        <v>7.3159910150140028</v>
      </c>
      <c r="M69" s="48">
        <f>$CK69*C_Of!M69</f>
        <v>29.328177816871428</v>
      </c>
      <c r="N69" s="48">
        <f>$CK69*C_Of!N69</f>
        <v>1.766989889361452</v>
      </c>
      <c r="O69" s="48">
        <f>$CK69*C_Of!O69</f>
        <v>259.07587368884981</v>
      </c>
      <c r="P69" s="48">
        <f>$CK69*C_Of!P69</f>
        <v>399.51480364987674</v>
      </c>
      <c r="Q69" s="48">
        <f>$CK69*C_Of!Q69</f>
        <v>22.534724925636766</v>
      </c>
      <c r="R69" s="48">
        <f>$CK69*C_Of!R69</f>
        <v>10.344665393519074</v>
      </c>
      <c r="S69" s="48">
        <f>$CK69*C_Of!S69</f>
        <v>1.2226361508878059</v>
      </c>
      <c r="T69" s="48">
        <f>$CK69*C_Of!T69</f>
        <v>1077.1607881756577</v>
      </c>
      <c r="U69" s="48">
        <f>$CK69*C_Of!U69</f>
        <v>3239.8714073357019</v>
      </c>
      <c r="V69" s="48">
        <f>$CK69*C_Of!V69</f>
        <v>241.66553271944031</v>
      </c>
      <c r="W69" s="48">
        <f>$CK69*C_Of!W69</f>
        <v>48.274016246815279</v>
      </c>
      <c r="X69" s="48">
        <f>$CK69*C_Of!X69</f>
        <v>29.27331610691725</v>
      </c>
      <c r="Y69" s="48">
        <f>$CK69*C_Of!Y69</f>
        <v>7.7218999638703893</v>
      </c>
      <c r="Z69" s="48">
        <f>$CK69*C_Of!Z69</f>
        <v>59.719695969683215</v>
      </c>
      <c r="AA69" s="48">
        <f>$CK69*C_Of!AA69</f>
        <v>13.333337122036516</v>
      </c>
      <c r="AB69" s="48">
        <f>$CK69*C_Of!AB69</f>
        <v>14.219618623788277</v>
      </c>
      <c r="AC69" s="48">
        <f>$CK69*C_Of!AC69</f>
        <v>4.3878083116579685</v>
      </c>
      <c r="AD69" s="48">
        <f>$CK69*C_Of!AD69</f>
        <v>6.667383670069909</v>
      </c>
      <c r="AE69" s="48">
        <f>$CK69*C_Of!AE69</f>
        <v>168.06221312857429</v>
      </c>
      <c r="AF69" s="48">
        <f>$CK69*C_Of!AF69</f>
        <v>23.617451101567568</v>
      </c>
      <c r="AG69" s="48">
        <f>$CK69*C_Of!AG69</f>
        <v>4.7067929509320985</v>
      </c>
      <c r="AH69" s="48">
        <f>$CK69*C_Of!AH69</f>
        <v>222.94660447619435</v>
      </c>
      <c r="AI69" s="48">
        <f>$CK69*C_Of!AI69</f>
        <v>555.39228775549418</v>
      </c>
      <c r="AJ69" s="48">
        <f>$CK69*C_Of!AJ69</f>
        <v>0</v>
      </c>
      <c r="AK69" s="48">
        <f>$CK69*C_Of!AK69</f>
        <v>6.3070691679362598</v>
      </c>
      <c r="AL69" s="48">
        <f>$CK69*C_Of!AL69</f>
        <v>1135.3671241450568</v>
      </c>
      <c r="AM69" s="48">
        <f>$CK69*C_Of!AM69</f>
        <v>317.68052197983474</v>
      </c>
      <c r="AN69" s="48">
        <f>$CK69*C_Of!AN69</f>
        <v>8.9462372920315296</v>
      </c>
      <c r="AO69" s="48">
        <f>$CK69*C_Of!AO69</f>
        <v>15.470649735681858</v>
      </c>
      <c r="AP69" s="48">
        <f>$CK69*C_Of!AP69</f>
        <v>3027.0816955567357</v>
      </c>
      <c r="AQ69" s="48">
        <f>$CK69*C_Of!AQ69</f>
        <v>168.7647919600594</v>
      </c>
      <c r="AR69" s="48">
        <f>$CK69*C_Of!AR69</f>
        <v>340.60221244208134</v>
      </c>
      <c r="AS69" s="48">
        <f>$CK69*C_Of!AS69</f>
        <v>3202.8633188525318</v>
      </c>
      <c r="AT69" s="48">
        <f>$CK69*C_Of!AT69</f>
        <v>871.61600440055247</v>
      </c>
      <c r="AU69" s="48">
        <f>$CK69*C_Of!AU69</f>
        <v>647.10031841179182</v>
      </c>
      <c r="AV69" s="48">
        <f>$CK69*C_Of!AV69</f>
        <v>1893.7761704932352</v>
      </c>
      <c r="AW69" s="48">
        <f>$CK69*C_Of!AW69</f>
        <v>2.2909981494175007</v>
      </c>
      <c r="AX69" s="48">
        <f>$CK69*C_Of!AX69</f>
        <v>300.7980850938863</v>
      </c>
      <c r="AY69" s="48">
        <f>$CK69*C_Of!AY69</f>
        <v>8.3357325215578264</v>
      </c>
      <c r="AZ69" s="48">
        <f>$CK69*C_Of!AZ69</f>
        <v>600.16885374984395</v>
      </c>
      <c r="BA69" s="48">
        <f>$CK69*C_Of!BA69</f>
        <v>422.58475186878303</v>
      </c>
      <c r="BB69" s="48">
        <f>$CK69*C_Of!BB69</f>
        <v>202.32115355692969</v>
      </c>
      <c r="BC69" s="48">
        <f>$CK69*C_Of!BC69</f>
        <v>193.71051831594377</v>
      </c>
      <c r="BD69" s="48">
        <f>$CK69*C_Of!BD69</f>
        <v>325.11147539882586</v>
      </c>
      <c r="BE69" s="48">
        <f>$CK69*C_Of!BE69</f>
        <v>49.143608532363217</v>
      </c>
      <c r="BF69" s="48">
        <f>$CK69*C_Of!BF69</f>
        <v>2662.797105876879</v>
      </c>
      <c r="BG69" s="48">
        <f>$CK69*C_Of!BG69</f>
        <v>13.777500273578159</v>
      </c>
      <c r="BH69" s="48">
        <f>$CK69*C_Of!BH69</f>
        <v>6.6872584886496256</v>
      </c>
      <c r="BI69" s="48">
        <f>$CK69*C_Of!BI69</f>
        <v>1036.6673069870355</v>
      </c>
      <c r="BJ69" s="48">
        <f>$CK69*C_Of!BJ69</f>
        <v>157378.64312264262</v>
      </c>
      <c r="BK69" s="48">
        <f>$CK69*C_Of!BK69</f>
        <v>23218.776850285827</v>
      </c>
      <c r="BL69" s="48">
        <f>$CK69*C_Of!BL69</f>
        <v>12822.5353883427</v>
      </c>
      <c r="BM69" s="48">
        <f>$CK69*C_Of!BM69</f>
        <v>3.0257820420240491</v>
      </c>
      <c r="BN69" s="48">
        <f>$CK69*C_Of!BN69</f>
        <v>24.693873169824503</v>
      </c>
      <c r="BO69" s="48">
        <f>$CK69*C_Of!BO69</f>
        <v>8.0003914283520547</v>
      </c>
      <c r="BP69" s="48">
        <f>$CK69*C_Of!BP69</f>
        <v>12714.371005885778</v>
      </c>
      <c r="BQ69" s="48">
        <f>$CK69*C_Of!BQ69</f>
        <v>1622.1554864041366</v>
      </c>
      <c r="BR69" s="48">
        <f>$CK69*C_Of!BR69</f>
        <v>1312.2950869774079</v>
      </c>
      <c r="BS69" s="48">
        <f>$CK69*C_Of!BS69</f>
        <v>1598.0362725338075</v>
      </c>
      <c r="BT69" s="48">
        <f>$CK69*C_Of!BT69</f>
        <v>20893.727768170113</v>
      </c>
      <c r="BU69" s="48">
        <f>$CK69*C_Of!BU69</f>
        <v>1687.3772567794504</v>
      </c>
      <c r="BV69" s="48">
        <f>$CK69*C_Of!BV69</f>
        <v>4512.7704016002908</v>
      </c>
      <c r="BW69" s="48">
        <f>$CK69*C_Of!BW69</f>
        <v>18.207958867364464</v>
      </c>
      <c r="BX69" s="48">
        <f>$CK69*C_Of!BX69</f>
        <v>3929.0434366730374</v>
      </c>
      <c r="BY69" s="48">
        <f>$CK69*C_Of!BY69</f>
        <v>114.51146728059058</v>
      </c>
      <c r="BZ69" s="48">
        <f>$CK69*C_Of!BZ69</f>
        <v>5041.7058869072443</v>
      </c>
      <c r="CA69" s="55">
        <f>$CK69*C_Of!CA69</f>
        <v>0</v>
      </c>
      <c r="CB69" s="83">
        <f t="shared" si="0"/>
        <v>279626.12491782667</v>
      </c>
      <c r="CC69" s="51">
        <f>$CK69*C_Of!CC69</f>
        <v>110445.52597407016</v>
      </c>
      <c r="CD69" s="48">
        <f>$CK69*C_Of!CD69</f>
        <v>0</v>
      </c>
      <c r="CE69" s="48">
        <f>$CK69*C_Of!CE69</f>
        <v>0</v>
      </c>
      <c r="CF69" s="48">
        <f>$CK69*C_Of!CF69</f>
        <v>298.75534961052409</v>
      </c>
      <c r="CG69" s="48">
        <f>$CK69*C_Of!CG69</f>
        <v>0</v>
      </c>
      <c r="CH69" s="82">
        <f>$CK69*C_Of!CH69</f>
        <v>3825.5937584931989</v>
      </c>
      <c r="CI69" s="93">
        <f t="shared" si="1"/>
        <v>394196.00000000052</v>
      </c>
      <c r="CJ69" s="127"/>
      <c r="CK69" s="48">
        <f>+Sim_V_Of!G62</f>
        <v>394196.0000000007</v>
      </c>
      <c r="CL69" s="48">
        <f t="shared" si="2"/>
        <v>0</v>
      </c>
      <c r="CM69" s="48"/>
      <c r="CN69" s="167">
        <f t="shared" si="3"/>
        <v>0.2906419016990881</v>
      </c>
      <c r="CO69" s="360">
        <v>0</v>
      </c>
    </row>
    <row r="70" spans="1:93" ht="19.5" x14ac:dyDescent="0.25">
      <c r="A70" s="30"/>
      <c r="B70" s="42" t="s">
        <v>61</v>
      </c>
      <c r="C70" s="43" t="s">
        <v>172</v>
      </c>
      <c r="D70" s="51">
        <f>$CK70*C_Of!D70</f>
        <v>1137.66695092399</v>
      </c>
      <c r="E70" s="48">
        <f>$CK70*C_Of!E70</f>
        <v>183.45303896070624</v>
      </c>
      <c r="F70" s="48">
        <f>$CK70*C_Of!F70</f>
        <v>418.04645620588411</v>
      </c>
      <c r="G70" s="48">
        <f>$CK70*C_Of!G70</f>
        <v>1169.462981856856</v>
      </c>
      <c r="H70" s="48">
        <f>$CK70*C_Of!H70</f>
        <v>6744.6183500524303</v>
      </c>
      <c r="I70" s="48">
        <f>$CK70*C_Of!I70</f>
        <v>2866.6071696027739</v>
      </c>
      <c r="J70" s="48">
        <f>$CK70*C_Of!J70</f>
        <v>546.39900947053059</v>
      </c>
      <c r="K70" s="48">
        <f>$CK70*C_Of!K70</f>
        <v>3650.5816838960545</v>
      </c>
      <c r="L70" s="48">
        <f>$CK70*C_Of!L70</f>
        <v>448.52546332337641</v>
      </c>
      <c r="M70" s="48">
        <f>$CK70*C_Of!M70</f>
        <v>556.73980351846842</v>
      </c>
      <c r="N70" s="48">
        <f>$CK70*C_Of!N70</f>
        <v>735.9772956124765</v>
      </c>
      <c r="O70" s="48">
        <f>$CK70*C_Of!O70</f>
        <v>1735.5154445499495</v>
      </c>
      <c r="P70" s="48">
        <f>$CK70*C_Of!P70</f>
        <v>3093.2008612455311</v>
      </c>
      <c r="Q70" s="48">
        <f>$CK70*C_Of!Q70</f>
        <v>324.91911153697185</v>
      </c>
      <c r="R70" s="48">
        <f>$CK70*C_Of!R70</f>
        <v>3551.061825580518</v>
      </c>
      <c r="S70" s="48">
        <f>$CK70*C_Of!S70</f>
        <v>328.3222249251582</v>
      </c>
      <c r="T70" s="48">
        <f>$CK70*C_Of!T70</f>
        <v>612.36685221852258</v>
      </c>
      <c r="U70" s="48">
        <f>$CK70*C_Of!U70</f>
        <v>933.75089828044986</v>
      </c>
      <c r="V70" s="48">
        <f>$CK70*C_Of!V70</f>
        <v>2003.6166715974341</v>
      </c>
      <c r="W70" s="48">
        <f>$CK70*C_Of!W70</f>
        <v>541.61933266937103</v>
      </c>
      <c r="X70" s="48">
        <f>$CK70*C_Of!X70</f>
        <v>605.68510591214249</v>
      </c>
      <c r="Y70" s="48">
        <f>$CK70*C_Of!Y70</f>
        <v>92.85583250169374</v>
      </c>
      <c r="Z70" s="48">
        <f>$CK70*C_Of!Z70</f>
        <v>670.001076733844</v>
      </c>
      <c r="AA70" s="48">
        <f>$CK70*C_Of!AA70</f>
        <v>160.54340322996049</v>
      </c>
      <c r="AB70" s="48">
        <f>$CK70*C_Of!AB70</f>
        <v>195.79823472709694</v>
      </c>
      <c r="AC70" s="48">
        <f>$CK70*C_Of!AC70</f>
        <v>58.370778492547494</v>
      </c>
      <c r="AD70" s="48">
        <f>$CK70*C_Of!AD70</f>
        <v>78.40839728895682</v>
      </c>
      <c r="AE70" s="48">
        <f>$CK70*C_Of!AE70</f>
        <v>598.65537141816912</v>
      </c>
      <c r="AF70" s="48">
        <f>$CK70*C_Of!AF70</f>
        <v>263.87699661476506</v>
      </c>
      <c r="AG70" s="48">
        <f>$CK70*C_Of!AG70</f>
        <v>52.58884128681747</v>
      </c>
      <c r="AH70" s="48">
        <f>$CK70*C_Of!AH70</f>
        <v>93.467885872861856</v>
      </c>
      <c r="AI70" s="48">
        <f>$CK70*C_Of!AI70</f>
        <v>58.198085920091131</v>
      </c>
      <c r="AJ70" s="48">
        <f>$CK70*C_Of!AJ70</f>
        <v>0</v>
      </c>
      <c r="AK70" s="48">
        <f>$CK70*C_Of!AK70</f>
        <v>70.468674300172282</v>
      </c>
      <c r="AL70" s="48">
        <f>$CK70*C_Of!AL70</f>
        <v>99.083991121901391</v>
      </c>
      <c r="AM70" s="48">
        <f>$CK70*C_Of!AM70</f>
        <v>38.400526693612356</v>
      </c>
      <c r="AN70" s="48">
        <f>$CK70*C_Of!AN70</f>
        <v>99.956012080727859</v>
      </c>
      <c r="AO70" s="48">
        <f>$CK70*C_Of!AO70</f>
        <v>172.85305558057388</v>
      </c>
      <c r="AP70" s="48">
        <f>$CK70*C_Of!AP70</f>
        <v>46.060687688398538</v>
      </c>
      <c r="AQ70" s="48">
        <f>$CK70*C_Of!AQ70</f>
        <v>1396.1335089123393</v>
      </c>
      <c r="AR70" s="48">
        <f>$CK70*C_Of!AR70</f>
        <v>77.701987295089467</v>
      </c>
      <c r="AS70" s="48">
        <f>$CK70*C_Of!AS70</f>
        <v>137.91413877570298</v>
      </c>
      <c r="AT70" s="48">
        <f>$CK70*C_Of!AT70</f>
        <v>66.54580410169352</v>
      </c>
      <c r="AU70" s="48">
        <f>$CK70*C_Of!AU70</f>
        <v>26.038873428447086</v>
      </c>
      <c r="AV70" s="48">
        <f>$CK70*C_Of!AV70</f>
        <v>176.7569981815285</v>
      </c>
      <c r="AW70" s="48">
        <f>$CK70*C_Of!AW70</f>
        <v>25.597246219264925</v>
      </c>
      <c r="AX70" s="48">
        <f>$CK70*C_Of!AX70</f>
        <v>85.382209590342768</v>
      </c>
      <c r="AY70" s="48">
        <f>$CK70*C_Of!AY70</f>
        <v>93.134862560452859</v>
      </c>
      <c r="AZ70" s="48">
        <f>$CK70*C_Of!AZ70</f>
        <v>92.019520700401387</v>
      </c>
      <c r="BA70" s="48">
        <f>$CK70*C_Of!BA70</f>
        <v>17.897790065407598</v>
      </c>
      <c r="BB70" s="48">
        <f>$CK70*C_Of!BB70</f>
        <v>62.406381066653999</v>
      </c>
      <c r="BC70" s="48">
        <f>$CK70*C_Of!BC70</f>
        <v>18.629352228799597</v>
      </c>
      <c r="BD70" s="48">
        <f>$CK70*C_Of!BD70</f>
        <v>108.74294788064449</v>
      </c>
      <c r="BE70" s="48">
        <f>$CK70*C_Of!BE70</f>
        <v>56.592474082414469</v>
      </c>
      <c r="BF70" s="48">
        <f>$CK70*C_Of!BF70</f>
        <v>103.42524476161203</v>
      </c>
      <c r="BG70" s="48">
        <f>$CK70*C_Of!BG70</f>
        <v>227.77532936840893</v>
      </c>
      <c r="BH70" s="48">
        <f>$CK70*C_Of!BH70</f>
        <v>74.716516951075164</v>
      </c>
      <c r="BI70" s="48">
        <f>$CK70*C_Of!BI70</f>
        <v>7166.0049246092894</v>
      </c>
      <c r="BJ70" s="48">
        <f>$CK70*C_Of!BJ70</f>
        <v>24462.294696656609</v>
      </c>
      <c r="BK70" s="48">
        <f>$CK70*C_Of!BK70</f>
        <v>28087.696784084354</v>
      </c>
      <c r="BL70" s="48">
        <f>$CK70*C_Of!BL70</f>
        <v>436.41336225497821</v>
      </c>
      <c r="BM70" s="48">
        <f>$CK70*C_Of!BM70</f>
        <v>124.5572511593673</v>
      </c>
      <c r="BN70" s="48">
        <f>$CK70*C_Of!BN70</f>
        <v>589.80283144359873</v>
      </c>
      <c r="BO70" s="48">
        <f>$CK70*C_Of!BO70</f>
        <v>2146.7692477341448</v>
      </c>
      <c r="BP70" s="48">
        <f>$CK70*C_Of!BP70</f>
        <v>14032.862700689042</v>
      </c>
      <c r="BQ70" s="48">
        <f>$CK70*C_Of!BQ70</f>
        <v>3910.9139881737483</v>
      </c>
      <c r="BR70" s="48">
        <f>$CK70*C_Of!BR70</f>
        <v>2852.4966741683675</v>
      </c>
      <c r="BS70" s="48">
        <f>$CK70*C_Of!BS70</f>
        <v>11357.68911217264</v>
      </c>
      <c r="BT70" s="48">
        <f>$CK70*C_Of!BT70</f>
        <v>154125.44252745828</v>
      </c>
      <c r="BU70" s="48">
        <f>$CK70*C_Of!BU70</f>
        <v>32731.861054767629</v>
      </c>
      <c r="BV70" s="48">
        <f>$CK70*C_Of!BV70</f>
        <v>25906.81120020209</v>
      </c>
      <c r="BW70" s="48">
        <f>$CK70*C_Of!BW70</f>
        <v>7115.4696936588161</v>
      </c>
      <c r="BX70" s="48">
        <f>$CK70*C_Of!BX70</f>
        <v>12480.700628440029</v>
      </c>
      <c r="BY70" s="48">
        <f>$CK70*C_Of!BY70</f>
        <v>4724.9853315880955</v>
      </c>
      <c r="BZ70" s="48">
        <f>$CK70*C_Of!BZ70</f>
        <v>27230.843803596945</v>
      </c>
      <c r="CA70" s="55">
        <f>$CK70*C_Of!CA70</f>
        <v>0</v>
      </c>
      <c r="CB70" s="83">
        <f t="shared" si="0"/>
        <v>397368.75138252007</v>
      </c>
      <c r="CC70" s="51">
        <f>$CK70*C_Of!CC70</f>
        <v>239303.91174862519</v>
      </c>
      <c r="CD70" s="48">
        <f>$CK70*C_Of!CD70</f>
        <v>0</v>
      </c>
      <c r="CE70" s="48">
        <f>$CK70*C_Of!CE70</f>
        <v>14509.2271875802</v>
      </c>
      <c r="CF70" s="48">
        <f>$CK70*C_Of!CF70</f>
        <v>3337.983596908422</v>
      </c>
      <c r="CG70" s="48">
        <f>$CK70*C_Of!CG70</f>
        <v>0</v>
      </c>
      <c r="CH70" s="82">
        <f>$CK70*C_Of!CH70</f>
        <v>79.126084366737985</v>
      </c>
      <c r="CI70" s="93">
        <f t="shared" si="1"/>
        <v>654599.00000000058</v>
      </c>
      <c r="CJ70" s="127"/>
      <c r="CK70" s="48">
        <f>+Sim_V_Of!G63</f>
        <v>654599.0000000007</v>
      </c>
      <c r="CL70" s="48">
        <f t="shared" si="2"/>
        <v>0</v>
      </c>
      <c r="CM70" s="48"/>
      <c r="CN70" s="167">
        <f t="shared" si="3"/>
        <v>0.39295851142070232</v>
      </c>
      <c r="CO70" s="360">
        <v>0</v>
      </c>
    </row>
    <row r="71" spans="1:93" ht="19.5" x14ac:dyDescent="0.25">
      <c r="A71" s="30"/>
      <c r="B71" s="42" t="s">
        <v>62</v>
      </c>
      <c r="C71" s="43" t="s">
        <v>173</v>
      </c>
      <c r="D71" s="51">
        <f>$CK71*C_Of!D71</f>
        <v>35.14472590107593</v>
      </c>
      <c r="E71" s="48">
        <f>$CK71*C_Of!E71</f>
        <v>46.073858154805208</v>
      </c>
      <c r="F71" s="48">
        <f>$CK71*C_Of!F71</f>
        <v>105.2799468838636</v>
      </c>
      <c r="G71" s="48">
        <f>$CK71*C_Of!G71</f>
        <v>16.716302219815962</v>
      </c>
      <c r="H71" s="48">
        <f>$CK71*C_Of!H71</f>
        <v>360.02944113177517</v>
      </c>
      <c r="I71" s="48">
        <f>$CK71*C_Of!I71</f>
        <v>55.739401688652698</v>
      </c>
      <c r="J71" s="48">
        <f>$CK71*C_Of!J71</f>
        <v>82.498641732659379</v>
      </c>
      <c r="K71" s="48">
        <f>$CK71*C_Of!K71</f>
        <v>219.24419466887574</v>
      </c>
      <c r="L71" s="48">
        <f>$CK71*C_Of!L71</f>
        <v>65.240538432856781</v>
      </c>
      <c r="M71" s="48">
        <f>$CK71*C_Of!M71</f>
        <v>261.53478156282222</v>
      </c>
      <c r="N71" s="48">
        <f>$CK71*C_Of!N71</f>
        <v>8318.9642363967214</v>
      </c>
      <c r="O71" s="48">
        <f>$CK71*C_Of!O71</f>
        <v>3237.5720834674971</v>
      </c>
      <c r="P71" s="48">
        <f>$CK71*C_Of!P71</f>
        <v>349.85992533612392</v>
      </c>
      <c r="Q71" s="48">
        <f>$CK71*C_Of!Q71</f>
        <v>4103.948314377727</v>
      </c>
      <c r="R71" s="48">
        <f>$CK71*C_Of!R71</f>
        <v>58596.165765608843</v>
      </c>
      <c r="S71" s="48">
        <f>$CK71*C_Of!S71</f>
        <v>5385.8842558655861</v>
      </c>
      <c r="T71" s="48">
        <f>$CK71*C_Of!T71</f>
        <v>438.97665973061964</v>
      </c>
      <c r="U71" s="48">
        <f>$CK71*C_Of!U71</f>
        <v>663.83224991667919</v>
      </c>
      <c r="V71" s="48">
        <f>$CK71*C_Of!V71</f>
        <v>1575.4686019811979</v>
      </c>
      <c r="W71" s="48">
        <f>$CK71*C_Of!W71</f>
        <v>430.48478405665048</v>
      </c>
      <c r="X71" s="48">
        <f>$CK71*C_Of!X71</f>
        <v>261.0455508503444</v>
      </c>
      <c r="Y71" s="48">
        <f>$CK71*C_Of!Y71</f>
        <v>68.860241945854384</v>
      </c>
      <c r="Z71" s="48">
        <f>$CK71*C_Of!Z71</f>
        <v>532.55192797707173</v>
      </c>
      <c r="AA71" s="48">
        <f>$CK71*C_Of!AA71</f>
        <v>118.90037742846968</v>
      </c>
      <c r="AB71" s="48">
        <f>$CK71*C_Of!AB71</f>
        <v>126.8038155626478</v>
      </c>
      <c r="AC71" s="48">
        <f>$CK71*C_Of!AC71</f>
        <v>39.128393707052943</v>
      </c>
      <c r="AD71" s="48">
        <f>$CK71*C_Of!AD71</f>
        <v>59.456565717633758</v>
      </c>
      <c r="AE71" s="48">
        <f>$CK71*C_Of!AE71</f>
        <v>477.80726537732704</v>
      </c>
      <c r="AF71" s="48">
        <f>$CK71*C_Of!AF71</f>
        <v>210.60922889542192</v>
      </c>
      <c r="AG71" s="48">
        <f>$CK71*C_Of!AG71</f>
        <v>41.97294744903364</v>
      </c>
      <c r="AH71" s="48">
        <f>$CK71*C_Of!AH71</f>
        <v>74.599906860798271</v>
      </c>
      <c r="AI71" s="48">
        <f>$CK71*C_Of!AI71</f>
        <v>46.449876859535571</v>
      </c>
      <c r="AJ71" s="48">
        <f>$CK71*C_Of!AJ71</f>
        <v>0</v>
      </c>
      <c r="AK71" s="48">
        <f>$CK71*C_Of!AK71</f>
        <v>56.243451858400654</v>
      </c>
      <c r="AL71" s="48">
        <f>$CK71*C_Of!AL71</f>
        <v>79.082311962682311</v>
      </c>
      <c r="AM71" s="48">
        <f>$CK71*C_Of!AM71</f>
        <v>30.64876976725164</v>
      </c>
      <c r="AN71" s="48">
        <f>$CK71*C_Of!AN71</f>
        <v>79.778301624817246</v>
      </c>
      <c r="AO71" s="48">
        <f>$CK71*C_Of!AO71</f>
        <v>137.95991774602902</v>
      </c>
      <c r="AP71" s="48">
        <f>$CK71*C_Of!AP71</f>
        <v>36.762605459727581</v>
      </c>
      <c r="AQ71" s="48">
        <f>$CK71*C_Of!AQ71</f>
        <v>410.26091255947591</v>
      </c>
      <c r="AR71" s="48">
        <f>$CK71*C_Of!AR71</f>
        <v>62.016605607163477</v>
      </c>
      <c r="AS71" s="48">
        <f>$CK71*C_Of!AS71</f>
        <v>110.07397686783348</v>
      </c>
      <c r="AT71" s="48">
        <f>$CK71*C_Of!AT71</f>
        <v>53.112475387705956</v>
      </c>
      <c r="AU71" s="48">
        <f>$CK71*C_Of!AU71</f>
        <v>20.78251277839453</v>
      </c>
      <c r="AV71" s="48">
        <f>$CK71*C_Of!AV71</f>
        <v>141.07578745573059</v>
      </c>
      <c r="AW71" s="48">
        <f>$CK71*C_Of!AW71</f>
        <v>20.430035043774623</v>
      </c>
      <c r="AX71" s="48">
        <f>$CK71*C_Of!AX71</f>
        <v>68.146452907608889</v>
      </c>
      <c r="AY71" s="48">
        <f>$CK71*C_Of!AY71</f>
        <v>74.334109599459012</v>
      </c>
      <c r="AZ71" s="48">
        <f>$CK71*C_Of!AZ71</f>
        <v>73.443917229098119</v>
      </c>
      <c r="BA71" s="48">
        <f>$CK71*C_Of!BA71</f>
        <v>14.284836544924937</v>
      </c>
      <c r="BB71" s="48">
        <f>$CK71*C_Of!BB71</f>
        <v>49.808660713953309</v>
      </c>
      <c r="BC71" s="48">
        <f>$CK71*C_Of!BC71</f>
        <v>14.86872125294285</v>
      </c>
      <c r="BD71" s="48">
        <f>$CK71*C_Of!BD71</f>
        <v>86.791454710971479</v>
      </c>
      <c r="BE71" s="48">
        <f>$CK71*C_Of!BE71</f>
        <v>45.168383302398531</v>
      </c>
      <c r="BF71" s="48">
        <f>$CK71*C_Of!BF71</f>
        <v>82.547214524210531</v>
      </c>
      <c r="BG71" s="48">
        <f>$CK71*C_Of!BG71</f>
        <v>122.86121377984635</v>
      </c>
      <c r="BH71" s="48">
        <f>$CK71*C_Of!BH71</f>
        <v>59.633799924555724</v>
      </c>
      <c r="BI71" s="48">
        <f>$CK71*C_Of!BI71</f>
        <v>24468.581813758807</v>
      </c>
      <c r="BJ71" s="48">
        <f>$CK71*C_Of!BJ71</f>
        <v>67378.860159219737</v>
      </c>
      <c r="BK71" s="48">
        <f>$CK71*C_Of!BK71</f>
        <v>50682.592746134374</v>
      </c>
      <c r="BL71" s="48">
        <f>$CK71*C_Of!BL71</f>
        <v>2546.7885925602045</v>
      </c>
      <c r="BM71" s="48">
        <f>$CK71*C_Of!BM71</f>
        <v>26.982489343822657</v>
      </c>
      <c r="BN71" s="48">
        <f>$CK71*C_Of!BN71</f>
        <v>288.59883135833542</v>
      </c>
      <c r="BO71" s="48">
        <f>$CK71*C_Of!BO71</f>
        <v>71.343696757984773</v>
      </c>
      <c r="BP71" s="48">
        <f>$CK71*C_Of!BP71</f>
        <v>28542.085424253128</v>
      </c>
      <c r="BQ71" s="48">
        <f>$CK71*C_Of!BQ71</f>
        <v>9015.3160325375829</v>
      </c>
      <c r="BR71" s="48">
        <f>$CK71*C_Of!BR71</f>
        <v>6305.0444495649745</v>
      </c>
      <c r="BS71" s="48">
        <f>$CK71*C_Of!BS71</f>
        <v>27334.464151570312</v>
      </c>
      <c r="BT71" s="48">
        <f>$CK71*C_Of!BT71</f>
        <v>170010.06247345821</v>
      </c>
      <c r="BU71" s="48">
        <f>$CK71*C_Of!BU71</f>
        <v>16379.764448466225</v>
      </c>
      <c r="BV71" s="48">
        <f>$CK71*C_Of!BV71</f>
        <v>78539.288423608174</v>
      </c>
      <c r="BW71" s="48">
        <f>$CK71*C_Of!BW71</f>
        <v>79700.436275646556</v>
      </c>
      <c r="BX71" s="48">
        <f>$CK71*C_Of!BX71</f>
        <v>60849.837024480366</v>
      </c>
      <c r="BY71" s="48">
        <f>$CK71*C_Of!BY71</f>
        <v>26899.706901896447</v>
      </c>
      <c r="BZ71" s="48">
        <f>$CK71*C_Of!BZ71</f>
        <v>52313.631497472175</v>
      </c>
      <c r="CA71" s="55">
        <f>$CK71*C_Of!CA71</f>
        <v>0</v>
      </c>
      <c r="CB71" s="83">
        <f t="shared" si="0"/>
        <v>789690.34666844248</v>
      </c>
      <c r="CC71" s="51">
        <f>$CK71*C_Of!CC71</f>
        <v>1982519.6209074338</v>
      </c>
      <c r="CD71" s="48">
        <f>$CK71*C_Of!CD71</f>
        <v>0</v>
      </c>
      <c r="CE71" s="48">
        <f>$CK71*C_Of!CE71</f>
        <v>0</v>
      </c>
      <c r="CF71" s="48">
        <f>$CK71*C_Of!CF71</f>
        <v>2664.1585300319903</v>
      </c>
      <c r="CG71" s="48">
        <f>$CK71*C_Of!CG71</f>
        <v>0</v>
      </c>
      <c r="CH71" s="82">
        <f>$CK71*C_Of!CH71</f>
        <v>8.8738940930063155</v>
      </c>
      <c r="CI71" s="93">
        <f t="shared" si="1"/>
        <v>2774883.0000000009</v>
      </c>
      <c r="CJ71" s="127"/>
      <c r="CK71" s="48">
        <f>+Sim_V_Of!G64</f>
        <v>2774883.0000000019</v>
      </c>
      <c r="CL71" s="48">
        <f t="shared" si="2"/>
        <v>0</v>
      </c>
      <c r="CM71" s="48"/>
      <c r="CN71" s="167">
        <f t="shared" si="3"/>
        <v>0.71541490337846969</v>
      </c>
      <c r="CO71" s="360">
        <v>0</v>
      </c>
    </row>
    <row r="72" spans="1:93" ht="19.5" x14ac:dyDescent="0.25">
      <c r="A72" s="30"/>
      <c r="B72" s="42" t="s">
        <v>63</v>
      </c>
      <c r="C72" s="43" t="s">
        <v>174</v>
      </c>
      <c r="D72" s="51">
        <f>$CK72*C_Of!D72</f>
        <v>1759.5152806643048</v>
      </c>
      <c r="E72" s="48">
        <f>$CK72*C_Of!E72</f>
        <v>1629.1528035242964</v>
      </c>
      <c r="F72" s="48">
        <f>$CK72*C_Of!F72</f>
        <v>1889.4043979838207</v>
      </c>
      <c r="G72" s="48">
        <f>$CK72*C_Of!G72</f>
        <v>1282.2836451536887</v>
      </c>
      <c r="H72" s="48">
        <f>$CK72*C_Of!H72</f>
        <v>15025.930902616446</v>
      </c>
      <c r="I72" s="48">
        <f>$CK72*C_Of!I72</f>
        <v>13341.631211002034</v>
      </c>
      <c r="J72" s="48">
        <f>$CK72*C_Of!J72</f>
        <v>1355.506150264596</v>
      </c>
      <c r="K72" s="48">
        <f>$CK72*C_Of!K72</f>
        <v>16341.042994450741</v>
      </c>
      <c r="L72" s="48">
        <f>$CK72*C_Of!L72</f>
        <v>1289.2576282843954</v>
      </c>
      <c r="M72" s="48">
        <f>$CK72*C_Of!M72</f>
        <v>3814.0631296398892</v>
      </c>
      <c r="N72" s="48">
        <f>$CK72*C_Of!N72</f>
        <v>1235.8517436782436</v>
      </c>
      <c r="O72" s="48">
        <f>$CK72*C_Of!O72</f>
        <v>6382.8410989132099</v>
      </c>
      <c r="P72" s="48">
        <f>$CK72*C_Of!P72</f>
        <v>2093.7404092687339</v>
      </c>
      <c r="Q72" s="48">
        <f>$CK72*C_Of!Q72</f>
        <v>354.5525249756808</v>
      </c>
      <c r="R72" s="48">
        <f>$CK72*C_Of!R72</f>
        <v>26869.616158909805</v>
      </c>
      <c r="S72" s="48">
        <f>$CK72*C_Of!S72</f>
        <v>2254.544006870502</v>
      </c>
      <c r="T72" s="48">
        <f>$CK72*C_Of!T72</f>
        <v>3472.3673033932632</v>
      </c>
      <c r="U72" s="48">
        <f>$CK72*C_Of!U72</f>
        <v>9697.6214133305893</v>
      </c>
      <c r="V72" s="48">
        <f>$CK72*C_Of!V72</f>
        <v>4791.9963794486903</v>
      </c>
      <c r="W72" s="48">
        <f>$CK72*C_Of!W72</f>
        <v>1300.9065338141843</v>
      </c>
      <c r="X72" s="48">
        <f>$CK72*C_Of!X72</f>
        <v>5871.581276030699</v>
      </c>
      <c r="Y72" s="48">
        <f>$CK72*C_Of!Y72</f>
        <v>826.13738059663672</v>
      </c>
      <c r="Z72" s="48">
        <f>$CK72*C_Of!Z72</f>
        <v>1633.1750757885331</v>
      </c>
      <c r="AA72" s="48">
        <f>$CK72*C_Of!AA72</f>
        <v>2129.6531836664208</v>
      </c>
      <c r="AB72" s="48">
        <f>$CK72*C_Of!AB72</f>
        <v>1810.2684446288301</v>
      </c>
      <c r="AC72" s="48">
        <f>$CK72*C_Of!AC72</f>
        <v>377.59600691613178</v>
      </c>
      <c r="AD72" s="48">
        <f>$CK72*C_Of!AD72</f>
        <v>259.79918212998678</v>
      </c>
      <c r="AE72" s="48">
        <f>$CK72*C_Of!AE72</f>
        <v>2967.9488811818778</v>
      </c>
      <c r="AF72" s="48">
        <f>$CK72*C_Of!AF72</f>
        <v>4576.746328302138</v>
      </c>
      <c r="AG72" s="48">
        <f>$CK72*C_Of!AG72</f>
        <v>609.1963857270988</v>
      </c>
      <c r="AH72" s="48">
        <f>$CK72*C_Of!AH72</f>
        <v>2370.6474594087799</v>
      </c>
      <c r="AI72" s="48">
        <f>$CK72*C_Of!AI72</f>
        <v>5533.303436080625</v>
      </c>
      <c r="AJ72" s="48">
        <f>$CK72*C_Of!AJ72</f>
        <v>0</v>
      </c>
      <c r="AK72" s="48">
        <f>$CK72*C_Of!AK72</f>
        <v>1699.8248746974368</v>
      </c>
      <c r="AL72" s="48">
        <f>$CK72*C_Of!AL72</f>
        <v>2964.4850362110042</v>
      </c>
      <c r="AM72" s="48">
        <f>$CK72*C_Of!AM72</f>
        <v>545.26637597998138</v>
      </c>
      <c r="AN72" s="48">
        <f>$CK72*C_Of!AN72</f>
        <v>2237.2336839713594</v>
      </c>
      <c r="AO72" s="48">
        <f>$CK72*C_Of!AO72</f>
        <v>18803.514946702282</v>
      </c>
      <c r="AP72" s="48">
        <f>$CK72*C_Of!AP72</f>
        <v>12413.593613549088</v>
      </c>
      <c r="AQ72" s="48">
        <f>$CK72*C_Of!AQ72</f>
        <v>1573.6212100010152</v>
      </c>
      <c r="AR72" s="48">
        <f>$CK72*C_Of!AR72</f>
        <v>2729.8865638109573</v>
      </c>
      <c r="AS72" s="48">
        <f>$CK72*C_Of!AS72</f>
        <v>5526.6374854078649</v>
      </c>
      <c r="AT72" s="48">
        <f>$CK72*C_Of!AT72</f>
        <v>1333.4689663773629</v>
      </c>
      <c r="AU72" s="48">
        <f>$CK72*C_Of!AU72</f>
        <v>703.63535309487258</v>
      </c>
      <c r="AV72" s="48">
        <f>$CK72*C_Of!AV72</f>
        <v>3905.3539793661894</v>
      </c>
      <c r="AW72" s="48">
        <f>$CK72*C_Of!AW72</f>
        <v>750.14571365935433</v>
      </c>
      <c r="AX72" s="48">
        <f>$CK72*C_Of!AX72</f>
        <v>2022.1212021604611</v>
      </c>
      <c r="AY72" s="48">
        <f>$CK72*C_Of!AY72</f>
        <v>1651.3332379143542</v>
      </c>
      <c r="AZ72" s="48">
        <f>$CK72*C_Of!AZ72</f>
        <v>3836.9279662834033</v>
      </c>
      <c r="BA72" s="48">
        <f>$CK72*C_Of!BA72</f>
        <v>1472.0843636663483</v>
      </c>
      <c r="BB72" s="48">
        <f>$CK72*C_Of!BB72</f>
        <v>1770.7970662427665</v>
      </c>
      <c r="BC72" s="48">
        <f>$CK72*C_Of!BC72</f>
        <v>963.5762660590749</v>
      </c>
      <c r="BD72" s="48">
        <f>$CK72*C_Of!BD72</f>
        <v>1190.319231111946</v>
      </c>
      <c r="BE72" s="48">
        <f>$CK72*C_Of!BE72</f>
        <v>1390.2290674087351</v>
      </c>
      <c r="BF72" s="48">
        <f>$CK72*C_Of!BF72</f>
        <v>6768.8213597609256</v>
      </c>
      <c r="BG72" s="48">
        <f>$CK72*C_Of!BG72</f>
        <v>6870.7718896871784</v>
      </c>
      <c r="BH72" s="48">
        <f>$CK72*C_Of!BH72</f>
        <v>8110.6655041633048</v>
      </c>
      <c r="BI72" s="48">
        <f>$CK72*C_Of!BI72</f>
        <v>12043.334597967571</v>
      </c>
      <c r="BJ72" s="48">
        <f>$CK72*C_Of!BJ72</f>
        <v>160010.10768982189</v>
      </c>
      <c r="BK72" s="48">
        <f>$CK72*C_Of!BK72</f>
        <v>39693.326010912293</v>
      </c>
      <c r="BL72" s="48">
        <f>$CK72*C_Of!BL72</f>
        <v>15777.945237188684</v>
      </c>
      <c r="BM72" s="48">
        <f>$CK72*C_Of!BM72</f>
        <v>13365.023484305346</v>
      </c>
      <c r="BN72" s="48">
        <f>$CK72*C_Of!BN72</f>
        <v>10897.562753435743</v>
      </c>
      <c r="BO72" s="48">
        <f>$CK72*C_Of!BO72</f>
        <v>1177234.8228299671</v>
      </c>
      <c r="BP72" s="48">
        <f>$CK72*C_Of!BP72</f>
        <v>520887.32596210978</v>
      </c>
      <c r="BQ72" s="48">
        <f>$CK72*C_Of!BQ72</f>
        <v>20011.755779386964</v>
      </c>
      <c r="BR72" s="48">
        <f>$CK72*C_Of!BR72</f>
        <v>29184.704263227413</v>
      </c>
      <c r="BS72" s="48">
        <f>$CK72*C_Of!BS72</f>
        <v>31344.449127093991</v>
      </c>
      <c r="BT72" s="48">
        <f>$CK72*C_Of!BT72</f>
        <v>302022.89027302881</v>
      </c>
      <c r="BU72" s="48">
        <f>$CK72*C_Of!BU72</f>
        <v>49406.384145375639</v>
      </c>
      <c r="BV72" s="48">
        <f>$CK72*C_Of!BV72</f>
        <v>64593.514498845849</v>
      </c>
      <c r="BW72" s="48">
        <f>$CK72*C_Of!BW72</f>
        <v>13305.659002755297</v>
      </c>
      <c r="BX72" s="48">
        <f>$CK72*C_Of!BX72</f>
        <v>28885.406443029115</v>
      </c>
      <c r="BY72" s="48">
        <f>$CK72*C_Of!BY72</f>
        <v>14333.189845092089</v>
      </c>
      <c r="BZ72" s="48">
        <f>$CK72*C_Of!BZ72</f>
        <v>142900.1383164424</v>
      </c>
      <c r="CA72" s="55">
        <f>$CK72*C_Of!CA72</f>
        <v>0</v>
      </c>
      <c r="CB72" s="83">
        <f t="shared" si="0"/>
        <v>2882279.7339739185</v>
      </c>
      <c r="CC72" s="51">
        <f>$CK72*C_Of!CC72</f>
        <v>1741851.2022270011</v>
      </c>
      <c r="CD72" s="48">
        <f>$CK72*C_Of!CD72</f>
        <v>0</v>
      </c>
      <c r="CE72" s="48">
        <f>$CK72*C_Of!CE72</f>
        <v>53152.247472264789</v>
      </c>
      <c r="CF72" s="48">
        <f>$CK72*C_Of!CF72</f>
        <v>197580.4888291274</v>
      </c>
      <c r="CG72" s="48">
        <f>$CK72*C_Of!CG72</f>
        <v>-362.54845680233763</v>
      </c>
      <c r="CH72" s="82">
        <f>$CK72*C_Of!CH72</f>
        <v>98031.875954482035</v>
      </c>
      <c r="CI72" s="93">
        <f t="shared" si="1"/>
        <v>4972532.9999999916</v>
      </c>
      <c r="CJ72" s="127"/>
      <c r="CK72" s="48">
        <f>+Sim_V_Of!G65</f>
        <v>4972532.9999999898</v>
      </c>
      <c r="CL72" s="48">
        <f t="shared" si="2"/>
        <v>0</v>
      </c>
      <c r="CM72" s="48"/>
      <c r="CN72" s="167">
        <f t="shared" si="3"/>
        <v>0.42035985804942405</v>
      </c>
      <c r="CO72" s="360">
        <v>0</v>
      </c>
    </row>
    <row r="73" spans="1:93" ht="19.5" x14ac:dyDescent="0.25">
      <c r="A73" s="30"/>
      <c r="B73" s="42" t="s">
        <v>64</v>
      </c>
      <c r="C73" s="43" t="s">
        <v>175</v>
      </c>
      <c r="D73" s="51">
        <f>$CK73*C_Of!D73</f>
        <v>10695.073855028302</v>
      </c>
      <c r="E73" s="48">
        <f>$CK73*C_Of!E73</f>
        <v>7229.9610968430925</v>
      </c>
      <c r="F73" s="48">
        <f>$CK73*C_Of!F73</f>
        <v>6299.4585437447504</v>
      </c>
      <c r="G73" s="48">
        <f>$CK73*C_Of!G73</f>
        <v>4257.9908799487021</v>
      </c>
      <c r="H73" s="48">
        <f>$CK73*C_Of!H73</f>
        <v>22273.948501675495</v>
      </c>
      <c r="I73" s="48">
        <f>$CK73*C_Of!I73</f>
        <v>2067.9052271188662</v>
      </c>
      <c r="J73" s="48">
        <f>$CK73*C_Of!J73</f>
        <v>2215.1219512246867</v>
      </c>
      <c r="K73" s="48">
        <f>$CK73*C_Of!K73</f>
        <v>16110.640914419324</v>
      </c>
      <c r="L73" s="48">
        <f>$CK73*C_Of!L73</f>
        <v>2312.4814478486896</v>
      </c>
      <c r="M73" s="48">
        <f>$CK73*C_Of!M73</f>
        <v>25518.867770350735</v>
      </c>
      <c r="N73" s="48">
        <f>$CK73*C_Of!N73</f>
        <v>2299.5083943846471</v>
      </c>
      <c r="O73" s="48">
        <f>$CK73*C_Of!O73</f>
        <v>87061.646142603349</v>
      </c>
      <c r="P73" s="48">
        <f>$CK73*C_Of!P73</f>
        <v>8213.3859998592015</v>
      </c>
      <c r="Q73" s="48">
        <f>$CK73*C_Of!Q73</f>
        <v>1733.5748736362359</v>
      </c>
      <c r="R73" s="48">
        <f>$CK73*C_Of!R73</f>
        <v>3169.2888193181266</v>
      </c>
      <c r="S73" s="48">
        <f>$CK73*C_Of!S73</f>
        <v>2724.6242117254574</v>
      </c>
      <c r="T73" s="48">
        <f>$CK73*C_Of!T73</f>
        <v>15927.011362840465</v>
      </c>
      <c r="U73" s="48">
        <f>$CK73*C_Of!U73</f>
        <v>33093.428604338289</v>
      </c>
      <c r="V73" s="48">
        <f>$CK73*C_Of!V73</f>
        <v>80.913411754321416</v>
      </c>
      <c r="W73" s="48">
        <f>$CK73*C_Of!W73</f>
        <v>23950.253829278336</v>
      </c>
      <c r="X73" s="48">
        <f>$CK73*C_Of!X73</f>
        <v>12656.006162784104</v>
      </c>
      <c r="Y73" s="48">
        <f>$CK73*C_Of!Y73</f>
        <v>5237.4956941223318</v>
      </c>
      <c r="Z73" s="48">
        <f>$CK73*C_Of!Z73</f>
        <v>10289.925259723121</v>
      </c>
      <c r="AA73" s="48">
        <f>$CK73*C_Of!AA73</f>
        <v>7099.940960768211</v>
      </c>
      <c r="AB73" s="48">
        <f>$CK73*C_Of!AB73</f>
        <v>12417.033222909604</v>
      </c>
      <c r="AC73" s="48">
        <f>$CK73*C_Of!AC73</f>
        <v>1936.7226319249471</v>
      </c>
      <c r="AD73" s="48">
        <f>$CK73*C_Of!AD73</f>
        <v>13445.015738479957</v>
      </c>
      <c r="AE73" s="48">
        <f>$CK73*C_Of!AE73</f>
        <v>16698.691487239783</v>
      </c>
      <c r="AF73" s="48">
        <f>$CK73*C_Of!AF73</f>
        <v>10166.808889153004</v>
      </c>
      <c r="AG73" s="48">
        <f>$CK73*C_Of!AG73</f>
        <v>248.17274834250529</v>
      </c>
      <c r="AH73" s="48">
        <f>$CK73*C_Of!AH73</f>
        <v>4193.2469279417537</v>
      </c>
      <c r="AI73" s="48">
        <f>$CK73*C_Of!AI73</f>
        <v>3932.7000291003765</v>
      </c>
      <c r="AJ73" s="48">
        <f>$CK73*C_Of!AJ73</f>
        <v>0</v>
      </c>
      <c r="AK73" s="48">
        <f>$CK73*C_Of!AK73</f>
        <v>10702.61848301451</v>
      </c>
      <c r="AL73" s="48">
        <f>$CK73*C_Of!AL73</f>
        <v>12843.883797554112</v>
      </c>
      <c r="AM73" s="48">
        <f>$CK73*C_Of!AM73</f>
        <v>4280.8495260188201</v>
      </c>
      <c r="AN73" s="48">
        <f>$CK73*C_Of!AN73</f>
        <v>6754.7132593398628</v>
      </c>
      <c r="AO73" s="48">
        <f>$CK73*C_Of!AO73</f>
        <v>13925.333588444753</v>
      </c>
      <c r="AP73" s="48">
        <f>$CK73*C_Of!AP73</f>
        <v>7178.1478334848061</v>
      </c>
      <c r="AQ73" s="48">
        <f>$CK73*C_Of!AQ73</f>
        <v>2167.6947075526568</v>
      </c>
      <c r="AR73" s="48">
        <f>$CK73*C_Of!AR73</f>
        <v>9778.1058556796379</v>
      </c>
      <c r="AS73" s="48">
        <f>$CK73*C_Of!AS73</f>
        <v>11020.015338851947</v>
      </c>
      <c r="AT73" s="48">
        <f>$CK73*C_Of!AT73</f>
        <v>7212.5466054208891</v>
      </c>
      <c r="AU73" s="48">
        <f>$CK73*C_Of!AU73</f>
        <v>3889.1458065510128</v>
      </c>
      <c r="AV73" s="48">
        <f>$CK73*C_Of!AV73</f>
        <v>16845.160709287797</v>
      </c>
      <c r="AW73" s="48">
        <f>$CK73*C_Of!AW73</f>
        <v>6970.1488936572123</v>
      </c>
      <c r="AX73" s="48">
        <f>$CK73*C_Of!AX73</f>
        <v>8403.3241005043546</v>
      </c>
      <c r="AY73" s="48">
        <f>$CK73*C_Of!AY73</f>
        <v>27468.618603168168</v>
      </c>
      <c r="AZ73" s="48">
        <f>$CK73*C_Of!AZ73</f>
        <v>10730.813275861123</v>
      </c>
      <c r="BA73" s="48">
        <f>$CK73*C_Of!BA73</f>
        <v>11968.651668920795</v>
      </c>
      <c r="BB73" s="48">
        <f>$CK73*C_Of!BB73</f>
        <v>12102.60609905684</v>
      </c>
      <c r="BC73" s="48">
        <f>$CK73*C_Of!BC73</f>
        <v>2709.1288747982712</v>
      </c>
      <c r="BD73" s="48">
        <f>$CK73*C_Of!BD73</f>
        <v>7463.0735322635601</v>
      </c>
      <c r="BE73" s="48">
        <f>$CK73*C_Of!BE73</f>
        <v>6476.9183529150523</v>
      </c>
      <c r="BF73" s="48">
        <f>$CK73*C_Of!BF73</f>
        <v>9457.1978835740119</v>
      </c>
      <c r="BG73" s="48">
        <f>$CK73*C_Of!BG73</f>
        <v>14478.465234518511</v>
      </c>
      <c r="BH73" s="48">
        <f>$CK73*C_Of!BH73</f>
        <v>19701.242909349094</v>
      </c>
      <c r="BI73" s="48">
        <f>$CK73*C_Of!BI73</f>
        <v>124451.45978378961</v>
      </c>
      <c r="BJ73" s="48">
        <f>$CK73*C_Of!BJ73</f>
        <v>1132178.5290091464</v>
      </c>
      <c r="BK73" s="48">
        <f>$CK73*C_Of!BK73</f>
        <v>101276.58034160714</v>
      </c>
      <c r="BL73" s="48">
        <f>$CK73*C_Of!BL73</f>
        <v>5265.3469087076155</v>
      </c>
      <c r="BM73" s="48">
        <f>$CK73*C_Of!BM73</f>
        <v>8678.3271553634113</v>
      </c>
      <c r="BN73" s="48">
        <f>$CK73*C_Of!BN73</f>
        <v>32561.837031160805</v>
      </c>
      <c r="BO73" s="48">
        <f>$CK73*C_Of!BO73</f>
        <v>60587.590562729732</v>
      </c>
      <c r="BP73" s="48">
        <f>$CK73*C_Of!BP73</f>
        <v>272931.98964928294</v>
      </c>
      <c r="BQ73" s="48">
        <f>$CK73*C_Of!BQ73</f>
        <v>118837.98222967696</v>
      </c>
      <c r="BR73" s="48">
        <f>$CK73*C_Of!BR73</f>
        <v>43924.80692088863</v>
      </c>
      <c r="BS73" s="48">
        <f>$CK73*C_Of!BS73</f>
        <v>147931.47040132474</v>
      </c>
      <c r="BT73" s="48">
        <f>$CK73*C_Of!BT73</f>
        <v>143544.18699136825</v>
      </c>
      <c r="BU73" s="48">
        <f>$CK73*C_Of!BU73</f>
        <v>299924.34042872966</v>
      </c>
      <c r="BV73" s="48">
        <f>$CK73*C_Of!BV73</f>
        <v>21391.767614597946</v>
      </c>
      <c r="BW73" s="48">
        <f>$CK73*C_Of!BW73</f>
        <v>3655.114378593868</v>
      </c>
      <c r="BX73" s="48">
        <f>$CK73*C_Of!BX73</f>
        <v>34549.012444690066</v>
      </c>
      <c r="BY73" s="48">
        <f>$CK73*C_Of!BY73</f>
        <v>2256.7709948614993</v>
      </c>
      <c r="BZ73" s="48">
        <f>$CK73*C_Of!BZ73</f>
        <v>40342.268105655479</v>
      </c>
      <c r="CA73" s="55">
        <f>$CK73*C_Of!CA73</f>
        <v>0</v>
      </c>
      <c r="CB73" s="83">
        <f t="shared" si="0"/>
        <v>3214374.6314823935</v>
      </c>
      <c r="CC73" s="51">
        <f>$CK73*C_Of!CC73</f>
        <v>3819944.6498519336</v>
      </c>
      <c r="CD73" s="48">
        <f>$CK73*C_Of!CD73</f>
        <v>0</v>
      </c>
      <c r="CE73" s="48">
        <f>$CK73*C_Of!CE73</f>
        <v>0</v>
      </c>
      <c r="CF73" s="48">
        <f>$CK73*C_Of!CF73</f>
        <v>4.0210485199583657</v>
      </c>
      <c r="CG73" s="48">
        <f>$CK73*C_Of!CG73</f>
        <v>-0.5212880205844842</v>
      </c>
      <c r="CH73" s="82">
        <f>$CK73*C_Of!CH73</f>
        <v>12424.218905178917</v>
      </c>
      <c r="CI73" s="93">
        <f t="shared" si="1"/>
        <v>7046747.0000000056</v>
      </c>
      <c r="CJ73" s="127"/>
      <c r="CK73" s="48">
        <f>+Sim_V_Of!G66</f>
        <v>7046747.0000000037</v>
      </c>
      <c r="CL73" s="48">
        <f t="shared" si="2"/>
        <v>0</v>
      </c>
      <c r="CM73" s="48"/>
      <c r="CN73" s="167">
        <f t="shared" si="3"/>
        <v>0.54384985987401113</v>
      </c>
      <c r="CO73" s="360">
        <v>0</v>
      </c>
    </row>
    <row r="74" spans="1:93" ht="19.5" x14ac:dyDescent="0.25">
      <c r="A74" s="30"/>
      <c r="B74" s="42" t="s">
        <v>65</v>
      </c>
      <c r="C74" s="43" t="s">
        <v>176</v>
      </c>
      <c r="D74" s="51">
        <f>$CK74*C_Of!D74</f>
        <v>5017.0394986134124</v>
      </c>
      <c r="E74" s="48">
        <f>$CK74*C_Of!E74</f>
        <v>1615.4600781936829</v>
      </c>
      <c r="F74" s="48">
        <f>$CK74*C_Of!F74</f>
        <v>3296.5917430644618</v>
      </c>
      <c r="G74" s="48">
        <f>$CK74*C_Of!G74</f>
        <v>1367.1174150217073</v>
      </c>
      <c r="H74" s="48">
        <f>$CK74*C_Of!H74</f>
        <v>13381.909103466827</v>
      </c>
      <c r="I74" s="48">
        <f>$CK74*C_Of!I74</f>
        <v>24403.38622597975</v>
      </c>
      <c r="J74" s="48">
        <f>$CK74*C_Of!J74</f>
        <v>1882.436100902579</v>
      </c>
      <c r="K74" s="48">
        <f>$CK74*C_Of!K74</f>
        <v>13894.346575592144</v>
      </c>
      <c r="L74" s="48">
        <f>$CK74*C_Of!L74</f>
        <v>166.80659242181119</v>
      </c>
      <c r="M74" s="48">
        <f>$CK74*C_Of!M74</f>
        <v>5883.3632669414519</v>
      </c>
      <c r="N74" s="48">
        <f>$CK74*C_Of!N74</f>
        <v>3043.0220965054455</v>
      </c>
      <c r="O74" s="48">
        <f>$CK74*C_Of!O74</f>
        <v>5648.0447980346744</v>
      </c>
      <c r="P74" s="48">
        <f>$CK74*C_Of!P74</f>
        <v>5940.9730745600737</v>
      </c>
      <c r="Q74" s="48">
        <f>$CK74*C_Of!Q74</f>
        <v>2304.4443621861769</v>
      </c>
      <c r="R74" s="48">
        <f>$CK74*C_Of!R74</f>
        <v>11048.629834614218</v>
      </c>
      <c r="S74" s="48">
        <f>$CK74*C_Of!S74</f>
        <v>3974.4898768874582</v>
      </c>
      <c r="T74" s="48">
        <f>$CK74*C_Of!T74</f>
        <v>3787.6735256583279</v>
      </c>
      <c r="U74" s="48">
        <f>$CK74*C_Of!U74</f>
        <v>13584.533620963288</v>
      </c>
      <c r="V74" s="48">
        <f>$CK74*C_Of!V74</f>
        <v>326.95926376828209</v>
      </c>
      <c r="W74" s="48">
        <f>$CK74*C_Of!W74</f>
        <v>162.46990518833309</v>
      </c>
      <c r="X74" s="48">
        <f>$CK74*C_Of!X74</f>
        <v>2817.7956984890116</v>
      </c>
      <c r="Y74" s="48">
        <f>$CK74*C_Of!Y74</f>
        <v>672.24971850408087</v>
      </c>
      <c r="Z74" s="48">
        <f>$CK74*C_Of!Z74</f>
        <v>249.47519440519207</v>
      </c>
      <c r="AA74" s="48">
        <f>$CK74*C_Of!AA74</f>
        <v>390.10496819826631</v>
      </c>
      <c r="AB74" s="48">
        <f>$CK74*C_Of!AB74</f>
        <v>843.62541342045097</v>
      </c>
      <c r="AC74" s="48">
        <f>$CK74*C_Of!AC74</f>
        <v>109.87360941236443</v>
      </c>
      <c r="AD74" s="48">
        <f>$CK74*C_Of!AD74</f>
        <v>232.08809561076279</v>
      </c>
      <c r="AE74" s="48">
        <f>$CK74*C_Of!AE74</f>
        <v>1846.2779017075975</v>
      </c>
      <c r="AF74" s="48">
        <f>$CK74*C_Of!AF74</f>
        <v>1542.2285127206762</v>
      </c>
      <c r="AG74" s="48">
        <f>$CK74*C_Of!AG74</f>
        <v>304.46078010615361</v>
      </c>
      <c r="AH74" s="48">
        <f>$CK74*C_Of!AH74</f>
        <v>1508.5756637505456</v>
      </c>
      <c r="AI74" s="48">
        <f>$CK74*C_Of!AI74</f>
        <v>4552.6948700263583</v>
      </c>
      <c r="AJ74" s="48">
        <f>$CK74*C_Of!AJ74</f>
        <v>0</v>
      </c>
      <c r="AK74" s="48">
        <f>$CK74*C_Of!AK74</f>
        <v>1482.0269297009977</v>
      </c>
      <c r="AL74" s="48">
        <f>$CK74*C_Of!AL74</f>
        <v>1465.0878538827046</v>
      </c>
      <c r="AM74" s="48">
        <f>$CK74*C_Of!AM74</f>
        <v>201.57398915807747</v>
      </c>
      <c r="AN74" s="48">
        <f>$CK74*C_Of!AN74</f>
        <v>3866.6263505740508</v>
      </c>
      <c r="AO74" s="48">
        <f>$CK74*C_Of!AO74</f>
        <v>13849.553378043351</v>
      </c>
      <c r="AP74" s="48">
        <f>$CK74*C_Of!AP74</f>
        <v>3503.5694105986008</v>
      </c>
      <c r="AQ74" s="48">
        <f>$CK74*C_Of!AQ74</f>
        <v>2110.9397009337695</v>
      </c>
      <c r="AR74" s="48">
        <f>$CK74*C_Of!AR74</f>
        <v>7873.6946317887923</v>
      </c>
      <c r="AS74" s="48">
        <f>$CK74*C_Of!AS74</f>
        <v>987.38092905486701</v>
      </c>
      <c r="AT74" s="48">
        <f>$CK74*C_Of!AT74</f>
        <v>3744.197537405963</v>
      </c>
      <c r="AU74" s="48">
        <f>$CK74*C_Of!AU74</f>
        <v>724.98112684853027</v>
      </c>
      <c r="AV74" s="48">
        <f>$CK74*C_Of!AV74</f>
        <v>3635.6552840448608</v>
      </c>
      <c r="AW74" s="48">
        <f>$CK74*C_Of!AW74</f>
        <v>80.772804825644684</v>
      </c>
      <c r="AX74" s="48">
        <f>$CK74*C_Of!AX74</f>
        <v>2339.8514985686083</v>
      </c>
      <c r="AY74" s="48">
        <f>$CK74*C_Of!AY74</f>
        <v>1905.8397333260248</v>
      </c>
      <c r="AZ74" s="48">
        <f>$CK74*C_Of!AZ74</f>
        <v>7772.2159456834315</v>
      </c>
      <c r="BA74" s="48">
        <f>$CK74*C_Of!BA74</f>
        <v>1443.5376996569366</v>
      </c>
      <c r="BB74" s="48">
        <f>$CK74*C_Of!BB74</f>
        <v>2811.6209931729713</v>
      </c>
      <c r="BC74" s="48">
        <f>$CK74*C_Of!BC74</f>
        <v>330.9746055569176</v>
      </c>
      <c r="BD74" s="48">
        <f>$CK74*C_Of!BD74</f>
        <v>174.3028289490847</v>
      </c>
      <c r="BE74" s="48">
        <f>$CK74*C_Of!BE74</f>
        <v>1997.6684178644757</v>
      </c>
      <c r="BF74" s="48">
        <f>$CK74*C_Of!BF74</f>
        <v>5771.9086933765584</v>
      </c>
      <c r="BG74" s="48">
        <f>$CK74*C_Of!BG74</f>
        <v>7993.9936681719028</v>
      </c>
      <c r="BH74" s="48">
        <f>$CK74*C_Of!BH74</f>
        <v>11758.764532797719</v>
      </c>
      <c r="BI74" s="48">
        <f>$CK74*C_Of!BI74</f>
        <v>29280.514114307858</v>
      </c>
      <c r="BJ74" s="48">
        <f>$CK74*C_Of!BJ74</f>
        <v>64414.159685530773</v>
      </c>
      <c r="BK74" s="48">
        <f>$CK74*C_Of!BK74</f>
        <v>105565.55259505833</v>
      </c>
      <c r="BL74" s="48">
        <f>$CK74*C_Of!BL74</f>
        <v>3093.8792715727641</v>
      </c>
      <c r="BM74" s="48">
        <f>$CK74*C_Of!BM74</f>
        <v>3774.9556784338201</v>
      </c>
      <c r="BN74" s="48">
        <f>$CK74*C_Of!BN74</f>
        <v>997.27449678909375</v>
      </c>
      <c r="BO74" s="48">
        <f>$CK74*C_Of!BO74</f>
        <v>7431.9412336680607</v>
      </c>
      <c r="BP74" s="48">
        <f>$CK74*C_Of!BP74</f>
        <v>162428.79600007576</v>
      </c>
      <c r="BQ74" s="48">
        <f>$CK74*C_Of!BQ74</f>
        <v>379651.8882479298</v>
      </c>
      <c r="BR74" s="48">
        <f>$CK74*C_Of!BR74</f>
        <v>21762.50838343758</v>
      </c>
      <c r="BS74" s="48">
        <f>$CK74*C_Of!BS74</f>
        <v>59377.890547900206</v>
      </c>
      <c r="BT74" s="48">
        <f>$CK74*C_Of!BT74</f>
        <v>113253.76363571346</v>
      </c>
      <c r="BU74" s="48">
        <f>$CK74*C_Of!BU74</f>
        <v>142480.2137360069</v>
      </c>
      <c r="BV74" s="48">
        <f>$CK74*C_Of!BV74</f>
        <v>36000.491503535799</v>
      </c>
      <c r="BW74" s="48">
        <f>$CK74*C_Of!BW74</f>
        <v>3980.1072068561889</v>
      </c>
      <c r="BX74" s="48">
        <f>$CK74*C_Of!BX74</f>
        <v>15970.51882594356</v>
      </c>
      <c r="BY74" s="48">
        <f>$CK74*C_Of!BY74</f>
        <v>2972.3363098454424</v>
      </c>
      <c r="BZ74" s="48">
        <f>$CK74*C_Of!BZ74</f>
        <v>24276.372886867764</v>
      </c>
      <c r="CA74" s="55">
        <f>$CK74*C_Of!CA74</f>
        <v>0</v>
      </c>
      <c r="CB74" s="83">
        <f t="shared" ref="CB74:CB100" si="4">+SUM(D74:CA74)</f>
        <v>1400339.0502883731</v>
      </c>
      <c r="CC74" s="51">
        <f>$CK74*C_Of!CC74</f>
        <v>489954.94971162715</v>
      </c>
      <c r="CD74" s="48">
        <f>$CK74*C_Of!CD74</f>
        <v>0</v>
      </c>
      <c r="CE74" s="48">
        <f>$CK74*C_Of!CE74</f>
        <v>0</v>
      </c>
      <c r="CF74" s="48">
        <f>$CK74*C_Of!CF74</f>
        <v>0</v>
      </c>
      <c r="CG74" s="48">
        <f>$CK74*C_Of!CG74</f>
        <v>0</v>
      </c>
      <c r="CH74" s="82">
        <f>$CK74*C_Of!CH74</f>
        <v>0</v>
      </c>
      <c r="CI74" s="93">
        <f t="shared" ref="CI74:CI84" si="5">SUM(CB74:CH74)</f>
        <v>1890294.0000000002</v>
      </c>
      <c r="CJ74" s="127"/>
      <c r="CK74" s="48">
        <f>+Sim_V_Of!G67</f>
        <v>1890294.0000000019</v>
      </c>
      <c r="CL74" s="48">
        <f t="shared" ref="CL74:CL84" si="6">+CK74-CI74</f>
        <v>0</v>
      </c>
      <c r="CM74" s="48"/>
      <c r="CN74" s="167">
        <f t="shared" ref="CN74:CN84" si="7">IFERROR((SUM(CC74:CH74))/CI74,0)</f>
        <v>0.25919510388946221</v>
      </c>
      <c r="CO74" s="360">
        <v>0</v>
      </c>
    </row>
    <row r="75" spans="1:93" ht="19.5" x14ac:dyDescent="0.25">
      <c r="A75" s="30"/>
      <c r="B75" s="42" t="s">
        <v>66</v>
      </c>
      <c r="C75" s="43" t="s">
        <v>177</v>
      </c>
      <c r="D75" s="51">
        <f>$CK75*C_Of!D75</f>
        <v>2.006303463221605</v>
      </c>
      <c r="E75" s="48">
        <f>$CK75*C_Of!E75</f>
        <v>17.517251974660994</v>
      </c>
      <c r="F75" s="48">
        <f>$CK75*C_Of!F75</f>
        <v>14.316618864527156</v>
      </c>
      <c r="G75" s="48">
        <f>$CK75*C_Of!G75</f>
        <v>7.6081221369784711</v>
      </c>
      <c r="H75" s="48">
        <f>$CK75*C_Of!H75</f>
        <v>570.7368521187052</v>
      </c>
      <c r="I75" s="48">
        <f>$CK75*C_Of!I75</f>
        <v>308.84671503824751</v>
      </c>
      <c r="J75" s="48">
        <f>$CK75*C_Of!J75</f>
        <v>75.108277598642914</v>
      </c>
      <c r="K75" s="48">
        <f>$CK75*C_Of!K75</f>
        <v>2640.633036242471</v>
      </c>
      <c r="L75" s="48">
        <f>$CK75*C_Of!L75</f>
        <v>75.502851544177901</v>
      </c>
      <c r="M75" s="48">
        <f>$CK75*C_Of!M75</f>
        <v>91.354039705996115</v>
      </c>
      <c r="N75" s="48">
        <f>$CK75*C_Of!N75</f>
        <v>16.611242937237499</v>
      </c>
      <c r="O75" s="48">
        <f>$CK75*C_Of!O75</f>
        <v>142.87995166636063</v>
      </c>
      <c r="P75" s="48">
        <f>$CK75*C_Of!P75</f>
        <v>0</v>
      </c>
      <c r="Q75" s="48">
        <f>$CK75*C_Of!Q75</f>
        <v>0</v>
      </c>
      <c r="R75" s="48">
        <f>$CK75*C_Of!R75</f>
        <v>672.28723432816423</v>
      </c>
      <c r="S75" s="48">
        <f>$CK75*C_Of!S75</f>
        <v>317.63392837192129</v>
      </c>
      <c r="T75" s="48">
        <f>$CK75*C_Of!T75</f>
        <v>280.53047500396042</v>
      </c>
      <c r="U75" s="48">
        <f>$CK75*C_Of!U75</f>
        <v>899.15198283847769</v>
      </c>
      <c r="V75" s="48">
        <f>$CK75*C_Of!V75</f>
        <v>25.643723735031845</v>
      </c>
      <c r="W75" s="48">
        <f>$CK75*C_Of!W75</f>
        <v>10.28030495600702</v>
      </c>
      <c r="X75" s="48">
        <f>$CK75*C_Of!X75</f>
        <v>465.40503133520042</v>
      </c>
      <c r="Y75" s="48">
        <f>$CK75*C_Of!Y75</f>
        <v>40.251307092354494</v>
      </c>
      <c r="Z75" s="48">
        <f>$CK75*C_Of!Z75</f>
        <v>12.268497956966314</v>
      </c>
      <c r="AA75" s="48">
        <f>$CK75*C_Of!AA75</f>
        <v>66.57584483114897</v>
      </c>
      <c r="AB75" s="48">
        <f>$CK75*C_Of!AB75</f>
        <v>70.468631615799154</v>
      </c>
      <c r="AC75" s="48">
        <f>$CK75*C_Of!AC75</f>
        <v>38.471180530647693</v>
      </c>
      <c r="AD75" s="48">
        <f>$CK75*C_Of!AD75</f>
        <v>25.54867886135569</v>
      </c>
      <c r="AE75" s="48">
        <f>$CK75*C_Of!AE75</f>
        <v>146.30575869943729</v>
      </c>
      <c r="AF75" s="48">
        <f>$CK75*C_Of!AF75</f>
        <v>95.935075340501015</v>
      </c>
      <c r="AG75" s="48">
        <f>$CK75*C_Of!AG75</f>
        <v>27.6731147891551</v>
      </c>
      <c r="AH75" s="48">
        <f>$CK75*C_Of!AH75</f>
        <v>35.237673980139149</v>
      </c>
      <c r="AI75" s="48">
        <f>$CK75*C_Of!AI75</f>
        <v>274.23059838184338</v>
      </c>
      <c r="AJ75" s="48">
        <f>$CK75*C_Of!AJ75</f>
        <v>0</v>
      </c>
      <c r="AK75" s="48">
        <f>$CK75*C_Of!AK75</f>
        <v>73.769846622041612</v>
      </c>
      <c r="AL75" s="48">
        <f>$CK75*C_Of!AL75</f>
        <v>171.1178059161405</v>
      </c>
      <c r="AM75" s="48">
        <f>$CK75*C_Of!AM75</f>
        <v>10.120449411666849</v>
      </c>
      <c r="AN75" s="48">
        <f>$CK75*C_Of!AN75</f>
        <v>142.52476458172617</v>
      </c>
      <c r="AO75" s="48">
        <f>$CK75*C_Of!AO75</f>
        <v>2853.3610510844878</v>
      </c>
      <c r="AP75" s="48">
        <f>$CK75*C_Of!AP75</f>
        <v>323.80923104261484</v>
      </c>
      <c r="AQ75" s="48">
        <f>$CK75*C_Of!AQ75</f>
        <v>0</v>
      </c>
      <c r="AR75" s="48">
        <f>$CK75*C_Of!AR75</f>
        <v>666.57372405376725</v>
      </c>
      <c r="AS75" s="48">
        <f>$CK75*C_Of!AS75</f>
        <v>81.696116164771865</v>
      </c>
      <c r="AT75" s="48">
        <f>$CK75*C_Of!AT75</f>
        <v>47.746842212185072</v>
      </c>
      <c r="AU75" s="48">
        <f>$CK75*C_Of!AU75</f>
        <v>99.176864971195243</v>
      </c>
      <c r="AV75" s="48">
        <f>$CK75*C_Of!AV75</f>
        <v>394.77615257484081</v>
      </c>
      <c r="AW75" s="48">
        <f>$CK75*C_Of!AW75</f>
        <v>33.968701819490633</v>
      </c>
      <c r="AX75" s="48">
        <f>$CK75*C_Of!AX75</f>
        <v>353.41826296569525</v>
      </c>
      <c r="AY75" s="48">
        <f>$CK75*C_Of!AY75</f>
        <v>644.42471421590847</v>
      </c>
      <c r="AZ75" s="48">
        <f>$CK75*C_Of!AZ75</f>
        <v>789.73235152716802</v>
      </c>
      <c r="BA75" s="48">
        <f>$CK75*C_Of!BA75</f>
        <v>0</v>
      </c>
      <c r="BB75" s="48">
        <f>$CK75*C_Of!BB75</f>
        <v>245.73114847762477</v>
      </c>
      <c r="BC75" s="48">
        <f>$CK75*C_Of!BC75</f>
        <v>71.315046614952678</v>
      </c>
      <c r="BD75" s="48">
        <f>$CK75*C_Of!BD75</f>
        <v>49.751106250444046</v>
      </c>
      <c r="BE75" s="48">
        <f>$CK75*C_Of!BE75</f>
        <v>202.27665859601805</v>
      </c>
      <c r="BF75" s="48">
        <f>$CK75*C_Of!BF75</f>
        <v>122.282332943014</v>
      </c>
      <c r="BG75" s="48">
        <f>$CK75*C_Of!BG75</f>
        <v>284.25292318629903</v>
      </c>
      <c r="BH75" s="48">
        <f>$CK75*C_Of!BH75</f>
        <v>2563.9519522828132</v>
      </c>
      <c r="BI75" s="48">
        <f>$CK75*C_Of!BI75</f>
        <v>2430.9308038018985</v>
      </c>
      <c r="BJ75" s="48">
        <f>$CK75*C_Of!BJ75</f>
        <v>379.66333081299996</v>
      </c>
      <c r="BK75" s="48">
        <f>$CK75*C_Of!BK75</f>
        <v>1790.1046273759778</v>
      </c>
      <c r="BL75" s="48">
        <f>$CK75*C_Of!BL75</f>
        <v>215.07079772531029</v>
      </c>
      <c r="BM75" s="48">
        <f>$CK75*C_Of!BM75</f>
        <v>780.5485953928129</v>
      </c>
      <c r="BN75" s="48">
        <f>$CK75*C_Of!BN75</f>
        <v>821.38516004224482</v>
      </c>
      <c r="BO75" s="48">
        <f>$CK75*C_Of!BO75</f>
        <v>6221.7526230201192</v>
      </c>
      <c r="BP75" s="48">
        <f>$CK75*C_Of!BP75</f>
        <v>159780.20534857141</v>
      </c>
      <c r="BQ75" s="48">
        <f>$CK75*C_Of!BQ75</f>
        <v>344813.90416035877</v>
      </c>
      <c r="BR75" s="48">
        <f>$CK75*C_Of!BR75</f>
        <v>80653.083280750114</v>
      </c>
      <c r="BS75" s="48">
        <f>$CK75*C_Of!BS75</f>
        <v>5912.9910257979845</v>
      </c>
      <c r="BT75" s="48">
        <f>$CK75*C_Of!BT75</f>
        <v>9442.5346633079353</v>
      </c>
      <c r="BU75" s="48">
        <f>$CK75*C_Of!BU75</f>
        <v>0</v>
      </c>
      <c r="BV75" s="48">
        <f>$CK75*C_Of!BV75</f>
        <v>3655.9719008630923</v>
      </c>
      <c r="BW75" s="48">
        <f>$CK75*C_Of!BW75</f>
        <v>0</v>
      </c>
      <c r="BX75" s="48">
        <f>$CK75*C_Of!BX75</f>
        <v>3009.5894644251107</v>
      </c>
      <c r="BY75" s="48">
        <f>$CK75*C_Of!BY75</f>
        <v>0</v>
      </c>
      <c r="BZ75" s="48">
        <f>$CK75*C_Of!BZ75</f>
        <v>1830.4658643017247</v>
      </c>
      <c r="CA75" s="55">
        <f>$CK75*C_Of!CA75</f>
        <v>0</v>
      </c>
      <c r="CB75" s="83">
        <f t="shared" si="4"/>
        <v>639431.00000000175</v>
      </c>
      <c r="CC75" s="51">
        <f>$CK75*C_Of!CC75</f>
        <v>59343.000000000153</v>
      </c>
      <c r="CD75" s="48">
        <f>$CK75*C_Of!CD75</f>
        <v>0</v>
      </c>
      <c r="CE75" s="48">
        <f>$CK75*C_Of!CE75</f>
        <v>0</v>
      </c>
      <c r="CF75" s="48">
        <f>$CK75*C_Of!CF75</f>
        <v>0</v>
      </c>
      <c r="CG75" s="48">
        <f>$CK75*C_Of!CG75</f>
        <v>0</v>
      </c>
      <c r="CH75" s="82">
        <f>$CK75*C_Of!CH75</f>
        <v>0</v>
      </c>
      <c r="CI75" s="93">
        <f t="shared" si="5"/>
        <v>698774.00000000186</v>
      </c>
      <c r="CJ75" s="127"/>
      <c r="CK75" s="48">
        <f>+Sim_V_Of!G68</f>
        <v>698774.00000000163</v>
      </c>
      <c r="CL75" s="48">
        <f t="shared" si="6"/>
        <v>0</v>
      </c>
      <c r="CM75" s="48"/>
      <c r="CN75" s="167">
        <f t="shared" si="7"/>
        <v>8.4924453399811667E-2</v>
      </c>
      <c r="CO75" s="360">
        <v>0</v>
      </c>
    </row>
    <row r="76" spans="1:93" ht="19.5" x14ac:dyDescent="0.25">
      <c r="A76" s="30"/>
      <c r="B76" s="42" t="s">
        <v>67</v>
      </c>
      <c r="C76" s="43" t="s">
        <v>178</v>
      </c>
      <c r="D76" s="51">
        <f>$CK76*C_Of!D76</f>
        <v>11858.41800432007</v>
      </c>
      <c r="E76" s="48">
        <f>$CK76*C_Of!E76</f>
        <v>5170.4002296667841</v>
      </c>
      <c r="F76" s="48">
        <f>$CK76*C_Of!F76</f>
        <v>2655.9232262622522</v>
      </c>
      <c r="G76" s="48">
        <f>$CK76*C_Of!G76</f>
        <v>11281.124514375864</v>
      </c>
      <c r="H76" s="48">
        <f>$CK76*C_Of!H76</f>
        <v>36650.474874246225</v>
      </c>
      <c r="I76" s="48">
        <f>$CK76*C_Of!I76</f>
        <v>7847.705334895868</v>
      </c>
      <c r="J76" s="48">
        <f>$CK76*C_Of!J76</f>
        <v>3068.7412522759937</v>
      </c>
      <c r="K76" s="48">
        <f>$CK76*C_Of!K76</f>
        <v>12339.150082850521</v>
      </c>
      <c r="L76" s="48">
        <f>$CK76*C_Of!L76</f>
        <v>40.736577690702219</v>
      </c>
      <c r="M76" s="48">
        <f>$CK76*C_Of!M76</f>
        <v>163.30386296427457</v>
      </c>
      <c r="N76" s="48">
        <f>$CK76*C_Of!N76</f>
        <v>9.8388749738671386</v>
      </c>
      <c r="O76" s="48">
        <f>$CK76*C_Of!O76</f>
        <v>670.09640441965212</v>
      </c>
      <c r="P76" s="48">
        <f>$CK76*C_Of!P76</f>
        <v>2692.3292483041268</v>
      </c>
      <c r="Q76" s="48">
        <f>$CK76*C_Of!Q76</f>
        <v>144.60827279814009</v>
      </c>
      <c r="R76" s="48">
        <f>$CK76*C_Of!R76</f>
        <v>57.600708451198457</v>
      </c>
      <c r="S76" s="48">
        <f>$CK76*C_Of!S76</f>
        <v>6.8078285560889089</v>
      </c>
      <c r="T76" s="48">
        <f>$CK76*C_Of!T76</f>
        <v>6741.9061928935598</v>
      </c>
      <c r="U76" s="48">
        <f>$CK76*C_Of!U76</f>
        <v>414.50077929929114</v>
      </c>
      <c r="V76" s="48">
        <f>$CK76*C_Of!V76</f>
        <v>983.73190420431706</v>
      </c>
      <c r="W76" s="48">
        <f>$CK76*C_Of!W76</f>
        <v>474.21023885468526</v>
      </c>
      <c r="X76" s="48">
        <f>$CK76*C_Of!X76</f>
        <v>162.99838441663792</v>
      </c>
      <c r="Y76" s="48">
        <f>$CK76*C_Of!Y76</f>
        <v>42.996741952318288</v>
      </c>
      <c r="Z76" s="48">
        <f>$CK76*C_Of!Z76</f>
        <v>332.52857057116745</v>
      </c>
      <c r="AA76" s="48">
        <f>$CK76*C_Of!AA76</f>
        <v>74.242098224764391</v>
      </c>
      <c r="AB76" s="48">
        <f>$CK76*C_Of!AB76</f>
        <v>79.177051695572445</v>
      </c>
      <c r="AC76" s="48">
        <f>$CK76*C_Of!AC76</f>
        <v>24.432000232496367</v>
      </c>
      <c r="AD76" s="48">
        <f>$CK76*C_Of!AD76</f>
        <v>37.125030950984922</v>
      </c>
      <c r="AE76" s="48">
        <f>$CK76*C_Of!AE76</f>
        <v>298.34567976868186</v>
      </c>
      <c r="AF76" s="48">
        <f>$CK76*C_Of!AF76</f>
        <v>131.50564696989642</v>
      </c>
      <c r="AG76" s="48">
        <f>$CK76*C_Of!AG76</f>
        <v>26.208156396885347</v>
      </c>
      <c r="AH76" s="48">
        <f>$CK76*C_Of!AH76</f>
        <v>46.580622639735545</v>
      </c>
      <c r="AI76" s="48">
        <f>$CK76*C_Of!AI76</f>
        <v>29.003577574078633</v>
      </c>
      <c r="AJ76" s="48">
        <f>$CK76*C_Of!AJ76</f>
        <v>0</v>
      </c>
      <c r="AK76" s="48">
        <f>$CK76*C_Of!AK76</f>
        <v>35.118743671635855</v>
      </c>
      <c r="AL76" s="48">
        <f>$CK76*C_Of!AL76</f>
        <v>6970.3559347659984</v>
      </c>
      <c r="AM76" s="48">
        <f>$CK76*C_Of!AM76</f>
        <v>19.137272940091215</v>
      </c>
      <c r="AN76" s="48">
        <f>$CK76*C_Of!AN76</f>
        <v>49.814042928482529</v>
      </c>
      <c r="AO76" s="48">
        <f>$CK76*C_Of!AO76</f>
        <v>86.142987818040709</v>
      </c>
      <c r="AP76" s="48">
        <f>$CK76*C_Of!AP76</f>
        <v>22.954788071899202</v>
      </c>
      <c r="AQ76" s="48">
        <f>$CK76*C_Of!AQ76</f>
        <v>1291.8620459770327</v>
      </c>
      <c r="AR76" s="48">
        <f>$CK76*C_Of!AR76</f>
        <v>38.723534984768264</v>
      </c>
      <c r="AS76" s="48">
        <f>$CK76*C_Of!AS76</f>
        <v>68.730841561276577</v>
      </c>
      <c r="AT76" s="48">
        <f>$CK76*C_Of!AT76</f>
        <v>33.163743463023508</v>
      </c>
      <c r="AU76" s="48">
        <f>$CK76*C_Of!AU76</f>
        <v>12.976723778519741</v>
      </c>
      <c r="AV76" s="48">
        <f>$CK76*C_Of!AV76</f>
        <v>88.088555275826181</v>
      </c>
      <c r="AW76" s="48">
        <f>$CK76*C_Of!AW76</f>
        <v>12.756634598302991</v>
      </c>
      <c r="AX76" s="48">
        <f>$CK76*C_Of!AX76</f>
        <v>4830.1153503390369</v>
      </c>
      <c r="AY76" s="48">
        <f>$CK76*C_Of!AY76</f>
        <v>46.414657259212674</v>
      </c>
      <c r="AZ76" s="48">
        <f>$CK76*C_Of!AZ76</f>
        <v>4370.3429430761144</v>
      </c>
      <c r="BA76" s="48">
        <f>$CK76*C_Of!BA76</f>
        <v>2756.7688254987138</v>
      </c>
      <c r="BB76" s="48">
        <f>$CK76*C_Of!BB76</f>
        <v>3302.3928774419678</v>
      </c>
      <c r="BC76" s="48">
        <f>$CK76*C_Of!BC76</f>
        <v>1249.8705013950907</v>
      </c>
      <c r="BD76" s="48">
        <f>$CK76*C_Of!BD76</f>
        <v>3841.7204452212618</v>
      </c>
      <c r="BE76" s="48">
        <f>$CK76*C_Of!BE76</f>
        <v>2781.4582997377402</v>
      </c>
      <c r="BF76" s="48">
        <f>$CK76*C_Of!BF76</f>
        <v>9287.0193826402046</v>
      </c>
      <c r="BG76" s="48">
        <f>$CK76*C_Of!BG76</f>
        <v>76.715267846349832</v>
      </c>
      <c r="BH76" s="48">
        <f>$CK76*C_Of!BH76</f>
        <v>37.235697037028324</v>
      </c>
      <c r="BI76" s="48">
        <f>$CK76*C_Of!BI76</f>
        <v>96730.505806046553</v>
      </c>
      <c r="BJ76" s="48">
        <f>$CK76*C_Of!BJ76</f>
        <v>409026.20075747778</v>
      </c>
      <c r="BK76" s="48">
        <f>$CK76*C_Of!BK76</f>
        <v>41344.720017326443</v>
      </c>
      <c r="BL76" s="48">
        <f>$CK76*C_Of!BL76</f>
        <v>11106.497201382324</v>
      </c>
      <c r="BM76" s="48">
        <f>$CK76*C_Of!BM76</f>
        <v>21032.939949744865</v>
      </c>
      <c r="BN76" s="48">
        <f>$CK76*C_Of!BN76</f>
        <v>81948.630611487708</v>
      </c>
      <c r="BO76" s="48">
        <f>$CK76*C_Of!BO76</f>
        <v>44.54742581124782</v>
      </c>
      <c r="BP76" s="48">
        <f>$CK76*C_Of!BP76</f>
        <v>68263.507062594988</v>
      </c>
      <c r="BQ76" s="48">
        <f>$CK76*C_Of!BQ76</f>
        <v>16516.560468060259</v>
      </c>
      <c r="BR76" s="48">
        <f>$CK76*C_Of!BR76</f>
        <v>26498.951077932466</v>
      </c>
      <c r="BS76" s="48">
        <f>$CK76*C_Of!BS76</f>
        <v>774925.74268332298</v>
      </c>
      <c r="BT76" s="48">
        <f>$CK76*C_Of!BT76</f>
        <v>207423.83772962232</v>
      </c>
      <c r="BU76" s="48">
        <f>$CK76*C_Of!BU76</f>
        <v>23486.0070599049</v>
      </c>
      <c r="BV76" s="48">
        <f>$CK76*C_Of!BV76</f>
        <v>25592.958863395317</v>
      </c>
      <c r="BW76" s="48">
        <f>$CK76*C_Of!BW76</f>
        <v>367.37164438209692</v>
      </c>
      <c r="BX76" s="48">
        <f>$CK76*C_Of!BX76</f>
        <v>106.44279753902087</v>
      </c>
      <c r="BY76" s="48">
        <f>$CK76*C_Of!BY76</f>
        <v>2800.8388387515943</v>
      </c>
      <c r="BZ76" s="48">
        <f>$CK76*C_Of!BZ76</f>
        <v>52.667187070508447</v>
      </c>
      <c r="CA76" s="55">
        <f>$CK76*C_Of!CA76</f>
        <v>0</v>
      </c>
      <c r="CB76" s="83">
        <f t="shared" si="4"/>
        <v>1953135.559252878</v>
      </c>
      <c r="CC76" s="51">
        <f>$CK76*C_Of!CC76</f>
        <v>9131300.3835070971</v>
      </c>
      <c r="CD76" s="48">
        <f>$CK76*C_Of!CD76</f>
        <v>0</v>
      </c>
      <c r="CE76" s="48">
        <f>$CK76*C_Of!CE76</f>
        <v>0</v>
      </c>
      <c r="CF76" s="48">
        <f>$CK76*C_Of!CF76</f>
        <v>1663.516328129162</v>
      </c>
      <c r="CG76" s="48">
        <f>$CK76*C_Of!CG76</f>
        <v>0</v>
      </c>
      <c r="CH76" s="82">
        <f>$CK76*C_Of!CH76</f>
        <v>5.5409119057294403</v>
      </c>
      <c r="CI76" s="93">
        <f t="shared" si="5"/>
        <v>11086105.000000011</v>
      </c>
      <c r="CJ76" s="127"/>
      <c r="CK76" s="48">
        <f>+Sim_V_Of!G69</f>
        <v>11086105.000000006</v>
      </c>
      <c r="CL76" s="48">
        <f t="shared" si="6"/>
        <v>0</v>
      </c>
      <c r="CM76" s="48"/>
      <c r="CN76" s="167">
        <f t="shared" si="7"/>
        <v>0.8238213006955214</v>
      </c>
      <c r="CO76" s="360">
        <v>0</v>
      </c>
    </row>
    <row r="77" spans="1:93" ht="19.5" x14ac:dyDescent="0.25">
      <c r="A77" s="30"/>
      <c r="B77" s="42" t="s">
        <v>68</v>
      </c>
      <c r="C77" s="43" t="s">
        <v>179</v>
      </c>
      <c r="D77" s="51">
        <f>$CK77*C_Of!D77</f>
        <v>39783.671485298866</v>
      </c>
      <c r="E77" s="48">
        <f>$CK77*C_Of!E77</f>
        <v>24311.586531946898</v>
      </c>
      <c r="F77" s="48">
        <f>$CK77*C_Of!F77</f>
        <v>12614.926140785714</v>
      </c>
      <c r="G77" s="48">
        <f>$CK77*C_Of!G77</f>
        <v>30577.027924361846</v>
      </c>
      <c r="H77" s="48">
        <f>$CK77*C_Of!H77</f>
        <v>190263.04491301029</v>
      </c>
      <c r="I77" s="48">
        <f>$CK77*C_Of!I77</f>
        <v>118920.95501500556</v>
      </c>
      <c r="J77" s="48">
        <f>$CK77*C_Of!J77</f>
        <v>17204.326463644749</v>
      </c>
      <c r="K77" s="48">
        <f>$CK77*C_Of!K77</f>
        <v>152641.58179273721</v>
      </c>
      <c r="L77" s="48">
        <f>$CK77*C_Of!L77</f>
        <v>22573.424825426206</v>
      </c>
      <c r="M77" s="48">
        <f>$CK77*C_Of!M77</f>
        <v>162015.7470449887</v>
      </c>
      <c r="N77" s="48">
        <f>$CK77*C_Of!N77</f>
        <v>12047.978358888049</v>
      </c>
      <c r="O77" s="48">
        <f>$CK77*C_Of!O77</f>
        <v>74819.814889812624</v>
      </c>
      <c r="P77" s="48">
        <f>$CK77*C_Of!P77</f>
        <v>322651.25425512914</v>
      </c>
      <c r="Q77" s="48">
        <f>$CK77*C_Of!Q77</f>
        <v>72320.897051770677</v>
      </c>
      <c r="R77" s="48">
        <f>$CK77*C_Of!R77</f>
        <v>460775.71700229135</v>
      </c>
      <c r="S77" s="48">
        <f>$CK77*C_Of!S77</f>
        <v>41914.511464594048</v>
      </c>
      <c r="T77" s="48">
        <f>$CK77*C_Of!T77</f>
        <v>46669.95772445589</v>
      </c>
      <c r="U77" s="48">
        <f>$CK77*C_Of!U77</f>
        <v>131554.14948339193</v>
      </c>
      <c r="V77" s="48">
        <f>$CK77*C_Of!V77</f>
        <v>7196.8283154172568</v>
      </c>
      <c r="W77" s="48">
        <f>$CK77*C_Of!W77</f>
        <v>2080.3639738383472</v>
      </c>
      <c r="X77" s="48">
        <f>$CK77*C_Of!X77</f>
        <v>83815.938604814364</v>
      </c>
      <c r="Y77" s="48">
        <f>$CK77*C_Of!Y77</f>
        <v>11237.607833838831</v>
      </c>
      <c r="Z77" s="48">
        <f>$CK77*C_Of!Z77</f>
        <v>3023.4603343322001</v>
      </c>
      <c r="AA77" s="48">
        <f>$CK77*C_Of!AA77</f>
        <v>5189.1870888255498</v>
      </c>
      <c r="AB77" s="48">
        <f>$CK77*C_Of!AB77</f>
        <v>13781.330217106808</v>
      </c>
      <c r="AC77" s="48">
        <f>$CK77*C_Of!AC77</f>
        <v>4343.8423787788079</v>
      </c>
      <c r="AD77" s="48">
        <f>$CK77*C_Of!AD77</f>
        <v>1546.2624344852122</v>
      </c>
      <c r="AE77" s="48">
        <f>$CK77*C_Of!AE77</f>
        <v>19679.53065129196</v>
      </c>
      <c r="AF77" s="48">
        <f>$CK77*C_Of!AF77</f>
        <v>26333.97823816213</v>
      </c>
      <c r="AG77" s="48">
        <f>$CK77*C_Of!AG77</f>
        <v>1736.8134709819274</v>
      </c>
      <c r="AH77" s="48">
        <f>$CK77*C_Of!AH77</f>
        <v>116875.06245609271</v>
      </c>
      <c r="AI77" s="48">
        <f>$CK77*C_Of!AI77</f>
        <v>42663.048766659645</v>
      </c>
      <c r="AJ77" s="48">
        <f>$CK77*C_Of!AJ77</f>
        <v>0</v>
      </c>
      <c r="AK77" s="48">
        <f>$CK77*C_Of!AK77</f>
        <v>8018.5654910430821</v>
      </c>
      <c r="AL77" s="48">
        <f>$CK77*C_Of!AL77</f>
        <v>22022.027110556457</v>
      </c>
      <c r="AM77" s="48">
        <f>$CK77*C_Of!AM77</f>
        <v>10372.098714636655</v>
      </c>
      <c r="AN77" s="48">
        <f>$CK77*C_Of!AN77</f>
        <v>15750.427806818207</v>
      </c>
      <c r="AO77" s="48">
        <f>$CK77*C_Of!AO77</f>
        <v>79622.75068392446</v>
      </c>
      <c r="AP77" s="48">
        <f>$CK77*C_Of!AP77</f>
        <v>33657.302442543019</v>
      </c>
      <c r="AQ77" s="48">
        <f>$CK77*C_Of!AQ77</f>
        <v>214930.49940441194</v>
      </c>
      <c r="AR77" s="48">
        <f>$CK77*C_Of!AR77</f>
        <v>16559.951850620902</v>
      </c>
      <c r="AS77" s="48">
        <f>$CK77*C_Of!AS77</f>
        <v>68895.492720290407</v>
      </c>
      <c r="AT77" s="48">
        <f>$CK77*C_Of!AT77</f>
        <v>10282.234146079294</v>
      </c>
      <c r="AU77" s="48">
        <f>$CK77*C_Of!AU77</f>
        <v>6586.1850117953145</v>
      </c>
      <c r="AV77" s="48">
        <f>$CK77*C_Of!AV77</f>
        <v>32213.980527503812</v>
      </c>
      <c r="AW77" s="48">
        <f>$CK77*C_Of!AW77</f>
        <v>9899.422206627678</v>
      </c>
      <c r="AX77" s="48">
        <f>$CK77*C_Of!AX77</f>
        <v>39655.578571446298</v>
      </c>
      <c r="AY77" s="48">
        <f>$CK77*C_Of!AY77</f>
        <v>25585.755101523566</v>
      </c>
      <c r="AZ77" s="48">
        <f>$CK77*C_Of!AZ77</f>
        <v>39457.785915165769</v>
      </c>
      <c r="BA77" s="48">
        <f>$CK77*C_Of!BA77</f>
        <v>10125.507615645714</v>
      </c>
      <c r="BB77" s="48">
        <f>$CK77*C_Of!BB77</f>
        <v>18822.115903128557</v>
      </c>
      <c r="BC77" s="48">
        <f>$CK77*C_Of!BC77</f>
        <v>8778.6102472539915</v>
      </c>
      <c r="BD77" s="48">
        <f>$CK77*C_Of!BD77</f>
        <v>12086.578651557198</v>
      </c>
      <c r="BE77" s="48">
        <f>$CK77*C_Of!BE77</f>
        <v>14368.239781477383</v>
      </c>
      <c r="BF77" s="48">
        <f>$CK77*C_Of!BF77</f>
        <v>124060.68177254859</v>
      </c>
      <c r="BG77" s="48">
        <f>$CK77*C_Of!BG77</f>
        <v>135658.14292445063</v>
      </c>
      <c r="BH77" s="48">
        <f>$CK77*C_Of!BH77</f>
        <v>224122.64006406904</v>
      </c>
      <c r="BI77" s="48">
        <f>$CK77*C_Of!BI77</f>
        <v>411038.56405394775</v>
      </c>
      <c r="BJ77" s="48">
        <f>$CK77*C_Of!BJ77</f>
        <v>1904904.6851338076</v>
      </c>
      <c r="BK77" s="48">
        <f>$CK77*C_Of!BK77</f>
        <v>486887.88675264019</v>
      </c>
      <c r="BL77" s="48">
        <f>$CK77*C_Of!BL77</f>
        <v>29203.860200379288</v>
      </c>
      <c r="BM77" s="48">
        <f>$CK77*C_Of!BM77</f>
        <v>72478.468457979659</v>
      </c>
      <c r="BN77" s="48">
        <f>$CK77*C_Of!BN77</f>
        <v>80754.096462859525</v>
      </c>
      <c r="BO77" s="48">
        <f>$CK77*C_Of!BO77</f>
        <v>745256.61847966735</v>
      </c>
      <c r="BP77" s="48">
        <f>$CK77*C_Of!BP77</f>
        <v>568064.80513110734</v>
      </c>
      <c r="BQ77" s="48">
        <f>$CK77*C_Of!BQ77</f>
        <v>156076.62180127719</v>
      </c>
      <c r="BR77" s="48">
        <f>$CK77*C_Of!BR77</f>
        <v>103085.95351576511</v>
      </c>
      <c r="BS77" s="48">
        <f>$CK77*C_Of!BS77</f>
        <v>1034087.1125497208</v>
      </c>
      <c r="BT77" s="48">
        <f>$CK77*C_Of!BT77</f>
        <v>2145054.2876721667</v>
      </c>
      <c r="BU77" s="48">
        <f>$CK77*C_Of!BU77</f>
        <v>303689.41702815174</v>
      </c>
      <c r="BV77" s="48">
        <f>$CK77*C_Of!BV77</f>
        <v>437947.25687540637</v>
      </c>
      <c r="BW77" s="48">
        <f>$CK77*C_Of!BW77</f>
        <v>117120.98150527031</v>
      </c>
      <c r="BX77" s="48">
        <f>$CK77*C_Of!BX77</f>
        <v>363373.10229087324</v>
      </c>
      <c r="BY77" s="48">
        <f>$CK77*C_Of!BY77</f>
        <v>165309.69958764969</v>
      </c>
      <c r="BZ77" s="48">
        <f>$CK77*C_Of!BZ77</f>
        <v>313208.9077317089</v>
      </c>
      <c r="CA77" s="55">
        <f>$CK77*C_Of!CA77</f>
        <v>0</v>
      </c>
      <c r="CB77" s="83">
        <f t="shared" si="4"/>
        <v>12892238.727027666</v>
      </c>
      <c r="CC77" s="51">
        <f>$CK77*C_Of!CC77</f>
        <v>552154.71408343024</v>
      </c>
      <c r="CD77" s="48">
        <f>$CK77*C_Of!CD77</f>
        <v>0</v>
      </c>
      <c r="CE77" s="48">
        <f>$CK77*C_Of!CE77</f>
        <v>1.1310602719912544</v>
      </c>
      <c r="CF77" s="48">
        <f>$CK77*C_Of!CF77</f>
        <v>339629.50721324957</v>
      </c>
      <c r="CG77" s="48">
        <f>$CK77*C_Of!CG77</f>
        <v>47.523073395304678</v>
      </c>
      <c r="CH77" s="82">
        <f>$CK77*C_Of!CH77</f>
        <v>242012.39754202924</v>
      </c>
      <c r="CI77" s="93">
        <f t="shared" si="5"/>
        <v>14026084.000000043</v>
      </c>
      <c r="CJ77" s="127"/>
      <c r="CK77" s="48">
        <f>+Sim_V_Of!G70</f>
        <v>14026084.000000035</v>
      </c>
      <c r="CL77" s="48">
        <f t="shared" si="6"/>
        <v>0</v>
      </c>
      <c r="CM77" s="48"/>
      <c r="CN77" s="167">
        <f t="shared" si="7"/>
        <v>8.0838334703568923E-2</v>
      </c>
      <c r="CO77" s="360">
        <v>0</v>
      </c>
    </row>
    <row r="78" spans="1:93" ht="19.5" x14ac:dyDescent="0.25">
      <c r="A78" s="30"/>
      <c r="B78" s="42" t="s">
        <v>69</v>
      </c>
      <c r="C78" s="43" t="s">
        <v>180</v>
      </c>
      <c r="D78" s="51">
        <f>$CK78*C_Of!D78</f>
        <v>82.086202543842703</v>
      </c>
      <c r="E78" s="48">
        <f>$CK78*C_Of!E78</f>
        <v>125.2819381597059</v>
      </c>
      <c r="F78" s="48">
        <f>$CK78*C_Of!F78</f>
        <v>91.976689622340857</v>
      </c>
      <c r="G78" s="48">
        <f>$CK78*C_Of!G78</f>
        <v>94.288290424244906</v>
      </c>
      <c r="H78" s="48">
        <f>$CK78*C_Of!H78</f>
        <v>573.12197522643862</v>
      </c>
      <c r="I78" s="48">
        <f>$CK78*C_Of!I78</f>
        <v>439.64361583161923</v>
      </c>
      <c r="J78" s="48">
        <f>$CK78*C_Of!J78</f>
        <v>112.59481918051192</v>
      </c>
      <c r="K78" s="48">
        <f>$CK78*C_Of!K78</f>
        <v>972.87173376282612</v>
      </c>
      <c r="L78" s="48">
        <f>$CK78*C_Of!L78</f>
        <v>48.188369623193644</v>
      </c>
      <c r="M78" s="48">
        <f>$CK78*C_Of!M78</f>
        <v>101.40818435328183</v>
      </c>
      <c r="N78" s="48">
        <f>$CK78*C_Of!N78</f>
        <v>17.599316950470499</v>
      </c>
      <c r="O78" s="48">
        <f>$CK78*C_Of!O78</f>
        <v>298.55040353737337</v>
      </c>
      <c r="P78" s="48">
        <f>$CK78*C_Of!P78</f>
        <v>679.9556225021505</v>
      </c>
      <c r="Q78" s="48">
        <f>$CK78*C_Of!Q78</f>
        <v>49.046094269771977</v>
      </c>
      <c r="R78" s="48">
        <f>$CK78*C_Of!R78</f>
        <v>203.90105483911563</v>
      </c>
      <c r="S78" s="48">
        <f>$CK78*C_Of!S78</f>
        <v>19.823845321106173</v>
      </c>
      <c r="T78" s="48">
        <f>$CK78*C_Of!T78</f>
        <v>523.14330512311312</v>
      </c>
      <c r="U78" s="48">
        <f>$CK78*C_Of!U78</f>
        <v>891.80214752814015</v>
      </c>
      <c r="V78" s="48">
        <f>$CK78*C_Of!V78</f>
        <v>23.668839396329798</v>
      </c>
      <c r="W78" s="48">
        <f>$CK78*C_Of!W78</f>
        <v>3.917240238136376</v>
      </c>
      <c r="X78" s="48">
        <f>$CK78*C_Of!X78</f>
        <v>373.08340559394719</v>
      </c>
      <c r="Y78" s="48">
        <f>$CK78*C_Of!Y78</f>
        <v>24.549369612031217</v>
      </c>
      <c r="Z78" s="48">
        <f>$CK78*C_Of!Z78</f>
        <v>4.7954208559104652</v>
      </c>
      <c r="AA78" s="48">
        <f>$CK78*C_Of!AA78</f>
        <v>5.4498372598873548</v>
      </c>
      <c r="AB78" s="48">
        <f>$CK78*C_Of!AB78</f>
        <v>22.502847427030282</v>
      </c>
      <c r="AC78" s="48">
        <f>$CK78*C_Of!AC78</f>
        <v>4.4970732519413801</v>
      </c>
      <c r="AD78" s="48">
        <f>$CK78*C_Of!AD78</f>
        <v>17.049827764003144</v>
      </c>
      <c r="AE78" s="48">
        <f>$CK78*C_Of!AE78</f>
        <v>96.577893657947968</v>
      </c>
      <c r="AF78" s="48">
        <f>$CK78*C_Of!AF78</f>
        <v>310.10146709876443</v>
      </c>
      <c r="AG78" s="48">
        <f>$CK78*C_Of!AG78</f>
        <v>25.362519369860657</v>
      </c>
      <c r="AH78" s="48">
        <f>$CK78*C_Of!AH78</f>
        <v>301.92852706518073</v>
      </c>
      <c r="AI78" s="48">
        <f>$CK78*C_Of!AI78</f>
        <v>414.7131950757211</v>
      </c>
      <c r="AJ78" s="48">
        <f>$CK78*C_Of!AJ78</f>
        <v>0</v>
      </c>
      <c r="AK78" s="48">
        <f>$CK78*C_Of!AK78</f>
        <v>38.662679204135358</v>
      </c>
      <c r="AL78" s="48">
        <f>$CK78*C_Of!AL78</f>
        <v>508.58213814920128</v>
      </c>
      <c r="AM78" s="48">
        <f>$CK78*C_Of!AM78</f>
        <v>18.885590875012269</v>
      </c>
      <c r="AN78" s="48">
        <f>$CK78*C_Of!AN78</f>
        <v>48.625908950158141</v>
      </c>
      <c r="AO78" s="48">
        <f>$CK78*C_Of!AO78</f>
        <v>1138.9293371400665</v>
      </c>
      <c r="AP78" s="48">
        <f>$CK78*C_Of!AP78</f>
        <v>1673.966599067362</v>
      </c>
      <c r="AQ78" s="48">
        <f>$CK78*C_Of!AQ78</f>
        <v>240.72759060424747</v>
      </c>
      <c r="AR78" s="48">
        <f>$CK78*C_Of!AR78</f>
        <v>55.679921243526579</v>
      </c>
      <c r="AS78" s="48">
        <f>$CK78*C_Of!AS78</f>
        <v>397.97090910253598</v>
      </c>
      <c r="AT78" s="48">
        <f>$CK78*C_Of!AT78</f>
        <v>166.44096490999038</v>
      </c>
      <c r="AU78" s="48">
        <f>$CK78*C_Of!AU78</f>
        <v>58.272390411699384</v>
      </c>
      <c r="AV78" s="48">
        <f>$CK78*C_Of!AV78</f>
        <v>350.64871722210881</v>
      </c>
      <c r="AW78" s="48">
        <f>$CK78*C_Of!AW78</f>
        <v>70.674865989019835</v>
      </c>
      <c r="AX78" s="48">
        <f>$CK78*C_Of!AX78</f>
        <v>564.73782464276508</v>
      </c>
      <c r="AY78" s="48">
        <f>$CK78*C_Of!AY78</f>
        <v>5037.6247377620875</v>
      </c>
      <c r="AZ78" s="48">
        <f>$CK78*C_Of!AZ78</f>
        <v>193.71426626026758</v>
      </c>
      <c r="BA78" s="48">
        <f>$CK78*C_Of!BA78</f>
        <v>25.208021099387992</v>
      </c>
      <c r="BB78" s="48">
        <f>$CK78*C_Of!BB78</f>
        <v>94.552336109077274</v>
      </c>
      <c r="BC78" s="48">
        <f>$CK78*C_Of!BC78</f>
        <v>42.549053086776055</v>
      </c>
      <c r="BD78" s="48">
        <f>$CK78*C_Of!BD78</f>
        <v>37.958712659538151</v>
      </c>
      <c r="BE78" s="48">
        <f>$CK78*C_Of!BE78</f>
        <v>44.326294316655172</v>
      </c>
      <c r="BF78" s="48">
        <f>$CK78*C_Of!BF78</f>
        <v>211.34921434356565</v>
      </c>
      <c r="BG78" s="48">
        <f>$CK78*C_Of!BG78</f>
        <v>352.00676313387436</v>
      </c>
      <c r="BH78" s="48">
        <f>$CK78*C_Of!BH78</f>
        <v>6836.7247839370411</v>
      </c>
      <c r="BI78" s="48">
        <f>$CK78*C_Of!BI78</f>
        <v>2999.9251558997435</v>
      </c>
      <c r="BJ78" s="48">
        <f>$CK78*C_Of!BJ78</f>
        <v>8069.5709279469165</v>
      </c>
      <c r="BK78" s="48">
        <f>$CK78*C_Of!BK78</f>
        <v>1032.0753931759339</v>
      </c>
      <c r="BL78" s="48">
        <f>$CK78*C_Of!BL78</f>
        <v>356.33693248343832</v>
      </c>
      <c r="BM78" s="48">
        <f>$CK78*C_Of!BM78</f>
        <v>594.5069191238116</v>
      </c>
      <c r="BN78" s="48">
        <f>$CK78*C_Of!BN78</f>
        <v>473.10068525545938</v>
      </c>
      <c r="BO78" s="48">
        <f>$CK78*C_Of!BO78</f>
        <v>764.61125183796389</v>
      </c>
      <c r="BP78" s="48">
        <f>$CK78*C_Of!BP78</f>
        <v>1028.5383069726574</v>
      </c>
      <c r="BQ78" s="48">
        <f>$CK78*C_Of!BQ78</f>
        <v>216.99010963943027</v>
      </c>
      <c r="BR78" s="48">
        <f>$CK78*C_Of!BR78</f>
        <v>145.71500072815766</v>
      </c>
      <c r="BS78" s="48">
        <f>$CK78*C_Of!BS78</f>
        <v>6155.1093274498762</v>
      </c>
      <c r="BT78" s="48">
        <f>$CK78*C_Of!BT78</f>
        <v>6414.1292233090135</v>
      </c>
      <c r="BU78" s="48">
        <f>$CK78*C_Of!BU78</f>
        <v>2657.0669577951626</v>
      </c>
      <c r="BV78" s="48">
        <f>$CK78*C_Of!BV78</f>
        <v>3074.3393000589549</v>
      </c>
      <c r="BW78" s="48">
        <f>$CK78*C_Of!BW78</f>
        <v>1047.0550767826833</v>
      </c>
      <c r="BX78" s="48">
        <f>$CK78*C_Of!BX78</f>
        <v>1185.9353009428564</v>
      </c>
      <c r="BY78" s="48">
        <f>$CK78*C_Of!BY78</f>
        <v>689.208803149191</v>
      </c>
      <c r="BZ78" s="48">
        <f>$CK78*C_Of!BZ78</f>
        <v>2398.6334411916064</v>
      </c>
      <c r="CA78" s="55">
        <f>$CK78*C_Of!CA78</f>
        <v>0</v>
      </c>
      <c r="CB78" s="83">
        <f t="shared" si="4"/>
        <v>64465.148806428908</v>
      </c>
      <c r="CC78" s="51">
        <f>$CK78*C_Of!CC78</f>
        <v>1766191.4976235081</v>
      </c>
      <c r="CD78" s="48">
        <f>$CK78*C_Of!CD78</f>
        <v>8296797.0000000317</v>
      </c>
      <c r="CE78" s="48">
        <f>$CK78*C_Of!CE78</f>
        <v>87.476154824569903</v>
      </c>
      <c r="CF78" s="48">
        <f>$CK78*C_Of!CF78</f>
        <v>53747.319153269302</v>
      </c>
      <c r="CG78" s="48">
        <f>$CK78*C_Of!CG78</f>
        <v>-566.01290263471503</v>
      </c>
      <c r="CH78" s="82">
        <f>$CK78*C_Of!CH78</f>
        <v>10058.571164610656</v>
      </c>
      <c r="CI78" s="93">
        <f t="shared" si="5"/>
        <v>10190781.000000039</v>
      </c>
      <c r="CJ78" s="127"/>
      <c r="CK78" s="48">
        <f>+Sim_V_Of!G71</f>
        <v>10190781.000000037</v>
      </c>
      <c r="CL78" s="48">
        <f t="shared" si="6"/>
        <v>0</v>
      </c>
      <c r="CM78" s="48"/>
      <c r="CN78" s="167">
        <f t="shared" si="7"/>
        <v>0.99367416993786561</v>
      </c>
      <c r="CO78" s="360">
        <v>0</v>
      </c>
    </row>
    <row r="79" spans="1:93" ht="19.5" x14ac:dyDescent="0.25">
      <c r="A79" s="30"/>
      <c r="B79" s="42" t="s">
        <v>70</v>
      </c>
      <c r="C79" s="43" t="s">
        <v>181</v>
      </c>
      <c r="D79" s="51">
        <f>$CK79*C_Of!D79</f>
        <v>18.698709657322546</v>
      </c>
      <c r="E79" s="48">
        <f>$CK79*C_Of!E79</f>
        <v>24.513541487116687</v>
      </c>
      <c r="F79" s="48">
        <f>$CK79*C_Of!F79</f>
        <v>56.014070647779576</v>
      </c>
      <c r="G79" s="48">
        <f>$CK79*C_Of!G79</f>
        <v>8.8938887340369401</v>
      </c>
      <c r="H79" s="48">
        <f>$CK79*C_Of!H79</f>
        <v>191.55323637351464</v>
      </c>
      <c r="I79" s="48">
        <f>$CK79*C_Of!I79</f>
        <v>29.656082439871458</v>
      </c>
      <c r="J79" s="48">
        <f>$CK79*C_Of!J79</f>
        <v>43.893304310427148</v>
      </c>
      <c r="K79" s="48">
        <f>$CK79*C_Of!K79</f>
        <v>116.64861327148121</v>
      </c>
      <c r="L79" s="48">
        <f>$CK79*C_Of!L79</f>
        <v>34.711150955541889</v>
      </c>
      <c r="M79" s="48">
        <f>$CK79*C_Of!M79</f>
        <v>139.14926977947437</v>
      </c>
      <c r="N79" s="48">
        <f>$CK79*C_Of!N79</f>
        <v>8.3835877683105728</v>
      </c>
      <c r="O79" s="48">
        <f>$CK79*C_Of!O79</f>
        <v>570.981137030691</v>
      </c>
      <c r="P79" s="48">
        <f>$CK79*C_Of!P79</f>
        <v>77.055428543736539</v>
      </c>
      <c r="Q79" s="48">
        <f>$CK79*C_Of!Q79</f>
        <v>24.956547857302166</v>
      </c>
      <c r="R79" s="48">
        <f>$CK79*C_Of!R79</f>
        <v>49.080875211862434</v>
      </c>
      <c r="S79" s="48">
        <f>$CK79*C_Of!S79</f>
        <v>5.8008693436165739</v>
      </c>
      <c r="T79" s="48">
        <f>$CK79*C_Of!T79</f>
        <v>233.55701022533376</v>
      </c>
      <c r="U79" s="48">
        <f>$CK79*C_Of!U79</f>
        <v>353.1911598143713</v>
      </c>
      <c r="V79" s="48">
        <f>$CK79*C_Of!V79</f>
        <v>838.22619774002908</v>
      </c>
      <c r="W79" s="48">
        <f>$CK79*C_Of!W79</f>
        <v>229.03891786289532</v>
      </c>
      <c r="X79" s="48">
        <f>$CK79*C_Of!X79</f>
        <v>138.88897516019594</v>
      </c>
      <c r="Y79" s="48">
        <f>$CK79*C_Of!Y79</f>
        <v>75.04105763441062</v>
      </c>
      <c r="Z79" s="48">
        <f>$CK79*C_Of!Z79</f>
        <v>283.34362051137111</v>
      </c>
      <c r="AA79" s="48">
        <f>$CK79*C_Of!AA79</f>
        <v>63.260804535481242</v>
      </c>
      <c r="AB79" s="48">
        <f>$CK79*C_Of!AB79</f>
        <v>67.46581940404451</v>
      </c>
      <c r="AC79" s="48">
        <f>$CK79*C_Of!AC79</f>
        <v>20.818215380168638</v>
      </c>
      <c r="AD79" s="48">
        <f>$CK79*C_Of!AD79</f>
        <v>31.633795144821988</v>
      </c>
      <c r="AE79" s="48">
        <f>$CK79*C_Of!AE79</f>
        <v>254.21678782182215</v>
      </c>
      <c r="AF79" s="48">
        <f>$CK79*C_Of!AF79</f>
        <v>112.05438999162968</v>
      </c>
      <c r="AG79" s="48">
        <f>$CK79*C_Of!AG79</f>
        <v>22.331656818740775</v>
      </c>
      <c r="AH79" s="48">
        <f>$CK79*C_Of!AH79</f>
        <v>39.69079180699115</v>
      </c>
      <c r="AI79" s="48">
        <f>$CK79*C_Of!AI79</f>
        <v>24.713601792189568</v>
      </c>
      <c r="AJ79" s="48">
        <f>$CK79*C_Of!AJ79</f>
        <v>0</v>
      </c>
      <c r="AK79" s="48">
        <f>$CK79*C_Of!AK79</f>
        <v>29.924261733782277</v>
      </c>
      <c r="AL79" s="48">
        <f>$CK79*C_Of!AL79</f>
        <v>430.81828354314842</v>
      </c>
      <c r="AM79" s="48">
        <f>$CK79*C_Of!AM79</f>
        <v>16.306641538337324</v>
      </c>
      <c r="AN79" s="48">
        <f>$CK79*C_Of!AN79</f>
        <v>42.445950588310019</v>
      </c>
      <c r="AO79" s="48">
        <f>$CK79*C_Of!AO79</f>
        <v>73.401410315228262</v>
      </c>
      <c r="AP79" s="48">
        <f>$CK79*C_Of!AP79</f>
        <v>19.559500554167151</v>
      </c>
      <c r="AQ79" s="48">
        <f>$CK79*C_Of!AQ79</f>
        <v>181.87292512093038</v>
      </c>
      <c r="AR79" s="48">
        <f>$CK79*C_Of!AR79</f>
        <v>32.995861326251848</v>
      </c>
      <c r="AS79" s="48">
        <f>$CK79*C_Of!AS79</f>
        <v>58.564728604568465</v>
      </c>
      <c r="AT79" s="48">
        <f>$CK79*C_Of!AT79</f>
        <v>28.258429422720265</v>
      </c>
      <c r="AU79" s="48">
        <f>$CK79*C_Of!AU79</f>
        <v>11.057311230328837</v>
      </c>
      <c r="AV79" s="48">
        <f>$CK79*C_Of!AV79</f>
        <v>75.059205092053446</v>
      </c>
      <c r="AW79" s="48">
        <f>$CK79*C_Of!AW79</f>
        <v>10.869775870432155</v>
      </c>
      <c r="AX79" s="48">
        <f>$CK79*C_Of!AX79</f>
        <v>36.257239299077312</v>
      </c>
      <c r="AY79" s="48">
        <f>$CK79*C_Of!AY79</f>
        <v>39.549374689911346</v>
      </c>
      <c r="AZ79" s="48">
        <f>$CK79*C_Of!AZ79</f>
        <v>39.075748896971525</v>
      </c>
      <c r="BA79" s="48">
        <f>$CK79*C_Of!BA79</f>
        <v>7.6002303107359248</v>
      </c>
      <c r="BB79" s="48">
        <f>$CK79*C_Of!BB79</f>
        <v>26.500638751084757</v>
      </c>
      <c r="BC79" s="48">
        <f>$CK79*C_Of!BC79</f>
        <v>7.9108854758753031</v>
      </c>
      <c r="BD79" s="48">
        <f>$CK79*C_Of!BD79</f>
        <v>46.177290354893202</v>
      </c>
      <c r="BE79" s="48">
        <f>$CK79*C_Of!BE79</f>
        <v>24.031784667763013</v>
      </c>
      <c r="BF79" s="48">
        <f>$CK79*C_Of!BF79</f>
        <v>43.919147406458485</v>
      </c>
      <c r="BG79" s="48">
        <f>$CK79*C_Of!BG79</f>
        <v>65.368162810035258</v>
      </c>
      <c r="BH79" s="48">
        <f>$CK79*C_Of!BH79</f>
        <v>31.728092394028121</v>
      </c>
      <c r="BI79" s="48">
        <f>$CK79*C_Of!BI79</f>
        <v>1422.5925649192811</v>
      </c>
      <c r="BJ79" s="48">
        <f>$CK79*C_Of!BJ79</f>
        <v>7194.0185951770018</v>
      </c>
      <c r="BK79" s="48">
        <f>$CK79*C_Of!BK79</f>
        <v>5265.1527800866506</v>
      </c>
      <c r="BL79" s="48">
        <f>$CK79*C_Of!BL79</f>
        <v>5.9543415046140682</v>
      </c>
      <c r="BM79" s="48">
        <f>$CK79*C_Of!BM79</f>
        <v>864.97219086371877</v>
      </c>
      <c r="BN79" s="48">
        <f>$CK79*C_Of!BN79</f>
        <v>117.16153799474554</v>
      </c>
      <c r="BO79" s="48">
        <f>$CK79*C_Of!BO79</f>
        <v>5581.2876800322229</v>
      </c>
      <c r="BP79" s="48">
        <f>$CK79*C_Of!BP79</f>
        <v>11701.073236852737</v>
      </c>
      <c r="BQ79" s="48">
        <f>$CK79*C_Of!BQ79</f>
        <v>2214.2821837802162</v>
      </c>
      <c r="BR79" s="48">
        <f>$CK79*C_Of!BR79</f>
        <v>645.47563408055407</v>
      </c>
      <c r="BS79" s="48">
        <f>$CK79*C_Of!BS79</f>
        <v>5.9790886504143614</v>
      </c>
      <c r="BT79" s="48">
        <f>$CK79*C_Of!BT79</f>
        <v>70905.093192139437</v>
      </c>
      <c r="BU79" s="48">
        <f>$CK79*C_Of!BU79</f>
        <v>7798.1400836370794</v>
      </c>
      <c r="BV79" s="48">
        <f>$CK79*C_Of!BV79</f>
        <v>43518.27003340466</v>
      </c>
      <c r="BW79" s="48">
        <f>$CK79*C_Of!BW79</f>
        <v>3587.8106708219084</v>
      </c>
      <c r="BX79" s="48">
        <f>$CK79*C_Of!BX79</f>
        <v>90.698635549603821</v>
      </c>
      <c r="BY79" s="48">
        <f>$CK79*C_Of!BY79</f>
        <v>195.31095945099597</v>
      </c>
      <c r="BZ79" s="48">
        <f>$CK79*C_Of!BZ79</f>
        <v>12050.765730829233</v>
      </c>
      <c r="CA79" s="55">
        <f>$CK79*C_Of!CA79</f>
        <v>0</v>
      </c>
      <c r="CB79" s="83">
        <f t="shared" si="4"/>
        <v>178730.75513482874</v>
      </c>
      <c r="CC79" s="51">
        <f>$CK79*C_Of!CC79</f>
        <v>2581874.061139965</v>
      </c>
      <c r="CD79" s="48">
        <f>$CK79*C_Of!CD79</f>
        <v>0</v>
      </c>
      <c r="CE79" s="48">
        <f>$CK79*C_Of!CE79</f>
        <v>297629.99999999988</v>
      </c>
      <c r="CF79" s="48">
        <f>$CK79*C_Of!CF79</f>
        <v>1417.4623803972363</v>
      </c>
      <c r="CG79" s="48">
        <f>$CK79*C_Of!CG79</f>
        <v>0</v>
      </c>
      <c r="CH79" s="82">
        <f>$CK79*C_Of!CH79</f>
        <v>4.7213448083791976</v>
      </c>
      <c r="CI79" s="93">
        <f t="shared" si="5"/>
        <v>3059656.9999999995</v>
      </c>
      <c r="CJ79" s="127"/>
      <c r="CK79" s="48">
        <f>+Sim_V_Of!G72</f>
        <v>3059656.9999999991</v>
      </c>
      <c r="CL79" s="48">
        <f t="shared" si="6"/>
        <v>0</v>
      </c>
      <c r="CM79" s="48"/>
      <c r="CN79" s="167">
        <f t="shared" si="7"/>
        <v>0.94158470863406296</v>
      </c>
      <c r="CO79" s="360">
        <v>0</v>
      </c>
    </row>
    <row r="80" spans="1:93" ht="19.5" x14ac:dyDescent="0.25">
      <c r="B80" s="42" t="s">
        <v>71</v>
      </c>
      <c r="C80" s="43" t="s">
        <v>182</v>
      </c>
      <c r="D80" s="51">
        <f>$CK80*C_Of!D80</f>
        <v>0</v>
      </c>
      <c r="E80" s="48">
        <f>$CK80*C_Of!E80</f>
        <v>0</v>
      </c>
      <c r="F80" s="48">
        <f>$CK80*C_Of!F80</f>
        <v>0</v>
      </c>
      <c r="G80" s="48">
        <f>$CK80*C_Of!G80</f>
        <v>0</v>
      </c>
      <c r="H80" s="48">
        <f>$CK80*C_Of!H80</f>
        <v>0</v>
      </c>
      <c r="I80" s="48">
        <f>$CK80*C_Of!I80</f>
        <v>0</v>
      </c>
      <c r="J80" s="48">
        <f>$CK80*C_Of!J80</f>
        <v>0</v>
      </c>
      <c r="K80" s="48">
        <f>$CK80*C_Of!K80</f>
        <v>0</v>
      </c>
      <c r="L80" s="48">
        <f>$CK80*C_Of!L80</f>
        <v>0</v>
      </c>
      <c r="M80" s="48">
        <f>$CK80*C_Of!M80</f>
        <v>0</v>
      </c>
      <c r="N80" s="48">
        <f>$CK80*C_Of!N80</f>
        <v>0</v>
      </c>
      <c r="O80" s="48">
        <f>$CK80*C_Of!O80</f>
        <v>0</v>
      </c>
      <c r="P80" s="48">
        <f>$CK80*C_Of!P80</f>
        <v>0</v>
      </c>
      <c r="Q80" s="48">
        <f>$CK80*C_Of!Q80</f>
        <v>0</v>
      </c>
      <c r="R80" s="48">
        <f>$CK80*C_Of!R80</f>
        <v>0</v>
      </c>
      <c r="S80" s="48">
        <f>$CK80*C_Of!S80</f>
        <v>0</v>
      </c>
      <c r="T80" s="48">
        <f>$CK80*C_Of!T80</f>
        <v>0</v>
      </c>
      <c r="U80" s="48">
        <f>$CK80*C_Of!U80</f>
        <v>0</v>
      </c>
      <c r="V80" s="48">
        <f>$CK80*C_Of!V80</f>
        <v>0</v>
      </c>
      <c r="W80" s="48">
        <f>$CK80*C_Of!W80</f>
        <v>0</v>
      </c>
      <c r="X80" s="48">
        <f>$CK80*C_Of!X80</f>
        <v>0</v>
      </c>
      <c r="Y80" s="48">
        <f>$CK80*C_Of!Y80</f>
        <v>0</v>
      </c>
      <c r="Z80" s="48">
        <f>$CK80*C_Of!Z80</f>
        <v>0</v>
      </c>
      <c r="AA80" s="48">
        <f>$CK80*C_Of!AA80</f>
        <v>0</v>
      </c>
      <c r="AB80" s="48">
        <f>$CK80*C_Of!AB80</f>
        <v>0</v>
      </c>
      <c r="AC80" s="48">
        <f>$CK80*C_Of!AC80</f>
        <v>0</v>
      </c>
      <c r="AD80" s="48">
        <f>$CK80*C_Of!AD80</f>
        <v>0</v>
      </c>
      <c r="AE80" s="48">
        <f>$CK80*C_Of!AE80</f>
        <v>0</v>
      </c>
      <c r="AF80" s="48">
        <f>$CK80*C_Of!AF80</f>
        <v>0</v>
      </c>
      <c r="AG80" s="48">
        <f>$CK80*C_Of!AG80</f>
        <v>0</v>
      </c>
      <c r="AH80" s="48">
        <f>$CK80*C_Of!AH80</f>
        <v>0</v>
      </c>
      <c r="AI80" s="48">
        <f>$CK80*C_Of!AI80</f>
        <v>0</v>
      </c>
      <c r="AJ80" s="48">
        <f>$CK80*C_Of!AJ80</f>
        <v>0</v>
      </c>
      <c r="AK80" s="48">
        <f>$CK80*C_Of!AK80</f>
        <v>0</v>
      </c>
      <c r="AL80" s="48">
        <f>$CK80*C_Of!AL80</f>
        <v>0</v>
      </c>
      <c r="AM80" s="48">
        <f>$CK80*C_Of!AM80</f>
        <v>0</v>
      </c>
      <c r="AN80" s="48">
        <f>$CK80*C_Of!AN80</f>
        <v>0</v>
      </c>
      <c r="AO80" s="48">
        <f>$CK80*C_Of!AO80</f>
        <v>0</v>
      </c>
      <c r="AP80" s="48">
        <f>$CK80*C_Of!AP80</f>
        <v>0</v>
      </c>
      <c r="AQ80" s="48">
        <f>$CK80*C_Of!AQ80</f>
        <v>0</v>
      </c>
      <c r="AR80" s="48">
        <f>$CK80*C_Of!AR80</f>
        <v>0</v>
      </c>
      <c r="AS80" s="48">
        <f>$CK80*C_Of!AS80</f>
        <v>0</v>
      </c>
      <c r="AT80" s="48">
        <f>$CK80*C_Of!AT80</f>
        <v>0</v>
      </c>
      <c r="AU80" s="48">
        <f>$CK80*C_Of!AU80</f>
        <v>0</v>
      </c>
      <c r="AV80" s="48">
        <f>$CK80*C_Of!AV80</f>
        <v>0</v>
      </c>
      <c r="AW80" s="48">
        <f>$CK80*C_Of!AW80</f>
        <v>0</v>
      </c>
      <c r="AX80" s="48">
        <f>$CK80*C_Of!AX80</f>
        <v>0</v>
      </c>
      <c r="AY80" s="48">
        <f>$CK80*C_Of!AY80</f>
        <v>0</v>
      </c>
      <c r="AZ80" s="48">
        <f>$CK80*C_Of!AZ80</f>
        <v>0</v>
      </c>
      <c r="BA80" s="48">
        <f>$CK80*C_Of!BA80</f>
        <v>0</v>
      </c>
      <c r="BB80" s="48">
        <f>$CK80*C_Of!BB80</f>
        <v>0</v>
      </c>
      <c r="BC80" s="48">
        <f>$CK80*C_Of!BC80</f>
        <v>0</v>
      </c>
      <c r="BD80" s="48">
        <f>$CK80*C_Of!BD80</f>
        <v>0</v>
      </c>
      <c r="BE80" s="48">
        <f>$CK80*C_Of!BE80</f>
        <v>0</v>
      </c>
      <c r="BF80" s="48">
        <f>$CK80*C_Of!BF80</f>
        <v>0</v>
      </c>
      <c r="BG80" s="48">
        <f>$CK80*C_Of!BG80</f>
        <v>0</v>
      </c>
      <c r="BH80" s="48">
        <f>$CK80*C_Of!BH80</f>
        <v>0</v>
      </c>
      <c r="BI80" s="48">
        <f>$CK80*C_Of!BI80</f>
        <v>0</v>
      </c>
      <c r="BJ80" s="48">
        <f>$CK80*C_Of!BJ80</f>
        <v>0</v>
      </c>
      <c r="BK80" s="48">
        <f>$CK80*C_Of!BK80</f>
        <v>0</v>
      </c>
      <c r="BL80" s="48">
        <f>$CK80*C_Of!BL80</f>
        <v>0</v>
      </c>
      <c r="BM80" s="48">
        <f>$CK80*C_Of!BM80</f>
        <v>0</v>
      </c>
      <c r="BN80" s="48">
        <f>$CK80*C_Of!BN80</f>
        <v>0</v>
      </c>
      <c r="BO80" s="48">
        <f>$CK80*C_Of!BO80</f>
        <v>0</v>
      </c>
      <c r="BP80" s="48">
        <f>$CK80*C_Of!BP80</f>
        <v>0</v>
      </c>
      <c r="BQ80" s="48">
        <f>$CK80*C_Of!BQ80</f>
        <v>0</v>
      </c>
      <c r="BR80" s="48">
        <f>$CK80*C_Of!BR80</f>
        <v>0</v>
      </c>
      <c r="BS80" s="48">
        <f>$CK80*C_Of!BS80</f>
        <v>0</v>
      </c>
      <c r="BT80" s="48">
        <f>$CK80*C_Of!BT80</f>
        <v>0</v>
      </c>
      <c r="BU80" s="48">
        <f>$CK80*C_Of!BU80</f>
        <v>0</v>
      </c>
      <c r="BV80" s="48">
        <f>$CK80*C_Of!BV80</f>
        <v>0</v>
      </c>
      <c r="BW80" s="48">
        <f>$CK80*C_Of!BW80</f>
        <v>0</v>
      </c>
      <c r="BX80" s="48">
        <f>$CK80*C_Of!BX80</f>
        <v>0</v>
      </c>
      <c r="BY80" s="48">
        <f>$CK80*C_Of!BY80</f>
        <v>0</v>
      </c>
      <c r="BZ80" s="48">
        <f>$CK80*C_Of!BZ80</f>
        <v>0</v>
      </c>
      <c r="CA80" s="55">
        <f>$CK80*C_Of!CA80</f>
        <v>0</v>
      </c>
      <c r="CB80" s="83">
        <f t="shared" si="4"/>
        <v>0</v>
      </c>
      <c r="CC80" s="51">
        <f>$CK80*C_Of!CC80</f>
        <v>87874.000000000073</v>
      </c>
      <c r="CD80" s="48">
        <f>$CK80*C_Of!CD80</f>
        <v>4327078.0000000019</v>
      </c>
      <c r="CE80" s="48">
        <f>$CK80*C_Of!CE80</f>
        <v>0</v>
      </c>
      <c r="CF80" s="48">
        <f>$CK80*C_Of!CF80</f>
        <v>0</v>
      </c>
      <c r="CG80" s="48">
        <f>$CK80*C_Of!CG80</f>
        <v>0</v>
      </c>
      <c r="CH80" s="82">
        <f>$CK80*C_Of!CH80</f>
        <v>0</v>
      </c>
      <c r="CI80" s="93">
        <f t="shared" si="5"/>
        <v>4414952.0000000019</v>
      </c>
      <c r="CJ80" s="127"/>
      <c r="CK80" s="48">
        <f>+Sim_V_Of!G73</f>
        <v>4414952</v>
      </c>
      <c r="CL80" s="48">
        <f t="shared" si="6"/>
        <v>0</v>
      </c>
      <c r="CM80" s="48"/>
      <c r="CN80" s="167">
        <f t="shared" si="7"/>
        <v>1</v>
      </c>
      <c r="CO80" s="360">
        <v>0</v>
      </c>
    </row>
    <row r="81" spans="1:93" ht="19.5" x14ac:dyDescent="0.25">
      <c r="B81" s="42" t="s">
        <v>72</v>
      </c>
      <c r="C81" s="43" t="s">
        <v>183</v>
      </c>
      <c r="D81" s="51">
        <f>$CK81*C_Of!D81</f>
        <v>8.6563920250883957</v>
      </c>
      <c r="E81" s="48">
        <f>$CK81*C_Of!E81</f>
        <v>11.348313810127067</v>
      </c>
      <c r="F81" s="48">
        <f>$CK81*C_Of!F81</f>
        <v>25.931187944741037</v>
      </c>
      <c r="G81" s="48">
        <f>$CK81*C_Of!G81</f>
        <v>4.1173422615924427</v>
      </c>
      <c r="H81" s="48">
        <f>$CK81*C_Of!H81</f>
        <v>88.677771788076853</v>
      </c>
      <c r="I81" s="48">
        <f>$CK81*C_Of!I81</f>
        <v>13.729004847526216</v>
      </c>
      <c r="J81" s="48">
        <f>$CK81*C_Of!J81</f>
        <v>20.319993002231829</v>
      </c>
      <c r="K81" s="48">
        <f>$CK81*C_Of!K81</f>
        <v>54.001379997118711</v>
      </c>
      <c r="L81" s="48">
        <f>$CK81*C_Of!L81</f>
        <v>16.069201341683137</v>
      </c>
      <c r="M81" s="48">
        <f>$CK81*C_Of!M81</f>
        <v>64.417847610367573</v>
      </c>
      <c r="N81" s="48">
        <f>$CK81*C_Of!N81</f>
        <v>3.8811032220510717</v>
      </c>
      <c r="O81" s="48">
        <f>$CK81*C_Of!O81</f>
        <v>264.33035496290563</v>
      </c>
      <c r="P81" s="48">
        <f>$CK81*C_Of!P81</f>
        <v>35.672086970694131</v>
      </c>
      <c r="Q81" s="48">
        <f>$CK81*C_Of!Q81</f>
        <v>11.553399448666577</v>
      </c>
      <c r="R81" s="48">
        <f>$CK81*C_Of!R81</f>
        <v>22.721530231469462</v>
      </c>
      <c r="S81" s="48">
        <f>$CK81*C_Of!S81</f>
        <v>2.6854579831928613</v>
      </c>
      <c r="T81" s="48">
        <f>$CK81*C_Of!T81</f>
        <v>108.12302441020736</v>
      </c>
      <c r="U81" s="48">
        <f>$CK81*C_Of!U81</f>
        <v>163.50653040658133</v>
      </c>
      <c r="V81" s="48">
        <f>$CK81*C_Of!V81</f>
        <v>388.04894596004516</v>
      </c>
      <c r="W81" s="48">
        <f>$CK81*C_Of!W81</f>
        <v>106.03141598312487</v>
      </c>
      <c r="X81" s="48">
        <f>$CK81*C_Of!X81</f>
        <v>64.297346660954972</v>
      </c>
      <c r="Y81" s="48">
        <f>$CK81*C_Of!Y81</f>
        <v>16.9607596571838</v>
      </c>
      <c r="Z81" s="48">
        <f>$CK81*C_Of!Z81</f>
        <v>131.17126806628588</v>
      </c>
      <c r="AA81" s="48">
        <f>$CK81*C_Of!AA81</f>
        <v>29.285995339639168</v>
      </c>
      <c r="AB81" s="48">
        <f>$CK81*C_Of!AB81</f>
        <v>31.232667481230269</v>
      </c>
      <c r="AC81" s="48">
        <f>$CK81*C_Of!AC81</f>
        <v>9.6375972939337125</v>
      </c>
      <c r="AD81" s="48">
        <f>$CK81*C_Of!AD81</f>
        <v>14.644568370399833</v>
      </c>
      <c r="AE81" s="48">
        <f>$CK81*C_Of!AE81</f>
        <v>117.68727442017027</v>
      </c>
      <c r="AF81" s="48">
        <f>$CK81*C_Of!AF81</f>
        <v>51.87452747681084</v>
      </c>
      <c r="AG81" s="48">
        <f>$CK81*C_Of!AG81</f>
        <v>10.338230794286725</v>
      </c>
      <c r="AH81" s="48">
        <f>$CK81*C_Of!AH81</f>
        <v>18.374479307075273</v>
      </c>
      <c r="AI81" s="48">
        <f>$CK81*C_Of!AI81</f>
        <v>11.440929849474573</v>
      </c>
      <c r="AJ81" s="48">
        <f>$CK81*C_Of!AJ81</f>
        <v>0</v>
      </c>
      <c r="AK81" s="48">
        <f>$CK81*C_Of!AK81</f>
        <v>13.853155933010061</v>
      </c>
      <c r="AL81" s="48">
        <f>$CK81*C_Of!AL81</f>
        <v>19.478527063383869</v>
      </c>
      <c r="AM81" s="48">
        <f>$CK81*C_Of!AM81</f>
        <v>7.5490065547469358</v>
      </c>
      <c r="AN81" s="48">
        <f>$CK81*C_Of!AN81</f>
        <v>19.649954189542356</v>
      </c>
      <c r="AO81" s="48">
        <f>$CK81*C_Of!AO81</f>
        <v>33.980493548877455</v>
      </c>
      <c r="AP81" s="48">
        <f>$CK81*C_Of!AP81</f>
        <v>9.0548870865802851</v>
      </c>
      <c r="AQ81" s="48">
        <f>$CK81*C_Of!AQ81</f>
        <v>84.196362607287412</v>
      </c>
      <c r="AR81" s="48">
        <f>$CK81*C_Of!AR81</f>
        <v>15.275124117114464</v>
      </c>
      <c r="AS81" s="48">
        <f>$CK81*C_Of!AS81</f>
        <v>27.11199109108167</v>
      </c>
      <c r="AT81" s="48">
        <f>$CK81*C_Of!AT81</f>
        <v>13.081974509431717</v>
      </c>
      <c r="AU81" s="48">
        <f>$CK81*C_Of!AU81</f>
        <v>5.1188783882558129</v>
      </c>
      <c r="AV81" s="48">
        <f>$CK81*C_Of!AV81</f>
        <v>34.747954071466161</v>
      </c>
      <c r="AW81" s="48">
        <f>$CK81*C_Of!AW81</f>
        <v>5.0320606546484168</v>
      </c>
      <c r="AX81" s="48">
        <f>$CK81*C_Of!AX81</f>
        <v>16.784948420082266</v>
      </c>
      <c r="AY81" s="48">
        <f>$CK81*C_Of!AY81</f>
        <v>18.309011580855866</v>
      </c>
      <c r="AZ81" s="48">
        <f>$CK81*C_Of!AZ81</f>
        <v>18.08975096811762</v>
      </c>
      <c r="BA81" s="48">
        <f>$CK81*C_Of!BA81</f>
        <v>3.5184552440454224</v>
      </c>
      <c r="BB81" s="48">
        <f>$CK81*C_Of!BB81</f>
        <v>12.268221826461883</v>
      </c>
      <c r="BC81" s="48">
        <f>$CK81*C_Of!BC81</f>
        <v>3.6622701351981939</v>
      </c>
      <c r="BD81" s="48">
        <f>$CK81*C_Of!BD81</f>
        <v>21.377342891238023</v>
      </c>
      <c r="BE81" s="48">
        <f>$CK81*C_Of!BE81</f>
        <v>11.125289015073793</v>
      </c>
      <c r="BF81" s="48">
        <f>$CK81*C_Of!BF81</f>
        <v>20.331956820831582</v>
      </c>
      <c r="BG81" s="48">
        <f>$CK81*C_Of!BG81</f>
        <v>30.261577061381626</v>
      </c>
      <c r="BH81" s="48">
        <f>$CK81*C_Of!BH81</f>
        <v>14.688222396318055</v>
      </c>
      <c r="BI81" s="48">
        <f>$CK81*C_Of!BI81</f>
        <v>162.01919625154954</v>
      </c>
      <c r="BJ81" s="48">
        <f>$CK81*C_Of!BJ81</f>
        <v>107.43574533813853</v>
      </c>
      <c r="BK81" s="48">
        <f>$CK81*C_Of!BK81</f>
        <v>332.62308160350386</v>
      </c>
      <c r="BL81" s="48">
        <f>$CK81*C_Of!BL81</f>
        <v>2.7565064787777653</v>
      </c>
      <c r="BM81" s="48">
        <f>$CK81*C_Of!BM81</f>
        <v>6.6459760201387157</v>
      </c>
      <c r="BN81" s="48">
        <f>$CK81*C_Of!BN81</f>
        <v>54.238833680571197</v>
      </c>
      <c r="BO81" s="48">
        <f>$CK81*C_Of!BO81</f>
        <v>17.572451963190279</v>
      </c>
      <c r="BP81" s="48">
        <f>$CK81*C_Of!BP81</f>
        <v>13.75096408216497</v>
      </c>
      <c r="BQ81" s="48">
        <f>$CK81*C_Of!BQ81</f>
        <v>13.044392316857339</v>
      </c>
      <c r="BR81" s="48">
        <f>$CK81*C_Of!BR81</f>
        <v>1.3322665101514788</v>
      </c>
      <c r="BS81" s="48">
        <f>$CK81*C_Of!BS81</f>
        <v>2.7679629375107608</v>
      </c>
      <c r="BT81" s="48">
        <f>$CK81*C_Of!BT81</f>
        <v>28.413911938123903</v>
      </c>
      <c r="BU81" s="48">
        <f>$CK81*C_Of!BU81</f>
        <v>2906.1396470831351</v>
      </c>
      <c r="BV81" s="48">
        <f>$CK81*C_Of!BV81</f>
        <v>23.503435707047011</v>
      </c>
      <c r="BW81" s="48">
        <f>$CK81*C_Of!BW81</f>
        <v>232.55443104282296</v>
      </c>
      <c r="BX81" s="48">
        <f>$CK81*C_Of!BX81</f>
        <v>989802.98808152636</v>
      </c>
      <c r="BY81" s="48">
        <f>$CK81*C_Of!BY81</f>
        <v>83817.441389198459</v>
      </c>
      <c r="BZ81" s="48">
        <f>$CK81*C_Of!BZ81</f>
        <v>20.775423000966892</v>
      </c>
      <c r="CA81" s="55">
        <f>$CK81*C_Of!CA81</f>
        <v>0</v>
      </c>
      <c r="CB81" s="83">
        <f t="shared" si="4"/>
        <v>1079925.3190417795</v>
      </c>
      <c r="CC81" s="51">
        <f>$CK81*C_Of!CC81</f>
        <v>2362201.2943592244</v>
      </c>
      <c r="CD81" s="48">
        <f>$CK81*C_Of!CD81</f>
        <v>0</v>
      </c>
      <c r="CE81" s="48">
        <f>$CK81*C_Of!CE81</f>
        <v>759479.00000000349</v>
      </c>
      <c r="CF81" s="48">
        <f>$CK81*C_Of!CF81</f>
        <v>656.2008967676727</v>
      </c>
      <c r="CG81" s="48">
        <f>$CK81*C_Of!CG81</f>
        <v>0</v>
      </c>
      <c r="CH81" s="82">
        <f>$CK81*C_Of!CH81</f>
        <v>2.185702238065462</v>
      </c>
      <c r="CI81" s="93">
        <f t="shared" si="5"/>
        <v>4202264.000000014</v>
      </c>
      <c r="CJ81" s="127"/>
      <c r="CK81" s="48">
        <f>+Sim_V_Of!G74</f>
        <v>4202264.0000000084</v>
      </c>
      <c r="CL81" s="48">
        <f t="shared" si="6"/>
        <v>0</v>
      </c>
      <c r="CM81" s="48"/>
      <c r="CN81" s="167">
        <f t="shared" si="7"/>
        <v>0.74301345202448565</v>
      </c>
      <c r="CO81" s="360">
        <v>0</v>
      </c>
    </row>
    <row r="82" spans="1:93" ht="19.5" x14ac:dyDescent="0.25">
      <c r="B82" s="42" t="s">
        <v>73</v>
      </c>
      <c r="C82" s="43" t="s">
        <v>184</v>
      </c>
      <c r="D82" s="51">
        <f>$CK82*C_Of!D82</f>
        <v>0</v>
      </c>
      <c r="E82" s="48">
        <f>$CK82*C_Of!E82</f>
        <v>0</v>
      </c>
      <c r="F82" s="48">
        <f>$CK82*C_Of!F82</f>
        <v>0</v>
      </c>
      <c r="G82" s="48">
        <f>$CK82*C_Of!G82</f>
        <v>0</v>
      </c>
      <c r="H82" s="48">
        <f>$CK82*C_Of!H82</f>
        <v>0</v>
      </c>
      <c r="I82" s="48">
        <f>$CK82*C_Of!I82</f>
        <v>0</v>
      </c>
      <c r="J82" s="48">
        <f>$CK82*C_Of!J82</f>
        <v>0</v>
      </c>
      <c r="K82" s="48">
        <f>$CK82*C_Of!K82</f>
        <v>0</v>
      </c>
      <c r="L82" s="48">
        <f>$CK82*C_Of!L82</f>
        <v>0</v>
      </c>
      <c r="M82" s="48">
        <f>$CK82*C_Of!M82</f>
        <v>0</v>
      </c>
      <c r="N82" s="48">
        <f>$CK82*C_Of!N82</f>
        <v>0</v>
      </c>
      <c r="O82" s="48">
        <f>$CK82*C_Of!O82</f>
        <v>0</v>
      </c>
      <c r="P82" s="48">
        <f>$CK82*C_Of!P82</f>
        <v>0</v>
      </c>
      <c r="Q82" s="48">
        <f>$CK82*C_Of!Q82</f>
        <v>0</v>
      </c>
      <c r="R82" s="48">
        <f>$CK82*C_Of!R82</f>
        <v>0</v>
      </c>
      <c r="S82" s="48">
        <f>$CK82*C_Of!S82</f>
        <v>0</v>
      </c>
      <c r="T82" s="48">
        <f>$CK82*C_Of!T82</f>
        <v>0</v>
      </c>
      <c r="U82" s="48">
        <f>$CK82*C_Of!U82</f>
        <v>0</v>
      </c>
      <c r="V82" s="48">
        <f>$CK82*C_Of!V82</f>
        <v>0</v>
      </c>
      <c r="W82" s="48">
        <f>$CK82*C_Of!W82</f>
        <v>0</v>
      </c>
      <c r="X82" s="48">
        <f>$CK82*C_Of!X82</f>
        <v>0</v>
      </c>
      <c r="Y82" s="48">
        <f>$CK82*C_Of!Y82</f>
        <v>0</v>
      </c>
      <c r="Z82" s="48">
        <f>$CK82*C_Of!Z82</f>
        <v>0</v>
      </c>
      <c r="AA82" s="48">
        <f>$CK82*C_Of!AA82</f>
        <v>0</v>
      </c>
      <c r="AB82" s="48">
        <f>$CK82*C_Of!AB82</f>
        <v>0</v>
      </c>
      <c r="AC82" s="48">
        <f>$CK82*C_Of!AC82</f>
        <v>0</v>
      </c>
      <c r="AD82" s="48">
        <f>$CK82*C_Of!AD82</f>
        <v>0</v>
      </c>
      <c r="AE82" s="48">
        <f>$CK82*C_Of!AE82</f>
        <v>0</v>
      </c>
      <c r="AF82" s="48">
        <f>$CK82*C_Of!AF82</f>
        <v>0</v>
      </c>
      <c r="AG82" s="48">
        <f>$CK82*C_Of!AG82</f>
        <v>0</v>
      </c>
      <c r="AH82" s="48">
        <f>$CK82*C_Of!AH82</f>
        <v>0</v>
      </c>
      <c r="AI82" s="48">
        <f>$CK82*C_Of!AI82</f>
        <v>0</v>
      </c>
      <c r="AJ82" s="48">
        <f>$CK82*C_Of!AJ82</f>
        <v>0</v>
      </c>
      <c r="AK82" s="48">
        <f>$CK82*C_Of!AK82</f>
        <v>0</v>
      </c>
      <c r="AL82" s="48">
        <f>$CK82*C_Of!AL82</f>
        <v>0</v>
      </c>
      <c r="AM82" s="48">
        <f>$CK82*C_Of!AM82</f>
        <v>0</v>
      </c>
      <c r="AN82" s="48">
        <f>$CK82*C_Of!AN82</f>
        <v>0</v>
      </c>
      <c r="AO82" s="48">
        <f>$CK82*C_Of!AO82</f>
        <v>0</v>
      </c>
      <c r="AP82" s="48">
        <f>$CK82*C_Of!AP82</f>
        <v>0</v>
      </c>
      <c r="AQ82" s="48">
        <f>$CK82*C_Of!AQ82</f>
        <v>0</v>
      </c>
      <c r="AR82" s="48">
        <f>$CK82*C_Of!AR82</f>
        <v>0</v>
      </c>
      <c r="AS82" s="48">
        <f>$CK82*C_Of!AS82</f>
        <v>0</v>
      </c>
      <c r="AT82" s="48">
        <f>$CK82*C_Of!AT82</f>
        <v>0</v>
      </c>
      <c r="AU82" s="48">
        <f>$CK82*C_Of!AU82</f>
        <v>0</v>
      </c>
      <c r="AV82" s="48">
        <f>$CK82*C_Of!AV82</f>
        <v>0</v>
      </c>
      <c r="AW82" s="48">
        <f>$CK82*C_Of!AW82</f>
        <v>0</v>
      </c>
      <c r="AX82" s="48">
        <f>$CK82*C_Of!AX82</f>
        <v>0</v>
      </c>
      <c r="AY82" s="48">
        <f>$CK82*C_Of!AY82</f>
        <v>0</v>
      </c>
      <c r="AZ82" s="48">
        <f>$CK82*C_Of!AZ82</f>
        <v>0</v>
      </c>
      <c r="BA82" s="48">
        <f>$CK82*C_Of!BA82</f>
        <v>0</v>
      </c>
      <c r="BB82" s="48">
        <f>$CK82*C_Of!BB82</f>
        <v>0</v>
      </c>
      <c r="BC82" s="48">
        <f>$CK82*C_Of!BC82</f>
        <v>0</v>
      </c>
      <c r="BD82" s="48">
        <f>$CK82*C_Of!BD82</f>
        <v>0</v>
      </c>
      <c r="BE82" s="48">
        <f>$CK82*C_Of!BE82</f>
        <v>0</v>
      </c>
      <c r="BF82" s="48">
        <f>$CK82*C_Of!BF82</f>
        <v>0</v>
      </c>
      <c r="BG82" s="48">
        <f>$CK82*C_Of!BG82</f>
        <v>0</v>
      </c>
      <c r="BH82" s="48">
        <f>$CK82*C_Of!BH82</f>
        <v>0</v>
      </c>
      <c r="BI82" s="48">
        <f>$CK82*C_Of!BI82</f>
        <v>0</v>
      </c>
      <c r="BJ82" s="48">
        <f>$CK82*C_Of!BJ82</f>
        <v>0</v>
      </c>
      <c r="BK82" s="48">
        <f>$CK82*C_Of!BK82</f>
        <v>0</v>
      </c>
      <c r="BL82" s="48">
        <f>$CK82*C_Of!BL82</f>
        <v>0</v>
      </c>
      <c r="BM82" s="48">
        <f>$CK82*C_Of!BM82</f>
        <v>0</v>
      </c>
      <c r="BN82" s="48">
        <f>$CK82*C_Of!BN82</f>
        <v>0</v>
      </c>
      <c r="BO82" s="48">
        <f>$CK82*C_Of!BO82</f>
        <v>0</v>
      </c>
      <c r="BP82" s="48">
        <f>$CK82*C_Of!BP82</f>
        <v>0</v>
      </c>
      <c r="BQ82" s="48">
        <f>$CK82*C_Of!BQ82</f>
        <v>0</v>
      </c>
      <c r="BR82" s="48">
        <f>$CK82*C_Of!BR82</f>
        <v>0</v>
      </c>
      <c r="BS82" s="48">
        <f>$CK82*C_Of!BS82</f>
        <v>0</v>
      </c>
      <c r="BT82" s="48">
        <f>$CK82*C_Of!BT82</f>
        <v>0</v>
      </c>
      <c r="BU82" s="48">
        <f>$CK82*C_Of!BU82</f>
        <v>0</v>
      </c>
      <c r="BV82" s="48">
        <f>$CK82*C_Of!BV82</f>
        <v>0</v>
      </c>
      <c r="BW82" s="48">
        <f>$CK82*C_Of!BW82</f>
        <v>0</v>
      </c>
      <c r="BX82" s="48">
        <f>$CK82*C_Of!BX82</f>
        <v>0</v>
      </c>
      <c r="BY82" s="48">
        <f>$CK82*C_Of!BY82</f>
        <v>0</v>
      </c>
      <c r="BZ82" s="48">
        <f>$CK82*C_Of!BZ82</f>
        <v>0</v>
      </c>
      <c r="CA82" s="55">
        <f>$CK82*C_Of!CA82</f>
        <v>0</v>
      </c>
      <c r="CB82" s="83">
        <f t="shared" si="4"/>
        <v>0</v>
      </c>
      <c r="CC82" s="51">
        <f>$CK82*C_Of!CC82</f>
        <v>59314.999999999978</v>
      </c>
      <c r="CD82" s="48">
        <f>$CK82*C_Of!CD82</f>
        <v>3956331.9999999991</v>
      </c>
      <c r="CE82" s="48">
        <f>$CK82*C_Of!CE82</f>
        <v>0</v>
      </c>
      <c r="CF82" s="48">
        <f>$CK82*C_Of!CF82</f>
        <v>0</v>
      </c>
      <c r="CG82" s="48">
        <f>$CK82*C_Of!CG82</f>
        <v>0</v>
      </c>
      <c r="CH82" s="82">
        <f>$CK82*C_Of!CH82</f>
        <v>0</v>
      </c>
      <c r="CI82" s="93">
        <f t="shared" si="5"/>
        <v>4015646.9999999991</v>
      </c>
      <c r="CJ82" s="127"/>
      <c r="CK82" s="48">
        <f>+Sim_V_Of!G75</f>
        <v>4015647.0000000005</v>
      </c>
      <c r="CL82" s="48">
        <f t="shared" si="6"/>
        <v>0</v>
      </c>
      <c r="CM82" s="48"/>
      <c r="CN82" s="167">
        <f t="shared" si="7"/>
        <v>1</v>
      </c>
      <c r="CO82" s="360">
        <v>0</v>
      </c>
    </row>
    <row r="83" spans="1:93" ht="19.5" x14ac:dyDescent="0.25">
      <c r="B83" s="56" t="s">
        <v>74</v>
      </c>
      <c r="C83" s="43" t="s">
        <v>185</v>
      </c>
      <c r="D83" s="51">
        <f>$CK83*C_Of!D83</f>
        <v>5368.5790265259166</v>
      </c>
      <c r="E83" s="48">
        <f>$CK83*C_Of!E83</f>
        <v>1779.129221670403</v>
      </c>
      <c r="F83" s="48">
        <f>$CK83*C_Of!F83</f>
        <v>3659.2412324177922</v>
      </c>
      <c r="G83" s="48">
        <f>$CK83*C_Of!G83</f>
        <v>2765.2643934100361</v>
      </c>
      <c r="H83" s="48">
        <f>$CK83*C_Of!H83</f>
        <v>36781.989341558889</v>
      </c>
      <c r="I83" s="48">
        <f>$CK83*C_Of!I83</f>
        <v>14383.936366021468</v>
      </c>
      <c r="J83" s="48">
        <f>$CK83*C_Of!J83</f>
        <v>4473.5415482022472</v>
      </c>
      <c r="K83" s="48">
        <f>$CK83*C_Of!K83</f>
        <v>45096.411575654158</v>
      </c>
      <c r="L83" s="48">
        <f>$CK83*C_Of!L83</f>
        <v>2264.8285719023497</v>
      </c>
      <c r="M83" s="48">
        <f>$CK83*C_Of!M83</f>
        <v>12572.309696491157</v>
      </c>
      <c r="N83" s="48">
        <f>$CK83*C_Of!N83</f>
        <v>3312.5456325026657</v>
      </c>
      <c r="O83" s="48">
        <f>$CK83*C_Of!O83</f>
        <v>14364.81906646196</v>
      </c>
      <c r="P83" s="48">
        <f>$CK83*C_Of!P83</f>
        <v>1232.5818728342674</v>
      </c>
      <c r="Q83" s="48">
        <f>$CK83*C_Of!Q83</f>
        <v>372.56324023936719</v>
      </c>
      <c r="R83" s="48">
        <f>$CK83*C_Of!R83</f>
        <v>50346.187450335718</v>
      </c>
      <c r="S83" s="48">
        <f>$CK83*C_Of!S83</f>
        <v>4602.7434774915928</v>
      </c>
      <c r="T83" s="48">
        <f>$CK83*C_Of!T83</f>
        <v>6291.2801135866875</v>
      </c>
      <c r="U83" s="48">
        <f>$CK83*C_Of!U83</f>
        <v>9860.7312282110706</v>
      </c>
      <c r="V83" s="48">
        <f>$CK83*C_Of!V83</f>
        <v>13848.086829666952</v>
      </c>
      <c r="W83" s="48">
        <f>$CK83*C_Of!W83</f>
        <v>3520.6309803640165</v>
      </c>
      <c r="X83" s="48">
        <f>$CK83*C_Of!X83</f>
        <v>14603.429088859275</v>
      </c>
      <c r="Y83" s="48">
        <f>$CK83*C_Of!Y83</f>
        <v>842.8223674576476</v>
      </c>
      <c r="Z83" s="48">
        <f>$CK83*C_Of!Z83</f>
        <v>4353.7832392225009</v>
      </c>
      <c r="AA83" s="48">
        <f>$CK83*C_Of!AA83</f>
        <v>1464.7404606295941</v>
      </c>
      <c r="AB83" s="48">
        <f>$CK83*C_Of!AB83</f>
        <v>2667.6775148163838</v>
      </c>
      <c r="AC83" s="48">
        <f>$CK83*C_Of!AC83</f>
        <v>731.09464719505763</v>
      </c>
      <c r="AD83" s="48">
        <f>$CK83*C_Of!AD83</f>
        <v>648.26409556859119</v>
      </c>
      <c r="AE83" s="48">
        <f>$CK83*C_Of!AE83</f>
        <v>3816.9925092576495</v>
      </c>
      <c r="AF83" s="48">
        <f>$CK83*C_Of!AF83</f>
        <v>1672.8013368288084</v>
      </c>
      <c r="AG83" s="48">
        <f>$CK83*C_Of!AG83</f>
        <v>333.37761584157721</v>
      </c>
      <c r="AH83" s="48">
        <f>$CK83*C_Of!AH83</f>
        <v>592.52305598636849</v>
      </c>
      <c r="AI83" s="48">
        <f>$CK83*C_Of!AI83</f>
        <v>368.93642559580024</v>
      </c>
      <c r="AJ83" s="48">
        <f>$CK83*C_Of!AJ83</f>
        <v>0</v>
      </c>
      <c r="AK83" s="48">
        <f>$CK83*C_Of!AK83</f>
        <v>446.72364050730505</v>
      </c>
      <c r="AL83" s="48">
        <f>$CK83*C_Of!AL83</f>
        <v>628.12535739531108</v>
      </c>
      <c r="AM83" s="48">
        <f>$CK83*C_Of!AM83</f>
        <v>243.4333163257277</v>
      </c>
      <c r="AN83" s="48">
        <f>$CK83*C_Of!AN83</f>
        <v>679.50629739361671</v>
      </c>
      <c r="AO83" s="48">
        <f>$CK83*C_Of!AO83</f>
        <v>1096.9692210320181</v>
      </c>
      <c r="AP83" s="48">
        <f>$CK83*C_Of!AP83</f>
        <v>291.99354596601501</v>
      </c>
      <c r="AQ83" s="48">
        <f>$CK83*C_Of!AQ83</f>
        <v>2750.2765452042149</v>
      </c>
      <c r="AR83" s="48">
        <f>$CK83*C_Of!AR83</f>
        <v>492.57794309080788</v>
      </c>
      <c r="AS83" s="48">
        <f>$CK83*C_Of!AS83</f>
        <v>874.28217946710117</v>
      </c>
      <c r="AT83" s="48">
        <f>$CK83*C_Of!AT83</f>
        <v>421.85530186314145</v>
      </c>
      <c r="AU83" s="48">
        <f>$CK83*C_Of!AU83</f>
        <v>165.06881175479131</v>
      </c>
      <c r="AV83" s="48">
        <f>$CK83*C_Of!AV83</f>
        <v>1120.5195854323413</v>
      </c>
      <c r="AW83" s="48">
        <f>$CK83*C_Of!AW83</f>
        <v>162.26919452639655</v>
      </c>
      <c r="AX83" s="48">
        <f>$CK83*C_Of!AX83</f>
        <v>543.06232693442723</v>
      </c>
      <c r="AY83" s="48">
        <f>$CK83*C_Of!AY83</f>
        <v>590.41191386583807</v>
      </c>
      <c r="AZ83" s="48">
        <f>$CK83*C_Of!AZ83</f>
        <v>583.34140230760772</v>
      </c>
      <c r="BA83" s="48">
        <f>$CK83*C_Of!BA83</f>
        <v>113.45986020677616</v>
      </c>
      <c r="BB83" s="48">
        <f>$CK83*C_Of!BB83</f>
        <v>395.61416498669445</v>
      </c>
      <c r="BC83" s="48">
        <f>$CK83*C_Of!BC83</f>
        <v>118.09746856443846</v>
      </c>
      <c r="BD83" s="48">
        <f>$CK83*C_Of!BD83</f>
        <v>689.35659765375954</v>
      </c>
      <c r="BE83" s="48">
        <f>$CK83*C_Of!BE83</f>
        <v>358.75793462102632</v>
      </c>
      <c r="BF83" s="48">
        <f>$CK83*C_Of!BF83</f>
        <v>655.64596353068521</v>
      </c>
      <c r="BG83" s="48">
        <f>$CK83*C_Of!BG83</f>
        <v>4296.6066769377085</v>
      </c>
      <c r="BH83" s="48">
        <f>$CK83*C_Of!BH83</f>
        <v>510.57002265888337</v>
      </c>
      <c r="BI83" s="48">
        <f>$CK83*C_Of!BI83</f>
        <v>19910.659041737992</v>
      </c>
      <c r="BJ83" s="48">
        <f>$CK83*C_Of!BJ83</f>
        <v>10657.370530468048</v>
      </c>
      <c r="BK83" s="48">
        <f>$CK83*C_Of!BK83</f>
        <v>35848.462386644758</v>
      </c>
      <c r="BL83" s="48">
        <f>$CK83*C_Of!BL83</f>
        <v>88.889247709060925</v>
      </c>
      <c r="BM83" s="48">
        <f>$CK83*C_Of!BM83</f>
        <v>4295.5808955638968</v>
      </c>
      <c r="BN83" s="48">
        <f>$CK83*C_Of!BN83</f>
        <v>15741.837086594915</v>
      </c>
      <c r="BO83" s="48">
        <f>$CK83*C_Of!BO83</f>
        <v>93092.240073447712</v>
      </c>
      <c r="BP83" s="48">
        <f>$CK83*C_Of!BP83</f>
        <v>24480.305487505662</v>
      </c>
      <c r="BQ83" s="48">
        <f>$CK83*C_Of!BQ83</f>
        <v>6233.3966354742861</v>
      </c>
      <c r="BR83" s="48">
        <f>$CK83*C_Of!BR83</f>
        <v>2044.613843521028</v>
      </c>
      <c r="BS83" s="48">
        <f>$CK83*C_Of!BS83</f>
        <v>24232.103075507617</v>
      </c>
      <c r="BT83" s="48">
        <f>$CK83*C_Of!BT83</f>
        <v>149159.95641161091</v>
      </c>
      <c r="BU83" s="48">
        <f>$CK83*C_Of!BU83</f>
        <v>10205.020924652055</v>
      </c>
      <c r="BV83" s="48">
        <f>$CK83*C_Of!BV83</f>
        <v>57457.213041230789</v>
      </c>
      <c r="BW83" s="48">
        <f>$CK83*C_Of!BW83</f>
        <v>7281.9495821474575</v>
      </c>
      <c r="BX83" s="48">
        <f>$CK83*C_Of!BX83</f>
        <v>28331.850847159429</v>
      </c>
      <c r="BY83" s="48">
        <f>$CK83*C_Of!BY83</f>
        <v>3957.3287832935052</v>
      </c>
      <c r="BZ83" s="48">
        <f>$CK83*C_Of!BZ83</f>
        <v>144148.54593041254</v>
      </c>
      <c r="CA83" s="55">
        <f>$CK83*C_Of!CA83</f>
        <v>0</v>
      </c>
      <c r="CB83" s="83">
        <f t="shared" si="4"/>
        <v>924389.69231971633</v>
      </c>
      <c r="CC83" s="51">
        <f>$CK83*C_Of!CC83</f>
        <v>889353.52380613063</v>
      </c>
      <c r="CD83" s="48">
        <f>$CK83*C_Of!CD83</f>
        <v>0</v>
      </c>
      <c r="CE83" s="48">
        <f>$CK83*C_Of!CE83</f>
        <v>652516.26711876038</v>
      </c>
      <c r="CF83" s="48">
        <f>$CK83*C_Of!CF83</f>
        <v>21160.553950721296</v>
      </c>
      <c r="CG83" s="48">
        <f>$CK83*C_Of!CG83</f>
        <v>0</v>
      </c>
      <c r="CH83" s="82">
        <f>$CK83*C_Of!CH83</f>
        <v>3128.9628046690914</v>
      </c>
      <c r="CI83" s="93">
        <f t="shared" si="5"/>
        <v>2490548.9999999977</v>
      </c>
      <c r="CJ83" s="127"/>
      <c r="CK83" s="48">
        <f>+Sim_V_Of!G76</f>
        <v>2490548.9999999972</v>
      </c>
      <c r="CL83" s="48">
        <f t="shared" si="6"/>
        <v>0</v>
      </c>
      <c r="CM83" s="48"/>
      <c r="CN83" s="167">
        <f t="shared" si="7"/>
        <v>0.62884099356418321</v>
      </c>
      <c r="CO83" s="360">
        <v>0</v>
      </c>
    </row>
    <row r="84" spans="1:93" ht="19.5" x14ac:dyDescent="0.25">
      <c r="B84" s="56" t="s">
        <v>75</v>
      </c>
      <c r="C84" s="43" t="s">
        <v>186</v>
      </c>
      <c r="D84" s="51">
        <f>$CK84*C_Of!D84</f>
        <v>0</v>
      </c>
      <c r="E84" s="48">
        <f>$CK84*C_Of!E84</f>
        <v>0</v>
      </c>
      <c r="F84" s="48">
        <f>$CK84*C_Of!F84</f>
        <v>0</v>
      </c>
      <c r="G84" s="48">
        <f>$CK84*C_Of!G84</f>
        <v>0</v>
      </c>
      <c r="H84" s="48">
        <f>$CK84*C_Of!H84</f>
        <v>0</v>
      </c>
      <c r="I84" s="48">
        <f>$CK84*C_Of!I84</f>
        <v>0</v>
      </c>
      <c r="J84" s="48">
        <f>$CK84*C_Of!J84</f>
        <v>0</v>
      </c>
      <c r="K84" s="48">
        <f>$CK84*C_Of!K84</f>
        <v>0</v>
      </c>
      <c r="L84" s="48">
        <f>$CK84*C_Of!L84</f>
        <v>0</v>
      </c>
      <c r="M84" s="48">
        <f>$CK84*C_Of!M84</f>
        <v>0</v>
      </c>
      <c r="N84" s="48">
        <f>$CK84*C_Of!N84</f>
        <v>0</v>
      </c>
      <c r="O84" s="48">
        <f>$CK84*C_Of!O84</f>
        <v>0</v>
      </c>
      <c r="P84" s="48">
        <f>$CK84*C_Of!P84</f>
        <v>0</v>
      </c>
      <c r="Q84" s="48">
        <f>$CK84*C_Of!Q84</f>
        <v>0</v>
      </c>
      <c r="R84" s="48">
        <f>$CK84*C_Of!R84</f>
        <v>0</v>
      </c>
      <c r="S84" s="48">
        <f>$CK84*C_Of!S84</f>
        <v>0</v>
      </c>
      <c r="T84" s="48">
        <f>$CK84*C_Of!T84</f>
        <v>0</v>
      </c>
      <c r="U84" s="48">
        <f>$CK84*C_Of!U84</f>
        <v>0</v>
      </c>
      <c r="V84" s="48">
        <f>$CK84*C_Of!V84</f>
        <v>0</v>
      </c>
      <c r="W84" s="48">
        <f>$CK84*C_Of!W84</f>
        <v>0</v>
      </c>
      <c r="X84" s="48">
        <f>$CK84*C_Of!X84</f>
        <v>0</v>
      </c>
      <c r="Y84" s="48">
        <f>$CK84*C_Of!Y84</f>
        <v>0</v>
      </c>
      <c r="Z84" s="48">
        <f>$CK84*C_Of!Z84</f>
        <v>0</v>
      </c>
      <c r="AA84" s="48">
        <f>$CK84*C_Of!AA84</f>
        <v>0</v>
      </c>
      <c r="AB84" s="48">
        <f>$CK84*C_Of!AB84</f>
        <v>0</v>
      </c>
      <c r="AC84" s="48">
        <f>$CK84*C_Of!AC84</f>
        <v>0</v>
      </c>
      <c r="AD84" s="48">
        <f>$CK84*C_Of!AD84</f>
        <v>0</v>
      </c>
      <c r="AE84" s="48">
        <f>$CK84*C_Of!AE84</f>
        <v>0</v>
      </c>
      <c r="AF84" s="48">
        <f>$CK84*C_Of!AF84</f>
        <v>0</v>
      </c>
      <c r="AG84" s="48">
        <f>$CK84*C_Of!AG84</f>
        <v>0</v>
      </c>
      <c r="AH84" s="48">
        <f>$CK84*C_Of!AH84</f>
        <v>0</v>
      </c>
      <c r="AI84" s="48">
        <f>$CK84*C_Of!AI84</f>
        <v>0</v>
      </c>
      <c r="AJ84" s="48">
        <f>$CK84*C_Of!AJ84</f>
        <v>0</v>
      </c>
      <c r="AK84" s="48">
        <f>$CK84*C_Of!AK84</f>
        <v>0</v>
      </c>
      <c r="AL84" s="48">
        <f>$CK84*C_Of!AL84</f>
        <v>0</v>
      </c>
      <c r="AM84" s="48">
        <f>$CK84*C_Of!AM84</f>
        <v>0</v>
      </c>
      <c r="AN84" s="48">
        <f>$CK84*C_Of!AN84</f>
        <v>0</v>
      </c>
      <c r="AO84" s="48">
        <f>$CK84*C_Of!AO84</f>
        <v>0</v>
      </c>
      <c r="AP84" s="48">
        <f>$CK84*C_Of!AP84</f>
        <v>0</v>
      </c>
      <c r="AQ84" s="48">
        <f>$CK84*C_Of!AQ84</f>
        <v>0</v>
      </c>
      <c r="AR84" s="48">
        <f>$CK84*C_Of!AR84</f>
        <v>0</v>
      </c>
      <c r="AS84" s="48">
        <f>$CK84*C_Of!AS84</f>
        <v>0</v>
      </c>
      <c r="AT84" s="48">
        <f>$CK84*C_Of!AT84</f>
        <v>0</v>
      </c>
      <c r="AU84" s="48">
        <f>$CK84*C_Of!AU84</f>
        <v>0</v>
      </c>
      <c r="AV84" s="48">
        <f>$CK84*C_Of!AV84</f>
        <v>0</v>
      </c>
      <c r="AW84" s="48">
        <f>$CK84*C_Of!AW84</f>
        <v>0</v>
      </c>
      <c r="AX84" s="48">
        <f>$CK84*C_Of!AX84</f>
        <v>0</v>
      </c>
      <c r="AY84" s="48">
        <f>$CK84*C_Of!AY84</f>
        <v>0</v>
      </c>
      <c r="AZ84" s="48">
        <f>$CK84*C_Of!AZ84</f>
        <v>0</v>
      </c>
      <c r="BA84" s="48">
        <f>$CK84*C_Of!BA84</f>
        <v>0</v>
      </c>
      <c r="BB84" s="48">
        <f>$CK84*C_Of!BB84</f>
        <v>0</v>
      </c>
      <c r="BC84" s="48">
        <f>$CK84*C_Of!BC84</f>
        <v>0</v>
      </c>
      <c r="BD84" s="48">
        <f>$CK84*C_Of!BD84</f>
        <v>0</v>
      </c>
      <c r="BE84" s="48">
        <f>$CK84*C_Of!BE84</f>
        <v>0</v>
      </c>
      <c r="BF84" s="48">
        <f>$CK84*C_Of!BF84</f>
        <v>0</v>
      </c>
      <c r="BG84" s="48">
        <f>$CK84*C_Of!BG84</f>
        <v>0</v>
      </c>
      <c r="BH84" s="48">
        <f>$CK84*C_Of!BH84</f>
        <v>0</v>
      </c>
      <c r="BI84" s="48">
        <f>$CK84*C_Of!BI84</f>
        <v>0</v>
      </c>
      <c r="BJ84" s="48">
        <f>$CK84*C_Of!BJ84</f>
        <v>0</v>
      </c>
      <c r="BK84" s="48">
        <f>$CK84*C_Of!BK84</f>
        <v>0</v>
      </c>
      <c r="BL84" s="48">
        <f>$CK84*C_Of!BL84</f>
        <v>0</v>
      </c>
      <c r="BM84" s="48">
        <f>$CK84*C_Of!BM84</f>
        <v>0</v>
      </c>
      <c r="BN84" s="48">
        <f>$CK84*C_Of!BN84</f>
        <v>0</v>
      </c>
      <c r="BO84" s="48">
        <f>$CK84*C_Of!BO84</f>
        <v>0</v>
      </c>
      <c r="BP84" s="48">
        <f>$CK84*C_Of!BP84</f>
        <v>0</v>
      </c>
      <c r="BQ84" s="48">
        <f>$CK84*C_Of!BQ84</f>
        <v>0</v>
      </c>
      <c r="BR84" s="48">
        <f>$CK84*C_Of!BR84</f>
        <v>0</v>
      </c>
      <c r="BS84" s="48">
        <f>$CK84*C_Of!BS84</f>
        <v>0</v>
      </c>
      <c r="BT84" s="48">
        <f>$CK84*C_Of!BT84</f>
        <v>0</v>
      </c>
      <c r="BU84" s="48">
        <f>$CK84*C_Of!BU84</f>
        <v>0</v>
      </c>
      <c r="BV84" s="48">
        <f>$CK84*C_Of!BV84</f>
        <v>0</v>
      </c>
      <c r="BW84" s="48">
        <f>$CK84*C_Of!BW84</f>
        <v>0</v>
      </c>
      <c r="BX84" s="48">
        <f>$CK84*C_Of!BX84</f>
        <v>0</v>
      </c>
      <c r="BY84" s="48">
        <f>$CK84*C_Of!BY84</f>
        <v>0</v>
      </c>
      <c r="BZ84" s="48">
        <f>$CK84*C_Of!BZ84</f>
        <v>0</v>
      </c>
      <c r="CA84" s="55">
        <f>$CK84*C_Of!CA84</f>
        <v>0</v>
      </c>
      <c r="CB84" s="83">
        <f t="shared" si="4"/>
        <v>0</v>
      </c>
      <c r="CC84" s="51">
        <f>$CK84*C_Of!CC84</f>
        <v>867453</v>
      </c>
      <c r="CD84" s="48">
        <f>$CK84*C_Of!CD84</f>
        <v>0</v>
      </c>
      <c r="CE84" s="48">
        <f>$CK84*C_Of!CE84</f>
        <v>0</v>
      </c>
      <c r="CF84" s="48">
        <f>$CK84*C_Of!CF84</f>
        <v>0</v>
      </c>
      <c r="CG84" s="48">
        <f>$CK84*C_Of!CG84</f>
        <v>0</v>
      </c>
      <c r="CH84" s="82">
        <f>$CK84*C_Of!CH84</f>
        <v>0</v>
      </c>
      <c r="CI84" s="93">
        <f t="shared" si="5"/>
        <v>867453</v>
      </c>
      <c r="CJ84" s="127"/>
      <c r="CK84" s="48">
        <f>+Sim_V_Of!G77</f>
        <v>867453</v>
      </c>
      <c r="CL84" s="48">
        <f t="shared" si="6"/>
        <v>0</v>
      </c>
      <c r="CM84" s="48"/>
      <c r="CN84" s="167">
        <f t="shared" si="7"/>
        <v>1</v>
      </c>
      <c r="CO84" s="360">
        <v>0</v>
      </c>
    </row>
    <row r="85" spans="1:93" ht="19.5" x14ac:dyDescent="0.25">
      <c r="A85" s="28"/>
      <c r="B85" s="57" t="s">
        <v>720</v>
      </c>
      <c r="C85" s="46" t="s">
        <v>710</v>
      </c>
      <c r="D85" s="58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59">
        <v>0</v>
      </c>
      <c r="Y85" s="59">
        <v>0</v>
      </c>
      <c r="Z85" s="59">
        <v>0</v>
      </c>
      <c r="AA85" s="59">
        <v>0</v>
      </c>
      <c r="AB85" s="59">
        <v>0</v>
      </c>
      <c r="AC85" s="59">
        <v>0</v>
      </c>
      <c r="AD85" s="59">
        <v>0</v>
      </c>
      <c r="AE85" s="59">
        <v>0</v>
      </c>
      <c r="AF85" s="59">
        <v>0</v>
      </c>
      <c r="AG85" s="59">
        <v>0</v>
      </c>
      <c r="AH85" s="59">
        <v>0</v>
      </c>
      <c r="AI85" s="59">
        <v>0</v>
      </c>
      <c r="AJ85" s="59">
        <v>0</v>
      </c>
      <c r="AK85" s="59">
        <v>0</v>
      </c>
      <c r="AL85" s="59">
        <v>0</v>
      </c>
      <c r="AM85" s="59">
        <v>0</v>
      </c>
      <c r="AN85" s="59">
        <v>0</v>
      </c>
      <c r="AO85" s="59">
        <v>0</v>
      </c>
      <c r="AP85" s="59">
        <v>0</v>
      </c>
      <c r="AQ85" s="59">
        <v>0</v>
      </c>
      <c r="AR85" s="59">
        <v>0</v>
      </c>
      <c r="AS85" s="59">
        <v>0</v>
      </c>
      <c r="AT85" s="59">
        <v>0</v>
      </c>
      <c r="AU85" s="59">
        <v>0</v>
      </c>
      <c r="AV85" s="59">
        <v>0</v>
      </c>
      <c r="AW85" s="59">
        <v>0</v>
      </c>
      <c r="AX85" s="59">
        <v>0</v>
      </c>
      <c r="AY85" s="59">
        <v>0</v>
      </c>
      <c r="AZ85" s="59">
        <v>0</v>
      </c>
      <c r="BA85" s="59">
        <v>0</v>
      </c>
      <c r="BB85" s="59">
        <v>0</v>
      </c>
      <c r="BC85" s="59">
        <v>0</v>
      </c>
      <c r="BD85" s="59">
        <v>0</v>
      </c>
      <c r="BE85" s="59">
        <v>0</v>
      </c>
      <c r="BF85" s="59">
        <v>0</v>
      </c>
      <c r="BG85" s="59">
        <v>0</v>
      </c>
      <c r="BH85" s="59">
        <v>0</v>
      </c>
      <c r="BI85" s="59">
        <v>0</v>
      </c>
      <c r="BJ85" s="59">
        <v>0</v>
      </c>
      <c r="BK85" s="59">
        <v>0</v>
      </c>
      <c r="BL85" s="59">
        <v>0</v>
      </c>
      <c r="BM85" s="59">
        <v>0</v>
      </c>
      <c r="BN85" s="59">
        <v>0</v>
      </c>
      <c r="BO85" s="59">
        <v>0</v>
      </c>
      <c r="BP85" s="59">
        <v>0</v>
      </c>
      <c r="BQ85" s="59">
        <v>0</v>
      </c>
      <c r="BR85" s="59">
        <v>0</v>
      </c>
      <c r="BS85" s="59">
        <v>0</v>
      </c>
      <c r="BT85" s="59">
        <v>0</v>
      </c>
      <c r="BU85" s="59">
        <v>0</v>
      </c>
      <c r="BV85" s="59">
        <v>0</v>
      </c>
      <c r="BW85" s="59">
        <v>0</v>
      </c>
      <c r="BX85" s="59">
        <v>0</v>
      </c>
      <c r="BY85" s="59">
        <v>0</v>
      </c>
      <c r="BZ85" s="59">
        <v>0</v>
      </c>
      <c r="CA85" s="60">
        <v>0</v>
      </c>
      <c r="CB85" s="84">
        <f t="shared" si="4"/>
        <v>0</v>
      </c>
      <c r="CC85" s="78">
        <f>+'Ud pb'!CC85</f>
        <v>-1894359</v>
      </c>
      <c r="CD85" s="75">
        <f>+'Ud pb'!CD85</f>
        <v>0</v>
      </c>
      <c r="CE85" s="75">
        <f>+'Ud pb'!CE85</f>
        <v>0</v>
      </c>
      <c r="CF85" s="75">
        <f>+'Ud pb'!CF85</f>
        <v>0</v>
      </c>
      <c r="CG85" s="75">
        <f>+'Ud pb'!CG85</f>
        <v>0</v>
      </c>
      <c r="CH85" s="98">
        <f>+'Ud pb'!CH85</f>
        <v>1894359</v>
      </c>
      <c r="CI85" s="94">
        <f>+'Ud pb'!CI85</f>
        <v>0</v>
      </c>
      <c r="CJ85" s="127"/>
      <c r="CK85" s="81"/>
      <c r="CL85" s="81"/>
      <c r="CM85" s="81"/>
      <c r="CN85" s="81"/>
      <c r="CO85" s="81"/>
    </row>
    <row r="86" spans="1:93" x14ac:dyDescent="0.25">
      <c r="C86" s="125" t="s">
        <v>831</v>
      </c>
      <c r="D86" s="177">
        <f>SUM(D9:D85)</f>
        <v>209936.12400478608</v>
      </c>
      <c r="E86" s="178">
        <f t="shared" ref="E86:BP86" si="8">SUM(E9:E85)</f>
        <v>227234.62183384533</v>
      </c>
      <c r="F86" s="178">
        <f t="shared" si="8"/>
        <v>277942.16401547374</v>
      </c>
      <c r="G86" s="178">
        <f t="shared" si="8"/>
        <v>139784.40887780205</v>
      </c>
      <c r="H86" s="178">
        <f t="shared" si="8"/>
        <v>1930008.017340831</v>
      </c>
      <c r="I86" s="178">
        <f t="shared" si="8"/>
        <v>570950.72795731388</v>
      </c>
      <c r="J86" s="178">
        <f t="shared" si="8"/>
        <v>248612.50652461313</v>
      </c>
      <c r="K86" s="178">
        <f t="shared" si="8"/>
        <v>971557.12805521931</v>
      </c>
      <c r="L86" s="178">
        <f t="shared" si="8"/>
        <v>224887.51595088534</v>
      </c>
      <c r="M86" s="178">
        <f t="shared" si="8"/>
        <v>1649061.3739159845</v>
      </c>
      <c r="N86" s="178">
        <f t="shared" si="8"/>
        <v>137488.88609868285</v>
      </c>
      <c r="O86" s="178">
        <f t="shared" si="8"/>
        <v>3914871.0131453867</v>
      </c>
      <c r="P86" s="178">
        <f t="shared" si="8"/>
        <v>1152510.7699322365</v>
      </c>
      <c r="Q86" s="178">
        <f t="shared" si="8"/>
        <v>4144169.1114241974</v>
      </c>
      <c r="R86" s="178">
        <f t="shared" si="8"/>
        <v>1435909.069633876</v>
      </c>
      <c r="S86" s="178">
        <f t="shared" si="8"/>
        <v>147782.41707544506</v>
      </c>
      <c r="T86" s="178">
        <f t="shared" si="8"/>
        <v>1682038.7878015756</v>
      </c>
      <c r="U86" s="178">
        <f t="shared" si="8"/>
        <v>2287272.9704983761</v>
      </c>
      <c r="V86" s="178">
        <f t="shared" si="8"/>
        <v>4227035.5471222773</v>
      </c>
      <c r="W86" s="178">
        <f t="shared" si="8"/>
        <v>1122658.1048621375</v>
      </c>
      <c r="X86" s="178">
        <f t="shared" si="8"/>
        <v>1280874.6528910303</v>
      </c>
      <c r="Y86" s="178">
        <f t="shared" si="8"/>
        <v>407500.57193896064</v>
      </c>
      <c r="Z86" s="178">
        <f t="shared" si="8"/>
        <v>939668.15723694954</v>
      </c>
      <c r="AA86" s="178">
        <f t="shared" si="8"/>
        <v>294071.16322693537</v>
      </c>
      <c r="AB86" s="178">
        <f t="shared" si="8"/>
        <v>418298.73801796767</v>
      </c>
      <c r="AC86" s="178">
        <f t="shared" si="8"/>
        <v>125567.53998013969</v>
      </c>
      <c r="AD86" s="178">
        <f t="shared" si="8"/>
        <v>169641.43125330698</v>
      </c>
      <c r="AE86" s="178">
        <f t="shared" si="8"/>
        <v>1226450.0436280502</v>
      </c>
      <c r="AF86" s="178">
        <f t="shared" si="8"/>
        <v>614214.2696369366</v>
      </c>
      <c r="AG86" s="178">
        <f t="shared" si="8"/>
        <v>93000.15352992405</v>
      </c>
      <c r="AH86" s="178">
        <f t="shared" si="8"/>
        <v>459160.90615495696</v>
      </c>
      <c r="AI86" s="178">
        <f t="shared" si="8"/>
        <v>243972.01782526745</v>
      </c>
      <c r="AJ86" s="178">
        <f t="shared" si="8"/>
        <v>0</v>
      </c>
      <c r="AK86" s="178">
        <f t="shared" si="8"/>
        <v>168969.23862896702</v>
      </c>
      <c r="AL86" s="178">
        <f t="shared" si="8"/>
        <v>328956.27586108661</v>
      </c>
      <c r="AM86" s="178">
        <f t="shared" si="8"/>
        <v>134547.4002124879</v>
      </c>
      <c r="AN86" s="178">
        <f t="shared" si="8"/>
        <v>502645.1503305831</v>
      </c>
      <c r="AO86" s="178">
        <f t="shared" si="8"/>
        <v>900418.35783745325</v>
      </c>
      <c r="AP86" s="178">
        <f t="shared" si="8"/>
        <v>196453.44287479538</v>
      </c>
      <c r="AQ86" s="178">
        <f t="shared" si="8"/>
        <v>1729962.0883491412</v>
      </c>
      <c r="AR86" s="178">
        <f t="shared" si="8"/>
        <v>206530.5258209102</v>
      </c>
      <c r="AS86" s="178">
        <f t="shared" si="8"/>
        <v>417106.93738585501</v>
      </c>
      <c r="AT86" s="178">
        <f t="shared" si="8"/>
        <v>177835.01556381895</v>
      </c>
      <c r="AU86" s="178">
        <f t="shared" si="8"/>
        <v>60143.034430568674</v>
      </c>
      <c r="AV86" s="178">
        <f t="shared" si="8"/>
        <v>418445.97049340961</v>
      </c>
      <c r="AW86" s="178">
        <f t="shared" si="8"/>
        <v>136654.90845102837</v>
      </c>
      <c r="AX86" s="178">
        <f t="shared" si="8"/>
        <v>470536.87702323706</v>
      </c>
      <c r="AY86" s="178">
        <f t="shared" si="8"/>
        <v>767775.09703841887</v>
      </c>
      <c r="AZ86" s="178">
        <f t="shared" si="8"/>
        <v>386032.03042973223</v>
      </c>
      <c r="BA86" s="178">
        <f t="shared" si="8"/>
        <v>73732.912651388207</v>
      </c>
      <c r="BB86" s="178">
        <f t="shared" si="8"/>
        <v>266391.14387963311</v>
      </c>
      <c r="BC86" s="178">
        <f t="shared" si="8"/>
        <v>75169.137417319362</v>
      </c>
      <c r="BD86" s="178">
        <f t="shared" si="8"/>
        <v>163664.12530481161</v>
      </c>
      <c r="BE86" s="178">
        <f t="shared" si="8"/>
        <v>239626.35464445318</v>
      </c>
      <c r="BF86" s="178">
        <f t="shared" si="8"/>
        <v>319116.59132926853</v>
      </c>
      <c r="BG86" s="178">
        <f t="shared" si="8"/>
        <v>1936951.6586134366</v>
      </c>
      <c r="BH86" s="178">
        <f t="shared" si="8"/>
        <v>642150.63554186828</v>
      </c>
      <c r="BI86" s="178">
        <f t="shared" si="8"/>
        <v>4382919.9593221052</v>
      </c>
      <c r="BJ86" s="178">
        <f t="shared" si="8"/>
        <v>9465653.122579325</v>
      </c>
      <c r="BK86" s="178">
        <f t="shared" si="8"/>
        <v>5465320.0608952362</v>
      </c>
      <c r="BL86" s="178">
        <f t="shared" si="8"/>
        <v>211785.89497346751</v>
      </c>
      <c r="BM86" s="178">
        <f t="shared" si="8"/>
        <v>285050.5613057111</v>
      </c>
      <c r="BN86" s="178">
        <f t="shared" si="8"/>
        <v>1198925.7712153373</v>
      </c>
      <c r="BO86" s="178">
        <f t="shared" si="8"/>
        <v>2308001.7640449158</v>
      </c>
      <c r="BP86" s="178">
        <f t="shared" si="8"/>
        <v>2019055.4980074372</v>
      </c>
      <c r="BQ86" s="178">
        <f t="shared" ref="BQ86:CI86" si="9">SUM(BQ9:BQ85)</f>
        <v>1124448.5445744272</v>
      </c>
      <c r="BR86" s="178">
        <f t="shared" si="9"/>
        <v>346584.70963343576</v>
      </c>
      <c r="BS86" s="178">
        <f t="shared" si="9"/>
        <v>2646008.7218494765</v>
      </c>
      <c r="BT86" s="178">
        <f t="shared" si="9"/>
        <v>4714356.5532922829</v>
      </c>
      <c r="BU86" s="178">
        <f t="shared" si="9"/>
        <v>1249012.8150089788</v>
      </c>
      <c r="BV86" s="178">
        <f t="shared" si="9"/>
        <v>1155732.5787326612</v>
      </c>
      <c r="BW86" s="178">
        <f t="shared" si="9"/>
        <v>404525.81053978857</v>
      </c>
      <c r="BX86" s="178">
        <f t="shared" si="9"/>
        <v>2124564.8151071332</v>
      </c>
      <c r="BY86" s="178">
        <f t="shared" si="9"/>
        <v>645315.01791020599</v>
      </c>
      <c r="BZ86" s="178">
        <f t="shared" si="9"/>
        <v>1268382.9795030826</v>
      </c>
      <c r="CA86" s="179">
        <f t="shared" si="9"/>
        <v>0</v>
      </c>
      <c r="CB86" s="239">
        <f t="shared" si="4"/>
        <v>84709591.000000045</v>
      </c>
      <c r="CC86" s="240">
        <f t="shared" si="9"/>
        <v>64126256.000000075</v>
      </c>
      <c r="CD86" s="178">
        <f t="shared" si="9"/>
        <v>16580207.000000034</v>
      </c>
      <c r="CE86" s="178">
        <f t="shared" si="9"/>
        <v>1777550.0000000023</v>
      </c>
      <c r="CF86" s="178">
        <f t="shared" si="9"/>
        <v>14941386.999999996</v>
      </c>
      <c r="CG86" s="178">
        <f t="shared" si="9"/>
        <v>418397.00000000029</v>
      </c>
      <c r="CH86" s="179">
        <f t="shared" si="9"/>
        <v>37757096.999999978</v>
      </c>
      <c r="CI86" s="50">
        <f t="shared" si="9"/>
        <v>220310485.00000012</v>
      </c>
      <c r="CJ86" s="127"/>
      <c r="CK86" s="81"/>
      <c r="CL86" s="81"/>
      <c r="CM86" s="241"/>
    </row>
    <row r="87" spans="1:93" x14ac:dyDescent="0.25">
      <c r="C87" s="181" t="s">
        <v>832</v>
      </c>
      <c r="D87" s="61">
        <f t="array" ref="D87:CA87">TRANSPOSE('Sim_Vt_Of(IxI)'!$B$3:$B$78)</f>
        <v>40911.377006245297</v>
      </c>
      <c r="E87" s="48">
        <v>17994.021485960799</v>
      </c>
      <c r="F87" s="48">
        <v>18109.441952796999</v>
      </c>
      <c r="G87" s="48">
        <v>8582.2408737267797</v>
      </c>
      <c r="H87" s="48">
        <v>482536.12093374802</v>
      </c>
      <c r="I87" s="48">
        <v>33959.654944140799</v>
      </c>
      <c r="J87" s="48">
        <v>32304.867875536602</v>
      </c>
      <c r="K87" s="48">
        <v>182445.716660804</v>
      </c>
      <c r="L87" s="48">
        <v>1851.4358644067099</v>
      </c>
      <c r="M87" s="48">
        <v>37572.370218033</v>
      </c>
      <c r="N87" s="48">
        <v>19545.8201963313</v>
      </c>
      <c r="O87" s="48">
        <v>775169.36766897398</v>
      </c>
      <c r="P87" s="48">
        <v>65367.309520940602</v>
      </c>
      <c r="Q87" s="48">
        <v>32873.664451450299</v>
      </c>
      <c r="R87" s="48">
        <v>57759.466441297001</v>
      </c>
      <c r="S87" s="48">
        <v>4452.8649194661202</v>
      </c>
      <c r="T87" s="48">
        <v>191834.93134413401</v>
      </c>
      <c r="U87" s="48">
        <v>108344.734246689</v>
      </c>
      <c r="V87" s="48">
        <v>13351.841966739399</v>
      </c>
      <c r="W87" s="48">
        <v>146678.592628913</v>
      </c>
      <c r="X87" s="48">
        <v>24168.677145013098</v>
      </c>
      <c r="Y87" s="48">
        <v>13805.4043421635</v>
      </c>
      <c r="Z87" s="48">
        <v>341975.62071626302</v>
      </c>
      <c r="AA87" s="48">
        <v>1485.42568858449</v>
      </c>
      <c r="AB87" s="48">
        <v>32032.606541674701</v>
      </c>
      <c r="AC87" s="48">
        <v>33441.160324284203</v>
      </c>
      <c r="AD87" s="48">
        <v>14611.0145375057</v>
      </c>
      <c r="AE87" s="48">
        <v>1007848.31960653</v>
      </c>
      <c r="AF87" s="48">
        <v>101711.227070543</v>
      </c>
      <c r="AG87" s="48">
        <v>983.09258905834395</v>
      </c>
      <c r="AH87" s="48">
        <v>169222.54609874499</v>
      </c>
      <c r="AI87" s="48">
        <v>68051.907180843293</v>
      </c>
      <c r="AJ87" s="48">
        <v>0</v>
      </c>
      <c r="AK87" s="48">
        <v>125613.028504663</v>
      </c>
      <c r="AL87" s="48">
        <v>168625.694611591</v>
      </c>
      <c r="AM87" s="48">
        <v>35314.977847472102</v>
      </c>
      <c r="AN87" s="48">
        <v>69244.217200453102</v>
      </c>
      <c r="AO87" s="48">
        <v>454919.10918345099</v>
      </c>
      <c r="AP87" s="48">
        <v>73474.274175034996</v>
      </c>
      <c r="AQ87" s="48">
        <v>2846095.8722363999</v>
      </c>
      <c r="AR87" s="48">
        <v>213487.11037716499</v>
      </c>
      <c r="AS87" s="48">
        <v>347205.02057149599</v>
      </c>
      <c r="AT87" s="48">
        <v>140069.606690146</v>
      </c>
      <c r="AU87" s="48">
        <v>58841.963736206599</v>
      </c>
      <c r="AV87" s="48">
        <v>545465.26339455205</v>
      </c>
      <c r="AW87" s="48">
        <v>54672.692104938898</v>
      </c>
      <c r="AX87" s="48">
        <v>88266.180328589893</v>
      </c>
      <c r="AY87" s="48">
        <v>298970.359477169</v>
      </c>
      <c r="AZ87" s="48">
        <v>252670.58131551</v>
      </c>
      <c r="BA87" s="48">
        <v>60460.976251493899</v>
      </c>
      <c r="BB87" s="48">
        <v>292704.683603824</v>
      </c>
      <c r="BC87" s="48">
        <v>50330.510317470304</v>
      </c>
      <c r="BD87" s="48">
        <v>283632.95746910898</v>
      </c>
      <c r="BE87" s="48">
        <v>103890.74007452599</v>
      </c>
      <c r="BF87" s="48">
        <v>55427.347792681503</v>
      </c>
      <c r="BG87" s="48">
        <v>412929.290273869</v>
      </c>
      <c r="BH87" s="48">
        <v>5002.0249157730595</v>
      </c>
      <c r="BI87" s="48">
        <v>750655.82697245199</v>
      </c>
      <c r="BJ87" s="48">
        <v>595761.74069876201</v>
      </c>
      <c r="BK87" s="48">
        <v>2607166.2899831301</v>
      </c>
      <c r="BL87" s="48">
        <v>378.200217258485</v>
      </c>
      <c r="BM87" s="48">
        <v>7943.8149794686697</v>
      </c>
      <c r="BN87" s="48">
        <v>295089.25167805998</v>
      </c>
      <c r="BO87" s="48">
        <v>152604.68751017601</v>
      </c>
      <c r="BP87" s="48">
        <v>176335.41070339599</v>
      </c>
      <c r="BQ87" s="48">
        <v>203928.36008107799</v>
      </c>
      <c r="BR87" s="48">
        <v>154.76836318218</v>
      </c>
      <c r="BS87" s="48">
        <v>9815.9182906026908</v>
      </c>
      <c r="BT87" s="48">
        <v>507674.93523249897</v>
      </c>
      <c r="BU87" s="48">
        <v>180255.169257425</v>
      </c>
      <c r="BV87" s="48">
        <v>7053.8728279370798</v>
      </c>
      <c r="BW87" s="48">
        <v>4634.0775270655804</v>
      </c>
      <c r="BX87" s="48">
        <v>184701.36826472901</v>
      </c>
      <c r="BY87" s="48">
        <v>507132.18392219499</v>
      </c>
      <c r="BZ87" s="48">
        <v>16051.7979954602</v>
      </c>
      <c r="CA87" s="55">
        <v>0</v>
      </c>
      <c r="CB87" s="236">
        <f t="shared" si="4"/>
        <v>17325635.000000007</v>
      </c>
      <c r="CC87" s="51">
        <f>SUM('Um pb'!CC$9:CC$85)</f>
        <v>8872676</v>
      </c>
      <c r="CD87" s="48">
        <f>SUM('Um pb'!CD$9:CD$85)</f>
        <v>0</v>
      </c>
      <c r="CE87" s="48">
        <f>SUM('Um pb'!CE$9:CE$85)</f>
        <v>0</v>
      </c>
      <c r="CF87" s="48">
        <f>SUM('Um pb'!CF$9:CF$85)</f>
        <v>6911652</v>
      </c>
      <c r="CG87" s="48">
        <f>SUM('Um pb'!CG$9:CG$85)</f>
        <v>249536</v>
      </c>
      <c r="CH87" s="55">
        <f>SUM('Um pb'!CH$9:CH$85)</f>
        <v>0</v>
      </c>
      <c r="CI87" s="175">
        <f>SUM('Um pb'!CI$9:CI$85)</f>
        <v>33359499</v>
      </c>
      <c r="CJ87" s="81"/>
      <c r="CK87" s="81"/>
      <c r="CL87" s="81"/>
      <c r="CM87" s="182"/>
    </row>
    <row r="88" spans="1:93" x14ac:dyDescent="0.25">
      <c r="C88" s="183" t="s">
        <v>833</v>
      </c>
      <c r="D88" s="184">
        <f>SUM(D86:D87)</f>
        <v>250847.50101103139</v>
      </c>
      <c r="E88" s="166">
        <f t="shared" ref="E88:BP88" si="10">SUM(E86:E87)</f>
        <v>245228.64331980614</v>
      </c>
      <c r="F88" s="166">
        <f t="shared" si="10"/>
        <v>296051.60596827074</v>
      </c>
      <c r="G88" s="166">
        <f t="shared" si="10"/>
        <v>148366.64975152884</v>
      </c>
      <c r="H88" s="166">
        <f t="shared" si="10"/>
        <v>2412544.1382745788</v>
      </c>
      <c r="I88" s="166">
        <f t="shared" si="10"/>
        <v>604910.38290145469</v>
      </c>
      <c r="J88" s="166">
        <f t="shared" si="10"/>
        <v>280917.37440014974</v>
      </c>
      <c r="K88" s="166">
        <f t="shared" si="10"/>
        <v>1154002.8447160232</v>
      </c>
      <c r="L88" s="166">
        <f t="shared" si="10"/>
        <v>226738.95181529204</v>
      </c>
      <c r="M88" s="166">
        <f t="shared" si="10"/>
        <v>1686633.7441340175</v>
      </c>
      <c r="N88" s="166">
        <f t="shared" si="10"/>
        <v>157034.70629501416</v>
      </c>
      <c r="O88" s="166">
        <f t="shared" si="10"/>
        <v>4690040.3808143605</v>
      </c>
      <c r="P88" s="166">
        <f t="shared" si="10"/>
        <v>1217878.0794531771</v>
      </c>
      <c r="Q88" s="166">
        <f t="shared" si="10"/>
        <v>4177042.7758756476</v>
      </c>
      <c r="R88" s="166">
        <f t="shared" si="10"/>
        <v>1493668.5360751729</v>
      </c>
      <c r="S88" s="166">
        <f t="shared" si="10"/>
        <v>152235.28199491117</v>
      </c>
      <c r="T88" s="166">
        <f t="shared" si="10"/>
        <v>1873873.7191457096</v>
      </c>
      <c r="U88" s="166">
        <f t="shared" si="10"/>
        <v>2395617.704745065</v>
      </c>
      <c r="V88" s="166">
        <f t="shared" si="10"/>
        <v>4240387.3890890172</v>
      </c>
      <c r="W88" s="166">
        <f t="shared" si="10"/>
        <v>1269336.6974910505</v>
      </c>
      <c r="X88" s="166">
        <f t="shared" si="10"/>
        <v>1305043.3300360434</v>
      </c>
      <c r="Y88" s="166">
        <f t="shared" si="10"/>
        <v>421305.97628112417</v>
      </c>
      <c r="Z88" s="166">
        <f t="shared" si="10"/>
        <v>1281643.7779532126</v>
      </c>
      <c r="AA88" s="166">
        <f t="shared" si="10"/>
        <v>295556.58891551988</v>
      </c>
      <c r="AB88" s="166">
        <f t="shared" si="10"/>
        <v>450331.34455964237</v>
      </c>
      <c r="AC88" s="166">
        <f t="shared" si="10"/>
        <v>159008.7003044239</v>
      </c>
      <c r="AD88" s="166">
        <f t="shared" si="10"/>
        <v>184252.44579081266</v>
      </c>
      <c r="AE88" s="166">
        <f t="shared" si="10"/>
        <v>2234298.3632345805</v>
      </c>
      <c r="AF88" s="166">
        <f t="shared" si="10"/>
        <v>715925.49670747959</v>
      </c>
      <c r="AG88" s="166">
        <f t="shared" si="10"/>
        <v>93983.246118982395</v>
      </c>
      <c r="AH88" s="166">
        <f t="shared" si="10"/>
        <v>628383.45225370198</v>
      </c>
      <c r="AI88" s="166">
        <f t="shared" si="10"/>
        <v>312023.92500611075</v>
      </c>
      <c r="AJ88" s="166">
        <f t="shared" si="10"/>
        <v>0</v>
      </c>
      <c r="AK88" s="166">
        <f t="shared" si="10"/>
        <v>294582.26713363</v>
      </c>
      <c r="AL88" s="166">
        <f t="shared" si="10"/>
        <v>497581.97047267761</v>
      </c>
      <c r="AM88" s="166">
        <f t="shared" si="10"/>
        <v>169862.37805996</v>
      </c>
      <c r="AN88" s="166">
        <f t="shared" si="10"/>
        <v>571889.36753103626</v>
      </c>
      <c r="AO88" s="166">
        <f t="shared" si="10"/>
        <v>1355337.4670209042</v>
      </c>
      <c r="AP88" s="166">
        <f t="shared" si="10"/>
        <v>269927.71704983036</v>
      </c>
      <c r="AQ88" s="166">
        <f t="shared" si="10"/>
        <v>4576057.9605855411</v>
      </c>
      <c r="AR88" s="166">
        <f t="shared" si="10"/>
        <v>420017.6361980752</v>
      </c>
      <c r="AS88" s="166">
        <f t="shared" si="10"/>
        <v>764311.957957351</v>
      </c>
      <c r="AT88" s="166">
        <f t="shared" si="10"/>
        <v>317904.62225396495</v>
      </c>
      <c r="AU88" s="166">
        <f t="shared" si="10"/>
        <v>118984.99816677527</v>
      </c>
      <c r="AV88" s="166">
        <f t="shared" si="10"/>
        <v>963911.2338879616</v>
      </c>
      <c r="AW88" s="166">
        <f t="shared" si="10"/>
        <v>191327.60055596728</v>
      </c>
      <c r="AX88" s="166">
        <f t="shared" si="10"/>
        <v>558803.05735182692</v>
      </c>
      <c r="AY88" s="166">
        <f t="shared" si="10"/>
        <v>1066745.4565155879</v>
      </c>
      <c r="AZ88" s="166">
        <f t="shared" si="10"/>
        <v>638702.61174524226</v>
      </c>
      <c r="BA88" s="166">
        <f t="shared" si="10"/>
        <v>134193.88890288211</v>
      </c>
      <c r="BB88" s="166">
        <f t="shared" si="10"/>
        <v>559095.82748345705</v>
      </c>
      <c r="BC88" s="166">
        <f t="shared" si="10"/>
        <v>125499.64773478967</v>
      </c>
      <c r="BD88" s="166">
        <f t="shared" si="10"/>
        <v>447297.08277392061</v>
      </c>
      <c r="BE88" s="166">
        <f t="shared" si="10"/>
        <v>343517.09471897921</v>
      </c>
      <c r="BF88" s="166">
        <f t="shared" si="10"/>
        <v>374543.93912195001</v>
      </c>
      <c r="BG88" s="166">
        <f t="shared" si="10"/>
        <v>2349880.9488873058</v>
      </c>
      <c r="BH88" s="166">
        <f t="shared" si="10"/>
        <v>647152.66045764135</v>
      </c>
      <c r="BI88" s="166">
        <f t="shared" si="10"/>
        <v>5133575.7862945572</v>
      </c>
      <c r="BJ88" s="166">
        <f t="shared" si="10"/>
        <v>10061414.863278087</v>
      </c>
      <c r="BK88" s="166">
        <f t="shared" si="10"/>
        <v>8072486.3508783663</v>
      </c>
      <c r="BL88" s="166">
        <f t="shared" si="10"/>
        <v>212164.09519072599</v>
      </c>
      <c r="BM88" s="166">
        <f t="shared" si="10"/>
        <v>292994.37628517975</v>
      </c>
      <c r="BN88" s="166">
        <f t="shared" si="10"/>
        <v>1494015.0228933974</v>
      </c>
      <c r="BO88" s="166">
        <f t="shared" si="10"/>
        <v>2460606.4515550919</v>
      </c>
      <c r="BP88" s="166">
        <f t="shared" si="10"/>
        <v>2195390.9087108332</v>
      </c>
      <c r="BQ88" s="166">
        <f t="shared" ref="BQ88:CA88" si="11">SUM(BQ86:BQ87)</f>
        <v>1328376.9046555052</v>
      </c>
      <c r="BR88" s="166">
        <f t="shared" si="11"/>
        <v>346739.47799661796</v>
      </c>
      <c r="BS88" s="166">
        <f t="shared" si="11"/>
        <v>2655824.640140079</v>
      </c>
      <c r="BT88" s="166">
        <f t="shared" si="11"/>
        <v>5222031.4885247815</v>
      </c>
      <c r="BU88" s="166">
        <f t="shared" si="11"/>
        <v>1429267.9842664038</v>
      </c>
      <c r="BV88" s="166">
        <f t="shared" si="11"/>
        <v>1162786.4515605983</v>
      </c>
      <c r="BW88" s="166">
        <f t="shared" si="11"/>
        <v>409159.88806685415</v>
      </c>
      <c r="BX88" s="166">
        <f t="shared" si="11"/>
        <v>2309266.1833718624</v>
      </c>
      <c r="BY88" s="166">
        <f t="shared" si="11"/>
        <v>1152447.2018324011</v>
      </c>
      <c r="BZ88" s="166">
        <f t="shared" si="11"/>
        <v>1284434.7774985428</v>
      </c>
      <c r="CA88" s="185">
        <f t="shared" si="11"/>
        <v>0</v>
      </c>
      <c r="CB88" s="83">
        <f t="shared" si="4"/>
        <v>102035226.00000006</v>
      </c>
      <c r="CC88" s="237">
        <f t="shared" ref="CC88:CI88" si="12">SUM(CC86:CC87)</f>
        <v>72998932.000000075</v>
      </c>
      <c r="CD88" s="166">
        <f t="shared" si="12"/>
        <v>16580207.000000034</v>
      </c>
      <c r="CE88" s="166">
        <f t="shared" si="12"/>
        <v>1777550.0000000023</v>
      </c>
      <c r="CF88" s="166">
        <f t="shared" si="12"/>
        <v>21853038.999999996</v>
      </c>
      <c r="CG88" s="166">
        <f t="shared" si="12"/>
        <v>667933.00000000023</v>
      </c>
      <c r="CH88" s="185">
        <f t="shared" si="12"/>
        <v>37757096.999999978</v>
      </c>
      <c r="CI88" s="49">
        <f t="shared" si="12"/>
        <v>253669984.00000012</v>
      </c>
      <c r="CJ88" s="127"/>
      <c r="CK88" s="81"/>
      <c r="CL88" s="81"/>
      <c r="CM88" s="182"/>
    </row>
    <row r="89" spans="1:93" x14ac:dyDescent="0.25">
      <c r="C89" s="181" t="s">
        <v>834</v>
      </c>
      <c r="D89" s="61">
        <f t="array" ref="D89:CA89">TRANSPOSE('Sim_Vt_Of(IxI)'!$C$3:$C$78)</f>
        <v>33830.4989889688</v>
      </c>
      <c r="E89" s="48">
        <v>11504.3566801938</v>
      </c>
      <c r="F89" s="48">
        <v>26055.3940317294</v>
      </c>
      <c r="G89" s="48">
        <v>13844.350248471201</v>
      </c>
      <c r="H89" s="48">
        <v>305208.86172542197</v>
      </c>
      <c r="I89" s="48">
        <v>81407.617098545001</v>
      </c>
      <c r="J89" s="48">
        <v>14243.6255998503</v>
      </c>
      <c r="K89" s="48">
        <v>60050.155283977801</v>
      </c>
      <c r="L89" s="48">
        <v>18872.048184708001</v>
      </c>
      <c r="M89" s="48">
        <v>56732.255865980202</v>
      </c>
      <c r="N89" s="48">
        <v>15636.293704985799</v>
      </c>
      <c r="O89" s="48">
        <v>-64339.380814356002</v>
      </c>
      <c r="P89" s="48">
        <v>33395.920546823603</v>
      </c>
      <c r="Q89" s="48">
        <v>250169.22412435501</v>
      </c>
      <c r="R89" s="48">
        <v>70223.463924827796</v>
      </c>
      <c r="S89" s="48">
        <v>12269.7180050889</v>
      </c>
      <c r="T89" s="48">
        <v>16923.280854292199</v>
      </c>
      <c r="U89" s="48">
        <v>33689.295254938501</v>
      </c>
      <c r="V89" s="48">
        <v>11519.610910986101</v>
      </c>
      <c r="W89" s="48">
        <v>3609.3025089511302</v>
      </c>
      <c r="X89" s="48">
        <v>25624.669963958699</v>
      </c>
      <c r="Y89" s="48">
        <v>5962.0237188762703</v>
      </c>
      <c r="Z89" s="48">
        <v>51797.222046787399</v>
      </c>
      <c r="AA89" s="48">
        <v>1015.41108448025</v>
      </c>
      <c r="AB89" s="48">
        <v>11470.655440357499</v>
      </c>
      <c r="AC89" s="48">
        <v>5271.29969557609</v>
      </c>
      <c r="AD89" s="48">
        <v>2677.55420918748</v>
      </c>
      <c r="AE89" s="48">
        <v>42140.636765424002</v>
      </c>
      <c r="AF89" s="48">
        <v>32653.503292521498</v>
      </c>
      <c r="AG89" s="48">
        <v>1369.75388101776</v>
      </c>
      <c r="AH89" s="48">
        <v>31980.5477462985</v>
      </c>
      <c r="AI89" s="48">
        <v>37142.074993889597</v>
      </c>
      <c r="AJ89" s="48">
        <v>0</v>
      </c>
      <c r="AK89" s="48">
        <v>16299.732866370299</v>
      </c>
      <c r="AL89" s="48">
        <v>54366.029527322396</v>
      </c>
      <c r="AM89" s="48">
        <v>8443.6219400400496</v>
      </c>
      <c r="AN89" s="48">
        <v>19284.632468964399</v>
      </c>
      <c r="AO89" s="48">
        <v>47317.5329790951</v>
      </c>
      <c r="AP89" s="48">
        <v>23505.282950169702</v>
      </c>
      <c r="AQ89" s="48">
        <v>-592231.960585544</v>
      </c>
      <c r="AR89" s="48">
        <v>24015.363801925301</v>
      </c>
      <c r="AS89" s="48">
        <v>35305.042042649802</v>
      </c>
      <c r="AT89" s="48">
        <v>17725.377746034799</v>
      </c>
      <c r="AU89" s="48">
        <v>6949.00183322474</v>
      </c>
      <c r="AV89" s="48">
        <v>60538.766112038102</v>
      </c>
      <c r="AW89" s="48">
        <v>3611.3994440327101</v>
      </c>
      <c r="AX89" s="48">
        <v>17662.942648173299</v>
      </c>
      <c r="AY89" s="48">
        <v>45005.543484412701</v>
      </c>
      <c r="AZ89" s="48">
        <v>45564.388254758298</v>
      </c>
      <c r="BA89" s="48">
        <v>10122.1110971179</v>
      </c>
      <c r="BB89" s="48">
        <v>41903.172516542902</v>
      </c>
      <c r="BC89" s="48">
        <v>9542.3522652103893</v>
      </c>
      <c r="BD89" s="48">
        <v>83715.917226079793</v>
      </c>
      <c r="BE89" s="48">
        <v>22358.9052810211</v>
      </c>
      <c r="BF89" s="48">
        <v>11269.060878050501</v>
      </c>
      <c r="BG89" s="48">
        <v>-44156.948887305502</v>
      </c>
      <c r="BH89" s="48">
        <v>3015.3395423584302</v>
      </c>
      <c r="BI89" s="48">
        <v>779142.21370544506</v>
      </c>
      <c r="BJ89" s="48">
        <v>230926.136721913</v>
      </c>
      <c r="BK89" s="48">
        <v>-376128.35087836703</v>
      </c>
      <c r="BL89" s="48">
        <v>21113.904809274001</v>
      </c>
      <c r="BM89" s="48">
        <v>10078.6237148205</v>
      </c>
      <c r="BN89" s="48">
        <v>10647.977106603201</v>
      </c>
      <c r="BO89" s="48">
        <v>36183.548444906097</v>
      </c>
      <c r="BP89" s="48">
        <v>100612.09128916899</v>
      </c>
      <c r="BQ89" s="48">
        <v>38534.095344495901</v>
      </c>
      <c r="BR89" s="48">
        <v>21862.522003382299</v>
      </c>
      <c r="BS89" s="48">
        <v>358573.35985992302</v>
      </c>
      <c r="BT89" s="48">
        <v>346188.51147523097</v>
      </c>
      <c r="BU89" s="48">
        <v>125661.015733598</v>
      </c>
      <c r="BV89" s="48">
        <v>31933.548439402501</v>
      </c>
      <c r="BW89" s="48">
        <v>45987.111933146203</v>
      </c>
      <c r="BX89" s="48">
        <v>23959.816628142398</v>
      </c>
      <c r="BY89" s="48">
        <v>78452.798167600195</v>
      </c>
      <c r="BZ89" s="48">
        <v>53077.222501457603</v>
      </c>
      <c r="CA89" s="55">
        <v>0</v>
      </c>
      <c r="CB89" s="236">
        <f>+SUM(D89:CA89)</f>
        <v>3161890.0000000005</v>
      </c>
      <c r="CC89" s="51">
        <f>+'MIP(IxI)_TFEVP'!CC89</f>
        <v>3899027</v>
      </c>
      <c r="CD89" s="48">
        <f>+'MIP(IxI)_TFEVP'!CD89</f>
        <v>0</v>
      </c>
      <c r="CE89" s="48">
        <f>+'MIP(IxI)_TFEVP'!CE89</f>
        <v>0</v>
      </c>
      <c r="CF89" s="48">
        <f>+'MIP(IxI)_TFEVP'!CF89</f>
        <v>1628088</v>
      </c>
      <c r="CG89" s="48">
        <f>+'MIP(IxI)_TFEVP'!CG89</f>
        <v>0</v>
      </c>
      <c r="CH89" s="55">
        <f>+'MIP(IxI)_TFEVP'!CH89</f>
        <v>0</v>
      </c>
      <c r="CI89" s="175">
        <f>+'MIP(IxI)_TFEVP'!CI89</f>
        <v>8689005</v>
      </c>
      <c r="CJ89" s="81"/>
      <c r="CK89" s="81"/>
      <c r="CL89" s="81"/>
      <c r="CM89" s="182"/>
    </row>
    <row r="90" spans="1:93" x14ac:dyDescent="0.25">
      <c r="C90" s="115" t="s">
        <v>835</v>
      </c>
      <c r="D90" s="186">
        <f>D88+D89</f>
        <v>284678.00000000017</v>
      </c>
      <c r="E90" s="174">
        <f t="shared" ref="E90:BP90" si="13">E88+E89</f>
        <v>256732.99999999994</v>
      </c>
      <c r="F90" s="174">
        <f t="shared" si="13"/>
        <v>322107.00000000012</v>
      </c>
      <c r="G90" s="174">
        <f t="shared" si="13"/>
        <v>162211.00000000003</v>
      </c>
      <c r="H90" s="174">
        <f t="shared" si="13"/>
        <v>2717753.0000000009</v>
      </c>
      <c r="I90" s="174">
        <f t="shared" si="13"/>
        <v>686317.99999999965</v>
      </c>
      <c r="J90" s="174">
        <f t="shared" si="13"/>
        <v>295161.00000000006</v>
      </c>
      <c r="K90" s="174">
        <f t="shared" si="13"/>
        <v>1214053.0000000009</v>
      </c>
      <c r="L90" s="174">
        <f t="shared" si="13"/>
        <v>245611.00000000003</v>
      </c>
      <c r="M90" s="174">
        <f t="shared" si="13"/>
        <v>1743365.9999999977</v>
      </c>
      <c r="N90" s="174">
        <f t="shared" si="13"/>
        <v>172670.99999999994</v>
      </c>
      <c r="O90" s="174">
        <f t="shared" si="13"/>
        <v>4625701.0000000047</v>
      </c>
      <c r="P90" s="174">
        <f t="shared" si="13"/>
        <v>1251274.0000000007</v>
      </c>
      <c r="Q90" s="174">
        <f t="shared" si="13"/>
        <v>4427212.0000000028</v>
      </c>
      <c r="R90" s="174">
        <f t="shared" si="13"/>
        <v>1563892.0000000007</v>
      </c>
      <c r="S90" s="174">
        <f t="shared" si="13"/>
        <v>164505.00000000006</v>
      </c>
      <c r="T90" s="174">
        <f t="shared" si="13"/>
        <v>1890797.0000000019</v>
      </c>
      <c r="U90" s="174">
        <f t="shared" si="13"/>
        <v>2429307.0000000033</v>
      </c>
      <c r="V90" s="174">
        <f t="shared" si="13"/>
        <v>4251907.0000000037</v>
      </c>
      <c r="W90" s="174">
        <f t="shared" si="13"/>
        <v>1272946.0000000016</v>
      </c>
      <c r="X90" s="174">
        <f t="shared" si="13"/>
        <v>1330668.0000000021</v>
      </c>
      <c r="Y90" s="174">
        <f t="shared" si="13"/>
        <v>427268.00000000047</v>
      </c>
      <c r="Z90" s="174">
        <f t="shared" si="13"/>
        <v>1333441</v>
      </c>
      <c r="AA90" s="174">
        <f t="shared" si="13"/>
        <v>296572.00000000012</v>
      </c>
      <c r="AB90" s="174">
        <f t="shared" si="13"/>
        <v>461801.99999999988</v>
      </c>
      <c r="AC90" s="174">
        <f t="shared" si="13"/>
        <v>164280</v>
      </c>
      <c r="AD90" s="174">
        <f t="shared" si="13"/>
        <v>186930.00000000015</v>
      </c>
      <c r="AE90" s="174">
        <f t="shared" si="13"/>
        <v>2276439.0000000047</v>
      </c>
      <c r="AF90" s="174">
        <f t="shared" si="13"/>
        <v>748579.00000000105</v>
      </c>
      <c r="AG90" s="174">
        <f t="shared" si="13"/>
        <v>95353.00000000016</v>
      </c>
      <c r="AH90" s="174">
        <f t="shared" si="13"/>
        <v>660364.00000000047</v>
      </c>
      <c r="AI90" s="174">
        <f t="shared" si="13"/>
        <v>349166.00000000035</v>
      </c>
      <c r="AJ90" s="174">
        <f t="shared" si="13"/>
        <v>0</v>
      </c>
      <c r="AK90" s="174">
        <f t="shared" si="13"/>
        <v>310882.00000000029</v>
      </c>
      <c r="AL90" s="174">
        <f t="shared" si="13"/>
        <v>551948</v>
      </c>
      <c r="AM90" s="174">
        <f t="shared" si="13"/>
        <v>178306.00000000006</v>
      </c>
      <c r="AN90" s="174">
        <f t="shared" si="13"/>
        <v>591174.0000000007</v>
      </c>
      <c r="AO90" s="174">
        <f t="shared" si="13"/>
        <v>1402654.9999999993</v>
      </c>
      <c r="AP90" s="174">
        <f t="shared" si="13"/>
        <v>293433.00000000006</v>
      </c>
      <c r="AQ90" s="174">
        <f t="shared" si="13"/>
        <v>3983825.9999999972</v>
      </c>
      <c r="AR90" s="174">
        <f t="shared" si="13"/>
        <v>444033.00000000052</v>
      </c>
      <c r="AS90" s="174">
        <f t="shared" si="13"/>
        <v>799617.00000000081</v>
      </c>
      <c r="AT90" s="174">
        <f t="shared" si="13"/>
        <v>335629.99999999977</v>
      </c>
      <c r="AU90" s="174">
        <f t="shared" si="13"/>
        <v>125934.00000000001</v>
      </c>
      <c r="AV90" s="174">
        <f t="shared" si="13"/>
        <v>1024449.9999999997</v>
      </c>
      <c r="AW90" s="174">
        <f t="shared" si="13"/>
        <v>194939</v>
      </c>
      <c r="AX90" s="174">
        <f t="shared" si="13"/>
        <v>576466.00000000023</v>
      </c>
      <c r="AY90" s="174">
        <f t="shared" si="13"/>
        <v>1111751.0000000005</v>
      </c>
      <c r="AZ90" s="174">
        <f t="shared" si="13"/>
        <v>684267.00000000058</v>
      </c>
      <c r="BA90" s="174">
        <f t="shared" si="13"/>
        <v>144316</v>
      </c>
      <c r="BB90" s="174">
        <f t="shared" si="13"/>
        <v>600999</v>
      </c>
      <c r="BC90" s="174">
        <f t="shared" si="13"/>
        <v>135042.00000000006</v>
      </c>
      <c r="BD90" s="174">
        <f t="shared" si="13"/>
        <v>531013.00000000047</v>
      </c>
      <c r="BE90" s="174">
        <f t="shared" si="13"/>
        <v>365876.00000000029</v>
      </c>
      <c r="BF90" s="174">
        <f t="shared" si="13"/>
        <v>385813.00000000052</v>
      </c>
      <c r="BG90" s="174">
        <f t="shared" si="13"/>
        <v>2305724.0000000005</v>
      </c>
      <c r="BH90" s="174">
        <f t="shared" si="13"/>
        <v>650167.99999999977</v>
      </c>
      <c r="BI90" s="174">
        <f t="shared" si="13"/>
        <v>5912718.0000000019</v>
      </c>
      <c r="BJ90" s="174">
        <f t="shared" si="13"/>
        <v>10292341</v>
      </c>
      <c r="BK90" s="174">
        <f t="shared" si="13"/>
        <v>7696357.9999999991</v>
      </c>
      <c r="BL90" s="174">
        <f t="shared" si="13"/>
        <v>233278</v>
      </c>
      <c r="BM90" s="174">
        <f t="shared" si="13"/>
        <v>303073.00000000023</v>
      </c>
      <c r="BN90" s="174">
        <f t="shared" si="13"/>
        <v>1504663.0000000005</v>
      </c>
      <c r="BO90" s="174">
        <f t="shared" si="13"/>
        <v>2496789.9999999981</v>
      </c>
      <c r="BP90" s="174">
        <f t="shared" si="13"/>
        <v>2296003.0000000023</v>
      </c>
      <c r="BQ90" s="174">
        <f t="shared" ref="BQ90:CI90" si="14">BQ88+BQ89</f>
        <v>1366911.0000000012</v>
      </c>
      <c r="BR90" s="174">
        <f t="shared" si="14"/>
        <v>368602.00000000023</v>
      </c>
      <c r="BS90" s="174">
        <f t="shared" si="14"/>
        <v>3014398.0000000019</v>
      </c>
      <c r="BT90" s="174">
        <f t="shared" si="14"/>
        <v>5568220.0000000121</v>
      </c>
      <c r="BU90" s="174">
        <f t="shared" si="14"/>
        <v>1554929.0000000019</v>
      </c>
      <c r="BV90" s="174">
        <f t="shared" si="14"/>
        <v>1194720.0000000009</v>
      </c>
      <c r="BW90" s="174">
        <f t="shared" si="14"/>
        <v>455147.00000000035</v>
      </c>
      <c r="BX90" s="174">
        <f t="shared" si="14"/>
        <v>2333226.0000000047</v>
      </c>
      <c r="BY90" s="174">
        <f t="shared" si="14"/>
        <v>1230900.0000000014</v>
      </c>
      <c r="BZ90" s="174">
        <f t="shared" si="14"/>
        <v>1337512.0000000005</v>
      </c>
      <c r="CA90" s="187">
        <f t="shared" si="14"/>
        <v>0</v>
      </c>
      <c r="CB90" s="84">
        <f t="shared" si="4"/>
        <v>105197116.00000004</v>
      </c>
      <c r="CC90" s="238">
        <f t="shared" si="14"/>
        <v>76897959.000000075</v>
      </c>
      <c r="CD90" s="174">
        <f t="shared" si="14"/>
        <v>16580207.000000034</v>
      </c>
      <c r="CE90" s="174">
        <f t="shared" si="14"/>
        <v>1777550.0000000023</v>
      </c>
      <c r="CF90" s="174">
        <f t="shared" si="14"/>
        <v>23481126.999999996</v>
      </c>
      <c r="CG90" s="174">
        <f t="shared" si="14"/>
        <v>667933.00000000023</v>
      </c>
      <c r="CH90" s="187">
        <f t="shared" si="14"/>
        <v>37757096.999999978</v>
      </c>
      <c r="CI90" s="79">
        <f t="shared" si="14"/>
        <v>262358989.00000012</v>
      </c>
      <c r="CJ90" s="127"/>
      <c r="CK90" s="81"/>
      <c r="CL90" s="81"/>
      <c r="CM90" s="182"/>
    </row>
    <row r="91" spans="1:93" x14ac:dyDescent="0.25">
      <c r="C91" s="125" t="s">
        <v>836</v>
      </c>
      <c r="D91" s="177">
        <f>SUM(D92:D94)</f>
        <v>520735</v>
      </c>
      <c r="E91" s="178">
        <f t="shared" ref="E91:BP91" si="15">SUM(E92:E94)</f>
        <v>172294</v>
      </c>
      <c r="F91" s="178">
        <f t="shared" si="15"/>
        <v>485699</v>
      </c>
      <c r="G91" s="178">
        <f t="shared" si="15"/>
        <v>99016</v>
      </c>
      <c r="H91" s="178">
        <f t="shared" si="15"/>
        <v>3058413</v>
      </c>
      <c r="I91" s="178">
        <f t="shared" si="15"/>
        <v>884752</v>
      </c>
      <c r="J91" s="178">
        <f t="shared" si="15"/>
        <v>271768</v>
      </c>
      <c r="K91" s="178">
        <f t="shared" si="15"/>
        <v>2532197</v>
      </c>
      <c r="L91" s="178">
        <f t="shared" si="15"/>
        <v>366209</v>
      </c>
      <c r="M91" s="178">
        <f t="shared" si="15"/>
        <v>1182940</v>
      </c>
      <c r="N91" s="178">
        <f t="shared" si="15"/>
        <v>302748</v>
      </c>
      <c r="O91" s="178">
        <f t="shared" si="15"/>
        <v>1557250</v>
      </c>
      <c r="P91" s="178">
        <f t="shared" si="15"/>
        <v>2728292</v>
      </c>
      <c r="Q91" s="178">
        <f t="shared" si="15"/>
        <v>5332135</v>
      </c>
      <c r="R91" s="178">
        <f t="shared" si="15"/>
        <v>1829703</v>
      </c>
      <c r="S91" s="178">
        <f t="shared" si="15"/>
        <v>120511</v>
      </c>
      <c r="T91" s="178">
        <f t="shared" si="15"/>
        <v>1264199</v>
      </c>
      <c r="U91" s="178">
        <f t="shared" si="15"/>
        <v>757922</v>
      </c>
      <c r="V91" s="178">
        <f t="shared" si="15"/>
        <v>2994626</v>
      </c>
      <c r="W91" s="178">
        <f t="shared" si="15"/>
        <v>377789</v>
      </c>
      <c r="X91" s="178">
        <f t="shared" si="15"/>
        <v>449454</v>
      </c>
      <c r="Y91" s="178">
        <f t="shared" si="15"/>
        <v>328859</v>
      </c>
      <c r="Z91" s="178">
        <f t="shared" si="15"/>
        <v>757436</v>
      </c>
      <c r="AA91" s="178">
        <f t="shared" si="15"/>
        <v>226219</v>
      </c>
      <c r="AB91" s="178">
        <f t="shared" si="15"/>
        <v>103108</v>
      </c>
      <c r="AC91" s="178">
        <f t="shared" si="15"/>
        <v>88458</v>
      </c>
      <c r="AD91" s="178">
        <f t="shared" si="15"/>
        <v>88843</v>
      </c>
      <c r="AE91" s="178">
        <f t="shared" si="15"/>
        <v>551393</v>
      </c>
      <c r="AF91" s="178">
        <f t="shared" si="15"/>
        <v>443953</v>
      </c>
      <c r="AG91" s="178">
        <f t="shared" si="15"/>
        <v>38996</v>
      </c>
      <c r="AH91" s="178">
        <f t="shared" si="15"/>
        <v>249026</v>
      </c>
      <c r="AI91" s="178">
        <f t="shared" si="15"/>
        <v>293490</v>
      </c>
      <c r="AJ91" s="178">
        <f t="shared" si="15"/>
        <v>0</v>
      </c>
      <c r="AK91" s="178">
        <f t="shared" si="15"/>
        <v>184694</v>
      </c>
      <c r="AL91" s="178">
        <f t="shared" si="15"/>
        <v>485813</v>
      </c>
      <c r="AM91" s="178">
        <f t="shared" si="15"/>
        <v>107913</v>
      </c>
      <c r="AN91" s="178">
        <f t="shared" si="15"/>
        <v>409716</v>
      </c>
      <c r="AO91" s="178">
        <f t="shared" si="15"/>
        <v>472495</v>
      </c>
      <c r="AP91" s="178">
        <f t="shared" si="15"/>
        <v>244753</v>
      </c>
      <c r="AQ91" s="178">
        <f t="shared" si="15"/>
        <v>896954</v>
      </c>
      <c r="AR91" s="178">
        <f t="shared" si="15"/>
        <v>241135</v>
      </c>
      <c r="AS91" s="178">
        <f t="shared" si="15"/>
        <v>448734</v>
      </c>
      <c r="AT91" s="178">
        <f t="shared" si="15"/>
        <v>247971</v>
      </c>
      <c r="AU91" s="178">
        <f t="shared" si="15"/>
        <v>79223</v>
      </c>
      <c r="AV91" s="178">
        <f t="shared" si="15"/>
        <v>509863</v>
      </c>
      <c r="AW91" s="178">
        <f t="shared" si="15"/>
        <v>118408</v>
      </c>
      <c r="AX91" s="178">
        <f t="shared" si="15"/>
        <v>409337</v>
      </c>
      <c r="AY91" s="178">
        <f t="shared" si="15"/>
        <v>344784</v>
      </c>
      <c r="AZ91" s="178">
        <f t="shared" si="15"/>
        <v>551000</v>
      </c>
      <c r="BA91" s="178">
        <f t="shared" si="15"/>
        <v>94729</v>
      </c>
      <c r="BB91" s="178">
        <f t="shared" si="15"/>
        <v>247547</v>
      </c>
      <c r="BC91" s="178">
        <f t="shared" si="15"/>
        <v>136261</v>
      </c>
      <c r="BD91" s="178">
        <f t="shared" si="15"/>
        <v>112267</v>
      </c>
      <c r="BE91" s="178">
        <f t="shared" si="15"/>
        <v>258487</v>
      </c>
      <c r="BF91" s="178">
        <f t="shared" si="15"/>
        <v>474410</v>
      </c>
      <c r="BG91" s="178">
        <f t="shared" si="15"/>
        <v>1298391</v>
      </c>
      <c r="BH91" s="178">
        <f t="shared" si="15"/>
        <v>478727</v>
      </c>
      <c r="BI91" s="178">
        <f t="shared" si="15"/>
        <v>5152300</v>
      </c>
      <c r="BJ91" s="178">
        <f t="shared" si="15"/>
        <v>18002742</v>
      </c>
      <c r="BK91" s="178">
        <f t="shared" si="15"/>
        <v>5119136</v>
      </c>
      <c r="BL91" s="178">
        <f t="shared" si="15"/>
        <v>160918</v>
      </c>
      <c r="BM91" s="178">
        <f t="shared" si="15"/>
        <v>351526</v>
      </c>
      <c r="BN91" s="178">
        <f t="shared" si="15"/>
        <v>1270220</v>
      </c>
      <c r="BO91" s="178">
        <f t="shared" si="15"/>
        <v>2475743</v>
      </c>
      <c r="BP91" s="178">
        <f t="shared" si="15"/>
        <v>4750744</v>
      </c>
      <c r="BQ91" s="178">
        <f t="shared" ref="BQ91:CA91" si="16">SUM(BQ92:BQ94)</f>
        <v>523383</v>
      </c>
      <c r="BR91" s="178">
        <f t="shared" si="16"/>
        <v>330172</v>
      </c>
      <c r="BS91" s="178">
        <f t="shared" si="16"/>
        <v>8071707</v>
      </c>
      <c r="BT91" s="178">
        <f t="shared" si="16"/>
        <v>8457864</v>
      </c>
      <c r="BU91" s="178">
        <f t="shared" si="16"/>
        <v>8635852</v>
      </c>
      <c r="BV91" s="178">
        <f t="shared" si="16"/>
        <v>1864937</v>
      </c>
      <c r="BW91" s="178">
        <f t="shared" si="16"/>
        <v>3959805</v>
      </c>
      <c r="BX91" s="178">
        <f t="shared" si="16"/>
        <v>1869038</v>
      </c>
      <c r="BY91" s="178">
        <f t="shared" si="16"/>
        <v>2784747</v>
      </c>
      <c r="BZ91" s="178">
        <f t="shared" si="16"/>
        <v>1153037</v>
      </c>
      <c r="CA91" s="179">
        <f t="shared" si="16"/>
        <v>867453</v>
      </c>
      <c r="CB91" s="50">
        <f t="shared" si="4"/>
        <v>115113369</v>
      </c>
      <c r="CC91" s="127"/>
      <c r="CD91" s="127"/>
      <c r="CE91" s="127"/>
      <c r="CF91" s="127"/>
      <c r="CG91" s="127"/>
      <c r="CH91" s="127"/>
      <c r="CI91" s="127"/>
      <c r="CJ91" s="127"/>
      <c r="CK91" s="81"/>
      <c r="CL91" s="81"/>
    </row>
    <row r="92" spans="1:93" x14ac:dyDescent="0.25">
      <c r="C92" s="181" t="s">
        <v>826</v>
      </c>
      <c r="D92" s="61">
        <f t="array" ref="D92:CA92">TRANSPOSE('Sim_Vt_Of(IxI)'!$D$3:$D$78)</f>
        <v>127775</v>
      </c>
      <c r="E92" s="48">
        <v>62158</v>
      </c>
      <c r="F92" s="48">
        <v>99247</v>
      </c>
      <c r="G92" s="48">
        <v>31730</v>
      </c>
      <c r="H92" s="48">
        <v>1061811</v>
      </c>
      <c r="I92" s="48">
        <v>656114</v>
      </c>
      <c r="J92" s="48">
        <v>98675</v>
      </c>
      <c r="K92" s="48">
        <v>487466</v>
      </c>
      <c r="L92" s="48">
        <v>68349</v>
      </c>
      <c r="M92" s="48">
        <v>417297</v>
      </c>
      <c r="N92" s="48">
        <v>62554</v>
      </c>
      <c r="O92" s="48">
        <v>837166</v>
      </c>
      <c r="P92" s="48">
        <v>579333</v>
      </c>
      <c r="Q92" s="48">
        <v>136779</v>
      </c>
      <c r="R92" s="48">
        <v>402579</v>
      </c>
      <c r="S92" s="48">
        <v>47622</v>
      </c>
      <c r="T92" s="48">
        <v>441006</v>
      </c>
      <c r="U92" s="48">
        <v>472973</v>
      </c>
      <c r="V92" s="48">
        <v>428940</v>
      </c>
      <c r="W92" s="48">
        <v>154662</v>
      </c>
      <c r="X92" s="48">
        <v>143535</v>
      </c>
      <c r="Y92" s="48">
        <v>149994</v>
      </c>
      <c r="Z92" s="48">
        <v>204963</v>
      </c>
      <c r="AA92" s="48">
        <v>136249</v>
      </c>
      <c r="AB92" s="48">
        <v>66319</v>
      </c>
      <c r="AC92" s="48">
        <v>54521</v>
      </c>
      <c r="AD92" s="48">
        <v>23341</v>
      </c>
      <c r="AE92" s="48">
        <v>189564</v>
      </c>
      <c r="AF92" s="48">
        <v>232080</v>
      </c>
      <c r="AG92" s="48">
        <v>19050</v>
      </c>
      <c r="AH92" s="48">
        <v>139888</v>
      </c>
      <c r="AI92" s="48">
        <v>78037</v>
      </c>
      <c r="AJ92" s="48">
        <v>0</v>
      </c>
      <c r="AK92" s="48">
        <v>115409</v>
      </c>
      <c r="AL92" s="48">
        <v>177821</v>
      </c>
      <c r="AM92" s="48">
        <v>51977</v>
      </c>
      <c r="AN92" s="48">
        <v>143536</v>
      </c>
      <c r="AO92" s="48">
        <v>234100</v>
      </c>
      <c r="AP92" s="48">
        <v>89949</v>
      </c>
      <c r="AQ92" s="48">
        <v>81602</v>
      </c>
      <c r="AR92" s="48">
        <v>106008</v>
      </c>
      <c r="AS92" s="48">
        <v>218982</v>
      </c>
      <c r="AT92" s="48">
        <v>139989</v>
      </c>
      <c r="AU92" s="48">
        <v>48322</v>
      </c>
      <c r="AV92" s="48">
        <v>275122</v>
      </c>
      <c r="AW92" s="48">
        <v>69669</v>
      </c>
      <c r="AX92" s="48">
        <v>137475</v>
      </c>
      <c r="AY92" s="48">
        <v>150433</v>
      </c>
      <c r="AZ92" s="48">
        <v>213076</v>
      </c>
      <c r="BA92" s="48">
        <v>32880</v>
      </c>
      <c r="BB92" s="48">
        <v>116109</v>
      </c>
      <c r="BC92" s="48">
        <v>65004</v>
      </c>
      <c r="BD92" s="48">
        <v>85241</v>
      </c>
      <c r="BE92" s="48">
        <v>126258</v>
      </c>
      <c r="BF92" s="48">
        <v>230614</v>
      </c>
      <c r="BG92" s="48">
        <v>722555</v>
      </c>
      <c r="BH92" s="48">
        <v>313447</v>
      </c>
      <c r="BI92" s="48">
        <v>1616150</v>
      </c>
      <c r="BJ92" s="48">
        <v>7051696</v>
      </c>
      <c r="BK92" s="48">
        <v>1536478</v>
      </c>
      <c r="BL92" s="48">
        <v>111259</v>
      </c>
      <c r="BM92" s="48">
        <v>142816</v>
      </c>
      <c r="BN92" s="48">
        <v>693295</v>
      </c>
      <c r="BO92" s="48">
        <v>1152878</v>
      </c>
      <c r="BP92" s="48">
        <v>1504202</v>
      </c>
      <c r="BQ92" s="48">
        <v>252475</v>
      </c>
      <c r="BR92" s="48">
        <v>227018</v>
      </c>
      <c r="BS92" s="48">
        <v>250231</v>
      </c>
      <c r="BT92" s="48">
        <v>3642315</v>
      </c>
      <c r="BU92" s="48">
        <v>6276921</v>
      </c>
      <c r="BV92" s="48">
        <v>1410122</v>
      </c>
      <c r="BW92" s="48">
        <v>3583224</v>
      </c>
      <c r="BX92" s="48">
        <v>1124794</v>
      </c>
      <c r="BY92" s="48">
        <v>2540561</v>
      </c>
      <c r="BZ92" s="48">
        <v>603381</v>
      </c>
      <c r="CA92" s="55">
        <v>867453</v>
      </c>
      <c r="CB92" s="175">
        <f t="shared" si="4"/>
        <v>46644624</v>
      </c>
      <c r="CC92" s="81"/>
      <c r="CD92" s="81"/>
      <c r="CE92" s="81"/>
      <c r="CF92" s="81"/>
      <c r="CG92" s="81"/>
      <c r="CH92" s="81"/>
      <c r="CI92" s="81"/>
      <c r="CJ92" s="81"/>
      <c r="CK92" s="81"/>
      <c r="CL92" s="81"/>
    </row>
    <row r="93" spans="1:93" x14ac:dyDescent="0.25">
      <c r="C93" s="181" t="s">
        <v>837</v>
      </c>
      <c r="D93" s="61">
        <f t="array" ref="D93:CA93">TRANSPOSE('Sim_Vt_Of(IxI)'!$E$3:$E$78)</f>
        <v>1084</v>
      </c>
      <c r="E93" s="48">
        <v>1534</v>
      </c>
      <c r="F93" s="48">
        <v>521</v>
      </c>
      <c r="G93" s="48">
        <v>702</v>
      </c>
      <c r="H93" s="48">
        <v>9259</v>
      </c>
      <c r="I93" s="48">
        <v>4745</v>
      </c>
      <c r="J93" s="48">
        <v>1774</v>
      </c>
      <c r="K93" s="48">
        <v>4313</v>
      </c>
      <c r="L93" s="48">
        <v>1313</v>
      </c>
      <c r="M93" s="48">
        <v>7819</v>
      </c>
      <c r="N93" s="48">
        <v>628</v>
      </c>
      <c r="O93" s="48">
        <v>21886</v>
      </c>
      <c r="P93" s="48">
        <v>130149</v>
      </c>
      <c r="Q93" s="48">
        <v>6432</v>
      </c>
      <c r="R93" s="48">
        <v>67739</v>
      </c>
      <c r="S93" s="48">
        <v>5182</v>
      </c>
      <c r="T93" s="48">
        <v>3866</v>
      </c>
      <c r="U93" s="48">
        <v>10037</v>
      </c>
      <c r="V93" s="48">
        <v>4230</v>
      </c>
      <c r="W93" s="48">
        <v>3593</v>
      </c>
      <c r="X93" s="48">
        <v>2439</v>
      </c>
      <c r="Y93" s="48">
        <v>1546</v>
      </c>
      <c r="Z93" s="48">
        <v>3069</v>
      </c>
      <c r="AA93" s="48">
        <v>2521</v>
      </c>
      <c r="AB93" s="48">
        <v>1921</v>
      </c>
      <c r="AC93" s="48">
        <v>860</v>
      </c>
      <c r="AD93" s="48">
        <v>533</v>
      </c>
      <c r="AE93" s="48">
        <v>5690</v>
      </c>
      <c r="AF93" s="48">
        <v>4318</v>
      </c>
      <c r="AG93" s="48">
        <v>349</v>
      </c>
      <c r="AH93" s="48">
        <v>7985</v>
      </c>
      <c r="AI93" s="48">
        <v>2812</v>
      </c>
      <c r="AJ93" s="48">
        <v>0</v>
      </c>
      <c r="AK93" s="48">
        <v>3219</v>
      </c>
      <c r="AL93" s="48">
        <v>3089</v>
      </c>
      <c r="AM93" s="48">
        <v>888</v>
      </c>
      <c r="AN93" s="48">
        <v>3131</v>
      </c>
      <c r="AO93" s="48">
        <v>9538</v>
      </c>
      <c r="AP93" s="48">
        <v>2411</v>
      </c>
      <c r="AQ93" s="48">
        <v>2794</v>
      </c>
      <c r="AR93" s="48">
        <v>3843</v>
      </c>
      <c r="AS93" s="48">
        <v>4311</v>
      </c>
      <c r="AT93" s="48">
        <v>2863</v>
      </c>
      <c r="AU93" s="48">
        <v>591</v>
      </c>
      <c r="AV93" s="48">
        <v>7309</v>
      </c>
      <c r="AW93" s="48">
        <v>2048</v>
      </c>
      <c r="AX93" s="48">
        <v>9556</v>
      </c>
      <c r="AY93" s="48">
        <v>5525</v>
      </c>
      <c r="AZ93" s="48">
        <v>4325</v>
      </c>
      <c r="BA93" s="48">
        <v>2733</v>
      </c>
      <c r="BB93" s="48">
        <v>2792</v>
      </c>
      <c r="BC93" s="48">
        <v>1570</v>
      </c>
      <c r="BD93" s="48">
        <v>3133</v>
      </c>
      <c r="BE93" s="48">
        <v>2787</v>
      </c>
      <c r="BF93" s="48">
        <v>4642</v>
      </c>
      <c r="BG93" s="48">
        <v>21115</v>
      </c>
      <c r="BH93" s="48">
        <v>5086</v>
      </c>
      <c r="BI93" s="48">
        <v>35463</v>
      </c>
      <c r="BJ93" s="48">
        <v>233078</v>
      </c>
      <c r="BK93" s="48">
        <v>64969</v>
      </c>
      <c r="BL93" s="48">
        <v>1996</v>
      </c>
      <c r="BM93" s="48">
        <v>5157</v>
      </c>
      <c r="BN93" s="48">
        <v>11001</v>
      </c>
      <c r="BO93" s="48">
        <v>50827</v>
      </c>
      <c r="BP93" s="48">
        <v>332981</v>
      </c>
      <c r="BQ93" s="48">
        <v>81832</v>
      </c>
      <c r="BR93" s="48">
        <v>19142</v>
      </c>
      <c r="BS93" s="48">
        <v>79093</v>
      </c>
      <c r="BT93" s="48">
        <v>93760</v>
      </c>
      <c r="BU93" s="48">
        <v>7660</v>
      </c>
      <c r="BV93" s="48">
        <v>20836</v>
      </c>
      <c r="BW93" s="48">
        <v>221</v>
      </c>
      <c r="BX93" s="48">
        <v>21716</v>
      </c>
      <c r="BY93" s="48">
        <v>176</v>
      </c>
      <c r="BZ93" s="48">
        <v>33460</v>
      </c>
      <c r="CA93" s="55">
        <v>0</v>
      </c>
      <c r="CB93" s="175">
        <f t="shared" si="4"/>
        <v>1523516</v>
      </c>
      <c r="CC93" s="81"/>
      <c r="CD93" s="81"/>
      <c r="CE93" s="81"/>
      <c r="CF93" s="81"/>
      <c r="CG93" s="81"/>
      <c r="CH93" s="81"/>
      <c r="CI93" s="81"/>
      <c r="CJ93" s="81"/>
      <c r="CK93" s="81"/>
      <c r="CL93" s="81"/>
    </row>
    <row r="94" spans="1:93" x14ac:dyDescent="0.25">
      <c r="C94" s="181" t="s">
        <v>838</v>
      </c>
      <c r="D94" s="61">
        <f t="array" ref="D94:CA94">TRANSPOSE('Sim_Vt_Of(IxI)'!$F$3:$F$78)</f>
        <v>391876</v>
      </c>
      <c r="E94" s="48">
        <v>108602</v>
      </c>
      <c r="F94" s="48">
        <v>385931</v>
      </c>
      <c r="G94" s="48">
        <v>66584</v>
      </c>
      <c r="H94" s="48">
        <v>1987343</v>
      </c>
      <c r="I94" s="48">
        <v>223893</v>
      </c>
      <c r="J94" s="48">
        <v>171319</v>
      </c>
      <c r="K94" s="48">
        <v>2040418</v>
      </c>
      <c r="L94" s="48">
        <v>296547</v>
      </c>
      <c r="M94" s="48">
        <v>757824</v>
      </c>
      <c r="N94" s="48">
        <v>239566</v>
      </c>
      <c r="O94" s="48">
        <v>698198</v>
      </c>
      <c r="P94" s="48">
        <v>2018810</v>
      </c>
      <c r="Q94" s="48">
        <v>5188924</v>
      </c>
      <c r="R94" s="48">
        <v>1359385</v>
      </c>
      <c r="S94" s="48">
        <v>67707</v>
      </c>
      <c r="T94" s="48">
        <v>819327</v>
      </c>
      <c r="U94" s="48">
        <v>274912</v>
      </c>
      <c r="V94" s="48">
        <v>2561456</v>
      </c>
      <c r="W94" s="48">
        <v>219534</v>
      </c>
      <c r="X94" s="48">
        <v>303480</v>
      </c>
      <c r="Y94" s="48">
        <v>177319</v>
      </c>
      <c r="Z94" s="48">
        <v>549404</v>
      </c>
      <c r="AA94" s="48">
        <v>87449</v>
      </c>
      <c r="AB94" s="48">
        <v>34868</v>
      </c>
      <c r="AC94" s="48">
        <v>33077</v>
      </c>
      <c r="AD94" s="48">
        <v>64969</v>
      </c>
      <c r="AE94" s="48">
        <v>356139</v>
      </c>
      <c r="AF94" s="48">
        <v>207555</v>
      </c>
      <c r="AG94" s="48">
        <v>19597</v>
      </c>
      <c r="AH94" s="48">
        <v>101153</v>
      </c>
      <c r="AI94" s="48">
        <v>212641</v>
      </c>
      <c r="AJ94" s="48">
        <v>0</v>
      </c>
      <c r="AK94" s="48">
        <v>66066</v>
      </c>
      <c r="AL94" s="48">
        <v>304903</v>
      </c>
      <c r="AM94" s="48">
        <v>55048</v>
      </c>
      <c r="AN94" s="48">
        <v>263049</v>
      </c>
      <c r="AO94" s="48">
        <v>228857</v>
      </c>
      <c r="AP94" s="48">
        <v>152393</v>
      </c>
      <c r="AQ94" s="48">
        <v>812558</v>
      </c>
      <c r="AR94" s="48">
        <v>131284</v>
      </c>
      <c r="AS94" s="48">
        <v>225441</v>
      </c>
      <c r="AT94" s="48">
        <v>105119</v>
      </c>
      <c r="AU94" s="48">
        <v>30310</v>
      </c>
      <c r="AV94" s="48">
        <v>227432</v>
      </c>
      <c r="AW94" s="48">
        <v>46691</v>
      </c>
      <c r="AX94" s="48">
        <v>262306</v>
      </c>
      <c r="AY94" s="48">
        <v>188826</v>
      </c>
      <c r="AZ94" s="48">
        <v>333599</v>
      </c>
      <c r="BA94" s="48">
        <v>59116</v>
      </c>
      <c r="BB94" s="48">
        <v>128646</v>
      </c>
      <c r="BC94" s="48">
        <v>69687</v>
      </c>
      <c r="BD94" s="48">
        <v>23893</v>
      </c>
      <c r="BE94" s="48">
        <v>129442</v>
      </c>
      <c r="BF94" s="48">
        <v>239154</v>
      </c>
      <c r="BG94" s="48">
        <v>554721</v>
      </c>
      <c r="BH94" s="48">
        <v>160194</v>
      </c>
      <c r="BI94" s="48">
        <v>3500687</v>
      </c>
      <c r="BJ94" s="48">
        <v>10717968</v>
      </c>
      <c r="BK94" s="48">
        <v>3517689</v>
      </c>
      <c r="BL94" s="48">
        <v>47663</v>
      </c>
      <c r="BM94" s="48">
        <v>203553</v>
      </c>
      <c r="BN94" s="48">
        <v>565924</v>
      </c>
      <c r="BO94" s="48">
        <v>1272038</v>
      </c>
      <c r="BP94" s="48">
        <v>2913561</v>
      </c>
      <c r="BQ94" s="48">
        <v>189076</v>
      </c>
      <c r="BR94" s="48">
        <v>84012</v>
      </c>
      <c r="BS94" s="48">
        <v>7742383</v>
      </c>
      <c r="BT94" s="48">
        <v>4721789</v>
      </c>
      <c r="BU94" s="48">
        <v>2351271</v>
      </c>
      <c r="BV94" s="48">
        <v>433979</v>
      </c>
      <c r="BW94" s="48">
        <v>376360</v>
      </c>
      <c r="BX94" s="48">
        <v>722528</v>
      </c>
      <c r="BY94" s="48">
        <v>244010</v>
      </c>
      <c r="BZ94" s="48">
        <v>516196</v>
      </c>
      <c r="CA94" s="55">
        <v>0</v>
      </c>
      <c r="CB94" s="175">
        <f t="shared" si="4"/>
        <v>66945229</v>
      </c>
      <c r="CC94" s="81"/>
      <c r="CD94" s="81"/>
      <c r="CE94" s="81"/>
      <c r="CF94" s="81"/>
      <c r="CG94" s="81"/>
      <c r="CH94" s="81"/>
      <c r="CI94" s="81"/>
      <c r="CJ94" s="81"/>
      <c r="CK94" s="81"/>
      <c r="CL94" s="81"/>
    </row>
    <row r="95" spans="1:93" x14ac:dyDescent="0.25">
      <c r="C95" s="183" t="s">
        <v>839</v>
      </c>
      <c r="D95" s="184">
        <f>D90+D92+D93+D94</f>
        <v>805413.00000000023</v>
      </c>
      <c r="E95" s="166">
        <f t="shared" ref="E95:BP95" si="17">E90+E92+E93+E94</f>
        <v>429026.99999999994</v>
      </c>
      <c r="F95" s="166">
        <f t="shared" si="17"/>
        <v>807806.00000000012</v>
      </c>
      <c r="G95" s="166">
        <f t="shared" si="17"/>
        <v>261227.00000000003</v>
      </c>
      <c r="H95" s="166">
        <f t="shared" si="17"/>
        <v>5776166.0000000009</v>
      </c>
      <c r="I95" s="166">
        <f t="shared" si="17"/>
        <v>1571069.9999999995</v>
      </c>
      <c r="J95" s="166">
        <f t="shared" si="17"/>
        <v>566929</v>
      </c>
      <c r="K95" s="166">
        <f t="shared" si="17"/>
        <v>3746250.0000000009</v>
      </c>
      <c r="L95" s="166">
        <f t="shared" si="17"/>
        <v>611820</v>
      </c>
      <c r="M95" s="166">
        <f t="shared" si="17"/>
        <v>2926305.9999999977</v>
      </c>
      <c r="N95" s="166">
        <f t="shared" si="17"/>
        <v>475418.99999999994</v>
      </c>
      <c r="O95" s="166">
        <f t="shared" si="17"/>
        <v>6182951.0000000047</v>
      </c>
      <c r="P95" s="166">
        <f t="shared" si="17"/>
        <v>3979566.0000000009</v>
      </c>
      <c r="Q95" s="166">
        <f t="shared" si="17"/>
        <v>9759347.0000000037</v>
      </c>
      <c r="R95" s="166">
        <f t="shared" si="17"/>
        <v>3393595.0000000009</v>
      </c>
      <c r="S95" s="166">
        <f t="shared" si="17"/>
        <v>285016.00000000006</v>
      </c>
      <c r="T95" s="166">
        <f t="shared" si="17"/>
        <v>3154996.0000000019</v>
      </c>
      <c r="U95" s="166">
        <f t="shared" si="17"/>
        <v>3187229.0000000033</v>
      </c>
      <c r="V95" s="166">
        <f t="shared" si="17"/>
        <v>7246533.0000000037</v>
      </c>
      <c r="W95" s="166">
        <f t="shared" si="17"/>
        <v>1650735.0000000016</v>
      </c>
      <c r="X95" s="166">
        <f t="shared" si="17"/>
        <v>1780122.0000000021</v>
      </c>
      <c r="Y95" s="166">
        <f t="shared" si="17"/>
        <v>756127.00000000047</v>
      </c>
      <c r="Z95" s="166">
        <f t="shared" si="17"/>
        <v>2090877</v>
      </c>
      <c r="AA95" s="166">
        <f t="shared" si="17"/>
        <v>522791.00000000012</v>
      </c>
      <c r="AB95" s="166">
        <f t="shared" si="17"/>
        <v>564909.99999999988</v>
      </c>
      <c r="AC95" s="166">
        <f t="shared" si="17"/>
        <v>252738</v>
      </c>
      <c r="AD95" s="166">
        <f t="shared" si="17"/>
        <v>275773.00000000012</v>
      </c>
      <c r="AE95" s="166">
        <f t="shared" si="17"/>
        <v>2827832.0000000047</v>
      </c>
      <c r="AF95" s="166">
        <f t="shared" si="17"/>
        <v>1192532.0000000009</v>
      </c>
      <c r="AG95" s="166">
        <f t="shared" si="17"/>
        <v>134349.00000000017</v>
      </c>
      <c r="AH95" s="166">
        <f t="shared" si="17"/>
        <v>909390.00000000047</v>
      </c>
      <c r="AI95" s="166">
        <f t="shared" si="17"/>
        <v>642656.00000000035</v>
      </c>
      <c r="AJ95" s="166">
        <f t="shared" si="17"/>
        <v>0</v>
      </c>
      <c r="AK95" s="166">
        <f t="shared" si="17"/>
        <v>495576.00000000029</v>
      </c>
      <c r="AL95" s="166">
        <f t="shared" si="17"/>
        <v>1037761</v>
      </c>
      <c r="AM95" s="166">
        <f t="shared" si="17"/>
        <v>286219.00000000006</v>
      </c>
      <c r="AN95" s="166">
        <f t="shared" si="17"/>
        <v>1000890.0000000007</v>
      </c>
      <c r="AO95" s="166">
        <f t="shared" si="17"/>
        <v>1875149.9999999993</v>
      </c>
      <c r="AP95" s="166">
        <f t="shared" si="17"/>
        <v>538186</v>
      </c>
      <c r="AQ95" s="166">
        <f t="shared" si="17"/>
        <v>4880779.9999999972</v>
      </c>
      <c r="AR95" s="166">
        <f t="shared" si="17"/>
        <v>685168.00000000047</v>
      </c>
      <c r="AS95" s="166">
        <f t="shared" si="17"/>
        <v>1248351.0000000009</v>
      </c>
      <c r="AT95" s="166">
        <f t="shared" si="17"/>
        <v>583600.99999999977</v>
      </c>
      <c r="AU95" s="166">
        <f t="shared" si="17"/>
        <v>205157</v>
      </c>
      <c r="AV95" s="166">
        <f t="shared" si="17"/>
        <v>1534312.9999999995</v>
      </c>
      <c r="AW95" s="166">
        <f t="shared" si="17"/>
        <v>313347</v>
      </c>
      <c r="AX95" s="166">
        <f t="shared" si="17"/>
        <v>985803.00000000023</v>
      </c>
      <c r="AY95" s="166">
        <f t="shared" si="17"/>
        <v>1456535.0000000005</v>
      </c>
      <c r="AZ95" s="166">
        <f t="shared" si="17"/>
        <v>1235267.0000000005</v>
      </c>
      <c r="BA95" s="166">
        <f t="shared" si="17"/>
        <v>239045</v>
      </c>
      <c r="BB95" s="166">
        <f t="shared" si="17"/>
        <v>848546</v>
      </c>
      <c r="BC95" s="166">
        <f t="shared" si="17"/>
        <v>271303.00000000006</v>
      </c>
      <c r="BD95" s="166">
        <f t="shared" si="17"/>
        <v>643280.00000000047</v>
      </c>
      <c r="BE95" s="166">
        <f t="shared" si="17"/>
        <v>624363.00000000023</v>
      </c>
      <c r="BF95" s="166">
        <f t="shared" si="17"/>
        <v>860223.00000000047</v>
      </c>
      <c r="BG95" s="166">
        <f t="shared" si="17"/>
        <v>3604115.0000000005</v>
      </c>
      <c r="BH95" s="166">
        <f t="shared" si="17"/>
        <v>1128894.9999999998</v>
      </c>
      <c r="BI95" s="166">
        <f t="shared" si="17"/>
        <v>11065018.000000002</v>
      </c>
      <c r="BJ95" s="166">
        <f t="shared" si="17"/>
        <v>28295083</v>
      </c>
      <c r="BK95" s="166">
        <f t="shared" si="17"/>
        <v>12815494</v>
      </c>
      <c r="BL95" s="166">
        <f t="shared" si="17"/>
        <v>394196</v>
      </c>
      <c r="BM95" s="166">
        <f t="shared" si="17"/>
        <v>654599.00000000023</v>
      </c>
      <c r="BN95" s="166">
        <f t="shared" si="17"/>
        <v>2774883.0000000005</v>
      </c>
      <c r="BO95" s="166">
        <f t="shared" si="17"/>
        <v>4972532.9999999981</v>
      </c>
      <c r="BP95" s="166">
        <f t="shared" si="17"/>
        <v>7046747.0000000019</v>
      </c>
      <c r="BQ95" s="166">
        <f t="shared" ref="BQ95:CA95" si="18">BQ90+BQ92+BQ93+BQ94</f>
        <v>1890294.0000000012</v>
      </c>
      <c r="BR95" s="166">
        <f t="shared" si="18"/>
        <v>698774.00000000023</v>
      </c>
      <c r="BS95" s="166">
        <f t="shared" si="18"/>
        <v>11086105.000000002</v>
      </c>
      <c r="BT95" s="166">
        <f t="shared" si="18"/>
        <v>14026084.000000011</v>
      </c>
      <c r="BU95" s="166">
        <f t="shared" si="18"/>
        <v>10190781.000000002</v>
      </c>
      <c r="BV95" s="166">
        <f t="shared" si="18"/>
        <v>3059657.0000000009</v>
      </c>
      <c r="BW95" s="166">
        <f t="shared" si="18"/>
        <v>4414952</v>
      </c>
      <c r="BX95" s="166">
        <f t="shared" si="18"/>
        <v>4202264.0000000047</v>
      </c>
      <c r="BY95" s="166">
        <f t="shared" si="18"/>
        <v>4015647.0000000014</v>
      </c>
      <c r="BZ95" s="166">
        <f t="shared" si="18"/>
        <v>2490549.0000000005</v>
      </c>
      <c r="CA95" s="185">
        <f t="shared" si="18"/>
        <v>867453</v>
      </c>
      <c r="CB95" s="49">
        <f t="shared" si="4"/>
        <v>220310485.00000003</v>
      </c>
      <c r="CC95" s="81"/>
      <c r="CD95" s="81"/>
      <c r="CE95" s="81"/>
      <c r="CF95" s="81"/>
      <c r="CG95" s="81"/>
      <c r="CH95" s="81"/>
      <c r="CI95" s="81"/>
      <c r="CJ95" s="81"/>
      <c r="CK95" s="81"/>
      <c r="CL95" s="81"/>
    </row>
    <row r="96" spans="1:93" x14ac:dyDescent="0.25">
      <c r="C96" s="188" t="s">
        <v>840</v>
      </c>
      <c r="D96" s="76">
        <f>+'MIP(IxI)_TFEVP'!D96+Sim_L_Of_efectoEBEIMB!B79+Sim_L_Of_insp_efecto!B79</f>
        <v>102486</v>
      </c>
      <c r="E96" s="76">
        <f>+'MIP(IxI)_TFEVP'!E96+Sim_L_Of_efectoEBEIMB!C79+Sim_L_Of_insp_efecto!C79</f>
        <v>19711</v>
      </c>
      <c r="F96" s="76">
        <f>+'MIP(IxI)_TFEVP'!F96+Sim_L_Of_efectoEBEIMB!D79+Sim_L_Of_insp_efecto!D79</f>
        <v>81809</v>
      </c>
      <c r="G96" s="76">
        <f>+'MIP(IxI)_TFEVP'!G96+Sim_L_Of_efectoEBEIMB!E79+Sim_L_Of_insp_efecto!E79</f>
        <v>4406</v>
      </c>
      <c r="H96" s="76">
        <f>+'MIP(IxI)_TFEVP'!H96+Sim_L_Of_efectoEBEIMB!F79+Sim_L_Of_insp_efecto!F79</f>
        <v>276430</v>
      </c>
      <c r="I96" s="76">
        <f>+'MIP(IxI)_TFEVP'!I96+Sim_L_Of_efectoEBEIMB!G79+Sim_L_Of_insp_efecto!G79</f>
        <v>71454</v>
      </c>
      <c r="J96" s="76">
        <f>+'MIP(IxI)_TFEVP'!J96+Sim_L_Of_efectoEBEIMB!H79+Sim_L_Of_insp_efecto!H79</f>
        <v>15320</v>
      </c>
      <c r="K96" s="76">
        <f>+'MIP(IxI)_TFEVP'!K96+Sim_L_Of_efectoEBEIMB!I79+Sim_L_Of_insp_efecto!I79</f>
        <v>218642</v>
      </c>
      <c r="L96" s="76">
        <f>+'MIP(IxI)_TFEVP'!L96+Sim_L_Of_efectoEBEIMB!J79+Sim_L_Of_insp_efecto!J79</f>
        <v>29880</v>
      </c>
      <c r="M96" s="76">
        <f>+'MIP(IxI)_TFEVP'!M96+Sim_L_Of_efectoEBEIMB!K79+Sim_L_Of_insp_efecto!K79</f>
        <v>1511141</v>
      </c>
      <c r="N96" s="76">
        <f>+'MIP(IxI)_TFEVP'!N96+Sim_L_Of_efectoEBEIMB!L79+Sim_L_Of_insp_efecto!L79</f>
        <v>22918</v>
      </c>
      <c r="O96" s="76">
        <f>+'MIP(IxI)_TFEVP'!O96+Sim_L_Of_efectoEBEIMB!M79+Sim_L_Of_insp_efecto!M79</f>
        <v>144095</v>
      </c>
      <c r="P96" s="76">
        <f>+'MIP(IxI)_TFEVP'!P96+Sim_L_Of_efectoEBEIMB!N79+Sim_L_Of_insp_efecto!N79</f>
        <v>22828</v>
      </c>
      <c r="Q96" s="76">
        <f>+'MIP(IxI)_TFEVP'!Q96+Sim_L_Of_efectoEBEIMB!O79+Sim_L_Of_insp_efecto!O79</f>
        <v>5903</v>
      </c>
      <c r="R96" s="76">
        <f>+'MIP(IxI)_TFEVP'!R96+Sim_L_Of_efectoEBEIMB!P79+Sim_L_Of_insp_efecto!P79</f>
        <v>37927</v>
      </c>
      <c r="S96" s="76">
        <f>+'MIP(IxI)_TFEVP'!S96+Sim_L_Of_efectoEBEIMB!Q79+Sim_L_Of_insp_efecto!Q79</f>
        <v>5705</v>
      </c>
      <c r="T96" s="76">
        <f>+'MIP(IxI)_TFEVP'!T96+Sim_L_Of_efectoEBEIMB!R79+Sim_L_Of_insp_efecto!R79</f>
        <v>87403</v>
      </c>
      <c r="U96" s="76">
        <f>+'MIP(IxI)_TFEVP'!U96+Sim_L_Of_efectoEBEIMB!S79+Sim_L_Of_insp_efecto!S79</f>
        <v>92519</v>
      </c>
      <c r="V96" s="76">
        <f>+'MIP(IxI)_TFEVP'!V96+Sim_L_Of_efectoEBEIMB!T79+Sim_L_Of_insp_efecto!T79</f>
        <v>166932</v>
      </c>
      <c r="W96" s="76">
        <f>+'MIP(IxI)_TFEVP'!W96+Sim_L_Of_efectoEBEIMB!U79+Sim_L_Of_insp_efecto!U79</f>
        <v>36247</v>
      </c>
      <c r="X96" s="76">
        <f>+'MIP(IxI)_TFEVP'!X96+Sim_L_Of_efectoEBEIMB!V79+Sim_L_Of_insp_efecto!V79</f>
        <v>40738</v>
      </c>
      <c r="Y96" s="76">
        <f>+'MIP(IxI)_TFEVP'!Y96+Sim_L_Of_efectoEBEIMB!W79+Sim_L_Of_insp_efecto!W79</f>
        <v>56678</v>
      </c>
      <c r="Z96" s="76">
        <f>+'MIP(IxI)_TFEVP'!Z96+Sim_L_Of_efectoEBEIMB!X79+Sim_L_Of_insp_efecto!X79</f>
        <v>65808</v>
      </c>
      <c r="AA96" s="76">
        <f>+'MIP(IxI)_TFEVP'!AA96+Sim_L_Of_efectoEBEIMB!Y79+Sim_L_Of_insp_efecto!Y79</f>
        <v>13918</v>
      </c>
      <c r="AB96" s="76">
        <f>+'MIP(IxI)_TFEVP'!AB96+Sim_L_Of_efectoEBEIMB!Z79+Sim_L_Of_insp_efecto!Z79</f>
        <v>12544</v>
      </c>
      <c r="AC96" s="76">
        <f>+'MIP(IxI)_TFEVP'!AC96+Sim_L_Of_efectoEBEIMB!AA79+Sim_L_Of_insp_efecto!AA79</f>
        <v>4251</v>
      </c>
      <c r="AD96" s="76">
        <f>+'MIP(IxI)_TFEVP'!AD96+Sim_L_Of_efectoEBEIMB!AB79+Sim_L_Of_insp_efecto!AB79</f>
        <v>13431</v>
      </c>
      <c r="AE96" s="76">
        <f>+'MIP(IxI)_TFEVP'!AE96+Sim_L_Of_efectoEBEIMB!AC79+Sim_L_Of_insp_efecto!AC79</f>
        <v>12912</v>
      </c>
      <c r="AF96" s="76">
        <f>+'MIP(IxI)_TFEVP'!AF96+Sim_L_Of_efectoEBEIMB!AD79+Sim_L_Of_insp_efecto!AD79</f>
        <v>14437</v>
      </c>
      <c r="AG96" s="76">
        <f>+'MIP(IxI)_TFEVP'!AG96+Sim_L_Of_efectoEBEIMB!AE79+Sim_L_Of_insp_efecto!AE79</f>
        <v>47214</v>
      </c>
      <c r="AH96" s="76">
        <f>+'MIP(IxI)_TFEVP'!AH96+Sim_L_Of_efectoEBEIMB!AF79+Sim_L_Of_insp_efecto!AF79</f>
        <v>12010</v>
      </c>
      <c r="AI96" s="76">
        <f>+'MIP(IxI)_TFEVP'!AI96+Sim_L_Of_efectoEBEIMB!AG79+Sim_L_Of_insp_efecto!AG79</f>
        <v>19206</v>
      </c>
      <c r="AJ96" s="76">
        <f>+'MIP(IxI)_TFEVP'!AJ96+Sim_L_Of_efectoEBEIMB!AH79+Sim_L_Of_insp_efecto!AH79</f>
        <v>0</v>
      </c>
      <c r="AK96" s="76">
        <f>+'MIP(IxI)_TFEVP'!AK96+Sim_L_Of_efectoEBEIMB!AI79+Sim_L_Of_insp_efecto!AI79</f>
        <v>19885</v>
      </c>
      <c r="AL96" s="76">
        <f>+'MIP(IxI)_TFEVP'!AL96+Sim_L_Of_efectoEBEIMB!AJ79+Sim_L_Of_insp_efecto!AJ79</f>
        <v>107973</v>
      </c>
      <c r="AM96" s="76">
        <f>+'MIP(IxI)_TFEVP'!AM96+Sim_L_Of_efectoEBEIMB!AK79+Sim_L_Of_insp_efecto!AK79</f>
        <v>20318</v>
      </c>
      <c r="AN96" s="76">
        <f>+'MIP(IxI)_TFEVP'!AN96+Sim_L_Of_efectoEBEIMB!AL79+Sim_L_Of_insp_efecto!AL79</f>
        <v>36888</v>
      </c>
      <c r="AO96" s="76">
        <f>+'MIP(IxI)_TFEVP'!AO96+Sim_L_Of_efectoEBEIMB!AM79+Sim_L_Of_insp_efecto!AM79</f>
        <v>22385</v>
      </c>
      <c r="AP96" s="76">
        <f>+'MIP(IxI)_TFEVP'!AP96+Sim_L_Of_efectoEBEIMB!AN79+Sim_L_Of_insp_efecto!AN79</f>
        <v>12655</v>
      </c>
      <c r="AQ96" s="76">
        <f>+'MIP(IxI)_TFEVP'!AQ96+Sim_L_Of_efectoEBEIMB!AO79+Sim_L_Of_insp_efecto!AO79</f>
        <v>3756</v>
      </c>
      <c r="AR96" s="76">
        <f>+'MIP(IxI)_TFEVP'!AR96+Sim_L_Of_efectoEBEIMB!AP79+Sim_L_Of_insp_efecto!AP79</f>
        <v>13655</v>
      </c>
      <c r="AS96" s="76">
        <f>+'MIP(IxI)_TFEVP'!AS96+Sim_L_Of_efectoEBEIMB!AQ79+Sim_L_Of_insp_efecto!AQ79</f>
        <v>24846</v>
      </c>
      <c r="AT96" s="76">
        <f>+'MIP(IxI)_TFEVP'!AT96+Sim_L_Of_efectoEBEIMB!AR79+Sim_L_Of_insp_efecto!AR79</f>
        <v>7397</v>
      </c>
      <c r="AU96" s="76">
        <f>+'MIP(IxI)_TFEVP'!AU96+Sim_L_Of_efectoEBEIMB!AS79+Sim_L_Of_insp_efecto!AS79</f>
        <v>4054</v>
      </c>
      <c r="AV96" s="76">
        <f>+'MIP(IxI)_TFEVP'!AV96+Sim_L_Of_efectoEBEIMB!AT79+Sim_L_Of_insp_efecto!AT79</f>
        <v>20581</v>
      </c>
      <c r="AW96" s="76">
        <f>+'MIP(IxI)_TFEVP'!AW96+Sim_L_Of_efectoEBEIMB!AU79+Sim_L_Of_insp_efecto!AU79</f>
        <v>12690</v>
      </c>
      <c r="AX96" s="76">
        <f>+'MIP(IxI)_TFEVP'!AX96+Sim_L_Of_efectoEBEIMB!AV79+Sim_L_Of_insp_efecto!AV79</f>
        <v>16242</v>
      </c>
      <c r="AY96" s="76">
        <f>+'MIP(IxI)_TFEVP'!AY96+Sim_L_Of_efectoEBEIMB!AW79+Sim_L_Of_insp_efecto!AW79</f>
        <v>15441</v>
      </c>
      <c r="AZ96" s="76">
        <f>+'MIP(IxI)_TFEVP'!AZ96+Sim_L_Of_efectoEBEIMB!AX79+Sim_L_Of_insp_efecto!AX79</f>
        <v>54300</v>
      </c>
      <c r="BA96" s="76">
        <f>+'MIP(IxI)_TFEVP'!BA96+Sim_L_Of_efectoEBEIMB!AY79+Sim_L_Of_insp_efecto!AY79</f>
        <v>4657</v>
      </c>
      <c r="BB96" s="76">
        <f>+'MIP(IxI)_TFEVP'!BB96+Sim_L_Of_efectoEBEIMB!AZ79+Sim_L_Of_insp_efecto!AZ79</f>
        <v>15091</v>
      </c>
      <c r="BC96" s="76">
        <f>+'MIP(IxI)_TFEVP'!BC96+Sim_L_Of_efectoEBEIMB!BA79+Sim_L_Of_insp_efecto!BA79</f>
        <v>8209</v>
      </c>
      <c r="BD96" s="76">
        <f>+'MIP(IxI)_TFEVP'!BD96+Sim_L_Of_efectoEBEIMB!BB79+Sim_L_Of_insp_efecto!BB79</f>
        <v>10258</v>
      </c>
      <c r="BE96" s="76">
        <f>+'MIP(IxI)_TFEVP'!BE96+Sim_L_Of_efectoEBEIMB!BC79+Sim_L_Of_insp_efecto!BC79</f>
        <v>38276</v>
      </c>
      <c r="BF96" s="76">
        <f>+'MIP(IxI)_TFEVP'!BF96+Sim_L_Of_efectoEBEIMB!BD79+Sim_L_Of_insp_efecto!BD79</f>
        <v>52767</v>
      </c>
      <c r="BG96" s="76">
        <f>+'MIP(IxI)_TFEVP'!BG96+Sim_L_Of_efectoEBEIMB!BE79+Sim_L_Of_insp_efecto!BE79</f>
        <v>43030</v>
      </c>
      <c r="BH96" s="76">
        <f>+'MIP(IxI)_TFEVP'!BH96+Sim_L_Of_efectoEBEIMB!BF79+Sim_L_Of_insp_efecto!BF79</f>
        <v>24614</v>
      </c>
      <c r="BI96" s="76">
        <f>+'MIP(IxI)_TFEVP'!BI96+Sim_L_Of_efectoEBEIMB!BG79+Sim_L_Of_insp_efecto!BG79</f>
        <v>393292</v>
      </c>
      <c r="BJ96" s="76">
        <f>+'MIP(IxI)_TFEVP'!BJ96+Sim_L_Of_efectoEBEIMB!BH79+Sim_L_Of_insp_efecto!BH79</f>
        <v>1449337</v>
      </c>
      <c r="BK96" s="76">
        <f>+'MIP(IxI)_TFEVP'!BK96+Sim_L_Of_efectoEBEIMB!BI79+Sim_L_Of_insp_efecto!BI79</f>
        <v>448367</v>
      </c>
      <c r="BL96" s="76">
        <f>+'MIP(IxI)_TFEVP'!BL96+Sim_L_Of_efectoEBEIMB!BJ79+Sim_L_Of_insp_efecto!BJ79</f>
        <v>26723</v>
      </c>
      <c r="BM96" s="76">
        <f>+'MIP(IxI)_TFEVP'!BM96+Sim_L_Of_efectoEBEIMB!BK79+Sim_L_Of_insp_efecto!BK79</f>
        <v>20826</v>
      </c>
      <c r="BN96" s="76">
        <f>+'MIP(IxI)_TFEVP'!BN96+Sim_L_Of_efectoEBEIMB!BL79+Sim_L_Of_insp_efecto!BL79</f>
        <v>363823</v>
      </c>
      <c r="BO96" s="76">
        <f>+'MIP(IxI)_TFEVP'!BO96+Sim_L_Of_efectoEBEIMB!BM79+Sim_L_Of_insp_efecto!BM79</f>
        <v>102538</v>
      </c>
      <c r="BP96" s="76">
        <f>+'MIP(IxI)_TFEVP'!BP96+Sim_L_Of_efectoEBEIMB!BN79+Sim_L_Of_insp_efecto!BN79</f>
        <v>121116</v>
      </c>
      <c r="BQ96" s="76">
        <f>+'MIP(IxI)_TFEVP'!BQ96+Sim_L_Of_efectoEBEIMB!BO79+Sim_L_Of_insp_efecto!BO79</f>
        <v>18708</v>
      </c>
      <c r="BR96" s="76">
        <f>+'MIP(IxI)_TFEVP'!BR96+Sim_L_Of_efectoEBEIMB!BP79+Sim_L_Of_insp_efecto!BP79</f>
        <v>14542</v>
      </c>
      <c r="BS96" s="76">
        <f>+'MIP(IxI)_TFEVP'!BS96+Sim_L_Of_efectoEBEIMB!BQ79+Sim_L_Of_insp_efecto!BQ79</f>
        <v>24391</v>
      </c>
      <c r="BT96" s="76">
        <f>+'MIP(IxI)_TFEVP'!BT96+Sim_L_Of_efectoEBEIMB!BR79+Sim_L_Of_insp_efecto!BR79</f>
        <v>549617</v>
      </c>
      <c r="BU96" s="76">
        <f>+'MIP(IxI)_TFEVP'!BU96+Sim_L_Of_efectoEBEIMB!BS79+Sim_L_Of_insp_efecto!BS79</f>
        <v>202224</v>
      </c>
      <c r="BV96" s="76">
        <f>+'MIP(IxI)_TFEVP'!BV96+Sim_L_Of_efectoEBEIMB!BT79+Sim_L_Of_insp_efecto!BT79</f>
        <v>129793</v>
      </c>
      <c r="BW96" s="76">
        <f>+'MIP(IxI)_TFEVP'!BW96+Sim_L_Of_efectoEBEIMB!BU79+Sim_L_Of_insp_efecto!BU79</f>
        <v>219414</v>
      </c>
      <c r="BX96" s="76">
        <f>+'MIP(IxI)_TFEVP'!BX96+Sim_L_Of_efectoEBEIMB!BV79+Sim_L_Of_insp_efecto!BV79</f>
        <v>131137</v>
      </c>
      <c r="BY96" s="76">
        <f>+'MIP(IxI)_TFEVP'!BY96+Sim_L_Of_efectoEBEIMB!BW79+Sim_L_Of_insp_efecto!BW79</f>
        <v>85845</v>
      </c>
      <c r="BZ96" s="76">
        <f>+'MIP(IxI)_TFEVP'!BZ96+Sim_L_Of_efectoEBEIMB!BX79+Sim_L_Of_insp_efecto!BX79</f>
        <v>265904</v>
      </c>
      <c r="CA96" s="76">
        <f>+'MIP(IxI)_TFEVP'!CA96+Sim_L_Of_efectoEBEIMB!BY79+Sim_L_Of_insp_efecto!BY79</f>
        <v>220126</v>
      </c>
      <c r="CB96" s="176">
        <f t="shared" si="4"/>
        <v>8644594</v>
      </c>
      <c r="CC96" s="81"/>
      <c r="CD96" s="81"/>
      <c r="CE96" s="81"/>
      <c r="CF96" s="81"/>
      <c r="CG96" s="81"/>
      <c r="CH96" s="81"/>
      <c r="CI96" s="81"/>
      <c r="CJ96" s="81"/>
      <c r="CK96" s="81"/>
      <c r="CL96" s="81"/>
    </row>
    <row r="97" spans="1:95" x14ac:dyDescent="0.25">
      <c r="A97" s="109"/>
      <c r="B97" s="73"/>
      <c r="C97" s="85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81"/>
      <c r="CK97" s="81"/>
      <c r="CL97" s="81"/>
      <c r="CM97" s="73"/>
      <c r="CN97" s="73"/>
      <c r="CO97" s="73"/>
      <c r="CP97" s="109"/>
      <c r="CQ97" s="109"/>
    </row>
    <row r="98" spans="1:95" x14ac:dyDescent="0.25">
      <c r="A98" s="109"/>
      <c r="B98" s="9" t="s">
        <v>912</v>
      </c>
      <c r="C98" s="85"/>
      <c r="D98" s="81">
        <f>D90+D92+D93+D94-D95</f>
        <v>0</v>
      </c>
      <c r="E98" s="81">
        <f t="shared" ref="E98:BP98" si="19">E90+E92+E93+E94-E95</f>
        <v>0</v>
      </c>
      <c r="F98" s="81">
        <f t="shared" si="19"/>
        <v>0</v>
      </c>
      <c r="G98" s="81">
        <f t="shared" si="19"/>
        <v>0</v>
      </c>
      <c r="H98" s="81">
        <f t="shared" si="19"/>
        <v>0</v>
      </c>
      <c r="I98" s="81">
        <f t="shared" si="19"/>
        <v>0</v>
      </c>
      <c r="J98" s="81">
        <f t="shared" si="19"/>
        <v>0</v>
      </c>
      <c r="K98" s="81">
        <f t="shared" si="19"/>
        <v>0</v>
      </c>
      <c r="L98" s="81">
        <f t="shared" si="19"/>
        <v>0</v>
      </c>
      <c r="M98" s="81">
        <f t="shared" si="19"/>
        <v>0</v>
      </c>
      <c r="N98" s="81">
        <f t="shared" si="19"/>
        <v>0</v>
      </c>
      <c r="O98" s="81">
        <f t="shared" si="19"/>
        <v>0</v>
      </c>
      <c r="P98" s="81">
        <f t="shared" si="19"/>
        <v>0</v>
      </c>
      <c r="Q98" s="81">
        <f t="shared" si="19"/>
        <v>0</v>
      </c>
      <c r="R98" s="81">
        <f t="shared" si="19"/>
        <v>0</v>
      </c>
      <c r="S98" s="81">
        <f t="shared" si="19"/>
        <v>0</v>
      </c>
      <c r="T98" s="81">
        <f t="shared" si="19"/>
        <v>0</v>
      </c>
      <c r="U98" s="81">
        <f t="shared" si="19"/>
        <v>0</v>
      </c>
      <c r="V98" s="81">
        <f t="shared" si="19"/>
        <v>0</v>
      </c>
      <c r="W98" s="81">
        <f t="shared" si="19"/>
        <v>0</v>
      </c>
      <c r="X98" s="81">
        <f t="shared" si="19"/>
        <v>0</v>
      </c>
      <c r="Y98" s="81">
        <f t="shared" si="19"/>
        <v>0</v>
      </c>
      <c r="Z98" s="81">
        <f t="shared" si="19"/>
        <v>0</v>
      </c>
      <c r="AA98" s="81">
        <f t="shared" si="19"/>
        <v>0</v>
      </c>
      <c r="AB98" s="81">
        <f t="shared" si="19"/>
        <v>0</v>
      </c>
      <c r="AC98" s="81">
        <f t="shared" si="19"/>
        <v>0</v>
      </c>
      <c r="AD98" s="81">
        <f t="shared" si="19"/>
        <v>0</v>
      </c>
      <c r="AE98" s="81">
        <f t="shared" si="19"/>
        <v>0</v>
      </c>
      <c r="AF98" s="81">
        <f t="shared" si="19"/>
        <v>0</v>
      </c>
      <c r="AG98" s="81">
        <f t="shared" si="19"/>
        <v>0</v>
      </c>
      <c r="AH98" s="81">
        <f t="shared" si="19"/>
        <v>0</v>
      </c>
      <c r="AI98" s="81">
        <f t="shared" si="19"/>
        <v>0</v>
      </c>
      <c r="AJ98" s="81">
        <f t="shared" si="19"/>
        <v>0</v>
      </c>
      <c r="AK98" s="81">
        <f t="shared" si="19"/>
        <v>0</v>
      </c>
      <c r="AL98" s="81">
        <f t="shared" si="19"/>
        <v>0</v>
      </c>
      <c r="AM98" s="81">
        <f t="shared" si="19"/>
        <v>0</v>
      </c>
      <c r="AN98" s="81">
        <f t="shared" si="19"/>
        <v>0</v>
      </c>
      <c r="AO98" s="81">
        <f t="shared" si="19"/>
        <v>0</v>
      </c>
      <c r="AP98" s="81">
        <f t="shared" si="19"/>
        <v>0</v>
      </c>
      <c r="AQ98" s="81">
        <f t="shared" si="19"/>
        <v>0</v>
      </c>
      <c r="AR98" s="81">
        <f t="shared" si="19"/>
        <v>0</v>
      </c>
      <c r="AS98" s="81">
        <f t="shared" si="19"/>
        <v>0</v>
      </c>
      <c r="AT98" s="81">
        <f t="shared" si="19"/>
        <v>0</v>
      </c>
      <c r="AU98" s="81">
        <f t="shared" si="19"/>
        <v>0</v>
      </c>
      <c r="AV98" s="81">
        <f t="shared" si="19"/>
        <v>0</v>
      </c>
      <c r="AW98" s="81">
        <f t="shared" si="19"/>
        <v>0</v>
      </c>
      <c r="AX98" s="81">
        <f t="shared" si="19"/>
        <v>0</v>
      </c>
      <c r="AY98" s="81">
        <f t="shared" si="19"/>
        <v>0</v>
      </c>
      <c r="AZ98" s="81">
        <f t="shared" si="19"/>
        <v>0</v>
      </c>
      <c r="BA98" s="81">
        <f t="shared" si="19"/>
        <v>0</v>
      </c>
      <c r="BB98" s="81">
        <f t="shared" si="19"/>
        <v>0</v>
      </c>
      <c r="BC98" s="81">
        <f t="shared" si="19"/>
        <v>0</v>
      </c>
      <c r="BD98" s="81">
        <f t="shared" si="19"/>
        <v>0</v>
      </c>
      <c r="BE98" s="81">
        <f t="shared" si="19"/>
        <v>0</v>
      </c>
      <c r="BF98" s="81">
        <f t="shared" si="19"/>
        <v>0</v>
      </c>
      <c r="BG98" s="81">
        <f t="shared" si="19"/>
        <v>0</v>
      </c>
      <c r="BH98" s="81">
        <f t="shared" si="19"/>
        <v>0</v>
      </c>
      <c r="BI98" s="81">
        <f t="shared" si="19"/>
        <v>0</v>
      </c>
      <c r="BJ98" s="81">
        <f t="shared" si="19"/>
        <v>0</v>
      </c>
      <c r="BK98" s="81">
        <f t="shared" si="19"/>
        <v>0</v>
      </c>
      <c r="BL98" s="81">
        <f t="shared" si="19"/>
        <v>0</v>
      </c>
      <c r="BM98" s="81">
        <f t="shared" si="19"/>
        <v>0</v>
      </c>
      <c r="BN98" s="81">
        <f t="shared" si="19"/>
        <v>0</v>
      </c>
      <c r="BO98" s="81">
        <f t="shared" si="19"/>
        <v>0</v>
      </c>
      <c r="BP98" s="81">
        <f t="shared" si="19"/>
        <v>0</v>
      </c>
      <c r="BQ98" s="81">
        <f t="shared" ref="BQ98:CB98" si="20">BQ90+BQ92+BQ93+BQ94-BQ95</f>
        <v>0</v>
      </c>
      <c r="BR98" s="81">
        <f t="shared" si="20"/>
        <v>0</v>
      </c>
      <c r="BS98" s="81">
        <f t="shared" si="20"/>
        <v>0</v>
      </c>
      <c r="BT98" s="81">
        <f t="shared" si="20"/>
        <v>0</v>
      </c>
      <c r="BU98" s="81">
        <f t="shared" si="20"/>
        <v>0</v>
      </c>
      <c r="BV98" s="81">
        <f t="shared" si="20"/>
        <v>0</v>
      </c>
      <c r="BW98" s="81">
        <f t="shared" si="20"/>
        <v>0</v>
      </c>
      <c r="BX98" s="81">
        <f t="shared" si="20"/>
        <v>0</v>
      </c>
      <c r="BY98" s="81">
        <f t="shared" si="20"/>
        <v>0</v>
      </c>
      <c r="BZ98" s="81">
        <f t="shared" si="20"/>
        <v>0</v>
      </c>
      <c r="CA98" s="81">
        <f t="shared" si="20"/>
        <v>0</v>
      </c>
      <c r="CB98" s="81">
        <f t="shared" si="20"/>
        <v>0</v>
      </c>
      <c r="CC98" s="81"/>
      <c r="CD98" s="81"/>
      <c r="CE98" s="81"/>
      <c r="CF98" s="81"/>
      <c r="CG98" s="81"/>
      <c r="CH98" s="81"/>
      <c r="CI98" s="81"/>
      <c r="CJ98" s="81"/>
      <c r="CK98" s="81"/>
      <c r="CL98" s="81"/>
      <c r="CM98" s="73"/>
      <c r="CN98" s="73"/>
      <c r="CO98" s="73"/>
      <c r="CP98" s="109"/>
      <c r="CQ98" s="109"/>
    </row>
    <row r="99" spans="1:95" x14ac:dyDescent="0.25">
      <c r="A99" s="109"/>
      <c r="B99" s="109"/>
      <c r="C99" s="156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  <c r="AQ99" s="110"/>
      <c r="AR99" s="110"/>
      <c r="AS99" s="110"/>
      <c r="AT99" s="110"/>
      <c r="AU99" s="110"/>
      <c r="AV99" s="110"/>
      <c r="AW99" s="110"/>
      <c r="AX99" s="110"/>
      <c r="AY99" s="110"/>
      <c r="AZ99" s="110"/>
      <c r="BA99" s="110"/>
      <c r="BB99" s="110"/>
      <c r="BC99" s="110"/>
      <c r="BD99" s="110"/>
      <c r="BE99" s="110"/>
      <c r="BF99" s="110"/>
      <c r="BG99" s="110"/>
      <c r="BH99" s="110"/>
      <c r="BI99" s="110"/>
      <c r="BJ99" s="110"/>
      <c r="BK99" s="110"/>
      <c r="BL99" s="110"/>
      <c r="BM99" s="110"/>
      <c r="BN99" s="110"/>
      <c r="BO99" s="110"/>
      <c r="BP99" s="11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110"/>
      <c r="CB99" s="81"/>
      <c r="CC99" s="81"/>
      <c r="CD99" s="81"/>
      <c r="CE99" s="81"/>
      <c r="CF99" s="81"/>
      <c r="CG99" s="81"/>
      <c r="CH99" s="81"/>
      <c r="CI99" s="81"/>
      <c r="CJ99" s="81"/>
      <c r="CM99" s="109"/>
      <c r="CN99" s="109"/>
      <c r="CO99" s="109"/>
      <c r="CP99" s="109"/>
      <c r="CQ99" s="109"/>
    </row>
    <row r="100" spans="1:95" ht="0" hidden="1" customHeight="1" x14ac:dyDescent="0.25">
      <c r="C100" s="165" t="s">
        <v>841</v>
      </c>
      <c r="D100" s="166">
        <f t="array" ref="D100:CA100">TRANSPOSE(CI9:CI84)</f>
        <v>805412.99999999953</v>
      </c>
      <c r="E100" s="166">
        <v>429026.99999999907</v>
      </c>
      <c r="F100" s="166">
        <v>807806.00000000081</v>
      </c>
      <c r="G100" s="166">
        <v>261226.99999999968</v>
      </c>
      <c r="H100" s="166">
        <v>5776166.0000000149</v>
      </c>
      <c r="I100" s="166">
        <v>1571069.9999999958</v>
      </c>
      <c r="J100" s="166">
        <v>566929.00000000047</v>
      </c>
      <c r="K100" s="166">
        <v>3746249.9999999907</v>
      </c>
      <c r="L100" s="166">
        <v>611819.99999999767</v>
      </c>
      <c r="M100" s="166">
        <v>2926306.0000000047</v>
      </c>
      <c r="N100" s="166">
        <v>475419.00000000105</v>
      </c>
      <c r="O100" s="166">
        <v>6182951.000000014</v>
      </c>
      <c r="P100" s="166">
        <v>3979566.0000000009</v>
      </c>
      <c r="Q100" s="166">
        <v>9759346.9999999851</v>
      </c>
      <c r="R100" s="166">
        <v>3393595.000000007</v>
      </c>
      <c r="S100" s="166">
        <v>285016.0000000007</v>
      </c>
      <c r="T100" s="166">
        <v>3154996.0000000009</v>
      </c>
      <c r="U100" s="166">
        <v>3187228.9999999939</v>
      </c>
      <c r="V100" s="166">
        <v>7246532.9999999907</v>
      </c>
      <c r="W100" s="166">
        <v>1650735.0000000019</v>
      </c>
      <c r="X100" s="166">
        <v>1780121.9999999998</v>
      </c>
      <c r="Y100" s="166">
        <v>756127.00000000058</v>
      </c>
      <c r="Z100" s="166">
        <v>2090876.9999999984</v>
      </c>
      <c r="AA100" s="166">
        <v>522791.00000000058</v>
      </c>
      <c r="AB100" s="166">
        <v>564910.00000000093</v>
      </c>
      <c r="AC100" s="166">
        <v>252737.99999999948</v>
      </c>
      <c r="AD100" s="166">
        <v>275773</v>
      </c>
      <c r="AE100" s="166">
        <v>2827831.9999999986</v>
      </c>
      <c r="AF100" s="166">
        <v>1192532.0000000014</v>
      </c>
      <c r="AG100" s="166">
        <v>134349.0000000002</v>
      </c>
      <c r="AH100" s="166">
        <v>909390.00000000093</v>
      </c>
      <c r="AI100" s="166">
        <v>642656.0000000014</v>
      </c>
      <c r="AJ100" s="166">
        <v>0</v>
      </c>
      <c r="AK100" s="166">
        <v>495576.00000000198</v>
      </c>
      <c r="AL100" s="166">
        <v>1037760.999999999</v>
      </c>
      <c r="AM100" s="166">
        <v>286219.00000000017</v>
      </c>
      <c r="AN100" s="166">
        <v>1000890.0000000002</v>
      </c>
      <c r="AO100" s="166">
        <v>1875149.9999999956</v>
      </c>
      <c r="AP100" s="166">
        <v>538186.00000000058</v>
      </c>
      <c r="AQ100" s="166">
        <v>4880779.9999999851</v>
      </c>
      <c r="AR100" s="166">
        <v>685167.99999999884</v>
      </c>
      <c r="AS100" s="166">
        <v>1248351.0000000007</v>
      </c>
      <c r="AT100" s="166">
        <v>583600.99999999907</v>
      </c>
      <c r="AU100" s="166">
        <v>205156.99999999939</v>
      </c>
      <c r="AV100" s="166">
        <v>1534312.999999997</v>
      </c>
      <c r="AW100" s="166">
        <v>313347.00000000076</v>
      </c>
      <c r="AX100" s="166">
        <v>985803.00000000186</v>
      </c>
      <c r="AY100" s="166">
        <v>1456535.0000000007</v>
      </c>
      <c r="AZ100" s="166">
        <v>1235266.9999999991</v>
      </c>
      <c r="BA100" s="166">
        <v>239044.9999999993</v>
      </c>
      <c r="BB100" s="166">
        <v>848545.99999999895</v>
      </c>
      <c r="BC100" s="166">
        <v>271303.00000000017</v>
      </c>
      <c r="BD100" s="166">
        <v>643279.99999999756</v>
      </c>
      <c r="BE100" s="166">
        <v>624362.99999999919</v>
      </c>
      <c r="BF100" s="166">
        <v>860223.00000000198</v>
      </c>
      <c r="BG100" s="166">
        <v>3604115.0000000009</v>
      </c>
      <c r="BH100" s="166">
        <v>1128894.9999999988</v>
      </c>
      <c r="BI100" s="166">
        <v>11065017.999999987</v>
      </c>
      <c r="BJ100" s="166">
        <v>28295083.000000078</v>
      </c>
      <c r="BK100" s="166">
        <v>12815493.999999987</v>
      </c>
      <c r="BL100" s="166">
        <v>394196.00000000052</v>
      </c>
      <c r="BM100" s="166">
        <v>654599.00000000058</v>
      </c>
      <c r="BN100" s="166">
        <v>2774883.0000000009</v>
      </c>
      <c r="BO100" s="166">
        <v>4972532.9999999916</v>
      </c>
      <c r="BP100" s="166">
        <v>7046747.0000000056</v>
      </c>
      <c r="BQ100" s="166">
        <v>1890294.0000000002</v>
      </c>
      <c r="BR100" s="166">
        <v>698774.00000000186</v>
      </c>
      <c r="BS100" s="166">
        <v>11086105.000000011</v>
      </c>
      <c r="BT100" s="166">
        <v>14026084.000000043</v>
      </c>
      <c r="BU100" s="166">
        <v>10190781.000000039</v>
      </c>
      <c r="BV100" s="166">
        <v>3059656.9999999995</v>
      </c>
      <c r="BW100" s="166">
        <v>4414952.0000000019</v>
      </c>
      <c r="BX100" s="166">
        <v>4202264.000000014</v>
      </c>
      <c r="BY100" s="166">
        <v>4015646.9999999991</v>
      </c>
      <c r="BZ100" s="166">
        <v>2490548.9999999977</v>
      </c>
      <c r="CA100" s="166">
        <v>867453</v>
      </c>
      <c r="CB100" s="166">
        <f t="shared" si="4"/>
        <v>220310485.00000012</v>
      </c>
      <c r="CC100" s="81"/>
      <c r="CD100" s="81"/>
      <c r="CE100" s="81"/>
      <c r="CF100" s="81"/>
      <c r="CG100" s="81"/>
      <c r="CH100" s="81"/>
      <c r="CI100" s="81"/>
      <c r="CJ100" s="81"/>
      <c r="CK100" s="81"/>
      <c r="CL100" s="81"/>
    </row>
    <row r="101" spans="1:95" ht="0" hidden="1" customHeight="1" x14ac:dyDescent="0.25">
      <c r="C101" s="163" t="s">
        <v>855</v>
      </c>
      <c r="D101" s="48">
        <f>D95-D100</f>
        <v>0</v>
      </c>
      <c r="E101" s="48">
        <f t="shared" ref="E101:BP101" si="21">E95-E100</f>
        <v>8.7311491370201111E-10</v>
      </c>
      <c r="F101" s="48">
        <f t="shared" si="21"/>
        <v>0</v>
      </c>
      <c r="G101" s="48">
        <f t="shared" si="21"/>
        <v>3.4924596548080444E-10</v>
      </c>
      <c r="H101" s="48">
        <f t="shared" si="21"/>
        <v>-1.3969838619232178E-8</v>
      </c>
      <c r="I101" s="48">
        <f t="shared" si="21"/>
        <v>3.7252902984619141E-9</v>
      </c>
      <c r="J101" s="48">
        <f t="shared" si="21"/>
        <v>0</v>
      </c>
      <c r="K101" s="48">
        <f t="shared" si="21"/>
        <v>1.0244548320770264E-8</v>
      </c>
      <c r="L101" s="48">
        <f t="shared" si="21"/>
        <v>2.3283064365386963E-9</v>
      </c>
      <c r="M101" s="48">
        <f t="shared" si="21"/>
        <v>-6.9849193096160889E-9</v>
      </c>
      <c r="N101" s="48">
        <f t="shared" si="21"/>
        <v>-1.1059455573558807E-9</v>
      </c>
      <c r="O101" s="48">
        <f t="shared" si="21"/>
        <v>-9.3132257461547852E-9</v>
      </c>
      <c r="P101" s="48">
        <f t="shared" si="21"/>
        <v>0</v>
      </c>
      <c r="Q101" s="48">
        <f t="shared" si="21"/>
        <v>1.862645149230957E-8</v>
      </c>
      <c r="R101" s="48">
        <f t="shared" si="21"/>
        <v>-6.0535967350006104E-9</v>
      </c>
      <c r="S101" s="48">
        <f t="shared" si="21"/>
        <v>-6.4028427004814148E-10</v>
      </c>
      <c r="T101" s="48">
        <f t="shared" si="21"/>
        <v>0</v>
      </c>
      <c r="U101" s="48">
        <f t="shared" si="21"/>
        <v>9.3132257461547852E-9</v>
      </c>
      <c r="V101" s="48">
        <f t="shared" si="21"/>
        <v>1.3038516044616699E-8</v>
      </c>
      <c r="W101" s="48">
        <f t="shared" si="21"/>
        <v>0</v>
      </c>
      <c r="X101" s="48">
        <f t="shared" si="21"/>
        <v>2.3283064365386963E-9</v>
      </c>
      <c r="Y101" s="48">
        <f t="shared" si="21"/>
        <v>0</v>
      </c>
      <c r="Z101" s="48">
        <f t="shared" si="21"/>
        <v>0</v>
      </c>
      <c r="AA101" s="48">
        <f t="shared" si="21"/>
        <v>-4.6566128730773926E-10</v>
      </c>
      <c r="AB101" s="48">
        <f t="shared" si="21"/>
        <v>-1.0477378964424133E-9</v>
      </c>
      <c r="AC101" s="48">
        <f t="shared" si="21"/>
        <v>5.2386894822120667E-10</v>
      </c>
      <c r="AD101" s="48">
        <f t="shared" si="21"/>
        <v>0</v>
      </c>
      <c r="AE101" s="48">
        <f t="shared" si="21"/>
        <v>6.0535967350006104E-9</v>
      </c>
      <c r="AF101" s="48">
        <f t="shared" si="21"/>
        <v>0</v>
      </c>
      <c r="AG101" s="48">
        <f t="shared" si="21"/>
        <v>0</v>
      </c>
      <c r="AH101" s="48">
        <f t="shared" si="21"/>
        <v>0</v>
      </c>
      <c r="AI101" s="48">
        <f t="shared" si="21"/>
        <v>-1.0477378964424133E-9</v>
      </c>
      <c r="AJ101" s="48">
        <f t="shared" si="21"/>
        <v>0</v>
      </c>
      <c r="AK101" s="48">
        <f t="shared" si="21"/>
        <v>-1.6880221664905548E-9</v>
      </c>
      <c r="AL101" s="48">
        <f t="shared" si="21"/>
        <v>1.0477378964424133E-9</v>
      </c>
      <c r="AM101" s="48">
        <f t="shared" si="21"/>
        <v>0</v>
      </c>
      <c r="AN101" s="48">
        <f t="shared" si="21"/>
        <v>0</v>
      </c>
      <c r="AO101" s="48">
        <f t="shared" si="21"/>
        <v>3.7252902984619141E-9</v>
      </c>
      <c r="AP101" s="48">
        <f t="shared" si="21"/>
        <v>0</v>
      </c>
      <c r="AQ101" s="48">
        <f t="shared" si="21"/>
        <v>1.2107193470001221E-8</v>
      </c>
      <c r="AR101" s="48">
        <f t="shared" si="21"/>
        <v>1.6298145055770874E-9</v>
      </c>
      <c r="AS101" s="48">
        <f t="shared" si="21"/>
        <v>0</v>
      </c>
      <c r="AT101" s="48">
        <f t="shared" si="21"/>
        <v>0</v>
      </c>
      <c r="AU101" s="48">
        <f t="shared" si="21"/>
        <v>6.1118043959140778E-10</v>
      </c>
      <c r="AV101" s="48">
        <f t="shared" si="21"/>
        <v>2.5611370801925659E-9</v>
      </c>
      <c r="AW101" s="48">
        <f t="shared" si="21"/>
        <v>-7.5669959187507629E-10</v>
      </c>
      <c r="AX101" s="48">
        <f t="shared" si="21"/>
        <v>-1.6298145055770874E-9</v>
      </c>
      <c r="AY101" s="48">
        <f t="shared" si="21"/>
        <v>0</v>
      </c>
      <c r="AZ101" s="48">
        <f t="shared" si="21"/>
        <v>0</v>
      </c>
      <c r="BA101" s="48">
        <f t="shared" si="21"/>
        <v>6.9849193096160889E-10</v>
      </c>
      <c r="BB101" s="48">
        <f t="shared" si="21"/>
        <v>1.0477378964424133E-9</v>
      </c>
      <c r="BC101" s="48">
        <f t="shared" si="21"/>
        <v>0</v>
      </c>
      <c r="BD101" s="48">
        <f t="shared" si="21"/>
        <v>2.9103830456733704E-9</v>
      </c>
      <c r="BE101" s="48">
        <f t="shared" si="21"/>
        <v>1.0477378964424133E-9</v>
      </c>
      <c r="BF101" s="48">
        <f t="shared" si="21"/>
        <v>-1.5133991837501526E-9</v>
      </c>
      <c r="BG101" s="48">
        <f t="shared" si="21"/>
        <v>0</v>
      </c>
      <c r="BH101" s="48">
        <f t="shared" si="21"/>
        <v>0</v>
      </c>
      <c r="BI101" s="48">
        <f t="shared" si="21"/>
        <v>1.4901161193847656E-8</v>
      </c>
      <c r="BJ101" s="48">
        <f t="shared" si="21"/>
        <v>-7.8231096267700195E-8</v>
      </c>
      <c r="BK101" s="48">
        <f t="shared" si="21"/>
        <v>0</v>
      </c>
      <c r="BL101" s="48">
        <f t="shared" si="21"/>
        <v>-5.2386894822120667E-10</v>
      </c>
      <c r="BM101" s="48">
        <f t="shared" si="21"/>
        <v>0</v>
      </c>
      <c r="BN101" s="48">
        <f t="shared" si="21"/>
        <v>0</v>
      </c>
      <c r="BO101" s="48">
        <f t="shared" si="21"/>
        <v>0</v>
      </c>
      <c r="BP101" s="48">
        <f t="shared" si="21"/>
        <v>0</v>
      </c>
      <c r="BQ101" s="48">
        <f t="shared" ref="BQ101:CB101" si="22">BQ95-BQ100</f>
        <v>0</v>
      </c>
      <c r="BR101" s="48">
        <f t="shared" si="22"/>
        <v>-1.6298145055770874E-9</v>
      </c>
      <c r="BS101" s="48">
        <f t="shared" si="22"/>
        <v>0</v>
      </c>
      <c r="BT101" s="48">
        <f t="shared" si="22"/>
        <v>-3.166496753692627E-8</v>
      </c>
      <c r="BU101" s="48">
        <f t="shared" si="22"/>
        <v>-3.7252902984619141E-8</v>
      </c>
      <c r="BV101" s="48">
        <f t="shared" si="22"/>
        <v>0</v>
      </c>
      <c r="BW101" s="48">
        <f t="shared" si="22"/>
        <v>0</v>
      </c>
      <c r="BX101" s="48">
        <f t="shared" si="22"/>
        <v>-9.3132257461547852E-9</v>
      </c>
      <c r="BY101" s="48">
        <f t="shared" si="22"/>
        <v>0</v>
      </c>
      <c r="BZ101" s="48">
        <f t="shared" si="22"/>
        <v>0</v>
      </c>
      <c r="CA101" s="48">
        <f t="shared" si="22"/>
        <v>0</v>
      </c>
      <c r="CB101" s="48">
        <f t="shared" si="22"/>
        <v>0</v>
      </c>
      <c r="CC101" s="81"/>
      <c r="CD101" s="81"/>
      <c r="CE101" s="81"/>
      <c r="CF101" s="81"/>
      <c r="CG101" s="81"/>
      <c r="CH101" s="81"/>
      <c r="CI101" s="81"/>
      <c r="CJ101" s="81"/>
      <c r="CK101" s="81"/>
      <c r="CL101" s="81"/>
    </row>
    <row r="102" spans="1:95" ht="0" hidden="1" customHeight="1" x14ac:dyDescent="0.25">
      <c r="C102" s="170" t="s">
        <v>872</v>
      </c>
      <c r="D102" s="171">
        <f>+D91/D95</f>
        <v>0.64654407117838908</v>
      </c>
      <c r="E102" s="171">
        <f t="shared" ref="E102:BP102" si="23">+E91/E95</f>
        <v>0.40159244056900856</v>
      </c>
      <c r="F102" s="171">
        <f t="shared" si="23"/>
        <v>0.60125698496916336</v>
      </c>
      <c r="G102" s="171">
        <f t="shared" si="23"/>
        <v>0.37904198264344802</v>
      </c>
      <c r="H102" s="171">
        <f t="shared" si="23"/>
        <v>0.52948841844226768</v>
      </c>
      <c r="I102" s="171">
        <f t="shared" si="23"/>
        <v>0.56315250116162885</v>
      </c>
      <c r="J102" s="171">
        <f t="shared" si="23"/>
        <v>0.47936866873982459</v>
      </c>
      <c r="K102" s="171">
        <f t="shared" si="23"/>
        <v>0.67592846179512833</v>
      </c>
      <c r="L102" s="171">
        <f t="shared" si="23"/>
        <v>0.59855676506161948</v>
      </c>
      <c r="M102" s="171">
        <f t="shared" si="23"/>
        <v>0.40424343865610807</v>
      </c>
      <c r="N102" s="171">
        <f t="shared" si="23"/>
        <v>0.63680248370384873</v>
      </c>
      <c r="O102" s="171">
        <f t="shared" si="23"/>
        <v>0.25186193453579026</v>
      </c>
      <c r="P102" s="171">
        <f t="shared" si="23"/>
        <v>0.68557526122195223</v>
      </c>
      <c r="Q102" s="171">
        <f t="shared" si="23"/>
        <v>0.54636186212048798</v>
      </c>
      <c r="R102" s="171">
        <f t="shared" si="23"/>
        <v>0.53916363030945047</v>
      </c>
      <c r="S102" s="171">
        <f t="shared" si="23"/>
        <v>0.422821876666573</v>
      </c>
      <c r="T102" s="171">
        <f t="shared" si="23"/>
        <v>0.40069749692234136</v>
      </c>
      <c r="U102" s="171">
        <f t="shared" si="23"/>
        <v>0.23779966861496279</v>
      </c>
      <c r="V102" s="171">
        <f t="shared" si="23"/>
        <v>0.41324948082069018</v>
      </c>
      <c r="W102" s="171">
        <f t="shared" si="23"/>
        <v>0.22886108309328851</v>
      </c>
      <c r="X102" s="171">
        <f t="shared" si="23"/>
        <v>0.25248494204329786</v>
      </c>
      <c r="Y102" s="171">
        <f t="shared" si="23"/>
        <v>0.43492561434785398</v>
      </c>
      <c r="Z102" s="171">
        <f t="shared" si="23"/>
        <v>0.36225755986602753</v>
      </c>
      <c r="AA102" s="171">
        <f t="shared" si="23"/>
        <v>0.43271402912444923</v>
      </c>
      <c r="AB102" s="171">
        <f t="shared" si="23"/>
        <v>0.18252110955727466</v>
      </c>
      <c r="AC102" s="171">
        <f t="shared" si="23"/>
        <v>0.34999881300002372</v>
      </c>
      <c r="AD102" s="171">
        <f t="shared" si="23"/>
        <v>0.3221598923752505</v>
      </c>
      <c r="AE102" s="171">
        <f t="shared" si="23"/>
        <v>0.19498789178423581</v>
      </c>
      <c r="AF102" s="171">
        <f t="shared" si="23"/>
        <v>0.37227764118698675</v>
      </c>
      <c r="AG102" s="171">
        <f t="shared" si="23"/>
        <v>0.2902589524298651</v>
      </c>
      <c r="AH102" s="171">
        <f t="shared" si="23"/>
        <v>0.27383850713115371</v>
      </c>
      <c r="AI102" s="171">
        <f t="shared" si="23"/>
        <v>0.45668289100234005</v>
      </c>
      <c r="AJ102" s="171" t="e">
        <f t="shared" si="23"/>
        <v>#DIV/0!</v>
      </c>
      <c r="AK102" s="171">
        <f t="shared" si="23"/>
        <v>0.37268552149418027</v>
      </c>
      <c r="AL102" s="171">
        <f t="shared" si="23"/>
        <v>0.46813572681956633</v>
      </c>
      <c r="AM102" s="171">
        <f t="shared" si="23"/>
        <v>0.37702947742812315</v>
      </c>
      <c r="AN102" s="171">
        <f t="shared" si="23"/>
        <v>0.40935167700746306</v>
      </c>
      <c r="AO102" s="171">
        <f t="shared" si="23"/>
        <v>0.25197717515932067</v>
      </c>
      <c r="AP102" s="171">
        <f t="shared" si="23"/>
        <v>0.45477400006689139</v>
      </c>
      <c r="AQ102" s="171">
        <f t="shared" si="23"/>
        <v>0.1837726756788875</v>
      </c>
      <c r="AR102" s="171">
        <f t="shared" si="23"/>
        <v>0.35193558368166616</v>
      </c>
      <c r="AS102" s="171">
        <f t="shared" si="23"/>
        <v>0.35946140148083322</v>
      </c>
      <c r="AT102" s="171">
        <f t="shared" si="23"/>
        <v>0.4248981752944222</v>
      </c>
      <c r="AU102" s="171">
        <f t="shared" si="23"/>
        <v>0.3861579180822492</v>
      </c>
      <c r="AV102" s="171">
        <f t="shared" si="23"/>
        <v>0.33230703252856503</v>
      </c>
      <c r="AW102" s="171">
        <f t="shared" si="23"/>
        <v>0.37788139027978568</v>
      </c>
      <c r="AX102" s="171">
        <f t="shared" si="23"/>
        <v>0.41523204940540848</v>
      </c>
      <c r="AY102" s="171">
        <f t="shared" si="23"/>
        <v>0.2367152179659259</v>
      </c>
      <c r="AZ102" s="171">
        <f t="shared" si="23"/>
        <v>0.44605741106983332</v>
      </c>
      <c r="BA102" s="171">
        <f t="shared" si="23"/>
        <v>0.39628103495157818</v>
      </c>
      <c r="BB102" s="171">
        <f t="shared" si="23"/>
        <v>0.29173079597334733</v>
      </c>
      <c r="BC102" s="171">
        <f t="shared" si="23"/>
        <v>0.5022465656480023</v>
      </c>
      <c r="BD102" s="171">
        <f t="shared" si="23"/>
        <v>0.17452275836338751</v>
      </c>
      <c r="BE102" s="171">
        <f t="shared" si="23"/>
        <v>0.41400114997205134</v>
      </c>
      <c r="BF102" s="171">
        <f t="shared" si="23"/>
        <v>0.55149653055079872</v>
      </c>
      <c r="BG102" s="171">
        <f t="shared" si="23"/>
        <v>0.36025237818438088</v>
      </c>
      <c r="BH102" s="171">
        <f t="shared" si="23"/>
        <v>0.42406689727565461</v>
      </c>
      <c r="BI102" s="171">
        <f t="shared" si="23"/>
        <v>0.46563864604648625</v>
      </c>
      <c r="BJ102" s="171">
        <f t="shared" si="23"/>
        <v>0.63624983888543463</v>
      </c>
      <c r="BK102" s="171">
        <f t="shared" si="23"/>
        <v>0.39944897949310421</v>
      </c>
      <c r="BL102" s="171">
        <f t="shared" si="23"/>
        <v>0.40821824676049479</v>
      </c>
      <c r="BM102" s="171">
        <f t="shared" si="23"/>
        <v>0.53700968073583966</v>
      </c>
      <c r="BN102" s="171">
        <f t="shared" si="23"/>
        <v>0.45775623692962902</v>
      </c>
      <c r="BO102" s="171">
        <f t="shared" si="23"/>
        <v>0.49788367417571705</v>
      </c>
      <c r="BP102" s="171">
        <f t="shared" si="23"/>
        <v>0.67417547415850165</v>
      </c>
      <c r="BQ102" s="171">
        <f t="shared" ref="BQ102:CB102" si="24">+BQ91/BQ95</f>
        <v>0.2768791521318904</v>
      </c>
      <c r="BR102" s="171">
        <f t="shared" si="24"/>
        <v>0.47250183893504893</v>
      </c>
      <c r="BS102" s="171">
        <f t="shared" si="24"/>
        <v>0.72809223798619971</v>
      </c>
      <c r="BT102" s="171">
        <f t="shared" si="24"/>
        <v>0.60300964973544957</v>
      </c>
      <c r="BU102" s="171">
        <f t="shared" si="24"/>
        <v>0.84741807325660301</v>
      </c>
      <c r="BV102" s="171">
        <f t="shared" si="24"/>
        <v>0.6095248585053813</v>
      </c>
      <c r="BW102" s="171">
        <f t="shared" si="24"/>
        <v>0.89690782595144858</v>
      </c>
      <c r="BX102" s="171">
        <f t="shared" si="24"/>
        <v>0.4447692957891265</v>
      </c>
      <c r="BY102" s="171">
        <f t="shared" si="24"/>
        <v>0.69347405287367114</v>
      </c>
      <c r="BZ102" s="171">
        <f t="shared" si="24"/>
        <v>0.46296499285900411</v>
      </c>
      <c r="CA102" s="171">
        <f t="shared" si="24"/>
        <v>1</v>
      </c>
      <c r="CB102" s="171">
        <f t="shared" si="24"/>
        <v>0.52250517718210276</v>
      </c>
      <c r="CC102" s="81"/>
      <c r="CD102" s="81"/>
      <c r="CE102" s="81"/>
      <c r="CF102" s="81"/>
      <c r="CG102" s="81"/>
      <c r="CH102" s="81"/>
      <c r="CI102" s="81"/>
      <c r="CJ102" s="81"/>
      <c r="CK102" s="81"/>
      <c r="CL102" s="81"/>
    </row>
    <row r="103" spans="1:95" ht="0" hidden="1" customHeight="1" x14ac:dyDescent="0.25">
      <c r="C103" s="165" t="s">
        <v>856</v>
      </c>
      <c r="D103" s="229">
        <f>+'MIP(IxI)_TFEVP'!D90</f>
        <v>284678</v>
      </c>
      <c r="E103" s="229">
        <f>+'MIP(IxI)_TFEVP'!E90</f>
        <v>256733</v>
      </c>
      <c r="F103" s="229">
        <f>+'MIP(IxI)_TFEVP'!F90</f>
        <v>322107</v>
      </c>
      <c r="G103" s="229">
        <f>+'MIP(IxI)_TFEVP'!G90</f>
        <v>162211</v>
      </c>
      <c r="H103" s="229">
        <f>+'MIP(IxI)_TFEVP'!H90</f>
        <v>2717753</v>
      </c>
      <c r="I103" s="229">
        <f>+'MIP(IxI)_TFEVP'!I90</f>
        <v>686318</v>
      </c>
      <c r="J103" s="229">
        <f>+'MIP(IxI)_TFEVP'!J90</f>
        <v>295161</v>
      </c>
      <c r="K103" s="229">
        <f>+'MIP(IxI)_TFEVP'!K90</f>
        <v>1214053</v>
      </c>
      <c r="L103" s="229">
        <f>+'MIP(IxI)_TFEVP'!L90</f>
        <v>245611</v>
      </c>
      <c r="M103" s="229">
        <f>+'MIP(IxI)_TFEVP'!M90</f>
        <v>1743366</v>
      </c>
      <c r="N103" s="229">
        <f>+'MIP(IxI)_TFEVP'!N90</f>
        <v>172671</v>
      </c>
      <c r="O103" s="229">
        <f>+'MIP(IxI)_TFEVP'!O90</f>
        <v>4625701</v>
      </c>
      <c r="P103" s="229">
        <f>+'MIP(IxI)_TFEVP'!P90</f>
        <v>1251274</v>
      </c>
      <c r="Q103" s="229">
        <f>+'MIP(IxI)_TFEVP'!Q90</f>
        <v>4427212</v>
      </c>
      <c r="R103" s="229">
        <f>+'MIP(IxI)_TFEVP'!R90</f>
        <v>1563892</v>
      </c>
      <c r="S103" s="229">
        <f>+'MIP(IxI)_TFEVP'!S90</f>
        <v>164505</v>
      </c>
      <c r="T103" s="229">
        <f>+'MIP(IxI)_TFEVP'!T90</f>
        <v>1890797</v>
      </c>
      <c r="U103" s="229">
        <f>+'MIP(IxI)_TFEVP'!U90</f>
        <v>2429307</v>
      </c>
      <c r="V103" s="229">
        <f>+'MIP(IxI)_TFEVP'!V90</f>
        <v>4251907</v>
      </c>
      <c r="W103" s="229">
        <f>+'MIP(IxI)_TFEVP'!W90</f>
        <v>1272946</v>
      </c>
      <c r="X103" s="229">
        <f>+'MIP(IxI)_TFEVP'!X90</f>
        <v>1330668</v>
      </c>
      <c r="Y103" s="229">
        <f>+'MIP(IxI)_TFEVP'!Y90</f>
        <v>427268</v>
      </c>
      <c r="Z103" s="229">
        <f>+'MIP(IxI)_TFEVP'!Z90</f>
        <v>1333441</v>
      </c>
      <c r="AA103" s="229">
        <f>+'MIP(IxI)_TFEVP'!AA90</f>
        <v>296572</v>
      </c>
      <c r="AB103" s="229">
        <f>+'MIP(IxI)_TFEVP'!AB90</f>
        <v>461802</v>
      </c>
      <c r="AC103" s="229">
        <f>+'MIP(IxI)_TFEVP'!AC90</f>
        <v>164280</v>
      </c>
      <c r="AD103" s="229">
        <f>+'MIP(IxI)_TFEVP'!AD90</f>
        <v>186930</v>
      </c>
      <c r="AE103" s="229">
        <f>+'MIP(IxI)_TFEVP'!AE90</f>
        <v>2276439</v>
      </c>
      <c r="AF103" s="229">
        <f>+'MIP(IxI)_TFEVP'!AF90</f>
        <v>748579</v>
      </c>
      <c r="AG103" s="229">
        <f>+'MIP(IxI)_TFEVP'!AG90</f>
        <v>95353</v>
      </c>
      <c r="AH103" s="229">
        <f>+'MIP(IxI)_TFEVP'!AH90</f>
        <v>660364</v>
      </c>
      <c r="AI103" s="229">
        <f>+'MIP(IxI)_TFEVP'!AI90</f>
        <v>349166</v>
      </c>
      <c r="AJ103" s="229">
        <f>+'MIP(IxI)_TFEVP'!AJ90</f>
        <v>0</v>
      </c>
      <c r="AK103" s="229">
        <f>+'MIP(IxI)_TFEVP'!AK90</f>
        <v>310882</v>
      </c>
      <c r="AL103" s="229">
        <f>+'MIP(IxI)_TFEVP'!AL90</f>
        <v>551948</v>
      </c>
      <c r="AM103" s="229">
        <f>+'MIP(IxI)_TFEVP'!AM90</f>
        <v>178306</v>
      </c>
      <c r="AN103" s="229">
        <f>+'MIP(IxI)_TFEVP'!AN90</f>
        <v>591174</v>
      </c>
      <c r="AO103" s="229">
        <f>+'MIP(IxI)_TFEVP'!AO90</f>
        <v>1402655</v>
      </c>
      <c r="AP103" s="229">
        <f>+'MIP(IxI)_TFEVP'!AP90</f>
        <v>293433</v>
      </c>
      <c r="AQ103" s="229">
        <f>+'MIP(IxI)_TFEVP'!AQ90</f>
        <v>3983826</v>
      </c>
      <c r="AR103" s="229">
        <f>+'MIP(IxI)_TFEVP'!AR90</f>
        <v>444033</v>
      </c>
      <c r="AS103" s="229">
        <f>+'MIP(IxI)_TFEVP'!AS90</f>
        <v>799617</v>
      </c>
      <c r="AT103" s="229">
        <f>+'MIP(IxI)_TFEVP'!AT90</f>
        <v>335630</v>
      </c>
      <c r="AU103" s="229">
        <f>+'MIP(IxI)_TFEVP'!AU90</f>
        <v>125934</v>
      </c>
      <c r="AV103" s="229">
        <f>+'MIP(IxI)_TFEVP'!AV90</f>
        <v>1024450</v>
      </c>
      <c r="AW103" s="229">
        <f>+'MIP(IxI)_TFEVP'!AW90</f>
        <v>194939</v>
      </c>
      <c r="AX103" s="229">
        <f>+'MIP(IxI)_TFEVP'!AX90</f>
        <v>576466</v>
      </c>
      <c r="AY103" s="229">
        <f>+'MIP(IxI)_TFEVP'!AY90</f>
        <v>1111751</v>
      </c>
      <c r="AZ103" s="229">
        <f>+'MIP(IxI)_TFEVP'!AZ90</f>
        <v>684267</v>
      </c>
      <c r="BA103" s="229">
        <f>+'MIP(IxI)_TFEVP'!BA90</f>
        <v>144316</v>
      </c>
      <c r="BB103" s="229">
        <f>+'MIP(IxI)_TFEVP'!BB90</f>
        <v>600999</v>
      </c>
      <c r="BC103" s="229">
        <f>+'MIP(IxI)_TFEVP'!BC90</f>
        <v>135042</v>
      </c>
      <c r="BD103" s="229">
        <f>+'MIP(IxI)_TFEVP'!BD90</f>
        <v>531013</v>
      </c>
      <c r="BE103" s="229">
        <f>+'MIP(IxI)_TFEVP'!BE90</f>
        <v>365876</v>
      </c>
      <c r="BF103" s="229">
        <f>+'MIP(IxI)_TFEVP'!BF90</f>
        <v>385813</v>
      </c>
      <c r="BG103" s="229">
        <f>+'MIP(IxI)_TFEVP'!BG90</f>
        <v>2305724</v>
      </c>
      <c r="BH103" s="229">
        <f>+'MIP(IxI)_TFEVP'!BH90</f>
        <v>650168</v>
      </c>
      <c r="BI103" s="229">
        <f>+'MIP(IxI)_TFEVP'!BI90</f>
        <v>5912718</v>
      </c>
      <c r="BJ103" s="229">
        <f>+'MIP(IxI)_TFEVP'!BJ90</f>
        <v>10292341</v>
      </c>
      <c r="BK103" s="229">
        <f>+'MIP(IxI)_TFEVP'!BK90</f>
        <v>7696358</v>
      </c>
      <c r="BL103" s="229">
        <f>+'MIP(IxI)_TFEVP'!BL90</f>
        <v>233278</v>
      </c>
      <c r="BM103" s="229">
        <f>+'MIP(IxI)_TFEVP'!BM90</f>
        <v>303073</v>
      </c>
      <c r="BN103" s="229">
        <f>+'MIP(IxI)_TFEVP'!BN90</f>
        <v>1504663</v>
      </c>
      <c r="BO103" s="229">
        <f>+'MIP(IxI)_TFEVP'!BO90</f>
        <v>2496790</v>
      </c>
      <c r="BP103" s="229">
        <f>+'MIP(IxI)_TFEVP'!BP90</f>
        <v>2296003</v>
      </c>
      <c r="BQ103" s="229">
        <f>+'MIP(IxI)_TFEVP'!BQ90</f>
        <v>1366911</v>
      </c>
      <c r="BR103" s="229">
        <f>+'MIP(IxI)_TFEVP'!BR90</f>
        <v>368602</v>
      </c>
      <c r="BS103" s="229">
        <f>+'MIP(IxI)_TFEVP'!BS90</f>
        <v>3014398</v>
      </c>
      <c r="BT103" s="229">
        <f>+'MIP(IxI)_TFEVP'!BT90</f>
        <v>5568220</v>
      </c>
      <c r="BU103" s="229">
        <f>+'MIP(IxI)_TFEVP'!BU90</f>
        <v>1554929</v>
      </c>
      <c r="BV103" s="229">
        <f>+'MIP(IxI)_TFEVP'!BV90</f>
        <v>1194720</v>
      </c>
      <c r="BW103" s="229">
        <f>+'MIP(IxI)_TFEVP'!BW90</f>
        <v>455147</v>
      </c>
      <c r="BX103" s="229">
        <f>+'MIP(IxI)_TFEVP'!BX90</f>
        <v>2333226</v>
      </c>
      <c r="BY103" s="229">
        <f>+'MIP(IxI)_TFEVP'!BY90</f>
        <v>1230900</v>
      </c>
      <c r="BZ103" s="229">
        <f>+'MIP(IxI)_TFEVP'!BZ90</f>
        <v>1337512</v>
      </c>
      <c r="CA103" s="229">
        <f>+'MIP(IxI)_TFEVP'!CA90</f>
        <v>0</v>
      </c>
      <c r="CB103" s="229">
        <f>+'MIP(IxI)_TFEVP'!CB90</f>
        <v>105197116</v>
      </c>
      <c r="CC103" s="81"/>
      <c r="CD103" s="81"/>
      <c r="CE103" s="81"/>
      <c r="CF103" s="81"/>
      <c r="CG103" s="81"/>
      <c r="CH103" s="81"/>
      <c r="CI103" s="81"/>
      <c r="CJ103" s="81"/>
      <c r="CK103" s="81"/>
      <c r="CL103" s="81"/>
    </row>
    <row r="104" spans="1:95" ht="0" hidden="1" customHeight="1" x14ac:dyDescent="0.25">
      <c r="C104" s="163" t="s">
        <v>855</v>
      </c>
      <c r="D104" s="48">
        <f>+D103-D90</f>
        <v>0</v>
      </c>
      <c r="E104" s="48">
        <f t="shared" ref="E104:BP104" si="25">+E103-E90</f>
        <v>0</v>
      </c>
      <c r="F104" s="48">
        <f t="shared" si="25"/>
        <v>0</v>
      </c>
      <c r="G104" s="48">
        <f t="shared" si="25"/>
        <v>0</v>
      </c>
      <c r="H104" s="48">
        <f t="shared" si="25"/>
        <v>0</v>
      </c>
      <c r="I104" s="48">
        <f t="shared" si="25"/>
        <v>0</v>
      </c>
      <c r="J104" s="48">
        <f t="shared" si="25"/>
        <v>0</v>
      </c>
      <c r="K104" s="48">
        <f t="shared" si="25"/>
        <v>0</v>
      </c>
      <c r="L104" s="48">
        <f t="shared" si="25"/>
        <v>0</v>
      </c>
      <c r="M104" s="48">
        <f t="shared" si="25"/>
        <v>2.3283064365386963E-9</v>
      </c>
      <c r="N104" s="48">
        <f t="shared" si="25"/>
        <v>0</v>
      </c>
      <c r="O104" s="48">
        <f t="shared" si="25"/>
        <v>0</v>
      </c>
      <c r="P104" s="48">
        <f t="shared" si="25"/>
        <v>0</v>
      </c>
      <c r="Q104" s="48">
        <f t="shared" si="25"/>
        <v>0</v>
      </c>
      <c r="R104" s="48">
        <f t="shared" si="25"/>
        <v>0</v>
      </c>
      <c r="S104" s="48">
        <f t="shared" si="25"/>
        <v>0</v>
      </c>
      <c r="T104" s="48">
        <f t="shared" si="25"/>
        <v>-1.862645149230957E-9</v>
      </c>
      <c r="U104" s="48">
        <f t="shared" si="25"/>
        <v>0</v>
      </c>
      <c r="V104" s="48">
        <f t="shared" si="25"/>
        <v>0</v>
      </c>
      <c r="W104" s="48">
        <f t="shared" si="25"/>
        <v>0</v>
      </c>
      <c r="X104" s="48">
        <f t="shared" si="25"/>
        <v>-2.0954757928848267E-9</v>
      </c>
      <c r="Y104" s="48">
        <f t="shared" si="25"/>
        <v>-4.6566128730773926E-10</v>
      </c>
      <c r="Z104" s="48">
        <f t="shared" si="25"/>
        <v>0</v>
      </c>
      <c r="AA104" s="48">
        <f t="shared" si="25"/>
        <v>0</v>
      </c>
      <c r="AB104" s="48">
        <f t="shared" si="25"/>
        <v>0</v>
      </c>
      <c r="AC104" s="48">
        <f t="shared" si="25"/>
        <v>0</v>
      </c>
      <c r="AD104" s="48">
        <f t="shared" si="25"/>
        <v>0</v>
      </c>
      <c r="AE104" s="48">
        <f t="shared" si="25"/>
        <v>-4.6566128730773926E-9</v>
      </c>
      <c r="AF104" s="48">
        <f t="shared" si="25"/>
        <v>-1.0477378964424133E-9</v>
      </c>
      <c r="AG104" s="48">
        <f t="shared" si="25"/>
        <v>-1.6007106751203537E-10</v>
      </c>
      <c r="AH104" s="48">
        <f t="shared" si="25"/>
        <v>0</v>
      </c>
      <c r="AI104" s="48">
        <f t="shared" si="25"/>
        <v>0</v>
      </c>
      <c r="AJ104" s="48">
        <f t="shared" si="25"/>
        <v>0</v>
      </c>
      <c r="AK104" s="48">
        <f t="shared" si="25"/>
        <v>0</v>
      </c>
      <c r="AL104" s="48">
        <f t="shared" si="25"/>
        <v>0</v>
      </c>
      <c r="AM104" s="48">
        <f t="shared" si="25"/>
        <v>0</v>
      </c>
      <c r="AN104" s="48">
        <f t="shared" si="25"/>
        <v>0</v>
      </c>
      <c r="AO104" s="48">
        <f t="shared" si="25"/>
        <v>0</v>
      </c>
      <c r="AP104" s="48">
        <f t="shared" si="25"/>
        <v>0</v>
      </c>
      <c r="AQ104" s="48">
        <f t="shared" si="25"/>
        <v>0</v>
      </c>
      <c r="AR104" s="48">
        <f t="shared" si="25"/>
        <v>-5.2386894822120667E-10</v>
      </c>
      <c r="AS104" s="48">
        <f t="shared" si="25"/>
        <v>0</v>
      </c>
      <c r="AT104" s="48">
        <f t="shared" si="25"/>
        <v>0</v>
      </c>
      <c r="AU104" s="48">
        <f t="shared" si="25"/>
        <v>0</v>
      </c>
      <c r="AV104" s="48">
        <f t="shared" si="25"/>
        <v>0</v>
      </c>
      <c r="AW104" s="48">
        <f t="shared" si="25"/>
        <v>0</v>
      </c>
      <c r="AX104" s="48">
        <f t="shared" si="25"/>
        <v>0</v>
      </c>
      <c r="AY104" s="48">
        <f t="shared" si="25"/>
        <v>0</v>
      </c>
      <c r="AZ104" s="48">
        <f t="shared" si="25"/>
        <v>0</v>
      </c>
      <c r="BA104" s="48">
        <f t="shared" si="25"/>
        <v>0</v>
      </c>
      <c r="BB104" s="48">
        <f t="shared" si="25"/>
        <v>0</v>
      </c>
      <c r="BC104" s="48">
        <f t="shared" si="25"/>
        <v>0</v>
      </c>
      <c r="BD104" s="48">
        <f t="shared" si="25"/>
        <v>0</v>
      </c>
      <c r="BE104" s="48">
        <f t="shared" si="25"/>
        <v>0</v>
      </c>
      <c r="BF104" s="48">
        <f t="shared" si="25"/>
        <v>-5.2386894822120667E-10</v>
      </c>
      <c r="BG104" s="48">
        <f t="shared" si="25"/>
        <v>0</v>
      </c>
      <c r="BH104" s="48">
        <f t="shared" si="25"/>
        <v>0</v>
      </c>
      <c r="BI104" s="48">
        <f t="shared" si="25"/>
        <v>0</v>
      </c>
      <c r="BJ104" s="48">
        <f t="shared" si="25"/>
        <v>0</v>
      </c>
      <c r="BK104" s="48">
        <f t="shared" si="25"/>
        <v>0</v>
      </c>
      <c r="BL104" s="48">
        <f t="shared" si="25"/>
        <v>0</v>
      </c>
      <c r="BM104" s="48">
        <f t="shared" si="25"/>
        <v>0</v>
      </c>
      <c r="BN104" s="48">
        <f t="shared" si="25"/>
        <v>0</v>
      </c>
      <c r="BO104" s="48">
        <f t="shared" si="25"/>
        <v>0</v>
      </c>
      <c r="BP104" s="48">
        <f t="shared" si="25"/>
        <v>0</v>
      </c>
      <c r="BQ104" s="48">
        <f t="shared" ref="BQ104:CA104" si="26">+BQ103-BQ90</f>
        <v>0</v>
      </c>
      <c r="BR104" s="48">
        <f t="shared" si="26"/>
        <v>0</v>
      </c>
      <c r="BS104" s="48">
        <f t="shared" si="26"/>
        <v>0</v>
      </c>
      <c r="BT104" s="48">
        <f t="shared" si="26"/>
        <v>-1.2107193470001221E-8</v>
      </c>
      <c r="BU104" s="48">
        <f t="shared" si="26"/>
        <v>-1.862645149230957E-9</v>
      </c>
      <c r="BV104" s="48">
        <f t="shared" si="26"/>
        <v>0</v>
      </c>
      <c r="BW104" s="48">
        <f t="shared" si="26"/>
        <v>0</v>
      </c>
      <c r="BX104" s="48">
        <f t="shared" si="26"/>
        <v>-4.6566128730773926E-9</v>
      </c>
      <c r="BY104" s="48">
        <f t="shared" si="26"/>
        <v>0</v>
      </c>
      <c r="BZ104" s="48">
        <f t="shared" si="26"/>
        <v>0</v>
      </c>
      <c r="CA104" s="48">
        <f t="shared" si="26"/>
        <v>0</v>
      </c>
      <c r="CB104" s="48">
        <f>+SUM(D104:CA104)</f>
        <v>-2.7634087018668652E-8</v>
      </c>
      <c r="CC104" s="81"/>
      <c r="CD104" s="81"/>
      <c r="CE104" s="81"/>
      <c r="CF104" s="81"/>
      <c r="CG104" s="81"/>
      <c r="CH104" s="81"/>
      <c r="CI104" s="81"/>
      <c r="CJ104" s="81"/>
      <c r="CK104" s="81"/>
      <c r="CL104" s="81"/>
    </row>
    <row r="105" spans="1:95" ht="0" hidden="1" customHeight="1" x14ac:dyDescent="0.2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K105" s="110"/>
      <c r="CL105" s="110"/>
    </row>
    <row r="106" spans="1:95" ht="0" hidden="1" customHeight="1" x14ac:dyDescent="0.25">
      <c r="C106" s="231" t="s">
        <v>857</v>
      </c>
      <c r="D106" s="232">
        <f>+'MIP(IxI)_TFEVP'!D95</f>
        <v>805413</v>
      </c>
      <c r="E106" s="232">
        <f>+'MIP(IxI)_TFEVP'!E95</f>
        <v>429027</v>
      </c>
      <c r="F106" s="232">
        <f>+'MIP(IxI)_TFEVP'!F95</f>
        <v>807806</v>
      </c>
      <c r="G106" s="232">
        <f>+'MIP(IxI)_TFEVP'!G95</f>
        <v>261227</v>
      </c>
      <c r="H106" s="232">
        <f>+'MIP(IxI)_TFEVP'!H95</f>
        <v>5776166</v>
      </c>
      <c r="I106" s="232">
        <f>+'MIP(IxI)_TFEVP'!I95</f>
        <v>1571070</v>
      </c>
      <c r="J106" s="232">
        <f>+'MIP(IxI)_TFEVP'!J95</f>
        <v>566929</v>
      </c>
      <c r="K106" s="232">
        <f>+'MIP(IxI)_TFEVP'!K95</f>
        <v>3746250</v>
      </c>
      <c r="L106" s="232">
        <f>+'MIP(IxI)_TFEVP'!L95</f>
        <v>611820</v>
      </c>
      <c r="M106" s="232">
        <f>+'MIP(IxI)_TFEVP'!M95</f>
        <v>2926306</v>
      </c>
      <c r="N106" s="232">
        <f>+'MIP(IxI)_TFEVP'!N95</f>
        <v>475419</v>
      </c>
      <c r="O106" s="232">
        <f>+'MIP(IxI)_TFEVP'!O95</f>
        <v>6182951</v>
      </c>
      <c r="P106" s="232">
        <f>+'MIP(IxI)_TFEVP'!P95</f>
        <v>3979566</v>
      </c>
      <c r="Q106" s="232">
        <f>+'MIP(IxI)_TFEVP'!Q95</f>
        <v>9759347</v>
      </c>
      <c r="R106" s="232">
        <f>+'MIP(IxI)_TFEVP'!R95</f>
        <v>3393595</v>
      </c>
      <c r="S106" s="232">
        <f>+'MIP(IxI)_TFEVP'!S95</f>
        <v>285016</v>
      </c>
      <c r="T106" s="232">
        <f>+'MIP(IxI)_TFEVP'!T95</f>
        <v>3154996</v>
      </c>
      <c r="U106" s="232">
        <f>+'MIP(IxI)_TFEVP'!U95</f>
        <v>3187229</v>
      </c>
      <c r="V106" s="232">
        <f>+'MIP(IxI)_TFEVP'!V95</f>
        <v>7246533</v>
      </c>
      <c r="W106" s="232">
        <f>+'MIP(IxI)_TFEVP'!W95</f>
        <v>1650735</v>
      </c>
      <c r="X106" s="232">
        <f>+'MIP(IxI)_TFEVP'!X95</f>
        <v>1780122</v>
      </c>
      <c r="Y106" s="232">
        <f>+'MIP(IxI)_TFEVP'!Y95</f>
        <v>756127</v>
      </c>
      <c r="Z106" s="232">
        <f>+'MIP(IxI)_TFEVP'!Z95</f>
        <v>2090877</v>
      </c>
      <c r="AA106" s="232">
        <f>+'MIP(IxI)_TFEVP'!AA95</f>
        <v>522791</v>
      </c>
      <c r="AB106" s="232">
        <f>+'MIP(IxI)_TFEVP'!AB95</f>
        <v>564910</v>
      </c>
      <c r="AC106" s="232">
        <f>+'MIP(IxI)_TFEVP'!AC95</f>
        <v>252738</v>
      </c>
      <c r="AD106" s="232">
        <f>+'MIP(IxI)_TFEVP'!AD95</f>
        <v>275773</v>
      </c>
      <c r="AE106" s="232">
        <f>+'MIP(IxI)_TFEVP'!AE95</f>
        <v>2827832</v>
      </c>
      <c r="AF106" s="232">
        <f>+'MIP(IxI)_TFEVP'!AF95</f>
        <v>1192532</v>
      </c>
      <c r="AG106" s="232">
        <f>+'MIP(IxI)_TFEVP'!AG95</f>
        <v>134349</v>
      </c>
      <c r="AH106" s="232">
        <f>+'MIP(IxI)_TFEVP'!AH95</f>
        <v>909390</v>
      </c>
      <c r="AI106" s="232">
        <f>+'MIP(IxI)_TFEVP'!AI95</f>
        <v>642656</v>
      </c>
      <c r="AJ106" s="232">
        <f>+'MIP(IxI)_TFEVP'!AJ95</f>
        <v>0</v>
      </c>
      <c r="AK106" s="232">
        <f>+'MIP(IxI)_TFEVP'!AK95</f>
        <v>495576</v>
      </c>
      <c r="AL106" s="232">
        <f>+'MIP(IxI)_TFEVP'!AL95</f>
        <v>1037761</v>
      </c>
      <c r="AM106" s="232">
        <f>+'MIP(IxI)_TFEVP'!AM95</f>
        <v>286219</v>
      </c>
      <c r="AN106" s="232">
        <f>+'MIP(IxI)_TFEVP'!AN95</f>
        <v>1000890</v>
      </c>
      <c r="AO106" s="232">
        <f>+'MIP(IxI)_TFEVP'!AO95</f>
        <v>1875150</v>
      </c>
      <c r="AP106" s="232">
        <f>+'MIP(IxI)_TFEVP'!AP95</f>
        <v>538186</v>
      </c>
      <c r="AQ106" s="232">
        <f>+'MIP(IxI)_TFEVP'!AQ95</f>
        <v>4880780</v>
      </c>
      <c r="AR106" s="232">
        <f>+'MIP(IxI)_TFEVP'!AR95</f>
        <v>685168</v>
      </c>
      <c r="AS106" s="232">
        <f>+'MIP(IxI)_TFEVP'!AS95</f>
        <v>1248351</v>
      </c>
      <c r="AT106" s="232">
        <f>+'MIP(IxI)_TFEVP'!AT95</f>
        <v>583601</v>
      </c>
      <c r="AU106" s="232">
        <f>+'MIP(IxI)_TFEVP'!AU95</f>
        <v>205157</v>
      </c>
      <c r="AV106" s="232">
        <f>+'MIP(IxI)_TFEVP'!AV95</f>
        <v>1534313</v>
      </c>
      <c r="AW106" s="232">
        <f>+'MIP(IxI)_TFEVP'!AW95</f>
        <v>313347</v>
      </c>
      <c r="AX106" s="232">
        <f>+'MIP(IxI)_TFEVP'!AX95</f>
        <v>985803</v>
      </c>
      <c r="AY106" s="232">
        <f>+'MIP(IxI)_TFEVP'!AY95</f>
        <v>1456535</v>
      </c>
      <c r="AZ106" s="232">
        <f>+'MIP(IxI)_TFEVP'!AZ95</f>
        <v>1235267</v>
      </c>
      <c r="BA106" s="232">
        <f>+'MIP(IxI)_TFEVP'!BA95</f>
        <v>239045</v>
      </c>
      <c r="BB106" s="232">
        <f>+'MIP(IxI)_TFEVP'!BB95</f>
        <v>848546</v>
      </c>
      <c r="BC106" s="232">
        <f>+'MIP(IxI)_TFEVP'!BC95</f>
        <v>271303</v>
      </c>
      <c r="BD106" s="232">
        <f>+'MIP(IxI)_TFEVP'!BD95</f>
        <v>643280</v>
      </c>
      <c r="BE106" s="232">
        <f>+'MIP(IxI)_TFEVP'!BE95</f>
        <v>624363</v>
      </c>
      <c r="BF106" s="232">
        <f>+'MIP(IxI)_TFEVP'!BF95</f>
        <v>860223</v>
      </c>
      <c r="BG106" s="232">
        <f>+'MIP(IxI)_TFEVP'!BG95</f>
        <v>3604115</v>
      </c>
      <c r="BH106" s="232">
        <f>+'MIP(IxI)_TFEVP'!BH95</f>
        <v>1128895</v>
      </c>
      <c r="BI106" s="232">
        <f>+'MIP(IxI)_TFEVP'!BI95</f>
        <v>11065018</v>
      </c>
      <c r="BJ106" s="232">
        <f>+'MIP(IxI)_TFEVP'!BJ95</f>
        <v>28295083</v>
      </c>
      <c r="BK106" s="232">
        <f>+'MIP(IxI)_TFEVP'!BK95</f>
        <v>12815494</v>
      </c>
      <c r="BL106" s="232">
        <f>+'MIP(IxI)_TFEVP'!BL95</f>
        <v>394196</v>
      </c>
      <c r="BM106" s="232">
        <f>+'MIP(IxI)_TFEVP'!BM95</f>
        <v>654599</v>
      </c>
      <c r="BN106" s="232">
        <f>+'MIP(IxI)_TFEVP'!BN95</f>
        <v>2774883</v>
      </c>
      <c r="BO106" s="232">
        <f>+'MIP(IxI)_TFEVP'!BO95</f>
        <v>4972533</v>
      </c>
      <c r="BP106" s="232">
        <f>+'MIP(IxI)_TFEVP'!BP95</f>
        <v>7046747</v>
      </c>
      <c r="BQ106" s="232">
        <f>+'MIP(IxI)_TFEVP'!BQ95</f>
        <v>1890294</v>
      </c>
      <c r="BR106" s="232">
        <f>+'MIP(IxI)_TFEVP'!BR95</f>
        <v>698774</v>
      </c>
      <c r="BS106" s="232">
        <f>+'MIP(IxI)_TFEVP'!BS95</f>
        <v>11086105</v>
      </c>
      <c r="BT106" s="232">
        <f>+'MIP(IxI)_TFEVP'!BT95</f>
        <v>14026084</v>
      </c>
      <c r="BU106" s="232">
        <f>+'MIP(IxI)_TFEVP'!BU95</f>
        <v>10190781</v>
      </c>
      <c r="BV106" s="232">
        <f>+'MIP(IxI)_TFEVP'!BV95</f>
        <v>3059657</v>
      </c>
      <c r="BW106" s="232">
        <f>+'MIP(IxI)_TFEVP'!BW95</f>
        <v>4414952</v>
      </c>
      <c r="BX106" s="232">
        <f>+'MIP(IxI)_TFEVP'!BX95</f>
        <v>4202264</v>
      </c>
      <c r="BY106" s="232">
        <f>+'MIP(IxI)_TFEVP'!BY95</f>
        <v>4015647</v>
      </c>
      <c r="BZ106" s="232">
        <f>+'MIP(IxI)_TFEVP'!BZ95</f>
        <v>2490549</v>
      </c>
      <c r="CA106" s="232">
        <f>+'MIP(IxI)_TFEVP'!CA95</f>
        <v>867453</v>
      </c>
      <c r="CB106" s="232">
        <f>+'MIP(IxI)_TFEVP'!CB95</f>
        <v>220310485</v>
      </c>
      <c r="CC106" s="157"/>
      <c r="CD106" s="157"/>
      <c r="CE106" s="157"/>
      <c r="CF106" s="157"/>
      <c r="CG106" s="157"/>
      <c r="CH106" s="157"/>
      <c r="CI106" s="157"/>
      <c r="CJ106" s="157"/>
      <c r="CK106" s="110"/>
      <c r="CL106" s="110"/>
    </row>
    <row r="107" spans="1:95" ht="0" hidden="1" customHeight="1" x14ac:dyDescent="0.25">
      <c r="C107" s="233" t="s">
        <v>855</v>
      </c>
      <c r="D107" s="234">
        <f>+D106-D95</f>
        <v>0</v>
      </c>
      <c r="E107" s="234">
        <f t="shared" ref="E107:BP107" si="27">+E106-E95</f>
        <v>0</v>
      </c>
      <c r="F107" s="234">
        <f t="shared" si="27"/>
        <v>0</v>
      </c>
      <c r="G107" s="234">
        <f t="shared" si="27"/>
        <v>0</v>
      </c>
      <c r="H107" s="234">
        <f t="shared" si="27"/>
        <v>0</v>
      </c>
      <c r="I107" s="234">
        <f t="shared" si="27"/>
        <v>0</v>
      </c>
      <c r="J107" s="234">
        <f t="shared" si="27"/>
        <v>0</v>
      </c>
      <c r="K107" s="234">
        <f t="shared" si="27"/>
        <v>0</v>
      </c>
      <c r="L107" s="234">
        <f t="shared" si="27"/>
        <v>0</v>
      </c>
      <c r="M107" s="234">
        <f t="shared" si="27"/>
        <v>0</v>
      </c>
      <c r="N107" s="234">
        <f t="shared" si="27"/>
        <v>0</v>
      </c>
      <c r="O107" s="234">
        <f t="shared" si="27"/>
        <v>0</v>
      </c>
      <c r="P107" s="234">
        <f t="shared" si="27"/>
        <v>0</v>
      </c>
      <c r="Q107" s="234">
        <f t="shared" si="27"/>
        <v>0</v>
      </c>
      <c r="R107" s="234">
        <f t="shared" si="27"/>
        <v>0</v>
      </c>
      <c r="S107" s="234">
        <f t="shared" si="27"/>
        <v>0</v>
      </c>
      <c r="T107" s="234">
        <f t="shared" si="27"/>
        <v>0</v>
      </c>
      <c r="U107" s="234">
        <f t="shared" si="27"/>
        <v>0</v>
      </c>
      <c r="V107" s="234">
        <f t="shared" si="27"/>
        <v>0</v>
      </c>
      <c r="W107" s="234">
        <f t="shared" si="27"/>
        <v>0</v>
      </c>
      <c r="X107" s="234">
        <f t="shared" si="27"/>
        <v>-2.0954757928848267E-9</v>
      </c>
      <c r="Y107" s="234">
        <f t="shared" si="27"/>
        <v>0</v>
      </c>
      <c r="Z107" s="234">
        <f t="shared" si="27"/>
        <v>0</v>
      </c>
      <c r="AA107" s="234">
        <f t="shared" si="27"/>
        <v>0</v>
      </c>
      <c r="AB107" s="234">
        <f t="shared" si="27"/>
        <v>0</v>
      </c>
      <c r="AC107" s="234">
        <f t="shared" si="27"/>
        <v>0</v>
      </c>
      <c r="AD107" s="234">
        <f t="shared" si="27"/>
        <v>0</v>
      </c>
      <c r="AE107" s="234">
        <f t="shared" si="27"/>
        <v>-4.6566128730773926E-9</v>
      </c>
      <c r="AF107" s="234">
        <f t="shared" si="27"/>
        <v>0</v>
      </c>
      <c r="AG107" s="234">
        <f t="shared" si="27"/>
        <v>0</v>
      </c>
      <c r="AH107" s="234">
        <f t="shared" si="27"/>
        <v>0</v>
      </c>
      <c r="AI107" s="234">
        <f t="shared" si="27"/>
        <v>0</v>
      </c>
      <c r="AJ107" s="234">
        <f t="shared" si="27"/>
        <v>0</v>
      </c>
      <c r="AK107" s="234">
        <f t="shared" si="27"/>
        <v>0</v>
      </c>
      <c r="AL107" s="234">
        <f t="shared" si="27"/>
        <v>0</v>
      </c>
      <c r="AM107" s="234">
        <f t="shared" si="27"/>
        <v>0</v>
      </c>
      <c r="AN107" s="234">
        <f t="shared" si="27"/>
        <v>0</v>
      </c>
      <c r="AO107" s="234">
        <f t="shared" si="27"/>
        <v>0</v>
      </c>
      <c r="AP107" s="234">
        <f t="shared" si="27"/>
        <v>0</v>
      </c>
      <c r="AQ107" s="234">
        <f t="shared" si="27"/>
        <v>0</v>
      </c>
      <c r="AR107" s="234">
        <f t="shared" si="27"/>
        <v>0</v>
      </c>
      <c r="AS107" s="234">
        <f t="shared" si="27"/>
        <v>0</v>
      </c>
      <c r="AT107" s="234">
        <f t="shared" si="27"/>
        <v>0</v>
      </c>
      <c r="AU107" s="234">
        <f t="shared" si="27"/>
        <v>0</v>
      </c>
      <c r="AV107" s="234">
        <f t="shared" si="27"/>
        <v>0</v>
      </c>
      <c r="AW107" s="234">
        <f t="shared" si="27"/>
        <v>0</v>
      </c>
      <c r="AX107" s="234">
        <f t="shared" si="27"/>
        <v>0</v>
      </c>
      <c r="AY107" s="234">
        <f t="shared" si="27"/>
        <v>0</v>
      </c>
      <c r="AZ107" s="234">
        <f t="shared" si="27"/>
        <v>0</v>
      </c>
      <c r="BA107" s="234">
        <f t="shared" si="27"/>
        <v>0</v>
      </c>
      <c r="BB107" s="234">
        <f t="shared" si="27"/>
        <v>0</v>
      </c>
      <c r="BC107" s="234">
        <f t="shared" si="27"/>
        <v>0</v>
      </c>
      <c r="BD107" s="234">
        <f t="shared" si="27"/>
        <v>0</v>
      </c>
      <c r="BE107" s="234">
        <f t="shared" si="27"/>
        <v>0</v>
      </c>
      <c r="BF107" s="234">
        <f t="shared" si="27"/>
        <v>0</v>
      </c>
      <c r="BG107" s="234">
        <f t="shared" si="27"/>
        <v>0</v>
      </c>
      <c r="BH107" s="234">
        <f t="shared" si="27"/>
        <v>0</v>
      </c>
      <c r="BI107" s="234">
        <f t="shared" si="27"/>
        <v>0</v>
      </c>
      <c r="BJ107" s="234">
        <f t="shared" si="27"/>
        <v>0</v>
      </c>
      <c r="BK107" s="234">
        <f t="shared" si="27"/>
        <v>0</v>
      </c>
      <c r="BL107" s="234">
        <f t="shared" si="27"/>
        <v>0</v>
      </c>
      <c r="BM107" s="234">
        <f t="shared" si="27"/>
        <v>0</v>
      </c>
      <c r="BN107" s="234">
        <f t="shared" si="27"/>
        <v>0</v>
      </c>
      <c r="BO107" s="234">
        <f t="shared" si="27"/>
        <v>0</v>
      </c>
      <c r="BP107" s="234">
        <f t="shared" si="27"/>
        <v>0</v>
      </c>
      <c r="BQ107" s="234">
        <f t="shared" ref="BQ107:CB107" si="28">+BQ106-BQ95</f>
        <v>0</v>
      </c>
      <c r="BR107" s="234">
        <f t="shared" si="28"/>
        <v>0</v>
      </c>
      <c r="BS107" s="234">
        <f t="shared" si="28"/>
        <v>0</v>
      </c>
      <c r="BT107" s="234">
        <f t="shared" si="28"/>
        <v>0</v>
      </c>
      <c r="BU107" s="234">
        <f t="shared" si="28"/>
        <v>0</v>
      </c>
      <c r="BV107" s="234">
        <f t="shared" si="28"/>
        <v>0</v>
      </c>
      <c r="BW107" s="234">
        <f t="shared" si="28"/>
        <v>0</v>
      </c>
      <c r="BX107" s="234">
        <f t="shared" si="28"/>
        <v>0</v>
      </c>
      <c r="BY107" s="234">
        <f t="shared" si="28"/>
        <v>0</v>
      </c>
      <c r="BZ107" s="234">
        <f t="shared" si="28"/>
        <v>0</v>
      </c>
      <c r="CA107" s="234">
        <f t="shared" si="28"/>
        <v>0</v>
      </c>
      <c r="CB107" s="234">
        <f t="shared" si="28"/>
        <v>0</v>
      </c>
      <c r="CC107" s="113"/>
      <c r="CD107" s="113"/>
      <c r="CE107" s="113"/>
      <c r="CF107" s="113"/>
      <c r="CG107" s="113"/>
      <c r="CH107" s="113"/>
      <c r="CI107" s="113"/>
      <c r="CJ107" s="113"/>
      <c r="CK107" s="110"/>
      <c r="CL107" s="110"/>
    </row>
    <row r="108" spans="1:95" x14ac:dyDescent="0.25">
      <c r="A108" s="109"/>
      <c r="B108" s="109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  <c r="AQ108" s="110"/>
      <c r="AR108" s="110"/>
      <c r="AS108" s="110"/>
      <c r="AT108" s="110"/>
      <c r="AU108" s="110"/>
      <c r="AV108" s="110"/>
      <c r="AW108" s="110"/>
      <c r="AX108" s="110"/>
      <c r="AY108" s="110"/>
      <c r="AZ108" s="110"/>
      <c r="BA108" s="110"/>
      <c r="BB108" s="110"/>
      <c r="BC108" s="110"/>
      <c r="BD108" s="110"/>
      <c r="BE108" s="110"/>
      <c r="BF108" s="110"/>
      <c r="BG108" s="110"/>
      <c r="BH108" s="110"/>
      <c r="BI108" s="110"/>
      <c r="BJ108" s="110"/>
      <c r="BK108" s="110"/>
      <c r="BL108" s="110"/>
      <c r="BM108" s="110"/>
      <c r="BN108" s="110"/>
      <c r="BO108" s="110"/>
      <c r="BP108" s="110"/>
      <c r="BQ108" s="110"/>
      <c r="BR108" s="110"/>
      <c r="BS108" s="110"/>
      <c r="BT108" s="110"/>
      <c r="BU108" s="110"/>
      <c r="BV108" s="110"/>
      <c r="BW108" s="110"/>
      <c r="BX108" s="110"/>
      <c r="BY108" s="110"/>
      <c r="BZ108" s="110"/>
      <c r="CA108" s="110"/>
      <c r="CB108" s="110"/>
      <c r="CC108" s="110"/>
      <c r="CD108" s="110"/>
      <c r="CE108" s="110"/>
      <c r="CF108" s="110"/>
      <c r="CG108" s="110"/>
      <c r="CH108" s="110"/>
      <c r="CI108" s="110"/>
      <c r="CJ108" s="110"/>
      <c r="CM108" s="109"/>
      <c r="CN108" s="109"/>
      <c r="CO108" s="109"/>
      <c r="CP108" s="109"/>
      <c r="CQ108" s="109"/>
    </row>
    <row r="109" spans="1:95" ht="0" hidden="1" customHeight="1" x14ac:dyDescent="0.25">
      <c r="A109" s="357"/>
      <c r="B109" s="357"/>
      <c r="C109" s="357">
        <v>0</v>
      </c>
      <c r="D109" s="372">
        <v>0</v>
      </c>
      <c r="E109" s="372">
        <v>0</v>
      </c>
      <c r="F109" s="372">
        <v>0</v>
      </c>
      <c r="G109" s="372">
        <v>0</v>
      </c>
      <c r="H109" s="372">
        <v>0</v>
      </c>
      <c r="I109" s="372">
        <v>0</v>
      </c>
      <c r="J109" s="372">
        <v>0</v>
      </c>
      <c r="K109" s="372">
        <v>0</v>
      </c>
      <c r="L109" s="372">
        <v>0</v>
      </c>
      <c r="M109" s="372">
        <v>0</v>
      </c>
      <c r="N109" s="372">
        <v>0</v>
      </c>
      <c r="O109" s="372">
        <v>0</v>
      </c>
      <c r="P109" s="372">
        <v>0</v>
      </c>
      <c r="Q109" s="372">
        <v>0</v>
      </c>
      <c r="R109" s="372">
        <v>0</v>
      </c>
      <c r="S109" s="372">
        <v>0</v>
      </c>
      <c r="T109" s="372">
        <v>0</v>
      </c>
      <c r="U109" s="372">
        <v>0</v>
      </c>
      <c r="V109" s="372">
        <v>0</v>
      </c>
      <c r="W109" s="372">
        <v>0</v>
      </c>
      <c r="X109" s="372">
        <v>0</v>
      </c>
      <c r="Y109" s="372">
        <v>0</v>
      </c>
      <c r="Z109" s="372">
        <v>0</v>
      </c>
      <c r="AA109" s="372">
        <v>0</v>
      </c>
      <c r="AB109" s="372">
        <v>0</v>
      </c>
      <c r="AC109" s="372">
        <v>0</v>
      </c>
      <c r="AD109" s="372">
        <v>0</v>
      </c>
      <c r="AE109" s="372">
        <v>0</v>
      </c>
      <c r="AF109" s="372">
        <v>0</v>
      </c>
      <c r="AG109" s="372">
        <v>0</v>
      </c>
      <c r="AH109" s="372">
        <v>0</v>
      </c>
      <c r="AI109" s="372">
        <v>0</v>
      </c>
      <c r="AJ109" s="372">
        <v>0</v>
      </c>
      <c r="AK109" s="372">
        <v>0</v>
      </c>
      <c r="AL109" s="372">
        <v>0</v>
      </c>
      <c r="AM109" s="372">
        <v>0</v>
      </c>
      <c r="AN109" s="372">
        <v>0</v>
      </c>
      <c r="AO109" s="372">
        <v>0</v>
      </c>
      <c r="AP109" s="372">
        <v>0</v>
      </c>
      <c r="AQ109" s="372">
        <v>0</v>
      </c>
      <c r="AR109" s="372">
        <v>0</v>
      </c>
      <c r="AS109" s="372">
        <v>0</v>
      </c>
      <c r="AT109" s="372">
        <v>0</v>
      </c>
      <c r="AU109" s="372">
        <v>0</v>
      </c>
      <c r="AV109" s="372">
        <v>0</v>
      </c>
      <c r="AW109" s="372">
        <v>0</v>
      </c>
      <c r="AX109" s="372">
        <v>0</v>
      </c>
      <c r="AY109" s="372">
        <v>0</v>
      </c>
      <c r="AZ109" s="372">
        <v>0</v>
      </c>
      <c r="BA109" s="372">
        <v>0</v>
      </c>
      <c r="BB109" s="372">
        <v>0</v>
      </c>
      <c r="BC109" s="372">
        <v>0</v>
      </c>
      <c r="BD109" s="372">
        <v>0</v>
      </c>
      <c r="BE109" s="372">
        <v>0</v>
      </c>
      <c r="BF109" s="372">
        <v>0</v>
      </c>
      <c r="BG109" s="372">
        <v>0</v>
      </c>
      <c r="BH109" s="372">
        <v>0</v>
      </c>
      <c r="BI109" s="372">
        <v>0</v>
      </c>
      <c r="BJ109" s="372">
        <v>0</v>
      </c>
      <c r="BK109" s="372">
        <v>0</v>
      </c>
      <c r="BL109" s="372">
        <v>0</v>
      </c>
      <c r="BM109" s="372">
        <v>0</v>
      </c>
      <c r="BN109" s="372">
        <v>0</v>
      </c>
      <c r="BO109" s="372">
        <v>0</v>
      </c>
      <c r="BP109" s="372">
        <v>0</v>
      </c>
      <c r="BQ109" s="372">
        <v>0</v>
      </c>
      <c r="BR109" s="372">
        <v>0</v>
      </c>
      <c r="BS109" s="372">
        <v>0</v>
      </c>
      <c r="BT109" s="372">
        <v>0</v>
      </c>
      <c r="BU109" s="372">
        <v>0</v>
      </c>
      <c r="BV109" s="372">
        <v>0</v>
      </c>
      <c r="BW109" s="372">
        <v>0</v>
      </c>
      <c r="BX109" s="372">
        <v>0</v>
      </c>
      <c r="BY109" s="372">
        <v>0</v>
      </c>
      <c r="BZ109" s="372">
        <v>0</v>
      </c>
      <c r="CA109" s="372">
        <v>0</v>
      </c>
      <c r="CB109" s="372">
        <v>0</v>
      </c>
      <c r="CC109" s="113"/>
      <c r="CD109" s="113"/>
      <c r="CE109" s="113"/>
      <c r="CF109" s="113"/>
      <c r="CG109" s="113"/>
      <c r="CH109" s="113"/>
      <c r="CI109" s="113"/>
      <c r="CJ109" s="113"/>
      <c r="CM109" s="109"/>
      <c r="CN109" s="109"/>
      <c r="CO109" s="109"/>
      <c r="CP109" s="109"/>
      <c r="CQ109" s="109"/>
    </row>
    <row r="110" spans="1:95" ht="0" hidden="1" customHeight="1" x14ac:dyDescent="0.25">
      <c r="A110" s="357"/>
      <c r="B110" s="357"/>
      <c r="C110" s="358">
        <v>0</v>
      </c>
      <c r="D110" s="372">
        <v>0</v>
      </c>
      <c r="E110" s="372">
        <v>0</v>
      </c>
      <c r="F110" s="372">
        <v>0</v>
      </c>
      <c r="G110" s="372">
        <v>0</v>
      </c>
      <c r="H110" s="372">
        <v>0</v>
      </c>
      <c r="I110" s="372">
        <v>0</v>
      </c>
      <c r="J110" s="372">
        <v>0</v>
      </c>
      <c r="K110" s="372">
        <v>0</v>
      </c>
      <c r="L110" s="372">
        <v>0</v>
      </c>
      <c r="M110" s="372">
        <v>0</v>
      </c>
      <c r="N110" s="372">
        <v>0</v>
      </c>
      <c r="O110" s="372">
        <v>0</v>
      </c>
      <c r="P110" s="372">
        <v>0</v>
      </c>
      <c r="Q110" s="372">
        <v>0</v>
      </c>
      <c r="R110" s="372">
        <v>0</v>
      </c>
      <c r="S110" s="372">
        <v>0</v>
      </c>
      <c r="T110" s="372">
        <v>0</v>
      </c>
      <c r="U110" s="372">
        <v>0</v>
      </c>
      <c r="V110" s="372">
        <v>0</v>
      </c>
      <c r="W110" s="372">
        <v>0</v>
      </c>
      <c r="X110" s="372">
        <v>0</v>
      </c>
      <c r="Y110" s="372">
        <v>0</v>
      </c>
      <c r="Z110" s="372">
        <v>0</v>
      </c>
      <c r="AA110" s="372">
        <v>0</v>
      </c>
      <c r="AB110" s="372">
        <v>0</v>
      </c>
      <c r="AC110" s="372">
        <v>0</v>
      </c>
      <c r="AD110" s="372">
        <v>0</v>
      </c>
      <c r="AE110" s="372">
        <v>0</v>
      </c>
      <c r="AF110" s="372">
        <v>0</v>
      </c>
      <c r="AG110" s="372">
        <v>0</v>
      </c>
      <c r="AH110" s="372">
        <v>0</v>
      </c>
      <c r="AI110" s="372">
        <v>0</v>
      </c>
      <c r="AJ110" s="372">
        <v>0</v>
      </c>
      <c r="AK110" s="372">
        <v>0</v>
      </c>
      <c r="AL110" s="372">
        <v>0</v>
      </c>
      <c r="AM110" s="372">
        <v>0</v>
      </c>
      <c r="AN110" s="372">
        <v>0</v>
      </c>
      <c r="AO110" s="372">
        <v>0</v>
      </c>
      <c r="AP110" s="372">
        <v>0</v>
      </c>
      <c r="AQ110" s="372">
        <v>0</v>
      </c>
      <c r="AR110" s="372">
        <v>0</v>
      </c>
      <c r="AS110" s="372">
        <v>0</v>
      </c>
      <c r="AT110" s="372">
        <v>0</v>
      </c>
      <c r="AU110" s="372">
        <v>0</v>
      </c>
      <c r="AV110" s="372">
        <v>0</v>
      </c>
      <c r="AW110" s="372">
        <v>0</v>
      </c>
      <c r="AX110" s="372">
        <v>0</v>
      </c>
      <c r="AY110" s="372">
        <v>0</v>
      </c>
      <c r="AZ110" s="372">
        <v>0</v>
      </c>
      <c r="BA110" s="372">
        <v>0</v>
      </c>
      <c r="BB110" s="372">
        <v>0</v>
      </c>
      <c r="BC110" s="372">
        <v>0</v>
      </c>
      <c r="BD110" s="372">
        <v>0</v>
      </c>
      <c r="BE110" s="372">
        <v>0</v>
      </c>
      <c r="BF110" s="372">
        <v>0</v>
      </c>
      <c r="BG110" s="372">
        <v>0</v>
      </c>
      <c r="BH110" s="372">
        <v>0</v>
      </c>
      <c r="BI110" s="372">
        <v>0</v>
      </c>
      <c r="BJ110" s="372">
        <v>0</v>
      </c>
      <c r="BK110" s="372">
        <v>0</v>
      </c>
      <c r="BL110" s="372">
        <v>0</v>
      </c>
      <c r="BM110" s="372">
        <v>0</v>
      </c>
      <c r="BN110" s="372">
        <v>0</v>
      </c>
      <c r="BO110" s="372">
        <v>0</v>
      </c>
      <c r="BP110" s="372">
        <v>0</v>
      </c>
      <c r="BQ110" s="372">
        <v>0</v>
      </c>
      <c r="BR110" s="372">
        <v>0</v>
      </c>
      <c r="BS110" s="372">
        <v>0</v>
      </c>
      <c r="BT110" s="372">
        <v>0</v>
      </c>
      <c r="BU110" s="372">
        <v>0</v>
      </c>
      <c r="BV110" s="372">
        <v>0</v>
      </c>
      <c r="BW110" s="372">
        <v>0</v>
      </c>
      <c r="BX110" s="372">
        <v>0</v>
      </c>
      <c r="BY110" s="372">
        <v>0</v>
      </c>
      <c r="BZ110" s="372">
        <v>0</v>
      </c>
      <c r="CA110" s="372">
        <v>0</v>
      </c>
      <c r="CB110" s="372">
        <v>0</v>
      </c>
      <c r="CC110" s="110"/>
      <c r="CD110" s="110"/>
      <c r="CE110" s="110"/>
      <c r="CF110" s="110"/>
      <c r="CG110" s="110"/>
      <c r="CH110" s="110"/>
      <c r="CI110" s="110"/>
      <c r="CJ110" s="110"/>
      <c r="CM110" s="109"/>
      <c r="CN110" s="109"/>
      <c r="CO110" s="109"/>
      <c r="CP110" s="109"/>
      <c r="CQ110" s="109"/>
    </row>
    <row r="111" spans="1:95" ht="0" hidden="1" customHeight="1" x14ac:dyDescent="0.25">
      <c r="A111" s="357"/>
      <c r="B111" s="357"/>
      <c r="C111" s="357">
        <v>0</v>
      </c>
      <c r="D111" s="372">
        <v>0</v>
      </c>
      <c r="E111" s="372">
        <v>0</v>
      </c>
      <c r="F111" s="372">
        <v>0</v>
      </c>
      <c r="G111" s="372">
        <v>0</v>
      </c>
      <c r="H111" s="372">
        <v>0</v>
      </c>
      <c r="I111" s="372">
        <v>0</v>
      </c>
      <c r="J111" s="372">
        <v>0</v>
      </c>
      <c r="K111" s="372">
        <v>0</v>
      </c>
      <c r="L111" s="372">
        <v>0</v>
      </c>
      <c r="M111" s="372">
        <v>0</v>
      </c>
      <c r="N111" s="372">
        <v>0</v>
      </c>
      <c r="O111" s="372">
        <v>0</v>
      </c>
      <c r="P111" s="372">
        <v>0</v>
      </c>
      <c r="Q111" s="372">
        <v>0</v>
      </c>
      <c r="R111" s="372">
        <v>0</v>
      </c>
      <c r="S111" s="372">
        <v>0</v>
      </c>
      <c r="T111" s="372">
        <v>0</v>
      </c>
      <c r="U111" s="372">
        <v>0</v>
      </c>
      <c r="V111" s="372">
        <v>0</v>
      </c>
      <c r="W111" s="372">
        <v>0</v>
      </c>
      <c r="X111" s="372">
        <v>0</v>
      </c>
      <c r="Y111" s="372">
        <v>0</v>
      </c>
      <c r="Z111" s="372">
        <v>0</v>
      </c>
      <c r="AA111" s="372">
        <v>0</v>
      </c>
      <c r="AB111" s="372">
        <v>0</v>
      </c>
      <c r="AC111" s="372">
        <v>0</v>
      </c>
      <c r="AD111" s="372">
        <v>0</v>
      </c>
      <c r="AE111" s="372">
        <v>0</v>
      </c>
      <c r="AF111" s="372">
        <v>0</v>
      </c>
      <c r="AG111" s="372">
        <v>0</v>
      </c>
      <c r="AH111" s="372">
        <v>0</v>
      </c>
      <c r="AI111" s="372">
        <v>0</v>
      </c>
      <c r="AJ111" s="372">
        <v>0</v>
      </c>
      <c r="AK111" s="372">
        <v>0</v>
      </c>
      <c r="AL111" s="372">
        <v>0</v>
      </c>
      <c r="AM111" s="372">
        <v>0</v>
      </c>
      <c r="AN111" s="372">
        <v>0</v>
      </c>
      <c r="AO111" s="372">
        <v>0</v>
      </c>
      <c r="AP111" s="372">
        <v>0</v>
      </c>
      <c r="AQ111" s="372">
        <v>0</v>
      </c>
      <c r="AR111" s="372">
        <v>0</v>
      </c>
      <c r="AS111" s="372">
        <v>0</v>
      </c>
      <c r="AT111" s="372">
        <v>0</v>
      </c>
      <c r="AU111" s="372">
        <v>0</v>
      </c>
      <c r="AV111" s="372">
        <v>0</v>
      </c>
      <c r="AW111" s="372">
        <v>0</v>
      </c>
      <c r="AX111" s="372">
        <v>0</v>
      </c>
      <c r="AY111" s="372">
        <v>0</v>
      </c>
      <c r="AZ111" s="372">
        <v>0</v>
      </c>
      <c r="BA111" s="372">
        <v>0</v>
      </c>
      <c r="BB111" s="372">
        <v>0</v>
      </c>
      <c r="BC111" s="372">
        <v>0</v>
      </c>
      <c r="BD111" s="372">
        <v>0</v>
      </c>
      <c r="BE111" s="372">
        <v>0</v>
      </c>
      <c r="BF111" s="372">
        <v>0</v>
      </c>
      <c r="BG111" s="372">
        <v>0</v>
      </c>
      <c r="BH111" s="372">
        <v>0</v>
      </c>
      <c r="BI111" s="372">
        <v>0</v>
      </c>
      <c r="BJ111" s="372">
        <v>0</v>
      </c>
      <c r="BK111" s="372">
        <v>0</v>
      </c>
      <c r="BL111" s="372">
        <v>0</v>
      </c>
      <c r="BM111" s="372">
        <v>0</v>
      </c>
      <c r="BN111" s="372">
        <v>0</v>
      </c>
      <c r="BO111" s="372">
        <v>0</v>
      </c>
      <c r="BP111" s="372">
        <v>0</v>
      </c>
      <c r="BQ111" s="372">
        <v>0</v>
      </c>
      <c r="BR111" s="372">
        <v>0</v>
      </c>
      <c r="BS111" s="372">
        <v>0</v>
      </c>
      <c r="BT111" s="372">
        <v>0</v>
      </c>
      <c r="BU111" s="372">
        <v>0</v>
      </c>
      <c r="BV111" s="372">
        <v>0</v>
      </c>
      <c r="BW111" s="372">
        <v>0</v>
      </c>
      <c r="BX111" s="372">
        <v>0</v>
      </c>
      <c r="BY111" s="372">
        <v>0</v>
      </c>
      <c r="BZ111" s="372">
        <v>0</v>
      </c>
      <c r="CA111" s="372">
        <v>0</v>
      </c>
      <c r="CB111" s="372">
        <v>0</v>
      </c>
      <c r="CC111" s="113"/>
      <c r="CD111" s="113"/>
      <c r="CE111" s="113"/>
      <c r="CF111" s="113"/>
      <c r="CG111" s="113"/>
      <c r="CH111" s="113"/>
      <c r="CI111" s="113"/>
      <c r="CJ111" s="113"/>
      <c r="CM111" s="109"/>
      <c r="CN111" s="109"/>
      <c r="CO111" s="109"/>
      <c r="CP111" s="109"/>
      <c r="CQ111" s="109"/>
    </row>
    <row r="112" spans="1:95" ht="0" hidden="1" customHeight="1" x14ac:dyDescent="0.25">
      <c r="A112" s="357"/>
      <c r="B112" s="357"/>
      <c r="C112" s="358">
        <v>0</v>
      </c>
      <c r="D112" s="372">
        <v>0</v>
      </c>
      <c r="E112" s="372">
        <v>0</v>
      </c>
      <c r="F112" s="372">
        <v>0</v>
      </c>
      <c r="G112" s="372">
        <v>0</v>
      </c>
      <c r="H112" s="372">
        <v>0</v>
      </c>
      <c r="I112" s="372">
        <v>0</v>
      </c>
      <c r="J112" s="372">
        <v>0</v>
      </c>
      <c r="K112" s="372">
        <v>0</v>
      </c>
      <c r="L112" s="372">
        <v>0</v>
      </c>
      <c r="M112" s="372">
        <v>0</v>
      </c>
      <c r="N112" s="372">
        <v>0</v>
      </c>
      <c r="O112" s="372">
        <v>0</v>
      </c>
      <c r="P112" s="372">
        <v>0</v>
      </c>
      <c r="Q112" s="372">
        <v>0</v>
      </c>
      <c r="R112" s="372">
        <v>0</v>
      </c>
      <c r="S112" s="372">
        <v>0</v>
      </c>
      <c r="T112" s="372">
        <v>0</v>
      </c>
      <c r="U112" s="372">
        <v>0</v>
      </c>
      <c r="V112" s="372">
        <v>0</v>
      </c>
      <c r="W112" s="372">
        <v>0</v>
      </c>
      <c r="X112" s="372">
        <v>0</v>
      </c>
      <c r="Y112" s="372">
        <v>0</v>
      </c>
      <c r="Z112" s="372">
        <v>0</v>
      </c>
      <c r="AA112" s="372">
        <v>0</v>
      </c>
      <c r="AB112" s="372">
        <v>0</v>
      </c>
      <c r="AC112" s="372">
        <v>0</v>
      </c>
      <c r="AD112" s="372">
        <v>0</v>
      </c>
      <c r="AE112" s="372">
        <v>0</v>
      </c>
      <c r="AF112" s="372">
        <v>0</v>
      </c>
      <c r="AG112" s="372">
        <v>0</v>
      </c>
      <c r="AH112" s="372">
        <v>0</v>
      </c>
      <c r="AI112" s="372">
        <v>0</v>
      </c>
      <c r="AJ112" s="372">
        <v>0</v>
      </c>
      <c r="AK112" s="372">
        <v>0</v>
      </c>
      <c r="AL112" s="372">
        <v>0</v>
      </c>
      <c r="AM112" s="372">
        <v>0</v>
      </c>
      <c r="AN112" s="372">
        <v>0</v>
      </c>
      <c r="AO112" s="372">
        <v>0</v>
      </c>
      <c r="AP112" s="372">
        <v>0</v>
      </c>
      <c r="AQ112" s="372">
        <v>0</v>
      </c>
      <c r="AR112" s="372">
        <v>0</v>
      </c>
      <c r="AS112" s="372">
        <v>0</v>
      </c>
      <c r="AT112" s="372">
        <v>0</v>
      </c>
      <c r="AU112" s="372">
        <v>0</v>
      </c>
      <c r="AV112" s="372">
        <v>0</v>
      </c>
      <c r="AW112" s="372">
        <v>0</v>
      </c>
      <c r="AX112" s="372">
        <v>0</v>
      </c>
      <c r="AY112" s="372">
        <v>0</v>
      </c>
      <c r="AZ112" s="372">
        <v>0</v>
      </c>
      <c r="BA112" s="372">
        <v>0</v>
      </c>
      <c r="BB112" s="372">
        <v>0</v>
      </c>
      <c r="BC112" s="372">
        <v>0</v>
      </c>
      <c r="BD112" s="372">
        <v>0</v>
      </c>
      <c r="BE112" s="372">
        <v>0</v>
      </c>
      <c r="BF112" s="372">
        <v>0</v>
      </c>
      <c r="BG112" s="372">
        <v>0</v>
      </c>
      <c r="BH112" s="372">
        <v>0</v>
      </c>
      <c r="BI112" s="372">
        <v>0</v>
      </c>
      <c r="BJ112" s="372">
        <v>0</v>
      </c>
      <c r="BK112" s="372">
        <v>0</v>
      </c>
      <c r="BL112" s="372">
        <v>0</v>
      </c>
      <c r="BM112" s="372">
        <v>0</v>
      </c>
      <c r="BN112" s="372">
        <v>0</v>
      </c>
      <c r="BO112" s="372">
        <v>0</v>
      </c>
      <c r="BP112" s="372">
        <v>0</v>
      </c>
      <c r="BQ112" s="372">
        <v>0</v>
      </c>
      <c r="BR112" s="372">
        <v>0</v>
      </c>
      <c r="BS112" s="372">
        <v>0</v>
      </c>
      <c r="BT112" s="372">
        <v>0</v>
      </c>
      <c r="BU112" s="372">
        <v>0</v>
      </c>
      <c r="BV112" s="372">
        <v>0</v>
      </c>
      <c r="BW112" s="372">
        <v>0</v>
      </c>
      <c r="BX112" s="372">
        <v>0</v>
      </c>
      <c r="BY112" s="372">
        <v>0</v>
      </c>
      <c r="BZ112" s="372">
        <v>0</v>
      </c>
      <c r="CA112" s="372">
        <v>0</v>
      </c>
      <c r="CB112" s="372">
        <v>0</v>
      </c>
      <c r="CC112" s="113"/>
      <c r="CD112" s="113"/>
      <c r="CE112" s="113"/>
      <c r="CF112" s="113"/>
      <c r="CG112" s="113"/>
      <c r="CH112" s="113"/>
      <c r="CI112" s="113"/>
      <c r="CJ112" s="113"/>
      <c r="CM112" s="109"/>
      <c r="CN112" s="109"/>
      <c r="CO112" s="109"/>
      <c r="CP112" s="109"/>
      <c r="CQ112" s="109"/>
    </row>
    <row r="113" spans="1:95" ht="0" hidden="1" customHeight="1" x14ac:dyDescent="0.25">
      <c r="A113" s="357"/>
      <c r="B113" s="357"/>
      <c r="C113" s="357">
        <v>0</v>
      </c>
      <c r="D113" s="372">
        <v>0</v>
      </c>
      <c r="E113" s="372">
        <v>0</v>
      </c>
      <c r="F113" s="372">
        <v>0</v>
      </c>
      <c r="G113" s="372">
        <v>0</v>
      </c>
      <c r="H113" s="372">
        <v>0</v>
      </c>
      <c r="I113" s="372">
        <v>0</v>
      </c>
      <c r="J113" s="372">
        <v>0</v>
      </c>
      <c r="K113" s="372">
        <v>0</v>
      </c>
      <c r="L113" s="372">
        <v>0</v>
      </c>
      <c r="M113" s="372">
        <v>0</v>
      </c>
      <c r="N113" s="372">
        <v>0</v>
      </c>
      <c r="O113" s="372">
        <v>0</v>
      </c>
      <c r="P113" s="372">
        <v>0</v>
      </c>
      <c r="Q113" s="372">
        <v>0</v>
      </c>
      <c r="R113" s="372">
        <v>0</v>
      </c>
      <c r="S113" s="372">
        <v>0</v>
      </c>
      <c r="T113" s="372">
        <v>0</v>
      </c>
      <c r="U113" s="372">
        <v>0</v>
      </c>
      <c r="V113" s="372">
        <v>0</v>
      </c>
      <c r="W113" s="372">
        <v>0</v>
      </c>
      <c r="X113" s="372">
        <v>0</v>
      </c>
      <c r="Y113" s="372">
        <v>0</v>
      </c>
      <c r="Z113" s="372">
        <v>0</v>
      </c>
      <c r="AA113" s="372">
        <v>0</v>
      </c>
      <c r="AB113" s="372">
        <v>0</v>
      </c>
      <c r="AC113" s="372">
        <v>0</v>
      </c>
      <c r="AD113" s="372">
        <v>0</v>
      </c>
      <c r="AE113" s="372">
        <v>0</v>
      </c>
      <c r="AF113" s="372">
        <v>0</v>
      </c>
      <c r="AG113" s="372">
        <v>0</v>
      </c>
      <c r="AH113" s="372">
        <v>0</v>
      </c>
      <c r="AI113" s="372">
        <v>0</v>
      </c>
      <c r="AJ113" s="372">
        <v>0</v>
      </c>
      <c r="AK113" s="372">
        <v>0</v>
      </c>
      <c r="AL113" s="372">
        <v>0</v>
      </c>
      <c r="AM113" s="372">
        <v>0</v>
      </c>
      <c r="AN113" s="372">
        <v>0</v>
      </c>
      <c r="AO113" s="372">
        <v>0</v>
      </c>
      <c r="AP113" s="372">
        <v>0</v>
      </c>
      <c r="AQ113" s="372">
        <v>0</v>
      </c>
      <c r="AR113" s="372">
        <v>0</v>
      </c>
      <c r="AS113" s="372">
        <v>0</v>
      </c>
      <c r="AT113" s="372">
        <v>0</v>
      </c>
      <c r="AU113" s="372">
        <v>0</v>
      </c>
      <c r="AV113" s="372">
        <v>0</v>
      </c>
      <c r="AW113" s="372">
        <v>0</v>
      </c>
      <c r="AX113" s="372">
        <v>0</v>
      </c>
      <c r="AY113" s="372">
        <v>0</v>
      </c>
      <c r="AZ113" s="372">
        <v>0</v>
      </c>
      <c r="BA113" s="372">
        <v>0</v>
      </c>
      <c r="BB113" s="372">
        <v>0</v>
      </c>
      <c r="BC113" s="372">
        <v>0</v>
      </c>
      <c r="BD113" s="372">
        <v>0</v>
      </c>
      <c r="BE113" s="372">
        <v>0</v>
      </c>
      <c r="BF113" s="372">
        <v>0</v>
      </c>
      <c r="BG113" s="372">
        <v>0</v>
      </c>
      <c r="BH113" s="372">
        <v>0</v>
      </c>
      <c r="BI113" s="372">
        <v>0</v>
      </c>
      <c r="BJ113" s="372">
        <v>0</v>
      </c>
      <c r="BK113" s="372">
        <v>0</v>
      </c>
      <c r="BL113" s="372">
        <v>0</v>
      </c>
      <c r="BM113" s="372">
        <v>0</v>
      </c>
      <c r="BN113" s="372">
        <v>0</v>
      </c>
      <c r="BO113" s="372">
        <v>0</v>
      </c>
      <c r="BP113" s="372">
        <v>0</v>
      </c>
      <c r="BQ113" s="372">
        <v>0</v>
      </c>
      <c r="BR113" s="372">
        <v>0</v>
      </c>
      <c r="BS113" s="372">
        <v>0</v>
      </c>
      <c r="BT113" s="372">
        <v>0</v>
      </c>
      <c r="BU113" s="372">
        <v>0</v>
      </c>
      <c r="BV113" s="372">
        <v>0</v>
      </c>
      <c r="BW113" s="372">
        <v>0</v>
      </c>
      <c r="BX113" s="372">
        <v>0</v>
      </c>
      <c r="BY113" s="372">
        <v>0</v>
      </c>
      <c r="BZ113" s="372">
        <v>0</v>
      </c>
      <c r="CA113" s="372">
        <v>0</v>
      </c>
      <c r="CB113" s="372">
        <v>0</v>
      </c>
      <c r="CC113" s="110"/>
      <c r="CD113" s="110"/>
      <c r="CE113" s="110"/>
      <c r="CF113" s="110"/>
      <c r="CG113" s="110"/>
      <c r="CH113" s="110"/>
      <c r="CI113" s="110"/>
      <c r="CJ113" s="110"/>
      <c r="CM113" s="109"/>
      <c r="CN113" s="109"/>
      <c r="CO113" s="109"/>
      <c r="CP113" s="109"/>
      <c r="CQ113" s="109"/>
    </row>
    <row r="114" spans="1:95" ht="0" hidden="1" customHeight="1" x14ac:dyDescent="0.25">
      <c r="A114" s="357"/>
      <c r="B114" s="357"/>
      <c r="C114" s="358">
        <v>0</v>
      </c>
      <c r="D114" s="372">
        <v>0</v>
      </c>
      <c r="E114" s="372">
        <v>0</v>
      </c>
      <c r="F114" s="372">
        <v>0</v>
      </c>
      <c r="G114" s="372">
        <v>0</v>
      </c>
      <c r="H114" s="372">
        <v>0</v>
      </c>
      <c r="I114" s="372">
        <v>0</v>
      </c>
      <c r="J114" s="372">
        <v>0</v>
      </c>
      <c r="K114" s="372">
        <v>0</v>
      </c>
      <c r="L114" s="372">
        <v>0</v>
      </c>
      <c r="M114" s="372">
        <v>0</v>
      </c>
      <c r="N114" s="372">
        <v>0</v>
      </c>
      <c r="O114" s="372">
        <v>0</v>
      </c>
      <c r="P114" s="372">
        <v>0</v>
      </c>
      <c r="Q114" s="372">
        <v>0</v>
      </c>
      <c r="R114" s="372">
        <v>0</v>
      </c>
      <c r="S114" s="372">
        <v>0</v>
      </c>
      <c r="T114" s="372">
        <v>0</v>
      </c>
      <c r="U114" s="372">
        <v>0</v>
      </c>
      <c r="V114" s="372">
        <v>0</v>
      </c>
      <c r="W114" s="372">
        <v>0</v>
      </c>
      <c r="X114" s="372">
        <v>0</v>
      </c>
      <c r="Y114" s="372">
        <v>0</v>
      </c>
      <c r="Z114" s="372">
        <v>0</v>
      </c>
      <c r="AA114" s="372">
        <v>0</v>
      </c>
      <c r="AB114" s="372">
        <v>0</v>
      </c>
      <c r="AC114" s="372">
        <v>0</v>
      </c>
      <c r="AD114" s="372">
        <v>0</v>
      </c>
      <c r="AE114" s="372">
        <v>0</v>
      </c>
      <c r="AF114" s="372">
        <v>0</v>
      </c>
      <c r="AG114" s="372">
        <v>0</v>
      </c>
      <c r="AH114" s="372">
        <v>0</v>
      </c>
      <c r="AI114" s="372">
        <v>0</v>
      </c>
      <c r="AJ114" s="372">
        <v>0</v>
      </c>
      <c r="AK114" s="372">
        <v>0</v>
      </c>
      <c r="AL114" s="372">
        <v>0</v>
      </c>
      <c r="AM114" s="372">
        <v>0</v>
      </c>
      <c r="AN114" s="372">
        <v>0</v>
      </c>
      <c r="AO114" s="372">
        <v>0</v>
      </c>
      <c r="AP114" s="372">
        <v>0</v>
      </c>
      <c r="AQ114" s="372">
        <v>0</v>
      </c>
      <c r="AR114" s="372">
        <v>0</v>
      </c>
      <c r="AS114" s="372">
        <v>0</v>
      </c>
      <c r="AT114" s="372">
        <v>0</v>
      </c>
      <c r="AU114" s="372">
        <v>0</v>
      </c>
      <c r="AV114" s="372">
        <v>0</v>
      </c>
      <c r="AW114" s="372">
        <v>0</v>
      </c>
      <c r="AX114" s="372">
        <v>0</v>
      </c>
      <c r="AY114" s="372">
        <v>0</v>
      </c>
      <c r="AZ114" s="372">
        <v>0</v>
      </c>
      <c r="BA114" s="372">
        <v>0</v>
      </c>
      <c r="BB114" s="372">
        <v>0</v>
      </c>
      <c r="BC114" s="372">
        <v>0</v>
      </c>
      <c r="BD114" s="372">
        <v>0</v>
      </c>
      <c r="BE114" s="372">
        <v>0</v>
      </c>
      <c r="BF114" s="372">
        <v>0</v>
      </c>
      <c r="BG114" s="372">
        <v>0</v>
      </c>
      <c r="BH114" s="372">
        <v>0</v>
      </c>
      <c r="BI114" s="372">
        <v>0</v>
      </c>
      <c r="BJ114" s="372">
        <v>0</v>
      </c>
      <c r="BK114" s="372">
        <v>0</v>
      </c>
      <c r="BL114" s="372">
        <v>0</v>
      </c>
      <c r="BM114" s="372">
        <v>0</v>
      </c>
      <c r="BN114" s="372">
        <v>0</v>
      </c>
      <c r="BO114" s="372">
        <v>0</v>
      </c>
      <c r="BP114" s="372">
        <v>0</v>
      </c>
      <c r="BQ114" s="372">
        <v>0</v>
      </c>
      <c r="BR114" s="372">
        <v>0</v>
      </c>
      <c r="BS114" s="372">
        <v>0</v>
      </c>
      <c r="BT114" s="372">
        <v>0</v>
      </c>
      <c r="BU114" s="372">
        <v>0</v>
      </c>
      <c r="BV114" s="372">
        <v>0</v>
      </c>
      <c r="BW114" s="372">
        <v>0</v>
      </c>
      <c r="BX114" s="372">
        <v>0</v>
      </c>
      <c r="BY114" s="372">
        <v>0</v>
      </c>
      <c r="BZ114" s="372">
        <v>0</v>
      </c>
      <c r="CA114" s="372">
        <v>0</v>
      </c>
      <c r="CB114" s="372">
        <v>0</v>
      </c>
      <c r="CC114" s="110"/>
      <c r="CD114" s="110"/>
      <c r="CE114" s="110"/>
      <c r="CF114" s="110"/>
      <c r="CG114" s="110"/>
      <c r="CH114" s="110"/>
      <c r="CI114" s="110"/>
      <c r="CJ114" s="110"/>
      <c r="CM114" s="109"/>
      <c r="CN114" s="109"/>
      <c r="CO114" s="109"/>
      <c r="CP114" s="109"/>
      <c r="CQ114" s="109"/>
    </row>
    <row r="115" spans="1:95" ht="0" hidden="1" customHeight="1" x14ac:dyDescent="0.25">
      <c r="A115" s="357"/>
      <c r="B115" s="357"/>
      <c r="C115" s="357">
        <v>0</v>
      </c>
      <c r="D115" s="372">
        <v>0</v>
      </c>
      <c r="E115" s="372">
        <v>0</v>
      </c>
      <c r="F115" s="372">
        <v>0</v>
      </c>
      <c r="G115" s="372">
        <v>0</v>
      </c>
      <c r="H115" s="372">
        <v>0</v>
      </c>
      <c r="I115" s="372">
        <v>0</v>
      </c>
      <c r="J115" s="372">
        <v>0</v>
      </c>
      <c r="K115" s="372">
        <v>0</v>
      </c>
      <c r="L115" s="372">
        <v>0</v>
      </c>
      <c r="M115" s="372">
        <v>0</v>
      </c>
      <c r="N115" s="372">
        <v>0</v>
      </c>
      <c r="O115" s="372">
        <v>0</v>
      </c>
      <c r="P115" s="372">
        <v>0</v>
      </c>
      <c r="Q115" s="372">
        <v>0</v>
      </c>
      <c r="R115" s="372">
        <v>0</v>
      </c>
      <c r="S115" s="372">
        <v>0</v>
      </c>
      <c r="T115" s="372">
        <v>0</v>
      </c>
      <c r="U115" s="372">
        <v>0</v>
      </c>
      <c r="V115" s="372">
        <v>0</v>
      </c>
      <c r="W115" s="372">
        <v>0</v>
      </c>
      <c r="X115" s="372">
        <v>0</v>
      </c>
      <c r="Y115" s="372">
        <v>0</v>
      </c>
      <c r="Z115" s="372">
        <v>0</v>
      </c>
      <c r="AA115" s="372">
        <v>0</v>
      </c>
      <c r="AB115" s="372">
        <v>0</v>
      </c>
      <c r="AC115" s="372">
        <v>0</v>
      </c>
      <c r="AD115" s="372">
        <v>0</v>
      </c>
      <c r="AE115" s="372">
        <v>0</v>
      </c>
      <c r="AF115" s="372">
        <v>0</v>
      </c>
      <c r="AG115" s="372">
        <v>0</v>
      </c>
      <c r="AH115" s="372">
        <v>0</v>
      </c>
      <c r="AI115" s="372">
        <v>0</v>
      </c>
      <c r="AJ115" s="372">
        <v>0</v>
      </c>
      <c r="AK115" s="372">
        <v>0</v>
      </c>
      <c r="AL115" s="372">
        <v>0</v>
      </c>
      <c r="AM115" s="372">
        <v>0</v>
      </c>
      <c r="AN115" s="372">
        <v>0</v>
      </c>
      <c r="AO115" s="372">
        <v>0</v>
      </c>
      <c r="AP115" s="372">
        <v>0</v>
      </c>
      <c r="AQ115" s="372">
        <v>0</v>
      </c>
      <c r="AR115" s="372">
        <v>0</v>
      </c>
      <c r="AS115" s="372">
        <v>0</v>
      </c>
      <c r="AT115" s="372">
        <v>0</v>
      </c>
      <c r="AU115" s="372">
        <v>0</v>
      </c>
      <c r="AV115" s="372">
        <v>0</v>
      </c>
      <c r="AW115" s="372">
        <v>0</v>
      </c>
      <c r="AX115" s="372">
        <v>0</v>
      </c>
      <c r="AY115" s="372">
        <v>0</v>
      </c>
      <c r="AZ115" s="372">
        <v>0</v>
      </c>
      <c r="BA115" s="372">
        <v>0</v>
      </c>
      <c r="BB115" s="372">
        <v>0</v>
      </c>
      <c r="BC115" s="372">
        <v>0</v>
      </c>
      <c r="BD115" s="372">
        <v>0</v>
      </c>
      <c r="BE115" s="372">
        <v>0</v>
      </c>
      <c r="BF115" s="372">
        <v>0</v>
      </c>
      <c r="BG115" s="372">
        <v>0</v>
      </c>
      <c r="BH115" s="372">
        <v>0</v>
      </c>
      <c r="BI115" s="372">
        <v>0</v>
      </c>
      <c r="BJ115" s="372">
        <v>0</v>
      </c>
      <c r="BK115" s="372">
        <v>0</v>
      </c>
      <c r="BL115" s="372">
        <v>0</v>
      </c>
      <c r="BM115" s="372">
        <v>0</v>
      </c>
      <c r="BN115" s="372">
        <v>0</v>
      </c>
      <c r="BO115" s="372">
        <v>0</v>
      </c>
      <c r="BP115" s="372">
        <v>0</v>
      </c>
      <c r="BQ115" s="372">
        <v>0</v>
      </c>
      <c r="BR115" s="372">
        <v>0</v>
      </c>
      <c r="BS115" s="372">
        <v>0</v>
      </c>
      <c r="BT115" s="372">
        <v>0</v>
      </c>
      <c r="BU115" s="372">
        <v>0</v>
      </c>
      <c r="BV115" s="372">
        <v>0</v>
      </c>
      <c r="BW115" s="372">
        <v>0</v>
      </c>
      <c r="BX115" s="372">
        <v>0</v>
      </c>
      <c r="BY115" s="372">
        <v>0</v>
      </c>
      <c r="BZ115" s="372">
        <v>0</v>
      </c>
      <c r="CA115" s="372">
        <v>0</v>
      </c>
      <c r="CB115" s="372">
        <v>0</v>
      </c>
      <c r="CC115" s="110"/>
      <c r="CD115" s="110"/>
      <c r="CE115" s="110"/>
      <c r="CF115" s="110"/>
      <c r="CG115" s="110"/>
      <c r="CH115" s="110"/>
      <c r="CI115" s="110"/>
      <c r="CJ115" s="110"/>
      <c r="CM115" s="109"/>
      <c r="CN115" s="109"/>
      <c r="CO115" s="109"/>
      <c r="CP115" s="109"/>
      <c r="CQ115" s="109"/>
    </row>
    <row r="116" spans="1:95" ht="0" hidden="1" customHeight="1" x14ac:dyDescent="0.25">
      <c r="A116" s="357"/>
      <c r="B116" s="357"/>
      <c r="C116" s="358">
        <v>0</v>
      </c>
      <c r="D116" s="372">
        <v>0</v>
      </c>
      <c r="E116" s="372">
        <v>0</v>
      </c>
      <c r="F116" s="372">
        <v>0</v>
      </c>
      <c r="G116" s="372">
        <v>0</v>
      </c>
      <c r="H116" s="372">
        <v>0</v>
      </c>
      <c r="I116" s="372">
        <v>0</v>
      </c>
      <c r="J116" s="372">
        <v>0</v>
      </c>
      <c r="K116" s="372">
        <v>0</v>
      </c>
      <c r="L116" s="372">
        <v>0</v>
      </c>
      <c r="M116" s="372">
        <v>0</v>
      </c>
      <c r="N116" s="372">
        <v>0</v>
      </c>
      <c r="O116" s="372">
        <v>0</v>
      </c>
      <c r="P116" s="372">
        <v>0</v>
      </c>
      <c r="Q116" s="372">
        <v>0</v>
      </c>
      <c r="R116" s="372">
        <v>0</v>
      </c>
      <c r="S116" s="372">
        <v>0</v>
      </c>
      <c r="T116" s="372">
        <v>0</v>
      </c>
      <c r="U116" s="372">
        <v>0</v>
      </c>
      <c r="V116" s="372">
        <v>0</v>
      </c>
      <c r="W116" s="372">
        <v>0</v>
      </c>
      <c r="X116" s="372">
        <v>0</v>
      </c>
      <c r="Y116" s="372">
        <v>0</v>
      </c>
      <c r="Z116" s="372">
        <v>0</v>
      </c>
      <c r="AA116" s="372">
        <v>0</v>
      </c>
      <c r="AB116" s="372">
        <v>0</v>
      </c>
      <c r="AC116" s="372">
        <v>0</v>
      </c>
      <c r="AD116" s="372">
        <v>0</v>
      </c>
      <c r="AE116" s="372">
        <v>0</v>
      </c>
      <c r="AF116" s="372">
        <v>0</v>
      </c>
      <c r="AG116" s="372">
        <v>0</v>
      </c>
      <c r="AH116" s="372">
        <v>0</v>
      </c>
      <c r="AI116" s="372">
        <v>0</v>
      </c>
      <c r="AJ116" s="372">
        <v>0</v>
      </c>
      <c r="AK116" s="372">
        <v>0</v>
      </c>
      <c r="AL116" s="372">
        <v>0</v>
      </c>
      <c r="AM116" s="372">
        <v>0</v>
      </c>
      <c r="AN116" s="372">
        <v>0</v>
      </c>
      <c r="AO116" s="372">
        <v>0</v>
      </c>
      <c r="AP116" s="372">
        <v>0</v>
      </c>
      <c r="AQ116" s="372">
        <v>0</v>
      </c>
      <c r="AR116" s="372">
        <v>0</v>
      </c>
      <c r="AS116" s="372">
        <v>0</v>
      </c>
      <c r="AT116" s="372">
        <v>0</v>
      </c>
      <c r="AU116" s="372">
        <v>0</v>
      </c>
      <c r="AV116" s="372">
        <v>0</v>
      </c>
      <c r="AW116" s="372">
        <v>0</v>
      </c>
      <c r="AX116" s="372">
        <v>0</v>
      </c>
      <c r="AY116" s="372">
        <v>0</v>
      </c>
      <c r="AZ116" s="372">
        <v>0</v>
      </c>
      <c r="BA116" s="372">
        <v>0</v>
      </c>
      <c r="BB116" s="372">
        <v>0</v>
      </c>
      <c r="BC116" s="372">
        <v>0</v>
      </c>
      <c r="BD116" s="372">
        <v>0</v>
      </c>
      <c r="BE116" s="372">
        <v>0</v>
      </c>
      <c r="BF116" s="372">
        <v>0</v>
      </c>
      <c r="BG116" s="372">
        <v>0</v>
      </c>
      <c r="BH116" s="372">
        <v>0</v>
      </c>
      <c r="BI116" s="372">
        <v>0</v>
      </c>
      <c r="BJ116" s="372">
        <v>0</v>
      </c>
      <c r="BK116" s="372">
        <v>0</v>
      </c>
      <c r="BL116" s="372">
        <v>0</v>
      </c>
      <c r="BM116" s="372">
        <v>0</v>
      </c>
      <c r="BN116" s="372">
        <v>0</v>
      </c>
      <c r="BO116" s="372">
        <v>0</v>
      </c>
      <c r="BP116" s="372">
        <v>0</v>
      </c>
      <c r="BQ116" s="372">
        <v>0</v>
      </c>
      <c r="BR116" s="372">
        <v>0</v>
      </c>
      <c r="BS116" s="372">
        <v>0</v>
      </c>
      <c r="BT116" s="372">
        <v>0</v>
      </c>
      <c r="BU116" s="372">
        <v>0</v>
      </c>
      <c r="BV116" s="372">
        <v>0</v>
      </c>
      <c r="BW116" s="372">
        <v>0</v>
      </c>
      <c r="BX116" s="372">
        <v>0</v>
      </c>
      <c r="BY116" s="372">
        <v>0</v>
      </c>
      <c r="BZ116" s="372">
        <v>0</v>
      </c>
      <c r="CA116" s="372">
        <v>0</v>
      </c>
      <c r="CB116" s="372">
        <v>0</v>
      </c>
      <c r="CC116" s="113"/>
      <c r="CD116" s="113"/>
      <c r="CE116" s="113"/>
      <c r="CF116" s="113"/>
      <c r="CG116" s="113"/>
      <c r="CH116" s="113"/>
      <c r="CI116" s="113"/>
      <c r="CJ116" s="113"/>
      <c r="CM116" s="109"/>
      <c r="CN116" s="109"/>
      <c r="CO116" s="109"/>
      <c r="CP116" s="109"/>
      <c r="CQ116" s="109"/>
    </row>
    <row r="117" spans="1:95" ht="0" hidden="1" customHeight="1" x14ac:dyDescent="0.25">
      <c r="A117" s="357"/>
      <c r="B117" s="357"/>
      <c r="C117" s="357">
        <v>0</v>
      </c>
      <c r="D117" s="372">
        <v>0</v>
      </c>
      <c r="E117" s="372">
        <v>0</v>
      </c>
      <c r="F117" s="372">
        <v>0</v>
      </c>
      <c r="G117" s="372">
        <v>0</v>
      </c>
      <c r="H117" s="372">
        <v>0</v>
      </c>
      <c r="I117" s="372">
        <v>0</v>
      </c>
      <c r="J117" s="372">
        <v>0</v>
      </c>
      <c r="K117" s="372">
        <v>0</v>
      </c>
      <c r="L117" s="372">
        <v>0</v>
      </c>
      <c r="M117" s="372">
        <v>0</v>
      </c>
      <c r="N117" s="372">
        <v>0</v>
      </c>
      <c r="O117" s="372">
        <v>0</v>
      </c>
      <c r="P117" s="372">
        <v>0</v>
      </c>
      <c r="Q117" s="372">
        <v>0</v>
      </c>
      <c r="R117" s="372">
        <v>0</v>
      </c>
      <c r="S117" s="372">
        <v>0</v>
      </c>
      <c r="T117" s="372">
        <v>0</v>
      </c>
      <c r="U117" s="372">
        <v>0</v>
      </c>
      <c r="V117" s="372">
        <v>0</v>
      </c>
      <c r="W117" s="372">
        <v>0</v>
      </c>
      <c r="X117" s="372">
        <v>0</v>
      </c>
      <c r="Y117" s="372">
        <v>0</v>
      </c>
      <c r="Z117" s="372">
        <v>0</v>
      </c>
      <c r="AA117" s="372">
        <v>0</v>
      </c>
      <c r="AB117" s="372">
        <v>0</v>
      </c>
      <c r="AC117" s="372">
        <v>0</v>
      </c>
      <c r="AD117" s="372">
        <v>0</v>
      </c>
      <c r="AE117" s="372">
        <v>0</v>
      </c>
      <c r="AF117" s="372">
        <v>0</v>
      </c>
      <c r="AG117" s="372">
        <v>0</v>
      </c>
      <c r="AH117" s="372">
        <v>0</v>
      </c>
      <c r="AI117" s="372">
        <v>0</v>
      </c>
      <c r="AJ117" s="372">
        <v>0</v>
      </c>
      <c r="AK117" s="372">
        <v>0</v>
      </c>
      <c r="AL117" s="372">
        <v>0</v>
      </c>
      <c r="AM117" s="372">
        <v>0</v>
      </c>
      <c r="AN117" s="372">
        <v>0</v>
      </c>
      <c r="AO117" s="372">
        <v>0</v>
      </c>
      <c r="AP117" s="372">
        <v>0</v>
      </c>
      <c r="AQ117" s="372">
        <v>0</v>
      </c>
      <c r="AR117" s="372">
        <v>0</v>
      </c>
      <c r="AS117" s="372">
        <v>0</v>
      </c>
      <c r="AT117" s="372">
        <v>0</v>
      </c>
      <c r="AU117" s="372">
        <v>0</v>
      </c>
      <c r="AV117" s="372">
        <v>0</v>
      </c>
      <c r="AW117" s="372">
        <v>0</v>
      </c>
      <c r="AX117" s="372">
        <v>0</v>
      </c>
      <c r="AY117" s="372">
        <v>0</v>
      </c>
      <c r="AZ117" s="372">
        <v>0</v>
      </c>
      <c r="BA117" s="372">
        <v>0</v>
      </c>
      <c r="BB117" s="372">
        <v>0</v>
      </c>
      <c r="BC117" s="372">
        <v>0</v>
      </c>
      <c r="BD117" s="372">
        <v>0</v>
      </c>
      <c r="BE117" s="372">
        <v>0</v>
      </c>
      <c r="BF117" s="372">
        <v>0</v>
      </c>
      <c r="BG117" s="372">
        <v>0</v>
      </c>
      <c r="BH117" s="372">
        <v>0</v>
      </c>
      <c r="BI117" s="372">
        <v>0</v>
      </c>
      <c r="BJ117" s="372">
        <v>0</v>
      </c>
      <c r="BK117" s="372">
        <v>0</v>
      </c>
      <c r="BL117" s="372">
        <v>0</v>
      </c>
      <c r="BM117" s="372">
        <v>0</v>
      </c>
      <c r="BN117" s="372">
        <v>0</v>
      </c>
      <c r="BO117" s="372">
        <v>0</v>
      </c>
      <c r="BP117" s="372">
        <v>0</v>
      </c>
      <c r="BQ117" s="372">
        <v>0</v>
      </c>
      <c r="BR117" s="372">
        <v>0</v>
      </c>
      <c r="BS117" s="372">
        <v>0</v>
      </c>
      <c r="BT117" s="372">
        <v>0</v>
      </c>
      <c r="BU117" s="372">
        <v>0</v>
      </c>
      <c r="BV117" s="372">
        <v>0</v>
      </c>
      <c r="BW117" s="372">
        <v>0</v>
      </c>
      <c r="BX117" s="372">
        <v>0</v>
      </c>
      <c r="BY117" s="372">
        <v>0</v>
      </c>
      <c r="BZ117" s="372">
        <v>0</v>
      </c>
      <c r="CA117" s="372">
        <v>0</v>
      </c>
      <c r="CB117" s="372">
        <v>0</v>
      </c>
      <c r="CC117" s="110"/>
      <c r="CD117" s="110"/>
      <c r="CE117" s="110"/>
      <c r="CF117" s="110"/>
      <c r="CG117" s="110"/>
      <c r="CH117" s="110"/>
      <c r="CI117" s="110"/>
      <c r="CJ117" s="110"/>
      <c r="CM117" s="109"/>
      <c r="CN117" s="109"/>
      <c r="CO117" s="109"/>
      <c r="CP117" s="109"/>
      <c r="CQ117" s="109"/>
    </row>
    <row r="118" spans="1:95" ht="0" hidden="1" customHeight="1" x14ac:dyDescent="0.25">
      <c r="A118" s="357"/>
      <c r="B118" s="357"/>
      <c r="C118" s="358">
        <v>0</v>
      </c>
      <c r="D118" s="372">
        <v>0</v>
      </c>
      <c r="E118" s="357">
        <v>0</v>
      </c>
      <c r="F118" s="357">
        <v>0</v>
      </c>
      <c r="G118" s="357">
        <v>0</v>
      </c>
      <c r="H118" s="357">
        <v>0</v>
      </c>
      <c r="I118" s="357">
        <v>0</v>
      </c>
      <c r="J118" s="357">
        <v>0</v>
      </c>
      <c r="K118" s="357">
        <v>0</v>
      </c>
      <c r="L118" s="357">
        <v>0</v>
      </c>
      <c r="M118" s="357">
        <v>0</v>
      </c>
      <c r="N118" s="357">
        <v>0</v>
      </c>
      <c r="O118" s="357">
        <v>0</v>
      </c>
      <c r="P118" s="357">
        <v>0</v>
      </c>
      <c r="Q118" s="357">
        <v>0</v>
      </c>
      <c r="R118" s="357">
        <v>0</v>
      </c>
      <c r="S118" s="357">
        <v>0</v>
      </c>
      <c r="T118" s="357">
        <v>0</v>
      </c>
      <c r="U118" s="357">
        <v>0</v>
      </c>
      <c r="V118" s="357">
        <v>0</v>
      </c>
      <c r="W118" s="357">
        <v>0</v>
      </c>
      <c r="X118" s="357">
        <v>0</v>
      </c>
      <c r="Y118" s="357">
        <v>0</v>
      </c>
      <c r="Z118" s="357">
        <v>0</v>
      </c>
      <c r="AA118" s="357">
        <v>0</v>
      </c>
      <c r="AB118" s="357">
        <v>0</v>
      </c>
      <c r="AC118" s="357">
        <v>0</v>
      </c>
      <c r="AD118" s="357">
        <v>0</v>
      </c>
      <c r="AE118" s="357">
        <v>0</v>
      </c>
      <c r="AF118" s="357">
        <v>0</v>
      </c>
      <c r="AG118" s="357">
        <v>0</v>
      </c>
      <c r="AH118" s="357">
        <v>0</v>
      </c>
      <c r="AI118" s="357">
        <v>0</v>
      </c>
      <c r="AJ118" s="357">
        <v>0</v>
      </c>
      <c r="AK118" s="357">
        <v>0</v>
      </c>
      <c r="AL118" s="357">
        <v>0</v>
      </c>
      <c r="AM118" s="357">
        <v>0</v>
      </c>
      <c r="AN118" s="357">
        <v>0</v>
      </c>
      <c r="AO118" s="357">
        <v>0</v>
      </c>
      <c r="AP118" s="357">
        <v>0</v>
      </c>
      <c r="AQ118" s="357">
        <v>0</v>
      </c>
      <c r="AR118" s="357">
        <v>0</v>
      </c>
      <c r="AS118" s="357">
        <v>0</v>
      </c>
      <c r="AT118" s="357">
        <v>0</v>
      </c>
      <c r="AU118" s="357">
        <v>0</v>
      </c>
      <c r="AV118" s="357">
        <v>0</v>
      </c>
      <c r="AW118" s="357">
        <v>0</v>
      </c>
      <c r="AX118" s="357">
        <v>0</v>
      </c>
      <c r="AY118" s="357">
        <v>0</v>
      </c>
      <c r="AZ118" s="357">
        <v>0</v>
      </c>
      <c r="BA118" s="357">
        <v>0</v>
      </c>
      <c r="BB118" s="357">
        <v>0</v>
      </c>
      <c r="BC118" s="357">
        <v>0</v>
      </c>
      <c r="BD118" s="357">
        <v>0</v>
      </c>
      <c r="BE118" s="357">
        <v>0</v>
      </c>
      <c r="BF118" s="357">
        <v>0</v>
      </c>
      <c r="BG118" s="357">
        <v>0</v>
      </c>
      <c r="BH118" s="357">
        <v>0</v>
      </c>
      <c r="BI118" s="357">
        <v>0</v>
      </c>
      <c r="BJ118" s="357">
        <v>0</v>
      </c>
      <c r="BK118" s="357">
        <v>0</v>
      </c>
      <c r="BL118" s="357">
        <v>0</v>
      </c>
      <c r="BM118" s="357">
        <v>0</v>
      </c>
      <c r="BN118" s="357">
        <v>0</v>
      </c>
      <c r="BO118" s="357">
        <v>0</v>
      </c>
      <c r="BP118" s="357">
        <v>0</v>
      </c>
      <c r="BQ118" s="357">
        <v>0</v>
      </c>
      <c r="BR118" s="357">
        <v>0</v>
      </c>
      <c r="BS118" s="357">
        <v>0</v>
      </c>
      <c r="BT118" s="357">
        <v>0</v>
      </c>
      <c r="BU118" s="357">
        <v>0</v>
      </c>
      <c r="BV118" s="357">
        <v>0</v>
      </c>
      <c r="BW118" s="357">
        <v>0</v>
      </c>
      <c r="BX118" s="357">
        <v>0</v>
      </c>
      <c r="BY118" s="357">
        <v>0</v>
      </c>
      <c r="BZ118" s="357">
        <v>0</v>
      </c>
      <c r="CA118" s="357">
        <v>0</v>
      </c>
      <c r="CB118" s="357">
        <v>0</v>
      </c>
    </row>
    <row r="119" spans="1:95" ht="0" hidden="1" customHeight="1" x14ac:dyDescent="0.25">
      <c r="A119" s="357"/>
      <c r="B119" s="357"/>
      <c r="C119" s="357">
        <v>0</v>
      </c>
      <c r="D119" s="372">
        <v>0</v>
      </c>
      <c r="E119" s="357">
        <v>0</v>
      </c>
      <c r="F119" s="357">
        <v>0</v>
      </c>
      <c r="G119" s="357">
        <v>0</v>
      </c>
      <c r="H119" s="357">
        <v>0</v>
      </c>
      <c r="I119" s="357">
        <v>0</v>
      </c>
      <c r="J119" s="357">
        <v>0</v>
      </c>
      <c r="K119" s="357">
        <v>0</v>
      </c>
      <c r="L119" s="357">
        <v>0</v>
      </c>
      <c r="M119" s="357">
        <v>0</v>
      </c>
      <c r="N119" s="357">
        <v>0</v>
      </c>
      <c r="O119" s="357">
        <v>0</v>
      </c>
      <c r="P119" s="357">
        <v>0</v>
      </c>
      <c r="Q119" s="357">
        <v>0</v>
      </c>
      <c r="R119" s="357">
        <v>0</v>
      </c>
      <c r="S119" s="357">
        <v>0</v>
      </c>
      <c r="T119" s="357">
        <v>0</v>
      </c>
      <c r="U119" s="357">
        <v>0</v>
      </c>
      <c r="V119" s="357">
        <v>0</v>
      </c>
      <c r="W119" s="357">
        <v>0</v>
      </c>
      <c r="X119" s="357">
        <v>0</v>
      </c>
      <c r="Y119" s="357">
        <v>0</v>
      </c>
      <c r="Z119" s="357">
        <v>0</v>
      </c>
      <c r="AA119" s="357">
        <v>0</v>
      </c>
      <c r="AB119" s="357">
        <v>0</v>
      </c>
      <c r="AC119" s="357">
        <v>0</v>
      </c>
      <c r="AD119" s="357">
        <v>0</v>
      </c>
      <c r="AE119" s="357">
        <v>0</v>
      </c>
      <c r="AF119" s="357">
        <v>0</v>
      </c>
      <c r="AG119" s="357">
        <v>0</v>
      </c>
      <c r="AH119" s="357">
        <v>0</v>
      </c>
      <c r="AI119" s="357">
        <v>0</v>
      </c>
      <c r="AJ119" s="357">
        <v>0</v>
      </c>
      <c r="AK119" s="357">
        <v>0</v>
      </c>
      <c r="AL119" s="357">
        <v>0</v>
      </c>
      <c r="AM119" s="357">
        <v>0</v>
      </c>
      <c r="AN119" s="357">
        <v>0</v>
      </c>
      <c r="AO119" s="357">
        <v>0</v>
      </c>
      <c r="AP119" s="357">
        <v>0</v>
      </c>
      <c r="AQ119" s="357">
        <v>0</v>
      </c>
      <c r="AR119" s="357">
        <v>0</v>
      </c>
      <c r="AS119" s="357">
        <v>0</v>
      </c>
      <c r="AT119" s="357">
        <v>0</v>
      </c>
      <c r="AU119" s="357">
        <v>0</v>
      </c>
      <c r="AV119" s="357">
        <v>0</v>
      </c>
      <c r="AW119" s="357">
        <v>0</v>
      </c>
      <c r="AX119" s="357">
        <v>0</v>
      </c>
      <c r="AY119" s="357">
        <v>0</v>
      </c>
      <c r="AZ119" s="357">
        <v>0</v>
      </c>
      <c r="BA119" s="357">
        <v>0</v>
      </c>
      <c r="BB119" s="357">
        <v>0</v>
      </c>
      <c r="BC119" s="357">
        <v>0</v>
      </c>
      <c r="BD119" s="357">
        <v>0</v>
      </c>
      <c r="BE119" s="357">
        <v>0</v>
      </c>
      <c r="BF119" s="357">
        <v>0</v>
      </c>
      <c r="BG119" s="357">
        <v>0</v>
      </c>
      <c r="BH119" s="357">
        <v>0</v>
      </c>
      <c r="BI119" s="357">
        <v>0</v>
      </c>
      <c r="BJ119" s="357">
        <v>0</v>
      </c>
      <c r="BK119" s="357">
        <v>0</v>
      </c>
      <c r="BL119" s="357">
        <v>0</v>
      </c>
      <c r="BM119" s="357">
        <v>0</v>
      </c>
      <c r="BN119" s="357">
        <v>0</v>
      </c>
      <c r="BO119" s="357">
        <v>0</v>
      </c>
      <c r="BP119" s="357">
        <v>0</v>
      </c>
      <c r="BQ119" s="357">
        <v>0</v>
      </c>
      <c r="BR119" s="357">
        <v>0</v>
      </c>
      <c r="BS119" s="357">
        <v>0</v>
      </c>
      <c r="BT119" s="357">
        <v>0</v>
      </c>
      <c r="BU119" s="357">
        <v>0</v>
      </c>
      <c r="BV119" s="357">
        <v>0</v>
      </c>
      <c r="BW119" s="357">
        <v>0</v>
      </c>
      <c r="BX119" s="357">
        <v>0</v>
      </c>
      <c r="BY119" s="357">
        <v>0</v>
      </c>
      <c r="BZ119" s="357">
        <v>0</v>
      </c>
      <c r="CA119" s="357">
        <v>0</v>
      </c>
      <c r="CB119" s="357">
        <v>0</v>
      </c>
    </row>
    <row r="120" spans="1:95" ht="0" hidden="1" customHeight="1" x14ac:dyDescent="0.25">
      <c r="A120" s="357"/>
      <c r="B120" s="357"/>
      <c r="C120" s="358">
        <v>0</v>
      </c>
      <c r="D120" s="372">
        <v>0</v>
      </c>
      <c r="E120" s="357">
        <v>0</v>
      </c>
      <c r="F120" s="357">
        <v>0</v>
      </c>
      <c r="G120" s="357">
        <v>0</v>
      </c>
      <c r="H120" s="357">
        <v>0</v>
      </c>
      <c r="I120" s="357">
        <v>0</v>
      </c>
      <c r="J120" s="357">
        <v>0</v>
      </c>
      <c r="K120" s="357">
        <v>0</v>
      </c>
      <c r="L120" s="357">
        <v>0</v>
      </c>
      <c r="M120" s="357">
        <v>0</v>
      </c>
      <c r="N120" s="357">
        <v>0</v>
      </c>
      <c r="O120" s="357">
        <v>0</v>
      </c>
      <c r="P120" s="357">
        <v>0</v>
      </c>
      <c r="Q120" s="357">
        <v>0</v>
      </c>
      <c r="R120" s="357">
        <v>0</v>
      </c>
      <c r="S120" s="357">
        <v>0</v>
      </c>
      <c r="T120" s="357">
        <v>0</v>
      </c>
      <c r="U120" s="357">
        <v>0</v>
      </c>
      <c r="V120" s="357">
        <v>0</v>
      </c>
      <c r="W120" s="357">
        <v>0</v>
      </c>
      <c r="X120" s="357">
        <v>0</v>
      </c>
      <c r="Y120" s="357">
        <v>0</v>
      </c>
      <c r="Z120" s="357">
        <v>0</v>
      </c>
      <c r="AA120" s="357">
        <v>0</v>
      </c>
      <c r="AB120" s="357">
        <v>0</v>
      </c>
      <c r="AC120" s="357">
        <v>0</v>
      </c>
      <c r="AD120" s="357">
        <v>0</v>
      </c>
      <c r="AE120" s="357">
        <v>0</v>
      </c>
      <c r="AF120" s="357">
        <v>0</v>
      </c>
      <c r="AG120" s="357">
        <v>0</v>
      </c>
      <c r="AH120" s="357">
        <v>0</v>
      </c>
      <c r="AI120" s="357">
        <v>0</v>
      </c>
      <c r="AJ120" s="357">
        <v>0</v>
      </c>
      <c r="AK120" s="357">
        <v>0</v>
      </c>
      <c r="AL120" s="357">
        <v>0</v>
      </c>
      <c r="AM120" s="357">
        <v>0</v>
      </c>
      <c r="AN120" s="357">
        <v>0</v>
      </c>
      <c r="AO120" s="357">
        <v>0</v>
      </c>
      <c r="AP120" s="357">
        <v>0</v>
      </c>
      <c r="AQ120" s="357">
        <v>0</v>
      </c>
      <c r="AR120" s="357">
        <v>0</v>
      </c>
      <c r="AS120" s="357">
        <v>0</v>
      </c>
      <c r="AT120" s="357">
        <v>0</v>
      </c>
      <c r="AU120" s="357">
        <v>0</v>
      </c>
      <c r="AV120" s="357">
        <v>0</v>
      </c>
      <c r="AW120" s="357">
        <v>0</v>
      </c>
      <c r="AX120" s="357">
        <v>0</v>
      </c>
      <c r="AY120" s="357">
        <v>0</v>
      </c>
      <c r="AZ120" s="357">
        <v>0</v>
      </c>
      <c r="BA120" s="357">
        <v>0</v>
      </c>
      <c r="BB120" s="357">
        <v>0</v>
      </c>
      <c r="BC120" s="357">
        <v>0</v>
      </c>
      <c r="BD120" s="357">
        <v>0</v>
      </c>
      <c r="BE120" s="357">
        <v>0</v>
      </c>
      <c r="BF120" s="357">
        <v>0</v>
      </c>
      <c r="BG120" s="357">
        <v>0</v>
      </c>
      <c r="BH120" s="357">
        <v>0</v>
      </c>
      <c r="BI120" s="357">
        <v>0</v>
      </c>
      <c r="BJ120" s="357">
        <v>0</v>
      </c>
      <c r="BK120" s="357">
        <v>0</v>
      </c>
      <c r="BL120" s="357">
        <v>0</v>
      </c>
      <c r="BM120" s="357">
        <v>0</v>
      </c>
      <c r="BN120" s="357">
        <v>0</v>
      </c>
      <c r="BO120" s="357">
        <v>0</v>
      </c>
      <c r="BP120" s="357">
        <v>0</v>
      </c>
      <c r="BQ120" s="357">
        <v>0</v>
      </c>
      <c r="BR120" s="357">
        <v>0</v>
      </c>
      <c r="BS120" s="357">
        <v>0</v>
      </c>
      <c r="BT120" s="357">
        <v>0</v>
      </c>
      <c r="BU120" s="357">
        <v>0</v>
      </c>
      <c r="BV120" s="357">
        <v>0</v>
      </c>
      <c r="BW120" s="357">
        <v>0</v>
      </c>
      <c r="BX120" s="357">
        <v>0</v>
      </c>
      <c r="BY120" s="357">
        <v>0</v>
      </c>
      <c r="BZ120" s="357">
        <v>0</v>
      </c>
      <c r="CA120" s="357">
        <v>0</v>
      </c>
      <c r="CB120" s="357">
        <v>0</v>
      </c>
    </row>
    <row r="121" spans="1:95" ht="0" hidden="1" customHeight="1" x14ac:dyDescent="0.25">
      <c r="A121" s="357"/>
      <c r="B121" s="357"/>
      <c r="C121" s="357">
        <v>0</v>
      </c>
      <c r="D121" s="372">
        <v>0</v>
      </c>
      <c r="E121" s="357">
        <v>0</v>
      </c>
      <c r="F121" s="357">
        <v>0</v>
      </c>
      <c r="G121" s="357">
        <v>0</v>
      </c>
      <c r="H121" s="357">
        <v>0</v>
      </c>
      <c r="I121" s="357">
        <v>0</v>
      </c>
      <c r="J121" s="357">
        <v>0</v>
      </c>
      <c r="K121" s="357">
        <v>0</v>
      </c>
      <c r="L121" s="357">
        <v>0</v>
      </c>
      <c r="M121" s="357">
        <v>0</v>
      </c>
      <c r="N121" s="357">
        <v>0</v>
      </c>
      <c r="O121" s="357">
        <v>0</v>
      </c>
      <c r="P121" s="357">
        <v>0</v>
      </c>
      <c r="Q121" s="357">
        <v>0</v>
      </c>
      <c r="R121" s="357">
        <v>0</v>
      </c>
      <c r="S121" s="357">
        <v>0</v>
      </c>
      <c r="T121" s="357">
        <v>0</v>
      </c>
      <c r="U121" s="357">
        <v>0</v>
      </c>
      <c r="V121" s="357">
        <v>0</v>
      </c>
      <c r="W121" s="357">
        <v>0</v>
      </c>
      <c r="X121" s="357">
        <v>0</v>
      </c>
      <c r="Y121" s="357">
        <v>0</v>
      </c>
      <c r="Z121" s="357">
        <v>0</v>
      </c>
      <c r="AA121" s="357">
        <v>0</v>
      </c>
      <c r="AB121" s="357">
        <v>0</v>
      </c>
      <c r="AC121" s="357">
        <v>0</v>
      </c>
      <c r="AD121" s="357">
        <v>0</v>
      </c>
      <c r="AE121" s="357">
        <v>0</v>
      </c>
      <c r="AF121" s="357">
        <v>0</v>
      </c>
      <c r="AG121" s="357">
        <v>0</v>
      </c>
      <c r="AH121" s="357">
        <v>0</v>
      </c>
      <c r="AI121" s="357">
        <v>0</v>
      </c>
      <c r="AJ121" s="357">
        <v>0</v>
      </c>
      <c r="AK121" s="357">
        <v>0</v>
      </c>
      <c r="AL121" s="357">
        <v>0</v>
      </c>
      <c r="AM121" s="357">
        <v>0</v>
      </c>
      <c r="AN121" s="357">
        <v>0</v>
      </c>
      <c r="AO121" s="357">
        <v>0</v>
      </c>
      <c r="AP121" s="357">
        <v>0</v>
      </c>
      <c r="AQ121" s="357">
        <v>0</v>
      </c>
      <c r="AR121" s="357">
        <v>0</v>
      </c>
      <c r="AS121" s="357">
        <v>0</v>
      </c>
      <c r="AT121" s="357">
        <v>0</v>
      </c>
      <c r="AU121" s="357">
        <v>0</v>
      </c>
      <c r="AV121" s="357">
        <v>0</v>
      </c>
      <c r="AW121" s="357">
        <v>0</v>
      </c>
      <c r="AX121" s="357">
        <v>0</v>
      </c>
      <c r="AY121" s="357">
        <v>0</v>
      </c>
      <c r="AZ121" s="357">
        <v>0</v>
      </c>
      <c r="BA121" s="357">
        <v>0</v>
      </c>
      <c r="BB121" s="357">
        <v>0</v>
      </c>
      <c r="BC121" s="357">
        <v>0</v>
      </c>
      <c r="BD121" s="357">
        <v>0</v>
      </c>
      <c r="BE121" s="357">
        <v>0</v>
      </c>
      <c r="BF121" s="357">
        <v>0</v>
      </c>
      <c r="BG121" s="357">
        <v>0</v>
      </c>
      <c r="BH121" s="357">
        <v>0</v>
      </c>
      <c r="BI121" s="357">
        <v>0</v>
      </c>
      <c r="BJ121" s="357">
        <v>0</v>
      </c>
      <c r="BK121" s="357">
        <v>0</v>
      </c>
      <c r="BL121" s="357">
        <v>0</v>
      </c>
      <c r="BM121" s="357">
        <v>0</v>
      </c>
      <c r="BN121" s="357">
        <v>0</v>
      </c>
      <c r="BO121" s="357">
        <v>0</v>
      </c>
      <c r="BP121" s="357">
        <v>0</v>
      </c>
      <c r="BQ121" s="357">
        <v>0</v>
      </c>
      <c r="BR121" s="357">
        <v>0</v>
      </c>
      <c r="BS121" s="357">
        <v>0</v>
      </c>
      <c r="BT121" s="357">
        <v>0</v>
      </c>
      <c r="BU121" s="357">
        <v>0</v>
      </c>
      <c r="BV121" s="357">
        <v>0</v>
      </c>
      <c r="BW121" s="357">
        <v>0</v>
      </c>
      <c r="BX121" s="357">
        <v>0</v>
      </c>
      <c r="BY121" s="357">
        <v>0</v>
      </c>
      <c r="BZ121" s="357">
        <v>0</v>
      </c>
      <c r="CA121" s="357">
        <v>0</v>
      </c>
      <c r="CB121" s="357">
        <v>0</v>
      </c>
    </row>
    <row r="122" spans="1:95" ht="0" hidden="1" customHeight="1" x14ac:dyDescent="0.25">
      <c r="A122" s="357"/>
      <c r="B122" s="357"/>
      <c r="C122" s="358">
        <v>0</v>
      </c>
      <c r="D122" s="372">
        <v>0</v>
      </c>
      <c r="E122" s="357">
        <v>0</v>
      </c>
      <c r="F122" s="357">
        <v>0</v>
      </c>
      <c r="G122" s="357">
        <v>0</v>
      </c>
      <c r="H122" s="357">
        <v>0</v>
      </c>
      <c r="I122" s="357">
        <v>0</v>
      </c>
      <c r="J122" s="357">
        <v>0</v>
      </c>
      <c r="K122" s="357">
        <v>0</v>
      </c>
      <c r="L122" s="357">
        <v>0</v>
      </c>
      <c r="M122" s="357">
        <v>0</v>
      </c>
      <c r="N122" s="357">
        <v>0</v>
      </c>
      <c r="O122" s="357">
        <v>0</v>
      </c>
      <c r="P122" s="357">
        <v>0</v>
      </c>
      <c r="Q122" s="357">
        <v>0</v>
      </c>
      <c r="R122" s="357">
        <v>0</v>
      </c>
      <c r="S122" s="357">
        <v>0</v>
      </c>
      <c r="T122" s="357">
        <v>0</v>
      </c>
      <c r="U122" s="357">
        <v>0</v>
      </c>
      <c r="V122" s="357">
        <v>0</v>
      </c>
      <c r="W122" s="357">
        <v>0</v>
      </c>
      <c r="X122" s="357">
        <v>0</v>
      </c>
      <c r="Y122" s="357">
        <v>0</v>
      </c>
      <c r="Z122" s="357">
        <v>0</v>
      </c>
      <c r="AA122" s="357">
        <v>0</v>
      </c>
      <c r="AB122" s="357">
        <v>0</v>
      </c>
      <c r="AC122" s="357">
        <v>0</v>
      </c>
      <c r="AD122" s="357">
        <v>0</v>
      </c>
      <c r="AE122" s="357">
        <v>0</v>
      </c>
      <c r="AF122" s="357">
        <v>0</v>
      </c>
      <c r="AG122" s="357">
        <v>0</v>
      </c>
      <c r="AH122" s="357">
        <v>0</v>
      </c>
      <c r="AI122" s="357">
        <v>0</v>
      </c>
      <c r="AJ122" s="357">
        <v>0</v>
      </c>
      <c r="AK122" s="357">
        <v>0</v>
      </c>
      <c r="AL122" s="357">
        <v>0</v>
      </c>
      <c r="AM122" s="357">
        <v>0</v>
      </c>
      <c r="AN122" s="357">
        <v>0</v>
      </c>
      <c r="AO122" s="357">
        <v>0</v>
      </c>
      <c r="AP122" s="357">
        <v>0</v>
      </c>
      <c r="AQ122" s="357">
        <v>0</v>
      </c>
      <c r="AR122" s="357">
        <v>0</v>
      </c>
      <c r="AS122" s="357">
        <v>0</v>
      </c>
      <c r="AT122" s="357">
        <v>0</v>
      </c>
      <c r="AU122" s="357">
        <v>0</v>
      </c>
      <c r="AV122" s="357">
        <v>0</v>
      </c>
      <c r="AW122" s="357">
        <v>0</v>
      </c>
      <c r="AX122" s="357">
        <v>0</v>
      </c>
      <c r="AY122" s="357">
        <v>0</v>
      </c>
      <c r="AZ122" s="357">
        <v>0</v>
      </c>
      <c r="BA122" s="357">
        <v>0</v>
      </c>
      <c r="BB122" s="357">
        <v>0</v>
      </c>
      <c r="BC122" s="357">
        <v>0</v>
      </c>
      <c r="BD122" s="357">
        <v>0</v>
      </c>
      <c r="BE122" s="357">
        <v>0</v>
      </c>
      <c r="BF122" s="357">
        <v>0</v>
      </c>
      <c r="BG122" s="357">
        <v>0</v>
      </c>
      <c r="BH122" s="357">
        <v>0</v>
      </c>
      <c r="BI122" s="357">
        <v>0</v>
      </c>
      <c r="BJ122" s="357">
        <v>0</v>
      </c>
      <c r="BK122" s="357">
        <v>0</v>
      </c>
      <c r="BL122" s="357">
        <v>0</v>
      </c>
      <c r="BM122" s="357">
        <v>0</v>
      </c>
      <c r="BN122" s="357">
        <v>0</v>
      </c>
      <c r="BO122" s="357">
        <v>0</v>
      </c>
      <c r="BP122" s="357">
        <v>0</v>
      </c>
      <c r="BQ122" s="357">
        <v>0</v>
      </c>
      <c r="BR122" s="357">
        <v>0</v>
      </c>
      <c r="BS122" s="357">
        <v>0</v>
      </c>
      <c r="BT122" s="357">
        <v>0</v>
      </c>
      <c r="BU122" s="357">
        <v>0</v>
      </c>
      <c r="BV122" s="357">
        <v>0</v>
      </c>
      <c r="BW122" s="357">
        <v>0</v>
      </c>
      <c r="BX122" s="357">
        <v>0</v>
      </c>
      <c r="BY122" s="357">
        <v>0</v>
      </c>
      <c r="BZ122" s="357">
        <v>0</v>
      </c>
      <c r="CA122" s="357">
        <v>0</v>
      </c>
      <c r="CB122" s="357">
        <v>0</v>
      </c>
    </row>
    <row r="123" spans="1:95" ht="0" hidden="1" customHeight="1" x14ac:dyDescent="0.25">
      <c r="A123" s="357"/>
      <c r="B123" s="357"/>
      <c r="C123" s="357">
        <v>0</v>
      </c>
      <c r="D123" s="372">
        <v>0</v>
      </c>
      <c r="E123" s="357">
        <v>0</v>
      </c>
      <c r="F123" s="357">
        <v>0</v>
      </c>
      <c r="G123" s="357">
        <v>0</v>
      </c>
      <c r="H123" s="357">
        <v>0</v>
      </c>
      <c r="I123" s="357">
        <v>0</v>
      </c>
      <c r="J123" s="357">
        <v>0</v>
      </c>
      <c r="K123" s="357">
        <v>0</v>
      </c>
      <c r="L123" s="357">
        <v>0</v>
      </c>
      <c r="M123" s="357">
        <v>0</v>
      </c>
      <c r="N123" s="357">
        <v>0</v>
      </c>
      <c r="O123" s="357">
        <v>0</v>
      </c>
      <c r="P123" s="357">
        <v>0</v>
      </c>
      <c r="Q123" s="357">
        <v>0</v>
      </c>
      <c r="R123" s="357">
        <v>0</v>
      </c>
      <c r="S123" s="357">
        <v>0</v>
      </c>
      <c r="T123" s="357">
        <v>0</v>
      </c>
      <c r="U123" s="357">
        <v>0</v>
      </c>
      <c r="V123" s="357">
        <v>0</v>
      </c>
      <c r="W123" s="357">
        <v>0</v>
      </c>
      <c r="X123" s="357">
        <v>0</v>
      </c>
      <c r="Y123" s="357">
        <v>0</v>
      </c>
      <c r="Z123" s="357">
        <v>0</v>
      </c>
      <c r="AA123" s="357">
        <v>0</v>
      </c>
      <c r="AB123" s="357">
        <v>0</v>
      </c>
      <c r="AC123" s="357">
        <v>0</v>
      </c>
      <c r="AD123" s="357">
        <v>0</v>
      </c>
      <c r="AE123" s="357">
        <v>0</v>
      </c>
      <c r="AF123" s="357">
        <v>0</v>
      </c>
      <c r="AG123" s="357">
        <v>0</v>
      </c>
      <c r="AH123" s="357">
        <v>0</v>
      </c>
      <c r="AI123" s="357">
        <v>0</v>
      </c>
      <c r="AJ123" s="357">
        <v>0</v>
      </c>
      <c r="AK123" s="357">
        <v>0</v>
      </c>
      <c r="AL123" s="357">
        <v>0</v>
      </c>
      <c r="AM123" s="357">
        <v>0</v>
      </c>
      <c r="AN123" s="357">
        <v>0</v>
      </c>
      <c r="AO123" s="357">
        <v>0</v>
      </c>
      <c r="AP123" s="357">
        <v>0</v>
      </c>
      <c r="AQ123" s="357">
        <v>0</v>
      </c>
      <c r="AR123" s="357">
        <v>0</v>
      </c>
      <c r="AS123" s="357">
        <v>0</v>
      </c>
      <c r="AT123" s="357">
        <v>0</v>
      </c>
      <c r="AU123" s="357">
        <v>0</v>
      </c>
      <c r="AV123" s="357">
        <v>0</v>
      </c>
      <c r="AW123" s="357">
        <v>0</v>
      </c>
      <c r="AX123" s="357">
        <v>0</v>
      </c>
      <c r="AY123" s="357">
        <v>0</v>
      </c>
      <c r="AZ123" s="357">
        <v>0</v>
      </c>
      <c r="BA123" s="357">
        <v>0</v>
      </c>
      <c r="BB123" s="357">
        <v>0</v>
      </c>
      <c r="BC123" s="357">
        <v>0</v>
      </c>
      <c r="BD123" s="357">
        <v>0</v>
      </c>
      <c r="BE123" s="357">
        <v>0</v>
      </c>
      <c r="BF123" s="357">
        <v>0</v>
      </c>
      <c r="BG123" s="357">
        <v>0</v>
      </c>
      <c r="BH123" s="357">
        <v>0</v>
      </c>
      <c r="BI123" s="357">
        <v>0</v>
      </c>
      <c r="BJ123" s="357">
        <v>0</v>
      </c>
      <c r="BK123" s="357">
        <v>0</v>
      </c>
      <c r="BL123" s="357">
        <v>0</v>
      </c>
      <c r="BM123" s="357">
        <v>0</v>
      </c>
      <c r="BN123" s="357">
        <v>0</v>
      </c>
      <c r="BO123" s="357">
        <v>0</v>
      </c>
      <c r="BP123" s="357">
        <v>0</v>
      </c>
      <c r="BQ123" s="357">
        <v>0</v>
      </c>
      <c r="BR123" s="357">
        <v>0</v>
      </c>
      <c r="BS123" s="357">
        <v>0</v>
      </c>
      <c r="BT123" s="357">
        <v>0</v>
      </c>
      <c r="BU123" s="357">
        <v>0</v>
      </c>
      <c r="BV123" s="357">
        <v>0</v>
      </c>
      <c r="BW123" s="357">
        <v>0</v>
      </c>
      <c r="BX123" s="357">
        <v>0</v>
      </c>
      <c r="BY123" s="357">
        <v>0</v>
      </c>
      <c r="BZ123" s="357">
        <v>0</v>
      </c>
      <c r="CA123" s="357">
        <v>0</v>
      </c>
      <c r="CB123" s="357">
        <v>0</v>
      </c>
    </row>
    <row r="124" spans="1:95" ht="0" hidden="1" customHeight="1" x14ac:dyDescent="0.25">
      <c r="A124" s="357"/>
      <c r="B124" s="357"/>
      <c r="C124" s="358">
        <v>0</v>
      </c>
      <c r="D124" s="372">
        <v>0</v>
      </c>
      <c r="E124" s="357">
        <v>0</v>
      </c>
      <c r="F124" s="357">
        <v>0</v>
      </c>
      <c r="G124" s="357">
        <v>0</v>
      </c>
      <c r="H124" s="357">
        <v>0</v>
      </c>
      <c r="I124" s="357">
        <v>0</v>
      </c>
      <c r="J124" s="357">
        <v>0</v>
      </c>
      <c r="K124" s="357">
        <v>0</v>
      </c>
      <c r="L124" s="357">
        <v>0</v>
      </c>
      <c r="M124" s="357">
        <v>0</v>
      </c>
      <c r="N124" s="357">
        <v>0</v>
      </c>
      <c r="O124" s="357">
        <v>0</v>
      </c>
      <c r="P124" s="357">
        <v>0</v>
      </c>
      <c r="Q124" s="357">
        <v>0</v>
      </c>
      <c r="R124" s="357">
        <v>0</v>
      </c>
      <c r="S124" s="357">
        <v>0</v>
      </c>
      <c r="T124" s="357">
        <v>0</v>
      </c>
      <c r="U124" s="357">
        <v>0</v>
      </c>
      <c r="V124" s="357">
        <v>0</v>
      </c>
      <c r="W124" s="357">
        <v>0</v>
      </c>
      <c r="X124" s="357">
        <v>0</v>
      </c>
      <c r="Y124" s="357">
        <v>0</v>
      </c>
      <c r="Z124" s="357">
        <v>0</v>
      </c>
      <c r="AA124" s="357">
        <v>0</v>
      </c>
      <c r="AB124" s="357">
        <v>0</v>
      </c>
      <c r="AC124" s="357">
        <v>0</v>
      </c>
      <c r="AD124" s="357">
        <v>0</v>
      </c>
      <c r="AE124" s="357">
        <v>0</v>
      </c>
      <c r="AF124" s="357">
        <v>0</v>
      </c>
      <c r="AG124" s="357">
        <v>0</v>
      </c>
      <c r="AH124" s="357">
        <v>0</v>
      </c>
      <c r="AI124" s="357">
        <v>0</v>
      </c>
      <c r="AJ124" s="357">
        <v>0</v>
      </c>
      <c r="AK124" s="357">
        <v>0</v>
      </c>
      <c r="AL124" s="357">
        <v>0</v>
      </c>
      <c r="AM124" s="357">
        <v>0</v>
      </c>
      <c r="AN124" s="357">
        <v>0</v>
      </c>
      <c r="AO124" s="357">
        <v>0</v>
      </c>
      <c r="AP124" s="357">
        <v>0</v>
      </c>
      <c r="AQ124" s="357">
        <v>0</v>
      </c>
      <c r="AR124" s="357">
        <v>0</v>
      </c>
      <c r="AS124" s="357">
        <v>0</v>
      </c>
      <c r="AT124" s="357">
        <v>0</v>
      </c>
      <c r="AU124" s="357">
        <v>0</v>
      </c>
      <c r="AV124" s="357">
        <v>0</v>
      </c>
      <c r="AW124" s="357">
        <v>0</v>
      </c>
      <c r="AX124" s="357">
        <v>0</v>
      </c>
      <c r="AY124" s="357">
        <v>0</v>
      </c>
      <c r="AZ124" s="357">
        <v>0</v>
      </c>
      <c r="BA124" s="357">
        <v>0</v>
      </c>
      <c r="BB124" s="357">
        <v>0</v>
      </c>
      <c r="BC124" s="357">
        <v>0</v>
      </c>
      <c r="BD124" s="357">
        <v>0</v>
      </c>
      <c r="BE124" s="357">
        <v>0</v>
      </c>
      <c r="BF124" s="357">
        <v>0</v>
      </c>
      <c r="BG124" s="357">
        <v>0</v>
      </c>
      <c r="BH124" s="357">
        <v>0</v>
      </c>
      <c r="BI124" s="357">
        <v>0</v>
      </c>
      <c r="BJ124" s="357">
        <v>0</v>
      </c>
      <c r="BK124" s="357">
        <v>0</v>
      </c>
      <c r="BL124" s="357">
        <v>0</v>
      </c>
      <c r="BM124" s="357">
        <v>0</v>
      </c>
      <c r="BN124" s="357">
        <v>0</v>
      </c>
      <c r="BO124" s="357">
        <v>0</v>
      </c>
      <c r="BP124" s="357">
        <v>0</v>
      </c>
      <c r="BQ124" s="357">
        <v>0</v>
      </c>
      <c r="BR124" s="357">
        <v>0</v>
      </c>
      <c r="BS124" s="357">
        <v>0</v>
      </c>
      <c r="BT124" s="357">
        <v>0</v>
      </c>
      <c r="BU124" s="357">
        <v>0</v>
      </c>
      <c r="BV124" s="357">
        <v>0</v>
      </c>
      <c r="BW124" s="357">
        <v>0</v>
      </c>
      <c r="BX124" s="357">
        <v>0</v>
      </c>
      <c r="BY124" s="357">
        <v>0</v>
      </c>
      <c r="BZ124" s="357">
        <v>0</v>
      </c>
      <c r="CA124" s="357">
        <v>0</v>
      </c>
      <c r="CB124" s="357">
        <v>0</v>
      </c>
    </row>
    <row r="125" spans="1:95" ht="0" hidden="1" customHeight="1" x14ac:dyDescent="0.25">
      <c r="A125" s="357"/>
      <c r="B125" s="357"/>
      <c r="C125" s="357">
        <v>0</v>
      </c>
      <c r="D125" s="372">
        <v>0</v>
      </c>
      <c r="E125" s="357">
        <v>0</v>
      </c>
      <c r="F125" s="357">
        <v>0</v>
      </c>
      <c r="G125" s="357">
        <v>0</v>
      </c>
      <c r="H125" s="357">
        <v>0</v>
      </c>
      <c r="I125" s="357">
        <v>0</v>
      </c>
      <c r="J125" s="357">
        <v>0</v>
      </c>
      <c r="K125" s="357">
        <v>0</v>
      </c>
      <c r="L125" s="357">
        <v>0</v>
      </c>
      <c r="M125" s="357">
        <v>0</v>
      </c>
      <c r="N125" s="357">
        <v>0</v>
      </c>
      <c r="O125" s="357">
        <v>0</v>
      </c>
      <c r="P125" s="357">
        <v>0</v>
      </c>
      <c r="Q125" s="357">
        <v>0</v>
      </c>
      <c r="R125" s="357">
        <v>0</v>
      </c>
      <c r="S125" s="357">
        <v>0</v>
      </c>
      <c r="T125" s="357">
        <v>0</v>
      </c>
      <c r="U125" s="357">
        <v>0</v>
      </c>
      <c r="V125" s="357">
        <v>0</v>
      </c>
      <c r="W125" s="357">
        <v>0</v>
      </c>
      <c r="X125" s="357">
        <v>0</v>
      </c>
      <c r="Y125" s="357">
        <v>0</v>
      </c>
      <c r="Z125" s="357">
        <v>0</v>
      </c>
      <c r="AA125" s="357">
        <v>0</v>
      </c>
      <c r="AB125" s="357">
        <v>0</v>
      </c>
      <c r="AC125" s="357">
        <v>0</v>
      </c>
      <c r="AD125" s="357">
        <v>0</v>
      </c>
      <c r="AE125" s="357">
        <v>0</v>
      </c>
      <c r="AF125" s="357">
        <v>0</v>
      </c>
      <c r="AG125" s="357">
        <v>0</v>
      </c>
      <c r="AH125" s="357">
        <v>0</v>
      </c>
      <c r="AI125" s="357">
        <v>0</v>
      </c>
      <c r="AJ125" s="357">
        <v>0</v>
      </c>
      <c r="AK125" s="357">
        <v>0</v>
      </c>
      <c r="AL125" s="357">
        <v>0</v>
      </c>
      <c r="AM125" s="357">
        <v>0</v>
      </c>
      <c r="AN125" s="357">
        <v>0</v>
      </c>
      <c r="AO125" s="357">
        <v>0</v>
      </c>
      <c r="AP125" s="357">
        <v>0</v>
      </c>
      <c r="AQ125" s="357">
        <v>0</v>
      </c>
      <c r="AR125" s="357">
        <v>0</v>
      </c>
      <c r="AS125" s="357">
        <v>0</v>
      </c>
      <c r="AT125" s="357">
        <v>0</v>
      </c>
      <c r="AU125" s="357">
        <v>0</v>
      </c>
      <c r="AV125" s="357">
        <v>0</v>
      </c>
      <c r="AW125" s="357">
        <v>0</v>
      </c>
      <c r="AX125" s="357">
        <v>0</v>
      </c>
      <c r="AY125" s="357">
        <v>0</v>
      </c>
      <c r="AZ125" s="357">
        <v>0</v>
      </c>
      <c r="BA125" s="357">
        <v>0</v>
      </c>
      <c r="BB125" s="357">
        <v>0</v>
      </c>
      <c r="BC125" s="357">
        <v>0</v>
      </c>
      <c r="BD125" s="357">
        <v>0</v>
      </c>
      <c r="BE125" s="357">
        <v>0</v>
      </c>
      <c r="BF125" s="357">
        <v>0</v>
      </c>
      <c r="BG125" s="357">
        <v>0</v>
      </c>
      <c r="BH125" s="357">
        <v>0</v>
      </c>
      <c r="BI125" s="357">
        <v>0</v>
      </c>
      <c r="BJ125" s="357">
        <v>0</v>
      </c>
      <c r="BK125" s="357">
        <v>0</v>
      </c>
      <c r="BL125" s="357">
        <v>0</v>
      </c>
      <c r="BM125" s="357">
        <v>0</v>
      </c>
      <c r="BN125" s="357">
        <v>0</v>
      </c>
      <c r="BO125" s="357">
        <v>0</v>
      </c>
      <c r="BP125" s="357">
        <v>0</v>
      </c>
      <c r="BQ125" s="357">
        <v>0</v>
      </c>
      <c r="BR125" s="357">
        <v>0</v>
      </c>
      <c r="BS125" s="357">
        <v>0</v>
      </c>
      <c r="BT125" s="357">
        <v>0</v>
      </c>
      <c r="BU125" s="357">
        <v>0</v>
      </c>
      <c r="BV125" s="357">
        <v>0</v>
      </c>
      <c r="BW125" s="357">
        <v>0</v>
      </c>
      <c r="BX125" s="357">
        <v>0</v>
      </c>
      <c r="BY125" s="357">
        <v>0</v>
      </c>
      <c r="BZ125" s="357">
        <v>0</v>
      </c>
      <c r="CA125" s="357">
        <v>0</v>
      </c>
      <c r="CB125" s="360">
        <v>0</v>
      </c>
    </row>
    <row r="126" spans="1:95" ht="0" hidden="1" customHeight="1" x14ac:dyDescent="0.25">
      <c r="A126" s="357"/>
      <c r="B126" s="357"/>
      <c r="C126" s="358">
        <v>0</v>
      </c>
      <c r="D126" s="372">
        <v>0</v>
      </c>
      <c r="E126" s="357">
        <v>0</v>
      </c>
      <c r="F126" s="357">
        <v>0</v>
      </c>
      <c r="G126" s="357">
        <v>0</v>
      </c>
      <c r="H126" s="357">
        <v>0</v>
      </c>
      <c r="I126" s="357">
        <v>0</v>
      </c>
      <c r="J126" s="357">
        <v>0</v>
      </c>
      <c r="K126" s="357">
        <v>0</v>
      </c>
      <c r="L126" s="357">
        <v>0</v>
      </c>
      <c r="M126" s="357">
        <v>0</v>
      </c>
      <c r="N126" s="357">
        <v>0</v>
      </c>
      <c r="O126" s="357">
        <v>0</v>
      </c>
      <c r="P126" s="357">
        <v>0</v>
      </c>
      <c r="Q126" s="357">
        <v>0</v>
      </c>
      <c r="R126" s="357">
        <v>0</v>
      </c>
      <c r="S126" s="357">
        <v>0</v>
      </c>
      <c r="T126" s="357">
        <v>0</v>
      </c>
      <c r="U126" s="357">
        <v>0</v>
      </c>
      <c r="V126" s="357">
        <v>0</v>
      </c>
      <c r="W126" s="357">
        <v>0</v>
      </c>
      <c r="X126" s="357">
        <v>0</v>
      </c>
      <c r="Y126" s="357">
        <v>0</v>
      </c>
      <c r="Z126" s="357">
        <v>0</v>
      </c>
      <c r="AA126" s="357">
        <v>0</v>
      </c>
      <c r="AB126" s="357">
        <v>0</v>
      </c>
      <c r="AC126" s="357">
        <v>0</v>
      </c>
      <c r="AD126" s="357">
        <v>0</v>
      </c>
      <c r="AE126" s="357">
        <v>0</v>
      </c>
      <c r="AF126" s="357">
        <v>0</v>
      </c>
      <c r="AG126" s="357">
        <v>0</v>
      </c>
      <c r="AH126" s="357">
        <v>0</v>
      </c>
      <c r="AI126" s="357">
        <v>0</v>
      </c>
      <c r="AJ126" s="357">
        <v>0</v>
      </c>
      <c r="AK126" s="357">
        <v>0</v>
      </c>
      <c r="AL126" s="357">
        <v>0</v>
      </c>
      <c r="AM126" s="357">
        <v>0</v>
      </c>
      <c r="AN126" s="357">
        <v>0</v>
      </c>
      <c r="AO126" s="357">
        <v>0</v>
      </c>
      <c r="AP126" s="357">
        <v>0</v>
      </c>
      <c r="AQ126" s="357">
        <v>0</v>
      </c>
      <c r="AR126" s="357">
        <v>0</v>
      </c>
      <c r="AS126" s="357">
        <v>0</v>
      </c>
      <c r="AT126" s="357">
        <v>0</v>
      </c>
      <c r="AU126" s="357">
        <v>0</v>
      </c>
      <c r="AV126" s="357">
        <v>0</v>
      </c>
      <c r="AW126" s="357">
        <v>0</v>
      </c>
      <c r="AX126" s="357">
        <v>0</v>
      </c>
      <c r="AY126" s="357">
        <v>0</v>
      </c>
      <c r="AZ126" s="357">
        <v>0</v>
      </c>
      <c r="BA126" s="357">
        <v>0</v>
      </c>
      <c r="BB126" s="357">
        <v>0</v>
      </c>
      <c r="BC126" s="357">
        <v>0</v>
      </c>
      <c r="BD126" s="357">
        <v>0</v>
      </c>
      <c r="BE126" s="357">
        <v>0</v>
      </c>
      <c r="BF126" s="357">
        <v>0</v>
      </c>
      <c r="BG126" s="357">
        <v>0</v>
      </c>
      <c r="BH126" s="357">
        <v>0</v>
      </c>
      <c r="BI126" s="357">
        <v>0</v>
      </c>
      <c r="BJ126" s="357">
        <v>0</v>
      </c>
      <c r="BK126" s="357">
        <v>0</v>
      </c>
      <c r="BL126" s="357">
        <v>0</v>
      </c>
      <c r="BM126" s="357">
        <v>0</v>
      </c>
      <c r="BN126" s="357">
        <v>0</v>
      </c>
      <c r="BO126" s="357">
        <v>0</v>
      </c>
      <c r="BP126" s="357">
        <v>0</v>
      </c>
      <c r="BQ126" s="357">
        <v>0</v>
      </c>
      <c r="BR126" s="357">
        <v>0</v>
      </c>
      <c r="BS126" s="357">
        <v>0</v>
      </c>
      <c r="BT126" s="357">
        <v>0</v>
      </c>
      <c r="BU126" s="357">
        <v>0</v>
      </c>
      <c r="BV126" s="357">
        <v>0</v>
      </c>
      <c r="BW126" s="357">
        <v>0</v>
      </c>
      <c r="BX126" s="357">
        <v>0</v>
      </c>
      <c r="BY126" s="357">
        <v>0</v>
      </c>
      <c r="BZ126" s="357">
        <v>0</v>
      </c>
      <c r="CA126" s="357">
        <v>0</v>
      </c>
      <c r="CB126" s="360">
        <v>0</v>
      </c>
    </row>
    <row r="130" spans="4:79" x14ac:dyDescent="0.25"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  <c r="AI130" s="110"/>
      <c r="AJ130" s="110"/>
      <c r="AK130" s="110"/>
      <c r="AL130" s="110"/>
      <c r="AM130" s="110"/>
      <c r="AN130" s="110"/>
      <c r="AO130" s="110"/>
      <c r="AP130" s="110"/>
      <c r="AQ130" s="110"/>
      <c r="AR130" s="110"/>
      <c r="AS130" s="110"/>
      <c r="AT130" s="110"/>
      <c r="AU130" s="110"/>
      <c r="AV130" s="110"/>
      <c r="AW130" s="110"/>
      <c r="AX130" s="110"/>
      <c r="AY130" s="110"/>
      <c r="AZ130" s="110"/>
      <c r="BA130" s="110"/>
      <c r="BB130" s="110"/>
      <c r="BC130" s="110"/>
      <c r="BD130" s="110"/>
      <c r="BE130" s="110"/>
      <c r="BF130" s="110"/>
      <c r="BG130" s="110"/>
      <c r="BH130" s="110"/>
      <c r="BI130" s="110"/>
      <c r="BJ130" s="110"/>
      <c r="BK130" s="110"/>
      <c r="BL130" s="110"/>
      <c r="BM130" s="110"/>
      <c r="BN130" s="110"/>
      <c r="BO130" s="110"/>
      <c r="BP130" s="110"/>
      <c r="BQ130" s="110"/>
      <c r="BR130" s="110"/>
      <c r="BS130" s="110"/>
      <c r="BT130" s="110"/>
      <c r="BU130" s="110"/>
      <c r="BV130" s="110"/>
      <c r="BW130" s="110"/>
      <c r="BX130" s="110"/>
      <c r="BY130" s="110"/>
      <c r="BZ130" s="110"/>
      <c r="CA130" s="110"/>
    </row>
  </sheetData>
  <sheetProtection password="B953" sheet="1" formatColumns="0" formatRows="0"/>
  <autoFilter ref="A8:CQ8" xr:uid="{00000000-0001-0000-4500-000000000000}"/>
  <mergeCells count="26">
    <mergeCell ref="CH7:CH8"/>
    <mergeCell ref="CI7:CI8"/>
    <mergeCell ref="C7:C8"/>
    <mergeCell ref="B7:B8"/>
    <mergeCell ref="CB7:CB8"/>
    <mergeCell ref="CC7:CC8"/>
    <mergeCell ref="CD7:CD8"/>
    <mergeCell ref="CE7:CE8"/>
    <mergeCell ref="CF7:CF8"/>
    <mergeCell ref="CG7:CG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B7">
    <cfRule type="cellIs" dxfId="209" priority="41" operator="lessThan">
      <formula>0</formula>
    </cfRule>
  </conditionalFormatting>
  <conditionalFormatting sqref="B9:C85">
    <cfRule type="cellIs" dxfId="208" priority="40" operator="lessThan">
      <formula>0</formula>
    </cfRule>
  </conditionalFormatting>
  <conditionalFormatting sqref="C86:C104">
    <cfRule type="cellIs" dxfId="207" priority="15" operator="lessThan">
      <formula>0</formula>
    </cfRule>
  </conditionalFormatting>
  <conditionalFormatting sqref="C109:D126">
    <cfRule type="cellIs" dxfId="206" priority="3" operator="lessThan">
      <formula>0</formula>
    </cfRule>
  </conditionalFormatting>
  <conditionalFormatting sqref="C7:CA8">
    <cfRule type="cellIs" dxfId="205" priority="24" operator="lessThan">
      <formula>0</formula>
    </cfRule>
  </conditionalFormatting>
  <conditionalFormatting sqref="D110">
    <cfRule type="cellIs" dxfId="204" priority="4" operator="notEqual">
      <formula>0</formula>
    </cfRule>
  </conditionalFormatting>
  <conditionalFormatting sqref="D112">
    <cfRule type="cellIs" dxfId="203" priority="5" operator="notEqual">
      <formula>0</formula>
    </cfRule>
  </conditionalFormatting>
  <conditionalFormatting sqref="D114">
    <cfRule type="cellIs" dxfId="202" priority="6" operator="notEqual">
      <formula>0</formula>
    </cfRule>
  </conditionalFormatting>
  <conditionalFormatting sqref="D116">
    <cfRule type="cellIs" dxfId="201" priority="7" operator="notEqual">
      <formula>0</formula>
    </cfRule>
  </conditionalFormatting>
  <conditionalFormatting sqref="D118">
    <cfRule type="cellIs" dxfId="200" priority="8" operator="notEqual">
      <formula>0</formula>
    </cfRule>
  </conditionalFormatting>
  <conditionalFormatting sqref="D120">
    <cfRule type="cellIs" dxfId="199" priority="9" operator="notEqual">
      <formula>0</formula>
    </cfRule>
  </conditionalFormatting>
  <conditionalFormatting sqref="D122">
    <cfRule type="cellIs" dxfId="198" priority="10" operator="notEqual">
      <formula>0</formula>
    </cfRule>
  </conditionalFormatting>
  <conditionalFormatting sqref="D124">
    <cfRule type="cellIs" dxfId="197" priority="11" operator="notEqual">
      <formula>0</formula>
    </cfRule>
  </conditionalFormatting>
  <conditionalFormatting sqref="D126">
    <cfRule type="cellIs" dxfId="196" priority="12" operator="notEqual">
      <formula>0</formula>
    </cfRule>
  </conditionalFormatting>
  <conditionalFormatting sqref="D101:CB101">
    <cfRule type="cellIs" dxfId="195" priority="32" operator="notEqual">
      <formula>0</formula>
    </cfRule>
  </conditionalFormatting>
  <conditionalFormatting sqref="D104:CB104">
    <cfRule type="cellIs" dxfId="194" priority="14" operator="notEqual">
      <formula>0</formula>
    </cfRule>
  </conditionalFormatting>
  <conditionalFormatting sqref="D9:CJ101">
    <cfRule type="cellIs" dxfId="193" priority="1" operator="lessThan">
      <formula>0</formula>
    </cfRule>
  </conditionalFormatting>
  <conditionalFormatting sqref="D104:CJ104">
    <cfRule type="cellIs" dxfId="192" priority="13" operator="lessThan">
      <formula>0</formula>
    </cfRule>
  </conditionalFormatting>
  <conditionalFormatting sqref="D106:CJ108 E109:CJ117">
    <cfRule type="cellIs" dxfId="191" priority="30" operator="notEqual">
      <formula>0</formula>
    </cfRule>
  </conditionalFormatting>
  <conditionalFormatting sqref="CB7:CN7 CK8:CM8">
    <cfRule type="cellIs" dxfId="190" priority="21" operator="lessThan">
      <formula>0</formula>
    </cfRule>
  </conditionalFormatting>
  <conditionalFormatting sqref="CM9:CM86">
    <cfRule type="cellIs" dxfId="189" priority="17" operator="greaterThan">
      <formula>0.05</formula>
    </cfRule>
    <cfRule type="cellIs" dxfId="188" priority="16" operator="lessThan">
      <formula>-0.05</formula>
    </cfRule>
  </conditionalFormatting>
  <conditionalFormatting sqref="CN8:CN84">
    <cfRule type="cellIs" dxfId="187" priority="18" operator="lessThan">
      <formula>0</formula>
    </cfRule>
  </conditionalFormatting>
  <conditionalFormatting sqref="CO7:XFD8">
    <cfRule type="cellIs" dxfId="186" priority="33" operator="lessThan">
      <formula>0</formula>
    </cfRule>
  </conditionalFormatting>
  <pageMargins left="0.7" right="0.7" top="0.75" bottom="0.75" header="0.3" footer="0.3"/>
  <pageSetup paperSize="9"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7"/>
  <dimension ref="A5:CO113"/>
  <sheetViews>
    <sheetView showGridLines="0" zoomScale="60" zoomScaleNormal="6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89" width="12.7109375" customWidth="1"/>
    <col min="90" max="90" width="12.42578125" customWidth="1"/>
    <col min="91" max="91" width="12.7109375" customWidth="1"/>
    <col min="92" max="92" width="12.42578125" customWidth="1"/>
    <col min="93" max="93" width="12.7109375" customWidth="1"/>
  </cols>
  <sheetData>
    <row r="5" spans="1:93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93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K6" s="81"/>
      <c r="CL6" s="81"/>
      <c r="CM6" s="81"/>
      <c r="CN6" s="81"/>
      <c r="CO6" s="81"/>
    </row>
    <row r="7" spans="1:93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14" t="s">
        <v>827</v>
      </c>
      <c r="CC7" s="443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35" t="s">
        <v>728</v>
      </c>
      <c r="CI7" s="437" t="s">
        <v>830</v>
      </c>
    </row>
    <row r="8" spans="1:93" ht="105" x14ac:dyDescent="0.25">
      <c r="A8" s="29"/>
      <c r="B8" s="440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15"/>
      <c r="CC8" s="444"/>
      <c r="CD8" s="411"/>
      <c r="CE8" s="411"/>
      <c r="CF8" s="411"/>
      <c r="CG8" s="411"/>
      <c r="CH8" s="436"/>
      <c r="CI8" s="438"/>
      <c r="CK8" s="81"/>
      <c r="CL8" s="81"/>
      <c r="CM8" s="81"/>
      <c r="CN8" s="81"/>
      <c r="CO8" s="81"/>
    </row>
    <row r="9" spans="1:93" ht="19.5" x14ac:dyDescent="0.25">
      <c r="A9" s="30"/>
      <c r="B9" s="74" t="s">
        <v>0</v>
      </c>
      <c r="C9" s="45" t="s">
        <v>111</v>
      </c>
      <c r="D9" s="271">
        <f>IFERROR(('Sim_MIP_Of_(IxI)'!D9/'MIP(IxI)_TFEVP'!D9-1)*100,0)</f>
        <v>2.2204460492503131E-14</v>
      </c>
      <c r="E9" s="272">
        <f>IFERROR(('Sim_MIP_Of_(IxI)'!E9/'MIP(IxI)_TFEVP'!E9-1)*100,0)</f>
        <v>0</v>
      </c>
      <c r="F9" s="272">
        <f>IFERROR(('Sim_MIP_Of_(IxI)'!F9/'MIP(IxI)_TFEVP'!F9-1)*100,0)</f>
        <v>-6.6613381477509392E-14</v>
      </c>
      <c r="G9" s="272">
        <f>IFERROR(('Sim_MIP_Of_(IxI)'!G9/'MIP(IxI)_TFEVP'!G9-1)*100,0)</f>
        <v>-8.8817841970012523E-14</v>
      </c>
      <c r="H9" s="272">
        <f>IFERROR(('Sim_MIP_Of_(IxI)'!H9/'MIP(IxI)_TFEVP'!H9-1)*100,0)</f>
        <v>-4.4408920985006262E-14</v>
      </c>
      <c r="I9" s="272">
        <f>IFERROR(('Sim_MIP_Of_(IxI)'!I9/'MIP(IxI)_TFEVP'!I9-1)*100,0)</f>
        <v>-4.4408920985006262E-14</v>
      </c>
      <c r="J9" s="272">
        <f>IFERROR(('Sim_MIP_Of_(IxI)'!J9/'MIP(IxI)_TFEVP'!J9-1)*100,0)</f>
        <v>2.2204460492503131E-14</v>
      </c>
      <c r="K9" s="272">
        <f>IFERROR(('Sim_MIP_Of_(IxI)'!K9/'MIP(IxI)_TFEVP'!K9-1)*100,0)</f>
        <v>-4.3298697960381105E-13</v>
      </c>
      <c r="L9" s="272">
        <f>IFERROR(('Sim_MIP_Of_(IxI)'!L9/'MIP(IxI)_TFEVP'!L9-1)*100,0)</f>
        <v>2.2204460492503131E-13</v>
      </c>
      <c r="M9" s="272">
        <f>IFERROR(('Sim_MIP_Of_(IxI)'!M9/'MIP(IxI)_TFEVP'!M9-1)*100,0)</f>
        <v>0</v>
      </c>
      <c r="N9" s="272">
        <f>IFERROR(('Sim_MIP_Of_(IxI)'!N9/'MIP(IxI)_TFEVP'!N9-1)*100,0)</f>
        <v>0</v>
      </c>
      <c r="O9" s="272">
        <f>IFERROR(('Sim_MIP_Of_(IxI)'!O9/'MIP(IxI)_TFEVP'!O9-1)*100,0)</f>
        <v>-4.4408920985006262E-14</v>
      </c>
      <c r="P9" s="272">
        <f>IFERROR(('Sim_MIP_Of_(IxI)'!P9/'MIP(IxI)_TFEVP'!P9-1)*100,0)</f>
        <v>-7.7715611723760958E-14</v>
      </c>
      <c r="Q9" s="272">
        <f>IFERROR(('Sim_MIP_Of_(IxI)'!Q9/'MIP(IxI)_TFEVP'!Q9-1)*100,0)</f>
        <v>-2.2204460492503131E-13</v>
      </c>
      <c r="R9" s="272">
        <f>IFERROR(('Sim_MIP_Of_(IxI)'!R9/'MIP(IxI)_TFEVP'!R9-1)*100,0)</f>
        <v>-1.1102230246251565E-14</v>
      </c>
      <c r="S9" s="272">
        <f>IFERROR(('Sim_MIP_Of_(IxI)'!S9/'MIP(IxI)_TFEVP'!S9-1)*100,0)</f>
        <v>2.2204460492503131E-14</v>
      </c>
      <c r="T9" s="272">
        <f>IFERROR(('Sim_MIP_Of_(IxI)'!T9/'MIP(IxI)_TFEVP'!T9-1)*100,0)</f>
        <v>6.6613381477509392E-14</v>
      </c>
      <c r="U9" s="272">
        <f>IFERROR(('Sim_MIP_Of_(IxI)'!U9/'MIP(IxI)_TFEVP'!U9-1)*100,0)</f>
        <v>-2.2204460492503131E-14</v>
      </c>
      <c r="V9" s="272">
        <f>IFERROR(('Sim_MIP_Of_(IxI)'!V9/'MIP(IxI)_TFEVP'!V9-1)*100,0)</f>
        <v>-5.5511151231257827E-14</v>
      </c>
      <c r="W9" s="272">
        <f>IFERROR(('Sim_MIP_Of_(IxI)'!W9/'MIP(IxI)_TFEVP'!W9-1)*100,0)</f>
        <v>-2.2204460492503131E-13</v>
      </c>
      <c r="X9" s="272">
        <f>IFERROR(('Sim_MIP_Of_(IxI)'!X9/'MIP(IxI)_TFEVP'!X9-1)*100,0)</f>
        <v>2.2204460492503131E-14</v>
      </c>
      <c r="Y9" s="272">
        <f>IFERROR(('Sim_MIP_Of_(IxI)'!Y9/'MIP(IxI)_TFEVP'!Y9-1)*100,0)</f>
        <v>-7.7715611723760958E-14</v>
      </c>
      <c r="Z9" s="272">
        <f>IFERROR(('Sim_MIP_Of_(IxI)'!Z9/'MIP(IxI)_TFEVP'!Z9-1)*100,0)</f>
        <v>3.7747582837255322E-13</v>
      </c>
      <c r="AA9" s="272">
        <f>IFERROR(('Sim_MIP_Of_(IxI)'!AA9/'MIP(IxI)_TFEVP'!AA9-1)*100,0)</f>
        <v>0</v>
      </c>
      <c r="AB9" s="272">
        <f>IFERROR(('Sim_MIP_Of_(IxI)'!AB9/'MIP(IxI)_TFEVP'!AB9-1)*100,0)</f>
        <v>2.2204460492503131E-14</v>
      </c>
      <c r="AC9" s="272">
        <f>IFERROR(('Sim_MIP_Of_(IxI)'!AC9/'MIP(IxI)_TFEVP'!AC9-1)*100,0)</f>
        <v>-1.5543122344752192E-13</v>
      </c>
      <c r="AD9" s="272">
        <f>IFERROR(('Sim_MIP_Of_(IxI)'!AD9/'MIP(IxI)_TFEVP'!AD9-1)*100,0)</f>
        <v>1.3322676295501878E-13</v>
      </c>
      <c r="AE9" s="272">
        <f>IFERROR(('Sim_MIP_Of_(IxI)'!AE9/'MIP(IxI)_TFEVP'!AE9-1)*100,0)</f>
        <v>-4.9960036108132044E-13</v>
      </c>
      <c r="AF9" s="272">
        <f>IFERROR(('Sim_MIP_Of_(IxI)'!AF9/'MIP(IxI)_TFEVP'!AF9-1)*100,0)</f>
        <v>-2.2204460492503131E-13</v>
      </c>
      <c r="AG9" s="272">
        <f>IFERROR(('Sim_MIP_Of_(IxI)'!AG9/'MIP(IxI)_TFEVP'!AG9-1)*100,0)</f>
        <v>2.2204460492503131E-13</v>
      </c>
      <c r="AH9" s="272">
        <f>IFERROR(('Sim_MIP_Of_(IxI)'!AH9/'MIP(IxI)_TFEVP'!AH9-1)*100,0)</f>
        <v>-2.2204460492503131E-14</v>
      </c>
      <c r="AI9" s="272">
        <f>IFERROR(('Sim_MIP_Of_(IxI)'!AI9/'MIP(IxI)_TFEVP'!AI9-1)*100,0)</f>
        <v>3.9968028886505635E-13</v>
      </c>
      <c r="AJ9" s="272">
        <f>IFERROR(('Sim_MIP_Of_(IxI)'!AJ9/'MIP(IxI)_TFEVP'!AJ9-1)*100,0)</f>
        <v>0</v>
      </c>
      <c r="AK9" s="272">
        <f>IFERROR(('Sim_MIP_Of_(IxI)'!AK9/'MIP(IxI)_TFEVP'!AK9-1)*100,0)</f>
        <v>-9.9920072216264089E-14</v>
      </c>
      <c r="AL9" s="272">
        <f>IFERROR(('Sim_MIP_Of_(IxI)'!AL9/'MIP(IxI)_TFEVP'!AL9-1)*100,0)</f>
        <v>-2.2204460492503131E-14</v>
      </c>
      <c r="AM9" s="272">
        <f>IFERROR(('Sim_MIP_Of_(IxI)'!AM9/'MIP(IxI)_TFEVP'!AM9-1)*100,0)</f>
        <v>-2.3314683517128287E-13</v>
      </c>
      <c r="AN9" s="272">
        <f>IFERROR(('Sim_MIP_Of_(IxI)'!AN9/'MIP(IxI)_TFEVP'!AN9-1)*100,0)</f>
        <v>-2.2204460492503131E-14</v>
      </c>
      <c r="AO9" s="272">
        <f>IFERROR(('Sim_MIP_Of_(IxI)'!AO9/'MIP(IxI)_TFEVP'!AO9-1)*100,0)</f>
        <v>-8.8817841970012523E-14</v>
      </c>
      <c r="AP9" s="272">
        <f>IFERROR(('Sim_MIP_Of_(IxI)'!AP9/'MIP(IxI)_TFEVP'!AP9-1)*100,0)</f>
        <v>-1.9984014443252818E-13</v>
      </c>
      <c r="AQ9" s="272">
        <f>IFERROR(('Sim_MIP_Of_(IxI)'!AQ9/'MIP(IxI)_TFEVP'!AQ9-1)*100,0)</f>
        <v>-3.4416913763379853E-13</v>
      </c>
      <c r="AR9" s="272">
        <f>IFERROR(('Sim_MIP_Of_(IxI)'!AR9/'MIP(IxI)_TFEVP'!AR9-1)*100,0)</f>
        <v>1.1102230246251565E-13</v>
      </c>
      <c r="AS9" s="272">
        <f>IFERROR(('Sim_MIP_Of_(IxI)'!AS9/'MIP(IxI)_TFEVP'!AS9-1)*100,0)</f>
        <v>8.8817841970012523E-14</v>
      </c>
      <c r="AT9" s="272">
        <f>IFERROR(('Sim_MIP_Of_(IxI)'!AT9/'MIP(IxI)_TFEVP'!AT9-1)*100,0)</f>
        <v>1.3322676295501878E-13</v>
      </c>
      <c r="AU9" s="272">
        <f>IFERROR(('Sim_MIP_Of_(IxI)'!AU9/'MIP(IxI)_TFEVP'!AU9-1)*100,0)</f>
        <v>1.9984014443252818E-13</v>
      </c>
      <c r="AV9" s="272">
        <f>IFERROR(('Sim_MIP_Of_(IxI)'!AV9/'MIP(IxI)_TFEVP'!AV9-1)*100,0)</f>
        <v>-2.2204460492503131E-14</v>
      </c>
      <c r="AW9" s="272">
        <f>IFERROR(('Sim_MIP_Of_(IxI)'!AW9/'MIP(IxI)_TFEVP'!AW9-1)*100,0)</f>
        <v>1.3322676295501878E-13</v>
      </c>
      <c r="AX9" s="272">
        <f>IFERROR(('Sim_MIP_Of_(IxI)'!AX9/'MIP(IxI)_TFEVP'!AX9-1)*100,0)</f>
        <v>1.1102230246251565E-13</v>
      </c>
      <c r="AY9" s="272">
        <f>IFERROR(('Sim_MIP_Of_(IxI)'!AY9/'MIP(IxI)_TFEVP'!AY9-1)*100,0)</f>
        <v>-5.5511151231257827E-14</v>
      </c>
      <c r="AZ9" s="272">
        <f>IFERROR(('Sim_MIP_Of_(IxI)'!AZ9/'MIP(IxI)_TFEVP'!AZ9-1)*100,0)</f>
        <v>1.3322676295501878E-13</v>
      </c>
      <c r="BA9" s="272">
        <f>IFERROR(('Sim_MIP_Of_(IxI)'!BA9/'MIP(IxI)_TFEVP'!BA9-1)*100,0)</f>
        <v>0</v>
      </c>
      <c r="BB9" s="272">
        <f>IFERROR(('Sim_MIP_Of_(IxI)'!BB9/'MIP(IxI)_TFEVP'!BB9-1)*100,0)</f>
        <v>1.1102230246251565E-13</v>
      </c>
      <c r="BC9" s="272">
        <f>IFERROR(('Sim_MIP_Of_(IxI)'!BC9/'MIP(IxI)_TFEVP'!BC9-1)*100,0)</f>
        <v>2.2204460492503131E-14</v>
      </c>
      <c r="BD9" s="272">
        <f>IFERROR(('Sim_MIP_Of_(IxI)'!BD9/'MIP(IxI)_TFEVP'!BD9-1)*100,0)</f>
        <v>4.4408920985006262E-14</v>
      </c>
      <c r="BE9" s="272">
        <f>IFERROR(('Sim_MIP_Of_(IxI)'!BE9/'MIP(IxI)_TFEVP'!BE9-1)*100,0)</f>
        <v>-1.4432899320127035E-13</v>
      </c>
      <c r="BF9" s="272">
        <f>IFERROR(('Sim_MIP_Of_(IxI)'!BF9/'MIP(IxI)_TFEVP'!BF9-1)*100,0)</f>
        <v>-3.3306690738754696E-14</v>
      </c>
      <c r="BG9" s="272">
        <f>IFERROR(('Sim_MIP_Of_(IxI)'!BG9/'MIP(IxI)_TFEVP'!BG9-1)*100,0)</f>
        <v>-1.2212453270876722E-13</v>
      </c>
      <c r="BH9" s="272">
        <f>IFERROR(('Sim_MIP_Of_(IxI)'!BH9/'MIP(IxI)_TFEVP'!BH9-1)*100,0)</f>
        <v>2.2204460492503131E-14</v>
      </c>
      <c r="BI9" s="272">
        <f>IFERROR(('Sim_MIP_Of_(IxI)'!BI9/'MIP(IxI)_TFEVP'!BI9-1)*100,0)</f>
        <v>-6.6613381477509392E-14</v>
      </c>
      <c r="BJ9" s="272">
        <f>IFERROR(('Sim_MIP_Of_(IxI)'!BJ9/'MIP(IxI)_TFEVP'!BJ9-1)*100,0)</f>
        <v>8.8817841970012523E-14</v>
      </c>
      <c r="BK9" s="272">
        <f>IFERROR(('Sim_MIP_Of_(IxI)'!BK9/'MIP(IxI)_TFEVP'!BK9-1)*100,0)</f>
        <v>0</v>
      </c>
      <c r="BL9" s="272">
        <f>IFERROR(('Sim_MIP_Of_(IxI)'!BL9/'MIP(IxI)_TFEVP'!BL9-1)*100,0)</f>
        <v>-7.7715611723760958E-14</v>
      </c>
      <c r="BM9" s="272">
        <f>IFERROR(('Sim_MIP_Of_(IxI)'!BM9/'MIP(IxI)_TFEVP'!BM9-1)*100,0)</f>
        <v>-3.3306690738754696E-13</v>
      </c>
      <c r="BN9" s="272">
        <f>IFERROR(('Sim_MIP_Of_(IxI)'!BN9/'MIP(IxI)_TFEVP'!BN9-1)*100,0)</f>
        <v>-3.3306690738754696E-14</v>
      </c>
      <c r="BO9" s="272">
        <f>IFERROR(('Sim_MIP_Of_(IxI)'!BO9/'MIP(IxI)_TFEVP'!BO9-1)*100,0)</f>
        <v>-4.4408920985006262E-14</v>
      </c>
      <c r="BP9" s="272">
        <f>IFERROR(('Sim_MIP_Of_(IxI)'!BP9/'MIP(IxI)_TFEVP'!BP9-1)*100,0)</f>
        <v>-8.8817841970012523E-14</v>
      </c>
      <c r="BQ9" s="272">
        <f>IFERROR(('Sim_MIP_Of_(IxI)'!BQ9/'MIP(IxI)_TFEVP'!BQ9-1)*100,0)</f>
        <v>2.6645352591003757E-13</v>
      </c>
      <c r="BR9" s="272">
        <f>IFERROR(('Sim_MIP_Of_(IxI)'!BR9/'MIP(IxI)_TFEVP'!BR9-1)*100,0)</f>
        <v>8.8817841970012523E-14</v>
      </c>
      <c r="BS9" s="272">
        <f>IFERROR(('Sim_MIP_Of_(IxI)'!BS9/'MIP(IxI)_TFEVP'!BS9-1)*100,0)</f>
        <v>-1.3322676295501878E-13</v>
      </c>
      <c r="BT9" s="272">
        <f>IFERROR(('Sim_MIP_Of_(IxI)'!BT9/'MIP(IxI)_TFEVP'!BT9-1)*100,0)</f>
        <v>2.2204460492503131E-14</v>
      </c>
      <c r="BU9" s="272">
        <f>IFERROR(('Sim_MIP_Of_(IxI)'!BU9/'MIP(IxI)_TFEVP'!BU9-1)*100,0)</f>
        <v>-5.3290705182007514E-13</v>
      </c>
      <c r="BV9" s="272">
        <f>IFERROR(('Sim_MIP_Of_(IxI)'!BV9/'MIP(IxI)_TFEVP'!BV9-1)*100,0)</f>
        <v>2.2204460492503131E-14</v>
      </c>
      <c r="BW9" s="272">
        <f>IFERROR(('Sim_MIP_Of_(IxI)'!BW9/'MIP(IxI)_TFEVP'!BW9-1)*100,0)</f>
        <v>2.2204460492503131E-14</v>
      </c>
      <c r="BX9" s="272">
        <f>IFERROR(('Sim_MIP_Of_(IxI)'!BX9/'MIP(IxI)_TFEVP'!BX9-1)*100,0)</f>
        <v>2.4424906541753444E-13</v>
      </c>
      <c r="BY9" s="272">
        <f>IFERROR(('Sim_MIP_Of_(IxI)'!BY9/'MIP(IxI)_TFEVP'!BY9-1)*100,0)</f>
        <v>-5.5511151231257827E-14</v>
      </c>
      <c r="BZ9" s="272">
        <f>IFERROR(('Sim_MIP_Of_(IxI)'!BZ9/'MIP(IxI)_TFEVP'!BZ9-1)*100,0)</f>
        <v>-5.5511151231257827E-14</v>
      </c>
      <c r="CA9" s="273">
        <f>IFERROR(('Sim_MIP_Of_(IxI)'!CA9/'MIP(IxI)_TFEVP'!CA9-1)*100,0)</f>
        <v>0</v>
      </c>
      <c r="CB9" s="253">
        <f>IFERROR(('Sim_MIP_Of_(IxI)'!CB9/'MIP(IxI)_TFEVP'!CB9-1)*100,0)</f>
        <v>-5.5511151231257827E-14</v>
      </c>
      <c r="CC9" s="271">
        <f>IFERROR(('Sim_MIP_Of_(IxI)'!CC9/'MIP(IxI)_TFEVP'!CC9-1)*100,0)</f>
        <v>4.4408920985006262E-14</v>
      </c>
      <c r="CD9" s="272">
        <f>IFERROR(('Sim_MIP_Of_(IxI)'!CD9/'MIP(IxI)_TFEVP'!CD9-1)*100,0)</f>
        <v>0</v>
      </c>
      <c r="CE9" s="272">
        <f>IFERROR(('Sim_MIP_Of_(IxI)'!CE9/'MIP(IxI)_TFEVP'!CE9-1)*100,0)</f>
        <v>0</v>
      </c>
      <c r="CF9" s="272">
        <f>IFERROR(('Sim_MIP_Of_(IxI)'!CF9/'MIP(IxI)_TFEVP'!CF9-1)*100,0)</f>
        <v>-8.8817841970012523E-14</v>
      </c>
      <c r="CG9" s="272">
        <f>IFERROR(('Sim_MIP_Of_(IxI)'!CG9/'MIP(IxI)_TFEVP'!CG9-1)*100,0)</f>
        <v>2.2204460492503131E-14</v>
      </c>
      <c r="CH9" s="282">
        <f>IFERROR(('Sim_MIP_Of_(IxI)'!CH9/'MIP(IxI)_TFEVP'!CH9-1)*100,0)</f>
        <v>3.7747582837255322E-13</v>
      </c>
      <c r="CI9" s="278">
        <f>IFERROR(('Sim_MIP_Of_(IxI)'!CI9/'MIP(IxI)_TFEVP'!CI9-1)*100,0)</f>
        <v>-5.5511151231257827E-14</v>
      </c>
    </row>
    <row r="10" spans="1:93" ht="19.5" x14ac:dyDescent="0.25">
      <c r="A10" s="30"/>
      <c r="B10" s="42" t="s">
        <v>1</v>
      </c>
      <c r="C10" s="43" t="s">
        <v>112</v>
      </c>
      <c r="D10" s="246">
        <f>IFERROR(('Sim_MIP_Of_(IxI)'!D10/'MIP(IxI)_TFEVP'!D10-1)*100,0)</f>
        <v>-3.1086244689504383E-13</v>
      </c>
      <c r="E10" s="247">
        <f>IFERROR(('Sim_MIP_Of_(IxI)'!E10/'MIP(IxI)_TFEVP'!E10-1)*100,0)</f>
        <v>-8.8817841970012523E-14</v>
      </c>
      <c r="F10" s="247">
        <f>IFERROR(('Sim_MIP_Of_(IxI)'!F10/'MIP(IxI)_TFEVP'!F10-1)*100,0)</f>
        <v>-1.8873791418627661E-13</v>
      </c>
      <c r="G10" s="247">
        <f>IFERROR(('Sim_MIP_Of_(IxI)'!G10/'MIP(IxI)_TFEVP'!G10-1)*100,0)</f>
        <v>-4.3298697960381105E-13</v>
      </c>
      <c r="H10" s="247">
        <f>IFERROR(('Sim_MIP_Of_(IxI)'!H10/'MIP(IxI)_TFEVP'!H10-1)*100,0)</f>
        <v>-1.7763568394002505E-13</v>
      </c>
      <c r="I10" s="247">
        <f>IFERROR(('Sim_MIP_Of_(IxI)'!I10/'MIP(IxI)_TFEVP'!I10-1)*100,0)</f>
        <v>-6.6613381477509392E-14</v>
      </c>
      <c r="J10" s="247">
        <f>IFERROR(('Sim_MIP_Of_(IxI)'!J10/'MIP(IxI)_TFEVP'!J10-1)*100,0)</f>
        <v>-4.6629367034256575E-13</v>
      </c>
      <c r="K10" s="247">
        <f>IFERROR(('Sim_MIP_Of_(IxI)'!K10/'MIP(IxI)_TFEVP'!K10-1)*100,0)</f>
        <v>-5.5511151231257827E-14</v>
      </c>
      <c r="L10" s="247">
        <f>IFERROR(('Sim_MIP_Of_(IxI)'!L10/'MIP(IxI)_TFEVP'!L10-1)*100,0)</f>
        <v>-3.219646771412954E-13</v>
      </c>
      <c r="M10" s="247">
        <f>IFERROR(('Sim_MIP_Of_(IxI)'!M10/'MIP(IxI)_TFEVP'!M10-1)*100,0)</f>
        <v>-4.7739590058881731E-13</v>
      </c>
      <c r="N10" s="247">
        <f>IFERROR(('Sim_MIP_Of_(IxI)'!N10/'MIP(IxI)_TFEVP'!N10-1)*100,0)</f>
        <v>-4.7739590058881731E-13</v>
      </c>
      <c r="O10" s="247">
        <f>IFERROR(('Sim_MIP_Of_(IxI)'!O10/'MIP(IxI)_TFEVP'!O10-1)*100,0)</f>
        <v>-3.1086244689504383E-13</v>
      </c>
      <c r="P10" s="247">
        <f>IFERROR(('Sim_MIP_Of_(IxI)'!P10/'MIP(IxI)_TFEVP'!P10-1)*100,0)</f>
        <v>-1.1102230246251565E-13</v>
      </c>
      <c r="Q10" s="247">
        <f>IFERROR(('Sim_MIP_Of_(IxI)'!Q10/'MIP(IxI)_TFEVP'!Q10-1)*100,0)</f>
        <v>-1.6653345369377348E-13</v>
      </c>
      <c r="R10" s="247">
        <f>IFERROR(('Sim_MIP_Of_(IxI)'!R10/'MIP(IxI)_TFEVP'!R10-1)*100,0)</f>
        <v>-1.9984014443252818E-13</v>
      </c>
      <c r="S10" s="247">
        <f>IFERROR(('Sim_MIP_Of_(IxI)'!S10/'MIP(IxI)_TFEVP'!S10-1)*100,0)</f>
        <v>-2.4424906541753444E-13</v>
      </c>
      <c r="T10" s="247">
        <f>IFERROR(('Sim_MIP_Of_(IxI)'!T10/'MIP(IxI)_TFEVP'!T10-1)*100,0)</f>
        <v>-2.55351295663786E-13</v>
      </c>
      <c r="U10" s="247">
        <f>IFERROR(('Sim_MIP_Of_(IxI)'!U10/'MIP(IxI)_TFEVP'!U10-1)*100,0)</f>
        <v>-3.8857805861880479E-13</v>
      </c>
      <c r="V10" s="247">
        <f>IFERROR(('Sim_MIP_Of_(IxI)'!V10/'MIP(IxI)_TFEVP'!V10-1)*100,0)</f>
        <v>-4.6629367034256575E-13</v>
      </c>
      <c r="W10" s="247">
        <f>IFERROR(('Sim_MIP_Of_(IxI)'!W10/'MIP(IxI)_TFEVP'!W10-1)*100,0)</f>
        <v>-2.4424906541753444E-13</v>
      </c>
      <c r="X10" s="247">
        <f>IFERROR(('Sim_MIP_Of_(IxI)'!X10/'MIP(IxI)_TFEVP'!X10-1)*100,0)</f>
        <v>-1.1102230246251565E-13</v>
      </c>
      <c r="Y10" s="247">
        <f>IFERROR(('Sim_MIP_Of_(IxI)'!Y10/'MIP(IxI)_TFEVP'!Y10-1)*100,0)</f>
        <v>-5.2180482157382357E-13</v>
      </c>
      <c r="Z10" s="247">
        <f>IFERROR(('Sim_MIP_Of_(IxI)'!Z10/'MIP(IxI)_TFEVP'!Z10-1)*100,0)</f>
        <v>-2.7755575615628914E-13</v>
      </c>
      <c r="AA10" s="247">
        <f>IFERROR(('Sim_MIP_Of_(IxI)'!AA10/'MIP(IxI)_TFEVP'!AA10-1)*100,0)</f>
        <v>1.1102230246251565E-13</v>
      </c>
      <c r="AB10" s="247">
        <f>IFERROR(('Sim_MIP_Of_(IxI)'!AB10/'MIP(IxI)_TFEVP'!AB10-1)*100,0)</f>
        <v>-2.6645352591003757E-13</v>
      </c>
      <c r="AC10" s="247">
        <f>IFERROR(('Sim_MIP_Of_(IxI)'!AC10/'MIP(IxI)_TFEVP'!AC10-1)*100,0)</f>
        <v>-3.7747582837255322E-13</v>
      </c>
      <c r="AD10" s="247">
        <f>IFERROR(('Sim_MIP_Of_(IxI)'!AD10/'MIP(IxI)_TFEVP'!AD10-1)*100,0)</f>
        <v>-1.5543122344752192E-13</v>
      </c>
      <c r="AE10" s="247">
        <f>IFERROR(('Sim_MIP_Of_(IxI)'!AE10/'MIP(IxI)_TFEVP'!AE10-1)*100,0)</f>
        <v>-1.7763568394002505E-13</v>
      </c>
      <c r="AF10" s="247">
        <f>IFERROR(('Sim_MIP_Of_(IxI)'!AF10/'MIP(IxI)_TFEVP'!AF10-1)*100,0)</f>
        <v>-3.4416913763379853E-13</v>
      </c>
      <c r="AG10" s="247">
        <f>IFERROR(('Sim_MIP_Of_(IxI)'!AG10/'MIP(IxI)_TFEVP'!AG10-1)*100,0)</f>
        <v>-2.1094237467877974E-13</v>
      </c>
      <c r="AH10" s="247">
        <f>IFERROR(('Sim_MIP_Of_(IxI)'!AH10/'MIP(IxI)_TFEVP'!AH10-1)*100,0)</f>
        <v>8.8817841970012523E-14</v>
      </c>
      <c r="AI10" s="247">
        <f>IFERROR(('Sim_MIP_Of_(IxI)'!AI10/'MIP(IxI)_TFEVP'!AI10-1)*100,0)</f>
        <v>-2.3314683517128287E-13</v>
      </c>
      <c r="AJ10" s="247">
        <f>IFERROR(('Sim_MIP_Of_(IxI)'!AJ10/'MIP(IxI)_TFEVP'!AJ10-1)*100,0)</f>
        <v>0</v>
      </c>
      <c r="AK10" s="247">
        <f>IFERROR(('Sim_MIP_Of_(IxI)'!AK10/'MIP(IxI)_TFEVP'!AK10-1)*100,0)</f>
        <v>-1.5543122344752192E-13</v>
      </c>
      <c r="AL10" s="247">
        <f>IFERROR(('Sim_MIP_Of_(IxI)'!AL10/'MIP(IxI)_TFEVP'!AL10-1)*100,0)</f>
        <v>8.8817841970012523E-14</v>
      </c>
      <c r="AM10" s="247">
        <f>IFERROR(('Sim_MIP_Of_(IxI)'!AM10/'MIP(IxI)_TFEVP'!AM10-1)*100,0)</f>
        <v>-3.5527136788005009E-13</v>
      </c>
      <c r="AN10" s="247">
        <f>IFERROR(('Sim_MIP_Of_(IxI)'!AN10/'MIP(IxI)_TFEVP'!AN10-1)*100,0)</f>
        <v>-2.1094237467877974E-13</v>
      </c>
      <c r="AO10" s="247">
        <f>IFERROR(('Sim_MIP_Of_(IxI)'!AO10/'MIP(IxI)_TFEVP'!AO10-1)*100,0)</f>
        <v>-3.219646771412954E-13</v>
      </c>
      <c r="AP10" s="247">
        <f>IFERROR(('Sim_MIP_Of_(IxI)'!AP10/'MIP(IxI)_TFEVP'!AP10-1)*100,0)</f>
        <v>-2.2204460492503131E-13</v>
      </c>
      <c r="AQ10" s="247">
        <f>IFERROR(('Sim_MIP_Of_(IxI)'!AQ10/'MIP(IxI)_TFEVP'!AQ10-1)*100,0)</f>
        <v>-2.886579864025407E-13</v>
      </c>
      <c r="AR10" s="247">
        <f>IFERROR(('Sim_MIP_Of_(IxI)'!AR10/'MIP(IxI)_TFEVP'!AR10-1)*100,0)</f>
        <v>-1.1102230246251565E-13</v>
      </c>
      <c r="AS10" s="247">
        <f>IFERROR(('Sim_MIP_Of_(IxI)'!AS10/'MIP(IxI)_TFEVP'!AS10-1)*100,0)</f>
        <v>-2.2204460492503131E-13</v>
      </c>
      <c r="AT10" s="247">
        <f>IFERROR(('Sim_MIP_Of_(IxI)'!AT10/'MIP(IxI)_TFEVP'!AT10-1)*100,0)</f>
        <v>-7.7715611723760958E-14</v>
      </c>
      <c r="AU10" s="247">
        <f>IFERROR(('Sim_MIP_Of_(IxI)'!AU10/'MIP(IxI)_TFEVP'!AU10-1)*100,0)</f>
        <v>-5.5511151231257827E-14</v>
      </c>
      <c r="AV10" s="247">
        <f>IFERROR(('Sim_MIP_Of_(IxI)'!AV10/'MIP(IxI)_TFEVP'!AV10-1)*100,0)</f>
        <v>-5.2180482157382357E-13</v>
      </c>
      <c r="AW10" s="247">
        <f>IFERROR(('Sim_MIP_Of_(IxI)'!AW10/'MIP(IxI)_TFEVP'!AW10-1)*100,0)</f>
        <v>-4.6629367034256575E-13</v>
      </c>
      <c r="AX10" s="247">
        <f>IFERROR(('Sim_MIP_Of_(IxI)'!AX10/'MIP(IxI)_TFEVP'!AX10-1)*100,0)</f>
        <v>1.3322676295501878E-13</v>
      </c>
      <c r="AY10" s="247">
        <f>IFERROR(('Sim_MIP_Of_(IxI)'!AY10/'MIP(IxI)_TFEVP'!AY10-1)*100,0)</f>
        <v>-5.8841820305133297E-13</v>
      </c>
      <c r="AZ10" s="247">
        <f>IFERROR(('Sim_MIP_Of_(IxI)'!AZ10/'MIP(IxI)_TFEVP'!AZ10-1)*100,0)</f>
        <v>-5.5511151231257827E-14</v>
      </c>
      <c r="BA10" s="247">
        <f>IFERROR(('Sim_MIP_Of_(IxI)'!BA10/'MIP(IxI)_TFEVP'!BA10-1)*100,0)</f>
        <v>-2.1094237467877974E-13</v>
      </c>
      <c r="BB10" s="247">
        <f>IFERROR(('Sim_MIP_Of_(IxI)'!BB10/'MIP(IxI)_TFEVP'!BB10-1)*100,0)</f>
        <v>-7.7715611723760958E-14</v>
      </c>
      <c r="BC10" s="247">
        <f>IFERROR(('Sim_MIP_Of_(IxI)'!BC10/'MIP(IxI)_TFEVP'!BC10-1)*100,0)</f>
        <v>-1.8873791418627661E-13</v>
      </c>
      <c r="BD10" s="247">
        <f>IFERROR(('Sim_MIP_Of_(IxI)'!BD10/'MIP(IxI)_TFEVP'!BD10-1)*100,0)</f>
        <v>-3.5527136788005009E-13</v>
      </c>
      <c r="BE10" s="247">
        <f>IFERROR(('Sim_MIP_Of_(IxI)'!BE10/'MIP(IxI)_TFEVP'!BE10-1)*100,0)</f>
        <v>-2.2204460492503131E-13</v>
      </c>
      <c r="BF10" s="247">
        <f>IFERROR(('Sim_MIP_Of_(IxI)'!BF10/'MIP(IxI)_TFEVP'!BF10-1)*100,0)</f>
        <v>-4.2188474935755949E-13</v>
      </c>
      <c r="BG10" s="247">
        <f>IFERROR(('Sim_MIP_Of_(IxI)'!BG10/'MIP(IxI)_TFEVP'!BG10-1)*100,0)</f>
        <v>-2.4424906541753444E-13</v>
      </c>
      <c r="BH10" s="247">
        <f>IFERROR(('Sim_MIP_Of_(IxI)'!BH10/'MIP(IxI)_TFEVP'!BH10-1)*100,0)</f>
        <v>-3.219646771412954E-13</v>
      </c>
      <c r="BI10" s="247">
        <f>IFERROR(('Sim_MIP_Of_(IxI)'!BI10/'MIP(IxI)_TFEVP'!BI10-1)*100,0)</f>
        <v>-4.4408920985006262E-14</v>
      </c>
      <c r="BJ10" s="247">
        <f>IFERROR(('Sim_MIP_Of_(IxI)'!BJ10/'MIP(IxI)_TFEVP'!BJ10-1)*100,0)</f>
        <v>-1.9984014443252818E-13</v>
      </c>
      <c r="BK10" s="247">
        <f>IFERROR(('Sim_MIP_Of_(IxI)'!BK10/'MIP(IxI)_TFEVP'!BK10-1)*100,0)</f>
        <v>-1.5543122344752192E-13</v>
      </c>
      <c r="BL10" s="247">
        <f>IFERROR(('Sim_MIP_Of_(IxI)'!BL10/'MIP(IxI)_TFEVP'!BL10-1)*100,0)</f>
        <v>-4.4408920985006262E-14</v>
      </c>
      <c r="BM10" s="247">
        <f>IFERROR(('Sim_MIP_Of_(IxI)'!BM10/'MIP(IxI)_TFEVP'!BM10-1)*100,0)</f>
        <v>-2.55351295663786E-13</v>
      </c>
      <c r="BN10" s="247">
        <f>IFERROR(('Sim_MIP_Of_(IxI)'!BN10/'MIP(IxI)_TFEVP'!BN10-1)*100,0)</f>
        <v>-7.7715611723760958E-14</v>
      </c>
      <c r="BO10" s="247">
        <f>IFERROR(('Sim_MIP_Of_(IxI)'!BO10/'MIP(IxI)_TFEVP'!BO10-1)*100,0)</f>
        <v>-4.4408920985006262E-13</v>
      </c>
      <c r="BP10" s="247">
        <f>IFERROR(('Sim_MIP_Of_(IxI)'!BP10/'MIP(IxI)_TFEVP'!BP10-1)*100,0)</f>
        <v>-2.1094237467877974E-13</v>
      </c>
      <c r="BQ10" s="247">
        <f>IFERROR(('Sim_MIP_Of_(IxI)'!BQ10/'MIP(IxI)_TFEVP'!BQ10-1)*100,0)</f>
        <v>-1.5543122344752192E-13</v>
      </c>
      <c r="BR10" s="247">
        <f>IFERROR(('Sim_MIP_Of_(IxI)'!BR10/'MIP(IxI)_TFEVP'!BR10-1)*100,0)</f>
        <v>-2.886579864025407E-13</v>
      </c>
      <c r="BS10" s="247">
        <f>IFERROR(('Sim_MIP_Of_(IxI)'!BS10/'MIP(IxI)_TFEVP'!BS10-1)*100,0)</f>
        <v>6.6613381477509392E-14</v>
      </c>
      <c r="BT10" s="247">
        <f>IFERROR(('Sim_MIP_Of_(IxI)'!BT10/'MIP(IxI)_TFEVP'!BT10-1)*100,0)</f>
        <v>-3.7747582837255322E-13</v>
      </c>
      <c r="BU10" s="247">
        <f>IFERROR(('Sim_MIP_Of_(IxI)'!BU10/'MIP(IxI)_TFEVP'!BU10-1)*100,0)</f>
        <v>-4.8849813083506888E-13</v>
      </c>
      <c r="BV10" s="247">
        <f>IFERROR(('Sim_MIP_Of_(IxI)'!BV10/'MIP(IxI)_TFEVP'!BV10-1)*100,0)</f>
        <v>-2.3314683517128287E-13</v>
      </c>
      <c r="BW10" s="247">
        <f>IFERROR(('Sim_MIP_Of_(IxI)'!BW10/'MIP(IxI)_TFEVP'!BW10-1)*100,0)</f>
        <v>-7.5495165674510645E-13</v>
      </c>
      <c r="BX10" s="247">
        <f>IFERROR(('Sim_MIP_Of_(IxI)'!BX10/'MIP(IxI)_TFEVP'!BX10-1)*100,0)</f>
        <v>1.1102230246251565E-13</v>
      </c>
      <c r="BY10" s="247">
        <f>IFERROR(('Sim_MIP_Of_(IxI)'!BY10/'MIP(IxI)_TFEVP'!BY10-1)*100,0)</f>
        <v>-3.3306690738754696E-13</v>
      </c>
      <c r="BZ10" s="247">
        <f>IFERROR(('Sim_MIP_Of_(IxI)'!BZ10/'MIP(IxI)_TFEVP'!BZ10-1)*100,0)</f>
        <v>4.4408920985006262E-14</v>
      </c>
      <c r="CA10" s="265">
        <f>IFERROR(('Sim_MIP_Of_(IxI)'!CA10/'MIP(IxI)_TFEVP'!CA10-1)*100,0)</f>
        <v>0</v>
      </c>
      <c r="CB10" s="256">
        <f>IFERROR(('Sim_MIP_Of_(IxI)'!CB10/'MIP(IxI)_TFEVP'!CB10-1)*100,0)</f>
        <v>-2.2204460492503131E-13</v>
      </c>
      <c r="CC10" s="246">
        <f>IFERROR(('Sim_MIP_Of_(IxI)'!CC10/'MIP(IxI)_TFEVP'!CC10-1)*100,0)</f>
        <v>-1.5543122344752192E-13</v>
      </c>
      <c r="CD10" s="247">
        <f>IFERROR(('Sim_MIP_Of_(IxI)'!CD10/'MIP(IxI)_TFEVP'!CD10-1)*100,0)</f>
        <v>0</v>
      </c>
      <c r="CE10" s="247">
        <f>IFERROR(('Sim_MIP_Of_(IxI)'!CE10/'MIP(IxI)_TFEVP'!CE10-1)*100,0)</f>
        <v>0</v>
      </c>
      <c r="CF10" s="247">
        <f>IFERROR(('Sim_MIP_Of_(IxI)'!CF10/'MIP(IxI)_TFEVP'!CF10-1)*100,0)</f>
        <v>-5.5511151231257827E-14</v>
      </c>
      <c r="CG10" s="247">
        <f>IFERROR(('Sim_MIP_Of_(IxI)'!CG10/'MIP(IxI)_TFEVP'!CG10-1)*100,0)</f>
        <v>-2.2204460492503131E-13</v>
      </c>
      <c r="CH10" s="248">
        <f>IFERROR(('Sim_MIP_Of_(IxI)'!CH10/'MIP(IxI)_TFEVP'!CH10-1)*100,0)</f>
        <v>4.4408920985006262E-14</v>
      </c>
      <c r="CI10" s="279">
        <f>IFERROR(('Sim_MIP_Of_(IxI)'!CI10/'MIP(IxI)_TFEVP'!CI10-1)*100,0)</f>
        <v>-2.2204460492503131E-13</v>
      </c>
    </row>
    <row r="11" spans="1:93" ht="19.5" x14ac:dyDescent="0.25">
      <c r="A11" s="30"/>
      <c r="B11" s="42" t="s">
        <v>2</v>
      </c>
      <c r="C11" s="43" t="s">
        <v>113</v>
      </c>
      <c r="D11" s="246">
        <f>IFERROR(('Sim_MIP_Of_(IxI)'!D11/'MIP(IxI)_TFEVP'!D11-1)*100,0)</f>
        <v>4.4408920985006262E-13</v>
      </c>
      <c r="E11" s="247">
        <f>IFERROR(('Sim_MIP_Of_(IxI)'!E11/'MIP(IxI)_TFEVP'!E11-1)*100,0)</f>
        <v>6.6613381477509392E-14</v>
      </c>
      <c r="F11" s="247">
        <f>IFERROR(('Sim_MIP_Of_(IxI)'!F11/'MIP(IxI)_TFEVP'!F11-1)*100,0)</f>
        <v>1.1102230246251565E-13</v>
      </c>
      <c r="G11" s="247">
        <f>IFERROR(('Sim_MIP_Of_(IxI)'!G11/'MIP(IxI)_TFEVP'!G11-1)*100,0)</f>
        <v>1.1102230246251565E-13</v>
      </c>
      <c r="H11" s="247">
        <f>IFERROR(('Sim_MIP_Of_(IxI)'!H11/'MIP(IxI)_TFEVP'!H11-1)*100,0)</f>
        <v>1.5543122344752192E-13</v>
      </c>
      <c r="I11" s="247">
        <f>IFERROR(('Sim_MIP_Of_(IxI)'!I11/'MIP(IxI)_TFEVP'!I11-1)*100,0)</f>
        <v>1.1102230246251565E-13</v>
      </c>
      <c r="J11" s="247">
        <f>IFERROR(('Sim_MIP_Of_(IxI)'!J11/'MIP(IxI)_TFEVP'!J11-1)*100,0)</f>
        <v>3.3306690738754696E-13</v>
      </c>
      <c r="K11" s="247">
        <f>IFERROR(('Sim_MIP_Of_(IxI)'!K11/'MIP(IxI)_TFEVP'!K11-1)*100,0)</f>
        <v>-4.4408920985006262E-14</v>
      </c>
      <c r="L11" s="247">
        <f>IFERROR(('Sim_MIP_Of_(IxI)'!L11/'MIP(IxI)_TFEVP'!L11-1)*100,0)</f>
        <v>2.2204460492503131E-13</v>
      </c>
      <c r="M11" s="247">
        <f>IFERROR(('Sim_MIP_Of_(IxI)'!M11/'MIP(IxI)_TFEVP'!M11-1)*100,0)</f>
        <v>2.4424906541753444E-13</v>
      </c>
      <c r="N11" s="247">
        <f>IFERROR(('Sim_MIP_Of_(IxI)'!N11/'MIP(IxI)_TFEVP'!N11-1)*100,0)</f>
        <v>1.1102230246251565E-13</v>
      </c>
      <c r="O11" s="247">
        <f>IFERROR(('Sim_MIP_Of_(IxI)'!O11/'MIP(IxI)_TFEVP'!O11-1)*100,0)</f>
        <v>1.9984014443252818E-13</v>
      </c>
      <c r="P11" s="247">
        <f>IFERROR(('Sim_MIP_Of_(IxI)'!P11/'MIP(IxI)_TFEVP'!P11-1)*100,0)</f>
        <v>1.9984014443252818E-13</v>
      </c>
      <c r="Q11" s="247">
        <f>IFERROR(('Sim_MIP_Of_(IxI)'!Q11/'MIP(IxI)_TFEVP'!Q11-1)*100,0)</f>
        <v>0</v>
      </c>
      <c r="R11" s="247">
        <f>IFERROR(('Sim_MIP_Of_(IxI)'!R11/'MIP(IxI)_TFEVP'!R11-1)*100,0)</f>
        <v>1.9984014443252818E-13</v>
      </c>
      <c r="S11" s="247">
        <f>IFERROR(('Sim_MIP_Of_(IxI)'!S11/'MIP(IxI)_TFEVP'!S11-1)*100,0)</f>
        <v>0</v>
      </c>
      <c r="T11" s="247">
        <f>IFERROR(('Sim_MIP_Of_(IxI)'!T11/'MIP(IxI)_TFEVP'!T11-1)*100,0)</f>
        <v>2.4424906541753444E-13</v>
      </c>
      <c r="U11" s="247">
        <f>IFERROR(('Sim_MIP_Of_(IxI)'!U11/'MIP(IxI)_TFEVP'!U11-1)*100,0)</f>
        <v>2.2204460492503131E-13</v>
      </c>
      <c r="V11" s="247">
        <f>IFERROR(('Sim_MIP_Of_(IxI)'!V11/'MIP(IxI)_TFEVP'!V11-1)*100,0)</f>
        <v>4.4408920985006262E-14</v>
      </c>
      <c r="W11" s="247">
        <f>IFERROR(('Sim_MIP_Of_(IxI)'!W11/'MIP(IxI)_TFEVP'!W11-1)*100,0)</f>
        <v>3.5527136788005009E-13</v>
      </c>
      <c r="X11" s="247">
        <f>IFERROR(('Sim_MIP_Of_(IxI)'!X11/'MIP(IxI)_TFEVP'!X11-1)*100,0)</f>
        <v>-4.3298697960381105E-13</v>
      </c>
      <c r="Y11" s="247">
        <f>IFERROR(('Sim_MIP_Of_(IxI)'!Y11/'MIP(IxI)_TFEVP'!Y11-1)*100,0)</f>
        <v>-1.1102230246251565E-14</v>
      </c>
      <c r="Z11" s="247">
        <f>IFERROR(('Sim_MIP_Of_(IxI)'!Z11/'MIP(IxI)_TFEVP'!Z11-1)*100,0)</f>
        <v>8.8817841970012523E-14</v>
      </c>
      <c r="AA11" s="247">
        <f>IFERROR(('Sim_MIP_Of_(IxI)'!AA11/'MIP(IxI)_TFEVP'!AA11-1)*100,0)</f>
        <v>1.1102230246251565E-13</v>
      </c>
      <c r="AB11" s="247">
        <f>IFERROR(('Sim_MIP_Of_(IxI)'!AB11/'MIP(IxI)_TFEVP'!AB11-1)*100,0)</f>
        <v>1.9984014443252818E-13</v>
      </c>
      <c r="AC11" s="247">
        <f>IFERROR(('Sim_MIP_Of_(IxI)'!AC11/'MIP(IxI)_TFEVP'!AC11-1)*100,0)</f>
        <v>3.9968028886505635E-13</v>
      </c>
      <c r="AD11" s="247">
        <f>IFERROR(('Sim_MIP_Of_(IxI)'!AD11/'MIP(IxI)_TFEVP'!AD11-1)*100,0)</f>
        <v>-3.3306690738754696E-14</v>
      </c>
      <c r="AE11" s="247">
        <f>IFERROR(('Sim_MIP_Of_(IxI)'!AE11/'MIP(IxI)_TFEVP'!AE11-1)*100,0)</f>
        <v>1.7763568394002505E-13</v>
      </c>
      <c r="AF11" s="247">
        <f>IFERROR(('Sim_MIP_Of_(IxI)'!AF11/'MIP(IxI)_TFEVP'!AF11-1)*100,0)</f>
        <v>2.4424906541753444E-13</v>
      </c>
      <c r="AG11" s="247">
        <f>IFERROR(('Sim_MIP_Of_(IxI)'!AG11/'MIP(IxI)_TFEVP'!AG11-1)*100,0)</f>
        <v>3.7747582837255322E-13</v>
      </c>
      <c r="AH11" s="247">
        <f>IFERROR(('Sim_MIP_Of_(IxI)'!AH11/'MIP(IxI)_TFEVP'!AH11-1)*100,0)</f>
        <v>-4.4408920985006262E-14</v>
      </c>
      <c r="AI11" s="247">
        <f>IFERROR(('Sim_MIP_Of_(IxI)'!AI11/'MIP(IxI)_TFEVP'!AI11-1)*100,0)</f>
        <v>5.773159728050814E-13</v>
      </c>
      <c r="AJ11" s="247">
        <f>IFERROR(('Sim_MIP_Of_(IxI)'!AJ11/'MIP(IxI)_TFEVP'!AJ11-1)*100,0)</f>
        <v>0</v>
      </c>
      <c r="AK11" s="247">
        <f>IFERROR(('Sim_MIP_Of_(IxI)'!AK11/'MIP(IxI)_TFEVP'!AK11-1)*100,0)</f>
        <v>-1.8873791418627661E-13</v>
      </c>
      <c r="AL11" s="247">
        <f>IFERROR(('Sim_MIP_Of_(IxI)'!AL11/'MIP(IxI)_TFEVP'!AL11-1)*100,0)</f>
        <v>0</v>
      </c>
      <c r="AM11" s="247">
        <f>IFERROR(('Sim_MIP_Of_(IxI)'!AM11/'MIP(IxI)_TFEVP'!AM11-1)*100,0)</f>
        <v>-1.3322676295501878E-13</v>
      </c>
      <c r="AN11" s="247">
        <f>IFERROR(('Sim_MIP_Of_(IxI)'!AN11/'MIP(IxI)_TFEVP'!AN11-1)*100,0)</f>
        <v>1.9984014443252818E-13</v>
      </c>
      <c r="AO11" s="247">
        <f>IFERROR(('Sim_MIP_Of_(IxI)'!AO11/'MIP(IxI)_TFEVP'!AO11-1)*100,0)</f>
        <v>1.1102230246251565E-13</v>
      </c>
      <c r="AP11" s="247">
        <f>IFERROR(('Sim_MIP_Of_(IxI)'!AP11/'MIP(IxI)_TFEVP'!AP11-1)*100,0)</f>
        <v>5.3290705182007514E-13</v>
      </c>
      <c r="AQ11" s="247">
        <f>IFERROR(('Sim_MIP_Of_(IxI)'!AQ11/'MIP(IxI)_TFEVP'!AQ11-1)*100,0)</f>
        <v>2.2204460492503131E-13</v>
      </c>
      <c r="AR11" s="247">
        <f>IFERROR(('Sim_MIP_Of_(IxI)'!AR11/'MIP(IxI)_TFEVP'!AR11-1)*100,0)</f>
        <v>4.4408920985006262E-14</v>
      </c>
      <c r="AS11" s="247">
        <f>IFERROR(('Sim_MIP_Of_(IxI)'!AS11/'MIP(IxI)_TFEVP'!AS11-1)*100,0)</f>
        <v>8.8817841970012523E-14</v>
      </c>
      <c r="AT11" s="247">
        <f>IFERROR(('Sim_MIP_Of_(IxI)'!AT11/'MIP(IxI)_TFEVP'!AT11-1)*100,0)</f>
        <v>-6.6613381477509392E-14</v>
      </c>
      <c r="AU11" s="247">
        <f>IFERROR(('Sim_MIP_Of_(IxI)'!AU11/'MIP(IxI)_TFEVP'!AU11-1)*100,0)</f>
        <v>-2.9976021664879227E-13</v>
      </c>
      <c r="AV11" s="247">
        <f>IFERROR(('Sim_MIP_Of_(IxI)'!AV11/'MIP(IxI)_TFEVP'!AV11-1)*100,0)</f>
        <v>1.9984014443252818E-13</v>
      </c>
      <c r="AW11" s="247">
        <f>IFERROR(('Sim_MIP_Of_(IxI)'!AW11/'MIP(IxI)_TFEVP'!AW11-1)*100,0)</f>
        <v>2.886579864025407E-13</v>
      </c>
      <c r="AX11" s="247">
        <f>IFERROR(('Sim_MIP_Of_(IxI)'!AX11/'MIP(IxI)_TFEVP'!AX11-1)*100,0)</f>
        <v>6.6613381477509392E-14</v>
      </c>
      <c r="AY11" s="247">
        <f>IFERROR(('Sim_MIP_Of_(IxI)'!AY11/'MIP(IxI)_TFEVP'!AY11-1)*100,0)</f>
        <v>0</v>
      </c>
      <c r="AZ11" s="247">
        <f>IFERROR(('Sim_MIP_Of_(IxI)'!AZ11/'MIP(IxI)_TFEVP'!AZ11-1)*100,0)</f>
        <v>-1.3322676295501878E-13</v>
      </c>
      <c r="BA11" s="247">
        <f>IFERROR(('Sim_MIP_Of_(IxI)'!BA11/'MIP(IxI)_TFEVP'!BA11-1)*100,0)</f>
        <v>1.3322676295501878E-13</v>
      </c>
      <c r="BB11" s="247">
        <f>IFERROR(('Sim_MIP_Of_(IxI)'!BB11/'MIP(IxI)_TFEVP'!BB11-1)*100,0)</f>
        <v>1.9984014443252818E-13</v>
      </c>
      <c r="BC11" s="247">
        <f>IFERROR(('Sim_MIP_Of_(IxI)'!BC11/'MIP(IxI)_TFEVP'!BC11-1)*100,0)</f>
        <v>1.1102230246251565E-13</v>
      </c>
      <c r="BD11" s="247">
        <f>IFERROR(('Sim_MIP_Of_(IxI)'!BD11/'MIP(IxI)_TFEVP'!BD11-1)*100,0)</f>
        <v>3.3306690738754696E-13</v>
      </c>
      <c r="BE11" s="247">
        <f>IFERROR(('Sim_MIP_Of_(IxI)'!BE11/'MIP(IxI)_TFEVP'!BE11-1)*100,0)</f>
        <v>1.1102230246251565E-13</v>
      </c>
      <c r="BF11" s="247">
        <f>IFERROR(('Sim_MIP_Of_(IxI)'!BF11/'MIP(IxI)_TFEVP'!BF11-1)*100,0)</f>
        <v>0</v>
      </c>
      <c r="BG11" s="247">
        <f>IFERROR(('Sim_MIP_Of_(IxI)'!BG11/'MIP(IxI)_TFEVP'!BG11-1)*100,0)</f>
        <v>0</v>
      </c>
      <c r="BH11" s="247">
        <f>IFERROR(('Sim_MIP_Of_(IxI)'!BH11/'MIP(IxI)_TFEVP'!BH11-1)*100,0)</f>
        <v>1.1102230246251565E-13</v>
      </c>
      <c r="BI11" s="247">
        <f>IFERROR(('Sim_MIP_Of_(IxI)'!BI11/'MIP(IxI)_TFEVP'!BI11-1)*100,0)</f>
        <v>2.2204460492503131E-13</v>
      </c>
      <c r="BJ11" s="247">
        <f>IFERROR(('Sim_MIP_Of_(IxI)'!BJ11/'MIP(IxI)_TFEVP'!BJ11-1)*100,0)</f>
        <v>3.5527136788005009E-13</v>
      </c>
      <c r="BK11" s="247">
        <f>IFERROR(('Sim_MIP_Of_(IxI)'!BK11/'MIP(IxI)_TFEVP'!BK11-1)*100,0)</f>
        <v>6.6613381477509392E-14</v>
      </c>
      <c r="BL11" s="247">
        <f>IFERROR(('Sim_MIP_Of_(IxI)'!BL11/'MIP(IxI)_TFEVP'!BL11-1)*100,0)</f>
        <v>1.3322676295501878E-13</v>
      </c>
      <c r="BM11" s="247">
        <f>IFERROR(('Sim_MIP_Of_(IxI)'!BM11/'MIP(IxI)_TFEVP'!BM11-1)*100,0)</f>
        <v>1.7763568394002505E-13</v>
      </c>
      <c r="BN11" s="247">
        <f>IFERROR(('Sim_MIP_Of_(IxI)'!BN11/'MIP(IxI)_TFEVP'!BN11-1)*100,0)</f>
        <v>1.1102230246251565E-13</v>
      </c>
      <c r="BO11" s="247">
        <f>IFERROR(('Sim_MIP_Of_(IxI)'!BO11/'MIP(IxI)_TFEVP'!BO11-1)*100,0)</f>
        <v>6.6613381477509392E-14</v>
      </c>
      <c r="BP11" s="247">
        <f>IFERROR(('Sim_MIP_Of_(IxI)'!BP11/'MIP(IxI)_TFEVP'!BP11-1)*100,0)</f>
        <v>8.8817841970012523E-14</v>
      </c>
      <c r="BQ11" s="247">
        <f>IFERROR(('Sim_MIP_Of_(IxI)'!BQ11/'MIP(IxI)_TFEVP'!BQ11-1)*100,0)</f>
        <v>1.7763568394002505E-13</v>
      </c>
      <c r="BR11" s="247">
        <f>IFERROR(('Sim_MIP_Of_(IxI)'!BR11/'MIP(IxI)_TFEVP'!BR11-1)*100,0)</f>
        <v>6.6613381477509392E-14</v>
      </c>
      <c r="BS11" s="247">
        <f>IFERROR(('Sim_MIP_Of_(IxI)'!BS11/'MIP(IxI)_TFEVP'!BS11-1)*100,0)</f>
        <v>1.9984014443252818E-13</v>
      </c>
      <c r="BT11" s="247">
        <f>IFERROR(('Sim_MIP_Of_(IxI)'!BT11/'MIP(IxI)_TFEVP'!BT11-1)*100,0)</f>
        <v>1.7763568394002505E-13</v>
      </c>
      <c r="BU11" s="247">
        <f>IFERROR(('Sim_MIP_Of_(IxI)'!BU11/'MIP(IxI)_TFEVP'!BU11-1)*100,0)</f>
        <v>3.9968028886505635E-13</v>
      </c>
      <c r="BV11" s="247">
        <f>IFERROR(('Sim_MIP_Of_(IxI)'!BV11/'MIP(IxI)_TFEVP'!BV11-1)*100,0)</f>
        <v>-5.5511151231257827E-14</v>
      </c>
      <c r="BW11" s="247">
        <f>IFERROR(('Sim_MIP_Of_(IxI)'!BW11/'MIP(IxI)_TFEVP'!BW11-1)*100,0)</f>
        <v>2.2204460492503131E-14</v>
      </c>
      <c r="BX11" s="247">
        <f>IFERROR(('Sim_MIP_Of_(IxI)'!BX11/'MIP(IxI)_TFEVP'!BX11-1)*100,0)</f>
        <v>4.4408920985006262E-14</v>
      </c>
      <c r="BY11" s="247">
        <f>IFERROR(('Sim_MIP_Of_(IxI)'!BY11/'MIP(IxI)_TFEVP'!BY11-1)*100,0)</f>
        <v>-1.5543122344752192E-13</v>
      </c>
      <c r="BZ11" s="247">
        <f>IFERROR(('Sim_MIP_Of_(IxI)'!BZ11/'MIP(IxI)_TFEVP'!BZ11-1)*100,0)</f>
        <v>3.7747582837255322E-13</v>
      </c>
      <c r="CA11" s="265">
        <f>IFERROR(('Sim_MIP_Of_(IxI)'!CA11/'MIP(IxI)_TFEVP'!CA11-1)*100,0)</f>
        <v>0</v>
      </c>
      <c r="CB11" s="256">
        <f>IFERROR(('Sim_MIP_Of_(IxI)'!CB11/'MIP(IxI)_TFEVP'!CB11-1)*100,0)</f>
        <v>4.4408920985006262E-14</v>
      </c>
      <c r="CC11" s="246">
        <f>IFERROR(('Sim_MIP_Of_(IxI)'!CC11/'MIP(IxI)_TFEVP'!CC11-1)*100,0)</f>
        <v>1.1102230246251565E-13</v>
      </c>
      <c r="CD11" s="247">
        <f>IFERROR(('Sim_MIP_Of_(IxI)'!CD11/'MIP(IxI)_TFEVP'!CD11-1)*100,0)</f>
        <v>0</v>
      </c>
      <c r="CE11" s="247">
        <f>IFERROR(('Sim_MIP_Of_(IxI)'!CE11/'MIP(IxI)_TFEVP'!CE11-1)*100,0)</f>
        <v>0</v>
      </c>
      <c r="CF11" s="247">
        <f>IFERROR(('Sim_MIP_Of_(IxI)'!CF11/'MIP(IxI)_TFEVP'!CF11-1)*100,0)</f>
        <v>7.9936057773011271E-13</v>
      </c>
      <c r="CG11" s="247">
        <f>IFERROR(('Sim_MIP_Of_(IxI)'!CG11/'MIP(IxI)_TFEVP'!CG11-1)*100,0)</f>
        <v>0</v>
      </c>
      <c r="CH11" s="248">
        <f>IFERROR(('Sim_MIP_Of_(IxI)'!CH11/'MIP(IxI)_TFEVP'!CH11-1)*100,0)</f>
        <v>-3.3306690738754696E-13</v>
      </c>
      <c r="CI11" s="279">
        <f>IFERROR(('Sim_MIP_Of_(IxI)'!CI11/'MIP(IxI)_TFEVP'!CI11-1)*100,0)</f>
        <v>1.1102230246251565E-13</v>
      </c>
    </row>
    <row r="12" spans="1:93" ht="19.5" x14ac:dyDescent="0.25">
      <c r="A12" s="30"/>
      <c r="B12" s="42" t="s">
        <v>3</v>
      </c>
      <c r="C12" s="43" t="s">
        <v>114</v>
      </c>
      <c r="D12" s="246">
        <f>IFERROR(('Sim_MIP_Of_(IxI)'!D12/'MIP(IxI)_TFEVP'!D12-1)*100,0)</f>
        <v>-6.6613381477509392E-14</v>
      </c>
      <c r="E12" s="247">
        <f>IFERROR(('Sim_MIP_Of_(IxI)'!E12/'MIP(IxI)_TFEVP'!E12-1)*100,0)</f>
        <v>-1.8873791418627661E-13</v>
      </c>
      <c r="F12" s="247">
        <f>IFERROR(('Sim_MIP_Of_(IxI)'!F12/'MIP(IxI)_TFEVP'!F12-1)*100,0)</f>
        <v>-4.3298697960381105E-13</v>
      </c>
      <c r="G12" s="247">
        <f>IFERROR(('Sim_MIP_Of_(IxI)'!G12/'MIP(IxI)_TFEVP'!G12-1)*100,0)</f>
        <v>-2.6645352591003757E-13</v>
      </c>
      <c r="H12" s="247">
        <f>IFERROR(('Sim_MIP_Of_(IxI)'!H12/'MIP(IxI)_TFEVP'!H12-1)*100,0)</f>
        <v>1.9984014443252818E-13</v>
      </c>
      <c r="I12" s="247">
        <f>IFERROR(('Sim_MIP_Of_(IxI)'!I12/'MIP(IxI)_TFEVP'!I12-1)*100,0)</f>
        <v>-2.6645352591003757E-13</v>
      </c>
      <c r="J12" s="247">
        <f>IFERROR(('Sim_MIP_Of_(IxI)'!J12/'MIP(IxI)_TFEVP'!J12-1)*100,0)</f>
        <v>-3.4416913763379853E-13</v>
      </c>
      <c r="K12" s="247">
        <f>IFERROR(('Sim_MIP_Of_(IxI)'!K12/'MIP(IxI)_TFEVP'!K12-1)*100,0)</f>
        <v>-1.9984014443252818E-13</v>
      </c>
      <c r="L12" s="247">
        <f>IFERROR(('Sim_MIP_Of_(IxI)'!L12/'MIP(IxI)_TFEVP'!L12-1)*100,0)</f>
        <v>1.9984014443252818E-13</v>
      </c>
      <c r="M12" s="247">
        <f>IFERROR(('Sim_MIP_Of_(IxI)'!M12/'MIP(IxI)_TFEVP'!M12-1)*100,0)</f>
        <v>-4.1078251911130792E-13</v>
      </c>
      <c r="N12" s="247">
        <f>IFERROR(('Sim_MIP_Of_(IxI)'!N12/'MIP(IxI)_TFEVP'!N12-1)*100,0)</f>
        <v>-1.8873791418627661E-13</v>
      </c>
      <c r="O12" s="247">
        <f>IFERROR(('Sim_MIP_Of_(IxI)'!O12/'MIP(IxI)_TFEVP'!O12-1)*100,0)</f>
        <v>-3.9968028886505635E-13</v>
      </c>
      <c r="P12" s="247">
        <f>IFERROR(('Sim_MIP_Of_(IxI)'!P12/'MIP(IxI)_TFEVP'!P12-1)*100,0)</f>
        <v>-2.1094237467877974E-13</v>
      </c>
      <c r="Q12" s="247">
        <f>IFERROR(('Sim_MIP_Of_(IxI)'!Q12/'MIP(IxI)_TFEVP'!Q12-1)*100,0)</f>
        <v>1.1102230246251565E-13</v>
      </c>
      <c r="R12" s="247">
        <f>IFERROR(('Sim_MIP_Of_(IxI)'!R12/'MIP(IxI)_TFEVP'!R12-1)*100,0)</f>
        <v>4.4408920985006262E-14</v>
      </c>
      <c r="S12" s="247">
        <f>IFERROR(('Sim_MIP_Of_(IxI)'!S12/'MIP(IxI)_TFEVP'!S12-1)*100,0)</f>
        <v>4.4408920985006262E-14</v>
      </c>
      <c r="T12" s="247">
        <f>IFERROR(('Sim_MIP_Of_(IxI)'!T12/'MIP(IxI)_TFEVP'!T12-1)*100,0)</f>
        <v>-3.4416913763379853E-13</v>
      </c>
      <c r="U12" s="247">
        <f>IFERROR(('Sim_MIP_Of_(IxI)'!U12/'MIP(IxI)_TFEVP'!U12-1)*100,0)</f>
        <v>1.3322676295501878E-13</v>
      </c>
      <c r="V12" s="247">
        <f>IFERROR(('Sim_MIP_Of_(IxI)'!V12/'MIP(IxI)_TFEVP'!V12-1)*100,0)</f>
        <v>-1.7763568394002505E-13</v>
      </c>
      <c r="W12" s="247">
        <f>IFERROR(('Sim_MIP_Of_(IxI)'!W12/'MIP(IxI)_TFEVP'!W12-1)*100,0)</f>
        <v>-2.886579864025407E-13</v>
      </c>
      <c r="X12" s="247">
        <f>IFERROR(('Sim_MIP_Of_(IxI)'!X12/'MIP(IxI)_TFEVP'!X12-1)*100,0)</f>
        <v>-1.1102230246251565E-14</v>
      </c>
      <c r="Y12" s="247">
        <f>IFERROR(('Sim_MIP_Of_(IxI)'!Y12/'MIP(IxI)_TFEVP'!Y12-1)*100,0)</f>
        <v>-1.2212453270876722E-13</v>
      </c>
      <c r="Z12" s="247">
        <f>IFERROR(('Sim_MIP_Of_(IxI)'!Z12/'MIP(IxI)_TFEVP'!Z12-1)*100,0)</f>
        <v>-2.4424906541753444E-13</v>
      </c>
      <c r="AA12" s="247">
        <f>IFERROR(('Sim_MIP_Of_(IxI)'!AA12/'MIP(IxI)_TFEVP'!AA12-1)*100,0)</f>
        <v>-9.9920072216264089E-14</v>
      </c>
      <c r="AB12" s="247">
        <f>IFERROR(('Sim_MIP_Of_(IxI)'!AB12/'MIP(IxI)_TFEVP'!AB12-1)*100,0)</f>
        <v>0</v>
      </c>
      <c r="AC12" s="247">
        <f>IFERROR(('Sim_MIP_Of_(IxI)'!AC12/'MIP(IxI)_TFEVP'!AC12-1)*100,0)</f>
        <v>1.1102230246251565E-13</v>
      </c>
      <c r="AD12" s="247">
        <f>IFERROR(('Sim_MIP_Of_(IxI)'!AD12/'MIP(IxI)_TFEVP'!AD12-1)*100,0)</f>
        <v>1.3322676295501878E-13</v>
      </c>
      <c r="AE12" s="247">
        <f>IFERROR(('Sim_MIP_Of_(IxI)'!AE12/'MIP(IxI)_TFEVP'!AE12-1)*100,0)</f>
        <v>8.8817841970012523E-14</v>
      </c>
      <c r="AF12" s="247">
        <f>IFERROR(('Sim_MIP_Of_(IxI)'!AF12/'MIP(IxI)_TFEVP'!AF12-1)*100,0)</f>
        <v>-2.1094237467877974E-13</v>
      </c>
      <c r="AG12" s="247">
        <f>IFERROR(('Sim_MIP_Of_(IxI)'!AG12/'MIP(IxI)_TFEVP'!AG12-1)*100,0)</f>
        <v>-2.4424906541753444E-13</v>
      </c>
      <c r="AH12" s="247">
        <f>IFERROR(('Sim_MIP_Of_(IxI)'!AH12/'MIP(IxI)_TFEVP'!AH12-1)*100,0)</f>
        <v>4.4408920985006262E-14</v>
      </c>
      <c r="AI12" s="247">
        <f>IFERROR(('Sim_MIP_Of_(IxI)'!AI12/'MIP(IxI)_TFEVP'!AI12-1)*100,0)</f>
        <v>-1.3322676295501878E-13</v>
      </c>
      <c r="AJ12" s="247">
        <f>IFERROR(('Sim_MIP_Of_(IxI)'!AJ12/'MIP(IxI)_TFEVP'!AJ12-1)*100,0)</f>
        <v>0</v>
      </c>
      <c r="AK12" s="247">
        <f>IFERROR(('Sim_MIP_Of_(IxI)'!AK12/'MIP(IxI)_TFEVP'!AK12-1)*100,0)</f>
        <v>-2.6645352591003757E-13</v>
      </c>
      <c r="AL12" s="247">
        <f>IFERROR(('Sim_MIP_Of_(IxI)'!AL12/'MIP(IxI)_TFEVP'!AL12-1)*100,0)</f>
        <v>1.3322676295501878E-13</v>
      </c>
      <c r="AM12" s="247">
        <f>IFERROR(('Sim_MIP_Of_(IxI)'!AM12/'MIP(IxI)_TFEVP'!AM12-1)*100,0)</f>
        <v>-8.8817841970012523E-14</v>
      </c>
      <c r="AN12" s="247">
        <f>IFERROR(('Sim_MIP_Of_(IxI)'!AN12/'MIP(IxI)_TFEVP'!AN12-1)*100,0)</f>
        <v>1.9984014443252818E-13</v>
      </c>
      <c r="AO12" s="247">
        <f>IFERROR(('Sim_MIP_Of_(IxI)'!AO12/'MIP(IxI)_TFEVP'!AO12-1)*100,0)</f>
        <v>-1.3322676295501878E-13</v>
      </c>
      <c r="AP12" s="247">
        <f>IFERROR(('Sim_MIP_Of_(IxI)'!AP12/'MIP(IxI)_TFEVP'!AP12-1)*100,0)</f>
        <v>-6.6613381477509392E-14</v>
      </c>
      <c r="AQ12" s="247">
        <f>IFERROR(('Sim_MIP_Of_(IxI)'!AQ12/'MIP(IxI)_TFEVP'!AQ12-1)*100,0)</f>
        <v>-2.55351295663786E-13</v>
      </c>
      <c r="AR12" s="247">
        <f>IFERROR(('Sim_MIP_Of_(IxI)'!AR12/'MIP(IxI)_TFEVP'!AR12-1)*100,0)</f>
        <v>1.9984014443252818E-13</v>
      </c>
      <c r="AS12" s="247">
        <f>IFERROR(('Sim_MIP_Of_(IxI)'!AS12/'MIP(IxI)_TFEVP'!AS12-1)*100,0)</f>
        <v>-2.4424906541753444E-13</v>
      </c>
      <c r="AT12" s="247">
        <f>IFERROR(('Sim_MIP_Of_(IxI)'!AT12/'MIP(IxI)_TFEVP'!AT12-1)*100,0)</f>
        <v>-2.3314683517128287E-13</v>
      </c>
      <c r="AU12" s="247">
        <f>IFERROR(('Sim_MIP_Of_(IxI)'!AU12/'MIP(IxI)_TFEVP'!AU12-1)*100,0)</f>
        <v>-2.1094237467877974E-13</v>
      </c>
      <c r="AV12" s="247">
        <f>IFERROR(('Sim_MIP_Of_(IxI)'!AV12/'MIP(IxI)_TFEVP'!AV12-1)*100,0)</f>
        <v>-4.4408920985006262E-14</v>
      </c>
      <c r="AW12" s="247">
        <f>IFERROR(('Sim_MIP_Of_(IxI)'!AW12/'MIP(IxI)_TFEVP'!AW12-1)*100,0)</f>
        <v>4.4408920985006262E-14</v>
      </c>
      <c r="AX12" s="247">
        <f>IFERROR(('Sim_MIP_Of_(IxI)'!AX12/'MIP(IxI)_TFEVP'!AX12-1)*100,0)</f>
        <v>1.1102230246251565E-13</v>
      </c>
      <c r="AY12" s="247">
        <f>IFERROR(('Sim_MIP_Of_(IxI)'!AY12/'MIP(IxI)_TFEVP'!AY12-1)*100,0)</f>
        <v>-8.8817841970012523E-14</v>
      </c>
      <c r="AZ12" s="247">
        <f>IFERROR(('Sim_MIP_Of_(IxI)'!AZ12/'MIP(IxI)_TFEVP'!AZ12-1)*100,0)</f>
        <v>1.3322676295501878E-13</v>
      </c>
      <c r="BA12" s="247">
        <f>IFERROR(('Sim_MIP_Of_(IxI)'!BA12/'MIP(IxI)_TFEVP'!BA12-1)*100,0)</f>
        <v>-2.55351295663786E-13</v>
      </c>
      <c r="BB12" s="247">
        <f>IFERROR(('Sim_MIP_Of_(IxI)'!BB12/'MIP(IxI)_TFEVP'!BB12-1)*100,0)</f>
        <v>8.8817841970012523E-14</v>
      </c>
      <c r="BC12" s="247">
        <f>IFERROR(('Sim_MIP_Of_(IxI)'!BC12/'MIP(IxI)_TFEVP'!BC12-1)*100,0)</f>
        <v>-1.3322676295501878E-13</v>
      </c>
      <c r="BD12" s="247">
        <f>IFERROR(('Sim_MIP_Of_(IxI)'!BD12/'MIP(IxI)_TFEVP'!BD12-1)*100,0)</f>
        <v>-1.6653345369377348E-13</v>
      </c>
      <c r="BE12" s="247">
        <f>IFERROR(('Sim_MIP_Of_(IxI)'!BE12/'MIP(IxI)_TFEVP'!BE12-1)*100,0)</f>
        <v>-6.6613381477509392E-14</v>
      </c>
      <c r="BF12" s="247">
        <f>IFERROR(('Sim_MIP_Of_(IxI)'!BF12/'MIP(IxI)_TFEVP'!BF12-1)*100,0)</f>
        <v>2.2204460492503131E-13</v>
      </c>
      <c r="BG12" s="247">
        <f>IFERROR(('Sim_MIP_Of_(IxI)'!BG12/'MIP(IxI)_TFEVP'!BG12-1)*100,0)</f>
        <v>-3.3306690738754696E-14</v>
      </c>
      <c r="BH12" s="247">
        <f>IFERROR(('Sim_MIP_Of_(IxI)'!BH12/'MIP(IxI)_TFEVP'!BH12-1)*100,0)</f>
        <v>-4.4408920985006262E-13</v>
      </c>
      <c r="BI12" s="247">
        <f>IFERROR(('Sim_MIP_Of_(IxI)'!BI12/'MIP(IxI)_TFEVP'!BI12-1)*100,0)</f>
        <v>2.2204460492503131E-13</v>
      </c>
      <c r="BJ12" s="247">
        <f>IFERROR(('Sim_MIP_Of_(IxI)'!BJ12/'MIP(IxI)_TFEVP'!BJ12-1)*100,0)</f>
        <v>1.5543122344752192E-13</v>
      </c>
      <c r="BK12" s="247">
        <f>IFERROR(('Sim_MIP_Of_(IxI)'!BK12/'MIP(IxI)_TFEVP'!BK12-1)*100,0)</f>
        <v>-7.7715611723760958E-14</v>
      </c>
      <c r="BL12" s="247">
        <f>IFERROR(('Sim_MIP_Of_(IxI)'!BL12/'MIP(IxI)_TFEVP'!BL12-1)*100,0)</f>
        <v>-3.3306690738754696E-14</v>
      </c>
      <c r="BM12" s="247">
        <f>IFERROR(('Sim_MIP_Of_(IxI)'!BM12/'MIP(IxI)_TFEVP'!BM12-1)*100,0)</f>
        <v>-2.886579864025407E-13</v>
      </c>
      <c r="BN12" s="247">
        <f>IFERROR(('Sim_MIP_Of_(IxI)'!BN12/'MIP(IxI)_TFEVP'!BN12-1)*100,0)</f>
        <v>-5.5511151231257827E-14</v>
      </c>
      <c r="BO12" s="247">
        <f>IFERROR(('Sim_MIP_Of_(IxI)'!BO12/'MIP(IxI)_TFEVP'!BO12-1)*100,0)</f>
        <v>-3.5527136788005009E-13</v>
      </c>
      <c r="BP12" s="247">
        <f>IFERROR(('Sim_MIP_Of_(IxI)'!BP12/'MIP(IxI)_TFEVP'!BP12-1)*100,0)</f>
        <v>6.6613381477509392E-14</v>
      </c>
      <c r="BQ12" s="247">
        <f>IFERROR(('Sim_MIP_Of_(IxI)'!BQ12/'MIP(IxI)_TFEVP'!BQ12-1)*100,0)</f>
        <v>-7.7715611723760958E-14</v>
      </c>
      <c r="BR12" s="247">
        <f>IFERROR(('Sim_MIP_Of_(IxI)'!BR12/'MIP(IxI)_TFEVP'!BR12-1)*100,0)</f>
        <v>-2.2204460492503131E-13</v>
      </c>
      <c r="BS12" s="247">
        <f>IFERROR(('Sim_MIP_Of_(IxI)'!BS12/'MIP(IxI)_TFEVP'!BS12-1)*100,0)</f>
        <v>-3.3306690738754696E-13</v>
      </c>
      <c r="BT12" s="247">
        <f>IFERROR(('Sim_MIP_Of_(IxI)'!BT12/'MIP(IxI)_TFEVP'!BT12-1)*100,0)</f>
        <v>-3.7747582837255322E-13</v>
      </c>
      <c r="BU12" s="247">
        <f>IFERROR(('Sim_MIP_Of_(IxI)'!BU12/'MIP(IxI)_TFEVP'!BU12-1)*100,0)</f>
        <v>-2.6645352591003757E-13</v>
      </c>
      <c r="BV12" s="247">
        <f>IFERROR(('Sim_MIP_Of_(IxI)'!BV12/'MIP(IxI)_TFEVP'!BV12-1)*100,0)</f>
        <v>1.3322676295501878E-13</v>
      </c>
      <c r="BW12" s="247">
        <f>IFERROR(('Sim_MIP_Of_(IxI)'!BW12/'MIP(IxI)_TFEVP'!BW12-1)*100,0)</f>
        <v>3.3306690738754696E-13</v>
      </c>
      <c r="BX12" s="247">
        <f>IFERROR(('Sim_MIP_Of_(IxI)'!BX12/'MIP(IxI)_TFEVP'!BX12-1)*100,0)</f>
        <v>8.8817841970012523E-14</v>
      </c>
      <c r="BY12" s="247">
        <f>IFERROR(('Sim_MIP_Of_(IxI)'!BY12/'MIP(IxI)_TFEVP'!BY12-1)*100,0)</f>
        <v>-7.7715611723760958E-14</v>
      </c>
      <c r="BZ12" s="247">
        <f>IFERROR(('Sim_MIP_Of_(IxI)'!BZ12/'MIP(IxI)_TFEVP'!BZ12-1)*100,0)</f>
        <v>1.5543122344752192E-13</v>
      </c>
      <c r="CA12" s="265">
        <f>IFERROR(('Sim_MIP_Of_(IxI)'!CA12/'MIP(IxI)_TFEVP'!CA12-1)*100,0)</f>
        <v>0</v>
      </c>
      <c r="CB12" s="256">
        <f>IFERROR(('Sim_MIP_Of_(IxI)'!CB12/'MIP(IxI)_TFEVP'!CB12-1)*100,0)</f>
        <v>-4.4408920985006262E-13</v>
      </c>
      <c r="CC12" s="246">
        <f>IFERROR(('Sim_MIP_Of_(IxI)'!CC12/'MIP(IxI)_TFEVP'!CC12-1)*100,0)</f>
        <v>-8.8817841970012523E-14</v>
      </c>
      <c r="CD12" s="247">
        <f>IFERROR(('Sim_MIP_Of_(IxI)'!CD12/'MIP(IxI)_TFEVP'!CD12-1)*100,0)</f>
        <v>0</v>
      </c>
      <c r="CE12" s="247">
        <f>IFERROR(('Sim_MIP_Of_(IxI)'!CE12/'MIP(IxI)_TFEVP'!CE12-1)*100,0)</f>
        <v>0</v>
      </c>
      <c r="CF12" s="247">
        <f>IFERROR(('Sim_MIP_Of_(IxI)'!CF12/'MIP(IxI)_TFEVP'!CF12-1)*100,0)</f>
        <v>6.6613381477509392E-14</v>
      </c>
      <c r="CG12" s="247">
        <f>IFERROR(('Sim_MIP_Of_(IxI)'!CG12/'MIP(IxI)_TFEVP'!CG12-1)*100,0)</f>
        <v>0</v>
      </c>
      <c r="CH12" s="248">
        <f>IFERROR(('Sim_MIP_Of_(IxI)'!CH12/'MIP(IxI)_TFEVP'!CH12-1)*100,0)</f>
        <v>-2.2204460492503131E-13</v>
      </c>
      <c r="CI12" s="279">
        <f>IFERROR(('Sim_MIP_Of_(IxI)'!CI12/'MIP(IxI)_TFEVP'!CI12-1)*100,0)</f>
        <v>-1.2212453270876722E-13</v>
      </c>
    </row>
    <row r="13" spans="1:93" ht="19.5" x14ac:dyDescent="0.25">
      <c r="A13" s="30"/>
      <c r="B13" s="42" t="s">
        <v>4</v>
      </c>
      <c r="C13" s="43" t="s">
        <v>115</v>
      </c>
      <c r="D13" s="246">
        <f>IFERROR(('Sim_MIP_Of_(IxI)'!D13/'MIP(IxI)_TFEVP'!D13-1)*100,0)</f>
        <v>6.8833827526759706E-13</v>
      </c>
      <c r="E13" s="247">
        <f>IFERROR(('Sim_MIP_Of_(IxI)'!E13/'MIP(IxI)_TFEVP'!E13-1)*100,0)</f>
        <v>4.4408920985006262E-13</v>
      </c>
      <c r="F13" s="247">
        <f>IFERROR(('Sim_MIP_Of_(IxI)'!F13/'MIP(IxI)_TFEVP'!F13-1)*100,0)</f>
        <v>8.8817841970012523E-14</v>
      </c>
      <c r="G13" s="247">
        <f>IFERROR(('Sim_MIP_Of_(IxI)'!G13/'MIP(IxI)_TFEVP'!G13-1)*100,0)</f>
        <v>3.1086244689504383E-13</v>
      </c>
      <c r="H13" s="247">
        <f>IFERROR(('Sim_MIP_Of_(IxI)'!H13/'MIP(IxI)_TFEVP'!H13-1)*100,0)</f>
        <v>2.4424906541753444E-13</v>
      </c>
      <c r="I13" s="247">
        <f>IFERROR(('Sim_MIP_Of_(IxI)'!I13/'MIP(IxI)_TFEVP'!I13-1)*100,0)</f>
        <v>1.1102230246251565E-13</v>
      </c>
      <c r="J13" s="247">
        <f>IFERROR(('Sim_MIP_Of_(IxI)'!J13/'MIP(IxI)_TFEVP'!J13-1)*100,0)</f>
        <v>3.5527136788005009E-13</v>
      </c>
      <c r="K13" s="247">
        <f>IFERROR(('Sim_MIP_Of_(IxI)'!K13/'MIP(IxI)_TFEVP'!K13-1)*100,0)</f>
        <v>1.5543122344752192E-13</v>
      </c>
      <c r="L13" s="247">
        <f>IFERROR(('Sim_MIP_Of_(IxI)'!L13/'MIP(IxI)_TFEVP'!L13-1)*100,0)</f>
        <v>3.5527136788005009E-13</v>
      </c>
      <c r="M13" s="247">
        <f>IFERROR(('Sim_MIP_Of_(IxI)'!M13/'MIP(IxI)_TFEVP'!M13-1)*100,0)</f>
        <v>3.5527136788005009E-13</v>
      </c>
      <c r="N13" s="247">
        <f>IFERROR(('Sim_MIP_Of_(IxI)'!N13/'MIP(IxI)_TFEVP'!N13-1)*100,0)</f>
        <v>1.5543122344752192E-13</v>
      </c>
      <c r="O13" s="247">
        <f>IFERROR(('Sim_MIP_Of_(IxI)'!O13/'MIP(IxI)_TFEVP'!O13-1)*100,0)</f>
        <v>-4.4408920985006262E-14</v>
      </c>
      <c r="P13" s="247">
        <f>IFERROR(('Sim_MIP_Of_(IxI)'!P13/'MIP(IxI)_TFEVP'!P13-1)*100,0)</f>
        <v>2.2204460492503131E-13</v>
      </c>
      <c r="Q13" s="247">
        <f>IFERROR(('Sim_MIP_Of_(IxI)'!Q13/'MIP(IxI)_TFEVP'!Q13-1)*100,0)</f>
        <v>5.3290705182007514E-13</v>
      </c>
      <c r="R13" s="247">
        <f>IFERROR(('Sim_MIP_Of_(IxI)'!R13/'MIP(IxI)_TFEVP'!R13-1)*100,0)</f>
        <v>4.2188474935755949E-13</v>
      </c>
      <c r="S13" s="247">
        <f>IFERROR(('Sim_MIP_Of_(IxI)'!S13/'MIP(IxI)_TFEVP'!S13-1)*100,0)</f>
        <v>3.9968028886505635E-13</v>
      </c>
      <c r="T13" s="247">
        <f>IFERROR(('Sim_MIP_Of_(IxI)'!T13/'MIP(IxI)_TFEVP'!T13-1)*100,0)</f>
        <v>3.9968028886505635E-13</v>
      </c>
      <c r="U13" s="247">
        <f>IFERROR(('Sim_MIP_Of_(IxI)'!U13/'MIP(IxI)_TFEVP'!U13-1)*100,0)</f>
        <v>5.5511151231257827E-13</v>
      </c>
      <c r="V13" s="247">
        <f>IFERROR(('Sim_MIP_Of_(IxI)'!V13/'MIP(IxI)_TFEVP'!V13-1)*100,0)</f>
        <v>1.1102230246251565E-13</v>
      </c>
      <c r="W13" s="247">
        <f>IFERROR(('Sim_MIP_Of_(IxI)'!W13/'MIP(IxI)_TFEVP'!W13-1)*100,0)</f>
        <v>3.5527136788005009E-13</v>
      </c>
      <c r="X13" s="247">
        <f>IFERROR(('Sim_MIP_Of_(IxI)'!X13/'MIP(IxI)_TFEVP'!X13-1)*100,0)</f>
        <v>6.6613381477509392E-14</v>
      </c>
      <c r="Y13" s="247">
        <f>IFERROR(('Sim_MIP_Of_(IxI)'!Y13/'MIP(IxI)_TFEVP'!Y13-1)*100,0)</f>
        <v>6.6613381477509392E-14</v>
      </c>
      <c r="Z13" s="247">
        <f>IFERROR(('Sim_MIP_Of_(IxI)'!Z13/'MIP(IxI)_TFEVP'!Z13-1)*100,0)</f>
        <v>-2.1094237467877974E-13</v>
      </c>
      <c r="AA13" s="247">
        <f>IFERROR(('Sim_MIP_Of_(IxI)'!AA13/'MIP(IxI)_TFEVP'!AA13-1)*100,0)</f>
        <v>2.886579864025407E-13</v>
      </c>
      <c r="AB13" s="247">
        <f>IFERROR(('Sim_MIP_Of_(IxI)'!AB13/'MIP(IxI)_TFEVP'!AB13-1)*100,0)</f>
        <v>1.7763568394002505E-13</v>
      </c>
      <c r="AC13" s="247">
        <f>IFERROR(('Sim_MIP_Of_(IxI)'!AC13/'MIP(IxI)_TFEVP'!AC13-1)*100,0)</f>
        <v>4.8849813083506888E-13</v>
      </c>
      <c r="AD13" s="247">
        <f>IFERROR(('Sim_MIP_Of_(IxI)'!AD13/'MIP(IxI)_TFEVP'!AD13-1)*100,0)</f>
        <v>1.7763568394002505E-13</v>
      </c>
      <c r="AE13" s="247">
        <f>IFERROR(('Sim_MIP_Of_(IxI)'!AE13/'MIP(IxI)_TFEVP'!AE13-1)*100,0)</f>
        <v>5.9952043329758453E-13</v>
      </c>
      <c r="AF13" s="247">
        <f>IFERROR(('Sim_MIP_Of_(IxI)'!AF13/'MIP(IxI)_TFEVP'!AF13-1)*100,0)</f>
        <v>3.7747582837255322E-13</v>
      </c>
      <c r="AG13" s="247">
        <f>IFERROR(('Sim_MIP_Of_(IxI)'!AG13/'MIP(IxI)_TFEVP'!AG13-1)*100,0)</f>
        <v>4.4408920985006262E-13</v>
      </c>
      <c r="AH13" s="247">
        <f>IFERROR(('Sim_MIP_Of_(IxI)'!AH13/'MIP(IxI)_TFEVP'!AH13-1)*100,0)</f>
        <v>4.4408920985006262E-13</v>
      </c>
      <c r="AI13" s="247">
        <f>IFERROR(('Sim_MIP_Of_(IxI)'!AI13/'MIP(IxI)_TFEVP'!AI13-1)*100,0)</f>
        <v>1.3322676295501878E-13</v>
      </c>
      <c r="AJ13" s="247">
        <f>IFERROR(('Sim_MIP_Of_(IxI)'!AJ13/'MIP(IxI)_TFEVP'!AJ13-1)*100,0)</f>
        <v>0</v>
      </c>
      <c r="AK13" s="247">
        <f>IFERROR(('Sim_MIP_Of_(IxI)'!AK13/'MIP(IxI)_TFEVP'!AK13-1)*100,0)</f>
        <v>3.1086244689504383E-13</v>
      </c>
      <c r="AL13" s="247">
        <f>IFERROR(('Sim_MIP_Of_(IxI)'!AL13/'MIP(IxI)_TFEVP'!AL13-1)*100,0)</f>
        <v>6.2172489379008766E-13</v>
      </c>
      <c r="AM13" s="247">
        <f>IFERROR(('Sim_MIP_Of_(IxI)'!AM13/'MIP(IxI)_TFEVP'!AM13-1)*100,0)</f>
        <v>2.6645352591003757E-13</v>
      </c>
      <c r="AN13" s="247">
        <f>IFERROR(('Sim_MIP_Of_(IxI)'!AN13/'MIP(IxI)_TFEVP'!AN13-1)*100,0)</f>
        <v>2.2204460492503131E-14</v>
      </c>
      <c r="AO13" s="247">
        <f>IFERROR(('Sim_MIP_Of_(IxI)'!AO13/'MIP(IxI)_TFEVP'!AO13-1)*100,0)</f>
        <v>4.6629367034256575E-13</v>
      </c>
      <c r="AP13" s="247">
        <f>IFERROR(('Sim_MIP_Of_(IxI)'!AP13/'MIP(IxI)_TFEVP'!AP13-1)*100,0)</f>
        <v>4.2188474935755949E-13</v>
      </c>
      <c r="AQ13" s="247">
        <f>IFERROR(('Sim_MIP_Of_(IxI)'!AQ13/'MIP(IxI)_TFEVP'!AQ13-1)*100,0)</f>
        <v>3.9968028886505635E-13</v>
      </c>
      <c r="AR13" s="247">
        <f>IFERROR(('Sim_MIP_Of_(IxI)'!AR13/'MIP(IxI)_TFEVP'!AR13-1)*100,0)</f>
        <v>-1.3322676295501878E-13</v>
      </c>
      <c r="AS13" s="247">
        <f>IFERROR(('Sim_MIP_Of_(IxI)'!AS13/'MIP(IxI)_TFEVP'!AS13-1)*100,0)</f>
        <v>5.1070259132757201E-13</v>
      </c>
      <c r="AT13" s="247">
        <f>IFERROR(('Sim_MIP_Of_(IxI)'!AT13/'MIP(IxI)_TFEVP'!AT13-1)*100,0)</f>
        <v>0</v>
      </c>
      <c r="AU13" s="247">
        <f>IFERROR(('Sim_MIP_Of_(IxI)'!AU13/'MIP(IxI)_TFEVP'!AU13-1)*100,0)</f>
        <v>3.3306690738754696E-13</v>
      </c>
      <c r="AV13" s="247">
        <f>IFERROR(('Sim_MIP_Of_(IxI)'!AV13/'MIP(IxI)_TFEVP'!AV13-1)*100,0)</f>
        <v>3.5527136788005009E-13</v>
      </c>
      <c r="AW13" s="247">
        <f>IFERROR(('Sim_MIP_Of_(IxI)'!AW13/'MIP(IxI)_TFEVP'!AW13-1)*100,0)</f>
        <v>1.9984014443252818E-13</v>
      </c>
      <c r="AX13" s="247">
        <f>IFERROR(('Sim_MIP_Of_(IxI)'!AX13/'MIP(IxI)_TFEVP'!AX13-1)*100,0)</f>
        <v>6.6613381477509392E-13</v>
      </c>
      <c r="AY13" s="247">
        <f>IFERROR(('Sim_MIP_Of_(IxI)'!AY13/'MIP(IxI)_TFEVP'!AY13-1)*100,0)</f>
        <v>4.6629367034256575E-13</v>
      </c>
      <c r="AZ13" s="247">
        <f>IFERROR(('Sim_MIP_Of_(IxI)'!AZ13/'MIP(IxI)_TFEVP'!AZ13-1)*100,0)</f>
        <v>5.773159728050814E-13</v>
      </c>
      <c r="BA13" s="247">
        <f>IFERROR(('Sim_MIP_Of_(IxI)'!BA13/'MIP(IxI)_TFEVP'!BA13-1)*100,0)</f>
        <v>1.7763568394002505E-13</v>
      </c>
      <c r="BB13" s="247">
        <f>IFERROR(('Sim_MIP_Of_(IxI)'!BB13/'MIP(IxI)_TFEVP'!BB13-1)*100,0)</f>
        <v>3.7747582837255322E-13</v>
      </c>
      <c r="BC13" s="247">
        <f>IFERROR(('Sim_MIP_Of_(IxI)'!BC13/'MIP(IxI)_TFEVP'!BC13-1)*100,0)</f>
        <v>3.5527136788005009E-13</v>
      </c>
      <c r="BD13" s="247">
        <f>IFERROR(('Sim_MIP_Of_(IxI)'!BD13/'MIP(IxI)_TFEVP'!BD13-1)*100,0)</f>
        <v>5.5511151231257827E-13</v>
      </c>
      <c r="BE13" s="247">
        <f>IFERROR(('Sim_MIP_Of_(IxI)'!BE13/'MIP(IxI)_TFEVP'!BE13-1)*100,0)</f>
        <v>3.5527136788005009E-13</v>
      </c>
      <c r="BF13" s="247">
        <f>IFERROR(('Sim_MIP_Of_(IxI)'!BF13/'MIP(IxI)_TFEVP'!BF13-1)*100,0)</f>
        <v>2.2204460492503131E-13</v>
      </c>
      <c r="BG13" s="247">
        <f>IFERROR(('Sim_MIP_Of_(IxI)'!BG13/'MIP(IxI)_TFEVP'!BG13-1)*100,0)</f>
        <v>2.2204460492503131E-14</v>
      </c>
      <c r="BH13" s="247">
        <f>IFERROR(('Sim_MIP_Of_(IxI)'!BH13/'MIP(IxI)_TFEVP'!BH13-1)*100,0)</f>
        <v>1.9984014443252818E-13</v>
      </c>
      <c r="BI13" s="247">
        <f>IFERROR(('Sim_MIP_Of_(IxI)'!BI13/'MIP(IxI)_TFEVP'!BI13-1)*100,0)</f>
        <v>5.3290705182007514E-13</v>
      </c>
      <c r="BJ13" s="247">
        <f>IFERROR(('Sim_MIP_Of_(IxI)'!BJ13/'MIP(IxI)_TFEVP'!BJ13-1)*100,0)</f>
        <v>2.2204460492503131E-14</v>
      </c>
      <c r="BK13" s="247">
        <f>IFERROR(('Sim_MIP_Of_(IxI)'!BK13/'MIP(IxI)_TFEVP'!BK13-1)*100,0)</f>
        <v>3.1086244689504383E-13</v>
      </c>
      <c r="BL13" s="247">
        <f>IFERROR(('Sim_MIP_Of_(IxI)'!BL13/'MIP(IxI)_TFEVP'!BL13-1)*100,0)</f>
        <v>6.6613381477509392E-14</v>
      </c>
      <c r="BM13" s="247">
        <f>IFERROR(('Sim_MIP_Of_(IxI)'!BM13/'MIP(IxI)_TFEVP'!BM13-1)*100,0)</f>
        <v>2.4424906541753444E-13</v>
      </c>
      <c r="BN13" s="247">
        <f>IFERROR(('Sim_MIP_Of_(IxI)'!BN13/'MIP(IxI)_TFEVP'!BN13-1)*100,0)</f>
        <v>2.6645352591003757E-13</v>
      </c>
      <c r="BO13" s="247">
        <f>IFERROR(('Sim_MIP_Of_(IxI)'!BO13/'MIP(IxI)_TFEVP'!BO13-1)*100,0)</f>
        <v>3.1086244689504383E-13</v>
      </c>
      <c r="BP13" s="247">
        <f>IFERROR(('Sim_MIP_Of_(IxI)'!BP13/'MIP(IxI)_TFEVP'!BP13-1)*100,0)</f>
        <v>6.6613381477509392E-14</v>
      </c>
      <c r="BQ13" s="247">
        <f>IFERROR(('Sim_MIP_Of_(IxI)'!BQ13/'MIP(IxI)_TFEVP'!BQ13-1)*100,0)</f>
        <v>-1.1102230246251565E-14</v>
      </c>
      <c r="BR13" s="247">
        <f>IFERROR(('Sim_MIP_Of_(IxI)'!BR13/'MIP(IxI)_TFEVP'!BR13-1)*100,0)</f>
        <v>2.2204460492503131E-13</v>
      </c>
      <c r="BS13" s="247">
        <f>IFERROR(('Sim_MIP_Of_(IxI)'!BS13/'MIP(IxI)_TFEVP'!BS13-1)*100,0)</f>
        <v>3.5527136788005009E-13</v>
      </c>
      <c r="BT13" s="247">
        <f>IFERROR(('Sim_MIP_Of_(IxI)'!BT13/'MIP(IxI)_TFEVP'!BT13-1)*100,0)</f>
        <v>-1.1102230246251565E-14</v>
      </c>
      <c r="BU13" s="247">
        <f>IFERROR(('Sim_MIP_Of_(IxI)'!BU13/'MIP(IxI)_TFEVP'!BU13-1)*100,0)</f>
        <v>5.3290705182007514E-13</v>
      </c>
      <c r="BV13" s="247">
        <f>IFERROR(('Sim_MIP_Of_(IxI)'!BV13/'MIP(IxI)_TFEVP'!BV13-1)*100,0)</f>
        <v>3.9968028886505635E-13</v>
      </c>
      <c r="BW13" s="247">
        <f>IFERROR(('Sim_MIP_Of_(IxI)'!BW13/'MIP(IxI)_TFEVP'!BW13-1)*100,0)</f>
        <v>-1.3322676295501878E-13</v>
      </c>
      <c r="BX13" s="247">
        <f>IFERROR(('Sim_MIP_Of_(IxI)'!BX13/'MIP(IxI)_TFEVP'!BX13-1)*100,0)</f>
        <v>2.4424906541753444E-13</v>
      </c>
      <c r="BY13" s="247">
        <f>IFERROR(('Sim_MIP_Of_(IxI)'!BY13/'MIP(IxI)_TFEVP'!BY13-1)*100,0)</f>
        <v>-2.1094237467877974E-13</v>
      </c>
      <c r="BZ13" s="247">
        <f>IFERROR(('Sim_MIP_Of_(IxI)'!BZ13/'MIP(IxI)_TFEVP'!BZ13-1)*100,0)</f>
        <v>-1.5543122344752192E-13</v>
      </c>
      <c r="CA13" s="265">
        <f>IFERROR(('Sim_MIP_Of_(IxI)'!CA13/'MIP(IxI)_TFEVP'!CA13-1)*100,0)</f>
        <v>0</v>
      </c>
      <c r="CB13" s="256">
        <f>IFERROR(('Sim_MIP_Of_(IxI)'!CB13/'MIP(IxI)_TFEVP'!CB13-1)*100,0)</f>
        <v>1.9984014443252818E-13</v>
      </c>
      <c r="CC13" s="246">
        <f>IFERROR(('Sim_MIP_Of_(IxI)'!CC13/'MIP(IxI)_TFEVP'!CC13-1)*100,0)</f>
        <v>2.2204460492503131E-13</v>
      </c>
      <c r="CD13" s="247">
        <f>IFERROR(('Sim_MIP_Of_(IxI)'!CD13/'MIP(IxI)_TFEVP'!CD13-1)*100,0)</f>
        <v>0</v>
      </c>
      <c r="CE13" s="247">
        <f>IFERROR(('Sim_MIP_Of_(IxI)'!CE13/'MIP(IxI)_TFEVP'!CE13-1)*100,0)</f>
        <v>0</v>
      </c>
      <c r="CF13" s="247">
        <f>IFERROR(('Sim_MIP_Of_(IxI)'!CF13/'MIP(IxI)_TFEVP'!CF13-1)*100,0)</f>
        <v>3.9968028886505635E-13</v>
      </c>
      <c r="CG13" s="247">
        <f>IFERROR(('Sim_MIP_Of_(IxI)'!CG13/'MIP(IxI)_TFEVP'!CG13-1)*100,0)</f>
        <v>3.1086244689504383E-13</v>
      </c>
      <c r="CH13" s="248">
        <f>IFERROR(('Sim_MIP_Of_(IxI)'!CH13/'MIP(IxI)_TFEVP'!CH13-1)*100,0)</f>
        <v>3.9968028886505635E-13</v>
      </c>
      <c r="CI13" s="279">
        <f>IFERROR(('Sim_MIP_Of_(IxI)'!CI13/'MIP(IxI)_TFEVP'!CI13-1)*100,0)</f>
        <v>2.6645352591003757E-13</v>
      </c>
    </row>
    <row r="14" spans="1:93" ht="19.5" x14ac:dyDescent="0.25">
      <c r="A14" s="30"/>
      <c r="B14" s="42" t="s">
        <v>5</v>
      </c>
      <c r="C14" s="43" t="s">
        <v>116</v>
      </c>
      <c r="D14" s="246">
        <f>IFERROR(('Sim_MIP_Of_(IxI)'!D14/'MIP(IxI)_TFEVP'!D14-1)*100,0)</f>
        <v>-2.55351295663786E-13</v>
      </c>
      <c r="E14" s="247">
        <f>IFERROR(('Sim_MIP_Of_(IxI)'!E14/'MIP(IxI)_TFEVP'!E14-1)*100,0)</f>
        <v>-2.1094237467877974E-13</v>
      </c>
      <c r="F14" s="247">
        <f>IFERROR(('Sim_MIP_Of_(IxI)'!F14/'MIP(IxI)_TFEVP'!F14-1)*100,0)</f>
        <v>0</v>
      </c>
      <c r="G14" s="247">
        <f>IFERROR(('Sim_MIP_Of_(IxI)'!G14/'MIP(IxI)_TFEVP'!G14-1)*100,0)</f>
        <v>-4.1078251911130792E-13</v>
      </c>
      <c r="H14" s="247">
        <f>IFERROR(('Sim_MIP_Of_(IxI)'!H14/'MIP(IxI)_TFEVP'!H14-1)*100,0)</f>
        <v>-2.9976021664879227E-13</v>
      </c>
      <c r="I14" s="247">
        <f>IFERROR(('Sim_MIP_Of_(IxI)'!I14/'MIP(IxI)_TFEVP'!I14-1)*100,0)</f>
        <v>-3.3306690738754696E-14</v>
      </c>
      <c r="J14" s="247">
        <f>IFERROR(('Sim_MIP_Of_(IxI)'!J14/'MIP(IxI)_TFEVP'!J14-1)*100,0)</f>
        <v>-2.3314683517128287E-13</v>
      </c>
      <c r="K14" s="247">
        <f>IFERROR(('Sim_MIP_Of_(IxI)'!K14/'MIP(IxI)_TFEVP'!K14-1)*100,0)</f>
        <v>-2.886579864025407E-13</v>
      </c>
      <c r="L14" s="247">
        <f>IFERROR(('Sim_MIP_Of_(IxI)'!L14/'MIP(IxI)_TFEVP'!L14-1)*100,0)</f>
        <v>-1.3322676295501878E-13</v>
      </c>
      <c r="M14" s="247">
        <f>IFERROR(('Sim_MIP_Of_(IxI)'!M14/'MIP(IxI)_TFEVP'!M14-1)*100,0)</f>
        <v>-4.5519144009631418E-13</v>
      </c>
      <c r="N14" s="247">
        <f>IFERROR(('Sim_MIP_Of_(IxI)'!N14/'MIP(IxI)_TFEVP'!N14-1)*100,0)</f>
        <v>-3.9968028886505635E-13</v>
      </c>
      <c r="O14" s="247">
        <f>IFERROR(('Sim_MIP_Of_(IxI)'!O14/'MIP(IxI)_TFEVP'!O14-1)*100,0)</f>
        <v>-1.1102230246251565E-13</v>
      </c>
      <c r="P14" s="247">
        <f>IFERROR(('Sim_MIP_Of_(IxI)'!P14/'MIP(IxI)_TFEVP'!P14-1)*100,0)</f>
        <v>-4.1078251911130792E-13</v>
      </c>
      <c r="Q14" s="247">
        <f>IFERROR(('Sim_MIP_Of_(IxI)'!Q14/'MIP(IxI)_TFEVP'!Q14-1)*100,0)</f>
        <v>-6.4392935428259079E-13</v>
      </c>
      <c r="R14" s="247">
        <f>IFERROR(('Sim_MIP_Of_(IxI)'!R14/'MIP(IxI)_TFEVP'!R14-1)*100,0)</f>
        <v>8.8817841970012523E-14</v>
      </c>
      <c r="S14" s="247">
        <f>IFERROR(('Sim_MIP_Of_(IxI)'!S14/'MIP(IxI)_TFEVP'!S14-1)*100,0)</f>
        <v>-2.6645352591003757E-13</v>
      </c>
      <c r="T14" s="247">
        <f>IFERROR(('Sim_MIP_Of_(IxI)'!T14/'MIP(IxI)_TFEVP'!T14-1)*100,0)</f>
        <v>-2.3314683517128287E-13</v>
      </c>
      <c r="U14" s="247">
        <f>IFERROR(('Sim_MIP_Of_(IxI)'!U14/'MIP(IxI)_TFEVP'!U14-1)*100,0)</f>
        <v>4.4408920985006262E-14</v>
      </c>
      <c r="V14" s="247">
        <f>IFERROR(('Sim_MIP_Of_(IxI)'!V14/'MIP(IxI)_TFEVP'!V14-1)*100,0)</f>
        <v>-4.3298697960381105E-13</v>
      </c>
      <c r="W14" s="247">
        <f>IFERROR(('Sim_MIP_Of_(IxI)'!W14/'MIP(IxI)_TFEVP'!W14-1)*100,0)</f>
        <v>-1.3322676295501878E-13</v>
      </c>
      <c r="X14" s="247">
        <f>IFERROR(('Sim_MIP_Of_(IxI)'!X14/'MIP(IxI)_TFEVP'!X14-1)*100,0)</f>
        <v>-2.2204460492503131E-13</v>
      </c>
      <c r="Y14" s="247">
        <f>IFERROR(('Sim_MIP_Of_(IxI)'!Y14/'MIP(IxI)_TFEVP'!Y14-1)*100,0)</f>
        <v>-1.1102230246251565E-14</v>
      </c>
      <c r="Z14" s="247">
        <f>IFERROR(('Sim_MIP_Of_(IxI)'!Z14/'MIP(IxI)_TFEVP'!Z14-1)*100,0)</f>
        <v>-1.5543122344752192E-13</v>
      </c>
      <c r="AA14" s="247">
        <f>IFERROR(('Sim_MIP_Of_(IxI)'!AA14/'MIP(IxI)_TFEVP'!AA14-1)*100,0)</f>
        <v>-5.6621374255882984E-13</v>
      </c>
      <c r="AB14" s="247">
        <f>IFERROR(('Sim_MIP_Of_(IxI)'!AB14/'MIP(IxI)_TFEVP'!AB14-1)*100,0)</f>
        <v>-2.55351295663786E-13</v>
      </c>
      <c r="AC14" s="247">
        <f>IFERROR(('Sim_MIP_Of_(IxI)'!AC14/'MIP(IxI)_TFEVP'!AC14-1)*100,0)</f>
        <v>-2.2204460492503131E-13</v>
      </c>
      <c r="AD14" s="247">
        <f>IFERROR(('Sim_MIP_Of_(IxI)'!AD14/'MIP(IxI)_TFEVP'!AD14-1)*100,0)</f>
        <v>-2.9976021664879227E-13</v>
      </c>
      <c r="AE14" s="247">
        <f>IFERROR(('Sim_MIP_Of_(IxI)'!AE14/'MIP(IxI)_TFEVP'!AE14-1)*100,0)</f>
        <v>1.1102230246251565E-13</v>
      </c>
      <c r="AF14" s="247">
        <f>IFERROR(('Sim_MIP_Of_(IxI)'!AF14/'MIP(IxI)_TFEVP'!AF14-1)*100,0)</f>
        <v>-2.4424906541753444E-13</v>
      </c>
      <c r="AG14" s="247">
        <f>IFERROR(('Sim_MIP_Of_(IxI)'!AG14/'MIP(IxI)_TFEVP'!AG14-1)*100,0)</f>
        <v>-6.7723604502134549E-13</v>
      </c>
      <c r="AH14" s="247">
        <f>IFERROR(('Sim_MIP_Of_(IxI)'!AH14/'MIP(IxI)_TFEVP'!AH14-1)*100,0)</f>
        <v>1.9984014443252818E-13</v>
      </c>
      <c r="AI14" s="247">
        <f>IFERROR(('Sim_MIP_Of_(IxI)'!AI14/'MIP(IxI)_TFEVP'!AI14-1)*100,0)</f>
        <v>-6.106226635438361E-13</v>
      </c>
      <c r="AJ14" s="247">
        <f>IFERROR(('Sim_MIP_Of_(IxI)'!AJ14/'MIP(IxI)_TFEVP'!AJ14-1)*100,0)</f>
        <v>0</v>
      </c>
      <c r="AK14" s="247">
        <f>IFERROR(('Sim_MIP_Of_(IxI)'!AK14/'MIP(IxI)_TFEVP'!AK14-1)*100,0)</f>
        <v>-1.3322676295501878E-13</v>
      </c>
      <c r="AL14" s="247">
        <f>IFERROR(('Sim_MIP_Of_(IxI)'!AL14/'MIP(IxI)_TFEVP'!AL14-1)*100,0)</f>
        <v>-2.55351295663786E-13</v>
      </c>
      <c r="AM14" s="247">
        <f>IFERROR(('Sim_MIP_Of_(IxI)'!AM14/'MIP(IxI)_TFEVP'!AM14-1)*100,0)</f>
        <v>-2.4424906541753444E-13</v>
      </c>
      <c r="AN14" s="247">
        <f>IFERROR(('Sim_MIP_Of_(IxI)'!AN14/'MIP(IxI)_TFEVP'!AN14-1)*100,0)</f>
        <v>-3.7747582837255322E-13</v>
      </c>
      <c r="AO14" s="247">
        <f>IFERROR(('Sim_MIP_Of_(IxI)'!AO14/'MIP(IxI)_TFEVP'!AO14-1)*100,0)</f>
        <v>-3.1086244689504383E-13</v>
      </c>
      <c r="AP14" s="247">
        <f>IFERROR(('Sim_MIP_Of_(IxI)'!AP14/'MIP(IxI)_TFEVP'!AP14-1)*100,0)</f>
        <v>-2.3314683517128287E-13</v>
      </c>
      <c r="AQ14" s="247">
        <f>IFERROR(('Sim_MIP_Of_(IxI)'!AQ14/'MIP(IxI)_TFEVP'!AQ14-1)*100,0)</f>
        <v>-2.55351295663786E-13</v>
      </c>
      <c r="AR14" s="247">
        <f>IFERROR(('Sim_MIP_Of_(IxI)'!AR14/'MIP(IxI)_TFEVP'!AR14-1)*100,0)</f>
        <v>-1.8873791418627661E-13</v>
      </c>
      <c r="AS14" s="247">
        <f>IFERROR(('Sim_MIP_Of_(IxI)'!AS14/'MIP(IxI)_TFEVP'!AS14-1)*100,0)</f>
        <v>-1.3322676295501878E-13</v>
      </c>
      <c r="AT14" s="247">
        <f>IFERROR(('Sim_MIP_Of_(IxI)'!AT14/'MIP(IxI)_TFEVP'!AT14-1)*100,0)</f>
        <v>-1.7763568394002505E-13</v>
      </c>
      <c r="AU14" s="247">
        <f>IFERROR(('Sim_MIP_Of_(IxI)'!AU14/'MIP(IxI)_TFEVP'!AU14-1)*100,0)</f>
        <v>-1.6653345369377348E-13</v>
      </c>
      <c r="AV14" s="247">
        <f>IFERROR(('Sim_MIP_Of_(IxI)'!AV14/'MIP(IxI)_TFEVP'!AV14-1)*100,0)</f>
        <v>-5.2180482157382357E-13</v>
      </c>
      <c r="AW14" s="247">
        <f>IFERROR(('Sim_MIP_Of_(IxI)'!AW14/'MIP(IxI)_TFEVP'!AW14-1)*100,0)</f>
        <v>-4.1078251911130792E-13</v>
      </c>
      <c r="AX14" s="247">
        <f>IFERROR(('Sim_MIP_Of_(IxI)'!AX14/'MIP(IxI)_TFEVP'!AX14-1)*100,0)</f>
        <v>-1.1102230246251565E-13</v>
      </c>
      <c r="AY14" s="247">
        <f>IFERROR(('Sim_MIP_Of_(IxI)'!AY14/'MIP(IxI)_TFEVP'!AY14-1)*100,0)</f>
        <v>-4.6629367034256575E-13</v>
      </c>
      <c r="AZ14" s="247">
        <f>IFERROR(('Sim_MIP_Of_(IxI)'!AZ14/'MIP(IxI)_TFEVP'!AZ14-1)*100,0)</f>
        <v>-2.4424906541753444E-13</v>
      </c>
      <c r="BA14" s="247">
        <f>IFERROR(('Sim_MIP_Of_(IxI)'!BA14/'MIP(IxI)_TFEVP'!BA14-1)*100,0)</f>
        <v>-3.1086244689504383E-13</v>
      </c>
      <c r="BB14" s="247">
        <f>IFERROR(('Sim_MIP_Of_(IxI)'!BB14/'MIP(IxI)_TFEVP'!BB14-1)*100,0)</f>
        <v>-1.1102230246251565E-13</v>
      </c>
      <c r="BC14" s="247">
        <f>IFERROR(('Sim_MIP_Of_(IxI)'!BC14/'MIP(IxI)_TFEVP'!BC14-1)*100,0)</f>
        <v>-4.1078251911130792E-13</v>
      </c>
      <c r="BD14" s="247">
        <f>IFERROR(('Sim_MIP_Of_(IxI)'!BD14/'MIP(IxI)_TFEVP'!BD14-1)*100,0)</f>
        <v>6.6613381477509392E-14</v>
      </c>
      <c r="BE14" s="247">
        <f>IFERROR(('Sim_MIP_Of_(IxI)'!BE14/'MIP(IxI)_TFEVP'!BE14-1)*100,0)</f>
        <v>-4.4408920985006262E-14</v>
      </c>
      <c r="BF14" s="247">
        <f>IFERROR(('Sim_MIP_Of_(IxI)'!BF14/'MIP(IxI)_TFEVP'!BF14-1)*100,0)</f>
        <v>-8.8817841970012523E-14</v>
      </c>
      <c r="BG14" s="247">
        <f>IFERROR(('Sim_MIP_Of_(IxI)'!BG14/'MIP(IxI)_TFEVP'!BG14-1)*100,0)</f>
        <v>-9.9920072216264089E-14</v>
      </c>
      <c r="BH14" s="247">
        <f>IFERROR(('Sim_MIP_Of_(IxI)'!BH14/'MIP(IxI)_TFEVP'!BH14-1)*100,0)</f>
        <v>2.886579864025407E-13</v>
      </c>
      <c r="BI14" s="247">
        <f>IFERROR(('Sim_MIP_Of_(IxI)'!BI14/'MIP(IxI)_TFEVP'!BI14-1)*100,0)</f>
        <v>-3.6637359812630166E-13</v>
      </c>
      <c r="BJ14" s="247">
        <f>IFERROR(('Sim_MIP_Of_(IxI)'!BJ14/'MIP(IxI)_TFEVP'!BJ14-1)*100,0)</f>
        <v>1.5543122344752192E-13</v>
      </c>
      <c r="BK14" s="247">
        <f>IFERROR(('Sim_MIP_Of_(IxI)'!BK14/'MIP(IxI)_TFEVP'!BK14-1)*100,0)</f>
        <v>-1.3322676295501878E-13</v>
      </c>
      <c r="BL14" s="247">
        <f>IFERROR(('Sim_MIP_Of_(IxI)'!BL14/'MIP(IxI)_TFEVP'!BL14-1)*100,0)</f>
        <v>-1.1102230246251565E-13</v>
      </c>
      <c r="BM14" s="247">
        <f>IFERROR(('Sim_MIP_Of_(IxI)'!BM14/'MIP(IxI)_TFEVP'!BM14-1)*100,0)</f>
        <v>-5.6621374255882984E-13</v>
      </c>
      <c r="BN14" s="247">
        <f>IFERROR(('Sim_MIP_Of_(IxI)'!BN14/'MIP(IxI)_TFEVP'!BN14-1)*100,0)</f>
        <v>-2.7755575615628914E-13</v>
      </c>
      <c r="BO14" s="247">
        <f>IFERROR(('Sim_MIP_Of_(IxI)'!BO14/'MIP(IxI)_TFEVP'!BO14-1)*100,0)</f>
        <v>-7.9936057773011271E-13</v>
      </c>
      <c r="BP14" s="247">
        <f>IFERROR(('Sim_MIP_Of_(IxI)'!BP14/'MIP(IxI)_TFEVP'!BP14-1)*100,0)</f>
        <v>-1.8873791418627661E-13</v>
      </c>
      <c r="BQ14" s="247">
        <f>IFERROR(('Sim_MIP_Of_(IxI)'!BQ14/'MIP(IxI)_TFEVP'!BQ14-1)*100,0)</f>
        <v>-4.4408920985006262E-14</v>
      </c>
      <c r="BR14" s="247">
        <f>IFERROR(('Sim_MIP_Of_(IxI)'!BR14/'MIP(IxI)_TFEVP'!BR14-1)*100,0)</f>
        <v>-3.3306690738754696E-13</v>
      </c>
      <c r="BS14" s="247">
        <f>IFERROR(('Sim_MIP_Of_(IxI)'!BS14/'MIP(IxI)_TFEVP'!BS14-1)*100,0)</f>
        <v>-1.4432899320127035E-13</v>
      </c>
      <c r="BT14" s="247">
        <f>IFERROR(('Sim_MIP_Of_(IxI)'!BT14/'MIP(IxI)_TFEVP'!BT14-1)*100,0)</f>
        <v>-2.2204460492503131E-13</v>
      </c>
      <c r="BU14" s="247">
        <f>IFERROR(('Sim_MIP_Of_(IxI)'!BU14/'MIP(IxI)_TFEVP'!BU14-1)*100,0)</f>
        <v>-2.55351295663786E-13</v>
      </c>
      <c r="BV14" s="247">
        <f>IFERROR(('Sim_MIP_Of_(IxI)'!BV14/'MIP(IxI)_TFEVP'!BV14-1)*100,0)</f>
        <v>-4.2188474935755949E-13</v>
      </c>
      <c r="BW14" s="247">
        <f>IFERROR(('Sim_MIP_Of_(IxI)'!BW14/'MIP(IxI)_TFEVP'!BW14-1)*100,0)</f>
        <v>6.6613381477509392E-14</v>
      </c>
      <c r="BX14" s="247">
        <f>IFERROR(('Sim_MIP_Of_(IxI)'!BX14/'MIP(IxI)_TFEVP'!BX14-1)*100,0)</f>
        <v>-6.6613381477509392E-14</v>
      </c>
      <c r="BY14" s="247">
        <f>IFERROR(('Sim_MIP_Of_(IxI)'!BY14/'MIP(IxI)_TFEVP'!BY14-1)*100,0)</f>
        <v>-2.4424906541753444E-13</v>
      </c>
      <c r="BZ14" s="247">
        <f>IFERROR(('Sim_MIP_Of_(IxI)'!BZ14/'MIP(IxI)_TFEVP'!BZ14-1)*100,0)</f>
        <v>-1.4432899320127035E-13</v>
      </c>
      <c r="CA14" s="265">
        <f>IFERROR(('Sim_MIP_Of_(IxI)'!CA14/'MIP(IxI)_TFEVP'!CA14-1)*100,0)</f>
        <v>0</v>
      </c>
      <c r="CB14" s="256">
        <f>IFERROR(('Sim_MIP_Of_(IxI)'!CB14/'MIP(IxI)_TFEVP'!CB14-1)*100,0)</f>
        <v>-1.1102230246251565E-13</v>
      </c>
      <c r="CC14" s="246">
        <f>IFERROR(('Sim_MIP_Of_(IxI)'!CC14/'MIP(IxI)_TFEVP'!CC14-1)*100,0)</f>
        <v>-3.3306690738754696E-14</v>
      </c>
      <c r="CD14" s="247">
        <f>IFERROR(('Sim_MIP_Of_(IxI)'!CD14/'MIP(IxI)_TFEVP'!CD14-1)*100,0)</f>
        <v>0</v>
      </c>
      <c r="CE14" s="247">
        <f>IFERROR(('Sim_MIP_Of_(IxI)'!CE14/'MIP(IxI)_TFEVP'!CE14-1)*100,0)</f>
        <v>0</v>
      </c>
      <c r="CF14" s="247">
        <f>IFERROR(('Sim_MIP_Of_(IxI)'!CF14/'MIP(IxI)_TFEVP'!CF14-1)*100,0)</f>
        <v>1.9984014443252818E-13</v>
      </c>
      <c r="CG14" s="247">
        <f>IFERROR(('Sim_MIP_Of_(IxI)'!CG14/'MIP(IxI)_TFEVP'!CG14-1)*100,0)</f>
        <v>0</v>
      </c>
      <c r="CH14" s="248">
        <f>IFERROR(('Sim_MIP_Of_(IxI)'!CH14/'MIP(IxI)_TFEVP'!CH14-1)*100,0)</f>
        <v>-4.9960036108132044E-13</v>
      </c>
      <c r="CI14" s="279">
        <f>IFERROR(('Sim_MIP_Of_(IxI)'!CI14/'MIP(IxI)_TFEVP'!CI14-1)*100,0)</f>
        <v>-2.6645352591003757E-13</v>
      </c>
    </row>
    <row r="15" spans="1:93" ht="19.5" x14ac:dyDescent="0.25">
      <c r="A15" s="30"/>
      <c r="B15" s="42" t="s">
        <v>6</v>
      </c>
      <c r="C15" s="43" t="s">
        <v>117</v>
      </c>
      <c r="D15" s="246">
        <f>IFERROR(('Sim_MIP_Of_(IxI)'!D15/'MIP(IxI)_TFEVP'!D15-1)*100,0)</f>
        <v>0</v>
      </c>
      <c r="E15" s="247">
        <f>IFERROR(('Sim_MIP_Of_(IxI)'!E15/'MIP(IxI)_TFEVP'!E15-1)*100,0)</f>
        <v>4.4408920985006262E-14</v>
      </c>
      <c r="F15" s="247">
        <f>IFERROR(('Sim_MIP_Of_(IxI)'!F15/'MIP(IxI)_TFEVP'!F15-1)*100,0)</f>
        <v>-9.9920072216264089E-14</v>
      </c>
      <c r="G15" s="247">
        <f>IFERROR(('Sim_MIP_Of_(IxI)'!G15/'MIP(IxI)_TFEVP'!G15-1)*100,0)</f>
        <v>2.2204460492503131E-14</v>
      </c>
      <c r="H15" s="247">
        <f>IFERROR(('Sim_MIP_Of_(IxI)'!H15/'MIP(IxI)_TFEVP'!H15-1)*100,0)</f>
        <v>-2.2204460492503131E-14</v>
      </c>
      <c r="I15" s="247">
        <f>IFERROR(('Sim_MIP_Of_(IxI)'!I15/'MIP(IxI)_TFEVP'!I15-1)*100,0)</f>
        <v>1.1102230246251565E-13</v>
      </c>
      <c r="J15" s="247">
        <f>IFERROR(('Sim_MIP_Of_(IxI)'!J15/'MIP(IxI)_TFEVP'!J15-1)*100,0)</f>
        <v>4.4408920985006262E-14</v>
      </c>
      <c r="K15" s="247">
        <f>IFERROR(('Sim_MIP_Of_(IxI)'!K15/'MIP(IxI)_TFEVP'!K15-1)*100,0)</f>
        <v>2.2204460492503131E-14</v>
      </c>
      <c r="L15" s="247">
        <f>IFERROR(('Sim_MIP_Of_(IxI)'!L15/'MIP(IxI)_TFEVP'!L15-1)*100,0)</f>
        <v>3.5527136788005009E-13</v>
      </c>
      <c r="M15" s="247">
        <f>IFERROR(('Sim_MIP_Of_(IxI)'!M15/'MIP(IxI)_TFEVP'!M15-1)*100,0)</f>
        <v>3.7747582837255322E-13</v>
      </c>
      <c r="N15" s="247">
        <f>IFERROR(('Sim_MIP_Of_(IxI)'!N15/'MIP(IxI)_TFEVP'!N15-1)*100,0)</f>
        <v>-3.1086244689504383E-13</v>
      </c>
      <c r="O15" s="247">
        <f>IFERROR(('Sim_MIP_Of_(IxI)'!O15/'MIP(IxI)_TFEVP'!O15-1)*100,0)</f>
        <v>7.3274719625260332E-13</v>
      </c>
      <c r="P15" s="247">
        <f>IFERROR(('Sim_MIP_Of_(IxI)'!P15/'MIP(IxI)_TFEVP'!P15-1)*100,0)</f>
        <v>4.4408920985006262E-13</v>
      </c>
      <c r="Q15" s="247">
        <f>IFERROR(('Sim_MIP_Of_(IxI)'!Q15/'MIP(IxI)_TFEVP'!Q15-1)*100,0)</f>
        <v>1.7763568394002505E-13</v>
      </c>
      <c r="R15" s="247">
        <f>IFERROR(('Sim_MIP_Of_(IxI)'!R15/'MIP(IxI)_TFEVP'!R15-1)*100,0)</f>
        <v>2.2204460492503131E-13</v>
      </c>
      <c r="S15" s="247">
        <f>IFERROR(('Sim_MIP_Of_(IxI)'!S15/'MIP(IxI)_TFEVP'!S15-1)*100,0)</f>
        <v>-4.2188474935755949E-13</v>
      </c>
      <c r="T15" s="247">
        <f>IFERROR(('Sim_MIP_Of_(IxI)'!T15/'MIP(IxI)_TFEVP'!T15-1)*100,0)</f>
        <v>4.4408920985006262E-14</v>
      </c>
      <c r="U15" s="247">
        <f>IFERROR(('Sim_MIP_Of_(IxI)'!U15/'MIP(IxI)_TFEVP'!U15-1)*100,0)</f>
        <v>2.2204460492503131E-14</v>
      </c>
      <c r="V15" s="247">
        <f>IFERROR(('Sim_MIP_Of_(IxI)'!V15/'MIP(IxI)_TFEVP'!V15-1)*100,0)</f>
        <v>1.7763568394002505E-13</v>
      </c>
      <c r="W15" s="247">
        <f>IFERROR(('Sim_MIP_Of_(IxI)'!W15/'MIP(IxI)_TFEVP'!W15-1)*100,0)</f>
        <v>1.7763568394002505E-13</v>
      </c>
      <c r="X15" s="247">
        <f>IFERROR(('Sim_MIP_Of_(IxI)'!X15/'MIP(IxI)_TFEVP'!X15-1)*100,0)</f>
        <v>1.3322676295501878E-13</v>
      </c>
      <c r="Y15" s="247">
        <f>IFERROR(('Sim_MIP_Of_(IxI)'!Y15/'MIP(IxI)_TFEVP'!Y15-1)*100,0)</f>
        <v>2.2204460492503131E-14</v>
      </c>
      <c r="Z15" s="247">
        <f>IFERROR(('Sim_MIP_Of_(IxI)'!Z15/'MIP(IxI)_TFEVP'!Z15-1)*100,0)</f>
        <v>2.2204460492503131E-14</v>
      </c>
      <c r="AA15" s="247">
        <f>IFERROR(('Sim_MIP_Of_(IxI)'!AA15/'MIP(IxI)_TFEVP'!AA15-1)*100,0)</f>
        <v>-1.1102230246251565E-13</v>
      </c>
      <c r="AB15" s="247">
        <f>IFERROR(('Sim_MIP_Of_(IxI)'!AB15/'MIP(IxI)_TFEVP'!AB15-1)*100,0)</f>
        <v>1.9984014443252818E-13</v>
      </c>
      <c r="AC15" s="247">
        <f>IFERROR(('Sim_MIP_Of_(IxI)'!AC15/'MIP(IxI)_TFEVP'!AC15-1)*100,0)</f>
        <v>8.8817841970012523E-14</v>
      </c>
      <c r="AD15" s="247">
        <f>IFERROR(('Sim_MIP_Of_(IxI)'!AD15/'MIP(IxI)_TFEVP'!AD15-1)*100,0)</f>
        <v>8.8817841970012523E-14</v>
      </c>
      <c r="AE15" s="247">
        <f>IFERROR(('Sim_MIP_Of_(IxI)'!AE15/'MIP(IxI)_TFEVP'!AE15-1)*100,0)</f>
        <v>6.6613381477509392E-14</v>
      </c>
      <c r="AF15" s="247">
        <f>IFERROR(('Sim_MIP_Of_(IxI)'!AF15/'MIP(IxI)_TFEVP'!AF15-1)*100,0)</f>
        <v>3.3306690738754696E-13</v>
      </c>
      <c r="AG15" s="247">
        <f>IFERROR(('Sim_MIP_Of_(IxI)'!AG15/'MIP(IxI)_TFEVP'!AG15-1)*100,0)</f>
        <v>1.5543122344752192E-13</v>
      </c>
      <c r="AH15" s="247">
        <f>IFERROR(('Sim_MIP_Of_(IxI)'!AH15/'MIP(IxI)_TFEVP'!AH15-1)*100,0)</f>
        <v>-7.7715611723760958E-14</v>
      </c>
      <c r="AI15" s="247">
        <f>IFERROR(('Sim_MIP_Of_(IxI)'!AI15/'MIP(IxI)_TFEVP'!AI15-1)*100,0)</f>
        <v>2.2204460492503131E-13</v>
      </c>
      <c r="AJ15" s="247">
        <f>IFERROR(('Sim_MIP_Of_(IxI)'!AJ15/'MIP(IxI)_TFEVP'!AJ15-1)*100,0)</f>
        <v>0</v>
      </c>
      <c r="AK15" s="247">
        <f>IFERROR(('Sim_MIP_Of_(IxI)'!AK15/'MIP(IxI)_TFEVP'!AK15-1)*100,0)</f>
        <v>1.9984014443252818E-13</v>
      </c>
      <c r="AL15" s="247">
        <f>IFERROR(('Sim_MIP_Of_(IxI)'!AL15/'MIP(IxI)_TFEVP'!AL15-1)*100,0)</f>
        <v>4.4408920985006262E-14</v>
      </c>
      <c r="AM15" s="247">
        <f>IFERROR(('Sim_MIP_Of_(IxI)'!AM15/'MIP(IxI)_TFEVP'!AM15-1)*100,0)</f>
        <v>-2.2204460492503131E-14</v>
      </c>
      <c r="AN15" s="247">
        <f>IFERROR(('Sim_MIP_Of_(IxI)'!AN15/'MIP(IxI)_TFEVP'!AN15-1)*100,0)</f>
        <v>-2.6645352591003757E-13</v>
      </c>
      <c r="AO15" s="247">
        <f>IFERROR(('Sim_MIP_Of_(IxI)'!AO15/'MIP(IxI)_TFEVP'!AO15-1)*100,0)</f>
        <v>1.3322676295501878E-13</v>
      </c>
      <c r="AP15" s="247">
        <f>IFERROR(('Sim_MIP_Of_(IxI)'!AP15/'MIP(IxI)_TFEVP'!AP15-1)*100,0)</f>
        <v>6.6613381477509392E-14</v>
      </c>
      <c r="AQ15" s="247">
        <f>IFERROR(('Sim_MIP_Of_(IxI)'!AQ15/'MIP(IxI)_TFEVP'!AQ15-1)*100,0)</f>
        <v>1.5543122344752192E-13</v>
      </c>
      <c r="AR15" s="247">
        <f>IFERROR(('Sim_MIP_Of_(IxI)'!AR15/'MIP(IxI)_TFEVP'!AR15-1)*100,0)</f>
        <v>-1.8873791418627661E-13</v>
      </c>
      <c r="AS15" s="247">
        <f>IFERROR(('Sim_MIP_Of_(IxI)'!AS15/'MIP(IxI)_TFEVP'!AS15-1)*100,0)</f>
        <v>-4.9960036108132044E-13</v>
      </c>
      <c r="AT15" s="247">
        <f>IFERROR(('Sim_MIP_Of_(IxI)'!AT15/'MIP(IxI)_TFEVP'!AT15-1)*100,0)</f>
        <v>1.1102230246251565E-13</v>
      </c>
      <c r="AU15" s="247">
        <f>IFERROR(('Sim_MIP_Of_(IxI)'!AU15/'MIP(IxI)_TFEVP'!AU15-1)*100,0)</f>
        <v>4.4408920985006262E-14</v>
      </c>
      <c r="AV15" s="247">
        <f>IFERROR(('Sim_MIP_Of_(IxI)'!AV15/'MIP(IxI)_TFEVP'!AV15-1)*100,0)</f>
        <v>2.2204460492503131E-13</v>
      </c>
      <c r="AW15" s="247">
        <f>IFERROR(('Sim_MIP_Of_(IxI)'!AW15/'MIP(IxI)_TFEVP'!AW15-1)*100,0)</f>
        <v>3.3306690738754696E-13</v>
      </c>
      <c r="AX15" s="247">
        <f>IFERROR(('Sim_MIP_Of_(IxI)'!AX15/'MIP(IxI)_TFEVP'!AX15-1)*100,0)</f>
        <v>-9.9920072216264089E-14</v>
      </c>
      <c r="AY15" s="247">
        <f>IFERROR(('Sim_MIP_Of_(IxI)'!AY15/'MIP(IxI)_TFEVP'!AY15-1)*100,0)</f>
        <v>3.1086244689504383E-13</v>
      </c>
      <c r="AZ15" s="247">
        <f>IFERROR(('Sim_MIP_Of_(IxI)'!AZ15/'MIP(IxI)_TFEVP'!AZ15-1)*100,0)</f>
        <v>-2.1094237467877974E-13</v>
      </c>
      <c r="BA15" s="247">
        <f>IFERROR(('Sim_MIP_Of_(IxI)'!BA15/'MIP(IxI)_TFEVP'!BA15-1)*100,0)</f>
        <v>-1.3322676295501878E-13</v>
      </c>
      <c r="BB15" s="247">
        <f>IFERROR(('Sim_MIP_Of_(IxI)'!BB15/'MIP(IxI)_TFEVP'!BB15-1)*100,0)</f>
        <v>4.4408920985006262E-14</v>
      </c>
      <c r="BC15" s="247">
        <f>IFERROR(('Sim_MIP_Of_(IxI)'!BC15/'MIP(IxI)_TFEVP'!BC15-1)*100,0)</f>
        <v>-1.2212453270876722E-13</v>
      </c>
      <c r="BD15" s="247">
        <f>IFERROR(('Sim_MIP_Of_(IxI)'!BD15/'MIP(IxI)_TFEVP'!BD15-1)*100,0)</f>
        <v>3.1086244689504383E-13</v>
      </c>
      <c r="BE15" s="247">
        <f>IFERROR(('Sim_MIP_Of_(IxI)'!BE15/'MIP(IxI)_TFEVP'!BE15-1)*100,0)</f>
        <v>2.6645352591003757E-13</v>
      </c>
      <c r="BF15" s="247">
        <f>IFERROR(('Sim_MIP_Of_(IxI)'!BF15/'MIP(IxI)_TFEVP'!BF15-1)*100,0)</f>
        <v>2.886579864025407E-13</v>
      </c>
      <c r="BG15" s="247">
        <f>IFERROR(('Sim_MIP_Of_(IxI)'!BG15/'MIP(IxI)_TFEVP'!BG15-1)*100,0)</f>
        <v>2.2204460492503131E-14</v>
      </c>
      <c r="BH15" s="247">
        <f>IFERROR(('Sim_MIP_Of_(IxI)'!BH15/'MIP(IxI)_TFEVP'!BH15-1)*100,0)</f>
        <v>2.2204460492503131E-13</v>
      </c>
      <c r="BI15" s="247">
        <f>IFERROR(('Sim_MIP_Of_(IxI)'!BI15/'MIP(IxI)_TFEVP'!BI15-1)*100,0)</f>
        <v>-7.7715611723760958E-14</v>
      </c>
      <c r="BJ15" s="247">
        <f>IFERROR(('Sim_MIP_Of_(IxI)'!BJ15/'MIP(IxI)_TFEVP'!BJ15-1)*100,0)</f>
        <v>4.4408920985006262E-14</v>
      </c>
      <c r="BK15" s="247">
        <f>IFERROR(('Sim_MIP_Of_(IxI)'!BK15/'MIP(IxI)_TFEVP'!BK15-1)*100,0)</f>
        <v>0</v>
      </c>
      <c r="BL15" s="247">
        <f>IFERROR(('Sim_MIP_Of_(IxI)'!BL15/'MIP(IxI)_TFEVP'!BL15-1)*100,0)</f>
        <v>-3.219646771412954E-13</v>
      </c>
      <c r="BM15" s="247">
        <f>IFERROR(('Sim_MIP_Of_(IxI)'!BM15/'MIP(IxI)_TFEVP'!BM15-1)*100,0)</f>
        <v>-1.1102230246251565E-14</v>
      </c>
      <c r="BN15" s="247">
        <f>IFERROR(('Sim_MIP_Of_(IxI)'!BN15/'MIP(IxI)_TFEVP'!BN15-1)*100,0)</f>
        <v>2.2204460492503131E-14</v>
      </c>
      <c r="BO15" s="247">
        <f>IFERROR(('Sim_MIP_Of_(IxI)'!BO15/'MIP(IxI)_TFEVP'!BO15-1)*100,0)</f>
        <v>3.3306690738754696E-13</v>
      </c>
      <c r="BP15" s="247">
        <f>IFERROR(('Sim_MIP_Of_(IxI)'!BP15/'MIP(IxI)_TFEVP'!BP15-1)*100,0)</f>
        <v>1.5543122344752192E-13</v>
      </c>
      <c r="BQ15" s="247">
        <f>IFERROR(('Sim_MIP_Of_(IxI)'!BQ15/'MIP(IxI)_TFEVP'!BQ15-1)*100,0)</f>
        <v>1.7763568394002505E-13</v>
      </c>
      <c r="BR15" s="247">
        <f>IFERROR(('Sim_MIP_Of_(IxI)'!BR15/'MIP(IxI)_TFEVP'!BR15-1)*100,0)</f>
        <v>1.9984014443252818E-13</v>
      </c>
      <c r="BS15" s="247">
        <f>IFERROR(('Sim_MIP_Of_(IxI)'!BS15/'MIP(IxI)_TFEVP'!BS15-1)*100,0)</f>
        <v>3.1086244689504383E-13</v>
      </c>
      <c r="BT15" s="247">
        <f>IFERROR(('Sim_MIP_Of_(IxI)'!BT15/'MIP(IxI)_TFEVP'!BT15-1)*100,0)</f>
        <v>-2.9976021664879227E-13</v>
      </c>
      <c r="BU15" s="247">
        <f>IFERROR(('Sim_MIP_Of_(IxI)'!BU15/'MIP(IxI)_TFEVP'!BU15-1)*100,0)</f>
        <v>3.7747582837255322E-13</v>
      </c>
      <c r="BV15" s="247">
        <f>IFERROR(('Sim_MIP_Of_(IxI)'!BV15/'MIP(IxI)_TFEVP'!BV15-1)*100,0)</f>
        <v>-1.2212453270876722E-13</v>
      </c>
      <c r="BW15" s="247">
        <f>IFERROR(('Sim_MIP_Of_(IxI)'!BW15/'MIP(IxI)_TFEVP'!BW15-1)*100,0)</f>
        <v>6.2172489379008766E-13</v>
      </c>
      <c r="BX15" s="247">
        <f>IFERROR(('Sim_MIP_Of_(IxI)'!BX15/'MIP(IxI)_TFEVP'!BX15-1)*100,0)</f>
        <v>1.9984014443252818E-13</v>
      </c>
      <c r="BY15" s="247">
        <f>IFERROR(('Sim_MIP_Of_(IxI)'!BY15/'MIP(IxI)_TFEVP'!BY15-1)*100,0)</f>
        <v>-4.4408920985006262E-14</v>
      </c>
      <c r="BZ15" s="247">
        <f>IFERROR(('Sim_MIP_Of_(IxI)'!BZ15/'MIP(IxI)_TFEVP'!BZ15-1)*100,0)</f>
        <v>-6.6613381477509392E-14</v>
      </c>
      <c r="CA15" s="265">
        <f>IFERROR(('Sim_MIP_Of_(IxI)'!CA15/'MIP(IxI)_TFEVP'!CA15-1)*100,0)</f>
        <v>0</v>
      </c>
      <c r="CB15" s="256">
        <f>IFERROR(('Sim_MIP_Of_(IxI)'!CB15/'MIP(IxI)_TFEVP'!CB15-1)*100,0)</f>
        <v>0</v>
      </c>
      <c r="CC15" s="246">
        <f>IFERROR(('Sim_MIP_Of_(IxI)'!CC15/'MIP(IxI)_TFEVP'!CC15-1)*100,0)</f>
        <v>0</v>
      </c>
      <c r="CD15" s="247">
        <f>IFERROR(('Sim_MIP_Of_(IxI)'!CD15/'MIP(IxI)_TFEVP'!CD15-1)*100,0)</f>
        <v>0</v>
      </c>
      <c r="CE15" s="247">
        <f>IFERROR(('Sim_MIP_Of_(IxI)'!CE15/'MIP(IxI)_TFEVP'!CE15-1)*100,0)</f>
        <v>0</v>
      </c>
      <c r="CF15" s="247">
        <f>IFERROR(('Sim_MIP_Of_(IxI)'!CF15/'MIP(IxI)_TFEVP'!CF15-1)*100,0)</f>
        <v>2.6645352591003757E-13</v>
      </c>
      <c r="CG15" s="247">
        <f>IFERROR(('Sim_MIP_Of_(IxI)'!CG15/'MIP(IxI)_TFEVP'!CG15-1)*100,0)</f>
        <v>0</v>
      </c>
      <c r="CH15" s="248">
        <f>IFERROR(('Sim_MIP_Of_(IxI)'!CH15/'MIP(IxI)_TFEVP'!CH15-1)*100,0)</f>
        <v>-2.6645352591003757E-13</v>
      </c>
      <c r="CI15" s="279">
        <f>IFERROR(('Sim_MIP_Of_(IxI)'!CI15/'MIP(IxI)_TFEVP'!CI15-1)*100,0)</f>
        <v>8.8817841970012523E-14</v>
      </c>
    </row>
    <row r="16" spans="1:93" ht="19.5" x14ac:dyDescent="0.25">
      <c r="A16" s="30"/>
      <c r="B16" s="42" t="s">
        <v>7</v>
      </c>
      <c r="C16" s="43" t="s">
        <v>118</v>
      </c>
      <c r="D16" s="246">
        <f>IFERROR(('Sim_MIP_Of_(IxI)'!D16/'MIP(IxI)_TFEVP'!D16-1)*100,0)</f>
        <v>-1.9984014443252818E-13</v>
      </c>
      <c r="E16" s="247">
        <f>IFERROR(('Sim_MIP_Of_(IxI)'!E16/'MIP(IxI)_TFEVP'!E16-1)*100,0)</f>
        <v>-5.5511151231257827E-13</v>
      </c>
      <c r="F16" s="247">
        <f>IFERROR(('Sim_MIP_Of_(IxI)'!F16/'MIP(IxI)_TFEVP'!F16-1)*100,0)</f>
        <v>-1.7763568394002505E-13</v>
      </c>
      <c r="G16" s="247">
        <f>IFERROR(('Sim_MIP_Of_(IxI)'!G16/'MIP(IxI)_TFEVP'!G16-1)*100,0)</f>
        <v>-1.5543122344752192E-13</v>
      </c>
      <c r="H16" s="247">
        <f>IFERROR(('Sim_MIP_Of_(IxI)'!H16/'MIP(IxI)_TFEVP'!H16-1)*100,0)</f>
        <v>-2.55351295663786E-13</v>
      </c>
      <c r="I16" s="247">
        <f>IFERROR(('Sim_MIP_Of_(IxI)'!I16/'MIP(IxI)_TFEVP'!I16-1)*100,0)</f>
        <v>-3.1086244689504383E-13</v>
      </c>
      <c r="J16" s="247">
        <f>IFERROR(('Sim_MIP_Of_(IxI)'!J16/'MIP(IxI)_TFEVP'!J16-1)*100,0)</f>
        <v>-8.8817841970012523E-14</v>
      </c>
      <c r="K16" s="247">
        <f>IFERROR(('Sim_MIP_Of_(IxI)'!K16/'MIP(IxI)_TFEVP'!K16-1)*100,0)</f>
        <v>-3.6637359812630166E-13</v>
      </c>
      <c r="L16" s="247">
        <f>IFERROR(('Sim_MIP_Of_(IxI)'!L16/'MIP(IxI)_TFEVP'!L16-1)*100,0)</f>
        <v>-2.1094237467877974E-13</v>
      </c>
      <c r="M16" s="247">
        <f>IFERROR(('Sim_MIP_Of_(IxI)'!M16/'MIP(IxI)_TFEVP'!M16-1)*100,0)</f>
        <v>-1.9984014443252818E-13</v>
      </c>
      <c r="N16" s="247">
        <f>IFERROR(('Sim_MIP_Of_(IxI)'!N16/'MIP(IxI)_TFEVP'!N16-1)*100,0)</f>
        <v>-3.219646771412954E-13</v>
      </c>
      <c r="O16" s="247">
        <f>IFERROR(('Sim_MIP_Of_(IxI)'!O16/'MIP(IxI)_TFEVP'!O16-1)*100,0)</f>
        <v>6.6613381477509392E-14</v>
      </c>
      <c r="P16" s="247">
        <f>IFERROR(('Sim_MIP_Of_(IxI)'!P16/'MIP(IxI)_TFEVP'!P16-1)*100,0)</f>
        <v>4.4408920985006262E-14</v>
      </c>
      <c r="Q16" s="247">
        <f>IFERROR(('Sim_MIP_Of_(IxI)'!Q16/'MIP(IxI)_TFEVP'!Q16-1)*100,0)</f>
        <v>-9.9920072216264089E-14</v>
      </c>
      <c r="R16" s="247">
        <f>IFERROR(('Sim_MIP_Of_(IxI)'!R16/'MIP(IxI)_TFEVP'!R16-1)*100,0)</f>
        <v>-2.4424906541753444E-13</v>
      </c>
      <c r="S16" s="247">
        <f>IFERROR(('Sim_MIP_Of_(IxI)'!S16/'MIP(IxI)_TFEVP'!S16-1)*100,0)</f>
        <v>-3.8857805861880479E-13</v>
      </c>
      <c r="T16" s="247">
        <f>IFERROR(('Sim_MIP_Of_(IxI)'!T16/'MIP(IxI)_TFEVP'!T16-1)*100,0)</f>
        <v>-5.2180482157382357E-13</v>
      </c>
      <c r="U16" s="247">
        <f>IFERROR(('Sim_MIP_Of_(IxI)'!U16/'MIP(IxI)_TFEVP'!U16-1)*100,0)</f>
        <v>-3.9968028886505635E-13</v>
      </c>
      <c r="V16" s="247">
        <f>IFERROR(('Sim_MIP_Of_(IxI)'!V16/'MIP(IxI)_TFEVP'!V16-1)*100,0)</f>
        <v>-3.8857805861880479E-13</v>
      </c>
      <c r="W16" s="247">
        <f>IFERROR(('Sim_MIP_Of_(IxI)'!W16/'MIP(IxI)_TFEVP'!W16-1)*100,0)</f>
        <v>-3.6637359812630166E-13</v>
      </c>
      <c r="X16" s="247">
        <f>IFERROR(('Sim_MIP_Of_(IxI)'!X16/'MIP(IxI)_TFEVP'!X16-1)*100,0)</f>
        <v>-2.886579864025407E-13</v>
      </c>
      <c r="Y16" s="247">
        <f>IFERROR(('Sim_MIP_Of_(IxI)'!Y16/'MIP(IxI)_TFEVP'!Y16-1)*100,0)</f>
        <v>-1.1102230246251565E-13</v>
      </c>
      <c r="Z16" s="247">
        <f>IFERROR(('Sim_MIP_Of_(IxI)'!Z16/'MIP(IxI)_TFEVP'!Z16-1)*100,0)</f>
        <v>-3.1086244689504383E-13</v>
      </c>
      <c r="AA16" s="247">
        <f>IFERROR(('Sim_MIP_Of_(IxI)'!AA16/'MIP(IxI)_TFEVP'!AA16-1)*100,0)</f>
        <v>-1.3322676295501878E-13</v>
      </c>
      <c r="AB16" s="247">
        <f>IFERROR(('Sim_MIP_Of_(IxI)'!AB16/'MIP(IxI)_TFEVP'!AB16-1)*100,0)</f>
        <v>-4.9960036108132044E-13</v>
      </c>
      <c r="AC16" s="247">
        <f>IFERROR(('Sim_MIP_Of_(IxI)'!AC16/'MIP(IxI)_TFEVP'!AC16-1)*100,0)</f>
        <v>1.3322676295501878E-13</v>
      </c>
      <c r="AD16" s="247">
        <f>IFERROR(('Sim_MIP_Of_(IxI)'!AD16/'MIP(IxI)_TFEVP'!AD16-1)*100,0)</f>
        <v>-4.1078251911130792E-13</v>
      </c>
      <c r="AE16" s="247">
        <f>IFERROR(('Sim_MIP_Of_(IxI)'!AE16/'MIP(IxI)_TFEVP'!AE16-1)*100,0)</f>
        <v>-2.9976021664879227E-13</v>
      </c>
      <c r="AF16" s="247">
        <f>IFERROR(('Sim_MIP_Of_(IxI)'!AF16/'MIP(IxI)_TFEVP'!AF16-1)*100,0)</f>
        <v>-4.1078251911130792E-13</v>
      </c>
      <c r="AG16" s="247">
        <f>IFERROR(('Sim_MIP_Of_(IxI)'!AG16/'MIP(IxI)_TFEVP'!AG16-1)*100,0)</f>
        <v>6.6613381477509392E-14</v>
      </c>
      <c r="AH16" s="247">
        <f>IFERROR(('Sim_MIP_Of_(IxI)'!AH16/'MIP(IxI)_TFEVP'!AH16-1)*100,0)</f>
        <v>-4.1078251911130792E-13</v>
      </c>
      <c r="AI16" s="247">
        <f>IFERROR(('Sim_MIP_Of_(IxI)'!AI16/'MIP(IxI)_TFEVP'!AI16-1)*100,0)</f>
        <v>-3.8857805861880479E-13</v>
      </c>
      <c r="AJ16" s="247">
        <f>IFERROR(('Sim_MIP_Of_(IxI)'!AJ16/'MIP(IxI)_TFEVP'!AJ16-1)*100,0)</f>
        <v>0</v>
      </c>
      <c r="AK16" s="247">
        <f>IFERROR(('Sim_MIP_Of_(IxI)'!AK16/'MIP(IxI)_TFEVP'!AK16-1)*100,0)</f>
        <v>0</v>
      </c>
      <c r="AL16" s="247">
        <f>IFERROR(('Sim_MIP_Of_(IxI)'!AL16/'MIP(IxI)_TFEVP'!AL16-1)*100,0)</f>
        <v>-3.9968028886505635E-13</v>
      </c>
      <c r="AM16" s="247">
        <f>IFERROR(('Sim_MIP_Of_(IxI)'!AM16/'MIP(IxI)_TFEVP'!AM16-1)*100,0)</f>
        <v>-7.7715611723760958E-14</v>
      </c>
      <c r="AN16" s="247">
        <f>IFERROR(('Sim_MIP_Of_(IxI)'!AN16/'MIP(IxI)_TFEVP'!AN16-1)*100,0)</f>
        <v>-3.7747582837255322E-13</v>
      </c>
      <c r="AO16" s="247">
        <f>IFERROR(('Sim_MIP_Of_(IxI)'!AO16/'MIP(IxI)_TFEVP'!AO16-1)*100,0)</f>
        <v>-4.9960036108132044E-13</v>
      </c>
      <c r="AP16" s="247">
        <f>IFERROR(('Sim_MIP_Of_(IxI)'!AP16/'MIP(IxI)_TFEVP'!AP16-1)*100,0)</f>
        <v>1.1102230246251565E-13</v>
      </c>
      <c r="AQ16" s="247">
        <f>IFERROR(('Sim_MIP_Of_(IxI)'!AQ16/'MIP(IxI)_TFEVP'!AQ16-1)*100,0)</f>
        <v>-4.2188474935755949E-13</v>
      </c>
      <c r="AR16" s="247">
        <f>IFERROR(('Sim_MIP_Of_(IxI)'!AR16/'MIP(IxI)_TFEVP'!AR16-1)*100,0)</f>
        <v>-1.9984014443252818E-13</v>
      </c>
      <c r="AS16" s="247">
        <f>IFERROR(('Sim_MIP_Of_(IxI)'!AS16/'MIP(IxI)_TFEVP'!AS16-1)*100,0)</f>
        <v>-3.7747582837255322E-13</v>
      </c>
      <c r="AT16" s="247">
        <f>IFERROR(('Sim_MIP_Of_(IxI)'!AT16/'MIP(IxI)_TFEVP'!AT16-1)*100,0)</f>
        <v>-5.5511151231257827E-14</v>
      </c>
      <c r="AU16" s="247">
        <f>IFERROR(('Sim_MIP_Of_(IxI)'!AU16/'MIP(IxI)_TFEVP'!AU16-1)*100,0)</f>
        <v>0</v>
      </c>
      <c r="AV16" s="247">
        <f>IFERROR(('Sim_MIP_Of_(IxI)'!AV16/'MIP(IxI)_TFEVP'!AV16-1)*100,0)</f>
        <v>-1.2212453270876722E-13</v>
      </c>
      <c r="AW16" s="247">
        <f>IFERROR(('Sim_MIP_Of_(IxI)'!AW16/'MIP(IxI)_TFEVP'!AW16-1)*100,0)</f>
        <v>-2.4424906541753444E-13</v>
      </c>
      <c r="AX16" s="247">
        <f>IFERROR(('Sim_MIP_Of_(IxI)'!AX16/'MIP(IxI)_TFEVP'!AX16-1)*100,0)</f>
        <v>-3.8857805861880479E-13</v>
      </c>
      <c r="AY16" s="247">
        <f>IFERROR(('Sim_MIP_Of_(IxI)'!AY16/'MIP(IxI)_TFEVP'!AY16-1)*100,0)</f>
        <v>-3.1086244689504383E-13</v>
      </c>
      <c r="AZ16" s="247">
        <f>IFERROR(('Sim_MIP_Of_(IxI)'!AZ16/'MIP(IxI)_TFEVP'!AZ16-1)*100,0)</f>
        <v>-3.7747582837255322E-13</v>
      </c>
      <c r="BA16" s="247">
        <f>IFERROR(('Sim_MIP_Of_(IxI)'!BA16/'MIP(IxI)_TFEVP'!BA16-1)*100,0)</f>
        <v>-3.3306690738754696E-14</v>
      </c>
      <c r="BB16" s="247">
        <f>IFERROR(('Sim_MIP_Of_(IxI)'!BB16/'MIP(IxI)_TFEVP'!BB16-1)*100,0)</f>
        <v>-1.8873791418627661E-13</v>
      </c>
      <c r="BC16" s="247">
        <f>IFERROR(('Sim_MIP_Of_(IxI)'!BC16/'MIP(IxI)_TFEVP'!BC16-1)*100,0)</f>
        <v>8.8817841970012523E-14</v>
      </c>
      <c r="BD16" s="247">
        <f>IFERROR(('Sim_MIP_Of_(IxI)'!BD16/'MIP(IxI)_TFEVP'!BD16-1)*100,0)</f>
        <v>-3.7747582837255322E-13</v>
      </c>
      <c r="BE16" s="247">
        <f>IFERROR(('Sim_MIP_Of_(IxI)'!BE16/'MIP(IxI)_TFEVP'!BE16-1)*100,0)</f>
        <v>-1.5543122344752192E-13</v>
      </c>
      <c r="BF16" s="247">
        <f>IFERROR(('Sim_MIP_Of_(IxI)'!BF16/'MIP(IxI)_TFEVP'!BF16-1)*100,0)</f>
        <v>-3.4416913763379853E-13</v>
      </c>
      <c r="BG16" s="247">
        <f>IFERROR(('Sim_MIP_Of_(IxI)'!BG16/'MIP(IxI)_TFEVP'!BG16-1)*100,0)</f>
        <v>-4.4408920985006262E-14</v>
      </c>
      <c r="BH16" s="247">
        <f>IFERROR(('Sim_MIP_Of_(IxI)'!BH16/'MIP(IxI)_TFEVP'!BH16-1)*100,0)</f>
        <v>-4.2188474935755949E-13</v>
      </c>
      <c r="BI16" s="247">
        <f>IFERROR(('Sim_MIP_Of_(IxI)'!BI16/'MIP(IxI)_TFEVP'!BI16-1)*100,0)</f>
        <v>-3.4416913763379853E-13</v>
      </c>
      <c r="BJ16" s="247">
        <f>IFERROR(('Sim_MIP_Of_(IxI)'!BJ16/'MIP(IxI)_TFEVP'!BJ16-1)*100,0)</f>
        <v>2.2204460492503131E-14</v>
      </c>
      <c r="BK16" s="247">
        <f>IFERROR(('Sim_MIP_Of_(IxI)'!BK16/'MIP(IxI)_TFEVP'!BK16-1)*100,0)</f>
        <v>-5.1070259132757201E-13</v>
      </c>
      <c r="BL16" s="247">
        <f>IFERROR(('Sim_MIP_Of_(IxI)'!BL16/'MIP(IxI)_TFEVP'!BL16-1)*100,0)</f>
        <v>-5.773159728050814E-13</v>
      </c>
      <c r="BM16" s="247">
        <f>IFERROR(('Sim_MIP_Of_(IxI)'!BM16/'MIP(IxI)_TFEVP'!BM16-1)*100,0)</f>
        <v>-3.1086244689504383E-13</v>
      </c>
      <c r="BN16" s="247">
        <f>IFERROR(('Sim_MIP_Of_(IxI)'!BN16/'MIP(IxI)_TFEVP'!BN16-1)*100,0)</f>
        <v>-2.2204460492503131E-14</v>
      </c>
      <c r="BO16" s="247">
        <f>IFERROR(('Sim_MIP_Of_(IxI)'!BO16/'MIP(IxI)_TFEVP'!BO16-1)*100,0)</f>
        <v>-3.8857805861880479E-13</v>
      </c>
      <c r="BP16" s="247">
        <f>IFERROR(('Sim_MIP_Of_(IxI)'!BP16/'MIP(IxI)_TFEVP'!BP16-1)*100,0)</f>
        <v>0</v>
      </c>
      <c r="BQ16" s="247">
        <f>IFERROR(('Sim_MIP_Of_(IxI)'!BQ16/'MIP(IxI)_TFEVP'!BQ16-1)*100,0)</f>
        <v>-1.6653345369377348E-13</v>
      </c>
      <c r="BR16" s="247">
        <f>IFERROR(('Sim_MIP_Of_(IxI)'!BR16/'MIP(IxI)_TFEVP'!BR16-1)*100,0)</f>
        <v>-3.6637359812630166E-13</v>
      </c>
      <c r="BS16" s="247">
        <f>IFERROR(('Sim_MIP_Of_(IxI)'!BS16/'MIP(IxI)_TFEVP'!BS16-1)*100,0)</f>
        <v>-2.6645352591003757E-13</v>
      </c>
      <c r="BT16" s="247">
        <f>IFERROR(('Sim_MIP_Of_(IxI)'!BT16/'MIP(IxI)_TFEVP'!BT16-1)*100,0)</f>
        <v>-8.8817841970012523E-14</v>
      </c>
      <c r="BU16" s="247">
        <f>IFERROR(('Sim_MIP_Of_(IxI)'!BU16/'MIP(IxI)_TFEVP'!BU16-1)*100,0)</f>
        <v>-2.886579864025407E-13</v>
      </c>
      <c r="BV16" s="247">
        <f>IFERROR(('Sim_MIP_Of_(IxI)'!BV16/'MIP(IxI)_TFEVP'!BV16-1)*100,0)</f>
        <v>2.6645352591003757E-13</v>
      </c>
      <c r="BW16" s="247">
        <f>IFERROR(('Sim_MIP_Of_(IxI)'!BW16/'MIP(IxI)_TFEVP'!BW16-1)*100,0)</f>
        <v>-4.4408920985006262E-14</v>
      </c>
      <c r="BX16" s="247">
        <f>IFERROR(('Sim_MIP_Of_(IxI)'!BX16/'MIP(IxI)_TFEVP'!BX16-1)*100,0)</f>
        <v>6.6613381477509392E-14</v>
      </c>
      <c r="BY16" s="247">
        <f>IFERROR(('Sim_MIP_Of_(IxI)'!BY16/'MIP(IxI)_TFEVP'!BY16-1)*100,0)</f>
        <v>-2.9976021664879227E-13</v>
      </c>
      <c r="BZ16" s="247">
        <f>IFERROR(('Sim_MIP_Of_(IxI)'!BZ16/'MIP(IxI)_TFEVP'!BZ16-1)*100,0)</f>
        <v>-3.4416913763379853E-13</v>
      </c>
      <c r="CA16" s="265">
        <f>IFERROR(('Sim_MIP_Of_(IxI)'!CA16/'MIP(IxI)_TFEVP'!CA16-1)*100,0)</f>
        <v>0</v>
      </c>
      <c r="CB16" s="256">
        <f>IFERROR(('Sim_MIP_Of_(IxI)'!CB16/'MIP(IxI)_TFEVP'!CB16-1)*100,0)</f>
        <v>-2.4424906541753444E-13</v>
      </c>
      <c r="CC16" s="246">
        <f>IFERROR(('Sim_MIP_Of_(IxI)'!CC16/'MIP(IxI)_TFEVP'!CC16-1)*100,0)</f>
        <v>-1.6653345369377348E-13</v>
      </c>
      <c r="CD16" s="247">
        <f>IFERROR(('Sim_MIP_Of_(IxI)'!CD16/'MIP(IxI)_TFEVP'!CD16-1)*100,0)</f>
        <v>0</v>
      </c>
      <c r="CE16" s="247">
        <f>IFERROR(('Sim_MIP_Of_(IxI)'!CE16/'MIP(IxI)_TFEVP'!CE16-1)*100,0)</f>
        <v>0</v>
      </c>
      <c r="CF16" s="247">
        <f>IFERROR(('Sim_MIP_Of_(IxI)'!CF16/'MIP(IxI)_TFEVP'!CF16-1)*100,0)</f>
        <v>-3.4416913763379853E-13</v>
      </c>
      <c r="CG16" s="247">
        <f>IFERROR(('Sim_MIP_Of_(IxI)'!CG16/'MIP(IxI)_TFEVP'!CG16-1)*100,0)</f>
        <v>-2.7755575615628914E-13</v>
      </c>
      <c r="CH16" s="248">
        <f>IFERROR(('Sim_MIP_Of_(IxI)'!CH16/'MIP(IxI)_TFEVP'!CH16-1)*100,0)</f>
        <v>-1.7763568394002505E-13</v>
      </c>
      <c r="CI16" s="279">
        <f>IFERROR(('Sim_MIP_Of_(IxI)'!CI16/'MIP(IxI)_TFEVP'!CI16-1)*100,0)</f>
        <v>-2.4424906541753444E-13</v>
      </c>
    </row>
    <row r="17" spans="1:87" ht="19.5" x14ac:dyDescent="0.25">
      <c r="A17" s="30"/>
      <c r="B17" s="42" t="s">
        <v>8</v>
      </c>
      <c r="C17" s="43" t="s">
        <v>119</v>
      </c>
      <c r="D17" s="246">
        <f>IFERROR(('Sim_MIP_Of_(IxI)'!D17/'MIP(IxI)_TFEVP'!D17-1)*100,0)</f>
        <v>-3.3306690738754696E-14</v>
      </c>
      <c r="E17" s="247">
        <f>IFERROR(('Sim_MIP_Of_(IxI)'!E17/'MIP(IxI)_TFEVP'!E17-1)*100,0)</f>
        <v>-2.1094237467877974E-13</v>
      </c>
      <c r="F17" s="247">
        <f>IFERROR(('Sim_MIP_Of_(IxI)'!F17/'MIP(IxI)_TFEVP'!F17-1)*100,0)</f>
        <v>-5.8841820305133297E-13</v>
      </c>
      <c r="G17" s="247">
        <f>IFERROR(('Sim_MIP_Of_(IxI)'!G17/'MIP(IxI)_TFEVP'!G17-1)*100,0)</f>
        <v>-3.8857805861880479E-13</v>
      </c>
      <c r="H17" s="247">
        <f>IFERROR(('Sim_MIP_Of_(IxI)'!H17/'MIP(IxI)_TFEVP'!H17-1)*100,0)</f>
        <v>-1.7763568394002505E-13</v>
      </c>
      <c r="I17" s="247">
        <f>IFERROR(('Sim_MIP_Of_(IxI)'!I17/'MIP(IxI)_TFEVP'!I17-1)*100,0)</f>
        <v>-5.773159728050814E-13</v>
      </c>
      <c r="J17" s="247">
        <f>IFERROR(('Sim_MIP_Of_(IxI)'!J17/'MIP(IxI)_TFEVP'!J17-1)*100,0)</f>
        <v>1.1102230246251565E-13</v>
      </c>
      <c r="K17" s="247">
        <f>IFERROR(('Sim_MIP_Of_(IxI)'!K17/'MIP(IxI)_TFEVP'!K17-1)*100,0)</f>
        <v>-2.3314683517128287E-13</v>
      </c>
      <c r="L17" s="247">
        <f>IFERROR(('Sim_MIP_Of_(IxI)'!L17/'MIP(IxI)_TFEVP'!L17-1)*100,0)</f>
        <v>-1.6653345369377348E-13</v>
      </c>
      <c r="M17" s="247">
        <f>IFERROR(('Sim_MIP_Of_(IxI)'!M17/'MIP(IxI)_TFEVP'!M17-1)*100,0)</f>
        <v>-2.4424906541753444E-13</v>
      </c>
      <c r="N17" s="247">
        <f>IFERROR(('Sim_MIP_Of_(IxI)'!N17/'MIP(IxI)_TFEVP'!N17-1)*100,0)</f>
        <v>-3.7747582837255322E-13</v>
      </c>
      <c r="O17" s="247">
        <f>IFERROR(('Sim_MIP_Of_(IxI)'!O17/'MIP(IxI)_TFEVP'!O17-1)*100,0)</f>
        <v>-4.7739590058881731E-13</v>
      </c>
      <c r="P17" s="247">
        <f>IFERROR(('Sim_MIP_Of_(IxI)'!P17/'MIP(IxI)_TFEVP'!P17-1)*100,0)</f>
        <v>-2.886579864025407E-13</v>
      </c>
      <c r="Q17" s="247">
        <f>IFERROR(('Sim_MIP_Of_(IxI)'!Q17/'MIP(IxI)_TFEVP'!Q17-1)*100,0)</f>
        <v>-3.219646771412954E-13</v>
      </c>
      <c r="R17" s="247">
        <f>IFERROR(('Sim_MIP_Of_(IxI)'!R17/'MIP(IxI)_TFEVP'!R17-1)*100,0)</f>
        <v>-5.6621374255882984E-13</v>
      </c>
      <c r="S17" s="247">
        <f>IFERROR(('Sim_MIP_Of_(IxI)'!S17/'MIP(IxI)_TFEVP'!S17-1)*100,0)</f>
        <v>-5.3290705182007514E-13</v>
      </c>
      <c r="T17" s="247">
        <f>IFERROR(('Sim_MIP_Of_(IxI)'!T17/'MIP(IxI)_TFEVP'!T17-1)*100,0)</f>
        <v>-2.2204460492503131E-13</v>
      </c>
      <c r="U17" s="247">
        <f>IFERROR(('Sim_MIP_Of_(IxI)'!U17/'MIP(IxI)_TFEVP'!U17-1)*100,0)</f>
        <v>2.2204460492503131E-14</v>
      </c>
      <c r="V17" s="247">
        <f>IFERROR(('Sim_MIP_Of_(IxI)'!V17/'MIP(IxI)_TFEVP'!V17-1)*100,0)</f>
        <v>-4.4408920985006262E-13</v>
      </c>
      <c r="W17" s="247">
        <f>IFERROR(('Sim_MIP_Of_(IxI)'!W17/'MIP(IxI)_TFEVP'!W17-1)*100,0)</f>
        <v>-2.55351295663786E-13</v>
      </c>
      <c r="X17" s="247">
        <f>IFERROR(('Sim_MIP_Of_(IxI)'!X17/'MIP(IxI)_TFEVP'!X17-1)*100,0)</f>
        <v>-1.8873791418627661E-13</v>
      </c>
      <c r="Y17" s="247">
        <f>IFERROR(('Sim_MIP_Of_(IxI)'!Y17/'MIP(IxI)_TFEVP'!Y17-1)*100,0)</f>
        <v>-1.4432899320127035E-13</v>
      </c>
      <c r="Z17" s="247">
        <f>IFERROR(('Sim_MIP_Of_(IxI)'!Z17/'MIP(IxI)_TFEVP'!Z17-1)*100,0)</f>
        <v>-2.1094237467877974E-13</v>
      </c>
      <c r="AA17" s="247">
        <f>IFERROR(('Sim_MIP_Of_(IxI)'!AA17/'MIP(IxI)_TFEVP'!AA17-1)*100,0)</f>
        <v>-2.1094237467877974E-13</v>
      </c>
      <c r="AB17" s="247">
        <f>IFERROR(('Sim_MIP_Of_(IxI)'!AB17/'MIP(IxI)_TFEVP'!AB17-1)*100,0)</f>
        <v>-3.9968028886505635E-13</v>
      </c>
      <c r="AC17" s="247">
        <f>IFERROR(('Sim_MIP_Of_(IxI)'!AC17/'MIP(IxI)_TFEVP'!AC17-1)*100,0)</f>
        <v>-3.5527136788005009E-13</v>
      </c>
      <c r="AD17" s="247">
        <f>IFERROR(('Sim_MIP_Of_(IxI)'!AD17/'MIP(IxI)_TFEVP'!AD17-1)*100,0)</f>
        <v>-5.5511151231257827E-13</v>
      </c>
      <c r="AE17" s="247">
        <f>IFERROR(('Sim_MIP_Of_(IxI)'!AE17/'MIP(IxI)_TFEVP'!AE17-1)*100,0)</f>
        <v>-9.9920072216264089E-14</v>
      </c>
      <c r="AF17" s="247">
        <f>IFERROR(('Sim_MIP_Of_(IxI)'!AF17/'MIP(IxI)_TFEVP'!AF17-1)*100,0)</f>
        <v>-1.3322676295501878E-13</v>
      </c>
      <c r="AG17" s="247">
        <f>IFERROR(('Sim_MIP_Of_(IxI)'!AG17/'MIP(IxI)_TFEVP'!AG17-1)*100,0)</f>
        <v>-2.1094237467877974E-13</v>
      </c>
      <c r="AH17" s="247">
        <f>IFERROR(('Sim_MIP_Of_(IxI)'!AH17/'MIP(IxI)_TFEVP'!AH17-1)*100,0)</f>
        <v>-6.6613381477509392E-14</v>
      </c>
      <c r="AI17" s="247">
        <f>IFERROR(('Sim_MIP_Of_(IxI)'!AI17/'MIP(IxI)_TFEVP'!AI17-1)*100,0)</f>
        <v>-2.3314683517128287E-13</v>
      </c>
      <c r="AJ17" s="247">
        <f>IFERROR(('Sim_MIP_Of_(IxI)'!AJ17/'MIP(IxI)_TFEVP'!AJ17-1)*100,0)</f>
        <v>0</v>
      </c>
      <c r="AK17" s="247">
        <f>IFERROR(('Sim_MIP_Of_(IxI)'!AK17/'MIP(IxI)_TFEVP'!AK17-1)*100,0)</f>
        <v>-4.3298697960381105E-13</v>
      </c>
      <c r="AL17" s="247">
        <f>IFERROR(('Sim_MIP_Of_(IxI)'!AL17/'MIP(IxI)_TFEVP'!AL17-1)*100,0)</f>
        <v>2.2204460492503131E-14</v>
      </c>
      <c r="AM17" s="247">
        <f>IFERROR(('Sim_MIP_Of_(IxI)'!AM17/'MIP(IxI)_TFEVP'!AM17-1)*100,0)</f>
        <v>-1.9984014443252818E-13</v>
      </c>
      <c r="AN17" s="247">
        <f>IFERROR(('Sim_MIP_Of_(IxI)'!AN17/'MIP(IxI)_TFEVP'!AN17-1)*100,0)</f>
        <v>-1.6653345369377348E-13</v>
      </c>
      <c r="AO17" s="247">
        <f>IFERROR(('Sim_MIP_Of_(IxI)'!AO17/'MIP(IxI)_TFEVP'!AO17-1)*100,0)</f>
        <v>-9.9920072216264089E-14</v>
      </c>
      <c r="AP17" s="247">
        <f>IFERROR(('Sim_MIP_Of_(IxI)'!AP17/'MIP(IxI)_TFEVP'!AP17-1)*100,0)</f>
        <v>-1.8873791418627661E-13</v>
      </c>
      <c r="AQ17" s="247">
        <f>IFERROR(('Sim_MIP_Of_(IxI)'!AQ17/'MIP(IxI)_TFEVP'!AQ17-1)*100,0)</f>
        <v>-3.1086244689504383E-13</v>
      </c>
      <c r="AR17" s="247">
        <f>IFERROR(('Sim_MIP_Of_(IxI)'!AR17/'MIP(IxI)_TFEVP'!AR17-1)*100,0)</f>
        <v>1.1102230246251565E-13</v>
      </c>
      <c r="AS17" s="247">
        <f>IFERROR(('Sim_MIP_Of_(IxI)'!AS17/'MIP(IxI)_TFEVP'!AS17-1)*100,0)</f>
        <v>4.4408920985006262E-14</v>
      </c>
      <c r="AT17" s="247">
        <f>IFERROR(('Sim_MIP_Of_(IxI)'!AT17/'MIP(IxI)_TFEVP'!AT17-1)*100,0)</f>
        <v>-2.7755575615628914E-13</v>
      </c>
      <c r="AU17" s="247">
        <f>IFERROR(('Sim_MIP_Of_(IxI)'!AU17/'MIP(IxI)_TFEVP'!AU17-1)*100,0)</f>
        <v>-4.8849813083506888E-13</v>
      </c>
      <c r="AV17" s="247">
        <f>IFERROR(('Sim_MIP_Of_(IxI)'!AV17/'MIP(IxI)_TFEVP'!AV17-1)*100,0)</f>
        <v>-2.886579864025407E-13</v>
      </c>
      <c r="AW17" s="247">
        <f>IFERROR(('Sim_MIP_Of_(IxI)'!AW17/'MIP(IxI)_TFEVP'!AW17-1)*100,0)</f>
        <v>-3.6637359812630166E-13</v>
      </c>
      <c r="AX17" s="247">
        <f>IFERROR(('Sim_MIP_Of_(IxI)'!AX17/'MIP(IxI)_TFEVP'!AX17-1)*100,0)</f>
        <v>-4.4408920985006262E-13</v>
      </c>
      <c r="AY17" s="247">
        <f>IFERROR(('Sim_MIP_Of_(IxI)'!AY17/'MIP(IxI)_TFEVP'!AY17-1)*100,0)</f>
        <v>-2.886579864025407E-13</v>
      </c>
      <c r="AZ17" s="247">
        <f>IFERROR(('Sim_MIP_Of_(IxI)'!AZ17/'MIP(IxI)_TFEVP'!AZ17-1)*100,0)</f>
        <v>-2.7755575615628914E-13</v>
      </c>
      <c r="BA17" s="247">
        <f>IFERROR(('Sim_MIP_Of_(IxI)'!BA17/'MIP(IxI)_TFEVP'!BA17-1)*100,0)</f>
        <v>-5.1070259132757201E-13</v>
      </c>
      <c r="BB17" s="247">
        <f>IFERROR(('Sim_MIP_Of_(IxI)'!BB17/'MIP(IxI)_TFEVP'!BB17-1)*100,0)</f>
        <v>-1.3322676295501878E-13</v>
      </c>
      <c r="BC17" s="247">
        <f>IFERROR(('Sim_MIP_Of_(IxI)'!BC17/'MIP(IxI)_TFEVP'!BC17-1)*100,0)</f>
        <v>1.3322676295501878E-13</v>
      </c>
      <c r="BD17" s="247">
        <f>IFERROR(('Sim_MIP_Of_(IxI)'!BD17/'MIP(IxI)_TFEVP'!BD17-1)*100,0)</f>
        <v>-4.7739590058881731E-13</v>
      </c>
      <c r="BE17" s="247">
        <f>IFERROR(('Sim_MIP_Of_(IxI)'!BE17/'MIP(IxI)_TFEVP'!BE17-1)*100,0)</f>
        <v>-2.55351295663786E-13</v>
      </c>
      <c r="BF17" s="247">
        <f>IFERROR(('Sim_MIP_Of_(IxI)'!BF17/'MIP(IxI)_TFEVP'!BF17-1)*100,0)</f>
        <v>-1.2212453270876722E-13</v>
      </c>
      <c r="BG17" s="247">
        <f>IFERROR(('Sim_MIP_Of_(IxI)'!BG17/'MIP(IxI)_TFEVP'!BG17-1)*100,0)</f>
        <v>2.2204460492503131E-14</v>
      </c>
      <c r="BH17" s="247">
        <f>IFERROR(('Sim_MIP_Of_(IxI)'!BH17/'MIP(IxI)_TFEVP'!BH17-1)*100,0)</f>
        <v>-3.219646771412954E-13</v>
      </c>
      <c r="BI17" s="247">
        <f>IFERROR(('Sim_MIP_Of_(IxI)'!BI17/'MIP(IxI)_TFEVP'!BI17-1)*100,0)</f>
        <v>-1.6653345369377348E-13</v>
      </c>
      <c r="BJ17" s="247">
        <f>IFERROR(('Sim_MIP_Of_(IxI)'!BJ17/'MIP(IxI)_TFEVP'!BJ17-1)*100,0)</f>
        <v>-3.8857805861880479E-13</v>
      </c>
      <c r="BK17" s="247">
        <f>IFERROR(('Sim_MIP_Of_(IxI)'!BK17/'MIP(IxI)_TFEVP'!BK17-1)*100,0)</f>
        <v>-3.7747582837255322E-13</v>
      </c>
      <c r="BL17" s="247">
        <f>IFERROR(('Sim_MIP_Of_(IxI)'!BL17/'MIP(IxI)_TFEVP'!BL17-1)*100,0)</f>
        <v>-5.2180482157382357E-13</v>
      </c>
      <c r="BM17" s="247">
        <f>IFERROR(('Sim_MIP_Of_(IxI)'!BM17/'MIP(IxI)_TFEVP'!BM17-1)*100,0)</f>
        <v>-2.7755575615628914E-13</v>
      </c>
      <c r="BN17" s="247">
        <f>IFERROR(('Sim_MIP_Of_(IxI)'!BN17/'MIP(IxI)_TFEVP'!BN17-1)*100,0)</f>
        <v>-2.2204460492503131E-13</v>
      </c>
      <c r="BO17" s="247">
        <f>IFERROR(('Sim_MIP_Of_(IxI)'!BO17/'MIP(IxI)_TFEVP'!BO17-1)*100,0)</f>
        <v>-3.5527136788005009E-13</v>
      </c>
      <c r="BP17" s="247">
        <f>IFERROR(('Sim_MIP_Of_(IxI)'!BP17/'MIP(IxI)_TFEVP'!BP17-1)*100,0)</f>
        <v>1.5543122344752192E-13</v>
      </c>
      <c r="BQ17" s="247">
        <f>IFERROR(('Sim_MIP_Of_(IxI)'!BQ17/'MIP(IxI)_TFEVP'!BQ17-1)*100,0)</f>
        <v>-3.219646771412954E-13</v>
      </c>
      <c r="BR17" s="247">
        <f>IFERROR(('Sim_MIP_Of_(IxI)'!BR17/'MIP(IxI)_TFEVP'!BR17-1)*100,0)</f>
        <v>-2.6645352591003757E-13</v>
      </c>
      <c r="BS17" s="247">
        <f>IFERROR(('Sim_MIP_Of_(IxI)'!BS17/'MIP(IxI)_TFEVP'!BS17-1)*100,0)</f>
        <v>-8.8817841970012523E-14</v>
      </c>
      <c r="BT17" s="247">
        <f>IFERROR(('Sim_MIP_Of_(IxI)'!BT17/'MIP(IxI)_TFEVP'!BT17-1)*100,0)</f>
        <v>-1.1102230246251565E-13</v>
      </c>
      <c r="BU17" s="247">
        <f>IFERROR(('Sim_MIP_Of_(IxI)'!BU17/'MIP(IxI)_TFEVP'!BU17-1)*100,0)</f>
        <v>-1.2212453270876722E-13</v>
      </c>
      <c r="BV17" s="247">
        <f>IFERROR(('Sim_MIP_Of_(IxI)'!BV17/'MIP(IxI)_TFEVP'!BV17-1)*100,0)</f>
        <v>-6.3282712403633923E-13</v>
      </c>
      <c r="BW17" s="247">
        <f>IFERROR(('Sim_MIP_Of_(IxI)'!BW17/'MIP(IxI)_TFEVP'!BW17-1)*100,0)</f>
        <v>-7.3274719625260332E-13</v>
      </c>
      <c r="BX17" s="247">
        <f>IFERROR(('Sim_MIP_Of_(IxI)'!BX17/'MIP(IxI)_TFEVP'!BX17-1)*100,0)</f>
        <v>-1.7763568394002505E-13</v>
      </c>
      <c r="BY17" s="247">
        <f>IFERROR(('Sim_MIP_Of_(IxI)'!BY17/'MIP(IxI)_TFEVP'!BY17-1)*100,0)</f>
        <v>-1.5543122344752192E-13</v>
      </c>
      <c r="BZ17" s="247">
        <f>IFERROR(('Sim_MIP_Of_(IxI)'!BZ17/'MIP(IxI)_TFEVP'!BZ17-1)*100,0)</f>
        <v>-3.3306690738754696E-14</v>
      </c>
      <c r="CA17" s="265">
        <f>IFERROR(('Sim_MIP_Of_(IxI)'!CA17/'MIP(IxI)_TFEVP'!CA17-1)*100,0)</f>
        <v>0</v>
      </c>
      <c r="CB17" s="256">
        <f>IFERROR(('Sim_MIP_Of_(IxI)'!CB17/'MIP(IxI)_TFEVP'!CB17-1)*100,0)</f>
        <v>-3.1086244689504383E-13</v>
      </c>
      <c r="CC17" s="246">
        <f>IFERROR(('Sim_MIP_Of_(IxI)'!CC17/'MIP(IxI)_TFEVP'!CC17-1)*100,0)</f>
        <v>-4.4408920985006262E-14</v>
      </c>
      <c r="CD17" s="247">
        <f>IFERROR(('Sim_MIP_Of_(IxI)'!CD17/'MIP(IxI)_TFEVP'!CD17-1)*100,0)</f>
        <v>0</v>
      </c>
      <c r="CE17" s="247">
        <f>IFERROR(('Sim_MIP_Of_(IxI)'!CE17/'MIP(IxI)_TFEVP'!CE17-1)*100,0)</f>
        <v>0</v>
      </c>
      <c r="CF17" s="247">
        <f>IFERROR(('Sim_MIP_Of_(IxI)'!CF17/'MIP(IxI)_TFEVP'!CF17-1)*100,0)</f>
        <v>-3.3306690738754696E-13</v>
      </c>
      <c r="CG17" s="247">
        <f>IFERROR(('Sim_MIP_Of_(IxI)'!CG17/'MIP(IxI)_TFEVP'!CG17-1)*100,0)</f>
        <v>0</v>
      </c>
      <c r="CH17" s="248">
        <f>IFERROR(('Sim_MIP_Of_(IxI)'!CH17/'MIP(IxI)_TFEVP'!CH17-1)*100,0)</f>
        <v>-8.1046280797636427E-13</v>
      </c>
      <c r="CI17" s="279">
        <f>IFERROR(('Sim_MIP_Of_(IxI)'!CI17/'MIP(IxI)_TFEVP'!CI17-1)*100,0)</f>
        <v>-3.7747582837255322E-13</v>
      </c>
    </row>
    <row r="18" spans="1:87" ht="19.5" x14ac:dyDescent="0.25">
      <c r="A18" s="30"/>
      <c r="B18" s="42" t="s">
        <v>9</v>
      </c>
      <c r="C18" s="43" t="s">
        <v>120</v>
      </c>
      <c r="D18" s="246">
        <f>IFERROR(('Sim_MIP_Of_(IxI)'!D18/'MIP(IxI)_TFEVP'!D18-1)*100,0)</f>
        <v>4.4408920985006262E-13</v>
      </c>
      <c r="E18" s="247">
        <f>IFERROR(('Sim_MIP_Of_(IxI)'!E18/'MIP(IxI)_TFEVP'!E18-1)*100,0)</f>
        <v>4.4408920985006262E-14</v>
      </c>
      <c r="F18" s="247">
        <f>IFERROR(('Sim_MIP_Of_(IxI)'!F18/'MIP(IxI)_TFEVP'!F18-1)*100,0)</f>
        <v>5.9952043329758453E-13</v>
      </c>
      <c r="G18" s="247">
        <f>IFERROR(('Sim_MIP_Of_(IxI)'!G18/'MIP(IxI)_TFEVP'!G18-1)*100,0)</f>
        <v>4.4408920985006262E-14</v>
      </c>
      <c r="H18" s="247">
        <f>IFERROR(('Sim_MIP_Of_(IxI)'!H18/'MIP(IxI)_TFEVP'!H18-1)*100,0)</f>
        <v>3.9968028886505635E-13</v>
      </c>
      <c r="I18" s="247">
        <f>IFERROR(('Sim_MIP_Of_(IxI)'!I18/'MIP(IxI)_TFEVP'!I18-1)*100,0)</f>
        <v>2.886579864025407E-13</v>
      </c>
      <c r="J18" s="247">
        <f>IFERROR(('Sim_MIP_Of_(IxI)'!J18/'MIP(IxI)_TFEVP'!J18-1)*100,0)</f>
        <v>8.8817841970012523E-14</v>
      </c>
      <c r="K18" s="247">
        <f>IFERROR(('Sim_MIP_Of_(IxI)'!K18/'MIP(IxI)_TFEVP'!K18-1)*100,0)</f>
        <v>3.7747582837255322E-13</v>
      </c>
      <c r="L18" s="247">
        <f>IFERROR(('Sim_MIP_Of_(IxI)'!L18/'MIP(IxI)_TFEVP'!L18-1)*100,0)</f>
        <v>3.5527136788005009E-13</v>
      </c>
      <c r="M18" s="247">
        <f>IFERROR(('Sim_MIP_Of_(IxI)'!M18/'MIP(IxI)_TFEVP'!M18-1)*100,0)</f>
        <v>-9.9920072216264089E-14</v>
      </c>
      <c r="N18" s="247">
        <f>IFERROR(('Sim_MIP_Of_(IxI)'!N18/'MIP(IxI)_TFEVP'!N18-1)*100,0)</f>
        <v>6.6613381477509392E-14</v>
      </c>
      <c r="O18" s="247">
        <f>IFERROR(('Sim_MIP_Of_(IxI)'!O18/'MIP(IxI)_TFEVP'!O18-1)*100,0)</f>
        <v>3.9968028886505635E-13</v>
      </c>
      <c r="P18" s="247">
        <f>IFERROR(('Sim_MIP_Of_(IxI)'!P18/'MIP(IxI)_TFEVP'!P18-1)*100,0)</f>
        <v>1.5543122344752192E-13</v>
      </c>
      <c r="Q18" s="247">
        <f>IFERROR(('Sim_MIP_Of_(IxI)'!Q18/'MIP(IxI)_TFEVP'!Q18-1)*100,0)</f>
        <v>5.1070259132757201E-13</v>
      </c>
      <c r="R18" s="247">
        <f>IFERROR(('Sim_MIP_Of_(IxI)'!R18/'MIP(IxI)_TFEVP'!R18-1)*100,0)</f>
        <v>3.1086244689504383E-13</v>
      </c>
      <c r="S18" s="247">
        <f>IFERROR(('Sim_MIP_Of_(IxI)'!S18/'MIP(IxI)_TFEVP'!S18-1)*100,0)</f>
        <v>2.886579864025407E-13</v>
      </c>
      <c r="T18" s="247">
        <f>IFERROR(('Sim_MIP_Of_(IxI)'!T18/'MIP(IxI)_TFEVP'!T18-1)*100,0)</f>
        <v>1.3322676295501878E-13</v>
      </c>
      <c r="U18" s="247">
        <f>IFERROR(('Sim_MIP_Of_(IxI)'!U18/'MIP(IxI)_TFEVP'!U18-1)*100,0)</f>
        <v>2.4424906541753444E-13</v>
      </c>
      <c r="V18" s="247">
        <f>IFERROR(('Sim_MIP_Of_(IxI)'!V18/'MIP(IxI)_TFEVP'!V18-1)*100,0)</f>
        <v>3.3306690738754696E-13</v>
      </c>
      <c r="W18" s="247">
        <f>IFERROR(('Sim_MIP_Of_(IxI)'!W18/'MIP(IxI)_TFEVP'!W18-1)*100,0)</f>
        <v>5.1070259132757201E-13</v>
      </c>
      <c r="X18" s="247">
        <f>IFERROR(('Sim_MIP_Of_(IxI)'!X18/'MIP(IxI)_TFEVP'!X18-1)*100,0)</f>
        <v>8.8817841970012523E-14</v>
      </c>
      <c r="Y18" s="247">
        <f>IFERROR(('Sim_MIP_Of_(IxI)'!Y18/'MIP(IxI)_TFEVP'!Y18-1)*100,0)</f>
        <v>3.1086244689504383E-13</v>
      </c>
      <c r="Z18" s="247">
        <f>IFERROR(('Sim_MIP_Of_(IxI)'!Z18/'MIP(IxI)_TFEVP'!Z18-1)*100,0)</f>
        <v>3.7747582837255322E-13</v>
      </c>
      <c r="AA18" s="247">
        <f>IFERROR(('Sim_MIP_Of_(IxI)'!AA18/'MIP(IxI)_TFEVP'!AA18-1)*100,0)</f>
        <v>2.2204460492503131E-13</v>
      </c>
      <c r="AB18" s="247">
        <f>IFERROR(('Sim_MIP_Of_(IxI)'!AB18/'MIP(IxI)_TFEVP'!AB18-1)*100,0)</f>
        <v>1.7763568394002505E-13</v>
      </c>
      <c r="AC18" s="247">
        <f>IFERROR(('Sim_MIP_Of_(IxI)'!AC18/'MIP(IxI)_TFEVP'!AC18-1)*100,0)</f>
        <v>1.9984014443252818E-13</v>
      </c>
      <c r="AD18" s="247">
        <f>IFERROR(('Sim_MIP_Of_(IxI)'!AD18/'MIP(IxI)_TFEVP'!AD18-1)*100,0)</f>
        <v>3.5527136788005009E-13</v>
      </c>
      <c r="AE18" s="247">
        <f>IFERROR(('Sim_MIP_Of_(IxI)'!AE18/'MIP(IxI)_TFEVP'!AE18-1)*100,0)</f>
        <v>2.2204460492503131E-13</v>
      </c>
      <c r="AF18" s="247">
        <f>IFERROR(('Sim_MIP_Of_(IxI)'!AF18/'MIP(IxI)_TFEVP'!AF18-1)*100,0)</f>
        <v>2.2204460492503131E-13</v>
      </c>
      <c r="AG18" s="247">
        <f>IFERROR(('Sim_MIP_Of_(IxI)'!AG18/'MIP(IxI)_TFEVP'!AG18-1)*100,0)</f>
        <v>-1.3322676295501878E-13</v>
      </c>
      <c r="AH18" s="247">
        <f>IFERROR(('Sim_MIP_Of_(IxI)'!AH18/'MIP(IxI)_TFEVP'!AH18-1)*100,0)</f>
        <v>1.5543122344752192E-13</v>
      </c>
      <c r="AI18" s="247">
        <f>IFERROR(('Sim_MIP_Of_(IxI)'!AI18/'MIP(IxI)_TFEVP'!AI18-1)*100,0)</f>
        <v>3.3306690738754696E-13</v>
      </c>
      <c r="AJ18" s="247">
        <f>IFERROR(('Sim_MIP_Of_(IxI)'!AJ18/'MIP(IxI)_TFEVP'!AJ18-1)*100,0)</f>
        <v>0</v>
      </c>
      <c r="AK18" s="247">
        <f>IFERROR(('Sim_MIP_Of_(IxI)'!AK18/'MIP(IxI)_TFEVP'!AK18-1)*100,0)</f>
        <v>1.5543122344752192E-13</v>
      </c>
      <c r="AL18" s="247">
        <f>IFERROR(('Sim_MIP_Of_(IxI)'!AL18/'MIP(IxI)_TFEVP'!AL18-1)*100,0)</f>
        <v>2.886579864025407E-13</v>
      </c>
      <c r="AM18" s="247">
        <f>IFERROR(('Sim_MIP_Of_(IxI)'!AM18/'MIP(IxI)_TFEVP'!AM18-1)*100,0)</f>
        <v>3.3306690738754696E-13</v>
      </c>
      <c r="AN18" s="247">
        <f>IFERROR(('Sim_MIP_Of_(IxI)'!AN18/'MIP(IxI)_TFEVP'!AN18-1)*100,0)</f>
        <v>1.3322676295501878E-13</v>
      </c>
      <c r="AO18" s="247">
        <f>IFERROR(('Sim_MIP_Of_(IxI)'!AO18/'MIP(IxI)_TFEVP'!AO18-1)*100,0)</f>
        <v>1.5543122344752192E-13</v>
      </c>
      <c r="AP18" s="247">
        <f>IFERROR(('Sim_MIP_Of_(IxI)'!AP18/'MIP(IxI)_TFEVP'!AP18-1)*100,0)</f>
        <v>4.4408920985006262E-13</v>
      </c>
      <c r="AQ18" s="247">
        <f>IFERROR(('Sim_MIP_Of_(IxI)'!AQ18/'MIP(IxI)_TFEVP'!AQ18-1)*100,0)</f>
        <v>1.5543122344752192E-13</v>
      </c>
      <c r="AR18" s="247">
        <f>IFERROR(('Sim_MIP_Of_(IxI)'!AR18/'MIP(IxI)_TFEVP'!AR18-1)*100,0)</f>
        <v>2.4424906541753444E-13</v>
      </c>
      <c r="AS18" s="247">
        <f>IFERROR(('Sim_MIP_Of_(IxI)'!AS18/'MIP(IxI)_TFEVP'!AS18-1)*100,0)</f>
        <v>6.6613381477509392E-14</v>
      </c>
      <c r="AT18" s="247">
        <f>IFERROR(('Sim_MIP_Of_(IxI)'!AT18/'MIP(IxI)_TFEVP'!AT18-1)*100,0)</f>
        <v>1.5543122344752192E-13</v>
      </c>
      <c r="AU18" s="247">
        <f>IFERROR(('Sim_MIP_Of_(IxI)'!AU18/'MIP(IxI)_TFEVP'!AU18-1)*100,0)</f>
        <v>2.886579864025407E-13</v>
      </c>
      <c r="AV18" s="247">
        <f>IFERROR(('Sim_MIP_Of_(IxI)'!AV18/'MIP(IxI)_TFEVP'!AV18-1)*100,0)</f>
        <v>4.6629367034256575E-13</v>
      </c>
      <c r="AW18" s="247">
        <f>IFERROR(('Sim_MIP_Of_(IxI)'!AW18/'MIP(IxI)_TFEVP'!AW18-1)*100,0)</f>
        <v>8.8817841970012523E-14</v>
      </c>
      <c r="AX18" s="247">
        <f>IFERROR(('Sim_MIP_Of_(IxI)'!AX18/'MIP(IxI)_TFEVP'!AX18-1)*100,0)</f>
        <v>2.886579864025407E-13</v>
      </c>
      <c r="AY18" s="247">
        <f>IFERROR(('Sim_MIP_Of_(IxI)'!AY18/'MIP(IxI)_TFEVP'!AY18-1)*100,0)</f>
        <v>8.8817841970012523E-14</v>
      </c>
      <c r="AZ18" s="247">
        <f>IFERROR(('Sim_MIP_Of_(IxI)'!AZ18/'MIP(IxI)_TFEVP'!AZ18-1)*100,0)</f>
        <v>3.1086244689504383E-13</v>
      </c>
      <c r="BA18" s="247">
        <f>IFERROR(('Sim_MIP_Of_(IxI)'!BA18/'MIP(IxI)_TFEVP'!BA18-1)*100,0)</f>
        <v>5.773159728050814E-13</v>
      </c>
      <c r="BB18" s="247">
        <f>IFERROR(('Sim_MIP_Of_(IxI)'!BB18/'MIP(IxI)_TFEVP'!BB18-1)*100,0)</f>
        <v>2.886579864025407E-13</v>
      </c>
      <c r="BC18" s="247">
        <f>IFERROR(('Sim_MIP_Of_(IxI)'!BC18/'MIP(IxI)_TFEVP'!BC18-1)*100,0)</f>
        <v>-2.2204460492503131E-14</v>
      </c>
      <c r="BD18" s="247">
        <f>IFERROR(('Sim_MIP_Of_(IxI)'!BD18/'MIP(IxI)_TFEVP'!BD18-1)*100,0)</f>
        <v>1.7763568394002505E-13</v>
      </c>
      <c r="BE18" s="247">
        <f>IFERROR(('Sim_MIP_Of_(IxI)'!BE18/'MIP(IxI)_TFEVP'!BE18-1)*100,0)</f>
        <v>1.7763568394002505E-13</v>
      </c>
      <c r="BF18" s="247">
        <f>IFERROR(('Sim_MIP_Of_(IxI)'!BF18/'MIP(IxI)_TFEVP'!BF18-1)*100,0)</f>
        <v>3.3306690738754696E-13</v>
      </c>
      <c r="BG18" s="247">
        <f>IFERROR(('Sim_MIP_Of_(IxI)'!BG18/'MIP(IxI)_TFEVP'!BG18-1)*100,0)</f>
        <v>6.2172489379008766E-13</v>
      </c>
      <c r="BH18" s="247">
        <f>IFERROR(('Sim_MIP_Of_(IxI)'!BH18/'MIP(IxI)_TFEVP'!BH18-1)*100,0)</f>
        <v>2.2204460492503131E-14</v>
      </c>
      <c r="BI18" s="247">
        <f>IFERROR(('Sim_MIP_Of_(IxI)'!BI18/'MIP(IxI)_TFEVP'!BI18-1)*100,0)</f>
        <v>1.9984014443252818E-13</v>
      </c>
      <c r="BJ18" s="247">
        <f>IFERROR(('Sim_MIP_Of_(IxI)'!BJ18/'MIP(IxI)_TFEVP'!BJ18-1)*100,0)</f>
        <v>3.9968028886505635E-13</v>
      </c>
      <c r="BK18" s="247">
        <f>IFERROR(('Sim_MIP_Of_(IxI)'!BK18/'MIP(IxI)_TFEVP'!BK18-1)*100,0)</f>
        <v>3.3306690738754696E-13</v>
      </c>
      <c r="BL18" s="247">
        <f>IFERROR(('Sim_MIP_Of_(IxI)'!BL18/'MIP(IxI)_TFEVP'!BL18-1)*100,0)</f>
        <v>2.6645352591003757E-13</v>
      </c>
      <c r="BM18" s="247">
        <f>IFERROR(('Sim_MIP_Of_(IxI)'!BM18/'MIP(IxI)_TFEVP'!BM18-1)*100,0)</f>
        <v>4.4408920985006262E-14</v>
      </c>
      <c r="BN18" s="247">
        <f>IFERROR(('Sim_MIP_Of_(IxI)'!BN18/'MIP(IxI)_TFEVP'!BN18-1)*100,0)</f>
        <v>2.4424906541753444E-13</v>
      </c>
      <c r="BO18" s="247">
        <f>IFERROR(('Sim_MIP_Of_(IxI)'!BO18/'MIP(IxI)_TFEVP'!BO18-1)*100,0)</f>
        <v>3.7747582837255322E-13</v>
      </c>
      <c r="BP18" s="247">
        <f>IFERROR(('Sim_MIP_Of_(IxI)'!BP18/'MIP(IxI)_TFEVP'!BP18-1)*100,0)</f>
        <v>1.3322676295501878E-13</v>
      </c>
      <c r="BQ18" s="247">
        <f>IFERROR(('Sim_MIP_Of_(IxI)'!BQ18/'MIP(IxI)_TFEVP'!BQ18-1)*100,0)</f>
        <v>2.4424906541753444E-13</v>
      </c>
      <c r="BR18" s="247">
        <f>IFERROR(('Sim_MIP_Of_(IxI)'!BR18/'MIP(IxI)_TFEVP'!BR18-1)*100,0)</f>
        <v>3.7747582837255322E-13</v>
      </c>
      <c r="BS18" s="247">
        <f>IFERROR(('Sim_MIP_Of_(IxI)'!BS18/'MIP(IxI)_TFEVP'!BS18-1)*100,0)</f>
        <v>2.6645352591003757E-13</v>
      </c>
      <c r="BT18" s="247">
        <f>IFERROR(('Sim_MIP_Of_(IxI)'!BT18/'MIP(IxI)_TFEVP'!BT18-1)*100,0)</f>
        <v>3.3306690738754696E-13</v>
      </c>
      <c r="BU18" s="247">
        <f>IFERROR(('Sim_MIP_Of_(IxI)'!BU18/'MIP(IxI)_TFEVP'!BU18-1)*100,0)</f>
        <v>-8.8817841970012523E-14</v>
      </c>
      <c r="BV18" s="247">
        <f>IFERROR(('Sim_MIP_Of_(IxI)'!BV18/'MIP(IxI)_TFEVP'!BV18-1)*100,0)</f>
        <v>1.7763568394002505E-13</v>
      </c>
      <c r="BW18" s="247">
        <f>IFERROR(('Sim_MIP_Of_(IxI)'!BW18/'MIP(IxI)_TFEVP'!BW18-1)*100,0)</f>
        <v>3.9968028886505635E-13</v>
      </c>
      <c r="BX18" s="247">
        <f>IFERROR(('Sim_MIP_Of_(IxI)'!BX18/'MIP(IxI)_TFEVP'!BX18-1)*100,0)</f>
        <v>4.4408920985006262E-14</v>
      </c>
      <c r="BY18" s="247">
        <f>IFERROR(('Sim_MIP_Of_(IxI)'!BY18/'MIP(IxI)_TFEVP'!BY18-1)*100,0)</f>
        <v>3.5527136788005009E-13</v>
      </c>
      <c r="BZ18" s="247">
        <f>IFERROR(('Sim_MIP_Of_(IxI)'!BZ18/'MIP(IxI)_TFEVP'!BZ18-1)*100,0)</f>
        <v>3.1086244689504383E-13</v>
      </c>
      <c r="CA18" s="265">
        <f>IFERROR(('Sim_MIP_Of_(IxI)'!CA18/'MIP(IxI)_TFEVP'!CA18-1)*100,0)</f>
        <v>0</v>
      </c>
      <c r="CB18" s="256">
        <f>IFERROR(('Sim_MIP_Of_(IxI)'!CB18/'MIP(IxI)_TFEVP'!CB18-1)*100,0)</f>
        <v>2.2204460492503131E-13</v>
      </c>
      <c r="CC18" s="246">
        <f>IFERROR(('Sim_MIP_Of_(IxI)'!CC18/'MIP(IxI)_TFEVP'!CC18-1)*100,0)</f>
        <v>4.4408920985006262E-14</v>
      </c>
      <c r="CD18" s="247">
        <f>IFERROR(('Sim_MIP_Of_(IxI)'!CD18/'MIP(IxI)_TFEVP'!CD18-1)*100,0)</f>
        <v>0</v>
      </c>
      <c r="CE18" s="247">
        <f>IFERROR(('Sim_MIP_Of_(IxI)'!CE18/'MIP(IxI)_TFEVP'!CE18-1)*100,0)</f>
        <v>0</v>
      </c>
      <c r="CF18" s="247">
        <f>IFERROR(('Sim_MIP_Of_(IxI)'!CF18/'MIP(IxI)_TFEVP'!CF18-1)*100,0)</f>
        <v>4.6629367034256575E-13</v>
      </c>
      <c r="CG18" s="247">
        <f>IFERROR(('Sim_MIP_Of_(IxI)'!CG18/'MIP(IxI)_TFEVP'!CG18-1)*100,0)</f>
        <v>1.7763568394002505E-13</v>
      </c>
      <c r="CH18" s="248">
        <f>IFERROR(('Sim_MIP_Of_(IxI)'!CH18/'MIP(IxI)_TFEVP'!CH18-1)*100,0)</f>
        <v>1.1102230246251565E-13</v>
      </c>
      <c r="CI18" s="279">
        <f>IFERROR(('Sim_MIP_Of_(IxI)'!CI18/'MIP(IxI)_TFEVP'!CI18-1)*100,0)</f>
        <v>1.5543122344752192E-13</v>
      </c>
    </row>
    <row r="19" spans="1:87" ht="19.5" x14ac:dyDescent="0.25">
      <c r="A19" s="30"/>
      <c r="B19" s="42" t="s">
        <v>10</v>
      </c>
      <c r="C19" s="43" t="s">
        <v>121</v>
      </c>
      <c r="D19" s="246">
        <f>IFERROR(('Sim_MIP_Of_(IxI)'!D19/'MIP(IxI)_TFEVP'!D19-1)*100,0)</f>
        <v>1.5543122344752192E-13</v>
      </c>
      <c r="E19" s="247">
        <f>IFERROR(('Sim_MIP_Of_(IxI)'!E19/'MIP(IxI)_TFEVP'!E19-1)*100,0)</f>
        <v>-2.2204460492503131E-14</v>
      </c>
      <c r="F19" s="247">
        <f>IFERROR(('Sim_MIP_Of_(IxI)'!F19/'MIP(IxI)_TFEVP'!F19-1)*100,0)</f>
        <v>3.1086244689504383E-13</v>
      </c>
      <c r="G19" s="247">
        <f>IFERROR(('Sim_MIP_Of_(IxI)'!G19/'MIP(IxI)_TFEVP'!G19-1)*100,0)</f>
        <v>-3.3306690738754696E-14</v>
      </c>
      <c r="H19" s="247">
        <f>IFERROR(('Sim_MIP_Of_(IxI)'!H19/'MIP(IxI)_TFEVP'!H19-1)*100,0)</f>
        <v>1.5543122344752192E-13</v>
      </c>
      <c r="I19" s="247">
        <f>IFERROR(('Sim_MIP_Of_(IxI)'!I19/'MIP(IxI)_TFEVP'!I19-1)*100,0)</f>
        <v>3.1086244689504383E-13</v>
      </c>
      <c r="J19" s="247">
        <f>IFERROR(('Sim_MIP_Of_(IxI)'!J19/'MIP(IxI)_TFEVP'!J19-1)*100,0)</f>
        <v>2.6645352591003757E-13</v>
      </c>
      <c r="K19" s="247">
        <f>IFERROR(('Sim_MIP_Of_(IxI)'!K19/'MIP(IxI)_TFEVP'!K19-1)*100,0)</f>
        <v>-4.4408920985006262E-14</v>
      </c>
      <c r="L19" s="247">
        <f>IFERROR(('Sim_MIP_Of_(IxI)'!L19/'MIP(IxI)_TFEVP'!L19-1)*100,0)</f>
        <v>3.5527136788005009E-13</v>
      </c>
      <c r="M19" s="247">
        <f>IFERROR(('Sim_MIP_Of_(IxI)'!M19/'MIP(IxI)_TFEVP'!M19-1)*100,0)</f>
        <v>2.2204460492503131E-13</v>
      </c>
      <c r="N19" s="247">
        <f>IFERROR(('Sim_MIP_Of_(IxI)'!N19/'MIP(IxI)_TFEVP'!N19-1)*100,0)</f>
        <v>4.2188474935755949E-13</v>
      </c>
      <c r="O19" s="247">
        <f>IFERROR(('Sim_MIP_Of_(IxI)'!O19/'MIP(IxI)_TFEVP'!O19-1)*100,0)</f>
        <v>3.3306690738754696E-13</v>
      </c>
      <c r="P19" s="247">
        <f>IFERROR(('Sim_MIP_Of_(IxI)'!P19/'MIP(IxI)_TFEVP'!P19-1)*100,0)</f>
        <v>3.3306690738754696E-13</v>
      </c>
      <c r="Q19" s="247">
        <f>IFERROR(('Sim_MIP_Of_(IxI)'!Q19/'MIP(IxI)_TFEVP'!Q19-1)*100,0)</f>
        <v>-2.2204460492503131E-14</v>
      </c>
      <c r="R19" s="247">
        <f>IFERROR(('Sim_MIP_Of_(IxI)'!R19/'MIP(IxI)_TFEVP'!R19-1)*100,0)</f>
        <v>6.6613381477509392E-14</v>
      </c>
      <c r="S19" s="247">
        <f>IFERROR(('Sim_MIP_Of_(IxI)'!S19/'MIP(IxI)_TFEVP'!S19-1)*100,0)</f>
        <v>-2.3314683517128287E-13</v>
      </c>
      <c r="T19" s="247">
        <f>IFERROR(('Sim_MIP_Of_(IxI)'!T19/'MIP(IxI)_TFEVP'!T19-1)*100,0)</f>
        <v>4.2188474935755949E-13</v>
      </c>
      <c r="U19" s="247">
        <f>IFERROR(('Sim_MIP_Of_(IxI)'!U19/'MIP(IxI)_TFEVP'!U19-1)*100,0)</f>
        <v>8.8817841970012523E-14</v>
      </c>
      <c r="V19" s="247">
        <f>IFERROR(('Sim_MIP_Of_(IxI)'!V19/'MIP(IxI)_TFEVP'!V19-1)*100,0)</f>
        <v>6.2172489379008766E-13</v>
      </c>
      <c r="W19" s="247">
        <f>IFERROR(('Sim_MIP_Of_(IxI)'!W19/'MIP(IxI)_TFEVP'!W19-1)*100,0)</f>
        <v>2.2204460492503131E-13</v>
      </c>
      <c r="X19" s="247">
        <f>IFERROR(('Sim_MIP_Of_(IxI)'!X19/'MIP(IxI)_TFEVP'!X19-1)*100,0)</f>
        <v>3.7747582837255322E-13</v>
      </c>
      <c r="Y19" s="247">
        <f>IFERROR(('Sim_MIP_Of_(IxI)'!Y19/'MIP(IxI)_TFEVP'!Y19-1)*100,0)</f>
        <v>4.8849813083506888E-13</v>
      </c>
      <c r="Z19" s="247">
        <f>IFERROR(('Sim_MIP_Of_(IxI)'!Z19/'MIP(IxI)_TFEVP'!Z19-1)*100,0)</f>
        <v>3.3306690738754696E-13</v>
      </c>
      <c r="AA19" s="247">
        <f>IFERROR(('Sim_MIP_Of_(IxI)'!AA19/'MIP(IxI)_TFEVP'!AA19-1)*100,0)</f>
        <v>1.3322676295501878E-13</v>
      </c>
      <c r="AB19" s="247">
        <f>IFERROR(('Sim_MIP_Of_(IxI)'!AB19/'MIP(IxI)_TFEVP'!AB19-1)*100,0)</f>
        <v>1.5543122344752192E-13</v>
      </c>
      <c r="AC19" s="247">
        <f>IFERROR(('Sim_MIP_Of_(IxI)'!AC19/'MIP(IxI)_TFEVP'!AC19-1)*100,0)</f>
        <v>3.5527136788005009E-13</v>
      </c>
      <c r="AD19" s="247">
        <f>IFERROR(('Sim_MIP_Of_(IxI)'!AD19/'MIP(IxI)_TFEVP'!AD19-1)*100,0)</f>
        <v>4.4408920985006262E-14</v>
      </c>
      <c r="AE19" s="247">
        <f>IFERROR(('Sim_MIP_Of_(IxI)'!AE19/'MIP(IxI)_TFEVP'!AE19-1)*100,0)</f>
        <v>-4.4408920985006262E-14</v>
      </c>
      <c r="AF19" s="247">
        <f>IFERROR(('Sim_MIP_Of_(IxI)'!AF19/'MIP(IxI)_TFEVP'!AF19-1)*100,0)</f>
        <v>-1.2212453270876722E-13</v>
      </c>
      <c r="AG19" s="247">
        <f>IFERROR(('Sim_MIP_Of_(IxI)'!AG19/'MIP(IxI)_TFEVP'!AG19-1)*100,0)</f>
        <v>-1.4432899320127035E-13</v>
      </c>
      <c r="AH19" s="247">
        <f>IFERROR(('Sim_MIP_Of_(IxI)'!AH19/'MIP(IxI)_TFEVP'!AH19-1)*100,0)</f>
        <v>6.6613381477509392E-14</v>
      </c>
      <c r="AI19" s="247">
        <f>IFERROR(('Sim_MIP_Of_(IxI)'!AI19/'MIP(IxI)_TFEVP'!AI19-1)*100,0)</f>
        <v>6.6613381477509392E-13</v>
      </c>
      <c r="AJ19" s="247">
        <f>IFERROR(('Sim_MIP_Of_(IxI)'!AJ19/'MIP(IxI)_TFEVP'!AJ19-1)*100,0)</f>
        <v>0</v>
      </c>
      <c r="AK19" s="247">
        <f>IFERROR(('Sim_MIP_Of_(IxI)'!AK19/'MIP(IxI)_TFEVP'!AK19-1)*100,0)</f>
        <v>2.6645352591003757E-13</v>
      </c>
      <c r="AL19" s="247">
        <f>IFERROR(('Sim_MIP_Of_(IxI)'!AL19/'MIP(IxI)_TFEVP'!AL19-1)*100,0)</f>
        <v>1.1102230246251565E-13</v>
      </c>
      <c r="AM19" s="247">
        <f>IFERROR(('Sim_MIP_Of_(IxI)'!AM19/'MIP(IxI)_TFEVP'!AM19-1)*100,0)</f>
        <v>6.6613381477509392E-14</v>
      </c>
      <c r="AN19" s="247">
        <f>IFERROR(('Sim_MIP_Of_(IxI)'!AN19/'MIP(IxI)_TFEVP'!AN19-1)*100,0)</f>
        <v>-1.5543122344752192E-13</v>
      </c>
      <c r="AO19" s="247">
        <f>IFERROR(('Sim_MIP_Of_(IxI)'!AO19/'MIP(IxI)_TFEVP'!AO19-1)*100,0)</f>
        <v>4.8849813083506888E-13</v>
      </c>
      <c r="AP19" s="247">
        <f>IFERROR(('Sim_MIP_Of_(IxI)'!AP19/'MIP(IxI)_TFEVP'!AP19-1)*100,0)</f>
        <v>1.3322676295501878E-13</v>
      </c>
      <c r="AQ19" s="247">
        <f>IFERROR(('Sim_MIP_Of_(IxI)'!AQ19/'MIP(IxI)_TFEVP'!AQ19-1)*100,0)</f>
        <v>1.1102230246251565E-13</v>
      </c>
      <c r="AR19" s="247">
        <f>IFERROR(('Sim_MIP_Of_(IxI)'!AR19/'MIP(IxI)_TFEVP'!AR19-1)*100,0)</f>
        <v>1.1102230246251565E-13</v>
      </c>
      <c r="AS19" s="247">
        <f>IFERROR(('Sim_MIP_Of_(IxI)'!AS19/'MIP(IxI)_TFEVP'!AS19-1)*100,0)</f>
        <v>1.5543122344752192E-13</v>
      </c>
      <c r="AT19" s="247">
        <f>IFERROR(('Sim_MIP_Of_(IxI)'!AT19/'MIP(IxI)_TFEVP'!AT19-1)*100,0)</f>
        <v>4.8849813083506888E-13</v>
      </c>
      <c r="AU19" s="247">
        <f>IFERROR(('Sim_MIP_Of_(IxI)'!AU19/'MIP(IxI)_TFEVP'!AU19-1)*100,0)</f>
        <v>4.4408920985006262E-14</v>
      </c>
      <c r="AV19" s="247">
        <f>IFERROR(('Sim_MIP_Of_(IxI)'!AV19/'MIP(IxI)_TFEVP'!AV19-1)*100,0)</f>
        <v>-9.9920072216264089E-14</v>
      </c>
      <c r="AW19" s="247">
        <f>IFERROR(('Sim_MIP_Of_(IxI)'!AW19/'MIP(IxI)_TFEVP'!AW19-1)*100,0)</f>
        <v>4.2188474935755949E-13</v>
      </c>
      <c r="AX19" s="247">
        <f>IFERROR(('Sim_MIP_Of_(IxI)'!AX19/'MIP(IxI)_TFEVP'!AX19-1)*100,0)</f>
        <v>2.6645352591003757E-13</v>
      </c>
      <c r="AY19" s="247">
        <f>IFERROR(('Sim_MIP_Of_(IxI)'!AY19/'MIP(IxI)_TFEVP'!AY19-1)*100,0)</f>
        <v>2.2204460492503131E-13</v>
      </c>
      <c r="AZ19" s="247">
        <f>IFERROR(('Sim_MIP_Of_(IxI)'!AZ19/'MIP(IxI)_TFEVP'!AZ19-1)*100,0)</f>
        <v>3.7747582837255322E-13</v>
      </c>
      <c r="BA19" s="247">
        <f>IFERROR(('Sim_MIP_Of_(IxI)'!BA19/'MIP(IxI)_TFEVP'!BA19-1)*100,0)</f>
        <v>5.3290705182007514E-13</v>
      </c>
      <c r="BB19" s="247">
        <f>IFERROR(('Sim_MIP_Of_(IxI)'!BB19/'MIP(IxI)_TFEVP'!BB19-1)*100,0)</f>
        <v>3.9968028886505635E-13</v>
      </c>
      <c r="BC19" s="247">
        <f>IFERROR(('Sim_MIP_Of_(IxI)'!BC19/'MIP(IxI)_TFEVP'!BC19-1)*100,0)</f>
        <v>2.2204460492503131E-14</v>
      </c>
      <c r="BD19" s="247">
        <f>IFERROR(('Sim_MIP_Of_(IxI)'!BD19/'MIP(IxI)_TFEVP'!BD19-1)*100,0)</f>
        <v>1.3322676295501878E-13</v>
      </c>
      <c r="BE19" s="247">
        <f>IFERROR(('Sim_MIP_Of_(IxI)'!BE19/'MIP(IxI)_TFEVP'!BE19-1)*100,0)</f>
        <v>3.1086244689504383E-13</v>
      </c>
      <c r="BF19" s="247">
        <f>IFERROR(('Sim_MIP_Of_(IxI)'!BF19/'MIP(IxI)_TFEVP'!BF19-1)*100,0)</f>
        <v>2.2204460492503131E-13</v>
      </c>
      <c r="BG19" s="247">
        <f>IFERROR(('Sim_MIP_Of_(IxI)'!BG19/'MIP(IxI)_TFEVP'!BG19-1)*100,0)</f>
        <v>3.7747582837255322E-13</v>
      </c>
      <c r="BH19" s="247">
        <f>IFERROR(('Sim_MIP_Of_(IxI)'!BH19/'MIP(IxI)_TFEVP'!BH19-1)*100,0)</f>
        <v>-2.55351295663786E-13</v>
      </c>
      <c r="BI19" s="247">
        <f>IFERROR(('Sim_MIP_Of_(IxI)'!BI19/'MIP(IxI)_TFEVP'!BI19-1)*100,0)</f>
        <v>1.3322676295501878E-13</v>
      </c>
      <c r="BJ19" s="247">
        <f>IFERROR(('Sim_MIP_Of_(IxI)'!BJ19/'MIP(IxI)_TFEVP'!BJ19-1)*100,0)</f>
        <v>4.6629367034256575E-13</v>
      </c>
      <c r="BK19" s="247">
        <f>IFERROR(('Sim_MIP_Of_(IxI)'!BK19/'MIP(IxI)_TFEVP'!BK19-1)*100,0)</f>
        <v>3.5527136788005009E-13</v>
      </c>
      <c r="BL19" s="247">
        <f>IFERROR(('Sim_MIP_Of_(IxI)'!BL19/'MIP(IxI)_TFEVP'!BL19-1)*100,0)</f>
        <v>1.9984014443252818E-13</v>
      </c>
      <c r="BM19" s="247">
        <f>IFERROR(('Sim_MIP_Of_(IxI)'!BM19/'MIP(IxI)_TFEVP'!BM19-1)*100,0)</f>
        <v>2.2204460492503131E-14</v>
      </c>
      <c r="BN19" s="247">
        <f>IFERROR(('Sim_MIP_Of_(IxI)'!BN19/'MIP(IxI)_TFEVP'!BN19-1)*100,0)</f>
        <v>-8.8817841970012523E-14</v>
      </c>
      <c r="BO19" s="247">
        <f>IFERROR(('Sim_MIP_Of_(IxI)'!BO19/'MIP(IxI)_TFEVP'!BO19-1)*100,0)</f>
        <v>1.3322676295501878E-13</v>
      </c>
      <c r="BP19" s="247">
        <f>IFERROR(('Sim_MIP_Of_(IxI)'!BP19/'MIP(IxI)_TFEVP'!BP19-1)*100,0)</f>
        <v>3.3306690738754696E-13</v>
      </c>
      <c r="BQ19" s="247">
        <f>IFERROR(('Sim_MIP_Of_(IxI)'!BQ19/'MIP(IxI)_TFEVP'!BQ19-1)*100,0)</f>
        <v>1.7763568394002505E-13</v>
      </c>
      <c r="BR19" s="247">
        <f>IFERROR(('Sim_MIP_Of_(IxI)'!BR19/'MIP(IxI)_TFEVP'!BR19-1)*100,0)</f>
        <v>1.1102230246251565E-13</v>
      </c>
      <c r="BS19" s="247">
        <f>IFERROR(('Sim_MIP_Of_(IxI)'!BS19/'MIP(IxI)_TFEVP'!BS19-1)*100,0)</f>
        <v>2.6645352591003757E-13</v>
      </c>
      <c r="BT19" s="247">
        <f>IFERROR(('Sim_MIP_Of_(IxI)'!BT19/'MIP(IxI)_TFEVP'!BT19-1)*100,0)</f>
        <v>2.2204460492503131E-13</v>
      </c>
      <c r="BU19" s="247">
        <f>IFERROR(('Sim_MIP_Of_(IxI)'!BU19/'MIP(IxI)_TFEVP'!BU19-1)*100,0)</f>
        <v>2.4424906541753444E-13</v>
      </c>
      <c r="BV19" s="247">
        <f>IFERROR(('Sim_MIP_Of_(IxI)'!BV19/'MIP(IxI)_TFEVP'!BV19-1)*100,0)</f>
        <v>2.2204460492503131E-13</v>
      </c>
      <c r="BW19" s="247">
        <f>IFERROR(('Sim_MIP_Of_(IxI)'!BW19/'MIP(IxI)_TFEVP'!BW19-1)*100,0)</f>
        <v>3.3306690738754696E-13</v>
      </c>
      <c r="BX19" s="247">
        <f>IFERROR(('Sim_MIP_Of_(IxI)'!BX19/'MIP(IxI)_TFEVP'!BX19-1)*100,0)</f>
        <v>-7.7715611723760958E-14</v>
      </c>
      <c r="BY19" s="247">
        <f>IFERROR(('Sim_MIP_Of_(IxI)'!BY19/'MIP(IxI)_TFEVP'!BY19-1)*100,0)</f>
        <v>4.4408920985006262E-14</v>
      </c>
      <c r="BZ19" s="247">
        <f>IFERROR(('Sim_MIP_Of_(IxI)'!BZ19/'MIP(IxI)_TFEVP'!BZ19-1)*100,0)</f>
        <v>2.886579864025407E-13</v>
      </c>
      <c r="CA19" s="265">
        <f>IFERROR(('Sim_MIP_Of_(IxI)'!CA19/'MIP(IxI)_TFEVP'!CA19-1)*100,0)</f>
        <v>0</v>
      </c>
      <c r="CB19" s="256">
        <f>IFERROR(('Sim_MIP_Of_(IxI)'!CB19/'MIP(IxI)_TFEVP'!CB19-1)*100,0)</f>
        <v>1.1102230246251565E-13</v>
      </c>
      <c r="CC19" s="246">
        <f>IFERROR(('Sim_MIP_Of_(IxI)'!CC19/'MIP(IxI)_TFEVP'!CC19-1)*100,0)</f>
        <v>2.2204460492503131E-13</v>
      </c>
      <c r="CD19" s="247">
        <f>IFERROR(('Sim_MIP_Of_(IxI)'!CD19/'MIP(IxI)_TFEVP'!CD19-1)*100,0)</f>
        <v>0</v>
      </c>
      <c r="CE19" s="247">
        <f>IFERROR(('Sim_MIP_Of_(IxI)'!CE19/'MIP(IxI)_TFEVP'!CE19-1)*100,0)</f>
        <v>0</v>
      </c>
      <c r="CF19" s="247">
        <f>IFERROR(('Sim_MIP_Of_(IxI)'!CF19/'MIP(IxI)_TFEVP'!CF19-1)*100,0)</f>
        <v>1.5543122344752192E-13</v>
      </c>
      <c r="CG19" s="247">
        <f>IFERROR(('Sim_MIP_Of_(IxI)'!CG19/'MIP(IxI)_TFEVP'!CG19-1)*100,0)</f>
        <v>-1.1102230246251565E-13</v>
      </c>
      <c r="CH19" s="248">
        <f>IFERROR(('Sim_MIP_Of_(IxI)'!CH19/'MIP(IxI)_TFEVP'!CH19-1)*100,0)</f>
        <v>2.6645352591003757E-13</v>
      </c>
      <c r="CI19" s="279">
        <f>IFERROR(('Sim_MIP_Of_(IxI)'!CI19/'MIP(IxI)_TFEVP'!CI19-1)*100,0)</f>
        <v>2.2204460492503131E-13</v>
      </c>
    </row>
    <row r="20" spans="1:87" ht="19.5" x14ac:dyDescent="0.25">
      <c r="A20" s="30"/>
      <c r="B20" s="42" t="s">
        <v>11</v>
      </c>
      <c r="C20" s="43" t="s">
        <v>122</v>
      </c>
      <c r="D20" s="246">
        <f>IFERROR(('Sim_MIP_Of_(IxI)'!D20/'MIP(IxI)_TFEVP'!D20-1)*100,0)</f>
        <v>-2.4424906541753444E-13</v>
      </c>
      <c r="E20" s="247">
        <f>IFERROR(('Sim_MIP_Of_(IxI)'!E20/'MIP(IxI)_TFEVP'!E20-1)*100,0)</f>
        <v>4.4408920985006262E-14</v>
      </c>
      <c r="F20" s="247">
        <f>IFERROR(('Sim_MIP_Of_(IxI)'!F20/'MIP(IxI)_TFEVP'!F20-1)*100,0)</f>
        <v>2.6645352591003757E-13</v>
      </c>
      <c r="G20" s="247">
        <f>IFERROR(('Sim_MIP_Of_(IxI)'!G20/'MIP(IxI)_TFEVP'!G20-1)*100,0)</f>
        <v>2.4424906541753444E-13</v>
      </c>
      <c r="H20" s="247">
        <f>IFERROR(('Sim_MIP_Of_(IxI)'!H20/'MIP(IxI)_TFEVP'!H20-1)*100,0)</f>
        <v>5.1070259132757201E-13</v>
      </c>
      <c r="I20" s="247">
        <f>IFERROR(('Sim_MIP_Of_(IxI)'!I20/'MIP(IxI)_TFEVP'!I20-1)*100,0)</f>
        <v>2.4424906541753444E-13</v>
      </c>
      <c r="J20" s="247">
        <f>IFERROR(('Sim_MIP_Of_(IxI)'!J20/'MIP(IxI)_TFEVP'!J20-1)*100,0)</f>
        <v>1.7763568394002505E-13</v>
      </c>
      <c r="K20" s="247">
        <f>IFERROR(('Sim_MIP_Of_(IxI)'!K20/'MIP(IxI)_TFEVP'!K20-1)*100,0)</f>
        <v>-3.3306690738754696E-13</v>
      </c>
      <c r="L20" s="247">
        <f>IFERROR(('Sim_MIP_Of_(IxI)'!L20/'MIP(IxI)_TFEVP'!L20-1)*100,0)</f>
        <v>2.2204460492503131E-14</v>
      </c>
      <c r="M20" s="247">
        <f>IFERROR(('Sim_MIP_Of_(IxI)'!M20/'MIP(IxI)_TFEVP'!M20-1)*100,0)</f>
        <v>3.3306690738754696E-13</v>
      </c>
      <c r="N20" s="247">
        <f>IFERROR(('Sim_MIP_Of_(IxI)'!N20/'MIP(IxI)_TFEVP'!N20-1)*100,0)</f>
        <v>2.2204460492503131E-13</v>
      </c>
      <c r="O20" s="247">
        <f>IFERROR(('Sim_MIP_Of_(IxI)'!O20/'MIP(IxI)_TFEVP'!O20-1)*100,0)</f>
        <v>3.3306690738754696E-13</v>
      </c>
      <c r="P20" s="247">
        <f>IFERROR(('Sim_MIP_Of_(IxI)'!P20/'MIP(IxI)_TFEVP'!P20-1)*100,0)</f>
        <v>1.1102230246251565E-13</v>
      </c>
      <c r="Q20" s="247">
        <f>IFERROR(('Sim_MIP_Of_(IxI)'!Q20/'MIP(IxI)_TFEVP'!Q20-1)*100,0)</f>
        <v>1.5543122344752192E-13</v>
      </c>
      <c r="R20" s="247">
        <f>IFERROR(('Sim_MIP_Of_(IxI)'!R20/'MIP(IxI)_TFEVP'!R20-1)*100,0)</f>
        <v>5.9952043329758453E-13</v>
      </c>
      <c r="S20" s="247">
        <f>IFERROR(('Sim_MIP_Of_(IxI)'!S20/'MIP(IxI)_TFEVP'!S20-1)*100,0)</f>
        <v>3.9968028886505635E-13</v>
      </c>
      <c r="T20" s="247">
        <f>IFERROR(('Sim_MIP_Of_(IxI)'!T20/'MIP(IxI)_TFEVP'!T20-1)*100,0)</f>
        <v>3.3306690738754696E-13</v>
      </c>
      <c r="U20" s="247">
        <f>IFERROR(('Sim_MIP_Of_(IxI)'!U20/'MIP(IxI)_TFEVP'!U20-1)*100,0)</f>
        <v>2.2204460492503131E-13</v>
      </c>
      <c r="V20" s="247">
        <f>IFERROR(('Sim_MIP_Of_(IxI)'!V20/'MIP(IxI)_TFEVP'!V20-1)*100,0)</f>
        <v>-7.7715611723760958E-14</v>
      </c>
      <c r="W20" s="247">
        <f>IFERROR(('Sim_MIP_Of_(IxI)'!W20/'MIP(IxI)_TFEVP'!W20-1)*100,0)</f>
        <v>1.3322676295501878E-13</v>
      </c>
      <c r="X20" s="247">
        <f>IFERROR(('Sim_MIP_Of_(IxI)'!X20/'MIP(IxI)_TFEVP'!X20-1)*100,0)</f>
        <v>-8.8817841970012523E-14</v>
      </c>
      <c r="Y20" s="247">
        <f>IFERROR(('Sim_MIP_Of_(IxI)'!Y20/'MIP(IxI)_TFEVP'!Y20-1)*100,0)</f>
        <v>6.6613381477509392E-14</v>
      </c>
      <c r="Z20" s="247">
        <f>IFERROR(('Sim_MIP_Of_(IxI)'!Z20/'MIP(IxI)_TFEVP'!Z20-1)*100,0)</f>
        <v>4.2188474935755949E-13</v>
      </c>
      <c r="AA20" s="247">
        <f>IFERROR(('Sim_MIP_Of_(IxI)'!AA20/'MIP(IxI)_TFEVP'!AA20-1)*100,0)</f>
        <v>8.8817841970012523E-14</v>
      </c>
      <c r="AB20" s="247">
        <f>IFERROR(('Sim_MIP_Of_(IxI)'!AB20/'MIP(IxI)_TFEVP'!AB20-1)*100,0)</f>
        <v>8.8817841970012523E-14</v>
      </c>
      <c r="AC20" s="247">
        <f>IFERROR(('Sim_MIP_Of_(IxI)'!AC20/'MIP(IxI)_TFEVP'!AC20-1)*100,0)</f>
        <v>-1.1102230246251565E-14</v>
      </c>
      <c r="AD20" s="247">
        <f>IFERROR(('Sim_MIP_Of_(IxI)'!AD20/'MIP(IxI)_TFEVP'!AD20-1)*100,0)</f>
        <v>3.1086244689504383E-13</v>
      </c>
      <c r="AE20" s="247">
        <f>IFERROR(('Sim_MIP_Of_(IxI)'!AE20/'MIP(IxI)_TFEVP'!AE20-1)*100,0)</f>
        <v>4.4408920985006262E-14</v>
      </c>
      <c r="AF20" s="247">
        <f>IFERROR(('Sim_MIP_Of_(IxI)'!AF20/'MIP(IxI)_TFEVP'!AF20-1)*100,0)</f>
        <v>8.8817841970012523E-14</v>
      </c>
      <c r="AG20" s="247">
        <f>IFERROR(('Sim_MIP_Of_(IxI)'!AG20/'MIP(IxI)_TFEVP'!AG20-1)*100,0)</f>
        <v>-6.6613381477509392E-14</v>
      </c>
      <c r="AH20" s="247">
        <f>IFERROR(('Sim_MIP_Of_(IxI)'!AH20/'MIP(IxI)_TFEVP'!AH20-1)*100,0)</f>
        <v>3.5527136788005009E-13</v>
      </c>
      <c r="AI20" s="247">
        <f>IFERROR(('Sim_MIP_Of_(IxI)'!AI20/'MIP(IxI)_TFEVP'!AI20-1)*100,0)</f>
        <v>6.6613381477509392E-14</v>
      </c>
      <c r="AJ20" s="247">
        <f>IFERROR(('Sim_MIP_Of_(IxI)'!AJ20/'MIP(IxI)_TFEVP'!AJ20-1)*100,0)</f>
        <v>0</v>
      </c>
      <c r="AK20" s="247">
        <f>IFERROR(('Sim_MIP_Of_(IxI)'!AK20/'MIP(IxI)_TFEVP'!AK20-1)*100,0)</f>
        <v>-7.7715611723760958E-14</v>
      </c>
      <c r="AL20" s="247">
        <f>IFERROR(('Sim_MIP_Of_(IxI)'!AL20/'MIP(IxI)_TFEVP'!AL20-1)*100,0)</f>
        <v>1.3322676295501878E-13</v>
      </c>
      <c r="AM20" s="247">
        <f>IFERROR(('Sim_MIP_Of_(IxI)'!AM20/'MIP(IxI)_TFEVP'!AM20-1)*100,0)</f>
        <v>6.6613381477509392E-14</v>
      </c>
      <c r="AN20" s="247">
        <f>IFERROR(('Sim_MIP_Of_(IxI)'!AN20/'MIP(IxI)_TFEVP'!AN20-1)*100,0)</f>
        <v>3.5527136788005009E-13</v>
      </c>
      <c r="AO20" s="247">
        <f>IFERROR(('Sim_MIP_Of_(IxI)'!AO20/'MIP(IxI)_TFEVP'!AO20-1)*100,0)</f>
        <v>6.6613381477509392E-14</v>
      </c>
      <c r="AP20" s="247">
        <f>IFERROR(('Sim_MIP_Of_(IxI)'!AP20/'MIP(IxI)_TFEVP'!AP20-1)*100,0)</f>
        <v>5.3290705182007514E-13</v>
      </c>
      <c r="AQ20" s="247">
        <f>IFERROR(('Sim_MIP_Of_(IxI)'!AQ20/'MIP(IxI)_TFEVP'!AQ20-1)*100,0)</f>
        <v>-4.5519144009631418E-13</v>
      </c>
      <c r="AR20" s="247">
        <f>IFERROR(('Sim_MIP_Of_(IxI)'!AR20/'MIP(IxI)_TFEVP'!AR20-1)*100,0)</f>
        <v>5.3290705182007514E-13</v>
      </c>
      <c r="AS20" s="247">
        <f>IFERROR(('Sim_MIP_Of_(IxI)'!AS20/'MIP(IxI)_TFEVP'!AS20-1)*100,0)</f>
        <v>1.1102230246251565E-13</v>
      </c>
      <c r="AT20" s="247">
        <f>IFERROR(('Sim_MIP_Of_(IxI)'!AT20/'MIP(IxI)_TFEVP'!AT20-1)*100,0)</f>
        <v>3.1086244689504383E-13</v>
      </c>
      <c r="AU20" s="247">
        <f>IFERROR(('Sim_MIP_Of_(IxI)'!AU20/'MIP(IxI)_TFEVP'!AU20-1)*100,0)</f>
        <v>3.1086244689504383E-13</v>
      </c>
      <c r="AV20" s="247">
        <f>IFERROR(('Sim_MIP_Of_(IxI)'!AV20/'MIP(IxI)_TFEVP'!AV20-1)*100,0)</f>
        <v>1.1102230246251565E-13</v>
      </c>
      <c r="AW20" s="247">
        <f>IFERROR(('Sim_MIP_Of_(IxI)'!AW20/'MIP(IxI)_TFEVP'!AW20-1)*100,0)</f>
        <v>5.3290705182007514E-13</v>
      </c>
      <c r="AX20" s="247">
        <f>IFERROR(('Sim_MIP_Of_(IxI)'!AX20/'MIP(IxI)_TFEVP'!AX20-1)*100,0)</f>
        <v>1.5543122344752192E-13</v>
      </c>
      <c r="AY20" s="247">
        <f>IFERROR(('Sim_MIP_Of_(IxI)'!AY20/'MIP(IxI)_TFEVP'!AY20-1)*100,0)</f>
        <v>2.6645352591003757E-13</v>
      </c>
      <c r="AZ20" s="247">
        <f>IFERROR(('Sim_MIP_Of_(IxI)'!AZ20/'MIP(IxI)_TFEVP'!AZ20-1)*100,0)</f>
        <v>3.3306690738754696E-13</v>
      </c>
      <c r="BA20" s="247">
        <f>IFERROR(('Sim_MIP_Of_(IxI)'!BA20/'MIP(IxI)_TFEVP'!BA20-1)*100,0)</f>
        <v>8.8817841970012523E-14</v>
      </c>
      <c r="BB20" s="247">
        <f>IFERROR(('Sim_MIP_Of_(IxI)'!BB20/'MIP(IxI)_TFEVP'!BB20-1)*100,0)</f>
        <v>5.5511151231257827E-13</v>
      </c>
      <c r="BC20" s="247">
        <f>IFERROR(('Sim_MIP_Of_(IxI)'!BC20/'MIP(IxI)_TFEVP'!BC20-1)*100,0)</f>
        <v>1.1102230246251565E-13</v>
      </c>
      <c r="BD20" s="247">
        <f>IFERROR(('Sim_MIP_Of_(IxI)'!BD20/'MIP(IxI)_TFEVP'!BD20-1)*100,0)</f>
        <v>1.1102230246251565E-13</v>
      </c>
      <c r="BE20" s="247">
        <f>IFERROR(('Sim_MIP_Of_(IxI)'!BE20/'MIP(IxI)_TFEVP'!BE20-1)*100,0)</f>
        <v>2.2204460492503131E-14</v>
      </c>
      <c r="BF20" s="247">
        <f>IFERROR(('Sim_MIP_Of_(IxI)'!BF20/'MIP(IxI)_TFEVP'!BF20-1)*100,0)</f>
        <v>2.886579864025407E-13</v>
      </c>
      <c r="BG20" s="247">
        <f>IFERROR(('Sim_MIP_Of_(IxI)'!BG20/'MIP(IxI)_TFEVP'!BG20-1)*100,0)</f>
        <v>2.6645352591003757E-13</v>
      </c>
      <c r="BH20" s="247">
        <f>IFERROR(('Sim_MIP_Of_(IxI)'!BH20/'MIP(IxI)_TFEVP'!BH20-1)*100,0)</f>
        <v>5.3290705182007514E-13</v>
      </c>
      <c r="BI20" s="247">
        <f>IFERROR(('Sim_MIP_Of_(IxI)'!BI20/'MIP(IxI)_TFEVP'!BI20-1)*100,0)</f>
        <v>1.3322676295501878E-13</v>
      </c>
      <c r="BJ20" s="247">
        <f>IFERROR(('Sim_MIP_Of_(IxI)'!BJ20/'MIP(IxI)_TFEVP'!BJ20-1)*100,0)</f>
        <v>3.5527136788005009E-13</v>
      </c>
      <c r="BK20" s="247">
        <f>IFERROR(('Sim_MIP_Of_(IxI)'!BK20/'MIP(IxI)_TFEVP'!BK20-1)*100,0)</f>
        <v>2.4424906541753444E-13</v>
      </c>
      <c r="BL20" s="247">
        <f>IFERROR(('Sim_MIP_Of_(IxI)'!BL20/'MIP(IxI)_TFEVP'!BL20-1)*100,0)</f>
        <v>6.6613381477509392E-14</v>
      </c>
      <c r="BM20" s="247">
        <f>IFERROR(('Sim_MIP_Of_(IxI)'!BM20/'MIP(IxI)_TFEVP'!BM20-1)*100,0)</f>
        <v>8.8817841970012523E-14</v>
      </c>
      <c r="BN20" s="247">
        <f>IFERROR(('Sim_MIP_Of_(IxI)'!BN20/'MIP(IxI)_TFEVP'!BN20-1)*100,0)</f>
        <v>3.1086244689504383E-13</v>
      </c>
      <c r="BO20" s="247">
        <f>IFERROR(('Sim_MIP_Of_(IxI)'!BO20/'MIP(IxI)_TFEVP'!BO20-1)*100,0)</f>
        <v>-1.2212453270876722E-13</v>
      </c>
      <c r="BP20" s="247">
        <f>IFERROR(('Sim_MIP_Of_(IxI)'!BP20/'MIP(IxI)_TFEVP'!BP20-1)*100,0)</f>
        <v>-1.2212453270876722E-13</v>
      </c>
      <c r="BQ20" s="247">
        <f>IFERROR(('Sim_MIP_Of_(IxI)'!BQ20/'MIP(IxI)_TFEVP'!BQ20-1)*100,0)</f>
        <v>2.2204460492503131E-13</v>
      </c>
      <c r="BR20" s="247">
        <f>IFERROR(('Sim_MIP_Of_(IxI)'!BR20/'MIP(IxI)_TFEVP'!BR20-1)*100,0)</f>
        <v>1.7763568394002505E-13</v>
      </c>
      <c r="BS20" s="247">
        <f>IFERROR(('Sim_MIP_Of_(IxI)'!BS20/'MIP(IxI)_TFEVP'!BS20-1)*100,0)</f>
        <v>1.1102230246251565E-13</v>
      </c>
      <c r="BT20" s="247">
        <f>IFERROR(('Sim_MIP_Of_(IxI)'!BT20/'MIP(IxI)_TFEVP'!BT20-1)*100,0)</f>
        <v>1.1102230246251565E-13</v>
      </c>
      <c r="BU20" s="247">
        <f>IFERROR(('Sim_MIP_Of_(IxI)'!BU20/'MIP(IxI)_TFEVP'!BU20-1)*100,0)</f>
        <v>2.2204460492503131E-13</v>
      </c>
      <c r="BV20" s="247">
        <f>IFERROR(('Sim_MIP_Of_(IxI)'!BV20/'MIP(IxI)_TFEVP'!BV20-1)*100,0)</f>
        <v>2.886579864025407E-13</v>
      </c>
      <c r="BW20" s="247">
        <f>IFERROR(('Sim_MIP_Of_(IxI)'!BW20/'MIP(IxI)_TFEVP'!BW20-1)*100,0)</f>
        <v>1.3322676295501878E-13</v>
      </c>
      <c r="BX20" s="247">
        <f>IFERROR(('Sim_MIP_Of_(IxI)'!BX20/'MIP(IxI)_TFEVP'!BX20-1)*100,0)</f>
        <v>1.7763568394002505E-13</v>
      </c>
      <c r="BY20" s="247">
        <f>IFERROR(('Sim_MIP_Of_(IxI)'!BY20/'MIP(IxI)_TFEVP'!BY20-1)*100,0)</f>
        <v>-1.2212453270876722E-13</v>
      </c>
      <c r="BZ20" s="247">
        <f>IFERROR(('Sim_MIP_Of_(IxI)'!BZ20/'MIP(IxI)_TFEVP'!BZ20-1)*100,0)</f>
        <v>3.5527136788005009E-13</v>
      </c>
      <c r="CA20" s="265">
        <f>IFERROR(('Sim_MIP_Of_(IxI)'!CA20/'MIP(IxI)_TFEVP'!CA20-1)*100,0)</f>
        <v>0</v>
      </c>
      <c r="CB20" s="256">
        <f>IFERROR(('Sim_MIP_Of_(IxI)'!CB20/'MIP(IxI)_TFEVP'!CB20-1)*100,0)</f>
        <v>3.3306690738754696E-13</v>
      </c>
      <c r="CC20" s="246">
        <f>IFERROR(('Sim_MIP_Of_(IxI)'!CC20/'MIP(IxI)_TFEVP'!CC20-1)*100,0)</f>
        <v>3.1086244689504383E-13</v>
      </c>
      <c r="CD20" s="247">
        <f>IFERROR(('Sim_MIP_Of_(IxI)'!CD20/'MIP(IxI)_TFEVP'!CD20-1)*100,0)</f>
        <v>0</v>
      </c>
      <c r="CE20" s="247">
        <f>IFERROR(('Sim_MIP_Of_(IxI)'!CE20/'MIP(IxI)_TFEVP'!CE20-1)*100,0)</f>
        <v>0</v>
      </c>
      <c r="CF20" s="247">
        <f>IFERROR(('Sim_MIP_Of_(IxI)'!CF20/'MIP(IxI)_TFEVP'!CF20-1)*100,0)</f>
        <v>3.9968028886505635E-13</v>
      </c>
      <c r="CG20" s="247">
        <f>IFERROR(('Sim_MIP_Of_(IxI)'!CG20/'MIP(IxI)_TFEVP'!CG20-1)*100,0)</f>
        <v>1.1102230246251565E-13</v>
      </c>
      <c r="CH20" s="248">
        <f>IFERROR(('Sim_MIP_Of_(IxI)'!CH20/'MIP(IxI)_TFEVP'!CH20-1)*100,0)</f>
        <v>-3.5527136788005009E-13</v>
      </c>
      <c r="CI20" s="279">
        <f>IFERROR(('Sim_MIP_Of_(IxI)'!CI20/'MIP(IxI)_TFEVP'!CI20-1)*100,0)</f>
        <v>2.2204460492503131E-13</v>
      </c>
    </row>
    <row r="21" spans="1:87" ht="19.5" x14ac:dyDescent="0.25">
      <c r="A21" s="30"/>
      <c r="B21" s="42" t="s">
        <v>12</v>
      </c>
      <c r="C21" s="43" t="s">
        <v>123</v>
      </c>
      <c r="D21" s="246">
        <f>IFERROR(('Sim_MIP_Of_(IxI)'!D21/'MIP(IxI)_TFEVP'!D21-1)*100,0)</f>
        <v>0</v>
      </c>
      <c r="E21" s="247">
        <f>IFERROR(('Sim_MIP_Of_(IxI)'!E21/'MIP(IxI)_TFEVP'!E21-1)*100,0)</f>
        <v>0</v>
      </c>
      <c r="F21" s="247">
        <f>IFERROR(('Sim_MIP_Of_(IxI)'!F21/'MIP(IxI)_TFEVP'!F21-1)*100,0)</f>
        <v>0</v>
      </c>
      <c r="G21" s="247">
        <f>IFERROR(('Sim_MIP_Of_(IxI)'!G21/'MIP(IxI)_TFEVP'!G21-1)*100,0)</f>
        <v>0</v>
      </c>
      <c r="H21" s="247">
        <f>IFERROR(('Sim_MIP_Of_(IxI)'!H21/'MIP(IxI)_TFEVP'!H21-1)*100,0)</f>
        <v>0</v>
      </c>
      <c r="I21" s="247">
        <f>IFERROR(('Sim_MIP_Of_(IxI)'!I21/'MIP(IxI)_TFEVP'!I21-1)*100,0)</f>
        <v>0</v>
      </c>
      <c r="J21" s="247">
        <f>IFERROR(('Sim_MIP_Of_(IxI)'!J21/'MIP(IxI)_TFEVP'!J21-1)*100,0)</f>
        <v>0</v>
      </c>
      <c r="K21" s="247">
        <f>IFERROR(('Sim_MIP_Of_(IxI)'!K21/'MIP(IxI)_TFEVP'!K21-1)*100,0)</f>
        <v>0</v>
      </c>
      <c r="L21" s="247">
        <f>IFERROR(('Sim_MIP_Of_(IxI)'!L21/'MIP(IxI)_TFEVP'!L21-1)*100,0)</f>
        <v>0</v>
      </c>
      <c r="M21" s="247">
        <f>IFERROR(('Sim_MIP_Of_(IxI)'!M21/'MIP(IxI)_TFEVP'!M21-1)*100,0)</f>
        <v>0</v>
      </c>
      <c r="N21" s="247">
        <f>IFERROR(('Sim_MIP_Of_(IxI)'!N21/'MIP(IxI)_TFEVP'!N21-1)*100,0)</f>
        <v>0</v>
      </c>
      <c r="O21" s="247">
        <f>IFERROR(('Sim_MIP_Of_(IxI)'!O21/'MIP(IxI)_TFEVP'!O21-1)*100,0)</f>
        <v>0</v>
      </c>
      <c r="P21" s="247">
        <f>IFERROR(('Sim_MIP_Of_(IxI)'!P21/'MIP(IxI)_TFEVP'!P21-1)*100,0)</f>
        <v>-2.4424906541753444E-13</v>
      </c>
      <c r="Q21" s="247">
        <f>IFERROR(('Sim_MIP_Of_(IxI)'!Q21/'MIP(IxI)_TFEVP'!Q21-1)*100,0)</f>
        <v>4.4408920985006262E-14</v>
      </c>
      <c r="R21" s="247">
        <f>IFERROR(('Sim_MIP_Of_(IxI)'!R21/'MIP(IxI)_TFEVP'!R21-1)*100,0)</f>
        <v>0</v>
      </c>
      <c r="S21" s="247">
        <f>IFERROR(('Sim_MIP_Of_(IxI)'!S21/'MIP(IxI)_TFEVP'!S21-1)*100,0)</f>
        <v>0</v>
      </c>
      <c r="T21" s="247">
        <f>IFERROR(('Sim_MIP_Of_(IxI)'!T21/'MIP(IxI)_TFEVP'!T21-1)*100,0)</f>
        <v>0</v>
      </c>
      <c r="U21" s="247">
        <f>IFERROR(('Sim_MIP_Of_(IxI)'!U21/'MIP(IxI)_TFEVP'!U21-1)*100,0)</f>
        <v>0</v>
      </c>
      <c r="V21" s="247">
        <f>IFERROR(('Sim_MIP_Of_(IxI)'!V21/'MIP(IxI)_TFEVP'!V21-1)*100,0)</f>
        <v>0</v>
      </c>
      <c r="W21" s="247">
        <f>IFERROR(('Sim_MIP_Of_(IxI)'!W21/'MIP(IxI)_TFEVP'!W21-1)*100,0)</f>
        <v>0</v>
      </c>
      <c r="X21" s="247">
        <f>IFERROR(('Sim_MIP_Of_(IxI)'!X21/'MIP(IxI)_TFEVP'!X21-1)*100,0)</f>
        <v>0</v>
      </c>
      <c r="Y21" s="247">
        <f>IFERROR(('Sim_MIP_Of_(IxI)'!Y21/'MIP(IxI)_TFEVP'!Y21-1)*100,0)</f>
        <v>0</v>
      </c>
      <c r="Z21" s="247">
        <f>IFERROR(('Sim_MIP_Of_(IxI)'!Z21/'MIP(IxI)_TFEVP'!Z21-1)*100,0)</f>
        <v>0</v>
      </c>
      <c r="AA21" s="247">
        <f>IFERROR(('Sim_MIP_Of_(IxI)'!AA21/'MIP(IxI)_TFEVP'!AA21-1)*100,0)</f>
        <v>0</v>
      </c>
      <c r="AB21" s="247">
        <f>IFERROR(('Sim_MIP_Of_(IxI)'!AB21/'MIP(IxI)_TFEVP'!AB21-1)*100,0)</f>
        <v>0</v>
      </c>
      <c r="AC21" s="247">
        <f>IFERROR(('Sim_MIP_Of_(IxI)'!AC21/'MIP(IxI)_TFEVP'!AC21-1)*100,0)</f>
        <v>0</v>
      </c>
      <c r="AD21" s="247">
        <f>IFERROR(('Sim_MIP_Of_(IxI)'!AD21/'MIP(IxI)_TFEVP'!AD21-1)*100,0)</f>
        <v>0</v>
      </c>
      <c r="AE21" s="247">
        <f>IFERROR(('Sim_MIP_Of_(IxI)'!AE21/'MIP(IxI)_TFEVP'!AE21-1)*100,0)</f>
        <v>0</v>
      </c>
      <c r="AF21" s="247">
        <f>IFERROR(('Sim_MIP_Of_(IxI)'!AF21/'MIP(IxI)_TFEVP'!AF21-1)*100,0)</f>
        <v>0</v>
      </c>
      <c r="AG21" s="247">
        <f>IFERROR(('Sim_MIP_Of_(IxI)'!AG21/'MIP(IxI)_TFEVP'!AG21-1)*100,0)</f>
        <v>0</v>
      </c>
      <c r="AH21" s="247">
        <f>IFERROR(('Sim_MIP_Of_(IxI)'!AH21/'MIP(IxI)_TFEVP'!AH21-1)*100,0)</f>
        <v>0</v>
      </c>
      <c r="AI21" s="247">
        <f>IFERROR(('Sim_MIP_Of_(IxI)'!AI21/'MIP(IxI)_TFEVP'!AI21-1)*100,0)</f>
        <v>0</v>
      </c>
      <c r="AJ21" s="247">
        <f>IFERROR(('Sim_MIP_Of_(IxI)'!AJ21/'MIP(IxI)_TFEVP'!AJ21-1)*100,0)</f>
        <v>0</v>
      </c>
      <c r="AK21" s="247">
        <f>IFERROR(('Sim_MIP_Of_(IxI)'!AK21/'MIP(IxI)_TFEVP'!AK21-1)*100,0)</f>
        <v>0</v>
      </c>
      <c r="AL21" s="247">
        <f>IFERROR(('Sim_MIP_Of_(IxI)'!AL21/'MIP(IxI)_TFEVP'!AL21-1)*100,0)</f>
        <v>0</v>
      </c>
      <c r="AM21" s="247">
        <f>IFERROR(('Sim_MIP_Of_(IxI)'!AM21/'MIP(IxI)_TFEVP'!AM21-1)*100,0)</f>
        <v>0</v>
      </c>
      <c r="AN21" s="247">
        <f>IFERROR(('Sim_MIP_Of_(IxI)'!AN21/'MIP(IxI)_TFEVP'!AN21-1)*100,0)</f>
        <v>0</v>
      </c>
      <c r="AO21" s="247">
        <f>IFERROR(('Sim_MIP_Of_(IxI)'!AO21/'MIP(IxI)_TFEVP'!AO21-1)*100,0)</f>
        <v>0</v>
      </c>
      <c r="AP21" s="247">
        <f>IFERROR(('Sim_MIP_Of_(IxI)'!AP21/'MIP(IxI)_TFEVP'!AP21-1)*100,0)</f>
        <v>0</v>
      </c>
      <c r="AQ21" s="247">
        <f>IFERROR(('Sim_MIP_Of_(IxI)'!AQ21/'MIP(IxI)_TFEVP'!AQ21-1)*100,0)</f>
        <v>0</v>
      </c>
      <c r="AR21" s="247">
        <f>IFERROR(('Sim_MIP_Of_(IxI)'!AR21/'MIP(IxI)_TFEVP'!AR21-1)*100,0)</f>
        <v>0</v>
      </c>
      <c r="AS21" s="247">
        <f>IFERROR(('Sim_MIP_Of_(IxI)'!AS21/'MIP(IxI)_TFEVP'!AS21-1)*100,0)</f>
        <v>0</v>
      </c>
      <c r="AT21" s="247">
        <f>IFERROR(('Sim_MIP_Of_(IxI)'!AT21/'MIP(IxI)_TFEVP'!AT21-1)*100,0)</f>
        <v>0</v>
      </c>
      <c r="AU21" s="247">
        <f>IFERROR(('Sim_MIP_Of_(IxI)'!AU21/'MIP(IxI)_TFEVP'!AU21-1)*100,0)</f>
        <v>0</v>
      </c>
      <c r="AV21" s="247">
        <f>IFERROR(('Sim_MIP_Of_(IxI)'!AV21/'MIP(IxI)_TFEVP'!AV21-1)*100,0)</f>
        <v>0</v>
      </c>
      <c r="AW21" s="247">
        <f>IFERROR(('Sim_MIP_Of_(IxI)'!AW21/'MIP(IxI)_TFEVP'!AW21-1)*100,0)</f>
        <v>0</v>
      </c>
      <c r="AX21" s="247">
        <f>IFERROR(('Sim_MIP_Of_(IxI)'!AX21/'MIP(IxI)_TFEVP'!AX21-1)*100,0)</f>
        <v>0</v>
      </c>
      <c r="AY21" s="247">
        <f>IFERROR(('Sim_MIP_Of_(IxI)'!AY21/'MIP(IxI)_TFEVP'!AY21-1)*100,0)</f>
        <v>0</v>
      </c>
      <c r="AZ21" s="247">
        <f>IFERROR(('Sim_MIP_Of_(IxI)'!AZ21/'MIP(IxI)_TFEVP'!AZ21-1)*100,0)</f>
        <v>0</v>
      </c>
      <c r="BA21" s="247">
        <f>IFERROR(('Sim_MIP_Of_(IxI)'!BA21/'MIP(IxI)_TFEVP'!BA21-1)*100,0)</f>
        <v>0</v>
      </c>
      <c r="BB21" s="247">
        <f>IFERROR(('Sim_MIP_Of_(IxI)'!BB21/'MIP(IxI)_TFEVP'!BB21-1)*100,0)</f>
        <v>0</v>
      </c>
      <c r="BC21" s="247">
        <f>IFERROR(('Sim_MIP_Of_(IxI)'!BC21/'MIP(IxI)_TFEVP'!BC21-1)*100,0)</f>
        <v>0</v>
      </c>
      <c r="BD21" s="247">
        <f>IFERROR(('Sim_MIP_Of_(IxI)'!BD21/'MIP(IxI)_TFEVP'!BD21-1)*100,0)</f>
        <v>0</v>
      </c>
      <c r="BE21" s="247">
        <f>IFERROR(('Sim_MIP_Of_(IxI)'!BE21/'MIP(IxI)_TFEVP'!BE21-1)*100,0)</f>
        <v>0</v>
      </c>
      <c r="BF21" s="247">
        <f>IFERROR(('Sim_MIP_Of_(IxI)'!BF21/'MIP(IxI)_TFEVP'!BF21-1)*100,0)</f>
        <v>0</v>
      </c>
      <c r="BG21" s="247">
        <f>IFERROR(('Sim_MIP_Of_(IxI)'!BG21/'MIP(IxI)_TFEVP'!BG21-1)*100,0)</f>
        <v>0</v>
      </c>
      <c r="BH21" s="247">
        <f>IFERROR(('Sim_MIP_Of_(IxI)'!BH21/'MIP(IxI)_TFEVP'!BH21-1)*100,0)</f>
        <v>0</v>
      </c>
      <c r="BI21" s="247">
        <f>IFERROR(('Sim_MIP_Of_(IxI)'!BI21/'MIP(IxI)_TFEVP'!BI21-1)*100,0)</f>
        <v>0</v>
      </c>
      <c r="BJ21" s="247">
        <f>IFERROR(('Sim_MIP_Of_(IxI)'!BJ21/'MIP(IxI)_TFEVP'!BJ21-1)*100,0)</f>
        <v>0</v>
      </c>
      <c r="BK21" s="247">
        <f>IFERROR(('Sim_MIP_Of_(IxI)'!BK21/'MIP(IxI)_TFEVP'!BK21-1)*100,0)</f>
        <v>0</v>
      </c>
      <c r="BL21" s="247">
        <f>IFERROR(('Sim_MIP_Of_(IxI)'!BL21/'MIP(IxI)_TFEVP'!BL21-1)*100,0)</f>
        <v>0</v>
      </c>
      <c r="BM21" s="247">
        <f>IFERROR(('Sim_MIP_Of_(IxI)'!BM21/'MIP(IxI)_TFEVP'!BM21-1)*100,0)</f>
        <v>0</v>
      </c>
      <c r="BN21" s="247">
        <f>IFERROR(('Sim_MIP_Of_(IxI)'!BN21/'MIP(IxI)_TFEVP'!BN21-1)*100,0)</f>
        <v>0</v>
      </c>
      <c r="BO21" s="247">
        <f>IFERROR(('Sim_MIP_Of_(IxI)'!BO21/'MIP(IxI)_TFEVP'!BO21-1)*100,0)</f>
        <v>0</v>
      </c>
      <c r="BP21" s="247">
        <f>IFERROR(('Sim_MIP_Of_(IxI)'!BP21/'MIP(IxI)_TFEVP'!BP21-1)*100,0)</f>
        <v>0</v>
      </c>
      <c r="BQ21" s="247">
        <f>IFERROR(('Sim_MIP_Of_(IxI)'!BQ21/'MIP(IxI)_TFEVP'!BQ21-1)*100,0)</f>
        <v>0</v>
      </c>
      <c r="BR21" s="247">
        <f>IFERROR(('Sim_MIP_Of_(IxI)'!BR21/'MIP(IxI)_TFEVP'!BR21-1)*100,0)</f>
        <v>0</v>
      </c>
      <c r="BS21" s="247">
        <f>IFERROR(('Sim_MIP_Of_(IxI)'!BS21/'MIP(IxI)_TFEVP'!BS21-1)*100,0)</f>
        <v>0</v>
      </c>
      <c r="BT21" s="247">
        <f>IFERROR(('Sim_MIP_Of_(IxI)'!BT21/'MIP(IxI)_TFEVP'!BT21-1)*100,0)</f>
        <v>0</v>
      </c>
      <c r="BU21" s="247">
        <f>IFERROR(('Sim_MIP_Of_(IxI)'!BU21/'MIP(IxI)_TFEVP'!BU21-1)*100,0)</f>
        <v>0</v>
      </c>
      <c r="BV21" s="247">
        <f>IFERROR(('Sim_MIP_Of_(IxI)'!BV21/'MIP(IxI)_TFEVP'!BV21-1)*100,0)</f>
        <v>0</v>
      </c>
      <c r="BW21" s="247">
        <f>IFERROR(('Sim_MIP_Of_(IxI)'!BW21/'MIP(IxI)_TFEVP'!BW21-1)*100,0)</f>
        <v>0</v>
      </c>
      <c r="BX21" s="247">
        <f>IFERROR(('Sim_MIP_Of_(IxI)'!BX21/'MIP(IxI)_TFEVP'!BX21-1)*100,0)</f>
        <v>0</v>
      </c>
      <c r="BY21" s="247">
        <f>IFERROR(('Sim_MIP_Of_(IxI)'!BY21/'MIP(IxI)_TFEVP'!BY21-1)*100,0)</f>
        <v>0</v>
      </c>
      <c r="BZ21" s="247">
        <f>IFERROR(('Sim_MIP_Of_(IxI)'!BZ21/'MIP(IxI)_TFEVP'!BZ21-1)*100,0)</f>
        <v>0</v>
      </c>
      <c r="CA21" s="265">
        <f>IFERROR(('Sim_MIP_Of_(IxI)'!CA21/'MIP(IxI)_TFEVP'!CA21-1)*100,0)</f>
        <v>0</v>
      </c>
      <c r="CB21" s="256">
        <f>IFERROR(('Sim_MIP_Of_(IxI)'!CB21/'MIP(IxI)_TFEVP'!CB21-1)*100,0)</f>
        <v>2.2204460492503131E-14</v>
      </c>
      <c r="CC21" s="246">
        <f>IFERROR(('Sim_MIP_Of_(IxI)'!CC21/'MIP(IxI)_TFEVP'!CC21-1)*100,0)</f>
        <v>0</v>
      </c>
      <c r="CD21" s="247">
        <f>IFERROR(('Sim_MIP_Of_(IxI)'!CD21/'MIP(IxI)_TFEVP'!CD21-1)*100,0)</f>
        <v>0</v>
      </c>
      <c r="CE21" s="247">
        <f>IFERROR(('Sim_MIP_Of_(IxI)'!CE21/'MIP(IxI)_TFEVP'!CE21-1)*100,0)</f>
        <v>0</v>
      </c>
      <c r="CF21" s="247">
        <f>IFERROR(('Sim_MIP_Of_(IxI)'!CF21/'MIP(IxI)_TFEVP'!CF21-1)*100,0)</f>
        <v>0</v>
      </c>
      <c r="CG21" s="247">
        <f>IFERROR(('Sim_MIP_Of_(IxI)'!CG21/'MIP(IxI)_TFEVP'!CG21-1)*100,0)</f>
        <v>0</v>
      </c>
      <c r="CH21" s="248">
        <f>IFERROR(('Sim_MIP_Of_(IxI)'!CH21/'MIP(IxI)_TFEVP'!CH21-1)*100,0)</f>
        <v>0</v>
      </c>
      <c r="CI21" s="279">
        <f>IFERROR(('Sim_MIP_Of_(IxI)'!CI21/'MIP(IxI)_TFEVP'!CI21-1)*100,0)</f>
        <v>2.2204460492503131E-14</v>
      </c>
    </row>
    <row r="22" spans="1:87" ht="19.5" x14ac:dyDescent="0.25">
      <c r="A22" s="30"/>
      <c r="B22" s="42" t="s">
        <v>13</v>
      </c>
      <c r="C22" s="43" t="s">
        <v>124</v>
      </c>
      <c r="D22" s="246">
        <f>IFERROR(('Sim_MIP_Of_(IxI)'!D22/'MIP(IxI)_TFEVP'!D22-1)*100,0)</f>
        <v>-1.6653345369377348E-13</v>
      </c>
      <c r="E22" s="247">
        <f>IFERROR(('Sim_MIP_Of_(IxI)'!E22/'MIP(IxI)_TFEVP'!E22-1)*100,0)</f>
        <v>-2.4424906541753444E-13</v>
      </c>
      <c r="F22" s="247">
        <f>IFERROR(('Sim_MIP_Of_(IxI)'!F22/'MIP(IxI)_TFEVP'!F22-1)*100,0)</f>
        <v>-9.5479180117763462E-13</v>
      </c>
      <c r="G22" s="247">
        <f>IFERROR(('Sim_MIP_Of_(IxI)'!G22/'MIP(IxI)_TFEVP'!G22-1)*100,0)</f>
        <v>-1.7763568394002505E-13</v>
      </c>
      <c r="H22" s="247">
        <f>IFERROR(('Sim_MIP_Of_(IxI)'!H22/'MIP(IxI)_TFEVP'!H22-1)*100,0)</f>
        <v>-2.7755575615628914E-13</v>
      </c>
      <c r="I22" s="247">
        <f>IFERROR(('Sim_MIP_Of_(IxI)'!I22/'MIP(IxI)_TFEVP'!I22-1)*100,0)</f>
        <v>-2.6645352591003757E-13</v>
      </c>
      <c r="J22" s="247">
        <f>IFERROR(('Sim_MIP_Of_(IxI)'!J22/'MIP(IxI)_TFEVP'!J22-1)*100,0)</f>
        <v>3.9968028886505635E-13</v>
      </c>
      <c r="K22" s="247">
        <f>IFERROR(('Sim_MIP_Of_(IxI)'!K22/'MIP(IxI)_TFEVP'!K22-1)*100,0)</f>
        <v>-2.7755575615628914E-13</v>
      </c>
      <c r="L22" s="247">
        <f>IFERROR(('Sim_MIP_Of_(IxI)'!L22/'MIP(IxI)_TFEVP'!L22-1)*100,0)</f>
        <v>-2.55351295663786E-13</v>
      </c>
      <c r="M22" s="247">
        <f>IFERROR(('Sim_MIP_Of_(IxI)'!M22/'MIP(IxI)_TFEVP'!M22-1)*100,0)</f>
        <v>-1.1102230246251565E-14</v>
      </c>
      <c r="N22" s="247">
        <f>IFERROR(('Sim_MIP_Of_(IxI)'!N22/'MIP(IxI)_TFEVP'!N22-1)*100,0)</f>
        <v>4.4408920985006262E-14</v>
      </c>
      <c r="O22" s="247">
        <f>IFERROR(('Sim_MIP_Of_(IxI)'!O22/'MIP(IxI)_TFEVP'!O22-1)*100,0)</f>
        <v>-3.3306690738754696E-14</v>
      </c>
      <c r="P22" s="247">
        <f>IFERROR(('Sim_MIP_Of_(IxI)'!P22/'MIP(IxI)_TFEVP'!P22-1)*100,0)</f>
        <v>-1.4432899320127035E-13</v>
      </c>
      <c r="Q22" s="247">
        <f>IFERROR(('Sim_MIP_Of_(IxI)'!Q22/'MIP(IxI)_TFEVP'!Q22-1)*100,0)</f>
        <v>-8.8817841970012523E-14</v>
      </c>
      <c r="R22" s="247">
        <f>IFERROR(('Sim_MIP_Of_(IxI)'!R22/'MIP(IxI)_TFEVP'!R22-1)*100,0)</f>
        <v>1.5543122344752192E-13</v>
      </c>
      <c r="S22" s="247">
        <f>IFERROR(('Sim_MIP_Of_(IxI)'!S22/'MIP(IxI)_TFEVP'!S22-1)*100,0)</f>
        <v>-1.1102230246251565E-13</v>
      </c>
      <c r="T22" s="247">
        <f>IFERROR(('Sim_MIP_Of_(IxI)'!T22/'MIP(IxI)_TFEVP'!T22-1)*100,0)</f>
        <v>-5.5511151231257827E-14</v>
      </c>
      <c r="U22" s="247">
        <f>IFERROR(('Sim_MIP_Of_(IxI)'!U22/'MIP(IxI)_TFEVP'!U22-1)*100,0)</f>
        <v>-1.9984014443252818E-13</v>
      </c>
      <c r="V22" s="247">
        <f>IFERROR(('Sim_MIP_Of_(IxI)'!V22/'MIP(IxI)_TFEVP'!V22-1)*100,0)</f>
        <v>-3.9968028886505635E-13</v>
      </c>
      <c r="W22" s="247">
        <f>IFERROR(('Sim_MIP_Of_(IxI)'!W22/'MIP(IxI)_TFEVP'!W22-1)*100,0)</f>
        <v>-1.8873791418627661E-13</v>
      </c>
      <c r="X22" s="247">
        <f>IFERROR(('Sim_MIP_Of_(IxI)'!X22/'MIP(IxI)_TFEVP'!X22-1)*100,0)</f>
        <v>-2.3314683517128287E-13</v>
      </c>
      <c r="Y22" s="247">
        <f>IFERROR(('Sim_MIP_Of_(IxI)'!Y22/'MIP(IxI)_TFEVP'!Y22-1)*100,0)</f>
        <v>0</v>
      </c>
      <c r="Z22" s="247">
        <f>IFERROR(('Sim_MIP_Of_(IxI)'!Z22/'MIP(IxI)_TFEVP'!Z22-1)*100,0)</f>
        <v>-1.1102230246251565E-13</v>
      </c>
      <c r="AA22" s="247">
        <f>IFERROR(('Sim_MIP_Of_(IxI)'!AA22/'MIP(IxI)_TFEVP'!AA22-1)*100,0)</f>
        <v>-2.6645352591003757E-13</v>
      </c>
      <c r="AB22" s="247">
        <f>IFERROR(('Sim_MIP_Of_(IxI)'!AB22/'MIP(IxI)_TFEVP'!AB22-1)*100,0)</f>
        <v>-1.3322676295501878E-13</v>
      </c>
      <c r="AC22" s="247">
        <f>IFERROR(('Sim_MIP_Of_(IxI)'!AC22/'MIP(IxI)_TFEVP'!AC22-1)*100,0)</f>
        <v>1.7763568394002505E-13</v>
      </c>
      <c r="AD22" s="247">
        <f>IFERROR(('Sim_MIP_Of_(IxI)'!AD22/'MIP(IxI)_TFEVP'!AD22-1)*100,0)</f>
        <v>-1.5543122344752192E-13</v>
      </c>
      <c r="AE22" s="247">
        <f>IFERROR(('Sim_MIP_Of_(IxI)'!AE22/'MIP(IxI)_TFEVP'!AE22-1)*100,0)</f>
        <v>-3.3306690738754696E-13</v>
      </c>
      <c r="AF22" s="247">
        <f>IFERROR(('Sim_MIP_Of_(IxI)'!AF22/'MIP(IxI)_TFEVP'!AF22-1)*100,0)</f>
        <v>-1.6653345369377348E-13</v>
      </c>
      <c r="AG22" s="247">
        <f>IFERROR(('Sim_MIP_Of_(IxI)'!AG22/'MIP(IxI)_TFEVP'!AG22-1)*100,0)</f>
        <v>-2.3314683517128287E-13</v>
      </c>
      <c r="AH22" s="247">
        <f>IFERROR(('Sim_MIP_Of_(IxI)'!AH22/'MIP(IxI)_TFEVP'!AH22-1)*100,0)</f>
        <v>-3.219646771412954E-13</v>
      </c>
      <c r="AI22" s="247">
        <f>IFERROR(('Sim_MIP_Of_(IxI)'!AI22/'MIP(IxI)_TFEVP'!AI22-1)*100,0)</f>
        <v>-1.1102230246251565E-13</v>
      </c>
      <c r="AJ22" s="247">
        <f>IFERROR(('Sim_MIP_Of_(IxI)'!AJ22/'MIP(IxI)_TFEVP'!AJ22-1)*100,0)</f>
        <v>0</v>
      </c>
      <c r="AK22" s="247">
        <f>IFERROR(('Sim_MIP_Of_(IxI)'!AK22/'MIP(IxI)_TFEVP'!AK22-1)*100,0)</f>
        <v>0</v>
      </c>
      <c r="AL22" s="247">
        <f>IFERROR(('Sim_MIP_Of_(IxI)'!AL22/'MIP(IxI)_TFEVP'!AL22-1)*100,0)</f>
        <v>-4.4408920985006262E-14</v>
      </c>
      <c r="AM22" s="247">
        <f>IFERROR(('Sim_MIP_Of_(IxI)'!AM22/'MIP(IxI)_TFEVP'!AM22-1)*100,0)</f>
        <v>-2.7755575615628914E-13</v>
      </c>
      <c r="AN22" s="247">
        <f>IFERROR(('Sim_MIP_Of_(IxI)'!AN22/'MIP(IxI)_TFEVP'!AN22-1)*100,0)</f>
        <v>-5.440092820663267E-13</v>
      </c>
      <c r="AO22" s="247">
        <f>IFERROR(('Sim_MIP_Of_(IxI)'!AO22/'MIP(IxI)_TFEVP'!AO22-1)*100,0)</f>
        <v>-1.2212453270876722E-13</v>
      </c>
      <c r="AP22" s="247">
        <f>IFERROR(('Sim_MIP_Of_(IxI)'!AP22/'MIP(IxI)_TFEVP'!AP22-1)*100,0)</f>
        <v>-7.7715611723760958E-14</v>
      </c>
      <c r="AQ22" s="247">
        <f>IFERROR(('Sim_MIP_Of_(IxI)'!AQ22/'MIP(IxI)_TFEVP'!AQ22-1)*100,0)</f>
        <v>-1.3322676295501878E-13</v>
      </c>
      <c r="AR22" s="247">
        <f>IFERROR(('Sim_MIP_Of_(IxI)'!AR22/'MIP(IxI)_TFEVP'!AR22-1)*100,0)</f>
        <v>-1.6653345369377348E-13</v>
      </c>
      <c r="AS22" s="247">
        <f>IFERROR(('Sim_MIP_Of_(IxI)'!AS22/'MIP(IxI)_TFEVP'!AS22-1)*100,0)</f>
        <v>-1.4432899320127035E-13</v>
      </c>
      <c r="AT22" s="247">
        <f>IFERROR(('Sim_MIP_Of_(IxI)'!AT22/'MIP(IxI)_TFEVP'!AT22-1)*100,0)</f>
        <v>-1.8873791418627661E-13</v>
      </c>
      <c r="AU22" s="247">
        <f>IFERROR(('Sim_MIP_Of_(IxI)'!AU22/'MIP(IxI)_TFEVP'!AU22-1)*100,0)</f>
        <v>-1.5543122344752192E-13</v>
      </c>
      <c r="AV22" s="247">
        <f>IFERROR(('Sim_MIP_Of_(IxI)'!AV22/'MIP(IxI)_TFEVP'!AV22-1)*100,0)</f>
        <v>-1.3322676295501878E-13</v>
      </c>
      <c r="AW22" s="247">
        <f>IFERROR(('Sim_MIP_Of_(IxI)'!AW22/'MIP(IxI)_TFEVP'!AW22-1)*100,0)</f>
        <v>-1.1102230246251565E-13</v>
      </c>
      <c r="AX22" s="247">
        <f>IFERROR(('Sim_MIP_Of_(IxI)'!AX22/'MIP(IxI)_TFEVP'!AX22-1)*100,0)</f>
        <v>-1.9984014443252818E-13</v>
      </c>
      <c r="AY22" s="247">
        <f>IFERROR(('Sim_MIP_Of_(IxI)'!AY22/'MIP(IxI)_TFEVP'!AY22-1)*100,0)</f>
        <v>-2.1094237467877974E-13</v>
      </c>
      <c r="AZ22" s="247">
        <f>IFERROR(('Sim_MIP_Of_(IxI)'!AZ22/'MIP(IxI)_TFEVP'!AZ22-1)*100,0)</f>
        <v>1.1102230246251565E-13</v>
      </c>
      <c r="BA22" s="247">
        <f>IFERROR(('Sim_MIP_Of_(IxI)'!BA22/'MIP(IxI)_TFEVP'!BA22-1)*100,0)</f>
        <v>-2.55351295663786E-13</v>
      </c>
      <c r="BB22" s="247">
        <f>IFERROR(('Sim_MIP_Of_(IxI)'!BB22/'MIP(IxI)_TFEVP'!BB22-1)*100,0)</f>
        <v>2.2204460492503131E-13</v>
      </c>
      <c r="BC22" s="247">
        <f>IFERROR(('Sim_MIP_Of_(IxI)'!BC22/'MIP(IxI)_TFEVP'!BC22-1)*100,0)</f>
        <v>-2.6645352591003757E-13</v>
      </c>
      <c r="BD22" s="247">
        <f>IFERROR(('Sim_MIP_Of_(IxI)'!BD22/'MIP(IxI)_TFEVP'!BD22-1)*100,0)</f>
        <v>-1.6653345369377348E-13</v>
      </c>
      <c r="BE22" s="247">
        <f>IFERROR(('Sim_MIP_Of_(IxI)'!BE22/'MIP(IxI)_TFEVP'!BE22-1)*100,0)</f>
        <v>1.3322676295501878E-13</v>
      </c>
      <c r="BF22" s="247">
        <f>IFERROR(('Sim_MIP_Of_(IxI)'!BF22/'MIP(IxI)_TFEVP'!BF22-1)*100,0)</f>
        <v>-1.8873791418627661E-13</v>
      </c>
      <c r="BG22" s="247">
        <f>IFERROR(('Sim_MIP_Of_(IxI)'!BG22/'MIP(IxI)_TFEVP'!BG22-1)*100,0)</f>
        <v>-1.3322676295501878E-13</v>
      </c>
      <c r="BH22" s="247">
        <f>IFERROR(('Sim_MIP_Of_(IxI)'!BH22/'MIP(IxI)_TFEVP'!BH22-1)*100,0)</f>
        <v>-1.1102230246251565E-13</v>
      </c>
      <c r="BI22" s="247">
        <f>IFERROR(('Sim_MIP_Of_(IxI)'!BI22/'MIP(IxI)_TFEVP'!BI22-1)*100,0)</f>
        <v>0</v>
      </c>
      <c r="BJ22" s="247">
        <f>IFERROR(('Sim_MIP_Of_(IxI)'!BJ22/'MIP(IxI)_TFEVP'!BJ22-1)*100,0)</f>
        <v>5.5511151231257827E-13</v>
      </c>
      <c r="BK22" s="247">
        <f>IFERROR(('Sim_MIP_Of_(IxI)'!BK22/'MIP(IxI)_TFEVP'!BK22-1)*100,0)</f>
        <v>-1.8873791418627661E-13</v>
      </c>
      <c r="BL22" s="247">
        <f>IFERROR(('Sim_MIP_Of_(IxI)'!BL22/'MIP(IxI)_TFEVP'!BL22-1)*100,0)</f>
        <v>-4.2188474935755949E-13</v>
      </c>
      <c r="BM22" s="247">
        <f>IFERROR(('Sim_MIP_Of_(IxI)'!BM22/'MIP(IxI)_TFEVP'!BM22-1)*100,0)</f>
        <v>-2.2204460492503131E-13</v>
      </c>
      <c r="BN22" s="247">
        <f>IFERROR(('Sim_MIP_Of_(IxI)'!BN22/'MIP(IxI)_TFEVP'!BN22-1)*100,0)</f>
        <v>1.1102230246251565E-13</v>
      </c>
      <c r="BO22" s="247">
        <f>IFERROR(('Sim_MIP_Of_(IxI)'!BO22/'MIP(IxI)_TFEVP'!BO22-1)*100,0)</f>
        <v>-1.6653345369377348E-13</v>
      </c>
      <c r="BP22" s="247">
        <f>IFERROR(('Sim_MIP_Of_(IxI)'!BP22/'MIP(IxI)_TFEVP'!BP22-1)*100,0)</f>
        <v>-1.4432899320127035E-13</v>
      </c>
      <c r="BQ22" s="247">
        <f>IFERROR(('Sim_MIP_Of_(IxI)'!BQ22/'MIP(IxI)_TFEVP'!BQ22-1)*100,0)</f>
        <v>2.886579864025407E-13</v>
      </c>
      <c r="BR22" s="247">
        <f>IFERROR(('Sim_MIP_Of_(IxI)'!BR22/'MIP(IxI)_TFEVP'!BR22-1)*100,0)</f>
        <v>-4.7739590058881731E-13</v>
      </c>
      <c r="BS22" s="247">
        <f>IFERROR(('Sim_MIP_Of_(IxI)'!BS22/'MIP(IxI)_TFEVP'!BS22-1)*100,0)</f>
        <v>-2.1094237467877974E-13</v>
      </c>
      <c r="BT22" s="247">
        <f>IFERROR(('Sim_MIP_Of_(IxI)'!BT22/'MIP(IxI)_TFEVP'!BT22-1)*100,0)</f>
        <v>-2.2204460492503131E-13</v>
      </c>
      <c r="BU22" s="247">
        <f>IFERROR(('Sim_MIP_Of_(IxI)'!BU22/'MIP(IxI)_TFEVP'!BU22-1)*100,0)</f>
        <v>-9.9920072216264089E-14</v>
      </c>
      <c r="BV22" s="247">
        <f>IFERROR(('Sim_MIP_Of_(IxI)'!BV22/'MIP(IxI)_TFEVP'!BV22-1)*100,0)</f>
        <v>-6.6613381477509392E-14</v>
      </c>
      <c r="BW22" s="247">
        <f>IFERROR(('Sim_MIP_Of_(IxI)'!BW22/'MIP(IxI)_TFEVP'!BW22-1)*100,0)</f>
        <v>8.8817841970012523E-14</v>
      </c>
      <c r="BX22" s="247">
        <f>IFERROR(('Sim_MIP_Of_(IxI)'!BX22/'MIP(IxI)_TFEVP'!BX22-1)*100,0)</f>
        <v>-1.3322676295501878E-13</v>
      </c>
      <c r="BY22" s="247">
        <f>IFERROR(('Sim_MIP_Of_(IxI)'!BY22/'MIP(IxI)_TFEVP'!BY22-1)*100,0)</f>
        <v>4.4408920985006262E-14</v>
      </c>
      <c r="BZ22" s="247">
        <f>IFERROR(('Sim_MIP_Of_(IxI)'!BZ22/'MIP(IxI)_TFEVP'!BZ22-1)*100,0)</f>
        <v>-1.5543122344752192E-13</v>
      </c>
      <c r="CA22" s="265">
        <f>IFERROR(('Sim_MIP_Of_(IxI)'!CA22/'MIP(IxI)_TFEVP'!CA22-1)*100,0)</f>
        <v>0</v>
      </c>
      <c r="CB22" s="256">
        <f>IFERROR(('Sim_MIP_Of_(IxI)'!CB22/'MIP(IxI)_TFEVP'!CB22-1)*100,0)</f>
        <v>-2.9976021664879227E-13</v>
      </c>
      <c r="CC22" s="246">
        <f>IFERROR(('Sim_MIP_Of_(IxI)'!CC22/'MIP(IxI)_TFEVP'!CC22-1)*100,0)</f>
        <v>-2.55351295663786E-13</v>
      </c>
      <c r="CD22" s="247">
        <f>IFERROR(('Sim_MIP_Of_(IxI)'!CD22/'MIP(IxI)_TFEVP'!CD22-1)*100,0)</f>
        <v>0</v>
      </c>
      <c r="CE22" s="247">
        <f>IFERROR(('Sim_MIP_Of_(IxI)'!CE22/'MIP(IxI)_TFEVP'!CE22-1)*100,0)</f>
        <v>0</v>
      </c>
      <c r="CF22" s="247">
        <f>IFERROR(('Sim_MIP_Of_(IxI)'!CF22/'MIP(IxI)_TFEVP'!CF22-1)*100,0)</f>
        <v>0</v>
      </c>
      <c r="CG22" s="247">
        <f>IFERROR(('Sim_MIP_Of_(IxI)'!CG22/'MIP(IxI)_TFEVP'!CG22-1)*100,0)</f>
        <v>-2.1094237467877974E-13</v>
      </c>
      <c r="CH22" s="248">
        <f>IFERROR(('Sim_MIP_Of_(IxI)'!CH22/'MIP(IxI)_TFEVP'!CH22-1)*100,0)</f>
        <v>-1.8873791418627661E-13</v>
      </c>
      <c r="CI22" s="279">
        <f>IFERROR(('Sim_MIP_Of_(IxI)'!CI22/'MIP(IxI)_TFEVP'!CI22-1)*100,0)</f>
        <v>-1.5543122344752192E-13</v>
      </c>
    </row>
    <row r="23" spans="1:87" ht="19.5" x14ac:dyDescent="0.25">
      <c r="A23" s="30"/>
      <c r="B23" s="42" t="s">
        <v>14</v>
      </c>
      <c r="C23" s="43" t="s">
        <v>125</v>
      </c>
      <c r="D23" s="246">
        <f>IFERROR(('Sim_MIP_Of_(IxI)'!D23/'MIP(IxI)_TFEVP'!D23-1)*100,0)</f>
        <v>2.886579864025407E-13</v>
      </c>
      <c r="E23" s="247">
        <f>IFERROR(('Sim_MIP_Of_(IxI)'!E23/'MIP(IxI)_TFEVP'!E23-1)*100,0)</f>
        <v>5.5511151231257827E-13</v>
      </c>
      <c r="F23" s="247">
        <f>IFERROR(('Sim_MIP_Of_(IxI)'!F23/'MIP(IxI)_TFEVP'!F23-1)*100,0)</f>
        <v>3.7747582837255322E-13</v>
      </c>
      <c r="G23" s="247">
        <f>IFERROR(('Sim_MIP_Of_(IxI)'!G23/'MIP(IxI)_TFEVP'!G23-1)*100,0)</f>
        <v>4.4408920985006262E-14</v>
      </c>
      <c r="H23" s="247">
        <f>IFERROR(('Sim_MIP_Of_(IxI)'!H23/'MIP(IxI)_TFEVP'!H23-1)*100,0)</f>
        <v>1.5543122344752192E-13</v>
      </c>
      <c r="I23" s="247">
        <f>IFERROR(('Sim_MIP_Of_(IxI)'!I23/'MIP(IxI)_TFEVP'!I23-1)*100,0)</f>
        <v>2.2204460492503131E-14</v>
      </c>
      <c r="J23" s="247">
        <f>IFERROR(('Sim_MIP_Of_(IxI)'!J23/'MIP(IxI)_TFEVP'!J23-1)*100,0)</f>
        <v>1.3322676295501878E-13</v>
      </c>
      <c r="K23" s="247">
        <f>IFERROR(('Sim_MIP_Of_(IxI)'!K23/'MIP(IxI)_TFEVP'!K23-1)*100,0)</f>
        <v>5.5511151231257827E-13</v>
      </c>
      <c r="L23" s="247">
        <f>IFERROR(('Sim_MIP_Of_(IxI)'!L23/'MIP(IxI)_TFEVP'!L23-1)*100,0)</f>
        <v>6.6613381477509392E-14</v>
      </c>
      <c r="M23" s="247">
        <f>IFERROR(('Sim_MIP_Of_(IxI)'!M23/'MIP(IxI)_TFEVP'!M23-1)*100,0)</f>
        <v>1.1102230246251565E-13</v>
      </c>
      <c r="N23" s="247">
        <f>IFERROR(('Sim_MIP_Of_(IxI)'!N23/'MIP(IxI)_TFEVP'!N23-1)*100,0)</f>
        <v>3.5527136788005009E-13</v>
      </c>
      <c r="O23" s="247">
        <f>IFERROR(('Sim_MIP_Of_(IxI)'!O23/'MIP(IxI)_TFEVP'!O23-1)*100,0)</f>
        <v>4.2188474935755949E-13</v>
      </c>
      <c r="P23" s="247">
        <f>IFERROR(('Sim_MIP_Of_(IxI)'!P23/'MIP(IxI)_TFEVP'!P23-1)*100,0)</f>
        <v>7.7715611723760958E-13</v>
      </c>
      <c r="Q23" s="247">
        <f>IFERROR(('Sim_MIP_Of_(IxI)'!Q23/'MIP(IxI)_TFEVP'!Q23-1)*100,0)</f>
        <v>-8.8817841970012523E-14</v>
      </c>
      <c r="R23" s="247">
        <f>IFERROR(('Sim_MIP_Of_(IxI)'!R23/'MIP(IxI)_TFEVP'!R23-1)*100,0)</f>
        <v>2.2204460492503131E-13</v>
      </c>
      <c r="S23" s="247">
        <f>IFERROR(('Sim_MIP_Of_(IxI)'!S23/'MIP(IxI)_TFEVP'!S23-1)*100,0)</f>
        <v>2.886579864025407E-13</v>
      </c>
      <c r="T23" s="247">
        <f>IFERROR(('Sim_MIP_Of_(IxI)'!T23/'MIP(IxI)_TFEVP'!T23-1)*100,0)</f>
        <v>6.4392935428259079E-13</v>
      </c>
      <c r="U23" s="247">
        <f>IFERROR(('Sim_MIP_Of_(IxI)'!U23/'MIP(IxI)_TFEVP'!U23-1)*100,0)</f>
        <v>5.9952043329758453E-13</v>
      </c>
      <c r="V23" s="247">
        <f>IFERROR(('Sim_MIP_Of_(IxI)'!V23/'MIP(IxI)_TFEVP'!V23-1)*100,0)</f>
        <v>5.9952043329758453E-13</v>
      </c>
      <c r="W23" s="247">
        <f>IFERROR(('Sim_MIP_Of_(IxI)'!W23/'MIP(IxI)_TFEVP'!W23-1)*100,0)</f>
        <v>3.1086244689504383E-13</v>
      </c>
      <c r="X23" s="247">
        <f>IFERROR(('Sim_MIP_Of_(IxI)'!X23/'MIP(IxI)_TFEVP'!X23-1)*100,0)</f>
        <v>1.5543122344752192E-13</v>
      </c>
      <c r="Y23" s="247">
        <f>IFERROR(('Sim_MIP_Of_(IxI)'!Y23/'MIP(IxI)_TFEVP'!Y23-1)*100,0)</f>
        <v>0</v>
      </c>
      <c r="Z23" s="247">
        <f>IFERROR(('Sim_MIP_Of_(IxI)'!Z23/'MIP(IxI)_TFEVP'!Z23-1)*100,0)</f>
        <v>0</v>
      </c>
      <c r="AA23" s="247">
        <f>IFERROR(('Sim_MIP_Of_(IxI)'!AA23/'MIP(IxI)_TFEVP'!AA23-1)*100,0)</f>
        <v>3.9968028886505635E-13</v>
      </c>
      <c r="AB23" s="247">
        <f>IFERROR(('Sim_MIP_Of_(IxI)'!AB23/'MIP(IxI)_TFEVP'!AB23-1)*100,0)</f>
        <v>2.4424906541753444E-13</v>
      </c>
      <c r="AC23" s="247">
        <f>IFERROR(('Sim_MIP_Of_(IxI)'!AC23/'MIP(IxI)_TFEVP'!AC23-1)*100,0)</f>
        <v>3.9968028886505635E-13</v>
      </c>
      <c r="AD23" s="247">
        <f>IFERROR(('Sim_MIP_Of_(IxI)'!AD23/'MIP(IxI)_TFEVP'!AD23-1)*100,0)</f>
        <v>-7.7715611723760958E-14</v>
      </c>
      <c r="AE23" s="247">
        <f>IFERROR(('Sim_MIP_Of_(IxI)'!AE23/'MIP(IxI)_TFEVP'!AE23-1)*100,0)</f>
        <v>-2.2204460492503131E-14</v>
      </c>
      <c r="AF23" s="247">
        <f>IFERROR(('Sim_MIP_Of_(IxI)'!AF23/'MIP(IxI)_TFEVP'!AF23-1)*100,0)</f>
        <v>2.2204460492503131E-14</v>
      </c>
      <c r="AG23" s="247">
        <f>IFERROR(('Sim_MIP_Of_(IxI)'!AG23/'MIP(IxI)_TFEVP'!AG23-1)*100,0)</f>
        <v>4.4408920985006262E-14</v>
      </c>
      <c r="AH23" s="247">
        <f>IFERROR(('Sim_MIP_Of_(IxI)'!AH23/'MIP(IxI)_TFEVP'!AH23-1)*100,0)</f>
        <v>3.1086244689504383E-13</v>
      </c>
      <c r="AI23" s="247">
        <f>IFERROR(('Sim_MIP_Of_(IxI)'!AI23/'MIP(IxI)_TFEVP'!AI23-1)*100,0)</f>
        <v>-3.3306690738754696E-14</v>
      </c>
      <c r="AJ23" s="247">
        <f>IFERROR(('Sim_MIP_Of_(IxI)'!AJ23/'MIP(IxI)_TFEVP'!AJ23-1)*100,0)</f>
        <v>0</v>
      </c>
      <c r="AK23" s="247">
        <f>IFERROR(('Sim_MIP_Of_(IxI)'!AK23/'MIP(IxI)_TFEVP'!AK23-1)*100,0)</f>
        <v>5.3290705182007514E-13</v>
      </c>
      <c r="AL23" s="247">
        <f>IFERROR(('Sim_MIP_Of_(IxI)'!AL23/'MIP(IxI)_TFEVP'!AL23-1)*100,0)</f>
        <v>4.6629367034256575E-13</v>
      </c>
      <c r="AM23" s="247">
        <f>IFERROR(('Sim_MIP_Of_(IxI)'!AM23/'MIP(IxI)_TFEVP'!AM23-1)*100,0)</f>
        <v>3.5527136788005009E-13</v>
      </c>
      <c r="AN23" s="247">
        <f>IFERROR(('Sim_MIP_Of_(IxI)'!AN23/'MIP(IxI)_TFEVP'!AN23-1)*100,0)</f>
        <v>2.2204460492503131E-13</v>
      </c>
      <c r="AO23" s="247">
        <f>IFERROR(('Sim_MIP_Of_(IxI)'!AO23/'MIP(IxI)_TFEVP'!AO23-1)*100,0)</f>
        <v>-1.9984014443252818E-13</v>
      </c>
      <c r="AP23" s="247">
        <f>IFERROR(('Sim_MIP_Of_(IxI)'!AP23/'MIP(IxI)_TFEVP'!AP23-1)*100,0)</f>
        <v>3.3306690738754696E-13</v>
      </c>
      <c r="AQ23" s="247">
        <f>IFERROR(('Sim_MIP_Of_(IxI)'!AQ23/'MIP(IxI)_TFEVP'!AQ23-1)*100,0)</f>
        <v>3.7747582837255322E-13</v>
      </c>
      <c r="AR23" s="247">
        <f>IFERROR(('Sim_MIP_Of_(IxI)'!AR23/'MIP(IxI)_TFEVP'!AR23-1)*100,0)</f>
        <v>4.6629367034256575E-13</v>
      </c>
      <c r="AS23" s="247">
        <f>IFERROR(('Sim_MIP_Of_(IxI)'!AS23/'MIP(IxI)_TFEVP'!AS23-1)*100,0)</f>
        <v>2.886579864025407E-13</v>
      </c>
      <c r="AT23" s="247">
        <f>IFERROR(('Sim_MIP_Of_(IxI)'!AT23/'MIP(IxI)_TFEVP'!AT23-1)*100,0)</f>
        <v>1.3322676295501878E-13</v>
      </c>
      <c r="AU23" s="247">
        <f>IFERROR(('Sim_MIP_Of_(IxI)'!AU23/'MIP(IxI)_TFEVP'!AU23-1)*100,0)</f>
        <v>5.3290705182007514E-13</v>
      </c>
      <c r="AV23" s="247">
        <f>IFERROR(('Sim_MIP_Of_(IxI)'!AV23/'MIP(IxI)_TFEVP'!AV23-1)*100,0)</f>
        <v>3.1086244689504383E-13</v>
      </c>
      <c r="AW23" s="247">
        <f>IFERROR(('Sim_MIP_Of_(IxI)'!AW23/'MIP(IxI)_TFEVP'!AW23-1)*100,0)</f>
        <v>1.1102230246251565E-13</v>
      </c>
      <c r="AX23" s="247">
        <f>IFERROR(('Sim_MIP_Of_(IxI)'!AX23/'MIP(IxI)_TFEVP'!AX23-1)*100,0)</f>
        <v>5.773159728050814E-13</v>
      </c>
      <c r="AY23" s="247">
        <f>IFERROR(('Sim_MIP_Of_(IxI)'!AY23/'MIP(IxI)_TFEVP'!AY23-1)*100,0)</f>
        <v>2.2204460492503131E-13</v>
      </c>
      <c r="AZ23" s="247">
        <f>IFERROR(('Sim_MIP_Of_(IxI)'!AZ23/'MIP(IxI)_TFEVP'!AZ23-1)*100,0)</f>
        <v>-2.4424906541753444E-13</v>
      </c>
      <c r="BA23" s="247">
        <f>IFERROR(('Sim_MIP_Of_(IxI)'!BA23/'MIP(IxI)_TFEVP'!BA23-1)*100,0)</f>
        <v>8.8817841970012523E-14</v>
      </c>
      <c r="BB23" s="247">
        <f>IFERROR(('Sim_MIP_Of_(IxI)'!BB23/'MIP(IxI)_TFEVP'!BB23-1)*100,0)</f>
        <v>3.3306690738754696E-13</v>
      </c>
      <c r="BC23" s="247">
        <f>IFERROR(('Sim_MIP_Of_(IxI)'!BC23/'MIP(IxI)_TFEVP'!BC23-1)*100,0)</f>
        <v>4.2188474935755949E-13</v>
      </c>
      <c r="BD23" s="247">
        <f>IFERROR(('Sim_MIP_Of_(IxI)'!BD23/'MIP(IxI)_TFEVP'!BD23-1)*100,0)</f>
        <v>0</v>
      </c>
      <c r="BE23" s="247">
        <f>IFERROR(('Sim_MIP_Of_(IxI)'!BE23/'MIP(IxI)_TFEVP'!BE23-1)*100,0)</f>
        <v>4.2188474935755949E-13</v>
      </c>
      <c r="BF23" s="247">
        <f>IFERROR(('Sim_MIP_Of_(IxI)'!BF23/'MIP(IxI)_TFEVP'!BF23-1)*100,0)</f>
        <v>2.4424906541753444E-13</v>
      </c>
      <c r="BG23" s="247">
        <f>IFERROR(('Sim_MIP_Of_(IxI)'!BG23/'MIP(IxI)_TFEVP'!BG23-1)*100,0)</f>
        <v>2.2204460492503131E-14</v>
      </c>
      <c r="BH23" s="247">
        <f>IFERROR(('Sim_MIP_Of_(IxI)'!BH23/'MIP(IxI)_TFEVP'!BH23-1)*100,0)</f>
        <v>5.5511151231257827E-13</v>
      </c>
      <c r="BI23" s="247">
        <f>IFERROR(('Sim_MIP_Of_(IxI)'!BI23/'MIP(IxI)_TFEVP'!BI23-1)*100,0)</f>
        <v>1.9984014443252818E-13</v>
      </c>
      <c r="BJ23" s="247">
        <f>IFERROR(('Sim_MIP_Of_(IxI)'!BJ23/'MIP(IxI)_TFEVP'!BJ23-1)*100,0)</f>
        <v>3.9968028886505635E-13</v>
      </c>
      <c r="BK23" s="247">
        <f>IFERROR(('Sim_MIP_Of_(IxI)'!BK23/'MIP(IxI)_TFEVP'!BK23-1)*100,0)</f>
        <v>2.2204460492503131E-13</v>
      </c>
      <c r="BL23" s="247">
        <f>IFERROR(('Sim_MIP_Of_(IxI)'!BL23/'MIP(IxI)_TFEVP'!BL23-1)*100,0)</f>
        <v>3.3306690738754696E-13</v>
      </c>
      <c r="BM23" s="247">
        <f>IFERROR(('Sim_MIP_Of_(IxI)'!BM23/'MIP(IxI)_TFEVP'!BM23-1)*100,0)</f>
        <v>1.1102230246251565E-13</v>
      </c>
      <c r="BN23" s="247">
        <f>IFERROR(('Sim_MIP_Of_(IxI)'!BN23/'MIP(IxI)_TFEVP'!BN23-1)*100,0)</f>
        <v>4.4408920985006262E-13</v>
      </c>
      <c r="BO23" s="247">
        <f>IFERROR(('Sim_MIP_Of_(IxI)'!BO23/'MIP(IxI)_TFEVP'!BO23-1)*100,0)</f>
        <v>1.3322676295501878E-13</v>
      </c>
      <c r="BP23" s="247">
        <f>IFERROR(('Sim_MIP_Of_(IxI)'!BP23/'MIP(IxI)_TFEVP'!BP23-1)*100,0)</f>
        <v>3.7747582837255322E-13</v>
      </c>
      <c r="BQ23" s="247">
        <f>IFERROR(('Sim_MIP_Of_(IxI)'!BQ23/'MIP(IxI)_TFEVP'!BQ23-1)*100,0)</f>
        <v>3.9968028886505635E-13</v>
      </c>
      <c r="BR23" s="247">
        <f>IFERROR(('Sim_MIP_Of_(IxI)'!BR23/'MIP(IxI)_TFEVP'!BR23-1)*100,0)</f>
        <v>0</v>
      </c>
      <c r="BS23" s="247">
        <f>IFERROR(('Sim_MIP_Of_(IxI)'!BS23/'MIP(IxI)_TFEVP'!BS23-1)*100,0)</f>
        <v>1.5543122344752192E-13</v>
      </c>
      <c r="BT23" s="247">
        <f>IFERROR(('Sim_MIP_Of_(IxI)'!BT23/'MIP(IxI)_TFEVP'!BT23-1)*100,0)</f>
        <v>3.7747582837255322E-13</v>
      </c>
      <c r="BU23" s="247">
        <f>IFERROR(('Sim_MIP_Of_(IxI)'!BU23/'MIP(IxI)_TFEVP'!BU23-1)*100,0)</f>
        <v>1.9984014443252818E-13</v>
      </c>
      <c r="BV23" s="247">
        <f>IFERROR(('Sim_MIP_Of_(IxI)'!BV23/'MIP(IxI)_TFEVP'!BV23-1)*100,0)</f>
        <v>6.6613381477509392E-14</v>
      </c>
      <c r="BW23" s="247">
        <f>IFERROR(('Sim_MIP_Of_(IxI)'!BW23/'MIP(IxI)_TFEVP'!BW23-1)*100,0)</f>
        <v>1.3322676295501878E-13</v>
      </c>
      <c r="BX23" s="247">
        <f>IFERROR(('Sim_MIP_Of_(IxI)'!BX23/'MIP(IxI)_TFEVP'!BX23-1)*100,0)</f>
        <v>1.9984014443252818E-13</v>
      </c>
      <c r="BY23" s="247">
        <f>IFERROR(('Sim_MIP_Of_(IxI)'!BY23/'MIP(IxI)_TFEVP'!BY23-1)*100,0)</f>
        <v>3.7747582837255322E-13</v>
      </c>
      <c r="BZ23" s="247">
        <f>IFERROR(('Sim_MIP_Of_(IxI)'!BZ23/'MIP(IxI)_TFEVP'!BZ23-1)*100,0)</f>
        <v>6.6613381477509392E-14</v>
      </c>
      <c r="CA23" s="265">
        <f>IFERROR(('Sim_MIP_Of_(IxI)'!CA23/'MIP(IxI)_TFEVP'!CA23-1)*100,0)</f>
        <v>0</v>
      </c>
      <c r="CB23" s="256">
        <f>IFERROR(('Sim_MIP_Of_(IxI)'!CB23/'MIP(IxI)_TFEVP'!CB23-1)*100,0)</f>
        <v>3.7747582837255322E-13</v>
      </c>
      <c r="CC23" s="246">
        <f>IFERROR(('Sim_MIP_Of_(IxI)'!CC23/'MIP(IxI)_TFEVP'!CC23-1)*100,0)</f>
        <v>-1.7763568394002505E-13</v>
      </c>
      <c r="CD23" s="247">
        <f>IFERROR(('Sim_MIP_Of_(IxI)'!CD23/'MIP(IxI)_TFEVP'!CD23-1)*100,0)</f>
        <v>0</v>
      </c>
      <c r="CE23" s="247">
        <f>IFERROR(('Sim_MIP_Of_(IxI)'!CE23/'MIP(IxI)_TFEVP'!CE23-1)*100,0)</f>
        <v>0</v>
      </c>
      <c r="CF23" s="247">
        <f>IFERROR(('Sim_MIP_Of_(IxI)'!CF23/'MIP(IxI)_TFEVP'!CF23-1)*100,0)</f>
        <v>3.5527136788005009E-13</v>
      </c>
      <c r="CG23" s="247">
        <f>IFERROR(('Sim_MIP_Of_(IxI)'!CG23/'MIP(IxI)_TFEVP'!CG23-1)*100,0)</f>
        <v>1.7763568394002505E-13</v>
      </c>
      <c r="CH23" s="248">
        <f>IFERROR(('Sim_MIP_Of_(IxI)'!CH23/'MIP(IxI)_TFEVP'!CH23-1)*100,0)</f>
        <v>2.2204460492503131E-13</v>
      </c>
      <c r="CI23" s="279">
        <f>IFERROR(('Sim_MIP_Of_(IxI)'!CI23/'MIP(IxI)_TFEVP'!CI23-1)*100,0)</f>
        <v>1.9984014443252818E-13</v>
      </c>
    </row>
    <row r="24" spans="1:87" ht="19.5" x14ac:dyDescent="0.25">
      <c r="A24" s="30"/>
      <c r="B24" s="42" t="s">
        <v>15</v>
      </c>
      <c r="C24" s="43" t="s">
        <v>126</v>
      </c>
      <c r="D24" s="246">
        <f>IFERROR(('Sim_MIP_Of_(IxI)'!D24/'MIP(IxI)_TFEVP'!D24-1)*100,0)</f>
        <v>2.2204460492503131E-14</v>
      </c>
      <c r="E24" s="247">
        <f>IFERROR(('Sim_MIP_Of_(IxI)'!E24/'MIP(IxI)_TFEVP'!E24-1)*100,0)</f>
        <v>1.7763568394002505E-13</v>
      </c>
      <c r="F24" s="247">
        <f>IFERROR(('Sim_MIP_Of_(IxI)'!F24/'MIP(IxI)_TFEVP'!F24-1)*100,0)</f>
        <v>3.9968028886505635E-13</v>
      </c>
      <c r="G24" s="247">
        <f>IFERROR(('Sim_MIP_Of_(IxI)'!G24/'MIP(IxI)_TFEVP'!G24-1)*100,0)</f>
        <v>4.2188474935755949E-13</v>
      </c>
      <c r="H24" s="247">
        <f>IFERROR(('Sim_MIP_Of_(IxI)'!H24/'MIP(IxI)_TFEVP'!H24-1)*100,0)</f>
        <v>1.9984014443252818E-13</v>
      </c>
      <c r="I24" s="247">
        <f>IFERROR(('Sim_MIP_Of_(IxI)'!I24/'MIP(IxI)_TFEVP'!I24-1)*100,0)</f>
        <v>1.3322676295501878E-13</v>
      </c>
      <c r="J24" s="247">
        <f>IFERROR(('Sim_MIP_Of_(IxI)'!J24/'MIP(IxI)_TFEVP'!J24-1)*100,0)</f>
        <v>6.2172489379008766E-13</v>
      </c>
      <c r="K24" s="247">
        <f>IFERROR(('Sim_MIP_Of_(IxI)'!K24/'MIP(IxI)_TFEVP'!K24-1)*100,0)</f>
        <v>2.6645352591003757E-13</v>
      </c>
      <c r="L24" s="247">
        <f>IFERROR(('Sim_MIP_Of_(IxI)'!L24/'MIP(IxI)_TFEVP'!L24-1)*100,0)</f>
        <v>1.9984014443252818E-13</v>
      </c>
      <c r="M24" s="247">
        <f>IFERROR(('Sim_MIP_Of_(IxI)'!M24/'MIP(IxI)_TFEVP'!M24-1)*100,0)</f>
        <v>5.9952043329758453E-13</v>
      </c>
      <c r="N24" s="247">
        <f>IFERROR(('Sim_MIP_Of_(IxI)'!N24/'MIP(IxI)_TFEVP'!N24-1)*100,0)</f>
        <v>1.9984014443252818E-13</v>
      </c>
      <c r="O24" s="247">
        <f>IFERROR(('Sim_MIP_Of_(IxI)'!O24/'MIP(IxI)_TFEVP'!O24-1)*100,0)</f>
        <v>1.9984014443252818E-13</v>
      </c>
      <c r="P24" s="247">
        <f>IFERROR(('Sim_MIP_Of_(IxI)'!P24/'MIP(IxI)_TFEVP'!P24-1)*100,0)</f>
        <v>2.4424906541753444E-13</v>
      </c>
      <c r="Q24" s="247">
        <f>IFERROR(('Sim_MIP_Of_(IxI)'!Q24/'MIP(IxI)_TFEVP'!Q24-1)*100,0)</f>
        <v>6.2172489379008766E-13</v>
      </c>
      <c r="R24" s="247">
        <f>IFERROR(('Sim_MIP_Of_(IxI)'!R24/'MIP(IxI)_TFEVP'!R24-1)*100,0)</f>
        <v>3.5527136788005009E-13</v>
      </c>
      <c r="S24" s="247">
        <f>IFERROR(('Sim_MIP_Of_(IxI)'!S24/'MIP(IxI)_TFEVP'!S24-1)*100,0)</f>
        <v>2.886579864025407E-13</v>
      </c>
      <c r="T24" s="247">
        <f>IFERROR(('Sim_MIP_Of_(IxI)'!T24/'MIP(IxI)_TFEVP'!T24-1)*100,0)</f>
        <v>-1.1102230246251565E-13</v>
      </c>
      <c r="U24" s="247">
        <f>IFERROR(('Sim_MIP_Of_(IxI)'!U24/'MIP(IxI)_TFEVP'!U24-1)*100,0)</f>
        <v>5.1070259132757201E-13</v>
      </c>
      <c r="V24" s="247">
        <f>IFERROR(('Sim_MIP_Of_(IxI)'!V24/'MIP(IxI)_TFEVP'!V24-1)*100,0)</f>
        <v>3.5527136788005009E-13</v>
      </c>
      <c r="W24" s="247">
        <f>IFERROR(('Sim_MIP_Of_(IxI)'!W24/'MIP(IxI)_TFEVP'!W24-1)*100,0)</f>
        <v>5.3290705182007514E-13</v>
      </c>
      <c r="X24" s="247">
        <f>IFERROR(('Sim_MIP_Of_(IxI)'!X24/'MIP(IxI)_TFEVP'!X24-1)*100,0)</f>
        <v>2.2204460492503131E-13</v>
      </c>
      <c r="Y24" s="247">
        <f>IFERROR(('Sim_MIP_Of_(IxI)'!Y24/'MIP(IxI)_TFEVP'!Y24-1)*100,0)</f>
        <v>3.3306690738754696E-13</v>
      </c>
      <c r="Z24" s="247">
        <f>IFERROR(('Sim_MIP_Of_(IxI)'!Z24/'MIP(IxI)_TFEVP'!Z24-1)*100,0)</f>
        <v>-5.5511151231257827E-14</v>
      </c>
      <c r="AA24" s="247">
        <f>IFERROR(('Sim_MIP_Of_(IxI)'!AA24/'MIP(IxI)_TFEVP'!AA24-1)*100,0)</f>
        <v>-6.6613381477509392E-14</v>
      </c>
      <c r="AB24" s="247">
        <f>IFERROR(('Sim_MIP_Of_(IxI)'!AB24/'MIP(IxI)_TFEVP'!AB24-1)*100,0)</f>
        <v>6.6613381477509392E-14</v>
      </c>
      <c r="AC24" s="247">
        <f>IFERROR(('Sim_MIP_Of_(IxI)'!AC24/'MIP(IxI)_TFEVP'!AC24-1)*100,0)</f>
        <v>6.2172489379008766E-13</v>
      </c>
      <c r="AD24" s="247">
        <f>IFERROR(('Sim_MIP_Of_(IxI)'!AD24/'MIP(IxI)_TFEVP'!AD24-1)*100,0)</f>
        <v>5.773159728050814E-13</v>
      </c>
      <c r="AE24" s="247">
        <f>IFERROR(('Sim_MIP_Of_(IxI)'!AE24/'MIP(IxI)_TFEVP'!AE24-1)*100,0)</f>
        <v>3.5527136788005009E-13</v>
      </c>
      <c r="AF24" s="247">
        <f>IFERROR(('Sim_MIP_Of_(IxI)'!AF24/'MIP(IxI)_TFEVP'!AF24-1)*100,0)</f>
        <v>4.4408920985006262E-14</v>
      </c>
      <c r="AG24" s="247">
        <f>IFERROR(('Sim_MIP_Of_(IxI)'!AG24/'MIP(IxI)_TFEVP'!AG24-1)*100,0)</f>
        <v>1.9984014443252818E-13</v>
      </c>
      <c r="AH24" s="247">
        <f>IFERROR(('Sim_MIP_Of_(IxI)'!AH24/'MIP(IxI)_TFEVP'!AH24-1)*100,0)</f>
        <v>2.2204460492503131E-13</v>
      </c>
      <c r="AI24" s="247">
        <f>IFERROR(('Sim_MIP_Of_(IxI)'!AI24/'MIP(IxI)_TFEVP'!AI24-1)*100,0)</f>
        <v>5.3290705182007514E-13</v>
      </c>
      <c r="AJ24" s="247">
        <f>IFERROR(('Sim_MIP_Of_(IxI)'!AJ24/'MIP(IxI)_TFEVP'!AJ24-1)*100,0)</f>
        <v>0</v>
      </c>
      <c r="AK24" s="247">
        <f>IFERROR(('Sim_MIP_Of_(IxI)'!AK24/'MIP(IxI)_TFEVP'!AK24-1)*100,0)</f>
        <v>2.2204460492503131E-14</v>
      </c>
      <c r="AL24" s="247">
        <f>IFERROR(('Sim_MIP_Of_(IxI)'!AL24/'MIP(IxI)_TFEVP'!AL24-1)*100,0)</f>
        <v>4.4408920985006262E-13</v>
      </c>
      <c r="AM24" s="247">
        <f>IFERROR(('Sim_MIP_Of_(IxI)'!AM24/'MIP(IxI)_TFEVP'!AM24-1)*100,0)</f>
        <v>2.4424906541753444E-13</v>
      </c>
      <c r="AN24" s="247">
        <f>IFERROR(('Sim_MIP_Of_(IxI)'!AN24/'MIP(IxI)_TFEVP'!AN24-1)*100,0)</f>
        <v>3.9968028886505635E-13</v>
      </c>
      <c r="AO24" s="247">
        <f>IFERROR(('Sim_MIP_Of_(IxI)'!AO24/'MIP(IxI)_TFEVP'!AO24-1)*100,0)</f>
        <v>2.2204460492503131E-13</v>
      </c>
      <c r="AP24" s="247">
        <f>IFERROR(('Sim_MIP_Of_(IxI)'!AP24/'MIP(IxI)_TFEVP'!AP24-1)*100,0)</f>
        <v>4.4408920985006262E-13</v>
      </c>
      <c r="AQ24" s="247">
        <f>IFERROR(('Sim_MIP_Of_(IxI)'!AQ24/'MIP(IxI)_TFEVP'!AQ24-1)*100,0)</f>
        <v>3.9968028886505635E-13</v>
      </c>
      <c r="AR24" s="247">
        <f>IFERROR(('Sim_MIP_Of_(IxI)'!AR24/'MIP(IxI)_TFEVP'!AR24-1)*100,0)</f>
        <v>1.1102230246251565E-13</v>
      </c>
      <c r="AS24" s="247">
        <f>IFERROR(('Sim_MIP_Of_(IxI)'!AS24/'MIP(IxI)_TFEVP'!AS24-1)*100,0)</f>
        <v>1.3322676295501878E-13</v>
      </c>
      <c r="AT24" s="247">
        <f>IFERROR(('Sim_MIP_Of_(IxI)'!AT24/'MIP(IxI)_TFEVP'!AT24-1)*100,0)</f>
        <v>1.5543122344752192E-13</v>
      </c>
      <c r="AU24" s="247">
        <f>IFERROR(('Sim_MIP_Of_(IxI)'!AU24/'MIP(IxI)_TFEVP'!AU24-1)*100,0)</f>
        <v>1.5543122344752192E-13</v>
      </c>
      <c r="AV24" s="247">
        <f>IFERROR(('Sim_MIP_Of_(IxI)'!AV24/'MIP(IxI)_TFEVP'!AV24-1)*100,0)</f>
        <v>8.8817841970012523E-14</v>
      </c>
      <c r="AW24" s="247">
        <f>IFERROR(('Sim_MIP_Of_(IxI)'!AW24/'MIP(IxI)_TFEVP'!AW24-1)*100,0)</f>
        <v>2.2204460492503131E-14</v>
      </c>
      <c r="AX24" s="247">
        <f>IFERROR(('Sim_MIP_Of_(IxI)'!AX24/'MIP(IxI)_TFEVP'!AX24-1)*100,0)</f>
        <v>3.7747582837255322E-13</v>
      </c>
      <c r="AY24" s="247">
        <f>IFERROR(('Sim_MIP_Of_(IxI)'!AY24/'MIP(IxI)_TFEVP'!AY24-1)*100,0)</f>
        <v>3.1086244689504383E-13</v>
      </c>
      <c r="AZ24" s="247">
        <f>IFERROR(('Sim_MIP_Of_(IxI)'!AZ24/'MIP(IxI)_TFEVP'!AZ24-1)*100,0)</f>
        <v>-1.1102230246251565E-14</v>
      </c>
      <c r="BA24" s="247">
        <f>IFERROR(('Sim_MIP_Of_(IxI)'!BA24/'MIP(IxI)_TFEVP'!BA24-1)*100,0)</f>
        <v>5.1070259132757201E-13</v>
      </c>
      <c r="BB24" s="247">
        <f>IFERROR(('Sim_MIP_Of_(IxI)'!BB24/'MIP(IxI)_TFEVP'!BB24-1)*100,0)</f>
        <v>7.1054273576010019E-13</v>
      </c>
      <c r="BC24" s="247">
        <f>IFERROR(('Sim_MIP_Of_(IxI)'!BC24/'MIP(IxI)_TFEVP'!BC24-1)*100,0)</f>
        <v>1.3322676295501878E-13</v>
      </c>
      <c r="BD24" s="247">
        <f>IFERROR(('Sim_MIP_Of_(IxI)'!BD24/'MIP(IxI)_TFEVP'!BD24-1)*100,0)</f>
        <v>1.7763568394002505E-13</v>
      </c>
      <c r="BE24" s="247">
        <f>IFERROR(('Sim_MIP_Of_(IxI)'!BE24/'MIP(IxI)_TFEVP'!BE24-1)*100,0)</f>
        <v>2.886579864025407E-13</v>
      </c>
      <c r="BF24" s="247">
        <f>IFERROR(('Sim_MIP_Of_(IxI)'!BF24/'MIP(IxI)_TFEVP'!BF24-1)*100,0)</f>
        <v>1.9984014443252818E-13</v>
      </c>
      <c r="BG24" s="247">
        <f>IFERROR(('Sim_MIP_Of_(IxI)'!BG24/'MIP(IxI)_TFEVP'!BG24-1)*100,0)</f>
        <v>4.4408920985006262E-13</v>
      </c>
      <c r="BH24" s="247">
        <f>IFERROR(('Sim_MIP_Of_(IxI)'!BH24/'MIP(IxI)_TFEVP'!BH24-1)*100,0)</f>
        <v>1.1102230246251565E-13</v>
      </c>
      <c r="BI24" s="247">
        <f>IFERROR(('Sim_MIP_Of_(IxI)'!BI24/'MIP(IxI)_TFEVP'!BI24-1)*100,0)</f>
        <v>6.2172489379008766E-13</v>
      </c>
      <c r="BJ24" s="247">
        <f>IFERROR(('Sim_MIP_Of_(IxI)'!BJ24/'MIP(IxI)_TFEVP'!BJ24-1)*100,0)</f>
        <v>2.2204460492503131E-13</v>
      </c>
      <c r="BK24" s="247">
        <f>IFERROR(('Sim_MIP_Of_(IxI)'!BK24/'MIP(IxI)_TFEVP'!BK24-1)*100,0)</f>
        <v>5.9952043329758453E-13</v>
      </c>
      <c r="BL24" s="247">
        <f>IFERROR(('Sim_MIP_Of_(IxI)'!BL24/'MIP(IxI)_TFEVP'!BL24-1)*100,0)</f>
        <v>2.2204460492503131E-13</v>
      </c>
      <c r="BM24" s="247">
        <f>IFERROR(('Sim_MIP_Of_(IxI)'!BM24/'MIP(IxI)_TFEVP'!BM24-1)*100,0)</f>
        <v>1.3322676295501878E-13</v>
      </c>
      <c r="BN24" s="247">
        <f>IFERROR(('Sim_MIP_Of_(IxI)'!BN24/'MIP(IxI)_TFEVP'!BN24-1)*100,0)</f>
        <v>4.2188474935755949E-13</v>
      </c>
      <c r="BO24" s="247">
        <f>IFERROR(('Sim_MIP_Of_(IxI)'!BO24/'MIP(IxI)_TFEVP'!BO24-1)*100,0)</f>
        <v>2.2204460492503131E-13</v>
      </c>
      <c r="BP24" s="247">
        <f>IFERROR(('Sim_MIP_Of_(IxI)'!BP24/'MIP(IxI)_TFEVP'!BP24-1)*100,0)</f>
        <v>5.773159728050814E-13</v>
      </c>
      <c r="BQ24" s="247">
        <f>IFERROR(('Sim_MIP_Of_(IxI)'!BQ24/'MIP(IxI)_TFEVP'!BQ24-1)*100,0)</f>
        <v>2.4424906541753444E-13</v>
      </c>
      <c r="BR24" s="247">
        <f>IFERROR(('Sim_MIP_Of_(IxI)'!BR24/'MIP(IxI)_TFEVP'!BR24-1)*100,0)</f>
        <v>4.4408920985006262E-14</v>
      </c>
      <c r="BS24" s="247">
        <f>IFERROR(('Sim_MIP_Of_(IxI)'!BS24/'MIP(IxI)_TFEVP'!BS24-1)*100,0)</f>
        <v>-5.5511151231257827E-14</v>
      </c>
      <c r="BT24" s="247">
        <f>IFERROR(('Sim_MIP_Of_(IxI)'!BT24/'MIP(IxI)_TFEVP'!BT24-1)*100,0)</f>
        <v>2.4424906541753444E-13</v>
      </c>
      <c r="BU24" s="247">
        <f>IFERROR(('Sim_MIP_Of_(IxI)'!BU24/'MIP(IxI)_TFEVP'!BU24-1)*100,0)</f>
        <v>1.3322676295501878E-13</v>
      </c>
      <c r="BV24" s="247">
        <f>IFERROR(('Sim_MIP_Of_(IxI)'!BV24/'MIP(IxI)_TFEVP'!BV24-1)*100,0)</f>
        <v>2.4424906541753444E-13</v>
      </c>
      <c r="BW24" s="247">
        <f>IFERROR(('Sim_MIP_Of_(IxI)'!BW24/'MIP(IxI)_TFEVP'!BW24-1)*100,0)</f>
        <v>8.8817841970012523E-14</v>
      </c>
      <c r="BX24" s="247">
        <f>IFERROR(('Sim_MIP_Of_(IxI)'!BX24/'MIP(IxI)_TFEVP'!BX24-1)*100,0)</f>
        <v>2.886579864025407E-13</v>
      </c>
      <c r="BY24" s="247">
        <f>IFERROR(('Sim_MIP_Of_(IxI)'!BY24/'MIP(IxI)_TFEVP'!BY24-1)*100,0)</f>
        <v>1.7763568394002505E-13</v>
      </c>
      <c r="BZ24" s="247">
        <f>IFERROR(('Sim_MIP_Of_(IxI)'!BZ24/'MIP(IxI)_TFEVP'!BZ24-1)*100,0)</f>
        <v>6.6613381477509392E-14</v>
      </c>
      <c r="CA24" s="265">
        <f>IFERROR(('Sim_MIP_Of_(IxI)'!CA24/'MIP(IxI)_TFEVP'!CA24-1)*100,0)</f>
        <v>0</v>
      </c>
      <c r="CB24" s="256">
        <f>IFERROR(('Sim_MIP_Of_(IxI)'!CB24/'MIP(IxI)_TFEVP'!CB24-1)*100,0)</f>
        <v>2.886579864025407E-13</v>
      </c>
      <c r="CC24" s="246">
        <f>IFERROR(('Sim_MIP_Of_(IxI)'!CC24/'MIP(IxI)_TFEVP'!CC24-1)*100,0)</f>
        <v>4.4408920985006262E-14</v>
      </c>
      <c r="CD24" s="247">
        <f>IFERROR(('Sim_MIP_Of_(IxI)'!CD24/'MIP(IxI)_TFEVP'!CD24-1)*100,0)</f>
        <v>0</v>
      </c>
      <c r="CE24" s="247">
        <f>IFERROR(('Sim_MIP_Of_(IxI)'!CE24/'MIP(IxI)_TFEVP'!CE24-1)*100,0)</f>
        <v>0</v>
      </c>
      <c r="CF24" s="247">
        <f>IFERROR(('Sim_MIP_Of_(IxI)'!CF24/'MIP(IxI)_TFEVP'!CF24-1)*100,0)</f>
        <v>2.2204460492503131E-13</v>
      </c>
      <c r="CG24" s="247">
        <f>IFERROR(('Sim_MIP_Of_(IxI)'!CG24/'MIP(IxI)_TFEVP'!CG24-1)*100,0)</f>
        <v>2.2204460492503131E-14</v>
      </c>
      <c r="CH24" s="248">
        <f>IFERROR(('Sim_MIP_Of_(IxI)'!CH24/'MIP(IxI)_TFEVP'!CH24-1)*100,0)</f>
        <v>4.4408920985006262E-14</v>
      </c>
      <c r="CI24" s="279">
        <f>IFERROR(('Sim_MIP_Of_(IxI)'!CI24/'MIP(IxI)_TFEVP'!CI24-1)*100,0)</f>
        <v>2.4424906541753444E-13</v>
      </c>
    </row>
    <row r="25" spans="1:87" ht="19.5" x14ac:dyDescent="0.25">
      <c r="A25" s="30"/>
      <c r="B25" s="42" t="s">
        <v>16</v>
      </c>
      <c r="C25" s="43" t="s">
        <v>127</v>
      </c>
      <c r="D25" s="246">
        <f>IFERROR(('Sim_MIP_Of_(IxI)'!D25/'MIP(IxI)_TFEVP'!D25-1)*100,0)</f>
        <v>-1.2212453270876722E-13</v>
      </c>
      <c r="E25" s="247">
        <f>IFERROR(('Sim_MIP_Of_(IxI)'!E25/'MIP(IxI)_TFEVP'!E25-1)*100,0)</f>
        <v>-1.4432899320127035E-13</v>
      </c>
      <c r="F25" s="247">
        <f>IFERROR(('Sim_MIP_Of_(IxI)'!F25/'MIP(IxI)_TFEVP'!F25-1)*100,0)</f>
        <v>-2.7755575615628914E-13</v>
      </c>
      <c r="G25" s="247">
        <f>IFERROR(('Sim_MIP_Of_(IxI)'!G25/'MIP(IxI)_TFEVP'!G25-1)*100,0)</f>
        <v>-2.6645352591003757E-13</v>
      </c>
      <c r="H25" s="247">
        <f>IFERROR(('Sim_MIP_Of_(IxI)'!H25/'MIP(IxI)_TFEVP'!H25-1)*100,0)</f>
        <v>1.9984014443252818E-13</v>
      </c>
      <c r="I25" s="247">
        <f>IFERROR(('Sim_MIP_Of_(IxI)'!I25/'MIP(IxI)_TFEVP'!I25-1)*100,0)</f>
        <v>1.1102230246251565E-13</v>
      </c>
      <c r="J25" s="247">
        <f>IFERROR(('Sim_MIP_Of_(IxI)'!J25/'MIP(IxI)_TFEVP'!J25-1)*100,0)</f>
        <v>2.2204460492503131E-13</v>
      </c>
      <c r="K25" s="247">
        <f>IFERROR(('Sim_MIP_Of_(IxI)'!K25/'MIP(IxI)_TFEVP'!K25-1)*100,0)</f>
        <v>2.2204460492503131E-14</v>
      </c>
      <c r="L25" s="247">
        <f>IFERROR(('Sim_MIP_Of_(IxI)'!L25/'MIP(IxI)_TFEVP'!L25-1)*100,0)</f>
        <v>3.5527136788005009E-13</v>
      </c>
      <c r="M25" s="247">
        <f>IFERROR(('Sim_MIP_Of_(IxI)'!M25/'MIP(IxI)_TFEVP'!M25-1)*100,0)</f>
        <v>1.3322676295501878E-13</v>
      </c>
      <c r="N25" s="247">
        <f>IFERROR(('Sim_MIP_Of_(IxI)'!N25/'MIP(IxI)_TFEVP'!N25-1)*100,0)</f>
        <v>2.886579864025407E-13</v>
      </c>
      <c r="O25" s="247">
        <f>IFERROR(('Sim_MIP_Of_(IxI)'!O25/'MIP(IxI)_TFEVP'!O25-1)*100,0)</f>
        <v>-1.1102230246251565E-14</v>
      </c>
      <c r="P25" s="247">
        <f>IFERROR(('Sim_MIP_Of_(IxI)'!P25/'MIP(IxI)_TFEVP'!P25-1)*100,0)</f>
        <v>2.2204460492503131E-13</v>
      </c>
      <c r="Q25" s="247">
        <f>IFERROR(('Sim_MIP_Of_(IxI)'!Q25/'MIP(IxI)_TFEVP'!Q25-1)*100,0)</f>
        <v>3.7747582837255322E-13</v>
      </c>
      <c r="R25" s="247">
        <f>IFERROR(('Sim_MIP_Of_(IxI)'!R25/'MIP(IxI)_TFEVP'!R25-1)*100,0)</f>
        <v>-1.7763568394002505E-13</v>
      </c>
      <c r="S25" s="247">
        <f>IFERROR(('Sim_MIP_Of_(IxI)'!S25/'MIP(IxI)_TFEVP'!S25-1)*100,0)</f>
        <v>2.6645352591003757E-13</v>
      </c>
      <c r="T25" s="247">
        <f>IFERROR(('Sim_MIP_Of_(IxI)'!T25/'MIP(IxI)_TFEVP'!T25-1)*100,0)</f>
        <v>1.9984014443252818E-13</v>
      </c>
      <c r="U25" s="247">
        <f>IFERROR(('Sim_MIP_Of_(IxI)'!U25/'MIP(IxI)_TFEVP'!U25-1)*100,0)</f>
        <v>1.5543122344752192E-13</v>
      </c>
      <c r="V25" s="247">
        <f>IFERROR(('Sim_MIP_Of_(IxI)'!V25/'MIP(IxI)_TFEVP'!V25-1)*100,0)</f>
        <v>1.9984014443252818E-13</v>
      </c>
      <c r="W25" s="247">
        <f>IFERROR(('Sim_MIP_Of_(IxI)'!W25/'MIP(IxI)_TFEVP'!W25-1)*100,0)</f>
        <v>1.9984014443252818E-13</v>
      </c>
      <c r="X25" s="247">
        <f>IFERROR(('Sim_MIP_Of_(IxI)'!X25/'MIP(IxI)_TFEVP'!X25-1)*100,0)</f>
        <v>2.6645352591003757E-13</v>
      </c>
      <c r="Y25" s="247">
        <f>IFERROR(('Sim_MIP_Of_(IxI)'!Y25/'MIP(IxI)_TFEVP'!Y25-1)*100,0)</f>
        <v>1.3322676295501878E-13</v>
      </c>
      <c r="Z25" s="247">
        <f>IFERROR(('Sim_MIP_Of_(IxI)'!Z25/'MIP(IxI)_TFEVP'!Z25-1)*100,0)</f>
        <v>-1.3322676295501878E-13</v>
      </c>
      <c r="AA25" s="247">
        <f>IFERROR(('Sim_MIP_Of_(IxI)'!AA25/'MIP(IxI)_TFEVP'!AA25-1)*100,0)</f>
        <v>-1.1102230246251565E-13</v>
      </c>
      <c r="AB25" s="247">
        <f>IFERROR(('Sim_MIP_Of_(IxI)'!AB25/'MIP(IxI)_TFEVP'!AB25-1)*100,0)</f>
        <v>1.9984014443252818E-13</v>
      </c>
      <c r="AC25" s="247">
        <f>IFERROR(('Sim_MIP_Of_(IxI)'!AC25/'MIP(IxI)_TFEVP'!AC25-1)*100,0)</f>
        <v>1.7763568394002505E-13</v>
      </c>
      <c r="AD25" s="247">
        <f>IFERROR(('Sim_MIP_Of_(IxI)'!AD25/'MIP(IxI)_TFEVP'!AD25-1)*100,0)</f>
        <v>2.4424906541753444E-13</v>
      </c>
      <c r="AE25" s="247">
        <f>IFERROR(('Sim_MIP_Of_(IxI)'!AE25/'MIP(IxI)_TFEVP'!AE25-1)*100,0)</f>
        <v>2.4424906541753444E-13</v>
      </c>
      <c r="AF25" s="247">
        <f>IFERROR(('Sim_MIP_Of_(IxI)'!AF25/'MIP(IxI)_TFEVP'!AF25-1)*100,0)</f>
        <v>6.6613381477509392E-14</v>
      </c>
      <c r="AG25" s="247">
        <f>IFERROR(('Sim_MIP_Of_(IxI)'!AG25/'MIP(IxI)_TFEVP'!AG25-1)*100,0)</f>
        <v>-6.6613381477509392E-14</v>
      </c>
      <c r="AH25" s="247">
        <f>IFERROR(('Sim_MIP_Of_(IxI)'!AH25/'MIP(IxI)_TFEVP'!AH25-1)*100,0)</f>
        <v>-5.5511151231257827E-14</v>
      </c>
      <c r="AI25" s="247">
        <f>IFERROR(('Sim_MIP_Of_(IxI)'!AI25/'MIP(IxI)_TFEVP'!AI25-1)*100,0)</f>
        <v>3.5527136788005009E-13</v>
      </c>
      <c r="AJ25" s="247">
        <f>IFERROR(('Sim_MIP_Of_(IxI)'!AJ25/'MIP(IxI)_TFEVP'!AJ25-1)*100,0)</f>
        <v>0</v>
      </c>
      <c r="AK25" s="247">
        <f>IFERROR(('Sim_MIP_Of_(IxI)'!AK25/'MIP(IxI)_TFEVP'!AK25-1)*100,0)</f>
        <v>3.3306690738754696E-13</v>
      </c>
      <c r="AL25" s="247">
        <f>IFERROR(('Sim_MIP_Of_(IxI)'!AL25/'MIP(IxI)_TFEVP'!AL25-1)*100,0)</f>
        <v>4.4408920985006262E-14</v>
      </c>
      <c r="AM25" s="247">
        <f>IFERROR(('Sim_MIP_Of_(IxI)'!AM25/'MIP(IxI)_TFEVP'!AM25-1)*100,0)</f>
        <v>1.1102230246251565E-13</v>
      </c>
      <c r="AN25" s="247">
        <f>IFERROR(('Sim_MIP_Of_(IxI)'!AN25/'MIP(IxI)_TFEVP'!AN25-1)*100,0)</f>
        <v>2.2204460492503131E-13</v>
      </c>
      <c r="AO25" s="247">
        <f>IFERROR(('Sim_MIP_Of_(IxI)'!AO25/'MIP(IxI)_TFEVP'!AO25-1)*100,0)</f>
        <v>3.5527136788005009E-13</v>
      </c>
      <c r="AP25" s="247">
        <f>IFERROR(('Sim_MIP_Of_(IxI)'!AP25/'MIP(IxI)_TFEVP'!AP25-1)*100,0)</f>
        <v>-1.2212453270876722E-13</v>
      </c>
      <c r="AQ25" s="247">
        <f>IFERROR(('Sim_MIP_Of_(IxI)'!AQ25/'MIP(IxI)_TFEVP'!AQ25-1)*100,0)</f>
        <v>2.2204460492503131E-13</v>
      </c>
      <c r="AR25" s="247">
        <f>IFERROR(('Sim_MIP_Of_(IxI)'!AR25/'MIP(IxI)_TFEVP'!AR25-1)*100,0)</f>
        <v>2.6645352591003757E-13</v>
      </c>
      <c r="AS25" s="247">
        <f>IFERROR(('Sim_MIP_Of_(IxI)'!AS25/'MIP(IxI)_TFEVP'!AS25-1)*100,0)</f>
        <v>-4.4408920985006262E-14</v>
      </c>
      <c r="AT25" s="247">
        <f>IFERROR(('Sim_MIP_Of_(IxI)'!AT25/'MIP(IxI)_TFEVP'!AT25-1)*100,0)</f>
        <v>2.2204460492503131E-13</v>
      </c>
      <c r="AU25" s="247">
        <f>IFERROR(('Sim_MIP_Of_(IxI)'!AU25/'MIP(IxI)_TFEVP'!AU25-1)*100,0)</f>
        <v>2.886579864025407E-13</v>
      </c>
      <c r="AV25" s="247">
        <f>IFERROR(('Sim_MIP_Of_(IxI)'!AV25/'MIP(IxI)_TFEVP'!AV25-1)*100,0)</f>
        <v>5.1070259132757201E-13</v>
      </c>
      <c r="AW25" s="247">
        <f>IFERROR(('Sim_MIP_Of_(IxI)'!AW25/'MIP(IxI)_TFEVP'!AW25-1)*100,0)</f>
        <v>-8.8817841970012523E-14</v>
      </c>
      <c r="AX25" s="247">
        <f>IFERROR(('Sim_MIP_Of_(IxI)'!AX25/'MIP(IxI)_TFEVP'!AX25-1)*100,0)</f>
        <v>-9.9920072216264089E-14</v>
      </c>
      <c r="AY25" s="247">
        <f>IFERROR(('Sim_MIP_Of_(IxI)'!AY25/'MIP(IxI)_TFEVP'!AY25-1)*100,0)</f>
        <v>-2.2204460492503131E-14</v>
      </c>
      <c r="AZ25" s="247">
        <f>IFERROR(('Sim_MIP_Of_(IxI)'!AZ25/'MIP(IxI)_TFEVP'!AZ25-1)*100,0)</f>
        <v>0</v>
      </c>
      <c r="BA25" s="247">
        <f>IFERROR(('Sim_MIP_Of_(IxI)'!BA25/'MIP(IxI)_TFEVP'!BA25-1)*100,0)</f>
        <v>-3.3306690738754696E-13</v>
      </c>
      <c r="BB25" s="247">
        <f>IFERROR(('Sim_MIP_Of_(IxI)'!BB25/'MIP(IxI)_TFEVP'!BB25-1)*100,0)</f>
        <v>3.3306690738754696E-13</v>
      </c>
      <c r="BC25" s="247">
        <f>IFERROR(('Sim_MIP_Of_(IxI)'!BC25/'MIP(IxI)_TFEVP'!BC25-1)*100,0)</f>
        <v>3.5527136788005009E-13</v>
      </c>
      <c r="BD25" s="247">
        <f>IFERROR(('Sim_MIP_Of_(IxI)'!BD25/'MIP(IxI)_TFEVP'!BD25-1)*100,0)</f>
        <v>-2.2204460492503131E-14</v>
      </c>
      <c r="BE25" s="247">
        <f>IFERROR(('Sim_MIP_Of_(IxI)'!BE25/'MIP(IxI)_TFEVP'!BE25-1)*100,0)</f>
        <v>2.886579864025407E-13</v>
      </c>
      <c r="BF25" s="247">
        <f>IFERROR(('Sim_MIP_Of_(IxI)'!BF25/'MIP(IxI)_TFEVP'!BF25-1)*100,0)</f>
        <v>-8.8817841970012523E-14</v>
      </c>
      <c r="BG25" s="247">
        <f>IFERROR(('Sim_MIP_Of_(IxI)'!BG25/'MIP(IxI)_TFEVP'!BG25-1)*100,0)</f>
        <v>-4.4408920985006262E-14</v>
      </c>
      <c r="BH25" s="247">
        <f>IFERROR(('Sim_MIP_Of_(IxI)'!BH25/'MIP(IxI)_TFEVP'!BH25-1)*100,0)</f>
        <v>-1.2212453270876722E-13</v>
      </c>
      <c r="BI25" s="247">
        <f>IFERROR(('Sim_MIP_Of_(IxI)'!BI25/'MIP(IxI)_TFEVP'!BI25-1)*100,0)</f>
        <v>1.3322676295501878E-13</v>
      </c>
      <c r="BJ25" s="247">
        <f>IFERROR(('Sim_MIP_Of_(IxI)'!BJ25/'MIP(IxI)_TFEVP'!BJ25-1)*100,0)</f>
        <v>3.3306690738754696E-13</v>
      </c>
      <c r="BK25" s="247">
        <f>IFERROR(('Sim_MIP_Of_(IxI)'!BK25/'MIP(IxI)_TFEVP'!BK25-1)*100,0)</f>
        <v>3.5527136788005009E-13</v>
      </c>
      <c r="BL25" s="247">
        <f>IFERROR(('Sim_MIP_Of_(IxI)'!BL25/'MIP(IxI)_TFEVP'!BL25-1)*100,0)</f>
        <v>2.2204460492503131E-13</v>
      </c>
      <c r="BM25" s="247">
        <f>IFERROR(('Sim_MIP_Of_(IxI)'!BM25/'MIP(IxI)_TFEVP'!BM25-1)*100,0)</f>
        <v>2.6645352591003757E-13</v>
      </c>
      <c r="BN25" s="247">
        <f>IFERROR(('Sim_MIP_Of_(IxI)'!BN25/'MIP(IxI)_TFEVP'!BN25-1)*100,0)</f>
        <v>-1.5543122344752192E-13</v>
      </c>
      <c r="BO25" s="247">
        <f>IFERROR(('Sim_MIP_Of_(IxI)'!BO25/'MIP(IxI)_TFEVP'!BO25-1)*100,0)</f>
        <v>1.3322676295501878E-13</v>
      </c>
      <c r="BP25" s="247">
        <f>IFERROR(('Sim_MIP_Of_(IxI)'!BP25/'MIP(IxI)_TFEVP'!BP25-1)*100,0)</f>
        <v>1.7763568394002505E-13</v>
      </c>
      <c r="BQ25" s="247">
        <f>IFERROR(('Sim_MIP_Of_(IxI)'!BQ25/'MIP(IxI)_TFEVP'!BQ25-1)*100,0)</f>
        <v>-2.3314683517128287E-13</v>
      </c>
      <c r="BR25" s="247">
        <f>IFERROR(('Sim_MIP_Of_(IxI)'!BR25/'MIP(IxI)_TFEVP'!BR25-1)*100,0)</f>
        <v>1.1102230246251565E-13</v>
      </c>
      <c r="BS25" s="247">
        <f>IFERROR(('Sim_MIP_Of_(IxI)'!BS25/'MIP(IxI)_TFEVP'!BS25-1)*100,0)</f>
        <v>-9.9920072216264089E-14</v>
      </c>
      <c r="BT25" s="247">
        <f>IFERROR(('Sim_MIP_Of_(IxI)'!BT25/'MIP(IxI)_TFEVP'!BT25-1)*100,0)</f>
        <v>-2.55351295663786E-13</v>
      </c>
      <c r="BU25" s="247">
        <f>IFERROR(('Sim_MIP_Of_(IxI)'!BU25/'MIP(IxI)_TFEVP'!BU25-1)*100,0)</f>
        <v>-2.2204460492503131E-14</v>
      </c>
      <c r="BV25" s="247">
        <f>IFERROR(('Sim_MIP_Of_(IxI)'!BV25/'MIP(IxI)_TFEVP'!BV25-1)*100,0)</f>
        <v>1.7763568394002505E-13</v>
      </c>
      <c r="BW25" s="247">
        <f>IFERROR(('Sim_MIP_Of_(IxI)'!BW25/'MIP(IxI)_TFEVP'!BW25-1)*100,0)</f>
        <v>-6.6613381477509392E-14</v>
      </c>
      <c r="BX25" s="247">
        <f>IFERROR(('Sim_MIP_Of_(IxI)'!BX25/'MIP(IxI)_TFEVP'!BX25-1)*100,0)</f>
        <v>-3.3306690738754696E-14</v>
      </c>
      <c r="BY25" s="247">
        <f>IFERROR(('Sim_MIP_Of_(IxI)'!BY25/'MIP(IxI)_TFEVP'!BY25-1)*100,0)</f>
        <v>4.4408920985006262E-13</v>
      </c>
      <c r="BZ25" s="247">
        <f>IFERROR(('Sim_MIP_Of_(IxI)'!BZ25/'MIP(IxI)_TFEVP'!BZ25-1)*100,0)</f>
        <v>4.4408920985006262E-14</v>
      </c>
      <c r="CA25" s="265">
        <f>IFERROR(('Sim_MIP_Of_(IxI)'!CA25/'MIP(IxI)_TFEVP'!CA25-1)*100,0)</f>
        <v>0</v>
      </c>
      <c r="CB25" s="256">
        <f>IFERROR(('Sim_MIP_Of_(IxI)'!CB25/'MIP(IxI)_TFEVP'!CB25-1)*100,0)</f>
        <v>4.4408920985006262E-14</v>
      </c>
      <c r="CC25" s="246">
        <f>IFERROR(('Sim_MIP_Of_(IxI)'!CC25/'MIP(IxI)_TFEVP'!CC25-1)*100,0)</f>
        <v>-4.4408920985006262E-14</v>
      </c>
      <c r="CD25" s="247">
        <f>IFERROR(('Sim_MIP_Of_(IxI)'!CD25/'MIP(IxI)_TFEVP'!CD25-1)*100,0)</f>
        <v>0</v>
      </c>
      <c r="CE25" s="247">
        <f>IFERROR(('Sim_MIP_Of_(IxI)'!CE25/'MIP(IxI)_TFEVP'!CE25-1)*100,0)</f>
        <v>0</v>
      </c>
      <c r="CF25" s="247">
        <f>IFERROR(('Sim_MIP_Of_(IxI)'!CF25/'MIP(IxI)_TFEVP'!CF25-1)*100,0)</f>
        <v>6.6613381477509392E-14</v>
      </c>
      <c r="CG25" s="247">
        <f>IFERROR(('Sim_MIP_Of_(IxI)'!CG25/'MIP(IxI)_TFEVP'!CG25-1)*100,0)</f>
        <v>-4.4408920985006262E-14</v>
      </c>
      <c r="CH25" s="248">
        <f>IFERROR(('Sim_MIP_Of_(IxI)'!CH25/'MIP(IxI)_TFEVP'!CH25-1)*100,0)</f>
        <v>4.4408920985006262E-14</v>
      </c>
      <c r="CI25" s="279">
        <f>IFERROR(('Sim_MIP_Of_(IxI)'!CI25/'MIP(IxI)_TFEVP'!CI25-1)*100,0)</f>
        <v>2.2204460492503131E-14</v>
      </c>
    </row>
    <row r="26" spans="1:87" ht="19.5" x14ac:dyDescent="0.25">
      <c r="A26" s="30"/>
      <c r="B26" s="42" t="s">
        <v>17</v>
      </c>
      <c r="C26" s="43" t="s">
        <v>128</v>
      </c>
      <c r="D26" s="246">
        <f>IFERROR(('Sim_MIP_Of_(IxI)'!D26/'MIP(IxI)_TFEVP'!D26-1)*100,0)</f>
        <v>2.2204460492503131E-14</v>
      </c>
      <c r="E26" s="247">
        <f>IFERROR(('Sim_MIP_Of_(IxI)'!E26/'MIP(IxI)_TFEVP'!E26-1)*100,0)</f>
        <v>-4.3298697960381105E-13</v>
      </c>
      <c r="F26" s="247">
        <f>IFERROR(('Sim_MIP_Of_(IxI)'!F26/'MIP(IxI)_TFEVP'!F26-1)*100,0)</f>
        <v>-1.5543122344752192E-13</v>
      </c>
      <c r="G26" s="247">
        <f>IFERROR(('Sim_MIP_Of_(IxI)'!G26/'MIP(IxI)_TFEVP'!G26-1)*100,0)</f>
        <v>-7.7715611723760958E-14</v>
      </c>
      <c r="H26" s="247">
        <f>IFERROR(('Sim_MIP_Of_(IxI)'!H26/'MIP(IxI)_TFEVP'!H26-1)*100,0)</f>
        <v>-4.7739590058881731E-13</v>
      </c>
      <c r="I26" s="247">
        <f>IFERROR(('Sim_MIP_Of_(IxI)'!I26/'MIP(IxI)_TFEVP'!I26-1)*100,0)</f>
        <v>-3.219646771412954E-13</v>
      </c>
      <c r="J26" s="247">
        <f>IFERROR(('Sim_MIP_Of_(IxI)'!J26/'MIP(IxI)_TFEVP'!J26-1)*100,0)</f>
        <v>-2.55351295663786E-13</v>
      </c>
      <c r="K26" s="247">
        <f>IFERROR(('Sim_MIP_Of_(IxI)'!K26/'MIP(IxI)_TFEVP'!K26-1)*100,0)</f>
        <v>-4.4408920985006262E-14</v>
      </c>
      <c r="L26" s="247">
        <f>IFERROR(('Sim_MIP_Of_(IxI)'!L26/'MIP(IxI)_TFEVP'!L26-1)*100,0)</f>
        <v>-9.9920072216264089E-14</v>
      </c>
      <c r="M26" s="247">
        <f>IFERROR(('Sim_MIP_Of_(IxI)'!M26/'MIP(IxI)_TFEVP'!M26-1)*100,0)</f>
        <v>-2.886579864025407E-13</v>
      </c>
      <c r="N26" s="247">
        <f>IFERROR(('Sim_MIP_Of_(IxI)'!N26/'MIP(IxI)_TFEVP'!N26-1)*100,0)</f>
        <v>-1.1102230246251565E-13</v>
      </c>
      <c r="O26" s="247">
        <f>IFERROR(('Sim_MIP_Of_(IxI)'!O26/'MIP(IxI)_TFEVP'!O26-1)*100,0)</f>
        <v>-9.9920072216264089E-14</v>
      </c>
      <c r="P26" s="247">
        <f>IFERROR(('Sim_MIP_Of_(IxI)'!P26/'MIP(IxI)_TFEVP'!P26-1)*100,0)</f>
        <v>6.6613381477509392E-14</v>
      </c>
      <c r="Q26" s="247">
        <f>IFERROR(('Sim_MIP_Of_(IxI)'!Q26/'MIP(IxI)_TFEVP'!Q26-1)*100,0)</f>
        <v>-2.55351295663786E-13</v>
      </c>
      <c r="R26" s="247">
        <f>IFERROR(('Sim_MIP_Of_(IxI)'!R26/'MIP(IxI)_TFEVP'!R26-1)*100,0)</f>
        <v>-6.6613381477509392E-14</v>
      </c>
      <c r="S26" s="247">
        <f>IFERROR(('Sim_MIP_Of_(IxI)'!S26/'MIP(IxI)_TFEVP'!S26-1)*100,0)</f>
        <v>2.2204460492503131E-14</v>
      </c>
      <c r="T26" s="247">
        <f>IFERROR(('Sim_MIP_Of_(IxI)'!T26/'MIP(IxI)_TFEVP'!T26-1)*100,0)</f>
        <v>-9.9920072216264089E-14</v>
      </c>
      <c r="U26" s="247">
        <f>IFERROR(('Sim_MIP_Of_(IxI)'!U26/'MIP(IxI)_TFEVP'!U26-1)*100,0)</f>
        <v>6.6613381477509392E-14</v>
      </c>
      <c r="V26" s="247">
        <f>IFERROR(('Sim_MIP_Of_(IxI)'!V26/'MIP(IxI)_TFEVP'!V26-1)*100,0)</f>
        <v>-1.7763568394002505E-13</v>
      </c>
      <c r="W26" s="247">
        <f>IFERROR(('Sim_MIP_Of_(IxI)'!W26/'MIP(IxI)_TFEVP'!W26-1)*100,0)</f>
        <v>-1.1102230246251565E-14</v>
      </c>
      <c r="X26" s="247">
        <f>IFERROR(('Sim_MIP_Of_(IxI)'!X26/'MIP(IxI)_TFEVP'!X26-1)*100,0)</f>
        <v>-2.6645352591003757E-13</v>
      </c>
      <c r="Y26" s="247">
        <f>IFERROR(('Sim_MIP_Of_(IxI)'!Y26/'MIP(IxI)_TFEVP'!Y26-1)*100,0)</f>
        <v>-2.1094237467877974E-13</v>
      </c>
      <c r="Z26" s="247">
        <f>IFERROR(('Sim_MIP_Of_(IxI)'!Z26/'MIP(IxI)_TFEVP'!Z26-1)*100,0)</f>
        <v>-3.3306690738754696E-14</v>
      </c>
      <c r="AA26" s="247">
        <f>IFERROR(('Sim_MIP_Of_(IxI)'!AA26/'MIP(IxI)_TFEVP'!AA26-1)*100,0)</f>
        <v>-2.3314683517128287E-13</v>
      </c>
      <c r="AB26" s="247">
        <f>IFERROR(('Sim_MIP_Of_(IxI)'!AB26/'MIP(IxI)_TFEVP'!AB26-1)*100,0)</f>
        <v>-2.2204460492503131E-14</v>
      </c>
      <c r="AC26" s="247">
        <f>IFERROR(('Sim_MIP_Of_(IxI)'!AC26/'MIP(IxI)_TFEVP'!AC26-1)*100,0)</f>
        <v>0</v>
      </c>
      <c r="AD26" s="247">
        <f>IFERROR(('Sim_MIP_Of_(IxI)'!AD26/'MIP(IxI)_TFEVP'!AD26-1)*100,0)</f>
        <v>-2.55351295663786E-13</v>
      </c>
      <c r="AE26" s="247">
        <f>IFERROR(('Sim_MIP_Of_(IxI)'!AE26/'MIP(IxI)_TFEVP'!AE26-1)*100,0)</f>
        <v>-3.9968028886505635E-13</v>
      </c>
      <c r="AF26" s="247">
        <f>IFERROR(('Sim_MIP_Of_(IxI)'!AF26/'MIP(IxI)_TFEVP'!AF26-1)*100,0)</f>
        <v>2.2204460492503131E-14</v>
      </c>
      <c r="AG26" s="247">
        <f>IFERROR(('Sim_MIP_Of_(IxI)'!AG26/'MIP(IxI)_TFEVP'!AG26-1)*100,0)</f>
        <v>-3.219646771412954E-13</v>
      </c>
      <c r="AH26" s="247">
        <f>IFERROR(('Sim_MIP_Of_(IxI)'!AH26/'MIP(IxI)_TFEVP'!AH26-1)*100,0)</f>
        <v>-2.55351295663786E-13</v>
      </c>
      <c r="AI26" s="247">
        <f>IFERROR(('Sim_MIP_Of_(IxI)'!AI26/'MIP(IxI)_TFEVP'!AI26-1)*100,0)</f>
        <v>-1.9984014443252818E-13</v>
      </c>
      <c r="AJ26" s="247">
        <f>IFERROR(('Sim_MIP_Of_(IxI)'!AJ26/'MIP(IxI)_TFEVP'!AJ26-1)*100,0)</f>
        <v>0</v>
      </c>
      <c r="AK26" s="247">
        <f>IFERROR(('Sim_MIP_Of_(IxI)'!AK26/'MIP(IxI)_TFEVP'!AK26-1)*100,0)</f>
        <v>-4.4408920985006262E-14</v>
      </c>
      <c r="AL26" s="247">
        <f>IFERROR(('Sim_MIP_Of_(IxI)'!AL26/'MIP(IxI)_TFEVP'!AL26-1)*100,0)</f>
        <v>-9.9920072216264089E-14</v>
      </c>
      <c r="AM26" s="247">
        <f>IFERROR(('Sim_MIP_Of_(IxI)'!AM26/'MIP(IxI)_TFEVP'!AM26-1)*100,0)</f>
        <v>2.2204460492503131E-13</v>
      </c>
      <c r="AN26" s="247">
        <f>IFERROR(('Sim_MIP_Of_(IxI)'!AN26/'MIP(IxI)_TFEVP'!AN26-1)*100,0)</f>
        <v>-2.2204460492503131E-14</v>
      </c>
      <c r="AO26" s="247">
        <f>IFERROR(('Sim_MIP_Of_(IxI)'!AO26/'MIP(IxI)_TFEVP'!AO26-1)*100,0)</f>
        <v>-1.4432899320127035E-13</v>
      </c>
      <c r="AP26" s="247">
        <f>IFERROR(('Sim_MIP_Of_(IxI)'!AP26/'MIP(IxI)_TFEVP'!AP26-1)*100,0)</f>
        <v>-1.2212453270876722E-13</v>
      </c>
      <c r="AQ26" s="247">
        <f>IFERROR(('Sim_MIP_Of_(IxI)'!AQ26/'MIP(IxI)_TFEVP'!AQ26-1)*100,0)</f>
        <v>1.5543122344752192E-13</v>
      </c>
      <c r="AR26" s="247">
        <f>IFERROR(('Sim_MIP_Of_(IxI)'!AR26/'MIP(IxI)_TFEVP'!AR26-1)*100,0)</f>
        <v>-3.219646771412954E-13</v>
      </c>
      <c r="AS26" s="247">
        <f>IFERROR(('Sim_MIP_Of_(IxI)'!AS26/'MIP(IxI)_TFEVP'!AS26-1)*100,0)</f>
        <v>-1.6653345369377348E-13</v>
      </c>
      <c r="AT26" s="247">
        <f>IFERROR(('Sim_MIP_Of_(IxI)'!AT26/'MIP(IxI)_TFEVP'!AT26-1)*100,0)</f>
        <v>-1.3322676295501878E-13</v>
      </c>
      <c r="AU26" s="247">
        <f>IFERROR(('Sim_MIP_Of_(IxI)'!AU26/'MIP(IxI)_TFEVP'!AU26-1)*100,0)</f>
        <v>-2.4424906541753444E-13</v>
      </c>
      <c r="AV26" s="247">
        <f>IFERROR(('Sim_MIP_Of_(IxI)'!AV26/'MIP(IxI)_TFEVP'!AV26-1)*100,0)</f>
        <v>-2.2204460492503131E-13</v>
      </c>
      <c r="AW26" s="247">
        <f>IFERROR(('Sim_MIP_Of_(IxI)'!AW26/'MIP(IxI)_TFEVP'!AW26-1)*100,0)</f>
        <v>-3.5527136788005009E-13</v>
      </c>
      <c r="AX26" s="247">
        <f>IFERROR(('Sim_MIP_Of_(IxI)'!AX26/'MIP(IxI)_TFEVP'!AX26-1)*100,0)</f>
        <v>2.6645352591003757E-13</v>
      </c>
      <c r="AY26" s="247">
        <f>IFERROR(('Sim_MIP_Of_(IxI)'!AY26/'MIP(IxI)_TFEVP'!AY26-1)*100,0)</f>
        <v>-3.6637359812630166E-13</v>
      </c>
      <c r="AZ26" s="247">
        <f>IFERROR(('Sim_MIP_Of_(IxI)'!AZ26/'MIP(IxI)_TFEVP'!AZ26-1)*100,0)</f>
        <v>-1.1102230246251565E-14</v>
      </c>
      <c r="BA26" s="247">
        <f>IFERROR(('Sim_MIP_Of_(IxI)'!BA26/'MIP(IxI)_TFEVP'!BA26-1)*100,0)</f>
        <v>-4.4408920985006262E-14</v>
      </c>
      <c r="BB26" s="247">
        <f>IFERROR(('Sim_MIP_Of_(IxI)'!BB26/'MIP(IxI)_TFEVP'!BB26-1)*100,0)</f>
        <v>-1.2212453270876722E-13</v>
      </c>
      <c r="BC26" s="247">
        <f>IFERROR(('Sim_MIP_Of_(IxI)'!BC26/'MIP(IxI)_TFEVP'!BC26-1)*100,0)</f>
        <v>2.2204460492503131E-13</v>
      </c>
      <c r="BD26" s="247">
        <f>IFERROR(('Sim_MIP_Of_(IxI)'!BD26/'MIP(IxI)_TFEVP'!BD26-1)*100,0)</f>
        <v>6.6613381477509392E-14</v>
      </c>
      <c r="BE26" s="247">
        <f>IFERROR(('Sim_MIP_Of_(IxI)'!BE26/'MIP(IxI)_TFEVP'!BE26-1)*100,0)</f>
        <v>-3.6637359812630166E-13</v>
      </c>
      <c r="BF26" s="247">
        <f>IFERROR(('Sim_MIP_Of_(IxI)'!BF26/'MIP(IxI)_TFEVP'!BF26-1)*100,0)</f>
        <v>-2.2204460492503131E-14</v>
      </c>
      <c r="BG26" s="247">
        <f>IFERROR(('Sim_MIP_Of_(IxI)'!BG26/'MIP(IxI)_TFEVP'!BG26-1)*100,0)</f>
        <v>-3.8857805861880479E-13</v>
      </c>
      <c r="BH26" s="247">
        <f>IFERROR(('Sim_MIP_Of_(IxI)'!BH26/'MIP(IxI)_TFEVP'!BH26-1)*100,0)</f>
        <v>-9.9920072216264089E-14</v>
      </c>
      <c r="BI26" s="247">
        <f>IFERROR(('Sim_MIP_Of_(IxI)'!BI26/'MIP(IxI)_TFEVP'!BI26-1)*100,0)</f>
        <v>-3.3306690738754696E-13</v>
      </c>
      <c r="BJ26" s="247">
        <f>IFERROR(('Sim_MIP_Of_(IxI)'!BJ26/'MIP(IxI)_TFEVP'!BJ26-1)*100,0)</f>
        <v>-3.6637359812630166E-13</v>
      </c>
      <c r="BK26" s="247">
        <f>IFERROR(('Sim_MIP_Of_(IxI)'!BK26/'MIP(IxI)_TFEVP'!BK26-1)*100,0)</f>
        <v>-4.7739590058881731E-13</v>
      </c>
      <c r="BL26" s="247">
        <f>IFERROR(('Sim_MIP_Of_(IxI)'!BL26/'MIP(IxI)_TFEVP'!BL26-1)*100,0)</f>
        <v>-3.3306690738754696E-13</v>
      </c>
      <c r="BM26" s="247">
        <f>IFERROR(('Sim_MIP_Of_(IxI)'!BM26/'MIP(IxI)_TFEVP'!BM26-1)*100,0)</f>
        <v>2.2204460492503131E-14</v>
      </c>
      <c r="BN26" s="247">
        <f>IFERROR(('Sim_MIP_Of_(IxI)'!BN26/'MIP(IxI)_TFEVP'!BN26-1)*100,0)</f>
        <v>0</v>
      </c>
      <c r="BO26" s="247">
        <f>IFERROR(('Sim_MIP_Of_(IxI)'!BO26/'MIP(IxI)_TFEVP'!BO26-1)*100,0)</f>
        <v>-5.5511151231257827E-14</v>
      </c>
      <c r="BP26" s="247">
        <f>IFERROR(('Sim_MIP_Of_(IxI)'!BP26/'MIP(IxI)_TFEVP'!BP26-1)*100,0)</f>
        <v>-9.9920072216264089E-14</v>
      </c>
      <c r="BQ26" s="247">
        <f>IFERROR(('Sim_MIP_Of_(IxI)'!BQ26/'MIP(IxI)_TFEVP'!BQ26-1)*100,0)</f>
        <v>-7.7715611723760958E-14</v>
      </c>
      <c r="BR26" s="247">
        <f>IFERROR(('Sim_MIP_Of_(IxI)'!BR26/'MIP(IxI)_TFEVP'!BR26-1)*100,0)</f>
        <v>-2.9976021664879227E-13</v>
      </c>
      <c r="BS26" s="247">
        <f>IFERROR(('Sim_MIP_Of_(IxI)'!BS26/'MIP(IxI)_TFEVP'!BS26-1)*100,0)</f>
        <v>-2.3314683517128287E-13</v>
      </c>
      <c r="BT26" s="247">
        <f>IFERROR(('Sim_MIP_Of_(IxI)'!BT26/'MIP(IxI)_TFEVP'!BT26-1)*100,0)</f>
        <v>6.6613381477509392E-14</v>
      </c>
      <c r="BU26" s="247">
        <f>IFERROR(('Sim_MIP_Of_(IxI)'!BU26/'MIP(IxI)_TFEVP'!BU26-1)*100,0)</f>
        <v>-7.7715611723760958E-14</v>
      </c>
      <c r="BV26" s="247">
        <f>IFERROR(('Sim_MIP_Of_(IxI)'!BV26/'MIP(IxI)_TFEVP'!BV26-1)*100,0)</f>
        <v>-5.5511151231257827E-13</v>
      </c>
      <c r="BW26" s="247">
        <f>IFERROR(('Sim_MIP_Of_(IxI)'!BW26/'MIP(IxI)_TFEVP'!BW26-1)*100,0)</f>
        <v>-3.3306690738754696E-14</v>
      </c>
      <c r="BX26" s="247">
        <f>IFERROR(('Sim_MIP_Of_(IxI)'!BX26/'MIP(IxI)_TFEVP'!BX26-1)*100,0)</f>
        <v>6.6613381477509392E-14</v>
      </c>
      <c r="BY26" s="247">
        <f>IFERROR(('Sim_MIP_Of_(IxI)'!BY26/'MIP(IxI)_TFEVP'!BY26-1)*100,0)</f>
        <v>-6.6613381477509392E-14</v>
      </c>
      <c r="BZ26" s="247">
        <f>IFERROR(('Sim_MIP_Of_(IxI)'!BZ26/'MIP(IxI)_TFEVP'!BZ26-1)*100,0)</f>
        <v>-2.55351295663786E-13</v>
      </c>
      <c r="CA26" s="265">
        <f>IFERROR(('Sim_MIP_Of_(IxI)'!CA26/'MIP(IxI)_TFEVP'!CA26-1)*100,0)</f>
        <v>0</v>
      </c>
      <c r="CB26" s="256">
        <f>IFERROR(('Sim_MIP_Of_(IxI)'!CB26/'MIP(IxI)_TFEVP'!CB26-1)*100,0)</f>
        <v>-9.9920072216264089E-14</v>
      </c>
      <c r="CC26" s="246">
        <f>IFERROR(('Sim_MIP_Of_(IxI)'!CC26/'MIP(IxI)_TFEVP'!CC26-1)*100,0)</f>
        <v>-3.3306690738754696E-14</v>
      </c>
      <c r="CD26" s="247">
        <f>IFERROR(('Sim_MIP_Of_(IxI)'!CD26/'MIP(IxI)_TFEVP'!CD26-1)*100,0)</f>
        <v>0</v>
      </c>
      <c r="CE26" s="247">
        <f>IFERROR(('Sim_MIP_Of_(IxI)'!CE26/'MIP(IxI)_TFEVP'!CE26-1)*100,0)</f>
        <v>0</v>
      </c>
      <c r="CF26" s="247">
        <f>IFERROR(('Sim_MIP_Of_(IxI)'!CF26/'MIP(IxI)_TFEVP'!CF26-1)*100,0)</f>
        <v>-3.6637359812630166E-13</v>
      </c>
      <c r="CG26" s="247">
        <f>IFERROR(('Sim_MIP_Of_(IxI)'!CG26/'MIP(IxI)_TFEVP'!CG26-1)*100,0)</f>
        <v>4.4408920985006262E-14</v>
      </c>
      <c r="CH26" s="248">
        <f>IFERROR(('Sim_MIP_Of_(IxI)'!CH26/'MIP(IxI)_TFEVP'!CH26-1)*100,0)</f>
        <v>-3.3306690738754696E-13</v>
      </c>
      <c r="CI26" s="279">
        <f>IFERROR(('Sim_MIP_Of_(IxI)'!CI26/'MIP(IxI)_TFEVP'!CI26-1)*100,0)</f>
        <v>-1.8873791418627661E-13</v>
      </c>
    </row>
    <row r="27" spans="1:87" ht="19.5" x14ac:dyDescent="0.25">
      <c r="A27" s="30"/>
      <c r="B27" s="42" t="s">
        <v>18</v>
      </c>
      <c r="C27" s="43" t="s">
        <v>129</v>
      </c>
      <c r="D27" s="246">
        <f>IFERROR(('Sim_MIP_Of_(IxI)'!D27/'MIP(IxI)_TFEVP'!D27-1)*100,0)</f>
        <v>0</v>
      </c>
      <c r="E27" s="247">
        <f>IFERROR(('Sim_MIP_Of_(IxI)'!E27/'MIP(IxI)_TFEVP'!E27-1)*100,0)</f>
        <v>0</v>
      </c>
      <c r="F27" s="247">
        <f>IFERROR(('Sim_MIP_Of_(IxI)'!F27/'MIP(IxI)_TFEVP'!F27-1)*100,0)</f>
        <v>0</v>
      </c>
      <c r="G27" s="247">
        <f>IFERROR(('Sim_MIP_Of_(IxI)'!G27/'MIP(IxI)_TFEVP'!G27-1)*100,0)</f>
        <v>0</v>
      </c>
      <c r="H27" s="247">
        <f>IFERROR(('Sim_MIP_Of_(IxI)'!H27/'MIP(IxI)_TFEVP'!H27-1)*100,0)</f>
        <v>0</v>
      </c>
      <c r="I27" s="247">
        <f>IFERROR(('Sim_MIP_Of_(IxI)'!I27/'MIP(IxI)_TFEVP'!I27-1)*100,0)</f>
        <v>0</v>
      </c>
      <c r="J27" s="247">
        <f>IFERROR(('Sim_MIP_Of_(IxI)'!J27/'MIP(IxI)_TFEVP'!J27-1)*100,0)</f>
        <v>0</v>
      </c>
      <c r="K27" s="247">
        <f>IFERROR(('Sim_MIP_Of_(IxI)'!K27/'MIP(IxI)_TFEVP'!K27-1)*100,0)</f>
        <v>0</v>
      </c>
      <c r="L27" s="247">
        <f>IFERROR(('Sim_MIP_Of_(IxI)'!L27/'MIP(IxI)_TFEVP'!L27-1)*100,0)</f>
        <v>0</v>
      </c>
      <c r="M27" s="247">
        <f>IFERROR(('Sim_MIP_Of_(IxI)'!M27/'MIP(IxI)_TFEVP'!M27-1)*100,0)</f>
        <v>0</v>
      </c>
      <c r="N27" s="247">
        <f>IFERROR(('Sim_MIP_Of_(IxI)'!N27/'MIP(IxI)_TFEVP'!N27-1)*100,0)</f>
        <v>0</v>
      </c>
      <c r="O27" s="247">
        <f>IFERROR(('Sim_MIP_Of_(IxI)'!O27/'MIP(IxI)_TFEVP'!O27-1)*100,0)</f>
        <v>2.2204460492503131E-14</v>
      </c>
      <c r="P27" s="247">
        <f>IFERROR(('Sim_MIP_Of_(IxI)'!P27/'MIP(IxI)_TFEVP'!P27-1)*100,0)</f>
        <v>0</v>
      </c>
      <c r="Q27" s="247">
        <f>IFERROR(('Sim_MIP_Of_(IxI)'!Q27/'MIP(IxI)_TFEVP'!Q27-1)*100,0)</f>
        <v>0</v>
      </c>
      <c r="R27" s="247">
        <f>IFERROR(('Sim_MIP_Of_(IxI)'!R27/'MIP(IxI)_TFEVP'!R27-1)*100,0)</f>
        <v>0</v>
      </c>
      <c r="S27" s="247">
        <f>IFERROR(('Sim_MIP_Of_(IxI)'!S27/'MIP(IxI)_TFEVP'!S27-1)*100,0)</f>
        <v>0</v>
      </c>
      <c r="T27" s="247">
        <f>IFERROR(('Sim_MIP_Of_(IxI)'!T27/'MIP(IxI)_TFEVP'!T27-1)*100,0)</f>
        <v>0</v>
      </c>
      <c r="U27" s="247">
        <f>IFERROR(('Sim_MIP_Of_(IxI)'!U27/'MIP(IxI)_TFEVP'!U27-1)*100,0)</f>
        <v>0</v>
      </c>
      <c r="V27" s="247">
        <f>IFERROR(('Sim_MIP_Of_(IxI)'!V27/'MIP(IxI)_TFEVP'!V27-1)*100,0)</f>
        <v>0</v>
      </c>
      <c r="W27" s="247">
        <f>IFERROR(('Sim_MIP_Of_(IxI)'!W27/'MIP(IxI)_TFEVP'!W27-1)*100,0)</f>
        <v>0</v>
      </c>
      <c r="X27" s="247">
        <f>IFERROR(('Sim_MIP_Of_(IxI)'!X27/'MIP(IxI)_TFEVP'!X27-1)*100,0)</f>
        <v>0</v>
      </c>
      <c r="Y27" s="247">
        <f>IFERROR(('Sim_MIP_Of_(IxI)'!Y27/'MIP(IxI)_TFEVP'!Y27-1)*100,0)</f>
        <v>0</v>
      </c>
      <c r="Z27" s="247">
        <f>IFERROR(('Sim_MIP_Of_(IxI)'!Z27/'MIP(IxI)_TFEVP'!Z27-1)*100,0)</f>
        <v>0</v>
      </c>
      <c r="AA27" s="247">
        <f>IFERROR(('Sim_MIP_Of_(IxI)'!AA27/'MIP(IxI)_TFEVP'!AA27-1)*100,0)</f>
        <v>0</v>
      </c>
      <c r="AB27" s="247">
        <f>IFERROR(('Sim_MIP_Of_(IxI)'!AB27/'MIP(IxI)_TFEVP'!AB27-1)*100,0)</f>
        <v>0</v>
      </c>
      <c r="AC27" s="247">
        <f>IFERROR(('Sim_MIP_Of_(IxI)'!AC27/'MIP(IxI)_TFEVP'!AC27-1)*100,0)</f>
        <v>0</v>
      </c>
      <c r="AD27" s="247">
        <f>IFERROR(('Sim_MIP_Of_(IxI)'!AD27/'MIP(IxI)_TFEVP'!AD27-1)*100,0)</f>
        <v>0</v>
      </c>
      <c r="AE27" s="247">
        <f>IFERROR(('Sim_MIP_Of_(IxI)'!AE27/'MIP(IxI)_TFEVP'!AE27-1)*100,0)</f>
        <v>0</v>
      </c>
      <c r="AF27" s="247">
        <f>IFERROR(('Sim_MIP_Of_(IxI)'!AF27/'MIP(IxI)_TFEVP'!AF27-1)*100,0)</f>
        <v>-3.219646771412954E-13</v>
      </c>
      <c r="AG27" s="247">
        <f>IFERROR(('Sim_MIP_Of_(IxI)'!AG27/'MIP(IxI)_TFEVP'!AG27-1)*100,0)</f>
        <v>0</v>
      </c>
      <c r="AH27" s="247">
        <f>IFERROR(('Sim_MIP_Of_(IxI)'!AH27/'MIP(IxI)_TFEVP'!AH27-1)*100,0)</f>
        <v>0</v>
      </c>
      <c r="AI27" s="247">
        <f>IFERROR(('Sim_MIP_Of_(IxI)'!AI27/'MIP(IxI)_TFEVP'!AI27-1)*100,0)</f>
        <v>0</v>
      </c>
      <c r="AJ27" s="247">
        <f>IFERROR(('Sim_MIP_Of_(IxI)'!AJ27/'MIP(IxI)_TFEVP'!AJ27-1)*100,0)</f>
        <v>0</v>
      </c>
      <c r="AK27" s="247">
        <f>IFERROR(('Sim_MIP_Of_(IxI)'!AK27/'MIP(IxI)_TFEVP'!AK27-1)*100,0)</f>
        <v>0</v>
      </c>
      <c r="AL27" s="247">
        <f>IFERROR(('Sim_MIP_Of_(IxI)'!AL27/'MIP(IxI)_TFEVP'!AL27-1)*100,0)</f>
        <v>0</v>
      </c>
      <c r="AM27" s="247">
        <f>IFERROR(('Sim_MIP_Of_(IxI)'!AM27/'MIP(IxI)_TFEVP'!AM27-1)*100,0)</f>
        <v>0</v>
      </c>
      <c r="AN27" s="247">
        <f>IFERROR(('Sim_MIP_Of_(IxI)'!AN27/'MIP(IxI)_TFEVP'!AN27-1)*100,0)</f>
        <v>0</v>
      </c>
      <c r="AO27" s="247">
        <f>IFERROR(('Sim_MIP_Of_(IxI)'!AO27/'MIP(IxI)_TFEVP'!AO27-1)*100,0)</f>
        <v>0</v>
      </c>
      <c r="AP27" s="247">
        <f>IFERROR(('Sim_MIP_Of_(IxI)'!AP27/'MIP(IxI)_TFEVP'!AP27-1)*100,0)</f>
        <v>0</v>
      </c>
      <c r="AQ27" s="247">
        <f>IFERROR(('Sim_MIP_Of_(IxI)'!AQ27/'MIP(IxI)_TFEVP'!AQ27-1)*100,0)</f>
        <v>0</v>
      </c>
      <c r="AR27" s="247">
        <f>IFERROR(('Sim_MIP_Of_(IxI)'!AR27/'MIP(IxI)_TFEVP'!AR27-1)*100,0)</f>
        <v>0</v>
      </c>
      <c r="AS27" s="247">
        <f>IFERROR(('Sim_MIP_Of_(IxI)'!AS27/'MIP(IxI)_TFEVP'!AS27-1)*100,0)</f>
        <v>0</v>
      </c>
      <c r="AT27" s="247">
        <f>IFERROR(('Sim_MIP_Of_(IxI)'!AT27/'MIP(IxI)_TFEVP'!AT27-1)*100,0)</f>
        <v>0</v>
      </c>
      <c r="AU27" s="247">
        <f>IFERROR(('Sim_MIP_Of_(IxI)'!AU27/'MIP(IxI)_TFEVP'!AU27-1)*100,0)</f>
        <v>0</v>
      </c>
      <c r="AV27" s="247">
        <f>IFERROR(('Sim_MIP_Of_(IxI)'!AV27/'MIP(IxI)_TFEVP'!AV27-1)*100,0)</f>
        <v>0</v>
      </c>
      <c r="AW27" s="247">
        <f>IFERROR(('Sim_MIP_Of_(IxI)'!AW27/'MIP(IxI)_TFEVP'!AW27-1)*100,0)</f>
        <v>0</v>
      </c>
      <c r="AX27" s="247">
        <f>IFERROR(('Sim_MIP_Of_(IxI)'!AX27/'MIP(IxI)_TFEVP'!AX27-1)*100,0)</f>
        <v>0</v>
      </c>
      <c r="AY27" s="247">
        <f>IFERROR(('Sim_MIP_Of_(IxI)'!AY27/'MIP(IxI)_TFEVP'!AY27-1)*100,0)</f>
        <v>0</v>
      </c>
      <c r="AZ27" s="247">
        <f>IFERROR(('Sim_MIP_Of_(IxI)'!AZ27/'MIP(IxI)_TFEVP'!AZ27-1)*100,0)</f>
        <v>0</v>
      </c>
      <c r="BA27" s="247">
        <f>IFERROR(('Sim_MIP_Of_(IxI)'!BA27/'MIP(IxI)_TFEVP'!BA27-1)*100,0)</f>
        <v>0</v>
      </c>
      <c r="BB27" s="247">
        <f>IFERROR(('Sim_MIP_Of_(IxI)'!BB27/'MIP(IxI)_TFEVP'!BB27-1)*100,0)</f>
        <v>0</v>
      </c>
      <c r="BC27" s="247">
        <f>IFERROR(('Sim_MIP_Of_(IxI)'!BC27/'MIP(IxI)_TFEVP'!BC27-1)*100,0)</f>
        <v>0</v>
      </c>
      <c r="BD27" s="247">
        <f>IFERROR(('Sim_MIP_Of_(IxI)'!BD27/'MIP(IxI)_TFEVP'!BD27-1)*100,0)</f>
        <v>0</v>
      </c>
      <c r="BE27" s="247">
        <f>IFERROR(('Sim_MIP_Of_(IxI)'!BE27/'MIP(IxI)_TFEVP'!BE27-1)*100,0)</f>
        <v>0</v>
      </c>
      <c r="BF27" s="247">
        <f>IFERROR(('Sim_MIP_Of_(IxI)'!BF27/'MIP(IxI)_TFEVP'!BF27-1)*100,0)</f>
        <v>0</v>
      </c>
      <c r="BG27" s="247">
        <f>IFERROR(('Sim_MIP_Of_(IxI)'!BG27/'MIP(IxI)_TFEVP'!BG27-1)*100,0)</f>
        <v>0</v>
      </c>
      <c r="BH27" s="247">
        <f>IFERROR(('Sim_MIP_Of_(IxI)'!BH27/'MIP(IxI)_TFEVP'!BH27-1)*100,0)</f>
        <v>0</v>
      </c>
      <c r="BI27" s="247">
        <f>IFERROR(('Sim_MIP_Of_(IxI)'!BI27/'MIP(IxI)_TFEVP'!BI27-1)*100,0)</f>
        <v>0</v>
      </c>
      <c r="BJ27" s="247">
        <f>IFERROR(('Sim_MIP_Of_(IxI)'!BJ27/'MIP(IxI)_TFEVP'!BJ27-1)*100,0)</f>
        <v>0</v>
      </c>
      <c r="BK27" s="247">
        <f>IFERROR(('Sim_MIP_Of_(IxI)'!BK27/'MIP(IxI)_TFEVP'!BK27-1)*100,0)</f>
        <v>0</v>
      </c>
      <c r="BL27" s="247">
        <f>IFERROR(('Sim_MIP_Of_(IxI)'!BL27/'MIP(IxI)_TFEVP'!BL27-1)*100,0)</f>
        <v>0</v>
      </c>
      <c r="BM27" s="247">
        <f>IFERROR(('Sim_MIP_Of_(IxI)'!BM27/'MIP(IxI)_TFEVP'!BM27-1)*100,0)</f>
        <v>1.3322676295501878E-13</v>
      </c>
      <c r="BN27" s="247">
        <f>IFERROR(('Sim_MIP_Of_(IxI)'!BN27/'MIP(IxI)_TFEVP'!BN27-1)*100,0)</f>
        <v>-2.4424906541753444E-13</v>
      </c>
      <c r="BO27" s="247">
        <f>IFERROR(('Sim_MIP_Of_(IxI)'!BO27/'MIP(IxI)_TFEVP'!BO27-1)*100,0)</f>
        <v>0</v>
      </c>
      <c r="BP27" s="247">
        <f>IFERROR(('Sim_MIP_Of_(IxI)'!BP27/'MIP(IxI)_TFEVP'!BP27-1)*100,0)</f>
        <v>0</v>
      </c>
      <c r="BQ27" s="247">
        <f>IFERROR(('Sim_MIP_Of_(IxI)'!BQ27/'MIP(IxI)_TFEVP'!BQ27-1)*100,0)</f>
        <v>0</v>
      </c>
      <c r="BR27" s="247">
        <f>IFERROR(('Sim_MIP_Of_(IxI)'!BR27/'MIP(IxI)_TFEVP'!BR27-1)*100,0)</f>
        <v>0</v>
      </c>
      <c r="BS27" s="247">
        <f>IFERROR(('Sim_MIP_Of_(IxI)'!BS27/'MIP(IxI)_TFEVP'!BS27-1)*100,0)</f>
        <v>0</v>
      </c>
      <c r="BT27" s="247">
        <f>IFERROR(('Sim_MIP_Of_(IxI)'!BT27/'MIP(IxI)_TFEVP'!BT27-1)*100,0)</f>
        <v>0</v>
      </c>
      <c r="BU27" s="247">
        <f>IFERROR(('Sim_MIP_Of_(IxI)'!BU27/'MIP(IxI)_TFEVP'!BU27-1)*100,0)</f>
        <v>0</v>
      </c>
      <c r="BV27" s="247">
        <f>IFERROR(('Sim_MIP_Of_(IxI)'!BV27/'MIP(IxI)_TFEVP'!BV27-1)*100,0)</f>
        <v>0</v>
      </c>
      <c r="BW27" s="247">
        <f>IFERROR(('Sim_MIP_Of_(IxI)'!BW27/'MIP(IxI)_TFEVP'!BW27-1)*100,0)</f>
        <v>0</v>
      </c>
      <c r="BX27" s="247">
        <f>IFERROR(('Sim_MIP_Of_(IxI)'!BX27/'MIP(IxI)_TFEVP'!BX27-1)*100,0)</f>
        <v>0</v>
      </c>
      <c r="BY27" s="247">
        <f>IFERROR(('Sim_MIP_Of_(IxI)'!BY27/'MIP(IxI)_TFEVP'!BY27-1)*100,0)</f>
        <v>0</v>
      </c>
      <c r="BZ27" s="247">
        <f>IFERROR(('Sim_MIP_Of_(IxI)'!BZ27/'MIP(IxI)_TFEVP'!BZ27-1)*100,0)</f>
        <v>-5.5511151231257827E-14</v>
      </c>
      <c r="CA27" s="265">
        <f>IFERROR(('Sim_MIP_Of_(IxI)'!CA27/'MIP(IxI)_TFEVP'!CA27-1)*100,0)</f>
        <v>0</v>
      </c>
      <c r="CB27" s="256">
        <f>IFERROR(('Sim_MIP_Of_(IxI)'!CB27/'MIP(IxI)_TFEVP'!CB27-1)*100,0)</f>
        <v>-1.1102230246251565E-13</v>
      </c>
      <c r="CC27" s="246">
        <f>IFERROR(('Sim_MIP_Of_(IxI)'!CC27/'MIP(IxI)_TFEVP'!CC27-1)*100,0)</f>
        <v>6.6613381477509392E-14</v>
      </c>
      <c r="CD27" s="247">
        <f>IFERROR(('Sim_MIP_Of_(IxI)'!CD27/'MIP(IxI)_TFEVP'!CD27-1)*100,0)</f>
        <v>0</v>
      </c>
      <c r="CE27" s="247">
        <f>IFERROR(('Sim_MIP_Of_(IxI)'!CE27/'MIP(IxI)_TFEVP'!CE27-1)*100,0)</f>
        <v>0</v>
      </c>
      <c r="CF27" s="247">
        <f>IFERROR(('Sim_MIP_Of_(IxI)'!CF27/'MIP(IxI)_TFEVP'!CF27-1)*100,0)</f>
        <v>0</v>
      </c>
      <c r="CG27" s="247">
        <f>IFERROR(('Sim_MIP_Of_(IxI)'!CG27/'MIP(IxI)_TFEVP'!CG27-1)*100,0)</f>
        <v>-8.8817841970012523E-14</v>
      </c>
      <c r="CH27" s="248">
        <f>IFERROR(('Sim_MIP_Of_(IxI)'!CH27/'MIP(IxI)_TFEVP'!CH27-1)*100,0)</f>
        <v>-1.3322676295501878E-13</v>
      </c>
      <c r="CI27" s="279">
        <f>IFERROR(('Sim_MIP_Of_(IxI)'!CI27/'MIP(IxI)_TFEVP'!CI27-1)*100,0)</f>
        <v>-1.3322676295501878E-13</v>
      </c>
    </row>
    <row r="28" spans="1:87" ht="19.5" x14ac:dyDescent="0.25">
      <c r="A28" s="30"/>
      <c r="B28" s="42" t="s">
        <v>19</v>
      </c>
      <c r="C28" s="43" t="s">
        <v>130</v>
      </c>
      <c r="D28" s="246">
        <f>IFERROR(('Sim_MIP_Of_(IxI)'!D28/'MIP(IxI)_TFEVP'!D28-1)*100,0)</f>
        <v>3.1086244689504383E-13</v>
      </c>
      <c r="E28" s="247">
        <f>IFERROR(('Sim_MIP_Of_(IxI)'!E28/'MIP(IxI)_TFEVP'!E28-1)*100,0)</f>
        <v>6.6613381477509392E-13</v>
      </c>
      <c r="F28" s="247">
        <f>IFERROR(('Sim_MIP_Of_(IxI)'!F28/'MIP(IxI)_TFEVP'!F28-1)*100,0)</f>
        <v>6.6613381477509392E-14</v>
      </c>
      <c r="G28" s="247">
        <f>IFERROR(('Sim_MIP_Of_(IxI)'!G28/'MIP(IxI)_TFEVP'!G28-1)*100,0)</f>
        <v>3.1086244689504383E-13</v>
      </c>
      <c r="H28" s="247">
        <f>IFERROR(('Sim_MIP_Of_(IxI)'!H28/'MIP(IxI)_TFEVP'!H28-1)*100,0)</f>
        <v>-6.6613381477509392E-14</v>
      </c>
      <c r="I28" s="247">
        <f>IFERROR(('Sim_MIP_Of_(IxI)'!I28/'MIP(IxI)_TFEVP'!I28-1)*100,0)</f>
        <v>1.5543122344752192E-13</v>
      </c>
      <c r="J28" s="247">
        <f>IFERROR(('Sim_MIP_Of_(IxI)'!J28/'MIP(IxI)_TFEVP'!J28-1)*100,0)</f>
        <v>3.1086244689504383E-13</v>
      </c>
      <c r="K28" s="247">
        <f>IFERROR(('Sim_MIP_Of_(IxI)'!K28/'MIP(IxI)_TFEVP'!K28-1)*100,0)</f>
        <v>1.3322676295501878E-13</v>
      </c>
      <c r="L28" s="247">
        <f>IFERROR(('Sim_MIP_Of_(IxI)'!L28/'MIP(IxI)_TFEVP'!L28-1)*100,0)</f>
        <v>-5.5511151231257827E-14</v>
      </c>
      <c r="M28" s="247">
        <f>IFERROR(('Sim_MIP_Of_(IxI)'!M28/'MIP(IxI)_TFEVP'!M28-1)*100,0)</f>
        <v>4.4408920985006262E-14</v>
      </c>
      <c r="N28" s="247">
        <f>IFERROR(('Sim_MIP_Of_(IxI)'!N28/'MIP(IxI)_TFEVP'!N28-1)*100,0)</f>
        <v>2.886579864025407E-13</v>
      </c>
      <c r="O28" s="247">
        <f>IFERROR(('Sim_MIP_Of_(IxI)'!O28/'MIP(IxI)_TFEVP'!O28-1)*100,0)</f>
        <v>5.773159728050814E-13</v>
      </c>
      <c r="P28" s="247">
        <f>IFERROR(('Sim_MIP_Of_(IxI)'!P28/'MIP(IxI)_TFEVP'!P28-1)*100,0)</f>
        <v>3.7747582837255322E-13</v>
      </c>
      <c r="Q28" s="247">
        <f>IFERROR(('Sim_MIP_Of_(IxI)'!Q28/'MIP(IxI)_TFEVP'!Q28-1)*100,0)</f>
        <v>8.8817841970012523E-14</v>
      </c>
      <c r="R28" s="247">
        <f>IFERROR(('Sim_MIP_Of_(IxI)'!R28/'MIP(IxI)_TFEVP'!R28-1)*100,0)</f>
        <v>1.7763568394002505E-13</v>
      </c>
      <c r="S28" s="247">
        <f>IFERROR(('Sim_MIP_Of_(IxI)'!S28/'MIP(IxI)_TFEVP'!S28-1)*100,0)</f>
        <v>-1.1102230246251565E-14</v>
      </c>
      <c r="T28" s="247">
        <f>IFERROR(('Sim_MIP_Of_(IxI)'!T28/'MIP(IxI)_TFEVP'!T28-1)*100,0)</f>
        <v>-2.3314683517128287E-13</v>
      </c>
      <c r="U28" s="247">
        <f>IFERROR(('Sim_MIP_Of_(IxI)'!U28/'MIP(IxI)_TFEVP'!U28-1)*100,0)</f>
        <v>1.3322676295501878E-13</v>
      </c>
      <c r="V28" s="247">
        <f>IFERROR(('Sim_MIP_Of_(IxI)'!V28/'MIP(IxI)_TFEVP'!V28-1)*100,0)</f>
        <v>5.773159728050814E-13</v>
      </c>
      <c r="W28" s="247">
        <f>IFERROR(('Sim_MIP_Of_(IxI)'!W28/'MIP(IxI)_TFEVP'!W28-1)*100,0)</f>
        <v>-1.8873791418627661E-13</v>
      </c>
      <c r="X28" s="247">
        <f>IFERROR(('Sim_MIP_Of_(IxI)'!X28/'MIP(IxI)_TFEVP'!X28-1)*100,0)</f>
        <v>1.3322676295501878E-13</v>
      </c>
      <c r="Y28" s="247">
        <f>IFERROR(('Sim_MIP_Of_(IxI)'!Y28/'MIP(IxI)_TFEVP'!Y28-1)*100,0)</f>
        <v>4.2188474935755949E-13</v>
      </c>
      <c r="Z28" s="247">
        <f>IFERROR(('Sim_MIP_Of_(IxI)'!Z28/'MIP(IxI)_TFEVP'!Z28-1)*100,0)</f>
        <v>2.6645352591003757E-13</v>
      </c>
      <c r="AA28" s="247">
        <f>IFERROR(('Sim_MIP_Of_(IxI)'!AA28/'MIP(IxI)_TFEVP'!AA28-1)*100,0)</f>
        <v>6.6613381477509392E-14</v>
      </c>
      <c r="AB28" s="247">
        <f>IFERROR(('Sim_MIP_Of_(IxI)'!AB28/'MIP(IxI)_TFEVP'!AB28-1)*100,0)</f>
        <v>0</v>
      </c>
      <c r="AC28" s="247">
        <f>IFERROR(('Sim_MIP_Of_(IxI)'!AC28/'MIP(IxI)_TFEVP'!AC28-1)*100,0)</f>
        <v>5.3290705182007514E-13</v>
      </c>
      <c r="AD28" s="247">
        <f>IFERROR(('Sim_MIP_Of_(IxI)'!AD28/'MIP(IxI)_TFEVP'!AD28-1)*100,0)</f>
        <v>8.8817841970012523E-14</v>
      </c>
      <c r="AE28" s="247">
        <f>IFERROR(('Sim_MIP_Of_(IxI)'!AE28/'MIP(IxI)_TFEVP'!AE28-1)*100,0)</f>
        <v>-2.3314683517128287E-13</v>
      </c>
      <c r="AF28" s="247">
        <f>IFERROR(('Sim_MIP_Of_(IxI)'!AF28/'MIP(IxI)_TFEVP'!AF28-1)*100,0)</f>
        <v>2.2204460492503131E-14</v>
      </c>
      <c r="AG28" s="247">
        <f>IFERROR(('Sim_MIP_Of_(IxI)'!AG28/'MIP(IxI)_TFEVP'!AG28-1)*100,0)</f>
        <v>-2.886579864025407E-13</v>
      </c>
      <c r="AH28" s="247">
        <f>IFERROR(('Sim_MIP_Of_(IxI)'!AH28/'MIP(IxI)_TFEVP'!AH28-1)*100,0)</f>
        <v>-1.1102230246251565E-14</v>
      </c>
      <c r="AI28" s="247">
        <f>IFERROR(('Sim_MIP_Of_(IxI)'!AI28/'MIP(IxI)_TFEVP'!AI28-1)*100,0)</f>
        <v>4.4408920985006262E-14</v>
      </c>
      <c r="AJ28" s="247">
        <f>IFERROR(('Sim_MIP_Of_(IxI)'!AJ28/'MIP(IxI)_TFEVP'!AJ28-1)*100,0)</f>
        <v>0</v>
      </c>
      <c r="AK28" s="247">
        <f>IFERROR(('Sim_MIP_Of_(IxI)'!AK28/'MIP(IxI)_TFEVP'!AK28-1)*100,0)</f>
        <v>2.4424906541753444E-13</v>
      </c>
      <c r="AL28" s="247">
        <f>IFERROR(('Sim_MIP_Of_(IxI)'!AL28/'MIP(IxI)_TFEVP'!AL28-1)*100,0)</f>
        <v>2.2204460492503131E-13</v>
      </c>
      <c r="AM28" s="247">
        <f>IFERROR(('Sim_MIP_Of_(IxI)'!AM28/'MIP(IxI)_TFEVP'!AM28-1)*100,0)</f>
        <v>1.9984014443252818E-13</v>
      </c>
      <c r="AN28" s="247">
        <f>IFERROR(('Sim_MIP_Of_(IxI)'!AN28/'MIP(IxI)_TFEVP'!AN28-1)*100,0)</f>
        <v>2.2204460492503131E-14</v>
      </c>
      <c r="AO28" s="247">
        <f>IFERROR(('Sim_MIP_Of_(IxI)'!AO28/'MIP(IxI)_TFEVP'!AO28-1)*100,0)</f>
        <v>2.4424906541753444E-13</v>
      </c>
      <c r="AP28" s="247">
        <f>IFERROR(('Sim_MIP_Of_(IxI)'!AP28/'MIP(IxI)_TFEVP'!AP28-1)*100,0)</f>
        <v>1.5543122344752192E-13</v>
      </c>
      <c r="AQ28" s="247">
        <f>IFERROR(('Sim_MIP_Of_(IxI)'!AQ28/'MIP(IxI)_TFEVP'!AQ28-1)*100,0)</f>
        <v>2.6645352591003757E-13</v>
      </c>
      <c r="AR28" s="247">
        <f>IFERROR(('Sim_MIP_Of_(IxI)'!AR28/'MIP(IxI)_TFEVP'!AR28-1)*100,0)</f>
        <v>2.2204460492503131E-13</v>
      </c>
      <c r="AS28" s="247">
        <f>IFERROR(('Sim_MIP_Of_(IxI)'!AS28/'MIP(IxI)_TFEVP'!AS28-1)*100,0)</f>
        <v>4.4408920985006262E-13</v>
      </c>
      <c r="AT28" s="247">
        <f>IFERROR(('Sim_MIP_Of_(IxI)'!AT28/'MIP(IxI)_TFEVP'!AT28-1)*100,0)</f>
        <v>3.1086244689504383E-13</v>
      </c>
      <c r="AU28" s="247">
        <f>IFERROR(('Sim_MIP_Of_(IxI)'!AU28/'MIP(IxI)_TFEVP'!AU28-1)*100,0)</f>
        <v>6.6613381477509392E-14</v>
      </c>
      <c r="AV28" s="247">
        <f>IFERROR(('Sim_MIP_Of_(IxI)'!AV28/'MIP(IxI)_TFEVP'!AV28-1)*100,0)</f>
        <v>1.1102230246251565E-13</v>
      </c>
      <c r="AW28" s="247">
        <f>IFERROR(('Sim_MIP_Of_(IxI)'!AW28/'MIP(IxI)_TFEVP'!AW28-1)*100,0)</f>
        <v>4.2188474935755949E-13</v>
      </c>
      <c r="AX28" s="247">
        <f>IFERROR(('Sim_MIP_Of_(IxI)'!AX28/'MIP(IxI)_TFEVP'!AX28-1)*100,0)</f>
        <v>1.7763568394002505E-13</v>
      </c>
      <c r="AY28" s="247">
        <f>IFERROR(('Sim_MIP_Of_(IxI)'!AY28/'MIP(IxI)_TFEVP'!AY28-1)*100,0)</f>
        <v>-1.1102230246251565E-13</v>
      </c>
      <c r="AZ28" s="247">
        <f>IFERROR(('Sim_MIP_Of_(IxI)'!AZ28/'MIP(IxI)_TFEVP'!AZ28-1)*100,0)</f>
        <v>1.7763568394002505E-13</v>
      </c>
      <c r="BA28" s="247">
        <f>IFERROR(('Sim_MIP_Of_(IxI)'!BA28/'MIP(IxI)_TFEVP'!BA28-1)*100,0)</f>
        <v>1.9984014443252818E-13</v>
      </c>
      <c r="BB28" s="247">
        <f>IFERROR(('Sim_MIP_Of_(IxI)'!BB28/'MIP(IxI)_TFEVP'!BB28-1)*100,0)</f>
        <v>2.886579864025407E-13</v>
      </c>
      <c r="BC28" s="247">
        <f>IFERROR(('Sim_MIP_Of_(IxI)'!BC28/'MIP(IxI)_TFEVP'!BC28-1)*100,0)</f>
        <v>6.6613381477509392E-14</v>
      </c>
      <c r="BD28" s="247">
        <f>IFERROR(('Sim_MIP_Of_(IxI)'!BD28/'MIP(IxI)_TFEVP'!BD28-1)*100,0)</f>
        <v>2.2204460492503131E-13</v>
      </c>
      <c r="BE28" s="247">
        <f>IFERROR(('Sim_MIP_Of_(IxI)'!BE28/'MIP(IxI)_TFEVP'!BE28-1)*100,0)</f>
        <v>-9.9920072216264089E-14</v>
      </c>
      <c r="BF28" s="247">
        <f>IFERROR(('Sim_MIP_Of_(IxI)'!BF28/'MIP(IxI)_TFEVP'!BF28-1)*100,0)</f>
        <v>-5.5511151231257827E-14</v>
      </c>
      <c r="BG28" s="247">
        <f>IFERROR(('Sim_MIP_Of_(IxI)'!BG28/'MIP(IxI)_TFEVP'!BG28-1)*100,0)</f>
        <v>1.7763568394002505E-13</v>
      </c>
      <c r="BH28" s="247">
        <f>IFERROR(('Sim_MIP_Of_(IxI)'!BH28/'MIP(IxI)_TFEVP'!BH28-1)*100,0)</f>
        <v>3.3306690738754696E-13</v>
      </c>
      <c r="BI28" s="247">
        <f>IFERROR(('Sim_MIP_Of_(IxI)'!BI28/'MIP(IxI)_TFEVP'!BI28-1)*100,0)</f>
        <v>2.4424906541753444E-13</v>
      </c>
      <c r="BJ28" s="247">
        <f>IFERROR(('Sim_MIP_Of_(IxI)'!BJ28/'MIP(IxI)_TFEVP'!BJ28-1)*100,0)</f>
        <v>3.1086244689504383E-13</v>
      </c>
      <c r="BK28" s="247">
        <f>IFERROR(('Sim_MIP_Of_(IxI)'!BK28/'MIP(IxI)_TFEVP'!BK28-1)*100,0)</f>
        <v>2.4424906541753444E-13</v>
      </c>
      <c r="BL28" s="247">
        <f>IFERROR(('Sim_MIP_Of_(IxI)'!BL28/'MIP(IxI)_TFEVP'!BL28-1)*100,0)</f>
        <v>2.4424906541753444E-13</v>
      </c>
      <c r="BM28" s="247">
        <f>IFERROR(('Sim_MIP_Of_(IxI)'!BM28/'MIP(IxI)_TFEVP'!BM28-1)*100,0)</f>
        <v>-1.8873791418627661E-13</v>
      </c>
      <c r="BN28" s="247">
        <f>IFERROR(('Sim_MIP_Of_(IxI)'!BN28/'MIP(IxI)_TFEVP'!BN28-1)*100,0)</f>
        <v>3.9968028886505635E-13</v>
      </c>
      <c r="BO28" s="247">
        <f>IFERROR(('Sim_MIP_Of_(IxI)'!BO28/'MIP(IxI)_TFEVP'!BO28-1)*100,0)</f>
        <v>6.6613381477509392E-14</v>
      </c>
      <c r="BP28" s="247">
        <f>IFERROR(('Sim_MIP_Of_(IxI)'!BP28/'MIP(IxI)_TFEVP'!BP28-1)*100,0)</f>
        <v>1.9984014443252818E-13</v>
      </c>
      <c r="BQ28" s="247">
        <f>IFERROR(('Sim_MIP_Of_(IxI)'!BQ28/'MIP(IxI)_TFEVP'!BQ28-1)*100,0)</f>
        <v>6.6613381477509392E-14</v>
      </c>
      <c r="BR28" s="247">
        <f>IFERROR(('Sim_MIP_Of_(IxI)'!BR28/'MIP(IxI)_TFEVP'!BR28-1)*100,0)</f>
        <v>3.1086244689504383E-13</v>
      </c>
      <c r="BS28" s="247">
        <f>IFERROR(('Sim_MIP_Of_(IxI)'!BS28/'MIP(IxI)_TFEVP'!BS28-1)*100,0)</f>
        <v>1.5543122344752192E-13</v>
      </c>
      <c r="BT28" s="247">
        <f>IFERROR(('Sim_MIP_Of_(IxI)'!BT28/'MIP(IxI)_TFEVP'!BT28-1)*100,0)</f>
        <v>5.5511151231257827E-13</v>
      </c>
      <c r="BU28" s="247">
        <f>IFERROR(('Sim_MIP_Of_(IxI)'!BU28/'MIP(IxI)_TFEVP'!BU28-1)*100,0)</f>
        <v>-3.3306690738754696E-13</v>
      </c>
      <c r="BV28" s="247">
        <f>IFERROR(('Sim_MIP_Of_(IxI)'!BV28/'MIP(IxI)_TFEVP'!BV28-1)*100,0)</f>
        <v>8.8817841970012523E-14</v>
      </c>
      <c r="BW28" s="247">
        <f>IFERROR(('Sim_MIP_Of_(IxI)'!BW28/'MIP(IxI)_TFEVP'!BW28-1)*100,0)</f>
        <v>-1.5543122344752192E-13</v>
      </c>
      <c r="BX28" s="247">
        <f>IFERROR(('Sim_MIP_Of_(IxI)'!BX28/'MIP(IxI)_TFEVP'!BX28-1)*100,0)</f>
        <v>-4.2188474935755949E-13</v>
      </c>
      <c r="BY28" s="247">
        <f>IFERROR(('Sim_MIP_Of_(IxI)'!BY28/'MIP(IxI)_TFEVP'!BY28-1)*100,0)</f>
        <v>3.7747582837255322E-13</v>
      </c>
      <c r="BZ28" s="247">
        <f>IFERROR(('Sim_MIP_Of_(IxI)'!BZ28/'MIP(IxI)_TFEVP'!BZ28-1)*100,0)</f>
        <v>2.886579864025407E-13</v>
      </c>
      <c r="CA28" s="265">
        <f>IFERROR(('Sim_MIP_Of_(IxI)'!CA28/'MIP(IxI)_TFEVP'!CA28-1)*100,0)</f>
        <v>0</v>
      </c>
      <c r="CB28" s="256">
        <f>IFERROR(('Sim_MIP_Of_(IxI)'!CB28/'MIP(IxI)_TFEVP'!CB28-1)*100,0)</f>
        <v>-1.2212453270876722E-13</v>
      </c>
      <c r="CC28" s="246">
        <f>IFERROR(('Sim_MIP_Of_(IxI)'!CC28/'MIP(IxI)_TFEVP'!CC28-1)*100,0)</f>
        <v>2.4424906541753444E-13</v>
      </c>
      <c r="CD28" s="247">
        <f>IFERROR(('Sim_MIP_Of_(IxI)'!CD28/'MIP(IxI)_TFEVP'!CD28-1)*100,0)</f>
        <v>0</v>
      </c>
      <c r="CE28" s="247">
        <f>IFERROR(('Sim_MIP_Of_(IxI)'!CE28/'MIP(IxI)_TFEVP'!CE28-1)*100,0)</f>
        <v>0</v>
      </c>
      <c r="CF28" s="247">
        <f>IFERROR(('Sim_MIP_Of_(IxI)'!CF28/'MIP(IxI)_TFEVP'!CF28-1)*100,0)</f>
        <v>1.3322676295501878E-13</v>
      </c>
      <c r="CG28" s="247">
        <f>IFERROR(('Sim_MIP_Of_(IxI)'!CG28/'MIP(IxI)_TFEVP'!CG28-1)*100,0)</f>
        <v>1.1102230246251565E-13</v>
      </c>
      <c r="CH28" s="248">
        <f>IFERROR(('Sim_MIP_Of_(IxI)'!CH28/'MIP(IxI)_TFEVP'!CH28-1)*100,0)</f>
        <v>2.2204460492503131E-14</v>
      </c>
      <c r="CI28" s="279">
        <f>IFERROR(('Sim_MIP_Of_(IxI)'!CI28/'MIP(IxI)_TFEVP'!CI28-1)*100,0)</f>
        <v>1.1102230246251565E-13</v>
      </c>
    </row>
    <row r="29" spans="1:87" ht="19.5" x14ac:dyDescent="0.25">
      <c r="A29" s="30"/>
      <c r="B29" s="42" t="s">
        <v>20</v>
      </c>
      <c r="C29" s="43" t="s">
        <v>131</v>
      </c>
      <c r="D29" s="246">
        <f>IFERROR(('Sim_MIP_Of_(IxI)'!D29/'MIP(IxI)_TFEVP'!D29-1)*100,0)</f>
        <v>1.3322676295501878E-13</v>
      </c>
      <c r="E29" s="247">
        <f>IFERROR(('Sim_MIP_Of_(IxI)'!E29/'MIP(IxI)_TFEVP'!E29-1)*100,0)</f>
        <v>-4.4408920985006262E-14</v>
      </c>
      <c r="F29" s="247">
        <f>IFERROR(('Sim_MIP_Of_(IxI)'!F29/'MIP(IxI)_TFEVP'!F29-1)*100,0)</f>
        <v>0</v>
      </c>
      <c r="G29" s="247">
        <f>IFERROR(('Sim_MIP_Of_(IxI)'!G29/'MIP(IxI)_TFEVP'!G29-1)*100,0)</f>
        <v>8.8817841970012523E-14</v>
      </c>
      <c r="H29" s="247">
        <f>IFERROR(('Sim_MIP_Of_(IxI)'!H29/'MIP(IxI)_TFEVP'!H29-1)*100,0)</f>
        <v>-2.3314683517128287E-13</v>
      </c>
      <c r="I29" s="247">
        <f>IFERROR(('Sim_MIP_Of_(IxI)'!I29/'MIP(IxI)_TFEVP'!I29-1)*100,0)</f>
        <v>-1.3322676295501878E-13</v>
      </c>
      <c r="J29" s="247">
        <f>IFERROR(('Sim_MIP_Of_(IxI)'!J29/'MIP(IxI)_TFEVP'!J29-1)*100,0)</f>
        <v>-5.5511151231257827E-14</v>
      </c>
      <c r="K29" s="247">
        <f>IFERROR(('Sim_MIP_Of_(IxI)'!K29/'MIP(IxI)_TFEVP'!K29-1)*100,0)</f>
        <v>4.4408920985006262E-14</v>
      </c>
      <c r="L29" s="247">
        <f>IFERROR(('Sim_MIP_Of_(IxI)'!L29/'MIP(IxI)_TFEVP'!L29-1)*100,0)</f>
        <v>-2.55351295663786E-13</v>
      </c>
      <c r="M29" s="247">
        <f>IFERROR(('Sim_MIP_Of_(IxI)'!M29/'MIP(IxI)_TFEVP'!M29-1)*100,0)</f>
        <v>-3.3306690738754696E-14</v>
      </c>
      <c r="N29" s="247">
        <f>IFERROR(('Sim_MIP_Of_(IxI)'!N29/'MIP(IxI)_TFEVP'!N29-1)*100,0)</f>
        <v>1.3322676295501878E-13</v>
      </c>
      <c r="O29" s="247">
        <f>IFERROR(('Sim_MIP_Of_(IxI)'!O29/'MIP(IxI)_TFEVP'!O29-1)*100,0)</f>
        <v>6.6613381477509392E-14</v>
      </c>
      <c r="P29" s="247">
        <f>IFERROR(('Sim_MIP_Of_(IxI)'!P29/'MIP(IxI)_TFEVP'!P29-1)*100,0)</f>
        <v>-4.4408920985006262E-14</v>
      </c>
      <c r="Q29" s="247">
        <f>IFERROR(('Sim_MIP_Of_(IxI)'!Q29/'MIP(IxI)_TFEVP'!Q29-1)*100,0)</f>
        <v>-1.2212453270876722E-13</v>
      </c>
      <c r="R29" s="247">
        <f>IFERROR(('Sim_MIP_Of_(IxI)'!R29/'MIP(IxI)_TFEVP'!R29-1)*100,0)</f>
        <v>-1.6653345369377348E-13</v>
      </c>
      <c r="S29" s="247">
        <f>IFERROR(('Sim_MIP_Of_(IxI)'!S29/'MIP(IxI)_TFEVP'!S29-1)*100,0)</f>
        <v>2.2204460492503131E-13</v>
      </c>
      <c r="T29" s="247">
        <f>IFERROR(('Sim_MIP_Of_(IxI)'!T29/'MIP(IxI)_TFEVP'!T29-1)*100,0)</f>
        <v>6.6613381477509392E-14</v>
      </c>
      <c r="U29" s="247">
        <f>IFERROR(('Sim_MIP_Of_(IxI)'!U29/'MIP(IxI)_TFEVP'!U29-1)*100,0)</f>
        <v>-2.3314683517128287E-13</v>
      </c>
      <c r="V29" s="247">
        <f>IFERROR(('Sim_MIP_Of_(IxI)'!V29/'MIP(IxI)_TFEVP'!V29-1)*100,0)</f>
        <v>-1.5543122344752192E-13</v>
      </c>
      <c r="W29" s="247">
        <f>IFERROR(('Sim_MIP_Of_(IxI)'!W29/'MIP(IxI)_TFEVP'!W29-1)*100,0)</f>
        <v>-6.6613381477509392E-14</v>
      </c>
      <c r="X29" s="247">
        <f>IFERROR(('Sim_MIP_Of_(IxI)'!X29/'MIP(IxI)_TFEVP'!X29-1)*100,0)</f>
        <v>3.1086244689504383E-13</v>
      </c>
      <c r="Y29" s="247">
        <f>IFERROR(('Sim_MIP_Of_(IxI)'!Y29/'MIP(IxI)_TFEVP'!Y29-1)*100,0)</f>
        <v>3.3306690738754696E-13</v>
      </c>
      <c r="Z29" s="247">
        <f>IFERROR(('Sim_MIP_Of_(IxI)'!Z29/'MIP(IxI)_TFEVP'!Z29-1)*100,0)</f>
        <v>-9.9920072216264089E-14</v>
      </c>
      <c r="AA29" s="247">
        <f>IFERROR(('Sim_MIP_Of_(IxI)'!AA29/'MIP(IxI)_TFEVP'!AA29-1)*100,0)</f>
        <v>-9.9920072216264089E-14</v>
      </c>
      <c r="AB29" s="247">
        <f>IFERROR(('Sim_MIP_Of_(IxI)'!AB29/'MIP(IxI)_TFEVP'!AB29-1)*100,0)</f>
        <v>-1.5543122344752192E-13</v>
      </c>
      <c r="AC29" s="247">
        <f>IFERROR(('Sim_MIP_Of_(IxI)'!AC29/'MIP(IxI)_TFEVP'!AC29-1)*100,0)</f>
        <v>3.3306690738754696E-13</v>
      </c>
      <c r="AD29" s="247">
        <f>IFERROR(('Sim_MIP_Of_(IxI)'!AD29/'MIP(IxI)_TFEVP'!AD29-1)*100,0)</f>
        <v>6.6613381477509392E-14</v>
      </c>
      <c r="AE29" s="247">
        <f>IFERROR(('Sim_MIP_Of_(IxI)'!AE29/'MIP(IxI)_TFEVP'!AE29-1)*100,0)</f>
        <v>-3.3306690738754696E-14</v>
      </c>
      <c r="AF29" s="247">
        <f>IFERROR(('Sim_MIP_Of_(IxI)'!AF29/'MIP(IxI)_TFEVP'!AF29-1)*100,0)</f>
        <v>-3.3306690738754696E-14</v>
      </c>
      <c r="AG29" s="247">
        <f>IFERROR(('Sim_MIP_Of_(IxI)'!AG29/'MIP(IxI)_TFEVP'!AG29-1)*100,0)</f>
        <v>1.9984014443252818E-13</v>
      </c>
      <c r="AH29" s="247">
        <f>IFERROR(('Sim_MIP_Of_(IxI)'!AH29/'MIP(IxI)_TFEVP'!AH29-1)*100,0)</f>
        <v>6.6613381477509392E-14</v>
      </c>
      <c r="AI29" s="247">
        <f>IFERROR(('Sim_MIP_Of_(IxI)'!AI29/'MIP(IxI)_TFEVP'!AI29-1)*100,0)</f>
        <v>3.5527136788005009E-13</v>
      </c>
      <c r="AJ29" s="247">
        <f>IFERROR(('Sim_MIP_Of_(IxI)'!AJ29/'MIP(IxI)_TFEVP'!AJ29-1)*100,0)</f>
        <v>0</v>
      </c>
      <c r="AK29" s="247">
        <f>IFERROR(('Sim_MIP_Of_(IxI)'!AK29/'MIP(IxI)_TFEVP'!AK29-1)*100,0)</f>
        <v>1.1102230246251565E-13</v>
      </c>
      <c r="AL29" s="247">
        <f>IFERROR(('Sim_MIP_Of_(IxI)'!AL29/'MIP(IxI)_TFEVP'!AL29-1)*100,0)</f>
        <v>-1.3322676295501878E-13</v>
      </c>
      <c r="AM29" s="247">
        <f>IFERROR(('Sim_MIP_Of_(IxI)'!AM29/'MIP(IxI)_TFEVP'!AM29-1)*100,0)</f>
        <v>1.7763568394002505E-13</v>
      </c>
      <c r="AN29" s="247">
        <f>IFERROR(('Sim_MIP_Of_(IxI)'!AN29/'MIP(IxI)_TFEVP'!AN29-1)*100,0)</f>
        <v>-1.4432899320127035E-13</v>
      </c>
      <c r="AO29" s="247">
        <f>IFERROR(('Sim_MIP_Of_(IxI)'!AO29/'MIP(IxI)_TFEVP'!AO29-1)*100,0)</f>
        <v>2.2204460492503131E-14</v>
      </c>
      <c r="AP29" s="247">
        <f>IFERROR(('Sim_MIP_Of_(IxI)'!AP29/'MIP(IxI)_TFEVP'!AP29-1)*100,0)</f>
        <v>6.6613381477509392E-14</v>
      </c>
      <c r="AQ29" s="247">
        <f>IFERROR(('Sim_MIP_Of_(IxI)'!AQ29/'MIP(IxI)_TFEVP'!AQ29-1)*100,0)</f>
        <v>3.7747582837255322E-13</v>
      </c>
      <c r="AR29" s="247">
        <f>IFERROR(('Sim_MIP_Of_(IxI)'!AR29/'MIP(IxI)_TFEVP'!AR29-1)*100,0)</f>
        <v>5.1070259132757201E-13</v>
      </c>
      <c r="AS29" s="247">
        <f>IFERROR(('Sim_MIP_Of_(IxI)'!AS29/'MIP(IxI)_TFEVP'!AS29-1)*100,0)</f>
        <v>4.4408920985006262E-14</v>
      </c>
      <c r="AT29" s="247">
        <f>IFERROR(('Sim_MIP_Of_(IxI)'!AT29/'MIP(IxI)_TFEVP'!AT29-1)*100,0)</f>
        <v>1.1102230246251565E-13</v>
      </c>
      <c r="AU29" s="247">
        <f>IFERROR(('Sim_MIP_Of_(IxI)'!AU29/'MIP(IxI)_TFEVP'!AU29-1)*100,0)</f>
        <v>-5.5511151231257827E-14</v>
      </c>
      <c r="AV29" s="247">
        <f>IFERROR(('Sim_MIP_Of_(IxI)'!AV29/'MIP(IxI)_TFEVP'!AV29-1)*100,0)</f>
        <v>-1.2212453270876722E-13</v>
      </c>
      <c r="AW29" s="247">
        <f>IFERROR(('Sim_MIP_Of_(IxI)'!AW29/'MIP(IxI)_TFEVP'!AW29-1)*100,0)</f>
        <v>4.4408920985006262E-14</v>
      </c>
      <c r="AX29" s="247">
        <f>IFERROR(('Sim_MIP_Of_(IxI)'!AX29/'MIP(IxI)_TFEVP'!AX29-1)*100,0)</f>
        <v>-3.5527136788005009E-13</v>
      </c>
      <c r="AY29" s="247">
        <f>IFERROR(('Sim_MIP_Of_(IxI)'!AY29/'MIP(IxI)_TFEVP'!AY29-1)*100,0)</f>
        <v>1.7763568394002505E-13</v>
      </c>
      <c r="AZ29" s="247">
        <f>IFERROR(('Sim_MIP_Of_(IxI)'!AZ29/'MIP(IxI)_TFEVP'!AZ29-1)*100,0)</f>
        <v>2.4424906541753444E-13</v>
      </c>
      <c r="BA29" s="247">
        <f>IFERROR(('Sim_MIP_Of_(IxI)'!BA29/'MIP(IxI)_TFEVP'!BA29-1)*100,0)</f>
        <v>-5.5511151231257827E-14</v>
      </c>
      <c r="BB29" s="247">
        <f>IFERROR(('Sim_MIP_Of_(IxI)'!BB29/'MIP(IxI)_TFEVP'!BB29-1)*100,0)</f>
        <v>-1.2212453270876722E-13</v>
      </c>
      <c r="BC29" s="247">
        <f>IFERROR(('Sim_MIP_Of_(IxI)'!BC29/'MIP(IxI)_TFEVP'!BC29-1)*100,0)</f>
        <v>1.7763568394002505E-13</v>
      </c>
      <c r="BD29" s="247">
        <f>IFERROR(('Sim_MIP_Of_(IxI)'!BD29/'MIP(IxI)_TFEVP'!BD29-1)*100,0)</f>
        <v>2.2204460492503131E-13</v>
      </c>
      <c r="BE29" s="247">
        <f>IFERROR(('Sim_MIP_Of_(IxI)'!BE29/'MIP(IxI)_TFEVP'!BE29-1)*100,0)</f>
        <v>-3.219646771412954E-13</v>
      </c>
      <c r="BF29" s="247">
        <f>IFERROR(('Sim_MIP_Of_(IxI)'!BF29/'MIP(IxI)_TFEVP'!BF29-1)*100,0)</f>
        <v>-9.9920072216264089E-14</v>
      </c>
      <c r="BG29" s="247">
        <f>IFERROR(('Sim_MIP_Of_(IxI)'!BG29/'MIP(IxI)_TFEVP'!BG29-1)*100,0)</f>
        <v>-1.7763568394002505E-13</v>
      </c>
      <c r="BH29" s="247">
        <f>IFERROR(('Sim_MIP_Of_(IxI)'!BH29/'MIP(IxI)_TFEVP'!BH29-1)*100,0)</f>
        <v>1.3322676295501878E-13</v>
      </c>
      <c r="BI29" s="247">
        <f>IFERROR(('Sim_MIP_Of_(IxI)'!BI29/'MIP(IxI)_TFEVP'!BI29-1)*100,0)</f>
        <v>-1.1102230246251565E-14</v>
      </c>
      <c r="BJ29" s="247">
        <f>IFERROR(('Sim_MIP_Of_(IxI)'!BJ29/'MIP(IxI)_TFEVP'!BJ29-1)*100,0)</f>
        <v>-3.6637359812630166E-13</v>
      </c>
      <c r="BK29" s="247">
        <f>IFERROR(('Sim_MIP_Of_(IxI)'!BK29/'MIP(IxI)_TFEVP'!BK29-1)*100,0)</f>
        <v>1.7763568394002505E-13</v>
      </c>
      <c r="BL29" s="247">
        <f>IFERROR(('Sim_MIP_Of_(IxI)'!BL29/'MIP(IxI)_TFEVP'!BL29-1)*100,0)</f>
        <v>-5.5511151231257827E-14</v>
      </c>
      <c r="BM29" s="247">
        <f>IFERROR(('Sim_MIP_Of_(IxI)'!BM29/'MIP(IxI)_TFEVP'!BM29-1)*100,0)</f>
        <v>-3.3306690738754696E-14</v>
      </c>
      <c r="BN29" s="247">
        <f>IFERROR(('Sim_MIP_Of_(IxI)'!BN29/'MIP(IxI)_TFEVP'!BN29-1)*100,0)</f>
        <v>-1.6653345369377348E-13</v>
      </c>
      <c r="BO29" s="247">
        <f>IFERROR(('Sim_MIP_Of_(IxI)'!BO29/'MIP(IxI)_TFEVP'!BO29-1)*100,0)</f>
        <v>-9.9920072216264089E-14</v>
      </c>
      <c r="BP29" s="247">
        <f>IFERROR(('Sim_MIP_Of_(IxI)'!BP29/'MIP(IxI)_TFEVP'!BP29-1)*100,0)</f>
        <v>4.8849813083506888E-13</v>
      </c>
      <c r="BQ29" s="247">
        <f>IFERROR(('Sim_MIP_Of_(IxI)'!BQ29/'MIP(IxI)_TFEVP'!BQ29-1)*100,0)</f>
        <v>-2.886579864025407E-13</v>
      </c>
      <c r="BR29" s="247">
        <f>IFERROR(('Sim_MIP_Of_(IxI)'!BR29/'MIP(IxI)_TFEVP'!BR29-1)*100,0)</f>
        <v>1.3322676295501878E-13</v>
      </c>
      <c r="BS29" s="247">
        <f>IFERROR(('Sim_MIP_Of_(IxI)'!BS29/'MIP(IxI)_TFEVP'!BS29-1)*100,0)</f>
        <v>6.6613381477509392E-14</v>
      </c>
      <c r="BT29" s="247">
        <f>IFERROR(('Sim_MIP_Of_(IxI)'!BT29/'MIP(IxI)_TFEVP'!BT29-1)*100,0)</f>
        <v>-2.1094237467877974E-13</v>
      </c>
      <c r="BU29" s="247">
        <f>IFERROR(('Sim_MIP_Of_(IxI)'!BU29/'MIP(IxI)_TFEVP'!BU29-1)*100,0)</f>
        <v>2.2204460492503131E-14</v>
      </c>
      <c r="BV29" s="247">
        <f>IFERROR(('Sim_MIP_Of_(IxI)'!BV29/'MIP(IxI)_TFEVP'!BV29-1)*100,0)</f>
        <v>1.3322676295501878E-13</v>
      </c>
      <c r="BW29" s="247">
        <f>IFERROR(('Sim_MIP_Of_(IxI)'!BW29/'MIP(IxI)_TFEVP'!BW29-1)*100,0)</f>
        <v>1.5543122344752192E-13</v>
      </c>
      <c r="BX29" s="247">
        <f>IFERROR(('Sim_MIP_Of_(IxI)'!BX29/'MIP(IxI)_TFEVP'!BX29-1)*100,0)</f>
        <v>4.4408920985006262E-14</v>
      </c>
      <c r="BY29" s="247">
        <f>IFERROR(('Sim_MIP_Of_(IxI)'!BY29/'MIP(IxI)_TFEVP'!BY29-1)*100,0)</f>
        <v>-1.1102230246251565E-13</v>
      </c>
      <c r="BZ29" s="247">
        <f>IFERROR(('Sim_MIP_Of_(IxI)'!BZ29/'MIP(IxI)_TFEVP'!BZ29-1)*100,0)</f>
        <v>-7.7715611723760958E-14</v>
      </c>
      <c r="CA29" s="265">
        <f>IFERROR(('Sim_MIP_Of_(IxI)'!CA29/'MIP(IxI)_TFEVP'!CA29-1)*100,0)</f>
        <v>0</v>
      </c>
      <c r="CB29" s="256">
        <f>IFERROR(('Sim_MIP_Of_(IxI)'!CB29/'MIP(IxI)_TFEVP'!CB29-1)*100,0)</f>
        <v>6.6613381477509392E-14</v>
      </c>
      <c r="CC29" s="246">
        <f>IFERROR(('Sim_MIP_Of_(IxI)'!CC29/'MIP(IxI)_TFEVP'!CC29-1)*100,0)</f>
        <v>2.886579864025407E-13</v>
      </c>
      <c r="CD29" s="247">
        <f>IFERROR(('Sim_MIP_Of_(IxI)'!CD29/'MIP(IxI)_TFEVP'!CD29-1)*100,0)</f>
        <v>0</v>
      </c>
      <c r="CE29" s="247">
        <f>IFERROR(('Sim_MIP_Of_(IxI)'!CE29/'MIP(IxI)_TFEVP'!CE29-1)*100,0)</f>
        <v>0</v>
      </c>
      <c r="CF29" s="247">
        <f>IFERROR(('Sim_MIP_Of_(IxI)'!CF29/'MIP(IxI)_TFEVP'!CF29-1)*100,0)</f>
        <v>-2.7755575615628914E-13</v>
      </c>
      <c r="CG29" s="247">
        <f>IFERROR(('Sim_MIP_Of_(IxI)'!CG29/'MIP(IxI)_TFEVP'!CG29-1)*100,0)</f>
        <v>4.4408920985006262E-13</v>
      </c>
      <c r="CH29" s="248">
        <f>IFERROR(('Sim_MIP_Of_(IxI)'!CH29/'MIP(IxI)_TFEVP'!CH29-1)*100,0)</f>
        <v>1.3322676295501878E-13</v>
      </c>
      <c r="CI29" s="279">
        <f>IFERROR(('Sim_MIP_Of_(IxI)'!CI29/'MIP(IxI)_TFEVP'!CI29-1)*100,0)</f>
        <v>-1.1102230246251565E-14</v>
      </c>
    </row>
    <row r="30" spans="1:87" ht="19.5" x14ac:dyDescent="0.25">
      <c r="A30" s="30"/>
      <c r="B30" s="42" t="s">
        <v>21</v>
      </c>
      <c r="C30" s="43" t="s">
        <v>132</v>
      </c>
      <c r="D30" s="246">
        <f>IFERROR(('Sim_MIP_Of_(IxI)'!D30/'MIP(IxI)_TFEVP'!D30-1)*100,0)</f>
        <v>-5.5511151231257827E-13</v>
      </c>
      <c r="E30" s="247">
        <f>IFERROR(('Sim_MIP_Of_(IxI)'!E30/'MIP(IxI)_TFEVP'!E30-1)*100,0)</f>
        <v>-1.4432899320127035E-13</v>
      </c>
      <c r="F30" s="247">
        <f>IFERROR(('Sim_MIP_Of_(IxI)'!F30/'MIP(IxI)_TFEVP'!F30-1)*100,0)</f>
        <v>2.2204460492503131E-14</v>
      </c>
      <c r="G30" s="247">
        <f>IFERROR(('Sim_MIP_Of_(IxI)'!G30/'MIP(IxI)_TFEVP'!G30-1)*100,0)</f>
        <v>4.4408920985006262E-14</v>
      </c>
      <c r="H30" s="247">
        <f>IFERROR(('Sim_MIP_Of_(IxI)'!H30/'MIP(IxI)_TFEVP'!H30-1)*100,0)</f>
        <v>-1.3322676295501878E-13</v>
      </c>
      <c r="I30" s="247">
        <f>IFERROR(('Sim_MIP_Of_(IxI)'!I30/'MIP(IxI)_TFEVP'!I30-1)*100,0)</f>
        <v>-1.6653345369377348E-13</v>
      </c>
      <c r="J30" s="247">
        <f>IFERROR(('Sim_MIP_Of_(IxI)'!J30/'MIP(IxI)_TFEVP'!J30-1)*100,0)</f>
        <v>2.2204460492503131E-14</v>
      </c>
      <c r="K30" s="247">
        <f>IFERROR(('Sim_MIP_Of_(IxI)'!K30/'MIP(IxI)_TFEVP'!K30-1)*100,0)</f>
        <v>1.5543122344752192E-13</v>
      </c>
      <c r="L30" s="247">
        <f>IFERROR(('Sim_MIP_Of_(IxI)'!L30/'MIP(IxI)_TFEVP'!L30-1)*100,0)</f>
        <v>-1.4432899320127035E-13</v>
      </c>
      <c r="M30" s="247">
        <f>IFERROR(('Sim_MIP_Of_(IxI)'!M30/'MIP(IxI)_TFEVP'!M30-1)*100,0)</f>
        <v>2.6645352591003757E-13</v>
      </c>
      <c r="N30" s="247">
        <f>IFERROR(('Sim_MIP_Of_(IxI)'!N30/'MIP(IxI)_TFEVP'!N30-1)*100,0)</f>
        <v>1.5543122344752192E-13</v>
      </c>
      <c r="O30" s="247">
        <f>IFERROR(('Sim_MIP_Of_(IxI)'!O30/'MIP(IxI)_TFEVP'!O30-1)*100,0)</f>
        <v>4.4408920985006262E-14</v>
      </c>
      <c r="P30" s="247">
        <f>IFERROR(('Sim_MIP_Of_(IxI)'!P30/'MIP(IxI)_TFEVP'!P30-1)*100,0)</f>
        <v>4.4408920985006262E-14</v>
      </c>
      <c r="Q30" s="247">
        <f>IFERROR(('Sim_MIP_Of_(IxI)'!Q30/'MIP(IxI)_TFEVP'!Q30-1)*100,0)</f>
        <v>-4.1078251911130792E-13</v>
      </c>
      <c r="R30" s="247">
        <f>IFERROR(('Sim_MIP_Of_(IxI)'!R30/'MIP(IxI)_TFEVP'!R30-1)*100,0)</f>
        <v>0</v>
      </c>
      <c r="S30" s="247">
        <f>IFERROR(('Sim_MIP_Of_(IxI)'!S30/'MIP(IxI)_TFEVP'!S30-1)*100,0)</f>
        <v>2.6645352591003757E-13</v>
      </c>
      <c r="T30" s="247">
        <f>IFERROR(('Sim_MIP_Of_(IxI)'!T30/'MIP(IxI)_TFEVP'!T30-1)*100,0)</f>
        <v>4.8849813083506888E-13</v>
      </c>
      <c r="U30" s="247">
        <f>IFERROR(('Sim_MIP_Of_(IxI)'!U30/'MIP(IxI)_TFEVP'!U30-1)*100,0)</f>
        <v>1.3322676295501878E-13</v>
      </c>
      <c r="V30" s="247">
        <f>IFERROR(('Sim_MIP_Of_(IxI)'!V30/'MIP(IxI)_TFEVP'!V30-1)*100,0)</f>
        <v>0</v>
      </c>
      <c r="W30" s="247">
        <f>IFERROR(('Sim_MIP_Of_(IxI)'!W30/'MIP(IxI)_TFEVP'!W30-1)*100,0)</f>
        <v>0</v>
      </c>
      <c r="X30" s="247">
        <f>IFERROR(('Sim_MIP_Of_(IxI)'!X30/'MIP(IxI)_TFEVP'!X30-1)*100,0)</f>
        <v>-4.4408920985006262E-14</v>
      </c>
      <c r="Y30" s="247">
        <f>IFERROR(('Sim_MIP_Of_(IxI)'!Y30/'MIP(IxI)_TFEVP'!Y30-1)*100,0)</f>
        <v>-8.8817841970012523E-14</v>
      </c>
      <c r="Z30" s="247">
        <f>IFERROR(('Sim_MIP_Of_(IxI)'!Z30/'MIP(IxI)_TFEVP'!Z30-1)*100,0)</f>
        <v>-1.2212453270876722E-13</v>
      </c>
      <c r="AA30" s="247">
        <f>IFERROR(('Sim_MIP_Of_(IxI)'!AA30/'MIP(IxI)_TFEVP'!AA30-1)*100,0)</f>
        <v>1.3322676295501878E-13</v>
      </c>
      <c r="AB30" s="247">
        <f>IFERROR(('Sim_MIP_Of_(IxI)'!AB30/'MIP(IxI)_TFEVP'!AB30-1)*100,0)</f>
        <v>-1.9984014443252818E-13</v>
      </c>
      <c r="AC30" s="247">
        <f>IFERROR(('Sim_MIP_Of_(IxI)'!AC30/'MIP(IxI)_TFEVP'!AC30-1)*100,0)</f>
        <v>-2.9976021664879227E-13</v>
      </c>
      <c r="AD30" s="247">
        <f>IFERROR(('Sim_MIP_Of_(IxI)'!AD30/'MIP(IxI)_TFEVP'!AD30-1)*100,0)</f>
        <v>4.4408920985006262E-14</v>
      </c>
      <c r="AE30" s="247">
        <f>IFERROR(('Sim_MIP_Of_(IxI)'!AE30/'MIP(IxI)_TFEVP'!AE30-1)*100,0)</f>
        <v>-1.7763568394002505E-13</v>
      </c>
      <c r="AF30" s="247">
        <f>IFERROR(('Sim_MIP_Of_(IxI)'!AF30/'MIP(IxI)_TFEVP'!AF30-1)*100,0)</f>
        <v>-1.1102230246251565E-13</v>
      </c>
      <c r="AG30" s="247">
        <f>IFERROR(('Sim_MIP_Of_(IxI)'!AG30/'MIP(IxI)_TFEVP'!AG30-1)*100,0)</f>
        <v>-2.6645352591003757E-13</v>
      </c>
      <c r="AH30" s="247">
        <f>IFERROR(('Sim_MIP_Of_(IxI)'!AH30/'MIP(IxI)_TFEVP'!AH30-1)*100,0)</f>
        <v>1.5543122344752192E-13</v>
      </c>
      <c r="AI30" s="247">
        <f>IFERROR(('Sim_MIP_Of_(IxI)'!AI30/'MIP(IxI)_TFEVP'!AI30-1)*100,0)</f>
        <v>5.3290705182007514E-13</v>
      </c>
      <c r="AJ30" s="247">
        <f>IFERROR(('Sim_MIP_Of_(IxI)'!AJ30/'MIP(IxI)_TFEVP'!AJ30-1)*100,0)</f>
        <v>0</v>
      </c>
      <c r="AK30" s="247">
        <f>IFERROR(('Sim_MIP_Of_(IxI)'!AK30/'MIP(IxI)_TFEVP'!AK30-1)*100,0)</f>
        <v>6.6613381477509392E-14</v>
      </c>
      <c r="AL30" s="247">
        <f>IFERROR(('Sim_MIP_Of_(IxI)'!AL30/'MIP(IxI)_TFEVP'!AL30-1)*100,0)</f>
        <v>1.5543122344752192E-13</v>
      </c>
      <c r="AM30" s="247">
        <f>IFERROR(('Sim_MIP_Of_(IxI)'!AM30/'MIP(IxI)_TFEVP'!AM30-1)*100,0)</f>
        <v>3.7747582837255322E-13</v>
      </c>
      <c r="AN30" s="247">
        <f>IFERROR(('Sim_MIP_Of_(IxI)'!AN30/'MIP(IxI)_TFEVP'!AN30-1)*100,0)</f>
        <v>2.4424906541753444E-13</v>
      </c>
      <c r="AO30" s="247">
        <f>IFERROR(('Sim_MIP_Of_(IxI)'!AO30/'MIP(IxI)_TFEVP'!AO30-1)*100,0)</f>
        <v>-1.1102230246251565E-13</v>
      </c>
      <c r="AP30" s="247">
        <f>IFERROR(('Sim_MIP_Of_(IxI)'!AP30/'MIP(IxI)_TFEVP'!AP30-1)*100,0)</f>
        <v>-3.4416913763379853E-13</v>
      </c>
      <c r="AQ30" s="247">
        <f>IFERROR(('Sim_MIP_Of_(IxI)'!AQ30/'MIP(IxI)_TFEVP'!AQ30-1)*100,0)</f>
        <v>-1.7763568394002505E-13</v>
      </c>
      <c r="AR30" s="247">
        <f>IFERROR(('Sim_MIP_Of_(IxI)'!AR30/'MIP(IxI)_TFEVP'!AR30-1)*100,0)</f>
        <v>-1.7763568394002505E-13</v>
      </c>
      <c r="AS30" s="247">
        <f>IFERROR(('Sim_MIP_Of_(IxI)'!AS30/'MIP(IxI)_TFEVP'!AS30-1)*100,0)</f>
        <v>2.2204460492503131E-14</v>
      </c>
      <c r="AT30" s="247">
        <f>IFERROR(('Sim_MIP_Of_(IxI)'!AT30/'MIP(IxI)_TFEVP'!AT30-1)*100,0)</f>
        <v>2.2204460492503131E-14</v>
      </c>
      <c r="AU30" s="247">
        <f>IFERROR(('Sim_MIP_Of_(IxI)'!AU30/'MIP(IxI)_TFEVP'!AU30-1)*100,0)</f>
        <v>1.5543122344752192E-13</v>
      </c>
      <c r="AV30" s="247">
        <f>IFERROR(('Sim_MIP_Of_(IxI)'!AV30/'MIP(IxI)_TFEVP'!AV30-1)*100,0)</f>
        <v>1.7763568394002505E-13</v>
      </c>
      <c r="AW30" s="247">
        <f>IFERROR(('Sim_MIP_Of_(IxI)'!AW30/'MIP(IxI)_TFEVP'!AW30-1)*100,0)</f>
        <v>8.8817841970012523E-14</v>
      </c>
      <c r="AX30" s="247">
        <f>IFERROR(('Sim_MIP_Of_(IxI)'!AX30/'MIP(IxI)_TFEVP'!AX30-1)*100,0)</f>
        <v>4.4408920985006262E-14</v>
      </c>
      <c r="AY30" s="247">
        <f>IFERROR(('Sim_MIP_Of_(IxI)'!AY30/'MIP(IxI)_TFEVP'!AY30-1)*100,0)</f>
        <v>-1.9984014443252818E-13</v>
      </c>
      <c r="AZ30" s="247">
        <f>IFERROR(('Sim_MIP_Of_(IxI)'!AZ30/'MIP(IxI)_TFEVP'!AZ30-1)*100,0)</f>
        <v>-4.4408920985006262E-14</v>
      </c>
      <c r="BA30" s="247">
        <f>IFERROR(('Sim_MIP_Of_(IxI)'!BA30/'MIP(IxI)_TFEVP'!BA30-1)*100,0)</f>
        <v>-5.5511151231257827E-14</v>
      </c>
      <c r="BB30" s="247">
        <f>IFERROR(('Sim_MIP_Of_(IxI)'!BB30/'MIP(IxI)_TFEVP'!BB30-1)*100,0)</f>
        <v>-3.8857805861880479E-13</v>
      </c>
      <c r="BC30" s="247">
        <f>IFERROR(('Sim_MIP_Of_(IxI)'!BC30/'MIP(IxI)_TFEVP'!BC30-1)*100,0)</f>
        <v>4.4408920985006262E-14</v>
      </c>
      <c r="BD30" s="247">
        <f>IFERROR(('Sim_MIP_Of_(IxI)'!BD30/'MIP(IxI)_TFEVP'!BD30-1)*100,0)</f>
        <v>-9.9920072216264089E-14</v>
      </c>
      <c r="BE30" s="247">
        <f>IFERROR(('Sim_MIP_Of_(IxI)'!BE30/'MIP(IxI)_TFEVP'!BE30-1)*100,0)</f>
        <v>-3.3306690738754696E-14</v>
      </c>
      <c r="BF30" s="247">
        <f>IFERROR(('Sim_MIP_Of_(IxI)'!BF30/'MIP(IxI)_TFEVP'!BF30-1)*100,0)</f>
        <v>8.8817841970012523E-14</v>
      </c>
      <c r="BG30" s="247">
        <f>IFERROR(('Sim_MIP_Of_(IxI)'!BG30/'MIP(IxI)_TFEVP'!BG30-1)*100,0)</f>
        <v>1.9984014443252818E-13</v>
      </c>
      <c r="BH30" s="247">
        <f>IFERROR(('Sim_MIP_Of_(IxI)'!BH30/'MIP(IxI)_TFEVP'!BH30-1)*100,0)</f>
        <v>-1.2212453270876722E-13</v>
      </c>
      <c r="BI30" s="247">
        <f>IFERROR(('Sim_MIP_Of_(IxI)'!BI30/'MIP(IxI)_TFEVP'!BI30-1)*100,0)</f>
        <v>-9.9920072216264089E-14</v>
      </c>
      <c r="BJ30" s="247">
        <f>IFERROR(('Sim_MIP_Of_(IxI)'!BJ30/'MIP(IxI)_TFEVP'!BJ30-1)*100,0)</f>
        <v>4.4408920985006262E-13</v>
      </c>
      <c r="BK30" s="247">
        <f>IFERROR(('Sim_MIP_Of_(IxI)'!BK30/'MIP(IxI)_TFEVP'!BK30-1)*100,0)</f>
        <v>6.6613381477509392E-14</v>
      </c>
      <c r="BL30" s="247">
        <f>IFERROR(('Sim_MIP_Of_(IxI)'!BL30/'MIP(IxI)_TFEVP'!BL30-1)*100,0)</f>
        <v>-1.1102230246251565E-14</v>
      </c>
      <c r="BM30" s="247">
        <f>IFERROR(('Sim_MIP_Of_(IxI)'!BM30/'MIP(IxI)_TFEVP'!BM30-1)*100,0)</f>
        <v>-3.3306690738754696E-14</v>
      </c>
      <c r="BN30" s="247">
        <f>IFERROR(('Sim_MIP_Of_(IxI)'!BN30/'MIP(IxI)_TFEVP'!BN30-1)*100,0)</f>
        <v>1.1102230246251565E-13</v>
      </c>
      <c r="BO30" s="247">
        <f>IFERROR(('Sim_MIP_Of_(IxI)'!BO30/'MIP(IxI)_TFEVP'!BO30-1)*100,0)</f>
        <v>-1.8873791418627661E-13</v>
      </c>
      <c r="BP30" s="247">
        <f>IFERROR(('Sim_MIP_Of_(IxI)'!BP30/'MIP(IxI)_TFEVP'!BP30-1)*100,0)</f>
        <v>-1.2212453270876722E-13</v>
      </c>
      <c r="BQ30" s="247">
        <f>IFERROR(('Sim_MIP_Of_(IxI)'!BQ30/'MIP(IxI)_TFEVP'!BQ30-1)*100,0)</f>
        <v>-3.3306690738754696E-14</v>
      </c>
      <c r="BR30" s="247">
        <f>IFERROR(('Sim_MIP_Of_(IxI)'!BR30/'MIP(IxI)_TFEVP'!BR30-1)*100,0)</f>
        <v>2.2204460492503131E-14</v>
      </c>
      <c r="BS30" s="247">
        <f>IFERROR(('Sim_MIP_Of_(IxI)'!BS30/'MIP(IxI)_TFEVP'!BS30-1)*100,0)</f>
        <v>2.6645352591003757E-13</v>
      </c>
      <c r="BT30" s="247">
        <f>IFERROR(('Sim_MIP_Of_(IxI)'!BT30/'MIP(IxI)_TFEVP'!BT30-1)*100,0)</f>
        <v>1.1102230246251565E-13</v>
      </c>
      <c r="BU30" s="247">
        <f>IFERROR(('Sim_MIP_Of_(IxI)'!BU30/'MIP(IxI)_TFEVP'!BU30-1)*100,0)</f>
        <v>2.2204460492503131E-14</v>
      </c>
      <c r="BV30" s="247">
        <f>IFERROR(('Sim_MIP_Of_(IxI)'!BV30/'MIP(IxI)_TFEVP'!BV30-1)*100,0)</f>
        <v>2.2204460492503131E-14</v>
      </c>
      <c r="BW30" s="247">
        <f>IFERROR(('Sim_MIP_Of_(IxI)'!BW30/'MIP(IxI)_TFEVP'!BW30-1)*100,0)</f>
        <v>-3.3306690738754696E-14</v>
      </c>
      <c r="BX30" s="247">
        <f>IFERROR(('Sim_MIP_Of_(IxI)'!BX30/'MIP(IxI)_TFEVP'!BX30-1)*100,0)</f>
        <v>1.1102230246251565E-13</v>
      </c>
      <c r="BY30" s="247">
        <f>IFERROR(('Sim_MIP_Of_(IxI)'!BY30/'MIP(IxI)_TFEVP'!BY30-1)*100,0)</f>
        <v>5.5511151231257827E-13</v>
      </c>
      <c r="BZ30" s="247">
        <f>IFERROR(('Sim_MIP_Of_(IxI)'!BZ30/'MIP(IxI)_TFEVP'!BZ30-1)*100,0)</f>
        <v>1.1102230246251565E-13</v>
      </c>
      <c r="CA30" s="265">
        <f>IFERROR(('Sim_MIP_Of_(IxI)'!CA30/'MIP(IxI)_TFEVP'!CA30-1)*100,0)</f>
        <v>0</v>
      </c>
      <c r="CB30" s="256">
        <f>IFERROR(('Sim_MIP_Of_(IxI)'!CB30/'MIP(IxI)_TFEVP'!CB30-1)*100,0)</f>
        <v>2.2204460492503131E-14</v>
      </c>
      <c r="CC30" s="246">
        <f>IFERROR(('Sim_MIP_Of_(IxI)'!CC30/'MIP(IxI)_TFEVP'!CC30-1)*100,0)</f>
        <v>8.8817841970012523E-14</v>
      </c>
      <c r="CD30" s="247">
        <f>IFERROR(('Sim_MIP_Of_(IxI)'!CD30/'MIP(IxI)_TFEVP'!CD30-1)*100,0)</f>
        <v>0</v>
      </c>
      <c r="CE30" s="247">
        <f>IFERROR(('Sim_MIP_Of_(IxI)'!CE30/'MIP(IxI)_TFEVP'!CE30-1)*100,0)</f>
        <v>0</v>
      </c>
      <c r="CF30" s="247">
        <f>IFERROR(('Sim_MIP_Of_(IxI)'!CF30/'MIP(IxI)_TFEVP'!CF30-1)*100,0)</f>
        <v>-8.8817841970012523E-14</v>
      </c>
      <c r="CG30" s="247">
        <f>IFERROR(('Sim_MIP_Of_(IxI)'!CG30/'MIP(IxI)_TFEVP'!CG30-1)*100,0)</f>
        <v>-4.4408920985006262E-14</v>
      </c>
      <c r="CH30" s="248">
        <f>IFERROR(('Sim_MIP_Of_(IxI)'!CH30/'MIP(IxI)_TFEVP'!CH30-1)*100,0)</f>
        <v>1.7763568394002505E-13</v>
      </c>
      <c r="CI30" s="279">
        <f>IFERROR(('Sim_MIP_Of_(IxI)'!CI30/'MIP(IxI)_TFEVP'!CI30-1)*100,0)</f>
        <v>6.6613381477509392E-14</v>
      </c>
    </row>
    <row r="31" spans="1:87" ht="19.5" x14ac:dyDescent="0.25">
      <c r="A31" s="30"/>
      <c r="B31" s="42" t="s">
        <v>22</v>
      </c>
      <c r="C31" s="43" t="s">
        <v>133</v>
      </c>
      <c r="D31" s="246">
        <f>IFERROR(('Sim_MIP_Of_(IxI)'!D31/'MIP(IxI)_TFEVP'!D31-1)*100,0)</f>
        <v>2.2204460492503131E-14</v>
      </c>
      <c r="E31" s="247">
        <f>IFERROR(('Sim_MIP_Of_(IxI)'!E31/'MIP(IxI)_TFEVP'!E31-1)*100,0)</f>
        <v>-1.8873791418627661E-13</v>
      </c>
      <c r="F31" s="247">
        <f>IFERROR(('Sim_MIP_Of_(IxI)'!F31/'MIP(IxI)_TFEVP'!F31-1)*100,0)</f>
        <v>-2.9976021664879227E-13</v>
      </c>
      <c r="G31" s="247">
        <f>IFERROR(('Sim_MIP_Of_(IxI)'!G31/'MIP(IxI)_TFEVP'!G31-1)*100,0)</f>
        <v>1.1102230246251565E-13</v>
      </c>
      <c r="H31" s="247">
        <f>IFERROR(('Sim_MIP_Of_(IxI)'!H31/'MIP(IxI)_TFEVP'!H31-1)*100,0)</f>
        <v>-1.1102230246251565E-13</v>
      </c>
      <c r="I31" s="247">
        <f>IFERROR(('Sim_MIP_Of_(IxI)'!I31/'MIP(IxI)_TFEVP'!I31-1)*100,0)</f>
        <v>-1.2212453270876722E-13</v>
      </c>
      <c r="J31" s="247">
        <f>IFERROR(('Sim_MIP_Of_(IxI)'!J31/'MIP(IxI)_TFEVP'!J31-1)*100,0)</f>
        <v>-2.3314683517128287E-13</v>
      </c>
      <c r="K31" s="247">
        <f>IFERROR(('Sim_MIP_Of_(IxI)'!K31/'MIP(IxI)_TFEVP'!K31-1)*100,0)</f>
        <v>3.1086244689504383E-13</v>
      </c>
      <c r="L31" s="247">
        <f>IFERROR(('Sim_MIP_Of_(IxI)'!L31/'MIP(IxI)_TFEVP'!L31-1)*100,0)</f>
        <v>-8.8817841970012523E-14</v>
      </c>
      <c r="M31" s="247">
        <f>IFERROR(('Sim_MIP_Of_(IxI)'!M31/'MIP(IxI)_TFEVP'!M31-1)*100,0)</f>
        <v>-7.7715611723760958E-14</v>
      </c>
      <c r="N31" s="247">
        <f>IFERROR(('Sim_MIP_Of_(IxI)'!N31/'MIP(IxI)_TFEVP'!N31-1)*100,0)</f>
        <v>-2.3314683517128287E-13</v>
      </c>
      <c r="O31" s="247">
        <f>IFERROR(('Sim_MIP_Of_(IxI)'!O31/'MIP(IxI)_TFEVP'!O31-1)*100,0)</f>
        <v>-2.6645352591003757E-13</v>
      </c>
      <c r="P31" s="247">
        <f>IFERROR(('Sim_MIP_Of_(IxI)'!P31/'MIP(IxI)_TFEVP'!P31-1)*100,0)</f>
        <v>1.5543122344752192E-13</v>
      </c>
      <c r="Q31" s="247">
        <f>IFERROR(('Sim_MIP_Of_(IxI)'!Q31/'MIP(IxI)_TFEVP'!Q31-1)*100,0)</f>
        <v>6.6613381477509392E-14</v>
      </c>
      <c r="R31" s="247">
        <f>IFERROR(('Sim_MIP_Of_(IxI)'!R31/'MIP(IxI)_TFEVP'!R31-1)*100,0)</f>
        <v>-2.6645352591003757E-13</v>
      </c>
      <c r="S31" s="247">
        <f>IFERROR(('Sim_MIP_Of_(IxI)'!S31/'MIP(IxI)_TFEVP'!S31-1)*100,0)</f>
        <v>-2.2204460492503131E-14</v>
      </c>
      <c r="T31" s="247">
        <f>IFERROR(('Sim_MIP_Of_(IxI)'!T31/'MIP(IxI)_TFEVP'!T31-1)*100,0)</f>
        <v>-7.7715611723760958E-14</v>
      </c>
      <c r="U31" s="247">
        <f>IFERROR(('Sim_MIP_Of_(IxI)'!U31/'MIP(IxI)_TFEVP'!U31-1)*100,0)</f>
        <v>1.9984014443252818E-13</v>
      </c>
      <c r="V31" s="247">
        <f>IFERROR(('Sim_MIP_Of_(IxI)'!V31/'MIP(IxI)_TFEVP'!V31-1)*100,0)</f>
        <v>5.3290705182007514E-13</v>
      </c>
      <c r="W31" s="247">
        <f>IFERROR(('Sim_MIP_Of_(IxI)'!W31/'MIP(IxI)_TFEVP'!W31-1)*100,0)</f>
        <v>-2.2204460492503131E-13</v>
      </c>
      <c r="X31" s="247">
        <f>IFERROR(('Sim_MIP_Of_(IxI)'!X31/'MIP(IxI)_TFEVP'!X31-1)*100,0)</f>
        <v>-5.5511151231257827E-14</v>
      </c>
      <c r="Y31" s="247">
        <f>IFERROR(('Sim_MIP_Of_(IxI)'!Y31/'MIP(IxI)_TFEVP'!Y31-1)*100,0)</f>
        <v>8.8817841970012523E-14</v>
      </c>
      <c r="Z31" s="247">
        <f>IFERROR(('Sim_MIP_Of_(IxI)'!Z31/'MIP(IxI)_TFEVP'!Z31-1)*100,0)</f>
        <v>1.5543122344752192E-13</v>
      </c>
      <c r="AA31" s="247">
        <f>IFERROR(('Sim_MIP_Of_(IxI)'!AA31/'MIP(IxI)_TFEVP'!AA31-1)*100,0)</f>
        <v>8.8817841970012523E-14</v>
      </c>
      <c r="AB31" s="247">
        <f>IFERROR(('Sim_MIP_Of_(IxI)'!AB31/'MIP(IxI)_TFEVP'!AB31-1)*100,0)</f>
        <v>-2.2204460492503131E-13</v>
      </c>
      <c r="AC31" s="247">
        <f>IFERROR(('Sim_MIP_Of_(IxI)'!AC31/'MIP(IxI)_TFEVP'!AC31-1)*100,0)</f>
        <v>-2.2204460492503131E-14</v>
      </c>
      <c r="AD31" s="247">
        <f>IFERROR(('Sim_MIP_Of_(IxI)'!AD31/'MIP(IxI)_TFEVP'!AD31-1)*100,0)</f>
        <v>-1.5543122344752192E-13</v>
      </c>
      <c r="AE31" s="247">
        <f>IFERROR(('Sim_MIP_Of_(IxI)'!AE31/'MIP(IxI)_TFEVP'!AE31-1)*100,0)</f>
        <v>2.2204460492503131E-14</v>
      </c>
      <c r="AF31" s="247">
        <f>IFERROR(('Sim_MIP_Of_(IxI)'!AF31/'MIP(IxI)_TFEVP'!AF31-1)*100,0)</f>
        <v>-1.5543122344752192E-13</v>
      </c>
      <c r="AG31" s="247">
        <f>IFERROR(('Sim_MIP_Of_(IxI)'!AG31/'MIP(IxI)_TFEVP'!AG31-1)*100,0)</f>
        <v>-1.3322676295501878E-13</v>
      </c>
      <c r="AH31" s="247">
        <f>IFERROR(('Sim_MIP_Of_(IxI)'!AH31/'MIP(IxI)_TFEVP'!AH31-1)*100,0)</f>
        <v>-5.5511151231257827E-14</v>
      </c>
      <c r="AI31" s="247">
        <f>IFERROR(('Sim_MIP_Of_(IxI)'!AI31/'MIP(IxI)_TFEVP'!AI31-1)*100,0)</f>
        <v>-1.1102230246251565E-14</v>
      </c>
      <c r="AJ31" s="247">
        <f>IFERROR(('Sim_MIP_Of_(IxI)'!AJ31/'MIP(IxI)_TFEVP'!AJ31-1)*100,0)</f>
        <v>0</v>
      </c>
      <c r="AK31" s="247">
        <f>IFERROR(('Sim_MIP_Of_(IxI)'!AK31/'MIP(IxI)_TFEVP'!AK31-1)*100,0)</f>
        <v>4.4408920985006262E-14</v>
      </c>
      <c r="AL31" s="247">
        <f>IFERROR(('Sim_MIP_Of_(IxI)'!AL31/'MIP(IxI)_TFEVP'!AL31-1)*100,0)</f>
        <v>-1.1102230246251565E-14</v>
      </c>
      <c r="AM31" s="247">
        <f>IFERROR(('Sim_MIP_Of_(IxI)'!AM31/'MIP(IxI)_TFEVP'!AM31-1)*100,0)</f>
        <v>-4.4408920985006262E-14</v>
      </c>
      <c r="AN31" s="247">
        <f>IFERROR(('Sim_MIP_Of_(IxI)'!AN31/'MIP(IxI)_TFEVP'!AN31-1)*100,0)</f>
        <v>3.7747582837255322E-13</v>
      </c>
      <c r="AO31" s="247">
        <f>IFERROR(('Sim_MIP_Of_(IxI)'!AO31/'MIP(IxI)_TFEVP'!AO31-1)*100,0)</f>
        <v>6.6613381477509392E-14</v>
      </c>
      <c r="AP31" s="247">
        <f>IFERROR(('Sim_MIP_Of_(IxI)'!AP31/'MIP(IxI)_TFEVP'!AP31-1)*100,0)</f>
        <v>2.2204460492503131E-14</v>
      </c>
      <c r="AQ31" s="247">
        <f>IFERROR(('Sim_MIP_Of_(IxI)'!AQ31/'MIP(IxI)_TFEVP'!AQ31-1)*100,0)</f>
        <v>-1.5543122344752192E-13</v>
      </c>
      <c r="AR31" s="247">
        <f>IFERROR(('Sim_MIP_Of_(IxI)'!AR31/'MIP(IxI)_TFEVP'!AR31-1)*100,0)</f>
        <v>2.2204460492503131E-14</v>
      </c>
      <c r="AS31" s="247">
        <f>IFERROR(('Sim_MIP_Of_(IxI)'!AS31/'MIP(IxI)_TFEVP'!AS31-1)*100,0)</f>
        <v>-1.6653345369377348E-13</v>
      </c>
      <c r="AT31" s="247">
        <f>IFERROR(('Sim_MIP_Of_(IxI)'!AT31/'MIP(IxI)_TFEVP'!AT31-1)*100,0)</f>
        <v>-4.4408920985006262E-14</v>
      </c>
      <c r="AU31" s="247">
        <f>IFERROR(('Sim_MIP_Of_(IxI)'!AU31/'MIP(IxI)_TFEVP'!AU31-1)*100,0)</f>
        <v>-1.8873791418627661E-13</v>
      </c>
      <c r="AV31" s="247">
        <f>IFERROR(('Sim_MIP_Of_(IxI)'!AV31/'MIP(IxI)_TFEVP'!AV31-1)*100,0)</f>
        <v>-3.3306690738754696E-14</v>
      </c>
      <c r="AW31" s="247">
        <f>IFERROR(('Sim_MIP_Of_(IxI)'!AW31/'MIP(IxI)_TFEVP'!AW31-1)*100,0)</f>
        <v>-3.5527136788005009E-13</v>
      </c>
      <c r="AX31" s="247">
        <f>IFERROR(('Sim_MIP_Of_(IxI)'!AX31/'MIP(IxI)_TFEVP'!AX31-1)*100,0)</f>
        <v>-9.9920072216264089E-14</v>
      </c>
      <c r="AY31" s="247">
        <f>IFERROR(('Sim_MIP_Of_(IxI)'!AY31/'MIP(IxI)_TFEVP'!AY31-1)*100,0)</f>
        <v>1.9984014443252818E-13</v>
      </c>
      <c r="AZ31" s="247">
        <f>IFERROR(('Sim_MIP_Of_(IxI)'!AZ31/'MIP(IxI)_TFEVP'!AZ31-1)*100,0)</f>
        <v>4.4408920985006262E-13</v>
      </c>
      <c r="BA31" s="247">
        <f>IFERROR(('Sim_MIP_Of_(IxI)'!BA31/'MIP(IxI)_TFEVP'!BA31-1)*100,0)</f>
        <v>-6.6613381477509392E-14</v>
      </c>
      <c r="BB31" s="247">
        <f>IFERROR(('Sim_MIP_Of_(IxI)'!BB31/'MIP(IxI)_TFEVP'!BB31-1)*100,0)</f>
        <v>-2.4424906541753444E-13</v>
      </c>
      <c r="BC31" s="247">
        <f>IFERROR(('Sim_MIP_Of_(IxI)'!BC31/'MIP(IxI)_TFEVP'!BC31-1)*100,0)</f>
        <v>-4.4408920985006262E-13</v>
      </c>
      <c r="BD31" s="247">
        <f>IFERROR(('Sim_MIP_Of_(IxI)'!BD31/'MIP(IxI)_TFEVP'!BD31-1)*100,0)</f>
        <v>-2.2204460492503131E-14</v>
      </c>
      <c r="BE31" s="247">
        <f>IFERROR(('Sim_MIP_Of_(IxI)'!BE31/'MIP(IxI)_TFEVP'!BE31-1)*100,0)</f>
        <v>-2.2204460492503131E-14</v>
      </c>
      <c r="BF31" s="247">
        <f>IFERROR(('Sim_MIP_Of_(IxI)'!BF31/'MIP(IxI)_TFEVP'!BF31-1)*100,0)</f>
        <v>-1.7763568394002505E-13</v>
      </c>
      <c r="BG31" s="247">
        <f>IFERROR(('Sim_MIP_Of_(IxI)'!BG31/'MIP(IxI)_TFEVP'!BG31-1)*100,0)</f>
        <v>-2.7755575615628914E-13</v>
      </c>
      <c r="BH31" s="247">
        <f>IFERROR(('Sim_MIP_Of_(IxI)'!BH31/'MIP(IxI)_TFEVP'!BH31-1)*100,0)</f>
        <v>-7.7715611723760958E-14</v>
      </c>
      <c r="BI31" s="247">
        <f>IFERROR(('Sim_MIP_Of_(IxI)'!BI31/'MIP(IxI)_TFEVP'!BI31-1)*100,0)</f>
        <v>-7.7715611723760958E-14</v>
      </c>
      <c r="BJ31" s="247">
        <f>IFERROR(('Sim_MIP_Of_(IxI)'!BJ31/'MIP(IxI)_TFEVP'!BJ31-1)*100,0)</f>
        <v>4.4408920985006262E-14</v>
      </c>
      <c r="BK31" s="247">
        <f>IFERROR(('Sim_MIP_Of_(IxI)'!BK31/'MIP(IxI)_TFEVP'!BK31-1)*100,0)</f>
        <v>-1.1102230246251565E-13</v>
      </c>
      <c r="BL31" s="247">
        <f>IFERROR(('Sim_MIP_Of_(IxI)'!BL31/'MIP(IxI)_TFEVP'!BL31-1)*100,0)</f>
        <v>-3.3306690738754696E-14</v>
      </c>
      <c r="BM31" s="247">
        <f>IFERROR(('Sim_MIP_Of_(IxI)'!BM31/'MIP(IxI)_TFEVP'!BM31-1)*100,0)</f>
        <v>-8.8817841970012523E-14</v>
      </c>
      <c r="BN31" s="247">
        <f>IFERROR(('Sim_MIP_Of_(IxI)'!BN31/'MIP(IxI)_TFEVP'!BN31-1)*100,0)</f>
        <v>8.8817841970012523E-14</v>
      </c>
      <c r="BO31" s="247">
        <f>IFERROR(('Sim_MIP_Of_(IxI)'!BO31/'MIP(IxI)_TFEVP'!BO31-1)*100,0)</f>
        <v>-3.4416913763379853E-13</v>
      </c>
      <c r="BP31" s="247">
        <f>IFERROR(('Sim_MIP_Of_(IxI)'!BP31/'MIP(IxI)_TFEVP'!BP31-1)*100,0)</f>
        <v>-2.2204460492503131E-14</v>
      </c>
      <c r="BQ31" s="247">
        <f>IFERROR(('Sim_MIP_Of_(IxI)'!BQ31/'MIP(IxI)_TFEVP'!BQ31-1)*100,0)</f>
        <v>-1.3322676295501878E-13</v>
      </c>
      <c r="BR31" s="247">
        <f>IFERROR(('Sim_MIP_Of_(IxI)'!BR31/'MIP(IxI)_TFEVP'!BR31-1)*100,0)</f>
        <v>0</v>
      </c>
      <c r="BS31" s="247">
        <f>IFERROR(('Sim_MIP_Of_(IxI)'!BS31/'MIP(IxI)_TFEVP'!BS31-1)*100,0)</f>
        <v>-6.6613381477509392E-14</v>
      </c>
      <c r="BT31" s="247">
        <f>IFERROR(('Sim_MIP_Of_(IxI)'!BT31/'MIP(IxI)_TFEVP'!BT31-1)*100,0)</f>
        <v>2.4424906541753444E-13</v>
      </c>
      <c r="BU31" s="247">
        <f>IFERROR(('Sim_MIP_Of_(IxI)'!BU31/'MIP(IxI)_TFEVP'!BU31-1)*100,0)</f>
        <v>2.2204460492503131E-14</v>
      </c>
      <c r="BV31" s="247">
        <f>IFERROR(('Sim_MIP_Of_(IxI)'!BV31/'MIP(IxI)_TFEVP'!BV31-1)*100,0)</f>
        <v>-2.3314683517128287E-13</v>
      </c>
      <c r="BW31" s="247">
        <f>IFERROR(('Sim_MIP_Of_(IxI)'!BW31/'MIP(IxI)_TFEVP'!BW31-1)*100,0)</f>
        <v>2.2204460492503131E-14</v>
      </c>
      <c r="BX31" s="247">
        <f>IFERROR(('Sim_MIP_Of_(IxI)'!BX31/'MIP(IxI)_TFEVP'!BX31-1)*100,0)</f>
        <v>-1.3322676295501878E-13</v>
      </c>
      <c r="BY31" s="247">
        <f>IFERROR(('Sim_MIP_Of_(IxI)'!BY31/'MIP(IxI)_TFEVP'!BY31-1)*100,0)</f>
        <v>-6.6613381477509392E-14</v>
      </c>
      <c r="BZ31" s="247">
        <f>IFERROR(('Sim_MIP_Of_(IxI)'!BZ31/'MIP(IxI)_TFEVP'!BZ31-1)*100,0)</f>
        <v>2.886579864025407E-13</v>
      </c>
      <c r="CA31" s="265">
        <f>IFERROR(('Sim_MIP_Of_(IxI)'!CA31/'MIP(IxI)_TFEVP'!CA31-1)*100,0)</f>
        <v>0</v>
      </c>
      <c r="CB31" s="256">
        <f>IFERROR(('Sim_MIP_Of_(IxI)'!CB31/'MIP(IxI)_TFEVP'!CB31-1)*100,0)</f>
        <v>-5.5511151231257827E-14</v>
      </c>
      <c r="CC31" s="246">
        <f>IFERROR(('Sim_MIP_Of_(IxI)'!CC31/'MIP(IxI)_TFEVP'!CC31-1)*100,0)</f>
        <v>-9.9920072216264089E-14</v>
      </c>
      <c r="CD31" s="247">
        <f>IFERROR(('Sim_MIP_Of_(IxI)'!CD31/'MIP(IxI)_TFEVP'!CD31-1)*100,0)</f>
        <v>0</v>
      </c>
      <c r="CE31" s="247">
        <f>IFERROR(('Sim_MIP_Of_(IxI)'!CE31/'MIP(IxI)_TFEVP'!CE31-1)*100,0)</f>
        <v>0</v>
      </c>
      <c r="CF31" s="247">
        <f>IFERROR(('Sim_MIP_Of_(IxI)'!CF31/'MIP(IxI)_TFEVP'!CF31-1)*100,0)</f>
        <v>-1.2212453270876722E-13</v>
      </c>
      <c r="CG31" s="247">
        <f>IFERROR(('Sim_MIP_Of_(IxI)'!CG31/'MIP(IxI)_TFEVP'!CG31-1)*100,0)</f>
        <v>3.3306690738754696E-13</v>
      </c>
      <c r="CH31" s="248">
        <f>IFERROR(('Sim_MIP_Of_(IxI)'!CH31/'MIP(IxI)_TFEVP'!CH31-1)*100,0)</f>
        <v>1.1102230246251565E-13</v>
      </c>
      <c r="CI31" s="279">
        <f>IFERROR(('Sim_MIP_Of_(IxI)'!CI31/'MIP(IxI)_TFEVP'!CI31-1)*100,0)</f>
        <v>-7.7715611723760958E-14</v>
      </c>
    </row>
    <row r="32" spans="1:87" ht="19.5" x14ac:dyDescent="0.25">
      <c r="A32" s="30"/>
      <c r="B32" s="42" t="s">
        <v>23</v>
      </c>
      <c r="C32" s="43" t="s">
        <v>134</v>
      </c>
      <c r="D32" s="246">
        <f>IFERROR(('Sim_MIP_Of_(IxI)'!D32/'MIP(IxI)_TFEVP'!D32-1)*100,0)</f>
        <v>4.4408920985006262E-14</v>
      </c>
      <c r="E32" s="247">
        <f>IFERROR(('Sim_MIP_Of_(IxI)'!E32/'MIP(IxI)_TFEVP'!E32-1)*100,0)</f>
        <v>8.8817841970012523E-14</v>
      </c>
      <c r="F32" s="247">
        <f>IFERROR(('Sim_MIP_Of_(IxI)'!F32/'MIP(IxI)_TFEVP'!F32-1)*100,0)</f>
        <v>2.4424906541753444E-13</v>
      </c>
      <c r="G32" s="247">
        <f>IFERROR(('Sim_MIP_Of_(IxI)'!G32/'MIP(IxI)_TFEVP'!G32-1)*100,0)</f>
        <v>4.2188474935755949E-13</v>
      </c>
      <c r="H32" s="247">
        <f>IFERROR(('Sim_MIP_Of_(IxI)'!H32/'MIP(IxI)_TFEVP'!H32-1)*100,0)</f>
        <v>2.2204460492503131E-13</v>
      </c>
      <c r="I32" s="247">
        <f>IFERROR(('Sim_MIP_Of_(IxI)'!I32/'MIP(IxI)_TFEVP'!I32-1)*100,0)</f>
        <v>4.4408920985006262E-14</v>
      </c>
      <c r="J32" s="247">
        <f>IFERROR(('Sim_MIP_Of_(IxI)'!J32/'MIP(IxI)_TFEVP'!J32-1)*100,0)</f>
        <v>1.3322676295501878E-13</v>
      </c>
      <c r="K32" s="247">
        <f>IFERROR(('Sim_MIP_Of_(IxI)'!K32/'MIP(IxI)_TFEVP'!K32-1)*100,0)</f>
        <v>1.5543122344752192E-13</v>
      </c>
      <c r="L32" s="247">
        <f>IFERROR(('Sim_MIP_Of_(IxI)'!L32/'MIP(IxI)_TFEVP'!L32-1)*100,0)</f>
        <v>8.8817841970012523E-14</v>
      </c>
      <c r="M32" s="247">
        <f>IFERROR(('Sim_MIP_Of_(IxI)'!M32/'MIP(IxI)_TFEVP'!M32-1)*100,0)</f>
        <v>-1.9984014443252818E-13</v>
      </c>
      <c r="N32" s="247">
        <f>IFERROR(('Sim_MIP_Of_(IxI)'!N32/'MIP(IxI)_TFEVP'!N32-1)*100,0)</f>
        <v>4.6629367034256575E-13</v>
      </c>
      <c r="O32" s="247">
        <f>IFERROR(('Sim_MIP_Of_(IxI)'!O32/'MIP(IxI)_TFEVP'!O32-1)*100,0)</f>
        <v>6.6613381477509392E-14</v>
      </c>
      <c r="P32" s="247">
        <f>IFERROR(('Sim_MIP_Of_(IxI)'!P32/'MIP(IxI)_TFEVP'!P32-1)*100,0)</f>
        <v>3.1086244689504383E-13</v>
      </c>
      <c r="Q32" s="247">
        <f>IFERROR(('Sim_MIP_Of_(IxI)'!Q32/'MIP(IxI)_TFEVP'!Q32-1)*100,0)</f>
        <v>0</v>
      </c>
      <c r="R32" s="247">
        <f>IFERROR(('Sim_MIP_Of_(IxI)'!R32/'MIP(IxI)_TFEVP'!R32-1)*100,0)</f>
        <v>1.5543122344752192E-13</v>
      </c>
      <c r="S32" s="247">
        <f>IFERROR(('Sim_MIP_Of_(IxI)'!S32/'MIP(IxI)_TFEVP'!S32-1)*100,0)</f>
        <v>2.2204460492503131E-13</v>
      </c>
      <c r="T32" s="247">
        <f>IFERROR(('Sim_MIP_Of_(IxI)'!T32/'MIP(IxI)_TFEVP'!T32-1)*100,0)</f>
        <v>1.9984014443252818E-13</v>
      </c>
      <c r="U32" s="247">
        <f>IFERROR(('Sim_MIP_Of_(IxI)'!U32/'MIP(IxI)_TFEVP'!U32-1)*100,0)</f>
        <v>1.7763568394002505E-13</v>
      </c>
      <c r="V32" s="247">
        <f>IFERROR(('Sim_MIP_Of_(IxI)'!V32/'MIP(IxI)_TFEVP'!V32-1)*100,0)</f>
        <v>4.4408920985006262E-13</v>
      </c>
      <c r="W32" s="247">
        <f>IFERROR(('Sim_MIP_Of_(IxI)'!W32/'MIP(IxI)_TFEVP'!W32-1)*100,0)</f>
        <v>8.8817841970012523E-14</v>
      </c>
      <c r="X32" s="247">
        <f>IFERROR(('Sim_MIP_Of_(IxI)'!X32/'MIP(IxI)_TFEVP'!X32-1)*100,0)</f>
        <v>6.6613381477509392E-14</v>
      </c>
      <c r="Y32" s="247">
        <f>IFERROR(('Sim_MIP_Of_(IxI)'!Y32/'MIP(IxI)_TFEVP'!Y32-1)*100,0)</f>
        <v>3.9968028886505635E-13</v>
      </c>
      <c r="Z32" s="247">
        <f>IFERROR(('Sim_MIP_Of_(IxI)'!Z32/'MIP(IxI)_TFEVP'!Z32-1)*100,0)</f>
        <v>6.6613381477509392E-14</v>
      </c>
      <c r="AA32" s="247">
        <f>IFERROR(('Sim_MIP_Of_(IxI)'!AA32/'MIP(IxI)_TFEVP'!AA32-1)*100,0)</f>
        <v>4.4408920985006262E-13</v>
      </c>
      <c r="AB32" s="247">
        <f>IFERROR(('Sim_MIP_Of_(IxI)'!AB32/'MIP(IxI)_TFEVP'!AB32-1)*100,0)</f>
        <v>6.6613381477509392E-14</v>
      </c>
      <c r="AC32" s="247">
        <f>IFERROR(('Sim_MIP_Of_(IxI)'!AC32/'MIP(IxI)_TFEVP'!AC32-1)*100,0)</f>
        <v>-2.2204460492503131E-14</v>
      </c>
      <c r="AD32" s="247">
        <f>IFERROR(('Sim_MIP_Of_(IxI)'!AD32/'MIP(IxI)_TFEVP'!AD32-1)*100,0)</f>
        <v>2.886579864025407E-13</v>
      </c>
      <c r="AE32" s="247">
        <f>IFERROR(('Sim_MIP_Of_(IxI)'!AE32/'MIP(IxI)_TFEVP'!AE32-1)*100,0)</f>
        <v>1.1102230246251565E-13</v>
      </c>
      <c r="AF32" s="247">
        <f>IFERROR(('Sim_MIP_Of_(IxI)'!AF32/'MIP(IxI)_TFEVP'!AF32-1)*100,0)</f>
        <v>4.4408920985006262E-14</v>
      </c>
      <c r="AG32" s="247">
        <f>IFERROR(('Sim_MIP_Of_(IxI)'!AG32/'MIP(IxI)_TFEVP'!AG32-1)*100,0)</f>
        <v>8.8817841970012523E-14</v>
      </c>
      <c r="AH32" s="247">
        <f>IFERROR(('Sim_MIP_Of_(IxI)'!AH32/'MIP(IxI)_TFEVP'!AH32-1)*100,0)</f>
        <v>3.9968028886505635E-13</v>
      </c>
      <c r="AI32" s="247">
        <f>IFERROR(('Sim_MIP_Of_(IxI)'!AI32/'MIP(IxI)_TFEVP'!AI32-1)*100,0)</f>
        <v>1.9984014443252818E-13</v>
      </c>
      <c r="AJ32" s="247">
        <f>IFERROR(('Sim_MIP_Of_(IxI)'!AJ32/'MIP(IxI)_TFEVP'!AJ32-1)*100,0)</f>
        <v>0</v>
      </c>
      <c r="AK32" s="247">
        <f>IFERROR(('Sim_MIP_Of_(IxI)'!AK32/'MIP(IxI)_TFEVP'!AK32-1)*100,0)</f>
        <v>3.1086244689504383E-13</v>
      </c>
      <c r="AL32" s="247">
        <f>IFERROR(('Sim_MIP_Of_(IxI)'!AL32/'MIP(IxI)_TFEVP'!AL32-1)*100,0)</f>
        <v>3.5527136788005009E-13</v>
      </c>
      <c r="AM32" s="247">
        <f>IFERROR(('Sim_MIP_Of_(IxI)'!AM32/'MIP(IxI)_TFEVP'!AM32-1)*100,0)</f>
        <v>1.5543122344752192E-13</v>
      </c>
      <c r="AN32" s="247">
        <f>IFERROR(('Sim_MIP_Of_(IxI)'!AN32/'MIP(IxI)_TFEVP'!AN32-1)*100,0)</f>
        <v>1.3322676295501878E-13</v>
      </c>
      <c r="AO32" s="247">
        <f>IFERROR(('Sim_MIP_Of_(IxI)'!AO32/'MIP(IxI)_TFEVP'!AO32-1)*100,0)</f>
        <v>3.9968028886505635E-13</v>
      </c>
      <c r="AP32" s="247">
        <f>IFERROR(('Sim_MIP_Of_(IxI)'!AP32/'MIP(IxI)_TFEVP'!AP32-1)*100,0)</f>
        <v>3.3306690738754696E-13</v>
      </c>
      <c r="AQ32" s="247">
        <f>IFERROR(('Sim_MIP_Of_(IxI)'!AQ32/'MIP(IxI)_TFEVP'!AQ32-1)*100,0)</f>
        <v>1.7763568394002505E-13</v>
      </c>
      <c r="AR32" s="247">
        <f>IFERROR(('Sim_MIP_Of_(IxI)'!AR32/'MIP(IxI)_TFEVP'!AR32-1)*100,0)</f>
        <v>-5.5511151231257827E-14</v>
      </c>
      <c r="AS32" s="247">
        <f>IFERROR(('Sim_MIP_Of_(IxI)'!AS32/'MIP(IxI)_TFEVP'!AS32-1)*100,0)</f>
        <v>-1.2212453270876722E-13</v>
      </c>
      <c r="AT32" s="247">
        <f>IFERROR(('Sim_MIP_Of_(IxI)'!AT32/'MIP(IxI)_TFEVP'!AT32-1)*100,0)</f>
        <v>-2.2204460492503131E-14</v>
      </c>
      <c r="AU32" s="247">
        <f>IFERROR(('Sim_MIP_Of_(IxI)'!AU32/'MIP(IxI)_TFEVP'!AU32-1)*100,0)</f>
        <v>1.7763568394002505E-13</v>
      </c>
      <c r="AV32" s="247">
        <f>IFERROR(('Sim_MIP_Of_(IxI)'!AV32/'MIP(IxI)_TFEVP'!AV32-1)*100,0)</f>
        <v>2.886579864025407E-13</v>
      </c>
      <c r="AW32" s="247">
        <f>IFERROR(('Sim_MIP_Of_(IxI)'!AW32/'MIP(IxI)_TFEVP'!AW32-1)*100,0)</f>
        <v>1.9984014443252818E-13</v>
      </c>
      <c r="AX32" s="247">
        <f>IFERROR(('Sim_MIP_Of_(IxI)'!AX32/'MIP(IxI)_TFEVP'!AX32-1)*100,0)</f>
        <v>1.3322676295501878E-13</v>
      </c>
      <c r="AY32" s="247">
        <f>IFERROR(('Sim_MIP_Of_(IxI)'!AY32/'MIP(IxI)_TFEVP'!AY32-1)*100,0)</f>
        <v>2.2204460492503131E-13</v>
      </c>
      <c r="AZ32" s="247">
        <f>IFERROR(('Sim_MIP_Of_(IxI)'!AZ32/'MIP(IxI)_TFEVP'!AZ32-1)*100,0)</f>
        <v>1.7763568394002505E-13</v>
      </c>
      <c r="BA32" s="247">
        <f>IFERROR(('Sim_MIP_Of_(IxI)'!BA32/'MIP(IxI)_TFEVP'!BA32-1)*100,0)</f>
        <v>1.5543122344752192E-13</v>
      </c>
      <c r="BB32" s="247">
        <f>IFERROR(('Sim_MIP_Of_(IxI)'!BB32/'MIP(IxI)_TFEVP'!BB32-1)*100,0)</f>
        <v>2.2204460492503131E-13</v>
      </c>
      <c r="BC32" s="247">
        <f>IFERROR(('Sim_MIP_Of_(IxI)'!BC32/'MIP(IxI)_TFEVP'!BC32-1)*100,0)</f>
        <v>2.2204460492503131E-13</v>
      </c>
      <c r="BD32" s="247">
        <f>IFERROR(('Sim_MIP_Of_(IxI)'!BD32/'MIP(IxI)_TFEVP'!BD32-1)*100,0)</f>
        <v>4.4408920985006262E-14</v>
      </c>
      <c r="BE32" s="247">
        <f>IFERROR(('Sim_MIP_Of_(IxI)'!BE32/'MIP(IxI)_TFEVP'!BE32-1)*100,0)</f>
        <v>4.4408920985006262E-14</v>
      </c>
      <c r="BF32" s="247">
        <f>IFERROR(('Sim_MIP_Of_(IxI)'!BF32/'MIP(IxI)_TFEVP'!BF32-1)*100,0)</f>
        <v>1.9984014443252818E-13</v>
      </c>
      <c r="BG32" s="247">
        <f>IFERROR(('Sim_MIP_Of_(IxI)'!BG32/'MIP(IxI)_TFEVP'!BG32-1)*100,0)</f>
        <v>1.1102230246251565E-13</v>
      </c>
      <c r="BH32" s="247">
        <f>IFERROR(('Sim_MIP_Of_(IxI)'!BH32/'MIP(IxI)_TFEVP'!BH32-1)*100,0)</f>
        <v>0</v>
      </c>
      <c r="BI32" s="247">
        <f>IFERROR(('Sim_MIP_Of_(IxI)'!BI32/'MIP(IxI)_TFEVP'!BI32-1)*100,0)</f>
        <v>1.3322676295501878E-13</v>
      </c>
      <c r="BJ32" s="247">
        <f>IFERROR(('Sim_MIP_Of_(IxI)'!BJ32/'MIP(IxI)_TFEVP'!BJ32-1)*100,0)</f>
        <v>-2.2204460492503131E-13</v>
      </c>
      <c r="BK32" s="247">
        <f>IFERROR(('Sim_MIP_Of_(IxI)'!BK32/'MIP(IxI)_TFEVP'!BK32-1)*100,0)</f>
        <v>2.6645352591003757E-13</v>
      </c>
      <c r="BL32" s="247">
        <f>IFERROR(('Sim_MIP_Of_(IxI)'!BL32/'MIP(IxI)_TFEVP'!BL32-1)*100,0)</f>
        <v>4.4408920985006262E-14</v>
      </c>
      <c r="BM32" s="247">
        <f>IFERROR(('Sim_MIP_Of_(IxI)'!BM32/'MIP(IxI)_TFEVP'!BM32-1)*100,0)</f>
        <v>4.8849813083506888E-13</v>
      </c>
      <c r="BN32" s="247">
        <f>IFERROR(('Sim_MIP_Of_(IxI)'!BN32/'MIP(IxI)_TFEVP'!BN32-1)*100,0)</f>
        <v>1.5543122344752192E-13</v>
      </c>
      <c r="BO32" s="247">
        <f>IFERROR(('Sim_MIP_Of_(IxI)'!BO32/'MIP(IxI)_TFEVP'!BO32-1)*100,0)</f>
        <v>1.7763568394002505E-13</v>
      </c>
      <c r="BP32" s="247">
        <f>IFERROR(('Sim_MIP_Of_(IxI)'!BP32/'MIP(IxI)_TFEVP'!BP32-1)*100,0)</f>
        <v>-1.3322676295501878E-13</v>
      </c>
      <c r="BQ32" s="247">
        <f>IFERROR(('Sim_MIP_Of_(IxI)'!BQ32/'MIP(IxI)_TFEVP'!BQ32-1)*100,0)</f>
        <v>8.8817841970012523E-14</v>
      </c>
      <c r="BR32" s="247">
        <f>IFERROR(('Sim_MIP_Of_(IxI)'!BR32/'MIP(IxI)_TFEVP'!BR32-1)*100,0)</f>
        <v>2.4424906541753444E-13</v>
      </c>
      <c r="BS32" s="247">
        <f>IFERROR(('Sim_MIP_Of_(IxI)'!BS32/'MIP(IxI)_TFEVP'!BS32-1)*100,0)</f>
        <v>1.3322676295501878E-13</v>
      </c>
      <c r="BT32" s="247">
        <f>IFERROR(('Sim_MIP_Of_(IxI)'!BT32/'MIP(IxI)_TFEVP'!BT32-1)*100,0)</f>
        <v>5.1070259132757201E-13</v>
      </c>
      <c r="BU32" s="247">
        <f>IFERROR(('Sim_MIP_Of_(IxI)'!BU32/'MIP(IxI)_TFEVP'!BU32-1)*100,0)</f>
        <v>-2.2204460492503131E-14</v>
      </c>
      <c r="BV32" s="247">
        <f>IFERROR(('Sim_MIP_Of_(IxI)'!BV32/'MIP(IxI)_TFEVP'!BV32-1)*100,0)</f>
        <v>-2.1094237467877974E-13</v>
      </c>
      <c r="BW32" s="247">
        <f>IFERROR(('Sim_MIP_Of_(IxI)'!BW32/'MIP(IxI)_TFEVP'!BW32-1)*100,0)</f>
        <v>4.6629367034256575E-13</v>
      </c>
      <c r="BX32" s="247">
        <f>IFERROR(('Sim_MIP_Of_(IxI)'!BX32/'MIP(IxI)_TFEVP'!BX32-1)*100,0)</f>
        <v>-8.8817841970012523E-14</v>
      </c>
      <c r="BY32" s="247">
        <f>IFERROR(('Sim_MIP_Of_(IxI)'!BY32/'MIP(IxI)_TFEVP'!BY32-1)*100,0)</f>
        <v>8.8817841970012523E-14</v>
      </c>
      <c r="BZ32" s="247">
        <f>IFERROR(('Sim_MIP_Of_(IxI)'!BZ32/'MIP(IxI)_TFEVP'!BZ32-1)*100,0)</f>
        <v>2.2204460492503131E-14</v>
      </c>
      <c r="CA32" s="265">
        <f>IFERROR(('Sim_MIP_Of_(IxI)'!CA32/'MIP(IxI)_TFEVP'!CA32-1)*100,0)</f>
        <v>0</v>
      </c>
      <c r="CB32" s="256">
        <f>IFERROR(('Sim_MIP_Of_(IxI)'!CB32/'MIP(IxI)_TFEVP'!CB32-1)*100,0)</f>
        <v>8.8817841970012523E-14</v>
      </c>
      <c r="CC32" s="246">
        <f>IFERROR(('Sim_MIP_Of_(IxI)'!CC32/'MIP(IxI)_TFEVP'!CC32-1)*100,0)</f>
        <v>1.5543122344752192E-13</v>
      </c>
      <c r="CD32" s="247">
        <f>IFERROR(('Sim_MIP_Of_(IxI)'!CD32/'MIP(IxI)_TFEVP'!CD32-1)*100,0)</f>
        <v>0</v>
      </c>
      <c r="CE32" s="247">
        <f>IFERROR(('Sim_MIP_Of_(IxI)'!CE32/'MIP(IxI)_TFEVP'!CE32-1)*100,0)</f>
        <v>0</v>
      </c>
      <c r="CF32" s="247">
        <f>IFERROR(('Sim_MIP_Of_(IxI)'!CF32/'MIP(IxI)_TFEVP'!CF32-1)*100,0)</f>
        <v>-1.8873791418627661E-13</v>
      </c>
      <c r="CG32" s="247">
        <f>IFERROR(('Sim_MIP_Of_(IxI)'!CG32/'MIP(IxI)_TFEVP'!CG32-1)*100,0)</f>
        <v>2.2204460492503131E-14</v>
      </c>
      <c r="CH32" s="248">
        <f>IFERROR(('Sim_MIP_Of_(IxI)'!CH32/'MIP(IxI)_TFEVP'!CH32-1)*100,0)</f>
        <v>2.2204460492503131E-14</v>
      </c>
      <c r="CI32" s="279">
        <f>IFERROR(('Sim_MIP_Of_(IxI)'!CI32/'MIP(IxI)_TFEVP'!CI32-1)*100,0)</f>
        <v>1.1102230246251565E-13</v>
      </c>
    </row>
    <row r="33" spans="1:87" ht="19.5" x14ac:dyDescent="0.25">
      <c r="A33" s="30"/>
      <c r="B33" s="42" t="s">
        <v>24</v>
      </c>
      <c r="C33" s="43" t="s">
        <v>135</v>
      </c>
      <c r="D33" s="246">
        <f>IFERROR(('Sim_MIP_Of_(IxI)'!D33/'MIP(IxI)_TFEVP'!D33-1)*100,0)</f>
        <v>-3.1086244689504383E-13</v>
      </c>
      <c r="E33" s="247">
        <f>IFERROR(('Sim_MIP_Of_(IxI)'!E33/'MIP(IxI)_TFEVP'!E33-1)*100,0)</f>
        <v>3.3306690738754696E-13</v>
      </c>
      <c r="F33" s="247">
        <f>IFERROR(('Sim_MIP_Of_(IxI)'!F33/'MIP(IxI)_TFEVP'!F33-1)*100,0)</f>
        <v>2.886579864025407E-13</v>
      </c>
      <c r="G33" s="247">
        <f>IFERROR(('Sim_MIP_Of_(IxI)'!G33/'MIP(IxI)_TFEVP'!G33-1)*100,0)</f>
        <v>2.2204460492503131E-14</v>
      </c>
      <c r="H33" s="247">
        <f>IFERROR(('Sim_MIP_Of_(IxI)'!H33/'MIP(IxI)_TFEVP'!H33-1)*100,0)</f>
        <v>4.8849813083506888E-13</v>
      </c>
      <c r="I33" s="247">
        <f>IFERROR(('Sim_MIP_Of_(IxI)'!I33/'MIP(IxI)_TFEVP'!I33-1)*100,0)</f>
        <v>1.9984014443252818E-13</v>
      </c>
      <c r="J33" s="247">
        <f>IFERROR(('Sim_MIP_Of_(IxI)'!J33/'MIP(IxI)_TFEVP'!J33-1)*100,0)</f>
        <v>2.4424906541753444E-13</v>
      </c>
      <c r="K33" s="247">
        <f>IFERROR(('Sim_MIP_Of_(IxI)'!K33/'MIP(IxI)_TFEVP'!K33-1)*100,0)</f>
        <v>2.2204460492503131E-13</v>
      </c>
      <c r="L33" s="247">
        <f>IFERROR(('Sim_MIP_Of_(IxI)'!L33/'MIP(IxI)_TFEVP'!L33-1)*100,0)</f>
        <v>5.9952043329758453E-13</v>
      </c>
      <c r="M33" s="247">
        <f>IFERROR(('Sim_MIP_Of_(IxI)'!M33/'MIP(IxI)_TFEVP'!M33-1)*100,0)</f>
        <v>2.2204460492503131E-14</v>
      </c>
      <c r="N33" s="247">
        <f>IFERROR(('Sim_MIP_Of_(IxI)'!N33/'MIP(IxI)_TFEVP'!N33-1)*100,0)</f>
        <v>0</v>
      </c>
      <c r="O33" s="247">
        <f>IFERROR(('Sim_MIP_Of_(IxI)'!O33/'MIP(IxI)_TFEVP'!O33-1)*100,0)</f>
        <v>0</v>
      </c>
      <c r="P33" s="247">
        <f>IFERROR(('Sim_MIP_Of_(IxI)'!P33/'MIP(IxI)_TFEVP'!P33-1)*100,0)</f>
        <v>2.6645352591003757E-13</v>
      </c>
      <c r="Q33" s="247">
        <f>IFERROR(('Sim_MIP_Of_(IxI)'!Q33/'MIP(IxI)_TFEVP'!Q33-1)*100,0)</f>
        <v>2.2204460492503131E-14</v>
      </c>
      <c r="R33" s="247">
        <f>IFERROR(('Sim_MIP_Of_(IxI)'!R33/'MIP(IxI)_TFEVP'!R33-1)*100,0)</f>
        <v>-1.2212453270876722E-13</v>
      </c>
      <c r="S33" s="247">
        <f>IFERROR(('Sim_MIP_Of_(IxI)'!S33/'MIP(IxI)_TFEVP'!S33-1)*100,0)</f>
        <v>5.1070259132757201E-13</v>
      </c>
      <c r="T33" s="247">
        <f>IFERROR(('Sim_MIP_Of_(IxI)'!T33/'MIP(IxI)_TFEVP'!T33-1)*100,0)</f>
        <v>4.2188474935755949E-13</v>
      </c>
      <c r="U33" s="247">
        <f>IFERROR(('Sim_MIP_Of_(IxI)'!U33/'MIP(IxI)_TFEVP'!U33-1)*100,0)</f>
        <v>8.8817841970012523E-14</v>
      </c>
      <c r="V33" s="247">
        <f>IFERROR(('Sim_MIP_Of_(IxI)'!V33/'MIP(IxI)_TFEVP'!V33-1)*100,0)</f>
        <v>6.6613381477509392E-14</v>
      </c>
      <c r="W33" s="247">
        <f>IFERROR(('Sim_MIP_Of_(IxI)'!W33/'MIP(IxI)_TFEVP'!W33-1)*100,0)</f>
        <v>1.7763568394002505E-13</v>
      </c>
      <c r="X33" s="247">
        <f>IFERROR(('Sim_MIP_Of_(IxI)'!X33/'MIP(IxI)_TFEVP'!X33-1)*100,0)</f>
        <v>1.9984014443252818E-13</v>
      </c>
      <c r="Y33" s="247">
        <f>IFERROR(('Sim_MIP_Of_(IxI)'!Y33/'MIP(IxI)_TFEVP'!Y33-1)*100,0)</f>
        <v>2.2204460492503131E-13</v>
      </c>
      <c r="Z33" s="247">
        <f>IFERROR(('Sim_MIP_Of_(IxI)'!Z33/'MIP(IxI)_TFEVP'!Z33-1)*100,0)</f>
        <v>4.2188474935755949E-13</v>
      </c>
      <c r="AA33" s="247">
        <f>IFERROR(('Sim_MIP_Of_(IxI)'!AA33/'MIP(IxI)_TFEVP'!AA33-1)*100,0)</f>
        <v>-1.1102230246251565E-14</v>
      </c>
      <c r="AB33" s="247">
        <f>IFERROR(('Sim_MIP_Of_(IxI)'!AB33/'MIP(IxI)_TFEVP'!AB33-1)*100,0)</f>
        <v>-1.8873791418627661E-13</v>
      </c>
      <c r="AC33" s="247">
        <f>IFERROR(('Sim_MIP_Of_(IxI)'!AC33/'MIP(IxI)_TFEVP'!AC33-1)*100,0)</f>
        <v>-3.3306690738754696E-14</v>
      </c>
      <c r="AD33" s="247">
        <f>IFERROR(('Sim_MIP_Of_(IxI)'!AD33/'MIP(IxI)_TFEVP'!AD33-1)*100,0)</f>
        <v>5.773159728050814E-13</v>
      </c>
      <c r="AE33" s="247">
        <f>IFERROR(('Sim_MIP_Of_(IxI)'!AE33/'MIP(IxI)_TFEVP'!AE33-1)*100,0)</f>
        <v>1.7763568394002505E-13</v>
      </c>
      <c r="AF33" s="247">
        <f>IFERROR(('Sim_MIP_Of_(IxI)'!AF33/'MIP(IxI)_TFEVP'!AF33-1)*100,0)</f>
        <v>5.1070259132757201E-13</v>
      </c>
      <c r="AG33" s="247">
        <f>IFERROR(('Sim_MIP_Of_(IxI)'!AG33/'MIP(IxI)_TFEVP'!AG33-1)*100,0)</f>
        <v>4.4408920985006262E-14</v>
      </c>
      <c r="AH33" s="247">
        <f>IFERROR(('Sim_MIP_Of_(IxI)'!AH33/'MIP(IxI)_TFEVP'!AH33-1)*100,0)</f>
        <v>3.5527136788005009E-13</v>
      </c>
      <c r="AI33" s="247">
        <f>IFERROR(('Sim_MIP_Of_(IxI)'!AI33/'MIP(IxI)_TFEVP'!AI33-1)*100,0)</f>
        <v>1.3322676295501878E-13</v>
      </c>
      <c r="AJ33" s="247">
        <f>IFERROR(('Sim_MIP_Of_(IxI)'!AJ33/'MIP(IxI)_TFEVP'!AJ33-1)*100,0)</f>
        <v>0</v>
      </c>
      <c r="AK33" s="247">
        <f>IFERROR(('Sim_MIP_Of_(IxI)'!AK33/'MIP(IxI)_TFEVP'!AK33-1)*100,0)</f>
        <v>6.6613381477509392E-14</v>
      </c>
      <c r="AL33" s="247">
        <f>IFERROR(('Sim_MIP_Of_(IxI)'!AL33/'MIP(IxI)_TFEVP'!AL33-1)*100,0)</f>
        <v>1.5543122344752192E-13</v>
      </c>
      <c r="AM33" s="247">
        <f>IFERROR(('Sim_MIP_Of_(IxI)'!AM33/'MIP(IxI)_TFEVP'!AM33-1)*100,0)</f>
        <v>1.7763568394002505E-13</v>
      </c>
      <c r="AN33" s="247">
        <f>IFERROR(('Sim_MIP_Of_(IxI)'!AN33/'MIP(IxI)_TFEVP'!AN33-1)*100,0)</f>
        <v>4.8849813083506888E-13</v>
      </c>
      <c r="AO33" s="247">
        <f>IFERROR(('Sim_MIP_Of_(IxI)'!AO33/'MIP(IxI)_TFEVP'!AO33-1)*100,0)</f>
        <v>6.6613381477509392E-14</v>
      </c>
      <c r="AP33" s="247">
        <f>IFERROR(('Sim_MIP_Of_(IxI)'!AP33/'MIP(IxI)_TFEVP'!AP33-1)*100,0)</f>
        <v>-1.9984014443252818E-13</v>
      </c>
      <c r="AQ33" s="247">
        <f>IFERROR(('Sim_MIP_Of_(IxI)'!AQ33/'MIP(IxI)_TFEVP'!AQ33-1)*100,0)</f>
        <v>4.2188474935755949E-13</v>
      </c>
      <c r="AR33" s="247">
        <f>IFERROR(('Sim_MIP_Of_(IxI)'!AR33/'MIP(IxI)_TFEVP'!AR33-1)*100,0)</f>
        <v>5.5511151231257827E-13</v>
      </c>
      <c r="AS33" s="247">
        <f>IFERROR(('Sim_MIP_Of_(IxI)'!AS33/'MIP(IxI)_TFEVP'!AS33-1)*100,0)</f>
        <v>1.5543122344752192E-13</v>
      </c>
      <c r="AT33" s="247">
        <f>IFERROR(('Sim_MIP_Of_(IxI)'!AT33/'MIP(IxI)_TFEVP'!AT33-1)*100,0)</f>
        <v>4.4408920985006262E-14</v>
      </c>
      <c r="AU33" s="247">
        <f>IFERROR(('Sim_MIP_Of_(IxI)'!AU33/'MIP(IxI)_TFEVP'!AU33-1)*100,0)</f>
        <v>-2.2204460492503131E-14</v>
      </c>
      <c r="AV33" s="247">
        <f>IFERROR(('Sim_MIP_Of_(IxI)'!AV33/'MIP(IxI)_TFEVP'!AV33-1)*100,0)</f>
        <v>1.5543122344752192E-13</v>
      </c>
      <c r="AW33" s="247">
        <f>IFERROR(('Sim_MIP_Of_(IxI)'!AW33/'MIP(IxI)_TFEVP'!AW33-1)*100,0)</f>
        <v>1.7763568394002505E-13</v>
      </c>
      <c r="AX33" s="247">
        <f>IFERROR(('Sim_MIP_Of_(IxI)'!AX33/'MIP(IxI)_TFEVP'!AX33-1)*100,0)</f>
        <v>6.6613381477509392E-14</v>
      </c>
      <c r="AY33" s="247">
        <f>IFERROR(('Sim_MIP_Of_(IxI)'!AY33/'MIP(IxI)_TFEVP'!AY33-1)*100,0)</f>
        <v>1.1102230246251565E-13</v>
      </c>
      <c r="AZ33" s="247">
        <f>IFERROR(('Sim_MIP_Of_(IxI)'!AZ33/'MIP(IxI)_TFEVP'!AZ33-1)*100,0)</f>
        <v>6.6613381477509392E-14</v>
      </c>
      <c r="BA33" s="247">
        <f>IFERROR(('Sim_MIP_Of_(IxI)'!BA33/'MIP(IxI)_TFEVP'!BA33-1)*100,0)</f>
        <v>6.6613381477509392E-14</v>
      </c>
      <c r="BB33" s="247">
        <f>IFERROR(('Sim_MIP_Of_(IxI)'!BB33/'MIP(IxI)_TFEVP'!BB33-1)*100,0)</f>
        <v>-3.1086244689504383E-13</v>
      </c>
      <c r="BC33" s="247">
        <f>IFERROR(('Sim_MIP_Of_(IxI)'!BC33/'MIP(IxI)_TFEVP'!BC33-1)*100,0)</f>
        <v>2.4424906541753444E-13</v>
      </c>
      <c r="BD33" s="247">
        <f>IFERROR(('Sim_MIP_Of_(IxI)'!BD33/'MIP(IxI)_TFEVP'!BD33-1)*100,0)</f>
        <v>5.1070259132757201E-13</v>
      </c>
      <c r="BE33" s="247">
        <f>IFERROR(('Sim_MIP_Of_(IxI)'!BE33/'MIP(IxI)_TFEVP'!BE33-1)*100,0)</f>
        <v>-1.3322676295501878E-13</v>
      </c>
      <c r="BF33" s="247">
        <f>IFERROR(('Sim_MIP_Of_(IxI)'!BF33/'MIP(IxI)_TFEVP'!BF33-1)*100,0)</f>
        <v>-6.6613381477509392E-14</v>
      </c>
      <c r="BG33" s="247">
        <f>IFERROR(('Sim_MIP_Of_(IxI)'!BG33/'MIP(IxI)_TFEVP'!BG33-1)*100,0)</f>
        <v>-7.7715611723760958E-14</v>
      </c>
      <c r="BH33" s="247">
        <f>IFERROR(('Sim_MIP_Of_(IxI)'!BH33/'MIP(IxI)_TFEVP'!BH33-1)*100,0)</f>
        <v>1.1102230246251565E-13</v>
      </c>
      <c r="BI33" s="247">
        <f>IFERROR(('Sim_MIP_Of_(IxI)'!BI33/'MIP(IxI)_TFEVP'!BI33-1)*100,0)</f>
        <v>2.2204460492503131E-13</v>
      </c>
      <c r="BJ33" s="247">
        <f>IFERROR(('Sim_MIP_Of_(IxI)'!BJ33/'MIP(IxI)_TFEVP'!BJ33-1)*100,0)</f>
        <v>4.6629367034256575E-13</v>
      </c>
      <c r="BK33" s="247">
        <f>IFERROR(('Sim_MIP_Of_(IxI)'!BK33/'MIP(IxI)_TFEVP'!BK33-1)*100,0)</f>
        <v>1.3322676295501878E-13</v>
      </c>
      <c r="BL33" s="247">
        <f>IFERROR(('Sim_MIP_Of_(IxI)'!BL33/'MIP(IxI)_TFEVP'!BL33-1)*100,0)</f>
        <v>0</v>
      </c>
      <c r="BM33" s="247">
        <f>IFERROR(('Sim_MIP_Of_(IxI)'!BM33/'MIP(IxI)_TFEVP'!BM33-1)*100,0)</f>
        <v>2.886579864025407E-13</v>
      </c>
      <c r="BN33" s="247">
        <f>IFERROR(('Sim_MIP_Of_(IxI)'!BN33/'MIP(IxI)_TFEVP'!BN33-1)*100,0)</f>
        <v>8.8817841970012523E-14</v>
      </c>
      <c r="BO33" s="247">
        <f>IFERROR(('Sim_MIP_Of_(IxI)'!BO33/'MIP(IxI)_TFEVP'!BO33-1)*100,0)</f>
        <v>5.3290705182007514E-13</v>
      </c>
      <c r="BP33" s="247">
        <f>IFERROR(('Sim_MIP_Of_(IxI)'!BP33/'MIP(IxI)_TFEVP'!BP33-1)*100,0)</f>
        <v>1.3322676295501878E-13</v>
      </c>
      <c r="BQ33" s="247">
        <f>IFERROR(('Sim_MIP_Of_(IxI)'!BQ33/'MIP(IxI)_TFEVP'!BQ33-1)*100,0)</f>
        <v>3.7747582837255322E-13</v>
      </c>
      <c r="BR33" s="247">
        <f>IFERROR(('Sim_MIP_Of_(IxI)'!BR33/'MIP(IxI)_TFEVP'!BR33-1)*100,0)</f>
        <v>2.6645352591003757E-13</v>
      </c>
      <c r="BS33" s="247">
        <f>IFERROR(('Sim_MIP_Of_(IxI)'!BS33/'MIP(IxI)_TFEVP'!BS33-1)*100,0)</f>
        <v>-1.1102230246251565E-13</v>
      </c>
      <c r="BT33" s="247">
        <f>IFERROR(('Sim_MIP_Of_(IxI)'!BT33/'MIP(IxI)_TFEVP'!BT33-1)*100,0)</f>
        <v>1.7763568394002505E-13</v>
      </c>
      <c r="BU33" s="247">
        <f>IFERROR(('Sim_MIP_Of_(IxI)'!BU33/'MIP(IxI)_TFEVP'!BU33-1)*100,0)</f>
        <v>1.5543122344752192E-13</v>
      </c>
      <c r="BV33" s="247">
        <f>IFERROR(('Sim_MIP_Of_(IxI)'!BV33/'MIP(IxI)_TFEVP'!BV33-1)*100,0)</f>
        <v>3.3306690738754696E-13</v>
      </c>
      <c r="BW33" s="247">
        <f>IFERROR(('Sim_MIP_Of_(IxI)'!BW33/'MIP(IxI)_TFEVP'!BW33-1)*100,0)</f>
        <v>4.2188474935755949E-13</v>
      </c>
      <c r="BX33" s="247">
        <f>IFERROR(('Sim_MIP_Of_(IxI)'!BX33/'MIP(IxI)_TFEVP'!BX33-1)*100,0)</f>
        <v>6.6613381477509392E-14</v>
      </c>
      <c r="BY33" s="247">
        <f>IFERROR(('Sim_MIP_Of_(IxI)'!BY33/'MIP(IxI)_TFEVP'!BY33-1)*100,0)</f>
        <v>1.1102230246251565E-13</v>
      </c>
      <c r="BZ33" s="247">
        <f>IFERROR(('Sim_MIP_Of_(IxI)'!BZ33/'MIP(IxI)_TFEVP'!BZ33-1)*100,0)</f>
        <v>1.5543122344752192E-13</v>
      </c>
      <c r="CA33" s="265">
        <f>IFERROR(('Sim_MIP_Of_(IxI)'!CA33/'MIP(IxI)_TFEVP'!CA33-1)*100,0)</f>
        <v>0</v>
      </c>
      <c r="CB33" s="256">
        <f>IFERROR(('Sim_MIP_Of_(IxI)'!CB33/'MIP(IxI)_TFEVP'!CB33-1)*100,0)</f>
        <v>2.2204460492503131E-14</v>
      </c>
      <c r="CC33" s="246">
        <f>IFERROR(('Sim_MIP_Of_(IxI)'!CC33/'MIP(IxI)_TFEVP'!CC33-1)*100,0)</f>
        <v>3.1086244689504383E-13</v>
      </c>
      <c r="CD33" s="247">
        <f>IFERROR(('Sim_MIP_Of_(IxI)'!CD33/'MIP(IxI)_TFEVP'!CD33-1)*100,0)</f>
        <v>0</v>
      </c>
      <c r="CE33" s="247">
        <f>IFERROR(('Sim_MIP_Of_(IxI)'!CE33/'MIP(IxI)_TFEVP'!CE33-1)*100,0)</f>
        <v>0</v>
      </c>
      <c r="CF33" s="247">
        <f>IFERROR(('Sim_MIP_Of_(IxI)'!CF33/'MIP(IxI)_TFEVP'!CF33-1)*100,0)</f>
        <v>4.4408920985006262E-14</v>
      </c>
      <c r="CG33" s="247">
        <f>IFERROR(('Sim_MIP_Of_(IxI)'!CG33/'MIP(IxI)_TFEVP'!CG33-1)*100,0)</f>
        <v>1.9984014443252818E-13</v>
      </c>
      <c r="CH33" s="248">
        <f>IFERROR(('Sim_MIP_Of_(IxI)'!CH33/'MIP(IxI)_TFEVP'!CH33-1)*100,0)</f>
        <v>3.1086244689504383E-13</v>
      </c>
      <c r="CI33" s="279">
        <f>IFERROR(('Sim_MIP_Of_(IxI)'!CI33/'MIP(IxI)_TFEVP'!CI33-1)*100,0)</f>
        <v>1.5543122344752192E-13</v>
      </c>
    </row>
    <row r="34" spans="1:87" ht="19.5" x14ac:dyDescent="0.25">
      <c r="A34" s="30"/>
      <c r="B34" s="42" t="s">
        <v>25</v>
      </c>
      <c r="C34" s="43" t="s">
        <v>136</v>
      </c>
      <c r="D34" s="246">
        <f>IFERROR(('Sim_MIP_Of_(IxI)'!D34/'MIP(IxI)_TFEVP'!D34-1)*100,0)</f>
        <v>-2.7755575615628914E-13</v>
      </c>
      <c r="E34" s="247">
        <f>IFERROR(('Sim_MIP_Of_(IxI)'!E34/'MIP(IxI)_TFEVP'!E34-1)*100,0)</f>
        <v>-3.6637359812630166E-13</v>
      </c>
      <c r="F34" s="247">
        <f>IFERROR(('Sim_MIP_Of_(IxI)'!F34/'MIP(IxI)_TFEVP'!F34-1)*100,0)</f>
        <v>-2.6645352591003757E-13</v>
      </c>
      <c r="G34" s="247">
        <f>IFERROR(('Sim_MIP_Of_(IxI)'!G34/'MIP(IxI)_TFEVP'!G34-1)*100,0)</f>
        <v>-3.6637359812630166E-13</v>
      </c>
      <c r="H34" s="247">
        <f>IFERROR(('Sim_MIP_Of_(IxI)'!H34/'MIP(IxI)_TFEVP'!H34-1)*100,0)</f>
        <v>-1.3322676295501878E-13</v>
      </c>
      <c r="I34" s="247">
        <f>IFERROR(('Sim_MIP_Of_(IxI)'!I34/'MIP(IxI)_TFEVP'!I34-1)*100,0)</f>
        <v>2.2204460492503131E-14</v>
      </c>
      <c r="J34" s="247">
        <f>IFERROR(('Sim_MIP_Of_(IxI)'!J34/'MIP(IxI)_TFEVP'!J34-1)*100,0)</f>
        <v>-3.3306690738754696E-14</v>
      </c>
      <c r="K34" s="247">
        <f>IFERROR(('Sim_MIP_Of_(IxI)'!K34/'MIP(IxI)_TFEVP'!K34-1)*100,0)</f>
        <v>-6.106226635438361E-13</v>
      </c>
      <c r="L34" s="247">
        <f>IFERROR(('Sim_MIP_Of_(IxI)'!L34/'MIP(IxI)_TFEVP'!L34-1)*100,0)</f>
        <v>-4.4408920985006262E-14</v>
      </c>
      <c r="M34" s="247">
        <f>IFERROR(('Sim_MIP_Of_(IxI)'!M34/'MIP(IxI)_TFEVP'!M34-1)*100,0)</f>
        <v>-7.7715611723760958E-14</v>
      </c>
      <c r="N34" s="247">
        <f>IFERROR(('Sim_MIP_Of_(IxI)'!N34/'MIP(IxI)_TFEVP'!N34-1)*100,0)</f>
        <v>-3.3306690738754696E-13</v>
      </c>
      <c r="O34" s="247">
        <f>IFERROR(('Sim_MIP_Of_(IxI)'!O34/'MIP(IxI)_TFEVP'!O34-1)*100,0)</f>
        <v>-2.1094237467877974E-13</v>
      </c>
      <c r="P34" s="247">
        <f>IFERROR(('Sim_MIP_Of_(IxI)'!P34/'MIP(IxI)_TFEVP'!P34-1)*100,0)</f>
        <v>-1.7763568394002505E-13</v>
      </c>
      <c r="Q34" s="247">
        <f>IFERROR(('Sim_MIP_Of_(IxI)'!Q34/'MIP(IxI)_TFEVP'!Q34-1)*100,0)</f>
        <v>0</v>
      </c>
      <c r="R34" s="247">
        <f>IFERROR(('Sim_MIP_Of_(IxI)'!R34/'MIP(IxI)_TFEVP'!R34-1)*100,0)</f>
        <v>-1.1102230246251565E-13</v>
      </c>
      <c r="S34" s="247">
        <f>IFERROR(('Sim_MIP_Of_(IxI)'!S34/'MIP(IxI)_TFEVP'!S34-1)*100,0)</f>
        <v>-1.7763568394002505E-13</v>
      </c>
      <c r="T34" s="247">
        <f>IFERROR(('Sim_MIP_Of_(IxI)'!T34/'MIP(IxI)_TFEVP'!T34-1)*100,0)</f>
        <v>-7.7715611723760958E-14</v>
      </c>
      <c r="U34" s="247">
        <f>IFERROR(('Sim_MIP_Of_(IxI)'!U34/'MIP(IxI)_TFEVP'!U34-1)*100,0)</f>
        <v>-3.1086244689504383E-13</v>
      </c>
      <c r="V34" s="247">
        <f>IFERROR(('Sim_MIP_Of_(IxI)'!V34/'MIP(IxI)_TFEVP'!V34-1)*100,0)</f>
        <v>-4.2188474935755949E-13</v>
      </c>
      <c r="W34" s="247">
        <f>IFERROR(('Sim_MIP_Of_(IxI)'!W34/'MIP(IxI)_TFEVP'!W34-1)*100,0)</f>
        <v>-1.8873791418627661E-13</v>
      </c>
      <c r="X34" s="247">
        <f>IFERROR(('Sim_MIP_Of_(IxI)'!X34/'MIP(IxI)_TFEVP'!X34-1)*100,0)</f>
        <v>-2.55351295663786E-13</v>
      </c>
      <c r="Y34" s="247">
        <f>IFERROR(('Sim_MIP_Of_(IxI)'!Y34/'MIP(IxI)_TFEVP'!Y34-1)*100,0)</f>
        <v>-1.8873791418627661E-13</v>
      </c>
      <c r="Z34" s="247">
        <f>IFERROR(('Sim_MIP_Of_(IxI)'!Z34/'MIP(IxI)_TFEVP'!Z34-1)*100,0)</f>
        <v>-7.9936057773011271E-13</v>
      </c>
      <c r="AA34" s="247">
        <f>IFERROR(('Sim_MIP_Of_(IxI)'!AA34/'MIP(IxI)_TFEVP'!AA34-1)*100,0)</f>
        <v>-8.8817841970012523E-14</v>
      </c>
      <c r="AB34" s="247">
        <f>IFERROR(('Sim_MIP_Of_(IxI)'!AB34/'MIP(IxI)_TFEVP'!AB34-1)*100,0)</f>
        <v>-1.4432899320127035E-13</v>
      </c>
      <c r="AC34" s="247">
        <f>IFERROR(('Sim_MIP_Of_(IxI)'!AC34/'MIP(IxI)_TFEVP'!AC34-1)*100,0)</f>
        <v>-4.4408920985006262E-14</v>
      </c>
      <c r="AD34" s="247">
        <f>IFERROR(('Sim_MIP_Of_(IxI)'!AD34/'MIP(IxI)_TFEVP'!AD34-1)*100,0)</f>
        <v>-8.8817841970012523E-14</v>
      </c>
      <c r="AE34" s="247">
        <f>IFERROR(('Sim_MIP_Of_(IxI)'!AE34/'MIP(IxI)_TFEVP'!AE34-1)*100,0)</f>
        <v>6.6613381477509392E-14</v>
      </c>
      <c r="AF34" s="247">
        <f>IFERROR(('Sim_MIP_Of_(IxI)'!AF34/'MIP(IxI)_TFEVP'!AF34-1)*100,0)</f>
        <v>1.7763568394002505E-13</v>
      </c>
      <c r="AG34" s="247">
        <f>IFERROR(('Sim_MIP_Of_(IxI)'!AG34/'MIP(IxI)_TFEVP'!AG34-1)*100,0)</f>
        <v>-2.4424906541753444E-13</v>
      </c>
      <c r="AH34" s="247">
        <f>IFERROR(('Sim_MIP_Of_(IxI)'!AH34/'MIP(IxI)_TFEVP'!AH34-1)*100,0)</f>
        <v>-4.3298697960381105E-13</v>
      </c>
      <c r="AI34" s="247">
        <f>IFERROR(('Sim_MIP_Of_(IxI)'!AI34/'MIP(IxI)_TFEVP'!AI34-1)*100,0)</f>
        <v>-2.55351295663786E-13</v>
      </c>
      <c r="AJ34" s="247">
        <f>IFERROR(('Sim_MIP_Of_(IxI)'!AJ34/'MIP(IxI)_TFEVP'!AJ34-1)*100,0)</f>
        <v>0</v>
      </c>
      <c r="AK34" s="247">
        <f>IFERROR(('Sim_MIP_Of_(IxI)'!AK34/'MIP(IxI)_TFEVP'!AK34-1)*100,0)</f>
        <v>-3.6637359812630166E-13</v>
      </c>
      <c r="AL34" s="247">
        <f>IFERROR(('Sim_MIP_Of_(IxI)'!AL34/'MIP(IxI)_TFEVP'!AL34-1)*100,0)</f>
        <v>-4.3298697960381105E-13</v>
      </c>
      <c r="AM34" s="247">
        <f>IFERROR(('Sim_MIP_Of_(IxI)'!AM34/'MIP(IxI)_TFEVP'!AM34-1)*100,0)</f>
        <v>-1.2212453270876722E-13</v>
      </c>
      <c r="AN34" s="247">
        <f>IFERROR(('Sim_MIP_Of_(IxI)'!AN34/'MIP(IxI)_TFEVP'!AN34-1)*100,0)</f>
        <v>-2.7755575615628914E-13</v>
      </c>
      <c r="AO34" s="247">
        <f>IFERROR(('Sim_MIP_Of_(IxI)'!AO34/'MIP(IxI)_TFEVP'!AO34-1)*100,0)</f>
        <v>-8.8817841970012523E-14</v>
      </c>
      <c r="AP34" s="247">
        <f>IFERROR(('Sim_MIP_Of_(IxI)'!AP34/'MIP(IxI)_TFEVP'!AP34-1)*100,0)</f>
        <v>4.4408920985006262E-14</v>
      </c>
      <c r="AQ34" s="247">
        <f>IFERROR(('Sim_MIP_Of_(IxI)'!AQ34/'MIP(IxI)_TFEVP'!AQ34-1)*100,0)</f>
        <v>-3.9968028886505635E-13</v>
      </c>
      <c r="AR34" s="247">
        <f>IFERROR(('Sim_MIP_Of_(IxI)'!AR34/'MIP(IxI)_TFEVP'!AR34-1)*100,0)</f>
        <v>-1.8873791418627661E-13</v>
      </c>
      <c r="AS34" s="247">
        <f>IFERROR(('Sim_MIP_Of_(IxI)'!AS34/'MIP(IxI)_TFEVP'!AS34-1)*100,0)</f>
        <v>-1.1102230246251565E-13</v>
      </c>
      <c r="AT34" s="247">
        <f>IFERROR(('Sim_MIP_Of_(IxI)'!AT34/'MIP(IxI)_TFEVP'!AT34-1)*100,0)</f>
        <v>1.5543122344752192E-13</v>
      </c>
      <c r="AU34" s="247">
        <f>IFERROR(('Sim_MIP_Of_(IxI)'!AU34/'MIP(IxI)_TFEVP'!AU34-1)*100,0)</f>
        <v>-1.1102230246251565E-14</v>
      </c>
      <c r="AV34" s="247">
        <f>IFERROR(('Sim_MIP_Of_(IxI)'!AV34/'MIP(IxI)_TFEVP'!AV34-1)*100,0)</f>
        <v>-2.2204460492503131E-13</v>
      </c>
      <c r="AW34" s="247">
        <f>IFERROR(('Sim_MIP_Of_(IxI)'!AW34/'MIP(IxI)_TFEVP'!AW34-1)*100,0)</f>
        <v>-5.1070259132757201E-13</v>
      </c>
      <c r="AX34" s="247">
        <f>IFERROR(('Sim_MIP_Of_(IxI)'!AX34/'MIP(IxI)_TFEVP'!AX34-1)*100,0)</f>
        <v>-3.4416913763379853E-13</v>
      </c>
      <c r="AY34" s="247">
        <f>IFERROR(('Sim_MIP_Of_(IxI)'!AY34/'MIP(IxI)_TFEVP'!AY34-1)*100,0)</f>
        <v>-8.8817841970012523E-14</v>
      </c>
      <c r="AZ34" s="247">
        <f>IFERROR(('Sim_MIP_Of_(IxI)'!AZ34/'MIP(IxI)_TFEVP'!AZ34-1)*100,0)</f>
        <v>-3.8857805861880479E-13</v>
      </c>
      <c r="BA34" s="247">
        <f>IFERROR(('Sim_MIP_Of_(IxI)'!BA34/'MIP(IxI)_TFEVP'!BA34-1)*100,0)</f>
        <v>-3.5527136788005009E-13</v>
      </c>
      <c r="BB34" s="247">
        <f>IFERROR(('Sim_MIP_Of_(IxI)'!BB34/'MIP(IxI)_TFEVP'!BB34-1)*100,0)</f>
        <v>-2.886579864025407E-13</v>
      </c>
      <c r="BC34" s="247">
        <f>IFERROR(('Sim_MIP_Of_(IxI)'!BC34/'MIP(IxI)_TFEVP'!BC34-1)*100,0)</f>
        <v>-2.2204460492503131E-13</v>
      </c>
      <c r="BD34" s="247">
        <f>IFERROR(('Sim_MIP_Of_(IxI)'!BD34/'MIP(IxI)_TFEVP'!BD34-1)*100,0)</f>
        <v>-2.1094237467877974E-13</v>
      </c>
      <c r="BE34" s="247">
        <f>IFERROR(('Sim_MIP_Of_(IxI)'!BE34/'MIP(IxI)_TFEVP'!BE34-1)*100,0)</f>
        <v>-2.3314683517128287E-13</v>
      </c>
      <c r="BF34" s="247">
        <f>IFERROR(('Sim_MIP_Of_(IxI)'!BF34/'MIP(IxI)_TFEVP'!BF34-1)*100,0)</f>
        <v>-3.1086244689504383E-13</v>
      </c>
      <c r="BG34" s="247">
        <f>IFERROR(('Sim_MIP_Of_(IxI)'!BG34/'MIP(IxI)_TFEVP'!BG34-1)*100,0)</f>
        <v>-1.2212453270876722E-13</v>
      </c>
      <c r="BH34" s="247">
        <f>IFERROR(('Sim_MIP_Of_(IxI)'!BH34/'MIP(IxI)_TFEVP'!BH34-1)*100,0)</f>
        <v>-2.6645352591003757E-13</v>
      </c>
      <c r="BI34" s="247">
        <f>IFERROR(('Sim_MIP_Of_(IxI)'!BI34/'MIP(IxI)_TFEVP'!BI34-1)*100,0)</f>
        <v>-1.5543122344752192E-13</v>
      </c>
      <c r="BJ34" s="247">
        <f>IFERROR(('Sim_MIP_Of_(IxI)'!BJ34/'MIP(IxI)_TFEVP'!BJ34-1)*100,0)</f>
        <v>-1.5543122344752192E-13</v>
      </c>
      <c r="BK34" s="247">
        <f>IFERROR(('Sim_MIP_Of_(IxI)'!BK34/'MIP(IxI)_TFEVP'!BK34-1)*100,0)</f>
        <v>-8.8817841970012523E-14</v>
      </c>
      <c r="BL34" s="247">
        <f>IFERROR(('Sim_MIP_Of_(IxI)'!BL34/'MIP(IxI)_TFEVP'!BL34-1)*100,0)</f>
        <v>-2.9976021664879227E-13</v>
      </c>
      <c r="BM34" s="247">
        <f>IFERROR(('Sim_MIP_Of_(IxI)'!BM34/'MIP(IxI)_TFEVP'!BM34-1)*100,0)</f>
        <v>4.4408920985006262E-14</v>
      </c>
      <c r="BN34" s="247">
        <f>IFERROR(('Sim_MIP_Of_(IxI)'!BN34/'MIP(IxI)_TFEVP'!BN34-1)*100,0)</f>
        <v>-5.1070259132757201E-13</v>
      </c>
      <c r="BO34" s="247">
        <f>IFERROR(('Sim_MIP_Of_(IxI)'!BO34/'MIP(IxI)_TFEVP'!BO34-1)*100,0)</f>
        <v>-4.7739590058881731E-13</v>
      </c>
      <c r="BP34" s="247">
        <f>IFERROR(('Sim_MIP_Of_(IxI)'!BP34/'MIP(IxI)_TFEVP'!BP34-1)*100,0)</f>
        <v>-5.6621374255882984E-13</v>
      </c>
      <c r="BQ34" s="247">
        <f>IFERROR(('Sim_MIP_Of_(IxI)'!BQ34/'MIP(IxI)_TFEVP'!BQ34-1)*100,0)</f>
        <v>-6.6613381477509392E-14</v>
      </c>
      <c r="BR34" s="247">
        <f>IFERROR(('Sim_MIP_Of_(IxI)'!BR34/'MIP(IxI)_TFEVP'!BR34-1)*100,0)</f>
        <v>-2.6645352591003757E-13</v>
      </c>
      <c r="BS34" s="247">
        <f>IFERROR(('Sim_MIP_Of_(IxI)'!BS34/'MIP(IxI)_TFEVP'!BS34-1)*100,0)</f>
        <v>-1.3322676295501878E-13</v>
      </c>
      <c r="BT34" s="247">
        <f>IFERROR(('Sim_MIP_Of_(IxI)'!BT34/'MIP(IxI)_TFEVP'!BT34-1)*100,0)</f>
        <v>2.2204460492503131E-14</v>
      </c>
      <c r="BU34" s="247">
        <f>IFERROR(('Sim_MIP_Of_(IxI)'!BU34/'MIP(IxI)_TFEVP'!BU34-1)*100,0)</f>
        <v>-9.9920072216264089E-14</v>
      </c>
      <c r="BV34" s="247">
        <f>IFERROR(('Sim_MIP_Of_(IxI)'!BV34/'MIP(IxI)_TFEVP'!BV34-1)*100,0)</f>
        <v>-5.5511151231257827E-14</v>
      </c>
      <c r="BW34" s="247">
        <f>IFERROR(('Sim_MIP_Of_(IxI)'!BW34/'MIP(IxI)_TFEVP'!BW34-1)*100,0)</f>
        <v>-3.8857805861880479E-13</v>
      </c>
      <c r="BX34" s="247">
        <f>IFERROR(('Sim_MIP_Of_(IxI)'!BX34/'MIP(IxI)_TFEVP'!BX34-1)*100,0)</f>
        <v>-1.1102230246251565E-13</v>
      </c>
      <c r="BY34" s="247">
        <f>IFERROR(('Sim_MIP_Of_(IxI)'!BY34/'MIP(IxI)_TFEVP'!BY34-1)*100,0)</f>
        <v>-5.5511151231257827E-14</v>
      </c>
      <c r="BZ34" s="247">
        <f>IFERROR(('Sim_MIP_Of_(IxI)'!BZ34/'MIP(IxI)_TFEVP'!BZ34-1)*100,0)</f>
        <v>-3.1086244689504383E-13</v>
      </c>
      <c r="CA34" s="265">
        <f>IFERROR(('Sim_MIP_Of_(IxI)'!CA34/'MIP(IxI)_TFEVP'!CA34-1)*100,0)</f>
        <v>0</v>
      </c>
      <c r="CB34" s="256">
        <f>IFERROR(('Sim_MIP_Of_(IxI)'!CB34/'MIP(IxI)_TFEVP'!CB34-1)*100,0)</f>
        <v>-6.6613381477509392E-13</v>
      </c>
      <c r="CC34" s="246">
        <f>IFERROR(('Sim_MIP_Of_(IxI)'!CC34/'MIP(IxI)_TFEVP'!CC34-1)*100,0)</f>
        <v>-3.219646771412954E-13</v>
      </c>
      <c r="CD34" s="247">
        <f>IFERROR(('Sim_MIP_Of_(IxI)'!CD34/'MIP(IxI)_TFEVP'!CD34-1)*100,0)</f>
        <v>0</v>
      </c>
      <c r="CE34" s="247">
        <f>IFERROR(('Sim_MIP_Of_(IxI)'!CE34/'MIP(IxI)_TFEVP'!CE34-1)*100,0)</f>
        <v>0</v>
      </c>
      <c r="CF34" s="247">
        <f>IFERROR(('Sim_MIP_Of_(IxI)'!CF34/'MIP(IxI)_TFEVP'!CF34-1)*100,0)</f>
        <v>-1.8873791418627661E-13</v>
      </c>
      <c r="CG34" s="247">
        <f>IFERROR(('Sim_MIP_Of_(IxI)'!CG34/'MIP(IxI)_TFEVP'!CG34-1)*100,0)</f>
        <v>0</v>
      </c>
      <c r="CH34" s="248">
        <f>IFERROR(('Sim_MIP_Of_(IxI)'!CH34/'MIP(IxI)_TFEVP'!CH34-1)*100,0)</f>
        <v>-7.7715611723760958E-14</v>
      </c>
      <c r="CI34" s="279">
        <f>IFERROR(('Sim_MIP_Of_(IxI)'!CI34/'MIP(IxI)_TFEVP'!CI34-1)*100,0)</f>
        <v>-2.1094237467877974E-13</v>
      </c>
    </row>
    <row r="35" spans="1:87" ht="19.5" x14ac:dyDescent="0.25">
      <c r="A35" s="30"/>
      <c r="B35" s="42" t="s">
        <v>26</v>
      </c>
      <c r="C35" s="43" t="s">
        <v>137</v>
      </c>
      <c r="D35" s="246">
        <f>IFERROR(('Sim_MIP_Of_(IxI)'!D35/'MIP(IxI)_TFEVP'!D35-1)*100,0)</f>
        <v>-3.1086244689504383E-13</v>
      </c>
      <c r="E35" s="247">
        <f>IFERROR(('Sim_MIP_Of_(IxI)'!E35/'MIP(IxI)_TFEVP'!E35-1)*100,0)</f>
        <v>1.5543122344752192E-13</v>
      </c>
      <c r="F35" s="247">
        <f>IFERROR(('Sim_MIP_Of_(IxI)'!F35/'MIP(IxI)_TFEVP'!F35-1)*100,0)</f>
        <v>-3.7747582837255322E-13</v>
      </c>
      <c r="G35" s="247">
        <f>IFERROR(('Sim_MIP_Of_(IxI)'!G35/'MIP(IxI)_TFEVP'!G35-1)*100,0)</f>
        <v>4.4408920985006262E-14</v>
      </c>
      <c r="H35" s="247">
        <f>IFERROR(('Sim_MIP_Of_(IxI)'!H35/'MIP(IxI)_TFEVP'!H35-1)*100,0)</f>
        <v>3.7747582837255322E-13</v>
      </c>
      <c r="I35" s="247">
        <f>IFERROR(('Sim_MIP_Of_(IxI)'!I35/'MIP(IxI)_TFEVP'!I35-1)*100,0)</f>
        <v>-2.2204460492503131E-14</v>
      </c>
      <c r="J35" s="247">
        <f>IFERROR(('Sim_MIP_Of_(IxI)'!J35/'MIP(IxI)_TFEVP'!J35-1)*100,0)</f>
        <v>1.3322676295501878E-13</v>
      </c>
      <c r="K35" s="247">
        <f>IFERROR(('Sim_MIP_Of_(IxI)'!K35/'MIP(IxI)_TFEVP'!K35-1)*100,0)</f>
        <v>-1.4432899320127035E-13</v>
      </c>
      <c r="L35" s="247">
        <f>IFERROR(('Sim_MIP_Of_(IxI)'!L35/'MIP(IxI)_TFEVP'!L35-1)*100,0)</f>
        <v>0</v>
      </c>
      <c r="M35" s="247">
        <f>IFERROR(('Sim_MIP_Of_(IxI)'!M35/'MIP(IxI)_TFEVP'!M35-1)*100,0)</f>
        <v>-1.9984014443252818E-13</v>
      </c>
      <c r="N35" s="247">
        <f>IFERROR(('Sim_MIP_Of_(IxI)'!N35/'MIP(IxI)_TFEVP'!N35-1)*100,0)</f>
        <v>-2.2204460492503131E-14</v>
      </c>
      <c r="O35" s="247">
        <f>IFERROR(('Sim_MIP_Of_(IxI)'!O35/'MIP(IxI)_TFEVP'!O35-1)*100,0)</f>
        <v>2.4424906541753444E-13</v>
      </c>
      <c r="P35" s="247">
        <f>IFERROR(('Sim_MIP_Of_(IxI)'!P35/'MIP(IxI)_TFEVP'!P35-1)*100,0)</f>
        <v>-1.6653345369377348E-13</v>
      </c>
      <c r="Q35" s="247">
        <f>IFERROR(('Sim_MIP_Of_(IxI)'!Q35/'MIP(IxI)_TFEVP'!Q35-1)*100,0)</f>
        <v>-3.3306690738754696E-14</v>
      </c>
      <c r="R35" s="247">
        <f>IFERROR(('Sim_MIP_Of_(IxI)'!R35/'MIP(IxI)_TFEVP'!R35-1)*100,0)</f>
        <v>1.5543122344752192E-13</v>
      </c>
      <c r="S35" s="247">
        <f>IFERROR(('Sim_MIP_Of_(IxI)'!S35/'MIP(IxI)_TFEVP'!S35-1)*100,0)</f>
        <v>-3.5527136788005009E-13</v>
      </c>
      <c r="T35" s="247">
        <f>IFERROR(('Sim_MIP_Of_(IxI)'!T35/'MIP(IxI)_TFEVP'!T35-1)*100,0)</f>
        <v>-4.4408920985006262E-14</v>
      </c>
      <c r="U35" s="247">
        <f>IFERROR(('Sim_MIP_Of_(IxI)'!U35/'MIP(IxI)_TFEVP'!U35-1)*100,0)</f>
        <v>-1.4432899320127035E-13</v>
      </c>
      <c r="V35" s="247">
        <f>IFERROR(('Sim_MIP_Of_(IxI)'!V35/'MIP(IxI)_TFEVP'!V35-1)*100,0)</f>
        <v>2.2204460492503131E-14</v>
      </c>
      <c r="W35" s="247">
        <f>IFERROR(('Sim_MIP_Of_(IxI)'!W35/'MIP(IxI)_TFEVP'!W35-1)*100,0)</f>
        <v>6.6613381477509392E-14</v>
      </c>
      <c r="X35" s="247">
        <f>IFERROR(('Sim_MIP_Of_(IxI)'!X35/'MIP(IxI)_TFEVP'!X35-1)*100,0)</f>
        <v>-2.2204460492503131E-14</v>
      </c>
      <c r="Y35" s="247">
        <f>IFERROR(('Sim_MIP_Of_(IxI)'!Y35/'MIP(IxI)_TFEVP'!Y35-1)*100,0)</f>
        <v>-1.3322676295501878E-13</v>
      </c>
      <c r="Z35" s="247">
        <f>IFERROR(('Sim_MIP_Of_(IxI)'!Z35/'MIP(IxI)_TFEVP'!Z35-1)*100,0)</f>
        <v>1.7763568394002505E-13</v>
      </c>
      <c r="AA35" s="247">
        <f>IFERROR(('Sim_MIP_Of_(IxI)'!AA35/'MIP(IxI)_TFEVP'!AA35-1)*100,0)</f>
        <v>2.2204460492503131E-14</v>
      </c>
      <c r="AB35" s="247">
        <f>IFERROR(('Sim_MIP_Of_(IxI)'!AB35/'MIP(IxI)_TFEVP'!AB35-1)*100,0)</f>
        <v>-2.2204460492503131E-14</v>
      </c>
      <c r="AC35" s="247">
        <f>IFERROR(('Sim_MIP_Of_(IxI)'!AC35/'MIP(IxI)_TFEVP'!AC35-1)*100,0)</f>
        <v>1.7763568394002505E-13</v>
      </c>
      <c r="AD35" s="247">
        <f>IFERROR(('Sim_MIP_Of_(IxI)'!AD35/'MIP(IxI)_TFEVP'!AD35-1)*100,0)</f>
        <v>2.2204460492503131E-14</v>
      </c>
      <c r="AE35" s="247">
        <f>IFERROR(('Sim_MIP_Of_(IxI)'!AE35/'MIP(IxI)_TFEVP'!AE35-1)*100,0)</f>
        <v>1.3322676295501878E-13</v>
      </c>
      <c r="AF35" s="247">
        <f>IFERROR(('Sim_MIP_Of_(IxI)'!AF35/'MIP(IxI)_TFEVP'!AF35-1)*100,0)</f>
        <v>1.3322676295501878E-13</v>
      </c>
      <c r="AG35" s="247">
        <f>IFERROR(('Sim_MIP_Of_(IxI)'!AG35/'MIP(IxI)_TFEVP'!AG35-1)*100,0)</f>
        <v>6.6613381477509392E-14</v>
      </c>
      <c r="AH35" s="247">
        <f>IFERROR(('Sim_MIP_Of_(IxI)'!AH35/'MIP(IxI)_TFEVP'!AH35-1)*100,0)</f>
        <v>2.2204460492503131E-13</v>
      </c>
      <c r="AI35" s="247">
        <f>IFERROR(('Sim_MIP_Of_(IxI)'!AI35/'MIP(IxI)_TFEVP'!AI35-1)*100,0)</f>
        <v>6.6613381477509392E-14</v>
      </c>
      <c r="AJ35" s="247">
        <f>IFERROR(('Sim_MIP_Of_(IxI)'!AJ35/'MIP(IxI)_TFEVP'!AJ35-1)*100,0)</f>
        <v>0</v>
      </c>
      <c r="AK35" s="247">
        <f>IFERROR(('Sim_MIP_Of_(IxI)'!AK35/'MIP(IxI)_TFEVP'!AK35-1)*100,0)</f>
        <v>1.9984014443252818E-13</v>
      </c>
      <c r="AL35" s="247">
        <f>IFERROR(('Sim_MIP_Of_(IxI)'!AL35/'MIP(IxI)_TFEVP'!AL35-1)*100,0)</f>
        <v>8.8817841970012523E-14</v>
      </c>
      <c r="AM35" s="247">
        <f>IFERROR(('Sim_MIP_Of_(IxI)'!AM35/'MIP(IxI)_TFEVP'!AM35-1)*100,0)</f>
        <v>-3.4416913763379853E-13</v>
      </c>
      <c r="AN35" s="247">
        <f>IFERROR(('Sim_MIP_Of_(IxI)'!AN35/'MIP(IxI)_TFEVP'!AN35-1)*100,0)</f>
        <v>6.6613381477509392E-14</v>
      </c>
      <c r="AO35" s="247">
        <f>IFERROR(('Sim_MIP_Of_(IxI)'!AO35/'MIP(IxI)_TFEVP'!AO35-1)*100,0)</f>
        <v>2.4424906541753444E-13</v>
      </c>
      <c r="AP35" s="247">
        <f>IFERROR(('Sim_MIP_Of_(IxI)'!AP35/'MIP(IxI)_TFEVP'!AP35-1)*100,0)</f>
        <v>-3.1086244689504383E-13</v>
      </c>
      <c r="AQ35" s="247">
        <f>IFERROR(('Sim_MIP_Of_(IxI)'!AQ35/'MIP(IxI)_TFEVP'!AQ35-1)*100,0)</f>
        <v>1.5543122344752192E-13</v>
      </c>
      <c r="AR35" s="247">
        <f>IFERROR(('Sim_MIP_Of_(IxI)'!AR35/'MIP(IxI)_TFEVP'!AR35-1)*100,0)</f>
        <v>1.5543122344752192E-13</v>
      </c>
      <c r="AS35" s="247">
        <f>IFERROR(('Sim_MIP_Of_(IxI)'!AS35/'MIP(IxI)_TFEVP'!AS35-1)*100,0)</f>
        <v>-6.6613381477509392E-14</v>
      </c>
      <c r="AT35" s="247">
        <f>IFERROR(('Sim_MIP_Of_(IxI)'!AT35/'MIP(IxI)_TFEVP'!AT35-1)*100,0)</f>
        <v>-9.9920072216264089E-14</v>
      </c>
      <c r="AU35" s="247">
        <f>IFERROR(('Sim_MIP_Of_(IxI)'!AU35/'MIP(IxI)_TFEVP'!AU35-1)*100,0)</f>
        <v>2.2204460492503131E-14</v>
      </c>
      <c r="AV35" s="247">
        <f>IFERROR(('Sim_MIP_Of_(IxI)'!AV35/'MIP(IxI)_TFEVP'!AV35-1)*100,0)</f>
        <v>-6.6613381477509392E-14</v>
      </c>
      <c r="AW35" s="247">
        <f>IFERROR(('Sim_MIP_Of_(IxI)'!AW35/'MIP(IxI)_TFEVP'!AW35-1)*100,0)</f>
        <v>1.1102230246251565E-13</v>
      </c>
      <c r="AX35" s="247">
        <f>IFERROR(('Sim_MIP_Of_(IxI)'!AX35/'MIP(IxI)_TFEVP'!AX35-1)*100,0)</f>
        <v>1.7763568394002505E-13</v>
      </c>
      <c r="AY35" s="247">
        <f>IFERROR(('Sim_MIP_Of_(IxI)'!AY35/'MIP(IxI)_TFEVP'!AY35-1)*100,0)</f>
        <v>-4.4408920985006262E-14</v>
      </c>
      <c r="AZ35" s="247">
        <f>IFERROR(('Sim_MIP_Of_(IxI)'!AZ35/'MIP(IxI)_TFEVP'!AZ35-1)*100,0)</f>
        <v>-2.2204460492503131E-14</v>
      </c>
      <c r="BA35" s="247">
        <f>IFERROR(('Sim_MIP_Of_(IxI)'!BA35/'MIP(IxI)_TFEVP'!BA35-1)*100,0)</f>
        <v>2.2204460492503131E-13</v>
      </c>
      <c r="BB35" s="247">
        <f>IFERROR(('Sim_MIP_Of_(IxI)'!BB35/'MIP(IxI)_TFEVP'!BB35-1)*100,0)</f>
        <v>1.9984014443252818E-13</v>
      </c>
      <c r="BC35" s="247">
        <f>IFERROR(('Sim_MIP_Of_(IxI)'!BC35/'MIP(IxI)_TFEVP'!BC35-1)*100,0)</f>
        <v>2.2204460492503131E-13</v>
      </c>
      <c r="BD35" s="247">
        <f>IFERROR(('Sim_MIP_Of_(IxI)'!BD35/'MIP(IxI)_TFEVP'!BD35-1)*100,0)</f>
        <v>4.4408920985006262E-14</v>
      </c>
      <c r="BE35" s="247">
        <f>IFERROR(('Sim_MIP_Of_(IxI)'!BE35/'MIP(IxI)_TFEVP'!BE35-1)*100,0)</f>
        <v>0</v>
      </c>
      <c r="BF35" s="247">
        <f>IFERROR(('Sim_MIP_Of_(IxI)'!BF35/'MIP(IxI)_TFEVP'!BF35-1)*100,0)</f>
        <v>-5.5511151231257827E-14</v>
      </c>
      <c r="BG35" s="247">
        <f>IFERROR(('Sim_MIP_Of_(IxI)'!BG35/'MIP(IxI)_TFEVP'!BG35-1)*100,0)</f>
        <v>2.2204460492503131E-13</v>
      </c>
      <c r="BH35" s="247">
        <f>IFERROR(('Sim_MIP_Of_(IxI)'!BH35/'MIP(IxI)_TFEVP'!BH35-1)*100,0)</f>
        <v>4.4408920985006262E-14</v>
      </c>
      <c r="BI35" s="247">
        <f>IFERROR(('Sim_MIP_Of_(IxI)'!BI35/'MIP(IxI)_TFEVP'!BI35-1)*100,0)</f>
        <v>-2.1094237467877974E-13</v>
      </c>
      <c r="BJ35" s="247">
        <f>IFERROR(('Sim_MIP_Of_(IxI)'!BJ35/'MIP(IxI)_TFEVP'!BJ35-1)*100,0)</f>
        <v>-4.4408920985006262E-14</v>
      </c>
      <c r="BK35" s="247">
        <f>IFERROR(('Sim_MIP_Of_(IxI)'!BK35/'MIP(IxI)_TFEVP'!BK35-1)*100,0)</f>
        <v>2.4424906541753444E-13</v>
      </c>
      <c r="BL35" s="247">
        <f>IFERROR(('Sim_MIP_Of_(IxI)'!BL35/'MIP(IxI)_TFEVP'!BL35-1)*100,0)</f>
        <v>-6.6613381477509392E-14</v>
      </c>
      <c r="BM35" s="247">
        <f>IFERROR(('Sim_MIP_Of_(IxI)'!BM35/'MIP(IxI)_TFEVP'!BM35-1)*100,0)</f>
        <v>1.3322676295501878E-13</v>
      </c>
      <c r="BN35" s="247">
        <f>IFERROR(('Sim_MIP_Of_(IxI)'!BN35/'MIP(IxI)_TFEVP'!BN35-1)*100,0)</f>
        <v>6.6613381477509392E-14</v>
      </c>
      <c r="BO35" s="247">
        <f>IFERROR(('Sim_MIP_Of_(IxI)'!BO35/'MIP(IxI)_TFEVP'!BO35-1)*100,0)</f>
        <v>-1.1102230246251565E-13</v>
      </c>
      <c r="BP35" s="247">
        <f>IFERROR(('Sim_MIP_Of_(IxI)'!BP35/'MIP(IxI)_TFEVP'!BP35-1)*100,0)</f>
        <v>8.8817841970012523E-14</v>
      </c>
      <c r="BQ35" s="247">
        <f>IFERROR(('Sim_MIP_Of_(IxI)'!BQ35/'MIP(IxI)_TFEVP'!BQ35-1)*100,0)</f>
        <v>2.2204460492503131E-14</v>
      </c>
      <c r="BR35" s="247">
        <f>IFERROR(('Sim_MIP_Of_(IxI)'!BR35/'MIP(IxI)_TFEVP'!BR35-1)*100,0)</f>
        <v>-8.8817841970012523E-14</v>
      </c>
      <c r="BS35" s="247">
        <f>IFERROR(('Sim_MIP_Of_(IxI)'!BS35/'MIP(IxI)_TFEVP'!BS35-1)*100,0)</f>
        <v>-2.55351295663786E-13</v>
      </c>
      <c r="BT35" s="247">
        <f>IFERROR(('Sim_MIP_Of_(IxI)'!BT35/'MIP(IxI)_TFEVP'!BT35-1)*100,0)</f>
        <v>-1.1102230246251565E-14</v>
      </c>
      <c r="BU35" s="247">
        <f>IFERROR(('Sim_MIP_Of_(IxI)'!BU35/'MIP(IxI)_TFEVP'!BU35-1)*100,0)</f>
        <v>-7.7715611723760958E-14</v>
      </c>
      <c r="BV35" s="247">
        <f>IFERROR(('Sim_MIP_Of_(IxI)'!BV35/'MIP(IxI)_TFEVP'!BV35-1)*100,0)</f>
        <v>-4.4408920985006262E-14</v>
      </c>
      <c r="BW35" s="247">
        <f>IFERROR(('Sim_MIP_Of_(IxI)'!BW35/'MIP(IxI)_TFEVP'!BW35-1)*100,0)</f>
        <v>0</v>
      </c>
      <c r="BX35" s="247">
        <f>IFERROR(('Sim_MIP_Of_(IxI)'!BX35/'MIP(IxI)_TFEVP'!BX35-1)*100,0)</f>
        <v>2.2204460492503131E-13</v>
      </c>
      <c r="BY35" s="247">
        <f>IFERROR(('Sim_MIP_Of_(IxI)'!BY35/'MIP(IxI)_TFEVP'!BY35-1)*100,0)</f>
        <v>-1.7763568394002505E-13</v>
      </c>
      <c r="BZ35" s="247">
        <f>IFERROR(('Sim_MIP_Of_(IxI)'!BZ35/'MIP(IxI)_TFEVP'!BZ35-1)*100,0)</f>
        <v>0</v>
      </c>
      <c r="CA35" s="265">
        <f>IFERROR(('Sim_MIP_Of_(IxI)'!CA35/'MIP(IxI)_TFEVP'!CA35-1)*100,0)</f>
        <v>0</v>
      </c>
      <c r="CB35" s="256">
        <f>IFERROR(('Sim_MIP_Of_(IxI)'!CB35/'MIP(IxI)_TFEVP'!CB35-1)*100,0)</f>
        <v>6.6613381477509392E-14</v>
      </c>
      <c r="CC35" s="246">
        <f>IFERROR(('Sim_MIP_Of_(IxI)'!CC35/'MIP(IxI)_TFEVP'!CC35-1)*100,0)</f>
        <v>-2.4424906541753444E-13</v>
      </c>
      <c r="CD35" s="247">
        <f>IFERROR(('Sim_MIP_Of_(IxI)'!CD35/'MIP(IxI)_TFEVP'!CD35-1)*100,0)</f>
        <v>0</v>
      </c>
      <c r="CE35" s="247">
        <f>IFERROR(('Sim_MIP_Of_(IxI)'!CE35/'MIP(IxI)_TFEVP'!CE35-1)*100,0)</f>
        <v>0</v>
      </c>
      <c r="CF35" s="247">
        <f>IFERROR(('Sim_MIP_Of_(IxI)'!CF35/'MIP(IxI)_TFEVP'!CF35-1)*100,0)</f>
        <v>-1.9984014443252818E-13</v>
      </c>
      <c r="CG35" s="247">
        <f>IFERROR(('Sim_MIP_Of_(IxI)'!CG35/'MIP(IxI)_TFEVP'!CG35-1)*100,0)</f>
        <v>-2.2204460492503131E-14</v>
      </c>
      <c r="CH35" s="248">
        <f>IFERROR(('Sim_MIP_Of_(IxI)'!CH35/'MIP(IxI)_TFEVP'!CH35-1)*100,0)</f>
        <v>1.5543122344752192E-13</v>
      </c>
      <c r="CI35" s="279">
        <f>IFERROR(('Sim_MIP_Of_(IxI)'!CI35/'MIP(IxI)_TFEVP'!CI35-1)*100,0)</f>
        <v>0</v>
      </c>
    </row>
    <row r="36" spans="1:87" ht="19.5" x14ac:dyDescent="0.25">
      <c r="A36" s="30"/>
      <c r="B36" s="42" t="s">
        <v>27</v>
      </c>
      <c r="C36" s="43" t="s">
        <v>138</v>
      </c>
      <c r="D36" s="246">
        <f>IFERROR(('Sim_MIP_Of_(IxI)'!D36/'MIP(IxI)_TFEVP'!D36-1)*100,0)</f>
        <v>1.9984014443252818E-13</v>
      </c>
      <c r="E36" s="247">
        <f>IFERROR(('Sim_MIP_Of_(IxI)'!E36/'MIP(IxI)_TFEVP'!E36-1)*100,0)</f>
        <v>1.3322676295501878E-13</v>
      </c>
      <c r="F36" s="247">
        <f>IFERROR(('Sim_MIP_Of_(IxI)'!F36/'MIP(IxI)_TFEVP'!F36-1)*100,0)</f>
        <v>-7.7715611723760958E-14</v>
      </c>
      <c r="G36" s="247">
        <f>IFERROR(('Sim_MIP_Of_(IxI)'!G36/'MIP(IxI)_TFEVP'!G36-1)*100,0)</f>
        <v>1.5543122344752192E-13</v>
      </c>
      <c r="H36" s="247">
        <f>IFERROR(('Sim_MIP_Of_(IxI)'!H36/'MIP(IxI)_TFEVP'!H36-1)*100,0)</f>
        <v>2.2204460492503131E-14</v>
      </c>
      <c r="I36" s="247">
        <f>IFERROR(('Sim_MIP_Of_(IxI)'!I36/'MIP(IxI)_TFEVP'!I36-1)*100,0)</f>
        <v>1.1102230246251565E-13</v>
      </c>
      <c r="J36" s="247">
        <f>IFERROR(('Sim_MIP_Of_(IxI)'!J36/'MIP(IxI)_TFEVP'!J36-1)*100,0)</f>
        <v>1.3322676295501878E-13</v>
      </c>
      <c r="K36" s="247">
        <f>IFERROR(('Sim_MIP_Of_(IxI)'!K36/'MIP(IxI)_TFEVP'!K36-1)*100,0)</f>
        <v>6.6613381477509392E-14</v>
      </c>
      <c r="L36" s="247">
        <f>IFERROR(('Sim_MIP_Of_(IxI)'!L36/'MIP(IxI)_TFEVP'!L36-1)*100,0)</f>
        <v>2.2204460492503131E-14</v>
      </c>
      <c r="M36" s="247">
        <f>IFERROR(('Sim_MIP_Of_(IxI)'!M36/'MIP(IxI)_TFEVP'!M36-1)*100,0)</f>
        <v>-1.7763568394002505E-13</v>
      </c>
      <c r="N36" s="247">
        <f>IFERROR(('Sim_MIP_Of_(IxI)'!N36/'MIP(IxI)_TFEVP'!N36-1)*100,0)</f>
        <v>1.1102230246251565E-13</v>
      </c>
      <c r="O36" s="247">
        <f>IFERROR(('Sim_MIP_Of_(IxI)'!O36/'MIP(IxI)_TFEVP'!O36-1)*100,0)</f>
        <v>-3.1086244689504383E-13</v>
      </c>
      <c r="P36" s="247">
        <f>IFERROR(('Sim_MIP_Of_(IxI)'!P36/'MIP(IxI)_TFEVP'!P36-1)*100,0)</f>
        <v>1.3322676295501878E-13</v>
      </c>
      <c r="Q36" s="247">
        <f>IFERROR(('Sim_MIP_Of_(IxI)'!Q36/'MIP(IxI)_TFEVP'!Q36-1)*100,0)</f>
        <v>8.8817841970012523E-14</v>
      </c>
      <c r="R36" s="247">
        <f>IFERROR(('Sim_MIP_Of_(IxI)'!R36/'MIP(IxI)_TFEVP'!R36-1)*100,0)</f>
        <v>-2.3314683517128287E-13</v>
      </c>
      <c r="S36" s="247">
        <f>IFERROR(('Sim_MIP_Of_(IxI)'!S36/'MIP(IxI)_TFEVP'!S36-1)*100,0)</f>
        <v>8.8817841970012523E-14</v>
      </c>
      <c r="T36" s="247">
        <f>IFERROR(('Sim_MIP_Of_(IxI)'!T36/'MIP(IxI)_TFEVP'!T36-1)*100,0)</f>
        <v>1.5543122344752192E-13</v>
      </c>
      <c r="U36" s="247">
        <f>IFERROR(('Sim_MIP_Of_(IxI)'!U36/'MIP(IxI)_TFEVP'!U36-1)*100,0)</f>
        <v>-1.1102230246251565E-13</v>
      </c>
      <c r="V36" s="247">
        <f>IFERROR(('Sim_MIP_Of_(IxI)'!V36/'MIP(IxI)_TFEVP'!V36-1)*100,0)</f>
        <v>-2.55351295663786E-13</v>
      </c>
      <c r="W36" s="247">
        <f>IFERROR(('Sim_MIP_Of_(IxI)'!W36/'MIP(IxI)_TFEVP'!W36-1)*100,0)</f>
        <v>2.2204460492503131E-14</v>
      </c>
      <c r="X36" s="247">
        <f>IFERROR(('Sim_MIP_Of_(IxI)'!X36/'MIP(IxI)_TFEVP'!X36-1)*100,0)</f>
        <v>-4.4408920985006262E-13</v>
      </c>
      <c r="Y36" s="247">
        <f>IFERROR(('Sim_MIP_Of_(IxI)'!Y36/'MIP(IxI)_TFEVP'!Y36-1)*100,0)</f>
        <v>-1.2212453270876722E-13</v>
      </c>
      <c r="Z36" s="247">
        <f>IFERROR(('Sim_MIP_Of_(IxI)'!Z36/'MIP(IxI)_TFEVP'!Z36-1)*100,0)</f>
        <v>-1.8873791418627661E-13</v>
      </c>
      <c r="AA36" s="247">
        <f>IFERROR(('Sim_MIP_Of_(IxI)'!AA36/'MIP(IxI)_TFEVP'!AA36-1)*100,0)</f>
        <v>-8.8817841970012523E-14</v>
      </c>
      <c r="AB36" s="247">
        <f>IFERROR(('Sim_MIP_Of_(IxI)'!AB36/'MIP(IxI)_TFEVP'!AB36-1)*100,0)</f>
        <v>2.886579864025407E-13</v>
      </c>
      <c r="AC36" s="247">
        <f>IFERROR(('Sim_MIP_Of_(IxI)'!AC36/'MIP(IxI)_TFEVP'!AC36-1)*100,0)</f>
        <v>2.2204460492503131E-14</v>
      </c>
      <c r="AD36" s="247">
        <f>IFERROR(('Sim_MIP_Of_(IxI)'!AD36/'MIP(IxI)_TFEVP'!AD36-1)*100,0)</f>
        <v>0</v>
      </c>
      <c r="AE36" s="247">
        <f>IFERROR(('Sim_MIP_Of_(IxI)'!AE36/'MIP(IxI)_TFEVP'!AE36-1)*100,0)</f>
        <v>-5.5511151231257827E-14</v>
      </c>
      <c r="AF36" s="247">
        <f>IFERROR(('Sim_MIP_Of_(IxI)'!AF36/'MIP(IxI)_TFEVP'!AF36-1)*100,0)</f>
        <v>-1.9984014443252818E-13</v>
      </c>
      <c r="AG36" s="247">
        <f>IFERROR(('Sim_MIP_Of_(IxI)'!AG36/'MIP(IxI)_TFEVP'!AG36-1)*100,0)</f>
        <v>-2.3314683517128287E-13</v>
      </c>
      <c r="AH36" s="247">
        <f>IFERROR(('Sim_MIP_Of_(IxI)'!AH36/'MIP(IxI)_TFEVP'!AH36-1)*100,0)</f>
        <v>1.9984014443252818E-13</v>
      </c>
      <c r="AI36" s="247">
        <f>IFERROR(('Sim_MIP_Of_(IxI)'!AI36/'MIP(IxI)_TFEVP'!AI36-1)*100,0)</f>
        <v>2.2204460492503131E-13</v>
      </c>
      <c r="AJ36" s="247">
        <f>IFERROR(('Sim_MIP_Of_(IxI)'!AJ36/'MIP(IxI)_TFEVP'!AJ36-1)*100,0)</f>
        <v>0</v>
      </c>
      <c r="AK36" s="247">
        <f>IFERROR(('Sim_MIP_Of_(IxI)'!AK36/'MIP(IxI)_TFEVP'!AK36-1)*100,0)</f>
        <v>1.1102230246251565E-13</v>
      </c>
      <c r="AL36" s="247">
        <f>IFERROR(('Sim_MIP_Of_(IxI)'!AL36/'MIP(IxI)_TFEVP'!AL36-1)*100,0)</f>
        <v>-2.2204460492503131E-14</v>
      </c>
      <c r="AM36" s="247">
        <f>IFERROR(('Sim_MIP_Of_(IxI)'!AM36/'MIP(IxI)_TFEVP'!AM36-1)*100,0)</f>
        <v>-2.886579864025407E-13</v>
      </c>
      <c r="AN36" s="247">
        <f>IFERROR(('Sim_MIP_Of_(IxI)'!AN36/'MIP(IxI)_TFEVP'!AN36-1)*100,0)</f>
        <v>-1.9984014443252818E-13</v>
      </c>
      <c r="AO36" s="247">
        <f>IFERROR(('Sim_MIP_Of_(IxI)'!AO36/'MIP(IxI)_TFEVP'!AO36-1)*100,0)</f>
        <v>2.2204460492503131E-14</v>
      </c>
      <c r="AP36" s="247">
        <f>IFERROR(('Sim_MIP_Of_(IxI)'!AP36/'MIP(IxI)_TFEVP'!AP36-1)*100,0)</f>
        <v>-3.7747582837255322E-13</v>
      </c>
      <c r="AQ36" s="247">
        <f>IFERROR(('Sim_MIP_Of_(IxI)'!AQ36/'MIP(IxI)_TFEVP'!AQ36-1)*100,0)</f>
        <v>-1.2212453270876722E-13</v>
      </c>
      <c r="AR36" s="247">
        <f>IFERROR(('Sim_MIP_Of_(IxI)'!AR36/'MIP(IxI)_TFEVP'!AR36-1)*100,0)</f>
        <v>-4.4408920985006262E-14</v>
      </c>
      <c r="AS36" s="247">
        <f>IFERROR(('Sim_MIP_Of_(IxI)'!AS36/'MIP(IxI)_TFEVP'!AS36-1)*100,0)</f>
        <v>-2.4424906541753444E-13</v>
      </c>
      <c r="AT36" s="247">
        <f>IFERROR(('Sim_MIP_Of_(IxI)'!AT36/'MIP(IxI)_TFEVP'!AT36-1)*100,0)</f>
        <v>-1.3322676295501878E-13</v>
      </c>
      <c r="AU36" s="247">
        <f>IFERROR(('Sim_MIP_Of_(IxI)'!AU36/'MIP(IxI)_TFEVP'!AU36-1)*100,0)</f>
        <v>-4.2188474935755949E-13</v>
      </c>
      <c r="AV36" s="247">
        <f>IFERROR(('Sim_MIP_Of_(IxI)'!AV36/'MIP(IxI)_TFEVP'!AV36-1)*100,0)</f>
        <v>-3.3306690738754696E-14</v>
      </c>
      <c r="AW36" s="247">
        <f>IFERROR(('Sim_MIP_Of_(IxI)'!AW36/'MIP(IxI)_TFEVP'!AW36-1)*100,0)</f>
        <v>-2.9976021664879227E-13</v>
      </c>
      <c r="AX36" s="247">
        <f>IFERROR(('Sim_MIP_Of_(IxI)'!AX36/'MIP(IxI)_TFEVP'!AX36-1)*100,0)</f>
        <v>-9.9920072216264089E-14</v>
      </c>
      <c r="AY36" s="247">
        <f>IFERROR(('Sim_MIP_Of_(IxI)'!AY36/'MIP(IxI)_TFEVP'!AY36-1)*100,0)</f>
        <v>-2.9976021664879227E-13</v>
      </c>
      <c r="AZ36" s="247">
        <f>IFERROR(('Sim_MIP_Of_(IxI)'!AZ36/'MIP(IxI)_TFEVP'!AZ36-1)*100,0)</f>
        <v>-3.6637359812630166E-13</v>
      </c>
      <c r="BA36" s="247">
        <f>IFERROR(('Sim_MIP_Of_(IxI)'!BA36/'MIP(IxI)_TFEVP'!BA36-1)*100,0)</f>
        <v>1.3322676295501878E-13</v>
      </c>
      <c r="BB36" s="247">
        <f>IFERROR(('Sim_MIP_Of_(IxI)'!BB36/'MIP(IxI)_TFEVP'!BB36-1)*100,0)</f>
        <v>-6.6613381477509392E-14</v>
      </c>
      <c r="BC36" s="247">
        <f>IFERROR(('Sim_MIP_Of_(IxI)'!BC36/'MIP(IxI)_TFEVP'!BC36-1)*100,0)</f>
        <v>1.9984014443252818E-13</v>
      </c>
      <c r="BD36" s="247">
        <f>IFERROR(('Sim_MIP_Of_(IxI)'!BD36/'MIP(IxI)_TFEVP'!BD36-1)*100,0)</f>
        <v>1.1102230246251565E-13</v>
      </c>
      <c r="BE36" s="247">
        <f>IFERROR(('Sim_MIP_Of_(IxI)'!BE36/'MIP(IxI)_TFEVP'!BE36-1)*100,0)</f>
        <v>-1.5543122344752192E-13</v>
      </c>
      <c r="BF36" s="247">
        <f>IFERROR(('Sim_MIP_Of_(IxI)'!BF36/'MIP(IxI)_TFEVP'!BF36-1)*100,0)</f>
        <v>-2.2204460492503131E-14</v>
      </c>
      <c r="BG36" s="247">
        <f>IFERROR(('Sim_MIP_Of_(IxI)'!BG36/'MIP(IxI)_TFEVP'!BG36-1)*100,0)</f>
        <v>1.1102230246251565E-13</v>
      </c>
      <c r="BH36" s="247">
        <f>IFERROR(('Sim_MIP_Of_(IxI)'!BH36/'MIP(IxI)_TFEVP'!BH36-1)*100,0)</f>
        <v>-3.3306690738754696E-14</v>
      </c>
      <c r="BI36" s="247">
        <f>IFERROR(('Sim_MIP_Of_(IxI)'!BI36/'MIP(IxI)_TFEVP'!BI36-1)*100,0)</f>
        <v>4.4408920985006262E-14</v>
      </c>
      <c r="BJ36" s="247">
        <f>IFERROR(('Sim_MIP_Of_(IxI)'!BJ36/'MIP(IxI)_TFEVP'!BJ36-1)*100,0)</f>
        <v>0</v>
      </c>
      <c r="BK36" s="247">
        <f>IFERROR(('Sim_MIP_Of_(IxI)'!BK36/'MIP(IxI)_TFEVP'!BK36-1)*100,0)</f>
        <v>-1.1102230246251565E-14</v>
      </c>
      <c r="BL36" s="247">
        <f>IFERROR(('Sim_MIP_Of_(IxI)'!BL36/'MIP(IxI)_TFEVP'!BL36-1)*100,0)</f>
        <v>-3.3306690738754696E-14</v>
      </c>
      <c r="BM36" s="247">
        <f>IFERROR(('Sim_MIP_Of_(IxI)'!BM36/'MIP(IxI)_TFEVP'!BM36-1)*100,0)</f>
        <v>-2.3314683517128287E-13</v>
      </c>
      <c r="BN36" s="247">
        <f>IFERROR(('Sim_MIP_Of_(IxI)'!BN36/'MIP(IxI)_TFEVP'!BN36-1)*100,0)</f>
        <v>-3.219646771412954E-13</v>
      </c>
      <c r="BO36" s="247">
        <f>IFERROR(('Sim_MIP_Of_(IxI)'!BO36/'MIP(IxI)_TFEVP'!BO36-1)*100,0)</f>
        <v>2.2204460492503131E-14</v>
      </c>
      <c r="BP36" s="247">
        <f>IFERROR(('Sim_MIP_Of_(IxI)'!BP36/'MIP(IxI)_TFEVP'!BP36-1)*100,0)</f>
        <v>0</v>
      </c>
      <c r="BQ36" s="247">
        <f>IFERROR(('Sim_MIP_Of_(IxI)'!BQ36/'MIP(IxI)_TFEVP'!BQ36-1)*100,0)</f>
        <v>-4.4408920985006262E-14</v>
      </c>
      <c r="BR36" s="247">
        <f>IFERROR(('Sim_MIP_Of_(IxI)'!BR36/'MIP(IxI)_TFEVP'!BR36-1)*100,0)</f>
        <v>-1.8873791418627661E-13</v>
      </c>
      <c r="BS36" s="247">
        <f>IFERROR(('Sim_MIP_Of_(IxI)'!BS36/'MIP(IxI)_TFEVP'!BS36-1)*100,0)</f>
        <v>1.1102230246251565E-13</v>
      </c>
      <c r="BT36" s="247">
        <f>IFERROR(('Sim_MIP_Of_(IxI)'!BT36/'MIP(IxI)_TFEVP'!BT36-1)*100,0)</f>
        <v>4.4408920985006262E-14</v>
      </c>
      <c r="BU36" s="247">
        <f>IFERROR(('Sim_MIP_Of_(IxI)'!BU36/'MIP(IxI)_TFEVP'!BU36-1)*100,0)</f>
        <v>-1.2212453270876722E-13</v>
      </c>
      <c r="BV36" s="247">
        <f>IFERROR(('Sim_MIP_Of_(IxI)'!BV36/'MIP(IxI)_TFEVP'!BV36-1)*100,0)</f>
        <v>1.1102230246251565E-13</v>
      </c>
      <c r="BW36" s="247">
        <f>IFERROR(('Sim_MIP_Of_(IxI)'!BW36/'MIP(IxI)_TFEVP'!BW36-1)*100,0)</f>
        <v>4.4408920985006262E-14</v>
      </c>
      <c r="BX36" s="247">
        <f>IFERROR(('Sim_MIP_Of_(IxI)'!BX36/'MIP(IxI)_TFEVP'!BX36-1)*100,0)</f>
        <v>1.1102230246251565E-13</v>
      </c>
      <c r="BY36" s="247">
        <f>IFERROR(('Sim_MIP_Of_(IxI)'!BY36/'MIP(IxI)_TFEVP'!BY36-1)*100,0)</f>
        <v>-3.4416913763379853E-13</v>
      </c>
      <c r="BZ36" s="247">
        <f>IFERROR(('Sim_MIP_Of_(IxI)'!BZ36/'MIP(IxI)_TFEVP'!BZ36-1)*100,0)</f>
        <v>3.3306690738754696E-13</v>
      </c>
      <c r="CA36" s="265">
        <f>IFERROR(('Sim_MIP_Of_(IxI)'!CA36/'MIP(IxI)_TFEVP'!CA36-1)*100,0)</f>
        <v>0</v>
      </c>
      <c r="CB36" s="256">
        <f>IFERROR(('Sim_MIP_Of_(IxI)'!CB36/'MIP(IxI)_TFEVP'!CB36-1)*100,0)</f>
        <v>4.4408920985006262E-14</v>
      </c>
      <c r="CC36" s="246">
        <f>IFERROR(('Sim_MIP_Of_(IxI)'!CC36/'MIP(IxI)_TFEVP'!CC36-1)*100,0)</f>
        <v>-2.2204460492503131E-14</v>
      </c>
      <c r="CD36" s="247">
        <f>IFERROR(('Sim_MIP_Of_(IxI)'!CD36/'MIP(IxI)_TFEVP'!CD36-1)*100,0)</f>
        <v>0</v>
      </c>
      <c r="CE36" s="247">
        <f>IFERROR(('Sim_MIP_Of_(IxI)'!CE36/'MIP(IxI)_TFEVP'!CE36-1)*100,0)</f>
        <v>0</v>
      </c>
      <c r="CF36" s="247">
        <f>IFERROR(('Sim_MIP_Of_(IxI)'!CF36/'MIP(IxI)_TFEVP'!CF36-1)*100,0)</f>
        <v>-2.3314683517128287E-13</v>
      </c>
      <c r="CG36" s="247">
        <f>IFERROR(('Sim_MIP_Of_(IxI)'!CG36/'MIP(IxI)_TFEVP'!CG36-1)*100,0)</f>
        <v>2.2204460492503131E-13</v>
      </c>
      <c r="CH36" s="248">
        <f>IFERROR(('Sim_MIP_Of_(IxI)'!CH36/'MIP(IxI)_TFEVP'!CH36-1)*100,0)</f>
        <v>-4.4408920985006262E-14</v>
      </c>
      <c r="CI36" s="279">
        <f>IFERROR(('Sim_MIP_Of_(IxI)'!CI36/'MIP(IxI)_TFEVP'!CI36-1)*100,0)</f>
        <v>-4.4408920985006262E-14</v>
      </c>
    </row>
    <row r="37" spans="1:87" ht="19.5" x14ac:dyDescent="0.25">
      <c r="A37" s="30"/>
      <c r="B37" s="42" t="s">
        <v>28</v>
      </c>
      <c r="C37" s="43" t="s">
        <v>139</v>
      </c>
      <c r="D37" s="246">
        <f>IFERROR(('Sim_MIP_Of_(IxI)'!D37/'MIP(IxI)_TFEVP'!D37-1)*100,0)</f>
        <v>8.8817841970012523E-14</v>
      </c>
      <c r="E37" s="247">
        <f>IFERROR(('Sim_MIP_Of_(IxI)'!E37/'MIP(IxI)_TFEVP'!E37-1)*100,0)</f>
        <v>-1.9984014443252818E-13</v>
      </c>
      <c r="F37" s="247">
        <f>IFERROR(('Sim_MIP_Of_(IxI)'!F37/'MIP(IxI)_TFEVP'!F37-1)*100,0)</f>
        <v>2.886579864025407E-13</v>
      </c>
      <c r="G37" s="247">
        <f>IFERROR(('Sim_MIP_Of_(IxI)'!G37/'MIP(IxI)_TFEVP'!G37-1)*100,0)</f>
        <v>6.6613381477509392E-14</v>
      </c>
      <c r="H37" s="247">
        <f>IFERROR(('Sim_MIP_Of_(IxI)'!H37/'MIP(IxI)_TFEVP'!H37-1)*100,0)</f>
        <v>1.5543122344752192E-13</v>
      </c>
      <c r="I37" s="247">
        <f>IFERROR(('Sim_MIP_Of_(IxI)'!I37/'MIP(IxI)_TFEVP'!I37-1)*100,0)</f>
        <v>1.1102230246251565E-13</v>
      </c>
      <c r="J37" s="247">
        <f>IFERROR(('Sim_MIP_Of_(IxI)'!J37/'MIP(IxI)_TFEVP'!J37-1)*100,0)</f>
        <v>3.7747582837255322E-13</v>
      </c>
      <c r="K37" s="247">
        <f>IFERROR(('Sim_MIP_Of_(IxI)'!K37/'MIP(IxI)_TFEVP'!K37-1)*100,0)</f>
        <v>6.6613381477509392E-14</v>
      </c>
      <c r="L37" s="247">
        <f>IFERROR(('Sim_MIP_Of_(IxI)'!L37/'MIP(IxI)_TFEVP'!L37-1)*100,0)</f>
        <v>4.4408920985006262E-13</v>
      </c>
      <c r="M37" s="247">
        <f>IFERROR(('Sim_MIP_Of_(IxI)'!M37/'MIP(IxI)_TFEVP'!M37-1)*100,0)</f>
        <v>2.2204460492503131E-13</v>
      </c>
      <c r="N37" s="247">
        <f>IFERROR(('Sim_MIP_Of_(IxI)'!N37/'MIP(IxI)_TFEVP'!N37-1)*100,0)</f>
        <v>1.1102230246251565E-13</v>
      </c>
      <c r="O37" s="247">
        <f>IFERROR(('Sim_MIP_Of_(IxI)'!O37/'MIP(IxI)_TFEVP'!O37-1)*100,0)</f>
        <v>3.1086244689504383E-13</v>
      </c>
      <c r="P37" s="247">
        <f>IFERROR(('Sim_MIP_Of_(IxI)'!P37/'MIP(IxI)_TFEVP'!P37-1)*100,0)</f>
        <v>1.9984014443252818E-13</v>
      </c>
      <c r="Q37" s="247">
        <f>IFERROR(('Sim_MIP_Of_(IxI)'!Q37/'MIP(IxI)_TFEVP'!Q37-1)*100,0)</f>
        <v>4.6629367034256575E-13</v>
      </c>
      <c r="R37" s="247">
        <f>IFERROR(('Sim_MIP_Of_(IxI)'!R37/'MIP(IxI)_TFEVP'!R37-1)*100,0)</f>
        <v>-8.8817841970012523E-14</v>
      </c>
      <c r="S37" s="247">
        <f>IFERROR(('Sim_MIP_Of_(IxI)'!S37/'MIP(IxI)_TFEVP'!S37-1)*100,0)</f>
        <v>3.3306690738754696E-13</v>
      </c>
      <c r="T37" s="247">
        <f>IFERROR(('Sim_MIP_Of_(IxI)'!T37/'MIP(IxI)_TFEVP'!T37-1)*100,0)</f>
        <v>-2.2204460492503131E-14</v>
      </c>
      <c r="U37" s="247">
        <f>IFERROR(('Sim_MIP_Of_(IxI)'!U37/'MIP(IxI)_TFEVP'!U37-1)*100,0)</f>
        <v>1.5543122344752192E-13</v>
      </c>
      <c r="V37" s="247">
        <f>IFERROR(('Sim_MIP_Of_(IxI)'!V37/'MIP(IxI)_TFEVP'!V37-1)*100,0)</f>
        <v>1.9984014443252818E-13</v>
      </c>
      <c r="W37" s="247">
        <f>IFERROR(('Sim_MIP_Of_(IxI)'!W37/'MIP(IxI)_TFEVP'!W37-1)*100,0)</f>
        <v>4.4408920985006262E-13</v>
      </c>
      <c r="X37" s="247">
        <f>IFERROR(('Sim_MIP_Of_(IxI)'!X37/'MIP(IxI)_TFEVP'!X37-1)*100,0)</f>
        <v>1.7763568394002505E-13</v>
      </c>
      <c r="Y37" s="247">
        <f>IFERROR(('Sim_MIP_Of_(IxI)'!Y37/'MIP(IxI)_TFEVP'!Y37-1)*100,0)</f>
        <v>1.3322676295501878E-13</v>
      </c>
      <c r="Z37" s="247">
        <f>IFERROR(('Sim_MIP_Of_(IxI)'!Z37/'MIP(IxI)_TFEVP'!Z37-1)*100,0)</f>
        <v>6.2172489379008766E-13</v>
      </c>
      <c r="AA37" s="247">
        <f>IFERROR(('Sim_MIP_Of_(IxI)'!AA37/'MIP(IxI)_TFEVP'!AA37-1)*100,0)</f>
        <v>4.4408920985006262E-14</v>
      </c>
      <c r="AB37" s="247">
        <f>IFERROR(('Sim_MIP_Of_(IxI)'!AB37/'MIP(IxI)_TFEVP'!AB37-1)*100,0)</f>
        <v>4.6629367034256575E-13</v>
      </c>
      <c r="AC37" s="247">
        <f>IFERROR(('Sim_MIP_Of_(IxI)'!AC37/'MIP(IxI)_TFEVP'!AC37-1)*100,0)</f>
        <v>3.1086244689504383E-13</v>
      </c>
      <c r="AD37" s="247">
        <f>IFERROR(('Sim_MIP_Of_(IxI)'!AD37/'MIP(IxI)_TFEVP'!AD37-1)*100,0)</f>
        <v>2.6645352591003757E-13</v>
      </c>
      <c r="AE37" s="247">
        <f>IFERROR(('Sim_MIP_Of_(IxI)'!AE37/'MIP(IxI)_TFEVP'!AE37-1)*100,0)</f>
        <v>-9.9920072216264089E-14</v>
      </c>
      <c r="AF37" s="247">
        <f>IFERROR(('Sim_MIP_Of_(IxI)'!AF37/'MIP(IxI)_TFEVP'!AF37-1)*100,0)</f>
        <v>1.7763568394002505E-13</v>
      </c>
      <c r="AG37" s="247">
        <f>IFERROR(('Sim_MIP_Of_(IxI)'!AG37/'MIP(IxI)_TFEVP'!AG37-1)*100,0)</f>
        <v>1.9984014443252818E-13</v>
      </c>
      <c r="AH37" s="247">
        <f>IFERROR(('Sim_MIP_Of_(IxI)'!AH37/'MIP(IxI)_TFEVP'!AH37-1)*100,0)</f>
        <v>2.2204460492503131E-13</v>
      </c>
      <c r="AI37" s="247">
        <f>IFERROR(('Sim_MIP_Of_(IxI)'!AI37/'MIP(IxI)_TFEVP'!AI37-1)*100,0)</f>
        <v>1.5543122344752192E-13</v>
      </c>
      <c r="AJ37" s="247">
        <f>IFERROR(('Sim_MIP_Of_(IxI)'!AJ37/'MIP(IxI)_TFEVP'!AJ37-1)*100,0)</f>
        <v>0</v>
      </c>
      <c r="AK37" s="247">
        <f>IFERROR(('Sim_MIP_Of_(IxI)'!AK37/'MIP(IxI)_TFEVP'!AK37-1)*100,0)</f>
        <v>-1.5543122344752192E-13</v>
      </c>
      <c r="AL37" s="247">
        <f>IFERROR(('Sim_MIP_Of_(IxI)'!AL37/'MIP(IxI)_TFEVP'!AL37-1)*100,0)</f>
        <v>2.2204460492503131E-13</v>
      </c>
      <c r="AM37" s="247">
        <f>IFERROR(('Sim_MIP_Of_(IxI)'!AM37/'MIP(IxI)_TFEVP'!AM37-1)*100,0)</f>
        <v>1.3322676295501878E-13</v>
      </c>
      <c r="AN37" s="247">
        <f>IFERROR(('Sim_MIP_Of_(IxI)'!AN37/'MIP(IxI)_TFEVP'!AN37-1)*100,0)</f>
        <v>4.4408920985006262E-14</v>
      </c>
      <c r="AO37" s="247">
        <f>IFERROR(('Sim_MIP_Of_(IxI)'!AO37/'MIP(IxI)_TFEVP'!AO37-1)*100,0)</f>
        <v>1.7763568394002505E-13</v>
      </c>
      <c r="AP37" s="247">
        <f>IFERROR(('Sim_MIP_Of_(IxI)'!AP37/'MIP(IxI)_TFEVP'!AP37-1)*100,0)</f>
        <v>1.1102230246251565E-13</v>
      </c>
      <c r="AQ37" s="247">
        <f>IFERROR(('Sim_MIP_Of_(IxI)'!AQ37/'MIP(IxI)_TFEVP'!AQ37-1)*100,0)</f>
        <v>8.8817841970012523E-14</v>
      </c>
      <c r="AR37" s="247">
        <f>IFERROR(('Sim_MIP_Of_(IxI)'!AR37/'MIP(IxI)_TFEVP'!AR37-1)*100,0)</f>
        <v>1.7763568394002505E-13</v>
      </c>
      <c r="AS37" s="247">
        <f>IFERROR(('Sim_MIP_Of_(IxI)'!AS37/'MIP(IxI)_TFEVP'!AS37-1)*100,0)</f>
        <v>2.6645352591003757E-13</v>
      </c>
      <c r="AT37" s="247">
        <f>IFERROR(('Sim_MIP_Of_(IxI)'!AT37/'MIP(IxI)_TFEVP'!AT37-1)*100,0)</f>
        <v>2.886579864025407E-13</v>
      </c>
      <c r="AU37" s="247">
        <f>IFERROR(('Sim_MIP_Of_(IxI)'!AU37/'MIP(IxI)_TFEVP'!AU37-1)*100,0)</f>
        <v>6.6613381477509392E-14</v>
      </c>
      <c r="AV37" s="247">
        <f>IFERROR(('Sim_MIP_Of_(IxI)'!AV37/'MIP(IxI)_TFEVP'!AV37-1)*100,0)</f>
        <v>3.1086244689504383E-13</v>
      </c>
      <c r="AW37" s="247">
        <f>IFERROR(('Sim_MIP_Of_(IxI)'!AW37/'MIP(IxI)_TFEVP'!AW37-1)*100,0)</f>
        <v>1.5543122344752192E-13</v>
      </c>
      <c r="AX37" s="247">
        <f>IFERROR(('Sim_MIP_Of_(IxI)'!AX37/'MIP(IxI)_TFEVP'!AX37-1)*100,0)</f>
        <v>-4.4408920985006262E-14</v>
      </c>
      <c r="AY37" s="247">
        <f>IFERROR(('Sim_MIP_Of_(IxI)'!AY37/'MIP(IxI)_TFEVP'!AY37-1)*100,0)</f>
        <v>3.3306690738754696E-13</v>
      </c>
      <c r="AZ37" s="247">
        <f>IFERROR(('Sim_MIP_Of_(IxI)'!AZ37/'MIP(IxI)_TFEVP'!AZ37-1)*100,0)</f>
        <v>1.5543122344752192E-13</v>
      </c>
      <c r="BA37" s="247">
        <f>IFERROR(('Sim_MIP_Of_(IxI)'!BA37/'MIP(IxI)_TFEVP'!BA37-1)*100,0)</f>
        <v>1.9984014443252818E-13</v>
      </c>
      <c r="BB37" s="247">
        <f>IFERROR(('Sim_MIP_Of_(IxI)'!BB37/'MIP(IxI)_TFEVP'!BB37-1)*100,0)</f>
        <v>2.6645352591003757E-13</v>
      </c>
      <c r="BC37" s="247">
        <f>IFERROR(('Sim_MIP_Of_(IxI)'!BC37/'MIP(IxI)_TFEVP'!BC37-1)*100,0)</f>
        <v>1.3322676295501878E-13</v>
      </c>
      <c r="BD37" s="247">
        <f>IFERROR(('Sim_MIP_Of_(IxI)'!BD37/'MIP(IxI)_TFEVP'!BD37-1)*100,0)</f>
        <v>2.6645352591003757E-13</v>
      </c>
      <c r="BE37" s="247">
        <f>IFERROR(('Sim_MIP_Of_(IxI)'!BE37/'MIP(IxI)_TFEVP'!BE37-1)*100,0)</f>
        <v>3.9968028886505635E-13</v>
      </c>
      <c r="BF37" s="247">
        <f>IFERROR(('Sim_MIP_Of_(IxI)'!BF37/'MIP(IxI)_TFEVP'!BF37-1)*100,0)</f>
        <v>-8.8817841970012523E-14</v>
      </c>
      <c r="BG37" s="247">
        <f>IFERROR(('Sim_MIP_Of_(IxI)'!BG37/'MIP(IxI)_TFEVP'!BG37-1)*100,0)</f>
        <v>4.4408920985006262E-14</v>
      </c>
      <c r="BH37" s="247">
        <f>IFERROR(('Sim_MIP_Of_(IxI)'!BH37/'MIP(IxI)_TFEVP'!BH37-1)*100,0)</f>
        <v>3.1086244689504383E-13</v>
      </c>
      <c r="BI37" s="247">
        <f>IFERROR(('Sim_MIP_Of_(IxI)'!BI37/'MIP(IxI)_TFEVP'!BI37-1)*100,0)</f>
        <v>2.886579864025407E-13</v>
      </c>
      <c r="BJ37" s="247">
        <f>IFERROR(('Sim_MIP_Of_(IxI)'!BJ37/'MIP(IxI)_TFEVP'!BJ37-1)*100,0)</f>
        <v>-6.6613381477509392E-14</v>
      </c>
      <c r="BK37" s="247">
        <f>IFERROR(('Sim_MIP_Of_(IxI)'!BK37/'MIP(IxI)_TFEVP'!BK37-1)*100,0)</f>
        <v>2.2204460492503131E-13</v>
      </c>
      <c r="BL37" s="247">
        <f>IFERROR(('Sim_MIP_Of_(IxI)'!BL37/'MIP(IxI)_TFEVP'!BL37-1)*100,0)</f>
        <v>3.5527136788005009E-13</v>
      </c>
      <c r="BM37" s="247">
        <f>IFERROR(('Sim_MIP_Of_(IxI)'!BM37/'MIP(IxI)_TFEVP'!BM37-1)*100,0)</f>
        <v>1.1102230246251565E-13</v>
      </c>
      <c r="BN37" s="247">
        <f>IFERROR(('Sim_MIP_Of_(IxI)'!BN37/'MIP(IxI)_TFEVP'!BN37-1)*100,0)</f>
        <v>2.4424906541753444E-13</v>
      </c>
      <c r="BO37" s="247">
        <f>IFERROR(('Sim_MIP_Of_(IxI)'!BO37/'MIP(IxI)_TFEVP'!BO37-1)*100,0)</f>
        <v>5.773159728050814E-13</v>
      </c>
      <c r="BP37" s="247">
        <f>IFERROR(('Sim_MIP_Of_(IxI)'!BP37/'MIP(IxI)_TFEVP'!BP37-1)*100,0)</f>
        <v>3.1086244689504383E-13</v>
      </c>
      <c r="BQ37" s="247">
        <f>IFERROR(('Sim_MIP_Of_(IxI)'!BQ37/'MIP(IxI)_TFEVP'!BQ37-1)*100,0)</f>
        <v>0</v>
      </c>
      <c r="BR37" s="247">
        <f>IFERROR(('Sim_MIP_Of_(IxI)'!BR37/'MIP(IxI)_TFEVP'!BR37-1)*100,0)</f>
        <v>4.2188474935755949E-13</v>
      </c>
      <c r="BS37" s="247">
        <f>IFERROR(('Sim_MIP_Of_(IxI)'!BS37/'MIP(IxI)_TFEVP'!BS37-1)*100,0)</f>
        <v>4.2188474935755949E-13</v>
      </c>
      <c r="BT37" s="247">
        <f>IFERROR(('Sim_MIP_Of_(IxI)'!BT37/'MIP(IxI)_TFEVP'!BT37-1)*100,0)</f>
        <v>2.6645352591003757E-13</v>
      </c>
      <c r="BU37" s="247">
        <f>IFERROR(('Sim_MIP_Of_(IxI)'!BU37/'MIP(IxI)_TFEVP'!BU37-1)*100,0)</f>
        <v>8.8817841970012523E-14</v>
      </c>
      <c r="BV37" s="247">
        <f>IFERROR(('Sim_MIP_Of_(IxI)'!BV37/'MIP(IxI)_TFEVP'!BV37-1)*100,0)</f>
        <v>3.7747582837255322E-13</v>
      </c>
      <c r="BW37" s="247">
        <f>IFERROR(('Sim_MIP_Of_(IxI)'!BW37/'MIP(IxI)_TFEVP'!BW37-1)*100,0)</f>
        <v>2.4424906541753444E-13</v>
      </c>
      <c r="BX37" s="247">
        <f>IFERROR(('Sim_MIP_Of_(IxI)'!BX37/'MIP(IxI)_TFEVP'!BX37-1)*100,0)</f>
        <v>2.4424906541753444E-13</v>
      </c>
      <c r="BY37" s="247">
        <f>IFERROR(('Sim_MIP_Of_(IxI)'!BY37/'MIP(IxI)_TFEVP'!BY37-1)*100,0)</f>
        <v>1.9984014443252818E-13</v>
      </c>
      <c r="BZ37" s="247">
        <f>IFERROR(('Sim_MIP_Of_(IxI)'!BZ37/'MIP(IxI)_TFEVP'!BZ37-1)*100,0)</f>
        <v>1.7763568394002505E-13</v>
      </c>
      <c r="CA37" s="265">
        <f>IFERROR(('Sim_MIP_Of_(IxI)'!CA37/'MIP(IxI)_TFEVP'!CA37-1)*100,0)</f>
        <v>0</v>
      </c>
      <c r="CB37" s="256">
        <f>IFERROR(('Sim_MIP_Of_(IxI)'!CB37/'MIP(IxI)_TFEVP'!CB37-1)*100,0)</f>
        <v>4.2188474935755949E-13</v>
      </c>
      <c r="CC37" s="246">
        <f>IFERROR(('Sim_MIP_Of_(IxI)'!CC37/'MIP(IxI)_TFEVP'!CC37-1)*100,0)</f>
        <v>-1.1102230246251565E-14</v>
      </c>
      <c r="CD37" s="247">
        <f>IFERROR(('Sim_MIP_Of_(IxI)'!CD37/'MIP(IxI)_TFEVP'!CD37-1)*100,0)</f>
        <v>0</v>
      </c>
      <c r="CE37" s="247">
        <f>IFERROR(('Sim_MIP_Of_(IxI)'!CE37/'MIP(IxI)_TFEVP'!CE37-1)*100,0)</f>
        <v>0</v>
      </c>
      <c r="CF37" s="247">
        <f>IFERROR(('Sim_MIP_Of_(IxI)'!CF37/'MIP(IxI)_TFEVP'!CF37-1)*100,0)</f>
        <v>-3.1086244689504383E-13</v>
      </c>
      <c r="CG37" s="247">
        <f>IFERROR(('Sim_MIP_Of_(IxI)'!CG37/'MIP(IxI)_TFEVP'!CG37-1)*100,0)</f>
        <v>1.9984014443252818E-13</v>
      </c>
      <c r="CH37" s="248">
        <f>IFERROR(('Sim_MIP_Of_(IxI)'!CH37/'MIP(IxI)_TFEVP'!CH37-1)*100,0)</f>
        <v>1.5543122344752192E-13</v>
      </c>
      <c r="CI37" s="279">
        <f>IFERROR(('Sim_MIP_Of_(IxI)'!CI37/'MIP(IxI)_TFEVP'!CI37-1)*100,0)</f>
        <v>1.1102230246251565E-13</v>
      </c>
    </row>
    <row r="38" spans="1:87" ht="19.5" x14ac:dyDescent="0.25">
      <c r="A38" s="30"/>
      <c r="B38" s="42" t="s">
        <v>29</v>
      </c>
      <c r="C38" s="43" t="s">
        <v>140</v>
      </c>
      <c r="D38" s="246">
        <f>IFERROR(('Sim_MIP_Of_(IxI)'!D38/'MIP(IxI)_TFEVP'!D38-1)*100,0)</f>
        <v>8.8817841970012523E-14</v>
      </c>
      <c r="E38" s="247">
        <f>IFERROR(('Sim_MIP_Of_(IxI)'!E38/'MIP(IxI)_TFEVP'!E38-1)*100,0)</f>
        <v>4.4408920985006262E-13</v>
      </c>
      <c r="F38" s="247">
        <f>IFERROR(('Sim_MIP_Of_(IxI)'!F38/'MIP(IxI)_TFEVP'!F38-1)*100,0)</f>
        <v>-6.6613381477509392E-14</v>
      </c>
      <c r="G38" s="247">
        <f>IFERROR(('Sim_MIP_Of_(IxI)'!G38/'MIP(IxI)_TFEVP'!G38-1)*100,0)</f>
        <v>2.4424906541753444E-13</v>
      </c>
      <c r="H38" s="247">
        <f>IFERROR(('Sim_MIP_Of_(IxI)'!H38/'MIP(IxI)_TFEVP'!H38-1)*100,0)</f>
        <v>4.4408920985006262E-14</v>
      </c>
      <c r="I38" s="247">
        <f>IFERROR(('Sim_MIP_Of_(IxI)'!I38/'MIP(IxI)_TFEVP'!I38-1)*100,0)</f>
        <v>-4.1078251911130792E-13</v>
      </c>
      <c r="J38" s="247">
        <f>IFERROR(('Sim_MIP_Of_(IxI)'!J38/'MIP(IxI)_TFEVP'!J38-1)*100,0)</f>
        <v>-5.5511151231257827E-14</v>
      </c>
      <c r="K38" s="247">
        <f>IFERROR(('Sim_MIP_Of_(IxI)'!K38/'MIP(IxI)_TFEVP'!K38-1)*100,0)</f>
        <v>0</v>
      </c>
      <c r="L38" s="247">
        <f>IFERROR(('Sim_MIP_Of_(IxI)'!L38/'MIP(IxI)_TFEVP'!L38-1)*100,0)</f>
        <v>6.6613381477509392E-14</v>
      </c>
      <c r="M38" s="247">
        <f>IFERROR(('Sim_MIP_Of_(IxI)'!M38/'MIP(IxI)_TFEVP'!M38-1)*100,0)</f>
        <v>1.1102230246251565E-13</v>
      </c>
      <c r="N38" s="247">
        <f>IFERROR(('Sim_MIP_Of_(IxI)'!N38/'MIP(IxI)_TFEVP'!N38-1)*100,0)</f>
        <v>4.4408920985006262E-14</v>
      </c>
      <c r="O38" s="247">
        <f>IFERROR(('Sim_MIP_Of_(IxI)'!O38/'MIP(IxI)_TFEVP'!O38-1)*100,0)</f>
        <v>1.7763568394002505E-13</v>
      </c>
      <c r="P38" s="247">
        <f>IFERROR(('Sim_MIP_Of_(IxI)'!P38/'MIP(IxI)_TFEVP'!P38-1)*100,0)</f>
        <v>-1.1102230246251565E-13</v>
      </c>
      <c r="Q38" s="247">
        <f>IFERROR(('Sim_MIP_Of_(IxI)'!Q38/'MIP(IxI)_TFEVP'!Q38-1)*100,0)</f>
        <v>1.3322676295501878E-13</v>
      </c>
      <c r="R38" s="247">
        <f>IFERROR(('Sim_MIP_Of_(IxI)'!R38/'MIP(IxI)_TFEVP'!R38-1)*100,0)</f>
        <v>1.9984014443252818E-13</v>
      </c>
      <c r="S38" s="247">
        <f>IFERROR(('Sim_MIP_Of_(IxI)'!S38/'MIP(IxI)_TFEVP'!S38-1)*100,0)</f>
        <v>-1.8873791418627661E-13</v>
      </c>
      <c r="T38" s="247">
        <f>IFERROR(('Sim_MIP_Of_(IxI)'!T38/'MIP(IxI)_TFEVP'!T38-1)*100,0)</f>
        <v>-1.7763568394002505E-13</v>
      </c>
      <c r="U38" s="247">
        <f>IFERROR(('Sim_MIP_Of_(IxI)'!U38/'MIP(IxI)_TFEVP'!U38-1)*100,0)</f>
        <v>-7.7715611723760958E-14</v>
      </c>
      <c r="V38" s="247">
        <f>IFERROR(('Sim_MIP_Of_(IxI)'!V38/'MIP(IxI)_TFEVP'!V38-1)*100,0)</f>
        <v>2.6645352591003757E-13</v>
      </c>
      <c r="W38" s="247">
        <f>IFERROR(('Sim_MIP_Of_(IxI)'!W38/'MIP(IxI)_TFEVP'!W38-1)*100,0)</f>
        <v>1.7763568394002505E-13</v>
      </c>
      <c r="X38" s="247">
        <f>IFERROR(('Sim_MIP_Of_(IxI)'!X38/'MIP(IxI)_TFEVP'!X38-1)*100,0)</f>
        <v>-1.2212453270876722E-13</v>
      </c>
      <c r="Y38" s="247">
        <f>IFERROR(('Sim_MIP_Of_(IxI)'!Y38/'MIP(IxI)_TFEVP'!Y38-1)*100,0)</f>
        <v>-2.9976021664879227E-13</v>
      </c>
      <c r="Z38" s="247">
        <f>IFERROR(('Sim_MIP_Of_(IxI)'!Z38/'MIP(IxI)_TFEVP'!Z38-1)*100,0)</f>
        <v>-4.4408920985006262E-14</v>
      </c>
      <c r="AA38" s="247">
        <f>IFERROR(('Sim_MIP_Of_(IxI)'!AA38/'MIP(IxI)_TFEVP'!AA38-1)*100,0)</f>
        <v>-1.1102230246251565E-13</v>
      </c>
      <c r="AB38" s="247">
        <f>IFERROR(('Sim_MIP_Of_(IxI)'!AB38/'MIP(IxI)_TFEVP'!AB38-1)*100,0)</f>
        <v>1.1102230246251565E-13</v>
      </c>
      <c r="AC38" s="247">
        <f>IFERROR(('Sim_MIP_Of_(IxI)'!AC38/'MIP(IxI)_TFEVP'!AC38-1)*100,0)</f>
        <v>-2.2204460492503131E-14</v>
      </c>
      <c r="AD38" s="247">
        <f>IFERROR(('Sim_MIP_Of_(IxI)'!AD38/'MIP(IxI)_TFEVP'!AD38-1)*100,0)</f>
        <v>-3.3306690738754696E-13</v>
      </c>
      <c r="AE38" s="247">
        <f>IFERROR(('Sim_MIP_Of_(IxI)'!AE38/'MIP(IxI)_TFEVP'!AE38-1)*100,0)</f>
        <v>-2.4424906541753444E-13</v>
      </c>
      <c r="AF38" s="247">
        <f>IFERROR(('Sim_MIP_Of_(IxI)'!AF38/'MIP(IxI)_TFEVP'!AF38-1)*100,0)</f>
        <v>2.886579864025407E-13</v>
      </c>
      <c r="AG38" s="247">
        <f>IFERROR(('Sim_MIP_Of_(IxI)'!AG38/'MIP(IxI)_TFEVP'!AG38-1)*100,0)</f>
        <v>1.5543122344752192E-13</v>
      </c>
      <c r="AH38" s="247">
        <f>IFERROR(('Sim_MIP_Of_(IxI)'!AH38/'MIP(IxI)_TFEVP'!AH38-1)*100,0)</f>
        <v>2.4424906541753444E-13</v>
      </c>
      <c r="AI38" s="247">
        <f>IFERROR(('Sim_MIP_Of_(IxI)'!AI38/'MIP(IxI)_TFEVP'!AI38-1)*100,0)</f>
        <v>-3.9968028886505635E-13</v>
      </c>
      <c r="AJ38" s="247">
        <f>IFERROR(('Sim_MIP_Of_(IxI)'!AJ38/'MIP(IxI)_TFEVP'!AJ38-1)*100,0)</f>
        <v>0</v>
      </c>
      <c r="AK38" s="247">
        <f>IFERROR(('Sim_MIP_Of_(IxI)'!AK38/'MIP(IxI)_TFEVP'!AK38-1)*100,0)</f>
        <v>-1.9984014443252818E-13</v>
      </c>
      <c r="AL38" s="247">
        <f>IFERROR(('Sim_MIP_Of_(IxI)'!AL38/'MIP(IxI)_TFEVP'!AL38-1)*100,0)</f>
        <v>1.9984014443252818E-13</v>
      </c>
      <c r="AM38" s="247">
        <f>IFERROR(('Sim_MIP_Of_(IxI)'!AM38/'MIP(IxI)_TFEVP'!AM38-1)*100,0)</f>
        <v>6.6613381477509392E-14</v>
      </c>
      <c r="AN38" s="247">
        <f>IFERROR(('Sim_MIP_Of_(IxI)'!AN38/'MIP(IxI)_TFEVP'!AN38-1)*100,0)</f>
        <v>-2.2204460492503131E-14</v>
      </c>
      <c r="AO38" s="247">
        <f>IFERROR(('Sim_MIP_Of_(IxI)'!AO38/'MIP(IxI)_TFEVP'!AO38-1)*100,0)</f>
        <v>-2.2204460492503131E-14</v>
      </c>
      <c r="AP38" s="247">
        <f>IFERROR(('Sim_MIP_Of_(IxI)'!AP38/'MIP(IxI)_TFEVP'!AP38-1)*100,0)</f>
        <v>1.1102230246251565E-13</v>
      </c>
      <c r="AQ38" s="247">
        <f>IFERROR(('Sim_MIP_Of_(IxI)'!AQ38/'MIP(IxI)_TFEVP'!AQ38-1)*100,0)</f>
        <v>8.8817841970012523E-14</v>
      </c>
      <c r="AR38" s="247">
        <f>IFERROR(('Sim_MIP_Of_(IxI)'!AR38/'MIP(IxI)_TFEVP'!AR38-1)*100,0)</f>
        <v>3.5527136788005009E-13</v>
      </c>
      <c r="AS38" s="247">
        <f>IFERROR(('Sim_MIP_Of_(IxI)'!AS38/'MIP(IxI)_TFEVP'!AS38-1)*100,0)</f>
        <v>8.8817841970012523E-14</v>
      </c>
      <c r="AT38" s="247">
        <f>IFERROR(('Sim_MIP_Of_(IxI)'!AT38/'MIP(IxI)_TFEVP'!AT38-1)*100,0)</f>
        <v>8.8817841970012523E-13</v>
      </c>
      <c r="AU38" s="247">
        <f>IFERROR(('Sim_MIP_Of_(IxI)'!AU38/'MIP(IxI)_TFEVP'!AU38-1)*100,0)</f>
        <v>2.2204460492503131E-13</v>
      </c>
      <c r="AV38" s="247">
        <f>IFERROR(('Sim_MIP_Of_(IxI)'!AV38/'MIP(IxI)_TFEVP'!AV38-1)*100,0)</f>
        <v>-1.3322676295501878E-13</v>
      </c>
      <c r="AW38" s="247">
        <f>IFERROR(('Sim_MIP_Of_(IxI)'!AW38/'MIP(IxI)_TFEVP'!AW38-1)*100,0)</f>
        <v>-4.4408920985006262E-14</v>
      </c>
      <c r="AX38" s="247">
        <f>IFERROR(('Sim_MIP_Of_(IxI)'!AX38/'MIP(IxI)_TFEVP'!AX38-1)*100,0)</f>
        <v>1.5543122344752192E-13</v>
      </c>
      <c r="AY38" s="247">
        <f>IFERROR(('Sim_MIP_Of_(IxI)'!AY38/'MIP(IxI)_TFEVP'!AY38-1)*100,0)</f>
        <v>1.1102230246251565E-13</v>
      </c>
      <c r="AZ38" s="247">
        <f>IFERROR(('Sim_MIP_Of_(IxI)'!AZ38/'MIP(IxI)_TFEVP'!AZ38-1)*100,0)</f>
        <v>-1.5543122344752192E-13</v>
      </c>
      <c r="BA38" s="247">
        <f>IFERROR(('Sim_MIP_Of_(IxI)'!BA38/'MIP(IxI)_TFEVP'!BA38-1)*100,0)</f>
        <v>3.5527136788005009E-13</v>
      </c>
      <c r="BB38" s="247">
        <f>IFERROR(('Sim_MIP_Of_(IxI)'!BB38/'MIP(IxI)_TFEVP'!BB38-1)*100,0)</f>
        <v>3.5527136788005009E-13</v>
      </c>
      <c r="BC38" s="247">
        <f>IFERROR(('Sim_MIP_Of_(IxI)'!BC38/'MIP(IxI)_TFEVP'!BC38-1)*100,0)</f>
        <v>8.8817841970012523E-14</v>
      </c>
      <c r="BD38" s="247">
        <f>IFERROR(('Sim_MIP_Of_(IxI)'!BD38/'MIP(IxI)_TFEVP'!BD38-1)*100,0)</f>
        <v>-2.886579864025407E-13</v>
      </c>
      <c r="BE38" s="247">
        <f>IFERROR(('Sim_MIP_Of_(IxI)'!BE38/'MIP(IxI)_TFEVP'!BE38-1)*100,0)</f>
        <v>3.1086244689504383E-13</v>
      </c>
      <c r="BF38" s="247">
        <f>IFERROR(('Sim_MIP_Of_(IxI)'!BF38/'MIP(IxI)_TFEVP'!BF38-1)*100,0)</f>
        <v>-3.5527136788005009E-13</v>
      </c>
      <c r="BG38" s="247">
        <f>IFERROR(('Sim_MIP_Of_(IxI)'!BG38/'MIP(IxI)_TFEVP'!BG38-1)*100,0)</f>
        <v>-1.6653345369377348E-13</v>
      </c>
      <c r="BH38" s="247">
        <f>IFERROR(('Sim_MIP_Of_(IxI)'!BH38/'MIP(IxI)_TFEVP'!BH38-1)*100,0)</f>
        <v>1.5543122344752192E-13</v>
      </c>
      <c r="BI38" s="247">
        <f>IFERROR(('Sim_MIP_Of_(IxI)'!BI38/'MIP(IxI)_TFEVP'!BI38-1)*100,0)</f>
        <v>3.5527136788005009E-13</v>
      </c>
      <c r="BJ38" s="247">
        <f>IFERROR(('Sim_MIP_Of_(IxI)'!BJ38/'MIP(IxI)_TFEVP'!BJ38-1)*100,0)</f>
        <v>-8.8817841970012523E-14</v>
      </c>
      <c r="BK38" s="247">
        <f>IFERROR(('Sim_MIP_Of_(IxI)'!BK38/'MIP(IxI)_TFEVP'!BK38-1)*100,0)</f>
        <v>1.1102230246251565E-13</v>
      </c>
      <c r="BL38" s="247">
        <f>IFERROR(('Sim_MIP_Of_(IxI)'!BL38/'MIP(IxI)_TFEVP'!BL38-1)*100,0)</f>
        <v>1.7763568394002505E-13</v>
      </c>
      <c r="BM38" s="247">
        <f>IFERROR(('Sim_MIP_Of_(IxI)'!BM38/'MIP(IxI)_TFEVP'!BM38-1)*100,0)</f>
        <v>2.2204460492503131E-14</v>
      </c>
      <c r="BN38" s="247">
        <f>IFERROR(('Sim_MIP_Of_(IxI)'!BN38/'MIP(IxI)_TFEVP'!BN38-1)*100,0)</f>
        <v>2.2204460492503131E-13</v>
      </c>
      <c r="BO38" s="247">
        <f>IFERROR(('Sim_MIP_Of_(IxI)'!BO38/'MIP(IxI)_TFEVP'!BO38-1)*100,0)</f>
        <v>2.6645352591003757E-13</v>
      </c>
      <c r="BP38" s="247">
        <f>IFERROR(('Sim_MIP_Of_(IxI)'!BP38/'MIP(IxI)_TFEVP'!BP38-1)*100,0)</f>
        <v>2.6645352591003757E-13</v>
      </c>
      <c r="BQ38" s="247">
        <f>IFERROR(('Sim_MIP_Of_(IxI)'!BQ38/'MIP(IxI)_TFEVP'!BQ38-1)*100,0)</f>
        <v>-1.5543122344752192E-13</v>
      </c>
      <c r="BR38" s="247">
        <f>IFERROR(('Sim_MIP_Of_(IxI)'!BR38/'MIP(IxI)_TFEVP'!BR38-1)*100,0)</f>
        <v>0</v>
      </c>
      <c r="BS38" s="247">
        <f>IFERROR(('Sim_MIP_Of_(IxI)'!BS38/'MIP(IxI)_TFEVP'!BS38-1)*100,0)</f>
        <v>1.3322676295501878E-13</v>
      </c>
      <c r="BT38" s="247">
        <f>IFERROR(('Sim_MIP_Of_(IxI)'!BT38/'MIP(IxI)_TFEVP'!BT38-1)*100,0)</f>
        <v>1.1102230246251565E-13</v>
      </c>
      <c r="BU38" s="247">
        <f>IFERROR(('Sim_MIP_Of_(IxI)'!BU38/'MIP(IxI)_TFEVP'!BU38-1)*100,0)</f>
        <v>2.2204460492503131E-13</v>
      </c>
      <c r="BV38" s="247">
        <f>IFERROR(('Sim_MIP_Of_(IxI)'!BV38/'MIP(IxI)_TFEVP'!BV38-1)*100,0)</f>
        <v>4.6629367034256575E-13</v>
      </c>
      <c r="BW38" s="247">
        <f>IFERROR(('Sim_MIP_Of_(IxI)'!BW38/'MIP(IxI)_TFEVP'!BW38-1)*100,0)</f>
        <v>-1.9984014443252818E-13</v>
      </c>
      <c r="BX38" s="247">
        <f>IFERROR(('Sim_MIP_Of_(IxI)'!BX38/'MIP(IxI)_TFEVP'!BX38-1)*100,0)</f>
        <v>4.4408920985006262E-14</v>
      </c>
      <c r="BY38" s="247">
        <f>IFERROR(('Sim_MIP_Of_(IxI)'!BY38/'MIP(IxI)_TFEVP'!BY38-1)*100,0)</f>
        <v>6.6613381477509392E-14</v>
      </c>
      <c r="BZ38" s="247">
        <f>IFERROR(('Sim_MIP_Of_(IxI)'!BZ38/'MIP(IxI)_TFEVP'!BZ38-1)*100,0)</f>
        <v>2.2204460492503131E-13</v>
      </c>
      <c r="CA38" s="265">
        <f>IFERROR(('Sim_MIP_Of_(IxI)'!CA38/'MIP(IxI)_TFEVP'!CA38-1)*100,0)</f>
        <v>0</v>
      </c>
      <c r="CB38" s="256">
        <f>IFERROR(('Sim_MIP_Of_(IxI)'!CB38/'MIP(IxI)_TFEVP'!CB38-1)*100,0)</f>
        <v>5.1070259132757201E-13</v>
      </c>
      <c r="CC38" s="246">
        <f>IFERROR(('Sim_MIP_Of_(IxI)'!CC38/'MIP(IxI)_TFEVP'!CC38-1)*100,0)</f>
        <v>5.5511151231257827E-13</v>
      </c>
      <c r="CD38" s="247">
        <f>IFERROR(('Sim_MIP_Of_(IxI)'!CD38/'MIP(IxI)_TFEVP'!CD38-1)*100,0)</f>
        <v>0</v>
      </c>
      <c r="CE38" s="247">
        <f>IFERROR(('Sim_MIP_Of_(IxI)'!CE38/'MIP(IxI)_TFEVP'!CE38-1)*100,0)</f>
        <v>0</v>
      </c>
      <c r="CF38" s="247">
        <f>IFERROR(('Sim_MIP_Of_(IxI)'!CF38/'MIP(IxI)_TFEVP'!CF38-1)*100,0)</f>
        <v>6.6613381477509392E-14</v>
      </c>
      <c r="CG38" s="247">
        <f>IFERROR(('Sim_MIP_Of_(IxI)'!CG38/'MIP(IxI)_TFEVP'!CG38-1)*100,0)</f>
        <v>1.1102230246251565E-13</v>
      </c>
      <c r="CH38" s="248">
        <f>IFERROR(('Sim_MIP_Of_(IxI)'!CH38/'MIP(IxI)_TFEVP'!CH38-1)*100,0)</f>
        <v>4.4408920985006262E-13</v>
      </c>
      <c r="CI38" s="279">
        <f>IFERROR(('Sim_MIP_Of_(IxI)'!CI38/'MIP(IxI)_TFEVP'!CI38-1)*100,0)</f>
        <v>1.5543122344752192E-13</v>
      </c>
    </row>
    <row r="39" spans="1:87" ht="19.5" x14ac:dyDescent="0.25">
      <c r="A39" s="30"/>
      <c r="B39" s="42" t="s">
        <v>30</v>
      </c>
      <c r="C39" s="43" t="s">
        <v>141</v>
      </c>
      <c r="D39" s="246">
        <f>IFERROR(('Sim_MIP_Of_(IxI)'!D39/'MIP(IxI)_TFEVP'!D39-1)*100,0)</f>
        <v>0</v>
      </c>
      <c r="E39" s="247">
        <f>IFERROR(('Sim_MIP_Of_(IxI)'!E39/'MIP(IxI)_TFEVP'!E39-1)*100,0)</f>
        <v>0</v>
      </c>
      <c r="F39" s="247">
        <f>IFERROR(('Sim_MIP_Of_(IxI)'!F39/'MIP(IxI)_TFEVP'!F39-1)*100,0)</f>
        <v>1.9984014443252818E-13</v>
      </c>
      <c r="G39" s="247">
        <f>IFERROR(('Sim_MIP_Of_(IxI)'!G39/'MIP(IxI)_TFEVP'!G39-1)*100,0)</f>
        <v>2.6645352591003757E-13</v>
      </c>
      <c r="H39" s="247">
        <f>IFERROR(('Sim_MIP_Of_(IxI)'!H39/'MIP(IxI)_TFEVP'!H39-1)*100,0)</f>
        <v>1.5543122344752192E-13</v>
      </c>
      <c r="I39" s="247">
        <f>IFERROR(('Sim_MIP_Of_(IxI)'!I39/'MIP(IxI)_TFEVP'!I39-1)*100,0)</f>
        <v>4.4408920985006262E-14</v>
      </c>
      <c r="J39" s="247">
        <f>IFERROR(('Sim_MIP_Of_(IxI)'!J39/'MIP(IxI)_TFEVP'!J39-1)*100,0)</f>
        <v>1.9984014443252818E-13</v>
      </c>
      <c r="K39" s="247">
        <f>IFERROR(('Sim_MIP_Of_(IxI)'!K39/'MIP(IxI)_TFEVP'!K39-1)*100,0)</f>
        <v>3.9968028886505635E-13</v>
      </c>
      <c r="L39" s="247">
        <f>IFERROR(('Sim_MIP_Of_(IxI)'!L39/'MIP(IxI)_TFEVP'!L39-1)*100,0)</f>
        <v>1.1102230246251565E-13</v>
      </c>
      <c r="M39" s="247">
        <f>IFERROR(('Sim_MIP_Of_(IxI)'!M39/'MIP(IxI)_TFEVP'!M39-1)*100,0)</f>
        <v>2.4424906541753444E-13</v>
      </c>
      <c r="N39" s="247">
        <f>IFERROR(('Sim_MIP_Of_(IxI)'!N39/'MIP(IxI)_TFEVP'!N39-1)*100,0)</f>
        <v>5.1070259132757201E-13</v>
      </c>
      <c r="O39" s="247">
        <f>IFERROR(('Sim_MIP_Of_(IxI)'!O39/'MIP(IxI)_TFEVP'!O39-1)*100,0)</f>
        <v>8.8817841970012523E-14</v>
      </c>
      <c r="P39" s="247">
        <f>IFERROR(('Sim_MIP_Of_(IxI)'!P39/'MIP(IxI)_TFEVP'!P39-1)*100,0)</f>
        <v>-8.8817841970012523E-14</v>
      </c>
      <c r="Q39" s="247">
        <f>IFERROR(('Sim_MIP_Of_(IxI)'!Q39/'MIP(IxI)_TFEVP'!Q39-1)*100,0)</f>
        <v>1.9984014443252818E-13</v>
      </c>
      <c r="R39" s="247">
        <f>IFERROR(('Sim_MIP_Of_(IxI)'!R39/'MIP(IxI)_TFEVP'!R39-1)*100,0)</f>
        <v>2.6645352591003757E-13</v>
      </c>
      <c r="S39" s="247">
        <f>IFERROR(('Sim_MIP_Of_(IxI)'!S39/'MIP(IxI)_TFEVP'!S39-1)*100,0)</f>
        <v>2.886579864025407E-13</v>
      </c>
      <c r="T39" s="247">
        <f>IFERROR(('Sim_MIP_Of_(IxI)'!T39/'MIP(IxI)_TFEVP'!T39-1)*100,0)</f>
        <v>-5.5511151231257827E-14</v>
      </c>
      <c r="U39" s="247">
        <f>IFERROR(('Sim_MIP_Of_(IxI)'!U39/'MIP(IxI)_TFEVP'!U39-1)*100,0)</f>
        <v>1.7763568394002505E-13</v>
      </c>
      <c r="V39" s="247">
        <f>IFERROR(('Sim_MIP_Of_(IxI)'!V39/'MIP(IxI)_TFEVP'!V39-1)*100,0)</f>
        <v>-1.6653345369377348E-13</v>
      </c>
      <c r="W39" s="247">
        <f>IFERROR(('Sim_MIP_Of_(IxI)'!W39/'MIP(IxI)_TFEVP'!W39-1)*100,0)</f>
        <v>3.3306690738754696E-13</v>
      </c>
      <c r="X39" s="247">
        <f>IFERROR(('Sim_MIP_Of_(IxI)'!X39/'MIP(IxI)_TFEVP'!X39-1)*100,0)</f>
        <v>1.5543122344752192E-13</v>
      </c>
      <c r="Y39" s="247">
        <f>IFERROR(('Sim_MIP_Of_(IxI)'!Y39/'MIP(IxI)_TFEVP'!Y39-1)*100,0)</f>
        <v>1.5543122344752192E-13</v>
      </c>
      <c r="Z39" s="247">
        <f>IFERROR(('Sim_MIP_Of_(IxI)'!Z39/'MIP(IxI)_TFEVP'!Z39-1)*100,0)</f>
        <v>0</v>
      </c>
      <c r="AA39" s="247">
        <f>IFERROR(('Sim_MIP_Of_(IxI)'!AA39/'MIP(IxI)_TFEVP'!AA39-1)*100,0)</f>
        <v>1.9984014443252818E-13</v>
      </c>
      <c r="AB39" s="247">
        <f>IFERROR(('Sim_MIP_Of_(IxI)'!AB39/'MIP(IxI)_TFEVP'!AB39-1)*100,0)</f>
        <v>-1.4432899320127035E-13</v>
      </c>
      <c r="AC39" s="247">
        <f>IFERROR(('Sim_MIP_Of_(IxI)'!AC39/'MIP(IxI)_TFEVP'!AC39-1)*100,0)</f>
        <v>-6.6613381477509392E-14</v>
      </c>
      <c r="AD39" s="247">
        <f>IFERROR(('Sim_MIP_Of_(IxI)'!AD39/'MIP(IxI)_TFEVP'!AD39-1)*100,0)</f>
        <v>1.3322676295501878E-13</v>
      </c>
      <c r="AE39" s="247">
        <f>IFERROR(('Sim_MIP_Of_(IxI)'!AE39/'MIP(IxI)_TFEVP'!AE39-1)*100,0)</f>
        <v>1.3322676295501878E-13</v>
      </c>
      <c r="AF39" s="247">
        <f>IFERROR(('Sim_MIP_Of_(IxI)'!AF39/'MIP(IxI)_TFEVP'!AF39-1)*100,0)</f>
        <v>2.2204460492503131E-13</v>
      </c>
      <c r="AG39" s="247">
        <f>IFERROR(('Sim_MIP_Of_(IxI)'!AG39/'MIP(IxI)_TFEVP'!AG39-1)*100,0)</f>
        <v>3.3306690738754696E-13</v>
      </c>
      <c r="AH39" s="247">
        <f>IFERROR(('Sim_MIP_Of_(IxI)'!AH39/'MIP(IxI)_TFEVP'!AH39-1)*100,0)</f>
        <v>-3.3306690738754696E-14</v>
      </c>
      <c r="AI39" s="247">
        <f>IFERROR(('Sim_MIP_Of_(IxI)'!AI39/'MIP(IxI)_TFEVP'!AI39-1)*100,0)</f>
        <v>2.4424906541753444E-13</v>
      </c>
      <c r="AJ39" s="247">
        <f>IFERROR(('Sim_MIP_Of_(IxI)'!AJ39/'MIP(IxI)_TFEVP'!AJ39-1)*100,0)</f>
        <v>0</v>
      </c>
      <c r="AK39" s="247">
        <f>IFERROR(('Sim_MIP_Of_(IxI)'!AK39/'MIP(IxI)_TFEVP'!AK39-1)*100,0)</f>
        <v>1.1102230246251565E-13</v>
      </c>
      <c r="AL39" s="247">
        <f>IFERROR(('Sim_MIP_Of_(IxI)'!AL39/'MIP(IxI)_TFEVP'!AL39-1)*100,0)</f>
        <v>2.4424906541753444E-13</v>
      </c>
      <c r="AM39" s="247">
        <f>IFERROR(('Sim_MIP_Of_(IxI)'!AM39/'MIP(IxI)_TFEVP'!AM39-1)*100,0)</f>
        <v>-1.1102230246251565E-13</v>
      </c>
      <c r="AN39" s="247">
        <f>IFERROR(('Sim_MIP_Of_(IxI)'!AN39/'MIP(IxI)_TFEVP'!AN39-1)*100,0)</f>
        <v>-3.8857805861880479E-13</v>
      </c>
      <c r="AO39" s="247">
        <f>IFERROR(('Sim_MIP_Of_(IxI)'!AO39/'MIP(IxI)_TFEVP'!AO39-1)*100,0)</f>
        <v>2.4424906541753444E-13</v>
      </c>
      <c r="AP39" s="247">
        <f>IFERROR(('Sim_MIP_Of_(IxI)'!AP39/'MIP(IxI)_TFEVP'!AP39-1)*100,0)</f>
        <v>2.4424906541753444E-13</v>
      </c>
      <c r="AQ39" s="247">
        <f>IFERROR(('Sim_MIP_Of_(IxI)'!AQ39/'MIP(IxI)_TFEVP'!AQ39-1)*100,0)</f>
        <v>-3.3306690738754696E-14</v>
      </c>
      <c r="AR39" s="247">
        <f>IFERROR(('Sim_MIP_Of_(IxI)'!AR39/'MIP(IxI)_TFEVP'!AR39-1)*100,0)</f>
        <v>1.7763568394002505E-13</v>
      </c>
      <c r="AS39" s="247">
        <f>IFERROR(('Sim_MIP_Of_(IxI)'!AS39/'MIP(IxI)_TFEVP'!AS39-1)*100,0)</f>
        <v>8.8817841970012523E-14</v>
      </c>
      <c r="AT39" s="247">
        <f>IFERROR(('Sim_MIP_Of_(IxI)'!AT39/'MIP(IxI)_TFEVP'!AT39-1)*100,0)</f>
        <v>1.3322676295501878E-13</v>
      </c>
      <c r="AU39" s="247">
        <f>IFERROR(('Sim_MIP_Of_(IxI)'!AU39/'MIP(IxI)_TFEVP'!AU39-1)*100,0)</f>
        <v>2.886579864025407E-13</v>
      </c>
      <c r="AV39" s="247">
        <f>IFERROR(('Sim_MIP_Of_(IxI)'!AV39/'MIP(IxI)_TFEVP'!AV39-1)*100,0)</f>
        <v>3.7747582837255322E-13</v>
      </c>
      <c r="AW39" s="247">
        <f>IFERROR(('Sim_MIP_Of_(IxI)'!AW39/'MIP(IxI)_TFEVP'!AW39-1)*100,0)</f>
        <v>1.5543122344752192E-13</v>
      </c>
      <c r="AX39" s="247">
        <f>IFERROR(('Sim_MIP_Of_(IxI)'!AX39/'MIP(IxI)_TFEVP'!AX39-1)*100,0)</f>
        <v>1.5543122344752192E-13</v>
      </c>
      <c r="AY39" s="247">
        <f>IFERROR(('Sim_MIP_Of_(IxI)'!AY39/'MIP(IxI)_TFEVP'!AY39-1)*100,0)</f>
        <v>2.2204460492503131E-14</v>
      </c>
      <c r="AZ39" s="247">
        <f>IFERROR(('Sim_MIP_Of_(IxI)'!AZ39/'MIP(IxI)_TFEVP'!AZ39-1)*100,0)</f>
        <v>2.886579864025407E-13</v>
      </c>
      <c r="BA39" s="247">
        <f>IFERROR(('Sim_MIP_Of_(IxI)'!BA39/'MIP(IxI)_TFEVP'!BA39-1)*100,0)</f>
        <v>3.7747582837255322E-13</v>
      </c>
      <c r="BB39" s="247">
        <f>IFERROR(('Sim_MIP_Of_(IxI)'!BB39/'MIP(IxI)_TFEVP'!BB39-1)*100,0)</f>
        <v>3.1086244689504383E-13</v>
      </c>
      <c r="BC39" s="247">
        <f>IFERROR(('Sim_MIP_Of_(IxI)'!BC39/'MIP(IxI)_TFEVP'!BC39-1)*100,0)</f>
        <v>2.2204460492503131E-14</v>
      </c>
      <c r="BD39" s="247">
        <f>IFERROR(('Sim_MIP_Of_(IxI)'!BD39/'MIP(IxI)_TFEVP'!BD39-1)*100,0)</f>
        <v>1.9984014443252818E-13</v>
      </c>
      <c r="BE39" s="247">
        <f>IFERROR(('Sim_MIP_Of_(IxI)'!BE39/'MIP(IxI)_TFEVP'!BE39-1)*100,0)</f>
        <v>1.9984014443252818E-13</v>
      </c>
      <c r="BF39" s="247">
        <f>IFERROR(('Sim_MIP_Of_(IxI)'!BF39/'MIP(IxI)_TFEVP'!BF39-1)*100,0)</f>
        <v>-1.1102230246251565E-14</v>
      </c>
      <c r="BG39" s="247">
        <f>IFERROR(('Sim_MIP_Of_(IxI)'!BG39/'MIP(IxI)_TFEVP'!BG39-1)*100,0)</f>
        <v>3.1086244689504383E-13</v>
      </c>
      <c r="BH39" s="247">
        <f>IFERROR(('Sim_MIP_Of_(IxI)'!BH39/'MIP(IxI)_TFEVP'!BH39-1)*100,0)</f>
        <v>7.3274719625260332E-13</v>
      </c>
      <c r="BI39" s="247">
        <f>IFERROR(('Sim_MIP_Of_(IxI)'!BI39/'MIP(IxI)_TFEVP'!BI39-1)*100,0)</f>
        <v>8.8817841970012523E-14</v>
      </c>
      <c r="BJ39" s="247">
        <f>IFERROR(('Sim_MIP_Of_(IxI)'!BJ39/'MIP(IxI)_TFEVP'!BJ39-1)*100,0)</f>
        <v>2.2204460492503131E-13</v>
      </c>
      <c r="BK39" s="247">
        <f>IFERROR(('Sim_MIP_Of_(IxI)'!BK39/'MIP(IxI)_TFEVP'!BK39-1)*100,0)</f>
        <v>4.4408920985006262E-14</v>
      </c>
      <c r="BL39" s="247">
        <f>IFERROR(('Sim_MIP_Of_(IxI)'!BL39/'MIP(IxI)_TFEVP'!BL39-1)*100,0)</f>
        <v>1.1102230246251565E-13</v>
      </c>
      <c r="BM39" s="247">
        <f>IFERROR(('Sim_MIP_Of_(IxI)'!BM39/'MIP(IxI)_TFEVP'!BM39-1)*100,0)</f>
        <v>2.2204460492503131E-14</v>
      </c>
      <c r="BN39" s="247">
        <f>IFERROR(('Sim_MIP_Of_(IxI)'!BN39/'MIP(IxI)_TFEVP'!BN39-1)*100,0)</f>
        <v>-1.1102230246251565E-14</v>
      </c>
      <c r="BO39" s="247">
        <f>IFERROR(('Sim_MIP_Of_(IxI)'!BO39/'MIP(IxI)_TFEVP'!BO39-1)*100,0)</f>
        <v>1.3322676295501878E-13</v>
      </c>
      <c r="BP39" s="247">
        <f>IFERROR(('Sim_MIP_Of_(IxI)'!BP39/'MIP(IxI)_TFEVP'!BP39-1)*100,0)</f>
        <v>2.2204460492503131E-14</v>
      </c>
      <c r="BQ39" s="247">
        <f>IFERROR(('Sim_MIP_Of_(IxI)'!BQ39/'MIP(IxI)_TFEVP'!BQ39-1)*100,0)</f>
        <v>1.3322676295501878E-13</v>
      </c>
      <c r="BR39" s="247">
        <f>IFERROR(('Sim_MIP_Of_(IxI)'!BR39/'MIP(IxI)_TFEVP'!BR39-1)*100,0)</f>
        <v>1.3322676295501878E-13</v>
      </c>
      <c r="BS39" s="247">
        <f>IFERROR(('Sim_MIP_Of_(IxI)'!BS39/'MIP(IxI)_TFEVP'!BS39-1)*100,0)</f>
        <v>1.3322676295501878E-13</v>
      </c>
      <c r="BT39" s="247">
        <f>IFERROR(('Sim_MIP_Of_(IxI)'!BT39/'MIP(IxI)_TFEVP'!BT39-1)*100,0)</f>
        <v>-1.8873791418627661E-13</v>
      </c>
      <c r="BU39" s="247">
        <f>IFERROR(('Sim_MIP_Of_(IxI)'!BU39/'MIP(IxI)_TFEVP'!BU39-1)*100,0)</f>
        <v>-2.6645352591003757E-13</v>
      </c>
      <c r="BV39" s="247">
        <f>IFERROR(('Sim_MIP_Of_(IxI)'!BV39/'MIP(IxI)_TFEVP'!BV39-1)*100,0)</f>
        <v>1.1102230246251565E-13</v>
      </c>
      <c r="BW39" s="247">
        <f>IFERROR(('Sim_MIP_Of_(IxI)'!BW39/'MIP(IxI)_TFEVP'!BW39-1)*100,0)</f>
        <v>1.3322676295501878E-13</v>
      </c>
      <c r="BX39" s="247">
        <f>IFERROR(('Sim_MIP_Of_(IxI)'!BX39/'MIP(IxI)_TFEVP'!BX39-1)*100,0)</f>
        <v>5.5511151231257827E-13</v>
      </c>
      <c r="BY39" s="247">
        <f>IFERROR(('Sim_MIP_Of_(IxI)'!BY39/'MIP(IxI)_TFEVP'!BY39-1)*100,0)</f>
        <v>8.8817841970012523E-14</v>
      </c>
      <c r="BZ39" s="247">
        <f>IFERROR(('Sim_MIP_Of_(IxI)'!BZ39/'MIP(IxI)_TFEVP'!BZ39-1)*100,0)</f>
        <v>1.1102230246251565E-13</v>
      </c>
      <c r="CA39" s="265">
        <f>IFERROR(('Sim_MIP_Of_(IxI)'!CA39/'MIP(IxI)_TFEVP'!CA39-1)*100,0)</f>
        <v>0</v>
      </c>
      <c r="CB39" s="256">
        <f>IFERROR(('Sim_MIP_Of_(IxI)'!CB39/'MIP(IxI)_TFEVP'!CB39-1)*100,0)</f>
        <v>1.1102230246251565E-13</v>
      </c>
      <c r="CC39" s="246">
        <f>IFERROR(('Sim_MIP_Of_(IxI)'!CC39/'MIP(IxI)_TFEVP'!CC39-1)*100,0)</f>
        <v>1.5543122344752192E-13</v>
      </c>
      <c r="CD39" s="247">
        <f>IFERROR(('Sim_MIP_Of_(IxI)'!CD39/'MIP(IxI)_TFEVP'!CD39-1)*100,0)</f>
        <v>0</v>
      </c>
      <c r="CE39" s="247">
        <f>IFERROR(('Sim_MIP_Of_(IxI)'!CE39/'MIP(IxI)_TFEVP'!CE39-1)*100,0)</f>
        <v>0</v>
      </c>
      <c r="CF39" s="247">
        <f>IFERROR(('Sim_MIP_Of_(IxI)'!CF39/'MIP(IxI)_TFEVP'!CF39-1)*100,0)</f>
        <v>1.1102230246251565E-13</v>
      </c>
      <c r="CG39" s="247">
        <f>IFERROR(('Sim_MIP_Of_(IxI)'!CG39/'MIP(IxI)_TFEVP'!CG39-1)*100,0)</f>
        <v>8.8817841970012523E-14</v>
      </c>
      <c r="CH39" s="248">
        <f>IFERROR(('Sim_MIP_Of_(IxI)'!CH39/'MIP(IxI)_TFEVP'!CH39-1)*100,0)</f>
        <v>2.2204460492503131E-14</v>
      </c>
      <c r="CI39" s="279">
        <f>IFERROR(('Sim_MIP_Of_(IxI)'!CI39/'MIP(IxI)_TFEVP'!CI39-1)*100,0)</f>
        <v>1.1102230246251565E-13</v>
      </c>
    </row>
    <row r="40" spans="1:87" ht="19.5" x14ac:dyDescent="0.25">
      <c r="A40" s="30"/>
      <c r="B40" s="42" t="s">
        <v>31</v>
      </c>
      <c r="C40" s="43" t="s">
        <v>142</v>
      </c>
      <c r="D40" s="246">
        <f>IFERROR(('Sim_MIP_Of_(IxI)'!D40/'MIP(IxI)_TFEVP'!D40-1)*100,0)</f>
        <v>1.3322676295501878E-13</v>
      </c>
      <c r="E40" s="247">
        <f>IFERROR(('Sim_MIP_Of_(IxI)'!E40/'MIP(IxI)_TFEVP'!E40-1)*100,0)</f>
        <v>4.4408920985006262E-13</v>
      </c>
      <c r="F40" s="247">
        <f>IFERROR(('Sim_MIP_Of_(IxI)'!F40/'MIP(IxI)_TFEVP'!F40-1)*100,0)</f>
        <v>2.2204460492503131E-13</v>
      </c>
      <c r="G40" s="247">
        <f>IFERROR(('Sim_MIP_Of_(IxI)'!G40/'MIP(IxI)_TFEVP'!G40-1)*100,0)</f>
        <v>1.1102230246251565E-13</v>
      </c>
      <c r="H40" s="247">
        <f>IFERROR(('Sim_MIP_Of_(IxI)'!H40/'MIP(IxI)_TFEVP'!H40-1)*100,0)</f>
        <v>5.1070259132757201E-13</v>
      </c>
      <c r="I40" s="247">
        <f>IFERROR(('Sim_MIP_Of_(IxI)'!I40/'MIP(IxI)_TFEVP'!I40-1)*100,0)</f>
        <v>6.4392935428259079E-13</v>
      </c>
      <c r="J40" s="247">
        <f>IFERROR(('Sim_MIP_Of_(IxI)'!J40/'MIP(IxI)_TFEVP'!J40-1)*100,0)</f>
        <v>4.2188474935755949E-13</v>
      </c>
      <c r="K40" s="247">
        <f>IFERROR(('Sim_MIP_Of_(IxI)'!K40/'MIP(IxI)_TFEVP'!K40-1)*100,0)</f>
        <v>1.1102230246251565E-13</v>
      </c>
      <c r="L40" s="247">
        <f>IFERROR(('Sim_MIP_Of_(IxI)'!L40/'MIP(IxI)_TFEVP'!L40-1)*100,0)</f>
        <v>6.6613381477509392E-13</v>
      </c>
      <c r="M40" s="247">
        <f>IFERROR(('Sim_MIP_Of_(IxI)'!M40/'MIP(IxI)_TFEVP'!M40-1)*100,0)</f>
        <v>3.1086244689504383E-13</v>
      </c>
      <c r="N40" s="247">
        <f>IFERROR(('Sim_MIP_Of_(IxI)'!N40/'MIP(IxI)_TFEVP'!N40-1)*100,0)</f>
        <v>3.1086244689504383E-13</v>
      </c>
      <c r="O40" s="247">
        <f>IFERROR(('Sim_MIP_Of_(IxI)'!O40/'MIP(IxI)_TFEVP'!O40-1)*100,0)</f>
        <v>1.9984014443252818E-13</v>
      </c>
      <c r="P40" s="247">
        <f>IFERROR(('Sim_MIP_Of_(IxI)'!P40/'MIP(IxI)_TFEVP'!P40-1)*100,0)</f>
        <v>4.4408920985006262E-14</v>
      </c>
      <c r="Q40" s="247">
        <f>IFERROR(('Sim_MIP_Of_(IxI)'!Q40/'MIP(IxI)_TFEVP'!Q40-1)*100,0)</f>
        <v>-1.5543122344752192E-13</v>
      </c>
      <c r="R40" s="247">
        <f>IFERROR(('Sim_MIP_Of_(IxI)'!R40/'MIP(IxI)_TFEVP'!R40-1)*100,0)</f>
        <v>1.3322676295501878E-13</v>
      </c>
      <c r="S40" s="247">
        <f>IFERROR(('Sim_MIP_Of_(IxI)'!S40/'MIP(IxI)_TFEVP'!S40-1)*100,0)</f>
        <v>1.7763568394002505E-13</v>
      </c>
      <c r="T40" s="247">
        <f>IFERROR(('Sim_MIP_Of_(IxI)'!T40/'MIP(IxI)_TFEVP'!T40-1)*100,0)</f>
        <v>6.6613381477509392E-14</v>
      </c>
      <c r="U40" s="247">
        <f>IFERROR(('Sim_MIP_Of_(IxI)'!U40/'MIP(IxI)_TFEVP'!U40-1)*100,0)</f>
        <v>4.6629367034256575E-13</v>
      </c>
      <c r="V40" s="247">
        <f>IFERROR(('Sim_MIP_Of_(IxI)'!V40/'MIP(IxI)_TFEVP'!V40-1)*100,0)</f>
        <v>2.886579864025407E-13</v>
      </c>
      <c r="W40" s="247">
        <f>IFERROR(('Sim_MIP_Of_(IxI)'!W40/'MIP(IxI)_TFEVP'!W40-1)*100,0)</f>
        <v>3.9968028886505635E-13</v>
      </c>
      <c r="X40" s="247">
        <f>IFERROR(('Sim_MIP_Of_(IxI)'!X40/'MIP(IxI)_TFEVP'!X40-1)*100,0)</f>
        <v>1.7763568394002505E-13</v>
      </c>
      <c r="Y40" s="247">
        <f>IFERROR(('Sim_MIP_Of_(IxI)'!Y40/'MIP(IxI)_TFEVP'!Y40-1)*100,0)</f>
        <v>1.3322676295501878E-13</v>
      </c>
      <c r="Z40" s="247">
        <f>IFERROR(('Sim_MIP_Of_(IxI)'!Z40/'MIP(IxI)_TFEVP'!Z40-1)*100,0)</f>
        <v>7.1054273576010019E-13</v>
      </c>
      <c r="AA40" s="247">
        <f>IFERROR(('Sim_MIP_Of_(IxI)'!AA40/'MIP(IxI)_TFEVP'!AA40-1)*100,0)</f>
        <v>1.7763568394002505E-13</v>
      </c>
      <c r="AB40" s="247">
        <f>IFERROR(('Sim_MIP_Of_(IxI)'!AB40/'MIP(IxI)_TFEVP'!AB40-1)*100,0)</f>
        <v>6.6613381477509392E-14</v>
      </c>
      <c r="AC40" s="247">
        <f>IFERROR(('Sim_MIP_Of_(IxI)'!AC40/'MIP(IxI)_TFEVP'!AC40-1)*100,0)</f>
        <v>5.1070259132757201E-13</v>
      </c>
      <c r="AD40" s="247">
        <f>IFERROR(('Sim_MIP_Of_(IxI)'!AD40/'MIP(IxI)_TFEVP'!AD40-1)*100,0)</f>
        <v>5.9952043329758453E-13</v>
      </c>
      <c r="AE40" s="247">
        <f>IFERROR(('Sim_MIP_Of_(IxI)'!AE40/'MIP(IxI)_TFEVP'!AE40-1)*100,0)</f>
        <v>-3.3306690738754696E-14</v>
      </c>
      <c r="AF40" s="247">
        <f>IFERROR(('Sim_MIP_Of_(IxI)'!AF40/'MIP(IxI)_TFEVP'!AF40-1)*100,0)</f>
        <v>3.5527136788005009E-13</v>
      </c>
      <c r="AG40" s="247">
        <f>IFERROR(('Sim_MIP_Of_(IxI)'!AG40/'MIP(IxI)_TFEVP'!AG40-1)*100,0)</f>
        <v>2.886579864025407E-13</v>
      </c>
      <c r="AH40" s="247">
        <f>IFERROR(('Sim_MIP_Of_(IxI)'!AH40/'MIP(IxI)_TFEVP'!AH40-1)*100,0)</f>
        <v>1.3322676295501878E-13</v>
      </c>
      <c r="AI40" s="247">
        <f>IFERROR(('Sim_MIP_Of_(IxI)'!AI40/'MIP(IxI)_TFEVP'!AI40-1)*100,0)</f>
        <v>4.8849813083506888E-13</v>
      </c>
      <c r="AJ40" s="247">
        <f>IFERROR(('Sim_MIP_Of_(IxI)'!AJ40/'MIP(IxI)_TFEVP'!AJ40-1)*100,0)</f>
        <v>0</v>
      </c>
      <c r="AK40" s="247">
        <f>IFERROR(('Sim_MIP_Of_(IxI)'!AK40/'MIP(IxI)_TFEVP'!AK40-1)*100,0)</f>
        <v>2.6645352591003757E-13</v>
      </c>
      <c r="AL40" s="247">
        <f>IFERROR(('Sim_MIP_Of_(IxI)'!AL40/'MIP(IxI)_TFEVP'!AL40-1)*100,0)</f>
        <v>6.6613381477509392E-14</v>
      </c>
      <c r="AM40" s="247">
        <f>IFERROR(('Sim_MIP_Of_(IxI)'!AM40/'MIP(IxI)_TFEVP'!AM40-1)*100,0)</f>
        <v>3.3306690738754696E-13</v>
      </c>
      <c r="AN40" s="247">
        <f>IFERROR(('Sim_MIP_Of_(IxI)'!AN40/'MIP(IxI)_TFEVP'!AN40-1)*100,0)</f>
        <v>1.1102230246251565E-13</v>
      </c>
      <c r="AO40" s="247">
        <f>IFERROR(('Sim_MIP_Of_(IxI)'!AO40/'MIP(IxI)_TFEVP'!AO40-1)*100,0)</f>
        <v>1.9984014443252818E-13</v>
      </c>
      <c r="AP40" s="247">
        <f>IFERROR(('Sim_MIP_Of_(IxI)'!AP40/'MIP(IxI)_TFEVP'!AP40-1)*100,0)</f>
        <v>-9.9920072216264089E-14</v>
      </c>
      <c r="AQ40" s="247">
        <f>IFERROR(('Sim_MIP_Of_(IxI)'!AQ40/'MIP(IxI)_TFEVP'!AQ40-1)*100,0)</f>
        <v>2.6645352591003757E-13</v>
      </c>
      <c r="AR40" s="247">
        <f>IFERROR(('Sim_MIP_Of_(IxI)'!AR40/'MIP(IxI)_TFEVP'!AR40-1)*100,0)</f>
        <v>3.7747582837255322E-13</v>
      </c>
      <c r="AS40" s="247">
        <f>IFERROR(('Sim_MIP_Of_(IxI)'!AS40/'MIP(IxI)_TFEVP'!AS40-1)*100,0)</f>
        <v>-1.2212453270876722E-13</v>
      </c>
      <c r="AT40" s="247">
        <f>IFERROR(('Sim_MIP_Of_(IxI)'!AT40/'MIP(IxI)_TFEVP'!AT40-1)*100,0)</f>
        <v>3.5527136788005009E-13</v>
      </c>
      <c r="AU40" s="247">
        <f>IFERROR(('Sim_MIP_Of_(IxI)'!AU40/'MIP(IxI)_TFEVP'!AU40-1)*100,0)</f>
        <v>1.3322676295501878E-13</v>
      </c>
      <c r="AV40" s="247">
        <f>IFERROR(('Sim_MIP_Of_(IxI)'!AV40/'MIP(IxI)_TFEVP'!AV40-1)*100,0)</f>
        <v>2.4424906541753444E-13</v>
      </c>
      <c r="AW40" s="247">
        <f>IFERROR(('Sim_MIP_Of_(IxI)'!AW40/'MIP(IxI)_TFEVP'!AW40-1)*100,0)</f>
        <v>5.1070259132757201E-13</v>
      </c>
      <c r="AX40" s="247">
        <f>IFERROR(('Sim_MIP_Of_(IxI)'!AX40/'MIP(IxI)_TFEVP'!AX40-1)*100,0)</f>
        <v>4.4408920985006262E-14</v>
      </c>
      <c r="AY40" s="247">
        <f>IFERROR(('Sim_MIP_Of_(IxI)'!AY40/'MIP(IxI)_TFEVP'!AY40-1)*100,0)</f>
        <v>1.5543122344752192E-13</v>
      </c>
      <c r="AZ40" s="247">
        <f>IFERROR(('Sim_MIP_Of_(IxI)'!AZ40/'MIP(IxI)_TFEVP'!AZ40-1)*100,0)</f>
        <v>3.3306690738754696E-13</v>
      </c>
      <c r="BA40" s="247">
        <f>IFERROR(('Sim_MIP_Of_(IxI)'!BA40/'MIP(IxI)_TFEVP'!BA40-1)*100,0)</f>
        <v>8.8817841970012523E-14</v>
      </c>
      <c r="BB40" s="247">
        <f>IFERROR(('Sim_MIP_Of_(IxI)'!BB40/'MIP(IxI)_TFEVP'!BB40-1)*100,0)</f>
        <v>2.886579864025407E-13</v>
      </c>
      <c r="BC40" s="247">
        <f>IFERROR(('Sim_MIP_Of_(IxI)'!BC40/'MIP(IxI)_TFEVP'!BC40-1)*100,0)</f>
        <v>5.773159728050814E-13</v>
      </c>
      <c r="BD40" s="247">
        <f>IFERROR(('Sim_MIP_Of_(IxI)'!BD40/'MIP(IxI)_TFEVP'!BD40-1)*100,0)</f>
        <v>3.1086244689504383E-13</v>
      </c>
      <c r="BE40" s="247">
        <f>IFERROR(('Sim_MIP_Of_(IxI)'!BE40/'MIP(IxI)_TFEVP'!BE40-1)*100,0)</f>
        <v>1.5543122344752192E-13</v>
      </c>
      <c r="BF40" s="247">
        <f>IFERROR(('Sim_MIP_Of_(IxI)'!BF40/'MIP(IxI)_TFEVP'!BF40-1)*100,0)</f>
        <v>3.3306690738754696E-13</v>
      </c>
      <c r="BG40" s="247">
        <f>IFERROR(('Sim_MIP_Of_(IxI)'!BG40/'MIP(IxI)_TFEVP'!BG40-1)*100,0)</f>
        <v>8.8817841970012523E-14</v>
      </c>
      <c r="BH40" s="247">
        <f>IFERROR(('Sim_MIP_Of_(IxI)'!BH40/'MIP(IxI)_TFEVP'!BH40-1)*100,0)</f>
        <v>4.4408920985006262E-14</v>
      </c>
      <c r="BI40" s="247">
        <f>IFERROR(('Sim_MIP_Of_(IxI)'!BI40/'MIP(IxI)_TFEVP'!BI40-1)*100,0)</f>
        <v>0</v>
      </c>
      <c r="BJ40" s="247">
        <f>IFERROR(('Sim_MIP_Of_(IxI)'!BJ40/'MIP(IxI)_TFEVP'!BJ40-1)*100,0)</f>
        <v>3.5527136788005009E-13</v>
      </c>
      <c r="BK40" s="247">
        <f>IFERROR(('Sim_MIP_Of_(IxI)'!BK40/'MIP(IxI)_TFEVP'!BK40-1)*100,0)</f>
        <v>1.1102230246251565E-13</v>
      </c>
      <c r="BL40" s="247">
        <f>IFERROR(('Sim_MIP_Of_(IxI)'!BL40/'MIP(IxI)_TFEVP'!BL40-1)*100,0)</f>
        <v>3.9968028886505635E-13</v>
      </c>
      <c r="BM40" s="247">
        <f>IFERROR(('Sim_MIP_Of_(IxI)'!BM40/'MIP(IxI)_TFEVP'!BM40-1)*100,0)</f>
        <v>3.3306690738754696E-13</v>
      </c>
      <c r="BN40" s="247">
        <f>IFERROR(('Sim_MIP_Of_(IxI)'!BN40/'MIP(IxI)_TFEVP'!BN40-1)*100,0)</f>
        <v>4.6629367034256575E-13</v>
      </c>
      <c r="BO40" s="247">
        <f>IFERROR(('Sim_MIP_Of_(IxI)'!BO40/'MIP(IxI)_TFEVP'!BO40-1)*100,0)</f>
        <v>2.4424906541753444E-13</v>
      </c>
      <c r="BP40" s="247">
        <f>IFERROR(('Sim_MIP_Of_(IxI)'!BP40/'MIP(IxI)_TFEVP'!BP40-1)*100,0)</f>
        <v>4.2188474935755949E-13</v>
      </c>
      <c r="BQ40" s="247">
        <f>IFERROR(('Sim_MIP_Of_(IxI)'!BQ40/'MIP(IxI)_TFEVP'!BQ40-1)*100,0)</f>
        <v>2.6645352591003757E-13</v>
      </c>
      <c r="BR40" s="247">
        <f>IFERROR(('Sim_MIP_Of_(IxI)'!BR40/'MIP(IxI)_TFEVP'!BR40-1)*100,0)</f>
        <v>3.1086244689504383E-13</v>
      </c>
      <c r="BS40" s="247">
        <f>IFERROR(('Sim_MIP_Of_(IxI)'!BS40/'MIP(IxI)_TFEVP'!BS40-1)*100,0)</f>
        <v>3.1086244689504383E-13</v>
      </c>
      <c r="BT40" s="247">
        <f>IFERROR(('Sim_MIP_Of_(IxI)'!BT40/'MIP(IxI)_TFEVP'!BT40-1)*100,0)</f>
        <v>2.886579864025407E-13</v>
      </c>
      <c r="BU40" s="247">
        <f>IFERROR(('Sim_MIP_Of_(IxI)'!BU40/'MIP(IxI)_TFEVP'!BU40-1)*100,0)</f>
        <v>3.1086244689504383E-13</v>
      </c>
      <c r="BV40" s="247">
        <f>IFERROR(('Sim_MIP_Of_(IxI)'!BV40/'MIP(IxI)_TFEVP'!BV40-1)*100,0)</f>
        <v>3.1086244689504383E-13</v>
      </c>
      <c r="BW40" s="247">
        <f>IFERROR(('Sim_MIP_Of_(IxI)'!BW40/'MIP(IxI)_TFEVP'!BW40-1)*100,0)</f>
        <v>2.6645352591003757E-13</v>
      </c>
      <c r="BX40" s="247">
        <f>IFERROR(('Sim_MIP_Of_(IxI)'!BX40/'MIP(IxI)_TFEVP'!BX40-1)*100,0)</f>
        <v>2.2204460492503131E-13</v>
      </c>
      <c r="BY40" s="247">
        <f>IFERROR(('Sim_MIP_Of_(IxI)'!BY40/'MIP(IxI)_TFEVP'!BY40-1)*100,0)</f>
        <v>1.7763568394002505E-13</v>
      </c>
      <c r="BZ40" s="247">
        <f>IFERROR(('Sim_MIP_Of_(IxI)'!BZ40/'MIP(IxI)_TFEVP'!BZ40-1)*100,0)</f>
        <v>5.1070259132757201E-13</v>
      </c>
      <c r="CA40" s="265">
        <f>IFERROR(('Sim_MIP_Of_(IxI)'!CA40/'MIP(IxI)_TFEVP'!CA40-1)*100,0)</f>
        <v>0</v>
      </c>
      <c r="CB40" s="256">
        <f>IFERROR(('Sim_MIP_Of_(IxI)'!CB40/'MIP(IxI)_TFEVP'!CB40-1)*100,0)</f>
        <v>1.5543122344752192E-13</v>
      </c>
      <c r="CC40" s="246">
        <f>IFERROR(('Sim_MIP_Of_(IxI)'!CC40/'MIP(IxI)_TFEVP'!CC40-1)*100,0)</f>
        <v>2.886579864025407E-13</v>
      </c>
      <c r="CD40" s="247">
        <f>IFERROR(('Sim_MIP_Of_(IxI)'!CD40/'MIP(IxI)_TFEVP'!CD40-1)*100,0)</f>
        <v>0</v>
      </c>
      <c r="CE40" s="247">
        <f>IFERROR(('Sim_MIP_Of_(IxI)'!CE40/'MIP(IxI)_TFEVP'!CE40-1)*100,0)</f>
        <v>0</v>
      </c>
      <c r="CF40" s="247">
        <f>IFERROR(('Sim_MIP_Of_(IxI)'!CF40/'MIP(IxI)_TFEVP'!CF40-1)*100,0)</f>
        <v>2.2204460492503131E-13</v>
      </c>
      <c r="CG40" s="247">
        <f>IFERROR(('Sim_MIP_Of_(IxI)'!CG40/'MIP(IxI)_TFEVP'!CG40-1)*100,0)</f>
        <v>2.886579864025407E-13</v>
      </c>
      <c r="CH40" s="248">
        <f>IFERROR(('Sim_MIP_Of_(IxI)'!CH40/'MIP(IxI)_TFEVP'!CH40-1)*100,0)</f>
        <v>2.4424906541753444E-13</v>
      </c>
      <c r="CI40" s="279">
        <f>IFERROR(('Sim_MIP_Of_(IxI)'!CI40/'MIP(IxI)_TFEVP'!CI40-1)*100,0)</f>
        <v>2.2204460492503131E-13</v>
      </c>
    </row>
    <row r="41" spans="1:87" ht="19.5" x14ac:dyDescent="0.25">
      <c r="A41" s="30"/>
      <c r="B41" s="42" t="s">
        <v>32</v>
      </c>
      <c r="C41" s="43" t="s">
        <v>143</v>
      </c>
      <c r="D41" s="246">
        <f>IFERROR(('Sim_MIP_Of_(IxI)'!D41/'MIP(IxI)_TFEVP'!D41-1)*100,0)</f>
        <v>0</v>
      </c>
      <c r="E41" s="247">
        <f>IFERROR(('Sim_MIP_Of_(IxI)'!E41/'MIP(IxI)_TFEVP'!E41-1)*100,0)</f>
        <v>0</v>
      </c>
      <c r="F41" s="247">
        <f>IFERROR(('Sim_MIP_Of_(IxI)'!F41/'MIP(IxI)_TFEVP'!F41-1)*100,0)</f>
        <v>0</v>
      </c>
      <c r="G41" s="247">
        <f>IFERROR(('Sim_MIP_Of_(IxI)'!G41/'MIP(IxI)_TFEVP'!G41-1)*100,0)</f>
        <v>0</v>
      </c>
      <c r="H41" s="247">
        <f>IFERROR(('Sim_MIP_Of_(IxI)'!H41/'MIP(IxI)_TFEVP'!H41-1)*100,0)</f>
        <v>0</v>
      </c>
      <c r="I41" s="247">
        <f>IFERROR(('Sim_MIP_Of_(IxI)'!I41/'MIP(IxI)_TFEVP'!I41-1)*100,0)</f>
        <v>0</v>
      </c>
      <c r="J41" s="247">
        <f>IFERROR(('Sim_MIP_Of_(IxI)'!J41/'MIP(IxI)_TFEVP'!J41-1)*100,0)</f>
        <v>0</v>
      </c>
      <c r="K41" s="247">
        <f>IFERROR(('Sim_MIP_Of_(IxI)'!K41/'MIP(IxI)_TFEVP'!K41-1)*100,0)</f>
        <v>0</v>
      </c>
      <c r="L41" s="247">
        <f>IFERROR(('Sim_MIP_Of_(IxI)'!L41/'MIP(IxI)_TFEVP'!L41-1)*100,0)</f>
        <v>0</v>
      </c>
      <c r="M41" s="247">
        <f>IFERROR(('Sim_MIP_Of_(IxI)'!M41/'MIP(IxI)_TFEVP'!M41-1)*100,0)</f>
        <v>0</v>
      </c>
      <c r="N41" s="247">
        <f>IFERROR(('Sim_MIP_Of_(IxI)'!N41/'MIP(IxI)_TFEVP'!N41-1)*100,0)</f>
        <v>0</v>
      </c>
      <c r="O41" s="247">
        <f>IFERROR(('Sim_MIP_Of_(IxI)'!O41/'MIP(IxI)_TFEVP'!O41-1)*100,0)</f>
        <v>0</v>
      </c>
      <c r="P41" s="247">
        <f>IFERROR(('Sim_MIP_Of_(IxI)'!P41/'MIP(IxI)_TFEVP'!P41-1)*100,0)</f>
        <v>0</v>
      </c>
      <c r="Q41" s="247">
        <f>IFERROR(('Sim_MIP_Of_(IxI)'!Q41/'MIP(IxI)_TFEVP'!Q41-1)*100,0)</f>
        <v>0</v>
      </c>
      <c r="R41" s="247">
        <f>IFERROR(('Sim_MIP_Of_(IxI)'!R41/'MIP(IxI)_TFEVP'!R41-1)*100,0)</f>
        <v>0</v>
      </c>
      <c r="S41" s="247">
        <f>IFERROR(('Sim_MIP_Of_(IxI)'!S41/'MIP(IxI)_TFEVP'!S41-1)*100,0)</f>
        <v>0</v>
      </c>
      <c r="T41" s="247">
        <f>IFERROR(('Sim_MIP_Of_(IxI)'!T41/'MIP(IxI)_TFEVP'!T41-1)*100,0)</f>
        <v>0</v>
      </c>
      <c r="U41" s="247">
        <f>IFERROR(('Sim_MIP_Of_(IxI)'!U41/'MIP(IxI)_TFEVP'!U41-1)*100,0)</f>
        <v>0</v>
      </c>
      <c r="V41" s="247">
        <f>IFERROR(('Sim_MIP_Of_(IxI)'!V41/'MIP(IxI)_TFEVP'!V41-1)*100,0)</f>
        <v>0</v>
      </c>
      <c r="W41" s="247">
        <f>IFERROR(('Sim_MIP_Of_(IxI)'!W41/'MIP(IxI)_TFEVP'!W41-1)*100,0)</f>
        <v>0</v>
      </c>
      <c r="X41" s="247">
        <f>IFERROR(('Sim_MIP_Of_(IxI)'!X41/'MIP(IxI)_TFEVP'!X41-1)*100,0)</f>
        <v>0</v>
      </c>
      <c r="Y41" s="247">
        <f>IFERROR(('Sim_MIP_Of_(IxI)'!Y41/'MIP(IxI)_TFEVP'!Y41-1)*100,0)</f>
        <v>0</v>
      </c>
      <c r="Z41" s="247">
        <f>IFERROR(('Sim_MIP_Of_(IxI)'!Z41/'MIP(IxI)_TFEVP'!Z41-1)*100,0)</f>
        <v>0</v>
      </c>
      <c r="AA41" s="247">
        <f>IFERROR(('Sim_MIP_Of_(IxI)'!AA41/'MIP(IxI)_TFEVP'!AA41-1)*100,0)</f>
        <v>0</v>
      </c>
      <c r="AB41" s="247">
        <f>IFERROR(('Sim_MIP_Of_(IxI)'!AB41/'MIP(IxI)_TFEVP'!AB41-1)*100,0)</f>
        <v>0</v>
      </c>
      <c r="AC41" s="247">
        <f>IFERROR(('Sim_MIP_Of_(IxI)'!AC41/'MIP(IxI)_TFEVP'!AC41-1)*100,0)</f>
        <v>0</v>
      </c>
      <c r="AD41" s="247">
        <f>IFERROR(('Sim_MIP_Of_(IxI)'!AD41/'MIP(IxI)_TFEVP'!AD41-1)*100,0)</f>
        <v>0</v>
      </c>
      <c r="AE41" s="247">
        <f>IFERROR(('Sim_MIP_Of_(IxI)'!AE41/'MIP(IxI)_TFEVP'!AE41-1)*100,0)</f>
        <v>0</v>
      </c>
      <c r="AF41" s="247">
        <f>IFERROR(('Sim_MIP_Of_(IxI)'!AF41/'MIP(IxI)_TFEVP'!AF41-1)*100,0)</f>
        <v>0</v>
      </c>
      <c r="AG41" s="247">
        <f>IFERROR(('Sim_MIP_Of_(IxI)'!AG41/'MIP(IxI)_TFEVP'!AG41-1)*100,0)</f>
        <v>0</v>
      </c>
      <c r="AH41" s="247">
        <f>IFERROR(('Sim_MIP_Of_(IxI)'!AH41/'MIP(IxI)_TFEVP'!AH41-1)*100,0)</f>
        <v>0</v>
      </c>
      <c r="AI41" s="247">
        <f>IFERROR(('Sim_MIP_Of_(IxI)'!AI41/'MIP(IxI)_TFEVP'!AI41-1)*100,0)</f>
        <v>0</v>
      </c>
      <c r="AJ41" s="247">
        <f>IFERROR(('Sim_MIP_Of_(IxI)'!AJ41/'MIP(IxI)_TFEVP'!AJ41-1)*100,0)</f>
        <v>0</v>
      </c>
      <c r="AK41" s="247">
        <f>IFERROR(('Sim_MIP_Of_(IxI)'!AK41/'MIP(IxI)_TFEVP'!AK41-1)*100,0)</f>
        <v>0</v>
      </c>
      <c r="AL41" s="247">
        <f>IFERROR(('Sim_MIP_Of_(IxI)'!AL41/'MIP(IxI)_TFEVP'!AL41-1)*100,0)</f>
        <v>0</v>
      </c>
      <c r="AM41" s="247">
        <f>IFERROR(('Sim_MIP_Of_(IxI)'!AM41/'MIP(IxI)_TFEVP'!AM41-1)*100,0)</f>
        <v>0</v>
      </c>
      <c r="AN41" s="247">
        <f>IFERROR(('Sim_MIP_Of_(IxI)'!AN41/'MIP(IxI)_TFEVP'!AN41-1)*100,0)</f>
        <v>0</v>
      </c>
      <c r="AO41" s="247">
        <f>IFERROR(('Sim_MIP_Of_(IxI)'!AO41/'MIP(IxI)_TFEVP'!AO41-1)*100,0)</f>
        <v>0</v>
      </c>
      <c r="AP41" s="247">
        <f>IFERROR(('Sim_MIP_Of_(IxI)'!AP41/'MIP(IxI)_TFEVP'!AP41-1)*100,0)</f>
        <v>0</v>
      </c>
      <c r="AQ41" s="247">
        <f>IFERROR(('Sim_MIP_Of_(IxI)'!AQ41/'MIP(IxI)_TFEVP'!AQ41-1)*100,0)</f>
        <v>0</v>
      </c>
      <c r="AR41" s="247">
        <f>IFERROR(('Sim_MIP_Of_(IxI)'!AR41/'MIP(IxI)_TFEVP'!AR41-1)*100,0)</f>
        <v>0</v>
      </c>
      <c r="AS41" s="247">
        <f>IFERROR(('Sim_MIP_Of_(IxI)'!AS41/'MIP(IxI)_TFEVP'!AS41-1)*100,0)</f>
        <v>0</v>
      </c>
      <c r="AT41" s="247">
        <f>IFERROR(('Sim_MIP_Of_(IxI)'!AT41/'MIP(IxI)_TFEVP'!AT41-1)*100,0)</f>
        <v>0</v>
      </c>
      <c r="AU41" s="247">
        <f>IFERROR(('Sim_MIP_Of_(IxI)'!AU41/'MIP(IxI)_TFEVP'!AU41-1)*100,0)</f>
        <v>0</v>
      </c>
      <c r="AV41" s="247">
        <f>IFERROR(('Sim_MIP_Of_(IxI)'!AV41/'MIP(IxI)_TFEVP'!AV41-1)*100,0)</f>
        <v>0</v>
      </c>
      <c r="AW41" s="247">
        <f>IFERROR(('Sim_MIP_Of_(IxI)'!AW41/'MIP(IxI)_TFEVP'!AW41-1)*100,0)</f>
        <v>0</v>
      </c>
      <c r="AX41" s="247">
        <f>IFERROR(('Sim_MIP_Of_(IxI)'!AX41/'MIP(IxI)_TFEVP'!AX41-1)*100,0)</f>
        <v>0</v>
      </c>
      <c r="AY41" s="247">
        <f>IFERROR(('Sim_MIP_Of_(IxI)'!AY41/'MIP(IxI)_TFEVP'!AY41-1)*100,0)</f>
        <v>0</v>
      </c>
      <c r="AZ41" s="247">
        <f>IFERROR(('Sim_MIP_Of_(IxI)'!AZ41/'MIP(IxI)_TFEVP'!AZ41-1)*100,0)</f>
        <v>0</v>
      </c>
      <c r="BA41" s="247">
        <f>IFERROR(('Sim_MIP_Of_(IxI)'!BA41/'MIP(IxI)_TFEVP'!BA41-1)*100,0)</f>
        <v>0</v>
      </c>
      <c r="BB41" s="247">
        <f>IFERROR(('Sim_MIP_Of_(IxI)'!BB41/'MIP(IxI)_TFEVP'!BB41-1)*100,0)</f>
        <v>0</v>
      </c>
      <c r="BC41" s="247">
        <f>IFERROR(('Sim_MIP_Of_(IxI)'!BC41/'MIP(IxI)_TFEVP'!BC41-1)*100,0)</f>
        <v>0</v>
      </c>
      <c r="BD41" s="247">
        <f>IFERROR(('Sim_MIP_Of_(IxI)'!BD41/'MIP(IxI)_TFEVP'!BD41-1)*100,0)</f>
        <v>0</v>
      </c>
      <c r="BE41" s="247">
        <f>IFERROR(('Sim_MIP_Of_(IxI)'!BE41/'MIP(IxI)_TFEVP'!BE41-1)*100,0)</f>
        <v>0</v>
      </c>
      <c r="BF41" s="247">
        <f>IFERROR(('Sim_MIP_Of_(IxI)'!BF41/'MIP(IxI)_TFEVP'!BF41-1)*100,0)</f>
        <v>0</v>
      </c>
      <c r="BG41" s="247">
        <f>IFERROR(('Sim_MIP_Of_(IxI)'!BG41/'MIP(IxI)_TFEVP'!BG41-1)*100,0)</f>
        <v>0</v>
      </c>
      <c r="BH41" s="247">
        <f>IFERROR(('Sim_MIP_Of_(IxI)'!BH41/'MIP(IxI)_TFEVP'!BH41-1)*100,0)</f>
        <v>0</v>
      </c>
      <c r="BI41" s="247">
        <f>IFERROR(('Sim_MIP_Of_(IxI)'!BI41/'MIP(IxI)_TFEVP'!BI41-1)*100,0)</f>
        <v>0</v>
      </c>
      <c r="BJ41" s="247">
        <f>IFERROR(('Sim_MIP_Of_(IxI)'!BJ41/'MIP(IxI)_TFEVP'!BJ41-1)*100,0)</f>
        <v>0</v>
      </c>
      <c r="BK41" s="247">
        <f>IFERROR(('Sim_MIP_Of_(IxI)'!BK41/'MIP(IxI)_TFEVP'!BK41-1)*100,0)</f>
        <v>0</v>
      </c>
      <c r="BL41" s="247">
        <f>IFERROR(('Sim_MIP_Of_(IxI)'!BL41/'MIP(IxI)_TFEVP'!BL41-1)*100,0)</f>
        <v>0</v>
      </c>
      <c r="BM41" s="247">
        <f>IFERROR(('Sim_MIP_Of_(IxI)'!BM41/'MIP(IxI)_TFEVP'!BM41-1)*100,0)</f>
        <v>0</v>
      </c>
      <c r="BN41" s="247">
        <f>IFERROR(('Sim_MIP_Of_(IxI)'!BN41/'MIP(IxI)_TFEVP'!BN41-1)*100,0)</f>
        <v>0</v>
      </c>
      <c r="BO41" s="247">
        <f>IFERROR(('Sim_MIP_Of_(IxI)'!BO41/'MIP(IxI)_TFEVP'!BO41-1)*100,0)</f>
        <v>0</v>
      </c>
      <c r="BP41" s="247">
        <f>IFERROR(('Sim_MIP_Of_(IxI)'!BP41/'MIP(IxI)_TFEVP'!BP41-1)*100,0)</f>
        <v>0</v>
      </c>
      <c r="BQ41" s="247">
        <f>IFERROR(('Sim_MIP_Of_(IxI)'!BQ41/'MIP(IxI)_TFEVP'!BQ41-1)*100,0)</f>
        <v>0</v>
      </c>
      <c r="BR41" s="247">
        <f>IFERROR(('Sim_MIP_Of_(IxI)'!BR41/'MIP(IxI)_TFEVP'!BR41-1)*100,0)</f>
        <v>0</v>
      </c>
      <c r="BS41" s="247">
        <f>IFERROR(('Sim_MIP_Of_(IxI)'!BS41/'MIP(IxI)_TFEVP'!BS41-1)*100,0)</f>
        <v>0</v>
      </c>
      <c r="BT41" s="247">
        <f>IFERROR(('Sim_MIP_Of_(IxI)'!BT41/'MIP(IxI)_TFEVP'!BT41-1)*100,0)</f>
        <v>0</v>
      </c>
      <c r="BU41" s="247">
        <f>IFERROR(('Sim_MIP_Of_(IxI)'!BU41/'MIP(IxI)_TFEVP'!BU41-1)*100,0)</f>
        <v>0</v>
      </c>
      <c r="BV41" s="247">
        <f>IFERROR(('Sim_MIP_Of_(IxI)'!BV41/'MIP(IxI)_TFEVP'!BV41-1)*100,0)</f>
        <v>0</v>
      </c>
      <c r="BW41" s="247">
        <f>IFERROR(('Sim_MIP_Of_(IxI)'!BW41/'MIP(IxI)_TFEVP'!BW41-1)*100,0)</f>
        <v>0</v>
      </c>
      <c r="BX41" s="247">
        <f>IFERROR(('Sim_MIP_Of_(IxI)'!BX41/'MIP(IxI)_TFEVP'!BX41-1)*100,0)</f>
        <v>0</v>
      </c>
      <c r="BY41" s="247">
        <f>IFERROR(('Sim_MIP_Of_(IxI)'!BY41/'MIP(IxI)_TFEVP'!BY41-1)*100,0)</f>
        <v>0</v>
      </c>
      <c r="BZ41" s="247">
        <f>IFERROR(('Sim_MIP_Of_(IxI)'!BZ41/'MIP(IxI)_TFEVP'!BZ41-1)*100,0)</f>
        <v>0</v>
      </c>
      <c r="CA41" s="265">
        <f>IFERROR(('Sim_MIP_Of_(IxI)'!CA41/'MIP(IxI)_TFEVP'!CA41-1)*100,0)</f>
        <v>0</v>
      </c>
      <c r="CB41" s="256">
        <f>IFERROR(('Sim_MIP_Of_(IxI)'!CB41/'MIP(IxI)_TFEVP'!CB41-1)*100,0)</f>
        <v>0</v>
      </c>
      <c r="CC41" s="246">
        <f>IFERROR(('Sim_MIP_Of_(IxI)'!CC41/'MIP(IxI)_TFEVP'!CC41-1)*100,0)</f>
        <v>0</v>
      </c>
      <c r="CD41" s="247">
        <f>IFERROR(('Sim_MIP_Of_(IxI)'!CD41/'MIP(IxI)_TFEVP'!CD41-1)*100,0)</f>
        <v>0</v>
      </c>
      <c r="CE41" s="247">
        <f>IFERROR(('Sim_MIP_Of_(IxI)'!CE41/'MIP(IxI)_TFEVP'!CE41-1)*100,0)</f>
        <v>0</v>
      </c>
      <c r="CF41" s="247">
        <f>IFERROR(('Sim_MIP_Of_(IxI)'!CF41/'MIP(IxI)_TFEVP'!CF41-1)*100,0)</f>
        <v>0</v>
      </c>
      <c r="CG41" s="247">
        <f>IFERROR(('Sim_MIP_Of_(IxI)'!CG41/'MIP(IxI)_TFEVP'!CG41-1)*100,0)</f>
        <v>0</v>
      </c>
      <c r="CH41" s="248">
        <f>IFERROR(('Sim_MIP_Of_(IxI)'!CH41/'MIP(IxI)_TFEVP'!CH41-1)*100,0)</f>
        <v>0</v>
      </c>
      <c r="CI41" s="279">
        <f>IFERROR(('Sim_MIP_Of_(IxI)'!CI41/'MIP(IxI)_TFEVP'!CI41-1)*100,0)</f>
        <v>0</v>
      </c>
    </row>
    <row r="42" spans="1:87" ht="19.5" x14ac:dyDescent="0.25">
      <c r="A42" s="30"/>
      <c r="B42" s="42" t="s">
        <v>33</v>
      </c>
      <c r="C42" s="43" t="s">
        <v>144</v>
      </c>
      <c r="D42" s="246">
        <f>IFERROR(('Sim_MIP_Of_(IxI)'!D42/'MIP(IxI)_TFEVP'!D42-1)*100,0)</f>
        <v>4.6629367034256575E-13</v>
      </c>
      <c r="E42" s="247">
        <f>IFERROR(('Sim_MIP_Of_(IxI)'!E42/'MIP(IxI)_TFEVP'!E42-1)*100,0)</f>
        <v>2.2204460492503131E-13</v>
      </c>
      <c r="F42" s="247">
        <f>IFERROR(('Sim_MIP_Of_(IxI)'!F42/'MIP(IxI)_TFEVP'!F42-1)*100,0)</f>
        <v>6.6613381477509392E-13</v>
      </c>
      <c r="G42" s="247">
        <f>IFERROR(('Sim_MIP_Of_(IxI)'!G42/'MIP(IxI)_TFEVP'!G42-1)*100,0)</f>
        <v>2.2204460492503131E-13</v>
      </c>
      <c r="H42" s="247">
        <f>IFERROR(('Sim_MIP_Of_(IxI)'!H42/'MIP(IxI)_TFEVP'!H42-1)*100,0)</f>
        <v>5.9952043329758453E-13</v>
      </c>
      <c r="I42" s="247">
        <f>IFERROR(('Sim_MIP_Of_(IxI)'!I42/'MIP(IxI)_TFEVP'!I42-1)*100,0)</f>
        <v>6.2172489379008766E-13</v>
      </c>
      <c r="J42" s="247">
        <f>IFERROR(('Sim_MIP_Of_(IxI)'!J42/'MIP(IxI)_TFEVP'!J42-1)*100,0)</f>
        <v>8.8817841970012523E-14</v>
      </c>
      <c r="K42" s="247">
        <f>IFERROR(('Sim_MIP_Of_(IxI)'!K42/'MIP(IxI)_TFEVP'!K42-1)*100,0)</f>
        <v>3.9968028886505635E-13</v>
      </c>
      <c r="L42" s="247">
        <f>IFERROR(('Sim_MIP_Of_(IxI)'!L42/'MIP(IxI)_TFEVP'!L42-1)*100,0)</f>
        <v>3.9968028886505635E-13</v>
      </c>
      <c r="M42" s="247">
        <f>IFERROR(('Sim_MIP_Of_(IxI)'!M42/'MIP(IxI)_TFEVP'!M42-1)*100,0)</f>
        <v>4.8849813083506888E-13</v>
      </c>
      <c r="N42" s="247">
        <f>IFERROR(('Sim_MIP_Of_(IxI)'!N42/'MIP(IxI)_TFEVP'!N42-1)*100,0)</f>
        <v>2.4424906541753444E-13</v>
      </c>
      <c r="O42" s="247">
        <f>IFERROR(('Sim_MIP_Of_(IxI)'!O42/'MIP(IxI)_TFEVP'!O42-1)*100,0)</f>
        <v>1.7763568394002505E-13</v>
      </c>
      <c r="P42" s="247">
        <f>IFERROR(('Sim_MIP_Of_(IxI)'!P42/'MIP(IxI)_TFEVP'!P42-1)*100,0)</f>
        <v>4.4408920985006262E-13</v>
      </c>
      <c r="Q42" s="247">
        <f>IFERROR(('Sim_MIP_Of_(IxI)'!Q42/'MIP(IxI)_TFEVP'!Q42-1)*100,0)</f>
        <v>2.2204460492503131E-14</v>
      </c>
      <c r="R42" s="247">
        <f>IFERROR(('Sim_MIP_Of_(IxI)'!R42/'MIP(IxI)_TFEVP'!R42-1)*100,0)</f>
        <v>4.4408920985006262E-13</v>
      </c>
      <c r="S42" s="247">
        <f>IFERROR(('Sim_MIP_Of_(IxI)'!S42/'MIP(IxI)_TFEVP'!S42-1)*100,0)</f>
        <v>3.3306690738754696E-13</v>
      </c>
      <c r="T42" s="247">
        <f>IFERROR(('Sim_MIP_Of_(IxI)'!T42/'MIP(IxI)_TFEVP'!T42-1)*100,0)</f>
        <v>3.9968028886505635E-13</v>
      </c>
      <c r="U42" s="247">
        <f>IFERROR(('Sim_MIP_Of_(IxI)'!U42/'MIP(IxI)_TFEVP'!U42-1)*100,0)</f>
        <v>4.2188474935755949E-13</v>
      </c>
      <c r="V42" s="247">
        <f>IFERROR(('Sim_MIP_Of_(IxI)'!V42/'MIP(IxI)_TFEVP'!V42-1)*100,0)</f>
        <v>5.3290705182007514E-13</v>
      </c>
      <c r="W42" s="247">
        <f>IFERROR(('Sim_MIP_Of_(IxI)'!W42/'MIP(IxI)_TFEVP'!W42-1)*100,0)</f>
        <v>1.5543122344752192E-13</v>
      </c>
      <c r="X42" s="247">
        <f>IFERROR(('Sim_MIP_Of_(IxI)'!X42/'MIP(IxI)_TFEVP'!X42-1)*100,0)</f>
        <v>2.2204460492503131E-13</v>
      </c>
      <c r="Y42" s="247">
        <f>IFERROR(('Sim_MIP_Of_(IxI)'!Y42/'MIP(IxI)_TFEVP'!Y42-1)*100,0)</f>
        <v>4.6629367034256575E-13</v>
      </c>
      <c r="Z42" s="247">
        <f>IFERROR(('Sim_MIP_Of_(IxI)'!Z42/'MIP(IxI)_TFEVP'!Z42-1)*100,0)</f>
        <v>6.6613381477509392E-14</v>
      </c>
      <c r="AA42" s="247">
        <f>IFERROR(('Sim_MIP_Of_(IxI)'!AA42/'MIP(IxI)_TFEVP'!AA42-1)*100,0)</f>
        <v>4.4408920985006262E-14</v>
      </c>
      <c r="AB42" s="247">
        <f>IFERROR(('Sim_MIP_Of_(IxI)'!AB42/'MIP(IxI)_TFEVP'!AB42-1)*100,0)</f>
        <v>6.8833827526759706E-13</v>
      </c>
      <c r="AC42" s="247">
        <f>IFERROR(('Sim_MIP_Of_(IxI)'!AC42/'MIP(IxI)_TFEVP'!AC42-1)*100,0)</f>
        <v>5.1070259132757201E-13</v>
      </c>
      <c r="AD42" s="247">
        <f>IFERROR(('Sim_MIP_Of_(IxI)'!AD42/'MIP(IxI)_TFEVP'!AD42-1)*100,0)</f>
        <v>2.886579864025407E-13</v>
      </c>
      <c r="AE42" s="247">
        <f>IFERROR(('Sim_MIP_Of_(IxI)'!AE42/'MIP(IxI)_TFEVP'!AE42-1)*100,0)</f>
        <v>1.7763568394002505E-13</v>
      </c>
      <c r="AF42" s="247">
        <f>IFERROR(('Sim_MIP_Of_(IxI)'!AF42/'MIP(IxI)_TFEVP'!AF42-1)*100,0)</f>
        <v>2.6645352591003757E-13</v>
      </c>
      <c r="AG42" s="247">
        <f>IFERROR(('Sim_MIP_Of_(IxI)'!AG42/'MIP(IxI)_TFEVP'!AG42-1)*100,0)</f>
        <v>3.7747582837255322E-13</v>
      </c>
      <c r="AH42" s="247">
        <f>IFERROR(('Sim_MIP_Of_(IxI)'!AH42/'MIP(IxI)_TFEVP'!AH42-1)*100,0)</f>
        <v>6.6613381477509392E-13</v>
      </c>
      <c r="AI42" s="247">
        <f>IFERROR(('Sim_MIP_Of_(IxI)'!AI42/'MIP(IxI)_TFEVP'!AI42-1)*100,0)</f>
        <v>2.6645352591003757E-13</v>
      </c>
      <c r="AJ42" s="247">
        <f>IFERROR(('Sim_MIP_Of_(IxI)'!AJ42/'MIP(IxI)_TFEVP'!AJ42-1)*100,0)</f>
        <v>0</v>
      </c>
      <c r="AK42" s="247">
        <f>IFERROR(('Sim_MIP_Of_(IxI)'!AK42/'MIP(IxI)_TFEVP'!AK42-1)*100,0)</f>
        <v>2.4424906541753444E-13</v>
      </c>
      <c r="AL42" s="247">
        <f>IFERROR(('Sim_MIP_Of_(IxI)'!AL42/'MIP(IxI)_TFEVP'!AL42-1)*100,0)</f>
        <v>4.2188474935755949E-13</v>
      </c>
      <c r="AM42" s="247">
        <f>IFERROR(('Sim_MIP_Of_(IxI)'!AM42/'MIP(IxI)_TFEVP'!AM42-1)*100,0)</f>
        <v>8.8817841970012523E-14</v>
      </c>
      <c r="AN42" s="247">
        <f>IFERROR(('Sim_MIP_Of_(IxI)'!AN42/'MIP(IxI)_TFEVP'!AN42-1)*100,0)</f>
        <v>3.1086244689504383E-13</v>
      </c>
      <c r="AO42" s="247">
        <f>IFERROR(('Sim_MIP_Of_(IxI)'!AO42/'MIP(IxI)_TFEVP'!AO42-1)*100,0)</f>
        <v>1.5543122344752192E-13</v>
      </c>
      <c r="AP42" s="247">
        <f>IFERROR(('Sim_MIP_Of_(IxI)'!AP42/'MIP(IxI)_TFEVP'!AP42-1)*100,0)</f>
        <v>1.3322676295501878E-13</v>
      </c>
      <c r="AQ42" s="247">
        <f>IFERROR(('Sim_MIP_Of_(IxI)'!AQ42/'MIP(IxI)_TFEVP'!AQ42-1)*100,0)</f>
        <v>2.6645352591003757E-13</v>
      </c>
      <c r="AR42" s="247">
        <f>IFERROR(('Sim_MIP_Of_(IxI)'!AR42/'MIP(IxI)_TFEVP'!AR42-1)*100,0)</f>
        <v>3.5527136788005009E-13</v>
      </c>
      <c r="AS42" s="247">
        <f>IFERROR(('Sim_MIP_Of_(IxI)'!AS42/'MIP(IxI)_TFEVP'!AS42-1)*100,0)</f>
        <v>2.2204460492503131E-13</v>
      </c>
      <c r="AT42" s="247">
        <f>IFERROR(('Sim_MIP_Of_(IxI)'!AT42/'MIP(IxI)_TFEVP'!AT42-1)*100,0)</f>
        <v>-3.3306690738754696E-14</v>
      </c>
      <c r="AU42" s="247">
        <f>IFERROR(('Sim_MIP_Of_(IxI)'!AU42/'MIP(IxI)_TFEVP'!AU42-1)*100,0)</f>
        <v>3.1086244689504383E-13</v>
      </c>
      <c r="AV42" s="247">
        <f>IFERROR(('Sim_MIP_Of_(IxI)'!AV42/'MIP(IxI)_TFEVP'!AV42-1)*100,0)</f>
        <v>1.1102230246251565E-13</v>
      </c>
      <c r="AW42" s="247">
        <f>IFERROR(('Sim_MIP_Of_(IxI)'!AW42/'MIP(IxI)_TFEVP'!AW42-1)*100,0)</f>
        <v>2.886579864025407E-13</v>
      </c>
      <c r="AX42" s="247">
        <f>IFERROR(('Sim_MIP_Of_(IxI)'!AX42/'MIP(IxI)_TFEVP'!AX42-1)*100,0)</f>
        <v>5.5511151231257827E-13</v>
      </c>
      <c r="AY42" s="247">
        <f>IFERROR(('Sim_MIP_Of_(IxI)'!AY42/'MIP(IxI)_TFEVP'!AY42-1)*100,0)</f>
        <v>3.7747582837255322E-13</v>
      </c>
      <c r="AZ42" s="247">
        <f>IFERROR(('Sim_MIP_Of_(IxI)'!AZ42/'MIP(IxI)_TFEVP'!AZ42-1)*100,0)</f>
        <v>8.4376949871511897E-13</v>
      </c>
      <c r="BA42" s="247">
        <f>IFERROR(('Sim_MIP_Of_(IxI)'!BA42/'MIP(IxI)_TFEVP'!BA42-1)*100,0)</f>
        <v>3.9968028886505635E-13</v>
      </c>
      <c r="BB42" s="247">
        <f>IFERROR(('Sim_MIP_Of_(IxI)'!BB42/'MIP(IxI)_TFEVP'!BB42-1)*100,0)</f>
        <v>2.2204460492503131E-13</v>
      </c>
      <c r="BC42" s="247">
        <f>IFERROR(('Sim_MIP_Of_(IxI)'!BC42/'MIP(IxI)_TFEVP'!BC42-1)*100,0)</f>
        <v>4.8849813083506888E-13</v>
      </c>
      <c r="BD42" s="247">
        <f>IFERROR(('Sim_MIP_Of_(IxI)'!BD42/'MIP(IxI)_TFEVP'!BD42-1)*100,0)</f>
        <v>3.5527136788005009E-13</v>
      </c>
      <c r="BE42" s="247">
        <f>IFERROR(('Sim_MIP_Of_(IxI)'!BE42/'MIP(IxI)_TFEVP'!BE42-1)*100,0)</f>
        <v>3.7747582837255322E-13</v>
      </c>
      <c r="BF42" s="247">
        <f>IFERROR(('Sim_MIP_Of_(IxI)'!BF42/'MIP(IxI)_TFEVP'!BF42-1)*100,0)</f>
        <v>2.4424906541753444E-13</v>
      </c>
      <c r="BG42" s="247">
        <f>IFERROR(('Sim_MIP_Of_(IxI)'!BG42/'MIP(IxI)_TFEVP'!BG42-1)*100,0)</f>
        <v>1.5543122344752192E-13</v>
      </c>
      <c r="BH42" s="247">
        <f>IFERROR(('Sim_MIP_Of_(IxI)'!BH42/'MIP(IxI)_TFEVP'!BH42-1)*100,0)</f>
        <v>5.1070259132757201E-13</v>
      </c>
      <c r="BI42" s="247">
        <f>IFERROR(('Sim_MIP_Of_(IxI)'!BI42/'MIP(IxI)_TFEVP'!BI42-1)*100,0)</f>
        <v>3.9968028886505635E-13</v>
      </c>
      <c r="BJ42" s="247">
        <f>IFERROR(('Sim_MIP_Of_(IxI)'!BJ42/'MIP(IxI)_TFEVP'!BJ42-1)*100,0)</f>
        <v>4.2188474935755949E-13</v>
      </c>
      <c r="BK42" s="247">
        <f>IFERROR(('Sim_MIP_Of_(IxI)'!BK42/'MIP(IxI)_TFEVP'!BK42-1)*100,0)</f>
        <v>5.9952043329758453E-13</v>
      </c>
      <c r="BL42" s="247">
        <f>IFERROR(('Sim_MIP_Of_(IxI)'!BL42/'MIP(IxI)_TFEVP'!BL42-1)*100,0)</f>
        <v>-1.1102230246251565E-14</v>
      </c>
      <c r="BM42" s="247">
        <f>IFERROR(('Sim_MIP_Of_(IxI)'!BM42/'MIP(IxI)_TFEVP'!BM42-1)*100,0)</f>
        <v>4.2188474935755949E-13</v>
      </c>
      <c r="BN42" s="247">
        <f>IFERROR(('Sim_MIP_Of_(IxI)'!BN42/'MIP(IxI)_TFEVP'!BN42-1)*100,0)</f>
        <v>2.886579864025407E-13</v>
      </c>
      <c r="BO42" s="247">
        <f>IFERROR(('Sim_MIP_Of_(IxI)'!BO42/'MIP(IxI)_TFEVP'!BO42-1)*100,0)</f>
        <v>5.5511151231257827E-13</v>
      </c>
      <c r="BP42" s="247">
        <f>IFERROR(('Sim_MIP_Of_(IxI)'!BP42/'MIP(IxI)_TFEVP'!BP42-1)*100,0)</f>
        <v>-1.1102230246251565E-14</v>
      </c>
      <c r="BQ42" s="247">
        <f>IFERROR(('Sim_MIP_Of_(IxI)'!BQ42/'MIP(IxI)_TFEVP'!BQ42-1)*100,0)</f>
        <v>6.6613381477509392E-14</v>
      </c>
      <c r="BR42" s="247">
        <f>IFERROR(('Sim_MIP_Of_(IxI)'!BR42/'MIP(IxI)_TFEVP'!BR42-1)*100,0)</f>
        <v>1.1102230246251565E-13</v>
      </c>
      <c r="BS42" s="247">
        <f>IFERROR(('Sim_MIP_Of_(IxI)'!BS42/'MIP(IxI)_TFEVP'!BS42-1)*100,0)</f>
        <v>6.4392935428259079E-13</v>
      </c>
      <c r="BT42" s="247">
        <f>IFERROR(('Sim_MIP_Of_(IxI)'!BT42/'MIP(IxI)_TFEVP'!BT42-1)*100,0)</f>
        <v>3.9968028886505635E-13</v>
      </c>
      <c r="BU42" s="247">
        <f>IFERROR(('Sim_MIP_Of_(IxI)'!BU42/'MIP(IxI)_TFEVP'!BU42-1)*100,0)</f>
        <v>4.2188474935755949E-13</v>
      </c>
      <c r="BV42" s="247">
        <f>IFERROR(('Sim_MIP_Of_(IxI)'!BV42/'MIP(IxI)_TFEVP'!BV42-1)*100,0)</f>
        <v>2.6645352591003757E-13</v>
      </c>
      <c r="BW42" s="247">
        <f>IFERROR(('Sim_MIP_Of_(IxI)'!BW42/'MIP(IxI)_TFEVP'!BW42-1)*100,0)</f>
        <v>2.2204460492503131E-14</v>
      </c>
      <c r="BX42" s="247">
        <f>IFERROR(('Sim_MIP_Of_(IxI)'!BX42/'MIP(IxI)_TFEVP'!BX42-1)*100,0)</f>
        <v>3.7747582837255322E-13</v>
      </c>
      <c r="BY42" s="247">
        <f>IFERROR(('Sim_MIP_Of_(IxI)'!BY42/'MIP(IxI)_TFEVP'!BY42-1)*100,0)</f>
        <v>4.4408920985006262E-13</v>
      </c>
      <c r="BZ42" s="247">
        <f>IFERROR(('Sim_MIP_Of_(IxI)'!BZ42/'MIP(IxI)_TFEVP'!BZ42-1)*100,0)</f>
        <v>4.4408920985006262E-13</v>
      </c>
      <c r="CA42" s="265">
        <f>IFERROR(('Sim_MIP_Of_(IxI)'!CA42/'MIP(IxI)_TFEVP'!CA42-1)*100,0)</f>
        <v>0</v>
      </c>
      <c r="CB42" s="256">
        <f>IFERROR(('Sim_MIP_Of_(IxI)'!CB42/'MIP(IxI)_TFEVP'!CB42-1)*100,0)</f>
        <v>3.9968028886505635E-13</v>
      </c>
      <c r="CC42" s="246">
        <f>IFERROR(('Sim_MIP_Of_(IxI)'!CC42/'MIP(IxI)_TFEVP'!CC42-1)*100,0)</f>
        <v>3.3306690738754696E-13</v>
      </c>
      <c r="CD42" s="247">
        <f>IFERROR(('Sim_MIP_Of_(IxI)'!CD42/'MIP(IxI)_TFEVP'!CD42-1)*100,0)</f>
        <v>0</v>
      </c>
      <c r="CE42" s="247">
        <f>IFERROR(('Sim_MIP_Of_(IxI)'!CE42/'MIP(IxI)_TFEVP'!CE42-1)*100,0)</f>
        <v>0</v>
      </c>
      <c r="CF42" s="247">
        <f>IFERROR(('Sim_MIP_Of_(IxI)'!CF42/'MIP(IxI)_TFEVP'!CF42-1)*100,0)</f>
        <v>1.5543122344752192E-13</v>
      </c>
      <c r="CG42" s="247">
        <f>IFERROR(('Sim_MIP_Of_(IxI)'!CG42/'MIP(IxI)_TFEVP'!CG42-1)*100,0)</f>
        <v>3.5527136788005009E-13</v>
      </c>
      <c r="CH42" s="248">
        <f>IFERROR(('Sim_MIP_Of_(IxI)'!CH42/'MIP(IxI)_TFEVP'!CH42-1)*100,0)</f>
        <v>5.5511151231257827E-13</v>
      </c>
      <c r="CI42" s="279">
        <f>IFERROR(('Sim_MIP_Of_(IxI)'!CI42/'MIP(IxI)_TFEVP'!CI42-1)*100,0)</f>
        <v>3.9968028886505635E-13</v>
      </c>
    </row>
    <row r="43" spans="1:87" ht="19.5" x14ac:dyDescent="0.25">
      <c r="A43" s="30"/>
      <c r="B43" s="42" t="s">
        <v>34</v>
      </c>
      <c r="C43" s="43" t="s">
        <v>145</v>
      </c>
      <c r="D43" s="246">
        <f>IFERROR(('Sim_MIP_Of_(IxI)'!D43/'MIP(IxI)_TFEVP'!D43-1)*100,0)</f>
        <v>-7.7715611723760958E-14</v>
      </c>
      <c r="E43" s="247">
        <f>IFERROR(('Sim_MIP_Of_(IxI)'!E43/'MIP(IxI)_TFEVP'!E43-1)*100,0)</f>
        <v>-3.3306690738754696E-14</v>
      </c>
      <c r="F43" s="247">
        <f>IFERROR(('Sim_MIP_Of_(IxI)'!F43/'MIP(IxI)_TFEVP'!F43-1)*100,0)</f>
        <v>-2.2204460492503131E-13</v>
      </c>
      <c r="G43" s="247">
        <f>IFERROR(('Sim_MIP_Of_(IxI)'!G43/'MIP(IxI)_TFEVP'!G43-1)*100,0)</f>
        <v>6.6613381477509392E-14</v>
      </c>
      <c r="H43" s="247">
        <f>IFERROR(('Sim_MIP_Of_(IxI)'!H43/'MIP(IxI)_TFEVP'!H43-1)*100,0)</f>
        <v>-9.9920072216264089E-14</v>
      </c>
      <c r="I43" s="247">
        <f>IFERROR(('Sim_MIP_Of_(IxI)'!I43/'MIP(IxI)_TFEVP'!I43-1)*100,0)</f>
        <v>-1.2212453270876722E-13</v>
      </c>
      <c r="J43" s="247">
        <f>IFERROR(('Sim_MIP_Of_(IxI)'!J43/'MIP(IxI)_TFEVP'!J43-1)*100,0)</f>
        <v>5.9952043329758453E-13</v>
      </c>
      <c r="K43" s="247">
        <f>IFERROR(('Sim_MIP_Of_(IxI)'!K43/'MIP(IxI)_TFEVP'!K43-1)*100,0)</f>
        <v>-1.1102230246251565E-13</v>
      </c>
      <c r="L43" s="247">
        <f>IFERROR(('Sim_MIP_Of_(IxI)'!L43/'MIP(IxI)_TFEVP'!L43-1)*100,0)</f>
        <v>-1.1102230246251565E-13</v>
      </c>
      <c r="M43" s="247">
        <f>IFERROR(('Sim_MIP_Of_(IxI)'!M43/'MIP(IxI)_TFEVP'!M43-1)*100,0)</f>
        <v>4.4408920985006262E-14</v>
      </c>
      <c r="N43" s="247">
        <f>IFERROR(('Sim_MIP_Of_(IxI)'!N43/'MIP(IxI)_TFEVP'!N43-1)*100,0)</f>
        <v>-3.3306690738754696E-14</v>
      </c>
      <c r="O43" s="247">
        <f>IFERROR(('Sim_MIP_Of_(IxI)'!O43/'MIP(IxI)_TFEVP'!O43-1)*100,0)</f>
        <v>-2.2204460492503131E-14</v>
      </c>
      <c r="P43" s="247">
        <f>IFERROR(('Sim_MIP_Of_(IxI)'!P43/'MIP(IxI)_TFEVP'!P43-1)*100,0)</f>
        <v>-1.1102230246251565E-13</v>
      </c>
      <c r="Q43" s="247">
        <f>IFERROR(('Sim_MIP_Of_(IxI)'!Q43/'MIP(IxI)_TFEVP'!Q43-1)*100,0)</f>
        <v>-8.8817841970012523E-14</v>
      </c>
      <c r="R43" s="247">
        <f>IFERROR(('Sim_MIP_Of_(IxI)'!R43/'MIP(IxI)_TFEVP'!R43-1)*100,0)</f>
        <v>3.9968028886505635E-13</v>
      </c>
      <c r="S43" s="247">
        <f>IFERROR(('Sim_MIP_Of_(IxI)'!S43/'MIP(IxI)_TFEVP'!S43-1)*100,0)</f>
        <v>-5.2180482157382357E-13</v>
      </c>
      <c r="T43" s="247">
        <f>IFERROR(('Sim_MIP_Of_(IxI)'!T43/'MIP(IxI)_TFEVP'!T43-1)*100,0)</f>
        <v>-2.6645352591003757E-13</v>
      </c>
      <c r="U43" s="247">
        <f>IFERROR(('Sim_MIP_Of_(IxI)'!U43/'MIP(IxI)_TFEVP'!U43-1)*100,0)</f>
        <v>-1.2212453270876722E-13</v>
      </c>
      <c r="V43" s="247">
        <f>IFERROR(('Sim_MIP_Of_(IxI)'!V43/'MIP(IxI)_TFEVP'!V43-1)*100,0)</f>
        <v>-1.7763568394002505E-13</v>
      </c>
      <c r="W43" s="247">
        <f>IFERROR(('Sim_MIP_Of_(IxI)'!W43/'MIP(IxI)_TFEVP'!W43-1)*100,0)</f>
        <v>-7.7715611723760958E-14</v>
      </c>
      <c r="X43" s="247">
        <f>IFERROR(('Sim_MIP_Of_(IxI)'!X43/'MIP(IxI)_TFEVP'!X43-1)*100,0)</f>
        <v>-1.1102230246251565E-14</v>
      </c>
      <c r="Y43" s="247">
        <f>IFERROR(('Sim_MIP_Of_(IxI)'!Y43/'MIP(IxI)_TFEVP'!Y43-1)*100,0)</f>
        <v>-7.7715611723760958E-14</v>
      </c>
      <c r="Z43" s="247">
        <f>IFERROR(('Sim_MIP_Of_(IxI)'!Z43/'MIP(IxI)_TFEVP'!Z43-1)*100,0)</f>
        <v>-1.6653345369377348E-13</v>
      </c>
      <c r="AA43" s="247">
        <f>IFERROR(('Sim_MIP_Of_(IxI)'!AA43/'MIP(IxI)_TFEVP'!AA43-1)*100,0)</f>
        <v>-1.1102230246251565E-13</v>
      </c>
      <c r="AB43" s="247">
        <f>IFERROR(('Sim_MIP_Of_(IxI)'!AB43/'MIP(IxI)_TFEVP'!AB43-1)*100,0)</f>
        <v>-1.5543122344752192E-13</v>
      </c>
      <c r="AC43" s="247">
        <f>IFERROR(('Sim_MIP_Of_(IxI)'!AC43/'MIP(IxI)_TFEVP'!AC43-1)*100,0)</f>
        <v>2.2204460492503131E-13</v>
      </c>
      <c r="AD43" s="247">
        <f>IFERROR(('Sim_MIP_Of_(IxI)'!AD43/'MIP(IxI)_TFEVP'!AD43-1)*100,0)</f>
        <v>-7.7715611723760958E-14</v>
      </c>
      <c r="AE43" s="247">
        <f>IFERROR(('Sim_MIP_Of_(IxI)'!AE43/'MIP(IxI)_TFEVP'!AE43-1)*100,0)</f>
        <v>3.9968028886505635E-13</v>
      </c>
      <c r="AF43" s="247">
        <f>IFERROR(('Sim_MIP_Of_(IxI)'!AF43/'MIP(IxI)_TFEVP'!AF43-1)*100,0)</f>
        <v>1.5543122344752192E-13</v>
      </c>
      <c r="AG43" s="247">
        <f>IFERROR(('Sim_MIP_Of_(IxI)'!AG43/'MIP(IxI)_TFEVP'!AG43-1)*100,0)</f>
        <v>-3.8857805861880479E-13</v>
      </c>
      <c r="AH43" s="247">
        <f>IFERROR(('Sim_MIP_Of_(IxI)'!AH43/'MIP(IxI)_TFEVP'!AH43-1)*100,0)</f>
        <v>-7.7715611723760958E-14</v>
      </c>
      <c r="AI43" s="247">
        <f>IFERROR(('Sim_MIP_Of_(IxI)'!AI43/'MIP(IxI)_TFEVP'!AI43-1)*100,0)</f>
        <v>-2.1094237467877974E-13</v>
      </c>
      <c r="AJ43" s="247">
        <f>IFERROR(('Sim_MIP_Of_(IxI)'!AJ43/'MIP(IxI)_TFEVP'!AJ43-1)*100,0)</f>
        <v>0</v>
      </c>
      <c r="AK43" s="247">
        <f>IFERROR(('Sim_MIP_Of_(IxI)'!AK43/'MIP(IxI)_TFEVP'!AK43-1)*100,0)</f>
        <v>2.2204460492503131E-13</v>
      </c>
      <c r="AL43" s="247">
        <f>IFERROR(('Sim_MIP_Of_(IxI)'!AL43/'MIP(IxI)_TFEVP'!AL43-1)*100,0)</f>
        <v>-1.2212453270876722E-13</v>
      </c>
      <c r="AM43" s="247">
        <f>IFERROR(('Sim_MIP_Of_(IxI)'!AM43/'MIP(IxI)_TFEVP'!AM43-1)*100,0)</f>
        <v>1.7763568394002505E-13</v>
      </c>
      <c r="AN43" s="247">
        <f>IFERROR(('Sim_MIP_Of_(IxI)'!AN43/'MIP(IxI)_TFEVP'!AN43-1)*100,0)</f>
        <v>-3.219646771412954E-13</v>
      </c>
      <c r="AO43" s="247">
        <f>IFERROR(('Sim_MIP_Of_(IxI)'!AO43/'MIP(IxI)_TFEVP'!AO43-1)*100,0)</f>
        <v>-1.7763568394002505E-13</v>
      </c>
      <c r="AP43" s="247">
        <f>IFERROR(('Sim_MIP_Of_(IxI)'!AP43/'MIP(IxI)_TFEVP'!AP43-1)*100,0)</f>
        <v>-3.9968028886505635E-13</v>
      </c>
      <c r="AQ43" s="247">
        <f>IFERROR(('Sim_MIP_Of_(IxI)'!AQ43/'MIP(IxI)_TFEVP'!AQ43-1)*100,0)</f>
        <v>1.7763568394002505E-13</v>
      </c>
      <c r="AR43" s="247">
        <f>IFERROR(('Sim_MIP_Of_(IxI)'!AR43/'MIP(IxI)_TFEVP'!AR43-1)*100,0)</f>
        <v>-1.2212453270876722E-13</v>
      </c>
      <c r="AS43" s="247">
        <f>IFERROR(('Sim_MIP_Of_(IxI)'!AS43/'MIP(IxI)_TFEVP'!AS43-1)*100,0)</f>
        <v>-1.3322676295501878E-13</v>
      </c>
      <c r="AT43" s="247">
        <f>IFERROR(('Sim_MIP_Of_(IxI)'!AT43/'MIP(IxI)_TFEVP'!AT43-1)*100,0)</f>
        <v>-1.1102230246251565E-13</v>
      </c>
      <c r="AU43" s="247">
        <f>IFERROR(('Sim_MIP_Of_(IxI)'!AU43/'MIP(IxI)_TFEVP'!AU43-1)*100,0)</f>
        <v>-2.2204460492503131E-13</v>
      </c>
      <c r="AV43" s="247">
        <f>IFERROR(('Sim_MIP_Of_(IxI)'!AV43/'MIP(IxI)_TFEVP'!AV43-1)*100,0)</f>
        <v>-1.3322676295501878E-13</v>
      </c>
      <c r="AW43" s="247">
        <f>IFERROR(('Sim_MIP_Of_(IxI)'!AW43/'MIP(IxI)_TFEVP'!AW43-1)*100,0)</f>
        <v>-1.5543122344752192E-13</v>
      </c>
      <c r="AX43" s="247">
        <f>IFERROR(('Sim_MIP_Of_(IxI)'!AX43/'MIP(IxI)_TFEVP'!AX43-1)*100,0)</f>
        <v>-2.2204460492503131E-14</v>
      </c>
      <c r="AY43" s="247">
        <f>IFERROR(('Sim_MIP_Of_(IxI)'!AY43/'MIP(IxI)_TFEVP'!AY43-1)*100,0)</f>
        <v>-9.9920072216264089E-14</v>
      </c>
      <c r="AZ43" s="247">
        <f>IFERROR(('Sim_MIP_Of_(IxI)'!AZ43/'MIP(IxI)_TFEVP'!AZ43-1)*100,0)</f>
        <v>-9.9920072216264089E-14</v>
      </c>
      <c r="BA43" s="247">
        <f>IFERROR(('Sim_MIP_Of_(IxI)'!BA43/'MIP(IxI)_TFEVP'!BA43-1)*100,0)</f>
        <v>-5.5511151231257827E-14</v>
      </c>
      <c r="BB43" s="247">
        <f>IFERROR(('Sim_MIP_Of_(IxI)'!BB43/'MIP(IxI)_TFEVP'!BB43-1)*100,0)</f>
        <v>-2.7755575615628914E-13</v>
      </c>
      <c r="BC43" s="247">
        <f>IFERROR(('Sim_MIP_Of_(IxI)'!BC43/'MIP(IxI)_TFEVP'!BC43-1)*100,0)</f>
        <v>-3.3306690738754696E-14</v>
      </c>
      <c r="BD43" s="247">
        <f>IFERROR(('Sim_MIP_Of_(IxI)'!BD43/'MIP(IxI)_TFEVP'!BD43-1)*100,0)</f>
        <v>-4.4408920985006262E-14</v>
      </c>
      <c r="BE43" s="247">
        <f>IFERROR(('Sim_MIP_Of_(IxI)'!BE43/'MIP(IxI)_TFEVP'!BE43-1)*100,0)</f>
        <v>-3.1086244689504383E-13</v>
      </c>
      <c r="BF43" s="247">
        <f>IFERROR(('Sim_MIP_Of_(IxI)'!BF43/'MIP(IxI)_TFEVP'!BF43-1)*100,0)</f>
        <v>0</v>
      </c>
      <c r="BG43" s="247">
        <f>IFERROR(('Sim_MIP_Of_(IxI)'!BG43/'MIP(IxI)_TFEVP'!BG43-1)*100,0)</f>
        <v>-6.6613381477509392E-14</v>
      </c>
      <c r="BH43" s="247">
        <f>IFERROR(('Sim_MIP_Of_(IxI)'!BH43/'MIP(IxI)_TFEVP'!BH43-1)*100,0)</f>
        <v>-1.8873791418627661E-13</v>
      </c>
      <c r="BI43" s="247">
        <f>IFERROR(('Sim_MIP_Of_(IxI)'!BI43/'MIP(IxI)_TFEVP'!BI43-1)*100,0)</f>
        <v>0</v>
      </c>
      <c r="BJ43" s="247">
        <f>IFERROR(('Sim_MIP_Of_(IxI)'!BJ43/'MIP(IxI)_TFEVP'!BJ43-1)*100,0)</f>
        <v>-3.3306690738754696E-14</v>
      </c>
      <c r="BK43" s="247">
        <f>IFERROR(('Sim_MIP_Of_(IxI)'!BK43/'MIP(IxI)_TFEVP'!BK43-1)*100,0)</f>
        <v>-5.5511151231257827E-14</v>
      </c>
      <c r="BL43" s="247">
        <f>IFERROR(('Sim_MIP_Of_(IxI)'!BL43/'MIP(IxI)_TFEVP'!BL43-1)*100,0)</f>
        <v>-1.7763568394002505E-13</v>
      </c>
      <c r="BM43" s="247">
        <f>IFERROR(('Sim_MIP_Of_(IxI)'!BM43/'MIP(IxI)_TFEVP'!BM43-1)*100,0)</f>
        <v>-4.4408920985006262E-13</v>
      </c>
      <c r="BN43" s="247">
        <f>IFERROR(('Sim_MIP_Of_(IxI)'!BN43/'MIP(IxI)_TFEVP'!BN43-1)*100,0)</f>
        <v>6.6613381477509392E-14</v>
      </c>
      <c r="BO43" s="247">
        <f>IFERROR(('Sim_MIP_Of_(IxI)'!BO43/'MIP(IxI)_TFEVP'!BO43-1)*100,0)</f>
        <v>4.4408920985006262E-14</v>
      </c>
      <c r="BP43" s="247">
        <f>IFERROR(('Sim_MIP_Of_(IxI)'!BP43/'MIP(IxI)_TFEVP'!BP43-1)*100,0)</f>
        <v>0</v>
      </c>
      <c r="BQ43" s="247">
        <f>IFERROR(('Sim_MIP_Of_(IxI)'!BQ43/'MIP(IxI)_TFEVP'!BQ43-1)*100,0)</f>
        <v>-4.2188474935755949E-13</v>
      </c>
      <c r="BR43" s="247">
        <f>IFERROR(('Sim_MIP_Of_(IxI)'!BR43/'MIP(IxI)_TFEVP'!BR43-1)*100,0)</f>
        <v>2.6645352591003757E-13</v>
      </c>
      <c r="BS43" s="247">
        <f>IFERROR(('Sim_MIP_Of_(IxI)'!BS43/'MIP(IxI)_TFEVP'!BS43-1)*100,0)</f>
        <v>4.4408920985006262E-14</v>
      </c>
      <c r="BT43" s="247">
        <f>IFERROR(('Sim_MIP_Of_(IxI)'!BT43/'MIP(IxI)_TFEVP'!BT43-1)*100,0)</f>
        <v>2.2204460492503131E-14</v>
      </c>
      <c r="BU43" s="247">
        <f>IFERROR(('Sim_MIP_Of_(IxI)'!BU43/'MIP(IxI)_TFEVP'!BU43-1)*100,0)</f>
        <v>6.6613381477509392E-14</v>
      </c>
      <c r="BV43" s="247">
        <f>IFERROR(('Sim_MIP_Of_(IxI)'!BV43/'MIP(IxI)_TFEVP'!BV43-1)*100,0)</f>
        <v>-7.1054273576010019E-13</v>
      </c>
      <c r="BW43" s="247">
        <f>IFERROR(('Sim_MIP_Of_(IxI)'!BW43/'MIP(IxI)_TFEVP'!BW43-1)*100,0)</f>
        <v>-1.3322676295501878E-13</v>
      </c>
      <c r="BX43" s="247">
        <f>IFERROR(('Sim_MIP_Of_(IxI)'!BX43/'MIP(IxI)_TFEVP'!BX43-1)*100,0)</f>
        <v>-1.7763568394002505E-13</v>
      </c>
      <c r="BY43" s="247">
        <f>IFERROR(('Sim_MIP_Of_(IxI)'!BY43/'MIP(IxI)_TFEVP'!BY43-1)*100,0)</f>
        <v>-1.2212453270876722E-13</v>
      </c>
      <c r="BZ43" s="247">
        <f>IFERROR(('Sim_MIP_Of_(IxI)'!BZ43/'MIP(IxI)_TFEVP'!BZ43-1)*100,0)</f>
        <v>-3.5527136788005009E-13</v>
      </c>
      <c r="CA43" s="265">
        <f>IFERROR(('Sim_MIP_Of_(IxI)'!CA43/'MIP(IxI)_TFEVP'!CA43-1)*100,0)</f>
        <v>0</v>
      </c>
      <c r="CB43" s="256">
        <f>IFERROR(('Sim_MIP_Of_(IxI)'!CB43/'MIP(IxI)_TFEVP'!CB43-1)*100,0)</f>
        <v>-9.9920072216264089E-14</v>
      </c>
      <c r="CC43" s="246">
        <f>IFERROR(('Sim_MIP_Of_(IxI)'!CC43/'MIP(IxI)_TFEVP'!CC43-1)*100,0)</f>
        <v>-7.7715611723760958E-14</v>
      </c>
      <c r="CD43" s="247">
        <f>IFERROR(('Sim_MIP_Of_(IxI)'!CD43/'MIP(IxI)_TFEVP'!CD43-1)*100,0)</f>
        <v>0</v>
      </c>
      <c r="CE43" s="247">
        <f>IFERROR(('Sim_MIP_Of_(IxI)'!CE43/'MIP(IxI)_TFEVP'!CE43-1)*100,0)</f>
        <v>0</v>
      </c>
      <c r="CF43" s="247">
        <f>IFERROR(('Sim_MIP_Of_(IxI)'!CF43/'MIP(IxI)_TFEVP'!CF43-1)*100,0)</f>
        <v>-1.2212453270876722E-13</v>
      </c>
      <c r="CG43" s="247">
        <f>IFERROR(('Sim_MIP_Of_(IxI)'!CG43/'MIP(IxI)_TFEVP'!CG43-1)*100,0)</f>
        <v>-9.9920072216264089E-14</v>
      </c>
      <c r="CH43" s="248">
        <f>IFERROR(('Sim_MIP_Of_(IxI)'!CH43/'MIP(IxI)_TFEVP'!CH43-1)*100,0)</f>
        <v>4.4408920985006262E-14</v>
      </c>
      <c r="CI43" s="279">
        <f>IFERROR(('Sim_MIP_Of_(IxI)'!CI43/'MIP(IxI)_TFEVP'!CI43-1)*100,0)</f>
        <v>-9.9920072216264089E-14</v>
      </c>
    </row>
    <row r="44" spans="1:87" ht="19.5" x14ac:dyDescent="0.25">
      <c r="A44" s="30"/>
      <c r="B44" s="42" t="s">
        <v>35</v>
      </c>
      <c r="C44" s="43" t="s">
        <v>146</v>
      </c>
      <c r="D44" s="246">
        <f>IFERROR(('Sim_MIP_Of_(IxI)'!D44/'MIP(IxI)_TFEVP'!D44-1)*100,0)</f>
        <v>-2.2204460492503131E-14</v>
      </c>
      <c r="E44" s="247">
        <f>IFERROR(('Sim_MIP_Of_(IxI)'!E44/'MIP(IxI)_TFEVP'!E44-1)*100,0)</f>
        <v>1.1102230246251565E-13</v>
      </c>
      <c r="F44" s="247">
        <f>IFERROR(('Sim_MIP_Of_(IxI)'!F44/'MIP(IxI)_TFEVP'!F44-1)*100,0)</f>
        <v>8.8817841970012523E-14</v>
      </c>
      <c r="G44" s="247">
        <f>IFERROR(('Sim_MIP_Of_(IxI)'!G44/'MIP(IxI)_TFEVP'!G44-1)*100,0)</f>
        <v>2.6645352591003757E-13</v>
      </c>
      <c r="H44" s="247">
        <f>IFERROR(('Sim_MIP_Of_(IxI)'!H44/'MIP(IxI)_TFEVP'!H44-1)*100,0)</f>
        <v>3.5527136788005009E-13</v>
      </c>
      <c r="I44" s="247">
        <f>IFERROR(('Sim_MIP_Of_(IxI)'!I44/'MIP(IxI)_TFEVP'!I44-1)*100,0)</f>
        <v>4.4408920985006262E-14</v>
      </c>
      <c r="J44" s="247">
        <f>IFERROR(('Sim_MIP_Of_(IxI)'!J44/'MIP(IxI)_TFEVP'!J44-1)*100,0)</f>
        <v>4.8849813083506888E-13</v>
      </c>
      <c r="K44" s="247">
        <f>IFERROR(('Sim_MIP_Of_(IxI)'!K44/'MIP(IxI)_TFEVP'!K44-1)*100,0)</f>
        <v>-1.2212453270876722E-13</v>
      </c>
      <c r="L44" s="247">
        <f>IFERROR(('Sim_MIP_Of_(IxI)'!L44/'MIP(IxI)_TFEVP'!L44-1)*100,0)</f>
        <v>1.5543122344752192E-13</v>
      </c>
      <c r="M44" s="247">
        <f>IFERROR(('Sim_MIP_Of_(IxI)'!M44/'MIP(IxI)_TFEVP'!M44-1)*100,0)</f>
        <v>8.8817841970012523E-14</v>
      </c>
      <c r="N44" s="247">
        <f>IFERROR(('Sim_MIP_Of_(IxI)'!N44/'MIP(IxI)_TFEVP'!N44-1)*100,0)</f>
        <v>8.8817841970012523E-14</v>
      </c>
      <c r="O44" s="247">
        <f>IFERROR(('Sim_MIP_Of_(IxI)'!O44/'MIP(IxI)_TFEVP'!O44-1)*100,0)</f>
        <v>2.2204460492503131E-14</v>
      </c>
      <c r="P44" s="247">
        <f>IFERROR(('Sim_MIP_Of_(IxI)'!P44/'MIP(IxI)_TFEVP'!P44-1)*100,0)</f>
        <v>2.2204460492503131E-14</v>
      </c>
      <c r="Q44" s="247">
        <f>IFERROR(('Sim_MIP_Of_(IxI)'!Q44/'MIP(IxI)_TFEVP'!Q44-1)*100,0)</f>
        <v>1.1102230246251565E-13</v>
      </c>
      <c r="R44" s="247">
        <f>IFERROR(('Sim_MIP_Of_(IxI)'!R44/'MIP(IxI)_TFEVP'!R44-1)*100,0)</f>
        <v>2.6645352591003757E-13</v>
      </c>
      <c r="S44" s="247">
        <f>IFERROR(('Sim_MIP_Of_(IxI)'!S44/'MIP(IxI)_TFEVP'!S44-1)*100,0)</f>
        <v>6.6613381477509392E-14</v>
      </c>
      <c r="T44" s="247">
        <f>IFERROR(('Sim_MIP_Of_(IxI)'!T44/'MIP(IxI)_TFEVP'!T44-1)*100,0)</f>
        <v>2.4424906541753444E-13</v>
      </c>
      <c r="U44" s="247">
        <f>IFERROR(('Sim_MIP_Of_(IxI)'!U44/'MIP(IxI)_TFEVP'!U44-1)*100,0)</f>
        <v>1.7763568394002505E-13</v>
      </c>
      <c r="V44" s="247">
        <f>IFERROR(('Sim_MIP_Of_(IxI)'!V44/'MIP(IxI)_TFEVP'!V44-1)*100,0)</f>
        <v>1.7763568394002505E-13</v>
      </c>
      <c r="W44" s="247">
        <f>IFERROR(('Sim_MIP_Of_(IxI)'!W44/'MIP(IxI)_TFEVP'!W44-1)*100,0)</f>
        <v>1.1102230246251565E-13</v>
      </c>
      <c r="X44" s="247">
        <f>IFERROR(('Sim_MIP_Of_(IxI)'!X44/'MIP(IxI)_TFEVP'!X44-1)*100,0)</f>
        <v>-3.1086244689504383E-13</v>
      </c>
      <c r="Y44" s="247">
        <f>IFERROR(('Sim_MIP_Of_(IxI)'!Y44/'MIP(IxI)_TFEVP'!Y44-1)*100,0)</f>
        <v>1.5543122344752192E-13</v>
      </c>
      <c r="Z44" s="247">
        <f>IFERROR(('Sim_MIP_Of_(IxI)'!Z44/'MIP(IxI)_TFEVP'!Z44-1)*100,0)</f>
        <v>1.9984014443252818E-13</v>
      </c>
      <c r="AA44" s="247">
        <f>IFERROR(('Sim_MIP_Of_(IxI)'!AA44/'MIP(IxI)_TFEVP'!AA44-1)*100,0)</f>
        <v>2.886579864025407E-13</v>
      </c>
      <c r="AB44" s="247">
        <f>IFERROR(('Sim_MIP_Of_(IxI)'!AB44/'MIP(IxI)_TFEVP'!AB44-1)*100,0)</f>
        <v>2.2204460492503131E-14</v>
      </c>
      <c r="AC44" s="247">
        <f>IFERROR(('Sim_MIP_Of_(IxI)'!AC44/'MIP(IxI)_TFEVP'!AC44-1)*100,0)</f>
        <v>-7.7715611723760958E-14</v>
      </c>
      <c r="AD44" s="247">
        <f>IFERROR(('Sim_MIP_Of_(IxI)'!AD44/'MIP(IxI)_TFEVP'!AD44-1)*100,0)</f>
        <v>2.2204460492503131E-14</v>
      </c>
      <c r="AE44" s="247">
        <f>IFERROR(('Sim_MIP_Of_(IxI)'!AE44/'MIP(IxI)_TFEVP'!AE44-1)*100,0)</f>
        <v>4.4408920985006262E-13</v>
      </c>
      <c r="AF44" s="247">
        <f>IFERROR(('Sim_MIP_Of_(IxI)'!AF44/'MIP(IxI)_TFEVP'!AF44-1)*100,0)</f>
        <v>-1.4432899320127035E-13</v>
      </c>
      <c r="AG44" s="247">
        <f>IFERROR(('Sim_MIP_Of_(IxI)'!AG44/'MIP(IxI)_TFEVP'!AG44-1)*100,0)</f>
        <v>-1.4432899320127035E-13</v>
      </c>
      <c r="AH44" s="247">
        <f>IFERROR(('Sim_MIP_Of_(IxI)'!AH44/'MIP(IxI)_TFEVP'!AH44-1)*100,0)</f>
        <v>2.2204460492503131E-14</v>
      </c>
      <c r="AI44" s="247">
        <f>IFERROR(('Sim_MIP_Of_(IxI)'!AI44/'MIP(IxI)_TFEVP'!AI44-1)*100,0)</f>
        <v>1.1102230246251565E-13</v>
      </c>
      <c r="AJ44" s="247">
        <f>IFERROR(('Sim_MIP_Of_(IxI)'!AJ44/'MIP(IxI)_TFEVP'!AJ44-1)*100,0)</f>
        <v>0</v>
      </c>
      <c r="AK44" s="247">
        <f>IFERROR(('Sim_MIP_Of_(IxI)'!AK44/'MIP(IxI)_TFEVP'!AK44-1)*100,0)</f>
        <v>3.3306690738754696E-13</v>
      </c>
      <c r="AL44" s="247">
        <f>IFERROR(('Sim_MIP_Of_(IxI)'!AL44/'MIP(IxI)_TFEVP'!AL44-1)*100,0)</f>
        <v>1.3322676295501878E-13</v>
      </c>
      <c r="AM44" s="247">
        <f>IFERROR(('Sim_MIP_Of_(IxI)'!AM44/'MIP(IxI)_TFEVP'!AM44-1)*100,0)</f>
        <v>-2.2204460492503131E-13</v>
      </c>
      <c r="AN44" s="247">
        <f>IFERROR(('Sim_MIP_Of_(IxI)'!AN44/'MIP(IxI)_TFEVP'!AN44-1)*100,0)</f>
        <v>4.4408920985006262E-14</v>
      </c>
      <c r="AO44" s="247">
        <f>IFERROR(('Sim_MIP_Of_(IxI)'!AO44/'MIP(IxI)_TFEVP'!AO44-1)*100,0)</f>
        <v>1.9984014443252818E-13</v>
      </c>
      <c r="AP44" s="247">
        <f>IFERROR(('Sim_MIP_Of_(IxI)'!AP44/'MIP(IxI)_TFEVP'!AP44-1)*100,0)</f>
        <v>6.6613381477509392E-14</v>
      </c>
      <c r="AQ44" s="247">
        <f>IFERROR(('Sim_MIP_Of_(IxI)'!AQ44/'MIP(IxI)_TFEVP'!AQ44-1)*100,0)</f>
        <v>1.3322676295501878E-13</v>
      </c>
      <c r="AR44" s="247">
        <f>IFERROR(('Sim_MIP_Of_(IxI)'!AR44/'MIP(IxI)_TFEVP'!AR44-1)*100,0)</f>
        <v>0</v>
      </c>
      <c r="AS44" s="247">
        <f>IFERROR(('Sim_MIP_Of_(IxI)'!AS44/'MIP(IxI)_TFEVP'!AS44-1)*100,0)</f>
        <v>2.4424906541753444E-13</v>
      </c>
      <c r="AT44" s="247">
        <f>IFERROR(('Sim_MIP_Of_(IxI)'!AT44/'MIP(IxI)_TFEVP'!AT44-1)*100,0)</f>
        <v>3.9968028886505635E-13</v>
      </c>
      <c r="AU44" s="247">
        <f>IFERROR(('Sim_MIP_Of_(IxI)'!AU44/'MIP(IxI)_TFEVP'!AU44-1)*100,0)</f>
        <v>3.1086244689504383E-13</v>
      </c>
      <c r="AV44" s="247">
        <f>IFERROR(('Sim_MIP_Of_(IxI)'!AV44/'MIP(IxI)_TFEVP'!AV44-1)*100,0)</f>
        <v>2.6645352591003757E-13</v>
      </c>
      <c r="AW44" s="247">
        <f>IFERROR(('Sim_MIP_Of_(IxI)'!AW44/'MIP(IxI)_TFEVP'!AW44-1)*100,0)</f>
        <v>1.3322676295501878E-13</v>
      </c>
      <c r="AX44" s="247">
        <f>IFERROR(('Sim_MIP_Of_(IxI)'!AX44/'MIP(IxI)_TFEVP'!AX44-1)*100,0)</f>
        <v>2.2204460492503131E-14</v>
      </c>
      <c r="AY44" s="247">
        <f>IFERROR(('Sim_MIP_Of_(IxI)'!AY44/'MIP(IxI)_TFEVP'!AY44-1)*100,0)</f>
        <v>8.8817841970012523E-14</v>
      </c>
      <c r="AZ44" s="247">
        <f>IFERROR(('Sim_MIP_Of_(IxI)'!AZ44/'MIP(IxI)_TFEVP'!AZ44-1)*100,0)</f>
        <v>-3.3306690738754696E-14</v>
      </c>
      <c r="BA44" s="247">
        <f>IFERROR(('Sim_MIP_Of_(IxI)'!BA44/'MIP(IxI)_TFEVP'!BA44-1)*100,0)</f>
        <v>1.5543122344752192E-13</v>
      </c>
      <c r="BB44" s="247">
        <f>IFERROR(('Sim_MIP_Of_(IxI)'!BB44/'MIP(IxI)_TFEVP'!BB44-1)*100,0)</f>
        <v>1.9984014443252818E-13</v>
      </c>
      <c r="BC44" s="247">
        <f>IFERROR(('Sim_MIP_Of_(IxI)'!BC44/'MIP(IxI)_TFEVP'!BC44-1)*100,0)</f>
        <v>-1.2212453270876722E-13</v>
      </c>
      <c r="BD44" s="247">
        <f>IFERROR(('Sim_MIP_Of_(IxI)'!BD44/'MIP(IxI)_TFEVP'!BD44-1)*100,0)</f>
        <v>3.1086244689504383E-13</v>
      </c>
      <c r="BE44" s="247">
        <f>IFERROR(('Sim_MIP_Of_(IxI)'!BE44/'MIP(IxI)_TFEVP'!BE44-1)*100,0)</f>
        <v>-1.1102230246251565E-14</v>
      </c>
      <c r="BF44" s="247">
        <f>IFERROR(('Sim_MIP_Of_(IxI)'!BF44/'MIP(IxI)_TFEVP'!BF44-1)*100,0)</f>
        <v>-7.7715611723760958E-14</v>
      </c>
      <c r="BG44" s="247">
        <f>IFERROR(('Sim_MIP_Of_(IxI)'!BG44/'MIP(IxI)_TFEVP'!BG44-1)*100,0)</f>
        <v>2.2204460492503131E-14</v>
      </c>
      <c r="BH44" s="247">
        <f>IFERROR(('Sim_MIP_Of_(IxI)'!BH44/'MIP(IxI)_TFEVP'!BH44-1)*100,0)</f>
        <v>-3.3306690738754696E-14</v>
      </c>
      <c r="BI44" s="247">
        <f>IFERROR(('Sim_MIP_Of_(IxI)'!BI44/'MIP(IxI)_TFEVP'!BI44-1)*100,0)</f>
        <v>-6.6613381477509392E-14</v>
      </c>
      <c r="BJ44" s="247">
        <f>IFERROR(('Sim_MIP_Of_(IxI)'!BJ44/'MIP(IxI)_TFEVP'!BJ44-1)*100,0)</f>
        <v>2.2204460492503131E-13</v>
      </c>
      <c r="BK44" s="247">
        <f>IFERROR(('Sim_MIP_Of_(IxI)'!BK44/'MIP(IxI)_TFEVP'!BK44-1)*100,0)</f>
        <v>-9.9920072216264089E-14</v>
      </c>
      <c r="BL44" s="247">
        <f>IFERROR(('Sim_MIP_Of_(IxI)'!BL44/'MIP(IxI)_TFEVP'!BL44-1)*100,0)</f>
        <v>2.4424906541753444E-13</v>
      </c>
      <c r="BM44" s="247">
        <f>IFERROR(('Sim_MIP_Of_(IxI)'!BM44/'MIP(IxI)_TFEVP'!BM44-1)*100,0)</f>
        <v>1.3322676295501878E-13</v>
      </c>
      <c r="BN44" s="247">
        <f>IFERROR(('Sim_MIP_Of_(IxI)'!BN44/'MIP(IxI)_TFEVP'!BN44-1)*100,0)</f>
        <v>-1.3322676295501878E-13</v>
      </c>
      <c r="BO44" s="247">
        <f>IFERROR(('Sim_MIP_Of_(IxI)'!BO44/'MIP(IxI)_TFEVP'!BO44-1)*100,0)</f>
        <v>3.1086244689504383E-13</v>
      </c>
      <c r="BP44" s="247">
        <f>IFERROR(('Sim_MIP_Of_(IxI)'!BP44/'MIP(IxI)_TFEVP'!BP44-1)*100,0)</f>
        <v>1.9984014443252818E-13</v>
      </c>
      <c r="BQ44" s="247">
        <f>IFERROR(('Sim_MIP_Of_(IxI)'!BQ44/'MIP(IxI)_TFEVP'!BQ44-1)*100,0)</f>
        <v>1.9984014443252818E-13</v>
      </c>
      <c r="BR44" s="247">
        <f>IFERROR(('Sim_MIP_Of_(IxI)'!BR44/'MIP(IxI)_TFEVP'!BR44-1)*100,0)</f>
        <v>2.886579864025407E-13</v>
      </c>
      <c r="BS44" s="247">
        <f>IFERROR(('Sim_MIP_Of_(IxI)'!BS44/'MIP(IxI)_TFEVP'!BS44-1)*100,0)</f>
        <v>2.886579864025407E-13</v>
      </c>
      <c r="BT44" s="247">
        <f>IFERROR(('Sim_MIP_Of_(IxI)'!BT44/'MIP(IxI)_TFEVP'!BT44-1)*100,0)</f>
        <v>2.6645352591003757E-13</v>
      </c>
      <c r="BU44" s="247">
        <f>IFERROR(('Sim_MIP_Of_(IxI)'!BU44/'MIP(IxI)_TFEVP'!BU44-1)*100,0)</f>
        <v>1.5543122344752192E-13</v>
      </c>
      <c r="BV44" s="247">
        <f>IFERROR(('Sim_MIP_Of_(IxI)'!BV44/'MIP(IxI)_TFEVP'!BV44-1)*100,0)</f>
        <v>1.9984014443252818E-13</v>
      </c>
      <c r="BW44" s="247">
        <f>IFERROR(('Sim_MIP_Of_(IxI)'!BW44/'MIP(IxI)_TFEVP'!BW44-1)*100,0)</f>
        <v>2.2204460492503131E-13</v>
      </c>
      <c r="BX44" s="247">
        <f>IFERROR(('Sim_MIP_Of_(IxI)'!BX44/'MIP(IxI)_TFEVP'!BX44-1)*100,0)</f>
        <v>2.4424906541753444E-13</v>
      </c>
      <c r="BY44" s="247">
        <f>IFERROR(('Sim_MIP_Of_(IxI)'!BY44/'MIP(IxI)_TFEVP'!BY44-1)*100,0)</f>
        <v>3.9968028886505635E-13</v>
      </c>
      <c r="BZ44" s="247">
        <f>IFERROR(('Sim_MIP_Of_(IxI)'!BZ44/'MIP(IxI)_TFEVP'!BZ44-1)*100,0)</f>
        <v>-1.3322676295501878E-13</v>
      </c>
      <c r="CA44" s="265">
        <f>IFERROR(('Sim_MIP_Of_(IxI)'!CA44/'MIP(IxI)_TFEVP'!CA44-1)*100,0)</f>
        <v>0</v>
      </c>
      <c r="CB44" s="256">
        <f>IFERROR(('Sim_MIP_Of_(IxI)'!CB44/'MIP(IxI)_TFEVP'!CB44-1)*100,0)</f>
        <v>-8.8817841970012523E-14</v>
      </c>
      <c r="CC44" s="246">
        <f>IFERROR(('Sim_MIP_Of_(IxI)'!CC44/'MIP(IxI)_TFEVP'!CC44-1)*100,0)</f>
        <v>2.2204460492503131E-14</v>
      </c>
      <c r="CD44" s="247">
        <f>IFERROR(('Sim_MIP_Of_(IxI)'!CD44/'MIP(IxI)_TFEVP'!CD44-1)*100,0)</f>
        <v>0</v>
      </c>
      <c r="CE44" s="247">
        <f>IFERROR(('Sim_MIP_Of_(IxI)'!CE44/'MIP(IxI)_TFEVP'!CE44-1)*100,0)</f>
        <v>0</v>
      </c>
      <c r="CF44" s="247">
        <f>IFERROR(('Sim_MIP_Of_(IxI)'!CF44/'MIP(IxI)_TFEVP'!CF44-1)*100,0)</f>
        <v>2.2204460492503131E-14</v>
      </c>
      <c r="CG44" s="247">
        <f>IFERROR(('Sim_MIP_Of_(IxI)'!CG44/'MIP(IxI)_TFEVP'!CG44-1)*100,0)</f>
        <v>2.2204460492503131E-13</v>
      </c>
      <c r="CH44" s="248">
        <f>IFERROR(('Sim_MIP_Of_(IxI)'!CH44/'MIP(IxI)_TFEVP'!CH44-1)*100,0)</f>
        <v>-6.6613381477509392E-14</v>
      </c>
      <c r="CI44" s="279">
        <f>IFERROR(('Sim_MIP_Of_(IxI)'!CI44/'MIP(IxI)_TFEVP'!CI44-1)*100,0)</f>
        <v>6.6613381477509392E-14</v>
      </c>
    </row>
    <row r="45" spans="1:87" ht="19.5" x14ac:dyDescent="0.25">
      <c r="A45" s="30"/>
      <c r="B45" s="42" t="s">
        <v>36</v>
      </c>
      <c r="C45" s="43" t="s">
        <v>147</v>
      </c>
      <c r="D45" s="246">
        <f>IFERROR(('Sim_MIP_Of_(IxI)'!D45/'MIP(IxI)_TFEVP'!D45-1)*100,0)</f>
        <v>3.7747582837255322E-13</v>
      </c>
      <c r="E45" s="247">
        <f>IFERROR(('Sim_MIP_Of_(IxI)'!E45/'MIP(IxI)_TFEVP'!E45-1)*100,0)</f>
        <v>1.9984014443252818E-13</v>
      </c>
      <c r="F45" s="247">
        <f>IFERROR(('Sim_MIP_Of_(IxI)'!F45/'MIP(IxI)_TFEVP'!F45-1)*100,0)</f>
        <v>-2.6645352591003757E-13</v>
      </c>
      <c r="G45" s="247">
        <f>IFERROR(('Sim_MIP_Of_(IxI)'!G45/'MIP(IxI)_TFEVP'!G45-1)*100,0)</f>
        <v>1.1102230246251565E-13</v>
      </c>
      <c r="H45" s="247">
        <f>IFERROR(('Sim_MIP_Of_(IxI)'!H45/'MIP(IxI)_TFEVP'!H45-1)*100,0)</f>
        <v>-3.9968028886505635E-13</v>
      </c>
      <c r="I45" s="247">
        <f>IFERROR(('Sim_MIP_Of_(IxI)'!I45/'MIP(IxI)_TFEVP'!I45-1)*100,0)</f>
        <v>-3.219646771412954E-13</v>
      </c>
      <c r="J45" s="247">
        <f>IFERROR(('Sim_MIP_Of_(IxI)'!J45/'MIP(IxI)_TFEVP'!J45-1)*100,0)</f>
        <v>1.5543122344752192E-13</v>
      </c>
      <c r="K45" s="247">
        <f>IFERROR(('Sim_MIP_Of_(IxI)'!K45/'MIP(IxI)_TFEVP'!K45-1)*100,0)</f>
        <v>-3.8857805861880479E-13</v>
      </c>
      <c r="L45" s="247">
        <f>IFERROR(('Sim_MIP_Of_(IxI)'!L45/'MIP(IxI)_TFEVP'!L45-1)*100,0)</f>
        <v>-8.8817841970012523E-14</v>
      </c>
      <c r="M45" s="247">
        <f>IFERROR(('Sim_MIP_Of_(IxI)'!M45/'MIP(IxI)_TFEVP'!M45-1)*100,0)</f>
        <v>2.2204460492503131E-14</v>
      </c>
      <c r="N45" s="247">
        <f>IFERROR(('Sim_MIP_Of_(IxI)'!N45/'MIP(IxI)_TFEVP'!N45-1)*100,0)</f>
        <v>4.4408920985006262E-14</v>
      </c>
      <c r="O45" s="247">
        <f>IFERROR(('Sim_MIP_Of_(IxI)'!O45/'MIP(IxI)_TFEVP'!O45-1)*100,0)</f>
        <v>2.2204460492503131E-14</v>
      </c>
      <c r="P45" s="247">
        <f>IFERROR(('Sim_MIP_Of_(IxI)'!P45/'MIP(IxI)_TFEVP'!P45-1)*100,0)</f>
        <v>6.6613381477509392E-14</v>
      </c>
      <c r="Q45" s="247">
        <f>IFERROR(('Sim_MIP_Of_(IxI)'!Q45/'MIP(IxI)_TFEVP'!Q45-1)*100,0)</f>
        <v>6.6613381477509392E-14</v>
      </c>
      <c r="R45" s="247">
        <f>IFERROR(('Sim_MIP_Of_(IxI)'!R45/'MIP(IxI)_TFEVP'!R45-1)*100,0)</f>
        <v>1.5543122344752192E-13</v>
      </c>
      <c r="S45" s="247">
        <f>IFERROR(('Sim_MIP_Of_(IxI)'!S45/'MIP(IxI)_TFEVP'!S45-1)*100,0)</f>
        <v>-4.4408920985006262E-14</v>
      </c>
      <c r="T45" s="247">
        <f>IFERROR(('Sim_MIP_Of_(IxI)'!T45/'MIP(IxI)_TFEVP'!T45-1)*100,0)</f>
        <v>2.4424906541753444E-13</v>
      </c>
      <c r="U45" s="247">
        <f>IFERROR(('Sim_MIP_Of_(IxI)'!U45/'MIP(IxI)_TFEVP'!U45-1)*100,0)</f>
        <v>3.1086244689504383E-13</v>
      </c>
      <c r="V45" s="247">
        <f>IFERROR(('Sim_MIP_Of_(IxI)'!V45/'MIP(IxI)_TFEVP'!V45-1)*100,0)</f>
        <v>5.9952043329758453E-13</v>
      </c>
      <c r="W45" s="247">
        <f>IFERROR(('Sim_MIP_Of_(IxI)'!W45/'MIP(IxI)_TFEVP'!W45-1)*100,0)</f>
        <v>-1.1102230246251565E-13</v>
      </c>
      <c r="X45" s="247">
        <f>IFERROR(('Sim_MIP_Of_(IxI)'!X45/'MIP(IxI)_TFEVP'!X45-1)*100,0)</f>
        <v>-1.6653345369377348E-13</v>
      </c>
      <c r="Y45" s="247">
        <f>IFERROR(('Sim_MIP_Of_(IxI)'!Y45/'MIP(IxI)_TFEVP'!Y45-1)*100,0)</f>
        <v>6.6613381477509392E-14</v>
      </c>
      <c r="Z45" s="247">
        <f>IFERROR(('Sim_MIP_Of_(IxI)'!Z45/'MIP(IxI)_TFEVP'!Z45-1)*100,0)</f>
        <v>2.2204460492503131E-14</v>
      </c>
      <c r="AA45" s="247">
        <f>IFERROR(('Sim_MIP_Of_(IxI)'!AA45/'MIP(IxI)_TFEVP'!AA45-1)*100,0)</f>
        <v>2.2204460492503131E-14</v>
      </c>
      <c r="AB45" s="247">
        <f>IFERROR(('Sim_MIP_Of_(IxI)'!AB45/'MIP(IxI)_TFEVP'!AB45-1)*100,0)</f>
        <v>2.2204460492503131E-14</v>
      </c>
      <c r="AC45" s="247">
        <f>IFERROR(('Sim_MIP_Of_(IxI)'!AC45/'MIP(IxI)_TFEVP'!AC45-1)*100,0)</f>
        <v>1.1102230246251565E-13</v>
      </c>
      <c r="AD45" s="247">
        <f>IFERROR(('Sim_MIP_Of_(IxI)'!AD45/'MIP(IxI)_TFEVP'!AD45-1)*100,0)</f>
        <v>8.8817841970012523E-14</v>
      </c>
      <c r="AE45" s="247">
        <f>IFERROR(('Sim_MIP_Of_(IxI)'!AE45/'MIP(IxI)_TFEVP'!AE45-1)*100,0)</f>
        <v>4.4408920985006262E-14</v>
      </c>
      <c r="AF45" s="247">
        <f>IFERROR(('Sim_MIP_Of_(IxI)'!AF45/'MIP(IxI)_TFEVP'!AF45-1)*100,0)</f>
        <v>4.4408920985006262E-14</v>
      </c>
      <c r="AG45" s="247">
        <f>IFERROR(('Sim_MIP_Of_(IxI)'!AG45/'MIP(IxI)_TFEVP'!AG45-1)*100,0)</f>
        <v>4.4408920985006262E-14</v>
      </c>
      <c r="AH45" s="247">
        <f>IFERROR(('Sim_MIP_Of_(IxI)'!AH45/'MIP(IxI)_TFEVP'!AH45-1)*100,0)</f>
        <v>4.4408920985006262E-14</v>
      </c>
      <c r="AI45" s="247">
        <f>IFERROR(('Sim_MIP_Of_(IxI)'!AI45/'MIP(IxI)_TFEVP'!AI45-1)*100,0)</f>
        <v>4.4408920985006262E-14</v>
      </c>
      <c r="AJ45" s="247">
        <f>IFERROR(('Sim_MIP_Of_(IxI)'!AJ45/'MIP(IxI)_TFEVP'!AJ45-1)*100,0)</f>
        <v>0</v>
      </c>
      <c r="AK45" s="247">
        <f>IFERROR(('Sim_MIP_Of_(IxI)'!AK45/'MIP(IxI)_TFEVP'!AK45-1)*100,0)</f>
        <v>8.8817841970012523E-14</v>
      </c>
      <c r="AL45" s="247">
        <f>IFERROR(('Sim_MIP_Of_(IxI)'!AL45/'MIP(IxI)_TFEVP'!AL45-1)*100,0)</f>
        <v>-2.3314683517128287E-13</v>
      </c>
      <c r="AM45" s="247">
        <f>IFERROR(('Sim_MIP_Of_(IxI)'!AM45/'MIP(IxI)_TFEVP'!AM45-1)*100,0)</f>
        <v>-1.1102230246251565E-14</v>
      </c>
      <c r="AN45" s="247">
        <f>IFERROR(('Sim_MIP_Of_(IxI)'!AN45/'MIP(IxI)_TFEVP'!AN45-1)*100,0)</f>
        <v>-3.3306690738754696E-14</v>
      </c>
      <c r="AO45" s="247">
        <f>IFERROR(('Sim_MIP_Of_(IxI)'!AO45/'MIP(IxI)_TFEVP'!AO45-1)*100,0)</f>
        <v>-2.2204460492503131E-14</v>
      </c>
      <c r="AP45" s="247">
        <f>IFERROR(('Sim_MIP_Of_(IxI)'!AP45/'MIP(IxI)_TFEVP'!AP45-1)*100,0)</f>
        <v>2.886579864025407E-13</v>
      </c>
      <c r="AQ45" s="247">
        <f>IFERROR(('Sim_MIP_Of_(IxI)'!AQ45/'MIP(IxI)_TFEVP'!AQ45-1)*100,0)</f>
        <v>2.2204460492503131E-14</v>
      </c>
      <c r="AR45" s="247">
        <f>IFERROR(('Sim_MIP_Of_(IxI)'!AR45/'MIP(IxI)_TFEVP'!AR45-1)*100,0)</f>
        <v>4.4408920985006262E-14</v>
      </c>
      <c r="AS45" s="247">
        <f>IFERROR(('Sim_MIP_Of_(IxI)'!AS45/'MIP(IxI)_TFEVP'!AS45-1)*100,0)</f>
        <v>5.1070259132757201E-13</v>
      </c>
      <c r="AT45" s="247">
        <f>IFERROR(('Sim_MIP_Of_(IxI)'!AT45/'MIP(IxI)_TFEVP'!AT45-1)*100,0)</f>
        <v>4.4408920985006262E-14</v>
      </c>
      <c r="AU45" s="247">
        <f>IFERROR(('Sim_MIP_Of_(IxI)'!AU45/'MIP(IxI)_TFEVP'!AU45-1)*100,0)</f>
        <v>2.2204460492503131E-14</v>
      </c>
      <c r="AV45" s="247">
        <f>IFERROR(('Sim_MIP_Of_(IxI)'!AV45/'MIP(IxI)_TFEVP'!AV45-1)*100,0)</f>
        <v>-3.3306690738754696E-14</v>
      </c>
      <c r="AW45" s="247">
        <f>IFERROR(('Sim_MIP_Of_(IxI)'!AW45/'MIP(IxI)_TFEVP'!AW45-1)*100,0)</f>
        <v>-2.6645352591003757E-13</v>
      </c>
      <c r="AX45" s="247">
        <f>IFERROR(('Sim_MIP_Of_(IxI)'!AX45/'MIP(IxI)_TFEVP'!AX45-1)*100,0)</f>
        <v>-1.9984014443252818E-13</v>
      </c>
      <c r="AY45" s="247">
        <f>IFERROR(('Sim_MIP_Of_(IxI)'!AY45/'MIP(IxI)_TFEVP'!AY45-1)*100,0)</f>
        <v>-5.5511151231257827E-14</v>
      </c>
      <c r="AZ45" s="247">
        <f>IFERROR(('Sim_MIP_Of_(IxI)'!AZ45/'MIP(IxI)_TFEVP'!AZ45-1)*100,0)</f>
        <v>4.4408920985006262E-14</v>
      </c>
      <c r="BA45" s="247">
        <f>IFERROR(('Sim_MIP_Of_(IxI)'!BA45/'MIP(IxI)_TFEVP'!BA45-1)*100,0)</f>
        <v>-1.8873791418627661E-13</v>
      </c>
      <c r="BB45" s="247">
        <f>IFERROR(('Sim_MIP_Of_(IxI)'!BB45/'MIP(IxI)_TFEVP'!BB45-1)*100,0)</f>
        <v>-6.6613381477509392E-14</v>
      </c>
      <c r="BC45" s="247">
        <f>IFERROR(('Sim_MIP_Of_(IxI)'!BC45/'MIP(IxI)_TFEVP'!BC45-1)*100,0)</f>
        <v>4.4408920985006262E-14</v>
      </c>
      <c r="BD45" s="247">
        <f>IFERROR(('Sim_MIP_Of_(IxI)'!BD45/'MIP(IxI)_TFEVP'!BD45-1)*100,0)</f>
        <v>-2.2204460492503131E-14</v>
      </c>
      <c r="BE45" s="247">
        <f>IFERROR(('Sim_MIP_Of_(IxI)'!BE45/'MIP(IxI)_TFEVP'!BE45-1)*100,0)</f>
        <v>6.6613381477509392E-14</v>
      </c>
      <c r="BF45" s="247">
        <f>IFERROR(('Sim_MIP_Of_(IxI)'!BF45/'MIP(IxI)_TFEVP'!BF45-1)*100,0)</f>
        <v>-1.1102230246251565E-14</v>
      </c>
      <c r="BG45" s="247">
        <f>IFERROR(('Sim_MIP_Of_(IxI)'!BG45/'MIP(IxI)_TFEVP'!BG45-1)*100,0)</f>
        <v>-1.1102230246251565E-13</v>
      </c>
      <c r="BH45" s="247">
        <f>IFERROR(('Sim_MIP_Of_(IxI)'!BH45/'MIP(IxI)_TFEVP'!BH45-1)*100,0)</f>
        <v>2.4424906541753444E-13</v>
      </c>
      <c r="BI45" s="247">
        <f>IFERROR(('Sim_MIP_Of_(IxI)'!BI45/'MIP(IxI)_TFEVP'!BI45-1)*100,0)</f>
        <v>1.3322676295501878E-13</v>
      </c>
      <c r="BJ45" s="247">
        <f>IFERROR(('Sim_MIP_Of_(IxI)'!BJ45/'MIP(IxI)_TFEVP'!BJ45-1)*100,0)</f>
        <v>6.6613381477509392E-14</v>
      </c>
      <c r="BK45" s="247">
        <f>IFERROR(('Sim_MIP_Of_(IxI)'!BK45/'MIP(IxI)_TFEVP'!BK45-1)*100,0)</f>
        <v>2.4424906541753444E-13</v>
      </c>
      <c r="BL45" s="247">
        <f>IFERROR(('Sim_MIP_Of_(IxI)'!BL45/'MIP(IxI)_TFEVP'!BL45-1)*100,0)</f>
        <v>1.1102230246251565E-13</v>
      </c>
      <c r="BM45" s="247">
        <f>IFERROR(('Sim_MIP_Of_(IxI)'!BM45/'MIP(IxI)_TFEVP'!BM45-1)*100,0)</f>
        <v>1.7763568394002505E-13</v>
      </c>
      <c r="BN45" s="247">
        <f>IFERROR(('Sim_MIP_Of_(IxI)'!BN45/'MIP(IxI)_TFEVP'!BN45-1)*100,0)</f>
        <v>6.6613381477509392E-14</v>
      </c>
      <c r="BO45" s="247">
        <f>IFERROR(('Sim_MIP_Of_(IxI)'!BO45/'MIP(IxI)_TFEVP'!BO45-1)*100,0)</f>
        <v>8.8817841970012523E-14</v>
      </c>
      <c r="BP45" s="247">
        <f>IFERROR(('Sim_MIP_Of_(IxI)'!BP45/'MIP(IxI)_TFEVP'!BP45-1)*100,0)</f>
        <v>8.8817841970012523E-14</v>
      </c>
      <c r="BQ45" s="247">
        <f>IFERROR(('Sim_MIP_Of_(IxI)'!BQ45/'MIP(IxI)_TFEVP'!BQ45-1)*100,0)</f>
        <v>1.1102230246251565E-13</v>
      </c>
      <c r="BR45" s="247">
        <f>IFERROR(('Sim_MIP_Of_(IxI)'!BR45/'MIP(IxI)_TFEVP'!BR45-1)*100,0)</f>
        <v>-6.6613381477509392E-14</v>
      </c>
      <c r="BS45" s="247">
        <f>IFERROR(('Sim_MIP_Of_(IxI)'!BS45/'MIP(IxI)_TFEVP'!BS45-1)*100,0)</f>
        <v>2.2204460492503131E-14</v>
      </c>
      <c r="BT45" s="247">
        <f>IFERROR(('Sim_MIP_Of_(IxI)'!BT45/'MIP(IxI)_TFEVP'!BT45-1)*100,0)</f>
        <v>-9.9920072216264089E-14</v>
      </c>
      <c r="BU45" s="247">
        <f>IFERROR(('Sim_MIP_Of_(IxI)'!BU45/'MIP(IxI)_TFEVP'!BU45-1)*100,0)</f>
        <v>1.7763568394002505E-13</v>
      </c>
      <c r="BV45" s="247">
        <f>IFERROR(('Sim_MIP_Of_(IxI)'!BV45/'MIP(IxI)_TFEVP'!BV45-1)*100,0)</f>
        <v>4.4408920985006262E-14</v>
      </c>
      <c r="BW45" s="247">
        <f>IFERROR(('Sim_MIP_Of_(IxI)'!BW45/'MIP(IxI)_TFEVP'!BW45-1)*100,0)</f>
        <v>1.7763568394002505E-13</v>
      </c>
      <c r="BX45" s="247">
        <f>IFERROR(('Sim_MIP_Of_(IxI)'!BX45/'MIP(IxI)_TFEVP'!BX45-1)*100,0)</f>
        <v>-1.4432899320127035E-13</v>
      </c>
      <c r="BY45" s="247">
        <f>IFERROR(('Sim_MIP_Of_(IxI)'!BY45/'MIP(IxI)_TFEVP'!BY45-1)*100,0)</f>
        <v>-6.6613381477509392E-14</v>
      </c>
      <c r="BZ45" s="247">
        <f>IFERROR(('Sim_MIP_Of_(IxI)'!BZ45/'MIP(IxI)_TFEVP'!BZ45-1)*100,0)</f>
        <v>2.886579864025407E-13</v>
      </c>
      <c r="CA45" s="265">
        <f>IFERROR(('Sim_MIP_Of_(IxI)'!CA45/'MIP(IxI)_TFEVP'!CA45-1)*100,0)</f>
        <v>0</v>
      </c>
      <c r="CB45" s="256">
        <f>IFERROR(('Sim_MIP_Of_(IxI)'!CB45/'MIP(IxI)_TFEVP'!CB45-1)*100,0)</f>
        <v>2.2204460492503131E-14</v>
      </c>
      <c r="CC45" s="246">
        <f>IFERROR(('Sim_MIP_Of_(IxI)'!CC45/'MIP(IxI)_TFEVP'!CC45-1)*100,0)</f>
        <v>-2.2204460492503131E-14</v>
      </c>
      <c r="CD45" s="247">
        <f>IFERROR(('Sim_MIP_Of_(IxI)'!CD45/'MIP(IxI)_TFEVP'!CD45-1)*100,0)</f>
        <v>0</v>
      </c>
      <c r="CE45" s="247">
        <f>IFERROR(('Sim_MIP_Of_(IxI)'!CE45/'MIP(IxI)_TFEVP'!CE45-1)*100,0)</f>
        <v>0</v>
      </c>
      <c r="CF45" s="247">
        <f>IFERROR(('Sim_MIP_Of_(IxI)'!CF45/'MIP(IxI)_TFEVP'!CF45-1)*100,0)</f>
        <v>6.6613381477509392E-14</v>
      </c>
      <c r="CG45" s="247">
        <f>IFERROR(('Sim_MIP_Of_(IxI)'!CG45/'MIP(IxI)_TFEVP'!CG45-1)*100,0)</f>
        <v>-1.3322676295501878E-13</v>
      </c>
      <c r="CH45" s="248">
        <f>IFERROR(('Sim_MIP_Of_(IxI)'!CH45/'MIP(IxI)_TFEVP'!CH45-1)*100,0)</f>
        <v>8.8817841970012523E-14</v>
      </c>
      <c r="CI45" s="279">
        <f>IFERROR(('Sim_MIP_Of_(IxI)'!CI45/'MIP(IxI)_TFEVP'!CI45-1)*100,0)</f>
        <v>2.2204460492503131E-14</v>
      </c>
    </row>
    <row r="46" spans="1:87" ht="19.5" x14ac:dyDescent="0.25">
      <c r="A46" s="30"/>
      <c r="B46" s="42" t="s">
        <v>37</v>
      </c>
      <c r="C46" s="43" t="s">
        <v>148</v>
      </c>
      <c r="D46" s="246">
        <f>IFERROR(('Sim_MIP_Of_(IxI)'!D46/'MIP(IxI)_TFEVP'!D46-1)*100,0)</f>
        <v>-5.5511151231257827E-14</v>
      </c>
      <c r="E46" s="247">
        <f>IFERROR(('Sim_MIP_Of_(IxI)'!E46/'MIP(IxI)_TFEVP'!E46-1)*100,0)</f>
        <v>-9.9920072216264089E-14</v>
      </c>
      <c r="F46" s="247">
        <f>IFERROR(('Sim_MIP_Of_(IxI)'!F46/'MIP(IxI)_TFEVP'!F46-1)*100,0)</f>
        <v>-3.8857805861880479E-13</v>
      </c>
      <c r="G46" s="247">
        <f>IFERROR(('Sim_MIP_Of_(IxI)'!G46/'MIP(IxI)_TFEVP'!G46-1)*100,0)</f>
        <v>1.1102230246251565E-13</v>
      </c>
      <c r="H46" s="247">
        <f>IFERROR(('Sim_MIP_Of_(IxI)'!H46/'MIP(IxI)_TFEVP'!H46-1)*100,0)</f>
        <v>-5.5511151231257827E-14</v>
      </c>
      <c r="I46" s="247">
        <f>IFERROR(('Sim_MIP_Of_(IxI)'!I46/'MIP(IxI)_TFEVP'!I46-1)*100,0)</f>
        <v>-1.1102230246251565E-13</v>
      </c>
      <c r="J46" s="247">
        <f>IFERROR(('Sim_MIP_Of_(IxI)'!J46/'MIP(IxI)_TFEVP'!J46-1)*100,0)</f>
        <v>-1.3322676295501878E-13</v>
      </c>
      <c r="K46" s="247">
        <f>IFERROR(('Sim_MIP_Of_(IxI)'!K46/'MIP(IxI)_TFEVP'!K46-1)*100,0)</f>
        <v>-2.1094237467877974E-13</v>
      </c>
      <c r="L46" s="247">
        <f>IFERROR(('Sim_MIP_Of_(IxI)'!L46/'MIP(IxI)_TFEVP'!L46-1)*100,0)</f>
        <v>-1.1102230246251565E-13</v>
      </c>
      <c r="M46" s="247">
        <f>IFERROR(('Sim_MIP_Of_(IxI)'!M46/'MIP(IxI)_TFEVP'!M46-1)*100,0)</f>
        <v>1.1102230246251565E-13</v>
      </c>
      <c r="N46" s="247">
        <f>IFERROR(('Sim_MIP_Of_(IxI)'!N46/'MIP(IxI)_TFEVP'!N46-1)*100,0)</f>
        <v>2.2204460492503131E-14</v>
      </c>
      <c r="O46" s="247">
        <f>IFERROR(('Sim_MIP_Of_(IxI)'!O46/'MIP(IxI)_TFEVP'!O46-1)*100,0)</f>
        <v>-1.6653345369377348E-13</v>
      </c>
      <c r="P46" s="247">
        <f>IFERROR(('Sim_MIP_Of_(IxI)'!P46/'MIP(IxI)_TFEVP'!P46-1)*100,0)</f>
        <v>-1.7763568394002505E-13</v>
      </c>
      <c r="Q46" s="247">
        <f>IFERROR(('Sim_MIP_Of_(IxI)'!Q46/'MIP(IxI)_TFEVP'!Q46-1)*100,0)</f>
        <v>-1.1102230246251565E-13</v>
      </c>
      <c r="R46" s="247">
        <f>IFERROR(('Sim_MIP_Of_(IxI)'!R46/'MIP(IxI)_TFEVP'!R46-1)*100,0)</f>
        <v>8.8817841970012523E-14</v>
      </c>
      <c r="S46" s="247">
        <f>IFERROR(('Sim_MIP_Of_(IxI)'!S46/'MIP(IxI)_TFEVP'!S46-1)*100,0)</f>
        <v>-2.9976021664879227E-13</v>
      </c>
      <c r="T46" s="247">
        <f>IFERROR(('Sim_MIP_Of_(IxI)'!T46/'MIP(IxI)_TFEVP'!T46-1)*100,0)</f>
        <v>-2.7755575615628914E-13</v>
      </c>
      <c r="U46" s="247">
        <f>IFERROR(('Sim_MIP_Of_(IxI)'!U46/'MIP(IxI)_TFEVP'!U46-1)*100,0)</f>
        <v>4.4408920985006262E-14</v>
      </c>
      <c r="V46" s="247">
        <f>IFERROR(('Sim_MIP_Of_(IxI)'!V46/'MIP(IxI)_TFEVP'!V46-1)*100,0)</f>
        <v>-2.886579864025407E-13</v>
      </c>
      <c r="W46" s="247">
        <f>IFERROR(('Sim_MIP_Of_(IxI)'!W46/'MIP(IxI)_TFEVP'!W46-1)*100,0)</f>
        <v>-1.1102230246251565E-14</v>
      </c>
      <c r="X46" s="247">
        <f>IFERROR(('Sim_MIP_Of_(IxI)'!X46/'MIP(IxI)_TFEVP'!X46-1)*100,0)</f>
        <v>3.3306690738754696E-13</v>
      </c>
      <c r="Y46" s="247">
        <f>IFERROR(('Sim_MIP_Of_(IxI)'!Y46/'MIP(IxI)_TFEVP'!Y46-1)*100,0)</f>
        <v>-1.1102230246251565E-13</v>
      </c>
      <c r="Z46" s="247">
        <f>IFERROR(('Sim_MIP_Of_(IxI)'!Z46/'MIP(IxI)_TFEVP'!Z46-1)*100,0)</f>
        <v>-3.8857805861880479E-13</v>
      </c>
      <c r="AA46" s="247">
        <f>IFERROR(('Sim_MIP_Of_(IxI)'!AA46/'MIP(IxI)_TFEVP'!AA46-1)*100,0)</f>
        <v>-1.3322676295501878E-13</v>
      </c>
      <c r="AB46" s="247">
        <f>IFERROR(('Sim_MIP_Of_(IxI)'!AB46/'MIP(IxI)_TFEVP'!AB46-1)*100,0)</f>
        <v>-2.2204460492503131E-13</v>
      </c>
      <c r="AC46" s="247">
        <f>IFERROR(('Sim_MIP_Of_(IxI)'!AC46/'MIP(IxI)_TFEVP'!AC46-1)*100,0)</f>
        <v>-2.1094237467877974E-13</v>
      </c>
      <c r="AD46" s="247">
        <f>IFERROR(('Sim_MIP_Of_(IxI)'!AD46/'MIP(IxI)_TFEVP'!AD46-1)*100,0)</f>
        <v>2.886579864025407E-13</v>
      </c>
      <c r="AE46" s="247">
        <f>IFERROR(('Sim_MIP_Of_(IxI)'!AE46/'MIP(IxI)_TFEVP'!AE46-1)*100,0)</f>
        <v>-2.1094237467877974E-13</v>
      </c>
      <c r="AF46" s="247">
        <f>IFERROR(('Sim_MIP_Of_(IxI)'!AF46/'MIP(IxI)_TFEVP'!AF46-1)*100,0)</f>
        <v>1.5543122344752192E-13</v>
      </c>
      <c r="AG46" s="247">
        <f>IFERROR(('Sim_MIP_Of_(IxI)'!AG46/'MIP(IxI)_TFEVP'!AG46-1)*100,0)</f>
        <v>-6.6613381477509392E-14</v>
      </c>
      <c r="AH46" s="247">
        <f>IFERROR(('Sim_MIP_Of_(IxI)'!AH46/'MIP(IxI)_TFEVP'!AH46-1)*100,0)</f>
        <v>-5.5511151231257827E-14</v>
      </c>
      <c r="AI46" s="247">
        <f>IFERROR(('Sim_MIP_Of_(IxI)'!AI46/'MIP(IxI)_TFEVP'!AI46-1)*100,0)</f>
        <v>-1.1102230246251565E-13</v>
      </c>
      <c r="AJ46" s="247">
        <f>IFERROR(('Sim_MIP_Of_(IxI)'!AJ46/'MIP(IxI)_TFEVP'!AJ46-1)*100,0)</f>
        <v>0</v>
      </c>
      <c r="AK46" s="247">
        <f>IFERROR(('Sim_MIP_Of_(IxI)'!AK46/'MIP(IxI)_TFEVP'!AK46-1)*100,0)</f>
        <v>-9.9920072216264089E-14</v>
      </c>
      <c r="AL46" s="247">
        <f>IFERROR(('Sim_MIP_Of_(IxI)'!AL46/'MIP(IxI)_TFEVP'!AL46-1)*100,0)</f>
        <v>-1.2212453270876722E-13</v>
      </c>
      <c r="AM46" s="247">
        <f>IFERROR(('Sim_MIP_Of_(IxI)'!AM46/'MIP(IxI)_TFEVP'!AM46-1)*100,0)</f>
        <v>1.7763568394002505E-13</v>
      </c>
      <c r="AN46" s="247">
        <f>IFERROR(('Sim_MIP_Of_(IxI)'!AN46/'MIP(IxI)_TFEVP'!AN46-1)*100,0)</f>
        <v>-7.7715611723760958E-14</v>
      </c>
      <c r="AO46" s="247">
        <f>IFERROR(('Sim_MIP_Of_(IxI)'!AO46/'MIP(IxI)_TFEVP'!AO46-1)*100,0)</f>
        <v>-3.7747582837255322E-13</v>
      </c>
      <c r="AP46" s="247">
        <f>IFERROR(('Sim_MIP_Of_(IxI)'!AP46/'MIP(IxI)_TFEVP'!AP46-1)*100,0)</f>
        <v>2.2204460492503131E-13</v>
      </c>
      <c r="AQ46" s="247">
        <f>IFERROR(('Sim_MIP_Of_(IxI)'!AQ46/'MIP(IxI)_TFEVP'!AQ46-1)*100,0)</f>
        <v>-1.1102230246251565E-13</v>
      </c>
      <c r="AR46" s="247">
        <f>IFERROR(('Sim_MIP_Of_(IxI)'!AR46/'MIP(IxI)_TFEVP'!AR46-1)*100,0)</f>
        <v>-7.7715611723760958E-14</v>
      </c>
      <c r="AS46" s="247">
        <f>IFERROR(('Sim_MIP_Of_(IxI)'!AS46/'MIP(IxI)_TFEVP'!AS46-1)*100,0)</f>
        <v>-4.2188474935755949E-13</v>
      </c>
      <c r="AT46" s="247">
        <f>IFERROR(('Sim_MIP_Of_(IxI)'!AT46/'MIP(IxI)_TFEVP'!AT46-1)*100,0)</f>
        <v>-8.8817841970012523E-14</v>
      </c>
      <c r="AU46" s="247">
        <f>IFERROR(('Sim_MIP_Of_(IxI)'!AU46/'MIP(IxI)_TFEVP'!AU46-1)*100,0)</f>
        <v>-1.1102230246251565E-14</v>
      </c>
      <c r="AV46" s="247">
        <f>IFERROR(('Sim_MIP_Of_(IxI)'!AV46/'MIP(IxI)_TFEVP'!AV46-1)*100,0)</f>
        <v>-3.1086244689504383E-13</v>
      </c>
      <c r="AW46" s="247">
        <f>IFERROR(('Sim_MIP_Of_(IxI)'!AW46/'MIP(IxI)_TFEVP'!AW46-1)*100,0)</f>
        <v>-1.6653345369377348E-13</v>
      </c>
      <c r="AX46" s="247">
        <f>IFERROR(('Sim_MIP_Of_(IxI)'!AX46/'MIP(IxI)_TFEVP'!AX46-1)*100,0)</f>
        <v>-3.3306690738754696E-13</v>
      </c>
      <c r="AY46" s="247">
        <f>IFERROR(('Sim_MIP_Of_(IxI)'!AY46/'MIP(IxI)_TFEVP'!AY46-1)*100,0)</f>
        <v>-1.1102230246251565E-13</v>
      </c>
      <c r="AZ46" s="247">
        <f>IFERROR(('Sim_MIP_Of_(IxI)'!AZ46/'MIP(IxI)_TFEVP'!AZ46-1)*100,0)</f>
        <v>-9.9920072216264089E-14</v>
      </c>
      <c r="BA46" s="247">
        <f>IFERROR(('Sim_MIP_Of_(IxI)'!BA46/'MIP(IxI)_TFEVP'!BA46-1)*100,0)</f>
        <v>-1.1102230246251565E-13</v>
      </c>
      <c r="BB46" s="247">
        <f>IFERROR(('Sim_MIP_Of_(IxI)'!BB46/'MIP(IxI)_TFEVP'!BB46-1)*100,0)</f>
        <v>2.4424906541753444E-13</v>
      </c>
      <c r="BC46" s="247">
        <f>IFERROR(('Sim_MIP_Of_(IxI)'!BC46/'MIP(IxI)_TFEVP'!BC46-1)*100,0)</f>
        <v>-5.5511151231257827E-14</v>
      </c>
      <c r="BD46" s="247">
        <f>IFERROR(('Sim_MIP_Of_(IxI)'!BD46/'MIP(IxI)_TFEVP'!BD46-1)*100,0)</f>
        <v>-1.7763568394002505E-13</v>
      </c>
      <c r="BE46" s="247">
        <f>IFERROR(('Sim_MIP_Of_(IxI)'!BE46/'MIP(IxI)_TFEVP'!BE46-1)*100,0)</f>
        <v>1.7763568394002505E-13</v>
      </c>
      <c r="BF46" s="247">
        <f>IFERROR(('Sim_MIP_Of_(IxI)'!BF46/'MIP(IxI)_TFEVP'!BF46-1)*100,0)</f>
        <v>2.2204460492503131E-14</v>
      </c>
      <c r="BG46" s="247">
        <f>IFERROR(('Sim_MIP_Of_(IxI)'!BG46/'MIP(IxI)_TFEVP'!BG46-1)*100,0)</f>
        <v>-5.1070259132757201E-13</v>
      </c>
      <c r="BH46" s="247">
        <f>IFERROR(('Sim_MIP_Of_(IxI)'!BH46/'MIP(IxI)_TFEVP'!BH46-1)*100,0)</f>
        <v>-3.8857805861880479E-13</v>
      </c>
      <c r="BI46" s="247">
        <f>IFERROR(('Sim_MIP_Of_(IxI)'!BI46/'MIP(IxI)_TFEVP'!BI46-1)*100,0)</f>
        <v>1.5543122344752192E-13</v>
      </c>
      <c r="BJ46" s="247">
        <f>IFERROR(('Sim_MIP_Of_(IxI)'!BJ46/'MIP(IxI)_TFEVP'!BJ46-1)*100,0)</f>
        <v>-1.9984014443252818E-13</v>
      </c>
      <c r="BK46" s="247">
        <f>IFERROR(('Sim_MIP_Of_(IxI)'!BK46/'MIP(IxI)_TFEVP'!BK46-1)*100,0)</f>
        <v>-1.6653345369377348E-13</v>
      </c>
      <c r="BL46" s="247">
        <f>IFERROR(('Sim_MIP_Of_(IxI)'!BL46/'MIP(IxI)_TFEVP'!BL46-1)*100,0)</f>
        <v>-1.3322676295501878E-13</v>
      </c>
      <c r="BM46" s="247">
        <f>IFERROR(('Sim_MIP_Of_(IxI)'!BM46/'MIP(IxI)_TFEVP'!BM46-1)*100,0)</f>
        <v>-8.8817841970012523E-14</v>
      </c>
      <c r="BN46" s="247">
        <f>IFERROR(('Sim_MIP_Of_(IxI)'!BN46/'MIP(IxI)_TFEVP'!BN46-1)*100,0)</f>
        <v>-2.4424906541753444E-13</v>
      </c>
      <c r="BO46" s="247">
        <f>IFERROR(('Sim_MIP_Of_(IxI)'!BO46/'MIP(IxI)_TFEVP'!BO46-1)*100,0)</f>
        <v>-5.5511151231257827E-14</v>
      </c>
      <c r="BP46" s="247">
        <f>IFERROR(('Sim_MIP_Of_(IxI)'!BP46/'MIP(IxI)_TFEVP'!BP46-1)*100,0)</f>
        <v>-5.5511151231257827E-14</v>
      </c>
      <c r="BQ46" s="247">
        <f>IFERROR(('Sim_MIP_Of_(IxI)'!BQ46/'MIP(IxI)_TFEVP'!BQ46-1)*100,0)</f>
        <v>-2.55351295663786E-13</v>
      </c>
      <c r="BR46" s="247">
        <f>IFERROR(('Sim_MIP_Of_(IxI)'!BR46/'MIP(IxI)_TFEVP'!BR46-1)*100,0)</f>
        <v>-7.7715611723760958E-14</v>
      </c>
      <c r="BS46" s="247">
        <f>IFERROR(('Sim_MIP_Of_(IxI)'!BS46/'MIP(IxI)_TFEVP'!BS46-1)*100,0)</f>
        <v>-1.3322676295501878E-13</v>
      </c>
      <c r="BT46" s="247">
        <f>IFERROR(('Sim_MIP_Of_(IxI)'!BT46/'MIP(IxI)_TFEVP'!BT46-1)*100,0)</f>
        <v>-1.6653345369377348E-13</v>
      </c>
      <c r="BU46" s="247">
        <f>IFERROR(('Sim_MIP_Of_(IxI)'!BU46/'MIP(IxI)_TFEVP'!BU46-1)*100,0)</f>
        <v>8.8817841970012523E-14</v>
      </c>
      <c r="BV46" s="247">
        <f>IFERROR(('Sim_MIP_Of_(IxI)'!BV46/'MIP(IxI)_TFEVP'!BV46-1)*100,0)</f>
        <v>-8.8817841970012523E-14</v>
      </c>
      <c r="BW46" s="247">
        <f>IFERROR(('Sim_MIP_Of_(IxI)'!BW46/'MIP(IxI)_TFEVP'!BW46-1)*100,0)</f>
        <v>1.5543122344752192E-13</v>
      </c>
      <c r="BX46" s="247">
        <f>IFERROR(('Sim_MIP_Of_(IxI)'!BX46/'MIP(IxI)_TFEVP'!BX46-1)*100,0)</f>
        <v>-3.3306690738754696E-13</v>
      </c>
      <c r="BY46" s="247">
        <f>IFERROR(('Sim_MIP_Of_(IxI)'!BY46/'MIP(IxI)_TFEVP'!BY46-1)*100,0)</f>
        <v>-2.6645352591003757E-13</v>
      </c>
      <c r="BZ46" s="247">
        <f>IFERROR(('Sim_MIP_Of_(IxI)'!BZ46/'MIP(IxI)_TFEVP'!BZ46-1)*100,0)</f>
        <v>-2.3314683517128287E-13</v>
      </c>
      <c r="CA46" s="265">
        <f>IFERROR(('Sim_MIP_Of_(IxI)'!CA46/'MIP(IxI)_TFEVP'!CA46-1)*100,0)</f>
        <v>0</v>
      </c>
      <c r="CB46" s="256">
        <f>IFERROR(('Sim_MIP_Of_(IxI)'!CB46/'MIP(IxI)_TFEVP'!CB46-1)*100,0)</f>
        <v>-6.6613381477509392E-14</v>
      </c>
      <c r="CC46" s="246">
        <f>IFERROR(('Sim_MIP_Of_(IxI)'!CC46/'MIP(IxI)_TFEVP'!CC46-1)*100,0)</f>
        <v>2.2204460492503131E-14</v>
      </c>
      <c r="CD46" s="247">
        <f>IFERROR(('Sim_MIP_Of_(IxI)'!CD46/'MIP(IxI)_TFEVP'!CD46-1)*100,0)</f>
        <v>0</v>
      </c>
      <c r="CE46" s="247">
        <f>IFERROR(('Sim_MIP_Of_(IxI)'!CE46/'MIP(IxI)_TFEVP'!CE46-1)*100,0)</f>
        <v>0</v>
      </c>
      <c r="CF46" s="247">
        <f>IFERROR(('Sim_MIP_Of_(IxI)'!CF46/'MIP(IxI)_TFEVP'!CF46-1)*100,0)</f>
        <v>-1.1102230246251565E-13</v>
      </c>
      <c r="CG46" s="247">
        <f>IFERROR(('Sim_MIP_Of_(IxI)'!CG46/'MIP(IxI)_TFEVP'!CG46-1)*100,0)</f>
        <v>2.2204460492503131E-13</v>
      </c>
      <c r="CH46" s="248">
        <f>IFERROR(('Sim_MIP_Of_(IxI)'!CH46/'MIP(IxI)_TFEVP'!CH46-1)*100,0)</f>
        <v>-2.2204460492503131E-13</v>
      </c>
      <c r="CI46" s="279">
        <f>IFERROR(('Sim_MIP_Of_(IxI)'!CI46/'MIP(IxI)_TFEVP'!CI46-1)*100,0)</f>
        <v>-2.3314683517128287E-13</v>
      </c>
    </row>
    <row r="47" spans="1:87" ht="19.5" x14ac:dyDescent="0.25">
      <c r="A47" s="30"/>
      <c r="B47" s="42" t="s">
        <v>38</v>
      </c>
      <c r="C47" s="43" t="s">
        <v>149</v>
      </c>
      <c r="D47" s="246">
        <f>IFERROR(('Sim_MIP_Of_(IxI)'!D47/'MIP(IxI)_TFEVP'!D47-1)*100,0)</f>
        <v>-1.1102230246251565E-13</v>
      </c>
      <c r="E47" s="247">
        <f>IFERROR(('Sim_MIP_Of_(IxI)'!E47/'MIP(IxI)_TFEVP'!E47-1)*100,0)</f>
        <v>2.2204460492503131E-13</v>
      </c>
      <c r="F47" s="247">
        <f>IFERROR(('Sim_MIP_Of_(IxI)'!F47/'MIP(IxI)_TFEVP'!F47-1)*100,0)</f>
        <v>2.886579864025407E-13</v>
      </c>
      <c r="G47" s="247">
        <f>IFERROR(('Sim_MIP_Of_(IxI)'!G47/'MIP(IxI)_TFEVP'!G47-1)*100,0)</f>
        <v>2.2204460492503131E-13</v>
      </c>
      <c r="H47" s="247">
        <f>IFERROR(('Sim_MIP_Of_(IxI)'!H47/'MIP(IxI)_TFEVP'!H47-1)*100,0)</f>
        <v>3.3306690738754696E-13</v>
      </c>
      <c r="I47" s="247">
        <f>IFERROR(('Sim_MIP_Of_(IxI)'!I47/'MIP(IxI)_TFEVP'!I47-1)*100,0)</f>
        <v>8.8817841970012523E-14</v>
      </c>
      <c r="J47" s="247">
        <f>IFERROR(('Sim_MIP_Of_(IxI)'!J47/'MIP(IxI)_TFEVP'!J47-1)*100,0)</f>
        <v>-3.3306690738754696E-14</v>
      </c>
      <c r="K47" s="247">
        <f>IFERROR(('Sim_MIP_Of_(IxI)'!K47/'MIP(IxI)_TFEVP'!K47-1)*100,0)</f>
        <v>1.7763568394002505E-13</v>
      </c>
      <c r="L47" s="247">
        <f>IFERROR(('Sim_MIP_Of_(IxI)'!L47/'MIP(IxI)_TFEVP'!L47-1)*100,0)</f>
        <v>8.8817841970012523E-14</v>
      </c>
      <c r="M47" s="247">
        <f>IFERROR(('Sim_MIP_Of_(IxI)'!M47/'MIP(IxI)_TFEVP'!M47-1)*100,0)</f>
        <v>6.6613381477509392E-14</v>
      </c>
      <c r="N47" s="247">
        <f>IFERROR(('Sim_MIP_Of_(IxI)'!N47/'MIP(IxI)_TFEVP'!N47-1)*100,0)</f>
        <v>-2.2204460492503131E-14</v>
      </c>
      <c r="O47" s="247">
        <f>IFERROR(('Sim_MIP_Of_(IxI)'!O47/'MIP(IxI)_TFEVP'!O47-1)*100,0)</f>
        <v>2.886579864025407E-13</v>
      </c>
      <c r="P47" s="247">
        <f>IFERROR(('Sim_MIP_Of_(IxI)'!P47/'MIP(IxI)_TFEVP'!P47-1)*100,0)</f>
        <v>-2.886579864025407E-13</v>
      </c>
      <c r="Q47" s="247">
        <f>IFERROR(('Sim_MIP_Of_(IxI)'!Q47/'MIP(IxI)_TFEVP'!Q47-1)*100,0)</f>
        <v>1.3322676295501878E-13</v>
      </c>
      <c r="R47" s="247">
        <f>IFERROR(('Sim_MIP_Of_(IxI)'!R47/'MIP(IxI)_TFEVP'!R47-1)*100,0)</f>
        <v>-1.1102230246251565E-14</v>
      </c>
      <c r="S47" s="247">
        <f>IFERROR(('Sim_MIP_Of_(IxI)'!S47/'MIP(IxI)_TFEVP'!S47-1)*100,0)</f>
        <v>-6.6613381477509392E-14</v>
      </c>
      <c r="T47" s="247">
        <f>IFERROR(('Sim_MIP_Of_(IxI)'!T47/'MIP(IxI)_TFEVP'!T47-1)*100,0)</f>
        <v>-1.2212453270876722E-13</v>
      </c>
      <c r="U47" s="247">
        <f>IFERROR(('Sim_MIP_Of_(IxI)'!U47/'MIP(IxI)_TFEVP'!U47-1)*100,0)</f>
        <v>2.2204460492503131E-13</v>
      </c>
      <c r="V47" s="247">
        <f>IFERROR(('Sim_MIP_Of_(IxI)'!V47/'MIP(IxI)_TFEVP'!V47-1)*100,0)</f>
        <v>-9.9920072216264089E-14</v>
      </c>
      <c r="W47" s="247">
        <f>IFERROR(('Sim_MIP_Of_(IxI)'!W47/'MIP(IxI)_TFEVP'!W47-1)*100,0)</f>
        <v>-1.4432899320127035E-13</v>
      </c>
      <c r="X47" s="247">
        <f>IFERROR(('Sim_MIP_Of_(IxI)'!X47/'MIP(IxI)_TFEVP'!X47-1)*100,0)</f>
        <v>3.5527136788005009E-13</v>
      </c>
      <c r="Y47" s="247">
        <f>IFERROR(('Sim_MIP_Of_(IxI)'!Y47/'MIP(IxI)_TFEVP'!Y47-1)*100,0)</f>
        <v>1.3322676295501878E-13</v>
      </c>
      <c r="Z47" s="247">
        <f>IFERROR(('Sim_MIP_Of_(IxI)'!Z47/'MIP(IxI)_TFEVP'!Z47-1)*100,0)</f>
        <v>8.8817841970012523E-14</v>
      </c>
      <c r="AA47" s="247">
        <f>IFERROR(('Sim_MIP_Of_(IxI)'!AA47/'MIP(IxI)_TFEVP'!AA47-1)*100,0)</f>
        <v>6.6613381477509392E-14</v>
      </c>
      <c r="AB47" s="247">
        <f>IFERROR(('Sim_MIP_Of_(IxI)'!AB47/'MIP(IxI)_TFEVP'!AB47-1)*100,0)</f>
        <v>1.1102230246251565E-13</v>
      </c>
      <c r="AC47" s="247">
        <f>IFERROR(('Sim_MIP_Of_(IxI)'!AC47/'MIP(IxI)_TFEVP'!AC47-1)*100,0)</f>
        <v>-1.8873791418627661E-13</v>
      </c>
      <c r="AD47" s="247">
        <f>IFERROR(('Sim_MIP_Of_(IxI)'!AD47/'MIP(IxI)_TFEVP'!AD47-1)*100,0)</f>
        <v>-4.4408920985006262E-14</v>
      </c>
      <c r="AE47" s="247">
        <f>IFERROR(('Sim_MIP_Of_(IxI)'!AE47/'MIP(IxI)_TFEVP'!AE47-1)*100,0)</f>
        <v>-2.7755575615628914E-13</v>
      </c>
      <c r="AF47" s="247">
        <f>IFERROR(('Sim_MIP_Of_(IxI)'!AF47/'MIP(IxI)_TFEVP'!AF47-1)*100,0)</f>
        <v>1.5543122344752192E-13</v>
      </c>
      <c r="AG47" s="247">
        <f>IFERROR(('Sim_MIP_Of_(IxI)'!AG47/'MIP(IxI)_TFEVP'!AG47-1)*100,0)</f>
        <v>1.9984014443252818E-13</v>
      </c>
      <c r="AH47" s="247">
        <f>IFERROR(('Sim_MIP_Of_(IxI)'!AH47/'MIP(IxI)_TFEVP'!AH47-1)*100,0)</f>
        <v>-4.4408920985006262E-14</v>
      </c>
      <c r="AI47" s="247">
        <f>IFERROR(('Sim_MIP_Of_(IxI)'!AI47/'MIP(IxI)_TFEVP'!AI47-1)*100,0)</f>
        <v>2.886579864025407E-13</v>
      </c>
      <c r="AJ47" s="247">
        <f>IFERROR(('Sim_MIP_Of_(IxI)'!AJ47/'MIP(IxI)_TFEVP'!AJ47-1)*100,0)</f>
        <v>0</v>
      </c>
      <c r="AK47" s="247">
        <f>IFERROR(('Sim_MIP_Of_(IxI)'!AK47/'MIP(IxI)_TFEVP'!AK47-1)*100,0)</f>
        <v>4.4408920985006262E-14</v>
      </c>
      <c r="AL47" s="247">
        <f>IFERROR(('Sim_MIP_Of_(IxI)'!AL47/'MIP(IxI)_TFEVP'!AL47-1)*100,0)</f>
        <v>3.1086244689504383E-13</v>
      </c>
      <c r="AM47" s="247">
        <f>IFERROR(('Sim_MIP_Of_(IxI)'!AM47/'MIP(IxI)_TFEVP'!AM47-1)*100,0)</f>
        <v>-4.4408920985006262E-14</v>
      </c>
      <c r="AN47" s="247">
        <f>IFERROR(('Sim_MIP_Of_(IxI)'!AN47/'MIP(IxI)_TFEVP'!AN47-1)*100,0)</f>
        <v>-3.3306690738754696E-14</v>
      </c>
      <c r="AO47" s="247">
        <f>IFERROR(('Sim_MIP_Of_(IxI)'!AO47/'MIP(IxI)_TFEVP'!AO47-1)*100,0)</f>
        <v>-1.6653345369377348E-13</v>
      </c>
      <c r="AP47" s="247">
        <f>IFERROR(('Sim_MIP_Of_(IxI)'!AP47/'MIP(IxI)_TFEVP'!AP47-1)*100,0)</f>
        <v>2.2204460492503131E-14</v>
      </c>
      <c r="AQ47" s="247">
        <f>IFERROR(('Sim_MIP_Of_(IxI)'!AQ47/'MIP(IxI)_TFEVP'!AQ47-1)*100,0)</f>
        <v>-2.2204460492503131E-14</v>
      </c>
      <c r="AR47" s="247">
        <f>IFERROR(('Sim_MIP_Of_(IxI)'!AR47/'MIP(IxI)_TFEVP'!AR47-1)*100,0)</f>
        <v>4.4408920985006262E-14</v>
      </c>
      <c r="AS47" s="247">
        <f>IFERROR(('Sim_MIP_Of_(IxI)'!AS47/'MIP(IxI)_TFEVP'!AS47-1)*100,0)</f>
        <v>-9.9920072216264089E-14</v>
      </c>
      <c r="AT47" s="247">
        <f>IFERROR(('Sim_MIP_Of_(IxI)'!AT47/'MIP(IxI)_TFEVP'!AT47-1)*100,0)</f>
        <v>-1.1102230246251565E-14</v>
      </c>
      <c r="AU47" s="247">
        <f>IFERROR(('Sim_MIP_Of_(IxI)'!AU47/'MIP(IxI)_TFEVP'!AU47-1)*100,0)</f>
        <v>8.8817841970012523E-14</v>
      </c>
      <c r="AV47" s="247">
        <f>IFERROR(('Sim_MIP_Of_(IxI)'!AV47/'MIP(IxI)_TFEVP'!AV47-1)*100,0)</f>
        <v>0</v>
      </c>
      <c r="AW47" s="247">
        <f>IFERROR(('Sim_MIP_Of_(IxI)'!AW47/'MIP(IxI)_TFEVP'!AW47-1)*100,0)</f>
        <v>2.2204460492503131E-14</v>
      </c>
      <c r="AX47" s="247">
        <f>IFERROR(('Sim_MIP_Of_(IxI)'!AX47/'MIP(IxI)_TFEVP'!AX47-1)*100,0)</f>
        <v>-5.5511151231257827E-14</v>
      </c>
      <c r="AY47" s="247">
        <f>IFERROR(('Sim_MIP_Of_(IxI)'!AY47/'MIP(IxI)_TFEVP'!AY47-1)*100,0)</f>
        <v>4.4408920985006262E-14</v>
      </c>
      <c r="AZ47" s="247">
        <f>IFERROR(('Sim_MIP_Of_(IxI)'!AZ47/'MIP(IxI)_TFEVP'!AZ47-1)*100,0)</f>
        <v>1.5543122344752192E-13</v>
      </c>
      <c r="BA47" s="247">
        <f>IFERROR(('Sim_MIP_Of_(IxI)'!BA47/'MIP(IxI)_TFEVP'!BA47-1)*100,0)</f>
        <v>1.7763568394002505E-13</v>
      </c>
      <c r="BB47" s="247">
        <f>IFERROR(('Sim_MIP_Of_(IxI)'!BB47/'MIP(IxI)_TFEVP'!BB47-1)*100,0)</f>
        <v>-1.6653345369377348E-13</v>
      </c>
      <c r="BC47" s="247">
        <f>IFERROR(('Sim_MIP_Of_(IxI)'!BC47/'MIP(IxI)_TFEVP'!BC47-1)*100,0)</f>
        <v>-7.7715611723760958E-14</v>
      </c>
      <c r="BD47" s="247">
        <f>IFERROR(('Sim_MIP_Of_(IxI)'!BD47/'MIP(IxI)_TFEVP'!BD47-1)*100,0)</f>
        <v>2.2204460492503131E-13</v>
      </c>
      <c r="BE47" s="247">
        <f>IFERROR(('Sim_MIP_Of_(IxI)'!BE47/'MIP(IxI)_TFEVP'!BE47-1)*100,0)</f>
        <v>-1.7763568394002505E-13</v>
      </c>
      <c r="BF47" s="247">
        <f>IFERROR(('Sim_MIP_Of_(IxI)'!BF47/'MIP(IxI)_TFEVP'!BF47-1)*100,0)</f>
        <v>2.4424906541753444E-13</v>
      </c>
      <c r="BG47" s="247">
        <f>IFERROR(('Sim_MIP_Of_(IxI)'!BG47/'MIP(IxI)_TFEVP'!BG47-1)*100,0)</f>
        <v>-3.3306690738754696E-14</v>
      </c>
      <c r="BH47" s="247">
        <f>IFERROR(('Sim_MIP_Of_(IxI)'!BH47/'MIP(IxI)_TFEVP'!BH47-1)*100,0)</f>
        <v>-6.6613381477509392E-14</v>
      </c>
      <c r="BI47" s="247">
        <f>IFERROR(('Sim_MIP_Of_(IxI)'!BI47/'MIP(IxI)_TFEVP'!BI47-1)*100,0)</f>
        <v>-2.3314683517128287E-13</v>
      </c>
      <c r="BJ47" s="247">
        <f>IFERROR(('Sim_MIP_Of_(IxI)'!BJ47/'MIP(IxI)_TFEVP'!BJ47-1)*100,0)</f>
        <v>2.6645352591003757E-13</v>
      </c>
      <c r="BK47" s="247">
        <f>IFERROR(('Sim_MIP_Of_(IxI)'!BK47/'MIP(IxI)_TFEVP'!BK47-1)*100,0)</f>
        <v>-4.4408920985006262E-14</v>
      </c>
      <c r="BL47" s="247">
        <f>IFERROR(('Sim_MIP_Of_(IxI)'!BL47/'MIP(IxI)_TFEVP'!BL47-1)*100,0)</f>
        <v>2.6645352591003757E-13</v>
      </c>
      <c r="BM47" s="247">
        <f>IFERROR(('Sim_MIP_Of_(IxI)'!BM47/'MIP(IxI)_TFEVP'!BM47-1)*100,0)</f>
        <v>-6.6613381477509392E-14</v>
      </c>
      <c r="BN47" s="247">
        <f>IFERROR(('Sim_MIP_Of_(IxI)'!BN47/'MIP(IxI)_TFEVP'!BN47-1)*100,0)</f>
        <v>6.6613381477509392E-14</v>
      </c>
      <c r="BO47" s="247">
        <f>IFERROR(('Sim_MIP_Of_(IxI)'!BO47/'MIP(IxI)_TFEVP'!BO47-1)*100,0)</f>
        <v>2.4424906541753444E-13</v>
      </c>
      <c r="BP47" s="247">
        <f>IFERROR(('Sim_MIP_Of_(IxI)'!BP47/'MIP(IxI)_TFEVP'!BP47-1)*100,0)</f>
        <v>2.6645352591003757E-13</v>
      </c>
      <c r="BQ47" s="247">
        <f>IFERROR(('Sim_MIP_Of_(IxI)'!BQ47/'MIP(IxI)_TFEVP'!BQ47-1)*100,0)</f>
        <v>1.5543122344752192E-13</v>
      </c>
      <c r="BR47" s="247">
        <f>IFERROR(('Sim_MIP_Of_(IxI)'!BR47/'MIP(IxI)_TFEVP'!BR47-1)*100,0)</f>
        <v>2.6645352591003757E-13</v>
      </c>
      <c r="BS47" s="247">
        <f>IFERROR(('Sim_MIP_Of_(IxI)'!BS47/'MIP(IxI)_TFEVP'!BS47-1)*100,0)</f>
        <v>-8.8817841970012523E-14</v>
      </c>
      <c r="BT47" s="247">
        <f>IFERROR(('Sim_MIP_Of_(IxI)'!BT47/'MIP(IxI)_TFEVP'!BT47-1)*100,0)</f>
        <v>1.9984014443252818E-13</v>
      </c>
      <c r="BU47" s="247">
        <f>IFERROR(('Sim_MIP_Of_(IxI)'!BU47/'MIP(IxI)_TFEVP'!BU47-1)*100,0)</f>
        <v>2.2204460492503131E-14</v>
      </c>
      <c r="BV47" s="247">
        <f>IFERROR(('Sim_MIP_Of_(IxI)'!BV47/'MIP(IxI)_TFEVP'!BV47-1)*100,0)</f>
        <v>1.5543122344752192E-13</v>
      </c>
      <c r="BW47" s="247">
        <f>IFERROR(('Sim_MIP_Of_(IxI)'!BW47/'MIP(IxI)_TFEVP'!BW47-1)*100,0)</f>
        <v>2.4424906541753444E-13</v>
      </c>
      <c r="BX47" s="247">
        <f>IFERROR(('Sim_MIP_Of_(IxI)'!BX47/'MIP(IxI)_TFEVP'!BX47-1)*100,0)</f>
        <v>2.886579864025407E-13</v>
      </c>
      <c r="BY47" s="247">
        <f>IFERROR(('Sim_MIP_Of_(IxI)'!BY47/'MIP(IxI)_TFEVP'!BY47-1)*100,0)</f>
        <v>6.6613381477509392E-14</v>
      </c>
      <c r="BZ47" s="247">
        <f>IFERROR(('Sim_MIP_Of_(IxI)'!BZ47/'MIP(IxI)_TFEVP'!BZ47-1)*100,0)</f>
        <v>1.3322676295501878E-13</v>
      </c>
      <c r="CA47" s="265">
        <f>IFERROR(('Sim_MIP_Of_(IxI)'!CA47/'MIP(IxI)_TFEVP'!CA47-1)*100,0)</f>
        <v>0</v>
      </c>
      <c r="CB47" s="256">
        <f>IFERROR(('Sim_MIP_Of_(IxI)'!CB47/'MIP(IxI)_TFEVP'!CB47-1)*100,0)</f>
        <v>2.2204460492503131E-13</v>
      </c>
      <c r="CC47" s="246">
        <f>IFERROR(('Sim_MIP_Of_(IxI)'!CC47/'MIP(IxI)_TFEVP'!CC47-1)*100,0)</f>
        <v>1.9984014443252818E-13</v>
      </c>
      <c r="CD47" s="247">
        <f>IFERROR(('Sim_MIP_Of_(IxI)'!CD47/'MIP(IxI)_TFEVP'!CD47-1)*100,0)</f>
        <v>0</v>
      </c>
      <c r="CE47" s="247">
        <f>IFERROR(('Sim_MIP_Of_(IxI)'!CE47/'MIP(IxI)_TFEVP'!CE47-1)*100,0)</f>
        <v>0</v>
      </c>
      <c r="CF47" s="247">
        <f>IFERROR(('Sim_MIP_Of_(IxI)'!CF47/'MIP(IxI)_TFEVP'!CF47-1)*100,0)</f>
        <v>0</v>
      </c>
      <c r="CG47" s="247">
        <f>IFERROR(('Sim_MIP_Of_(IxI)'!CG47/'MIP(IxI)_TFEVP'!CG47-1)*100,0)</f>
        <v>1.7763568394002505E-13</v>
      </c>
      <c r="CH47" s="248">
        <f>IFERROR(('Sim_MIP_Of_(IxI)'!CH47/'MIP(IxI)_TFEVP'!CH47-1)*100,0)</f>
        <v>-1.6653345369377348E-13</v>
      </c>
      <c r="CI47" s="279">
        <f>IFERROR(('Sim_MIP_Of_(IxI)'!CI47/'MIP(IxI)_TFEVP'!CI47-1)*100,0)</f>
        <v>1.1102230246251565E-13</v>
      </c>
    </row>
    <row r="48" spans="1:87" ht="19.5" x14ac:dyDescent="0.25">
      <c r="A48" s="30"/>
      <c r="B48" s="42" t="s">
        <v>39</v>
      </c>
      <c r="C48" s="43" t="s">
        <v>150</v>
      </c>
      <c r="D48" s="246">
        <f>IFERROR(('Sim_MIP_Of_(IxI)'!D48/'MIP(IxI)_TFEVP'!D48-1)*100,0)</f>
        <v>-3.4416913763379853E-13</v>
      </c>
      <c r="E48" s="247">
        <f>IFERROR(('Sim_MIP_Of_(IxI)'!E48/'MIP(IxI)_TFEVP'!E48-1)*100,0)</f>
        <v>-4.2188474935755949E-13</v>
      </c>
      <c r="F48" s="247">
        <f>IFERROR(('Sim_MIP_Of_(IxI)'!F48/'MIP(IxI)_TFEVP'!F48-1)*100,0)</f>
        <v>-1.3322676295501878E-13</v>
      </c>
      <c r="G48" s="247">
        <f>IFERROR(('Sim_MIP_Of_(IxI)'!G48/'MIP(IxI)_TFEVP'!G48-1)*100,0)</f>
        <v>-2.4424906541753444E-13</v>
      </c>
      <c r="H48" s="247">
        <f>IFERROR(('Sim_MIP_Of_(IxI)'!H48/'MIP(IxI)_TFEVP'!H48-1)*100,0)</f>
        <v>-4.8849813083506888E-13</v>
      </c>
      <c r="I48" s="247">
        <f>IFERROR(('Sim_MIP_Of_(IxI)'!I48/'MIP(IxI)_TFEVP'!I48-1)*100,0)</f>
        <v>-3.5527136788005009E-13</v>
      </c>
      <c r="J48" s="247">
        <f>IFERROR(('Sim_MIP_Of_(IxI)'!J48/'MIP(IxI)_TFEVP'!J48-1)*100,0)</f>
        <v>-3.1086244689504383E-13</v>
      </c>
      <c r="K48" s="247">
        <f>IFERROR(('Sim_MIP_Of_(IxI)'!K48/'MIP(IxI)_TFEVP'!K48-1)*100,0)</f>
        <v>-5.5511151231257827E-13</v>
      </c>
      <c r="L48" s="247">
        <f>IFERROR(('Sim_MIP_Of_(IxI)'!L48/'MIP(IxI)_TFEVP'!L48-1)*100,0)</f>
        <v>-1.4432899320127035E-13</v>
      </c>
      <c r="M48" s="247">
        <f>IFERROR(('Sim_MIP_Of_(IxI)'!M48/'MIP(IxI)_TFEVP'!M48-1)*100,0)</f>
        <v>-6.106226635438361E-13</v>
      </c>
      <c r="N48" s="247">
        <f>IFERROR(('Sim_MIP_Of_(IxI)'!N48/'MIP(IxI)_TFEVP'!N48-1)*100,0)</f>
        <v>-5.5511151231257827E-14</v>
      </c>
      <c r="O48" s="247">
        <f>IFERROR(('Sim_MIP_Of_(IxI)'!O48/'MIP(IxI)_TFEVP'!O48-1)*100,0)</f>
        <v>-3.6637359812630166E-13</v>
      </c>
      <c r="P48" s="247">
        <f>IFERROR(('Sim_MIP_Of_(IxI)'!P48/'MIP(IxI)_TFEVP'!P48-1)*100,0)</f>
        <v>0</v>
      </c>
      <c r="Q48" s="247">
        <f>IFERROR(('Sim_MIP_Of_(IxI)'!Q48/'MIP(IxI)_TFEVP'!Q48-1)*100,0)</f>
        <v>-9.9920072216264089E-14</v>
      </c>
      <c r="R48" s="247">
        <f>IFERROR(('Sim_MIP_Of_(IxI)'!R48/'MIP(IxI)_TFEVP'!R48-1)*100,0)</f>
        <v>6.6613381477509392E-14</v>
      </c>
      <c r="S48" s="247">
        <f>IFERROR(('Sim_MIP_Of_(IxI)'!S48/'MIP(IxI)_TFEVP'!S48-1)*100,0)</f>
        <v>-2.2204460492503131E-13</v>
      </c>
      <c r="T48" s="247">
        <f>IFERROR(('Sim_MIP_Of_(IxI)'!T48/'MIP(IxI)_TFEVP'!T48-1)*100,0)</f>
        <v>-3.8857805861880479E-13</v>
      </c>
      <c r="U48" s="247">
        <f>IFERROR(('Sim_MIP_Of_(IxI)'!U48/'MIP(IxI)_TFEVP'!U48-1)*100,0)</f>
        <v>-2.7755575615628914E-13</v>
      </c>
      <c r="V48" s="247">
        <f>IFERROR(('Sim_MIP_Of_(IxI)'!V48/'MIP(IxI)_TFEVP'!V48-1)*100,0)</f>
        <v>-1.7763568394002505E-13</v>
      </c>
      <c r="W48" s="247">
        <f>IFERROR(('Sim_MIP_Of_(IxI)'!W48/'MIP(IxI)_TFEVP'!W48-1)*100,0)</f>
        <v>-3.8857805861880479E-13</v>
      </c>
      <c r="X48" s="247">
        <f>IFERROR(('Sim_MIP_Of_(IxI)'!X48/'MIP(IxI)_TFEVP'!X48-1)*100,0)</f>
        <v>-2.6645352591003757E-13</v>
      </c>
      <c r="Y48" s="247">
        <f>IFERROR(('Sim_MIP_Of_(IxI)'!Y48/'MIP(IxI)_TFEVP'!Y48-1)*100,0)</f>
        <v>-1.6653345369377348E-13</v>
      </c>
      <c r="Z48" s="247">
        <f>IFERROR(('Sim_MIP_Of_(IxI)'!Z48/'MIP(IxI)_TFEVP'!Z48-1)*100,0)</f>
        <v>-1.7763568394002505E-13</v>
      </c>
      <c r="AA48" s="247">
        <f>IFERROR(('Sim_MIP_Of_(IxI)'!AA48/'MIP(IxI)_TFEVP'!AA48-1)*100,0)</f>
        <v>-7.2164496600635175E-13</v>
      </c>
      <c r="AB48" s="247">
        <f>IFERROR(('Sim_MIP_Of_(IxI)'!AB48/'MIP(IxI)_TFEVP'!AB48-1)*100,0)</f>
        <v>-2.55351295663786E-13</v>
      </c>
      <c r="AC48" s="247">
        <f>IFERROR(('Sim_MIP_Of_(IxI)'!AC48/'MIP(IxI)_TFEVP'!AC48-1)*100,0)</f>
        <v>-2.3314683517128287E-13</v>
      </c>
      <c r="AD48" s="247">
        <f>IFERROR(('Sim_MIP_Of_(IxI)'!AD48/'MIP(IxI)_TFEVP'!AD48-1)*100,0)</f>
        <v>-2.2204460492503131E-13</v>
      </c>
      <c r="AE48" s="247">
        <f>IFERROR(('Sim_MIP_Of_(IxI)'!AE48/'MIP(IxI)_TFEVP'!AE48-1)*100,0)</f>
        <v>-4.8849813083506888E-13</v>
      </c>
      <c r="AF48" s="247">
        <f>IFERROR(('Sim_MIP_Of_(IxI)'!AF48/'MIP(IxI)_TFEVP'!AF48-1)*100,0)</f>
        <v>-1.1102230246251565E-13</v>
      </c>
      <c r="AG48" s="247">
        <f>IFERROR(('Sim_MIP_Of_(IxI)'!AG48/'MIP(IxI)_TFEVP'!AG48-1)*100,0)</f>
        <v>-3.1086244689504383E-13</v>
      </c>
      <c r="AH48" s="247">
        <f>IFERROR(('Sim_MIP_Of_(IxI)'!AH48/'MIP(IxI)_TFEVP'!AH48-1)*100,0)</f>
        <v>-2.2204460492503131E-13</v>
      </c>
      <c r="AI48" s="247">
        <f>IFERROR(('Sim_MIP_Of_(IxI)'!AI48/'MIP(IxI)_TFEVP'!AI48-1)*100,0)</f>
        <v>-2.4424906541753444E-13</v>
      </c>
      <c r="AJ48" s="247">
        <f>IFERROR(('Sim_MIP_Of_(IxI)'!AJ48/'MIP(IxI)_TFEVP'!AJ48-1)*100,0)</f>
        <v>0</v>
      </c>
      <c r="AK48" s="247">
        <f>IFERROR(('Sim_MIP_Of_(IxI)'!AK48/'MIP(IxI)_TFEVP'!AK48-1)*100,0)</f>
        <v>2.2204460492503131E-14</v>
      </c>
      <c r="AL48" s="247">
        <f>IFERROR(('Sim_MIP_Of_(IxI)'!AL48/'MIP(IxI)_TFEVP'!AL48-1)*100,0)</f>
        <v>-2.55351295663786E-13</v>
      </c>
      <c r="AM48" s="247">
        <f>IFERROR(('Sim_MIP_Of_(IxI)'!AM48/'MIP(IxI)_TFEVP'!AM48-1)*100,0)</f>
        <v>1.5543122344752192E-13</v>
      </c>
      <c r="AN48" s="247">
        <f>IFERROR(('Sim_MIP_Of_(IxI)'!AN48/'MIP(IxI)_TFEVP'!AN48-1)*100,0)</f>
        <v>-3.7747582837255322E-13</v>
      </c>
      <c r="AO48" s="247">
        <f>IFERROR(('Sim_MIP_Of_(IxI)'!AO48/'MIP(IxI)_TFEVP'!AO48-1)*100,0)</f>
        <v>-1.9984014443252818E-13</v>
      </c>
      <c r="AP48" s="247">
        <f>IFERROR(('Sim_MIP_Of_(IxI)'!AP48/'MIP(IxI)_TFEVP'!AP48-1)*100,0)</f>
        <v>-3.7747582837255322E-13</v>
      </c>
      <c r="AQ48" s="247">
        <f>IFERROR(('Sim_MIP_Of_(IxI)'!AQ48/'MIP(IxI)_TFEVP'!AQ48-1)*100,0)</f>
        <v>-6.8833827526759706E-13</v>
      </c>
      <c r="AR48" s="247">
        <f>IFERROR(('Sim_MIP_Of_(IxI)'!AR48/'MIP(IxI)_TFEVP'!AR48-1)*100,0)</f>
        <v>-3.8857805861880479E-13</v>
      </c>
      <c r="AS48" s="247">
        <f>IFERROR(('Sim_MIP_Of_(IxI)'!AS48/'MIP(IxI)_TFEVP'!AS48-1)*100,0)</f>
        <v>-2.2204460492503131E-13</v>
      </c>
      <c r="AT48" s="247">
        <f>IFERROR(('Sim_MIP_Of_(IxI)'!AT48/'MIP(IxI)_TFEVP'!AT48-1)*100,0)</f>
        <v>-4.1078251911130792E-13</v>
      </c>
      <c r="AU48" s="247">
        <f>IFERROR(('Sim_MIP_Of_(IxI)'!AU48/'MIP(IxI)_TFEVP'!AU48-1)*100,0)</f>
        <v>-3.6637359812630166E-13</v>
      </c>
      <c r="AV48" s="247">
        <f>IFERROR(('Sim_MIP_Of_(IxI)'!AV48/'MIP(IxI)_TFEVP'!AV48-1)*100,0)</f>
        <v>-7.1054273576010019E-13</v>
      </c>
      <c r="AW48" s="247">
        <f>IFERROR(('Sim_MIP_Of_(IxI)'!AW48/'MIP(IxI)_TFEVP'!AW48-1)*100,0)</f>
        <v>-2.7755575615628914E-13</v>
      </c>
      <c r="AX48" s="247">
        <f>IFERROR(('Sim_MIP_Of_(IxI)'!AX48/'MIP(IxI)_TFEVP'!AX48-1)*100,0)</f>
        <v>-2.1094237467877974E-13</v>
      </c>
      <c r="AY48" s="247">
        <f>IFERROR(('Sim_MIP_Of_(IxI)'!AY48/'MIP(IxI)_TFEVP'!AY48-1)*100,0)</f>
        <v>-3.6637359812630166E-13</v>
      </c>
      <c r="AZ48" s="247">
        <f>IFERROR(('Sim_MIP_Of_(IxI)'!AZ48/'MIP(IxI)_TFEVP'!AZ48-1)*100,0)</f>
        <v>-3.6637359812630166E-13</v>
      </c>
      <c r="BA48" s="247">
        <f>IFERROR(('Sim_MIP_Of_(IxI)'!BA48/'MIP(IxI)_TFEVP'!BA48-1)*100,0)</f>
        <v>-1.6653345369377348E-13</v>
      </c>
      <c r="BB48" s="247">
        <f>IFERROR(('Sim_MIP_Of_(IxI)'!BB48/'MIP(IxI)_TFEVP'!BB48-1)*100,0)</f>
        <v>-1.8873791418627661E-13</v>
      </c>
      <c r="BC48" s="247">
        <f>IFERROR(('Sim_MIP_Of_(IxI)'!BC48/'MIP(IxI)_TFEVP'!BC48-1)*100,0)</f>
        <v>-4.9960036108132044E-13</v>
      </c>
      <c r="BD48" s="247">
        <f>IFERROR(('Sim_MIP_Of_(IxI)'!BD48/'MIP(IxI)_TFEVP'!BD48-1)*100,0)</f>
        <v>-4.8849813083506888E-13</v>
      </c>
      <c r="BE48" s="247">
        <f>IFERROR(('Sim_MIP_Of_(IxI)'!BE48/'MIP(IxI)_TFEVP'!BE48-1)*100,0)</f>
        <v>8.8817841970012523E-14</v>
      </c>
      <c r="BF48" s="247">
        <f>IFERROR(('Sim_MIP_Of_(IxI)'!BF48/'MIP(IxI)_TFEVP'!BF48-1)*100,0)</f>
        <v>8.8817841970012523E-14</v>
      </c>
      <c r="BG48" s="247">
        <f>IFERROR(('Sim_MIP_Of_(IxI)'!BG48/'MIP(IxI)_TFEVP'!BG48-1)*100,0)</f>
        <v>-1.4432899320127035E-13</v>
      </c>
      <c r="BH48" s="247">
        <f>IFERROR(('Sim_MIP_Of_(IxI)'!BH48/'MIP(IxI)_TFEVP'!BH48-1)*100,0)</f>
        <v>-4.7739590058881731E-13</v>
      </c>
      <c r="BI48" s="247">
        <f>IFERROR(('Sim_MIP_Of_(IxI)'!BI48/'MIP(IxI)_TFEVP'!BI48-1)*100,0)</f>
        <v>-3.5527136788005009E-13</v>
      </c>
      <c r="BJ48" s="247">
        <f>IFERROR(('Sim_MIP_Of_(IxI)'!BJ48/'MIP(IxI)_TFEVP'!BJ48-1)*100,0)</f>
        <v>-1.9984014443252818E-13</v>
      </c>
      <c r="BK48" s="247">
        <f>IFERROR(('Sim_MIP_Of_(IxI)'!BK48/'MIP(IxI)_TFEVP'!BK48-1)*100,0)</f>
        <v>-1.4432899320127035E-13</v>
      </c>
      <c r="BL48" s="247">
        <f>IFERROR(('Sim_MIP_Of_(IxI)'!BL48/'MIP(IxI)_TFEVP'!BL48-1)*100,0)</f>
        <v>-2.886579864025407E-13</v>
      </c>
      <c r="BM48" s="247">
        <f>IFERROR(('Sim_MIP_Of_(IxI)'!BM48/'MIP(IxI)_TFEVP'!BM48-1)*100,0)</f>
        <v>-3.5527136788005009E-13</v>
      </c>
      <c r="BN48" s="247">
        <f>IFERROR(('Sim_MIP_Of_(IxI)'!BN48/'MIP(IxI)_TFEVP'!BN48-1)*100,0)</f>
        <v>-1.4432899320127035E-13</v>
      </c>
      <c r="BO48" s="247">
        <f>IFERROR(('Sim_MIP_Of_(IxI)'!BO48/'MIP(IxI)_TFEVP'!BO48-1)*100,0)</f>
        <v>-3.219646771412954E-13</v>
      </c>
      <c r="BP48" s="247">
        <f>IFERROR(('Sim_MIP_Of_(IxI)'!BP48/'MIP(IxI)_TFEVP'!BP48-1)*100,0)</f>
        <v>-5.6621374255882984E-13</v>
      </c>
      <c r="BQ48" s="247">
        <f>IFERROR(('Sim_MIP_Of_(IxI)'!BQ48/'MIP(IxI)_TFEVP'!BQ48-1)*100,0)</f>
        <v>-2.3314683517128287E-13</v>
      </c>
      <c r="BR48" s="247">
        <f>IFERROR(('Sim_MIP_Of_(IxI)'!BR48/'MIP(IxI)_TFEVP'!BR48-1)*100,0)</f>
        <v>-3.5527136788005009E-13</v>
      </c>
      <c r="BS48" s="247">
        <f>IFERROR(('Sim_MIP_Of_(IxI)'!BS48/'MIP(IxI)_TFEVP'!BS48-1)*100,0)</f>
        <v>-5.8841820305133297E-13</v>
      </c>
      <c r="BT48" s="247">
        <f>IFERROR(('Sim_MIP_Of_(IxI)'!BT48/'MIP(IxI)_TFEVP'!BT48-1)*100,0)</f>
        <v>-3.1086244689504383E-13</v>
      </c>
      <c r="BU48" s="247">
        <f>IFERROR(('Sim_MIP_Of_(IxI)'!BU48/'MIP(IxI)_TFEVP'!BU48-1)*100,0)</f>
        <v>-5.1070259132757201E-13</v>
      </c>
      <c r="BV48" s="247">
        <f>IFERROR(('Sim_MIP_Of_(IxI)'!BV48/'MIP(IxI)_TFEVP'!BV48-1)*100,0)</f>
        <v>-6.6613381477509392E-14</v>
      </c>
      <c r="BW48" s="247">
        <f>IFERROR(('Sim_MIP_Of_(IxI)'!BW48/'MIP(IxI)_TFEVP'!BW48-1)*100,0)</f>
        <v>2.2204460492503131E-14</v>
      </c>
      <c r="BX48" s="247">
        <f>IFERROR(('Sim_MIP_Of_(IxI)'!BX48/'MIP(IxI)_TFEVP'!BX48-1)*100,0)</f>
        <v>-3.4416913763379853E-13</v>
      </c>
      <c r="BY48" s="247">
        <f>IFERROR(('Sim_MIP_Of_(IxI)'!BY48/'MIP(IxI)_TFEVP'!BY48-1)*100,0)</f>
        <v>-1.6653345369377348E-13</v>
      </c>
      <c r="BZ48" s="247">
        <f>IFERROR(('Sim_MIP_Of_(IxI)'!BZ48/'MIP(IxI)_TFEVP'!BZ48-1)*100,0)</f>
        <v>-3.4416913763379853E-13</v>
      </c>
      <c r="CA48" s="265">
        <f>IFERROR(('Sim_MIP_Of_(IxI)'!CA48/'MIP(IxI)_TFEVP'!CA48-1)*100,0)</f>
        <v>0</v>
      </c>
      <c r="CB48" s="256">
        <f>IFERROR(('Sim_MIP_Of_(IxI)'!CB48/'MIP(IxI)_TFEVP'!CB48-1)*100,0)</f>
        <v>-3.9968028886505635E-13</v>
      </c>
      <c r="CC48" s="246">
        <f>IFERROR(('Sim_MIP_Of_(IxI)'!CC48/'MIP(IxI)_TFEVP'!CC48-1)*100,0)</f>
        <v>-5.3290705182007514E-13</v>
      </c>
      <c r="CD48" s="247">
        <f>IFERROR(('Sim_MIP_Of_(IxI)'!CD48/'MIP(IxI)_TFEVP'!CD48-1)*100,0)</f>
        <v>0</v>
      </c>
      <c r="CE48" s="247">
        <f>IFERROR(('Sim_MIP_Of_(IxI)'!CE48/'MIP(IxI)_TFEVP'!CE48-1)*100,0)</f>
        <v>0</v>
      </c>
      <c r="CF48" s="247">
        <f>IFERROR(('Sim_MIP_Of_(IxI)'!CF48/'MIP(IxI)_TFEVP'!CF48-1)*100,0)</f>
        <v>0</v>
      </c>
      <c r="CG48" s="247">
        <f>IFERROR(('Sim_MIP_Of_(IxI)'!CG48/'MIP(IxI)_TFEVP'!CG48-1)*100,0)</f>
        <v>-3.8857805861880479E-13</v>
      </c>
      <c r="CH48" s="248">
        <f>IFERROR(('Sim_MIP_Of_(IxI)'!CH48/'MIP(IxI)_TFEVP'!CH48-1)*100,0)</f>
        <v>1.3322676295501878E-13</v>
      </c>
      <c r="CI48" s="279">
        <f>IFERROR(('Sim_MIP_Of_(IxI)'!CI48/'MIP(IxI)_TFEVP'!CI48-1)*100,0)</f>
        <v>-2.9976021664879227E-13</v>
      </c>
    </row>
    <row r="49" spans="1:87" ht="19.5" x14ac:dyDescent="0.25">
      <c r="A49" s="30"/>
      <c r="B49" s="42" t="s">
        <v>40</v>
      </c>
      <c r="C49" s="43" t="s">
        <v>151</v>
      </c>
      <c r="D49" s="246">
        <f>IFERROR(('Sim_MIP_Of_(IxI)'!D49/'MIP(IxI)_TFEVP'!D49-1)*100,0)</f>
        <v>-5.6621374255882984E-13</v>
      </c>
      <c r="E49" s="247">
        <f>IFERROR(('Sim_MIP_Of_(IxI)'!E49/'MIP(IxI)_TFEVP'!E49-1)*100,0)</f>
        <v>-1.9984014443252818E-13</v>
      </c>
      <c r="F49" s="247">
        <f>IFERROR(('Sim_MIP_Of_(IxI)'!F49/'MIP(IxI)_TFEVP'!F49-1)*100,0)</f>
        <v>-1.7763568394002505E-13</v>
      </c>
      <c r="G49" s="247">
        <f>IFERROR(('Sim_MIP_Of_(IxI)'!G49/'MIP(IxI)_TFEVP'!G49-1)*100,0)</f>
        <v>-1.4432899320127035E-13</v>
      </c>
      <c r="H49" s="247">
        <f>IFERROR(('Sim_MIP_Of_(IxI)'!H49/'MIP(IxI)_TFEVP'!H49-1)*100,0)</f>
        <v>-2.1094237467877974E-13</v>
      </c>
      <c r="I49" s="247">
        <f>IFERROR(('Sim_MIP_Of_(IxI)'!I49/'MIP(IxI)_TFEVP'!I49-1)*100,0)</f>
        <v>1.3322676295501878E-13</v>
      </c>
      <c r="J49" s="247">
        <f>IFERROR(('Sim_MIP_Of_(IxI)'!J49/'MIP(IxI)_TFEVP'!J49-1)*100,0)</f>
        <v>-2.886579864025407E-13</v>
      </c>
      <c r="K49" s="247">
        <f>IFERROR(('Sim_MIP_Of_(IxI)'!K49/'MIP(IxI)_TFEVP'!K49-1)*100,0)</f>
        <v>-2.9976021664879227E-13</v>
      </c>
      <c r="L49" s="247">
        <f>IFERROR(('Sim_MIP_Of_(IxI)'!L49/'MIP(IxI)_TFEVP'!L49-1)*100,0)</f>
        <v>6.6613381477509392E-14</v>
      </c>
      <c r="M49" s="247">
        <f>IFERROR(('Sim_MIP_Of_(IxI)'!M49/'MIP(IxI)_TFEVP'!M49-1)*100,0)</f>
        <v>-2.55351295663786E-13</v>
      </c>
      <c r="N49" s="247">
        <f>IFERROR(('Sim_MIP_Of_(IxI)'!N49/'MIP(IxI)_TFEVP'!N49-1)*100,0)</f>
        <v>-3.3306690738754696E-13</v>
      </c>
      <c r="O49" s="247">
        <f>IFERROR(('Sim_MIP_Of_(IxI)'!O49/'MIP(IxI)_TFEVP'!O49-1)*100,0)</f>
        <v>-2.1094237467877974E-13</v>
      </c>
      <c r="P49" s="247">
        <f>IFERROR(('Sim_MIP_Of_(IxI)'!P49/'MIP(IxI)_TFEVP'!P49-1)*100,0)</f>
        <v>-3.4416913763379853E-13</v>
      </c>
      <c r="Q49" s="247">
        <f>IFERROR(('Sim_MIP_Of_(IxI)'!Q49/'MIP(IxI)_TFEVP'!Q49-1)*100,0)</f>
        <v>0</v>
      </c>
      <c r="R49" s="247">
        <f>IFERROR(('Sim_MIP_Of_(IxI)'!R49/'MIP(IxI)_TFEVP'!R49-1)*100,0)</f>
        <v>-6.4392935428259079E-13</v>
      </c>
      <c r="S49" s="247">
        <f>IFERROR(('Sim_MIP_Of_(IxI)'!S49/'MIP(IxI)_TFEVP'!S49-1)*100,0)</f>
        <v>-1.5543122344752192E-13</v>
      </c>
      <c r="T49" s="247">
        <f>IFERROR(('Sim_MIP_Of_(IxI)'!T49/'MIP(IxI)_TFEVP'!T49-1)*100,0)</f>
        <v>-2.4424906541753444E-13</v>
      </c>
      <c r="U49" s="247">
        <f>IFERROR(('Sim_MIP_Of_(IxI)'!U49/'MIP(IxI)_TFEVP'!U49-1)*100,0)</f>
        <v>-2.55351295663786E-13</v>
      </c>
      <c r="V49" s="247">
        <f>IFERROR(('Sim_MIP_Of_(IxI)'!V49/'MIP(IxI)_TFEVP'!V49-1)*100,0)</f>
        <v>-3.4416913763379853E-13</v>
      </c>
      <c r="W49" s="247">
        <f>IFERROR(('Sim_MIP_Of_(IxI)'!W49/'MIP(IxI)_TFEVP'!W49-1)*100,0)</f>
        <v>0</v>
      </c>
      <c r="X49" s="247">
        <f>IFERROR(('Sim_MIP_Of_(IxI)'!X49/'MIP(IxI)_TFEVP'!X49-1)*100,0)</f>
        <v>-1.3322676295501878E-13</v>
      </c>
      <c r="Y49" s="247">
        <f>IFERROR(('Sim_MIP_Of_(IxI)'!Y49/'MIP(IxI)_TFEVP'!Y49-1)*100,0)</f>
        <v>-1.3322676295501878E-13</v>
      </c>
      <c r="Z49" s="247">
        <f>IFERROR(('Sim_MIP_Of_(IxI)'!Z49/'MIP(IxI)_TFEVP'!Z49-1)*100,0)</f>
        <v>-2.9976021664879227E-13</v>
      </c>
      <c r="AA49" s="247">
        <f>IFERROR(('Sim_MIP_Of_(IxI)'!AA49/'MIP(IxI)_TFEVP'!AA49-1)*100,0)</f>
        <v>-2.6645352591003757E-13</v>
      </c>
      <c r="AB49" s="247">
        <f>IFERROR(('Sim_MIP_Of_(IxI)'!AB49/'MIP(IxI)_TFEVP'!AB49-1)*100,0)</f>
        <v>-2.9976021664879227E-13</v>
      </c>
      <c r="AC49" s="247">
        <f>IFERROR(('Sim_MIP_Of_(IxI)'!AC49/'MIP(IxI)_TFEVP'!AC49-1)*100,0)</f>
        <v>-2.6645352591003757E-13</v>
      </c>
      <c r="AD49" s="247">
        <f>IFERROR(('Sim_MIP_Of_(IxI)'!AD49/'MIP(IxI)_TFEVP'!AD49-1)*100,0)</f>
        <v>-9.9920072216264089E-14</v>
      </c>
      <c r="AE49" s="247">
        <f>IFERROR(('Sim_MIP_Of_(IxI)'!AE49/'MIP(IxI)_TFEVP'!AE49-1)*100,0)</f>
        <v>-2.2204460492503131E-13</v>
      </c>
      <c r="AF49" s="247">
        <f>IFERROR(('Sim_MIP_Of_(IxI)'!AF49/'MIP(IxI)_TFEVP'!AF49-1)*100,0)</f>
        <v>-1.9984014443252818E-13</v>
      </c>
      <c r="AG49" s="247">
        <f>IFERROR(('Sim_MIP_Of_(IxI)'!AG49/'MIP(IxI)_TFEVP'!AG49-1)*100,0)</f>
        <v>-3.4416913763379853E-13</v>
      </c>
      <c r="AH49" s="247">
        <f>IFERROR(('Sim_MIP_Of_(IxI)'!AH49/'MIP(IxI)_TFEVP'!AH49-1)*100,0)</f>
        <v>-2.9976021664879227E-13</v>
      </c>
      <c r="AI49" s="247">
        <f>IFERROR(('Sim_MIP_Of_(IxI)'!AI49/'MIP(IxI)_TFEVP'!AI49-1)*100,0)</f>
        <v>-7.7715611723760958E-14</v>
      </c>
      <c r="AJ49" s="247">
        <f>IFERROR(('Sim_MIP_Of_(IxI)'!AJ49/'MIP(IxI)_TFEVP'!AJ49-1)*100,0)</f>
        <v>0</v>
      </c>
      <c r="AK49" s="247">
        <f>IFERROR(('Sim_MIP_Of_(IxI)'!AK49/'MIP(IxI)_TFEVP'!AK49-1)*100,0)</f>
        <v>-1.5543122344752192E-13</v>
      </c>
      <c r="AL49" s="247">
        <f>IFERROR(('Sim_MIP_Of_(IxI)'!AL49/'MIP(IxI)_TFEVP'!AL49-1)*100,0)</f>
        <v>-3.3306690738754696E-14</v>
      </c>
      <c r="AM49" s="247">
        <f>IFERROR(('Sim_MIP_Of_(IxI)'!AM49/'MIP(IxI)_TFEVP'!AM49-1)*100,0)</f>
        <v>-2.3314683517128287E-13</v>
      </c>
      <c r="AN49" s="247">
        <f>IFERROR(('Sim_MIP_Of_(IxI)'!AN49/'MIP(IxI)_TFEVP'!AN49-1)*100,0)</f>
        <v>-3.8857805861880479E-13</v>
      </c>
      <c r="AO49" s="247">
        <f>IFERROR(('Sim_MIP_Of_(IxI)'!AO49/'MIP(IxI)_TFEVP'!AO49-1)*100,0)</f>
        <v>-8.8817841970012523E-14</v>
      </c>
      <c r="AP49" s="247">
        <f>IFERROR(('Sim_MIP_Of_(IxI)'!AP49/'MIP(IxI)_TFEVP'!AP49-1)*100,0)</f>
        <v>-2.55351295663786E-13</v>
      </c>
      <c r="AQ49" s="247">
        <f>IFERROR(('Sim_MIP_Of_(IxI)'!AQ49/'MIP(IxI)_TFEVP'!AQ49-1)*100,0)</f>
        <v>-7.7715611723760958E-14</v>
      </c>
      <c r="AR49" s="247">
        <f>IFERROR(('Sim_MIP_Of_(IxI)'!AR49/'MIP(IxI)_TFEVP'!AR49-1)*100,0)</f>
        <v>-2.3314683517128287E-13</v>
      </c>
      <c r="AS49" s="247">
        <f>IFERROR(('Sim_MIP_Of_(IxI)'!AS49/'MIP(IxI)_TFEVP'!AS49-1)*100,0)</f>
        <v>-2.1094237467877974E-13</v>
      </c>
      <c r="AT49" s="247">
        <f>IFERROR(('Sim_MIP_Of_(IxI)'!AT49/'MIP(IxI)_TFEVP'!AT49-1)*100,0)</f>
        <v>-2.55351295663786E-13</v>
      </c>
      <c r="AU49" s="247">
        <f>IFERROR(('Sim_MIP_Of_(IxI)'!AU49/'MIP(IxI)_TFEVP'!AU49-1)*100,0)</f>
        <v>8.8817841970012523E-14</v>
      </c>
      <c r="AV49" s="247">
        <f>IFERROR(('Sim_MIP_Of_(IxI)'!AV49/'MIP(IxI)_TFEVP'!AV49-1)*100,0)</f>
        <v>-3.7747582837255322E-13</v>
      </c>
      <c r="AW49" s="247">
        <f>IFERROR(('Sim_MIP_Of_(IxI)'!AW49/'MIP(IxI)_TFEVP'!AW49-1)*100,0)</f>
        <v>-1.4432899320127035E-13</v>
      </c>
      <c r="AX49" s="247">
        <f>IFERROR(('Sim_MIP_Of_(IxI)'!AX49/'MIP(IxI)_TFEVP'!AX49-1)*100,0)</f>
        <v>-2.55351295663786E-13</v>
      </c>
      <c r="AY49" s="247">
        <f>IFERROR(('Sim_MIP_Of_(IxI)'!AY49/'MIP(IxI)_TFEVP'!AY49-1)*100,0)</f>
        <v>-4.7739590058881731E-13</v>
      </c>
      <c r="AZ49" s="247">
        <f>IFERROR(('Sim_MIP_Of_(IxI)'!AZ49/'MIP(IxI)_TFEVP'!AZ49-1)*100,0)</f>
        <v>-1.3322676295501878E-13</v>
      </c>
      <c r="BA49" s="247">
        <f>IFERROR(('Sim_MIP_Of_(IxI)'!BA49/'MIP(IxI)_TFEVP'!BA49-1)*100,0)</f>
        <v>0</v>
      </c>
      <c r="BB49" s="247">
        <f>IFERROR(('Sim_MIP_Of_(IxI)'!BB49/'MIP(IxI)_TFEVP'!BB49-1)*100,0)</f>
        <v>-2.9976021664879227E-13</v>
      </c>
      <c r="BC49" s="247">
        <f>IFERROR(('Sim_MIP_Of_(IxI)'!BC49/'MIP(IxI)_TFEVP'!BC49-1)*100,0)</f>
        <v>-2.55351295663786E-13</v>
      </c>
      <c r="BD49" s="247">
        <f>IFERROR(('Sim_MIP_Of_(IxI)'!BD49/'MIP(IxI)_TFEVP'!BD49-1)*100,0)</f>
        <v>-3.4416913763379853E-13</v>
      </c>
      <c r="BE49" s="247">
        <f>IFERROR(('Sim_MIP_Of_(IxI)'!BE49/'MIP(IxI)_TFEVP'!BE49-1)*100,0)</f>
        <v>-1.4432899320127035E-13</v>
      </c>
      <c r="BF49" s="247">
        <f>IFERROR(('Sim_MIP_Of_(IxI)'!BF49/'MIP(IxI)_TFEVP'!BF49-1)*100,0)</f>
        <v>6.6613381477509392E-14</v>
      </c>
      <c r="BG49" s="247">
        <f>IFERROR(('Sim_MIP_Of_(IxI)'!BG49/'MIP(IxI)_TFEVP'!BG49-1)*100,0)</f>
        <v>-7.3274719625260332E-13</v>
      </c>
      <c r="BH49" s="247">
        <f>IFERROR(('Sim_MIP_Of_(IxI)'!BH49/'MIP(IxI)_TFEVP'!BH49-1)*100,0)</f>
        <v>-3.6637359812630166E-13</v>
      </c>
      <c r="BI49" s="247">
        <f>IFERROR(('Sim_MIP_Of_(IxI)'!BI49/'MIP(IxI)_TFEVP'!BI49-1)*100,0)</f>
        <v>2.886579864025407E-13</v>
      </c>
      <c r="BJ49" s="247">
        <f>IFERROR(('Sim_MIP_Of_(IxI)'!BJ49/'MIP(IxI)_TFEVP'!BJ49-1)*100,0)</f>
        <v>-6.8833827526759706E-13</v>
      </c>
      <c r="BK49" s="247">
        <f>IFERROR(('Sim_MIP_Of_(IxI)'!BK49/'MIP(IxI)_TFEVP'!BK49-1)*100,0)</f>
        <v>-1.7763568394002505E-13</v>
      </c>
      <c r="BL49" s="247">
        <f>IFERROR(('Sim_MIP_Of_(IxI)'!BL49/'MIP(IxI)_TFEVP'!BL49-1)*100,0)</f>
        <v>-2.4424906541753444E-13</v>
      </c>
      <c r="BM49" s="247">
        <f>IFERROR(('Sim_MIP_Of_(IxI)'!BM49/'MIP(IxI)_TFEVP'!BM49-1)*100,0)</f>
        <v>0</v>
      </c>
      <c r="BN49" s="247">
        <f>IFERROR(('Sim_MIP_Of_(IxI)'!BN49/'MIP(IxI)_TFEVP'!BN49-1)*100,0)</f>
        <v>-2.2204460492503131E-13</v>
      </c>
      <c r="BO49" s="247">
        <f>IFERROR(('Sim_MIP_Of_(IxI)'!BO49/'MIP(IxI)_TFEVP'!BO49-1)*100,0)</f>
        <v>-2.1094237467877974E-13</v>
      </c>
      <c r="BP49" s="247">
        <f>IFERROR(('Sim_MIP_Of_(IxI)'!BP49/'MIP(IxI)_TFEVP'!BP49-1)*100,0)</f>
        <v>-3.4416913763379853E-13</v>
      </c>
      <c r="BQ49" s="247">
        <f>IFERROR(('Sim_MIP_Of_(IxI)'!BQ49/'MIP(IxI)_TFEVP'!BQ49-1)*100,0)</f>
        <v>-2.4424906541753444E-13</v>
      </c>
      <c r="BR49" s="247">
        <f>IFERROR(('Sim_MIP_Of_(IxI)'!BR49/'MIP(IxI)_TFEVP'!BR49-1)*100,0)</f>
        <v>-5.1070259132757201E-13</v>
      </c>
      <c r="BS49" s="247">
        <f>IFERROR(('Sim_MIP_Of_(IxI)'!BS49/'MIP(IxI)_TFEVP'!BS49-1)*100,0)</f>
        <v>-8.8817841970012523E-14</v>
      </c>
      <c r="BT49" s="247">
        <f>IFERROR(('Sim_MIP_Of_(IxI)'!BT49/'MIP(IxI)_TFEVP'!BT49-1)*100,0)</f>
        <v>-1.4432899320127035E-13</v>
      </c>
      <c r="BU49" s="247">
        <f>IFERROR(('Sim_MIP_Of_(IxI)'!BU49/'MIP(IxI)_TFEVP'!BU49-1)*100,0)</f>
        <v>-1.7763568394002505E-13</v>
      </c>
      <c r="BV49" s="247">
        <f>IFERROR(('Sim_MIP_Of_(IxI)'!BV49/'MIP(IxI)_TFEVP'!BV49-1)*100,0)</f>
        <v>-5.6621374255882984E-13</v>
      </c>
      <c r="BW49" s="247">
        <f>IFERROR(('Sim_MIP_Of_(IxI)'!BW49/'MIP(IxI)_TFEVP'!BW49-1)*100,0)</f>
        <v>-3.5527136788005009E-13</v>
      </c>
      <c r="BX49" s="247">
        <f>IFERROR(('Sim_MIP_Of_(IxI)'!BX49/'MIP(IxI)_TFEVP'!BX49-1)*100,0)</f>
        <v>-1.9984014443252818E-13</v>
      </c>
      <c r="BY49" s="247">
        <f>IFERROR(('Sim_MIP_Of_(IxI)'!BY49/'MIP(IxI)_TFEVP'!BY49-1)*100,0)</f>
        <v>2.2204460492503131E-14</v>
      </c>
      <c r="BZ49" s="247">
        <f>IFERROR(('Sim_MIP_Of_(IxI)'!BZ49/'MIP(IxI)_TFEVP'!BZ49-1)*100,0)</f>
        <v>-2.1094237467877974E-13</v>
      </c>
      <c r="CA49" s="265">
        <f>IFERROR(('Sim_MIP_Of_(IxI)'!CA49/'MIP(IxI)_TFEVP'!CA49-1)*100,0)</f>
        <v>0</v>
      </c>
      <c r="CB49" s="256">
        <f>IFERROR(('Sim_MIP_Of_(IxI)'!CB49/'MIP(IxI)_TFEVP'!CB49-1)*100,0)</f>
        <v>-1.5543122344752192E-13</v>
      </c>
      <c r="CC49" s="246">
        <f>IFERROR(('Sim_MIP_Of_(IxI)'!CC49/'MIP(IxI)_TFEVP'!CC49-1)*100,0)</f>
        <v>-5.2180482157382357E-13</v>
      </c>
      <c r="CD49" s="247">
        <f>IFERROR(('Sim_MIP_Of_(IxI)'!CD49/'MIP(IxI)_TFEVP'!CD49-1)*100,0)</f>
        <v>0</v>
      </c>
      <c r="CE49" s="247">
        <f>IFERROR(('Sim_MIP_Of_(IxI)'!CE49/'MIP(IxI)_TFEVP'!CE49-1)*100,0)</f>
        <v>0</v>
      </c>
      <c r="CF49" s="247">
        <f>IFERROR(('Sim_MIP_Of_(IxI)'!CF49/'MIP(IxI)_TFEVP'!CF49-1)*100,0)</f>
        <v>-7.6605388699135801E-13</v>
      </c>
      <c r="CG49" s="247">
        <f>IFERROR(('Sim_MIP_Of_(IxI)'!CG49/'MIP(IxI)_TFEVP'!CG49-1)*100,0)</f>
        <v>-4.7739590058881731E-13</v>
      </c>
      <c r="CH49" s="248">
        <f>IFERROR(('Sim_MIP_Of_(IxI)'!CH49/'MIP(IxI)_TFEVP'!CH49-1)*100,0)</f>
        <v>3.1086244689504383E-13</v>
      </c>
      <c r="CI49" s="279">
        <f>IFERROR(('Sim_MIP_Of_(IxI)'!CI49/'MIP(IxI)_TFEVP'!CI49-1)*100,0)</f>
        <v>-1.6653345369377348E-13</v>
      </c>
    </row>
    <row r="50" spans="1:87" ht="19.5" x14ac:dyDescent="0.25">
      <c r="A50" s="30"/>
      <c r="B50" s="42" t="s">
        <v>41</v>
      </c>
      <c r="C50" s="43" t="s">
        <v>152</v>
      </c>
      <c r="D50" s="246">
        <f>IFERROR(('Sim_MIP_Of_(IxI)'!D50/'MIP(IxI)_TFEVP'!D50-1)*100,0)</f>
        <v>-3.3306690738754696E-14</v>
      </c>
      <c r="E50" s="247">
        <f>IFERROR(('Sim_MIP_Of_(IxI)'!E50/'MIP(IxI)_TFEVP'!E50-1)*100,0)</f>
        <v>-5.5511151231257827E-14</v>
      </c>
      <c r="F50" s="247">
        <f>IFERROR(('Sim_MIP_Of_(IxI)'!F50/'MIP(IxI)_TFEVP'!F50-1)*100,0)</f>
        <v>-1.3322676295501878E-13</v>
      </c>
      <c r="G50" s="247">
        <f>IFERROR(('Sim_MIP_Of_(IxI)'!G50/'MIP(IxI)_TFEVP'!G50-1)*100,0)</f>
        <v>2.2204460492503131E-14</v>
      </c>
      <c r="H50" s="247">
        <f>IFERROR(('Sim_MIP_Of_(IxI)'!H50/'MIP(IxI)_TFEVP'!H50-1)*100,0)</f>
        <v>2.2204460492503131E-13</v>
      </c>
      <c r="I50" s="247">
        <f>IFERROR(('Sim_MIP_Of_(IxI)'!I50/'MIP(IxI)_TFEVP'!I50-1)*100,0)</f>
        <v>2.2204460492503131E-14</v>
      </c>
      <c r="J50" s="247">
        <f>IFERROR(('Sim_MIP_Of_(IxI)'!J50/'MIP(IxI)_TFEVP'!J50-1)*100,0)</f>
        <v>3.3306690738754696E-13</v>
      </c>
      <c r="K50" s="247">
        <f>IFERROR(('Sim_MIP_Of_(IxI)'!K50/'MIP(IxI)_TFEVP'!K50-1)*100,0)</f>
        <v>4.4408920985006262E-14</v>
      </c>
      <c r="L50" s="247">
        <f>IFERROR(('Sim_MIP_Of_(IxI)'!L50/'MIP(IxI)_TFEVP'!L50-1)*100,0)</f>
        <v>1.5543122344752192E-13</v>
      </c>
      <c r="M50" s="247">
        <f>IFERROR(('Sim_MIP_Of_(IxI)'!M50/'MIP(IxI)_TFEVP'!M50-1)*100,0)</f>
        <v>-1.9984014443252818E-13</v>
      </c>
      <c r="N50" s="247">
        <f>IFERROR(('Sim_MIP_Of_(IxI)'!N50/'MIP(IxI)_TFEVP'!N50-1)*100,0)</f>
        <v>4.4408920985006262E-14</v>
      </c>
      <c r="O50" s="247">
        <f>IFERROR(('Sim_MIP_Of_(IxI)'!O50/'MIP(IxI)_TFEVP'!O50-1)*100,0)</f>
        <v>1.9984014443252818E-13</v>
      </c>
      <c r="P50" s="247">
        <f>IFERROR(('Sim_MIP_Of_(IxI)'!P50/'MIP(IxI)_TFEVP'!P50-1)*100,0)</f>
        <v>4.4408920985006262E-14</v>
      </c>
      <c r="Q50" s="247">
        <f>IFERROR(('Sim_MIP_Of_(IxI)'!Q50/'MIP(IxI)_TFEVP'!Q50-1)*100,0)</f>
        <v>1.1102230246251565E-13</v>
      </c>
      <c r="R50" s="247">
        <f>IFERROR(('Sim_MIP_Of_(IxI)'!R50/'MIP(IxI)_TFEVP'!R50-1)*100,0)</f>
        <v>8.8817841970012523E-14</v>
      </c>
      <c r="S50" s="247">
        <f>IFERROR(('Sim_MIP_Of_(IxI)'!S50/'MIP(IxI)_TFEVP'!S50-1)*100,0)</f>
        <v>1.1102230246251565E-13</v>
      </c>
      <c r="T50" s="247">
        <f>IFERROR(('Sim_MIP_Of_(IxI)'!T50/'MIP(IxI)_TFEVP'!T50-1)*100,0)</f>
        <v>8.8817841970012523E-14</v>
      </c>
      <c r="U50" s="247">
        <f>IFERROR(('Sim_MIP_Of_(IxI)'!U50/'MIP(IxI)_TFEVP'!U50-1)*100,0)</f>
        <v>1.5543122344752192E-13</v>
      </c>
      <c r="V50" s="247">
        <f>IFERROR(('Sim_MIP_Of_(IxI)'!V50/'MIP(IxI)_TFEVP'!V50-1)*100,0)</f>
        <v>8.8817841970012523E-14</v>
      </c>
      <c r="W50" s="247">
        <f>IFERROR(('Sim_MIP_Of_(IxI)'!W50/'MIP(IxI)_TFEVP'!W50-1)*100,0)</f>
        <v>2.2204460492503131E-14</v>
      </c>
      <c r="X50" s="247">
        <f>IFERROR(('Sim_MIP_Of_(IxI)'!X50/'MIP(IxI)_TFEVP'!X50-1)*100,0)</f>
        <v>1.1102230246251565E-13</v>
      </c>
      <c r="Y50" s="247">
        <f>IFERROR(('Sim_MIP_Of_(IxI)'!Y50/'MIP(IxI)_TFEVP'!Y50-1)*100,0)</f>
        <v>1.3322676295501878E-13</v>
      </c>
      <c r="Z50" s="247">
        <f>IFERROR(('Sim_MIP_Of_(IxI)'!Z50/'MIP(IxI)_TFEVP'!Z50-1)*100,0)</f>
        <v>-9.9920072216264089E-14</v>
      </c>
      <c r="AA50" s="247">
        <f>IFERROR(('Sim_MIP_Of_(IxI)'!AA50/'MIP(IxI)_TFEVP'!AA50-1)*100,0)</f>
        <v>8.8817841970012523E-14</v>
      </c>
      <c r="AB50" s="247">
        <f>IFERROR(('Sim_MIP_Of_(IxI)'!AB50/'MIP(IxI)_TFEVP'!AB50-1)*100,0)</f>
        <v>1.3322676295501878E-13</v>
      </c>
      <c r="AC50" s="247">
        <f>IFERROR(('Sim_MIP_Of_(IxI)'!AC50/'MIP(IxI)_TFEVP'!AC50-1)*100,0)</f>
        <v>1.5543122344752192E-13</v>
      </c>
      <c r="AD50" s="247">
        <f>IFERROR(('Sim_MIP_Of_(IxI)'!AD50/'MIP(IxI)_TFEVP'!AD50-1)*100,0)</f>
        <v>1.5543122344752192E-13</v>
      </c>
      <c r="AE50" s="247">
        <f>IFERROR(('Sim_MIP_Of_(IxI)'!AE50/'MIP(IxI)_TFEVP'!AE50-1)*100,0)</f>
        <v>3.1086244689504383E-13</v>
      </c>
      <c r="AF50" s="247">
        <f>IFERROR(('Sim_MIP_Of_(IxI)'!AF50/'MIP(IxI)_TFEVP'!AF50-1)*100,0)</f>
        <v>6.6613381477509392E-14</v>
      </c>
      <c r="AG50" s="247">
        <f>IFERROR(('Sim_MIP_Of_(IxI)'!AG50/'MIP(IxI)_TFEVP'!AG50-1)*100,0)</f>
        <v>1.1102230246251565E-13</v>
      </c>
      <c r="AH50" s="247">
        <f>IFERROR(('Sim_MIP_Of_(IxI)'!AH50/'MIP(IxI)_TFEVP'!AH50-1)*100,0)</f>
        <v>4.4408920985006262E-14</v>
      </c>
      <c r="AI50" s="247">
        <f>IFERROR(('Sim_MIP_Of_(IxI)'!AI50/'MIP(IxI)_TFEVP'!AI50-1)*100,0)</f>
        <v>-2.4424906541753444E-13</v>
      </c>
      <c r="AJ50" s="247">
        <f>IFERROR(('Sim_MIP_Of_(IxI)'!AJ50/'MIP(IxI)_TFEVP'!AJ50-1)*100,0)</f>
        <v>0</v>
      </c>
      <c r="AK50" s="247">
        <f>IFERROR(('Sim_MIP_Of_(IxI)'!AK50/'MIP(IxI)_TFEVP'!AK50-1)*100,0)</f>
        <v>8.8817841970012523E-14</v>
      </c>
      <c r="AL50" s="247">
        <f>IFERROR(('Sim_MIP_Of_(IxI)'!AL50/'MIP(IxI)_TFEVP'!AL50-1)*100,0)</f>
        <v>2.2204460492503131E-14</v>
      </c>
      <c r="AM50" s="247">
        <f>IFERROR(('Sim_MIP_Of_(IxI)'!AM50/'MIP(IxI)_TFEVP'!AM50-1)*100,0)</f>
        <v>-1.5543122344752192E-13</v>
      </c>
      <c r="AN50" s="247">
        <f>IFERROR(('Sim_MIP_Of_(IxI)'!AN50/'MIP(IxI)_TFEVP'!AN50-1)*100,0)</f>
        <v>1.5543122344752192E-13</v>
      </c>
      <c r="AO50" s="247">
        <f>IFERROR(('Sim_MIP_Of_(IxI)'!AO50/'MIP(IxI)_TFEVP'!AO50-1)*100,0)</f>
        <v>-1.4432899320127035E-13</v>
      </c>
      <c r="AP50" s="247">
        <f>IFERROR(('Sim_MIP_Of_(IxI)'!AP50/'MIP(IxI)_TFEVP'!AP50-1)*100,0)</f>
        <v>2.4424906541753444E-13</v>
      </c>
      <c r="AQ50" s="247">
        <f>IFERROR(('Sim_MIP_Of_(IxI)'!AQ50/'MIP(IxI)_TFEVP'!AQ50-1)*100,0)</f>
        <v>-1.4432899320127035E-13</v>
      </c>
      <c r="AR50" s="247">
        <f>IFERROR(('Sim_MIP_Of_(IxI)'!AR50/'MIP(IxI)_TFEVP'!AR50-1)*100,0)</f>
        <v>2.2204460492503131E-13</v>
      </c>
      <c r="AS50" s="247">
        <f>IFERROR(('Sim_MIP_Of_(IxI)'!AS50/'MIP(IxI)_TFEVP'!AS50-1)*100,0)</f>
        <v>1.7763568394002505E-13</v>
      </c>
      <c r="AT50" s="247">
        <f>IFERROR(('Sim_MIP_Of_(IxI)'!AT50/'MIP(IxI)_TFEVP'!AT50-1)*100,0)</f>
        <v>1.7763568394002505E-13</v>
      </c>
      <c r="AU50" s="247">
        <f>IFERROR(('Sim_MIP_Of_(IxI)'!AU50/'MIP(IxI)_TFEVP'!AU50-1)*100,0)</f>
        <v>4.2188474935755949E-13</v>
      </c>
      <c r="AV50" s="247">
        <f>IFERROR(('Sim_MIP_Of_(IxI)'!AV50/'MIP(IxI)_TFEVP'!AV50-1)*100,0)</f>
        <v>4.2188474935755949E-13</v>
      </c>
      <c r="AW50" s="247">
        <f>IFERROR(('Sim_MIP_Of_(IxI)'!AW50/'MIP(IxI)_TFEVP'!AW50-1)*100,0)</f>
        <v>2.886579864025407E-13</v>
      </c>
      <c r="AX50" s="247">
        <f>IFERROR(('Sim_MIP_Of_(IxI)'!AX50/'MIP(IxI)_TFEVP'!AX50-1)*100,0)</f>
        <v>-4.4408920985006262E-14</v>
      </c>
      <c r="AY50" s="247">
        <f>IFERROR(('Sim_MIP_Of_(IxI)'!AY50/'MIP(IxI)_TFEVP'!AY50-1)*100,0)</f>
        <v>2.4424906541753444E-13</v>
      </c>
      <c r="AZ50" s="247">
        <f>IFERROR(('Sim_MIP_Of_(IxI)'!AZ50/'MIP(IxI)_TFEVP'!AZ50-1)*100,0)</f>
        <v>6.6613381477509392E-14</v>
      </c>
      <c r="BA50" s="247">
        <f>IFERROR(('Sim_MIP_Of_(IxI)'!BA50/'MIP(IxI)_TFEVP'!BA50-1)*100,0)</f>
        <v>5.1070259132757201E-13</v>
      </c>
      <c r="BB50" s="247">
        <f>IFERROR(('Sim_MIP_Of_(IxI)'!BB50/'MIP(IxI)_TFEVP'!BB50-1)*100,0)</f>
        <v>1.7763568394002505E-13</v>
      </c>
      <c r="BC50" s="247">
        <f>IFERROR(('Sim_MIP_Of_(IxI)'!BC50/'MIP(IxI)_TFEVP'!BC50-1)*100,0)</f>
        <v>4.4408920985006262E-13</v>
      </c>
      <c r="BD50" s="247">
        <f>IFERROR(('Sim_MIP_Of_(IxI)'!BD50/'MIP(IxI)_TFEVP'!BD50-1)*100,0)</f>
        <v>6.6613381477509392E-14</v>
      </c>
      <c r="BE50" s="247">
        <f>IFERROR(('Sim_MIP_Of_(IxI)'!BE50/'MIP(IxI)_TFEVP'!BE50-1)*100,0)</f>
        <v>8.8817841970012523E-14</v>
      </c>
      <c r="BF50" s="247">
        <f>IFERROR(('Sim_MIP_Of_(IxI)'!BF50/'MIP(IxI)_TFEVP'!BF50-1)*100,0)</f>
        <v>2.886579864025407E-13</v>
      </c>
      <c r="BG50" s="247">
        <f>IFERROR(('Sim_MIP_Of_(IxI)'!BG50/'MIP(IxI)_TFEVP'!BG50-1)*100,0)</f>
        <v>1.9984014443252818E-13</v>
      </c>
      <c r="BH50" s="247">
        <f>IFERROR(('Sim_MIP_Of_(IxI)'!BH50/'MIP(IxI)_TFEVP'!BH50-1)*100,0)</f>
        <v>8.8817841970012523E-14</v>
      </c>
      <c r="BI50" s="247">
        <f>IFERROR(('Sim_MIP_Of_(IxI)'!BI50/'MIP(IxI)_TFEVP'!BI50-1)*100,0)</f>
        <v>8.8817841970012523E-14</v>
      </c>
      <c r="BJ50" s="247">
        <f>IFERROR(('Sim_MIP_Of_(IxI)'!BJ50/'MIP(IxI)_TFEVP'!BJ50-1)*100,0)</f>
        <v>2.886579864025407E-13</v>
      </c>
      <c r="BK50" s="247">
        <f>IFERROR(('Sim_MIP_Of_(IxI)'!BK50/'MIP(IxI)_TFEVP'!BK50-1)*100,0)</f>
        <v>1.3322676295501878E-13</v>
      </c>
      <c r="BL50" s="247">
        <f>IFERROR(('Sim_MIP_Of_(IxI)'!BL50/'MIP(IxI)_TFEVP'!BL50-1)*100,0)</f>
        <v>8.8817841970012523E-14</v>
      </c>
      <c r="BM50" s="247">
        <f>IFERROR(('Sim_MIP_Of_(IxI)'!BM50/'MIP(IxI)_TFEVP'!BM50-1)*100,0)</f>
        <v>1.1102230246251565E-13</v>
      </c>
      <c r="BN50" s="247">
        <f>IFERROR(('Sim_MIP_Of_(IxI)'!BN50/'MIP(IxI)_TFEVP'!BN50-1)*100,0)</f>
        <v>-5.5511151231257827E-14</v>
      </c>
      <c r="BO50" s="247">
        <f>IFERROR(('Sim_MIP_Of_(IxI)'!BO50/'MIP(IxI)_TFEVP'!BO50-1)*100,0)</f>
        <v>-2.2204460492503131E-14</v>
      </c>
      <c r="BP50" s="247">
        <f>IFERROR(('Sim_MIP_Of_(IxI)'!BP50/'MIP(IxI)_TFEVP'!BP50-1)*100,0)</f>
        <v>1.3322676295501878E-13</v>
      </c>
      <c r="BQ50" s="247">
        <f>IFERROR(('Sim_MIP_Of_(IxI)'!BQ50/'MIP(IxI)_TFEVP'!BQ50-1)*100,0)</f>
        <v>2.886579864025407E-13</v>
      </c>
      <c r="BR50" s="247">
        <f>IFERROR(('Sim_MIP_Of_(IxI)'!BR50/'MIP(IxI)_TFEVP'!BR50-1)*100,0)</f>
        <v>1.5543122344752192E-13</v>
      </c>
      <c r="BS50" s="247">
        <f>IFERROR(('Sim_MIP_Of_(IxI)'!BS50/'MIP(IxI)_TFEVP'!BS50-1)*100,0)</f>
        <v>1.5543122344752192E-13</v>
      </c>
      <c r="BT50" s="247">
        <f>IFERROR(('Sim_MIP_Of_(IxI)'!BT50/'MIP(IxI)_TFEVP'!BT50-1)*100,0)</f>
        <v>6.6613381477509392E-14</v>
      </c>
      <c r="BU50" s="247">
        <f>IFERROR(('Sim_MIP_Of_(IxI)'!BU50/'MIP(IxI)_TFEVP'!BU50-1)*100,0)</f>
        <v>2.2204460492503131E-13</v>
      </c>
      <c r="BV50" s="247">
        <f>IFERROR(('Sim_MIP_Of_(IxI)'!BV50/'MIP(IxI)_TFEVP'!BV50-1)*100,0)</f>
        <v>-1.4432899320127035E-13</v>
      </c>
      <c r="BW50" s="247">
        <f>IFERROR(('Sim_MIP_Of_(IxI)'!BW50/'MIP(IxI)_TFEVP'!BW50-1)*100,0)</f>
        <v>-4.5519144009631418E-13</v>
      </c>
      <c r="BX50" s="247">
        <f>IFERROR(('Sim_MIP_Of_(IxI)'!BX50/'MIP(IxI)_TFEVP'!BX50-1)*100,0)</f>
        <v>-1.4432899320127035E-13</v>
      </c>
      <c r="BY50" s="247">
        <f>IFERROR(('Sim_MIP_Of_(IxI)'!BY50/'MIP(IxI)_TFEVP'!BY50-1)*100,0)</f>
        <v>4.4408920985006262E-14</v>
      </c>
      <c r="BZ50" s="247">
        <f>IFERROR(('Sim_MIP_Of_(IxI)'!BZ50/'MIP(IxI)_TFEVP'!BZ50-1)*100,0)</f>
        <v>4.4408920985006262E-14</v>
      </c>
      <c r="CA50" s="265">
        <f>IFERROR(('Sim_MIP_Of_(IxI)'!CA50/'MIP(IxI)_TFEVP'!CA50-1)*100,0)</f>
        <v>0</v>
      </c>
      <c r="CB50" s="256">
        <f>IFERROR(('Sim_MIP_Of_(IxI)'!CB50/'MIP(IxI)_TFEVP'!CB50-1)*100,0)</f>
        <v>-2.2204460492503131E-14</v>
      </c>
      <c r="CC50" s="246">
        <f>IFERROR(('Sim_MIP_Of_(IxI)'!CC50/'MIP(IxI)_TFEVP'!CC50-1)*100,0)</f>
        <v>6.6613381477509392E-14</v>
      </c>
      <c r="CD50" s="247">
        <f>IFERROR(('Sim_MIP_Of_(IxI)'!CD50/'MIP(IxI)_TFEVP'!CD50-1)*100,0)</f>
        <v>0</v>
      </c>
      <c r="CE50" s="247">
        <f>IFERROR(('Sim_MIP_Of_(IxI)'!CE50/'MIP(IxI)_TFEVP'!CE50-1)*100,0)</f>
        <v>0</v>
      </c>
      <c r="CF50" s="247">
        <f>IFERROR(('Sim_MIP_Of_(IxI)'!CF50/'MIP(IxI)_TFEVP'!CF50-1)*100,0)</f>
        <v>8.4376949871511897E-13</v>
      </c>
      <c r="CG50" s="247">
        <f>IFERROR(('Sim_MIP_Of_(IxI)'!CG50/'MIP(IxI)_TFEVP'!CG50-1)*100,0)</f>
        <v>0</v>
      </c>
      <c r="CH50" s="248">
        <f>IFERROR(('Sim_MIP_Of_(IxI)'!CH50/'MIP(IxI)_TFEVP'!CH50-1)*100,0)</f>
        <v>6.6613381477509392E-14</v>
      </c>
      <c r="CI50" s="279">
        <f>IFERROR(('Sim_MIP_Of_(IxI)'!CI50/'MIP(IxI)_TFEVP'!CI50-1)*100,0)</f>
        <v>6.6613381477509392E-14</v>
      </c>
    </row>
    <row r="51" spans="1:87" ht="19.5" x14ac:dyDescent="0.25">
      <c r="A51" s="30"/>
      <c r="B51" s="42" t="s">
        <v>42</v>
      </c>
      <c r="C51" s="43" t="s">
        <v>153</v>
      </c>
      <c r="D51" s="246">
        <f>IFERROR(('Sim_MIP_Of_(IxI)'!D51/'MIP(IxI)_TFEVP'!D51-1)*100,0)</f>
        <v>-2.1094237467877974E-13</v>
      </c>
      <c r="E51" s="247">
        <f>IFERROR(('Sim_MIP_Of_(IxI)'!E51/'MIP(IxI)_TFEVP'!E51-1)*100,0)</f>
        <v>-1.5543122344752192E-13</v>
      </c>
      <c r="F51" s="247">
        <f>IFERROR(('Sim_MIP_Of_(IxI)'!F51/'MIP(IxI)_TFEVP'!F51-1)*100,0)</f>
        <v>-4.9960036108132044E-13</v>
      </c>
      <c r="G51" s="247">
        <f>IFERROR(('Sim_MIP_Of_(IxI)'!G51/'MIP(IxI)_TFEVP'!G51-1)*100,0)</f>
        <v>-4.5519144009631418E-13</v>
      </c>
      <c r="H51" s="247">
        <f>IFERROR(('Sim_MIP_Of_(IxI)'!H51/'MIP(IxI)_TFEVP'!H51-1)*100,0)</f>
        <v>-9.9920072216264089E-14</v>
      </c>
      <c r="I51" s="247">
        <f>IFERROR(('Sim_MIP_Of_(IxI)'!I51/'MIP(IxI)_TFEVP'!I51-1)*100,0)</f>
        <v>1.9984014443252818E-13</v>
      </c>
      <c r="J51" s="247">
        <f>IFERROR(('Sim_MIP_Of_(IxI)'!J51/'MIP(IxI)_TFEVP'!J51-1)*100,0)</f>
        <v>-2.886579864025407E-13</v>
      </c>
      <c r="K51" s="247">
        <f>IFERROR(('Sim_MIP_Of_(IxI)'!K51/'MIP(IxI)_TFEVP'!K51-1)*100,0)</f>
        <v>-3.5527136788005009E-13</v>
      </c>
      <c r="L51" s="247">
        <f>IFERROR(('Sim_MIP_Of_(IxI)'!L51/'MIP(IxI)_TFEVP'!L51-1)*100,0)</f>
        <v>-3.6637359812630166E-13</v>
      </c>
      <c r="M51" s="247">
        <f>IFERROR(('Sim_MIP_Of_(IxI)'!M51/'MIP(IxI)_TFEVP'!M51-1)*100,0)</f>
        <v>-4.1078251911130792E-13</v>
      </c>
      <c r="N51" s="247">
        <f>IFERROR(('Sim_MIP_Of_(IxI)'!N51/'MIP(IxI)_TFEVP'!N51-1)*100,0)</f>
        <v>-1.4432899320127035E-13</v>
      </c>
      <c r="O51" s="247">
        <f>IFERROR(('Sim_MIP_Of_(IxI)'!O51/'MIP(IxI)_TFEVP'!O51-1)*100,0)</f>
        <v>-5.9952043329758453E-13</v>
      </c>
      <c r="P51" s="247">
        <f>IFERROR(('Sim_MIP_Of_(IxI)'!P51/'MIP(IxI)_TFEVP'!P51-1)*100,0)</f>
        <v>-3.1086244689504383E-13</v>
      </c>
      <c r="Q51" s="247">
        <f>IFERROR(('Sim_MIP_Of_(IxI)'!Q51/'MIP(IxI)_TFEVP'!Q51-1)*100,0)</f>
        <v>-2.2204460492503131E-13</v>
      </c>
      <c r="R51" s="247">
        <f>IFERROR(('Sim_MIP_Of_(IxI)'!R51/'MIP(IxI)_TFEVP'!R51-1)*100,0)</f>
        <v>-3.5527136788005009E-13</v>
      </c>
      <c r="S51" s="247">
        <f>IFERROR(('Sim_MIP_Of_(IxI)'!S51/'MIP(IxI)_TFEVP'!S51-1)*100,0)</f>
        <v>-1.6653345369377348E-13</v>
      </c>
      <c r="T51" s="247">
        <f>IFERROR(('Sim_MIP_Of_(IxI)'!T51/'MIP(IxI)_TFEVP'!T51-1)*100,0)</f>
        <v>-3.9968028886505635E-13</v>
      </c>
      <c r="U51" s="247">
        <f>IFERROR(('Sim_MIP_Of_(IxI)'!U51/'MIP(IxI)_TFEVP'!U51-1)*100,0)</f>
        <v>-2.886579864025407E-13</v>
      </c>
      <c r="V51" s="247">
        <f>IFERROR(('Sim_MIP_Of_(IxI)'!V51/'MIP(IxI)_TFEVP'!V51-1)*100,0)</f>
        <v>1.9984014443252818E-13</v>
      </c>
      <c r="W51" s="247">
        <f>IFERROR(('Sim_MIP_Of_(IxI)'!W51/'MIP(IxI)_TFEVP'!W51-1)*100,0)</f>
        <v>-6.6613381477509392E-14</v>
      </c>
      <c r="X51" s="247">
        <f>IFERROR(('Sim_MIP_Of_(IxI)'!X51/'MIP(IxI)_TFEVP'!X51-1)*100,0)</f>
        <v>-5.5511151231257827E-13</v>
      </c>
      <c r="Y51" s="247">
        <f>IFERROR(('Sim_MIP_Of_(IxI)'!Y51/'MIP(IxI)_TFEVP'!Y51-1)*100,0)</f>
        <v>-2.1094237467877974E-13</v>
      </c>
      <c r="Z51" s="247">
        <f>IFERROR(('Sim_MIP_Of_(IxI)'!Z51/'MIP(IxI)_TFEVP'!Z51-1)*100,0)</f>
        <v>2.2204460492503131E-14</v>
      </c>
      <c r="AA51" s="247">
        <f>IFERROR(('Sim_MIP_Of_(IxI)'!AA51/'MIP(IxI)_TFEVP'!AA51-1)*100,0)</f>
        <v>-2.2204460492503131E-13</v>
      </c>
      <c r="AB51" s="247">
        <f>IFERROR(('Sim_MIP_Of_(IxI)'!AB51/'MIP(IxI)_TFEVP'!AB51-1)*100,0)</f>
        <v>-9.9920072216264089E-14</v>
      </c>
      <c r="AC51" s="247">
        <f>IFERROR(('Sim_MIP_Of_(IxI)'!AC51/'MIP(IxI)_TFEVP'!AC51-1)*100,0)</f>
        <v>-3.1086244689504383E-13</v>
      </c>
      <c r="AD51" s="247">
        <f>IFERROR(('Sim_MIP_Of_(IxI)'!AD51/'MIP(IxI)_TFEVP'!AD51-1)*100,0)</f>
        <v>-2.886579864025407E-13</v>
      </c>
      <c r="AE51" s="247">
        <f>IFERROR(('Sim_MIP_Of_(IxI)'!AE51/'MIP(IxI)_TFEVP'!AE51-1)*100,0)</f>
        <v>-2.55351295663786E-13</v>
      </c>
      <c r="AF51" s="247">
        <f>IFERROR(('Sim_MIP_Of_(IxI)'!AF51/'MIP(IxI)_TFEVP'!AF51-1)*100,0)</f>
        <v>-1.1102230246251565E-13</v>
      </c>
      <c r="AG51" s="247">
        <f>IFERROR(('Sim_MIP_Of_(IxI)'!AG51/'MIP(IxI)_TFEVP'!AG51-1)*100,0)</f>
        <v>-3.9968028886505635E-13</v>
      </c>
      <c r="AH51" s="247">
        <f>IFERROR(('Sim_MIP_Of_(IxI)'!AH51/'MIP(IxI)_TFEVP'!AH51-1)*100,0)</f>
        <v>-4.9960036108132044E-13</v>
      </c>
      <c r="AI51" s="247">
        <f>IFERROR(('Sim_MIP_Of_(IxI)'!AI51/'MIP(IxI)_TFEVP'!AI51-1)*100,0)</f>
        <v>-1.4432899320127035E-13</v>
      </c>
      <c r="AJ51" s="247">
        <f>IFERROR(('Sim_MIP_Of_(IxI)'!AJ51/'MIP(IxI)_TFEVP'!AJ51-1)*100,0)</f>
        <v>0</v>
      </c>
      <c r="AK51" s="247">
        <f>IFERROR(('Sim_MIP_Of_(IxI)'!AK51/'MIP(IxI)_TFEVP'!AK51-1)*100,0)</f>
        <v>-1.7763568394002505E-13</v>
      </c>
      <c r="AL51" s="247">
        <f>IFERROR(('Sim_MIP_Of_(IxI)'!AL51/'MIP(IxI)_TFEVP'!AL51-1)*100,0)</f>
        <v>-1.8873791418627661E-13</v>
      </c>
      <c r="AM51" s="247">
        <f>IFERROR(('Sim_MIP_Of_(IxI)'!AM51/'MIP(IxI)_TFEVP'!AM51-1)*100,0)</f>
        <v>-2.1094237467877974E-13</v>
      </c>
      <c r="AN51" s="247">
        <f>IFERROR(('Sim_MIP_Of_(IxI)'!AN51/'MIP(IxI)_TFEVP'!AN51-1)*100,0)</f>
        <v>-1.4432899320127035E-13</v>
      </c>
      <c r="AO51" s="247">
        <f>IFERROR(('Sim_MIP_Of_(IxI)'!AO51/'MIP(IxI)_TFEVP'!AO51-1)*100,0)</f>
        <v>-2.2204460492503131E-13</v>
      </c>
      <c r="AP51" s="247">
        <f>IFERROR(('Sim_MIP_Of_(IxI)'!AP51/'MIP(IxI)_TFEVP'!AP51-1)*100,0)</f>
        <v>-2.7755575615628914E-13</v>
      </c>
      <c r="AQ51" s="247">
        <f>IFERROR(('Sim_MIP_Of_(IxI)'!AQ51/'MIP(IxI)_TFEVP'!AQ51-1)*100,0)</f>
        <v>-1.3322676295501878E-13</v>
      </c>
      <c r="AR51" s="247">
        <f>IFERROR(('Sim_MIP_Of_(IxI)'!AR51/'MIP(IxI)_TFEVP'!AR51-1)*100,0)</f>
        <v>-3.8857805861880479E-13</v>
      </c>
      <c r="AS51" s="247">
        <f>IFERROR(('Sim_MIP_Of_(IxI)'!AS51/'MIP(IxI)_TFEVP'!AS51-1)*100,0)</f>
        <v>-3.3306690738754696E-13</v>
      </c>
      <c r="AT51" s="247">
        <f>IFERROR(('Sim_MIP_Of_(IxI)'!AT51/'MIP(IxI)_TFEVP'!AT51-1)*100,0)</f>
        <v>-4.1078251911130792E-13</v>
      </c>
      <c r="AU51" s="247">
        <f>IFERROR(('Sim_MIP_Of_(IxI)'!AU51/'MIP(IxI)_TFEVP'!AU51-1)*100,0)</f>
        <v>-4.4408920985006262E-13</v>
      </c>
      <c r="AV51" s="247">
        <f>IFERROR(('Sim_MIP_Of_(IxI)'!AV51/'MIP(IxI)_TFEVP'!AV51-1)*100,0)</f>
        <v>-1.1102230246251565E-13</v>
      </c>
      <c r="AW51" s="247">
        <f>IFERROR(('Sim_MIP_Of_(IxI)'!AW51/'MIP(IxI)_TFEVP'!AW51-1)*100,0)</f>
        <v>-7.7715611723760958E-14</v>
      </c>
      <c r="AX51" s="247">
        <f>IFERROR(('Sim_MIP_Of_(IxI)'!AX51/'MIP(IxI)_TFEVP'!AX51-1)*100,0)</f>
        <v>-2.2204460492503131E-13</v>
      </c>
      <c r="AY51" s="247">
        <f>IFERROR(('Sim_MIP_Of_(IxI)'!AY51/'MIP(IxI)_TFEVP'!AY51-1)*100,0)</f>
        <v>2.2204460492503131E-14</v>
      </c>
      <c r="AZ51" s="247">
        <f>IFERROR(('Sim_MIP_Of_(IxI)'!AZ51/'MIP(IxI)_TFEVP'!AZ51-1)*100,0)</f>
        <v>-2.3314683517128287E-13</v>
      </c>
      <c r="BA51" s="247">
        <f>IFERROR(('Sim_MIP_Of_(IxI)'!BA51/'MIP(IxI)_TFEVP'!BA51-1)*100,0)</f>
        <v>-4.6629367034256575E-13</v>
      </c>
      <c r="BB51" s="247">
        <f>IFERROR(('Sim_MIP_Of_(IxI)'!BB51/'MIP(IxI)_TFEVP'!BB51-1)*100,0)</f>
        <v>-7.7715611723760958E-14</v>
      </c>
      <c r="BC51" s="247">
        <f>IFERROR(('Sim_MIP_Of_(IxI)'!BC51/'MIP(IxI)_TFEVP'!BC51-1)*100,0)</f>
        <v>-1.3322676295501878E-13</v>
      </c>
      <c r="BD51" s="247">
        <f>IFERROR(('Sim_MIP_Of_(IxI)'!BD51/'MIP(IxI)_TFEVP'!BD51-1)*100,0)</f>
        <v>-2.6645352591003757E-13</v>
      </c>
      <c r="BE51" s="247">
        <f>IFERROR(('Sim_MIP_Of_(IxI)'!BE51/'MIP(IxI)_TFEVP'!BE51-1)*100,0)</f>
        <v>-8.8817841970012523E-14</v>
      </c>
      <c r="BF51" s="247">
        <f>IFERROR(('Sim_MIP_Of_(IxI)'!BF51/'MIP(IxI)_TFEVP'!BF51-1)*100,0)</f>
        <v>-3.4416913763379853E-13</v>
      </c>
      <c r="BG51" s="247">
        <f>IFERROR(('Sim_MIP_Of_(IxI)'!BG51/'MIP(IxI)_TFEVP'!BG51-1)*100,0)</f>
        <v>-1.7763568394002505E-13</v>
      </c>
      <c r="BH51" s="247">
        <f>IFERROR(('Sim_MIP_Of_(IxI)'!BH51/'MIP(IxI)_TFEVP'!BH51-1)*100,0)</f>
        <v>-2.4424906541753444E-13</v>
      </c>
      <c r="BI51" s="247">
        <f>IFERROR(('Sim_MIP_Of_(IxI)'!BI51/'MIP(IxI)_TFEVP'!BI51-1)*100,0)</f>
        <v>-4.4408920985006262E-14</v>
      </c>
      <c r="BJ51" s="247">
        <f>IFERROR(('Sim_MIP_Of_(IxI)'!BJ51/'MIP(IxI)_TFEVP'!BJ51-1)*100,0)</f>
        <v>-3.3306690738754696E-14</v>
      </c>
      <c r="BK51" s="247">
        <f>IFERROR(('Sim_MIP_Of_(IxI)'!BK51/'MIP(IxI)_TFEVP'!BK51-1)*100,0)</f>
        <v>-5.5511151231257827E-14</v>
      </c>
      <c r="BL51" s="247">
        <f>IFERROR(('Sim_MIP_Of_(IxI)'!BL51/'MIP(IxI)_TFEVP'!BL51-1)*100,0)</f>
        <v>-1.3322676295501878E-13</v>
      </c>
      <c r="BM51" s="247">
        <f>IFERROR(('Sim_MIP_Of_(IxI)'!BM51/'MIP(IxI)_TFEVP'!BM51-1)*100,0)</f>
        <v>-4.4408920985006262E-14</v>
      </c>
      <c r="BN51" s="247">
        <f>IFERROR(('Sim_MIP_Of_(IxI)'!BN51/'MIP(IxI)_TFEVP'!BN51-1)*100,0)</f>
        <v>-3.5527136788005009E-13</v>
      </c>
      <c r="BO51" s="247">
        <f>IFERROR(('Sim_MIP_Of_(IxI)'!BO51/'MIP(IxI)_TFEVP'!BO51-1)*100,0)</f>
        <v>-7.7715611723760958E-14</v>
      </c>
      <c r="BP51" s="247">
        <f>IFERROR(('Sim_MIP_Of_(IxI)'!BP51/'MIP(IxI)_TFEVP'!BP51-1)*100,0)</f>
        <v>1.5543122344752192E-13</v>
      </c>
      <c r="BQ51" s="247">
        <f>IFERROR(('Sim_MIP_Of_(IxI)'!BQ51/'MIP(IxI)_TFEVP'!BQ51-1)*100,0)</f>
        <v>-1.2212453270876722E-13</v>
      </c>
      <c r="BR51" s="247">
        <f>IFERROR(('Sim_MIP_Of_(IxI)'!BR51/'MIP(IxI)_TFEVP'!BR51-1)*100,0)</f>
        <v>-1.4432899320127035E-13</v>
      </c>
      <c r="BS51" s="247">
        <f>IFERROR(('Sim_MIP_Of_(IxI)'!BS51/'MIP(IxI)_TFEVP'!BS51-1)*100,0)</f>
        <v>-4.6629367034256575E-13</v>
      </c>
      <c r="BT51" s="247">
        <f>IFERROR(('Sim_MIP_Of_(IxI)'!BT51/'MIP(IxI)_TFEVP'!BT51-1)*100,0)</f>
        <v>-2.9976021664879227E-13</v>
      </c>
      <c r="BU51" s="247">
        <f>IFERROR(('Sim_MIP_Of_(IxI)'!BU51/'MIP(IxI)_TFEVP'!BU51-1)*100,0)</f>
        <v>-2.1094237467877974E-13</v>
      </c>
      <c r="BV51" s="247">
        <f>IFERROR(('Sim_MIP_Of_(IxI)'!BV51/'MIP(IxI)_TFEVP'!BV51-1)*100,0)</f>
        <v>-2.2204460492503131E-13</v>
      </c>
      <c r="BW51" s="247">
        <f>IFERROR(('Sim_MIP_Of_(IxI)'!BW51/'MIP(IxI)_TFEVP'!BW51-1)*100,0)</f>
        <v>0</v>
      </c>
      <c r="BX51" s="247">
        <f>IFERROR(('Sim_MIP_Of_(IxI)'!BX51/'MIP(IxI)_TFEVP'!BX51-1)*100,0)</f>
        <v>-3.3306690738754696E-13</v>
      </c>
      <c r="BY51" s="247">
        <f>IFERROR(('Sim_MIP_Of_(IxI)'!BY51/'MIP(IxI)_TFEVP'!BY51-1)*100,0)</f>
        <v>-4.8849813083506888E-13</v>
      </c>
      <c r="BZ51" s="247">
        <f>IFERROR(('Sim_MIP_Of_(IxI)'!BZ51/'MIP(IxI)_TFEVP'!BZ51-1)*100,0)</f>
        <v>6.6613381477509392E-14</v>
      </c>
      <c r="CA51" s="265">
        <f>IFERROR(('Sim_MIP_Of_(IxI)'!CA51/'MIP(IxI)_TFEVP'!CA51-1)*100,0)</f>
        <v>0</v>
      </c>
      <c r="CB51" s="256">
        <f>IFERROR(('Sim_MIP_Of_(IxI)'!CB51/'MIP(IxI)_TFEVP'!CB51-1)*100,0)</f>
        <v>-1.9984014443252818E-13</v>
      </c>
      <c r="CC51" s="246">
        <f>IFERROR(('Sim_MIP_Of_(IxI)'!CC51/'MIP(IxI)_TFEVP'!CC51-1)*100,0)</f>
        <v>-2.55351295663786E-13</v>
      </c>
      <c r="CD51" s="247">
        <f>IFERROR(('Sim_MIP_Of_(IxI)'!CD51/'MIP(IxI)_TFEVP'!CD51-1)*100,0)</f>
        <v>0</v>
      </c>
      <c r="CE51" s="247">
        <f>IFERROR(('Sim_MIP_Of_(IxI)'!CE51/'MIP(IxI)_TFEVP'!CE51-1)*100,0)</f>
        <v>0</v>
      </c>
      <c r="CF51" s="247">
        <f>IFERROR(('Sim_MIP_Of_(IxI)'!CF51/'MIP(IxI)_TFEVP'!CF51-1)*100,0)</f>
        <v>-1.8873791418627661E-13</v>
      </c>
      <c r="CG51" s="247">
        <f>IFERROR(('Sim_MIP_Of_(IxI)'!CG51/'MIP(IxI)_TFEVP'!CG51-1)*100,0)</f>
        <v>-9.9920072216264089E-14</v>
      </c>
      <c r="CH51" s="248">
        <f>IFERROR(('Sim_MIP_Of_(IxI)'!CH51/'MIP(IxI)_TFEVP'!CH51-1)*100,0)</f>
        <v>-2.2204460492503131E-14</v>
      </c>
      <c r="CI51" s="279">
        <f>IFERROR(('Sim_MIP_Of_(IxI)'!CI51/'MIP(IxI)_TFEVP'!CI51-1)*100,0)</f>
        <v>-1.5543122344752192E-13</v>
      </c>
    </row>
    <row r="52" spans="1:87" ht="19.5" x14ac:dyDescent="0.25">
      <c r="A52" s="30"/>
      <c r="B52" s="42" t="s">
        <v>43</v>
      </c>
      <c r="C52" s="43" t="s">
        <v>154</v>
      </c>
      <c r="D52" s="246">
        <f>IFERROR(('Sim_MIP_Of_(IxI)'!D52/'MIP(IxI)_TFEVP'!D52-1)*100,0)</f>
        <v>-2.9976021664879227E-13</v>
      </c>
      <c r="E52" s="247">
        <f>IFERROR(('Sim_MIP_Of_(IxI)'!E52/'MIP(IxI)_TFEVP'!E52-1)*100,0)</f>
        <v>-4.8849813083506888E-13</v>
      </c>
      <c r="F52" s="247">
        <f>IFERROR(('Sim_MIP_Of_(IxI)'!F52/'MIP(IxI)_TFEVP'!F52-1)*100,0)</f>
        <v>-1.1102230246251565E-13</v>
      </c>
      <c r="G52" s="247">
        <f>IFERROR(('Sim_MIP_Of_(IxI)'!G52/'MIP(IxI)_TFEVP'!G52-1)*100,0)</f>
        <v>-4.7739590058881731E-13</v>
      </c>
      <c r="H52" s="247">
        <f>IFERROR(('Sim_MIP_Of_(IxI)'!H52/'MIP(IxI)_TFEVP'!H52-1)*100,0)</f>
        <v>-2.7755575615628914E-13</v>
      </c>
      <c r="I52" s="247">
        <f>IFERROR(('Sim_MIP_Of_(IxI)'!I52/'MIP(IxI)_TFEVP'!I52-1)*100,0)</f>
        <v>-3.7747582837255322E-13</v>
      </c>
      <c r="J52" s="247">
        <f>IFERROR(('Sim_MIP_Of_(IxI)'!J52/'MIP(IxI)_TFEVP'!J52-1)*100,0)</f>
        <v>-3.8857805861880479E-13</v>
      </c>
      <c r="K52" s="247">
        <f>IFERROR(('Sim_MIP_Of_(IxI)'!K52/'MIP(IxI)_TFEVP'!K52-1)*100,0)</f>
        <v>-7.5495165674510645E-13</v>
      </c>
      <c r="L52" s="247">
        <f>IFERROR(('Sim_MIP_Of_(IxI)'!L52/'MIP(IxI)_TFEVP'!L52-1)*100,0)</f>
        <v>-1.2212453270876722E-13</v>
      </c>
      <c r="M52" s="247">
        <f>IFERROR(('Sim_MIP_Of_(IxI)'!M52/'MIP(IxI)_TFEVP'!M52-1)*100,0)</f>
        <v>-2.6645352591003757E-13</v>
      </c>
      <c r="N52" s="247">
        <f>IFERROR(('Sim_MIP_Of_(IxI)'!N52/'MIP(IxI)_TFEVP'!N52-1)*100,0)</f>
        <v>-4.4408920985006262E-13</v>
      </c>
      <c r="O52" s="247">
        <f>IFERROR(('Sim_MIP_Of_(IxI)'!O52/'MIP(IxI)_TFEVP'!O52-1)*100,0)</f>
        <v>-4.2188474935755949E-13</v>
      </c>
      <c r="P52" s="247">
        <f>IFERROR(('Sim_MIP_Of_(IxI)'!P52/'MIP(IxI)_TFEVP'!P52-1)*100,0)</f>
        <v>-5.5511151231257827E-13</v>
      </c>
      <c r="Q52" s="247">
        <f>IFERROR(('Sim_MIP_Of_(IxI)'!Q52/'MIP(IxI)_TFEVP'!Q52-1)*100,0)</f>
        <v>-4.4408920985006262E-13</v>
      </c>
      <c r="R52" s="247">
        <f>IFERROR(('Sim_MIP_Of_(IxI)'!R52/'MIP(IxI)_TFEVP'!R52-1)*100,0)</f>
        <v>-3.3306690738754696E-14</v>
      </c>
      <c r="S52" s="247">
        <f>IFERROR(('Sim_MIP_Of_(IxI)'!S52/'MIP(IxI)_TFEVP'!S52-1)*100,0)</f>
        <v>-5.3290705182007514E-13</v>
      </c>
      <c r="T52" s="247">
        <f>IFERROR(('Sim_MIP_Of_(IxI)'!T52/'MIP(IxI)_TFEVP'!T52-1)*100,0)</f>
        <v>-3.8857805861880479E-13</v>
      </c>
      <c r="U52" s="247">
        <f>IFERROR(('Sim_MIP_Of_(IxI)'!U52/'MIP(IxI)_TFEVP'!U52-1)*100,0)</f>
        <v>-1.6653345369377348E-13</v>
      </c>
      <c r="V52" s="247">
        <f>IFERROR(('Sim_MIP_Of_(IxI)'!V52/'MIP(IxI)_TFEVP'!V52-1)*100,0)</f>
        <v>-8.8817841970012523E-14</v>
      </c>
      <c r="W52" s="247">
        <f>IFERROR(('Sim_MIP_Of_(IxI)'!W52/'MIP(IxI)_TFEVP'!W52-1)*100,0)</f>
        <v>-3.8857805861880479E-13</v>
      </c>
      <c r="X52" s="247">
        <f>IFERROR(('Sim_MIP_Of_(IxI)'!X52/'MIP(IxI)_TFEVP'!X52-1)*100,0)</f>
        <v>0</v>
      </c>
      <c r="Y52" s="247">
        <f>IFERROR(('Sim_MIP_Of_(IxI)'!Y52/'MIP(IxI)_TFEVP'!Y52-1)*100,0)</f>
        <v>-9.9920072216264089E-14</v>
      </c>
      <c r="Z52" s="247">
        <f>IFERROR(('Sim_MIP_Of_(IxI)'!Z52/'MIP(IxI)_TFEVP'!Z52-1)*100,0)</f>
        <v>-4.4408920985006262E-13</v>
      </c>
      <c r="AA52" s="247">
        <f>IFERROR(('Sim_MIP_Of_(IxI)'!AA52/'MIP(IxI)_TFEVP'!AA52-1)*100,0)</f>
        <v>-2.4424906541753444E-13</v>
      </c>
      <c r="AB52" s="247">
        <f>IFERROR(('Sim_MIP_Of_(IxI)'!AB52/'MIP(IxI)_TFEVP'!AB52-1)*100,0)</f>
        <v>-2.55351295663786E-13</v>
      </c>
      <c r="AC52" s="247">
        <f>IFERROR(('Sim_MIP_Of_(IxI)'!AC52/'MIP(IxI)_TFEVP'!AC52-1)*100,0)</f>
        <v>-6.5503158452884236E-13</v>
      </c>
      <c r="AD52" s="247">
        <f>IFERROR(('Sim_MIP_Of_(IxI)'!AD52/'MIP(IxI)_TFEVP'!AD52-1)*100,0)</f>
        <v>-2.55351295663786E-13</v>
      </c>
      <c r="AE52" s="247">
        <f>IFERROR(('Sim_MIP_Of_(IxI)'!AE52/'MIP(IxI)_TFEVP'!AE52-1)*100,0)</f>
        <v>-4.9960036108132044E-13</v>
      </c>
      <c r="AF52" s="247">
        <f>IFERROR(('Sim_MIP_Of_(IxI)'!AF52/'MIP(IxI)_TFEVP'!AF52-1)*100,0)</f>
        <v>-2.9976021664879227E-13</v>
      </c>
      <c r="AG52" s="247">
        <f>IFERROR(('Sim_MIP_Of_(IxI)'!AG52/'MIP(IxI)_TFEVP'!AG52-1)*100,0)</f>
        <v>-3.1086244689504383E-13</v>
      </c>
      <c r="AH52" s="247">
        <f>IFERROR(('Sim_MIP_Of_(IxI)'!AH52/'MIP(IxI)_TFEVP'!AH52-1)*100,0)</f>
        <v>-3.5527136788005009E-13</v>
      </c>
      <c r="AI52" s="247">
        <f>IFERROR(('Sim_MIP_Of_(IxI)'!AI52/'MIP(IxI)_TFEVP'!AI52-1)*100,0)</f>
        <v>-4.1078251911130792E-13</v>
      </c>
      <c r="AJ52" s="247">
        <f>IFERROR(('Sim_MIP_Of_(IxI)'!AJ52/'MIP(IxI)_TFEVP'!AJ52-1)*100,0)</f>
        <v>0</v>
      </c>
      <c r="AK52" s="247">
        <f>IFERROR(('Sim_MIP_Of_(IxI)'!AK52/'MIP(IxI)_TFEVP'!AK52-1)*100,0)</f>
        <v>-3.3306690738754696E-13</v>
      </c>
      <c r="AL52" s="247">
        <f>IFERROR(('Sim_MIP_Of_(IxI)'!AL52/'MIP(IxI)_TFEVP'!AL52-1)*100,0)</f>
        <v>-1.1102230246251565E-13</v>
      </c>
      <c r="AM52" s="247">
        <f>IFERROR(('Sim_MIP_Of_(IxI)'!AM52/'MIP(IxI)_TFEVP'!AM52-1)*100,0)</f>
        <v>-3.219646771412954E-13</v>
      </c>
      <c r="AN52" s="247">
        <f>IFERROR(('Sim_MIP_Of_(IxI)'!AN52/'MIP(IxI)_TFEVP'!AN52-1)*100,0)</f>
        <v>-3.3306690738754696E-13</v>
      </c>
      <c r="AO52" s="247">
        <f>IFERROR(('Sim_MIP_Of_(IxI)'!AO52/'MIP(IxI)_TFEVP'!AO52-1)*100,0)</f>
        <v>-3.8857805861880479E-13</v>
      </c>
      <c r="AP52" s="247">
        <f>IFERROR(('Sim_MIP_Of_(IxI)'!AP52/'MIP(IxI)_TFEVP'!AP52-1)*100,0)</f>
        <v>-3.219646771412954E-13</v>
      </c>
      <c r="AQ52" s="247">
        <f>IFERROR(('Sim_MIP_Of_(IxI)'!AQ52/'MIP(IxI)_TFEVP'!AQ52-1)*100,0)</f>
        <v>-2.7755575615628914E-13</v>
      </c>
      <c r="AR52" s="247">
        <f>IFERROR(('Sim_MIP_Of_(IxI)'!AR52/'MIP(IxI)_TFEVP'!AR52-1)*100,0)</f>
        <v>-1.6653345369377348E-13</v>
      </c>
      <c r="AS52" s="247">
        <f>IFERROR(('Sim_MIP_Of_(IxI)'!AS52/'MIP(IxI)_TFEVP'!AS52-1)*100,0)</f>
        <v>-2.55351295663786E-13</v>
      </c>
      <c r="AT52" s="247">
        <f>IFERROR(('Sim_MIP_Of_(IxI)'!AT52/'MIP(IxI)_TFEVP'!AT52-1)*100,0)</f>
        <v>-2.55351295663786E-13</v>
      </c>
      <c r="AU52" s="247">
        <f>IFERROR(('Sim_MIP_Of_(IxI)'!AU52/'MIP(IxI)_TFEVP'!AU52-1)*100,0)</f>
        <v>-2.2204460492503131E-14</v>
      </c>
      <c r="AV52" s="247">
        <f>IFERROR(('Sim_MIP_Of_(IxI)'!AV52/'MIP(IxI)_TFEVP'!AV52-1)*100,0)</f>
        <v>-5.8841820305133297E-13</v>
      </c>
      <c r="AW52" s="247">
        <f>IFERROR(('Sim_MIP_Of_(IxI)'!AW52/'MIP(IxI)_TFEVP'!AW52-1)*100,0)</f>
        <v>-2.55351295663786E-13</v>
      </c>
      <c r="AX52" s="247">
        <f>IFERROR(('Sim_MIP_Of_(IxI)'!AX52/'MIP(IxI)_TFEVP'!AX52-1)*100,0)</f>
        <v>-4.2188474935755949E-13</v>
      </c>
      <c r="AY52" s="247">
        <f>IFERROR(('Sim_MIP_Of_(IxI)'!AY52/'MIP(IxI)_TFEVP'!AY52-1)*100,0)</f>
        <v>-5.5511151231257827E-14</v>
      </c>
      <c r="AZ52" s="247">
        <f>IFERROR(('Sim_MIP_Of_(IxI)'!AZ52/'MIP(IxI)_TFEVP'!AZ52-1)*100,0)</f>
        <v>-2.2204460492503131E-13</v>
      </c>
      <c r="BA52" s="247">
        <f>IFERROR(('Sim_MIP_Of_(IxI)'!BA52/'MIP(IxI)_TFEVP'!BA52-1)*100,0)</f>
        <v>0</v>
      </c>
      <c r="BB52" s="247">
        <f>IFERROR(('Sim_MIP_Of_(IxI)'!BB52/'MIP(IxI)_TFEVP'!BB52-1)*100,0)</f>
        <v>-3.6637359812630166E-13</v>
      </c>
      <c r="BC52" s="247">
        <f>IFERROR(('Sim_MIP_Of_(IxI)'!BC52/'MIP(IxI)_TFEVP'!BC52-1)*100,0)</f>
        <v>-3.1086244689504383E-13</v>
      </c>
      <c r="BD52" s="247">
        <f>IFERROR(('Sim_MIP_Of_(IxI)'!BD52/'MIP(IxI)_TFEVP'!BD52-1)*100,0)</f>
        <v>-2.886579864025407E-13</v>
      </c>
      <c r="BE52" s="247">
        <f>IFERROR(('Sim_MIP_Of_(IxI)'!BE52/'MIP(IxI)_TFEVP'!BE52-1)*100,0)</f>
        <v>-4.6629367034256575E-13</v>
      </c>
      <c r="BF52" s="247">
        <f>IFERROR(('Sim_MIP_Of_(IxI)'!BF52/'MIP(IxI)_TFEVP'!BF52-1)*100,0)</f>
        <v>-4.1078251911130792E-13</v>
      </c>
      <c r="BG52" s="247">
        <f>IFERROR(('Sim_MIP_Of_(IxI)'!BG52/'MIP(IxI)_TFEVP'!BG52-1)*100,0)</f>
        <v>-4.4408920985006262E-13</v>
      </c>
      <c r="BH52" s="247">
        <f>IFERROR(('Sim_MIP_Of_(IxI)'!BH52/'MIP(IxI)_TFEVP'!BH52-1)*100,0)</f>
        <v>-3.3306690738754696E-13</v>
      </c>
      <c r="BI52" s="247">
        <f>IFERROR(('Sim_MIP_Of_(IxI)'!BI52/'MIP(IxI)_TFEVP'!BI52-1)*100,0)</f>
        <v>-1.5543122344752192E-13</v>
      </c>
      <c r="BJ52" s="247">
        <f>IFERROR(('Sim_MIP_Of_(IxI)'!BJ52/'MIP(IxI)_TFEVP'!BJ52-1)*100,0)</f>
        <v>-6.6613381477509392E-14</v>
      </c>
      <c r="BK52" s="247">
        <f>IFERROR(('Sim_MIP_Of_(IxI)'!BK52/'MIP(IxI)_TFEVP'!BK52-1)*100,0)</f>
        <v>-8.8817841970012523E-14</v>
      </c>
      <c r="BL52" s="247">
        <f>IFERROR(('Sim_MIP_Of_(IxI)'!BL52/'MIP(IxI)_TFEVP'!BL52-1)*100,0)</f>
        <v>-1.2212453270876722E-13</v>
      </c>
      <c r="BM52" s="247">
        <f>IFERROR(('Sim_MIP_Of_(IxI)'!BM52/'MIP(IxI)_TFEVP'!BM52-1)*100,0)</f>
        <v>-2.7755575615628914E-13</v>
      </c>
      <c r="BN52" s="247">
        <f>IFERROR(('Sim_MIP_Of_(IxI)'!BN52/'MIP(IxI)_TFEVP'!BN52-1)*100,0)</f>
        <v>-1.5543122344752192E-13</v>
      </c>
      <c r="BO52" s="247">
        <f>IFERROR(('Sim_MIP_Of_(IxI)'!BO52/'MIP(IxI)_TFEVP'!BO52-1)*100,0)</f>
        <v>-2.3314683517128287E-13</v>
      </c>
      <c r="BP52" s="247">
        <f>IFERROR(('Sim_MIP_Of_(IxI)'!BP52/'MIP(IxI)_TFEVP'!BP52-1)*100,0)</f>
        <v>-4.8849813083506888E-13</v>
      </c>
      <c r="BQ52" s="247">
        <f>IFERROR(('Sim_MIP_Of_(IxI)'!BQ52/'MIP(IxI)_TFEVP'!BQ52-1)*100,0)</f>
        <v>-2.6645352591003757E-13</v>
      </c>
      <c r="BR52" s="247">
        <f>IFERROR(('Sim_MIP_Of_(IxI)'!BR52/'MIP(IxI)_TFEVP'!BR52-1)*100,0)</f>
        <v>-3.1086244689504383E-13</v>
      </c>
      <c r="BS52" s="247">
        <f>IFERROR(('Sim_MIP_Of_(IxI)'!BS52/'MIP(IxI)_TFEVP'!BS52-1)*100,0)</f>
        <v>-1.2212453270876722E-13</v>
      </c>
      <c r="BT52" s="247">
        <f>IFERROR(('Sim_MIP_Of_(IxI)'!BT52/'MIP(IxI)_TFEVP'!BT52-1)*100,0)</f>
        <v>-2.55351295663786E-13</v>
      </c>
      <c r="BU52" s="247">
        <f>IFERROR(('Sim_MIP_Of_(IxI)'!BU52/'MIP(IxI)_TFEVP'!BU52-1)*100,0)</f>
        <v>-3.4416913763379853E-13</v>
      </c>
      <c r="BV52" s="247">
        <f>IFERROR(('Sim_MIP_Of_(IxI)'!BV52/'MIP(IxI)_TFEVP'!BV52-1)*100,0)</f>
        <v>-3.5527136788005009E-13</v>
      </c>
      <c r="BW52" s="247">
        <f>IFERROR(('Sim_MIP_Of_(IxI)'!BW52/'MIP(IxI)_TFEVP'!BW52-1)*100,0)</f>
        <v>-4.2188474935755949E-13</v>
      </c>
      <c r="BX52" s="247">
        <f>IFERROR(('Sim_MIP_Of_(IxI)'!BX52/'MIP(IxI)_TFEVP'!BX52-1)*100,0)</f>
        <v>-4.8849813083506888E-13</v>
      </c>
      <c r="BY52" s="247">
        <f>IFERROR(('Sim_MIP_Of_(IxI)'!BY52/'MIP(IxI)_TFEVP'!BY52-1)*100,0)</f>
        <v>-5.5511151231257827E-13</v>
      </c>
      <c r="BZ52" s="247">
        <f>IFERROR(('Sim_MIP_Of_(IxI)'!BZ52/'MIP(IxI)_TFEVP'!BZ52-1)*100,0)</f>
        <v>-4.2188474935755949E-13</v>
      </c>
      <c r="CA52" s="265">
        <f>IFERROR(('Sim_MIP_Of_(IxI)'!CA52/'MIP(IxI)_TFEVP'!CA52-1)*100,0)</f>
        <v>0</v>
      </c>
      <c r="CB52" s="256">
        <f>IFERROR(('Sim_MIP_Of_(IxI)'!CB52/'MIP(IxI)_TFEVP'!CB52-1)*100,0)</f>
        <v>-7.7715611723760958E-14</v>
      </c>
      <c r="CC52" s="246">
        <f>IFERROR(('Sim_MIP_Of_(IxI)'!CC52/'MIP(IxI)_TFEVP'!CC52-1)*100,0)</f>
        <v>-3.6637359812630166E-13</v>
      </c>
      <c r="CD52" s="247">
        <f>IFERROR(('Sim_MIP_Of_(IxI)'!CD52/'MIP(IxI)_TFEVP'!CD52-1)*100,0)</f>
        <v>0</v>
      </c>
      <c r="CE52" s="247">
        <f>IFERROR(('Sim_MIP_Of_(IxI)'!CE52/'MIP(IxI)_TFEVP'!CE52-1)*100,0)</f>
        <v>0</v>
      </c>
      <c r="CF52" s="247">
        <f>IFERROR(('Sim_MIP_Of_(IxI)'!CF52/'MIP(IxI)_TFEVP'!CF52-1)*100,0)</f>
        <v>-2.3314683517128287E-13</v>
      </c>
      <c r="CG52" s="247">
        <f>IFERROR(('Sim_MIP_Of_(IxI)'!CG52/'MIP(IxI)_TFEVP'!CG52-1)*100,0)</f>
        <v>-1.4432899320127035E-13</v>
      </c>
      <c r="CH52" s="248">
        <f>IFERROR(('Sim_MIP_Of_(IxI)'!CH52/'MIP(IxI)_TFEVP'!CH52-1)*100,0)</f>
        <v>-3.219646771412954E-13</v>
      </c>
      <c r="CI52" s="279">
        <f>IFERROR(('Sim_MIP_Of_(IxI)'!CI52/'MIP(IxI)_TFEVP'!CI52-1)*100,0)</f>
        <v>-2.9976021664879227E-13</v>
      </c>
    </row>
    <row r="53" spans="1:87" ht="19.5" x14ac:dyDescent="0.25">
      <c r="A53" s="30"/>
      <c r="B53" s="42" t="s">
        <v>44</v>
      </c>
      <c r="C53" s="43" t="s">
        <v>155</v>
      </c>
      <c r="D53" s="246">
        <f>IFERROR(('Sim_MIP_Of_(IxI)'!D53/'MIP(IxI)_TFEVP'!D53-1)*100,0)</f>
        <v>-7.1054273576010019E-13</v>
      </c>
      <c r="E53" s="247">
        <f>IFERROR(('Sim_MIP_Of_(IxI)'!E53/'MIP(IxI)_TFEVP'!E53-1)*100,0)</f>
        <v>-2.2204460492503131E-13</v>
      </c>
      <c r="F53" s="247">
        <f>IFERROR(('Sim_MIP_Of_(IxI)'!F53/'MIP(IxI)_TFEVP'!F53-1)*100,0)</f>
        <v>-2.1094237467877974E-13</v>
      </c>
      <c r="G53" s="247">
        <f>IFERROR(('Sim_MIP_Of_(IxI)'!G53/'MIP(IxI)_TFEVP'!G53-1)*100,0)</f>
        <v>-2.4424906541753444E-13</v>
      </c>
      <c r="H53" s="247">
        <f>IFERROR(('Sim_MIP_Of_(IxI)'!H53/'MIP(IxI)_TFEVP'!H53-1)*100,0)</f>
        <v>2.2204460492503131E-14</v>
      </c>
      <c r="I53" s="247">
        <f>IFERROR(('Sim_MIP_Of_(IxI)'!I53/'MIP(IxI)_TFEVP'!I53-1)*100,0)</f>
        <v>-3.9968028886505635E-13</v>
      </c>
      <c r="J53" s="247">
        <f>IFERROR(('Sim_MIP_Of_(IxI)'!J53/'MIP(IxI)_TFEVP'!J53-1)*100,0)</f>
        <v>-2.2204460492503131E-13</v>
      </c>
      <c r="K53" s="247">
        <f>IFERROR(('Sim_MIP_Of_(IxI)'!K53/'MIP(IxI)_TFEVP'!K53-1)*100,0)</f>
        <v>-1.7763568394002505E-13</v>
      </c>
      <c r="L53" s="247">
        <f>IFERROR(('Sim_MIP_Of_(IxI)'!L53/'MIP(IxI)_TFEVP'!L53-1)*100,0)</f>
        <v>-1.7763568394002505E-13</v>
      </c>
      <c r="M53" s="247">
        <f>IFERROR(('Sim_MIP_Of_(IxI)'!M53/'MIP(IxI)_TFEVP'!M53-1)*100,0)</f>
        <v>-2.1094237467877974E-13</v>
      </c>
      <c r="N53" s="247">
        <f>IFERROR(('Sim_MIP_Of_(IxI)'!N53/'MIP(IxI)_TFEVP'!N53-1)*100,0)</f>
        <v>-3.9968028886505635E-13</v>
      </c>
      <c r="O53" s="247">
        <f>IFERROR(('Sim_MIP_Of_(IxI)'!O53/'MIP(IxI)_TFEVP'!O53-1)*100,0)</f>
        <v>-3.4416913763379853E-13</v>
      </c>
      <c r="P53" s="247">
        <f>IFERROR(('Sim_MIP_Of_(IxI)'!P53/'MIP(IxI)_TFEVP'!P53-1)*100,0)</f>
        <v>-4.3298697960381105E-13</v>
      </c>
      <c r="Q53" s="247">
        <f>IFERROR(('Sim_MIP_Of_(IxI)'!Q53/'MIP(IxI)_TFEVP'!Q53-1)*100,0)</f>
        <v>-1.9984014443252818E-13</v>
      </c>
      <c r="R53" s="247">
        <f>IFERROR(('Sim_MIP_Of_(IxI)'!R53/'MIP(IxI)_TFEVP'!R53-1)*100,0)</f>
        <v>-6.106226635438361E-13</v>
      </c>
      <c r="S53" s="247">
        <f>IFERROR(('Sim_MIP_Of_(IxI)'!S53/'MIP(IxI)_TFEVP'!S53-1)*100,0)</f>
        <v>6.6613381477509392E-14</v>
      </c>
      <c r="T53" s="247">
        <f>IFERROR(('Sim_MIP_Of_(IxI)'!T53/'MIP(IxI)_TFEVP'!T53-1)*100,0)</f>
        <v>-4.9960036108132044E-13</v>
      </c>
      <c r="U53" s="247">
        <f>IFERROR(('Sim_MIP_Of_(IxI)'!U53/'MIP(IxI)_TFEVP'!U53-1)*100,0)</f>
        <v>-6.6613381477509392E-14</v>
      </c>
      <c r="V53" s="247">
        <f>IFERROR(('Sim_MIP_Of_(IxI)'!V53/'MIP(IxI)_TFEVP'!V53-1)*100,0)</f>
        <v>-5.3290705182007514E-13</v>
      </c>
      <c r="W53" s="247">
        <f>IFERROR(('Sim_MIP_Of_(IxI)'!W53/'MIP(IxI)_TFEVP'!W53-1)*100,0)</f>
        <v>2.6645352591003757E-13</v>
      </c>
      <c r="X53" s="247">
        <f>IFERROR(('Sim_MIP_Of_(IxI)'!X53/'MIP(IxI)_TFEVP'!X53-1)*100,0)</f>
        <v>-2.6645352591003757E-13</v>
      </c>
      <c r="Y53" s="247">
        <f>IFERROR(('Sim_MIP_Of_(IxI)'!Y53/'MIP(IxI)_TFEVP'!Y53-1)*100,0)</f>
        <v>-1.4432899320127035E-13</v>
      </c>
      <c r="Z53" s="247">
        <f>IFERROR(('Sim_MIP_Of_(IxI)'!Z53/'MIP(IxI)_TFEVP'!Z53-1)*100,0)</f>
        <v>-4.8849813083506888E-13</v>
      </c>
      <c r="AA53" s="247">
        <f>IFERROR(('Sim_MIP_Of_(IxI)'!AA53/'MIP(IxI)_TFEVP'!AA53-1)*100,0)</f>
        <v>-1.3322676295501878E-13</v>
      </c>
      <c r="AB53" s="247">
        <f>IFERROR(('Sim_MIP_Of_(IxI)'!AB53/'MIP(IxI)_TFEVP'!AB53-1)*100,0)</f>
        <v>2.2204460492503131E-14</v>
      </c>
      <c r="AC53" s="247">
        <f>IFERROR(('Sim_MIP_Of_(IxI)'!AC53/'MIP(IxI)_TFEVP'!AC53-1)*100,0)</f>
        <v>-3.3306690738754696E-13</v>
      </c>
      <c r="AD53" s="247">
        <f>IFERROR(('Sim_MIP_Of_(IxI)'!AD53/'MIP(IxI)_TFEVP'!AD53-1)*100,0)</f>
        <v>-1.3322676295501878E-13</v>
      </c>
      <c r="AE53" s="247">
        <f>IFERROR(('Sim_MIP_Of_(IxI)'!AE53/'MIP(IxI)_TFEVP'!AE53-1)*100,0)</f>
        <v>-1.7763568394002505E-13</v>
      </c>
      <c r="AF53" s="247">
        <f>IFERROR(('Sim_MIP_Of_(IxI)'!AF53/'MIP(IxI)_TFEVP'!AF53-1)*100,0)</f>
        <v>-4.8849813083506888E-13</v>
      </c>
      <c r="AG53" s="247">
        <f>IFERROR(('Sim_MIP_Of_(IxI)'!AG53/'MIP(IxI)_TFEVP'!AG53-1)*100,0)</f>
        <v>-3.6637359812630166E-13</v>
      </c>
      <c r="AH53" s="247">
        <f>IFERROR(('Sim_MIP_Of_(IxI)'!AH53/'MIP(IxI)_TFEVP'!AH53-1)*100,0)</f>
        <v>-2.7755575615628914E-13</v>
      </c>
      <c r="AI53" s="247">
        <f>IFERROR(('Sim_MIP_Of_(IxI)'!AI53/'MIP(IxI)_TFEVP'!AI53-1)*100,0)</f>
        <v>-1.6653345369377348E-13</v>
      </c>
      <c r="AJ53" s="247">
        <f>IFERROR(('Sim_MIP_Of_(IxI)'!AJ53/'MIP(IxI)_TFEVP'!AJ53-1)*100,0)</f>
        <v>0</v>
      </c>
      <c r="AK53" s="247">
        <f>IFERROR(('Sim_MIP_Of_(IxI)'!AK53/'MIP(IxI)_TFEVP'!AK53-1)*100,0)</f>
        <v>-2.886579864025407E-13</v>
      </c>
      <c r="AL53" s="247">
        <f>IFERROR(('Sim_MIP_Of_(IxI)'!AL53/'MIP(IxI)_TFEVP'!AL53-1)*100,0)</f>
        <v>0</v>
      </c>
      <c r="AM53" s="247">
        <f>IFERROR(('Sim_MIP_Of_(IxI)'!AM53/'MIP(IxI)_TFEVP'!AM53-1)*100,0)</f>
        <v>-2.7755575615628914E-13</v>
      </c>
      <c r="AN53" s="247">
        <f>IFERROR(('Sim_MIP_Of_(IxI)'!AN53/'MIP(IxI)_TFEVP'!AN53-1)*100,0)</f>
        <v>-2.9976021664879227E-13</v>
      </c>
      <c r="AO53" s="247">
        <f>IFERROR(('Sim_MIP_Of_(IxI)'!AO53/'MIP(IxI)_TFEVP'!AO53-1)*100,0)</f>
        <v>-4.5519144009631418E-13</v>
      </c>
      <c r="AP53" s="247">
        <f>IFERROR(('Sim_MIP_Of_(IxI)'!AP53/'MIP(IxI)_TFEVP'!AP53-1)*100,0)</f>
        <v>-1.8873791418627661E-13</v>
      </c>
      <c r="AQ53" s="247">
        <f>IFERROR(('Sim_MIP_Of_(IxI)'!AQ53/'MIP(IxI)_TFEVP'!AQ53-1)*100,0)</f>
        <v>-2.9976021664879227E-13</v>
      </c>
      <c r="AR53" s="247">
        <f>IFERROR(('Sim_MIP_Of_(IxI)'!AR53/'MIP(IxI)_TFEVP'!AR53-1)*100,0)</f>
        <v>-2.9976021664879227E-13</v>
      </c>
      <c r="AS53" s="247">
        <f>IFERROR(('Sim_MIP_Of_(IxI)'!AS53/'MIP(IxI)_TFEVP'!AS53-1)*100,0)</f>
        <v>-2.7755575615628914E-13</v>
      </c>
      <c r="AT53" s="247">
        <f>IFERROR(('Sim_MIP_Of_(IxI)'!AT53/'MIP(IxI)_TFEVP'!AT53-1)*100,0)</f>
        <v>-4.1078251911130792E-13</v>
      </c>
      <c r="AU53" s="247">
        <f>IFERROR(('Sim_MIP_Of_(IxI)'!AU53/'MIP(IxI)_TFEVP'!AU53-1)*100,0)</f>
        <v>-3.4416913763379853E-13</v>
      </c>
      <c r="AV53" s="247">
        <f>IFERROR(('Sim_MIP_Of_(IxI)'!AV53/'MIP(IxI)_TFEVP'!AV53-1)*100,0)</f>
        <v>-2.55351295663786E-13</v>
      </c>
      <c r="AW53" s="247">
        <f>IFERROR(('Sim_MIP_Of_(IxI)'!AW53/'MIP(IxI)_TFEVP'!AW53-1)*100,0)</f>
        <v>-4.5519144009631418E-13</v>
      </c>
      <c r="AX53" s="247">
        <f>IFERROR(('Sim_MIP_Of_(IxI)'!AX53/'MIP(IxI)_TFEVP'!AX53-1)*100,0)</f>
        <v>-1.5543122344752192E-13</v>
      </c>
      <c r="AY53" s="247">
        <f>IFERROR(('Sim_MIP_Of_(IxI)'!AY53/'MIP(IxI)_TFEVP'!AY53-1)*100,0)</f>
        <v>-1.2212453270876722E-13</v>
      </c>
      <c r="AZ53" s="247">
        <f>IFERROR(('Sim_MIP_Of_(IxI)'!AZ53/'MIP(IxI)_TFEVP'!AZ53-1)*100,0)</f>
        <v>-2.3314683517128287E-13</v>
      </c>
      <c r="BA53" s="247">
        <f>IFERROR(('Sim_MIP_Of_(IxI)'!BA53/'MIP(IxI)_TFEVP'!BA53-1)*100,0)</f>
        <v>-6.6613381477509392E-14</v>
      </c>
      <c r="BB53" s="247">
        <f>IFERROR(('Sim_MIP_Of_(IxI)'!BB53/'MIP(IxI)_TFEVP'!BB53-1)*100,0)</f>
        <v>-2.1094237467877974E-13</v>
      </c>
      <c r="BC53" s="247">
        <f>IFERROR(('Sim_MIP_Of_(IxI)'!BC53/'MIP(IxI)_TFEVP'!BC53-1)*100,0)</f>
        <v>-4.4408920985006262E-14</v>
      </c>
      <c r="BD53" s="247">
        <f>IFERROR(('Sim_MIP_Of_(IxI)'!BD53/'MIP(IxI)_TFEVP'!BD53-1)*100,0)</f>
        <v>-6.5503158452884236E-13</v>
      </c>
      <c r="BE53" s="247">
        <f>IFERROR(('Sim_MIP_Of_(IxI)'!BE53/'MIP(IxI)_TFEVP'!BE53-1)*100,0)</f>
        <v>-3.3306690738754696E-14</v>
      </c>
      <c r="BF53" s="247">
        <f>IFERROR(('Sim_MIP_Of_(IxI)'!BF53/'MIP(IxI)_TFEVP'!BF53-1)*100,0)</f>
        <v>-7.7715611723760958E-14</v>
      </c>
      <c r="BG53" s="247">
        <f>IFERROR(('Sim_MIP_Of_(IxI)'!BG53/'MIP(IxI)_TFEVP'!BG53-1)*100,0)</f>
        <v>8.8817841970012523E-14</v>
      </c>
      <c r="BH53" s="247">
        <f>IFERROR(('Sim_MIP_Of_(IxI)'!BH53/'MIP(IxI)_TFEVP'!BH53-1)*100,0)</f>
        <v>-4.9960036108132044E-13</v>
      </c>
      <c r="BI53" s="247">
        <f>IFERROR(('Sim_MIP_Of_(IxI)'!BI53/'MIP(IxI)_TFEVP'!BI53-1)*100,0)</f>
        <v>-2.1094237467877974E-13</v>
      </c>
      <c r="BJ53" s="247">
        <f>IFERROR(('Sim_MIP_Of_(IxI)'!BJ53/'MIP(IxI)_TFEVP'!BJ53-1)*100,0)</f>
        <v>-2.55351295663786E-13</v>
      </c>
      <c r="BK53" s="247">
        <f>IFERROR(('Sim_MIP_Of_(IxI)'!BK53/'MIP(IxI)_TFEVP'!BK53-1)*100,0)</f>
        <v>-1.3322676295501878E-13</v>
      </c>
      <c r="BL53" s="247">
        <f>IFERROR(('Sim_MIP_Of_(IxI)'!BL53/'MIP(IxI)_TFEVP'!BL53-1)*100,0)</f>
        <v>-3.3306690738754696E-14</v>
      </c>
      <c r="BM53" s="247">
        <f>IFERROR(('Sim_MIP_Of_(IxI)'!BM53/'MIP(IxI)_TFEVP'!BM53-1)*100,0)</f>
        <v>-3.5527136788005009E-13</v>
      </c>
      <c r="BN53" s="247">
        <f>IFERROR(('Sim_MIP_Of_(IxI)'!BN53/'MIP(IxI)_TFEVP'!BN53-1)*100,0)</f>
        <v>-2.3314683517128287E-13</v>
      </c>
      <c r="BO53" s="247">
        <f>IFERROR(('Sim_MIP_Of_(IxI)'!BO53/'MIP(IxI)_TFEVP'!BO53-1)*100,0)</f>
        <v>1.7763568394002505E-13</v>
      </c>
      <c r="BP53" s="247">
        <f>IFERROR(('Sim_MIP_Of_(IxI)'!BP53/'MIP(IxI)_TFEVP'!BP53-1)*100,0)</f>
        <v>-1.9984014443252818E-13</v>
      </c>
      <c r="BQ53" s="247">
        <f>IFERROR(('Sim_MIP_Of_(IxI)'!BQ53/'MIP(IxI)_TFEVP'!BQ53-1)*100,0)</f>
        <v>-2.1094237467877974E-13</v>
      </c>
      <c r="BR53" s="247">
        <f>IFERROR(('Sim_MIP_Of_(IxI)'!BR53/'MIP(IxI)_TFEVP'!BR53-1)*100,0)</f>
        <v>-4.7739590058881731E-13</v>
      </c>
      <c r="BS53" s="247">
        <f>IFERROR(('Sim_MIP_Of_(IxI)'!BS53/'MIP(IxI)_TFEVP'!BS53-1)*100,0)</f>
        <v>-1.7763568394002505E-13</v>
      </c>
      <c r="BT53" s="247">
        <f>IFERROR(('Sim_MIP_Of_(IxI)'!BT53/'MIP(IxI)_TFEVP'!BT53-1)*100,0)</f>
        <v>2.2204460492503131E-13</v>
      </c>
      <c r="BU53" s="247">
        <f>IFERROR(('Sim_MIP_Of_(IxI)'!BU53/'MIP(IxI)_TFEVP'!BU53-1)*100,0)</f>
        <v>-2.1094237467877974E-13</v>
      </c>
      <c r="BV53" s="247">
        <f>IFERROR(('Sim_MIP_Of_(IxI)'!BV53/'MIP(IxI)_TFEVP'!BV53-1)*100,0)</f>
        <v>-4.3298697960381105E-13</v>
      </c>
      <c r="BW53" s="247">
        <f>IFERROR(('Sim_MIP_Of_(IxI)'!BW53/'MIP(IxI)_TFEVP'!BW53-1)*100,0)</f>
        <v>-6.8833827526759706E-13</v>
      </c>
      <c r="BX53" s="247">
        <f>IFERROR(('Sim_MIP_Of_(IxI)'!BX53/'MIP(IxI)_TFEVP'!BX53-1)*100,0)</f>
        <v>-3.3306690738754696E-14</v>
      </c>
      <c r="BY53" s="247">
        <f>IFERROR(('Sim_MIP_Of_(IxI)'!BY53/'MIP(IxI)_TFEVP'!BY53-1)*100,0)</f>
        <v>-5.6621374255882984E-13</v>
      </c>
      <c r="BZ53" s="247">
        <f>IFERROR(('Sim_MIP_Of_(IxI)'!BZ53/'MIP(IxI)_TFEVP'!BZ53-1)*100,0)</f>
        <v>-1.5543122344752192E-13</v>
      </c>
      <c r="CA53" s="265">
        <f>IFERROR(('Sim_MIP_Of_(IxI)'!CA53/'MIP(IxI)_TFEVP'!CA53-1)*100,0)</f>
        <v>0</v>
      </c>
      <c r="CB53" s="256">
        <f>IFERROR(('Sim_MIP_Of_(IxI)'!CB53/'MIP(IxI)_TFEVP'!CB53-1)*100,0)</f>
        <v>-2.1094237467877974E-13</v>
      </c>
      <c r="CC53" s="246">
        <f>IFERROR(('Sim_MIP_Of_(IxI)'!CC53/'MIP(IxI)_TFEVP'!CC53-1)*100,0)</f>
        <v>-2.6645352591003757E-13</v>
      </c>
      <c r="CD53" s="247">
        <f>IFERROR(('Sim_MIP_Of_(IxI)'!CD53/'MIP(IxI)_TFEVP'!CD53-1)*100,0)</f>
        <v>0</v>
      </c>
      <c r="CE53" s="247">
        <f>IFERROR(('Sim_MIP_Of_(IxI)'!CE53/'MIP(IxI)_TFEVP'!CE53-1)*100,0)</f>
        <v>0</v>
      </c>
      <c r="CF53" s="247">
        <f>IFERROR(('Sim_MIP_Of_(IxI)'!CF53/'MIP(IxI)_TFEVP'!CF53-1)*100,0)</f>
        <v>-5.1070259132757201E-13</v>
      </c>
      <c r="CG53" s="247">
        <f>IFERROR(('Sim_MIP_Of_(IxI)'!CG53/'MIP(IxI)_TFEVP'!CG53-1)*100,0)</f>
        <v>-2.6645352591003757E-13</v>
      </c>
      <c r="CH53" s="248">
        <f>IFERROR(('Sim_MIP_Of_(IxI)'!CH53/'MIP(IxI)_TFEVP'!CH53-1)*100,0)</f>
        <v>-1.9984014443252818E-13</v>
      </c>
      <c r="CI53" s="279">
        <f>IFERROR(('Sim_MIP_Of_(IxI)'!CI53/'MIP(IxI)_TFEVP'!CI53-1)*100,0)</f>
        <v>-1.9984014443252818E-13</v>
      </c>
    </row>
    <row r="54" spans="1:87" ht="19.5" x14ac:dyDescent="0.25">
      <c r="A54" s="30"/>
      <c r="B54" s="42" t="s">
        <v>45</v>
      </c>
      <c r="C54" s="43" t="s">
        <v>156</v>
      </c>
      <c r="D54" s="246">
        <f>IFERROR(('Sim_MIP_Of_(IxI)'!D54/'MIP(IxI)_TFEVP'!D54-1)*100,0)</f>
        <v>4.6629367034256575E-13</v>
      </c>
      <c r="E54" s="247">
        <f>IFERROR(('Sim_MIP_Of_(IxI)'!E54/'MIP(IxI)_TFEVP'!E54-1)*100,0)</f>
        <v>4.6629367034256575E-13</v>
      </c>
      <c r="F54" s="247">
        <f>IFERROR(('Sim_MIP_Of_(IxI)'!F54/'MIP(IxI)_TFEVP'!F54-1)*100,0)</f>
        <v>4.6629367034256575E-13</v>
      </c>
      <c r="G54" s="247">
        <f>IFERROR(('Sim_MIP_Of_(IxI)'!G54/'MIP(IxI)_TFEVP'!G54-1)*100,0)</f>
        <v>6.6613381477509392E-14</v>
      </c>
      <c r="H54" s="247">
        <f>IFERROR(('Sim_MIP_Of_(IxI)'!H54/'MIP(IxI)_TFEVP'!H54-1)*100,0)</f>
        <v>3.5527136788005009E-13</v>
      </c>
      <c r="I54" s="247">
        <f>IFERROR(('Sim_MIP_Of_(IxI)'!I54/'MIP(IxI)_TFEVP'!I54-1)*100,0)</f>
        <v>2.2204460492503131E-13</v>
      </c>
      <c r="J54" s="247">
        <f>IFERROR(('Sim_MIP_Of_(IxI)'!J54/'MIP(IxI)_TFEVP'!J54-1)*100,0)</f>
        <v>4.4408920985006262E-14</v>
      </c>
      <c r="K54" s="247">
        <f>IFERROR(('Sim_MIP_Of_(IxI)'!K54/'MIP(IxI)_TFEVP'!K54-1)*100,0)</f>
        <v>3.3306690738754696E-13</v>
      </c>
      <c r="L54" s="247">
        <f>IFERROR(('Sim_MIP_Of_(IxI)'!L54/'MIP(IxI)_TFEVP'!L54-1)*100,0)</f>
        <v>2.2204460492503131E-14</v>
      </c>
      <c r="M54" s="247">
        <f>IFERROR(('Sim_MIP_Of_(IxI)'!M54/'MIP(IxI)_TFEVP'!M54-1)*100,0)</f>
        <v>3.5527136788005009E-13</v>
      </c>
      <c r="N54" s="247">
        <f>IFERROR(('Sim_MIP_Of_(IxI)'!N54/'MIP(IxI)_TFEVP'!N54-1)*100,0)</f>
        <v>1.7763568394002505E-13</v>
      </c>
      <c r="O54" s="247">
        <f>IFERROR(('Sim_MIP_Of_(IxI)'!O54/'MIP(IxI)_TFEVP'!O54-1)*100,0)</f>
        <v>2.6645352591003757E-13</v>
      </c>
      <c r="P54" s="247">
        <f>IFERROR(('Sim_MIP_Of_(IxI)'!P54/'MIP(IxI)_TFEVP'!P54-1)*100,0)</f>
        <v>1.7763568394002505E-13</v>
      </c>
      <c r="Q54" s="247">
        <f>IFERROR(('Sim_MIP_Of_(IxI)'!Q54/'MIP(IxI)_TFEVP'!Q54-1)*100,0)</f>
        <v>3.3306690738754696E-13</v>
      </c>
      <c r="R54" s="247">
        <f>IFERROR(('Sim_MIP_Of_(IxI)'!R54/'MIP(IxI)_TFEVP'!R54-1)*100,0)</f>
        <v>6.6613381477509392E-14</v>
      </c>
      <c r="S54" s="247">
        <f>IFERROR(('Sim_MIP_Of_(IxI)'!S54/'MIP(IxI)_TFEVP'!S54-1)*100,0)</f>
        <v>6.2172489379008766E-13</v>
      </c>
      <c r="T54" s="247">
        <f>IFERROR(('Sim_MIP_Of_(IxI)'!T54/'MIP(IxI)_TFEVP'!T54-1)*100,0)</f>
        <v>-1.5543122344752192E-13</v>
      </c>
      <c r="U54" s="247">
        <f>IFERROR(('Sim_MIP_Of_(IxI)'!U54/'MIP(IxI)_TFEVP'!U54-1)*100,0)</f>
        <v>3.9968028886505635E-13</v>
      </c>
      <c r="V54" s="247">
        <f>IFERROR(('Sim_MIP_Of_(IxI)'!V54/'MIP(IxI)_TFEVP'!V54-1)*100,0)</f>
        <v>3.9968028886505635E-13</v>
      </c>
      <c r="W54" s="247">
        <f>IFERROR(('Sim_MIP_Of_(IxI)'!W54/'MIP(IxI)_TFEVP'!W54-1)*100,0)</f>
        <v>2.6645352591003757E-13</v>
      </c>
      <c r="X54" s="247">
        <f>IFERROR(('Sim_MIP_Of_(IxI)'!X54/'MIP(IxI)_TFEVP'!X54-1)*100,0)</f>
        <v>3.7747582837255322E-13</v>
      </c>
      <c r="Y54" s="247">
        <f>IFERROR(('Sim_MIP_Of_(IxI)'!Y54/'MIP(IxI)_TFEVP'!Y54-1)*100,0)</f>
        <v>2.6645352591003757E-13</v>
      </c>
      <c r="Z54" s="247">
        <f>IFERROR(('Sim_MIP_Of_(IxI)'!Z54/'MIP(IxI)_TFEVP'!Z54-1)*100,0)</f>
        <v>4.4408920985006262E-13</v>
      </c>
      <c r="AA54" s="247">
        <f>IFERROR(('Sim_MIP_Of_(IxI)'!AA54/'MIP(IxI)_TFEVP'!AA54-1)*100,0)</f>
        <v>3.1086244689504383E-13</v>
      </c>
      <c r="AB54" s="247">
        <f>IFERROR(('Sim_MIP_Of_(IxI)'!AB54/'MIP(IxI)_TFEVP'!AB54-1)*100,0)</f>
        <v>-1.1102230246251565E-14</v>
      </c>
      <c r="AC54" s="247">
        <f>IFERROR(('Sim_MIP_Of_(IxI)'!AC54/'MIP(IxI)_TFEVP'!AC54-1)*100,0)</f>
        <v>1.1102230246251565E-13</v>
      </c>
      <c r="AD54" s="247">
        <f>IFERROR(('Sim_MIP_Of_(IxI)'!AD54/'MIP(IxI)_TFEVP'!AD54-1)*100,0)</f>
        <v>4.2188474935755949E-13</v>
      </c>
      <c r="AE54" s="247">
        <f>IFERROR(('Sim_MIP_Of_(IxI)'!AE54/'MIP(IxI)_TFEVP'!AE54-1)*100,0)</f>
        <v>8.8817841970012523E-14</v>
      </c>
      <c r="AF54" s="247">
        <f>IFERROR(('Sim_MIP_Of_(IxI)'!AF54/'MIP(IxI)_TFEVP'!AF54-1)*100,0)</f>
        <v>3.9968028886505635E-13</v>
      </c>
      <c r="AG54" s="247">
        <f>IFERROR(('Sim_MIP_Of_(IxI)'!AG54/'MIP(IxI)_TFEVP'!AG54-1)*100,0)</f>
        <v>4.6629367034256575E-13</v>
      </c>
      <c r="AH54" s="247">
        <f>IFERROR(('Sim_MIP_Of_(IxI)'!AH54/'MIP(IxI)_TFEVP'!AH54-1)*100,0)</f>
        <v>-1.1102230246251565E-13</v>
      </c>
      <c r="AI54" s="247">
        <f>IFERROR(('Sim_MIP_Of_(IxI)'!AI54/'MIP(IxI)_TFEVP'!AI54-1)*100,0)</f>
        <v>4.8849813083506888E-13</v>
      </c>
      <c r="AJ54" s="247">
        <f>IFERROR(('Sim_MIP_Of_(IxI)'!AJ54/'MIP(IxI)_TFEVP'!AJ54-1)*100,0)</f>
        <v>0</v>
      </c>
      <c r="AK54" s="247">
        <f>IFERROR(('Sim_MIP_Of_(IxI)'!AK54/'MIP(IxI)_TFEVP'!AK54-1)*100,0)</f>
        <v>3.9968028886505635E-13</v>
      </c>
      <c r="AL54" s="247">
        <f>IFERROR(('Sim_MIP_Of_(IxI)'!AL54/'MIP(IxI)_TFEVP'!AL54-1)*100,0)</f>
        <v>3.1086244689504383E-13</v>
      </c>
      <c r="AM54" s="247">
        <f>IFERROR(('Sim_MIP_Of_(IxI)'!AM54/'MIP(IxI)_TFEVP'!AM54-1)*100,0)</f>
        <v>3.3306690738754696E-13</v>
      </c>
      <c r="AN54" s="247">
        <f>IFERROR(('Sim_MIP_Of_(IxI)'!AN54/'MIP(IxI)_TFEVP'!AN54-1)*100,0)</f>
        <v>1.7763568394002505E-13</v>
      </c>
      <c r="AO54" s="247">
        <f>IFERROR(('Sim_MIP_Of_(IxI)'!AO54/'MIP(IxI)_TFEVP'!AO54-1)*100,0)</f>
        <v>4.4408920985006262E-13</v>
      </c>
      <c r="AP54" s="247">
        <f>IFERROR(('Sim_MIP_Of_(IxI)'!AP54/'MIP(IxI)_TFEVP'!AP54-1)*100,0)</f>
        <v>2.4424906541753444E-13</v>
      </c>
      <c r="AQ54" s="247">
        <f>IFERROR(('Sim_MIP_Of_(IxI)'!AQ54/'MIP(IxI)_TFEVP'!AQ54-1)*100,0)</f>
        <v>2.886579864025407E-13</v>
      </c>
      <c r="AR54" s="247">
        <f>IFERROR(('Sim_MIP_Of_(IxI)'!AR54/'MIP(IxI)_TFEVP'!AR54-1)*100,0)</f>
        <v>8.8817841970012523E-14</v>
      </c>
      <c r="AS54" s="247">
        <f>IFERROR(('Sim_MIP_Of_(IxI)'!AS54/'MIP(IxI)_TFEVP'!AS54-1)*100,0)</f>
        <v>-1.1102230246251565E-13</v>
      </c>
      <c r="AT54" s="247">
        <f>IFERROR(('Sim_MIP_Of_(IxI)'!AT54/'MIP(IxI)_TFEVP'!AT54-1)*100,0)</f>
        <v>3.9968028886505635E-13</v>
      </c>
      <c r="AU54" s="247">
        <f>IFERROR(('Sim_MIP_Of_(IxI)'!AU54/'MIP(IxI)_TFEVP'!AU54-1)*100,0)</f>
        <v>4.2188474935755949E-13</v>
      </c>
      <c r="AV54" s="247">
        <f>IFERROR(('Sim_MIP_Of_(IxI)'!AV54/'MIP(IxI)_TFEVP'!AV54-1)*100,0)</f>
        <v>2.4424906541753444E-13</v>
      </c>
      <c r="AW54" s="247">
        <f>IFERROR(('Sim_MIP_Of_(IxI)'!AW54/'MIP(IxI)_TFEVP'!AW54-1)*100,0)</f>
        <v>4.8849813083506888E-13</v>
      </c>
      <c r="AX54" s="247">
        <f>IFERROR(('Sim_MIP_Of_(IxI)'!AX54/'MIP(IxI)_TFEVP'!AX54-1)*100,0)</f>
        <v>6.8833827526759706E-13</v>
      </c>
      <c r="AY54" s="247">
        <f>IFERROR(('Sim_MIP_Of_(IxI)'!AY54/'MIP(IxI)_TFEVP'!AY54-1)*100,0)</f>
        <v>4.2188474935755949E-13</v>
      </c>
      <c r="AZ54" s="247">
        <f>IFERROR(('Sim_MIP_Of_(IxI)'!AZ54/'MIP(IxI)_TFEVP'!AZ54-1)*100,0)</f>
        <v>6.6613381477509392E-14</v>
      </c>
      <c r="BA54" s="247">
        <f>IFERROR(('Sim_MIP_Of_(IxI)'!BA54/'MIP(IxI)_TFEVP'!BA54-1)*100,0)</f>
        <v>1.5543122344752192E-13</v>
      </c>
      <c r="BB54" s="247">
        <f>IFERROR(('Sim_MIP_Of_(IxI)'!BB54/'MIP(IxI)_TFEVP'!BB54-1)*100,0)</f>
        <v>4.8849813083506888E-13</v>
      </c>
      <c r="BC54" s="247">
        <f>IFERROR(('Sim_MIP_Of_(IxI)'!BC54/'MIP(IxI)_TFEVP'!BC54-1)*100,0)</f>
        <v>2.2204460492503131E-14</v>
      </c>
      <c r="BD54" s="247">
        <f>IFERROR(('Sim_MIP_Of_(IxI)'!BD54/'MIP(IxI)_TFEVP'!BD54-1)*100,0)</f>
        <v>3.3306690738754696E-13</v>
      </c>
      <c r="BE54" s="247">
        <f>IFERROR(('Sim_MIP_Of_(IxI)'!BE54/'MIP(IxI)_TFEVP'!BE54-1)*100,0)</f>
        <v>4.8849813083506888E-13</v>
      </c>
      <c r="BF54" s="247">
        <f>IFERROR(('Sim_MIP_Of_(IxI)'!BF54/'MIP(IxI)_TFEVP'!BF54-1)*100,0)</f>
        <v>4.4408920985006262E-13</v>
      </c>
      <c r="BG54" s="247">
        <f>IFERROR(('Sim_MIP_Of_(IxI)'!BG54/'MIP(IxI)_TFEVP'!BG54-1)*100,0)</f>
        <v>2.2204460492503131E-13</v>
      </c>
      <c r="BH54" s="247">
        <f>IFERROR(('Sim_MIP_Of_(IxI)'!BH54/'MIP(IxI)_TFEVP'!BH54-1)*100,0)</f>
        <v>-2.9976021664879227E-13</v>
      </c>
      <c r="BI54" s="247">
        <f>IFERROR(('Sim_MIP_Of_(IxI)'!BI54/'MIP(IxI)_TFEVP'!BI54-1)*100,0)</f>
        <v>2.4424906541753444E-13</v>
      </c>
      <c r="BJ54" s="247">
        <f>IFERROR(('Sim_MIP_Of_(IxI)'!BJ54/'MIP(IxI)_TFEVP'!BJ54-1)*100,0)</f>
        <v>2.4424906541753444E-13</v>
      </c>
      <c r="BK54" s="247">
        <f>IFERROR(('Sim_MIP_Of_(IxI)'!BK54/'MIP(IxI)_TFEVP'!BK54-1)*100,0)</f>
        <v>1.5543122344752192E-13</v>
      </c>
      <c r="BL54" s="247">
        <f>IFERROR(('Sim_MIP_Of_(IxI)'!BL54/'MIP(IxI)_TFEVP'!BL54-1)*100,0)</f>
        <v>2.2204460492503131E-13</v>
      </c>
      <c r="BM54" s="247">
        <f>IFERROR(('Sim_MIP_Of_(IxI)'!BM54/'MIP(IxI)_TFEVP'!BM54-1)*100,0)</f>
        <v>2.4424906541753444E-13</v>
      </c>
      <c r="BN54" s="247">
        <f>IFERROR(('Sim_MIP_Of_(IxI)'!BN54/'MIP(IxI)_TFEVP'!BN54-1)*100,0)</f>
        <v>3.9968028886505635E-13</v>
      </c>
      <c r="BO54" s="247">
        <f>IFERROR(('Sim_MIP_Of_(IxI)'!BO54/'MIP(IxI)_TFEVP'!BO54-1)*100,0)</f>
        <v>2.6645352591003757E-13</v>
      </c>
      <c r="BP54" s="247">
        <f>IFERROR(('Sim_MIP_Of_(IxI)'!BP54/'MIP(IxI)_TFEVP'!BP54-1)*100,0)</f>
        <v>3.5527136788005009E-13</v>
      </c>
      <c r="BQ54" s="247">
        <f>IFERROR(('Sim_MIP_Of_(IxI)'!BQ54/'MIP(IxI)_TFEVP'!BQ54-1)*100,0)</f>
        <v>-2.2204460492503131E-14</v>
      </c>
      <c r="BR54" s="247">
        <f>IFERROR(('Sim_MIP_Of_(IxI)'!BR54/'MIP(IxI)_TFEVP'!BR54-1)*100,0)</f>
        <v>3.1086244689504383E-13</v>
      </c>
      <c r="BS54" s="247">
        <f>IFERROR(('Sim_MIP_Of_(IxI)'!BS54/'MIP(IxI)_TFEVP'!BS54-1)*100,0)</f>
        <v>6.6613381477509392E-14</v>
      </c>
      <c r="BT54" s="247">
        <f>IFERROR(('Sim_MIP_Of_(IxI)'!BT54/'MIP(IxI)_TFEVP'!BT54-1)*100,0)</f>
        <v>3.5527136788005009E-13</v>
      </c>
      <c r="BU54" s="247">
        <f>IFERROR(('Sim_MIP_Of_(IxI)'!BU54/'MIP(IxI)_TFEVP'!BU54-1)*100,0)</f>
        <v>4.2188474935755949E-13</v>
      </c>
      <c r="BV54" s="247">
        <f>IFERROR(('Sim_MIP_Of_(IxI)'!BV54/'MIP(IxI)_TFEVP'!BV54-1)*100,0)</f>
        <v>4.2188474935755949E-13</v>
      </c>
      <c r="BW54" s="247">
        <f>IFERROR(('Sim_MIP_Of_(IxI)'!BW54/'MIP(IxI)_TFEVP'!BW54-1)*100,0)</f>
        <v>4.6629367034256575E-13</v>
      </c>
      <c r="BX54" s="247">
        <f>IFERROR(('Sim_MIP_Of_(IxI)'!BX54/'MIP(IxI)_TFEVP'!BX54-1)*100,0)</f>
        <v>3.3306690738754696E-13</v>
      </c>
      <c r="BY54" s="247">
        <f>IFERROR(('Sim_MIP_Of_(IxI)'!BY54/'MIP(IxI)_TFEVP'!BY54-1)*100,0)</f>
        <v>0</v>
      </c>
      <c r="BZ54" s="247">
        <f>IFERROR(('Sim_MIP_Of_(IxI)'!BZ54/'MIP(IxI)_TFEVP'!BZ54-1)*100,0)</f>
        <v>1.9984014443252818E-13</v>
      </c>
      <c r="CA54" s="265">
        <f>IFERROR(('Sim_MIP_Of_(IxI)'!CA54/'MIP(IxI)_TFEVP'!CA54-1)*100,0)</f>
        <v>0</v>
      </c>
      <c r="CB54" s="256">
        <f>IFERROR(('Sim_MIP_Of_(IxI)'!CB54/'MIP(IxI)_TFEVP'!CB54-1)*100,0)</f>
        <v>2.6645352591003757E-13</v>
      </c>
      <c r="CC54" s="246">
        <f>IFERROR(('Sim_MIP_Of_(IxI)'!CC54/'MIP(IxI)_TFEVP'!CC54-1)*100,0)</f>
        <v>2.2204460492503131E-13</v>
      </c>
      <c r="CD54" s="247">
        <f>IFERROR(('Sim_MIP_Of_(IxI)'!CD54/'MIP(IxI)_TFEVP'!CD54-1)*100,0)</f>
        <v>0</v>
      </c>
      <c r="CE54" s="247">
        <f>IFERROR(('Sim_MIP_Of_(IxI)'!CE54/'MIP(IxI)_TFEVP'!CE54-1)*100,0)</f>
        <v>0</v>
      </c>
      <c r="CF54" s="247">
        <f>IFERROR(('Sim_MIP_Of_(IxI)'!CF54/'MIP(IxI)_TFEVP'!CF54-1)*100,0)</f>
        <v>3.1086244689504383E-13</v>
      </c>
      <c r="CG54" s="247">
        <f>IFERROR(('Sim_MIP_Of_(IxI)'!CG54/'MIP(IxI)_TFEVP'!CG54-1)*100,0)</f>
        <v>2.2204460492503131E-14</v>
      </c>
      <c r="CH54" s="248">
        <f>IFERROR(('Sim_MIP_Of_(IxI)'!CH54/'MIP(IxI)_TFEVP'!CH54-1)*100,0)</f>
        <v>4.4408920985006262E-14</v>
      </c>
      <c r="CI54" s="279">
        <f>IFERROR(('Sim_MIP_Of_(IxI)'!CI54/'MIP(IxI)_TFEVP'!CI54-1)*100,0)</f>
        <v>2.4424906541753444E-13</v>
      </c>
    </row>
    <row r="55" spans="1:87" ht="19.5" x14ac:dyDescent="0.25">
      <c r="A55" s="30"/>
      <c r="B55" s="42" t="s">
        <v>46</v>
      </c>
      <c r="C55" s="43" t="s">
        <v>157</v>
      </c>
      <c r="D55" s="246">
        <f>IFERROR(('Sim_MIP_Of_(IxI)'!D55/'MIP(IxI)_TFEVP'!D55-1)*100,0)</f>
        <v>3.3306690738754696E-13</v>
      </c>
      <c r="E55" s="247">
        <f>IFERROR(('Sim_MIP_Of_(IxI)'!E55/'MIP(IxI)_TFEVP'!E55-1)*100,0)</f>
        <v>-5.5511151231257827E-14</v>
      </c>
      <c r="F55" s="247">
        <f>IFERROR(('Sim_MIP_Of_(IxI)'!F55/'MIP(IxI)_TFEVP'!F55-1)*100,0)</f>
        <v>0</v>
      </c>
      <c r="G55" s="247">
        <f>IFERROR(('Sim_MIP_Of_(IxI)'!G55/'MIP(IxI)_TFEVP'!G55-1)*100,0)</f>
        <v>2.2204460492503131E-13</v>
      </c>
      <c r="H55" s="247">
        <f>IFERROR(('Sim_MIP_Of_(IxI)'!H55/'MIP(IxI)_TFEVP'!H55-1)*100,0)</f>
        <v>1.1102230246251565E-13</v>
      </c>
      <c r="I55" s="247">
        <f>IFERROR(('Sim_MIP_Of_(IxI)'!I55/'MIP(IxI)_TFEVP'!I55-1)*100,0)</f>
        <v>-2.1094237467877974E-13</v>
      </c>
      <c r="J55" s="247">
        <f>IFERROR(('Sim_MIP_Of_(IxI)'!J55/'MIP(IxI)_TFEVP'!J55-1)*100,0)</f>
        <v>-8.8817841970012523E-14</v>
      </c>
      <c r="K55" s="247">
        <f>IFERROR(('Sim_MIP_Of_(IxI)'!K55/'MIP(IxI)_TFEVP'!K55-1)*100,0)</f>
        <v>1.1102230246251565E-13</v>
      </c>
      <c r="L55" s="247">
        <f>IFERROR(('Sim_MIP_Of_(IxI)'!L55/'MIP(IxI)_TFEVP'!L55-1)*100,0)</f>
        <v>4.4408920985006262E-14</v>
      </c>
      <c r="M55" s="247">
        <f>IFERROR(('Sim_MIP_Of_(IxI)'!M55/'MIP(IxI)_TFEVP'!M55-1)*100,0)</f>
        <v>-3.7747582837255322E-13</v>
      </c>
      <c r="N55" s="247">
        <f>IFERROR(('Sim_MIP_Of_(IxI)'!N55/'MIP(IxI)_TFEVP'!N55-1)*100,0)</f>
        <v>1.1102230246251565E-13</v>
      </c>
      <c r="O55" s="247">
        <f>IFERROR(('Sim_MIP_Of_(IxI)'!O55/'MIP(IxI)_TFEVP'!O55-1)*100,0)</f>
        <v>8.8817841970012523E-14</v>
      </c>
      <c r="P55" s="247">
        <f>IFERROR(('Sim_MIP_Of_(IxI)'!P55/'MIP(IxI)_TFEVP'!P55-1)*100,0)</f>
        <v>1.1102230246251565E-13</v>
      </c>
      <c r="Q55" s="247">
        <f>IFERROR(('Sim_MIP_Of_(IxI)'!Q55/'MIP(IxI)_TFEVP'!Q55-1)*100,0)</f>
        <v>2.2204460492503131E-14</v>
      </c>
      <c r="R55" s="247">
        <f>IFERROR(('Sim_MIP_Of_(IxI)'!R55/'MIP(IxI)_TFEVP'!R55-1)*100,0)</f>
        <v>4.4408920985006262E-14</v>
      </c>
      <c r="S55" s="247">
        <f>IFERROR(('Sim_MIP_Of_(IxI)'!S55/'MIP(IxI)_TFEVP'!S55-1)*100,0)</f>
        <v>3.5527136788005009E-13</v>
      </c>
      <c r="T55" s="247">
        <f>IFERROR(('Sim_MIP_Of_(IxI)'!T55/'MIP(IxI)_TFEVP'!T55-1)*100,0)</f>
        <v>2.2204460492503131E-14</v>
      </c>
      <c r="U55" s="247">
        <f>IFERROR(('Sim_MIP_Of_(IxI)'!U55/'MIP(IxI)_TFEVP'!U55-1)*100,0)</f>
        <v>0</v>
      </c>
      <c r="V55" s="247">
        <f>IFERROR(('Sim_MIP_Of_(IxI)'!V55/'MIP(IxI)_TFEVP'!V55-1)*100,0)</f>
        <v>0</v>
      </c>
      <c r="W55" s="247">
        <f>IFERROR(('Sim_MIP_Of_(IxI)'!W55/'MIP(IxI)_TFEVP'!W55-1)*100,0)</f>
        <v>1.5543122344752192E-13</v>
      </c>
      <c r="X55" s="247">
        <f>IFERROR(('Sim_MIP_Of_(IxI)'!X55/'MIP(IxI)_TFEVP'!X55-1)*100,0)</f>
        <v>-1.1102230246251565E-13</v>
      </c>
      <c r="Y55" s="247">
        <f>IFERROR(('Sim_MIP_Of_(IxI)'!Y55/'MIP(IxI)_TFEVP'!Y55-1)*100,0)</f>
        <v>1.9984014443252818E-13</v>
      </c>
      <c r="Z55" s="247">
        <f>IFERROR(('Sim_MIP_Of_(IxI)'!Z55/'MIP(IxI)_TFEVP'!Z55-1)*100,0)</f>
        <v>3.1086244689504383E-13</v>
      </c>
      <c r="AA55" s="247">
        <f>IFERROR(('Sim_MIP_Of_(IxI)'!AA55/'MIP(IxI)_TFEVP'!AA55-1)*100,0)</f>
        <v>1.3322676295501878E-13</v>
      </c>
      <c r="AB55" s="247">
        <f>IFERROR(('Sim_MIP_Of_(IxI)'!AB55/'MIP(IxI)_TFEVP'!AB55-1)*100,0)</f>
        <v>1.1102230246251565E-13</v>
      </c>
      <c r="AC55" s="247">
        <f>IFERROR(('Sim_MIP_Of_(IxI)'!AC55/'MIP(IxI)_TFEVP'!AC55-1)*100,0)</f>
        <v>1.3322676295501878E-13</v>
      </c>
      <c r="AD55" s="247">
        <f>IFERROR(('Sim_MIP_Of_(IxI)'!AD55/'MIP(IxI)_TFEVP'!AD55-1)*100,0)</f>
        <v>4.6629367034256575E-13</v>
      </c>
      <c r="AE55" s="247">
        <f>IFERROR(('Sim_MIP_Of_(IxI)'!AE55/'MIP(IxI)_TFEVP'!AE55-1)*100,0)</f>
        <v>2.2204460492503131E-14</v>
      </c>
      <c r="AF55" s="247">
        <f>IFERROR(('Sim_MIP_Of_(IxI)'!AF55/'MIP(IxI)_TFEVP'!AF55-1)*100,0)</f>
        <v>2.2204460492503131E-13</v>
      </c>
      <c r="AG55" s="247">
        <f>IFERROR(('Sim_MIP_Of_(IxI)'!AG55/'MIP(IxI)_TFEVP'!AG55-1)*100,0)</f>
        <v>-1.1102230246251565E-13</v>
      </c>
      <c r="AH55" s="247">
        <f>IFERROR(('Sim_MIP_Of_(IxI)'!AH55/'MIP(IxI)_TFEVP'!AH55-1)*100,0)</f>
        <v>3.1086244689504383E-13</v>
      </c>
      <c r="AI55" s="247">
        <f>IFERROR(('Sim_MIP_Of_(IxI)'!AI55/'MIP(IxI)_TFEVP'!AI55-1)*100,0)</f>
        <v>-8.8817841970012523E-14</v>
      </c>
      <c r="AJ55" s="247">
        <f>IFERROR(('Sim_MIP_Of_(IxI)'!AJ55/'MIP(IxI)_TFEVP'!AJ55-1)*100,0)</f>
        <v>0</v>
      </c>
      <c r="AK55" s="247">
        <f>IFERROR(('Sim_MIP_Of_(IxI)'!AK55/'MIP(IxI)_TFEVP'!AK55-1)*100,0)</f>
        <v>-1.8873791418627661E-13</v>
      </c>
      <c r="AL55" s="247">
        <f>IFERROR(('Sim_MIP_Of_(IxI)'!AL55/'MIP(IxI)_TFEVP'!AL55-1)*100,0)</f>
        <v>6.6613381477509392E-14</v>
      </c>
      <c r="AM55" s="247">
        <f>IFERROR(('Sim_MIP_Of_(IxI)'!AM55/'MIP(IxI)_TFEVP'!AM55-1)*100,0)</f>
        <v>1.9984014443252818E-13</v>
      </c>
      <c r="AN55" s="247">
        <f>IFERROR(('Sim_MIP_Of_(IxI)'!AN55/'MIP(IxI)_TFEVP'!AN55-1)*100,0)</f>
        <v>1.1102230246251565E-13</v>
      </c>
      <c r="AO55" s="247">
        <f>IFERROR(('Sim_MIP_Of_(IxI)'!AO55/'MIP(IxI)_TFEVP'!AO55-1)*100,0)</f>
        <v>2.2204460492503131E-14</v>
      </c>
      <c r="AP55" s="247">
        <f>IFERROR(('Sim_MIP_Of_(IxI)'!AP55/'MIP(IxI)_TFEVP'!AP55-1)*100,0)</f>
        <v>1.1102230246251565E-13</v>
      </c>
      <c r="AQ55" s="247">
        <f>IFERROR(('Sim_MIP_Of_(IxI)'!AQ55/'MIP(IxI)_TFEVP'!AQ55-1)*100,0)</f>
        <v>-3.3306690738754696E-14</v>
      </c>
      <c r="AR55" s="247">
        <f>IFERROR(('Sim_MIP_Of_(IxI)'!AR55/'MIP(IxI)_TFEVP'!AR55-1)*100,0)</f>
        <v>6.6613381477509392E-14</v>
      </c>
      <c r="AS55" s="247">
        <f>IFERROR(('Sim_MIP_Of_(IxI)'!AS55/'MIP(IxI)_TFEVP'!AS55-1)*100,0)</f>
        <v>5.773159728050814E-13</v>
      </c>
      <c r="AT55" s="247">
        <f>IFERROR(('Sim_MIP_Of_(IxI)'!AT55/'MIP(IxI)_TFEVP'!AT55-1)*100,0)</f>
        <v>1.9984014443252818E-13</v>
      </c>
      <c r="AU55" s="247">
        <f>IFERROR(('Sim_MIP_Of_(IxI)'!AU55/'MIP(IxI)_TFEVP'!AU55-1)*100,0)</f>
        <v>8.8817841970012523E-14</v>
      </c>
      <c r="AV55" s="247">
        <f>IFERROR(('Sim_MIP_Of_(IxI)'!AV55/'MIP(IxI)_TFEVP'!AV55-1)*100,0)</f>
        <v>2.4424906541753444E-13</v>
      </c>
      <c r="AW55" s="247">
        <f>IFERROR(('Sim_MIP_Of_(IxI)'!AW55/'MIP(IxI)_TFEVP'!AW55-1)*100,0)</f>
        <v>3.5527136788005009E-13</v>
      </c>
      <c r="AX55" s="247">
        <f>IFERROR(('Sim_MIP_Of_(IxI)'!AX55/'MIP(IxI)_TFEVP'!AX55-1)*100,0)</f>
        <v>2.2204460492503131E-14</v>
      </c>
      <c r="AY55" s="247">
        <f>IFERROR(('Sim_MIP_Of_(IxI)'!AY55/'MIP(IxI)_TFEVP'!AY55-1)*100,0)</f>
        <v>8.8817841970012523E-14</v>
      </c>
      <c r="AZ55" s="247">
        <f>IFERROR(('Sim_MIP_Of_(IxI)'!AZ55/'MIP(IxI)_TFEVP'!AZ55-1)*100,0)</f>
        <v>-1.5543122344752192E-13</v>
      </c>
      <c r="BA55" s="247">
        <f>IFERROR(('Sim_MIP_Of_(IxI)'!BA55/'MIP(IxI)_TFEVP'!BA55-1)*100,0)</f>
        <v>1.7763568394002505E-13</v>
      </c>
      <c r="BB55" s="247">
        <f>IFERROR(('Sim_MIP_Of_(IxI)'!BB55/'MIP(IxI)_TFEVP'!BB55-1)*100,0)</f>
        <v>5.1070259132757201E-13</v>
      </c>
      <c r="BC55" s="247">
        <f>IFERROR(('Sim_MIP_Of_(IxI)'!BC55/'MIP(IxI)_TFEVP'!BC55-1)*100,0)</f>
        <v>2.6645352591003757E-13</v>
      </c>
      <c r="BD55" s="247">
        <f>IFERROR(('Sim_MIP_Of_(IxI)'!BD55/'MIP(IxI)_TFEVP'!BD55-1)*100,0)</f>
        <v>2.886579864025407E-13</v>
      </c>
      <c r="BE55" s="247">
        <f>IFERROR(('Sim_MIP_Of_(IxI)'!BE55/'MIP(IxI)_TFEVP'!BE55-1)*100,0)</f>
        <v>2.2204460492503131E-14</v>
      </c>
      <c r="BF55" s="247">
        <f>IFERROR(('Sim_MIP_Of_(IxI)'!BF55/'MIP(IxI)_TFEVP'!BF55-1)*100,0)</f>
        <v>1.5543122344752192E-13</v>
      </c>
      <c r="BG55" s="247">
        <f>IFERROR(('Sim_MIP_Of_(IxI)'!BG55/'MIP(IxI)_TFEVP'!BG55-1)*100,0)</f>
        <v>7.5495165674510645E-13</v>
      </c>
      <c r="BH55" s="247">
        <f>IFERROR(('Sim_MIP_Of_(IxI)'!BH55/'MIP(IxI)_TFEVP'!BH55-1)*100,0)</f>
        <v>1.3322676295501878E-13</v>
      </c>
      <c r="BI55" s="247">
        <f>IFERROR(('Sim_MIP_Of_(IxI)'!BI55/'MIP(IxI)_TFEVP'!BI55-1)*100,0)</f>
        <v>1.5543122344752192E-13</v>
      </c>
      <c r="BJ55" s="247">
        <f>IFERROR(('Sim_MIP_Of_(IxI)'!BJ55/'MIP(IxI)_TFEVP'!BJ55-1)*100,0)</f>
        <v>1.7763568394002505E-13</v>
      </c>
      <c r="BK55" s="247">
        <f>IFERROR(('Sim_MIP_Of_(IxI)'!BK55/'MIP(IxI)_TFEVP'!BK55-1)*100,0)</f>
        <v>6.6613381477509392E-14</v>
      </c>
      <c r="BL55" s="247">
        <f>IFERROR(('Sim_MIP_Of_(IxI)'!BL55/'MIP(IxI)_TFEVP'!BL55-1)*100,0)</f>
        <v>1.5543122344752192E-13</v>
      </c>
      <c r="BM55" s="247">
        <f>IFERROR(('Sim_MIP_Of_(IxI)'!BM55/'MIP(IxI)_TFEVP'!BM55-1)*100,0)</f>
        <v>-6.3282712403633923E-13</v>
      </c>
      <c r="BN55" s="247">
        <f>IFERROR(('Sim_MIP_Of_(IxI)'!BN55/'MIP(IxI)_TFEVP'!BN55-1)*100,0)</f>
        <v>1.7763568394002505E-13</v>
      </c>
      <c r="BO55" s="247">
        <f>IFERROR(('Sim_MIP_Of_(IxI)'!BO55/'MIP(IxI)_TFEVP'!BO55-1)*100,0)</f>
        <v>6.6613381477509392E-14</v>
      </c>
      <c r="BP55" s="247">
        <f>IFERROR(('Sim_MIP_Of_(IxI)'!BP55/'MIP(IxI)_TFEVP'!BP55-1)*100,0)</f>
        <v>8.8817841970012523E-14</v>
      </c>
      <c r="BQ55" s="247">
        <f>IFERROR(('Sim_MIP_Of_(IxI)'!BQ55/'MIP(IxI)_TFEVP'!BQ55-1)*100,0)</f>
        <v>3.3306690738754696E-13</v>
      </c>
      <c r="BR55" s="247">
        <f>IFERROR(('Sim_MIP_Of_(IxI)'!BR55/'MIP(IxI)_TFEVP'!BR55-1)*100,0)</f>
        <v>-7.7715611723760958E-14</v>
      </c>
      <c r="BS55" s="247">
        <f>IFERROR(('Sim_MIP_Of_(IxI)'!BS55/'MIP(IxI)_TFEVP'!BS55-1)*100,0)</f>
        <v>1.9984014443252818E-13</v>
      </c>
      <c r="BT55" s="247">
        <f>IFERROR(('Sim_MIP_Of_(IxI)'!BT55/'MIP(IxI)_TFEVP'!BT55-1)*100,0)</f>
        <v>1.5543122344752192E-13</v>
      </c>
      <c r="BU55" s="247">
        <f>IFERROR(('Sim_MIP_Of_(IxI)'!BU55/'MIP(IxI)_TFEVP'!BU55-1)*100,0)</f>
        <v>1.5543122344752192E-13</v>
      </c>
      <c r="BV55" s="247">
        <f>IFERROR(('Sim_MIP_Of_(IxI)'!BV55/'MIP(IxI)_TFEVP'!BV55-1)*100,0)</f>
        <v>2.886579864025407E-13</v>
      </c>
      <c r="BW55" s="247">
        <f>IFERROR(('Sim_MIP_Of_(IxI)'!BW55/'MIP(IxI)_TFEVP'!BW55-1)*100,0)</f>
        <v>8.8817841970012523E-14</v>
      </c>
      <c r="BX55" s="247">
        <f>IFERROR(('Sim_MIP_Of_(IxI)'!BX55/'MIP(IxI)_TFEVP'!BX55-1)*100,0)</f>
        <v>8.8817841970012523E-14</v>
      </c>
      <c r="BY55" s="247">
        <f>IFERROR(('Sim_MIP_Of_(IxI)'!BY55/'MIP(IxI)_TFEVP'!BY55-1)*100,0)</f>
        <v>1.7763568394002505E-13</v>
      </c>
      <c r="BZ55" s="247">
        <f>IFERROR(('Sim_MIP_Of_(IxI)'!BZ55/'MIP(IxI)_TFEVP'!BZ55-1)*100,0)</f>
        <v>2.886579864025407E-13</v>
      </c>
      <c r="CA55" s="265">
        <f>IFERROR(('Sim_MIP_Of_(IxI)'!CA55/'MIP(IxI)_TFEVP'!CA55-1)*100,0)</f>
        <v>0</v>
      </c>
      <c r="CB55" s="256">
        <f>IFERROR(('Sim_MIP_Of_(IxI)'!CB55/'MIP(IxI)_TFEVP'!CB55-1)*100,0)</f>
        <v>2.2204460492503131E-13</v>
      </c>
      <c r="CC55" s="246">
        <f>IFERROR(('Sim_MIP_Of_(IxI)'!CC55/'MIP(IxI)_TFEVP'!CC55-1)*100,0)</f>
        <v>6.6613381477509392E-14</v>
      </c>
      <c r="CD55" s="247">
        <f>IFERROR(('Sim_MIP_Of_(IxI)'!CD55/'MIP(IxI)_TFEVP'!CD55-1)*100,0)</f>
        <v>0</v>
      </c>
      <c r="CE55" s="247">
        <f>IFERROR(('Sim_MIP_Of_(IxI)'!CE55/'MIP(IxI)_TFEVP'!CE55-1)*100,0)</f>
        <v>0</v>
      </c>
      <c r="CF55" s="247">
        <f>IFERROR(('Sim_MIP_Of_(IxI)'!CF55/'MIP(IxI)_TFEVP'!CF55-1)*100,0)</f>
        <v>2.2204460492503131E-14</v>
      </c>
      <c r="CG55" s="247">
        <f>IFERROR(('Sim_MIP_Of_(IxI)'!CG55/'MIP(IxI)_TFEVP'!CG55-1)*100,0)</f>
        <v>8.8817841970012523E-14</v>
      </c>
      <c r="CH55" s="248">
        <f>IFERROR(('Sim_MIP_Of_(IxI)'!CH55/'MIP(IxI)_TFEVP'!CH55-1)*100,0)</f>
        <v>6.6613381477509392E-14</v>
      </c>
      <c r="CI55" s="279">
        <f>IFERROR(('Sim_MIP_Of_(IxI)'!CI55/'MIP(IxI)_TFEVP'!CI55-1)*100,0)</f>
        <v>1.9984014443252818E-13</v>
      </c>
    </row>
    <row r="56" spans="1:87" ht="19.5" x14ac:dyDescent="0.25">
      <c r="A56" s="30"/>
      <c r="B56" s="42" t="s">
        <v>47</v>
      </c>
      <c r="C56" s="43" t="s">
        <v>158</v>
      </c>
      <c r="D56" s="246">
        <f>IFERROR(('Sim_MIP_Of_(IxI)'!D56/'MIP(IxI)_TFEVP'!D56-1)*100,0)</f>
        <v>6.6613381477509392E-14</v>
      </c>
      <c r="E56" s="247">
        <f>IFERROR(('Sim_MIP_Of_(IxI)'!E56/'MIP(IxI)_TFEVP'!E56-1)*100,0)</f>
        <v>-1.3322676295501878E-13</v>
      </c>
      <c r="F56" s="247">
        <f>IFERROR(('Sim_MIP_Of_(IxI)'!F56/'MIP(IxI)_TFEVP'!F56-1)*100,0)</f>
        <v>-3.3306690738754696E-13</v>
      </c>
      <c r="G56" s="247">
        <f>IFERROR(('Sim_MIP_Of_(IxI)'!G56/'MIP(IxI)_TFEVP'!G56-1)*100,0)</f>
        <v>-1.4432899320127035E-13</v>
      </c>
      <c r="H56" s="247">
        <f>IFERROR(('Sim_MIP_Of_(IxI)'!H56/'MIP(IxI)_TFEVP'!H56-1)*100,0)</f>
        <v>1.9984014443252818E-13</v>
      </c>
      <c r="I56" s="247">
        <f>IFERROR(('Sim_MIP_Of_(IxI)'!I56/'MIP(IxI)_TFEVP'!I56-1)*100,0)</f>
        <v>1.3322676295501878E-13</v>
      </c>
      <c r="J56" s="247">
        <f>IFERROR(('Sim_MIP_Of_(IxI)'!J56/'MIP(IxI)_TFEVP'!J56-1)*100,0)</f>
        <v>1.1102230246251565E-13</v>
      </c>
      <c r="K56" s="247">
        <f>IFERROR(('Sim_MIP_Of_(IxI)'!K56/'MIP(IxI)_TFEVP'!K56-1)*100,0)</f>
        <v>-2.886579864025407E-13</v>
      </c>
      <c r="L56" s="247">
        <f>IFERROR(('Sim_MIP_Of_(IxI)'!L56/'MIP(IxI)_TFEVP'!L56-1)*100,0)</f>
        <v>0</v>
      </c>
      <c r="M56" s="247">
        <f>IFERROR(('Sim_MIP_Of_(IxI)'!M56/'MIP(IxI)_TFEVP'!M56-1)*100,0)</f>
        <v>-1.8873791418627661E-13</v>
      </c>
      <c r="N56" s="247">
        <f>IFERROR(('Sim_MIP_Of_(IxI)'!N56/'MIP(IxI)_TFEVP'!N56-1)*100,0)</f>
        <v>-1.6653345369377348E-13</v>
      </c>
      <c r="O56" s="247">
        <f>IFERROR(('Sim_MIP_Of_(IxI)'!O56/'MIP(IxI)_TFEVP'!O56-1)*100,0)</f>
        <v>3.9968028886505635E-13</v>
      </c>
      <c r="P56" s="247">
        <f>IFERROR(('Sim_MIP_Of_(IxI)'!P56/'MIP(IxI)_TFEVP'!P56-1)*100,0)</f>
        <v>3.1086244689504383E-13</v>
      </c>
      <c r="Q56" s="247">
        <f>IFERROR(('Sim_MIP_Of_(IxI)'!Q56/'MIP(IxI)_TFEVP'!Q56-1)*100,0)</f>
        <v>2.2204460492503131E-14</v>
      </c>
      <c r="R56" s="247">
        <f>IFERROR(('Sim_MIP_Of_(IxI)'!R56/'MIP(IxI)_TFEVP'!R56-1)*100,0)</f>
        <v>1.7763568394002505E-13</v>
      </c>
      <c r="S56" s="247">
        <f>IFERROR(('Sim_MIP_Of_(IxI)'!S56/'MIP(IxI)_TFEVP'!S56-1)*100,0)</f>
        <v>-3.7747582837255322E-13</v>
      </c>
      <c r="T56" s="247">
        <f>IFERROR(('Sim_MIP_Of_(IxI)'!T56/'MIP(IxI)_TFEVP'!T56-1)*100,0)</f>
        <v>1.7763568394002505E-13</v>
      </c>
      <c r="U56" s="247">
        <f>IFERROR(('Sim_MIP_Of_(IxI)'!U56/'MIP(IxI)_TFEVP'!U56-1)*100,0)</f>
        <v>-2.2204460492503131E-14</v>
      </c>
      <c r="V56" s="247">
        <f>IFERROR(('Sim_MIP_Of_(IxI)'!V56/'MIP(IxI)_TFEVP'!V56-1)*100,0)</f>
        <v>3.5527136788005009E-13</v>
      </c>
      <c r="W56" s="247">
        <f>IFERROR(('Sim_MIP_Of_(IxI)'!W56/'MIP(IxI)_TFEVP'!W56-1)*100,0)</f>
        <v>-1.8873791418627661E-13</v>
      </c>
      <c r="X56" s="247">
        <f>IFERROR(('Sim_MIP_Of_(IxI)'!X56/'MIP(IxI)_TFEVP'!X56-1)*100,0)</f>
        <v>6.6613381477509392E-14</v>
      </c>
      <c r="Y56" s="247">
        <f>IFERROR(('Sim_MIP_Of_(IxI)'!Y56/'MIP(IxI)_TFEVP'!Y56-1)*100,0)</f>
        <v>-1.1102230246251565E-13</v>
      </c>
      <c r="Z56" s="247">
        <f>IFERROR(('Sim_MIP_Of_(IxI)'!Z56/'MIP(IxI)_TFEVP'!Z56-1)*100,0)</f>
        <v>8.8817841970012523E-14</v>
      </c>
      <c r="AA56" s="247">
        <f>IFERROR(('Sim_MIP_Of_(IxI)'!AA56/'MIP(IxI)_TFEVP'!AA56-1)*100,0)</f>
        <v>-4.3298697960381105E-13</v>
      </c>
      <c r="AB56" s="247">
        <f>IFERROR(('Sim_MIP_Of_(IxI)'!AB56/'MIP(IxI)_TFEVP'!AB56-1)*100,0)</f>
        <v>-3.4416913763379853E-13</v>
      </c>
      <c r="AC56" s="247">
        <f>IFERROR(('Sim_MIP_Of_(IxI)'!AC56/'MIP(IxI)_TFEVP'!AC56-1)*100,0)</f>
        <v>-1.2212453270876722E-13</v>
      </c>
      <c r="AD56" s="247">
        <f>IFERROR(('Sim_MIP_Of_(IxI)'!AD56/'MIP(IxI)_TFEVP'!AD56-1)*100,0)</f>
        <v>-7.7715611723760958E-14</v>
      </c>
      <c r="AE56" s="247">
        <f>IFERROR(('Sim_MIP_Of_(IxI)'!AE56/'MIP(IxI)_TFEVP'!AE56-1)*100,0)</f>
        <v>-4.4408920985006262E-14</v>
      </c>
      <c r="AF56" s="247">
        <f>IFERROR(('Sim_MIP_Of_(IxI)'!AF56/'MIP(IxI)_TFEVP'!AF56-1)*100,0)</f>
        <v>-3.219646771412954E-13</v>
      </c>
      <c r="AG56" s="247">
        <f>IFERROR(('Sim_MIP_Of_(IxI)'!AG56/'MIP(IxI)_TFEVP'!AG56-1)*100,0)</f>
        <v>6.6613381477509392E-14</v>
      </c>
      <c r="AH56" s="247">
        <f>IFERROR(('Sim_MIP_Of_(IxI)'!AH56/'MIP(IxI)_TFEVP'!AH56-1)*100,0)</f>
        <v>-1.2212453270876722E-13</v>
      </c>
      <c r="AI56" s="247">
        <f>IFERROR(('Sim_MIP_Of_(IxI)'!AI56/'MIP(IxI)_TFEVP'!AI56-1)*100,0)</f>
        <v>-9.9920072216264089E-14</v>
      </c>
      <c r="AJ56" s="247">
        <f>IFERROR(('Sim_MIP_Of_(IxI)'!AJ56/'MIP(IxI)_TFEVP'!AJ56-1)*100,0)</f>
        <v>0</v>
      </c>
      <c r="AK56" s="247">
        <f>IFERROR(('Sim_MIP_Of_(IxI)'!AK56/'MIP(IxI)_TFEVP'!AK56-1)*100,0)</f>
        <v>0</v>
      </c>
      <c r="AL56" s="247">
        <f>IFERROR(('Sim_MIP_Of_(IxI)'!AL56/'MIP(IxI)_TFEVP'!AL56-1)*100,0)</f>
        <v>-1.1102230246251565E-14</v>
      </c>
      <c r="AM56" s="247">
        <f>IFERROR(('Sim_MIP_Of_(IxI)'!AM56/'MIP(IxI)_TFEVP'!AM56-1)*100,0)</f>
        <v>-8.8817841970012523E-14</v>
      </c>
      <c r="AN56" s="247">
        <f>IFERROR(('Sim_MIP_Of_(IxI)'!AN56/'MIP(IxI)_TFEVP'!AN56-1)*100,0)</f>
        <v>8.8817841970012523E-14</v>
      </c>
      <c r="AO56" s="247">
        <f>IFERROR(('Sim_MIP_Of_(IxI)'!AO56/'MIP(IxI)_TFEVP'!AO56-1)*100,0)</f>
        <v>1.1102230246251565E-13</v>
      </c>
      <c r="AP56" s="247">
        <f>IFERROR(('Sim_MIP_Of_(IxI)'!AP56/'MIP(IxI)_TFEVP'!AP56-1)*100,0)</f>
        <v>-1.1102230246251565E-13</v>
      </c>
      <c r="AQ56" s="247">
        <f>IFERROR(('Sim_MIP_Of_(IxI)'!AQ56/'MIP(IxI)_TFEVP'!AQ56-1)*100,0)</f>
        <v>2.2204460492503131E-14</v>
      </c>
      <c r="AR56" s="247">
        <f>IFERROR(('Sim_MIP_Of_(IxI)'!AR56/'MIP(IxI)_TFEVP'!AR56-1)*100,0)</f>
        <v>-2.2204460492503131E-14</v>
      </c>
      <c r="AS56" s="247">
        <f>IFERROR(('Sim_MIP_Of_(IxI)'!AS56/'MIP(IxI)_TFEVP'!AS56-1)*100,0)</f>
        <v>1.7763568394002505E-13</v>
      </c>
      <c r="AT56" s="247">
        <f>IFERROR(('Sim_MIP_Of_(IxI)'!AT56/'MIP(IxI)_TFEVP'!AT56-1)*100,0)</f>
        <v>-4.4408920985006262E-14</v>
      </c>
      <c r="AU56" s="247">
        <f>IFERROR(('Sim_MIP_Of_(IxI)'!AU56/'MIP(IxI)_TFEVP'!AU56-1)*100,0)</f>
        <v>4.6629367034256575E-13</v>
      </c>
      <c r="AV56" s="247">
        <f>IFERROR(('Sim_MIP_Of_(IxI)'!AV56/'MIP(IxI)_TFEVP'!AV56-1)*100,0)</f>
        <v>2.2204460492503131E-14</v>
      </c>
      <c r="AW56" s="247">
        <f>IFERROR(('Sim_MIP_Of_(IxI)'!AW56/'MIP(IxI)_TFEVP'!AW56-1)*100,0)</f>
        <v>-6.6613381477509392E-14</v>
      </c>
      <c r="AX56" s="247">
        <f>IFERROR(('Sim_MIP_Of_(IxI)'!AX56/'MIP(IxI)_TFEVP'!AX56-1)*100,0)</f>
        <v>6.6613381477509392E-14</v>
      </c>
      <c r="AY56" s="247">
        <f>IFERROR(('Sim_MIP_Of_(IxI)'!AY56/'MIP(IxI)_TFEVP'!AY56-1)*100,0)</f>
        <v>0</v>
      </c>
      <c r="AZ56" s="247">
        <f>IFERROR(('Sim_MIP_Of_(IxI)'!AZ56/'MIP(IxI)_TFEVP'!AZ56-1)*100,0)</f>
        <v>1.1102230246251565E-13</v>
      </c>
      <c r="BA56" s="247">
        <f>IFERROR(('Sim_MIP_Of_(IxI)'!BA56/'MIP(IxI)_TFEVP'!BA56-1)*100,0)</f>
        <v>-1.4432899320127035E-13</v>
      </c>
      <c r="BB56" s="247">
        <f>IFERROR(('Sim_MIP_Of_(IxI)'!BB56/'MIP(IxI)_TFEVP'!BB56-1)*100,0)</f>
        <v>2.2204460492503131E-14</v>
      </c>
      <c r="BC56" s="247">
        <f>IFERROR(('Sim_MIP_Of_(IxI)'!BC56/'MIP(IxI)_TFEVP'!BC56-1)*100,0)</f>
        <v>6.6613381477509392E-14</v>
      </c>
      <c r="BD56" s="247">
        <f>IFERROR(('Sim_MIP_Of_(IxI)'!BD56/'MIP(IxI)_TFEVP'!BD56-1)*100,0)</f>
        <v>8.8817841970012523E-14</v>
      </c>
      <c r="BE56" s="247">
        <f>IFERROR(('Sim_MIP_Of_(IxI)'!BE56/'MIP(IxI)_TFEVP'!BE56-1)*100,0)</f>
        <v>-1.5543122344752192E-13</v>
      </c>
      <c r="BF56" s="247">
        <f>IFERROR(('Sim_MIP_Of_(IxI)'!BF56/'MIP(IxI)_TFEVP'!BF56-1)*100,0)</f>
        <v>-1.6653345369377348E-13</v>
      </c>
      <c r="BG56" s="247">
        <f>IFERROR(('Sim_MIP_Of_(IxI)'!BG56/'MIP(IxI)_TFEVP'!BG56-1)*100,0)</f>
        <v>4.6629367034256575E-13</v>
      </c>
      <c r="BH56" s="247">
        <f>IFERROR(('Sim_MIP_Of_(IxI)'!BH56/'MIP(IxI)_TFEVP'!BH56-1)*100,0)</f>
        <v>2.2204460492503131E-14</v>
      </c>
      <c r="BI56" s="247">
        <f>IFERROR(('Sim_MIP_Of_(IxI)'!BI56/'MIP(IxI)_TFEVP'!BI56-1)*100,0)</f>
        <v>8.8817841970012523E-14</v>
      </c>
      <c r="BJ56" s="247">
        <f>IFERROR(('Sim_MIP_Of_(IxI)'!BJ56/'MIP(IxI)_TFEVP'!BJ56-1)*100,0)</f>
        <v>6.4392935428259079E-13</v>
      </c>
      <c r="BK56" s="247">
        <f>IFERROR(('Sim_MIP_Of_(IxI)'!BK56/'MIP(IxI)_TFEVP'!BK56-1)*100,0)</f>
        <v>2.2204460492503131E-14</v>
      </c>
      <c r="BL56" s="247">
        <f>IFERROR(('Sim_MIP_Of_(IxI)'!BL56/'MIP(IxI)_TFEVP'!BL56-1)*100,0)</f>
        <v>-1.9984014443252818E-13</v>
      </c>
      <c r="BM56" s="247">
        <f>IFERROR(('Sim_MIP_Of_(IxI)'!BM56/'MIP(IxI)_TFEVP'!BM56-1)*100,0)</f>
        <v>4.4408920985006262E-14</v>
      </c>
      <c r="BN56" s="247">
        <f>IFERROR(('Sim_MIP_Of_(IxI)'!BN56/'MIP(IxI)_TFEVP'!BN56-1)*100,0)</f>
        <v>-8.8817841970012523E-14</v>
      </c>
      <c r="BO56" s="247">
        <f>IFERROR(('Sim_MIP_Of_(IxI)'!BO56/'MIP(IxI)_TFEVP'!BO56-1)*100,0)</f>
        <v>1.1102230246251565E-13</v>
      </c>
      <c r="BP56" s="247">
        <f>IFERROR(('Sim_MIP_Of_(IxI)'!BP56/'MIP(IxI)_TFEVP'!BP56-1)*100,0)</f>
        <v>8.8817841970012523E-14</v>
      </c>
      <c r="BQ56" s="247">
        <f>IFERROR(('Sim_MIP_Of_(IxI)'!BQ56/'MIP(IxI)_TFEVP'!BQ56-1)*100,0)</f>
        <v>8.8817841970012523E-14</v>
      </c>
      <c r="BR56" s="247">
        <f>IFERROR(('Sim_MIP_Of_(IxI)'!BR56/'MIP(IxI)_TFEVP'!BR56-1)*100,0)</f>
        <v>3.5527136788005009E-13</v>
      </c>
      <c r="BS56" s="247">
        <f>IFERROR(('Sim_MIP_Of_(IxI)'!BS56/'MIP(IxI)_TFEVP'!BS56-1)*100,0)</f>
        <v>3.3306690738754696E-13</v>
      </c>
      <c r="BT56" s="247">
        <f>IFERROR(('Sim_MIP_Of_(IxI)'!BT56/'MIP(IxI)_TFEVP'!BT56-1)*100,0)</f>
        <v>-3.3306690738754696E-14</v>
      </c>
      <c r="BU56" s="247">
        <f>IFERROR(('Sim_MIP_Of_(IxI)'!BU56/'MIP(IxI)_TFEVP'!BU56-1)*100,0)</f>
        <v>-1.4432899320127035E-13</v>
      </c>
      <c r="BV56" s="247">
        <f>IFERROR(('Sim_MIP_Of_(IxI)'!BV56/'MIP(IxI)_TFEVP'!BV56-1)*100,0)</f>
        <v>4.4408920985006262E-14</v>
      </c>
      <c r="BW56" s="247">
        <f>IFERROR(('Sim_MIP_Of_(IxI)'!BW56/'MIP(IxI)_TFEVP'!BW56-1)*100,0)</f>
        <v>-1.8873791418627661E-13</v>
      </c>
      <c r="BX56" s="247">
        <f>IFERROR(('Sim_MIP_Of_(IxI)'!BX56/'MIP(IxI)_TFEVP'!BX56-1)*100,0)</f>
        <v>8.8817841970012523E-14</v>
      </c>
      <c r="BY56" s="247">
        <f>IFERROR(('Sim_MIP_Of_(IxI)'!BY56/'MIP(IxI)_TFEVP'!BY56-1)*100,0)</f>
        <v>3.3306690738754696E-13</v>
      </c>
      <c r="BZ56" s="247">
        <f>IFERROR(('Sim_MIP_Of_(IxI)'!BZ56/'MIP(IxI)_TFEVP'!BZ56-1)*100,0)</f>
        <v>-7.7715611723760958E-14</v>
      </c>
      <c r="CA56" s="265">
        <f>IFERROR(('Sim_MIP_Of_(IxI)'!CA56/'MIP(IxI)_TFEVP'!CA56-1)*100,0)</f>
        <v>0</v>
      </c>
      <c r="CB56" s="256">
        <f>IFERROR(('Sim_MIP_Of_(IxI)'!CB56/'MIP(IxI)_TFEVP'!CB56-1)*100,0)</f>
        <v>1.1102230246251565E-13</v>
      </c>
      <c r="CC56" s="246">
        <f>IFERROR(('Sim_MIP_Of_(IxI)'!CC56/'MIP(IxI)_TFEVP'!CC56-1)*100,0)</f>
        <v>-2.6645352591003757E-13</v>
      </c>
      <c r="CD56" s="247">
        <f>IFERROR(('Sim_MIP_Of_(IxI)'!CD56/'MIP(IxI)_TFEVP'!CD56-1)*100,0)</f>
        <v>0</v>
      </c>
      <c r="CE56" s="247">
        <f>IFERROR(('Sim_MIP_Of_(IxI)'!CE56/'MIP(IxI)_TFEVP'!CE56-1)*100,0)</f>
        <v>0</v>
      </c>
      <c r="CF56" s="247">
        <f>IFERROR(('Sim_MIP_Of_(IxI)'!CF56/'MIP(IxI)_TFEVP'!CF56-1)*100,0)</f>
        <v>4.4408920985006262E-14</v>
      </c>
      <c r="CG56" s="247">
        <f>IFERROR(('Sim_MIP_Of_(IxI)'!CG56/'MIP(IxI)_TFEVP'!CG56-1)*100,0)</f>
        <v>-4.2188474935755949E-13</v>
      </c>
      <c r="CH56" s="248">
        <f>IFERROR(('Sim_MIP_Of_(IxI)'!CH56/'MIP(IxI)_TFEVP'!CH56-1)*100,0)</f>
        <v>1.5543122344752192E-13</v>
      </c>
      <c r="CI56" s="279">
        <f>IFERROR(('Sim_MIP_Of_(IxI)'!CI56/'MIP(IxI)_TFEVP'!CI56-1)*100,0)</f>
        <v>4.4408920985006262E-14</v>
      </c>
    </row>
    <row r="57" spans="1:87" ht="19.5" x14ac:dyDescent="0.25">
      <c r="A57" s="30"/>
      <c r="B57" s="42" t="s">
        <v>48</v>
      </c>
      <c r="C57" s="43" t="s">
        <v>159</v>
      </c>
      <c r="D57" s="246">
        <f>IFERROR(('Sim_MIP_Of_(IxI)'!D57/'MIP(IxI)_TFEVP'!D57-1)*100,0)</f>
        <v>-5.773159728050814E-13</v>
      </c>
      <c r="E57" s="247">
        <f>IFERROR(('Sim_MIP_Of_(IxI)'!E57/'MIP(IxI)_TFEVP'!E57-1)*100,0)</f>
        <v>-2.3314683517128287E-13</v>
      </c>
      <c r="F57" s="247">
        <f>IFERROR(('Sim_MIP_Of_(IxI)'!F57/'MIP(IxI)_TFEVP'!F57-1)*100,0)</f>
        <v>-2.2204460492503131E-13</v>
      </c>
      <c r="G57" s="247">
        <f>IFERROR(('Sim_MIP_Of_(IxI)'!G57/'MIP(IxI)_TFEVP'!G57-1)*100,0)</f>
        <v>1.1102230246251565E-13</v>
      </c>
      <c r="H57" s="247">
        <f>IFERROR(('Sim_MIP_Of_(IxI)'!H57/'MIP(IxI)_TFEVP'!H57-1)*100,0)</f>
        <v>6.6613381477509392E-14</v>
      </c>
      <c r="I57" s="247">
        <f>IFERROR(('Sim_MIP_Of_(IxI)'!I57/'MIP(IxI)_TFEVP'!I57-1)*100,0)</f>
        <v>8.8817841970012523E-14</v>
      </c>
      <c r="J57" s="247">
        <f>IFERROR(('Sim_MIP_Of_(IxI)'!J57/'MIP(IxI)_TFEVP'!J57-1)*100,0)</f>
        <v>-4.3298697960381105E-13</v>
      </c>
      <c r="K57" s="247">
        <f>IFERROR(('Sim_MIP_Of_(IxI)'!K57/'MIP(IxI)_TFEVP'!K57-1)*100,0)</f>
        <v>-1.2212453270876722E-13</v>
      </c>
      <c r="L57" s="247">
        <f>IFERROR(('Sim_MIP_Of_(IxI)'!L57/'MIP(IxI)_TFEVP'!L57-1)*100,0)</f>
        <v>-7.7715611723760958E-14</v>
      </c>
      <c r="M57" s="247">
        <f>IFERROR(('Sim_MIP_Of_(IxI)'!M57/'MIP(IxI)_TFEVP'!M57-1)*100,0)</f>
        <v>-1.5543122344752192E-13</v>
      </c>
      <c r="N57" s="247">
        <f>IFERROR(('Sim_MIP_Of_(IxI)'!N57/'MIP(IxI)_TFEVP'!N57-1)*100,0)</f>
        <v>-2.7755575615628914E-13</v>
      </c>
      <c r="O57" s="247">
        <f>IFERROR(('Sim_MIP_Of_(IxI)'!O57/'MIP(IxI)_TFEVP'!O57-1)*100,0)</f>
        <v>-7.7715611723760958E-14</v>
      </c>
      <c r="P57" s="247">
        <f>IFERROR(('Sim_MIP_Of_(IxI)'!P57/'MIP(IxI)_TFEVP'!P57-1)*100,0)</f>
        <v>-3.5527136788005009E-13</v>
      </c>
      <c r="Q57" s="247">
        <f>IFERROR(('Sim_MIP_Of_(IxI)'!Q57/'MIP(IxI)_TFEVP'!Q57-1)*100,0)</f>
        <v>-1.1102230246251565E-13</v>
      </c>
      <c r="R57" s="247">
        <f>IFERROR(('Sim_MIP_Of_(IxI)'!R57/'MIP(IxI)_TFEVP'!R57-1)*100,0)</f>
        <v>-6.6613381477509392E-14</v>
      </c>
      <c r="S57" s="247">
        <f>IFERROR(('Sim_MIP_Of_(IxI)'!S57/'MIP(IxI)_TFEVP'!S57-1)*100,0)</f>
        <v>-1.3322676295501878E-13</v>
      </c>
      <c r="T57" s="247">
        <f>IFERROR(('Sim_MIP_Of_(IxI)'!T57/'MIP(IxI)_TFEVP'!T57-1)*100,0)</f>
        <v>-1.5543122344752192E-13</v>
      </c>
      <c r="U57" s="247">
        <f>IFERROR(('Sim_MIP_Of_(IxI)'!U57/'MIP(IxI)_TFEVP'!U57-1)*100,0)</f>
        <v>8.8817841970012523E-14</v>
      </c>
      <c r="V57" s="247">
        <f>IFERROR(('Sim_MIP_Of_(IxI)'!V57/'MIP(IxI)_TFEVP'!V57-1)*100,0)</f>
        <v>-2.1094237467877974E-13</v>
      </c>
      <c r="W57" s="247">
        <f>IFERROR(('Sim_MIP_Of_(IxI)'!W57/'MIP(IxI)_TFEVP'!W57-1)*100,0)</f>
        <v>-1.3322676295501878E-13</v>
      </c>
      <c r="X57" s="247">
        <f>IFERROR(('Sim_MIP_Of_(IxI)'!X57/'MIP(IxI)_TFEVP'!X57-1)*100,0)</f>
        <v>-2.6645352591003757E-13</v>
      </c>
      <c r="Y57" s="247">
        <f>IFERROR(('Sim_MIP_Of_(IxI)'!Y57/'MIP(IxI)_TFEVP'!Y57-1)*100,0)</f>
        <v>-1.6653345369377348E-13</v>
      </c>
      <c r="Z57" s="247">
        <f>IFERROR(('Sim_MIP_Of_(IxI)'!Z57/'MIP(IxI)_TFEVP'!Z57-1)*100,0)</f>
        <v>1.9984014443252818E-13</v>
      </c>
      <c r="AA57" s="247">
        <f>IFERROR(('Sim_MIP_Of_(IxI)'!AA57/'MIP(IxI)_TFEVP'!AA57-1)*100,0)</f>
        <v>-1.2212453270876722E-13</v>
      </c>
      <c r="AB57" s="247">
        <f>IFERROR(('Sim_MIP_Of_(IxI)'!AB57/'MIP(IxI)_TFEVP'!AB57-1)*100,0)</f>
        <v>2.4424906541753444E-13</v>
      </c>
      <c r="AC57" s="247">
        <f>IFERROR(('Sim_MIP_Of_(IxI)'!AC57/'MIP(IxI)_TFEVP'!AC57-1)*100,0)</f>
        <v>-1.6653345369377348E-13</v>
      </c>
      <c r="AD57" s="247">
        <f>IFERROR(('Sim_MIP_Of_(IxI)'!AD57/'MIP(IxI)_TFEVP'!AD57-1)*100,0)</f>
        <v>-2.7755575615628914E-13</v>
      </c>
      <c r="AE57" s="247">
        <f>IFERROR(('Sim_MIP_Of_(IxI)'!AE57/'MIP(IxI)_TFEVP'!AE57-1)*100,0)</f>
        <v>-7.7715611723760958E-14</v>
      </c>
      <c r="AF57" s="247">
        <f>IFERROR(('Sim_MIP_Of_(IxI)'!AF57/'MIP(IxI)_TFEVP'!AF57-1)*100,0)</f>
        <v>-6.6613381477509392E-14</v>
      </c>
      <c r="AG57" s="247">
        <f>IFERROR(('Sim_MIP_Of_(IxI)'!AG57/'MIP(IxI)_TFEVP'!AG57-1)*100,0)</f>
        <v>-9.9920072216264089E-14</v>
      </c>
      <c r="AH57" s="247">
        <f>IFERROR(('Sim_MIP_Of_(IxI)'!AH57/'MIP(IxI)_TFEVP'!AH57-1)*100,0)</f>
        <v>-1.3322676295501878E-13</v>
      </c>
      <c r="AI57" s="247">
        <f>IFERROR(('Sim_MIP_Of_(IxI)'!AI57/'MIP(IxI)_TFEVP'!AI57-1)*100,0)</f>
        <v>-1.2212453270876722E-13</v>
      </c>
      <c r="AJ57" s="247">
        <f>IFERROR(('Sim_MIP_Of_(IxI)'!AJ57/'MIP(IxI)_TFEVP'!AJ57-1)*100,0)</f>
        <v>0</v>
      </c>
      <c r="AK57" s="247">
        <f>IFERROR(('Sim_MIP_Of_(IxI)'!AK57/'MIP(IxI)_TFEVP'!AK57-1)*100,0)</f>
        <v>-1.2212453270876722E-13</v>
      </c>
      <c r="AL57" s="247">
        <f>IFERROR(('Sim_MIP_Of_(IxI)'!AL57/'MIP(IxI)_TFEVP'!AL57-1)*100,0)</f>
        <v>-3.6637359812630166E-13</v>
      </c>
      <c r="AM57" s="247">
        <f>IFERROR(('Sim_MIP_Of_(IxI)'!AM57/'MIP(IxI)_TFEVP'!AM57-1)*100,0)</f>
        <v>-1.4432899320127035E-13</v>
      </c>
      <c r="AN57" s="247">
        <f>IFERROR(('Sim_MIP_Of_(IxI)'!AN57/'MIP(IxI)_TFEVP'!AN57-1)*100,0)</f>
        <v>-8.8817841970012523E-14</v>
      </c>
      <c r="AO57" s="247">
        <f>IFERROR(('Sim_MIP_Of_(IxI)'!AO57/'MIP(IxI)_TFEVP'!AO57-1)*100,0)</f>
        <v>-8.8817841970012523E-14</v>
      </c>
      <c r="AP57" s="247">
        <f>IFERROR(('Sim_MIP_Of_(IxI)'!AP57/'MIP(IxI)_TFEVP'!AP57-1)*100,0)</f>
        <v>1.1102230246251565E-13</v>
      </c>
      <c r="AQ57" s="247">
        <f>IFERROR(('Sim_MIP_Of_(IxI)'!AQ57/'MIP(IxI)_TFEVP'!AQ57-1)*100,0)</f>
        <v>-2.2204460492503131E-13</v>
      </c>
      <c r="AR57" s="247">
        <f>IFERROR(('Sim_MIP_Of_(IxI)'!AR57/'MIP(IxI)_TFEVP'!AR57-1)*100,0)</f>
        <v>-4.5519144009631418E-13</v>
      </c>
      <c r="AS57" s="247">
        <f>IFERROR(('Sim_MIP_Of_(IxI)'!AS57/'MIP(IxI)_TFEVP'!AS57-1)*100,0)</f>
        <v>-4.4408920985006262E-14</v>
      </c>
      <c r="AT57" s="247">
        <f>IFERROR(('Sim_MIP_Of_(IxI)'!AT57/'MIP(IxI)_TFEVP'!AT57-1)*100,0)</f>
        <v>-1.3322676295501878E-13</v>
      </c>
      <c r="AU57" s="247">
        <f>IFERROR(('Sim_MIP_Of_(IxI)'!AU57/'MIP(IxI)_TFEVP'!AU57-1)*100,0)</f>
        <v>-1.6653345369377348E-13</v>
      </c>
      <c r="AV57" s="247">
        <f>IFERROR(('Sim_MIP_Of_(IxI)'!AV57/'MIP(IxI)_TFEVP'!AV57-1)*100,0)</f>
        <v>-1.5543122344752192E-13</v>
      </c>
      <c r="AW57" s="247">
        <f>IFERROR(('Sim_MIP_Of_(IxI)'!AW57/'MIP(IxI)_TFEVP'!AW57-1)*100,0)</f>
        <v>-2.1094237467877974E-13</v>
      </c>
      <c r="AX57" s="247">
        <f>IFERROR(('Sim_MIP_Of_(IxI)'!AX57/'MIP(IxI)_TFEVP'!AX57-1)*100,0)</f>
        <v>-1.1102230246251565E-14</v>
      </c>
      <c r="AY57" s="247">
        <f>IFERROR(('Sim_MIP_Of_(IxI)'!AY57/'MIP(IxI)_TFEVP'!AY57-1)*100,0)</f>
        <v>-2.1094237467877974E-13</v>
      </c>
      <c r="AZ57" s="247">
        <f>IFERROR(('Sim_MIP_Of_(IxI)'!AZ57/'MIP(IxI)_TFEVP'!AZ57-1)*100,0)</f>
        <v>-4.4408920985006262E-14</v>
      </c>
      <c r="BA57" s="247">
        <f>IFERROR(('Sim_MIP_Of_(IxI)'!BA57/'MIP(IxI)_TFEVP'!BA57-1)*100,0)</f>
        <v>-3.1086244689504383E-13</v>
      </c>
      <c r="BB57" s="247">
        <f>IFERROR(('Sim_MIP_Of_(IxI)'!BB57/'MIP(IxI)_TFEVP'!BB57-1)*100,0)</f>
        <v>-1.2212453270876722E-13</v>
      </c>
      <c r="BC57" s="247">
        <f>IFERROR(('Sim_MIP_Of_(IxI)'!BC57/'MIP(IxI)_TFEVP'!BC57-1)*100,0)</f>
        <v>-2.2204460492503131E-13</v>
      </c>
      <c r="BD57" s="247">
        <f>IFERROR(('Sim_MIP_Of_(IxI)'!BD57/'MIP(IxI)_TFEVP'!BD57-1)*100,0)</f>
        <v>-2.55351295663786E-13</v>
      </c>
      <c r="BE57" s="247">
        <f>IFERROR(('Sim_MIP_Of_(IxI)'!BE57/'MIP(IxI)_TFEVP'!BE57-1)*100,0)</f>
        <v>-2.55351295663786E-13</v>
      </c>
      <c r="BF57" s="247">
        <f>IFERROR(('Sim_MIP_Of_(IxI)'!BF57/'MIP(IxI)_TFEVP'!BF57-1)*100,0)</f>
        <v>-2.55351295663786E-13</v>
      </c>
      <c r="BG57" s="247">
        <f>IFERROR(('Sim_MIP_Of_(IxI)'!BG57/'MIP(IxI)_TFEVP'!BG57-1)*100,0)</f>
        <v>-8.8817841970012523E-14</v>
      </c>
      <c r="BH57" s="247">
        <f>IFERROR(('Sim_MIP_Of_(IxI)'!BH57/'MIP(IxI)_TFEVP'!BH57-1)*100,0)</f>
        <v>-1.1102230246251565E-13</v>
      </c>
      <c r="BI57" s="247">
        <f>IFERROR(('Sim_MIP_Of_(IxI)'!BI57/'MIP(IxI)_TFEVP'!BI57-1)*100,0)</f>
        <v>-2.4424906541753444E-13</v>
      </c>
      <c r="BJ57" s="247">
        <f>IFERROR(('Sim_MIP_Of_(IxI)'!BJ57/'MIP(IxI)_TFEVP'!BJ57-1)*100,0)</f>
        <v>-4.9960036108132044E-13</v>
      </c>
      <c r="BK57" s="247">
        <f>IFERROR(('Sim_MIP_Of_(IxI)'!BK57/'MIP(IxI)_TFEVP'!BK57-1)*100,0)</f>
        <v>-1.7763568394002505E-13</v>
      </c>
      <c r="BL57" s="247">
        <f>IFERROR(('Sim_MIP_Of_(IxI)'!BL57/'MIP(IxI)_TFEVP'!BL57-1)*100,0)</f>
        <v>-1.8873791418627661E-13</v>
      </c>
      <c r="BM57" s="247">
        <f>IFERROR(('Sim_MIP_Of_(IxI)'!BM57/'MIP(IxI)_TFEVP'!BM57-1)*100,0)</f>
        <v>-2.7755575615628914E-13</v>
      </c>
      <c r="BN57" s="247">
        <f>IFERROR(('Sim_MIP_Of_(IxI)'!BN57/'MIP(IxI)_TFEVP'!BN57-1)*100,0)</f>
        <v>-1.7763568394002505E-13</v>
      </c>
      <c r="BO57" s="247">
        <f>IFERROR(('Sim_MIP_Of_(IxI)'!BO57/'MIP(IxI)_TFEVP'!BO57-1)*100,0)</f>
        <v>-3.6637359812630166E-13</v>
      </c>
      <c r="BP57" s="247">
        <f>IFERROR(('Sim_MIP_Of_(IxI)'!BP57/'MIP(IxI)_TFEVP'!BP57-1)*100,0)</f>
        <v>-3.1086244689504383E-13</v>
      </c>
      <c r="BQ57" s="247">
        <f>IFERROR(('Sim_MIP_Of_(IxI)'!BQ57/'MIP(IxI)_TFEVP'!BQ57-1)*100,0)</f>
        <v>1.5543122344752192E-13</v>
      </c>
      <c r="BR57" s="247">
        <f>IFERROR(('Sim_MIP_Of_(IxI)'!BR57/'MIP(IxI)_TFEVP'!BR57-1)*100,0)</f>
        <v>-1.5543122344752192E-13</v>
      </c>
      <c r="BS57" s="247">
        <f>IFERROR(('Sim_MIP_Of_(IxI)'!BS57/'MIP(IxI)_TFEVP'!BS57-1)*100,0)</f>
        <v>1.3322676295501878E-13</v>
      </c>
      <c r="BT57" s="247">
        <f>IFERROR(('Sim_MIP_Of_(IxI)'!BT57/'MIP(IxI)_TFEVP'!BT57-1)*100,0)</f>
        <v>-3.3306690738754696E-13</v>
      </c>
      <c r="BU57" s="247">
        <f>IFERROR(('Sim_MIP_Of_(IxI)'!BU57/'MIP(IxI)_TFEVP'!BU57-1)*100,0)</f>
        <v>-1.7763568394002505E-13</v>
      </c>
      <c r="BV57" s="247">
        <f>IFERROR(('Sim_MIP_Of_(IxI)'!BV57/'MIP(IxI)_TFEVP'!BV57-1)*100,0)</f>
        <v>4.4408920985006262E-14</v>
      </c>
      <c r="BW57" s="247">
        <f>IFERROR(('Sim_MIP_Of_(IxI)'!BW57/'MIP(IxI)_TFEVP'!BW57-1)*100,0)</f>
        <v>-1.4432899320127035E-13</v>
      </c>
      <c r="BX57" s="247">
        <f>IFERROR(('Sim_MIP_Of_(IxI)'!BX57/'MIP(IxI)_TFEVP'!BX57-1)*100,0)</f>
        <v>-2.2204460492503131E-14</v>
      </c>
      <c r="BY57" s="247">
        <f>IFERROR(('Sim_MIP_Of_(IxI)'!BY57/'MIP(IxI)_TFEVP'!BY57-1)*100,0)</f>
        <v>-1.3322676295501878E-13</v>
      </c>
      <c r="BZ57" s="247">
        <f>IFERROR(('Sim_MIP_Of_(IxI)'!BZ57/'MIP(IxI)_TFEVP'!BZ57-1)*100,0)</f>
        <v>-3.4416913763379853E-13</v>
      </c>
      <c r="CA57" s="265">
        <f>IFERROR(('Sim_MIP_Of_(IxI)'!CA57/'MIP(IxI)_TFEVP'!CA57-1)*100,0)</f>
        <v>0</v>
      </c>
      <c r="CB57" s="256">
        <f>IFERROR(('Sim_MIP_Of_(IxI)'!CB57/'MIP(IxI)_TFEVP'!CB57-1)*100,0)</f>
        <v>-4.4408920985006262E-14</v>
      </c>
      <c r="CC57" s="246">
        <f>IFERROR(('Sim_MIP_Of_(IxI)'!CC57/'MIP(IxI)_TFEVP'!CC57-1)*100,0)</f>
        <v>-5.5511151231257827E-14</v>
      </c>
      <c r="CD57" s="247">
        <f>IFERROR(('Sim_MIP_Of_(IxI)'!CD57/'MIP(IxI)_TFEVP'!CD57-1)*100,0)</f>
        <v>0</v>
      </c>
      <c r="CE57" s="247">
        <f>IFERROR(('Sim_MIP_Of_(IxI)'!CE57/'MIP(IxI)_TFEVP'!CE57-1)*100,0)</f>
        <v>0</v>
      </c>
      <c r="CF57" s="247">
        <f>IFERROR(('Sim_MIP_Of_(IxI)'!CF57/'MIP(IxI)_TFEVP'!CF57-1)*100,0)</f>
        <v>1.1102230246251565E-13</v>
      </c>
      <c r="CG57" s="247">
        <f>IFERROR(('Sim_MIP_Of_(IxI)'!CG57/'MIP(IxI)_TFEVP'!CG57-1)*100,0)</f>
        <v>-2.4424906541753444E-13</v>
      </c>
      <c r="CH57" s="248">
        <f>IFERROR(('Sim_MIP_Of_(IxI)'!CH57/'MIP(IxI)_TFEVP'!CH57-1)*100,0)</f>
        <v>-1.7763568394002505E-13</v>
      </c>
      <c r="CI57" s="279">
        <f>IFERROR(('Sim_MIP_Of_(IxI)'!CI57/'MIP(IxI)_TFEVP'!CI57-1)*100,0)</f>
        <v>-7.7715611723760958E-14</v>
      </c>
    </row>
    <row r="58" spans="1:87" ht="19.5" x14ac:dyDescent="0.25">
      <c r="A58" s="30"/>
      <c r="B58" s="42" t="s">
        <v>49</v>
      </c>
      <c r="C58" s="43" t="s">
        <v>160</v>
      </c>
      <c r="D58" s="246">
        <f>IFERROR(('Sim_MIP_Of_(IxI)'!D58/'MIP(IxI)_TFEVP'!D58-1)*100,0)</f>
        <v>0</v>
      </c>
      <c r="E58" s="247">
        <f>IFERROR(('Sim_MIP_Of_(IxI)'!E58/'MIP(IxI)_TFEVP'!E58-1)*100,0)</f>
        <v>-1.2212453270876722E-13</v>
      </c>
      <c r="F58" s="247">
        <f>IFERROR(('Sim_MIP_Of_(IxI)'!F58/'MIP(IxI)_TFEVP'!F58-1)*100,0)</f>
        <v>-2.9976021664879227E-13</v>
      </c>
      <c r="G58" s="247">
        <f>IFERROR(('Sim_MIP_Of_(IxI)'!G58/'MIP(IxI)_TFEVP'!G58-1)*100,0)</f>
        <v>-3.3306690738754696E-14</v>
      </c>
      <c r="H58" s="247">
        <f>IFERROR(('Sim_MIP_Of_(IxI)'!H58/'MIP(IxI)_TFEVP'!H58-1)*100,0)</f>
        <v>-2.6645352591003757E-13</v>
      </c>
      <c r="I58" s="247">
        <f>IFERROR(('Sim_MIP_Of_(IxI)'!I58/'MIP(IxI)_TFEVP'!I58-1)*100,0)</f>
        <v>-5.773159728050814E-13</v>
      </c>
      <c r="J58" s="247">
        <f>IFERROR(('Sim_MIP_Of_(IxI)'!J58/'MIP(IxI)_TFEVP'!J58-1)*100,0)</f>
        <v>-1.1102230246251565E-14</v>
      </c>
      <c r="K58" s="247">
        <f>IFERROR(('Sim_MIP_Of_(IxI)'!K58/'MIP(IxI)_TFEVP'!K58-1)*100,0)</f>
        <v>-6.3282712403633923E-13</v>
      </c>
      <c r="L58" s="247">
        <f>IFERROR(('Sim_MIP_Of_(IxI)'!L58/'MIP(IxI)_TFEVP'!L58-1)*100,0)</f>
        <v>-4.6629367034256575E-13</v>
      </c>
      <c r="M58" s="247">
        <f>IFERROR(('Sim_MIP_Of_(IxI)'!M58/'MIP(IxI)_TFEVP'!M58-1)*100,0)</f>
        <v>-3.219646771412954E-13</v>
      </c>
      <c r="N58" s="247">
        <f>IFERROR(('Sim_MIP_Of_(IxI)'!N58/'MIP(IxI)_TFEVP'!N58-1)*100,0)</f>
        <v>-4.1078251911130792E-13</v>
      </c>
      <c r="O58" s="247">
        <f>IFERROR(('Sim_MIP_Of_(IxI)'!O58/'MIP(IxI)_TFEVP'!O58-1)*100,0)</f>
        <v>-9.9920072216264089E-14</v>
      </c>
      <c r="P58" s="247">
        <f>IFERROR(('Sim_MIP_Of_(IxI)'!P58/'MIP(IxI)_TFEVP'!P58-1)*100,0)</f>
        <v>-1.6653345369377348E-13</v>
      </c>
      <c r="Q58" s="247">
        <f>IFERROR(('Sim_MIP_Of_(IxI)'!Q58/'MIP(IxI)_TFEVP'!Q58-1)*100,0)</f>
        <v>-3.6637359812630166E-13</v>
      </c>
      <c r="R58" s="247">
        <f>IFERROR(('Sim_MIP_Of_(IxI)'!R58/'MIP(IxI)_TFEVP'!R58-1)*100,0)</f>
        <v>-2.2204460492503131E-13</v>
      </c>
      <c r="S58" s="247">
        <f>IFERROR(('Sim_MIP_Of_(IxI)'!S58/'MIP(IxI)_TFEVP'!S58-1)*100,0)</f>
        <v>-1.5543122344752192E-13</v>
      </c>
      <c r="T58" s="247">
        <f>IFERROR(('Sim_MIP_Of_(IxI)'!T58/'MIP(IxI)_TFEVP'!T58-1)*100,0)</f>
        <v>-2.4424906541753444E-13</v>
      </c>
      <c r="U58" s="247">
        <f>IFERROR(('Sim_MIP_Of_(IxI)'!U58/'MIP(IxI)_TFEVP'!U58-1)*100,0)</f>
        <v>8.8817841970012523E-14</v>
      </c>
      <c r="V58" s="247">
        <f>IFERROR(('Sim_MIP_Of_(IxI)'!V58/'MIP(IxI)_TFEVP'!V58-1)*100,0)</f>
        <v>-1.8873791418627661E-13</v>
      </c>
      <c r="W58" s="247">
        <f>IFERROR(('Sim_MIP_Of_(IxI)'!W58/'MIP(IxI)_TFEVP'!W58-1)*100,0)</f>
        <v>-4.1078251911130792E-13</v>
      </c>
      <c r="X58" s="247">
        <f>IFERROR(('Sim_MIP_Of_(IxI)'!X58/'MIP(IxI)_TFEVP'!X58-1)*100,0)</f>
        <v>-1.6653345369377348E-13</v>
      </c>
      <c r="Y58" s="247">
        <f>IFERROR(('Sim_MIP_Of_(IxI)'!Y58/'MIP(IxI)_TFEVP'!Y58-1)*100,0)</f>
        <v>-3.9968028886505635E-13</v>
      </c>
      <c r="Z58" s="247">
        <f>IFERROR(('Sim_MIP_Of_(IxI)'!Z58/'MIP(IxI)_TFEVP'!Z58-1)*100,0)</f>
        <v>-1.7763568394002505E-13</v>
      </c>
      <c r="AA58" s="247">
        <f>IFERROR(('Sim_MIP_Of_(IxI)'!AA58/'MIP(IxI)_TFEVP'!AA58-1)*100,0)</f>
        <v>-1.9984014443252818E-13</v>
      </c>
      <c r="AB58" s="247">
        <f>IFERROR(('Sim_MIP_Of_(IxI)'!AB58/'MIP(IxI)_TFEVP'!AB58-1)*100,0)</f>
        <v>-2.3314683517128287E-13</v>
      </c>
      <c r="AC58" s="247">
        <f>IFERROR(('Sim_MIP_Of_(IxI)'!AC58/'MIP(IxI)_TFEVP'!AC58-1)*100,0)</f>
        <v>-3.1086244689504383E-13</v>
      </c>
      <c r="AD58" s="247">
        <f>IFERROR(('Sim_MIP_Of_(IxI)'!AD58/'MIP(IxI)_TFEVP'!AD58-1)*100,0)</f>
        <v>1.3322676295501878E-13</v>
      </c>
      <c r="AE58" s="247">
        <f>IFERROR(('Sim_MIP_Of_(IxI)'!AE58/'MIP(IxI)_TFEVP'!AE58-1)*100,0)</f>
        <v>-2.1094237467877974E-13</v>
      </c>
      <c r="AF58" s="247">
        <f>IFERROR(('Sim_MIP_Of_(IxI)'!AF58/'MIP(IxI)_TFEVP'!AF58-1)*100,0)</f>
        <v>-1.6653345369377348E-13</v>
      </c>
      <c r="AG58" s="247">
        <f>IFERROR(('Sim_MIP_Of_(IxI)'!AG58/'MIP(IxI)_TFEVP'!AG58-1)*100,0)</f>
        <v>-3.219646771412954E-13</v>
      </c>
      <c r="AH58" s="247">
        <f>IFERROR(('Sim_MIP_Of_(IxI)'!AH58/'MIP(IxI)_TFEVP'!AH58-1)*100,0)</f>
        <v>-2.2204460492503131E-13</v>
      </c>
      <c r="AI58" s="247">
        <f>IFERROR(('Sim_MIP_Of_(IxI)'!AI58/'MIP(IxI)_TFEVP'!AI58-1)*100,0)</f>
        <v>-3.219646771412954E-13</v>
      </c>
      <c r="AJ58" s="247">
        <f>IFERROR(('Sim_MIP_Of_(IxI)'!AJ58/'MIP(IxI)_TFEVP'!AJ58-1)*100,0)</f>
        <v>0</v>
      </c>
      <c r="AK58" s="247">
        <f>IFERROR(('Sim_MIP_Of_(IxI)'!AK58/'MIP(IxI)_TFEVP'!AK58-1)*100,0)</f>
        <v>-3.6637359812630166E-13</v>
      </c>
      <c r="AL58" s="247">
        <f>IFERROR(('Sim_MIP_Of_(IxI)'!AL58/'MIP(IxI)_TFEVP'!AL58-1)*100,0)</f>
        <v>-4.4408920985006262E-14</v>
      </c>
      <c r="AM58" s="247">
        <f>IFERROR(('Sim_MIP_Of_(IxI)'!AM58/'MIP(IxI)_TFEVP'!AM58-1)*100,0)</f>
        <v>-1.6653345369377348E-13</v>
      </c>
      <c r="AN58" s="247">
        <f>IFERROR(('Sim_MIP_Of_(IxI)'!AN58/'MIP(IxI)_TFEVP'!AN58-1)*100,0)</f>
        <v>-2.2204460492503131E-14</v>
      </c>
      <c r="AO58" s="247">
        <f>IFERROR(('Sim_MIP_Of_(IxI)'!AO58/'MIP(IxI)_TFEVP'!AO58-1)*100,0)</f>
        <v>-1.4432899320127035E-13</v>
      </c>
      <c r="AP58" s="247">
        <f>IFERROR(('Sim_MIP_Of_(IxI)'!AP58/'MIP(IxI)_TFEVP'!AP58-1)*100,0)</f>
        <v>0</v>
      </c>
      <c r="AQ58" s="247">
        <f>IFERROR(('Sim_MIP_Of_(IxI)'!AQ58/'MIP(IxI)_TFEVP'!AQ58-1)*100,0)</f>
        <v>-2.886579864025407E-13</v>
      </c>
      <c r="AR58" s="247">
        <f>IFERROR(('Sim_MIP_Of_(IxI)'!AR58/'MIP(IxI)_TFEVP'!AR58-1)*100,0)</f>
        <v>6.6613381477509392E-14</v>
      </c>
      <c r="AS58" s="247">
        <f>IFERROR(('Sim_MIP_Of_(IxI)'!AS58/'MIP(IxI)_TFEVP'!AS58-1)*100,0)</f>
        <v>0</v>
      </c>
      <c r="AT58" s="247">
        <f>IFERROR(('Sim_MIP_Of_(IxI)'!AT58/'MIP(IxI)_TFEVP'!AT58-1)*100,0)</f>
        <v>-2.6645352591003757E-13</v>
      </c>
      <c r="AU58" s="247">
        <f>IFERROR(('Sim_MIP_Of_(IxI)'!AU58/'MIP(IxI)_TFEVP'!AU58-1)*100,0)</f>
        <v>-2.9976021664879227E-13</v>
      </c>
      <c r="AV58" s="247">
        <f>IFERROR(('Sim_MIP_Of_(IxI)'!AV58/'MIP(IxI)_TFEVP'!AV58-1)*100,0)</f>
        <v>-2.2204460492503131E-13</v>
      </c>
      <c r="AW58" s="247">
        <f>IFERROR(('Sim_MIP_Of_(IxI)'!AW58/'MIP(IxI)_TFEVP'!AW58-1)*100,0)</f>
        <v>-1.3322676295501878E-13</v>
      </c>
      <c r="AX58" s="247">
        <f>IFERROR(('Sim_MIP_Of_(IxI)'!AX58/'MIP(IxI)_TFEVP'!AX58-1)*100,0)</f>
        <v>-7.7715611723760958E-14</v>
      </c>
      <c r="AY58" s="247">
        <f>IFERROR(('Sim_MIP_Of_(IxI)'!AY58/'MIP(IxI)_TFEVP'!AY58-1)*100,0)</f>
        <v>-8.8817841970012523E-14</v>
      </c>
      <c r="AZ58" s="247">
        <f>IFERROR(('Sim_MIP_Of_(IxI)'!AZ58/'MIP(IxI)_TFEVP'!AZ58-1)*100,0)</f>
        <v>-5.3290705182007514E-13</v>
      </c>
      <c r="BA58" s="247">
        <f>IFERROR(('Sim_MIP_Of_(IxI)'!BA58/'MIP(IxI)_TFEVP'!BA58-1)*100,0)</f>
        <v>-2.2204460492503131E-13</v>
      </c>
      <c r="BB58" s="247">
        <f>IFERROR(('Sim_MIP_Of_(IxI)'!BB58/'MIP(IxI)_TFEVP'!BB58-1)*100,0)</f>
        <v>-2.4424906541753444E-13</v>
      </c>
      <c r="BC58" s="247">
        <f>IFERROR(('Sim_MIP_Of_(IxI)'!BC58/'MIP(IxI)_TFEVP'!BC58-1)*100,0)</f>
        <v>-2.55351295663786E-13</v>
      </c>
      <c r="BD58" s="247">
        <f>IFERROR(('Sim_MIP_Of_(IxI)'!BD58/'MIP(IxI)_TFEVP'!BD58-1)*100,0)</f>
        <v>-4.7739590058881731E-13</v>
      </c>
      <c r="BE58" s="247">
        <f>IFERROR(('Sim_MIP_Of_(IxI)'!BE58/'MIP(IxI)_TFEVP'!BE58-1)*100,0)</f>
        <v>-2.55351295663786E-13</v>
      </c>
      <c r="BF58" s="247">
        <f>IFERROR(('Sim_MIP_Of_(IxI)'!BF58/'MIP(IxI)_TFEVP'!BF58-1)*100,0)</f>
        <v>-1.9984014443252818E-13</v>
      </c>
      <c r="BG58" s="247">
        <f>IFERROR(('Sim_MIP_Of_(IxI)'!BG58/'MIP(IxI)_TFEVP'!BG58-1)*100,0)</f>
        <v>-1.6653345369377348E-13</v>
      </c>
      <c r="BH58" s="247">
        <f>IFERROR(('Sim_MIP_Of_(IxI)'!BH58/'MIP(IxI)_TFEVP'!BH58-1)*100,0)</f>
        <v>2.886579864025407E-13</v>
      </c>
      <c r="BI58" s="247">
        <f>IFERROR(('Sim_MIP_Of_(IxI)'!BI58/'MIP(IxI)_TFEVP'!BI58-1)*100,0)</f>
        <v>-2.2204460492503131E-13</v>
      </c>
      <c r="BJ58" s="247">
        <f>IFERROR(('Sim_MIP_Of_(IxI)'!BJ58/'MIP(IxI)_TFEVP'!BJ58-1)*100,0)</f>
        <v>6.6613381477509392E-14</v>
      </c>
      <c r="BK58" s="247">
        <f>IFERROR(('Sim_MIP_Of_(IxI)'!BK58/'MIP(IxI)_TFEVP'!BK58-1)*100,0)</f>
        <v>-3.1086244689504383E-13</v>
      </c>
      <c r="BL58" s="247">
        <f>IFERROR(('Sim_MIP_Of_(IxI)'!BL58/'MIP(IxI)_TFEVP'!BL58-1)*100,0)</f>
        <v>0</v>
      </c>
      <c r="BM58" s="247">
        <f>IFERROR(('Sim_MIP_Of_(IxI)'!BM58/'MIP(IxI)_TFEVP'!BM58-1)*100,0)</f>
        <v>-1.9984014443252818E-13</v>
      </c>
      <c r="BN58" s="247">
        <f>IFERROR(('Sim_MIP_Of_(IxI)'!BN58/'MIP(IxI)_TFEVP'!BN58-1)*100,0)</f>
        <v>-1.7763568394002505E-13</v>
      </c>
      <c r="BO58" s="247">
        <f>IFERROR(('Sim_MIP_Of_(IxI)'!BO58/'MIP(IxI)_TFEVP'!BO58-1)*100,0)</f>
        <v>-1.9984014443252818E-13</v>
      </c>
      <c r="BP58" s="247">
        <f>IFERROR(('Sim_MIP_Of_(IxI)'!BP58/'MIP(IxI)_TFEVP'!BP58-1)*100,0)</f>
        <v>-3.4416913763379853E-13</v>
      </c>
      <c r="BQ58" s="247">
        <f>IFERROR(('Sim_MIP_Of_(IxI)'!BQ58/'MIP(IxI)_TFEVP'!BQ58-1)*100,0)</f>
        <v>2.2204460492503131E-14</v>
      </c>
      <c r="BR58" s="247">
        <f>IFERROR(('Sim_MIP_Of_(IxI)'!BR58/'MIP(IxI)_TFEVP'!BR58-1)*100,0)</f>
        <v>-1.7763568394002505E-13</v>
      </c>
      <c r="BS58" s="247">
        <f>IFERROR(('Sim_MIP_Of_(IxI)'!BS58/'MIP(IxI)_TFEVP'!BS58-1)*100,0)</f>
        <v>-3.6637359812630166E-13</v>
      </c>
      <c r="BT58" s="247">
        <f>IFERROR(('Sim_MIP_Of_(IxI)'!BT58/'MIP(IxI)_TFEVP'!BT58-1)*100,0)</f>
        <v>-1.2212453270876722E-13</v>
      </c>
      <c r="BU58" s="247">
        <f>IFERROR(('Sim_MIP_Of_(IxI)'!BU58/'MIP(IxI)_TFEVP'!BU58-1)*100,0)</f>
        <v>-2.886579864025407E-13</v>
      </c>
      <c r="BV58" s="247">
        <f>IFERROR(('Sim_MIP_Of_(IxI)'!BV58/'MIP(IxI)_TFEVP'!BV58-1)*100,0)</f>
        <v>-2.1094237467877974E-13</v>
      </c>
      <c r="BW58" s="247">
        <f>IFERROR(('Sim_MIP_Of_(IxI)'!BW58/'MIP(IxI)_TFEVP'!BW58-1)*100,0)</f>
        <v>-5.5511151231257827E-14</v>
      </c>
      <c r="BX58" s="247">
        <f>IFERROR(('Sim_MIP_Of_(IxI)'!BX58/'MIP(IxI)_TFEVP'!BX58-1)*100,0)</f>
        <v>-2.7755575615628914E-13</v>
      </c>
      <c r="BY58" s="247">
        <f>IFERROR(('Sim_MIP_Of_(IxI)'!BY58/'MIP(IxI)_TFEVP'!BY58-1)*100,0)</f>
        <v>-6.6613381477509392E-14</v>
      </c>
      <c r="BZ58" s="247">
        <f>IFERROR(('Sim_MIP_Of_(IxI)'!BZ58/'MIP(IxI)_TFEVP'!BZ58-1)*100,0)</f>
        <v>-2.6645352591003757E-13</v>
      </c>
      <c r="CA58" s="265">
        <f>IFERROR(('Sim_MIP_Of_(IxI)'!CA58/'MIP(IxI)_TFEVP'!CA58-1)*100,0)</f>
        <v>0</v>
      </c>
      <c r="CB58" s="256">
        <f>IFERROR(('Sim_MIP_Of_(IxI)'!CB58/'MIP(IxI)_TFEVP'!CB58-1)*100,0)</f>
        <v>-2.1094237467877974E-13</v>
      </c>
      <c r="CC58" s="246">
        <f>IFERROR(('Sim_MIP_Of_(IxI)'!CC58/'MIP(IxI)_TFEVP'!CC58-1)*100,0)</f>
        <v>-3.219646771412954E-13</v>
      </c>
      <c r="CD58" s="247">
        <f>IFERROR(('Sim_MIP_Of_(IxI)'!CD58/'MIP(IxI)_TFEVP'!CD58-1)*100,0)</f>
        <v>0</v>
      </c>
      <c r="CE58" s="247">
        <f>IFERROR(('Sim_MIP_Of_(IxI)'!CE58/'MIP(IxI)_TFEVP'!CE58-1)*100,0)</f>
        <v>0</v>
      </c>
      <c r="CF58" s="247">
        <f>IFERROR(('Sim_MIP_Of_(IxI)'!CF58/'MIP(IxI)_TFEVP'!CF58-1)*100,0)</f>
        <v>-3.5527136788005009E-13</v>
      </c>
      <c r="CG58" s="247">
        <f>IFERROR(('Sim_MIP_Of_(IxI)'!CG58/'MIP(IxI)_TFEVP'!CG58-1)*100,0)</f>
        <v>-2.1094237467877974E-13</v>
      </c>
      <c r="CH58" s="248">
        <f>IFERROR(('Sim_MIP_Of_(IxI)'!CH58/'MIP(IxI)_TFEVP'!CH58-1)*100,0)</f>
        <v>-1.2212453270876722E-13</v>
      </c>
      <c r="CI58" s="279">
        <f>IFERROR(('Sim_MIP_Of_(IxI)'!CI58/'MIP(IxI)_TFEVP'!CI58-1)*100,0)</f>
        <v>-2.886579864025407E-13</v>
      </c>
    </row>
    <row r="59" spans="1:87" ht="19.5" x14ac:dyDescent="0.25">
      <c r="A59" s="30"/>
      <c r="B59" s="42" t="s">
        <v>50</v>
      </c>
      <c r="C59" s="43" t="s">
        <v>161</v>
      </c>
      <c r="D59" s="246">
        <f>IFERROR(('Sim_MIP_Of_(IxI)'!D59/'MIP(IxI)_TFEVP'!D59-1)*100,0)</f>
        <v>-9.9920072216264089E-14</v>
      </c>
      <c r="E59" s="247">
        <f>IFERROR(('Sim_MIP_Of_(IxI)'!E59/'MIP(IxI)_TFEVP'!E59-1)*100,0)</f>
        <v>-1.6653345369377348E-13</v>
      </c>
      <c r="F59" s="247">
        <f>IFERROR(('Sim_MIP_Of_(IxI)'!F59/'MIP(IxI)_TFEVP'!F59-1)*100,0)</f>
        <v>-2.1094237467877974E-13</v>
      </c>
      <c r="G59" s="247">
        <f>IFERROR(('Sim_MIP_Of_(IxI)'!G59/'MIP(IxI)_TFEVP'!G59-1)*100,0)</f>
        <v>-1.1102230246251565E-13</v>
      </c>
      <c r="H59" s="247">
        <f>IFERROR(('Sim_MIP_Of_(IxI)'!H59/'MIP(IxI)_TFEVP'!H59-1)*100,0)</f>
        <v>-1.8873791418627661E-13</v>
      </c>
      <c r="I59" s="247">
        <f>IFERROR(('Sim_MIP_Of_(IxI)'!I59/'MIP(IxI)_TFEVP'!I59-1)*100,0)</f>
        <v>-3.7747582837255322E-13</v>
      </c>
      <c r="J59" s="247">
        <f>IFERROR(('Sim_MIP_Of_(IxI)'!J59/'MIP(IxI)_TFEVP'!J59-1)*100,0)</f>
        <v>-3.3306690738754696E-13</v>
      </c>
      <c r="K59" s="247">
        <f>IFERROR(('Sim_MIP_Of_(IxI)'!K59/'MIP(IxI)_TFEVP'!K59-1)*100,0)</f>
        <v>-1.8873791418627661E-13</v>
      </c>
      <c r="L59" s="247">
        <f>IFERROR(('Sim_MIP_Of_(IxI)'!L59/'MIP(IxI)_TFEVP'!L59-1)*100,0)</f>
        <v>3.1086244689504383E-13</v>
      </c>
      <c r="M59" s="247">
        <f>IFERROR(('Sim_MIP_Of_(IxI)'!M59/'MIP(IxI)_TFEVP'!M59-1)*100,0)</f>
        <v>-2.1094237467877974E-13</v>
      </c>
      <c r="N59" s="247">
        <f>IFERROR(('Sim_MIP_Of_(IxI)'!N59/'MIP(IxI)_TFEVP'!N59-1)*100,0)</f>
        <v>-2.55351295663786E-13</v>
      </c>
      <c r="O59" s="247">
        <f>IFERROR(('Sim_MIP_Of_(IxI)'!O59/'MIP(IxI)_TFEVP'!O59-1)*100,0)</f>
        <v>-1.2212453270876722E-13</v>
      </c>
      <c r="P59" s="247">
        <f>IFERROR(('Sim_MIP_Of_(IxI)'!P59/'MIP(IxI)_TFEVP'!P59-1)*100,0)</f>
        <v>-1.4432899320127035E-13</v>
      </c>
      <c r="Q59" s="247">
        <f>IFERROR(('Sim_MIP_Of_(IxI)'!Q59/'MIP(IxI)_TFEVP'!Q59-1)*100,0)</f>
        <v>-3.8857805861880479E-13</v>
      </c>
      <c r="R59" s="247">
        <f>IFERROR(('Sim_MIP_Of_(IxI)'!R59/'MIP(IxI)_TFEVP'!R59-1)*100,0)</f>
        <v>-3.7747582837255322E-13</v>
      </c>
      <c r="S59" s="247">
        <f>IFERROR(('Sim_MIP_Of_(IxI)'!S59/'MIP(IxI)_TFEVP'!S59-1)*100,0)</f>
        <v>-9.9920072216264089E-14</v>
      </c>
      <c r="T59" s="247">
        <f>IFERROR(('Sim_MIP_Of_(IxI)'!T59/'MIP(IxI)_TFEVP'!T59-1)*100,0)</f>
        <v>-5.5511151231257827E-14</v>
      </c>
      <c r="U59" s="247">
        <f>IFERROR(('Sim_MIP_Of_(IxI)'!U59/'MIP(IxI)_TFEVP'!U59-1)*100,0)</f>
        <v>0</v>
      </c>
      <c r="V59" s="247">
        <f>IFERROR(('Sim_MIP_Of_(IxI)'!V59/'MIP(IxI)_TFEVP'!V59-1)*100,0)</f>
        <v>-3.8857805861880479E-13</v>
      </c>
      <c r="W59" s="247">
        <f>IFERROR(('Sim_MIP_Of_(IxI)'!W59/'MIP(IxI)_TFEVP'!W59-1)*100,0)</f>
        <v>-1.5543122344752192E-13</v>
      </c>
      <c r="X59" s="247">
        <f>IFERROR(('Sim_MIP_Of_(IxI)'!X59/'MIP(IxI)_TFEVP'!X59-1)*100,0)</f>
        <v>-1.7763568394002505E-13</v>
      </c>
      <c r="Y59" s="247">
        <f>IFERROR(('Sim_MIP_Of_(IxI)'!Y59/'MIP(IxI)_TFEVP'!Y59-1)*100,0)</f>
        <v>3.3306690738754696E-13</v>
      </c>
      <c r="Z59" s="247">
        <f>IFERROR(('Sim_MIP_Of_(IxI)'!Z59/'MIP(IxI)_TFEVP'!Z59-1)*100,0)</f>
        <v>-1.6653345369377348E-13</v>
      </c>
      <c r="AA59" s="247">
        <f>IFERROR(('Sim_MIP_Of_(IxI)'!AA59/'MIP(IxI)_TFEVP'!AA59-1)*100,0)</f>
        <v>-3.1086244689504383E-13</v>
      </c>
      <c r="AB59" s="247">
        <f>IFERROR(('Sim_MIP_Of_(IxI)'!AB59/'MIP(IxI)_TFEVP'!AB59-1)*100,0)</f>
        <v>-3.5527136788005009E-13</v>
      </c>
      <c r="AC59" s="247">
        <f>IFERROR(('Sim_MIP_Of_(IxI)'!AC59/'MIP(IxI)_TFEVP'!AC59-1)*100,0)</f>
        <v>-1.4432899320127035E-13</v>
      </c>
      <c r="AD59" s="247">
        <f>IFERROR(('Sim_MIP_Of_(IxI)'!AD59/'MIP(IxI)_TFEVP'!AD59-1)*100,0)</f>
        <v>8.8817841970012523E-14</v>
      </c>
      <c r="AE59" s="247">
        <f>IFERROR(('Sim_MIP_Of_(IxI)'!AE59/'MIP(IxI)_TFEVP'!AE59-1)*100,0)</f>
        <v>-1.1102230246251565E-13</v>
      </c>
      <c r="AF59" s="247">
        <f>IFERROR(('Sim_MIP_Of_(IxI)'!AF59/'MIP(IxI)_TFEVP'!AF59-1)*100,0)</f>
        <v>-1.1102230246251565E-13</v>
      </c>
      <c r="AG59" s="247">
        <f>IFERROR(('Sim_MIP_Of_(IxI)'!AG59/'MIP(IxI)_TFEVP'!AG59-1)*100,0)</f>
        <v>-1.1102230246251565E-13</v>
      </c>
      <c r="AH59" s="247">
        <f>IFERROR(('Sim_MIP_Of_(IxI)'!AH59/'MIP(IxI)_TFEVP'!AH59-1)*100,0)</f>
        <v>-2.4424906541753444E-13</v>
      </c>
      <c r="AI59" s="247">
        <f>IFERROR(('Sim_MIP_Of_(IxI)'!AI59/'MIP(IxI)_TFEVP'!AI59-1)*100,0)</f>
        <v>-1.7763568394002505E-13</v>
      </c>
      <c r="AJ59" s="247">
        <f>IFERROR(('Sim_MIP_Of_(IxI)'!AJ59/'MIP(IxI)_TFEVP'!AJ59-1)*100,0)</f>
        <v>0</v>
      </c>
      <c r="AK59" s="247">
        <f>IFERROR(('Sim_MIP_Of_(IxI)'!AK59/'MIP(IxI)_TFEVP'!AK59-1)*100,0)</f>
        <v>-4.3298697960381105E-13</v>
      </c>
      <c r="AL59" s="247">
        <f>IFERROR(('Sim_MIP_Of_(IxI)'!AL59/'MIP(IxI)_TFEVP'!AL59-1)*100,0)</f>
        <v>-1.3322676295501878E-13</v>
      </c>
      <c r="AM59" s="247">
        <f>IFERROR(('Sim_MIP_Of_(IxI)'!AM59/'MIP(IxI)_TFEVP'!AM59-1)*100,0)</f>
        <v>-1.7763568394002505E-13</v>
      </c>
      <c r="AN59" s="247">
        <f>IFERROR(('Sim_MIP_Of_(IxI)'!AN59/'MIP(IxI)_TFEVP'!AN59-1)*100,0)</f>
        <v>-7.7715611723760958E-14</v>
      </c>
      <c r="AO59" s="247">
        <f>IFERROR(('Sim_MIP_Of_(IxI)'!AO59/'MIP(IxI)_TFEVP'!AO59-1)*100,0)</f>
        <v>0</v>
      </c>
      <c r="AP59" s="247">
        <f>IFERROR(('Sim_MIP_Of_(IxI)'!AP59/'MIP(IxI)_TFEVP'!AP59-1)*100,0)</f>
        <v>-2.1094237467877974E-13</v>
      </c>
      <c r="AQ59" s="247">
        <f>IFERROR(('Sim_MIP_Of_(IxI)'!AQ59/'MIP(IxI)_TFEVP'!AQ59-1)*100,0)</f>
        <v>-1.1102230246251565E-13</v>
      </c>
      <c r="AR59" s="247">
        <f>IFERROR(('Sim_MIP_Of_(IxI)'!AR59/'MIP(IxI)_TFEVP'!AR59-1)*100,0)</f>
        <v>-5.5511151231257827E-13</v>
      </c>
      <c r="AS59" s="247">
        <f>IFERROR(('Sim_MIP_Of_(IxI)'!AS59/'MIP(IxI)_TFEVP'!AS59-1)*100,0)</f>
        <v>-3.6637359812630166E-13</v>
      </c>
      <c r="AT59" s="247">
        <f>IFERROR(('Sim_MIP_Of_(IxI)'!AT59/'MIP(IxI)_TFEVP'!AT59-1)*100,0)</f>
        <v>-4.4408920985006262E-14</v>
      </c>
      <c r="AU59" s="247">
        <f>IFERROR(('Sim_MIP_Of_(IxI)'!AU59/'MIP(IxI)_TFEVP'!AU59-1)*100,0)</f>
        <v>-1.3322676295501878E-13</v>
      </c>
      <c r="AV59" s="247">
        <f>IFERROR(('Sim_MIP_Of_(IxI)'!AV59/'MIP(IxI)_TFEVP'!AV59-1)*100,0)</f>
        <v>-1.2212453270876722E-13</v>
      </c>
      <c r="AW59" s="247">
        <f>IFERROR(('Sim_MIP_Of_(IxI)'!AW59/'MIP(IxI)_TFEVP'!AW59-1)*100,0)</f>
        <v>-1.6653345369377348E-13</v>
      </c>
      <c r="AX59" s="247">
        <f>IFERROR(('Sim_MIP_Of_(IxI)'!AX59/'MIP(IxI)_TFEVP'!AX59-1)*100,0)</f>
        <v>-8.8817841970012523E-14</v>
      </c>
      <c r="AY59" s="247">
        <f>IFERROR(('Sim_MIP_Of_(IxI)'!AY59/'MIP(IxI)_TFEVP'!AY59-1)*100,0)</f>
        <v>-2.4424906541753444E-13</v>
      </c>
      <c r="AZ59" s="247">
        <f>IFERROR(('Sim_MIP_Of_(IxI)'!AZ59/'MIP(IxI)_TFEVP'!AZ59-1)*100,0)</f>
        <v>2.6645352591003757E-13</v>
      </c>
      <c r="BA59" s="247">
        <f>IFERROR(('Sim_MIP_Of_(IxI)'!BA59/'MIP(IxI)_TFEVP'!BA59-1)*100,0)</f>
        <v>1.5543122344752192E-13</v>
      </c>
      <c r="BB59" s="247">
        <f>IFERROR(('Sim_MIP_Of_(IxI)'!BB59/'MIP(IxI)_TFEVP'!BB59-1)*100,0)</f>
        <v>2.2204460492503131E-13</v>
      </c>
      <c r="BC59" s="247">
        <f>IFERROR(('Sim_MIP_Of_(IxI)'!BC59/'MIP(IxI)_TFEVP'!BC59-1)*100,0)</f>
        <v>3.7747582837255322E-13</v>
      </c>
      <c r="BD59" s="247">
        <f>IFERROR(('Sim_MIP_Of_(IxI)'!BD59/'MIP(IxI)_TFEVP'!BD59-1)*100,0)</f>
        <v>-2.1094237467877974E-13</v>
      </c>
      <c r="BE59" s="247">
        <f>IFERROR(('Sim_MIP_Of_(IxI)'!BE59/'MIP(IxI)_TFEVP'!BE59-1)*100,0)</f>
        <v>-2.7755575615628914E-13</v>
      </c>
      <c r="BF59" s="247">
        <f>IFERROR(('Sim_MIP_Of_(IxI)'!BF59/'MIP(IxI)_TFEVP'!BF59-1)*100,0)</f>
        <v>-7.7715611723760958E-14</v>
      </c>
      <c r="BG59" s="247">
        <f>IFERROR(('Sim_MIP_Of_(IxI)'!BG59/'MIP(IxI)_TFEVP'!BG59-1)*100,0)</f>
        <v>2.2204460492503131E-14</v>
      </c>
      <c r="BH59" s="247">
        <f>IFERROR(('Sim_MIP_Of_(IxI)'!BH59/'MIP(IxI)_TFEVP'!BH59-1)*100,0)</f>
        <v>-2.1094237467877974E-13</v>
      </c>
      <c r="BI59" s="247">
        <f>IFERROR(('Sim_MIP_Of_(IxI)'!BI59/'MIP(IxI)_TFEVP'!BI59-1)*100,0)</f>
        <v>6.6613381477509392E-14</v>
      </c>
      <c r="BJ59" s="247">
        <f>IFERROR(('Sim_MIP_Of_(IxI)'!BJ59/'MIP(IxI)_TFEVP'!BJ59-1)*100,0)</f>
        <v>-4.4408920985006262E-14</v>
      </c>
      <c r="BK59" s="247">
        <f>IFERROR(('Sim_MIP_Of_(IxI)'!BK59/'MIP(IxI)_TFEVP'!BK59-1)*100,0)</f>
        <v>-8.8817841970012523E-14</v>
      </c>
      <c r="BL59" s="247">
        <f>IFERROR(('Sim_MIP_Of_(IxI)'!BL59/'MIP(IxI)_TFEVP'!BL59-1)*100,0)</f>
        <v>-2.4424906541753444E-13</v>
      </c>
      <c r="BM59" s="247">
        <f>IFERROR(('Sim_MIP_Of_(IxI)'!BM59/'MIP(IxI)_TFEVP'!BM59-1)*100,0)</f>
        <v>-1.2212453270876722E-13</v>
      </c>
      <c r="BN59" s="247">
        <f>IFERROR(('Sim_MIP_Of_(IxI)'!BN59/'MIP(IxI)_TFEVP'!BN59-1)*100,0)</f>
        <v>-8.8817841970012523E-14</v>
      </c>
      <c r="BO59" s="247">
        <f>IFERROR(('Sim_MIP_Of_(IxI)'!BO59/'MIP(IxI)_TFEVP'!BO59-1)*100,0)</f>
        <v>1.7763568394002505E-13</v>
      </c>
      <c r="BP59" s="247">
        <f>IFERROR(('Sim_MIP_Of_(IxI)'!BP59/'MIP(IxI)_TFEVP'!BP59-1)*100,0)</f>
        <v>-2.6645352591003757E-13</v>
      </c>
      <c r="BQ59" s="247">
        <f>IFERROR(('Sim_MIP_Of_(IxI)'!BQ59/'MIP(IxI)_TFEVP'!BQ59-1)*100,0)</f>
        <v>-9.9920072216264089E-14</v>
      </c>
      <c r="BR59" s="247">
        <f>IFERROR(('Sim_MIP_Of_(IxI)'!BR59/'MIP(IxI)_TFEVP'!BR59-1)*100,0)</f>
        <v>1.5543122344752192E-13</v>
      </c>
      <c r="BS59" s="247">
        <f>IFERROR(('Sim_MIP_Of_(IxI)'!BS59/'MIP(IxI)_TFEVP'!BS59-1)*100,0)</f>
        <v>-7.7715611723760958E-14</v>
      </c>
      <c r="BT59" s="247">
        <f>IFERROR(('Sim_MIP_Of_(IxI)'!BT59/'MIP(IxI)_TFEVP'!BT59-1)*100,0)</f>
        <v>-1.1102230246251565E-13</v>
      </c>
      <c r="BU59" s="247">
        <f>IFERROR(('Sim_MIP_Of_(IxI)'!BU59/'MIP(IxI)_TFEVP'!BU59-1)*100,0)</f>
        <v>-2.1094237467877974E-13</v>
      </c>
      <c r="BV59" s="247">
        <f>IFERROR(('Sim_MIP_Of_(IxI)'!BV59/'MIP(IxI)_TFEVP'!BV59-1)*100,0)</f>
        <v>-2.1094237467877974E-13</v>
      </c>
      <c r="BW59" s="247">
        <f>IFERROR(('Sim_MIP_Of_(IxI)'!BW59/'MIP(IxI)_TFEVP'!BW59-1)*100,0)</f>
        <v>-1.2212453270876722E-13</v>
      </c>
      <c r="BX59" s="247">
        <f>IFERROR(('Sim_MIP_Of_(IxI)'!BX59/'MIP(IxI)_TFEVP'!BX59-1)*100,0)</f>
        <v>-3.6637359812630166E-13</v>
      </c>
      <c r="BY59" s="247">
        <f>IFERROR(('Sim_MIP_Of_(IxI)'!BY59/'MIP(IxI)_TFEVP'!BY59-1)*100,0)</f>
        <v>-7.7715611723760958E-14</v>
      </c>
      <c r="BZ59" s="247">
        <f>IFERROR(('Sim_MIP_Of_(IxI)'!BZ59/'MIP(IxI)_TFEVP'!BZ59-1)*100,0)</f>
        <v>-1.4432899320127035E-13</v>
      </c>
      <c r="CA59" s="265">
        <f>IFERROR(('Sim_MIP_Of_(IxI)'!CA59/'MIP(IxI)_TFEVP'!CA59-1)*100,0)</f>
        <v>0</v>
      </c>
      <c r="CB59" s="256">
        <f>IFERROR(('Sim_MIP_Of_(IxI)'!CB59/'MIP(IxI)_TFEVP'!CB59-1)*100,0)</f>
        <v>-4.4408920985006262E-14</v>
      </c>
      <c r="CC59" s="246">
        <f>IFERROR(('Sim_MIP_Of_(IxI)'!CC59/'MIP(IxI)_TFEVP'!CC59-1)*100,0)</f>
        <v>-1.6653345369377348E-13</v>
      </c>
      <c r="CD59" s="247">
        <f>IFERROR(('Sim_MIP_Of_(IxI)'!CD59/'MIP(IxI)_TFEVP'!CD59-1)*100,0)</f>
        <v>0</v>
      </c>
      <c r="CE59" s="247">
        <f>IFERROR(('Sim_MIP_Of_(IxI)'!CE59/'MIP(IxI)_TFEVP'!CE59-1)*100,0)</f>
        <v>0</v>
      </c>
      <c r="CF59" s="247">
        <f>IFERROR(('Sim_MIP_Of_(IxI)'!CF59/'MIP(IxI)_TFEVP'!CF59-1)*100,0)</f>
        <v>-5.5511151231257827E-14</v>
      </c>
      <c r="CG59" s="247">
        <f>IFERROR(('Sim_MIP_Of_(IxI)'!CG59/'MIP(IxI)_TFEVP'!CG59-1)*100,0)</f>
        <v>-2.1094237467877974E-13</v>
      </c>
      <c r="CH59" s="248">
        <f>IFERROR(('Sim_MIP_Of_(IxI)'!CH59/'MIP(IxI)_TFEVP'!CH59-1)*100,0)</f>
        <v>-1.1102230246251565E-13</v>
      </c>
      <c r="CI59" s="279">
        <f>IFERROR(('Sim_MIP_Of_(IxI)'!CI59/'MIP(IxI)_TFEVP'!CI59-1)*100,0)</f>
        <v>-1.2212453270876722E-13</v>
      </c>
    </row>
    <row r="60" spans="1:87" ht="19.5" x14ac:dyDescent="0.25">
      <c r="A60" s="30"/>
      <c r="B60" s="42" t="s">
        <v>51</v>
      </c>
      <c r="C60" s="43" t="s">
        <v>162</v>
      </c>
      <c r="D60" s="246">
        <f>IFERROR(('Sim_MIP_Of_(IxI)'!D60/'MIP(IxI)_TFEVP'!D60-1)*100,0)</f>
        <v>-2.2204460492503131E-14</v>
      </c>
      <c r="E60" s="247">
        <f>IFERROR(('Sim_MIP_Of_(IxI)'!E60/'MIP(IxI)_TFEVP'!E60-1)*100,0)</f>
        <v>1.7763568394002505E-13</v>
      </c>
      <c r="F60" s="247">
        <f>IFERROR(('Sim_MIP_Of_(IxI)'!F60/'MIP(IxI)_TFEVP'!F60-1)*100,0)</f>
        <v>3.5527136788005009E-13</v>
      </c>
      <c r="G60" s="247">
        <f>IFERROR(('Sim_MIP_Of_(IxI)'!G60/'MIP(IxI)_TFEVP'!G60-1)*100,0)</f>
        <v>-6.6613381477509392E-14</v>
      </c>
      <c r="H60" s="247">
        <f>IFERROR(('Sim_MIP_Of_(IxI)'!H60/'MIP(IxI)_TFEVP'!H60-1)*100,0)</f>
        <v>1.7763568394002505E-13</v>
      </c>
      <c r="I60" s="247">
        <f>IFERROR(('Sim_MIP_Of_(IxI)'!I60/'MIP(IxI)_TFEVP'!I60-1)*100,0)</f>
        <v>8.8817841970012523E-14</v>
      </c>
      <c r="J60" s="247">
        <f>IFERROR(('Sim_MIP_Of_(IxI)'!J60/'MIP(IxI)_TFEVP'!J60-1)*100,0)</f>
        <v>2.2204460492503131E-14</v>
      </c>
      <c r="K60" s="247">
        <f>IFERROR(('Sim_MIP_Of_(IxI)'!K60/'MIP(IxI)_TFEVP'!K60-1)*100,0)</f>
        <v>1.1102230246251565E-13</v>
      </c>
      <c r="L60" s="247">
        <f>IFERROR(('Sim_MIP_Of_(IxI)'!L60/'MIP(IxI)_TFEVP'!L60-1)*100,0)</f>
        <v>4.4408920985006262E-14</v>
      </c>
      <c r="M60" s="247">
        <f>IFERROR(('Sim_MIP_Of_(IxI)'!M60/'MIP(IxI)_TFEVP'!M60-1)*100,0)</f>
        <v>2.6645352591003757E-13</v>
      </c>
      <c r="N60" s="247">
        <f>IFERROR(('Sim_MIP_Of_(IxI)'!N60/'MIP(IxI)_TFEVP'!N60-1)*100,0)</f>
        <v>-4.4408920985006262E-14</v>
      </c>
      <c r="O60" s="247">
        <f>IFERROR(('Sim_MIP_Of_(IxI)'!O60/'MIP(IxI)_TFEVP'!O60-1)*100,0)</f>
        <v>1.9984014443252818E-13</v>
      </c>
      <c r="P60" s="247">
        <f>IFERROR(('Sim_MIP_Of_(IxI)'!P60/'MIP(IxI)_TFEVP'!P60-1)*100,0)</f>
        <v>4.6629367034256575E-13</v>
      </c>
      <c r="Q60" s="247">
        <f>IFERROR(('Sim_MIP_Of_(IxI)'!Q60/'MIP(IxI)_TFEVP'!Q60-1)*100,0)</f>
        <v>1.3322676295501878E-13</v>
      </c>
      <c r="R60" s="247">
        <f>IFERROR(('Sim_MIP_Of_(IxI)'!R60/'MIP(IxI)_TFEVP'!R60-1)*100,0)</f>
        <v>6.6613381477509392E-14</v>
      </c>
      <c r="S60" s="247">
        <f>IFERROR(('Sim_MIP_Of_(IxI)'!S60/'MIP(IxI)_TFEVP'!S60-1)*100,0)</f>
        <v>-1.9984014443252818E-13</v>
      </c>
      <c r="T60" s="247">
        <f>IFERROR(('Sim_MIP_Of_(IxI)'!T60/'MIP(IxI)_TFEVP'!T60-1)*100,0)</f>
        <v>3.9968028886505635E-13</v>
      </c>
      <c r="U60" s="247">
        <f>IFERROR(('Sim_MIP_Of_(IxI)'!U60/'MIP(IxI)_TFEVP'!U60-1)*100,0)</f>
        <v>6.6613381477509392E-14</v>
      </c>
      <c r="V60" s="247">
        <f>IFERROR(('Sim_MIP_Of_(IxI)'!V60/'MIP(IxI)_TFEVP'!V60-1)*100,0)</f>
        <v>1.3322676295501878E-13</v>
      </c>
      <c r="W60" s="247">
        <f>IFERROR(('Sim_MIP_Of_(IxI)'!W60/'MIP(IxI)_TFEVP'!W60-1)*100,0)</f>
        <v>2.2204460492503131E-13</v>
      </c>
      <c r="X60" s="247">
        <f>IFERROR(('Sim_MIP_Of_(IxI)'!X60/'MIP(IxI)_TFEVP'!X60-1)*100,0)</f>
        <v>2.2204460492503131E-14</v>
      </c>
      <c r="Y60" s="247">
        <f>IFERROR(('Sim_MIP_Of_(IxI)'!Y60/'MIP(IxI)_TFEVP'!Y60-1)*100,0)</f>
        <v>2.6645352591003757E-13</v>
      </c>
      <c r="Z60" s="247">
        <f>IFERROR(('Sim_MIP_Of_(IxI)'!Z60/'MIP(IxI)_TFEVP'!Z60-1)*100,0)</f>
        <v>4.2188474935755949E-13</v>
      </c>
      <c r="AA60" s="247">
        <f>IFERROR(('Sim_MIP_Of_(IxI)'!AA60/'MIP(IxI)_TFEVP'!AA60-1)*100,0)</f>
        <v>3.1086244689504383E-13</v>
      </c>
      <c r="AB60" s="247">
        <f>IFERROR(('Sim_MIP_Of_(IxI)'!AB60/'MIP(IxI)_TFEVP'!AB60-1)*100,0)</f>
        <v>3.1086244689504383E-13</v>
      </c>
      <c r="AC60" s="247">
        <f>IFERROR(('Sim_MIP_Of_(IxI)'!AC60/'MIP(IxI)_TFEVP'!AC60-1)*100,0)</f>
        <v>1.1102230246251565E-13</v>
      </c>
      <c r="AD60" s="247">
        <f>IFERROR(('Sim_MIP_Of_(IxI)'!AD60/'MIP(IxI)_TFEVP'!AD60-1)*100,0)</f>
        <v>1.5543122344752192E-13</v>
      </c>
      <c r="AE60" s="247">
        <f>IFERROR(('Sim_MIP_Of_(IxI)'!AE60/'MIP(IxI)_TFEVP'!AE60-1)*100,0)</f>
        <v>1.7763568394002505E-13</v>
      </c>
      <c r="AF60" s="247">
        <f>IFERROR(('Sim_MIP_Of_(IxI)'!AF60/'MIP(IxI)_TFEVP'!AF60-1)*100,0)</f>
        <v>-1.1102230246251565E-14</v>
      </c>
      <c r="AG60" s="247">
        <f>IFERROR(('Sim_MIP_Of_(IxI)'!AG60/'MIP(IxI)_TFEVP'!AG60-1)*100,0)</f>
        <v>-1.2212453270876722E-13</v>
      </c>
      <c r="AH60" s="247">
        <f>IFERROR(('Sim_MIP_Of_(IxI)'!AH60/'MIP(IxI)_TFEVP'!AH60-1)*100,0)</f>
        <v>2.2204460492503131E-14</v>
      </c>
      <c r="AI60" s="247">
        <f>IFERROR(('Sim_MIP_Of_(IxI)'!AI60/'MIP(IxI)_TFEVP'!AI60-1)*100,0)</f>
        <v>-1.1102230246251565E-14</v>
      </c>
      <c r="AJ60" s="247">
        <f>IFERROR(('Sim_MIP_Of_(IxI)'!AJ60/'MIP(IxI)_TFEVP'!AJ60-1)*100,0)</f>
        <v>0</v>
      </c>
      <c r="AK60" s="247">
        <f>IFERROR(('Sim_MIP_Of_(IxI)'!AK60/'MIP(IxI)_TFEVP'!AK60-1)*100,0)</f>
        <v>2.2204460492503131E-14</v>
      </c>
      <c r="AL60" s="247">
        <f>IFERROR(('Sim_MIP_Of_(IxI)'!AL60/'MIP(IxI)_TFEVP'!AL60-1)*100,0)</f>
        <v>5.3290705182007514E-13</v>
      </c>
      <c r="AM60" s="247">
        <f>IFERROR(('Sim_MIP_Of_(IxI)'!AM60/'MIP(IxI)_TFEVP'!AM60-1)*100,0)</f>
        <v>1.1102230246251565E-13</v>
      </c>
      <c r="AN60" s="247">
        <f>IFERROR(('Sim_MIP_Of_(IxI)'!AN60/'MIP(IxI)_TFEVP'!AN60-1)*100,0)</f>
        <v>2.2204460492503131E-14</v>
      </c>
      <c r="AO60" s="247">
        <f>IFERROR(('Sim_MIP_Of_(IxI)'!AO60/'MIP(IxI)_TFEVP'!AO60-1)*100,0)</f>
        <v>-4.4408920985006262E-14</v>
      </c>
      <c r="AP60" s="247">
        <f>IFERROR(('Sim_MIP_Of_(IxI)'!AP60/'MIP(IxI)_TFEVP'!AP60-1)*100,0)</f>
        <v>-3.6637359812630166E-13</v>
      </c>
      <c r="AQ60" s="247">
        <f>IFERROR(('Sim_MIP_Of_(IxI)'!AQ60/'MIP(IxI)_TFEVP'!AQ60-1)*100,0)</f>
        <v>3.1086244689504383E-13</v>
      </c>
      <c r="AR60" s="247">
        <f>IFERROR(('Sim_MIP_Of_(IxI)'!AR60/'MIP(IxI)_TFEVP'!AR60-1)*100,0)</f>
        <v>2.6645352591003757E-13</v>
      </c>
      <c r="AS60" s="247">
        <f>IFERROR(('Sim_MIP_Of_(IxI)'!AS60/'MIP(IxI)_TFEVP'!AS60-1)*100,0)</f>
        <v>-7.7715611723760958E-14</v>
      </c>
      <c r="AT60" s="247">
        <f>IFERROR(('Sim_MIP_Of_(IxI)'!AT60/'MIP(IxI)_TFEVP'!AT60-1)*100,0)</f>
        <v>1.1102230246251565E-13</v>
      </c>
      <c r="AU60" s="247">
        <f>IFERROR(('Sim_MIP_Of_(IxI)'!AU60/'MIP(IxI)_TFEVP'!AU60-1)*100,0)</f>
        <v>-9.9920072216264089E-14</v>
      </c>
      <c r="AV60" s="247">
        <f>IFERROR(('Sim_MIP_Of_(IxI)'!AV60/'MIP(IxI)_TFEVP'!AV60-1)*100,0)</f>
        <v>-1.5543122344752192E-13</v>
      </c>
      <c r="AW60" s="247">
        <f>IFERROR(('Sim_MIP_Of_(IxI)'!AW60/'MIP(IxI)_TFEVP'!AW60-1)*100,0)</f>
        <v>-3.3306690738754696E-14</v>
      </c>
      <c r="AX60" s="247">
        <f>IFERROR(('Sim_MIP_Of_(IxI)'!AX60/'MIP(IxI)_TFEVP'!AX60-1)*100,0)</f>
        <v>1.9984014443252818E-13</v>
      </c>
      <c r="AY60" s="247">
        <f>IFERROR(('Sim_MIP_Of_(IxI)'!AY60/'MIP(IxI)_TFEVP'!AY60-1)*100,0)</f>
        <v>2.886579864025407E-13</v>
      </c>
      <c r="AZ60" s="247">
        <f>IFERROR(('Sim_MIP_Of_(IxI)'!AZ60/'MIP(IxI)_TFEVP'!AZ60-1)*100,0)</f>
        <v>3.9968028886505635E-13</v>
      </c>
      <c r="BA60" s="247">
        <f>IFERROR(('Sim_MIP_Of_(IxI)'!BA60/'MIP(IxI)_TFEVP'!BA60-1)*100,0)</f>
        <v>3.9968028886505635E-13</v>
      </c>
      <c r="BB60" s="247">
        <f>IFERROR(('Sim_MIP_Of_(IxI)'!BB60/'MIP(IxI)_TFEVP'!BB60-1)*100,0)</f>
        <v>-2.3314683517128287E-13</v>
      </c>
      <c r="BC60" s="247">
        <f>IFERROR(('Sim_MIP_Of_(IxI)'!BC60/'MIP(IxI)_TFEVP'!BC60-1)*100,0)</f>
        <v>-1.4432899320127035E-13</v>
      </c>
      <c r="BD60" s="247">
        <f>IFERROR(('Sim_MIP_Of_(IxI)'!BD60/'MIP(IxI)_TFEVP'!BD60-1)*100,0)</f>
        <v>-5.5511151231257827E-14</v>
      </c>
      <c r="BE60" s="247">
        <f>IFERROR(('Sim_MIP_Of_(IxI)'!BE60/'MIP(IxI)_TFEVP'!BE60-1)*100,0)</f>
        <v>1.3322676295501878E-13</v>
      </c>
      <c r="BF60" s="247">
        <f>IFERROR(('Sim_MIP_Of_(IxI)'!BF60/'MIP(IxI)_TFEVP'!BF60-1)*100,0)</f>
        <v>2.2204460492503131E-14</v>
      </c>
      <c r="BG60" s="247">
        <f>IFERROR(('Sim_MIP_Of_(IxI)'!BG60/'MIP(IxI)_TFEVP'!BG60-1)*100,0)</f>
        <v>2.2204460492503131E-14</v>
      </c>
      <c r="BH60" s="247">
        <f>IFERROR(('Sim_MIP_Of_(IxI)'!BH60/'MIP(IxI)_TFEVP'!BH60-1)*100,0)</f>
        <v>4.4408920985006262E-14</v>
      </c>
      <c r="BI60" s="247">
        <f>IFERROR(('Sim_MIP_Of_(IxI)'!BI60/'MIP(IxI)_TFEVP'!BI60-1)*100,0)</f>
        <v>3.3306690738754696E-13</v>
      </c>
      <c r="BJ60" s="247">
        <f>IFERROR(('Sim_MIP_Of_(IxI)'!BJ60/'MIP(IxI)_TFEVP'!BJ60-1)*100,0)</f>
        <v>2.4424906541753444E-13</v>
      </c>
      <c r="BK60" s="247">
        <f>IFERROR(('Sim_MIP_Of_(IxI)'!BK60/'MIP(IxI)_TFEVP'!BK60-1)*100,0)</f>
        <v>-6.6613381477509392E-14</v>
      </c>
      <c r="BL60" s="247">
        <f>IFERROR(('Sim_MIP_Of_(IxI)'!BL60/'MIP(IxI)_TFEVP'!BL60-1)*100,0)</f>
        <v>3.1086244689504383E-13</v>
      </c>
      <c r="BM60" s="247">
        <f>IFERROR(('Sim_MIP_Of_(IxI)'!BM60/'MIP(IxI)_TFEVP'!BM60-1)*100,0)</f>
        <v>2.886579864025407E-13</v>
      </c>
      <c r="BN60" s="247">
        <f>IFERROR(('Sim_MIP_Of_(IxI)'!BN60/'MIP(IxI)_TFEVP'!BN60-1)*100,0)</f>
        <v>3.1086244689504383E-13</v>
      </c>
      <c r="BO60" s="247">
        <f>IFERROR(('Sim_MIP_Of_(IxI)'!BO60/'MIP(IxI)_TFEVP'!BO60-1)*100,0)</f>
        <v>1.5543122344752192E-13</v>
      </c>
      <c r="BP60" s="247">
        <f>IFERROR(('Sim_MIP_Of_(IxI)'!BP60/'MIP(IxI)_TFEVP'!BP60-1)*100,0)</f>
        <v>4.4408920985006262E-13</v>
      </c>
      <c r="BQ60" s="247">
        <f>IFERROR(('Sim_MIP_Of_(IxI)'!BQ60/'MIP(IxI)_TFEVP'!BQ60-1)*100,0)</f>
        <v>1.3322676295501878E-13</v>
      </c>
      <c r="BR60" s="247">
        <f>IFERROR(('Sim_MIP_Of_(IxI)'!BR60/'MIP(IxI)_TFEVP'!BR60-1)*100,0)</f>
        <v>3.3306690738754696E-13</v>
      </c>
      <c r="BS60" s="247">
        <f>IFERROR(('Sim_MIP_Of_(IxI)'!BS60/'MIP(IxI)_TFEVP'!BS60-1)*100,0)</f>
        <v>-8.8817841970012523E-14</v>
      </c>
      <c r="BT60" s="247">
        <f>IFERROR(('Sim_MIP_Of_(IxI)'!BT60/'MIP(IxI)_TFEVP'!BT60-1)*100,0)</f>
        <v>-1.1102230246251565E-13</v>
      </c>
      <c r="BU60" s="247">
        <f>IFERROR(('Sim_MIP_Of_(IxI)'!BU60/'MIP(IxI)_TFEVP'!BU60-1)*100,0)</f>
        <v>1.3322676295501878E-13</v>
      </c>
      <c r="BV60" s="247">
        <f>IFERROR(('Sim_MIP_Of_(IxI)'!BV60/'MIP(IxI)_TFEVP'!BV60-1)*100,0)</f>
        <v>2.4424906541753444E-13</v>
      </c>
      <c r="BW60" s="247">
        <f>IFERROR(('Sim_MIP_Of_(IxI)'!BW60/'MIP(IxI)_TFEVP'!BW60-1)*100,0)</f>
        <v>1.7763568394002505E-13</v>
      </c>
      <c r="BX60" s="247">
        <f>IFERROR(('Sim_MIP_Of_(IxI)'!BX60/'MIP(IxI)_TFEVP'!BX60-1)*100,0)</f>
        <v>-2.4424906541753444E-13</v>
      </c>
      <c r="BY60" s="247">
        <f>IFERROR(('Sim_MIP_Of_(IxI)'!BY60/'MIP(IxI)_TFEVP'!BY60-1)*100,0)</f>
        <v>-2.6645352591003757E-13</v>
      </c>
      <c r="BZ60" s="247">
        <f>IFERROR(('Sim_MIP_Of_(IxI)'!BZ60/'MIP(IxI)_TFEVP'!BZ60-1)*100,0)</f>
        <v>6.6613381477509392E-14</v>
      </c>
      <c r="CA60" s="265">
        <f>IFERROR(('Sim_MIP_Of_(IxI)'!CA60/'MIP(IxI)_TFEVP'!CA60-1)*100,0)</f>
        <v>0</v>
      </c>
      <c r="CB60" s="256">
        <f>IFERROR(('Sim_MIP_Of_(IxI)'!CB60/'MIP(IxI)_TFEVP'!CB60-1)*100,0)</f>
        <v>1.1102230246251565E-13</v>
      </c>
      <c r="CC60" s="246">
        <f>IFERROR(('Sim_MIP_Of_(IxI)'!CC60/'MIP(IxI)_TFEVP'!CC60-1)*100,0)</f>
        <v>-9.9920072216264089E-14</v>
      </c>
      <c r="CD60" s="247">
        <f>IFERROR(('Sim_MIP_Of_(IxI)'!CD60/'MIP(IxI)_TFEVP'!CD60-1)*100,0)</f>
        <v>0</v>
      </c>
      <c r="CE60" s="247">
        <f>IFERROR(('Sim_MIP_Of_(IxI)'!CE60/'MIP(IxI)_TFEVP'!CE60-1)*100,0)</f>
        <v>0</v>
      </c>
      <c r="CF60" s="247">
        <f>IFERROR(('Sim_MIP_Of_(IxI)'!CF60/'MIP(IxI)_TFEVP'!CF60-1)*100,0)</f>
        <v>4.4408920985006262E-14</v>
      </c>
      <c r="CG60" s="247">
        <f>IFERROR(('Sim_MIP_Of_(IxI)'!CG60/'MIP(IxI)_TFEVP'!CG60-1)*100,0)</f>
        <v>1.9984014443252818E-13</v>
      </c>
      <c r="CH60" s="248">
        <f>IFERROR(('Sim_MIP_Of_(IxI)'!CH60/'MIP(IxI)_TFEVP'!CH60-1)*100,0)</f>
        <v>4.4408920985006262E-14</v>
      </c>
      <c r="CI60" s="279">
        <f>IFERROR(('Sim_MIP_Of_(IxI)'!CI60/'MIP(IxI)_TFEVP'!CI60-1)*100,0)</f>
        <v>6.6613381477509392E-14</v>
      </c>
    </row>
    <row r="61" spans="1:87" ht="19.5" x14ac:dyDescent="0.25">
      <c r="A61" s="30"/>
      <c r="B61" s="42" t="s">
        <v>52</v>
      </c>
      <c r="C61" s="43" t="s">
        <v>163</v>
      </c>
      <c r="D61" s="246">
        <f>IFERROR(('Sim_MIP_Of_(IxI)'!D61/'MIP(IxI)_TFEVP'!D61-1)*100,0)</f>
        <v>-4.6629367034256575E-13</v>
      </c>
      <c r="E61" s="247">
        <f>IFERROR(('Sim_MIP_Of_(IxI)'!E61/'MIP(IxI)_TFEVP'!E61-1)*100,0)</f>
        <v>-4.1078251911130792E-13</v>
      </c>
      <c r="F61" s="247">
        <f>IFERROR(('Sim_MIP_Of_(IxI)'!F61/'MIP(IxI)_TFEVP'!F61-1)*100,0)</f>
        <v>-4.9960036108132044E-13</v>
      </c>
      <c r="G61" s="247">
        <f>IFERROR(('Sim_MIP_Of_(IxI)'!G61/'MIP(IxI)_TFEVP'!G61-1)*100,0)</f>
        <v>-1.7763568394002505E-13</v>
      </c>
      <c r="H61" s="247">
        <f>IFERROR(('Sim_MIP_Of_(IxI)'!H61/'MIP(IxI)_TFEVP'!H61-1)*100,0)</f>
        <v>-3.9968028886505635E-13</v>
      </c>
      <c r="I61" s="247">
        <f>IFERROR(('Sim_MIP_Of_(IxI)'!I61/'MIP(IxI)_TFEVP'!I61-1)*100,0)</f>
        <v>-2.9976021664879227E-13</v>
      </c>
      <c r="J61" s="247">
        <f>IFERROR(('Sim_MIP_Of_(IxI)'!J61/'MIP(IxI)_TFEVP'!J61-1)*100,0)</f>
        <v>-6.8833827526759706E-13</v>
      </c>
      <c r="K61" s="247">
        <f>IFERROR(('Sim_MIP_Of_(IxI)'!K61/'MIP(IxI)_TFEVP'!K61-1)*100,0)</f>
        <v>-3.1086244689504383E-13</v>
      </c>
      <c r="L61" s="247">
        <f>IFERROR(('Sim_MIP_Of_(IxI)'!L61/'MIP(IxI)_TFEVP'!L61-1)*100,0)</f>
        <v>-3.5527136788005009E-13</v>
      </c>
      <c r="M61" s="247">
        <f>IFERROR(('Sim_MIP_Of_(IxI)'!M61/'MIP(IxI)_TFEVP'!M61-1)*100,0)</f>
        <v>-4.7739590058881731E-13</v>
      </c>
      <c r="N61" s="247">
        <f>IFERROR(('Sim_MIP_Of_(IxI)'!N61/'MIP(IxI)_TFEVP'!N61-1)*100,0)</f>
        <v>-2.4424906541753444E-13</v>
      </c>
      <c r="O61" s="247">
        <f>IFERROR(('Sim_MIP_Of_(IxI)'!O61/'MIP(IxI)_TFEVP'!O61-1)*100,0)</f>
        <v>-1.6653345369377348E-13</v>
      </c>
      <c r="P61" s="247">
        <f>IFERROR(('Sim_MIP_Of_(IxI)'!P61/'MIP(IxI)_TFEVP'!P61-1)*100,0)</f>
        <v>-2.2204460492503131E-13</v>
      </c>
      <c r="Q61" s="247">
        <f>IFERROR(('Sim_MIP_Of_(IxI)'!Q61/'MIP(IxI)_TFEVP'!Q61-1)*100,0)</f>
        <v>-2.55351295663786E-13</v>
      </c>
      <c r="R61" s="247">
        <f>IFERROR(('Sim_MIP_Of_(IxI)'!R61/'MIP(IxI)_TFEVP'!R61-1)*100,0)</f>
        <v>-4.6629367034256575E-13</v>
      </c>
      <c r="S61" s="247">
        <f>IFERROR(('Sim_MIP_Of_(IxI)'!S61/'MIP(IxI)_TFEVP'!S61-1)*100,0)</f>
        <v>-3.8857805861880479E-13</v>
      </c>
      <c r="T61" s="247">
        <f>IFERROR(('Sim_MIP_Of_(IxI)'!T61/'MIP(IxI)_TFEVP'!T61-1)*100,0)</f>
        <v>-1.8873791418627661E-13</v>
      </c>
      <c r="U61" s="247">
        <f>IFERROR(('Sim_MIP_Of_(IxI)'!U61/'MIP(IxI)_TFEVP'!U61-1)*100,0)</f>
        <v>-6.7723604502134549E-13</v>
      </c>
      <c r="V61" s="247">
        <f>IFERROR(('Sim_MIP_Of_(IxI)'!V61/'MIP(IxI)_TFEVP'!V61-1)*100,0)</f>
        <v>-9.9920072216264089E-14</v>
      </c>
      <c r="W61" s="247">
        <f>IFERROR(('Sim_MIP_Of_(IxI)'!W61/'MIP(IxI)_TFEVP'!W61-1)*100,0)</f>
        <v>-1.7763568394002505E-13</v>
      </c>
      <c r="X61" s="247">
        <f>IFERROR(('Sim_MIP_Of_(IxI)'!X61/'MIP(IxI)_TFEVP'!X61-1)*100,0)</f>
        <v>-2.7755575615628914E-13</v>
      </c>
      <c r="Y61" s="247">
        <f>IFERROR(('Sim_MIP_Of_(IxI)'!Y61/'MIP(IxI)_TFEVP'!Y61-1)*100,0)</f>
        <v>-6.3282712403633923E-13</v>
      </c>
      <c r="Z61" s="247">
        <f>IFERROR(('Sim_MIP_Of_(IxI)'!Z61/'MIP(IxI)_TFEVP'!Z61-1)*100,0)</f>
        <v>-2.886579864025407E-13</v>
      </c>
      <c r="AA61" s="247">
        <f>IFERROR(('Sim_MIP_Of_(IxI)'!AA61/'MIP(IxI)_TFEVP'!AA61-1)*100,0)</f>
        <v>-4.8849813083506888E-13</v>
      </c>
      <c r="AB61" s="247">
        <f>IFERROR(('Sim_MIP_Of_(IxI)'!AB61/'MIP(IxI)_TFEVP'!AB61-1)*100,0)</f>
        <v>-1.4432899320127035E-13</v>
      </c>
      <c r="AC61" s="247">
        <f>IFERROR(('Sim_MIP_Of_(IxI)'!AC61/'MIP(IxI)_TFEVP'!AC61-1)*100,0)</f>
        <v>-4.4408920985006262E-13</v>
      </c>
      <c r="AD61" s="247">
        <f>IFERROR(('Sim_MIP_Of_(IxI)'!AD61/'MIP(IxI)_TFEVP'!AD61-1)*100,0)</f>
        <v>-3.219646771412954E-13</v>
      </c>
      <c r="AE61" s="247">
        <f>IFERROR(('Sim_MIP_Of_(IxI)'!AE61/'MIP(IxI)_TFEVP'!AE61-1)*100,0)</f>
        <v>-3.4416913763379853E-13</v>
      </c>
      <c r="AF61" s="247">
        <f>IFERROR(('Sim_MIP_Of_(IxI)'!AF61/'MIP(IxI)_TFEVP'!AF61-1)*100,0)</f>
        <v>-2.1094237467877974E-13</v>
      </c>
      <c r="AG61" s="247">
        <f>IFERROR(('Sim_MIP_Of_(IxI)'!AG61/'MIP(IxI)_TFEVP'!AG61-1)*100,0)</f>
        <v>-3.9968028886505635E-13</v>
      </c>
      <c r="AH61" s="247">
        <f>IFERROR(('Sim_MIP_Of_(IxI)'!AH61/'MIP(IxI)_TFEVP'!AH61-1)*100,0)</f>
        <v>-1.1102230246251565E-13</v>
      </c>
      <c r="AI61" s="247">
        <f>IFERROR(('Sim_MIP_Of_(IxI)'!AI61/'MIP(IxI)_TFEVP'!AI61-1)*100,0)</f>
        <v>-3.219646771412954E-13</v>
      </c>
      <c r="AJ61" s="247">
        <f>IFERROR(('Sim_MIP_Of_(IxI)'!AJ61/'MIP(IxI)_TFEVP'!AJ61-1)*100,0)</f>
        <v>0</v>
      </c>
      <c r="AK61" s="247">
        <f>IFERROR(('Sim_MIP_Of_(IxI)'!AK61/'MIP(IxI)_TFEVP'!AK61-1)*100,0)</f>
        <v>-5.9952043329758453E-13</v>
      </c>
      <c r="AL61" s="247">
        <f>IFERROR(('Sim_MIP_Of_(IxI)'!AL61/'MIP(IxI)_TFEVP'!AL61-1)*100,0)</f>
        <v>-3.5527136788005009E-13</v>
      </c>
      <c r="AM61" s="247">
        <f>IFERROR(('Sim_MIP_Of_(IxI)'!AM61/'MIP(IxI)_TFEVP'!AM61-1)*100,0)</f>
        <v>-1.8873791418627661E-13</v>
      </c>
      <c r="AN61" s="247">
        <f>IFERROR(('Sim_MIP_Of_(IxI)'!AN61/'MIP(IxI)_TFEVP'!AN61-1)*100,0)</f>
        <v>-5.5511151231257827E-13</v>
      </c>
      <c r="AO61" s="247">
        <f>IFERROR(('Sim_MIP_Of_(IxI)'!AO61/'MIP(IxI)_TFEVP'!AO61-1)*100,0)</f>
        <v>-1.7763568394002505E-13</v>
      </c>
      <c r="AP61" s="247">
        <f>IFERROR(('Sim_MIP_Of_(IxI)'!AP61/'MIP(IxI)_TFEVP'!AP61-1)*100,0)</f>
        <v>-4.3298697960381105E-13</v>
      </c>
      <c r="AQ61" s="247">
        <f>IFERROR(('Sim_MIP_Of_(IxI)'!AQ61/'MIP(IxI)_TFEVP'!AQ61-1)*100,0)</f>
        <v>-4.6629367034256575E-13</v>
      </c>
      <c r="AR61" s="247">
        <f>IFERROR(('Sim_MIP_Of_(IxI)'!AR61/'MIP(IxI)_TFEVP'!AR61-1)*100,0)</f>
        <v>-6.7723604502134549E-13</v>
      </c>
      <c r="AS61" s="247">
        <f>IFERROR(('Sim_MIP_Of_(IxI)'!AS61/'MIP(IxI)_TFEVP'!AS61-1)*100,0)</f>
        <v>-2.2204460492503131E-13</v>
      </c>
      <c r="AT61" s="247">
        <f>IFERROR(('Sim_MIP_Of_(IxI)'!AT61/'MIP(IxI)_TFEVP'!AT61-1)*100,0)</f>
        <v>-2.886579864025407E-13</v>
      </c>
      <c r="AU61" s="247">
        <f>IFERROR(('Sim_MIP_Of_(IxI)'!AU61/'MIP(IxI)_TFEVP'!AU61-1)*100,0)</f>
        <v>-3.3306690738754696E-13</v>
      </c>
      <c r="AV61" s="247">
        <f>IFERROR(('Sim_MIP_Of_(IxI)'!AV61/'MIP(IxI)_TFEVP'!AV61-1)*100,0)</f>
        <v>-5.2180482157382357E-13</v>
      </c>
      <c r="AW61" s="247">
        <f>IFERROR(('Sim_MIP_Of_(IxI)'!AW61/'MIP(IxI)_TFEVP'!AW61-1)*100,0)</f>
        <v>-2.55351295663786E-13</v>
      </c>
      <c r="AX61" s="247">
        <f>IFERROR(('Sim_MIP_Of_(IxI)'!AX61/'MIP(IxI)_TFEVP'!AX61-1)*100,0)</f>
        <v>-3.9968028886505635E-13</v>
      </c>
      <c r="AY61" s="247">
        <f>IFERROR(('Sim_MIP_Of_(IxI)'!AY61/'MIP(IxI)_TFEVP'!AY61-1)*100,0)</f>
        <v>-5.5511151231257827E-13</v>
      </c>
      <c r="AZ61" s="247">
        <f>IFERROR(('Sim_MIP_Of_(IxI)'!AZ61/'MIP(IxI)_TFEVP'!AZ61-1)*100,0)</f>
        <v>-1.6653345369377348E-13</v>
      </c>
      <c r="BA61" s="247">
        <f>IFERROR(('Sim_MIP_Of_(IxI)'!BA61/'MIP(IxI)_TFEVP'!BA61-1)*100,0)</f>
        <v>-2.7755575615628914E-13</v>
      </c>
      <c r="BB61" s="247">
        <f>IFERROR(('Sim_MIP_Of_(IxI)'!BB61/'MIP(IxI)_TFEVP'!BB61-1)*100,0)</f>
        <v>-5.773159728050814E-13</v>
      </c>
      <c r="BC61" s="247">
        <f>IFERROR(('Sim_MIP_Of_(IxI)'!BC61/'MIP(IxI)_TFEVP'!BC61-1)*100,0)</f>
        <v>-2.1094237467877974E-13</v>
      </c>
      <c r="BD61" s="247">
        <f>IFERROR(('Sim_MIP_Of_(IxI)'!BD61/'MIP(IxI)_TFEVP'!BD61-1)*100,0)</f>
        <v>-2.6645352591003757E-13</v>
      </c>
      <c r="BE61" s="247">
        <f>IFERROR(('Sim_MIP_Of_(IxI)'!BE61/'MIP(IxI)_TFEVP'!BE61-1)*100,0)</f>
        <v>-2.6645352591003757E-13</v>
      </c>
      <c r="BF61" s="247">
        <f>IFERROR(('Sim_MIP_Of_(IxI)'!BF61/'MIP(IxI)_TFEVP'!BF61-1)*100,0)</f>
        <v>-1.8873791418627661E-13</v>
      </c>
      <c r="BG61" s="247">
        <f>IFERROR(('Sim_MIP_Of_(IxI)'!BG61/'MIP(IxI)_TFEVP'!BG61-1)*100,0)</f>
        <v>-3.6637359812630166E-13</v>
      </c>
      <c r="BH61" s="247">
        <f>IFERROR(('Sim_MIP_Of_(IxI)'!BH61/'MIP(IxI)_TFEVP'!BH61-1)*100,0)</f>
        <v>-3.3306690738754696E-14</v>
      </c>
      <c r="BI61" s="247">
        <f>IFERROR(('Sim_MIP_Of_(IxI)'!BI61/'MIP(IxI)_TFEVP'!BI61-1)*100,0)</f>
        <v>-1.9984014443252818E-13</v>
      </c>
      <c r="BJ61" s="247">
        <f>IFERROR(('Sim_MIP_Of_(IxI)'!BJ61/'MIP(IxI)_TFEVP'!BJ61-1)*100,0)</f>
        <v>-1.6653345369377348E-13</v>
      </c>
      <c r="BK61" s="247">
        <f>IFERROR(('Sim_MIP_Of_(IxI)'!BK61/'MIP(IxI)_TFEVP'!BK61-1)*100,0)</f>
        <v>-5.773159728050814E-13</v>
      </c>
      <c r="BL61" s="247">
        <f>IFERROR(('Sim_MIP_Of_(IxI)'!BL61/'MIP(IxI)_TFEVP'!BL61-1)*100,0)</f>
        <v>-6.6613381477509392E-14</v>
      </c>
      <c r="BM61" s="247">
        <f>IFERROR(('Sim_MIP_Of_(IxI)'!BM61/'MIP(IxI)_TFEVP'!BM61-1)*100,0)</f>
        <v>-2.6645352591003757E-13</v>
      </c>
      <c r="BN61" s="247">
        <f>IFERROR(('Sim_MIP_Of_(IxI)'!BN61/'MIP(IxI)_TFEVP'!BN61-1)*100,0)</f>
        <v>-4.2188474935755949E-13</v>
      </c>
      <c r="BO61" s="247">
        <f>IFERROR(('Sim_MIP_Of_(IxI)'!BO61/'MIP(IxI)_TFEVP'!BO61-1)*100,0)</f>
        <v>-5.9952043329758453E-13</v>
      </c>
      <c r="BP61" s="247">
        <f>IFERROR(('Sim_MIP_Of_(IxI)'!BP61/'MIP(IxI)_TFEVP'!BP61-1)*100,0)</f>
        <v>-7.7715611723760958E-14</v>
      </c>
      <c r="BQ61" s="247">
        <f>IFERROR(('Sim_MIP_Of_(IxI)'!BQ61/'MIP(IxI)_TFEVP'!BQ61-1)*100,0)</f>
        <v>-5.3290705182007514E-13</v>
      </c>
      <c r="BR61" s="247">
        <f>IFERROR(('Sim_MIP_Of_(IxI)'!BR61/'MIP(IxI)_TFEVP'!BR61-1)*100,0)</f>
        <v>-5.8841820305133297E-13</v>
      </c>
      <c r="BS61" s="247">
        <f>IFERROR(('Sim_MIP_Of_(IxI)'!BS61/'MIP(IxI)_TFEVP'!BS61-1)*100,0)</f>
        <v>2.4424906541753444E-13</v>
      </c>
      <c r="BT61" s="247">
        <f>IFERROR(('Sim_MIP_Of_(IxI)'!BT61/'MIP(IxI)_TFEVP'!BT61-1)*100,0)</f>
        <v>-4.5519144009631418E-13</v>
      </c>
      <c r="BU61" s="247">
        <f>IFERROR(('Sim_MIP_Of_(IxI)'!BU61/'MIP(IxI)_TFEVP'!BU61-1)*100,0)</f>
        <v>-2.55351295663786E-13</v>
      </c>
      <c r="BV61" s="247">
        <f>IFERROR(('Sim_MIP_Of_(IxI)'!BV61/'MIP(IxI)_TFEVP'!BV61-1)*100,0)</f>
        <v>-5.1070259132757201E-13</v>
      </c>
      <c r="BW61" s="247">
        <f>IFERROR(('Sim_MIP_Of_(IxI)'!BW61/'MIP(IxI)_TFEVP'!BW61-1)*100,0)</f>
        <v>-1.6653345369377348E-13</v>
      </c>
      <c r="BX61" s="247">
        <f>IFERROR(('Sim_MIP_Of_(IxI)'!BX61/'MIP(IxI)_TFEVP'!BX61-1)*100,0)</f>
        <v>-3.4416913763379853E-13</v>
      </c>
      <c r="BY61" s="247">
        <f>IFERROR(('Sim_MIP_Of_(IxI)'!BY61/'MIP(IxI)_TFEVP'!BY61-1)*100,0)</f>
        <v>-2.3314683517128287E-13</v>
      </c>
      <c r="BZ61" s="247">
        <f>IFERROR(('Sim_MIP_Of_(IxI)'!BZ61/'MIP(IxI)_TFEVP'!BZ61-1)*100,0)</f>
        <v>-2.7755575615628914E-13</v>
      </c>
      <c r="CA61" s="265">
        <f>IFERROR(('Sim_MIP_Of_(IxI)'!CA61/'MIP(IxI)_TFEVP'!CA61-1)*100,0)</f>
        <v>0</v>
      </c>
      <c r="CB61" s="256">
        <f>IFERROR(('Sim_MIP_Of_(IxI)'!CB61/'MIP(IxI)_TFEVP'!CB61-1)*100,0)</f>
        <v>-3.8857805861880479E-13</v>
      </c>
      <c r="CC61" s="246">
        <f>IFERROR(('Sim_MIP_Of_(IxI)'!CC61/'MIP(IxI)_TFEVP'!CC61-1)*100,0)</f>
        <v>-2.7755575615628914E-13</v>
      </c>
      <c r="CD61" s="247">
        <f>IFERROR(('Sim_MIP_Of_(IxI)'!CD61/'MIP(IxI)_TFEVP'!CD61-1)*100,0)</f>
        <v>0</v>
      </c>
      <c r="CE61" s="247">
        <f>IFERROR(('Sim_MIP_Of_(IxI)'!CE61/'MIP(IxI)_TFEVP'!CE61-1)*100,0)</f>
        <v>0</v>
      </c>
      <c r="CF61" s="247">
        <f>IFERROR(('Sim_MIP_Of_(IxI)'!CF61/'MIP(IxI)_TFEVP'!CF61-1)*100,0)</f>
        <v>-7.1054273576010019E-13</v>
      </c>
      <c r="CG61" s="247">
        <f>IFERROR(('Sim_MIP_Of_(IxI)'!CG61/'MIP(IxI)_TFEVP'!CG61-1)*100,0)</f>
        <v>-5.1070259132757201E-13</v>
      </c>
      <c r="CH61" s="248">
        <f>IFERROR(('Sim_MIP_Of_(IxI)'!CH61/'MIP(IxI)_TFEVP'!CH61-1)*100,0)</f>
        <v>-2.1094237467877974E-13</v>
      </c>
      <c r="CI61" s="279">
        <f>IFERROR(('Sim_MIP_Of_(IxI)'!CI61/'MIP(IxI)_TFEVP'!CI61-1)*100,0)</f>
        <v>-3.7747582837255322E-13</v>
      </c>
    </row>
    <row r="62" spans="1:87" ht="19.5" x14ac:dyDescent="0.25">
      <c r="A62" s="30"/>
      <c r="B62" s="42" t="s">
        <v>53</v>
      </c>
      <c r="C62" s="43" t="s">
        <v>164</v>
      </c>
      <c r="D62" s="246">
        <f>IFERROR(('Sim_MIP_Of_(IxI)'!D62/'MIP(IxI)_TFEVP'!D62-1)*100,0)</f>
        <v>-8.8817841970012523E-14</v>
      </c>
      <c r="E62" s="247">
        <f>IFERROR(('Sim_MIP_Of_(IxI)'!E62/'MIP(IxI)_TFEVP'!E62-1)*100,0)</f>
        <v>-3.6637359812630166E-13</v>
      </c>
      <c r="F62" s="247">
        <f>IFERROR(('Sim_MIP_Of_(IxI)'!F62/'MIP(IxI)_TFEVP'!F62-1)*100,0)</f>
        <v>-1.4432899320127035E-13</v>
      </c>
      <c r="G62" s="247">
        <f>IFERROR(('Sim_MIP_Of_(IxI)'!G62/'MIP(IxI)_TFEVP'!G62-1)*100,0)</f>
        <v>-2.4424906541753444E-13</v>
      </c>
      <c r="H62" s="247">
        <f>IFERROR(('Sim_MIP_Of_(IxI)'!H62/'MIP(IxI)_TFEVP'!H62-1)*100,0)</f>
        <v>-4.4408920985006262E-13</v>
      </c>
      <c r="I62" s="247">
        <f>IFERROR(('Sim_MIP_Of_(IxI)'!I62/'MIP(IxI)_TFEVP'!I62-1)*100,0)</f>
        <v>-1.5543122344752192E-13</v>
      </c>
      <c r="J62" s="247">
        <f>IFERROR(('Sim_MIP_Of_(IxI)'!J62/'MIP(IxI)_TFEVP'!J62-1)*100,0)</f>
        <v>-2.2204460492503131E-13</v>
      </c>
      <c r="K62" s="247">
        <f>IFERROR(('Sim_MIP_Of_(IxI)'!K62/'MIP(IxI)_TFEVP'!K62-1)*100,0)</f>
        <v>-2.886579864025407E-13</v>
      </c>
      <c r="L62" s="247">
        <f>IFERROR(('Sim_MIP_Of_(IxI)'!L62/'MIP(IxI)_TFEVP'!L62-1)*100,0)</f>
        <v>-2.9976021664879227E-13</v>
      </c>
      <c r="M62" s="247">
        <f>IFERROR(('Sim_MIP_Of_(IxI)'!M62/'MIP(IxI)_TFEVP'!M62-1)*100,0)</f>
        <v>1.3322676295501878E-13</v>
      </c>
      <c r="N62" s="247">
        <f>IFERROR(('Sim_MIP_Of_(IxI)'!N62/'MIP(IxI)_TFEVP'!N62-1)*100,0)</f>
        <v>-4.7739590058881731E-13</v>
      </c>
      <c r="O62" s="247">
        <f>IFERROR(('Sim_MIP_Of_(IxI)'!O62/'MIP(IxI)_TFEVP'!O62-1)*100,0)</f>
        <v>-1.2212453270876722E-13</v>
      </c>
      <c r="P62" s="247">
        <f>IFERROR(('Sim_MIP_Of_(IxI)'!P62/'MIP(IxI)_TFEVP'!P62-1)*100,0)</f>
        <v>-2.1094237467877974E-13</v>
      </c>
      <c r="Q62" s="247">
        <f>IFERROR(('Sim_MIP_Of_(IxI)'!Q62/'MIP(IxI)_TFEVP'!Q62-1)*100,0)</f>
        <v>-2.9976021664879227E-13</v>
      </c>
      <c r="R62" s="247">
        <f>IFERROR(('Sim_MIP_Of_(IxI)'!R62/'MIP(IxI)_TFEVP'!R62-1)*100,0)</f>
        <v>-3.7747582837255322E-13</v>
      </c>
      <c r="S62" s="247">
        <f>IFERROR(('Sim_MIP_Of_(IxI)'!S62/'MIP(IxI)_TFEVP'!S62-1)*100,0)</f>
        <v>-3.3306690738754696E-14</v>
      </c>
      <c r="T62" s="247">
        <f>IFERROR(('Sim_MIP_Of_(IxI)'!T62/'MIP(IxI)_TFEVP'!T62-1)*100,0)</f>
        <v>-1.7763568394002505E-13</v>
      </c>
      <c r="U62" s="247">
        <f>IFERROR(('Sim_MIP_Of_(IxI)'!U62/'MIP(IxI)_TFEVP'!U62-1)*100,0)</f>
        <v>-1.3322676295501878E-13</v>
      </c>
      <c r="V62" s="247">
        <f>IFERROR(('Sim_MIP_Of_(IxI)'!V62/'MIP(IxI)_TFEVP'!V62-1)*100,0)</f>
        <v>-4.4408920985006262E-14</v>
      </c>
      <c r="W62" s="247">
        <f>IFERROR(('Sim_MIP_Of_(IxI)'!W62/'MIP(IxI)_TFEVP'!W62-1)*100,0)</f>
        <v>-4.4408920985006262E-14</v>
      </c>
      <c r="X62" s="247">
        <f>IFERROR(('Sim_MIP_Of_(IxI)'!X62/'MIP(IxI)_TFEVP'!X62-1)*100,0)</f>
        <v>-7.7715611723760958E-14</v>
      </c>
      <c r="Y62" s="247">
        <f>IFERROR(('Sim_MIP_Of_(IxI)'!Y62/'MIP(IxI)_TFEVP'!Y62-1)*100,0)</f>
        <v>-1.1102230246251565E-13</v>
      </c>
      <c r="Z62" s="247">
        <f>IFERROR(('Sim_MIP_Of_(IxI)'!Z62/'MIP(IxI)_TFEVP'!Z62-1)*100,0)</f>
        <v>-7.7715611723760958E-14</v>
      </c>
      <c r="AA62" s="247">
        <f>IFERROR(('Sim_MIP_Of_(IxI)'!AA62/'MIP(IxI)_TFEVP'!AA62-1)*100,0)</f>
        <v>-1.7763568394002505E-13</v>
      </c>
      <c r="AB62" s="247">
        <f>IFERROR(('Sim_MIP_Of_(IxI)'!AB62/'MIP(IxI)_TFEVP'!AB62-1)*100,0)</f>
        <v>2.4424906541753444E-13</v>
      </c>
      <c r="AC62" s="247">
        <f>IFERROR(('Sim_MIP_Of_(IxI)'!AC62/'MIP(IxI)_TFEVP'!AC62-1)*100,0)</f>
        <v>-3.8857805861880479E-13</v>
      </c>
      <c r="AD62" s="247">
        <f>IFERROR(('Sim_MIP_Of_(IxI)'!AD62/'MIP(IxI)_TFEVP'!AD62-1)*100,0)</f>
        <v>-1.6653345369377348E-13</v>
      </c>
      <c r="AE62" s="247">
        <f>IFERROR(('Sim_MIP_Of_(IxI)'!AE62/'MIP(IxI)_TFEVP'!AE62-1)*100,0)</f>
        <v>0</v>
      </c>
      <c r="AF62" s="247">
        <f>IFERROR(('Sim_MIP_Of_(IxI)'!AF62/'MIP(IxI)_TFEVP'!AF62-1)*100,0)</f>
        <v>2.2204460492503131E-14</v>
      </c>
      <c r="AG62" s="247">
        <f>IFERROR(('Sim_MIP_Of_(IxI)'!AG62/'MIP(IxI)_TFEVP'!AG62-1)*100,0)</f>
        <v>0</v>
      </c>
      <c r="AH62" s="247">
        <f>IFERROR(('Sim_MIP_Of_(IxI)'!AH62/'MIP(IxI)_TFEVP'!AH62-1)*100,0)</f>
        <v>-3.1086244689504383E-13</v>
      </c>
      <c r="AI62" s="247">
        <f>IFERROR(('Sim_MIP_Of_(IxI)'!AI62/'MIP(IxI)_TFEVP'!AI62-1)*100,0)</f>
        <v>2.886579864025407E-13</v>
      </c>
      <c r="AJ62" s="247">
        <f>IFERROR(('Sim_MIP_Of_(IxI)'!AJ62/'MIP(IxI)_TFEVP'!AJ62-1)*100,0)</f>
        <v>0</v>
      </c>
      <c r="AK62" s="247">
        <f>IFERROR(('Sim_MIP_Of_(IxI)'!AK62/'MIP(IxI)_TFEVP'!AK62-1)*100,0)</f>
        <v>-2.7755575615628914E-13</v>
      </c>
      <c r="AL62" s="247">
        <f>IFERROR(('Sim_MIP_Of_(IxI)'!AL62/'MIP(IxI)_TFEVP'!AL62-1)*100,0)</f>
        <v>-2.7755575615628914E-13</v>
      </c>
      <c r="AM62" s="247">
        <f>IFERROR(('Sim_MIP_Of_(IxI)'!AM62/'MIP(IxI)_TFEVP'!AM62-1)*100,0)</f>
        <v>8.8817841970012523E-14</v>
      </c>
      <c r="AN62" s="247">
        <f>IFERROR(('Sim_MIP_Of_(IxI)'!AN62/'MIP(IxI)_TFEVP'!AN62-1)*100,0)</f>
        <v>-2.7755575615628914E-13</v>
      </c>
      <c r="AO62" s="247">
        <f>IFERROR(('Sim_MIP_Of_(IxI)'!AO62/'MIP(IxI)_TFEVP'!AO62-1)*100,0)</f>
        <v>-2.886579864025407E-13</v>
      </c>
      <c r="AP62" s="247">
        <f>IFERROR(('Sim_MIP_Of_(IxI)'!AP62/'MIP(IxI)_TFEVP'!AP62-1)*100,0)</f>
        <v>-1.3322676295501878E-13</v>
      </c>
      <c r="AQ62" s="247">
        <f>IFERROR(('Sim_MIP_Of_(IxI)'!AQ62/'MIP(IxI)_TFEVP'!AQ62-1)*100,0)</f>
        <v>-3.6637359812630166E-13</v>
      </c>
      <c r="AR62" s="247">
        <f>IFERROR(('Sim_MIP_Of_(IxI)'!AR62/'MIP(IxI)_TFEVP'!AR62-1)*100,0)</f>
        <v>-1.1102230246251565E-13</v>
      </c>
      <c r="AS62" s="247">
        <f>IFERROR(('Sim_MIP_Of_(IxI)'!AS62/'MIP(IxI)_TFEVP'!AS62-1)*100,0)</f>
        <v>-2.6645352591003757E-13</v>
      </c>
      <c r="AT62" s="247">
        <f>IFERROR(('Sim_MIP_Of_(IxI)'!AT62/'MIP(IxI)_TFEVP'!AT62-1)*100,0)</f>
        <v>-9.9920072216264089E-14</v>
      </c>
      <c r="AU62" s="247">
        <f>IFERROR(('Sim_MIP_Of_(IxI)'!AU62/'MIP(IxI)_TFEVP'!AU62-1)*100,0)</f>
        <v>2.2204460492503131E-14</v>
      </c>
      <c r="AV62" s="247">
        <f>IFERROR(('Sim_MIP_Of_(IxI)'!AV62/'MIP(IxI)_TFEVP'!AV62-1)*100,0)</f>
        <v>-4.5519144009631418E-13</v>
      </c>
      <c r="AW62" s="247">
        <f>IFERROR(('Sim_MIP_Of_(IxI)'!AW62/'MIP(IxI)_TFEVP'!AW62-1)*100,0)</f>
        <v>1.5543122344752192E-13</v>
      </c>
      <c r="AX62" s="247">
        <f>IFERROR(('Sim_MIP_Of_(IxI)'!AX62/'MIP(IxI)_TFEVP'!AX62-1)*100,0)</f>
        <v>-1.1102230246251565E-13</v>
      </c>
      <c r="AY62" s="247">
        <f>IFERROR(('Sim_MIP_Of_(IxI)'!AY62/'MIP(IxI)_TFEVP'!AY62-1)*100,0)</f>
        <v>-2.2204460492503131E-13</v>
      </c>
      <c r="AZ62" s="247">
        <f>IFERROR(('Sim_MIP_Of_(IxI)'!AZ62/'MIP(IxI)_TFEVP'!AZ62-1)*100,0)</f>
        <v>-1.7763568394002505E-13</v>
      </c>
      <c r="BA62" s="247">
        <f>IFERROR(('Sim_MIP_Of_(IxI)'!BA62/'MIP(IxI)_TFEVP'!BA62-1)*100,0)</f>
        <v>-3.1086244689504383E-13</v>
      </c>
      <c r="BB62" s="247">
        <f>IFERROR(('Sim_MIP_Of_(IxI)'!BB62/'MIP(IxI)_TFEVP'!BB62-1)*100,0)</f>
        <v>1.1102230246251565E-13</v>
      </c>
      <c r="BC62" s="247">
        <f>IFERROR(('Sim_MIP_Of_(IxI)'!BC62/'MIP(IxI)_TFEVP'!BC62-1)*100,0)</f>
        <v>-1.1102230246251565E-13</v>
      </c>
      <c r="BD62" s="247">
        <f>IFERROR(('Sim_MIP_Of_(IxI)'!BD62/'MIP(IxI)_TFEVP'!BD62-1)*100,0)</f>
        <v>2.4424906541753444E-13</v>
      </c>
      <c r="BE62" s="247">
        <f>IFERROR(('Sim_MIP_Of_(IxI)'!BE62/'MIP(IxI)_TFEVP'!BE62-1)*100,0)</f>
        <v>-5.5511151231257827E-14</v>
      </c>
      <c r="BF62" s="247">
        <f>IFERROR(('Sim_MIP_Of_(IxI)'!BF62/'MIP(IxI)_TFEVP'!BF62-1)*100,0)</f>
        <v>1.1102230246251565E-13</v>
      </c>
      <c r="BG62" s="247">
        <f>IFERROR(('Sim_MIP_Of_(IxI)'!BG62/'MIP(IxI)_TFEVP'!BG62-1)*100,0)</f>
        <v>-4.1078251911130792E-13</v>
      </c>
      <c r="BH62" s="247">
        <f>IFERROR(('Sim_MIP_Of_(IxI)'!BH62/'MIP(IxI)_TFEVP'!BH62-1)*100,0)</f>
        <v>6.6613381477509392E-14</v>
      </c>
      <c r="BI62" s="247">
        <f>IFERROR(('Sim_MIP_Of_(IxI)'!BI62/'MIP(IxI)_TFEVP'!BI62-1)*100,0)</f>
        <v>-3.7747582837255322E-13</v>
      </c>
      <c r="BJ62" s="247">
        <f>IFERROR(('Sim_MIP_Of_(IxI)'!BJ62/'MIP(IxI)_TFEVP'!BJ62-1)*100,0)</f>
        <v>-1.6653345369377348E-13</v>
      </c>
      <c r="BK62" s="247">
        <f>IFERROR(('Sim_MIP_Of_(IxI)'!BK62/'MIP(IxI)_TFEVP'!BK62-1)*100,0)</f>
        <v>-3.3306690738754696E-13</v>
      </c>
      <c r="BL62" s="247">
        <f>IFERROR(('Sim_MIP_Of_(IxI)'!BL62/'MIP(IxI)_TFEVP'!BL62-1)*100,0)</f>
        <v>-6.6613381477509392E-14</v>
      </c>
      <c r="BM62" s="247">
        <f>IFERROR(('Sim_MIP_Of_(IxI)'!BM62/'MIP(IxI)_TFEVP'!BM62-1)*100,0)</f>
        <v>1.1102230246251565E-13</v>
      </c>
      <c r="BN62" s="247">
        <f>IFERROR(('Sim_MIP_Of_(IxI)'!BN62/'MIP(IxI)_TFEVP'!BN62-1)*100,0)</f>
        <v>-4.3298697960381105E-13</v>
      </c>
      <c r="BO62" s="247">
        <f>IFERROR(('Sim_MIP_Of_(IxI)'!BO62/'MIP(IxI)_TFEVP'!BO62-1)*100,0)</f>
        <v>-2.4424906541753444E-13</v>
      </c>
      <c r="BP62" s="247">
        <f>IFERROR(('Sim_MIP_Of_(IxI)'!BP62/'MIP(IxI)_TFEVP'!BP62-1)*100,0)</f>
        <v>-2.1094237467877974E-13</v>
      </c>
      <c r="BQ62" s="247">
        <f>IFERROR(('Sim_MIP_Of_(IxI)'!BQ62/'MIP(IxI)_TFEVP'!BQ62-1)*100,0)</f>
        <v>-3.9968028886505635E-13</v>
      </c>
      <c r="BR62" s="247">
        <f>IFERROR(('Sim_MIP_Of_(IxI)'!BR62/'MIP(IxI)_TFEVP'!BR62-1)*100,0)</f>
        <v>-9.9920072216264089E-14</v>
      </c>
      <c r="BS62" s="247">
        <f>IFERROR(('Sim_MIP_Of_(IxI)'!BS62/'MIP(IxI)_TFEVP'!BS62-1)*100,0)</f>
        <v>-2.1094237467877974E-13</v>
      </c>
      <c r="BT62" s="247">
        <f>IFERROR(('Sim_MIP_Of_(IxI)'!BT62/'MIP(IxI)_TFEVP'!BT62-1)*100,0)</f>
        <v>2.2204460492503131E-14</v>
      </c>
      <c r="BU62" s="247">
        <f>IFERROR(('Sim_MIP_Of_(IxI)'!BU62/'MIP(IxI)_TFEVP'!BU62-1)*100,0)</f>
        <v>-1.3322676295501878E-13</v>
      </c>
      <c r="BV62" s="247">
        <f>IFERROR(('Sim_MIP_Of_(IxI)'!BV62/'MIP(IxI)_TFEVP'!BV62-1)*100,0)</f>
        <v>2.2204460492503131E-14</v>
      </c>
      <c r="BW62" s="247">
        <f>IFERROR(('Sim_MIP_Of_(IxI)'!BW62/'MIP(IxI)_TFEVP'!BW62-1)*100,0)</f>
        <v>-7.7715611723760958E-14</v>
      </c>
      <c r="BX62" s="247">
        <f>IFERROR(('Sim_MIP_Of_(IxI)'!BX62/'MIP(IxI)_TFEVP'!BX62-1)*100,0)</f>
        <v>4.4408920985006262E-14</v>
      </c>
      <c r="BY62" s="247">
        <f>IFERROR(('Sim_MIP_Of_(IxI)'!BY62/'MIP(IxI)_TFEVP'!BY62-1)*100,0)</f>
        <v>-3.6637359812630166E-13</v>
      </c>
      <c r="BZ62" s="247">
        <f>IFERROR(('Sim_MIP_Of_(IxI)'!BZ62/'MIP(IxI)_TFEVP'!BZ62-1)*100,0)</f>
        <v>-1.7763568394002505E-13</v>
      </c>
      <c r="CA62" s="265">
        <f>IFERROR(('Sim_MIP_Of_(IxI)'!CA62/'MIP(IxI)_TFEVP'!CA62-1)*100,0)</f>
        <v>0</v>
      </c>
      <c r="CB62" s="256">
        <f>IFERROR(('Sim_MIP_Of_(IxI)'!CB62/'MIP(IxI)_TFEVP'!CB62-1)*100,0)</f>
        <v>-1.9984014443252818E-13</v>
      </c>
      <c r="CC62" s="246">
        <f>IFERROR(('Sim_MIP_Of_(IxI)'!CC62/'MIP(IxI)_TFEVP'!CC62-1)*100,0)</f>
        <v>-2.3314683517128287E-13</v>
      </c>
      <c r="CD62" s="247">
        <f>IFERROR(('Sim_MIP_Of_(IxI)'!CD62/'MIP(IxI)_TFEVP'!CD62-1)*100,0)</f>
        <v>0</v>
      </c>
      <c r="CE62" s="247">
        <f>IFERROR(('Sim_MIP_Of_(IxI)'!CE62/'MIP(IxI)_TFEVP'!CE62-1)*100,0)</f>
        <v>0</v>
      </c>
      <c r="CF62" s="247">
        <f>IFERROR(('Sim_MIP_Of_(IxI)'!CF62/'MIP(IxI)_TFEVP'!CF62-1)*100,0)</f>
        <v>4.4408920985006262E-13</v>
      </c>
      <c r="CG62" s="247">
        <f>IFERROR(('Sim_MIP_Of_(IxI)'!CG62/'MIP(IxI)_TFEVP'!CG62-1)*100,0)</f>
        <v>-3.3306690738754696E-14</v>
      </c>
      <c r="CH62" s="248">
        <f>IFERROR(('Sim_MIP_Of_(IxI)'!CH62/'MIP(IxI)_TFEVP'!CH62-1)*100,0)</f>
        <v>-4.7739590058881731E-13</v>
      </c>
      <c r="CI62" s="279">
        <f>IFERROR(('Sim_MIP_Of_(IxI)'!CI62/'MIP(IxI)_TFEVP'!CI62-1)*100,0)</f>
        <v>-1.3322676295501878E-13</v>
      </c>
    </row>
    <row r="63" spans="1:87" ht="19.5" x14ac:dyDescent="0.25">
      <c r="A63" s="30"/>
      <c r="B63" s="42" t="s">
        <v>54</v>
      </c>
      <c r="C63" s="43" t="s">
        <v>165</v>
      </c>
      <c r="D63" s="246">
        <f>IFERROR(('Sim_MIP_Of_(IxI)'!D63/'MIP(IxI)_TFEVP'!D63-1)*100,0)</f>
        <v>2.886579864025407E-13</v>
      </c>
      <c r="E63" s="247">
        <f>IFERROR(('Sim_MIP_Of_(IxI)'!E63/'MIP(IxI)_TFEVP'!E63-1)*100,0)</f>
        <v>4.6629367034256575E-13</v>
      </c>
      <c r="F63" s="247">
        <f>IFERROR(('Sim_MIP_Of_(IxI)'!F63/'MIP(IxI)_TFEVP'!F63-1)*100,0)</f>
        <v>6.6613381477509392E-14</v>
      </c>
      <c r="G63" s="247">
        <f>IFERROR(('Sim_MIP_Of_(IxI)'!G63/'MIP(IxI)_TFEVP'!G63-1)*100,0)</f>
        <v>2.886579864025407E-13</v>
      </c>
      <c r="H63" s="247">
        <f>IFERROR(('Sim_MIP_Of_(IxI)'!H63/'MIP(IxI)_TFEVP'!H63-1)*100,0)</f>
        <v>5.9952043329758453E-13</v>
      </c>
      <c r="I63" s="247">
        <f>IFERROR(('Sim_MIP_Of_(IxI)'!I63/'MIP(IxI)_TFEVP'!I63-1)*100,0)</f>
        <v>1.7763568394002505E-13</v>
      </c>
      <c r="J63" s="247">
        <f>IFERROR(('Sim_MIP_Of_(IxI)'!J63/'MIP(IxI)_TFEVP'!J63-1)*100,0)</f>
        <v>2.2204460492503131E-13</v>
      </c>
      <c r="K63" s="247">
        <f>IFERROR(('Sim_MIP_Of_(IxI)'!K63/'MIP(IxI)_TFEVP'!K63-1)*100,0)</f>
        <v>2.4424906541753444E-13</v>
      </c>
      <c r="L63" s="247">
        <f>IFERROR(('Sim_MIP_Of_(IxI)'!L63/'MIP(IxI)_TFEVP'!L63-1)*100,0)</f>
        <v>-1.1102230246251565E-14</v>
      </c>
      <c r="M63" s="247">
        <f>IFERROR(('Sim_MIP_Of_(IxI)'!M63/'MIP(IxI)_TFEVP'!M63-1)*100,0)</f>
        <v>2.886579864025407E-13</v>
      </c>
      <c r="N63" s="247">
        <f>IFERROR(('Sim_MIP_Of_(IxI)'!N63/'MIP(IxI)_TFEVP'!N63-1)*100,0)</f>
        <v>2.2204460492503131E-13</v>
      </c>
      <c r="O63" s="247">
        <f>IFERROR(('Sim_MIP_Of_(IxI)'!O63/'MIP(IxI)_TFEVP'!O63-1)*100,0)</f>
        <v>4.6629367034256575E-13</v>
      </c>
      <c r="P63" s="247">
        <f>IFERROR(('Sim_MIP_Of_(IxI)'!P63/'MIP(IxI)_TFEVP'!P63-1)*100,0)</f>
        <v>6.6613381477509392E-14</v>
      </c>
      <c r="Q63" s="247">
        <f>IFERROR(('Sim_MIP_Of_(IxI)'!Q63/'MIP(IxI)_TFEVP'!Q63-1)*100,0)</f>
        <v>6.6613381477509392E-14</v>
      </c>
      <c r="R63" s="247">
        <f>IFERROR(('Sim_MIP_Of_(IxI)'!R63/'MIP(IxI)_TFEVP'!R63-1)*100,0)</f>
        <v>3.3306690738754696E-13</v>
      </c>
      <c r="S63" s="247">
        <f>IFERROR(('Sim_MIP_Of_(IxI)'!S63/'MIP(IxI)_TFEVP'!S63-1)*100,0)</f>
        <v>2.886579864025407E-13</v>
      </c>
      <c r="T63" s="247">
        <f>IFERROR(('Sim_MIP_Of_(IxI)'!T63/'MIP(IxI)_TFEVP'!T63-1)*100,0)</f>
        <v>3.3306690738754696E-13</v>
      </c>
      <c r="U63" s="247">
        <f>IFERROR(('Sim_MIP_Of_(IxI)'!U63/'MIP(IxI)_TFEVP'!U63-1)*100,0)</f>
        <v>2.6645352591003757E-13</v>
      </c>
      <c r="V63" s="247">
        <f>IFERROR(('Sim_MIP_Of_(IxI)'!V63/'MIP(IxI)_TFEVP'!V63-1)*100,0)</f>
        <v>2.6645352591003757E-13</v>
      </c>
      <c r="W63" s="247">
        <f>IFERROR(('Sim_MIP_Of_(IxI)'!W63/'MIP(IxI)_TFEVP'!W63-1)*100,0)</f>
        <v>6.4392935428259079E-13</v>
      </c>
      <c r="X63" s="247">
        <f>IFERROR(('Sim_MIP_Of_(IxI)'!X63/'MIP(IxI)_TFEVP'!X63-1)*100,0)</f>
        <v>2.2204460492503131E-13</v>
      </c>
      <c r="Y63" s="247">
        <f>IFERROR(('Sim_MIP_Of_(IxI)'!Y63/'MIP(IxI)_TFEVP'!Y63-1)*100,0)</f>
        <v>-1.9984014443252818E-13</v>
      </c>
      <c r="Z63" s="247">
        <f>IFERROR(('Sim_MIP_Of_(IxI)'!Z63/'MIP(IxI)_TFEVP'!Z63-1)*100,0)</f>
        <v>4.4408920985006262E-13</v>
      </c>
      <c r="AA63" s="247">
        <f>IFERROR(('Sim_MIP_Of_(IxI)'!AA63/'MIP(IxI)_TFEVP'!AA63-1)*100,0)</f>
        <v>4.8849813083506888E-13</v>
      </c>
      <c r="AB63" s="247">
        <f>IFERROR(('Sim_MIP_Of_(IxI)'!AB63/'MIP(IxI)_TFEVP'!AB63-1)*100,0)</f>
        <v>2.6645352591003757E-13</v>
      </c>
      <c r="AC63" s="247">
        <f>IFERROR(('Sim_MIP_Of_(IxI)'!AC63/'MIP(IxI)_TFEVP'!AC63-1)*100,0)</f>
        <v>2.2204460492503131E-13</v>
      </c>
      <c r="AD63" s="247">
        <f>IFERROR(('Sim_MIP_Of_(IxI)'!AD63/'MIP(IxI)_TFEVP'!AD63-1)*100,0)</f>
        <v>-1.4432899320127035E-13</v>
      </c>
      <c r="AE63" s="247">
        <f>IFERROR(('Sim_MIP_Of_(IxI)'!AE63/'MIP(IxI)_TFEVP'!AE63-1)*100,0)</f>
        <v>3.3306690738754696E-13</v>
      </c>
      <c r="AF63" s="247">
        <f>IFERROR(('Sim_MIP_Of_(IxI)'!AF63/'MIP(IxI)_TFEVP'!AF63-1)*100,0)</f>
        <v>4.2188474935755949E-13</v>
      </c>
      <c r="AG63" s="247">
        <f>IFERROR(('Sim_MIP_Of_(IxI)'!AG63/'MIP(IxI)_TFEVP'!AG63-1)*100,0)</f>
        <v>5.1070259132757201E-13</v>
      </c>
      <c r="AH63" s="247">
        <f>IFERROR(('Sim_MIP_Of_(IxI)'!AH63/'MIP(IxI)_TFEVP'!AH63-1)*100,0)</f>
        <v>8.8817841970012523E-14</v>
      </c>
      <c r="AI63" s="247">
        <f>IFERROR(('Sim_MIP_Of_(IxI)'!AI63/'MIP(IxI)_TFEVP'!AI63-1)*100,0)</f>
        <v>1.1102230246251565E-13</v>
      </c>
      <c r="AJ63" s="247">
        <f>IFERROR(('Sim_MIP_Of_(IxI)'!AJ63/'MIP(IxI)_TFEVP'!AJ63-1)*100,0)</f>
        <v>0</v>
      </c>
      <c r="AK63" s="247">
        <f>IFERROR(('Sim_MIP_Of_(IxI)'!AK63/'MIP(IxI)_TFEVP'!AK63-1)*100,0)</f>
        <v>1.3322676295501878E-13</v>
      </c>
      <c r="AL63" s="247">
        <f>IFERROR(('Sim_MIP_Of_(IxI)'!AL63/'MIP(IxI)_TFEVP'!AL63-1)*100,0)</f>
        <v>3.9968028886505635E-13</v>
      </c>
      <c r="AM63" s="247">
        <f>IFERROR(('Sim_MIP_Of_(IxI)'!AM63/'MIP(IxI)_TFEVP'!AM63-1)*100,0)</f>
        <v>3.1086244689504383E-13</v>
      </c>
      <c r="AN63" s="247">
        <f>IFERROR(('Sim_MIP_Of_(IxI)'!AN63/'MIP(IxI)_TFEVP'!AN63-1)*100,0)</f>
        <v>2.2204460492503131E-13</v>
      </c>
      <c r="AO63" s="247">
        <f>IFERROR(('Sim_MIP_Of_(IxI)'!AO63/'MIP(IxI)_TFEVP'!AO63-1)*100,0)</f>
        <v>2.2204460492503131E-14</v>
      </c>
      <c r="AP63" s="247">
        <f>IFERROR(('Sim_MIP_Of_(IxI)'!AP63/'MIP(IxI)_TFEVP'!AP63-1)*100,0)</f>
        <v>4.4408920985006262E-13</v>
      </c>
      <c r="AQ63" s="247">
        <f>IFERROR(('Sim_MIP_Of_(IxI)'!AQ63/'MIP(IxI)_TFEVP'!AQ63-1)*100,0)</f>
        <v>2.6645352591003757E-13</v>
      </c>
      <c r="AR63" s="247">
        <f>IFERROR(('Sim_MIP_Of_(IxI)'!AR63/'MIP(IxI)_TFEVP'!AR63-1)*100,0)</f>
        <v>1.3322676295501878E-13</v>
      </c>
      <c r="AS63" s="247">
        <f>IFERROR(('Sim_MIP_Of_(IxI)'!AS63/'MIP(IxI)_TFEVP'!AS63-1)*100,0)</f>
        <v>2.2204460492503131E-13</v>
      </c>
      <c r="AT63" s="247">
        <f>IFERROR(('Sim_MIP_Of_(IxI)'!AT63/'MIP(IxI)_TFEVP'!AT63-1)*100,0)</f>
        <v>3.1086244689504383E-13</v>
      </c>
      <c r="AU63" s="247">
        <f>IFERROR(('Sim_MIP_Of_(IxI)'!AU63/'MIP(IxI)_TFEVP'!AU63-1)*100,0)</f>
        <v>1.3322676295501878E-13</v>
      </c>
      <c r="AV63" s="247">
        <f>IFERROR(('Sim_MIP_Of_(IxI)'!AV63/'MIP(IxI)_TFEVP'!AV63-1)*100,0)</f>
        <v>2.4424906541753444E-13</v>
      </c>
      <c r="AW63" s="247">
        <f>IFERROR(('Sim_MIP_Of_(IxI)'!AW63/'MIP(IxI)_TFEVP'!AW63-1)*100,0)</f>
        <v>3.3306690738754696E-13</v>
      </c>
      <c r="AX63" s="247">
        <f>IFERROR(('Sim_MIP_Of_(IxI)'!AX63/'MIP(IxI)_TFEVP'!AX63-1)*100,0)</f>
        <v>3.9968028886505635E-13</v>
      </c>
      <c r="AY63" s="247">
        <f>IFERROR(('Sim_MIP_Of_(IxI)'!AY63/'MIP(IxI)_TFEVP'!AY63-1)*100,0)</f>
        <v>1.9984014443252818E-13</v>
      </c>
      <c r="AZ63" s="247">
        <f>IFERROR(('Sim_MIP_Of_(IxI)'!AZ63/'MIP(IxI)_TFEVP'!AZ63-1)*100,0)</f>
        <v>3.1086244689504383E-13</v>
      </c>
      <c r="BA63" s="247">
        <f>IFERROR(('Sim_MIP_Of_(IxI)'!BA63/'MIP(IxI)_TFEVP'!BA63-1)*100,0)</f>
        <v>1.3322676295501878E-13</v>
      </c>
      <c r="BB63" s="247">
        <f>IFERROR(('Sim_MIP_Of_(IxI)'!BB63/'MIP(IxI)_TFEVP'!BB63-1)*100,0)</f>
        <v>4.6629367034256575E-13</v>
      </c>
      <c r="BC63" s="247">
        <f>IFERROR(('Sim_MIP_Of_(IxI)'!BC63/'MIP(IxI)_TFEVP'!BC63-1)*100,0)</f>
        <v>2.4424906541753444E-13</v>
      </c>
      <c r="BD63" s="247">
        <f>IFERROR(('Sim_MIP_Of_(IxI)'!BD63/'MIP(IxI)_TFEVP'!BD63-1)*100,0)</f>
        <v>-1.1102230246251565E-14</v>
      </c>
      <c r="BE63" s="247">
        <f>IFERROR(('Sim_MIP_Of_(IxI)'!BE63/'MIP(IxI)_TFEVP'!BE63-1)*100,0)</f>
        <v>4.4408920985006262E-13</v>
      </c>
      <c r="BF63" s="247">
        <f>IFERROR(('Sim_MIP_Of_(IxI)'!BF63/'MIP(IxI)_TFEVP'!BF63-1)*100,0)</f>
        <v>2.2204460492503131E-13</v>
      </c>
      <c r="BG63" s="247">
        <f>IFERROR(('Sim_MIP_Of_(IxI)'!BG63/'MIP(IxI)_TFEVP'!BG63-1)*100,0)</f>
        <v>3.7747582837255322E-13</v>
      </c>
      <c r="BH63" s="247">
        <f>IFERROR(('Sim_MIP_Of_(IxI)'!BH63/'MIP(IxI)_TFEVP'!BH63-1)*100,0)</f>
        <v>3.7747582837255322E-13</v>
      </c>
      <c r="BI63" s="247">
        <f>IFERROR(('Sim_MIP_Of_(IxI)'!BI63/'MIP(IxI)_TFEVP'!BI63-1)*100,0)</f>
        <v>7.1054273576010019E-13</v>
      </c>
      <c r="BJ63" s="247">
        <f>IFERROR(('Sim_MIP_Of_(IxI)'!BJ63/'MIP(IxI)_TFEVP'!BJ63-1)*100,0)</f>
        <v>2.4424906541753444E-13</v>
      </c>
      <c r="BK63" s="247">
        <f>IFERROR(('Sim_MIP_Of_(IxI)'!BK63/'MIP(IxI)_TFEVP'!BK63-1)*100,0)</f>
        <v>1.7763568394002505E-13</v>
      </c>
      <c r="BL63" s="247">
        <f>IFERROR(('Sim_MIP_Of_(IxI)'!BL63/'MIP(IxI)_TFEVP'!BL63-1)*100,0)</f>
        <v>1.1102230246251565E-13</v>
      </c>
      <c r="BM63" s="247">
        <f>IFERROR(('Sim_MIP_Of_(IxI)'!BM63/'MIP(IxI)_TFEVP'!BM63-1)*100,0)</f>
        <v>2.4424906541753444E-13</v>
      </c>
      <c r="BN63" s="247">
        <f>IFERROR(('Sim_MIP_Of_(IxI)'!BN63/'MIP(IxI)_TFEVP'!BN63-1)*100,0)</f>
        <v>2.2204460492503131E-13</v>
      </c>
      <c r="BO63" s="247">
        <f>IFERROR(('Sim_MIP_Of_(IxI)'!BO63/'MIP(IxI)_TFEVP'!BO63-1)*100,0)</f>
        <v>3.9968028886505635E-13</v>
      </c>
      <c r="BP63" s="247">
        <f>IFERROR(('Sim_MIP_Of_(IxI)'!BP63/'MIP(IxI)_TFEVP'!BP63-1)*100,0)</f>
        <v>3.1086244689504383E-13</v>
      </c>
      <c r="BQ63" s="247">
        <f>IFERROR(('Sim_MIP_Of_(IxI)'!BQ63/'MIP(IxI)_TFEVP'!BQ63-1)*100,0)</f>
        <v>7.3274719625260332E-13</v>
      </c>
      <c r="BR63" s="247">
        <f>IFERROR(('Sim_MIP_Of_(IxI)'!BR63/'MIP(IxI)_TFEVP'!BR63-1)*100,0)</f>
        <v>4.8849813083506888E-13</v>
      </c>
      <c r="BS63" s="247">
        <f>IFERROR(('Sim_MIP_Of_(IxI)'!BS63/'MIP(IxI)_TFEVP'!BS63-1)*100,0)</f>
        <v>4.6629367034256575E-13</v>
      </c>
      <c r="BT63" s="247">
        <f>IFERROR(('Sim_MIP_Of_(IxI)'!BT63/'MIP(IxI)_TFEVP'!BT63-1)*100,0)</f>
        <v>1.9984014443252818E-13</v>
      </c>
      <c r="BU63" s="247">
        <f>IFERROR(('Sim_MIP_Of_(IxI)'!BU63/'MIP(IxI)_TFEVP'!BU63-1)*100,0)</f>
        <v>4.4408920985006262E-13</v>
      </c>
      <c r="BV63" s="247">
        <f>IFERROR(('Sim_MIP_Of_(IxI)'!BV63/'MIP(IxI)_TFEVP'!BV63-1)*100,0)</f>
        <v>2.6645352591003757E-13</v>
      </c>
      <c r="BW63" s="247">
        <f>IFERROR(('Sim_MIP_Of_(IxI)'!BW63/'MIP(IxI)_TFEVP'!BW63-1)*100,0)</f>
        <v>6.6613381477509392E-14</v>
      </c>
      <c r="BX63" s="247">
        <f>IFERROR(('Sim_MIP_Of_(IxI)'!BX63/'MIP(IxI)_TFEVP'!BX63-1)*100,0)</f>
        <v>-8.8817841970012523E-14</v>
      </c>
      <c r="BY63" s="247">
        <f>IFERROR(('Sim_MIP_Of_(IxI)'!BY63/'MIP(IxI)_TFEVP'!BY63-1)*100,0)</f>
        <v>4.6629367034256575E-13</v>
      </c>
      <c r="BZ63" s="247">
        <f>IFERROR(('Sim_MIP_Of_(IxI)'!BZ63/'MIP(IxI)_TFEVP'!BZ63-1)*100,0)</f>
        <v>2.886579864025407E-13</v>
      </c>
      <c r="CA63" s="265">
        <f>IFERROR(('Sim_MIP_Of_(IxI)'!CA63/'MIP(IxI)_TFEVP'!CA63-1)*100,0)</f>
        <v>0</v>
      </c>
      <c r="CB63" s="256">
        <f>IFERROR(('Sim_MIP_Of_(IxI)'!CB63/'MIP(IxI)_TFEVP'!CB63-1)*100,0)</f>
        <v>3.3306690738754696E-13</v>
      </c>
      <c r="CC63" s="246">
        <f>IFERROR(('Sim_MIP_Of_(IxI)'!CC63/'MIP(IxI)_TFEVP'!CC63-1)*100,0)</f>
        <v>8.8817841970012523E-14</v>
      </c>
      <c r="CD63" s="247">
        <f>IFERROR(('Sim_MIP_Of_(IxI)'!CD63/'MIP(IxI)_TFEVP'!CD63-1)*100,0)</f>
        <v>0</v>
      </c>
      <c r="CE63" s="247">
        <f>IFERROR(('Sim_MIP_Of_(IxI)'!CE63/'MIP(IxI)_TFEVP'!CE63-1)*100,0)</f>
        <v>0</v>
      </c>
      <c r="CF63" s="247">
        <f>IFERROR(('Sim_MIP_Of_(IxI)'!CF63/'MIP(IxI)_TFEVP'!CF63-1)*100,0)</f>
        <v>2.886579864025407E-13</v>
      </c>
      <c r="CG63" s="247">
        <f>IFERROR(('Sim_MIP_Of_(IxI)'!CG63/'MIP(IxI)_TFEVP'!CG63-1)*100,0)</f>
        <v>1.7763568394002505E-13</v>
      </c>
      <c r="CH63" s="248">
        <f>IFERROR(('Sim_MIP_Of_(IxI)'!CH63/'MIP(IxI)_TFEVP'!CH63-1)*100,0)</f>
        <v>2.886579864025407E-13</v>
      </c>
      <c r="CI63" s="279">
        <f>IFERROR(('Sim_MIP_Of_(IxI)'!CI63/'MIP(IxI)_TFEVP'!CI63-1)*100,0)</f>
        <v>2.2204460492503131E-13</v>
      </c>
    </row>
    <row r="64" spans="1:87" ht="19.5" x14ac:dyDescent="0.25">
      <c r="A64" s="30"/>
      <c r="B64" s="42" t="s">
        <v>55</v>
      </c>
      <c r="C64" s="43" t="s">
        <v>166</v>
      </c>
      <c r="D64" s="246">
        <f>IFERROR(('Sim_MIP_Of_(IxI)'!D64/'MIP(IxI)_TFEVP'!D64-1)*100,0)</f>
        <v>-1.4432899320127035E-13</v>
      </c>
      <c r="E64" s="247">
        <f>IFERROR(('Sim_MIP_Of_(IxI)'!E64/'MIP(IxI)_TFEVP'!E64-1)*100,0)</f>
        <v>-1.2212453270876722E-13</v>
      </c>
      <c r="F64" s="247">
        <f>IFERROR(('Sim_MIP_Of_(IxI)'!F64/'MIP(IxI)_TFEVP'!F64-1)*100,0)</f>
        <v>1.1102230246251565E-13</v>
      </c>
      <c r="G64" s="247">
        <f>IFERROR(('Sim_MIP_Of_(IxI)'!G64/'MIP(IxI)_TFEVP'!G64-1)*100,0)</f>
        <v>-1.1102230246251565E-14</v>
      </c>
      <c r="H64" s="247">
        <f>IFERROR(('Sim_MIP_Of_(IxI)'!H64/'MIP(IxI)_TFEVP'!H64-1)*100,0)</f>
        <v>-4.4408920985006262E-14</v>
      </c>
      <c r="I64" s="247">
        <f>IFERROR(('Sim_MIP_Of_(IxI)'!I64/'MIP(IxI)_TFEVP'!I64-1)*100,0)</f>
        <v>-4.9960036108132044E-13</v>
      </c>
      <c r="J64" s="247">
        <f>IFERROR(('Sim_MIP_Of_(IxI)'!J64/'MIP(IxI)_TFEVP'!J64-1)*100,0)</f>
        <v>4.4408920985006262E-14</v>
      </c>
      <c r="K64" s="247">
        <f>IFERROR(('Sim_MIP_Of_(IxI)'!K64/'MIP(IxI)_TFEVP'!K64-1)*100,0)</f>
        <v>1.3322676295501878E-13</v>
      </c>
      <c r="L64" s="247">
        <f>IFERROR(('Sim_MIP_Of_(IxI)'!L64/'MIP(IxI)_TFEVP'!L64-1)*100,0)</f>
        <v>-8.8817841970012523E-14</v>
      </c>
      <c r="M64" s="247">
        <f>IFERROR(('Sim_MIP_Of_(IxI)'!M64/'MIP(IxI)_TFEVP'!M64-1)*100,0)</f>
        <v>1.3322676295501878E-13</v>
      </c>
      <c r="N64" s="247">
        <f>IFERROR(('Sim_MIP_Of_(IxI)'!N64/'MIP(IxI)_TFEVP'!N64-1)*100,0)</f>
        <v>-3.3306690738754696E-14</v>
      </c>
      <c r="O64" s="247">
        <f>IFERROR(('Sim_MIP_Of_(IxI)'!O64/'MIP(IxI)_TFEVP'!O64-1)*100,0)</f>
        <v>-1.7763568394002505E-13</v>
      </c>
      <c r="P64" s="247">
        <f>IFERROR(('Sim_MIP_Of_(IxI)'!P64/'MIP(IxI)_TFEVP'!P64-1)*100,0)</f>
        <v>-1.7763568394002505E-13</v>
      </c>
      <c r="Q64" s="247">
        <f>IFERROR(('Sim_MIP_Of_(IxI)'!Q64/'MIP(IxI)_TFEVP'!Q64-1)*100,0)</f>
        <v>1.1102230246251565E-13</v>
      </c>
      <c r="R64" s="247">
        <f>IFERROR(('Sim_MIP_Of_(IxI)'!R64/'MIP(IxI)_TFEVP'!R64-1)*100,0)</f>
        <v>1.5543122344752192E-13</v>
      </c>
      <c r="S64" s="247">
        <f>IFERROR(('Sim_MIP_Of_(IxI)'!S64/'MIP(IxI)_TFEVP'!S64-1)*100,0)</f>
        <v>1.3322676295501878E-13</v>
      </c>
      <c r="T64" s="247">
        <f>IFERROR(('Sim_MIP_Of_(IxI)'!T64/'MIP(IxI)_TFEVP'!T64-1)*100,0)</f>
        <v>2.886579864025407E-13</v>
      </c>
      <c r="U64" s="247">
        <f>IFERROR(('Sim_MIP_Of_(IxI)'!U64/'MIP(IxI)_TFEVP'!U64-1)*100,0)</f>
        <v>6.6613381477509392E-14</v>
      </c>
      <c r="V64" s="247">
        <f>IFERROR(('Sim_MIP_Of_(IxI)'!V64/'MIP(IxI)_TFEVP'!V64-1)*100,0)</f>
        <v>2.4424906541753444E-13</v>
      </c>
      <c r="W64" s="247">
        <f>IFERROR(('Sim_MIP_Of_(IxI)'!W64/'MIP(IxI)_TFEVP'!W64-1)*100,0)</f>
        <v>-2.4424906541753444E-13</v>
      </c>
      <c r="X64" s="247">
        <f>IFERROR(('Sim_MIP_Of_(IxI)'!X64/'MIP(IxI)_TFEVP'!X64-1)*100,0)</f>
        <v>2.4424906541753444E-13</v>
      </c>
      <c r="Y64" s="247">
        <f>IFERROR(('Sim_MIP_Of_(IxI)'!Y64/'MIP(IxI)_TFEVP'!Y64-1)*100,0)</f>
        <v>8.8817841970012523E-14</v>
      </c>
      <c r="Z64" s="247">
        <f>IFERROR(('Sim_MIP_Of_(IxI)'!Z64/'MIP(IxI)_TFEVP'!Z64-1)*100,0)</f>
        <v>1.9984014443252818E-13</v>
      </c>
      <c r="AA64" s="247">
        <f>IFERROR(('Sim_MIP_Of_(IxI)'!AA64/'MIP(IxI)_TFEVP'!AA64-1)*100,0)</f>
        <v>1.1102230246251565E-13</v>
      </c>
      <c r="AB64" s="247">
        <f>IFERROR(('Sim_MIP_Of_(IxI)'!AB64/'MIP(IxI)_TFEVP'!AB64-1)*100,0)</f>
        <v>1.7763568394002505E-13</v>
      </c>
      <c r="AC64" s="247">
        <f>IFERROR(('Sim_MIP_Of_(IxI)'!AC64/'MIP(IxI)_TFEVP'!AC64-1)*100,0)</f>
        <v>-9.9920072216264089E-14</v>
      </c>
      <c r="AD64" s="247">
        <f>IFERROR(('Sim_MIP_Of_(IxI)'!AD64/'MIP(IxI)_TFEVP'!AD64-1)*100,0)</f>
        <v>2.2204460492503131E-13</v>
      </c>
      <c r="AE64" s="247">
        <f>IFERROR(('Sim_MIP_Of_(IxI)'!AE64/'MIP(IxI)_TFEVP'!AE64-1)*100,0)</f>
        <v>-3.3306690738754696E-14</v>
      </c>
      <c r="AF64" s="247">
        <f>IFERROR(('Sim_MIP_Of_(IxI)'!AF64/'MIP(IxI)_TFEVP'!AF64-1)*100,0)</f>
        <v>2.886579864025407E-13</v>
      </c>
      <c r="AG64" s="247">
        <f>IFERROR(('Sim_MIP_Of_(IxI)'!AG64/'MIP(IxI)_TFEVP'!AG64-1)*100,0)</f>
        <v>-2.2204460492503131E-14</v>
      </c>
      <c r="AH64" s="247">
        <f>IFERROR(('Sim_MIP_Of_(IxI)'!AH64/'MIP(IxI)_TFEVP'!AH64-1)*100,0)</f>
        <v>4.4408920985006262E-14</v>
      </c>
      <c r="AI64" s="247">
        <f>IFERROR(('Sim_MIP_Of_(IxI)'!AI64/'MIP(IxI)_TFEVP'!AI64-1)*100,0)</f>
        <v>6.6613381477509392E-14</v>
      </c>
      <c r="AJ64" s="247">
        <f>IFERROR(('Sim_MIP_Of_(IxI)'!AJ64/'MIP(IxI)_TFEVP'!AJ64-1)*100,0)</f>
        <v>0</v>
      </c>
      <c r="AK64" s="247">
        <f>IFERROR(('Sim_MIP_Of_(IxI)'!AK64/'MIP(IxI)_TFEVP'!AK64-1)*100,0)</f>
        <v>0</v>
      </c>
      <c r="AL64" s="247">
        <f>IFERROR(('Sim_MIP_Of_(IxI)'!AL64/'MIP(IxI)_TFEVP'!AL64-1)*100,0)</f>
        <v>1.1102230246251565E-13</v>
      </c>
      <c r="AM64" s="247">
        <f>IFERROR(('Sim_MIP_Of_(IxI)'!AM64/'MIP(IxI)_TFEVP'!AM64-1)*100,0)</f>
        <v>-8.8817841970012523E-14</v>
      </c>
      <c r="AN64" s="247">
        <f>IFERROR(('Sim_MIP_Of_(IxI)'!AN64/'MIP(IxI)_TFEVP'!AN64-1)*100,0)</f>
        <v>2.2204460492503131E-13</v>
      </c>
      <c r="AO64" s="247">
        <f>IFERROR(('Sim_MIP_Of_(IxI)'!AO64/'MIP(IxI)_TFEVP'!AO64-1)*100,0)</f>
        <v>-8.8817841970012523E-14</v>
      </c>
      <c r="AP64" s="247">
        <f>IFERROR(('Sim_MIP_Of_(IxI)'!AP64/'MIP(IxI)_TFEVP'!AP64-1)*100,0)</f>
        <v>-1.5543122344752192E-13</v>
      </c>
      <c r="AQ64" s="247">
        <f>IFERROR(('Sim_MIP_Of_(IxI)'!AQ64/'MIP(IxI)_TFEVP'!AQ64-1)*100,0)</f>
        <v>4.4408920985006262E-14</v>
      </c>
      <c r="AR64" s="247">
        <f>IFERROR(('Sim_MIP_Of_(IxI)'!AR64/'MIP(IxI)_TFEVP'!AR64-1)*100,0)</f>
        <v>1.5543122344752192E-13</v>
      </c>
      <c r="AS64" s="247">
        <f>IFERROR(('Sim_MIP_Of_(IxI)'!AS64/'MIP(IxI)_TFEVP'!AS64-1)*100,0)</f>
        <v>2.2204460492503131E-14</v>
      </c>
      <c r="AT64" s="247">
        <f>IFERROR(('Sim_MIP_Of_(IxI)'!AT64/'MIP(IxI)_TFEVP'!AT64-1)*100,0)</f>
        <v>0</v>
      </c>
      <c r="AU64" s="247">
        <f>IFERROR(('Sim_MIP_Of_(IxI)'!AU64/'MIP(IxI)_TFEVP'!AU64-1)*100,0)</f>
        <v>2.2204460492503131E-14</v>
      </c>
      <c r="AV64" s="247">
        <f>IFERROR(('Sim_MIP_Of_(IxI)'!AV64/'MIP(IxI)_TFEVP'!AV64-1)*100,0)</f>
        <v>-1.1102230246251565E-14</v>
      </c>
      <c r="AW64" s="247">
        <f>IFERROR(('Sim_MIP_Of_(IxI)'!AW64/'MIP(IxI)_TFEVP'!AW64-1)*100,0)</f>
        <v>-2.2204460492503131E-13</v>
      </c>
      <c r="AX64" s="247">
        <f>IFERROR(('Sim_MIP_Of_(IxI)'!AX64/'MIP(IxI)_TFEVP'!AX64-1)*100,0)</f>
        <v>1.1102230246251565E-13</v>
      </c>
      <c r="AY64" s="247">
        <f>IFERROR(('Sim_MIP_Of_(IxI)'!AY64/'MIP(IxI)_TFEVP'!AY64-1)*100,0)</f>
        <v>-1.3322676295501878E-13</v>
      </c>
      <c r="AZ64" s="247">
        <f>IFERROR(('Sim_MIP_Of_(IxI)'!AZ64/'MIP(IxI)_TFEVP'!AZ64-1)*100,0)</f>
        <v>-4.4408920985006262E-14</v>
      </c>
      <c r="BA64" s="247">
        <f>IFERROR(('Sim_MIP_Of_(IxI)'!BA64/'MIP(IxI)_TFEVP'!BA64-1)*100,0)</f>
        <v>1.9984014443252818E-13</v>
      </c>
      <c r="BB64" s="247">
        <f>IFERROR(('Sim_MIP_Of_(IxI)'!BB64/'MIP(IxI)_TFEVP'!BB64-1)*100,0)</f>
        <v>-1.3322676295501878E-13</v>
      </c>
      <c r="BC64" s="247">
        <f>IFERROR(('Sim_MIP_Of_(IxI)'!BC64/'MIP(IxI)_TFEVP'!BC64-1)*100,0)</f>
        <v>1.3322676295501878E-13</v>
      </c>
      <c r="BD64" s="247">
        <f>IFERROR(('Sim_MIP_Of_(IxI)'!BD64/'MIP(IxI)_TFEVP'!BD64-1)*100,0)</f>
        <v>-1.1102230246251565E-14</v>
      </c>
      <c r="BE64" s="247">
        <f>IFERROR(('Sim_MIP_Of_(IxI)'!BE64/'MIP(IxI)_TFEVP'!BE64-1)*100,0)</f>
        <v>3.1086244689504383E-13</v>
      </c>
      <c r="BF64" s="247">
        <f>IFERROR(('Sim_MIP_Of_(IxI)'!BF64/'MIP(IxI)_TFEVP'!BF64-1)*100,0)</f>
        <v>-6.6613381477509392E-14</v>
      </c>
      <c r="BG64" s="247">
        <f>IFERROR(('Sim_MIP_Of_(IxI)'!BG64/'MIP(IxI)_TFEVP'!BG64-1)*100,0)</f>
        <v>4.4408920985006262E-14</v>
      </c>
      <c r="BH64" s="247">
        <f>IFERROR(('Sim_MIP_Of_(IxI)'!BH64/'MIP(IxI)_TFEVP'!BH64-1)*100,0)</f>
        <v>1.7763568394002505E-13</v>
      </c>
      <c r="BI64" s="247">
        <f>IFERROR(('Sim_MIP_Of_(IxI)'!BI64/'MIP(IxI)_TFEVP'!BI64-1)*100,0)</f>
        <v>1.1102230246251565E-13</v>
      </c>
      <c r="BJ64" s="247">
        <f>IFERROR(('Sim_MIP_Of_(IxI)'!BJ64/'MIP(IxI)_TFEVP'!BJ64-1)*100,0)</f>
        <v>6.6613381477509392E-14</v>
      </c>
      <c r="BK64" s="247">
        <f>IFERROR(('Sim_MIP_Of_(IxI)'!BK64/'MIP(IxI)_TFEVP'!BK64-1)*100,0)</f>
        <v>-6.6613381477509392E-14</v>
      </c>
      <c r="BL64" s="247">
        <f>IFERROR(('Sim_MIP_Of_(IxI)'!BL64/'MIP(IxI)_TFEVP'!BL64-1)*100,0)</f>
        <v>-1.9984014443252818E-13</v>
      </c>
      <c r="BM64" s="247">
        <f>IFERROR(('Sim_MIP_Of_(IxI)'!BM64/'MIP(IxI)_TFEVP'!BM64-1)*100,0)</f>
        <v>2.2204460492503131E-14</v>
      </c>
      <c r="BN64" s="247">
        <f>IFERROR(('Sim_MIP_Of_(IxI)'!BN64/'MIP(IxI)_TFEVP'!BN64-1)*100,0)</f>
        <v>1.3322676295501878E-13</v>
      </c>
      <c r="BO64" s="247">
        <f>IFERROR(('Sim_MIP_Of_(IxI)'!BO64/'MIP(IxI)_TFEVP'!BO64-1)*100,0)</f>
        <v>-8.8817841970012523E-14</v>
      </c>
      <c r="BP64" s="247">
        <f>IFERROR(('Sim_MIP_Of_(IxI)'!BP64/'MIP(IxI)_TFEVP'!BP64-1)*100,0)</f>
        <v>1.3322676295501878E-13</v>
      </c>
      <c r="BQ64" s="247">
        <f>IFERROR(('Sim_MIP_Of_(IxI)'!BQ64/'MIP(IxI)_TFEVP'!BQ64-1)*100,0)</f>
        <v>1.5543122344752192E-13</v>
      </c>
      <c r="BR64" s="247">
        <f>IFERROR(('Sim_MIP_Of_(IxI)'!BR64/'MIP(IxI)_TFEVP'!BR64-1)*100,0)</f>
        <v>0</v>
      </c>
      <c r="BS64" s="247">
        <f>IFERROR(('Sim_MIP_Of_(IxI)'!BS64/'MIP(IxI)_TFEVP'!BS64-1)*100,0)</f>
        <v>2.2204460492503131E-14</v>
      </c>
      <c r="BT64" s="247">
        <f>IFERROR(('Sim_MIP_Of_(IxI)'!BT64/'MIP(IxI)_TFEVP'!BT64-1)*100,0)</f>
        <v>6.6613381477509392E-14</v>
      </c>
      <c r="BU64" s="247">
        <f>IFERROR(('Sim_MIP_Of_(IxI)'!BU64/'MIP(IxI)_TFEVP'!BU64-1)*100,0)</f>
        <v>4.4408920985006262E-14</v>
      </c>
      <c r="BV64" s="247">
        <f>IFERROR(('Sim_MIP_Of_(IxI)'!BV64/'MIP(IxI)_TFEVP'!BV64-1)*100,0)</f>
        <v>-5.5511151231257827E-14</v>
      </c>
      <c r="BW64" s="247">
        <f>IFERROR(('Sim_MIP_Of_(IxI)'!BW64/'MIP(IxI)_TFEVP'!BW64-1)*100,0)</f>
        <v>2.2204460492503131E-14</v>
      </c>
      <c r="BX64" s="247">
        <f>IFERROR(('Sim_MIP_Of_(IxI)'!BX64/'MIP(IxI)_TFEVP'!BX64-1)*100,0)</f>
        <v>-3.6637359812630166E-13</v>
      </c>
      <c r="BY64" s="247">
        <f>IFERROR(('Sim_MIP_Of_(IxI)'!BY64/'MIP(IxI)_TFEVP'!BY64-1)*100,0)</f>
        <v>-7.7715611723760958E-14</v>
      </c>
      <c r="BZ64" s="247">
        <f>IFERROR(('Sim_MIP_Of_(IxI)'!BZ64/'MIP(IxI)_TFEVP'!BZ64-1)*100,0)</f>
        <v>-1.7763568394002505E-13</v>
      </c>
      <c r="CA64" s="265">
        <f>IFERROR(('Sim_MIP_Of_(IxI)'!CA64/'MIP(IxI)_TFEVP'!CA64-1)*100,0)</f>
        <v>0</v>
      </c>
      <c r="CB64" s="256">
        <f>IFERROR(('Sim_MIP_Of_(IxI)'!CB64/'MIP(IxI)_TFEVP'!CB64-1)*100,0)</f>
        <v>1.3322676295501878E-13</v>
      </c>
      <c r="CC64" s="246">
        <f>IFERROR(('Sim_MIP_Of_(IxI)'!CC64/'MIP(IxI)_TFEVP'!CC64-1)*100,0)</f>
        <v>0</v>
      </c>
      <c r="CD64" s="247">
        <f>IFERROR(('Sim_MIP_Of_(IxI)'!CD64/'MIP(IxI)_TFEVP'!CD64-1)*100,0)</f>
        <v>0</v>
      </c>
      <c r="CE64" s="247">
        <f>IFERROR(('Sim_MIP_Of_(IxI)'!CE64/'MIP(IxI)_TFEVP'!CE64-1)*100,0)</f>
        <v>0</v>
      </c>
      <c r="CF64" s="247">
        <f>IFERROR(('Sim_MIP_Of_(IxI)'!CF64/'MIP(IxI)_TFEVP'!CF64-1)*100,0)</f>
        <v>0</v>
      </c>
      <c r="CG64" s="247">
        <f>IFERROR(('Sim_MIP_Of_(IxI)'!CG64/'MIP(IxI)_TFEVP'!CG64-1)*100,0)</f>
        <v>-4.4408920985006262E-14</v>
      </c>
      <c r="CH64" s="248">
        <f>IFERROR(('Sim_MIP_Of_(IxI)'!CH64/'MIP(IxI)_TFEVP'!CH64-1)*100,0)</f>
        <v>1.5543122344752192E-13</v>
      </c>
      <c r="CI64" s="279">
        <f>IFERROR(('Sim_MIP_Of_(IxI)'!CI64/'MIP(IxI)_TFEVP'!CI64-1)*100,0)</f>
        <v>2.2204460492503131E-14</v>
      </c>
    </row>
    <row r="65" spans="1:87" ht="19.5" x14ac:dyDescent="0.25">
      <c r="A65" s="30"/>
      <c r="B65" s="42" t="s">
        <v>56</v>
      </c>
      <c r="C65" s="43" t="s">
        <v>167</v>
      </c>
      <c r="D65" s="246">
        <f>IFERROR(('Sim_MIP_Of_(IxI)'!D65/'MIP(IxI)_TFEVP'!D65-1)*100,0)</f>
        <v>0</v>
      </c>
      <c r="E65" s="247">
        <f>IFERROR(('Sim_MIP_Of_(IxI)'!E65/'MIP(IxI)_TFEVP'!E65-1)*100,0)</f>
        <v>-8.8817841970012523E-14</v>
      </c>
      <c r="F65" s="247">
        <f>IFERROR(('Sim_MIP_Of_(IxI)'!F65/'MIP(IxI)_TFEVP'!F65-1)*100,0)</f>
        <v>-4.6629367034256575E-13</v>
      </c>
      <c r="G65" s="247">
        <f>IFERROR(('Sim_MIP_Of_(IxI)'!G65/'MIP(IxI)_TFEVP'!G65-1)*100,0)</f>
        <v>3.7747582837255322E-13</v>
      </c>
      <c r="H65" s="247">
        <f>IFERROR(('Sim_MIP_Of_(IxI)'!H65/'MIP(IxI)_TFEVP'!H65-1)*100,0)</f>
        <v>-8.8817841970012523E-14</v>
      </c>
      <c r="I65" s="247">
        <f>IFERROR(('Sim_MIP_Of_(IxI)'!I65/'MIP(IxI)_TFEVP'!I65-1)*100,0)</f>
        <v>-7.7715611723760958E-14</v>
      </c>
      <c r="J65" s="247">
        <f>IFERROR(('Sim_MIP_Of_(IxI)'!J65/'MIP(IxI)_TFEVP'!J65-1)*100,0)</f>
        <v>-4.4408920985006262E-13</v>
      </c>
      <c r="K65" s="247">
        <f>IFERROR(('Sim_MIP_Of_(IxI)'!K65/'MIP(IxI)_TFEVP'!K65-1)*100,0)</f>
        <v>-2.2204460492503131E-14</v>
      </c>
      <c r="L65" s="247">
        <f>IFERROR(('Sim_MIP_Of_(IxI)'!L65/'MIP(IxI)_TFEVP'!L65-1)*100,0)</f>
        <v>-2.6645352591003757E-13</v>
      </c>
      <c r="M65" s="247">
        <f>IFERROR(('Sim_MIP_Of_(IxI)'!M65/'MIP(IxI)_TFEVP'!M65-1)*100,0)</f>
        <v>-3.1086244689504383E-13</v>
      </c>
      <c r="N65" s="247">
        <f>IFERROR(('Sim_MIP_Of_(IxI)'!N65/'MIP(IxI)_TFEVP'!N65-1)*100,0)</f>
        <v>-3.3306690738754696E-14</v>
      </c>
      <c r="O65" s="247">
        <f>IFERROR(('Sim_MIP_Of_(IxI)'!O65/'MIP(IxI)_TFEVP'!O65-1)*100,0)</f>
        <v>2.2204460492503131E-14</v>
      </c>
      <c r="P65" s="247">
        <f>IFERROR(('Sim_MIP_Of_(IxI)'!P65/'MIP(IxI)_TFEVP'!P65-1)*100,0)</f>
        <v>6.8833827526759706E-13</v>
      </c>
      <c r="Q65" s="247">
        <f>IFERROR(('Sim_MIP_Of_(IxI)'!Q65/'MIP(IxI)_TFEVP'!Q65-1)*100,0)</f>
        <v>0</v>
      </c>
      <c r="R65" s="247">
        <f>IFERROR(('Sim_MIP_Of_(IxI)'!R65/'MIP(IxI)_TFEVP'!R65-1)*100,0)</f>
        <v>-1.5543122344752192E-13</v>
      </c>
      <c r="S65" s="247">
        <f>IFERROR(('Sim_MIP_Of_(IxI)'!S65/'MIP(IxI)_TFEVP'!S65-1)*100,0)</f>
        <v>1.3322676295501878E-13</v>
      </c>
      <c r="T65" s="247">
        <f>IFERROR(('Sim_MIP_Of_(IxI)'!T65/'MIP(IxI)_TFEVP'!T65-1)*100,0)</f>
        <v>-1.5543122344752192E-13</v>
      </c>
      <c r="U65" s="247">
        <f>IFERROR(('Sim_MIP_Of_(IxI)'!U65/'MIP(IxI)_TFEVP'!U65-1)*100,0)</f>
        <v>6.6613381477509392E-14</v>
      </c>
      <c r="V65" s="247">
        <f>IFERROR(('Sim_MIP_Of_(IxI)'!V65/'MIP(IxI)_TFEVP'!V65-1)*100,0)</f>
        <v>4.4408920985006262E-14</v>
      </c>
      <c r="W65" s="247">
        <f>IFERROR(('Sim_MIP_Of_(IxI)'!W65/'MIP(IxI)_TFEVP'!W65-1)*100,0)</f>
        <v>2.2204460492503131E-14</v>
      </c>
      <c r="X65" s="247">
        <f>IFERROR(('Sim_MIP_Of_(IxI)'!X65/'MIP(IxI)_TFEVP'!X65-1)*100,0)</f>
        <v>-1.1102230246251565E-13</v>
      </c>
      <c r="Y65" s="247">
        <f>IFERROR(('Sim_MIP_Of_(IxI)'!Y65/'MIP(IxI)_TFEVP'!Y65-1)*100,0)</f>
        <v>-3.3306690738754696E-14</v>
      </c>
      <c r="Z65" s="247">
        <f>IFERROR(('Sim_MIP_Of_(IxI)'!Z65/'MIP(IxI)_TFEVP'!Z65-1)*100,0)</f>
        <v>-1.8873791418627661E-13</v>
      </c>
      <c r="AA65" s="247">
        <f>IFERROR(('Sim_MIP_Of_(IxI)'!AA65/'MIP(IxI)_TFEVP'!AA65-1)*100,0)</f>
        <v>-2.3314683517128287E-13</v>
      </c>
      <c r="AB65" s="247">
        <f>IFERROR(('Sim_MIP_Of_(IxI)'!AB65/'MIP(IxI)_TFEVP'!AB65-1)*100,0)</f>
        <v>-1.7763568394002505E-13</v>
      </c>
      <c r="AC65" s="247">
        <f>IFERROR(('Sim_MIP_Of_(IxI)'!AC65/'MIP(IxI)_TFEVP'!AC65-1)*100,0)</f>
        <v>4.4408920985006262E-14</v>
      </c>
      <c r="AD65" s="247">
        <f>IFERROR(('Sim_MIP_Of_(IxI)'!AD65/'MIP(IxI)_TFEVP'!AD65-1)*100,0)</f>
        <v>-1.4432899320127035E-13</v>
      </c>
      <c r="AE65" s="247">
        <f>IFERROR(('Sim_MIP_Of_(IxI)'!AE65/'MIP(IxI)_TFEVP'!AE65-1)*100,0)</f>
        <v>-1.8873791418627661E-13</v>
      </c>
      <c r="AF65" s="247">
        <f>IFERROR(('Sim_MIP_Of_(IxI)'!AF65/'MIP(IxI)_TFEVP'!AF65-1)*100,0)</f>
        <v>2.2204460492503131E-14</v>
      </c>
      <c r="AG65" s="247">
        <f>IFERROR(('Sim_MIP_Of_(IxI)'!AG65/'MIP(IxI)_TFEVP'!AG65-1)*100,0)</f>
        <v>-1.8873791418627661E-13</v>
      </c>
      <c r="AH65" s="247">
        <f>IFERROR(('Sim_MIP_Of_(IxI)'!AH65/'MIP(IxI)_TFEVP'!AH65-1)*100,0)</f>
        <v>2.2204460492503131E-14</v>
      </c>
      <c r="AI65" s="247">
        <f>IFERROR(('Sim_MIP_Of_(IxI)'!AI65/'MIP(IxI)_TFEVP'!AI65-1)*100,0)</f>
        <v>2.2204460492503131E-14</v>
      </c>
      <c r="AJ65" s="247">
        <f>IFERROR(('Sim_MIP_Of_(IxI)'!AJ65/'MIP(IxI)_TFEVP'!AJ65-1)*100,0)</f>
        <v>0</v>
      </c>
      <c r="AK65" s="247">
        <f>IFERROR(('Sim_MIP_Of_(IxI)'!AK65/'MIP(IxI)_TFEVP'!AK65-1)*100,0)</f>
        <v>-1.1102230246251565E-13</v>
      </c>
      <c r="AL65" s="247">
        <f>IFERROR(('Sim_MIP_Of_(IxI)'!AL65/'MIP(IxI)_TFEVP'!AL65-1)*100,0)</f>
        <v>-5.5511151231257827E-14</v>
      </c>
      <c r="AM65" s="247">
        <f>IFERROR(('Sim_MIP_Of_(IxI)'!AM65/'MIP(IxI)_TFEVP'!AM65-1)*100,0)</f>
        <v>-8.8817841970012523E-14</v>
      </c>
      <c r="AN65" s="247">
        <f>IFERROR(('Sim_MIP_Of_(IxI)'!AN65/'MIP(IxI)_TFEVP'!AN65-1)*100,0)</f>
        <v>-9.9920072216264089E-14</v>
      </c>
      <c r="AO65" s="247">
        <f>IFERROR(('Sim_MIP_Of_(IxI)'!AO65/'MIP(IxI)_TFEVP'!AO65-1)*100,0)</f>
        <v>0</v>
      </c>
      <c r="AP65" s="247">
        <f>IFERROR(('Sim_MIP_Of_(IxI)'!AP65/'MIP(IxI)_TFEVP'!AP65-1)*100,0)</f>
        <v>-3.3306690738754696E-13</v>
      </c>
      <c r="AQ65" s="247">
        <f>IFERROR(('Sim_MIP_Of_(IxI)'!AQ65/'MIP(IxI)_TFEVP'!AQ65-1)*100,0)</f>
        <v>-1.1102230246251565E-14</v>
      </c>
      <c r="AR65" s="247">
        <f>IFERROR(('Sim_MIP_Of_(IxI)'!AR65/'MIP(IxI)_TFEVP'!AR65-1)*100,0)</f>
        <v>2.2204460492503131E-14</v>
      </c>
      <c r="AS65" s="247">
        <f>IFERROR(('Sim_MIP_Of_(IxI)'!AS65/'MIP(IxI)_TFEVP'!AS65-1)*100,0)</f>
        <v>3.5527136788005009E-13</v>
      </c>
      <c r="AT65" s="247">
        <f>IFERROR(('Sim_MIP_Of_(IxI)'!AT65/'MIP(IxI)_TFEVP'!AT65-1)*100,0)</f>
        <v>-4.4408920985006262E-14</v>
      </c>
      <c r="AU65" s="247">
        <f>IFERROR(('Sim_MIP_Of_(IxI)'!AU65/'MIP(IxI)_TFEVP'!AU65-1)*100,0)</f>
        <v>-7.7715611723760958E-14</v>
      </c>
      <c r="AV65" s="247">
        <f>IFERROR(('Sim_MIP_Of_(IxI)'!AV65/'MIP(IxI)_TFEVP'!AV65-1)*100,0)</f>
        <v>3.3306690738754696E-13</v>
      </c>
      <c r="AW65" s="247">
        <f>IFERROR(('Sim_MIP_Of_(IxI)'!AW65/'MIP(IxI)_TFEVP'!AW65-1)*100,0)</f>
        <v>4.4408920985006262E-14</v>
      </c>
      <c r="AX65" s="247">
        <f>IFERROR(('Sim_MIP_Of_(IxI)'!AX65/'MIP(IxI)_TFEVP'!AX65-1)*100,0)</f>
        <v>6.6613381477509392E-14</v>
      </c>
      <c r="AY65" s="247">
        <f>IFERROR(('Sim_MIP_Of_(IxI)'!AY65/'MIP(IxI)_TFEVP'!AY65-1)*100,0)</f>
        <v>-5.1070259132757201E-13</v>
      </c>
      <c r="AZ65" s="247">
        <f>IFERROR(('Sim_MIP_Of_(IxI)'!AZ65/'MIP(IxI)_TFEVP'!AZ65-1)*100,0)</f>
        <v>-1.1102230246251565E-14</v>
      </c>
      <c r="BA65" s="247">
        <f>IFERROR(('Sim_MIP_Of_(IxI)'!BA65/'MIP(IxI)_TFEVP'!BA65-1)*100,0)</f>
        <v>1.5543122344752192E-13</v>
      </c>
      <c r="BB65" s="247">
        <f>IFERROR(('Sim_MIP_Of_(IxI)'!BB65/'MIP(IxI)_TFEVP'!BB65-1)*100,0)</f>
        <v>-9.9920072216264089E-14</v>
      </c>
      <c r="BC65" s="247">
        <f>IFERROR(('Sim_MIP_Of_(IxI)'!BC65/'MIP(IxI)_TFEVP'!BC65-1)*100,0)</f>
        <v>-1.9984014443252818E-13</v>
      </c>
      <c r="BD65" s="247">
        <f>IFERROR(('Sim_MIP_Of_(IxI)'!BD65/'MIP(IxI)_TFEVP'!BD65-1)*100,0)</f>
        <v>1.3322676295501878E-13</v>
      </c>
      <c r="BE65" s="247">
        <f>IFERROR(('Sim_MIP_Of_(IxI)'!BE65/'MIP(IxI)_TFEVP'!BE65-1)*100,0)</f>
        <v>-1.2212453270876722E-13</v>
      </c>
      <c r="BF65" s="247">
        <f>IFERROR(('Sim_MIP_Of_(IxI)'!BF65/'MIP(IxI)_TFEVP'!BF65-1)*100,0)</f>
        <v>-1.3322676295501878E-13</v>
      </c>
      <c r="BG65" s="247">
        <f>IFERROR(('Sim_MIP_Of_(IxI)'!BG65/'MIP(IxI)_TFEVP'!BG65-1)*100,0)</f>
        <v>-2.2204460492503131E-14</v>
      </c>
      <c r="BH65" s="247">
        <f>IFERROR(('Sim_MIP_Of_(IxI)'!BH65/'MIP(IxI)_TFEVP'!BH65-1)*100,0)</f>
        <v>-3.8857805861880479E-13</v>
      </c>
      <c r="BI65" s="247">
        <f>IFERROR(('Sim_MIP_Of_(IxI)'!BI65/'MIP(IxI)_TFEVP'!BI65-1)*100,0)</f>
        <v>3.1086244689504383E-13</v>
      </c>
      <c r="BJ65" s="247">
        <f>IFERROR(('Sim_MIP_Of_(IxI)'!BJ65/'MIP(IxI)_TFEVP'!BJ65-1)*100,0)</f>
        <v>-6.6613381477509392E-14</v>
      </c>
      <c r="BK65" s="247">
        <f>IFERROR(('Sim_MIP_Of_(IxI)'!BK65/'MIP(IxI)_TFEVP'!BK65-1)*100,0)</f>
        <v>-2.55351295663786E-13</v>
      </c>
      <c r="BL65" s="247">
        <f>IFERROR(('Sim_MIP_Of_(IxI)'!BL65/'MIP(IxI)_TFEVP'!BL65-1)*100,0)</f>
        <v>8.8817841970012523E-14</v>
      </c>
      <c r="BM65" s="247">
        <f>IFERROR(('Sim_MIP_Of_(IxI)'!BM65/'MIP(IxI)_TFEVP'!BM65-1)*100,0)</f>
        <v>-7.7715611723760958E-14</v>
      </c>
      <c r="BN65" s="247">
        <f>IFERROR(('Sim_MIP_Of_(IxI)'!BN65/'MIP(IxI)_TFEVP'!BN65-1)*100,0)</f>
        <v>-3.3306690738754696E-14</v>
      </c>
      <c r="BO65" s="247">
        <f>IFERROR(('Sim_MIP_Of_(IxI)'!BO65/'MIP(IxI)_TFEVP'!BO65-1)*100,0)</f>
        <v>-2.3314683517128287E-13</v>
      </c>
      <c r="BP65" s="247">
        <f>IFERROR(('Sim_MIP_Of_(IxI)'!BP65/'MIP(IxI)_TFEVP'!BP65-1)*100,0)</f>
        <v>-1.4432899320127035E-13</v>
      </c>
      <c r="BQ65" s="247">
        <f>IFERROR(('Sim_MIP_Of_(IxI)'!BQ65/'MIP(IxI)_TFEVP'!BQ65-1)*100,0)</f>
        <v>-1.2212453270876722E-13</v>
      </c>
      <c r="BR65" s="247">
        <f>IFERROR(('Sim_MIP_Of_(IxI)'!BR65/'MIP(IxI)_TFEVP'!BR65-1)*100,0)</f>
        <v>-3.4416913763379853E-13</v>
      </c>
      <c r="BS65" s="247">
        <f>IFERROR(('Sim_MIP_Of_(IxI)'!BS65/'MIP(IxI)_TFEVP'!BS65-1)*100,0)</f>
        <v>-6.6613381477509392E-14</v>
      </c>
      <c r="BT65" s="247">
        <f>IFERROR(('Sim_MIP_Of_(IxI)'!BT65/'MIP(IxI)_TFEVP'!BT65-1)*100,0)</f>
        <v>1.1102230246251565E-13</v>
      </c>
      <c r="BU65" s="247">
        <f>IFERROR(('Sim_MIP_Of_(IxI)'!BU65/'MIP(IxI)_TFEVP'!BU65-1)*100,0)</f>
        <v>2.886579864025407E-13</v>
      </c>
      <c r="BV65" s="247">
        <f>IFERROR(('Sim_MIP_Of_(IxI)'!BV65/'MIP(IxI)_TFEVP'!BV65-1)*100,0)</f>
        <v>6.6613381477509392E-14</v>
      </c>
      <c r="BW65" s="247">
        <f>IFERROR(('Sim_MIP_Of_(IxI)'!BW65/'MIP(IxI)_TFEVP'!BW65-1)*100,0)</f>
        <v>1.5543122344752192E-13</v>
      </c>
      <c r="BX65" s="247">
        <f>IFERROR(('Sim_MIP_Of_(IxI)'!BX65/'MIP(IxI)_TFEVP'!BX65-1)*100,0)</f>
        <v>-2.1094237467877974E-13</v>
      </c>
      <c r="BY65" s="247">
        <f>IFERROR(('Sim_MIP_Of_(IxI)'!BY65/'MIP(IxI)_TFEVP'!BY65-1)*100,0)</f>
        <v>-4.4408920985006262E-14</v>
      </c>
      <c r="BZ65" s="247">
        <f>IFERROR(('Sim_MIP_Of_(IxI)'!BZ65/'MIP(IxI)_TFEVP'!BZ65-1)*100,0)</f>
        <v>3.7747582837255322E-13</v>
      </c>
      <c r="CA65" s="265">
        <f>IFERROR(('Sim_MIP_Of_(IxI)'!CA65/'MIP(IxI)_TFEVP'!CA65-1)*100,0)</f>
        <v>0</v>
      </c>
      <c r="CB65" s="256">
        <f>IFERROR(('Sim_MIP_Of_(IxI)'!CB65/'MIP(IxI)_TFEVP'!CB65-1)*100,0)</f>
        <v>-2.6645352591003757E-13</v>
      </c>
      <c r="CC65" s="246">
        <f>IFERROR(('Sim_MIP_Of_(IxI)'!CC65/'MIP(IxI)_TFEVP'!CC65-1)*100,0)</f>
        <v>0</v>
      </c>
      <c r="CD65" s="247">
        <f>IFERROR(('Sim_MIP_Of_(IxI)'!CD65/'MIP(IxI)_TFEVP'!CD65-1)*100,0)</f>
        <v>0</v>
      </c>
      <c r="CE65" s="247">
        <f>IFERROR(('Sim_MIP_Of_(IxI)'!CE65/'MIP(IxI)_TFEVP'!CE65-1)*100,0)</f>
        <v>6.6613381477509392E-14</v>
      </c>
      <c r="CF65" s="247">
        <f>IFERROR(('Sim_MIP_Of_(IxI)'!CF65/'MIP(IxI)_TFEVP'!CF65-1)*100,0)</f>
        <v>-7.7715611723760958E-14</v>
      </c>
      <c r="CG65" s="247">
        <f>IFERROR(('Sim_MIP_Of_(IxI)'!CG65/'MIP(IxI)_TFEVP'!CG65-1)*100,0)</f>
        <v>-5.5511151231257827E-14</v>
      </c>
      <c r="CH65" s="248">
        <f>IFERROR(('Sim_MIP_Of_(IxI)'!CH65/'MIP(IxI)_TFEVP'!CH65-1)*100,0)</f>
        <v>6.6613381477509392E-14</v>
      </c>
      <c r="CI65" s="279">
        <f>IFERROR(('Sim_MIP_Of_(IxI)'!CI65/'MIP(IxI)_TFEVP'!CI65-1)*100,0)</f>
        <v>-9.9920072216264089E-14</v>
      </c>
    </row>
    <row r="66" spans="1:87" ht="19.5" x14ac:dyDescent="0.25">
      <c r="A66" s="30"/>
      <c r="B66" s="42" t="s">
        <v>57</v>
      </c>
      <c r="C66" s="43" t="s">
        <v>168</v>
      </c>
      <c r="D66" s="246">
        <f>IFERROR(('Sim_MIP_Of_(IxI)'!D66/'MIP(IxI)_TFEVP'!D66-1)*100,0)</f>
        <v>-1.3322676295501878E-13</v>
      </c>
      <c r="E66" s="247">
        <f>IFERROR(('Sim_MIP_Of_(IxI)'!E66/'MIP(IxI)_TFEVP'!E66-1)*100,0)</f>
        <v>-1.9984014443252818E-13</v>
      </c>
      <c r="F66" s="247">
        <f>IFERROR(('Sim_MIP_Of_(IxI)'!F66/'MIP(IxI)_TFEVP'!F66-1)*100,0)</f>
        <v>0</v>
      </c>
      <c r="G66" s="247">
        <f>IFERROR(('Sim_MIP_Of_(IxI)'!G66/'MIP(IxI)_TFEVP'!G66-1)*100,0)</f>
        <v>-2.1094237467877974E-13</v>
      </c>
      <c r="H66" s="247">
        <f>IFERROR(('Sim_MIP_Of_(IxI)'!H66/'MIP(IxI)_TFEVP'!H66-1)*100,0)</f>
        <v>-5.5511151231257827E-14</v>
      </c>
      <c r="I66" s="247">
        <f>IFERROR(('Sim_MIP_Of_(IxI)'!I66/'MIP(IxI)_TFEVP'!I66-1)*100,0)</f>
        <v>-1.3322676295501878E-13</v>
      </c>
      <c r="J66" s="247">
        <f>IFERROR(('Sim_MIP_Of_(IxI)'!J66/'MIP(IxI)_TFEVP'!J66-1)*100,0)</f>
        <v>6.6613381477509392E-14</v>
      </c>
      <c r="K66" s="247">
        <f>IFERROR(('Sim_MIP_Of_(IxI)'!K66/'MIP(IxI)_TFEVP'!K66-1)*100,0)</f>
        <v>-1.3322676295501878E-13</v>
      </c>
      <c r="L66" s="247">
        <f>IFERROR(('Sim_MIP_Of_(IxI)'!L66/'MIP(IxI)_TFEVP'!L66-1)*100,0)</f>
        <v>5.3290705182007514E-13</v>
      </c>
      <c r="M66" s="247">
        <f>IFERROR(('Sim_MIP_Of_(IxI)'!M66/'MIP(IxI)_TFEVP'!M66-1)*100,0)</f>
        <v>-1.3322676295501878E-13</v>
      </c>
      <c r="N66" s="247">
        <f>IFERROR(('Sim_MIP_Of_(IxI)'!N66/'MIP(IxI)_TFEVP'!N66-1)*100,0)</f>
        <v>-2.7755575615628914E-13</v>
      </c>
      <c r="O66" s="247">
        <f>IFERROR(('Sim_MIP_Of_(IxI)'!O66/'MIP(IxI)_TFEVP'!O66-1)*100,0)</f>
        <v>-4.3298697960381105E-13</v>
      </c>
      <c r="P66" s="247">
        <f>IFERROR(('Sim_MIP_Of_(IxI)'!P66/'MIP(IxI)_TFEVP'!P66-1)*100,0)</f>
        <v>-1.3322676295501878E-13</v>
      </c>
      <c r="Q66" s="247">
        <f>IFERROR(('Sim_MIP_Of_(IxI)'!Q66/'MIP(IxI)_TFEVP'!Q66-1)*100,0)</f>
        <v>-9.9920072216264089E-14</v>
      </c>
      <c r="R66" s="247">
        <f>IFERROR(('Sim_MIP_Of_(IxI)'!R66/'MIP(IxI)_TFEVP'!R66-1)*100,0)</f>
        <v>3.3306690738754696E-13</v>
      </c>
      <c r="S66" s="247">
        <f>IFERROR(('Sim_MIP_Of_(IxI)'!S66/'MIP(IxI)_TFEVP'!S66-1)*100,0)</f>
        <v>-3.1086244689504383E-13</v>
      </c>
      <c r="T66" s="247">
        <f>IFERROR(('Sim_MIP_Of_(IxI)'!T66/'MIP(IxI)_TFEVP'!T66-1)*100,0)</f>
        <v>-1.3322676295501878E-13</v>
      </c>
      <c r="U66" s="247">
        <f>IFERROR(('Sim_MIP_Of_(IxI)'!U66/'MIP(IxI)_TFEVP'!U66-1)*100,0)</f>
        <v>-1.4432899320127035E-13</v>
      </c>
      <c r="V66" s="247">
        <f>IFERROR(('Sim_MIP_Of_(IxI)'!V66/'MIP(IxI)_TFEVP'!V66-1)*100,0)</f>
        <v>-2.7755575615628914E-13</v>
      </c>
      <c r="W66" s="247">
        <f>IFERROR(('Sim_MIP_Of_(IxI)'!W66/'MIP(IxI)_TFEVP'!W66-1)*100,0)</f>
        <v>-1.2212453270876722E-13</v>
      </c>
      <c r="X66" s="247">
        <f>IFERROR(('Sim_MIP_Of_(IxI)'!X66/'MIP(IxI)_TFEVP'!X66-1)*100,0)</f>
        <v>-5.5511151231257827E-14</v>
      </c>
      <c r="Y66" s="247">
        <f>IFERROR(('Sim_MIP_Of_(IxI)'!Y66/'MIP(IxI)_TFEVP'!Y66-1)*100,0)</f>
        <v>-6.9944050551384862E-13</v>
      </c>
      <c r="Z66" s="247">
        <f>IFERROR(('Sim_MIP_Of_(IxI)'!Z66/'MIP(IxI)_TFEVP'!Z66-1)*100,0)</f>
        <v>-5.773159728050814E-13</v>
      </c>
      <c r="AA66" s="247">
        <f>IFERROR(('Sim_MIP_Of_(IxI)'!AA66/'MIP(IxI)_TFEVP'!AA66-1)*100,0)</f>
        <v>1.5543122344752192E-13</v>
      </c>
      <c r="AB66" s="247">
        <f>IFERROR(('Sim_MIP_Of_(IxI)'!AB66/'MIP(IxI)_TFEVP'!AB66-1)*100,0)</f>
        <v>-1.7763568394002505E-13</v>
      </c>
      <c r="AC66" s="247">
        <f>IFERROR(('Sim_MIP_Of_(IxI)'!AC66/'MIP(IxI)_TFEVP'!AC66-1)*100,0)</f>
        <v>-1.7763568394002505E-13</v>
      </c>
      <c r="AD66" s="247">
        <f>IFERROR(('Sim_MIP_Of_(IxI)'!AD66/'MIP(IxI)_TFEVP'!AD66-1)*100,0)</f>
        <v>-1.2212453270876722E-13</v>
      </c>
      <c r="AE66" s="247">
        <f>IFERROR(('Sim_MIP_Of_(IxI)'!AE66/'MIP(IxI)_TFEVP'!AE66-1)*100,0)</f>
        <v>-1.7763568394002505E-13</v>
      </c>
      <c r="AF66" s="247">
        <f>IFERROR(('Sim_MIP_Of_(IxI)'!AF66/'MIP(IxI)_TFEVP'!AF66-1)*100,0)</f>
        <v>-1.1102230246251565E-13</v>
      </c>
      <c r="AG66" s="247">
        <f>IFERROR(('Sim_MIP_Of_(IxI)'!AG66/'MIP(IxI)_TFEVP'!AG66-1)*100,0)</f>
        <v>-1.4432899320127035E-13</v>
      </c>
      <c r="AH66" s="247">
        <f>IFERROR(('Sim_MIP_Of_(IxI)'!AH66/'MIP(IxI)_TFEVP'!AH66-1)*100,0)</f>
        <v>-7.6605388699135801E-13</v>
      </c>
      <c r="AI66" s="247">
        <f>IFERROR(('Sim_MIP_Of_(IxI)'!AI66/'MIP(IxI)_TFEVP'!AI66-1)*100,0)</f>
        <v>-1.4432899320127035E-13</v>
      </c>
      <c r="AJ66" s="247">
        <f>IFERROR(('Sim_MIP_Of_(IxI)'!AJ66/'MIP(IxI)_TFEVP'!AJ66-1)*100,0)</f>
        <v>0</v>
      </c>
      <c r="AK66" s="247">
        <f>IFERROR(('Sim_MIP_Of_(IxI)'!AK66/'MIP(IxI)_TFEVP'!AK66-1)*100,0)</f>
        <v>-2.2204460492503131E-14</v>
      </c>
      <c r="AL66" s="247">
        <f>IFERROR(('Sim_MIP_Of_(IxI)'!AL66/'MIP(IxI)_TFEVP'!AL66-1)*100,0)</f>
        <v>2.4424906541753444E-13</v>
      </c>
      <c r="AM66" s="247">
        <f>IFERROR(('Sim_MIP_Of_(IxI)'!AM66/'MIP(IxI)_TFEVP'!AM66-1)*100,0)</f>
        <v>-2.1094237467877974E-13</v>
      </c>
      <c r="AN66" s="247">
        <f>IFERROR(('Sim_MIP_Of_(IxI)'!AN66/'MIP(IxI)_TFEVP'!AN66-1)*100,0)</f>
        <v>-3.219646771412954E-13</v>
      </c>
      <c r="AO66" s="247">
        <f>IFERROR(('Sim_MIP_Of_(IxI)'!AO66/'MIP(IxI)_TFEVP'!AO66-1)*100,0)</f>
        <v>-1.1102230246251565E-13</v>
      </c>
      <c r="AP66" s="247">
        <f>IFERROR(('Sim_MIP_Of_(IxI)'!AP66/'MIP(IxI)_TFEVP'!AP66-1)*100,0)</f>
        <v>-1.9984014443252818E-13</v>
      </c>
      <c r="AQ66" s="247">
        <f>IFERROR(('Sim_MIP_Of_(IxI)'!AQ66/'MIP(IxI)_TFEVP'!AQ66-1)*100,0)</f>
        <v>8.8817841970012523E-14</v>
      </c>
      <c r="AR66" s="247">
        <f>IFERROR(('Sim_MIP_Of_(IxI)'!AR66/'MIP(IxI)_TFEVP'!AR66-1)*100,0)</f>
        <v>-4.1078251911130792E-13</v>
      </c>
      <c r="AS66" s="247">
        <f>IFERROR(('Sim_MIP_Of_(IxI)'!AS66/'MIP(IxI)_TFEVP'!AS66-1)*100,0)</f>
        <v>0</v>
      </c>
      <c r="AT66" s="247">
        <f>IFERROR(('Sim_MIP_Of_(IxI)'!AT66/'MIP(IxI)_TFEVP'!AT66-1)*100,0)</f>
        <v>-1.8873791418627661E-13</v>
      </c>
      <c r="AU66" s="247">
        <f>IFERROR(('Sim_MIP_Of_(IxI)'!AU66/'MIP(IxI)_TFEVP'!AU66-1)*100,0)</f>
        <v>-2.7755575615628914E-13</v>
      </c>
      <c r="AV66" s="247">
        <f>IFERROR(('Sim_MIP_Of_(IxI)'!AV66/'MIP(IxI)_TFEVP'!AV66-1)*100,0)</f>
        <v>6.6613381477509392E-14</v>
      </c>
      <c r="AW66" s="247">
        <f>IFERROR(('Sim_MIP_Of_(IxI)'!AW66/'MIP(IxI)_TFEVP'!AW66-1)*100,0)</f>
        <v>0</v>
      </c>
      <c r="AX66" s="247">
        <f>IFERROR(('Sim_MIP_Of_(IxI)'!AX66/'MIP(IxI)_TFEVP'!AX66-1)*100,0)</f>
        <v>-4.4408920985006262E-13</v>
      </c>
      <c r="AY66" s="247">
        <f>IFERROR(('Sim_MIP_Of_(IxI)'!AY66/'MIP(IxI)_TFEVP'!AY66-1)*100,0)</f>
        <v>-3.4416913763379853E-13</v>
      </c>
      <c r="AZ66" s="247">
        <f>IFERROR(('Sim_MIP_Of_(IxI)'!AZ66/'MIP(IxI)_TFEVP'!AZ66-1)*100,0)</f>
        <v>-2.2204460492503131E-14</v>
      </c>
      <c r="BA66" s="247">
        <f>IFERROR(('Sim_MIP_Of_(IxI)'!BA66/'MIP(IxI)_TFEVP'!BA66-1)*100,0)</f>
        <v>2.2204460492503131E-14</v>
      </c>
      <c r="BB66" s="247">
        <f>IFERROR(('Sim_MIP_Of_(IxI)'!BB66/'MIP(IxI)_TFEVP'!BB66-1)*100,0)</f>
        <v>-1.5543122344752192E-13</v>
      </c>
      <c r="BC66" s="247">
        <f>IFERROR(('Sim_MIP_Of_(IxI)'!BC66/'MIP(IxI)_TFEVP'!BC66-1)*100,0)</f>
        <v>1.5543122344752192E-13</v>
      </c>
      <c r="BD66" s="247">
        <f>IFERROR(('Sim_MIP_Of_(IxI)'!BD66/'MIP(IxI)_TFEVP'!BD66-1)*100,0)</f>
        <v>4.4408920985006262E-14</v>
      </c>
      <c r="BE66" s="247">
        <f>IFERROR(('Sim_MIP_Of_(IxI)'!BE66/'MIP(IxI)_TFEVP'!BE66-1)*100,0)</f>
        <v>-1.6653345369377348E-13</v>
      </c>
      <c r="BF66" s="247">
        <f>IFERROR(('Sim_MIP_Of_(IxI)'!BF66/'MIP(IxI)_TFEVP'!BF66-1)*100,0)</f>
        <v>-1.4432899320127035E-13</v>
      </c>
      <c r="BG66" s="247">
        <f>IFERROR(('Sim_MIP_Of_(IxI)'!BG66/'MIP(IxI)_TFEVP'!BG66-1)*100,0)</f>
        <v>2.2204460492503131E-14</v>
      </c>
      <c r="BH66" s="247">
        <f>IFERROR(('Sim_MIP_Of_(IxI)'!BH66/'MIP(IxI)_TFEVP'!BH66-1)*100,0)</f>
        <v>3.9968028886505635E-13</v>
      </c>
      <c r="BI66" s="247">
        <f>IFERROR(('Sim_MIP_Of_(IxI)'!BI66/'MIP(IxI)_TFEVP'!BI66-1)*100,0)</f>
        <v>-2.3314683517128287E-13</v>
      </c>
      <c r="BJ66" s="247">
        <f>IFERROR(('Sim_MIP_Of_(IxI)'!BJ66/'MIP(IxI)_TFEVP'!BJ66-1)*100,0)</f>
        <v>-2.2204460492503131E-13</v>
      </c>
      <c r="BK66" s="247">
        <f>IFERROR(('Sim_MIP_Of_(IxI)'!BK66/'MIP(IxI)_TFEVP'!BK66-1)*100,0)</f>
        <v>-1.1102230246251565E-13</v>
      </c>
      <c r="BL66" s="247">
        <f>IFERROR(('Sim_MIP_Of_(IxI)'!BL66/'MIP(IxI)_TFEVP'!BL66-1)*100,0)</f>
        <v>-3.3306690738754696E-13</v>
      </c>
      <c r="BM66" s="247">
        <f>IFERROR(('Sim_MIP_Of_(IxI)'!BM66/'MIP(IxI)_TFEVP'!BM66-1)*100,0)</f>
        <v>-1.5543122344752192E-13</v>
      </c>
      <c r="BN66" s="247">
        <f>IFERROR(('Sim_MIP_Of_(IxI)'!BN66/'MIP(IxI)_TFEVP'!BN66-1)*100,0)</f>
        <v>-9.9920072216264089E-14</v>
      </c>
      <c r="BO66" s="247">
        <f>IFERROR(('Sim_MIP_Of_(IxI)'!BO66/'MIP(IxI)_TFEVP'!BO66-1)*100,0)</f>
        <v>2.886579864025407E-13</v>
      </c>
      <c r="BP66" s="247">
        <f>IFERROR(('Sim_MIP_Of_(IxI)'!BP66/'MIP(IxI)_TFEVP'!BP66-1)*100,0)</f>
        <v>4.4408920985006262E-14</v>
      </c>
      <c r="BQ66" s="247">
        <f>IFERROR(('Sim_MIP_Of_(IxI)'!BQ66/'MIP(IxI)_TFEVP'!BQ66-1)*100,0)</f>
        <v>-1.5543122344752192E-13</v>
      </c>
      <c r="BR66" s="247">
        <f>IFERROR(('Sim_MIP_Of_(IxI)'!BR66/'MIP(IxI)_TFEVP'!BR66-1)*100,0)</f>
        <v>4.4408920985006262E-14</v>
      </c>
      <c r="BS66" s="247">
        <f>IFERROR(('Sim_MIP_Of_(IxI)'!BS66/'MIP(IxI)_TFEVP'!BS66-1)*100,0)</f>
        <v>-3.1086244689504383E-13</v>
      </c>
      <c r="BT66" s="247">
        <f>IFERROR(('Sim_MIP_Of_(IxI)'!BT66/'MIP(IxI)_TFEVP'!BT66-1)*100,0)</f>
        <v>-5.2180482157382357E-13</v>
      </c>
      <c r="BU66" s="247">
        <f>IFERROR(('Sim_MIP_Of_(IxI)'!BU66/'MIP(IxI)_TFEVP'!BU66-1)*100,0)</f>
        <v>-1.5543122344752192E-13</v>
      </c>
      <c r="BV66" s="247">
        <f>IFERROR(('Sim_MIP_Of_(IxI)'!BV66/'MIP(IxI)_TFEVP'!BV66-1)*100,0)</f>
        <v>1.7763568394002505E-13</v>
      </c>
      <c r="BW66" s="247">
        <f>IFERROR(('Sim_MIP_Of_(IxI)'!BW66/'MIP(IxI)_TFEVP'!BW66-1)*100,0)</f>
        <v>-1.5543122344752192E-13</v>
      </c>
      <c r="BX66" s="247">
        <f>IFERROR(('Sim_MIP_Of_(IxI)'!BX66/'MIP(IxI)_TFEVP'!BX66-1)*100,0)</f>
        <v>8.8817841970012523E-14</v>
      </c>
      <c r="BY66" s="247">
        <f>IFERROR(('Sim_MIP_Of_(IxI)'!BY66/'MIP(IxI)_TFEVP'!BY66-1)*100,0)</f>
        <v>-3.1086244689504383E-13</v>
      </c>
      <c r="BZ66" s="247">
        <f>IFERROR(('Sim_MIP_Of_(IxI)'!BZ66/'MIP(IxI)_TFEVP'!BZ66-1)*100,0)</f>
        <v>-1.9984014443252818E-13</v>
      </c>
      <c r="CA66" s="265">
        <f>IFERROR(('Sim_MIP_Of_(IxI)'!CA66/'MIP(IxI)_TFEVP'!CA66-1)*100,0)</f>
        <v>0</v>
      </c>
      <c r="CB66" s="256">
        <f>IFERROR(('Sim_MIP_Of_(IxI)'!CB66/'MIP(IxI)_TFEVP'!CB66-1)*100,0)</f>
        <v>-2.55351295663786E-13</v>
      </c>
      <c r="CC66" s="246">
        <f>IFERROR(('Sim_MIP_Of_(IxI)'!CC66/'MIP(IxI)_TFEVP'!CC66-1)*100,0)</f>
        <v>1.9984014443252818E-13</v>
      </c>
      <c r="CD66" s="247">
        <f>IFERROR(('Sim_MIP_Of_(IxI)'!CD66/'MIP(IxI)_TFEVP'!CD66-1)*100,0)</f>
        <v>0</v>
      </c>
      <c r="CE66" s="247">
        <f>IFERROR(('Sim_MIP_Of_(IxI)'!CE66/'MIP(IxI)_TFEVP'!CE66-1)*100,0)</f>
        <v>0</v>
      </c>
      <c r="CF66" s="247">
        <f>IFERROR(('Sim_MIP_Of_(IxI)'!CF66/'MIP(IxI)_TFEVP'!CF66-1)*100,0)</f>
        <v>-1.4432899320127035E-13</v>
      </c>
      <c r="CG66" s="247">
        <f>IFERROR(('Sim_MIP_Of_(IxI)'!CG66/'MIP(IxI)_TFEVP'!CG66-1)*100,0)</f>
        <v>3.1086244689504383E-13</v>
      </c>
      <c r="CH66" s="248">
        <f>IFERROR(('Sim_MIP_Of_(IxI)'!CH66/'MIP(IxI)_TFEVP'!CH66-1)*100,0)</f>
        <v>-3.5527136788005009E-13</v>
      </c>
      <c r="CI66" s="279">
        <f>IFERROR(('Sim_MIP_Of_(IxI)'!CI66/'MIP(IxI)_TFEVP'!CI66-1)*100,0)</f>
        <v>-1.2212453270876722E-13</v>
      </c>
    </row>
    <row r="67" spans="1:87" ht="19.5" x14ac:dyDescent="0.25">
      <c r="A67" s="30"/>
      <c r="B67" s="42" t="s">
        <v>58</v>
      </c>
      <c r="C67" s="43" t="s">
        <v>169</v>
      </c>
      <c r="D67" s="246">
        <f>IFERROR(('Sim_MIP_Of_(IxI)'!D67/'MIP(IxI)_TFEVP'!D67-1)*100,0)</f>
        <v>4.4408920985006262E-13</v>
      </c>
      <c r="E67" s="247">
        <f>IFERROR(('Sim_MIP_Of_(IxI)'!E67/'MIP(IxI)_TFEVP'!E67-1)*100,0)</f>
        <v>4.4408920985006262E-14</v>
      </c>
      <c r="F67" s="247">
        <f>IFERROR(('Sim_MIP_Of_(IxI)'!F67/'MIP(IxI)_TFEVP'!F67-1)*100,0)</f>
        <v>1.7763568394002505E-13</v>
      </c>
      <c r="G67" s="247">
        <f>IFERROR(('Sim_MIP_Of_(IxI)'!G67/'MIP(IxI)_TFEVP'!G67-1)*100,0)</f>
        <v>3.3306690738754696E-13</v>
      </c>
      <c r="H67" s="247">
        <f>IFERROR(('Sim_MIP_Of_(IxI)'!H67/'MIP(IxI)_TFEVP'!H67-1)*100,0)</f>
        <v>2.886579864025407E-13</v>
      </c>
      <c r="I67" s="247">
        <f>IFERROR(('Sim_MIP_Of_(IxI)'!I67/'MIP(IxI)_TFEVP'!I67-1)*100,0)</f>
        <v>-6.6613381477509392E-14</v>
      </c>
      <c r="J67" s="247">
        <f>IFERROR(('Sim_MIP_Of_(IxI)'!J67/'MIP(IxI)_TFEVP'!J67-1)*100,0)</f>
        <v>2.2204460492503131E-13</v>
      </c>
      <c r="K67" s="247">
        <f>IFERROR(('Sim_MIP_Of_(IxI)'!K67/'MIP(IxI)_TFEVP'!K67-1)*100,0)</f>
        <v>4.4408920985006262E-13</v>
      </c>
      <c r="L67" s="247">
        <f>IFERROR(('Sim_MIP_Of_(IxI)'!L67/'MIP(IxI)_TFEVP'!L67-1)*100,0)</f>
        <v>1.1102230246251565E-13</v>
      </c>
      <c r="M67" s="247">
        <f>IFERROR(('Sim_MIP_Of_(IxI)'!M67/'MIP(IxI)_TFEVP'!M67-1)*100,0)</f>
        <v>1.3322676295501878E-13</v>
      </c>
      <c r="N67" s="247">
        <f>IFERROR(('Sim_MIP_Of_(IxI)'!N67/'MIP(IxI)_TFEVP'!N67-1)*100,0)</f>
        <v>1.1102230246251565E-13</v>
      </c>
      <c r="O67" s="247">
        <f>IFERROR(('Sim_MIP_Of_(IxI)'!O67/'MIP(IxI)_TFEVP'!O67-1)*100,0)</f>
        <v>1.3322676295501878E-13</v>
      </c>
      <c r="P67" s="247">
        <f>IFERROR(('Sim_MIP_Of_(IxI)'!P67/'MIP(IxI)_TFEVP'!P67-1)*100,0)</f>
        <v>4.6629367034256575E-13</v>
      </c>
      <c r="Q67" s="247">
        <f>IFERROR(('Sim_MIP_Of_(IxI)'!Q67/'MIP(IxI)_TFEVP'!Q67-1)*100,0)</f>
        <v>2.2204460492503131E-13</v>
      </c>
      <c r="R67" s="247">
        <f>IFERROR(('Sim_MIP_Of_(IxI)'!R67/'MIP(IxI)_TFEVP'!R67-1)*100,0)</f>
        <v>3.3306690738754696E-13</v>
      </c>
      <c r="S67" s="247">
        <f>IFERROR(('Sim_MIP_Of_(IxI)'!S67/'MIP(IxI)_TFEVP'!S67-1)*100,0)</f>
        <v>2.4424906541753444E-13</v>
      </c>
      <c r="T67" s="247">
        <f>IFERROR(('Sim_MIP_Of_(IxI)'!T67/'MIP(IxI)_TFEVP'!T67-1)*100,0)</f>
        <v>1.1102230246251565E-13</v>
      </c>
      <c r="U67" s="247">
        <f>IFERROR(('Sim_MIP_Of_(IxI)'!U67/'MIP(IxI)_TFEVP'!U67-1)*100,0)</f>
        <v>2.886579864025407E-13</v>
      </c>
      <c r="V67" s="247">
        <f>IFERROR(('Sim_MIP_Of_(IxI)'!V67/'MIP(IxI)_TFEVP'!V67-1)*100,0)</f>
        <v>4.8849813083506888E-13</v>
      </c>
      <c r="W67" s="247">
        <f>IFERROR(('Sim_MIP_Of_(IxI)'!W67/'MIP(IxI)_TFEVP'!W67-1)*100,0)</f>
        <v>2.2204460492503131E-14</v>
      </c>
      <c r="X67" s="247">
        <f>IFERROR(('Sim_MIP_Of_(IxI)'!X67/'MIP(IxI)_TFEVP'!X67-1)*100,0)</f>
        <v>2.6645352591003757E-13</v>
      </c>
      <c r="Y67" s="247">
        <f>IFERROR(('Sim_MIP_Of_(IxI)'!Y67/'MIP(IxI)_TFEVP'!Y67-1)*100,0)</f>
        <v>1.5543122344752192E-13</v>
      </c>
      <c r="Z67" s="247">
        <f>IFERROR(('Sim_MIP_Of_(IxI)'!Z67/'MIP(IxI)_TFEVP'!Z67-1)*100,0)</f>
        <v>2.2204460492503131E-14</v>
      </c>
      <c r="AA67" s="247">
        <f>IFERROR(('Sim_MIP_Of_(IxI)'!AA67/'MIP(IxI)_TFEVP'!AA67-1)*100,0)</f>
        <v>5.3290705182007514E-13</v>
      </c>
      <c r="AB67" s="247">
        <f>IFERROR(('Sim_MIP_Of_(IxI)'!AB67/'MIP(IxI)_TFEVP'!AB67-1)*100,0)</f>
        <v>1.9984014443252818E-13</v>
      </c>
      <c r="AC67" s="247">
        <f>IFERROR(('Sim_MIP_Of_(IxI)'!AC67/'MIP(IxI)_TFEVP'!AC67-1)*100,0)</f>
        <v>-9.9920072216264089E-14</v>
      </c>
      <c r="AD67" s="247">
        <f>IFERROR(('Sim_MIP_Of_(IxI)'!AD67/'MIP(IxI)_TFEVP'!AD67-1)*100,0)</f>
        <v>3.5527136788005009E-13</v>
      </c>
      <c r="AE67" s="247">
        <f>IFERROR(('Sim_MIP_Of_(IxI)'!AE67/'MIP(IxI)_TFEVP'!AE67-1)*100,0)</f>
        <v>1.7763568394002505E-13</v>
      </c>
      <c r="AF67" s="247">
        <f>IFERROR(('Sim_MIP_Of_(IxI)'!AF67/'MIP(IxI)_TFEVP'!AF67-1)*100,0)</f>
        <v>2.2204460492503131E-13</v>
      </c>
      <c r="AG67" s="247">
        <f>IFERROR(('Sim_MIP_Of_(IxI)'!AG67/'MIP(IxI)_TFEVP'!AG67-1)*100,0)</f>
        <v>2.6645352591003757E-13</v>
      </c>
      <c r="AH67" s="247">
        <f>IFERROR(('Sim_MIP_Of_(IxI)'!AH67/'MIP(IxI)_TFEVP'!AH67-1)*100,0)</f>
        <v>2.6645352591003757E-13</v>
      </c>
      <c r="AI67" s="247">
        <f>IFERROR(('Sim_MIP_Of_(IxI)'!AI67/'MIP(IxI)_TFEVP'!AI67-1)*100,0)</f>
        <v>5.1070259132757201E-13</v>
      </c>
      <c r="AJ67" s="247">
        <f>IFERROR(('Sim_MIP_Of_(IxI)'!AJ67/'MIP(IxI)_TFEVP'!AJ67-1)*100,0)</f>
        <v>0</v>
      </c>
      <c r="AK67" s="247">
        <f>IFERROR(('Sim_MIP_Of_(IxI)'!AK67/'MIP(IxI)_TFEVP'!AK67-1)*100,0)</f>
        <v>5.5511151231257827E-13</v>
      </c>
      <c r="AL67" s="247">
        <f>IFERROR(('Sim_MIP_Of_(IxI)'!AL67/'MIP(IxI)_TFEVP'!AL67-1)*100,0)</f>
        <v>8.8817841970012523E-14</v>
      </c>
      <c r="AM67" s="247">
        <f>IFERROR(('Sim_MIP_Of_(IxI)'!AM67/'MIP(IxI)_TFEVP'!AM67-1)*100,0)</f>
        <v>8.8817841970012523E-14</v>
      </c>
      <c r="AN67" s="247">
        <f>IFERROR(('Sim_MIP_Of_(IxI)'!AN67/'MIP(IxI)_TFEVP'!AN67-1)*100,0)</f>
        <v>2.6645352591003757E-13</v>
      </c>
      <c r="AO67" s="247">
        <f>IFERROR(('Sim_MIP_Of_(IxI)'!AO67/'MIP(IxI)_TFEVP'!AO67-1)*100,0)</f>
        <v>-7.7715611723760958E-14</v>
      </c>
      <c r="AP67" s="247">
        <f>IFERROR(('Sim_MIP_Of_(IxI)'!AP67/'MIP(IxI)_TFEVP'!AP67-1)*100,0)</f>
        <v>4.4408920985006262E-14</v>
      </c>
      <c r="AQ67" s="247">
        <f>IFERROR(('Sim_MIP_Of_(IxI)'!AQ67/'MIP(IxI)_TFEVP'!AQ67-1)*100,0)</f>
        <v>6.6613381477509392E-14</v>
      </c>
      <c r="AR67" s="247">
        <f>IFERROR(('Sim_MIP_Of_(IxI)'!AR67/'MIP(IxI)_TFEVP'!AR67-1)*100,0)</f>
        <v>2.2204460492503131E-13</v>
      </c>
      <c r="AS67" s="247">
        <f>IFERROR(('Sim_MIP_Of_(IxI)'!AS67/'MIP(IxI)_TFEVP'!AS67-1)*100,0)</f>
        <v>4.6629367034256575E-13</v>
      </c>
      <c r="AT67" s="247">
        <f>IFERROR(('Sim_MIP_Of_(IxI)'!AT67/'MIP(IxI)_TFEVP'!AT67-1)*100,0)</f>
        <v>3.1086244689504383E-13</v>
      </c>
      <c r="AU67" s="247">
        <f>IFERROR(('Sim_MIP_Of_(IxI)'!AU67/'MIP(IxI)_TFEVP'!AU67-1)*100,0)</f>
        <v>2.6645352591003757E-13</v>
      </c>
      <c r="AV67" s="247">
        <f>IFERROR(('Sim_MIP_Of_(IxI)'!AV67/'MIP(IxI)_TFEVP'!AV67-1)*100,0)</f>
        <v>4.8849813083506888E-13</v>
      </c>
      <c r="AW67" s="247">
        <f>IFERROR(('Sim_MIP_Of_(IxI)'!AW67/'MIP(IxI)_TFEVP'!AW67-1)*100,0)</f>
        <v>1.9984014443252818E-13</v>
      </c>
      <c r="AX67" s="247">
        <f>IFERROR(('Sim_MIP_Of_(IxI)'!AX67/'MIP(IxI)_TFEVP'!AX67-1)*100,0)</f>
        <v>2.2204460492503131E-14</v>
      </c>
      <c r="AY67" s="247">
        <f>IFERROR(('Sim_MIP_Of_(IxI)'!AY67/'MIP(IxI)_TFEVP'!AY67-1)*100,0)</f>
        <v>1.7763568394002505E-13</v>
      </c>
      <c r="AZ67" s="247">
        <f>IFERROR(('Sim_MIP_Of_(IxI)'!AZ67/'MIP(IxI)_TFEVP'!AZ67-1)*100,0)</f>
        <v>8.8817841970012523E-14</v>
      </c>
      <c r="BA67" s="247">
        <f>IFERROR(('Sim_MIP_Of_(IxI)'!BA67/'MIP(IxI)_TFEVP'!BA67-1)*100,0)</f>
        <v>1.9984014443252818E-13</v>
      </c>
      <c r="BB67" s="247">
        <f>IFERROR(('Sim_MIP_Of_(IxI)'!BB67/'MIP(IxI)_TFEVP'!BB67-1)*100,0)</f>
        <v>5.3290705182007514E-13</v>
      </c>
      <c r="BC67" s="247">
        <f>IFERROR(('Sim_MIP_Of_(IxI)'!BC67/'MIP(IxI)_TFEVP'!BC67-1)*100,0)</f>
        <v>2.4424906541753444E-13</v>
      </c>
      <c r="BD67" s="247">
        <f>IFERROR(('Sim_MIP_Of_(IxI)'!BD67/'MIP(IxI)_TFEVP'!BD67-1)*100,0)</f>
        <v>3.1086244689504383E-13</v>
      </c>
      <c r="BE67" s="247">
        <f>IFERROR(('Sim_MIP_Of_(IxI)'!BE67/'MIP(IxI)_TFEVP'!BE67-1)*100,0)</f>
        <v>1.5543122344752192E-13</v>
      </c>
      <c r="BF67" s="247">
        <f>IFERROR(('Sim_MIP_Of_(IxI)'!BF67/'MIP(IxI)_TFEVP'!BF67-1)*100,0)</f>
        <v>3.7747582837255322E-13</v>
      </c>
      <c r="BG67" s="247">
        <f>IFERROR(('Sim_MIP_Of_(IxI)'!BG67/'MIP(IxI)_TFEVP'!BG67-1)*100,0)</f>
        <v>4.8849813083506888E-13</v>
      </c>
      <c r="BH67" s="247">
        <f>IFERROR(('Sim_MIP_Of_(IxI)'!BH67/'MIP(IxI)_TFEVP'!BH67-1)*100,0)</f>
        <v>8.8817841970012523E-14</v>
      </c>
      <c r="BI67" s="247">
        <f>IFERROR(('Sim_MIP_Of_(IxI)'!BI67/'MIP(IxI)_TFEVP'!BI67-1)*100,0)</f>
        <v>1.1102230246251565E-13</v>
      </c>
      <c r="BJ67" s="247">
        <f>IFERROR(('Sim_MIP_Of_(IxI)'!BJ67/'MIP(IxI)_TFEVP'!BJ67-1)*100,0)</f>
        <v>6.6613381477509392E-14</v>
      </c>
      <c r="BK67" s="247">
        <f>IFERROR(('Sim_MIP_Of_(IxI)'!BK67/'MIP(IxI)_TFEVP'!BK67-1)*100,0)</f>
        <v>6.6613381477509392E-14</v>
      </c>
      <c r="BL67" s="247">
        <f>IFERROR(('Sim_MIP_Of_(IxI)'!BL67/'MIP(IxI)_TFEVP'!BL67-1)*100,0)</f>
        <v>2.4424906541753444E-13</v>
      </c>
      <c r="BM67" s="247">
        <f>IFERROR(('Sim_MIP_Of_(IxI)'!BM67/'MIP(IxI)_TFEVP'!BM67-1)*100,0)</f>
        <v>1.7763568394002505E-13</v>
      </c>
      <c r="BN67" s="247">
        <f>IFERROR(('Sim_MIP_Of_(IxI)'!BN67/'MIP(IxI)_TFEVP'!BN67-1)*100,0)</f>
        <v>4.4408920985006262E-13</v>
      </c>
      <c r="BO67" s="247">
        <f>IFERROR(('Sim_MIP_Of_(IxI)'!BO67/'MIP(IxI)_TFEVP'!BO67-1)*100,0)</f>
        <v>2.2204460492503131E-14</v>
      </c>
      <c r="BP67" s="247">
        <f>IFERROR(('Sim_MIP_Of_(IxI)'!BP67/'MIP(IxI)_TFEVP'!BP67-1)*100,0)</f>
        <v>2.886579864025407E-13</v>
      </c>
      <c r="BQ67" s="247">
        <f>IFERROR(('Sim_MIP_Of_(IxI)'!BQ67/'MIP(IxI)_TFEVP'!BQ67-1)*100,0)</f>
        <v>1.9984014443252818E-13</v>
      </c>
      <c r="BR67" s="247">
        <f>IFERROR(('Sim_MIP_Of_(IxI)'!BR67/'MIP(IxI)_TFEVP'!BR67-1)*100,0)</f>
        <v>3.3306690738754696E-13</v>
      </c>
      <c r="BS67" s="247">
        <f>IFERROR(('Sim_MIP_Of_(IxI)'!BS67/'MIP(IxI)_TFEVP'!BS67-1)*100,0)</f>
        <v>2.886579864025407E-13</v>
      </c>
      <c r="BT67" s="247">
        <f>IFERROR(('Sim_MIP_Of_(IxI)'!BT67/'MIP(IxI)_TFEVP'!BT67-1)*100,0)</f>
        <v>-1.4432899320127035E-13</v>
      </c>
      <c r="BU67" s="247">
        <f>IFERROR(('Sim_MIP_Of_(IxI)'!BU67/'MIP(IxI)_TFEVP'!BU67-1)*100,0)</f>
        <v>1.7763568394002505E-13</v>
      </c>
      <c r="BV67" s="247">
        <f>IFERROR(('Sim_MIP_Of_(IxI)'!BV67/'MIP(IxI)_TFEVP'!BV67-1)*100,0)</f>
        <v>1.1102230246251565E-13</v>
      </c>
      <c r="BW67" s="247">
        <f>IFERROR(('Sim_MIP_Of_(IxI)'!BW67/'MIP(IxI)_TFEVP'!BW67-1)*100,0)</f>
        <v>1.3322676295501878E-13</v>
      </c>
      <c r="BX67" s="247">
        <f>IFERROR(('Sim_MIP_Of_(IxI)'!BX67/'MIP(IxI)_TFEVP'!BX67-1)*100,0)</f>
        <v>3.9968028886505635E-13</v>
      </c>
      <c r="BY67" s="247">
        <f>IFERROR(('Sim_MIP_Of_(IxI)'!BY67/'MIP(IxI)_TFEVP'!BY67-1)*100,0)</f>
        <v>2.886579864025407E-13</v>
      </c>
      <c r="BZ67" s="247">
        <f>IFERROR(('Sim_MIP_Of_(IxI)'!BZ67/'MIP(IxI)_TFEVP'!BZ67-1)*100,0)</f>
        <v>1.3322676295501878E-13</v>
      </c>
      <c r="CA67" s="265">
        <f>IFERROR(('Sim_MIP_Of_(IxI)'!CA67/'MIP(IxI)_TFEVP'!CA67-1)*100,0)</f>
        <v>0</v>
      </c>
      <c r="CB67" s="256">
        <f>IFERROR(('Sim_MIP_Of_(IxI)'!CB67/'MIP(IxI)_TFEVP'!CB67-1)*100,0)</f>
        <v>4.6629367034256575E-13</v>
      </c>
      <c r="CC67" s="246">
        <f>IFERROR(('Sim_MIP_Of_(IxI)'!CC67/'MIP(IxI)_TFEVP'!CC67-1)*100,0)</f>
        <v>5.773159728050814E-13</v>
      </c>
      <c r="CD67" s="247">
        <f>IFERROR(('Sim_MIP_Of_(IxI)'!CD67/'MIP(IxI)_TFEVP'!CD67-1)*100,0)</f>
        <v>0</v>
      </c>
      <c r="CE67" s="247">
        <f>IFERROR(('Sim_MIP_Of_(IxI)'!CE67/'MIP(IxI)_TFEVP'!CE67-1)*100,0)</f>
        <v>0</v>
      </c>
      <c r="CF67" s="247">
        <f>IFERROR(('Sim_MIP_Of_(IxI)'!CF67/'MIP(IxI)_TFEVP'!CF67-1)*100,0)</f>
        <v>3.5527136788005009E-13</v>
      </c>
      <c r="CG67" s="247">
        <f>IFERROR(('Sim_MIP_Of_(IxI)'!CG67/'MIP(IxI)_TFEVP'!CG67-1)*100,0)</f>
        <v>0</v>
      </c>
      <c r="CH67" s="248">
        <f>IFERROR(('Sim_MIP_Of_(IxI)'!CH67/'MIP(IxI)_TFEVP'!CH67-1)*100,0)</f>
        <v>1.1102230246251565E-13</v>
      </c>
      <c r="CI67" s="279">
        <f>IFERROR(('Sim_MIP_Of_(IxI)'!CI67/'MIP(IxI)_TFEVP'!CI67-1)*100,0)</f>
        <v>2.6645352591003757E-13</v>
      </c>
    </row>
    <row r="68" spans="1:87" ht="19.5" x14ac:dyDescent="0.25">
      <c r="A68" s="30"/>
      <c r="B68" s="42" t="s">
        <v>59</v>
      </c>
      <c r="C68" s="43" t="s">
        <v>170</v>
      </c>
      <c r="D68" s="246">
        <f>IFERROR(('Sim_MIP_Of_(IxI)'!D68/'MIP(IxI)_TFEVP'!D68-1)*100,0)</f>
        <v>-1.8873791418627661E-13</v>
      </c>
      <c r="E68" s="247">
        <f>IFERROR(('Sim_MIP_Of_(IxI)'!E68/'MIP(IxI)_TFEVP'!E68-1)*100,0)</f>
        <v>-9.9920072216264089E-14</v>
      </c>
      <c r="F68" s="247">
        <f>IFERROR(('Sim_MIP_Of_(IxI)'!F68/'MIP(IxI)_TFEVP'!F68-1)*100,0)</f>
        <v>-2.2204460492503131E-13</v>
      </c>
      <c r="G68" s="247">
        <f>IFERROR(('Sim_MIP_Of_(IxI)'!G68/'MIP(IxI)_TFEVP'!G68-1)*100,0)</f>
        <v>-1.8873791418627661E-13</v>
      </c>
      <c r="H68" s="247">
        <f>IFERROR(('Sim_MIP_Of_(IxI)'!H68/'MIP(IxI)_TFEVP'!H68-1)*100,0)</f>
        <v>-7.7715611723760958E-14</v>
      </c>
      <c r="I68" s="247">
        <f>IFERROR(('Sim_MIP_Of_(IxI)'!I68/'MIP(IxI)_TFEVP'!I68-1)*100,0)</f>
        <v>-8.8817841970012523E-14</v>
      </c>
      <c r="J68" s="247">
        <f>IFERROR(('Sim_MIP_Of_(IxI)'!J68/'MIP(IxI)_TFEVP'!J68-1)*100,0)</f>
        <v>-1.6653345369377348E-13</v>
      </c>
      <c r="K68" s="247">
        <f>IFERROR(('Sim_MIP_Of_(IxI)'!K68/'MIP(IxI)_TFEVP'!K68-1)*100,0)</f>
        <v>-1.6653345369377348E-13</v>
      </c>
      <c r="L68" s="247">
        <f>IFERROR(('Sim_MIP_Of_(IxI)'!L68/'MIP(IxI)_TFEVP'!L68-1)*100,0)</f>
        <v>-5.1070259132757201E-13</v>
      </c>
      <c r="M68" s="247">
        <f>IFERROR(('Sim_MIP_Of_(IxI)'!M68/'MIP(IxI)_TFEVP'!M68-1)*100,0)</f>
        <v>-6.6613381477509392E-14</v>
      </c>
      <c r="N68" s="247">
        <f>IFERROR(('Sim_MIP_Of_(IxI)'!N68/'MIP(IxI)_TFEVP'!N68-1)*100,0)</f>
        <v>-2.2204460492503131E-13</v>
      </c>
      <c r="O68" s="247">
        <f>IFERROR(('Sim_MIP_Of_(IxI)'!O68/'MIP(IxI)_TFEVP'!O68-1)*100,0)</f>
        <v>-8.8817841970012523E-14</v>
      </c>
      <c r="P68" s="247">
        <f>IFERROR(('Sim_MIP_Of_(IxI)'!P68/'MIP(IxI)_TFEVP'!P68-1)*100,0)</f>
        <v>-5.440092820663267E-13</v>
      </c>
      <c r="Q68" s="247">
        <f>IFERROR(('Sim_MIP_Of_(IxI)'!Q68/'MIP(IxI)_TFEVP'!Q68-1)*100,0)</f>
        <v>-5.3290705182007514E-13</v>
      </c>
      <c r="R68" s="247">
        <f>IFERROR(('Sim_MIP_Of_(IxI)'!R68/'MIP(IxI)_TFEVP'!R68-1)*100,0)</f>
        <v>-1.3322676295501878E-13</v>
      </c>
      <c r="S68" s="247">
        <f>IFERROR(('Sim_MIP_Of_(IxI)'!S68/'MIP(IxI)_TFEVP'!S68-1)*100,0)</f>
        <v>1.7763568394002505E-13</v>
      </c>
      <c r="T68" s="247">
        <f>IFERROR(('Sim_MIP_Of_(IxI)'!T68/'MIP(IxI)_TFEVP'!T68-1)*100,0)</f>
        <v>-1.4432899320127035E-13</v>
      </c>
      <c r="U68" s="247">
        <f>IFERROR(('Sim_MIP_Of_(IxI)'!U68/'MIP(IxI)_TFEVP'!U68-1)*100,0)</f>
        <v>2.2204460492503131E-14</v>
      </c>
      <c r="V68" s="247">
        <f>IFERROR(('Sim_MIP_Of_(IxI)'!V68/'MIP(IxI)_TFEVP'!V68-1)*100,0)</f>
        <v>-3.9968028886505635E-13</v>
      </c>
      <c r="W68" s="247">
        <f>IFERROR(('Sim_MIP_Of_(IxI)'!W68/'MIP(IxI)_TFEVP'!W68-1)*100,0)</f>
        <v>-1.9984014443252818E-13</v>
      </c>
      <c r="X68" s="247">
        <f>IFERROR(('Sim_MIP_Of_(IxI)'!X68/'MIP(IxI)_TFEVP'!X68-1)*100,0)</f>
        <v>-2.55351295663786E-13</v>
      </c>
      <c r="Y68" s="247">
        <f>IFERROR(('Sim_MIP_Of_(IxI)'!Y68/'MIP(IxI)_TFEVP'!Y68-1)*100,0)</f>
        <v>-1.8873791418627661E-13</v>
      </c>
      <c r="Z68" s="247">
        <f>IFERROR(('Sim_MIP_Of_(IxI)'!Z68/'MIP(IxI)_TFEVP'!Z68-1)*100,0)</f>
        <v>-2.2204460492503131E-13</v>
      </c>
      <c r="AA68" s="247">
        <f>IFERROR(('Sim_MIP_Of_(IxI)'!AA68/'MIP(IxI)_TFEVP'!AA68-1)*100,0)</f>
        <v>-1.3322676295501878E-13</v>
      </c>
      <c r="AB68" s="247">
        <f>IFERROR(('Sim_MIP_Of_(IxI)'!AB68/'MIP(IxI)_TFEVP'!AB68-1)*100,0)</f>
        <v>1.5543122344752192E-13</v>
      </c>
      <c r="AC68" s="247">
        <f>IFERROR(('Sim_MIP_Of_(IxI)'!AC68/'MIP(IxI)_TFEVP'!AC68-1)*100,0)</f>
        <v>-2.1094237467877974E-13</v>
      </c>
      <c r="AD68" s="247">
        <f>IFERROR(('Sim_MIP_Of_(IxI)'!AD68/'MIP(IxI)_TFEVP'!AD68-1)*100,0)</f>
        <v>-3.1086244689504383E-13</v>
      </c>
      <c r="AE68" s="247">
        <f>IFERROR(('Sim_MIP_Of_(IxI)'!AE68/'MIP(IxI)_TFEVP'!AE68-1)*100,0)</f>
        <v>-2.7755575615628914E-13</v>
      </c>
      <c r="AF68" s="247">
        <f>IFERROR(('Sim_MIP_Of_(IxI)'!AF68/'MIP(IxI)_TFEVP'!AF68-1)*100,0)</f>
        <v>-3.3306690738754696E-14</v>
      </c>
      <c r="AG68" s="247">
        <f>IFERROR(('Sim_MIP_Of_(IxI)'!AG68/'MIP(IxI)_TFEVP'!AG68-1)*100,0)</f>
        <v>-2.1094237467877974E-13</v>
      </c>
      <c r="AH68" s="247">
        <f>IFERROR(('Sim_MIP_Of_(IxI)'!AH68/'MIP(IxI)_TFEVP'!AH68-1)*100,0)</f>
        <v>-2.886579864025407E-13</v>
      </c>
      <c r="AI68" s="247">
        <f>IFERROR(('Sim_MIP_Of_(IxI)'!AI68/'MIP(IxI)_TFEVP'!AI68-1)*100,0)</f>
        <v>-1.3322676295501878E-13</v>
      </c>
      <c r="AJ68" s="247">
        <f>IFERROR(('Sim_MIP_Of_(IxI)'!AJ68/'MIP(IxI)_TFEVP'!AJ68-1)*100,0)</f>
        <v>0</v>
      </c>
      <c r="AK68" s="247">
        <f>IFERROR(('Sim_MIP_Of_(IxI)'!AK68/'MIP(IxI)_TFEVP'!AK68-1)*100,0)</f>
        <v>-6.6613381477509392E-14</v>
      </c>
      <c r="AL68" s="247">
        <f>IFERROR(('Sim_MIP_Of_(IxI)'!AL68/'MIP(IxI)_TFEVP'!AL68-1)*100,0)</f>
        <v>-1.1102230246251565E-13</v>
      </c>
      <c r="AM68" s="247">
        <f>IFERROR(('Sim_MIP_Of_(IxI)'!AM68/'MIP(IxI)_TFEVP'!AM68-1)*100,0)</f>
        <v>-1.4432899320127035E-13</v>
      </c>
      <c r="AN68" s="247">
        <f>IFERROR(('Sim_MIP_Of_(IxI)'!AN68/'MIP(IxI)_TFEVP'!AN68-1)*100,0)</f>
        <v>-7.7715611723760958E-14</v>
      </c>
      <c r="AO68" s="247">
        <f>IFERROR(('Sim_MIP_Of_(IxI)'!AO68/'MIP(IxI)_TFEVP'!AO68-1)*100,0)</f>
        <v>1.5543122344752192E-13</v>
      </c>
      <c r="AP68" s="247">
        <f>IFERROR(('Sim_MIP_Of_(IxI)'!AP68/'MIP(IxI)_TFEVP'!AP68-1)*100,0)</f>
        <v>-4.3298697960381105E-13</v>
      </c>
      <c r="AQ68" s="247">
        <f>IFERROR(('Sim_MIP_Of_(IxI)'!AQ68/'MIP(IxI)_TFEVP'!AQ68-1)*100,0)</f>
        <v>-3.3306690738754696E-14</v>
      </c>
      <c r="AR68" s="247">
        <f>IFERROR(('Sim_MIP_Of_(IxI)'!AR68/'MIP(IxI)_TFEVP'!AR68-1)*100,0)</f>
        <v>2.2204460492503131E-14</v>
      </c>
      <c r="AS68" s="247">
        <f>IFERROR(('Sim_MIP_Of_(IxI)'!AS68/'MIP(IxI)_TFEVP'!AS68-1)*100,0)</f>
        <v>-2.55351295663786E-13</v>
      </c>
      <c r="AT68" s="247">
        <f>IFERROR(('Sim_MIP_Of_(IxI)'!AT68/'MIP(IxI)_TFEVP'!AT68-1)*100,0)</f>
        <v>0</v>
      </c>
      <c r="AU68" s="247">
        <f>IFERROR(('Sim_MIP_Of_(IxI)'!AU68/'MIP(IxI)_TFEVP'!AU68-1)*100,0)</f>
        <v>-2.1094237467877974E-13</v>
      </c>
      <c r="AV68" s="247">
        <f>IFERROR(('Sim_MIP_Of_(IxI)'!AV68/'MIP(IxI)_TFEVP'!AV68-1)*100,0)</f>
        <v>-6.6613381477509392E-14</v>
      </c>
      <c r="AW68" s="247">
        <f>IFERROR(('Sim_MIP_Of_(IxI)'!AW68/'MIP(IxI)_TFEVP'!AW68-1)*100,0)</f>
        <v>1.1102230246251565E-13</v>
      </c>
      <c r="AX68" s="247">
        <f>IFERROR(('Sim_MIP_Of_(IxI)'!AX68/'MIP(IxI)_TFEVP'!AX68-1)*100,0)</f>
        <v>-4.4408920985006262E-14</v>
      </c>
      <c r="AY68" s="247">
        <f>IFERROR(('Sim_MIP_Of_(IxI)'!AY68/'MIP(IxI)_TFEVP'!AY68-1)*100,0)</f>
        <v>-1.7763568394002505E-13</v>
      </c>
      <c r="AZ68" s="247">
        <f>IFERROR(('Sim_MIP_Of_(IxI)'!AZ68/'MIP(IxI)_TFEVP'!AZ68-1)*100,0)</f>
        <v>2.2204460492503131E-14</v>
      </c>
      <c r="BA68" s="247">
        <f>IFERROR(('Sim_MIP_Of_(IxI)'!BA68/'MIP(IxI)_TFEVP'!BA68-1)*100,0)</f>
        <v>-9.9920072216264089E-14</v>
      </c>
      <c r="BB68" s="247">
        <f>IFERROR(('Sim_MIP_Of_(IxI)'!BB68/'MIP(IxI)_TFEVP'!BB68-1)*100,0)</f>
        <v>-2.3314683517128287E-13</v>
      </c>
      <c r="BC68" s="247">
        <f>IFERROR(('Sim_MIP_Of_(IxI)'!BC68/'MIP(IxI)_TFEVP'!BC68-1)*100,0)</f>
        <v>-2.4424906541753444E-13</v>
      </c>
      <c r="BD68" s="247">
        <f>IFERROR(('Sim_MIP_Of_(IxI)'!BD68/'MIP(IxI)_TFEVP'!BD68-1)*100,0)</f>
        <v>-2.6645352591003757E-13</v>
      </c>
      <c r="BE68" s="247">
        <f>IFERROR(('Sim_MIP_Of_(IxI)'!BE68/'MIP(IxI)_TFEVP'!BE68-1)*100,0)</f>
        <v>-4.9960036108132044E-13</v>
      </c>
      <c r="BF68" s="247">
        <f>IFERROR(('Sim_MIP_Of_(IxI)'!BF68/'MIP(IxI)_TFEVP'!BF68-1)*100,0)</f>
        <v>-1.9984014443252818E-13</v>
      </c>
      <c r="BG68" s="247">
        <f>IFERROR(('Sim_MIP_Of_(IxI)'!BG68/'MIP(IxI)_TFEVP'!BG68-1)*100,0)</f>
        <v>-3.1086244689504383E-13</v>
      </c>
      <c r="BH68" s="247">
        <f>IFERROR(('Sim_MIP_Of_(IxI)'!BH68/'MIP(IxI)_TFEVP'!BH68-1)*100,0)</f>
        <v>-1.7763568394002505E-13</v>
      </c>
      <c r="BI68" s="247">
        <f>IFERROR(('Sim_MIP_Of_(IxI)'!BI68/'MIP(IxI)_TFEVP'!BI68-1)*100,0)</f>
        <v>1.3322676295501878E-13</v>
      </c>
      <c r="BJ68" s="247">
        <f>IFERROR(('Sim_MIP_Of_(IxI)'!BJ68/'MIP(IxI)_TFEVP'!BJ68-1)*100,0)</f>
        <v>-1.4432899320127035E-13</v>
      </c>
      <c r="BK68" s="247">
        <f>IFERROR(('Sim_MIP_Of_(IxI)'!BK68/'MIP(IxI)_TFEVP'!BK68-1)*100,0)</f>
        <v>-2.2204460492503131E-14</v>
      </c>
      <c r="BL68" s="247">
        <f>IFERROR(('Sim_MIP_Of_(IxI)'!BL68/'MIP(IxI)_TFEVP'!BL68-1)*100,0)</f>
        <v>-6.6613381477509392E-14</v>
      </c>
      <c r="BM68" s="247">
        <f>IFERROR(('Sim_MIP_Of_(IxI)'!BM68/'MIP(IxI)_TFEVP'!BM68-1)*100,0)</f>
        <v>-3.1086244689504383E-13</v>
      </c>
      <c r="BN68" s="247">
        <f>IFERROR(('Sim_MIP_Of_(IxI)'!BN68/'MIP(IxI)_TFEVP'!BN68-1)*100,0)</f>
        <v>-3.219646771412954E-13</v>
      </c>
      <c r="BO68" s="247">
        <f>IFERROR(('Sim_MIP_Of_(IxI)'!BO68/'MIP(IxI)_TFEVP'!BO68-1)*100,0)</f>
        <v>-8.8817841970012523E-14</v>
      </c>
      <c r="BP68" s="247">
        <f>IFERROR(('Sim_MIP_Of_(IxI)'!BP68/'MIP(IxI)_TFEVP'!BP68-1)*100,0)</f>
        <v>-1.9984014443252818E-13</v>
      </c>
      <c r="BQ68" s="247">
        <f>IFERROR(('Sim_MIP_Of_(IxI)'!BQ68/'MIP(IxI)_TFEVP'!BQ68-1)*100,0)</f>
        <v>-3.3306690738754696E-14</v>
      </c>
      <c r="BR68" s="247">
        <f>IFERROR(('Sim_MIP_Of_(IxI)'!BR68/'MIP(IxI)_TFEVP'!BR68-1)*100,0)</f>
        <v>-1.6653345369377348E-13</v>
      </c>
      <c r="BS68" s="247">
        <f>IFERROR(('Sim_MIP_Of_(IxI)'!BS68/'MIP(IxI)_TFEVP'!BS68-1)*100,0)</f>
        <v>-3.1086244689504383E-13</v>
      </c>
      <c r="BT68" s="247">
        <f>IFERROR(('Sim_MIP_Of_(IxI)'!BT68/'MIP(IxI)_TFEVP'!BT68-1)*100,0)</f>
        <v>-1.2212453270876722E-13</v>
      </c>
      <c r="BU68" s="247">
        <f>IFERROR(('Sim_MIP_Of_(IxI)'!BU68/'MIP(IxI)_TFEVP'!BU68-1)*100,0)</f>
        <v>1.9984014443252818E-13</v>
      </c>
      <c r="BV68" s="247">
        <f>IFERROR(('Sim_MIP_Of_(IxI)'!BV68/'MIP(IxI)_TFEVP'!BV68-1)*100,0)</f>
        <v>-1.1102230246251565E-13</v>
      </c>
      <c r="BW68" s="247">
        <f>IFERROR(('Sim_MIP_Of_(IxI)'!BW68/'MIP(IxI)_TFEVP'!BW68-1)*100,0)</f>
        <v>-4.5519144009631418E-13</v>
      </c>
      <c r="BX68" s="247">
        <f>IFERROR(('Sim_MIP_Of_(IxI)'!BX68/'MIP(IxI)_TFEVP'!BX68-1)*100,0)</f>
        <v>-2.2204460492503131E-14</v>
      </c>
      <c r="BY68" s="247">
        <f>IFERROR(('Sim_MIP_Of_(IxI)'!BY68/'MIP(IxI)_TFEVP'!BY68-1)*100,0)</f>
        <v>-1.9984014443252818E-13</v>
      </c>
      <c r="BZ68" s="247">
        <f>IFERROR(('Sim_MIP_Of_(IxI)'!BZ68/'MIP(IxI)_TFEVP'!BZ68-1)*100,0)</f>
        <v>-2.2204460492503131E-13</v>
      </c>
      <c r="CA68" s="265">
        <f>IFERROR(('Sim_MIP_Of_(IxI)'!CA68/'MIP(IxI)_TFEVP'!CA68-1)*100,0)</f>
        <v>0</v>
      </c>
      <c r="CB68" s="256">
        <f>IFERROR(('Sim_MIP_Of_(IxI)'!CB68/'MIP(IxI)_TFEVP'!CB68-1)*100,0)</f>
        <v>-1.3322676295501878E-13</v>
      </c>
      <c r="CC68" s="246">
        <f>IFERROR(('Sim_MIP_Of_(IxI)'!CC68/'MIP(IxI)_TFEVP'!CC68-1)*100,0)</f>
        <v>-9.9920072216264089E-14</v>
      </c>
      <c r="CD68" s="247">
        <f>IFERROR(('Sim_MIP_Of_(IxI)'!CD68/'MIP(IxI)_TFEVP'!CD68-1)*100,0)</f>
        <v>0</v>
      </c>
      <c r="CE68" s="247">
        <f>IFERROR(('Sim_MIP_Of_(IxI)'!CE68/'MIP(IxI)_TFEVP'!CE68-1)*100,0)</f>
        <v>0</v>
      </c>
      <c r="CF68" s="247">
        <f>IFERROR(('Sim_MIP_Of_(IxI)'!CF68/'MIP(IxI)_TFEVP'!CF68-1)*100,0)</f>
        <v>-2.2204460492503131E-14</v>
      </c>
      <c r="CG68" s="247">
        <f>IFERROR(('Sim_MIP_Of_(IxI)'!CG68/'MIP(IxI)_TFEVP'!CG68-1)*100,0)</f>
        <v>0</v>
      </c>
      <c r="CH68" s="248">
        <f>IFERROR(('Sim_MIP_Of_(IxI)'!CH68/'MIP(IxI)_TFEVP'!CH68-1)*100,0)</f>
        <v>-1.3322676295501878E-13</v>
      </c>
      <c r="CI68" s="279">
        <f>IFERROR(('Sim_MIP_Of_(IxI)'!CI68/'MIP(IxI)_TFEVP'!CI68-1)*100,0)</f>
        <v>-9.9920072216264089E-14</v>
      </c>
    </row>
    <row r="69" spans="1:87" ht="19.5" x14ac:dyDescent="0.25">
      <c r="A69" s="30"/>
      <c r="B69" s="42" t="s">
        <v>60</v>
      </c>
      <c r="C69" s="43" t="s">
        <v>171</v>
      </c>
      <c r="D69" s="246">
        <f>IFERROR(('Sim_MIP_Of_(IxI)'!D69/'MIP(IxI)_TFEVP'!D69-1)*100,0)</f>
        <v>8.8817841970012523E-14</v>
      </c>
      <c r="E69" s="247">
        <f>IFERROR(('Sim_MIP_Of_(IxI)'!E69/'MIP(IxI)_TFEVP'!E69-1)*100,0)</f>
        <v>2.886579864025407E-13</v>
      </c>
      <c r="F69" s="247">
        <f>IFERROR(('Sim_MIP_Of_(IxI)'!F69/'MIP(IxI)_TFEVP'!F69-1)*100,0)</f>
        <v>-1.4432899320127035E-13</v>
      </c>
      <c r="G69" s="247">
        <f>IFERROR(('Sim_MIP_Of_(IxI)'!G69/'MIP(IxI)_TFEVP'!G69-1)*100,0)</f>
        <v>2.4424906541753444E-13</v>
      </c>
      <c r="H69" s="247">
        <f>IFERROR(('Sim_MIP_Of_(IxI)'!H69/'MIP(IxI)_TFEVP'!H69-1)*100,0)</f>
        <v>1.7763568394002505E-13</v>
      </c>
      <c r="I69" s="247">
        <f>IFERROR(('Sim_MIP_Of_(IxI)'!I69/'MIP(IxI)_TFEVP'!I69-1)*100,0)</f>
        <v>2.4424906541753444E-13</v>
      </c>
      <c r="J69" s="247">
        <f>IFERROR(('Sim_MIP_Of_(IxI)'!J69/'MIP(IxI)_TFEVP'!J69-1)*100,0)</f>
        <v>3.3306690738754696E-13</v>
      </c>
      <c r="K69" s="247">
        <f>IFERROR(('Sim_MIP_Of_(IxI)'!K69/'MIP(IxI)_TFEVP'!K69-1)*100,0)</f>
        <v>4.4408920985006262E-14</v>
      </c>
      <c r="L69" s="247">
        <f>IFERROR(('Sim_MIP_Of_(IxI)'!L69/'MIP(IxI)_TFEVP'!L69-1)*100,0)</f>
        <v>4.4408920985006262E-14</v>
      </c>
      <c r="M69" s="247">
        <f>IFERROR(('Sim_MIP_Of_(IxI)'!M69/'MIP(IxI)_TFEVP'!M69-1)*100,0)</f>
        <v>8.8817841970012523E-14</v>
      </c>
      <c r="N69" s="247">
        <f>IFERROR(('Sim_MIP_Of_(IxI)'!N69/'MIP(IxI)_TFEVP'!N69-1)*100,0)</f>
        <v>1.1102230246251565E-13</v>
      </c>
      <c r="O69" s="247">
        <f>IFERROR(('Sim_MIP_Of_(IxI)'!O69/'MIP(IxI)_TFEVP'!O69-1)*100,0)</f>
        <v>3.1086244689504383E-13</v>
      </c>
      <c r="P69" s="247">
        <f>IFERROR(('Sim_MIP_Of_(IxI)'!P69/'MIP(IxI)_TFEVP'!P69-1)*100,0)</f>
        <v>-6.6613381477509392E-14</v>
      </c>
      <c r="Q69" s="247">
        <f>IFERROR(('Sim_MIP_Of_(IxI)'!Q69/'MIP(IxI)_TFEVP'!Q69-1)*100,0)</f>
        <v>2.886579864025407E-13</v>
      </c>
      <c r="R69" s="247">
        <f>IFERROR(('Sim_MIP_Of_(IxI)'!R69/'MIP(IxI)_TFEVP'!R69-1)*100,0)</f>
        <v>-2.55351295663786E-13</v>
      </c>
      <c r="S69" s="247">
        <f>IFERROR(('Sim_MIP_Of_(IxI)'!S69/'MIP(IxI)_TFEVP'!S69-1)*100,0)</f>
        <v>4.6629367034256575E-13</v>
      </c>
      <c r="T69" s="247">
        <f>IFERROR(('Sim_MIP_Of_(IxI)'!T69/'MIP(IxI)_TFEVP'!T69-1)*100,0)</f>
        <v>-2.1094237467877974E-13</v>
      </c>
      <c r="U69" s="247">
        <f>IFERROR(('Sim_MIP_Of_(IxI)'!U69/'MIP(IxI)_TFEVP'!U69-1)*100,0)</f>
        <v>6.6613381477509392E-14</v>
      </c>
      <c r="V69" s="247">
        <f>IFERROR(('Sim_MIP_Of_(IxI)'!V69/'MIP(IxI)_TFEVP'!V69-1)*100,0)</f>
        <v>1.3322676295501878E-13</v>
      </c>
      <c r="W69" s="247">
        <f>IFERROR(('Sim_MIP_Of_(IxI)'!W69/'MIP(IxI)_TFEVP'!W69-1)*100,0)</f>
        <v>5.773159728050814E-13</v>
      </c>
      <c r="X69" s="247">
        <f>IFERROR(('Sim_MIP_Of_(IxI)'!X69/'MIP(IxI)_TFEVP'!X69-1)*100,0)</f>
        <v>1.7763568394002505E-13</v>
      </c>
      <c r="Y69" s="247">
        <f>IFERROR(('Sim_MIP_Of_(IxI)'!Y69/'MIP(IxI)_TFEVP'!Y69-1)*100,0)</f>
        <v>2.4424906541753444E-13</v>
      </c>
      <c r="Z69" s="247">
        <f>IFERROR(('Sim_MIP_Of_(IxI)'!Z69/'MIP(IxI)_TFEVP'!Z69-1)*100,0)</f>
        <v>3.5527136788005009E-13</v>
      </c>
      <c r="AA69" s="247">
        <f>IFERROR(('Sim_MIP_Of_(IxI)'!AA69/'MIP(IxI)_TFEVP'!AA69-1)*100,0)</f>
        <v>1.1102230246251565E-13</v>
      </c>
      <c r="AB69" s="247">
        <f>IFERROR(('Sim_MIP_Of_(IxI)'!AB69/'MIP(IxI)_TFEVP'!AB69-1)*100,0)</f>
        <v>-1.6653345369377348E-13</v>
      </c>
      <c r="AC69" s="247">
        <f>IFERROR(('Sim_MIP_Of_(IxI)'!AC69/'MIP(IxI)_TFEVP'!AC69-1)*100,0)</f>
        <v>4.2188474935755949E-13</v>
      </c>
      <c r="AD69" s="247">
        <f>IFERROR(('Sim_MIP_Of_(IxI)'!AD69/'MIP(IxI)_TFEVP'!AD69-1)*100,0)</f>
        <v>1.3322676295501878E-13</v>
      </c>
      <c r="AE69" s="247">
        <f>IFERROR(('Sim_MIP_Of_(IxI)'!AE69/'MIP(IxI)_TFEVP'!AE69-1)*100,0)</f>
        <v>1.7763568394002505E-13</v>
      </c>
      <c r="AF69" s="247">
        <f>IFERROR(('Sim_MIP_Of_(IxI)'!AF69/'MIP(IxI)_TFEVP'!AF69-1)*100,0)</f>
        <v>2.886579864025407E-13</v>
      </c>
      <c r="AG69" s="247">
        <f>IFERROR(('Sim_MIP_Of_(IxI)'!AG69/'MIP(IxI)_TFEVP'!AG69-1)*100,0)</f>
        <v>1.7763568394002505E-13</v>
      </c>
      <c r="AH69" s="247">
        <f>IFERROR(('Sim_MIP_Of_(IxI)'!AH69/'MIP(IxI)_TFEVP'!AH69-1)*100,0)</f>
        <v>1.5543122344752192E-13</v>
      </c>
      <c r="AI69" s="247">
        <f>IFERROR(('Sim_MIP_Of_(IxI)'!AI69/'MIP(IxI)_TFEVP'!AI69-1)*100,0)</f>
        <v>3.9968028886505635E-13</v>
      </c>
      <c r="AJ69" s="247">
        <f>IFERROR(('Sim_MIP_Of_(IxI)'!AJ69/'MIP(IxI)_TFEVP'!AJ69-1)*100,0)</f>
        <v>0</v>
      </c>
      <c r="AK69" s="247">
        <f>IFERROR(('Sim_MIP_Of_(IxI)'!AK69/'MIP(IxI)_TFEVP'!AK69-1)*100,0)</f>
        <v>1.5543122344752192E-13</v>
      </c>
      <c r="AL69" s="247">
        <f>IFERROR(('Sim_MIP_Of_(IxI)'!AL69/'MIP(IxI)_TFEVP'!AL69-1)*100,0)</f>
        <v>-2.7755575615628914E-13</v>
      </c>
      <c r="AM69" s="247">
        <f>IFERROR(('Sim_MIP_Of_(IxI)'!AM69/'MIP(IxI)_TFEVP'!AM69-1)*100,0)</f>
        <v>2.2204460492503131E-13</v>
      </c>
      <c r="AN69" s="247">
        <f>IFERROR(('Sim_MIP_Of_(IxI)'!AN69/'MIP(IxI)_TFEVP'!AN69-1)*100,0)</f>
        <v>8.8817841970012523E-14</v>
      </c>
      <c r="AO69" s="247">
        <f>IFERROR(('Sim_MIP_Of_(IxI)'!AO69/'MIP(IxI)_TFEVP'!AO69-1)*100,0)</f>
        <v>3.7747582837255322E-13</v>
      </c>
      <c r="AP69" s="247">
        <f>IFERROR(('Sim_MIP_Of_(IxI)'!AP69/'MIP(IxI)_TFEVP'!AP69-1)*100,0)</f>
        <v>1.7763568394002505E-13</v>
      </c>
      <c r="AQ69" s="247">
        <f>IFERROR(('Sim_MIP_Of_(IxI)'!AQ69/'MIP(IxI)_TFEVP'!AQ69-1)*100,0)</f>
        <v>2.4424906541753444E-13</v>
      </c>
      <c r="AR69" s="247">
        <f>IFERROR(('Sim_MIP_Of_(IxI)'!AR69/'MIP(IxI)_TFEVP'!AR69-1)*100,0)</f>
        <v>1.1102230246251565E-13</v>
      </c>
      <c r="AS69" s="247">
        <f>IFERROR(('Sim_MIP_Of_(IxI)'!AS69/'MIP(IxI)_TFEVP'!AS69-1)*100,0)</f>
        <v>6.6613381477509392E-14</v>
      </c>
      <c r="AT69" s="247">
        <f>IFERROR(('Sim_MIP_Of_(IxI)'!AT69/'MIP(IxI)_TFEVP'!AT69-1)*100,0)</f>
        <v>1.7763568394002505E-13</v>
      </c>
      <c r="AU69" s="247">
        <f>IFERROR(('Sim_MIP_Of_(IxI)'!AU69/'MIP(IxI)_TFEVP'!AU69-1)*100,0)</f>
        <v>1.3322676295501878E-13</v>
      </c>
      <c r="AV69" s="247">
        <f>IFERROR(('Sim_MIP_Of_(IxI)'!AV69/'MIP(IxI)_TFEVP'!AV69-1)*100,0)</f>
        <v>2.6645352591003757E-13</v>
      </c>
      <c r="AW69" s="247">
        <f>IFERROR(('Sim_MIP_Of_(IxI)'!AW69/'MIP(IxI)_TFEVP'!AW69-1)*100,0)</f>
        <v>4.4408920985006262E-14</v>
      </c>
      <c r="AX69" s="247">
        <f>IFERROR(('Sim_MIP_Of_(IxI)'!AX69/'MIP(IxI)_TFEVP'!AX69-1)*100,0)</f>
        <v>8.8817841970012523E-14</v>
      </c>
      <c r="AY69" s="247">
        <f>IFERROR(('Sim_MIP_Of_(IxI)'!AY69/'MIP(IxI)_TFEVP'!AY69-1)*100,0)</f>
        <v>-4.4408920985006262E-14</v>
      </c>
      <c r="AZ69" s="247">
        <f>IFERROR(('Sim_MIP_Of_(IxI)'!AZ69/'MIP(IxI)_TFEVP'!AZ69-1)*100,0)</f>
        <v>-1.6653345369377348E-13</v>
      </c>
      <c r="BA69" s="247">
        <f>IFERROR(('Sim_MIP_Of_(IxI)'!BA69/'MIP(IxI)_TFEVP'!BA69-1)*100,0)</f>
        <v>2.4424906541753444E-13</v>
      </c>
      <c r="BB69" s="247">
        <f>IFERROR(('Sim_MIP_Of_(IxI)'!BB69/'MIP(IxI)_TFEVP'!BB69-1)*100,0)</f>
        <v>3.3306690738754696E-13</v>
      </c>
      <c r="BC69" s="247">
        <f>IFERROR(('Sim_MIP_Of_(IxI)'!BC69/'MIP(IxI)_TFEVP'!BC69-1)*100,0)</f>
        <v>3.9968028886505635E-13</v>
      </c>
      <c r="BD69" s="247">
        <f>IFERROR(('Sim_MIP_Of_(IxI)'!BD69/'MIP(IxI)_TFEVP'!BD69-1)*100,0)</f>
        <v>2.6645352591003757E-13</v>
      </c>
      <c r="BE69" s="247">
        <f>IFERROR(('Sim_MIP_Of_(IxI)'!BE69/'MIP(IxI)_TFEVP'!BE69-1)*100,0)</f>
        <v>-1.7763568394002505E-13</v>
      </c>
      <c r="BF69" s="247">
        <f>IFERROR(('Sim_MIP_Of_(IxI)'!BF69/'MIP(IxI)_TFEVP'!BF69-1)*100,0)</f>
        <v>3.3306690738754696E-13</v>
      </c>
      <c r="BG69" s="247">
        <f>IFERROR(('Sim_MIP_Of_(IxI)'!BG69/'MIP(IxI)_TFEVP'!BG69-1)*100,0)</f>
        <v>-2.9976021664879227E-13</v>
      </c>
      <c r="BH69" s="247">
        <f>IFERROR(('Sim_MIP_Of_(IxI)'!BH69/'MIP(IxI)_TFEVP'!BH69-1)*100,0)</f>
        <v>2.4424906541753444E-13</v>
      </c>
      <c r="BI69" s="247">
        <f>IFERROR(('Sim_MIP_Of_(IxI)'!BI69/'MIP(IxI)_TFEVP'!BI69-1)*100,0)</f>
        <v>5.3290705182007514E-13</v>
      </c>
      <c r="BJ69" s="247">
        <f>IFERROR(('Sim_MIP_Of_(IxI)'!BJ69/'MIP(IxI)_TFEVP'!BJ69-1)*100,0)</f>
        <v>3.7747582837255322E-13</v>
      </c>
      <c r="BK69" s="247">
        <f>IFERROR(('Sim_MIP_Of_(IxI)'!BK69/'MIP(IxI)_TFEVP'!BK69-1)*100,0)</f>
        <v>1.1102230246251565E-13</v>
      </c>
      <c r="BL69" s="247">
        <f>IFERROR(('Sim_MIP_Of_(IxI)'!BL69/'MIP(IxI)_TFEVP'!BL69-1)*100,0)</f>
        <v>0</v>
      </c>
      <c r="BM69" s="247">
        <f>IFERROR(('Sim_MIP_Of_(IxI)'!BM69/'MIP(IxI)_TFEVP'!BM69-1)*100,0)</f>
        <v>2.886579864025407E-13</v>
      </c>
      <c r="BN69" s="247">
        <f>IFERROR(('Sim_MIP_Of_(IxI)'!BN69/'MIP(IxI)_TFEVP'!BN69-1)*100,0)</f>
        <v>2.2204460492503131E-14</v>
      </c>
      <c r="BO69" s="247">
        <f>IFERROR(('Sim_MIP_Of_(IxI)'!BO69/'MIP(IxI)_TFEVP'!BO69-1)*100,0)</f>
        <v>6.6613381477509392E-14</v>
      </c>
      <c r="BP69" s="247">
        <f>IFERROR(('Sim_MIP_Of_(IxI)'!BP69/'MIP(IxI)_TFEVP'!BP69-1)*100,0)</f>
        <v>6.2172489379008766E-13</v>
      </c>
      <c r="BQ69" s="247">
        <f>IFERROR(('Sim_MIP_Of_(IxI)'!BQ69/'MIP(IxI)_TFEVP'!BQ69-1)*100,0)</f>
        <v>3.9968028886505635E-13</v>
      </c>
      <c r="BR69" s="247">
        <f>IFERROR(('Sim_MIP_Of_(IxI)'!BR69/'MIP(IxI)_TFEVP'!BR69-1)*100,0)</f>
        <v>-1.5543122344752192E-13</v>
      </c>
      <c r="BS69" s="247">
        <f>IFERROR(('Sim_MIP_Of_(IxI)'!BS69/'MIP(IxI)_TFEVP'!BS69-1)*100,0)</f>
        <v>4.6629367034256575E-13</v>
      </c>
      <c r="BT69" s="247">
        <f>IFERROR(('Sim_MIP_Of_(IxI)'!BT69/'MIP(IxI)_TFEVP'!BT69-1)*100,0)</f>
        <v>4.4408920985006262E-14</v>
      </c>
      <c r="BU69" s="247">
        <f>IFERROR(('Sim_MIP_Of_(IxI)'!BU69/'MIP(IxI)_TFEVP'!BU69-1)*100,0)</f>
        <v>2.2204460492503131E-14</v>
      </c>
      <c r="BV69" s="247">
        <f>IFERROR(('Sim_MIP_Of_(IxI)'!BV69/'MIP(IxI)_TFEVP'!BV69-1)*100,0)</f>
        <v>-1.9984014443252818E-13</v>
      </c>
      <c r="BW69" s="247">
        <f>IFERROR(('Sim_MIP_Of_(IxI)'!BW69/'MIP(IxI)_TFEVP'!BW69-1)*100,0)</f>
        <v>3.5527136788005009E-13</v>
      </c>
      <c r="BX69" s="247">
        <f>IFERROR(('Sim_MIP_Of_(IxI)'!BX69/'MIP(IxI)_TFEVP'!BX69-1)*100,0)</f>
        <v>1.7763568394002505E-13</v>
      </c>
      <c r="BY69" s="247">
        <f>IFERROR(('Sim_MIP_Of_(IxI)'!BY69/'MIP(IxI)_TFEVP'!BY69-1)*100,0)</f>
        <v>5.1070259132757201E-13</v>
      </c>
      <c r="BZ69" s="247">
        <f>IFERROR(('Sim_MIP_Of_(IxI)'!BZ69/'MIP(IxI)_TFEVP'!BZ69-1)*100,0)</f>
        <v>-1.1102230246251565E-13</v>
      </c>
      <c r="CA69" s="265">
        <f>IFERROR(('Sim_MIP_Of_(IxI)'!CA69/'MIP(IxI)_TFEVP'!CA69-1)*100,0)</f>
        <v>0</v>
      </c>
      <c r="CB69" s="256">
        <f>IFERROR(('Sim_MIP_Of_(IxI)'!CB69/'MIP(IxI)_TFEVP'!CB69-1)*100,0)</f>
        <v>2.4424906541753444E-13</v>
      </c>
      <c r="CC69" s="246">
        <f>IFERROR(('Sim_MIP_Of_(IxI)'!CC69/'MIP(IxI)_TFEVP'!CC69-1)*100,0)</f>
        <v>1.5543122344752192E-13</v>
      </c>
      <c r="CD69" s="247">
        <f>IFERROR(('Sim_MIP_Of_(IxI)'!CD69/'MIP(IxI)_TFEVP'!CD69-1)*100,0)</f>
        <v>0</v>
      </c>
      <c r="CE69" s="247">
        <f>IFERROR(('Sim_MIP_Of_(IxI)'!CE69/'MIP(IxI)_TFEVP'!CE69-1)*100,0)</f>
        <v>0</v>
      </c>
      <c r="CF69" s="247">
        <f>IFERROR(('Sim_MIP_Of_(IxI)'!CF69/'MIP(IxI)_TFEVP'!CF69-1)*100,0)</f>
        <v>4.4408920985006262E-14</v>
      </c>
      <c r="CG69" s="247">
        <f>IFERROR(('Sim_MIP_Of_(IxI)'!CG69/'MIP(IxI)_TFEVP'!CG69-1)*100,0)</f>
        <v>0</v>
      </c>
      <c r="CH69" s="248">
        <f>IFERROR(('Sim_MIP_Of_(IxI)'!CH69/'MIP(IxI)_TFEVP'!CH69-1)*100,0)</f>
        <v>2.4424906541753444E-13</v>
      </c>
      <c r="CI69" s="279">
        <f>IFERROR(('Sim_MIP_Of_(IxI)'!CI69/'MIP(IxI)_TFEVP'!CI69-1)*100,0)</f>
        <v>1.3322676295501878E-13</v>
      </c>
    </row>
    <row r="70" spans="1:87" ht="19.5" x14ac:dyDescent="0.25">
      <c r="A70" s="30"/>
      <c r="B70" s="42" t="s">
        <v>61</v>
      </c>
      <c r="C70" s="43" t="s">
        <v>172</v>
      </c>
      <c r="D70" s="246">
        <f>IFERROR(('Sim_MIP_Of_(IxI)'!D70/'MIP(IxI)_TFEVP'!D70-1)*100,0)</f>
        <v>0</v>
      </c>
      <c r="E70" s="247">
        <f>IFERROR(('Sim_MIP_Of_(IxI)'!E70/'MIP(IxI)_TFEVP'!E70-1)*100,0)</f>
        <v>1.3322676295501878E-13</v>
      </c>
      <c r="F70" s="247">
        <f>IFERROR(('Sim_MIP_Of_(IxI)'!F70/'MIP(IxI)_TFEVP'!F70-1)*100,0)</f>
        <v>2.6645352591003757E-13</v>
      </c>
      <c r="G70" s="247">
        <f>IFERROR(('Sim_MIP_Of_(IxI)'!G70/'MIP(IxI)_TFEVP'!G70-1)*100,0)</f>
        <v>-3.5527136788005009E-13</v>
      </c>
      <c r="H70" s="247">
        <f>IFERROR(('Sim_MIP_Of_(IxI)'!H70/'MIP(IxI)_TFEVP'!H70-1)*100,0)</f>
        <v>1.5543122344752192E-13</v>
      </c>
      <c r="I70" s="247">
        <f>IFERROR(('Sim_MIP_Of_(IxI)'!I70/'MIP(IxI)_TFEVP'!I70-1)*100,0)</f>
        <v>1.3322676295501878E-13</v>
      </c>
      <c r="J70" s="247">
        <f>IFERROR(('Sim_MIP_Of_(IxI)'!J70/'MIP(IxI)_TFEVP'!J70-1)*100,0)</f>
        <v>1.1102230246251565E-13</v>
      </c>
      <c r="K70" s="247">
        <f>IFERROR(('Sim_MIP_Of_(IxI)'!K70/'MIP(IxI)_TFEVP'!K70-1)*100,0)</f>
        <v>1.3322676295501878E-13</v>
      </c>
      <c r="L70" s="247">
        <f>IFERROR(('Sim_MIP_Of_(IxI)'!L70/'MIP(IxI)_TFEVP'!L70-1)*100,0)</f>
        <v>8.8817841970012523E-14</v>
      </c>
      <c r="M70" s="247">
        <f>IFERROR(('Sim_MIP_Of_(IxI)'!M70/'MIP(IxI)_TFEVP'!M70-1)*100,0)</f>
        <v>8.8817841970012523E-14</v>
      </c>
      <c r="N70" s="247">
        <f>IFERROR(('Sim_MIP_Of_(IxI)'!N70/'MIP(IxI)_TFEVP'!N70-1)*100,0)</f>
        <v>1.9984014443252818E-13</v>
      </c>
      <c r="O70" s="247">
        <f>IFERROR(('Sim_MIP_Of_(IxI)'!O70/'MIP(IxI)_TFEVP'!O70-1)*100,0)</f>
        <v>-2.2204460492503131E-14</v>
      </c>
      <c r="P70" s="247">
        <f>IFERROR(('Sim_MIP_Of_(IxI)'!P70/'MIP(IxI)_TFEVP'!P70-1)*100,0)</f>
        <v>2.2204460492503131E-14</v>
      </c>
      <c r="Q70" s="247">
        <f>IFERROR(('Sim_MIP_Of_(IxI)'!Q70/'MIP(IxI)_TFEVP'!Q70-1)*100,0)</f>
        <v>2.6645352591003757E-13</v>
      </c>
      <c r="R70" s="247">
        <f>IFERROR(('Sim_MIP_Of_(IxI)'!R70/'MIP(IxI)_TFEVP'!R70-1)*100,0)</f>
        <v>2.2204460492503131E-13</v>
      </c>
      <c r="S70" s="247">
        <f>IFERROR(('Sim_MIP_Of_(IxI)'!S70/'MIP(IxI)_TFEVP'!S70-1)*100,0)</f>
        <v>4.4408920985006262E-14</v>
      </c>
      <c r="T70" s="247">
        <f>IFERROR(('Sim_MIP_Of_(IxI)'!T70/'MIP(IxI)_TFEVP'!T70-1)*100,0)</f>
        <v>8.8817841970012523E-14</v>
      </c>
      <c r="U70" s="247">
        <f>IFERROR(('Sim_MIP_Of_(IxI)'!U70/'MIP(IxI)_TFEVP'!U70-1)*100,0)</f>
        <v>4.2188474935755949E-13</v>
      </c>
      <c r="V70" s="247">
        <f>IFERROR(('Sim_MIP_Of_(IxI)'!V70/'MIP(IxI)_TFEVP'!V70-1)*100,0)</f>
        <v>1.9984014443252818E-13</v>
      </c>
      <c r="W70" s="247">
        <f>IFERROR(('Sim_MIP_Of_(IxI)'!W70/'MIP(IxI)_TFEVP'!W70-1)*100,0)</f>
        <v>1.9984014443252818E-13</v>
      </c>
      <c r="X70" s="247">
        <f>IFERROR(('Sim_MIP_Of_(IxI)'!X70/'MIP(IxI)_TFEVP'!X70-1)*100,0)</f>
        <v>6.6613381477509392E-14</v>
      </c>
      <c r="Y70" s="247">
        <f>IFERROR(('Sim_MIP_Of_(IxI)'!Y70/'MIP(IxI)_TFEVP'!Y70-1)*100,0)</f>
        <v>4.6629367034256575E-13</v>
      </c>
      <c r="Z70" s="247">
        <f>IFERROR(('Sim_MIP_Of_(IxI)'!Z70/'MIP(IxI)_TFEVP'!Z70-1)*100,0)</f>
        <v>4.4408920985006262E-13</v>
      </c>
      <c r="AA70" s="247">
        <f>IFERROR(('Sim_MIP_Of_(IxI)'!AA70/'MIP(IxI)_TFEVP'!AA70-1)*100,0)</f>
        <v>3.1086244689504383E-13</v>
      </c>
      <c r="AB70" s="247">
        <f>IFERROR(('Sim_MIP_Of_(IxI)'!AB70/'MIP(IxI)_TFEVP'!AB70-1)*100,0)</f>
        <v>-3.3306690738754696E-14</v>
      </c>
      <c r="AC70" s="247">
        <f>IFERROR(('Sim_MIP_Of_(IxI)'!AC70/'MIP(IxI)_TFEVP'!AC70-1)*100,0)</f>
        <v>1.5543122344752192E-13</v>
      </c>
      <c r="AD70" s="247">
        <f>IFERROR(('Sim_MIP_Of_(IxI)'!AD70/'MIP(IxI)_TFEVP'!AD70-1)*100,0)</f>
        <v>1.5543122344752192E-13</v>
      </c>
      <c r="AE70" s="247">
        <f>IFERROR(('Sim_MIP_Of_(IxI)'!AE70/'MIP(IxI)_TFEVP'!AE70-1)*100,0)</f>
        <v>2.2204460492503131E-14</v>
      </c>
      <c r="AF70" s="247">
        <f>IFERROR(('Sim_MIP_Of_(IxI)'!AF70/'MIP(IxI)_TFEVP'!AF70-1)*100,0)</f>
        <v>2.2204460492503131E-14</v>
      </c>
      <c r="AG70" s="247">
        <f>IFERROR(('Sim_MIP_Of_(IxI)'!AG70/'MIP(IxI)_TFEVP'!AG70-1)*100,0)</f>
        <v>1.3322676295501878E-13</v>
      </c>
      <c r="AH70" s="247">
        <f>IFERROR(('Sim_MIP_Of_(IxI)'!AH70/'MIP(IxI)_TFEVP'!AH70-1)*100,0)</f>
        <v>2.6645352591003757E-13</v>
      </c>
      <c r="AI70" s="247">
        <f>IFERROR(('Sim_MIP_Of_(IxI)'!AI70/'MIP(IxI)_TFEVP'!AI70-1)*100,0)</f>
        <v>4.4408920985006262E-14</v>
      </c>
      <c r="AJ70" s="247">
        <f>IFERROR(('Sim_MIP_Of_(IxI)'!AJ70/'MIP(IxI)_TFEVP'!AJ70-1)*100,0)</f>
        <v>0</v>
      </c>
      <c r="AK70" s="247">
        <f>IFERROR(('Sim_MIP_Of_(IxI)'!AK70/'MIP(IxI)_TFEVP'!AK70-1)*100,0)</f>
        <v>3.9968028886505635E-13</v>
      </c>
      <c r="AL70" s="247">
        <f>IFERROR(('Sim_MIP_Of_(IxI)'!AL70/'MIP(IxI)_TFEVP'!AL70-1)*100,0)</f>
        <v>-1.1102230246251565E-14</v>
      </c>
      <c r="AM70" s="247">
        <f>IFERROR(('Sim_MIP_Of_(IxI)'!AM70/'MIP(IxI)_TFEVP'!AM70-1)*100,0)</f>
        <v>1.5543122344752192E-13</v>
      </c>
      <c r="AN70" s="247">
        <f>IFERROR(('Sim_MIP_Of_(IxI)'!AN70/'MIP(IxI)_TFEVP'!AN70-1)*100,0)</f>
        <v>-4.4408920985006262E-14</v>
      </c>
      <c r="AO70" s="247">
        <f>IFERROR(('Sim_MIP_Of_(IxI)'!AO70/'MIP(IxI)_TFEVP'!AO70-1)*100,0)</f>
        <v>-6.6613381477509392E-14</v>
      </c>
      <c r="AP70" s="247">
        <f>IFERROR(('Sim_MIP_Of_(IxI)'!AP70/'MIP(IxI)_TFEVP'!AP70-1)*100,0)</f>
        <v>6.6613381477509392E-14</v>
      </c>
      <c r="AQ70" s="247">
        <f>IFERROR(('Sim_MIP_Of_(IxI)'!AQ70/'MIP(IxI)_TFEVP'!AQ70-1)*100,0)</f>
        <v>6.6613381477509392E-13</v>
      </c>
      <c r="AR70" s="247">
        <f>IFERROR(('Sim_MIP_Of_(IxI)'!AR70/'MIP(IxI)_TFEVP'!AR70-1)*100,0)</f>
        <v>8.8817841970012523E-14</v>
      </c>
      <c r="AS70" s="247">
        <f>IFERROR(('Sim_MIP_Of_(IxI)'!AS70/'MIP(IxI)_TFEVP'!AS70-1)*100,0)</f>
        <v>-2.2204460492503131E-14</v>
      </c>
      <c r="AT70" s="247">
        <f>IFERROR(('Sim_MIP_Of_(IxI)'!AT70/'MIP(IxI)_TFEVP'!AT70-1)*100,0)</f>
        <v>3.1086244689504383E-13</v>
      </c>
      <c r="AU70" s="247">
        <f>IFERROR(('Sim_MIP_Of_(IxI)'!AU70/'MIP(IxI)_TFEVP'!AU70-1)*100,0)</f>
        <v>3.3306690738754696E-13</v>
      </c>
      <c r="AV70" s="247">
        <f>IFERROR(('Sim_MIP_Of_(IxI)'!AV70/'MIP(IxI)_TFEVP'!AV70-1)*100,0)</f>
        <v>2.886579864025407E-13</v>
      </c>
      <c r="AW70" s="247">
        <f>IFERROR(('Sim_MIP_Of_(IxI)'!AW70/'MIP(IxI)_TFEVP'!AW70-1)*100,0)</f>
        <v>8.8817841970012523E-14</v>
      </c>
      <c r="AX70" s="247">
        <f>IFERROR(('Sim_MIP_Of_(IxI)'!AX70/'MIP(IxI)_TFEVP'!AX70-1)*100,0)</f>
        <v>8.8817841970012523E-14</v>
      </c>
      <c r="AY70" s="247">
        <f>IFERROR(('Sim_MIP_Of_(IxI)'!AY70/'MIP(IxI)_TFEVP'!AY70-1)*100,0)</f>
        <v>2.6645352591003757E-13</v>
      </c>
      <c r="AZ70" s="247">
        <f>IFERROR(('Sim_MIP_Of_(IxI)'!AZ70/'MIP(IxI)_TFEVP'!AZ70-1)*100,0)</f>
        <v>4.2188474935755949E-13</v>
      </c>
      <c r="BA70" s="247">
        <f>IFERROR(('Sim_MIP_Of_(IxI)'!BA70/'MIP(IxI)_TFEVP'!BA70-1)*100,0)</f>
        <v>-2.2204460492503131E-14</v>
      </c>
      <c r="BB70" s="247">
        <f>IFERROR(('Sim_MIP_Of_(IxI)'!BB70/'MIP(IxI)_TFEVP'!BB70-1)*100,0)</f>
        <v>1.5543122344752192E-13</v>
      </c>
      <c r="BC70" s="247">
        <f>IFERROR(('Sim_MIP_Of_(IxI)'!BC70/'MIP(IxI)_TFEVP'!BC70-1)*100,0)</f>
        <v>5.1070259132757201E-13</v>
      </c>
      <c r="BD70" s="247">
        <f>IFERROR(('Sim_MIP_Of_(IxI)'!BD70/'MIP(IxI)_TFEVP'!BD70-1)*100,0)</f>
        <v>4.6629367034256575E-13</v>
      </c>
      <c r="BE70" s="247">
        <f>IFERROR(('Sim_MIP_Of_(IxI)'!BE70/'MIP(IxI)_TFEVP'!BE70-1)*100,0)</f>
        <v>1.3322676295501878E-13</v>
      </c>
      <c r="BF70" s="247">
        <f>IFERROR(('Sim_MIP_Of_(IxI)'!BF70/'MIP(IxI)_TFEVP'!BF70-1)*100,0)</f>
        <v>2.2204460492503131E-14</v>
      </c>
      <c r="BG70" s="247">
        <f>IFERROR(('Sim_MIP_Of_(IxI)'!BG70/'MIP(IxI)_TFEVP'!BG70-1)*100,0)</f>
        <v>-2.2204460492503131E-14</v>
      </c>
      <c r="BH70" s="247">
        <f>IFERROR(('Sim_MIP_Of_(IxI)'!BH70/'MIP(IxI)_TFEVP'!BH70-1)*100,0)</f>
        <v>4.8849813083506888E-13</v>
      </c>
      <c r="BI70" s="247">
        <f>IFERROR(('Sim_MIP_Of_(IxI)'!BI70/'MIP(IxI)_TFEVP'!BI70-1)*100,0)</f>
        <v>-1.1102230246251565E-14</v>
      </c>
      <c r="BJ70" s="247">
        <f>IFERROR(('Sim_MIP_Of_(IxI)'!BJ70/'MIP(IxI)_TFEVP'!BJ70-1)*100,0)</f>
        <v>2.2204460492503131E-14</v>
      </c>
      <c r="BK70" s="247">
        <f>IFERROR(('Sim_MIP_Of_(IxI)'!BK70/'MIP(IxI)_TFEVP'!BK70-1)*100,0)</f>
        <v>1.9984014443252818E-13</v>
      </c>
      <c r="BL70" s="247">
        <f>IFERROR(('Sim_MIP_Of_(IxI)'!BL70/'MIP(IxI)_TFEVP'!BL70-1)*100,0)</f>
        <v>4.4408920985006262E-14</v>
      </c>
      <c r="BM70" s="247">
        <f>IFERROR(('Sim_MIP_Of_(IxI)'!BM70/'MIP(IxI)_TFEVP'!BM70-1)*100,0)</f>
        <v>2.4424906541753444E-13</v>
      </c>
      <c r="BN70" s="247">
        <f>IFERROR(('Sim_MIP_Of_(IxI)'!BN70/'MIP(IxI)_TFEVP'!BN70-1)*100,0)</f>
        <v>1.1102230246251565E-13</v>
      </c>
      <c r="BO70" s="247">
        <f>IFERROR(('Sim_MIP_Of_(IxI)'!BO70/'MIP(IxI)_TFEVP'!BO70-1)*100,0)</f>
        <v>2.2204460492503131E-13</v>
      </c>
      <c r="BP70" s="247">
        <f>IFERROR(('Sim_MIP_Of_(IxI)'!BP70/'MIP(IxI)_TFEVP'!BP70-1)*100,0)</f>
        <v>2.886579864025407E-13</v>
      </c>
      <c r="BQ70" s="247">
        <f>IFERROR(('Sim_MIP_Of_(IxI)'!BQ70/'MIP(IxI)_TFEVP'!BQ70-1)*100,0)</f>
        <v>-4.4408920985006262E-14</v>
      </c>
      <c r="BR70" s="247">
        <f>IFERROR(('Sim_MIP_Of_(IxI)'!BR70/'MIP(IxI)_TFEVP'!BR70-1)*100,0)</f>
        <v>2.4424906541753444E-13</v>
      </c>
      <c r="BS70" s="247">
        <f>IFERROR(('Sim_MIP_Of_(IxI)'!BS70/'MIP(IxI)_TFEVP'!BS70-1)*100,0)</f>
        <v>-5.3290705182007514E-13</v>
      </c>
      <c r="BT70" s="247">
        <f>IFERROR(('Sim_MIP_Of_(IxI)'!BT70/'MIP(IxI)_TFEVP'!BT70-1)*100,0)</f>
        <v>1.7763568394002505E-13</v>
      </c>
      <c r="BU70" s="247">
        <f>IFERROR(('Sim_MIP_Of_(IxI)'!BU70/'MIP(IxI)_TFEVP'!BU70-1)*100,0)</f>
        <v>8.8817841970012523E-14</v>
      </c>
      <c r="BV70" s="247">
        <f>IFERROR(('Sim_MIP_Of_(IxI)'!BV70/'MIP(IxI)_TFEVP'!BV70-1)*100,0)</f>
        <v>-4.4408920985006262E-14</v>
      </c>
      <c r="BW70" s="247">
        <f>IFERROR(('Sim_MIP_Of_(IxI)'!BW70/'MIP(IxI)_TFEVP'!BW70-1)*100,0)</f>
        <v>2.2204460492503131E-13</v>
      </c>
      <c r="BX70" s="247">
        <f>IFERROR(('Sim_MIP_Of_(IxI)'!BX70/'MIP(IxI)_TFEVP'!BX70-1)*100,0)</f>
        <v>2.4424906541753444E-13</v>
      </c>
      <c r="BY70" s="247">
        <f>IFERROR(('Sim_MIP_Of_(IxI)'!BY70/'MIP(IxI)_TFEVP'!BY70-1)*100,0)</f>
        <v>1.1102230246251565E-13</v>
      </c>
      <c r="BZ70" s="247">
        <f>IFERROR(('Sim_MIP_Of_(IxI)'!BZ70/'MIP(IxI)_TFEVP'!BZ70-1)*100,0)</f>
        <v>1.5543122344752192E-13</v>
      </c>
      <c r="CA70" s="265">
        <f>IFERROR(('Sim_MIP_Of_(IxI)'!CA70/'MIP(IxI)_TFEVP'!CA70-1)*100,0)</f>
        <v>0</v>
      </c>
      <c r="CB70" s="256">
        <f>IFERROR(('Sim_MIP_Of_(IxI)'!CB70/'MIP(IxI)_TFEVP'!CB70-1)*100,0)</f>
        <v>2.2204460492503131E-14</v>
      </c>
      <c r="CC70" s="246">
        <f>IFERROR(('Sim_MIP_Of_(IxI)'!CC70/'MIP(IxI)_TFEVP'!CC70-1)*100,0)</f>
        <v>8.8817841970012523E-14</v>
      </c>
      <c r="CD70" s="247">
        <f>IFERROR(('Sim_MIP_Of_(IxI)'!CD70/'MIP(IxI)_TFEVP'!CD70-1)*100,0)</f>
        <v>0</v>
      </c>
      <c r="CE70" s="247">
        <f>IFERROR(('Sim_MIP_Of_(IxI)'!CE70/'MIP(IxI)_TFEVP'!CE70-1)*100,0)</f>
        <v>0</v>
      </c>
      <c r="CF70" s="247">
        <f>IFERROR(('Sim_MIP_Of_(IxI)'!CF70/'MIP(IxI)_TFEVP'!CF70-1)*100,0)</f>
        <v>4.4408920985006262E-14</v>
      </c>
      <c r="CG70" s="247">
        <f>IFERROR(('Sim_MIP_Of_(IxI)'!CG70/'MIP(IxI)_TFEVP'!CG70-1)*100,0)</f>
        <v>0</v>
      </c>
      <c r="CH70" s="248">
        <f>IFERROR(('Sim_MIP_Of_(IxI)'!CH70/'MIP(IxI)_TFEVP'!CH70-1)*100,0)</f>
        <v>-1.4432899320127035E-13</v>
      </c>
      <c r="CI70" s="279">
        <f>IFERROR(('Sim_MIP_Of_(IxI)'!CI70/'MIP(IxI)_TFEVP'!CI70-1)*100,0)</f>
        <v>8.8817841970012523E-14</v>
      </c>
    </row>
    <row r="71" spans="1:87" ht="19.5" x14ac:dyDescent="0.25">
      <c r="A71" s="30"/>
      <c r="B71" s="42" t="s">
        <v>62</v>
      </c>
      <c r="C71" s="43" t="s">
        <v>173</v>
      </c>
      <c r="D71" s="246">
        <f>IFERROR(('Sim_MIP_Of_(IxI)'!D71/'MIP(IxI)_TFEVP'!D71-1)*100,0)</f>
        <v>3.5527136788005009E-13</v>
      </c>
      <c r="E71" s="247">
        <f>IFERROR(('Sim_MIP_Of_(IxI)'!E71/'MIP(IxI)_TFEVP'!E71-1)*100,0)</f>
        <v>-1.9984014443252818E-13</v>
      </c>
      <c r="F71" s="247">
        <f>IFERROR(('Sim_MIP_Of_(IxI)'!F71/'MIP(IxI)_TFEVP'!F71-1)*100,0)</f>
        <v>-3.7747582837255322E-13</v>
      </c>
      <c r="G71" s="247">
        <f>IFERROR(('Sim_MIP_Of_(IxI)'!G71/'MIP(IxI)_TFEVP'!G71-1)*100,0)</f>
        <v>3.5527136788005009E-13</v>
      </c>
      <c r="H71" s="247">
        <f>IFERROR(('Sim_MIP_Of_(IxI)'!H71/'MIP(IxI)_TFEVP'!H71-1)*100,0)</f>
        <v>4.4408920985006262E-14</v>
      </c>
      <c r="I71" s="247">
        <f>IFERROR(('Sim_MIP_Of_(IxI)'!I71/'MIP(IxI)_TFEVP'!I71-1)*100,0)</f>
        <v>1.7763568394002505E-13</v>
      </c>
      <c r="J71" s="247">
        <f>IFERROR(('Sim_MIP_Of_(IxI)'!J71/'MIP(IxI)_TFEVP'!J71-1)*100,0)</f>
        <v>-2.2204460492503131E-14</v>
      </c>
      <c r="K71" s="247">
        <f>IFERROR(('Sim_MIP_Of_(IxI)'!K71/'MIP(IxI)_TFEVP'!K71-1)*100,0)</f>
        <v>-1.2212453270876722E-13</v>
      </c>
      <c r="L71" s="247">
        <f>IFERROR(('Sim_MIP_Of_(IxI)'!L71/'MIP(IxI)_TFEVP'!L71-1)*100,0)</f>
        <v>-2.2204460492503131E-14</v>
      </c>
      <c r="M71" s="247">
        <f>IFERROR(('Sim_MIP_Of_(IxI)'!M71/'MIP(IxI)_TFEVP'!M71-1)*100,0)</f>
        <v>8.8817841970012523E-14</v>
      </c>
      <c r="N71" s="247">
        <f>IFERROR(('Sim_MIP_Of_(IxI)'!N71/'MIP(IxI)_TFEVP'!N71-1)*100,0)</f>
        <v>2.2204460492503131E-14</v>
      </c>
      <c r="O71" s="247">
        <f>IFERROR(('Sim_MIP_Of_(IxI)'!O71/'MIP(IxI)_TFEVP'!O71-1)*100,0)</f>
        <v>-8.8817841970012523E-14</v>
      </c>
      <c r="P71" s="247">
        <f>IFERROR(('Sim_MIP_Of_(IxI)'!P71/'MIP(IxI)_TFEVP'!P71-1)*100,0)</f>
        <v>-1.1102230246251565E-14</v>
      </c>
      <c r="Q71" s="247">
        <f>IFERROR(('Sim_MIP_Of_(IxI)'!Q71/'MIP(IxI)_TFEVP'!Q71-1)*100,0)</f>
        <v>4.2188474935755949E-13</v>
      </c>
      <c r="R71" s="247">
        <f>IFERROR(('Sim_MIP_Of_(IxI)'!R71/'MIP(IxI)_TFEVP'!R71-1)*100,0)</f>
        <v>6.6613381477509392E-14</v>
      </c>
      <c r="S71" s="247">
        <f>IFERROR(('Sim_MIP_Of_(IxI)'!S71/'MIP(IxI)_TFEVP'!S71-1)*100,0)</f>
        <v>1.1102230246251565E-13</v>
      </c>
      <c r="T71" s="247">
        <f>IFERROR(('Sim_MIP_Of_(IxI)'!T71/'MIP(IxI)_TFEVP'!T71-1)*100,0)</f>
        <v>1.3322676295501878E-13</v>
      </c>
      <c r="U71" s="247">
        <f>IFERROR(('Sim_MIP_Of_(IxI)'!U71/'MIP(IxI)_TFEVP'!U71-1)*100,0)</f>
        <v>-1.2212453270876722E-13</v>
      </c>
      <c r="V71" s="247">
        <f>IFERROR(('Sim_MIP_Of_(IxI)'!V71/'MIP(IxI)_TFEVP'!V71-1)*100,0)</f>
        <v>-1.3322676295501878E-13</v>
      </c>
      <c r="W71" s="247">
        <f>IFERROR(('Sim_MIP_Of_(IxI)'!W71/'MIP(IxI)_TFEVP'!W71-1)*100,0)</f>
        <v>3.3306690738754696E-13</v>
      </c>
      <c r="X71" s="247">
        <f>IFERROR(('Sim_MIP_Of_(IxI)'!X71/'MIP(IxI)_TFEVP'!X71-1)*100,0)</f>
        <v>1.5543122344752192E-13</v>
      </c>
      <c r="Y71" s="247">
        <f>IFERROR(('Sim_MIP_Of_(IxI)'!Y71/'MIP(IxI)_TFEVP'!Y71-1)*100,0)</f>
        <v>1.3322676295501878E-13</v>
      </c>
      <c r="Z71" s="247">
        <f>IFERROR(('Sim_MIP_Of_(IxI)'!Z71/'MIP(IxI)_TFEVP'!Z71-1)*100,0)</f>
        <v>3.1086244689504383E-13</v>
      </c>
      <c r="AA71" s="247">
        <f>IFERROR(('Sim_MIP_Of_(IxI)'!AA71/'MIP(IxI)_TFEVP'!AA71-1)*100,0)</f>
        <v>-2.6645352591003757E-13</v>
      </c>
      <c r="AB71" s="247">
        <f>IFERROR(('Sim_MIP_Of_(IxI)'!AB71/'MIP(IxI)_TFEVP'!AB71-1)*100,0)</f>
        <v>-1.5543122344752192E-13</v>
      </c>
      <c r="AC71" s="247">
        <f>IFERROR(('Sim_MIP_Of_(IxI)'!AC71/'MIP(IxI)_TFEVP'!AC71-1)*100,0)</f>
        <v>3.5527136788005009E-13</v>
      </c>
      <c r="AD71" s="247">
        <f>IFERROR(('Sim_MIP_Of_(IxI)'!AD71/'MIP(IxI)_TFEVP'!AD71-1)*100,0)</f>
        <v>8.8817841970012523E-14</v>
      </c>
      <c r="AE71" s="247">
        <f>IFERROR(('Sim_MIP_Of_(IxI)'!AE71/'MIP(IxI)_TFEVP'!AE71-1)*100,0)</f>
        <v>2.2204460492503131E-14</v>
      </c>
      <c r="AF71" s="247">
        <f>IFERROR(('Sim_MIP_Of_(IxI)'!AF71/'MIP(IxI)_TFEVP'!AF71-1)*100,0)</f>
        <v>-4.4408920985006262E-14</v>
      </c>
      <c r="AG71" s="247">
        <f>IFERROR(('Sim_MIP_Of_(IxI)'!AG71/'MIP(IxI)_TFEVP'!AG71-1)*100,0)</f>
        <v>1.1102230246251565E-13</v>
      </c>
      <c r="AH71" s="247">
        <f>IFERROR(('Sim_MIP_Of_(IxI)'!AH71/'MIP(IxI)_TFEVP'!AH71-1)*100,0)</f>
        <v>-1.6653345369377348E-13</v>
      </c>
      <c r="AI71" s="247">
        <f>IFERROR(('Sim_MIP_Of_(IxI)'!AI71/'MIP(IxI)_TFEVP'!AI71-1)*100,0)</f>
        <v>1.5543122344752192E-13</v>
      </c>
      <c r="AJ71" s="247">
        <f>IFERROR(('Sim_MIP_Of_(IxI)'!AJ71/'MIP(IxI)_TFEVP'!AJ71-1)*100,0)</f>
        <v>0</v>
      </c>
      <c r="AK71" s="247">
        <f>IFERROR(('Sim_MIP_Of_(IxI)'!AK71/'MIP(IxI)_TFEVP'!AK71-1)*100,0)</f>
        <v>2.886579864025407E-13</v>
      </c>
      <c r="AL71" s="247">
        <f>IFERROR(('Sim_MIP_Of_(IxI)'!AL71/'MIP(IxI)_TFEVP'!AL71-1)*100,0)</f>
        <v>1.3322676295501878E-13</v>
      </c>
      <c r="AM71" s="247">
        <f>IFERROR(('Sim_MIP_Of_(IxI)'!AM71/'MIP(IxI)_TFEVP'!AM71-1)*100,0)</f>
        <v>1.3322676295501878E-13</v>
      </c>
      <c r="AN71" s="247">
        <f>IFERROR(('Sim_MIP_Of_(IxI)'!AN71/'MIP(IxI)_TFEVP'!AN71-1)*100,0)</f>
        <v>4.4408920985006262E-14</v>
      </c>
      <c r="AO71" s="247">
        <f>IFERROR(('Sim_MIP_Of_(IxI)'!AO71/'MIP(IxI)_TFEVP'!AO71-1)*100,0)</f>
        <v>2.2204460492503131E-14</v>
      </c>
      <c r="AP71" s="247">
        <f>IFERROR(('Sim_MIP_Of_(IxI)'!AP71/'MIP(IxI)_TFEVP'!AP71-1)*100,0)</f>
        <v>2.2204460492503131E-13</v>
      </c>
      <c r="AQ71" s="247">
        <f>IFERROR(('Sim_MIP_Of_(IxI)'!AQ71/'MIP(IxI)_TFEVP'!AQ71-1)*100,0)</f>
        <v>2.2204460492503131E-13</v>
      </c>
      <c r="AR71" s="247">
        <f>IFERROR(('Sim_MIP_Of_(IxI)'!AR71/'MIP(IxI)_TFEVP'!AR71-1)*100,0)</f>
        <v>2.886579864025407E-13</v>
      </c>
      <c r="AS71" s="247">
        <f>IFERROR(('Sim_MIP_Of_(IxI)'!AS71/'MIP(IxI)_TFEVP'!AS71-1)*100,0)</f>
        <v>4.4408920985006262E-13</v>
      </c>
      <c r="AT71" s="247">
        <f>IFERROR(('Sim_MIP_Of_(IxI)'!AT71/'MIP(IxI)_TFEVP'!AT71-1)*100,0)</f>
        <v>2.886579864025407E-13</v>
      </c>
      <c r="AU71" s="247">
        <f>IFERROR(('Sim_MIP_Of_(IxI)'!AU71/'MIP(IxI)_TFEVP'!AU71-1)*100,0)</f>
        <v>1.3322676295501878E-13</v>
      </c>
      <c r="AV71" s="247">
        <f>IFERROR(('Sim_MIP_Of_(IxI)'!AV71/'MIP(IxI)_TFEVP'!AV71-1)*100,0)</f>
        <v>-2.7755575615628914E-13</v>
      </c>
      <c r="AW71" s="247">
        <f>IFERROR(('Sim_MIP_Of_(IxI)'!AW71/'MIP(IxI)_TFEVP'!AW71-1)*100,0)</f>
        <v>1.1102230246251565E-13</v>
      </c>
      <c r="AX71" s="247">
        <f>IFERROR(('Sim_MIP_Of_(IxI)'!AX71/'MIP(IxI)_TFEVP'!AX71-1)*100,0)</f>
        <v>-1.6653345369377348E-13</v>
      </c>
      <c r="AY71" s="247">
        <f>IFERROR(('Sim_MIP_Of_(IxI)'!AY71/'MIP(IxI)_TFEVP'!AY71-1)*100,0)</f>
        <v>2.2204460492503131E-14</v>
      </c>
      <c r="AZ71" s="247">
        <f>IFERROR(('Sim_MIP_Of_(IxI)'!AZ71/'MIP(IxI)_TFEVP'!AZ71-1)*100,0)</f>
        <v>1.5543122344752192E-13</v>
      </c>
      <c r="BA71" s="247">
        <f>IFERROR(('Sim_MIP_Of_(IxI)'!BA71/'MIP(IxI)_TFEVP'!BA71-1)*100,0)</f>
        <v>2.6645352591003757E-13</v>
      </c>
      <c r="BB71" s="247">
        <f>IFERROR(('Sim_MIP_Of_(IxI)'!BB71/'MIP(IxI)_TFEVP'!BB71-1)*100,0)</f>
        <v>-1.8873791418627661E-13</v>
      </c>
      <c r="BC71" s="247">
        <f>IFERROR(('Sim_MIP_Of_(IxI)'!BC71/'MIP(IxI)_TFEVP'!BC71-1)*100,0)</f>
        <v>3.3306690738754696E-13</v>
      </c>
      <c r="BD71" s="247">
        <f>IFERROR(('Sim_MIP_Of_(IxI)'!BD71/'MIP(IxI)_TFEVP'!BD71-1)*100,0)</f>
        <v>8.8817841970012523E-14</v>
      </c>
      <c r="BE71" s="247">
        <f>IFERROR(('Sim_MIP_Of_(IxI)'!BE71/'MIP(IxI)_TFEVP'!BE71-1)*100,0)</f>
        <v>-1.5543122344752192E-13</v>
      </c>
      <c r="BF71" s="247">
        <f>IFERROR(('Sim_MIP_Of_(IxI)'!BF71/'MIP(IxI)_TFEVP'!BF71-1)*100,0)</f>
        <v>1.5543122344752192E-13</v>
      </c>
      <c r="BG71" s="247">
        <f>IFERROR(('Sim_MIP_Of_(IxI)'!BG71/'MIP(IxI)_TFEVP'!BG71-1)*100,0)</f>
        <v>2.886579864025407E-13</v>
      </c>
      <c r="BH71" s="247">
        <f>IFERROR(('Sim_MIP_Of_(IxI)'!BH71/'MIP(IxI)_TFEVP'!BH71-1)*100,0)</f>
        <v>-1.3322676295501878E-13</v>
      </c>
      <c r="BI71" s="247">
        <f>IFERROR(('Sim_MIP_Of_(IxI)'!BI71/'MIP(IxI)_TFEVP'!BI71-1)*100,0)</f>
        <v>2.2204460492503131E-14</v>
      </c>
      <c r="BJ71" s="247">
        <f>IFERROR(('Sim_MIP_Of_(IxI)'!BJ71/'MIP(IxI)_TFEVP'!BJ71-1)*100,0)</f>
        <v>1.9984014443252818E-13</v>
      </c>
      <c r="BK71" s="247">
        <f>IFERROR(('Sim_MIP_Of_(IxI)'!BK71/'MIP(IxI)_TFEVP'!BK71-1)*100,0)</f>
        <v>-2.4424906541753444E-13</v>
      </c>
      <c r="BL71" s="247">
        <f>IFERROR(('Sim_MIP_Of_(IxI)'!BL71/'MIP(IxI)_TFEVP'!BL71-1)*100,0)</f>
        <v>1.7763568394002505E-13</v>
      </c>
      <c r="BM71" s="247">
        <f>IFERROR(('Sim_MIP_Of_(IxI)'!BM71/'MIP(IxI)_TFEVP'!BM71-1)*100,0)</f>
        <v>1.9984014443252818E-13</v>
      </c>
      <c r="BN71" s="247">
        <f>IFERROR(('Sim_MIP_Of_(IxI)'!BN71/'MIP(IxI)_TFEVP'!BN71-1)*100,0)</f>
        <v>1.3322676295501878E-13</v>
      </c>
      <c r="BO71" s="247">
        <f>IFERROR(('Sim_MIP_Of_(IxI)'!BO71/'MIP(IxI)_TFEVP'!BO71-1)*100,0)</f>
        <v>-4.4408920985006262E-14</v>
      </c>
      <c r="BP71" s="247">
        <f>IFERROR(('Sim_MIP_Of_(IxI)'!BP71/'MIP(IxI)_TFEVP'!BP71-1)*100,0)</f>
        <v>1.1102230246251565E-13</v>
      </c>
      <c r="BQ71" s="247">
        <f>IFERROR(('Sim_MIP_Of_(IxI)'!BQ71/'MIP(IxI)_TFEVP'!BQ71-1)*100,0)</f>
        <v>4.4408920985006262E-14</v>
      </c>
      <c r="BR71" s="247">
        <f>IFERROR(('Sim_MIP_Of_(IxI)'!BR71/'MIP(IxI)_TFEVP'!BR71-1)*100,0)</f>
        <v>6.6613381477509392E-14</v>
      </c>
      <c r="BS71" s="247">
        <f>IFERROR(('Sim_MIP_Of_(IxI)'!BS71/'MIP(IxI)_TFEVP'!BS71-1)*100,0)</f>
        <v>4.4408920985006262E-14</v>
      </c>
      <c r="BT71" s="247">
        <f>IFERROR(('Sim_MIP_Of_(IxI)'!BT71/'MIP(IxI)_TFEVP'!BT71-1)*100,0)</f>
        <v>1.1102230246251565E-13</v>
      </c>
      <c r="BU71" s="247">
        <f>IFERROR(('Sim_MIP_Of_(IxI)'!BU71/'MIP(IxI)_TFEVP'!BU71-1)*100,0)</f>
        <v>1.5543122344752192E-13</v>
      </c>
      <c r="BV71" s="247">
        <f>IFERROR(('Sim_MIP_Of_(IxI)'!BV71/'MIP(IxI)_TFEVP'!BV71-1)*100,0)</f>
        <v>8.8817841970012523E-14</v>
      </c>
      <c r="BW71" s="247">
        <f>IFERROR(('Sim_MIP_Of_(IxI)'!BW71/'MIP(IxI)_TFEVP'!BW71-1)*100,0)</f>
        <v>6.6613381477509392E-14</v>
      </c>
      <c r="BX71" s="247">
        <f>IFERROR(('Sim_MIP_Of_(IxI)'!BX71/'MIP(IxI)_TFEVP'!BX71-1)*100,0)</f>
        <v>2.6645352591003757E-13</v>
      </c>
      <c r="BY71" s="247">
        <f>IFERROR(('Sim_MIP_Of_(IxI)'!BY71/'MIP(IxI)_TFEVP'!BY71-1)*100,0)</f>
        <v>1.7763568394002505E-13</v>
      </c>
      <c r="BZ71" s="247">
        <f>IFERROR(('Sim_MIP_Of_(IxI)'!BZ71/'MIP(IxI)_TFEVP'!BZ71-1)*100,0)</f>
        <v>-2.3314683517128287E-13</v>
      </c>
      <c r="CA71" s="265">
        <f>IFERROR(('Sim_MIP_Of_(IxI)'!CA71/'MIP(IxI)_TFEVP'!CA71-1)*100,0)</f>
        <v>0</v>
      </c>
      <c r="CB71" s="256">
        <f>IFERROR(('Sim_MIP_Of_(IxI)'!CB71/'MIP(IxI)_TFEVP'!CB71-1)*100,0)</f>
        <v>6.6613381477509392E-14</v>
      </c>
      <c r="CC71" s="246">
        <f>IFERROR(('Sim_MIP_Of_(IxI)'!CC71/'MIP(IxI)_TFEVP'!CC71-1)*100,0)</f>
        <v>1.7763568394002505E-13</v>
      </c>
      <c r="CD71" s="247">
        <f>IFERROR(('Sim_MIP_Of_(IxI)'!CD71/'MIP(IxI)_TFEVP'!CD71-1)*100,0)</f>
        <v>0</v>
      </c>
      <c r="CE71" s="247">
        <f>IFERROR(('Sim_MIP_Of_(IxI)'!CE71/'MIP(IxI)_TFEVP'!CE71-1)*100,0)</f>
        <v>0</v>
      </c>
      <c r="CF71" s="247">
        <f>IFERROR(('Sim_MIP_Of_(IxI)'!CF71/'MIP(IxI)_TFEVP'!CF71-1)*100,0)</f>
        <v>2.2204460492503131E-14</v>
      </c>
      <c r="CG71" s="247">
        <f>IFERROR(('Sim_MIP_Of_(IxI)'!CG71/'MIP(IxI)_TFEVP'!CG71-1)*100,0)</f>
        <v>0</v>
      </c>
      <c r="CH71" s="248">
        <f>IFERROR(('Sim_MIP_Of_(IxI)'!CH71/'MIP(IxI)_TFEVP'!CH71-1)*100,0)</f>
        <v>6.6613381477509392E-14</v>
      </c>
      <c r="CI71" s="279">
        <f>IFERROR(('Sim_MIP_Of_(IxI)'!CI71/'MIP(IxI)_TFEVP'!CI71-1)*100,0)</f>
        <v>4.4408920985006262E-14</v>
      </c>
    </row>
    <row r="72" spans="1:87" ht="19.5" x14ac:dyDescent="0.25">
      <c r="A72" s="30"/>
      <c r="B72" s="42" t="s">
        <v>63</v>
      </c>
      <c r="C72" s="43" t="s">
        <v>174</v>
      </c>
      <c r="D72" s="246">
        <f>IFERROR(('Sim_MIP_Of_(IxI)'!D72/'MIP(IxI)_TFEVP'!D72-1)*100,0)</f>
        <v>-2.9976021664879227E-13</v>
      </c>
      <c r="E72" s="247">
        <f>IFERROR(('Sim_MIP_Of_(IxI)'!E72/'MIP(IxI)_TFEVP'!E72-1)*100,0)</f>
        <v>-2.2204460492503131E-13</v>
      </c>
      <c r="F72" s="247">
        <f>IFERROR(('Sim_MIP_Of_(IxI)'!F72/'MIP(IxI)_TFEVP'!F72-1)*100,0)</f>
        <v>-4.8849813083506888E-13</v>
      </c>
      <c r="G72" s="247">
        <f>IFERROR(('Sim_MIP_Of_(IxI)'!G72/'MIP(IxI)_TFEVP'!G72-1)*100,0)</f>
        <v>-1.1102230246251565E-13</v>
      </c>
      <c r="H72" s="247">
        <f>IFERROR(('Sim_MIP_Of_(IxI)'!H72/'MIP(IxI)_TFEVP'!H72-1)*100,0)</f>
        <v>-3.5527136788005009E-13</v>
      </c>
      <c r="I72" s="247">
        <f>IFERROR(('Sim_MIP_Of_(IxI)'!I72/'MIP(IxI)_TFEVP'!I72-1)*100,0)</f>
        <v>-4.9960036108132044E-13</v>
      </c>
      <c r="J72" s="247">
        <f>IFERROR(('Sim_MIP_Of_(IxI)'!J72/'MIP(IxI)_TFEVP'!J72-1)*100,0)</f>
        <v>-2.886579864025407E-13</v>
      </c>
      <c r="K72" s="247">
        <f>IFERROR(('Sim_MIP_Of_(IxI)'!K72/'MIP(IxI)_TFEVP'!K72-1)*100,0)</f>
        <v>-3.5527136788005009E-13</v>
      </c>
      <c r="L72" s="247">
        <f>IFERROR(('Sim_MIP_Of_(IxI)'!L72/'MIP(IxI)_TFEVP'!L72-1)*100,0)</f>
        <v>-3.5527136788005009E-13</v>
      </c>
      <c r="M72" s="247">
        <f>IFERROR(('Sim_MIP_Of_(IxI)'!M72/'MIP(IxI)_TFEVP'!M72-1)*100,0)</f>
        <v>-2.886579864025407E-13</v>
      </c>
      <c r="N72" s="247">
        <f>IFERROR(('Sim_MIP_Of_(IxI)'!N72/'MIP(IxI)_TFEVP'!N72-1)*100,0)</f>
        <v>-5.1070259132757201E-13</v>
      </c>
      <c r="O72" s="247">
        <f>IFERROR(('Sim_MIP_Of_(IxI)'!O72/'MIP(IxI)_TFEVP'!O72-1)*100,0)</f>
        <v>1.5543122344752192E-13</v>
      </c>
      <c r="P72" s="247">
        <f>IFERROR(('Sim_MIP_Of_(IxI)'!P72/'MIP(IxI)_TFEVP'!P72-1)*100,0)</f>
        <v>-2.9976021664879227E-13</v>
      </c>
      <c r="Q72" s="247">
        <f>IFERROR(('Sim_MIP_Of_(IxI)'!Q72/'MIP(IxI)_TFEVP'!Q72-1)*100,0)</f>
        <v>-6.6613381477509392E-14</v>
      </c>
      <c r="R72" s="247">
        <f>IFERROR(('Sim_MIP_Of_(IxI)'!R72/'MIP(IxI)_TFEVP'!R72-1)*100,0)</f>
        <v>-3.5527136788005009E-13</v>
      </c>
      <c r="S72" s="247">
        <f>IFERROR(('Sim_MIP_Of_(IxI)'!S72/'MIP(IxI)_TFEVP'!S72-1)*100,0)</f>
        <v>-3.6637359812630166E-13</v>
      </c>
      <c r="T72" s="247">
        <f>IFERROR(('Sim_MIP_Of_(IxI)'!T72/'MIP(IxI)_TFEVP'!T72-1)*100,0)</f>
        <v>-1.9984014443252818E-13</v>
      </c>
      <c r="U72" s="247">
        <f>IFERROR(('Sim_MIP_Of_(IxI)'!U72/'MIP(IxI)_TFEVP'!U72-1)*100,0)</f>
        <v>-4.1078251911130792E-13</v>
      </c>
      <c r="V72" s="247">
        <f>IFERROR(('Sim_MIP_Of_(IxI)'!V72/'MIP(IxI)_TFEVP'!V72-1)*100,0)</f>
        <v>-2.1094237467877974E-13</v>
      </c>
      <c r="W72" s="247">
        <f>IFERROR(('Sim_MIP_Of_(IxI)'!W72/'MIP(IxI)_TFEVP'!W72-1)*100,0)</f>
        <v>3.3306690738754696E-13</v>
      </c>
      <c r="X72" s="247">
        <f>IFERROR(('Sim_MIP_Of_(IxI)'!X72/'MIP(IxI)_TFEVP'!X72-1)*100,0)</f>
        <v>-5.2180482157382357E-13</v>
      </c>
      <c r="Y72" s="247">
        <f>IFERROR(('Sim_MIP_Of_(IxI)'!Y72/'MIP(IxI)_TFEVP'!Y72-1)*100,0)</f>
        <v>-3.9968028886505635E-13</v>
      </c>
      <c r="Z72" s="247">
        <f>IFERROR(('Sim_MIP_Of_(IxI)'!Z72/'MIP(IxI)_TFEVP'!Z72-1)*100,0)</f>
        <v>-4.2188474935755949E-13</v>
      </c>
      <c r="AA72" s="247">
        <f>IFERROR(('Sim_MIP_Of_(IxI)'!AA72/'MIP(IxI)_TFEVP'!AA72-1)*100,0)</f>
        <v>-4.2188474935755949E-13</v>
      </c>
      <c r="AB72" s="247">
        <f>IFERROR(('Sim_MIP_Of_(IxI)'!AB72/'MIP(IxI)_TFEVP'!AB72-1)*100,0)</f>
        <v>2.2204460492503131E-14</v>
      </c>
      <c r="AC72" s="247">
        <f>IFERROR(('Sim_MIP_Of_(IxI)'!AC72/'MIP(IxI)_TFEVP'!AC72-1)*100,0)</f>
        <v>-3.1086244689504383E-13</v>
      </c>
      <c r="AD72" s="247">
        <f>IFERROR(('Sim_MIP_Of_(IxI)'!AD72/'MIP(IxI)_TFEVP'!AD72-1)*100,0)</f>
        <v>-8.8817841970012523E-14</v>
      </c>
      <c r="AE72" s="247">
        <f>IFERROR(('Sim_MIP_Of_(IxI)'!AE72/'MIP(IxI)_TFEVP'!AE72-1)*100,0)</f>
        <v>-4.1078251911130792E-13</v>
      </c>
      <c r="AF72" s="247">
        <f>IFERROR(('Sim_MIP_Of_(IxI)'!AF72/'MIP(IxI)_TFEVP'!AF72-1)*100,0)</f>
        <v>-2.55351295663786E-13</v>
      </c>
      <c r="AG72" s="247">
        <f>IFERROR(('Sim_MIP_Of_(IxI)'!AG72/'MIP(IxI)_TFEVP'!AG72-1)*100,0)</f>
        <v>-1.9984014443252818E-13</v>
      </c>
      <c r="AH72" s="247">
        <f>IFERROR(('Sim_MIP_Of_(IxI)'!AH72/'MIP(IxI)_TFEVP'!AH72-1)*100,0)</f>
        <v>0</v>
      </c>
      <c r="AI72" s="247">
        <f>IFERROR(('Sim_MIP_Of_(IxI)'!AI72/'MIP(IxI)_TFEVP'!AI72-1)*100,0)</f>
        <v>8.8817841970012523E-14</v>
      </c>
      <c r="AJ72" s="247">
        <f>IFERROR(('Sim_MIP_Of_(IxI)'!AJ72/'MIP(IxI)_TFEVP'!AJ72-1)*100,0)</f>
        <v>0</v>
      </c>
      <c r="AK72" s="247">
        <f>IFERROR(('Sim_MIP_Of_(IxI)'!AK72/'MIP(IxI)_TFEVP'!AK72-1)*100,0)</f>
        <v>-1.8873791418627661E-13</v>
      </c>
      <c r="AL72" s="247">
        <f>IFERROR(('Sim_MIP_Of_(IxI)'!AL72/'MIP(IxI)_TFEVP'!AL72-1)*100,0)</f>
        <v>-1.9984014443252818E-13</v>
      </c>
      <c r="AM72" s="247">
        <f>IFERROR(('Sim_MIP_Of_(IxI)'!AM72/'MIP(IxI)_TFEVP'!AM72-1)*100,0)</f>
        <v>-6.6613381477509392E-13</v>
      </c>
      <c r="AN72" s="247">
        <f>IFERROR(('Sim_MIP_Of_(IxI)'!AN72/'MIP(IxI)_TFEVP'!AN72-1)*100,0)</f>
        <v>-2.2204460492503131E-14</v>
      </c>
      <c r="AO72" s="247">
        <f>IFERROR(('Sim_MIP_Of_(IxI)'!AO72/'MIP(IxI)_TFEVP'!AO72-1)*100,0)</f>
        <v>-9.9920072216264089E-14</v>
      </c>
      <c r="AP72" s="247">
        <f>IFERROR(('Sim_MIP_Of_(IxI)'!AP72/'MIP(IxI)_TFEVP'!AP72-1)*100,0)</f>
        <v>-8.8817841970012523E-14</v>
      </c>
      <c r="AQ72" s="247">
        <f>IFERROR(('Sim_MIP_Of_(IxI)'!AQ72/'MIP(IxI)_TFEVP'!AQ72-1)*100,0)</f>
        <v>-2.9976021664879227E-13</v>
      </c>
      <c r="AR72" s="247">
        <f>IFERROR(('Sim_MIP_Of_(IxI)'!AR72/'MIP(IxI)_TFEVP'!AR72-1)*100,0)</f>
        <v>-4.6629367034256575E-13</v>
      </c>
      <c r="AS72" s="247">
        <f>IFERROR(('Sim_MIP_Of_(IxI)'!AS72/'MIP(IxI)_TFEVP'!AS72-1)*100,0)</f>
        <v>-4.6629367034256575E-13</v>
      </c>
      <c r="AT72" s="247">
        <f>IFERROR(('Sim_MIP_Of_(IxI)'!AT72/'MIP(IxI)_TFEVP'!AT72-1)*100,0)</f>
        <v>-5.3290705182007514E-13</v>
      </c>
      <c r="AU72" s="247">
        <f>IFERROR(('Sim_MIP_Of_(IxI)'!AU72/'MIP(IxI)_TFEVP'!AU72-1)*100,0)</f>
        <v>-4.8849813083506888E-13</v>
      </c>
      <c r="AV72" s="247">
        <f>IFERROR(('Sim_MIP_Of_(IxI)'!AV72/'MIP(IxI)_TFEVP'!AV72-1)*100,0)</f>
        <v>-2.6645352591003757E-13</v>
      </c>
      <c r="AW72" s="247">
        <f>IFERROR(('Sim_MIP_Of_(IxI)'!AW72/'MIP(IxI)_TFEVP'!AW72-1)*100,0)</f>
        <v>-2.2204460492503131E-13</v>
      </c>
      <c r="AX72" s="247">
        <f>IFERROR(('Sim_MIP_Of_(IxI)'!AX72/'MIP(IxI)_TFEVP'!AX72-1)*100,0)</f>
        <v>6.6613381477509392E-14</v>
      </c>
      <c r="AY72" s="247">
        <f>IFERROR(('Sim_MIP_Of_(IxI)'!AY72/'MIP(IxI)_TFEVP'!AY72-1)*100,0)</f>
        <v>-3.5527136788005009E-13</v>
      </c>
      <c r="AZ72" s="247">
        <f>IFERROR(('Sim_MIP_Of_(IxI)'!AZ72/'MIP(IxI)_TFEVP'!AZ72-1)*100,0)</f>
        <v>-1.7763568394002505E-13</v>
      </c>
      <c r="BA72" s="247">
        <f>IFERROR(('Sim_MIP_Of_(IxI)'!BA72/'MIP(IxI)_TFEVP'!BA72-1)*100,0)</f>
        <v>-1.2212453270876722E-13</v>
      </c>
      <c r="BB72" s="247">
        <f>IFERROR(('Sim_MIP_Of_(IxI)'!BB72/'MIP(IxI)_TFEVP'!BB72-1)*100,0)</f>
        <v>-1.8873791418627661E-13</v>
      </c>
      <c r="BC72" s="247">
        <f>IFERROR(('Sim_MIP_Of_(IxI)'!BC72/'MIP(IxI)_TFEVP'!BC72-1)*100,0)</f>
        <v>-3.219646771412954E-13</v>
      </c>
      <c r="BD72" s="247">
        <f>IFERROR(('Sim_MIP_Of_(IxI)'!BD72/'MIP(IxI)_TFEVP'!BD72-1)*100,0)</f>
        <v>-3.4416913763379853E-13</v>
      </c>
      <c r="BE72" s="247">
        <f>IFERROR(('Sim_MIP_Of_(IxI)'!BE72/'MIP(IxI)_TFEVP'!BE72-1)*100,0)</f>
        <v>-3.5527136788005009E-13</v>
      </c>
      <c r="BF72" s="247">
        <f>IFERROR(('Sim_MIP_Of_(IxI)'!BF72/'MIP(IxI)_TFEVP'!BF72-1)*100,0)</f>
        <v>-3.6637359812630166E-13</v>
      </c>
      <c r="BG72" s="247">
        <f>IFERROR(('Sim_MIP_Of_(IxI)'!BG72/'MIP(IxI)_TFEVP'!BG72-1)*100,0)</f>
        <v>-4.6629367034256575E-13</v>
      </c>
      <c r="BH72" s="247">
        <f>IFERROR(('Sim_MIP_Of_(IxI)'!BH72/'MIP(IxI)_TFEVP'!BH72-1)*100,0)</f>
        <v>6.6613381477509392E-14</v>
      </c>
      <c r="BI72" s="247">
        <f>IFERROR(('Sim_MIP_Of_(IxI)'!BI72/'MIP(IxI)_TFEVP'!BI72-1)*100,0)</f>
        <v>-2.4424906541753444E-13</v>
      </c>
      <c r="BJ72" s="247">
        <f>IFERROR(('Sim_MIP_Of_(IxI)'!BJ72/'MIP(IxI)_TFEVP'!BJ72-1)*100,0)</f>
        <v>-7.7715611723760958E-14</v>
      </c>
      <c r="BK72" s="247">
        <f>IFERROR(('Sim_MIP_Of_(IxI)'!BK72/'MIP(IxI)_TFEVP'!BK72-1)*100,0)</f>
        <v>-2.7755575615628914E-13</v>
      </c>
      <c r="BL72" s="247">
        <f>IFERROR(('Sim_MIP_Of_(IxI)'!BL72/'MIP(IxI)_TFEVP'!BL72-1)*100,0)</f>
        <v>-9.9920072216264089E-14</v>
      </c>
      <c r="BM72" s="247">
        <f>IFERROR(('Sim_MIP_Of_(IxI)'!BM72/'MIP(IxI)_TFEVP'!BM72-1)*100,0)</f>
        <v>-4.1078251911130792E-13</v>
      </c>
      <c r="BN72" s="247">
        <f>IFERROR(('Sim_MIP_Of_(IxI)'!BN72/'MIP(IxI)_TFEVP'!BN72-1)*100,0)</f>
        <v>-5.2180482157382357E-13</v>
      </c>
      <c r="BO72" s="247">
        <f>IFERROR(('Sim_MIP_Of_(IxI)'!BO72/'MIP(IxI)_TFEVP'!BO72-1)*100,0)</f>
        <v>-2.3314683517128287E-13</v>
      </c>
      <c r="BP72" s="247">
        <f>IFERROR(('Sim_MIP_Of_(IxI)'!BP72/'MIP(IxI)_TFEVP'!BP72-1)*100,0)</f>
        <v>-4.4408920985006262E-14</v>
      </c>
      <c r="BQ72" s="247">
        <f>IFERROR(('Sim_MIP_Of_(IxI)'!BQ72/'MIP(IxI)_TFEVP'!BQ72-1)*100,0)</f>
        <v>-1.7763568394002505E-13</v>
      </c>
      <c r="BR72" s="247">
        <f>IFERROR(('Sim_MIP_Of_(IxI)'!BR72/'MIP(IxI)_TFEVP'!BR72-1)*100,0)</f>
        <v>-2.9976021664879227E-13</v>
      </c>
      <c r="BS72" s="247">
        <f>IFERROR(('Sim_MIP_Of_(IxI)'!BS72/'MIP(IxI)_TFEVP'!BS72-1)*100,0)</f>
        <v>-3.4416913763379853E-13</v>
      </c>
      <c r="BT72" s="247">
        <f>IFERROR(('Sim_MIP_Of_(IxI)'!BT72/'MIP(IxI)_TFEVP'!BT72-1)*100,0)</f>
        <v>-3.8857805861880479E-13</v>
      </c>
      <c r="BU72" s="247">
        <f>IFERROR(('Sim_MIP_Of_(IxI)'!BU72/'MIP(IxI)_TFEVP'!BU72-1)*100,0)</f>
        <v>-1.2212453270876722E-13</v>
      </c>
      <c r="BV72" s="247">
        <f>IFERROR(('Sim_MIP_Of_(IxI)'!BV72/'MIP(IxI)_TFEVP'!BV72-1)*100,0)</f>
        <v>-5.440092820663267E-13</v>
      </c>
      <c r="BW72" s="247">
        <f>IFERROR(('Sim_MIP_Of_(IxI)'!BW72/'MIP(IxI)_TFEVP'!BW72-1)*100,0)</f>
        <v>-1.1102230246251565E-14</v>
      </c>
      <c r="BX72" s="247">
        <f>IFERROR(('Sim_MIP_Of_(IxI)'!BX72/'MIP(IxI)_TFEVP'!BX72-1)*100,0)</f>
        <v>-2.886579864025407E-13</v>
      </c>
      <c r="BY72" s="247">
        <f>IFERROR(('Sim_MIP_Of_(IxI)'!BY72/'MIP(IxI)_TFEVP'!BY72-1)*100,0)</f>
        <v>-7.7715611723760958E-14</v>
      </c>
      <c r="BZ72" s="247">
        <f>IFERROR(('Sim_MIP_Of_(IxI)'!BZ72/'MIP(IxI)_TFEVP'!BZ72-1)*100,0)</f>
        <v>-4.1078251911130792E-13</v>
      </c>
      <c r="CA72" s="265">
        <f>IFERROR(('Sim_MIP_Of_(IxI)'!CA72/'MIP(IxI)_TFEVP'!CA72-1)*100,0)</f>
        <v>0</v>
      </c>
      <c r="CB72" s="256">
        <f>IFERROR(('Sim_MIP_Of_(IxI)'!CB72/'MIP(IxI)_TFEVP'!CB72-1)*100,0)</f>
        <v>-4.4408920985006262E-14</v>
      </c>
      <c r="CC72" s="246">
        <f>IFERROR(('Sim_MIP_Of_(IxI)'!CC72/'MIP(IxI)_TFEVP'!CC72-1)*100,0)</f>
        <v>6.6613381477509392E-14</v>
      </c>
      <c r="CD72" s="247">
        <f>IFERROR(('Sim_MIP_Of_(IxI)'!CD72/'MIP(IxI)_TFEVP'!CD72-1)*100,0)</f>
        <v>0</v>
      </c>
      <c r="CE72" s="247">
        <f>IFERROR(('Sim_MIP_Of_(IxI)'!CE72/'MIP(IxI)_TFEVP'!CE72-1)*100,0)</f>
        <v>-5.8841820305133297E-13</v>
      </c>
      <c r="CF72" s="247">
        <f>IFERROR(('Sim_MIP_Of_(IxI)'!CF72/'MIP(IxI)_TFEVP'!CF72-1)*100,0)</f>
        <v>-3.1086244689504383E-13</v>
      </c>
      <c r="CG72" s="247">
        <f>IFERROR(('Sim_MIP_Of_(IxI)'!CG72/'MIP(IxI)_TFEVP'!CG72-1)*100,0)</f>
        <v>-3.7747582837255322E-13</v>
      </c>
      <c r="CH72" s="248">
        <f>IFERROR(('Sim_MIP_Of_(IxI)'!CH72/'MIP(IxI)_TFEVP'!CH72-1)*100,0)</f>
        <v>2.2204460492503131E-14</v>
      </c>
      <c r="CI72" s="279">
        <f>IFERROR(('Sim_MIP_Of_(IxI)'!CI72/'MIP(IxI)_TFEVP'!CI72-1)*100,0)</f>
        <v>-1.6653345369377348E-13</v>
      </c>
    </row>
    <row r="73" spans="1:87" ht="19.5" x14ac:dyDescent="0.25">
      <c r="A73" s="30"/>
      <c r="B73" s="42" t="s">
        <v>64</v>
      </c>
      <c r="C73" s="43" t="s">
        <v>175</v>
      </c>
      <c r="D73" s="246">
        <f>IFERROR(('Sim_MIP_Of_(IxI)'!D73/'MIP(IxI)_TFEVP'!D73-1)*100,0)</f>
        <v>2.2204460492503131E-14</v>
      </c>
      <c r="E73" s="247">
        <f>IFERROR(('Sim_MIP_Of_(IxI)'!E73/'MIP(IxI)_TFEVP'!E73-1)*100,0)</f>
        <v>3.1086244689504383E-13</v>
      </c>
      <c r="F73" s="247">
        <f>IFERROR(('Sim_MIP_Of_(IxI)'!F73/'MIP(IxI)_TFEVP'!F73-1)*100,0)</f>
        <v>0</v>
      </c>
      <c r="G73" s="247">
        <f>IFERROR(('Sim_MIP_Of_(IxI)'!G73/'MIP(IxI)_TFEVP'!G73-1)*100,0)</f>
        <v>4.4408920985006262E-14</v>
      </c>
      <c r="H73" s="247">
        <f>IFERROR(('Sim_MIP_Of_(IxI)'!H73/'MIP(IxI)_TFEVP'!H73-1)*100,0)</f>
        <v>-1.1102230246251565E-14</v>
      </c>
      <c r="I73" s="247">
        <f>IFERROR(('Sim_MIP_Of_(IxI)'!I73/'MIP(IxI)_TFEVP'!I73-1)*100,0)</f>
        <v>-1.7763568394002505E-13</v>
      </c>
      <c r="J73" s="247">
        <f>IFERROR(('Sim_MIP_Of_(IxI)'!J73/'MIP(IxI)_TFEVP'!J73-1)*100,0)</f>
        <v>-1.4432899320127035E-13</v>
      </c>
      <c r="K73" s="247">
        <f>IFERROR(('Sim_MIP_Of_(IxI)'!K73/'MIP(IxI)_TFEVP'!K73-1)*100,0)</f>
        <v>1.5543122344752192E-13</v>
      </c>
      <c r="L73" s="247">
        <f>IFERROR(('Sim_MIP_Of_(IxI)'!L73/'MIP(IxI)_TFEVP'!L73-1)*100,0)</f>
        <v>-2.2204460492503131E-14</v>
      </c>
      <c r="M73" s="247">
        <f>IFERROR(('Sim_MIP_Of_(IxI)'!M73/'MIP(IxI)_TFEVP'!M73-1)*100,0)</f>
        <v>1.3322676295501878E-13</v>
      </c>
      <c r="N73" s="247">
        <f>IFERROR(('Sim_MIP_Of_(IxI)'!N73/'MIP(IxI)_TFEVP'!N73-1)*100,0)</f>
        <v>3.1086244689504383E-13</v>
      </c>
      <c r="O73" s="247">
        <f>IFERROR(('Sim_MIP_Of_(IxI)'!O73/'MIP(IxI)_TFEVP'!O73-1)*100,0)</f>
        <v>4.4408920985006262E-14</v>
      </c>
      <c r="P73" s="247">
        <f>IFERROR(('Sim_MIP_Of_(IxI)'!P73/'MIP(IxI)_TFEVP'!P73-1)*100,0)</f>
        <v>3.7747582837255322E-13</v>
      </c>
      <c r="Q73" s="247">
        <f>IFERROR(('Sim_MIP_Of_(IxI)'!Q73/'MIP(IxI)_TFEVP'!Q73-1)*100,0)</f>
        <v>3.3306690738754696E-13</v>
      </c>
      <c r="R73" s="247">
        <f>IFERROR(('Sim_MIP_Of_(IxI)'!R73/'MIP(IxI)_TFEVP'!R73-1)*100,0)</f>
        <v>1.9984014443252818E-13</v>
      </c>
      <c r="S73" s="247">
        <f>IFERROR(('Sim_MIP_Of_(IxI)'!S73/'MIP(IxI)_TFEVP'!S73-1)*100,0)</f>
        <v>2.6645352591003757E-13</v>
      </c>
      <c r="T73" s="247">
        <f>IFERROR(('Sim_MIP_Of_(IxI)'!T73/'MIP(IxI)_TFEVP'!T73-1)*100,0)</f>
        <v>-2.2204460492503131E-13</v>
      </c>
      <c r="U73" s="247">
        <f>IFERROR(('Sim_MIP_Of_(IxI)'!U73/'MIP(IxI)_TFEVP'!U73-1)*100,0)</f>
        <v>-4.4408920985006262E-14</v>
      </c>
      <c r="V73" s="247">
        <f>IFERROR(('Sim_MIP_Of_(IxI)'!V73/'MIP(IxI)_TFEVP'!V73-1)*100,0)</f>
        <v>-9.9920072216264089E-14</v>
      </c>
      <c r="W73" s="247">
        <f>IFERROR(('Sim_MIP_Of_(IxI)'!W73/'MIP(IxI)_TFEVP'!W73-1)*100,0)</f>
        <v>-2.7755575615628914E-13</v>
      </c>
      <c r="X73" s="247">
        <f>IFERROR(('Sim_MIP_Of_(IxI)'!X73/'MIP(IxI)_TFEVP'!X73-1)*100,0)</f>
        <v>2.2204460492503131E-14</v>
      </c>
      <c r="Y73" s="247">
        <f>IFERROR(('Sim_MIP_Of_(IxI)'!Y73/'MIP(IxI)_TFEVP'!Y73-1)*100,0)</f>
        <v>4.4408920985006262E-14</v>
      </c>
      <c r="Z73" s="247">
        <f>IFERROR(('Sim_MIP_Of_(IxI)'!Z73/'MIP(IxI)_TFEVP'!Z73-1)*100,0)</f>
        <v>1.9984014443252818E-13</v>
      </c>
      <c r="AA73" s="247">
        <f>IFERROR(('Sim_MIP_Of_(IxI)'!AA73/'MIP(IxI)_TFEVP'!AA73-1)*100,0)</f>
        <v>4.4408920985006262E-13</v>
      </c>
      <c r="AB73" s="247">
        <f>IFERROR(('Sim_MIP_Of_(IxI)'!AB73/'MIP(IxI)_TFEVP'!AB73-1)*100,0)</f>
        <v>2.2204460492503131E-14</v>
      </c>
      <c r="AC73" s="247">
        <f>IFERROR(('Sim_MIP_Of_(IxI)'!AC73/'MIP(IxI)_TFEVP'!AC73-1)*100,0)</f>
        <v>-1.5543122344752192E-13</v>
      </c>
      <c r="AD73" s="247">
        <f>IFERROR(('Sim_MIP_Of_(IxI)'!AD73/'MIP(IxI)_TFEVP'!AD73-1)*100,0)</f>
        <v>4.2188474935755949E-13</v>
      </c>
      <c r="AE73" s="247">
        <f>IFERROR(('Sim_MIP_Of_(IxI)'!AE73/'MIP(IxI)_TFEVP'!AE73-1)*100,0)</f>
        <v>-1.1102230246251565E-13</v>
      </c>
      <c r="AF73" s="247">
        <f>IFERROR(('Sim_MIP_Of_(IxI)'!AF73/'MIP(IxI)_TFEVP'!AF73-1)*100,0)</f>
        <v>4.4408920985006262E-14</v>
      </c>
      <c r="AG73" s="247">
        <f>IFERROR(('Sim_MIP_Of_(IxI)'!AG73/'MIP(IxI)_TFEVP'!AG73-1)*100,0)</f>
        <v>1.1102230246251565E-13</v>
      </c>
      <c r="AH73" s="247">
        <f>IFERROR(('Sim_MIP_Of_(IxI)'!AH73/'MIP(IxI)_TFEVP'!AH73-1)*100,0)</f>
        <v>8.8817841970012523E-14</v>
      </c>
      <c r="AI73" s="247">
        <f>IFERROR(('Sim_MIP_Of_(IxI)'!AI73/'MIP(IxI)_TFEVP'!AI73-1)*100,0)</f>
        <v>1.5543122344752192E-13</v>
      </c>
      <c r="AJ73" s="247">
        <f>IFERROR(('Sim_MIP_Of_(IxI)'!AJ73/'MIP(IxI)_TFEVP'!AJ73-1)*100,0)</f>
        <v>0</v>
      </c>
      <c r="AK73" s="247">
        <f>IFERROR(('Sim_MIP_Of_(IxI)'!AK73/'MIP(IxI)_TFEVP'!AK73-1)*100,0)</f>
        <v>1.1102230246251565E-13</v>
      </c>
      <c r="AL73" s="247">
        <f>IFERROR(('Sim_MIP_Of_(IxI)'!AL73/'MIP(IxI)_TFEVP'!AL73-1)*100,0)</f>
        <v>8.8817841970012523E-14</v>
      </c>
      <c r="AM73" s="247">
        <f>IFERROR(('Sim_MIP_Of_(IxI)'!AM73/'MIP(IxI)_TFEVP'!AM73-1)*100,0)</f>
        <v>0</v>
      </c>
      <c r="AN73" s="247">
        <f>IFERROR(('Sim_MIP_Of_(IxI)'!AN73/'MIP(IxI)_TFEVP'!AN73-1)*100,0)</f>
        <v>4.4408920985006262E-14</v>
      </c>
      <c r="AO73" s="247">
        <f>IFERROR(('Sim_MIP_Of_(IxI)'!AO73/'MIP(IxI)_TFEVP'!AO73-1)*100,0)</f>
        <v>3.7747582837255322E-13</v>
      </c>
      <c r="AP73" s="247">
        <f>IFERROR(('Sim_MIP_Of_(IxI)'!AP73/'MIP(IxI)_TFEVP'!AP73-1)*100,0)</f>
        <v>3.7747582837255322E-13</v>
      </c>
      <c r="AQ73" s="247">
        <f>IFERROR(('Sim_MIP_Of_(IxI)'!AQ73/'MIP(IxI)_TFEVP'!AQ73-1)*100,0)</f>
        <v>3.1086244689504383E-13</v>
      </c>
      <c r="AR73" s="247">
        <f>IFERROR(('Sim_MIP_Of_(IxI)'!AR73/'MIP(IxI)_TFEVP'!AR73-1)*100,0)</f>
        <v>2.886579864025407E-13</v>
      </c>
      <c r="AS73" s="247">
        <f>IFERROR(('Sim_MIP_Of_(IxI)'!AS73/'MIP(IxI)_TFEVP'!AS73-1)*100,0)</f>
        <v>4.2188474935755949E-13</v>
      </c>
      <c r="AT73" s="247">
        <f>IFERROR(('Sim_MIP_Of_(IxI)'!AT73/'MIP(IxI)_TFEVP'!AT73-1)*100,0)</f>
        <v>1.3322676295501878E-13</v>
      </c>
      <c r="AU73" s="247">
        <f>IFERROR(('Sim_MIP_Of_(IxI)'!AU73/'MIP(IxI)_TFEVP'!AU73-1)*100,0)</f>
        <v>6.6613381477509392E-14</v>
      </c>
      <c r="AV73" s="247">
        <f>IFERROR(('Sim_MIP_Of_(IxI)'!AV73/'MIP(IxI)_TFEVP'!AV73-1)*100,0)</f>
        <v>-2.2204460492503131E-14</v>
      </c>
      <c r="AW73" s="247">
        <f>IFERROR(('Sim_MIP_Of_(IxI)'!AW73/'MIP(IxI)_TFEVP'!AW73-1)*100,0)</f>
        <v>4.4408920985006262E-14</v>
      </c>
      <c r="AX73" s="247">
        <f>IFERROR(('Sim_MIP_Of_(IxI)'!AX73/'MIP(IxI)_TFEVP'!AX73-1)*100,0)</f>
        <v>-2.9976021664879227E-13</v>
      </c>
      <c r="AY73" s="247">
        <f>IFERROR(('Sim_MIP_Of_(IxI)'!AY73/'MIP(IxI)_TFEVP'!AY73-1)*100,0)</f>
        <v>-1.2212453270876722E-13</v>
      </c>
      <c r="AZ73" s="247">
        <f>IFERROR(('Sim_MIP_Of_(IxI)'!AZ73/'MIP(IxI)_TFEVP'!AZ73-1)*100,0)</f>
        <v>2.2204460492503131E-13</v>
      </c>
      <c r="BA73" s="247">
        <f>IFERROR(('Sim_MIP_Of_(IxI)'!BA73/'MIP(IxI)_TFEVP'!BA73-1)*100,0)</f>
        <v>-4.4408920985006262E-14</v>
      </c>
      <c r="BB73" s="247">
        <f>IFERROR(('Sim_MIP_Of_(IxI)'!BB73/'MIP(IxI)_TFEVP'!BB73-1)*100,0)</f>
        <v>-4.9960036108132044E-13</v>
      </c>
      <c r="BC73" s="247">
        <f>IFERROR(('Sim_MIP_Of_(IxI)'!BC73/'MIP(IxI)_TFEVP'!BC73-1)*100,0)</f>
        <v>4.4408920985006262E-14</v>
      </c>
      <c r="BD73" s="247">
        <f>IFERROR(('Sim_MIP_Of_(IxI)'!BD73/'MIP(IxI)_TFEVP'!BD73-1)*100,0)</f>
        <v>3.9968028886505635E-13</v>
      </c>
      <c r="BE73" s="247">
        <f>IFERROR(('Sim_MIP_Of_(IxI)'!BE73/'MIP(IxI)_TFEVP'!BE73-1)*100,0)</f>
        <v>4.4408920985006262E-14</v>
      </c>
      <c r="BF73" s="247">
        <f>IFERROR(('Sim_MIP_Of_(IxI)'!BF73/'MIP(IxI)_TFEVP'!BF73-1)*100,0)</f>
        <v>1.3322676295501878E-13</v>
      </c>
      <c r="BG73" s="247">
        <f>IFERROR(('Sim_MIP_Of_(IxI)'!BG73/'MIP(IxI)_TFEVP'!BG73-1)*100,0)</f>
        <v>6.6613381477509392E-14</v>
      </c>
      <c r="BH73" s="247">
        <f>IFERROR(('Sim_MIP_Of_(IxI)'!BH73/'MIP(IxI)_TFEVP'!BH73-1)*100,0)</f>
        <v>-3.3306690738754696E-14</v>
      </c>
      <c r="BI73" s="247">
        <f>IFERROR(('Sim_MIP_Of_(IxI)'!BI73/'MIP(IxI)_TFEVP'!BI73-1)*100,0)</f>
        <v>-2.9976021664879227E-13</v>
      </c>
      <c r="BJ73" s="247">
        <f>IFERROR(('Sim_MIP_Of_(IxI)'!BJ73/'MIP(IxI)_TFEVP'!BJ73-1)*100,0)</f>
        <v>5.5511151231257827E-13</v>
      </c>
      <c r="BK73" s="247">
        <f>IFERROR(('Sim_MIP_Of_(IxI)'!BK73/'MIP(IxI)_TFEVP'!BK73-1)*100,0)</f>
        <v>1.3322676295501878E-13</v>
      </c>
      <c r="BL73" s="247">
        <f>IFERROR(('Sim_MIP_Of_(IxI)'!BL73/'MIP(IxI)_TFEVP'!BL73-1)*100,0)</f>
        <v>-8.8817841970012523E-14</v>
      </c>
      <c r="BM73" s="247">
        <f>IFERROR(('Sim_MIP_Of_(IxI)'!BM73/'MIP(IxI)_TFEVP'!BM73-1)*100,0)</f>
        <v>-3.3306690738754696E-13</v>
      </c>
      <c r="BN73" s="247">
        <f>IFERROR(('Sim_MIP_Of_(IxI)'!BN73/'MIP(IxI)_TFEVP'!BN73-1)*100,0)</f>
        <v>2.2204460492503131E-14</v>
      </c>
      <c r="BO73" s="247">
        <f>IFERROR(('Sim_MIP_Of_(IxI)'!BO73/'MIP(IxI)_TFEVP'!BO73-1)*100,0)</f>
        <v>4.4408920985006262E-14</v>
      </c>
      <c r="BP73" s="247">
        <f>IFERROR(('Sim_MIP_Of_(IxI)'!BP73/'MIP(IxI)_TFEVP'!BP73-1)*100,0)</f>
        <v>-2.2204460492503131E-14</v>
      </c>
      <c r="BQ73" s="247">
        <f>IFERROR(('Sim_MIP_Of_(IxI)'!BQ73/'MIP(IxI)_TFEVP'!BQ73-1)*100,0)</f>
        <v>-3.3306690738754696E-14</v>
      </c>
      <c r="BR73" s="247">
        <f>IFERROR(('Sim_MIP_Of_(IxI)'!BR73/'MIP(IxI)_TFEVP'!BR73-1)*100,0)</f>
        <v>6.6613381477509392E-14</v>
      </c>
      <c r="BS73" s="247">
        <f>IFERROR(('Sim_MIP_Of_(IxI)'!BS73/'MIP(IxI)_TFEVP'!BS73-1)*100,0)</f>
        <v>-1.7763568394002505E-13</v>
      </c>
      <c r="BT73" s="247">
        <f>IFERROR(('Sim_MIP_Of_(IxI)'!BT73/'MIP(IxI)_TFEVP'!BT73-1)*100,0)</f>
        <v>1.5543122344752192E-13</v>
      </c>
      <c r="BU73" s="247">
        <f>IFERROR(('Sim_MIP_Of_(IxI)'!BU73/'MIP(IxI)_TFEVP'!BU73-1)*100,0)</f>
        <v>2.2204460492503131E-13</v>
      </c>
      <c r="BV73" s="247">
        <f>IFERROR(('Sim_MIP_Of_(IxI)'!BV73/'MIP(IxI)_TFEVP'!BV73-1)*100,0)</f>
        <v>2.2204460492503131E-13</v>
      </c>
      <c r="BW73" s="247">
        <f>IFERROR(('Sim_MIP_Of_(IxI)'!BW73/'MIP(IxI)_TFEVP'!BW73-1)*100,0)</f>
        <v>-4.4408920985006262E-14</v>
      </c>
      <c r="BX73" s="247">
        <f>IFERROR(('Sim_MIP_Of_(IxI)'!BX73/'MIP(IxI)_TFEVP'!BX73-1)*100,0)</f>
        <v>-9.9920072216264089E-14</v>
      </c>
      <c r="BY73" s="247">
        <f>IFERROR(('Sim_MIP_Of_(IxI)'!BY73/'MIP(IxI)_TFEVP'!BY73-1)*100,0)</f>
        <v>-4.4408920985006262E-14</v>
      </c>
      <c r="BZ73" s="247">
        <f>IFERROR(('Sim_MIP_Of_(IxI)'!BZ73/'MIP(IxI)_TFEVP'!BZ73-1)*100,0)</f>
        <v>1.9984014443252818E-13</v>
      </c>
      <c r="CA73" s="265">
        <f>IFERROR(('Sim_MIP_Of_(IxI)'!CA73/'MIP(IxI)_TFEVP'!CA73-1)*100,0)</f>
        <v>0</v>
      </c>
      <c r="CB73" s="256">
        <f>IFERROR(('Sim_MIP_Of_(IxI)'!CB73/'MIP(IxI)_TFEVP'!CB73-1)*100,0)</f>
        <v>1.1102230246251565E-13</v>
      </c>
      <c r="CC73" s="246">
        <f>IFERROR(('Sim_MIP_Of_(IxI)'!CC73/'MIP(IxI)_TFEVP'!CC73-1)*100,0)</f>
        <v>8.8817841970012523E-14</v>
      </c>
      <c r="CD73" s="247">
        <f>IFERROR(('Sim_MIP_Of_(IxI)'!CD73/'MIP(IxI)_TFEVP'!CD73-1)*100,0)</f>
        <v>0</v>
      </c>
      <c r="CE73" s="247">
        <f>IFERROR(('Sim_MIP_Of_(IxI)'!CE73/'MIP(IxI)_TFEVP'!CE73-1)*100,0)</f>
        <v>0</v>
      </c>
      <c r="CF73" s="247">
        <f>IFERROR(('Sim_MIP_Of_(IxI)'!CF73/'MIP(IxI)_TFEVP'!CF73-1)*100,0)</f>
        <v>1.3322676295501878E-13</v>
      </c>
      <c r="CG73" s="247">
        <f>IFERROR(('Sim_MIP_Of_(IxI)'!CG73/'MIP(IxI)_TFEVP'!CG73-1)*100,0)</f>
        <v>4.4408920985006262E-14</v>
      </c>
      <c r="CH73" s="248">
        <f>IFERROR(('Sim_MIP_Of_(IxI)'!CH73/'MIP(IxI)_TFEVP'!CH73-1)*100,0)</f>
        <v>1.5543122344752192E-13</v>
      </c>
      <c r="CI73" s="279">
        <f>IFERROR(('Sim_MIP_Of_(IxI)'!CI73/'MIP(IxI)_TFEVP'!CI73-1)*100,0)</f>
        <v>8.8817841970012523E-14</v>
      </c>
    </row>
    <row r="74" spans="1:87" ht="19.5" x14ac:dyDescent="0.25">
      <c r="A74" s="30"/>
      <c r="B74" s="42" t="s">
        <v>65</v>
      </c>
      <c r="C74" s="43" t="s">
        <v>176</v>
      </c>
      <c r="D74" s="246">
        <f>IFERROR(('Sim_MIP_Of_(IxI)'!D74/'MIP(IxI)_TFEVP'!D74-1)*100,0)</f>
        <v>4.4408920985006262E-14</v>
      </c>
      <c r="E74" s="247">
        <f>IFERROR(('Sim_MIP_Of_(IxI)'!E74/'MIP(IxI)_TFEVP'!E74-1)*100,0)</f>
        <v>1.7763568394002505E-13</v>
      </c>
      <c r="F74" s="247">
        <f>IFERROR(('Sim_MIP_Of_(IxI)'!F74/'MIP(IxI)_TFEVP'!F74-1)*100,0)</f>
        <v>4.4408920985006262E-14</v>
      </c>
      <c r="G74" s="247">
        <f>IFERROR(('Sim_MIP_Of_(IxI)'!G74/'MIP(IxI)_TFEVP'!G74-1)*100,0)</f>
        <v>-1.9984014443252818E-13</v>
      </c>
      <c r="H74" s="247">
        <f>IFERROR(('Sim_MIP_Of_(IxI)'!H74/'MIP(IxI)_TFEVP'!H74-1)*100,0)</f>
        <v>1.9984014443252818E-13</v>
      </c>
      <c r="I74" s="247">
        <f>IFERROR(('Sim_MIP_Of_(IxI)'!I74/'MIP(IxI)_TFEVP'!I74-1)*100,0)</f>
        <v>1.9984014443252818E-13</v>
      </c>
      <c r="J74" s="247">
        <f>IFERROR(('Sim_MIP_Of_(IxI)'!J74/'MIP(IxI)_TFEVP'!J74-1)*100,0)</f>
        <v>-4.4408920985006262E-14</v>
      </c>
      <c r="K74" s="247">
        <f>IFERROR(('Sim_MIP_Of_(IxI)'!K74/'MIP(IxI)_TFEVP'!K74-1)*100,0)</f>
        <v>3.1086244689504383E-13</v>
      </c>
      <c r="L74" s="247">
        <f>IFERROR(('Sim_MIP_Of_(IxI)'!L74/'MIP(IxI)_TFEVP'!L74-1)*100,0)</f>
        <v>1.1102230246251565E-13</v>
      </c>
      <c r="M74" s="247">
        <f>IFERROR(('Sim_MIP_Of_(IxI)'!M74/'MIP(IxI)_TFEVP'!M74-1)*100,0)</f>
        <v>2.2204460492503131E-14</v>
      </c>
      <c r="N74" s="247">
        <f>IFERROR(('Sim_MIP_Of_(IxI)'!N74/'MIP(IxI)_TFEVP'!N74-1)*100,0)</f>
        <v>-1.4432899320127035E-13</v>
      </c>
      <c r="O74" s="247">
        <f>IFERROR(('Sim_MIP_Of_(IxI)'!O74/'MIP(IxI)_TFEVP'!O74-1)*100,0)</f>
        <v>8.8817841970012523E-14</v>
      </c>
      <c r="P74" s="247">
        <f>IFERROR(('Sim_MIP_Of_(IxI)'!P74/'MIP(IxI)_TFEVP'!P74-1)*100,0)</f>
        <v>6.6613381477509392E-14</v>
      </c>
      <c r="Q74" s="247">
        <f>IFERROR(('Sim_MIP_Of_(IxI)'!Q74/'MIP(IxI)_TFEVP'!Q74-1)*100,0)</f>
        <v>2.886579864025407E-13</v>
      </c>
      <c r="R74" s="247">
        <f>IFERROR(('Sim_MIP_Of_(IxI)'!R74/'MIP(IxI)_TFEVP'!R74-1)*100,0)</f>
        <v>1.5543122344752192E-13</v>
      </c>
      <c r="S74" s="247">
        <f>IFERROR(('Sim_MIP_Of_(IxI)'!S74/'MIP(IxI)_TFEVP'!S74-1)*100,0)</f>
        <v>1.9984014443252818E-13</v>
      </c>
      <c r="T74" s="247">
        <f>IFERROR(('Sim_MIP_Of_(IxI)'!T74/'MIP(IxI)_TFEVP'!T74-1)*100,0)</f>
        <v>-5.5511151231257827E-14</v>
      </c>
      <c r="U74" s="247">
        <f>IFERROR(('Sim_MIP_Of_(IxI)'!U74/'MIP(IxI)_TFEVP'!U74-1)*100,0)</f>
        <v>-8.8817841970012523E-14</v>
      </c>
      <c r="V74" s="247">
        <f>IFERROR(('Sim_MIP_Of_(IxI)'!V74/'MIP(IxI)_TFEVP'!V74-1)*100,0)</f>
        <v>3.3306690738754696E-13</v>
      </c>
      <c r="W74" s="247">
        <f>IFERROR(('Sim_MIP_Of_(IxI)'!W74/'MIP(IxI)_TFEVP'!W74-1)*100,0)</f>
        <v>4.4408920985006262E-14</v>
      </c>
      <c r="X74" s="247">
        <f>IFERROR(('Sim_MIP_Of_(IxI)'!X74/'MIP(IxI)_TFEVP'!X74-1)*100,0)</f>
        <v>4.4408920985006262E-14</v>
      </c>
      <c r="Y74" s="247">
        <f>IFERROR(('Sim_MIP_Of_(IxI)'!Y74/'MIP(IxI)_TFEVP'!Y74-1)*100,0)</f>
        <v>-2.2204460492503131E-14</v>
      </c>
      <c r="Z74" s="247">
        <f>IFERROR(('Sim_MIP_Of_(IxI)'!Z74/'MIP(IxI)_TFEVP'!Z74-1)*100,0)</f>
        <v>4.2188474935755949E-13</v>
      </c>
      <c r="AA74" s="247">
        <f>IFERROR(('Sim_MIP_Of_(IxI)'!AA74/'MIP(IxI)_TFEVP'!AA74-1)*100,0)</f>
        <v>6.6613381477509392E-14</v>
      </c>
      <c r="AB74" s="247">
        <f>IFERROR(('Sim_MIP_Of_(IxI)'!AB74/'MIP(IxI)_TFEVP'!AB74-1)*100,0)</f>
        <v>1.1102230246251565E-13</v>
      </c>
      <c r="AC74" s="247">
        <f>IFERROR(('Sim_MIP_Of_(IxI)'!AC74/'MIP(IxI)_TFEVP'!AC74-1)*100,0)</f>
        <v>3.7747582837255322E-13</v>
      </c>
      <c r="AD74" s="247">
        <f>IFERROR(('Sim_MIP_Of_(IxI)'!AD74/'MIP(IxI)_TFEVP'!AD74-1)*100,0)</f>
        <v>-8.8817841970012523E-14</v>
      </c>
      <c r="AE74" s="247">
        <f>IFERROR(('Sim_MIP_Of_(IxI)'!AE74/'MIP(IxI)_TFEVP'!AE74-1)*100,0)</f>
        <v>-1.3322676295501878E-13</v>
      </c>
      <c r="AF74" s="247">
        <f>IFERROR(('Sim_MIP_Of_(IxI)'!AF74/'MIP(IxI)_TFEVP'!AF74-1)*100,0)</f>
        <v>-2.55351295663786E-13</v>
      </c>
      <c r="AG74" s="247">
        <f>IFERROR(('Sim_MIP_Of_(IxI)'!AG74/'MIP(IxI)_TFEVP'!AG74-1)*100,0)</f>
        <v>1.9984014443252818E-13</v>
      </c>
      <c r="AH74" s="247">
        <f>IFERROR(('Sim_MIP_Of_(IxI)'!AH74/'MIP(IxI)_TFEVP'!AH74-1)*100,0)</f>
        <v>3.7747582837255322E-13</v>
      </c>
      <c r="AI74" s="247">
        <f>IFERROR(('Sim_MIP_Of_(IxI)'!AI74/'MIP(IxI)_TFEVP'!AI74-1)*100,0)</f>
        <v>1.7763568394002505E-13</v>
      </c>
      <c r="AJ74" s="247">
        <f>IFERROR(('Sim_MIP_Of_(IxI)'!AJ74/'MIP(IxI)_TFEVP'!AJ74-1)*100,0)</f>
        <v>0</v>
      </c>
      <c r="AK74" s="247">
        <f>IFERROR(('Sim_MIP_Of_(IxI)'!AK74/'MIP(IxI)_TFEVP'!AK74-1)*100,0)</f>
        <v>-1.5543122344752192E-13</v>
      </c>
      <c r="AL74" s="247">
        <f>IFERROR(('Sim_MIP_Of_(IxI)'!AL74/'MIP(IxI)_TFEVP'!AL74-1)*100,0)</f>
        <v>3.1086244689504383E-13</v>
      </c>
      <c r="AM74" s="247">
        <f>IFERROR(('Sim_MIP_Of_(IxI)'!AM74/'MIP(IxI)_TFEVP'!AM74-1)*100,0)</f>
        <v>-2.6645352591003757E-13</v>
      </c>
      <c r="AN74" s="247">
        <f>IFERROR(('Sim_MIP_Of_(IxI)'!AN74/'MIP(IxI)_TFEVP'!AN74-1)*100,0)</f>
        <v>2.2204460492503131E-14</v>
      </c>
      <c r="AO74" s="247">
        <f>IFERROR(('Sim_MIP_Of_(IxI)'!AO74/'MIP(IxI)_TFEVP'!AO74-1)*100,0)</f>
        <v>3.7747582837255322E-13</v>
      </c>
      <c r="AP74" s="247">
        <f>IFERROR(('Sim_MIP_Of_(IxI)'!AP74/'MIP(IxI)_TFEVP'!AP74-1)*100,0)</f>
        <v>2.2204460492503131E-14</v>
      </c>
      <c r="AQ74" s="247">
        <f>IFERROR(('Sim_MIP_Of_(IxI)'!AQ74/'MIP(IxI)_TFEVP'!AQ74-1)*100,0)</f>
        <v>-2.2204460492503131E-14</v>
      </c>
      <c r="AR74" s="247">
        <f>IFERROR(('Sim_MIP_Of_(IxI)'!AR74/'MIP(IxI)_TFEVP'!AR74-1)*100,0)</f>
        <v>1.5543122344752192E-13</v>
      </c>
      <c r="AS74" s="247">
        <f>IFERROR(('Sim_MIP_Of_(IxI)'!AS74/'MIP(IxI)_TFEVP'!AS74-1)*100,0)</f>
        <v>1.1102230246251565E-13</v>
      </c>
      <c r="AT74" s="247">
        <f>IFERROR(('Sim_MIP_Of_(IxI)'!AT74/'MIP(IxI)_TFEVP'!AT74-1)*100,0)</f>
        <v>8.8817841970012523E-14</v>
      </c>
      <c r="AU74" s="247">
        <f>IFERROR(('Sim_MIP_Of_(IxI)'!AU74/'MIP(IxI)_TFEVP'!AU74-1)*100,0)</f>
        <v>1.7763568394002505E-13</v>
      </c>
      <c r="AV74" s="247">
        <f>IFERROR(('Sim_MIP_Of_(IxI)'!AV74/'MIP(IxI)_TFEVP'!AV74-1)*100,0)</f>
        <v>2.2204460492503131E-14</v>
      </c>
      <c r="AW74" s="247">
        <f>IFERROR(('Sim_MIP_Of_(IxI)'!AW74/'MIP(IxI)_TFEVP'!AW74-1)*100,0)</f>
        <v>1.1102230246251565E-13</v>
      </c>
      <c r="AX74" s="247">
        <f>IFERROR(('Sim_MIP_Of_(IxI)'!AX74/'MIP(IxI)_TFEVP'!AX74-1)*100,0)</f>
        <v>-7.7715611723760958E-14</v>
      </c>
      <c r="AY74" s="247">
        <f>IFERROR(('Sim_MIP_Of_(IxI)'!AY74/'MIP(IxI)_TFEVP'!AY74-1)*100,0)</f>
        <v>2.4424906541753444E-13</v>
      </c>
      <c r="AZ74" s="247">
        <f>IFERROR(('Sim_MIP_Of_(IxI)'!AZ74/'MIP(IxI)_TFEVP'!AZ74-1)*100,0)</f>
        <v>1.5543122344752192E-13</v>
      </c>
      <c r="BA74" s="247">
        <f>IFERROR(('Sim_MIP_Of_(IxI)'!BA74/'MIP(IxI)_TFEVP'!BA74-1)*100,0)</f>
        <v>-2.3314683517128287E-13</v>
      </c>
      <c r="BB74" s="247">
        <f>IFERROR(('Sim_MIP_Of_(IxI)'!BB74/'MIP(IxI)_TFEVP'!BB74-1)*100,0)</f>
        <v>-3.1086244689504383E-13</v>
      </c>
      <c r="BC74" s="247">
        <f>IFERROR(('Sim_MIP_Of_(IxI)'!BC74/'MIP(IxI)_TFEVP'!BC74-1)*100,0)</f>
        <v>-1.2212453270876722E-13</v>
      </c>
      <c r="BD74" s="247">
        <f>IFERROR(('Sim_MIP_Of_(IxI)'!BD74/'MIP(IxI)_TFEVP'!BD74-1)*100,0)</f>
        <v>-1.7763568394002505E-13</v>
      </c>
      <c r="BE74" s="247">
        <f>IFERROR(('Sim_MIP_Of_(IxI)'!BE74/'MIP(IxI)_TFEVP'!BE74-1)*100,0)</f>
        <v>2.886579864025407E-13</v>
      </c>
      <c r="BF74" s="247">
        <f>IFERROR(('Sim_MIP_Of_(IxI)'!BF74/'MIP(IxI)_TFEVP'!BF74-1)*100,0)</f>
        <v>-3.3306690738754696E-14</v>
      </c>
      <c r="BG74" s="247">
        <f>IFERROR(('Sim_MIP_Of_(IxI)'!BG74/'MIP(IxI)_TFEVP'!BG74-1)*100,0)</f>
        <v>1.5543122344752192E-13</v>
      </c>
      <c r="BH74" s="247">
        <f>IFERROR(('Sim_MIP_Of_(IxI)'!BH74/'MIP(IxI)_TFEVP'!BH74-1)*100,0)</f>
        <v>1.5543122344752192E-13</v>
      </c>
      <c r="BI74" s="247">
        <f>IFERROR(('Sim_MIP_Of_(IxI)'!BI74/'MIP(IxI)_TFEVP'!BI74-1)*100,0)</f>
        <v>-1.4432899320127035E-13</v>
      </c>
      <c r="BJ74" s="247">
        <f>IFERROR(('Sim_MIP_Of_(IxI)'!BJ74/'MIP(IxI)_TFEVP'!BJ74-1)*100,0)</f>
        <v>-4.4408920985006262E-14</v>
      </c>
      <c r="BK74" s="247">
        <f>IFERROR(('Sim_MIP_Of_(IxI)'!BK74/'MIP(IxI)_TFEVP'!BK74-1)*100,0)</f>
        <v>3.1086244689504383E-13</v>
      </c>
      <c r="BL74" s="247">
        <f>IFERROR(('Sim_MIP_Of_(IxI)'!BL74/'MIP(IxI)_TFEVP'!BL74-1)*100,0)</f>
        <v>-1.8873791418627661E-13</v>
      </c>
      <c r="BM74" s="247">
        <f>IFERROR(('Sim_MIP_Of_(IxI)'!BM74/'MIP(IxI)_TFEVP'!BM74-1)*100,0)</f>
        <v>0</v>
      </c>
      <c r="BN74" s="247">
        <f>IFERROR(('Sim_MIP_Of_(IxI)'!BN74/'MIP(IxI)_TFEVP'!BN74-1)*100,0)</f>
        <v>1.7763568394002505E-13</v>
      </c>
      <c r="BO74" s="247">
        <f>IFERROR(('Sim_MIP_Of_(IxI)'!BO74/'MIP(IxI)_TFEVP'!BO74-1)*100,0)</f>
        <v>2.2204460492503131E-14</v>
      </c>
      <c r="BP74" s="247">
        <f>IFERROR(('Sim_MIP_Of_(IxI)'!BP74/'MIP(IxI)_TFEVP'!BP74-1)*100,0)</f>
        <v>-1.4432899320127035E-13</v>
      </c>
      <c r="BQ74" s="247">
        <f>IFERROR(('Sim_MIP_Of_(IxI)'!BQ74/'MIP(IxI)_TFEVP'!BQ74-1)*100,0)</f>
        <v>-4.4408920985006262E-14</v>
      </c>
      <c r="BR74" s="247">
        <f>IFERROR(('Sim_MIP_Of_(IxI)'!BR74/'MIP(IxI)_TFEVP'!BR74-1)*100,0)</f>
        <v>3.7747582837255322E-13</v>
      </c>
      <c r="BS74" s="247">
        <f>IFERROR(('Sim_MIP_Of_(IxI)'!BS74/'MIP(IxI)_TFEVP'!BS74-1)*100,0)</f>
        <v>2.2204460492503131E-14</v>
      </c>
      <c r="BT74" s="247">
        <f>IFERROR(('Sim_MIP_Of_(IxI)'!BT74/'MIP(IxI)_TFEVP'!BT74-1)*100,0)</f>
        <v>4.2188474935755949E-13</v>
      </c>
      <c r="BU74" s="247">
        <f>IFERROR(('Sim_MIP_Of_(IxI)'!BU74/'MIP(IxI)_TFEVP'!BU74-1)*100,0)</f>
        <v>-6.6613381477509392E-14</v>
      </c>
      <c r="BV74" s="247">
        <f>IFERROR(('Sim_MIP_Of_(IxI)'!BV74/'MIP(IxI)_TFEVP'!BV74-1)*100,0)</f>
        <v>0</v>
      </c>
      <c r="BW74" s="247">
        <f>IFERROR(('Sim_MIP_Of_(IxI)'!BW74/'MIP(IxI)_TFEVP'!BW74-1)*100,0)</f>
        <v>-2.2204460492503131E-14</v>
      </c>
      <c r="BX74" s="247">
        <f>IFERROR(('Sim_MIP_Of_(IxI)'!BX74/'MIP(IxI)_TFEVP'!BX74-1)*100,0)</f>
        <v>-2.55351295663786E-13</v>
      </c>
      <c r="BY74" s="247">
        <f>IFERROR(('Sim_MIP_Of_(IxI)'!BY74/'MIP(IxI)_TFEVP'!BY74-1)*100,0)</f>
        <v>4.2188474935755949E-13</v>
      </c>
      <c r="BZ74" s="247">
        <f>IFERROR(('Sim_MIP_Of_(IxI)'!BZ74/'MIP(IxI)_TFEVP'!BZ74-1)*100,0)</f>
        <v>-1.4432899320127035E-13</v>
      </c>
      <c r="CA74" s="265">
        <f>IFERROR(('Sim_MIP_Of_(IxI)'!CA74/'MIP(IxI)_TFEVP'!CA74-1)*100,0)</f>
        <v>0</v>
      </c>
      <c r="CB74" s="256">
        <f>IFERROR(('Sim_MIP_Of_(IxI)'!CB74/'MIP(IxI)_TFEVP'!CB74-1)*100,0)</f>
        <v>2.2204460492503131E-13</v>
      </c>
      <c r="CC74" s="246">
        <f>IFERROR(('Sim_MIP_Of_(IxI)'!CC74/'MIP(IxI)_TFEVP'!CC74-1)*100,0)</f>
        <v>4.4408920985006262E-14</v>
      </c>
      <c r="CD74" s="247">
        <f>IFERROR(('Sim_MIP_Of_(IxI)'!CD74/'MIP(IxI)_TFEVP'!CD74-1)*100,0)</f>
        <v>0</v>
      </c>
      <c r="CE74" s="247">
        <f>IFERROR(('Sim_MIP_Of_(IxI)'!CE74/'MIP(IxI)_TFEVP'!CE74-1)*100,0)</f>
        <v>0</v>
      </c>
      <c r="CF74" s="247">
        <f>IFERROR(('Sim_MIP_Of_(IxI)'!CF74/'MIP(IxI)_TFEVP'!CF74-1)*100,0)</f>
        <v>0</v>
      </c>
      <c r="CG74" s="247">
        <f>IFERROR(('Sim_MIP_Of_(IxI)'!CG74/'MIP(IxI)_TFEVP'!CG74-1)*100,0)</f>
        <v>0</v>
      </c>
      <c r="CH74" s="248">
        <f>IFERROR(('Sim_MIP_Of_(IxI)'!CH74/'MIP(IxI)_TFEVP'!CH74-1)*100,0)</f>
        <v>0</v>
      </c>
      <c r="CI74" s="279">
        <f>IFERROR(('Sim_MIP_Of_(IxI)'!CI74/'MIP(IxI)_TFEVP'!CI74-1)*100,0)</f>
        <v>2.2204460492503131E-14</v>
      </c>
    </row>
    <row r="75" spans="1:87" ht="19.5" x14ac:dyDescent="0.25">
      <c r="A75" s="30"/>
      <c r="B75" s="42" t="s">
        <v>66</v>
      </c>
      <c r="C75" s="43" t="s">
        <v>177</v>
      </c>
      <c r="D75" s="246">
        <f>IFERROR(('Sim_MIP_Of_(IxI)'!D75/'MIP(IxI)_TFEVP'!D75-1)*100,0)</f>
        <v>2.4424906541753444E-13</v>
      </c>
      <c r="E75" s="247">
        <f>IFERROR(('Sim_MIP_Of_(IxI)'!E75/'MIP(IxI)_TFEVP'!E75-1)*100,0)</f>
        <v>-4.4408920985006262E-14</v>
      </c>
      <c r="F75" s="247">
        <f>IFERROR(('Sim_MIP_Of_(IxI)'!F75/'MIP(IxI)_TFEVP'!F75-1)*100,0)</f>
        <v>3.7747582837255322E-13</v>
      </c>
      <c r="G75" s="247">
        <f>IFERROR(('Sim_MIP_Of_(IxI)'!G75/'MIP(IxI)_TFEVP'!G75-1)*100,0)</f>
        <v>3.9968028886505635E-13</v>
      </c>
      <c r="H75" s="247">
        <f>IFERROR(('Sim_MIP_Of_(IxI)'!H75/'MIP(IxI)_TFEVP'!H75-1)*100,0)</f>
        <v>2.2204460492503131E-13</v>
      </c>
      <c r="I75" s="247">
        <f>IFERROR(('Sim_MIP_Of_(IxI)'!I75/'MIP(IxI)_TFEVP'!I75-1)*100,0)</f>
        <v>1.5543122344752192E-13</v>
      </c>
      <c r="J75" s="247">
        <f>IFERROR(('Sim_MIP_Of_(IxI)'!J75/'MIP(IxI)_TFEVP'!J75-1)*100,0)</f>
        <v>4.2188474935755949E-13</v>
      </c>
      <c r="K75" s="247">
        <f>IFERROR(('Sim_MIP_Of_(IxI)'!K75/'MIP(IxI)_TFEVP'!K75-1)*100,0)</f>
        <v>4.4408920985006262E-14</v>
      </c>
      <c r="L75" s="247">
        <f>IFERROR(('Sim_MIP_Of_(IxI)'!L75/'MIP(IxI)_TFEVP'!L75-1)*100,0)</f>
        <v>-1.3322676295501878E-13</v>
      </c>
      <c r="M75" s="247">
        <f>IFERROR(('Sim_MIP_Of_(IxI)'!M75/'MIP(IxI)_TFEVP'!M75-1)*100,0)</f>
        <v>1.3322676295501878E-13</v>
      </c>
      <c r="N75" s="247">
        <f>IFERROR(('Sim_MIP_Of_(IxI)'!N75/'MIP(IxI)_TFEVP'!N75-1)*100,0)</f>
        <v>0</v>
      </c>
      <c r="O75" s="247">
        <f>IFERROR(('Sim_MIP_Of_(IxI)'!O75/'MIP(IxI)_TFEVP'!O75-1)*100,0)</f>
        <v>4.4408920985006262E-13</v>
      </c>
      <c r="P75" s="247">
        <f>IFERROR(('Sim_MIP_Of_(IxI)'!P75/'MIP(IxI)_TFEVP'!P75-1)*100,0)</f>
        <v>0</v>
      </c>
      <c r="Q75" s="247">
        <f>IFERROR(('Sim_MIP_Of_(IxI)'!Q75/'MIP(IxI)_TFEVP'!Q75-1)*100,0)</f>
        <v>0</v>
      </c>
      <c r="R75" s="247">
        <f>IFERROR(('Sim_MIP_Of_(IxI)'!R75/'MIP(IxI)_TFEVP'!R75-1)*100,0)</f>
        <v>1.7763568394002505E-13</v>
      </c>
      <c r="S75" s="247">
        <f>IFERROR(('Sim_MIP_Of_(IxI)'!S75/'MIP(IxI)_TFEVP'!S75-1)*100,0)</f>
        <v>8.8817841970012523E-14</v>
      </c>
      <c r="T75" s="247">
        <f>IFERROR(('Sim_MIP_Of_(IxI)'!T75/'MIP(IxI)_TFEVP'!T75-1)*100,0)</f>
        <v>1.3322676295501878E-13</v>
      </c>
      <c r="U75" s="247">
        <f>IFERROR(('Sim_MIP_Of_(IxI)'!U75/'MIP(IxI)_TFEVP'!U75-1)*100,0)</f>
        <v>3.9968028886505635E-13</v>
      </c>
      <c r="V75" s="247">
        <f>IFERROR(('Sim_MIP_Of_(IxI)'!V75/'MIP(IxI)_TFEVP'!V75-1)*100,0)</f>
        <v>1.7763568394002505E-13</v>
      </c>
      <c r="W75" s="247">
        <f>IFERROR(('Sim_MIP_Of_(IxI)'!W75/'MIP(IxI)_TFEVP'!W75-1)*100,0)</f>
        <v>1.9984014443252818E-13</v>
      </c>
      <c r="X75" s="247">
        <f>IFERROR(('Sim_MIP_Of_(IxI)'!X75/'MIP(IxI)_TFEVP'!X75-1)*100,0)</f>
        <v>3.1086244689504383E-13</v>
      </c>
      <c r="Y75" s="247">
        <f>IFERROR(('Sim_MIP_Of_(IxI)'!Y75/'MIP(IxI)_TFEVP'!Y75-1)*100,0)</f>
        <v>2.2204460492503131E-13</v>
      </c>
      <c r="Z75" s="247">
        <f>IFERROR(('Sim_MIP_Of_(IxI)'!Z75/'MIP(IxI)_TFEVP'!Z75-1)*100,0)</f>
        <v>1.1102230246251565E-13</v>
      </c>
      <c r="AA75" s="247">
        <f>IFERROR(('Sim_MIP_Of_(IxI)'!AA75/'MIP(IxI)_TFEVP'!AA75-1)*100,0)</f>
        <v>2.6645352591003757E-13</v>
      </c>
      <c r="AB75" s="247">
        <f>IFERROR(('Sim_MIP_Of_(IxI)'!AB75/'MIP(IxI)_TFEVP'!AB75-1)*100,0)</f>
        <v>8.8817841970012523E-14</v>
      </c>
      <c r="AC75" s="247">
        <f>IFERROR(('Sim_MIP_Of_(IxI)'!AC75/'MIP(IxI)_TFEVP'!AC75-1)*100,0)</f>
        <v>2.4424906541753444E-13</v>
      </c>
      <c r="AD75" s="247">
        <f>IFERROR(('Sim_MIP_Of_(IxI)'!AD75/'MIP(IxI)_TFEVP'!AD75-1)*100,0)</f>
        <v>3.5527136788005009E-13</v>
      </c>
      <c r="AE75" s="247">
        <f>IFERROR(('Sim_MIP_Of_(IxI)'!AE75/'MIP(IxI)_TFEVP'!AE75-1)*100,0)</f>
        <v>1.9984014443252818E-13</v>
      </c>
      <c r="AF75" s="247">
        <f>IFERROR(('Sim_MIP_Of_(IxI)'!AF75/'MIP(IxI)_TFEVP'!AF75-1)*100,0)</f>
        <v>1.1102230246251565E-13</v>
      </c>
      <c r="AG75" s="247">
        <f>IFERROR(('Sim_MIP_Of_(IxI)'!AG75/'MIP(IxI)_TFEVP'!AG75-1)*100,0)</f>
        <v>3.5527136788005009E-13</v>
      </c>
      <c r="AH75" s="247">
        <f>IFERROR(('Sim_MIP_Of_(IxI)'!AH75/'MIP(IxI)_TFEVP'!AH75-1)*100,0)</f>
        <v>1.3322676295501878E-13</v>
      </c>
      <c r="AI75" s="247">
        <f>IFERROR(('Sim_MIP_Of_(IxI)'!AI75/'MIP(IxI)_TFEVP'!AI75-1)*100,0)</f>
        <v>1.5543122344752192E-13</v>
      </c>
      <c r="AJ75" s="247">
        <f>IFERROR(('Sim_MIP_Of_(IxI)'!AJ75/'MIP(IxI)_TFEVP'!AJ75-1)*100,0)</f>
        <v>0</v>
      </c>
      <c r="AK75" s="247">
        <f>IFERROR(('Sim_MIP_Of_(IxI)'!AK75/'MIP(IxI)_TFEVP'!AK75-1)*100,0)</f>
        <v>2.886579864025407E-13</v>
      </c>
      <c r="AL75" s="247">
        <f>IFERROR(('Sim_MIP_Of_(IxI)'!AL75/'MIP(IxI)_TFEVP'!AL75-1)*100,0)</f>
        <v>2.886579864025407E-13</v>
      </c>
      <c r="AM75" s="247">
        <f>IFERROR(('Sim_MIP_Of_(IxI)'!AM75/'MIP(IxI)_TFEVP'!AM75-1)*100,0)</f>
        <v>4.8849813083506888E-13</v>
      </c>
      <c r="AN75" s="247">
        <f>IFERROR(('Sim_MIP_Of_(IxI)'!AN75/'MIP(IxI)_TFEVP'!AN75-1)*100,0)</f>
        <v>1.1102230246251565E-13</v>
      </c>
      <c r="AO75" s="247">
        <f>IFERROR(('Sim_MIP_Of_(IxI)'!AO75/'MIP(IxI)_TFEVP'!AO75-1)*100,0)</f>
        <v>2.6645352591003757E-13</v>
      </c>
      <c r="AP75" s="247">
        <f>IFERROR(('Sim_MIP_Of_(IxI)'!AP75/'MIP(IxI)_TFEVP'!AP75-1)*100,0)</f>
        <v>2.6645352591003757E-13</v>
      </c>
      <c r="AQ75" s="247">
        <f>IFERROR(('Sim_MIP_Of_(IxI)'!AQ75/'MIP(IxI)_TFEVP'!AQ75-1)*100,0)</f>
        <v>0</v>
      </c>
      <c r="AR75" s="247">
        <f>IFERROR(('Sim_MIP_Of_(IxI)'!AR75/'MIP(IxI)_TFEVP'!AR75-1)*100,0)</f>
        <v>1.7763568394002505E-13</v>
      </c>
      <c r="AS75" s="247">
        <f>IFERROR(('Sim_MIP_Of_(IxI)'!AS75/'MIP(IxI)_TFEVP'!AS75-1)*100,0)</f>
        <v>-1.5543122344752192E-13</v>
      </c>
      <c r="AT75" s="247">
        <f>IFERROR(('Sim_MIP_Of_(IxI)'!AT75/'MIP(IxI)_TFEVP'!AT75-1)*100,0)</f>
        <v>3.5527136788005009E-13</v>
      </c>
      <c r="AU75" s="247">
        <f>IFERROR(('Sim_MIP_Of_(IxI)'!AU75/'MIP(IxI)_TFEVP'!AU75-1)*100,0)</f>
        <v>3.3306690738754696E-13</v>
      </c>
      <c r="AV75" s="247">
        <f>IFERROR(('Sim_MIP_Of_(IxI)'!AV75/'MIP(IxI)_TFEVP'!AV75-1)*100,0)</f>
        <v>1.9984014443252818E-13</v>
      </c>
      <c r="AW75" s="247">
        <f>IFERROR(('Sim_MIP_Of_(IxI)'!AW75/'MIP(IxI)_TFEVP'!AW75-1)*100,0)</f>
        <v>3.9968028886505635E-13</v>
      </c>
      <c r="AX75" s="247">
        <f>IFERROR(('Sim_MIP_Of_(IxI)'!AX75/'MIP(IxI)_TFEVP'!AX75-1)*100,0)</f>
        <v>3.5527136788005009E-13</v>
      </c>
      <c r="AY75" s="247">
        <f>IFERROR(('Sim_MIP_Of_(IxI)'!AY75/'MIP(IxI)_TFEVP'!AY75-1)*100,0)</f>
        <v>2.2204460492503131E-13</v>
      </c>
      <c r="AZ75" s="247">
        <f>IFERROR(('Sim_MIP_Of_(IxI)'!AZ75/'MIP(IxI)_TFEVP'!AZ75-1)*100,0)</f>
        <v>6.4392935428259079E-13</v>
      </c>
      <c r="BA75" s="247">
        <f>IFERROR(('Sim_MIP_Of_(IxI)'!BA75/'MIP(IxI)_TFEVP'!BA75-1)*100,0)</f>
        <v>0</v>
      </c>
      <c r="BB75" s="247">
        <f>IFERROR(('Sim_MIP_Of_(IxI)'!BB75/'MIP(IxI)_TFEVP'!BB75-1)*100,0)</f>
        <v>3.1086244689504383E-13</v>
      </c>
      <c r="BC75" s="247">
        <f>IFERROR(('Sim_MIP_Of_(IxI)'!BC75/'MIP(IxI)_TFEVP'!BC75-1)*100,0)</f>
        <v>-1.7763568394002505E-13</v>
      </c>
      <c r="BD75" s="247">
        <f>IFERROR(('Sim_MIP_Of_(IxI)'!BD75/'MIP(IxI)_TFEVP'!BD75-1)*100,0)</f>
        <v>3.1086244689504383E-13</v>
      </c>
      <c r="BE75" s="247">
        <f>IFERROR(('Sim_MIP_Of_(IxI)'!BE75/'MIP(IxI)_TFEVP'!BE75-1)*100,0)</f>
        <v>2.2204460492503131E-14</v>
      </c>
      <c r="BF75" s="247">
        <f>IFERROR(('Sim_MIP_Of_(IxI)'!BF75/'MIP(IxI)_TFEVP'!BF75-1)*100,0)</f>
        <v>0</v>
      </c>
      <c r="BG75" s="247">
        <f>IFERROR(('Sim_MIP_Of_(IxI)'!BG75/'MIP(IxI)_TFEVP'!BG75-1)*100,0)</f>
        <v>2.2204460492503131E-14</v>
      </c>
      <c r="BH75" s="247">
        <f>IFERROR(('Sim_MIP_Of_(IxI)'!BH75/'MIP(IxI)_TFEVP'!BH75-1)*100,0)</f>
        <v>1.3322676295501878E-13</v>
      </c>
      <c r="BI75" s="247">
        <f>IFERROR(('Sim_MIP_Of_(IxI)'!BI75/'MIP(IxI)_TFEVP'!BI75-1)*100,0)</f>
        <v>3.5527136788005009E-13</v>
      </c>
      <c r="BJ75" s="247">
        <f>IFERROR(('Sim_MIP_Of_(IxI)'!BJ75/'MIP(IxI)_TFEVP'!BJ75-1)*100,0)</f>
        <v>2.4424906541753444E-13</v>
      </c>
      <c r="BK75" s="247">
        <f>IFERROR(('Sim_MIP_Of_(IxI)'!BK75/'MIP(IxI)_TFEVP'!BK75-1)*100,0)</f>
        <v>-1.2212453270876722E-13</v>
      </c>
      <c r="BL75" s="247">
        <f>IFERROR(('Sim_MIP_Of_(IxI)'!BL75/'MIP(IxI)_TFEVP'!BL75-1)*100,0)</f>
        <v>1.3322676295501878E-13</v>
      </c>
      <c r="BM75" s="247">
        <f>IFERROR(('Sim_MIP_Of_(IxI)'!BM75/'MIP(IxI)_TFEVP'!BM75-1)*100,0)</f>
        <v>4.8849813083506888E-13</v>
      </c>
      <c r="BN75" s="247">
        <f>IFERROR(('Sim_MIP_Of_(IxI)'!BN75/'MIP(IxI)_TFEVP'!BN75-1)*100,0)</f>
        <v>-2.2204460492503131E-14</v>
      </c>
      <c r="BO75" s="247">
        <f>IFERROR(('Sim_MIP_Of_(IxI)'!BO75/'MIP(IxI)_TFEVP'!BO75-1)*100,0)</f>
        <v>3.1086244689504383E-13</v>
      </c>
      <c r="BP75" s="247">
        <f>IFERROR(('Sim_MIP_Of_(IxI)'!BP75/'MIP(IxI)_TFEVP'!BP75-1)*100,0)</f>
        <v>2.4424906541753444E-13</v>
      </c>
      <c r="BQ75" s="247">
        <f>IFERROR(('Sim_MIP_Of_(IxI)'!BQ75/'MIP(IxI)_TFEVP'!BQ75-1)*100,0)</f>
        <v>2.2204460492503131E-13</v>
      </c>
      <c r="BR75" s="247">
        <f>IFERROR(('Sim_MIP_Of_(IxI)'!BR75/'MIP(IxI)_TFEVP'!BR75-1)*100,0)</f>
        <v>-1.1102230246251565E-13</v>
      </c>
      <c r="BS75" s="247">
        <f>IFERROR(('Sim_MIP_Of_(IxI)'!BS75/'MIP(IxI)_TFEVP'!BS75-1)*100,0)</f>
        <v>2.4424906541753444E-13</v>
      </c>
      <c r="BT75" s="247">
        <f>IFERROR(('Sim_MIP_Of_(IxI)'!BT75/'MIP(IxI)_TFEVP'!BT75-1)*100,0)</f>
        <v>3.5527136788005009E-13</v>
      </c>
      <c r="BU75" s="247">
        <f>IFERROR(('Sim_MIP_Of_(IxI)'!BU75/'MIP(IxI)_TFEVP'!BU75-1)*100,0)</f>
        <v>0</v>
      </c>
      <c r="BV75" s="247">
        <f>IFERROR(('Sim_MIP_Of_(IxI)'!BV75/'MIP(IxI)_TFEVP'!BV75-1)*100,0)</f>
        <v>6.6613381477509392E-14</v>
      </c>
      <c r="BW75" s="247">
        <f>IFERROR(('Sim_MIP_Of_(IxI)'!BW75/'MIP(IxI)_TFEVP'!BW75-1)*100,0)</f>
        <v>0</v>
      </c>
      <c r="BX75" s="247">
        <f>IFERROR(('Sim_MIP_Of_(IxI)'!BX75/'MIP(IxI)_TFEVP'!BX75-1)*100,0)</f>
        <v>2.2204460492503131E-14</v>
      </c>
      <c r="BY75" s="247">
        <f>IFERROR(('Sim_MIP_Of_(IxI)'!BY75/'MIP(IxI)_TFEVP'!BY75-1)*100,0)</f>
        <v>0</v>
      </c>
      <c r="BZ75" s="247">
        <f>IFERROR(('Sim_MIP_Of_(IxI)'!BZ75/'MIP(IxI)_TFEVP'!BZ75-1)*100,0)</f>
        <v>2.4424906541753444E-13</v>
      </c>
      <c r="CA75" s="265">
        <f>IFERROR(('Sim_MIP_Of_(IxI)'!CA75/'MIP(IxI)_TFEVP'!CA75-1)*100,0)</f>
        <v>0</v>
      </c>
      <c r="CB75" s="256">
        <f>IFERROR(('Sim_MIP_Of_(IxI)'!CB75/'MIP(IxI)_TFEVP'!CB75-1)*100,0)</f>
        <v>2.6645352591003757E-13</v>
      </c>
      <c r="CC75" s="246">
        <f>IFERROR(('Sim_MIP_Of_(IxI)'!CC75/'MIP(IxI)_TFEVP'!CC75-1)*100,0)</f>
        <v>2.6645352591003757E-13</v>
      </c>
      <c r="CD75" s="247">
        <f>IFERROR(('Sim_MIP_Of_(IxI)'!CD75/'MIP(IxI)_TFEVP'!CD75-1)*100,0)</f>
        <v>0</v>
      </c>
      <c r="CE75" s="247">
        <f>IFERROR(('Sim_MIP_Of_(IxI)'!CE75/'MIP(IxI)_TFEVP'!CE75-1)*100,0)</f>
        <v>0</v>
      </c>
      <c r="CF75" s="247">
        <f>IFERROR(('Sim_MIP_Of_(IxI)'!CF75/'MIP(IxI)_TFEVP'!CF75-1)*100,0)</f>
        <v>0</v>
      </c>
      <c r="CG75" s="247">
        <f>IFERROR(('Sim_MIP_Of_(IxI)'!CG75/'MIP(IxI)_TFEVP'!CG75-1)*100,0)</f>
        <v>0</v>
      </c>
      <c r="CH75" s="248">
        <f>IFERROR(('Sim_MIP_Of_(IxI)'!CH75/'MIP(IxI)_TFEVP'!CH75-1)*100,0)</f>
        <v>0</v>
      </c>
      <c r="CI75" s="279">
        <f>IFERROR(('Sim_MIP_Of_(IxI)'!CI75/'MIP(IxI)_TFEVP'!CI75-1)*100,0)</f>
        <v>2.6645352591003757E-13</v>
      </c>
    </row>
    <row r="76" spans="1:87" ht="19.5" x14ac:dyDescent="0.25">
      <c r="A76" s="30"/>
      <c r="B76" s="42" t="s">
        <v>67</v>
      </c>
      <c r="C76" s="43" t="s">
        <v>178</v>
      </c>
      <c r="D76" s="246">
        <f>IFERROR(('Sim_MIP_Of_(IxI)'!D76/'MIP(IxI)_TFEVP'!D76-1)*100,0)</f>
        <v>-2.4424906541753444E-13</v>
      </c>
      <c r="E76" s="247">
        <f>IFERROR(('Sim_MIP_Of_(IxI)'!E76/'MIP(IxI)_TFEVP'!E76-1)*100,0)</f>
        <v>6.6613381477509392E-14</v>
      </c>
      <c r="F76" s="247">
        <f>IFERROR(('Sim_MIP_Of_(IxI)'!F76/'MIP(IxI)_TFEVP'!F76-1)*100,0)</f>
        <v>8.8817841970012523E-14</v>
      </c>
      <c r="G76" s="247">
        <f>IFERROR(('Sim_MIP_Of_(IxI)'!G76/'MIP(IxI)_TFEVP'!G76-1)*100,0)</f>
        <v>-3.219646771412954E-13</v>
      </c>
      <c r="H76" s="247">
        <f>IFERROR(('Sim_MIP_Of_(IxI)'!H76/'MIP(IxI)_TFEVP'!H76-1)*100,0)</f>
        <v>6.6613381477509392E-14</v>
      </c>
      <c r="I76" s="247">
        <f>IFERROR(('Sim_MIP_Of_(IxI)'!I76/'MIP(IxI)_TFEVP'!I76-1)*100,0)</f>
        <v>1.1102230246251565E-13</v>
      </c>
      <c r="J76" s="247">
        <f>IFERROR(('Sim_MIP_Of_(IxI)'!J76/'MIP(IxI)_TFEVP'!J76-1)*100,0)</f>
        <v>1.1102230246251565E-13</v>
      </c>
      <c r="K76" s="247">
        <f>IFERROR(('Sim_MIP_Of_(IxI)'!K76/'MIP(IxI)_TFEVP'!K76-1)*100,0)</f>
        <v>1.7763568394002505E-13</v>
      </c>
      <c r="L76" s="247">
        <f>IFERROR(('Sim_MIP_Of_(IxI)'!L76/'MIP(IxI)_TFEVP'!L76-1)*100,0)</f>
        <v>4.4408920985006262E-14</v>
      </c>
      <c r="M76" s="247">
        <f>IFERROR(('Sim_MIP_Of_(IxI)'!M76/'MIP(IxI)_TFEVP'!M76-1)*100,0)</f>
        <v>-2.6645352591003757E-13</v>
      </c>
      <c r="N76" s="247">
        <f>IFERROR(('Sim_MIP_Of_(IxI)'!N76/'MIP(IxI)_TFEVP'!N76-1)*100,0)</f>
        <v>-2.2204460492503131E-14</v>
      </c>
      <c r="O76" s="247">
        <f>IFERROR(('Sim_MIP_Of_(IxI)'!O76/'MIP(IxI)_TFEVP'!O76-1)*100,0)</f>
        <v>2.2204460492503131E-14</v>
      </c>
      <c r="P76" s="247">
        <f>IFERROR(('Sim_MIP_Of_(IxI)'!P76/'MIP(IxI)_TFEVP'!P76-1)*100,0)</f>
        <v>2.4424906541753444E-13</v>
      </c>
      <c r="Q76" s="247">
        <f>IFERROR(('Sim_MIP_Of_(IxI)'!Q76/'MIP(IxI)_TFEVP'!Q76-1)*100,0)</f>
        <v>6.6613381477509392E-14</v>
      </c>
      <c r="R76" s="247">
        <f>IFERROR(('Sim_MIP_Of_(IxI)'!R76/'MIP(IxI)_TFEVP'!R76-1)*100,0)</f>
        <v>8.8817841970012523E-14</v>
      </c>
      <c r="S76" s="247">
        <f>IFERROR(('Sim_MIP_Of_(IxI)'!S76/'MIP(IxI)_TFEVP'!S76-1)*100,0)</f>
        <v>1.3322676295501878E-13</v>
      </c>
      <c r="T76" s="247">
        <f>IFERROR(('Sim_MIP_Of_(IxI)'!T76/'MIP(IxI)_TFEVP'!T76-1)*100,0)</f>
        <v>1.5543122344752192E-13</v>
      </c>
      <c r="U76" s="247">
        <f>IFERROR(('Sim_MIP_Of_(IxI)'!U76/'MIP(IxI)_TFEVP'!U76-1)*100,0)</f>
        <v>2.2204460492503131E-14</v>
      </c>
      <c r="V76" s="247">
        <f>IFERROR(('Sim_MIP_Of_(IxI)'!V76/'MIP(IxI)_TFEVP'!V76-1)*100,0)</f>
        <v>1.1102230246251565E-13</v>
      </c>
      <c r="W76" s="247">
        <f>IFERROR(('Sim_MIP_Of_(IxI)'!W76/'MIP(IxI)_TFEVP'!W76-1)*100,0)</f>
        <v>6.6613381477509392E-14</v>
      </c>
      <c r="X76" s="247">
        <f>IFERROR(('Sim_MIP_Of_(IxI)'!X76/'MIP(IxI)_TFEVP'!X76-1)*100,0)</f>
        <v>-5.5511151231257827E-14</v>
      </c>
      <c r="Y76" s="247">
        <f>IFERROR(('Sim_MIP_Of_(IxI)'!Y76/'MIP(IxI)_TFEVP'!Y76-1)*100,0)</f>
        <v>-3.3306690738754696E-14</v>
      </c>
      <c r="Z76" s="247">
        <f>IFERROR(('Sim_MIP_Of_(IxI)'!Z76/'MIP(IxI)_TFEVP'!Z76-1)*100,0)</f>
        <v>1.3322676295501878E-13</v>
      </c>
      <c r="AA76" s="247">
        <f>IFERROR(('Sim_MIP_Of_(IxI)'!AA76/'MIP(IxI)_TFEVP'!AA76-1)*100,0)</f>
        <v>-2.2204460492503131E-14</v>
      </c>
      <c r="AB76" s="247">
        <f>IFERROR(('Sim_MIP_Of_(IxI)'!AB76/'MIP(IxI)_TFEVP'!AB76-1)*100,0)</f>
        <v>4.4408920985006262E-14</v>
      </c>
      <c r="AC76" s="247">
        <f>IFERROR(('Sim_MIP_Of_(IxI)'!AC76/'MIP(IxI)_TFEVP'!AC76-1)*100,0)</f>
        <v>2.6645352591003757E-13</v>
      </c>
      <c r="AD76" s="247">
        <f>IFERROR(('Sim_MIP_Of_(IxI)'!AD76/'MIP(IxI)_TFEVP'!AD76-1)*100,0)</f>
        <v>6.6613381477509392E-14</v>
      </c>
      <c r="AE76" s="247">
        <f>IFERROR(('Sim_MIP_Of_(IxI)'!AE76/'MIP(IxI)_TFEVP'!AE76-1)*100,0)</f>
        <v>2.886579864025407E-13</v>
      </c>
      <c r="AF76" s="247">
        <f>IFERROR(('Sim_MIP_Of_(IxI)'!AF76/'MIP(IxI)_TFEVP'!AF76-1)*100,0)</f>
        <v>-4.3298697960381105E-13</v>
      </c>
      <c r="AG76" s="247">
        <f>IFERROR(('Sim_MIP_Of_(IxI)'!AG76/'MIP(IxI)_TFEVP'!AG76-1)*100,0)</f>
        <v>1.7763568394002505E-13</v>
      </c>
      <c r="AH76" s="247">
        <f>IFERROR(('Sim_MIP_Of_(IxI)'!AH76/'MIP(IxI)_TFEVP'!AH76-1)*100,0)</f>
        <v>8.8817841970012523E-14</v>
      </c>
      <c r="AI76" s="247">
        <f>IFERROR(('Sim_MIP_Of_(IxI)'!AI76/'MIP(IxI)_TFEVP'!AI76-1)*100,0)</f>
        <v>1.1102230246251565E-13</v>
      </c>
      <c r="AJ76" s="247">
        <f>IFERROR(('Sim_MIP_Of_(IxI)'!AJ76/'MIP(IxI)_TFEVP'!AJ76-1)*100,0)</f>
        <v>0</v>
      </c>
      <c r="AK76" s="247">
        <f>IFERROR(('Sim_MIP_Of_(IxI)'!AK76/'MIP(IxI)_TFEVP'!AK76-1)*100,0)</f>
        <v>1.5543122344752192E-13</v>
      </c>
      <c r="AL76" s="247">
        <f>IFERROR(('Sim_MIP_Of_(IxI)'!AL76/'MIP(IxI)_TFEVP'!AL76-1)*100,0)</f>
        <v>1.1102230246251565E-13</v>
      </c>
      <c r="AM76" s="247">
        <f>IFERROR(('Sim_MIP_Of_(IxI)'!AM76/'MIP(IxI)_TFEVP'!AM76-1)*100,0)</f>
        <v>6.6613381477509392E-14</v>
      </c>
      <c r="AN76" s="247">
        <f>IFERROR(('Sim_MIP_Of_(IxI)'!AN76/'MIP(IxI)_TFEVP'!AN76-1)*100,0)</f>
        <v>6.6613381477509392E-14</v>
      </c>
      <c r="AO76" s="247">
        <f>IFERROR(('Sim_MIP_Of_(IxI)'!AO76/'MIP(IxI)_TFEVP'!AO76-1)*100,0)</f>
        <v>1.3322676295501878E-13</v>
      </c>
      <c r="AP76" s="247">
        <f>IFERROR(('Sim_MIP_Of_(IxI)'!AP76/'MIP(IxI)_TFEVP'!AP76-1)*100,0)</f>
        <v>2.2204460492503131E-14</v>
      </c>
      <c r="AQ76" s="247">
        <f>IFERROR(('Sim_MIP_Of_(IxI)'!AQ76/'MIP(IxI)_TFEVP'!AQ76-1)*100,0)</f>
        <v>2.2204460492503131E-13</v>
      </c>
      <c r="AR76" s="247">
        <f>IFERROR(('Sim_MIP_Of_(IxI)'!AR76/'MIP(IxI)_TFEVP'!AR76-1)*100,0)</f>
        <v>-8.8817841970012523E-14</v>
      </c>
      <c r="AS76" s="247">
        <f>IFERROR(('Sim_MIP_Of_(IxI)'!AS76/'MIP(IxI)_TFEVP'!AS76-1)*100,0)</f>
        <v>-4.4408920985006262E-14</v>
      </c>
      <c r="AT76" s="247">
        <f>IFERROR(('Sim_MIP_Of_(IxI)'!AT76/'MIP(IxI)_TFEVP'!AT76-1)*100,0)</f>
        <v>2.2204460492503131E-14</v>
      </c>
      <c r="AU76" s="247">
        <f>IFERROR(('Sim_MIP_Of_(IxI)'!AU76/'MIP(IxI)_TFEVP'!AU76-1)*100,0)</f>
        <v>3.1086244689504383E-13</v>
      </c>
      <c r="AV76" s="247">
        <f>IFERROR(('Sim_MIP_Of_(IxI)'!AV76/'MIP(IxI)_TFEVP'!AV76-1)*100,0)</f>
        <v>-1.1102230246251565E-14</v>
      </c>
      <c r="AW76" s="247">
        <f>IFERROR(('Sim_MIP_Of_(IxI)'!AW76/'MIP(IxI)_TFEVP'!AW76-1)*100,0)</f>
        <v>7.1054273576010019E-13</v>
      </c>
      <c r="AX76" s="247">
        <f>IFERROR(('Sim_MIP_Of_(IxI)'!AX76/'MIP(IxI)_TFEVP'!AX76-1)*100,0)</f>
        <v>-5.5511151231257827E-14</v>
      </c>
      <c r="AY76" s="247">
        <f>IFERROR(('Sim_MIP_Of_(IxI)'!AY76/'MIP(IxI)_TFEVP'!AY76-1)*100,0)</f>
        <v>1.5543122344752192E-13</v>
      </c>
      <c r="AZ76" s="247">
        <f>IFERROR(('Sim_MIP_Of_(IxI)'!AZ76/'MIP(IxI)_TFEVP'!AZ76-1)*100,0)</f>
        <v>-1.2212453270876722E-13</v>
      </c>
      <c r="BA76" s="247">
        <f>IFERROR(('Sim_MIP_Of_(IxI)'!BA76/'MIP(IxI)_TFEVP'!BA76-1)*100,0)</f>
        <v>-2.3314683517128287E-13</v>
      </c>
      <c r="BB76" s="247">
        <f>IFERROR(('Sim_MIP_Of_(IxI)'!BB76/'MIP(IxI)_TFEVP'!BB76-1)*100,0)</f>
        <v>-6.6613381477509392E-14</v>
      </c>
      <c r="BC76" s="247">
        <f>IFERROR(('Sim_MIP_Of_(IxI)'!BC76/'MIP(IxI)_TFEVP'!BC76-1)*100,0)</f>
        <v>4.4408920985006262E-14</v>
      </c>
      <c r="BD76" s="247">
        <f>IFERROR(('Sim_MIP_Of_(IxI)'!BD76/'MIP(IxI)_TFEVP'!BD76-1)*100,0)</f>
        <v>4.4408920985006262E-14</v>
      </c>
      <c r="BE76" s="247">
        <f>IFERROR(('Sim_MIP_Of_(IxI)'!BE76/'MIP(IxI)_TFEVP'!BE76-1)*100,0)</f>
        <v>0</v>
      </c>
      <c r="BF76" s="247">
        <f>IFERROR(('Sim_MIP_Of_(IxI)'!BF76/'MIP(IxI)_TFEVP'!BF76-1)*100,0)</f>
        <v>6.6613381477509392E-14</v>
      </c>
      <c r="BG76" s="247">
        <f>IFERROR(('Sim_MIP_Of_(IxI)'!BG76/'MIP(IxI)_TFEVP'!BG76-1)*100,0)</f>
        <v>4.4408920985006262E-14</v>
      </c>
      <c r="BH76" s="247">
        <f>IFERROR(('Sim_MIP_Of_(IxI)'!BH76/'MIP(IxI)_TFEVP'!BH76-1)*100,0)</f>
        <v>-2.1094237467877974E-13</v>
      </c>
      <c r="BI76" s="247">
        <f>IFERROR(('Sim_MIP_Of_(IxI)'!BI76/'MIP(IxI)_TFEVP'!BI76-1)*100,0)</f>
        <v>6.6613381477509392E-14</v>
      </c>
      <c r="BJ76" s="247">
        <f>IFERROR(('Sim_MIP_Of_(IxI)'!BJ76/'MIP(IxI)_TFEVP'!BJ76-1)*100,0)</f>
        <v>1.7763568394002505E-13</v>
      </c>
      <c r="BK76" s="247">
        <f>IFERROR(('Sim_MIP_Of_(IxI)'!BK76/'MIP(IxI)_TFEVP'!BK76-1)*100,0)</f>
        <v>1.1102230246251565E-13</v>
      </c>
      <c r="BL76" s="247">
        <f>IFERROR(('Sim_MIP_Of_(IxI)'!BL76/'MIP(IxI)_TFEVP'!BL76-1)*100,0)</f>
        <v>2.2204460492503131E-13</v>
      </c>
      <c r="BM76" s="247">
        <f>IFERROR(('Sim_MIP_Of_(IxI)'!BM76/'MIP(IxI)_TFEVP'!BM76-1)*100,0)</f>
        <v>3.1086244689504383E-13</v>
      </c>
      <c r="BN76" s="247">
        <f>IFERROR(('Sim_MIP_Of_(IxI)'!BN76/'MIP(IxI)_TFEVP'!BN76-1)*100,0)</f>
        <v>1.3322676295501878E-13</v>
      </c>
      <c r="BO76" s="247">
        <f>IFERROR(('Sim_MIP_Of_(IxI)'!BO76/'MIP(IxI)_TFEVP'!BO76-1)*100,0)</f>
        <v>4.4408920985006262E-14</v>
      </c>
      <c r="BP76" s="247">
        <f>IFERROR(('Sim_MIP_Of_(IxI)'!BP76/'MIP(IxI)_TFEVP'!BP76-1)*100,0)</f>
        <v>-2.2204460492503131E-14</v>
      </c>
      <c r="BQ76" s="247">
        <f>IFERROR(('Sim_MIP_Of_(IxI)'!BQ76/'MIP(IxI)_TFEVP'!BQ76-1)*100,0)</f>
        <v>-2.4424906541753444E-13</v>
      </c>
      <c r="BR76" s="247">
        <f>IFERROR(('Sim_MIP_Of_(IxI)'!BR76/'MIP(IxI)_TFEVP'!BR76-1)*100,0)</f>
        <v>-1.2212453270876722E-13</v>
      </c>
      <c r="BS76" s="247">
        <f>IFERROR(('Sim_MIP_Of_(IxI)'!BS76/'MIP(IxI)_TFEVP'!BS76-1)*100,0)</f>
        <v>1.1102230246251565E-13</v>
      </c>
      <c r="BT76" s="247">
        <f>IFERROR(('Sim_MIP_Of_(IxI)'!BT76/'MIP(IxI)_TFEVP'!BT76-1)*100,0)</f>
        <v>1.5543122344752192E-13</v>
      </c>
      <c r="BU76" s="247">
        <f>IFERROR(('Sim_MIP_Of_(IxI)'!BU76/'MIP(IxI)_TFEVP'!BU76-1)*100,0)</f>
        <v>0</v>
      </c>
      <c r="BV76" s="247">
        <f>IFERROR(('Sim_MIP_Of_(IxI)'!BV76/'MIP(IxI)_TFEVP'!BV76-1)*100,0)</f>
        <v>6.6613381477509392E-14</v>
      </c>
      <c r="BW76" s="247">
        <f>IFERROR(('Sim_MIP_Of_(IxI)'!BW76/'MIP(IxI)_TFEVP'!BW76-1)*100,0)</f>
        <v>2.4424906541753444E-13</v>
      </c>
      <c r="BX76" s="247">
        <f>IFERROR(('Sim_MIP_Of_(IxI)'!BX76/'MIP(IxI)_TFEVP'!BX76-1)*100,0)</f>
        <v>-1.2212453270876722E-13</v>
      </c>
      <c r="BY76" s="247">
        <f>IFERROR(('Sim_MIP_Of_(IxI)'!BY76/'MIP(IxI)_TFEVP'!BY76-1)*100,0)</f>
        <v>1.5543122344752192E-13</v>
      </c>
      <c r="BZ76" s="247">
        <f>IFERROR(('Sim_MIP_Of_(IxI)'!BZ76/'MIP(IxI)_TFEVP'!BZ76-1)*100,0)</f>
        <v>8.8817841970012523E-14</v>
      </c>
      <c r="CA76" s="265">
        <f>IFERROR(('Sim_MIP_Of_(IxI)'!CA76/'MIP(IxI)_TFEVP'!CA76-1)*100,0)</f>
        <v>0</v>
      </c>
      <c r="CB76" s="256">
        <f>IFERROR(('Sim_MIP_Of_(IxI)'!CB76/'MIP(IxI)_TFEVP'!CB76-1)*100,0)</f>
        <v>-1.1102230246251565E-13</v>
      </c>
      <c r="CC76" s="246">
        <f>IFERROR(('Sim_MIP_Of_(IxI)'!CC76/'MIP(IxI)_TFEVP'!CC76-1)*100,0)</f>
        <v>8.8817841970012523E-14</v>
      </c>
      <c r="CD76" s="247">
        <f>IFERROR(('Sim_MIP_Of_(IxI)'!CD76/'MIP(IxI)_TFEVP'!CD76-1)*100,0)</f>
        <v>0</v>
      </c>
      <c r="CE76" s="247">
        <f>IFERROR(('Sim_MIP_Of_(IxI)'!CE76/'MIP(IxI)_TFEVP'!CE76-1)*100,0)</f>
        <v>0</v>
      </c>
      <c r="CF76" s="247">
        <f>IFERROR(('Sim_MIP_Of_(IxI)'!CF76/'MIP(IxI)_TFEVP'!CF76-1)*100,0)</f>
        <v>1.3322676295501878E-13</v>
      </c>
      <c r="CG76" s="247">
        <f>IFERROR(('Sim_MIP_Of_(IxI)'!CG76/'MIP(IxI)_TFEVP'!CG76-1)*100,0)</f>
        <v>0</v>
      </c>
      <c r="CH76" s="248">
        <f>IFERROR(('Sim_MIP_Of_(IxI)'!CH76/'MIP(IxI)_TFEVP'!CH76-1)*100,0)</f>
        <v>0</v>
      </c>
      <c r="CI76" s="279">
        <f>IFERROR(('Sim_MIP_Of_(IxI)'!CI76/'MIP(IxI)_TFEVP'!CI76-1)*100,0)</f>
        <v>1.1102230246251565E-13</v>
      </c>
    </row>
    <row r="77" spans="1:87" ht="19.5" x14ac:dyDescent="0.25">
      <c r="A77" s="30"/>
      <c r="B77" s="42" t="s">
        <v>68</v>
      </c>
      <c r="C77" s="43" t="s">
        <v>179</v>
      </c>
      <c r="D77" s="246">
        <f>IFERROR(('Sim_MIP_Of_(IxI)'!D77/'MIP(IxI)_TFEVP'!D77-1)*100,0)</f>
        <v>4.2188474935755949E-13</v>
      </c>
      <c r="E77" s="247">
        <f>IFERROR(('Sim_MIP_Of_(IxI)'!E77/'MIP(IxI)_TFEVP'!E77-1)*100,0)</f>
        <v>-1.1102230246251565E-14</v>
      </c>
      <c r="F77" s="247">
        <f>IFERROR(('Sim_MIP_Of_(IxI)'!F77/'MIP(IxI)_TFEVP'!F77-1)*100,0)</f>
        <v>1.1102230246251565E-13</v>
      </c>
      <c r="G77" s="247">
        <f>IFERROR(('Sim_MIP_Of_(IxI)'!G77/'MIP(IxI)_TFEVP'!G77-1)*100,0)</f>
        <v>4.6629367034256575E-13</v>
      </c>
      <c r="H77" s="247">
        <f>IFERROR(('Sim_MIP_Of_(IxI)'!H77/'MIP(IxI)_TFEVP'!H77-1)*100,0)</f>
        <v>1.5543122344752192E-13</v>
      </c>
      <c r="I77" s="247">
        <f>IFERROR(('Sim_MIP_Of_(IxI)'!I77/'MIP(IxI)_TFEVP'!I77-1)*100,0)</f>
        <v>4.6629367034256575E-13</v>
      </c>
      <c r="J77" s="247">
        <f>IFERROR(('Sim_MIP_Of_(IxI)'!J77/'MIP(IxI)_TFEVP'!J77-1)*100,0)</f>
        <v>-2.9976021664879227E-13</v>
      </c>
      <c r="K77" s="247">
        <f>IFERROR(('Sim_MIP_Of_(IxI)'!K77/'MIP(IxI)_TFEVP'!K77-1)*100,0)</f>
        <v>7.9936057773011271E-13</v>
      </c>
      <c r="L77" s="247">
        <f>IFERROR(('Sim_MIP_Of_(IxI)'!L77/'MIP(IxI)_TFEVP'!L77-1)*100,0)</f>
        <v>4.6629367034256575E-13</v>
      </c>
      <c r="M77" s="247">
        <f>IFERROR(('Sim_MIP_Of_(IxI)'!M77/'MIP(IxI)_TFEVP'!M77-1)*100,0)</f>
        <v>-1.7763568394002505E-13</v>
      </c>
      <c r="N77" s="247">
        <f>IFERROR(('Sim_MIP_Of_(IxI)'!N77/'MIP(IxI)_TFEVP'!N77-1)*100,0)</f>
        <v>3.9968028886505635E-13</v>
      </c>
      <c r="O77" s="247">
        <f>IFERROR(('Sim_MIP_Of_(IxI)'!O77/'MIP(IxI)_TFEVP'!O77-1)*100,0)</f>
        <v>2.886579864025407E-13</v>
      </c>
      <c r="P77" s="247">
        <f>IFERROR(('Sim_MIP_Of_(IxI)'!P77/'MIP(IxI)_TFEVP'!P77-1)*100,0)</f>
        <v>3.5527136788005009E-13</v>
      </c>
      <c r="Q77" s="247">
        <f>IFERROR(('Sim_MIP_Of_(IxI)'!Q77/'MIP(IxI)_TFEVP'!Q77-1)*100,0)</f>
        <v>2.4424906541753444E-13</v>
      </c>
      <c r="R77" s="247">
        <f>IFERROR(('Sim_MIP_Of_(IxI)'!R77/'MIP(IxI)_TFEVP'!R77-1)*100,0)</f>
        <v>6.6613381477509392E-14</v>
      </c>
      <c r="S77" s="247">
        <f>IFERROR(('Sim_MIP_Of_(IxI)'!S77/'MIP(IxI)_TFEVP'!S77-1)*100,0)</f>
        <v>3.5527136788005009E-13</v>
      </c>
      <c r="T77" s="247">
        <f>IFERROR(('Sim_MIP_Of_(IxI)'!T77/'MIP(IxI)_TFEVP'!T77-1)*100,0)</f>
        <v>3.9968028886505635E-13</v>
      </c>
      <c r="U77" s="247">
        <f>IFERROR(('Sim_MIP_Of_(IxI)'!U77/'MIP(IxI)_TFEVP'!U77-1)*100,0)</f>
        <v>-4.4408920985006262E-14</v>
      </c>
      <c r="V77" s="247">
        <f>IFERROR(('Sim_MIP_Of_(IxI)'!V77/'MIP(IxI)_TFEVP'!V77-1)*100,0)</f>
        <v>2.2204460492503131E-13</v>
      </c>
      <c r="W77" s="247">
        <f>IFERROR(('Sim_MIP_Of_(IxI)'!W77/'MIP(IxI)_TFEVP'!W77-1)*100,0)</f>
        <v>3.5527136788005009E-13</v>
      </c>
      <c r="X77" s="247">
        <f>IFERROR(('Sim_MIP_Of_(IxI)'!X77/'MIP(IxI)_TFEVP'!X77-1)*100,0)</f>
        <v>3.1086244689504383E-13</v>
      </c>
      <c r="Y77" s="247">
        <f>IFERROR(('Sim_MIP_Of_(IxI)'!Y77/'MIP(IxI)_TFEVP'!Y77-1)*100,0)</f>
        <v>2.6645352591003757E-13</v>
      </c>
      <c r="Z77" s="247">
        <f>IFERROR(('Sim_MIP_Of_(IxI)'!Z77/'MIP(IxI)_TFEVP'!Z77-1)*100,0)</f>
        <v>3.3306690738754696E-13</v>
      </c>
      <c r="AA77" s="247">
        <f>IFERROR(('Sim_MIP_Of_(IxI)'!AA77/'MIP(IxI)_TFEVP'!AA77-1)*100,0)</f>
        <v>1.9984014443252818E-13</v>
      </c>
      <c r="AB77" s="247">
        <f>IFERROR(('Sim_MIP_Of_(IxI)'!AB77/'MIP(IxI)_TFEVP'!AB77-1)*100,0)</f>
        <v>4.4408920985006262E-14</v>
      </c>
      <c r="AC77" s="247">
        <f>IFERROR(('Sim_MIP_Of_(IxI)'!AC77/'MIP(IxI)_TFEVP'!AC77-1)*100,0)</f>
        <v>1.7763568394002505E-13</v>
      </c>
      <c r="AD77" s="247">
        <f>IFERROR(('Sim_MIP_Of_(IxI)'!AD77/'MIP(IxI)_TFEVP'!AD77-1)*100,0)</f>
        <v>1.5543122344752192E-13</v>
      </c>
      <c r="AE77" s="247">
        <f>IFERROR(('Sim_MIP_Of_(IxI)'!AE77/'MIP(IxI)_TFEVP'!AE77-1)*100,0)</f>
        <v>-1.9984014443252818E-13</v>
      </c>
      <c r="AF77" s="247">
        <f>IFERROR(('Sim_MIP_Of_(IxI)'!AF77/'MIP(IxI)_TFEVP'!AF77-1)*100,0)</f>
        <v>1.1102230246251565E-13</v>
      </c>
      <c r="AG77" s="247">
        <f>IFERROR(('Sim_MIP_Of_(IxI)'!AG77/'MIP(IxI)_TFEVP'!AG77-1)*100,0)</f>
        <v>-1.5543122344752192E-13</v>
      </c>
      <c r="AH77" s="247">
        <f>IFERROR(('Sim_MIP_Of_(IxI)'!AH77/'MIP(IxI)_TFEVP'!AH77-1)*100,0)</f>
        <v>5.9952043329758453E-13</v>
      </c>
      <c r="AI77" s="247">
        <f>IFERROR(('Sim_MIP_Of_(IxI)'!AI77/'MIP(IxI)_TFEVP'!AI77-1)*100,0)</f>
        <v>1.1102230246251565E-13</v>
      </c>
      <c r="AJ77" s="247">
        <f>IFERROR(('Sim_MIP_Of_(IxI)'!AJ77/'MIP(IxI)_TFEVP'!AJ77-1)*100,0)</f>
        <v>0</v>
      </c>
      <c r="AK77" s="247">
        <f>IFERROR(('Sim_MIP_Of_(IxI)'!AK77/'MIP(IxI)_TFEVP'!AK77-1)*100,0)</f>
        <v>2.6645352591003757E-13</v>
      </c>
      <c r="AL77" s="247">
        <f>IFERROR(('Sim_MIP_Of_(IxI)'!AL77/'MIP(IxI)_TFEVP'!AL77-1)*100,0)</f>
        <v>2.6645352591003757E-13</v>
      </c>
      <c r="AM77" s="247">
        <f>IFERROR(('Sim_MIP_Of_(IxI)'!AM77/'MIP(IxI)_TFEVP'!AM77-1)*100,0)</f>
        <v>5.3290705182007514E-13</v>
      </c>
      <c r="AN77" s="247">
        <f>IFERROR(('Sim_MIP_Of_(IxI)'!AN77/'MIP(IxI)_TFEVP'!AN77-1)*100,0)</f>
        <v>4.4408920985006262E-14</v>
      </c>
      <c r="AO77" s="247">
        <f>IFERROR(('Sim_MIP_Of_(IxI)'!AO77/'MIP(IxI)_TFEVP'!AO77-1)*100,0)</f>
        <v>1.9984014443252818E-13</v>
      </c>
      <c r="AP77" s="247">
        <f>IFERROR(('Sim_MIP_Of_(IxI)'!AP77/'MIP(IxI)_TFEVP'!AP77-1)*100,0)</f>
        <v>3.5527136788005009E-13</v>
      </c>
      <c r="AQ77" s="247">
        <f>IFERROR(('Sim_MIP_Of_(IxI)'!AQ77/'MIP(IxI)_TFEVP'!AQ77-1)*100,0)</f>
        <v>4.4408920985006262E-13</v>
      </c>
      <c r="AR77" s="247">
        <f>IFERROR(('Sim_MIP_Of_(IxI)'!AR77/'MIP(IxI)_TFEVP'!AR77-1)*100,0)</f>
        <v>6.2172489379008766E-13</v>
      </c>
      <c r="AS77" s="247">
        <f>IFERROR(('Sim_MIP_Of_(IxI)'!AS77/'MIP(IxI)_TFEVP'!AS77-1)*100,0)</f>
        <v>2.886579864025407E-13</v>
      </c>
      <c r="AT77" s="247">
        <f>IFERROR(('Sim_MIP_Of_(IxI)'!AT77/'MIP(IxI)_TFEVP'!AT77-1)*100,0)</f>
        <v>-5.5511151231257827E-14</v>
      </c>
      <c r="AU77" s="247">
        <f>IFERROR(('Sim_MIP_Of_(IxI)'!AU77/'MIP(IxI)_TFEVP'!AU77-1)*100,0)</f>
        <v>2.2204460492503131E-13</v>
      </c>
      <c r="AV77" s="247">
        <f>IFERROR(('Sim_MIP_Of_(IxI)'!AV77/'MIP(IxI)_TFEVP'!AV77-1)*100,0)</f>
        <v>3.5527136788005009E-13</v>
      </c>
      <c r="AW77" s="247">
        <f>IFERROR(('Sim_MIP_Of_(IxI)'!AW77/'MIP(IxI)_TFEVP'!AW77-1)*100,0)</f>
        <v>2.6645352591003757E-13</v>
      </c>
      <c r="AX77" s="247">
        <f>IFERROR(('Sim_MIP_Of_(IxI)'!AX77/'MIP(IxI)_TFEVP'!AX77-1)*100,0)</f>
        <v>2.4424906541753444E-13</v>
      </c>
      <c r="AY77" s="247">
        <f>IFERROR(('Sim_MIP_Of_(IxI)'!AY77/'MIP(IxI)_TFEVP'!AY77-1)*100,0)</f>
        <v>2.6645352591003757E-13</v>
      </c>
      <c r="AZ77" s="247">
        <f>IFERROR(('Sim_MIP_Of_(IxI)'!AZ77/'MIP(IxI)_TFEVP'!AZ77-1)*100,0)</f>
        <v>4.2188474935755949E-13</v>
      </c>
      <c r="BA77" s="247">
        <f>IFERROR(('Sim_MIP_Of_(IxI)'!BA77/'MIP(IxI)_TFEVP'!BA77-1)*100,0)</f>
        <v>1.3322676295501878E-13</v>
      </c>
      <c r="BB77" s="247">
        <f>IFERROR(('Sim_MIP_Of_(IxI)'!BB77/'MIP(IxI)_TFEVP'!BB77-1)*100,0)</f>
        <v>3.1086244689504383E-13</v>
      </c>
      <c r="BC77" s="247">
        <f>IFERROR(('Sim_MIP_Of_(IxI)'!BC77/'MIP(IxI)_TFEVP'!BC77-1)*100,0)</f>
        <v>1.3322676295501878E-13</v>
      </c>
      <c r="BD77" s="247">
        <f>IFERROR(('Sim_MIP_Of_(IxI)'!BD77/'MIP(IxI)_TFEVP'!BD77-1)*100,0)</f>
        <v>-1.1102230246251565E-14</v>
      </c>
      <c r="BE77" s="247">
        <f>IFERROR(('Sim_MIP_Of_(IxI)'!BE77/'MIP(IxI)_TFEVP'!BE77-1)*100,0)</f>
        <v>-1.1102230246251565E-13</v>
      </c>
      <c r="BF77" s="247">
        <f>IFERROR(('Sim_MIP_Of_(IxI)'!BF77/'MIP(IxI)_TFEVP'!BF77-1)*100,0)</f>
        <v>4.6629367034256575E-13</v>
      </c>
      <c r="BG77" s="247">
        <f>IFERROR(('Sim_MIP_Of_(IxI)'!BG77/'MIP(IxI)_TFEVP'!BG77-1)*100,0)</f>
        <v>4.6629367034256575E-13</v>
      </c>
      <c r="BH77" s="247">
        <f>IFERROR(('Sim_MIP_Of_(IxI)'!BH77/'MIP(IxI)_TFEVP'!BH77-1)*100,0)</f>
        <v>2.2204460492503131E-14</v>
      </c>
      <c r="BI77" s="247">
        <f>IFERROR(('Sim_MIP_Of_(IxI)'!BI77/'MIP(IxI)_TFEVP'!BI77-1)*100,0)</f>
        <v>1.7763568394002505E-13</v>
      </c>
      <c r="BJ77" s="247">
        <f>IFERROR(('Sim_MIP_Of_(IxI)'!BJ77/'MIP(IxI)_TFEVP'!BJ77-1)*100,0)</f>
        <v>-1.2212453270876722E-13</v>
      </c>
      <c r="BK77" s="247">
        <f>IFERROR(('Sim_MIP_Of_(IxI)'!BK77/'MIP(IxI)_TFEVP'!BK77-1)*100,0)</f>
        <v>2.4424906541753444E-13</v>
      </c>
      <c r="BL77" s="247">
        <f>IFERROR(('Sim_MIP_Of_(IxI)'!BL77/'MIP(IxI)_TFEVP'!BL77-1)*100,0)</f>
        <v>2.886579864025407E-13</v>
      </c>
      <c r="BM77" s="247">
        <f>IFERROR(('Sim_MIP_Of_(IxI)'!BM77/'MIP(IxI)_TFEVP'!BM77-1)*100,0)</f>
        <v>2.2204460492503131E-13</v>
      </c>
      <c r="BN77" s="247">
        <f>IFERROR(('Sim_MIP_Of_(IxI)'!BN77/'MIP(IxI)_TFEVP'!BN77-1)*100,0)</f>
        <v>2.6645352591003757E-13</v>
      </c>
      <c r="BO77" s="247">
        <f>IFERROR(('Sim_MIP_Of_(IxI)'!BO77/'MIP(IxI)_TFEVP'!BO77-1)*100,0)</f>
        <v>1.7763568394002505E-13</v>
      </c>
      <c r="BP77" s="247">
        <f>IFERROR(('Sim_MIP_Of_(IxI)'!BP77/'MIP(IxI)_TFEVP'!BP77-1)*100,0)</f>
        <v>3.9968028886505635E-13</v>
      </c>
      <c r="BQ77" s="247">
        <f>IFERROR(('Sim_MIP_Of_(IxI)'!BQ77/'MIP(IxI)_TFEVP'!BQ77-1)*100,0)</f>
        <v>1.1102230246251565E-13</v>
      </c>
      <c r="BR77" s="247">
        <f>IFERROR(('Sim_MIP_Of_(IxI)'!BR77/'MIP(IxI)_TFEVP'!BR77-1)*100,0)</f>
        <v>1.1102230246251565E-13</v>
      </c>
      <c r="BS77" s="247">
        <f>IFERROR(('Sim_MIP_Of_(IxI)'!BS77/'MIP(IxI)_TFEVP'!BS77-1)*100,0)</f>
        <v>8.8817841970012523E-14</v>
      </c>
      <c r="BT77" s="247">
        <f>IFERROR(('Sim_MIP_Of_(IxI)'!BT77/'MIP(IxI)_TFEVP'!BT77-1)*100,0)</f>
        <v>7.7715611723760958E-13</v>
      </c>
      <c r="BU77" s="247">
        <f>IFERROR(('Sim_MIP_Of_(IxI)'!BU77/'MIP(IxI)_TFEVP'!BU77-1)*100,0)</f>
        <v>2.4424906541753444E-13</v>
      </c>
      <c r="BV77" s="247">
        <f>IFERROR(('Sim_MIP_Of_(IxI)'!BV77/'MIP(IxI)_TFEVP'!BV77-1)*100,0)</f>
        <v>3.1086244689504383E-13</v>
      </c>
      <c r="BW77" s="247">
        <f>IFERROR(('Sim_MIP_Of_(IxI)'!BW77/'MIP(IxI)_TFEVP'!BW77-1)*100,0)</f>
        <v>2.6645352591003757E-13</v>
      </c>
      <c r="BX77" s="247">
        <f>IFERROR(('Sim_MIP_Of_(IxI)'!BX77/'MIP(IxI)_TFEVP'!BX77-1)*100,0)</f>
        <v>3.3306690738754696E-13</v>
      </c>
      <c r="BY77" s="247">
        <f>IFERROR(('Sim_MIP_Of_(IxI)'!BY77/'MIP(IxI)_TFEVP'!BY77-1)*100,0)</f>
        <v>4.2188474935755949E-13</v>
      </c>
      <c r="BZ77" s="247">
        <f>IFERROR(('Sim_MIP_Of_(IxI)'!BZ77/'MIP(IxI)_TFEVP'!BZ77-1)*100,0)</f>
        <v>2.886579864025407E-13</v>
      </c>
      <c r="CA77" s="265">
        <f>IFERROR(('Sim_MIP_Of_(IxI)'!CA77/'MIP(IxI)_TFEVP'!CA77-1)*100,0)</f>
        <v>0</v>
      </c>
      <c r="CB77" s="256">
        <f>IFERROR(('Sim_MIP_Of_(IxI)'!CB77/'MIP(IxI)_TFEVP'!CB77-1)*100,0)</f>
        <v>5.1070259132757201E-13</v>
      </c>
      <c r="CC77" s="246">
        <f>IFERROR(('Sim_MIP_Of_(IxI)'!CC77/'MIP(IxI)_TFEVP'!CC77-1)*100,0)</f>
        <v>3.9968028886505635E-13</v>
      </c>
      <c r="CD77" s="247">
        <f>IFERROR(('Sim_MIP_Of_(IxI)'!CD77/'MIP(IxI)_TFEVP'!CD77-1)*100,0)</f>
        <v>0</v>
      </c>
      <c r="CE77" s="247">
        <f>IFERROR(('Sim_MIP_Of_(IxI)'!CE77/'MIP(IxI)_TFEVP'!CE77-1)*100,0)</f>
        <v>3.9968028886505635E-13</v>
      </c>
      <c r="CF77" s="247">
        <f>IFERROR(('Sim_MIP_Of_(IxI)'!CF77/'MIP(IxI)_TFEVP'!CF77-1)*100,0)</f>
        <v>1.7763568394002505E-13</v>
      </c>
      <c r="CG77" s="247">
        <f>IFERROR(('Sim_MIP_Of_(IxI)'!CG77/'MIP(IxI)_TFEVP'!CG77-1)*100,0)</f>
        <v>3.7747582837255322E-13</v>
      </c>
      <c r="CH77" s="248">
        <f>IFERROR(('Sim_MIP_Of_(IxI)'!CH77/'MIP(IxI)_TFEVP'!CH77-1)*100,0)</f>
        <v>5.1070259132757201E-13</v>
      </c>
      <c r="CI77" s="279">
        <f>IFERROR(('Sim_MIP_Of_(IxI)'!CI77/'MIP(IxI)_TFEVP'!CI77-1)*100,0)</f>
        <v>3.1086244689504383E-13</v>
      </c>
    </row>
    <row r="78" spans="1:87" ht="19.5" x14ac:dyDescent="0.25">
      <c r="A78" s="30"/>
      <c r="B78" s="42" t="s">
        <v>69</v>
      </c>
      <c r="C78" s="43" t="s">
        <v>180</v>
      </c>
      <c r="D78" s="246">
        <f>IFERROR(('Sim_MIP_Of_(IxI)'!D78/'MIP(IxI)_TFEVP'!D78-1)*100,0)</f>
        <v>3.5527136788005009E-13</v>
      </c>
      <c r="E78" s="247">
        <f>IFERROR(('Sim_MIP_Of_(IxI)'!E78/'MIP(IxI)_TFEVP'!E78-1)*100,0)</f>
        <v>7.1054273576010019E-13</v>
      </c>
      <c r="F78" s="247">
        <f>IFERROR(('Sim_MIP_Of_(IxI)'!F78/'MIP(IxI)_TFEVP'!F78-1)*100,0)</f>
        <v>2.886579864025407E-13</v>
      </c>
      <c r="G78" s="247">
        <f>IFERROR(('Sim_MIP_Of_(IxI)'!G78/'MIP(IxI)_TFEVP'!G78-1)*100,0)</f>
        <v>3.3306690738754696E-13</v>
      </c>
      <c r="H78" s="247">
        <f>IFERROR(('Sim_MIP_Of_(IxI)'!H78/'MIP(IxI)_TFEVP'!H78-1)*100,0)</f>
        <v>2.886579864025407E-13</v>
      </c>
      <c r="I78" s="247">
        <f>IFERROR(('Sim_MIP_Of_(IxI)'!I78/'MIP(IxI)_TFEVP'!I78-1)*100,0)</f>
        <v>5.1070259132757201E-13</v>
      </c>
      <c r="J78" s="247">
        <f>IFERROR(('Sim_MIP_Of_(IxI)'!J78/'MIP(IxI)_TFEVP'!J78-1)*100,0)</f>
        <v>-7.7715611723760958E-14</v>
      </c>
      <c r="K78" s="247">
        <f>IFERROR(('Sim_MIP_Of_(IxI)'!K78/'MIP(IxI)_TFEVP'!K78-1)*100,0)</f>
        <v>3.1086244689504383E-13</v>
      </c>
      <c r="L78" s="247">
        <f>IFERROR(('Sim_MIP_Of_(IxI)'!L78/'MIP(IxI)_TFEVP'!L78-1)*100,0)</f>
        <v>2.886579864025407E-13</v>
      </c>
      <c r="M78" s="247">
        <f>IFERROR(('Sim_MIP_Of_(IxI)'!M78/'MIP(IxI)_TFEVP'!M78-1)*100,0)</f>
        <v>-1.6653345369377348E-13</v>
      </c>
      <c r="N78" s="247">
        <f>IFERROR(('Sim_MIP_Of_(IxI)'!N78/'MIP(IxI)_TFEVP'!N78-1)*100,0)</f>
        <v>5.5511151231257827E-13</v>
      </c>
      <c r="O78" s="247">
        <f>IFERROR(('Sim_MIP_Of_(IxI)'!O78/'MIP(IxI)_TFEVP'!O78-1)*100,0)</f>
        <v>4.6629367034256575E-13</v>
      </c>
      <c r="P78" s="247">
        <f>IFERROR(('Sim_MIP_Of_(IxI)'!P78/'MIP(IxI)_TFEVP'!P78-1)*100,0)</f>
        <v>3.7747582837255322E-13</v>
      </c>
      <c r="Q78" s="247">
        <f>IFERROR(('Sim_MIP_Of_(IxI)'!Q78/'MIP(IxI)_TFEVP'!Q78-1)*100,0)</f>
        <v>3.5527136788005009E-13</v>
      </c>
      <c r="R78" s="247">
        <f>IFERROR(('Sim_MIP_Of_(IxI)'!R78/'MIP(IxI)_TFEVP'!R78-1)*100,0)</f>
        <v>3.1086244689504383E-13</v>
      </c>
      <c r="S78" s="247">
        <f>IFERROR(('Sim_MIP_Of_(IxI)'!S78/'MIP(IxI)_TFEVP'!S78-1)*100,0)</f>
        <v>3.7747582837255322E-13</v>
      </c>
      <c r="T78" s="247">
        <f>IFERROR(('Sim_MIP_Of_(IxI)'!T78/'MIP(IxI)_TFEVP'!T78-1)*100,0)</f>
        <v>4.2188474935755949E-13</v>
      </c>
      <c r="U78" s="247">
        <f>IFERROR(('Sim_MIP_Of_(IxI)'!U78/'MIP(IxI)_TFEVP'!U78-1)*100,0)</f>
        <v>3.5527136788005009E-13</v>
      </c>
      <c r="V78" s="247">
        <f>IFERROR(('Sim_MIP_Of_(IxI)'!V78/'MIP(IxI)_TFEVP'!V78-1)*100,0)</f>
        <v>3.9968028886505635E-13</v>
      </c>
      <c r="W78" s="247">
        <f>IFERROR(('Sim_MIP_Of_(IxI)'!W78/'MIP(IxI)_TFEVP'!W78-1)*100,0)</f>
        <v>3.9968028886505635E-13</v>
      </c>
      <c r="X78" s="247">
        <f>IFERROR(('Sim_MIP_Of_(IxI)'!X78/'MIP(IxI)_TFEVP'!X78-1)*100,0)</f>
        <v>5.9952043329758453E-13</v>
      </c>
      <c r="Y78" s="247">
        <f>IFERROR(('Sim_MIP_Of_(IxI)'!Y78/'MIP(IxI)_TFEVP'!Y78-1)*100,0)</f>
        <v>4.8849813083506888E-13</v>
      </c>
      <c r="Z78" s="247">
        <f>IFERROR(('Sim_MIP_Of_(IxI)'!Z78/'MIP(IxI)_TFEVP'!Z78-1)*100,0)</f>
        <v>3.1086244689504383E-13</v>
      </c>
      <c r="AA78" s="247">
        <f>IFERROR(('Sim_MIP_Of_(IxI)'!AA78/'MIP(IxI)_TFEVP'!AA78-1)*100,0)</f>
        <v>2.6645352591003757E-13</v>
      </c>
      <c r="AB78" s="247">
        <f>IFERROR(('Sim_MIP_Of_(IxI)'!AB78/'MIP(IxI)_TFEVP'!AB78-1)*100,0)</f>
        <v>3.5527136788005009E-13</v>
      </c>
      <c r="AC78" s="247">
        <f>IFERROR(('Sim_MIP_Of_(IxI)'!AC78/'MIP(IxI)_TFEVP'!AC78-1)*100,0)</f>
        <v>4.4408920985006262E-13</v>
      </c>
      <c r="AD78" s="247">
        <f>IFERROR(('Sim_MIP_Of_(IxI)'!AD78/'MIP(IxI)_TFEVP'!AD78-1)*100,0)</f>
        <v>2.4424906541753444E-13</v>
      </c>
      <c r="AE78" s="247">
        <f>IFERROR(('Sim_MIP_Of_(IxI)'!AE78/'MIP(IxI)_TFEVP'!AE78-1)*100,0)</f>
        <v>3.7747582837255322E-13</v>
      </c>
      <c r="AF78" s="247">
        <f>IFERROR(('Sim_MIP_Of_(IxI)'!AF78/'MIP(IxI)_TFEVP'!AF78-1)*100,0)</f>
        <v>4.6629367034256575E-13</v>
      </c>
      <c r="AG78" s="247">
        <f>IFERROR(('Sim_MIP_Of_(IxI)'!AG78/'MIP(IxI)_TFEVP'!AG78-1)*100,0)</f>
        <v>2.2204460492503131E-13</v>
      </c>
      <c r="AH78" s="247">
        <f>IFERROR(('Sim_MIP_Of_(IxI)'!AH78/'MIP(IxI)_TFEVP'!AH78-1)*100,0)</f>
        <v>2.4424906541753444E-13</v>
      </c>
      <c r="AI78" s="247">
        <f>IFERROR(('Sim_MIP_Of_(IxI)'!AI78/'MIP(IxI)_TFEVP'!AI78-1)*100,0)</f>
        <v>2.6645352591003757E-13</v>
      </c>
      <c r="AJ78" s="247">
        <f>IFERROR(('Sim_MIP_Of_(IxI)'!AJ78/'MIP(IxI)_TFEVP'!AJ78-1)*100,0)</f>
        <v>0</v>
      </c>
      <c r="AK78" s="247">
        <f>IFERROR(('Sim_MIP_Of_(IxI)'!AK78/'MIP(IxI)_TFEVP'!AK78-1)*100,0)</f>
        <v>1.5543122344752192E-13</v>
      </c>
      <c r="AL78" s="247">
        <f>IFERROR(('Sim_MIP_Of_(IxI)'!AL78/'MIP(IxI)_TFEVP'!AL78-1)*100,0)</f>
        <v>4.4408920985006262E-13</v>
      </c>
      <c r="AM78" s="247">
        <f>IFERROR(('Sim_MIP_Of_(IxI)'!AM78/'MIP(IxI)_TFEVP'!AM78-1)*100,0)</f>
        <v>3.7747582837255322E-13</v>
      </c>
      <c r="AN78" s="247">
        <f>IFERROR(('Sim_MIP_Of_(IxI)'!AN78/'MIP(IxI)_TFEVP'!AN78-1)*100,0)</f>
        <v>2.886579864025407E-13</v>
      </c>
      <c r="AO78" s="247">
        <f>IFERROR(('Sim_MIP_Of_(IxI)'!AO78/'MIP(IxI)_TFEVP'!AO78-1)*100,0)</f>
        <v>5.773159728050814E-13</v>
      </c>
      <c r="AP78" s="247">
        <f>IFERROR(('Sim_MIP_Of_(IxI)'!AP78/'MIP(IxI)_TFEVP'!AP78-1)*100,0)</f>
        <v>1.3322676295501878E-13</v>
      </c>
      <c r="AQ78" s="247">
        <f>IFERROR(('Sim_MIP_Of_(IxI)'!AQ78/'MIP(IxI)_TFEVP'!AQ78-1)*100,0)</f>
        <v>1.9984014443252818E-13</v>
      </c>
      <c r="AR78" s="247">
        <f>IFERROR(('Sim_MIP_Of_(IxI)'!AR78/'MIP(IxI)_TFEVP'!AR78-1)*100,0)</f>
        <v>3.1086244689504383E-13</v>
      </c>
      <c r="AS78" s="247">
        <f>IFERROR(('Sim_MIP_Of_(IxI)'!AS78/'MIP(IxI)_TFEVP'!AS78-1)*100,0)</f>
        <v>2.4424906541753444E-13</v>
      </c>
      <c r="AT78" s="247">
        <f>IFERROR(('Sim_MIP_Of_(IxI)'!AT78/'MIP(IxI)_TFEVP'!AT78-1)*100,0)</f>
        <v>2.4424906541753444E-13</v>
      </c>
      <c r="AU78" s="247">
        <f>IFERROR(('Sim_MIP_Of_(IxI)'!AU78/'MIP(IxI)_TFEVP'!AU78-1)*100,0)</f>
        <v>3.1086244689504383E-13</v>
      </c>
      <c r="AV78" s="247">
        <f>IFERROR(('Sim_MIP_Of_(IxI)'!AV78/'MIP(IxI)_TFEVP'!AV78-1)*100,0)</f>
        <v>2.2204460492503131E-13</v>
      </c>
      <c r="AW78" s="247">
        <f>IFERROR(('Sim_MIP_Of_(IxI)'!AW78/'MIP(IxI)_TFEVP'!AW78-1)*100,0)</f>
        <v>4.8849813083506888E-13</v>
      </c>
      <c r="AX78" s="247">
        <f>IFERROR(('Sim_MIP_Of_(IxI)'!AX78/'MIP(IxI)_TFEVP'!AX78-1)*100,0)</f>
        <v>3.5527136788005009E-13</v>
      </c>
      <c r="AY78" s="247">
        <f>IFERROR(('Sim_MIP_Of_(IxI)'!AY78/'MIP(IxI)_TFEVP'!AY78-1)*100,0)</f>
        <v>3.3306690738754696E-13</v>
      </c>
      <c r="AZ78" s="247">
        <f>IFERROR(('Sim_MIP_Of_(IxI)'!AZ78/'MIP(IxI)_TFEVP'!AZ78-1)*100,0)</f>
        <v>2.886579864025407E-13</v>
      </c>
      <c r="BA78" s="247">
        <f>IFERROR(('Sim_MIP_Of_(IxI)'!BA78/'MIP(IxI)_TFEVP'!BA78-1)*100,0)</f>
        <v>3.7747582837255322E-13</v>
      </c>
      <c r="BB78" s="247">
        <f>IFERROR(('Sim_MIP_Of_(IxI)'!BB78/'MIP(IxI)_TFEVP'!BB78-1)*100,0)</f>
        <v>3.9968028886505635E-13</v>
      </c>
      <c r="BC78" s="247">
        <f>IFERROR(('Sim_MIP_Of_(IxI)'!BC78/'MIP(IxI)_TFEVP'!BC78-1)*100,0)</f>
        <v>3.7747582837255322E-13</v>
      </c>
      <c r="BD78" s="247">
        <f>IFERROR(('Sim_MIP_Of_(IxI)'!BD78/'MIP(IxI)_TFEVP'!BD78-1)*100,0)</f>
        <v>3.9968028886505635E-13</v>
      </c>
      <c r="BE78" s="247">
        <f>IFERROR(('Sim_MIP_Of_(IxI)'!BE78/'MIP(IxI)_TFEVP'!BE78-1)*100,0)</f>
        <v>3.7747582837255322E-13</v>
      </c>
      <c r="BF78" s="247">
        <f>IFERROR(('Sim_MIP_Of_(IxI)'!BF78/'MIP(IxI)_TFEVP'!BF78-1)*100,0)</f>
        <v>3.1086244689504383E-13</v>
      </c>
      <c r="BG78" s="247">
        <f>IFERROR(('Sim_MIP_Of_(IxI)'!BG78/'MIP(IxI)_TFEVP'!BG78-1)*100,0)</f>
        <v>8.8817841970012523E-14</v>
      </c>
      <c r="BH78" s="247">
        <f>IFERROR(('Sim_MIP_Of_(IxI)'!BH78/'MIP(IxI)_TFEVP'!BH78-1)*100,0)</f>
        <v>3.1086244689504383E-13</v>
      </c>
      <c r="BI78" s="247">
        <f>IFERROR(('Sim_MIP_Of_(IxI)'!BI78/'MIP(IxI)_TFEVP'!BI78-1)*100,0)</f>
        <v>4.4408920985006262E-13</v>
      </c>
      <c r="BJ78" s="247">
        <f>IFERROR(('Sim_MIP_Of_(IxI)'!BJ78/'MIP(IxI)_TFEVP'!BJ78-1)*100,0)</f>
        <v>3.3306690738754696E-13</v>
      </c>
      <c r="BK78" s="247">
        <f>IFERROR(('Sim_MIP_Of_(IxI)'!BK78/'MIP(IxI)_TFEVP'!BK78-1)*100,0)</f>
        <v>3.7747582837255322E-13</v>
      </c>
      <c r="BL78" s="247">
        <f>IFERROR(('Sim_MIP_Of_(IxI)'!BL78/'MIP(IxI)_TFEVP'!BL78-1)*100,0)</f>
        <v>3.7747582837255322E-13</v>
      </c>
      <c r="BM78" s="247">
        <f>IFERROR(('Sim_MIP_Of_(IxI)'!BM78/'MIP(IxI)_TFEVP'!BM78-1)*100,0)</f>
        <v>2.6645352591003757E-13</v>
      </c>
      <c r="BN78" s="247">
        <f>IFERROR(('Sim_MIP_Of_(IxI)'!BN78/'MIP(IxI)_TFEVP'!BN78-1)*100,0)</f>
        <v>5.1070259132757201E-13</v>
      </c>
      <c r="BO78" s="247">
        <f>IFERROR(('Sim_MIP_Of_(IxI)'!BO78/'MIP(IxI)_TFEVP'!BO78-1)*100,0)</f>
        <v>3.7747582837255322E-13</v>
      </c>
      <c r="BP78" s="247">
        <f>IFERROR(('Sim_MIP_Of_(IxI)'!BP78/'MIP(IxI)_TFEVP'!BP78-1)*100,0)</f>
        <v>-2.4424906541753444E-13</v>
      </c>
      <c r="BQ78" s="247">
        <f>IFERROR(('Sim_MIP_Of_(IxI)'!BQ78/'MIP(IxI)_TFEVP'!BQ78-1)*100,0)</f>
        <v>5.9952043329758453E-13</v>
      </c>
      <c r="BR78" s="247">
        <f>IFERROR(('Sim_MIP_Of_(IxI)'!BR78/'MIP(IxI)_TFEVP'!BR78-1)*100,0)</f>
        <v>-2.3314683517128287E-13</v>
      </c>
      <c r="BS78" s="247">
        <f>IFERROR(('Sim_MIP_Of_(IxI)'!BS78/'MIP(IxI)_TFEVP'!BS78-1)*100,0)</f>
        <v>4.2188474935755949E-13</v>
      </c>
      <c r="BT78" s="247">
        <f>IFERROR(('Sim_MIP_Of_(IxI)'!BT78/'MIP(IxI)_TFEVP'!BT78-1)*100,0)</f>
        <v>3.7747582837255322E-13</v>
      </c>
      <c r="BU78" s="247">
        <f>IFERROR(('Sim_MIP_Of_(IxI)'!BU78/'MIP(IxI)_TFEVP'!BU78-1)*100,0)</f>
        <v>4.8849813083506888E-13</v>
      </c>
      <c r="BV78" s="247">
        <f>IFERROR(('Sim_MIP_Of_(IxI)'!BV78/'MIP(IxI)_TFEVP'!BV78-1)*100,0)</f>
        <v>1.5543122344752192E-13</v>
      </c>
      <c r="BW78" s="247">
        <f>IFERROR(('Sim_MIP_Of_(IxI)'!BW78/'MIP(IxI)_TFEVP'!BW78-1)*100,0)</f>
        <v>3.1086244689504383E-13</v>
      </c>
      <c r="BX78" s="247">
        <f>IFERROR(('Sim_MIP_Of_(IxI)'!BX78/'MIP(IxI)_TFEVP'!BX78-1)*100,0)</f>
        <v>5.3290705182007514E-13</v>
      </c>
      <c r="BY78" s="247">
        <f>IFERROR(('Sim_MIP_Of_(IxI)'!BY78/'MIP(IxI)_TFEVP'!BY78-1)*100,0)</f>
        <v>2.886579864025407E-13</v>
      </c>
      <c r="BZ78" s="247">
        <f>IFERROR(('Sim_MIP_Of_(IxI)'!BZ78/'MIP(IxI)_TFEVP'!BZ78-1)*100,0)</f>
        <v>2.6645352591003757E-13</v>
      </c>
      <c r="CA78" s="265">
        <f>IFERROR(('Sim_MIP_Of_(IxI)'!CA78/'MIP(IxI)_TFEVP'!CA78-1)*100,0)</f>
        <v>0</v>
      </c>
      <c r="CB78" s="256">
        <f>IFERROR(('Sim_MIP_Of_(IxI)'!CB78/'MIP(IxI)_TFEVP'!CB78-1)*100,0)</f>
        <v>3.3306690738754696E-13</v>
      </c>
      <c r="CC78" s="246">
        <f>IFERROR(('Sim_MIP_Of_(IxI)'!CC78/'MIP(IxI)_TFEVP'!CC78-1)*100,0)</f>
        <v>4.6629367034256575E-13</v>
      </c>
      <c r="CD78" s="247">
        <f>IFERROR(('Sim_MIP_Of_(IxI)'!CD78/'MIP(IxI)_TFEVP'!CD78-1)*100,0)</f>
        <v>3.7747582837255322E-13</v>
      </c>
      <c r="CE78" s="247">
        <f>IFERROR(('Sim_MIP_Of_(IxI)'!CE78/'MIP(IxI)_TFEVP'!CE78-1)*100,0)</f>
        <v>3.3306690738754696E-13</v>
      </c>
      <c r="CF78" s="247">
        <f>IFERROR(('Sim_MIP_Of_(IxI)'!CF78/'MIP(IxI)_TFEVP'!CF78-1)*100,0)</f>
        <v>3.7747582837255322E-13</v>
      </c>
      <c r="CG78" s="247">
        <f>IFERROR(('Sim_MIP_Of_(IxI)'!CG78/'MIP(IxI)_TFEVP'!CG78-1)*100,0)</f>
        <v>3.5527136788005009E-13</v>
      </c>
      <c r="CH78" s="248">
        <f>IFERROR(('Sim_MIP_Of_(IxI)'!CH78/'MIP(IxI)_TFEVP'!CH78-1)*100,0)</f>
        <v>5.5511151231257827E-13</v>
      </c>
      <c r="CI78" s="279">
        <f>IFERROR(('Sim_MIP_Of_(IxI)'!CI78/'MIP(IxI)_TFEVP'!CI78-1)*100,0)</f>
        <v>3.7747582837255322E-13</v>
      </c>
    </row>
    <row r="79" spans="1:87" ht="19.5" x14ac:dyDescent="0.25">
      <c r="A79" s="30"/>
      <c r="B79" s="42" t="s">
        <v>70</v>
      </c>
      <c r="C79" s="43" t="s">
        <v>181</v>
      </c>
      <c r="D79" s="246">
        <f>IFERROR(('Sim_MIP_Of_(IxI)'!D79/'MIP(IxI)_TFEVP'!D79-1)*100,0)</f>
        <v>-2.886579864025407E-13</v>
      </c>
      <c r="E79" s="247">
        <f>IFERROR(('Sim_MIP_Of_(IxI)'!E79/'MIP(IxI)_TFEVP'!E79-1)*100,0)</f>
        <v>-5.5511151231257827E-14</v>
      </c>
      <c r="F79" s="247">
        <f>IFERROR(('Sim_MIP_Of_(IxI)'!F79/'MIP(IxI)_TFEVP'!F79-1)*100,0)</f>
        <v>1.3322676295501878E-13</v>
      </c>
      <c r="G79" s="247">
        <f>IFERROR(('Sim_MIP_Of_(IxI)'!G79/'MIP(IxI)_TFEVP'!G79-1)*100,0)</f>
        <v>-1.2212453270876722E-13</v>
      </c>
      <c r="H79" s="247">
        <f>IFERROR(('Sim_MIP_Of_(IxI)'!H79/'MIP(IxI)_TFEVP'!H79-1)*100,0)</f>
        <v>-1.8873791418627661E-13</v>
      </c>
      <c r="I79" s="247">
        <f>IFERROR(('Sim_MIP_Of_(IxI)'!I79/'MIP(IxI)_TFEVP'!I79-1)*100,0)</f>
        <v>-1.4432899320127035E-13</v>
      </c>
      <c r="J79" s="247">
        <f>IFERROR(('Sim_MIP_Of_(IxI)'!J79/'MIP(IxI)_TFEVP'!J79-1)*100,0)</f>
        <v>1.1102230246251565E-13</v>
      </c>
      <c r="K79" s="247">
        <f>IFERROR(('Sim_MIP_Of_(IxI)'!K79/'MIP(IxI)_TFEVP'!K79-1)*100,0)</f>
        <v>1.7763568394002505E-13</v>
      </c>
      <c r="L79" s="247">
        <f>IFERROR(('Sim_MIP_Of_(IxI)'!L79/'MIP(IxI)_TFEVP'!L79-1)*100,0)</f>
        <v>2.6645352591003757E-13</v>
      </c>
      <c r="M79" s="247">
        <f>IFERROR(('Sim_MIP_Of_(IxI)'!M79/'MIP(IxI)_TFEVP'!M79-1)*100,0)</f>
        <v>-4.4408920985006262E-13</v>
      </c>
      <c r="N79" s="247">
        <f>IFERROR(('Sim_MIP_Of_(IxI)'!N79/'MIP(IxI)_TFEVP'!N79-1)*100,0)</f>
        <v>4.4408920985006262E-14</v>
      </c>
      <c r="O79" s="247">
        <f>IFERROR(('Sim_MIP_Of_(IxI)'!O79/'MIP(IxI)_TFEVP'!O79-1)*100,0)</f>
        <v>-1.7763568394002505E-13</v>
      </c>
      <c r="P79" s="247">
        <f>IFERROR(('Sim_MIP_Of_(IxI)'!P79/'MIP(IxI)_TFEVP'!P79-1)*100,0)</f>
        <v>-7.7715611723760958E-14</v>
      </c>
      <c r="Q79" s="247">
        <f>IFERROR(('Sim_MIP_Of_(IxI)'!Q79/'MIP(IxI)_TFEVP'!Q79-1)*100,0)</f>
        <v>-1.4432899320127035E-13</v>
      </c>
      <c r="R79" s="247">
        <f>IFERROR(('Sim_MIP_Of_(IxI)'!R79/'MIP(IxI)_TFEVP'!R79-1)*100,0)</f>
        <v>-1.3322676295501878E-13</v>
      </c>
      <c r="S79" s="247">
        <f>IFERROR(('Sim_MIP_Of_(IxI)'!S79/'MIP(IxI)_TFEVP'!S79-1)*100,0)</f>
        <v>-1.1102230246251565E-13</v>
      </c>
      <c r="T79" s="247">
        <f>IFERROR(('Sim_MIP_Of_(IxI)'!T79/'MIP(IxI)_TFEVP'!T79-1)*100,0)</f>
        <v>-1.1102230246251565E-13</v>
      </c>
      <c r="U79" s="247">
        <f>IFERROR(('Sim_MIP_Of_(IxI)'!U79/'MIP(IxI)_TFEVP'!U79-1)*100,0)</f>
        <v>-1.8873791418627661E-13</v>
      </c>
      <c r="V79" s="247">
        <f>IFERROR(('Sim_MIP_Of_(IxI)'!V79/'MIP(IxI)_TFEVP'!V79-1)*100,0)</f>
        <v>1.1102230246251565E-13</v>
      </c>
      <c r="W79" s="247">
        <f>IFERROR(('Sim_MIP_Of_(IxI)'!W79/'MIP(IxI)_TFEVP'!W79-1)*100,0)</f>
        <v>1.3322676295501878E-13</v>
      </c>
      <c r="X79" s="247">
        <f>IFERROR(('Sim_MIP_Of_(IxI)'!X79/'MIP(IxI)_TFEVP'!X79-1)*100,0)</f>
        <v>-4.4408920985006262E-14</v>
      </c>
      <c r="Y79" s="247">
        <f>IFERROR(('Sim_MIP_Of_(IxI)'!Y79/'MIP(IxI)_TFEVP'!Y79-1)*100,0)</f>
        <v>-1.1102230246251565E-13</v>
      </c>
      <c r="Z79" s="247">
        <f>IFERROR(('Sim_MIP_Of_(IxI)'!Z79/'MIP(IxI)_TFEVP'!Z79-1)*100,0)</f>
        <v>4.4408920985006262E-14</v>
      </c>
      <c r="AA79" s="247">
        <f>IFERROR(('Sim_MIP_Of_(IxI)'!AA79/'MIP(IxI)_TFEVP'!AA79-1)*100,0)</f>
        <v>6.6613381477509392E-14</v>
      </c>
      <c r="AB79" s="247">
        <f>IFERROR(('Sim_MIP_Of_(IxI)'!AB79/'MIP(IxI)_TFEVP'!AB79-1)*100,0)</f>
        <v>-1.2212453270876722E-13</v>
      </c>
      <c r="AC79" s="247">
        <f>IFERROR(('Sim_MIP_Of_(IxI)'!AC79/'MIP(IxI)_TFEVP'!AC79-1)*100,0)</f>
        <v>1.7763568394002505E-13</v>
      </c>
      <c r="AD79" s="247">
        <f>IFERROR(('Sim_MIP_Of_(IxI)'!AD79/'MIP(IxI)_TFEVP'!AD79-1)*100,0)</f>
        <v>2.886579864025407E-13</v>
      </c>
      <c r="AE79" s="247">
        <f>IFERROR(('Sim_MIP_Of_(IxI)'!AE79/'MIP(IxI)_TFEVP'!AE79-1)*100,0)</f>
        <v>6.6613381477509392E-14</v>
      </c>
      <c r="AF79" s="247">
        <f>IFERROR(('Sim_MIP_Of_(IxI)'!AF79/'MIP(IxI)_TFEVP'!AF79-1)*100,0)</f>
        <v>-2.886579864025407E-13</v>
      </c>
      <c r="AG79" s="247">
        <f>IFERROR(('Sim_MIP_Of_(IxI)'!AG79/'MIP(IxI)_TFEVP'!AG79-1)*100,0)</f>
        <v>-1.1102230246251565E-13</v>
      </c>
      <c r="AH79" s="247">
        <f>IFERROR(('Sim_MIP_Of_(IxI)'!AH79/'MIP(IxI)_TFEVP'!AH79-1)*100,0)</f>
        <v>-1.2212453270876722E-13</v>
      </c>
      <c r="AI79" s="247">
        <f>IFERROR(('Sim_MIP_Of_(IxI)'!AI79/'MIP(IxI)_TFEVP'!AI79-1)*100,0)</f>
        <v>-1.3322676295501878E-13</v>
      </c>
      <c r="AJ79" s="247">
        <f>IFERROR(('Sim_MIP_Of_(IxI)'!AJ79/'MIP(IxI)_TFEVP'!AJ79-1)*100,0)</f>
        <v>0</v>
      </c>
      <c r="AK79" s="247">
        <f>IFERROR(('Sim_MIP_Of_(IxI)'!AK79/'MIP(IxI)_TFEVP'!AK79-1)*100,0)</f>
        <v>-6.6613381477509392E-14</v>
      </c>
      <c r="AL79" s="247">
        <f>IFERROR(('Sim_MIP_Of_(IxI)'!AL79/'MIP(IxI)_TFEVP'!AL79-1)*100,0)</f>
        <v>3.3306690738754696E-13</v>
      </c>
      <c r="AM79" s="247">
        <f>IFERROR(('Sim_MIP_Of_(IxI)'!AM79/'MIP(IxI)_TFEVP'!AM79-1)*100,0)</f>
        <v>1.5543122344752192E-13</v>
      </c>
      <c r="AN79" s="247">
        <f>IFERROR(('Sim_MIP_Of_(IxI)'!AN79/'MIP(IxI)_TFEVP'!AN79-1)*100,0)</f>
        <v>2.886579864025407E-13</v>
      </c>
      <c r="AO79" s="247">
        <f>IFERROR(('Sim_MIP_Of_(IxI)'!AO79/'MIP(IxI)_TFEVP'!AO79-1)*100,0)</f>
        <v>6.6613381477509392E-14</v>
      </c>
      <c r="AP79" s="247">
        <f>IFERROR(('Sim_MIP_Of_(IxI)'!AP79/'MIP(IxI)_TFEVP'!AP79-1)*100,0)</f>
        <v>-2.55351295663786E-13</v>
      </c>
      <c r="AQ79" s="247">
        <f>IFERROR(('Sim_MIP_Of_(IxI)'!AQ79/'MIP(IxI)_TFEVP'!AQ79-1)*100,0)</f>
        <v>1.9984014443252818E-13</v>
      </c>
      <c r="AR79" s="247">
        <f>IFERROR(('Sim_MIP_Of_(IxI)'!AR79/'MIP(IxI)_TFEVP'!AR79-1)*100,0)</f>
        <v>1.5543122344752192E-13</v>
      </c>
      <c r="AS79" s="247">
        <f>IFERROR(('Sim_MIP_Of_(IxI)'!AS79/'MIP(IxI)_TFEVP'!AS79-1)*100,0)</f>
        <v>-5.5511151231257827E-14</v>
      </c>
      <c r="AT79" s="247">
        <f>IFERROR(('Sim_MIP_Of_(IxI)'!AT79/'MIP(IxI)_TFEVP'!AT79-1)*100,0)</f>
        <v>-1.2212453270876722E-13</v>
      </c>
      <c r="AU79" s="247">
        <f>IFERROR(('Sim_MIP_Of_(IxI)'!AU79/'MIP(IxI)_TFEVP'!AU79-1)*100,0)</f>
        <v>3.3306690738754696E-13</v>
      </c>
      <c r="AV79" s="247">
        <f>IFERROR(('Sim_MIP_Of_(IxI)'!AV79/'MIP(IxI)_TFEVP'!AV79-1)*100,0)</f>
        <v>6.6613381477509392E-14</v>
      </c>
      <c r="AW79" s="247">
        <f>IFERROR(('Sim_MIP_Of_(IxI)'!AW79/'MIP(IxI)_TFEVP'!AW79-1)*100,0)</f>
        <v>-4.1078251911130792E-13</v>
      </c>
      <c r="AX79" s="247">
        <f>IFERROR(('Sim_MIP_Of_(IxI)'!AX79/'MIP(IxI)_TFEVP'!AX79-1)*100,0)</f>
        <v>3.1086244689504383E-13</v>
      </c>
      <c r="AY79" s="247">
        <f>IFERROR(('Sim_MIP_Of_(IxI)'!AY79/'MIP(IxI)_TFEVP'!AY79-1)*100,0)</f>
        <v>1.1102230246251565E-13</v>
      </c>
      <c r="AZ79" s="247">
        <f>IFERROR(('Sim_MIP_Of_(IxI)'!AZ79/'MIP(IxI)_TFEVP'!AZ79-1)*100,0)</f>
        <v>-1.7763568394002505E-13</v>
      </c>
      <c r="BA79" s="247">
        <f>IFERROR(('Sim_MIP_Of_(IxI)'!BA79/'MIP(IxI)_TFEVP'!BA79-1)*100,0)</f>
        <v>6.6613381477509392E-14</v>
      </c>
      <c r="BB79" s="247">
        <f>IFERROR(('Sim_MIP_Of_(IxI)'!BB79/'MIP(IxI)_TFEVP'!BB79-1)*100,0)</f>
        <v>-1.5543122344752192E-13</v>
      </c>
      <c r="BC79" s="247">
        <f>IFERROR(('Sim_MIP_Of_(IxI)'!BC79/'MIP(IxI)_TFEVP'!BC79-1)*100,0)</f>
        <v>4.4408920985006262E-14</v>
      </c>
      <c r="BD79" s="247">
        <f>IFERROR(('Sim_MIP_Of_(IxI)'!BD79/'MIP(IxI)_TFEVP'!BD79-1)*100,0)</f>
        <v>0</v>
      </c>
      <c r="BE79" s="247">
        <f>IFERROR(('Sim_MIP_Of_(IxI)'!BE79/'MIP(IxI)_TFEVP'!BE79-1)*100,0)</f>
        <v>6.6613381477509392E-14</v>
      </c>
      <c r="BF79" s="247">
        <f>IFERROR(('Sim_MIP_Of_(IxI)'!BF79/'MIP(IxI)_TFEVP'!BF79-1)*100,0)</f>
        <v>-3.3306690738754696E-14</v>
      </c>
      <c r="BG79" s="247">
        <f>IFERROR(('Sim_MIP_Of_(IxI)'!BG79/'MIP(IxI)_TFEVP'!BG79-1)*100,0)</f>
        <v>8.8817841970012523E-14</v>
      </c>
      <c r="BH79" s="247">
        <f>IFERROR(('Sim_MIP_Of_(IxI)'!BH79/'MIP(IxI)_TFEVP'!BH79-1)*100,0)</f>
        <v>-5.6621374255882984E-13</v>
      </c>
      <c r="BI79" s="247">
        <f>IFERROR(('Sim_MIP_Of_(IxI)'!BI79/'MIP(IxI)_TFEVP'!BI79-1)*100,0)</f>
        <v>8.8817841970012523E-14</v>
      </c>
      <c r="BJ79" s="247">
        <f>IFERROR(('Sim_MIP_Of_(IxI)'!BJ79/'MIP(IxI)_TFEVP'!BJ79-1)*100,0)</f>
        <v>1.5543122344752192E-13</v>
      </c>
      <c r="BK79" s="247">
        <f>IFERROR(('Sim_MIP_Of_(IxI)'!BK79/'MIP(IxI)_TFEVP'!BK79-1)*100,0)</f>
        <v>2.2204460492503131E-14</v>
      </c>
      <c r="BL79" s="247">
        <f>IFERROR(('Sim_MIP_Of_(IxI)'!BL79/'MIP(IxI)_TFEVP'!BL79-1)*100,0)</f>
        <v>-3.3306690738754696E-14</v>
      </c>
      <c r="BM79" s="247">
        <f>IFERROR(('Sim_MIP_Of_(IxI)'!BM79/'MIP(IxI)_TFEVP'!BM79-1)*100,0)</f>
        <v>8.8817841970012523E-14</v>
      </c>
      <c r="BN79" s="247">
        <f>IFERROR(('Sim_MIP_Of_(IxI)'!BN79/'MIP(IxI)_TFEVP'!BN79-1)*100,0)</f>
        <v>-3.8857805861880479E-13</v>
      </c>
      <c r="BO79" s="247">
        <f>IFERROR(('Sim_MIP_Of_(IxI)'!BO79/'MIP(IxI)_TFEVP'!BO79-1)*100,0)</f>
        <v>-1.3322676295501878E-13</v>
      </c>
      <c r="BP79" s="247">
        <f>IFERROR(('Sim_MIP_Of_(IxI)'!BP79/'MIP(IxI)_TFEVP'!BP79-1)*100,0)</f>
        <v>3.1086244689504383E-13</v>
      </c>
      <c r="BQ79" s="247">
        <f>IFERROR(('Sim_MIP_Of_(IxI)'!BQ79/'MIP(IxI)_TFEVP'!BQ79-1)*100,0)</f>
        <v>-1.6653345369377348E-13</v>
      </c>
      <c r="BR79" s="247">
        <f>IFERROR(('Sim_MIP_Of_(IxI)'!BR79/'MIP(IxI)_TFEVP'!BR79-1)*100,0)</f>
        <v>-1.4432899320127035E-13</v>
      </c>
      <c r="BS79" s="247">
        <f>IFERROR(('Sim_MIP_Of_(IxI)'!BS79/'MIP(IxI)_TFEVP'!BS79-1)*100,0)</f>
        <v>-1.4432899320127035E-13</v>
      </c>
      <c r="BT79" s="247">
        <f>IFERROR(('Sim_MIP_Of_(IxI)'!BT79/'MIP(IxI)_TFEVP'!BT79-1)*100,0)</f>
        <v>1.7763568394002505E-13</v>
      </c>
      <c r="BU79" s="247">
        <f>IFERROR(('Sim_MIP_Of_(IxI)'!BU79/'MIP(IxI)_TFEVP'!BU79-1)*100,0)</f>
        <v>-1.4432899320127035E-13</v>
      </c>
      <c r="BV79" s="247">
        <f>IFERROR(('Sim_MIP_Of_(IxI)'!BV79/'MIP(IxI)_TFEVP'!BV79-1)*100,0)</f>
        <v>-8.8817841970012523E-14</v>
      </c>
      <c r="BW79" s="247">
        <f>IFERROR(('Sim_MIP_Of_(IxI)'!BW79/'MIP(IxI)_TFEVP'!BW79-1)*100,0)</f>
        <v>2.2204460492503131E-13</v>
      </c>
      <c r="BX79" s="247">
        <f>IFERROR(('Sim_MIP_Of_(IxI)'!BX79/'MIP(IxI)_TFEVP'!BX79-1)*100,0)</f>
        <v>2.2204460492503131E-14</v>
      </c>
      <c r="BY79" s="247">
        <f>IFERROR(('Sim_MIP_Of_(IxI)'!BY79/'MIP(IxI)_TFEVP'!BY79-1)*100,0)</f>
        <v>-1.1102230246251565E-14</v>
      </c>
      <c r="BZ79" s="247">
        <f>IFERROR(('Sim_MIP_Of_(IxI)'!BZ79/'MIP(IxI)_TFEVP'!BZ79-1)*100,0)</f>
        <v>2.6645352591003757E-13</v>
      </c>
      <c r="CA79" s="265">
        <f>IFERROR(('Sim_MIP_Of_(IxI)'!CA79/'MIP(IxI)_TFEVP'!CA79-1)*100,0)</f>
        <v>0</v>
      </c>
      <c r="CB79" s="256">
        <f>IFERROR(('Sim_MIP_Of_(IxI)'!CB79/'MIP(IxI)_TFEVP'!CB79-1)*100,0)</f>
        <v>-1.4432899320127035E-13</v>
      </c>
      <c r="CC79" s="246">
        <f>IFERROR(('Sim_MIP_Of_(IxI)'!CC79/'MIP(IxI)_TFEVP'!CC79-1)*100,0)</f>
        <v>-1.9984014443252818E-13</v>
      </c>
      <c r="CD79" s="247">
        <f>IFERROR(('Sim_MIP_Of_(IxI)'!CD79/'MIP(IxI)_TFEVP'!CD79-1)*100,0)</f>
        <v>0</v>
      </c>
      <c r="CE79" s="247">
        <f>IFERROR(('Sim_MIP_Of_(IxI)'!CE79/'MIP(IxI)_TFEVP'!CE79-1)*100,0)</f>
        <v>-4.4408920985006262E-14</v>
      </c>
      <c r="CF79" s="247">
        <f>IFERROR(('Sim_MIP_Of_(IxI)'!CF79/'MIP(IxI)_TFEVP'!CF79-1)*100,0)</f>
        <v>-2.55351295663786E-13</v>
      </c>
      <c r="CG79" s="247">
        <f>IFERROR(('Sim_MIP_Of_(IxI)'!CG79/'MIP(IxI)_TFEVP'!CG79-1)*100,0)</f>
        <v>0</v>
      </c>
      <c r="CH79" s="248">
        <f>IFERROR(('Sim_MIP_Of_(IxI)'!CH79/'MIP(IxI)_TFEVP'!CH79-1)*100,0)</f>
        <v>-2.6645352591003757E-13</v>
      </c>
      <c r="CI79" s="279">
        <f>IFERROR(('Sim_MIP_Of_(IxI)'!CI79/'MIP(IxI)_TFEVP'!CI79-1)*100,0)</f>
        <v>-1.1102230246251565E-14</v>
      </c>
    </row>
    <row r="80" spans="1:87" ht="19.5" x14ac:dyDescent="0.25">
      <c r="B80" s="42" t="s">
        <v>71</v>
      </c>
      <c r="C80" s="43" t="s">
        <v>182</v>
      </c>
      <c r="D80" s="246">
        <f>IFERROR(('Sim_MIP_Of_(IxI)'!D80/'MIP(IxI)_TFEVP'!D80-1)*100,0)</f>
        <v>0</v>
      </c>
      <c r="E80" s="247">
        <f>IFERROR(('Sim_MIP_Of_(IxI)'!E80/'MIP(IxI)_TFEVP'!E80-1)*100,0)</f>
        <v>0</v>
      </c>
      <c r="F80" s="247">
        <f>IFERROR(('Sim_MIP_Of_(IxI)'!F80/'MIP(IxI)_TFEVP'!F80-1)*100,0)</f>
        <v>0</v>
      </c>
      <c r="G80" s="247">
        <f>IFERROR(('Sim_MIP_Of_(IxI)'!G80/'MIP(IxI)_TFEVP'!G80-1)*100,0)</f>
        <v>0</v>
      </c>
      <c r="H80" s="247">
        <f>IFERROR(('Sim_MIP_Of_(IxI)'!H80/'MIP(IxI)_TFEVP'!H80-1)*100,0)</f>
        <v>0</v>
      </c>
      <c r="I80" s="247">
        <f>IFERROR(('Sim_MIP_Of_(IxI)'!I80/'MIP(IxI)_TFEVP'!I80-1)*100,0)</f>
        <v>0</v>
      </c>
      <c r="J80" s="247">
        <f>IFERROR(('Sim_MIP_Of_(IxI)'!J80/'MIP(IxI)_TFEVP'!J80-1)*100,0)</f>
        <v>0</v>
      </c>
      <c r="K80" s="247">
        <f>IFERROR(('Sim_MIP_Of_(IxI)'!K80/'MIP(IxI)_TFEVP'!K80-1)*100,0)</f>
        <v>0</v>
      </c>
      <c r="L80" s="247">
        <f>IFERROR(('Sim_MIP_Of_(IxI)'!L80/'MIP(IxI)_TFEVP'!L80-1)*100,0)</f>
        <v>0</v>
      </c>
      <c r="M80" s="247">
        <f>IFERROR(('Sim_MIP_Of_(IxI)'!M80/'MIP(IxI)_TFEVP'!M80-1)*100,0)</f>
        <v>0</v>
      </c>
      <c r="N80" s="247">
        <f>IFERROR(('Sim_MIP_Of_(IxI)'!N80/'MIP(IxI)_TFEVP'!N80-1)*100,0)</f>
        <v>0</v>
      </c>
      <c r="O80" s="247">
        <f>IFERROR(('Sim_MIP_Of_(IxI)'!O80/'MIP(IxI)_TFEVP'!O80-1)*100,0)</f>
        <v>0</v>
      </c>
      <c r="P80" s="247">
        <f>IFERROR(('Sim_MIP_Of_(IxI)'!P80/'MIP(IxI)_TFEVP'!P80-1)*100,0)</f>
        <v>0</v>
      </c>
      <c r="Q80" s="247">
        <f>IFERROR(('Sim_MIP_Of_(IxI)'!Q80/'MIP(IxI)_TFEVP'!Q80-1)*100,0)</f>
        <v>0</v>
      </c>
      <c r="R80" s="247">
        <f>IFERROR(('Sim_MIP_Of_(IxI)'!R80/'MIP(IxI)_TFEVP'!R80-1)*100,0)</f>
        <v>0</v>
      </c>
      <c r="S80" s="247">
        <f>IFERROR(('Sim_MIP_Of_(IxI)'!S80/'MIP(IxI)_TFEVP'!S80-1)*100,0)</f>
        <v>0</v>
      </c>
      <c r="T80" s="247">
        <f>IFERROR(('Sim_MIP_Of_(IxI)'!T80/'MIP(IxI)_TFEVP'!T80-1)*100,0)</f>
        <v>0</v>
      </c>
      <c r="U80" s="247">
        <f>IFERROR(('Sim_MIP_Of_(IxI)'!U80/'MIP(IxI)_TFEVP'!U80-1)*100,0)</f>
        <v>0</v>
      </c>
      <c r="V80" s="247">
        <f>IFERROR(('Sim_MIP_Of_(IxI)'!V80/'MIP(IxI)_TFEVP'!V80-1)*100,0)</f>
        <v>0</v>
      </c>
      <c r="W80" s="247">
        <f>IFERROR(('Sim_MIP_Of_(IxI)'!W80/'MIP(IxI)_TFEVP'!W80-1)*100,0)</f>
        <v>0</v>
      </c>
      <c r="X80" s="247">
        <f>IFERROR(('Sim_MIP_Of_(IxI)'!X80/'MIP(IxI)_TFEVP'!X80-1)*100,0)</f>
        <v>0</v>
      </c>
      <c r="Y80" s="247">
        <f>IFERROR(('Sim_MIP_Of_(IxI)'!Y80/'MIP(IxI)_TFEVP'!Y80-1)*100,0)</f>
        <v>0</v>
      </c>
      <c r="Z80" s="247">
        <f>IFERROR(('Sim_MIP_Of_(IxI)'!Z80/'MIP(IxI)_TFEVP'!Z80-1)*100,0)</f>
        <v>0</v>
      </c>
      <c r="AA80" s="247">
        <f>IFERROR(('Sim_MIP_Of_(IxI)'!AA80/'MIP(IxI)_TFEVP'!AA80-1)*100,0)</f>
        <v>0</v>
      </c>
      <c r="AB80" s="247">
        <f>IFERROR(('Sim_MIP_Of_(IxI)'!AB80/'MIP(IxI)_TFEVP'!AB80-1)*100,0)</f>
        <v>0</v>
      </c>
      <c r="AC80" s="247">
        <f>IFERROR(('Sim_MIP_Of_(IxI)'!AC80/'MIP(IxI)_TFEVP'!AC80-1)*100,0)</f>
        <v>0</v>
      </c>
      <c r="AD80" s="247">
        <f>IFERROR(('Sim_MIP_Of_(IxI)'!AD80/'MIP(IxI)_TFEVP'!AD80-1)*100,0)</f>
        <v>0</v>
      </c>
      <c r="AE80" s="247">
        <f>IFERROR(('Sim_MIP_Of_(IxI)'!AE80/'MIP(IxI)_TFEVP'!AE80-1)*100,0)</f>
        <v>0</v>
      </c>
      <c r="AF80" s="247">
        <f>IFERROR(('Sim_MIP_Of_(IxI)'!AF80/'MIP(IxI)_TFEVP'!AF80-1)*100,0)</f>
        <v>0</v>
      </c>
      <c r="AG80" s="247">
        <f>IFERROR(('Sim_MIP_Of_(IxI)'!AG80/'MIP(IxI)_TFEVP'!AG80-1)*100,0)</f>
        <v>0</v>
      </c>
      <c r="AH80" s="247">
        <f>IFERROR(('Sim_MIP_Of_(IxI)'!AH80/'MIP(IxI)_TFEVP'!AH80-1)*100,0)</f>
        <v>0</v>
      </c>
      <c r="AI80" s="247">
        <f>IFERROR(('Sim_MIP_Of_(IxI)'!AI80/'MIP(IxI)_TFEVP'!AI80-1)*100,0)</f>
        <v>0</v>
      </c>
      <c r="AJ80" s="247">
        <f>IFERROR(('Sim_MIP_Of_(IxI)'!AJ80/'MIP(IxI)_TFEVP'!AJ80-1)*100,0)</f>
        <v>0</v>
      </c>
      <c r="AK80" s="247">
        <f>IFERROR(('Sim_MIP_Of_(IxI)'!AK80/'MIP(IxI)_TFEVP'!AK80-1)*100,0)</f>
        <v>0</v>
      </c>
      <c r="AL80" s="247">
        <f>IFERROR(('Sim_MIP_Of_(IxI)'!AL80/'MIP(IxI)_TFEVP'!AL80-1)*100,0)</f>
        <v>0</v>
      </c>
      <c r="AM80" s="247">
        <f>IFERROR(('Sim_MIP_Of_(IxI)'!AM80/'MIP(IxI)_TFEVP'!AM80-1)*100,0)</f>
        <v>0</v>
      </c>
      <c r="AN80" s="247">
        <f>IFERROR(('Sim_MIP_Of_(IxI)'!AN80/'MIP(IxI)_TFEVP'!AN80-1)*100,0)</f>
        <v>0</v>
      </c>
      <c r="AO80" s="247">
        <f>IFERROR(('Sim_MIP_Of_(IxI)'!AO80/'MIP(IxI)_TFEVP'!AO80-1)*100,0)</f>
        <v>0</v>
      </c>
      <c r="AP80" s="247">
        <f>IFERROR(('Sim_MIP_Of_(IxI)'!AP80/'MIP(IxI)_TFEVP'!AP80-1)*100,0)</f>
        <v>0</v>
      </c>
      <c r="AQ80" s="247">
        <f>IFERROR(('Sim_MIP_Of_(IxI)'!AQ80/'MIP(IxI)_TFEVP'!AQ80-1)*100,0)</f>
        <v>0</v>
      </c>
      <c r="AR80" s="247">
        <f>IFERROR(('Sim_MIP_Of_(IxI)'!AR80/'MIP(IxI)_TFEVP'!AR80-1)*100,0)</f>
        <v>0</v>
      </c>
      <c r="AS80" s="247">
        <f>IFERROR(('Sim_MIP_Of_(IxI)'!AS80/'MIP(IxI)_TFEVP'!AS80-1)*100,0)</f>
        <v>0</v>
      </c>
      <c r="AT80" s="247">
        <f>IFERROR(('Sim_MIP_Of_(IxI)'!AT80/'MIP(IxI)_TFEVP'!AT80-1)*100,0)</f>
        <v>0</v>
      </c>
      <c r="AU80" s="247">
        <f>IFERROR(('Sim_MIP_Of_(IxI)'!AU80/'MIP(IxI)_TFEVP'!AU80-1)*100,0)</f>
        <v>0</v>
      </c>
      <c r="AV80" s="247">
        <f>IFERROR(('Sim_MIP_Of_(IxI)'!AV80/'MIP(IxI)_TFEVP'!AV80-1)*100,0)</f>
        <v>0</v>
      </c>
      <c r="AW80" s="247">
        <f>IFERROR(('Sim_MIP_Of_(IxI)'!AW80/'MIP(IxI)_TFEVP'!AW80-1)*100,0)</f>
        <v>0</v>
      </c>
      <c r="AX80" s="247">
        <f>IFERROR(('Sim_MIP_Of_(IxI)'!AX80/'MIP(IxI)_TFEVP'!AX80-1)*100,0)</f>
        <v>0</v>
      </c>
      <c r="AY80" s="247">
        <f>IFERROR(('Sim_MIP_Of_(IxI)'!AY80/'MIP(IxI)_TFEVP'!AY80-1)*100,0)</f>
        <v>0</v>
      </c>
      <c r="AZ80" s="247">
        <f>IFERROR(('Sim_MIP_Of_(IxI)'!AZ80/'MIP(IxI)_TFEVP'!AZ80-1)*100,0)</f>
        <v>0</v>
      </c>
      <c r="BA80" s="247">
        <f>IFERROR(('Sim_MIP_Of_(IxI)'!BA80/'MIP(IxI)_TFEVP'!BA80-1)*100,0)</f>
        <v>0</v>
      </c>
      <c r="BB80" s="247">
        <f>IFERROR(('Sim_MIP_Of_(IxI)'!BB80/'MIP(IxI)_TFEVP'!BB80-1)*100,0)</f>
        <v>0</v>
      </c>
      <c r="BC80" s="247">
        <f>IFERROR(('Sim_MIP_Of_(IxI)'!BC80/'MIP(IxI)_TFEVP'!BC80-1)*100,0)</f>
        <v>0</v>
      </c>
      <c r="BD80" s="247">
        <f>IFERROR(('Sim_MIP_Of_(IxI)'!BD80/'MIP(IxI)_TFEVP'!BD80-1)*100,0)</f>
        <v>0</v>
      </c>
      <c r="BE80" s="247">
        <f>IFERROR(('Sim_MIP_Of_(IxI)'!BE80/'MIP(IxI)_TFEVP'!BE80-1)*100,0)</f>
        <v>0</v>
      </c>
      <c r="BF80" s="247">
        <f>IFERROR(('Sim_MIP_Of_(IxI)'!BF80/'MIP(IxI)_TFEVP'!BF80-1)*100,0)</f>
        <v>0</v>
      </c>
      <c r="BG80" s="247">
        <f>IFERROR(('Sim_MIP_Of_(IxI)'!BG80/'MIP(IxI)_TFEVP'!BG80-1)*100,0)</f>
        <v>0</v>
      </c>
      <c r="BH80" s="247">
        <f>IFERROR(('Sim_MIP_Of_(IxI)'!BH80/'MIP(IxI)_TFEVP'!BH80-1)*100,0)</f>
        <v>0</v>
      </c>
      <c r="BI80" s="247">
        <f>IFERROR(('Sim_MIP_Of_(IxI)'!BI80/'MIP(IxI)_TFEVP'!BI80-1)*100,0)</f>
        <v>0</v>
      </c>
      <c r="BJ80" s="247">
        <f>IFERROR(('Sim_MIP_Of_(IxI)'!BJ80/'MIP(IxI)_TFEVP'!BJ80-1)*100,0)</f>
        <v>0</v>
      </c>
      <c r="BK80" s="247">
        <f>IFERROR(('Sim_MIP_Of_(IxI)'!BK80/'MIP(IxI)_TFEVP'!BK80-1)*100,0)</f>
        <v>0</v>
      </c>
      <c r="BL80" s="247">
        <f>IFERROR(('Sim_MIP_Of_(IxI)'!BL80/'MIP(IxI)_TFEVP'!BL80-1)*100,0)</f>
        <v>0</v>
      </c>
      <c r="BM80" s="247">
        <f>IFERROR(('Sim_MIP_Of_(IxI)'!BM80/'MIP(IxI)_TFEVP'!BM80-1)*100,0)</f>
        <v>0</v>
      </c>
      <c r="BN80" s="247">
        <f>IFERROR(('Sim_MIP_Of_(IxI)'!BN80/'MIP(IxI)_TFEVP'!BN80-1)*100,0)</f>
        <v>0</v>
      </c>
      <c r="BO80" s="247">
        <f>IFERROR(('Sim_MIP_Of_(IxI)'!BO80/'MIP(IxI)_TFEVP'!BO80-1)*100,0)</f>
        <v>0</v>
      </c>
      <c r="BP80" s="247">
        <f>IFERROR(('Sim_MIP_Of_(IxI)'!BP80/'MIP(IxI)_TFEVP'!BP80-1)*100,0)</f>
        <v>0</v>
      </c>
      <c r="BQ80" s="247">
        <f>IFERROR(('Sim_MIP_Of_(IxI)'!BQ80/'MIP(IxI)_TFEVP'!BQ80-1)*100,0)</f>
        <v>0</v>
      </c>
      <c r="BR80" s="247">
        <f>IFERROR(('Sim_MIP_Of_(IxI)'!BR80/'MIP(IxI)_TFEVP'!BR80-1)*100,0)</f>
        <v>0</v>
      </c>
      <c r="BS80" s="247">
        <f>IFERROR(('Sim_MIP_Of_(IxI)'!BS80/'MIP(IxI)_TFEVP'!BS80-1)*100,0)</f>
        <v>0</v>
      </c>
      <c r="BT80" s="247">
        <f>IFERROR(('Sim_MIP_Of_(IxI)'!BT80/'MIP(IxI)_TFEVP'!BT80-1)*100,0)</f>
        <v>0</v>
      </c>
      <c r="BU80" s="247">
        <f>IFERROR(('Sim_MIP_Of_(IxI)'!BU80/'MIP(IxI)_TFEVP'!BU80-1)*100,0)</f>
        <v>0</v>
      </c>
      <c r="BV80" s="247">
        <f>IFERROR(('Sim_MIP_Of_(IxI)'!BV80/'MIP(IxI)_TFEVP'!BV80-1)*100,0)</f>
        <v>0</v>
      </c>
      <c r="BW80" s="247">
        <f>IFERROR(('Sim_MIP_Of_(IxI)'!BW80/'MIP(IxI)_TFEVP'!BW80-1)*100,0)</f>
        <v>0</v>
      </c>
      <c r="BX80" s="247">
        <f>IFERROR(('Sim_MIP_Of_(IxI)'!BX80/'MIP(IxI)_TFEVP'!BX80-1)*100,0)</f>
        <v>0</v>
      </c>
      <c r="BY80" s="247">
        <f>IFERROR(('Sim_MIP_Of_(IxI)'!BY80/'MIP(IxI)_TFEVP'!BY80-1)*100,0)</f>
        <v>0</v>
      </c>
      <c r="BZ80" s="247">
        <f>IFERROR(('Sim_MIP_Of_(IxI)'!BZ80/'MIP(IxI)_TFEVP'!BZ80-1)*100,0)</f>
        <v>0</v>
      </c>
      <c r="CA80" s="265">
        <f>IFERROR(('Sim_MIP_Of_(IxI)'!CA80/'MIP(IxI)_TFEVP'!CA80-1)*100,0)</f>
        <v>0</v>
      </c>
      <c r="CB80" s="256">
        <f>IFERROR(('Sim_MIP_Of_(IxI)'!CB80/'MIP(IxI)_TFEVP'!CB80-1)*100,0)</f>
        <v>0</v>
      </c>
      <c r="CC80" s="246">
        <f>IFERROR(('Sim_MIP_Of_(IxI)'!CC80/'MIP(IxI)_TFEVP'!CC80-1)*100,0)</f>
        <v>8.8817841970012523E-14</v>
      </c>
      <c r="CD80" s="247">
        <f>IFERROR(('Sim_MIP_Of_(IxI)'!CD80/'MIP(IxI)_TFEVP'!CD80-1)*100,0)</f>
        <v>4.4408920985006262E-14</v>
      </c>
      <c r="CE80" s="247">
        <f>IFERROR(('Sim_MIP_Of_(IxI)'!CE80/'MIP(IxI)_TFEVP'!CE80-1)*100,0)</f>
        <v>0</v>
      </c>
      <c r="CF80" s="247">
        <f>IFERROR(('Sim_MIP_Of_(IxI)'!CF80/'MIP(IxI)_TFEVP'!CF80-1)*100,0)</f>
        <v>0</v>
      </c>
      <c r="CG80" s="247">
        <f>IFERROR(('Sim_MIP_Of_(IxI)'!CG80/'MIP(IxI)_TFEVP'!CG80-1)*100,0)</f>
        <v>0</v>
      </c>
      <c r="CH80" s="248">
        <f>IFERROR(('Sim_MIP_Of_(IxI)'!CH80/'MIP(IxI)_TFEVP'!CH80-1)*100,0)</f>
        <v>0</v>
      </c>
      <c r="CI80" s="279">
        <f>IFERROR(('Sim_MIP_Of_(IxI)'!CI80/'MIP(IxI)_TFEVP'!CI80-1)*100,0)</f>
        <v>4.4408920985006262E-14</v>
      </c>
    </row>
    <row r="81" spans="1:90" ht="19.5" x14ac:dyDescent="0.25">
      <c r="B81" s="42" t="s">
        <v>72</v>
      </c>
      <c r="C81" s="43" t="s">
        <v>183</v>
      </c>
      <c r="D81" s="246">
        <f>IFERROR(('Sim_MIP_Of_(IxI)'!D81/'MIP(IxI)_TFEVP'!D81-1)*100,0)</f>
        <v>2.886579864025407E-13</v>
      </c>
      <c r="E81" s="247">
        <f>IFERROR(('Sim_MIP_Of_(IxI)'!E81/'MIP(IxI)_TFEVP'!E81-1)*100,0)</f>
        <v>-2.9976021664879227E-13</v>
      </c>
      <c r="F81" s="247">
        <f>IFERROR(('Sim_MIP_Of_(IxI)'!F81/'MIP(IxI)_TFEVP'!F81-1)*100,0)</f>
        <v>1.3322676295501878E-13</v>
      </c>
      <c r="G81" s="247">
        <f>IFERROR(('Sim_MIP_Of_(IxI)'!G81/'MIP(IxI)_TFEVP'!G81-1)*100,0)</f>
        <v>3.1086244689504383E-13</v>
      </c>
      <c r="H81" s="247">
        <f>IFERROR(('Sim_MIP_Of_(IxI)'!H81/'MIP(IxI)_TFEVP'!H81-1)*100,0)</f>
        <v>6.6613381477509392E-14</v>
      </c>
      <c r="I81" s="247">
        <f>IFERROR(('Sim_MIP_Of_(IxI)'!I81/'MIP(IxI)_TFEVP'!I81-1)*100,0)</f>
        <v>1.1102230246251565E-13</v>
      </c>
      <c r="J81" s="247">
        <f>IFERROR(('Sim_MIP_Of_(IxI)'!J81/'MIP(IxI)_TFEVP'!J81-1)*100,0)</f>
        <v>1.3322676295501878E-13</v>
      </c>
      <c r="K81" s="247">
        <f>IFERROR(('Sim_MIP_Of_(IxI)'!K81/'MIP(IxI)_TFEVP'!K81-1)*100,0)</f>
        <v>2.2204460492503131E-14</v>
      </c>
      <c r="L81" s="247">
        <f>IFERROR(('Sim_MIP_Of_(IxI)'!L81/'MIP(IxI)_TFEVP'!L81-1)*100,0)</f>
        <v>2.2204460492503131E-13</v>
      </c>
      <c r="M81" s="247">
        <f>IFERROR(('Sim_MIP_Of_(IxI)'!M81/'MIP(IxI)_TFEVP'!M81-1)*100,0)</f>
        <v>1.1102230246251565E-13</v>
      </c>
      <c r="N81" s="247">
        <f>IFERROR(('Sim_MIP_Of_(IxI)'!N81/'MIP(IxI)_TFEVP'!N81-1)*100,0)</f>
        <v>4.4408920985006262E-14</v>
      </c>
      <c r="O81" s="247">
        <f>IFERROR(('Sim_MIP_Of_(IxI)'!O81/'MIP(IxI)_TFEVP'!O81-1)*100,0)</f>
        <v>2.4424906541753444E-13</v>
      </c>
      <c r="P81" s="247">
        <f>IFERROR(('Sim_MIP_Of_(IxI)'!P81/'MIP(IxI)_TFEVP'!P81-1)*100,0)</f>
        <v>8.8817841970012523E-14</v>
      </c>
      <c r="Q81" s="247">
        <f>IFERROR(('Sim_MIP_Of_(IxI)'!Q81/'MIP(IxI)_TFEVP'!Q81-1)*100,0)</f>
        <v>-1.9984014443252818E-13</v>
      </c>
      <c r="R81" s="247">
        <f>IFERROR(('Sim_MIP_Of_(IxI)'!R81/'MIP(IxI)_TFEVP'!R81-1)*100,0)</f>
        <v>2.6645352591003757E-13</v>
      </c>
      <c r="S81" s="247">
        <f>IFERROR(('Sim_MIP_Of_(IxI)'!S81/'MIP(IxI)_TFEVP'!S81-1)*100,0)</f>
        <v>4.2188474935755949E-13</v>
      </c>
      <c r="T81" s="247">
        <f>IFERROR(('Sim_MIP_Of_(IxI)'!T81/'MIP(IxI)_TFEVP'!T81-1)*100,0)</f>
        <v>3.3306690738754696E-13</v>
      </c>
      <c r="U81" s="247">
        <f>IFERROR(('Sim_MIP_Of_(IxI)'!U81/'MIP(IxI)_TFEVP'!U81-1)*100,0)</f>
        <v>1.9984014443252818E-13</v>
      </c>
      <c r="V81" s="247">
        <f>IFERROR(('Sim_MIP_Of_(IxI)'!V81/'MIP(IxI)_TFEVP'!V81-1)*100,0)</f>
        <v>2.886579864025407E-13</v>
      </c>
      <c r="W81" s="247">
        <f>IFERROR(('Sim_MIP_Of_(IxI)'!W81/'MIP(IxI)_TFEVP'!W81-1)*100,0)</f>
        <v>-1.2212453270876722E-13</v>
      </c>
      <c r="X81" s="247">
        <f>IFERROR(('Sim_MIP_Of_(IxI)'!X81/'MIP(IxI)_TFEVP'!X81-1)*100,0)</f>
        <v>-4.4408920985006262E-14</v>
      </c>
      <c r="Y81" s="247">
        <f>IFERROR(('Sim_MIP_Of_(IxI)'!Y81/'MIP(IxI)_TFEVP'!Y81-1)*100,0)</f>
        <v>0</v>
      </c>
      <c r="Z81" s="247">
        <f>IFERROR(('Sim_MIP_Of_(IxI)'!Z81/'MIP(IxI)_TFEVP'!Z81-1)*100,0)</f>
        <v>6.6613381477509392E-13</v>
      </c>
      <c r="AA81" s="247">
        <f>IFERROR(('Sim_MIP_Of_(IxI)'!AA81/'MIP(IxI)_TFEVP'!AA81-1)*100,0)</f>
        <v>2.2204460492503131E-13</v>
      </c>
      <c r="AB81" s="247">
        <f>IFERROR(('Sim_MIP_Of_(IxI)'!AB81/'MIP(IxI)_TFEVP'!AB81-1)*100,0)</f>
        <v>2.2204460492503131E-13</v>
      </c>
      <c r="AC81" s="247">
        <f>IFERROR(('Sim_MIP_Of_(IxI)'!AC81/'MIP(IxI)_TFEVP'!AC81-1)*100,0)</f>
        <v>2.4424906541753444E-13</v>
      </c>
      <c r="AD81" s="247">
        <f>IFERROR(('Sim_MIP_Of_(IxI)'!AD81/'MIP(IxI)_TFEVP'!AD81-1)*100,0)</f>
        <v>2.2204460492503131E-13</v>
      </c>
      <c r="AE81" s="247">
        <f>IFERROR(('Sim_MIP_Of_(IxI)'!AE81/'MIP(IxI)_TFEVP'!AE81-1)*100,0)</f>
        <v>2.2204460492503131E-13</v>
      </c>
      <c r="AF81" s="247">
        <f>IFERROR(('Sim_MIP_Of_(IxI)'!AF81/'MIP(IxI)_TFEVP'!AF81-1)*100,0)</f>
        <v>2.6645352591003757E-13</v>
      </c>
      <c r="AG81" s="247">
        <f>IFERROR(('Sim_MIP_Of_(IxI)'!AG81/'MIP(IxI)_TFEVP'!AG81-1)*100,0)</f>
        <v>2.4424906541753444E-13</v>
      </c>
      <c r="AH81" s="247">
        <f>IFERROR(('Sim_MIP_Of_(IxI)'!AH81/'MIP(IxI)_TFEVP'!AH81-1)*100,0)</f>
        <v>-1.5543122344752192E-13</v>
      </c>
      <c r="AI81" s="247">
        <f>IFERROR(('Sim_MIP_Of_(IxI)'!AI81/'MIP(IxI)_TFEVP'!AI81-1)*100,0)</f>
        <v>6.4392935428259079E-13</v>
      </c>
      <c r="AJ81" s="247">
        <f>IFERROR(('Sim_MIP_Of_(IxI)'!AJ81/'MIP(IxI)_TFEVP'!AJ81-1)*100,0)</f>
        <v>0</v>
      </c>
      <c r="AK81" s="247">
        <f>IFERROR(('Sim_MIP_Of_(IxI)'!AK81/'MIP(IxI)_TFEVP'!AK81-1)*100,0)</f>
        <v>4.4408920985006262E-13</v>
      </c>
      <c r="AL81" s="247">
        <f>IFERROR(('Sim_MIP_Of_(IxI)'!AL81/'MIP(IxI)_TFEVP'!AL81-1)*100,0)</f>
        <v>3.5527136788005009E-13</v>
      </c>
      <c r="AM81" s="247">
        <f>IFERROR(('Sim_MIP_Of_(IxI)'!AM81/'MIP(IxI)_TFEVP'!AM81-1)*100,0)</f>
        <v>8.8817841970012523E-14</v>
      </c>
      <c r="AN81" s="247">
        <f>IFERROR(('Sim_MIP_Of_(IxI)'!AN81/'MIP(IxI)_TFEVP'!AN81-1)*100,0)</f>
        <v>2.886579864025407E-13</v>
      </c>
      <c r="AO81" s="247">
        <f>IFERROR(('Sim_MIP_Of_(IxI)'!AO81/'MIP(IxI)_TFEVP'!AO81-1)*100,0)</f>
        <v>1.7763568394002505E-13</v>
      </c>
      <c r="AP81" s="247">
        <f>IFERROR(('Sim_MIP_Of_(IxI)'!AP81/'MIP(IxI)_TFEVP'!AP81-1)*100,0)</f>
        <v>6.6613381477509392E-14</v>
      </c>
      <c r="AQ81" s="247">
        <f>IFERROR(('Sim_MIP_Of_(IxI)'!AQ81/'MIP(IxI)_TFEVP'!AQ81-1)*100,0)</f>
        <v>2.2204460492503131E-14</v>
      </c>
      <c r="AR81" s="247">
        <f>IFERROR(('Sim_MIP_Of_(IxI)'!AR81/'MIP(IxI)_TFEVP'!AR81-1)*100,0)</f>
        <v>4.2188474935755949E-13</v>
      </c>
      <c r="AS81" s="247">
        <f>IFERROR(('Sim_MIP_Of_(IxI)'!AS81/'MIP(IxI)_TFEVP'!AS81-1)*100,0)</f>
        <v>2.6645352591003757E-13</v>
      </c>
      <c r="AT81" s="247">
        <f>IFERROR(('Sim_MIP_Of_(IxI)'!AT81/'MIP(IxI)_TFEVP'!AT81-1)*100,0)</f>
        <v>1.3322676295501878E-13</v>
      </c>
      <c r="AU81" s="247">
        <f>IFERROR(('Sim_MIP_Of_(IxI)'!AU81/'MIP(IxI)_TFEVP'!AU81-1)*100,0)</f>
        <v>4.4408920985006262E-14</v>
      </c>
      <c r="AV81" s="247">
        <f>IFERROR(('Sim_MIP_Of_(IxI)'!AV81/'MIP(IxI)_TFEVP'!AV81-1)*100,0)</f>
        <v>1.7763568394002505E-13</v>
      </c>
      <c r="AW81" s="247">
        <f>IFERROR(('Sim_MIP_Of_(IxI)'!AW81/'MIP(IxI)_TFEVP'!AW81-1)*100,0)</f>
        <v>3.3306690738754696E-13</v>
      </c>
      <c r="AX81" s="247">
        <f>IFERROR(('Sim_MIP_Of_(IxI)'!AX81/'MIP(IxI)_TFEVP'!AX81-1)*100,0)</f>
        <v>3.9968028886505635E-13</v>
      </c>
      <c r="AY81" s="247">
        <f>IFERROR(('Sim_MIP_Of_(IxI)'!AY81/'MIP(IxI)_TFEVP'!AY81-1)*100,0)</f>
        <v>3.7747582837255322E-13</v>
      </c>
      <c r="AZ81" s="247">
        <f>IFERROR(('Sim_MIP_Of_(IxI)'!AZ81/'MIP(IxI)_TFEVP'!AZ81-1)*100,0)</f>
        <v>1.1102230246251565E-13</v>
      </c>
      <c r="BA81" s="247">
        <f>IFERROR(('Sim_MIP_Of_(IxI)'!BA81/'MIP(IxI)_TFEVP'!BA81-1)*100,0)</f>
        <v>6.6613381477509392E-14</v>
      </c>
      <c r="BB81" s="247">
        <f>IFERROR(('Sim_MIP_Of_(IxI)'!BB81/'MIP(IxI)_TFEVP'!BB81-1)*100,0)</f>
        <v>-1.4432899320127035E-13</v>
      </c>
      <c r="BC81" s="247">
        <f>IFERROR(('Sim_MIP_Of_(IxI)'!BC81/'MIP(IxI)_TFEVP'!BC81-1)*100,0)</f>
        <v>1.1102230246251565E-13</v>
      </c>
      <c r="BD81" s="247">
        <f>IFERROR(('Sim_MIP_Of_(IxI)'!BD81/'MIP(IxI)_TFEVP'!BD81-1)*100,0)</f>
        <v>8.8817841970012523E-14</v>
      </c>
      <c r="BE81" s="247">
        <f>IFERROR(('Sim_MIP_Of_(IxI)'!BE81/'MIP(IxI)_TFEVP'!BE81-1)*100,0)</f>
        <v>-6.6613381477509392E-14</v>
      </c>
      <c r="BF81" s="247">
        <f>IFERROR(('Sim_MIP_Of_(IxI)'!BF81/'MIP(IxI)_TFEVP'!BF81-1)*100,0)</f>
        <v>3.9968028886505635E-13</v>
      </c>
      <c r="BG81" s="247">
        <f>IFERROR(('Sim_MIP_Of_(IxI)'!BG81/'MIP(IxI)_TFEVP'!BG81-1)*100,0)</f>
        <v>8.8817841970012523E-14</v>
      </c>
      <c r="BH81" s="247">
        <f>IFERROR(('Sim_MIP_Of_(IxI)'!BH81/'MIP(IxI)_TFEVP'!BH81-1)*100,0)</f>
        <v>3.7747582837255322E-13</v>
      </c>
      <c r="BI81" s="247">
        <f>IFERROR(('Sim_MIP_Of_(IxI)'!BI81/'MIP(IxI)_TFEVP'!BI81-1)*100,0)</f>
        <v>3.3306690738754696E-13</v>
      </c>
      <c r="BJ81" s="247">
        <f>IFERROR(('Sim_MIP_Of_(IxI)'!BJ81/'MIP(IxI)_TFEVP'!BJ81-1)*100,0)</f>
        <v>4.8849813083506888E-13</v>
      </c>
      <c r="BK81" s="247">
        <f>IFERROR(('Sim_MIP_Of_(IxI)'!BK81/'MIP(IxI)_TFEVP'!BK81-1)*100,0)</f>
        <v>2.6645352591003757E-13</v>
      </c>
      <c r="BL81" s="247">
        <f>IFERROR(('Sim_MIP_Of_(IxI)'!BL81/'MIP(IxI)_TFEVP'!BL81-1)*100,0)</f>
        <v>1.9984014443252818E-13</v>
      </c>
      <c r="BM81" s="247">
        <f>IFERROR(('Sim_MIP_Of_(IxI)'!BM81/'MIP(IxI)_TFEVP'!BM81-1)*100,0)</f>
        <v>-6.6613381477509392E-14</v>
      </c>
      <c r="BN81" s="247">
        <f>IFERROR(('Sim_MIP_Of_(IxI)'!BN81/'MIP(IxI)_TFEVP'!BN81-1)*100,0)</f>
        <v>5.5511151231257827E-13</v>
      </c>
      <c r="BO81" s="247">
        <f>IFERROR(('Sim_MIP_Of_(IxI)'!BO81/'MIP(IxI)_TFEVP'!BO81-1)*100,0)</f>
        <v>4.4408920985006262E-13</v>
      </c>
      <c r="BP81" s="247">
        <f>IFERROR(('Sim_MIP_Of_(IxI)'!BP81/'MIP(IxI)_TFEVP'!BP81-1)*100,0)</f>
        <v>5.1070259132757201E-13</v>
      </c>
      <c r="BQ81" s="247">
        <f>IFERROR(('Sim_MIP_Of_(IxI)'!BQ81/'MIP(IxI)_TFEVP'!BQ81-1)*100,0)</f>
        <v>2.886579864025407E-13</v>
      </c>
      <c r="BR81" s="247">
        <f>IFERROR(('Sim_MIP_Of_(IxI)'!BR81/'MIP(IxI)_TFEVP'!BR81-1)*100,0)</f>
        <v>6.6613381477509392E-13</v>
      </c>
      <c r="BS81" s="247">
        <f>IFERROR(('Sim_MIP_Of_(IxI)'!BS81/'MIP(IxI)_TFEVP'!BS81-1)*100,0)</f>
        <v>2.2204460492503131E-14</v>
      </c>
      <c r="BT81" s="247">
        <f>IFERROR(('Sim_MIP_Of_(IxI)'!BT81/'MIP(IxI)_TFEVP'!BT81-1)*100,0)</f>
        <v>3.5527136788005009E-13</v>
      </c>
      <c r="BU81" s="247">
        <f>IFERROR(('Sim_MIP_Of_(IxI)'!BU81/'MIP(IxI)_TFEVP'!BU81-1)*100,0)</f>
        <v>1.7763568394002505E-13</v>
      </c>
      <c r="BV81" s="247">
        <f>IFERROR(('Sim_MIP_Of_(IxI)'!BV81/'MIP(IxI)_TFEVP'!BV81-1)*100,0)</f>
        <v>4.4408920985006262E-14</v>
      </c>
      <c r="BW81" s="247">
        <f>IFERROR(('Sim_MIP_Of_(IxI)'!BW81/'MIP(IxI)_TFEVP'!BW81-1)*100,0)</f>
        <v>-2.2204460492503131E-14</v>
      </c>
      <c r="BX81" s="247">
        <f>IFERROR(('Sim_MIP_Of_(IxI)'!BX81/'MIP(IxI)_TFEVP'!BX81-1)*100,0)</f>
        <v>3.3306690738754696E-13</v>
      </c>
      <c r="BY81" s="247">
        <f>IFERROR(('Sim_MIP_Of_(IxI)'!BY81/'MIP(IxI)_TFEVP'!BY81-1)*100,0)</f>
        <v>1.9984014443252818E-13</v>
      </c>
      <c r="BZ81" s="247">
        <f>IFERROR(('Sim_MIP_Of_(IxI)'!BZ81/'MIP(IxI)_TFEVP'!BZ81-1)*100,0)</f>
        <v>4.4408920985006262E-13</v>
      </c>
      <c r="CA81" s="265">
        <f>IFERROR(('Sim_MIP_Of_(IxI)'!CA81/'MIP(IxI)_TFEVP'!CA81-1)*100,0)</f>
        <v>0</v>
      </c>
      <c r="CB81" s="256">
        <f>IFERROR(('Sim_MIP_Of_(IxI)'!CB81/'MIP(IxI)_TFEVP'!CB81-1)*100,0)</f>
        <v>-4.4408920985006262E-14</v>
      </c>
      <c r="CC81" s="246">
        <f>IFERROR(('Sim_MIP_Of_(IxI)'!CC81/'MIP(IxI)_TFEVP'!CC81-1)*100,0)</f>
        <v>1.7763568394002505E-13</v>
      </c>
      <c r="CD81" s="247">
        <f>IFERROR(('Sim_MIP_Of_(IxI)'!CD81/'MIP(IxI)_TFEVP'!CD81-1)*100,0)</f>
        <v>0</v>
      </c>
      <c r="CE81" s="247">
        <f>IFERROR(('Sim_MIP_Of_(IxI)'!CE81/'MIP(IxI)_TFEVP'!CE81-1)*100,0)</f>
        <v>4.6629367034256575E-13</v>
      </c>
      <c r="CF81" s="247">
        <f>IFERROR(('Sim_MIP_Of_(IxI)'!CF81/'MIP(IxI)_TFEVP'!CF81-1)*100,0)</f>
        <v>-5.5511151231257827E-14</v>
      </c>
      <c r="CG81" s="247">
        <f>IFERROR(('Sim_MIP_Of_(IxI)'!CG81/'MIP(IxI)_TFEVP'!CG81-1)*100,0)</f>
        <v>0</v>
      </c>
      <c r="CH81" s="248">
        <f>IFERROR(('Sim_MIP_Of_(IxI)'!CH81/'MIP(IxI)_TFEVP'!CH81-1)*100,0)</f>
        <v>1.1102230246251565E-13</v>
      </c>
      <c r="CI81" s="279">
        <f>IFERROR(('Sim_MIP_Of_(IxI)'!CI81/'MIP(IxI)_TFEVP'!CI81-1)*100,0)</f>
        <v>3.3306690738754696E-13</v>
      </c>
    </row>
    <row r="82" spans="1:90" ht="19.5" x14ac:dyDescent="0.25">
      <c r="B82" s="42" t="s">
        <v>73</v>
      </c>
      <c r="C82" s="43" t="s">
        <v>184</v>
      </c>
      <c r="D82" s="246">
        <f>IFERROR(('Sim_MIP_Of_(IxI)'!D82/'MIP(IxI)_TFEVP'!D82-1)*100,0)</f>
        <v>0</v>
      </c>
      <c r="E82" s="247">
        <f>IFERROR(('Sim_MIP_Of_(IxI)'!E82/'MIP(IxI)_TFEVP'!E82-1)*100,0)</f>
        <v>0</v>
      </c>
      <c r="F82" s="247">
        <f>IFERROR(('Sim_MIP_Of_(IxI)'!F82/'MIP(IxI)_TFEVP'!F82-1)*100,0)</f>
        <v>0</v>
      </c>
      <c r="G82" s="247">
        <f>IFERROR(('Sim_MIP_Of_(IxI)'!G82/'MIP(IxI)_TFEVP'!G82-1)*100,0)</f>
        <v>0</v>
      </c>
      <c r="H82" s="247">
        <f>IFERROR(('Sim_MIP_Of_(IxI)'!H82/'MIP(IxI)_TFEVP'!H82-1)*100,0)</f>
        <v>0</v>
      </c>
      <c r="I82" s="247">
        <f>IFERROR(('Sim_MIP_Of_(IxI)'!I82/'MIP(IxI)_TFEVP'!I82-1)*100,0)</f>
        <v>0</v>
      </c>
      <c r="J82" s="247">
        <f>IFERROR(('Sim_MIP_Of_(IxI)'!J82/'MIP(IxI)_TFEVP'!J82-1)*100,0)</f>
        <v>0</v>
      </c>
      <c r="K82" s="247">
        <f>IFERROR(('Sim_MIP_Of_(IxI)'!K82/'MIP(IxI)_TFEVP'!K82-1)*100,0)</f>
        <v>0</v>
      </c>
      <c r="L82" s="247">
        <f>IFERROR(('Sim_MIP_Of_(IxI)'!L82/'MIP(IxI)_TFEVP'!L82-1)*100,0)</f>
        <v>0</v>
      </c>
      <c r="M82" s="247">
        <f>IFERROR(('Sim_MIP_Of_(IxI)'!M82/'MIP(IxI)_TFEVP'!M82-1)*100,0)</f>
        <v>0</v>
      </c>
      <c r="N82" s="247">
        <f>IFERROR(('Sim_MIP_Of_(IxI)'!N82/'MIP(IxI)_TFEVP'!N82-1)*100,0)</f>
        <v>0</v>
      </c>
      <c r="O82" s="247">
        <f>IFERROR(('Sim_MIP_Of_(IxI)'!O82/'MIP(IxI)_TFEVP'!O82-1)*100,0)</f>
        <v>0</v>
      </c>
      <c r="P82" s="247">
        <f>IFERROR(('Sim_MIP_Of_(IxI)'!P82/'MIP(IxI)_TFEVP'!P82-1)*100,0)</f>
        <v>0</v>
      </c>
      <c r="Q82" s="247">
        <f>IFERROR(('Sim_MIP_Of_(IxI)'!Q82/'MIP(IxI)_TFEVP'!Q82-1)*100,0)</f>
        <v>0</v>
      </c>
      <c r="R82" s="247">
        <f>IFERROR(('Sim_MIP_Of_(IxI)'!R82/'MIP(IxI)_TFEVP'!R82-1)*100,0)</f>
        <v>0</v>
      </c>
      <c r="S82" s="247">
        <f>IFERROR(('Sim_MIP_Of_(IxI)'!S82/'MIP(IxI)_TFEVP'!S82-1)*100,0)</f>
        <v>0</v>
      </c>
      <c r="T82" s="247">
        <f>IFERROR(('Sim_MIP_Of_(IxI)'!T82/'MIP(IxI)_TFEVP'!T82-1)*100,0)</f>
        <v>0</v>
      </c>
      <c r="U82" s="247">
        <f>IFERROR(('Sim_MIP_Of_(IxI)'!U82/'MIP(IxI)_TFEVP'!U82-1)*100,0)</f>
        <v>0</v>
      </c>
      <c r="V82" s="247">
        <f>IFERROR(('Sim_MIP_Of_(IxI)'!V82/'MIP(IxI)_TFEVP'!V82-1)*100,0)</f>
        <v>0</v>
      </c>
      <c r="W82" s="247">
        <f>IFERROR(('Sim_MIP_Of_(IxI)'!W82/'MIP(IxI)_TFEVP'!W82-1)*100,0)</f>
        <v>0</v>
      </c>
      <c r="X82" s="247">
        <f>IFERROR(('Sim_MIP_Of_(IxI)'!X82/'MIP(IxI)_TFEVP'!X82-1)*100,0)</f>
        <v>0</v>
      </c>
      <c r="Y82" s="247">
        <f>IFERROR(('Sim_MIP_Of_(IxI)'!Y82/'MIP(IxI)_TFEVP'!Y82-1)*100,0)</f>
        <v>0</v>
      </c>
      <c r="Z82" s="247">
        <f>IFERROR(('Sim_MIP_Of_(IxI)'!Z82/'MIP(IxI)_TFEVP'!Z82-1)*100,0)</f>
        <v>0</v>
      </c>
      <c r="AA82" s="247">
        <f>IFERROR(('Sim_MIP_Of_(IxI)'!AA82/'MIP(IxI)_TFEVP'!AA82-1)*100,0)</f>
        <v>0</v>
      </c>
      <c r="AB82" s="247">
        <f>IFERROR(('Sim_MIP_Of_(IxI)'!AB82/'MIP(IxI)_TFEVP'!AB82-1)*100,0)</f>
        <v>0</v>
      </c>
      <c r="AC82" s="247">
        <f>IFERROR(('Sim_MIP_Of_(IxI)'!AC82/'MIP(IxI)_TFEVP'!AC82-1)*100,0)</f>
        <v>0</v>
      </c>
      <c r="AD82" s="247">
        <f>IFERROR(('Sim_MIP_Of_(IxI)'!AD82/'MIP(IxI)_TFEVP'!AD82-1)*100,0)</f>
        <v>0</v>
      </c>
      <c r="AE82" s="247">
        <f>IFERROR(('Sim_MIP_Of_(IxI)'!AE82/'MIP(IxI)_TFEVP'!AE82-1)*100,0)</f>
        <v>0</v>
      </c>
      <c r="AF82" s="247">
        <f>IFERROR(('Sim_MIP_Of_(IxI)'!AF82/'MIP(IxI)_TFEVP'!AF82-1)*100,0)</f>
        <v>0</v>
      </c>
      <c r="AG82" s="247">
        <f>IFERROR(('Sim_MIP_Of_(IxI)'!AG82/'MIP(IxI)_TFEVP'!AG82-1)*100,0)</f>
        <v>0</v>
      </c>
      <c r="AH82" s="247">
        <f>IFERROR(('Sim_MIP_Of_(IxI)'!AH82/'MIP(IxI)_TFEVP'!AH82-1)*100,0)</f>
        <v>0</v>
      </c>
      <c r="AI82" s="247">
        <f>IFERROR(('Sim_MIP_Of_(IxI)'!AI82/'MIP(IxI)_TFEVP'!AI82-1)*100,0)</f>
        <v>0</v>
      </c>
      <c r="AJ82" s="247">
        <f>IFERROR(('Sim_MIP_Of_(IxI)'!AJ82/'MIP(IxI)_TFEVP'!AJ82-1)*100,0)</f>
        <v>0</v>
      </c>
      <c r="AK82" s="247">
        <f>IFERROR(('Sim_MIP_Of_(IxI)'!AK82/'MIP(IxI)_TFEVP'!AK82-1)*100,0)</f>
        <v>0</v>
      </c>
      <c r="AL82" s="247">
        <f>IFERROR(('Sim_MIP_Of_(IxI)'!AL82/'MIP(IxI)_TFEVP'!AL82-1)*100,0)</f>
        <v>0</v>
      </c>
      <c r="AM82" s="247">
        <f>IFERROR(('Sim_MIP_Of_(IxI)'!AM82/'MIP(IxI)_TFEVP'!AM82-1)*100,0)</f>
        <v>0</v>
      </c>
      <c r="AN82" s="247">
        <f>IFERROR(('Sim_MIP_Of_(IxI)'!AN82/'MIP(IxI)_TFEVP'!AN82-1)*100,0)</f>
        <v>0</v>
      </c>
      <c r="AO82" s="247">
        <f>IFERROR(('Sim_MIP_Of_(IxI)'!AO82/'MIP(IxI)_TFEVP'!AO82-1)*100,0)</f>
        <v>0</v>
      </c>
      <c r="AP82" s="247">
        <f>IFERROR(('Sim_MIP_Of_(IxI)'!AP82/'MIP(IxI)_TFEVP'!AP82-1)*100,0)</f>
        <v>0</v>
      </c>
      <c r="AQ82" s="247">
        <f>IFERROR(('Sim_MIP_Of_(IxI)'!AQ82/'MIP(IxI)_TFEVP'!AQ82-1)*100,0)</f>
        <v>0</v>
      </c>
      <c r="AR82" s="247">
        <f>IFERROR(('Sim_MIP_Of_(IxI)'!AR82/'MIP(IxI)_TFEVP'!AR82-1)*100,0)</f>
        <v>0</v>
      </c>
      <c r="AS82" s="247">
        <f>IFERROR(('Sim_MIP_Of_(IxI)'!AS82/'MIP(IxI)_TFEVP'!AS82-1)*100,0)</f>
        <v>0</v>
      </c>
      <c r="AT82" s="247">
        <f>IFERROR(('Sim_MIP_Of_(IxI)'!AT82/'MIP(IxI)_TFEVP'!AT82-1)*100,0)</f>
        <v>0</v>
      </c>
      <c r="AU82" s="247">
        <f>IFERROR(('Sim_MIP_Of_(IxI)'!AU82/'MIP(IxI)_TFEVP'!AU82-1)*100,0)</f>
        <v>0</v>
      </c>
      <c r="AV82" s="247">
        <f>IFERROR(('Sim_MIP_Of_(IxI)'!AV82/'MIP(IxI)_TFEVP'!AV82-1)*100,0)</f>
        <v>0</v>
      </c>
      <c r="AW82" s="247">
        <f>IFERROR(('Sim_MIP_Of_(IxI)'!AW82/'MIP(IxI)_TFEVP'!AW82-1)*100,0)</f>
        <v>0</v>
      </c>
      <c r="AX82" s="247">
        <f>IFERROR(('Sim_MIP_Of_(IxI)'!AX82/'MIP(IxI)_TFEVP'!AX82-1)*100,0)</f>
        <v>0</v>
      </c>
      <c r="AY82" s="247">
        <f>IFERROR(('Sim_MIP_Of_(IxI)'!AY82/'MIP(IxI)_TFEVP'!AY82-1)*100,0)</f>
        <v>0</v>
      </c>
      <c r="AZ82" s="247">
        <f>IFERROR(('Sim_MIP_Of_(IxI)'!AZ82/'MIP(IxI)_TFEVP'!AZ82-1)*100,0)</f>
        <v>0</v>
      </c>
      <c r="BA82" s="247">
        <f>IFERROR(('Sim_MIP_Of_(IxI)'!BA82/'MIP(IxI)_TFEVP'!BA82-1)*100,0)</f>
        <v>0</v>
      </c>
      <c r="BB82" s="247">
        <f>IFERROR(('Sim_MIP_Of_(IxI)'!BB82/'MIP(IxI)_TFEVP'!BB82-1)*100,0)</f>
        <v>0</v>
      </c>
      <c r="BC82" s="247">
        <f>IFERROR(('Sim_MIP_Of_(IxI)'!BC82/'MIP(IxI)_TFEVP'!BC82-1)*100,0)</f>
        <v>0</v>
      </c>
      <c r="BD82" s="247">
        <f>IFERROR(('Sim_MIP_Of_(IxI)'!BD82/'MIP(IxI)_TFEVP'!BD82-1)*100,0)</f>
        <v>0</v>
      </c>
      <c r="BE82" s="247">
        <f>IFERROR(('Sim_MIP_Of_(IxI)'!BE82/'MIP(IxI)_TFEVP'!BE82-1)*100,0)</f>
        <v>0</v>
      </c>
      <c r="BF82" s="247">
        <f>IFERROR(('Sim_MIP_Of_(IxI)'!BF82/'MIP(IxI)_TFEVP'!BF82-1)*100,0)</f>
        <v>0</v>
      </c>
      <c r="BG82" s="247">
        <f>IFERROR(('Sim_MIP_Of_(IxI)'!BG82/'MIP(IxI)_TFEVP'!BG82-1)*100,0)</f>
        <v>0</v>
      </c>
      <c r="BH82" s="247">
        <f>IFERROR(('Sim_MIP_Of_(IxI)'!BH82/'MIP(IxI)_TFEVP'!BH82-1)*100,0)</f>
        <v>0</v>
      </c>
      <c r="BI82" s="247">
        <f>IFERROR(('Sim_MIP_Of_(IxI)'!BI82/'MIP(IxI)_TFEVP'!BI82-1)*100,0)</f>
        <v>0</v>
      </c>
      <c r="BJ82" s="247">
        <f>IFERROR(('Sim_MIP_Of_(IxI)'!BJ82/'MIP(IxI)_TFEVP'!BJ82-1)*100,0)</f>
        <v>0</v>
      </c>
      <c r="BK82" s="247">
        <f>IFERROR(('Sim_MIP_Of_(IxI)'!BK82/'MIP(IxI)_TFEVP'!BK82-1)*100,0)</f>
        <v>0</v>
      </c>
      <c r="BL82" s="247">
        <f>IFERROR(('Sim_MIP_Of_(IxI)'!BL82/'MIP(IxI)_TFEVP'!BL82-1)*100,0)</f>
        <v>0</v>
      </c>
      <c r="BM82" s="247">
        <f>IFERROR(('Sim_MIP_Of_(IxI)'!BM82/'MIP(IxI)_TFEVP'!BM82-1)*100,0)</f>
        <v>0</v>
      </c>
      <c r="BN82" s="247">
        <f>IFERROR(('Sim_MIP_Of_(IxI)'!BN82/'MIP(IxI)_TFEVP'!BN82-1)*100,0)</f>
        <v>0</v>
      </c>
      <c r="BO82" s="247">
        <f>IFERROR(('Sim_MIP_Of_(IxI)'!BO82/'MIP(IxI)_TFEVP'!BO82-1)*100,0)</f>
        <v>0</v>
      </c>
      <c r="BP82" s="247">
        <f>IFERROR(('Sim_MIP_Of_(IxI)'!BP82/'MIP(IxI)_TFEVP'!BP82-1)*100,0)</f>
        <v>0</v>
      </c>
      <c r="BQ82" s="247">
        <f>IFERROR(('Sim_MIP_Of_(IxI)'!BQ82/'MIP(IxI)_TFEVP'!BQ82-1)*100,0)</f>
        <v>0</v>
      </c>
      <c r="BR82" s="247">
        <f>IFERROR(('Sim_MIP_Of_(IxI)'!BR82/'MIP(IxI)_TFEVP'!BR82-1)*100,0)</f>
        <v>0</v>
      </c>
      <c r="BS82" s="247">
        <f>IFERROR(('Sim_MIP_Of_(IxI)'!BS82/'MIP(IxI)_TFEVP'!BS82-1)*100,0)</f>
        <v>0</v>
      </c>
      <c r="BT82" s="247">
        <f>IFERROR(('Sim_MIP_Of_(IxI)'!BT82/'MIP(IxI)_TFEVP'!BT82-1)*100,0)</f>
        <v>0</v>
      </c>
      <c r="BU82" s="247">
        <f>IFERROR(('Sim_MIP_Of_(IxI)'!BU82/'MIP(IxI)_TFEVP'!BU82-1)*100,0)</f>
        <v>0</v>
      </c>
      <c r="BV82" s="247">
        <f>IFERROR(('Sim_MIP_Of_(IxI)'!BV82/'MIP(IxI)_TFEVP'!BV82-1)*100,0)</f>
        <v>0</v>
      </c>
      <c r="BW82" s="247">
        <f>IFERROR(('Sim_MIP_Of_(IxI)'!BW82/'MIP(IxI)_TFEVP'!BW82-1)*100,0)</f>
        <v>0</v>
      </c>
      <c r="BX82" s="247">
        <f>IFERROR(('Sim_MIP_Of_(IxI)'!BX82/'MIP(IxI)_TFEVP'!BX82-1)*100,0)</f>
        <v>0</v>
      </c>
      <c r="BY82" s="247">
        <f>IFERROR(('Sim_MIP_Of_(IxI)'!BY82/'MIP(IxI)_TFEVP'!BY82-1)*100,0)</f>
        <v>0</v>
      </c>
      <c r="BZ82" s="247">
        <f>IFERROR(('Sim_MIP_Of_(IxI)'!BZ82/'MIP(IxI)_TFEVP'!BZ82-1)*100,0)</f>
        <v>0</v>
      </c>
      <c r="CA82" s="265">
        <f>IFERROR(('Sim_MIP_Of_(IxI)'!CA82/'MIP(IxI)_TFEVP'!CA82-1)*100,0)</f>
        <v>0</v>
      </c>
      <c r="CB82" s="256">
        <f>IFERROR(('Sim_MIP_Of_(IxI)'!CB82/'MIP(IxI)_TFEVP'!CB82-1)*100,0)</f>
        <v>0</v>
      </c>
      <c r="CC82" s="246">
        <f>IFERROR(('Sim_MIP_Of_(IxI)'!CC82/'MIP(IxI)_TFEVP'!CC82-1)*100,0)</f>
        <v>-3.3306690738754696E-14</v>
      </c>
      <c r="CD82" s="247">
        <f>IFERROR(('Sim_MIP_Of_(IxI)'!CD82/'MIP(IxI)_TFEVP'!CD82-1)*100,0)</f>
        <v>-2.2204460492503131E-14</v>
      </c>
      <c r="CE82" s="247">
        <f>IFERROR(('Sim_MIP_Of_(IxI)'!CE82/'MIP(IxI)_TFEVP'!CE82-1)*100,0)</f>
        <v>0</v>
      </c>
      <c r="CF82" s="247">
        <f>IFERROR(('Sim_MIP_Of_(IxI)'!CF82/'MIP(IxI)_TFEVP'!CF82-1)*100,0)</f>
        <v>0</v>
      </c>
      <c r="CG82" s="247">
        <f>IFERROR(('Sim_MIP_Of_(IxI)'!CG82/'MIP(IxI)_TFEVP'!CG82-1)*100,0)</f>
        <v>0</v>
      </c>
      <c r="CH82" s="248">
        <f>IFERROR(('Sim_MIP_Of_(IxI)'!CH82/'MIP(IxI)_TFEVP'!CH82-1)*100,0)</f>
        <v>0</v>
      </c>
      <c r="CI82" s="279">
        <f>IFERROR(('Sim_MIP_Of_(IxI)'!CI82/'MIP(IxI)_TFEVP'!CI82-1)*100,0)</f>
        <v>-2.2204460492503131E-14</v>
      </c>
    </row>
    <row r="83" spans="1:90" ht="19.5" x14ac:dyDescent="0.25">
      <c r="B83" s="56" t="s">
        <v>74</v>
      </c>
      <c r="C83" s="43" t="s">
        <v>185</v>
      </c>
      <c r="D83" s="246">
        <f>IFERROR(('Sim_MIP_Of_(IxI)'!D83/'MIP(IxI)_TFEVP'!D83-1)*100,0)</f>
        <v>-2.55351295663786E-13</v>
      </c>
      <c r="E83" s="247">
        <f>IFERROR(('Sim_MIP_Of_(IxI)'!E83/'MIP(IxI)_TFEVP'!E83-1)*100,0)</f>
        <v>-3.9968028886505635E-13</v>
      </c>
      <c r="F83" s="247">
        <f>IFERROR(('Sim_MIP_Of_(IxI)'!F83/'MIP(IxI)_TFEVP'!F83-1)*100,0)</f>
        <v>6.6613381477509392E-14</v>
      </c>
      <c r="G83" s="247">
        <f>IFERROR(('Sim_MIP_Of_(IxI)'!G83/'MIP(IxI)_TFEVP'!G83-1)*100,0)</f>
        <v>-1.4432899320127035E-13</v>
      </c>
      <c r="H83" s="247">
        <f>IFERROR(('Sim_MIP_Of_(IxI)'!H83/'MIP(IxI)_TFEVP'!H83-1)*100,0)</f>
        <v>2.4424906541753444E-13</v>
      </c>
      <c r="I83" s="247">
        <f>IFERROR(('Sim_MIP_Of_(IxI)'!I83/'MIP(IxI)_TFEVP'!I83-1)*100,0)</f>
        <v>-2.3314683517128287E-13</v>
      </c>
      <c r="J83" s="247">
        <f>IFERROR(('Sim_MIP_Of_(IxI)'!J83/'MIP(IxI)_TFEVP'!J83-1)*100,0)</f>
        <v>-2.886579864025407E-13</v>
      </c>
      <c r="K83" s="247">
        <f>IFERROR(('Sim_MIP_Of_(IxI)'!K83/'MIP(IxI)_TFEVP'!K83-1)*100,0)</f>
        <v>-3.219646771412954E-13</v>
      </c>
      <c r="L83" s="247">
        <f>IFERROR(('Sim_MIP_Of_(IxI)'!L83/'MIP(IxI)_TFEVP'!L83-1)*100,0)</f>
        <v>-2.2204460492503131E-14</v>
      </c>
      <c r="M83" s="247">
        <f>IFERROR(('Sim_MIP_Of_(IxI)'!M83/'MIP(IxI)_TFEVP'!M83-1)*100,0)</f>
        <v>-3.4416913763379853E-13</v>
      </c>
      <c r="N83" s="247">
        <f>IFERROR(('Sim_MIP_Of_(IxI)'!N83/'MIP(IxI)_TFEVP'!N83-1)*100,0)</f>
        <v>-1.2212453270876722E-13</v>
      </c>
      <c r="O83" s="247">
        <f>IFERROR(('Sim_MIP_Of_(IxI)'!O83/'MIP(IxI)_TFEVP'!O83-1)*100,0)</f>
        <v>-2.7755575615628914E-13</v>
      </c>
      <c r="P83" s="247">
        <f>IFERROR(('Sim_MIP_Of_(IxI)'!P83/'MIP(IxI)_TFEVP'!P83-1)*100,0)</f>
        <v>-1.9984014443252818E-13</v>
      </c>
      <c r="Q83" s="247">
        <f>IFERROR(('Sim_MIP_Of_(IxI)'!Q83/'MIP(IxI)_TFEVP'!Q83-1)*100,0)</f>
        <v>4.4408920985006262E-14</v>
      </c>
      <c r="R83" s="247">
        <f>IFERROR(('Sim_MIP_Of_(IxI)'!R83/'MIP(IxI)_TFEVP'!R83-1)*100,0)</f>
        <v>-1.5543122344752192E-13</v>
      </c>
      <c r="S83" s="247">
        <f>IFERROR(('Sim_MIP_Of_(IxI)'!S83/'MIP(IxI)_TFEVP'!S83-1)*100,0)</f>
        <v>6.6613381477509392E-14</v>
      </c>
      <c r="T83" s="247">
        <f>IFERROR(('Sim_MIP_Of_(IxI)'!T83/'MIP(IxI)_TFEVP'!T83-1)*100,0)</f>
        <v>-1.9984014443252818E-13</v>
      </c>
      <c r="U83" s="247">
        <f>IFERROR(('Sim_MIP_Of_(IxI)'!U83/'MIP(IxI)_TFEVP'!U83-1)*100,0)</f>
        <v>-1.9984014443252818E-13</v>
      </c>
      <c r="V83" s="247">
        <f>IFERROR(('Sim_MIP_Of_(IxI)'!V83/'MIP(IxI)_TFEVP'!V83-1)*100,0)</f>
        <v>-3.4416913763379853E-13</v>
      </c>
      <c r="W83" s="247">
        <f>IFERROR(('Sim_MIP_Of_(IxI)'!W83/'MIP(IxI)_TFEVP'!W83-1)*100,0)</f>
        <v>1.7763568394002505E-13</v>
      </c>
      <c r="X83" s="247">
        <f>IFERROR(('Sim_MIP_Of_(IxI)'!X83/'MIP(IxI)_TFEVP'!X83-1)*100,0)</f>
        <v>-1.7763568394002505E-13</v>
      </c>
      <c r="Y83" s="247">
        <f>IFERROR(('Sim_MIP_Of_(IxI)'!Y83/'MIP(IxI)_TFEVP'!Y83-1)*100,0)</f>
        <v>-2.886579864025407E-13</v>
      </c>
      <c r="Z83" s="247">
        <f>IFERROR(('Sim_MIP_Of_(IxI)'!Z83/'MIP(IxI)_TFEVP'!Z83-1)*100,0)</f>
        <v>-2.1094237467877974E-13</v>
      </c>
      <c r="AA83" s="247">
        <f>IFERROR(('Sim_MIP_Of_(IxI)'!AA83/'MIP(IxI)_TFEVP'!AA83-1)*100,0)</f>
        <v>-3.9968028886505635E-13</v>
      </c>
      <c r="AB83" s="247">
        <f>IFERROR(('Sim_MIP_Of_(IxI)'!AB83/'MIP(IxI)_TFEVP'!AB83-1)*100,0)</f>
        <v>1.3322676295501878E-13</v>
      </c>
      <c r="AC83" s="247">
        <f>IFERROR(('Sim_MIP_Of_(IxI)'!AC83/'MIP(IxI)_TFEVP'!AC83-1)*100,0)</f>
        <v>-4.4408920985006262E-14</v>
      </c>
      <c r="AD83" s="247">
        <f>IFERROR(('Sim_MIP_Of_(IxI)'!AD83/'MIP(IxI)_TFEVP'!AD83-1)*100,0)</f>
        <v>4.4408920985006262E-14</v>
      </c>
      <c r="AE83" s="247">
        <f>IFERROR(('Sim_MIP_Of_(IxI)'!AE83/'MIP(IxI)_TFEVP'!AE83-1)*100,0)</f>
        <v>-1.1102230246251565E-14</v>
      </c>
      <c r="AF83" s="247">
        <f>IFERROR(('Sim_MIP_Of_(IxI)'!AF83/'MIP(IxI)_TFEVP'!AF83-1)*100,0)</f>
        <v>-9.9920072216264089E-14</v>
      </c>
      <c r="AG83" s="247">
        <f>IFERROR(('Sim_MIP_Of_(IxI)'!AG83/'MIP(IxI)_TFEVP'!AG83-1)*100,0)</f>
        <v>6.6613381477509392E-14</v>
      </c>
      <c r="AH83" s="247">
        <f>IFERROR(('Sim_MIP_Of_(IxI)'!AH83/'MIP(IxI)_TFEVP'!AH83-1)*100,0)</f>
        <v>-2.4424906541753444E-13</v>
      </c>
      <c r="AI83" s="247">
        <f>IFERROR(('Sim_MIP_Of_(IxI)'!AI83/'MIP(IxI)_TFEVP'!AI83-1)*100,0)</f>
        <v>6.6613381477509392E-14</v>
      </c>
      <c r="AJ83" s="247">
        <f>IFERROR(('Sim_MIP_Of_(IxI)'!AJ83/'MIP(IxI)_TFEVP'!AJ83-1)*100,0)</f>
        <v>0</v>
      </c>
      <c r="AK83" s="247">
        <f>IFERROR(('Sim_MIP_Of_(IxI)'!AK83/'MIP(IxI)_TFEVP'!AK83-1)*100,0)</f>
        <v>-2.1094237467877974E-13</v>
      </c>
      <c r="AL83" s="247">
        <f>IFERROR(('Sim_MIP_Of_(IxI)'!AL83/'MIP(IxI)_TFEVP'!AL83-1)*100,0)</f>
        <v>-1.4432899320127035E-13</v>
      </c>
      <c r="AM83" s="247">
        <f>IFERROR(('Sim_MIP_Of_(IxI)'!AM83/'MIP(IxI)_TFEVP'!AM83-1)*100,0)</f>
        <v>-1.2212453270876722E-13</v>
      </c>
      <c r="AN83" s="247">
        <f>IFERROR(('Sim_MIP_Of_(IxI)'!AN83/'MIP(IxI)_TFEVP'!AN83-1)*100,0)</f>
        <v>-5.5511151231257827E-14</v>
      </c>
      <c r="AO83" s="247">
        <f>IFERROR(('Sim_MIP_Of_(IxI)'!AO83/'MIP(IxI)_TFEVP'!AO83-1)*100,0)</f>
        <v>-1.6653345369377348E-13</v>
      </c>
      <c r="AP83" s="247">
        <f>IFERROR(('Sim_MIP_Of_(IxI)'!AP83/'MIP(IxI)_TFEVP'!AP83-1)*100,0)</f>
        <v>0</v>
      </c>
      <c r="AQ83" s="247">
        <f>IFERROR(('Sim_MIP_Of_(IxI)'!AQ83/'MIP(IxI)_TFEVP'!AQ83-1)*100,0)</f>
        <v>1.7763568394002505E-13</v>
      </c>
      <c r="AR83" s="247">
        <f>IFERROR(('Sim_MIP_Of_(IxI)'!AR83/'MIP(IxI)_TFEVP'!AR83-1)*100,0)</f>
        <v>-2.2204460492503131E-14</v>
      </c>
      <c r="AS83" s="247">
        <f>IFERROR(('Sim_MIP_Of_(IxI)'!AS83/'MIP(IxI)_TFEVP'!AS83-1)*100,0)</f>
        <v>-2.1094237467877974E-13</v>
      </c>
      <c r="AT83" s="247">
        <f>IFERROR(('Sim_MIP_Of_(IxI)'!AT83/'MIP(IxI)_TFEVP'!AT83-1)*100,0)</f>
        <v>1.1102230246251565E-13</v>
      </c>
      <c r="AU83" s="247">
        <f>IFERROR(('Sim_MIP_Of_(IxI)'!AU83/'MIP(IxI)_TFEVP'!AU83-1)*100,0)</f>
        <v>-4.1078251911130792E-13</v>
      </c>
      <c r="AV83" s="247">
        <f>IFERROR(('Sim_MIP_Of_(IxI)'!AV83/'MIP(IxI)_TFEVP'!AV83-1)*100,0)</f>
        <v>1.1102230246251565E-13</v>
      </c>
      <c r="AW83" s="247">
        <f>IFERROR(('Sim_MIP_Of_(IxI)'!AW83/'MIP(IxI)_TFEVP'!AW83-1)*100,0)</f>
        <v>-2.7755575615628914E-13</v>
      </c>
      <c r="AX83" s="247">
        <f>IFERROR(('Sim_MIP_Of_(IxI)'!AX83/'MIP(IxI)_TFEVP'!AX83-1)*100,0)</f>
        <v>-1.4432899320127035E-13</v>
      </c>
      <c r="AY83" s="247">
        <f>IFERROR(('Sim_MIP_Of_(IxI)'!AY83/'MIP(IxI)_TFEVP'!AY83-1)*100,0)</f>
        <v>2.2204460492503131E-14</v>
      </c>
      <c r="AZ83" s="247">
        <f>IFERROR(('Sim_MIP_Of_(IxI)'!AZ83/'MIP(IxI)_TFEVP'!AZ83-1)*100,0)</f>
        <v>-2.1094237467877974E-13</v>
      </c>
      <c r="BA83" s="247">
        <f>IFERROR(('Sim_MIP_Of_(IxI)'!BA83/'MIP(IxI)_TFEVP'!BA83-1)*100,0)</f>
        <v>1.3322676295501878E-13</v>
      </c>
      <c r="BB83" s="247">
        <f>IFERROR(('Sim_MIP_Of_(IxI)'!BB83/'MIP(IxI)_TFEVP'!BB83-1)*100,0)</f>
        <v>1.1102230246251565E-13</v>
      </c>
      <c r="BC83" s="247">
        <f>IFERROR(('Sim_MIP_Of_(IxI)'!BC83/'MIP(IxI)_TFEVP'!BC83-1)*100,0)</f>
        <v>-4.5519144009631418E-13</v>
      </c>
      <c r="BD83" s="247">
        <f>IFERROR(('Sim_MIP_Of_(IxI)'!BD83/'MIP(IxI)_TFEVP'!BD83-1)*100,0)</f>
        <v>-2.1094237467877974E-13</v>
      </c>
      <c r="BE83" s="247">
        <f>IFERROR(('Sim_MIP_Of_(IxI)'!BE83/'MIP(IxI)_TFEVP'!BE83-1)*100,0)</f>
        <v>8.8817841970012523E-14</v>
      </c>
      <c r="BF83" s="247">
        <f>IFERROR(('Sim_MIP_Of_(IxI)'!BF83/'MIP(IxI)_TFEVP'!BF83-1)*100,0)</f>
        <v>-2.7755575615628914E-13</v>
      </c>
      <c r="BG83" s="247">
        <f>IFERROR(('Sim_MIP_Of_(IxI)'!BG83/'MIP(IxI)_TFEVP'!BG83-1)*100,0)</f>
        <v>-2.7755575615628914E-13</v>
      </c>
      <c r="BH83" s="247">
        <f>IFERROR(('Sim_MIP_Of_(IxI)'!BH83/'MIP(IxI)_TFEVP'!BH83-1)*100,0)</f>
        <v>-3.219646771412954E-13</v>
      </c>
      <c r="BI83" s="247">
        <f>IFERROR(('Sim_MIP_Of_(IxI)'!BI83/'MIP(IxI)_TFEVP'!BI83-1)*100,0)</f>
        <v>-3.3306690738754696E-14</v>
      </c>
      <c r="BJ83" s="247">
        <f>IFERROR(('Sim_MIP_Of_(IxI)'!BJ83/'MIP(IxI)_TFEVP'!BJ83-1)*100,0)</f>
        <v>-4.9960036108132044E-13</v>
      </c>
      <c r="BK83" s="247">
        <f>IFERROR(('Sim_MIP_Of_(IxI)'!BK83/'MIP(IxI)_TFEVP'!BK83-1)*100,0)</f>
        <v>-3.8857805861880479E-13</v>
      </c>
      <c r="BL83" s="247">
        <f>IFERROR(('Sim_MIP_Of_(IxI)'!BL83/'MIP(IxI)_TFEVP'!BL83-1)*100,0)</f>
        <v>2.2204460492503131E-14</v>
      </c>
      <c r="BM83" s="247">
        <f>IFERROR(('Sim_MIP_Of_(IxI)'!BM83/'MIP(IxI)_TFEVP'!BM83-1)*100,0)</f>
        <v>-8.8817841970012523E-14</v>
      </c>
      <c r="BN83" s="247">
        <f>IFERROR(('Sim_MIP_Of_(IxI)'!BN83/'MIP(IxI)_TFEVP'!BN83-1)*100,0)</f>
        <v>8.8817841970012523E-14</v>
      </c>
      <c r="BO83" s="247">
        <f>IFERROR(('Sim_MIP_Of_(IxI)'!BO83/'MIP(IxI)_TFEVP'!BO83-1)*100,0)</f>
        <v>2.2204460492503131E-14</v>
      </c>
      <c r="BP83" s="247">
        <f>IFERROR(('Sim_MIP_Of_(IxI)'!BP83/'MIP(IxI)_TFEVP'!BP83-1)*100,0)</f>
        <v>-1.4432899320127035E-13</v>
      </c>
      <c r="BQ83" s="247">
        <f>IFERROR(('Sim_MIP_Of_(IxI)'!BQ83/'MIP(IxI)_TFEVP'!BQ83-1)*100,0)</f>
        <v>1.1102230246251565E-13</v>
      </c>
      <c r="BR83" s="247">
        <f>IFERROR(('Sim_MIP_Of_(IxI)'!BR83/'MIP(IxI)_TFEVP'!BR83-1)*100,0)</f>
        <v>-9.9920072216264089E-14</v>
      </c>
      <c r="BS83" s="247">
        <f>IFERROR(('Sim_MIP_Of_(IxI)'!BS83/'MIP(IxI)_TFEVP'!BS83-1)*100,0)</f>
        <v>-3.4416913763379853E-13</v>
      </c>
      <c r="BT83" s="247">
        <f>IFERROR(('Sim_MIP_Of_(IxI)'!BT83/'MIP(IxI)_TFEVP'!BT83-1)*100,0)</f>
        <v>-5.5511151231257827E-14</v>
      </c>
      <c r="BU83" s="247">
        <f>IFERROR(('Sim_MIP_Of_(IxI)'!BU83/'MIP(IxI)_TFEVP'!BU83-1)*100,0)</f>
        <v>-4.4408920985006262E-13</v>
      </c>
      <c r="BV83" s="247">
        <f>IFERROR(('Sim_MIP_Of_(IxI)'!BV83/'MIP(IxI)_TFEVP'!BV83-1)*100,0)</f>
        <v>-2.2204460492503131E-14</v>
      </c>
      <c r="BW83" s="247">
        <f>IFERROR(('Sim_MIP_Of_(IxI)'!BW83/'MIP(IxI)_TFEVP'!BW83-1)*100,0)</f>
        <v>-3.3306690738754696E-14</v>
      </c>
      <c r="BX83" s="247">
        <f>IFERROR(('Sim_MIP_Of_(IxI)'!BX83/'MIP(IxI)_TFEVP'!BX83-1)*100,0)</f>
        <v>-2.55351295663786E-13</v>
      </c>
      <c r="BY83" s="247">
        <f>IFERROR(('Sim_MIP_Of_(IxI)'!BY83/'MIP(IxI)_TFEVP'!BY83-1)*100,0)</f>
        <v>-1.1102230246251565E-13</v>
      </c>
      <c r="BZ83" s="247">
        <f>IFERROR(('Sim_MIP_Of_(IxI)'!BZ83/'MIP(IxI)_TFEVP'!BZ83-1)*100,0)</f>
        <v>-3.219646771412954E-13</v>
      </c>
      <c r="CA83" s="265">
        <f>IFERROR(('Sim_MIP_Of_(IxI)'!CA83/'MIP(IxI)_TFEVP'!CA83-1)*100,0)</f>
        <v>0</v>
      </c>
      <c r="CB83" s="256">
        <f>IFERROR(('Sim_MIP_Of_(IxI)'!CB83/'MIP(IxI)_TFEVP'!CB83-1)*100,0)</f>
        <v>-7.7715611723760958E-14</v>
      </c>
      <c r="CC83" s="246">
        <f>IFERROR(('Sim_MIP_Of_(IxI)'!CC83/'MIP(IxI)_TFEVP'!CC83-1)*100,0)</f>
        <v>-4.4408920985006262E-14</v>
      </c>
      <c r="CD83" s="247">
        <f>IFERROR(('Sim_MIP_Of_(IxI)'!CD83/'MIP(IxI)_TFEVP'!CD83-1)*100,0)</f>
        <v>0</v>
      </c>
      <c r="CE83" s="247">
        <f>IFERROR(('Sim_MIP_Of_(IxI)'!CE83/'MIP(IxI)_TFEVP'!CE83-1)*100,0)</f>
        <v>-8.8817841970012523E-14</v>
      </c>
      <c r="CF83" s="247">
        <f>IFERROR(('Sim_MIP_Of_(IxI)'!CF83/'MIP(IxI)_TFEVP'!CF83-1)*100,0)</f>
        <v>-2.2204460492503131E-14</v>
      </c>
      <c r="CG83" s="247">
        <f>IFERROR(('Sim_MIP_Of_(IxI)'!CG83/'MIP(IxI)_TFEVP'!CG83-1)*100,0)</f>
        <v>0</v>
      </c>
      <c r="CH83" s="248">
        <f>IFERROR(('Sim_MIP_Of_(IxI)'!CH83/'MIP(IxI)_TFEVP'!CH83-1)*100,0)</f>
        <v>-2.7755575615628914E-13</v>
      </c>
      <c r="CI83" s="279">
        <f>IFERROR(('Sim_MIP_Of_(IxI)'!CI83/'MIP(IxI)_TFEVP'!CI83-1)*100,0)</f>
        <v>-8.8817841970012523E-14</v>
      </c>
    </row>
    <row r="84" spans="1:90" ht="19.5" x14ac:dyDescent="0.25">
      <c r="B84" s="56" t="s">
        <v>75</v>
      </c>
      <c r="C84" s="43" t="s">
        <v>186</v>
      </c>
      <c r="D84" s="246">
        <f>IFERROR(('Sim_MIP_Of_(IxI)'!D84/'MIP(IxI)_TFEVP'!D84-1)*100,0)</f>
        <v>0</v>
      </c>
      <c r="E84" s="247">
        <f>IFERROR(('Sim_MIP_Of_(IxI)'!E84/'MIP(IxI)_TFEVP'!E84-1)*100,0)</f>
        <v>0</v>
      </c>
      <c r="F84" s="247">
        <f>IFERROR(('Sim_MIP_Of_(IxI)'!F84/'MIP(IxI)_TFEVP'!F84-1)*100,0)</f>
        <v>0</v>
      </c>
      <c r="G84" s="247">
        <f>IFERROR(('Sim_MIP_Of_(IxI)'!G84/'MIP(IxI)_TFEVP'!G84-1)*100,0)</f>
        <v>0</v>
      </c>
      <c r="H84" s="247">
        <f>IFERROR(('Sim_MIP_Of_(IxI)'!H84/'MIP(IxI)_TFEVP'!H84-1)*100,0)</f>
        <v>0</v>
      </c>
      <c r="I84" s="247">
        <f>IFERROR(('Sim_MIP_Of_(IxI)'!I84/'MIP(IxI)_TFEVP'!I84-1)*100,0)</f>
        <v>0</v>
      </c>
      <c r="J84" s="247">
        <f>IFERROR(('Sim_MIP_Of_(IxI)'!J84/'MIP(IxI)_TFEVP'!J84-1)*100,0)</f>
        <v>0</v>
      </c>
      <c r="K84" s="247">
        <f>IFERROR(('Sim_MIP_Of_(IxI)'!K84/'MIP(IxI)_TFEVP'!K84-1)*100,0)</f>
        <v>0</v>
      </c>
      <c r="L84" s="247">
        <f>IFERROR(('Sim_MIP_Of_(IxI)'!L84/'MIP(IxI)_TFEVP'!L84-1)*100,0)</f>
        <v>0</v>
      </c>
      <c r="M84" s="247">
        <f>IFERROR(('Sim_MIP_Of_(IxI)'!M84/'MIP(IxI)_TFEVP'!M84-1)*100,0)</f>
        <v>0</v>
      </c>
      <c r="N84" s="247">
        <f>IFERROR(('Sim_MIP_Of_(IxI)'!N84/'MIP(IxI)_TFEVP'!N84-1)*100,0)</f>
        <v>0</v>
      </c>
      <c r="O84" s="247">
        <f>IFERROR(('Sim_MIP_Of_(IxI)'!O84/'MIP(IxI)_TFEVP'!O84-1)*100,0)</f>
        <v>0</v>
      </c>
      <c r="P84" s="247">
        <f>IFERROR(('Sim_MIP_Of_(IxI)'!P84/'MIP(IxI)_TFEVP'!P84-1)*100,0)</f>
        <v>0</v>
      </c>
      <c r="Q84" s="247">
        <f>IFERROR(('Sim_MIP_Of_(IxI)'!Q84/'MIP(IxI)_TFEVP'!Q84-1)*100,0)</f>
        <v>0</v>
      </c>
      <c r="R84" s="247">
        <f>IFERROR(('Sim_MIP_Of_(IxI)'!R84/'MIP(IxI)_TFEVP'!R84-1)*100,0)</f>
        <v>0</v>
      </c>
      <c r="S84" s="247">
        <f>IFERROR(('Sim_MIP_Of_(IxI)'!S84/'MIP(IxI)_TFEVP'!S84-1)*100,0)</f>
        <v>0</v>
      </c>
      <c r="T84" s="247">
        <f>IFERROR(('Sim_MIP_Of_(IxI)'!T84/'MIP(IxI)_TFEVP'!T84-1)*100,0)</f>
        <v>0</v>
      </c>
      <c r="U84" s="247">
        <f>IFERROR(('Sim_MIP_Of_(IxI)'!U84/'MIP(IxI)_TFEVP'!U84-1)*100,0)</f>
        <v>0</v>
      </c>
      <c r="V84" s="247">
        <f>IFERROR(('Sim_MIP_Of_(IxI)'!V84/'MIP(IxI)_TFEVP'!V84-1)*100,0)</f>
        <v>0</v>
      </c>
      <c r="W84" s="247">
        <f>IFERROR(('Sim_MIP_Of_(IxI)'!W84/'MIP(IxI)_TFEVP'!W84-1)*100,0)</f>
        <v>0</v>
      </c>
      <c r="X84" s="247">
        <f>IFERROR(('Sim_MIP_Of_(IxI)'!X84/'MIP(IxI)_TFEVP'!X84-1)*100,0)</f>
        <v>0</v>
      </c>
      <c r="Y84" s="247">
        <f>IFERROR(('Sim_MIP_Of_(IxI)'!Y84/'MIP(IxI)_TFEVP'!Y84-1)*100,0)</f>
        <v>0</v>
      </c>
      <c r="Z84" s="247">
        <f>IFERROR(('Sim_MIP_Of_(IxI)'!Z84/'MIP(IxI)_TFEVP'!Z84-1)*100,0)</f>
        <v>0</v>
      </c>
      <c r="AA84" s="247">
        <f>IFERROR(('Sim_MIP_Of_(IxI)'!AA84/'MIP(IxI)_TFEVP'!AA84-1)*100,0)</f>
        <v>0</v>
      </c>
      <c r="AB84" s="247">
        <f>IFERROR(('Sim_MIP_Of_(IxI)'!AB84/'MIP(IxI)_TFEVP'!AB84-1)*100,0)</f>
        <v>0</v>
      </c>
      <c r="AC84" s="247">
        <f>IFERROR(('Sim_MIP_Of_(IxI)'!AC84/'MIP(IxI)_TFEVP'!AC84-1)*100,0)</f>
        <v>0</v>
      </c>
      <c r="AD84" s="247">
        <f>IFERROR(('Sim_MIP_Of_(IxI)'!AD84/'MIP(IxI)_TFEVP'!AD84-1)*100,0)</f>
        <v>0</v>
      </c>
      <c r="AE84" s="247">
        <f>IFERROR(('Sim_MIP_Of_(IxI)'!AE84/'MIP(IxI)_TFEVP'!AE84-1)*100,0)</f>
        <v>0</v>
      </c>
      <c r="AF84" s="247">
        <f>IFERROR(('Sim_MIP_Of_(IxI)'!AF84/'MIP(IxI)_TFEVP'!AF84-1)*100,0)</f>
        <v>0</v>
      </c>
      <c r="AG84" s="247">
        <f>IFERROR(('Sim_MIP_Of_(IxI)'!AG84/'MIP(IxI)_TFEVP'!AG84-1)*100,0)</f>
        <v>0</v>
      </c>
      <c r="AH84" s="247">
        <f>IFERROR(('Sim_MIP_Of_(IxI)'!AH84/'MIP(IxI)_TFEVP'!AH84-1)*100,0)</f>
        <v>0</v>
      </c>
      <c r="AI84" s="247">
        <f>IFERROR(('Sim_MIP_Of_(IxI)'!AI84/'MIP(IxI)_TFEVP'!AI84-1)*100,0)</f>
        <v>0</v>
      </c>
      <c r="AJ84" s="247">
        <f>IFERROR(('Sim_MIP_Of_(IxI)'!AJ84/'MIP(IxI)_TFEVP'!AJ84-1)*100,0)</f>
        <v>0</v>
      </c>
      <c r="AK84" s="247">
        <f>IFERROR(('Sim_MIP_Of_(IxI)'!AK84/'MIP(IxI)_TFEVP'!AK84-1)*100,0)</f>
        <v>0</v>
      </c>
      <c r="AL84" s="247">
        <f>IFERROR(('Sim_MIP_Of_(IxI)'!AL84/'MIP(IxI)_TFEVP'!AL84-1)*100,0)</f>
        <v>0</v>
      </c>
      <c r="AM84" s="247">
        <f>IFERROR(('Sim_MIP_Of_(IxI)'!AM84/'MIP(IxI)_TFEVP'!AM84-1)*100,0)</f>
        <v>0</v>
      </c>
      <c r="AN84" s="247">
        <f>IFERROR(('Sim_MIP_Of_(IxI)'!AN84/'MIP(IxI)_TFEVP'!AN84-1)*100,0)</f>
        <v>0</v>
      </c>
      <c r="AO84" s="247">
        <f>IFERROR(('Sim_MIP_Of_(IxI)'!AO84/'MIP(IxI)_TFEVP'!AO84-1)*100,0)</f>
        <v>0</v>
      </c>
      <c r="AP84" s="247">
        <f>IFERROR(('Sim_MIP_Of_(IxI)'!AP84/'MIP(IxI)_TFEVP'!AP84-1)*100,0)</f>
        <v>0</v>
      </c>
      <c r="AQ84" s="247">
        <f>IFERROR(('Sim_MIP_Of_(IxI)'!AQ84/'MIP(IxI)_TFEVP'!AQ84-1)*100,0)</f>
        <v>0</v>
      </c>
      <c r="AR84" s="247">
        <f>IFERROR(('Sim_MIP_Of_(IxI)'!AR84/'MIP(IxI)_TFEVP'!AR84-1)*100,0)</f>
        <v>0</v>
      </c>
      <c r="AS84" s="247">
        <f>IFERROR(('Sim_MIP_Of_(IxI)'!AS84/'MIP(IxI)_TFEVP'!AS84-1)*100,0)</f>
        <v>0</v>
      </c>
      <c r="AT84" s="247">
        <f>IFERROR(('Sim_MIP_Of_(IxI)'!AT84/'MIP(IxI)_TFEVP'!AT84-1)*100,0)</f>
        <v>0</v>
      </c>
      <c r="AU84" s="247">
        <f>IFERROR(('Sim_MIP_Of_(IxI)'!AU84/'MIP(IxI)_TFEVP'!AU84-1)*100,0)</f>
        <v>0</v>
      </c>
      <c r="AV84" s="247">
        <f>IFERROR(('Sim_MIP_Of_(IxI)'!AV84/'MIP(IxI)_TFEVP'!AV84-1)*100,0)</f>
        <v>0</v>
      </c>
      <c r="AW84" s="247">
        <f>IFERROR(('Sim_MIP_Of_(IxI)'!AW84/'MIP(IxI)_TFEVP'!AW84-1)*100,0)</f>
        <v>0</v>
      </c>
      <c r="AX84" s="247">
        <f>IFERROR(('Sim_MIP_Of_(IxI)'!AX84/'MIP(IxI)_TFEVP'!AX84-1)*100,0)</f>
        <v>0</v>
      </c>
      <c r="AY84" s="247">
        <f>IFERROR(('Sim_MIP_Of_(IxI)'!AY84/'MIP(IxI)_TFEVP'!AY84-1)*100,0)</f>
        <v>0</v>
      </c>
      <c r="AZ84" s="247">
        <f>IFERROR(('Sim_MIP_Of_(IxI)'!AZ84/'MIP(IxI)_TFEVP'!AZ84-1)*100,0)</f>
        <v>0</v>
      </c>
      <c r="BA84" s="247">
        <f>IFERROR(('Sim_MIP_Of_(IxI)'!BA84/'MIP(IxI)_TFEVP'!BA84-1)*100,0)</f>
        <v>0</v>
      </c>
      <c r="BB84" s="247">
        <f>IFERROR(('Sim_MIP_Of_(IxI)'!BB84/'MIP(IxI)_TFEVP'!BB84-1)*100,0)</f>
        <v>0</v>
      </c>
      <c r="BC84" s="247">
        <f>IFERROR(('Sim_MIP_Of_(IxI)'!BC84/'MIP(IxI)_TFEVP'!BC84-1)*100,0)</f>
        <v>0</v>
      </c>
      <c r="BD84" s="247">
        <f>IFERROR(('Sim_MIP_Of_(IxI)'!BD84/'MIP(IxI)_TFEVP'!BD84-1)*100,0)</f>
        <v>0</v>
      </c>
      <c r="BE84" s="247">
        <f>IFERROR(('Sim_MIP_Of_(IxI)'!BE84/'MIP(IxI)_TFEVP'!BE84-1)*100,0)</f>
        <v>0</v>
      </c>
      <c r="BF84" s="247">
        <f>IFERROR(('Sim_MIP_Of_(IxI)'!BF84/'MIP(IxI)_TFEVP'!BF84-1)*100,0)</f>
        <v>0</v>
      </c>
      <c r="BG84" s="247">
        <f>IFERROR(('Sim_MIP_Of_(IxI)'!BG84/'MIP(IxI)_TFEVP'!BG84-1)*100,0)</f>
        <v>0</v>
      </c>
      <c r="BH84" s="247">
        <f>IFERROR(('Sim_MIP_Of_(IxI)'!BH84/'MIP(IxI)_TFEVP'!BH84-1)*100,0)</f>
        <v>0</v>
      </c>
      <c r="BI84" s="247">
        <f>IFERROR(('Sim_MIP_Of_(IxI)'!BI84/'MIP(IxI)_TFEVP'!BI84-1)*100,0)</f>
        <v>0</v>
      </c>
      <c r="BJ84" s="247">
        <f>IFERROR(('Sim_MIP_Of_(IxI)'!BJ84/'MIP(IxI)_TFEVP'!BJ84-1)*100,0)</f>
        <v>0</v>
      </c>
      <c r="BK84" s="247">
        <f>IFERROR(('Sim_MIP_Of_(IxI)'!BK84/'MIP(IxI)_TFEVP'!BK84-1)*100,0)</f>
        <v>0</v>
      </c>
      <c r="BL84" s="247">
        <f>IFERROR(('Sim_MIP_Of_(IxI)'!BL84/'MIP(IxI)_TFEVP'!BL84-1)*100,0)</f>
        <v>0</v>
      </c>
      <c r="BM84" s="247">
        <f>IFERROR(('Sim_MIP_Of_(IxI)'!BM84/'MIP(IxI)_TFEVP'!BM84-1)*100,0)</f>
        <v>0</v>
      </c>
      <c r="BN84" s="247">
        <f>IFERROR(('Sim_MIP_Of_(IxI)'!BN84/'MIP(IxI)_TFEVP'!BN84-1)*100,0)</f>
        <v>0</v>
      </c>
      <c r="BO84" s="247">
        <f>IFERROR(('Sim_MIP_Of_(IxI)'!BO84/'MIP(IxI)_TFEVP'!BO84-1)*100,0)</f>
        <v>0</v>
      </c>
      <c r="BP84" s="247">
        <f>IFERROR(('Sim_MIP_Of_(IxI)'!BP84/'MIP(IxI)_TFEVP'!BP84-1)*100,0)</f>
        <v>0</v>
      </c>
      <c r="BQ84" s="247">
        <f>IFERROR(('Sim_MIP_Of_(IxI)'!BQ84/'MIP(IxI)_TFEVP'!BQ84-1)*100,0)</f>
        <v>0</v>
      </c>
      <c r="BR84" s="247">
        <f>IFERROR(('Sim_MIP_Of_(IxI)'!BR84/'MIP(IxI)_TFEVP'!BR84-1)*100,0)</f>
        <v>0</v>
      </c>
      <c r="BS84" s="247">
        <f>IFERROR(('Sim_MIP_Of_(IxI)'!BS84/'MIP(IxI)_TFEVP'!BS84-1)*100,0)</f>
        <v>0</v>
      </c>
      <c r="BT84" s="247">
        <f>IFERROR(('Sim_MIP_Of_(IxI)'!BT84/'MIP(IxI)_TFEVP'!BT84-1)*100,0)</f>
        <v>0</v>
      </c>
      <c r="BU84" s="247">
        <f>IFERROR(('Sim_MIP_Of_(IxI)'!BU84/'MIP(IxI)_TFEVP'!BU84-1)*100,0)</f>
        <v>0</v>
      </c>
      <c r="BV84" s="247">
        <f>IFERROR(('Sim_MIP_Of_(IxI)'!BV84/'MIP(IxI)_TFEVP'!BV84-1)*100,0)</f>
        <v>0</v>
      </c>
      <c r="BW84" s="247">
        <f>IFERROR(('Sim_MIP_Of_(IxI)'!BW84/'MIP(IxI)_TFEVP'!BW84-1)*100,0)</f>
        <v>0</v>
      </c>
      <c r="BX84" s="247">
        <f>IFERROR(('Sim_MIP_Of_(IxI)'!BX84/'MIP(IxI)_TFEVP'!BX84-1)*100,0)</f>
        <v>0</v>
      </c>
      <c r="BY84" s="247">
        <f>IFERROR(('Sim_MIP_Of_(IxI)'!BY84/'MIP(IxI)_TFEVP'!BY84-1)*100,0)</f>
        <v>0</v>
      </c>
      <c r="BZ84" s="247">
        <f>IFERROR(('Sim_MIP_Of_(IxI)'!BZ84/'MIP(IxI)_TFEVP'!BZ84-1)*100,0)</f>
        <v>0</v>
      </c>
      <c r="CA84" s="265">
        <f>IFERROR(('Sim_MIP_Of_(IxI)'!CA84/'MIP(IxI)_TFEVP'!CA84-1)*100,0)</f>
        <v>0</v>
      </c>
      <c r="CB84" s="256">
        <f>IFERROR(('Sim_MIP_Of_(IxI)'!CB84/'MIP(IxI)_TFEVP'!CB84-1)*100,0)</f>
        <v>0</v>
      </c>
      <c r="CC84" s="246">
        <f>IFERROR(('Sim_MIP_Of_(IxI)'!CC84/'MIP(IxI)_TFEVP'!CC84-1)*100,0)</f>
        <v>0</v>
      </c>
      <c r="CD84" s="247">
        <f>IFERROR(('Sim_MIP_Of_(IxI)'!CD84/'MIP(IxI)_TFEVP'!CD84-1)*100,0)</f>
        <v>0</v>
      </c>
      <c r="CE84" s="247">
        <f>IFERROR(('Sim_MIP_Of_(IxI)'!CE84/'MIP(IxI)_TFEVP'!CE84-1)*100,0)</f>
        <v>0</v>
      </c>
      <c r="CF84" s="247">
        <f>IFERROR(('Sim_MIP_Of_(IxI)'!CF84/'MIP(IxI)_TFEVP'!CF84-1)*100,0)</f>
        <v>0</v>
      </c>
      <c r="CG84" s="247">
        <f>IFERROR(('Sim_MIP_Of_(IxI)'!CG84/'MIP(IxI)_TFEVP'!CG84-1)*100,0)</f>
        <v>0</v>
      </c>
      <c r="CH84" s="248">
        <f>IFERROR(('Sim_MIP_Of_(IxI)'!CH84/'MIP(IxI)_TFEVP'!CH84-1)*100,0)</f>
        <v>0</v>
      </c>
      <c r="CI84" s="279">
        <f>IFERROR(('Sim_MIP_Of_(IxI)'!CI84/'MIP(IxI)_TFEVP'!CI84-1)*100,0)</f>
        <v>0</v>
      </c>
    </row>
    <row r="85" spans="1:90" ht="19.5" x14ac:dyDescent="0.25">
      <c r="A85" s="28"/>
      <c r="B85" s="57" t="s">
        <v>720</v>
      </c>
      <c r="C85" s="46" t="s">
        <v>710</v>
      </c>
      <c r="D85" s="274">
        <f>IFERROR(('Sim_MIP_Of_(IxI)'!D85/'MIP(IxI)_TFEVP'!D85-1)*100,0)</f>
        <v>0</v>
      </c>
      <c r="E85" s="275">
        <f>IFERROR(('Sim_MIP_Of_(IxI)'!E85/'MIP(IxI)_TFEVP'!E85-1)*100,0)</f>
        <v>0</v>
      </c>
      <c r="F85" s="275">
        <f>IFERROR(('Sim_MIP_Of_(IxI)'!F85/'MIP(IxI)_TFEVP'!F85-1)*100,0)</f>
        <v>0</v>
      </c>
      <c r="G85" s="275">
        <f>IFERROR(('Sim_MIP_Of_(IxI)'!G85/'MIP(IxI)_TFEVP'!G85-1)*100,0)</f>
        <v>0</v>
      </c>
      <c r="H85" s="275">
        <f>IFERROR(('Sim_MIP_Of_(IxI)'!H85/'MIP(IxI)_TFEVP'!H85-1)*100,0)</f>
        <v>0</v>
      </c>
      <c r="I85" s="275">
        <f>IFERROR(('Sim_MIP_Of_(IxI)'!I85/'MIP(IxI)_TFEVP'!I85-1)*100,0)</f>
        <v>0</v>
      </c>
      <c r="J85" s="275">
        <f>IFERROR(('Sim_MIP_Of_(IxI)'!J85/'MIP(IxI)_TFEVP'!J85-1)*100,0)</f>
        <v>0</v>
      </c>
      <c r="K85" s="275">
        <f>IFERROR(('Sim_MIP_Of_(IxI)'!K85/'MIP(IxI)_TFEVP'!K85-1)*100,0)</f>
        <v>0</v>
      </c>
      <c r="L85" s="275">
        <f>IFERROR(('Sim_MIP_Of_(IxI)'!L85/'MIP(IxI)_TFEVP'!L85-1)*100,0)</f>
        <v>0</v>
      </c>
      <c r="M85" s="275">
        <f>IFERROR(('Sim_MIP_Of_(IxI)'!M85/'MIP(IxI)_TFEVP'!M85-1)*100,0)</f>
        <v>0</v>
      </c>
      <c r="N85" s="275">
        <f>IFERROR(('Sim_MIP_Of_(IxI)'!N85/'MIP(IxI)_TFEVP'!N85-1)*100,0)</f>
        <v>0</v>
      </c>
      <c r="O85" s="275">
        <f>IFERROR(('Sim_MIP_Of_(IxI)'!O85/'MIP(IxI)_TFEVP'!O85-1)*100,0)</f>
        <v>0</v>
      </c>
      <c r="P85" s="275">
        <f>IFERROR(('Sim_MIP_Of_(IxI)'!P85/'MIP(IxI)_TFEVP'!P85-1)*100,0)</f>
        <v>0</v>
      </c>
      <c r="Q85" s="275">
        <f>IFERROR(('Sim_MIP_Of_(IxI)'!Q85/'MIP(IxI)_TFEVP'!Q85-1)*100,0)</f>
        <v>0</v>
      </c>
      <c r="R85" s="275">
        <f>IFERROR(('Sim_MIP_Of_(IxI)'!R85/'MIP(IxI)_TFEVP'!R85-1)*100,0)</f>
        <v>0</v>
      </c>
      <c r="S85" s="275">
        <f>IFERROR(('Sim_MIP_Of_(IxI)'!S85/'MIP(IxI)_TFEVP'!S85-1)*100,0)</f>
        <v>0</v>
      </c>
      <c r="T85" s="275">
        <f>IFERROR(('Sim_MIP_Of_(IxI)'!T85/'MIP(IxI)_TFEVP'!T85-1)*100,0)</f>
        <v>0</v>
      </c>
      <c r="U85" s="275">
        <f>IFERROR(('Sim_MIP_Of_(IxI)'!U85/'MIP(IxI)_TFEVP'!U85-1)*100,0)</f>
        <v>0</v>
      </c>
      <c r="V85" s="275">
        <f>IFERROR(('Sim_MIP_Of_(IxI)'!V85/'MIP(IxI)_TFEVP'!V85-1)*100,0)</f>
        <v>0</v>
      </c>
      <c r="W85" s="275">
        <f>IFERROR(('Sim_MIP_Of_(IxI)'!W85/'MIP(IxI)_TFEVP'!W85-1)*100,0)</f>
        <v>0</v>
      </c>
      <c r="X85" s="275">
        <f>IFERROR(('Sim_MIP_Of_(IxI)'!X85/'MIP(IxI)_TFEVP'!X85-1)*100,0)</f>
        <v>0</v>
      </c>
      <c r="Y85" s="275">
        <f>IFERROR(('Sim_MIP_Of_(IxI)'!Y85/'MIP(IxI)_TFEVP'!Y85-1)*100,0)</f>
        <v>0</v>
      </c>
      <c r="Z85" s="275">
        <f>IFERROR(('Sim_MIP_Of_(IxI)'!Z85/'MIP(IxI)_TFEVP'!Z85-1)*100,0)</f>
        <v>0</v>
      </c>
      <c r="AA85" s="275">
        <f>IFERROR(('Sim_MIP_Of_(IxI)'!AA85/'MIP(IxI)_TFEVP'!AA85-1)*100,0)</f>
        <v>0</v>
      </c>
      <c r="AB85" s="275">
        <f>IFERROR(('Sim_MIP_Of_(IxI)'!AB85/'MIP(IxI)_TFEVP'!AB85-1)*100,0)</f>
        <v>0</v>
      </c>
      <c r="AC85" s="275">
        <f>IFERROR(('Sim_MIP_Of_(IxI)'!AC85/'MIP(IxI)_TFEVP'!AC85-1)*100,0)</f>
        <v>0</v>
      </c>
      <c r="AD85" s="275">
        <f>IFERROR(('Sim_MIP_Of_(IxI)'!AD85/'MIP(IxI)_TFEVP'!AD85-1)*100,0)</f>
        <v>0</v>
      </c>
      <c r="AE85" s="275">
        <f>IFERROR(('Sim_MIP_Of_(IxI)'!AE85/'MIP(IxI)_TFEVP'!AE85-1)*100,0)</f>
        <v>0</v>
      </c>
      <c r="AF85" s="275">
        <f>IFERROR(('Sim_MIP_Of_(IxI)'!AF85/'MIP(IxI)_TFEVP'!AF85-1)*100,0)</f>
        <v>0</v>
      </c>
      <c r="AG85" s="275">
        <f>IFERROR(('Sim_MIP_Of_(IxI)'!AG85/'MIP(IxI)_TFEVP'!AG85-1)*100,0)</f>
        <v>0</v>
      </c>
      <c r="AH85" s="275">
        <f>IFERROR(('Sim_MIP_Of_(IxI)'!AH85/'MIP(IxI)_TFEVP'!AH85-1)*100,0)</f>
        <v>0</v>
      </c>
      <c r="AI85" s="275">
        <f>IFERROR(('Sim_MIP_Of_(IxI)'!AI85/'MIP(IxI)_TFEVP'!AI85-1)*100,0)</f>
        <v>0</v>
      </c>
      <c r="AJ85" s="275">
        <f>IFERROR(('Sim_MIP_Of_(IxI)'!AJ85/'MIP(IxI)_TFEVP'!AJ85-1)*100,0)</f>
        <v>0</v>
      </c>
      <c r="AK85" s="275">
        <f>IFERROR(('Sim_MIP_Of_(IxI)'!AK85/'MIP(IxI)_TFEVP'!AK85-1)*100,0)</f>
        <v>0</v>
      </c>
      <c r="AL85" s="275">
        <f>IFERROR(('Sim_MIP_Of_(IxI)'!AL85/'MIP(IxI)_TFEVP'!AL85-1)*100,0)</f>
        <v>0</v>
      </c>
      <c r="AM85" s="275">
        <f>IFERROR(('Sim_MIP_Of_(IxI)'!AM85/'MIP(IxI)_TFEVP'!AM85-1)*100,0)</f>
        <v>0</v>
      </c>
      <c r="AN85" s="275">
        <f>IFERROR(('Sim_MIP_Of_(IxI)'!AN85/'MIP(IxI)_TFEVP'!AN85-1)*100,0)</f>
        <v>0</v>
      </c>
      <c r="AO85" s="275">
        <f>IFERROR(('Sim_MIP_Of_(IxI)'!AO85/'MIP(IxI)_TFEVP'!AO85-1)*100,0)</f>
        <v>0</v>
      </c>
      <c r="AP85" s="275">
        <f>IFERROR(('Sim_MIP_Of_(IxI)'!AP85/'MIP(IxI)_TFEVP'!AP85-1)*100,0)</f>
        <v>0</v>
      </c>
      <c r="AQ85" s="275">
        <f>IFERROR(('Sim_MIP_Of_(IxI)'!AQ85/'MIP(IxI)_TFEVP'!AQ85-1)*100,0)</f>
        <v>0</v>
      </c>
      <c r="AR85" s="275">
        <f>IFERROR(('Sim_MIP_Of_(IxI)'!AR85/'MIP(IxI)_TFEVP'!AR85-1)*100,0)</f>
        <v>0</v>
      </c>
      <c r="AS85" s="275">
        <f>IFERROR(('Sim_MIP_Of_(IxI)'!AS85/'MIP(IxI)_TFEVP'!AS85-1)*100,0)</f>
        <v>0</v>
      </c>
      <c r="AT85" s="275">
        <f>IFERROR(('Sim_MIP_Of_(IxI)'!AT85/'MIP(IxI)_TFEVP'!AT85-1)*100,0)</f>
        <v>0</v>
      </c>
      <c r="AU85" s="275">
        <f>IFERROR(('Sim_MIP_Of_(IxI)'!AU85/'MIP(IxI)_TFEVP'!AU85-1)*100,0)</f>
        <v>0</v>
      </c>
      <c r="AV85" s="275">
        <f>IFERROR(('Sim_MIP_Of_(IxI)'!AV85/'MIP(IxI)_TFEVP'!AV85-1)*100,0)</f>
        <v>0</v>
      </c>
      <c r="AW85" s="275">
        <f>IFERROR(('Sim_MIP_Of_(IxI)'!AW85/'MIP(IxI)_TFEVP'!AW85-1)*100,0)</f>
        <v>0</v>
      </c>
      <c r="AX85" s="275">
        <f>IFERROR(('Sim_MIP_Of_(IxI)'!AX85/'MIP(IxI)_TFEVP'!AX85-1)*100,0)</f>
        <v>0</v>
      </c>
      <c r="AY85" s="275">
        <f>IFERROR(('Sim_MIP_Of_(IxI)'!AY85/'MIP(IxI)_TFEVP'!AY85-1)*100,0)</f>
        <v>0</v>
      </c>
      <c r="AZ85" s="275">
        <f>IFERROR(('Sim_MIP_Of_(IxI)'!AZ85/'MIP(IxI)_TFEVP'!AZ85-1)*100,0)</f>
        <v>0</v>
      </c>
      <c r="BA85" s="275">
        <f>IFERROR(('Sim_MIP_Of_(IxI)'!BA85/'MIP(IxI)_TFEVP'!BA85-1)*100,0)</f>
        <v>0</v>
      </c>
      <c r="BB85" s="275">
        <f>IFERROR(('Sim_MIP_Of_(IxI)'!BB85/'MIP(IxI)_TFEVP'!BB85-1)*100,0)</f>
        <v>0</v>
      </c>
      <c r="BC85" s="275">
        <f>IFERROR(('Sim_MIP_Of_(IxI)'!BC85/'MIP(IxI)_TFEVP'!BC85-1)*100,0)</f>
        <v>0</v>
      </c>
      <c r="BD85" s="275">
        <f>IFERROR(('Sim_MIP_Of_(IxI)'!BD85/'MIP(IxI)_TFEVP'!BD85-1)*100,0)</f>
        <v>0</v>
      </c>
      <c r="BE85" s="275">
        <f>IFERROR(('Sim_MIP_Of_(IxI)'!BE85/'MIP(IxI)_TFEVP'!BE85-1)*100,0)</f>
        <v>0</v>
      </c>
      <c r="BF85" s="275">
        <f>IFERROR(('Sim_MIP_Of_(IxI)'!BF85/'MIP(IxI)_TFEVP'!BF85-1)*100,0)</f>
        <v>0</v>
      </c>
      <c r="BG85" s="275">
        <f>IFERROR(('Sim_MIP_Of_(IxI)'!BG85/'MIP(IxI)_TFEVP'!BG85-1)*100,0)</f>
        <v>0</v>
      </c>
      <c r="BH85" s="275">
        <f>IFERROR(('Sim_MIP_Of_(IxI)'!BH85/'MIP(IxI)_TFEVP'!BH85-1)*100,0)</f>
        <v>0</v>
      </c>
      <c r="BI85" s="275">
        <f>IFERROR(('Sim_MIP_Of_(IxI)'!BI85/'MIP(IxI)_TFEVP'!BI85-1)*100,0)</f>
        <v>0</v>
      </c>
      <c r="BJ85" s="275">
        <f>IFERROR(('Sim_MIP_Of_(IxI)'!BJ85/'MIP(IxI)_TFEVP'!BJ85-1)*100,0)</f>
        <v>0</v>
      </c>
      <c r="BK85" s="275">
        <f>IFERROR(('Sim_MIP_Of_(IxI)'!BK85/'MIP(IxI)_TFEVP'!BK85-1)*100,0)</f>
        <v>0</v>
      </c>
      <c r="BL85" s="275">
        <f>IFERROR(('Sim_MIP_Of_(IxI)'!BL85/'MIP(IxI)_TFEVP'!BL85-1)*100,0)</f>
        <v>0</v>
      </c>
      <c r="BM85" s="275">
        <f>IFERROR(('Sim_MIP_Of_(IxI)'!BM85/'MIP(IxI)_TFEVP'!BM85-1)*100,0)</f>
        <v>0</v>
      </c>
      <c r="BN85" s="275">
        <f>IFERROR(('Sim_MIP_Of_(IxI)'!BN85/'MIP(IxI)_TFEVP'!BN85-1)*100,0)</f>
        <v>0</v>
      </c>
      <c r="BO85" s="275">
        <f>IFERROR(('Sim_MIP_Of_(IxI)'!BO85/'MIP(IxI)_TFEVP'!BO85-1)*100,0)</f>
        <v>0</v>
      </c>
      <c r="BP85" s="275">
        <f>IFERROR(('Sim_MIP_Of_(IxI)'!BP85/'MIP(IxI)_TFEVP'!BP85-1)*100,0)</f>
        <v>0</v>
      </c>
      <c r="BQ85" s="275">
        <f>IFERROR(('Sim_MIP_Of_(IxI)'!BQ85/'MIP(IxI)_TFEVP'!BQ85-1)*100,0)</f>
        <v>0</v>
      </c>
      <c r="BR85" s="275">
        <f>IFERROR(('Sim_MIP_Of_(IxI)'!BR85/'MIP(IxI)_TFEVP'!BR85-1)*100,0)</f>
        <v>0</v>
      </c>
      <c r="BS85" s="275">
        <f>IFERROR(('Sim_MIP_Of_(IxI)'!BS85/'MIP(IxI)_TFEVP'!BS85-1)*100,0)</f>
        <v>0</v>
      </c>
      <c r="BT85" s="275">
        <f>IFERROR(('Sim_MIP_Of_(IxI)'!BT85/'MIP(IxI)_TFEVP'!BT85-1)*100,0)</f>
        <v>0</v>
      </c>
      <c r="BU85" s="275">
        <f>IFERROR(('Sim_MIP_Of_(IxI)'!BU85/'MIP(IxI)_TFEVP'!BU85-1)*100,0)</f>
        <v>0</v>
      </c>
      <c r="BV85" s="275">
        <f>IFERROR(('Sim_MIP_Of_(IxI)'!BV85/'MIP(IxI)_TFEVP'!BV85-1)*100,0)</f>
        <v>0</v>
      </c>
      <c r="BW85" s="275">
        <f>IFERROR(('Sim_MIP_Of_(IxI)'!BW85/'MIP(IxI)_TFEVP'!BW85-1)*100,0)</f>
        <v>0</v>
      </c>
      <c r="BX85" s="275">
        <f>IFERROR(('Sim_MIP_Of_(IxI)'!BX85/'MIP(IxI)_TFEVP'!BX85-1)*100,0)</f>
        <v>0</v>
      </c>
      <c r="BY85" s="275">
        <f>IFERROR(('Sim_MIP_Of_(IxI)'!BY85/'MIP(IxI)_TFEVP'!BY85-1)*100,0)</f>
        <v>0</v>
      </c>
      <c r="BZ85" s="275">
        <f>IFERROR(('Sim_MIP_Of_(IxI)'!BZ85/'MIP(IxI)_TFEVP'!BZ85-1)*100,0)</f>
        <v>0</v>
      </c>
      <c r="CA85" s="276">
        <f>IFERROR(('Sim_MIP_Of_(IxI)'!CA85/'MIP(IxI)_TFEVP'!CA85-1)*100,0)</f>
        <v>0</v>
      </c>
      <c r="CB85" s="260">
        <f>IFERROR(('Sim_MIP_Of_(IxI)'!CB85/'MIP(IxI)_TFEVP'!CB85-1)*100,0)</f>
        <v>0</v>
      </c>
      <c r="CC85" s="283">
        <f>IFERROR(('Sim_MIP_Of_(IxI)'!CC85/'MIP(IxI)_TFEVP'!CC85-1)*100,0)</f>
        <v>0</v>
      </c>
      <c r="CD85" s="269">
        <f>IFERROR(('Sim_MIP_Of_(IxI)'!CD85/'MIP(IxI)_TFEVP'!CD85-1)*100,0)</f>
        <v>0</v>
      </c>
      <c r="CE85" s="269">
        <f>IFERROR(('Sim_MIP_Of_(IxI)'!CE85/'MIP(IxI)_TFEVP'!CE85-1)*100,0)</f>
        <v>0</v>
      </c>
      <c r="CF85" s="269">
        <f>IFERROR(('Sim_MIP_Of_(IxI)'!CF85/'MIP(IxI)_TFEVP'!CF85-1)*100,0)</f>
        <v>0</v>
      </c>
      <c r="CG85" s="269">
        <f>IFERROR(('Sim_MIP_Of_(IxI)'!CG85/'MIP(IxI)_TFEVP'!CG85-1)*100,0)</f>
        <v>0</v>
      </c>
      <c r="CH85" s="284">
        <f>IFERROR(('Sim_MIP_Of_(IxI)'!CH85/'MIP(IxI)_TFEVP'!CH85-1)*100,0)</f>
        <v>0</v>
      </c>
      <c r="CI85" s="280">
        <f>IFERROR(('Sim_MIP_Of_(IxI)'!CI85/'MIP(IxI)_TFEVP'!CI85-1)*100,0)</f>
        <v>0</v>
      </c>
    </row>
    <row r="86" spans="1:90" x14ac:dyDescent="0.25">
      <c r="C86" s="125" t="s">
        <v>831</v>
      </c>
      <c r="D86" s="261">
        <f>IFERROR(('Sim_MIP_Of_(IxI)'!D86/'MIP(IxI)_TFEVP'!D86-1)*100,0)</f>
        <v>4.4408920985006262E-14</v>
      </c>
      <c r="E86" s="262">
        <f>IFERROR(('Sim_MIP_Of_(IxI)'!E86/'MIP(IxI)_TFEVP'!E86-1)*100,0)</f>
        <v>1.3322676295501878E-13</v>
      </c>
      <c r="F86" s="262">
        <f>IFERROR(('Sim_MIP_Of_(IxI)'!F86/'MIP(IxI)_TFEVP'!F86-1)*100,0)</f>
        <v>-8.8817841970012523E-14</v>
      </c>
      <c r="G86" s="262">
        <f>IFERROR(('Sim_MIP_Of_(IxI)'!G86/'MIP(IxI)_TFEVP'!G86-1)*100,0)</f>
        <v>4.4408920985006262E-14</v>
      </c>
      <c r="H86" s="262">
        <f>IFERROR(('Sim_MIP_Of_(IxI)'!H86/'MIP(IxI)_TFEVP'!H86-1)*100,0)</f>
        <v>4.4408920985006262E-14</v>
      </c>
      <c r="I86" s="262">
        <f>IFERROR(('Sim_MIP_Of_(IxI)'!I86/'MIP(IxI)_TFEVP'!I86-1)*100,0)</f>
        <v>-2.2204460492503131E-14</v>
      </c>
      <c r="J86" s="262">
        <f>IFERROR(('Sim_MIP_Of_(IxI)'!J86/'MIP(IxI)_TFEVP'!J86-1)*100,0)</f>
        <v>4.4408920985006262E-14</v>
      </c>
      <c r="K86" s="262">
        <f>IFERROR(('Sim_MIP_Of_(IxI)'!K86/'MIP(IxI)_TFEVP'!K86-1)*100,0)</f>
        <v>1.3322676295501878E-13</v>
      </c>
      <c r="L86" s="262">
        <f>IFERROR(('Sim_MIP_Of_(IxI)'!L86/'MIP(IxI)_TFEVP'!L86-1)*100,0)</f>
        <v>1.5543122344752192E-13</v>
      </c>
      <c r="M86" s="262">
        <f>IFERROR(('Sim_MIP_Of_(IxI)'!M86/'MIP(IxI)_TFEVP'!M86-1)*100,0)</f>
        <v>-3.4416913763379853E-13</v>
      </c>
      <c r="N86" s="262">
        <f>IFERROR(('Sim_MIP_Of_(IxI)'!N86/'MIP(IxI)_TFEVP'!N86-1)*100,0)</f>
        <v>-1.1102230246251565E-13</v>
      </c>
      <c r="O86" s="262">
        <f>IFERROR(('Sim_MIP_Of_(IxI)'!O86/'MIP(IxI)_TFEVP'!O86-1)*100,0)</f>
        <v>1.5543122344752192E-13</v>
      </c>
      <c r="P86" s="262">
        <f>IFERROR(('Sim_MIP_Of_(IxI)'!P86/'MIP(IxI)_TFEVP'!P86-1)*100,0)</f>
        <v>-2.9976021664879227E-13</v>
      </c>
      <c r="Q86" s="262">
        <f>IFERROR(('Sim_MIP_Of_(IxI)'!Q86/'MIP(IxI)_TFEVP'!Q86-1)*100,0)</f>
        <v>-5.5511151231257827E-14</v>
      </c>
      <c r="R86" s="262">
        <f>IFERROR(('Sim_MIP_Of_(IxI)'!R86/'MIP(IxI)_TFEVP'!R86-1)*100,0)</f>
        <v>-2.7755575615628914E-13</v>
      </c>
      <c r="S86" s="262">
        <f>IFERROR(('Sim_MIP_Of_(IxI)'!S86/'MIP(IxI)_TFEVP'!S86-1)*100,0)</f>
        <v>4.4408920985006262E-14</v>
      </c>
      <c r="T86" s="262">
        <f>IFERROR(('Sim_MIP_Of_(IxI)'!T86/'MIP(IxI)_TFEVP'!T86-1)*100,0)</f>
        <v>3.3306690738754696E-13</v>
      </c>
      <c r="U86" s="262">
        <f>IFERROR(('Sim_MIP_Of_(IxI)'!U86/'MIP(IxI)_TFEVP'!U86-1)*100,0)</f>
        <v>2.6645352591003757E-13</v>
      </c>
      <c r="V86" s="262">
        <f>IFERROR(('Sim_MIP_Of_(IxI)'!V86/'MIP(IxI)_TFEVP'!V86-1)*100,0)</f>
        <v>1.7763568394002505E-13</v>
      </c>
      <c r="W86" s="262">
        <f>IFERROR(('Sim_MIP_Of_(IxI)'!W86/'MIP(IxI)_TFEVP'!W86-1)*100,0)</f>
        <v>-2.3314683517128287E-13</v>
      </c>
      <c r="X86" s="262">
        <f>IFERROR(('Sim_MIP_Of_(IxI)'!X86/'MIP(IxI)_TFEVP'!X86-1)*100,0)</f>
        <v>2.2204460492503131E-14</v>
      </c>
      <c r="Y86" s="262">
        <f>IFERROR(('Sim_MIP_Of_(IxI)'!Y86/'MIP(IxI)_TFEVP'!Y86-1)*100,0)</f>
        <v>1.5543122344752192E-13</v>
      </c>
      <c r="Z86" s="262">
        <f>IFERROR(('Sim_MIP_Of_(IxI)'!Z86/'MIP(IxI)_TFEVP'!Z86-1)*100,0)</f>
        <v>-4.4408920985006262E-14</v>
      </c>
      <c r="AA86" s="262">
        <f>IFERROR(('Sim_MIP_Of_(IxI)'!AA86/'MIP(IxI)_TFEVP'!AA86-1)*100,0)</f>
        <v>1.1102230246251565E-13</v>
      </c>
      <c r="AB86" s="262">
        <f>IFERROR(('Sim_MIP_Of_(IxI)'!AB86/'MIP(IxI)_TFEVP'!AB86-1)*100,0)</f>
        <v>-8.8817841970012523E-14</v>
      </c>
      <c r="AC86" s="262">
        <f>IFERROR(('Sim_MIP_Of_(IxI)'!AC86/'MIP(IxI)_TFEVP'!AC86-1)*100,0)</f>
        <v>-2.55351295663786E-13</v>
      </c>
      <c r="AD86" s="262">
        <f>IFERROR(('Sim_MIP_Of_(IxI)'!AD86/'MIP(IxI)_TFEVP'!AD86-1)*100,0)</f>
        <v>-2.2204460492503131E-14</v>
      </c>
      <c r="AE86" s="262">
        <f>IFERROR(('Sim_MIP_Of_(IxI)'!AE86/'MIP(IxI)_TFEVP'!AE86-1)*100,0)</f>
        <v>2.2204460492503131E-14</v>
      </c>
      <c r="AF86" s="262">
        <f>IFERROR(('Sim_MIP_Of_(IxI)'!AF86/'MIP(IxI)_TFEVP'!AF86-1)*100,0)</f>
        <v>8.8817841970012523E-14</v>
      </c>
      <c r="AG86" s="262">
        <f>IFERROR(('Sim_MIP_Of_(IxI)'!AG86/'MIP(IxI)_TFEVP'!AG86-1)*100,0)</f>
        <v>1.5543122344752192E-13</v>
      </c>
      <c r="AH86" s="262">
        <f>IFERROR(('Sim_MIP_Of_(IxI)'!AH86/'MIP(IxI)_TFEVP'!AH86-1)*100,0)</f>
        <v>1.9984014443252818E-13</v>
      </c>
      <c r="AI86" s="262">
        <f>IFERROR(('Sim_MIP_Of_(IxI)'!AI86/'MIP(IxI)_TFEVP'!AI86-1)*100,0)</f>
        <v>1.9984014443252818E-13</v>
      </c>
      <c r="AJ86" s="262">
        <f>IFERROR(('Sim_MIP_Of_(IxI)'!AJ86/'MIP(IxI)_TFEVP'!AJ86-1)*100,0)</f>
        <v>0</v>
      </c>
      <c r="AK86" s="262">
        <f>IFERROR(('Sim_MIP_Of_(IxI)'!AK86/'MIP(IxI)_TFEVP'!AK86-1)*100,0)</f>
        <v>2.2204460492503131E-14</v>
      </c>
      <c r="AL86" s="262">
        <f>IFERROR(('Sim_MIP_Of_(IxI)'!AL86/'MIP(IxI)_TFEVP'!AL86-1)*100,0)</f>
        <v>1.9984014443252818E-13</v>
      </c>
      <c r="AM86" s="262">
        <f>IFERROR(('Sim_MIP_Of_(IxI)'!AM86/'MIP(IxI)_TFEVP'!AM86-1)*100,0)</f>
        <v>-6.6613381477509392E-14</v>
      </c>
      <c r="AN86" s="262">
        <f>IFERROR(('Sim_MIP_Of_(IxI)'!AN86/'MIP(IxI)_TFEVP'!AN86-1)*100,0)</f>
        <v>2.2204460492503131E-14</v>
      </c>
      <c r="AO86" s="262">
        <f>IFERROR(('Sim_MIP_Of_(IxI)'!AO86/'MIP(IxI)_TFEVP'!AO86-1)*100,0)</f>
        <v>-7.7715611723760958E-14</v>
      </c>
      <c r="AP86" s="262">
        <f>IFERROR(('Sim_MIP_Of_(IxI)'!AP86/'MIP(IxI)_TFEVP'!AP86-1)*100,0)</f>
        <v>1.9984014443252818E-13</v>
      </c>
      <c r="AQ86" s="262">
        <f>IFERROR(('Sim_MIP_Of_(IxI)'!AQ86/'MIP(IxI)_TFEVP'!AQ86-1)*100,0)</f>
        <v>6.6613381477509392E-14</v>
      </c>
      <c r="AR86" s="262">
        <f>IFERROR(('Sim_MIP_Of_(IxI)'!AR86/'MIP(IxI)_TFEVP'!AR86-1)*100,0)</f>
        <v>8.8817841970012523E-14</v>
      </c>
      <c r="AS86" s="262">
        <f>IFERROR(('Sim_MIP_Of_(IxI)'!AS86/'MIP(IxI)_TFEVP'!AS86-1)*100,0)</f>
        <v>0</v>
      </c>
      <c r="AT86" s="262">
        <f>IFERROR(('Sim_MIP_Of_(IxI)'!AT86/'MIP(IxI)_TFEVP'!AT86-1)*100,0)</f>
        <v>-3.3306690738754696E-14</v>
      </c>
      <c r="AU86" s="262">
        <f>IFERROR(('Sim_MIP_Of_(IxI)'!AU86/'MIP(IxI)_TFEVP'!AU86-1)*100,0)</f>
        <v>1.1102230246251565E-13</v>
      </c>
      <c r="AV86" s="262">
        <f>IFERROR(('Sim_MIP_Of_(IxI)'!AV86/'MIP(IxI)_TFEVP'!AV86-1)*100,0)</f>
        <v>-9.9920072216264089E-14</v>
      </c>
      <c r="AW86" s="262">
        <f>IFERROR(('Sim_MIP_Of_(IxI)'!AW86/'MIP(IxI)_TFEVP'!AW86-1)*100,0)</f>
        <v>2.6645352591003757E-13</v>
      </c>
      <c r="AX86" s="262">
        <f>IFERROR(('Sim_MIP_Of_(IxI)'!AX86/'MIP(IxI)_TFEVP'!AX86-1)*100,0)</f>
        <v>2.2204460492503131E-14</v>
      </c>
      <c r="AY86" s="262">
        <f>IFERROR(('Sim_MIP_Of_(IxI)'!AY86/'MIP(IxI)_TFEVP'!AY86-1)*100,0)</f>
        <v>1.1102230246251565E-13</v>
      </c>
      <c r="AZ86" s="262">
        <f>IFERROR(('Sim_MIP_Of_(IxI)'!AZ86/'MIP(IxI)_TFEVP'!AZ86-1)*100,0)</f>
        <v>6.6613381477509392E-14</v>
      </c>
      <c r="BA86" s="262">
        <f>IFERROR(('Sim_MIP_Of_(IxI)'!BA86/'MIP(IxI)_TFEVP'!BA86-1)*100,0)</f>
        <v>2.2204460492503131E-14</v>
      </c>
      <c r="BB86" s="262">
        <f>IFERROR(('Sim_MIP_Of_(IxI)'!BB86/'MIP(IxI)_TFEVP'!BB86-1)*100,0)</f>
        <v>4.4408920985006262E-14</v>
      </c>
      <c r="BC86" s="262">
        <f>IFERROR(('Sim_MIP_Of_(IxI)'!BC86/'MIP(IxI)_TFEVP'!BC86-1)*100,0)</f>
        <v>6.6613381477509392E-14</v>
      </c>
      <c r="BD86" s="262">
        <f>IFERROR(('Sim_MIP_Of_(IxI)'!BD86/'MIP(IxI)_TFEVP'!BD86-1)*100,0)</f>
        <v>3.7747582837255322E-13</v>
      </c>
      <c r="BE86" s="262">
        <f>IFERROR(('Sim_MIP_Of_(IxI)'!BE86/'MIP(IxI)_TFEVP'!BE86-1)*100,0)</f>
        <v>6.6613381477509392E-14</v>
      </c>
      <c r="BF86" s="262">
        <f>IFERROR(('Sim_MIP_Of_(IxI)'!BF86/'MIP(IxI)_TFEVP'!BF86-1)*100,0)</f>
        <v>1.5543122344752192E-13</v>
      </c>
      <c r="BG86" s="262">
        <f>IFERROR(('Sim_MIP_Of_(IxI)'!BG86/'MIP(IxI)_TFEVP'!BG86-1)*100,0)</f>
        <v>-1.7763568394002505E-13</v>
      </c>
      <c r="BH86" s="262">
        <f>IFERROR(('Sim_MIP_Of_(IxI)'!BH86/'MIP(IxI)_TFEVP'!BH86-1)*100,0)</f>
        <v>-1.1102230246251565E-13</v>
      </c>
      <c r="BI86" s="262">
        <f>IFERROR(('Sim_MIP_Of_(IxI)'!BI86/'MIP(IxI)_TFEVP'!BI86-1)*100,0)</f>
        <v>1.3322676295501878E-13</v>
      </c>
      <c r="BJ86" s="262">
        <f>IFERROR(('Sim_MIP_Of_(IxI)'!BJ86/'MIP(IxI)_TFEVP'!BJ86-1)*100,0)</f>
        <v>6.6613381477509392E-14</v>
      </c>
      <c r="BK86" s="262">
        <f>IFERROR(('Sim_MIP_Of_(IxI)'!BK86/'MIP(IxI)_TFEVP'!BK86-1)*100,0)</f>
        <v>-6.6613381477509392E-14</v>
      </c>
      <c r="BL86" s="262">
        <f>IFERROR(('Sim_MIP_Of_(IxI)'!BL86/'MIP(IxI)_TFEVP'!BL86-1)*100,0)</f>
        <v>-2.3314683517128287E-13</v>
      </c>
      <c r="BM86" s="262">
        <f>IFERROR(('Sim_MIP_Of_(IxI)'!BM86/'MIP(IxI)_TFEVP'!BM86-1)*100,0)</f>
        <v>4.4408920985006262E-14</v>
      </c>
      <c r="BN86" s="262">
        <f>IFERROR(('Sim_MIP_Of_(IxI)'!BN86/'MIP(IxI)_TFEVP'!BN86-1)*100,0)</f>
        <v>-2.1094237467877974E-13</v>
      </c>
      <c r="BO86" s="262">
        <f>IFERROR(('Sim_MIP_Of_(IxI)'!BO86/'MIP(IxI)_TFEVP'!BO86-1)*100,0)</f>
        <v>-1.7763568394002505E-13</v>
      </c>
      <c r="BP86" s="262">
        <f>IFERROR(('Sim_MIP_Of_(IxI)'!BP86/'MIP(IxI)_TFEVP'!BP86-1)*100,0)</f>
        <v>3.5527136788005009E-13</v>
      </c>
      <c r="BQ86" s="262">
        <f>IFERROR(('Sim_MIP_Of_(IxI)'!BQ86/'MIP(IxI)_TFEVP'!BQ86-1)*100,0)</f>
        <v>-2.4424906541753444E-13</v>
      </c>
      <c r="BR86" s="262">
        <f>IFERROR(('Sim_MIP_Of_(IxI)'!BR86/'MIP(IxI)_TFEVP'!BR86-1)*100,0)</f>
        <v>-6.6613381477509392E-14</v>
      </c>
      <c r="BS86" s="262">
        <f>IFERROR(('Sim_MIP_Of_(IxI)'!BS86/'MIP(IxI)_TFEVP'!BS86-1)*100,0)</f>
        <v>-1.4432899320127035E-13</v>
      </c>
      <c r="BT86" s="262">
        <f>IFERROR(('Sim_MIP_Of_(IxI)'!BT86/'MIP(IxI)_TFEVP'!BT86-1)*100,0)</f>
        <v>2.6645352591003757E-13</v>
      </c>
      <c r="BU86" s="262">
        <f>IFERROR(('Sim_MIP_Of_(IxI)'!BU86/'MIP(IxI)_TFEVP'!BU86-1)*100,0)</f>
        <v>-8.8817841970012523E-14</v>
      </c>
      <c r="BV86" s="262">
        <f>IFERROR(('Sim_MIP_Of_(IxI)'!BV86/'MIP(IxI)_TFEVP'!BV86-1)*100,0)</f>
        <v>1.1102230246251565E-13</v>
      </c>
      <c r="BW86" s="262">
        <f>IFERROR(('Sim_MIP_Of_(IxI)'!BW86/'MIP(IxI)_TFEVP'!BW86-1)*100,0)</f>
        <v>1.3322676295501878E-13</v>
      </c>
      <c r="BX86" s="262">
        <f>IFERROR(('Sim_MIP_Of_(IxI)'!BX86/'MIP(IxI)_TFEVP'!BX86-1)*100,0)</f>
        <v>1.5543122344752192E-13</v>
      </c>
      <c r="BY86" s="262">
        <f>IFERROR(('Sim_MIP_Of_(IxI)'!BY86/'MIP(IxI)_TFEVP'!BY86-1)*100,0)</f>
        <v>1.5543122344752192E-13</v>
      </c>
      <c r="BZ86" s="262">
        <f>IFERROR(('Sim_MIP_Of_(IxI)'!BZ86/'MIP(IxI)_TFEVP'!BZ86-1)*100,0)</f>
        <v>1.9984014443252818E-13</v>
      </c>
      <c r="CA86" s="263">
        <f>IFERROR(('Sim_MIP_Of_(IxI)'!CA86/'MIP(IxI)_TFEVP'!CA86-1)*100,0)</f>
        <v>0</v>
      </c>
      <c r="CB86" s="253">
        <f>IFERROR(('Sim_MIP_Of_(IxI)'!CB86/'MIP(IxI)_TFEVP'!CB86-1)*100,0)</f>
        <v>4.4408920985006262E-14</v>
      </c>
      <c r="CC86" s="285">
        <f>IFERROR(('Sim_MIP_Of_(IxI)'!CC86/'MIP(IxI)_TFEVP'!CC86-1)*100,0)</f>
        <v>1.1102230246251565E-13</v>
      </c>
      <c r="CD86" s="262">
        <f>IFERROR(('Sim_MIP_Of_(IxI)'!CD86/'MIP(IxI)_TFEVP'!CD86-1)*100,0)</f>
        <v>1.9984014443252818E-13</v>
      </c>
      <c r="CE86" s="262">
        <f>IFERROR(('Sim_MIP_Of_(IxI)'!CE86/'MIP(IxI)_TFEVP'!CE86-1)*100,0)</f>
        <v>1.3322676295501878E-13</v>
      </c>
      <c r="CF86" s="262">
        <f>IFERROR(('Sim_MIP_Of_(IxI)'!CF86/'MIP(IxI)_TFEVP'!CF86-1)*100,0)</f>
        <v>-2.2204460492503131E-14</v>
      </c>
      <c r="CG86" s="262">
        <f>IFERROR(('Sim_MIP_Of_(IxI)'!CG86/'MIP(IxI)_TFEVP'!CG86-1)*100,0)</f>
        <v>6.6613381477509392E-14</v>
      </c>
      <c r="CH86" s="264">
        <f>IFERROR(('Sim_MIP_Of_(IxI)'!CH86/'MIP(IxI)_TFEVP'!CH86-1)*100,0)</f>
        <v>-5.5511151231257827E-14</v>
      </c>
      <c r="CI86" s="278">
        <f>IFERROR(('Sim_MIP_Of_(IxI)'!CI86/'MIP(IxI)_TFEVP'!CI86-1)*100,0)</f>
        <v>4.4408920985006262E-14</v>
      </c>
      <c r="CK86" s="180"/>
      <c r="CL86" s="241"/>
    </row>
    <row r="87" spans="1:90" x14ac:dyDescent="0.25">
      <c r="C87" s="181" t="s">
        <v>832</v>
      </c>
      <c r="D87" s="257">
        <f>IFERROR(('Sim_MIP_Of_(IxI)'!D87/'MIP(IxI)_TFEVP'!D87-1)*100,0)</f>
        <v>0</v>
      </c>
      <c r="E87" s="247">
        <f>IFERROR(('Sim_MIP_Of_(IxI)'!E87/'MIP(IxI)_TFEVP'!E87-1)*100,0)</f>
        <v>0</v>
      </c>
      <c r="F87" s="247">
        <f>IFERROR(('Sim_MIP_Of_(IxI)'!F87/'MIP(IxI)_TFEVP'!F87-1)*100,0)</f>
        <v>0</v>
      </c>
      <c r="G87" s="247">
        <f>IFERROR(('Sim_MIP_Of_(IxI)'!G87/'MIP(IxI)_TFEVP'!G87-1)*100,0)</f>
        <v>0</v>
      </c>
      <c r="H87" s="247">
        <f>IFERROR(('Sim_MIP_Of_(IxI)'!H87/'MIP(IxI)_TFEVP'!H87-1)*100,0)</f>
        <v>0</v>
      </c>
      <c r="I87" s="247">
        <f>IFERROR(('Sim_MIP_Of_(IxI)'!I87/'MIP(IxI)_TFEVP'!I87-1)*100,0)</f>
        <v>0</v>
      </c>
      <c r="J87" s="247">
        <f>IFERROR(('Sim_MIP_Of_(IxI)'!J87/'MIP(IxI)_TFEVP'!J87-1)*100,0)</f>
        <v>0</v>
      </c>
      <c r="K87" s="247">
        <f>IFERROR(('Sim_MIP_Of_(IxI)'!K87/'MIP(IxI)_TFEVP'!K87-1)*100,0)</f>
        <v>0</v>
      </c>
      <c r="L87" s="247">
        <f>IFERROR(('Sim_MIP_Of_(IxI)'!L87/'MIP(IxI)_TFEVP'!L87-1)*100,0)</f>
        <v>0</v>
      </c>
      <c r="M87" s="247">
        <f>IFERROR(('Sim_MIP_Of_(IxI)'!M87/'MIP(IxI)_TFEVP'!M87-1)*100,0)</f>
        <v>0</v>
      </c>
      <c r="N87" s="247">
        <f>IFERROR(('Sim_MIP_Of_(IxI)'!N87/'MIP(IxI)_TFEVP'!N87-1)*100,0)</f>
        <v>0</v>
      </c>
      <c r="O87" s="247">
        <f>IFERROR(('Sim_MIP_Of_(IxI)'!O87/'MIP(IxI)_TFEVP'!O87-1)*100,0)</f>
        <v>0</v>
      </c>
      <c r="P87" s="247">
        <f>IFERROR(('Sim_MIP_Of_(IxI)'!P87/'MIP(IxI)_TFEVP'!P87-1)*100,0)</f>
        <v>0</v>
      </c>
      <c r="Q87" s="247">
        <f>IFERROR(('Sim_MIP_Of_(IxI)'!Q87/'MIP(IxI)_TFEVP'!Q87-1)*100,0)</f>
        <v>0</v>
      </c>
      <c r="R87" s="247">
        <f>IFERROR(('Sim_MIP_Of_(IxI)'!R87/'MIP(IxI)_TFEVP'!R87-1)*100,0)</f>
        <v>0</v>
      </c>
      <c r="S87" s="247">
        <f>IFERROR(('Sim_MIP_Of_(IxI)'!S87/'MIP(IxI)_TFEVP'!S87-1)*100,0)</f>
        <v>0</v>
      </c>
      <c r="T87" s="247">
        <f>IFERROR(('Sim_MIP_Of_(IxI)'!T87/'MIP(IxI)_TFEVP'!T87-1)*100,0)</f>
        <v>0</v>
      </c>
      <c r="U87" s="247">
        <f>IFERROR(('Sim_MIP_Of_(IxI)'!U87/'MIP(IxI)_TFEVP'!U87-1)*100,0)</f>
        <v>0</v>
      </c>
      <c r="V87" s="247">
        <f>IFERROR(('Sim_MIP_Of_(IxI)'!V87/'MIP(IxI)_TFEVP'!V87-1)*100,0)</f>
        <v>0</v>
      </c>
      <c r="W87" s="247">
        <f>IFERROR(('Sim_MIP_Of_(IxI)'!W87/'MIP(IxI)_TFEVP'!W87-1)*100,0)</f>
        <v>0</v>
      </c>
      <c r="X87" s="247">
        <f>IFERROR(('Sim_MIP_Of_(IxI)'!X87/'MIP(IxI)_TFEVP'!X87-1)*100,0)</f>
        <v>0</v>
      </c>
      <c r="Y87" s="247">
        <f>IFERROR(('Sim_MIP_Of_(IxI)'!Y87/'MIP(IxI)_TFEVP'!Y87-1)*100,0)</f>
        <v>0</v>
      </c>
      <c r="Z87" s="247">
        <f>IFERROR(('Sim_MIP_Of_(IxI)'!Z87/'MIP(IxI)_TFEVP'!Z87-1)*100,0)</f>
        <v>0</v>
      </c>
      <c r="AA87" s="247">
        <f>IFERROR(('Sim_MIP_Of_(IxI)'!AA87/'MIP(IxI)_TFEVP'!AA87-1)*100,0)</f>
        <v>0</v>
      </c>
      <c r="AB87" s="247">
        <f>IFERROR(('Sim_MIP_Of_(IxI)'!AB87/'MIP(IxI)_TFEVP'!AB87-1)*100,0)</f>
        <v>0</v>
      </c>
      <c r="AC87" s="247">
        <f>IFERROR(('Sim_MIP_Of_(IxI)'!AC87/'MIP(IxI)_TFEVP'!AC87-1)*100,0)</f>
        <v>0</v>
      </c>
      <c r="AD87" s="247">
        <f>IFERROR(('Sim_MIP_Of_(IxI)'!AD87/'MIP(IxI)_TFEVP'!AD87-1)*100,0)</f>
        <v>0</v>
      </c>
      <c r="AE87" s="247">
        <f>IFERROR(('Sim_MIP_Of_(IxI)'!AE87/'MIP(IxI)_TFEVP'!AE87-1)*100,0)</f>
        <v>0</v>
      </c>
      <c r="AF87" s="247">
        <f>IFERROR(('Sim_MIP_Of_(IxI)'!AF87/'MIP(IxI)_TFEVP'!AF87-1)*100,0)</f>
        <v>0</v>
      </c>
      <c r="AG87" s="247">
        <f>IFERROR(('Sim_MIP_Of_(IxI)'!AG87/'MIP(IxI)_TFEVP'!AG87-1)*100,0)</f>
        <v>0</v>
      </c>
      <c r="AH87" s="247">
        <f>IFERROR(('Sim_MIP_Of_(IxI)'!AH87/'MIP(IxI)_TFEVP'!AH87-1)*100,0)</f>
        <v>0</v>
      </c>
      <c r="AI87" s="247">
        <f>IFERROR(('Sim_MIP_Of_(IxI)'!AI87/'MIP(IxI)_TFEVP'!AI87-1)*100,0)</f>
        <v>0</v>
      </c>
      <c r="AJ87" s="247">
        <f>IFERROR(('Sim_MIP_Of_(IxI)'!AJ87/'MIP(IxI)_TFEVP'!AJ87-1)*100,0)</f>
        <v>0</v>
      </c>
      <c r="AK87" s="247">
        <f>IFERROR(('Sim_MIP_Of_(IxI)'!AK87/'MIP(IxI)_TFEVP'!AK87-1)*100,0)</f>
        <v>0</v>
      </c>
      <c r="AL87" s="247">
        <f>IFERROR(('Sim_MIP_Of_(IxI)'!AL87/'MIP(IxI)_TFEVP'!AL87-1)*100,0)</f>
        <v>0</v>
      </c>
      <c r="AM87" s="247">
        <f>IFERROR(('Sim_MIP_Of_(IxI)'!AM87/'MIP(IxI)_TFEVP'!AM87-1)*100,0)</f>
        <v>0</v>
      </c>
      <c r="AN87" s="247">
        <f>IFERROR(('Sim_MIP_Of_(IxI)'!AN87/'MIP(IxI)_TFEVP'!AN87-1)*100,0)</f>
        <v>0</v>
      </c>
      <c r="AO87" s="247">
        <f>IFERROR(('Sim_MIP_Of_(IxI)'!AO87/'MIP(IxI)_TFEVP'!AO87-1)*100,0)</f>
        <v>0</v>
      </c>
      <c r="AP87" s="247">
        <f>IFERROR(('Sim_MIP_Of_(IxI)'!AP87/'MIP(IxI)_TFEVP'!AP87-1)*100,0)</f>
        <v>0</v>
      </c>
      <c r="AQ87" s="247">
        <f>IFERROR(('Sim_MIP_Of_(IxI)'!AQ87/'MIP(IxI)_TFEVP'!AQ87-1)*100,0)</f>
        <v>0</v>
      </c>
      <c r="AR87" s="247">
        <f>IFERROR(('Sim_MIP_Of_(IxI)'!AR87/'MIP(IxI)_TFEVP'!AR87-1)*100,0)</f>
        <v>0</v>
      </c>
      <c r="AS87" s="247">
        <f>IFERROR(('Sim_MIP_Of_(IxI)'!AS87/'MIP(IxI)_TFEVP'!AS87-1)*100,0)</f>
        <v>0</v>
      </c>
      <c r="AT87" s="247">
        <f>IFERROR(('Sim_MIP_Of_(IxI)'!AT87/'MIP(IxI)_TFEVP'!AT87-1)*100,0)</f>
        <v>0</v>
      </c>
      <c r="AU87" s="247">
        <f>IFERROR(('Sim_MIP_Of_(IxI)'!AU87/'MIP(IxI)_TFEVP'!AU87-1)*100,0)</f>
        <v>0</v>
      </c>
      <c r="AV87" s="247">
        <f>IFERROR(('Sim_MIP_Of_(IxI)'!AV87/'MIP(IxI)_TFEVP'!AV87-1)*100,0)</f>
        <v>0</v>
      </c>
      <c r="AW87" s="247">
        <f>IFERROR(('Sim_MIP_Of_(IxI)'!AW87/'MIP(IxI)_TFEVP'!AW87-1)*100,0)</f>
        <v>0</v>
      </c>
      <c r="AX87" s="247">
        <f>IFERROR(('Sim_MIP_Of_(IxI)'!AX87/'MIP(IxI)_TFEVP'!AX87-1)*100,0)</f>
        <v>0</v>
      </c>
      <c r="AY87" s="247">
        <f>IFERROR(('Sim_MIP_Of_(IxI)'!AY87/'MIP(IxI)_TFEVP'!AY87-1)*100,0)</f>
        <v>0</v>
      </c>
      <c r="AZ87" s="247">
        <f>IFERROR(('Sim_MIP_Of_(IxI)'!AZ87/'MIP(IxI)_TFEVP'!AZ87-1)*100,0)</f>
        <v>0</v>
      </c>
      <c r="BA87" s="247">
        <f>IFERROR(('Sim_MIP_Of_(IxI)'!BA87/'MIP(IxI)_TFEVP'!BA87-1)*100,0)</f>
        <v>0</v>
      </c>
      <c r="BB87" s="247">
        <f>IFERROR(('Sim_MIP_Of_(IxI)'!BB87/'MIP(IxI)_TFEVP'!BB87-1)*100,0)</f>
        <v>0</v>
      </c>
      <c r="BC87" s="247">
        <f>IFERROR(('Sim_MIP_Of_(IxI)'!BC87/'MIP(IxI)_TFEVP'!BC87-1)*100,0)</f>
        <v>0</v>
      </c>
      <c r="BD87" s="247">
        <f>IFERROR(('Sim_MIP_Of_(IxI)'!BD87/'MIP(IxI)_TFEVP'!BD87-1)*100,0)</f>
        <v>0</v>
      </c>
      <c r="BE87" s="247">
        <f>IFERROR(('Sim_MIP_Of_(IxI)'!BE87/'MIP(IxI)_TFEVP'!BE87-1)*100,0)</f>
        <v>0</v>
      </c>
      <c r="BF87" s="247">
        <f>IFERROR(('Sim_MIP_Of_(IxI)'!BF87/'MIP(IxI)_TFEVP'!BF87-1)*100,0)</f>
        <v>0</v>
      </c>
      <c r="BG87" s="247">
        <f>IFERROR(('Sim_MIP_Of_(IxI)'!BG87/'MIP(IxI)_TFEVP'!BG87-1)*100,0)</f>
        <v>0</v>
      </c>
      <c r="BH87" s="247">
        <f>IFERROR(('Sim_MIP_Of_(IxI)'!BH87/'MIP(IxI)_TFEVP'!BH87-1)*100,0)</f>
        <v>0</v>
      </c>
      <c r="BI87" s="247">
        <f>IFERROR(('Sim_MIP_Of_(IxI)'!BI87/'MIP(IxI)_TFEVP'!BI87-1)*100,0)</f>
        <v>0</v>
      </c>
      <c r="BJ87" s="247">
        <f>IFERROR(('Sim_MIP_Of_(IxI)'!BJ87/'MIP(IxI)_TFEVP'!BJ87-1)*100,0)</f>
        <v>0</v>
      </c>
      <c r="BK87" s="247">
        <f>IFERROR(('Sim_MIP_Of_(IxI)'!BK87/'MIP(IxI)_TFEVP'!BK87-1)*100,0)</f>
        <v>0</v>
      </c>
      <c r="BL87" s="247">
        <f>IFERROR(('Sim_MIP_Of_(IxI)'!BL87/'MIP(IxI)_TFEVP'!BL87-1)*100,0)</f>
        <v>0</v>
      </c>
      <c r="BM87" s="247">
        <f>IFERROR(('Sim_MIP_Of_(IxI)'!BM87/'MIP(IxI)_TFEVP'!BM87-1)*100,0)</f>
        <v>0</v>
      </c>
      <c r="BN87" s="247">
        <f>IFERROR(('Sim_MIP_Of_(IxI)'!BN87/'MIP(IxI)_TFEVP'!BN87-1)*100,0)</f>
        <v>0</v>
      </c>
      <c r="BO87" s="247">
        <f>IFERROR(('Sim_MIP_Of_(IxI)'!BO87/'MIP(IxI)_TFEVP'!BO87-1)*100,0)</f>
        <v>0</v>
      </c>
      <c r="BP87" s="247">
        <f>IFERROR(('Sim_MIP_Of_(IxI)'!BP87/'MIP(IxI)_TFEVP'!BP87-1)*100,0)</f>
        <v>0</v>
      </c>
      <c r="BQ87" s="247">
        <f>IFERROR(('Sim_MIP_Of_(IxI)'!BQ87/'MIP(IxI)_TFEVP'!BQ87-1)*100,0)</f>
        <v>0</v>
      </c>
      <c r="BR87" s="247">
        <f>IFERROR(('Sim_MIP_Of_(IxI)'!BR87/'MIP(IxI)_TFEVP'!BR87-1)*100,0)</f>
        <v>0</v>
      </c>
      <c r="BS87" s="247">
        <f>IFERROR(('Sim_MIP_Of_(IxI)'!BS87/'MIP(IxI)_TFEVP'!BS87-1)*100,0)</f>
        <v>0</v>
      </c>
      <c r="BT87" s="247">
        <f>IFERROR(('Sim_MIP_Of_(IxI)'!BT87/'MIP(IxI)_TFEVP'!BT87-1)*100,0)</f>
        <v>0</v>
      </c>
      <c r="BU87" s="247">
        <f>IFERROR(('Sim_MIP_Of_(IxI)'!BU87/'MIP(IxI)_TFEVP'!BU87-1)*100,0)</f>
        <v>0</v>
      </c>
      <c r="BV87" s="247">
        <f>IFERROR(('Sim_MIP_Of_(IxI)'!BV87/'MIP(IxI)_TFEVP'!BV87-1)*100,0)</f>
        <v>0</v>
      </c>
      <c r="BW87" s="247">
        <f>IFERROR(('Sim_MIP_Of_(IxI)'!BW87/'MIP(IxI)_TFEVP'!BW87-1)*100,0)</f>
        <v>0</v>
      </c>
      <c r="BX87" s="247">
        <f>IFERROR(('Sim_MIP_Of_(IxI)'!BX87/'MIP(IxI)_TFEVP'!BX87-1)*100,0)</f>
        <v>0</v>
      </c>
      <c r="BY87" s="247">
        <f>IFERROR(('Sim_MIP_Of_(IxI)'!BY87/'MIP(IxI)_TFEVP'!BY87-1)*100,0)</f>
        <v>0</v>
      </c>
      <c r="BZ87" s="247">
        <f>IFERROR(('Sim_MIP_Of_(IxI)'!BZ87/'MIP(IxI)_TFEVP'!BZ87-1)*100,0)</f>
        <v>0</v>
      </c>
      <c r="CA87" s="265">
        <f>IFERROR(('Sim_MIP_Of_(IxI)'!CA87/'MIP(IxI)_TFEVP'!CA87-1)*100,0)</f>
        <v>0</v>
      </c>
      <c r="CB87" s="256">
        <f>IFERROR(('Sim_MIP_Of_(IxI)'!CB87/'MIP(IxI)_TFEVP'!CB87-1)*100,0)</f>
        <v>4.4408920985006262E-14</v>
      </c>
      <c r="CC87" s="246">
        <f>IFERROR(('Sim_MIP_Of_(IxI)'!CC87/'MIP(IxI)_TFEVP'!CC87-1)*100,0)</f>
        <v>0</v>
      </c>
      <c r="CD87" s="247">
        <f>IFERROR(('Sim_MIP_Of_(IxI)'!CD87/'MIP(IxI)_TFEVP'!CD87-1)*100,0)</f>
        <v>0</v>
      </c>
      <c r="CE87" s="247">
        <f>IFERROR(('Sim_MIP_Of_(IxI)'!CE87/'MIP(IxI)_TFEVP'!CE87-1)*100,0)</f>
        <v>0</v>
      </c>
      <c r="CF87" s="247">
        <f>IFERROR(('Sim_MIP_Of_(IxI)'!CF87/'MIP(IxI)_TFEVP'!CF87-1)*100,0)</f>
        <v>0</v>
      </c>
      <c r="CG87" s="247">
        <f>IFERROR(('Sim_MIP_Of_(IxI)'!CG87/'MIP(IxI)_TFEVP'!CG87-1)*100,0)</f>
        <v>0</v>
      </c>
      <c r="CH87" s="248">
        <f>IFERROR(('Sim_MIP_Of_(IxI)'!CH87/'MIP(IxI)_TFEVP'!CH87-1)*100,0)</f>
        <v>0</v>
      </c>
      <c r="CI87" s="281">
        <f>IFERROR(('Sim_MIP_Of_(IxI)'!CI87/'MIP(IxI)_TFEVP'!CI87-1)*100,0)</f>
        <v>0</v>
      </c>
      <c r="CK87" s="180"/>
      <c r="CL87" s="182"/>
    </row>
    <row r="88" spans="1:90" x14ac:dyDescent="0.25">
      <c r="C88" s="183" t="s">
        <v>833</v>
      </c>
      <c r="D88" s="258">
        <f>IFERROR(('Sim_MIP_Of_(IxI)'!D88/'MIP(IxI)_TFEVP'!D88-1)*100,0)</f>
        <v>1.5543122344752192E-13</v>
      </c>
      <c r="E88" s="249">
        <f>IFERROR(('Sim_MIP_Of_(IxI)'!E88/'MIP(IxI)_TFEVP'!E88-1)*100,0)</f>
        <v>6.6613381477509392E-14</v>
      </c>
      <c r="F88" s="249">
        <f>IFERROR(('Sim_MIP_Of_(IxI)'!F88/'MIP(IxI)_TFEVP'!F88-1)*100,0)</f>
        <v>-7.7715611723760958E-14</v>
      </c>
      <c r="G88" s="249">
        <f>IFERROR(('Sim_MIP_Of_(IxI)'!G88/'MIP(IxI)_TFEVP'!G88-1)*100,0)</f>
        <v>-1.2212453270876722E-13</v>
      </c>
      <c r="H88" s="249">
        <f>IFERROR(('Sim_MIP_Of_(IxI)'!H88/'MIP(IxI)_TFEVP'!H88-1)*100,0)</f>
        <v>-3.3306690738754696E-14</v>
      </c>
      <c r="I88" s="249">
        <f>IFERROR(('Sim_MIP_Of_(IxI)'!I88/'MIP(IxI)_TFEVP'!I88-1)*100,0)</f>
        <v>-5.5511151231257827E-14</v>
      </c>
      <c r="J88" s="249">
        <f>IFERROR(('Sim_MIP_Of_(IxI)'!J88/'MIP(IxI)_TFEVP'!J88-1)*100,0)</f>
        <v>-7.7715611723760958E-14</v>
      </c>
      <c r="K88" s="249">
        <f>IFERROR(('Sim_MIP_Of_(IxI)'!K88/'MIP(IxI)_TFEVP'!K88-1)*100,0)</f>
        <v>2.886579864025407E-13</v>
      </c>
      <c r="L88" s="249">
        <f>IFERROR(('Sim_MIP_Of_(IxI)'!L88/'MIP(IxI)_TFEVP'!L88-1)*100,0)</f>
        <v>2.2204460492503131E-14</v>
      </c>
      <c r="M88" s="249">
        <f>IFERROR(('Sim_MIP_Of_(IxI)'!M88/'MIP(IxI)_TFEVP'!M88-1)*100,0)</f>
        <v>-1.5543122344752192E-13</v>
      </c>
      <c r="N88" s="249">
        <f>IFERROR(('Sim_MIP_Of_(IxI)'!N88/'MIP(IxI)_TFEVP'!N88-1)*100,0)</f>
        <v>8.8817841970012523E-14</v>
      </c>
      <c r="O88" s="249">
        <f>IFERROR(('Sim_MIP_Of_(IxI)'!O88/'MIP(IxI)_TFEVP'!O88-1)*100,0)</f>
        <v>0</v>
      </c>
      <c r="P88" s="249">
        <f>IFERROR(('Sim_MIP_Of_(IxI)'!P88/'MIP(IxI)_TFEVP'!P88-1)*100,0)</f>
        <v>-2.4424906541753444E-13</v>
      </c>
      <c r="Q88" s="249">
        <f>IFERROR(('Sim_MIP_Of_(IxI)'!Q88/'MIP(IxI)_TFEVP'!Q88-1)*100,0)</f>
        <v>-5.5511151231257827E-14</v>
      </c>
      <c r="R88" s="249">
        <f>IFERROR(('Sim_MIP_Of_(IxI)'!R88/'MIP(IxI)_TFEVP'!R88-1)*100,0)</f>
        <v>1.9984014443252818E-13</v>
      </c>
      <c r="S88" s="249">
        <f>IFERROR(('Sim_MIP_Of_(IxI)'!S88/'MIP(IxI)_TFEVP'!S88-1)*100,0)</f>
        <v>1.1102230246251565E-13</v>
      </c>
      <c r="T88" s="249">
        <f>IFERROR(('Sim_MIP_Of_(IxI)'!T88/'MIP(IxI)_TFEVP'!T88-1)*100,0)</f>
        <v>-2.2204460492503131E-14</v>
      </c>
      <c r="U88" s="249">
        <f>IFERROR(('Sim_MIP_Of_(IxI)'!U88/'MIP(IxI)_TFEVP'!U88-1)*100,0)</f>
        <v>2.2204460492503131E-13</v>
      </c>
      <c r="V88" s="249">
        <f>IFERROR(('Sim_MIP_Of_(IxI)'!V88/'MIP(IxI)_TFEVP'!V88-1)*100,0)</f>
        <v>1.7763568394002505E-13</v>
      </c>
      <c r="W88" s="249">
        <f>IFERROR(('Sim_MIP_Of_(IxI)'!W88/'MIP(IxI)_TFEVP'!W88-1)*100,0)</f>
        <v>4.4408920985006262E-14</v>
      </c>
      <c r="X88" s="249">
        <f>IFERROR(('Sim_MIP_Of_(IxI)'!X88/'MIP(IxI)_TFEVP'!X88-1)*100,0)</f>
        <v>2.6645352591003757E-13</v>
      </c>
      <c r="Y88" s="249">
        <f>IFERROR(('Sim_MIP_Of_(IxI)'!Y88/'MIP(IxI)_TFEVP'!Y88-1)*100,0)</f>
        <v>4.4408920985006262E-14</v>
      </c>
      <c r="Z88" s="249">
        <f>IFERROR(('Sim_MIP_Of_(IxI)'!Z88/'MIP(IxI)_TFEVP'!Z88-1)*100,0)</f>
        <v>1.9984014443252818E-13</v>
      </c>
      <c r="AA88" s="249">
        <f>IFERROR(('Sim_MIP_Of_(IxI)'!AA88/'MIP(IxI)_TFEVP'!AA88-1)*100,0)</f>
        <v>-4.4408920985006262E-14</v>
      </c>
      <c r="AB88" s="249">
        <f>IFERROR(('Sim_MIP_Of_(IxI)'!AB88/'MIP(IxI)_TFEVP'!AB88-1)*100,0)</f>
        <v>-1.4432899320127035E-13</v>
      </c>
      <c r="AC88" s="249">
        <f>IFERROR(('Sim_MIP_Of_(IxI)'!AC88/'MIP(IxI)_TFEVP'!AC88-1)*100,0)</f>
        <v>-7.7715611723760958E-14</v>
      </c>
      <c r="AD88" s="249">
        <f>IFERROR(('Sim_MIP_Of_(IxI)'!AD88/'MIP(IxI)_TFEVP'!AD88-1)*100,0)</f>
        <v>-1.8873791418627661E-13</v>
      </c>
      <c r="AE88" s="249">
        <f>IFERROR(('Sim_MIP_Of_(IxI)'!AE88/'MIP(IxI)_TFEVP'!AE88-1)*100,0)</f>
        <v>2.2204460492503131E-14</v>
      </c>
      <c r="AF88" s="249">
        <f>IFERROR(('Sim_MIP_Of_(IxI)'!AF88/'MIP(IxI)_TFEVP'!AF88-1)*100,0)</f>
        <v>8.8817841970012523E-14</v>
      </c>
      <c r="AG88" s="249">
        <f>IFERROR(('Sim_MIP_Of_(IxI)'!AG88/'MIP(IxI)_TFEVP'!AG88-1)*100,0)</f>
        <v>1.9984014443252818E-13</v>
      </c>
      <c r="AH88" s="249">
        <f>IFERROR(('Sim_MIP_Of_(IxI)'!AH88/'MIP(IxI)_TFEVP'!AH88-1)*100,0)</f>
        <v>0</v>
      </c>
      <c r="AI88" s="249">
        <f>IFERROR(('Sim_MIP_Of_(IxI)'!AI88/'MIP(IxI)_TFEVP'!AI88-1)*100,0)</f>
        <v>2.4424906541753444E-13</v>
      </c>
      <c r="AJ88" s="249">
        <f>IFERROR(('Sim_MIP_Of_(IxI)'!AJ88/'MIP(IxI)_TFEVP'!AJ88-1)*100,0)</f>
        <v>0</v>
      </c>
      <c r="AK88" s="249">
        <f>IFERROR(('Sim_MIP_Of_(IxI)'!AK88/'MIP(IxI)_TFEVP'!AK88-1)*100,0)</f>
        <v>0</v>
      </c>
      <c r="AL88" s="249">
        <f>IFERROR(('Sim_MIP_Of_(IxI)'!AL88/'MIP(IxI)_TFEVP'!AL88-1)*100,0)</f>
        <v>-7.7715611723760958E-14</v>
      </c>
      <c r="AM88" s="249">
        <f>IFERROR(('Sim_MIP_Of_(IxI)'!AM88/'MIP(IxI)_TFEVP'!AM88-1)*100,0)</f>
        <v>0</v>
      </c>
      <c r="AN88" s="249">
        <f>IFERROR(('Sim_MIP_Of_(IxI)'!AN88/'MIP(IxI)_TFEVP'!AN88-1)*100,0)</f>
        <v>4.4408920985006262E-14</v>
      </c>
      <c r="AO88" s="249">
        <f>IFERROR(('Sim_MIP_Of_(IxI)'!AO88/'MIP(IxI)_TFEVP'!AO88-1)*100,0)</f>
        <v>3.1086244689504383E-13</v>
      </c>
      <c r="AP88" s="249">
        <f>IFERROR(('Sim_MIP_Of_(IxI)'!AP88/'MIP(IxI)_TFEVP'!AP88-1)*100,0)</f>
        <v>1.3322676295501878E-13</v>
      </c>
      <c r="AQ88" s="249">
        <f>IFERROR(('Sim_MIP_Of_(IxI)'!AQ88/'MIP(IxI)_TFEVP'!AQ88-1)*100,0)</f>
        <v>2.2204460492503131E-14</v>
      </c>
      <c r="AR88" s="249">
        <f>IFERROR(('Sim_MIP_Of_(IxI)'!AR88/'MIP(IxI)_TFEVP'!AR88-1)*100,0)</f>
        <v>4.4408920985006262E-14</v>
      </c>
      <c r="AS88" s="249">
        <f>IFERROR(('Sim_MIP_Of_(IxI)'!AS88/'MIP(IxI)_TFEVP'!AS88-1)*100,0)</f>
        <v>1.3322676295501878E-13</v>
      </c>
      <c r="AT88" s="249">
        <f>IFERROR(('Sim_MIP_Of_(IxI)'!AT88/'MIP(IxI)_TFEVP'!AT88-1)*100,0)</f>
        <v>-2.2204460492503131E-14</v>
      </c>
      <c r="AU88" s="249">
        <f>IFERROR(('Sim_MIP_Of_(IxI)'!AU88/'MIP(IxI)_TFEVP'!AU88-1)*100,0)</f>
        <v>2.2204460492503131E-13</v>
      </c>
      <c r="AV88" s="249">
        <f>IFERROR(('Sim_MIP_Of_(IxI)'!AV88/'MIP(IxI)_TFEVP'!AV88-1)*100,0)</f>
        <v>-3.3306690738754696E-14</v>
      </c>
      <c r="AW88" s="249">
        <f>IFERROR(('Sim_MIP_Of_(IxI)'!AW88/'MIP(IxI)_TFEVP'!AW88-1)*100,0)</f>
        <v>1.5543122344752192E-13</v>
      </c>
      <c r="AX88" s="249">
        <f>IFERROR(('Sim_MIP_Of_(IxI)'!AX88/'MIP(IxI)_TFEVP'!AX88-1)*100,0)</f>
        <v>-2.2204460492503131E-14</v>
      </c>
      <c r="AY88" s="249">
        <f>IFERROR(('Sim_MIP_Of_(IxI)'!AY88/'MIP(IxI)_TFEVP'!AY88-1)*100,0)</f>
        <v>-1.9984014443252818E-13</v>
      </c>
      <c r="AZ88" s="249">
        <f>IFERROR(('Sim_MIP_Of_(IxI)'!AZ88/'MIP(IxI)_TFEVP'!AZ88-1)*100,0)</f>
        <v>4.4408920985006262E-14</v>
      </c>
      <c r="BA88" s="249">
        <f>IFERROR(('Sim_MIP_Of_(IxI)'!BA88/'MIP(IxI)_TFEVP'!BA88-1)*100,0)</f>
        <v>8.8817841970012523E-14</v>
      </c>
      <c r="BB88" s="249">
        <f>IFERROR(('Sim_MIP_Of_(IxI)'!BB88/'MIP(IxI)_TFEVP'!BB88-1)*100,0)</f>
        <v>0</v>
      </c>
      <c r="BC88" s="249">
        <f>IFERROR(('Sim_MIP_Of_(IxI)'!BC88/'MIP(IxI)_TFEVP'!BC88-1)*100,0)</f>
        <v>-2.6645352591003757E-13</v>
      </c>
      <c r="BD88" s="249">
        <f>IFERROR(('Sim_MIP_Of_(IxI)'!BD88/'MIP(IxI)_TFEVP'!BD88-1)*100,0)</f>
        <v>1.3322676295501878E-13</v>
      </c>
      <c r="BE88" s="249">
        <f>IFERROR(('Sim_MIP_Of_(IxI)'!BE88/'MIP(IxI)_TFEVP'!BE88-1)*100,0)</f>
        <v>6.6613381477509392E-14</v>
      </c>
      <c r="BF88" s="249">
        <f>IFERROR(('Sim_MIP_Of_(IxI)'!BF88/'MIP(IxI)_TFEVP'!BF88-1)*100,0)</f>
        <v>0</v>
      </c>
      <c r="BG88" s="249">
        <f>IFERROR(('Sim_MIP_Of_(IxI)'!BG88/'MIP(IxI)_TFEVP'!BG88-1)*100,0)</f>
        <v>-1.7763568394002505E-13</v>
      </c>
      <c r="BH88" s="249">
        <f>IFERROR(('Sim_MIP_Of_(IxI)'!BH88/'MIP(IxI)_TFEVP'!BH88-1)*100,0)</f>
        <v>-1.1102230246251565E-13</v>
      </c>
      <c r="BI88" s="249">
        <f>IFERROR(('Sim_MIP_Of_(IxI)'!BI88/'MIP(IxI)_TFEVP'!BI88-1)*100,0)</f>
        <v>-5.5511151231257827E-14</v>
      </c>
      <c r="BJ88" s="249">
        <f>IFERROR(('Sim_MIP_Of_(IxI)'!BJ88/'MIP(IxI)_TFEVP'!BJ88-1)*100,0)</f>
        <v>-1.3322676295501878E-13</v>
      </c>
      <c r="BK88" s="249">
        <f>IFERROR(('Sim_MIP_Of_(IxI)'!BK88/'MIP(IxI)_TFEVP'!BK88-1)*100,0)</f>
        <v>-4.4408920985006262E-14</v>
      </c>
      <c r="BL88" s="249">
        <f>IFERROR(('Sim_MIP_Of_(IxI)'!BL88/'MIP(IxI)_TFEVP'!BL88-1)*100,0)</f>
        <v>0</v>
      </c>
      <c r="BM88" s="249">
        <f>IFERROR(('Sim_MIP_Of_(IxI)'!BM88/'MIP(IxI)_TFEVP'!BM88-1)*100,0)</f>
        <v>2.6645352591003757E-13</v>
      </c>
      <c r="BN88" s="249">
        <f>IFERROR(('Sim_MIP_Of_(IxI)'!BN88/'MIP(IxI)_TFEVP'!BN88-1)*100,0)</f>
        <v>-1.6653345369377348E-13</v>
      </c>
      <c r="BO88" s="249">
        <f>IFERROR(('Sim_MIP_Of_(IxI)'!BO88/'MIP(IxI)_TFEVP'!BO88-1)*100,0)</f>
        <v>6.6613381477509392E-14</v>
      </c>
      <c r="BP88" s="249">
        <f>IFERROR(('Sim_MIP_Of_(IxI)'!BP88/'MIP(IxI)_TFEVP'!BP88-1)*100,0)</f>
        <v>1.5543122344752192E-13</v>
      </c>
      <c r="BQ88" s="249">
        <f>IFERROR(('Sim_MIP_Of_(IxI)'!BQ88/'MIP(IxI)_TFEVP'!BQ88-1)*100,0)</f>
        <v>3.7747582837255322E-13</v>
      </c>
      <c r="BR88" s="249">
        <f>IFERROR(('Sim_MIP_Of_(IxI)'!BR88/'MIP(IxI)_TFEVP'!BR88-1)*100,0)</f>
        <v>-2.2204460492503131E-14</v>
      </c>
      <c r="BS88" s="249">
        <f>IFERROR(('Sim_MIP_Of_(IxI)'!BS88/'MIP(IxI)_TFEVP'!BS88-1)*100,0)</f>
        <v>-3.3306690738754696E-14</v>
      </c>
      <c r="BT88" s="249">
        <f>IFERROR(('Sim_MIP_Of_(IxI)'!BT88/'MIP(IxI)_TFEVP'!BT88-1)*100,0)</f>
        <v>2.2204460492503131E-13</v>
      </c>
      <c r="BU88" s="249">
        <f>IFERROR(('Sim_MIP_Of_(IxI)'!BU88/'MIP(IxI)_TFEVP'!BU88-1)*100,0)</f>
        <v>2.6645352591003757E-13</v>
      </c>
      <c r="BV88" s="249">
        <f>IFERROR(('Sim_MIP_Of_(IxI)'!BV88/'MIP(IxI)_TFEVP'!BV88-1)*100,0)</f>
        <v>-1.4432899320127035E-13</v>
      </c>
      <c r="BW88" s="249">
        <f>IFERROR(('Sim_MIP_Of_(IxI)'!BW88/'MIP(IxI)_TFEVP'!BW88-1)*100,0)</f>
        <v>4.4408920985006262E-14</v>
      </c>
      <c r="BX88" s="249">
        <f>IFERROR(('Sim_MIP_Of_(IxI)'!BX88/'MIP(IxI)_TFEVP'!BX88-1)*100,0)</f>
        <v>1.1102230246251565E-13</v>
      </c>
      <c r="BY88" s="249">
        <f>IFERROR(('Sim_MIP_Of_(IxI)'!BY88/'MIP(IxI)_TFEVP'!BY88-1)*100,0)</f>
        <v>1.1102230246251565E-13</v>
      </c>
      <c r="BZ88" s="249">
        <f>IFERROR(('Sim_MIP_Of_(IxI)'!BZ88/'MIP(IxI)_TFEVP'!BZ88-1)*100,0)</f>
        <v>2.2204460492503131E-13</v>
      </c>
      <c r="CA88" s="266">
        <f>IFERROR(('Sim_MIP_Of_(IxI)'!CA88/'MIP(IxI)_TFEVP'!CA88-1)*100,0)</f>
        <v>0</v>
      </c>
      <c r="CB88" s="256">
        <f>IFERROR(('Sim_MIP_Of_(IxI)'!CB88/'MIP(IxI)_TFEVP'!CB88-1)*100,0)</f>
        <v>6.6613381477509392E-14</v>
      </c>
      <c r="CC88" s="286">
        <f>IFERROR(('Sim_MIP_Of_(IxI)'!CC88/'MIP(IxI)_TFEVP'!CC88-1)*100,0)</f>
        <v>1.1102230246251565E-13</v>
      </c>
      <c r="CD88" s="249">
        <f>IFERROR(('Sim_MIP_Of_(IxI)'!CD88/'MIP(IxI)_TFEVP'!CD88-1)*100,0)</f>
        <v>1.9984014443252818E-13</v>
      </c>
      <c r="CE88" s="249">
        <f>IFERROR(('Sim_MIP_Of_(IxI)'!CE88/'MIP(IxI)_TFEVP'!CE88-1)*100,0)</f>
        <v>1.3322676295501878E-13</v>
      </c>
      <c r="CF88" s="249">
        <f>IFERROR(('Sim_MIP_Of_(IxI)'!CF88/'MIP(IxI)_TFEVP'!CF88-1)*100,0)</f>
        <v>-2.2204460492503131E-14</v>
      </c>
      <c r="CG88" s="249">
        <f>IFERROR(('Sim_MIP_Of_(IxI)'!CG88/'MIP(IxI)_TFEVP'!CG88-1)*100,0)</f>
        <v>4.4408920985006262E-14</v>
      </c>
      <c r="CH88" s="250">
        <f>IFERROR(('Sim_MIP_Of_(IxI)'!CH88/'MIP(IxI)_TFEVP'!CH88-1)*100,0)</f>
        <v>-5.5511151231257827E-14</v>
      </c>
      <c r="CI88" s="279">
        <f>IFERROR(('Sim_MIP_Of_(IxI)'!CI88/'MIP(IxI)_TFEVP'!CI88-1)*100,0)</f>
        <v>4.4408920985006262E-14</v>
      </c>
      <c r="CK88" s="180"/>
      <c r="CL88" s="182"/>
    </row>
    <row r="89" spans="1:90" x14ac:dyDescent="0.25">
      <c r="C89" s="181" t="s">
        <v>834</v>
      </c>
      <c r="D89" s="257">
        <f>IFERROR(('Sim_MIP_Of_(IxI)'!D89/'MIP(IxI)_TFEVP'!D89-1)*100,0)</f>
        <v>0</v>
      </c>
      <c r="E89" s="247">
        <f>IFERROR(('Sim_MIP_Of_(IxI)'!E89/'MIP(IxI)_TFEVP'!E89-1)*100,0)</f>
        <v>0</v>
      </c>
      <c r="F89" s="247">
        <f>IFERROR(('Sim_MIP_Of_(IxI)'!F89/'MIP(IxI)_TFEVP'!F89-1)*100,0)</f>
        <v>0</v>
      </c>
      <c r="G89" s="247">
        <f>IFERROR(('Sim_MIP_Of_(IxI)'!G89/'MIP(IxI)_TFEVP'!G89-1)*100,0)</f>
        <v>0</v>
      </c>
      <c r="H89" s="247">
        <f>IFERROR(('Sim_MIP_Of_(IxI)'!H89/'MIP(IxI)_TFEVP'!H89-1)*100,0)</f>
        <v>0</v>
      </c>
      <c r="I89" s="247">
        <f>IFERROR(('Sim_MIP_Of_(IxI)'!I89/'MIP(IxI)_TFEVP'!I89-1)*100,0)</f>
        <v>0</v>
      </c>
      <c r="J89" s="247">
        <f>IFERROR(('Sim_MIP_Of_(IxI)'!J89/'MIP(IxI)_TFEVP'!J89-1)*100,0)</f>
        <v>0</v>
      </c>
      <c r="K89" s="247">
        <f>IFERROR(('Sim_MIP_Of_(IxI)'!K89/'MIP(IxI)_TFEVP'!K89-1)*100,0)</f>
        <v>0</v>
      </c>
      <c r="L89" s="247">
        <f>IFERROR(('Sim_MIP_Of_(IxI)'!L89/'MIP(IxI)_TFEVP'!L89-1)*100,0)</f>
        <v>0</v>
      </c>
      <c r="M89" s="247">
        <f>IFERROR(('Sim_MIP_Of_(IxI)'!M89/'MIP(IxI)_TFEVP'!M89-1)*100,0)</f>
        <v>0</v>
      </c>
      <c r="N89" s="247">
        <f>IFERROR(('Sim_MIP_Of_(IxI)'!N89/'MIP(IxI)_TFEVP'!N89-1)*100,0)</f>
        <v>0</v>
      </c>
      <c r="O89" s="247">
        <f>IFERROR(('Sim_MIP_Of_(IxI)'!O89/'MIP(IxI)_TFEVP'!O89-1)*100,0)</f>
        <v>0</v>
      </c>
      <c r="P89" s="247">
        <f>IFERROR(('Sim_MIP_Of_(IxI)'!P89/'MIP(IxI)_TFEVP'!P89-1)*100,0)</f>
        <v>0</v>
      </c>
      <c r="Q89" s="247">
        <f>IFERROR(('Sim_MIP_Of_(IxI)'!Q89/'MIP(IxI)_TFEVP'!Q89-1)*100,0)</f>
        <v>0</v>
      </c>
      <c r="R89" s="247">
        <f>IFERROR(('Sim_MIP_Of_(IxI)'!R89/'MIP(IxI)_TFEVP'!R89-1)*100,0)</f>
        <v>0</v>
      </c>
      <c r="S89" s="247">
        <f>IFERROR(('Sim_MIP_Of_(IxI)'!S89/'MIP(IxI)_TFEVP'!S89-1)*100,0)</f>
        <v>0</v>
      </c>
      <c r="T89" s="247">
        <f>IFERROR(('Sim_MIP_Of_(IxI)'!T89/'MIP(IxI)_TFEVP'!T89-1)*100,0)</f>
        <v>0</v>
      </c>
      <c r="U89" s="247">
        <f>IFERROR(('Sim_MIP_Of_(IxI)'!U89/'MIP(IxI)_TFEVP'!U89-1)*100,0)</f>
        <v>0</v>
      </c>
      <c r="V89" s="247">
        <f>IFERROR(('Sim_MIP_Of_(IxI)'!V89/'MIP(IxI)_TFEVP'!V89-1)*100,0)</f>
        <v>0</v>
      </c>
      <c r="W89" s="247">
        <f>IFERROR(('Sim_MIP_Of_(IxI)'!W89/'MIP(IxI)_TFEVP'!W89-1)*100,0)</f>
        <v>0</v>
      </c>
      <c r="X89" s="247">
        <f>IFERROR(('Sim_MIP_Of_(IxI)'!X89/'MIP(IxI)_TFEVP'!X89-1)*100,0)</f>
        <v>0</v>
      </c>
      <c r="Y89" s="247">
        <f>IFERROR(('Sim_MIP_Of_(IxI)'!Y89/'MIP(IxI)_TFEVP'!Y89-1)*100,0)</f>
        <v>0</v>
      </c>
      <c r="Z89" s="247">
        <f>IFERROR(('Sim_MIP_Of_(IxI)'!Z89/'MIP(IxI)_TFEVP'!Z89-1)*100,0)</f>
        <v>0</v>
      </c>
      <c r="AA89" s="247">
        <f>IFERROR(('Sim_MIP_Of_(IxI)'!AA89/'MIP(IxI)_TFEVP'!AA89-1)*100,0)</f>
        <v>0</v>
      </c>
      <c r="AB89" s="247">
        <f>IFERROR(('Sim_MIP_Of_(IxI)'!AB89/'MIP(IxI)_TFEVP'!AB89-1)*100,0)</f>
        <v>0</v>
      </c>
      <c r="AC89" s="247">
        <f>IFERROR(('Sim_MIP_Of_(IxI)'!AC89/'MIP(IxI)_TFEVP'!AC89-1)*100,0)</f>
        <v>0</v>
      </c>
      <c r="AD89" s="247">
        <f>IFERROR(('Sim_MIP_Of_(IxI)'!AD89/'MIP(IxI)_TFEVP'!AD89-1)*100,0)</f>
        <v>0</v>
      </c>
      <c r="AE89" s="247">
        <f>IFERROR(('Sim_MIP_Of_(IxI)'!AE89/'MIP(IxI)_TFEVP'!AE89-1)*100,0)</f>
        <v>0</v>
      </c>
      <c r="AF89" s="247">
        <f>IFERROR(('Sim_MIP_Of_(IxI)'!AF89/'MIP(IxI)_TFEVP'!AF89-1)*100,0)</f>
        <v>0</v>
      </c>
      <c r="AG89" s="247">
        <f>IFERROR(('Sim_MIP_Of_(IxI)'!AG89/'MIP(IxI)_TFEVP'!AG89-1)*100,0)</f>
        <v>0</v>
      </c>
      <c r="AH89" s="247">
        <f>IFERROR(('Sim_MIP_Of_(IxI)'!AH89/'MIP(IxI)_TFEVP'!AH89-1)*100,0)</f>
        <v>0</v>
      </c>
      <c r="AI89" s="247">
        <f>IFERROR(('Sim_MIP_Of_(IxI)'!AI89/'MIP(IxI)_TFEVP'!AI89-1)*100,0)</f>
        <v>0</v>
      </c>
      <c r="AJ89" s="247">
        <f>IFERROR(('Sim_MIP_Of_(IxI)'!AJ89/'MIP(IxI)_TFEVP'!AJ89-1)*100,0)</f>
        <v>0</v>
      </c>
      <c r="AK89" s="247">
        <f>IFERROR(('Sim_MIP_Of_(IxI)'!AK89/'MIP(IxI)_TFEVP'!AK89-1)*100,0)</f>
        <v>0</v>
      </c>
      <c r="AL89" s="247">
        <f>IFERROR(('Sim_MIP_Of_(IxI)'!AL89/'MIP(IxI)_TFEVP'!AL89-1)*100,0)</f>
        <v>0</v>
      </c>
      <c r="AM89" s="247">
        <f>IFERROR(('Sim_MIP_Of_(IxI)'!AM89/'MIP(IxI)_TFEVP'!AM89-1)*100,0)</f>
        <v>0</v>
      </c>
      <c r="AN89" s="247">
        <f>IFERROR(('Sim_MIP_Of_(IxI)'!AN89/'MIP(IxI)_TFEVP'!AN89-1)*100,0)</f>
        <v>0</v>
      </c>
      <c r="AO89" s="247">
        <f>IFERROR(('Sim_MIP_Of_(IxI)'!AO89/'MIP(IxI)_TFEVP'!AO89-1)*100,0)</f>
        <v>0</v>
      </c>
      <c r="AP89" s="247">
        <f>IFERROR(('Sim_MIP_Of_(IxI)'!AP89/'MIP(IxI)_TFEVP'!AP89-1)*100,0)</f>
        <v>0</v>
      </c>
      <c r="AQ89" s="247">
        <f>IFERROR(('Sim_MIP_Of_(IxI)'!AQ89/'MIP(IxI)_TFEVP'!AQ89-1)*100,0)</f>
        <v>0</v>
      </c>
      <c r="AR89" s="247">
        <f>IFERROR(('Sim_MIP_Of_(IxI)'!AR89/'MIP(IxI)_TFEVP'!AR89-1)*100,0)</f>
        <v>0</v>
      </c>
      <c r="AS89" s="247">
        <f>IFERROR(('Sim_MIP_Of_(IxI)'!AS89/'MIP(IxI)_TFEVP'!AS89-1)*100,0)</f>
        <v>0</v>
      </c>
      <c r="AT89" s="247">
        <f>IFERROR(('Sim_MIP_Of_(IxI)'!AT89/'MIP(IxI)_TFEVP'!AT89-1)*100,0)</f>
        <v>0</v>
      </c>
      <c r="AU89" s="247">
        <f>IFERROR(('Sim_MIP_Of_(IxI)'!AU89/'MIP(IxI)_TFEVP'!AU89-1)*100,0)</f>
        <v>0</v>
      </c>
      <c r="AV89" s="247">
        <f>IFERROR(('Sim_MIP_Of_(IxI)'!AV89/'MIP(IxI)_TFEVP'!AV89-1)*100,0)</f>
        <v>0</v>
      </c>
      <c r="AW89" s="247">
        <f>IFERROR(('Sim_MIP_Of_(IxI)'!AW89/'MIP(IxI)_TFEVP'!AW89-1)*100,0)</f>
        <v>0</v>
      </c>
      <c r="AX89" s="247">
        <f>IFERROR(('Sim_MIP_Of_(IxI)'!AX89/'MIP(IxI)_TFEVP'!AX89-1)*100,0)</f>
        <v>0</v>
      </c>
      <c r="AY89" s="247">
        <f>IFERROR(('Sim_MIP_Of_(IxI)'!AY89/'MIP(IxI)_TFEVP'!AY89-1)*100,0)</f>
        <v>0</v>
      </c>
      <c r="AZ89" s="247">
        <f>IFERROR(('Sim_MIP_Of_(IxI)'!AZ89/'MIP(IxI)_TFEVP'!AZ89-1)*100,0)</f>
        <v>0</v>
      </c>
      <c r="BA89" s="247">
        <f>IFERROR(('Sim_MIP_Of_(IxI)'!BA89/'MIP(IxI)_TFEVP'!BA89-1)*100,0)</f>
        <v>0</v>
      </c>
      <c r="BB89" s="247">
        <f>IFERROR(('Sim_MIP_Of_(IxI)'!BB89/'MIP(IxI)_TFEVP'!BB89-1)*100,0)</f>
        <v>0</v>
      </c>
      <c r="BC89" s="247">
        <f>IFERROR(('Sim_MIP_Of_(IxI)'!BC89/'MIP(IxI)_TFEVP'!BC89-1)*100,0)</f>
        <v>0</v>
      </c>
      <c r="BD89" s="247">
        <f>IFERROR(('Sim_MIP_Of_(IxI)'!BD89/'MIP(IxI)_TFEVP'!BD89-1)*100,0)</f>
        <v>0</v>
      </c>
      <c r="BE89" s="247">
        <f>IFERROR(('Sim_MIP_Of_(IxI)'!BE89/'MIP(IxI)_TFEVP'!BE89-1)*100,0)</f>
        <v>0</v>
      </c>
      <c r="BF89" s="247">
        <f>IFERROR(('Sim_MIP_Of_(IxI)'!BF89/'MIP(IxI)_TFEVP'!BF89-1)*100,0)</f>
        <v>0</v>
      </c>
      <c r="BG89" s="247">
        <f>IFERROR(('Sim_MIP_Of_(IxI)'!BG89/'MIP(IxI)_TFEVP'!BG89-1)*100,0)</f>
        <v>0</v>
      </c>
      <c r="BH89" s="247">
        <f>IFERROR(('Sim_MIP_Of_(IxI)'!BH89/'MIP(IxI)_TFEVP'!BH89-1)*100,0)</f>
        <v>0</v>
      </c>
      <c r="BI89" s="247">
        <f>IFERROR(('Sim_MIP_Of_(IxI)'!BI89/'MIP(IxI)_TFEVP'!BI89-1)*100,0)</f>
        <v>0</v>
      </c>
      <c r="BJ89" s="247">
        <f>IFERROR(('Sim_MIP_Of_(IxI)'!BJ89/'MIP(IxI)_TFEVP'!BJ89-1)*100,0)</f>
        <v>0</v>
      </c>
      <c r="BK89" s="247">
        <f>IFERROR(('Sim_MIP_Of_(IxI)'!BK89/'MIP(IxI)_TFEVP'!BK89-1)*100,0)</f>
        <v>0</v>
      </c>
      <c r="BL89" s="247">
        <f>IFERROR(('Sim_MIP_Of_(IxI)'!BL89/'MIP(IxI)_TFEVP'!BL89-1)*100,0)</f>
        <v>0</v>
      </c>
      <c r="BM89" s="247">
        <f>IFERROR(('Sim_MIP_Of_(IxI)'!BM89/'MIP(IxI)_TFEVP'!BM89-1)*100,0)</f>
        <v>0</v>
      </c>
      <c r="BN89" s="247">
        <f>IFERROR(('Sim_MIP_Of_(IxI)'!BN89/'MIP(IxI)_TFEVP'!BN89-1)*100,0)</f>
        <v>0</v>
      </c>
      <c r="BO89" s="247">
        <f>IFERROR(('Sim_MIP_Of_(IxI)'!BO89/'MIP(IxI)_TFEVP'!BO89-1)*100,0)</f>
        <v>0</v>
      </c>
      <c r="BP89" s="247">
        <f>IFERROR(('Sim_MIP_Of_(IxI)'!BP89/'MIP(IxI)_TFEVP'!BP89-1)*100,0)</f>
        <v>0</v>
      </c>
      <c r="BQ89" s="247">
        <f>IFERROR(('Sim_MIP_Of_(IxI)'!BQ89/'MIP(IxI)_TFEVP'!BQ89-1)*100,0)</f>
        <v>0</v>
      </c>
      <c r="BR89" s="247">
        <f>IFERROR(('Sim_MIP_Of_(IxI)'!BR89/'MIP(IxI)_TFEVP'!BR89-1)*100,0)</f>
        <v>0</v>
      </c>
      <c r="BS89" s="247">
        <f>IFERROR(('Sim_MIP_Of_(IxI)'!BS89/'MIP(IxI)_TFEVP'!BS89-1)*100,0)</f>
        <v>0</v>
      </c>
      <c r="BT89" s="247">
        <f>IFERROR(('Sim_MIP_Of_(IxI)'!BT89/'MIP(IxI)_TFEVP'!BT89-1)*100,0)</f>
        <v>0</v>
      </c>
      <c r="BU89" s="247">
        <f>IFERROR(('Sim_MIP_Of_(IxI)'!BU89/'MIP(IxI)_TFEVP'!BU89-1)*100,0)</f>
        <v>0</v>
      </c>
      <c r="BV89" s="247">
        <f>IFERROR(('Sim_MIP_Of_(IxI)'!BV89/'MIP(IxI)_TFEVP'!BV89-1)*100,0)</f>
        <v>0</v>
      </c>
      <c r="BW89" s="247">
        <f>IFERROR(('Sim_MIP_Of_(IxI)'!BW89/'MIP(IxI)_TFEVP'!BW89-1)*100,0)</f>
        <v>0</v>
      </c>
      <c r="BX89" s="247">
        <f>IFERROR(('Sim_MIP_Of_(IxI)'!BX89/'MIP(IxI)_TFEVP'!BX89-1)*100,0)</f>
        <v>0</v>
      </c>
      <c r="BY89" s="247">
        <f>IFERROR(('Sim_MIP_Of_(IxI)'!BY89/'MIP(IxI)_TFEVP'!BY89-1)*100,0)</f>
        <v>0</v>
      </c>
      <c r="BZ89" s="247">
        <f>IFERROR(('Sim_MIP_Of_(IxI)'!BZ89/'MIP(IxI)_TFEVP'!BZ89-1)*100,0)</f>
        <v>0</v>
      </c>
      <c r="CA89" s="265">
        <f>IFERROR(('Sim_MIP_Of_(IxI)'!CA89/'MIP(IxI)_TFEVP'!CA89-1)*100,0)</f>
        <v>0</v>
      </c>
      <c r="CB89" s="256">
        <f>IFERROR(('Sim_MIP_Of_(IxI)'!CB89/'MIP(IxI)_TFEVP'!CB89-1)*100,0)</f>
        <v>2.2204460492503131E-14</v>
      </c>
      <c r="CC89" s="246">
        <f>IFERROR(('Sim_MIP_Of_(IxI)'!CC89/'MIP(IxI)_TFEVP'!CC89-1)*100,0)</f>
        <v>0</v>
      </c>
      <c r="CD89" s="247">
        <f>IFERROR(('Sim_MIP_Of_(IxI)'!CD89/'MIP(IxI)_TFEVP'!CD89-1)*100,0)</f>
        <v>0</v>
      </c>
      <c r="CE89" s="247">
        <f>IFERROR(('Sim_MIP_Of_(IxI)'!CE89/'MIP(IxI)_TFEVP'!CE89-1)*100,0)</f>
        <v>0</v>
      </c>
      <c r="CF89" s="247">
        <f>IFERROR(('Sim_MIP_Of_(IxI)'!CF89/'MIP(IxI)_TFEVP'!CF89-1)*100,0)</f>
        <v>0</v>
      </c>
      <c r="CG89" s="247">
        <f>IFERROR(('Sim_MIP_Of_(IxI)'!CG89/'MIP(IxI)_TFEVP'!CG89-1)*100,0)</f>
        <v>0</v>
      </c>
      <c r="CH89" s="248">
        <f>IFERROR(('Sim_MIP_Of_(IxI)'!CH89/'MIP(IxI)_TFEVP'!CH89-1)*100,0)</f>
        <v>0</v>
      </c>
      <c r="CI89" s="281">
        <f>IFERROR(('Sim_MIP_Of_(IxI)'!CI89/'MIP(IxI)_TFEVP'!CI89-1)*100,0)</f>
        <v>0</v>
      </c>
      <c r="CK89" s="180"/>
      <c r="CL89" s="182"/>
    </row>
    <row r="90" spans="1:90" x14ac:dyDescent="0.25">
      <c r="C90" s="115" t="s">
        <v>835</v>
      </c>
      <c r="D90" s="259">
        <f>IFERROR(('Sim_MIP_Of_(IxI)'!D90/'MIP(IxI)_TFEVP'!D90-1)*100,0)</f>
        <v>6.6613381477509392E-14</v>
      </c>
      <c r="E90" s="251">
        <f>IFERROR(('Sim_MIP_Of_(IxI)'!E90/'MIP(IxI)_TFEVP'!E90-1)*100,0)</f>
        <v>-2.2204460492503131E-14</v>
      </c>
      <c r="F90" s="251">
        <f>IFERROR(('Sim_MIP_Of_(IxI)'!F90/'MIP(IxI)_TFEVP'!F90-1)*100,0)</f>
        <v>4.4408920985006262E-14</v>
      </c>
      <c r="G90" s="251">
        <f>IFERROR(('Sim_MIP_Of_(IxI)'!G90/'MIP(IxI)_TFEVP'!G90-1)*100,0)</f>
        <v>2.2204460492503131E-14</v>
      </c>
      <c r="H90" s="251">
        <f>IFERROR(('Sim_MIP_Of_(IxI)'!H90/'MIP(IxI)_TFEVP'!H90-1)*100,0)</f>
        <v>4.4408920985006262E-14</v>
      </c>
      <c r="I90" s="251">
        <f>IFERROR(('Sim_MIP_Of_(IxI)'!I90/'MIP(IxI)_TFEVP'!I90-1)*100,0)</f>
        <v>-5.5511151231257827E-14</v>
      </c>
      <c r="J90" s="251">
        <f>IFERROR(('Sim_MIP_Of_(IxI)'!J90/'MIP(IxI)_TFEVP'!J90-1)*100,0)</f>
        <v>2.2204460492503131E-14</v>
      </c>
      <c r="K90" s="251">
        <f>IFERROR(('Sim_MIP_Of_(IxI)'!K90/'MIP(IxI)_TFEVP'!K90-1)*100,0)</f>
        <v>6.6613381477509392E-14</v>
      </c>
      <c r="L90" s="251">
        <f>IFERROR(('Sim_MIP_Of_(IxI)'!L90/'MIP(IxI)_TFEVP'!L90-1)*100,0)</f>
        <v>2.2204460492503131E-14</v>
      </c>
      <c r="M90" s="251">
        <f>IFERROR(('Sim_MIP_Of_(IxI)'!M90/'MIP(IxI)_TFEVP'!M90-1)*100,0)</f>
        <v>-1.3322676295501878E-13</v>
      </c>
      <c r="N90" s="251">
        <f>IFERROR(('Sim_MIP_Of_(IxI)'!N90/'MIP(IxI)_TFEVP'!N90-1)*100,0)</f>
        <v>-3.3306690738754696E-14</v>
      </c>
      <c r="O90" s="251">
        <f>IFERROR(('Sim_MIP_Of_(IxI)'!O90/'MIP(IxI)_TFEVP'!O90-1)*100,0)</f>
        <v>1.1102230246251565E-13</v>
      </c>
      <c r="P90" s="251">
        <f>IFERROR(('Sim_MIP_Of_(IxI)'!P90/'MIP(IxI)_TFEVP'!P90-1)*100,0)</f>
        <v>6.6613381477509392E-14</v>
      </c>
      <c r="Q90" s="251">
        <f>IFERROR(('Sim_MIP_Of_(IxI)'!Q90/'MIP(IxI)_TFEVP'!Q90-1)*100,0)</f>
        <v>6.6613381477509392E-14</v>
      </c>
      <c r="R90" s="251">
        <f>IFERROR(('Sim_MIP_Of_(IxI)'!R90/'MIP(IxI)_TFEVP'!R90-1)*100,0)</f>
        <v>4.4408920985006262E-14</v>
      </c>
      <c r="S90" s="251">
        <f>IFERROR(('Sim_MIP_Of_(IxI)'!S90/'MIP(IxI)_TFEVP'!S90-1)*100,0)</f>
        <v>4.4408920985006262E-14</v>
      </c>
      <c r="T90" s="251">
        <f>IFERROR(('Sim_MIP_Of_(IxI)'!T90/'MIP(IxI)_TFEVP'!T90-1)*100,0)</f>
        <v>8.8817841970012523E-14</v>
      </c>
      <c r="U90" s="251">
        <f>IFERROR(('Sim_MIP_Of_(IxI)'!U90/'MIP(IxI)_TFEVP'!U90-1)*100,0)</f>
        <v>1.3322676295501878E-13</v>
      </c>
      <c r="V90" s="251">
        <f>IFERROR(('Sim_MIP_Of_(IxI)'!V90/'MIP(IxI)_TFEVP'!V90-1)*100,0)</f>
        <v>8.8817841970012523E-14</v>
      </c>
      <c r="W90" s="251">
        <f>IFERROR(('Sim_MIP_Of_(IxI)'!W90/'MIP(IxI)_TFEVP'!W90-1)*100,0)</f>
        <v>1.3322676295501878E-13</v>
      </c>
      <c r="X90" s="251">
        <f>IFERROR(('Sim_MIP_Of_(IxI)'!X90/'MIP(IxI)_TFEVP'!X90-1)*100,0)</f>
        <v>1.5543122344752192E-13</v>
      </c>
      <c r="Y90" s="251">
        <f>IFERROR(('Sim_MIP_Of_(IxI)'!Y90/'MIP(IxI)_TFEVP'!Y90-1)*100,0)</f>
        <v>1.1102230246251565E-13</v>
      </c>
      <c r="Z90" s="251">
        <f>IFERROR(('Sim_MIP_Of_(IxI)'!Z90/'MIP(IxI)_TFEVP'!Z90-1)*100,0)</f>
        <v>0</v>
      </c>
      <c r="AA90" s="251">
        <f>IFERROR(('Sim_MIP_Of_(IxI)'!AA90/'MIP(IxI)_TFEVP'!AA90-1)*100,0)</f>
        <v>4.4408920985006262E-14</v>
      </c>
      <c r="AB90" s="251">
        <f>IFERROR(('Sim_MIP_Of_(IxI)'!AB90/'MIP(IxI)_TFEVP'!AB90-1)*100,0)</f>
        <v>-2.2204460492503131E-14</v>
      </c>
      <c r="AC90" s="251">
        <f>IFERROR(('Sim_MIP_Of_(IxI)'!AC90/'MIP(IxI)_TFEVP'!AC90-1)*100,0)</f>
        <v>0</v>
      </c>
      <c r="AD90" s="251">
        <f>IFERROR(('Sim_MIP_Of_(IxI)'!AD90/'MIP(IxI)_TFEVP'!AD90-1)*100,0)</f>
        <v>8.8817841970012523E-14</v>
      </c>
      <c r="AE90" s="251">
        <f>IFERROR(('Sim_MIP_Of_(IxI)'!AE90/'MIP(IxI)_TFEVP'!AE90-1)*100,0)</f>
        <v>1.9984014443252818E-13</v>
      </c>
      <c r="AF90" s="251">
        <f>IFERROR(('Sim_MIP_Of_(IxI)'!AF90/'MIP(IxI)_TFEVP'!AF90-1)*100,0)</f>
        <v>1.3322676295501878E-13</v>
      </c>
      <c r="AG90" s="251">
        <f>IFERROR(('Sim_MIP_Of_(IxI)'!AG90/'MIP(IxI)_TFEVP'!AG90-1)*100,0)</f>
        <v>1.7763568394002505E-13</v>
      </c>
      <c r="AH90" s="251">
        <f>IFERROR(('Sim_MIP_Of_(IxI)'!AH90/'MIP(IxI)_TFEVP'!AH90-1)*100,0)</f>
        <v>6.6613381477509392E-14</v>
      </c>
      <c r="AI90" s="251">
        <f>IFERROR(('Sim_MIP_Of_(IxI)'!AI90/'MIP(IxI)_TFEVP'!AI90-1)*100,0)</f>
        <v>1.1102230246251565E-13</v>
      </c>
      <c r="AJ90" s="251">
        <f>IFERROR(('Sim_MIP_Of_(IxI)'!AJ90/'MIP(IxI)_TFEVP'!AJ90-1)*100,0)</f>
        <v>0</v>
      </c>
      <c r="AK90" s="251">
        <f>IFERROR(('Sim_MIP_Of_(IxI)'!AK90/'MIP(IxI)_TFEVP'!AK90-1)*100,0)</f>
        <v>8.8817841970012523E-14</v>
      </c>
      <c r="AL90" s="251">
        <f>IFERROR(('Sim_MIP_Of_(IxI)'!AL90/'MIP(IxI)_TFEVP'!AL90-1)*100,0)</f>
        <v>0</v>
      </c>
      <c r="AM90" s="251">
        <f>IFERROR(('Sim_MIP_Of_(IxI)'!AM90/'MIP(IxI)_TFEVP'!AM90-1)*100,0)</f>
        <v>2.2204460492503131E-14</v>
      </c>
      <c r="AN90" s="251">
        <f>IFERROR(('Sim_MIP_Of_(IxI)'!AN90/'MIP(IxI)_TFEVP'!AN90-1)*100,0)</f>
        <v>1.1102230246251565E-13</v>
      </c>
      <c r="AO90" s="251">
        <f>IFERROR(('Sim_MIP_Of_(IxI)'!AO90/'MIP(IxI)_TFEVP'!AO90-1)*100,0)</f>
        <v>-4.4408920985006262E-14</v>
      </c>
      <c r="AP90" s="251">
        <f>IFERROR(('Sim_MIP_Of_(IxI)'!AP90/'MIP(IxI)_TFEVP'!AP90-1)*100,0)</f>
        <v>2.2204460492503131E-14</v>
      </c>
      <c r="AQ90" s="251">
        <f>IFERROR(('Sim_MIP_Of_(IxI)'!AQ90/'MIP(IxI)_TFEVP'!AQ90-1)*100,0)</f>
        <v>-6.6613381477509392E-14</v>
      </c>
      <c r="AR90" s="251">
        <f>IFERROR(('Sim_MIP_Of_(IxI)'!AR90/'MIP(IxI)_TFEVP'!AR90-1)*100,0)</f>
        <v>1.1102230246251565E-13</v>
      </c>
      <c r="AS90" s="251">
        <f>IFERROR(('Sim_MIP_Of_(IxI)'!AS90/'MIP(IxI)_TFEVP'!AS90-1)*100,0)</f>
        <v>1.1102230246251565E-13</v>
      </c>
      <c r="AT90" s="251">
        <f>IFERROR(('Sim_MIP_Of_(IxI)'!AT90/'MIP(IxI)_TFEVP'!AT90-1)*100,0)</f>
        <v>-6.6613381477509392E-14</v>
      </c>
      <c r="AU90" s="251">
        <f>IFERROR(('Sim_MIP_Of_(IxI)'!AU90/'MIP(IxI)_TFEVP'!AU90-1)*100,0)</f>
        <v>2.2204460492503131E-14</v>
      </c>
      <c r="AV90" s="251">
        <f>IFERROR(('Sim_MIP_Of_(IxI)'!AV90/'MIP(IxI)_TFEVP'!AV90-1)*100,0)</f>
        <v>-3.3306690738754696E-14</v>
      </c>
      <c r="AW90" s="251">
        <f>IFERROR(('Sim_MIP_Of_(IxI)'!AW90/'MIP(IxI)_TFEVP'!AW90-1)*100,0)</f>
        <v>0</v>
      </c>
      <c r="AX90" s="251">
        <f>IFERROR(('Sim_MIP_Of_(IxI)'!AX90/'MIP(IxI)_TFEVP'!AX90-1)*100,0)</f>
        <v>4.4408920985006262E-14</v>
      </c>
      <c r="AY90" s="251">
        <f>IFERROR(('Sim_MIP_Of_(IxI)'!AY90/'MIP(IxI)_TFEVP'!AY90-1)*100,0)</f>
        <v>4.4408920985006262E-14</v>
      </c>
      <c r="AZ90" s="251">
        <f>IFERROR(('Sim_MIP_Of_(IxI)'!AZ90/'MIP(IxI)_TFEVP'!AZ90-1)*100,0)</f>
        <v>8.8817841970012523E-14</v>
      </c>
      <c r="BA90" s="251">
        <f>IFERROR(('Sim_MIP_Of_(IxI)'!BA90/'MIP(IxI)_TFEVP'!BA90-1)*100,0)</f>
        <v>0</v>
      </c>
      <c r="BB90" s="251">
        <f>IFERROR(('Sim_MIP_Of_(IxI)'!BB90/'MIP(IxI)_TFEVP'!BB90-1)*100,0)</f>
        <v>0</v>
      </c>
      <c r="BC90" s="251">
        <f>IFERROR(('Sim_MIP_Of_(IxI)'!BC90/'MIP(IxI)_TFEVP'!BC90-1)*100,0)</f>
        <v>4.4408920985006262E-14</v>
      </c>
      <c r="BD90" s="251">
        <f>IFERROR(('Sim_MIP_Of_(IxI)'!BD90/'MIP(IxI)_TFEVP'!BD90-1)*100,0)</f>
        <v>8.8817841970012523E-14</v>
      </c>
      <c r="BE90" s="251">
        <f>IFERROR(('Sim_MIP_Of_(IxI)'!BE90/'MIP(IxI)_TFEVP'!BE90-1)*100,0)</f>
        <v>8.8817841970012523E-14</v>
      </c>
      <c r="BF90" s="251">
        <f>IFERROR(('Sim_MIP_Of_(IxI)'!BF90/'MIP(IxI)_TFEVP'!BF90-1)*100,0)</f>
        <v>1.3322676295501878E-13</v>
      </c>
      <c r="BG90" s="251">
        <f>IFERROR(('Sim_MIP_Of_(IxI)'!BG90/'MIP(IxI)_TFEVP'!BG90-1)*100,0)</f>
        <v>2.2204460492503131E-14</v>
      </c>
      <c r="BH90" s="251">
        <f>IFERROR(('Sim_MIP_Of_(IxI)'!BH90/'MIP(IxI)_TFEVP'!BH90-1)*100,0)</f>
        <v>-3.3306690738754696E-14</v>
      </c>
      <c r="BI90" s="251">
        <f>IFERROR(('Sim_MIP_Of_(IxI)'!BI90/'MIP(IxI)_TFEVP'!BI90-1)*100,0)</f>
        <v>2.2204460492503131E-14</v>
      </c>
      <c r="BJ90" s="251">
        <f>IFERROR(('Sim_MIP_Of_(IxI)'!BJ90/'MIP(IxI)_TFEVP'!BJ90-1)*100,0)</f>
        <v>0</v>
      </c>
      <c r="BK90" s="251">
        <f>IFERROR(('Sim_MIP_Of_(IxI)'!BK90/'MIP(IxI)_TFEVP'!BK90-1)*100,0)</f>
        <v>-1.1102230246251565E-14</v>
      </c>
      <c r="BL90" s="251">
        <f>IFERROR(('Sim_MIP_Of_(IxI)'!BL90/'MIP(IxI)_TFEVP'!BL90-1)*100,0)</f>
        <v>0</v>
      </c>
      <c r="BM90" s="251">
        <f>IFERROR(('Sim_MIP_Of_(IxI)'!BM90/'MIP(IxI)_TFEVP'!BM90-1)*100,0)</f>
        <v>6.6613381477509392E-14</v>
      </c>
      <c r="BN90" s="251">
        <f>IFERROR(('Sim_MIP_Of_(IxI)'!BN90/'MIP(IxI)_TFEVP'!BN90-1)*100,0)</f>
        <v>2.2204460492503131E-14</v>
      </c>
      <c r="BO90" s="251">
        <f>IFERROR(('Sim_MIP_Of_(IxI)'!BO90/'MIP(IxI)_TFEVP'!BO90-1)*100,0)</f>
        <v>-7.7715611723760958E-14</v>
      </c>
      <c r="BP90" s="251">
        <f>IFERROR(('Sim_MIP_Of_(IxI)'!BP90/'MIP(IxI)_TFEVP'!BP90-1)*100,0)</f>
        <v>1.1102230246251565E-13</v>
      </c>
      <c r="BQ90" s="251">
        <f>IFERROR(('Sim_MIP_Of_(IxI)'!BQ90/'MIP(IxI)_TFEVP'!BQ90-1)*100,0)</f>
        <v>8.8817841970012523E-14</v>
      </c>
      <c r="BR90" s="251">
        <f>IFERROR(('Sim_MIP_Of_(IxI)'!BR90/'MIP(IxI)_TFEVP'!BR90-1)*100,0)</f>
        <v>6.6613381477509392E-14</v>
      </c>
      <c r="BS90" s="251">
        <f>IFERROR(('Sim_MIP_Of_(IxI)'!BS90/'MIP(IxI)_TFEVP'!BS90-1)*100,0)</f>
        <v>6.6613381477509392E-14</v>
      </c>
      <c r="BT90" s="251">
        <f>IFERROR(('Sim_MIP_Of_(IxI)'!BT90/'MIP(IxI)_TFEVP'!BT90-1)*100,0)</f>
        <v>2.2204460492503131E-13</v>
      </c>
      <c r="BU90" s="251">
        <f>IFERROR(('Sim_MIP_Of_(IxI)'!BU90/'MIP(IxI)_TFEVP'!BU90-1)*100,0)</f>
        <v>1.1102230246251565E-13</v>
      </c>
      <c r="BV90" s="251">
        <f>IFERROR(('Sim_MIP_Of_(IxI)'!BV90/'MIP(IxI)_TFEVP'!BV90-1)*100,0)</f>
        <v>8.8817841970012523E-14</v>
      </c>
      <c r="BW90" s="251">
        <f>IFERROR(('Sim_MIP_Of_(IxI)'!BW90/'MIP(IxI)_TFEVP'!BW90-1)*100,0)</f>
        <v>6.6613381477509392E-14</v>
      </c>
      <c r="BX90" s="251">
        <f>IFERROR(('Sim_MIP_Of_(IxI)'!BX90/'MIP(IxI)_TFEVP'!BX90-1)*100,0)</f>
        <v>1.9984014443252818E-13</v>
      </c>
      <c r="BY90" s="251">
        <f>IFERROR(('Sim_MIP_Of_(IxI)'!BY90/'MIP(IxI)_TFEVP'!BY90-1)*100,0)</f>
        <v>1.1102230246251565E-13</v>
      </c>
      <c r="BZ90" s="251">
        <f>IFERROR(('Sim_MIP_Of_(IxI)'!BZ90/'MIP(IxI)_TFEVP'!BZ90-1)*100,0)</f>
        <v>4.4408920985006262E-14</v>
      </c>
      <c r="CA90" s="267">
        <f>IFERROR(('Sim_MIP_Of_(IxI)'!CA90/'MIP(IxI)_TFEVP'!CA90-1)*100,0)</f>
        <v>0</v>
      </c>
      <c r="CB90" s="260">
        <f>IFERROR(('Sim_MIP_Of_(IxI)'!CB90/'MIP(IxI)_TFEVP'!CB90-1)*100,0)</f>
        <v>4.4408920985006262E-14</v>
      </c>
      <c r="CC90" s="287">
        <f>IFERROR(('Sim_MIP_Of_(IxI)'!CC90/'MIP(IxI)_TFEVP'!CC90-1)*100,0)</f>
        <v>8.8817841970012523E-14</v>
      </c>
      <c r="CD90" s="251">
        <f>IFERROR(('Sim_MIP_Of_(IxI)'!CD90/'MIP(IxI)_TFEVP'!CD90-1)*100,0)</f>
        <v>1.9984014443252818E-13</v>
      </c>
      <c r="CE90" s="251">
        <f>IFERROR(('Sim_MIP_Of_(IxI)'!CE90/'MIP(IxI)_TFEVP'!CE90-1)*100,0)</f>
        <v>1.3322676295501878E-13</v>
      </c>
      <c r="CF90" s="251">
        <f>IFERROR(('Sim_MIP_Of_(IxI)'!CF90/'MIP(IxI)_TFEVP'!CF90-1)*100,0)</f>
        <v>-1.1102230246251565E-14</v>
      </c>
      <c r="CG90" s="251">
        <f>IFERROR(('Sim_MIP_Of_(IxI)'!CG90/'MIP(IxI)_TFEVP'!CG90-1)*100,0)</f>
        <v>4.4408920985006262E-14</v>
      </c>
      <c r="CH90" s="252">
        <f>IFERROR(('Sim_MIP_Of_(IxI)'!CH90/'MIP(IxI)_TFEVP'!CH90-1)*100,0)</f>
        <v>-5.5511151231257827E-14</v>
      </c>
      <c r="CI90" s="280">
        <f>IFERROR(('Sim_MIP_Of_(IxI)'!CI90/'MIP(IxI)_TFEVP'!CI90-1)*100,0)</f>
        <v>4.4408920985006262E-14</v>
      </c>
      <c r="CK90" s="180"/>
      <c r="CL90" s="182"/>
    </row>
    <row r="91" spans="1:90" x14ac:dyDescent="0.25">
      <c r="C91" s="125" t="s">
        <v>836</v>
      </c>
      <c r="D91" s="261">
        <f>IFERROR(('Sim_MIP_Of_(IxI)'!D91/'MIP(IxI)_TFEVP'!D91-1)*100,0)</f>
        <v>0</v>
      </c>
      <c r="E91" s="262">
        <f>IFERROR(('Sim_MIP_Of_(IxI)'!E91/'MIP(IxI)_TFEVP'!E91-1)*100,0)</f>
        <v>0</v>
      </c>
      <c r="F91" s="262">
        <f>IFERROR(('Sim_MIP_Of_(IxI)'!F91/'MIP(IxI)_TFEVP'!F91-1)*100,0)</f>
        <v>0</v>
      </c>
      <c r="G91" s="262">
        <f>IFERROR(('Sim_MIP_Of_(IxI)'!G91/'MIP(IxI)_TFEVP'!G91-1)*100,0)</f>
        <v>0</v>
      </c>
      <c r="H91" s="262">
        <f>IFERROR(('Sim_MIP_Of_(IxI)'!H91/'MIP(IxI)_TFEVP'!H91-1)*100,0)</f>
        <v>0</v>
      </c>
      <c r="I91" s="262">
        <f>IFERROR(('Sim_MIP_Of_(IxI)'!I91/'MIP(IxI)_TFEVP'!I91-1)*100,0)</f>
        <v>0</v>
      </c>
      <c r="J91" s="262">
        <f>IFERROR(('Sim_MIP_Of_(IxI)'!J91/'MIP(IxI)_TFEVP'!J91-1)*100,0)</f>
        <v>0</v>
      </c>
      <c r="K91" s="262">
        <f>IFERROR(('Sim_MIP_Of_(IxI)'!K91/'MIP(IxI)_TFEVP'!K91-1)*100,0)</f>
        <v>0</v>
      </c>
      <c r="L91" s="262">
        <f>IFERROR(('Sim_MIP_Of_(IxI)'!L91/'MIP(IxI)_TFEVP'!L91-1)*100,0)</f>
        <v>0</v>
      </c>
      <c r="M91" s="262">
        <f>IFERROR(('Sim_MIP_Of_(IxI)'!M91/'MIP(IxI)_TFEVP'!M91-1)*100,0)</f>
        <v>0</v>
      </c>
      <c r="N91" s="262">
        <f>IFERROR(('Sim_MIP_Of_(IxI)'!N91/'MIP(IxI)_TFEVP'!N91-1)*100,0)</f>
        <v>0</v>
      </c>
      <c r="O91" s="262">
        <f>IFERROR(('Sim_MIP_Of_(IxI)'!O91/'MIP(IxI)_TFEVP'!O91-1)*100,0)</f>
        <v>0</v>
      </c>
      <c r="P91" s="262">
        <f>IFERROR(('Sim_MIP_Of_(IxI)'!P91/'MIP(IxI)_TFEVP'!P91-1)*100,0)</f>
        <v>0</v>
      </c>
      <c r="Q91" s="262">
        <f>IFERROR(('Sim_MIP_Of_(IxI)'!Q91/'MIP(IxI)_TFEVP'!Q91-1)*100,0)</f>
        <v>0</v>
      </c>
      <c r="R91" s="262">
        <f>IFERROR(('Sim_MIP_Of_(IxI)'!R91/'MIP(IxI)_TFEVP'!R91-1)*100,0)</f>
        <v>0</v>
      </c>
      <c r="S91" s="262">
        <f>IFERROR(('Sim_MIP_Of_(IxI)'!S91/'MIP(IxI)_TFEVP'!S91-1)*100,0)</f>
        <v>0</v>
      </c>
      <c r="T91" s="262">
        <f>IFERROR(('Sim_MIP_Of_(IxI)'!T91/'MIP(IxI)_TFEVP'!T91-1)*100,0)</f>
        <v>0</v>
      </c>
      <c r="U91" s="262">
        <f>IFERROR(('Sim_MIP_Of_(IxI)'!U91/'MIP(IxI)_TFEVP'!U91-1)*100,0)</f>
        <v>0</v>
      </c>
      <c r="V91" s="262">
        <f>IFERROR(('Sim_MIP_Of_(IxI)'!V91/'MIP(IxI)_TFEVP'!V91-1)*100,0)</f>
        <v>0</v>
      </c>
      <c r="W91" s="262">
        <f>IFERROR(('Sim_MIP_Of_(IxI)'!W91/'MIP(IxI)_TFEVP'!W91-1)*100,0)</f>
        <v>0</v>
      </c>
      <c r="X91" s="262">
        <f>IFERROR(('Sim_MIP_Of_(IxI)'!X91/'MIP(IxI)_TFEVP'!X91-1)*100,0)</f>
        <v>0</v>
      </c>
      <c r="Y91" s="262">
        <f>IFERROR(('Sim_MIP_Of_(IxI)'!Y91/'MIP(IxI)_TFEVP'!Y91-1)*100,0)</f>
        <v>0</v>
      </c>
      <c r="Z91" s="262">
        <f>IFERROR(('Sim_MIP_Of_(IxI)'!Z91/'MIP(IxI)_TFEVP'!Z91-1)*100,0)</f>
        <v>0</v>
      </c>
      <c r="AA91" s="262">
        <f>IFERROR(('Sim_MIP_Of_(IxI)'!AA91/'MIP(IxI)_TFEVP'!AA91-1)*100,0)</f>
        <v>0</v>
      </c>
      <c r="AB91" s="262">
        <f>IFERROR(('Sim_MIP_Of_(IxI)'!AB91/'MIP(IxI)_TFEVP'!AB91-1)*100,0)</f>
        <v>0</v>
      </c>
      <c r="AC91" s="262">
        <f>IFERROR(('Sim_MIP_Of_(IxI)'!AC91/'MIP(IxI)_TFEVP'!AC91-1)*100,0)</f>
        <v>0</v>
      </c>
      <c r="AD91" s="262">
        <f>IFERROR(('Sim_MIP_Of_(IxI)'!AD91/'MIP(IxI)_TFEVP'!AD91-1)*100,0)</f>
        <v>0</v>
      </c>
      <c r="AE91" s="262">
        <f>IFERROR(('Sim_MIP_Of_(IxI)'!AE91/'MIP(IxI)_TFEVP'!AE91-1)*100,0)</f>
        <v>0</v>
      </c>
      <c r="AF91" s="262">
        <f>IFERROR(('Sim_MIP_Of_(IxI)'!AF91/'MIP(IxI)_TFEVP'!AF91-1)*100,0)</f>
        <v>0</v>
      </c>
      <c r="AG91" s="262">
        <f>IFERROR(('Sim_MIP_Of_(IxI)'!AG91/'MIP(IxI)_TFEVP'!AG91-1)*100,0)</f>
        <v>0</v>
      </c>
      <c r="AH91" s="262">
        <f>IFERROR(('Sim_MIP_Of_(IxI)'!AH91/'MIP(IxI)_TFEVP'!AH91-1)*100,0)</f>
        <v>0</v>
      </c>
      <c r="AI91" s="262">
        <f>IFERROR(('Sim_MIP_Of_(IxI)'!AI91/'MIP(IxI)_TFEVP'!AI91-1)*100,0)</f>
        <v>0</v>
      </c>
      <c r="AJ91" s="262">
        <f>IFERROR(('Sim_MIP_Of_(IxI)'!AJ91/'MIP(IxI)_TFEVP'!AJ91-1)*100,0)</f>
        <v>0</v>
      </c>
      <c r="AK91" s="262">
        <f>IFERROR(('Sim_MIP_Of_(IxI)'!AK91/'MIP(IxI)_TFEVP'!AK91-1)*100,0)</f>
        <v>0</v>
      </c>
      <c r="AL91" s="262">
        <f>IFERROR(('Sim_MIP_Of_(IxI)'!AL91/'MIP(IxI)_TFEVP'!AL91-1)*100,0)</f>
        <v>0</v>
      </c>
      <c r="AM91" s="262">
        <f>IFERROR(('Sim_MIP_Of_(IxI)'!AM91/'MIP(IxI)_TFEVP'!AM91-1)*100,0)</f>
        <v>0</v>
      </c>
      <c r="AN91" s="262">
        <f>IFERROR(('Sim_MIP_Of_(IxI)'!AN91/'MIP(IxI)_TFEVP'!AN91-1)*100,0)</f>
        <v>0</v>
      </c>
      <c r="AO91" s="262">
        <f>IFERROR(('Sim_MIP_Of_(IxI)'!AO91/'MIP(IxI)_TFEVP'!AO91-1)*100,0)</f>
        <v>0</v>
      </c>
      <c r="AP91" s="262">
        <f>IFERROR(('Sim_MIP_Of_(IxI)'!AP91/'MIP(IxI)_TFEVP'!AP91-1)*100,0)</f>
        <v>0</v>
      </c>
      <c r="AQ91" s="262">
        <f>IFERROR(('Sim_MIP_Of_(IxI)'!AQ91/'MIP(IxI)_TFEVP'!AQ91-1)*100,0)</f>
        <v>0</v>
      </c>
      <c r="AR91" s="262">
        <f>IFERROR(('Sim_MIP_Of_(IxI)'!AR91/'MIP(IxI)_TFEVP'!AR91-1)*100,0)</f>
        <v>0</v>
      </c>
      <c r="AS91" s="262">
        <f>IFERROR(('Sim_MIP_Of_(IxI)'!AS91/'MIP(IxI)_TFEVP'!AS91-1)*100,0)</f>
        <v>0</v>
      </c>
      <c r="AT91" s="262">
        <f>IFERROR(('Sim_MIP_Of_(IxI)'!AT91/'MIP(IxI)_TFEVP'!AT91-1)*100,0)</f>
        <v>0</v>
      </c>
      <c r="AU91" s="262">
        <f>IFERROR(('Sim_MIP_Of_(IxI)'!AU91/'MIP(IxI)_TFEVP'!AU91-1)*100,0)</f>
        <v>0</v>
      </c>
      <c r="AV91" s="262">
        <f>IFERROR(('Sim_MIP_Of_(IxI)'!AV91/'MIP(IxI)_TFEVP'!AV91-1)*100,0)</f>
        <v>0</v>
      </c>
      <c r="AW91" s="262">
        <f>IFERROR(('Sim_MIP_Of_(IxI)'!AW91/'MIP(IxI)_TFEVP'!AW91-1)*100,0)</f>
        <v>0</v>
      </c>
      <c r="AX91" s="262">
        <f>IFERROR(('Sim_MIP_Of_(IxI)'!AX91/'MIP(IxI)_TFEVP'!AX91-1)*100,0)</f>
        <v>0</v>
      </c>
      <c r="AY91" s="262">
        <f>IFERROR(('Sim_MIP_Of_(IxI)'!AY91/'MIP(IxI)_TFEVP'!AY91-1)*100,0)</f>
        <v>0</v>
      </c>
      <c r="AZ91" s="262">
        <f>IFERROR(('Sim_MIP_Of_(IxI)'!AZ91/'MIP(IxI)_TFEVP'!AZ91-1)*100,0)</f>
        <v>0</v>
      </c>
      <c r="BA91" s="262">
        <f>IFERROR(('Sim_MIP_Of_(IxI)'!BA91/'MIP(IxI)_TFEVP'!BA91-1)*100,0)</f>
        <v>0</v>
      </c>
      <c r="BB91" s="262">
        <f>IFERROR(('Sim_MIP_Of_(IxI)'!BB91/'MIP(IxI)_TFEVP'!BB91-1)*100,0)</f>
        <v>0</v>
      </c>
      <c r="BC91" s="262">
        <f>IFERROR(('Sim_MIP_Of_(IxI)'!BC91/'MIP(IxI)_TFEVP'!BC91-1)*100,0)</f>
        <v>0</v>
      </c>
      <c r="BD91" s="262">
        <f>IFERROR(('Sim_MIP_Of_(IxI)'!BD91/'MIP(IxI)_TFEVP'!BD91-1)*100,0)</f>
        <v>0</v>
      </c>
      <c r="BE91" s="262">
        <f>IFERROR(('Sim_MIP_Of_(IxI)'!BE91/'MIP(IxI)_TFEVP'!BE91-1)*100,0)</f>
        <v>0</v>
      </c>
      <c r="BF91" s="262">
        <f>IFERROR(('Sim_MIP_Of_(IxI)'!BF91/'MIP(IxI)_TFEVP'!BF91-1)*100,0)</f>
        <v>0</v>
      </c>
      <c r="BG91" s="262">
        <f>IFERROR(('Sim_MIP_Of_(IxI)'!BG91/'MIP(IxI)_TFEVP'!BG91-1)*100,0)</f>
        <v>0</v>
      </c>
      <c r="BH91" s="262">
        <f>IFERROR(('Sim_MIP_Of_(IxI)'!BH91/'MIP(IxI)_TFEVP'!BH91-1)*100,0)</f>
        <v>0</v>
      </c>
      <c r="BI91" s="262">
        <f>IFERROR(('Sim_MIP_Of_(IxI)'!BI91/'MIP(IxI)_TFEVP'!BI91-1)*100,0)</f>
        <v>0</v>
      </c>
      <c r="BJ91" s="262">
        <f>IFERROR(('Sim_MIP_Of_(IxI)'!BJ91/'MIP(IxI)_TFEVP'!BJ91-1)*100,0)</f>
        <v>0</v>
      </c>
      <c r="BK91" s="262">
        <f>IFERROR(('Sim_MIP_Of_(IxI)'!BK91/'MIP(IxI)_TFEVP'!BK91-1)*100,0)</f>
        <v>0</v>
      </c>
      <c r="BL91" s="262">
        <f>IFERROR(('Sim_MIP_Of_(IxI)'!BL91/'MIP(IxI)_TFEVP'!BL91-1)*100,0)</f>
        <v>0</v>
      </c>
      <c r="BM91" s="262">
        <f>IFERROR(('Sim_MIP_Of_(IxI)'!BM91/'MIP(IxI)_TFEVP'!BM91-1)*100,0)</f>
        <v>0</v>
      </c>
      <c r="BN91" s="262">
        <f>IFERROR(('Sim_MIP_Of_(IxI)'!BN91/'MIP(IxI)_TFEVP'!BN91-1)*100,0)</f>
        <v>0</v>
      </c>
      <c r="BO91" s="262">
        <f>IFERROR(('Sim_MIP_Of_(IxI)'!BO91/'MIP(IxI)_TFEVP'!BO91-1)*100,0)</f>
        <v>0</v>
      </c>
      <c r="BP91" s="262">
        <f>IFERROR(('Sim_MIP_Of_(IxI)'!BP91/'MIP(IxI)_TFEVP'!BP91-1)*100,0)</f>
        <v>0</v>
      </c>
      <c r="BQ91" s="262">
        <f>IFERROR(('Sim_MIP_Of_(IxI)'!BQ91/'MIP(IxI)_TFEVP'!BQ91-1)*100,0)</f>
        <v>0</v>
      </c>
      <c r="BR91" s="262">
        <f>IFERROR(('Sim_MIP_Of_(IxI)'!BR91/'MIP(IxI)_TFEVP'!BR91-1)*100,0)</f>
        <v>0</v>
      </c>
      <c r="BS91" s="262">
        <f>IFERROR(('Sim_MIP_Of_(IxI)'!BS91/'MIP(IxI)_TFEVP'!BS91-1)*100,0)</f>
        <v>0</v>
      </c>
      <c r="BT91" s="262">
        <f>IFERROR(('Sim_MIP_Of_(IxI)'!BT91/'MIP(IxI)_TFEVP'!BT91-1)*100,0)</f>
        <v>0</v>
      </c>
      <c r="BU91" s="262">
        <f>IFERROR(('Sim_MIP_Of_(IxI)'!BU91/'MIP(IxI)_TFEVP'!BU91-1)*100,0)</f>
        <v>0</v>
      </c>
      <c r="BV91" s="262">
        <f>IFERROR(('Sim_MIP_Of_(IxI)'!BV91/'MIP(IxI)_TFEVP'!BV91-1)*100,0)</f>
        <v>0</v>
      </c>
      <c r="BW91" s="262">
        <f>IFERROR(('Sim_MIP_Of_(IxI)'!BW91/'MIP(IxI)_TFEVP'!BW91-1)*100,0)</f>
        <v>0</v>
      </c>
      <c r="BX91" s="262">
        <f>IFERROR(('Sim_MIP_Of_(IxI)'!BX91/'MIP(IxI)_TFEVP'!BX91-1)*100,0)</f>
        <v>0</v>
      </c>
      <c r="BY91" s="262">
        <f>IFERROR(('Sim_MIP_Of_(IxI)'!BY91/'MIP(IxI)_TFEVP'!BY91-1)*100,0)</f>
        <v>0</v>
      </c>
      <c r="BZ91" s="262">
        <f>IFERROR(('Sim_MIP_Of_(IxI)'!BZ91/'MIP(IxI)_TFEVP'!BZ91-1)*100,0)</f>
        <v>0</v>
      </c>
      <c r="CA91" s="263">
        <f>IFERROR(('Sim_MIP_Of_(IxI)'!CA91/'MIP(IxI)_TFEVP'!CA91-1)*100,0)</f>
        <v>0</v>
      </c>
      <c r="CB91" s="253">
        <f>IFERROR(('Sim_MIP_Of_(IxI)'!CB91/'MIP(IxI)_TFEVP'!CB91-1)*100,0)</f>
        <v>0</v>
      </c>
      <c r="CC91" s="254"/>
      <c r="CD91" s="254"/>
      <c r="CE91" s="254"/>
      <c r="CF91" s="254"/>
      <c r="CG91" s="254"/>
      <c r="CH91" s="254"/>
      <c r="CI91" s="254"/>
    </row>
    <row r="92" spans="1:90" x14ac:dyDescent="0.25">
      <c r="C92" s="181" t="s">
        <v>826</v>
      </c>
      <c r="D92" s="257">
        <f>IFERROR(('Sim_MIP_Of_(IxI)'!D92/'MIP(IxI)_TFEVP'!D92-1)*100,0)</f>
        <v>0</v>
      </c>
      <c r="E92" s="247">
        <f>IFERROR(('Sim_MIP_Of_(IxI)'!E92/'MIP(IxI)_TFEVP'!E92-1)*100,0)</f>
        <v>0</v>
      </c>
      <c r="F92" s="247">
        <f>IFERROR(('Sim_MIP_Of_(IxI)'!F92/'MIP(IxI)_TFEVP'!F92-1)*100,0)</f>
        <v>0</v>
      </c>
      <c r="G92" s="247">
        <f>IFERROR(('Sim_MIP_Of_(IxI)'!G92/'MIP(IxI)_TFEVP'!G92-1)*100,0)</f>
        <v>0</v>
      </c>
      <c r="H92" s="247">
        <f>IFERROR(('Sim_MIP_Of_(IxI)'!H92/'MIP(IxI)_TFEVP'!H92-1)*100,0)</f>
        <v>0</v>
      </c>
      <c r="I92" s="247">
        <f>IFERROR(('Sim_MIP_Of_(IxI)'!I92/'MIP(IxI)_TFEVP'!I92-1)*100,0)</f>
        <v>0</v>
      </c>
      <c r="J92" s="247">
        <f>IFERROR(('Sim_MIP_Of_(IxI)'!J92/'MIP(IxI)_TFEVP'!J92-1)*100,0)</f>
        <v>0</v>
      </c>
      <c r="K92" s="247">
        <f>IFERROR(('Sim_MIP_Of_(IxI)'!K92/'MIP(IxI)_TFEVP'!K92-1)*100,0)</f>
        <v>0</v>
      </c>
      <c r="L92" s="247">
        <f>IFERROR(('Sim_MIP_Of_(IxI)'!L92/'MIP(IxI)_TFEVP'!L92-1)*100,0)</f>
        <v>0</v>
      </c>
      <c r="M92" s="247">
        <f>IFERROR(('Sim_MIP_Of_(IxI)'!M92/'MIP(IxI)_TFEVP'!M92-1)*100,0)</f>
        <v>0</v>
      </c>
      <c r="N92" s="247">
        <f>IFERROR(('Sim_MIP_Of_(IxI)'!N92/'MIP(IxI)_TFEVP'!N92-1)*100,0)</f>
        <v>0</v>
      </c>
      <c r="O92" s="247">
        <f>IFERROR(('Sim_MIP_Of_(IxI)'!O92/'MIP(IxI)_TFEVP'!O92-1)*100,0)</f>
        <v>0</v>
      </c>
      <c r="P92" s="247">
        <f>IFERROR(('Sim_MIP_Of_(IxI)'!P92/'MIP(IxI)_TFEVP'!P92-1)*100,0)</f>
        <v>0</v>
      </c>
      <c r="Q92" s="247">
        <f>IFERROR(('Sim_MIP_Of_(IxI)'!Q92/'MIP(IxI)_TFEVP'!Q92-1)*100,0)</f>
        <v>0</v>
      </c>
      <c r="R92" s="247">
        <f>IFERROR(('Sim_MIP_Of_(IxI)'!R92/'MIP(IxI)_TFEVP'!R92-1)*100,0)</f>
        <v>0</v>
      </c>
      <c r="S92" s="247">
        <f>IFERROR(('Sim_MIP_Of_(IxI)'!S92/'MIP(IxI)_TFEVP'!S92-1)*100,0)</f>
        <v>0</v>
      </c>
      <c r="T92" s="247">
        <f>IFERROR(('Sim_MIP_Of_(IxI)'!T92/'MIP(IxI)_TFEVP'!T92-1)*100,0)</f>
        <v>0</v>
      </c>
      <c r="U92" s="247">
        <f>IFERROR(('Sim_MIP_Of_(IxI)'!U92/'MIP(IxI)_TFEVP'!U92-1)*100,0)</f>
        <v>0</v>
      </c>
      <c r="V92" s="247">
        <f>IFERROR(('Sim_MIP_Of_(IxI)'!V92/'MIP(IxI)_TFEVP'!V92-1)*100,0)</f>
        <v>0</v>
      </c>
      <c r="W92" s="247">
        <f>IFERROR(('Sim_MIP_Of_(IxI)'!W92/'MIP(IxI)_TFEVP'!W92-1)*100,0)</f>
        <v>0</v>
      </c>
      <c r="X92" s="247">
        <f>IFERROR(('Sim_MIP_Of_(IxI)'!X92/'MIP(IxI)_TFEVP'!X92-1)*100,0)</f>
        <v>0</v>
      </c>
      <c r="Y92" s="247">
        <f>IFERROR(('Sim_MIP_Of_(IxI)'!Y92/'MIP(IxI)_TFEVP'!Y92-1)*100,0)</f>
        <v>0</v>
      </c>
      <c r="Z92" s="247">
        <f>IFERROR(('Sim_MIP_Of_(IxI)'!Z92/'MIP(IxI)_TFEVP'!Z92-1)*100,0)</f>
        <v>0</v>
      </c>
      <c r="AA92" s="247">
        <f>IFERROR(('Sim_MIP_Of_(IxI)'!AA92/'MIP(IxI)_TFEVP'!AA92-1)*100,0)</f>
        <v>0</v>
      </c>
      <c r="AB92" s="247">
        <f>IFERROR(('Sim_MIP_Of_(IxI)'!AB92/'MIP(IxI)_TFEVP'!AB92-1)*100,0)</f>
        <v>0</v>
      </c>
      <c r="AC92" s="247">
        <f>IFERROR(('Sim_MIP_Of_(IxI)'!AC92/'MIP(IxI)_TFEVP'!AC92-1)*100,0)</f>
        <v>0</v>
      </c>
      <c r="AD92" s="247">
        <f>IFERROR(('Sim_MIP_Of_(IxI)'!AD92/'MIP(IxI)_TFEVP'!AD92-1)*100,0)</f>
        <v>0</v>
      </c>
      <c r="AE92" s="247">
        <f>IFERROR(('Sim_MIP_Of_(IxI)'!AE92/'MIP(IxI)_TFEVP'!AE92-1)*100,0)</f>
        <v>0</v>
      </c>
      <c r="AF92" s="247">
        <f>IFERROR(('Sim_MIP_Of_(IxI)'!AF92/'MIP(IxI)_TFEVP'!AF92-1)*100,0)</f>
        <v>0</v>
      </c>
      <c r="AG92" s="247">
        <f>IFERROR(('Sim_MIP_Of_(IxI)'!AG92/'MIP(IxI)_TFEVP'!AG92-1)*100,0)</f>
        <v>0</v>
      </c>
      <c r="AH92" s="247">
        <f>IFERROR(('Sim_MIP_Of_(IxI)'!AH92/'MIP(IxI)_TFEVP'!AH92-1)*100,0)</f>
        <v>0</v>
      </c>
      <c r="AI92" s="247">
        <f>IFERROR(('Sim_MIP_Of_(IxI)'!AI92/'MIP(IxI)_TFEVP'!AI92-1)*100,0)</f>
        <v>0</v>
      </c>
      <c r="AJ92" s="247">
        <f>IFERROR(('Sim_MIP_Of_(IxI)'!AJ92/'MIP(IxI)_TFEVP'!AJ92-1)*100,0)</f>
        <v>0</v>
      </c>
      <c r="AK92" s="247">
        <f>IFERROR(('Sim_MIP_Of_(IxI)'!AK92/'MIP(IxI)_TFEVP'!AK92-1)*100,0)</f>
        <v>0</v>
      </c>
      <c r="AL92" s="247">
        <f>IFERROR(('Sim_MIP_Of_(IxI)'!AL92/'MIP(IxI)_TFEVP'!AL92-1)*100,0)</f>
        <v>0</v>
      </c>
      <c r="AM92" s="247">
        <f>IFERROR(('Sim_MIP_Of_(IxI)'!AM92/'MIP(IxI)_TFEVP'!AM92-1)*100,0)</f>
        <v>0</v>
      </c>
      <c r="AN92" s="247">
        <f>IFERROR(('Sim_MIP_Of_(IxI)'!AN92/'MIP(IxI)_TFEVP'!AN92-1)*100,0)</f>
        <v>0</v>
      </c>
      <c r="AO92" s="247">
        <f>IFERROR(('Sim_MIP_Of_(IxI)'!AO92/'MIP(IxI)_TFEVP'!AO92-1)*100,0)</f>
        <v>0</v>
      </c>
      <c r="AP92" s="247">
        <f>IFERROR(('Sim_MIP_Of_(IxI)'!AP92/'MIP(IxI)_TFEVP'!AP92-1)*100,0)</f>
        <v>0</v>
      </c>
      <c r="AQ92" s="247">
        <f>IFERROR(('Sim_MIP_Of_(IxI)'!AQ92/'MIP(IxI)_TFEVP'!AQ92-1)*100,0)</f>
        <v>0</v>
      </c>
      <c r="AR92" s="247">
        <f>IFERROR(('Sim_MIP_Of_(IxI)'!AR92/'MIP(IxI)_TFEVP'!AR92-1)*100,0)</f>
        <v>0</v>
      </c>
      <c r="AS92" s="247">
        <f>IFERROR(('Sim_MIP_Of_(IxI)'!AS92/'MIP(IxI)_TFEVP'!AS92-1)*100,0)</f>
        <v>0</v>
      </c>
      <c r="AT92" s="247">
        <f>IFERROR(('Sim_MIP_Of_(IxI)'!AT92/'MIP(IxI)_TFEVP'!AT92-1)*100,0)</f>
        <v>0</v>
      </c>
      <c r="AU92" s="247">
        <f>IFERROR(('Sim_MIP_Of_(IxI)'!AU92/'MIP(IxI)_TFEVP'!AU92-1)*100,0)</f>
        <v>0</v>
      </c>
      <c r="AV92" s="247">
        <f>IFERROR(('Sim_MIP_Of_(IxI)'!AV92/'MIP(IxI)_TFEVP'!AV92-1)*100,0)</f>
        <v>0</v>
      </c>
      <c r="AW92" s="247">
        <f>IFERROR(('Sim_MIP_Of_(IxI)'!AW92/'MIP(IxI)_TFEVP'!AW92-1)*100,0)</f>
        <v>0</v>
      </c>
      <c r="AX92" s="247">
        <f>IFERROR(('Sim_MIP_Of_(IxI)'!AX92/'MIP(IxI)_TFEVP'!AX92-1)*100,0)</f>
        <v>0</v>
      </c>
      <c r="AY92" s="247">
        <f>IFERROR(('Sim_MIP_Of_(IxI)'!AY92/'MIP(IxI)_TFEVP'!AY92-1)*100,0)</f>
        <v>0</v>
      </c>
      <c r="AZ92" s="247">
        <f>IFERROR(('Sim_MIP_Of_(IxI)'!AZ92/'MIP(IxI)_TFEVP'!AZ92-1)*100,0)</f>
        <v>0</v>
      </c>
      <c r="BA92" s="247">
        <f>IFERROR(('Sim_MIP_Of_(IxI)'!BA92/'MIP(IxI)_TFEVP'!BA92-1)*100,0)</f>
        <v>0</v>
      </c>
      <c r="BB92" s="247">
        <f>IFERROR(('Sim_MIP_Of_(IxI)'!BB92/'MIP(IxI)_TFEVP'!BB92-1)*100,0)</f>
        <v>0</v>
      </c>
      <c r="BC92" s="247">
        <f>IFERROR(('Sim_MIP_Of_(IxI)'!BC92/'MIP(IxI)_TFEVP'!BC92-1)*100,0)</f>
        <v>0</v>
      </c>
      <c r="BD92" s="247">
        <f>IFERROR(('Sim_MIP_Of_(IxI)'!BD92/'MIP(IxI)_TFEVP'!BD92-1)*100,0)</f>
        <v>0</v>
      </c>
      <c r="BE92" s="247">
        <f>IFERROR(('Sim_MIP_Of_(IxI)'!BE92/'MIP(IxI)_TFEVP'!BE92-1)*100,0)</f>
        <v>0</v>
      </c>
      <c r="BF92" s="247">
        <f>IFERROR(('Sim_MIP_Of_(IxI)'!BF92/'MIP(IxI)_TFEVP'!BF92-1)*100,0)</f>
        <v>0</v>
      </c>
      <c r="BG92" s="247">
        <f>IFERROR(('Sim_MIP_Of_(IxI)'!BG92/'MIP(IxI)_TFEVP'!BG92-1)*100,0)</f>
        <v>0</v>
      </c>
      <c r="BH92" s="247">
        <f>IFERROR(('Sim_MIP_Of_(IxI)'!BH92/'MIP(IxI)_TFEVP'!BH92-1)*100,0)</f>
        <v>0</v>
      </c>
      <c r="BI92" s="247">
        <f>IFERROR(('Sim_MIP_Of_(IxI)'!BI92/'MIP(IxI)_TFEVP'!BI92-1)*100,0)</f>
        <v>0</v>
      </c>
      <c r="BJ92" s="247">
        <f>IFERROR(('Sim_MIP_Of_(IxI)'!BJ92/'MIP(IxI)_TFEVP'!BJ92-1)*100,0)</f>
        <v>0</v>
      </c>
      <c r="BK92" s="247">
        <f>IFERROR(('Sim_MIP_Of_(IxI)'!BK92/'MIP(IxI)_TFEVP'!BK92-1)*100,0)</f>
        <v>0</v>
      </c>
      <c r="BL92" s="247">
        <f>IFERROR(('Sim_MIP_Of_(IxI)'!BL92/'MIP(IxI)_TFEVP'!BL92-1)*100,0)</f>
        <v>0</v>
      </c>
      <c r="BM92" s="247">
        <f>IFERROR(('Sim_MIP_Of_(IxI)'!BM92/'MIP(IxI)_TFEVP'!BM92-1)*100,0)</f>
        <v>0</v>
      </c>
      <c r="BN92" s="247">
        <f>IFERROR(('Sim_MIP_Of_(IxI)'!BN92/'MIP(IxI)_TFEVP'!BN92-1)*100,0)</f>
        <v>0</v>
      </c>
      <c r="BO92" s="247">
        <f>IFERROR(('Sim_MIP_Of_(IxI)'!BO92/'MIP(IxI)_TFEVP'!BO92-1)*100,0)</f>
        <v>0</v>
      </c>
      <c r="BP92" s="247">
        <f>IFERROR(('Sim_MIP_Of_(IxI)'!BP92/'MIP(IxI)_TFEVP'!BP92-1)*100,0)</f>
        <v>0</v>
      </c>
      <c r="BQ92" s="247">
        <f>IFERROR(('Sim_MIP_Of_(IxI)'!BQ92/'MIP(IxI)_TFEVP'!BQ92-1)*100,0)</f>
        <v>0</v>
      </c>
      <c r="BR92" s="247">
        <f>IFERROR(('Sim_MIP_Of_(IxI)'!BR92/'MIP(IxI)_TFEVP'!BR92-1)*100,0)</f>
        <v>0</v>
      </c>
      <c r="BS92" s="247">
        <f>IFERROR(('Sim_MIP_Of_(IxI)'!BS92/'MIP(IxI)_TFEVP'!BS92-1)*100,0)</f>
        <v>0</v>
      </c>
      <c r="BT92" s="247">
        <f>IFERROR(('Sim_MIP_Of_(IxI)'!BT92/'MIP(IxI)_TFEVP'!BT92-1)*100,0)</f>
        <v>0</v>
      </c>
      <c r="BU92" s="247">
        <f>IFERROR(('Sim_MIP_Of_(IxI)'!BU92/'MIP(IxI)_TFEVP'!BU92-1)*100,0)</f>
        <v>0</v>
      </c>
      <c r="BV92" s="247">
        <f>IFERROR(('Sim_MIP_Of_(IxI)'!BV92/'MIP(IxI)_TFEVP'!BV92-1)*100,0)</f>
        <v>0</v>
      </c>
      <c r="BW92" s="247">
        <f>IFERROR(('Sim_MIP_Of_(IxI)'!BW92/'MIP(IxI)_TFEVP'!BW92-1)*100,0)</f>
        <v>0</v>
      </c>
      <c r="BX92" s="247">
        <f>IFERROR(('Sim_MIP_Of_(IxI)'!BX92/'MIP(IxI)_TFEVP'!BX92-1)*100,0)</f>
        <v>0</v>
      </c>
      <c r="BY92" s="247">
        <f>IFERROR(('Sim_MIP_Of_(IxI)'!BY92/'MIP(IxI)_TFEVP'!BY92-1)*100,0)</f>
        <v>0</v>
      </c>
      <c r="BZ92" s="247">
        <f>IFERROR(('Sim_MIP_Of_(IxI)'!BZ92/'MIP(IxI)_TFEVP'!BZ92-1)*100,0)</f>
        <v>0</v>
      </c>
      <c r="CA92" s="265">
        <f>IFERROR(('Sim_MIP_Of_(IxI)'!CA92/'MIP(IxI)_TFEVP'!CA92-1)*100,0)</f>
        <v>0</v>
      </c>
      <c r="CB92" s="256">
        <f>IFERROR(('Sim_MIP_Of_(IxI)'!CB92/'MIP(IxI)_TFEVP'!CB92-1)*100,0)</f>
        <v>0</v>
      </c>
      <c r="CC92" s="255"/>
      <c r="CD92" s="255"/>
      <c r="CE92" s="255"/>
      <c r="CF92" s="255"/>
      <c r="CG92" s="255"/>
      <c r="CH92" s="255"/>
      <c r="CI92" s="255"/>
    </row>
    <row r="93" spans="1:90" x14ac:dyDescent="0.25">
      <c r="C93" s="181" t="s">
        <v>837</v>
      </c>
      <c r="D93" s="257">
        <f>IFERROR(('Sim_MIP_Of_(IxI)'!D93/'MIP(IxI)_TFEVP'!D93-1)*100,0)</f>
        <v>0</v>
      </c>
      <c r="E93" s="247">
        <f>IFERROR(('Sim_MIP_Of_(IxI)'!E93/'MIP(IxI)_TFEVP'!E93-1)*100,0)</f>
        <v>0</v>
      </c>
      <c r="F93" s="247">
        <f>IFERROR(('Sim_MIP_Of_(IxI)'!F93/'MIP(IxI)_TFEVP'!F93-1)*100,0)</f>
        <v>0</v>
      </c>
      <c r="G93" s="247">
        <f>IFERROR(('Sim_MIP_Of_(IxI)'!G93/'MIP(IxI)_TFEVP'!G93-1)*100,0)</f>
        <v>0</v>
      </c>
      <c r="H93" s="247">
        <f>IFERROR(('Sim_MIP_Of_(IxI)'!H93/'MIP(IxI)_TFEVP'!H93-1)*100,0)</f>
        <v>0</v>
      </c>
      <c r="I93" s="247">
        <f>IFERROR(('Sim_MIP_Of_(IxI)'!I93/'MIP(IxI)_TFEVP'!I93-1)*100,0)</f>
        <v>0</v>
      </c>
      <c r="J93" s="247">
        <f>IFERROR(('Sim_MIP_Of_(IxI)'!J93/'MIP(IxI)_TFEVP'!J93-1)*100,0)</f>
        <v>0</v>
      </c>
      <c r="K93" s="247">
        <f>IFERROR(('Sim_MIP_Of_(IxI)'!K93/'MIP(IxI)_TFEVP'!K93-1)*100,0)</f>
        <v>0</v>
      </c>
      <c r="L93" s="247">
        <f>IFERROR(('Sim_MIP_Of_(IxI)'!L93/'MIP(IxI)_TFEVP'!L93-1)*100,0)</f>
        <v>0</v>
      </c>
      <c r="M93" s="247">
        <f>IFERROR(('Sim_MIP_Of_(IxI)'!M93/'MIP(IxI)_TFEVP'!M93-1)*100,0)</f>
        <v>0</v>
      </c>
      <c r="N93" s="247">
        <f>IFERROR(('Sim_MIP_Of_(IxI)'!N93/'MIP(IxI)_TFEVP'!N93-1)*100,0)</f>
        <v>0</v>
      </c>
      <c r="O93" s="247">
        <f>IFERROR(('Sim_MIP_Of_(IxI)'!O93/'MIP(IxI)_TFEVP'!O93-1)*100,0)</f>
        <v>0</v>
      </c>
      <c r="P93" s="247">
        <f>IFERROR(('Sim_MIP_Of_(IxI)'!P93/'MIP(IxI)_TFEVP'!P93-1)*100,0)</f>
        <v>0</v>
      </c>
      <c r="Q93" s="247">
        <f>IFERROR(('Sim_MIP_Of_(IxI)'!Q93/'MIP(IxI)_TFEVP'!Q93-1)*100,0)</f>
        <v>0</v>
      </c>
      <c r="R93" s="247">
        <f>IFERROR(('Sim_MIP_Of_(IxI)'!R93/'MIP(IxI)_TFEVP'!R93-1)*100,0)</f>
        <v>0</v>
      </c>
      <c r="S93" s="247">
        <f>IFERROR(('Sim_MIP_Of_(IxI)'!S93/'MIP(IxI)_TFEVP'!S93-1)*100,0)</f>
        <v>0</v>
      </c>
      <c r="T93" s="247">
        <f>IFERROR(('Sim_MIP_Of_(IxI)'!T93/'MIP(IxI)_TFEVP'!T93-1)*100,0)</f>
        <v>0</v>
      </c>
      <c r="U93" s="247">
        <f>IFERROR(('Sim_MIP_Of_(IxI)'!U93/'MIP(IxI)_TFEVP'!U93-1)*100,0)</f>
        <v>0</v>
      </c>
      <c r="V93" s="247">
        <f>IFERROR(('Sim_MIP_Of_(IxI)'!V93/'MIP(IxI)_TFEVP'!V93-1)*100,0)</f>
        <v>0</v>
      </c>
      <c r="W93" s="247">
        <f>IFERROR(('Sim_MIP_Of_(IxI)'!W93/'MIP(IxI)_TFEVP'!W93-1)*100,0)</f>
        <v>0</v>
      </c>
      <c r="X93" s="247">
        <f>IFERROR(('Sim_MIP_Of_(IxI)'!X93/'MIP(IxI)_TFEVP'!X93-1)*100,0)</f>
        <v>0</v>
      </c>
      <c r="Y93" s="247">
        <f>IFERROR(('Sim_MIP_Of_(IxI)'!Y93/'MIP(IxI)_TFEVP'!Y93-1)*100,0)</f>
        <v>0</v>
      </c>
      <c r="Z93" s="247">
        <f>IFERROR(('Sim_MIP_Of_(IxI)'!Z93/'MIP(IxI)_TFEVP'!Z93-1)*100,0)</f>
        <v>0</v>
      </c>
      <c r="AA93" s="247">
        <f>IFERROR(('Sim_MIP_Of_(IxI)'!AA93/'MIP(IxI)_TFEVP'!AA93-1)*100,0)</f>
        <v>0</v>
      </c>
      <c r="AB93" s="247">
        <f>IFERROR(('Sim_MIP_Of_(IxI)'!AB93/'MIP(IxI)_TFEVP'!AB93-1)*100,0)</f>
        <v>0</v>
      </c>
      <c r="AC93" s="247">
        <f>IFERROR(('Sim_MIP_Of_(IxI)'!AC93/'MIP(IxI)_TFEVP'!AC93-1)*100,0)</f>
        <v>0</v>
      </c>
      <c r="AD93" s="247">
        <f>IFERROR(('Sim_MIP_Of_(IxI)'!AD93/'MIP(IxI)_TFEVP'!AD93-1)*100,0)</f>
        <v>0</v>
      </c>
      <c r="AE93" s="247">
        <f>IFERROR(('Sim_MIP_Of_(IxI)'!AE93/'MIP(IxI)_TFEVP'!AE93-1)*100,0)</f>
        <v>0</v>
      </c>
      <c r="AF93" s="247">
        <f>IFERROR(('Sim_MIP_Of_(IxI)'!AF93/'MIP(IxI)_TFEVP'!AF93-1)*100,0)</f>
        <v>0</v>
      </c>
      <c r="AG93" s="247">
        <f>IFERROR(('Sim_MIP_Of_(IxI)'!AG93/'MIP(IxI)_TFEVP'!AG93-1)*100,0)</f>
        <v>0</v>
      </c>
      <c r="AH93" s="247">
        <f>IFERROR(('Sim_MIP_Of_(IxI)'!AH93/'MIP(IxI)_TFEVP'!AH93-1)*100,0)</f>
        <v>0</v>
      </c>
      <c r="AI93" s="247">
        <f>IFERROR(('Sim_MIP_Of_(IxI)'!AI93/'MIP(IxI)_TFEVP'!AI93-1)*100,0)</f>
        <v>0</v>
      </c>
      <c r="AJ93" s="247">
        <f>IFERROR(('Sim_MIP_Of_(IxI)'!AJ93/'MIP(IxI)_TFEVP'!AJ93-1)*100,0)</f>
        <v>0</v>
      </c>
      <c r="AK93" s="247">
        <f>IFERROR(('Sim_MIP_Of_(IxI)'!AK93/'MIP(IxI)_TFEVP'!AK93-1)*100,0)</f>
        <v>0</v>
      </c>
      <c r="AL93" s="247">
        <f>IFERROR(('Sim_MIP_Of_(IxI)'!AL93/'MIP(IxI)_TFEVP'!AL93-1)*100,0)</f>
        <v>0</v>
      </c>
      <c r="AM93" s="247">
        <f>IFERROR(('Sim_MIP_Of_(IxI)'!AM93/'MIP(IxI)_TFEVP'!AM93-1)*100,0)</f>
        <v>0</v>
      </c>
      <c r="AN93" s="247">
        <f>IFERROR(('Sim_MIP_Of_(IxI)'!AN93/'MIP(IxI)_TFEVP'!AN93-1)*100,0)</f>
        <v>0</v>
      </c>
      <c r="AO93" s="247">
        <f>IFERROR(('Sim_MIP_Of_(IxI)'!AO93/'MIP(IxI)_TFEVP'!AO93-1)*100,0)</f>
        <v>0</v>
      </c>
      <c r="AP93" s="247">
        <f>IFERROR(('Sim_MIP_Of_(IxI)'!AP93/'MIP(IxI)_TFEVP'!AP93-1)*100,0)</f>
        <v>0</v>
      </c>
      <c r="AQ93" s="247">
        <f>IFERROR(('Sim_MIP_Of_(IxI)'!AQ93/'MIP(IxI)_TFEVP'!AQ93-1)*100,0)</f>
        <v>0</v>
      </c>
      <c r="AR93" s="247">
        <f>IFERROR(('Sim_MIP_Of_(IxI)'!AR93/'MIP(IxI)_TFEVP'!AR93-1)*100,0)</f>
        <v>0</v>
      </c>
      <c r="AS93" s="247">
        <f>IFERROR(('Sim_MIP_Of_(IxI)'!AS93/'MIP(IxI)_TFEVP'!AS93-1)*100,0)</f>
        <v>0</v>
      </c>
      <c r="AT93" s="247">
        <f>IFERROR(('Sim_MIP_Of_(IxI)'!AT93/'MIP(IxI)_TFEVP'!AT93-1)*100,0)</f>
        <v>0</v>
      </c>
      <c r="AU93" s="247">
        <f>IFERROR(('Sim_MIP_Of_(IxI)'!AU93/'MIP(IxI)_TFEVP'!AU93-1)*100,0)</f>
        <v>0</v>
      </c>
      <c r="AV93" s="247">
        <f>IFERROR(('Sim_MIP_Of_(IxI)'!AV93/'MIP(IxI)_TFEVP'!AV93-1)*100,0)</f>
        <v>0</v>
      </c>
      <c r="AW93" s="247">
        <f>IFERROR(('Sim_MIP_Of_(IxI)'!AW93/'MIP(IxI)_TFEVP'!AW93-1)*100,0)</f>
        <v>0</v>
      </c>
      <c r="AX93" s="247">
        <f>IFERROR(('Sim_MIP_Of_(IxI)'!AX93/'MIP(IxI)_TFEVP'!AX93-1)*100,0)</f>
        <v>0</v>
      </c>
      <c r="AY93" s="247">
        <f>IFERROR(('Sim_MIP_Of_(IxI)'!AY93/'MIP(IxI)_TFEVP'!AY93-1)*100,0)</f>
        <v>0</v>
      </c>
      <c r="AZ93" s="247">
        <f>IFERROR(('Sim_MIP_Of_(IxI)'!AZ93/'MIP(IxI)_TFEVP'!AZ93-1)*100,0)</f>
        <v>0</v>
      </c>
      <c r="BA93" s="247">
        <f>IFERROR(('Sim_MIP_Of_(IxI)'!BA93/'MIP(IxI)_TFEVP'!BA93-1)*100,0)</f>
        <v>0</v>
      </c>
      <c r="BB93" s="247">
        <f>IFERROR(('Sim_MIP_Of_(IxI)'!BB93/'MIP(IxI)_TFEVP'!BB93-1)*100,0)</f>
        <v>0</v>
      </c>
      <c r="BC93" s="247">
        <f>IFERROR(('Sim_MIP_Of_(IxI)'!BC93/'MIP(IxI)_TFEVP'!BC93-1)*100,0)</f>
        <v>0</v>
      </c>
      <c r="BD93" s="247">
        <f>IFERROR(('Sim_MIP_Of_(IxI)'!BD93/'MIP(IxI)_TFEVP'!BD93-1)*100,0)</f>
        <v>0</v>
      </c>
      <c r="BE93" s="247">
        <f>IFERROR(('Sim_MIP_Of_(IxI)'!BE93/'MIP(IxI)_TFEVP'!BE93-1)*100,0)</f>
        <v>0</v>
      </c>
      <c r="BF93" s="247">
        <f>IFERROR(('Sim_MIP_Of_(IxI)'!BF93/'MIP(IxI)_TFEVP'!BF93-1)*100,0)</f>
        <v>0</v>
      </c>
      <c r="BG93" s="247">
        <f>IFERROR(('Sim_MIP_Of_(IxI)'!BG93/'MIP(IxI)_TFEVP'!BG93-1)*100,0)</f>
        <v>0</v>
      </c>
      <c r="BH93" s="247">
        <f>IFERROR(('Sim_MIP_Of_(IxI)'!BH93/'MIP(IxI)_TFEVP'!BH93-1)*100,0)</f>
        <v>0</v>
      </c>
      <c r="BI93" s="247">
        <f>IFERROR(('Sim_MIP_Of_(IxI)'!BI93/'MIP(IxI)_TFEVP'!BI93-1)*100,0)</f>
        <v>0</v>
      </c>
      <c r="BJ93" s="247">
        <f>IFERROR(('Sim_MIP_Of_(IxI)'!BJ93/'MIP(IxI)_TFEVP'!BJ93-1)*100,0)</f>
        <v>0</v>
      </c>
      <c r="BK93" s="247">
        <f>IFERROR(('Sim_MIP_Of_(IxI)'!BK93/'MIP(IxI)_TFEVP'!BK93-1)*100,0)</f>
        <v>0</v>
      </c>
      <c r="BL93" s="247">
        <f>IFERROR(('Sim_MIP_Of_(IxI)'!BL93/'MIP(IxI)_TFEVP'!BL93-1)*100,0)</f>
        <v>0</v>
      </c>
      <c r="BM93" s="247">
        <f>IFERROR(('Sim_MIP_Of_(IxI)'!BM93/'MIP(IxI)_TFEVP'!BM93-1)*100,0)</f>
        <v>0</v>
      </c>
      <c r="BN93" s="247">
        <f>IFERROR(('Sim_MIP_Of_(IxI)'!BN93/'MIP(IxI)_TFEVP'!BN93-1)*100,0)</f>
        <v>0</v>
      </c>
      <c r="BO93" s="247">
        <f>IFERROR(('Sim_MIP_Of_(IxI)'!BO93/'MIP(IxI)_TFEVP'!BO93-1)*100,0)</f>
        <v>0</v>
      </c>
      <c r="BP93" s="247">
        <f>IFERROR(('Sim_MIP_Of_(IxI)'!BP93/'MIP(IxI)_TFEVP'!BP93-1)*100,0)</f>
        <v>0</v>
      </c>
      <c r="BQ93" s="247">
        <f>IFERROR(('Sim_MIP_Of_(IxI)'!BQ93/'MIP(IxI)_TFEVP'!BQ93-1)*100,0)</f>
        <v>0</v>
      </c>
      <c r="BR93" s="247">
        <f>IFERROR(('Sim_MIP_Of_(IxI)'!BR93/'MIP(IxI)_TFEVP'!BR93-1)*100,0)</f>
        <v>0</v>
      </c>
      <c r="BS93" s="247">
        <f>IFERROR(('Sim_MIP_Of_(IxI)'!BS93/'MIP(IxI)_TFEVP'!BS93-1)*100,0)</f>
        <v>0</v>
      </c>
      <c r="BT93" s="247">
        <f>IFERROR(('Sim_MIP_Of_(IxI)'!BT93/'MIP(IxI)_TFEVP'!BT93-1)*100,0)</f>
        <v>0</v>
      </c>
      <c r="BU93" s="247">
        <f>IFERROR(('Sim_MIP_Of_(IxI)'!BU93/'MIP(IxI)_TFEVP'!BU93-1)*100,0)</f>
        <v>0</v>
      </c>
      <c r="BV93" s="247">
        <f>IFERROR(('Sim_MIP_Of_(IxI)'!BV93/'MIP(IxI)_TFEVP'!BV93-1)*100,0)</f>
        <v>0</v>
      </c>
      <c r="BW93" s="247">
        <f>IFERROR(('Sim_MIP_Of_(IxI)'!BW93/'MIP(IxI)_TFEVP'!BW93-1)*100,0)</f>
        <v>0</v>
      </c>
      <c r="BX93" s="247">
        <f>IFERROR(('Sim_MIP_Of_(IxI)'!BX93/'MIP(IxI)_TFEVP'!BX93-1)*100,0)</f>
        <v>0</v>
      </c>
      <c r="BY93" s="247">
        <f>IFERROR(('Sim_MIP_Of_(IxI)'!BY93/'MIP(IxI)_TFEVP'!BY93-1)*100,0)</f>
        <v>0</v>
      </c>
      <c r="BZ93" s="247">
        <f>IFERROR(('Sim_MIP_Of_(IxI)'!BZ93/'MIP(IxI)_TFEVP'!BZ93-1)*100,0)</f>
        <v>0</v>
      </c>
      <c r="CA93" s="265">
        <f>IFERROR(('Sim_MIP_Of_(IxI)'!CA93/'MIP(IxI)_TFEVP'!CA93-1)*100,0)</f>
        <v>0</v>
      </c>
      <c r="CB93" s="256">
        <f>IFERROR(('Sim_MIP_Of_(IxI)'!CB93/'MIP(IxI)_TFEVP'!CB93-1)*100,0)</f>
        <v>0</v>
      </c>
      <c r="CC93" s="255"/>
      <c r="CD93" s="255"/>
      <c r="CE93" s="255"/>
      <c r="CF93" s="255"/>
      <c r="CG93" s="255"/>
      <c r="CH93" s="255"/>
      <c r="CI93" s="255"/>
    </row>
    <row r="94" spans="1:90" x14ac:dyDescent="0.25">
      <c r="C94" s="181" t="s">
        <v>838</v>
      </c>
      <c r="D94" s="257">
        <f>IFERROR(('Sim_MIP_Of_(IxI)'!D94/'MIP(IxI)_TFEVP'!D94-1)*100,0)</f>
        <v>0</v>
      </c>
      <c r="E94" s="247">
        <f>IFERROR(('Sim_MIP_Of_(IxI)'!E94/'MIP(IxI)_TFEVP'!E94-1)*100,0)</f>
        <v>0</v>
      </c>
      <c r="F94" s="247">
        <f>IFERROR(('Sim_MIP_Of_(IxI)'!F94/'MIP(IxI)_TFEVP'!F94-1)*100,0)</f>
        <v>0</v>
      </c>
      <c r="G94" s="247">
        <f>IFERROR(('Sim_MIP_Of_(IxI)'!G94/'MIP(IxI)_TFEVP'!G94-1)*100,0)</f>
        <v>0</v>
      </c>
      <c r="H94" s="247">
        <f>IFERROR(('Sim_MIP_Of_(IxI)'!H94/'MIP(IxI)_TFEVP'!H94-1)*100,0)</f>
        <v>0</v>
      </c>
      <c r="I94" s="247">
        <f>IFERROR(('Sim_MIP_Of_(IxI)'!I94/'MIP(IxI)_TFEVP'!I94-1)*100,0)</f>
        <v>0</v>
      </c>
      <c r="J94" s="247">
        <f>IFERROR(('Sim_MIP_Of_(IxI)'!J94/'MIP(IxI)_TFEVP'!J94-1)*100,0)</f>
        <v>0</v>
      </c>
      <c r="K94" s="247">
        <f>IFERROR(('Sim_MIP_Of_(IxI)'!K94/'MIP(IxI)_TFEVP'!K94-1)*100,0)</f>
        <v>0</v>
      </c>
      <c r="L94" s="247">
        <f>IFERROR(('Sim_MIP_Of_(IxI)'!L94/'MIP(IxI)_TFEVP'!L94-1)*100,0)</f>
        <v>0</v>
      </c>
      <c r="M94" s="247">
        <f>IFERROR(('Sim_MIP_Of_(IxI)'!M94/'MIP(IxI)_TFEVP'!M94-1)*100,0)</f>
        <v>0</v>
      </c>
      <c r="N94" s="247">
        <f>IFERROR(('Sim_MIP_Of_(IxI)'!N94/'MIP(IxI)_TFEVP'!N94-1)*100,0)</f>
        <v>0</v>
      </c>
      <c r="O94" s="247">
        <f>IFERROR(('Sim_MIP_Of_(IxI)'!O94/'MIP(IxI)_TFEVP'!O94-1)*100,0)</f>
        <v>0</v>
      </c>
      <c r="P94" s="247">
        <f>IFERROR(('Sim_MIP_Of_(IxI)'!P94/'MIP(IxI)_TFEVP'!P94-1)*100,0)</f>
        <v>0</v>
      </c>
      <c r="Q94" s="247">
        <f>IFERROR(('Sim_MIP_Of_(IxI)'!Q94/'MIP(IxI)_TFEVP'!Q94-1)*100,0)</f>
        <v>0</v>
      </c>
      <c r="R94" s="247">
        <f>IFERROR(('Sim_MIP_Of_(IxI)'!R94/'MIP(IxI)_TFEVP'!R94-1)*100,0)</f>
        <v>0</v>
      </c>
      <c r="S94" s="247">
        <f>IFERROR(('Sim_MIP_Of_(IxI)'!S94/'MIP(IxI)_TFEVP'!S94-1)*100,0)</f>
        <v>0</v>
      </c>
      <c r="T94" s="247">
        <f>IFERROR(('Sim_MIP_Of_(IxI)'!T94/'MIP(IxI)_TFEVP'!T94-1)*100,0)</f>
        <v>0</v>
      </c>
      <c r="U94" s="247">
        <f>IFERROR(('Sim_MIP_Of_(IxI)'!U94/'MIP(IxI)_TFEVP'!U94-1)*100,0)</f>
        <v>0</v>
      </c>
      <c r="V94" s="247">
        <f>IFERROR(('Sim_MIP_Of_(IxI)'!V94/'MIP(IxI)_TFEVP'!V94-1)*100,0)</f>
        <v>0</v>
      </c>
      <c r="W94" s="247">
        <f>IFERROR(('Sim_MIP_Of_(IxI)'!W94/'MIP(IxI)_TFEVP'!W94-1)*100,0)</f>
        <v>0</v>
      </c>
      <c r="X94" s="247">
        <f>IFERROR(('Sim_MIP_Of_(IxI)'!X94/'MIP(IxI)_TFEVP'!X94-1)*100,0)</f>
        <v>0</v>
      </c>
      <c r="Y94" s="247">
        <f>IFERROR(('Sim_MIP_Of_(IxI)'!Y94/'MIP(IxI)_TFEVP'!Y94-1)*100,0)</f>
        <v>0</v>
      </c>
      <c r="Z94" s="247">
        <f>IFERROR(('Sim_MIP_Of_(IxI)'!Z94/'MIP(IxI)_TFEVP'!Z94-1)*100,0)</f>
        <v>0</v>
      </c>
      <c r="AA94" s="247">
        <f>IFERROR(('Sim_MIP_Of_(IxI)'!AA94/'MIP(IxI)_TFEVP'!AA94-1)*100,0)</f>
        <v>0</v>
      </c>
      <c r="AB94" s="247">
        <f>IFERROR(('Sim_MIP_Of_(IxI)'!AB94/'MIP(IxI)_TFEVP'!AB94-1)*100,0)</f>
        <v>0</v>
      </c>
      <c r="AC94" s="247">
        <f>IFERROR(('Sim_MIP_Of_(IxI)'!AC94/'MIP(IxI)_TFEVP'!AC94-1)*100,0)</f>
        <v>0</v>
      </c>
      <c r="AD94" s="247">
        <f>IFERROR(('Sim_MIP_Of_(IxI)'!AD94/'MIP(IxI)_TFEVP'!AD94-1)*100,0)</f>
        <v>0</v>
      </c>
      <c r="AE94" s="247">
        <f>IFERROR(('Sim_MIP_Of_(IxI)'!AE94/'MIP(IxI)_TFEVP'!AE94-1)*100,0)</f>
        <v>0</v>
      </c>
      <c r="AF94" s="247">
        <f>IFERROR(('Sim_MIP_Of_(IxI)'!AF94/'MIP(IxI)_TFEVP'!AF94-1)*100,0)</f>
        <v>0</v>
      </c>
      <c r="AG94" s="247">
        <f>IFERROR(('Sim_MIP_Of_(IxI)'!AG94/'MIP(IxI)_TFEVP'!AG94-1)*100,0)</f>
        <v>0</v>
      </c>
      <c r="AH94" s="247">
        <f>IFERROR(('Sim_MIP_Of_(IxI)'!AH94/'MIP(IxI)_TFEVP'!AH94-1)*100,0)</f>
        <v>0</v>
      </c>
      <c r="AI94" s="247">
        <f>IFERROR(('Sim_MIP_Of_(IxI)'!AI94/'MIP(IxI)_TFEVP'!AI94-1)*100,0)</f>
        <v>0</v>
      </c>
      <c r="AJ94" s="247">
        <f>IFERROR(('Sim_MIP_Of_(IxI)'!AJ94/'MIP(IxI)_TFEVP'!AJ94-1)*100,0)</f>
        <v>0</v>
      </c>
      <c r="AK94" s="247">
        <f>IFERROR(('Sim_MIP_Of_(IxI)'!AK94/'MIP(IxI)_TFEVP'!AK94-1)*100,0)</f>
        <v>0</v>
      </c>
      <c r="AL94" s="247">
        <f>IFERROR(('Sim_MIP_Of_(IxI)'!AL94/'MIP(IxI)_TFEVP'!AL94-1)*100,0)</f>
        <v>0</v>
      </c>
      <c r="AM94" s="247">
        <f>IFERROR(('Sim_MIP_Of_(IxI)'!AM94/'MIP(IxI)_TFEVP'!AM94-1)*100,0)</f>
        <v>0</v>
      </c>
      <c r="AN94" s="247">
        <f>IFERROR(('Sim_MIP_Of_(IxI)'!AN94/'MIP(IxI)_TFEVP'!AN94-1)*100,0)</f>
        <v>0</v>
      </c>
      <c r="AO94" s="247">
        <f>IFERROR(('Sim_MIP_Of_(IxI)'!AO94/'MIP(IxI)_TFEVP'!AO94-1)*100,0)</f>
        <v>0</v>
      </c>
      <c r="AP94" s="247">
        <f>IFERROR(('Sim_MIP_Of_(IxI)'!AP94/'MIP(IxI)_TFEVP'!AP94-1)*100,0)</f>
        <v>0</v>
      </c>
      <c r="AQ94" s="247">
        <f>IFERROR(('Sim_MIP_Of_(IxI)'!AQ94/'MIP(IxI)_TFEVP'!AQ94-1)*100,0)</f>
        <v>0</v>
      </c>
      <c r="AR94" s="247">
        <f>IFERROR(('Sim_MIP_Of_(IxI)'!AR94/'MIP(IxI)_TFEVP'!AR94-1)*100,0)</f>
        <v>0</v>
      </c>
      <c r="AS94" s="247">
        <f>IFERROR(('Sim_MIP_Of_(IxI)'!AS94/'MIP(IxI)_TFEVP'!AS94-1)*100,0)</f>
        <v>0</v>
      </c>
      <c r="AT94" s="247">
        <f>IFERROR(('Sim_MIP_Of_(IxI)'!AT94/'MIP(IxI)_TFEVP'!AT94-1)*100,0)</f>
        <v>0</v>
      </c>
      <c r="AU94" s="247">
        <f>IFERROR(('Sim_MIP_Of_(IxI)'!AU94/'MIP(IxI)_TFEVP'!AU94-1)*100,0)</f>
        <v>0</v>
      </c>
      <c r="AV94" s="247">
        <f>IFERROR(('Sim_MIP_Of_(IxI)'!AV94/'MIP(IxI)_TFEVP'!AV94-1)*100,0)</f>
        <v>0</v>
      </c>
      <c r="AW94" s="247">
        <f>IFERROR(('Sim_MIP_Of_(IxI)'!AW94/'MIP(IxI)_TFEVP'!AW94-1)*100,0)</f>
        <v>0</v>
      </c>
      <c r="AX94" s="247">
        <f>IFERROR(('Sim_MIP_Of_(IxI)'!AX94/'MIP(IxI)_TFEVP'!AX94-1)*100,0)</f>
        <v>0</v>
      </c>
      <c r="AY94" s="247">
        <f>IFERROR(('Sim_MIP_Of_(IxI)'!AY94/'MIP(IxI)_TFEVP'!AY94-1)*100,0)</f>
        <v>0</v>
      </c>
      <c r="AZ94" s="247">
        <f>IFERROR(('Sim_MIP_Of_(IxI)'!AZ94/'MIP(IxI)_TFEVP'!AZ94-1)*100,0)</f>
        <v>0</v>
      </c>
      <c r="BA94" s="247">
        <f>IFERROR(('Sim_MIP_Of_(IxI)'!BA94/'MIP(IxI)_TFEVP'!BA94-1)*100,0)</f>
        <v>0</v>
      </c>
      <c r="BB94" s="247">
        <f>IFERROR(('Sim_MIP_Of_(IxI)'!BB94/'MIP(IxI)_TFEVP'!BB94-1)*100,0)</f>
        <v>0</v>
      </c>
      <c r="BC94" s="247">
        <f>IFERROR(('Sim_MIP_Of_(IxI)'!BC94/'MIP(IxI)_TFEVP'!BC94-1)*100,0)</f>
        <v>0</v>
      </c>
      <c r="BD94" s="247">
        <f>IFERROR(('Sim_MIP_Of_(IxI)'!BD94/'MIP(IxI)_TFEVP'!BD94-1)*100,0)</f>
        <v>0</v>
      </c>
      <c r="BE94" s="247">
        <f>IFERROR(('Sim_MIP_Of_(IxI)'!BE94/'MIP(IxI)_TFEVP'!BE94-1)*100,0)</f>
        <v>0</v>
      </c>
      <c r="BF94" s="247">
        <f>IFERROR(('Sim_MIP_Of_(IxI)'!BF94/'MIP(IxI)_TFEVP'!BF94-1)*100,0)</f>
        <v>0</v>
      </c>
      <c r="BG94" s="247">
        <f>IFERROR(('Sim_MIP_Of_(IxI)'!BG94/'MIP(IxI)_TFEVP'!BG94-1)*100,0)</f>
        <v>0</v>
      </c>
      <c r="BH94" s="247">
        <f>IFERROR(('Sim_MIP_Of_(IxI)'!BH94/'MIP(IxI)_TFEVP'!BH94-1)*100,0)</f>
        <v>0</v>
      </c>
      <c r="BI94" s="247">
        <f>IFERROR(('Sim_MIP_Of_(IxI)'!BI94/'MIP(IxI)_TFEVP'!BI94-1)*100,0)</f>
        <v>0</v>
      </c>
      <c r="BJ94" s="247">
        <f>IFERROR(('Sim_MIP_Of_(IxI)'!BJ94/'MIP(IxI)_TFEVP'!BJ94-1)*100,0)</f>
        <v>0</v>
      </c>
      <c r="BK94" s="247">
        <f>IFERROR(('Sim_MIP_Of_(IxI)'!BK94/'MIP(IxI)_TFEVP'!BK94-1)*100,0)</f>
        <v>0</v>
      </c>
      <c r="BL94" s="247">
        <f>IFERROR(('Sim_MIP_Of_(IxI)'!BL94/'MIP(IxI)_TFEVP'!BL94-1)*100,0)</f>
        <v>0</v>
      </c>
      <c r="BM94" s="247">
        <f>IFERROR(('Sim_MIP_Of_(IxI)'!BM94/'MIP(IxI)_TFEVP'!BM94-1)*100,0)</f>
        <v>0</v>
      </c>
      <c r="BN94" s="247">
        <f>IFERROR(('Sim_MIP_Of_(IxI)'!BN94/'MIP(IxI)_TFEVP'!BN94-1)*100,0)</f>
        <v>0</v>
      </c>
      <c r="BO94" s="247">
        <f>IFERROR(('Sim_MIP_Of_(IxI)'!BO94/'MIP(IxI)_TFEVP'!BO94-1)*100,0)</f>
        <v>0</v>
      </c>
      <c r="BP94" s="247">
        <f>IFERROR(('Sim_MIP_Of_(IxI)'!BP94/'MIP(IxI)_TFEVP'!BP94-1)*100,0)</f>
        <v>0</v>
      </c>
      <c r="BQ94" s="247">
        <f>IFERROR(('Sim_MIP_Of_(IxI)'!BQ94/'MIP(IxI)_TFEVP'!BQ94-1)*100,0)</f>
        <v>0</v>
      </c>
      <c r="BR94" s="247">
        <f>IFERROR(('Sim_MIP_Of_(IxI)'!BR94/'MIP(IxI)_TFEVP'!BR94-1)*100,0)</f>
        <v>0</v>
      </c>
      <c r="BS94" s="247">
        <f>IFERROR(('Sim_MIP_Of_(IxI)'!BS94/'MIP(IxI)_TFEVP'!BS94-1)*100,0)</f>
        <v>0</v>
      </c>
      <c r="BT94" s="247">
        <f>IFERROR(('Sim_MIP_Of_(IxI)'!BT94/'MIP(IxI)_TFEVP'!BT94-1)*100,0)</f>
        <v>0</v>
      </c>
      <c r="BU94" s="247">
        <f>IFERROR(('Sim_MIP_Of_(IxI)'!BU94/'MIP(IxI)_TFEVP'!BU94-1)*100,0)</f>
        <v>0</v>
      </c>
      <c r="BV94" s="247">
        <f>IFERROR(('Sim_MIP_Of_(IxI)'!BV94/'MIP(IxI)_TFEVP'!BV94-1)*100,0)</f>
        <v>0</v>
      </c>
      <c r="BW94" s="247">
        <f>IFERROR(('Sim_MIP_Of_(IxI)'!BW94/'MIP(IxI)_TFEVP'!BW94-1)*100,0)</f>
        <v>0</v>
      </c>
      <c r="BX94" s="247">
        <f>IFERROR(('Sim_MIP_Of_(IxI)'!BX94/'MIP(IxI)_TFEVP'!BX94-1)*100,0)</f>
        <v>0</v>
      </c>
      <c r="BY94" s="247">
        <f>IFERROR(('Sim_MIP_Of_(IxI)'!BY94/'MIP(IxI)_TFEVP'!BY94-1)*100,0)</f>
        <v>0</v>
      </c>
      <c r="BZ94" s="247">
        <f>IFERROR(('Sim_MIP_Of_(IxI)'!BZ94/'MIP(IxI)_TFEVP'!BZ94-1)*100,0)</f>
        <v>0</v>
      </c>
      <c r="CA94" s="265">
        <f>IFERROR(('Sim_MIP_Of_(IxI)'!CA94/'MIP(IxI)_TFEVP'!CA94-1)*100,0)</f>
        <v>0</v>
      </c>
      <c r="CB94" s="256">
        <f>IFERROR(('Sim_MIP_Of_(IxI)'!CB94/'MIP(IxI)_TFEVP'!CB94-1)*100,0)</f>
        <v>0</v>
      </c>
      <c r="CC94" s="255"/>
      <c r="CD94" s="255"/>
      <c r="CE94" s="255"/>
      <c r="CF94" s="255"/>
      <c r="CG94" s="255"/>
      <c r="CH94" s="255"/>
      <c r="CI94" s="255"/>
    </row>
    <row r="95" spans="1:90" x14ac:dyDescent="0.25">
      <c r="C95" s="183" t="s">
        <v>839</v>
      </c>
      <c r="D95" s="258">
        <f>IFERROR(('Sim_MIP_Of_(IxI)'!D95/'MIP(IxI)_TFEVP'!D95-1)*100,0)</f>
        <v>2.2204460492503131E-14</v>
      </c>
      <c r="E95" s="249">
        <f>IFERROR(('Sim_MIP_Of_(IxI)'!E95/'MIP(IxI)_TFEVP'!E95-1)*100,0)</f>
        <v>-1.1102230246251565E-14</v>
      </c>
      <c r="F95" s="249">
        <f>IFERROR(('Sim_MIP_Of_(IxI)'!F95/'MIP(IxI)_TFEVP'!F95-1)*100,0)</f>
        <v>2.2204460492503131E-14</v>
      </c>
      <c r="G95" s="249">
        <f>IFERROR(('Sim_MIP_Of_(IxI)'!G95/'MIP(IxI)_TFEVP'!G95-1)*100,0)</f>
        <v>2.2204460492503131E-14</v>
      </c>
      <c r="H95" s="249">
        <f>IFERROR(('Sim_MIP_Of_(IxI)'!H95/'MIP(IxI)_TFEVP'!H95-1)*100,0)</f>
        <v>2.2204460492503131E-14</v>
      </c>
      <c r="I95" s="249">
        <f>IFERROR(('Sim_MIP_Of_(IxI)'!I95/'MIP(IxI)_TFEVP'!I95-1)*100,0)</f>
        <v>-3.3306690738754696E-14</v>
      </c>
      <c r="J95" s="249">
        <f>IFERROR(('Sim_MIP_Of_(IxI)'!J95/'MIP(IxI)_TFEVP'!J95-1)*100,0)</f>
        <v>0</v>
      </c>
      <c r="K95" s="249">
        <f>IFERROR(('Sim_MIP_Of_(IxI)'!K95/'MIP(IxI)_TFEVP'!K95-1)*100,0)</f>
        <v>2.2204460492503131E-14</v>
      </c>
      <c r="L95" s="249">
        <f>IFERROR(('Sim_MIP_Of_(IxI)'!L95/'MIP(IxI)_TFEVP'!L95-1)*100,0)</f>
        <v>0</v>
      </c>
      <c r="M95" s="249">
        <f>IFERROR(('Sim_MIP_Of_(IxI)'!M95/'MIP(IxI)_TFEVP'!M95-1)*100,0)</f>
        <v>-7.7715611723760958E-14</v>
      </c>
      <c r="N95" s="249">
        <f>IFERROR(('Sim_MIP_Of_(IxI)'!N95/'MIP(IxI)_TFEVP'!N95-1)*100,0)</f>
        <v>-1.1102230246251565E-14</v>
      </c>
      <c r="O95" s="249">
        <f>IFERROR(('Sim_MIP_Of_(IxI)'!O95/'MIP(IxI)_TFEVP'!O95-1)*100,0)</f>
        <v>6.6613381477509392E-14</v>
      </c>
      <c r="P95" s="249">
        <f>IFERROR(('Sim_MIP_Of_(IxI)'!P95/'MIP(IxI)_TFEVP'!P95-1)*100,0)</f>
        <v>2.2204460492503131E-14</v>
      </c>
      <c r="Q95" s="249">
        <f>IFERROR(('Sim_MIP_Of_(IxI)'!Q95/'MIP(IxI)_TFEVP'!Q95-1)*100,0)</f>
        <v>4.4408920985006262E-14</v>
      </c>
      <c r="R95" s="249">
        <f>IFERROR(('Sim_MIP_Of_(IxI)'!R95/'MIP(IxI)_TFEVP'!R95-1)*100,0)</f>
        <v>2.2204460492503131E-14</v>
      </c>
      <c r="S95" s="249">
        <f>IFERROR(('Sim_MIP_Of_(IxI)'!S95/'MIP(IxI)_TFEVP'!S95-1)*100,0)</f>
        <v>2.2204460492503131E-14</v>
      </c>
      <c r="T95" s="249">
        <f>IFERROR(('Sim_MIP_Of_(IxI)'!T95/'MIP(IxI)_TFEVP'!T95-1)*100,0)</f>
        <v>6.6613381477509392E-14</v>
      </c>
      <c r="U95" s="249">
        <f>IFERROR(('Sim_MIP_Of_(IxI)'!U95/'MIP(IxI)_TFEVP'!U95-1)*100,0)</f>
        <v>1.1102230246251565E-13</v>
      </c>
      <c r="V95" s="249">
        <f>IFERROR(('Sim_MIP_Of_(IxI)'!V95/'MIP(IxI)_TFEVP'!V95-1)*100,0)</f>
        <v>4.4408920985006262E-14</v>
      </c>
      <c r="W95" s="249">
        <f>IFERROR(('Sim_MIP_Of_(IxI)'!W95/'MIP(IxI)_TFEVP'!W95-1)*100,0)</f>
        <v>8.8817841970012523E-14</v>
      </c>
      <c r="X95" s="249">
        <f>IFERROR(('Sim_MIP_Of_(IxI)'!X95/'MIP(IxI)_TFEVP'!X95-1)*100,0)</f>
        <v>1.1102230246251565E-13</v>
      </c>
      <c r="Y95" s="249">
        <f>IFERROR(('Sim_MIP_Of_(IxI)'!Y95/'MIP(IxI)_TFEVP'!Y95-1)*100,0)</f>
        <v>6.6613381477509392E-14</v>
      </c>
      <c r="Z95" s="249">
        <f>IFERROR(('Sim_MIP_Of_(IxI)'!Z95/'MIP(IxI)_TFEVP'!Z95-1)*100,0)</f>
        <v>0</v>
      </c>
      <c r="AA95" s="249">
        <f>IFERROR(('Sim_MIP_Of_(IxI)'!AA95/'MIP(IxI)_TFEVP'!AA95-1)*100,0)</f>
        <v>2.2204460492503131E-14</v>
      </c>
      <c r="AB95" s="249">
        <f>IFERROR(('Sim_MIP_Of_(IxI)'!AB95/'MIP(IxI)_TFEVP'!AB95-1)*100,0)</f>
        <v>-2.2204460492503131E-14</v>
      </c>
      <c r="AC95" s="249">
        <f>IFERROR(('Sim_MIP_Of_(IxI)'!AC95/'MIP(IxI)_TFEVP'!AC95-1)*100,0)</f>
        <v>0</v>
      </c>
      <c r="AD95" s="249">
        <f>IFERROR(('Sim_MIP_Of_(IxI)'!AD95/'MIP(IxI)_TFEVP'!AD95-1)*100,0)</f>
        <v>4.4408920985006262E-14</v>
      </c>
      <c r="AE95" s="249">
        <f>IFERROR(('Sim_MIP_Of_(IxI)'!AE95/'MIP(IxI)_TFEVP'!AE95-1)*100,0)</f>
        <v>1.5543122344752192E-13</v>
      </c>
      <c r="AF95" s="249">
        <f>IFERROR(('Sim_MIP_Of_(IxI)'!AF95/'MIP(IxI)_TFEVP'!AF95-1)*100,0)</f>
        <v>8.8817841970012523E-14</v>
      </c>
      <c r="AG95" s="249">
        <f>IFERROR(('Sim_MIP_Of_(IxI)'!AG95/'MIP(IxI)_TFEVP'!AG95-1)*100,0)</f>
        <v>1.3322676295501878E-13</v>
      </c>
      <c r="AH95" s="249">
        <f>IFERROR(('Sim_MIP_Of_(IxI)'!AH95/'MIP(IxI)_TFEVP'!AH95-1)*100,0)</f>
        <v>4.4408920985006262E-14</v>
      </c>
      <c r="AI95" s="249">
        <f>IFERROR(('Sim_MIP_Of_(IxI)'!AI95/'MIP(IxI)_TFEVP'!AI95-1)*100,0)</f>
        <v>4.4408920985006262E-14</v>
      </c>
      <c r="AJ95" s="249">
        <f>IFERROR(('Sim_MIP_Of_(IxI)'!AJ95/'MIP(IxI)_TFEVP'!AJ95-1)*100,0)</f>
        <v>0</v>
      </c>
      <c r="AK95" s="249">
        <f>IFERROR(('Sim_MIP_Of_(IxI)'!AK95/'MIP(IxI)_TFEVP'!AK95-1)*100,0)</f>
        <v>6.6613381477509392E-14</v>
      </c>
      <c r="AL95" s="249">
        <f>IFERROR(('Sim_MIP_Of_(IxI)'!AL95/'MIP(IxI)_TFEVP'!AL95-1)*100,0)</f>
        <v>0</v>
      </c>
      <c r="AM95" s="249">
        <f>IFERROR(('Sim_MIP_Of_(IxI)'!AM95/'MIP(IxI)_TFEVP'!AM95-1)*100,0)</f>
        <v>2.2204460492503131E-14</v>
      </c>
      <c r="AN95" s="249">
        <f>IFERROR(('Sim_MIP_Of_(IxI)'!AN95/'MIP(IxI)_TFEVP'!AN95-1)*100,0)</f>
        <v>6.6613381477509392E-14</v>
      </c>
      <c r="AO95" s="249">
        <f>IFERROR(('Sim_MIP_Of_(IxI)'!AO95/'MIP(IxI)_TFEVP'!AO95-1)*100,0)</f>
        <v>-3.3306690738754696E-14</v>
      </c>
      <c r="AP95" s="249">
        <f>IFERROR(('Sim_MIP_Of_(IxI)'!AP95/'MIP(IxI)_TFEVP'!AP95-1)*100,0)</f>
        <v>0</v>
      </c>
      <c r="AQ95" s="249">
        <f>IFERROR(('Sim_MIP_Of_(IxI)'!AQ95/'MIP(IxI)_TFEVP'!AQ95-1)*100,0)</f>
        <v>-5.5511151231257827E-14</v>
      </c>
      <c r="AR95" s="249">
        <f>IFERROR(('Sim_MIP_Of_(IxI)'!AR95/'MIP(IxI)_TFEVP'!AR95-1)*100,0)</f>
        <v>6.6613381477509392E-14</v>
      </c>
      <c r="AS95" s="249">
        <f>IFERROR(('Sim_MIP_Of_(IxI)'!AS95/'MIP(IxI)_TFEVP'!AS95-1)*100,0)</f>
        <v>6.6613381477509392E-14</v>
      </c>
      <c r="AT95" s="249">
        <f>IFERROR(('Sim_MIP_Of_(IxI)'!AT95/'MIP(IxI)_TFEVP'!AT95-1)*100,0)</f>
        <v>-4.4408920985006262E-14</v>
      </c>
      <c r="AU95" s="249">
        <f>IFERROR(('Sim_MIP_Of_(IxI)'!AU95/'MIP(IxI)_TFEVP'!AU95-1)*100,0)</f>
        <v>0</v>
      </c>
      <c r="AV95" s="249">
        <f>IFERROR(('Sim_MIP_Of_(IxI)'!AV95/'MIP(IxI)_TFEVP'!AV95-1)*100,0)</f>
        <v>-3.3306690738754696E-14</v>
      </c>
      <c r="AW95" s="249">
        <f>IFERROR(('Sim_MIP_Of_(IxI)'!AW95/'MIP(IxI)_TFEVP'!AW95-1)*100,0)</f>
        <v>0</v>
      </c>
      <c r="AX95" s="249">
        <f>IFERROR(('Sim_MIP_Of_(IxI)'!AX95/'MIP(IxI)_TFEVP'!AX95-1)*100,0)</f>
        <v>2.2204460492503131E-14</v>
      </c>
      <c r="AY95" s="249">
        <f>IFERROR(('Sim_MIP_Of_(IxI)'!AY95/'MIP(IxI)_TFEVP'!AY95-1)*100,0)</f>
        <v>2.2204460492503131E-14</v>
      </c>
      <c r="AZ95" s="249">
        <f>IFERROR(('Sim_MIP_Of_(IxI)'!AZ95/'MIP(IxI)_TFEVP'!AZ95-1)*100,0)</f>
        <v>4.4408920985006262E-14</v>
      </c>
      <c r="BA95" s="249">
        <f>IFERROR(('Sim_MIP_Of_(IxI)'!BA95/'MIP(IxI)_TFEVP'!BA95-1)*100,0)</f>
        <v>0</v>
      </c>
      <c r="BB95" s="249">
        <f>IFERROR(('Sim_MIP_Of_(IxI)'!BB95/'MIP(IxI)_TFEVP'!BB95-1)*100,0)</f>
        <v>0</v>
      </c>
      <c r="BC95" s="249">
        <f>IFERROR(('Sim_MIP_Of_(IxI)'!BC95/'MIP(IxI)_TFEVP'!BC95-1)*100,0)</f>
        <v>2.2204460492503131E-14</v>
      </c>
      <c r="BD95" s="249">
        <f>IFERROR(('Sim_MIP_Of_(IxI)'!BD95/'MIP(IxI)_TFEVP'!BD95-1)*100,0)</f>
        <v>6.6613381477509392E-14</v>
      </c>
      <c r="BE95" s="249">
        <f>IFERROR(('Sim_MIP_Of_(IxI)'!BE95/'MIP(IxI)_TFEVP'!BE95-1)*100,0)</f>
        <v>4.4408920985006262E-14</v>
      </c>
      <c r="BF95" s="249">
        <f>IFERROR(('Sim_MIP_Of_(IxI)'!BF95/'MIP(IxI)_TFEVP'!BF95-1)*100,0)</f>
        <v>4.4408920985006262E-14</v>
      </c>
      <c r="BG95" s="249">
        <f>IFERROR(('Sim_MIP_Of_(IxI)'!BG95/'MIP(IxI)_TFEVP'!BG95-1)*100,0)</f>
        <v>2.2204460492503131E-14</v>
      </c>
      <c r="BH95" s="249">
        <f>IFERROR(('Sim_MIP_Of_(IxI)'!BH95/'MIP(IxI)_TFEVP'!BH95-1)*100,0)</f>
        <v>-2.2204460492503131E-14</v>
      </c>
      <c r="BI95" s="249">
        <f>IFERROR(('Sim_MIP_Of_(IxI)'!BI95/'MIP(IxI)_TFEVP'!BI95-1)*100,0)</f>
        <v>2.2204460492503131E-14</v>
      </c>
      <c r="BJ95" s="249">
        <f>IFERROR(('Sim_MIP_Of_(IxI)'!BJ95/'MIP(IxI)_TFEVP'!BJ95-1)*100,0)</f>
        <v>0</v>
      </c>
      <c r="BK95" s="249">
        <f>IFERROR(('Sim_MIP_Of_(IxI)'!BK95/'MIP(IxI)_TFEVP'!BK95-1)*100,0)</f>
        <v>0</v>
      </c>
      <c r="BL95" s="249">
        <f>IFERROR(('Sim_MIP_Of_(IxI)'!BL95/'MIP(IxI)_TFEVP'!BL95-1)*100,0)</f>
        <v>0</v>
      </c>
      <c r="BM95" s="249">
        <f>IFERROR(('Sim_MIP_Of_(IxI)'!BM95/'MIP(IxI)_TFEVP'!BM95-1)*100,0)</f>
        <v>4.4408920985006262E-14</v>
      </c>
      <c r="BN95" s="249">
        <f>IFERROR(('Sim_MIP_Of_(IxI)'!BN95/'MIP(IxI)_TFEVP'!BN95-1)*100,0)</f>
        <v>2.2204460492503131E-14</v>
      </c>
      <c r="BO95" s="249">
        <f>IFERROR(('Sim_MIP_Of_(IxI)'!BO95/'MIP(IxI)_TFEVP'!BO95-1)*100,0)</f>
        <v>-3.3306690738754696E-14</v>
      </c>
      <c r="BP95" s="249">
        <f>IFERROR(('Sim_MIP_Of_(IxI)'!BP95/'MIP(IxI)_TFEVP'!BP95-1)*100,0)</f>
        <v>2.2204460492503131E-14</v>
      </c>
      <c r="BQ95" s="249">
        <f>IFERROR(('Sim_MIP_Of_(IxI)'!BQ95/'MIP(IxI)_TFEVP'!BQ95-1)*100,0)</f>
        <v>6.6613381477509392E-14</v>
      </c>
      <c r="BR95" s="249">
        <f>IFERROR(('Sim_MIP_Of_(IxI)'!BR95/'MIP(IxI)_TFEVP'!BR95-1)*100,0)</f>
        <v>4.4408920985006262E-14</v>
      </c>
      <c r="BS95" s="249">
        <f>IFERROR(('Sim_MIP_Of_(IxI)'!BS95/'MIP(IxI)_TFEVP'!BS95-1)*100,0)</f>
        <v>2.2204460492503131E-14</v>
      </c>
      <c r="BT95" s="249">
        <f>IFERROR(('Sim_MIP_Of_(IxI)'!BT95/'MIP(IxI)_TFEVP'!BT95-1)*100,0)</f>
        <v>8.8817841970012523E-14</v>
      </c>
      <c r="BU95" s="249">
        <f>IFERROR(('Sim_MIP_Of_(IxI)'!BU95/'MIP(IxI)_TFEVP'!BU95-1)*100,0)</f>
        <v>2.2204460492503131E-14</v>
      </c>
      <c r="BV95" s="249">
        <f>IFERROR(('Sim_MIP_Of_(IxI)'!BV95/'MIP(IxI)_TFEVP'!BV95-1)*100,0)</f>
        <v>2.2204460492503131E-14</v>
      </c>
      <c r="BW95" s="249">
        <f>IFERROR(('Sim_MIP_Of_(IxI)'!BW95/'MIP(IxI)_TFEVP'!BW95-1)*100,0)</f>
        <v>0</v>
      </c>
      <c r="BX95" s="249">
        <f>IFERROR(('Sim_MIP_Of_(IxI)'!BX95/'MIP(IxI)_TFEVP'!BX95-1)*100,0)</f>
        <v>1.1102230246251565E-13</v>
      </c>
      <c r="BY95" s="249">
        <f>IFERROR(('Sim_MIP_Of_(IxI)'!BY95/'MIP(IxI)_TFEVP'!BY95-1)*100,0)</f>
        <v>4.4408920985006262E-14</v>
      </c>
      <c r="BZ95" s="249">
        <f>IFERROR(('Sim_MIP_Of_(IxI)'!BZ95/'MIP(IxI)_TFEVP'!BZ95-1)*100,0)</f>
        <v>2.2204460492503131E-14</v>
      </c>
      <c r="CA95" s="266">
        <f>IFERROR(('Sim_MIP_Of_(IxI)'!CA95/'MIP(IxI)_TFEVP'!CA95-1)*100,0)</f>
        <v>0</v>
      </c>
      <c r="CB95" s="256">
        <f>IFERROR(('Sim_MIP_Of_(IxI)'!CB95/'MIP(IxI)_TFEVP'!CB95-1)*100,0)</f>
        <v>2.2204460492503131E-14</v>
      </c>
      <c r="CC95" s="255"/>
      <c r="CD95" s="255"/>
      <c r="CE95" s="255"/>
      <c r="CF95" s="255"/>
      <c r="CG95" s="255"/>
      <c r="CH95" s="255"/>
      <c r="CI95" s="255"/>
    </row>
    <row r="96" spans="1:90" x14ac:dyDescent="0.25">
      <c r="C96" s="188" t="s">
        <v>840</v>
      </c>
      <c r="D96" s="268">
        <f>IFERROR(('Sim_MIP_Of_(IxI)'!D96/'MIP(IxI)_TFEVP'!D96-1)*100,0)</f>
        <v>0</v>
      </c>
      <c r="E96" s="269">
        <f>IFERROR(('Sim_MIP_Of_(IxI)'!E96/'MIP(IxI)_TFEVP'!E96-1)*100,0)</f>
        <v>0</v>
      </c>
      <c r="F96" s="269">
        <f>IFERROR(('Sim_MIP_Of_(IxI)'!F96/'MIP(IxI)_TFEVP'!F96-1)*100,0)</f>
        <v>0</v>
      </c>
      <c r="G96" s="269">
        <f>IFERROR(('Sim_MIP_Of_(IxI)'!G96/'MIP(IxI)_TFEVP'!G96-1)*100,0)</f>
        <v>0</v>
      </c>
      <c r="H96" s="269">
        <f>IFERROR(('Sim_MIP_Of_(IxI)'!H96/'MIP(IxI)_TFEVP'!H96-1)*100,0)</f>
        <v>0</v>
      </c>
      <c r="I96" s="269">
        <f>IFERROR(('Sim_MIP_Of_(IxI)'!I96/'MIP(IxI)_TFEVP'!I96-1)*100,0)</f>
        <v>0</v>
      </c>
      <c r="J96" s="269">
        <f>IFERROR(('Sim_MIP_Of_(IxI)'!J96/'MIP(IxI)_TFEVP'!J96-1)*100,0)</f>
        <v>0</v>
      </c>
      <c r="K96" s="269">
        <f>IFERROR(('Sim_MIP_Of_(IxI)'!K96/'MIP(IxI)_TFEVP'!K96-1)*100,0)</f>
        <v>0</v>
      </c>
      <c r="L96" s="269">
        <f>IFERROR(('Sim_MIP_Of_(IxI)'!L96/'MIP(IxI)_TFEVP'!L96-1)*100,0)</f>
        <v>0</v>
      </c>
      <c r="M96" s="269">
        <f>IFERROR(('Sim_MIP_Of_(IxI)'!M96/'MIP(IxI)_TFEVP'!M96-1)*100,0)</f>
        <v>0</v>
      </c>
      <c r="N96" s="269">
        <f>IFERROR(('Sim_MIP_Of_(IxI)'!N96/'MIP(IxI)_TFEVP'!N96-1)*100,0)</f>
        <v>0</v>
      </c>
      <c r="O96" s="269">
        <f>IFERROR(('Sim_MIP_Of_(IxI)'!O96/'MIP(IxI)_TFEVP'!O96-1)*100,0)</f>
        <v>0</v>
      </c>
      <c r="P96" s="269">
        <f>IFERROR(('Sim_MIP_Of_(IxI)'!P96/'MIP(IxI)_TFEVP'!P96-1)*100,0)</f>
        <v>0</v>
      </c>
      <c r="Q96" s="269">
        <f>IFERROR(('Sim_MIP_Of_(IxI)'!Q96/'MIP(IxI)_TFEVP'!Q96-1)*100,0)</f>
        <v>0</v>
      </c>
      <c r="R96" s="269">
        <f>IFERROR(('Sim_MIP_Of_(IxI)'!R96/'MIP(IxI)_TFEVP'!R96-1)*100,0)</f>
        <v>0</v>
      </c>
      <c r="S96" s="269">
        <f>IFERROR(('Sim_MIP_Of_(IxI)'!S96/'MIP(IxI)_TFEVP'!S96-1)*100,0)</f>
        <v>0</v>
      </c>
      <c r="T96" s="269">
        <f>IFERROR(('Sim_MIP_Of_(IxI)'!T96/'MIP(IxI)_TFEVP'!T96-1)*100,0)</f>
        <v>0</v>
      </c>
      <c r="U96" s="269">
        <f>IFERROR(('Sim_MIP_Of_(IxI)'!U96/'MIP(IxI)_TFEVP'!U96-1)*100,0)</f>
        <v>0</v>
      </c>
      <c r="V96" s="269">
        <f>IFERROR(('Sim_MIP_Of_(IxI)'!V96/'MIP(IxI)_TFEVP'!V96-1)*100,0)</f>
        <v>0</v>
      </c>
      <c r="W96" s="269">
        <f>IFERROR(('Sim_MIP_Of_(IxI)'!W96/'MIP(IxI)_TFEVP'!W96-1)*100,0)</f>
        <v>0</v>
      </c>
      <c r="X96" s="269">
        <f>IFERROR(('Sim_MIP_Of_(IxI)'!X96/'MIP(IxI)_TFEVP'!X96-1)*100,0)</f>
        <v>0</v>
      </c>
      <c r="Y96" s="269">
        <f>IFERROR(('Sim_MIP_Of_(IxI)'!Y96/'MIP(IxI)_TFEVP'!Y96-1)*100,0)</f>
        <v>0</v>
      </c>
      <c r="Z96" s="269">
        <f>IFERROR(('Sim_MIP_Of_(IxI)'!Z96/'MIP(IxI)_TFEVP'!Z96-1)*100,0)</f>
        <v>0</v>
      </c>
      <c r="AA96" s="269">
        <f>IFERROR(('Sim_MIP_Of_(IxI)'!AA96/'MIP(IxI)_TFEVP'!AA96-1)*100,0)</f>
        <v>0</v>
      </c>
      <c r="AB96" s="269">
        <f>IFERROR(('Sim_MIP_Of_(IxI)'!AB96/'MIP(IxI)_TFEVP'!AB96-1)*100,0)</f>
        <v>0</v>
      </c>
      <c r="AC96" s="269">
        <f>IFERROR(('Sim_MIP_Of_(IxI)'!AC96/'MIP(IxI)_TFEVP'!AC96-1)*100,0)</f>
        <v>0</v>
      </c>
      <c r="AD96" s="269">
        <f>IFERROR(('Sim_MIP_Of_(IxI)'!AD96/'MIP(IxI)_TFEVP'!AD96-1)*100,0)</f>
        <v>0</v>
      </c>
      <c r="AE96" s="269">
        <f>IFERROR(('Sim_MIP_Of_(IxI)'!AE96/'MIP(IxI)_TFEVP'!AE96-1)*100,0)</f>
        <v>0</v>
      </c>
      <c r="AF96" s="269">
        <f>IFERROR(('Sim_MIP_Of_(IxI)'!AF96/'MIP(IxI)_TFEVP'!AF96-1)*100,0)</f>
        <v>0</v>
      </c>
      <c r="AG96" s="269">
        <f>IFERROR(('Sim_MIP_Of_(IxI)'!AG96/'MIP(IxI)_TFEVP'!AG96-1)*100,0)</f>
        <v>0</v>
      </c>
      <c r="AH96" s="269">
        <f>IFERROR(('Sim_MIP_Of_(IxI)'!AH96/'MIP(IxI)_TFEVP'!AH96-1)*100,0)</f>
        <v>0</v>
      </c>
      <c r="AI96" s="269">
        <f>IFERROR(('Sim_MIP_Of_(IxI)'!AI96/'MIP(IxI)_TFEVP'!AI96-1)*100,0)</f>
        <v>0</v>
      </c>
      <c r="AJ96" s="269">
        <f>IFERROR(('Sim_MIP_Of_(IxI)'!AJ96/'MIP(IxI)_TFEVP'!AJ96-1)*100,0)</f>
        <v>0</v>
      </c>
      <c r="AK96" s="269">
        <f>IFERROR(('Sim_MIP_Of_(IxI)'!AK96/'MIP(IxI)_TFEVP'!AK96-1)*100,0)</f>
        <v>0</v>
      </c>
      <c r="AL96" s="269">
        <f>IFERROR(('Sim_MIP_Of_(IxI)'!AL96/'MIP(IxI)_TFEVP'!AL96-1)*100,0)</f>
        <v>0</v>
      </c>
      <c r="AM96" s="269">
        <f>IFERROR(('Sim_MIP_Of_(IxI)'!AM96/'MIP(IxI)_TFEVP'!AM96-1)*100,0)</f>
        <v>0</v>
      </c>
      <c r="AN96" s="269">
        <f>IFERROR(('Sim_MIP_Of_(IxI)'!AN96/'MIP(IxI)_TFEVP'!AN96-1)*100,0)</f>
        <v>0</v>
      </c>
      <c r="AO96" s="269">
        <f>IFERROR(('Sim_MIP_Of_(IxI)'!AO96/'MIP(IxI)_TFEVP'!AO96-1)*100,0)</f>
        <v>0</v>
      </c>
      <c r="AP96" s="269">
        <f>IFERROR(('Sim_MIP_Of_(IxI)'!AP96/'MIP(IxI)_TFEVP'!AP96-1)*100,0)</f>
        <v>0</v>
      </c>
      <c r="AQ96" s="269">
        <f>IFERROR(('Sim_MIP_Of_(IxI)'!AQ96/'MIP(IxI)_TFEVP'!AQ96-1)*100,0)</f>
        <v>0</v>
      </c>
      <c r="AR96" s="269">
        <f>IFERROR(('Sim_MIP_Of_(IxI)'!AR96/'MIP(IxI)_TFEVP'!AR96-1)*100,0)</f>
        <v>0</v>
      </c>
      <c r="AS96" s="269">
        <f>IFERROR(('Sim_MIP_Of_(IxI)'!AS96/'MIP(IxI)_TFEVP'!AS96-1)*100,0)</f>
        <v>0</v>
      </c>
      <c r="AT96" s="269">
        <f>IFERROR(('Sim_MIP_Of_(IxI)'!AT96/'MIP(IxI)_TFEVP'!AT96-1)*100,0)</f>
        <v>0</v>
      </c>
      <c r="AU96" s="269">
        <f>IFERROR(('Sim_MIP_Of_(IxI)'!AU96/'MIP(IxI)_TFEVP'!AU96-1)*100,0)</f>
        <v>0</v>
      </c>
      <c r="AV96" s="269">
        <f>IFERROR(('Sim_MIP_Of_(IxI)'!AV96/'MIP(IxI)_TFEVP'!AV96-1)*100,0)</f>
        <v>0</v>
      </c>
      <c r="AW96" s="269">
        <f>IFERROR(('Sim_MIP_Of_(IxI)'!AW96/'MIP(IxI)_TFEVP'!AW96-1)*100,0)</f>
        <v>0</v>
      </c>
      <c r="AX96" s="269">
        <f>IFERROR(('Sim_MIP_Of_(IxI)'!AX96/'MIP(IxI)_TFEVP'!AX96-1)*100,0)</f>
        <v>0</v>
      </c>
      <c r="AY96" s="269">
        <f>IFERROR(('Sim_MIP_Of_(IxI)'!AY96/'MIP(IxI)_TFEVP'!AY96-1)*100,0)</f>
        <v>0</v>
      </c>
      <c r="AZ96" s="269">
        <f>IFERROR(('Sim_MIP_Of_(IxI)'!AZ96/'MIP(IxI)_TFEVP'!AZ96-1)*100,0)</f>
        <v>0</v>
      </c>
      <c r="BA96" s="269">
        <f>IFERROR(('Sim_MIP_Of_(IxI)'!BA96/'MIP(IxI)_TFEVP'!BA96-1)*100,0)</f>
        <v>0</v>
      </c>
      <c r="BB96" s="269">
        <f>IFERROR(('Sim_MIP_Of_(IxI)'!BB96/'MIP(IxI)_TFEVP'!BB96-1)*100,0)</f>
        <v>0</v>
      </c>
      <c r="BC96" s="269">
        <f>IFERROR(('Sim_MIP_Of_(IxI)'!BC96/'MIP(IxI)_TFEVP'!BC96-1)*100,0)</f>
        <v>0</v>
      </c>
      <c r="BD96" s="269">
        <f>IFERROR(('Sim_MIP_Of_(IxI)'!BD96/'MIP(IxI)_TFEVP'!BD96-1)*100,0)</f>
        <v>0</v>
      </c>
      <c r="BE96" s="269">
        <f>IFERROR(('Sim_MIP_Of_(IxI)'!BE96/'MIP(IxI)_TFEVP'!BE96-1)*100,0)</f>
        <v>0</v>
      </c>
      <c r="BF96" s="269">
        <f>IFERROR(('Sim_MIP_Of_(IxI)'!BF96/'MIP(IxI)_TFEVP'!BF96-1)*100,0)</f>
        <v>0</v>
      </c>
      <c r="BG96" s="269">
        <f>IFERROR(('Sim_MIP_Of_(IxI)'!BG96/'MIP(IxI)_TFEVP'!BG96-1)*100,0)</f>
        <v>0</v>
      </c>
      <c r="BH96" s="269">
        <f>IFERROR(('Sim_MIP_Of_(IxI)'!BH96/'MIP(IxI)_TFEVP'!BH96-1)*100,0)</f>
        <v>0</v>
      </c>
      <c r="BI96" s="269">
        <f>IFERROR(('Sim_MIP_Of_(IxI)'!BI96/'MIP(IxI)_TFEVP'!BI96-1)*100,0)</f>
        <v>0</v>
      </c>
      <c r="BJ96" s="269">
        <f>IFERROR(('Sim_MIP_Of_(IxI)'!BJ96/'MIP(IxI)_TFEVP'!BJ96-1)*100,0)</f>
        <v>0</v>
      </c>
      <c r="BK96" s="269">
        <f>IFERROR(('Sim_MIP_Of_(IxI)'!BK96/'MIP(IxI)_TFEVP'!BK96-1)*100,0)</f>
        <v>0</v>
      </c>
      <c r="BL96" s="269">
        <f>IFERROR(('Sim_MIP_Of_(IxI)'!BL96/'MIP(IxI)_TFEVP'!BL96-1)*100,0)</f>
        <v>0</v>
      </c>
      <c r="BM96" s="269">
        <f>IFERROR(('Sim_MIP_Of_(IxI)'!BM96/'MIP(IxI)_TFEVP'!BM96-1)*100,0)</f>
        <v>0</v>
      </c>
      <c r="BN96" s="269">
        <f>IFERROR(('Sim_MIP_Of_(IxI)'!BN96/'MIP(IxI)_TFEVP'!BN96-1)*100,0)</f>
        <v>0</v>
      </c>
      <c r="BO96" s="269">
        <f>IFERROR(('Sim_MIP_Of_(IxI)'!BO96/'MIP(IxI)_TFEVP'!BO96-1)*100,0)</f>
        <v>0</v>
      </c>
      <c r="BP96" s="269">
        <f>IFERROR(('Sim_MIP_Of_(IxI)'!BP96/'MIP(IxI)_TFEVP'!BP96-1)*100,0)</f>
        <v>0</v>
      </c>
      <c r="BQ96" s="269">
        <f>IFERROR(('Sim_MIP_Of_(IxI)'!BQ96/'MIP(IxI)_TFEVP'!BQ96-1)*100,0)</f>
        <v>0</v>
      </c>
      <c r="BR96" s="269">
        <f>IFERROR(('Sim_MIP_Of_(IxI)'!BR96/'MIP(IxI)_TFEVP'!BR96-1)*100,0)</f>
        <v>0</v>
      </c>
      <c r="BS96" s="269">
        <f>IFERROR(('Sim_MIP_Of_(IxI)'!BS96/'MIP(IxI)_TFEVP'!BS96-1)*100,0)</f>
        <v>0</v>
      </c>
      <c r="BT96" s="269">
        <f>IFERROR(('Sim_MIP_Of_(IxI)'!BT96/'MIP(IxI)_TFEVP'!BT96-1)*100,0)</f>
        <v>0</v>
      </c>
      <c r="BU96" s="269">
        <f>IFERROR(('Sim_MIP_Of_(IxI)'!BU96/'MIP(IxI)_TFEVP'!BU96-1)*100,0)</f>
        <v>0</v>
      </c>
      <c r="BV96" s="269">
        <f>IFERROR(('Sim_MIP_Of_(IxI)'!BV96/'MIP(IxI)_TFEVP'!BV96-1)*100,0)</f>
        <v>0</v>
      </c>
      <c r="BW96" s="269">
        <f>IFERROR(('Sim_MIP_Of_(IxI)'!BW96/'MIP(IxI)_TFEVP'!BW96-1)*100,0)</f>
        <v>0</v>
      </c>
      <c r="BX96" s="269">
        <f>IFERROR(('Sim_MIP_Of_(IxI)'!BX96/'MIP(IxI)_TFEVP'!BX96-1)*100,0)</f>
        <v>0</v>
      </c>
      <c r="BY96" s="269">
        <f>IFERROR(('Sim_MIP_Of_(IxI)'!BY96/'MIP(IxI)_TFEVP'!BY96-1)*100,0)</f>
        <v>0</v>
      </c>
      <c r="BZ96" s="269">
        <f>IFERROR(('Sim_MIP_Of_(IxI)'!BZ96/'MIP(IxI)_TFEVP'!BZ96-1)*100,0)</f>
        <v>0</v>
      </c>
      <c r="CA96" s="270">
        <f>IFERROR(('Sim_MIP_Of_(IxI)'!CA96/'MIP(IxI)_TFEVP'!CA96-1)*100,0)</f>
        <v>0</v>
      </c>
      <c r="CB96" s="277">
        <f>IFERROR(('Sim_MIP_Of_(IxI)'!CB96/'MIP(IxI)_TFEVP'!CB96-1)*100,0)</f>
        <v>0</v>
      </c>
      <c r="CC96" s="255"/>
      <c r="CD96" s="255"/>
      <c r="CE96" s="255"/>
      <c r="CF96" s="255"/>
      <c r="CG96" s="255"/>
      <c r="CH96" s="255"/>
      <c r="CI96" s="255"/>
    </row>
    <row r="97" spans="2:87" x14ac:dyDescent="0.25">
      <c r="C97" s="156"/>
      <c r="D97" s="288"/>
      <c r="E97" s="288"/>
      <c r="F97" s="288"/>
      <c r="G97" s="288"/>
      <c r="H97" s="288"/>
      <c r="I97" s="288"/>
      <c r="J97" s="288"/>
      <c r="K97" s="288"/>
      <c r="L97" s="288"/>
      <c r="M97" s="288"/>
      <c r="N97" s="288"/>
      <c r="O97" s="288"/>
      <c r="P97" s="288"/>
      <c r="Q97" s="288"/>
      <c r="R97" s="288"/>
      <c r="S97" s="288"/>
      <c r="T97" s="288"/>
      <c r="U97" s="288"/>
      <c r="V97" s="288"/>
      <c r="W97" s="288"/>
      <c r="X97" s="288"/>
      <c r="Y97" s="288"/>
      <c r="Z97" s="288"/>
      <c r="AA97" s="288"/>
      <c r="AB97" s="288"/>
      <c r="AC97" s="288"/>
      <c r="AD97" s="288"/>
      <c r="AE97" s="288"/>
      <c r="AF97" s="288"/>
      <c r="AG97" s="288"/>
      <c r="AH97" s="288"/>
      <c r="AI97" s="288"/>
      <c r="AJ97" s="288"/>
      <c r="AK97" s="288"/>
      <c r="AL97" s="288"/>
      <c r="AM97" s="288"/>
      <c r="AN97" s="288"/>
      <c r="AO97" s="288"/>
      <c r="AP97" s="288"/>
      <c r="AQ97" s="288"/>
      <c r="AR97" s="288"/>
      <c r="AS97" s="288"/>
      <c r="AT97" s="288"/>
      <c r="AU97" s="288"/>
      <c r="AV97" s="288"/>
      <c r="AW97" s="288"/>
      <c r="AX97" s="288"/>
      <c r="AY97" s="288"/>
      <c r="AZ97" s="288"/>
      <c r="BA97" s="288"/>
      <c r="BB97" s="288"/>
      <c r="BC97" s="288"/>
      <c r="BD97" s="288"/>
      <c r="BE97" s="288"/>
      <c r="BF97" s="288"/>
      <c r="BG97" s="288"/>
      <c r="BH97" s="288"/>
      <c r="BI97" s="288"/>
      <c r="BJ97" s="288"/>
      <c r="BK97" s="288"/>
      <c r="BL97" s="288"/>
      <c r="BM97" s="288"/>
      <c r="BN97" s="288"/>
      <c r="BO97" s="288"/>
      <c r="BP97" s="288"/>
      <c r="BQ97" s="288"/>
      <c r="BR97" s="288"/>
      <c r="BS97" s="288"/>
      <c r="BT97" s="288"/>
      <c r="BU97" s="288"/>
      <c r="BV97" s="288"/>
      <c r="BW97" s="288"/>
      <c r="BX97" s="288"/>
      <c r="BY97" s="288"/>
      <c r="BZ97" s="288"/>
      <c r="CA97" s="288"/>
      <c r="CB97" s="288"/>
      <c r="CC97" s="81"/>
      <c r="CD97" s="81"/>
      <c r="CE97" s="81"/>
      <c r="CF97" s="81"/>
      <c r="CG97" s="81"/>
      <c r="CH97" s="81"/>
      <c r="CI97" s="81"/>
    </row>
    <row r="98" spans="2:87" x14ac:dyDescent="0.25">
      <c r="B98" s="9" t="s">
        <v>912</v>
      </c>
      <c r="C98" s="156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10"/>
      <c r="BO98" s="110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B98" s="81"/>
      <c r="CC98" s="81"/>
      <c r="CD98" s="81"/>
      <c r="CE98" s="81"/>
      <c r="CF98" s="81"/>
      <c r="CG98" s="81"/>
      <c r="CH98" s="81"/>
      <c r="CI98" s="81"/>
    </row>
    <row r="100" spans="2:87" x14ac:dyDescent="0.25">
      <c r="D100" s="245"/>
    </row>
    <row r="102" spans="2:87" x14ac:dyDescent="0.25">
      <c r="C102" s="156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57"/>
      <c r="Z102" s="157"/>
      <c r="AA102" s="157"/>
      <c r="AB102" s="157"/>
      <c r="AC102" s="157"/>
      <c r="AD102" s="157"/>
      <c r="AE102" s="157"/>
      <c r="AF102" s="157"/>
      <c r="AG102" s="157"/>
      <c r="AH102" s="157"/>
      <c r="AI102" s="157"/>
      <c r="AJ102" s="157"/>
      <c r="AK102" s="157"/>
      <c r="AL102" s="157"/>
      <c r="AM102" s="157"/>
      <c r="AN102" s="157"/>
      <c r="AO102" s="157"/>
      <c r="AP102" s="157"/>
      <c r="AQ102" s="157"/>
      <c r="AR102" s="157"/>
      <c r="AS102" s="157"/>
      <c r="AT102" s="157"/>
      <c r="AU102" s="157"/>
      <c r="AV102" s="157"/>
      <c r="AW102" s="157"/>
      <c r="AX102" s="157"/>
      <c r="AY102" s="157"/>
      <c r="AZ102" s="157"/>
      <c r="BA102" s="157"/>
      <c r="BB102" s="157"/>
      <c r="BC102" s="157"/>
      <c r="BD102" s="157"/>
      <c r="BE102" s="157"/>
      <c r="BF102" s="157"/>
      <c r="BG102" s="157"/>
      <c r="BH102" s="157"/>
      <c r="BI102" s="157"/>
      <c r="BJ102" s="157"/>
      <c r="BK102" s="157"/>
      <c r="BL102" s="157"/>
      <c r="BM102" s="157"/>
      <c r="BN102" s="157"/>
      <c r="BO102" s="157"/>
      <c r="BP102" s="157"/>
      <c r="BQ102" s="157"/>
      <c r="BR102" s="157"/>
      <c r="BS102" s="157"/>
      <c r="BT102" s="157"/>
      <c r="BU102" s="157"/>
      <c r="BV102" s="157"/>
      <c r="BW102" s="157"/>
      <c r="BX102" s="157"/>
      <c r="BY102" s="157"/>
      <c r="BZ102" s="157"/>
      <c r="CA102" s="157"/>
      <c r="CB102" s="157"/>
      <c r="CC102" s="157"/>
      <c r="CD102" s="157"/>
      <c r="CE102" s="157"/>
      <c r="CF102" s="157"/>
      <c r="CG102" s="157"/>
      <c r="CH102" s="157"/>
      <c r="CI102" s="157"/>
    </row>
    <row r="103" spans="2:87" x14ac:dyDescent="0.25">
      <c r="C103" s="112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  <c r="AT103" s="113"/>
      <c r="AU103" s="113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13"/>
      <c r="BI103" s="113"/>
      <c r="BJ103" s="113"/>
      <c r="BK103" s="113"/>
      <c r="BL103" s="113"/>
      <c r="BM103" s="113"/>
      <c r="BN103" s="113"/>
      <c r="BO103" s="113"/>
      <c r="BP103" s="113"/>
      <c r="BQ103" s="113"/>
      <c r="BR103" s="113"/>
      <c r="BS103" s="113"/>
      <c r="BT103" s="113"/>
      <c r="BU103" s="113"/>
      <c r="BV103" s="113"/>
      <c r="BW103" s="113"/>
      <c r="BX103" s="113"/>
      <c r="BY103" s="113"/>
      <c r="BZ103" s="113"/>
      <c r="CA103" s="113"/>
      <c r="CB103" s="113"/>
      <c r="CC103" s="113"/>
      <c r="CD103" s="113"/>
      <c r="CE103" s="113"/>
      <c r="CF103" s="113"/>
      <c r="CG103" s="113"/>
      <c r="CH103" s="113"/>
      <c r="CI103" s="113"/>
    </row>
    <row r="104" spans="2:87" x14ac:dyDescent="0.25"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  <c r="AT104" s="110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  <c r="BG104" s="110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10"/>
      <c r="BR104" s="110"/>
      <c r="BS104" s="110"/>
      <c r="BT104" s="110"/>
      <c r="BU104" s="110"/>
      <c r="BV104" s="110"/>
      <c r="BW104" s="110"/>
      <c r="BX104" s="110"/>
      <c r="BY104" s="110"/>
      <c r="BZ104" s="110"/>
      <c r="CA104" s="110"/>
      <c r="CB104" s="110"/>
      <c r="CC104" s="110"/>
      <c r="CD104" s="110"/>
      <c r="CE104" s="110"/>
      <c r="CF104" s="110"/>
      <c r="CG104" s="110"/>
      <c r="CH104" s="110"/>
      <c r="CI104" s="110"/>
    </row>
    <row r="105" spans="2:87" x14ac:dyDescent="0.25">
      <c r="C105" s="112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  <c r="AT105" s="113"/>
      <c r="AU105" s="113"/>
      <c r="AV105" s="113"/>
      <c r="AW105" s="113"/>
      <c r="AX105" s="113"/>
      <c r="AY105" s="113"/>
      <c r="AZ105" s="113"/>
      <c r="BA105" s="113"/>
      <c r="BB105" s="113"/>
      <c r="BC105" s="113"/>
      <c r="BD105" s="113"/>
      <c r="BE105" s="113"/>
      <c r="BF105" s="113"/>
      <c r="BG105" s="113"/>
      <c r="BH105" s="113"/>
      <c r="BI105" s="113"/>
      <c r="BJ105" s="113"/>
      <c r="BK105" s="113"/>
      <c r="BL105" s="113"/>
      <c r="BM105" s="113"/>
      <c r="BN105" s="113"/>
      <c r="BO105" s="113"/>
      <c r="BP105" s="113"/>
      <c r="BQ105" s="113"/>
      <c r="BR105" s="113"/>
      <c r="BS105" s="113"/>
      <c r="BT105" s="113"/>
      <c r="BU105" s="113"/>
      <c r="BV105" s="113"/>
      <c r="BW105" s="113"/>
      <c r="BX105" s="113"/>
      <c r="BY105" s="113"/>
      <c r="BZ105" s="113"/>
      <c r="CA105" s="113"/>
      <c r="CB105" s="113"/>
      <c r="CC105" s="113"/>
      <c r="CD105" s="113"/>
      <c r="CE105" s="113"/>
      <c r="CF105" s="113"/>
      <c r="CG105" s="113"/>
      <c r="CH105" s="113"/>
      <c r="CI105" s="113"/>
    </row>
    <row r="106" spans="2:87" x14ac:dyDescent="0.25"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0"/>
      <c r="AZ106" s="110"/>
      <c r="BA106" s="110"/>
      <c r="BB106" s="110"/>
      <c r="BC106" s="110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10"/>
      <c r="BO106" s="110"/>
      <c r="BP106" s="110"/>
      <c r="BQ106" s="110"/>
      <c r="BR106" s="110"/>
      <c r="BS106" s="110"/>
      <c r="BT106" s="110"/>
      <c r="BU106" s="110"/>
      <c r="BV106" s="110"/>
      <c r="BW106" s="110"/>
      <c r="BX106" s="110"/>
      <c r="BY106" s="110"/>
      <c r="BZ106" s="110"/>
      <c r="CA106" s="110"/>
      <c r="CB106" s="110"/>
      <c r="CC106" s="110"/>
      <c r="CD106" s="110"/>
      <c r="CE106" s="110"/>
      <c r="CF106" s="110"/>
      <c r="CG106" s="110"/>
      <c r="CH106" s="110"/>
      <c r="CI106" s="110"/>
    </row>
    <row r="107" spans="2:87" x14ac:dyDescent="0.25">
      <c r="C107" s="112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13"/>
      <c r="AY107" s="113"/>
      <c r="AZ107" s="113"/>
      <c r="BA107" s="113"/>
      <c r="BB107" s="113"/>
      <c r="BC107" s="113"/>
      <c r="BD107" s="113"/>
      <c r="BE107" s="113"/>
      <c r="BF107" s="113"/>
      <c r="BG107" s="113"/>
      <c r="BH107" s="113"/>
      <c r="BI107" s="113"/>
      <c r="BJ107" s="113"/>
      <c r="BK107" s="113"/>
      <c r="BL107" s="113"/>
      <c r="BM107" s="113"/>
      <c r="BN107" s="113"/>
      <c r="BO107" s="113"/>
      <c r="BP107" s="113"/>
      <c r="BQ107" s="113"/>
      <c r="BR107" s="113"/>
      <c r="BS107" s="113"/>
      <c r="BT107" s="113"/>
      <c r="BU107" s="113"/>
      <c r="BV107" s="113"/>
      <c r="BW107" s="113"/>
      <c r="BX107" s="113"/>
      <c r="BY107" s="113"/>
      <c r="BZ107" s="113"/>
      <c r="CA107" s="113"/>
      <c r="CB107" s="113"/>
      <c r="CC107" s="113"/>
      <c r="CD107" s="113"/>
      <c r="CE107" s="113"/>
      <c r="CF107" s="113"/>
      <c r="CG107" s="113"/>
      <c r="CH107" s="113"/>
      <c r="CI107" s="113"/>
    </row>
    <row r="108" spans="2:87" x14ac:dyDescent="0.25">
      <c r="C108" s="112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3"/>
      <c r="AU108" s="113"/>
      <c r="AV108" s="113"/>
      <c r="AW108" s="113"/>
      <c r="AX108" s="113"/>
      <c r="AY108" s="113"/>
      <c r="AZ108" s="113"/>
      <c r="BA108" s="113"/>
      <c r="BB108" s="113"/>
      <c r="BC108" s="113"/>
      <c r="BD108" s="113"/>
      <c r="BE108" s="113"/>
      <c r="BF108" s="113"/>
      <c r="BG108" s="113"/>
      <c r="BH108" s="113"/>
      <c r="BI108" s="113"/>
      <c r="BJ108" s="113"/>
      <c r="BK108" s="113"/>
      <c r="BL108" s="113"/>
      <c r="BM108" s="113"/>
      <c r="BN108" s="113"/>
      <c r="BO108" s="113"/>
      <c r="BP108" s="113"/>
      <c r="BQ108" s="113"/>
      <c r="BR108" s="113"/>
      <c r="BS108" s="113"/>
      <c r="BT108" s="113"/>
      <c r="BU108" s="113"/>
      <c r="BV108" s="113"/>
      <c r="BW108" s="113"/>
      <c r="BX108" s="113"/>
      <c r="BY108" s="113"/>
      <c r="BZ108" s="113"/>
      <c r="CA108" s="113"/>
      <c r="CB108" s="113"/>
      <c r="CC108" s="113"/>
      <c r="CD108" s="113"/>
      <c r="CE108" s="113"/>
      <c r="CF108" s="113"/>
      <c r="CG108" s="113"/>
      <c r="CH108" s="113"/>
      <c r="CI108" s="113"/>
    </row>
    <row r="109" spans="2:87" x14ac:dyDescent="0.25"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  <c r="AT109" s="110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10"/>
      <c r="BO109" s="110"/>
      <c r="BP109" s="110"/>
      <c r="BQ109" s="110"/>
      <c r="BR109" s="110"/>
      <c r="BS109" s="110"/>
      <c r="BT109" s="110"/>
      <c r="BU109" s="110"/>
      <c r="BV109" s="110"/>
      <c r="BW109" s="110"/>
      <c r="BX109" s="110"/>
      <c r="BY109" s="110"/>
      <c r="BZ109" s="110"/>
      <c r="CA109" s="110"/>
      <c r="CB109" s="110"/>
      <c r="CC109" s="110"/>
      <c r="CD109" s="110"/>
      <c r="CE109" s="110"/>
      <c r="CF109" s="110"/>
      <c r="CG109" s="110"/>
      <c r="CH109" s="110"/>
      <c r="CI109" s="110"/>
    </row>
    <row r="110" spans="2:87" x14ac:dyDescent="0.25"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10"/>
      <c r="BO110" s="110"/>
      <c r="BP110" s="110"/>
      <c r="BQ110" s="110"/>
      <c r="BR110" s="110"/>
      <c r="BS110" s="110"/>
      <c r="BT110" s="110"/>
      <c r="BU110" s="110"/>
      <c r="BV110" s="110"/>
      <c r="BW110" s="110"/>
      <c r="BX110" s="110"/>
      <c r="BY110" s="110"/>
      <c r="BZ110" s="110"/>
      <c r="CA110" s="110"/>
      <c r="CB110" s="110"/>
      <c r="CC110" s="110"/>
      <c r="CD110" s="110"/>
      <c r="CE110" s="110"/>
      <c r="CF110" s="110"/>
      <c r="CG110" s="110"/>
      <c r="CH110" s="110"/>
      <c r="CI110" s="110"/>
    </row>
    <row r="111" spans="2:87" x14ac:dyDescent="0.25"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10"/>
      <c r="BO111" s="110"/>
      <c r="BP111" s="110"/>
      <c r="BQ111" s="110"/>
      <c r="BR111" s="110"/>
      <c r="BS111" s="110"/>
      <c r="BT111" s="110"/>
      <c r="BU111" s="110"/>
      <c r="BV111" s="110"/>
      <c r="BW111" s="110"/>
      <c r="BX111" s="110"/>
      <c r="BY111" s="110"/>
      <c r="BZ111" s="110"/>
      <c r="CA111" s="110"/>
      <c r="CB111" s="110"/>
      <c r="CC111" s="110"/>
      <c r="CD111" s="110"/>
      <c r="CE111" s="110"/>
      <c r="CF111" s="110"/>
      <c r="CG111" s="110"/>
      <c r="CH111" s="110"/>
      <c r="CI111" s="110"/>
    </row>
    <row r="112" spans="2:87" x14ac:dyDescent="0.25">
      <c r="C112" s="112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  <c r="AT112" s="113"/>
      <c r="AU112" s="113"/>
      <c r="AV112" s="113"/>
      <c r="AW112" s="113"/>
      <c r="AX112" s="113"/>
      <c r="AY112" s="113"/>
      <c r="AZ112" s="113"/>
      <c r="BA112" s="113"/>
      <c r="BB112" s="113"/>
      <c r="BC112" s="113"/>
      <c r="BD112" s="113"/>
      <c r="BE112" s="113"/>
      <c r="BF112" s="113"/>
      <c r="BG112" s="113"/>
      <c r="BH112" s="113"/>
      <c r="BI112" s="113"/>
      <c r="BJ112" s="113"/>
      <c r="BK112" s="113"/>
      <c r="BL112" s="113"/>
      <c r="BM112" s="113"/>
      <c r="BN112" s="113"/>
      <c r="BO112" s="113"/>
      <c r="BP112" s="113"/>
      <c r="BQ112" s="113"/>
      <c r="BR112" s="113"/>
      <c r="BS112" s="113"/>
      <c r="BT112" s="113"/>
      <c r="BU112" s="113"/>
      <c r="BV112" s="113"/>
      <c r="BW112" s="113"/>
      <c r="BX112" s="113"/>
      <c r="BY112" s="113"/>
      <c r="BZ112" s="113"/>
      <c r="CA112" s="113"/>
      <c r="CB112" s="113"/>
      <c r="CC112" s="113"/>
      <c r="CD112" s="113"/>
      <c r="CE112" s="113"/>
      <c r="CF112" s="113"/>
      <c r="CG112" s="113"/>
      <c r="CH112" s="113"/>
      <c r="CI112" s="113"/>
    </row>
    <row r="113" spans="4:87" x14ac:dyDescent="0.25"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  <c r="AT113" s="110"/>
      <c r="AU113" s="110"/>
      <c r="AV113" s="110"/>
      <c r="AW113" s="110"/>
      <c r="AX113" s="110"/>
      <c r="AY113" s="110"/>
      <c r="AZ113" s="110"/>
      <c r="BA113" s="110"/>
      <c r="BB113" s="110"/>
      <c r="BC113" s="110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10"/>
      <c r="BO113" s="110"/>
      <c r="BP113" s="110"/>
      <c r="BQ113" s="110"/>
      <c r="BR113" s="110"/>
      <c r="BS113" s="110"/>
      <c r="BT113" s="110"/>
      <c r="BU113" s="110"/>
      <c r="BV113" s="110"/>
      <c r="BW113" s="110"/>
      <c r="BX113" s="110"/>
      <c r="BY113" s="110"/>
      <c r="BZ113" s="110"/>
      <c r="CA113" s="110"/>
      <c r="CB113" s="110"/>
      <c r="CC113" s="110"/>
      <c r="CD113" s="110"/>
      <c r="CE113" s="110"/>
      <c r="CF113" s="110"/>
      <c r="CG113" s="110"/>
      <c r="CH113" s="110"/>
      <c r="CI113" s="110"/>
    </row>
  </sheetData>
  <sheetProtection password="B153" sheet="1" formatColumns="0" formatRows="0"/>
  <autoFilter ref="A8:CO8" xr:uid="{00000000-0001-0000-4700-000000000000}"/>
  <mergeCells count="26"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  <mergeCell ref="CF7:CF8"/>
    <mergeCell ref="CG7:CG8"/>
    <mergeCell ref="CH7:CH8"/>
    <mergeCell ref="CI7:CI8"/>
    <mergeCell ref="B7:B8"/>
    <mergeCell ref="C7:C8"/>
    <mergeCell ref="CB7:CB8"/>
    <mergeCell ref="CC7:CC8"/>
    <mergeCell ref="CD7:CD8"/>
    <mergeCell ref="CE7:CE8"/>
  </mergeCells>
  <conditionalFormatting sqref="B7">
    <cfRule type="cellIs" dxfId="185" priority="14" operator="lessThan">
      <formula>0</formula>
    </cfRule>
  </conditionalFormatting>
  <conditionalFormatting sqref="B9:C85">
    <cfRule type="cellIs" dxfId="184" priority="13" operator="lessThan">
      <formula>0</formula>
    </cfRule>
  </conditionalFormatting>
  <conditionalFormatting sqref="C86:C98">
    <cfRule type="cellIs" dxfId="183" priority="7" operator="lessThan">
      <formula>0</formula>
    </cfRule>
  </conditionalFormatting>
  <conditionalFormatting sqref="C7:CA8">
    <cfRule type="cellIs" dxfId="182" priority="1" operator="lessThan">
      <formula>0</formula>
    </cfRule>
  </conditionalFormatting>
  <conditionalFormatting sqref="D97:CI98">
    <cfRule type="cellIs" dxfId="181" priority="6" operator="lessThan">
      <formula>0</formula>
    </cfRule>
  </conditionalFormatting>
  <conditionalFormatting sqref="D102:CI113">
    <cfRule type="cellIs" dxfId="180" priority="5" operator="notEqual">
      <formula>0</formula>
    </cfRule>
  </conditionalFormatting>
  <conditionalFormatting sqref="CB7:CI7">
    <cfRule type="cellIs" dxfId="179" priority="2" operator="lessThan">
      <formula>0</formula>
    </cfRule>
  </conditionalFormatting>
  <conditionalFormatting sqref="CJ7:XFD8">
    <cfRule type="cellIs" dxfId="178" priority="10" operator="lessThan">
      <formula>0</formula>
    </cfRule>
  </conditionalFormatting>
  <conditionalFormatting sqref="CL9:CL86">
    <cfRule type="cellIs" dxfId="177" priority="8" operator="lessThan">
      <formula>-0.05</formula>
    </cfRule>
    <cfRule type="cellIs" dxfId="176" priority="9" operator="greaterThan">
      <formula>0.05</formula>
    </cfRule>
  </conditionalFormatting>
  <pageMargins left="0.7" right="0.7" top="0.75" bottom="0.75" header="0.3" footer="0.3"/>
  <pageSetup paperSize="9" orientation="portrait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8"/>
  <dimension ref="B9:AN93"/>
  <sheetViews>
    <sheetView showGridLines="0" zoomScale="60" zoomScaleNormal="60" workbookViewId="0">
      <pane xSplit="4" ySplit="12" topLeftCell="E13" activePane="bottomRight" state="frozen"/>
      <selection activeCell="J23" sqref="J23:J24"/>
      <selection pane="topRight" activeCell="J23" sqref="J23:J24"/>
      <selection pane="bottomLeft" activeCell="J23" sqref="J23:J24"/>
      <selection pane="bottomRight" activeCell="L10" sqref="L10:Q10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5.42578125" customWidth="1"/>
    <col min="5" max="11" width="16" customWidth="1"/>
    <col min="12" max="14" width="16.28515625" customWidth="1"/>
    <col min="15" max="15" width="19.28515625" customWidth="1"/>
    <col min="16" max="17" width="16.28515625" customWidth="1"/>
    <col min="18" max="38" width="24.85546875" customWidth="1"/>
    <col min="39" max="39" width="13.28515625" hidden="1" customWidth="1"/>
  </cols>
  <sheetData>
    <row r="9" spans="2:40" ht="23.25" x14ac:dyDescent="0.25">
      <c r="B9" s="418" t="s">
        <v>933</v>
      </c>
      <c r="C9" s="418"/>
      <c r="D9" s="206" t="s">
        <v>934</v>
      </c>
    </row>
    <row r="10" spans="2:40" x14ac:dyDescent="0.25">
      <c r="E10" s="489" t="s">
        <v>879</v>
      </c>
      <c r="F10" s="490"/>
      <c r="G10" s="490"/>
      <c r="H10" s="490"/>
      <c r="I10" s="490"/>
      <c r="J10" s="490"/>
      <c r="K10" s="491"/>
      <c r="L10" s="445" t="s">
        <v>949</v>
      </c>
      <c r="M10" s="446">
        <v>0</v>
      </c>
      <c r="N10" s="446">
        <v>0</v>
      </c>
      <c r="O10" s="446">
        <v>0</v>
      </c>
      <c r="P10" s="446">
        <v>0</v>
      </c>
      <c r="Q10" s="447">
        <v>0</v>
      </c>
      <c r="R10" s="448" t="s">
        <v>875</v>
      </c>
      <c r="S10" s="448">
        <v>0</v>
      </c>
      <c r="T10" s="448">
        <v>0</v>
      </c>
      <c r="U10" s="449" t="s">
        <v>876</v>
      </c>
      <c r="V10" s="450">
        <v>0</v>
      </c>
      <c r="W10" s="450">
        <v>0</v>
      </c>
      <c r="X10" s="481" t="s">
        <v>877</v>
      </c>
      <c r="Y10" s="482">
        <v>0</v>
      </c>
      <c r="Z10" s="482">
        <v>0</v>
      </c>
      <c r="AA10" s="483" t="s">
        <v>719</v>
      </c>
      <c r="AB10" s="484">
        <v>0</v>
      </c>
      <c r="AC10" s="484">
        <v>0</v>
      </c>
      <c r="AD10" s="485" t="s">
        <v>735</v>
      </c>
      <c r="AE10" s="486">
        <v>0</v>
      </c>
      <c r="AF10" s="486">
        <v>0</v>
      </c>
      <c r="AG10" s="487" t="s">
        <v>878</v>
      </c>
      <c r="AH10" s="488">
        <v>0</v>
      </c>
      <c r="AI10" s="488">
        <v>0</v>
      </c>
      <c r="AJ10" s="467" t="s">
        <v>838</v>
      </c>
      <c r="AK10" s="468">
        <v>0</v>
      </c>
      <c r="AL10" s="469">
        <v>0</v>
      </c>
    </row>
    <row r="11" spans="2:40" x14ac:dyDescent="0.25">
      <c r="B11" s="439" t="s">
        <v>918</v>
      </c>
      <c r="C11" s="471" t="s">
        <v>935</v>
      </c>
      <c r="D11" s="472"/>
      <c r="E11" s="479" t="s">
        <v>889</v>
      </c>
      <c r="F11" s="457" t="s">
        <v>890</v>
      </c>
      <c r="G11" s="457" t="s">
        <v>891</v>
      </c>
      <c r="H11" s="457" t="s">
        <v>718</v>
      </c>
      <c r="I11" s="457" t="s">
        <v>735</v>
      </c>
      <c r="J11" s="457" t="s">
        <v>878</v>
      </c>
      <c r="K11" s="475" t="s">
        <v>838</v>
      </c>
      <c r="L11" s="477" t="s">
        <v>950</v>
      </c>
      <c r="M11" s="451" t="s">
        <v>832</v>
      </c>
      <c r="N11" s="451" t="s">
        <v>834</v>
      </c>
      <c r="O11" s="451" t="s">
        <v>826</v>
      </c>
      <c r="P11" s="451" t="s">
        <v>837</v>
      </c>
      <c r="Q11" s="453" t="s">
        <v>838</v>
      </c>
      <c r="R11" s="455" t="s">
        <v>893</v>
      </c>
      <c r="S11" s="459" t="s">
        <v>955</v>
      </c>
      <c r="T11" s="461" t="s">
        <v>894</v>
      </c>
      <c r="U11" s="463" t="s">
        <v>895</v>
      </c>
      <c r="V11" s="459" t="s">
        <v>956</v>
      </c>
      <c r="W11" s="461" t="s">
        <v>881</v>
      </c>
      <c r="X11" s="463" t="s">
        <v>896</v>
      </c>
      <c r="Y11" s="459" t="s">
        <v>957</v>
      </c>
      <c r="Z11" s="461" t="s">
        <v>882</v>
      </c>
      <c r="AA11" s="463" t="s">
        <v>897</v>
      </c>
      <c r="AB11" s="459" t="s">
        <v>958</v>
      </c>
      <c r="AC11" s="461" t="s">
        <v>883</v>
      </c>
      <c r="AD11" s="463" t="s">
        <v>898</v>
      </c>
      <c r="AE11" s="459" t="s">
        <v>959</v>
      </c>
      <c r="AF11" s="461" t="s">
        <v>882</v>
      </c>
      <c r="AG11" s="463" t="s">
        <v>899</v>
      </c>
      <c r="AH11" s="459" t="s">
        <v>960</v>
      </c>
      <c r="AI11" s="461" t="s">
        <v>884</v>
      </c>
      <c r="AJ11" s="455" t="s">
        <v>900</v>
      </c>
      <c r="AK11" s="459" t="s">
        <v>961</v>
      </c>
      <c r="AL11" s="461" t="s">
        <v>962</v>
      </c>
      <c r="AM11" s="309"/>
    </row>
    <row r="12" spans="2:40" x14ac:dyDescent="0.25">
      <c r="B12" s="470">
        <v>0</v>
      </c>
      <c r="C12" s="473">
        <v>0</v>
      </c>
      <c r="D12" s="474"/>
      <c r="E12" s="480">
        <v>0</v>
      </c>
      <c r="F12" s="458">
        <v>0</v>
      </c>
      <c r="G12" s="458"/>
      <c r="H12" s="458"/>
      <c r="I12" s="458"/>
      <c r="J12" s="458"/>
      <c r="K12" s="476">
        <v>19</v>
      </c>
      <c r="L12" s="478">
        <v>0</v>
      </c>
      <c r="M12" s="452">
        <v>0</v>
      </c>
      <c r="N12" s="452">
        <v>0</v>
      </c>
      <c r="O12" s="452">
        <v>0</v>
      </c>
      <c r="P12" s="452">
        <v>0</v>
      </c>
      <c r="Q12" s="454">
        <v>0</v>
      </c>
      <c r="R12" s="456"/>
      <c r="S12" s="460">
        <v>0</v>
      </c>
      <c r="T12" s="462">
        <v>0</v>
      </c>
      <c r="U12" s="464"/>
      <c r="V12" s="460">
        <v>0</v>
      </c>
      <c r="W12" s="462">
        <v>0</v>
      </c>
      <c r="X12" s="464"/>
      <c r="Y12" s="460"/>
      <c r="Z12" s="462"/>
      <c r="AA12" s="464">
        <v>0</v>
      </c>
      <c r="AB12" s="460">
        <v>0</v>
      </c>
      <c r="AC12" s="462">
        <v>0</v>
      </c>
      <c r="AD12" s="464">
        <v>0</v>
      </c>
      <c r="AE12" s="460">
        <v>0</v>
      </c>
      <c r="AF12" s="462">
        <v>0</v>
      </c>
      <c r="AG12" s="464">
        <v>0</v>
      </c>
      <c r="AH12" s="460">
        <v>0</v>
      </c>
      <c r="AI12" s="462">
        <v>0</v>
      </c>
      <c r="AJ12" s="456">
        <v>0</v>
      </c>
      <c r="AK12" s="460">
        <v>0</v>
      </c>
      <c r="AL12" s="462">
        <v>0</v>
      </c>
      <c r="AM12" s="310" t="s">
        <v>952</v>
      </c>
    </row>
    <row r="13" spans="2:40" x14ac:dyDescent="0.25">
      <c r="B13" s="290" t="s">
        <v>0</v>
      </c>
      <c r="C13" s="492" t="s">
        <v>111</v>
      </c>
      <c r="D13" s="493"/>
      <c r="E13" s="52">
        <f>+'MIP(IxI)_TFEVP'!CI9</f>
        <v>805413</v>
      </c>
      <c r="F13" s="53">
        <f t="array" ref="F13:F88">+TRANSPOSE('MIP(IxI)_TFEVP'!$D$96:$CA$96)</f>
        <v>102486</v>
      </c>
      <c r="G13" s="53">
        <f t="array" ref="G13:G88">+TRANSPOSE('MIP(IxI)_TFEVP'!$D$87:$CA$87)</f>
        <v>40911.377006245297</v>
      </c>
      <c r="H13" s="53">
        <f t="array" ref="H13:H88">+TRANSPOSE('MIP(IxI)_TFEVP'!$D$91:$CA$91)</f>
        <v>520735</v>
      </c>
      <c r="I13" s="53">
        <f t="array" ref="I13:I88">+TRANSPOSE('MIP(IxI)_TFEVP'!$D$92:$CA$92)</f>
        <v>127775</v>
      </c>
      <c r="J13" s="53">
        <f t="array" ref="J13:J88">+TRANSPOSE('MIP(IxI)_TFEVP'!$D$93:$CA$93)</f>
        <v>1084</v>
      </c>
      <c r="K13" s="54">
        <f t="array" ref="K13:K88">+TRANSPOSE('MIP(IxI)_TFEVP'!$D$94:$CA$94)</f>
        <v>391876</v>
      </c>
      <c r="L13" s="52">
        <f t="shared" ref="L13:L44" si="0">+SUM(M13:Q13)</f>
        <v>595476.8759952141</v>
      </c>
      <c r="M13" s="53">
        <f>+'Sim_Vt_Of(IxI)'!B3</f>
        <v>40911.377006245297</v>
      </c>
      <c r="N13" s="53">
        <f>+'Sim_Vt_Of(IxI)'!C3</f>
        <v>33830.4989889688</v>
      </c>
      <c r="O13" s="53">
        <f>+'Sim_Vt_Of(IxI)'!D3</f>
        <v>127775</v>
      </c>
      <c r="P13" s="53">
        <f>+'Sim_Vt_Of(IxI)'!E3</f>
        <v>1084</v>
      </c>
      <c r="Q13" s="242">
        <f>+'Sim_Vt_Of(IxI)'!F3</f>
        <v>391876</v>
      </c>
      <c r="R13" s="66">
        <f t="array" ref="R13:R88">+TRANSPOSE('Sim_MIP_Of_(IxI)'!$D$95:$CA$95)</f>
        <v>805413.00000000023</v>
      </c>
      <c r="S13" s="53">
        <f t="shared" ref="S13:S44" si="1">+R13-E13</f>
        <v>0</v>
      </c>
      <c r="T13" s="291">
        <f t="shared" ref="T13:T44" si="2">+IFERROR(((R13/E13)-1),0)</f>
        <v>2.2204460492503131E-16</v>
      </c>
      <c r="U13" s="66">
        <f t="array" ref="U13:U88">+TRANSPOSE('Sim_MIP_Of_(IxI)'!$D$96:$CA$96)</f>
        <v>102486</v>
      </c>
      <c r="V13" s="53">
        <f t="shared" ref="V13:V44" si="3">+U13-F13</f>
        <v>0</v>
      </c>
      <c r="W13" s="291">
        <f t="shared" ref="W13:W44" si="4">+IFERROR(((U13/F13)-1),0)</f>
        <v>0</v>
      </c>
      <c r="X13" s="66">
        <f t="array" ref="X13:X88">+TRANSPOSE('Sim_MIP_Of_(IxI)'!$D$87:$CA$87)</f>
        <v>40911.377006245297</v>
      </c>
      <c r="Y13" s="53">
        <f t="shared" ref="Y13:Y44" si="5">+X13-G13</f>
        <v>0</v>
      </c>
      <c r="Z13" s="291">
        <f t="shared" ref="Z13:Z44" si="6">+IFERROR(((X13/G13)-1),0)</f>
        <v>0</v>
      </c>
      <c r="AA13" s="52">
        <f t="array" ref="AA13:AA88">+TRANSPOSE('Sim_MIP_Of_(IxI)'!$D$91:$CA$91)</f>
        <v>520735</v>
      </c>
      <c r="AB13" s="53">
        <f t="shared" ref="AB13:AB44" si="7">AA13-H13</f>
        <v>0</v>
      </c>
      <c r="AC13" s="291">
        <f t="shared" ref="AC13:AC44" si="8">+IFERROR(((AA13/H13)-1),0)</f>
        <v>0</v>
      </c>
      <c r="AD13" s="66">
        <f t="array" ref="AD13:AD88">+TRANSPOSE('Sim_MIP_Of_(IxI)'!$D$92:$CA$92)</f>
        <v>127775</v>
      </c>
      <c r="AE13" s="53">
        <f t="shared" ref="AE13:AE44" si="9">+AD13-I13</f>
        <v>0</v>
      </c>
      <c r="AF13" s="291">
        <f t="shared" ref="AF13:AF44" si="10">+IFERROR(((AD13/I13)-1),0)</f>
        <v>0</v>
      </c>
      <c r="AG13" s="52">
        <f t="array" ref="AG13:AG88">+TRANSPOSE('Sim_MIP_Of_(IxI)'!$D$93:$CA$93)</f>
        <v>1084</v>
      </c>
      <c r="AH13" s="53">
        <f t="shared" ref="AH13:AH44" si="11">+AG13-J13</f>
        <v>0</v>
      </c>
      <c r="AI13" s="291">
        <f t="shared" ref="AI13:AI44" si="12">+IFERROR(((AG13/J13)-1),0)</f>
        <v>0</v>
      </c>
      <c r="AJ13" s="66">
        <f t="array" ref="AJ13:AJ88">+TRANSPOSE('Sim_MIP_Of_(IxI)'!$D$94:$CA$94)</f>
        <v>391876</v>
      </c>
      <c r="AK13" s="53">
        <f t="shared" ref="AK13:AK44" si="13">+AJ13-K13</f>
        <v>0</v>
      </c>
      <c r="AL13" s="291">
        <f t="shared" ref="AL13:AL44" si="14">+IFERROR(((AJ13/K13)-1),0)</f>
        <v>0</v>
      </c>
      <c r="AM13" s="311">
        <f>+'Sim_Vt_Of(IxI)'!S3</f>
        <v>595476.8759952141</v>
      </c>
      <c r="AN13" s="307"/>
    </row>
    <row r="14" spans="2:40" x14ac:dyDescent="0.25">
      <c r="B14" s="292" t="s">
        <v>1</v>
      </c>
      <c r="C14" s="494" t="s">
        <v>112</v>
      </c>
      <c r="D14" s="466"/>
      <c r="E14" s="51">
        <f>+'MIP(IxI)_TFEVP'!CI10</f>
        <v>429027</v>
      </c>
      <c r="F14" s="48">
        <v>19711</v>
      </c>
      <c r="G14" s="48">
        <v>17994.021485960799</v>
      </c>
      <c r="H14" s="48">
        <v>172294</v>
      </c>
      <c r="I14" s="48">
        <v>62158</v>
      </c>
      <c r="J14" s="48">
        <v>1534</v>
      </c>
      <c r="K14" s="55">
        <v>108602</v>
      </c>
      <c r="L14" s="51">
        <f t="shared" si="0"/>
        <v>201792.37816615461</v>
      </c>
      <c r="M14" s="48">
        <f>+'Sim_Vt_Of(IxI)'!B4</f>
        <v>17994.021485960799</v>
      </c>
      <c r="N14" s="48">
        <f>+'Sim_Vt_Of(IxI)'!C4</f>
        <v>11504.3566801938</v>
      </c>
      <c r="O14" s="48">
        <f>+'Sim_Vt_Of(IxI)'!D4</f>
        <v>62158</v>
      </c>
      <c r="P14" s="48">
        <f>+'Sim_Vt_Of(IxI)'!E4</f>
        <v>1534</v>
      </c>
      <c r="Q14" s="82">
        <f>+'Sim_Vt_Of(IxI)'!F4</f>
        <v>108602</v>
      </c>
      <c r="R14" s="61">
        <v>429026.99999999994</v>
      </c>
      <c r="S14" s="48">
        <f t="shared" si="1"/>
        <v>0</v>
      </c>
      <c r="T14" s="293">
        <f t="shared" si="2"/>
        <v>-1.1102230246251565E-16</v>
      </c>
      <c r="U14" s="61">
        <v>19711</v>
      </c>
      <c r="V14" s="48">
        <f t="shared" si="3"/>
        <v>0</v>
      </c>
      <c r="W14" s="293">
        <f t="shared" si="4"/>
        <v>0</v>
      </c>
      <c r="X14" s="61">
        <v>17994.021485960799</v>
      </c>
      <c r="Y14" s="48">
        <f t="shared" si="5"/>
        <v>0</v>
      </c>
      <c r="Z14" s="293">
        <f t="shared" si="6"/>
        <v>0</v>
      </c>
      <c r="AA14" s="51">
        <v>172294</v>
      </c>
      <c r="AB14" s="48">
        <f t="shared" si="7"/>
        <v>0</v>
      </c>
      <c r="AC14" s="293">
        <f t="shared" si="8"/>
        <v>0</v>
      </c>
      <c r="AD14" s="61">
        <v>62158</v>
      </c>
      <c r="AE14" s="48">
        <f t="shared" si="9"/>
        <v>0</v>
      </c>
      <c r="AF14" s="293">
        <f t="shared" si="10"/>
        <v>0</v>
      </c>
      <c r="AG14" s="51">
        <v>1534</v>
      </c>
      <c r="AH14" s="48">
        <f t="shared" si="11"/>
        <v>0</v>
      </c>
      <c r="AI14" s="293">
        <f t="shared" si="12"/>
        <v>0</v>
      </c>
      <c r="AJ14" s="61">
        <v>108602</v>
      </c>
      <c r="AK14" s="48">
        <f t="shared" si="13"/>
        <v>0</v>
      </c>
      <c r="AL14" s="293">
        <f t="shared" si="14"/>
        <v>0</v>
      </c>
      <c r="AM14" s="311">
        <f>+'Sim_Vt_Of(IxI)'!S4</f>
        <v>201792.37816615461</v>
      </c>
      <c r="AN14" s="308"/>
    </row>
    <row r="15" spans="2:40" x14ac:dyDescent="0.25">
      <c r="B15" s="292" t="s">
        <v>2</v>
      </c>
      <c r="C15" s="465" t="s">
        <v>113</v>
      </c>
      <c r="D15" s="466"/>
      <c r="E15" s="51">
        <f>+'MIP(IxI)_TFEVP'!CI11</f>
        <v>807806</v>
      </c>
      <c r="F15" s="48">
        <v>81809</v>
      </c>
      <c r="G15" s="48">
        <v>18109.441952796999</v>
      </c>
      <c r="H15" s="48">
        <v>485699</v>
      </c>
      <c r="I15" s="48">
        <v>99247</v>
      </c>
      <c r="J15" s="48">
        <v>521</v>
      </c>
      <c r="K15" s="55">
        <v>385931</v>
      </c>
      <c r="L15" s="51">
        <f t="shared" si="0"/>
        <v>529863.83598452643</v>
      </c>
      <c r="M15" s="48">
        <f>+'Sim_Vt_Of(IxI)'!B5</f>
        <v>18109.441952796999</v>
      </c>
      <c r="N15" s="48">
        <f>+'Sim_Vt_Of(IxI)'!C5</f>
        <v>26055.3940317294</v>
      </c>
      <c r="O15" s="48">
        <f>+'Sim_Vt_Of(IxI)'!D5</f>
        <v>99247</v>
      </c>
      <c r="P15" s="48">
        <f>+'Sim_Vt_Of(IxI)'!E5</f>
        <v>521</v>
      </c>
      <c r="Q15" s="82">
        <f>+'Sim_Vt_Of(IxI)'!F5</f>
        <v>385931</v>
      </c>
      <c r="R15" s="61">
        <v>807806.00000000012</v>
      </c>
      <c r="S15" s="48">
        <f t="shared" si="1"/>
        <v>0</v>
      </c>
      <c r="T15" s="293">
        <f t="shared" si="2"/>
        <v>2.2204460492503131E-16</v>
      </c>
      <c r="U15" s="61">
        <v>81809</v>
      </c>
      <c r="V15" s="48">
        <f t="shared" si="3"/>
        <v>0</v>
      </c>
      <c r="W15" s="293">
        <f t="shared" si="4"/>
        <v>0</v>
      </c>
      <c r="X15" s="61">
        <v>18109.441952796999</v>
      </c>
      <c r="Y15" s="48">
        <f t="shared" si="5"/>
        <v>0</v>
      </c>
      <c r="Z15" s="293">
        <f t="shared" si="6"/>
        <v>0</v>
      </c>
      <c r="AA15" s="51">
        <v>485699</v>
      </c>
      <c r="AB15" s="48">
        <f t="shared" si="7"/>
        <v>0</v>
      </c>
      <c r="AC15" s="293">
        <f t="shared" si="8"/>
        <v>0</v>
      </c>
      <c r="AD15" s="61">
        <v>99247</v>
      </c>
      <c r="AE15" s="48">
        <f t="shared" si="9"/>
        <v>0</v>
      </c>
      <c r="AF15" s="293">
        <f t="shared" si="10"/>
        <v>0</v>
      </c>
      <c r="AG15" s="51">
        <v>521</v>
      </c>
      <c r="AH15" s="48">
        <f t="shared" si="11"/>
        <v>0</v>
      </c>
      <c r="AI15" s="293">
        <f t="shared" si="12"/>
        <v>0</v>
      </c>
      <c r="AJ15" s="61">
        <v>385931</v>
      </c>
      <c r="AK15" s="48">
        <f t="shared" si="13"/>
        <v>0</v>
      </c>
      <c r="AL15" s="293">
        <f t="shared" si="14"/>
        <v>0</v>
      </c>
      <c r="AM15" s="311">
        <f>+'Sim_Vt_Of(IxI)'!S5</f>
        <v>529863.83598452643</v>
      </c>
      <c r="AN15" s="308"/>
    </row>
    <row r="16" spans="2:40" x14ac:dyDescent="0.25">
      <c r="B16" s="292" t="s">
        <v>3</v>
      </c>
      <c r="C16" s="465" t="s">
        <v>114</v>
      </c>
      <c r="D16" s="466"/>
      <c r="E16" s="51">
        <f>+'MIP(IxI)_TFEVP'!CI12</f>
        <v>261227</v>
      </c>
      <c r="F16" s="48">
        <v>4406</v>
      </c>
      <c r="G16" s="48">
        <v>8582.2408737267797</v>
      </c>
      <c r="H16" s="48">
        <v>99016</v>
      </c>
      <c r="I16" s="48">
        <v>31730</v>
      </c>
      <c r="J16" s="48">
        <v>702</v>
      </c>
      <c r="K16" s="55">
        <v>66584</v>
      </c>
      <c r="L16" s="51">
        <f t="shared" si="0"/>
        <v>121442.59112219798</v>
      </c>
      <c r="M16" s="48">
        <f>+'Sim_Vt_Of(IxI)'!B6</f>
        <v>8582.2408737267797</v>
      </c>
      <c r="N16" s="48">
        <f>+'Sim_Vt_Of(IxI)'!C6</f>
        <v>13844.350248471201</v>
      </c>
      <c r="O16" s="48">
        <f>+'Sim_Vt_Of(IxI)'!D6</f>
        <v>31730</v>
      </c>
      <c r="P16" s="48">
        <f>+'Sim_Vt_Of(IxI)'!E6</f>
        <v>702</v>
      </c>
      <c r="Q16" s="82">
        <f>+'Sim_Vt_Of(IxI)'!F6</f>
        <v>66584</v>
      </c>
      <c r="R16" s="61">
        <v>261227.00000000003</v>
      </c>
      <c r="S16" s="48">
        <f t="shared" si="1"/>
        <v>0</v>
      </c>
      <c r="T16" s="293">
        <f t="shared" si="2"/>
        <v>2.2204460492503131E-16</v>
      </c>
      <c r="U16" s="61">
        <v>4406</v>
      </c>
      <c r="V16" s="48">
        <f t="shared" si="3"/>
        <v>0</v>
      </c>
      <c r="W16" s="293">
        <f t="shared" si="4"/>
        <v>0</v>
      </c>
      <c r="X16" s="61">
        <v>8582.2408737267797</v>
      </c>
      <c r="Y16" s="48">
        <f t="shared" si="5"/>
        <v>0</v>
      </c>
      <c r="Z16" s="293">
        <f t="shared" si="6"/>
        <v>0</v>
      </c>
      <c r="AA16" s="51">
        <v>99016</v>
      </c>
      <c r="AB16" s="48">
        <f t="shared" si="7"/>
        <v>0</v>
      </c>
      <c r="AC16" s="293">
        <f t="shared" si="8"/>
        <v>0</v>
      </c>
      <c r="AD16" s="61">
        <v>31730</v>
      </c>
      <c r="AE16" s="48">
        <f t="shared" si="9"/>
        <v>0</v>
      </c>
      <c r="AF16" s="293">
        <f t="shared" si="10"/>
        <v>0</v>
      </c>
      <c r="AG16" s="51">
        <v>702</v>
      </c>
      <c r="AH16" s="48">
        <f t="shared" si="11"/>
        <v>0</v>
      </c>
      <c r="AI16" s="293">
        <f t="shared" si="12"/>
        <v>0</v>
      </c>
      <c r="AJ16" s="61">
        <v>66584</v>
      </c>
      <c r="AK16" s="48">
        <f t="shared" si="13"/>
        <v>0</v>
      </c>
      <c r="AL16" s="293">
        <f t="shared" si="14"/>
        <v>0</v>
      </c>
      <c r="AM16" s="311">
        <f>+'Sim_Vt_Of(IxI)'!S6</f>
        <v>121442.59112219798</v>
      </c>
      <c r="AN16" s="308"/>
    </row>
    <row r="17" spans="2:40" x14ac:dyDescent="0.25">
      <c r="B17" s="292" t="s">
        <v>4</v>
      </c>
      <c r="C17" s="465" t="s">
        <v>115</v>
      </c>
      <c r="D17" s="466"/>
      <c r="E17" s="51">
        <f>+'MIP(IxI)_TFEVP'!CI13</f>
        <v>5776166</v>
      </c>
      <c r="F17" s="48">
        <v>276430</v>
      </c>
      <c r="G17" s="48">
        <v>482536.12093374802</v>
      </c>
      <c r="H17" s="48">
        <v>3058413</v>
      </c>
      <c r="I17" s="48">
        <v>1061811</v>
      </c>
      <c r="J17" s="48">
        <v>9259</v>
      </c>
      <c r="K17" s="55">
        <v>1987343</v>
      </c>
      <c r="L17" s="51">
        <f t="shared" si="0"/>
        <v>3846157.9826591699</v>
      </c>
      <c r="M17" s="48">
        <f>+'Sim_Vt_Of(IxI)'!B7</f>
        <v>482536.12093374802</v>
      </c>
      <c r="N17" s="48">
        <f>+'Sim_Vt_Of(IxI)'!C7</f>
        <v>305208.86172542197</v>
      </c>
      <c r="O17" s="48">
        <f>+'Sim_Vt_Of(IxI)'!D7</f>
        <v>1061811</v>
      </c>
      <c r="P17" s="48">
        <f>+'Sim_Vt_Of(IxI)'!E7</f>
        <v>9259</v>
      </c>
      <c r="Q17" s="82">
        <f>+'Sim_Vt_Of(IxI)'!F7</f>
        <v>1987343</v>
      </c>
      <c r="R17" s="61">
        <v>5776166.0000000009</v>
      </c>
      <c r="S17" s="48">
        <f t="shared" si="1"/>
        <v>0</v>
      </c>
      <c r="T17" s="293">
        <f t="shared" si="2"/>
        <v>2.2204460492503131E-16</v>
      </c>
      <c r="U17" s="61">
        <v>276430</v>
      </c>
      <c r="V17" s="48">
        <f t="shared" si="3"/>
        <v>0</v>
      </c>
      <c r="W17" s="293">
        <f t="shared" si="4"/>
        <v>0</v>
      </c>
      <c r="X17" s="61">
        <v>482536.12093374802</v>
      </c>
      <c r="Y17" s="48">
        <f t="shared" si="5"/>
        <v>0</v>
      </c>
      <c r="Z17" s="293">
        <f t="shared" si="6"/>
        <v>0</v>
      </c>
      <c r="AA17" s="51">
        <v>3058413</v>
      </c>
      <c r="AB17" s="48">
        <f t="shared" si="7"/>
        <v>0</v>
      </c>
      <c r="AC17" s="293">
        <f t="shared" si="8"/>
        <v>0</v>
      </c>
      <c r="AD17" s="61">
        <v>1061811</v>
      </c>
      <c r="AE17" s="48">
        <f t="shared" si="9"/>
        <v>0</v>
      </c>
      <c r="AF17" s="293">
        <f t="shared" si="10"/>
        <v>0</v>
      </c>
      <c r="AG17" s="51">
        <v>9259</v>
      </c>
      <c r="AH17" s="48">
        <f t="shared" si="11"/>
        <v>0</v>
      </c>
      <c r="AI17" s="293">
        <f t="shared" si="12"/>
        <v>0</v>
      </c>
      <c r="AJ17" s="61">
        <v>1987343</v>
      </c>
      <c r="AK17" s="48">
        <f t="shared" si="13"/>
        <v>0</v>
      </c>
      <c r="AL17" s="293">
        <f t="shared" si="14"/>
        <v>0</v>
      </c>
      <c r="AM17" s="311">
        <f>+'Sim_Vt_Of(IxI)'!S7</f>
        <v>3846157.9826591699</v>
      </c>
      <c r="AN17" s="308"/>
    </row>
    <row r="18" spans="2:40" x14ac:dyDescent="0.25">
      <c r="B18" s="292" t="s">
        <v>5</v>
      </c>
      <c r="C18" s="465" t="s">
        <v>116</v>
      </c>
      <c r="D18" s="466"/>
      <c r="E18" s="51">
        <f>+'MIP(IxI)_TFEVP'!CI14</f>
        <v>1571070</v>
      </c>
      <c r="F18" s="48">
        <v>71454</v>
      </c>
      <c r="G18" s="48">
        <v>33959.654944140799</v>
      </c>
      <c r="H18" s="48">
        <v>884752</v>
      </c>
      <c r="I18" s="48">
        <v>656114</v>
      </c>
      <c r="J18" s="48">
        <v>4745</v>
      </c>
      <c r="K18" s="55">
        <v>223893</v>
      </c>
      <c r="L18" s="51">
        <f t="shared" si="0"/>
        <v>1000119.2720426858</v>
      </c>
      <c r="M18" s="48">
        <f>+'Sim_Vt_Of(IxI)'!B8</f>
        <v>33959.654944140799</v>
      </c>
      <c r="N18" s="48">
        <f>+'Sim_Vt_Of(IxI)'!C8</f>
        <v>81407.617098545001</v>
      </c>
      <c r="O18" s="48">
        <f>+'Sim_Vt_Of(IxI)'!D8</f>
        <v>656114</v>
      </c>
      <c r="P18" s="48">
        <f>+'Sim_Vt_Of(IxI)'!E8</f>
        <v>4745</v>
      </c>
      <c r="Q18" s="82">
        <f>+'Sim_Vt_Of(IxI)'!F8</f>
        <v>223893</v>
      </c>
      <c r="R18" s="61">
        <v>1571069.9999999995</v>
      </c>
      <c r="S18" s="48">
        <f t="shared" si="1"/>
        <v>0</v>
      </c>
      <c r="T18" s="293">
        <f t="shared" si="2"/>
        <v>-3.3306690738754696E-16</v>
      </c>
      <c r="U18" s="61">
        <v>71454</v>
      </c>
      <c r="V18" s="48">
        <f t="shared" si="3"/>
        <v>0</v>
      </c>
      <c r="W18" s="293">
        <f t="shared" si="4"/>
        <v>0</v>
      </c>
      <c r="X18" s="61">
        <v>33959.654944140799</v>
      </c>
      <c r="Y18" s="48">
        <f t="shared" si="5"/>
        <v>0</v>
      </c>
      <c r="Z18" s="293">
        <f t="shared" si="6"/>
        <v>0</v>
      </c>
      <c r="AA18" s="51">
        <v>884752</v>
      </c>
      <c r="AB18" s="48">
        <f t="shared" si="7"/>
        <v>0</v>
      </c>
      <c r="AC18" s="293">
        <f t="shared" si="8"/>
        <v>0</v>
      </c>
      <c r="AD18" s="61">
        <v>656114</v>
      </c>
      <c r="AE18" s="48">
        <f t="shared" si="9"/>
        <v>0</v>
      </c>
      <c r="AF18" s="293">
        <f t="shared" si="10"/>
        <v>0</v>
      </c>
      <c r="AG18" s="51">
        <v>4745</v>
      </c>
      <c r="AH18" s="48">
        <f t="shared" si="11"/>
        <v>0</v>
      </c>
      <c r="AI18" s="293">
        <f t="shared" si="12"/>
        <v>0</v>
      </c>
      <c r="AJ18" s="61">
        <v>223893</v>
      </c>
      <c r="AK18" s="48">
        <f t="shared" si="13"/>
        <v>0</v>
      </c>
      <c r="AL18" s="293">
        <f t="shared" si="14"/>
        <v>0</v>
      </c>
      <c r="AM18" s="311">
        <f>+'Sim_Vt_Of(IxI)'!S8</f>
        <v>1000119.2720426858</v>
      </c>
      <c r="AN18" s="308"/>
    </row>
    <row r="19" spans="2:40" x14ac:dyDescent="0.25">
      <c r="B19" s="292" t="s">
        <v>6</v>
      </c>
      <c r="C19" s="465" t="s">
        <v>117</v>
      </c>
      <c r="D19" s="466"/>
      <c r="E19" s="51">
        <f>+'MIP(IxI)_TFEVP'!CI15</f>
        <v>566929</v>
      </c>
      <c r="F19" s="48">
        <v>15320</v>
      </c>
      <c r="G19" s="48">
        <v>32304.867875536602</v>
      </c>
      <c r="H19" s="48">
        <v>271768</v>
      </c>
      <c r="I19" s="48">
        <v>98675</v>
      </c>
      <c r="J19" s="48">
        <v>1774</v>
      </c>
      <c r="K19" s="55">
        <v>171319</v>
      </c>
      <c r="L19" s="51">
        <f t="shared" si="0"/>
        <v>318316.49347538687</v>
      </c>
      <c r="M19" s="48">
        <f>+'Sim_Vt_Of(IxI)'!B9</f>
        <v>32304.867875536602</v>
      </c>
      <c r="N19" s="48">
        <f>+'Sim_Vt_Of(IxI)'!C9</f>
        <v>14243.6255998503</v>
      </c>
      <c r="O19" s="48">
        <f>+'Sim_Vt_Of(IxI)'!D9</f>
        <v>98675</v>
      </c>
      <c r="P19" s="48">
        <f>+'Sim_Vt_Of(IxI)'!E9</f>
        <v>1774</v>
      </c>
      <c r="Q19" s="82">
        <f>+'Sim_Vt_Of(IxI)'!F9</f>
        <v>171319</v>
      </c>
      <c r="R19" s="61">
        <v>566929</v>
      </c>
      <c r="S19" s="48">
        <f t="shared" si="1"/>
        <v>0</v>
      </c>
      <c r="T19" s="293">
        <f t="shared" si="2"/>
        <v>0</v>
      </c>
      <c r="U19" s="61">
        <v>15320</v>
      </c>
      <c r="V19" s="48">
        <f t="shared" si="3"/>
        <v>0</v>
      </c>
      <c r="W19" s="293">
        <f t="shared" si="4"/>
        <v>0</v>
      </c>
      <c r="X19" s="61">
        <v>32304.867875536602</v>
      </c>
      <c r="Y19" s="48">
        <f t="shared" si="5"/>
        <v>0</v>
      </c>
      <c r="Z19" s="293">
        <f t="shared" si="6"/>
        <v>0</v>
      </c>
      <c r="AA19" s="51">
        <v>271768</v>
      </c>
      <c r="AB19" s="48">
        <f t="shared" si="7"/>
        <v>0</v>
      </c>
      <c r="AC19" s="293">
        <f t="shared" si="8"/>
        <v>0</v>
      </c>
      <c r="AD19" s="61">
        <v>98675</v>
      </c>
      <c r="AE19" s="48">
        <f t="shared" si="9"/>
        <v>0</v>
      </c>
      <c r="AF19" s="293">
        <f t="shared" si="10"/>
        <v>0</v>
      </c>
      <c r="AG19" s="51">
        <v>1774</v>
      </c>
      <c r="AH19" s="48">
        <f t="shared" si="11"/>
        <v>0</v>
      </c>
      <c r="AI19" s="293">
        <f t="shared" si="12"/>
        <v>0</v>
      </c>
      <c r="AJ19" s="61">
        <v>171319</v>
      </c>
      <c r="AK19" s="48">
        <f t="shared" si="13"/>
        <v>0</v>
      </c>
      <c r="AL19" s="293">
        <f t="shared" si="14"/>
        <v>0</v>
      </c>
      <c r="AM19" s="311">
        <f>+'Sim_Vt_Of(IxI)'!S9</f>
        <v>318316.49347538687</v>
      </c>
      <c r="AN19" s="308"/>
    </row>
    <row r="20" spans="2:40" x14ac:dyDescent="0.25">
      <c r="B20" s="292" t="s">
        <v>7</v>
      </c>
      <c r="C20" s="465" t="s">
        <v>118</v>
      </c>
      <c r="D20" s="466"/>
      <c r="E20" s="51">
        <f>+'MIP(IxI)_TFEVP'!CI16</f>
        <v>3746250</v>
      </c>
      <c r="F20" s="48">
        <v>218642</v>
      </c>
      <c r="G20" s="48">
        <v>182445.716660804</v>
      </c>
      <c r="H20" s="48">
        <v>2532197</v>
      </c>
      <c r="I20" s="48">
        <v>487466</v>
      </c>
      <c r="J20" s="48">
        <v>4313</v>
      </c>
      <c r="K20" s="55">
        <v>2040418</v>
      </c>
      <c r="L20" s="51">
        <f t="shared" si="0"/>
        <v>2774692.8719447819</v>
      </c>
      <c r="M20" s="48">
        <f>+'Sim_Vt_Of(IxI)'!B10</f>
        <v>182445.716660804</v>
      </c>
      <c r="N20" s="48">
        <f>+'Sim_Vt_Of(IxI)'!C10</f>
        <v>60050.155283977801</v>
      </c>
      <c r="O20" s="48">
        <f>+'Sim_Vt_Of(IxI)'!D10</f>
        <v>487466</v>
      </c>
      <c r="P20" s="48">
        <f>+'Sim_Vt_Of(IxI)'!E10</f>
        <v>4313</v>
      </c>
      <c r="Q20" s="82">
        <f>+'Sim_Vt_Of(IxI)'!F10</f>
        <v>2040418</v>
      </c>
      <c r="R20" s="61">
        <v>3746250.0000000009</v>
      </c>
      <c r="S20" s="48">
        <f t="shared" si="1"/>
        <v>0</v>
      </c>
      <c r="T20" s="293">
        <f t="shared" si="2"/>
        <v>2.2204460492503131E-16</v>
      </c>
      <c r="U20" s="61">
        <v>218642</v>
      </c>
      <c r="V20" s="48">
        <f t="shared" si="3"/>
        <v>0</v>
      </c>
      <c r="W20" s="293">
        <f t="shared" si="4"/>
        <v>0</v>
      </c>
      <c r="X20" s="61">
        <v>182445.716660804</v>
      </c>
      <c r="Y20" s="48">
        <f t="shared" si="5"/>
        <v>0</v>
      </c>
      <c r="Z20" s="293">
        <f t="shared" si="6"/>
        <v>0</v>
      </c>
      <c r="AA20" s="51">
        <v>2532197</v>
      </c>
      <c r="AB20" s="48">
        <f t="shared" si="7"/>
        <v>0</v>
      </c>
      <c r="AC20" s="293">
        <f t="shared" si="8"/>
        <v>0</v>
      </c>
      <c r="AD20" s="61">
        <v>487466</v>
      </c>
      <c r="AE20" s="48">
        <f t="shared" si="9"/>
        <v>0</v>
      </c>
      <c r="AF20" s="293">
        <f t="shared" si="10"/>
        <v>0</v>
      </c>
      <c r="AG20" s="51">
        <v>4313</v>
      </c>
      <c r="AH20" s="48">
        <f t="shared" si="11"/>
        <v>0</v>
      </c>
      <c r="AI20" s="293">
        <f t="shared" si="12"/>
        <v>0</v>
      </c>
      <c r="AJ20" s="61">
        <v>2040418</v>
      </c>
      <c r="AK20" s="48">
        <f t="shared" si="13"/>
        <v>0</v>
      </c>
      <c r="AL20" s="293">
        <f t="shared" si="14"/>
        <v>0</v>
      </c>
      <c r="AM20" s="311">
        <f>+'Sim_Vt_Of(IxI)'!S10</f>
        <v>2774692.8719447819</v>
      </c>
      <c r="AN20" s="308"/>
    </row>
    <row r="21" spans="2:40" x14ac:dyDescent="0.25">
      <c r="B21" s="292" t="s">
        <v>8</v>
      </c>
      <c r="C21" s="465" t="s">
        <v>119</v>
      </c>
      <c r="D21" s="466"/>
      <c r="E21" s="51">
        <f>+'MIP(IxI)_TFEVP'!CI17</f>
        <v>611820</v>
      </c>
      <c r="F21" s="48">
        <v>29880</v>
      </c>
      <c r="G21" s="48">
        <v>1851.4358644067099</v>
      </c>
      <c r="H21" s="48">
        <v>366209</v>
      </c>
      <c r="I21" s="48">
        <v>68349</v>
      </c>
      <c r="J21" s="48">
        <v>1313</v>
      </c>
      <c r="K21" s="55">
        <v>296547</v>
      </c>
      <c r="L21" s="51">
        <f t="shared" si="0"/>
        <v>386932.48404911475</v>
      </c>
      <c r="M21" s="48">
        <f>+'Sim_Vt_Of(IxI)'!B11</f>
        <v>1851.4358644067099</v>
      </c>
      <c r="N21" s="48">
        <f>+'Sim_Vt_Of(IxI)'!C11</f>
        <v>18872.048184708001</v>
      </c>
      <c r="O21" s="48">
        <f>+'Sim_Vt_Of(IxI)'!D11</f>
        <v>68349</v>
      </c>
      <c r="P21" s="48">
        <f>+'Sim_Vt_Of(IxI)'!E11</f>
        <v>1313</v>
      </c>
      <c r="Q21" s="82">
        <f>+'Sim_Vt_Of(IxI)'!F11</f>
        <v>296547</v>
      </c>
      <c r="R21" s="61">
        <v>611820</v>
      </c>
      <c r="S21" s="48">
        <f t="shared" si="1"/>
        <v>0</v>
      </c>
      <c r="T21" s="293">
        <f t="shared" si="2"/>
        <v>0</v>
      </c>
      <c r="U21" s="61">
        <v>29880</v>
      </c>
      <c r="V21" s="48">
        <f t="shared" si="3"/>
        <v>0</v>
      </c>
      <c r="W21" s="293">
        <f t="shared" si="4"/>
        <v>0</v>
      </c>
      <c r="X21" s="61">
        <v>1851.4358644067099</v>
      </c>
      <c r="Y21" s="48">
        <f t="shared" si="5"/>
        <v>0</v>
      </c>
      <c r="Z21" s="293">
        <f t="shared" si="6"/>
        <v>0</v>
      </c>
      <c r="AA21" s="51">
        <v>366209</v>
      </c>
      <c r="AB21" s="48">
        <f t="shared" si="7"/>
        <v>0</v>
      </c>
      <c r="AC21" s="293">
        <f t="shared" si="8"/>
        <v>0</v>
      </c>
      <c r="AD21" s="61">
        <v>68349</v>
      </c>
      <c r="AE21" s="48">
        <f t="shared" si="9"/>
        <v>0</v>
      </c>
      <c r="AF21" s="293">
        <f t="shared" si="10"/>
        <v>0</v>
      </c>
      <c r="AG21" s="51">
        <v>1313</v>
      </c>
      <c r="AH21" s="48">
        <f t="shared" si="11"/>
        <v>0</v>
      </c>
      <c r="AI21" s="293">
        <f t="shared" si="12"/>
        <v>0</v>
      </c>
      <c r="AJ21" s="61">
        <v>296547</v>
      </c>
      <c r="AK21" s="48">
        <f t="shared" si="13"/>
        <v>0</v>
      </c>
      <c r="AL21" s="293">
        <f t="shared" si="14"/>
        <v>0</v>
      </c>
      <c r="AM21" s="311">
        <f>+'Sim_Vt_Of(IxI)'!S11</f>
        <v>386932.48404911475</v>
      </c>
      <c r="AN21" s="307"/>
    </row>
    <row r="22" spans="2:40" x14ac:dyDescent="0.25">
      <c r="B22" s="292" t="s">
        <v>9</v>
      </c>
      <c r="C22" s="465" t="s">
        <v>120</v>
      </c>
      <c r="D22" s="466"/>
      <c r="E22" s="51">
        <f>+'MIP(IxI)_TFEVP'!CI18</f>
        <v>2926306</v>
      </c>
      <c r="F22" s="48">
        <v>1511141</v>
      </c>
      <c r="G22" s="48">
        <v>37572.370218033</v>
      </c>
      <c r="H22" s="48">
        <v>1182940</v>
      </c>
      <c r="I22" s="48">
        <v>417297</v>
      </c>
      <c r="J22" s="48">
        <v>7819</v>
      </c>
      <c r="K22" s="55">
        <v>757824</v>
      </c>
      <c r="L22" s="51">
        <f t="shared" si="0"/>
        <v>1277244.6260840131</v>
      </c>
      <c r="M22" s="48">
        <f>+'Sim_Vt_Of(IxI)'!B12</f>
        <v>37572.370218033</v>
      </c>
      <c r="N22" s="48">
        <f>+'Sim_Vt_Of(IxI)'!C12</f>
        <v>56732.255865980202</v>
      </c>
      <c r="O22" s="48">
        <f>+'Sim_Vt_Of(IxI)'!D12</f>
        <v>417297</v>
      </c>
      <c r="P22" s="48">
        <f>+'Sim_Vt_Of(IxI)'!E12</f>
        <v>7819</v>
      </c>
      <c r="Q22" s="82">
        <f>+'Sim_Vt_Of(IxI)'!F12</f>
        <v>757824</v>
      </c>
      <c r="R22" s="61">
        <v>2926305.9999999977</v>
      </c>
      <c r="S22" s="48">
        <f t="shared" si="1"/>
        <v>0</v>
      </c>
      <c r="T22" s="293">
        <f t="shared" si="2"/>
        <v>-7.7715611723760958E-16</v>
      </c>
      <c r="U22" s="61">
        <v>1511141</v>
      </c>
      <c r="V22" s="48">
        <f t="shared" si="3"/>
        <v>0</v>
      </c>
      <c r="W22" s="293">
        <f t="shared" si="4"/>
        <v>0</v>
      </c>
      <c r="X22" s="61">
        <v>37572.370218033</v>
      </c>
      <c r="Y22" s="48">
        <f t="shared" si="5"/>
        <v>0</v>
      </c>
      <c r="Z22" s="293">
        <f t="shared" si="6"/>
        <v>0</v>
      </c>
      <c r="AA22" s="51">
        <v>1182940</v>
      </c>
      <c r="AB22" s="48">
        <f t="shared" si="7"/>
        <v>0</v>
      </c>
      <c r="AC22" s="293">
        <f t="shared" si="8"/>
        <v>0</v>
      </c>
      <c r="AD22" s="61">
        <v>417297</v>
      </c>
      <c r="AE22" s="48">
        <f t="shared" si="9"/>
        <v>0</v>
      </c>
      <c r="AF22" s="293">
        <f t="shared" si="10"/>
        <v>0</v>
      </c>
      <c r="AG22" s="51">
        <v>7819</v>
      </c>
      <c r="AH22" s="48">
        <f t="shared" si="11"/>
        <v>0</v>
      </c>
      <c r="AI22" s="293">
        <f t="shared" si="12"/>
        <v>0</v>
      </c>
      <c r="AJ22" s="61">
        <v>757824</v>
      </c>
      <c r="AK22" s="48">
        <f t="shared" si="13"/>
        <v>0</v>
      </c>
      <c r="AL22" s="293">
        <f t="shared" si="14"/>
        <v>0</v>
      </c>
      <c r="AM22" s="311">
        <f>+'Sim_Vt_Of(IxI)'!S12</f>
        <v>1277244.6260840131</v>
      </c>
      <c r="AN22" s="307"/>
    </row>
    <row r="23" spans="2:40" x14ac:dyDescent="0.25">
      <c r="B23" s="292" t="s">
        <v>10</v>
      </c>
      <c r="C23" s="465" t="s">
        <v>121</v>
      </c>
      <c r="D23" s="466"/>
      <c r="E23" s="51">
        <f>+'MIP(IxI)_TFEVP'!CI19</f>
        <v>475419</v>
      </c>
      <c r="F23" s="48">
        <v>22918</v>
      </c>
      <c r="G23" s="48">
        <v>19545.8201963313</v>
      </c>
      <c r="H23" s="48">
        <v>302748</v>
      </c>
      <c r="I23" s="48">
        <v>62554</v>
      </c>
      <c r="J23" s="48">
        <v>628</v>
      </c>
      <c r="K23" s="55">
        <v>239566</v>
      </c>
      <c r="L23" s="51">
        <f t="shared" si="0"/>
        <v>337930.11390131712</v>
      </c>
      <c r="M23" s="48">
        <f>+'Sim_Vt_Of(IxI)'!B13</f>
        <v>19545.8201963313</v>
      </c>
      <c r="N23" s="48">
        <f>+'Sim_Vt_Of(IxI)'!C13</f>
        <v>15636.293704985799</v>
      </c>
      <c r="O23" s="48">
        <f>+'Sim_Vt_Of(IxI)'!D13</f>
        <v>62554</v>
      </c>
      <c r="P23" s="48">
        <f>+'Sim_Vt_Of(IxI)'!E13</f>
        <v>628</v>
      </c>
      <c r="Q23" s="82">
        <f>+'Sim_Vt_Of(IxI)'!F13</f>
        <v>239566</v>
      </c>
      <c r="R23" s="61">
        <v>475418.99999999994</v>
      </c>
      <c r="S23" s="48">
        <f t="shared" si="1"/>
        <v>0</v>
      </c>
      <c r="T23" s="293">
        <f t="shared" si="2"/>
        <v>-1.1102230246251565E-16</v>
      </c>
      <c r="U23" s="61">
        <v>22918</v>
      </c>
      <c r="V23" s="48">
        <f t="shared" si="3"/>
        <v>0</v>
      </c>
      <c r="W23" s="293">
        <f t="shared" si="4"/>
        <v>0</v>
      </c>
      <c r="X23" s="61">
        <v>19545.8201963313</v>
      </c>
      <c r="Y23" s="48">
        <f t="shared" si="5"/>
        <v>0</v>
      </c>
      <c r="Z23" s="293">
        <f t="shared" si="6"/>
        <v>0</v>
      </c>
      <c r="AA23" s="51">
        <v>302748</v>
      </c>
      <c r="AB23" s="48">
        <f t="shared" si="7"/>
        <v>0</v>
      </c>
      <c r="AC23" s="293">
        <f t="shared" si="8"/>
        <v>0</v>
      </c>
      <c r="AD23" s="61">
        <v>62554</v>
      </c>
      <c r="AE23" s="48">
        <f t="shared" si="9"/>
        <v>0</v>
      </c>
      <c r="AF23" s="293">
        <f t="shared" si="10"/>
        <v>0</v>
      </c>
      <c r="AG23" s="51">
        <v>628</v>
      </c>
      <c r="AH23" s="48">
        <f t="shared" si="11"/>
        <v>0</v>
      </c>
      <c r="AI23" s="293">
        <f t="shared" si="12"/>
        <v>0</v>
      </c>
      <c r="AJ23" s="61">
        <v>239566</v>
      </c>
      <c r="AK23" s="48">
        <f t="shared" si="13"/>
        <v>0</v>
      </c>
      <c r="AL23" s="293">
        <f t="shared" si="14"/>
        <v>0</v>
      </c>
      <c r="AM23" s="311">
        <f>+'Sim_Vt_Of(IxI)'!S13</f>
        <v>337930.11390131712</v>
      </c>
      <c r="AN23" s="307"/>
    </row>
    <row r="24" spans="2:40" x14ac:dyDescent="0.25">
      <c r="B24" s="292" t="s">
        <v>11</v>
      </c>
      <c r="C24" s="465" t="s">
        <v>122</v>
      </c>
      <c r="D24" s="466"/>
      <c r="E24" s="51">
        <f>+'MIP(IxI)_TFEVP'!CI20</f>
        <v>6182951</v>
      </c>
      <c r="F24" s="48">
        <v>144095</v>
      </c>
      <c r="G24" s="48">
        <v>775169.36766897398</v>
      </c>
      <c r="H24" s="48">
        <v>1557250</v>
      </c>
      <c r="I24" s="48">
        <v>837166</v>
      </c>
      <c r="J24" s="48">
        <v>21886</v>
      </c>
      <c r="K24" s="55">
        <v>698198</v>
      </c>
      <c r="L24" s="51">
        <f t="shared" si="0"/>
        <v>2268079.9868546179</v>
      </c>
      <c r="M24" s="48">
        <f>+'Sim_Vt_Of(IxI)'!B14</f>
        <v>775169.36766897398</v>
      </c>
      <c r="N24" s="48">
        <f>+'Sim_Vt_Of(IxI)'!C14</f>
        <v>-64339.380814356002</v>
      </c>
      <c r="O24" s="48">
        <f>+'Sim_Vt_Of(IxI)'!D14</f>
        <v>837166</v>
      </c>
      <c r="P24" s="48">
        <f>+'Sim_Vt_Of(IxI)'!E14</f>
        <v>21886</v>
      </c>
      <c r="Q24" s="82">
        <f>+'Sim_Vt_Of(IxI)'!F14</f>
        <v>698198</v>
      </c>
      <c r="R24" s="61">
        <v>6182951.0000000047</v>
      </c>
      <c r="S24" s="48">
        <f t="shared" si="1"/>
        <v>0</v>
      </c>
      <c r="T24" s="293">
        <f t="shared" si="2"/>
        <v>6.6613381477509392E-16</v>
      </c>
      <c r="U24" s="61">
        <v>144095</v>
      </c>
      <c r="V24" s="48">
        <f t="shared" si="3"/>
        <v>0</v>
      </c>
      <c r="W24" s="293">
        <f t="shared" si="4"/>
        <v>0</v>
      </c>
      <c r="X24" s="61">
        <v>775169.36766897398</v>
      </c>
      <c r="Y24" s="48">
        <f t="shared" si="5"/>
        <v>0</v>
      </c>
      <c r="Z24" s="293">
        <f t="shared" si="6"/>
        <v>0</v>
      </c>
      <c r="AA24" s="51">
        <v>1557250</v>
      </c>
      <c r="AB24" s="48">
        <f t="shared" si="7"/>
        <v>0</v>
      </c>
      <c r="AC24" s="293">
        <f t="shared" si="8"/>
        <v>0</v>
      </c>
      <c r="AD24" s="61">
        <v>837166</v>
      </c>
      <c r="AE24" s="48">
        <f t="shared" si="9"/>
        <v>0</v>
      </c>
      <c r="AF24" s="293">
        <f t="shared" si="10"/>
        <v>0</v>
      </c>
      <c r="AG24" s="51">
        <v>21886</v>
      </c>
      <c r="AH24" s="48">
        <f t="shared" si="11"/>
        <v>0</v>
      </c>
      <c r="AI24" s="293">
        <f t="shared" si="12"/>
        <v>0</v>
      </c>
      <c r="AJ24" s="61">
        <v>698198</v>
      </c>
      <c r="AK24" s="48">
        <f t="shared" si="13"/>
        <v>0</v>
      </c>
      <c r="AL24" s="293">
        <f t="shared" si="14"/>
        <v>0</v>
      </c>
      <c r="AM24" s="311">
        <f>+'Sim_Vt_Of(IxI)'!S14</f>
        <v>2268079.9868546179</v>
      </c>
      <c r="AN24" s="307"/>
    </row>
    <row r="25" spans="2:40" x14ac:dyDescent="0.25">
      <c r="B25" s="292" t="s">
        <v>12</v>
      </c>
      <c r="C25" s="465" t="s">
        <v>123</v>
      </c>
      <c r="D25" s="466"/>
      <c r="E25" s="51">
        <f>+'MIP(IxI)_TFEVP'!CI21</f>
        <v>3979566</v>
      </c>
      <c r="F25" s="48">
        <v>22828</v>
      </c>
      <c r="G25" s="48">
        <v>65367.309520940602</v>
      </c>
      <c r="H25" s="48">
        <v>2728292</v>
      </c>
      <c r="I25" s="48">
        <v>579333</v>
      </c>
      <c r="J25" s="48">
        <v>130149</v>
      </c>
      <c r="K25" s="55">
        <v>2018810</v>
      </c>
      <c r="L25" s="51">
        <f t="shared" si="0"/>
        <v>2827055.2300677644</v>
      </c>
      <c r="M25" s="48">
        <f>+'Sim_Vt_Of(IxI)'!B15</f>
        <v>65367.309520940602</v>
      </c>
      <c r="N25" s="48">
        <f>+'Sim_Vt_Of(IxI)'!C15</f>
        <v>33395.920546823603</v>
      </c>
      <c r="O25" s="48">
        <f>+'Sim_Vt_Of(IxI)'!D15</f>
        <v>579333</v>
      </c>
      <c r="P25" s="48">
        <f>+'Sim_Vt_Of(IxI)'!E15</f>
        <v>130149</v>
      </c>
      <c r="Q25" s="82">
        <f>+'Sim_Vt_Of(IxI)'!F15</f>
        <v>2018810</v>
      </c>
      <c r="R25" s="61">
        <v>3979566.0000000009</v>
      </c>
      <c r="S25" s="48">
        <f t="shared" si="1"/>
        <v>0</v>
      </c>
      <c r="T25" s="293">
        <f t="shared" si="2"/>
        <v>2.2204460492503131E-16</v>
      </c>
      <c r="U25" s="61">
        <v>22828</v>
      </c>
      <c r="V25" s="48">
        <f t="shared" si="3"/>
        <v>0</v>
      </c>
      <c r="W25" s="293">
        <f t="shared" si="4"/>
        <v>0</v>
      </c>
      <c r="X25" s="61">
        <v>65367.309520940602</v>
      </c>
      <c r="Y25" s="48">
        <f t="shared" si="5"/>
        <v>0</v>
      </c>
      <c r="Z25" s="293">
        <f t="shared" si="6"/>
        <v>0</v>
      </c>
      <c r="AA25" s="51">
        <v>2728292</v>
      </c>
      <c r="AB25" s="48">
        <f t="shared" si="7"/>
        <v>0</v>
      </c>
      <c r="AC25" s="293">
        <f t="shared" si="8"/>
        <v>0</v>
      </c>
      <c r="AD25" s="61">
        <v>579333</v>
      </c>
      <c r="AE25" s="48">
        <f t="shared" si="9"/>
        <v>0</v>
      </c>
      <c r="AF25" s="293">
        <f t="shared" si="10"/>
        <v>0</v>
      </c>
      <c r="AG25" s="51">
        <v>130149</v>
      </c>
      <c r="AH25" s="48">
        <f t="shared" si="11"/>
        <v>0</v>
      </c>
      <c r="AI25" s="293">
        <f t="shared" si="12"/>
        <v>0</v>
      </c>
      <c r="AJ25" s="61">
        <v>2018810</v>
      </c>
      <c r="AK25" s="48">
        <f t="shared" si="13"/>
        <v>0</v>
      </c>
      <c r="AL25" s="293">
        <f t="shared" si="14"/>
        <v>0</v>
      </c>
      <c r="AM25" s="311">
        <f>+'Sim_Vt_Of(IxI)'!S15</f>
        <v>2827055.2300677644</v>
      </c>
      <c r="AN25" s="307"/>
    </row>
    <row r="26" spans="2:40" x14ac:dyDescent="0.25">
      <c r="B26" s="292" t="s">
        <v>13</v>
      </c>
      <c r="C26" s="465" t="s">
        <v>124</v>
      </c>
      <c r="D26" s="466"/>
      <c r="E26" s="51">
        <f>+'MIP(IxI)_TFEVP'!CI22</f>
        <v>9759347</v>
      </c>
      <c r="F26" s="48">
        <v>5903</v>
      </c>
      <c r="G26" s="48">
        <v>32873.664451450299</v>
      </c>
      <c r="H26" s="48">
        <v>5332135</v>
      </c>
      <c r="I26" s="48">
        <v>136779</v>
      </c>
      <c r="J26" s="48">
        <v>6432</v>
      </c>
      <c r="K26" s="55">
        <v>5188924</v>
      </c>
      <c r="L26" s="51">
        <f t="shared" si="0"/>
        <v>5615177.8885758054</v>
      </c>
      <c r="M26" s="48">
        <f>+'Sim_Vt_Of(IxI)'!B16</f>
        <v>32873.664451450299</v>
      </c>
      <c r="N26" s="48">
        <f>+'Sim_Vt_Of(IxI)'!C16</f>
        <v>250169.22412435501</v>
      </c>
      <c r="O26" s="48">
        <f>+'Sim_Vt_Of(IxI)'!D16</f>
        <v>136779</v>
      </c>
      <c r="P26" s="48">
        <f>+'Sim_Vt_Of(IxI)'!E16</f>
        <v>6432</v>
      </c>
      <c r="Q26" s="82">
        <f>+'Sim_Vt_Of(IxI)'!F16</f>
        <v>5188924</v>
      </c>
      <c r="R26" s="61">
        <v>9759347.0000000037</v>
      </c>
      <c r="S26" s="48">
        <f t="shared" si="1"/>
        <v>0</v>
      </c>
      <c r="T26" s="293">
        <f t="shared" si="2"/>
        <v>4.4408920985006262E-16</v>
      </c>
      <c r="U26" s="61">
        <v>5903</v>
      </c>
      <c r="V26" s="48">
        <f t="shared" si="3"/>
        <v>0</v>
      </c>
      <c r="W26" s="293">
        <f t="shared" si="4"/>
        <v>0</v>
      </c>
      <c r="X26" s="61">
        <v>32873.664451450299</v>
      </c>
      <c r="Y26" s="48">
        <f t="shared" si="5"/>
        <v>0</v>
      </c>
      <c r="Z26" s="293">
        <f t="shared" si="6"/>
        <v>0</v>
      </c>
      <c r="AA26" s="51">
        <v>5332135</v>
      </c>
      <c r="AB26" s="48">
        <f t="shared" si="7"/>
        <v>0</v>
      </c>
      <c r="AC26" s="293">
        <f t="shared" si="8"/>
        <v>0</v>
      </c>
      <c r="AD26" s="61">
        <v>136779</v>
      </c>
      <c r="AE26" s="48">
        <f t="shared" si="9"/>
        <v>0</v>
      </c>
      <c r="AF26" s="293">
        <f t="shared" si="10"/>
        <v>0</v>
      </c>
      <c r="AG26" s="51">
        <v>6432</v>
      </c>
      <c r="AH26" s="48">
        <f t="shared" si="11"/>
        <v>0</v>
      </c>
      <c r="AI26" s="293">
        <f t="shared" si="12"/>
        <v>0</v>
      </c>
      <c r="AJ26" s="61">
        <v>5188924</v>
      </c>
      <c r="AK26" s="48">
        <f t="shared" si="13"/>
        <v>0</v>
      </c>
      <c r="AL26" s="293">
        <f t="shared" si="14"/>
        <v>0</v>
      </c>
      <c r="AM26" s="311">
        <f>+'Sim_Vt_Of(IxI)'!S16</f>
        <v>5615177.8885758054</v>
      </c>
      <c r="AN26" s="307"/>
    </row>
    <row r="27" spans="2:40" x14ac:dyDescent="0.25">
      <c r="B27" s="292" t="s">
        <v>14</v>
      </c>
      <c r="C27" s="465" t="s">
        <v>125</v>
      </c>
      <c r="D27" s="466"/>
      <c r="E27" s="51">
        <f>+'MIP(IxI)_TFEVP'!CI23</f>
        <v>3393595</v>
      </c>
      <c r="F27" s="48">
        <v>37927</v>
      </c>
      <c r="G27" s="48">
        <v>57759.466441297001</v>
      </c>
      <c r="H27" s="48">
        <v>1829703</v>
      </c>
      <c r="I27" s="48">
        <v>402579</v>
      </c>
      <c r="J27" s="48">
        <v>67739</v>
      </c>
      <c r="K27" s="55">
        <v>1359385</v>
      </c>
      <c r="L27" s="51">
        <f t="shared" si="0"/>
        <v>1957685.930366125</v>
      </c>
      <c r="M27" s="48">
        <f>+'Sim_Vt_Of(IxI)'!B17</f>
        <v>57759.466441297001</v>
      </c>
      <c r="N27" s="48">
        <f>+'Sim_Vt_Of(IxI)'!C17</f>
        <v>70223.463924827796</v>
      </c>
      <c r="O27" s="48">
        <f>+'Sim_Vt_Of(IxI)'!D17</f>
        <v>402579</v>
      </c>
      <c r="P27" s="48">
        <f>+'Sim_Vt_Of(IxI)'!E17</f>
        <v>67739</v>
      </c>
      <c r="Q27" s="82">
        <f>+'Sim_Vt_Of(IxI)'!F17</f>
        <v>1359385</v>
      </c>
      <c r="R27" s="61">
        <v>3393595.0000000009</v>
      </c>
      <c r="S27" s="48">
        <f t="shared" si="1"/>
        <v>0</v>
      </c>
      <c r="T27" s="293">
        <f t="shared" si="2"/>
        <v>2.2204460492503131E-16</v>
      </c>
      <c r="U27" s="61">
        <v>37927</v>
      </c>
      <c r="V27" s="48">
        <f t="shared" si="3"/>
        <v>0</v>
      </c>
      <c r="W27" s="293">
        <f t="shared" si="4"/>
        <v>0</v>
      </c>
      <c r="X27" s="61">
        <v>57759.466441297001</v>
      </c>
      <c r="Y27" s="48">
        <f t="shared" si="5"/>
        <v>0</v>
      </c>
      <c r="Z27" s="293">
        <f t="shared" si="6"/>
        <v>0</v>
      </c>
      <c r="AA27" s="51">
        <v>1829703</v>
      </c>
      <c r="AB27" s="48">
        <f t="shared" si="7"/>
        <v>0</v>
      </c>
      <c r="AC27" s="293">
        <f t="shared" si="8"/>
        <v>0</v>
      </c>
      <c r="AD27" s="61">
        <v>402579</v>
      </c>
      <c r="AE27" s="48">
        <f t="shared" si="9"/>
        <v>0</v>
      </c>
      <c r="AF27" s="293">
        <f t="shared" si="10"/>
        <v>0</v>
      </c>
      <c r="AG27" s="51">
        <v>67739</v>
      </c>
      <c r="AH27" s="48">
        <f t="shared" si="11"/>
        <v>0</v>
      </c>
      <c r="AI27" s="293">
        <f t="shared" si="12"/>
        <v>0</v>
      </c>
      <c r="AJ27" s="61">
        <v>1359385</v>
      </c>
      <c r="AK27" s="48">
        <f t="shared" si="13"/>
        <v>0</v>
      </c>
      <c r="AL27" s="293">
        <f t="shared" si="14"/>
        <v>0</v>
      </c>
      <c r="AM27" s="311">
        <f>+'Sim_Vt_Of(IxI)'!S17</f>
        <v>1957685.930366125</v>
      </c>
      <c r="AN27" s="307"/>
    </row>
    <row r="28" spans="2:40" x14ac:dyDescent="0.25">
      <c r="B28" s="292" t="s">
        <v>15</v>
      </c>
      <c r="C28" s="465" t="s">
        <v>126</v>
      </c>
      <c r="D28" s="466"/>
      <c r="E28" s="51">
        <f>+'MIP(IxI)_TFEVP'!CI24</f>
        <v>285016</v>
      </c>
      <c r="F28" s="48">
        <v>5705</v>
      </c>
      <c r="G28" s="48">
        <v>4452.8649194661202</v>
      </c>
      <c r="H28" s="48">
        <v>120511</v>
      </c>
      <c r="I28" s="48">
        <v>47622</v>
      </c>
      <c r="J28" s="48">
        <v>5182</v>
      </c>
      <c r="K28" s="55">
        <v>67707</v>
      </c>
      <c r="L28" s="51">
        <f t="shared" si="0"/>
        <v>137233.58292455503</v>
      </c>
      <c r="M28" s="48">
        <f>+'Sim_Vt_Of(IxI)'!B18</f>
        <v>4452.8649194661202</v>
      </c>
      <c r="N28" s="48">
        <f>+'Sim_Vt_Of(IxI)'!C18</f>
        <v>12269.7180050889</v>
      </c>
      <c r="O28" s="48">
        <f>+'Sim_Vt_Of(IxI)'!D18</f>
        <v>47622</v>
      </c>
      <c r="P28" s="48">
        <f>+'Sim_Vt_Of(IxI)'!E18</f>
        <v>5182</v>
      </c>
      <c r="Q28" s="82">
        <f>+'Sim_Vt_Of(IxI)'!F18</f>
        <v>67707</v>
      </c>
      <c r="R28" s="61">
        <v>285016.00000000006</v>
      </c>
      <c r="S28" s="48">
        <f t="shared" si="1"/>
        <v>0</v>
      </c>
      <c r="T28" s="293">
        <f t="shared" si="2"/>
        <v>2.2204460492503131E-16</v>
      </c>
      <c r="U28" s="61">
        <v>5705</v>
      </c>
      <c r="V28" s="48">
        <f t="shared" si="3"/>
        <v>0</v>
      </c>
      <c r="W28" s="293">
        <f t="shared" si="4"/>
        <v>0</v>
      </c>
      <c r="X28" s="61">
        <v>4452.8649194661202</v>
      </c>
      <c r="Y28" s="48">
        <f t="shared" si="5"/>
        <v>0</v>
      </c>
      <c r="Z28" s="293">
        <f t="shared" si="6"/>
        <v>0</v>
      </c>
      <c r="AA28" s="51">
        <v>120511</v>
      </c>
      <c r="AB28" s="48">
        <f t="shared" si="7"/>
        <v>0</v>
      </c>
      <c r="AC28" s="293">
        <f t="shared" si="8"/>
        <v>0</v>
      </c>
      <c r="AD28" s="61">
        <v>47622</v>
      </c>
      <c r="AE28" s="48">
        <f t="shared" si="9"/>
        <v>0</v>
      </c>
      <c r="AF28" s="293">
        <f t="shared" si="10"/>
        <v>0</v>
      </c>
      <c r="AG28" s="51">
        <v>5182</v>
      </c>
      <c r="AH28" s="48">
        <f t="shared" si="11"/>
        <v>0</v>
      </c>
      <c r="AI28" s="293">
        <f t="shared" si="12"/>
        <v>0</v>
      </c>
      <c r="AJ28" s="61">
        <v>67707</v>
      </c>
      <c r="AK28" s="48">
        <f t="shared" si="13"/>
        <v>0</v>
      </c>
      <c r="AL28" s="293">
        <f t="shared" si="14"/>
        <v>0</v>
      </c>
      <c r="AM28" s="311">
        <f>+'Sim_Vt_Of(IxI)'!S18</f>
        <v>137233.58292455503</v>
      </c>
      <c r="AN28" s="307"/>
    </row>
    <row r="29" spans="2:40" x14ac:dyDescent="0.25">
      <c r="B29" s="292" t="s">
        <v>16</v>
      </c>
      <c r="C29" s="465" t="s">
        <v>127</v>
      </c>
      <c r="D29" s="466"/>
      <c r="E29" s="51">
        <f>+'MIP(IxI)_TFEVP'!CI25</f>
        <v>3154996</v>
      </c>
      <c r="F29" s="48">
        <v>87403</v>
      </c>
      <c r="G29" s="48">
        <v>191834.93134413401</v>
      </c>
      <c r="H29" s="48">
        <v>1264199</v>
      </c>
      <c r="I29" s="48">
        <v>441006</v>
      </c>
      <c r="J29" s="48">
        <v>3866</v>
      </c>
      <c r="K29" s="55">
        <v>819327</v>
      </c>
      <c r="L29" s="51">
        <f t="shared" si="0"/>
        <v>1472957.2121984262</v>
      </c>
      <c r="M29" s="48">
        <f>+'Sim_Vt_Of(IxI)'!B19</f>
        <v>191834.93134413401</v>
      </c>
      <c r="N29" s="48">
        <f>+'Sim_Vt_Of(IxI)'!C19</f>
        <v>16923.280854292199</v>
      </c>
      <c r="O29" s="48">
        <f>+'Sim_Vt_Of(IxI)'!D19</f>
        <v>441006</v>
      </c>
      <c r="P29" s="48">
        <f>+'Sim_Vt_Of(IxI)'!E19</f>
        <v>3866</v>
      </c>
      <c r="Q29" s="82">
        <f>+'Sim_Vt_Of(IxI)'!F19</f>
        <v>819327</v>
      </c>
      <c r="R29" s="61">
        <v>3154996.0000000019</v>
      </c>
      <c r="S29" s="48">
        <f t="shared" si="1"/>
        <v>0</v>
      </c>
      <c r="T29" s="293">
        <f t="shared" si="2"/>
        <v>6.6613381477509392E-16</v>
      </c>
      <c r="U29" s="61">
        <v>87403</v>
      </c>
      <c r="V29" s="48">
        <f t="shared" si="3"/>
        <v>0</v>
      </c>
      <c r="W29" s="293">
        <f t="shared" si="4"/>
        <v>0</v>
      </c>
      <c r="X29" s="61">
        <v>191834.93134413401</v>
      </c>
      <c r="Y29" s="48">
        <f t="shared" si="5"/>
        <v>0</v>
      </c>
      <c r="Z29" s="293">
        <f t="shared" si="6"/>
        <v>0</v>
      </c>
      <c r="AA29" s="51">
        <v>1264199</v>
      </c>
      <c r="AB29" s="48">
        <f t="shared" si="7"/>
        <v>0</v>
      </c>
      <c r="AC29" s="293">
        <f t="shared" si="8"/>
        <v>0</v>
      </c>
      <c r="AD29" s="61">
        <v>441006</v>
      </c>
      <c r="AE29" s="48">
        <f t="shared" si="9"/>
        <v>0</v>
      </c>
      <c r="AF29" s="293">
        <f t="shared" si="10"/>
        <v>0</v>
      </c>
      <c r="AG29" s="51">
        <v>3866</v>
      </c>
      <c r="AH29" s="48">
        <f t="shared" si="11"/>
        <v>0</v>
      </c>
      <c r="AI29" s="293">
        <f t="shared" si="12"/>
        <v>0</v>
      </c>
      <c r="AJ29" s="61">
        <v>819327</v>
      </c>
      <c r="AK29" s="48">
        <f t="shared" si="13"/>
        <v>0</v>
      </c>
      <c r="AL29" s="293">
        <f t="shared" si="14"/>
        <v>0</v>
      </c>
      <c r="AM29" s="311">
        <f>+'Sim_Vt_Of(IxI)'!S19</f>
        <v>1472957.2121984262</v>
      </c>
      <c r="AN29" s="307"/>
    </row>
    <row r="30" spans="2:40" x14ac:dyDescent="0.25">
      <c r="B30" s="292" t="s">
        <v>17</v>
      </c>
      <c r="C30" s="465" t="s">
        <v>128</v>
      </c>
      <c r="D30" s="466"/>
      <c r="E30" s="51">
        <f>+'MIP(IxI)_TFEVP'!CI26</f>
        <v>3187229</v>
      </c>
      <c r="F30" s="48">
        <v>92519</v>
      </c>
      <c r="G30" s="48">
        <v>108344.734246689</v>
      </c>
      <c r="H30" s="48">
        <v>757922</v>
      </c>
      <c r="I30" s="48">
        <v>472973</v>
      </c>
      <c r="J30" s="48">
        <v>10037</v>
      </c>
      <c r="K30" s="55">
        <v>274912</v>
      </c>
      <c r="L30" s="51">
        <f t="shared" si="0"/>
        <v>899956.02950162743</v>
      </c>
      <c r="M30" s="48">
        <f>+'Sim_Vt_Of(IxI)'!B20</f>
        <v>108344.734246689</v>
      </c>
      <c r="N30" s="48">
        <f>+'Sim_Vt_Of(IxI)'!C20</f>
        <v>33689.295254938501</v>
      </c>
      <c r="O30" s="48">
        <f>+'Sim_Vt_Of(IxI)'!D20</f>
        <v>472973</v>
      </c>
      <c r="P30" s="48">
        <f>+'Sim_Vt_Of(IxI)'!E20</f>
        <v>10037</v>
      </c>
      <c r="Q30" s="82">
        <f>+'Sim_Vt_Of(IxI)'!F20</f>
        <v>274912</v>
      </c>
      <c r="R30" s="61">
        <v>3187229.0000000033</v>
      </c>
      <c r="S30" s="48">
        <f t="shared" si="1"/>
        <v>0</v>
      </c>
      <c r="T30" s="293">
        <f t="shared" si="2"/>
        <v>1.1102230246251565E-15</v>
      </c>
      <c r="U30" s="61">
        <v>92519</v>
      </c>
      <c r="V30" s="48">
        <f t="shared" si="3"/>
        <v>0</v>
      </c>
      <c r="W30" s="293">
        <f t="shared" si="4"/>
        <v>0</v>
      </c>
      <c r="X30" s="61">
        <v>108344.734246689</v>
      </c>
      <c r="Y30" s="48">
        <f t="shared" si="5"/>
        <v>0</v>
      </c>
      <c r="Z30" s="293">
        <f t="shared" si="6"/>
        <v>0</v>
      </c>
      <c r="AA30" s="51">
        <v>757922</v>
      </c>
      <c r="AB30" s="48">
        <f t="shared" si="7"/>
        <v>0</v>
      </c>
      <c r="AC30" s="293">
        <f t="shared" si="8"/>
        <v>0</v>
      </c>
      <c r="AD30" s="61">
        <v>472973</v>
      </c>
      <c r="AE30" s="48">
        <f t="shared" si="9"/>
        <v>0</v>
      </c>
      <c r="AF30" s="293">
        <f t="shared" si="10"/>
        <v>0</v>
      </c>
      <c r="AG30" s="51">
        <v>10037</v>
      </c>
      <c r="AH30" s="48">
        <f t="shared" si="11"/>
        <v>0</v>
      </c>
      <c r="AI30" s="293">
        <f t="shared" si="12"/>
        <v>0</v>
      </c>
      <c r="AJ30" s="61">
        <v>274912</v>
      </c>
      <c r="AK30" s="48">
        <f t="shared" si="13"/>
        <v>0</v>
      </c>
      <c r="AL30" s="293">
        <f t="shared" si="14"/>
        <v>0</v>
      </c>
      <c r="AM30" s="311">
        <f>+'Sim_Vt_Of(IxI)'!S20</f>
        <v>899956.02950162743</v>
      </c>
      <c r="AN30" s="307"/>
    </row>
    <row r="31" spans="2:40" x14ac:dyDescent="0.25">
      <c r="B31" s="292" t="s">
        <v>18</v>
      </c>
      <c r="C31" s="465" t="s">
        <v>129</v>
      </c>
      <c r="D31" s="466"/>
      <c r="E31" s="51">
        <f>+'MIP(IxI)_TFEVP'!CI27</f>
        <v>7246533</v>
      </c>
      <c r="F31" s="48">
        <v>166932</v>
      </c>
      <c r="G31" s="48">
        <v>13351.841966739399</v>
      </c>
      <c r="H31" s="48">
        <v>2994626</v>
      </c>
      <c r="I31" s="48">
        <v>428940</v>
      </c>
      <c r="J31" s="48">
        <v>4230</v>
      </c>
      <c r="K31" s="55">
        <v>2561456</v>
      </c>
      <c r="L31" s="51">
        <f t="shared" si="0"/>
        <v>3019497.4528777255</v>
      </c>
      <c r="M31" s="48">
        <f>+'Sim_Vt_Of(IxI)'!B21</f>
        <v>13351.841966739399</v>
      </c>
      <c r="N31" s="48">
        <f>+'Sim_Vt_Of(IxI)'!C21</f>
        <v>11519.610910986101</v>
      </c>
      <c r="O31" s="48">
        <f>+'Sim_Vt_Of(IxI)'!D21</f>
        <v>428940</v>
      </c>
      <c r="P31" s="48">
        <f>+'Sim_Vt_Of(IxI)'!E21</f>
        <v>4230</v>
      </c>
      <c r="Q31" s="82">
        <f>+'Sim_Vt_Of(IxI)'!F21</f>
        <v>2561456</v>
      </c>
      <c r="R31" s="61">
        <v>7246533.0000000037</v>
      </c>
      <c r="S31" s="48">
        <f t="shared" si="1"/>
        <v>0</v>
      </c>
      <c r="T31" s="293">
        <f t="shared" si="2"/>
        <v>4.4408920985006262E-16</v>
      </c>
      <c r="U31" s="61">
        <v>166932</v>
      </c>
      <c r="V31" s="48">
        <f t="shared" si="3"/>
        <v>0</v>
      </c>
      <c r="W31" s="293">
        <f t="shared" si="4"/>
        <v>0</v>
      </c>
      <c r="X31" s="61">
        <v>13351.841966739399</v>
      </c>
      <c r="Y31" s="48">
        <f t="shared" si="5"/>
        <v>0</v>
      </c>
      <c r="Z31" s="293">
        <f t="shared" si="6"/>
        <v>0</v>
      </c>
      <c r="AA31" s="51">
        <v>2994626</v>
      </c>
      <c r="AB31" s="48">
        <f t="shared" si="7"/>
        <v>0</v>
      </c>
      <c r="AC31" s="293">
        <f t="shared" si="8"/>
        <v>0</v>
      </c>
      <c r="AD31" s="61">
        <v>428940</v>
      </c>
      <c r="AE31" s="48">
        <f t="shared" si="9"/>
        <v>0</v>
      </c>
      <c r="AF31" s="293">
        <f t="shared" si="10"/>
        <v>0</v>
      </c>
      <c r="AG31" s="51">
        <v>4230</v>
      </c>
      <c r="AH31" s="48">
        <f t="shared" si="11"/>
        <v>0</v>
      </c>
      <c r="AI31" s="293">
        <f t="shared" si="12"/>
        <v>0</v>
      </c>
      <c r="AJ31" s="61">
        <v>2561456</v>
      </c>
      <c r="AK31" s="48">
        <f t="shared" si="13"/>
        <v>0</v>
      </c>
      <c r="AL31" s="293">
        <f t="shared" si="14"/>
        <v>0</v>
      </c>
      <c r="AM31" s="311">
        <f>+'Sim_Vt_Of(IxI)'!S21</f>
        <v>3019497.4528777255</v>
      </c>
      <c r="AN31" s="307"/>
    </row>
    <row r="32" spans="2:40" x14ac:dyDescent="0.25">
      <c r="B32" s="292" t="s">
        <v>19</v>
      </c>
      <c r="C32" s="465" t="s">
        <v>130</v>
      </c>
      <c r="D32" s="466"/>
      <c r="E32" s="51">
        <f>+'MIP(IxI)_TFEVP'!CI28</f>
        <v>1650735</v>
      </c>
      <c r="F32" s="48">
        <v>36247</v>
      </c>
      <c r="G32" s="48">
        <v>146678.592628913</v>
      </c>
      <c r="H32" s="48">
        <v>377789</v>
      </c>
      <c r="I32" s="48">
        <v>154662</v>
      </c>
      <c r="J32" s="48">
        <v>3593</v>
      </c>
      <c r="K32" s="55">
        <v>219534</v>
      </c>
      <c r="L32" s="51">
        <f t="shared" si="0"/>
        <v>528076.89513786417</v>
      </c>
      <c r="M32" s="48">
        <f>+'Sim_Vt_Of(IxI)'!B22</f>
        <v>146678.592628913</v>
      </c>
      <c r="N32" s="48">
        <f>+'Sim_Vt_Of(IxI)'!C22</f>
        <v>3609.3025089511302</v>
      </c>
      <c r="O32" s="48">
        <f>+'Sim_Vt_Of(IxI)'!D22</f>
        <v>154662</v>
      </c>
      <c r="P32" s="48">
        <f>+'Sim_Vt_Of(IxI)'!E22</f>
        <v>3593</v>
      </c>
      <c r="Q32" s="82">
        <f>+'Sim_Vt_Of(IxI)'!F22</f>
        <v>219534</v>
      </c>
      <c r="R32" s="61">
        <v>1650735.0000000016</v>
      </c>
      <c r="S32" s="48">
        <f t="shared" si="1"/>
        <v>0</v>
      </c>
      <c r="T32" s="293">
        <f t="shared" si="2"/>
        <v>8.8817841970012523E-16</v>
      </c>
      <c r="U32" s="61">
        <v>36247</v>
      </c>
      <c r="V32" s="48">
        <f t="shared" si="3"/>
        <v>0</v>
      </c>
      <c r="W32" s="293">
        <f t="shared" si="4"/>
        <v>0</v>
      </c>
      <c r="X32" s="61">
        <v>146678.592628913</v>
      </c>
      <c r="Y32" s="48">
        <f t="shared" si="5"/>
        <v>0</v>
      </c>
      <c r="Z32" s="293">
        <f t="shared" si="6"/>
        <v>0</v>
      </c>
      <c r="AA32" s="51">
        <v>377789</v>
      </c>
      <c r="AB32" s="48">
        <f t="shared" si="7"/>
        <v>0</v>
      </c>
      <c r="AC32" s="293">
        <f t="shared" si="8"/>
        <v>0</v>
      </c>
      <c r="AD32" s="61">
        <v>154662</v>
      </c>
      <c r="AE32" s="48">
        <f t="shared" si="9"/>
        <v>0</v>
      </c>
      <c r="AF32" s="293">
        <f t="shared" si="10"/>
        <v>0</v>
      </c>
      <c r="AG32" s="51">
        <v>3593</v>
      </c>
      <c r="AH32" s="48">
        <f t="shared" si="11"/>
        <v>0</v>
      </c>
      <c r="AI32" s="293">
        <f t="shared" si="12"/>
        <v>0</v>
      </c>
      <c r="AJ32" s="61">
        <v>219534</v>
      </c>
      <c r="AK32" s="48">
        <f t="shared" si="13"/>
        <v>0</v>
      </c>
      <c r="AL32" s="293">
        <f t="shared" si="14"/>
        <v>0</v>
      </c>
      <c r="AM32" s="311">
        <f>+'Sim_Vt_Of(IxI)'!S22</f>
        <v>528076.89513786417</v>
      </c>
      <c r="AN32" s="307"/>
    </row>
    <row r="33" spans="2:40" x14ac:dyDescent="0.25">
      <c r="B33" s="292" t="s">
        <v>20</v>
      </c>
      <c r="C33" s="465" t="s">
        <v>131</v>
      </c>
      <c r="D33" s="466"/>
      <c r="E33" s="51">
        <f>+'MIP(IxI)_TFEVP'!CI29</f>
        <v>1780122</v>
      </c>
      <c r="F33" s="48">
        <v>40738</v>
      </c>
      <c r="G33" s="48">
        <v>24168.677145013098</v>
      </c>
      <c r="H33" s="48">
        <v>449454</v>
      </c>
      <c r="I33" s="48">
        <v>143535</v>
      </c>
      <c r="J33" s="48">
        <v>2439</v>
      </c>
      <c r="K33" s="55">
        <v>303480</v>
      </c>
      <c r="L33" s="51">
        <f t="shared" si="0"/>
        <v>499247.34710897179</v>
      </c>
      <c r="M33" s="48">
        <f>+'Sim_Vt_Of(IxI)'!B23</f>
        <v>24168.677145013098</v>
      </c>
      <c r="N33" s="48">
        <f>+'Sim_Vt_Of(IxI)'!C23</f>
        <v>25624.669963958699</v>
      </c>
      <c r="O33" s="48">
        <f>+'Sim_Vt_Of(IxI)'!D23</f>
        <v>143535</v>
      </c>
      <c r="P33" s="48">
        <f>+'Sim_Vt_Of(IxI)'!E23</f>
        <v>2439</v>
      </c>
      <c r="Q33" s="82">
        <f>+'Sim_Vt_Of(IxI)'!F23</f>
        <v>303480</v>
      </c>
      <c r="R33" s="61">
        <v>1780122.0000000021</v>
      </c>
      <c r="S33" s="48">
        <f t="shared" si="1"/>
        <v>2.0954757928848267E-9</v>
      </c>
      <c r="T33" s="293">
        <f t="shared" si="2"/>
        <v>1.1102230246251565E-15</v>
      </c>
      <c r="U33" s="61">
        <v>40738</v>
      </c>
      <c r="V33" s="48">
        <f t="shared" si="3"/>
        <v>0</v>
      </c>
      <c r="W33" s="293">
        <f t="shared" si="4"/>
        <v>0</v>
      </c>
      <c r="X33" s="61">
        <v>24168.677145013098</v>
      </c>
      <c r="Y33" s="48">
        <f t="shared" si="5"/>
        <v>0</v>
      </c>
      <c r="Z33" s="293">
        <f t="shared" si="6"/>
        <v>0</v>
      </c>
      <c r="AA33" s="51">
        <v>449454</v>
      </c>
      <c r="AB33" s="48">
        <f t="shared" si="7"/>
        <v>0</v>
      </c>
      <c r="AC33" s="293">
        <f t="shared" si="8"/>
        <v>0</v>
      </c>
      <c r="AD33" s="61">
        <v>143535</v>
      </c>
      <c r="AE33" s="48">
        <f t="shared" si="9"/>
        <v>0</v>
      </c>
      <c r="AF33" s="293">
        <f t="shared" si="10"/>
        <v>0</v>
      </c>
      <c r="AG33" s="51">
        <v>2439</v>
      </c>
      <c r="AH33" s="48">
        <f t="shared" si="11"/>
        <v>0</v>
      </c>
      <c r="AI33" s="293">
        <f t="shared" si="12"/>
        <v>0</v>
      </c>
      <c r="AJ33" s="61">
        <v>303480</v>
      </c>
      <c r="AK33" s="48">
        <f t="shared" si="13"/>
        <v>0</v>
      </c>
      <c r="AL33" s="293">
        <f t="shared" si="14"/>
        <v>0</v>
      </c>
      <c r="AM33" s="311">
        <f>+'Sim_Vt_Of(IxI)'!S23</f>
        <v>499247.34710897179</v>
      </c>
      <c r="AN33" s="307"/>
    </row>
    <row r="34" spans="2:40" x14ac:dyDescent="0.25">
      <c r="B34" s="292" t="s">
        <v>21</v>
      </c>
      <c r="C34" s="465" t="s">
        <v>132</v>
      </c>
      <c r="D34" s="466"/>
      <c r="E34" s="51">
        <f>+'MIP(IxI)_TFEVP'!CI30</f>
        <v>756127</v>
      </c>
      <c r="F34" s="48">
        <v>56678</v>
      </c>
      <c r="G34" s="48">
        <v>13805.4043421635</v>
      </c>
      <c r="H34" s="48">
        <v>328859</v>
      </c>
      <c r="I34" s="48">
        <v>149994</v>
      </c>
      <c r="J34" s="48">
        <v>1546</v>
      </c>
      <c r="K34" s="55">
        <v>177319</v>
      </c>
      <c r="L34" s="51">
        <f t="shared" si="0"/>
        <v>348626.42806103977</v>
      </c>
      <c r="M34" s="48">
        <f>+'Sim_Vt_Of(IxI)'!B24</f>
        <v>13805.4043421635</v>
      </c>
      <c r="N34" s="48">
        <f>+'Sim_Vt_Of(IxI)'!C24</f>
        <v>5962.0237188762703</v>
      </c>
      <c r="O34" s="48">
        <f>+'Sim_Vt_Of(IxI)'!D24</f>
        <v>149994</v>
      </c>
      <c r="P34" s="48">
        <f>+'Sim_Vt_Of(IxI)'!E24</f>
        <v>1546</v>
      </c>
      <c r="Q34" s="82">
        <f>+'Sim_Vt_Of(IxI)'!F24</f>
        <v>177319</v>
      </c>
      <c r="R34" s="61">
        <v>756127.00000000047</v>
      </c>
      <c r="S34" s="48">
        <f t="shared" si="1"/>
        <v>0</v>
      </c>
      <c r="T34" s="293">
        <f t="shared" si="2"/>
        <v>6.6613381477509392E-16</v>
      </c>
      <c r="U34" s="61">
        <v>56678</v>
      </c>
      <c r="V34" s="48">
        <f t="shared" si="3"/>
        <v>0</v>
      </c>
      <c r="W34" s="293">
        <f t="shared" si="4"/>
        <v>0</v>
      </c>
      <c r="X34" s="61">
        <v>13805.4043421635</v>
      </c>
      <c r="Y34" s="48">
        <f t="shared" si="5"/>
        <v>0</v>
      </c>
      <c r="Z34" s="293">
        <f t="shared" si="6"/>
        <v>0</v>
      </c>
      <c r="AA34" s="51">
        <v>328859</v>
      </c>
      <c r="AB34" s="48">
        <f t="shared" si="7"/>
        <v>0</v>
      </c>
      <c r="AC34" s="293">
        <f t="shared" si="8"/>
        <v>0</v>
      </c>
      <c r="AD34" s="61">
        <v>149994</v>
      </c>
      <c r="AE34" s="48">
        <f t="shared" si="9"/>
        <v>0</v>
      </c>
      <c r="AF34" s="293">
        <f t="shared" si="10"/>
        <v>0</v>
      </c>
      <c r="AG34" s="51">
        <v>1546</v>
      </c>
      <c r="AH34" s="48">
        <f t="shared" si="11"/>
        <v>0</v>
      </c>
      <c r="AI34" s="293">
        <f t="shared" si="12"/>
        <v>0</v>
      </c>
      <c r="AJ34" s="61">
        <v>177319</v>
      </c>
      <c r="AK34" s="48">
        <f t="shared" si="13"/>
        <v>0</v>
      </c>
      <c r="AL34" s="293">
        <f t="shared" si="14"/>
        <v>0</v>
      </c>
      <c r="AM34" s="311">
        <f>+'Sim_Vt_Of(IxI)'!S24</f>
        <v>348626.42806103977</v>
      </c>
      <c r="AN34" s="307"/>
    </row>
    <row r="35" spans="2:40" x14ac:dyDescent="0.25">
      <c r="B35" s="292" t="s">
        <v>22</v>
      </c>
      <c r="C35" s="465" t="s">
        <v>133</v>
      </c>
      <c r="D35" s="466"/>
      <c r="E35" s="51">
        <f>+'MIP(IxI)_TFEVP'!CI31</f>
        <v>2090877</v>
      </c>
      <c r="F35" s="48">
        <v>65808</v>
      </c>
      <c r="G35" s="48">
        <v>341975.62071626302</v>
      </c>
      <c r="H35" s="48">
        <v>757436</v>
      </c>
      <c r="I35" s="48">
        <v>204963</v>
      </c>
      <c r="J35" s="48">
        <v>3069</v>
      </c>
      <c r="K35" s="55">
        <v>549404</v>
      </c>
      <c r="L35" s="51">
        <f t="shared" si="0"/>
        <v>1151208.8427630505</v>
      </c>
      <c r="M35" s="48">
        <f>+'Sim_Vt_Of(IxI)'!B25</f>
        <v>341975.62071626302</v>
      </c>
      <c r="N35" s="48">
        <f>+'Sim_Vt_Of(IxI)'!C25</f>
        <v>51797.222046787399</v>
      </c>
      <c r="O35" s="48">
        <f>+'Sim_Vt_Of(IxI)'!D25</f>
        <v>204963</v>
      </c>
      <c r="P35" s="48">
        <f>+'Sim_Vt_Of(IxI)'!E25</f>
        <v>3069</v>
      </c>
      <c r="Q35" s="82">
        <f>+'Sim_Vt_Of(IxI)'!F25</f>
        <v>549404</v>
      </c>
      <c r="R35" s="61">
        <v>2090877</v>
      </c>
      <c r="S35" s="48">
        <f t="shared" si="1"/>
        <v>0</v>
      </c>
      <c r="T35" s="293">
        <f t="shared" si="2"/>
        <v>0</v>
      </c>
      <c r="U35" s="61">
        <v>65808</v>
      </c>
      <c r="V35" s="48">
        <f t="shared" si="3"/>
        <v>0</v>
      </c>
      <c r="W35" s="293">
        <f t="shared" si="4"/>
        <v>0</v>
      </c>
      <c r="X35" s="61">
        <v>341975.62071626302</v>
      </c>
      <c r="Y35" s="48">
        <f t="shared" si="5"/>
        <v>0</v>
      </c>
      <c r="Z35" s="293">
        <f t="shared" si="6"/>
        <v>0</v>
      </c>
      <c r="AA35" s="51">
        <v>757436</v>
      </c>
      <c r="AB35" s="48">
        <f t="shared" si="7"/>
        <v>0</v>
      </c>
      <c r="AC35" s="293">
        <f t="shared" si="8"/>
        <v>0</v>
      </c>
      <c r="AD35" s="61">
        <v>204963</v>
      </c>
      <c r="AE35" s="48">
        <f t="shared" si="9"/>
        <v>0</v>
      </c>
      <c r="AF35" s="293">
        <f t="shared" si="10"/>
        <v>0</v>
      </c>
      <c r="AG35" s="51">
        <v>3069</v>
      </c>
      <c r="AH35" s="48">
        <f t="shared" si="11"/>
        <v>0</v>
      </c>
      <c r="AI35" s="293">
        <f t="shared" si="12"/>
        <v>0</v>
      </c>
      <c r="AJ35" s="61">
        <v>549404</v>
      </c>
      <c r="AK35" s="48">
        <f t="shared" si="13"/>
        <v>0</v>
      </c>
      <c r="AL35" s="293">
        <f t="shared" si="14"/>
        <v>0</v>
      </c>
      <c r="AM35" s="311">
        <f>+'Sim_Vt_Of(IxI)'!S25</f>
        <v>1151208.8427630505</v>
      </c>
      <c r="AN35" s="307"/>
    </row>
    <row r="36" spans="2:40" x14ac:dyDescent="0.25">
      <c r="B36" s="292" t="s">
        <v>23</v>
      </c>
      <c r="C36" s="465" t="s">
        <v>134</v>
      </c>
      <c r="D36" s="466"/>
      <c r="E36" s="51">
        <f>+'MIP(IxI)_TFEVP'!CI32</f>
        <v>522791</v>
      </c>
      <c r="F36" s="48">
        <v>13918</v>
      </c>
      <c r="G36" s="48">
        <v>1485.42568858449</v>
      </c>
      <c r="H36" s="48">
        <v>226219</v>
      </c>
      <c r="I36" s="48">
        <v>136249</v>
      </c>
      <c r="J36" s="48">
        <v>2521</v>
      </c>
      <c r="K36" s="55">
        <v>87449</v>
      </c>
      <c r="L36" s="51">
        <f t="shared" si="0"/>
        <v>228719.83677306474</v>
      </c>
      <c r="M36" s="48">
        <f>+'Sim_Vt_Of(IxI)'!B26</f>
        <v>1485.42568858449</v>
      </c>
      <c r="N36" s="48">
        <f>+'Sim_Vt_Of(IxI)'!C26</f>
        <v>1015.41108448025</v>
      </c>
      <c r="O36" s="48">
        <f>+'Sim_Vt_Of(IxI)'!D26</f>
        <v>136249</v>
      </c>
      <c r="P36" s="48">
        <f>+'Sim_Vt_Of(IxI)'!E26</f>
        <v>2521</v>
      </c>
      <c r="Q36" s="82">
        <f>+'Sim_Vt_Of(IxI)'!F26</f>
        <v>87449</v>
      </c>
      <c r="R36" s="61">
        <v>522791.00000000012</v>
      </c>
      <c r="S36" s="48">
        <f t="shared" si="1"/>
        <v>0</v>
      </c>
      <c r="T36" s="293">
        <f t="shared" si="2"/>
        <v>2.2204460492503131E-16</v>
      </c>
      <c r="U36" s="61">
        <v>13918</v>
      </c>
      <c r="V36" s="48">
        <f t="shared" si="3"/>
        <v>0</v>
      </c>
      <c r="W36" s="293">
        <f t="shared" si="4"/>
        <v>0</v>
      </c>
      <c r="X36" s="61">
        <v>1485.42568858449</v>
      </c>
      <c r="Y36" s="48">
        <f t="shared" si="5"/>
        <v>0</v>
      </c>
      <c r="Z36" s="293">
        <f t="shared" si="6"/>
        <v>0</v>
      </c>
      <c r="AA36" s="51">
        <v>226219</v>
      </c>
      <c r="AB36" s="48">
        <f t="shared" si="7"/>
        <v>0</v>
      </c>
      <c r="AC36" s="293">
        <f t="shared" si="8"/>
        <v>0</v>
      </c>
      <c r="AD36" s="61">
        <v>136249</v>
      </c>
      <c r="AE36" s="48">
        <f t="shared" si="9"/>
        <v>0</v>
      </c>
      <c r="AF36" s="293">
        <f t="shared" si="10"/>
        <v>0</v>
      </c>
      <c r="AG36" s="51">
        <v>2521</v>
      </c>
      <c r="AH36" s="48">
        <f t="shared" si="11"/>
        <v>0</v>
      </c>
      <c r="AI36" s="293">
        <f t="shared" si="12"/>
        <v>0</v>
      </c>
      <c r="AJ36" s="61">
        <v>87449</v>
      </c>
      <c r="AK36" s="48">
        <f t="shared" si="13"/>
        <v>0</v>
      </c>
      <c r="AL36" s="293">
        <f t="shared" si="14"/>
        <v>0</v>
      </c>
      <c r="AM36" s="311">
        <f>+'Sim_Vt_Of(IxI)'!S26</f>
        <v>228719.83677306474</v>
      </c>
      <c r="AN36" s="307"/>
    </row>
    <row r="37" spans="2:40" x14ac:dyDescent="0.25">
      <c r="B37" s="292" t="s">
        <v>24</v>
      </c>
      <c r="C37" s="465" t="s">
        <v>135</v>
      </c>
      <c r="D37" s="466"/>
      <c r="E37" s="51">
        <f>+'MIP(IxI)_TFEVP'!CI33</f>
        <v>564910</v>
      </c>
      <c r="F37" s="48">
        <v>12544</v>
      </c>
      <c r="G37" s="48">
        <v>32032.606541674701</v>
      </c>
      <c r="H37" s="48">
        <v>103108</v>
      </c>
      <c r="I37" s="48">
        <v>66319</v>
      </c>
      <c r="J37" s="48">
        <v>1921</v>
      </c>
      <c r="K37" s="55">
        <v>34868</v>
      </c>
      <c r="L37" s="51">
        <f t="shared" si="0"/>
        <v>146611.26198203221</v>
      </c>
      <c r="M37" s="48">
        <f>+'Sim_Vt_Of(IxI)'!B27</f>
        <v>32032.606541674701</v>
      </c>
      <c r="N37" s="48">
        <f>+'Sim_Vt_Of(IxI)'!C27</f>
        <v>11470.655440357499</v>
      </c>
      <c r="O37" s="48">
        <f>+'Sim_Vt_Of(IxI)'!D27</f>
        <v>66319</v>
      </c>
      <c r="P37" s="48">
        <f>+'Sim_Vt_Of(IxI)'!E27</f>
        <v>1921</v>
      </c>
      <c r="Q37" s="82">
        <f>+'Sim_Vt_Of(IxI)'!F27</f>
        <v>34868</v>
      </c>
      <c r="R37" s="61">
        <v>564909.99999999988</v>
      </c>
      <c r="S37" s="48">
        <f t="shared" si="1"/>
        <v>0</v>
      </c>
      <c r="T37" s="293">
        <f t="shared" si="2"/>
        <v>-2.2204460492503131E-16</v>
      </c>
      <c r="U37" s="61">
        <v>12544</v>
      </c>
      <c r="V37" s="48">
        <f t="shared" si="3"/>
        <v>0</v>
      </c>
      <c r="W37" s="293">
        <f t="shared" si="4"/>
        <v>0</v>
      </c>
      <c r="X37" s="61">
        <v>32032.606541674701</v>
      </c>
      <c r="Y37" s="48">
        <f t="shared" si="5"/>
        <v>0</v>
      </c>
      <c r="Z37" s="293">
        <f t="shared" si="6"/>
        <v>0</v>
      </c>
      <c r="AA37" s="51">
        <v>103108</v>
      </c>
      <c r="AB37" s="48">
        <f t="shared" si="7"/>
        <v>0</v>
      </c>
      <c r="AC37" s="293">
        <f t="shared" si="8"/>
        <v>0</v>
      </c>
      <c r="AD37" s="61">
        <v>66319</v>
      </c>
      <c r="AE37" s="48">
        <f t="shared" si="9"/>
        <v>0</v>
      </c>
      <c r="AF37" s="293">
        <f t="shared" si="10"/>
        <v>0</v>
      </c>
      <c r="AG37" s="51">
        <v>1921</v>
      </c>
      <c r="AH37" s="48">
        <f t="shared" si="11"/>
        <v>0</v>
      </c>
      <c r="AI37" s="293">
        <f t="shared" si="12"/>
        <v>0</v>
      </c>
      <c r="AJ37" s="61">
        <v>34868</v>
      </c>
      <c r="AK37" s="48">
        <f t="shared" si="13"/>
        <v>0</v>
      </c>
      <c r="AL37" s="293">
        <f t="shared" si="14"/>
        <v>0</v>
      </c>
      <c r="AM37" s="311">
        <f>+'Sim_Vt_Of(IxI)'!S27</f>
        <v>146611.26198203221</v>
      </c>
      <c r="AN37" s="307"/>
    </row>
    <row r="38" spans="2:40" x14ac:dyDescent="0.25">
      <c r="B38" s="292" t="s">
        <v>25</v>
      </c>
      <c r="C38" s="465" t="s">
        <v>136</v>
      </c>
      <c r="D38" s="466"/>
      <c r="E38" s="51">
        <f>+'MIP(IxI)_TFEVP'!CI34</f>
        <v>252738</v>
      </c>
      <c r="F38" s="48">
        <v>4251</v>
      </c>
      <c r="G38" s="48">
        <v>33441.160324284203</v>
      </c>
      <c r="H38" s="48">
        <v>88458</v>
      </c>
      <c r="I38" s="48">
        <v>54521</v>
      </c>
      <c r="J38" s="48">
        <v>860</v>
      </c>
      <c r="K38" s="55">
        <v>33077</v>
      </c>
      <c r="L38" s="51">
        <f t="shared" si="0"/>
        <v>127170.4600198603</v>
      </c>
      <c r="M38" s="48">
        <f>+'Sim_Vt_Of(IxI)'!B28</f>
        <v>33441.160324284203</v>
      </c>
      <c r="N38" s="48">
        <f>+'Sim_Vt_Of(IxI)'!C28</f>
        <v>5271.29969557609</v>
      </c>
      <c r="O38" s="48">
        <f>+'Sim_Vt_Of(IxI)'!D28</f>
        <v>54521</v>
      </c>
      <c r="P38" s="48">
        <f>+'Sim_Vt_Of(IxI)'!E28</f>
        <v>860</v>
      </c>
      <c r="Q38" s="82">
        <f>+'Sim_Vt_Of(IxI)'!F28</f>
        <v>33077</v>
      </c>
      <c r="R38" s="61">
        <v>252738</v>
      </c>
      <c r="S38" s="48">
        <f t="shared" si="1"/>
        <v>0</v>
      </c>
      <c r="T38" s="293">
        <f t="shared" si="2"/>
        <v>0</v>
      </c>
      <c r="U38" s="61">
        <v>4251</v>
      </c>
      <c r="V38" s="48">
        <f t="shared" si="3"/>
        <v>0</v>
      </c>
      <c r="W38" s="293">
        <f t="shared" si="4"/>
        <v>0</v>
      </c>
      <c r="X38" s="61">
        <v>33441.160324284203</v>
      </c>
      <c r="Y38" s="48">
        <f t="shared" si="5"/>
        <v>0</v>
      </c>
      <c r="Z38" s="293">
        <f t="shared" si="6"/>
        <v>0</v>
      </c>
      <c r="AA38" s="51">
        <v>88458</v>
      </c>
      <c r="AB38" s="48">
        <f t="shared" si="7"/>
        <v>0</v>
      </c>
      <c r="AC38" s="293">
        <f t="shared" si="8"/>
        <v>0</v>
      </c>
      <c r="AD38" s="61">
        <v>54521</v>
      </c>
      <c r="AE38" s="48">
        <f t="shared" si="9"/>
        <v>0</v>
      </c>
      <c r="AF38" s="293">
        <f t="shared" si="10"/>
        <v>0</v>
      </c>
      <c r="AG38" s="51">
        <v>860</v>
      </c>
      <c r="AH38" s="48">
        <f t="shared" si="11"/>
        <v>0</v>
      </c>
      <c r="AI38" s="293">
        <f t="shared" si="12"/>
        <v>0</v>
      </c>
      <c r="AJ38" s="61">
        <v>33077</v>
      </c>
      <c r="AK38" s="48">
        <f t="shared" si="13"/>
        <v>0</v>
      </c>
      <c r="AL38" s="293">
        <f t="shared" si="14"/>
        <v>0</v>
      </c>
      <c r="AM38" s="311">
        <f>+'Sim_Vt_Of(IxI)'!S28</f>
        <v>127170.4600198603</v>
      </c>
      <c r="AN38" s="307"/>
    </row>
    <row r="39" spans="2:40" x14ac:dyDescent="0.25">
      <c r="B39" s="292" t="s">
        <v>26</v>
      </c>
      <c r="C39" s="465" t="s">
        <v>137</v>
      </c>
      <c r="D39" s="466"/>
      <c r="E39" s="51">
        <f>+'MIP(IxI)_TFEVP'!CI35</f>
        <v>275773</v>
      </c>
      <c r="F39" s="48">
        <v>13431</v>
      </c>
      <c r="G39" s="48">
        <v>14611.0145375057</v>
      </c>
      <c r="H39" s="48">
        <v>88843</v>
      </c>
      <c r="I39" s="48">
        <v>23341</v>
      </c>
      <c r="J39" s="48">
        <v>533</v>
      </c>
      <c r="K39" s="55">
        <v>64969</v>
      </c>
      <c r="L39" s="51">
        <f t="shared" si="0"/>
        <v>106131.56874669318</v>
      </c>
      <c r="M39" s="48">
        <f>+'Sim_Vt_Of(IxI)'!B29</f>
        <v>14611.0145375057</v>
      </c>
      <c r="N39" s="48">
        <f>+'Sim_Vt_Of(IxI)'!C29</f>
        <v>2677.55420918748</v>
      </c>
      <c r="O39" s="48">
        <f>+'Sim_Vt_Of(IxI)'!D29</f>
        <v>23341</v>
      </c>
      <c r="P39" s="48">
        <f>+'Sim_Vt_Of(IxI)'!E29</f>
        <v>533</v>
      </c>
      <c r="Q39" s="82">
        <f>+'Sim_Vt_Of(IxI)'!F29</f>
        <v>64969</v>
      </c>
      <c r="R39" s="61">
        <v>275773.00000000012</v>
      </c>
      <c r="S39" s="48">
        <f t="shared" si="1"/>
        <v>0</v>
      </c>
      <c r="T39" s="293">
        <f t="shared" si="2"/>
        <v>4.4408920985006262E-16</v>
      </c>
      <c r="U39" s="61">
        <v>13431</v>
      </c>
      <c r="V39" s="48">
        <f t="shared" si="3"/>
        <v>0</v>
      </c>
      <c r="W39" s="293">
        <f t="shared" si="4"/>
        <v>0</v>
      </c>
      <c r="X39" s="61">
        <v>14611.0145375057</v>
      </c>
      <c r="Y39" s="48">
        <f t="shared" si="5"/>
        <v>0</v>
      </c>
      <c r="Z39" s="293">
        <f t="shared" si="6"/>
        <v>0</v>
      </c>
      <c r="AA39" s="51">
        <v>88843</v>
      </c>
      <c r="AB39" s="48">
        <f t="shared" si="7"/>
        <v>0</v>
      </c>
      <c r="AC39" s="293">
        <f t="shared" si="8"/>
        <v>0</v>
      </c>
      <c r="AD39" s="61">
        <v>23341</v>
      </c>
      <c r="AE39" s="48">
        <f t="shared" si="9"/>
        <v>0</v>
      </c>
      <c r="AF39" s="293">
        <f t="shared" si="10"/>
        <v>0</v>
      </c>
      <c r="AG39" s="51">
        <v>533</v>
      </c>
      <c r="AH39" s="48">
        <f t="shared" si="11"/>
        <v>0</v>
      </c>
      <c r="AI39" s="293">
        <f t="shared" si="12"/>
        <v>0</v>
      </c>
      <c r="AJ39" s="61">
        <v>64969</v>
      </c>
      <c r="AK39" s="48">
        <f t="shared" si="13"/>
        <v>0</v>
      </c>
      <c r="AL39" s="293">
        <f t="shared" si="14"/>
        <v>0</v>
      </c>
      <c r="AM39" s="311">
        <f>+'Sim_Vt_Of(IxI)'!S29</f>
        <v>106131.56874669318</v>
      </c>
      <c r="AN39" s="307"/>
    </row>
    <row r="40" spans="2:40" x14ac:dyDescent="0.25">
      <c r="B40" s="292" t="s">
        <v>27</v>
      </c>
      <c r="C40" s="465" t="s">
        <v>138</v>
      </c>
      <c r="D40" s="466"/>
      <c r="E40" s="51">
        <f>+'MIP(IxI)_TFEVP'!CI36</f>
        <v>2827832</v>
      </c>
      <c r="F40" s="48">
        <v>12912</v>
      </c>
      <c r="G40" s="48">
        <v>1007848.31960653</v>
      </c>
      <c r="H40" s="48">
        <v>551393</v>
      </c>
      <c r="I40" s="48">
        <v>189564</v>
      </c>
      <c r="J40" s="48">
        <v>5690</v>
      </c>
      <c r="K40" s="55">
        <v>356139</v>
      </c>
      <c r="L40" s="51">
        <f t="shared" si="0"/>
        <v>1601381.9563719539</v>
      </c>
      <c r="M40" s="48">
        <f>+'Sim_Vt_Of(IxI)'!B30</f>
        <v>1007848.31960653</v>
      </c>
      <c r="N40" s="48">
        <f>+'Sim_Vt_Of(IxI)'!C30</f>
        <v>42140.636765424002</v>
      </c>
      <c r="O40" s="48">
        <f>+'Sim_Vt_Of(IxI)'!D30</f>
        <v>189564</v>
      </c>
      <c r="P40" s="48">
        <f>+'Sim_Vt_Of(IxI)'!E30</f>
        <v>5690</v>
      </c>
      <c r="Q40" s="82">
        <f>+'Sim_Vt_Of(IxI)'!F30</f>
        <v>356139</v>
      </c>
      <c r="R40" s="61">
        <v>2827832.0000000047</v>
      </c>
      <c r="S40" s="48">
        <f t="shared" si="1"/>
        <v>4.6566128730773926E-9</v>
      </c>
      <c r="T40" s="293">
        <f t="shared" si="2"/>
        <v>1.5543122344752192E-15</v>
      </c>
      <c r="U40" s="61">
        <v>12912</v>
      </c>
      <c r="V40" s="48">
        <f t="shared" si="3"/>
        <v>0</v>
      </c>
      <c r="W40" s="293">
        <f t="shared" si="4"/>
        <v>0</v>
      </c>
      <c r="X40" s="61">
        <v>1007848.31960653</v>
      </c>
      <c r="Y40" s="48">
        <f t="shared" si="5"/>
        <v>0</v>
      </c>
      <c r="Z40" s="293">
        <f t="shared" si="6"/>
        <v>0</v>
      </c>
      <c r="AA40" s="51">
        <v>551393</v>
      </c>
      <c r="AB40" s="48">
        <f t="shared" si="7"/>
        <v>0</v>
      </c>
      <c r="AC40" s="293">
        <f t="shared" si="8"/>
        <v>0</v>
      </c>
      <c r="AD40" s="61">
        <v>189564</v>
      </c>
      <c r="AE40" s="48">
        <f t="shared" si="9"/>
        <v>0</v>
      </c>
      <c r="AF40" s="293">
        <f t="shared" si="10"/>
        <v>0</v>
      </c>
      <c r="AG40" s="51">
        <v>5690</v>
      </c>
      <c r="AH40" s="48">
        <f t="shared" si="11"/>
        <v>0</v>
      </c>
      <c r="AI40" s="293">
        <f t="shared" si="12"/>
        <v>0</v>
      </c>
      <c r="AJ40" s="61">
        <v>356139</v>
      </c>
      <c r="AK40" s="48">
        <f t="shared" si="13"/>
        <v>0</v>
      </c>
      <c r="AL40" s="293">
        <f t="shared" si="14"/>
        <v>0</v>
      </c>
      <c r="AM40" s="311">
        <f>+'Sim_Vt_Of(IxI)'!S30</f>
        <v>1601381.9563719539</v>
      </c>
      <c r="AN40" s="307"/>
    </row>
    <row r="41" spans="2:40" x14ac:dyDescent="0.25">
      <c r="B41" s="292" t="s">
        <v>28</v>
      </c>
      <c r="C41" s="465" t="s">
        <v>139</v>
      </c>
      <c r="D41" s="466"/>
      <c r="E41" s="51">
        <f>+'MIP(IxI)_TFEVP'!CI37</f>
        <v>1192532</v>
      </c>
      <c r="F41" s="48">
        <v>14437</v>
      </c>
      <c r="G41" s="48">
        <v>101711.227070543</v>
      </c>
      <c r="H41" s="48">
        <v>443953</v>
      </c>
      <c r="I41" s="48">
        <v>232080</v>
      </c>
      <c r="J41" s="48">
        <v>4318</v>
      </c>
      <c r="K41" s="55">
        <v>207555</v>
      </c>
      <c r="L41" s="51">
        <f t="shared" si="0"/>
        <v>578317.73036306445</v>
      </c>
      <c r="M41" s="48">
        <f>+'Sim_Vt_Of(IxI)'!B31</f>
        <v>101711.227070543</v>
      </c>
      <c r="N41" s="48">
        <f>+'Sim_Vt_Of(IxI)'!C31</f>
        <v>32653.503292521498</v>
      </c>
      <c r="O41" s="48">
        <f>+'Sim_Vt_Of(IxI)'!D31</f>
        <v>232080</v>
      </c>
      <c r="P41" s="48">
        <f>+'Sim_Vt_Of(IxI)'!E31</f>
        <v>4318</v>
      </c>
      <c r="Q41" s="82">
        <f>+'Sim_Vt_Of(IxI)'!F31</f>
        <v>207555</v>
      </c>
      <c r="R41" s="61">
        <v>1192532.0000000009</v>
      </c>
      <c r="S41" s="48">
        <f t="shared" si="1"/>
        <v>0</v>
      </c>
      <c r="T41" s="293">
        <f t="shared" si="2"/>
        <v>8.8817841970012523E-16</v>
      </c>
      <c r="U41" s="61">
        <v>14437</v>
      </c>
      <c r="V41" s="48">
        <f t="shared" si="3"/>
        <v>0</v>
      </c>
      <c r="W41" s="293">
        <f t="shared" si="4"/>
        <v>0</v>
      </c>
      <c r="X41" s="61">
        <v>101711.227070543</v>
      </c>
      <c r="Y41" s="48">
        <f t="shared" si="5"/>
        <v>0</v>
      </c>
      <c r="Z41" s="293">
        <f t="shared" si="6"/>
        <v>0</v>
      </c>
      <c r="AA41" s="51">
        <v>443953</v>
      </c>
      <c r="AB41" s="48">
        <f t="shared" si="7"/>
        <v>0</v>
      </c>
      <c r="AC41" s="293">
        <f t="shared" si="8"/>
        <v>0</v>
      </c>
      <c r="AD41" s="61">
        <v>232080</v>
      </c>
      <c r="AE41" s="48">
        <f t="shared" si="9"/>
        <v>0</v>
      </c>
      <c r="AF41" s="293">
        <f t="shared" si="10"/>
        <v>0</v>
      </c>
      <c r="AG41" s="51">
        <v>4318</v>
      </c>
      <c r="AH41" s="48">
        <f t="shared" si="11"/>
        <v>0</v>
      </c>
      <c r="AI41" s="293">
        <f t="shared" si="12"/>
        <v>0</v>
      </c>
      <c r="AJ41" s="61">
        <v>207555</v>
      </c>
      <c r="AK41" s="48">
        <f t="shared" si="13"/>
        <v>0</v>
      </c>
      <c r="AL41" s="293">
        <f t="shared" si="14"/>
        <v>0</v>
      </c>
      <c r="AM41" s="311">
        <f>+'Sim_Vt_Of(IxI)'!S31</f>
        <v>578317.73036306445</v>
      </c>
      <c r="AN41" s="307"/>
    </row>
    <row r="42" spans="2:40" x14ac:dyDescent="0.25">
      <c r="B42" s="292" t="s">
        <v>29</v>
      </c>
      <c r="C42" s="465" t="s">
        <v>140</v>
      </c>
      <c r="D42" s="466"/>
      <c r="E42" s="51">
        <f>+'MIP(IxI)_TFEVP'!CI38</f>
        <v>134349</v>
      </c>
      <c r="F42" s="48">
        <v>47214</v>
      </c>
      <c r="G42" s="48">
        <v>983.09258905834395</v>
      </c>
      <c r="H42" s="48">
        <v>38996</v>
      </c>
      <c r="I42" s="48">
        <v>19050</v>
      </c>
      <c r="J42" s="48">
        <v>349</v>
      </c>
      <c r="K42" s="55">
        <v>19597</v>
      </c>
      <c r="L42" s="51">
        <f t="shared" si="0"/>
        <v>41348.846470076103</v>
      </c>
      <c r="M42" s="48">
        <f>+'Sim_Vt_Of(IxI)'!B32</f>
        <v>983.09258905834395</v>
      </c>
      <c r="N42" s="48">
        <f>+'Sim_Vt_Of(IxI)'!C32</f>
        <v>1369.75388101776</v>
      </c>
      <c r="O42" s="48">
        <f>+'Sim_Vt_Of(IxI)'!D32</f>
        <v>19050</v>
      </c>
      <c r="P42" s="48">
        <f>+'Sim_Vt_Of(IxI)'!E32</f>
        <v>349</v>
      </c>
      <c r="Q42" s="82">
        <f>+'Sim_Vt_Of(IxI)'!F32</f>
        <v>19597</v>
      </c>
      <c r="R42" s="61">
        <v>134349.00000000017</v>
      </c>
      <c r="S42" s="48">
        <f t="shared" si="1"/>
        <v>0</v>
      </c>
      <c r="T42" s="293">
        <f t="shared" si="2"/>
        <v>1.3322676295501878E-15</v>
      </c>
      <c r="U42" s="61">
        <v>47214</v>
      </c>
      <c r="V42" s="48">
        <f t="shared" si="3"/>
        <v>0</v>
      </c>
      <c r="W42" s="293">
        <f t="shared" si="4"/>
        <v>0</v>
      </c>
      <c r="X42" s="61">
        <v>983.09258905834395</v>
      </c>
      <c r="Y42" s="48">
        <f t="shared" si="5"/>
        <v>0</v>
      </c>
      <c r="Z42" s="293">
        <f t="shared" si="6"/>
        <v>0</v>
      </c>
      <c r="AA42" s="51">
        <v>38996</v>
      </c>
      <c r="AB42" s="48">
        <f t="shared" si="7"/>
        <v>0</v>
      </c>
      <c r="AC42" s="293">
        <f t="shared" si="8"/>
        <v>0</v>
      </c>
      <c r="AD42" s="61">
        <v>19050</v>
      </c>
      <c r="AE42" s="48">
        <f t="shared" si="9"/>
        <v>0</v>
      </c>
      <c r="AF42" s="293">
        <f t="shared" si="10"/>
        <v>0</v>
      </c>
      <c r="AG42" s="51">
        <v>349</v>
      </c>
      <c r="AH42" s="48">
        <f t="shared" si="11"/>
        <v>0</v>
      </c>
      <c r="AI42" s="293">
        <f t="shared" si="12"/>
        <v>0</v>
      </c>
      <c r="AJ42" s="61">
        <v>19597</v>
      </c>
      <c r="AK42" s="48">
        <f t="shared" si="13"/>
        <v>0</v>
      </c>
      <c r="AL42" s="293">
        <f t="shared" si="14"/>
        <v>0</v>
      </c>
      <c r="AM42" s="311">
        <f>+'Sim_Vt_Of(IxI)'!S32</f>
        <v>41348.846470076103</v>
      </c>
      <c r="AN42" s="307"/>
    </row>
    <row r="43" spans="2:40" x14ac:dyDescent="0.25">
      <c r="B43" s="292" t="s">
        <v>30</v>
      </c>
      <c r="C43" s="465" t="s">
        <v>141</v>
      </c>
      <c r="D43" s="466"/>
      <c r="E43" s="51">
        <f>+'MIP(IxI)_TFEVP'!CI39</f>
        <v>909390</v>
      </c>
      <c r="F43" s="48">
        <v>12010</v>
      </c>
      <c r="G43" s="48">
        <v>169222.54609874499</v>
      </c>
      <c r="H43" s="48">
        <v>249026</v>
      </c>
      <c r="I43" s="48">
        <v>139888</v>
      </c>
      <c r="J43" s="48">
        <v>7985</v>
      </c>
      <c r="K43" s="55">
        <v>101153</v>
      </c>
      <c r="L43" s="51">
        <f t="shared" si="0"/>
        <v>450229.09384504351</v>
      </c>
      <c r="M43" s="48">
        <f>+'Sim_Vt_Of(IxI)'!B33</f>
        <v>169222.54609874499</v>
      </c>
      <c r="N43" s="48">
        <f>+'Sim_Vt_Of(IxI)'!C33</f>
        <v>31980.5477462985</v>
      </c>
      <c r="O43" s="48">
        <f>+'Sim_Vt_Of(IxI)'!D33</f>
        <v>139888</v>
      </c>
      <c r="P43" s="48">
        <f>+'Sim_Vt_Of(IxI)'!E33</f>
        <v>7985</v>
      </c>
      <c r="Q43" s="82">
        <f>+'Sim_Vt_Of(IxI)'!F33</f>
        <v>101153</v>
      </c>
      <c r="R43" s="61">
        <v>909390.00000000047</v>
      </c>
      <c r="S43" s="48">
        <f t="shared" si="1"/>
        <v>0</v>
      </c>
      <c r="T43" s="293">
        <f t="shared" si="2"/>
        <v>4.4408920985006262E-16</v>
      </c>
      <c r="U43" s="61">
        <v>12010</v>
      </c>
      <c r="V43" s="48">
        <f t="shared" si="3"/>
        <v>0</v>
      </c>
      <c r="W43" s="293">
        <f t="shared" si="4"/>
        <v>0</v>
      </c>
      <c r="X43" s="61">
        <v>169222.54609874499</v>
      </c>
      <c r="Y43" s="48">
        <f t="shared" si="5"/>
        <v>0</v>
      </c>
      <c r="Z43" s="293">
        <f t="shared" si="6"/>
        <v>0</v>
      </c>
      <c r="AA43" s="51">
        <v>249026</v>
      </c>
      <c r="AB43" s="48">
        <f t="shared" si="7"/>
        <v>0</v>
      </c>
      <c r="AC43" s="293">
        <f t="shared" si="8"/>
        <v>0</v>
      </c>
      <c r="AD43" s="61">
        <v>139888</v>
      </c>
      <c r="AE43" s="48">
        <f t="shared" si="9"/>
        <v>0</v>
      </c>
      <c r="AF43" s="293">
        <f t="shared" si="10"/>
        <v>0</v>
      </c>
      <c r="AG43" s="51">
        <v>7985</v>
      </c>
      <c r="AH43" s="48">
        <f t="shared" si="11"/>
        <v>0</v>
      </c>
      <c r="AI43" s="293">
        <f t="shared" si="12"/>
        <v>0</v>
      </c>
      <c r="AJ43" s="61">
        <v>101153</v>
      </c>
      <c r="AK43" s="48">
        <f t="shared" si="13"/>
        <v>0</v>
      </c>
      <c r="AL43" s="293">
        <f t="shared" si="14"/>
        <v>0</v>
      </c>
      <c r="AM43" s="311">
        <f>+'Sim_Vt_Of(IxI)'!S33</f>
        <v>450229.09384504351</v>
      </c>
      <c r="AN43" s="307"/>
    </row>
    <row r="44" spans="2:40" x14ac:dyDescent="0.25">
      <c r="B44" s="292" t="s">
        <v>31</v>
      </c>
      <c r="C44" s="465" t="s">
        <v>142</v>
      </c>
      <c r="D44" s="466"/>
      <c r="E44" s="51">
        <f>+'MIP(IxI)_TFEVP'!CI40</f>
        <v>642656</v>
      </c>
      <c r="F44" s="48">
        <v>19206</v>
      </c>
      <c r="G44" s="48">
        <v>68051.907180843293</v>
      </c>
      <c r="H44" s="48">
        <v>293490</v>
      </c>
      <c r="I44" s="48">
        <v>78037</v>
      </c>
      <c r="J44" s="48">
        <v>2812</v>
      </c>
      <c r="K44" s="55">
        <v>212641</v>
      </c>
      <c r="L44" s="51">
        <f t="shared" si="0"/>
        <v>398683.9821747329</v>
      </c>
      <c r="M44" s="48">
        <f>+'Sim_Vt_Of(IxI)'!B34</f>
        <v>68051.907180843293</v>
      </c>
      <c r="N44" s="48">
        <f>+'Sim_Vt_Of(IxI)'!C34</f>
        <v>37142.074993889597</v>
      </c>
      <c r="O44" s="48">
        <f>+'Sim_Vt_Of(IxI)'!D34</f>
        <v>78037</v>
      </c>
      <c r="P44" s="48">
        <f>+'Sim_Vt_Of(IxI)'!E34</f>
        <v>2812</v>
      </c>
      <c r="Q44" s="82">
        <f>+'Sim_Vt_Of(IxI)'!F34</f>
        <v>212641</v>
      </c>
      <c r="R44" s="61">
        <v>642656.00000000035</v>
      </c>
      <c r="S44" s="48">
        <f t="shared" si="1"/>
        <v>0</v>
      </c>
      <c r="T44" s="293">
        <f t="shared" si="2"/>
        <v>4.4408920985006262E-16</v>
      </c>
      <c r="U44" s="61">
        <v>19206</v>
      </c>
      <c r="V44" s="48">
        <f t="shared" si="3"/>
        <v>0</v>
      </c>
      <c r="W44" s="293">
        <f t="shared" si="4"/>
        <v>0</v>
      </c>
      <c r="X44" s="61">
        <v>68051.907180843293</v>
      </c>
      <c r="Y44" s="48">
        <f t="shared" si="5"/>
        <v>0</v>
      </c>
      <c r="Z44" s="293">
        <f t="shared" si="6"/>
        <v>0</v>
      </c>
      <c r="AA44" s="51">
        <v>293490</v>
      </c>
      <c r="AB44" s="48">
        <f t="shared" si="7"/>
        <v>0</v>
      </c>
      <c r="AC44" s="293">
        <f t="shared" si="8"/>
        <v>0</v>
      </c>
      <c r="AD44" s="61">
        <v>78037</v>
      </c>
      <c r="AE44" s="48">
        <f t="shared" si="9"/>
        <v>0</v>
      </c>
      <c r="AF44" s="293">
        <f t="shared" si="10"/>
        <v>0</v>
      </c>
      <c r="AG44" s="51">
        <v>2812</v>
      </c>
      <c r="AH44" s="48">
        <f t="shared" si="11"/>
        <v>0</v>
      </c>
      <c r="AI44" s="293">
        <f t="shared" si="12"/>
        <v>0</v>
      </c>
      <c r="AJ44" s="61">
        <v>212641</v>
      </c>
      <c r="AK44" s="48">
        <f t="shared" si="13"/>
        <v>0</v>
      </c>
      <c r="AL44" s="293">
        <f t="shared" si="14"/>
        <v>0</v>
      </c>
      <c r="AM44" s="311">
        <f>+'Sim_Vt_Of(IxI)'!S34</f>
        <v>398683.9821747329</v>
      </c>
      <c r="AN44" s="307"/>
    </row>
    <row r="45" spans="2:40" x14ac:dyDescent="0.25">
      <c r="B45" s="292" t="s">
        <v>32</v>
      </c>
      <c r="C45" s="465" t="s">
        <v>143</v>
      </c>
      <c r="D45" s="466"/>
      <c r="E45" s="51">
        <f>+'MIP(IxI)_TFEVP'!CI41</f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55">
        <v>0</v>
      </c>
      <c r="L45" s="51">
        <f t="shared" ref="L45:L76" si="15">+SUM(M45:Q45)</f>
        <v>0</v>
      </c>
      <c r="M45" s="48">
        <f>+'Sim_Vt_Of(IxI)'!B35</f>
        <v>0</v>
      </c>
      <c r="N45" s="48">
        <f>+'Sim_Vt_Of(IxI)'!C35</f>
        <v>0</v>
      </c>
      <c r="O45" s="48">
        <f>+'Sim_Vt_Of(IxI)'!D35</f>
        <v>0</v>
      </c>
      <c r="P45" s="48">
        <f>+'Sim_Vt_Of(IxI)'!E35</f>
        <v>0</v>
      </c>
      <c r="Q45" s="82">
        <f>+'Sim_Vt_Of(IxI)'!F35</f>
        <v>0</v>
      </c>
      <c r="R45" s="61">
        <v>0</v>
      </c>
      <c r="S45" s="48">
        <f t="shared" ref="S45:S76" si="16">+R45-E45</f>
        <v>0</v>
      </c>
      <c r="T45" s="293">
        <f t="shared" ref="T45:T76" si="17">+IFERROR(((R45/E45)-1),0)</f>
        <v>0</v>
      </c>
      <c r="U45" s="61">
        <v>0</v>
      </c>
      <c r="V45" s="48">
        <f t="shared" ref="V45:V76" si="18">+U45-F45</f>
        <v>0</v>
      </c>
      <c r="W45" s="293">
        <f t="shared" ref="W45:W76" si="19">+IFERROR(((U45/F45)-1),0)</f>
        <v>0</v>
      </c>
      <c r="X45" s="61">
        <v>0</v>
      </c>
      <c r="Y45" s="48">
        <f t="shared" ref="Y45:Y76" si="20">+X45-G45</f>
        <v>0</v>
      </c>
      <c r="Z45" s="293">
        <f t="shared" ref="Z45:Z76" si="21">+IFERROR(((X45/G45)-1),0)</f>
        <v>0</v>
      </c>
      <c r="AA45" s="51">
        <v>0</v>
      </c>
      <c r="AB45" s="48">
        <f t="shared" ref="AB45:AB76" si="22">AA45-H45</f>
        <v>0</v>
      </c>
      <c r="AC45" s="293">
        <f t="shared" ref="AC45:AC76" si="23">+IFERROR(((AA45/H45)-1),0)</f>
        <v>0</v>
      </c>
      <c r="AD45" s="61">
        <v>0</v>
      </c>
      <c r="AE45" s="48">
        <f t="shared" ref="AE45:AE76" si="24">+AD45-I45</f>
        <v>0</v>
      </c>
      <c r="AF45" s="293">
        <f t="shared" ref="AF45:AF76" si="25">+IFERROR(((AD45/I45)-1),0)</f>
        <v>0</v>
      </c>
      <c r="AG45" s="51">
        <v>0</v>
      </c>
      <c r="AH45" s="48">
        <f t="shared" ref="AH45:AH76" si="26">+AG45-J45</f>
        <v>0</v>
      </c>
      <c r="AI45" s="293">
        <f t="shared" ref="AI45:AI76" si="27">+IFERROR(((AG45/J45)-1),0)</f>
        <v>0</v>
      </c>
      <c r="AJ45" s="61">
        <v>0</v>
      </c>
      <c r="AK45" s="48">
        <f t="shared" ref="AK45:AK76" si="28">+AJ45-K45</f>
        <v>0</v>
      </c>
      <c r="AL45" s="293">
        <f t="shared" ref="AL45:AL76" si="29">+IFERROR(((AJ45/K45)-1),0)</f>
        <v>0</v>
      </c>
      <c r="AM45" s="311">
        <f>+'Sim_Vt_Of(IxI)'!S35</f>
        <v>0</v>
      </c>
      <c r="AN45" s="307"/>
    </row>
    <row r="46" spans="2:40" x14ac:dyDescent="0.25">
      <c r="B46" s="292" t="s">
        <v>33</v>
      </c>
      <c r="C46" s="465" t="s">
        <v>144</v>
      </c>
      <c r="D46" s="466"/>
      <c r="E46" s="51">
        <f>+'MIP(IxI)_TFEVP'!CI42</f>
        <v>495576</v>
      </c>
      <c r="F46" s="48">
        <v>19885</v>
      </c>
      <c r="G46" s="48">
        <v>125613.028504663</v>
      </c>
      <c r="H46" s="48">
        <v>184694</v>
      </c>
      <c r="I46" s="48">
        <v>115409</v>
      </c>
      <c r="J46" s="48">
        <v>3219</v>
      </c>
      <c r="K46" s="55">
        <v>66066</v>
      </c>
      <c r="L46" s="51">
        <f t="shared" si="15"/>
        <v>326606.76137103327</v>
      </c>
      <c r="M46" s="48">
        <f>+'Sim_Vt_Of(IxI)'!B36</f>
        <v>125613.028504663</v>
      </c>
      <c r="N46" s="48">
        <f>+'Sim_Vt_Of(IxI)'!C36</f>
        <v>16299.732866370299</v>
      </c>
      <c r="O46" s="48">
        <f>+'Sim_Vt_Of(IxI)'!D36</f>
        <v>115409</v>
      </c>
      <c r="P46" s="48">
        <f>+'Sim_Vt_Of(IxI)'!E36</f>
        <v>3219</v>
      </c>
      <c r="Q46" s="82">
        <f>+'Sim_Vt_Of(IxI)'!F36</f>
        <v>66066</v>
      </c>
      <c r="R46" s="61">
        <v>495576.00000000029</v>
      </c>
      <c r="S46" s="48">
        <f t="shared" si="16"/>
        <v>0</v>
      </c>
      <c r="T46" s="293">
        <f t="shared" si="17"/>
        <v>6.6613381477509392E-16</v>
      </c>
      <c r="U46" s="61">
        <v>19885</v>
      </c>
      <c r="V46" s="48">
        <f t="shared" si="18"/>
        <v>0</v>
      </c>
      <c r="W46" s="293">
        <f t="shared" si="19"/>
        <v>0</v>
      </c>
      <c r="X46" s="61">
        <v>125613.028504663</v>
      </c>
      <c r="Y46" s="48">
        <f t="shared" si="20"/>
        <v>0</v>
      </c>
      <c r="Z46" s="293">
        <f t="shared" si="21"/>
        <v>0</v>
      </c>
      <c r="AA46" s="51">
        <v>184694</v>
      </c>
      <c r="AB46" s="48">
        <f t="shared" si="22"/>
        <v>0</v>
      </c>
      <c r="AC46" s="293">
        <f t="shared" si="23"/>
        <v>0</v>
      </c>
      <c r="AD46" s="61">
        <v>115409</v>
      </c>
      <c r="AE46" s="48">
        <f t="shared" si="24"/>
        <v>0</v>
      </c>
      <c r="AF46" s="293">
        <f t="shared" si="25"/>
        <v>0</v>
      </c>
      <c r="AG46" s="51">
        <v>3219</v>
      </c>
      <c r="AH46" s="48">
        <f t="shared" si="26"/>
        <v>0</v>
      </c>
      <c r="AI46" s="293">
        <f t="shared" si="27"/>
        <v>0</v>
      </c>
      <c r="AJ46" s="61">
        <v>66066</v>
      </c>
      <c r="AK46" s="48">
        <f t="shared" si="28"/>
        <v>0</v>
      </c>
      <c r="AL46" s="293">
        <f t="shared" si="29"/>
        <v>0</v>
      </c>
      <c r="AM46" s="311">
        <f>+'Sim_Vt_Of(IxI)'!S36</f>
        <v>326606.76137103327</v>
      </c>
      <c r="AN46" s="307"/>
    </row>
    <row r="47" spans="2:40" x14ac:dyDescent="0.25">
      <c r="B47" s="292" t="s">
        <v>34</v>
      </c>
      <c r="C47" s="465" t="s">
        <v>145</v>
      </c>
      <c r="D47" s="466"/>
      <c r="E47" s="51">
        <f>+'MIP(IxI)_TFEVP'!CI43</f>
        <v>1037761</v>
      </c>
      <c r="F47" s="48">
        <v>107973</v>
      </c>
      <c r="G47" s="48">
        <v>168625.694611591</v>
      </c>
      <c r="H47" s="48">
        <v>485813</v>
      </c>
      <c r="I47" s="48">
        <v>177821</v>
      </c>
      <c r="J47" s="48">
        <v>3089</v>
      </c>
      <c r="K47" s="55">
        <v>304903</v>
      </c>
      <c r="L47" s="51">
        <f t="shared" si="15"/>
        <v>708804.72413891344</v>
      </c>
      <c r="M47" s="48">
        <f>+'Sim_Vt_Of(IxI)'!B37</f>
        <v>168625.694611591</v>
      </c>
      <c r="N47" s="48">
        <f>+'Sim_Vt_Of(IxI)'!C37</f>
        <v>54366.029527322396</v>
      </c>
      <c r="O47" s="48">
        <f>+'Sim_Vt_Of(IxI)'!D37</f>
        <v>177821</v>
      </c>
      <c r="P47" s="48">
        <f>+'Sim_Vt_Of(IxI)'!E37</f>
        <v>3089</v>
      </c>
      <c r="Q47" s="82">
        <f>+'Sim_Vt_Of(IxI)'!F37</f>
        <v>304903</v>
      </c>
      <c r="R47" s="61">
        <v>1037761</v>
      </c>
      <c r="S47" s="48">
        <f t="shared" si="16"/>
        <v>0</v>
      </c>
      <c r="T47" s="293">
        <f t="shared" si="17"/>
        <v>0</v>
      </c>
      <c r="U47" s="61">
        <v>107973</v>
      </c>
      <c r="V47" s="48">
        <f t="shared" si="18"/>
        <v>0</v>
      </c>
      <c r="W47" s="293">
        <f t="shared" si="19"/>
        <v>0</v>
      </c>
      <c r="X47" s="61">
        <v>168625.694611591</v>
      </c>
      <c r="Y47" s="48">
        <f t="shared" si="20"/>
        <v>0</v>
      </c>
      <c r="Z47" s="293">
        <f t="shared" si="21"/>
        <v>0</v>
      </c>
      <c r="AA47" s="51">
        <v>485813</v>
      </c>
      <c r="AB47" s="48">
        <f t="shared" si="22"/>
        <v>0</v>
      </c>
      <c r="AC47" s="293">
        <f t="shared" si="23"/>
        <v>0</v>
      </c>
      <c r="AD47" s="61">
        <v>177821</v>
      </c>
      <c r="AE47" s="48">
        <f t="shared" si="24"/>
        <v>0</v>
      </c>
      <c r="AF47" s="293">
        <f t="shared" si="25"/>
        <v>0</v>
      </c>
      <c r="AG47" s="51">
        <v>3089</v>
      </c>
      <c r="AH47" s="48">
        <f t="shared" si="26"/>
        <v>0</v>
      </c>
      <c r="AI47" s="293">
        <f t="shared" si="27"/>
        <v>0</v>
      </c>
      <c r="AJ47" s="61">
        <v>304903</v>
      </c>
      <c r="AK47" s="48">
        <f t="shared" si="28"/>
        <v>0</v>
      </c>
      <c r="AL47" s="293">
        <f t="shared" si="29"/>
        <v>0</v>
      </c>
      <c r="AM47" s="311">
        <f>+'Sim_Vt_Of(IxI)'!S37</f>
        <v>708804.72413891344</v>
      </c>
      <c r="AN47" s="307"/>
    </row>
    <row r="48" spans="2:40" x14ac:dyDescent="0.25">
      <c r="B48" s="292" t="s">
        <v>35</v>
      </c>
      <c r="C48" s="465" t="s">
        <v>146</v>
      </c>
      <c r="D48" s="466"/>
      <c r="E48" s="51">
        <f>+'MIP(IxI)_TFEVP'!CI44</f>
        <v>286219</v>
      </c>
      <c r="F48" s="48">
        <v>20318</v>
      </c>
      <c r="G48" s="48">
        <v>35314.977847472102</v>
      </c>
      <c r="H48" s="48">
        <v>107913</v>
      </c>
      <c r="I48" s="48">
        <v>51977</v>
      </c>
      <c r="J48" s="48">
        <v>888</v>
      </c>
      <c r="K48" s="55">
        <v>55048</v>
      </c>
      <c r="L48" s="51">
        <f t="shared" si="15"/>
        <v>151671.59978751215</v>
      </c>
      <c r="M48" s="48">
        <f>+'Sim_Vt_Of(IxI)'!B38</f>
        <v>35314.977847472102</v>
      </c>
      <c r="N48" s="48">
        <f>+'Sim_Vt_Of(IxI)'!C38</f>
        <v>8443.6219400400496</v>
      </c>
      <c r="O48" s="48">
        <f>+'Sim_Vt_Of(IxI)'!D38</f>
        <v>51977</v>
      </c>
      <c r="P48" s="48">
        <f>+'Sim_Vt_Of(IxI)'!E38</f>
        <v>888</v>
      </c>
      <c r="Q48" s="82">
        <f>+'Sim_Vt_Of(IxI)'!F38</f>
        <v>55048</v>
      </c>
      <c r="R48" s="61">
        <v>286219.00000000006</v>
      </c>
      <c r="S48" s="48">
        <f t="shared" si="16"/>
        <v>0</v>
      </c>
      <c r="T48" s="293">
        <f t="shared" si="17"/>
        <v>2.2204460492503131E-16</v>
      </c>
      <c r="U48" s="61">
        <v>20318</v>
      </c>
      <c r="V48" s="48">
        <f t="shared" si="18"/>
        <v>0</v>
      </c>
      <c r="W48" s="293">
        <f t="shared" si="19"/>
        <v>0</v>
      </c>
      <c r="X48" s="61">
        <v>35314.977847472102</v>
      </c>
      <c r="Y48" s="48">
        <f t="shared" si="20"/>
        <v>0</v>
      </c>
      <c r="Z48" s="293">
        <f t="shared" si="21"/>
        <v>0</v>
      </c>
      <c r="AA48" s="51">
        <v>107913</v>
      </c>
      <c r="AB48" s="48">
        <f t="shared" si="22"/>
        <v>0</v>
      </c>
      <c r="AC48" s="293">
        <f t="shared" si="23"/>
        <v>0</v>
      </c>
      <c r="AD48" s="61">
        <v>51977</v>
      </c>
      <c r="AE48" s="48">
        <f t="shared" si="24"/>
        <v>0</v>
      </c>
      <c r="AF48" s="293">
        <f t="shared" si="25"/>
        <v>0</v>
      </c>
      <c r="AG48" s="51">
        <v>888</v>
      </c>
      <c r="AH48" s="48">
        <f t="shared" si="26"/>
        <v>0</v>
      </c>
      <c r="AI48" s="293">
        <f t="shared" si="27"/>
        <v>0</v>
      </c>
      <c r="AJ48" s="61">
        <v>55048</v>
      </c>
      <c r="AK48" s="48">
        <f t="shared" si="28"/>
        <v>0</v>
      </c>
      <c r="AL48" s="293">
        <f t="shared" si="29"/>
        <v>0</v>
      </c>
      <c r="AM48" s="311">
        <f>+'Sim_Vt_Of(IxI)'!S38</f>
        <v>151671.59978751215</v>
      </c>
      <c r="AN48" s="307"/>
    </row>
    <row r="49" spans="2:40" x14ac:dyDescent="0.25">
      <c r="B49" s="292" t="s">
        <v>36</v>
      </c>
      <c r="C49" s="465" t="s">
        <v>147</v>
      </c>
      <c r="D49" s="466"/>
      <c r="E49" s="51">
        <f>+'MIP(IxI)_TFEVP'!CI45</f>
        <v>1000890</v>
      </c>
      <c r="F49" s="48">
        <v>36888</v>
      </c>
      <c r="G49" s="48">
        <v>69244.217200453102</v>
      </c>
      <c r="H49" s="48">
        <v>409716</v>
      </c>
      <c r="I49" s="48">
        <v>143536</v>
      </c>
      <c r="J49" s="48">
        <v>3131</v>
      </c>
      <c r="K49" s="55">
        <v>263049</v>
      </c>
      <c r="L49" s="51">
        <f t="shared" si="15"/>
        <v>498244.84966941748</v>
      </c>
      <c r="M49" s="48">
        <f>+'Sim_Vt_Of(IxI)'!B39</f>
        <v>69244.217200453102</v>
      </c>
      <c r="N49" s="48">
        <f>+'Sim_Vt_Of(IxI)'!C39</f>
        <v>19284.632468964399</v>
      </c>
      <c r="O49" s="48">
        <f>+'Sim_Vt_Of(IxI)'!D39</f>
        <v>143536</v>
      </c>
      <c r="P49" s="48">
        <f>+'Sim_Vt_Of(IxI)'!E39</f>
        <v>3131</v>
      </c>
      <c r="Q49" s="82">
        <f>+'Sim_Vt_Of(IxI)'!F39</f>
        <v>263049</v>
      </c>
      <c r="R49" s="61">
        <v>1000890.0000000007</v>
      </c>
      <c r="S49" s="48">
        <f t="shared" si="16"/>
        <v>0</v>
      </c>
      <c r="T49" s="293">
        <f t="shared" si="17"/>
        <v>6.6613381477509392E-16</v>
      </c>
      <c r="U49" s="61">
        <v>36888</v>
      </c>
      <c r="V49" s="48">
        <f t="shared" si="18"/>
        <v>0</v>
      </c>
      <c r="W49" s="293">
        <f t="shared" si="19"/>
        <v>0</v>
      </c>
      <c r="X49" s="61">
        <v>69244.217200453102</v>
      </c>
      <c r="Y49" s="48">
        <f t="shared" si="20"/>
        <v>0</v>
      </c>
      <c r="Z49" s="293">
        <f t="shared" si="21"/>
        <v>0</v>
      </c>
      <c r="AA49" s="51">
        <v>409716</v>
      </c>
      <c r="AB49" s="48">
        <f t="shared" si="22"/>
        <v>0</v>
      </c>
      <c r="AC49" s="293">
        <f t="shared" si="23"/>
        <v>0</v>
      </c>
      <c r="AD49" s="61">
        <v>143536</v>
      </c>
      <c r="AE49" s="48">
        <f t="shared" si="24"/>
        <v>0</v>
      </c>
      <c r="AF49" s="293">
        <f t="shared" si="25"/>
        <v>0</v>
      </c>
      <c r="AG49" s="51">
        <v>3131</v>
      </c>
      <c r="AH49" s="48">
        <f t="shared" si="26"/>
        <v>0</v>
      </c>
      <c r="AI49" s="293">
        <f t="shared" si="27"/>
        <v>0</v>
      </c>
      <c r="AJ49" s="61">
        <v>263049</v>
      </c>
      <c r="AK49" s="48">
        <f t="shared" si="28"/>
        <v>0</v>
      </c>
      <c r="AL49" s="293">
        <f t="shared" si="29"/>
        <v>0</v>
      </c>
      <c r="AM49" s="311">
        <f>+'Sim_Vt_Of(IxI)'!S39</f>
        <v>498244.84966941748</v>
      </c>
      <c r="AN49" s="307"/>
    </row>
    <row r="50" spans="2:40" x14ac:dyDescent="0.25">
      <c r="B50" s="292" t="s">
        <v>37</v>
      </c>
      <c r="C50" s="465" t="s">
        <v>148</v>
      </c>
      <c r="D50" s="466"/>
      <c r="E50" s="51">
        <f>+'MIP(IxI)_TFEVP'!CI46</f>
        <v>1875150</v>
      </c>
      <c r="F50" s="48">
        <v>22385</v>
      </c>
      <c r="G50" s="48">
        <v>454919.10918345099</v>
      </c>
      <c r="H50" s="48">
        <v>472495</v>
      </c>
      <c r="I50" s="48">
        <v>234100</v>
      </c>
      <c r="J50" s="48">
        <v>9538</v>
      </c>
      <c r="K50" s="55">
        <v>228857</v>
      </c>
      <c r="L50" s="51">
        <f t="shared" si="15"/>
        <v>974731.64216254605</v>
      </c>
      <c r="M50" s="48">
        <f>+'Sim_Vt_Of(IxI)'!B40</f>
        <v>454919.10918345099</v>
      </c>
      <c r="N50" s="48">
        <f>+'Sim_Vt_Of(IxI)'!C40</f>
        <v>47317.5329790951</v>
      </c>
      <c r="O50" s="48">
        <f>+'Sim_Vt_Of(IxI)'!D40</f>
        <v>234100</v>
      </c>
      <c r="P50" s="48">
        <f>+'Sim_Vt_Of(IxI)'!E40</f>
        <v>9538</v>
      </c>
      <c r="Q50" s="82">
        <f>+'Sim_Vt_Of(IxI)'!F40</f>
        <v>228857</v>
      </c>
      <c r="R50" s="61">
        <v>1875149.9999999993</v>
      </c>
      <c r="S50" s="48">
        <f t="shared" si="16"/>
        <v>0</v>
      </c>
      <c r="T50" s="293">
        <f t="shared" si="17"/>
        <v>-3.3306690738754696E-16</v>
      </c>
      <c r="U50" s="61">
        <v>22385</v>
      </c>
      <c r="V50" s="48">
        <f t="shared" si="18"/>
        <v>0</v>
      </c>
      <c r="W50" s="293">
        <f t="shared" si="19"/>
        <v>0</v>
      </c>
      <c r="X50" s="61">
        <v>454919.10918345099</v>
      </c>
      <c r="Y50" s="48">
        <f t="shared" si="20"/>
        <v>0</v>
      </c>
      <c r="Z50" s="293">
        <f t="shared" si="21"/>
        <v>0</v>
      </c>
      <c r="AA50" s="51">
        <v>472495</v>
      </c>
      <c r="AB50" s="48">
        <f t="shared" si="22"/>
        <v>0</v>
      </c>
      <c r="AC50" s="293">
        <f t="shared" si="23"/>
        <v>0</v>
      </c>
      <c r="AD50" s="61">
        <v>234100</v>
      </c>
      <c r="AE50" s="48">
        <f t="shared" si="24"/>
        <v>0</v>
      </c>
      <c r="AF50" s="293">
        <f t="shared" si="25"/>
        <v>0</v>
      </c>
      <c r="AG50" s="51">
        <v>9538</v>
      </c>
      <c r="AH50" s="48">
        <f t="shared" si="26"/>
        <v>0</v>
      </c>
      <c r="AI50" s="293">
        <f t="shared" si="27"/>
        <v>0</v>
      </c>
      <c r="AJ50" s="61">
        <v>228857</v>
      </c>
      <c r="AK50" s="48">
        <f t="shared" si="28"/>
        <v>0</v>
      </c>
      <c r="AL50" s="293">
        <f t="shared" si="29"/>
        <v>0</v>
      </c>
      <c r="AM50" s="311">
        <f>+'Sim_Vt_Of(IxI)'!S40</f>
        <v>974731.64216254605</v>
      </c>
      <c r="AN50" s="307"/>
    </row>
    <row r="51" spans="2:40" x14ac:dyDescent="0.25">
      <c r="B51" s="292" t="s">
        <v>38</v>
      </c>
      <c r="C51" s="465" t="s">
        <v>149</v>
      </c>
      <c r="D51" s="466"/>
      <c r="E51" s="51">
        <f>+'MIP(IxI)_TFEVP'!CI47</f>
        <v>538186</v>
      </c>
      <c r="F51" s="48">
        <v>12655</v>
      </c>
      <c r="G51" s="48">
        <v>73474.274175034996</v>
      </c>
      <c r="H51" s="48">
        <v>244753</v>
      </c>
      <c r="I51" s="48">
        <v>89949</v>
      </c>
      <c r="J51" s="48">
        <v>2411</v>
      </c>
      <c r="K51" s="55">
        <v>152393</v>
      </c>
      <c r="L51" s="51">
        <f t="shared" si="15"/>
        <v>341732.55712520471</v>
      </c>
      <c r="M51" s="48">
        <f>+'Sim_Vt_Of(IxI)'!B41</f>
        <v>73474.274175034996</v>
      </c>
      <c r="N51" s="48">
        <f>+'Sim_Vt_Of(IxI)'!C41</f>
        <v>23505.282950169702</v>
      </c>
      <c r="O51" s="48">
        <f>+'Sim_Vt_Of(IxI)'!D41</f>
        <v>89949</v>
      </c>
      <c r="P51" s="48">
        <f>+'Sim_Vt_Of(IxI)'!E41</f>
        <v>2411</v>
      </c>
      <c r="Q51" s="82">
        <f>+'Sim_Vt_Of(IxI)'!F41</f>
        <v>152393</v>
      </c>
      <c r="R51" s="61">
        <v>538186</v>
      </c>
      <c r="S51" s="48">
        <f t="shared" si="16"/>
        <v>0</v>
      </c>
      <c r="T51" s="293">
        <f t="shared" si="17"/>
        <v>0</v>
      </c>
      <c r="U51" s="61">
        <v>12655</v>
      </c>
      <c r="V51" s="48">
        <f t="shared" si="18"/>
        <v>0</v>
      </c>
      <c r="W51" s="293">
        <f t="shared" si="19"/>
        <v>0</v>
      </c>
      <c r="X51" s="61">
        <v>73474.274175034996</v>
      </c>
      <c r="Y51" s="48">
        <f t="shared" si="20"/>
        <v>0</v>
      </c>
      <c r="Z51" s="293">
        <f t="shared" si="21"/>
        <v>0</v>
      </c>
      <c r="AA51" s="51">
        <v>244753</v>
      </c>
      <c r="AB51" s="48">
        <f t="shared" si="22"/>
        <v>0</v>
      </c>
      <c r="AC51" s="293">
        <f t="shared" si="23"/>
        <v>0</v>
      </c>
      <c r="AD51" s="61">
        <v>89949</v>
      </c>
      <c r="AE51" s="48">
        <f t="shared" si="24"/>
        <v>0</v>
      </c>
      <c r="AF51" s="293">
        <f t="shared" si="25"/>
        <v>0</v>
      </c>
      <c r="AG51" s="51">
        <v>2411</v>
      </c>
      <c r="AH51" s="48">
        <f t="shared" si="26"/>
        <v>0</v>
      </c>
      <c r="AI51" s="293">
        <f t="shared" si="27"/>
        <v>0</v>
      </c>
      <c r="AJ51" s="61">
        <v>152393</v>
      </c>
      <c r="AK51" s="48">
        <f t="shared" si="28"/>
        <v>0</v>
      </c>
      <c r="AL51" s="293">
        <f t="shared" si="29"/>
        <v>0</v>
      </c>
      <c r="AM51" s="311">
        <f>+'Sim_Vt_Of(IxI)'!S41</f>
        <v>341732.55712520471</v>
      </c>
      <c r="AN51" s="307"/>
    </row>
    <row r="52" spans="2:40" x14ac:dyDescent="0.25">
      <c r="B52" s="292" t="s">
        <v>39</v>
      </c>
      <c r="C52" s="465" t="s">
        <v>150</v>
      </c>
      <c r="D52" s="466"/>
      <c r="E52" s="51">
        <f>+'MIP(IxI)_TFEVP'!CI48</f>
        <v>4880780</v>
      </c>
      <c r="F52" s="48">
        <v>3756</v>
      </c>
      <c r="G52" s="48">
        <v>2846095.8722363999</v>
      </c>
      <c r="H52" s="48">
        <v>896954</v>
      </c>
      <c r="I52" s="48">
        <v>81602</v>
      </c>
      <c r="J52" s="48">
        <v>2794</v>
      </c>
      <c r="K52" s="55">
        <v>812558</v>
      </c>
      <c r="L52" s="51">
        <f t="shared" si="15"/>
        <v>3150817.911650856</v>
      </c>
      <c r="M52" s="48">
        <f>+'Sim_Vt_Of(IxI)'!B42</f>
        <v>2846095.8722363999</v>
      </c>
      <c r="N52" s="48">
        <f>+'Sim_Vt_Of(IxI)'!C42</f>
        <v>-592231.960585544</v>
      </c>
      <c r="O52" s="48">
        <f>+'Sim_Vt_Of(IxI)'!D42</f>
        <v>81602</v>
      </c>
      <c r="P52" s="48">
        <f>+'Sim_Vt_Of(IxI)'!E42</f>
        <v>2794</v>
      </c>
      <c r="Q52" s="82">
        <f>+'Sim_Vt_Of(IxI)'!F42</f>
        <v>812558</v>
      </c>
      <c r="R52" s="61">
        <v>4880779.9999999972</v>
      </c>
      <c r="S52" s="48">
        <f t="shared" si="16"/>
        <v>0</v>
      </c>
      <c r="T52" s="293">
        <f t="shared" si="17"/>
        <v>-5.5511151231257827E-16</v>
      </c>
      <c r="U52" s="61">
        <v>3756</v>
      </c>
      <c r="V52" s="48">
        <f t="shared" si="18"/>
        <v>0</v>
      </c>
      <c r="W52" s="293">
        <f t="shared" si="19"/>
        <v>0</v>
      </c>
      <c r="X52" s="61">
        <v>2846095.8722363999</v>
      </c>
      <c r="Y52" s="48">
        <f t="shared" si="20"/>
        <v>0</v>
      </c>
      <c r="Z52" s="293">
        <f t="shared" si="21"/>
        <v>0</v>
      </c>
      <c r="AA52" s="51">
        <v>896954</v>
      </c>
      <c r="AB52" s="48">
        <f t="shared" si="22"/>
        <v>0</v>
      </c>
      <c r="AC52" s="293">
        <f t="shared" si="23"/>
        <v>0</v>
      </c>
      <c r="AD52" s="61">
        <v>81602</v>
      </c>
      <c r="AE52" s="48">
        <f t="shared" si="24"/>
        <v>0</v>
      </c>
      <c r="AF52" s="293">
        <f t="shared" si="25"/>
        <v>0</v>
      </c>
      <c r="AG52" s="51">
        <v>2794</v>
      </c>
      <c r="AH52" s="48">
        <f t="shared" si="26"/>
        <v>0</v>
      </c>
      <c r="AI52" s="293">
        <f t="shared" si="27"/>
        <v>0</v>
      </c>
      <c r="AJ52" s="61">
        <v>812558</v>
      </c>
      <c r="AK52" s="48">
        <f t="shared" si="28"/>
        <v>0</v>
      </c>
      <c r="AL52" s="293">
        <f t="shared" si="29"/>
        <v>0</v>
      </c>
      <c r="AM52" s="311">
        <f>+'Sim_Vt_Of(IxI)'!S42</f>
        <v>3150817.911650856</v>
      </c>
      <c r="AN52" s="307"/>
    </row>
    <row r="53" spans="2:40" x14ac:dyDescent="0.25">
      <c r="B53" s="292" t="s">
        <v>40</v>
      </c>
      <c r="C53" s="465" t="s">
        <v>151</v>
      </c>
      <c r="D53" s="466"/>
      <c r="E53" s="51">
        <f>+'MIP(IxI)_TFEVP'!CI49</f>
        <v>685168</v>
      </c>
      <c r="F53" s="48">
        <v>13655</v>
      </c>
      <c r="G53" s="48">
        <v>213487.11037716499</v>
      </c>
      <c r="H53" s="48">
        <v>241135</v>
      </c>
      <c r="I53" s="48">
        <v>106008</v>
      </c>
      <c r="J53" s="48">
        <v>3843</v>
      </c>
      <c r="K53" s="55">
        <v>131284</v>
      </c>
      <c r="L53" s="51">
        <f t="shared" si="15"/>
        <v>478637.47417909029</v>
      </c>
      <c r="M53" s="48">
        <f>+'Sim_Vt_Of(IxI)'!B43</f>
        <v>213487.11037716499</v>
      </c>
      <c r="N53" s="48">
        <f>+'Sim_Vt_Of(IxI)'!C43</f>
        <v>24015.363801925301</v>
      </c>
      <c r="O53" s="48">
        <f>+'Sim_Vt_Of(IxI)'!D43</f>
        <v>106008</v>
      </c>
      <c r="P53" s="48">
        <f>+'Sim_Vt_Of(IxI)'!E43</f>
        <v>3843</v>
      </c>
      <c r="Q53" s="82">
        <f>+'Sim_Vt_Of(IxI)'!F43</f>
        <v>131284</v>
      </c>
      <c r="R53" s="61">
        <v>685168.00000000047</v>
      </c>
      <c r="S53" s="48">
        <f t="shared" si="16"/>
        <v>0</v>
      </c>
      <c r="T53" s="293">
        <f t="shared" si="17"/>
        <v>6.6613381477509392E-16</v>
      </c>
      <c r="U53" s="61">
        <v>13655</v>
      </c>
      <c r="V53" s="48">
        <f t="shared" si="18"/>
        <v>0</v>
      </c>
      <c r="W53" s="293">
        <f t="shared" si="19"/>
        <v>0</v>
      </c>
      <c r="X53" s="61">
        <v>213487.11037716499</v>
      </c>
      <c r="Y53" s="48">
        <f t="shared" si="20"/>
        <v>0</v>
      </c>
      <c r="Z53" s="293">
        <f t="shared" si="21"/>
        <v>0</v>
      </c>
      <c r="AA53" s="51">
        <v>241135</v>
      </c>
      <c r="AB53" s="48">
        <f t="shared" si="22"/>
        <v>0</v>
      </c>
      <c r="AC53" s="293">
        <f t="shared" si="23"/>
        <v>0</v>
      </c>
      <c r="AD53" s="61">
        <v>106008</v>
      </c>
      <c r="AE53" s="48">
        <f t="shared" si="24"/>
        <v>0</v>
      </c>
      <c r="AF53" s="293">
        <f t="shared" si="25"/>
        <v>0</v>
      </c>
      <c r="AG53" s="51">
        <v>3843</v>
      </c>
      <c r="AH53" s="48">
        <f t="shared" si="26"/>
        <v>0</v>
      </c>
      <c r="AI53" s="293">
        <f t="shared" si="27"/>
        <v>0</v>
      </c>
      <c r="AJ53" s="61">
        <v>131284</v>
      </c>
      <c r="AK53" s="48">
        <f t="shared" si="28"/>
        <v>0</v>
      </c>
      <c r="AL53" s="293">
        <f t="shared" si="29"/>
        <v>0</v>
      </c>
      <c r="AM53" s="311">
        <f>+'Sim_Vt_Of(IxI)'!S43</f>
        <v>478637.47417909029</v>
      </c>
      <c r="AN53" s="307"/>
    </row>
    <row r="54" spans="2:40" x14ac:dyDescent="0.25">
      <c r="B54" s="292" t="s">
        <v>41</v>
      </c>
      <c r="C54" s="465" t="s">
        <v>152</v>
      </c>
      <c r="D54" s="466"/>
      <c r="E54" s="51">
        <f>+'MIP(IxI)_TFEVP'!CI50</f>
        <v>1248351</v>
      </c>
      <c r="F54" s="48">
        <v>24846</v>
      </c>
      <c r="G54" s="48">
        <v>347205.02057149599</v>
      </c>
      <c r="H54" s="48">
        <v>448734</v>
      </c>
      <c r="I54" s="48">
        <v>218982</v>
      </c>
      <c r="J54" s="48">
        <v>4311</v>
      </c>
      <c r="K54" s="55">
        <v>225441</v>
      </c>
      <c r="L54" s="51">
        <f t="shared" si="15"/>
        <v>831244.06261414581</v>
      </c>
      <c r="M54" s="48">
        <f>+'Sim_Vt_Of(IxI)'!B44</f>
        <v>347205.02057149599</v>
      </c>
      <c r="N54" s="48">
        <f>+'Sim_Vt_Of(IxI)'!C44</f>
        <v>35305.042042649802</v>
      </c>
      <c r="O54" s="48">
        <f>+'Sim_Vt_Of(IxI)'!D44</f>
        <v>218982</v>
      </c>
      <c r="P54" s="48">
        <f>+'Sim_Vt_Of(IxI)'!E44</f>
        <v>4311</v>
      </c>
      <c r="Q54" s="82">
        <f>+'Sim_Vt_Of(IxI)'!F44</f>
        <v>225441</v>
      </c>
      <c r="R54" s="61">
        <v>1248351.0000000009</v>
      </c>
      <c r="S54" s="48">
        <f t="shared" si="16"/>
        <v>0</v>
      </c>
      <c r="T54" s="293">
        <f t="shared" si="17"/>
        <v>6.6613381477509392E-16</v>
      </c>
      <c r="U54" s="61">
        <v>24846</v>
      </c>
      <c r="V54" s="48">
        <f t="shared" si="18"/>
        <v>0</v>
      </c>
      <c r="W54" s="293">
        <f t="shared" si="19"/>
        <v>0</v>
      </c>
      <c r="X54" s="61">
        <v>347205.02057149599</v>
      </c>
      <c r="Y54" s="48">
        <f t="shared" si="20"/>
        <v>0</v>
      </c>
      <c r="Z54" s="293">
        <f t="shared" si="21"/>
        <v>0</v>
      </c>
      <c r="AA54" s="51">
        <v>448734</v>
      </c>
      <c r="AB54" s="48">
        <f t="shared" si="22"/>
        <v>0</v>
      </c>
      <c r="AC54" s="293">
        <f t="shared" si="23"/>
        <v>0</v>
      </c>
      <c r="AD54" s="61">
        <v>218982</v>
      </c>
      <c r="AE54" s="48">
        <f t="shared" si="24"/>
        <v>0</v>
      </c>
      <c r="AF54" s="293">
        <f t="shared" si="25"/>
        <v>0</v>
      </c>
      <c r="AG54" s="51">
        <v>4311</v>
      </c>
      <c r="AH54" s="48">
        <f t="shared" si="26"/>
        <v>0</v>
      </c>
      <c r="AI54" s="293">
        <f t="shared" si="27"/>
        <v>0</v>
      </c>
      <c r="AJ54" s="61">
        <v>225441</v>
      </c>
      <c r="AK54" s="48">
        <f t="shared" si="28"/>
        <v>0</v>
      </c>
      <c r="AL54" s="293">
        <f t="shared" si="29"/>
        <v>0</v>
      </c>
      <c r="AM54" s="311">
        <f>+'Sim_Vt_Of(IxI)'!S44</f>
        <v>831244.06261414581</v>
      </c>
      <c r="AN54" s="307"/>
    </row>
    <row r="55" spans="2:40" x14ac:dyDescent="0.25">
      <c r="B55" s="292" t="s">
        <v>42</v>
      </c>
      <c r="C55" s="465" t="s">
        <v>153</v>
      </c>
      <c r="D55" s="466"/>
      <c r="E55" s="51">
        <f>+'MIP(IxI)_TFEVP'!CI51</f>
        <v>583601</v>
      </c>
      <c r="F55" s="48">
        <v>7397</v>
      </c>
      <c r="G55" s="48">
        <v>140069.606690146</v>
      </c>
      <c r="H55" s="48">
        <v>247971</v>
      </c>
      <c r="I55" s="48">
        <v>139989</v>
      </c>
      <c r="J55" s="48">
        <v>2863</v>
      </c>
      <c r="K55" s="55">
        <v>105119</v>
      </c>
      <c r="L55" s="51">
        <f t="shared" si="15"/>
        <v>405765.98443618079</v>
      </c>
      <c r="M55" s="48">
        <f>+'Sim_Vt_Of(IxI)'!B45</f>
        <v>140069.606690146</v>
      </c>
      <c r="N55" s="48">
        <f>+'Sim_Vt_Of(IxI)'!C45</f>
        <v>17725.377746034799</v>
      </c>
      <c r="O55" s="48">
        <f>+'Sim_Vt_Of(IxI)'!D45</f>
        <v>139989</v>
      </c>
      <c r="P55" s="48">
        <f>+'Sim_Vt_Of(IxI)'!E45</f>
        <v>2863</v>
      </c>
      <c r="Q55" s="82">
        <f>+'Sim_Vt_Of(IxI)'!F45</f>
        <v>105119</v>
      </c>
      <c r="R55" s="61">
        <v>583600.99999999977</v>
      </c>
      <c r="S55" s="48">
        <f t="shared" si="16"/>
        <v>0</v>
      </c>
      <c r="T55" s="293">
        <f t="shared" si="17"/>
        <v>-4.4408920985006262E-16</v>
      </c>
      <c r="U55" s="61">
        <v>7397</v>
      </c>
      <c r="V55" s="48">
        <f t="shared" si="18"/>
        <v>0</v>
      </c>
      <c r="W55" s="293">
        <f t="shared" si="19"/>
        <v>0</v>
      </c>
      <c r="X55" s="61">
        <v>140069.606690146</v>
      </c>
      <c r="Y55" s="48">
        <f t="shared" si="20"/>
        <v>0</v>
      </c>
      <c r="Z55" s="293">
        <f t="shared" si="21"/>
        <v>0</v>
      </c>
      <c r="AA55" s="51">
        <v>247971</v>
      </c>
      <c r="AB55" s="48">
        <f t="shared" si="22"/>
        <v>0</v>
      </c>
      <c r="AC55" s="293">
        <f t="shared" si="23"/>
        <v>0</v>
      </c>
      <c r="AD55" s="61">
        <v>139989</v>
      </c>
      <c r="AE55" s="48">
        <f t="shared" si="24"/>
        <v>0</v>
      </c>
      <c r="AF55" s="293">
        <f t="shared" si="25"/>
        <v>0</v>
      </c>
      <c r="AG55" s="51">
        <v>2863</v>
      </c>
      <c r="AH55" s="48">
        <f t="shared" si="26"/>
        <v>0</v>
      </c>
      <c r="AI55" s="293">
        <f t="shared" si="27"/>
        <v>0</v>
      </c>
      <c r="AJ55" s="61">
        <v>105119</v>
      </c>
      <c r="AK55" s="48">
        <f t="shared" si="28"/>
        <v>0</v>
      </c>
      <c r="AL55" s="293">
        <f t="shared" si="29"/>
        <v>0</v>
      </c>
      <c r="AM55" s="311">
        <f>+'Sim_Vt_Of(IxI)'!S45</f>
        <v>405765.98443618079</v>
      </c>
      <c r="AN55" s="307"/>
    </row>
    <row r="56" spans="2:40" x14ac:dyDescent="0.25">
      <c r="B56" s="292" t="s">
        <v>43</v>
      </c>
      <c r="C56" s="465" t="s">
        <v>154</v>
      </c>
      <c r="D56" s="466"/>
      <c r="E56" s="51">
        <f>+'MIP(IxI)_TFEVP'!CI52</f>
        <v>205157</v>
      </c>
      <c r="F56" s="48">
        <v>4054</v>
      </c>
      <c r="G56" s="48">
        <v>58841.963736206599</v>
      </c>
      <c r="H56" s="48">
        <v>79223</v>
      </c>
      <c r="I56" s="48">
        <v>48322</v>
      </c>
      <c r="J56" s="48">
        <v>591</v>
      </c>
      <c r="K56" s="55">
        <v>30310</v>
      </c>
      <c r="L56" s="51">
        <f t="shared" si="15"/>
        <v>145013.96556943134</v>
      </c>
      <c r="M56" s="48">
        <f>+'Sim_Vt_Of(IxI)'!B46</f>
        <v>58841.963736206599</v>
      </c>
      <c r="N56" s="48">
        <f>+'Sim_Vt_Of(IxI)'!C46</f>
        <v>6949.00183322474</v>
      </c>
      <c r="O56" s="48">
        <f>+'Sim_Vt_Of(IxI)'!D46</f>
        <v>48322</v>
      </c>
      <c r="P56" s="48">
        <f>+'Sim_Vt_Of(IxI)'!E46</f>
        <v>591</v>
      </c>
      <c r="Q56" s="82">
        <f>+'Sim_Vt_Of(IxI)'!F46</f>
        <v>30310</v>
      </c>
      <c r="R56" s="61">
        <v>205157</v>
      </c>
      <c r="S56" s="48">
        <f t="shared" si="16"/>
        <v>0</v>
      </c>
      <c r="T56" s="293">
        <f t="shared" si="17"/>
        <v>0</v>
      </c>
      <c r="U56" s="61">
        <v>4054</v>
      </c>
      <c r="V56" s="48">
        <f t="shared" si="18"/>
        <v>0</v>
      </c>
      <c r="W56" s="293">
        <f t="shared" si="19"/>
        <v>0</v>
      </c>
      <c r="X56" s="61">
        <v>58841.963736206599</v>
      </c>
      <c r="Y56" s="48">
        <f t="shared" si="20"/>
        <v>0</v>
      </c>
      <c r="Z56" s="293">
        <f t="shared" si="21"/>
        <v>0</v>
      </c>
      <c r="AA56" s="51">
        <v>79223</v>
      </c>
      <c r="AB56" s="48">
        <f t="shared" si="22"/>
        <v>0</v>
      </c>
      <c r="AC56" s="293">
        <f t="shared" si="23"/>
        <v>0</v>
      </c>
      <c r="AD56" s="61">
        <v>48322</v>
      </c>
      <c r="AE56" s="48">
        <f t="shared" si="24"/>
        <v>0</v>
      </c>
      <c r="AF56" s="293">
        <f t="shared" si="25"/>
        <v>0</v>
      </c>
      <c r="AG56" s="51">
        <v>591</v>
      </c>
      <c r="AH56" s="48">
        <f t="shared" si="26"/>
        <v>0</v>
      </c>
      <c r="AI56" s="293">
        <f t="shared" si="27"/>
        <v>0</v>
      </c>
      <c r="AJ56" s="61">
        <v>30310</v>
      </c>
      <c r="AK56" s="48">
        <f t="shared" si="28"/>
        <v>0</v>
      </c>
      <c r="AL56" s="293">
        <f t="shared" si="29"/>
        <v>0</v>
      </c>
      <c r="AM56" s="311">
        <f>+'Sim_Vt_Of(IxI)'!S46</f>
        <v>145013.96556943134</v>
      </c>
      <c r="AN56" s="307"/>
    </row>
    <row r="57" spans="2:40" x14ac:dyDescent="0.25">
      <c r="B57" s="292" t="s">
        <v>44</v>
      </c>
      <c r="C57" s="465" t="s">
        <v>155</v>
      </c>
      <c r="D57" s="466"/>
      <c r="E57" s="51">
        <f>+'MIP(IxI)_TFEVP'!CI53</f>
        <v>1534313</v>
      </c>
      <c r="F57" s="48">
        <v>20581</v>
      </c>
      <c r="G57" s="48">
        <v>545465.26339455205</v>
      </c>
      <c r="H57" s="48">
        <v>509863</v>
      </c>
      <c r="I57" s="48">
        <v>275122</v>
      </c>
      <c r="J57" s="48">
        <v>7309</v>
      </c>
      <c r="K57" s="55">
        <v>227432</v>
      </c>
      <c r="L57" s="51">
        <f t="shared" si="15"/>
        <v>1115867.0295065902</v>
      </c>
      <c r="M57" s="48">
        <f>+'Sim_Vt_Of(IxI)'!B47</f>
        <v>545465.26339455205</v>
      </c>
      <c r="N57" s="48">
        <f>+'Sim_Vt_Of(IxI)'!C47</f>
        <v>60538.766112038102</v>
      </c>
      <c r="O57" s="48">
        <f>+'Sim_Vt_Of(IxI)'!D47</f>
        <v>275122</v>
      </c>
      <c r="P57" s="48">
        <f>+'Sim_Vt_Of(IxI)'!E47</f>
        <v>7309</v>
      </c>
      <c r="Q57" s="82">
        <f>+'Sim_Vt_Of(IxI)'!F47</f>
        <v>227432</v>
      </c>
      <c r="R57" s="61">
        <v>1534312.9999999995</v>
      </c>
      <c r="S57" s="48">
        <f t="shared" si="16"/>
        <v>0</v>
      </c>
      <c r="T57" s="293">
        <f t="shared" si="17"/>
        <v>-3.3306690738754696E-16</v>
      </c>
      <c r="U57" s="61">
        <v>20581</v>
      </c>
      <c r="V57" s="48">
        <f t="shared" si="18"/>
        <v>0</v>
      </c>
      <c r="W57" s="293">
        <f t="shared" si="19"/>
        <v>0</v>
      </c>
      <c r="X57" s="61">
        <v>545465.26339455205</v>
      </c>
      <c r="Y57" s="48">
        <f t="shared" si="20"/>
        <v>0</v>
      </c>
      <c r="Z57" s="293">
        <f t="shared" si="21"/>
        <v>0</v>
      </c>
      <c r="AA57" s="51">
        <v>509863</v>
      </c>
      <c r="AB57" s="48">
        <f t="shared" si="22"/>
        <v>0</v>
      </c>
      <c r="AC57" s="293">
        <f t="shared" si="23"/>
        <v>0</v>
      </c>
      <c r="AD57" s="61">
        <v>275122</v>
      </c>
      <c r="AE57" s="48">
        <f t="shared" si="24"/>
        <v>0</v>
      </c>
      <c r="AF57" s="293">
        <f t="shared" si="25"/>
        <v>0</v>
      </c>
      <c r="AG57" s="51">
        <v>7309</v>
      </c>
      <c r="AH57" s="48">
        <f t="shared" si="26"/>
        <v>0</v>
      </c>
      <c r="AI57" s="293">
        <f t="shared" si="27"/>
        <v>0</v>
      </c>
      <c r="AJ57" s="61">
        <v>227432</v>
      </c>
      <c r="AK57" s="48">
        <f t="shared" si="28"/>
        <v>0</v>
      </c>
      <c r="AL57" s="293">
        <f t="shared" si="29"/>
        <v>0</v>
      </c>
      <c r="AM57" s="311">
        <f>+'Sim_Vt_Of(IxI)'!S47</f>
        <v>1115867.0295065902</v>
      </c>
      <c r="AN57" s="307"/>
    </row>
    <row r="58" spans="2:40" x14ac:dyDescent="0.25">
      <c r="B58" s="292" t="s">
        <v>45</v>
      </c>
      <c r="C58" s="465" t="s">
        <v>156</v>
      </c>
      <c r="D58" s="466"/>
      <c r="E58" s="51">
        <f>+'MIP(IxI)_TFEVP'!CI54</f>
        <v>313347</v>
      </c>
      <c r="F58" s="48">
        <v>12690</v>
      </c>
      <c r="G58" s="48">
        <v>54672.692104938898</v>
      </c>
      <c r="H58" s="48">
        <v>118408</v>
      </c>
      <c r="I58" s="48">
        <v>69669</v>
      </c>
      <c r="J58" s="48">
        <v>2048</v>
      </c>
      <c r="K58" s="55">
        <v>46691</v>
      </c>
      <c r="L58" s="51">
        <f t="shared" si="15"/>
        <v>176692.0915489716</v>
      </c>
      <c r="M58" s="48">
        <f>+'Sim_Vt_Of(IxI)'!B48</f>
        <v>54672.692104938898</v>
      </c>
      <c r="N58" s="48">
        <f>+'Sim_Vt_Of(IxI)'!C48</f>
        <v>3611.3994440327101</v>
      </c>
      <c r="O58" s="48">
        <f>+'Sim_Vt_Of(IxI)'!D48</f>
        <v>69669</v>
      </c>
      <c r="P58" s="48">
        <f>+'Sim_Vt_Of(IxI)'!E48</f>
        <v>2048</v>
      </c>
      <c r="Q58" s="82">
        <f>+'Sim_Vt_Of(IxI)'!F48</f>
        <v>46691</v>
      </c>
      <c r="R58" s="61">
        <v>313347</v>
      </c>
      <c r="S58" s="48">
        <f t="shared" si="16"/>
        <v>0</v>
      </c>
      <c r="T58" s="293">
        <f t="shared" si="17"/>
        <v>0</v>
      </c>
      <c r="U58" s="61">
        <v>12690</v>
      </c>
      <c r="V58" s="48">
        <f t="shared" si="18"/>
        <v>0</v>
      </c>
      <c r="W58" s="293">
        <f t="shared" si="19"/>
        <v>0</v>
      </c>
      <c r="X58" s="61">
        <v>54672.692104938898</v>
      </c>
      <c r="Y58" s="48">
        <f t="shared" si="20"/>
        <v>0</v>
      </c>
      <c r="Z58" s="293">
        <f t="shared" si="21"/>
        <v>0</v>
      </c>
      <c r="AA58" s="51">
        <v>118408</v>
      </c>
      <c r="AB58" s="48">
        <f t="shared" si="22"/>
        <v>0</v>
      </c>
      <c r="AC58" s="293">
        <f t="shared" si="23"/>
        <v>0</v>
      </c>
      <c r="AD58" s="61">
        <v>69669</v>
      </c>
      <c r="AE58" s="48">
        <f t="shared" si="24"/>
        <v>0</v>
      </c>
      <c r="AF58" s="293">
        <f t="shared" si="25"/>
        <v>0</v>
      </c>
      <c r="AG58" s="51">
        <v>2048</v>
      </c>
      <c r="AH58" s="48">
        <f t="shared" si="26"/>
        <v>0</v>
      </c>
      <c r="AI58" s="293">
        <f t="shared" si="27"/>
        <v>0</v>
      </c>
      <c r="AJ58" s="61">
        <v>46691</v>
      </c>
      <c r="AK58" s="48">
        <f t="shared" si="28"/>
        <v>0</v>
      </c>
      <c r="AL58" s="293">
        <f t="shared" si="29"/>
        <v>0</v>
      </c>
      <c r="AM58" s="311">
        <f>+'Sim_Vt_Of(IxI)'!S48</f>
        <v>176692.0915489716</v>
      </c>
      <c r="AN58" s="307"/>
    </row>
    <row r="59" spans="2:40" x14ac:dyDescent="0.25">
      <c r="B59" s="292" t="s">
        <v>46</v>
      </c>
      <c r="C59" s="465" t="s">
        <v>157</v>
      </c>
      <c r="D59" s="466"/>
      <c r="E59" s="51">
        <f>+'MIP(IxI)_TFEVP'!CI55</f>
        <v>985803</v>
      </c>
      <c r="F59" s="48">
        <v>16242</v>
      </c>
      <c r="G59" s="48">
        <v>88266.180328589893</v>
      </c>
      <c r="H59" s="48">
        <v>409337</v>
      </c>
      <c r="I59" s="48">
        <v>137475</v>
      </c>
      <c r="J59" s="48">
        <v>9556</v>
      </c>
      <c r="K59" s="55">
        <v>262306</v>
      </c>
      <c r="L59" s="51">
        <f t="shared" si="15"/>
        <v>515266.12297676317</v>
      </c>
      <c r="M59" s="48">
        <f>+'Sim_Vt_Of(IxI)'!B49</f>
        <v>88266.180328589893</v>
      </c>
      <c r="N59" s="48">
        <f>+'Sim_Vt_Of(IxI)'!C49</f>
        <v>17662.942648173299</v>
      </c>
      <c r="O59" s="48">
        <f>+'Sim_Vt_Of(IxI)'!D49</f>
        <v>137475</v>
      </c>
      <c r="P59" s="48">
        <f>+'Sim_Vt_Of(IxI)'!E49</f>
        <v>9556</v>
      </c>
      <c r="Q59" s="82">
        <f>+'Sim_Vt_Of(IxI)'!F49</f>
        <v>262306</v>
      </c>
      <c r="R59" s="61">
        <v>985803.00000000023</v>
      </c>
      <c r="S59" s="48">
        <f t="shared" si="16"/>
        <v>0</v>
      </c>
      <c r="T59" s="293">
        <f t="shared" si="17"/>
        <v>2.2204460492503131E-16</v>
      </c>
      <c r="U59" s="61">
        <v>16242</v>
      </c>
      <c r="V59" s="48">
        <f t="shared" si="18"/>
        <v>0</v>
      </c>
      <c r="W59" s="293">
        <f t="shared" si="19"/>
        <v>0</v>
      </c>
      <c r="X59" s="61">
        <v>88266.180328589893</v>
      </c>
      <c r="Y59" s="48">
        <f t="shared" si="20"/>
        <v>0</v>
      </c>
      <c r="Z59" s="293">
        <f t="shared" si="21"/>
        <v>0</v>
      </c>
      <c r="AA59" s="51">
        <v>409337</v>
      </c>
      <c r="AB59" s="48">
        <f t="shared" si="22"/>
        <v>0</v>
      </c>
      <c r="AC59" s="293">
        <f t="shared" si="23"/>
        <v>0</v>
      </c>
      <c r="AD59" s="61">
        <v>137475</v>
      </c>
      <c r="AE59" s="48">
        <f t="shared" si="24"/>
        <v>0</v>
      </c>
      <c r="AF59" s="293">
        <f t="shared" si="25"/>
        <v>0</v>
      </c>
      <c r="AG59" s="51">
        <v>9556</v>
      </c>
      <c r="AH59" s="48">
        <f t="shared" si="26"/>
        <v>0</v>
      </c>
      <c r="AI59" s="293">
        <f t="shared" si="27"/>
        <v>0</v>
      </c>
      <c r="AJ59" s="61">
        <v>262306</v>
      </c>
      <c r="AK59" s="48">
        <f t="shared" si="28"/>
        <v>0</v>
      </c>
      <c r="AL59" s="293">
        <f t="shared" si="29"/>
        <v>0</v>
      </c>
      <c r="AM59" s="311">
        <f>+'Sim_Vt_Of(IxI)'!S49</f>
        <v>515266.12297676317</v>
      </c>
      <c r="AN59" s="307"/>
    </row>
    <row r="60" spans="2:40" x14ac:dyDescent="0.25">
      <c r="B60" s="292" t="s">
        <v>47</v>
      </c>
      <c r="C60" s="465" t="s">
        <v>158</v>
      </c>
      <c r="D60" s="466"/>
      <c r="E60" s="51">
        <f>+'MIP(IxI)_TFEVP'!CI56</f>
        <v>1456535</v>
      </c>
      <c r="F60" s="48">
        <v>15441</v>
      </c>
      <c r="G60" s="48">
        <v>298970.359477169</v>
      </c>
      <c r="H60" s="48">
        <v>344784</v>
      </c>
      <c r="I60" s="48">
        <v>150433</v>
      </c>
      <c r="J60" s="48">
        <v>5525</v>
      </c>
      <c r="K60" s="55">
        <v>188826</v>
      </c>
      <c r="L60" s="51">
        <f t="shared" si="15"/>
        <v>688759.90296158171</v>
      </c>
      <c r="M60" s="48">
        <f>+'Sim_Vt_Of(IxI)'!B50</f>
        <v>298970.359477169</v>
      </c>
      <c r="N60" s="48">
        <f>+'Sim_Vt_Of(IxI)'!C50</f>
        <v>45005.543484412701</v>
      </c>
      <c r="O60" s="48">
        <f>+'Sim_Vt_Of(IxI)'!D50</f>
        <v>150433</v>
      </c>
      <c r="P60" s="48">
        <f>+'Sim_Vt_Of(IxI)'!E50</f>
        <v>5525</v>
      </c>
      <c r="Q60" s="82">
        <f>+'Sim_Vt_Of(IxI)'!F50</f>
        <v>188826</v>
      </c>
      <c r="R60" s="61">
        <v>1456535.0000000005</v>
      </c>
      <c r="S60" s="48">
        <f t="shared" si="16"/>
        <v>0</v>
      </c>
      <c r="T60" s="293">
        <f t="shared" si="17"/>
        <v>2.2204460492503131E-16</v>
      </c>
      <c r="U60" s="61">
        <v>15441</v>
      </c>
      <c r="V60" s="48">
        <f t="shared" si="18"/>
        <v>0</v>
      </c>
      <c r="W60" s="293">
        <f t="shared" si="19"/>
        <v>0</v>
      </c>
      <c r="X60" s="61">
        <v>298970.359477169</v>
      </c>
      <c r="Y60" s="48">
        <f t="shared" si="20"/>
        <v>0</v>
      </c>
      <c r="Z60" s="293">
        <f t="shared" si="21"/>
        <v>0</v>
      </c>
      <c r="AA60" s="51">
        <v>344784</v>
      </c>
      <c r="AB60" s="48">
        <f t="shared" si="22"/>
        <v>0</v>
      </c>
      <c r="AC60" s="293">
        <f t="shared" si="23"/>
        <v>0</v>
      </c>
      <c r="AD60" s="61">
        <v>150433</v>
      </c>
      <c r="AE60" s="48">
        <f t="shared" si="24"/>
        <v>0</v>
      </c>
      <c r="AF60" s="293">
        <f t="shared" si="25"/>
        <v>0</v>
      </c>
      <c r="AG60" s="51">
        <v>5525</v>
      </c>
      <c r="AH60" s="48">
        <f t="shared" si="26"/>
        <v>0</v>
      </c>
      <c r="AI60" s="293">
        <f t="shared" si="27"/>
        <v>0</v>
      </c>
      <c r="AJ60" s="61">
        <v>188826</v>
      </c>
      <c r="AK60" s="48">
        <f t="shared" si="28"/>
        <v>0</v>
      </c>
      <c r="AL60" s="293">
        <f t="shared" si="29"/>
        <v>0</v>
      </c>
      <c r="AM60" s="311">
        <f>+'Sim_Vt_Of(IxI)'!S50</f>
        <v>688759.90296158171</v>
      </c>
      <c r="AN60" s="307"/>
    </row>
    <row r="61" spans="2:40" x14ac:dyDescent="0.25">
      <c r="B61" s="292" t="s">
        <v>48</v>
      </c>
      <c r="C61" s="465" t="s">
        <v>159</v>
      </c>
      <c r="D61" s="466"/>
      <c r="E61" s="51">
        <f>+'MIP(IxI)_TFEVP'!CI57</f>
        <v>1235267</v>
      </c>
      <c r="F61" s="48">
        <v>54300</v>
      </c>
      <c r="G61" s="48">
        <v>252670.58131551</v>
      </c>
      <c r="H61" s="48">
        <v>551000</v>
      </c>
      <c r="I61" s="48">
        <v>213076</v>
      </c>
      <c r="J61" s="48">
        <v>4325</v>
      </c>
      <c r="K61" s="55">
        <v>333599</v>
      </c>
      <c r="L61" s="51">
        <f t="shared" si="15"/>
        <v>849234.96957026829</v>
      </c>
      <c r="M61" s="48">
        <f>+'Sim_Vt_Of(IxI)'!B51</f>
        <v>252670.58131551</v>
      </c>
      <c r="N61" s="48">
        <f>+'Sim_Vt_Of(IxI)'!C51</f>
        <v>45564.388254758298</v>
      </c>
      <c r="O61" s="48">
        <f>+'Sim_Vt_Of(IxI)'!D51</f>
        <v>213076</v>
      </c>
      <c r="P61" s="48">
        <f>+'Sim_Vt_Of(IxI)'!E51</f>
        <v>4325</v>
      </c>
      <c r="Q61" s="82">
        <f>+'Sim_Vt_Of(IxI)'!F51</f>
        <v>333599</v>
      </c>
      <c r="R61" s="61">
        <v>1235267.0000000005</v>
      </c>
      <c r="S61" s="48">
        <f t="shared" si="16"/>
        <v>0</v>
      </c>
      <c r="T61" s="293">
        <f t="shared" si="17"/>
        <v>4.4408920985006262E-16</v>
      </c>
      <c r="U61" s="61">
        <v>54300</v>
      </c>
      <c r="V61" s="48">
        <f t="shared" si="18"/>
        <v>0</v>
      </c>
      <c r="W61" s="293">
        <f t="shared" si="19"/>
        <v>0</v>
      </c>
      <c r="X61" s="61">
        <v>252670.58131551</v>
      </c>
      <c r="Y61" s="48">
        <f t="shared" si="20"/>
        <v>0</v>
      </c>
      <c r="Z61" s="293">
        <f t="shared" si="21"/>
        <v>0</v>
      </c>
      <c r="AA61" s="51">
        <v>551000</v>
      </c>
      <c r="AB61" s="48">
        <f t="shared" si="22"/>
        <v>0</v>
      </c>
      <c r="AC61" s="293">
        <f t="shared" si="23"/>
        <v>0</v>
      </c>
      <c r="AD61" s="61">
        <v>213076</v>
      </c>
      <c r="AE61" s="48">
        <f t="shared" si="24"/>
        <v>0</v>
      </c>
      <c r="AF61" s="293">
        <f t="shared" si="25"/>
        <v>0</v>
      </c>
      <c r="AG61" s="51">
        <v>4325</v>
      </c>
      <c r="AH61" s="48">
        <f t="shared" si="26"/>
        <v>0</v>
      </c>
      <c r="AI61" s="293">
        <f t="shared" si="27"/>
        <v>0</v>
      </c>
      <c r="AJ61" s="61">
        <v>333599</v>
      </c>
      <c r="AK61" s="48">
        <f t="shared" si="28"/>
        <v>0</v>
      </c>
      <c r="AL61" s="293">
        <f t="shared" si="29"/>
        <v>0</v>
      </c>
      <c r="AM61" s="311">
        <f>+'Sim_Vt_Of(IxI)'!S51</f>
        <v>849234.96957026829</v>
      </c>
      <c r="AN61" s="307"/>
    </row>
    <row r="62" spans="2:40" x14ac:dyDescent="0.25">
      <c r="B62" s="292" t="s">
        <v>49</v>
      </c>
      <c r="C62" s="465" t="s">
        <v>160</v>
      </c>
      <c r="D62" s="466"/>
      <c r="E62" s="51">
        <f>+'MIP(IxI)_TFEVP'!CI58</f>
        <v>239045</v>
      </c>
      <c r="F62" s="48">
        <v>4657</v>
      </c>
      <c r="G62" s="48">
        <v>60460.976251493899</v>
      </c>
      <c r="H62" s="48">
        <v>94729</v>
      </c>
      <c r="I62" s="48">
        <v>32880</v>
      </c>
      <c r="J62" s="48">
        <v>2733</v>
      </c>
      <c r="K62" s="55">
        <v>59116</v>
      </c>
      <c r="L62" s="51">
        <f t="shared" si="15"/>
        <v>165312.08734861179</v>
      </c>
      <c r="M62" s="48">
        <f>+'Sim_Vt_Of(IxI)'!B52</f>
        <v>60460.976251493899</v>
      </c>
      <c r="N62" s="48">
        <f>+'Sim_Vt_Of(IxI)'!C52</f>
        <v>10122.1110971179</v>
      </c>
      <c r="O62" s="48">
        <f>+'Sim_Vt_Of(IxI)'!D52</f>
        <v>32880</v>
      </c>
      <c r="P62" s="48">
        <f>+'Sim_Vt_Of(IxI)'!E52</f>
        <v>2733</v>
      </c>
      <c r="Q62" s="82">
        <f>+'Sim_Vt_Of(IxI)'!F52</f>
        <v>59116</v>
      </c>
      <c r="R62" s="61">
        <v>239045</v>
      </c>
      <c r="S62" s="48">
        <f t="shared" si="16"/>
        <v>0</v>
      </c>
      <c r="T62" s="293">
        <f t="shared" si="17"/>
        <v>0</v>
      </c>
      <c r="U62" s="61">
        <v>4657</v>
      </c>
      <c r="V62" s="48">
        <f t="shared" si="18"/>
        <v>0</v>
      </c>
      <c r="W62" s="293">
        <f t="shared" si="19"/>
        <v>0</v>
      </c>
      <c r="X62" s="61">
        <v>60460.976251493899</v>
      </c>
      <c r="Y62" s="48">
        <f t="shared" si="20"/>
        <v>0</v>
      </c>
      <c r="Z62" s="293">
        <f t="shared" si="21"/>
        <v>0</v>
      </c>
      <c r="AA62" s="51">
        <v>94729</v>
      </c>
      <c r="AB62" s="48">
        <f t="shared" si="22"/>
        <v>0</v>
      </c>
      <c r="AC62" s="293">
        <f t="shared" si="23"/>
        <v>0</v>
      </c>
      <c r="AD62" s="61">
        <v>32880</v>
      </c>
      <c r="AE62" s="48">
        <f t="shared" si="24"/>
        <v>0</v>
      </c>
      <c r="AF62" s="293">
        <f t="shared" si="25"/>
        <v>0</v>
      </c>
      <c r="AG62" s="51">
        <v>2733</v>
      </c>
      <c r="AH62" s="48">
        <f t="shared" si="26"/>
        <v>0</v>
      </c>
      <c r="AI62" s="293">
        <f t="shared" si="27"/>
        <v>0</v>
      </c>
      <c r="AJ62" s="61">
        <v>59116</v>
      </c>
      <c r="AK62" s="48">
        <f t="shared" si="28"/>
        <v>0</v>
      </c>
      <c r="AL62" s="293">
        <f t="shared" si="29"/>
        <v>0</v>
      </c>
      <c r="AM62" s="311">
        <f>+'Sim_Vt_Of(IxI)'!S52</f>
        <v>165312.08734861179</v>
      </c>
      <c r="AN62" s="307"/>
    </row>
    <row r="63" spans="2:40" x14ac:dyDescent="0.25">
      <c r="B63" s="292" t="s">
        <v>50</v>
      </c>
      <c r="C63" s="465" t="s">
        <v>161</v>
      </c>
      <c r="D63" s="466"/>
      <c r="E63" s="51">
        <f>+'MIP(IxI)_TFEVP'!CI59</f>
        <v>848546</v>
      </c>
      <c r="F63" s="48">
        <v>15091</v>
      </c>
      <c r="G63" s="48">
        <v>292704.683603824</v>
      </c>
      <c r="H63" s="48">
        <v>247547</v>
      </c>
      <c r="I63" s="48">
        <v>116109</v>
      </c>
      <c r="J63" s="48">
        <v>2792</v>
      </c>
      <c r="K63" s="55">
        <v>128646</v>
      </c>
      <c r="L63" s="51">
        <f t="shared" si="15"/>
        <v>582154.85612036684</v>
      </c>
      <c r="M63" s="48">
        <f>+'Sim_Vt_Of(IxI)'!B53</f>
        <v>292704.683603824</v>
      </c>
      <c r="N63" s="48">
        <f>+'Sim_Vt_Of(IxI)'!C53</f>
        <v>41903.172516542902</v>
      </c>
      <c r="O63" s="48">
        <f>+'Sim_Vt_Of(IxI)'!D53</f>
        <v>116109</v>
      </c>
      <c r="P63" s="48">
        <f>+'Sim_Vt_Of(IxI)'!E53</f>
        <v>2792</v>
      </c>
      <c r="Q63" s="82">
        <f>+'Sim_Vt_Of(IxI)'!F53</f>
        <v>128646</v>
      </c>
      <c r="R63" s="61">
        <v>848546</v>
      </c>
      <c r="S63" s="48">
        <f t="shared" si="16"/>
        <v>0</v>
      </c>
      <c r="T63" s="293">
        <f t="shared" si="17"/>
        <v>0</v>
      </c>
      <c r="U63" s="61">
        <v>15091</v>
      </c>
      <c r="V63" s="48">
        <f t="shared" si="18"/>
        <v>0</v>
      </c>
      <c r="W63" s="293">
        <f t="shared" si="19"/>
        <v>0</v>
      </c>
      <c r="X63" s="61">
        <v>292704.683603824</v>
      </c>
      <c r="Y63" s="48">
        <f t="shared" si="20"/>
        <v>0</v>
      </c>
      <c r="Z63" s="293">
        <f t="shared" si="21"/>
        <v>0</v>
      </c>
      <c r="AA63" s="51">
        <v>247547</v>
      </c>
      <c r="AB63" s="48">
        <f t="shared" si="22"/>
        <v>0</v>
      </c>
      <c r="AC63" s="293">
        <f t="shared" si="23"/>
        <v>0</v>
      </c>
      <c r="AD63" s="61">
        <v>116109</v>
      </c>
      <c r="AE63" s="48">
        <f t="shared" si="24"/>
        <v>0</v>
      </c>
      <c r="AF63" s="293">
        <f t="shared" si="25"/>
        <v>0</v>
      </c>
      <c r="AG63" s="51">
        <v>2792</v>
      </c>
      <c r="AH63" s="48">
        <f t="shared" si="26"/>
        <v>0</v>
      </c>
      <c r="AI63" s="293">
        <f t="shared" si="27"/>
        <v>0</v>
      </c>
      <c r="AJ63" s="61">
        <v>128646</v>
      </c>
      <c r="AK63" s="48">
        <f t="shared" si="28"/>
        <v>0</v>
      </c>
      <c r="AL63" s="293">
        <f t="shared" si="29"/>
        <v>0</v>
      </c>
      <c r="AM63" s="311">
        <f>+'Sim_Vt_Of(IxI)'!S53</f>
        <v>582154.85612036684</v>
      </c>
      <c r="AN63" s="307"/>
    </row>
    <row r="64" spans="2:40" x14ac:dyDescent="0.25">
      <c r="B64" s="292" t="s">
        <v>51</v>
      </c>
      <c r="C64" s="465" t="s">
        <v>162</v>
      </c>
      <c r="D64" s="466"/>
      <c r="E64" s="51">
        <f>+'MIP(IxI)_TFEVP'!CI60</f>
        <v>271303</v>
      </c>
      <c r="F64" s="48">
        <v>8209</v>
      </c>
      <c r="G64" s="48">
        <v>50330.510317470304</v>
      </c>
      <c r="H64" s="48">
        <v>136261</v>
      </c>
      <c r="I64" s="48">
        <v>65004</v>
      </c>
      <c r="J64" s="48">
        <v>1570</v>
      </c>
      <c r="K64" s="55">
        <v>69687</v>
      </c>
      <c r="L64" s="51">
        <f t="shared" si="15"/>
        <v>196133.86258268071</v>
      </c>
      <c r="M64" s="48">
        <f>+'Sim_Vt_Of(IxI)'!B54</f>
        <v>50330.510317470304</v>
      </c>
      <c r="N64" s="48">
        <f>+'Sim_Vt_Of(IxI)'!C54</f>
        <v>9542.3522652103893</v>
      </c>
      <c r="O64" s="48">
        <f>+'Sim_Vt_Of(IxI)'!D54</f>
        <v>65004</v>
      </c>
      <c r="P64" s="48">
        <f>+'Sim_Vt_Of(IxI)'!E54</f>
        <v>1570</v>
      </c>
      <c r="Q64" s="82">
        <f>+'Sim_Vt_Of(IxI)'!F54</f>
        <v>69687</v>
      </c>
      <c r="R64" s="61">
        <v>271303.00000000006</v>
      </c>
      <c r="S64" s="48">
        <f t="shared" si="16"/>
        <v>0</v>
      </c>
      <c r="T64" s="293">
        <f t="shared" si="17"/>
        <v>2.2204460492503131E-16</v>
      </c>
      <c r="U64" s="61">
        <v>8209</v>
      </c>
      <c r="V64" s="48">
        <f t="shared" si="18"/>
        <v>0</v>
      </c>
      <c r="W64" s="293">
        <f t="shared" si="19"/>
        <v>0</v>
      </c>
      <c r="X64" s="61">
        <v>50330.510317470304</v>
      </c>
      <c r="Y64" s="48">
        <f t="shared" si="20"/>
        <v>0</v>
      </c>
      <c r="Z64" s="293">
        <f t="shared" si="21"/>
        <v>0</v>
      </c>
      <c r="AA64" s="51">
        <v>136261</v>
      </c>
      <c r="AB64" s="48">
        <f t="shared" si="22"/>
        <v>0</v>
      </c>
      <c r="AC64" s="293">
        <f t="shared" si="23"/>
        <v>0</v>
      </c>
      <c r="AD64" s="61">
        <v>65004</v>
      </c>
      <c r="AE64" s="48">
        <f t="shared" si="24"/>
        <v>0</v>
      </c>
      <c r="AF64" s="293">
        <f t="shared" si="25"/>
        <v>0</v>
      </c>
      <c r="AG64" s="51">
        <v>1570</v>
      </c>
      <c r="AH64" s="48">
        <f t="shared" si="26"/>
        <v>0</v>
      </c>
      <c r="AI64" s="293">
        <f t="shared" si="27"/>
        <v>0</v>
      </c>
      <c r="AJ64" s="61">
        <v>69687</v>
      </c>
      <c r="AK64" s="48">
        <f t="shared" si="28"/>
        <v>0</v>
      </c>
      <c r="AL64" s="293">
        <f t="shared" si="29"/>
        <v>0</v>
      </c>
      <c r="AM64" s="311">
        <f>+'Sim_Vt_Of(IxI)'!S54</f>
        <v>196133.86258268071</v>
      </c>
      <c r="AN64" s="307"/>
    </row>
    <row r="65" spans="2:40" x14ac:dyDescent="0.25">
      <c r="B65" s="292" t="s">
        <v>52</v>
      </c>
      <c r="C65" s="465" t="s">
        <v>163</v>
      </c>
      <c r="D65" s="466"/>
      <c r="E65" s="51">
        <f>+'MIP(IxI)_TFEVP'!CI61</f>
        <v>643280</v>
      </c>
      <c r="F65" s="48">
        <v>10258</v>
      </c>
      <c r="G65" s="48">
        <v>283632.95746910898</v>
      </c>
      <c r="H65" s="48">
        <v>112267</v>
      </c>
      <c r="I65" s="48">
        <v>85241</v>
      </c>
      <c r="J65" s="48">
        <v>3133</v>
      </c>
      <c r="K65" s="55">
        <v>23893</v>
      </c>
      <c r="L65" s="51">
        <f t="shared" si="15"/>
        <v>479615.87469518877</v>
      </c>
      <c r="M65" s="48">
        <f>+'Sim_Vt_Of(IxI)'!B55</f>
        <v>283632.95746910898</v>
      </c>
      <c r="N65" s="48">
        <f>+'Sim_Vt_Of(IxI)'!C55</f>
        <v>83715.917226079793</v>
      </c>
      <c r="O65" s="48">
        <f>+'Sim_Vt_Of(IxI)'!D55</f>
        <v>85241</v>
      </c>
      <c r="P65" s="48">
        <f>+'Sim_Vt_Of(IxI)'!E55</f>
        <v>3133</v>
      </c>
      <c r="Q65" s="82">
        <f>+'Sim_Vt_Of(IxI)'!F55</f>
        <v>23893</v>
      </c>
      <c r="R65" s="61">
        <v>643280.00000000047</v>
      </c>
      <c r="S65" s="48">
        <f t="shared" si="16"/>
        <v>0</v>
      </c>
      <c r="T65" s="293">
        <f t="shared" si="17"/>
        <v>6.6613381477509392E-16</v>
      </c>
      <c r="U65" s="61">
        <v>10258</v>
      </c>
      <c r="V65" s="48">
        <f t="shared" si="18"/>
        <v>0</v>
      </c>
      <c r="W65" s="293">
        <f t="shared" si="19"/>
        <v>0</v>
      </c>
      <c r="X65" s="61">
        <v>283632.95746910898</v>
      </c>
      <c r="Y65" s="48">
        <f t="shared" si="20"/>
        <v>0</v>
      </c>
      <c r="Z65" s="293">
        <f t="shared" si="21"/>
        <v>0</v>
      </c>
      <c r="AA65" s="51">
        <v>112267</v>
      </c>
      <c r="AB65" s="48">
        <f t="shared" si="22"/>
        <v>0</v>
      </c>
      <c r="AC65" s="293">
        <f t="shared" si="23"/>
        <v>0</v>
      </c>
      <c r="AD65" s="61">
        <v>85241</v>
      </c>
      <c r="AE65" s="48">
        <f t="shared" si="24"/>
        <v>0</v>
      </c>
      <c r="AF65" s="293">
        <f t="shared" si="25"/>
        <v>0</v>
      </c>
      <c r="AG65" s="51">
        <v>3133</v>
      </c>
      <c r="AH65" s="48">
        <f t="shared" si="26"/>
        <v>0</v>
      </c>
      <c r="AI65" s="293">
        <f t="shared" si="27"/>
        <v>0</v>
      </c>
      <c r="AJ65" s="61">
        <v>23893</v>
      </c>
      <c r="AK65" s="48">
        <f t="shared" si="28"/>
        <v>0</v>
      </c>
      <c r="AL65" s="293">
        <f t="shared" si="29"/>
        <v>0</v>
      </c>
      <c r="AM65" s="311">
        <f>+'Sim_Vt_Of(IxI)'!S55</f>
        <v>479615.87469518877</v>
      </c>
      <c r="AN65" s="307"/>
    </row>
    <row r="66" spans="2:40" x14ac:dyDescent="0.25">
      <c r="B66" s="292" t="s">
        <v>53</v>
      </c>
      <c r="C66" s="465" t="s">
        <v>164</v>
      </c>
      <c r="D66" s="466"/>
      <c r="E66" s="51">
        <f>+'MIP(IxI)_TFEVP'!CI62</f>
        <v>624363</v>
      </c>
      <c r="F66" s="48">
        <v>38276</v>
      </c>
      <c r="G66" s="48">
        <v>103890.74007452599</v>
      </c>
      <c r="H66" s="48">
        <v>258487</v>
      </c>
      <c r="I66" s="48">
        <v>126258</v>
      </c>
      <c r="J66" s="48">
        <v>2787</v>
      </c>
      <c r="K66" s="55">
        <v>129442</v>
      </c>
      <c r="L66" s="51">
        <f t="shared" si="15"/>
        <v>384736.64535554708</v>
      </c>
      <c r="M66" s="48">
        <f>+'Sim_Vt_Of(IxI)'!B56</f>
        <v>103890.74007452599</v>
      </c>
      <c r="N66" s="48">
        <f>+'Sim_Vt_Of(IxI)'!C56</f>
        <v>22358.9052810211</v>
      </c>
      <c r="O66" s="48">
        <f>+'Sim_Vt_Of(IxI)'!D56</f>
        <v>126258</v>
      </c>
      <c r="P66" s="48">
        <f>+'Sim_Vt_Of(IxI)'!E56</f>
        <v>2787</v>
      </c>
      <c r="Q66" s="82">
        <f>+'Sim_Vt_Of(IxI)'!F56</f>
        <v>129442</v>
      </c>
      <c r="R66" s="61">
        <v>624363.00000000023</v>
      </c>
      <c r="S66" s="48">
        <f t="shared" si="16"/>
        <v>0</v>
      </c>
      <c r="T66" s="293">
        <f t="shared" si="17"/>
        <v>4.4408920985006262E-16</v>
      </c>
      <c r="U66" s="61">
        <v>38276</v>
      </c>
      <c r="V66" s="48">
        <f t="shared" si="18"/>
        <v>0</v>
      </c>
      <c r="W66" s="293">
        <f t="shared" si="19"/>
        <v>0</v>
      </c>
      <c r="X66" s="61">
        <v>103890.74007452599</v>
      </c>
      <c r="Y66" s="48">
        <f t="shared" si="20"/>
        <v>0</v>
      </c>
      <c r="Z66" s="293">
        <f t="shared" si="21"/>
        <v>0</v>
      </c>
      <c r="AA66" s="51">
        <v>258487</v>
      </c>
      <c r="AB66" s="48">
        <f t="shared" si="22"/>
        <v>0</v>
      </c>
      <c r="AC66" s="293">
        <f t="shared" si="23"/>
        <v>0</v>
      </c>
      <c r="AD66" s="61">
        <v>126258</v>
      </c>
      <c r="AE66" s="48">
        <f t="shared" si="24"/>
        <v>0</v>
      </c>
      <c r="AF66" s="293">
        <f t="shared" si="25"/>
        <v>0</v>
      </c>
      <c r="AG66" s="51">
        <v>2787</v>
      </c>
      <c r="AH66" s="48">
        <f t="shared" si="26"/>
        <v>0</v>
      </c>
      <c r="AI66" s="293">
        <f t="shared" si="27"/>
        <v>0</v>
      </c>
      <c r="AJ66" s="61">
        <v>129442</v>
      </c>
      <c r="AK66" s="48">
        <f t="shared" si="28"/>
        <v>0</v>
      </c>
      <c r="AL66" s="293">
        <f t="shared" si="29"/>
        <v>0</v>
      </c>
      <c r="AM66" s="311">
        <f>+'Sim_Vt_Of(IxI)'!S56</f>
        <v>384736.64535554708</v>
      </c>
      <c r="AN66" s="307"/>
    </row>
    <row r="67" spans="2:40" x14ac:dyDescent="0.25">
      <c r="B67" s="292" t="s">
        <v>54</v>
      </c>
      <c r="C67" s="465" t="s">
        <v>165</v>
      </c>
      <c r="D67" s="466"/>
      <c r="E67" s="51">
        <f>+'MIP(IxI)_TFEVP'!CI63</f>
        <v>860223</v>
      </c>
      <c r="F67" s="48">
        <v>52767</v>
      </c>
      <c r="G67" s="48">
        <v>55427.347792681503</v>
      </c>
      <c r="H67" s="48">
        <v>474410</v>
      </c>
      <c r="I67" s="48">
        <v>230614</v>
      </c>
      <c r="J67" s="48">
        <v>4642</v>
      </c>
      <c r="K67" s="55">
        <v>239154</v>
      </c>
      <c r="L67" s="51">
        <f t="shared" si="15"/>
        <v>541106.40867073205</v>
      </c>
      <c r="M67" s="48">
        <f>+'Sim_Vt_Of(IxI)'!B57</f>
        <v>55427.347792681503</v>
      </c>
      <c r="N67" s="48">
        <f>+'Sim_Vt_Of(IxI)'!C57</f>
        <v>11269.060878050501</v>
      </c>
      <c r="O67" s="48">
        <f>+'Sim_Vt_Of(IxI)'!D57</f>
        <v>230614</v>
      </c>
      <c r="P67" s="48">
        <f>+'Sim_Vt_Of(IxI)'!E57</f>
        <v>4642</v>
      </c>
      <c r="Q67" s="82">
        <f>+'Sim_Vt_Of(IxI)'!F57</f>
        <v>239154</v>
      </c>
      <c r="R67" s="61">
        <v>860223.00000000047</v>
      </c>
      <c r="S67" s="48">
        <f t="shared" si="16"/>
        <v>0</v>
      </c>
      <c r="T67" s="293">
        <f t="shared" si="17"/>
        <v>4.4408920985006262E-16</v>
      </c>
      <c r="U67" s="61">
        <v>52767</v>
      </c>
      <c r="V67" s="48">
        <f t="shared" si="18"/>
        <v>0</v>
      </c>
      <c r="W67" s="293">
        <f t="shared" si="19"/>
        <v>0</v>
      </c>
      <c r="X67" s="61">
        <v>55427.347792681503</v>
      </c>
      <c r="Y67" s="48">
        <f t="shared" si="20"/>
        <v>0</v>
      </c>
      <c r="Z67" s="293">
        <f t="shared" si="21"/>
        <v>0</v>
      </c>
      <c r="AA67" s="51">
        <v>474410</v>
      </c>
      <c r="AB67" s="48">
        <f t="shared" si="22"/>
        <v>0</v>
      </c>
      <c r="AC67" s="293">
        <f t="shared" si="23"/>
        <v>0</v>
      </c>
      <c r="AD67" s="61">
        <v>230614</v>
      </c>
      <c r="AE67" s="48">
        <f t="shared" si="24"/>
        <v>0</v>
      </c>
      <c r="AF67" s="293">
        <f t="shared" si="25"/>
        <v>0</v>
      </c>
      <c r="AG67" s="51">
        <v>4642</v>
      </c>
      <c r="AH67" s="48">
        <f t="shared" si="26"/>
        <v>0</v>
      </c>
      <c r="AI67" s="293">
        <f t="shared" si="27"/>
        <v>0</v>
      </c>
      <c r="AJ67" s="61">
        <v>239154</v>
      </c>
      <c r="AK67" s="48">
        <f t="shared" si="28"/>
        <v>0</v>
      </c>
      <c r="AL67" s="293">
        <f t="shared" si="29"/>
        <v>0</v>
      </c>
      <c r="AM67" s="311">
        <f>+'Sim_Vt_Of(IxI)'!S57</f>
        <v>541106.40867073205</v>
      </c>
      <c r="AN67" s="307"/>
    </row>
    <row r="68" spans="2:40" x14ac:dyDescent="0.25">
      <c r="B68" s="292" t="s">
        <v>55</v>
      </c>
      <c r="C68" s="465" t="s">
        <v>166</v>
      </c>
      <c r="D68" s="466"/>
      <c r="E68" s="51">
        <f>+'MIP(IxI)_TFEVP'!CI64</f>
        <v>3604115</v>
      </c>
      <c r="F68" s="48">
        <v>43030</v>
      </c>
      <c r="G68" s="48">
        <v>412929.290273869</v>
      </c>
      <c r="H68" s="48">
        <v>1298391</v>
      </c>
      <c r="I68" s="48">
        <v>722555</v>
      </c>
      <c r="J68" s="48">
        <v>21115</v>
      </c>
      <c r="K68" s="55">
        <v>554721</v>
      </c>
      <c r="L68" s="51">
        <f t="shared" si="15"/>
        <v>1667163.3413865636</v>
      </c>
      <c r="M68" s="48">
        <f>+'Sim_Vt_Of(IxI)'!B58</f>
        <v>412929.290273869</v>
      </c>
      <c r="N68" s="48">
        <f>+'Sim_Vt_Of(IxI)'!C58</f>
        <v>-44156.948887305502</v>
      </c>
      <c r="O68" s="48">
        <f>+'Sim_Vt_Of(IxI)'!D58</f>
        <v>722555</v>
      </c>
      <c r="P68" s="48">
        <f>+'Sim_Vt_Of(IxI)'!E58</f>
        <v>21115</v>
      </c>
      <c r="Q68" s="82">
        <f>+'Sim_Vt_Of(IxI)'!F58</f>
        <v>554721</v>
      </c>
      <c r="R68" s="61">
        <v>3604115.0000000005</v>
      </c>
      <c r="S68" s="48">
        <f t="shared" si="16"/>
        <v>0</v>
      </c>
      <c r="T68" s="293">
        <f t="shared" si="17"/>
        <v>2.2204460492503131E-16</v>
      </c>
      <c r="U68" s="61">
        <v>43030</v>
      </c>
      <c r="V68" s="48">
        <f t="shared" si="18"/>
        <v>0</v>
      </c>
      <c r="W68" s="293">
        <f t="shared" si="19"/>
        <v>0</v>
      </c>
      <c r="X68" s="61">
        <v>412929.290273869</v>
      </c>
      <c r="Y68" s="48">
        <f t="shared" si="20"/>
        <v>0</v>
      </c>
      <c r="Z68" s="293">
        <f t="shared" si="21"/>
        <v>0</v>
      </c>
      <c r="AA68" s="51">
        <v>1298391</v>
      </c>
      <c r="AB68" s="48">
        <f t="shared" si="22"/>
        <v>0</v>
      </c>
      <c r="AC68" s="293">
        <f t="shared" si="23"/>
        <v>0</v>
      </c>
      <c r="AD68" s="61">
        <v>722555</v>
      </c>
      <c r="AE68" s="48">
        <f t="shared" si="24"/>
        <v>0</v>
      </c>
      <c r="AF68" s="293">
        <f t="shared" si="25"/>
        <v>0</v>
      </c>
      <c r="AG68" s="51">
        <v>21115</v>
      </c>
      <c r="AH68" s="48">
        <f t="shared" si="26"/>
        <v>0</v>
      </c>
      <c r="AI68" s="293">
        <f t="shared" si="27"/>
        <v>0</v>
      </c>
      <c r="AJ68" s="61">
        <v>554721</v>
      </c>
      <c r="AK68" s="48">
        <f t="shared" si="28"/>
        <v>0</v>
      </c>
      <c r="AL68" s="293">
        <f t="shared" si="29"/>
        <v>0</v>
      </c>
      <c r="AM68" s="311">
        <f>+'Sim_Vt_Of(IxI)'!S58</f>
        <v>1667163.3413865636</v>
      </c>
      <c r="AN68" s="307"/>
    </row>
    <row r="69" spans="2:40" x14ac:dyDescent="0.25">
      <c r="B69" s="292" t="s">
        <v>56</v>
      </c>
      <c r="C69" s="465" t="s">
        <v>167</v>
      </c>
      <c r="D69" s="466"/>
      <c r="E69" s="51">
        <f>+'MIP(IxI)_TFEVP'!CI65</f>
        <v>1128895</v>
      </c>
      <c r="F69" s="48">
        <v>24614</v>
      </c>
      <c r="G69" s="48">
        <v>5002.0249157730595</v>
      </c>
      <c r="H69" s="48">
        <v>478727</v>
      </c>
      <c r="I69" s="48">
        <v>313447</v>
      </c>
      <c r="J69" s="48">
        <v>5086</v>
      </c>
      <c r="K69" s="55">
        <v>160194</v>
      </c>
      <c r="L69" s="51">
        <f t="shared" si="15"/>
        <v>486744.36445813149</v>
      </c>
      <c r="M69" s="48">
        <f>+'Sim_Vt_Of(IxI)'!B59</f>
        <v>5002.0249157730595</v>
      </c>
      <c r="N69" s="48">
        <f>+'Sim_Vt_Of(IxI)'!C59</f>
        <v>3015.3395423584302</v>
      </c>
      <c r="O69" s="48">
        <f>+'Sim_Vt_Of(IxI)'!D59</f>
        <v>313447</v>
      </c>
      <c r="P69" s="48">
        <f>+'Sim_Vt_Of(IxI)'!E59</f>
        <v>5086</v>
      </c>
      <c r="Q69" s="82">
        <f>+'Sim_Vt_Of(IxI)'!F59</f>
        <v>160194</v>
      </c>
      <c r="R69" s="61">
        <v>1128894.9999999998</v>
      </c>
      <c r="S69" s="48">
        <f t="shared" si="16"/>
        <v>0</v>
      </c>
      <c r="T69" s="293">
        <f t="shared" si="17"/>
        <v>-2.2204460492503131E-16</v>
      </c>
      <c r="U69" s="61">
        <v>24614</v>
      </c>
      <c r="V69" s="48">
        <f t="shared" si="18"/>
        <v>0</v>
      </c>
      <c r="W69" s="293">
        <f t="shared" si="19"/>
        <v>0</v>
      </c>
      <c r="X69" s="61">
        <v>5002.0249157730595</v>
      </c>
      <c r="Y69" s="48">
        <f t="shared" si="20"/>
        <v>0</v>
      </c>
      <c r="Z69" s="293">
        <f t="shared" si="21"/>
        <v>0</v>
      </c>
      <c r="AA69" s="51">
        <v>478727</v>
      </c>
      <c r="AB69" s="48">
        <f t="shared" si="22"/>
        <v>0</v>
      </c>
      <c r="AC69" s="293">
        <f t="shared" si="23"/>
        <v>0</v>
      </c>
      <c r="AD69" s="61">
        <v>313447</v>
      </c>
      <c r="AE69" s="48">
        <f t="shared" si="24"/>
        <v>0</v>
      </c>
      <c r="AF69" s="293">
        <f t="shared" si="25"/>
        <v>0</v>
      </c>
      <c r="AG69" s="51">
        <v>5086</v>
      </c>
      <c r="AH69" s="48">
        <f t="shared" si="26"/>
        <v>0</v>
      </c>
      <c r="AI69" s="293">
        <f t="shared" si="27"/>
        <v>0</v>
      </c>
      <c r="AJ69" s="61">
        <v>160194</v>
      </c>
      <c r="AK69" s="48">
        <f t="shared" si="28"/>
        <v>0</v>
      </c>
      <c r="AL69" s="293">
        <f t="shared" si="29"/>
        <v>0</v>
      </c>
      <c r="AM69" s="311">
        <f>+'Sim_Vt_Of(IxI)'!S59</f>
        <v>486744.36445813149</v>
      </c>
      <c r="AN69" s="307"/>
    </row>
    <row r="70" spans="2:40" x14ac:dyDescent="0.25">
      <c r="B70" s="292" t="s">
        <v>57</v>
      </c>
      <c r="C70" s="465" t="s">
        <v>168</v>
      </c>
      <c r="D70" s="466"/>
      <c r="E70" s="51">
        <f>+'MIP(IxI)_TFEVP'!CI66</f>
        <v>11065018</v>
      </c>
      <c r="F70" s="48">
        <v>393292</v>
      </c>
      <c r="G70" s="48">
        <v>750655.82697245199</v>
      </c>
      <c r="H70" s="48">
        <v>5152300</v>
      </c>
      <c r="I70" s="48">
        <v>1616150</v>
      </c>
      <c r="J70" s="48">
        <v>35463</v>
      </c>
      <c r="K70" s="55">
        <v>3500687</v>
      </c>
      <c r="L70" s="51">
        <f t="shared" si="15"/>
        <v>6682098.0406778976</v>
      </c>
      <c r="M70" s="48">
        <f>+'Sim_Vt_Of(IxI)'!B60</f>
        <v>750655.82697245199</v>
      </c>
      <c r="N70" s="48">
        <f>+'Sim_Vt_Of(IxI)'!C60</f>
        <v>779142.21370544506</v>
      </c>
      <c r="O70" s="48">
        <f>+'Sim_Vt_Of(IxI)'!D60</f>
        <v>1616150</v>
      </c>
      <c r="P70" s="48">
        <f>+'Sim_Vt_Of(IxI)'!E60</f>
        <v>35463</v>
      </c>
      <c r="Q70" s="82">
        <f>+'Sim_Vt_Of(IxI)'!F60</f>
        <v>3500687</v>
      </c>
      <c r="R70" s="61">
        <v>11065018.000000002</v>
      </c>
      <c r="S70" s="48">
        <f t="shared" si="16"/>
        <v>0</v>
      </c>
      <c r="T70" s="293">
        <f t="shared" si="17"/>
        <v>2.2204460492503131E-16</v>
      </c>
      <c r="U70" s="61">
        <v>393292</v>
      </c>
      <c r="V70" s="48">
        <f t="shared" si="18"/>
        <v>0</v>
      </c>
      <c r="W70" s="293">
        <f t="shared" si="19"/>
        <v>0</v>
      </c>
      <c r="X70" s="61">
        <v>750655.82697245199</v>
      </c>
      <c r="Y70" s="48">
        <f t="shared" si="20"/>
        <v>0</v>
      </c>
      <c r="Z70" s="293">
        <f t="shared" si="21"/>
        <v>0</v>
      </c>
      <c r="AA70" s="51">
        <v>5152300</v>
      </c>
      <c r="AB70" s="48">
        <f t="shared" si="22"/>
        <v>0</v>
      </c>
      <c r="AC70" s="293">
        <f t="shared" si="23"/>
        <v>0</v>
      </c>
      <c r="AD70" s="61">
        <v>1616150</v>
      </c>
      <c r="AE70" s="48">
        <f t="shared" si="24"/>
        <v>0</v>
      </c>
      <c r="AF70" s="293">
        <f t="shared" si="25"/>
        <v>0</v>
      </c>
      <c r="AG70" s="51">
        <v>35463</v>
      </c>
      <c r="AH70" s="48">
        <f t="shared" si="26"/>
        <v>0</v>
      </c>
      <c r="AI70" s="293">
        <f t="shared" si="27"/>
        <v>0</v>
      </c>
      <c r="AJ70" s="61">
        <v>3500687</v>
      </c>
      <c r="AK70" s="48">
        <f t="shared" si="28"/>
        <v>0</v>
      </c>
      <c r="AL70" s="293">
        <f t="shared" si="29"/>
        <v>0</v>
      </c>
      <c r="AM70" s="311">
        <f>+'Sim_Vt_Of(IxI)'!S60</f>
        <v>6682098.0406778976</v>
      </c>
      <c r="AN70" s="307"/>
    </row>
    <row r="71" spans="2:40" x14ac:dyDescent="0.25">
      <c r="B71" s="292" t="s">
        <v>58</v>
      </c>
      <c r="C71" s="465" t="s">
        <v>169</v>
      </c>
      <c r="D71" s="466"/>
      <c r="E71" s="51">
        <f>+'MIP(IxI)_TFEVP'!CI67</f>
        <v>28295083</v>
      </c>
      <c r="F71" s="48">
        <v>1449337</v>
      </c>
      <c r="G71" s="48">
        <v>595761.74069876201</v>
      </c>
      <c r="H71" s="48">
        <v>18002742</v>
      </c>
      <c r="I71" s="48">
        <v>7051696</v>
      </c>
      <c r="J71" s="48">
        <v>233078</v>
      </c>
      <c r="K71" s="55">
        <v>10717968</v>
      </c>
      <c r="L71" s="51">
        <f t="shared" si="15"/>
        <v>18829429.877420675</v>
      </c>
      <c r="M71" s="48">
        <f>+'Sim_Vt_Of(IxI)'!B61</f>
        <v>595761.74069876201</v>
      </c>
      <c r="N71" s="48">
        <f>+'Sim_Vt_Of(IxI)'!C61</f>
        <v>230926.136721913</v>
      </c>
      <c r="O71" s="48">
        <f>+'Sim_Vt_Of(IxI)'!D61</f>
        <v>7051696</v>
      </c>
      <c r="P71" s="48">
        <f>+'Sim_Vt_Of(IxI)'!E61</f>
        <v>233078</v>
      </c>
      <c r="Q71" s="82">
        <f>+'Sim_Vt_Of(IxI)'!F61</f>
        <v>10717968</v>
      </c>
      <c r="R71" s="61">
        <v>28295083</v>
      </c>
      <c r="S71" s="48">
        <f t="shared" si="16"/>
        <v>0</v>
      </c>
      <c r="T71" s="293">
        <f t="shared" si="17"/>
        <v>0</v>
      </c>
      <c r="U71" s="61">
        <v>1449337</v>
      </c>
      <c r="V71" s="48">
        <f t="shared" si="18"/>
        <v>0</v>
      </c>
      <c r="W71" s="293">
        <f t="shared" si="19"/>
        <v>0</v>
      </c>
      <c r="X71" s="61">
        <v>595761.74069876201</v>
      </c>
      <c r="Y71" s="48">
        <f t="shared" si="20"/>
        <v>0</v>
      </c>
      <c r="Z71" s="293">
        <f t="shared" si="21"/>
        <v>0</v>
      </c>
      <c r="AA71" s="51">
        <v>18002742</v>
      </c>
      <c r="AB71" s="48">
        <f t="shared" si="22"/>
        <v>0</v>
      </c>
      <c r="AC71" s="293">
        <f t="shared" si="23"/>
        <v>0</v>
      </c>
      <c r="AD71" s="61">
        <v>7051696</v>
      </c>
      <c r="AE71" s="48">
        <f t="shared" si="24"/>
        <v>0</v>
      </c>
      <c r="AF71" s="293">
        <f t="shared" si="25"/>
        <v>0</v>
      </c>
      <c r="AG71" s="51">
        <v>233078</v>
      </c>
      <c r="AH71" s="48">
        <f t="shared" si="26"/>
        <v>0</v>
      </c>
      <c r="AI71" s="293">
        <f t="shared" si="27"/>
        <v>0</v>
      </c>
      <c r="AJ71" s="61">
        <v>10717968</v>
      </c>
      <c r="AK71" s="48">
        <f t="shared" si="28"/>
        <v>0</v>
      </c>
      <c r="AL71" s="293">
        <f t="shared" si="29"/>
        <v>0</v>
      </c>
      <c r="AM71" s="311">
        <f>+'Sim_Vt_Of(IxI)'!S61</f>
        <v>18829429.877420675</v>
      </c>
      <c r="AN71" s="307"/>
    </row>
    <row r="72" spans="2:40" x14ac:dyDescent="0.25">
      <c r="B72" s="292" t="s">
        <v>59</v>
      </c>
      <c r="C72" s="465" t="s">
        <v>170</v>
      </c>
      <c r="D72" s="466"/>
      <c r="E72" s="51">
        <f>+'MIP(IxI)_TFEVP'!CI68</f>
        <v>12815494</v>
      </c>
      <c r="F72" s="48">
        <v>448367</v>
      </c>
      <c r="G72" s="48">
        <v>2607166.2899831301</v>
      </c>
      <c r="H72" s="48">
        <v>5119136</v>
      </c>
      <c r="I72" s="48">
        <v>1536478</v>
      </c>
      <c r="J72" s="48">
        <v>64969</v>
      </c>
      <c r="K72" s="55">
        <v>3517689</v>
      </c>
      <c r="L72" s="51">
        <f t="shared" si="15"/>
        <v>7350173.9391047629</v>
      </c>
      <c r="M72" s="48">
        <f>+'Sim_Vt_Of(IxI)'!B62</f>
        <v>2607166.2899831301</v>
      </c>
      <c r="N72" s="48">
        <f>+'Sim_Vt_Of(IxI)'!C62</f>
        <v>-376128.35087836703</v>
      </c>
      <c r="O72" s="48">
        <f>+'Sim_Vt_Of(IxI)'!D62</f>
        <v>1536478</v>
      </c>
      <c r="P72" s="48">
        <f>+'Sim_Vt_Of(IxI)'!E62</f>
        <v>64969</v>
      </c>
      <c r="Q72" s="82">
        <f>+'Sim_Vt_Of(IxI)'!F62</f>
        <v>3517689</v>
      </c>
      <c r="R72" s="61">
        <v>12815494</v>
      </c>
      <c r="S72" s="48">
        <f t="shared" si="16"/>
        <v>0</v>
      </c>
      <c r="T72" s="293">
        <f t="shared" si="17"/>
        <v>0</v>
      </c>
      <c r="U72" s="61">
        <v>448367</v>
      </c>
      <c r="V72" s="48">
        <f t="shared" si="18"/>
        <v>0</v>
      </c>
      <c r="W72" s="293">
        <f t="shared" si="19"/>
        <v>0</v>
      </c>
      <c r="X72" s="61">
        <v>2607166.2899831301</v>
      </c>
      <c r="Y72" s="48">
        <f t="shared" si="20"/>
        <v>0</v>
      </c>
      <c r="Z72" s="293">
        <f t="shared" si="21"/>
        <v>0</v>
      </c>
      <c r="AA72" s="51">
        <v>5119136</v>
      </c>
      <c r="AB72" s="48">
        <f t="shared" si="22"/>
        <v>0</v>
      </c>
      <c r="AC72" s="293">
        <f t="shared" si="23"/>
        <v>0</v>
      </c>
      <c r="AD72" s="61">
        <v>1536478</v>
      </c>
      <c r="AE72" s="48">
        <f t="shared" si="24"/>
        <v>0</v>
      </c>
      <c r="AF72" s="293">
        <f t="shared" si="25"/>
        <v>0</v>
      </c>
      <c r="AG72" s="51">
        <v>64969</v>
      </c>
      <c r="AH72" s="48">
        <f t="shared" si="26"/>
        <v>0</v>
      </c>
      <c r="AI72" s="293">
        <f t="shared" si="27"/>
        <v>0</v>
      </c>
      <c r="AJ72" s="61">
        <v>3517689</v>
      </c>
      <c r="AK72" s="48">
        <f t="shared" si="28"/>
        <v>0</v>
      </c>
      <c r="AL72" s="293">
        <f t="shared" si="29"/>
        <v>0</v>
      </c>
      <c r="AM72" s="311">
        <f>+'Sim_Vt_Of(IxI)'!S62</f>
        <v>7350173.9391047629</v>
      </c>
      <c r="AN72" s="307"/>
    </row>
    <row r="73" spans="2:40" x14ac:dyDescent="0.25">
      <c r="B73" s="292" t="s">
        <v>60</v>
      </c>
      <c r="C73" s="465" t="s">
        <v>171</v>
      </c>
      <c r="D73" s="466"/>
      <c r="E73" s="51">
        <f>+'MIP(IxI)_TFEVP'!CI69</f>
        <v>394196</v>
      </c>
      <c r="F73" s="48">
        <v>26723</v>
      </c>
      <c r="G73" s="48">
        <v>378.200217258485</v>
      </c>
      <c r="H73" s="48">
        <v>160918</v>
      </c>
      <c r="I73" s="48">
        <v>111259</v>
      </c>
      <c r="J73" s="48">
        <v>1996</v>
      </c>
      <c r="K73" s="55">
        <v>47663</v>
      </c>
      <c r="L73" s="51">
        <f t="shared" si="15"/>
        <v>182410.10502653249</v>
      </c>
      <c r="M73" s="48">
        <f>+'Sim_Vt_Of(IxI)'!B63</f>
        <v>378.200217258485</v>
      </c>
      <c r="N73" s="48">
        <f>+'Sim_Vt_Of(IxI)'!C63</f>
        <v>21113.904809274001</v>
      </c>
      <c r="O73" s="48">
        <f>+'Sim_Vt_Of(IxI)'!D63</f>
        <v>111259</v>
      </c>
      <c r="P73" s="48">
        <f>+'Sim_Vt_Of(IxI)'!E63</f>
        <v>1996</v>
      </c>
      <c r="Q73" s="82">
        <f>+'Sim_Vt_Of(IxI)'!F63</f>
        <v>47663</v>
      </c>
      <c r="R73" s="61">
        <v>394196</v>
      </c>
      <c r="S73" s="48">
        <f t="shared" si="16"/>
        <v>0</v>
      </c>
      <c r="T73" s="293">
        <f t="shared" si="17"/>
        <v>0</v>
      </c>
      <c r="U73" s="61">
        <v>26723</v>
      </c>
      <c r="V73" s="48">
        <f t="shared" si="18"/>
        <v>0</v>
      </c>
      <c r="W73" s="293">
        <f t="shared" si="19"/>
        <v>0</v>
      </c>
      <c r="X73" s="61">
        <v>378.200217258485</v>
      </c>
      <c r="Y73" s="48">
        <f t="shared" si="20"/>
        <v>0</v>
      </c>
      <c r="Z73" s="293">
        <f t="shared" si="21"/>
        <v>0</v>
      </c>
      <c r="AA73" s="51">
        <v>160918</v>
      </c>
      <c r="AB73" s="48">
        <f t="shared" si="22"/>
        <v>0</v>
      </c>
      <c r="AC73" s="293">
        <f t="shared" si="23"/>
        <v>0</v>
      </c>
      <c r="AD73" s="61">
        <v>111259</v>
      </c>
      <c r="AE73" s="48">
        <f t="shared" si="24"/>
        <v>0</v>
      </c>
      <c r="AF73" s="293">
        <f t="shared" si="25"/>
        <v>0</v>
      </c>
      <c r="AG73" s="51">
        <v>1996</v>
      </c>
      <c r="AH73" s="48">
        <f t="shared" si="26"/>
        <v>0</v>
      </c>
      <c r="AI73" s="293">
        <f t="shared" si="27"/>
        <v>0</v>
      </c>
      <c r="AJ73" s="61">
        <v>47663</v>
      </c>
      <c r="AK73" s="48">
        <f t="shared" si="28"/>
        <v>0</v>
      </c>
      <c r="AL73" s="293">
        <f t="shared" si="29"/>
        <v>0</v>
      </c>
      <c r="AM73" s="311">
        <f>+'Sim_Vt_Of(IxI)'!S63</f>
        <v>182410.10502653249</v>
      </c>
      <c r="AN73" s="307"/>
    </row>
    <row r="74" spans="2:40" x14ac:dyDescent="0.25">
      <c r="B74" s="292" t="s">
        <v>61</v>
      </c>
      <c r="C74" s="465" t="s">
        <v>172</v>
      </c>
      <c r="D74" s="466"/>
      <c r="E74" s="51">
        <f>+'MIP(IxI)_TFEVP'!CI70</f>
        <v>654599</v>
      </c>
      <c r="F74" s="48">
        <v>20826</v>
      </c>
      <c r="G74" s="48">
        <v>7943.8149794686697</v>
      </c>
      <c r="H74" s="48">
        <v>351526</v>
      </c>
      <c r="I74" s="48">
        <v>142816</v>
      </c>
      <c r="J74" s="48">
        <v>5157</v>
      </c>
      <c r="K74" s="55">
        <v>203553</v>
      </c>
      <c r="L74" s="51">
        <f t="shared" si="15"/>
        <v>369548.43869428919</v>
      </c>
      <c r="M74" s="48">
        <f>+'Sim_Vt_Of(IxI)'!B64</f>
        <v>7943.8149794686697</v>
      </c>
      <c r="N74" s="48">
        <f>+'Sim_Vt_Of(IxI)'!C64</f>
        <v>10078.6237148205</v>
      </c>
      <c r="O74" s="48">
        <f>+'Sim_Vt_Of(IxI)'!D64</f>
        <v>142816</v>
      </c>
      <c r="P74" s="48">
        <f>+'Sim_Vt_Of(IxI)'!E64</f>
        <v>5157</v>
      </c>
      <c r="Q74" s="82">
        <f>+'Sim_Vt_Of(IxI)'!F64</f>
        <v>203553</v>
      </c>
      <c r="R74" s="61">
        <v>654599.00000000023</v>
      </c>
      <c r="S74" s="48">
        <f t="shared" si="16"/>
        <v>0</v>
      </c>
      <c r="T74" s="293">
        <f t="shared" si="17"/>
        <v>4.4408920985006262E-16</v>
      </c>
      <c r="U74" s="61">
        <v>20826</v>
      </c>
      <c r="V74" s="48">
        <f t="shared" si="18"/>
        <v>0</v>
      </c>
      <c r="W74" s="293">
        <f t="shared" si="19"/>
        <v>0</v>
      </c>
      <c r="X74" s="61">
        <v>7943.8149794686697</v>
      </c>
      <c r="Y74" s="48">
        <f t="shared" si="20"/>
        <v>0</v>
      </c>
      <c r="Z74" s="293">
        <f t="shared" si="21"/>
        <v>0</v>
      </c>
      <c r="AA74" s="51">
        <v>351526</v>
      </c>
      <c r="AB74" s="48">
        <f t="shared" si="22"/>
        <v>0</v>
      </c>
      <c r="AC74" s="293">
        <f t="shared" si="23"/>
        <v>0</v>
      </c>
      <c r="AD74" s="61">
        <v>142816</v>
      </c>
      <c r="AE74" s="48">
        <f t="shared" si="24"/>
        <v>0</v>
      </c>
      <c r="AF74" s="293">
        <f t="shared" si="25"/>
        <v>0</v>
      </c>
      <c r="AG74" s="51">
        <v>5157</v>
      </c>
      <c r="AH74" s="48">
        <f t="shared" si="26"/>
        <v>0</v>
      </c>
      <c r="AI74" s="293">
        <f t="shared" si="27"/>
        <v>0</v>
      </c>
      <c r="AJ74" s="61">
        <v>203553</v>
      </c>
      <c r="AK74" s="48">
        <f t="shared" si="28"/>
        <v>0</v>
      </c>
      <c r="AL74" s="293">
        <f t="shared" si="29"/>
        <v>0</v>
      </c>
      <c r="AM74" s="311">
        <f>+'Sim_Vt_Of(IxI)'!S64</f>
        <v>369548.43869428919</v>
      </c>
      <c r="AN74" s="307"/>
    </row>
    <row r="75" spans="2:40" x14ac:dyDescent="0.25">
      <c r="B75" s="292" t="s">
        <v>62</v>
      </c>
      <c r="C75" s="465" t="s">
        <v>173</v>
      </c>
      <c r="D75" s="466"/>
      <c r="E75" s="51">
        <f>+'MIP(IxI)_TFEVP'!CI71</f>
        <v>2774883</v>
      </c>
      <c r="F75" s="48">
        <v>363823</v>
      </c>
      <c r="G75" s="48">
        <v>295089.25167805998</v>
      </c>
      <c r="H75" s="48">
        <v>1270220</v>
      </c>
      <c r="I75" s="48">
        <v>693295</v>
      </c>
      <c r="J75" s="48">
        <v>11001</v>
      </c>
      <c r="K75" s="55">
        <v>565924</v>
      </c>
      <c r="L75" s="51">
        <f t="shared" si="15"/>
        <v>1575957.2287846631</v>
      </c>
      <c r="M75" s="48">
        <f>+'Sim_Vt_Of(IxI)'!B65</f>
        <v>295089.25167805998</v>
      </c>
      <c r="N75" s="48">
        <f>+'Sim_Vt_Of(IxI)'!C65</f>
        <v>10647.977106603201</v>
      </c>
      <c r="O75" s="48">
        <f>+'Sim_Vt_Of(IxI)'!D65</f>
        <v>693295</v>
      </c>
      <c r="P75" s="48">
        <f>+'Sim_Vt_Of(IxI)'!E65</f>
        <v>11001</v>
      </c>
      <c r="Q75" s="82">
        <f>+'Sim_Vt_Of(IxI)'!F65</f>
        <v>565924</v>
      </c>
      <c r="R75" s="61">
        <v>2774883.0000000005</v>
      </c>
      <c r="S75" s="48">
        <f t="shared" si="16"/>
        <v>0</v>
      </c>
      <c r="T75" s="293">
        <f t="shared" si="17"/>
        <v>2.2204460492503131E-16</v>
      </c>
      <c r="U75" s="61">
        <v>363823</v>
      </c>
      <c r="V75" s="48">
        <f t="shared" si="18"/>
        <v>0</v>
      </c>
      <c r="W75" s="293">
        <f t="shared" si="19"/>
        <v>0</v>
      </c>
      <c r="X75" s="61">
        <v>295089.25167805998</v>
      </c>
      <c r="Y75" s="48">
        <f t="shared" si="20"/>
        <v>0</v>
      </c>
      <c r="Z75" s="293">
        <f t="shared" si="21"/>
        <v>0</v>
      </c>
      <c r="AA75" s="51">
        <v>1270220</v>
      </c>
      <c r="AB75" s="48">
        <f t="shared" si="22"/>
        <v>0</v>
      </c>
      <c r="AC75" s="293">
        <f t="shared" si="23"/>
        <v>0</v>
      </c>
      <c r="AD75" s="61">
        <v>693295</v>
      </c>
      <c r="AE75" s="48">
        <f t="shared" si="24"/>
        <v>0</v>
      </c>
      <c r="AF75" s="293">
        <f t="shared" si="25"/>
        <v>0</v>
      </c>
      <c r="AG75" s="51">
        <v>11001</v>
      </c>
      <c r="AH75" s="48">
        <f t="shared" si="26"/>
        <v>0</v>
      </c>
      <c r="AI75" s="293">
        <f t="shared" si="27"/>
        <v>0</v>
      </c>
      <c r="AJ75" s="61">
        <v>565924</v>
      </c>
      <c r="AK75" s="48">
        <f t="shared" si="28"/>
        <v>0</v>
      </c>
      <c r="AL75" s="293">
        <f t="shared" si="29"/>
        <v>0</v>
      </c>
      <c r="AM75" s="311">
        <f>+'Sim_Vt_Of(IxI)'!S65</f>
        <v>1575957.2287846631</v>
      </c>
      <c r="AN75" s="307"/>
    </row>
    <row r="76" spans="2:40" x14ac:dyDescent="0.25">
      <c r="B76" s="292" t="s">
        <v>63</v>
      </c>
      <c r="C76" s="465" t="s">
        <v>174</v>
      </c>
      <c r="D76" s="466"/>
      <c r="E76" s="51">
        <f>+'MIP(IxI)_TFEVP'!CI72</f>
        <v>4972533</v>
      </c>
      <c r="F76" s="48">
        <v>102538</v>
      </c>
      <c r="G76" s="48">
        <v>152604.68751017601</v>
      </c>
      <c r="H76" s="48">
        <v>2475743</v>
      </c>
      <c r="I76" s="48">
        <v>1152878</v>
      </c>
      <c r="J76" s="48">
        <v>50827</v>
      </c>
      <c r="K76" s="55">
        <v>1272038</v>
      </c>
      <c r="L76" s="51">
        <f t="shared" si="15"/>
        <v>2664531.2359550819</v>
      </c>
      <c r="M76" s="48">
        <f>+'Sim_Vt_Of(IxI)'!B66</f>
        <v>152604.68751017601</v>
      </c>
      <c r="N76" s="48">
        <f>+'Sim_Vt_Of(IxI)'!C66</f>
        <v>36183.548444906097</v>
      </c>
      <c r="O76" s="48">
        <f>+'Sim_Vt_Of(IxI)'!D66</f>
        <v>1152878</v>
      </c>
      <c r="P76" s="48">
        <f>+'Sim_Vt_Of(IxI)'!E66</f>
        <v>50827</v>
      </c>
      <c r="Q76" s="82">
        <f>+'Sim_Vt_Of(IxI)'!F66</f>
        <v>1272038</v>
      </c>
      <c r="R76" s="61">
        <v>4972532.9999999981</v>
      </c>
      <c r="S76" s="48">
        <f t="shared" si="16"/>
        <v>0</v>
      </c>
      <c r="T76" s="293">
        <f t="shared" si="17"/>
        <v>-3.3306690738754696E-16</v>
      </c>
      <c r="U76" s="61">
        <v>102538</v>
      </c>
      <c r="V76" s="48">
        <f t="shared" si="18"/>
        <v>0</v>
      </c>
      <c r="W76" s="293">
        <f t="shared" si="19"/>
        <v>0</v>
      </c>
      <c r="X76" s="61">
        <v>152604.68751017601</v>
      </c>
      <c r="Y76" s="48">
        <f t="shared" si="20"/>
        <v>0</v>
      </c>
      <c r="Z76" s="293">
        <f t="shared" si="21"/>
        <v>0</v>
      </c>
      <c r="AA76" s="51">
        <v>2475743</v>
      </c>
      <c r="AB76" s="48">
        <f t="shared" si="22"/>
        <v>0</v>
      </c>
      <c r="AC76" s="293">
        <f t="shared" si="23"/>
        <v>0</v>
      </c>
      <c r="AD76" s="61">
        <v>1152878</v>
      </c>
      <c r="AE76" s="48">
        <f t="shared" si="24"/>
        <v>0</v>
      </c>
      <c r="AF76" s="293">
        <f t="shared" si="25"/>
        <v>0</v>
      </c>
      <c r="AG76" s="51">
        <v>50827</v>
      </c>
      <c r="AH76" s="48">
        <f t="shared" si="26"/>
        <v>0</v>
      </c>
      <c r="AI76" s="293">
        <f t="shared" si="27"/>
        <v>0</v>
      </c>
      <c r="AJ76" s="61">
        <v>1272038</v>
      </c>
      <c r="AK76" s="48">
        <f t="shared" si="28"/>
        <v>0</v>
      </c>
      <c r="AL76" s="293">
        <f t="shared" si="29"/>
        <v>0</v>
      </c>
      <c r="AM76" s="311">
        <f>+'Sim_Vt_Of(IxI)'!S66</f>
        <v>2664531.2359550819</v>
      </c>
      <c r="AN76" s="307"/>
    </row>
    <row r="77" spans="2:40" x14ac:dyDescent="0.25">
      <c r="B77" s="292" t="s">
        <v>64</v>
      </c>
      <c r="C77" s="465" t="s">
        <v>175</v>
      </c>
      <c r="D77" s="466"/>
      <c r="E77" s="51">
        <f>+'MIP(IxI)_TFEVP'!CI73</f>
        <v>7046747</v>
      </c>
      <c r="F77" s="48">
        <v>121116</v>
      </c>
      <c r="G77" s="48">
        <v>176335.41070339599</v>
      </c>
      <c r="H77" s="48">
        <v>4750744</v>
      </c>
      <c r="I77" s="48">
        <v>1504202</v>
      </c>
      <c r="J77" s="48">
        <v>332981</v>
      </c>
      <c r="K77" s="55">
        <v>2913561</v>
      </c>
      <c r="L77" s="51">
        <f t="shared" ref="L77:L88" si="30">+SUM(M77:Q77)</f>
        <v>5027691.5019925646</v>
      </c>
      <c r="M77" s="48">
        <f>+'Sim_Vt_Of(IxI)'!B67</f>
        <v>176335.41070339599</v>
      </c>
      <c r="N77" s="48">
        <f>+'Sim_Vt_Of(IxI)'!C67</f>
        <v>100612.09128916899</v>
      </c>
      <c r="O77" s="48">
        <f>+'Sim_Vt_Of(IxI)'!D67</f>
        <v>1504202</v>
      </c>
      <c r="P77" s="48">
        <f>+'Sim_Vt_Of(IxI)'!E67</f>
        <v>332981</v>
      </c>
      <c r="Q77" s="82">
        <f>+'Sim_Vt_Of(IxI)'!F67</f>
        <v>2913561</v>
      </c>
      <c r="R77" s="61">
        <v>7046747.0000000019</v>
      </c>
      <c r="S77" s="48">
        <f t="shared" ref="S77:S88" si="31">+R77-E77</f>
        <v>0</v>
      </c>
      <c r="T77" s="293">
        <f t="shared" ref="T77:T88" si="32">+IFERROR(((R77/E77)-1),0)</f>
        <v>2.2204460492503131E-16</v>
      </c>
      <c r="U77" s="61">
        <v>121116</v>
      </c>
      <c r="V77" s="48">
        <f t="shared" ref="V77:V88" si="33">+U77-F77</f>
        <v>0</v>
      </c>
      <c r="W77" s="293">
        <f t="shared" ref="W77:W88" si="34">+IFERROR(((U77/F77)-1),0)</f>
        <v>0</v>
      </c>
      <c r="X77" s="61">
        <v>176335.41070339599</v>
      </c>
      <c r="Y77" s="48">
        <f t="shared" ref="Y77:Y88" si="35">+X77-G77</f>
        <v>0</v>
      </c>
      <c r="Z77" s="293">
        <f t="shared" ref="Z77:Z88" si="36">+IFERROR(((X77/G77)-1),0)</f>
        <v>0</v>
      </c>
      <c r="AA77" s="51">
        <v>4750744</v>
      </c>
      <c r="AB77" s="48">
        <f t="shared" ref="AB77:AB88" si="37">AA77-H77</f>
        <v>0</v>
      </c>
      <c r="AC77" s="293">
        <f t="shared" ref="AC77:AC88" si="38">+IFERROR(((AA77/H77)-1),0)</f>
        <v>0</v>
      </c>
      <c r="AD77" s="61">
        <v>1504202</v>
      </c>
      <c r="AE77" s="48">
        <f t="shared" ref="AE77:AE88" si="39">+AD77-I77</f>
        <v>0</v>
      </c>
      <c r="AF77" s="293">
        <f t="shared" ref="AF77:AF88" si="40">+IFERROR(((AD77/I77)-1),0)</f>
        <v>0</v>
      </c>
      <c r="AG77" s="51">
        <v>332981</v>
      </c>
      <c r="AH77" s="48">
        <f t="shared" ref="AH77:AH88" si="41">+AG77-J77</f>
        <v>0</v>
      </c>
      <c r="AI77" s="293">
        <f t="shared" ref="AI77:AI88" si="42">+IFERROR(((AG77/J77)-1),0)</f>
        <v>0</v>
      </c>
      <c r="AJ77" s="61">
        <v>2913561</v>
      </c>
      <c r="AK77" s="48">
        <f t="shared" ref="AK77:AK88" si="43">+AJ77-K77</f>
        <v>0</v>
      </c>
      <c r="AL77" s="293">
        <f t="shared" ref="AL77:AL88" si="44">+IFERROR(((AJ77/K77)-1),0)</f>
        <v>0</v>
      </c>
      <c r="AM77" s="311">
        <f>+'Sim_Vt_Of(IxI)'!S67</f>
        <v>5027691.5019925646</v>
      </c>
      <c r="AN77" s="307"/>
    </row>
    <row r="78" spans="2:40" x14ac:dyDescent="0.25">
      <c r="B78" s="292" t="s">
        <v>65</v>
      </c>
      <c r="C78" s="465" t="s">
        <v>176</v>
      </c>
      <c r="D78" s="466"/>
      <c r="E78" s="51">
        <f>+'MIP(IxI)_TFEVP'!CI74</f>
        <v>1890294</v>
      </c>
      <c r="F78" s="48">
        <v>18708</v>
      </c>
      <c r="G78" s="48">
        <v>203928.36008107799</v>
      </c>
      <c r="H78" s="48">
        <v>523383</v>
      </c>
      <c r="I78" s="48">
        <v>252475</v>
      </c>
      <c r="J78" s="48">
        <v>81832</v>
      </c>
      <c r="K78" s="55">
        <v>189076</v>
      </c>
      <c r="L78" s="51">
        <f t="shared" si="30"/>
        <v>765845.45542557386</v>
      </c>
      <c r="M78" s="48">
        <f>+'Sim_Vt_Of(IxI)'!B68</f>
        <v>203928.36008107799</v>
      </c>
      <c r="N78" s="48">
        <f>+'Sim_Vt_Of(IxI)'!C68</f>
        <v>38534.095344495901</v>
      </c>
      <c r="O78" s="48">
        <f>+'Sim_Vt_Of(IxI)'!D68</f>
        <v>252475</v>
      </c>
      <c r="P78" s="48">
        <f>+'Sim_Vt_Of(IxI)'!E68</f>
        <v>81832</v>
      </c>
      <c r="Q78" s="82">
        <f>+'Sim_Vt_Of(IxI)'!F68</f>
        <v>189076</v>
      </c>
      <c r="R78" s="61">
        <v>1890294.0000000012</v>
      </c>
      <c r="S78" s="48">
        <f t="shared" si="31"/>
        <v>0</v>
      </c>
      <c r="T78" s="293">
        <f t="shared" si="32"/>
        <v>6.6613381477509392E-16</v>
      </c>
      <c r="U78" s="61">
        <v>18708</v>
      </c>
      <c r="V78" s="48">
        <f t="shared" si="33"/>
        <v>0</v>
      </c>
      <c r="W78" s="293">
        <f t="shared" si="34"/>
        <v>0</v>
      </c>
      <c r="X78" s="61">
        <v>203928.36008107799</v>
      </c>
      <c r="Y78" s="48">
        <f t="shared" si="35"/>
        <v>0</v>
      </c>
      <c r="Z78" s="293">
        <f t="shared" si="36"/>
        <v>0</v>
      </c>
      <c r="AA78" s="51">
        <v>523383</v>
      </c>
      <c r="AB78" s="48">
        <f t="shared" si="37"/>
        <v>0</v>
      </c>
      <c r="AC78" s="293">
        <f t="shared" si="38"/>
        <v>0</v>
      </c>
      <c r="AD78" s="61">
        <v>252475</v>
      </c>
      <c r="AE78" s="48">
        <f t="shared" si="39"/>
        <v>0</v>
      </c>
      <c r="AF78" s="293">
        <f t="shared" si="40"/>
        <v>0</v>
      </c>
      <c r="AG78" s="51">
        <v>81832</v>
      </c>
      <c r="AH78" s="48">
        <f t="shared" si="41"/>
        <v>0</v>
      </c>
      <c r="AI78" s="293">
        <f t="shared" si="42"/>
        <v>0</v>
      </c>
      <c r="AJ78" s="61">
        <v>189076</v>
      </c>
      <c r="AK78" s="48">
        <f t="shared" si="43"/>
        <v>0</v>
      </c>
      <c r="AL78" s="293">
        <f t="shared" si="44"/>
        <v>0</v>
      </c>
      <c r="AM78" s="311">
        <f>+'Sim_Vt_Of(IxI)'!S68</f>
        <v>765845.45542557386</v>
      </c>
      <c r="AN78" s="307"/>
    </row>
    <row r="79" spans="2:40" x14ac:dyDescent="0.25">
      <c r="B79" s="292" t="s">
        <v>66</v>
      </c>
      <c r="C79" s="465" t="s">
        <v>177</v>
      </c>
      <c r="D79" s="466"/>
      <c r="E79" s="51">
        <f>+'MIP(IxI)_TFEVP'!CI75</f>
        <v>698774</v>
      </c>
      <c r="F79" s="48">
        <v>14542</v>
      </c>
      <c r="G79" s="48">
        <v>154.76836318218</v>
      </c>
      <c r="H79" s="48">
        <v>330172</v>
      </c>
      <c r="I79" s="48">
        <v>227018</v>
      </c>
      <c r="J79" s="48">
        <v>19142</v>
      </c>
      <c r="K79" s="55">
        <v>84012</v>
      </c>
      <c r="L79" s="51">
        <f t="shared" si="30"/>
        <v>352189.29036656447</v>
      </c>
      <c r="M79" s="48">
        <f>+'Sim_Vt_Of(IxI)'!B69</f>
        <v>154.76836318218</v>
      </c>
      <c r="N79" s="48">
        <f>+'Sim_Vt_Of(IxI)'!C69</f>
        <v>21862.522003382299</v>
      </c>
      <c r="O79" s="48">
        <f>+'Sim_Vt_Of(IxI)'!D69</f>
        <v>227018</v>
      </c>
      <c r="P79" s="48">
        <f>+'Sim_Vt_Of(IxI)'!E69</f>
        <v>19142</v>
      </c>
      <c r="Q79" s="82">
        <f>+'Sim_Vt_Of(IxI)'!F69</f>
        <v>84012</v>
      </c>
      <c r="R79" s="61">
        <v>698774.00000000023</v>
      </c>
      <c r="S79" s="48">
        <f t="shared" si="31"/>
        <v>0</v>
      </c>
      <c r="T79" s="293">
        <f t="shared" si="32"/>
        <v>4.4408920985006262E-16</v>
      </c>
      <c r="U79" s="61">
        <v>14542</v>
      </c>
      <c r="V79" s="48">
        <f t="shared" si="33"/>
        <v>0</v>
      </c>
      <c r="W79" s="293">
        <f t="shared" si="34"/>
        <v>0</v>
      </c>
      <c r="X79" s="61">
        <v>154.76836318218</v>
      </c>
      <c r="Y79" s="48">
        <f t="shared" si="35"/>
        <v>0</v>
      </c>
      <c r="Z79" s="293">
        <f t="shared" si="36"/>
        <v>0</v>
      </c>
      <c r="AA79" s="51">
        <v>330172</v>
      </c>
      <c r="AB79" s="48">
        <f t="shared" si="37"/>
        <v>0</v>
      </c>
      <c r="AC79" s="293">
        <f t="shared" si="38"/>
        <v>0</v>
      </c>
      <c r="AD79" s="61">
        <v>227018</v>
      </c>
      <c r="AE79" s="48">
        <f t="shared" si="39"/>
        <v>0</v>
      </c>
      <c r="AF79" s="293">
        <f t="shared" si="40"/>
        <v>0</v>
      </c>
      <c r="AG79" s="51">
        <v>19142</v>
      </c>
      <c r="AH79" s="48">
        <f t="shared" si="41"/>
        <v>0</v>
      </c>
      <c r="AI79" s="293">
        <f t="shared" si="42"/>
        <v>0</v>
      </c>
      <c r="AJ79" s="61">
        <v>84012</v>
      </c>
      <c r="AK79" s="48">
        <f t="shared" si="43"/>
        <v>0</v>
      </c>
      <c r="AL79" s="293">
        <f t="shared" si="44"/>
        <v>0</v>
      </c>
      <c r="AM79" s="311">
        <f>+'Sim_Vt_Of(IxI)'!S69</f>
        <v>352189.29036656447</v>
      </c>
      <c r="AN79" s="307"/>
    </row>
    <row r="80" spans="2:40" x14ac:dyDescent="0.25">
      <c r="B80" s="292" t="s">
        <v>67</v>
      </c>
      <c r="C80" s="465" t="s">
        <v>178</v>
      </c>
      <c r="D80" s="466"/>
      <c r="E80" s="51">
        <f>+'MIP(IxI)_TFEVP'!CI76</f>
        <v>11086105</v>
      </c>
      <c r="F80" s="48">
        <v>24391</v>
      </c>
      <c r="G80" s="48">
        <v>9815.9182906026908</v>
      </c>
      <c r="H80" s="48">
        <v>8071707</v>
      </c>
      <c r="I80" s="48">
        <v>250231</v>
      </c>
      <c r="J80" s="48">
        <v>79093</v>
      </c>
      <c r="K80" s="55">
        <v>7742383</v>
      </c>
      <c r="L80" s="51">
        <f t="shared" si="30"/>
        <v>8440096.2781505249</v>
      </c>
      <c r="M80" s="48">
        <f>+'Sim_Vt_Of(IxI)'!B70</f>
        <v>9815.9182906026908</v>
      </c>
      <c r="N80" s="48">
        <f>+'Sim_Vt_Of(IxI)'!C70</f>
        <v>358573.35985992302</v>
      </c>
      <c r="O80" s="48">
        <f>+'Sim_Vt_Of(IxI)'!D70</f>
        <v>250231</v>
      </c>
      <c r="P80" s="48">
        <f>+'Sim_Vt_Of(IxI)'!E70</f>
        <v>79093</v>
      </c>
      <c r="Q80" s="82">
        <f>+'Sim_Vt_Of(IxI)'!F70</f>
        <v>7742383</v>
      </c>
      <c r="R80" s="61">
        <v>11086105.000000002</v>
      </c>
      <c r="S80" s="48">
        <f t="shared" si="31"/>
        <v>0</v>
      </c>
      <c r="T80" s="293">
        <f t="shared" si="32"/>
        <v>2.2204460492503131E-16</v>
      </c>
      <c r="U80" s="61">
        <v>24391</v>
      </c>
      <c r="V80" s="48">
        <f t="shared" si="33"/>
        <v>0</v>
      </c>
      <c r="W80" s="293">
        <f t="shared" si="34"/>
        <v>0</v>
      </c>
      <c r="X80" s="61">
        <v>9815.9182906026908</v>
      </c>
      <c r="Y80" s="48">
        <f t="shared" si="35"/>
        <v>0</v>
      </c>
      <c r="Z80" s="293">
        <f t="shared" si="36"/>
        <v>0</v>
      </c>
      <c r="AA80" s="51">
        <v>8071707</v>
      </c>
      <c r="AB80" s="48">
        <f t="shared" si="37"/>
        <v>0</v>
      </c>
      <c r="AC80" s="293">
        <f t="shared" si="38"/>
        <v>0</v>
      </c>
      <c r="AD80" s="61">
        <v>250231</v>
      </c>
      <c r="AE80" s="48">
        <f t="shared" si="39"/>
        <v>0</v>
      </c>
      <c r="AF80" s="293">
        <f t="shared" si="40"/>
        <v>0</v>
      </c>
      <c r="AG80" s="51">
        <v>79093</v>
      </c>
      <c r="AH80" s="48">
        <f t="shared" si="41"/>
        <v>0</v>
      </c>
      <c r="AI80" s="293">
        <f t="shared" si="42"/>
        <v>0</v>
      </c>
      <c r="AJ80" s="61">
        <v>7742383</v>
      </c>
      <c r="AK80" s="48">
        <f t="shared" si="43"/>
        <v>0</v>
      </c>
      <c r="AL80" s="293">
        <f t="shared" si="44"/>
        <v>0</v>
      </c>
      <c r="AM80" s="311">
        <f>+'Sim_Vt_Of(IxI)'!S70</f>
        <v>8440096.2781505249</v>
      </c>
      <c r="AN80" s="307"/>
    </row>
    <row r="81" spans="2:40" x14ac:dyDescent="0.25">
      <c r="B81" s="292" t="s">
        <v>68</v>
      </c>
      <c r="C81" s="465" t="s">
        <v>179</v>
      </c>
      <c r="D81" s="466"/>
      <c r="E81" s="51">
        <f>+'MIP(IxI)_TFEVP'!CI77</f>
        <v>14026084</v>
      </c>
      <c r="F81" s="48">
        <v>549617</v>
      </c>
      <c r="G81" s="48">
        <v>507674.93523249897</v>
      </c>
      <c r="H81" s="48">
        <v>8457864</v>
      </c>
      <c r="I81" s="48">
        <v>3642315</v>
      </c>
      <c r="J81" s="48">
        <v>93760</v>
      </c>
      <c r="K81" s="55">
        <v>4721789</v>
      </c>
      <c r="L81" s="51">
        <f t="shared" si="30"/>
        <v>9311727.4467077293</v>
      </c>
      <c r="M81" s="48">
        <f>+'Sim_Vt_Of(IxI)'!B71</f>
        <v>507674.93523249897</v>
      </c>
      <c r="N81" s="48">
        <f>+'Sim_Vt_Of(IxI)'!C71</f>
        <v>346188.51147523097</v>
      </c>
      <c r="O81" s="48">
        <f>+'Sim_Vt_Of(IxI)'!D71</f>
        <v>3642315</v>
      </c>
      <c r="P81" s="48">
        <f>+'Sim_Vt_Of(IxI)'!E71</f>
        <v>93760</v>
      </c>
      <c r="Q81" s="82">
        <f>+'Sim_Vt_Of(IxI)'!F71</f>
        <v>4721789</v>
      </c>
      <c r="R81" s="61">
        <v>14026084.000000011</v>
      </c>
      <c r="S81" s="48">
        <f t="shared" si="31"/>
        <v>0</v>
      </c>
      <c r="T81" s="293">
        <f t="shared" si="32"/>
        <v>8.8817841970012523E-16</v>
      </c>
      <c r="U81" s="61">
        <v>549617</v>
      </c>
      <c r="V81" s="48">
        <f t="shared" si="33"/>
        <v>0</v>
      </c>
      <c r="W81" s="293">
        <f t="shared" si="34"/>
        <v>0</v>
      </c>
      <c r="X81" s="61">
        <v>507674.93523249897</v>
      </c>
      <c r="Y81" s="48">
        <f t="shared" si="35"/>
        <v>0</v>
      </c>
      <c r="Z81" s="293">
        <f t="shared" si="36"/>
        <v>0</v>
      </c>
      <c r="AA81" s="51">
        <v>8457864</v>
      </c>
      <c r="AB81" s="48">
        <f t="shared" si="37"/>
        <v>0</v>
      </c>
      <c r="AC81" s="293">
        <f t="shared" si="38"/>
        <v>0</v>
      </c>
      <c r="AD81" s="61">
        <v>3642315</v>
      </c>
      <c r="AE81" s="48">
        <f t="shared" si="39"/>
        <v>0</v>
      </c>
      <c r="AF81" s="293">
        <f t="shared" si="40"/>
        <v>0</v>
      </c>
      <c r="AG81" s="51">
        <v>93760</v>
      </c>
      <c r="AH81" s="48">
        <f t="shared" si="41"/>
        <v>0</v>
      </c>
      <c r="AI81" s="293">
        <f t="shared" si="42"/>
        <v>0</v>
      </c>
      <c r="AJ81" s="61">
        <v>4721789</v>
      </c>
      <c r="AK81" s="48">
        <f t="shared" si="43"/>
        <v>0</v>
      </c>
      <c r="AL81" s="293">
        <f t="shared" si="44"/>
        <v>0</v>
      </c>
      <c r="AM81" s="311">
        <f>+'Sim_Vt_Of(IxI)'!S71</f>
        <v>9311727.4467077293</v>
      </c>
      <c r="AN81" s="307"/>
    </row>
    <row r="82" spans="2:40" x14ac:dyDescent="0.25">
      <c r="B82" s="292" t="s">
        <v>69</v>
      </c>
      <c r="C82" s="465" t="s">
        <v>180</v>
      </c>
      <c r="D82" s="466"/>
      <c r="E82" s="51">
        <f>+'MIP(IxI)_TFEVP'!CI78</f>
        <v>10190781</v>
      </c>
      <c r="F82" s="48">
        <v>202224</v>
      </c>
      <c r="G82" s="48">
        <v>180255.169257425</v>
      </c>
      <c r="H82" s="48">
        <v>8635852</v>
      </c>
      <c r="I82" s="48">
        <v>6276921</v>
      </c>
      <c r="J82" s="48">
        <v>7660</v>
      </c>
      <c r="K82" s="55">
        <v>2351271</v>
      </c>
      <c r="L82" s="51">
        <f t="shared" si="30"/>
        <v>8941768.1849910226</v>
      </c>
      <c r="M82" s="48">
        <f>+'Sim_Vt_Of(IxI)'!B72</f>
        <v>180255.169257425</v>
      </c>
      <c r="N82" s="48">
        <f>+'Sim_Vt_Of(IxI)'!C72</f>
        <v>125661.015733598</v>
      </c>
      <c r="O82" s="48">
        <f>+'Sim_Vt_Of(IxI)'!D72</f>
        <v>6276921</v>
      </c>
      <c r="P82" s="48">
        <f>+'Sim_Vt_Of(IxI)'!E72</f>
        <v>7660</v>
      </c>
      <c r="Q82" s="82">
        <f>+'Sim_Vt_Of(IxI)'!F72</f>
        <v>2351271</v>
      </c>
      <c r="R82" s="61">
        <v>10190781.000000002</v>
      </c>
      <c r="S82" s="48">
        <f t="shared" si="31"/>
        <v>0</v>
      </c>
      <c r="T82" s="293">
        <f t="shared" si="32"/>
        <v>2.2204460492503131E-16</v>
      </c>
      <c r="U82" s="61">
        <v>202224</v>
      </c>
      <c r="V82" s="48">
        <f t="shared" si="33"/>
        <v>0</v>
      </c>
      <c r="W82" s="293">
        <f t="shared" si="34"/>
        <v>0</v>
      </c>
      <c r="X82" s="61">
        <v>180255.169257425</v>
      </c>
      <c r="Y82" s="48">
        <f t="shared" si="35"/>
        <v>0</v>
      </c>
      <c r="Z82" s="293">
        <f t="shared" si="36"/>
        <v>0</v>
      </c>
      <c r="AA82" s="51">
        <v>8635852</v>
      </c>
      <c r="AB82" s="48">
        <f t="shared" si="37"/>
        <v>0</v>
      </c>
      <c r="AC82" s="293">
        <f t="shared" si="38"/>
        <v>0</v>
      </c>
      <c r="AD82" s="61">
        <v>6276921</v>
      </c>
      <c r="AE82" s="48">
        <f t="shared" si="39"/>
        <v>0</v>
      </c>
      <c r="AF82" s="293">
        <f t="shared" si="40"/>
        <v>0</v>
      </c>
      <c r="AG82" s="51">
        <v>7660</v>
      </c>
      <c r="AH82" s="48">
        <f t="shared" si="41"/>
        <v>0</v>
      </c>
      <c r="AI82" s="293">
        <f t="shared" si="42"/>
        <v>0</v>
      </c>
      <c r="AJ82" s="61">
        <v>2351271</v>
      </c>
      <c r="AK82" s="48">
        <f t="shared" si="43"/>
        <v>0</v>
      </c>
      <c r="AL82" s="293">
        <f t="shared" si="44"/>
        <v>0</v>
      </c>
      <c r="AM82" s="311">
        <f>+'Sim_Vt_Of(IxI)'!S72</f>
        <v>8941768.1849910226</v>
      </c>
      <c r="AN82" s="307"/>
    </row>
    <row r="83" spans="2:40" x14ac:dyDescent="0.25">
      <c r="B83" s="292" t="s">
        <v>70</v>
      </c>
      <c r="C83" s="465" t="s">
        <v>181</v>
      </c>
      <c r="D83" s="466"/>
      <c r="E83" s="51">
        <f>+'MIP(IxI)_TFEVP'!CI79</f>
        <v>3059657</v>
      </c>
      <c r="F83" s="48">
        <v>129793</v>
      </c>
      <c r="G83" s="48">
        <v>7053.8728279370798</v>
      </c>
      <c r="H83" s="48">
        <v>1864937</v>
      </c>
      <c r="I83" s="48">
        <v>1410122</v>
      </c>
      <c r="J83" s="48">
        <v>20836</v>
      </c>
      <c r="K83" s="55">
        <v>433979</v>
      </c>
      <c r="L83" s="51">
        <f t="shared" si="30"/>
        <v>1903924.4212673395</v>
      </c>
      <c r="M83" s="48">
        <f>+'Sim_Vt_Of(IxI)'!B73</f>
        <v>7053.8728279370798</v>
      </c>
      <c r="N83" s="48">
        <f>+'Sim_Vt_Of(IxI)'!C73</f>
        <v>31933.548439402501</v>
      </c>
      <c r="O83" s="48">
        <f>+'Sim_Vt_Of(IxI)'!D73</f>
        <v>1410122</v>
      </c>
      <c r="P83" s="48">
        <f>+'Sim_Vt_Of(IxI)'!E73</f>
        <v>20836</v>
      </c>
      <c r="Q83" s="82">
        <f>+'Sim_Vt_Of(IxI)'!F73</f>
        <v>433979</v>
      </c>
      <c r="R83" s="61">
        <v>3059657.0000000009</v>
      </c>
      <c r="S83" s="48">
        <f t="shared" si="31"/>
        <v>0</v>
      </c>
      <c r="T83" s="293">
        <f t="shared" si="32"/>
        <v>2.2204460492503131E-16</v>
      </c>
      <c r="U83" s="61">
        <v>129793</v>
      </c>
      <c r="V83" s="48">
        <f t="shared" si="33"/>
        <v>0</v>
      </c>
      <c r="W83" s="293">
        <f t="shared" si="34"/>
        <v>0</v>
      </c>
      <c r="X83" s="61">
        <v>7053.8728279370798</v>
      </c>
      <c r="Y83" s="48">
        <f t="shared" si="35"/>
        <v>0</v>
      </c>
      <c r="Z83" s="293">
        <f t="shared" si="36"/>
        <v>0</v>
      </c>
      <c r="AA83" s="51">
        <v>1864937</v>
      </c>
      <c r="AB83" s="48">
        <f t="shared" si="37"/>
        <v>0</v>
      </c>
      <c r="AC83" s="293">
        <f t="shared" si="38"/>
        <v>0</v>
      </c>
      <c r="AD83" s="61">
        <v>1410122</v>
      </c>
      <c r="AE83" s="48">
        <f t="shared" si="39"/>
        <v>0</v>
      </c>
      <c r="AF83" s="293">
        <f t="shared" si="40"/>
        <v>0</v>
      </c>
      <c r="AG83" s="51">
        <v>20836</v>
      </c>
      <c r="AH83" s="48">
        <f t="shared" si="41"/>
        <v>0</v>
      </c>
      <c r="AI83" s="293">
        <f t="shared" si="42"/>
        <v>0</v>
      </c>
      <c r="AJ83" s="61">
        <v>433979</v>
      </c>
      <c r="AK83" s="48">
        <f t="shared" si="43"/>
        <v>0</v>
      </c>
      <c r="AL83" s="293">
        <f t="shared" si="44"/>
        <v>0</v>
      </c>
      <c r="AM83" s="311">
        <f>+'Sim_Vt_Of(IxI)'!S73</f>
        <v>1903924.4212673395</v>
      </c>
      <c r="AN83" s="307"/>
    </row>
    <row r="84" spans="2:40" x14ac:dyDescent="0.25">
      <c r="B84" s="292" t="s">
        <v>71</v>
      </c>
      <c r="C84" s="465" t="s">
        <v>182</v>
      </c>
      <c r="D84" s="466"/>
      <c r="E84" s="51">
        <f>+'MIP(IxI)_TFEVP'!CI80</f>
        <v>4414952</v>
      </c>
      <c r="F84" s="48">
        <v>219414</v>
      </c>
      <c r="G84" s="48">
        <v>4634.0775270655804</v>
      </c>
      <c r="H84" s="48">
        <v>3959805</v>
      </c>
      <c r="I84" s="48">
        <v>3583224</v>
      </c>
      <c r="J84" s="48">
        <v>221</v>
      </c>
      <c r="K84" s="55">
        <v>376360</v>
      </c>
      <c r="L84" s="51">
        <f t="shared" si="30"/>
        <v>4010426.1894602119</v>
      </c>
      <c r="M84" s="48">
        <f>+'Sim_Vt_Of(IxI)'!B74</f>
        <v>4634.0775270655804</v>
      </c>
      <c r="N84" s="48">
        <f>+'Sim_Vt_Of(IxI)'!C74</f>
        <v>45987.111933146203</v>
      </c>
      <c r="O84" s="48">
        <f>+'Sim_Vt_Of(IxI)'!D74</f>
        <v>3583224</v>
      </c>
      <c r="P84" s="48">
        <f>+'Sim_Vt_Of(IxI)'!E74</f>
        <v>221</v>
      </c>
      <c r="Q84" s="82">
        <f>+'Sim_Vt_Of(IxI)'!F74</f>
        <v>376360</v>
      </c>
      <c r="R84" s="61">
        <v>4414952</v>
      </c>
      <c r="S84" s="48">
        <f t="shared" si="31"/>
        <v>0</v>
      </c>
      <c r="T84" s="293">
        <f t="shared" si="32"/>
        <v>0</v>
      </c>
      <c r="U84" s="61">
        <v>219414</v>
      </c>
      <c r="V84" s="48">
        <f t="shared" si="33"/>
        <v>0</v>
      </c>
      <c r="W84" s="293">
        <f t="shared" si="34"/>
        <v>0</v>
      </c>
      <c r="X84" s="61">
        <v>4634.0775270655804</v>
      </c>
      <c r="Y84" s="48">
        <f t="shared" si="35"/>
        <v>0</v>
      </c>
      <c r="Z84" s="293">
        <f t="shared" si="36"/>
        <v>0</v>
      </c>
      <c r="AA84" s="51">
        <v>3959805</v>
      </c>
      <c r="AB84" s="48">
        <f t="shared" si="37"/>
        <v>0</v>
      </c>
      <c r="AC84" s="293">
        <f t="shared" si="38"/>
        <v>0</v>
      </c>
      <c r="AD84" s="61">
        <v>3583224</v>
      </c>
      <c r="AE84" s="48">
        <f t="shared" si="39"/>
        <v>0</v>
      </c>
      <c r="AF84" s="293">
        <f t="shared" si="40"/>
        <v>0</v>
      </c>
      <c r="AG84" s="51">
        <v>221</v>
      </c>
      <c r="AH84" s="48">
        <f t="shared" si="41"/>
        <v>0</v>
      </c>
      <c r="AI84" s="293">
        <f t="shared" si="42"/>
        <v>0</v>
      </c>
      <c r="AJ84" s="61">
        <v>376360</v>
      </c>
      <c r="AK84" s="48">
        <f t="shared" si="43"/>
        <v>0</v>
      </c>
      <c r="AL84" s="293">
        <f t="shared" si="44"/>
        <v>0</v>
      </c>
      <c r="AM84" s="311">
        <f>+'Sim_Vt_Of(IxI)'!S74</f>
        <v>4010426.1894602119</v>
      </c>
      <c r="AN84" s="307"/>
    </row>
    <row r="85" spans="2:40" x14ac:dyDescent="0.25">
      <c r="B85" s="292" t="s">
        <v>72</v>
      </c>
      <c r="C85" s="465" t="s">
        <v>183</v>
      </c>
      <c r="D85" s="466"/>
      <c r="E85" s="51">
        <f>+'MIP(IxI)_TFEVP'!CI81</f>
        <v>4202264</v>
      </c>
      <c r="F85" s="48">
        <v>131137</v>
      </c>
      <c r="G85" s="48">
        <v>184701.36826472901</v>
      </c>
      <c r="H85" s="48">
        <v>1869038</v>
      </c>
      <c r="I85" s="48">
        <v>1124794</v>
      </c>
      <c r="J85" s="48">
        <v>21716</v>
      </c>
      <c r="K85" s="55">
        <v>722528</v>
      </c>
      <c r="L85" s="51">
        <f t="shared" si="30"/>
        <v>2077699.1848928714</v>
      </c>
      <c r="M85" s="48">
        <f>+'Sim_Vt_Of(IxI)'!B75</f>
        <v>184701.36826472901</v>
      </c>
      <c r="N85" s="48">
        <f>+'Sim_Vt_Of(IxI)'!C75</f>
        <v>23959.816628142398</v>
      </c>
      <c r="O85" s="48">
        <f>+'Sim_Vt_Of(IxI)'!D75</f>
        <v>1124794</v>
      </c>
      <c r="P85" s="48">
        <f>+'Sim_Vt_Of(IxI)'!E75</f>
        <v>21716</v>
      </c>
      <c r="Q85" s="82">
        <f>+'Sim_Vt_Of(IxI)'!F75</f>
        <v>722528</v>
      </c>
      <c r="R85" s="61">
        <v>4202264.0000000047</v>
      </c>
      <c r="S85" s="48">
        <f t="shared" si="31"/>
        <v>0</v>
      </c>
      <c r="T85" s="293">
        <f t="shared" si="32"/>
        <v>1.1102230246251565E-15</v>
      </c>
      <c r="U85" s="61">
        <v>131137</v>
      </c>
      <c r="V85" s="48">
        <f t="shared" si="33"/>
        <v>0</v>
      </c>
      <c r="W85" s="293">
        <f t="shared" si="34"/>
        <v>0</v>
      </c>
      <c r="X85" s="61">
        <v>184701.36826472901</v>
      </c>
      <c r="Y85" s="48">
        <f t="shared" si="35"/>
        <v>0</v>
      </c>
      <c r="Z85" s="293">
        <f t="shared" si="36"/>
        <v>0</v>
      </c>
      <c r="AA85" s="51">
        <v>1869038</v>
      </c>
      <c r="AB85" s="48">
        <f t="shared" si="37"/>
        <v>0</v>
      </c>
      <c r="AC85" s="293">
        <f t="shared" si="38"/>
        <v>0</v>
      </c>
      <c r="AD85" s="61">
        <v>1124794</v>
      </c>
      <c r="AE85" s="48">
        <f t="shared" si="39"/>
        <v>0</v>
      </c>
      <c r="AF85" s="293">
        <f t="shared" si="40"/>
        <v>0</v>
      </c>
      <c r="AG85" s="51">
        <v>21716</v>
      </c>
      <c r="AH85" s="48">
        <f t="shared" si="41"/>
        <v>0</v>
      </c>
      <c r="AI85" s="293">
        <f t="shared" si="42"/>
        <v>0</v>
      </c>
      <c r="AJ85" s="61">
        <v>722528</v>
      </c>
      <c r="AK85" s="48">
        <f t="shared" si="43"/>
        <v>0</v>
      </c>
      <c r="AL85" s="293">
        <f t="shared" si="44"/>
        <v>0</v>
      </c>
      <c r="AM85" s="311">
        <f>+'Sim_Vt_Of(IxI)'!S75</f>
        <v>2077699.1848928714</v>
      </c>
      <c r="AN85" s="307"/>
    </row>
    <row r="86" spans="2:40" x14ac:dyDescent="0.25">
      <c r="B86" s="292" t="s">
        <v>73</v>
      </c>
      <c r="C86" s="465" t="s">
        <v>184</v>
      </c>
      <c r="D86" s="466"/>
      <c r="E86" s="51">
        <f>+'MIP(IxI)_TFEVP'!CI82</f>
        <v>4015647</v>
      </c>
      <c r="F86" s="48">
        <v>85845</v>
      </c>
      <c r="G86" s="48">
        <v>507132.18392219499</v>
      </c>
      <c r="H86" s="48">
        <v>2784747</v>
      </c>
      <c r="I86" s="48">
        <v>2540561</v>
      </c>
      <c r="J86" s="48">
        <v>176</v>
      </c>
      <c r="K86" s="55">
        <v>244010</v>
      </c>
      <c r="L86" s="51">
        <f t="shared" si="30"/>
        <v>3370331.9820897952</v>
      </c>
      <c r="M86" s="48">
        <f>+'Sim_Vt_Of(IxI)'!B76</f>
        <v>507132.18392219499</v>
      </c>
      <c r="N86" s="48">
        <f>+'Sim_Vt_Of(IxI)'!C76</f>
        <v>78452.798167600195</v>
      </c>
      <c r="O86" s="48">
        <f>+'Sim_Vt_Of(IxI)'!D76</f>
        <v>2540561</v>
      </c>
      <c r="P86" s="48">
        <f>+'Sim_Vt_Of(IxI)'!E76</f>
        <v>176</v>
      </c>
      <c r="Q86" s="82">
        <f>+'Sim_Vt_Of(IxI)'!F76</f>
        <v>244010</v>
      </c>
      <c r="R86" s="61">
        <v>4015647.0000000014</v>
      </c>
      <c r="S86" s="48">
        <f t="shared" si="31"/>
        <v>0</v>
      </c>
      <c r="T86" s="293">
        <f t="shared" si="32"/>
        <v>4.4408920985006262E-16</v>
      </c>
      <c r="U86" s="61">
        <v>85845</v>
      </c>
      <c r="V86" s="48">
        <f t="shared" si="33"/>
        <v>0</v>
      </c>
      <c r="W86" s="293">
        <f t="shared" si="34"/>
        <v>0</v>
      </c>
      <c r="X86" s="61">
        <v>507132.18392219499</v>
      </c>
      <c r="Y86" s="48">
        <f t="shared" si="35"/>
        <v>0</v>
      </c>
      <c r="Z86" s="293">
        <f t="shared" si="36"/>
        <v>0</v>
      </c>
      <c r="AA86" s="51">
        <v>2784747</v>
      </c>
      <c r="AB86" s="48">
        <f t="shared" si="37"/>
        <v>0</v>
      </c>
      <c r="AC86" s="293">
        <f t="shared" si="38"/>
        <v>0</v>
      </c>
      <c r="AD86" s="61">
        <v>2540561</v>
      </c>
      <c r="AE86" s="48">
        <f t="shared" si="39"/>
        <v>0</v>
      </c>
      <c r="AF86" s="293">
        <f t="shared" si="40"/>
        <v>0</v>
      </c>
      <c r="AG86" s="51">
        <v>176</v>
      </c>
      <c r="AH86" s="48">
        <f t="shared" si="41"/>
        <v>0</v>
      </c>
      <c r="AI86" s="293">
        <f t="shared" si="42"/>
        <v>0</v>
      </c>
      <c r="AJ86" s="61">
        <v>244010</v>
      </c>
      <c r="AK86" s="48">
        <f t="shared" si="43"/>
        <v>0</v>
      </c>
      <c r="AL86" s="293">
        <f t="shared" si="44"/>
        <v>0</v>
      </c>
      <c r="AM86" s="311">
        <f>+'Sim_Vt_Of(IxI)'!S76</f>
        <v>3370331.9820897952</v>
      </c>
      <c r="AN86" s="307"/>
    </row>
    <row r="87" spans="2:40" x14ac:dyDescent="0.25">
      <c r="B87" s="292" t="s">
        <v>74</v>
      </c>
      <c r="C87" s="465" t="s">
        <v>185</v>
      </c>
      <c r="D87" s="466"/>
      <c r="E87" s="51">
        <f>+'MIP(IxI)_TFEVP'!CI83</f>
        <v>2490549</v>
      </c>
      <c r="F87" s="48">
        <v>265904</v>
      </c>
      <c r="G87" s="48">
        <v>16051.7979954602</v>
      </c>
      <c r="H87" s="48">
        <v>1153037</v>
      </c>
      <c r="I87" s="48">
        <v>603381</v>
      </c>
      <c r="J87" s="48">
        <v>33460</v>
      </c>
      <c r="K87" s="55">
        <v>516196</v>
      </c>
      <c r="L87" s="51">
        <f t="shared" si="30"/>
        <v>1222166.0204969179</v>
      </c>
      <c r="M87" s="48">
        <f>+'Sim_Vt_Of(IxI)'!B77</f>
        <v>16051.7979954602</v>
      </c>
      <c r="N87" s="48">
        <f>+'Sim_Vt_Of(IxI)'!C77</f>
        <v>53077.222501457603</v>
      </c>
      <c r="O87" s="48">
        <f>+'Sim_Vt_Of(IxI)'!D77</f>
        <v>603381</v>
      </c>
      <c r="P87" s="48">
        <f>+'Sim_Vt_Of(IxI)'!E77</f>
        <v>33460</v>
      </c>
      <c r="Q87" s="82">
        <f>+'Sim_Vt_Of(IxI)'!F77</f>
        <v>516196</v>
      </c>
      <c r="R87" s="61">
        <v>2490549.0000000005</v>
      </c>
      <c r="S87" s="48">
        <f t="shared" si="31"/>
        <v>0</v>
      </c>
      <c r="T87" s="293">
        <f t="shared" si="32"/>
        <v>2.2204460492503131E-16</v>
      </c>
      <c r="U87" s="61">
        <v>265904</v>
      </c>
      <c r="V87" s="48">
        <f t="shared" si="33"/>
        <v>0</v>
      </c>
      <c r="W87" s="293">
        <f t="shared" si="34"/>
        <v>0</v>
      </c>
      <c r="X87" s="61">
        <v>16051.7979954602</v>
      </c>
      <c r="Y87" s="48">
        <f t="shared" si="35"/>
        <v>0</v>
      </c>
      <c r="Z87" s="293">
        <f t="shared" si="36"/>
        <v>0</v>
      </c>
      <c r="AA87" s="51">
        <v>1153037</v>
      </c>
      <c r="AB87" s="48">
        <f t="shared" si="37"/>
        <v>0</v>
      </c>
      <c r="AC87" s="293">
        <f t="shared" si="38"/>
        <v>0</v>
      </c>
      <c r="AD87" s="61">
        <v>603381</v>
      </c>
      <c r="AE87" s="48">
        <f t="shared" si="39"/>
        <v>0</v>
      </c>
      <c r="AF87" s="293">
        <f t="shared" si="40"/>
        <v>0</v>
      </c>
      <c r="AG87" s="51">
        <v>33460</v>
      </c>
      <c r="AH87" s="48">
        <f t="shared" si="41"/>
        <v>0</v>
      </c>
      <c r="AI87" s="293">
        <f t="shared" si="42"/>
        <v>0</v>
      </c>
      <c r="AJ87" s="61">
        <v>516196</v>
      </c>
      <c r="AK87" s="48">
        <f t="shared" si="43"/>
        <v>0</v>
      </c>
      <c r="AL87" s="293">
        <f t="shared" si="44"/>
        <v>0</v>
      </c>
      <c r="AM87" s="311">
        <f>+'Sim_Vt_Of(IxI)'!S77</f>
        <v>1222166.0204969179</v>
      </c>
      <c r="AN87" s="307"/>
    </row>
    <row r="88" spans="2:40" x14ac:dyDescent="0.25">
      <c r="B88" s="292" t="s">
        <v>75</v>
      </c>
      <c r="C88" s="465" t="s">
        <v>186</v>
      </c>
      <c r="D88" s="466"/>
      <c r="E88" s="51">
        <f>+'MIP(IxI)_TFEVP'!CI84</f>
        <v>867453</v>
      </c>
      <c r="F88" s="48">
        <v>220126</v>
      </c>
      <c r="G88" s="48">
        <v>0</v>
      </c>
      <c r="H88" s="48">
        <v>867453</v>
      </c>
      <c r="I88" s="48">
        <v>867453</v>
      </c>
      <c r="J88" s="48">
        <v>0</v>
      </c>
      <c r="K88" s="55">
        <v>0</v>
      </c>
      <c r="L88" s="51">
        <f t="shared" si="30"/>
        <v>867453</v>
      </c>
      <c r="M88" s="48">
        <f>+'Sim_Vt_Of(IxI)'!B78</f>
        <v>0</v>
      </c>
      <c r="N88" s="48">
        <f>+'Sim_Vt_Of(IxI)'!C78</f>
        <v>0</v>
      </c>
      <c r="O88" s="48">
        <f>+'Sim_Vt_Of(IxI)'!D78</f>
        <v>867453</v>
      </c>
      <c r="P88" s="48">
        <f>+'Sim_Vt_Of(IxI)'!E78</f>
        <v>0</v>
      </c>
      <c r="Q88" s="82">
        <f>+'Sim_Vt_Of(IxI)'!F78</f>
        <v>0</v>
      </c>
      <c r="R88" s="61">
        <v>867453</v>
      </c>
      <c r="S88" s="48">
        <f t="shared" si="31"/>
        <v>0</v>
      </c>
      <c r="T88" s="293">
        <f t="shared" si="32"/>
        <v>0</v>
      </c>
      <c r="U88" s="61">
        <v>220126</v>
      </c>
      <c r="V88" s="48">
        <f t="shared" si="33"/>
        <v>0</v>
      </c>
      <c r="W88" s="293">
        <f t="shared" si="34"/>
        <v>0</v>
      </c>
      <c r="X88" s="61">
        <v>0</v>
      </c>
      <c r="Y88" s="48">
        <f t="shared" si="35"/>
        <v>0</v>
      </c>
      <c r="Z88" s="293">
        <f t="shared" si="36"/>
        <v>0</v>
      </c>
      <c r="AA88" s="51">
        <v>867453</v>
      </c>
      <c r="AB88" s="48">
        <f t="shared" si="37"/>
        <v>0</v>
      </c>
      <c r="AC88" s="293">
        <f t="shared" si="38"/>
        <v>0</v>
      </c>
      <c r="AD88" s="61">
        <v>867453</v>
      </c>
      <c r="AE88" s="48">
        <f t="shared" si="39"/>
        <v>0</v>
      </c>
      <c r="AF88" s="293">
        <f t="shared" si="40"/>
        <v>0</v>
      </c>
      <c r="AG88" s="51">
        <v>0</v>
      </c>
      <c r="AH88" s="48">
        <f t="shared" si="41"/>
        <v>0</v>
      </c>
      <c r="AI88" s="293">
        <f t="shared" si="42"/>
        <v>0</v>
      </c>
      <c r="AJ88" s="61">
        <v>0</v>
      </c>
      <c r="AK88" s="48">
        <f t="shared" si="43"/>
        <v>0</v>
      </c>
      <c r="AL88" s="293">
        <f t="shared" si="44"/>
        <v>0</v>
      </c>
      <c r="AM88" s="311">
        <f>+'Sim_Vt_Of(IxI)'!S78</f>
        <v>867453</v>
      </c>
      <c r="AN88" s="307"/>
    </row>
    <row r="89" spans="2:40" x14ac:dyDescent="0.25">
      <c r="B89" s="295"/>
      <c r="C89" s="302"/>
      <c r="D89" s="303"/>
      <c r="E89" s="58"/>
      <c r="F89" s="59"/>
      <c r="G89" s="59"/>
      <c r="H89" s="59"/>
      <c r="I89" s="59"/>
      <c r="J89" s="59"/>
      <c r="K89" s="60"/>
      <c r="L89" s="51"/>
      <c r="M89" s="48"/>
      <c r="N89" s="48"/>
      <c r="O89" s="48"/>
      <c r="P89" s="48"/>
      <c r="Q89" s="82"/>
      <c r="R89" s="67"/>
      <c r="S89" s="59"/>
      <c r="T89" s="296"/>
      <c r="U89" s="67"/>
      <c r="V89" s="59"/>
      <c r="W89" s="296"/>
      <c r="X89" s="67"/>
      <c r="Y89" s="59"/>
      <c r="Z89" s="296"/>
      <c r="AA89" s="58"/>
      <c r="AB89" s="59"/>
      <c r="AC89" s="296"/>
      <c r="AD89" s="67"/>
      <c r="AE89" s="59"/>
      <c r="AF89" s="296"/>
      <c r="AG89" s="58"/>
      <c r="AH89" s="59"/>
      <c r="AI89" s="296"/>
      <c r="AJ89" s="67"/>
      <c r="AK89" s="59"/>
      <c r="AL89" s="296"/>
      <c r="AM89" s="311">
        <f>+'Sim_Vt_Of(IxI)'!S79</f>
        <v>0</v>
      </c>
      <c r="AN89" s="307"/>
    </row>
    <row r="90" spans="2:40" x14ac:dyDescent="0.25">
      <c r="B90" s="294" t="s">
        <v>720</v>
      </c>
      <c r="C90" s="495" t="s">
        <v>710</v>
      </c>
      <c r="D90" s="496"/>
      <c r="E90" s="58">
        <f>+'MIP(IxI)_TFEVP'!CI85</f>
        <v>0</v>
      </c>
      <c r="F90" s="59">
        <v>0</v>
      </c>
      <c r="G90" s="59">
        <v>0</v>
      </c>
      <c r="H90" s="59">
        <v>0</v>
      </c>
      <c r="I90" s="59">
        <v>0</v>
      </c>
      <c r="J90" s="59">
        <v>0</v>
      </c>
      <c r="K90" s="60">
        <v>0</v>
      </c>
      <c r="L90" s="78">
        <f>+SUM(M90:Q90)</f>
        <v>0</v>
      </c>
      <c r="M90" s="75">
        <f>+'Sim_F(IxI)'!B79</f>
        <v>0</v>
      </c>
      <c r="N90" s="75">
        <f>+'Sim_F(IxI)'!C79</f>
        <v>0</v>
      </c>
      <c r="O90" s="75">
        <f>+'Sim_F(IxI)'!D79</f>
        <v>0</v>
      </c>
      <c r="P90" s="75">
        <f>+'Sim_F(IxI)'!E79</f>
        <v>0</v>
      </c>
      <c r="Q90" s="98">
        <f>+'Sim_F(IxI)'!F79</f>
        <v>0</v>
      </c>
      <c r="R90" s="297">
        <v>0</v>
      </c>
      <c r="S90" s="59">
        <f>+R90-E90</f>
        <v>0</v>
      </c>
      <c r="T90" s="296">
        <f>+IFERROR(((R90/E90)-1),0)</f>
        <v>0</v>
      </c>
      <c r="U90" s="297">
        <v>0</v>
      </c>
      <c r="V90" s="59">
        <f>+U90-F90</f>
        <v>0</v>
      </c>
      <c r="W90" s="296">
        <f>+IFERROR(((U90/F90)-1),0)</f>
        <v>0</v>
      </c>
      <c r="X90" s="297">
        <v>0</v>
      </c>
      <c r="Y90" s="59">
        <f>+X90-G90</f>
        <v>0</v>
      </c>
      <c r="Z90" s="296">
        <f>+IFERROR(((X90/G90)-1),0)</f>
        <v>0</v>
      </c>
      <c r="AA90" s="295">
        <v>0</v>
      </c>
      <c r="AB90" s="59">
        <f>AA90-H90</f>
        <v>0</v>
      </c>
      <c r="AC90" s="296">
        <f>+IFERROR(((AA90/H90)-1),0)</f>
        <v>0</v>
      </c>
      <c r="AD90" s="297">
        <v>0</v>
      </c>
      <c r="AE90" s="59">
        <f>+AD90-I90</f>
        <v>0</v>
      </c>
      <c r="AF90" s="296">
        <f>+IFERROR(((AD90/I90)-1),0)</f>
        <v>0</v>
      </c>
      <c r="AG90" s="295">
        <v>0</v>
      </c>
      <c r="AH90" s="59">
        <f>+AG90-J90</f>
        <v>0</v>
      </c>
      <c r="AI90" s="296">
        <f>+IFERROR(((AG90/J90)-1),0)</f>
        <v>0</v>
      </c>
      <c r="AJ90" s="297">
        <v>0</v>
      </c>
      <c r="AK90" s="59">
        <f>+AJ90-K90</f>
        <v>0</v>
      </c>
      <c r="AL90" s="296">
        <f>+IFERROR(((AJ90/K90)-1),0)</f>
        <v>0</v>
      </c>
      <c r="AM90" s="311">
        <f>+'Sim_Vt_Of(IxI)'!S80</f>
        <v>0</v>
      </c>
      <c r="AN90" s="307"/>
    </row>
    <row r="91" spans="2:40" ht="19.5" x14ac:dyDescent="0.25">
      <c r="B91" s="289"/>
      <c r="C91" s="497" t="s">
        <v>936</v>
      </c>
      <c r="D91" s="498"/>
      <c r="E91" s="299">
        <f t="shared" ref="E91:Y91" si="45">+SUM(E13:E90)</f>
        <v>220310485</v>
      </c>
      <c r="F91" s="298">
        <f t="shared" si="45"/>
        <v>8644594</v>
      </c>
      <c r="G91" s="298">
        <f t="shared" si="45"/>
        <v>17325635.000000007</v>
      </c>
      <c r="H91" s="298">
        <f t="shared" si="45"/>
        <v>115113369</v>
      </c>
      <c r="I91" s="298">
        <f t="shared" si="45"/>
        <v>46644624</v>
      </c>
      <c r="J91" s="298">
        <f t="shared" si="45"/>
        <v>1523516</v>
      </c>
      <c r="K91" s="300">
        <f t="shared" si="45"/>
        <v>66945229</v>
      </c>
      <c r="L91" s="304">
        <f t="shared" si="45"/>
        <v>135600894</v>
      </c>
      <c r="M91" s="305">
        <f t="shared" si="45"/>
        <v>17325635.000000007</v>
      </c>
      <c r="N91" s="305">
        <f t="shared" si="45"/>
        <v>3161890.0000000005</v>
      </c>
      <c r="O91" s="305">
        <f t="shared" si="45"/>
        <v>46644624</v>
      </c>
      <c r="P91" s="305">
        <f t="shared" si="45"/>
        <v>1523516</v>
      </c>
      <c r="Q91" s="306">
        <f t="shared" si="45"/>
        <v>66945229</v>
      </c>
      <c r="R91" s="299">
        <f t="shared" si="45"/>
        <v>220310485.00000003</v>
      </c>
      <c r="S91" s="298">
        <f t="shared" si="45"/>
        <v>6.7520886659622192E-9</v>
      </c>
      <c r="T91" s="312">
        <f>+IFERROR(((R91/E91)-1),0)</f>
        <v>2.2204460492503131E-16</v>
      </c>
      <c r="U91" s="299">
        <f t="shared" si="45"/>
        <v>8644594</v>
      </c>
      <c r="V91" s="298">
        <f t="shared" si="45"/>
        <v>0</v>
      </c>
      <c r="W91" s="312">
        <f>+IFERROR(((U91/F91)-1),0)</f>
        <v>0</v>
      </c>
      <c r="X91" s="299">
        <f t="shared" si="45"/>
        <v>17325635.000000007</v>
      </c>
      <c r="Y91" s="298">
        <f t="shared" si="45"/>
        <v>0</v>
      </c>
      <c r="Z91" s="312">
        <f>+IFERROR(((X91/G91)-1),0)</f>
        <v>0</v>
      </c>
      <c r="AA91" s="301">
        <f t="shared" ref="AA91:AK91" si="46">+SUM(AA13:AA90)</f>
        <v>115113369</v>
      </c>
      <c r="AB91" s="298">
        <f t="shared" si="46"/>
        <v>0</v>
      </c>
      <c r="AC91" s="312">
        <f>+IFERROR(((AA91/H91)-1),0)</f>
        <v>0</v>
      </c>
      <c r="AD91" s="299">
        <f t="shared" si="46"/>
        <v>46644624</v>
      </c>
      <c r="AE91" s="298">
        <f t="shared" si="46"/>
        <v>0</v>
      </c>
      <c r="AF91" s="312">
        <f>+IFERROR(((AD91/I91)-1),0)</f>
        <v>0</v>
      </c>
      <c r="AG91" s="301">
        <f t="shared" si="46"/>
        <v>1523516</v>
      </c>
      <c r="AH91" s="298">
        <f t="shared" si="46"/>
        <v>0</v>
      </c>
      <c r="AI91" s="312">
        <f>+IFERROR(((AG91/J91)-1),0)</f>
        <v>0</v>
      </c>
      <c r="AJ91" s="299">
        <f t="shared" si="46"/>
        <v>66945229</v>
      </c>
      <c r="AK91" s="298">
        <f t="shared" si="46"/>
        <v>0</v>
      </c>
      <c r="AL91" s="312">
        <f>+IFERROR(((AJ91/K91)-1),0)</f>
        <v>0</v>
      </c>
    </row>
    <row r="93" spans="2:40" x14ac:dyDescent="0.25">
      <c r="B93" s="9" t="s">
        <v>912</v>
      </c>
    </row>
  </sheetData>
  <sheetProtection password="A953" sheet="1" formatColumns="0" formatRows="0"/>
  <mergeCells count="124">
    <mergeCell ref="C88:D88"/>
    <mergeCell ref="C90:D90"/>
    <mergeCell ref="C91:D91"/>
    <mergeCell ref="C82:D82"/>
    <mergeCell ref="C83:D83"/>
    <mergeCell ref="C84:D84"/>
    <mergeCell ref="C85:D85"/>
    <mergeCell ref="C86:D86"/>
    <mergeCell ref="C87:D87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AJ11:AJ12"/>
    <mergeCell ref="AK11:AK12"/>
    <mergeCell ref="AL11:AL12"/>
    <mergeCell ref="C13:D13"/>
    <mergeCell ref="C14:D14"/>
    <mergeCell ref="C15:D15"/>
    <mergeCell ref="AE11:AE12"/>
    <mergeCell ref="AF11:AF12"/>
    <mergeCell ref="AG11:AG12"/>
    <mergeCell ref="AH11:AH12"/>
    <mergeCell ref="AI11:AI12"/>
    <mergeCell ref="Y11:Y12"/>
    <mergeCell ref="Z11:Z12"/>
    <mergeCell ref="AA11:AA12"/>
    <mergeCell ref="AB11:AB12"/>
    <mergeCell ref="AC11:AC12"/>
    <mergeCell ref="AD11:AD12"/>
    <mergeCell ref="X11:X12"/>
    <mergeCell ref="N11:N12"/>
    <mergeCell ref="C16:D16"/>
    <mergeCell ref="C17:D17"/>
    <mergeCell ref="AJ10:AL10"/>
    <mergeCell ref="B11:B12"/>
    <mergeCell ref="C11:D12"/>
    <mergeCell ref="H11:H12"/>
    <mergeCell ref="I11:I12"/>
    <mergeCell ref="J11:J12"/>
    <mergeCell ref="K11:K12"/>
    <mergeCell ref="L11:L12"/>
    <mergeCell ref="M11:M12"/>
    <mergeCell ref="E11:E12"/>
    <mergeCell ref="X10:Z10"/>
    <mergeCell ref="AA10:AC10"/>
    <mergeCell ref="AD10:AF10"/>
    <mergeCell ref="AG10:AI10"/>
    <mergeCell ref="E10:K10"/>
    <mergeCell ref="B9:C9"/>
    <mergeCell ref="L10:Q10"/>
    <mergeCell ref="R10:T10"/>
    <mergeCell ref="U10:W10"/>
    <mergeCell ref="O11:O12"/>
    <mergeCell ref="P11:P12"/>
    <mergeCell ref="Q11:Q12"/>
    <mergeCell ref="R11:R12"/>
    <mergeCell ref="F11:F12"/>
    <mergeCell ref="G11:G12"/>
    <mergeCell ref="S11:S12"/>
    <mergeCell ref="T11:T12"/>
    <mergeCell ref="U11:U12"/>
    <mergeCell ref="V11:V12"/>
    <mergeCell ref="W11:W12"/>
  </mergeCells>
  <conditionalFormatting sqref="B13:AL88">
    <cfRule type="expression" dxfId="175" priority="3363">
      <formula>$AM13&lt;&gt;$L13</formula>
    </cfRule>
  </conditionalFormatting>
  <conditionalFormatting sqref="T11:T12">
    <cfRule type="expression" dxfId="174" priority="20">
      <formula>T$91&lt;0</formula>
    </cfRule>
    <cfRule type="expression" dxfId="173" priority="19">
      <formula>T$91&gt;=0</formula>
    </cfRule>
  </conditionalFormatting>
  <conditionalFormatting sqref="T91">
    <cfRule type="cellIs" dxfId="172" priority="2" operator="greaterThanOrEqual">
      <formula>0</formula>
    </cfRule>
    <cfRule type="colorScale" priority="3">
      <colorScale>
        <cfvo type="formula" val="$AU$91&lt;0"/>
        <cfvo type="formula" val="$AU$91&gt;=0"/>
        <color rgb="FFF8696B"/>
        <color rgb="FF5A8AC6"/>
      </colorScale>
    </cfRule>
    <cfRule type="cellIs" dxfId="171" priority="1" operator="lessThan">
      <formula>0</formula>
    </cfRule>
  </conditionalFormatting>
  <conditionalFormatting sqref="W11:W12">
    <cfRule type="expression" dxfId="170" priority="21">
      <formula>W$91&gt;=0</formula>
    </cfRule>
    <cfRule type="expression" dxfId="169" priority="22">
      <formula>W$91&lt;0</formula>
    </cfRule>
  </conditionalFormatting>
  <conditionalFormatting sqref="W91">
    <cfRule type="cellIs" dxfId="168" priority="4" operator="lessThan">
      <formula>0</formula>
    </cfRule>
    <cfRule type="cellIs" dxfId="167" priority="5" operator="greaterThanOrEqual">
      <formula>0</formula>
    </cfRule>
    <cfRule type="colorScale" priority="6">
      <colorScale>
        <cfvo type="formula" val="$AU$91&lt;0"/>
        <cfvo type="formula" val="$AU$91&gt;=0"/>
        <color rgb="FFF8696B"/>
        <color rgb="FF5A8AC6"/>
      </colorScale>
    </cfRule>
  </conditionalFormatting>
  <conditionalFormatting sqref="Z11:Z12">
    <cfRule type="expression" dxfId="166" priority="23">
      <formula>Z$91&gt;=0</formula>
    </cfRule>
    <cfRule type="expression" dxfId="165" priority="24">
      <formula>Z$91&lt;0</formula>
    </cfRule>
  </conditionalFormatting>
  <conditionalFormatting sqref="Z91">
    <cfRule type="cellIs" dxfId="164" priority="7" operator="lessThan">
      <formula>0</formula>
    </cfRule>
    <cfRule type="cellIs" dxfId="163" priority="8" operator="greaterThanOrEqual">
      <formula>0</formula>
    </cfRule>
    <cfRule type="colorScale" priority="9">
      <colorScale>
        <cfvo type="formula" val="$AU$91&lt;0"/>
        <cfvo type="formula" val="$AU$91&gt;=0"/>
        <color rgb="FFF8696B"/>
        <color rgb="FF5A8AC6"/>
      </colorScale>
    </cfRule>
  </conditionalFormatting>
  <conditionalFormatting sqref="AC11:AC12">
    <cfRule type="expression" dxfId="162" priority="25">
      <formula>AC$91&gt;=0</formula>
    </cfRule>
    <cfRule type="expression" dxfId="161" priority="26">
      <formula>AC$91&lt;0</formula>
    </cfRule>
  </conditionalFormatting>
  <conditionalFormatting sqref="AC91">
    <cfRule type="cellIs" dxfId="160" priority="10" operator="lessThan">
      <formula>0</formula>
    </cfRule>
    <cfRule type="cellIs" dxfId="159" priority="11" operator="greaterThanOrEqual">
      <formula>0</formula>
    </cfRule>
    <cfRule type="colorScale" priority="12">
      <colorScale>
        <cfvo type="formula" val="$AU$91&lt;0"/>
        <cfvo type="formula" val="$AU$91&gt;=0"/>
        <color rgb="FFF8696B"/>
        <color rgb="FF5A8AC6"/>
      </colorScale>
    </cfRule>
  </conditionalFormatting>
  <conditionalFormatting sqref="AF11:AF12">
    <cfRule type="expression" dxfId="158" priority="27">
      <formula>AF$91&gt;=0</formula>
    </cfRule>
    <cfRule type="expression" dxfId="157" priority="28">
      <formula>AF$91&lt;0</formula>
    </cfRule>
  </conditionalFormatting>
  <conditionalFormatting sqref="AF91">
    <cfRule type="cellIs" dxfId="156" priority="13" operator="lessThan">
      <formula>0</formula>
    </cfRule>
    <cfRule type="cellIs" dxfId="155" priority="14" operator="greaterThanOrEqual">
      <formula>0</formula>
    </cfRule>
    <cfRule type="colorScale" priority="15">
      <colorScale>
        <cfvo type="formula" val="$AU$91&lt;0"/>
        <cfvo type="formula" val="$AU$91&gt;=0"/>
        <color rgb="FFF8696B"/>
        <color rgb="FF5A8AC6"/>
      </colorScale>
    </cfRule>
  </conditionalFormatting>
  <conditionalFormatting sqref="AI11:AI12">
    <cfRule type="expression" dxfId="154" priority="29">
      <formula>AI$91&gt;=0</formula>
    </cfRule>
    <cfRule type="expression" dxfId="153" priority="30">
      <formula>AI$91&lt;0</formula>
    </cfRule>
  </conditionalFormatting>
  <conditionalFormatting sqref="AI91">
    <cfRule type="cellIs" dxfId="152" priority="16" operator="lessThan">
      <formula>0</formula>
    </cfRule>
    <cfRule type="cellIs" dxfId="151" priority="17" operator="greaterThanOrEqual">
      <formula>0</formula>
    </cfRule>
    <cfRule type="colorScale" priority="18">
      <colorScale>
        <cfvo type="formula" val="$AU$91&lt;0"/>
        <cfvo type="formula" val="$AU$91&gt;=0"/>
        <color rgb="FFF8696B"/>
        <color rgb="FF5A8AC6"/>
      </colorScale>
    </cfRule>
  </conditionalFormatting>
  <conditionalFormatting sqref="AL11:AL12">
    <cfRule type="expression" dxfId="150" priority="34">
      <formula>AL$91&gt;=0</formula>
    </cfRule>
    <cfRule type="expression" dxfId="149" priority="35">
      <formula>AL$91&lt;0</formula>
    </cfRule>
  </conditionalFormatting>
  <conditionalFormatting sqref="AL91">
    <cfRule type="cellIs" dxfId="148" priority="31" operator="lessThan">
      <formula>0</formula>
    </cfRule>
    <cfRule type="cellIs" dxfId="147" priority="32" operator="greaterThanOrEqual">
      <formula>0</formula>
    </cfRule>
    <cfRule type="colorScale" priority="33">
      <colorScale>
        <cfvo type="formula" val="$AU$91&lt;0"/>
        <cfvo type="formula" val="$AU$91&gt;=0"/>
        <color rgb="FFF8696B"/>
        <color rgb="FF5A8AC6"/>
      </colorScale>
    </cfRule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9"/>
  <dimension ref="B9:AN93"/>
  <sheetViews>
    <sheetView showGridLines="0" zoomScale="60" zoomScaleNormal="60" workbookViewId="0">
      <pane xSplit="4" ySplit="12" topLeftCell="E13" activePane="bottomRight" state="frozen"/>
      <selection activeCell="J23" sqref="J23:J24"/>
      <selection pane="topRight" activeCell="J23" sqref="J23:J24"/>
      <selection pane="bottomLeft" activeCell="J23" sqref="J23:J24"/>
      <selection pane="bottomRight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5.42578125" customWidth="1"/>
    <col min="5" max="11" width="16" customWidth="1"/>
    <col min="12" max="14" width="16.28515625" customWidth="1"/>
    <col min="15" max="15" width="19.28515625" customWidth="1"/>
    <col min="16" max="17" width="16.28515625" customWidth="1"/>
    <col min="18" max="38" width="24.85546875" customWidth="1"/>
    <col min="39" max="39" width="13.28515625" hidden="1" customWidth="1"/>
  </cols>
  <sheetData>
    <row r="9" spans="2:40" ht="30" customHeight="1" x14ac:dyDescent="0.25">
      <c r="B9" s="418" t="s">
        <v>933</v>
      </c>
      <c r="C9" s="418"/>
      <c r="D9" s="206" t="s">
        <v>940</v>
      </c>
    </row>
    <row r="10" spans="2:40" ht="35.1" customHeight="1" x14ac:dyDescent="0.25">
      <c r="E10" s="489" t="s">
        <v>879</v>
      </c>
      <c r="F10" s="490"/>
      <c r="G10" s="490"/>
      <c r="H10" s="490"/>
      <c r="I10" s="490"/>
      <c r="J10" s="490"/>
      <c r="K10" s="491"/>
      <c r="L10" s="445" t="s">
        <v>949</v>
      </c>
      <c r="M10" s="446">
        <v>0</v>
      </c>
      <c r="N10" s="446">
        <v>0</v>
      </c>
      <c r="O10" s="446">
        <v>0</v>
      </c>
      <c r="P10" s="446">
        <v>0</v>
      </c>
      <c r="Q10" s="447">
        <v>0</v>
      </c>
      <c r="R10" s="448" t="s">
        <v>875</v>
      </c>
      <c r="S10" s="448">
        <v>0</v>
      </c>
      <c r="T10" s="448">
        <v>0</v>
      </c>
      <c r="U10" s="449" t="s">
        <v>876</v>
      </c>
      <c r="V10" s="450">
        <v>0</v>
      </c>
      <c r="W10" s="450">
        <v>0</v>
      </c>
      <c r="X10" s="481" t="s">
        <v>877</v>
      </c>
      <c r="Y10" s="482">
        <v>0</v>
      </c>
      <c r="Z10" s="482">
        <v>0</v>
      </c>
      <c r="AA10" s="483" t="s">
        <v>719</v>
      </c>
      <c r="AB10" s="484">
        <v>0</v>
      </c>
      <c r="AC10" s="484">
        <v>0</v>
      </c>
      <c r="AD10" s="485" t="s">
        <v>735</v>
      </c>
      <c r="AE10" s="486">
        <v>0</v>
      </c>
      <c r="AF10" s="486">
        <v>0</v>
      </c>
      <c r="AG10" s="487" t="s">
        <v>878</v>
      </c>
      <c r="AH10" s="488">
        <v>0</v>
      </c>
      <c r="AI10" s="488">
        <v>0</v>
      </c>
      <c r="AJ10" s="467" t="s">
        <v>838</v>
      </c>
      <c r="AK10" s="468">
        <v>0</v>
      </c>
      <c r="AL10" s="469">
        <v>0</v>
      </c>
    </row>
    <row r="11" spans="2:40" x14ac:dyDescent="0.25">
      <c r="B11" s="439" t="str">
        <f>+'Resumen_Sim_Of int'!B11:B12</f>
        <v>Código</v>
      </c>
      <c r="C11" s="471" t="str">
        <f>+'Resumen_Sim_Of int'!C11:D12</f>
        <v>Industrias</v>
      </c>
      <c r="D11" s="472"/>
      <c r="E11" s="479" t="str">
        <f>+'Resumen_Sim_Of int'!E11:E12</f>
        <v>VALOR INICIAL DE LA PRODUCCIÓN</v>
      </c>
      <c r="F11" s="457" t="str">
        <f>+'Resumen_Sim_Of int'!F11:F12</f>
        <v>EMPLEO SITUACIÓN INICIAL</v>
      </c>
      <c r="G11" s="457" t="str">
        <f>+'Resumen_Sim_Of int'!G11:G12</f>
        <v>CI IMPORTADO</v>
      </c>
      <c r="H11" s="457" t="str">
        <f>+'Resumen_Sim_Of int'!H11:H12</f>
        <v>VAB</v>
      </c>
      <c r="I11" s="457" t="str">
        <f>+'Resumen_Sim_Of int'!I11:I12</f>
        <v>REMUNERACIONES</v>
      </c>
      <c r="J11" s="457" t="str">
        <f>+'Resumen_Sim_Of int'!J11:J12</f>
        <v>IMPUESTOS A LA PRODUCCIÓN</v>
      </c>
      <c r="K11" s="475" t="str">
        <f>+'Resumen_Sim_Of int'!K11:K12</f>
        <v>EBE / IMB</v>
      </c>
      <c r="L11" s="477" t="str">
        <f>+'Resumen_Sim_Of int'!L11:L12</f>
        <v>EFECTO DIRECTO TOTAL EN LA OFERTA</v>
      </c>
      <c r="M11" s="451" t="str">
        <f>+'Resumen_Sim_Of int'!M11:M12</f>
        <v>Importaciones (pb)</v>
      </c>
      <c r="N11" s="451" t="str">
        <f>+'Resumen_Sim_Of int'!N11:N12</f>
        <v>Impuestos netos sobre productos</v>
      </c>
      <c r="O11" s="451" t="str">
        <f>+'Resumen_Sim_Of int'!O11:O12</f>
        <v>Remuneraciones</v>
      </c>
      <c r="P11" s="451" t="str">
        <f>+'Resumen_Sim_Of int'!P11:P12</f>
        <v>Impuestos netos sobre la producción</v>
      </c>
      <c r="Q11" s="453" t="str">
        <f>+'Resumen_Sim_Of int'!Q11:Q12</f>
        <v>EBE / IMB</v>
      </c>
      <c r="R11" s="455" t="str">
        <f>+'Resumen_Sim_Of int'!R11:R12</f>
        <v>VALOR FINAL DE LA PRODUCCIÓN</v>
      </c>
      <c r="S11" s="459" t="str">
        <f>+'Resumen_Sim_Of int'!S11:S12</f>
        <v>VARIACIÓN ABSOLUTA DEL VALOR DE LA PRODUCCIÓN</v>
      </c>
      <c r="T11" s="461" t="str">
        <f>+'Resumen_Sim_Of int'!T11:T12</f>
        <v>TASA DE CRECIMIENTO DE LA PRODUCCIÓN</v>
      </c>
      <c r="U11" s="463" t="str">
        <f>+'Resumen_Sim_Of int'!U11:U12</f>
        <v>EMPLEO SITUACION FINAL</v>
      </c>
      <c r="V11" s="459" t="str">
        <f>+'Resumen_Sim_Of int'!V11:V12</f>
        <v>VARIACIÓN ABSOLUTA DEL EMPLEO</v>
      </c>
      <c r="W11" s="461" t="str">
        <f>+'Resumen_Sim_Of int'!W11:W12</f>
        <v>TASA DE CRECIMIENTO DEL EMPLEO</v>
      </c>
      <c r="X11" s="463" t="str">
        <f>+'Resumen_Sim_Of int'!X11:X12</f>
        <v>CI IMPORTADO 
SITUACIÓN FINAL</v>
      </c>
      <c r="Y11" s="459" t="str">
        <f>+'Resumen_Sim_Of int'!Y11:Y12</f>
        <v>VARIACIÓN ABSOLUTA DEL CI IMPORTADO</v>
      </c>
      <c r="Z11" s="461" t="str">
        <f>+'Resumen_Sim_Of int'!Z11:Z12</f>
        <v>TASA DE CRECIMIENTO DEL CI IMPORTADO</v>
      </c>
      <c r="AA11" s="463" t="str">
        <f>+'Resumen_Sim_Of int'!AA11:AA12</f>
        <v>VAB 
SITUACIÓN FINAL</v>
      </c>
      <c r="AB11" s="459" t="str">
        <f>+'Resumen_Sim_Of int'!AB11:AB12</f>
        <v>VARIACIÓN ABSOLUTA DEL VAB DEBIDO A:</v>
      </c>
      <c r="AC11" s="461" t="str">
        <f>+'Resumen_Sim_Of int'!AC11:AC12</f>
        <v>TASA DE CRECIMIENTO DEL VAB</v>
      </c>
      <c r="AD11" s="463" t="str">
        <f>+'Resumen_Sim_Of int'!AD11:AD12</f>
        <v>REMUNERACIONES
SITUACIÓN FINAL</v>
      </c>
      <c r="AE11" s="459" t="str">
        <f>+'Resumen_Sim_Of int'!AE11:AE12</f>
        <v>VARIACIÓN ABSOLUTA DE LAS REMUNERACIONES</v>
      </c>
      <c r="AF11" s="499" t="str">
        <f>+'Resumen_Sim_Of int'!AF11:AF12</f>
        <v>TASA DE CRECIMIENTO DEL CI IMPORTADO</v>
      </c>
      <c r="AG11" s="463" t="str">
        <f>+'Resumen_Sim_Of int'!AG11:AG12</f>
        <v>IMPUESTOS A LA PRODUCCIÓN
SITUACIÓN FINAL</v>
      </c>
      <c r="AH11" s="459" t="str">
        <f>+'Resumen_Sim_Of int'!AH11:AH12</f>
        <v>VARIACIÓN ABSOLUTA DE LOS IMPUESTOS A LA PRODUCCIÓN</v>
      </c>
      <c r="AI11" s="461" t="str">
        <f>+'Resumen_Sim_Of int'!AI11:AI12</f>
        <v>TASA DE CRECIMIENTO DE LOS IMPUESTOS A LA PRODUCCIÓN</v>
      </c>
      <c r="AJ11" s="463" t="str">
        <f>+'Resumen_Sim_Of int'!AJ11:AJ12</f>
        <v>EBE
SITUACIÓN FINAL</v>
      </c>
      <c r="AK11" s="459" t="str">
        <f>+'Resumen_Sim_Of int'!AK11:AK12</f>
        <v>VARIACIÓN ABSOLUTA DEL EBE / IMB</v>
      </c>
      <c r="AL11" s="461" t="str">
        <f>+'Resumen_Sim_Of int'!AL11:AL12</f>
        <v>TASA DE CRECIMIENTO DEL EBE / IMB</v>
      </c>
      <c r="AM11" s="309"/>
    </row>
    <row r="12" spans="2:40" ht="69.95" customHeight="1" x14ac:dyDescent="0.25">
      <c r="B12" s="470">
        <v>0</v>
      </c>
      <c r="C12" s="473">
        <v>0</v>
      </c>
      <c r="D12" s="474"/>
      <c r="E12" s="480">
        <v>7</v>
      </c>
      <c r="F12" s="458">
        <v>8</v>
      </c>
      <c r="G12" s="458">
        <v>9</v>
      </c>
      <c r="H12" s="458">
        <v>10</v>
      </c>
      <c r="I12" s="458">
        <v>11</v>
      </c>
      <c r="J12" s="458">
        <v>12</v>
      </c>
      <c r="K12" s="476">
        <v>13</v>
      </c>
      <c r="L12" s="478">
        <v>14</v>
      </c>
      <c r="M12" s="452">
        <v>15</v>
      </c>
      <c r="N12" s="452">
        <v>16</v>
      </c>
      <c r="O12" s="452">
        <v>17</v>
      </c>
      <c r="P12" s="452">
        <v>18</v>
      </c>
      <c r="Q12" s="454">
        <v>19</v>
      </c>
      <c r="R12" s="456">
        <v>21</v>
      </c>
      <c r="S12" s="460">
        <v>22</v>
      </c>
      <c r="T12" s="462">
        <v>23</v>
      </c>
      <c r="U12" s="464">
        <v>24</v>
      </c>
      <c r="V12" s="460">
        <v>25</v>
      </c>
      <c r="W12" s="462">
        <v>26</v>
      </c>
      <c r="X12" s="464">
        <v>27</v>
      </c>
      <c r="Y12" s="460">
        <v>28</v>
      </c>
      <c r="Z12" s="462">
        <v>29</v>
      </c>
      <c r="AA12" s="464">
        <v>30</v>
      </c>
      <c r="AB12" s="460">
        <v>31</v>
      </c>
      <c r="AC12" s="462">
        <v>32</v>
      </c>
      <c r="AD12" s="464">
        <v>33</v>
      </c>
      <c r="AE12" s="460">
        <v>34</v>
      </c>
      <c r="AF12" s="500">
        <v>36</v>
      </c>
      <c r="AG12" s="464">
        <v>37</v>
      </c>
      <c r="AH12" s="460">
        <v>38</v>
      </c>
      <c r="AI12" s="462">
        <v>39</v>
      </c>
      <c r="AJ12" s="464">
        <v>40</v>
      </c>
      <c r="AK12" s="460">
        <v>41</v>
      </c>
      <c r="AL12" s="462">
        <v>42</v>
      </c>
      <c r="AM12" s="310" t="s">
        <v>952</v>
      </c>
    </row>
    <row r="13" spans="2:40" x14ac:dyDescent="0.25">
      <c r="B13" s="290" t="str">
        <f>+'Resumen_Sim_Of int'!B13</f>
        <v>01</v>
      </c>
      <c r="C13" s="313" t="s">
        <v>111</v>
      </c>
      <c r="D13" s="314"/>
      <c r="E13" s="52">
        <f>+'Resumen_Sim_Of int'!E13</f>
        <v>805413</v>
      </c>
      <c r="F13" s="53">
        <f>+'Resumen_Sim_Of int'!F13</f>
        <v>102486</v>
      </c>
      <c r="G13" s="53">
        <f>+'Resumen_Sim_Of int'!G13</f>
        <v>40911.377006245297</v>
      </c>
      <c r="H13" s="53">
        <f>+'Resumen_Sim_Of int'!H13</f>
        <v>520735</v>
      </c>
      <c r="I13" s="53">
        <f>+'Resumen_Sim_Of int'!I13</f>
        <v>127775</v>
      </c>
      <c r="J13" s="53">
        <f>+'Resumen_Sim_Of int'!J13</f>
        <v>1084</v>
      </c>
      <c r="K13" s="54">
        <f>+'Resumen_Sim_Of int'!K13</f>
        <v>391876</v>
      </c>
      <c r="L13" s="52">
        <f>+'Resumen_Sim_Of int'!L13</f>
        <v>595476.8759952141</v>
      </c>
      <c r="M13" s="53">
        <f>+'Resumen_Sim_Of int'!M13</f>
        <v>40911.377006245297</v>
      </c>
      <c r="N13" s="53">
        <f>+'Resumen_Sim_Of int'!N13</f>
        <v>33830.4989889688</v>
      </c>
      <c r="O13" s="53">
        <f>+'Resumen_Sim_Of int'!O13</f>
        <v>127775</v>
      </c>
      <c r="P13" s="53">
        <f>+'Resumen_Sim_Of int'!P13</f>
        <v>1084</v>
      </c>
      <c r="Q13" s="242">
        <f>+'Resumen_Sim_Of int'!Q13</f>
        <v>391876</v>
      </c>
      <c r="R13" s="66">
        <f>+'Resumen_Sim_Of int'!R13</f>
        <v>805413.00000000023</v>
      </c>
      <c r="S13" s="88">
        <f>+ROUND('Resumen_Sim_Of int'!S13,5)</f>
        <v>0</v>
      </c>
      <c r="T13" s="291">
        <f>+'Resumen_Sim_Of int'!T13</f>
        <v>2.2204460492503131E-16</v>
      </c>
      <c r="U13" s="66">
        <f>+'Resumen_Sim_Of int'!U13</f>
        <v>102486</v>
      </c>
      <c r="V13" s="88">
        <f>+ROUND('Resumen_Sim_Of int'!V13,5)</f>
        <v>0</v>
      </c>
      <c r="W13" s="291">
        <f>+'Resumen_Sim_Of int'!W13</f>
        <v>0</v>
      </c>
      <c r="X13" s="66">
        <f>+'Resumen_Sim_Of int'!X13</f>
        <v>40911.377006245297</v>
      </c>
      <c r="Y13" s="88">
        <f>+ROUND('Resumen_Sim_Of int'!Y13,5)</f>
        <v>0</v>
      </c>
      <c r="Z13" s="291">
        <f>+'Resumen_Sim_Of int'!Z13</f>
        <v>0</v>
      </c>
      <c r="AA13" s="52">
        <f>+'Resumen_Sim_Of int'!AA13</f>
        <v>520735</v>
      </c>
      <c r="AB13" s="88">
        <f>+ROUND('Resumen_Sim_Of int'!AB13,5)</f>
        <v>0</v>
      </c>
      <c r="AC13" s="291">
        <f>+'Resumen_Sim_Of int'!AC13</f>
        <v>0</v>
      </c>
      <c r="AD13" s="66">
        <f>+'Resumen_Sim_Of int'!AD13</f>
        <v>127775</v>
      </c>
      <c r="AE13" s="88">
        <f>+ROUND('Resumen_Sim_Of int'!AE13,5)</f>
        <v>0</v>
      </c>
      <c r="AF13" s="291">
        <f>+'Resumen_Sim_Of int'!AF13</f>
        <v>0</v>
      </c>
      <c r="AG13" s="52">
        <f>+'Resumen_Sim_Of int'!AG13</f>
        <v>1084</v>
      </c>
      <c r="AH13" s="88">
        <f>+ROUND('Resumen_Sim_Of int'!AH13,5)</f>
        <v>0</v>
      </c>
      <c r="AI13" s="291">
        <f>+'Resumen_Sim_Of int'!AI13</f>
        <v>0</v>
      </c>
      <c r="AJ13" s="321">
        <f>+'Resumen_Sim_Of int'!AJ13</f>
        <v>391876</v>
      </c>
      <c r="AK13" s="88">
        <f>+ROUND('Resumen_Sim_Of int'!AK13,5)</f>
        <v>0</v>
      </c>
      <c r="AL13" s="322">
        <f>+'Resumen_Sim_Of int'!AL13</f>
        <v>0</v>
      </c>
      <c r="AM13" s="311">
        <f>+'Resumen_Sim_Of int'!AM13</f>
        <v>595476.8759952141</v>
      </c>
      <c r="AN13" s="307"/>
    </row>
    <row r="14" spans="2:40" x14ac:dyDescent="0.25">
      <c r="B14" s="292" t="str">
        <f>+'Resumen_Sim_Of int'!B14</f>
        <v>02</v>
      </c>
      <c r="C14" s="315" t="s">
        <v>112</v>
      </c>
      <c r="D14" s="316"/>
      <c r="E14" s="51">
        <f>+'Resumen_Sim_Of int'!E14</f>
        <v>429027</v>
      </c>
      <c r="F14" s="48">
        <f>+'Resumen_Sim_Of int'!F14</f>
        <v>19711</v>
      </c>
      <c r="G14" s="48">
        <f>+'Resumen_Sim_Of int'!G14</f>
        <v>17994.021485960799</v>
      </c>
      <c r="H14" s="48">
        <f>+'Resumen_Sim_Of int'!H14</f>
        <v>172294</v>
      </c>
      <c r="I14" s="48">
        <f>+'Resumen_Sim_Of int'!I14</f>
        <v>62158</v>
      </c>
      <c r="J14" s="48">
        <f>+'Resumen_Sim_Of int'!J14</f>
        <v>1534</v>
      </c>
      <c r="K14" s="55">
        <f>+'Resumen_Sim_Of int'!K14</f>
        <v>108602</v>
      </c>
      <c r="L14" s="51">
        <f>+'Resumen_Sim_Of int'!L14</f>
        <v>201792.37816615461</v>
      </c>
      <c r="M14" s="48">
        <f>+'Resumen_Sim_Of int'!M14</f>
        <v>17994.021485960799</v>
      </c>
      <c r="N14" s="48">
        <f>+'Resumen_Sim_Of int'!N14</f>
        <v>11504.3566801938</v>
      </c>
      <c r="O14" s="48">
        <f>+'Resumen_Sim_Of int'!O14</f>
        <v>62158</v>
      </c>
      <c r="P14" s="48">
        <f>+'Resumen_Sim_Of int'!P14</f>
        <v>1534</v>
      </c>
      <c r="Q14" s="82">
        <f>+'Resumen_Sim_Of int'!Q14</f>
        <v>108602</v>
      </c>
      <c r="R14" s="61">
        <f>+'Resumen_Sim_Of int'!R14</f>
        <v>429026.99999999994</v>
      </c>
      <c r="S14" s="48">
        <f>+ROUND('Resumen_Sim_Of int'!S14,5)</f>
        <v>0</v>
      </c>
      <c r="T14" s="293">
        <f>+'Resumen_Sim_Of int'!T14</f>
        <v>-1.1102230246251565E-16</v>
      </c>
      <c r="U14" s="61">
        <f>+'Resumen_Sim_Of int'!U14</f>
        <v>19711</v>
      </c>
      <c r="V14" s="48">
        <f>+ROUND('Resumen_Sim_Of int'!V14,5)</f>
        <v>0</v>
      </c>
      <c r="W14" s="293">
        <f>+'Resumen_Sim_Of int'!W14</f>
        <v>0</v>
      </c>
      <c r="X14" s="61">
        <f>+'Resumen_Sim_Of int'!X14</f>
        <v>17994.021485960799</v>
      </c>
      <c r="Y14" s="48">
        <f>+ROUND('Resumen_Sim_Of int'!Y14,5)</f>
        <v>0</v>
      </c>
      <c r="Z14" s="293">
        <f>+'Resumen_Sim_Of int'!Z14</f>
        <v>0</v>
      </c>
      <c r="AA14" s="51">
        <f>+'Resumen_Sim_Of int'!AA14</f>
        <v>172294</v>
      </c>
      <c r="AB14" s="48">
        <f>+ROUND('Resumen_Sim_Of int'!AB14,5)</f>
        <v>0</v>
      </c>
      <c r="AC14" s="293">
        <f>+'Resumen_Sim_Of int'!AC14</f>
        <v>0</v>
      </c>
      <c r="AD14" s="61">
        <f>+'Resumen_Sim_Of int'!AD14</f>
        <v>62158</v>
      </c>
      <c r="AE14" s="48">
        <f>+ROUND('Resumen_Sim_Of int'!AE14,5)</f>
        <v>0</v>
      </c>
      <c r="AF14" s="293">
        <f>+'Resumen_Sim_Of int'!AF14</f>
        <v>0</v>
      </c>
      <c r="AG14" s="51">
        <f>+'Resumen_Sim_Of int'!AG14</f>
        <v>1534</v>
      </c>
      <c r="AH14" s="48">
        <f>+ROUND('Resumen_Sim_Of int'!AH14,5)</f>
        <v>0</v>
      </c>
      <c r="AI14" s="293">
        <f>+'Resumen_Sim_Of int'!AI14</f>
        <v>0</v>
      </c>
      <c r="AJ14" s="61">
        <f>+'Resumen_Sim_Of int'!AJ14</f>
        <v>108602</v>
      </c>
      <c r="AK14" s="48">
        <f>+ROUND('Resumen_Sim_Of int'!AK14,5)</f>
        <v>0</v>
      </c>
      <c r="AL14" s="293">
        <f>+'Resumen_Sim_Of int'!AL14</f>
        <v>0</v>
      </c>
      <c r="AM14" s="311">
        <f>+'Resumen_Sim_Of int'!AM14</f>
        <v>201792.37816615461</v>
      </c>
      <c r="AN14" s="308"/>
    </row>
    <row r="15" spans="2:40" x14ac:dyDescent="0.25">
      <c r="B15" s="292" t="str">
        <f>+'Resumen_Sim_Of int'!B15</f>
        <v>03</v>
      </c>
      <c r="C15" s="317" t="s">
        <v>113</v>
      </c>
      <c r="D15" s="316"/>
      <c r="E15" s="51">
        <f>+'Resumen_Sim_Of int'!E15</f>
        <v>807806</v>
      </c>
      <c r="F15" s="48">
        <f>+'Resumen_Sim_Of int'!F15</f>
        <v>81809</v>
      </c>
      <c r="G15" s="48">
        <f>+'Resumen_Sim_Of int'!G15</f>
        <v>18109.441952796999</v>
      </c>
      <c r="H15" s="48">
        <f>+'Resumen_Sim_Of int'!H15</f>
        <v>485699</v>
      </c>
      <c r="I15" s="48">
        <f>+'Resumen_Sim_Of int'!I15</f>
        <v>99247</v>
      </c>
      <c r="J15" s="48">
        <f>+'Resumen_Sim_Of int'!J15</f>
        <v>521</v>
      </c>
      <c r="K15" s="55">
        <f>+'Resumen_Sim_Of int'!K15</f>
        <v>385931</v>
      </c>
      <c r="L15" s="51">
        <f>+'Resumen_Sim_Of int'!L15</f>
        <v>529863.83598452643</v>
      </c>
      <c r="M15" s="48">
        <f>+'Resumen_Sim_Of int'!M15</f>
        <v>18109.441952796999</v>
      </c>
      <c r="N15" s="48">
        <f>+'Resumen_Sim_Of int'!N15</f>
        <v>26055.3940317294</v>
      </c>
      <c r="O15" s="48">
        <f>+'Resumen_Sim_Of int'!O15</f>
        <v>99247</v>
      </c>
      <c r="P15" s="48">
        <f>+'Resumen_Sim_Of int'!P15</f>
        <v>521</v>
      </c>
      <c r="Q15" s="82">
        <f>+'Resumen_Sim_Of int'!Q15</f>
        <v>385931</v>
      </c>
      <c r="R15" s="61">
        <f>+'Resumen_Sim_Of int'!R15</f>
        <v>807806.00000000012</v>
      </c>
      <c r="S15" s="48">
        <f>+ROUND('Resumen_Sim_Of int'!S15,5)</f>
        <v>0</v>
      </c>
      <c r="T15" s="293">
        <f>+'Resumen_Sim_Of int'!T15</f>
        <v>2.2204460492503131E-16</v>
      </c>
      <c r="U15" s="61">
        <f>+'Resumen_Sim_Of int'!U15</f>
        <v>81809</v>
      </c>
      <c r="V15" s="48">
        <f>+ROUND('Resumen_Sim_Of int'!V15,5)</f>
        <v>0</v>
      </c>
      <c r="W15" s="293">
        <f>+'Resumen_Sim_Of int'!W15</f>
        <v>0</v>
      </c>
      <c r="X15" s="61">
        <f>+'Resumen_Sim_Of int'!X15</f>
        <v>18109.441952796999</v>
      </c>
      <c r="Y15" s="48">
        <f>+ROUND('Resumen_Sim_Of int'!Y15,5)</f>
        <v>0</v>
      </c>
      <c r="Z15" s="293">
        <f>+'Resumen_Sim_Of int'!Z15</f>
        <v>0</v>
      </c>
      <c r="AA15" s="51">
        <f>+'Resumen_Sim_Of int'!AA15</f>
        <v>485699</v>
      </c>
      <c r="AB15" s="48">
        <f>+ROUND('Resumen_Sim_Of int'!AB15,5)</f>
        <v>0</v>
      </c>
      <c r="AC15" s="293">
        <f>+'Resumen_Sim_Of int'!AC15</f>
        <v>0</v>
      </c>
      <c r="AD15" s="61">
        <f>+'Resumen_Sim_Of int'!AD15</f>
        <v>99247</v>
      </c>
      <c r="AE15" s="48">
        <f>+ROUND('Resumen_Sim_Of int'!AE15,5)</f>
        <v>0</v>
      </c>
      <c r="AF15" s="293">
        <f>+'Resumen_Sim_Of int'!AF15</f>
        <v>0</v>
      </c>
      <c r="AG15" s="51">
        <f>+'Resumen_Sim_Of int'!AG15</f>
        <v>521</v>
      </c>
      <c r="AH15" s="48">
        <f>+ROUND('Resumen_Sim_Of int'!AH15,5)</f>
        <v>0</v>
      </c>
      <c r="AI15" s="293">
        <f>+'Resumen_Sim_Of int'!AI15</f>
        <v>0</v>
      </c>
      <c r="AJ15" s="61">
        <f>+'Resumen_Sim_Of int'!AJ15</f>
        <v>385931</v>
      </c>
      <c r="AK15" s="48">
        <f>+ROUND('Resumen_Sim_Of int'!AK15,5)</f>
        <v>0</v>
      </c>
      <c r="AL15" s="293">
        <f>+'Resumen_Sim_Of int'!AL15</f>
        <v>0</v>
      </c>
      <c r="AM15" s="311">
        <f>+'Resumen_Sim_Of int'!AM15</f>
        <v>529863.83598452643</v>
      </c>
      <c r="AN15" s="308"/>
    </row>
    <row r="16" spans="2:40" x14ac:dyDescent="0.25">
      <c r="B16" s="292" t="str">
        <f>+'Resumen_Sim_Of int'!B16</f>
        <v>04</v>
      </c>
      <c r="C16" s="317" t="s">
        <v>114</v>
      </c>
      <c r="D16" s="316"/>
      <c r="E16" s="51">
        <f>+'Resumen_Sim_Of int'!E16</f>
        <v>261227</v>
      </c>
      <c r="F16" s="48">
        <f>+'Resumen_Sim_Of int'!F16</f>
        <v>4406</v>
      </c>
      <c r="G16" s="48">
        <f>+'Resumen_Sim_Of int'!G16</f>
        <v>8582.2408737267797</v>
      </c>
      <c r="H16" s="48">
        <f>+'Resumen_Sim_Of int'!H16</f>
        <v>99016</v>
      </c>
      <c r="I16" s="48">
        <f>+'Resumen_Sim_Of int'!I16</f>
        <v>31730</v>
      </c>
      <c r="J16" s="48">
        <f>+'Resumen_Sim_Of int'!J16</f>
        <v>702</v>
      </c>
      <c r="K16" s="55">
        <f>+'Resumen_Sim_Of int'!K16</f>
        <v>66584</v>
      </c>
      <c r="L16" s="51">
        <f>+'Resumen_Sim_Of int'!L16</f>
        <v>121442.59112219798</v>
      </c>
      <c r="M16" s="48">
        <f>+'Resumen_Sim_Of int'!M16</f>
        <v>8582.2408737267797</v>
      </c>
      <c r="N16" s="48">
        <f>+'Resumen_Sim_Of int'!N16</f>
        <v>13844.350248471201</v>
      </c>
      <c r="O16" s="48">
        <f>+'Resumen_Sim_Of int'!O16</f>
        <v>31730</v>
      </c>
      <c r="P16" s="48">
        <f>+'Resumen_Sim_Of int'!P16</f>
        <v>702</v>
      </c>
      <c r="Q16" s="82">
        <f>+'Resumen_Sim_Of int'!Q16</f>
        <v>66584</v>
      </c>
      <c r="R16" s="61">
        <f>+'Resumen_Sim_Of int'!R16</f>
        <v>261227.00000000003</v>
      </c>
      <c r="S16" s="48">
        <f>+ROUND('Resumen_Sim_Of int'!S16,5)</f>
        <v>0</v>
      </c>
      <c r="T16" s="293">
        <f>+'Resumen_Sim_Of int'!T16</f>
        <v>2.2204460492503131E-16</v>
      </c>
      <c r="U16" s="61">
        <f>+'Resumen_Sim_Of int'!U16</f>
        <v>4406</v>
      </c>
      <c r="V16" s="48">
        <f>+ROUND('Resumen_Sim_Of int'!V16,5)</f>
        <v>0</v>
      </c>
      <c r="W16" s="293">
        <f>+'Resumen_Sim_Of int'!W16</f>
        <v>0</v>
      </c>
      <c r="X16" s="61">
        <f>+'Resumen_Sim_Of int'!X16</f>
        <v>8582.2408737267797</v>
      </c>
      <c r="Y16" s="48">
        <f>+ROUND('Resumen_Sim_Of int'!Y16,5)</f>
        <v>0</v>
      </c>
      <c r="Z16" s="293">
        <f>+'Resumen_Sim_Of int'!Z16</f>
        <v>0</v>
      </c>
      <c r="AA16" s="51">
        <f>+'Resumen_Sim_Of int'!AA16</f>
        <v>99016</v>
      </c>
      <c r="AB16" s="48">
        <f>+ROUND('Resumen_Sim_Of int'!AB16,5)</f>
        <v>0</v>
      </c>
      <c r="AC16" s="293">
        <f>+'Resumen_Sim_Of int'!AC16</f>
        <v>0</v>
      </c>
      <c r="AD16" s="61">
        <f>+'Resumen_Sim_Of int'!AD16</f>
        <v>31730</v>
      </c>
      <c r="AE16" s="48">
        <f>+ROUND('Resumen_Sim_Of int'!AE16,5)</f>
        <v>0</v>
      </c>
      <c r="AF16" s="293">
        <f>+'Resumen_Sim_Of int'!AF16</f>
        <v>0</v>
      </c>
      <c r="AG16" s="51">
        <f>+'Resumen_Sim_Of int'!AG16</f>
        <v>702</v>
      </c>
      <c r="AH16" s="48">
        <f>+ROUND('Resumen_Sim_Of int'!AH16,5)</f>
        <v>0</v>
      </c>
      <c r="AI16" s="293">
        <f>+'Resumen_Sim_Of int'!AI16</f>
        <v>0</v>
      </c>
      <c r="AJ16" s="61">
        <f>+'Resumen_Sim_Of int'!AJ16</f>
        <v>66584</v>
      </c>
      <c r="AK16" s="48">
        <f>+ROUND('Resumen_Sim_Of int'!AK16,5)</f>
        <v>0</v>
      </c>
      <c r="AL16" s="293">
        <f>+'Resumen_Sim_Of int'!AL16</f>
        <v>0</v>
      </c>
      <c r="AM16" s="311">
        <f>+'Resumen_Sim_Of int'!AM16</f>
        <v>121442.59112219798</v>
      </c>
      <c r="AN16" s="308"/>
    </row>
    <row r="17" spans="2:40" x14ac:dyDescent="0.25">
      <c r="B17" s="292" t="str">
        <f>+'Resumen_Sim_Of int'!B17</f>
        <v>05</v>
      </c>
      <c r="C17" s="317" t="s">
        <v>115</v>
      </c>
      <c r="D17" s="316"/>
      <c r="E17" s="51">
        <f>+'Resumen_Sim_Of int'!E17</f>
        <v>5776166</v>
      </c>
      <c r="F17" s="48">
        <f>+'Resumen_Sim_Of int'!F17</f>
        <v>276430</v>
      </c>
      <c r="G17" s="48">
        <f>+'Resumen_Sim_Of int'!G17</f>
        <v>482536.12093374802</v>
      </c>
      <c r="H17" s="48">
        <f>+'Resumen_Sim_Of int'!H17</f>
        <v>3058413</v>
      </c>
      <c r="I17" s="48">
        <f>+'Resumen_Sim_Of int'!I17</f>
        <v>1061811</v>
      </c>
      <c r="J17" s="48">
        <f>+'Resumen_Sim_Of int'!J17</f>
        <v>9259</v>
      </c>
      <c r="K17" s="55">
        <f>+'Resumen_Sim_Of int'!K17</f>
        <v>1987343</v>
      </c>
      <c r="L17" s="51">
        <f>+'Resumen_Sim_Of int'!L17</f>
        <v>3846157.9826591699</v>
      </c>
      <c r="M17" s="48">
        <f>+'Resumen_Sim_Of int'!M17</f>
        <v>482536.12093374802</v>
      </c>
      <c r="N17" s="48">
        <f>+'Resumen_Sim_Of int'!N17</f>
        <v>305208.86172542197</v>
      </c>
      <c r="O17" s="48">
        <f>+'Resumen_Sim_Of int'!O17</f>
        <v>1061811</v>
      </c>
      <c r="P17" s="48">
        <f>+'Resumen_Sim_Of int'!P17</f>
        <v>9259</v>
      </c>
      <c r="Q17" s="82">
        <f>+'Resumen_Sim_Of int'!Q17</f>
        <v>1987343</v>
      </c>
      <c r="R17" s="61">
        <f>+'Resumen_Sim_Of int'!R17</f>
        <v>5776166.0000000009</v>
      </c>
      <c r="S17" s="48">
        <f>+ROUND('Resumen_Sim_Of int'!S17,5)</f>
        <v>0</v>
      </c>
      <c r="T17" s="293">
        <f>+'Resumen_Sim_Of int'!T17</f>
        <v>2.2204460492503131E-16</v>
      </c>
      <c r="U17" s="61">
        <f>+'Resumen_Sim_Of int'!U17</f>
        <v>276430</v>
      </c>
      <c r="V17" s="48">
        <f>+ROUND('Resumen_Sim_Of int'!V17,5)</f>
        <v>0</v>
      </c>
      <c r="W17" s="293">
        <f>+'Resumen_Sim_Of int'!W17</f>
        <v>0</v>
      </c>
      <c r="X17" s="61">
        <f>+'Resumen_Sim_Of int'!X17</f>
        <v>482536.12093374802</v>
      </c>
      <c r="Y17" s="48">
        <f>+ROUND('Resumen_Sim_Of int'!Y17,5)</f>
        <v>0</v>
      </c>
      <c r="Z17" s="293">
        <f>+'Resumen_Sim_Of int'!Z17</f>
        <v>0</v>
      </c>
      <c r="AA17" s="51">
        <f>+'Resumen_Sim_Of int'!AA17</f>
        <v>3058413</v>
      </c>
      <c r="AB17" s="48">
        <f>+ROUND('Resumen_Sim_Of int'!AB17,5)</f>
        <v>0</v>
      </c>
      <c r="AC17" s="293">
        <f>+'Resumen_Sim_Of int'!AC17</f>
        <v>0</v>
      </c>
      <c r="AD17" s="61">
        <f>+'Resumen_Sim_Of int'!AD17</f>
        <v>1061811</v>
      </c>
      <c r="AE17" s="48">
        <f>+ROUND('Resumen_Sim_Of int'!AE17,5)</f>
        <v>0</v>
      </c>
      <c r="AF17" s="293">
        <f>+'Resumen_Sim_Of int'!AF17</f>
        <v>0</v>
      </c>
      <c r="AG17" s="51">
        <f>+'Resumen_Sim_Of int'!AG17</f>
        <v>9259</v>
      </c>
      <c r="AH17" s="48">
        <f>+ROUND('Resumen_Sim_Of int'!AH17,5)</f>
        <v>0</v>
      </c>
      <c r="AI17" s="293">
        <f>+'Resumen_Sim_Of int'!AI17</f>
        <v>0</v>
      </c>
      <c r="AJ17" s="61">
        <f>+'Resumen_Sim_Of int'!AJ17</f>
        <v>1987343</v>
      </c>
      <c r="AK17" s="48">
        <f>+ROUND('Resumen_Sim_Of int'!AK17,5)</f>
        <v>0</v>
      </c>
      <c r="AL17" s="293">
        <f>+'Resumen_Sim_Of int'!AL17</f>
        <v>0</v>
      </c>
      <c r="AM17" s="311">
        <f>+'Resumen_Sim_Of int'!AM17</f>
        <v>3846157.9826591699</v>
      </c>
      <c r="AN17" s="308"/>
    </row>
    <row r="18" spans="2:40" x14ac:dyDescent="0.25">
      <c r="B18" s="292" t="str">
        <f>+'Resumen_Sim_Of int'!B18</f>
        <v>06</v>
      </c>
      <c r="C18" s="317" t="s">
        <v>116</v>
      </c>
      <c r="D18" s="316"/>
      <c r="E18" s="51">
        <f>+'Resumen_Sim_Of int'!E18</f>
        <v>1571070</v>
      </c>
      <c r="F18" s="48">
        <f>+'Resumen_Sim_Of int'!F18</f>
        <v>71454</v>
      </c>
      <c r="G18" s="48">
        <f>+'Resumen_Sim_Of int'!G18</f>
        <v>33959.654944140799</v>
      </c>
      <c r="H18" s="48">
        <f>+'Resumen_Sim_Of int'!H18</f>
        <v>884752</v>
      </c>
      <c r="I18" s="48">
        <f>+'Resumen_Sim_Of int'!I18</f>
        <v>656114</v>
      </c>
      <c r="J18" s="48">
        <f>+'Resumen_Sim_Of int'!J18</f>
        <v>4745</v>
      </c>
      <c r="K18" s="55">
        <f>+'Resumen_Sim_Of int'!K18</f>
        <v>223893</v>
      </c>
      <c r="L18" s="51">
        <f>+'Resumen_Sim_Of int'!L18</f>
        <v>1000119.2720426858</v>
      </c>
      <c r="M18" s="48">
        <f>+'Resumen_Sim_Of int'!M18</f>
        <v>33959.654944140799</v>
      </c>
      <c r="N18" s="48">
        <f>+'Resumen_Sim_Of int'!N18</f>
        <v>81407.617098545001</v>
      </c>
      <c r="O18" s="48">
        <f>+'Resumen_Sim_Of int'!O18</f>
        <v>656114</v>
      </c>
      <c r="P18" s="48">
        <f>+'Resumen_Sim_Of int'!P18</f>
        <v>4745</v>
      </c>
      <c r="Q18" s="82">
        <f>+'Resumen_Sim_Of int'!Q18</f>
        <v>223893</v>
      </c>
      <c r="R18" s="61">
        <f>+'Resumen_Sim_Of int'!R18</f>
        <v>1571069.9999999995</v>
      </c>
      <c r="S18" s="48">
        <f>+ROUND('Resumen_Sim_Of int'!S18,5)</f>
        <v>0</v>
      </c>
      <c r="T18" s="293">
        <f>+'Resumen_Sim_Of int'!T18</f>
        <v>-3.3306690738754696E-16</v>
      </c>
      <c r="U18" s="61">
        <f>+'Resumen_Sim_Of int'!U18</f>
        <v>71454</v>
      </c>
      <c r="V18" s="48">
        <f>+ROUND('Resumen_Sim_Of int'!V18,5)</f>
        <v>0</v>
      </c>
      <c r="W18" s="293">
        <f>+'Resumen_Sim_Of int'!W18</f>
        <v>0</v>
      </c>
      <c r="X18" s="61">
        <f>+'Resumen_Sim_Of int'!X18</f>
        <v>33959.654944140799</v>
      </c>
      <c r="Y18" s="48">
        <f>+ROUND('Resumen_Sim_Of int'!Y18,5)</f>
        <v>0</v>
      </c>
      <c r="Z18" s="293">
        <f>+'Resumen_Sim_Of int'!Z18</f>
        <v>0</v>
      </c>
      <c r="AA18" s="51">
        <f>+'Resumen_Sim_Of int'!AA18</f>
        <v>884752</v>
      </c>
      <c r="AB18" s="48">
        <f>+ROUND('Resumen_Sim_Of int'!AB18,5)</f>
        <v>0</v>
      </c>
      <c r="AC18" s="293">
        <f>+'Resumen_Sim_Of int'!AC18</f>
        <v>0</v>
      </c>
      <c r="AD18" s="61">
        <f>+'Resumen_Sim_Of int'!AD18</f>
        <v>656114</v>
      </c>
      <c r="AE18" s="48">
        <f>+ROUND('Resumen_Sim_Of int'!AE18,5)</f>
        <v>0</v>
      </c>
      <c r="AF18" s="293">
        <f>+'Resumen_Sim_Of int'!AF18</f>
        <v>0</v>
      </c>
      <c r="AG18" s="51">
        <f>+'Resumen_Sim_Of int'!AG18</f>
        <v>4745</v>
      </c>
      <c r="AH18" s="48">
        <f>+ROUND('Resumen_Sim_Of int'!AH18,5)</f>
        <v>0</v>
      </c>
      <c r="AI18" s="293">
        <f>+'Resumen_Sim_Of int'!AI18</f>
        <v>0</v>
      </c>
      <c r="AJ18" s="61">
        <f>+'Resumen_Sim_Of int'!AJ18</f>
        <v>223893</v>
      </c>
      <c r="AK18" s="48">
        <f>+ROUND('Resumen_Sim_Of int'!AK18,5)</f>
        <v>0</v>
      </c>
      <c r="AL18" s="293">
        <f>+'Resumen_Sim_Of int'!AL18</f>
        <v>0</v>
      </c>
      <c r="AM18" s="311">
        <f>+'Resumen_Sim_Of int'!AM18</f>
        <v>1000119.2720426858</v>
      </c>
      <c r="AN18" s="308"/>
    </row>
    <row r="19" spans="2:40" x14ac:dyDescent="0.25">
      <c r="B19" s="292" t="str">
        <f>+'Resumen_Sim_Of int'!B19</f>
        <v>07</v>
      </c>
      <c r="C19" s="317" t="s">
        <v>117</v>
      </c>
      <c r="D19" s="316"/>
      <c r="E19" s="51">
        <f>+'Resumen_Sim_Of int'!E19</f>
        <v>566929</v>
      </c>
      <c r="F19" s="48">
        <f>+'Resumen_Sim_Of int'!F19</f>
        <v>15320</v>
      </c>
      <c r="G19" s="48">
        <f>+'Resumen_Sim_Of int'!G19</f>
        <v>32304.867875536602</v>
      </c>
      <c r="H19" s="48">
        <f>+'Resumen_Sim_Of int'!H19</f>
        <v>271768</v>
      </c>
      <c r="I19" s="48">
        <f>+'Resumen_Sim_Of int'!I19</f>
        <v>98675</v>
      </c>
      <c r="J19" s="48">
        <f>+'Resumen_Sim_Of int'!J19</f>
        <v>1774</v>
      </c>
      <c r="K19" s="55">
        <f>+'Resumen_Sim_Of int'!K19</f>
        <v>171319</v>
      </c>
      <c r="L19" s="51">
        <f>+'Resumen_Sim_Of int'!L19</f>
        <v>318316.49347538687</v>
      </c>
      <c r="M19" s="48">
        <f>+'Resumen_Sim_Of int'!M19</f>
        <v>32304.867875536602</v>
      </c>
      <c r="N19" s="48">
        <f>+'Resumen_Sim_Of int'!N19</f>
        <v>14243.6255998503</v>
      </c>
      <c r="O19" s="48">
        <f>+'Resumen_Sim_Of int'!O19</f>
        <v>98675</v>
      </c>
      <c r="P19" s="48">
        <f>+'Resumen_Sim_Of int'!P19</f>
        <v>1774</v>
      </c>
      <c r="Q19" s="82">
        <f>+'Resumen_Sim_Of int'!Q19</f>
        <v>171319</v>
      </c>
      <c r="R19" s="61">
        <f>+'Resumen_Sim_Of int'!R19</f>
        <v>566929</v>
      </c>
      <c r="S19" s="48">
        <f>+ROUND('Resumen_Sim_Of int'!S19,5)</f>
        <v>0</v>
      </c>
      <c r="T19" s="293">
        <f>+'Resumen_Sim_Of int'!T19</f>
        <v>0</v>
      </c>
      <c r="U19" s="61">
        <f>+'Resumen_Sim_Of int'!U19</f>
        <v>15320</v>
      </c>
      <c r="V19" s="48">
        <f>+ROUND('Resumen_Sim_Of int'!V19,5)</f>
        <v>0</v>
      </c>
      <c r="W19" s="293">
        <f>+'Resumen_Sim_Of int'!W19</f>
        <v>0</v>
      </c>
      <c r="X19" s="61">
        <f>+'Resumen_Sim_Of int'!X19</f>
        <v>32304.867875536602</v>
      </c>
      <c r="Y19" s="48">
        <f>+ROUND('Resumen_Sim_Of int'!Y19,5)</f>
        <v>0</v>
      </c>
      <c r="Z19" s="293">
        <f>+'Resumen_Sim_Of int'!Z19</f>
        <v>0</v>
      </c>
      <c r="AA19" s="51">
        <f>+'Resumen_Sim_Of int'!AA19</f>
        <v>271768</v>
      </c>
      <c r="AB19" s="48">
        <f>+ROUND('Resumen_Sim_Of int'!AB19,5)</f>
        <v>0</v>
      </c>
      <c r="AC19" s="293">
        <f>+'Resumen_Sim_Of int'!AC19</f>
        <v>0</v>
      </c>
      <c r="AD19" s="61">
        <f>+'Resumen_Sim_Of int'!AD19</f>
        <v>98675</v>
      </c>
      <c r="AE19" s="48">
        <f>+ROUND('Resumen_Sim_Of int'!AE19,5)</f>
        <v>0</v>
      </c>
      <c r="AF19" s="293">
        <f>+'Resumen_Sim_Of int'!AF19</f>
        <v>0</v>
      </c>
      <c r="AG19" s="51">
        <f>+'Resumen_Sim_Of int'!AG19</f>
        <v>1774</v>
      </c>
      <c r="AH19" s="48">
        <f>+ROUND('Resumen_Sim_Of int'!AH19,5)</f>
        <v>0</v>
      </c>
      <c r="AI19" s="293">
        <f>+'Resumen_Sim_Of int'!AI19</f>
        <v>0</v>
      </c>
      <c r="AJ19" s="61">
        <f>+'Resumen_Sim_Of int'!AJ19</f>
        <v>171319</v>
      </c>
      <c r="AK19" s="48">
        <f>+ROUND('Resumen_Sim_Of int'!AK19,5)</f>
        <v>0</v>
      </c>
      <c r="AL19" s="293">
        <f>+'Resumen_Sim_Of int'!AL19</f>
        <v>0</v>
      </c>
      <c r="AM19" s="311">
        <f>+'Resumen_Sim_Of int'!AM19</f>
        <v>318316.49347538687</v>
      </c>
      <c r="AN19" s="308"/>
    </row>
    <row r="20" spans="2:40" x14ac:dyDescent="0.25">
      <c r="B20" s="292" t="str">
        <f>+'Resumen_Sim_Of int'!B20</f>
        <v>08</v>
      </c>
      <c r="C20" s="317" t="s">
        <v>118</v>
      </c>
      <c r="D20" s="316"/>
      <c r="E20" s="51">
        <f>+'Resumen_Sim_Of int'!E20</f>
        <v>3746250</v>
      </c>
      <c r="F20" s="48">
        <f>+'Resumen_Sim_Of int'!F20</f>
        <v>218642</v>
      </c>
      <c r="G20" s="48">
        <f>+'Resumen_Sim_Of int'!G20</f>
        <v>182445.716660804</v>
      </c>
      <c r="H20" s="48">
        <f>+'Resumen_Sim_Of int'!H20</f>
        <v>2532197</v>
      </c>
      <c r="I20" s="48">
        <f>+'Resumen_Sim_Of int'!I20</f>
        <v>487466</v>
      </c>
      <c r="J20" s="48">
        <f>+'Resumen_Sim_Of int'!J20</f>
        <v>4313</v>
      </c>
      <c r="K20" s="55">
        <f>+'Resumen_Sim_Of int'!K20</f>
        <v>2040418</v>
      </c>
      <c r="L20" s="51">
        <f>+'Resumen_Sim_Of int'!L20</f>
        <v>2774692.8719447819</v>
      </c>
      <c r="M20" s="48">
        <f>+'Resumen_Sim_Of int'!M20</f>
        <v>182445.716660804</v>
      </c>
      <c r="N20" s="48">
        <f>+'Resumen_Sim_Of int'!N20</f>
        <v>60050.155283977801</v>
      </c>
      <c r="O20" s="48">
        <f>+'Resumen_Sim_Of int'!O20</f>
        <v>487466</v>
      </c>
      <c r="P20" s="48">
        <f>+'Resumen_Sim_Of int'!P20</f>
        <v>4313</v>
      </c>
      <c r="Q20" s="82">
        <f>+'Resumen_Sim_Of int'!Q20</f>
        <v>2040418</v>
      </c>
      <c r="R20" s="61">
        <f>+'Resumen_Sim_Of int'!R20</f>
        <v>3746250.0000000009</v>
      </c>
      <c r="S20" s="48">
        <f>+ROUND('Resumen_Sim_Of int'!S20,5)</f>
        <v>0</v>
      </c>
      <c r="T20" s="293">
        <f>+'Resumen_Sim_Of int'!T20</f>
        <v>2.2204460492503131E-16</v>
      </c>
      <c r="U20" s="61">
        <f>+'Resumen_Sim_Of int'!U20</f>
        <v>218642</v>
      </c>
      <c r="V20" s="48">
        <f>+ROUND('Resumen_Sim_Of int'!V20,5)</f>
        <v>0</v>
      </c>
      <c r="W20" s="293">
        <f>+'Resumen_Sim_Of int'!W20</f>
        <v>0</v>
      </c>
      <c r="X20" s="61">
        <f>+'Resumen_Sim_Of int'!X20</f>
        <v>182445.716660804</v>
      </c>
      <c r="Y20" s="48">
        <f>+ROUND('Resumen_Sim_Of int'!Y20,5)</f>
        <v>0</v>
      </c>
      <c r="Z20" s="293">
        <f>+'Resumen_Sim_Of int'!Z20</f>
        <v>0</v>
      </c>
      <c r="AA20" s="51">
        <f>+'Resumen_Sim_Of int'!AA20</f>
        <v>2532197</v>
      </c>
      <c r="AB20" s="48">
        <f>+ROUND('Resumen_Sim_Of int'!AB20,5)</f>
        <v>0</v>
      </c>
      <c r="AC20" s="293">
        <f>+'Resumen_Sim_Of int'!AC20</f>
        <v>0</v>
      </c>
      <c r="AD20" s="61">
        <f>+'Resumen_Sim_Of int'!AD20</f>
        <v>487466</v>
      </c>
      <c r="AE20" s="48">
        <f>+ROUND('Resumen_Sim_Of int'!AE20,5)</f>
        <v>0</v>
      </c>
      <c r="AF20" s="293">
        <f>+'Resumen_Sim_Of int'!AF20</f>
        <v>0</v>
      </c>
      <c r="AG20" s="51">
        <f>+'Resumen_Sim_Of int'!AG20</f>
        <v>4313</v>
      </c>
      <c r="AH20" s="48">
        <f>+ROUND('Resumen_Sim_Of int'!AH20,5)</f>
        <v>0</v>
      </c>
      <c r="AI20" s="293">
        <f>+'Resumen_Sim_Of int'!AI20</f>
        <v>0</v>
      </c>
      <c r="AJ20" s="61">
        <f>+'Resumen_Sim_Of int'!AJ20</f>
        <v>2040418</v>
      </c>
      <c r="AK20" s="48">
        <f>+ROUND('Resumen_Sim_Of int'!AK20,5)</f>
        <v>0</v>
      </c>
      <c r="AL20" s="293">
        <f>+'Resumen_Sim_Of int'!AL20</f>
        <v>0</v>
      </c>
      <c r="AM20" s="311">
        <f>+'Resumen_Sim_Of int'!AM20</f>
        <v>2774692.8719447819</v>
      </c>
      <c r="AN20" s="308"/>
    </row>
    <row r="21" spans="2:40" x14ac:dyDescent="0.25">
      <c r="B21" s="292" t="str">
        <f>+'Resumen_Sim_Of int'!B21</f>
        <v>09</v>
      </c>
      <c r="C21" s="317" t="s">
        <v>119</v>
      </c>
      <c r="D21" s="316"/>
      <c r="E21" s="51">
        <f>+'Resumen_Sim_Of int'!E21</f>
        <v>611820</v>
      </c>
      <c r="F21" s="48">
        <f>+'Resumen_Sim_Of int'!F21</f>
        <v>29880</v>
      </c>
      <c r="G21" s="48">
        <f>+'Resumen_Sim_Of int'!G21</f>
        <v>1851.4358644067099</v>
      </c>
      <c r="H21" s="48">
        <f>+'Resumen_Sim_Of int'!H21</f>
        <v>366209</v>
      </c>
      <c r="I21" s="48">
        <f>+'Resumen_Sim_Of int'!I21</f>
        <v>68349</v>
      </c>
      <c r="J21" s="48">
        <f>+'Resumen_Sim_Of int'!J21</f>
        <v>1313</v>
      </c>
      <c r="K21" s="55">
        <f>+'Resumen_Sim_Of int'!K21</f>
        <v>296547</v>
      </c>
      <c r="L21" s="51">
        <f>+'Resumen_Sim_Of int'!L21</f>
        <v>386932.48404911475</v>
      </c>
      <c r="M21" s="48">
        <f>+'Resumen_Sim_Of int'!M21</f>
        <v>1851.4358644067099</v>
      </c>
      <c r="N21" s="48">
        <f>+'Resumen_Sim_Of int'!N21</f>
        <v>18872.048184708001</v>
      </c>
      <c r="O21" s="48">
        <f>+'Resumen_Sim_Of int'!O21</f>
        <v>68349</v>
      </c>
      <c r="P21" s="48">
        <f>+'Resumen_Sim_Of int'!P21</f>
        <v>1313</v>
      </c>
      <c r="Q21" s="82">
        <f>+'Resumen_Sim_Of int'!Q21</f>
        <v>296547</v>
      </c>
      <c r="R21" s="61">
        <f>+'Resumen_Sim_Of int'!R21</f>
        <v>611820</v>
      </c>
      <c r="S21" s="48">
        <f>+ROUND('Resumen_Sim_Of int'!S21,5)</f>
        <v>0</v>
      </c>
      <c r="T21" s="293">
        <f>+'Resumen_Sim_Of int'!T21</f>
        <v>0</v>
      </c>
      <c r="U21" s="61">
        <f>+'Resumen_Sim_Of int'!U21</f>
        <v>29880</v>
      </c>
      <c r="V21" s="48">
        <f>+ROUND('Resumen_Sim_Of int'!V21,5)</f>
        <v>0</v>
      </c>
      <c r="W21" s="293">
        <f>+'Resumen_Sim_Of int'!W21</f>
        <v>0</v>
      </c>
      <c r="X21" s="61">
        <f>+'Resumen_Sim_Of int'!X21</f>
        <v>1851.4358644067099</v>
      </c>
      <c r="Y21" s="48">
        <f>+ROUND('Resumen_Sim_Of int'!Y21,5)</f>
        <v>0</v>
      </c>
      <c r="Z21" s="293">
        <f>+'Resumen_Sim_Of int'!Z21</f>
        <v>0</v>
      </c>
      <c r="AA21" s="51">
        <f>+'Resumen_Sim_Of int'!AA21</f>
        <v>366209</v>
      </c>
      <c r="AB21" s="48">
        <f>+ROUND('Resumen_Sim_Of int'!AB21,5)</f>
        <v>0</v>
      </c>
      <c r="AC21" s="293">
        <f>+'Resumen_Sim_Of int'!AC21</f>
        <v>0</v>
      </c>
      <c r="AD21" s="61">
        <f>+'Resumen_Sim_Of int'!AD21</f>
        <v>68349</v>
      </c>
      <c r="AE21" s="48">
        <f>+ROUND('Resumen_Sim_Of int'!AE21,5)</f>
        <v>0</v>
      </c>
      <c r="AF21" s="293">
        <f>+'Resumen_Sim_Of int'!AF21</f>
        <v>0</v>
      </c>
      <c r="AG21" s="51">
        <f>+'Resumen_Sim_Of int'!AG21</f>
        <v>1313</v>
      </c>
      <c r="AH21" s="48">
        <f>+ROUND('Resumen_Sim_Of int'!AH21,5)</f>
        <v>0</v>
      </c>
      <c r="AI21" s="293">
        <f>+'Resumen_Sim_Of int'!AI21</f>
        <v>0</v>
      </c>
      <c r="AJ21" s="61">
        <f>+'Resumen_Sim_Of int'!AJ21</f>
        <v>296547</v>
      </c>
      <c r="AK21" s="48">
        <f>+ROUND('Resumen_Sim_Of int'!AK21,5)</f>
        <v>0</v>
      </c>
      <c r="AL21" s="293">
        <f>+'Resumen_Sim_Of int'!AL21</f>
        <v>0</v>
      </c>
      <c r="AM21" s="311">
        <f>+'Resumen_Sim_Of int'!AM21</f>
        <v>386932.48404911475</v>
      </c>
      <c r="AN21" s="307"/>
    </row>
    <row r="22" spans="2:40" x14ac:dyDescent="0.25">
      <c r="B22" s="292" t="str">
        <f>+'Resumen_Sim_Of int'!B22</f>
        <v>10</v>
      </c>
      <c r="C22" s="317" t="s">
        <v>120</v>
      </c>
      <c r="D22" s="316"/>
      <c r="E22" s="51">
        <f>+'Resumen_Sim_Of int'!E22</f>
        <v>2926306</v>
      </c>
      <c r="F22" s="48">
        <f>+'Resumen_Sim_Of int'!F22</f>
        <v>1511141</v>
      </c>
      <c r="G22" s="48">
        <f>+'Resumen_Sim_Of int'!G22</f>
        <v>37572.370218033</v>
      </c>
      <c r="H22" s="48">
        <f>+'Resumen_Sim_Of int'!H22</f>
        <v>1182940</v>
      </c>
      <c r="I22" s="48">
        <f>+'Resumen_Sim_Of int'!I22</f>
        <v>417297</v>
      </c>
      <c r="J22" s="48">
        <f>+'Resumen_Sim_Of int'!J22</f>
        <v>7819</v>
      </c>
      <c r="K22" s="55">
        <f>+'Resumen_Sim_Of int'!K22</f>
        <v>757824</v>
      </c>
      <c r="L22" s="51">
        <f>+'Resumen_Sim_Of int'!L22</f>
        <v>1277244.6260840131</v>
      </c>
      <c r="M22" s="48">
        <f>+'Resumen_Sim_Of int'!M22</f>
        <v>37572.370218033</v>
      </c>
      <c r="N22" s="48">
        <f>+'Resumen_Sim_Of int'!N22</f>
        <v>56732.255865980202</v>
      </c>
      <c r="O22" s="48">
        <f>+'Resumen_Sim_Of int'!O22</f>
        <v>417297</v>
      </c>
      <c r="P22" s="48">
        <f>+'Resumen_Sim_Of int'!P22</f>
        <v>7819</v>
      </c>
      <c r="Q22" s="82">
        <f>+'Resumen_Sim_Of int'!Q22</f>
        <v>757824</v>
      </c>
      <c r="R22" s="61">
        <f>+'Resumen_Sim_Of int'!R22</f>
        <v>2926305.9999999977</v>
      </c>
      <c r="S22" s="48">
        <f>+ROUND('Resumen_Sim_Of int'!S22,5)</f>
        <v>0</v>
      </c>
      <c r="T22" s="293">
        <f>+'Resumen_Sim_Of int'!T22</f>
        <v>-7.7715611723760958E-16</v>
      </c>
      <c r="U22" s="61">
        <f>+'Resumen_Sim_Of int'!U22</f>
        <v>1511141</v>
      </c>
      <c r="V22" s="48">
        <f>+ROUND('Resumen_Sim_Of int'!V22,5)</f>
        <v>0</v>
      </c>
      <c r="W22" s="293">
        <f>+'Resumen_Sim_Of int'!W22</f>
        <v>0</v>
      </c>
      <c r="X22" s="61">
        <f>+'Resumen_Sim_Of int'!X22</f>
        <v>37572.370218033</v>
      </c>
      <c r="Y22" s="48">
        <f>+ROUND('Resumen_Sim_Of int'!Y22,5)</f>
        <v>0</v>
      </c>
      <c r="Z22" s="293">
        <f>+'Resumen_Sim_Of int'!Z22</f>
        <v>0</v>
      </c>
      <c r="AA22" s="51">
        <f>+'Resumen_Sim_Of int'!AA22</f>
        <v>1182940</v>
      </c>
      <c r="AB22" s="48">
        <f>+ROUND('Resumen_Sim_Of int'!AB22,5)</f>
        <v>0</v>
      </c>
      <c r="AC22" s="293">
        <f>+'Resumen_Sim_Of int'!AC22</f>
        <v>0</v>
      </c>
      <c r="AD22" s="61">
        <f>+'Resumen_Sim_Of int'!AD22</f>
        <v>417297</v>
      </c>
      <c r="AE22" s="48">
        <f>+ROUND('Resumen_Sim_Of int'!AE22,5)</f>
        <v>0</v>
      </c>
      <c r="AF22" s="293">
        <f>+'Resumen_Sim_Of int'!AF22</f>
        <v>0</v>
      </c>
      <c r="AG22" s="51">
        <f>+'Resumen_Sim_Of int'!AG22</f>
        <v>7819</v>
      </c>
      <c r="AH22" s="48">
        <f>+ROUND('Resumen_Sim_Of int'!AH22,5)</f>
        <v>0</v>
      </c>
      <c r="AI22" s="293">
        <f>+'Resumen_Sim_Of int'!AI22</f>
        <v>0</v>
      </c>
      <c r="AJ22" s="61">
        <f>+'Resumen_Sim_Of int'!AJ22</f>
        <v>757824</v>
      </c>
      <c r="AK22" s="48">
        <f>+ROUND('Resumen_Sim_Of int'!AK22,5)</f>
        <v>0</v>
      </c>
      <c r="AL22" s="293">
        <f>+'Resumen_Sim_Of int'!AL22</f>
        <v>0</v>
      </c>
      <c r="AM22" s="311">
        <f>+'Resumen_Sim_Of int'!AM22</f>
        <v>1277244.6260840131</v>
      </c>
      <c r="AN22" s="307"/>
    </row>
    <row r="23" spans="2:40" x14ac:dyDescent="0.25">
      <c r="B23" s="292" t="str">
        <f>+'Resumen_Sim_Of int'!B23</f>
        <v>11</v>
      </c>
      <c r="C23" s="317" t="s">
        <v>121</v>
      </c>
      <c r="D23" s="316"/>
      <c r="E23" s="51">
        <f>+'Resumen_Sim_Of int'!E23</f>
        <v>475419</v>
      </c>
      <c r="F23" s="48">
        <f>+'Resumen_Sim_Of int'!F23</f>
        <v>22918</v>
      </c>
      <c r="G23" s="48">
        <f>+'Resumen_Sim_Of int'!G23</f>
        <v>19545.8201963313</v>
      </c>
      <c r="H23" s="48">
        <f>+'Resumen_Sim_Of int'!H23</f>
        <v>302748</v>
      </c>
      <c r="I23" s="48">
        <f>+'Resumen_Sim_Of int'!I23</f>
        <v>62554</v>
      </c>
      <c r="J23" s="48">
        <f>+'Resumen_Sim_Of int'!J23</f>
        <v>628</v>
      </c>
      <c r="K23" s="55">
        <f>+'Resumen_Sim_Of int'!K23</f>
        <v>239566</v>
      </c>
      <c r="L23" s="51">
        <f>+'Resumen_Sim_Of int'!L23</f>
        <v>337930.11390131712</v>
      </c>
      <c r="M23" s="48">
        <f>+'Resumen_Sim_Of int'!M23</f>
        <v>19545.8201963313</v>
      </c>
      <c r="N23" s="48">
        <f>+'Resumen_Sim_Of int'!N23</f>
        <v>15636.293704985799</v>
      </c>
      <c r="O23" s="48">
        <f>+'Resumen_Sim_Of int'!O23</f>
        <v>62554</v>
      </c>
      <c r="P23" s="48">
        <f>+'Resumen_Sim_Of int'!P23</f>
        <v>628</v>
      </c>
      <c r="Q23" s="82">
        <f>+'Resumen_Sim_Of int'!Q23</f>
        <v>239566</v>
      </c>
      <c r="R23" s="61">
        <f>+'Resumen_Sim_Of int'!R23</f>
        <v>475418.99999999994</v>
      </c>
      <c r="S23" s="48">
        <f>+ROUND('Resumen_Sim_Of int'!S23,5)</f>
        <v>0</v>
      </c>
      <c r="T23" s="293">
        <f>+'Resumen_Sim_Of int'!T23</f>
        <v>-1.1102230246251565E-16</v>
      </c>
      <c r="U23" s="61">
        <f>+'Resumen_Sim_Of int'!U23</f>
        <v>22918</v>
      </c>
      <c r="V23" s="48">
        <f>+ROUND('Resumen_Sim_Of int'!V23,5)</f>
        <v>0</v>
      </c>
      <c r="W23" s="293">
        <f>+'Resumen_Sim_Of int'!W23</f>
        <v>0</v>
      </c>
      <c r="X23" s="61">
        <f>+'Resumen_Sim_Of int'!X23</f>
        <v>19545.8201963313</v>
      </c>
      <c r="Y23" s="48">
        <f>+ROUND('Resumen_Sim_Of int'!Y23,5)</f>
        <v>0</v>
      </c>
      <c r="Z23" s="293">
        <f>+'Resumen_Sim_Of int'!Z23</f>
        <v>0</v>
      </c>
      <c r="AA23" s="51">
        <f>+'Resumen_Sim_Of int'!AA23</f>
        <v>302748</v>
      </c>
      <c r="AB23" s="48">
        <f>+ROUND('Resumen_Sim_Of int'!AB23,5)</f>
        <v>0</v>
      </c>
      <c r="AC23" s="293">
        <f>+'Resumen_Sim_Of int'!AC23</f>
        <v>0</v>
      </c>
      <c r="AD23" s="61">
        <f>+'Resumen_Sim_Of int'!AD23</f>
        <v>62554</v>
      </c>
      <c r="AE23" s="48">
        <f>+ROUND('Resumen_Sim_Of int'!AE23,5)</f>
        <v>0</v>
      </c>
      <c r="AF23" s="293">
        <f>+'Resumen_Sim_Of int'!AF23</f>
        <v>0</v>
      </c>
      <c r="AG23" s="51">
        <f>+'Resumen_Sim_Of int'!AG23</f>
        <v>628</v>
      </c>
      <c r="AH23" s="48">
        <f>+ROUND('Resumen_Sim_Of int'!AH23,5)</f>
        <v>0</v>
      </c>
      <c r="AI23" s="293">
        <f>+'Resumen_Sim_Of int'!AI23</f>
        <v>0</v>
      </c>
      <c r="AJ23" s="61">
        <f>+'Resumen_Sim_Of int'!AJ23</f>
        <v>239566</v>
      </c>
      <c r="AK23" s="48">
        <f>+ROUND('Resumen_Sim_Of int'!AK23,5)</f>
        <v>0</v>
      </c>
      <c r="AL23" s="293">
        <f>+'Resumen_Sim_Of int'!AL23</f>
        <v>0</v>
      </c>
      <c r="AM23" s="311">
        <f>+'Resumen_Sim_Of int'!AM23</f>
        <v>337930.11390131712</v>
      </c>
      <c r="AN23" s="307"/>
    </row>
    <row r="24" spans="2:40" x14ac:dyDescent="0.25">
      <c r="B24" s="292" t="str">
        <f>+'Resumen_Sim_Of int'!B24</f>
        <v>12</v>
      </c>
      <c r="C24" s="317" t="s">
        <v>122</v>
      </c>
      <c r="D24" s="316"/>
      <c r="E24" s="51">
        <f>+'Resumen_Sim_Of int'!E24</f>
        <v>6182951</v>
      </c>
      <c r="F24" s="48">
        <f>+'Resumen_Sim_Of int'!F24</f>
        <v>144095</v>
      </c>
      <c r="G24" s="48">
        <f>+'Resumen_Sim_Of int'!G24</f>
        <v>775169.36766897398</v>
      </c>
      <c r="H24" s="48">
        <f>+'Resumen_Sim_Of int'!H24</f>
        <v>1557250</v>
      </c>
      <c r="I24" s="48">
        <f>+'Resumen_Sim_Of int'!I24</f>
        <v>837166</v>
      </c>
      <c r="J24" s="48">
        <f>+'Resumen_Sim_Of int'!J24</f>
        <v>21886</v>
      </c>
      <c r="K24" s="55">
        <f>+'Resumen_Sim_Of int'!K24</f>
        <v>698198</v>
      </c>
      <c r="L24" s="51">
        <f>+'Resumen_Sim_Of int'!L24</f>
        <v>2268079.9868546179</v>
      </c>
      <c r="M24" s="48">
        <f>+'Resumen_Sim_Of int'!M24</f>
        <v>775169.36766897398</v>
      </c>
      <c r="N24" s="48">
        <f>+'Resumen_Sim_Of int'!N24</f>
        <v>-64339.380814356002</v>
      </c>
      <c r="O24" s="48">
        <f>+'Resumen_Sim_Of int'!O24</f>
        <v>837166</v>
      </c>
      <c r="P24" s="48">
        <f>+'Resumen_Sim_Of int'!P24</f>
        <v>21886</v>
      </c>
      <c r="Q24" s="82">
        <f>+'Resumen_Sim_Of int'!Q24</f>
        <v>698198</v>
      </c>
      <c r="R24" s="61">
        <f>+'Resumen_Sim_Of int'!R24</f>
        <v>6182951.0000000047</v>
      </c>
      <c r="S24" s="48">
        <f>+ROUND('Resumen_Sim_Of int'!S24,5)</f>
        <v>0</v>
      </c>
      <c r="T24" s="293">
        <f>+'Resumen_Sim_Of int'!T24</f>
        <v>6.6613381477509392E-16</v>
      </c>
      <c r="U24" s="61">
        <f>+'Resumen_Sim_Of int'!U24</f>
        <v>144095</v>
      </c>
      <c r="V24" s="48">
        <f>+ROUND('Resumen_Sim_Of int'!V24,5)</f>
        <v>0</v>
      </c>
      <c r="W24" s="293">
        <f>+'Resumen_Sim_Of int'!W24</f>
        <v>0</v>
      </c>
      <c r="X24" s="61">
        <f>+'Resumen_Sim_Of int'!X24</f>
        <v>775169.36766897398</v>
      </c>
      <c r="Y24" s="48">
        <f>+ROUND('Resumen_Sim_Of int'!Y24,5)</f>
        <v>0</v>
      </c>
      <c r="Z24" s="293">
        <f>+'Resumen_Sim_Of int'!Z24</f>
        <v>0</v>
      </c>
      <c r="AA24" s="51">
        <f>+'Resumen_Sim_Of int'!AA24</f>
        <v>1557250</v>
      </c>
      <c r="AB24" s="48">
        <f>+ROUND('Resumen_Sim_Of int'!AB24,5)</f>
        <v>0</v>
      </c>
      <c r="AC24" s="293">
        <f>+'Resumen_Sim_Of int'!AC24</f>
        <v>0</v>
      </c>
      <c r="AD24" s="61">
        <f>+'Resumen_Sim_Of int'!AD24</f>
        <v>837166</v>
      </c>
      <c r="AE24" s="48">
        <f>+ROUND('Resumen_Sim_Of int'!AE24,5)</f>
        <v>0</v>
      </c>
      <c r="AF24" s="293">
        <f>+'Resumen_Sim_Of int'!AF24</f>
        <v>0</v>
      </c>
      <c r="AG24" s="51">
        <f>+'Resumen_Sim_Of int'!AG24</f>
        <v>21886</v>
      </c>
      <c r="AH24" s="48">
        <f>+ROUND('Resumen_Sim_Of int'!AH24,5)</f>
        <v>0</v>
      </c>
      <c r="AI24" s="293">
        <f>+'Resumen_Sim_Of int'!AI24</f>
        <v>0</v>
      </c>
      <c r="AJ24" s="61">
        <f>+'Resumen_Sim_Of int'!AJ24</f>
        <v>698198</v>
      </c>
      <c r="AK24" s="48">
        <f>+ROUND('Resumen_Sim_Of int'!AK24,5)</f>
        <v>0</v>
      </c>
      <c r="AL24" s="293">
        <f>+'Resumen_Sim_Of int'!AL24</f>
        <v>0</v>
      </c>
      <c r="AM24" s="311">
        <f>+'Resumen_Sim_Of int'!AM24</f>
        <v>2268079.9868546179</v>
      </c>
      <c r="AN24" s="307"/>
    </row>
    <row r="25" spans="2:40" x14ac:dyDescent="0.25">
      <c r="B25" s="292" t="str">
        <f>+'Resumen_Sim_Of int'!B25</f>
        <v>13</v>
      </c>
      <c r="C25" s="317" t="s">
        <v>123</v>
      </c>
      <c r="D25" s="316"/>
      <c r="E25" s="51">
        <f>+'Resumen_Sim_Of int'!E25</f>
        <v>3979566</v>
      </c>
      <c r="F25" s="48">
        <f>+'Resumen_Sim_Of int'!F25</f>
        <v>22828</v>
      </c>
      <c r="G25" s="48">
        <f>+'Resumen_Sim_Of int'!G25</f>
        <v>65367.309520940602</v>
      </c>
      <c r="H25" s="48">
        <f>+'Resumen_Sim_Of int'!H25</f>
        <v>2728292</v>
      </c>
      <c r="I25" s="48">
        <f>+'Resumen_Sim_Of int'!I25</f>
        <v>579333</v>
      </c>
      <c r="J25" s="48">
        <f>+'Resumen_Sim_Of int'!J25</f>
        <v>130149</v>
      </c>
      <c r="K25" s="55">
        <f>+'Resumen_Sim_Of int'!K25</f>
        <v>2018810</v>
      </c>
      <c r="L25" s="51">
        <f>+'Resumen_Sim_Of int'!L25</f>
        <v>2827055.2300677644</v>
      </c>
      <c r="M25" s="48">
        <f>+'Resumen_Sim_Of int'!M25</f>
        <v>65367.309520940602</v>
      </c>
      <c r="N25" s="48">
        <f>+'Resumen_Sim_Of int'!N25</f>
        <v>33395.920546823603</v>
      </c>
      <c r="O25" s="48">
        <f>+'Resumen_Sim_Of int'!O25</f>
        <v>579333</v>
      </c>
      <c r="P25" s="48">
        <f>+'Resumen_Sim_Of int'!P25</f>
        <v>130149</v>
      </c>
      <c r="Q25" s="82">
        <f>+'Resumen_Sim_Of int'!Q25</f>
        <v>2018810</v>
      </c>
      <c r="R25" s="61">
        <f>+'Resumen_Sim_Of int'!R25</f>
        <v>3979566.0000000009</v>
      </c>
      <c r="S25" s="48">
        <f>+ROUND('Resumen_Sim_Of int'!S25,5)</f>
        <v>0</v>
      </c>
      <c r="T25" s="293">
        <f>+'Resumen_Sim_Of int'!T25</f>
        <v>2.2204460492503131E-16</v>
      </c>
      <c r="U25" s="61">
        <f>+'Resumen_Sim_Of int'!U25</f>
        <v>22828</v>
      </c>
      <c r="V25" s="48">
        <f>+ROUND('Resumen_Sim_Of int'!V25,5)</f>
        <v>0</v>
      </c>
      <c r="W25" s="293">
        <f>+'Resumen_Sim_Of int'!W25</f>
        <v>0</v>
      </c>
      <c r="X25" s="61">
        <f>+'Resumen_Sim_Of int'!X25</f>
        <v>65367.309520940602</v>
      </c>
      <c r="Y25" s="48">
        <f>+ROUND('Resumen_Sim_Of int'!Y25,5)</f>
        <v>0</v>
      </c>
      <c r="Z25" s="293">
        <f>+'Resumen_Sim_Of int'!Z25</f>
        <v>0</v>
      </c>
      <c r="AA25" s="51">
        <f>+'Resumen_Sim_Of int'!AA25</f>
        <v>2728292</v>
      </c>
      <c r="AB25" s="48">
        <f>+ROUND('Resumen_Sim_Of int'!AB25,5)</f>
        <v>0</v>
      </c>
      <c r="AC25" s="293">
        <f>+'Resumen_Sim_Of int'!AC25</f>
        <v>0</v>
      </c>
      <c r="AD25" s="61">
        <f>+'Resumen_Sim_Of int'!AD25</f>
        <v>579333</v>
      </c>
      <c r="AE25" s="48">
        <f>+ROUND('Resumen_Sim_Of int'!AE25,5)</f>
        <v>0</v>
      </c>
      <c r="AF25" s="293">
        <f>+'Resumen_Sim_Of int'!AF25</f>
        <v>0</v>
      </c>
      <c r="AG25" s="51">
        <f>+'Resumen_Sim_Of int'!AG25</f>
        <v>130149</v>
      </c>
      <c r="AH25" s="48">
        <f>+ROUND('Resumen_Sim_Of int'!AH25,5)</f>
        <v>0</v>
      </c>
      <c r="AI25" s="293">
        <f>+'Resumen_Sim_Of int'!AI25</f>
        <v>0</v>
      </c>
      <c r="AJ25" s="61">
        <f>+'Resumen_Sim_Of int'!AJ25</f>
        <v>2018810</v>
      </c>
      <c r="AK25" s="48">
        <f>+ROUND('Resumen_Sim_Of int'!AK25,5)</f>
        <v>0</v>
      </c>
      <c r="AL25" s="293">
        <f>+'Resumen_Sim_Of int'!AL25</f>
        <v>0</v>
      </c>
      <c r="AM25" s="311">
        <f>+'Resumen_Sim_Of int'!AM25</f>
        <v>2827055.2300677644</v>
      </c>
      <c r="AN25" s="307"/>
    </row>
    <row r="26" spans="2:40" x14ac:dyDescent="0.25">
      <c r="B26" s="292" t="str">
        <f>+'Resumen_Sim_Of int'!B26</f>
        <v>14</v>
      </c>
      <c r="C26" s="317" t="s">
        <v>124</v>
      </c>
      <c r="D26" s="316"/>
      <c r="E26" s="51">
        <f>+'Resumen_Sim_Of int'!E26</f>
        <v>9759347</v>
      </c>
      <c r="F26" s="48">
        <f>+'Resumen_Sim_Of int'!F26</f>
        <v>5903</v>
      </c>
      <c r="G26" s="48">
        <f>+'Resumen_Sim_Of int'!G26</f>
        <v>32873.664451450299</v>
      </c>
      <c r="H26" s="48">
        <f>+'Resumen_Sim_Of int'!H26</f>
        <v>5332135</v>
      </c>
      <c r="I26" s="48">
        <f>+'Resumen_Sim_Of int'!I26</f>
        <v>136779</v>
      </c>
      <c r="J26" s="48">
        <f>+'Resumen_Sim_Of int'!J26</f>
        <v>6432</v>
      </c>
      <c r="K26" s="55">
        <f>+'Resumen_Sim_Of int'!K26</f>
        <v>5188924</v>
      </c>
      <c r="L26" s="51">
        <f>+'Resumen_Sim_Of int'!L26</f>
        <v>5615177.8885758054</v>
      </c>
      <c r="M26" s="48">
        <f>+'Resumen_Sim_Of int'!M26</f>
        <v>32873.664451450299</v>
      </c>
      <c r="N26" s="48">
        <f>+'Resumen_Sim_Of int'!N26</f>
        <v>250169.22412435501</v>
      </c>
      <c r="O26" s="48">
        <f>+'Resumen_Sim_Of int'!O26</f>
        <v>136779</v>
      </c>
      <c r="P26" s="48">
        <f>+'Resumen_Sim_Of int'!P26</f>
        <v>6432</v>
      </c>
      <c r="Q26" s="82">
        <f>+'Resumen_Sim_Of int'!Q26</f>
        <v>5188924</v>
      </c>
      <c r="R26" s="61">
        <f>+'Resumen_Sim_Of int'!R26</f>
        <v>9759347.0000000037</v>
      </c>
      <c r="S26" s="48">
        <f>+ROUND('Resumen_Sim_Of int'!S26,5)</f>
        <v>0</v>
      </c>
      <c r="T26" s="293">
        <f>+'Resumen_Sim_Of int'!T26</f>
        <v>4.4408920985006262E-16</v>
      </c>
      <c r="U26" s="61">
        <f>+'Resumen_Sim_Of int'!U26</f>
        <v>5903</v>
      </c>
      <c r="V26" s="48">
        <f>+ROUND('Resumen_Sim_Of int'!V26,5)</f>
        <v>0</v>
      </c>
      <c r="W26" s="293">
        <f>+'Resumen_Sim_Of int'!W26</f>
        <v>0</v>
      </c>
      <c r="X26" s="61">
        <f>+'Resumen_Sim_Of int'!X26</f>
        <v>32873.664451450299</v>
      </c>
      <c r="Y26" s="48">
        <f>+ROUND('Resumen_Sim_Of int'!Y26,5)</f>
        <v>0</v>
      </c>
      <c r="Z26" s="293">
        <f>+'Resumen_Sim_Of int'!Z26</f>
        <v>0</v>
      </c>
      <c r="AA26" s="51">
        <f>+'Resumen_Sim_Of int'!AA26</f>
        <v>5332135</v>
      </c>
      <c r="AB26" s="48">
        <f>+ROUND('Resumen_Sim_Of int'!AB26,5)</f>
        <v>0</v>
      </c>
      <c r="AC26" s="293">
        <f>+'Resumen_Sim_Of int'!AC26</f>
        <v>0</v>
      </c>
      <c r="AD26" s="61">
        <f>+'Resumen_Sim_Of int'!AD26</f>
        <v>136779</v>
      </c>
      <c r="AE26" s="48">
        <f>+ROUND('Resumen_Sim_Of int'!AE26,5)</f>
        <v>0</v>
      </c>
      <c r="AF26" s="293">
        <f>+'Resumen_Sim_Of int'!AF26</f>
        <v>0</v>
      </c>
      <c r="AG26" s="51">
        <f>+'Resumen_Sim_Of int'!AG26</f>
        <v>6432</v>
      </c>
      <c r="AH26" s="48">
        <f>+ROUND('Resumen_Sim_Of int'!AH26,5)</f>
        <v>0</v>
      </c>
      <c r="AI26" s="293">
        <f>+'Resumen_Sim_Of int'!AI26</f>
        <v>0</v>
      </c>
      <c r="AJ26" s="61">
        <f>+'Resumen_Sim_Of int'!AJ26</f>
        <v>5188924</v>
      </c>
      <c r="AK26" s="48">
        <f>+ROUND('Resumen_Sim_Of int'!AK26,5)</f>
        <v>0</v>
      </c>
      <c r="AL26" s="293">
        <f>+'Resumen_Sim_Of int'!AL26</f>
        <v>0</v>
      </c>
      <c r="AM26" s="311">
        <f>+'Resumen_Sim_Of int'!AM26</f>
        <v>5615177.8885758054</v>
      </c>
      <c r="AN26" s="307"/>
    </row>
    <row r="27" spans="2:40" x14ac:dyDescent="0.25">
      <c r="B27" s="292" t="str">
        <f>+'Resumen_Sim_Of int'!B27</f>
        <v>15</v>
      </c>
      <c r="C27" s="317" t="s">
        <v>125</v>
      </c>
      <c r="D27" s="316"/>
      <c r="E27" s="51">
        <f>+'Resumen_Sim_Of int'!E27</f>
        <v>3393595</v>
      </c>
      <c r="F27" s="48">
        <f>+'Resumen_Sim_Of int'!F27</f>
        <v>37927</v>
      </c>
      <c r="G27" s="48">
        <f>+'Resumen_Sim_Of int'!G27</f>
        <v>57759.466441297001</v>
      </c>
      <c r="H27" s="48">
        <f>+'Resumen_Sim_Of int'!H27</f>
        <v>1829703</v>
      </c>
      <c r="I27" s="48">
        <f>+'Resumen_Sim_Of int'!I27</f>
        <v>402579</v>
      </c>
      <c r="J27" s="48">
        <f>+'Resumen_Sim_Of int'!J27</f>
        <v>67739</v>
      </c>
      <c r="K27" s="55">
        <f>+'Resumen_Sim_Of int'!K27</f>
        <v>1359385</v>
      </c>
      <c r="L27" s="51">
        <f>+'Resumen_Sim_Of int'!L27</f>
        <v>1957685.930366125</v>
      </c>
      <c r="M27" s="48">
        <f>+'Resumen_Sim_Of int'!M27</f>
        <v>57759.466441297001</v>
      </c>
      <c r="N27" s="48">
        <f>+'Resumen_Sim_Of int'!N27</f>
        <v>70223.463924827796</v>
      </c>
      <c r="O27" s="48">
        <f>+'Resumen_Sim_Of int'!O27</f>
        <v>402579</v>
      </c>
      <c r="P27" s="48">
        <f>+'Resumen_Sim_Of int'!P27</f>
        <v>67739</v>
      </c>
      <c r="Q27" s="82">
        <f>+'Resumen_Sim_Of int'!Q27</f>
        <v>1359385</v>
      </c>
      <c r="R27" s="61">
        <f>+'Resumen_Sim_Of int'!R27</f>
        <v>3393595.0000000009</v>
      </c>
      <c r="S27" s="48">
        <f>+ROUND('Resumen_Sim_Of int'!S27,5)</f>
        <v>0</v>
      </c>
      <c r="T27" s="293">
        <f>+'Resumen_Sim_Of int'!T27</f>
        <v>2.2204460492503131E-16</v>
      </c>
      <c r="U27" s="61">
        <f>+'Resumen_Sim_Of int'!U27</f>
        <v>37927</v>
      </c>
      <c r="V27" s="48">
        <f>+ROUND('Resumen_Sim_Of int'!V27,5)</f>
        <v>0</v>
      </c>
      <c r="W27" s="293">
        <f>+'Resumen_Sim_Of int'!W27</f>
        <v>0</v>
      </c>
      <c r="X27" s="61">
        <f>+'Resumen_Sim_Of int'!X27</f>
        <v>57759.466441297001</v>
      </c>
      <c r="Y27" s="48">
        <f>+ROUND('Resumen_Sim_Of int'!Y27,5)</f>
        <v>0</v>
      </c>
      <c r="Z27" s="293">
        <f>+'Resumen_Sim_Of int'!Z27</f>
        <v>0</v>
      </c>
      <c r="AA27" s="51">
        <f>+'Resumen_Sim_Of int'!AA27</f>
        <v>1829703</v>
      </c>
      <c r="AB27" s="48">
        <f>+ROUND('Resumen_Sim_Of int'!AB27,5)</f>
        <v>0</v>
      </c>
      <c r="AC27" s="293">
        <f>+'Resumen_Sim_Of int'!AC27</f>
        <v>0</v>
      </c>
      <c r="AD27" s="61">
        <f>+'Resumen_Sim_Of int'!AD27</f>
        <v>402579</v>
      </c>
      <c r="AE27" s="48">
        <f>+ROUND('Resumen_Sim_Of int'!AE27,5)</f>
        <v>0</v>
      </c>
      <c r="AF27" s="293">
        <f>+'Resumen_Sim_Of int'!AF27</f>
        <v>0</v>
      </c>
      <c r="AG27" s="51">
        <f>+'Resumen_Sim_Of int'!AG27</f>
        <v>67739</v>
      </c>
      <c r="AH27" s="48">
        <f>+ROUND('Resumen_Sim_Of int'!AH27,5)</f>
        <v>0</v>
      </c>
      <c r="AI27" s="293">
        <f>+'Resumen_Sim_Of int'!AI27</f>
        <v>0</v>
      </c>
      <c r="AJ27" s="61">
        <f>+'Resumen_Sim_Of int'!AJ27</f>
        <v>1359385</v>
      </c>
      <c r="AK27" s="48">
        <f>+ROUND('Resumen_Sim_Of int'!AK27,5)</f>
        <v>0</v>
      </c>
      <c r="AL27" s="293">
        <f>+'Resumen_Sim_Of int'!AL27</f>
        <v>0</v>
      </c>
      <c r="AM27" s="311">
        <f>+'Resumen_Sim_Of int'!AM27</f>
        <v>1957685.930366125</v>
      </c>
      <c r="AN27" s="307"/>
    </row>
    <row r="28" spans="2:40" x14ac:dyDescent="0.25">
      <c r="B28" s="292" t="str">
        <f>+'Resumen_Sim_Of int'!B28</f>
        <v>16</v>
      </c>
      <c r="C28" s="317" t="s">
        <v>126</v>
      </c>
      <c r="D28" s="316"/>
      <c r="E28" s="51">
        <f>+'Resumen_Sim_Of int'!E28</f>
        <v>285016</v>
      </c>
      <c r="F28" s="48">
        <f>+'Resumen_Sim_Of int'!F28</f>
        <v>5705</v>
      </c>
      <c r="G28" s="48">
        <f>+'Resumen_Sim_Of int'!G28</f>
        <v>4452.8649194661202</v>
      </c>
      <c r="H28" s="48">
        <f>+'Resumen_Sim_Of int'!H28</f>
        <v>120511</v>
      </c>
      <c r="I28" s="48">
        <f>+'Resumen_Sim_Of int'!I28</f>
        <v>47622</v>
      </c>
      <c r="J28" s="48">
        <f>+'Resumen_Sim_Of int'!J28</f>
        <v>5182</v>
      </c>
      <c r="K28" s="55">
        <f>+'Resumen_Sim_Of int'!K28</f>
        <v>67707</v>
      </c>
      <c r="L28" s="51">
        <f>+'Resumen_Sim_Of int'!L28</f>
        <v>137233.58292455503</v>
      </c>
      <c r="M28" s="48">
        <f>+'Resumen_Sim_Of int'!M28</f>
        <v>4452.8649194661202</v>
      </c>
      <c r="N28" s="48">
        <f>+'Resumen_Sim_Of int'!N28</f>
        <v>12269.7180050889</v>
      </c>
      <c r="O28" s="48">
        <f>+'Resumen_Sim_Of int'!O28</f>
        <v>47622</v>
      </c>
      <c r="P28" s="48">
        <f>+'Resumen_Sim_Of int'!P28</f>
        <v>5182</v>
      </c>
      <c r="Q28" s="82">
        <f>+'Resumen_Sim_Of int'!Q28</f>
        <v>67707</v>
      </c>
      <c r="R28" s="61">
        <f>+'Resumen_Sim_Of int'!R28</f>
        <v>285016.00000000006</v>
      </c>
      <c r="S28" s="48">
        <f>+ROUND('Resumen_Sim_Of int'!S28,5)</f>
        <v>0</v>
      </c>
      <c r="T28" s="293">
        <f>+'Resumen_Sim_Of int'!T28</f>
        <v>2.2204460492503131E-16</v>
      </c>
      <c r="U28" s="61">
        <f>+'Resumen_Sim_Of int'!U28</f>
        <v>5705</v>
      </c>
      <c r="V28" s="48">
        <f>+ROUND('Resumen_Sim_Of int'!V28,5)</f>
        <v>0</v>
      </c>
      <c r="W28" s="293">
        <f>+'Resumen_Sim_Of int'!W28</f>
        <v>0</v>
      </c>
      <c r="X28" s="61">
        <f>+'Resumen_Sim_Of int'!X28</f>
        <v>4452.8649194661202</v>
      </c>
      <c r="Y28" s="48">
        <f>+ROUND('Resumen_Sim_Of int'!Y28,5)</f>
        <v>0</v>
      </c>
      <c r="Z28" s="293">
        <f>+'Resumen_Sim_Of int'!Z28</f>
        <v>0</v>
      </c>
      <c r="AA28" s="51">
        <f>+'Resumen_Sim_Of int'!AA28</f>
        <v>120511</v>
      </c>
      <c r="AB28" s="48">
        <f>+ROUND('Resumen_Sim_Of int'!AB28,5)</f>
        <v>0</v>
      </c>
      <c r="AC28" s="293">
        <f>+'Resumen_Sim_Of int'!AC28</f>
        <v>0</v>
      </c>
      <c r="AD28" s="61">
        <f>+'Resumen_Sim_Of int'!AD28</f>
        <v>47622</v>
      </c>
      <c r="AE28" s="48">
        <f>+ROUND('Resumen_Sim_Of int'!AE28,5)</f>
        <v>0</v>
      </c>
      <c r="AF28" s="293">
        <f>+'Resumen_Sim_Of int'!AF28</f>
        <v>0</v>
      </c>
      <c r="AG28" s="51">
        <f>+'Resumen_Sim_Of int'!AG28</f>
        <v>5182</v>
      </c>
      <c r="AH28" s="48">
        <f>+ROUND('Resumen_Sim_Of int'!AH28,5)</f>
        <v>0</v>
      </c>
      <c r="AI28" s="293">
        <f>+'Resumen_Sim_Of int'!AI28</f>
        <v>0</v>
      </c>
      <c r="AJ28" s="61">
        <f>+'Resumen_Sim_Of int'!AJ28</f>
        <v>67707</v>
      </c>
      <c r="AK28" s="48">
        <f>+ROUND('Resumen_Sim_Of int'!AK28,5)</f>
        <v>0</v>
      </c>
      <c r="AL28" s="293">
        <f>+'Resumen_Sim_Of int'!AL28</f>
        <v>0</v>
      </c>
      <c r="AM28" s="311">
        <f>+'Resumen_Sim_Of int'!AM28</f>
        <v>137233.58292455503</v>
      </c>
      <c r="AN28" s="307"/>
    </row>
    <row r="29" spans="2:40" x14ac:dyDescent="0.25">
      <c r="B29" s="292" t="str">
        <f>+'Resumen_Sim_Of int'!B29</f>
        <v>17</v>
      </c>
      <c r="C29" s="317" t="s">
        <v>127</v>
      </c>
      <c r="D29" s="316"/>
      <c r="E29" s="51">
        <f>+'Resumen_Sim_Of int'!E29</f>
        <v>3154996</v>
      </c>
      <c r="F29" s="48">
        <f>+'Resumen_Sim_Of int'!F29</f>
        <v>87403</v>
      </c>
      <c r="G29" s="48">
        <f>+'Resumen_Sim_Of int'!G29</f>
        <v>191834.93134413401</v>
      </c>
      <c r="H29" s="48">
        <f>+'Resumen_Sim_Of int'!H29</f>
        <v>1264199</v>
      </c>
      <c r="I29" s="48">
        <f>+'Resumen_Sim_Of int'!I29</f>
        <v>441006</v>
      </c>
      <c r="J29" s="48">
        <f>+'Resumen_Sim_Of int'!J29</f>
        <v>3866</v>
      </c>
      <c r="K29" s="55">
        <f>+'Resumen_Sim_Of int'!K29</f>
        <v>819327</v>
      </c>
      <c r="L29" s="51">
        <f>+'Resumen_Sim_Of int'!L29</f>
        <v>1472957.2121984262</v>
      </c>
      <c r="M29" s="48">
        <f>+'Resumen_Sim_Of int'!M29</f>
        <v>191834.93134413401</v>
      </c>
      <c r="N29" s="48">
        <f>+'Resumen_Sim_Of int'!N29</f>
        <v>16923.280854292199</v>
      </c>
      <c r="O29" s="48">
        <f>+'Resumen_Sim_Of int'!O29</f>
        <v>441006</v>
      </c>
      <c r="P29" s="48">
        <f>+'Resumen_Sim_Of int'!P29</f>
        <v>3866</v>
      </c>
      <c r="Q29" s="82">
        <f>+'Resumen_Sim_Of int'!Q29</f>
        <v>819327</v>
      </c>
      <c r="R29" s="61">
        <f>+'Resumen_Sim_Of int'!R29</f>
        <v>3154996.0000000019</v>
      </c>
      <c r="S29" s="48">
        <f>+ROUND('Resumen_Sim_Of int'!S29,5)</f>
        <v>0</v>
      </c>
      <c r="T29" s="293">
        <f>+'Resumen_Sim_Of int'!T29</f>
        <v>6.6613381477509392E-16</v>
      </c>
      <c r="U29" s="61">
        <f>+'Resumen_Sim_Of int'!U29</f>
        <v>87403</v>
      </c>
      <c r="V29" s="48">
        <f>+ROUND('Resumen_Sim_Of int'!V29,5)</f>
        <v>0</v>
      </c>
      <c r="W29" s="293">
        <f>+'Resumen_Sim_Of int'!W29</f>
        <v>0</v>
      </c>
      <c r="X29" s="61">
        <f>+'Resumen_Sim_Of int'!X29</f>
        <v>191834.93134413401</v>
      </c>
      <c r="Y29" s="48">
        <f>+ROUND('Resumen_Sim_Of int'!Y29,5)</f>
        <v>0</v>
      </c>
      <c r="Z29" s="293">
        <f>+'Resumen_Sim_Of int'!Z29</f>
        <v>0</v>
      </c>
      <c r="AA29" s="51">
        <f>+'Resumen_Sim_Of int'!AA29</f>
        <v>1264199</v>
      </c>
      <c r="AB29" s="48">
        <f>+ROUND('Resumen_Sim_Of int'!AB29,5)</f>
        <v>0</v>
      </c>
      <c r="AC29" s="293">
        <f>+'Resumen_Sim_Of int'!AC29</f>
        <v>0</v>
      </c>
      <c r="AD29" s="61">
        <f>+'Resumen_Sim_Of int'!AD29</f>
        <v>441006</v>
      </c>
      <c r="AE29" s="48">
        <f>+ROUND('Resumen_Sim_Of int'!AE29,5)</f>
        <v>0</v>
      </c>
      <c r="AF29" s="293">
        <f>+'Resumen_Sim_Of int'!AF29</f>
        <v>0</v>
      </c>
      <c r="AG29" s="51">
        <f>+'Resumen_Sim_Of int'!AG29</f>
        <v>3866</v>
      </c>
      <c r="AH29" s="48">
        <f>+ROUND('Resumen_Sim_Of int'!AH29,5)</f>
        <v>0</v>
      </c>
      <c r="AI29" s="293">
        <f>+'Resumen_Sim_Of int'!AI29</f>
        <v>0</v>
      </c>
      <c r="AJ29" s="61">
        <f>+'Resumen_Sim_Of int'!AJ29</f>
        <v>819327</v>
      </c>
      <c r="AK29" s="48">
        <f>+ROUND('Resumen_Sim_Of int'!AK29,5)</f>
        <v>0</v>
      </c>
      <c r="AL29" s="293">
        <f>+'Resumen_Sim_Of int'!AL29</f>
        <v>0</v>
      </c>
      <c r="AM29" s="311">
        <f>+'Resumen_Sim_Of int'!AM29</f>
        <v>1472957.2121984262</v>
      </c>
      <c r="AN29" s="307"/>
    </row>
    <row r="30" spans="2:40" x14ac:dyDescent="0.25">
      <c r="B30" s="292" t="str">
        <f>+'Resumen_Sim_Of int'!B30</f>
        <v>18</v>
      </c>
      <c r="C30" s="317" t="s">
        <v>128</v>
      </c>
      <c r="D30" s="316"/>
      <c r="E30" s="51">
        <f>+'Resumen_Sim_Of int'!E30</f>
        <v>3187229</v>
      </c>
      <c r="F30" s="48">
        <f>+'Resumen_Sim_Of int'!F30</f>
        <v>92519</v>
      </c>
      <c r="G30" s="48">
        <f>+'Resumen_Sim_Of int'!G30</f>
        <v>108344.734246689</v>
      </c>
      <c r="H30" s="48">
        <f>+'Resumen_Sim_Of int'!H30</f>
        <v>757922</v>
      </c>
      <c r="I30" s="48">
        <f>+'Resumen_Sim_Of int'!I30</f>
        <v>472973</v>
      </c>
      <c r="J30" s="48">
        <f>+'Resumen_Sim_Of int'!J30</f>
        <v>10037</v>
      </c>
      <c r="K30" s="55">
        <f>+'Resumen_Sim_Of int'!K30</f>
        <v>274912</v>
      </c>
      <c r="L30" s="51">
        <f>+'Resumen_Sim_Of int'!L30</f>
        <v>899956.02950162743</v>
      </c>
      <c r="M30" s="48">
        <f>+'Resumen_Sim_Of int'!M30</f>
        <v>108344.734246689</v>
      </c>
      <c r="N30" s="48">
        <f>+'Resumen_Sim_Of int'!N30</f>
        <v>33689.295254938501</v>
      </c>
      <c r="O30" s="48">
        <f>+'Resumen_Sim_Of int'!O30</f>
        <v>472973</v>
      </c>
      <c r="P30" s="48">
        <f>+'Resumen_Sim_Of int'!P30</f>
        <v>10037</v>
      </c>
      <c r="Q30" s="82">
        <f>+'Resumen_Sim_Of int'!Q30</f>
        <v>274912</v>
      </c>
      <c r="R30" s="61">
        <f>+'Resumen_Sim_Of int'!R30</f>
        <v>3187229.0000000033</v>
      </c>
      <c r="S30" s="48">
        <f>+ROUND('Resumen_Sim_Of int'!S30,5)</f>
        <v>0</v>
      </c>
      <c r="T30" s="293">
        <f>+'Resumen_Sim_Of int'!T30</f>
        <v>1.1102230246251565E-15</v>
      </c>
      <c r="U30" s="61">
        <f>+'Resumen_Sim_Of int'!U30</f>
        <v>92519</v>
      </c>
      <c r="V30" s="48">
        <f>+ROUND('Resumen_Sim_Of int'!V30,5)</f>
        <v>0</v>
      </c>
      <c r="W30" s="293">
        <f>+'Resumen_Sim_Of int'!W30</f>
        <v>0</v>
      </c>
      <c r="X30" s="61">
        <f>+'Resumen_Sim_Of int'!X30</f>
        <v>108344.734246689</v>
      </c>
      <c r="Y30" s="48">
        <f>+ROUND('Resumen_Sim_Of int'!Y30,5)</f>
        <v>0</v>
      </c>
      <c r="Z30" s="293">
        <f>+'Resumen_Sim_Of int'!Z30</f>
        <v>0</v>
      </c>
      <c r="AA30" s="51">
        <f>+'Resumen_Sim_Of int'!AA30</f>
        <v>757922</v>
      </c>
      <c r="AB30" s="48">
        <f>+ROUND('Resumen_Sim_Of int'!AB30,5)</f>
        <v>0</v>
      </c>
      <c r="AC30" s="293">
        <f>+'Resumen_Sim_Of int'!AC30</f>
        <v>0</v>
      </c>
      <c r="AD30" s="61">
        <f>+'Resumen_Sim_Of int'!AD30</f>
        <v>472973</v>
      </c>
      <c r="AE30" s="48">
        <f>+ROUND('Resumen_Sim_Of int'!AE30,5)</f>
        <v>0</v>
      </c>
      <c r="AF30" s="293">
        <f>+'Resumen_Sim_Of int'!AF30</f>
        <v>0</v>
      </c>
      <c r="AG30" s="51">
        <f>+'Resumen_Sim_Of int'!AG30</f>
        <v>10037</v>
      </c>
      <c r="AH30" s="48">
        <f>+ROUND('Resumen_Sim_Of int'!AH30,5)</f>
        <v>0</v>
      </c>
      <c r="AI30" s="293">
        <f>+'Resumen_Sim_Of int'!AI30</f>
        <v>0</v>
      </c>
      <c r="AJ30" s="61">
        <f>+'Resumen_Sim_Of int'!AJ30</f>
        <v>274912</v>
      </c>
      <c r="AK30" s="48">
        <f>+ROUND('Resumen_Sim_Of int'!AK30,5)</f>
        <v>0</v>
      </c>
      <c r="AL30" s="293">
        <f>+'Resumen_Sim_Of int'!AL30</f>
        <v>0</v>
      </c>
      <c r="AM30" s="311">
        <f>+'Resumen_Sim_Of int'!AM30</f>
        <v>899956.02950162743</v>
      </c>
      <c r="AN30" s="307"/>
    </row>
    <row r="31" spans="2:40" x14ac:dyDescent="0.25">
      <c r="B31" s="292" t="str">
        <f>+'Resumen_Sim_Of int'!B31</f>
        <v>19</v>
      </c>
      <c r="C31" s="317" t="s">
        <v>129</v>
      </c>
      <c r="D31" s="316"/>
      <c r="E31" s="51">
        <f>+'Resumen_Sim_Of int'!E31</f>
        <v>7246533</v>
      </c>
      <c r="F31" s="48">
        <f>+'Resumen_Sim_Of int'!F31</f>
        <v>166932</v>
      </c>
      <c r="G31" s="48">
        <f>+'Resumen_Sim_Of int'!G31</f>
        <v>13351.841966739399</v>
      </c>
      <c r="H31" s="48">
        <f>+'Resumen_Sim_Of int'!H31</f>
        <v>2994626</v>
      </c>
      <c r="I31" s="48">
        <f>+'Resumen_Sim_Of int'!I31</f>
        <v>428940</v>
      </c>
      <c r="J31" s="48">
        <f>+'Resumen_Sim_Of int'!J31</f>
        <v>4230</v>
      </c>
      <c r="K31" s="55">
        <f>+'Resumen_Sim_Of int'!K31</f>
        <v>2561456</v>
      </c>
      <c r="L31" s="51">
        <f>+'Resumen_Sim_Of int'!L31</f>
        <v>3019497.4528777255</v>
      </c>
      <c r="M31" s="48">
        <f>+'Resumen_Sim_Of int'!M31</f>
        <v>13351.841966739399</v>
      </c>
      <c r="N31" s="48">
        <f>+'Resumen_Sim_Of int'!N31</f>
        <v>11519.610910986101</v>
      </c>
      <c r="O31" s="48">
        <f>+'Resumen_Sim_Of int'!O31</f>
        <v>428940</v>
      </c>
      <c r="P31" s="48">
        <f>+'Resumen_Sim_Of int'!P31</f>
        <v>4230</v>
      </c>
      <c r="Q31" s="82">
        <f>+'Resumen_Sim_Of int'!Q31</f>
        <v>2561456</v>
      </c>
      <c r="R31" s="61">
        <f>+'Resumen_Sim_Of int'!R31</f>
        <v>7246533.0000000037</v>
      </c>
      <c r="S31" s="48">
        <f>+ROUND('Resumen_Sim_Of int'!S31,5)</f>
        <v>0</v>
      </c>
      <c r="T31" s="293">
        <f>+'Resumen_Sim_Of int'!T31</f>
        <v>4.4408920985006262E-16</v>
      </c>
      <c r="U31" s="61">
        <f>+'Resumen_Sim_Of int'!U31</f>
        <v>166932</v>
      </c>
      <c r="V31" s="48">
        <f>+ROUND('Resumen_Sim_Of int'!V31,5)</f>
        <v>0</v>
      </c>
      <c r="W31" s="293">
        <f>+'Resumen_Sim_Of int'!W31</f>
        <v>0</v>
      </c>
      <c r="X31" s="61">
        <f>+'Resumen_Sim_Of int'!X31</f>
        <v>13351.841966739399</v>
      </c>
      <c r="Y31" s="48">
        <f>+ROUND('Resumen_Sim_Of int'!Y31,5)</f>
        <v>0</v>
      </c>
      <c r="Z31" s="293">
        <f>+'Resumen_Sim_Of int'!Z31</f>
        <v>0</v>
      </c>
      <c r="AA31" s="51">
        <f>+'Resumen_Sim_Of int'!AA31</f>
        <v>2994626</v>
      </c>
      <c r="AB31" s="48">
        <f>+ROUND('Resumen_Sim_Of int'!AB31,5)</f>
        <v>0</v>
      </c>
      <c r="AC31" s="293">
        <f>+'Resumen_Sim_Of int'!AC31</f>
        <v>0</v>
      </c>
      <c r="AD31" s="61">
        <f>+'Resumen_Sim_Of int'!AD31</f>
        <v>428940</v>
      </c>
      <c r="AE31" s="48">
        <f>+ROUND('Resumen_Sim_Of int'!AE31,5)</f>
        <v>0</v>
      </c>
      <c r="AF31" s="293">
        <f>+'Resumen_Sim_Of int'!AF31</f>
        <v>0</v>
      </c>
      <c r="AG31" s="51">
        <f>+'Resumen_Sim_Of int'!AG31</f>
        <v>4230</v>
      </c>
      <c r="AH31" s="48">
        <f>+ROUND('Resumen_Sim_Of int'!AH31,5)</f>
        <v>0</v>
      </c>
      <c r="AI31" s="293">
        <f>+'Resumen_Sim_Of int'!AI31</f>
        <v>0</v>
      </c>
      <c r="AJ31" s="61">
        <f>+'Resumen_Sim_Of int'!AJ31</f>
        <v>2561456</v>
      </c>
      <c r="AK31" s="48">
        <f>+ROUND('Resumen_Sim_Of int'!AK31,5)</f>
        <v>0</v>
      </c>
      <c r="AL31" s="293">
        <f>+'Resumen_Sim_Of int'!AL31</f>
        <v>0</v>
      </c>
      <c r="AM31" s="311">
        <f>+'Resumen_Sim_Of int'!AM31</f>
        <v>3019497.4528777255</v>
      </c>
      <c r="AN31" s="307"/>
    </row>
    <row r="32" spans="2:40" x14ac:dyDescent="0.25">
      <c r="B32" s="292" t="str">
        <f>+'Resumen_Sim_Of int'!B32</f>
        <v>20</v>
      </c>
      <c r="C32" s="317" t="s">
        <v>130</v>
      </c>
      <c r="D32" s="316"/>
      <c r="E32" s="51">
        <f>+'Resumen_Sim_Of int'!E32</f>
        <v>1650735</v>
      </c>
      <c r="F32" s="48">
        <f>+'Resumen_Sim_Of int'!F32</f>
        <v>36247</v>
      </c>
      <c r="G32" s="48">
        <f>+'Resumen_Sim_Of int'!G32</f>
        <v>146678.592628913</v>
      </c>
      <c r="H32" s="48">
        <f>+'Resumen_Sim_Of int'!H32</f>
        <v>377789</v>
      </c>
      <c r="I32" s="48">
        <f>+'Resumen_Sim_Of int'!I32</f>
        <v>154662</v>
      </c>
      <c r="J32" s="48">
        <f>+'Resumen_Sim_Of int'!J32</f>
        <v>3593</v>
      </c>
      <c r="K32" s="55">
        <f>+'Resumen_Sim_Of int'!K32</f>
        <v>219534</v>
      </c>
      <c r="L32" s="51">
        <f>+'Resumen_Sim_Of int'!L32</f>
        <v>528076.89513786417</v>
      </c>
      <c r="M32" s="48">
        <f>+'Resumen_Sim_Of int'!M32</f>
        <v>146678.592628913</v>
      </c>
      <c r="N32" s="48">
        <f>+'Resumen_Sim_Of int'!N32</f>
        <v>3609.3025089511302</v>
      </c>
      <c r="O32" s="48">
        <f>+'Resumen_Sim_Of int'!O32</f>
        <v>154662</v>
      </c>
      <c r="P32" s="48">
        <f>+'Resumen_Sim_Of int'!P32</f>
        <v>3593</v>
      </c>
      <c r="Q32" s="82">
        <f>+'Resumen_Sim_Of int'!Q32</f>
        <v>219534</v>
      </c>
      <c r="R32" s="61">
        <f>+'Resumen_Sim_Of int'!R32</f>
        <v>1650735.0000000016</v>
      </c>
      <c r="S32" s="48">
        <f>+ROUND('Resumen_Sim_Of int'!S32,5)</f>
        <v>0</v>
      </c>
      <c r="T32" s="293">
        <f>+'Resumen_Sim_Of int'!T32</f>
        <v>8.8817841970012523E-16</v>
      </c>
      <c r="U32" s="61">
        <f>+'Resumen_Sim_Of int'!U32</f>
        <v>36247</v>
      </c>
      <c r="V32" s="48">
        <f>+ROUND('Resumen_Sim_Of int'!V32,5)</f>
        <v>0</v>
      </c>
      <c r="W32" s="293">
        <f>+'Resumen_Sim_Of int'!W32</f>
        <v>0</v>
      </c>
      <c r="X32" s="61">
        <f>+'Resumen_Sim_Of int'!X32</f>
        <v>146678.592628913</v>
      </c>
      <c r="Y32" s="48">
        <f>+ROUND('Resumen_Sim_Of int'!Y32,5)</f>
        <v>0</v>
      </c>
      <c r="Z32" s="293">
        <f>+'Resumen_Sim_Of int'!Z32</f>
        <v>0</v>
      </c>
      <c r="AA32" s="51">
        <f>+'Resumen_Sim_Of int'!AA32</f>
        <v>377789</v>
      </c>
      <c r="AB32" s="48">
        <f>+ROUND('Resumen_Sim_Of int'!AB32,5)</f>
        <v>0</v>
      </c>
      <c r="AC32" s="293">
        <f>+'Resumen_Sim_Of int'!AC32</f>
        <v>0</v>
      </c>
      <c r="AD32" s="61">
        <f>+'Resumen_Sim_Of int'!AD32</f>
        <v>154662</v>
      </c>
      <c r="AE32" s="48">
        <f>+ROUND('Resumen_Sim_Of int'!AE32,5)</f>
        <v>0</v>
      </c>
      <c r="AF32" s="293">
        <f>+'Resumen_Sim_Of int'!AF32</f>
        <v>0</v>
      </c>
      <c r="AG32" s="51">
        <f>+'Resumen_Sim_Of int'!AG32</f>
        <v>3593</v>
      </c>
      <c r="AH32" s="48">
        <f>+ROUND('Resumen_Sim_Of int'!AH32,5)</f>
        <v>0</v>
      </c>
      <c r="AI32" s="293">
        <f>+'Resumen_Sim_Of int'!AI32</f>
        <v>0</v>
      </c>
      <c r="AJ32" s="61">
        <f>+'Resumen_Sim_Of int'!AJ32</f>
        <v>219534</v>
      </c>
      <c r="AK32" s="48">
        <f>+ROUND('Resumen_Sim_Of int'!AK32,5)</f>
        <v>0</v>
      </c>
      <c r="AL32" s="293">
        <f>+'Resumen_Sim_Of int'!AL32</f>
        <v>0</v>
      </c>
      <c r="AM32" s="311">
        <f>+'Resumen_Sim_Of int'!AM32</f>
        <v>528076.89513786417</v>
      </c>
      <c r="AN32" s="307"/>
    </row>
    <row r="33" spans="2:40" x14ac:dyDescent="0.25">
      <c r="B33" s="292" t="str">
        <f>+'Resumen_Sim_Of int'!B33</f>
        <v>21</v>
      </c>
      <c r="C33" s="317" t="s">
        <v>131</v>
      </c>
      <c r="D33" s="316"/>
      <c r="E33" s="51">
        <f>+'Resumen_Sim_Of int'!E33</f>
        <v>1780122</v>
      </c>
      <c r="F33" s="48">
        <f>+'Resumen_Sim_Of int'!F33</f>
        <v>40738</v>
      </c>
      <c r="G33" s="48">
        <f>+'Resumen_Sim_Of int'!G33</f>
        <v>24168.677145013098</v>
      </c>
      <c r="H33" s="48">
        <f>+'Resumen_Sim_Of int'!H33</f>
        <v>449454</v>
      </c>
      <c r="I33" s="48">
        <f>+'Resumen_Sim_Of int'!I33</f>
        <v>143535</v>
      </c>
      <c r="J33" s="48">
        <f>+'Resumen_Sim_Of int'!J33</f>
        <v>2439</v>
      </c>
      <c r="K33" s="55">
        <f>+'Resumen_Sim_Of int'!K33</f>
        <v>303480</v>
      </c>
      <c r="L33" s="51">
        <f>+'Resumen_Sim_Of int'!L33</f>
        <v>499247.34710897179</v>
      </c>
      <c r="M33" s="48">
        <f>+'Resumen_Sim_Of int'!M33</f>
        <v>24168.677145013098</v>
      </c>
      <c r="N33" s="48">
        <f>+'Resumen_Sim_Of int'!N33</f>
        <v>25624.669963958699</v>
      </c>
      <c r="O33" s="48">
        <f>+'Resumen_Sim_Of int'!O33</f>
        <v>143535</v>
      </c>
      <c r="P33" s="48">
        <f>+'Resumen_Sim_Of int'!P33</f>
        <v>2439</v>
      </c>
      <c r="Q33" s="82">
        <f>+'Resumen_Sim_Of int'!Q33</f>
        <v>303480</v>
      </c>
      <c r="R33" s="61">
        <f>+'Resumen_Sim_Of int'!R33</f>
        <v>1780122.0000000021</v>
      </c>
      <c r="S33" s="48">
        <f>+ROUND('Resumen_Sim_Of int'!S33,5)</f>
        <v>0</v>
      </c>
      <c r="T33" s="293">
        <f>+'Resumen_Sim_Of int'!T33</f>
        <v>1.1102230246251565E-15</v>
      </c>
      <c r="U33" s="61">
        <f>+'Resumen_Sim_Of int'!U33</f>
        <v>40738</v>
      </c>
      <c r="V33" s="48">
        <f>+ROUND('Resumen_Sim_Of int'!V33,5)</f>
        <v>0</v>
      </c>
      <c r="W33" s="293">
        <f>+'Resumen_Sim_Of int'!W33</f>
        <v>0</v>
      </c>
      <c r="X33" s="61">
        <f>+'Resumen_Sim_Of int'!X33</f>
        <v>24168.677145013098</v>
      </c>
      <c r="Y33" s="48">
        <f>+ROUND('Resumen_Sim_Of int'!Y33,5)</f>
        <v>0</v>
      </c>
      <c r="Z33" s="293">
        <f>+'Resumen_Sim_Of int'!Z33</f>
        <v>0</v>
      </c>
      <c r="AA33" s="51">
        <f>+'Resumen_Sim_Of int'!AA33</f>
        <v>449454</v>
      </c>
      <c r="AB33" s="48">
        <f>+ROUND('Resumen_Sim_Of int'!AB33,5)</f>
        <v>0</v>
      </c>
      <c r="AC33" s="293">
        <f>+'Resumen_Sim_Of int'!AC33</f>
        <v>0</v>
      </c>
      <c r="AD33" s="61">
        <f>+'Resumen_Sim_Of int'!AD33</f>
        <v>143535</v>
      </c>
      <c r="AE33" s="48">
        <f>+ROUND('Resumen_Sim_Of int'!AE33,5)</f>
        <v>0</v>
      </c>
      <c r="AF33" s="293">
        <f>+'Resumen_Sim_Of int'!AF33</f>
        <v>0</v>
      </c>
      <c r="AG33" s="51">
        <f>+'Resumen_Sim_Of int'!AG33</f>
        <v>2439</v>
      </c>
      <c r="AH33" s="48">
        <f>+ROUND('Resumen_Sim_Of int'!AH33,5)</f>
        <v>0</v>
      </c>
      <c r="AI33" s="293">
        <f>+'Resumen_Sim_Of int'!AI33</f>
        <v>0</v>
      </c>
      <c r="AJ33" s="61">
        <f>+'Resumen_Sim_Of int'!AJ33</f>
        <v>303480</v>
      </c>
      <c r="AK33" s="48">
        <f>+ROUND('Resumen_Sim_Of int'!AK33,5)</f>
        <v>0</v>
      </c>
      <c r="AL33" s="293">
        <f>+'Resumen_Sim_Of int'!AL33</f>
        <v>0</v>
      </c>
      <c r="AM33" s="311">
        <f>+'Resumen_Sim_Of int'!AM33</f>
        <v>499247.34710897179</v>
      </c>
      <c r="AN33" s="307"/>
    </row>
    <row r="34" spans="2:40" x14ac:dyDescent="0.25">
      <c r="B34" s="292" t="str">
        <f>+'Resumen_Sim_Of int'!B34</f>
        <v>22</v>
      </c>
      <c r="C34" s="317" t="s">
        <v>132</v>
      </c>
      <c r="D34" s="316"/>
      <c r="E34" s="51">
        <f>+'Resumen_Sim_Of int'!E34</f>
        <v>756127</v>
      </c>
      <c r="F34" s="48">
        <f>+'Resumen_Sim_Of int'!F34</f>
        <v>56678</v>
      </c>
      <c r="G34" s="48">
        <f>+'Resumen_Sim_Of int'!G34</f>
        <v>13805.4043421635</v>
      </c>
      <c r="H34" s="48">
        <f>+'Resumen_Sim_Of int'!H34</f>
        <v>328859</v>
      </c>
      <c r="I34" s="48">
        <f>+'Resumen_Sim_Of int'!I34</f>
        <v>149994</v>
      </c>
      <c r="J34" s="48">
        <f>+'Resumen_Sim_Of int'!J34</f>
        <v>1546</v>
      </c>
      <c r="K34" s="55">
        <f>+'Resumen_Sim_Of int'!K34</f>
        <v>177319</v>
      </c>
      <c r="L34" s="51">
        <f>+'Resumen_Sim_Of int'!L34</f>
        <v>348626.42806103977</v>
      </c>
      <c r="M34" s="48">
        <f>+'Resumen_Sim_Of int'!M34</f>
        <v>13805.4043421635</v>
      </c>
      <c r="N34" s="48">
        <f>+'Resumen_Sim_Of int'!N34</f>
        <v>5962.0237188762703</v>
      </c>
      <c r="O34" s="48">
        <f>+'Resumen_Sim_Of int'!O34</f>
        <v>149994</v>
      </c>
      <c r="P34" s="48">
        <f>+'Resumen_Sim_Of int'!P34</f>
        <v>1546</v>
      </c>
      <c r="Q34" s="82">
        <f>+'Resumen_Sim_Of int'!Q34</f>
        <v>177319</v>
      </c>
      <c r="R34" s="61">
        <f>+'Resumen_Sim_Of int'!R34</f>
        <v>756127.00000000047</v>
      </c>
      <c r="S34" s="48">
        <f>+ROUND('Resumen_Sim_Of int'!S34,5)</f>
        <v>0</v>
      </c>
      <c r="T34" s="293">
        <f>+'Resumen_Sim_Of int'!T34</f>
        <v>6.6613381477509392E-16</v>
      </c>
      <c r="U34" s="61">
        <f>+'Resumen_Sim_Of int'!U34</f>
        <v>56678</v>
      </c>
      <c r="V34" s="48">
        <f>+ROUND('Resumen_Sim_Of int'!V34,5)</f>
        <v>0</v>
      </c>
      <c r="W34" s="293">
        <f>+'Resumen_Sim_Of int'!W34</f>
        <v>0</v>
      </c>
      <c r="X34" s="61">
        <f>+'Resumen_Sim_Of int'!X34</f>
        <v>13805.4043421635</v>
      </c>
      <c r="Y34" s="48">
        <f>+ROUND('Resumen_Sim_Of int'!Y34,5)</f>
        <v>0</v>
      </c>
      <c r="Z34" s="293">
        <f>+'Resumen_Sim_Of int'!Z34</f>
        <v>0</v>
      </c>
      <c r="AA34" s="51">
        <f>+'Resumen_Sim_Of int'!AA34</f>
        <v>328859</v>
      </c>
      <c r="AB34" s="48">
        <f>+ROUND('Resumen_Sim_Of int'!AB34,5)</f>
        <v>0</v>
      </c>
      <c r="AC34" s="293">
        <f>+'Resumen_Sim_Of int'!AC34</f>
        <v>0</v>
      </c>
      <c r="AD34" s="61">
        <f>+'Resumen_Sim_Of int'!AD34</f>
        <v>149994</v>
      </c>
      <c r="AE34" s="48">
        <f>+ROUND('Resumen_Sim_Of int'!AE34,5)</f>
        <v>0</v>
      </c>
      <c r="AF34" s="293">
        <f>+'Resumen_Sim_Of int'!AF34</f>
        <v>0</v>
      </c>
      <c r="AG34" s="51">
        <f>+'Resumen_Sim_Of int'!AG34</f>
        <v>1546</v>
      </c>
      <c r="AH34" s="48">
        <f>+ROUND('Resumen_Sim_Of int'!AH34,5)</f>
        <v>0</v>
      </c>
      <c r="AI34" s="293">
        <f>+'Resumen_Sim_Of int'!AI34</f>
        <v>0</v>
      </c>
      <c r="AJ34" s="61">
        <f>+'Resumen_Sim_Of int'!AJ34</f>
        <v>177319</v>
      </c>
      <c r="AK34" s="48">
        <f>+ROUND('Resumen_Sim_Of int'!AK34,5)</f>
        <v>0</v>
      </c>
      <c r="AL34" s="293">
        <f>+'Resumen_Sim_Of int'!AL34</f>
        <v>0</v>
      </c>
      <c r="AM34" s="311">
        <f>+'Resumen_Sim_Of int'!AM34</f>
        <v>348626.42806103977</v>
      </c>
      <c r="AN34" s="307"/>
    </row>
    <row r="35" spans="2:40" x14ac:dyDescent="0.25">
      <c r="B35" s="292" t="str">
        <f>+'Resumen_Sim_Of int'!B35</f>
        <v>23</v>
      </c>
      <c r="C35" s="317" t="s">
        <v>133</v>
      </c>
      <c r="D35" s="316"/>
      <c r="E35" s="51">
        <f>+'Resumen_Sim_Of int'!E35</f>
        <v>2090877</v>
      </c>
      <c r="F35" s="48">
        <f>+'Resumen_Sim_Of int'!F35</f>
        <v>65808</v>
      </c>
      <c r="G35" s="48">
        <f>+'Resumen_Sim_Of int'!G35</f>
        <v>341975.62071626302</v>
      </c>
      <c r="H35" s="48">
        <f>+'Resumen_Sim_Of int'!H35</f>
        <v>757436</v>
      </c>
      <c r="I35" s="48">
        <f>+'Resumen_Sim_Of int'!I35</f>
        <v>204963</v>
      </c>
      <c r="J35" s="48">
        <f>+'Resumen_Sim_Of int'!J35</f>
        <v>3069</v>
      </c>
      <c r="K35" s="55">
        <f>+'Resumen_Sim_Of int'!K35</f>
        <v>549404</v>
      </c>
      <c r="L35" s="51">
        <f>+'Resumen_Sim_Of int'!L35</f>
        <v>1151208.8427630505</v>
      </c>
      <c r="M35" s="48">
        <f>+'Resumen_Sim_Of int'!M35</f>
        <v>341975.62071626302</v>
      </c>
      <c r="N35" s="48">
        <f>+'Resumen_Sim_Of int'!N35</f>
        <v>51797.222046787399</v>
      </c>
      <c r="O35" s="48">
        <f>+'Resumen_Sim_Of int'!O35</f>
        <v>204963</v>
      </c>
      <c r="P35" s="48">
        <f>+'Resumen_Sim_Of int'!P35</f>
        <v>3069</v>
      </c>
      <c r="Q35" s="82">
        <f>+'Resumen_Sim_Of int'!Q35</f>
        <v>549404</v>
      </c>
      <c r="R35" s="61">
        <f>+'Resumen_Sim_Of int'!R35</f>
        <v>2090877</v>
      </c>
      <c r="S35" s="48">
        <f>+ROUND('Resumen_Sim_Of int'!S35,5)</f>
        <v>0</v>
      </c>
      <c r="T35" s="293">
        <f>+'Resumen_Sim_Of int'!T35</f>
        <v>0</v>
      </c>
      <c r="U35" s="61">
        <f>+'Resumen_Sim_Of int'!U35</f>
        <v>65808</v>
      </c>
      <c r="V35" s="48">
        <f>+ROUND('Resumen_Sim_Of int'!V35,5)</f>
        <v>0</v>
      </c>
      <c r="W35" s="293">
        <f>+'Resumen_Sim_Of int'!W35</f>
        <v>0</v>
      </c>
      <c r="X35" s="61">
        <f>+'Resumen_Sim_Of int'!X35</f>
        <v>341975.62071626302</v>
      </c>
      <c r="Y35" s="48">
        <f>+ROUND('Resumen_Sim_Of int'!Y35,5)</f>
        <v>0</v>
      </c>
      <c r="Z35" s="293">
        <f>+'Resumen_Sim_Of int'!Z35</f>
        <v>0</v>
      </c>
      <c r="AA35" s="51">
        <f>+'Resumen_Sim_Of int'!AA35</f>
        <v>757436</v>
      </c>
      <c r="AB35" s="48">
        <f>+ROUND('Resumen_Sim_Of int'!AB35,5)</f>
        <v>0</v>
      </c>
      <c r="AC35" s="293">
        <f>+'Resumen_Sim_Of int'!AC35</f>
        <v>0</v>
      </c>
      <c r="AD35" s="61">
        <f>+'Resumen_Sim_Of int'!AD35</f>
        <v>204963</v>
      </c>
      <c r="AE35" s="48">
        <f>+ROUND('Resumen_Sim_Of int'!AE35,5)</f>
        <v>0</v>
      </c>
      <c r="AF35" s="293">
        <f>+'Resumen_Sim_Of int'!AF35</f>
        <v>0</v>
      </c>
      <c r="AG35" s="51">
        <f>+'Resumen_Sim_Of int'!AG35</f>
        <v>3069</v>
      </c>
      <c r="AH35" s="48">
        <f>+ROUND('Resumen_Sim_Of int'!AH35,5)</f>
        <v>0</v>
      </c>
      <c r="AI35" s="293">
        <f>+'Resumen_Sim_Of int'!AI35</f>
        <v>0</v>
      </c>
      <c r="AJ35" s="61">
        <f>+'Resumen_Sim_Of int'!AJ35</f>
        <v>549404</v>
      </c>
      <c r="AK35" s="48">
        <f>+ROUND('Resumen_Sim_Of int'!AK35,5)</f>
        <v>0</v>
      </c>
      <c r="AL35" s="293">
        <f>+'Resumen_Sim_Of int'!AL35</f>
        <v>0</v>
      </c>
      <c r="AM35" s="311">
        <f>+'Resumen_Sim_Of int'!AM35</f>
        <v>1151208.8427630505</v>
      </c>
      <c r="AN35" s="307"/>
    </row>
    <row r="36" spans="2:40" x14ac:dyDescent="0.25">
      <c r="B36" s="292" t="str">
        <f>+'Resumen_Sim_Of int'!B36</f>
        <v>24</v>
      </c>
      <c r="C36" s="317" t="s">
        <v>134</v>
      </c>
      <c r="D36" s="316"/>
      <c r="E36" s="51">
        <f>+'Resumen_Sim_Of int'!E36</f>
        <v>522791</v>
      </c>
      <c r="F36" s="48">
        <f>+'Resumen_Sim_Of int'!F36</f>
        <v>13918</v>
      </c>
      <c r="G36" s="48">
        <f>+'Resumen_Sim_Of int'!G36</f>
        <v>1485.42568858449</v>
      </c>
      <c r="H36" s="48">
        <f>+'Resumen_Sim_Of int'!H36</f>
        <v>226219</v>
      </c>
      <c r="I36" s="48">
        <f>+'Resumen_Sim_Of int'!I36</f>
        <v>136249</v>
      </c>
      <c r="J36" s="48">
        <f>+'Resumen_Sim_Of int'!J36</f>
        <v>2521</v>
      </c>
      <c r="K36" s="55">
        <f>+'Resumen_Sim_Of int'!K36</f>
        <v>87449</v>
      </c>
      <c r="L36" s="51">
        <f>+'Resumen_Sim_Of int'!L36</f>
        <v>228719.83677306474</v>
      </c>
      <c r="M36" s="48">
        <f>+'Resumen_Sim_Of int'!M36</f>
        <v>1485.42568858449</v>
      </c>
      <c r="N36" s="48">
        <f>+'Resumen_Sim_Of int'!N36</f>
        <v>1015.41108448025</v>
      </c>
      <c r="O36" s="48">
        <f>+'Resumen_Sim_Of int'!O36</f>
        <v>136249</v>
      </c>
      <c r="P36" s="48">
        <f>+'Resumen_Sim_Of int'!P36</f>
        <v>2521</v>
      </c>
      <c r="Q36" s="82">
        <f>+'Resumen_Sim_Of int'!Q36</f>
        <v>87449</v>
      </c>
      <c r="R36" s="61">
        <f>+'Resumen_Sim_Of int'!R36</f>
        <v>522791.00000000012</v>
      </c>
      <c r="S36" s="48">
        <f>+ROUND('Resumen_Sim_Of int'!S36,5)</f>
        <v>0</v>
      </c>
      <c r="T36" s="293">
        <f>+'Resumen_Sim_Of int'!T36</f>
        <v>2.2204460492503131E-16</v>
      </c>
      <c r="U36" s="61">
        <f>+'Resumen_Sim_Of int'!U36</f>
        <v>13918</v>
      </c>
      <c r="V36" s="48">
        <f>+ROUND('Resumen_Sim_Of int'!V36,5)</f>
        <v>0</v>
      </c>
      <c r="W36" s="293">
        <f>+'Resumen_Sim_Of int'!W36</f>
        <v>0</v>
      </c>
      <c r="X36" s="61">
        <f>+'Resumen_Sim_Of int'!X36</f>
        <v>1485.42568858449</v>
      </c>
      <c r="Y36" s="48">
        <f>+ROUND('Resumen_Sim_Of int'!Y36,5)</f>
        <v>0</v>
      </c>
      <c r="Z36" s="293">
        <f>+'Resumen_Sim_Of int'!Z36</f>
        <v>0</v>
      </c>
      <c r="AA36" s="51">
        <f>+'Resumen_Sim_Of int'!AA36</f>
        <v>226219</v>
      </c>
      <c r="AB36" s="48">
        <f>+ROUND('Resumen_Sim_Of int'!AB36,5)</f>
        <v>0</v>
      </c>
      <c r="AC36" s="293">
        <f>+'Resumen_Sim_Of int'!AC36</f>
        <v>0</v>
      </c>
      <c r="AD36" s="61">
        <f>+'Resumen_Sim_Of int'!AD36</f>
        <v>136249</v>
      </c>
      <c r="AE36" s="48">
        <f>+ROUND('Resumen_Sim_Of int'!AE36,5)</f>
        <v>0</v>
      </c>
      <c r="AF36" s="293">
        <f>+'Resumen_Sim_Of int'!AF36</f>
        <v>0</v>
      </c>
      <c r="AG36" s="51">
        <f>+'Resumen_Sim_Of int'!AG36</f>
        <v>2521</v>
      </c>
      <c r="AH36" s="48">
        <f>+ROUND('Resumen_Sim_Of int'!AH36,5)</f>
        <v>0</v>
      </c>
      <c r="AI36" s="293">
        <f>+'Resumen_Sim_Of int'!AI36</f>
        <v>0</v>
      </c>
      <c r="AJ36" s="61">
        <f>+'Resumen_Sim_Of int'!AJ36</f>
        <v>87449</v>
      </c>
      <c r="AK36" s="48">
        <f>+ROUND('Resumen_Sim_Of int'!AK36,5)</f>
        <v>0</v>
      </c>
      <c r="AL36" s="293">
        <f>+'Resumen_Sim_Of int'!AL36</f>
        <v>0</v>
      </c>
      <c r="AM36" s="311">
        <f>+'Resumen_Sim_Of int'!AM36</f>
        <v>228719.83677306474</v>
      </c>
      <c r="AN36" s="307"/>
    </row>
    <row r="37" spans="2:40" x14ac:dyDescent="0.25">
      <c r="B37" s="292" t="str">
        <f>+'Resumen_Sim_Of int'!B37</f>
        <v>25</v>
      </c>
      <c r="C37" s="317" t="s">
        <v>135</v>
      </c>
      <c r="D37" s="316"/>
      <c r="E37" s="51">
        <f>+'Resumen_Sim_Of int'!E37</f>
        <v>564910</v>
      </c>
      <c r="F37" s="48">
        <f>+'Resumen_Sim_Of int'!F37</f>
        <v>12544</v>
      </c>
      <c r="G37" s="48">
        <f>+'Resumen_Sim_Of int'!G37</f>
        <v>32032.606541674701</v>
      </c>
      <c r="H37" s="48">
        <f>+'Resumen_Sim_Of int'!H37</f>
        <v>103108</v>
      </c>
      <c r="I37" s="48">
        <f>+'Resumen_Sim_Of int'!I37</f>
        <v>66319</v>
      </c>
      <c r="J37" s="48">
        <f>+'Resumen_Sim_Of int'!J37</f>
        <v>1921</v>
      </c>
      <c r="K37" s="55">
        <f>+'Resumen_Sim_Of int'!K37</f>
        <v>34868</v>
      </c>
      <c r="L37" s="51">
        <f>+'Resumen_Sim_Of int'!L37</f>
        <v>146611.26198203221</v>
      </c>
      <c r="M37" s="48">
        <f>+'Resumen_Sim_Of int'!M37</f>
        <v>32032.606541674701</v>
      </c>
      <c r="N37" s="48">
        <f>+'Resumen_Sim_Of int'!N37</f>
        <v>11470.655440357499</v>
      </c>
      <c r="O37" s="48">
        <f>+'Resumen_Sim_Of int'!O37</f>
        <v>66319</v>
      </c>
      <c r="P37" s="48">
        <f>+'Resumen_Sim_Of int'!P37</f>
        <v>1921</v>
      </c>
      <c r="Q37" s="82">
        <f>+'Resumen_Sim_Of int'!Q37</f>
        <v>34868</v>
      </c>
      <c r="R37" s="61">
        <f>+'Resumen_Sim_Of int'!R37</f>
        <v>564909.99999999988</v>
      </c>
      <c r="S37" s="48">
        <f>+ROUND('Resumen_Sim_Of int'!S37,5)</f>
        <v>0</v>
      </c>
      <c r="T37" s="293">
        <f>+'Resumen_Sim_Of int'!T37</f>
        <v>-2.2204460492503131E-16</v>
      </c>
      <c r="U37" s="61">
        <f>+'Resumen_Sim_Of int'!U37</f>
        <v>12544</v>
      </c>
      <c r="V37" s="48">
        <f>+ROUND('Resumen_Sim_Of int'!V37,5)</f>
        <v>0</v>
      </c>
      <c r="W37" s="293">
        <f>+'Resumen_Sim_Of int'!W37</f>
        <v>0</v>
      </c>
      <c r="X37" s="61">
        <f>+'Resumen_Sim_Of int'!X37</f>
        <v>32032.606541674701</v>
      </c>
      <c r="Y37" s="48">
        <f>+ROUND('Resumen_Sim_Of int'!Y37,5)</f>
        <v>0</v>
      </c>
      <c r="Z37" s="293">
        <f>+'Resumen_Sim_Of int'!Z37</f>
        <v>0</v>
      </c>
      <c r="AA37" s="51">
        <f>+'Resumen_Sim_Of int'!AA37</f>
        <v>103108</v>
      </c>
      <c r="AB37" s="48">
        <f>+ROUND('Resumen_Sim_Of int'!AB37,5)</f>
        <v>0</v>
      </c>
      <c r="AC37" s="293">
        <f>+'Resumen_Sim_Of int'!AC37</f>
        <v>0</v>
      </c>
      <c r="AD37" s="61">
        <f>+'Resumen_Sim_Of int'!AD37</f>
        <v>66319</v>
      </c>
      <c r="AE37" s="48">
        <f>+ROUND('Resumen_Sim_Of int'!AE37,5)</f>
        <v>0</v>
      </c>
      <c r="AF37" s="293">
        <f>+'Resumen_Sim_Of int'!AF37</f>
        <v>0</v>
      </c>
      <c r="AG37" s="51">
        <f>+'Resumen_Sim_Of int'!AG37</f>
        <v>1921</v>
      </c>
      <c r="AH37" s="48">
        <f>+ROUND('Resumen_Sim_Of int'!AH37,5)</f>
        <v>0</v>
      </c>
      <c r="AI37" s="293">
        <f>+'Resumen_Sim_Of int'!AI37</f>
        <v>0</v>
      </c>
      <c r="AJ37" s="61">
        <f>+'Resumen_Sim_Of int'!AJ37</f>
        <v>34868</v>
      </c>
      <c r="AK37" s="48">
        <f>+ROUND('Resumen_Sim_Of int'!AK37,5)</f>
        <v>0</v>
      </c>
      <c r="AL37" s="293">
        <f>+'Resumen_Sim_Of int'!AL37</f>
        <v>0</v>
      </c>
      <c r="AM37" s="311">
        <f>+'Resumen_Sim_Of int'!AM37</f>
        <v>146611.26198203221</v>
      </c>
      <c r="AN37" s="307"/>
    </row>
    <row r="38" spans="2:40" x14ac:dyDescent="0.25">
      <c r="B38" s="292" t="str">
        <f>+'Resumen_Sim_Of int'!B38</f>
        <v>26</v>
      </c>
      <c r="C38" s="317" t="s">
        <v>136</v>
      </c>
      <c r="D38" s="316"/>
      <c r="E38" s="51">
        <f>+'Resumen_Sim_Of int'!E38</f>
        <v>252738</v>
      </c>
      <c r="F38" s="48">
        <f>+'Resumen_Sim_Of int'!F38</f>
        <v>4251</v>
      </c>
      <c r="G38" s="48">
        <f>+'Resumen_Sim_Of int'!G38</f>
        <v>33441.160324284203</v>
      </c>
      <c r="H38" s="48">
        <f>+'Resumen_Sim_Of int'!H38</f>
        <v>88458</v>
      </c>
      <c r="I38" s="48">
        <f>+'Resumen_Sim_Of int'!I38</f>
        <v>54521</v>
      </c>
      <c r="J38" s="48">
        <f>+'Resumen_Sim_Of int'!J38</f>
        <v>860</v>
      </c>
      <c r="K38" s="55">
        <f>+'Resumen_Sim_Of int'!K38</f>
        <v>33077</v>
      </c>
      <c r="L38" s="51">
        <f>+'Resumen_Sim_Of int'!L38</f>
        <v>127170.4600198603</v>
      </c>
      <c r="M38" s="48">
        <f>+'Resumen_Sim_Of int'!M38</f>
        <v>33441.160324284203</v>
      </c>
      <c r="N38" s="48">
        <f>+'Resumen_Sim_Of int'!N38</f>
        <v>5271.29969557609</v>
      </c>
      <c r="O38" s="48">
        <f>+'Resumen_Sim_Of int'!O38</f>
        <v>54521</v>
      </c>
      <c r="P38" s="48">
        <f>+'Resumen_Sim_Of int'!P38</f>
        <v>860</v>
      </c>
      <c r="Q38" s="82">
        <f>+'Resumen_Sim_Of int'!Q38</f>
        <v>33077</v>
      </c>
      <c r="R38" s="61">
        <f>+'Resumen_Sim_Of int'!R38</f>
        <v>252738</v>
      </c>
      <c r="S38" s="48">
        <f>+ROUND('Resumen_Sim_Of int'!S38,5)</f>
        <v>0</v>
      </c>
      <c r="T38" s="293">
        <f>+'Resumen_Sim_Of int'!T38</f>
        <v>0</v>
      </c>
      <c r="U38" s="61">
        <f>+'Resumen_Sim_Of int'!U38</f>
        <v>4251</v>
      </c>
      <c r="V38" s="48">
        <f>+ROUND('Resumen_Sim_Of int'!V38,5)</f>
        <v>0</v>
      </c>
      <c r="W38" s="293">
        <f>+'Resumen_Sim_Of int'!W38</f>
        <v>0</v>
      </c>
      <c r="X38" s="61">
        <f>+'Resumen_Sim_Of int'!X38</f>
        <v>33441.160324284203</v>
      </c>
      <c r="Y38" s="48">
        <f>+ROUND('Resumen_Sim_Of int'!Y38,5)</f>
        <v>0</v>
      </c>
      <c r="Z38" s="293">
        <f>+'Resumen_Sim_Of int'!Z38</f>
        <v>0</v>
      </c>
      <c r="AA38" s="51">
        <f>+'Resumen_Sim_Of int'!AA38</f>
        <v>88458</v>
      </c>
      <c r="AB38" s="48">
        <f>+ROUND('Resumen_Sim_Of int'!AB38,5)</f>
        <v>0</v>
      </c>
      <c r="AC38" s="293">
        <f>+'Resumen_Sim_Of int'!AC38</f>
        <v>0</v>
      </c>
      <c r="AD38" s="61">
        <f>+'Resumen_Sim_Of int'!AD38</f>
        <v>54521</v>
      </c>
      <c r="AE38" s="48">
        <f>+ROUND('Resumen_Sim_Of int'!AE38,5)</f>
        <v>0</v>
      </c>
      <c r="AF38" s="293">
        <f>+'Resumen_Sim_Of int'!AF38</f>
        <v>0</v>
      </c>
      <c r="AG38" s="51">
        <f>+'Resumen_Sim_Of int'!AG38</f>
        <v>860</v>
      </c>
      <c r="AH38" s="48">
        <f>+ROUND('Resumen_Sim_Of int'!AH38,5)</f>
        <v>0</v>
      </c>
      <c r="AI38" s="293">
        <f>+'Resumen_Sim_Of int'!AI38</f>
        <v>0</v>
      </c>
      <c r="AJ38" s="61">
        <f>+'Resumen_Sim_Of int'!AJ38</f>
        <v>33077</v>
      </c>
      <c r="AK38" s="48">
        <f>+ROUND('Resumen_Sim_Of int'!AK38,5)</f>
        <v>0</v>
      </c>
      <c r="AL38" s="293">
        <f>+'Resumen_Sim_Of int'!AL38</f>
        <v>0</v>
      </c>
      <c r="AM38" s="311">
        <f>+'Resumen_Sim_Of int'!AM38</f>
        <v>127170.4600198603</v>
      </c>
      <c r="AN38" s="307"/>
    </row>
    <row r="39" spans="2:40" x14ac:dyDescent="0.25">
      <c r="B39" s="292" t="str">
        <f>+'Resumen_Sim_Of int'!B39</f>
        <v>27</v>
      </c>
      <c r="C39" s="317" t="s">
        <v>137</v>
      </c>
      <c r="D39" s="316"/>
      <c r="E39" s="51">
        <f>+'Resumen_Sim_Of int'!E39</f>
        <v>275773</v>
      </c>
      <c r="F39" s="48">
        <f>+'Resumen_Sim_Of int'!F39</f>
        <v>13431</v>
      </c>
      <c r="G39" s="48">
        <f>+'Resumen_Sim_Of int'!G39</f>
        <v>14611.0145375057</v>
      </c>
      <c r="H39" s="48">
        <f>+'Resumen_Sim_Of int'!H39</f>
        <v>88843</v>
      </c>
      <c r="I39" s="48">
        <f>+'Resumen_Sim_Of int'!I39</f>
        <v>23341</v>
      </c>
      <c r="J39" s="48">
        <f>+'Resumen_Sim_Of int'!J39</f>
        <v>533</v>
      </c>
      <c r="K39" s="55">
        <f>+'Resumen_Sim_Of int'!K39</f>
        <v>64969</v>
      </c>
      <c r="L39" s="51">
        <f>+'Resumen_Sim_Of int'!L39</f>
        <v>106131.56874669318</v>
      </c>
      <c r="M39" s="48">
        <f>+'Resumen_Sim_Of int'!M39</f>
        <v>14611.0145375057</v>
      </c>
      <c r="N39" s="48">
        <f>+'Resumen_Sim_Of int'!N39</f>
        <v>2677.55420918748</v>
      </c>
      <c r="O39" s="48">
        <f>+'Resumen_Sim_Of int'!O39</f>
        <v>23341</v>
      </c>
      <c r="P39" s="48">
        <f>+'Resumen_Sim_Of int'!P39</f>
        <v>533</v>
      </c>
      <c r="Q39" s="82">
        <f>+'Resumen_Sim_Of int'!Q39</f>
        <v>64969</v>
      </c>
      <c r="R39" s="61">
        <f>+'Resumen_Sim_Of int'!R39</f>
        <v>275773.00000000012</v>
      </c>
      <c r="S39" s="48">
        <f>+ROUND('Resumen_Sim_Of int'!S39,5)</f>
        <v>0</v>
      </c>
      <c r="T39" s="293">
        <f>+'Resumen_Sim_Of int'!T39</f>
        <v>4.4408920985006262E-16</v>
      </c>
      <c r="U39" s="61">
        <f>+'Resumen_Sim_Of int'!U39</f>
        <v>13431</v>
      </c>
      <c r="V39" s="48">
        <f>+ROUND('Resumen_Sim_Of int'!V39,5)</f>
        <v>0</v>
      </c>
      <c r="W39" s="293">
        <f>+'Resumen_Sim_Of int'!W39</f>
        <v>0</v>
      </c>
      <c r="X39" s="61">
        <f>+'Resumen_Sim_Of int'!X39</f>
        <v>14611.0145375057</v>
      </c>
      <c r="Y39" s="48">
        <f>+ROUND('Resumen_Sim_Of int'!Y39,5)</f>
        <v>0</v>
      </c>
      <c r="Z39" s="293">
        <f>+'Resumen_Sim_Of int'!Z39</f>
        <v>0</v>
      </c>
      <c r="AA39" s="51">
        <f>+'Resumen_Sim_Of int'!AA39</f>
        <v>88843</v>
      </c>
      <c r="AB39" s="48">
        <f>+ROUND('Resumen_Sim_Of int'!AB39,5)</f>
        <v>0</v>
      </c>
      <c r="AC39" s="293">
        <f>+'Resumen_Sim_Of int'!AC39</f>
        <v>0</v>
      </c>
      <c r="AD39" s="61">
        <f>+'Resumen_Sim_Of int'!AD39</f>
        <v>23341</v>
      </c>
      <c r="AE39" s="48">
        <f>+ROUND('Resumen_Sim_Of int'!AE39,5)</f>
        <v>0</v>
      </c>
      <c r="AF39" s="293">
        <f>+'Resumen_Sim_Of int'!AF39</f>
        <v>0</v>
      </c>
      <c r="AG39" s="51">
        <f>+'Resumen_Sim_Of int'!AG39</f>
        <v>533</v>
      </c>
      <c r="AH39" s="48">
        <f>+ROUND('Resumen_Sim_Of int'!AH39,5)</f>
        <v>0</v>
      </c>
      <c r="AI39" s="293">
        <f>+'Resumen_Sim_Of int'!AI39</f>
        <v>0</v>
      </c>
      <c r="AJ39" s="61">
        <f>+'Resumen_Sim_Of int'!AJ39</f>
        <v>64969</v>
      </c>
      <c r="AK39" s="48">
        <f>+ROUND('Resumen_Sim_Of int'!AK39,5)</f>
        <v>0</v>
      </c>
      <c r="AL39" s="293">
        <f>+'Resumen_Sim_Of int'!AL39</f>
        <v>0</v>
      </c>
      <c r="AM39" s="311">
        <f>+'Resumen_Sim_Of int'!AM39</f>
        <v>106131.56874669318</v>
      </c>
      <c r="AN39" s="307"/>
    </row>
    <row r="40" spans="2:40" x14ac:dyDescent="0.25">
      <c r="B40" s="292" t="str">
        <f>+'Resumen_Sim_Of int'!B40</f>
        <v>28</v>
      </c>
      <c r="C40" s="317" t="s">
        <v>138</v>
      </c>
      <c r="D40" s="316"/>
      <c r="E40" s="51">
        <f>+'Resumen_Sim_Of int'!E40</f>
        <v>2827832</v>
      </c>
      <c r="F40" s="48">
        <f>+'Resumen_Sim_Of int'!F40</f>
        <v>12912</v>
      </c>
      <c r="G40" s="48">
        <f>+'Resumen_Sim_Of int'!G40</f>
        <v>1007848.31960653</v>
      </c>
      <c r="H40" s="48">
        <f>+'Resumen_Sim_Of int'!H40</f>
        <v>551393</v>
      </c>
      <c r="I40" s="48">
        <f>+'Resumen_Sim_Of int'!I40</f>
        <v>189564</v>
      </c>
      <c r="J40" s="48">
        <f>+'Resumen_Sim_Of int'!J40</f>
        <v>5690</v>
      </c>
      <c r="K40" s="55">
        <f>+'Resumen_Sim_Of int'!K40</f>
        <v>356139</v>
      </c>
      <c r="L40" s="51">
        <f>+'Resumen_Sim_Of int'!L40</f>
        <v>1601381.9563719539</v>
      </c>
      <c r="M40" s="48">
        <f>+'Resumen_Sim_Of int'!M40</f>
        <v>1007848.31960653</v>
      </c>
      <c r="N40" s="48">
        <f>+'Resumen_Sim_Of int'!N40</f>
        <v>42140.636765424002</v>
      </c>
      <c r="O40" s="48">
        <f>+'Resumen_Sim_Of int'!O40</f>
        <v>189564</v>
      </c>
      <c r="P40" s="48">
        <f>+'Resumen_Sim_Of int'!P40</f>
        <v>5690</v>
      </c>
      <c r="Q40" s="82">
        <f>+'Resumen_Sim_Of int'!Q40</f>
        <v>356139</v>
      </c>
      <c r="R40" s="61">
        <f>+'Resumen_Sim_Of int'!R40</f>
        <v>2827832.0000000047</v>
      </c>
      <c r="S40" s="48">
        <f>+ROUND('Resumen_Sim_Of int'!S40,5)</f>
        <v>0</v>
      </c>
      <c r="T40" s="293">
        <f>+'Resumen_Sim_Of int'!T40</f>
        <v>1.5543122344752192E-15</v>
      </c>
      <c r="U40" s="61">
        <f>+'Resumen_Sim_Of int'!U40</f>
        <v>12912</v>
      </c>
      <c r="V40" s="48">
        <f>+ROUND('Resumen_Sim_Of int'!V40,5)</f>
        <v>0</v>
      </c>
      <c r="W40" s="293">
        <f>+'Resumen_Sim_Of int'!W40</f>
        <v>0</v>
      </c>
      <c r="X40" s="61">
        <f>+'Resumen_Sim_Of int'!X40</f>
        <v>1007848.31960653</v>
      </c>
      <c r="Y40" s="48">
        <f>+ROUND('Resumen_Sim_Of int'!Y40,5)</f>
        <v>0</v>
      </c>
      <c r="Z40" s="293">
        <f>+'Resumen_Sim_Of int'!Z40</f>
        <v>0</v>
      </c>
      <c r="AA40" s="51">
        <f>+'Resumen_Sim_Of int'!AA40</f>
        <v>551393</v>
      </c>
      <c r="AB40" s="48">
        <f>+ROUND('Resumen_Sim_Of int'!AB40,5)</f>
        <v>0</v>
      </c>
      <c r="AC40" s="293">
        <f>+'Resumen_Sim_Of int'!AC40</f>
        <v>0</v>
      </c>
      <c r="AD40" s="61">
        <f>+'Resumen_Sim_Of int'!AD40</f>
        <v>189564</v>
      </c>
      <c r="AE40" s="48">
        <f>+ROUND('Resumen_Sim_Of int'!AE40,5)</f>
        <v>0</v>
      </c>
      <c r="AF40" s="293">
        <f>+'Resumen_Sim_Of int'!AF40</f>
        <v>0</v>
      </c>
      <c r="AG40" s="51">
        <f>+'Resumen_Sim_Of int'!AG40</f>
        <v>5690</v>
      </c>
      <c r="AH40" s="48">
        <f>+ROUND('Resumen_Sim_Of int'!AH40,5)</f>
        <v>0</v>
      </c>
      <c r="AI40" s="293">
        <f>+'Resumen_Sim_Of int'!AI40</f>
        <v>0</v>
      </c>
      <c r="AJ40" s="61">
        <f>+'Resumen_Sim_Of int'!AJ40</f>
        <v>356139</v>
      </c>
      <c r="AK40" s="48">
        <f>+ROUND('Resumen_Sim_Of int'!AK40,5)</f>
        <v>0</v>
      </c>
      <c r="AL40" s="293">
        <f>+'Resumen_Sim_Of int'!AL40</f>
        <v>0</v>
      </c>
      <c r="AM40" s="311">
        <f>+'Resumen_Sim_Of int'!AM40</f>
        <v>1601381.9563719539</v>
      </c>
      <c r="AN40" s="307"/>
    </row>
    <row r="41" spans="2:40" x14ac:dyDescent="0.25">
      <c r="B41" s="292" t="str">
        <f>+'Resumen_Sim_Of int'!B41</f>
        <v>29</v>
      </c>
      <c r="C41" s="317" t="s">
        <v>139</v>
      </c>
      <c r="D41" s="316"/>
      <c r="E41" s="51">
        <f>+'Resumen_Sim_Of int'!E41</f>
        <v>1192532</v>
      </c>
      <c r="F41" s="48">
        <f>+'Resumen_Sim_Of int'!F41</f>
        <v>14437</v>
      </c>
      <c r="G41" s="48">
        <f>+'Resumen_Sim_Of int'!G41</f>
        <v>101711.227070543</v>
      </c>
      <c r="H41" s="48">
        <f>+'Resumen_Sim_Of int'!H41</f>
        <v>443953</v>
      </c>
      <c r="I41" s="48">
        <f>+'Resumen_Sim_Of int'!I41</f>
        <v>232080</v>
      </c>
      <c r="J41" s="48">
        <f>+'Resumen_Sim_Of int'!J41</f>
        <v>4318</v>
      </c>
      <c r="K41" s="55">
        <f>+'Resumen_Sim_Of int'!K41</f>
        <v>207555</v>
      </c>
      <c r="L41" s="51">
        <f>+'Resumen_Sim_Of int'!L41</f>
        <v>578317.73036306445</v>
      </c>
      <c r="M41" s="48">
        <f>+'Resumen_Sim_Of int'!M41</f>
        <v>101711.227070543</v>
      </c>
      <c r="N41" s="48">
        <f>+'Resumen_Sim_Of int'!N41</f>
        <v>32653.503292521498</v>
      </c>
      <c r="O41" s="48">
        <f>+'Resumen_Sim_Of int'!O41</f>
        <v>232080</v>
      </c>
      <c r="P41" s="48">
        <f>+'Resumen_Sim_Of int'!P41</f>
        <v>4318</v>
      </c>
      <c r="Q41" s="82">
        <f>+'Resumen_Sim_Of int'!Q41</f>
        <v>207555</v>
      </c>
      <c r="R41" s="61">
        <f>+'Resumen_Sim_Of int'!R41</f>
        <v>1192532.0000000009</v>
      </c>
      <c r="S41" s="48">
        <f>+ROUND('Resumen_Sim_Of int'!S41,5)</f>
        <v>0</v>
      </c>
      <c r="T41" s="293">
        <f>+'Resumen_Sim_Of int'!T41</f>
        <v>8.8817841970012523E-16</v>
      </c>
      <c r="U41" s="61">
        <f>+'Resumen_Sim_Of int'!U41</f>
        <v>14437</v>
      </c>
      <c r="V41" s="48">
        <f>+ROUND('Resumen_Sim_Of int'!V41,5)</f>
        <v>0</v>
      </c>
      <c r="W41" s="293">
        <f>+'Resumen_Sim_Of int'!W41</f>
        <v>0</v>
      </c>
      <c r="X41" s="61">
        <f>+'Resumen_Sim_Of int'!X41</f>
        <v>101711.227070543</v>
      </c>
      <c r="Y41" s="48">
        <f>+ROUND('Resumen_Sim_Of int'!Y41,5)</f>
        <v>0</v>
      </c>
      <c r="Z41" s="293">
        <f>+'Resumen_Sim_Of int'!Z41</f>
        <v>0</v>
      </c>
      <c r="AA41" s="51">
        <f>+'Resumen_Sim_Of int'!AA41</f>
        <v>443953</v>
      </c>
      <c r="AB41" s="48">
        <f>+ROUND('Resumen_Sim_Of int'!AB41,5)</f>
        <v>0</v>
      </c>
      <c r="AC41" s="293">
        <f>+'Resumen_Sim_Of int'!AC41</f>
        <v>0</v>
      </c>
      <c r="AD41" s="61">
        <f>+'Resumen_Sim_Of int'!AD41</f>
        <v>232080</v>
      </c>
      <c r="AE41" s="48">
        <f>+ROUND('Resumen_Sim_Of int'!AE41,5)</f>
        <v>0</v>
      </c>
      <c r="AF41" s="293">
        <f>+'Resumen_Sim_Of int'!AF41</f>
        <v>0</v>
      </c>
      <c r="AG41" s="51">
        <f>+'Resumen_Sim_Of int'!AG41</f>
        <v>4318</v>
      </c>
      <c r="AH41" s="48">
        <f>+ROUND('Resumen_Sim_Of int'!AH41,5)</f>
        <v>0</v>
      </c>
      <c r="AI41" s="293">
        <f>+'Resumen_Sim_Of int'!AI41</f>
        <v>0</v>
      </c>
      <c r="AJ41" s="61">
        <f>+'Resumen_Sim_Of int'!AJ41</f>
        <v>207555</v>
      </c>
      <c r="AK41" s="48">
        <f>+ROUND('Resumen_Sim_Of int'!AK41,5)</f>
        <v>0</v>
      </c>
      <c r="AL41" s="293">
        <f>+'Resumen_Sim_Of int'!AL41</f>
        <v>0</v>
      </c>
      <c r="AM41" s="311">
        <f>+'Resumen_Sim_Of int'!AM41</f>
        <v>578317.73036306445</v>
      </c>
      <c r="AN41" s="307"/>
    </row>
    <row r="42" spans="2:40" x14ac:dyDescent="0.25">
      <c r="B42" s="292" t="str">
        <f>+'Resumen_Sim_Of int'!B42</f>
        <v>30</v>
      </c>
      <c r="C42" s="317" t="s">
        <v>140</v>
      </c>
      <c r="D42" s="316"/>
      <c r="E42" s="51">
        <f>+'Resumen_Sim_Of int'!E42</f>
        <v>134349</v>
      </c>
      <c r="F42" s="48">
        <f>+'Resumen_Sim_Of int'!F42</f>
        <v>47214</v>
      </c>
      <c r="G42" s="48">
        <f>+'Resumen_Sim_Of int'!G42</f>
        <v>983.09258905834395</v>
      </c>
      <c r="H42" s="48">
        <f>+'Resumen_Sim_Of int'!H42</f>
        <v>38996</v>
      </c>
      <c r="I42" s="48">
        <f>+'Resumen_Sim_Of int'!I42</f>
        <v>19050</v>
      </c>
      <c r="J42" s="48">
        <f>+'Resumen_Sim_Of int'!J42</f>
        <v>349</v>
      </c>
      <c r="K42" s="55">
        <f>+'Resumen_Sim_Of int'!K42</f>
        <v>19597</v>
      </c>
      <c r="L42" s="51">
        <f>+'Resumen_Sim_Of int'!L42</f>
        <v>41348.846470076103</v>
      </c>
      <c r="M42" s="48">
        <f>+'Resumen_Sim_Of int'!M42</f>
        <v>983.09258905834395</v>
      </c>
      <c r="N42" s="48">
        <f>+'Resumen_Sim_Of int'!N42</f>
        <v>1369.75388101776</v>
      </c>
      <c r="O42" s="48">
        <f>+'Resumen_Sim_Of int'!O42</f>
        <v>19050</v>
      </c>
      <c r="P42" s="48">
        <f>+'Resumen_Sim_Of int'!P42</f>
        <v>349</v>
      </c>
      <c r="Q42" s="82">
        <f>+'Resumen_Sim_Of int'!Q42</f>
        <v>19597</v>
      </c>
      <c r="R42" s="61">
        <f>+'Resumen_Sim_Of int'!R42</f>
        <v>134349.00000000017</v>
      </c>
      <c r="S42" s="48">
        <f>+ROUND('Resumen_Sim_Of int'!S42,5)</f>
        <v>0</v>
      </c>
      <c r="T42" s="293">
        <f>+'Resumen_Sim_Of int'!T42</f>
        <v>1.3322676295501878E-15</v>
      </c>
      <c r="U42" s="61">
        <f>+'Resumen_Sim_Of int'!U42</f>
        <v>47214</v>
      </c>
      <c r="V42" s="48">
        <f>+ROUND('Resumen_Sim_Of int'!V42,5)</f>
        <v>0</v>
      </c>
      <c r="W42" s="293">
        <f>+'Resumen_Sim_Of int'!W42</f>
        <v>0</v>
      </c>
      <c r="X42" s="61">
        <f>+'Resumen_Sim_Of int'!X42</f>
        <v>983.09258905834395</v>
      </c>
      <c r="Y42" s="48">
        <f>+ROUND('Resumen_Sim_Of int'!Y42,5)</f>
        <v>0</v>
      </c>
      <c r="Z42" s="293">
        <f>+'Resumen_Sim_Of int'!Z42</f>
        <v>0</v>
      </c>
      <c r="AA42" s="51">
        <f>+'Resumen_Sim_Of int'!AA42</f>
        <v>38996</v>
      </c>
      <c r="AB42" s="48">
        <f>+ROUND('Resumen_Sim_Of int'!AB42,5)</f>
        <v>0</v>
      </c>
      <c r="AC42" s="293">
        <f>+'Resumen_Sim_Of int'!AC42</f>
        <v>0</v>
      </c>
      <c r="AD42" s="61">
        <f>+'Resumen_Sim_Of int'!AD42</f>
        <v>19050</v>
      </c>
      <c r="AE42" s="48">
        <f>+ROUND('Resumen_Sim_Of int'!AE42,5)</f>
        <v>0</v>
      </c>
      <c r="AF42" s="293">
        <f>+'Resumen_Sim_Of int'!AF42</f>
        <v>0</v>
      </c>
      <c r="AG42" s="51">
        <f>+'Resumen_Sim_Of int'!AG42</f>
        <v>349</v>
      </c>
      <c r="AH42" s="48">
        <f>+ROUND('Resumen_Sim_Of int'!AH42,5)</f>
        <v>0</v>
      </c>
      <c r="AI42" s="293">
        <f>+'Resumen_Sim_Of int'!AI42</f>
        <v>0</v>
      </c>
      <c r="AJ42" s="61">
        <f>+'Resumen_Sim_Of int'!AJ42</f>
        <v>19597</v>
      </c>
      <c r="AK42" s="48">
        <f>+ROUND('Resumen_Sim_Of int'!AK42,5)</f>
        <v>0</v>
      </c>
      <c r="AL42" s="293">
        <f>+'Resumen_Sim_Of int'!AL42</f>
        <v>0</v>
      </c>
      <c r="AM42" s="311">
        <f>+'Resumen_Sim_Of int'!AM42</f>
        <v>41348.846470076103</v>
      </c>
      <c r="AN42" s="307"/>
    </row>
    <row r="43" spans="2:40" x14ac:dyDescent="0.25">
      <c r="B43" s="292" t="str">
        <f>+'Resumen_Sim_Of int'!B43</f>
        <v>31</v>
      </c>
      <c r="C43" s="317" t="s">
        <v>141</v>
      </c>
      <c r="D43" s="316"/>
      <c r="E43" s="51">
        <f>+'Resumen_Sim_Of int'!E43</f>
        <v>909390</v>
      </c>
      <c r="F43" s="48">
        <f>+'Resumen_Sim_Of int'!F43</f>
        <v>12010</v>
      </c>
      <c r="G43" s="48">
        <f>+'Resumen_Sim_Of int'!G43</f>
        <v>169222.54609874499</v>
      </c>
      <c r="H43" s="48">
        <f>+'Resumen_Sim_Of int'!H43</f>
        <v>249026</v>
      </c>
      <c r="I43" s="48">
        <f>+'Resumen_Sim_Of int'!I43</f>
        <v>139888</v>
      </c>
      <c r="J43" s="48">
        <f>+'Resumen_Sim_Of int'!J43</f>
        <v>7985</v>
      </c>
      <c r="K43" s="55">
        <f>+'Resumen_Sim_Of int'!K43</f>
        <v>101153</v>
      </c>
      <c r="L43" s="51">
        <f>+'Resumen_Sim_Of int'!L43</f>
        <v>450229.09384504351</v>
      </c>
      <c r="M43" s="48">
        <f>+'Resumen_Sim_Of int'!M43</f>
        <v>169222.54609874499</v>
      </c>
      <c r="N43" s="48">
        <f>+'Resumen_Sim_Of int'!N43</f>
        <v>31980.5477462985</v>
      </c>
      <c r="O43" s="48">
        <f>+'Resumen_Sim_Of int'!O43</f>
        <v>139888</v>
      </c>
      <c r="P43" s="48">
        <f>+'Resumen_Sim_Of int'!P43</f>
        <v>7985</v>
      </c>
      <c r="Q43" s="82">
        <f>+'Resumen_Sim_Of int'!Q43</f>
        <v>101153</v>
      </c>
      <c r="R43" s="61">
        <f>+'Resumen_Sim_Of int'!R43</f>
        <v>909390.00000000047</v>
      </c>
      <c r="S43" s="48">
        <f>+ROUND('Resumen_Sim_Of int'!S43,5)</f>
        <v>0</v>
      </c>
      <c r="T43" s="293">
        <f>+'Resumen_Sim_Of int'!T43</f>
        <v>4.4408920985006262E-16</v>
      </c>
      <c r="U43" s="61">
        <f>+'Resumen_Sim_Of int'!U43</f>
        <v>12010</v>
      </c>
      <c r="V43" s="48">
        <f>+ROUND('Resumen_Sim_Of int'!V43,5)</f>
        <v>0</v>
      </c>
      <c r="W43" s="293">
        <f>+'Resumen_Sim_Of int'!W43</f>
        <v>0</v>
      </c>
      <c r="X43" s="61">
        <f>+'Resumen_Sim_Of int'!X43</f>
        <v>169222.54609874499</v>
      </c>
      <c r="Y43" s="48">
        <f>+ROUND('Resumen_Sim_Of int'!Y43,5)</f>
        <v>0</v>
      </c>
      <c r="Z43" s="293">
        <f>+'Resumen_Sim_Of int'!Z43</f>
        <v>0</v>
      </c>
      <c r="AA43" s="51">
        <f>+'Resumen_Sim_Of int'!AA43</f>
        <v>249026</v>
      </c>
      <c r="AB43" s="48">
        <f>+ROUND('Resumen_Sim_Of int'!AB43,5)</f>
        <v>0</v>
      </c>
      <c r="AC43" s="293">
        <f>+'Resumen_Sim_Of int'!AC43</f>
        <v>0</v>
      </c>
      <c r="AD43" s="61">
        <f>+'Resumen_Sim_Of int'!AD43</f>
        <v>139888</v>
      </c>
      <c r="AE43" s="48">
        <f>+ROUND('Resumen_Sim_Of int'!AE43,5)</f>
        <v>0</v>
      </c>
      <c r="AF43" s="293">
        <f>+'Resumen_Sim_Of int'!AF43</f>
        <v>0</v>
      </c>
      <c r="AG43" s="51">
        <f>+'Resumen_Sim_Of int'!AG43</f>
        <v>7985</v>
      </c>
      <c r="AH43" s="48">
        <f>+ROUND('Resumen_Sim_Of int'!AH43,5)</f>
        <v>0</v>
      </c>
      <c r="AI43" s="293">
        <f>+'Resumen_Sim_Of int'!AI43</f>
        <v>0</v>
      </c>
      <c r="AJ43" s="61">
        <f>+'Resumen_Sim_Of int'!AJ43</f>
        <v>101153</v>
      </c>
      <c r="AK43" s="48">
        <f>+ROUND('Resumen_Sim_Of int'!AK43,5)</f>
        <v>0</v>
      </c>
      <c r="AL43" s="293">
        <f>+'Resumen_Sim_Of int'!AL43</f>
        <v>0</v>
      </c>
      <c r="AM43" s="311">
        <f>+'Resumen_Sim_Of int'!AM43</f>
        <v>450229.09384504351</v>
      </c>
      <c r="AN43" s="307"/>
    </row>
    <row r="44" spans="2:40" x14ac:dyDescent="0.25">
      <c r="B44" s="292" t="str">
        <f>+'Resumen_Sim_Of int'!B44</f>
        <v>32</v>
      </c>
      <c r="C44" s="317" t="s">
        <v>142</v>
      </c>
      <c r="D44" s="316"/>
      <c r="E44" s="51">
        <f>+'Resumen_Sim_Of int'!E44</f>
        <v>642656</v>
      </c>
      <c r="F44" s="48">
        <f>+'Resumen_Sim_Of int'!F44</f>
        <v>19206</v>
      </c>
      <c r="G44" s="48">
        <f>+'Resumen_Sim_Of int'!G44</f>
        <v>68051.907180843293</v>
      </c>
      <c r="H44" s="48">
        <f>+'Resumen_Sim_Of int'!H44</f>
        <v>293490</v>
      </c>
      <c r="I44" s="48">
        <f>+'Resumen_Sim_Of int'!I44</f>
        <v>78037</v>
      </c>
      <c r="J44" s="48">
        <f>+'Resumen_Sim_Of int'!J44</f>
        <v>2812</v>
      </c>
      <c r="K44" s="55">
        <f>+'Resumen_Sim_Of int'!K44</f>
        <v>212641</v>
      </c>
      <c r="L44" s="51">
        <f>+'Resumen_Sim_Of int'!L44</f>
        <v>398683.9821747329</v>
      </c>
      <c r="M44" s="48">
        <f>+'Resumen_Sim_Of int'!M44</f>
        <v>68051.907180843293</v>
      </c>
      <c r="N44" s="48">
        <f>+'Resumen_Sim_Of int'!N44</f>
        <v>37142.074993889597</v>
      </c>
      <c r="O44" s="48">
        <f>+'Resumen_Sim_Of int'!O44</f>
        <v>78037</v>
      </c>
      <c r="P44" s="48">
        <f>+'Resumen_Sim_Of int'!P44</f>
        <v>2812</v>
      </c>
      <c r="Q44" s="82">
        <f>+'Resumen_Sim_Of int'!Q44</f>
        <v>212641</v>
      </c>
      <c r="R44" s="61">
        <f>+'Resumen_Sim_Of int'!R44</f>
        <v>642656.00000000035</v>
      </c>
      <c r="S44" s="48">
        <f>+ROUND('Resumen_Sim_Of int'!S44,5)</f>
        <v>0</v>
      </c>
      <c r="T44" s="293">
        <f>+'Resumen_Sim_Of int'!T44</f>
        <v>4.4408920985006262E-16</v>
      </c>
      <c r="U44" s="61">
        <f>+'Resumen_Sim_Of int'!U44</f>
        <v>19206</v>
      </c>
      <c r="V44" s="48">
        <f>+ROUND('Resumen_Sim_Of int'!V44,5)</f>
        <v>0</v>
      </c>
      <c r="W44" s="293">
        <f>+'Resumen_Sim_Of int'!W44</f>
        <v>0</v>
      </c>
      <c r="X44" s="61">
        <f>+'Resumen_Sim_Of int'!X44</f>
        <v>68051.907180843293</v>
      </c>
      <c r="Y44" s="48">
        <f>+ROUND('Resumen_Sim_Of int'!Y44,5)</f>
        <v>0</v>
      </c>
      <c r="Z44" s="293">
        <f>+'Resumen_Sim_Of int'!Z44</f>
        <v>0</v>
      </c>
      <c r="AA44" s="51">
        <f>+'Resumen_Sim_Of int'!AA44</f>
        <v>293490</v>
      </c>
      <c r="AB44" s="48">
        <f>+ROUND('Resumen_Sim_Of int'!AB44,5)</f>
        <v>0</v>
      </c>
      <c r="AC44" s="293">
        <f>+'Resumen_Sim_Of int'!AC44</f>
        <v>0</v>
      </c>
      <c r="AD44" s="61">
        <f>+'Resumen_Sim_Of int'!AD44</f>
        <v>78037</v>
      </c>
      <c r="AE44" s="48">
        <f>+ROUND('Resumen_Sim_Of int'!AE44,5)</f>
        <v>0</v>
      </c>
      <c r="AF44" s="293">
        <f>+'Resumen_Sim_Of int'!AF44</f>
        <v>0</v>
      </c>
      <c r="AG44" s="51">
        <f>+'Resumen_Sim_Of int'!AG44</f>
        <v>2812</v>
      </c>
      <c r="AH44" s="48">
        <f>+ROUND('Resumen_Sim_Of int'!AH44,5)</f>
        <v>0</v>
      </c>
      <c r="AI44" s="293">
        <f>+'Resumen_Sim_Of int'!AI44</f>
        <v>0</v>
      </c>
      <c r="AJ44" s="61">
        <f>+'Resumen_Sim_Of int'!AJ44</f>
        <v>212641</v>
      </c>
      <c r="AK44" s="48">
        <f>+ROUND('Resumen_Sim_Of int'!AK44,5)</f>
        <v>0</v>
      </c>
      <c r="AL44" s="293">
        <f>+'Resumen_Sim_Of int'!AL44</f>
        <v>0</v>
      </c>
      <c r="AM44" s="311">
        <f>+'Resumen_Sim_Of int'!AM44</f>
        <v>398683.9821747329</v>
      </c>
      <c r="AN44" s="307"/>
    </row>
    <row r="45" spans="2:40" x14ac:dyDescent="0.25">
      <c r="B45" s="292" t="str">
        <f>+'Resumen_Sim_Of int'!B45</f>
        <v>33</v>
      </c>
      <c r="C45" s="317" t="s">
        <v>143</v>
      </c>
      <c r="D45" s="316"/>
      <c r="E45" s="51">
        <f>+'Resumen_Sim_Of int'!E45</f>
        <v>0</v>
      </c>
      <c r="F45" s="48">
        <f>+'Resumen_Sim_Of int'!F45</f>
        <v>0</v>
      </c>
      <c r="G45" s="48">
        <f>+'Resumen_Sim_Of int'!G45</f>
        <v>0</v>
      </c>
      <c r="H45" s="48">
        <f>+'Resumen_Sim_Of int'!H45</f>
        <v>0</v>
      </c>
      <c r="I45" s="48">
        <f>+'Resumen_Sim_Of int'!I45</f>
        <v>0</v>
      </c>
      <c r="J45" s="48">
        <f>+'Resumen_Sim_Of int'!J45</f>
        <v>0</v>
      </c>
      <c r="K45" s="55">
        <f>+'Resumen_Sim_Of int'!K45</f>
        <v>0</v>
      </c>
      <c r="L45" s="51">
        <f>+'Resumen_Sim_Of int'!L45</f>
        <v>0</v>
      </c>
      <c r="M45" s="48">
        <f>+'Resumen_Sim_Of int'!M45</f>
        <v>0</v>
      </c>
      <c r="N45" s="48">
        <f>+'Resumen_Sim_Of int'!N45</f>
        <v>0</v>
      </c>
      <c r="O45" s="48">
        <f>+'Resumen_Sim_Of int'!O45</f>
        <v>0</v>
      </c>
      <c r="P45" s="48">
        <f>+'Resumen_Sim_Of int'!P45</f>
        <v>0</v>
      </c>
      <c r="Q45" s="82">
        <f>+'Resumen_Sim_Of int'!Q45</f>
        <v>0</v>
      </c>
      <c r="R45" s="61">
        <f>+'Resumen_Sim_Of int'!R45</f>
        <v>0</v>
      </c>
      <c r="S45" s="48">
        <f>+ROUND('Resumen_Sim_Of int'!S45,5)</f>
        <v>0</v>
      </c>
      <c r="T45" s="293">
        <f>+'Resumen_Sim_Of int'!T45</f>
        <v>0</v>
      </c>
      <c r="U45" s="61">
        <f>+'Resumen_Sim_Of int'!U45</f>
        <v>0</v>
      </c>
      <c r="V45" s="48">
        <f>+ROUND('Resumen_Sim_Of int'!V45,5)</f>
        <v>0</v>
      </c>
      <c r="W45" s="293">
        <f>+'Resumen_Sim_Of int'!W45</f>
        <v>0</v>
      </c>
      <c r="X45" s="61">
        <f>+'Resumen_Sim_Of int'!X45</f>
        <v>0</v>
      </c>
      <c r="Y45" s="48">
        <f>+ROUND('Resumen_Sim_Of int'!Y45,5)</f>
        <v>0</v>
      </c>
      <c r="Z45" s="293">
        <f>+'Resumen_Sim_Of int'!Z45</f>
        <v>0</v>
      </c>
      <c r="AA45" s="51">
        <f>+'Resumen_Sim_Of int'!AA45</f>
        <v>0</v>
      </c>
      <c r="AB45" s="48">
        <f>+ROUND('Resumen_Sim_Of int'!AB45,5)</f>
        <v>0</v>
      </c>
      <c r="AC45" s="293">
        <f>+'Resumen_Sim_Of int'!AC45</f>
        <v>0</v>
      </c>
      <c r="AD45" s="61">
        <f>+'Resumen_Sim_Of int'!AD45</f>
        <v>0</v>
      </c>
      <c r="AE45" s="48">
        <f>+ROUND('Resumen_Sim_Of int'!AE45,5)</f>
        <v>0</v>
      </c>
      <c r="AF45" s="293">
        <f>+'Resumen_Sim_Of int'!AF45</f>
        <v>0</v>
      </c>
      <c r="AG45" s="51">
        <f>+'Resumen_Sim_Of int'!AG45</f>
        <v>0</v>
      </c>
      <c r="AH45" s="48">
        <f>+ROUND('Resumen_Sim_Of int'!AH45,5)</f>
        <v>0</v>
      </c>
      <c r="AI45" s="293">
        <f>+'Resumen_Sim_Of int'!AI45</f>
        <v>0</v>
      </c>
      <c r="AJ45" s="61">
        <f>+'Resumen_Sim_Of int'!AJ45</f>
        <v>0</v>
      </c>
      <c r="AK45" s="48">
        <f>+ROUND('Resumen_Sim_Of int'!AK45,5)</f>
        <v>0</v>
      </c>
      <c r="AL45" s="293">
        <f>+'Resumen_Sim_Of int'!AL45</f>
        <v>0</v>
      </c>
      <c r="AM45" s="311">
        <f>+'Resumen_Sim_Of int'!AM45</f>
        <v>0</v>
      </c>
      <c r="AN45" s="307"/>
    </row>
    <row r="46" spans="2:40" x14ac:dyDescent="0.25">
      <c r="B46" s="292" t="str">
        <f>+'Resumen_Sim_Of int'!B46</f>
        <v>34</v>
      </c>
      <c r="C46" s="317" t="s">
        <v>144</v>
      </c>
      <c r="D46" s="316"/>
      <c r="E46" s="51">
        <f>+'Resumen_Sim_Of int'!E46</f>
        <v>495576</v>
      </c>
      <c r="F46" s="48">
        <f>+'Resumen_Sim_Of int'!F46</f>
        <v>19885</v>
      </c>
      <c r="G46" s="48">
        <f>+'Resumen_Sim_Of int'!G46</f>
        <v>125613.028504663</v>
      </c>
      <c r="H46" s="48">
        <f>+'Resumen_Sim_Of int'!H46</f>
        <v>184694</v>
      </c>
      <c r="I46" s="48">
        <f>+'Resumen_Sim_Of int'!I46</f>
        <v>115409</v>
      </c>
      <c r="J46" s="48">
        <f>+'Resumen_Sim_Of int'!J46</f>
        <v>3219</v>
      </c>
      <c r="K46" s="55">
        <f>+'Resumen_Sim_Of int'!K46</f>
        <v>66066</v>
      </c>
      <c r="L46" s="51">
        <f>+'Resumen_Sim_Of int'!L46</f>
        <v>326606.76137103327</v>
      </c>
      <c r="M46" s="48">
        <f>+'Resumen_Sim_Of int'!M46</f>
        <v>125613.028504663</v>
      </c>
      <c r="N46" s="48">
        <f>+'Resumen_Sim_Of int'!N46</f>
        <v>16299.732866370299</v>
      </c>
      <c r="O46" s="48">
        <f>+'Resumen_Sim_Of int'!O46</f>
        <v>115409</v>
      </c>
      <c r="P46" s="48">
        <f>+'Resumen_Sim_Of int'!P46</f>
        <v>3219</v>
      </c>
      <c r="Q46" s="82">
        <f>+'Resumen_Sim_Of int'!Q46</f>
        <v>66066</v>
      </c>
      <c r="R46" s="61">
        <f>+'Resumen_Sim_Of int'!R46</f>
        <v>495576.00000000029</v>
      </c>
      <c r="S46" s="48">
        <f>+ROUND('Resumen_Sim_Of int'!S46,5)</f>
        <v>0</v>
      </c>
      <c r="T46" s="293">
        <f>+'Resumen_Sim_Of int'!T46</f>
        <v>6.6613381477509392E-16</v>
      </c>
      <c r="U46" s="61">
        <f>+'Resumen_Sim_Of int'!U46</f>
        <v>19885</v>
      </c>
      <c r="V46" s="48">
        <f>+ROUND('Resumen_Sim_Of int'!V46,5)</f>
        <v>0</v>
      </c>
      <c r="W46" s="293">
        <f>+'Resumen_Sim_Of int'!W46</f>
        <v>0</v>
      </c>
      <c r="X46" s="61">
        <f>+'Resumen_Sim_Of int'!X46</f>
        <v>125613.028504663</v>
      </c>
      <c r="Y46" s="48">
        <f>+ROUND('Resumen_Sim_Of int'!Y46,5)</f>
        <v>0</v>
      </c>
      <c r="Z46" s="293">
        <f>+'Resumen_Sim_Of int'!Z46</f>
        <v>0</v>
      </c>
      <c r="AA46" s="51">
        <f>+'Resumen_Sim_Of int'!AA46</f>
        <v>184694</v>
      </c>
      <c r="AB46" s="48">
        <f>+ROUND('Resumen_Sim_Of int'!AB46,5)</f>
        <v>0</v>
      </c>
      <c r="AC46" s="293">
        <f>+'Resumen_Sim_Of int'!AC46</f>
        <v>0</v>
      </c>
      <c r="AD46" s="61">
        <f>+'Resumen_Sim_Of int'!AD46</f>
        <v>115409</v>
      </c>
      <c r="AE46" s="48">
        <f>+ROUND('Resumen_Sim_Of int'!AE46,5)</f>
        <v>0</v>
      </c>
      <c r="AF46" s="293">
        <f>+'Resumen_Sim_Of int'!AF46</f>
        <v>0</v>
      </c>
      <c r="AG46" s="51">
        <f>+'Resumen_Sim_Of int'!AG46</f>
        <v>3219</v>
      </c>
      <c r="AH46" s="48">
        <f>+ROUND('Resumen_Sim_Of int'!AH46,5)</f>
        <v>0</v>
      </c>
      <c r="AI46" s="293">
        <f>+'Resumen_Sim_Of int'!AI46</f>
        <v>0</v>
      </c>
      <c r="AJ46" s="61">
        <f>+'Resumen_Sim_Of int'!AJ46</f>
        <v>66066</v>
      </c>
      <c r="AK46" s="48">
        <f>+ROUND('Resumen_Sim_Of int'!AK46,5)</f>
        <v>0</v>
      </c>
      <c r="AL46" s="293">
        <f>+'Resumen_Sim_Of int'!AL46</f>
        <v>0</v>
      </c>
      <c r="AM46" s="311">
        <f>+'Resumen_Sim_Of int'!AM46</f>
        <v>326606.76137103327</v>
      </c>
      <c r="AN46" s="307"/>
    </row>
    <row r="47" spans="2:40" x14ac:dyDescent="0.25">
      <c r="B47" s="292" t="str">
        <f>+'Resumen_Sim_Of int'!B47</f>
        <v>35</v>
      </c>
      <c r="C47" s="317" t="s">
        <v>145</v>
      </c>
      <c r="D47" s="316"/>
      <c r="E47" s="51">
        <f>+'Resumen_Sim_Of int'!E47</f>
        <v>1037761</v>
      </c>
      <c r="F47" s="48">
        <f>+'Resumen_Sim_Of int'!F47</f>
        <v>107973</v>
      </c>
      <c r="G47" s="48">
        <f>+'Resumen_Sim_Of int'!G47</f>
        <v>168625.694611591</v>
      </c>
      <c r="H47" s="48">
        <f>+'Resumen_Sim_Of int'!H47</f>
        <v>485813</v>
      </c>
      <c r="I47" s="48">
        <f>+'Resumen_Sim_Of int'!I47</f>
        <v>177821</v>
      </c>
      <c r="J47" s="48">
        <f>+'Resumen_Sim_Of int'!J47</f>
        <v>3089</v>
      </c>
      <c r="K47" s="55">
        <f>+'Resumen_Sim_Of int'!K47</f>
        <v>304903</v>
      </c>
      <c r="L47" s="51">
        <f>+'Resumen_Sim_Of int'!L47</f>
        <v>708804.72413891344</v>
      </c>
      <c r="M47" s="48">
        <f>+'Resumen_Sim_Of int'!M47</f>
        <v>168625.694611591</v>
      </c>
      <c r="N47" s="48">
        <f>+'Resumen_Sim_Of int'!N47</f>
        <v>54366.029527322396</v>
      </c>
      <c r="O47" s="48">
        <f>+'Resumen_Sim_Of int'!O47</f>
        <v>177821</v>
      </c>
      <c r="P47" s="48">
        <f>+'Resumen_Sim_Of int'!P47</f>
        <v>3089</v>
      </c>
      <c r="Q47" s="82">
        <f>+'Resumen_Sim_Of int'!Q47</f>
        <v>304903</v>
      </c>
      <c r="R47" s="61">
        <f>+'Resumen_Sim_Of int'!R47</f>
        <v>1037761</v>
      </c>
      <c r="S47" s="48">
        <f>+ROUND('Resumen_Sim_Of int'!S47,5)</f>
        <v>0</v>
      </c>
      <c r="T47" s="293">
        <f>+'Resumen_Sim_Of int'!T47</f>
        <v>0</v>
      </c>
      <c r="U47" s="61">
        <f>+'Resumen_Sim_Of int'!U47</f>
        <v>107973</v>
      </c>
      <c r="V47" s="48">
        <f>+ROUND('Resumen_Sim_Of int'!V47,5)</f>
        <v>0</v>
      </c>
      <c r="W47" s="293">
        <f>+'Resumen_Sim_Of int'!W47</f>
        <v>0</v>
      </c>
      <c r="X47" s="61">
        <f>+'Resumen_Sim_Of int'!X47</f>
        <v>168625.694611591</v>
      </c>
      <c r="Y47" s="48">
        <f>+ROUND('Resumen_Sim_Of int'!Y47,5)</f>
        <v>0</v>
      </c>
      <c r="Z47" s="293">
        <f>+'Resumen_Sim_Of int'!Z47</f>
        <v>0</v>
      </c>
      <c r="AA47" s="51">
        <f>+'Resumen_Sim_Of int'!AA47</f>
        <v>485813</v>
      </c>
      <c r="AB47" s="48">
        <f>+ROUND('Resumen_Sim_Of int'!AB47,5)</f>
        <v>0</v>
      </c>
      <c r="AC47" s="293">
        <f>+'Resumen_Sim_Of int'!AC47</f>
        <v>0</v>
      </c>
      <c r="AD47" s="61">
        <f>+'Resumen_Sim_Of int'!AD47</f>
        <v>177821</v>
      </c>
      <c r="AE47" s="48">
        <f>+ROUND('Resumen_Sim_Of int'!AE47,5)</f>
        <v>0</v>
      </c>
      <c r="AF47" s="293">
        <f>+'Resumen_Sim_Of int'!AF47</f>
        <v>0</v>
      </c>
      <c r="AG47" s="51">
        <f>+'Resumen_Sim_Of int'!AG47</f>
        <v>3089</v>
      </c>
      <c r="AH47" s="48">
        <f>+ROUND('Resumen_Sim_Of int'!AH47,5)</f>
        <v>0</v>
      </c>
      <c r="AI47" s="293">
        <f>+'Resumen_Sim_Of int'!AI47</f>
        <v>0</v>
      </c>
      <c r="AJ47" s="61">
        <f>+'Resumen_Sim_Of int'!AJ47</f>
        <v>304903</v>
      </c>
      <c r="AK47" s="48">
        <f>+ROUND('Resumen_Sim_Of int'!AK47,5)</f>
        <v>0</v>
      </c>
      <c r="AL47" s="293">
        <f>+'Resumen_Sim_Of int'!AL47</f>
        <v>0</v>
      </c>
      <c r="AM47" s="311">
        <f>+'Resumen_Sim_Of int'!AM47</f>
        <v>708804.72413891344</v>
      </c>
      <c r="AN47" s="307"/>
    </row>
    <row r="48" spans="2:40" x14ac:dyDescent="0.25">
      <c r="B48" s="292" t="str">
        <f>+'Resumen_Sim_Of int'!B48</f>
        <v>36</v>
      </c>
      <c r="C48" s="317" t="s">
        <v>146</v>
      </c>
      <c r="D48" s="316"/>
      <c r="E48" s="51">
        <f>+'Resumen_Sim_Of int'!E48</f>
        <v>286219</v>
      </c>
      <c r="F48" s="48">
        <f>+'Resumen_Sim_Of int'!F48</f>
        <v>20318</v>
      </c>
      <c r="G48" s="48">
        <f>+'Resumen_Sim_Of int'!G48</f>
        <v>35314.977847472102</v>
      </c>
      <c r="H48" s="48">
        <f>+'Resumen_Sim_Of int'!H48</f>
        <v>107913</v>
      </c>
      <c r="I48" s="48">
        <f>+'Resumen_Sim_Of int'!I48</f>
        <v>51977</v>
      </c>
      <c r="J48" s="48">
        <f>+'Resumen_Sim_Of int'!J48</f>
        <v>888</v>
      </c>
      <c r="K48" s="55">
        <f>+'Resumen_Sim_Of int'!K48</f>
        <v>55048</v>
      </c>
      <c r="L48" s="51">
        <f>+'Resumen_Sim_Of int'!L48</f>
        <v>151671.59978751215</v>
      </c>
      <c r="M48" s="48">
        <f>+'Resumen_Sim_Of int'!M48</f>
        <v>35314.977847472102</v>
      </c>
      <c r="N48" s="48">
        <f>+'Resumen_Sim_Of int'!N48</f>
        <v>8443.6219400400496</v>
      </c>
      <c r="O48" s="48">
        <f>+'Resumen_Sim_Of int'!O48</f>
        <v>51977</v>
      </c>
      <c r="P48" s="48">
        <f>+'Resumen_Sim_Of int'!P48</f>
        <v>888</v>
      </c>
      <c r="Q48" s="82">
        <f>+'Resumen_Sim_Of int'!Q48</f>
        <v>55048</v>
      </c>
      <c r="R48" s="61">
        <f>+'Resumen_Sim_Of int'!R48</f>
        <v>286219.00000000006</v>
      </c>
      <c r="S48" s="48">
        <f>+ROUND('Resumen_Sim_Of int'!S48,5)</f>
        <v>0</v>
      </c>
      <c r="T48" s="293">
        <f>+'Resumen_Sim_Of int'!T48</f>
        <v>2.2204460492503131E-16</v>
      </c>
      <c r="U48" s="61">
        <f>+'Resumen_Sim_Of int'!U48</f>
        <v>20318</v>
      </c>
      <c r="V48" s="48">
        <f>+ROUND('Resumen_Sim_Of int'!V48,5)</f>
        <v>0</v>
      </c>
      <c r="W48" s="293">
        <f>+'Resumen_Sim_Of int'!W48</f>
        <v>0</v>
      </c>
      <c r="X48" s="61">
        <f>+'Resumen_Sim_Of int'!X48</f>
        <v>35314.977847472102</v>
      </c>
      <c r="Y48" s="48">
        <f>+ROUND('Resumen_Sim_Of int'!Y48,5)</f>
        <v>0</v>
      </c>
      <c r="Z48" s="293">
        <f>+'Resumen_Sim_Of int'!Z48</f>
        <v>0</v>
      </c>
      <c r="AA48" s="51">
        <f>+'Resumen_Sim_Of int'!AA48</f>
        <v>107913</v>
      </c>
      <c r="AB48" s="48">
        <f>+ROUND('Resumen_Sim_Of int'!AB48,5)</f>
        <v>0</v>
      </c>
      <c r="AC48" s="293">
        <f>+'Resumen_Sim_Of int'!AC48</f>
        <v>0</v>
      </c>
      <c r="AD48" s="61">
        <f>+'Resumen_Sim_Of int'!AD48</f>
        <v>51977</v>
      </c>
      <c r="AE48" s="48">
        <f>+ROUND('Resumen_Sim_Of int'!AE48,5)</f>
        <v>0</v>
      </c>
      <c r="AF48" s="293">
        <f>+'Resumen_Sim_Of int'!AF48</f>
        <v>0</v>
      </c>
      <c r="AG48" s="51">
        <f>+'Resumen_Sim_Of int'!AG48</f>
        <v>888</v>
      </c>
      <c r="AH48" s="48">
        <f>+ROUND('Resumen_Sim_Of int'!AH48,5)</f>
        <v>0</v>
      </c>
      <c r="AI48" s="293">
        <f>+'Resumen_Sim_Of int'!AI48</f>
        <v>0</v>
      </c>
      <c r="AJ48" s="61">
        <f>+'Resumen_Sim_Of int'!AJ48</f>
        <v>55048</v>
      </c>
      <c r="AK48" s="48">
        <f>+ROUND('Resumen_Sim_Of int'!AK48,5)</f>
        <v>0</v>
      </c>
      <c r="AL48" s="293">
        <f>+'Resumen_Sim_Of int'!AL48</f>
        <v>0</v>
      </c>
      <c r="AM48" s="311">
        <f>+'Resumen_Sim_Of int'!AM48</f>
        <v>151671.59978751215</v>
      </c>
      <c r="AN48" s="307"/>
    </row>
    <row r="49" spans="2:40" x14ac:dyDescent="0.25">
      <c r="B49" s="292" t="str">
        <f>+'Resumen_Sim_Of int'!B49</f>
        <v>37</v>
      </c>
      <c r="C49" s="317" t="s">
        <v>147</v>
      </c>
      <c r="D49" s="316"/>
      <c r="E49" s="51">
        <f>+'Resumen_Sim_Of int'!E49</f>
        <v>1000890</v>
      </c>
      <c r="F49" s="48">
        <f>+'Resumen_Sim_Of int'!F49</f>
        <v>36888</v>
      </c>
      <c r="G49" s="48">
        <f>+'Resumen_Sim_Of int'!G49</f>
        <v>69244.217200453102</v>
      </c>
      <c r="H49" s="48">
        <f>+'Resumen_Sim_Of int'!H49</f>
        <v>409716</v>
      </c>
      <c r="I49" s="48">
        <f>+'Resumen_Sim_Of int'!I49</f>
        <v>143536</v>
      </c>
      <c r="J49" s="48">
        <f>+'Resumen_Sim_Of int'!J49</f>
        <v>3131</v>
      </c>
      <c r="K49" s="55">
        <f>+'Resumen_Sim_Of int'!K49</f>
        <v>263049</v>
      </c>
      <c r="L49" s="51">
        <f>+'Resumen_Sim_Of int'!L49</f>
        <v>498244.84966941748</v>
      </c>
      <c r="M49" s="48">
        <f>+'Resumen_Sim_Of int'!M49</f>
        <v>69244.217200453102</v>
      </c>
      <c r="N49" s="48">
        <f>+'Resumen_Sim_Of int'!N49</f>
        <v>19284.632468964399</v>
      </c>
      <c r="O49" s="48">
        <f>+'Resumen_Sim_Of int'!O49</f>
        <v>143536</v>
      </c>
      <c r="P49" s="48">
        <f>+'Resumen_Sim_Of int'!P49</f>
        <v>3131</v>
      </c>
      <c r="Q49" s="82">
        <f>+'Resumen_Sim_Of int'!Q49</f>
        <v>263049</v>
      </c>
      <c r="R49" s="61">
        <f>+'Resumen_Sim_Of int'!R49</f>
        <v>1000890.0000000007</v>
      </c>
      <c r="S49" s="48">
        <f>+ROUND('Resumen_Sim_Of int'!S49,5)</f>
        <v>0</v>
      </c>
      <c r="T49" s="293">
        <f>+'Resumen_Sim_Of int'!T49</f>
        <v>6.6613381477509392E-16</v>
      </c>
      <c r="U49" s="61">
        <f>+'Resumen_Sim_Of int'!U49</f>
        <v>36888</v>
      </c>
      <c r="V49" s="48">
        <f>+ROUND('Resumen_Sim_Of int'!V49,5)</f>
        <v>0</v>
      </c>
      <c r="W49" s="293">
        <f>+'Resumen_Sim_Of int'!W49</f>
        <v>0</v>
      </c>
      <c r="X49" s="61">
        <f>+'Resumen_Sim_Of int'!X49</f>
        <v>69244.217200453102</v>
      </c>
      <c r="Y49" s="48">
        <f>+ROUND('Resumen_Sim_Of int'!Y49,5)</f>
        <v>0</v>
      </c>
      <c r="Z49" s="293">
        <f>+'Resumen_Sim_Of int'!Z49</f>
        <v>0</v>
      </c>
      <c r="AA49" s="51">
        <f>+'Resumen_Sim_Of int'!AA49</f>
        <v>409716</v>
      </c>
      <c r="AB49" s="48">
        <f>+ROUND('Resumen_Sim_Of int'!AB49,5)</f>
        <v>0</v>
      </c>
      <c r="AC49" s="293">
        <f>+'Resumen_Sim_Of int'!AC49</f>
        <v>0</v>
      </c>
      <c r="AD49" s="61">
        <f>+'Resumen_Sim_Of int'!AD49</f>
        <v>143536</v>
      </c>
      <c r="AE49" s="48">
        <f>+ROUND('Resumen_Sim_Of int'!AE49,5)</f>
        <v>0</v>
      </c>
      <c r="AF49" s="293">
        <f>+'Resumen_Sim_Of int'!AF49</f>
        <v>0</v>
      </c>
      <c r="AG49" s="51">
        <f>+'Resumen_Sim_Of int'!AG49</f>
        <v>3131</v>
      </c>
      <c r="AH49" s="48">
        <f>+ROUND('Resumen_Sim_Of int'!AH49,5)</f>
        <v>0</v>
      </c>
      <c r="AI49" s="293">
        <f>+'Resumen_Sim_Of int'!AI49</f>
        <v>0</v>
      </c>
      <c r="AJ49" s="61">
        <f>+'Resumen_Sim_Of int'!AJ49</f>
        <v>263049</v>
      </c>
      <c r="AK49" s="48">
        <f>+ROUND('Resumen_Sim_Of int'!AK49,5)</f>
        <v>0</v>
      </c>
      <c r="AL49" s="293">
        <f>+'Resumen_Sim_Of int'!AL49</f>
        <v>0</v>
      </c>
      <c r="AM49" s="311">
        <f>+'Resumen_Sim_Of int'!AM49</f>
        <v>498244.84966941748</v>
      </c>
      <c r="AN49" s="307"/>
    </row>
    <row r="50" spans="2:40" x14ac:dyDescent="0.25">
      <c r="B50" s="292" t="str">
        <f>+'Resumen_Sim_Of int'!B50</f>
        <v>38</v>
      </c>
      <c r="C50" s="317" t="s">
        <v>148</v>
      </c>
      <c r="D50" s="316"/>
      <c r="E50" s="51">
        <f>+'Resumen_Sim_Of int'!E50</f>
        <v>1875150</v>
      </c>
      <c r="F50" s="48">
        <f>+'Resumen_Sim_Of int'!F50</f>
        <v>22385</v>
      </c>
      <c r="G50" s="48">
        <f>+'Resumen_Sim_Of int'!G50</f>
        <v>454919.10918345099</v>
      </c>
      <c r="H50" s="48">
        <f>+'Resumen_Sim_Of int'!H50</f>
        <v>472495</v>
      </c>
      <c r="I50" s="48">
        <f>+'Resumen_Sim_Of int'!I50</f>
        <v>234100</v>
      </c>
      <c r="J50" s="48">
        <f>+'Resumen_Sim_Of int'!J50</f>
        <v>9538</v>
      </c>
      <c r="K50" s="55">
        <f>+'Resumen_Sim_Of int'!K50</f>
        <v>228857</v>
      </c>
      <c r="L50" s="51">
        <f>+'Resumen_Sim_Of int'!L50</f>
        <v>974731.64216254605</v>
      </c>
      <c r="M50" s="48">
        <f>+'Resumen_Sim_Of int'!M50</f>
        <v>454919.10918345099</v>
      </c>
      <c r="N50" s="48">
        <f>+'Resumen_Sim_Of int'!N50</f>
        <v>47317.5329790951</v>
      </c>
      <c r="O50" s="48">
        <f>+'Resumen_Sim_Of int'!O50</f>
        <v>234100</v>
      </c>
      <c r="P50" s="48">
        <f>+'Resumen_Sim_Of int'!P50</f>
        <v>9538</v>
      </c>
      <c r="Q50" s="82">
        <f>+'Resumen_Sim_Of int'!Q50</f>
        <v>228857</v>
      </c>
      <c r="R50" s="61">
        <f>+'Resumen_Sim_Of int'!R50</f>
        <v>1875149.9999999993</v>
      </c>
      <c r="S50" s="48">
        <f>+ROUND('Resumen_Sim_Of int'!S50,5)</f>
        <v>0</v>
      </c>
      <c r="T50" s="293">
        <f>+'Resumen_Sim_Of int'!T50</f>
        <v>-3.3306690738754696E-16</v>
      </c>
      <c r="U50" s="61">
        <f>+'Resumen_Sim_Of int'!U50</f>
        <v>22385</v>
      </c>
      <c r="V50" s="48">
        <f>+ROUND('Resumen_Sim_Of int'!V50,5)</f>
        <v>0</v>
      </c>
      <c r="W50" s="293">
        <f>+'Resumen_Sim_Of int'!W50</f>
        <v>0</v>
      </c>
      <c r="X50" s="61">
        <f>+'Resumen_Sim_Of int'!X50</f>
        <v>454919.10918345099</v>
      </c>
      <c r="Y50" s="48">
        <f>+ROUND('Resumen_Sim_Of int'!Y50,5)</f>
        <v>0</v>
      </c>
      <c r="Z50" s="293">
        <f>+'Resumen_Sim_Of int'!Z50</f>
        <v>0</v>
      </c>
      <c r="AA50" s="51">
        <f>+'Resumen_Sim_Of int'!AA50</f>
        <v>472495</v>
      </c>
      <c r="AB50" s="48">
        <f>+ROUND('Resumen_Sim_Of int'!AB50,5)</f>
        <v>0</v>
      </c>
      <c r="AC50" s="293">
        <f>+'Resumen_Sim_Of int'!AC50</f>
        <v>0</v>
      </c>
      <c r="AD50" s="61">
        <f>+'Resumen_Sim_Of int'!AD50</f>
        <v>234100</v>
      </c>
      <c r="AE50" s="48">
        <f>+ROUND('Resumen_Sim_Of int'!AE50,5)</f>
        <v>0</v>
      </c>
      <c r="AF50" s="293">
        <f>+'Resumen_Sim_Of int'!AF50</f>
        <v>0</v>
      </c>
      <c r="AG50" s="51">
        <f>+'Resumen_Sim_Of int'!AG50</f>
        <v>9538</v>
      </c>
      <c r="AH50" s="48">
        <f>+ROUND('Resumen_Sim_Of int'!AH50,5)</f>
        <v>0</v>
      </c>
      <c r="AI50" s="293">
        <f>+'Resumen_Sim_Of int'!AI50</f>
        <v>0</v>
      </c>
      <c r="AJ50" s="61">
        <f>+'Resumen_Sim_Of int'!AJ50</f>
        <v>228857</v>
      </c>
      <c r="AK50" s="48">
        <f>+ROUND('Resumen_Sim_Of int'!AK50,5)</f>
        <v>0</v>
      </c>
      <c r="AL50" s="293">
        <f>+'Resumen_Sim_Of int'!AL50</f>
        <v>0</v>
      </c>
      <c r="AM50" s="311">
        <f>+'Resumen_Sim_Of int'!AM50</f>
        <v>974731.64216254605</v>
      </c>
      <c r="AN50" s="307"/>
    </row>
    <row r="51" spans="2:40" x14ac:dyDescent="0.25">
      <c r="B51" s="292" t="str">
        <f>+'Resumen_Sim_Of int'!B51</f>
        <v>39</v>
      </c>
      <c r="C51" s="317" t="s">
        <v>149</v>
      </c>
      <c r="D51" s="316"/>
      <c r="E51" s="51">
        <f>+'Resumen_Sim_Of int'!E51</f>
        <v>538186</v>
      </c>
      <c r="F51" s="48">
        <f>+'Resumen_Sim_Of int'!F51</f>
        <v>12655</v>
      </c>
      <c r="G51" s="48">
        <f>+'Resumen_Sim_Of int'!G51</f>
        <v>73474.274175034996</v>
      </c>
      <c r="H51" s="48">
        <f>+'Resumen_Sim_Of int'!H51</f>
        <v>244753</v>
      </c>
      <c r="I51" s="48">
        <f>+'Resumen_Sim_Of int'!I51</f>
        <v>89949</v>
      </c>
      <c r="J51" s="48">
        <f>+'Resumen_Sim_Of int'!J51</f>
        <v>2411</v>
      </c>
      <c r="K51" s="55">
        <f>+'Resumen_Sim_Of int'!K51</f>
        <v>152393</v>
      </c>
      <c r="L51" s="51">
        <f>+'Resumen_Sim_Of int'!L51</f>
        <v>341732.55712520471</v>
      </c>
      <c r="M51" s="48">
        <f>+'Resumen_Sim_Of int'!M51</f>
        <v>73474.274175034996</v>
      </c>
      <c r="N51" s="48">
        <f>+'Resumen_Sim_Of int'!N51</f>
        <v>23505.282950169702</v>
      </c>
      <c r="O51" s="48">
        <f>+'Resumen_Sim_Of int'!O51</f>
        <v>89949</v>
      </c>
      <c r="P51" s="48">
        <f>+'Resumen_Sim_Of int'!P51</f>
        <v>2411</v>
      </c>
      <c r="Q51" s="82">
        <f>+'Resumen_Sim_Of int'!Q51</f>
        <v>152393</v>
      </c>
      <c r="R51" s="61">
        <f>+'Resumen_Sim_Of int'!R51</f>
        <v>538186</v>
      </c>
      <c r="S51" s="48">
        <f>+ROUND('Resumen_Sim_Of int'!S51,5)</f>
        <v>0</v>
      </c>
      <c r="T51" s="293">
        <f>+'Resumen_Sim_Of int'!T51</f>
        <v>0</v>
      </c>
      <c r="U51" s="61">
        <f>+'Resumen_Sim_Of int'!U51</f>
        <v>12655</v>
      </c>
      <c r="V51" s="48">
        <f>+ROUND('Resumen_Sim_Of int'!V51,5)</f>
        <v>0</v>
      </c>
      <c r="W51" s="293">
        <f>+'Resumen_Sim_Of int'!W51</f>
        <v>0</v>
      </c>
      <c r="X51" s="61">
        <f>+'Resumen_Sim_Of int'!X51</f>
        <v>73474.274175034996</v>
      </c>
      <c r="Y51" s="48">
        <f>+ROUND('Resumen_Sim_Of int'!Y51,5)</f>
        <v>0</v>
      </c>
      <c r="Z51" s="293">
        <f>+'Resumen_Sim_Of int'!Z51</f>
        <v>0</v>
      </c>
      <c r="AA51" s="51">
        <f>+'Resumen_Sim_Of int'!AA51</f>
        <v>244753</v>
      </c>
      <c r="AB51" s="48">
        <f>+ROUND('Resumen_Sim_Of int'!AB51,5)</f>
        <v>0</v>
      </c>
      <c r="AC51" s="293">
        <f>+'Resumen_Sim_Of int'!AC51</f>
        <v>0</v>
      </c>
      <c r="AD51" s="61">
        <f>+'Resumen_Sim_Of int'!AD51</f>
        <v>89949</v>
      </c>
      <c r="AE51" s="48">
        <f>+ROUND('Resumen_Sim_Of int'!AE51,5)</f>
        <v>0</v>
      </c>
      <c r="AF51" s="293">
        <f>+'Resumen_Sim_Of int'!AF51</f>
        <v>0</v>
      </c>
      <c r="AG51" s="51">
        <f>+'Resumen_Sim_Of int'!AG51</f>
        <v>2411</v>
      </c>
      <c r="AH51" s="48">
        <f>+ROUND('Resumen_Sim_Of int'!AH51,5)</f>
        <v>0</v>
      </c>
      <c r="AI51" s="293">
        <f>+'Resumen_Sim_Of int'!AI51</f>
        <v>0</v>
      </c>
      <c r="AJ51" s="61">
        <f>+'Resumen_Sim_Of int'!AJ51</f>
        <v>152393</v>
      </c>
      <c r="AK51" s="48">
        <f>+ROUND('Resumen_Sim_Of int'!AK51,5)</f>
        <v>0</v>
      </c>
      <c r="AL51" s="293">
        <f>+'Resumen_Sim_Of int'!AL51</f>
        <v>0</v>
      </c>
      <c r="AM51" s="311">
        <f>+'Resumen_Sim_Of int'!AM51</f>
        <v>341732.55712520471</v>
      </c>
      <c r="AN51" s="307"/>
    </row>
    <row r="52" spans="2:40" x14ac:dyDescent="0.25">
      <c r="B52" s="292" t="str">
        <f>+'Resumen_Sim_Of int'!B52</f>
        <v>40</v>
      </c>
      <c r="C52" s="317" t="s">
        <v>150</v>
      </c>
      <c r="D52" s="316"/>
      <c r="E52" s="51">
        <f>+'Resumen_Sim_Of int'!E52</f>
        <v>4880780</v>
      </c>
      <c r="F52" s="48">
        <f>+'Resumen_Sim_Of int'!F52</f>
        <v>3756</v>
      </c>
      <c r="G52" s="48">
        <f>+'Resumen_Sim_Of int'!G52</f>
        <v>2846095.8722363999</v>
      </c>
      <c r="H52" s="48">
        <f>+'Resumen_Sim_Of int'!H52</f>
        <v>896954</v>
      </c>
      <c r="I52" s="48">
        <f>+'Resumen_Sim_Of int'!I52</f>
        <v>81602</v>
      </c>
      <c r="J52" s="48">
        <f>+'Resumen_Sim_Of int'!J52</f>
        <v>2794</v>
      </c>
      <c r="K52" s="55">
        <f>+'Resumen_Sim_Of int'!K52</f>
        <v>812558</v>
      </c>
      <c r="L52" s="51">
        <f>+'Resumen_Sim_Of int'!L52</f>
        <v>3150817.911650856</v>
      </c>
      <c r="M52" s="48">
        <f>+'Resumen_Sim_Of int'!M52</f>
        <v>2846095.8722363999</v>
      </c>
      <c r="N52" s="48">
        <f>+'Resumen_Sim_Of int'!N52</f>
        <v>-592231.960585544</v>
      </c>
      <c r="O52" s="48">
        <f>+'Resumen_Sim_Of int'!O52</f>
        <v>81602</v>
      </c>
      <c r="P52" s="48">
        <f>+'Resumen_Sim_Of int'!P52</f>
        <v>2794</v>
      </c>
      <c r="Q52" s="82">
        <f>+'Resumen_Sim_Of int'!Q52</f>
        <v>812558</v>
      </c>
      <c r="R52" s="61">
        <f>+'Resumen_Sim_Of int'!R52</f>
        <v>4880779.9999999972</v>
      </c>
      <c r="S52" s="48">
        <f>+ROUND('Resumen_Sim_Of int'!S52,5)</f>
        <v>0</v>
      </c>
      <c r="T52" s="293">
        <f>+'Resumen_Sim_Of int'!T52</f>
        <v>-5.5511151231257827E-16</v>
      </c>
      <c r="U52" s="61">
        <f>+'Resumen_Sim_Of int'!U52</f>
        <v>3756</v>
      </c>
      <c r="V52" s="48">
        <f>+ROUND('Resumen_Sim_Of int'!V52,5)</f>
        <v>0</v>
      </c>
      <c r="W52" s="293">
        <f>+'Resumen_Sim_Of int'!W52</f>
        <v>0</v>
      </c>
      <c r="X52" s="61">
        <f>+'Resumen_Sim_Of int'!X52</f>
        <v>2846095.8722363999</v>
      </c>
      <c r="Y52" s="48">
        <f>+ROUND('Resumen_Sim_Of int'!Y52,5)</f>
        <v>0</v>
      </c>
      <c r="Z52" s="293">
        <f>+'Resumen_Sim_Of int'!Z52</f>
        <v>0</v>
      </c>
      <c r="AA52" s="51">
        <f>+'Resumen_Sim_Of int'!AA52</f>
        <v>896954</v>
      </c>
      <c r="AB52" s="48">
        <f>+ROUND('Resumen_Sim_Of int'!AB52,5)</f>
        <v>0</v>
      </c>
      <c r="AC52" s="293">
        <f>+'Resumen_Sim_Of int'!AC52</f>
        <v>0</v>
      </c>
      <c r="AD52" s="61">
        <f>+'Resumen_Sim_Of int'!AD52</f>
        <v>81602</v>
      </c>
      <c r="AE52" s="48">
        <f>+ROUND('Resumen_Sim_Of int'!AE52,5)</f>
        <v>0</v>
      </c>
      <c r="AF52" s="293">
        <f>+'Resumen_Sim_Of int'!AF52</f>
        <v>0</v>
      </c>
      <c r="AG52" s="51">
        <f>+'Resumen_Sim_Of int'!AG52</f>
        <v>2794</v>
      </c>
      <c r="AH52" s="48">
        <f>+ROUND('Resumen_Sim_Of int'!AH52,5)</f>
        <v>0</v>
      </c>
      <c r="AI52" s="293">
        <f>+'Resumen_Sim_Of int'!AI52</f>
        <v>0</v>
      </c>
      <c r="AJ52" s="61">
        <f>+'Resumen_Sim_Of int'!AJ52</f>
        <v>812558</v>
      </c>
      <c r="AK52" s="48">
        <f>+ROUND('Resumen_Sim_Of int'!AK52,5)</f>
        <v>0</v>
      </c>
      <c r="AL52" s="293">
        <f>+'Resumen_Sim_Of int'!AL52</f>
        <v>0</v>
      </c>
      <c r="AM52" s="311">
        <f>+'Resumen_Sim_Of int'!AM52</f>
        <v>3150817.911650856</v>
      </c>
      <c r="AN52" s="307"/>
    </row>
    <row r="53" spans="2:40" x14ac:dyDescent="0.25">
      <c r="B53" s="292" t="str">
        <f>+'Resumen_Sim_Of int'!B53</f>
        <v>41</v>
      </c>
      <c r="C53" s="317" t="s">
        <v>151</v>
      </c>
      <c r="D53" s="316"/>
      <c r="E53" s="51">
        <f>+'Resumen_Sim_Of int'!E53</f>
        <v>685168</v>
      </c>
      <c r="F53" s="48">
        <f>+'Resumen_Sim_Of int'!F53</f>
        <v>13655</v>
      </c>
      <c r="G53" s="48">
        <f>+'Resumen_Sim_Of int'!G53</f>
        <v>213487.11037716499</v>
      </c>
      <c r="H53" s="48">
        <f>+'Resumen_Sim_Of int'!H53</f>
        <v>241135</v>
      </c>
      <c r="I53" s="48">
        <f>+'Resumen_Sim_Of int'!I53</f>
        <v>106008</v>
      </c>
      <c r="J53" s="48">
        <f>+'Resumen_Sim_Of int'!J53</f>
        <v>3843</v>
      </c>
      <c r="K53" s="55">
        <f>+'Resumen_Sim_Of int'!K53</f>
        <v>131284</v>
      </c>
      <c r="L53" s="51">
        <f>+'Resumen_Sim_Of int'!L53</f>
        <v>478637.47417909029</v>
      </c>
      <c r="M53" s="48">
        <f>+'Resumen_Sim_Of int'!M53</f>
        <v>213487.11037716499</v>
      </c>
      <c r="N53" s="48">
        <f>+'Resumen_Sim_Of int'!N53</f>
        <v>24015.363801925301</v>
      </c>
      <c r="O53" s="48">
        <f>+'Resumen_Sim_Of int'!O53</f>
        <v>106008</v>
      </c>
      <c r="P53" s="48">
        <f>+'Resumen_Sim_Of int'!P53</f>
        <v>3843</v>
      </c>
      <c r="Q53" s="82">
        <f>+'Resumen_Sim_Of int'!Q53</f>
        <v>131284</v>
      </c>
      <c r="R53" s="61">
        <f>+'Resumen_Sim_Of int'!R53</f>
        <v>685168.00000000047</v>
      </c>
      <c r="S53" s="48">
        <f>+ROUND('Resumen_Sim_Of int'!S53,5)</f>
        <v>0</v>
      </c>
      <c r="T53" s="293">
        <f>+'Resumen_Sim_Of int'!T53</f>
        <v>6.6613381477509392E-16</v>
      </c>
      <c r="U53" s="61">
        <f>+'Resumen_Sim_Of int'!U53</f>
        <v>13655</v>
      </c>
      <c r="V53" s="48">
        <f>+ROUND('Resumen_Sim_Of int'!V53,5)</f>
        <v>0</v>
      </c>
      <c r="W53" s="293">
        <f>+'Resumen_Sim_Of int'!W53</f>
        <v>0</v>
      </c>
      <c r="X53" s="61">
        <f>+'Resumen_Sim_Of int'!X53</f>
        <v>213487.11037716499</v>
      </c>
      <c r="Y53" s="48">
        <f>+ROUND('Resumen_Sim_Of int'!Y53,5)</f>
        <v>0</v>
      </c>
      <c r="Z53" s="293">
        <f>+'Resumen_Sim_Of int'!Z53</f>
        <v>0</v>
      </c>
      <c r="AA53" s="51">
        <f>+'Resumen_Sim_Of int'!AA53</f>
        <v>241135</v>
      </c>
      <c r="AB53" s="48">
        <f>+ROUND('Resumen_Sim_Of int'!AB53,5)</f>
        <v>0</v>
      </c>
      <c r="AC53" s="293">
        <f>+'Resumen_Sim_Of int'!AC53</f>
        <v>0</v>
      </c>
      <c r="AD53" s="61">
        <f>+'Resumen_Sim_Of int'!AD53</f>
        <v>106008</v>
      </c>
      <c r="AE53" s="48">
        <f>+ROUND('Resumen_Sim_Of int'!AE53,5)</f>
        <v>0</v>
      </c>
      <c r="AF53" s="293">
        <f>+'Resumen_Sim_Of int'!AF53</f>
        <v>0</v>
      </c>
      <c r="AG53" s="51">
        <f>+'Resumen_Sim_Of int'!AG53</f>
        <v>3843</v>
      </c>
      <c r="AH53" s="48">
        <f>+ROUND('Resumen_Sim_Of int'!AH53,5)</f>
        <v>0</v>
      </c>
      <c r="AI53" s="293">
        <f>+'Resumen_Sim_Of int'!AI53</f>
        <v>0</v>
      </c>
      <c r="AJ53" s="61">
        <f>+'Resumen_Sim_Of int'!AJ53</f>
        <v>131284</v>
      </c>
      <c r="AK53" s="48">
        <f>+ROUND('Resumen_Sim_Of int'!AK53,5)</f>
        <v>0</v>
      </c>
      <c r="AL53" s="293">
        <f>+'Resumen_Sim_Of int'!AL53</f>
        <v>0</v>
      </c>
      <c r="AM53" s="311">
        <f>+'Resumen_Sim_Of int'!AM53</f>
        <v>478637.47417909029</v>
      </c>
      <c r="AN53" s="307"/>
    </row>
    <row r="54" spans="2:40" x14ac:dyDescent="0.25">
      <c r="B54" s="292" t="str">
        <f>+'Resumen_Sim_Of int'!B54</f>
        <v>42</v>
      </c>
      <c r="C54" s="317" t="s">
        <v>152</v>
      </c>
      <c r="D54" s="316"/>
      <c r="E54" s="51">
        <f>+'Resumen_Sim_Of int'!E54</f>
        <v>1248351</v>
      </c>
      <c r="F54" s="48">
        <f>+'Resumen_Sim_Of int'!F54</f>
        <v>24846</v>
      </c>
      <c r="G54" s="48">
        <f>+'Resumen_Sim_Of int'!G54</f>
        <v>347205.02057149599</v>
      </c>
      <c r="H54" s="48">
        <f>+'Resumen_Sim_Of int'!H54</f>
        <v>448734</v>
      </c>
      <c r="I54" s="48">
        <f>+'Resumen_Sim_Of int'!I54</f>
        <v>218982</v>
      </c>
      <c r="J54" s="48">
        <f>+'Resumen_Sim_Of int'!J54</f>
        <v>4311</v>
      </c>
      <c r="K54" s="55">
        <f>+'Resumen_Sim_Of int'!K54</f>
        <v>225441</v>
      </c>
      <c r="L54" s="51">
        <f>+'Resumen_Sim_Of int'!L54</f>
        <v>831244.06261414581</v>
      </c>
      <c r="M54" s="48">
        <f>+'Resumen_Sim_Of int'!M54</f>
        <v>347205.02057149599</v>
      </c>
      <c r="N54" s="48">
        <f>+'Resumen_Sim_Of int'!N54</f>
        <v>35305.042042649802</v>
      </c>
      <c r="O54" s="48">
        <f>+'Resumen_Sim_Of int'!O54</f>
        <v>218982</v>
      </c>
      <c r="P54" s="48">
        <f>+'Resumen_Sim_Of int'!P54</f>
        <v>4311</v>
      </c>
      <c r="Q54" s="82">
        <f>+'Resumen_Sim_Of int'!Q54</f>
        <v>225441</v>
      </c>
      <c r="R54" s="61">
        <f>+'Resumen_Sim_Of int'!R54</f>
        <v>1248351.0000000009</v>
      </c>
      <c r="S54" s="48">
        <f>+ROUND('Resumen_Sim_Of int'!S54,5)</f>
        <v>0</v>
      </c>
      <c r="T54" s="293">
        <f>+'Resumen_Sim_Of int'!T54</f>
        <v>6.6613381477509392E-16</v>
      </c>
      <c r="U54" s="61">
        <f>+'Resumen_Sim_Of int'!U54</f>
        <v>24846</v>
      </c>
      <c r="V54" s="48">
        <f>+ROUND('Resumen_Sim_Of int'!V54,5)</f>
        <v>0</v>
      </c>
      <c r="W54" s="293">
        <f>+'Resumen_Sim_Of int'!W54</f>
        <v>0</v>
      </c>
      <c r="X54" s="61">
        <f>+'Resumen_Sim_Of int'!X54</f>
        <v>347205.02057149599</v>
      </c>
      <c r="Y54" s="48">
        <f>+ROUND('Resumen_Sim_Of int'!Y54,5)</f>
        <v>0</v>
      </c>
      <c r="Z54" s="293">
        <f>+'Resumen_Sim_Of int'!Z54</f>
        <v>0</v>
      </c>
      <c r="AA54" s="51">
        <f>+'Resumen_Sim_Of int'!AA54</f>
        <v>448734</v>
      </c>
      <c r="AB54" s="48">
        <f>+ROUND('Resumen_Sim_Of int'!AB54,5)</f>
        <v>0</v>
      </c>
      <c r="AC54" s="293">
        <f>+'Resumen_Sim_Of int'!AC54</f>
        <v>0</v>
      </c>
      <c r="AD54" s="61">
        <f>+'Resumen_Sim_Of int'!AD54</f>
        <v>218982</v>
      </c>
      <c r="AE54" s="48">
        <f>+ROUND('Resumen_Sim_Of int'!AE54,5)</f>
        <v>0</v>
      </c>
      <c r="AF54" s="293">
        <f>+'Resumen_Sim_Of int'!AF54</f>
        <v>0</v>
      </c>
      <c r="AG54" s="51">
        <f>+'Resumen_Sim_Of int'!AG54</f>
        <v>4311</v>
      </c>
      <c r="AH54" s="48">
        <f>+ROUND('Resumen_Sim_Of int'!AH54,5)</f>
        <v>0</v>
      </c>
      <c r="AI54" s="293">
        <f>+'Resumen_Sim_Of int'!AI54</f>
        <v>0</v>
      </c>
      <c r="AJ54" s="61">
        <f>+'Resumen_Sim_Of int'!AJ54</f>
        <v>225441</v>
      </c>
      <c r="AK54" s="48">
        <f>+ROUND('Resumen_Sim_Of int'!AK54,5)</f>
        <v>0</v>
      </c>
      <c r="AL54" s="293">
        <f>+'Resumen_Sim_Of int'!AL54</f>
        <v>0</v>
      </c>
      <c r="AM54" s="311">
        <f>+'Resumen_Sim_Of int'!AM54</f>
        <v>831244.06261414581</v>
      </c>
      <c r="AN54" s="307"/>
    </row>
    <row r="55" spans="2:40" x14ac:dyDescent="0.25">
      <c r="B55" s="292" t="str">
        <f>+'Resumen_Sim_Of int'!B55</f>
        <v>43</v>
      </c>
      <c r="C55" s="317" t="s">
        <v>153</v>
      </c>
      <c r="D55" s="316"/>
      <c r="E55" s="51">
        <f>+'Resumen_Sim_Of int'!E55</f>
        <v>583601</v>
      </c>
      <c r="F55" s="48">
        <f>+'Resumen_Sim_Of int'!F55</f>
        <v>7397</v>
      </c>
      <c r="G55" s="48">
        <f>+'Resumen_Sim_Of int'!G55</f>
        <v>140069.606690146</v>
      </c>
      <c r="H55" s="48">
        <f>+'Resumen_Sim_Of int'!H55</f>
        <v>247971</v>
      </c>
      <c r="I55" s="48">
        <f>+'Resumen_Sim_Of int'!I55</f>
        <v>139989</v>
      </c>
      <c r="J55" s="48">
        <f>+'Resumen_Sim_Of int'!J55</f>
        <v>2863</v>
      </c>
      <c r="K55" s="55">
        <f>+'Resumen_Sim_Of int'!K55</f>
        <v>105119</v>
      </c>
      <c r="L55" s="51">
        <f>+'Resumen_Sim_Of int'!L55</f>
        <v>405765.98443618079</v>
      </c>
      <c r="M55" s="48">
        <f>+'Resumen_Sim_Of int'!M55</f>
        <v>140069.606690146</v>
      </c>
      <c r="N55" s="48">
        <f>+'Resumen_Sim_Of int'!N55</f>
        <v>17725.377746034799</v>
      </c>
      <c r="O55" s="48">
        <f>+'Resumen_Sim_Of int'!O55</f>
        <v>139989</v>
      </c>
      <c r="P55" s="48">
        <f>+'Resumen_Sim_Of int'!P55</f>
        <v>2863</v>
      </c>
      <c r="Q55" s="82">
        <f>+'Resumen_Sim_Of int'!Q55</f>
        <v>105119</v>
      </c>
      <c r="R55" s="61">
        <f>+'Resumen_Sim_Of int'!R55</f>
        <v>583600.99999999977</v>
      </c>
      <c r="S55" s="48">
        <f>+ROUND('Resumen_Sim_Of int'!S55,5)</f>
        <v>0</v>
      </c>
      <c r="T55" s="293">
        <f>+'Resumen_Sim_Of int'!T55</f>
        <v>-4.4408920985006262E-16</v>
      </c>
      <c r="U55" s="61">
        <f>+'Resumen_Sim_Of int'!U55</f>
        <v>7397</v>
      </c>
      <c r="V55" s="48">
        <f>+ROUND('Resumen_Sim_Of int'!V55,5)</f>
        <v>0</v>
      </c>
      <c r="W55" s="293">
        <f>+'Resumen_Sim_Of int'!W55</f>
        <v>0</v>
      </c>
      <c r="X55" s="61">
        <f>+'Resumen_Sim_Of int'!X55</f>
        <v>140069.606690146</v>
      </c>
      <c r="Y55" s="48">
        <f>+ROUND('Resumen_Sim_Of int'!Y55,5)</f>
        <v>0</v>
      </c>
      <c r="Z55" s="293">
        <f>+'Resumen_Sim_Of int'!Z55</f>
        <v>0</v>
      </c>
      <c r="AA55" s="51">
        <f>+'Resumen_Sim_Of int'!AA55</f>
        <v>247971</v>
      </c>
      <c r="AB55" s="48">
        <f>+ROUND('Resumen_Sim_Of int'!AB55,5)</f>
        <v>0</v>
      </c>
      <c r="AC55" s="293">
        <f>+'Resumen_Sim_Of int'!AC55</f>
        <v>0</v>
      </c>
      <c r="AD55" s="61">
        <f>+'Resumen_Sim_Of int'!AD55</f>
        <v>139989</v>
      </c>
      <c r="AE55" s="48">
        <f>+ROUND('Resumen_Sim_Of int'!AE55,5)</f>
        <v>0</v>
      </c>
      <c r="AF55" s="293">
        <f>+'Resumen_Sim_Of int'!AF55</f>
        <v>0</v>
      </c>
      <c r="AG55" s="51">
        <f>+'Resumen_Sim_Of int'!AG55</f>
        <v>2863</v>
      </c>
      <c r="AH55" s="48">
        <f>+ROUND('Resumen_Sim_Of int'!AH55,5)</f>
        <v>0</v>
      </c>
      <c r="AI55" s="293">
        <f>+'Resumen_Sim_Of int'!AI55</f>
        <v>0</v>
      </c>
      <c r="AJ55" s="61">
        <f>+'Resumen_Sim_Of int'!AJ55</f>
        <v>105119</v>
      </c>
      <c r="AK55" s="48">
        <f>+ROUND('Resumen_Sim_Of int'!AK55,5)</f>
        <v>0</v>
      </c>
      <c r="AL55" s="293">
        <f>+'Resumen_Sim_Of int'!AL55</f>
        <v>0</v>
      </c>
      <c r="AM55" s="311">
        <f>+'Resumen_Sim_Of int'!AM55</f>
        <v>405765.98443618079</v>
      </c>
      <c r="AN55" s="307"/>
    </row>
    <row r="56" spans="2:40" x14ac:dyDescent="0.25">
      <c r="B56" s="292" t="str">
        <f>+'Resumen_Sim_Of int'!B56</f>
        <v>44</v>
      </c>
      <c r="C56" s="317" t="s">
        <v>154</v>
      </c>
      <c r="D56" s="316"/>
      <c r="E56" s="51">
        <f>+'Resumen_Sim_Of int'!E56</f>
        <v>205157</v>
      </c>
      <c r="F56" s="48">
        <f>+'Resumen_Sim_Of int'!F56</f>
        <v>4054</v>
      </c>
      <c r="G56" s="48">
        <f>+'Resumen_Sim_Of int'!G56</f>
        <v>58841.963736206599</v>
      </c>
      <c r="H56" s="48">
        <f>+'Resumen_Sim_Of int'!H56</f>
        <v>79223</v>
      </c>
      <c r="I56" s="48">
        <f>+'Resumen_Sim_Of int'!I56</f>
        <v>48322</v>
      </c>
      <c r="J56" s="48">
        <f>+'Resumen_Sim_Of int'!J56</f>
        <v>591</v>
      </c>
      <c r="K56" s="55">
        <f>+'Resumen_Sim_Of int'!K56</f>
        <v>30310</v>
      </c>
      <c r="L56" s="51">
        <f>+'Resumen_Sim_Of int'!L56</f>
        <v>145013.96556943134</v>
      </c>
      <c r="M56" s="48">
        <f>+'Resumen_Sim_Of int'!M56</f>
        <v>58841.963736206599</v>
      </c>
      <c r="N56" s="48">
        <f>+'Resumen_Sim_Of int'!N56</f>
        <v>6949.00183322474</v>
      </c>
      <c r="O56" s="48">
        <f>+'Resumen_Sim_Of int'!O56</f>
        <v>48322</v>
      </c>
      <c r="P56" s="48">
        <f>+'Resumen_Sim_Of int'!P56</f>
        <v>591</v>
      </c>
      <c r="Q56" s="82">
        <f>+'Resumen_Sim_Of int'!Q56</f>
        <v>30310</v>
      </c>
      <c r="R56" s="61">
        <f>+'Resumen_Sim_Of int'!R56</f>
        <v>205157</v>
      </c>
      <c r="S56" s="48">
        <f>+ROUND('Resumen_Sim_Of int'!S56,5)</f>
        <v>0</v>
      </c>
      <c r="T56" s="293">
        <f>+'Resumen_Sim_Of int'!T56</f>
        <v>0</v>
      </c>
      <c r="U56" s="61">
        <f>+'Resumen_Sim_Of int'!U56</f>
        <v>4054</v>
      </c>
      <c r="V56" s="48">
        <f>+ROUND('Resumen_Sim_Of int'!V56,5)</f>
        <v>0</v>
      </c>
      <c r="W56" s="293">
        <f>+'Resumen_Sim_Of int'!W56</f>
        <v>0</v>
      </c>
      <c r="X56" s="61">
        <f>+'Resumen_Sim_Of int'!X56</f>
        <v>58841.963736206599</v>
      </c>
      <c r="Y56" s="48">
        <f>+ROUND('Resumen_Sim_Of int'!Y56,5)</f>
        <v>0</v>
      </c>
      <c r="Z56" s="293">
        <f>+'Resumen_Sim_Of int'!Z56</f>
        <v>0</v>
      </c>
      <c r="AA56" s="51">
        <f>+'Resumen_Sim_Of int'!AA56</f>
        <v>79223</v>
      </c>
      <c r="AB56" s="48">
        <f>+ROUND('Resumen_Sim_Of int'!AB56,5)</f>
        <v>0</v>
      </c>
      <c r="AC56" s="293">
        <f>+'Resumen_Sim_Of int'!AC56</f>
        <v>0</v>
      </c>
      <c r="AD56" s="61">
        <f>+'Resumen_Sim_Of int'!AD56</f>
        <v>48322</v>
      </c>
      <c r="AE56" s="48">
        <f>+ROUND('Resumen_Sim_Of int'!AE56,5)</f>
        <v>0</v>
      </c>
      <c r="AF56" s="293">
        <f>+'Resumen_Sim_Of int'!AF56</f>
        <v>0</v>
      </c>
      <c r="AG56" s="51">
        <f>+'Resumen_Sim_Of int'!AG56</f>
        <v>591</v>
      </c>
      <c r="AH56" s="48">
        <f>+ROUND('Resumen_Sim_Of int'!AH56,5)</f>
        <v>0</v>
      </c>
      <c r="AI56" s="293">
        <f>+'Resumen_Sim_Of int'!AI56</f>
        <v>0</v>
      </c>
      <c r="AJ56" s="61">
        <f>+'Resumen_Sim_Of int'!AJ56</f>
        <v>30310</v>
      </c>
      <c r="AK56" s="48">
        <f>+ROUND('Resumen_Sim_Of int'!AK56,5)</f>
        <v>0</v>
      </c>
      <c r="AL56" s="293">
        <f>+'Resumen_Sim_Of int'!AL56</f>
        <v>0</v>
      </c>
      <c r="AM56" s="311">
        <f>+'Resumen_Sim_Of int'!AM56</f>
        <v>145013.96556943134</v>
      </c>
      <c r="AN56" s="307"/>
    </row>
    <row r="57" spans="2:40" x14ac:dyDescent="0.25">
      <c r="B57" s="292" t="str">
        <f>+'Resumen_Sim_Of int'!B57</f>
        <v>45</v>
      </c>
      <c r="C57" s="317" t="s">
        <v>155</v>
      </c>
      <c r="D57" s="316"/>
      <c r="E57" s="51">
        <f>+'Resumen_Sim_Of int'!E57</f>
        <v>1534313</v>
      </c>
      <c r="F57" s="48">
        <f>+'Resumen_Sim_Of int'!F57</f>
        <v>20581</v>
      </c>
      <c r="G57" s="48">
        <f>+'Resumen_Sim_Of int'!G57</f>
        <v>545465.26339455205</v>
      </c>
      <c r="H57" s="48">
        <f>+'Resumen_Sim_Of int'!H57</f>
        <v>509863</v>
      </c>
      <c r="I57" s="48">
        <f>+'Resumen_Sim_Of int'!I57</f>
        <v>275122</v>
      </c>
      <c r="J57" s="48">
        <f>+'Resumen_Sim_Of int'!J57</f>
        <v>7309</v>
      </c>
      <c r="K57" s="55">
        <f>+'Resumen_Sim_Of int'!K57</f>
        <v>227432</v>
      </c>
      <c r="L57" s="51">
        <f>+'Resumen_Sim_Of int'!L57</f>
        <v>1115867.0295065902</v>
      </c>
      <c r="M57" s="48">
        <f>+'Resumen_Sim_Of int'!M57</f>
        <v>545465.26339455205</v>
      </c>
      <c r="N57" s="48">
        <f>+'Resumen_Sim_Of int'!N57</f>
        <v>60538.766112038102</v>
      </c>
      <c r="O57" s="48">
        <f>+'Resumen_Sim_Of int'!O57</f>
        <v>275122</v>
      </c>
      <c r="P57" s="48">
        <f>+'Resumen_Sim_Of int'!P57</f>
        <v>7309</v>
      </c>
      <c r="Q57" s="82">
        <f>+'Resumen_Sim_Of int'!Q57</f>
        <v>227432</v>
      </c>
      <c r="R57" s="61">
        <f>+'Resumen_Sim_Of int'!R57</f>
        <v>1534312.9999999995</v>
      </c>
      <c r="S57" s="48">
        <f>+ROUND('Resumen_Sim_Of int'!S57,5)</f>
        <v>0</v>
      </c>
      <c r="T57" s="293">
        <f>+'Resumen_Sim_Of int'!T57</f>
        <v>-3.3306690738754696E-16</v>
      </c>
      <c r="U57" s="61">
        <f>+'Resumen_Sim_Of int'!U57</f>
        <v>20581</v>
      </c>
      <c r="V57" s="48">
        <f>+ROUND('Resumen_Sim_Of int'!V57,5)</f>
        <v>0</v>
      </c>
      <c r="W57" s="293">
        <f>+'Resumen_Sim_Of int'!W57</f>
        <v>0</v>
      </c>
      <c r="X57" s="61">
        <f>+'Resumen_Sim_Of int'!X57</f>
        <v>545465.26339455205</v>
      </c>
      <c r="Y57" s="48">
        <f>+ROUND('Resumen_Sim_Of int'!Y57,5)</f>
        <v>0</v>
      </c>
      <c r="Z57" s="293">
        <f>+'Resumen_Sim_Of int'!Z57</f>
        <v>0</v>
      </c>
      <c r="AA57" s="51">
        <f>+'Resumen_Sim_Of int'!AA57</f>
        <v>509863</v>
      </c>
      <c r="AB57" s="48">
        <f>+ROUND('Resumen_Sim_Of int'!AB57,5)</f>
        <v>0</v>
      </c>
      <c r="AC57" s="293">
        <f>+'Resumen_Sim_Of int'!AC57</f>
        <v>0</v>
      </c>
      <c r="AD57" s="61">
        <f>+'Resumen_Sim_Of int'!AD57</f>
        <v>275122</v>
      </c>
      <c r="AE57" s="48">
        <f>+ROUND('Resumen_Sim_Of int'!AE57,5)</f>
        <v>0</v>
      </c>
      <c r="AF57" s="293">
        <f>+'Resumen_Sim_Of int'!AF57</f>
        <v>0</v>
      </c>
      <c r="AG57" s="51">
        <f>+'Resumen_Sim_Of int'!AG57</f>
        <v>7309</v>
      </c>
      <c r="AH57" s="48">
        <f>+ROUND('Resumen_Sim_Of int'!AH57,5)</f>
        <v>0</v>
      </c>
      <c r="AI57" s="293">
        <f>+'Resumen_Sim_Of int'!AI57</f>
        <v>0</v>
      </c>
      <c r="AJ57" s="61">
        <f>+'Resumen_Sim_Of int'!AJ57</f>
        <v>227432</v>
      </c>
      <c r="AK57" s="48">
        <f>+ROUND('Resumen_Sim_Of int'!AK57,5)</f>
        <v>0</v>
      </c>
      <c r="AL57" s="293">
        <f>+'Resumen_Sim_Of int'!AL57</f>
        <v>0</v>
      </c>
      <c r="AM57" s="311">
        <f>+'Resumen_Sim_Of int'!AM57</f>
        <v>1115867.0295065902</v>
      </c>
      <c r="AN57" s="307"/>
    </row>
    <row r="58" spans="2:40" x14ac:dyDescent="0.25">
      <c r="B58" s="292" t="str">
        <f>+'Resumen_Sim_Of int'!B58</f>
        <v>46</v>
      </c>
      <c r="C58" s="317" t="s">
        <v>156</v>
      </c>
      <c r="D58" s="316"/>
      <c r="E58" s="51">
        <f>+'Resumen_Sim_Of int'!E58</f>
        <v>313347</v>
      </c>
      <c r="F58" s="48">
        <f>+'Resumen_Sim_Of int'!F58</f>
        <v>12690</v>
      </c>
      <c r="G58" s="48">
        <f>+'Resumen_Sim_Of int'!G58</f>
        <v>54672.692104938898</v>
      </c>
      <c r="H58" s="48">
        <f>+'Resumen_Sim_Of int'!H58</f>
        <v>118408</v>
      </c>
      <c r="I58" s="48">
        <f>+'Resumen_Sim_Of int'!I58</f>
        <v>69669</v>
      </c>
      <c r="J58" s="48">
        <f>+'Resumen_Sim_Of int'!J58</f>
        <v>2048</v>
      </c>
      <c r="K58" s="55">
        <f>+'Resumen_Sim_Of int'!K58</f>
        <v>46691</v>
      </c>
      <c r="L58" s="51">
        <f>+'Resumen_Sim_Of int'!L58</f>
        <v>176692.0915489716</v>
      </c>
      <c r="M58" s="48">
        <f>+'Resumen_Sim_Of int'!M58</f>
        <v>54672.692104938898</v>
      </c>
      <c r="N58" s="48">
        <f>+'Resumen_Sim_Of int'!N58</f>
        <v>3611.3994440327101</v>
      </c>
      <c r="O58" s="48">
        <f>+'Resumen_Sim_Of int'!O58</f>
        <v>69669</v>
      </c>
      <c r="P58" s="48">
        <f>+'Resumen_Sim_Of int'!P58</f>
        <v>2048</v>
      </c>
      <c r="Q58" s="82">
        <f>+'Resumen_Sim_Of int'!Q58</f>
        <v>46691</v>
      </c>
      <c r="R58" s="61">
        <f>+'Resumen_Sim_Of int'!R58</f>
        <v>313347</v>
      </c>
      <c r="S58" s="48">
        <f>+ROUND('Resumen_Sim_Of int'!S58,5)</f>
        <v>0</v>
      </c>
      <c r="T58" s="293">
        <f>+'Resumen_Sim_Of int'!T58</f>
        <v>0</v>
      </c>
      <c r="U58" s="61">
        <f>+'Resumen_Sim_Of int'!U58</f>
        <v>12690</v>
      </c>
      <c r="V58" s="48">
        <f>+ROUND('Resumen_Sim_Of int'!V58,5)</f>
        <v>0</v>
      </c>
      <c r="W58" s="293">
        <f>+'Resumen_Sim_Of int'!W58</f>
        <v>0</v>
      </c>
      <c r="X58" s="61">
        <f>+'Resumen_Sim_Of int'!X58</f>
        <v>54672.692104938898</v>
      </c>
      <c r="Y58" s="48">
        <f>+ROUND('Resumen_Sim_Of int'!Y58,5)</f>
        <v>0</v>
      </c>
      <c r="Z58" s="293">
        <f>+'Resumen_Sim_Of int'!Z58</f>
        <v>0</v>
      </c>
      <c r="AA58" s="51">
        <f>+'Resumen_Sim_Of int'!AA58</f>
        <v>118408</v>
      </c>
      <c r="AB58" s="48">
        <f>+ROUND('Resumen_Sim_Of int'!AB58,5)</f>
        <v>0</v>
      </c>
      <c r="AC58" s="293">
        <f>+'Resumen_Sim_Of int'!AC58</f>
        <v>0</v>
      </c>
      <c r="AD58" s="61">
        <f>+'Resumen_Sim_Of int'!AD58</f>
        <v>69669</v>
      </c>
      <c r="AE58" s="48">
        <f>+ROUND('Resumen_Sim_Of int'!AE58,5)</f>
        <v>0</v>
      </c>
      <c r="AF58" s="293">
        <f>+'Resumen_Sim_Of int'!AF58</f>
        <v>0</v>
      </c>
      <c r="AG58" s="51">
        <f>+'Resumen_Sim_Of int'!AG58</f>
        <v>2048</v>
      </c>
      <c r="AH58" s="48">
        <f>+ROUND('Resumen_Sim_Of int'!AH58,5)</f>
        <v>0</v>
      </c>
      <c r="AI58" s="293">
        <f>+'Resumen_Sim_Of int'!AI58</f>
        <v>0</v>
      </c>
      <c r="AJ58" s="61">
        <f>+'Resumen_Sim_Of int'!AJ58</f>
        <v>46691</v>
      </c>
      <c r="AK58" s="48">
        <f>+ROUND('Resumen_Sim_Of int'!AK58,5)</f>
        <v>0</v>
      </c>
      <c r="AL58" s="293">
        <f>+'Resumen_Sim_Of int'!AL58</f>
        <v>0</v>
      </c>
      <c r="AM58" s="311">
        <f>+'Resumen_Sim_Of int'!AM58</f>
        <v>176692.0915489716</v>
      </c>
      <c r="AN58" s="307"/>
    </row>
    <row r="59" spans="2:40" x14ac:dyDescent="0.25">
      <c r="B59" s="292" t="str">
        <f>+'Resumen_Sim_Of int'!B59</f>
        <v>47</v>
      </c>
      <c r="C59" s="317" t="s">
        <v>157</v>
      </c>
      <c r="D59" s="316"/>
      <c r="E59" s="51">
        <f>+'Resumen_Sim_Of int'!E59</f>
        <v>985803</v>
      </c>
      <c r="F59" s="48">
        <f>+'Resumen_Sim_Of int'!F59</f>
        <v>16242</v>
      </c>
      <c r="G59" s="48">
        <f>+'Resumen_Sim_Of int'!G59</f>
        <v>88266.180328589893</v>
      </c>
      <c r="H59" s="48">
        <f>+'Resumen_Sim_Of int'!H59</f>
        <v>409337</v>
      </c>
      <c r="I59" s="48">
        <f>+'Resumen_Sim_Of int'!I59</f>
        <v>137475</v>
      </c>
      <c r="J59" s="48">
        <f>+'Resumen_Sim_Of int'!J59</f>
        <v>9556</v>
      </c>
      <c r="K59" s="55">
        <f>+'Resumen_Sim_Of int'!K59</f>
        <v>262306</v>
      </c>
      <c r="L59" s="51">
        <f>+'Resumen_Sim_Of int'!L59</f>
        <v>515266.12297676317</v>
      </c>
      <c r="M59" s="48">
        <f>+'Resumen_Sim_Of int'!M59</f>
        <v>88266.180328589893</v>
      </c>
      <c r="N59" s="48">
        <f>+'Resumen_Sim_Of int'!N59</f>
        <v>17662.942648173299</v>
      </c>
      <c r="O59" s="48">
        <f>+'Resumen_Sim_Of int'!O59</f>
        <v>137475</v>
      </c>
      <c r="P59" s="48">
        <f>+'Resumen_Sim_Of int'!P59</f>
        <v>9556</v>
      </c>
      <c r="Q59" s="82">
        <f>+'Resumen_Sim_Of int'!Q59</f>
        <v>262306</v>
      </c>
      <c r="R59" s="61">
        <f>+'Resumen_Sim_Of int'!R59</f>
        <v>985803.00000000023</v>
      </c>
      <c r="S59" s="48">
        <f>+ROUND('Resumen_Sim_Of int'!S59,5)</f>
        <v>0</v>
      </c>
      <c r="T59" s="293">
        <f>+'Resumen_Sim_Of int'!T59</f>
        <v>2.2204460492503131E-16</v>
      </c>
      <c r="U59" s="61">
        <f>+'Resumen_Sim_Of int'!U59</f>
        <v>16242</v>
      </c>
      <c r="V59" s="48">
        <f>+ROUND('Resumen_Sim_Of int'!V59,5)</f>
        <v>0</v>
      </c>
      <c r="W59" s="293">
        <f>+'Resumen_Sim_Of int'!W59</f>
        <v>0</v>
      </c>
      <c r="X59" s="61">
        <f>+'Resumen_Sim_Of int'!X59</f>
        <v>88266.180328589893</v>
      </c>
      <c r="Y59" s="48">
        <f>+ROUND('Resumen_Sim_Of int'!Y59,5)</f>
        <v>0</v>
      </c>
      <c r="Z59" s="293">
        <f>+'Resumen_Sim_Of int'!Z59</f>
        <v>0</v>
      </c>
      <c r="AA59" s="51">
        <f>+'Resumen_Sim_Of int'!AA59</f>
        <v>409337</v>
      </c>
      <c r="AB59" s="48">
        <f>+ROUND('Resumen_Sim_Of int'!AB59,5)</f>
        <v>0</v>
      </c>
      <c r="AC59" s="293">
        <f>+'Resumen_Sim_Of int'!AC59</f>
        <v>0</v>
      </c>
      <c r="AD59" s="61">
        <f>+'Resumen_Sim_Of int'!AD59</f>
        <v>137475</v>
      </c>
      <c r="AE59" s="48">
        <f>+ROUND('Resumen_Sim_Of int'!AE59,5)</f>
        <v>0</v>
      </c>
      <c r="AF59" s="293">
        <f>+'Resumen_Sim_Of int'!AF59</f>
        <v>0</v>
      </c>
      <c r="AG59" s="51">
        <f>+'Resumen_Sim_Of int'!AG59</f>
        <v>9556</v>
      </c>
      <c r="AH59" s="48">
        <f>+ROUND('Resumen_Sim_Of int'!AH59,5)</f>
        <v>0</v>
      </c>
      <c r="AI59" s="293">
        <f>+'Resumen_Sim_Of int'!AI59</f>
        <v>0</v>
      </c>
      <c r="AJ59" s="61">
        <f>+'Resumen_Sim_Of int'!AJ59</f>
        <v>262306</v>
      </c>
      <c r="AK59" s="48">
        <f>+ROUND('Resumen_Sim_Of int'!AK59,5)</f>
        <v>0</v>
      </c>
      <c r="AL59" s="293">
        <f>+'Resumen_Sim_Of int'!AL59</f>
        <v>0</v>
      </c>
      <c r="AM59" s="311">
        <f>+'Resumen_Sim_Of int'!AM59</f>
        <v>515266.12297676317</v>
      </c>
      <c r="AN59" s="307"/>
    </row>
    <row r="60" spans="2:40" x14ac:dyDescent="0.25">
      <c r="B60" s="292" t="str">
        <f>+'Resumen_Sim_Of int'!B60</f>
        <v>48</v>
      </c>
      <c r="C60" s="317" t="s">
        <v>158</v>
      </c>
      <c r="D60" s="316"/>
      <c r="E60" s="51">
        <f>+'Resumen_Sim_Of int'!E60</f>
        <v>1456535</v>
      </c>
      <c r="F60" s="48">
        <f>+'Resumen_Sim_Of int'!F60</f>
        <v>15441</v>
      </c>
      <c r="G60" s="48">
        <f>+'Resumen_Sim_Of int'!G60</f>
        <v>298970.359477169</v>
      </c>
      <c r="H60" s="48">
        <f>+'Resumen_Sim_Of int'!H60</f>
        <v>344784</v>
      </c>
      <c r="I60" s="48">
        <f>+'Resumen_Sim_Of int'!I60</f>
        <v>150433</v>
      </c>
      <c r="J60" s="48">
        <f>+'Resumen_Sim_Of int'!J60</f>
        <v>5525</v>
      </c>
      <c r="K60" s="55">
        <f>+'Resumen_Sim_Of int'!K60</f>
        <v>188826</v>
      </c>
      <c r="L60" s="51">
        <f>+'Resumen_Sim_Of int'!L60</f>
        <v>688759.90296158171</v>
      </c>
      <c r="M60" s="48">
        <f>+'Resumen_Sim_Of int'!M60</f>
        <v>298970.359477169</v>
      </c>
      <c r="N60" s="48">
        <f>+'Resumen_Sim_Of int'!N60</f>
        <v>45005.543484412701</v>
      </c>
      <c r="O60" s="48">
        <f>+'Resumen_Sim_Of int'!O60</f>
        <v>150433</v>
      </c>
      <c r="P60" s="48">
        <f>+'Resumen_Sim_Of int'!P60</f>
        <v>5525</v>
      </c>
      <c r="Q60" s="82">
        <f>+'Resumen_Sim_Of int'!Q60</f>
        <v>188826</v>
      </c>
      <c r="R60" s="61">
        <f>+'Resumen_Sim_Of int'!R60</f>
        <v>1456535.0000000005</v>
      </c>
      <c r="S60" s="48">
        <f>+ROUND('Resumen_Sim_Of int'!S60,5)</f>
        <v>0</v>
      </c>
      <c r="T60" s="293">
        <f>+'Resumen_Sim_Of int'!T60</f>
        <v>2.2204460492503131E-16</v>
      </c>
      <c r="U60" s="61">
        <f>+'Resumen_Sim_Of int'!U60</f>
        <v>15441</v>
      </c>
      <c r="V60" s="48">
        <f>+ROUND('Resumen_Sim_Of int'!V60,5)</f>
        <v>0</v>
      </c>
      <c r="W60" s="293">
        <f>+'Resumen_Sim_Of int'!W60</f>
        <v>0</v>
      </c>
      <c r="X60" s="61">
        <f>+'Resumen_Sim_Of int'!X60</f>
        <v>298970.359477169</v>
      </c>
      <c r="Y60" s="48">
        <f>+ROUND('Resumen_Sim_Of int'!Y60,5)</f>
        <v>0</v>
      </c>
      <c r="Z60" s="293">
        <f>+'Resumen_Sim_Of int'!Z60</f>
        <v>0</v>
      </c>
      <c r="AA60" s="51">
        <f>+'Resumen_Sim_Of int'!AA60</f>
        <v>344784</v>
      </c>
      <c r="AB60" s="48">
        <f>+ROUND('Resumen_Sim_Of int'!AB60,5)</f>
        <v>0</v>
      </c>
      <c r="AC60" s="293">
        <f>+'Resumen_Sim_Of int'!AC60</f>
        <v>0</v>
      </c>
      <c r="AD60" s="61">
        <f>+'Resumen_Sim_Of int'!AD60</f>
        <v>150433</v>
      </c>
      <c r="AE60" s="48">
        <f>+ROUND('Resumen_Sim_Of int'!AE60,5)</f>
        <v>0</v>
      </c>
      <c r="AF60" s="293">
        <f>+'Resumen_Sim_Of int'!AF60</f>
        <v>0</v>
      </c>
      <c r="AG60" s="51">
        <f>+'Resumen_Sim_Of int'!AG60</f>
        <v>5525</v>
      </c>
      <c r="AH60" s="48">
        <f>+ROUND('Resumen_Sim_Of int'!AH60,5)</f>
        <v>0</v>
      </c>
      <c r="AI60" s="293">
        <f>+'Resumen_Sim_Of int'!AI60</f>
        <v>0</v>
      </c>
      <c r="AJ60" s="61">
        <f>+'Resumen_Sim_Of int'!AJ60</f>
        <v>188826</v>
      </c>
      <c r="AK60" s="48">
        <f>+ROUND('Resumen_Sim_Of int'!AK60,5)</f>
        <v>0</v>
      </c>
      <c r="AL60" s="293">
        <f>+'Resumen_Sim_Of int'!AL60</f>
        <v>0</v>
      </c>
      <c r="AM60" s="311">
        <f>+'Resumen_Sim_Of int'!AM60</f>
        <v>688759.90296158171</v>
      </c>
      <c r="AN60" s="307"/>
    </row>
    <row r="61" spans="2:40" x14ac:dyDescent="0.25">
      <c r="B61" s="292" t="str">
        <f>+'Resumen_Sim_Of int'!B61</f>
        <v>49</v>
      </c>
      <c r="C61" s="317" t="s">
        <v>159</v>
      </c>
      <c r="D61" s="316"/>
      <c r="E61" s="51">
        <f>+'Resumen_Sim_Of int'!E61</f>
        <v>1235267</v>
      </c>
      <c r="F61" s="48">
        <f>+'Resumen_Sim_Of int'!F61</f>
        <v>54300</v>
      </c>
      <c r="G61" s="48">
        <f>+'Resumen_Sim_Of int'!G61</f>
        <v>252670.58131551</v>
      </c>
      <c r="H61" s="48">
        <f>+'Resumen_Sim_Of int'!H61</f>
        <v>551000</v>
      </c>
      <c r="I61" s="48">
        <f>+'Resumen_Sim_Of int'!I61</f>
        <v>213076</v>
      </c>
      <c r="J61" s="48">
        <f>+'Resumen_Sim_Of int'!J61</f>
        <v>4325</v>
      </c>
      <c r="K61" s="55">
        <f>+'Resumen_Sim_Of int'!K61</f>
        <v>333599</v>
      </c>
      <c r="L61" s="51">
        <f>+'Resumen_Sim_Of int'!L61</f>
        <v>849234.96957026829</v>
      </c>
      <c r="M61" s="48">
        <f>+'Resumen_Sim_Of int'!M61</f>
        <v>252670.58131551</v>
      </c>
      <c r="N61" s="48">
        <f>+'Resumen_Sim_Of int'!N61</f>
        <v>45564.388254758298</v>
      </c>
      <c r="O61" s="48">
        <f>+'Resumen_Sim_Of int'!O61</f>
        <v>213076</v>
      </c>
      <c r="P61" s="48">
        <f>+'Resumen_Sim_Of int'!P61</f>
        <v>4325</v>
      </c>
      <c r="Q61" s="82">
        <f>+'Resumen_Sim_Of int'!Q61</f>
        <v>333599</v>
      </c>
      <c r="R61" s="61">
        <f>+'Resumen_Sim_Of int'!R61</f>
        <v>1235267.0000000005</v>
      </c>
      <c r="S61" s="48">
        <f>+ROUND('Resumen_Sim_Of int'!S61,5)</f>
        <v>0</v>
      </c>
      <c r="T61" s="293">
        <f>+'Resumen_Sim_Of int'!T61</f>
        <v>4.4408920985006262E-16</v>
      </c>
      <c r="U61" s="61">
        <f>+'Resumen_Sim_Of int'!U61</f>
        <v>54300</v>
      </c>
      <c r="V61" s="48">
        <f>+ROUND('Resumen_Sim_Of int'!V61,5)</f>
        <v>0</v>
      </c>
      <c r="W61" s="293">
        <f>+'Resumen_Sim_Of int'!W61</f>
        <v>0</v>
      </c>
      <c r="X61" s="61">
        <f>+'Resumen_Sim_Of int'!X61</f>
        <v>252670.58131551</v>
      </c>
      <c r="Y61" s="48">
        <f>+ROUND('Resumen_Sim_Of int'!Y61,5)</f>
        <v>0</v>
      </c>
      <c r="Z61" s="293">
        <f>+'Resumen_Sim_Of int'!Z61</f>
        <v>0</v>
      </c>
      <c r="AA61" s="51">
        <f>+'Resumen_Sim_Of int'!AA61</f>
        <v>551000</v>
      </c>
      <c r="AB61" s="48">
        <f>+ROUND('Resumen_Sim_Of int'!AB61,5)</f>
        <v>0</v>
      </c>
      <c r="AC61" s="293">
        <f>+'Resumen_Sim_Of int'!AC61</f>
        <v>0</v>
      </c>
      <c r="AD61" s="61">
        <f>+'Resumen_Sim_Of int'!AD61</f>
        <v>213076</v>
      </c>
      <c r="AE61" s="48">
        <f>+ROUND('Resumen_Sim_Of int'!AE61,5)</f>
        <v>0</v>
      </c>
      <c r="AF61" s="293">
        <f>+'Resumen_Sim_Of int'!AF61</f>
        <v>0</v>
      </c>
      <c r="AG61" s="51">
        <f>+'Resumen_Sim_Of int'!AG61</f>
        <v>4325</v>
      </c>
      <c r="AH61" s="48">
        <f>+ROUND('Resumen_Sim_Of int'!AH61,5)</f>
        <v>0</v>
      </c>
      <c r="AI61" s="293">
        <f>+'Resumen_Sim_Of int'!AI61</f>
        <v>0</v>
      </c>
      <c r="AJ61" s="61">
        <f>+'Resumen_Sim_Of int'!AJ61</f>
        <v>333599</v>
      </c>
      <c r="AK61" s="48">
        <f>+ROUND('Resumen_Sim_Of int'!AK61,5)</f>
        <v>0</v>
      </c>
      <c r="AL61" s="293">
        <f>+'Resumen_Sim_Of int'!AL61</f>
        <v>0</v>
      </c>
      <c r="AM61" s="311">
        <f>+'Resumen_Sim_Of int'!AM61</f>
        <v>849234.96957026829</v>
      </c>
      <c r="AN61" s="307"/>
    </row>
    <row r="62" spans="2:40" x14ac:dyDescent="0.25">
      <c r="B62" s="292" t="str">
        <f>+'Resumen_Sim_Of int'!B62</f>
        <v>50</v>
      </c>
      <c r="C62" s="317" t="s">
        <v>160</v>
      </c>
      <c r="D62" s="316"/>
      <c r="E62" s="51">
        <f>+'Resumen_Sim_Of int'!E62</f>
        <v>239045</v>
      </c>
      <c r="F62" s="48">
        <f>+'Resumen_Sim_Of int'!F62</f>
        <v>4657</v>
      </c>
      <c r="G62" s="48">
        <f>+'Resumen_Sim_Of int'!G62</f>
        <v>60460.976251493899</v>
      </c>
      <c r="H62" s="48">
        <f>+'Resumen_Sim_Of int'!H62</f>
        <v>94729</v>
      </c>
      <c r="I62" s="48">
        <f>+'Resumen_Sim_Of int'!I62</f>
        <v>32880</v>
      </c>
      <c r="J62" s="48">
        <f>+'Resumen_Sim_Of int'!J62</f>
        <v>2733</v>
      </c>
      <c r="K62" s="55">
        <f>+'Resumen_Sim_Of int'!K62</f>
        <v>59116</v>
      </c>
      <c r="L62" s="51">
        <f>+'Resumen_Sim_Of int'!L62</f>
        <v>165312.08734861179</v>
      </c>
      <c r="M62" s="48">
        <f>+'Resumen_Sim_Of int'!M62</f>
        <v>60460.976251493899</v>
      </c>
      <c r="N62" s="48">
        <f>+'Resumen_Sim_Of int'!N62</f>
        <v>10122.1110971179</v>
      </c>
      <c r="O62" s="48">
        <f>+'Resumen_Sim_Of int'!O62</f>
        <v>32880</v>
      </c>
      <c r="P62" s="48">
        <f>+'Resumen_Sim_Of int'!P62</f>
        <v>2733</v>
      </c>
      <c r="Q62" s="82">
        <f>+'Resumen_Sim_Of int'!Q62</f>
        <v>59116</v>
      </c>
      <c r="R62" s="61">
        <f>+'Resumen_Sim_Of int'!R62</f>
        <v>239045</v>
      </c>
      <c r="S62" s="48">
        <f>+ROUND('Resumen_Sim_Of int'!S62,5)</f>
        <v>0</v>
      </c>
      <c r="T62" s="293">
        <f>+'Resumen_Sim_Of int'!T62</f>
        <v>0</v>
      </c>
      <c r="U62" s="61">
        <f>+'Resumen_Sim_Of int'!U62</f>
        <v>4657</v>
      </c>
      <c r="V62" s="48">
        <f>+ROUND('Resumen_Sim_Of int'!V62,5)</f>
        <v>0</v>
      </c>
      <c r="W62" s="293">
        <f>+'Resumen_Sim_Of int'!W62</f>
        <v>0</v>
      </c>
      <c r="X62" s="61">
        <f>+'Resumen_Sim_Of int'!X62</f>
        <v>60460.976251493899</v>
      </c>
      <c r="Y62" s="48">
        <f>+ROUND('Resumen_Sim_Of int'!Y62,5)</f>
        <v>0</v>
      </c>
      <c r="Z62" s="293">
        <f>+'Resumen_Sim_Of int'!Z62</f>
        <v>0</v>
      </c>
      <c r="AA62" s="51">
        <f>+'Resumen_Sim_Of int'!AA62</f>
        <v>94729</v>
      </c>
      <c r="AB62" s="48">
        <f>+ROUND('Resumen_Sim_Of int'!AB62,5)</f>
        <v>0</v>
      </c>
      <c r="AC62" s="293">
        <f>+'Resumen_Sim_Of int'!AC62</f>
        <v>0</v>
      </c>
      <c r="AD62" s="61">
        <f>+'Resumen_Sim_Of int'!AD62</f>
        <v>32880</v>
      </c>
      <c r="AE62" s="48">
        <f>+ROUND('Resumen_Sim_Of int'!AE62,5)</f>
        <v>0</v>
      </c>
      <c r="AF62" s="293">
        <f>+'Resumen_Sim_Of int'!AF62</f>
        <v>0</v>
      </c>
      <c r="AG62" s="51">
        <f>+'Resumen_Sim_Of int'!AG62</f>
        <v>2733</v>
      </c>
      <c r="AH62" s="48">
        <f>+ROUND('Resumen_Sim_Of int'!AH62,5)</f>
        <v>0</v>
      </c>
      <c r="AI62" s="293">
        <f>+'Resumen_Sim_Of int'!AI62</f>
        <v>0</v>
      </c>
      <c r="AJ62" s="61">
        <f>+'Resumen_Sim_Of int'!AJ62</f>
        <v>59116</v>
      </c>
      <c r="AK62" s="48">
        <f>+ROUND('Resumen_Sim_Of int'!AK62,5)</f>
        <v>0</v>
      </c>
      <c r="AL62" s="293">
        <f>+'Resumen_Sim_Of int'!AL62</f>
        <v>0</v>
      </c>
      <c r="AM62" s="311">
        <f>+'Resumen_Sim_Of int'!AM62</f>
        <v>165312.08734861179</v>
      </c>
      <c r="AN62" s="307"/>
    </row>
    <row r="63" spans="2:40" x14ac:dyDescent="0.25">
      <c r="B63" s="292" t="str">
        <f>+'Resumen_Sim_Of int'!B63</f>
        <v>51</v>
      </c>
      <c r="C63" s="317" t="s">
        <v>161</v>
      </c>
      <c r="D63" s="316"/>
      <c r="E63" s="51">
        <f>+'Resumen_Sim_Of int'!E63</f>
        <v>848546</v>
      </c>
      <c r="F63" s="48">
        <f>+'Resumen_Sim_Of int'!F63</f>
        <v>15091</v>
      </c>
      <c r="G63" s="48">
        <f>+'Resumen_Sim_Of int'!G63</f>
        <v>292704.683603824</v>
      </c>
      <c r="H63" s="48">
        <f>+'Resumen_Sim_Of int'!H63</f>
        <v>247547</v>
      </c>
      <c r="I63" s="48">
        <f>+'Resumen_Sim_Of int'!I63</f>
        <v>116109</v>
      </c>
      <c r="J63" s="48">
        <f>+'Resumen_Sim_Of int'!J63</f>
        <v>2792</v>
      </c>
      <c r="K63" s="55">
        <f>+'Resumen_Sim_Of int'!K63</f>
        <v>128646</v>
      </c>
      <c r="L63" s="51">
        <f>+'Resumen_Sim_Of int'!L63</f>
        <v>582154.85612036684</v>
      </c>
      <c r="M63" s="48">
        <f>+'Resumen_Sim_Of int'!M63</f>
        <v>292704.683603824</v>
      </c>
      <c r="N63" s="48">
        <f>+'Resumen_Sim_Of int'!N63</f>
        <v>41903.172516542902</v>
      </c>
      <c r="O63" s="48">
        <f>+'Resumen_Sim_Of int'!O63</f>
        <v>116109</v>
      </c>
      <c r="P63" s="48">
        <f>+'Resumen_Sim_Of int'!P63</f>
        <v>2792</v>
      </c>
      <c r="Q63" s="82">
        <f>+'Resumen_Sim_Of int'!Q63</f>
        <v>128646</v>
      </c>
      <c r="R63" s="61">
        <f>+'Resumen_Sim_Of int'!R63</f>
        <v>848546</v>
      </c>
      <c r="S63" s="48">
        <f>+ROUND('Resumen_Sim_Of int'!S63,5)</f>
        <v>0</v>
      </c>
      <c r="T63" s="293">
        <f>+'Resumen_Sim_Of int'!T63</f>
        <v>0</v>
      </c>
      <c r="U63" s="61">
        <f>+'Resumen_Sim_Of int'!U63</f>
        <v>15091</v>
      </c>
      <c r="V63" s="48">
        <f>+ROUND('Resumen_Sim_Of int'!V63,5)</f>
        <v>0</v>
      </c>
      <c r="W63" s="293">
        <f>+'Resumen_Sim_Of int'!W63</f>
        <v>0</v>
      </c>
      <c r="X63" s="61">
        <f>+'Resumen_Sim_Of int'!X63</f>
        <v>292704.683603824</v>
      </c>
      <c r="Y63" s="48">
        <f>+ROUND('Resumen_Sim_Of int'!Y63,5)</f>
        <v>0</v>
      </c>
      <c r="Z63" s="293">
        <f>+'Resumen_Sim_Of int'!Z63</f>
        <v>0</v>
      </c>
      <c r="AA63" s="51">
        <f>+'Resumen_Sim_Of int'!AA63</f>
        <v>247547</v>
      </c>
      <c r="AB63" s="48">
        <f>+ROUND('Resumen_Sim_Of int'!AB63,5)</f>
        <v>0</v>
      </c>
      <c r="AC63" s="293">
        <f>+'Resumen_Sim_Of int'!AC63</f>
        <v>0</v>
      </c>
      <c r="AD63" s="61">
        <f>+'Resumen_Sim_Of int'!AD63</f>
        <v>116109</v>
      </c>
      <c r="AE63" s="48">
        <f>+ROUND('Resumen_Sim_Of int'!AE63,5)</f>
        <v>0</v>
      </c>
      <c r="AF63" s="293">
        <f>+'Resumen_Sim_Of int'!AF63</f>
        <v>0</v>
      </c>
      <c r="AG63" s="51">
        <f>+'Resumen_Sim_Of int'!AG63</f>
        <v>2792</v>
      </c>
      <c r="AH63" s="48">
        <f>+ROUND('Resumen_Sim_Of int'!AH63,5)</f>
        <v>0</v>
      </c>
      <c r="AI63" s="293">
        <f>+'Resumen_Sim_Of int'!AI63</f>
        <v>0</v>
      </c>
      <c r="AJ63" s="61">
        <f>+'Resumen_Sim_Of int'!AJ63</f>
        <v>128646</v>
      </c>
      <c r="AK63" s="48">
        <f>+ROUND('Resumen_Sim_Of int'!AK63,5)</f>
        <v>0</v>
      </c>
      <c r="AL63" s="293">
        <f>+'Resumen_Sim_Of int'!AL63</f>
        <v>0</v>
      </c>
      <c r="AM63" s="311">
        <f>+'Resumen_Sim_Of int'!AM63</f>
        <v>582154.85612036684</v>
      </c>
      <c r="AN63" s="307"/>
    </row>
    <row r="64" spans="2:40" x14ac:dyDescent="0.25">
      <c r="B64" s="292" t="str">
        <f>+'Resumen_Sim_Of int'!B64</f>
        <v>52</v>
      </c>
      <c r="C64" s="317" t="s">
        <v>162</v>
      </c>
      <c r="D64" s="316"/>
      <c r="E64" s="51">
        <f>+'Resumen_Sim_Of int'!E64</f>
        <v>271303</v>
      </c>
      <c r="F64" s="48">
        <f>+'Resumen_Sim_Of int'!F64</f>
        <v>8209</v>
      </c>
      <c r="G64" s="48">
        <f>+'Resumen_Sim_Of int'!G64</f>
        <v>50330.510317470304</v>
      </c>
      <c r="H64" s="48">
        <f>+'Resumen_Sim_Of int'!H64</f>
        <v>136261</v>
      </c>
      <c r="I64" s="48">
        <f>+'Resumen_Sim_Of int'!I64</f>
        <v>65004</v>
      </c>
      <c r="J64" s="48">
        <f>+'Resumen_Sim_Of int'!J64</f>
        <v>1570</v>
      </c>
      <c r="K64" s="55">
        <f>+'Resumen_Sim_Of int'!K64</f>
        <v>69687</v>
      </c>
      <c r="L64" s="51">
        <f>+'Resumen_Sim_Of int'!L64</f>
        <v>196133.86258268071</v>
      </c>
      <c r="M64" s="48">
        <f>+'Resumen_Sim_Of int'!M64</f>
        <v>50330.510317470304</v>
      </c>
      <c r="N64" s="48">
        <f>+'Resumen_Sim_Of int'!N64</f>
        <v>9542.3522652103893</v>
      </c>
      <c r="O64" s="48">
        <f>+'Resumen_Sim_Of int'!O64</f>
        <v>65004</v>
      </c>
      <c r="P64" s="48">
        <f>+'Resumen_Sim_Of int'!P64</f>
        <v>1570</v>
      </c>
      <c r="Q64" s="82">
        <f>+'Resumen_Sim_Of int'!Q64</f>
        <v>69687</v>
      </c>
      <c r="R64" s="61">
        <f>+'Resumen_Sim_Of int'!R64</f>
        <v>271303.00000000006</v>
      </c>
      <c r="S64" s="48">
        <f>+ROUND('Resumen_Sim_Of int'!S64,5)</f>
        <v>0</v>
      </c>
      <c r="T64" s="293">
        <f>+'Resumen_Sim_Of int'!T64</f>
        <v>2.2204460492503131E-16</v>
      </c>
      <c r="U64" s="61">
        <f>+'Resumen_Sim_Of int'!U64</f>
        <v>8209</v>
      </c>
      <c r="V64" s="48">
        <f>+ROUND('Resumen_Sim_Of int'!V64,5)</f>
        <v>0</v>
      </c>
      <c r="W64" s="293">
        <f>+'Resumen_Sim_Of int'!W64</f>
        <v>0</v>
      </c>
      <c r="X64" s="61">
        <f>+'Resumen_Sim_Of int'!X64</f>
        <v>50330.510317470304</v>
      </c>
      <c r="Y64" s="48">
        <f>+ROUND('Resumen_Sim_Of int'!Y64,5)</f>
        <v>0</v>
      </c>
      <c r="Z64" s="293">
        <f>+'Resumen_Sim_Of int'!Z64</f>
        <v>0</v>
      </c>
      <c r="AA64" s="51">
        <f>+'Resumen_Sim_Of int'!AA64</f>
        <v>136261</v>
      </c>
      <c r="AB64" s="48">
        <f>+ROUND('Resumen_Sim_Of int'!AB64,5)</f>
        <v>0</v>
      </c>
      <c r="AC64" s="293">
        <f>+'Resumen_Sim_Of int'!AC64</f>
        <v>0</v>
      </c>
      <c r="AD64" s="61">
        <f>+'Resumen_Sim_Of int'!AD64</f>
        <v>65004</v>
      </c>
      <c r="AE64" s="48">
        <f>+ROUND('Resumen_Sim_Of int'!AE64,5)</f>
        <v>0</v>
      </c>
      <c r="AF64" s="293">
        <f>+'Resumen_Sim_Of int'!AF64</f>
        <v>0</v>
      </c>
      <c r="AG64" s="51">
        <f>+'Resumen_Sim_Of int'!AG64</f>
        <v>1570</v>
      </c>
      <c r="AH64" s="48">
        <f>+ROUND('Resumen_Sim_Of int'!AH64,5)</f>
        <v>0</v>
      </c>
      <c r="AI64" s="293">
        <f>+'Resumen_Sim_Of int'!AI64</f>
        <v>0</v>
      </c>
      <c r="AJ64" s="61">
        <f>+'Resumen_Sim_Of int'!AJ64</f>
        <v>69687</v>
      </c>
      <c r="AK64" s="48">
        <f>+ROUND('Resumen_Sim_Of int'!AK64,5)</f>
        <v>0</v>
      </c>
      <c r="AL64" s="293">
        <f>+'Resumen_Sim_Of int'!AL64</f>
        <v>0</v>
      </c>
      <c r="AM64" s="311">
        <f>+'Resumen_Sim_Of int'!AM64</f>
        <v>196133.86258268071</v>
      </c>
      <c r="AN64" s="307"/>
    </row>
    <row r="65" spans="2:40" x14ac:dyDescent="0.25">
      <c r="B65" s="292" t="str">
        <f>+'Resumen_Sim_Of int'!B65</f>
        <v>53</v>
      </c>
      <c r="C65" s="317" t="s">
        <v>163</v>
      </c>
      <c r="D65" s="316"/>
      <c r="E65" s="51">
        <f>+'Resumen_Sim_Of int'!E65</f>
        <v>643280</v>
      </c>
      <c r="F65" s="48">
        <f>+'Resumen_Sim_Of int'!F65</f>
        <v>10258</v>
      </c>
      <c r="G65" s="48">
        <f>+'Resumen_Sim_Of int'!G65</f>
        <v>283632.95746910898</v>
      </c>
      <c r="H65" s="48">
        <f>+'Resumen_Sim_Of int'!H65</f>
        <v>112267</v>
      </c>
      <c r="I65" s="48">
        <f>+'Resumen_Sim_Of int'!I65</f>
        <v>85241</v>
      </c>
      <c r="J65" s="48">
        <f>+'Resumen_Sim_Of int'!J65</f>
        <v>3133</v>
      </c>
      <c r="K65" s="55">
        <f>+'Resumen_Sim_Of int'!K65</f>
        <v>23893</v>
      </c>
      <c r="L65" s="51">
        <f>+'Resumen_Sim_Of int'!L65</f>
        <v>479615.87469518877</v>
      </c>
      <c r="M65" s="48">
        <f>+'Resumen_Sim_Of int'!M65</f>
        <v>283632.95746910898</v>
      </c>
      <c r="N65" s="48">
        <f>+'Resumen_Sim_Of int'!N65</f>
        <v>83715.917226079793</v>
      </c>
      <c r="O65" s="48">
        <f>+'Resumen_Sim_Of int'!O65</f>
        <v>85241</v>
      </c>
      <c r="P65" s="48">
        <f>+'Resumen_Sim_Of int'!P65</f>
        <v>3133</v>
      </c>
      <c r="Q65" s="82">
        <f>+'Resumen_Sim_Of int'!Q65</f>
        <v>23893</v>
      </c>
      <c r="R65" s="61">
        <f>+'Resumen_Sim_Of int'!R65</f>
        <v>643280.00000000047</v>
      </c>
      <c r="S65" s="48">
        <f>+ROUND('Resumen_Sim_Of int'!S65,5)</f>
        <v>0</v>
      </c>
      <c r="T65" s="293">
        <f>+'Resumen_Sim_Of int'!T65</f>
        <v>6.6613381477509392E-16</v>
      </c>
      <c r="U65" s="61">
        <f>+'Resumen_Sim_Of int'!U65</f>
        <v>10258</v>
      </c>
      <c r="V65" s="48">
        <f>+ROUND('Resumen_Sim_Of int'!V65,5)</f>
        <v>0</v>
      </c>
      <c r="W65" s="293">
        <f>+'Resumen_Sim_Of int'!W65</f>
        <v>0</v>
      </c>
      <c r="X65" s="61">
        <f>+'Resumen_Sim_Of int'!X65</f>
        <v>283632.95746910898</v>
      </c>
      <c r="Y65" s="48">
        <f>+ROUND('Resumen_Sim_Of int'!Y65,5)</f>
        <v>0</v>
      </c>
      <c r="Z65" s="293">
        <f>+'Resumen_Sim_Of int'!Z65</f>
        <v>0</v>
      </c>
      <c r="AA65" s="51">
        <f>+'Resumen_Sim_Of int'!AA65</f>
        <v>112267</v>
      </c>
      <c r="AB65" s="48">
        <f>+ROUND('Resumen_Sim_Of int'!AB65,5)</f>
        <v>0</v>
      </c>
      <c r="AC65" s="293">
        <f>+'Resumen_Sim_Of int'!AC65</f>
        <v>0</v>
      </c>
      <c r="AD65" s="61">
        <f>+'Resumen_Sim_Of int'!AD65</f>
        <v>85241</v>
      </c>
      <c r="AE65" s="48">
        <f>+ROUND('Resumen_Sim_Of int'!AE65,5)</f>
        <v>0</v>
      </c>
      <c r="AF65" s="293">
        <f>+'Resumen_Sim_Of int'!AF65</f>
        <v>0</v>
      </c>
      <c r="AG65" s="51">
        <f>+'Resumen_Sim_Of int'!AG65</f>
        <v>3133</v>
      </c>
      <c r="AH65" s="48">
        <f>+ROUND('Resumen_Sim_Of int'!AH65,5)</f>
        <v>0</v>
      </c>
      <c r="AI65" s="293">
        <f>+'Resumen_Sim_Of int'!AI65</f>
        <v>0</v>
      </c>
      <c r="AJ65" s="61">
        <f>+'Resumen_Sim_Of int'!AJ65</f>
        <v>23893</v>
      </c>
      <c r="AK65" s="48">
        <f>+ROUND('Resumen_Sim_Of int'!AK65,5)</f>
        <v>0</v>
      </c>
      <c r="AL65" s="293">
        <f>+'Resumen_Sim_Of int'!AL65</f>
        <v>0</v>
      </c>
      <c r="AM65" s="311">
        <f>+'Resumen_Sim_Of int'!AM65</f>
        <v>479615.87469518877</v>
      </c>
      <c r="AN65" s="307"/>
    </row>
    <row r="66" spans="2:40" x14ac:dyDescent="0.25">
      <c r="B66" s="292" t="str">
        <f>+'Resumen_Sim_Of int'!B66</f>
        <v>54</v>
      </c>
      <c r="C66" s="317" t="s">
        <v>164</v>
      </c>
      <c r="D66" s="316"/>
      <c r="E66" s="51">
        <f>+'Resumen_Sim_Of int'!E66</f>
        <v>624363</v>
      </c>
      <c r="F66" s="48">
        <f>+'Resumen_Sim_Of int'!F66</f>
        <v>38276</v>
      </c>
      <c r="G66" s="48">
        <f>+'Resumen_Sim_Of int'!G66</f>
        <v>103890.74007452599</v>
      </c>
      <c r="H66" s="48">
        <f>+'Resumen_Sim_Of int'!H66</f>
        <v>258487</v>
      </c>
      <c r="I66" s="48">
        <f>+'Resumen_Sim_Of int'!I66</f>
        <v>126258</v>
      </c>
      <c r="J66" s="48">
        <f>+'Resumen_Sim_Of int'!J66</f>
        <v>2787</v>
      </c>
      <c r="K66" s="55">
        <f>+'Resumen_Sim_Of int'!K66</f>
        <v>129442</v>
      </c>
      <c r="L66" s="51">
        <f>+'Resumen_Sim_Of int'!L66</f>
        <v>384736.64535554708</v>
      </c>
      <c r="M66" s="48">
        <f>+'Resumen_Sim_Of int'!M66</f>
        <v>103890.74007452599</v>
      </c>
      <c r="N66" s="48">
        <f>+'Resumen_Sim_Of int'!N66</f>
        <v>22358.9052810211</v>
      </c>
      <c r="O66" s="48">
        <f>+'Resumen_Sim_Of int'!O66</f>
        <v>126258</v>
      </c>
      <c r="P66" s="48">
        <f>+'Resumen_Sim_Of int'!P66</f>
        <v>2787</v>
      </c>
      <c r="Q66" s="82">
        <f>+'Resumen_Sim_Of int'!Q66</f>
        <v>129442</v>
      </c>
      <c r="R66" s="61">
        <f>+'Resumen_Sim_Of int'!R66</f>
        <v>624363.00000000023</v>
      </c>
      <c r="S66" s="48">
        <f>+ROUND('Resumen_Sim_Of int'!S66,5)</f>
        <v>0</v>
      </c>
      <c r="T66" s="293">
        <f>+'Resumen_Sim_Of int'!T66</f>
        <v>4.4408920985006262E-16</v>
      </c>
      <c r="U66" s="61">
        <f>+'Resumen_Sim_Of int'!U66</f>
        <v>38276</v>
      </c>
      <c r="V66" s="48">
        <f>+ROUND('Resumen_Sim_Of int'!V66,5)</f>
        <v>0</v>
      </c>
      <c r="W66" s="293">
        <f>+'Resumen_Sim_Of int'!W66</f>
        <v>0</v>
      </c>
      <c r="X66" s="61">
        <f>+'Resumen_Sim_Of int'!X66</f>
        <v>103890.74007452599</v>
      </c>
      <c r="Y66" s="48">
        <f>+ROUND('Resumen_Sim_Of int'!Y66,5)</f>
        <v>0</v>
      </c>
      <c r="Z66" s="293">
        <f>+'Resumen_Sim_Of int'!Z66</f>
        <v>0</v>
      </c>
      <c r="AA66" s="51">
        <f>+'Resumen_Sim_Of int'!AA66</f>
        <v>258487</v>
      </c>
      <c r="AB66" s="48">
        <f>+ROUND('Resumen_Sim_Of int'!AB66,5)</f>
        <v>0</v>
      </c>
      <c r="AC66" s="293">
        <f>+'Resumen_Sim_Of int'!AC66</f>
        <v>0</v>
      </c>
      <c r="AD66" s="61">
        <f>+'Resumen_Sim_Of int'!AD66</f>
        <v>126258</v>
      </c>
      <c r="AE66" s="48">
        <f>+ROUND('Resumen_Sim_Of int'!AE66,5)</f>
        <v>0</v>
      </c>
      <c r="AF66" s="293">
        <f>+'Resumen_Sim_Of int'!AF66</f>
        <v>0</v>
      </c>
      <c r="AG66" s="51">
        <f>+'Resumen_Sim_Of int'!AG66</f>
        <v>2787</v>
      </c>
      <c r="AH66" s="48">
        <f>+ROUND('Resumen_Sim_Of int'!AH66,5)</f>
        <v>0</v>
      </c>
      <c r="AI66" s="293">
        <f>+'Resumen_Sim_Of int'!AI66</f>
        <v>0</v>
      </c>
      <c r="AJ66" s="61">
        <f>+'Resumen_Sim_Of int'!AJ66</f>
        <v>129442</v>
      </c>
      <c r="AK66" s="48">
        <f>+ROUND('Resumen_Sim_Of int'!AK66,5)</f>
        <v>0</v>
      </c>
      <c r="AL66" s="293">
        <f>+'Resumen_Sim_Of int'!AL66</f>
        <v>0</v>
      </c>
      <c r="AM66" s="311">
        <f>+'Resumen_Sim_Of int'!AM66</f>
        <v>384736.64535554708</v>
      </c>
      <c r="AN66" s="307"/>
    </row>
    <row r="67" spans="2:40" x14ac:dyDescent="0.25">
      <c r="B67" s="292" t="str">
        <f>+'Resumen_Sim_Of int'!B67</f>
        <v>55</v>
      </c>
      <c r="C67" s="317" t="s">
        <v>165</v>
      </c>
      <c r="D67" s="316"/>
      <c r="E67" s="51">
        <f>+'Resumen_Sim_Of int'!E67</f>
        <v>860223</v>
      </c>
      <c r="F67" s="48">
        <f>+'Resumen_Sim_Of int'!F67</f>
        <v>52767</v>
      </c>
      <c r="G67" s="48">
        <f>+'Resumen_Sim_Of int'!G67</f>
        <v>55427.347792681503</v>
      </c>
      <c r="H67" s="48">
        <f>+'Resumen_Sim_Of int'!H67</f>
        <v>474410</v>
      </c>
      <c r="I67" s="48">
        <f>+'Resumen_Sim_Of int'!I67</f>
        <v>230614</v>
      </c>
      <c r="J67" s="48">
        <f>+'Resumen_Sim_Of int'!J67</f>
        <v>4642</v>
      </c>
      <c r="K67" s="55">
        <f>+'Resumen_Sim_Of int'!K67</f>
        <v>239154</v>
      </c>
      <c r="L67" s="51">
        <f>+'Resumen_Sim_Of int'!L67</f>
        <v>541106.40867073205</v>
      </c>
      <c r="M67" s="48">
        <f>+'Resumen_Sim_Of int'!M67</f>
        <v>55427.347792681503</v>
      </c>
      <c r="N67" s="48">
        <f>+'Resumen_Sim_Of int'!N67</f>
        <v>11269.060878050501</v>
      </c>
      <c r="O67" s="48">
        <f>+'Resumen_Sim_Of int'!O67</f>
        <v>230614</v>
      </c>
      <c r="P67" s="48">
        <f>+'Resumen_Sim_Of int'!P67</f>
        <v>4642</v>
      </c>
      <c r="Q67" s="82">
        <f>+'Resumen_Sim_Of int'!Q67</f>
        <v>239154</v>
      </c>
      <c r="R67" s="61">
        <f>+'Resumen_Sim_Of int'!R67</f>
        <v>860223.00000000047</v>
      </c>
      <c r="S67" s="48">
        <f>+ROUND('Resumen_Sim_Of int'!S67,5)</f>
        <v>0</v>
      </c>
      <c r="T67" s="293">
        <f>+'Resumen_Sim_Of int'!T67</f>
        <v>4.4408920985006262E-16</v>
      </c>
      <c r="U67" s="61">
        <f>+'Resumen_Sim_Of int'!U67</f>
        <v>52767</v>
      </c>
      <c r="V67" s="48">
        <f>+ROUND('Resumen_Sim_Of int'!V67,5)</f>
        <v>0</v>
      </c>
      <c r="W67" s="293">
        <f>+'Resumen_Sim_Of int'!W67</f>
        <v>0</v>
      </c>
      <c r="X67" s="61">
        <f>+'Resumen_Sim_Of int'!X67</f>
        <v>55427.347792681503</v>
      </c>
      <c r="Y67" s="48">
        <f>+ROUND('Resumen_Sim_Of int'!Y67,5)</f>
        <v>0</v>
      </c>
      <c r="Z67" s="293">
        <f>+'Resumen_Sim_Of int'!Z67</f>
        <v>0</v>
      </c>
      <c r="AA67" s="51">
        <f>+'Resumen_Sim_Of int'!AA67</f>
        <v>474410</v>
      </c>
      <c r="AB67" s="48">
        <f>+ROUND('Resumen_Sim_Of int'!AB67,5)</f>
        <v>0</v>
      </c>
      <c r="AC67" s="293">
        <f>+'Resumen_Sim_Of int'!AC67</f>
        <v>0</v>
      </c>
      <c r="AD67" s="61">
        <f>+'Resumen_Sim_Of int'!AD67</f>
        <v>230614</v>
      </c>
      <c r="AE67" s="48">
        <f>+ROUND('Resumen_Sim_Of int'!AE67,5)</f>
        <v>0</v>
      </c>
      <c r="AF67" s="293">
        <f>+'Resumen_Sim_Of int'!AF67</f>
        <v>0</v>
      </c>
      <c r="AG67" s="51">
        <f>+'Resumen_Sim_Of int'!AG67</f>
        <v>4642</v>
      </c>
      <c r="AH67" s="48">
        <f>+ROUND('Resumen_Sim_Of int'!AH67,5)</f>
        <v>0</v>
      </c>
      <c r="AI67" s="293">
        <f>+'Resumen_Sim_Of int'!AI67</f>
        <v>0</v>
      </c>
      <c r="AJ67" s="61">
        <f>+'Resumen_Sim_Of int'!AJ67</f>
        <v>239154</v>
      </c>
      <c r="AK67" s="48">
        <f>+ROUND('Resumen_Sim_Of int'!AK67,5)</f>
        <v>0</v>
      </c>
      <c r="AL67" s="293">
        <f>+'Resumen_Sim_Of int'!AL67</f>
        <v>0</v>
      </c>
      <c r="AM67" s="311">
        <f>+'Resumen_Sim_Of int'!AM67</f>
        <v>541106.40867073205</v>
      </c>
      <c r="AN67" s="307"/>
    </row>
    <row r="68" spans="2:40" x14ac:dyDescent="0.25">
      <c r="B68" s="292" t="str">
        <f>+'Resumen_Sim_Of int'!B68</f>
        <v>56</v>
      </c>
      <c r="C68" s="317" t="s">
        <v>166</v>
      </c>
      <c r="D68" s="316"/>
      <c r="E68" s="51">
        <f>+'Resumen_Sim_Of int'!E68</f>
        <v>3604115</v>
      </c>
      <c r="F68" s="48">
        <f>+'Resumen_Sim_Of int'!F68</f>
        <v>43030</v>
      </c>
      <c r="G68" s="48">
        <f>+'Resumen_Sim_Of int'!G68</f>
        <v>412929.290273869</v>
      </c>
      <c r="H68" s="48">
        <f>+'Resumen_Sim_Of int'!H68</f>
        <v>1298391</v>
      </c>
      <c r="I68" s="48">
        <f>+'Resumen_Sim_Of int'!I68</f>
        <v>722555</v>
      </c>
      <c r="J68" s="48">
        <f>+'Resumen_Sim_Of int'!J68</f>
        <v>21115</v>
      </c>
      <c r="K68" s="55">
        <f>+'Resumen_Sim_Of int'!K68</f>
        <v>554721</v>
      </c>
      <c r="L68" s="51">
        <f>+'Resumen_Sim_Of int'!L68</f>
        <v>1667163.3413865636</v>
      </c>
      <c r="M68" s="48">
        <f>+'Resumen_Sim_Of int'!M68</f>
        <v>412929.290273869</v>
      </c>
      <c r="N68" s="48">
        <f>+'Resumen_Sim_Of int'!N68</f>
        <v>-44156.948887305502</v>
      </c>
      <c r="O68" s="48">
        <f>+'Resumen_Sim_Of int'!O68</f>
        <v>722555</v>
      </c>
      <c r="P68" s="48">
        <f>+'Resumen_Sim_Of int'!P68</f>
        <v>21115</v>
      </c>
      <c r="Q68" s="82">
        <f>+'Resumen_Sim_Of int'!Q68</f>
        <v>554721</v>
      </c>
      <c r="R68" s="61">
        <f>+'Resumen_Sim_Of int'!R68</f>
        <v>3604115.0000000005</v>
      </c>
      <c r="S68" s="48">
        <f>+ROUND('Resumen_Sim_Of int'!S68,5)</f>
        <v>0</v>
      </c>
      <c r="T68" s="293">
        <f>+'Resumen_Sim_Of int'!T68</f>
        <v>2.2204460492503131E-16</v>
      </c>
      <c r="U68" s="61">
        <f>+'Resumen_Sim_Of int'!U68</f>
        <v>43030</v>
      </c>
      <c r="V68" s="48">
        <f>+ROUND('Resumen_Sim_Of int'!V68,5)</f>
        <v>0</v>
      </c>
      <c r="W68" s="293">
        <f>+'Resumen_Sim_Of int'!W68</f>
        <v>0</v>
      </c>
      <c r="X68" s="61">
        <f>+'Resumen_Sim_Of int'!X68</f>
        <v>412929.290273869</v>
      </c>
      <c r="Y68" s="48">
        <f>+ROUND('Resumen_Sim_Of int'!Y68,5)</f>
        <v>0</v>
      </c>
      <c r="Z68" s="293">
        <f>+'Resumen_Sim_Of int'!Z68</f>
        <v>0</v>
      </c>
      <c r="AA68" s="51">
        <f>+'Resumen_Sim_Of int'!AA68</f>
        <v>1298391</v>
      </c>
      <c r="AB68" s="48">
        <f>+ROUND('Resumen_Sim_Of int'!AB68,5)</f>
        <v>0</v>
      </c>
      <c r="AC68" s="293">
        <f>+'Resumen_Sim_Of int'!AC68</f>
        <v>0</v>
      </c>
      <c r="AD68" s="61">
        <f>+'Resumen_Sim_Of int'!AD68</f>
        <v>722555</v>
      </c>
      <c r="AE68" s="48">
        <f>+ROUND('Resumen_Sim_Of int'!AE68,5)</f>
        <v>0</v>
      </c>
      <c r="AF68" s="293">
        <f>+'Resumen_Sim_Of int'!AF68</f>
        <v>0</v>
      </c>
      <c r="AG68" s="51">
        <f>+'Resumen_Sim_Of int'!AG68</f>
        <v>21115</v>
      </c>
      <c r="AH68" s="48">
        <f>+ROUND('Resumen_Sim_Of int'!AH68,5)</f>
        <v>0</v>
      </c>
      <c r="AI68" s="293">
        <f>+'Resumen_Sim_Of int'!AI68</f>
        <v>0</v>
      </c>
      <c r="AJ68" s="61">
        <f>+'Resumen_Sim_Of int'!AJ68</f>
        <v>554721</v>
      </c>
      <c r="AK68" s="48">
        <f>+ROUND('Resumen_Sim_Of int'!AK68,5)</f>
        <v>0</v>
      </c>
      <c r="AL68" s="293">
        <f>+'Resumen_Sim_Of int'!AL68</f>
        <v>0</v>
      </c>
      <c r="AM68" s="311">
        <f>+'Resumen_Sim_Of int'!AM68</f>
        <v>1667163.3413865636</v>
      </c>
      <c r="AN68" s="307"/>
    </row>
    <row r="69" spans="2:40" x14ac:dyDescent="0.25">
      <c r="B69" s="292" t="str">
        <f>+'Resumen_Sim_Of int'!B69</f>
        <v>57</v>
      </c>
      <c r="C69" s="317" t="s">
        <v>167</v>
      </c>
      <c r="D69" s="316"/>
      <c r="E69" s="51">
        <f>+'Resumen_Sim_Of int'!E69</f>
        <v>1128895</v>
      </c>
      <c r="F69" s="48">
        <f>+'Resumen_Sim_Of int'!F69</f>
        <v>24614</v>
      </c>
      <c r="G69" s="48">
        <f>+'Resumen_Sim_Of int'!G69</f>
        <v>5002.0249157730595</v>
      </c>
      <c r="H69" s="48">
        <f>+'Resumen_Sim_Of int'!H69</f>
        <v>478727</v>
      </c>
      <c r="I69" s="48">
        <f>+'Resumen_Sim_Of int'!I69</f>
        <v>313447</v>
      </c>
      <c r="J69" s="48">
        <f>+'Resumen_Sim_Of int'!J69</f>
        <v>5086</v>
      </c>
      <c r="K69" s="55">
        <f>+'Resumen_Sim_Of int'!K69</f>
        <v>160194</v>
      </c>
      <c r="L69" s="51">
        <f>+'Resumen_Sim_Of int'!L69</f>
        <v>486744.36445813149</v>
      </c>
      <c r="M69" s="48">
        <f>+'Resumen_Sim_Of int'!M69</f>
        <v>5002.0249157730595</v>
      </c>
      <c r="N69" s="48">
        <f>+'Resumen_Sim_Of int'!N69</f>
        <v>3015.3395423584302</v>
      </c>
      <c r="O69" s="48">
        <f>+'Resumen_Sim_Of int'!O69</f>
        <v>313447</v>
      </c>
      <c r="P69" s="48">
        <f>+'Resumen_Sim_Of int'!P69</f>
        <v>5086</v>
      </c>
      <c r="Q69" s="82">
        <f>+'Resumen_Sim_Of int'!Q69</f>
        <v>160194</v>
      </c>
      <c r="R69" s="61">
        <f>+'Resumen_Sim_Of int'!R69</f>
        <v>1128894.9999999998</v>
      </c>
      <c r="S69" s="48">
        <f>+ROUND('Resumen_Sim_Of int'!S69,5)</f>
        <v>0</v>
      </c>
      <c r="T69" s="293">
        <f>+'Resumen_Sim_Of int'!T69</f>
        <v>-2.2204460492503131E-16</v>
      </c>
      <c r="U69" s="61">
        <f>+'Resumen_Sim_Of int'!U69</f>
        <v>24614</v>
      </c>
      <c r="V69" s="48">
        <f>+ROUND('Resumen_Sim_Of int'!V69,5)</f>
        <v>0</v>
      </c>
      <c r="W69" s="293">
        <f>+'Resumen_Sim_Of int'!W69</f>
        <v>0</v>
      </c>
      <c r="X69" s="61">
        <f>+'Resumen_Sim_Of int'!X69</f>
        <v>5002.0249157730595</v>
      </c>
      <c r="Y69" s="48">
        <f>+ROUND('Resumen_Sim_Of int'!Y69,5)</f>
        <v>0</v>
      </c>
      <c r="Z69" s="293">
        <f>+'Resumen_Sim_Of int'!Z69</f>
        <v>0</v>
      </c>
      <c r="AA69" s="51">
        <f>+'Resumen_Sim_Of int'!AA69</f>
        <v>478727</v>
      </c>
      <c r="AB69" s="48">
        <f>+ROUND('Resumen_Sim_Of int'!AB69,5)</f>
        <v>0</v>
      </c>
      <c r="AC69" s="293">
        <f>+'Resumen_Sim_Of int'!AC69</f>
        <v>0</v>
      </c>
      <c r="AD69" s="61">
        <f>+'Resumen_Sim_Of int'!AD69</f>
        <v>313447</v>
      </c>
      <c r="AE69" s="48">
        <f>+ROUND('Resumen_Sim_Of int'!AE69,5)</f>
        <v>0</v>
      </c>
      <c r="AF69" s="293">
        <f>+'Resumen_Sim_Of int'!AF69</f>
        <v>0</v>
      </c>
      <c r="AG69" s="51">
        <f>+'Resumen_Sim_Of int'!AG69</f>
        <v>5086</v>
      </c>
      <c r="AH69" s="48">
        <f>+ROUND('Resumen_Sim_Of int'!AH69,5)</f>
        <v>0</v>
      </c>
      <c r="AI69" s="293">
        <f>+'Resumen_Sim_Of int'!AI69</f>
        <v>0</v>
      </c>
      <c r="AJ69" s="61">
        <f>+'Resumen_Sim_Of int'!AJ69</f>
        <v>160194</v>
      </c>
      <c r="AK69" s="48">
        <f>+ROUND('Resumen_Sim_Of int'!AK69,5)</f>
        <v>0</v>
      </c>
      <c r="AL69" s="293">
        <f>+'Resumen_Sim_Of int'!AL69</f>
        <v>0</v>
      </c>
      <c r="AM69" s="311">
        <f>+'Resumen_Sim_Of int'!AM69</f>
        <v>486744.36445813149</v>
      </c>
      <c r="AN69" s="307"/>
    </row>
    <row r="70" spans="2:40" x14ac:dyDescent="0.25">
      <c r="B70" s="292" t="str">
        <f>+'Resumen_Sim_Of int'!B70</f>
        <v>58</v>
      </c>
      <c r="C70" s="317" t="s">
        <v>168</v>
      </c>
      <c r="D70" s="316"/>
      <c r="E70" s="51">
        <f>+'Resumen_Sim_Of int'!E70</f>
        <v>11065018</v>
      </c>
      <c r="F70" s="48">
        <f>+'Resumen_Sim_Of int'!F70</f>
        <v>393292</v>
      </c>
      <c r="G70" s="48">
        <f>+'Resumen_Sim_Of int'!G70</f>
        <v>750655.82697245199</v>
      </c>
      <c r="H70" s="48">
        <f>+'Resumen_Sim_Of int'!H70</f>
        <v>5152300</v>
      </c>
      <c r="I70" s="48">
        <f>+'Resumen_Sim_Of int'!I70</f>
        <v>1616150</v>
      </c>
      <c r="J70" s="48">
        <f>+'Resumen_Sim_Of int'!J70</f>
        <v>35463</v>
      </c>
      <c r="K70" s="55">
        <f>+'Resumen_Sim_Of int'!K70</f>
        <v>3500687</v>
      </c>
      <c r="L70" s="51">
        <f>+'Resumen_Sim_Of int'!L70</f>
        <v>6682098.0406778976</v>
      </c>
      <c r="M70" s="48">
        <f>+'Resumen_Sim_Of int'!M70</f>
        <v>750655.82697245199</v>
      </c>
      <c r="N70" s="48">
        <f>+'Resumen_Sim_Of int'!N70</f>
        <v>779142.21370544506</v>
      </c>
      <c r="O70" s="48">
        <f>+'Resumen_Sim_Of int'!O70</f>
        <v>1616150</v>
      </c>
      <c r="P70" s="48">
        <f>+'Resumen_Sim_Of int'!P70</f>
        <v>35463</v>
      </c>
      <c r="Q70" s="82">
        <f>+'Resumen_Sim_Of int'!Q70</f>
        <v>3500687</v>
      </c>
      <c r="R70" s="61">
        <f>+'Resumen_Sim_Of int'!R70</f>
        <v>11065018.000000002</v>
      </c>
      <c r="S70" s="48">
        <f>+ROUND('Resumen_Sim_Of int'!S70,5)</f>
        <v>0</v>
      </c>
      <c r="T70" s="293">
        <f>+'Resumen_Sim_Of int'!T70</f>
        <v>2.2204460492503131E-16</v>
      </c>
      <c r="U70" s="61">
        <f>+'Resumen_Sim_Of int'!U70</f>
        <v>393292</v>
      </c>
      <c r="V70" s="48">
        <f>+ROUND('Resumen_Sim_Of int'!V70,5)</f>
        <v>0</v>
      </c>
      <c r="W70" s="293">
        <f>+'Resumen_Sim_Of int'!W70</f>
        <v>0</v>
      </c>
      <c r="X70" s="61">
        <f>+'Resumen_Sim_Of int'!X70</f>
        <v>750655.82697245199</v>
      </c>
      <c r="Y70" s="48">
        <f>+ROUND('Resumen_Sim_Of int'!Y70,5)</f>
        <v>0</v>
      </c>
      <c r="Z70" s="293">
        <f>+'Resumen_Sim_Of int'!Z70</f>
        <v>0</v>
      </c>
      <c r="AA70" s="51">
        <f>+'Resumen_Sim_Of int'!AA70</f>
        <v>5152300</v>
      </c>
      <c r="AB70" s="48">
        <f>+ROUND('Resumen_Sim_Of int'!AB70,5)</f>
        <v>0</v>
      </c>
      <c r="AC70" s="293">
        <f>+'Resumen_Sim_Of int'!AC70</f>
        <v>0</v>
      </c>
      <c r="AD70" s="61">
        <f>+'Resumen_Sim_Of int'!AD70</f>
        <v>1616150</v>
      </c>
      <c r="AE70" s="48">
        <f>+ROUND('Resumen_Sim_Of int'!AE70,5)</f>
        <v>0</v>
      </c>
      <c r="AF70" s="293">
        <f>+'Resumen_Sim_Of int'!AF70</f>
        <v>0</v>
      </c>
      <c r="AG70" s="51">
        <f>+'Resumen_Sim_Of int'!AG70</f>
        <v>35463</v>
      </c>
      <c r="AH70" s="48">
        <f>+ROUND('Resumen_Sim_Of int'!AH70,5)</f>
        <v>0</v>
      </c>
      <c r="AI70" s="293">
        <f>+'Resumen_Sim_Of int'!AI70</f>
        <v>0</v>
      </c>
      <c r="AJ70" s="61">
        <f>+'Resumen_Sim_Of int'!AJ70</f>
        <v>3500687</v>
      </c>
      <c r="AK70" s="48">
        <f>+ROUND('Resumen_Sim_Of int'!AK70,5)</f>
        <v>0</v>
      </c>
      <c r="AL70" s="293">
        <f>+'Resumen_Sim_Of int'!AL70</f>
        <v>0</v>
      </c>
      <c r="AM70" s="311">
        <f>+'Resumen_Sim_Of int'!AM70</f>
        <v>6682098.0406778976</v>
      </c>
      <c r="AN70" s="307"/>
    </row>
    <row r="71" spans="2:40" x14ac:dyDescent="0.25">
      <c r="B71" s="292" t="str">
        <f>+'Resumen_Sim_Of int'!B71</f>
        <v>59</v>
      </c>
      <c r="C71" s="317" t="s">
        <v>169</v>
      </c>
      <c r="D71" s="316"/>
      <c r="E71" s="51">
        <f>+'Resumen_Sim_Of int'!E71</f>
        <v>28295083</v>
      </c>
      <c r="F71" s="48">
        <f>+'Resumen_Sim_Of int'!F71</f>
        <v>1449337</v>
      </c>
      <c r="G71" s="48">
        <f>+'Resumen_Sim_Of int'!G71</f>
        <v>595761.74069876201</v>
      </c>
      <c r="H71" s="48">
        <f>+'Resumen_Sim_Of int'!H71</f>
        <v>18002742</v>
      </c>
      <c r="I71" s="48">
        <f>+'Resumen_Sim_Of int'!I71</f>
        <v>7051696</v>
      </c>
      <c r="J71" s="48">
        <f>+'Resumen_Sim_Of int'!J71</f>
        <v>233078</v>
      </c>
      <c r="K71" s="55">
        <f>+'Resumen_Sim_Of int'!K71</f>
        <v>10717968</v>
      </c>
      <c r="L71" s="51">
        <f>+'Resumen_Sim_Of int'!L71</f>
        <v>18829429.877420675</v>
      </c>
      <c r="M71" s="48">
        <f>+'Resumen_Sim_Of int'!M71</f>
        <v>595761.74069876201</v>
      </c>
      <c r="N71" s="48">
        <f>+'Resumen_Sim_Of int'!N71</f>
        <v>230926.136721913</v>
      </c>
      <c r="O71" s="48">
        <f>+'Resumen_Sim_Of int'!O71</f>
        <v>7051696</v>
      </c>
      <c r="P71" s="48">
        <f>+'Resumen_Sim_Of int'!P71</f>
        <v>233078</v>
      </c>
      <c r="Q71" s="82">
        <f>+'Resumen_Sim_Of int'!Q71</f>
        <v>10717968</v>
      </c>
      <c r="R71" s="61">
        <f>+'Resumen_Sim_Of int'!R71</f>
        <v>28295083</v>
      </c>
      <c r="S71" s="48">
        <f>+ROUND('Resumen_Sim_Of int'!S71,5)</f>
        <v>0</v>
      </c>
      <c r="T71" s="293">
        <f>+'Resumen_Sim_Of int'!T71</f>
        <v>0</v>
      </c>
      <c r="U71" s="61">
        <f>+'Resumen_Sim_Of int'!U71</f>
        <v>1449337</v>
      </c>
      <c r="V71" s="48">
        <f>+ROUND('Resumen_Sim_Of int'!V71,5)</f>
        <v>0</v>
      </c>
      <c r="W71" s="293">
        <f>+'Resumen_Sim_Of int'!W71</f>
        <v>0</v>
      </c>
      <c r="X71" s="61">
        <f>+'Resumen_Sim_Of int'!X71</f>
        <v>595761.74069876201</v>
      </c>
      <c r="Y71" s="48">
        <f>+ROUND('Resumen_Sim_Of int'!Y71,5)</f>
        <v>0</v>
      </c>
      <c r="Z71" s="293">
        <f>+'Resumen_Sim_Of int'!Z71</f>
        <v>0</v>
      </c>
      <c r="AA71" s="51">
        <f>+'Resumen_Sim_Of int'!AA71</f>
        <v>18002742</v>
      </c>
      <c r="AB71" s="48">
        <f>+ROUND('Resumen_Sim_Of int'!AB71,5)</f>
        <v>0</v>
      </c>
      <c r="AC71" s="293">
        <f>+'Resumen_Sim_Of int'!AC71</f>
        <v>0</v>
      </c>
      <c r="AD71" s="61">
        <f>+'Resumen_Sim_Of int'!AD71</f>
        <v>7051696</v>
      </c>
      <c r="AE71" s="48">
        <f>+ROUND('Resumen_Sim_Of int'!AE71,5)</f>
        <v>0</v>
      </c>
      <c r="AF71" s="293">
        <f>+'Resumen_Sim_Of int'!AF71</f>
        <v>0</v>
      </c>
      <c r="AG71" s="51">
        <f>+'Resumen_Sim_Of int'!AG71</f>
        <v>233078</v>
      </c>
      <c r="AH71" s="48">
        <f>+ROUND('Resumen_Sim_Of int'!AH71,5)</f>
        <v>0</v>
      </c>
      <c r="AI71" s="293">
        <f>+'Resumen_Sim_Of int'!AI71</f>
        <v>0</v>
      </c>
      <c r="AJ71" s="61">
        <f>+'Resumen_Sim_Of int'!AJ71</f>
        <v>10717968</v>
      </c>
      <c r="AK71" s="48">
        <f>+ROUND('Resumen_Sim_Of int'!AK71,5)</f>
        <v>0</v>
      </c>
      <c r="AL71" s="293">
        <f>+'Resumen_Sim_Of int'!AL71</f>
        <v>0</v>
      </c>
      <c r="AM71" s="311">
        <f>+'Resumen_Sim_Of int'!AM71</f>
        <v>18829429.877420675</v>
      </c>
      <c r="AN71" s="307"/>
    </row>
    <row r="72" spans="2:40" x14ac:dyDescent="0.25">
      <c r="B72" s="292" t="str">
        <f>+'Resumen_Sim_Of int'!B72</f>
        <v>60</v>
      </c>
      <c r="C72" s="317" t="s">
        <v>170</v>
      </c>
      <c r="D72" s="316"/>
      <c r="E72" s="51">
        <f>+'Resumen_Sim_Of int'!E72</f>
        <v>12815494</v>
      </c>
      <c r="F72" s="48">
        <f>+'Resumen_Sim_Of int'!F72</f>
        <v>448367</v>
      </c>
      <c r="G72" s="48">
        <f>+'Resumen_Sim_Of int'!G72</f>
        <v>2607166.2899831301</v>
      </c>
      <c r="H72" s="48">
        <f>+'Resumen_Sim_Of int'!H72</f>
        <v>5119136</v>
      </c>
      <c r="I72" s="48">
        <f>+'Resumen_Sim_Of int'!I72</f>
        <v>1536478</v>
      </c>
      <c r="J72" s="48">
        <f>+'Resumen_Sim_Of int'!J72</f>
        <v>64969</v>
      </c>
      <c r="K72" s="55">
        <f>+'Resumen_Sim_Of int'!K72</f>
        <v>3517689</v>
      </c>
      <c r="L72" s="51">
        <f>+'Resumen_Sim_Of int'!L72</f>
        <v>7350173.9391047629</v>
      </c>
      <c r="M72" s="48">
        <f>+'Resumen_Sim_Of int'!M72</f>
        <v>2607166.2899831301</v>
      </c>
      <c r="N72" s="48">
        <f>+'Resumen_Sim_Of int'!N72</f>
        <v>-376128.35087836703</v>
      </c>
      <c r="O72" s="48">
        <f>+'Resumen_Sim_Of int'!O72</f>
        <v>1536478</v>
      </c>
      <c r="P72" s="48">
        <f>+'Resumen_Sim_Of int'!P72</f>
        <v>64969</v>
      </c>
      <c r="Q72" s="82">
        <f>+'Resumen_Sim_Of int'!Q72</f>
        <v>3517689</v>
      </c>
      <c r="R72" s="61">
        <f>+'Resumen_Sim_Of int'!R72</f>
        <v>12815494</v>
      </c>
      <c r="S72" s="48">
        <f>+ROUND('Resumen_Sim_Of int'!S72,5)</f>
        <v>0</v>
      </c>
      <c r="T72" s="293">
        <f>+'Resumen_Sim_Of int'!T72</f>
        <v>0</v>
      </c>
      <c r="U72" s="61">
        <f>+'Resumen_Sim_Of int'!U72</f>
        <v>448367</v>
      </c>
      <c r="V72" s="48">
        <f>+ROUND('Resumen_Sim_Of int'!V72,5)</f>
        <v>0</v>
      </c>
      <c r="W72" s="293">
        <f>+'Resumen_Sim_Of int'!W72</f>
        <v>0</v>
      </c>
      <c r="X72" s="61">
        <f>+'Resumen_Sim_Of int'!X72</f>
        <v>2607166.2899831301</v>
      </c>
      <c r="Y72" s="48">
        <f>+ROUND('Resumen_Sim_Of int'!Y72,5)</f>
        <v>0</v>
      </c>
      <c r="Z72" s="293">
        <f>+'Resumen_Sim_Of int'!Z72</f>
        <v>0</v>
      </c>
      <c r="AA72" s="51">
        <f>+'Resumen_Sim_Of int'!AA72</f>
        <v>5119136</v>
      </c>
      <c r="AB72" s="48">
        <f>+ROUND('Resumen_Sim_Of int'!AB72,5)</f>
        <v>0</v>
      </c>
      <c r="AC72" s="293">
        <f>+'Resumen_Sim_Of int'!AC72</f>
        <v>0</v>
      </c>
      <c r="AD72" s="61">
        <f>+'Resumen_Sim_Of int'!AD72</f>
        <v>1536478</v>
      </c>
      <c r="AE72" s="48">
        <f>+ROUND('Resumen_Sim_Of int'!AE72,5)</f>
        <v>0</v>
      </c>
      <c r="AF72" s="293">
        <f>+'Resumen_Sim_Of int'!AF72</f>
        <v>0</v>
      </c>
      <c r="AG72" s="51">
        <f>+'Resumen_Sim_Of int'!AG72</f>
        <v>64969</v>
      </c>
      <c r="AH72" s="48">
        <f>+ROUND('Resumen_Sim_Of int'!AH72,5)</f>
        <v>0</v>
      </c>
      <c r="AI72" s="293">
        <f>+'Resumen_Sim_Of int'!AI72</f>
        <v>0</v>
      </c>
      <c r="AJ72" s="61">
        <f>+'Resumen_Sim_Of int'!AJ72</f>
        <v>3517689</v>
      </c>
      <c r="AK72" s="48">
        <f>+ROUND('Resumen_Sim_Of int'!AK72,5)</f>
        <v>0</v>
      </c>
      <c r="AL72" s="293">
        <f>+'Resumen_Sim_Of int'!AL72</f>
        <v>0</v>
      </c>
      <c r="AM72" s="311">
        <f>+'Resumen_Sim_Of int'!AM72</f>
        <v>7350173.9391047629</v>
      </c>
      <c r="AN72" s="307"/>
    </row>
    <row r="73" spans="2:40" x14ac:dyDescent="0.25">
      <c r="B73" s="292" t="str">
        <f>+'Resumen_Sim_Of int'!B73</f>
        <v>61</v>
      </c>
      <c r="C73" s="317" t="s">
        <v>171</v>
      </c>
      <c r="D73" s="316"/>
      <c r="E73" s="51">
        <f>+'Resumen_Sim_Of int'!E73</f>
        <v>394196</v>
      </c>
      <c r="F73" s="48">
        <f>+'Resumen_Sim_Of int'!F73</f>
        <v>26723</v>
      </c>
      <c r="G73" s="48">
        <f>+'Resumen_Sim_Of int'!G73</f>
        <v>378.200217258485</v>
      </c>
      <c r="H73" s="48">
        <f>+'Resumen_Sim_Of int'!H73</f>
        <v>160918</v>
      </c>
      <c r="I73" s="48">
        <f>+'Resumen_Sim_Of int'!I73</f>
        <v>111259</v>
      </c>
      <c r="J73" s="48">
        <f>+'Resumen_Sim_Of int'!J73</f>
        <v>1996</v>
      </c>
      <c r="K73" s="55">
        <f>+'Resumen_Sim_Of int'!K73</f>
        <v>47663</v>
      </c>
      <c r="L73" s="51">
        <f>+'Resumen_Sim_Of int'!L73</f>
        <v>182410.10502653249</v>
      </c>
      <c r="M73" s="48">
        <f>+'Resumen_Sim_Of int'!M73</f>
        <v>378.200217258485</v>
      </c>
      <c r="N73" s="48">
        <f>+'Resumen_Sim_Of int'!N73</f>
        <v>21113.904809274001</v>
      </c>
      <c r="O73" s="48">
        <f>+'Resumen_Sim_Of int'!O73</f>
        <v>111259</v>
      </c>
      <c r="P73" s="48">
        <f>+'Resumen_Sim_Of int'!P73</f>
        <v>1996</v>
      </c>
      <c r="Q73" s="82">
        <f>+'Resumen_Sim_Of int'!Q73</f>
        <v>47663</v>
      </c>
      <c r="R73" s="61">
        <f>+'Resumen_Sim_Of int'!R73</f>
        <v>394196</v>
      </c>
      <c r="S73" s="48">
        <f>+ROUND('Resumen_Sim_Of int'!S73,5)</f>
        <v>0</v>
      </c>
      <c r="T73" s="293">
        <f>+'Resumen_Sim_Of int'!T73</f>
        <v>0</v>
      </c>
      <c r="U73" s="61">
        <f>+'Resumen_Sim_Of int'!U73</f>
        <v>26723</v>
      </c>
      <c r="V73" s="48">
        <f>+ROUND('Resumen_Sim_Of int'!V73,5)</f>
        <v>0</v>
      </c>
      <c r="W73" s="293">
        <f>+'Resumen_Sim_Of int'!W73</f>
        <v>0</v>
      </c>
      <c r="X73" s="61">
        <f>+'Resumen_Sim_Of int'!X73</f>
        <v>378.200217258485</v>
      </c>
      <c r="Y73" s="48">
        <f>+ROUND('Resumen_Sim_Of int'!Y73,5)</f>
        <v>0</v>
      </c>
      <c r="Z73" s="293">
        <f>+'Resumen_Sim_Of int'!Z73</f>
        <v>0</v>
      </c>
      <c r="AA73" s="51">
        <f>+'Resumen_Sim_Of int'!AA73</f>
        <v>160918</v>
      </c>
      <c r="AB73" s="48">
        <f>+ROUND('Resumen_Sim_Of int'!AB73,5)</f>
        <v>0</v>
      </c>
      <c r="AC73" s="293">
        <f>+'Resumen_Sim_Of int'!AC73</f>
        <v>0</v>
      </c>
      <c r="AD73" s="61">
        <f>+'Resumen_Sim_Of int'!AD73</f>
        <v>111259</v>
      </c>
      <c r="AE73" s="48">
        <f>+ROUND('Resumen_Sim_Of int'!AE73,5)</f>
        <v>0</v>
      </c>
      <c r="AF73" s="293">
        <f>+'Resumen_Sim_Of int'!AF73</f>
        <v>0</v>
      </c>
      <c r="AG73" s="51">
        <f>+'Resumen_Sim_Of int'!AG73</f>
        <v>1996</v>
      </c>
      <c r="AH73" s="48">
        <f>+ROUND('Resumen_Sim_Of int'!AH73,5)</f>
        <v>0</v>
      </c>
      <c r="AI73" s="293">
        <f>+'Resumen_Sim_Of int'!AI73</f>
        <v>0</v>
      </c>
      <c r="AJ73" s="61">
        <f>+'Resumen_Sim_Of int'!AJ73</f>
        <v>47663</v>
      </c>
      <c r="AK73" s="48">
        <f>+ROUND('Resumen_Sim_Of int'!AK73,5)</f>
        <v>0</v>
      </c>
      <c r="AL73" s="293">
        <f>+'Resumen_Sim_Of int'!AL73</f>
        <v>0</v>
      </c>
      <c r="AM73" s="311">
        <f>+'Resumen_Sim_Of int'!AM73</f>
        <v>182410.10502653249</v>
      </c>
      <c r="AN73" s="307"/>
    </row>
    <row r="74" spans="2:40" x14ac:dyDescent="0.25">
      <c r="B74" s="292" t="str">
        <f>+'Resumen_Sim_Of int'!B74</f>
        <v>62</v>
      </c>
      <c r="C74" s="317" t="s">
        <v>172</v>
      </c>
      <c r="D74" s="316"/>
      <c r="E74" s="51">
        <f>+'Resumen_Sim_Of int'!E74</f>
        <v>654599</v>
      </c>
      <c r="F74" s="48">
        <f>+'Resumen_Sim_Of int'!F74</f>
        <v>20826</v>
      </c>
      <c r="G74" s="48">
        <f>+'Resumen_Sim_Of int'!G74</f>
        <v>7943.8149794686697</v>
      </c>
      <c r="H74" s="48">
        <f>+'Resumen_Sim_Of int'!H74</f>
        <v>351526</v>
      </c>
      <c r="I74" s="48">
        <f>+'Resumen_Sim_Of int'!I74</f>
        <v>142816</v>
      </c>
      <c r="J74" s="48">
        <f>+'Resumen_Sim_Of int'!J74</f>
        <v>5157</v>
      </c>
      <c r="K74" s="55">
        <f>+'Resumen_Sim_Of int'!K74</f>
        <v>203553</v>
      </c>
      <c r="L74" s="51">
        <f>+'Resumen_Sim_Of int'!L74</f>
        <v>369548.43869428919</v>
      </c>
      <c r="M74" s="48">
        <f>+'Resumen_Sim_Of int'!M74</f>
        <v>7943.8149794686697</v>
      </c>
      <c r="N74" s="48">
        <f>+'Resumen_Sim_Of int'!N74</f>
        <v>10078.6237148205</v>
      </c>
      <c r="O74" s="48">
        <f>+'Resumen_Sim_Of int'!O74</f>
        <v>142816</v>
      </c>
      <c r="P74" s="48">
        <f>+'Resumen_Sim_Of int'!P74</f>
        <v>5157</v>
      </c>
      <c r="Q74" s="82">
        <f>+'Resumen_Sim_Of int'!Q74</f>
        <v>203553</v>
      </c>
      <c r="R74" s="61">
        <f>+'Resumen_Sim_Of int'!R74</f>
        <v>654599.00000000023</v>
      </c>
      <c r="S74" s="48">
        <f>+ROUND('Resumen_Sim_Of int'!S74,5)</f>
        <v>0</v>
      </c>
      <c r="T74" s="293">
        <f>+'Resumen_Sim_Of int'!T74</f>
        <v>4.4408920985006262E-16</v>
      </c>
      <c r="U74" s="61">
        <f>+'Resumen_Sim_Of int'!U74</f>
        <v>20826</v>
      </c>
      <c r="V74" s="48">
        <f>+ROUND('Resumen_Sim_Of int'!V74,5)</f>
        <v>0</v>
      </c>
      <c r="W74" s="293">
        <f>+'Resumen_Sim_Of int'!W74</f>
        <v>0</v>
      </c>
      <c r="X74" s="61">
        <f>+'Resumen_Sim_Of int'!X74</f>
        <v>7943.8149794686697</v>
      </c>
      <c r="Y74" s="48">
        <f>+ROUND('Resumen_Sim_Of int'!Y74,5)</f>
        <v>0</v>
      </c>
      <c r="Z74" s="293">
        <f>+'Resumen_Sim_Of int'!Z74</f>
        <v>0</v>
      </c>
      <c r="AA74" s="51">
        <f>+'Resumen_Sim_Of int'!AA74</f>
        <v>351526</v>
      </c>
      <c r="AB74" s="48">
        <f>+ROUND('Resumen_Sim_Of int'!AB74,5)</f>
        <v>0</v>
      </c>
      <c r="AC74" s="293">
        <f>+'Resumen_Sim_Of int'!AC74</f>
        <v>0</v>
      </c>
      <c r="AD74" s="61">
        <f>+'Resumen_Sim_Of int'!AD74</f>
        <v>142816</v>
      </c>
      <c r="AE74" s="48">
        <f>+ROUND('Resumen_Sim_Of int'!AE74,5)</f>
        <v>0</v>
      </c>
      <c r="AF74" s="293">
        <f>+'Resumen_Sim_Of int'!AF74</f>
        <v>0</v>
      </c>
      <c r="AG74" s="51">
        <f>+'Resumen_Sim_Of int'!AG74</f>
        <v>5157</v>
      </c>
      <c r="AH74" s="48">
        <f>+ROUND('Resumen_Sim_Of int'!AH74,5)</f>
        <v>0</v>
      </c>
      <c r="AI74" s="293">
        <f>+'Resumen_Sim_Of int'!AI74</f>
        <v>0</v>
      </c>
      <c r="AJ74" s="61">
        <f>+'Resumen_Sim_Of int'!AJ74</f>
        <v>203553</v>
      </c>
      <c r="AK74" s="48">
        <f>+ROUND('Resumen_Sim_Of int'!AK74,5)</f>
        <v>0</v>
      </c>
      <c r="AL74" s="293">
        <f>+'Resumen_Sim_Of int'!AL74</f>
        <v>0</v>
      </c>
      <c r="AM74" s="311">
        <f>+'Resumen_Sim_Of int'!AM74</f>
        <v>369548.43869428919</v>
      </c>
      <c r="AN74" s="307"/>
    </row>
    <row r="75" spans="2:40" x14ac:dyDescent="0.25">
      <c r="B75" s="292" t="str">
        <f>+'Resumen_Sim_Of int'!B75</f>
        <v>63</v>
      </c>
      <c r="C75" s="317" t="s">
        <v>173</v>
      </c>
      <c r="D75" s="316"/>
      <c r="E75" s="51">
        <f>+'Resumen_Sim_Of int'!E75</f>
        <v>2774883</v>
      </c>
      <c r="F75" s="48">
        <f>+'Resumen_Sim_Of int'!F75</f>
        <v>363823</v>
      </c>
      <c r="G75" s="48">
        <f>+'Resumen_Sim_Of int'!G75</f>
        <v>295089.25167805998</v>
      </c>
      <c r="H75" s="48">
        <f>+'Resumen_Sim_Of int'!H75</f>
        <v>1270220</v>
      </c>
      <c r="I75" s="48">
        <f>+'Resumen_Sim_Of int'!I75</f>
        <v>693295</v>
      </c>
      <c r="J75" s="48">
        <f>+'Resumen_Sim_Of int'!J75</f>
        <v>11001</v>
      </c>
      <c r="K75" s="55">
        <f>+'Resumen_Sim_Of int'!K75</f>
        <v>565924</v>
      </c>
      <c r="L75" s="51">
        <f>+'Resumen_Sim_Of int'!L75</f>
        <v>1575957.2287846631</v>
      </c>
      <c r="M75" s="48">
        <f>+'Resumen_Sim_Of int'!M75</f>
        <v>295089.25167805998</v>
      </c>
      <c r="N75" s="48">
        <f>+'Resumen_Sim_Of int'!N75</f>
        <v>10647.977106603201</v>
      </c>
      <c r="O75" s="48">
        <f>+'Resumen_Sim_Of int'!O75</f>
        <v>693295</v>
      </c>
      <c r="P75" s="48">
        <f>+'Resumen_Sim_Of int'!P75</f>
        <v>11001</v>
      </c>
      <c r="Q75" s="82">
        <f>+'Resumen_Sim_Of int'!Q75</f>
        <v>565924</v>
      </c>
      <c r="R75" s="61">
        <f>+'Resumen_Sim_Of int'!R75</f>
        <v>2774883.0000000005</v>
      </c>
      <c r="S75" s="48">
        <f>+ROUND('Resumen_Sim_Of int'!S75,5)</f>
        <v>0</v>
      </c>
      <c r="T75" s="293">
        <f>+'Resumen_Sim_Of int'!T75</f>
        <v>2.2204460492503131E-16</v>
      </c>
      <c r="U75" s="61">
        <f>+'Resumen_Sim_Of int'!U75</f>
        <v>363823</v>
      </c>
      <c r="V75" s="48">
        <f>+ROUND('Resumen_Sim_Of int'!V75,5)</f>
        <v>0</v>
      </c>
      <c r="W75" s="293">
        <f>+'Resumen_Sim_Of int'!W75</f>
        <v>0</v>
      </c>
      <c r="X75" s="61">
        <f>+'Resumen_Sim_Of int'!X75</f>
        <v>295089.25167805998</v>
      </c>
      <c r="Y75" s="48">
        <f>+ROUND('Resumen_Sim_Of int'!Y75,5)</f>
        <v>0</v>
      </c>
      <c r="Z75" s="293">
        <f>+'Resumen_Sim_Of int'!Z75</f>
        <v>0</v>
      </c>
      <c r="AA75" s="51">
        <f>+'Resumen_Sim_Of int'!AA75</f>
        <v>1270220</v>
      </c>
      <c r="AB75" s="48">
        <f>+ROUND('Resumen_Sim_Of int'!AB75,5)</f>
        <v>0</v>
      </c>
      <c r="AC75" s="293">
        <f>+'Resumen_Sim_Of int'!AC75</f>
        <v>0</v>
      </c>
      <c r="AD75" s="61">
        <f>+'Resumen_Sim_Of int'!AD75</f>
        <v>693295</v>
      </c>
      <c r="AE75" s="48">
        <f>+ROUND('Resumen_Sim_Of int'!AE75,5)</f>
        <v>0</v>
      </c>
      <c r="AF75" s="293">
        <f>+'Resumen_Sim_Of int'!AF75</f>
        <v>0</v>
      </c>
      <c r="AG75" s="51">
        <f>+'Resumen_Sim_Of int'!AG75</f>
        <v>11001</v>
      </c>
      <c r="AH75" s="48">
        <f>+ROUND('Resumen_Sim_Of int'!AH75,5)</f>
        <v>0</v>
      </c>
      <c r="AI75" s="293">
        <f>+'Resumen_Sim_Of int'!AI75</f>
        <v>0</v>
      </c>
      <c r="AJ75" s="61">
        <f>+'Resumen_Sim_Of int'!AJ75</f>
        <v>565924</v>
      </c>
      <c r="AK75" s="48">
        <f>+ROUND('Resumen_Sim_Of int'!AK75,5)</f>
        <v>0</v>
      </c>
      <c r="AL75" s="293">
        <f>+'Resumen_Sim_Of int'!AL75</f>
        <v>0</v>
      </c>
      <c r="AM75" s="311">
        <f>+'Resumen_Sim_Of int'!AM75</f>
        <v>1575957.2287846631</v>
      </c>
      <c r="AN75" s="307"/>
    </row>
    <row r="76" spans="2:40" x14ac:dyDescent="0.25">
      <c r="B76" s="292" t="str">
        <f>+'Resumen_Sim_Of int'!B76</f>
        <v>64</v>
      </c>
      <c r="C76" s="317" t="s">
        <v>174</v>
      </c>
      <c r="D76" s="316"/>
      <c r="E76" s="51">
        <f>+'Resumen_Sim_Of int'!E76</f>
        <v>4972533</v>
      </c>
      <c r="F76" s="48">
        <f>+'Resumen_Sim_Of int'!F76</f>
        <v>102538</v>
      </c>
      <c r="G76" s="48">
        <f>+'Resumen_Sim_Of int'!G76</f>
        <v>152604.68751017601</v>
      </c>
      <c r="H76" s="48">
        <f>+'Resumen_Sim_Of int'!H76</f>
        <v>2475743</v>
      </c>
      <c r="I76" s="48">
        <f>+'Resumen_Sim_Of int'!I76</f>
        <v>1152878</v>
      </c>
      <c r="J76" s="48">
        <f>+'Resumen_Sim_Of int'!J76</f>
        <v>50827</v>
      </c>
      <c r="K76" s="55">
        <f>+'Resumen_Sim_Of int'!K76</f>
        <v>1272038</v>
      </c>
      <c r="L76" s="51">
        <f>+'Resumen_Sim_Of int'!L76</f>
        <v>2664531.2359550819</v>
      </c>
      <c r="M76" s="48">
        <f>+'Resumen_Sim_Of int'!M76</f>
        <v>152604.68751017601</v>
      </c>
      <c r="N76" s="48">
        <f>+'Resumen_Sim_Of int'!N76</f>
        <v>36183.548444906097</v>
      </c>
      <c r="O76" s="48">
        <f>+'Resumen_Sim_Of int'!O76</f>
        <v>1152878</v>
      </c>
      <c r="P76" s="48">
        <f>+'Resumen_Sim_Of int'!P76</f>
        <v>50827</v>
      </c>
      <c r="Q76" s="82">
        <f>+'Resumen_Sim_Of int'!Q76</f>
        <v>1272038</v>
      </c>
      <c r="R76" s="61">
        <f>+'Resumen_Sim_Of int'!R76</f>
        <v>4972532.9999999981</v>
      </c>
      <c r="S76" s="48">
        <f>+ROUND('Resumen_Sim_Of int'!S76,5)</f>
        <v>0</v>
      </c>
      <c r="T76" s="293">
        <f>+'Resumen_Sim_Of int'!T76</f>
        <v>-3.3306690738754696E-16</v>
      </c>
      <c r="U76" s="61">
        <f>+'Resumen_Sim_Of int'!U76</f>
        <v>102538</v>
      </c>
      <c r="V76" s="48">
        <f>+ROUND('Resumen_Sim_Of int'!V76,5)</f>
        <v>0</v>
      </c>
      <c r="W76" s="293">
        <f>+'Resumen_Sim_Of int'!W76</f>
        <v>0</v>
      </c>
      <c r="X76" s="61">
        <f>+'Resumen_Sim_Of int'!X76</f>
        <v>152604.68751017601</v>
      </c>
      <c r="Y76" s="48">
        <f>+ROUND('Resumen_Sim_Of int'!Y76,5)</f>
        <v>0</v>
      </c>
      <c r="Z76" s="293">
        <f>+'Resumen_Sim_Of int'!Z76</f>
        <v>0</v>
      </c>
      <c r="AA76" s="51">
        <f>+'Resumen_Sim_Of int'!AA76</f>
        <v>2475743</v>
      </c>
      <c r="AB76" s="48">
        <f>+ROUND('Resumen_Sim_Of int'!AB76,5)</f>
        <v>0</v>
      </c>
      <c r="AC76" s="293">
        <f>+'Resumen_Sim_Of int'!AC76</f>
        <v>0</v>
      </c>
      <c r="AD76" s="61">
        <f>+'Resumen_Sim_Of int'!AD76</f>
        <v>1152878</v>
      </c>
      <c r="AE76" s="48">
        <f>+ROUND('Resumen_Sim_Of int'!AE76,5)</f>
        <v>0</v>
      </c>
      <c r="AF76" s="293">
        <f>+'Resumen_Sim_Of int'!AF76</f>
        <v>0</v>
      </c>
      <c r="AG76" s="51">
        <f>+'Resumen_Sim_Of int'!AG76</f>
        <v>50827</v>
      </c>
      <c r="AH76" s="48">
        <f>+ROUND('Resumen_Sim_Of int'!AH76,5)</f>
        <v>0</v>
      </c>
      <c r="AI76" s="293">
        <f>+'Resumen_Sim_Of int'!AI76</f>
        <v>0</v>
      </c>
      <c r="AJ76" s="61">
        <f>+'Resumen_Sim_Of int'!AJ76</f>
        <v>1272038</v>
      </c>
      <c r="AK76" s="48">
        <f>+ROUND('Resumen_Sim_Of int'!AK76,5)</f>
        <v>0</v>
      </c>
      <c r="AL76" s="293">
        <f>+'Resumen_Sim_Of int'!AL76</f>
        <v>0</v>
      </c>
      <c r="AM76" s="311">
        <f>+'Resumen_Sim_Of int'!AM76</f>
        <v>2664531.2359550819</v>
      </c>
      <c r="AN76" s="307"/>
    </row>
    <row r="77" spans="2:40" x14ac:dyDescent="0.25">
      <c r="B77" s="292" t="str">
        <f>+'Resumen_Sim_Of int'!B77</f>
        <v>65</v>
      </c>
      <c r="C77" s="317" t="s">
        <v>175</v>
      </c>
      <c r="D77" s="316"/>
      <c r="E77" s="51">
        <f>+'Resumen_Sim_Of int'!E77</f>
        <v>7046747</v>
      </c>
      <c r="F77" s="48">
        <f>+'Resumen_Sim_Of int'!F77</f>
        <v>121116</v>
      </c>
      <c r="G77" s="48">
        <f>+'Resumen_Sim_Of int'!G77</f>
        <v>176335.41070339599</v>
      </c>
      <c r="H77" s="48">
        <f>+'Resumen_Sim_Of int'!H77</f>
        <v>4750744</v>
      </c>
      <c r="I77" s="48">
        <f>+'Resumen_Sim_Of int'!I77</f>
        <v>1504202</v>
      </c>
      <c r="J77" s="48">
        <f>+'Resumen_Sim_Of int'!J77</f>
        <v>332981</v>
      </c>
      <c r="K77" s="55">
        <f>+'Resumen_Sim_Of int'!K77</f>
        <v>2913561</v>
      </c>
      <c r="L77" s="51">
        <f>+'Resumen_Sim_Of int'!L77</f>
        <v>5027691.5019925646</v>
      </c>
      <c r="M77" s="48">
        <f>+'Resumen_Sim_Of int'!M77</f>
        <v>176335.41070339599</v>
      </c>
      <c r="N77" s="48">
        <f>+'Resumen_Sim_Of int'!N77</f>
        <v>100612.09128916899</v>
      </c>
      <c r="O77" s="48">
        <f>+'Resumen_Sim_Of int'!O77</f>
        <v>1504202</v>
      </c>
      <c r="P77" s="48">
        <f>+'Resumen_Sim_Of int'!P77</f>
        <v>332981</v>
      </c>
      <c r="Q77" s="82">
        <f>+'Resumen_Sim_Of int'!Q77</f>
        <v>2913561</v>
      </c>
      <c r="R77" s="61">
        <f>+'Resumen_Sim_Of int'!R77</f>
        <v>7046747.0000000019</v>
      </c>
      <c r="S77" s="48">
        <f>+ROUND('Resumen_Sim_Of int'!S77,5)</f>
        <v>0</v>
      </c>
      <c r="T77" s="293">
        <f>+'Resumen_Sim_Of int'!T77</f>
        <v>2.2204460492503131E-16</v>
      </c>
      <c r="U77" s="61">
        <f>+'Resumen_Sim_Of int'!U77</f>
        <v>121116</v>
      </c>
      <c r="V77" s="48">
        <f>+ROUND('Resumen_Sim_Of int'!V77,5)</f>
        <v>0</v>
      </c>
      <c r="W77" s="293">
        <f>+'Resumen_Sim_Of int'!W77</f>
        <v>0</v>
      </c>
      <c r="X77" s="61">
        <f>+'Resumen_Sim_Of int'!X77</f>
        <v>176335.41070339599</v>
      </c>
      <c r="Y77" s="48">
        <f>+ROUND('Resumen_Sim_Of int'!Y77,5)</f>
        <v>0</v>
      </c>
      <c r="Z77" s="293">
        <f>+'Resumen_Sim_Of int'!Z77</f>
        <v>0</v>
      </c>
      <c r="AA77" s="51">
        <f>+'Resumen_Sim_Of int'!AA77</f>
        <v>4750744</v>
      </c>
      <c r="AB77" s="48">
        <f>+ROUND('Resumen_Sim_Of int'!AB77,5)</f>
        <v>0</v>
      </c>
      <c r="AC77" s="293">
        <f>+'Resumen_Sim_Of int'!AC77</f>
        <v>0</v>
      </c>
      <c r="AD77" s="61">
        <f>+'Resumen_Sim_Of int'!AD77</f>
        <v>1504202</v>
      </c>
      <c r="AE77" s="48">
        <f>+ROUND('Resumen_Sim_Of int'!AE77,5)</f>
        <v>0</v>
      </c>
      <c r="AF77" s="293">
        <f>+'Resumen_Sim_Of int'!AF77</f>
        <v>0</v>
      </c>
      <c r="AG77" s="51">
        <f>+'Resumen_Sim_Of int'!AG77</f>
        <v>332981</v>
      </c>
      <c r="AH77" s="48">
        <f>+ROUND('Resumen_Sim_Of int'!AH77,5)</f>
        <v>0</v>
      </c>
      <c r="AI77" s="293">
        <f>+'Resumen_Sim_Of int'!AI77</f>
        <v>0</v>
      </c>
      <c r="AJ77" s="61">
        <f>+'Resumen_Sim_Of int'!AJ77</f>
        <v>2913561</v>
      </c>
      <c r="AK77" s="48">
        <f>+ROUND('Resumen_Sim_Of int'!AK77,5)</f>
        <v>0</v>
      </c>
      <c r="AL77" s="293">
        <f>+'Resumen_Sim_Of int'!AL77</f>
        <v>0</v>
      </c>
      <c r="AM77" s="311">
        <f>+'Resumen_Sim_Of int'!AM77</f>
        <v>5027691.5019925646</v>
      </c>
      <c r="AN77" s="307"/>
    </row>
    <row r="78" spans="2:40" x14ac:dyDescent="0.25">
      <c r="B78" s="292" t="str">
        <f>+'Resumen_Sim_Of int'!B78</f>
        <v>66</v>
      </c>
      <c r="C78" s="317" t="s">
        <v>176</v>
      </c>
      <c r="D78" s="316"/>
      <c r="E78" s="51">
        <f>+'Resumen_Sim_Of int'!E78</f>
        <v>1890294</v>
      </c>
      <c r="F78" s="48">
        <f>+'Resumen_Sim_Of int'!F78</f>
        <v>18708</v>
      </c>
      <c r="G78" s="48">
        <f>+'Resumen_Sim_Of int'!G78</f>
        <v>203928.36008107799</v>
      </c>
      <c r="H78" s="48">
        <f>+'Resumen_Sim_Of int'!H78</f>
        <v>523383</v>
      </c>
      <c r="I78" s="48">
        <f>+'Resumen_Sim_Of int'!I78</f>
        <v>252475</v>
      </c>
      <c r="J78" s="48">
        <f>+'Resumen_Sim_Of int'!J78</f>
        <v>81832</v>
      </c>
      <c r="K78" s="55">
        <f>+'Resumen_Sim_Of int'!K78</f>
        <v>189076</v>
      </c>
      <c r="L78" s="51">
        <f>+'Resumen_Sim_Of int'!L78</f>
        <v>765845.45542557386</v>
      </c>
      <c r="M78" s="48">
        <f>+'Resumen_Sim_Of int'!M78</f>
        <v>203928.36008107799</v>
      </c>
      <c r="N78" s="48">
        <f>+'Resumen_Sim_Of int'!N78</f>
        <v>38534.095344495901</v>
      </c>
      <c r="O78" s="48">
        <f>+'Resumen_Sim_Of int'!O78</f>
        <v>252475</v>
      </c>
      <c r="P78" s="48">
        <f>+'Resumen_Sim_Of int'!P78</f>
        <v>81832</v>
      </c>
      <c r="Q78" s="82">
        <f>+'Resumen_Sim_Of int'!Q78</f>
        <v>189076</v>
      </c>
      <c r="R78" s="61">
        <f>+'Resumen_Sim_Of int'!R78</f>
        <v>1890294.0000000012</v>
      </c>
      <c r="S78" s="48">
        <f>+ROUND('Resumen_Sim_Of int'!S78,5)</f>
        <v>0</v>
      </c>
      <c r="T78" s="293">
        <f>+'Resumen_Sim_Of int'!T78</f>
        <v>6.6613381477509392E-16</v>
      </c>
      <c r="U78" s="61">
        <f>+'Resumen_Sim_Of int'!U78</f>
        <v>18708</v>
      </c>
      <c r="V78" s="48">
        <f>+ROUND('Resumen_Sim_Of int'!V78,5)</f>
        <v>0</v>
      </c>
      <c r="W78" s="293">
        <f>+'Resumen_Sim_Of int'!W78</f>
        <v>0</v>
      </c>
      <c r="X78" s="61">
        <f>+'Resumen_Sim_Of int'!X78</f>
        <v>203928.36008107799</v>
      </c>
      <c r="Y78" s="48">
        <f>+ROUND('Resumen_Sim_Of int'!Y78,5)</f>
        <v>0</v>
      </c>
      <c r="Z78" s="293">
        <f>+'Resumen_Sim_Of int'!Z78</f>
        <v>0</v>
      </c>
      <c r="AA78" s="51">
        <f>+'Resumen_Sim_Of int'!AA78</f>
        <v>523383</v>
      </c>
      <c r="AB78" s="48">
        <f>+ROUND('Resumen_Sim_Of int'!AB78,5)</f>
        <v>0</v>
      </c>
      <c r="AC78" s="293">
        <f>+'Resumen_Sim_Of int'!AC78</f>
        <v>0</v>
      </c>
      <c r="AD78" s="61">
        <f>+'Resumen_Sim_Of int'!AD78</f>
        <v>252475</v>
      </c>
      <c r="AE78" s="48">
        <f>+ROUND('Resumen_Sim_Of int'!AE78,5)</f>
        <v>0</v>
      </c>
      <c r="AF78" s="293">
        <f>+'Resumen_Sim_Of int'!AF78</f>
        <v>0</v>
      </c>
      <c r="AG78" s="51">
        <f>+'Resumen_Sim_Of int'!AG78</f>
        <v>81832</v>
      </c>
      <c r="AH78" s="48">
        <f>+ROUND('Resumen_Sim_Of int'!AH78,5)</f>
        <v>0</v>
      </c>
      <c r="AI78" s="293">
        <f>+'Resumen_Sim_Of int'!AI78</f>
        <v>0</v>
      </c>
      <c r="AJ78" s="61">
        <f>+'Resumen_Sim_Of int'!AJ78</f>
        <v>189076</v>
      </c>
      <c r="AK78" s="48">
        <f>+ROUND('Resumen_Sim_Of int'!AK78,5)</f>
        <v>0</v>
      </c>
      <c r="AL78" s="293">
        <f>+'Resumen_Sim_Of int'!AL78</f>
        <v>0</v>
      </c>
      <c r="AM78" s="311">
        <f>+'Resumen_Sim_Of int'!AM78</f>
        <v>765845.45542557386</v>
      </c>
      <c r="AN78" s="307"/>
    </row>
    <row r="79" spans="2:40" x14ac:dyDescent="0.25">
      <c r="B79" s="292" t="str">
        <f>+'Resumen_Sim_Of int'!B79</f>
        <v>67</v>
      </c>
      <c r="C79" s="317" t="s">
        <v>177</v>
      </c>
      <c r="D79" s="316"/>
      <c r="E79" s="51">
        <f>+'Resumen_Sim_Of int'!E79</f>
        <v>698774</v>
      </c>
      <c r="F79" s="48">
        <f>+'Resumen_Sim_Of int'!F79</f>
        <v>14542</v>
      </c>
      <c r="G79" s="48">
        <f>+'Resumen_Sim_Of int'!G79</f>
        <v>154.76836318218</v>
      </c>
      <c r="H79" s="48">
        <f>+'Resumen_Sim_Of int'!H79</f>
        <v>330172</v>
      </c>
      <c r="I79" s="48">
        <f>+'Resumen_Sim_Of int'!I79</f>
        <v>227018</v>
      </c>
      <c r="J79" s="48">
        <f>+'Resumen_Sim_Of int'!J79</f>
        <v>19142</v>
      </c>
      <c r="K79" s="55">
        <f>+'Resumen_Sim_Of int'!K79</f>
        <v>84012</v>
      </c>
      <c r="L79" s="51">
        <f>+'Resumen_Sim_Of int'!L79</f>
        <v>352189.29036656447</v>
      </c>
      <c r="M79" s="48">
        <f>+'Resumen_Sim_Of int'!M79</f>
        <v>154.76836318218</v>
      </c>
      <c r="N79" s="48">
        <f>+'Resumen_Sim_Of int'!N79</f>
        <v>21862.522003382299</v>
      </c>
      <c r="O79" s="48">
        <f>+'Resumen_Sim_Of int'!O79</f>
        <v>227018</v>
      </c>
      <c r="P79" s="48">
        <f>+'Resumen_Sim_Of int'!P79</f>
        <v>19142</v>
      </c>
      <c r="Q79" s="82">
        <f>+'Resumen_Sim_Of int'!Q79</f>
        <v>84012</v>
      </c>
      <c r="R79" s="61">
        <f>+'Resumen_Sim_Of int'!R79</f>
        <v>698774.00000000023</v>
      </c>
      <c r="S79" s="48">
        <f>+ROUND('Resumen_Sim_Of int'!S79,5)</f>
        <v>0</v>
      </c>
      <c r="T79" s="293">
        <f>+'Resumen_Sim_Of int'!T79</f>
        <v>4.4408920985006262E-16</v>
      </c>
      <c r="U79" s="61">
        <f>+'Resumen_Sim_Of int'!U79</f>
        <v>14542</v>
      </c>
      <c r="V79" s="48">
        <f>+ROUND('Resumen_Sim_Of int'!V79,5)</f>
        <v>0</v>
      </c>
      <c r="W79" s="293">
        <f>+'Resumen_Sim_Of int'!W79</f>
        <v>0</v>
      </c>
      <c r="X79" s="61">
        <f>+'Resumen_Sim_Of int'!X79</f>
        <v>154.76836318218</v>
      </c>
      <c r="Y79" s="48">
        <f>+ROUND('Resumen_Sim_Of int'!Y79,5)</f>
        <v>0</v>
      </c>
      <c r="Z79" s="293">
        <f>+'Resumen_Sim_Of int'!Z79</f>
        <v>0</v>
      </c>
      <c r="AA79" s="51">
        <f>+'Resumen_Sim_Of int'!AA79</f>
        <v>330172</v>
      </c>
      <c r="AB79" s="48">
        <f>+ROUND('Resumen_Sim_Of int'!AB79,5)</f>
        <v>0</v>
      </c>
      <c r="AC79" s="293">
        <f>+'Resumen_Sim_Of int'!AC79</f>
        <v>0</v>
      </c>
      <c r="AD79" s="61">
        <f>+'Resumen_Sim_Of int'!AD79</f>
        <v>227018</v>
      </c>
      <c r="AE79" s="48">
        <f>+ROUND('Resumen_Sim_Of int'!AE79,5)</f>
        <v>0</v>
      </c>
      <c r="AF79" s="293">
        <f>+'Resumen_Sim_Of int'!AF79</f>
        <v>0</v>
      </c>
      <c r="AG79" s="51">
        <f>+'Resumen_Sim_Of int'!AG79</f>
        <v>19142</v>
      </c>
      <c r="AH79" s="48">
        <f>+ROUND('Resumen_Sim_Of int'!AH79,5)</f>
        <v>0</v>
      </c>
      <c r="AI79" s="293">
        <f>+'Resumen_Sim_Of int'!AI79</f>
        <v>0</v>
      </c>
      <c r="AJ79" s="61">
        <f>+'Resumen_Sim_Of int'!AJ79</f>
        <v>84012</v>
      </c>
      <c r="AK79" s="48">
        <f>+ROUND('Resumen_Sim_Of int'!AK79,5)</f>
        <v>0</v>
      </c>
      <c r="AL79" s="293">
        <f>+'Resumen_Sim_Of int'!AL79</f>
        <v>0</v>
      </c>
      <c r="AM79" s="311">
        <f>+'Resumen_Sim_Of int'!AM79</f>
        <v>352189.29036656447</v>
      </c>
      <c r="AN79" s="307"/>
    </row>
    <row r="80" spans="2:40" x14ac:dyDescent="0.25">
      <c r="B80" s="292" t="str">
        <f>+'Resumen_Sim_Of int'!B80</f>
        <v>68</v>
      </c>
      <c r="C80" s="317" t="s">
        <v>178</v>
      </c>
      <c r="D80" s="316"/>
      <c r="E80" s="51">
        <f>+'Resumen_Sim_Of int'!E80</f>
        <v>11086105</v>
      </c>
      <c r="F80" s="48">
        <f>+'Resumen_Sim_Of int'!F80</f>
        <v>24391</v>
      </c>
      <c r="G80" s="48">
        <f>+'Resumen_Sim_Of int'!G80</f>
        <v>9815.9182906026908</v>
      </c>
      <c r="H80" s="48">
        <f>+'Resumen_Sim_Of int'!H80</f>
        <v>8071707</v>
      </c>
      <c r="I80" s="48">
        <f>+'Resumen_Sim_Of int'!I80</f>
        <v>250231</v>
      </c>
      <c r="J80" s="48">
        <f>+'Resumen_Sim_Of int'!J80</f>
        <v>79093</v>
      </c>
      <c r="K80" s="55">
        <f>+'Resumen_Sim_Of int'!K80</f>
        <v>7742383</v>
      </c>
      <c r="L80" s="51">
        <f>+'Resumen_Sim_Of int'!L80</f>
        <v>8440096.2781505249</v>
      </c>
      <c r="M80" s="48">
        <f>+'Resumen_Sim_Of int'!M80</f>
        <v>9815.9182906026908</v>
      </c>
      <c r="N80" s="48">
        <f>+'Resumen_Sim_Of int'!N80</f>
        <v>358573.35985992302</v>
      </c>
      <c r="O80" s="48">
        <f>+'Resumen_Sim_Of int'!O80</f>
        <v>250231</v>
      </c>
      <c r="P80" s="48">
        <f>+'Resumen_Sim_Of int'!P80</f>
        <v>79093</v>
      </c>
      <c r="Q80" s="82">
        <f>+'Resumen_Sim_Of int'!Q80</f>
        <v>7742383</v>
      </c>
      <c r="R80" s="61">
        <f>+'Resumen_Sim_Of int'!R80</f>
        <v>11086105.000000002</v>
      </c>
      <c r="S80" s="48">
        <f>+ROUND('Resumen_Sim_Of int'!S80,5)</f>
        <v>0</v>
      </c>
      <c r="T80" s="293">
        <f>+'Resumen_Sim_Of int'!T80</f>
        <v>2.2204460492503131E-16</v>
      </c>
      <c r="U80" s="61">
        <f>+'Resumen_Sim_Of int'!U80</f>
        <v>24391</v>
      </c>
      <c r="V80" s="48">
        <f>+ROUND('Resumen_Sim_Of int'!V80,5)</f>
        <v>0</v>
      </c>
      <c r="W80" s="293">
        <f>+'Resumen_Sim_Of int'!W80</f>
        <v>0</v>
      </c>
      <c r="X80" s="61">
        <f>+'Resumen_Sim_Of int'!X80</f>
        <v>9815.9182906026908</v>
      </c>
      <c r="Y80" s="48">
        <f>+ROUND('Resumen_Sim_Of int'!Y80,5)</f>
        <v>0</v>
      </c>
      <c r="Z80" s="293">
        <f>+'Resumen_Sim_Of int'!Z80</f>
        <v>0</v>
      </c>
      <c r="AA80" s="51">
        <f>+'Resumen_Sim_Of int'!AA80</f>
        <v>8071707</v>
      </c>
      <c r="AB80" s="48">
        <f>+ROUND('Resumen_Sim_Of int'!AB80,5)</f>
        <v>0</v>
      </c>
      <c r="AC80" s="293">
        <f>+'Resumen_Sim_Of int'!AC80</f>
        <v>0</v>
      </c>
      <c r="AD80" s="61">
        <f>+'Resumen_Sim_Of int'!AD80</f>
        <v>250231</v>
      </c>
      <c r="AE80" s="48">
        <f>+ROUND('Resumen_Sim_Of int'!AE80,5)</f>
        <v>0</v>
      </c>
      <c r="AF80" s="293">
        <f>+'Resumen_Sim_Of int'!AF80</f>
        <v>0</v>
      </c>
      <c r="AG80" s="51">
        <f>+'Resumen_Sim_Of int'!AG80</f>
        <v>79093</v>
      </c>
      <c r="AH80" s="48">
        <f>+ROUND('Resumen_Sim_Of int'!AH80,5)</f>
        <v>0</v>
      </c>
      <c r="AI80" s="293">
        <f>+'Resumen_Sim_Of int'!AI80</f>
        <v>0</v>
      </c>
      <c r="AJ80" s="61">
        <f>+'Resumen_Sim_Of int'!AJ80</f>
        <v>7742383</v>
      </c>
      <c r="AK80" s="48">
        <f>+ROUND('Resumen_Sim_Of int'!AK80,5)</f>
        <v>0</v>
      </c>
      <c r="AL80" s="293">
        <f>+'Resumen_Sim_Of int'!AL80</f>
        <v>0</v>
      </c>
      <c r="AM80" s="311">
        <f>+'Resumen_Sim_Of int'!AM80</f>
        <v>8440096.2781505249</v>
      </c>
      <c r="AN80" s="307"/>
    </row>
    <row r="81" spans="2:40" x14ac:dyDescent="0.25">
      <c r="B81" s="292" t="str">
        <f>+'Resumen_Sim_Of int'!B81</f>
        <v>69</v>
      </c>
      <c r="C81" s="317" t="s">
        <v>179</v>
      </c>
      <c r="D81" s="316"/>
      <c r="E81" s="51">
        <f>+'Resumen_Sim_Of int'!E81</f>
        <v>14026084</v>
      </c>
      <c r="F81" s="48">
        <f>+'Resumen_Sim_Of int'!F81</f>
        <v>549617</v>
      </c>
      <c r="G81" s="48">
        <f>+'Resumen_Sim_Of int'!G81</f>
        <v>507674.93523249897</v>
      </c>
      <c r="H81" s="48">
        <f>+'Resumen_Sim_Of int'!H81</f>
        <v>8457864</v>
      </c>
      <c r="I81" s="48">
        <f>+'Resumen_Sim_Of int'!I81</f>
        <v>3642315</v>
      </c>
      <c r="J81" s="48">
        <f>+'Resumen_Sim_Of int'!J81</f>
        <v>93760</v>
      </c>
      <c r="K81" s="55">
        <f>+'Resumen_Sim_Of int'!K81</f>
        <v>4721789</v>
      </c>
      <c r="L81" s="51">
        <f>+'Resumen_Sim_Of int'!L81</f>
        <v>9311727.4467077293</v>
      </c>
      <c r="M81" s="48">
        <f>+'Resumen_Sim_Of int'!M81</f>
        <v>507674.93523249897</v>
      </c>
      <c r="N81" s="48">
        <f>+'Resumen_Sim_Of int'!N81</f>
        <v>346188.51147523097</v>
      </c>
      <c r="O81" s="48">
        <f>+'Resumen_Sim_Of int'!O81</f>
        <v>3642315</v>
      </c>
      <c r="P81" s="48">
        <f>+'Resumen_Sim_Of int'!P81</f>
        <v>93760</v>
      </c>
      <c r="Q81" s="82">
        <f>+'Resumen_Sim_Of int'!Q81</f>
        <v>4721789</v>
      </c>
      <c r="R81" s="61">
        <f>+'Resumen_Sim_Of int'!R81</f>
        <v>14026084.000000011</v>
      </c>
      <c r="S81" s="48">
        <f>+ROUND('Resumen_Sim_Of int'!S81,5)</f>
        <v>0</v>
      </c>
      <c r="T81" s="293">
        <f>+'Resumen_Sim_Of int'!T81</f>
        <v>8.8817841970012523E-16</v>
      </c>
      <c r="U81" s="61">
        <f>+'Resumen_Sim_Of int'!U81</f>
        <v>549617</v>
      </c>
      <c r="V81" s="48">
        <f>+ROUND('Resumen_Sim_Of int'!V81,5)</f>
        <v>0</v>
      </c>
      <c r="W81" s="293">
        <f>+'Resumen_Sim_Of int'!W81</f>
        <v>0</v>
      </c>
      <c r="X81" s="61">
        <f>+'Resumen_Sim_Of int'!X81</f>
        <v>507674.93523249897</v>
      </c>
      <c r="Y81" s="48">
        <f>+ROUND('Resumen_Sim_Of int'!Y81,5)</f>
        <v>0</v>
      </c>
      <c r="Z81" s="293">
        <f>+'Resumen_Sim_Of int'!Z81</f>
        <v>0</v>
      </c>
      <c r="AA81" s="51">
        <f>+'Resumen_Sim_Of int'!AA81</f>
        <v>8457864</v>
      </c>
      <c r="AB81" s="48">
        <f>+ROUND('Resumen_Sim_Of int'!AB81,5)</f>
        <v>0</v>
      </c>
      <c r="AC81" s="293">
        <f>+'Resumen_Sim_Of int'!AC81</f>
        <v>0</v>
      </c>
      <c r="AD81" s="61">
        <f>+'Resumen_Sim_Of int'!AD81</f>
        <v>3642315</v>
      </c>
      <c r="AE81" s="48">
        <f>+ROUND('Resumen_Sim_Of int'!AE81,5)</f>
        <v>0</v>
      </c>
      <c r="AF81" s="293">
        <f>+'Resumen_Sim_Of int'!AF81</f>
        <v>0</v>
      </c>
      <c r="AG81" s="51">
        <f>+'Resumen_Sim_Of int'!AG81</f>
        <v>93760</v>
      </c>
      <c r="AH81" s="48">
        <f>+ROUND('Resumen_Sim_Of int'!AH81,5)</f>
        <v>0</v>
      </c>
      <c r="AI81" s="293">
        <f>+'Resumen_Sim_Of int'!AI81</f>
        <v>0</v>
      </c>
      <c r="AJ81" s="61">
        <f>+'Resumen_Sim_Of int'!AJ81</f>
        <v>4721789</v>
      </c>
      <c r="AK81" s="48">
        <f>+ROUND('Resumen_Sim_Of int'!AK81,5)</f>
        <v>0</v>
      </c>
      <c r="AL81" s="293">
        <f>+'Resumen_Sim_Of int'!AL81</f>
        <v>0</v>
      </c>
      <c r="AM81" s="311">
        <f>+'Resumen_Sim_Of int'!AM81</f>
        <v>9311727.4467077293</v>
      </c>
      <c r="AN81" s="307"/>
    </row>
    <row r="82" spans="2:40" x14ac:dyDescent="0.25">
      <c r="B82" s="292" t="str">
        <f>+'Resumen_Sim_Of int'!B82</f>
        <v>70</v>
      </c>
      <c r="C82" s="317" t="s">
        <v>180</v>
      </c>
      <c r="D82" s="316"/>
      <c r="E82" s="51">
        <f>+'Resumen_Sim_Of int'!E82</f>
        <v>10190781</v>
      </c>
      <c r="F82" s="48">
        <f>+'Resumen_Sim_Of int'!F82</f>
        <v>202224</v>
      </c>
      <c r="G82" s="48">
        <f>+'Resumen_Sim_Of int'!G82</f>
        <v>180255.169257425</v>
      </c>
      <c r="H82" s="48">
        <f>+'Resumen_Sim_Of int'!H82</f>
        <v>8635852</v>
      </c>
      <c r="I82" s="48">
        <f>+'Resumen_Sim_Of int'!I82</f>
        <v>6276921</v>
      </c>
      <c r="J82" s="48">
        <f>+'Resumen_Sim_Of int'!J82</f>
        <v>7660</v>
      </c>
      <c r="K82" s="55">
        <f>+'Resumen_Sim_Of int'!K82</f>
        <v>2351271</v>
      </c>
      <c r="L82" s="51">
        <f>+'Resumen_Sim_Of int'!L82</f>
        <v>8941768.1849910226</v>
      </c>
      <c r="M82" s="48">
        <f>+'Resumen_Sim_Of int'!M82</f>
        <v>180255.169257425</v>
      </c>
      <c r="N82" s="48">
        <f>+'Resumen_Sim_Of int'!N82</f>
        <v>125661.015733598</v>
      </c>
      <c r="O82" s="48">
        <f>+'Resumen_Sim_Of int'!O82</f>
        <v>6276921</v>
      </c>
      <c r="P82" s="48">
        <f>+'Resumen_Sim_Of int'!P82</f>
        <v>7660</v>
      </c>
      <c r="Q82" s="82">
        <f>+'Resumen_Sim_Of int'!Q82</f>
        <v>2351271</v>
      </c>
      <c r="R82" s="61">
        <f>+'Resumen_Sim_Of int'!R82</f>
        <v>10190781.000000002</v>
      </c>
      <c r="S82" s="48">
        <f>+ROUND('Resumen_Sim_Of int'!S82,5)</f>
        <v>0</v>
      </c>
      <c r="T82" s="293">
        <f>+'Resumen_Sim_Of int'!T82</f>
        <v>2.2204460492503131E-16</v>
      </c>
      <c r="U82" s="61">
        <f>+'Resumen_Sim_Of int'!U82</f>
        <v>202224</v>
      </c>
      <c r="V82" s="48">
        <f>+ROUND('Resumen_Sim_Of int'!V82,5)</f>
        <v>0</v>
      </c>
      <c r="W82" s="293">
        <f>+'Resumen_Sim_Of int'!W82</f>
        <v>0</v>
      </c>
      <c r="X82" s="61">
        <f>+'Resumen_Sim_Of int'!X82</f>
        <v>180255.169257425</v>
      </c>
      <c r="Y82" s="48">
        <f>+ROUND('Resumen_Sim_Of int'!Y82,5)</f>
        <v>0</v>
      </c>
      <c r="Z82" s="293">
        <f>+'Resumen_Sim_Of int'!Z82</f>
        <v>0</v>
      </c>
      <c r="AA82" s="51">
        <f>+'Resumen_Sim_Of int'!AA82</f>
        <v>8635852</v>
      </c>
      <c r="AB82" s="48">
        <f>+ROUND('Resumen_Sim_Of int'!AB82,5)</f>
        <v>0</v>
      </c>
      <c r="AC82" s="293">
        <f>+'Resumen_Sim_Of int'!AC82</f>
        <v>0</v>
      </c>
      <c r="AD82" s="61">
        <f>+'Resumen_Sim_Of int'!AD82</f>
        <v>6276921</v>
      </c>
      <c r="AE82" s="48">
        <f>+ROUND('Resumen_Sim_Of int'!AE82,5)</f>
        <v>0</v>
      </c>
      <c r="AF82" s="293">
        <f>+'Resumen_Sim_Of int'!AF82</f>
        <v>0</v>
      </c>
      <c r="AG82" s="51">
        <f>+'Resumen_Sim_Of int'!AG82</f>
        <v>7660</v>
      </c>
      <c r="AH82" s="48">
        <f>+ROUND('Resumen_Sim_Of int'!AH82,5)</f>
        <v>0</v>
      </c>
      <c r="AI82" s="293">
        <f>+'Resumen_Sim_Of int'!AI82</f>
        <v>0</v>
      </c>
      <c r="AJ82" s="61">
        <f>+'Resumen_Sim_Of int'!AJ82</f>
        <v>2351271</v>
      </c>
      <c r="AK82" s="48">
        <f>+ROUND('Resumen_Sim_Of int'!AK82,5)</f>
        <v>0</v>
      </c>
      <c r="AL82" s="293">
        <f>+'Resumen_Sim_Of int'!AL82</f>
        <v>0</v>
      </c>
      <c r="AM82" s="311">
        <f>+'Resumen_Sim_Of int'!AM82</f>
        <v>8941768.1849910226</v>
      </c>
      <c r="AN82" s="307"/>
    </row>
    <row r="83" spans="2:40" x14ac:dyDescent="0.25">
      <c r="B83" s="292" t="str">
        <f>+'Resumen_Sim_Of int'!B83</f>
        <v>71</v>
      </c>
      <c r="C83" s="317" t="s">
        <v>181</v>
      </c>
      <c r="D83" s="316"/>
      <c r="E83" s="51">
        <f>+'Resumen_Sim_Of int'!E83</f>
        <v>3059657</v>
      </c>
      <c r="F83" s="48">
        <f>+'Resumen_Sim_Of int'!F83</f>
        <v>129793</v>
      </c>
      <c r="G83" s="48">
        <f>+'Resumen_Sim_Of int'!G83</f>
        <v>7053.8728279370798</v>
      </c>
      <c r="H83" s="48">
        <f>+'Resumen_Sim_Of int'!H83</f>
        <v>1864937</v>
      </c>
      <c r="I83" s="48">
        <f>+'Resumen_Sim_Of int'!I83</f>
        <v>1410122</v>
      </c>
      <c r="J83" s="48">
        <f>+'Resumen_Sim_Of int'!J83</f>
        <v>20836</v>
      </c>
      <c r="K83" s="55">
        <f>+'Resumen_Sim_Of int'!K83</f>
        <v>433979</v>
      </c>
      <c r="L83" s="51">
        <f>+'Resumen_Sim_Of int'!L83</f>
        <v>1903924.4212673395</v>
      </c>
      <c r="M83" s="48">
        <f>+'Resumen_Sim_Of int'!M83</f>
        <v>7053.8728279370798</v>
      </c>
      <c r="N83" s="48">
        <f>+'Resumen_Sim_Of int'!N83</f>
        <v>31933.548439402501</v>
      </c>
      <c r="O83" s="48">
        <f>+'Resumen_Sim_Of int'!O83</f>
        <v>1410122</v>
      </c>
      <c r="P83" s="48">
        <f>+'Resumen_Sim_Of int'!P83</f>
        <v>20836</v>
      </c>
      <c r="Q83" s="82">
        <f>+'Resumen_Sim_Of int'!Q83</f>
        <v>433979</v>
      </c>
      <c r="R83" s="61">
        <f>+'Resumen_Sim_Of int'!R83</f>
        <v>3059657.0000000009</v>
      </c>
      <c r="S83" s="48">
        <f>+ROUND('Resumen_Sim_Of int'!S83,5)</f>
        <v>0</v>
      </c>
      <c r="T83" s="293">
        <f>+'Resumen_Sim_Of int'!T83</f>
        <v>2.2204460492503131E-16</v>
      </c>
      <c r="U83" s="61">
        <f>+'Resumen_Sim_Of int'!U83</f>
        <v>129793</v>
      </c>
      <c r="V83" s="48">
        <f>+ROUND('Resumen_Sim_Of int'!V83,5)</f>
        <v>0</v>
      </c>
      <c r="W83" s="293">
        <f>+'Resumen_Sim_Of int'!W83</f>
        <v>0</v>
      </c>
      <c r="X83" s="61">
        <f>+'Resumen_Sim_Of int'!X83</f>
        <v>7053.8728279370798</v>
      </c>
      <c r="Y83" s="48">
        <f>+ROUND('Resumen_Sim_Of int'!Y83,5)</f>
        <v>0</v>
      </c>
      <c r="Z83" s="293">
        <f>+'Resumen_Sim_Of int'!Z83</f>
        <v>0</v>
      </c>
      <c r="AA83" s="51">
        <f>+'Resumen_Sim_Of int'!AA83</f>
        <v>1864937</v>
      </c>
      <c r="AB83" s="48">
        <f>+ROUND('Resumen_Sim_Of int'!AB83,5)</f>
        <v>0</v>
      </c>
      <c r="AC83" s="293">
        <f>+'Resumen_Sim_Of int'!AC83</f>
        <v>0</v>
      </c>
      <c r="AD83" s="61">
        <f>+'Resumen_Sim_Of int'!AD83</f>
        <v>1410122</v>
      </c>
      <c r="AE83" s="48">
        <f>+ROUND('Resumen_Sim_Of int'!AE83,5)</f>
        <v>0</v>
      </c>
      <c r="AF83" s="293">
        <f>+'Resumen_Sim_Of int'!AF83</f>
        <v>0</v>
      </c>
      <c r="AG83" s="51">
        <f>+'Resumen_Sim_Of int'!AG83</f>
        <v>20836</v>
      </c>
      <c r="AH83" s="48">
        <f>+ROUND('Resumen_Sim_Of int'!AH83,5)</f>
        <v>0</v>
      </c>
      <c r="AI83" s="293">
        <f>+'Resumen_Sim_Of int'!AI83</f>
        <v>0</v>
      </c>
      <c r="AJ83" s="61">
        <f>+'Resumen_Sim_Of int'!AJ83</f>
        <v>433979</v>
      </c>
      <c r="AK83" s="48">
        <f>+ROUND('Resumen_Sim_Of int'!AK83,5)</f>
        <v>0</v>
      </c>
      <c r="AL83" s="293">
        <f>+'Resumen_Sim_Of int'!AL83</f>
        <v>0</v>
      </c>
      <c r="AM83" s="311">
        <f>+'Resumen_Sim_Of int'!AM83</f>
        <v>1903924.4212673395</v>
      </c>
      <c r="AN83" s="307"/>
    </row>
    <row r="84" spans="2:40" x14ac:dyDescent="0.25">
      <c r="B84" s="292" t="str">
        <f>+'Resumen_Sim_Of int'!B84</f>
        <v>72</v>
      </c>
      <c r="C84" s="317" t="s">
        <v>182</v>
      </c>
      <c r="D84" s="316"/>
      <c r="E84" s="51">
        <f>+'Resumen_Sim_Of int'!E84</f>
        <v>4414952</v>
      </c>
      <c r="F84" s="48">
        <f>+'Resumen_Sim_Of int'!F84</f>
        <v>219414</v>
      </c>
      <c r="G84" s="48">
        <f>+'Resumen_Sim_Of int'!G84</f>
        <v>4634.0775270655804</v>
      </c>
      <c r="H84" s="48">
        <f>+'Resumen_Sim_Of int'!H84</f>
        <v>3959805</v>
      </c>
      <c r="I84" s="48">
        <f>+'Resumen_Sim_Of int'!I84</f>
        <v>3583224</v>
      </c>
      <c r="J84" s="48">
        <f>+'Resumen_Sim_Of int'!J84</f>
        <v>221</v>
      </c>
      <c r="K84" s="55">
        <f>+'Resumen_Sim_Of int'!K84</f>
        <v>376360</v>
      </c>
      <c r="L84" s="51">
        <f>+'Resumen_Sim_Of int'!L84</f>
        <v>4010426.1894602119</v>
      </c>
      <c r="M84" s="48">
        <f>+'Resumen_Sim_Of int'!M84</f>
        <v>4634.0775270655804</v>
      </c>
      <c r="N84" s="48">
        <f>+'Resumen_Sim_Of int'!N84</f>
        <v>45987.111933146203</v>
      </c>
      <c r="O84" s="48">
        <f>+'Resumen_Sim_Of int'!O84</f>
        <v>3583224</v>
      </c>
      <c r="P84" s="48">
        <f>+'Resumen_Sim_Of int'!P84</f>
        <v>221</v>
      </c>
      <c r="Q84" s="82">
        <f>+'Resumen_Sim_Of int'!Q84</f>
        <v>376360</v>
      </c>
      <c r="R84" s="61">
        <f>+'Resumen_Sim_Of int'!R84</f>
        <v>4414952</v>
      </c>
      <c r="S84" s="48">
        <f>+ROUND('Resumen_Sim_Of int'!S84,5)</f>
        <v>0</v>
      </c>
      <c r="T84" s="293">
        <f>+'Resumen_Sim_Of int'!T84</f>
        <v>0</v>
      </c>
      <c r="U84" s="61">
        <f>+'Resumen_Sim_Of int'!U84</f>
        <v>219414</v>
      </c>
      <c r="V84" s="48">
        <f>+ROUND('Resumen_Sim_Of int'!V84,5)</f>
        <v>0</v>
      </c>
      <c r="W84" s="293">
        <f>+'Resumen_Sim_Of int'!W84</f>
        <v>0</v>
      </c>
      <c r="X84" s="61">
        <f>+'Resumen_Sim_Of int'!X84</f>
        <v>4634.0775270655804</v>
      </c>
      <c r="Y84" s="48">
        <f>+ROUND('Resumen_Sim_Of int'!Y84,5)</f>
        <v>0</v>
      </c>
      <c r="Z84" s="293">
        <f>+'Resumen_Sim_Of int'!Z84</f>
        <v>0</v>
      </c>
      <c r="AA84" s="51">
        <f>+'Resumen_Sim_Of int'!AA84</f>
        <v>3959805</v>
      </c>
      <c r="AB84" s="48">
        <f>+ROUND('Resumen_Sim_Of int'!AB84,5)</f>
        <v>0</v>
      </c>
      <c r="AC84" s="293">
        <f>+'Resumen_Sim_Of int'!AC84</f>
        <v>0</v>
      </c>
      <c r="AD84" s="61">
        <f>+'Resumen_Sim_Of int'!AD84</f>
        <v>3583224</v>
      </c>
      <c r="AE84" s="48">
        <f>+ROUND('Resumen_Sim_Of int'!AE84,5)</f>
        <v>0</v>
      </c>
      <c r="AF84" s="293">
        <f>+'Resumen_Sim_Of int'!AF84</f>
        <v>0</v>
      </c>
      <c r="AG84" s="51">
        <f>+'Resumen_Sim_Of int'!AG84</f>
        <v>221</v>
      </c>
      <c r="AH84" s="48">
        <f>+ROUND('Resumen_Sim_Of int'!AH84,5)</f>
        <v>0</v>
      </c>
      <c r="AI84" s="293">
        <f>+'Resumen_Sim_Of int'!AI84</f>
        <v>0</v>
      </c>
      <c r="AJ84" s="61">
        <f>+'Resumen_Sim_Of int'!AJ84</f>
        <v>376360</v>
      </c>
      <c r="AK84" s="48">
        <f>+ROUND('Resumen_Sim_Of int'!AK84,5)</f>
        <v>0</v>
      </c>
      <c r="AL84" s="293">
        <f>+'Resumen_Sim_Of int'!AL84</f>
        <v>0</v>
      </c>
      <c r="AM84" s="311">
        <f>+'Resumen_Sim_Of int'!AM84</f>
        <v>4010426.1894602119</v>
      </c>
      <c r="AN84" s="307"/>
    </row>
    <row r="85" spans="2:40" x14ac:dyDescent="0.25">
      <c r="B85" s="292" t="str">
        <f>+'Resumen_Sim_Of int'!B85</f>
        <v>73</v>
      </c>
      <c r="C85" s="317" t="s">
        <v>183</v>
      </c>
      <c r="D85" s="316"/>
      <c r="E85" s="51">
        <f>+'Resumen_Sim_Of int'!E85</f>
        <v>4202264</v>
      </c>
      <c r="F85" s="48">
        <f>+'Resumen_Sim_Of int'!F85</f>
        <v>131137</v>
      </c>
      <c r="G85" s="48">
        <f>+'Resumen_Sim_Of int'!G85</f>
        <v>184701.36826472901</v>
      </c>
      <c r="H85" s="48">
        <f>+'Resumen_Sim_Of int'!H85</f>
        <v>1869038</v>
      </c>
      <c r="I85" s="48">
        <f>+'Resumen_Sim_Of int'!I85</f>
        <v>1124794</v>
      </c>
      <c r="J85" s="48">
        <f>+'Resumen_Sim_Of int'!J85</f>
        <v>21716</v>
      </c>
      <c r="K85" s="55">
        <f>+'Resumen_Sim_Of int'!K85</f>
        <v>722528</v>
      </c>
      <c r="L85" s="51">
        <f>+'Resumen_Sim_Of int'!L85</f>
        <v>2077699.1848928714</v>
      </c>
      <c r="M85" s="48">
        <f>+'Resumen_Sim_Of int'!M85</f>
        <v>184701.36826472901</v>
      </c>
      <c r="N85" s="48">
        <f>+'Resumen_Sim_Of int'!N85</f>
        <v>23959.816628142398</v>
      </c>
      <c r="O85" s="48">
        <f>+'Resumen_Sim_Of int'!O85</f>
        <v>1124794</v>
      </c>
      <c r="P85" s="48">
        <f>+'Resumen_Sim_Of int'!P85</f>
        <v>21716</v>
      </c>
      <c r="Q85" s="82">
        <f>+'Resumen_Sim_Of int'!Q85</f>
        <v>722528</v>
      </c>
      <c r="R85" s="61">
        <f>+'Resumen_Sim_Of int'!R85</f>
        <v>4202264.0000000047</v>
      </c>
      <c r="S85" s="48">
        <f>+ROUND('Resumen_Sim_Of int'!S85,5)</f>
        <v>0</v>
      </c>
      <c r="T85" s="293">
        <f>+'Resumen_Sim_Of int'!T85</f>
        <v>1.1102230246251565E-15</v>
      </c>
      <c r="U85" s="61">
        <f>+'Resumen_Sim_Of int'!U85</f>
        <v>131137</v>
      </c>
      <c r="V85" s="48">
        <f>+ROUND('Resumen_Sim_Of int'!V85,5)</f>
        <v>0</v>
      </c>
      <c r="W85" s="293">
        <f>+'Resumen_Sim_Of int'!W85</f>
        <v>0</v>
      </c>
      <c r="X85" s="61">
        <f>+'Resumen_Sim_Of int'!X85</f>
        <v>184701.36826472901</v>
      </c>
      <c r="Y85" s="48">
        <f>+ROUND('Resumen_Sim_Of int'!Y85,5)</f>
        <v>0</v>
      </c>
      <c r="Z85" s="293">
        <f>+'Resumen_Sim_Of int'!Z85</f>
        <v>0</v>
      </c>
      <c r="AA85" s="51">
        <f>+'Resumen_Sim_Of int'!AA85</f>
        <v>1869038</v>
      </c>
      <c r="AB85" s="48">
        <f>+ROUND('Resumen_Sim_Of int'!AB85,5)</f>
        <v>0</v>
      </c>
      <c r="AC85" s="293">
        <f>+'Resumen_Sim_Of int'!AC85</f>
        <v>0</v>
      </c>
      <c r="AD85" s="61">
        <f>+'Resumen_Sim_Of int'!AD85</f>
        <v>1124794</v>
      </c>
      <c r="AE85" s="48">
        <f>+ROUND('Resumen_Sim_Of int'!AE85,5)</f>
        <v>0</v>
      </c>
      <c r="AF85" s="293">
        <f>+'Resumen_Sim_Of int'!AF85</f>
        <v>0</v>
      </c>
      <c r="AG85" s="51">
        <f>+'Resumen_Sim_Of int'!AG85</f>
        <v>21716</v>
      </c>
      <c r="AH85" s="48">
        <f>+ROUND('Resumen_Sim_Of int'!AH85,5)</f>
        <v>0</v>
      </c>
      <c r="AI85" s="293">
        <f>+'Resumen_Sim_Of int'!AI85</f>
        <v>0</v>
      </c>
      <c r="AJ85" s="61">
        <f>+'Resumen_Sim_Of int'!AJ85</f>
        <v>722528</v>
      </c>
      <c r="AK85" s="48">
        <f>+ROUND('Resumen_Sim_Of int'!AK85,5)</f>
        <v>0</v>
      </c>
      <c r="AL85" s="293">
        <f>+'Resumen_Sim_Of int'!AL85</f>
        <v>0</v>
      </c>
      <c r="AM85" s="311">
        <f>+'Resumen_Sim_Of int'!AM85</f>
        <v>2077699.1848928714</v>
      </c>
      <c r="AN85" s="307"/>
    </row>
    <row r="86" spans="2:40" x14ac:dyDescent="0.25">
      <c r="B86" s="292" t="str">
        <f>+'Resumen_Sim_Of int'!B86</f>
        <v>74</v>
      </c>
      <c r="C86" s="317" t="s">
        <v>184</v>
      </c>
      <c r="D86" s="316"/>
      <c r="E86" s="51">
        <f>+'Resumen_Sim_Of int'!E86</f>
        <v>4015647</v>
      </c>
      <c r="F86" s="48">
        <f>+'Resumen_Sim_Of int'!F86</f>
        <v>85845</v>
      </c>
      <c r="G86" s="48">
        <f>+'Resumen_Sim_Of int'!G86</f>
        <v>507132.18392219499</v>
      </c>
      <c r="H86" s="48">
        <f>+'Resumen_Sim_Of int'!H86</f>
        <v>2784747</v>
      </c>
      <c r="I86" s="48">
        <f>+'Resumen_Sim_Of int'!I86</f>
        <v>2540561</v>
      </c>
      <c r="J86" s="48">
        <f>+'Resumen_Sim_Of int'!J86</f>
        <v>176</v>
      </c>
      <c r="K86" s="55">
        <f>+'Resumen_Sim_Of int'!K86</f>
        <v>244010</v>
      </c>
      <c r="L86" s="51">
        <f>+'Resumen_Sim_Of int'!L86</f>
        <v>3370331.9820897952</v>
      </c>
      <c r="M86" s="48">
        <f>+'Resumen_Sim_Of int'!M86</f>
        <v>507132.18392219499</v>
      </c>
      <c r="N86" s="48">
        <f>+'Resumen_Sim_Of int'!N86</f>
        <v>78452.798167600195</v>
      </c>
      <c r="O86" s="48">
        <f>+'Resumen_Sim_Of int'!O86</f>
        <v>2540561</v>
      </c>
      <c r="P86" s="48">
        <f>+'Resumen_Sim_Of int'!P86</f>
        <v>176</v>
      </c>
      <c r="Q86" s="82">
        <f>+'Resumen_Sim_Of int'!Q86</f>
        <v>244010</v>
      </c>
      <c r="R86" s="61">
        <f>+'Resumen_Sim_Of int'!R86</f>
        <v>4015647.0000000014</v>
      </c>
      <c r="S86" s="48">
        <f>+ROUND('Resumen_Sim_Of int'!S86,5)</f>
        <v>0</v>
      </c>
      <c r="T86" s="293">
        <f>+'Resumen_Sim_Of int'!T86</f>
        <v>4.4408920985006262E-16</v>
      </c>
      <c r="U86" s="61">
        <f>+'Resumen_Sim_Of int'!U86</f>
        <v>85845</v>
      </c>
      <c r="V86" s="48">
        <f>+ROUND('Resumen_Sim_Of int'!V86,5)</f>
        <v>0</v>
      </c>
      <c r="W86" s="293">
        <f>+'Resumen_Sim_Of int'!W86</f>
        <v>0</v>
      </c>
      <c r="X86" s="61">
        <f>+'Resumen_Sim_Of int'!X86</f>
        <v>507132.18392219499</v>
      </c>
      <c r="Y86" s="48">
        <f>+ROUND('Resumen_Sim_Of int'!Y86,5)</f>
        <v>0</v>
      </c>
      <c r="Z86" s="293">
        <f>+'Resumen_Sim_Of int'!Z86</f>
        <v>0</v>
      </c>
      <c r="AA86" s="51">
        <f>+'Resumen_Sim_Of int'!AA86</f>
        <v>2784747</v>
      </c>
      <c r="AB86" s="48">
        <f>+ROUND('Resumen_Sim_Of int'!AB86,5)</f>
        <v>0</v>
      </c>
      <c r="AC86" s="293">
        <f>+'Resumen_Sim_Of int'!AC86</f>
        <v>0</v>
      </c>
      <c r="AD86" s="61">
        <f>+'Resumen_Sim_Of int'!AD86</f>
        <v>2540561</v>
      </c>
      <c r="AE86" s="48">
        <f>+ROUND('Resumen_Sim_Of int'!AE86,5)</f>
        <v>0</v>
      </c>
      <c r="AF86" s="293">
        <f>+'Resumen_Sim_Of int'!AF86</f>
        <v>0</v>
      </c>
      <c r="AG86" s="51">
        <f>+'Resumen_Sim_Of int'!AG86</f>
        <v>176</v>
      </c>
      <c r="AH86" s="48">
        <f>+ROUND('Resumen_Sim_Of int'!AH86,5)</f>
        <v>0</v>
      </c>
      <c r="AI86" s="293">
        <f>+'Resumen_Sim_Of int'!AI86</f>
        <v>0</v>
      </c>
      <c r="AJ86" s="61">
        <f>+'Resumen_Sim_Of int'!AJ86</f>
        <v>244010</v>
      </c>
      <c r="AK86" s="48">
        <f>+ROUND('Resumen_Sim_Of int'!AK86,5)</f>
        <v>0</v>
      </c>
      <c r="AL86" s="293">
        <f>+'Resumen_Sim_Of int'!AL86</f>
        <v>0</v>
      </c>
      <c r="AM86" s="311">
        <f>+'Resumen_Sim_Of int'!AM86</f>
        <v>3370331.9820897952</v>
      </c>
      <c r="AN86" s="307"/>
    </row>
    <row r="87" spans="2:40" x14ac:dyDescent="0.25">
      <c r="B87" s="292" t="str">
        <f>+'Resumen_Sim_Of int'!B87</f>
        <v>75</v>
      </c>
      <c r="C87" s="317" t="s">
        <v>185</v>
      </c>
      <c r="D87" s="316"/>
      <c r="E87" s="51">
        <f>+'Resumen_Sim_Of int'!E87</f>
        <v>2490549</v>
      </c>
      <c r="F87" s="48">
        <f>+'Resumen_Sim_Of int'!F87</f>
        <v>265904</v>
      </c>
      <c r="G87" s="48">
        <f>+'Resumen_Sim_Of int'!G87</f>
        <v>16051.7979954602</v>
      </c>
      <c r="H87" s="48">
        <f>+'Resumen_Sim_Of int'!H87</f>
        <v>1153037</v>
      </c>
      <c r="I87" s="48">
        <f>+'Resumen_Sim_Of int'!I87</f>
        <v>603381</v>
      </c>
      <c r="J87" s="48">
        <f>+'Resumen_Sim_Of int'!J87</f>
        <v>33460</v>
      </c>
      <c r="K87" s="55">
        <f>+'Resumen_Sim_Of int'!K87</f>
        <v>516196</v>
      </c>
      <c r="L87" s="51">
        <f>+'Resumen_Sim_Of int'!L87</f>
        <v>1222166.0204969179</v>
      </c>
      <c r="M87" s="48">
        <f>+'Resumen_Sim_Of int'!M87</f>
        <v>16051.7979954602</v>
      </c>
      <c r="N87" s="48">
        <f>+'Resumen_Sim_Of int'!N87</f>
        <v>53077.222501457603</v>
      </c>
      <c r="O87" s="48">
        <f>+'Resumen_Sim_Of int'!O87</f>
        <v>603381</v>
      </c>
      <c r="P87" s="48">
        <f>+'Resumen_Sim_Of int'!P87</f>
        <v>33460</v>
      </c>
      <c r="Q87" s="82">
        <f>+'Resumen_Sim_Of int'!Q87</f>
        <v>516196</v>
      </c>
      <c r="R87" s="61">
        <f>+'Resumen_Sim_Of int'!R87</f>
        <v>2490549.0000000005</v>
      </c>
      <c r="S87" s="48">
        <f>+ROUND('Resumen_Sim_Of int'!S87,5)</f>
        <v>0</v>
      </c>
      <c r="T87" s="293">
        <f>+'Resumen_Sim_Of int'!T87</f>
        <v>2.2204460492503131E-16</v>
      </c>
      <c r="U87" s="61">
        <f>+'Resumen_Sim_Of int'!U87</f>
        <v>265904</v>
      </c>
      <c r="V87" s="48">
        <f>+ROUND('Resumen_Sim_Of int'!V87,5)</f>
        <v>0</v>
      </c>
      <c r="W87" s="293">
        <f>+'Resumen_Sim_Of int'!W87</f>
        <v>0</v>
      </c>
      <c r="X87" s="61">
        <f>+'Resumen_Sim_Of int'!X87</f>
        <v>16051.7979954602</v>
      </c>
      <c r="Y87" s="48">
        <f>+ROUND('Resumen_Sim_Of int'!Y87,5)</f>
        <v>0</v>
      </c>
      <c r="Z87" s="293">
        <f>+'Resumen_Sim_Of int'!Z87</f>
        <v>0</v>
      </c>
      <c r="AA87" s="51">
        <f>+'Resumen_Sim_Of int'!AA87</f>
        <v>1153037</v>
      </c>
      <c r="AB87" s="48">
        <f>+ROUND('Resumen_Sim_Of int'!AB87,5)</f>
        <v>0</v>
      </c>
      <c r="AC87" s="293">
        <f>+'Resumen_Sim_Of int'!AC87</f>
        <v>0</v>
      </c>
      <c r="AD87" s="61">
        <f>+'Resumen_Sim_Of int'!AD87</f>
        <v>603381</v>
      </c>
      <c r="AE87" s="48">
        <f>+ROUND('Resumen_Sim_Of int'!AE87,5)</f>
        <v>0</v>
      </c>
      <c r="AF87" s="293">
        <f>+'Resumen_Sim_Of int'!AF87</f>
        <v>0</v>
      </c>
      <c r="AG87" s="51">
        <f>+'Resumen_Sim_Of int'!AG87</f>
        <v>33460</v>
      </c>
      <c r="AH87" s="48">
        <f>+ROUND('Resumen_Sim_Of int'!AH87,5)</f>
        <v>0</v>
      </c>
      <c r="AI87" s="293">
        <f>+'Resumen_Sim_Of int'!AI87</f>
        <v>0</v>
      </c>
      <c r="AJ87" s="61">
        <f>+'Resumen_Sim_Of int'!AJ87</f>
        <v>516196</v>
      </c>
      <c r="AK87" s="48">
        <f>+ROUND('Resumen_Sim_Of int'!AK87,5)</f>
        <v>0</v>
      </c>
      <c r="AL87" s="293">
        <f>+'Resumen_Sim_Of int'!AL87</f>
        <v>0</v>
      </c>
      <c r="AM87" s="311">
        <f>+'Resumen_Sim_Of int'!AM87</f>
        <v>1222166.0204969179</v>
      </c>
      <c r="AN87" s="307"/>
    </row>
    <row r="88" spans="2:40" x14ac:dyDescent="0.25">
      <c r="B88" s="292" t="str">
        <f>+'Resumen_Sim_Of int'!B88</f>
        <v>76</v>
      </c>
      <c r="C88" s="317" t="s">
        <v>186</v>
      </c>
      <c r="D88" s="316"/>
      <c r="E88" s="51">
        <f>+'Resumen_Sim_Of int'!E88</f>
        <v>867453</v>
      </c>
      <c r="F88" s="48">
        <f>+'Resumen_Sim_Of int'!F88</f>
        <v>220126</v>
      </c>
      <c r="G88" s="48">
        <f>+'Resumen_Sim_Of int'!G88</f>
        <v>0</v>
      </c>
      <c r="H88" s="48">
        <f>+'Resumen_Sim_Of int'!H88</f>
        <v>867453</v>
      </c>
      <c r="I88" s="48">
        <f>+'Resumen_Sim_Of int'!I88</f>
        <v>867453</v>
      </c>
      <c r="J88" s="48">
        <f>+'Resumen_Sim_Of int'!J88</f>
        <v>0</v>
      </c>
      <c r="K88" s="55">
        <f>+'Resumen_Sim_Of int'!K88</f>
        <v>0</v>
      </c>
      <c r="L88" s="51">
        <f>+'Resumen_Sim_Of int'!L88</f>
        <v>867453</v>
      </c>
      <c r="M88" s="48">
        <f>+'Resumen_Sim_Of int'!M88</f>
        <v>0</v>
      </c>
      <c r="N88" s="48">
        <f>+'Resumen_Sim_Of int'!N88</f>
        <v>0</v>
      </c>
      <c r="O88" s="48">
        <f>+'Resumen_Sim_Of int'!O88</f>
        <v>867453</v>
      </c>
      <c r="P88" s="48">
        <f>+'Resumen_Sim_Of int'!P88</f>
        <v>0</v>
      </c>
      <c r="Q88" s="82">
        <f>+'Resumen_Sim_Of int'!Q88</f>
        <v>0</v>
      </c>
      <c r="R88" s="61">
        <f>+'Resumen_Sim_Of int'!R88</f>
        <v>867453</v>
      </c>
      <c r="S88" s="48">
        <f>+ROUND('Resumen_Sim_Of int'!S88,5)</f>
        <v>0</v>
      </c>
      <c r="T88" s="293">
        <f>+'Resumen_Sim_Of int'!T88</f>
        <v>0</v>
      </c>
      <c r="U88" s="61">
        <f>+'Resumen_Sim_Of int'!U88</f>
        <v>220126</v>
      </c>
      <c r="V88" s="48">
        <f>+ROUND('Resumen_Sim_Of int'!V88,5)</f>
        <v>0</v>
      </c>
      <c r="W88" s="293">
        <f>+'Resumen_Sim_Of int'!W88</f>
        <v>0</v>
      </c>
      <c r="X88" s="61">
        <f>+'Resumen_Sim_Of int'!X88</f>
        <v>0</v>
      </c>
      <c r="Y88" s="48">
        <f>+ROUND('Resumen_Sim_Of int'!Y88,5)</f>
        <v>0</v>
      </c>
      <c r="Z88" s="293">
        <f>+'Resumen_Sim_Of int'!Z88</f>
        <v>0</v>
      </c>
      <c r="AA88" s="51">
        <f>+'Resumen_Sim_Of int'!AA88</f>
        <v>867453</v>
      </c>
      <c r="AB88" s="48">
        <f>+ROUND('Resumen_Sim_Of int'!AB88,5)</f>
        <v>0</v>
      </c>
      <c r="AC88" s="293">
        <f>+'Resumen_Sim_Of int'!AC88</f>
        <v>0</v>
      </c>
      <c r="AD88" s="61">
        <f>+'Resumen_Sim_Of int'!AD88</f>
        <v>867453</v>
      </c>
      <c r="AE88" s="48">
        <f>+ROUND('Resumen_Sim_Of int'!AE88,5)</f>
        <v>0</v>
      </c>
      <c r="AF88" s="293">
        <f>+'Resumen_Sim_Of int'!AF88</f>
        <v>0</v>
      </c>
      <c r="AG88" s="51">
        <f>+'Resumen_Sim_Of int'!AG88</f>
        <v>0</v>
      </c>
      <c r="AH88" s="48">
        <f>+ROUND('Resumen_Sim_Of int'!AH88,5)</f>
        <v>0</v>
      </c>
      <c r="AI88" s="293">
        <f>+'Resumen_Sim_Of int'!AI88</f>
        <v>0</v>
      </c>
      <c r="AJ88" s="61">
        <f>+'Resumen_Sim_Of int'!AJ88</f>
        <v>0</v>
      </c>
      <c r="AK88" s="48">
        <f>+ROUND('Resumen_Sim_Of int'!AK88,5)</f>
        <v>0</v>
      </c>
      <c r="AL88" s="293">
        <f>+'Resumen_Sim_Of int'!AL88</f>
        <v>0</v>
      </c>
      <c r="AM88" s="311">
        <f>+'Resumen_Sim_Of int'!AM88</f>
        <v>867453</v>
      </c>
      <c r="AN88" s="307"/>
    </row>
    <row r="89" spans="2:40" x14ac:dyDescent="0.25">
      <c r="B89" s="295"/>
      <c r="C89" s="318"/>
      <c r="D89" s="319"/>
      <c r="E89" s="58"/>
      <c r="F89" s="59"/>
      <c r="G89" s="59"/>
      <c r="H89" s="59"/>
      <c r="I89" s="59"/>
      <c r="J89" s="59"/>
      <c r="K89" s="60"/>
      <c r="L89" s="51"/>
      <c r="M89" s="48"/>
      <c r="N89" s="48"/>
      <c r="O89" s="48"/>
      <c r="P89" s="48"/>
      <c r="Q89" s="82"/>
      <c r="R89" s="67"/>
      <c r="S89" s="59"/>
      <c r="T89" s="296"/>
      <c r="U89" s="67"/>
      <c r="V89" s="59"/>
      <c r="W89" s="296"/>
      <c r="X89" s="67"/>
      <c r="Y89" s="59"/>
      <c r="Z89" s="296"/>
      <c r="AA89" s="58"/>
      <c r="AB89" s="59"/>
      <c r="AC89" s="296"/>
      <c r="AD89" s="67"/>
      <c r="AE89" s="59"/>
      <c r="AF89" s="296"/>
      <c r="AG89" s="58"/>
      <c r="AH89" s="59"/>
      <c r="AI89" s="296"/>
      <c r="AJ89" s="67"/>
      <c r="AK89" s="59"/>
      <c r="AL89" s="296"/>
      <c r="AM89" s="311"/>
      <c r="AN89" s="307"/>
    </row>
    <row r="90" spans="2:40" x14ac:dyDescent="0.25">
      <c r="B90" s="294" t="str">
        <f>+'Resumen_Sim_Of int'!B90</f>
        <v>77</v>
      </c>
      <c r="C90" s="195" t="s">
        <v>710</v>
      </c>
      <c r="D90" s="320"/>
      <c r="E90" s="58">
        <f>+'Resumen_Sim_Of int'!E90</f>
        <v>0</v>
      </c>
      <c r="F90" s="59">
        <f>+'Resumen_Sim_Of int'!F90</f>
        <v>0</v>
      </c>
      <c r="G90" s="59">
        <f>+'Resumen_Sim_Of int'!G90</f>
        <v>0</v>
      </c>
      <c r="H90" s="59">
        <f>+'Resumen_Sim_Of int'!H90</f>
        <v>0</v>
      </c>
      <c r="I90" s="59">
        <f>+'Resumen_Sim_Of int'!I90</f>
        <v>0</v>
      </c>
      <c r="J90" s="59">
        <f>+'Resumen_Sim_Of int'!J90</f>
        <v>0</v>
      </c>
      <c r="K90" s="60">
        <f>+'Resumen_Sim_Of int'!K90</f>
        <v>0</v>
      </c>
      <c r="L90" s="78">
        <f>+'Resumen_Sim_Of int'!L90</f>
        <v>0</v>
      </c>
      <c r="M90" s="75">
        <f>+'Resumen_Sim_Of int'!M90</f>
        <v>0</v>
      </c>
      <c r="N90" s="75">
        <f>+'Resumen_Sim_Of int'!N90</f>
        <v>0</v>
      </c>
      <c r="O90" s="75">
        <f>+'Resumen_Sim_Of int'!O90</f>
        <v>0</v>
      </c>
      <c r="P90" s="75">
        <f>+'Resumen_Sim_Of int'!P90</f>
        <v>0</v>
      </c>
      <c r="Q90" s="98">
        <f>+'Resumen_Sim_Of int'!Q90</f>
        <v>0</v>
      </c>
      <c r="R90" s="297">
        <f>+'Resumen_Sim_Of int'!R90</f>
        <v>0</v>
      </c>
      <c r="S90" s="59">
        <f>+'Resumen_Sim_Of int'!S90</f>
        <v>0</v>
      </c>
      <c r="T90" s="296">
        <f>+'Resumen_Sim_Of int'!T90</f>
        <v>0</v>
      </c>
      <c r="U90" s="297">
        <f>+'Resumen_Sim_Of int'!U90</f>
        <v>0</v>
      </c>
      <c r="V90" s="59">
        <f>+'Resumen_Sim_Of int'!V90</f>
        <v>0</v>
      </c>
      <c r="W90" s="296">
        <f>+'Resumen_Sim_Of int'!W90</f>
        <v>0</v>
      </c>
      <c r="X90" s="297">
        <f>+'Resumen_Sim_Of int'!X90</f>
        <v>0</v>
      </c>
      <c r="Y90" s="59">
        <f>+'Resumen_Sim_Of int'!Y90</f>
        <v>0</v>
      </c>
      <c r="Z90" s="296">
        <f>+'Resumen_Sim_Of int'!Z90</f>
        <v>0</v>
      </c>
      <c r="AA90" s="295">
        <f>+'Resumen_Sim_Of int'!AA90</f>
        <v>0</v>
      </c>
      <c r="AB90" s="59">
        <f>+'Resumen_Sim_Of int'!AB90</f>
        <v>0</v>
      </c>
      <c r="AC90" s="296">
        <f>+'Resumen_Sim_Of int'!AC90</f>
        <v>0</v>
      </c>
      <c r="AD90" s="297">
        <f>+'Resumen_Sim_Of int'!AD90</f>
        <v>0</v>
      </c>
      <c r="AE90" s="59">
        <f>+'Resumen_Sim_Of int'!AE90</f>
        <v>0</v>
      </c>
      <c r="AF90" s="296">
        <f>+'Resumen_Sim_Of int'!AF90</f>
        <v>0</v>
      </c>
      <c r="AG90" s="295">
        <f>+'Resumen_Sim_Of int'!AG90</f>
        <v>0</v>
      </c>
      <c r="AH90" s="59">
        <f>+'Resumen_Sim_Of int'!AH90</f>
        <v>0</v>
      </c>
      <c r="AI90" s="296">
        <f>+'Resumen_Sim_Of int'!AI90</f>
        <v>0</v>
      </c>
      <c r="AJ90" s="297">
        <f>+'Resumen_Sim_Of int'!AJ90</f>
        <v>0</v>
      </c>
      <c r="AK90" s="59">
        <f>+'Resumen_Sim_Of int'!AK90</f>
        <v>0</v>
      </c>
      <c r="AL90" s="296">
        <f>+'Resumen_Sim_Of int'!AL90</f>
        <v>0</v>
      </c>
      <c r="AM90" s="311">
        <f>+'Resumen_Sim_Of int'!AM90</f>
        <v>0</v>
      </c>
      <c r="AN90" s="307"/>
    </row>
    <row r="91" spans="2:40" ht="19.5" x14ac:dyDescent="0.25">
      <c r="B91" s="289"/>
      <c r="C91" s="497" t="s">
        <v>936</v>
      </c>
      <c r="D91" s="498"/>
      <c r="E91" s="299">
        <f>+'Resumen_Sim_Of int'!E91</f>
        <v>220310485</v>
      </c>
      <c r="F91" s="298">
        <f>+'Resumen_Sim_Of int'!F91</f>
        <v>8644594</v>
      </c>
      <c r="G91" s="298">
        <f>+'Resumen_Sim_Of int'!G91</f>
        <v>17325635.000000007</v>
      </c>
      <c r="H91" s="298">
        <f>+'Resumen_Sim_Of int'!H91</f>
        <v>115113369</v>
      </c>
      <c r="I91" s="298">
        <f>+'Resumen_Sim_Of int'!I91</f>
        <v>46644624</v>
      </c>
      <c r="J91" s="298">
        <f>+'Resumen_Sim_Of int'!J91</f>
        <v>1523516</v>
      </c>
      <c r="K91" s="300">
        <f>+'Resumen_Sim_Of int'!K91</f>
        <v>66945229</v>
      </c>
      <c r="L91" s="304">
        <f>+'Resumen_Sim_Of int'!L91</f>
        <v>135600894</v>
      </c>
      <c r="M91" s="305">
        <f>+'Resumen_Sim_Of int'!M91</f>
        <v>17325635.000000007</v>
      </c>
      <c r="N91" s="305">
        <f>+'Resumen_Sim_Of int'!N91</f>
        <v>3161890.0000000005</v>
      </c>
      <c r="O91" s="305">
        <f>+'Resumen_Sim_Of int'!O91</f>
        <v>46644624</v>
      </c>
      <c r="P91" s="305">
        <f>+'Resumen_Sim_Of int'!P91</f>
        <v>1523516</v>
      </c>
      <c r="Q91" s="306">
        <f>+'Resumen_Sim_Of int'!Q91</f>
        <v>66945229</v>
      </c>
      <c r="R91" s="299">
        <f>+'Resumen_Sim_Of int'!R91</f>
        <v>220310485.00000003</v>
      </c>
      <c r="S91" s="298">
        <f>+'Resumen_Sim_Of int'!S91</f>
        <v>6.7520886659622192E-9</v>
      </c>
      <c r="T91" s="312">
        <f>+'Resumen_Sim_Of int'!T91</f>
        <v>2.2204460492503131E-16</v>
      </c>
      <c r="U91" s="299">
        <f>+'Resumen_Sim_Of int'!U91</f>
        <v>8644594</v>
      </c>
      <c r="V91" s="298">
        <f>+'Resumen_Sim_Of int'!V91</f>
        <v>0</v>
      </c>
      <c r="W91" s="312">
        <f>+'Resumen_Sim_Of int'!W91</f>
        <v>0</v>
      </c>
      <c r="X91" s="299">
        <f>+'Resumen_Sim_Of int'!X91</f>
        <v>17325635.000000007</v>
      </c>
      <c r="Y91" s="298">
        <f>+'Resumen_Sim_Of int'!Y91</f>
        <v>0</v>
      </c>
      <c r="Z91" s="312">
        <f>+'Resumen_Sim_Of int'!Z91</f>
        <v>0</v>
      </c>
      <c r="AA91" s="301">
        <f>+'Resumen_Sim_Of int'!AA91</f>
        <v>115113369</v>
      </c>
      <c r="AB91" s="298">
        <f>+'Resumen_Sim_Of int'!AB91</f>
        <v>0</v>
      </c>
      <c r="AC91" s="312">
        <f>+'Resumen_Sim_Of int'!AC91</f>
        <v>0</v>
      </c>
      <c r="AD91" s="299">
        <f>+'Resumen_Sim_Of int'!AD91</f>
        <v>46644624</v>
      </c>
      <c r="AE91" s="298">
        <f>+'Resumen_Sim_Of int'!AE91</f>
        <v>0</v>
      </c>
      <c r="AF91" s="312">
        <f>+'Resumen_Sim_Of int'!AF91</f>
        <v>0</v>
      </c>
      <c r="AG91" s="301">
        <f>+'Resumen_Sim_Of int'!AG91</f>
        <v>1523516</v>
      </c>
      <c r="AH91" s="298">
        <f>+'Resumen_Sim_Of int'!AH91</f>
        <v>0</v>
      </c>
      <c r="AI91" s="323">
        <f>+'Resumen_Sim_Of int'!AI91</f>
        <v>0</v>
      </c>
      <c r="AJ91" s="299">
        <f>+'Resumen_Sim_Of int'!AJ91</f>
        <v>66945229</v>
      </c>
      <c r="AK91" s="298">
        <f>+'Resumen_Sim_Of int'!AK91</f>
        <v>0</v>
      </c>
      <c r="AL91" s="312">
        <f>+'Resumen_Sim_Of int'!AL91</f>
        <v>0</v>
      </c>
      <c r="AM91" s="324">
        <f>+'Resumen_Sim_Of int'!AM91</f>
        <v>0</v>
      </c>
    </row>
    <row r="93" spans="2:40" x14ac:dyDescent="0.25">
      <c r="B93" s="9" t="s">
        <v>912</v>
      </c>
    </row>
  </sheetData>
  <sheetProtection password="800C" sheet="1" formatColumns="0" formatRows="0"/>
  <mergeCells count="47">
    <mergeCell ref="C91:D91"/>
    <mergeCell ref="AJ11:AJ12"/>
    <mergeCell ref="AK11:AK12"/>
    <mergeCell ref="AL11:AL12"/>
    <mergeCell ref="AE11:AE12"/>
    <mergeCell ref="AF11:AF12"/>
    <mergeCell ref="AG11:AG12"/>
    <mergeCell ref="AH11:AH12"/>
    <mergeCell ref="AI11:AI12"/>
    <mergeCell ref="Y11:Y12"/>
    <mergeCell ref="Z11:Z12"/>
    <mergeCell ref="AA11:AA12"/>
    <mergeCell ref="AB11:AB12"/>
    <mergeCell ref="AC11:AC12"/>
    <mergeCell ref="AD11:AD12"/>
    <mergeCell ref="X11:X12"/>
    <mergeCell ref="N11:N12"/>
    <mergeCell ref="AJ10:AL10"/>
    <mergeCell ref="B11:B12"/>
    <mergeCell ref="C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X10:Z10"/>
    <mergeCell ref="AA10:AC10"/>
    <mergeCell ref="AD10:AF10"/>
    <mergeCell ref="AG10:AI10"/>
    <mergeCell ref="B9:C9"/>
    <mergeCell ref="E10:K10"/>
    <mergeCell ref="L10:Q10"/>
    <mergeCell ref="R10:T10"/>
    <mergeCell ref="U10:W10"/>
    <mergeCell ref="T11:T12"/>
    <mergeCell ref="U11:U12"/>
    <mergeCell ref="V11:V12"/>
    <mergeCell ref="W11:W12"/>
    <mergeCell ref="O11:O12"/>
    <mergeCell ref="P11:P12"/>
    <mergeCell ref="Q11:Q12"/>
    <mergeCell ref="R11:R12"/>
    <mergeCell ref="S11:S12"/>
  </mergeCells>
  <conditionalFormatting sqref="B13:AL88">
    <cfRule type="expression" dxfId="146" priority="31">
      <formula>$AM13&lt;&gt;$L13</formula>
    </cfRule>
  </conditionalFormatting>
  <conditionalFormatting sqref="T11:T12">
    <cfRule type="expression" dxfId="145" priority="1">
      <formula>T$91&gt;=0</formula>
    </cfRule>
    <cfRule type="expression" dxfId="144" priority="2">
      <formula>T$91&lt;0</formula>
    </cfRule>
  </conditionalFormatting>
  <conditionalFormatting sqref="T91">
    <cfRule type="cellIs" dxfId="143" priority="13" operator="lessThan">
      <formula>0</formula>
    </cfRule>
    <cfRule type="cellIs" dxfId="142" priority="14" operator="greaterThanOrEqual">
      <formula>0</formula>
    </cfRule>
    <cfRule type="colorScale" priority="15">
      <colorScale>
        <cfvo type="formula" val="$AU$91&lt;0"/>
        <cfvo type="formula" val="$AU$91&gt;=0"/>
        <color rgb="FFF8696B"/>
        <color rgb="FF5A8AC6"/>
      </colorScale>
    </cfRule>
  </conditionalFormatting>
  <conditionalFormatting sqref="W11:W12">
    <cfRule type="expression" dxfId="141" priority="3">
      <formula>W$91&gt;=0</formula>
    </cfRule>
    <cfRule type="expression" dxfId="140" priority="4">
      <formula>W$91&lt;0</formula>
    </cfRule>
  </conditionalFormatting>
  <conditionalFormatting sqref="W91">
    <cfRule type="cellIs" dxfId="139" priority="16" operator="lessThan">
      <formula>0</formula>
    </cfRule>
    <cfRule type="cellIs" dxfId="138" priority="17" operator="greaterThanOrEqual">
      <formula>0</formula>
    </cfRule>
    <cfRule type="colorScale" priority="18">
      <colorScale>
        <cfvo type="formula" val="$AU$91&lt;0"/>
        <cfvo type="formula" val="$AU$91&gt;=0"/>
        <color rgb="FFF8696B"/>
        <color rgb="FF5A8AC6"/>
      </colorScale>
    </cfRule>
  </conditionalFormatting>
  <conditionalFormatting sqref="Z11:Z12">
    <cfRule type="expression" dxfId="137" priority="5">
      <formula>Z$91&gt;=0</formula>
    </cfRule>
    <cfRule type="expression" dxfId="136" priority="6">
      <formula>Z$91&lt;0</formula>
    </cfRule>
  </conditionalFormatting>
  <conditionalFormatting sqref="Z91">
    <cfRule type="cellIs" dxfId="135" priority="19" operator="lessThan">
      <formula>0</formula>
    </cfRule>
    <cfRule type="cellIs" dxfId="134" priority="20" operator="greaterThanOrEqual">
      <formula>0</formula>
    </cfRule>
    <cfRule type="colorScale" priority="21">
      <colorScale>
        <cfvo type="formula" val="$AU$91&lt;0"/>
        <cfvo type="formula" val="$AU$91&gt;=0"/>
        <color rgb="FFF8696B"/>
        <color rgb="FF5A8AC6"/>
      </colorScale>
    </cfRule>
  </conditionalFormatting>
  <conditionalFormatting sqref="AC11:AC12">
    <cfRule type="expression" dxfId="133" priority="7">
      <formula>AC$91&gt;=0</formula>
    </cfRule>
    <cfRule type="expression" dxfId="132" priority="8">
      <formula>AC$91&lt;0</formula>
    </cfRule>
  </conditionalFormatting>
  <conditionalFormatting sqref="AC91">
    <cfRule type="cellIs" dxfId="131" priority="22" operator="lessThan">
      <formula>0</formula>
    </cfRule>
    <cfRule type="cellIs" dxfId="130" priority="23" operator="greaterThanOrEqual">
      <formula>0</formula>
    </cfRule>
    <cfRule type="colorScale" priority="24">
      <colorScale>
        <cfvo type="formula" val="$AU$91&lt;0"/>
        <cfvo type="formula" val="$AU$91&gt;=0"/>
        <color rgb="FFF8696B"/>
        <color rgb="FF5A8AC6"/>
      </colorScale>
    </cfRule>
  </conditionalFormatting>
  <conditionalFormatting sqref="AF91">
    <cfRule type="cellIs" dxfId="129" priority="25" operator="lessThan">
      <formula>0</formula>
    </cfRule>
    <cfRule type="cellIs" dxfId="128" priority="26" operator="greaterThanOrEqual">
      <formula>0</formula>
    </cfRule>
    <cfRule type="colorScale" priority="27">
      <colorScale>
        <cfvo type="formula" val="$AU$91&lt;0"/>
        <cfvo type="formula" val="$AU$91&gt;=0"/>
        <color rgb="FFF8696B"/>
        <color rgb="FF5A8AC6"/>
      </colorScale>
    </cfRule>
  </conditionalFormatting>
  <conditionalFormatting sqref="AI11:AI12">
    <cfRule type="expression" dxfId="127" priority="9">
      <formula>AI$91&gt;=0</formula>
    </cfRule>
    <cfRule type="expression" dxfId="126" priority="10">
      <formula>AI$91&lt;0</formula>
    </cfRule>
  </conditionalFormatting>
  <conditionalFormatting sqref="AL11:AL12">
    <cfRule type="expression" dxfId="125" priority="11">
      <formula>AL$91&gt;=0</formula>
    </cfRule>
    <cfRule type="expression" dxfId="124" priority="12">
      <formula>AL$91&lt;0</formula>
    </cfRule>
  </conditionalFormatting>
  <conditionalFormatting sqref="AL91">
    <cfRule type="cellIs" dxfId="123" priority="28" operator="lessThan">
      <formula>0</formula>
    </cfRule>
    <cfRule type="cellIs" dxfId="122" priority="29" operator="greaterThanOrEqual">
      <formula>0</formula>
    </cfRule>
    <cfRule type="colorScale" priority="30">
      <colorScale>
        <cfvo type="formula" val="$AU$91&lt;0"/>
        <cfvo type="formula" val="$AU$91&gt;=0"/>
        <color rgb="FFF8696B"/>
        <color rgb="FF5A8AC6"/>
      </colorScale>
    </cfRule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30"/>
  <dimension ref="A2:BY79"/>
  <sheetViews>
    <sheetView showGridLines="0" zoomScale="70" zoomScaleNormal="70" workbookViewId="0">
      <pane xSplit="1" ySplit="2" topLeftCell="B3" activePane="bottomRight" state="frozen"/>
      <selection activeCell="AT1" sqref="AT1"/>
      <selection pane="topRight" activeCell="AT1" sqref="AT1"/>
      <selection pane="bottomLeft" activeCell="AT1" sqref="AT1"/>
      <selection pane="bottomRight" activeCell="AT1" sqref="AT1"/>
    </sheetView>
  </sheetViews>
  <sheetFormatPr baseColWidth="10" defaultRowHeight="15" x14ac:dyDescent="0.25"/>
  <cols>
    <col min="2" max="3" width="11.5703125" customWidth="1"/>
    <col min="4" max="4" width="12.42578125" customWidth="1"/>
    <col min="5" max="12" width="11.5703125" customWidth="1"/>
    <col min="13" max="13" width="12.42578125" customWidth="1"/>
    <col min="14" max="23" width="11.5703125" customWidth="1"/>
    <col min="24" max="24" width="12.42578125" customWidth="1"/>
    <col min="25" max="28" width="11.5703125" customWidth="1"/>
    <col min="29" max="29" width="12.42578125" customWidth="1"/>
    <col min="30" max="45" width="11.5703125" customWidth="1"/>
    <col min="46" max="46" width="12.42578125" customWidth="1"/>
    <col min="47" max="56" width="11.5703125" customWidth="1"/>
    <col min="57" max="58" width="12.42578125" customWidth="1"/>
    <col min="59" max="64" width="11.5703125" customWidth="1"/>
    <col min="65" max="66" width="12.42578125" customWidth="1"/>
    <col min="67" max="70" width="11.5703125" customWidth="1"/>
    <col min="71" max="71" width="12.42578125" customWidth="1"/>
    <col min="72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326">
        <f>IFERROR(I!A1*'Sim_MIP_Of_(IxI)'!D$102,0)</f>
        <v>0.64654407117838908</v>
      </c>
      <c r="C3" s="326">
        <f>IFERROR(I!B1*'Sim_MIP_Of_(IxI)'!E$102,0)</f>
        <v>0</v>
      </c>
      <c r="D3" s="326">
        <f>IFERROR(I!C1*'Sim_MIP_Of_(IxI)'!F$102,0)</f>
        <v>0</v>
      </c>
      <c r="E3" s="326">
        <f>IFERROR(I!D1*'Sim_MIP_Of_(IxI)'!G$102,0)</f>
        <v>0</v>
      </c>
      <c r="F3" s="326">
        <f>IFERROR(I!E1*'Sim_MIP_Of_(IxI)'!H$102,0)</f>
        <v>0</v>
      </c>
      <c r="G3" s="326">
        <f>IFERROR(I!F1*'Sim_MIP_Of_(IxI)'!I$102,0)</f>
        <v>0</v>
      </c>
      <c r="H3" s="326">
        <f>IFERROR(I!G1*'Sim_MIP_Of_(IxI)'!J$102,0)</f>
        <v>0</v>
      </c>
      <c r="I3" s="326">
        <f>IFERROR(I!H1*'Sim_MIP_Of_(IxI)'!K$102,0)</f>
        <v>0</v>
      </c>
      <c r="J3" s="326">
        <f>IFERROR(I!I1*'Sim_MIP_Of_(IxI)'!L$102,0)</f>
        <v>0</v>
      </c>
      <c r="K3" s="326">
        <f>IFERROR(I!J1*'Sim_MIP_Of_(IxI)'!M$102,0)</f>
        <v>0</v>
      </c>
      <c r="L3" s="326">
        <f>IFERROR(I!K1*'Sim_MIP_Of_(IxI)'!N$102,0)</f>
        <v>0</v>
      </c>
      <c r="M3" s="326">
        <f>IFERROR(I!L1*'Sim_MIP_Of_(IxI)'!O$102,0)</f>
        <v>0</v>
      </c>
      <c r="N3" s="326">
        <f>IFERROR(I!M1*'Sim_MIP_Of_(IxI)'!P$102,0)</f>
        <v>0</v>
      </c>
      <c r="O3" s="326">
        <f>IFERROR(I!N1*'Sim_MIP_Of_(IxI)'!Q$102,0)</f>
        <v>0</v>
      </c>
      <c r="P3" s="326">
        <f>IFERROR(I!O1*'Sim_MIP_Of_(IxI)'!R$102,0)</f>
        <v>0</v>
      </c>
      <c r="Q3" s="326">
        <f>IFERROR(I!P1*'Sim_MIP_Of_(IxI)'!S$102,0)</f>
        <v>0</v>
      </c>
      <c r="R3" s="326">
        <f>IFERROR(I!Q1*'Sim_MIP_Of_(IxI)'!T$102,0)</f>
        <v>0</v>
      </c>
      <c r="S3" s="326">
        <f>IFERROR(I!R1*'Sim_MIP_Of_(IxI)'!U$102,0)</f>
        <v>0</v>
      </c>
      <c r="T3" s="326">
        <f>IFERROR(I!S1*'Sim_MIP_Of_(IxI)'!V$102,0)</f>
        <v>0</v>
      </c>
      <c r="U3" s="326">
        <f>IFERROR(I!T1*'Sim_MIP_Of_(IxI)'!W$102,0)</f>
        <v>0</v>
      </c>
      <c r="V3" s="326">
        <f>IFERROR(I!U1*'Sim_MIP_Of_(IxI)'!X$102,0)</f>
        <v>0</v>
      </c>
      <c r="W3" s="326">
        <f>IFERROR(I!V1*'Sim_MIP_Of_(IxI)'!Y$102,0)</f>
        <v>0</v>
      </c>
      <c r="X3" s="326">
        <f>IFERROR(I!W1*'Sim_MIP_Of_(IxI)'!Z$102,0)</f>
        <v>0</v>
      </c>
      <c r="Y3" s="326">
        <f>IFERROR(I!X1*'Sim_MIP_Of_(IxI)'!AA$102,0)</f>
        <v>0</v>
      </c>
      <c r="Z3" s="326">
        <f>IFERROR(I!Y1*'Sim_MIP_Of_(IxI)'!AB$102,0)</f>
        <v>0</v>
      </c>
      <c r="AA3" s="326">
        <f>IFERROR(I!Z1*'Sim_MIP_Of_(IxI)'!AC$102,0)</f>
        <v>0</v>
      </c>
      <c r="AB3" s="326">
        <f>IFERROR(I!AA1*'Sim_MIP_Of_(IxI)'!AD$102,0)</f>
        <v>0</v>
      </c>
      <c r="AC3" s="326">
        <f>IFERROR(I!AB1*'Sim_MIP_Of_(IxI)'!AE$102,0)</f>
        <v>0</v>
      </c>
      <c r="AD3" s="326">
        <f>IFERROR(I!AC1*'Sim_MIP_Of_(IxI)'!AF$102,0)</f>
        <v>0</v>
      </c>
      <c r="AE3" s="326">
        <f>IFERROR(I!AD1*'Sim_MIP_Of_(IxI)'!AG$102,0)</f>
        <v>0</v>
      </c>
      <c r="AF3" s="326">
        <f>IFERROR(I!AE1*'Sim_MIP_Of_(IxI)'!AH$102,0)</f>
        <v>0</v>
      </c>
      <c r="AG3" s="326">
        <f>IFERROR(I!AF1*'Sim_MIP_Of_(IxI)'!AI$102,0)</f>
        <v>0</v>
      </c>
      <c r="AH3" s="326">
        <f>IFERROR(I!AG1*'Sim_MIP_Of_(IxI)'!AJ$102,0)</f>
        <v>0</v>
      </c>
      <c r="AI3" s="326">
        <f>IFERROR(I!AH1*'Sim_MIP_Of_(IxI)'!AK$102,0)</f>
        <v>0</v>
      </c>
      <c r="AJ3" s="326">
        <f>IFERROR(I!AI1*'Sim_MIP_Of_(IxI)'!AL$102,0)</f>
        <v>0</v>
      </c>
      <c r="AK3" s="326">
        <f>IFERROR(I!AJ1*'Sim_MIP_Of_(IxI)'!AM$102,0)</f>
        <v>0</v>
      </c>
      <c r="AL3" s="326">
        <f>IFERROR(I!AK1*'Sim_MIP_Of_(IxI)'!AN$102,0)</f>
        <v>0</v>
      </c>
      <c r="AM3" s="326">
        <f>IFERROR(I!AL1*'Sim_MIP_Of_(IxI)'!AO$102,0)</f>
        <v>0</v>
      </c>
      <c r="AN3" s="326">
        <f>IFERROR(I!AM1*'Sim_MIP_Of_(IxI)'!AP$102,0)</f>
        <v>0</v>
      </c>
      <c r="AO3" s="326">
        <f>IFERROR(I!AN1*'Sim_MIP_Of_(IxI)'!AQ$102,0)</f>
        <v>0</v>
      </c>
      <c r="AP3" s="326">
        <f>IFERROR(I!AO1*'Sim_MIP_Of_(IxI)'!AR$102,0)</f>
        <v>0</v>
      </c>
      <c r="AQ3" s="326">
        <f>IFERROR(I!AP1*'Sim_MIP_Of_(IxI)'!AS$102,0)</f>
        <v>0</v>
      </c>
      <c r="AR3" s="326">
        <f>IFERROR(I!AQ1*'Sim_MIP_Of_(IxI)'!AT$102,0)</f>
        <v>0</v>
      </c>
      <c r="AS3" s="326">
        <f>IFERROR(I!AR1*'Sim_MIP_Of_(IxI)'!AU$102,0)</f>
        <v>0</v>
      </c>
      <c r="AT3" s="326">
        <f>IFERROR(I!AS1*'Sim_MIP_Of_(IxI)'!AV$102,0)</f>
        <v>0</v>
      </c>
      <c r="AU3" s="326">
        <f>IFERROR(I!AT1*'Sim_MIP_Of_(IxI)'!AW$102,0)</f>
        <v>0</v>
      </c>
      <c r="AV3" s="326">
        <f>IFERROR(I!AU1*'Sim_MIP_Of_(IxI)'!AX$102,0)</f>
        <v>0</v>
      </c>
      <c r="AW3" s="326">
        <f>IFERROR(I!AV1*'Sim_MIP_Of_(IxI)'!AY$102,0)</f>
        <v>0</v>
      </c>
      <c r="AX3" s="326">
        <f>IFERROR(I!AW1*'Sim_MIP_Of_(IxI)'!AZ$102,0)</f>
        <v>0</v>
      </c>
      <c r="AY3" s="326">
        <f>IFERROR(I!AX1*'Sim_MIP_Of_(IxI)'!BA$102,0)</f>
        <v>0</v>
      </c>
      <c r="AZ3" s="326">
        <f>IFERROR(I!AY1*'Sim_MIP_Of_(IxI)'!BB$102,0)</f>
        <v>0</v>
      </c>
      <c r="BA3" s="326">
        <f>IFERROR(I!AZ1*'Sim_MIP_Of_(IxI)'!BC$102,0)</f>
        <v>0</v>
      </c>
      <c r="BB3" s="326">
        <f>IFERROR(I!BA1*'Sim_MIP_Of_(IxI)'!BD$102,0)</f>
        <v>0</v>
      </c>
      <c r="BC3" s="326">
        <f>IFERROR(I!BB1*'Sim_MIP_Of_(IxI)'!BE$102,0)</f>
        <v>0</v>
      </c>
      <c r="BD3" s="326">
        <f>IFERROR(I!BC1*'Sim_MIP_Of_(IxI)'!BF$102,0)</f>
        <v>0</v>
      </c>
      <c r="BE3" s="326">
        <f>IFERROR(I!BD1*'Sim_MIP_Of_(IxI)'!BG$102,0)</f>
        <v>0</v>
      </c>
      <c r="BF3" s="326">
        <f>IFERROR(I!BE1*'Sim_MIP_Of_(IxI)'!BH$102,0)</f>
        <v>0</v>
      </c>
      <c r="BG3" s="326">
        <f>IFERROR(I!BF1*'Sim_MIP_Of_(IxI)'!BI$102,0)</f>
        <v>0</v>
      </c>
      <c r="BH3" s="326">
        <f>IFERROR(I!BG1*'Sim_MIP_Of_(IxI)'!BJ$102,0)</f>
        <v>0</v>
      </c>
      <c r="BI3" s="326">
        <f>IFERROR(I!BH1*'Sim_MIP_Of_(IxI)'!BK$102,0)</f>
        <v>0</v>
      </c>
      <c r="BJ3" s="326">
        <f>IFERROR(I!BI1*'Sim_MIP_Of_(IxI)'!BL$102,0)</f>
        <v>0</v>
      </c>
      <c r="BK3" s="326">
        <f>IFERROR(I!BJ1*'Sim_MIP_Of_(IxI)'!BM$102,0)</f>
        <v>0</v>
      </c>
      <c r="BL3" s="326">
        <f>IFERROR(I!BK1*'Sim_MIP_Of_(IxI)'!BN$102,0)</f>
        <v>0</v>
      </c>
      <c r="BM3" s="326">
        <f>IFERROR(I!BL1*'Sim_MIP_Of_(IxI)'!BO$102,0)</f>
        <v>0</v>
      </c>
      <c r="BN3" s="326">
        <f>IFERROR(I!BM1*'Sim_MIP_Of_(IxI)'!BP$102,0)</f>
        <v>0</v>
      </c>
      <c r="BO3" s="326">
        <f>IFERROR(I!BN1*'Sim_MIP_Of_(IxI)'!BQ$102,0)</f>
        <v>0</v>
      </c>
      <c r="BP3" s="326">
        <f>IFERROR(I!BO1*'Sim_MIP_Of_(IxI)'!BR$102,0)</f>
        <v>0</v>
      </c>
      <c r="BQ3" s="326">
        <f>IFERROR(I!BP1*'Sim_MIP_Of_(IxI)'!BS$102,0)</f>
        <v>0</v>
      </c>
      <c r="BR3" s="326">
        <f>IFERROR(I!BQ1*'Sim_MIP_Of_(IxI)'!BT$102,0)</f>
        <v>0</v>
      </c>
      <c r="BS3" s="326">
        <f>IFERROR(I!BR1*'Sim_MIP_Of_(IxI)'!BU$102,0)</f>
        <v>0</v>
      </c>
      <c r="BT3" s="326">
        <f>IFERROR(I!BS1*'Sim_MIP_Of_(IxI)'!BV$102,0)</f>
        <v>0</v>
      </c>
      <c r="BU3" s="326">
        <f>IFERROR(I!BT1*'Sim_MIP_Of_(IxI)'!BW$102,0)</f>
        <v>0</v>
      </c>
      <c r="BV3" s="326">
        <f>IFERROR(I!BU1*'Sim_MIP_Of_(IxI)'!BX$102,0)</f>
        <v>0</v>
      </c>
      <c r="BW3" s="326">
        <f>IFERROR(I!BV1*'Sim_MIP_Of_(IxI)'!BY$102,0)</f>
        <v>0</v>
      </c>
      <c r="BX3" s="326">
        <f>IFERROR(I!BW1*'Sim_MIP_Of_(IxI)'!BZ$102,0)</f>
        <v>0</v>
      </c>
      <c r="BY3" s="326">
        <f>IFERROR(I!BX1*'Sim_MIP_Of_(IxI)'!CA$102,0)</f>
        <v>0</v>
      </c>
    </row>
    <row r="4" spans="1:77" x14ac:dyDescent="0.25">
      <c r="A4" s="105" t="s">
        <v>1</v>
      </c>
      <c r="B4" s="326">
        <f>IFERROR(I!A2*'Sim_MIP_Of_(IxI)'!D$102,0)</f>
        <v>0</v>
      </c>
      <c r="C4" s="326">
        <f>IFERROR(I!B2*'Sim_MIP_Of_(IxI)'!E$102,0)</f>
        <v>0.40159244056900856</v>
      </c>
      <c r="D4" s="326">
        <f>IFERROR(I!C2*'Sim_MIP_Of_(IxI)'!F$102,0)</f>
        <v>0</v>
      </c>
      <c r="E4" s="326">
        <f>IFERROR(I!D2*'Sim_MIP_Of_(IxI)'!G$102,0)</f>
        <v>0</v>
      </c>
      <c r="F4" s="326">
        <f>IFERROR(I!E2*'Sim_MIP_Of_(IxI)'!H$102,0)</f>
        <v>0</v>
      </c>
      <c r="G4" s="326">
        <f>IFERROR(I!F2*'Sim_MIP_Of_(IxI)'!I$102,0)</f>
        <v>0</v>
      </c>
      <c r="H4" s="326">
        <f>IFERROR(I!G2*'Sim_MIP_Of_(IxI)'!J$102,0)</f>
        <v>0</v>
      </c>
      <c r="I4" s="326">
        <f>IFERROR(I!H2*'Sim_MIP_Of_(IxI)'!K$102,0)</f>
        <v>0</v>
      </c>
      <c r="J4" s="326">
        <f>IFERROR(I!I2*'Sim_MIP_Of_(IxI)'!L$102,0)</f>
        <v>0</v>
      </c>
      <c r="K4" s="326">
        <f>IFERROR(I!J2*'Sim_MIP_Of_(IxI)'!M$102,0)</f>
        <v>0</v>
      </c>
      <c r="L4" s="326">
        <f>IFERROR(I!K2*'Sim_MIP_Of_(IxI)'!N$102,0)</f>
        <v>0</v>
      </c>
      <c r="M4" s="326">
        <f>IFERROR(I!L2*'Sim_MIP_Of_(IxI)'!O$102,0)</f>
        <v>0</v>
      </c>
      <c r="N4" s="326">
        <f>IFERROR(I!M2*'Sim_MIP_Of_(IxI)'!P$102,0)</f>
        <v>0</v>
      </c>
      <c r="O4" s="326">
        <f>IFERROR(I!N2*'Sim_MIP_Of_(IxI)'!Q$102,0)</f>
        <v>0</v>
      </c>
      <c r="P4" s="326">
        <f>IFERROR(I!O2*'Sim_MIP_Of_(IxI)'!R$102,0)</f>
        <v>0</v>
      </c>
      <c r="Q4" s="326">
        <f>IFERROR(I!P2*'Sim_MIP_Of_(IxI)'!S$102,0)</f>
        <v>0</v>
      </c>
      <c r="R4" s="326">
        <f>IFERROR(I!Q2*'Sim_MIP_Of_(IxI)'!T$102,0)</f>
        <v>0</v>
      </c>
      <c r="S4" s="326">
        <f>IFERROR(I!R2*'Sim_MIP_Of_(IxI)'!U$102,0)</f>
        <v>0</v>
      </c>
      <c r="T4" s="326">
        <f>IFERROR(I!S2*'Sim_MIP_Of_(IxI)'!V$102,0)</f>
        <v>0</v>
      </c>
      <c r="U4" s="326">
        <f>IFERROR(I!T2*'Sim_MIP_Of_(IxI)'!W$102,0)</f>
        <v>0</v>
      </c>
      <c r="V4" s="326">
        <f>IFERROR(I!U2*'Sim_MIP_Of_(IxI)'!X$102,0)</f>
        <v>0</v>
      </c>
      <c r="W4" s="326">
        <f>IFERROR(I!V2*'Sim_MIP_Of_(IxI)'!Y$102,0)</f>
        <v>0</v>
      </c>
      <c r="X4" s="326">
        <f>IFERROR(I!W2*'Sim_MIP_Of_(IxI)'!Z$102,0)</f>
        <v>0</v>
      </c>
      <c r="Y4" s="326">
        <f>IFERROR(I!X2*'Sim_MIP_Of_(IxI)'!AA$102,0)</f>
        <v>0</v>
      </c>
      <c r="Z4" s="326">
        <f>IFERROR(I!Y2*'Sim_MIP_Of_(IxI)'!AB$102,0)</f>
        <v>0</v>
      </c>
      <c r="AA4" s="326">
        <f>IFERROR(I!Z2*'Sim_MIP_Of_(IxI)'!AC$102,0)</f>
        <v>0</v>
      </c>
      <c r="AB4" s="326">
        <f>IFERROR(I!AA2*'Sim_MIP_Of_(IxI)'!AD$102,0)</f>
        <v>0</v>
      </c>
      <c r="AC4" s="326">
        <f>IFERROR(I!AB2*'Sim_MIP_Of_(IxI)'!AE$102,0)</f>
        <v>0</v>
      </c>
      <c r="AD4" s="326">
        <f>IFERROR(I!AC2*'Sim_MIP_Of_(IxI)'!AF$102,0)</f>
        <v>0</v>
      </c>
      <c r="AE4" s="326">
        <f>IFERROR(I!AD2*'Sim_MIP_Of_(IxI)'!AG$102,0)</f>
        <v>0</v>
      </c>
      <c r="AF4" s="326">
        <f>IFERROR(I!AE2*'Sim_MIP_Of_(IxI)'!AH$102,0)</f>
        <v>0</v>
      </c>
      <c r="AG4" s="326">
        <f>IFERROR(I!AF2*'Sim_MIP_Of_(IxI)'!AI$102,0)</f>
        <v>0</v>
      </c>
      <c r="AH4" s="326">
        <f>IFERROR(I!AG2*'Sim_MIP_Of_(IxI)'!AJ$102,0)</f>
        <v>0</v>
      </c>
      <c r="AI4" s="326">
        <f>IFERROR(I!AH2*'Sim_MIP_Of_(IxI)'!AK$102,0)</f>
        <v>0</v>
      </c>
      <c r="AJ4" s="326">
        <f>IFERROR(I!AI2*'Sim_MIP_Of_(IxI)'!AL$102,0)</f>
        <v>0</v>
      </c>
      <c r="AK4" s="326">
        <f>IFERROR(I!AJ2*'Sim_MIP_Of_(IxI)'!AM$102,0)</f>
        <v>0</v>
      </c>
      <c r="AL4" s="326">
        <f>IFERROR(I!AK2*'Sim_MIP_Of_(IxI)'!AN$102,0)</f>
        <v>0</v>
      </c>
      <c r="AM4" s="326">
        <f>IFERROR(I!AL2*'Sim_MIP_Of_(IxI)'!AO$102,0)</f>
        <v>0</v>
      </c>
      <c r="AN4" s="326">
        <f>IFERROR(I!AM2*'Sim_MIP_Of_(IxI)'!AP$102,0)</f>
        <v>0</v>
      </c>
      <c r="AO4" s="326">
        <f>IFERROR(I!AN2*'Sim_MIP_Of_(IxI)'!AQ$102,0)</f>
        <v>0</v>
      </c>
      <c r="AP4" s="326">
        <f>IFERROR(I!AO2*'Sim_MIP_Of_(IxI)'!AR$102,0)</f>
        <v>0</v>
      </c>
      <c r="AQ4" s="326">
        <f>IFERROR(I!AP2*'Sim_MIP_Of_(IxI)'!AS$102,0)</f>
        <v>0</v>
      </c>
      <c r="AR4" s="326">
        <f>IFERROR(I!AQ2*'Sim_MIP_Of_(IxI)'!AT$102,0)</f>
        <v>0</v>
      </c>
      <c r="AS4" s="326">
        <f>IFERROR(I!AR2*'Sim_MIP_Of_(IxI)'!AU$102,0)</f>
        <v>0</v>
      </c>
      <c r="AT4" s="326">
        <f>IFERROR(I!AS2*'Sim_MIP_Of_(IxI)'!AV$102,0)</f>
        <v>0</v>
      </c>
      <c r="AU4" s="326">
        <f>IFERROR(I!AT2*'Sim_MIP_Of_(IxI)'!AW$102,0)</f>
        <v>0</v>
      </c>
      <c r="AV4" s="326">
        <f>IFERROR(I!AU2*'Sim_MIP_Of_(IxI)'!AX$102,0)</f>
        <v>0</v>
      </c>
      <c r="AW4" s="326">
        <f>IFERROR(I!AV2*'Sim_MIP_Of_(IxI)'!AY$102,0)</f>
        <v>0</v>
      </c>
      <c r="AX4" s="326">
        <f>IFERROR(I!AW2*'Sim_MIP_Of_(IxI)'!AZ$102,0)</f>
        <v>0</v>
      </c>
      <c r="AY4" s="326">
        <f>IFERROR(I!AX2*'Sim_MIP_Of_(IxI)'!BA$102,0)</f>
        <v>0</v>
      </c>
      <c r="AZ4" s="326">
        <f>IFERROR(I!AY2*'Sim_MIP_Of_(IxI)'!BB$102,0)</f>
        <v>0</v>
      </c>
      <c r="BA4" s="326">
        <f>IFERROR(I!AZ2*'Sim_MIP_Of_(IxI)'!BC$102,0)</f>
        <v>0</v>
      </c>
      <c r="BB4" s="326">
        <f>IFERROR(I!BA2*'Sim_MIP_Of_(IxI)'!BD$102,0)</f>
        <v>0</v>
      </c>
      <c r="BC4" s="326">
        <f>IFERROR(I!BB2*'Sim_MIP_Of_(IxI)'!BE$102,0)</f>
        <v>0</v>
      </c>
      <c r="BD4" s="326">
        <f>IFERROR(I!BC2*'Sim_MIP_Of_(IxI)'!BF$102,0)</f>
        <v>0</v>
      </c>
      <c r="BE4" s="326">
        <f>IFERROR(I!BD2*'Sim_MIP_Of_(IxI)'!BG$102,0)</f>
        <v>0</v>
      </c>
      <c r="BF4" s="326">
        <f>IFERROR(I!BE2*'Sim_MIP_Of_(IxI)'!BH$102,0)</f>
        <v>0</v>
      </c>
      <c r="BG4" s="326">
        <f>IFERROR(I!BF2*'Sim_MIP_Of_(IxI)'!BI$102,0)</f>
        <v>0</v>
      </c>
      <c r="BH4" s="326">
        <f>IFERROR(I!BG2*'Sim_MIP_Of_(IxI)'!BJ$102,0)</f>
        <v>0</v>
      </c>
      <c r="BI4" s="326">
        <f>IFERROR(I!BH2*'Sim_MIP_Of_(IxI)'!BK$102,0)</f>
        <v>0</v>
      </c>
      <c r="BJ4" s="326">
        <f>IFERROR(I!BI2*'Sim_MIP_Of_(IxI)'!BL$102,0)</f>
        <v>0</v>
      </c>
      <c r="BK4" s="326">
        <f>IFERROR(I!BJ2*'Sim_MIP_Of_(IxI)'!BM$102,0)</f>
        <v>0</v>
      </c>
      <c r="BL4" s="326">
        <f>IFERROR(I!BK2*'Sim_MIP_Of_(IxI)'!BN$102,0)</f>
        <v>0</v>
      </c>
      <c r="BM4" s="326">
        <f>IFERROR(I!BL2*'Sim_MIP_Of_(IxI)'!BO$102,0)</f>
        <v>0</v>
      </c>
      <c r="BN4" s="326">
        <f>IFERROR(I!BM2*'Sim_MIP_Of_(IxI)'!BP$102,0)</f>
        <v>0</v>
      </c>
      <c r="BO4" s="326">
        <f>IFERROR(I!BN2*'Sim_MIP_Of_(IxI)'!BQ$102,0)</f>
        <v>0</v>
      </c>
      <c r="BP4" s="326">
        <f>IFERROR(I!BO2*'Sim_MIP_Of_(IxI)'!BR$102,0)</f>
        <v>0</v>
      </c>
      <c r="BQ4" s="326">
        <f>IFERROR(I!BP2*'Sim_MIP_Of_(IxI)'!BS$102,0)</f>
        <v>0</v>
      </c>
      <c r="BR4" s="326">
        <f>IFERROR(I!BQ2*'Sim_MIP_Of_(IxI)'!BT$102,0)</f>
        <v>0</v>
      </c>
      <c r="BS4" s="326">
        <f>IFERROR(I!BR2*'Sim_MIP_Of_(IxI)'!BU$102,0)</f>
        <v>0</v>
      </c>
      <c r="BT4" s="326">
        <f>IFERROR(I!BS2*'Sim_MIP_Of_(IxI)'!BV$102,0)</f>
        <v>0</v>
      </c>
      <c r="BU4" s="326">
        <f>IFERROR(I!BT2*'Sim_MIP_Of_(IxI)'!BW$102,0)</f>
        <v>0</v>
      </c>
      <c r="BV4" s="326">
        <f>IFERROR(I!BU2*'Sim_MIP_Of_(IxI)'!BX$102,0)</f>
        <v>0</v>
      </c>
      <c r="BW4" s="326">
        <f>IFERROR(I!BV2*'Sim_MIP_Of_(IxI)'!BY$102,0)</f>
        <v>0</v>
      </c>
      <c r="BX4" s="326">
        <f>IFERROR(I!BW2*'Sim_MIP_Of_(IxI)'!BZ$102,0)</f>
        <v>0</v>
      </c>
      <c r="BY4" s="326">
        <f>IFERROR(I!BX2*'Sim_MIP_Of_(IxI)'!CA$102,0)</f>
        <v>0</v>
      </c>
    </row>
    <row r="5" spans="1:77" x14ac:dyDescent="0.25">
      <c r="A5" s="105" t="s">
        <v>2</v>
      </c>
      <c r="B5" s="326">
        <f>IFERROR(I!A3*'Sim_MIP_Of_(IxI)'!D$102,0)</f>
        <v>0</v>
      </c>
      <c r="C5" s="326">
        <f>IFERROR(I!B3*'Sim_MIP_Of_(IxI)'!E$102,0)</f>
        <v>0</v>
      </c>
      <c r="D5" s="326">
        <f>IFERROR(I!C3*'Sim_MIP_Of_(IxI)'!F$102,0)</f>
        <v>0.60125698496916336</v>
      </c>
      <c r="E5" s="326">
        <f>IFERROR(I!D3*'Sim_MIP_Of_(IxI)'!G$102,0)</f>
        <v>0</v>
      </c>
      <c r="F5" s="326">
        <f>IFERROR(I!E3*'Sim_MIP_Of_(IxI)'!H$102,0)</f>
        <v>0</v>
      </c>
      <c r="G5" s="326">
        <f>IFERROR(I!F3*'Sim_MIP_Of_(IxI)'!I$102,0)</f>
        <v>0</v>
      </c>
      <c r="H5" s="326">
        <f>IFERROR(I!G3*'Sim_MIP_Of_(IxI)'!J$102,0)</f>
        <v>0</v>
      </c>
      <c r="I5" s="326">
        <f>IFERROR(I!H3*'Sim_MIP_Of_(IxI)'!K$102,0)</f>
        <v>0</v>
      </c>
      <c r="J5" s="326">
        <f>IFERROR(I!I3*'Sim_MIP_Of_(IxI)'!L$102,0)</f>
        <v>0</v>
      </c>
      <c r="K5" s="326">
        <f>IFERROR(I!J3*'Sim_MIP_Of_(IxI)'!M$102,0)</f>
        <v>0</v>
      </c>
      <c r="L5" s="326">
        <f>IFERROR(I!K3*'Sim_MIP_Of_(IxI)'!N$102,0)</f>
        <v>0</v>
      </c>
      <c r="M5" s="326">
        <f>IFERROR(I!L3*'Sim_MIP_Of_(IxI)'!O$102,0)</f>
        <v>0</v>
      </c>
      <c r="N5" s="326">
        <f>IFERROR(I!M3*'Sim_MIP_Of_(IxI)'!P$102,0)</f>
        <v>0</v>
      </c>
      <c r="O5" s="326">
        <f>IFERROR(I!N3*'Sim_MIP_Of_(IxI)'!Q$102,0)</f>
        <v>0</v>
      </c>
      <c r="P5" s="326">
        <f>IFERROR(I!O3*'Sim_MIP_Of_(IxI)'!R$102,0)</f>
        <v>0</v>
      </c>
      <c r="Q5" s="326">
        <f>IFERROR(I!P3*'Sim_MIP_Of_(IxI)'!S$102,0)</f>
        <v>0</v>
      </c>
      <c r="R5" s="326">
        <f>IFERROR(I!Q3*'Sim_MIP_Of_(IxI)'!T$102,0)</f>
        <v>0</v>
      </c>
      <c r="S5" s="326">
        <f>IFERROR(I!R3*'Sim_MIP_Of_(IxI)'!U$102,0)</f>
        <v>0</v>
      </c>
      <c r="T5" s="326">
        <f>IFERROR(I!S3*'Sim_MIP_Of_(IxI)'!V$102,0)</f>
        <v>0</v>
      </c>
      <c r="U5" s="326">
        <f>IFERROR(I!T3*'Sim_MIP_Of_(IxI)'!W$102,0)</f>
        <v>0</v>
      </c>
      <c r="V5" s="326">
        <f>IFERROR(I!U3*'Sim_MIP_Of_(IxI)'!X$102,0)</f>
        <v>0</v>
      </c>
      <c r="W5" s="326">
        <f>IFERROR(I!V3*'Sim_MIP_Of_(IxI)'!Y$102,0)</f>
        <v>0</v>
      </c>
      <c r="X5" s="326">
        <f>IFERROR(I!W3*'Sim_MIP_Of_(IxI)'!Z$102,0)</f>
        <v>0</v>
      </c>
      <c r="Y5" s="326">
        <f>IFERROR(I!X3*'Sim_MIP_Of_(IxI)'!AA$102,0)</f>
        <v>0</v>
      </c>
      <c r="Z5" s="326">
        <f>IFERROR(I!Y3*'Sim_MIP_Of_(IxI)'!AB$102,0)</f>
        <v>0</v>
      </c>
      <c r="AA5" s="326">
        <f>IFERROR(I!Z3*'Sim_MIP_Of_(IxI)'!AC$102,0)</f>
        <v>0</v>
      </c>
      <c r="AB5" s="326">
        <f>IFERROR(I!AA3*'Sim_MIP_Of_(IxI)'!AD$102,0)</f>
        <v>0</v>
      </c>
      <c r="AC5" s="326">
        <f>IFERROR(I!AB3*'Sim_MIP_Of_(IxI)'!AE$102,0)</f>
        <v>0</v>
      </c>
      <c r="AD5" s="326">
        <f>IFERROR(I!AC3*'Sim_MIP_Of_(IxI)'!AF$102,0)</f>
        <v>0</v>
      </c>
      <c r="AE5" s="326">
        <f>IFERROR(I!AD3*'Sim_MIP_Of_(IxI)'!AG$102,0)</f>
        <v>0</v>
      </c>
      <c r="AF5" s="326">
        <f>IFERROR(I!AE3*'Sim_MIP_Of_(IxI)'!AH$102,0)</f>
        <v>0</v>
      </c>
      <c r="AG5" s="326">
        <f>IFERROR(I!AF3*'Sim_MIP_Of_(IxI)'!AI$102,0)</f>
        <v>0</v>
      </c>
      <c r="AH5" s="326">
        <f>IFERROR(I!AG3*'Sim_MIP_Of_(IxI)'!AJ$102,0)</f>
        <v>0</v>
      </c>
      <c r="AI5" s="326">
        <f>IFERROR(I!AH3*'Sim_MIP_Of_(IxI)'!AK$102,0)</f>
        <v>0</v>
      </c>
      <c r="AJ5" s="326">
        <f>IFERROR(I!AI3*'Sim_MIP_Of_(IxI)'!AL$102,0)</f>
        <v>0</v>
      </c>
      <c r="AK5" s="326">
        <f>IFERROR(I!AJ3*'Sim_MIP_Of_(IxI)'!AM$102,0)</f>
        <v>0</v>
      </c>
      <c r="AL5" s="326">
        <f>IFERROR(I!AK3*'Sim_MIP_Of_(IxI)'!AN$102,0)</f>
        <v>0</v>
      </c>
      <c r="AM5" s="326">
        <f>IFERROR(I!AL3*'Sim_MIP_Of_(IxI)'!AO$102,0)</f>
        <v>0</v>
      </c>
      <c r="AN5" s="326">
        <f>IFERROR(I!AM3*'Sim_MIP_Of_(IxI)'!AP$102,0)</f>
        <v>0</v>
      </c>
      <c r="AO5" s="326">
        <f>IFERROR(I!AN3*'Sim_MIP_Of_(IxI)'!AQ$102,0)</f>
        <v>0</v>
      </c>
      <c r="AP5" s="326">
        <f>IFERROR(I!AO3*'Sim_MIP_Of_(IxI)'!AR$102,0)</f>
        <v>0</v>
      </c>
      <c r="AQ5" s="326">
        <f>IFERROR(I!AP3*'Sim_MIP_Of_(IxI)'!AS$102,0)</f>
        <v>0</v>
      </c>
      <c r="AR5" s="326">
        <f>IFERROR(I!AQ3*'Sim_MIP_Of_(IxI)'!AT$102,0)</f>
        <v>0</v>
      </c>
      <c r="AS5" s="326">
        <f>IFERROR(I!AR3*'Sim_MIP_Of_(IxI)'!AU$102,0)</f>
        <v>0</v>
      </c>
      <c r="AT5" s="326">
        <f>IFERROR(I!AS3*'Sim_MIP_Of_(IxI)'!AV$102,0)</f>
        <v>0</v>
      </c>
      <c r="AU5" s="326">
        <f>IFERROR(I!AT3*'Sim_MIP_Of_(IxI)'!AW$102,0)</f>
        <v>0</v>
      </c>
      <c r="AV5" s="326">
        <f>IFERROR(I!AU3*'Sim_MIP_Of_(IxI)'!AX$102,0)</f>
        <v>0</v>
      </c>
      <c r="AW5" s="326">
        <f>IFERROR(I!AV3*'Sim_MIP_Of_(IxI)'!AY$102,0)</f>
        <v>0</v>
      </c>
      <c r="AX5" s="326">
        <f>IFERROR(I!AW3*'Sim_MIP_Of_(IxI)'!AZ$102,0)</f>
        <v>0</v>
      </c>
      <c r="AY5" s="326">
        <f>IFERROR(I!AX3*'Sim_MIP_Of_(IxI)'!BA$102,0)</f>
        <v>0</v>
      </c>
      <c r="AZ5" s="326">
        <f>IFERROR(I!AY3*'Sim_MIP_Of_(IxI)'!BB$102,0)</f>
        <v>0</v>
      </c>
      <c r="BA5" s="326">
        <f>IFERROR(I!AZ3*'Sim_MIP_Of_(IxI)'!BC$102,0)</f>
        <v>0</v>
      </c>
      <c r="BB5" s="326">
        <f>IFERROR(I!BA3*'Sim_MIP_Of_(IxI)'!BD$102,0)</f>
        <v>0</v>
      </c>
      <c r="BC5" s="326">
        <f>IFERROR(I!BB3*'Sim_MIP_Of_(IxI)'!BE$102,0)</f>
        <v>0</v>
      </c>
      <c r="BD5" s="326">
        <f>IFERROR(I!BC3*'Sim_MIP_Of_(IxI)'!BF$102,0)</f>
        <v>0</v>
      </c>
      <c r="BE5" s="326">
        <f>IFERROR(I!BD3*'Sim_MIP_Of_(IxI)'!BG$102,0)</f>
        <v>0</v>
      </c>
      <c r="BF5" s="326">
        <f>IFERROR(I!BE3*'Sim_MIP_Of_(IxI)'!BH$102,0)</f>
        <v>0</v>
      </c>
      <c r="BG5" s="326">
        <f>IFERROR(I!BF3*'Sim_MIP_Of_(IxI)'!BI$102,0)</f>
        <v>0</v>
      </c>
      <c r="BH5" s="326">
        <f>IFERROR(I!BG3*'Sim_MIP_Of_(IxI)'!BJ$102,0)</f>
        <v>0</v>
      </c>
      <c r="BI5" s="326">
        <f>IFERROR(I!BH3*'Sim_MIP_Of_(IxI)'!BK$102,0)</f>
        <v>0</v>
      </c>
      <c r="BJ5" s="326">
        <f>IFERROR(I!BI3*'Sim_MIP_Of_(IxI)'!BL$102,0)</f>
        <v>0</v>
      </c>
      <c r="BK5" s="326">
        <f>IFERROR(I!BJ3*'Sim_MIP_Of_(IxI)'!BM$102,0)</f>
        <v>0</v>
      </c>
      <c r="BL5" s="326">
        <f>IFERROR(I!BK3*'Sim_MIP_Of_(IxI)'!BN$102,0)</f>
        <v>0</v>
      </c>
      <c r="BM5" s="326">
        <f>IFERROR(I!BL3*'Sim_MIP_Of_(IxI)'!BO$102,0)</f>
        <v>0</v>
      </c>
      <c r="BN5" s="326">
        <f>IFERROR(I!BM3*'Sim_MIP_Of_(IxI)'!BP$102,0)</f>
        <v>0</v>
      </c>
      <c r="BO5" s="326">
        <f>IFERROR(I!BN3*'Sim_MIP_Of_(IxI)'!BQ$102,0)</f>
        <v>0</v>
      </c>
      <c r="BP5" s="326">
        <f>IFERROR(I!BO3*'Sim_MIP_Of_(IxI)'!BR$102,0)</f>
        <v>0</v>
      </c>
      <c r="BQ5" s="326">
        <f>IFERROR(I!BP3*'Sim_MIP_Of_(IxI)'!BS$102,0)</f>
        <v>0</v>
      </c>
      <c r="BR5" s="326">
        <f>IFERROR(I!BQ3*'Sim_MIP_Of_(IxI)'!BT$102,0)</f>
        <v>0</v>
      </c>
      <c r="BS5" s="326">
        <f>IFERROR(I!BR3*'Sim_MIP_Of_(IxI)'!BU$102,0)</f>
        <v>0</v>
      </c>
      <c r="BT5" s="326">
        <f>IFERROR(I!BS3*'Sim_MIP_Of_(IxI)'!BV$102,0)</f>
        <v>0</v>
      </c>
      <c r="BU5" s="326">
        <f>IFERROR(I!BT3*'Sim_MIP_Of_(IxI)'!BW$102,0)</f>
        <v>0</v>
      </c>
      <c r="BV5" s="326">
        <f>IFERROR(I!BU3*'Sim_MIP_Of_(IxI)'!BX$102,0)</f>
        <v>0</v>
      </c>
      <c r="BW5" s="326">
        <f>IFERROR(I!BV3*'Sim_MIP_Of_(IxI)'!BY$102,0)</f>
        <v>0</v>
      </c>
      <c r="BX5" s="326">
        <f>IFERROR(I!BW3*'Sim_MIP_Of_(IxI)'!BZ$102,0)</f>
        <v>0</v>
      </c>
      <c r="BY5" s="326">
        <f>IFERROR(I!BX3*'Sim_MIP_Of_(IxI)'!CA$102,0)</f>
        <v>0</v>
      </c>
    </row>
    <row r="6" spans="1:77" x14ac:dyDescent="0.25">
      <c r="A6" s="105" t="s">
        <v>3</v>
      </c>
      <c r="B6" s="326">
        <f>IFERROR(I!A4*'Sim_MIP_Of_(IxI)'!D$102,0)</f>
        <v>0</v>
      </c>
      <c r="C6" s="326">
        <f>IFERROR(I!B4*'Sim_MIP_Of_(IxI)'!E$102,0)</f>
        <v>0</v>
      </c>
      <c r="D6" s="326">
        <f>IFERROR(I!C4*'Sim_MIP_Of_(IxI)'!F$102,0)</f>
        <v>0</v>
      </c>
      <c r="E6" s="326">
        <f>IFERROR(I!D4*'Sim_MIP_Of_(IxI)'!G$102,0)</f>
        <v>0.37904198264344802</v>
      </c>
      <c r="F6" s="326">
        <f>IFERROR(I!E4*'Sim_MIP_Of_(IxI)'!H$102,0)</f>
        <v>0</v>
      </c>
      <c r="G6" s="326">
        <f>IFERROR(I!F4*'Sim_MIP_Of_(IxI)'!I$102,0)</f>
        <v>0</v>
      </c>
      <c r="H6" s="326">
        <f>IFERROR(I!G4*'Sim_MIP_Of_(IxI)'!J$102,0)</f>
        <v>0</v>
      </c>
      <c r="I6" s="326">
        <f>IFERROR(I!H4*'Sim_MIP_Of_(IxI)'!K$102,0)</f>
        <v>0</v>
      </c>
      <c r="J6" s="326">
        <f>IFERROR(I!I4*'Sim_MIP_Of_(IxI)'!L$102,0)</f>
        <v>0</v>
      </c>
      <c r="K6" s="326">
        <f>IFERROR(I!J4*'Sim_MIP_Of_(IxI)'!M$102,0)</f>
        <v>0</v>
      </c>
      <c r="L6" s="326">
        <f>IFERROR(I!K4*'Sim_MIP_Of_(IxI)'!N$102,0)</f>
        <v>0</v>
      </c>
      <c r="M6" s="326">
        <f>IFERROR(I!L4*'Sim_MIP_Of_(IxI)'!O$102,0)</f>
        <v>0</v>
      </c>
      <c r="N6" s="326">
        <f>IFERROR(I!M4*'Sim_MIP_Of_(IxI)'!P$102,0)</f>
        <v>0</v>
      </c>
      <c r="O6" s="326">
        <f>IFERROR(I!N4*'Sim_MIP_Of_(IxI)'!Q$102,0)</f>
        <v>0</v>
      </c>
      <c r="P6" s="326">
        <f>IFERROR(I!O4*'Sim_MIP_Of_(IxI)'!R$102,0)</f>
        <v>0</v>
      </c>
      <c r="Q6" s="326">
        <f>IFERROR(I!P4*'Sim_MIP_Of_(IxI)'!S$102,0)</f>
        <v>0</v>
      </c>
      <c r="R6" s="326">
        <f>IFERROR(I!Q4*'Sim_MIP_Of_(IxI)'!T$102,0)</f>
        <v>0</v>
      </c>
      <c r="S6" s="326">
        <f>IFERROR(I!R4*'Sim_MIP_Of_(IxI)'!U$102,0)</f>
        <v>0</v>
      </c>
      <c r="T6" s="326">
        <f>IFERROR(I!S4*'Sim_MIP_Of_(IxI)'!V$102,0)</f>
        <v>0</v>
      </c>
      <c r="U6" s="326">
        <f>IFERROR(I!T4*'Sim_MIP_Of_(IxI)'!W$102,0)</f>
        <v>0</v>
      </c>
      <c r="V6" s="326">
        <f>IFERROR(I!U4*'Sim_MIP_Of_(IxI)'!X$102,0)</f>
        <v>0</v>
      </c>
      <c r="W6" s="326">
        <f>IFERROR(I!V4*'Sim_MIP_Of_(IxI)'!Y$102,0)</f>
        <v>0</v>
      </c>
      <c r="X6" s="326">
        <f>IFERROR(I!W4*'Sim_MIP_Of_(IxI)'!Z$102,0)</f>
        <v>0</v>
      </c>
      <c r="Y6" s="326">
        <f>IFERROR(I!X4*'Sim_MIP_Of_(IxI)'!AA$102,0)</f>
        <v>0</v>
      </c>
      <c r="Z6" s="326">
        <f>IFERROR(I!Y4*'Sim_MIP_Of_(IxI)'!AB$102,0)</f>
        <v>0</v>
      </c>
      <c r="AA6" s="326">
        <f>IFERROR(I!Z4*'Sim_MIP_Of_(IxI)'!AC$102,0)</f>
        <v>0</v>
      </c>
      <c r="AB6" s="326">
        <f>IFERROR(I!AA4*'Sim_MIP_Of_(IxI)'!AD$102,0)</f>
        <v>0</v>
      </c>
      <c r="AC6" s="326">
        <f>IFERROR(I!AB4*'Sim_MIP_Of_(IxI)'!AE$102,0)</f>
        <v>0</v>
      </c>
      <c r="AD6" s="326">
        <f>IFERROR(I!AC4*'Sim_MIP_Of_(IxI)'!AF$102,0)</f>
        <v>0</v>
      </c>
      <c r="AE6" s="326">
        <f>IFERROR(I!AD4*'Sim_MIP_Of_(IxI)'!AG$102,0)</f>
        <v>0</v>
      </c>
      <c r="AF6" s="326">
        <f>IFERROR(I!AE4*'Sim_MIP_Of_(IxI)'!AH$102,0)</f>
        <v>0</v>
      </c>
      <c r="AG6" s="326">
        <f>IFERROR(I!AF4*'Sim_MIP_Of_(IxI)'!AI$102,0)</f>
        <v>0</v>
      </c>
      <c r="AH6" s="326">
        <f>IFERROR(I!AG4*'Sim_MIP_Of_(IxI)'!AJ$102,0)</f>
        <v>0</v>
      </c>
      <c r="AI6" s="326">
        <f>IFERROR(I!AH4*'Sim_MIP_Of_(IxI)'!AK$102,0)</f>
        <v>0</v>
      </c>
      <c r="AJ6" s="326">
        <f>IFERROR(I!AI4*'Sim_MIP_Of_(IxI)'!AL$102,0)</f>
        <v>0</v>
      </c>
      <c r="AK6" s="326">
        <f>IFERROR(I!AJ4*'Sim_MIP_Of_(IxI)'!AM$102,0)</f>
        <v>0</v>
      </c>
      <c r="AL6" s="326">
        <f>IFERROR(I!AK4*'Sim_MIP_Of_(IxI)'!AN$102,0)</f>
        <v>0</v>
      </c>
      <c r="AM6" s="326">
        <f>IFERROR(I!AL4*'Sim_MIP_Of_(IxI)'!AO$102,0)</f>
        <v>0</v>
      </c>
      <c r="AN6" s="326">
        <f>IFERROR(I!AM4*'Sim_MIP_Of_(IxI)'!AP$102,0)</f>
        <v>0</v>
      </c>
      <c r="AO6" s="326">
        <f>IFERROR(I!AN4*'Sim_MIP_Of_(IxI)'!AQ$102,0)</f>
        <v>0</v>
      </c>
      <c r="AP6" s="326">
        <f>IFERROR(I!AO4*'Sim_MIP_Of_(IxI)'!AR$102,0)</f>
        <v>0</v>
      </c>
      <c r="AQ6" s="326">
        <f>IFERROR(I!AP4*'Sim_MIP_Of_(IxI)'!AS$102,0)</f>
        <v>0</v>
      </c>
      <c r="AR6" s="326">
        <f>IFERROR(I!AQ4*'Sim_MIP_Of_(IxI)'!AT$102,0)</f>
        <v>0</v>
      </c>
      <c r="AS6" s="326">
        <f>IFERROR(I!AR4*'Sim_MIP_Of_(IxI)'!AU$102,0)</f>
        <v>0</v>
      </c>
      <c r="AT6" s="326">
        <f>IFERROR(I!AS4*'Sim_MIP_Of_(IxI)'!AV$102,0)</f>
        <v>0</v>
      </c>
      <c r="AU6" s="326">
        <f>IFERROR(I!AT4*'Sim_MIP_Of_(IxI)'!AW$102,0)</f>
        <v>0</v>
      </c>
      <c r="AV6" s="326">
        <f>IFERROR(I!AU4*'Sim_MIP_Of_(IxI)'!AX$102,0)</f>
        <v>0</v>
      </c>
      <c r="AW6" s="326">
        <f>IFERROR(I!AV4*'Sim_MIP_Of_(IxI)'!AY$102,0)</f>
        <v>0</v>
      </c>
      <c r="AX6" s="326">
        <f>IFERROR(I!AW4*'Sim_MIP_Of_(IxI)'!AZ$102,0)</f>
        <v>0</v>
      </c>
      <c r="AY6" s="326">
        <f>IFERROR(I!AX4*'Sim_MIP_Of_(IxI)'!BA$102,0)</f>
        <v>0</v>
      </c>
      <c r="AZ6" s="326">
        <f>IFERROR(I!AY4*'Sim_MIP_Of_(IxI)'!BB$102,0)</f>
        <v>0</v>
      </c>
      <c r="BA6" s="326">
        <f>IFERROR(I!AZ4*'Sim_MIP_Of_(IxI)'!BC$102,0)</f>
        <v>0</v>
      </c>
      <c r="BB6" s="326">
        <f>IFERROR(I!BA4*'Sim_MIP_Of_(IxI)'!BD$102,0)</f>
        <v>0</v>
      </c>
      <c r="BC6" s="326">
        <f>IFERROR(I!BB4*'Sim_MIP_Of_(IxI)'!BE$102,0)</f>
        <v>0</v>
      </c>
      <c r="BD6" s="326">
        <f>IFERROR(I!BC4*'Sim_MIP_Of_(IxI)'!BF$102,0)</f>
        <v>0</v>
      </c>
      <c r="BE6" s="326">
        <f>IFERROR(I!BD4*'Sim_MIP_Of_(IxI)'!BG$102,0)</f>
        <v>0</v>
      </c>
      <c r="BF6" s="326">
        <f>IFERROR(I!BE4*'Sim_MIP_Of_(IxI)'!BH$102,0)</f>
        <v>0</v>
      </c>
      <c r="BG6" s="326">
        <f>IFERROR(I!BF4*'Sim_MIP_Of_(IxI)'!BI$102,0)</f>
        <v>0</v>
      </c>
      <c r="BH6" s="326">
        <f>IFERROR(I!BG4*'Sim_MIP_Of_(IxI)'!BJ$102,0)</f>
        <v>0</v>
      </c>
      <c r="BI6" s="326">
        <f>IFERROR(I!BH4*'Sim_MIP_Of_(IxI)'!BK$102,0)</f>
        <v>0</v>
      </c>
      <c r="BJ6" s="326">
        <f>IFERROR(I!BI4*'Sim_MIP_Of_(IxI)'!BL$102,0)</f>
        <v>0</v>
      </c>
      <c r="BK6" s="326">
        <f>IFERROR(I!BJ4*'Sim_MIP_Of_(IxI)'!BM$102,0)</f>
        <v>0</v>
      </c>
      <c r="BL6" s="326">
        <f>IFERROR(I!BK4*'Sim_MIP_Of_(IxI)'!BN$102,0)</f>
        <v>0</v>
      </c>
      <c r="BM6" s="326">
        <f>IFERROR(I!BL4*'Sim_MIP_Of_(IxI)'!BO$102,0)</f>
        <v>0</v>
      </c>
      <c r="BN6" s="326">
        <f>IFERROR(I!BM4*'Sim_MIP_Of_(IxI)'!BP$102,0)</f>
        <v>0</v>
      </c>
      <c r="BO6" s="326">
        <f>IFERROR(I!BN4*'Sim_MIP_Of_(IxI)'!BQ$102,0)</f>
        <v>0</v>
      </c>
      <c r="BP6" s="326">
        <f>IFERROR(I!BO4*'Sim_MIP_Of_(IxI)'!BR$102,0)</f>
        <v>0</v>
      </c>
      <c r="BQ6" s="326">
        <f>IFERROR(I!BP4*'Sim_MIP_Of_(IxI)'!BS$102,0)</f>
        <v>0</v>
      </c>
      <c r="BR6" s="326">
        <f>IFERROR(I!BQ4*'Sim_MIP_Of_(IxI)'!BT$102,0)</f>
        <v>0</v>
      </c>
      <c r="BS6" s="326">
        <f>IFERROR(I!BR4*'Sim_MIP_Of_(IxI)'!BU$102,0)</f>
        <v>0</v>
      </c>
      <c r="BT6" s="326">
        <f>IFERROR(I!BS4*'Sim_MIP_Of_(IxI)'!BV$102,0)</f>
        <v>0</v>
      </c>
      <c r="BU6" s="326">
        <f>IFERROR(I!BT4*'Sim_MIP_Of_(IxI)'!BW$102,0)</f>
        <v>0</v>
      </c>
      <c r="BV6" s="326">
        <f>IFERROR(I!BU4*'Sim_MIP_Of_(IxI)'!BX$102,0)</f>
        <v>0</v>
      </c>
      <c r="BW6" s="326">
        <f>IFERROR(I!BV4*'Sim_MIP_Of_(IxI)'!BY$102,0)</f>
        <v>0</v>
      </c>
      <c r="BX6" s="326">
        <f>IFERROR(I!BW4*'Sim_MIP_Of_(IxI)'!BZ$102,0)</f>
        <v>0</v>
      </c>
      <c r="BY6" s="326">
        <f>IFERROR(I!BX4*'Sim_MIP_Of_(IxI)'!CA$102,0)</f>
        <v>0</v>
      </c>
    </row>
    <row r="7" spans="1:77" x14ac:dyDescent="0.25">
      <c r="A7" s="105" t="s">
        <v>4</v>
      </c>
      <c r="B7" s="326">
        <f>IFERROR(I!A5*'Sim_MIP_Of_(IxI)'!D$102,0)</f>
        <v>0</v>
      </c>
      <c r="C7" s="326">
        <f>IFERROR(I!B5*'Sim_MIP_Of_(IxI)'!E$102,0)</f>
        <v>0</v>
      </c>
      <c r="D7" s="326">
        <f>IFERROR(I!C5*'Sim_MIP_Of_(IxI)'!F$102,0)</f>
        <v>0</v>
      </c>
      <c r="E7" s="326">
        <f>IFERROR(I!D5*'Sim_MIP_Of_(IxI)'!G$102,0)</f>
        <v>0</v>
      </c>
      <c r="F7" s="326">
        <f>IFERROR(I!E5*'Sim_MIP_Of_(IxI)'!H$102,0)</f>
        <v>0.52948841844226768</v>
      </c>
      <c r="G7" s="326">
        <f>IFERROR(I!F5*'Sim_MIP_Of_(IxI)'!I$102,0)</f>
        <v>0</v>
      </c>
      <c r="H7" s="326">
        <f>IFERROR(I!G5*'Sim_MIP_Of_(IxI)'!J$102,0)</f>
        <v>0</v>
      </c>
      <c r="I7" s="326">
        <f>IFERROR(I!H5*'Sim_MIP_Of_(IxI)'!K$102,0)</f>
        <v>0</v>
      </c>
      <c r="J7" s="326">
        <f>IFERROR(I!I5*'Sim_MIP_Of_(IxI)'!L$102,0)</f>
        <v>0</v>
      </c>
      <c r="K7" s="326">
        <f>IFERROR(I!J5*'Sim_MIP_Of_(IxI)'!M$102,0)</f>
        <v>0</v>
      </c>
      <c r="L7" s="326">
        <f>IFERROR(I!K5*'Sim_MIP_Of_(IxI)'!N$102,0)</f>
        <v>0</v>
      </c>
      <c r="M7" s="326">
        <f>IFERROR(I!L5*'Sim_MIP_Of_(IxI)'!O$102,0)</f>
        <v>0</v>
      </c>
      <c r="N7" s="326">
        <f>IFERROR(I!M5*'Sim_MIP_Of_(IxI)'!P$102,0)</f>
        <v>0</v>
      </c>
      <c r="O7" s="326">
        <f>IFERROR(I!N5*'Sim_MIP_Of_(IxI)'!Q$102,0)</f>
        <v>0</v>
      </c>
      <c r="P7" s="326">
        <f>IFERROR(I!O5*'Sim_MIP_Of_(IxI)'!R$102,0)</f>
        <v>0</v>
      </c>
      <c r="Q7" s="326">
        <f>IFERROR(I!P5*'Sim_MIP_Of_(IxI)'!S$102,0)</f>
        <v>0</v>
      </c>
      <c r="R7" s="326">
        <f>IFERROR(I!Q5*'Sim_MIP_Of_(IxI)'!T$102,0)</f>
        <v>0</v>
      </c>
      <c r="S7" s="326">
        <f>IFERROR(I!R5*'Sim_MIP_Of_(IxI)'!U$102,0)</f>
        <v>0</v>
      </c>
      <c r="T7" s="326">
        <f>IFERROR(I!S5*'Sim_MIP_Of_(IxI)'!V$102,0)</f>
        <v>0</v>
      </c>
      <c r="U7" s="326">
        <f>IFERROR(I!T5*'Sim_MIP_Of_(IxI)'!W$102,0)</f>
        <v>0</v>
      </c>
      <c r="V7" s="326">
        <f>IFERROR(I!U5*'Sim_MIP_Of_(IxI)'!X$102,0)</f>
        <v>0</v>
      </c>
      <c r="W7" s="326">
        <f>IFERROR(I!V5*'Sim_MIP_Of_(IxI)'!Y$102,0)</f>
        <v>0</v>
      </c>
      <c r="X7" s="326">
        <f>IFERROR(I!W5*'Sim_MIP_Of_(IxI)'!Z$102,0)</f>
        <v>0</v>
      </c>
      <c r="Y7" s="326">
        <f>IFERROR(I!X5*'Sim_MIP_Of_(IxI)'!AA$102,0)</f>
        <v>0</v>
      </c>
      <c r="Z7" s="326">
        <f>IFERROR(I!Y5*'Sim_MIP_Of_(IxI)'!AB$102,0)</f>
        <v>0</v>
      </c>
      <c r="AA7" s="326">
        <f>IFERROR(I!Z5*'Sim_MIP_Of_(IxI)'!AC$102,0)</f>
        <v>0</v>
      </c>
      <c r="AB7" s="326">
        <f>IFERROR(I!AA5*'Sim_MIP_Of_(IxI)'!AD$102,0)</f>
        <v>0</v>
      </c>
      <c r="AC7" s="326">
        <f>IFERROR(I!AB5*'Sim_MIP_Of_(IxI)'!AE$102,0)</f>
        <v>0</v>
      </c>
      <c r="AD7" s="326">
        <f>IFERROR(I!AC5*'Sim_MIP_Of_(IxI)'!AF$102,0)</f>
        <v>0</v>
      </c>
      <c r="AE7" s="326">
        <f>IFERROR(I!AD5*'Sim_MIP_Of_(IxI)'!AG$102,0)</f>
        <v>0</v>
      </c>
      <c r="AF7" s="326">
        <f>IFERROR(I!AE5*'Sim_MIP_Of_(IxI)'!AH$102,0)</f>
        <v>0</v>
      </c>
      <c r="AG7" s="326">
        <f>IFERROR(I!AF5*'Sim_MIP_Of_(IxI)'!AI$102,0)</f>
        <v>0</v>
      </c>
      <c r="AH7" s="326">
        <f>IFERROR(I!AG5*'Sim_MIP_Of_(IxI)'!AJ$102,0)</f>
        <v>0</v>
      </c>
      <c r="AI7" s="326">
        <f>IFERROR(I!AH5*'Sim_MIP_Of_(IxI)'!AK$102,0)</f>
        <v>0</v>
      </c>
      <c r="AJ7" s="326">
        <f>IFERROR(I!AI5*'Sim_MIP_Of_(IxI)'!AL$102,0)</f>
        <v>0</v>
      </c>
      <c r="AK7" s="326">
        <f>IFERROR(I!AJ5*'Sim_MIP_Of_(IxI)'!AM$102,0)</f>
        <v>0</v>
      </c>
      <c r="AL7" s="326">
        <f>IFERROR(I!AK5*'Sim_MIP_Of_(IxI)'!AN$102,0)</f>
        <v>0</v>
      </c>
      <c r="AM7" s="326">
        <f>IFERROR(I!AL5*'Sim_MIP_Of_(IxI)'!AO$102,0)</f>
        <v>0</v>
      </c>
      <c r="AN7" s="326">
        <f>IFERROR(I!AM5*'Sim_MIP_Of_(IxI)'!AP$102,0)</f>
        <v>0</v>
      </c>
      <c r="AO7" s="326">
        <f>IFERROR(I!AN5*'Sim_MIP_Of_(IxI)'!AQ$102,0)</f>
        <v>0</v>
      </c>
      <c r="AP7" s="326">
        <f>IFERROR(I!AO5*'Sim_MIP_Of_(IxI)'!AR$102,0)</f>
        <v>0</v>
      </c>
      <c r="AQ7" s="326">
        <f>IFERROR(I!AP5*'Sim_MIP_Of_(IxI)'!AS$102,0)</f>
        <v>0</v>
      </c>
      <c r="AR7" s="326">
        <f>IFERROR(I!AQ5*'Sim_MIP_Of_(IxI)'!AT$102,0)</f>
        <v>0</v>
      </c>
      <c r="AS7" s="326">
        <f>IFERROR(I!AR5*'Sim_MIP_Of_(IxI)'!AU$102,0)</f>
        <v>0</v>
      </c>
      <c r="AT7" s="326">
        <f>IFERROR(I!AS5*'Sim_MIP_Of_(IxI)'!AV$102,0)</f>
        <v>0</v>
      </c>
      <c r="AU7" s="326">
        <f>IFERROR(I!AT5*'Sim_MIP_Of_(IxI)'!AW$102,0)</f>
        <v>0</v>
      </c>
      <c r="AV7" s="326">
        <f>IFERROR(I!AU5*'Sim_MIP_Of_(IxI)'!AX$102,0)</f>
        <v>0</v>
      </c>
      <c r="AW7" s="326">
        <f>IFERROR(I!AV5*'Sim_MIP_Of_(IxI)'!AY$102,0)</f>
        <v>0</v>
      </c>
      <c r="AX7" s="326">
        <f>IFERROR(I!AW5*'Sim_MIP_Of_(IxI)'!AZ$102,0)</f>
        <v>0</v>
      </c>
      <c r="AY7" s="326">
        <f>IFERROR(I!AX5*'Sim_MIP_Of_(IxI)'!BA$102,0)</f>
        <v>0</v>
      </c>
      <c r="AZ7" s="326">
        <f>IFERROR(I!AY5*'Sim_MIP_Of_(IxI)'!BB$102,0)</f>
        <v>0</v>
      </c>
      <c r="BA7" s="326">
        <f>IFERROR(I!AZ5*'Sim_MIP_Of_(IxI)'!BC$102,0)</f>
        <v>0</v>
      </c>
      <c r="BB7" s="326">
        <f>IFERROR(I!BA5*'Sim_MIP_Of_(IxI)'!BD$102,0)</f>
        <v>0</v>
      </c>
      <c r="BC7" s="326">
        <f>IFERROR(I!BB5*'Sim_MIP_Of_(IxI)'!BE$102,0)</f>
        <v>0</v>
      </c>
      <c r="BD7" s="326">
        <f>IFERROR(I!BC5*'Sim_MIP_Of_(IxI)'!BF$102,0)</f>
        <v>0</v>
      </c>
      <c r="BE7" s="326">
        <f>IFERROR(I!BD5*'Sim_MIP_Of_(IxI)'!BG$102,0)</f>
        <v>0</v>
      </c>
      <c r="BF7" s="326">
        <f>IFERROR(I!BE5*'Sim_MIP_Of_(IxI)'!BH$102,0)</f>
        <v>0</v>
      </c>
      <c r="BG7" s="326">
        <f>IFERROR(I!BF5*'Sim_MIP_Of_(IxI)'!BI$102,0)</f>
        <v>0</v>
      </c>
      <c r="BH7" s="326">
        <f>IFERROR(I!BG5*'Sim_MIP_Of_(IxI)'!BJ$102,0)</f>
        <v>0</v>
      </c>
      <c r="BI7" s="326">
        <f>IFERROR(I!BH5*'Sim_MIP_Of_(IxI)'!BK$102,0)</f>
        <v>0</v>
      </c>
      <c r="BJ7" s="326">
        <f>IFERROR(I!BI5*'Sim_MIP_Of_(IxI)'!BL$102,0)</f>
        <v>0</v>
      </c>
      <c r="BK7" s="326">
        <f>IFERROR(I!BJ5*'Sim_MIP_Of_(IxI)'!BM$102,0)</f>
        <v>0</v>
      </c>
      <c r="BL7" s="326">
        <f>IFERROR(I!BK5*'Sim_MIP_Of_(IxI)'!BN$102,0)</f>
        <v>0</v>
      </c>
      <c r="BM7" s="326">
        <f>IFERROR(I!BL5*'Sim_MIP_Of_(IxI)'!BO$102,0)</f>
        <v>0</v>
      </c>
      <c r="BN7" s="326">
        <f>IFERROR(I!BM5*'Sim_MIP_Of_(IxI)'!BP$102,0)</f>
        <v>0</v>
      </c>
      <c r="BO7" s="326">
        <f>IFERROR(I!BN5*'Sim_MIP_Of_(IxI)'!BQ$102,0)</f>
        <v>0</v>
      </c>
      <c r="BP7" s="326">
        <f>IFERROR(I!BO5*'Sim_MIP_Of_(IxI)'!BR$102,0)</f>
        <v>0</v>
      </c>
      <c r="BQ7" s="326">
        <f>IFERROR(I!BP5*'Sim_MIP_Of_(IxI)'!BS$102,0)</f>
        <v>0</v>
      </c>
      <c r="BR7" s="326">
        <f>IFERROR(I!BQ5*'Sim_MIP_Of_(IxI)'!BT$102,0)</f>
        <v>0</v>
      </c>
      <c r="BS7" s="326">
        <f>IFERROR(I!BR5*'Sim_MIP_Of_(IxI)'!BU$102,0)</f>
        <v>0</v>
      </c>
      <c r="BT7" s="326">
        <f>IFERROR(I!BS5*'Sim_MIP_Of_(IxI)'!BV$102,0)</f>
        <v>0</v>
      </c>
      <c r="BU7" s="326">
        <f>IFERROR(I!BT5*'Sim_MIP_Of_(IxI)'!BW$102,0)</f>
        <v>0</v>
      </c>
      <c r="BV7" s="326">
        <f>IFERROR(I!BU5*'Sim_MIP_Of_(IxI)'!BX$102,0)</f>
        <v>0</v>
      </c>
      <c r="BW7" s="326">
        <f>IFERROR(I!BV5*'Sim_MIP_Of_(IxI)'!BY$102,0)</f>
        <v>0</v>
      </c>
      <c r="BX7" s="326">
        <f>IFERROR(I!BW5*'Sim_MIP_Of_(IxI)'!BZ$102,0)</f>
        <v>0</v>
      </c>
      <c r="BY7" s="326">
        <f>IFERROR(I!BX5*'Sim_MIP_Of_(IxI)'!CA$102,0)</f>
        <v>0</v>
      </c>
    </row>
    <row r="8" spans="1:77" x14ac:dyDescent="0.25">
      <c r="A8" s="105" t="s">
        <v>5</v>
      </c>
      <c r="B8" s="326">
        <f>IFERROR(I!A6*'Sim_MIP_Of_(IxI)'!D$102,0)</f>
        <v>0</v>
      </c>
      <c r="C8" s="326">
        <f>IFERROR(I!B6*'Sim_MIP_Of_(IxI)'!E$102,0)</f>
        <v>0</v>
      </c>
      <c r="D8" s="326">
        <f>IFERROR(I!C6*'Sim_MIP_Of_(IxI)'!F$102,0)</f>
        <v>0</v>
      </c>
      <c r="E8" s="326">
        <f>IFERROR(I!D6*'Sim_MIP_Of_(IxI)'!G$102,0)</f>
        <v>0</v>
      </c>
      <c r="F8" s="326">
        <f>IFERROR(I!E6*'Sim_MIP_Of_(IxI)'!H$102,0)</f>
        <v>0</v>
      </c>
      <c r="G8" s="326">
        <f>IFERROR(I!F6*'Sim_MIP_Of_(IxI)'!I$102,0)</f>
        <v>0.56315250116162885</v>
      </c>
      <c r="H8" s="326">
        <f>IFERROR(I!G6*'Sim_MIP_Of_(IxI)'!J$102,0)</f>
        <v>0</v>
      </c>
      <c r="I8" s="326">
        <f>IFERROR(I!H6*'Sim_MIP_Of_(IxI)'!K$102,0)</f>
        <v>0</v>
      </c>
      <c r="J8" s="326">
        <f>IFERROR(I!I6*'Sim_MIP_Of_(IxI)'!L$102,0)</f>
        <v>0</v>
      </c>
      <c r="K8" s="326">
        <f>IFERROR(I!J6*'Sim_MIP_Of_(IxI)'!M$102,0)</f>
        <v>0</v>
      </c>
      <c r="L8" s="326">
        <f>IFERROR(I!K6*'Sim_MIP_Of_(IxI)'!N$102,0)</f>
        <v>0</v>
      </c>
      <c r="M8" s="326">
        <f>IFERROR(I!L6*'Sim_MIP_Of_(IxI)'!O$102,0)</f>
        <v>0</v>
      </c>
      <c r="N8" s="326">
        <f>IFERROR(I!M6*'Sim_MIP_Of_(IxI)'!P$102,0)</f>
        <v>0</v>
      </c>
      <c r="O8" s="326">
        <f>IFERROR(I!N6*'Sim_MIP_Of_(IxI)'!Q$102,0)</f>
        <v>0</v>
      </c>
      <c r="P8" s="326">
        <f>IFERROR(I!O6*'Sim_MIP_Of_(IxI)'!R$102,0)</f>
        <v>0</v>
      </c>
      <c r="Q8" s="326">
        <f>IFERROR(I!P6*'Sim_MIP_Of_(IxI)'!S$102,0)</f>
        <v>0</v>
      </c>
      <c r="R8" s="326">
        <f>IFERROR(I!Q6*'Sim_MIP_Of_(IxI)'!T$102,0)</f>
        <v>0</v>
      </c>
      <c r="S8" s="326">
        <f>IFERROR(I!R6*'Sim_MIP_Of_(IxI)'!U$102,0)</f>
        <v>0</v>
      </c>
      <c r="T8" s="326">
        <f>IFERROR(I!S6*'Sim_MIP_Of_(IxI)'!V$102,0)</f>
        <v>0</v>
      </c>
      <c r="U8" s="326">
        <f>IFERROR(I!T6*'Sim_MIP_Of_(IxI)'!W$102,0)</f>
        <v>0</v>
      </c>
      <c r="V8" s="326">
        <f>IFERROR(I!U6*'Sim_MIP_Of_(IxI)'!X$102,0)</f>
        <v>0</v>
      </c>
      <c r="W8" s="326">
        <f>IFERROR(I!V6*'Sim_MIP_Of_(IxI)'!Y$102,0)</f>
        <v>0</v>
      </c>
      <c r="X8" s="326">
        <f>IFERROR(I!W6*'Sim_MIP_Of_(IxI)'!Z$102,0)</f>
        <v>0</v>
      </c>
      <c r="Y8" s="326">
        <f>IFERROR(I!X6*'Sim_MIP_Of_(IxI)'!AA$102,0)</f>
        <v>0</v>
      </c>
      <c r="Z8" s="326">
        <f>IFERROR(I!Y6*'Sim_MIP_Of_(IxI)'!AB$102,0)</f>
        <v>0</v>
      </c>
      <c r="AA8" s="326">
        <f>IFERROR(I!Z6*'Sim_MIP_Of_(IxI)'!AC$102,0)</f>
        <v>0</v>
      </c>
      <c r="AB8" s="326">
        <f>IFERROR(I!AA6*'Sim_MIP_Of_(IxI)'!AD$102,0)</f>
        <v>0</v>
      </c>
      <c r="AC8" s="326">
        <f>IFERROR(I!AB6*'Sim_MIP_Of_(IxI)'!AE$102,0)</f>
        <v>0</v>
      </c>
      <c r="AD8" s="326">
        <f>IFERROR(I!AC6*'Sim_MIP_Of_(IxI)'!AF$102,0)</f>
        <v>0</v>
      </c>
      <c r="AE8" s="326">
        <f>IFERROR(I!AD6*'Sim_MIP_Of_(IxI)'!AG$102,0)</f>
        <v>0</v>
      </c>
      <c r="AF8" s="326">
        <f>IFERROR(I!AE6*'Sim_MIP_Of_(IxI)'!AH$102,0)</f>
        <v>0</v>
      </c>
      <c r="AG8" s="326">
        <f>IFERROR(I!AF6*'Sim_MIP_Of_(IxI)'!AI$102,0)</f>
        <v>0</v>
      </c>
      <c r="AH8" s="326">
        <f>IFERROR(I!AG6*'Sim_MIP_Of_(IxI)'!AJ$102,0)</f>
        <v>0</v>
      </c>
      <c r="AI8" s="326">
        <f>IFERROR(I!AH6*'Sim_MIP_Of_(IxI)'!AK$102,0)</f>
        <v>0</v>
      </c>
      <c r="AJ8" s="326">
        <f>IFERROR(I!AI6*'Sim_MIP_Of_(IxI)'!AL$102,0)</f>
        <v>0</v>
      </c>
      <c r="AK8" s="326">
        <f>IFERROR(I!AJ6*'Sim_MIP_Of_(IxI)'!AM$102,0)</f>
        <v>0</v>
      </c>
      <c r="AL8" s="326">
        <f>IFERROR(I!AK6*'Sim_MIP_Of_(IxI)'!AN$102,0)</f>
        <v>0</v>
      </c>
      <c r="AM8" s="326">
        <f>IFERROR(I!AL6*'Sim_MIP_Of_(IxI)'!AO$102,0)</f>
        <v>0</v>
      </c>
      <c r="AN8" s="326">
        <f>IFERROR(I!AM6*'Sim_MIP_Of_(IxI)'!AP$102,0)</f>
        <v>0</v>
      </c>
      <c r="AO8" s="326">
        <f>IFERROR(I!AN6*'Sim_MIP_Of_(IxI)'!AQ$102,0)</f>
        <v>0</v>
      </c>
      <c r="AP8" s="326">
        <f>IFERROR(I!AO6*'Sim_MIP_Of_(IxI)'!AR$102,0)</f>
        <v>0</v>
      </c>
      <c r="AQ8" s="326">
        <f>IFERROR(I!AP6*'Sim_MIP_Of_(IxI)'!AS$102,0)</f>
        <v>0</v>
      </c>
      <c r="AR8" s="326">
        <f>IFERROR(I!AQ6*'Sim_MIP_Of_(IxI)'!AT$102,0)</f>
        <v>0</v>
      </c>
      <c r="AS8" s="326">
        <f>IFERROR(I!AR6*'Sim_MIP_Of_(IxI)'!AU$102,0)</f>
        <v>0</v>
      </c>
      <c r="AT8" s="326">
        <f>IFERROR(I!AS6*'Sim_MIP_Of_(IxI)'!AV$102,0)</f>
        <v>0</v>
      </c>
      <c r="AU8" s="326">
        <f>IFERROR(I!AT6*'Sim_MIP_Of_(IxI)'!AW$102,0)</f>
        <v>0</v>
      </c>
      <c r="AV8" s="326">
        <f>IFERROR(I!AU6*'Sim_MIP_Of_(IxI)'!AX$102,0)</f>
        <v>0</v>
      </c>
      <c r="AW8" s="326">
        <f>IFERROR(I!AV6*'Sim_MIP_Of_(IxI)'!AY$102,0)</f>
        <v>0</v>
      </c>
      <c r="AX8" s="326">
        <f>IFERROR(I!AW6*'Sim_MIP_Of_(IxI)'!AZ$102,0)</f>
        <v>0</v>
      </c>
      <c r="AY8" s="326">
        <f>IFERROR(I!AX6*'Sim_MIP_Of_(IxI)'!BA$102,0)</f>
        <v>0</v>
      </c>
      <c r="AZ8" s="326">
        <f>IFERROR(I!AY6*'Sim_MIP_Of_(IxI)'!BB$102,0)</f>
        <v>0</v>
      </c>
      <c r="BA8" s="326">
        <f>IFERROR(I!AZ6*'Sim_MIP_Of_(IxI)'!BC$102,0)</f>
        <v>0</v>
      </c>
      <c r="BB8" s="326">
        <f>IFERROR(I!BA6*'Sim_MIP_Of_(IxI)'!BD$102,0)</f>
        <v>0</v>
      </c>
      <c r="BC8" s="326">
        <f>IFERROR(I!BB6*'Sim_MIP_Of_(IxI)'!BE$102,0)</f>
        <v>0</v>
      </c>
      <c r="BD8" s="326">
        <f>IFERROR(I!BC6*'Sim_MIP_Of_(IxI)'!BF$102,0)</f>
        <v>0</v>
      </c>
      <c r="BE8" s="326">
        <f>IFERROR(I!BD6*'Sim_MIP_Of_(IxI)'!BG$102,0)</f>
        <v>0</v>
      </c>
      <c r="BF8" s="326">
        <f>IFERROR(I!BE6*'Sim_MIP_Of_(IxI)'!BH$102,0)</f>
        <v>0</v>
      </c>
      <c r="BG8" s="326">
        <f>IFERROR(I!BF6*'Sim_MIP_Of_(IxI)'!BI$102,0)</f>
        <v>0</v>
      </c>
      <c r="BH8" s="326">
        <f>IFERROR(I!BG6*'Sim_MIP_Of_(IxI)'!BJ$102,0)</f>
        <v>0</v>
      </c>
      <c r="BI8" s="326">
        <f>IFERROR(I!BH6*'Sim_MIP_Of_(IxI)'!BK$102,0)</f>
        <v>0</v>
      </c>
      <c r="BJ8" s="326">
        <f>IFERROR(I!BI6*'Sim_MIP_Of_(IxI)'!BL$102,0)</f>
        <v>0</v>
      </c>
      <c r="BK8" s="326">
        <f>IFERROR(I!BJ6*'Sim_MIP_Of_(IxI)'!BM$102,0)</f>
        <v>0</v>
      </c>
      <c r="BL8" s="326">
        <f>IFERROR(I!BK6*'Sim_MIP_Of_(IxI)'!BN$102,0)</f>
        <v>0</v>
      </c>
      <c r="BM8" s="326">
        <f>IFERROR(I!BL6*'Sim_MIP_Of_(IxI)'!BO$102,0)</f>
        <v>0</v>
      </c>
      <c r="BN8" s="326">
        <f>IFERROR(I!BM6*'Sim_MIP_Of_(IxI)'!BP$102,0)</f>
        <v>0</v>
      </c>
      <c r="BO8" s="326">
        <f>IFERROR(I!BN6*'Sim_MIP_Of_(IxI)'!BQ$102,0)</f>
        <v>0</v>
      </c>
      <c r="BP8" s="326">
        <f>IFERROR(I!BO6*'Sim_MIP_Of_(IxI)'!BR$102,0)</f>
        <v>0</v>
      </c>
      <c r="BQ8" s="326">
        <f>IFERROR(I!BP6*'Sim_MIP_Of_(IxI)'!BS$102,0)</f>
        <v>0</v>
      </c>
      <c r="BR8" s="326">
        <f>IFERROR(I!BQ6*'Sim_MIP_Of_(IxI)'!BT$102,0)</f>
        <v>0</v>
      </c>
      <c r="BS8" s="326">
        <f>IFERROR(I!BR6*'Sim_MIP_Of_(IxI)'!BU$102,0)</f>
        <v>0</v>
      </c>
      <c r="BT8" s="326">
        <f>IFERROR(I!BS6*'Sim_MIP_Of_(IxI)'!BV$102,0)</f>
        <v>0</v>
      </c>
      <c r="BU8" s="326">
        <f>IFERROR(I!BT6*'Sim_MIP_Of_(IxI)'!BW$102,0)</f>
        <v>0</v>
      </c>
      <c r="BV8" s="326">
        <f>IFERROR(I!BU6*'Sim_MIP_Of_(IxI)'!BX$102,0)</f>
        <v>0</v>
      </c>
      <c r="BW8" s="326">
        <f>IFERROR(I!BV6*'Sim_MIP_Of_(IxI)'!BY$102,0)</f>
        <v>0</v>
      </c>
      <c r="BX8" s="326">
        <f>IFERROR(I!BW6*'Sim_MIP_Of_(IxI)'!BZ$102,0)</f>
        <v>0</v>
      </c>
      <c r="BY8" s="326">
        <f>IFERROR(I!BX6*'Sim_MIP_Of_(IxI)'!CA$102,0)</f>
        <v>0</v>
      </c>
    </row>
    <row r="9" spans="1:77" x14ac:dyDescent="0.25">
      <c r="A9" s="105" t="s">
        <v>6</v>
      </c>
      <c r="B9" s="326">
        <f>IFERROR(I!A7*'Sim_MIP_Of_(IxI)'!D$102,0)</f>
        <v>0</v>
      </c>
      <c r="C9" s="326">
        <f>IFERROR(I!B7*'Sim_MIP_Of_(IxI)'!E$102,0)</f>
        <v>0</v>
      </c>
      <c r="D9" s="326">
        <f>IFERROR(I!C7*'Sim_MIP_Of_(IxI)'!F$102,0)</f>
        <v>0</v>
      </c>
      <c r="E9" s="326">
        <f>IFERROR(I!D7*'Sim_MIP_Of_(IxI)'!G$102,0)</f>
        <v>0</v>
      </c>
      <c r="F9" s="326">
        <f>IFERROR(I!E7*'Sim_MIP_Of_(IxI)'!H$102,0)</f>
        <v>0</v>
      </c>
      <c r="G9" s="326">
        <f>IFERROR(I!F7*'Sim_MIP_Of_(IxI)'!I$102,0)</f>
        <v>0</v>
      </c>
      <c r="H9" s="326">
        <f>IFERROR(I!G7*'Sim_MIP_Of_(IxI)'!J$102,0)</f>
        <v>0.47936866873982459</v>
      </c>
      <c r="I9" s="326">
        <f>IFERROR(I!H7*'Sim_MIP_Of_(IxI)'!K$102,0)</f>
        <v>0</v>
      </c>
      <c r="J9" s="326">
        <f>IFERROR(I!I7*'Sim_MIP_Of_(IxI)'!L$102,0)</f>
        <v>0</v>
      </c>
      <c r="K9" s="326">
        <f>IFERROR(I!J7*'Sim_MIP_Of_(IxI)'!M$102,0)</f>
        <v>0</v>
      </c>
      <c r="L9" s="326">
        <f>IFERROR(I!K7*'Sim_MIP_Of_(IxI)'!N$102,0)</f>
        <v>0</v>
      </c>
      <c r="M9" s="326">
        <f>IFERROR(I!L7*'Sim_MIP_Of_(IxI)'!O$102,0)</f>
        <v>0</v>
      </c>
      <c r="N9" s="326">
        <f>IFERROR(I!M7*'Sim_MIP_Of_(IxI)'!P$102,0)</f>
        <v>0</v>
      </c>
      <c r="O9" s="326">
        <f>IFERROR(I!N7*'Sim_MIP_Of_(IxI)'!Q$102,0)</f>
        <v>0</v>
      </c>
      <c r="P9" s="326">
        <f>IFERROR(I!O7*'Sim_MIP_Of_(IxI)'!R$102,0)</f>
        <v>0</v>
      </c>
      <c r="Q9" s="326">
        <f>IFERROR(I!P7*'Sim_MIP_Of_(IxI)'!S$102,0)</f>
        <v>0</v>
      </c>
      <c r="R9" s="326">
        <f>IFERROR(I!Q7*'Sim_MIP_Of_(IxI)'!T$102,0)</f>
        <v>0</v>
      </c>
      <c r="S9" s="326">
        <f>IFERROR(I!R7*'Sim_MIP_Of_(IxI)'!U$102,0)</f>
        <v>0</v>
      </c>
      <c r="T9" s="326">
        <f>IFERROR(I!S7*'Sim_MIP_Of_(IxI)'!V$102,0)</f>
        <v>0</v>
      </c>
      <c r="U9" s="326">
        <f>IFERROR(I!T7*'Sim_MIP_Of_(IxI)'!W$102,0)</f>
        <v>0</v>
      </c>
      <c r="V9" s="326">
        <f>IFERROR(I!U7*'Sim_MIP_Of_(IxI)'!X$102,0)</f>
        <v>0</v>
      </c>
      <c r="W9" s="326">
        <f>IFERROR(I!V7*'Sim_MIP_Of_(IxI)'!Y$102,0)</f>
        <v>0</v>
      </c>
      <c r="X9" s="326">
        <f>IFERROR(I!W7*'Sim_MIP_Of_(IxI)'!Z$102,0)</f>
        <v>0</v>
      </c>
      <c r="Y9" s="326">
        <f>IFERROR(I!X7*'Sim_MIP_Of_(IxI)'!AA$102,0)</f>
        <v>0</v>
      </c>
      <c r="Z9" s="326">
        <f>IFERROR(I!Y7*'Sim_MIP_Of_(IxI)'!AB$102,0)</f>
        <v>0</v>
      </c>
      <c r="AA9" s="326">
        <f>IFERROR(I!Z7*'Sim_MIP_Of_(IxI)'!AC$102,0)</f>
        <v>0</v>
      </c>
      <c r="AB9" s="326">
        <f>IFERROR(I!AA7*'Sim_MIP_Of_(IxI)'!AD$102,0)</f>
        <v>0</v>
      </c>
      <c r="AC9" s="326">
        <f>IFERROR(I!AB7*'Sim_MIP_Of_(IxI)'!AE$102,0)</f>
        <v>0</v>
      </c>
      <c r="AD9" s="326">
        <f>IFERROR(I!AC7*'Sim_MIP_Of_(IxI)'!AF$102,0)</f>
        <v>0</v>
      </c>
      <c r="AE9" s="326">
        <f>IFERROR(I!AD7*'Sim_MIP_Of_(IxI)'!AG$102,0)</f>
        <v>0</v>
      </c>
      <c r="AF9" s="326">
        <f>IFERROR(I!AE7*'Sim_MIP_Of_(IxI)'!AH$102,0)</f>
        <v>0</v>
      </c>
      <c r="AG9" s="326">
        <f>IFERROR(I!AF7*'Sim_MIP_Of_(IxI)'!AI$102,0)</f>
        <v>0</v>
      </c>
      <c r="AH9" s="326">
        <f>IFERROR(I!AG7*'Sim_MIP_Of_(IxI)'!AJ$102,0)</f>
        <v>0</v>
      </c>
      <c r="AI9" s="326">
        <f>IFERROR(I!AH7*'Sim_MIP_Of_(IxI)'!AK$102,0)</f>
        <v>0</v>
      </c>
      <c r="AJ9" s="326">
        <f>IFERROR(I!AI7*'Sim_MIP_Of_(IxI)'!AL$102,0)</f>
        <v>0</v>
      </c>
      <c r="AK9" s="326">
        <f>IFERROR(I!AJ7*'Sim_MIP_Of_(IxI)'!AM$102,0)</f>
        <v>0</v>
      </c>
      <c r="AL9" s="326">
        <f>IFERROR(I!AK7*'Sim_MIP_Of_(IxI)'!AN$102,0)</f>
        <v>0</v>
      </c>
      <c r="AM9" s="326">
        <f>IFERROR(I!AL7*'Sim_MIP_Of_(IxI)'!AO$102,0)</f>
        <v>0</v>
      </c>
      <c r="AN9" s="326">
        <f>IFERROR(I!AM7*'Sim_MIP_Of_(IxI)'!AP$102,0)</f>
        <v>0</v>
      </c>
      <c r="AO9" s="326">
        <f>IFERROR(I!AN7*'Sim_MIP_Of_(IxI)'!AQ$102,0)</f>
        <v>0</v>
      </c>
      <c r="AP9" s="326">
        <f>IFERROR(I!AO7*'Sim_MIP_Of_(IxI)'!AR$102,0)</f>
        <v>0</v>
      </c>
      <c r="AQ9" s="326">
        <f>IFERROR(I!AP7*'Sim_MIP_Of_(IxI)'!AS$102,0)</f>
        <v>0</v>
      </c>
      <c r="AR9" s="326">
        <f>IFERROR(I!AQ7*'Sim_MIP_Of_(IxI)'!AT$102,0)</f>
        <v>0</v>
      </c>
      <c r="AS9" s="326">
        <f>IFERROR(I!AR7*'Sim_MIP_Of_(IxI)'!AU$102,0)</f>
        <v>0</v>
      </c>
      <c r="AT9" s="326">
        <f>IFERROR(I!AS7*'Sim_MIP_Of_(IxI)'!AV$102,0)</f>
        <v>0</v>
      </c>
      <c r="AU9" s="326">
        <f>IFERROR(I!AT7*'Sim_MIP_Of_(IxI)'!AW$102,0)</f>
        <v>0</v>
      </c>
      <c r="AV9" s="326">
        <f>IFERROR(I!AU7*'Sim_MIP_Of_(IxI)'!AX$102,0)</f>
        <v>0</v>
      </c>
      <c r="AW9" s="326">
        <f>IFERROR(I!AV7*'Sim_MIP_Of_(IxI)'!AY$102,0)</f>
        <v>0</v>
      </c>
      <c r="AX9" s="326">
        <f>IFERROR(I!AW7*'Sim_MIP_Of_(IxI)'!AZ$102,0)</f>
        <v>0</v>
      </c>
      <c r="AY9" s="326">
        <f>IFERROR(I!AX7*'Sim_MIP_Of_(IxI)'!BA$102,0)</f>
        <v>0</v>
      </c>
      <c r="AZ9" s="326">
        <f>IFERROR(I!AY7*'Sim_MIP_Of_(IxI)'!BB$102,0)</f>
        <v>0</v>
      </c>
      <c r="BA9" s="326">
        <f>IFERROR(I!AZ7*'Sim_MIP_Of_(IxI)'!BC$102,0)</f>
        <v>0</v>
      </c>
      <c r="BB9" s="326">
        <f>IFERROR(I!BA7*'Sim_MIP_Of_(IxI)'!BD$102,0)</f>
        <v>0</v>
      </c>
      <c r="BC9" s="326">
        <f>IFERROR(I!BB7*'Sim_MIP_Of_(IxI)'!BE$102,0)</f>
        <v>0</v>
      </c>
      <c r="BD9" s="326">
        <f>IFERROR(I!BC7*'Sim_MIP_Of_(IxI)'!BF$102,0)</f>
        <v>0</v>
      </c>
      <c r="BE9" s="326">
        <f>IFERROR(I!BD7*'Sim_MIP_Of_(IxI)'!BG$102,0)</f>
        <v>0</v>
      </c>
      <c r="BF9" s="326">
        <f>IFERROR(I!BE7*'Sim_MIP_Of_(IxI)'!BH$102,0)</f>
        <v>0</v>
      </c>
      <c r="BG9" s="326">
        <f>IFERROR(I!BF7*'Sim_MIP_Of_(IxI)'!BI$102,0)</f>
        <v>0</v>
      </c>
      <c r="BH9" s="326">
        <f>IFERROR(I!BG7*'Sim_MIP_Of_(IxI)'!BJ$102,0)</f>
        <v>0</v>
      </c>
      <c r="BI9" s="326">
        <f>IFERROR(I!BH7*'Sim_MIP_Of_(IxI)'!BK$102,0)</f>
        <v>0</v>
      </c>
      <c r="BJ9" s="326">
        <f>IFERROR(I!BI7*'Sim_MIP_Of_(IxI)'!BL$102,0)</f>
        <v>0</v>
      </c>
      <c r="BK9" s="326">
        <f>IFERROR(I!BJ7*'Sim_MIP_Of_(IxI)'!BM$102,0)</f>
        <v>0</v>
      </c>
      <c r="BL9" s="326">
        <f>IFERROR(I!BK7*'Sim_MIP_Of_(IxI)'!BN$102,0)</f>
        <v>0</v>
      </c>
      <c r="BM9" s="326">
        <f>IFERROR(I!BL7*'Sim_MIP_Of_(IxI)'!BO$102,0)</f>
        <v>0</v>
      </c>
      <c r="BN9" s="326">
        <f>IFERROR(I!BM7*'Sim_MIP_Of_(IxI)'!BP$102,0)</f>
        <v>0</v>
      </c>
      <c r="BO9" s="326">
        <f>IFERROR(I!BN7*'Sim_MIP_Of_(IxI)'!BQ$102,0)</f>
        <v>0</v>
      </c>
      <c r="BP9" s="326">
        <f>IFERROR(I!BO7*'Sim_MIP_Of_(IxI)'!BR$102,0)</f>
        <v>0</v>
      </c>
      <c r="BQ9" s="326">
        <f>IFERROR(I!BP7*'Sim_MIP_Of_(IxI)'!BS$102,0)</f>
        <v>0</v>
      </c>
      <c r="BR9" s="326">
        <f>IFERROR(I!BQ7*'Sim_MIP_Of_(IxI)'!BT$102,0)</f>
        <v>0</v>
      </c>
      <c r="BS9" s="326">
        <f>IFERROR(I!BR7*'Sim_MIP_Of_(IxI)'!BU$102,0)</f>
        <v>0</v>
      </c>
      <c r="BT9" s="326">
        <f>IFERROR(I!BS7*'Sim_MIP_Of_(IxI)'!BV$102,0)</f>
        <v>0</v>
      </c>
      <c r="BU9" s="326">
        <f>IFERROR(I!BT7*'Sim_MIP_Of_(IxI)'!BW$102,0)</f>
        <v>0</v>
      </c>
      <c r="BV9" s="326">
        <f>IFERROR(I!BU7*'Sim_MIP_Of_(IxI)'!BX$102,0)</f>
        <v>0</v>
      </c>
      <c r="BW9" s="326">
        <f>IFERROR(I!BV7*'Sim_MIP_Of_(IxI)'!BY$102,0)</f>
        <v>0</v>
      </c>
      <c r="BX9" s="326">
        <f>IFERROR(I!BW7*'Sim_MIP_Of_(IxI)'!BZ$102,0)</f>
        <v>0</v>
      </c>
      <c r="BY9" s="326">
        <f>IFERROR(I!BX7*'Sim_MIP_Of_(IxI)'!CA$102,0)</f>
        <v>0</v>
      </c>
    </row>
    <row r="10" spans="1:77" x14ac:dyDescent="0.25">
      <c r="A10" s="105" t="s">
        <v>7</v>
      </c>
      <c r="B10" s="326">
        <f>IFERROR(I!A8*'Sim_MIP_Of_(IxI)'!D$102,0)</f>
        <v>0</v>
      </c>
      <c r="C10" s="326">
        <f>IFERROR(I!B8*'Sim_MIP_Of_(IxI)'!E$102,0)</f>
        <v>0</v>
      </c>
      <c r="D10" s="326">
        <f>IFERROR(I!C8*'Sim_MIP_Of_(IxI)'!F$102,0)</f>
        <v>0</v>
      </c>
      <c r="E10" s="326">
        <f>IFERROR(I!D8*'Sim_MIP_Of_(IxI)'!G$102,0)</f>
        <v>0</v>
      </c>
      <c r="F10" s="326">
        <f>IFERROR(I!E8*'Sim_MIP_Of_(IxI)'!H$102,0)</f>
        <v>0</v>
      </c>
      <c r="G10" s="326">
        <f>IFERROR(I!F8*'Sim_MIP_Of_(IxI)'!I$102,0)</f>
        <v>0</v>
      </c>
      <c r="H10" s="326">
        <f>IFERROR(I!G8*'Sim_MIP_Of_(IxI)'!J$102,0)</f>
        <v>0</v>
      </c>
      <c r="I10" s="326">
        <f>IFERROR(I!H8*'Sim_MIP_Of_(IxI)'!K$102,0)</f>
        <v>0.67592846179512833</v>
      </c>
      <c r="J10" s="326">
        <f>IFERROR(I!I8*'Sim_MIP_Of_(IxI)'!L$102,0)</f>
        <v>0</v>
      </c>
      <c r="K10" s="326">
        <f>IFERROR(I!J8*'Sim_MIP_Of_(IxI)'!M$102,0)</f>
        <v>0</v>
      </c>
      <c r="L10" s="326">
        <f>IFERROR(I!K8*'Sim_MIP_Of_(IxI)'!N$102,0)</f>
        <v>0</v>
      </c>
      <c r="M10" s="326">
        <f>IFERROR(I!L8*'Sim_MIP_Of_(IxI)'!O$102,0)</f>
        <v>0</v>
      </c>
      <c r="N10" s="326">
        <f>IFERROR(I!M8*'Sim_MIP_Of_(IxI)'!P$102,0)</f>
        <v>0</v>
      </c>
      <c r="O10" s="326">
        <f>IFERROR(I!N8*'Sim_MIP_Of_(IxI)'!Q$102,0)</f>
        <v>0</v>
      </c>
      <c r="P10" s="326">
        <f>IFERROR(I!O8*'Sim_MIP_Of_(IxI)'!R$102,0)</f>
        <v>0</v>
      </c>
      <c r="Q10" s="326">
        <f>IFERROR(I!P8*'Sim_MIP_Of_(IxI)'!S$102,0)</f>
        <v>0</v>
      </c>
      <c r="R10" s="326">
        <f>IFERROR(I!Q8*'Sim_MIP_Of_(IxI)'!T$102,0)</f>
        <v>0</v>
      </c>
      <c r="S10" s="326">
        <f>IFERROR(I!R8*'Sim_MIP_Of_(IxI)'!U$102,0)</f>
        <v>0</v>
      </c>
      <c r="T10" s="326">
        <f>IFERROR(I!S8*'Sim_MIP_Of_(IxI)'!V$102,0)</f>
        <v>0</v>
      </c>
      <c r="U10" s="326">
        <f>IFERROR(I!T8*'Sim_MIP_Of_(IxI)'!W$102,0)</f>
        <v>0</v>
      </c>
      <c r="V10" s="326">
        <f>IFERROR(I!U8*'Sim_MIP_Of_(IxI)'!X$102,0)</f>
        <v>0</v>
      </c>
      <c r="W10" s="326">
        <f>IFERROR(I!V8*'Sim_MIP_Of_(IxI)'!Y$102,0)</f>
        <v>0</v>
      </c>
      <c r="X10" s="326">
        <f>IFERROR(I!W8*'Sim_MIP_Of_(IxI)'!Z$102,0)</f>
        <v>0</v>
      </c>
      <c r="Y10" s="326">
        <f>IFERROR(I!X8*'Sim_MIP_Of_(IxI)'!AA$102,0)</f>
        <v>0</v>
      </c>
      <c r="Z10" s="326">
        <f>IFERROR(I!Y8*'Sim_MIP_Of_(IxI)'!AB$102,0)</f>
        <v>0</v>
      </c>
      <c r="AA10" s="326">
        <f>IFERROR(I!Z8*'Sim_MIP_Of_(IxI)'!AC$102,0)</f>
        <v>0</v>
      </c>
      <c r="AB10" s="326">
        <f>IFERROR(I!AA8*'Sim_MIP_Of_(IxI)'!AD$102,0)</f>
        <v>0</v>
      </c>
      <c r="AC10" s="326">
        <f>IFERROR(I!AB8*'Sim_MIP_Of_(IxI)'!AE$102,0)</f>
        <v>0</v>
      </c>
      <c r="AD10" s="326">
        <f>IFERROR(I!AC8*'Sim_MIP_Of_(IxI)'!AF$102,0)</f>
        <v>0</v>
      </c>
      <c r="AE10" s="326">
        <f>IFERROR(I!AD8*'Sim_MIP_Of_(IxI)'!AG$102,0)</f>
        <v>0</v>
      </c>
      <c r="AF10" s="326">
        <f>IFERROR(I!AE8*'Sim_MIP_Of_(IxI)'!AH$102,0)</f>
        <v>0</v>
      </c>
      <c r="AG10" s="326">
        <f>IFERROR(I!AF8*'Sim_MIP_Of_(IxI)'!AI$102,0)</f>
        <v>0</v>
      </c>
      <c r="AH10" s="326">
        <f>IFERROR(I!AG8*'Sim_MIP_Of_(IxI)'!AJ$102,0)</f>
        <v>0</v>
      </c>
      <c r="AI10" s="326">
        <f>IFERROR(I!AH8*'Sim_MIP_Of_(IxI)'!AK$102,0)</f>
        <v>0</v>
      </c>
      <c r="AJ10" s="326">
        <f>IFERROR(I!AI8*'Sim_MIP_Of_(IxI)'!AL$102,0)</f>
        <v>0</v>
      </c>
      <c r="AK10" s="326">
        <f>IFERROR(I!AJ8*'Sim_MIP_Of_(IxI)'!AM$102,0)</f>
        <v>0</v>
      </c>
      <c r="AL10" s="326">
        <f>IFERROR(I!AK8*'Sim_MIP_Of_(IxI)'!AN$102,0)</f>
        <v>0</v>
      </c>
      <c r="AM10" s="326">
        <f>IFERROR(I!AL8*'Sim_MIP_Of_(IxI)'!AO$102,0)</f>
        <v>0</v>
      </c>
      <c r="AN10" s="326">
        <f>IFERROR(I!AM8*'Sim_MIP_Of_(IxI)'!AP$102,0)</f>
        <v>0</v>
      </c>
      <c r="AO10" s="326">
        <f>IFERROR(I!AN8*'Sim_MIP_Of_(IxI)'!AQ$102,0)</f>
        <v>0</v>
      </c>
      <c r="AP10" s="326">
        <f>IFERROR(I!AO8*'Sim_MIP_Of_(IxI)'!AR$102,0)</f>
        <v>0</v>
      </c>
      <c r="AQ10" s="326">
        <f>IFERROR(I!AP8*'Sim_MIP_Of_(IxI)'!AS$102,0)</f>
        <v>0</v>
      </c>
      <c r="AR10" s="326">
        <f>IFERROR(I!AQ8*'Sim_MIP_Of_(IxI)'!AT$102,0)</f>
        <v>0</v>
      </c>
      <c r="AS10" s="326">
        <f>IFERROR(I!AR8*'Sim_MIP_Of_(IxI)'!AU$102,0)</f>
        <v>0</v>
      </c>
      <c r="AT10" s="326">
        <f>IFERROR(I!AS8*'Sim_MIP_Of_(IxI)'!AV$102,0)</f>
        <v>0</v>
      </c>
      <c r="AU10" s="326">
        <f>IFERROR(I!AT8*'Sim_MIP_Of_(IxI)'!AW$102,0)</f>
        <v>0</v>
      </c>
      <c r="AV10" s="326">
        <f>IFERROR(I!AU8*'Sim_MIP_Of_(IxI)'!AX$102,0)</f>
        <v>0</v>
      </c>
      <c r="AW10" s="326">
        <f>IFERROR(I!AV8*'Sim_MIP_Of_(IxI)'!AY$102,0)</f>
        <v>0</v>
      </c>
      <c r="AX10" s="326">
        <f>IFERROR(I!AW8*'Sim_MIP_Of_(IxI)'!AZ$102,0)</f>
        <v>0</v>
      </c>
      <c r="AY10" s="326">
        <f>IFERROR(I!AX8*'Sim_MIP_Of_(IxI)'!BA$102,0)</f>
        <v>0</v>
      </c>
      <c r="AZ10" s="326">
        <f>IFERROR(I!AY8*'Sim_MIP_Of_(IxI)'!BB$102,0)</f>
        <v>0</v>
      </c>
      <c r="BA10" s="326">
        <f>IFERROR(I!AZ8*'Sim_MIP_Of_(IxI)'!BC$102,0)</f>
        <v>0</v>
      </c>
      <c r="BB10" s="326">
        <f>IFERROR(I!BA8*'Sim_MIP_Of_(IxI)'!BD$102,0)</f>
        <v>0</v>
      </c>
      <c r="BC10" s="326">
        <f>IFERROR(I!BB8*'Sim_MIP_Of_(IxI)'!BE$102,0)</f>
        <v>0</v>
      </c>
      <c r="BD10" s="326">
        <f>IFERROR(I!BC8*'Sim_MIP_Of_(IxI)'!BF$102,0)</f>
        <v>0</v>
      </c>
      <c r="BE10" s="326">
        <f>IFERROR(I!BD8*'Sim_MIP_Of_(IxI)'!BG$102,0)</f>
        <v>0</v>
      </c>
      <c r="BF10" s="326">
        <f>IFERROR(I!BE8*'Sim_MIP_Of_(IxI)'!BH$102,0)</f>
        <v>0</v>
      </c>
      <c r="BG10" s="326">
        <f>IFERROR(I!BF8*'Sim_MIP_Of_(IxI)'!BI$102,0)</f>
        <v>0</v>
      </c>
      <c r="BH10" s="326">
        <f>IFERROR(I!BG8*'Sim_MIP_Of_(IxI)'!BJ$102,0)</f>
        <v>0</v>
      </c>
      <c r="BI10" s="326">
        <f>IFERROR(I!BH8*'Sim_MIP_Of_(IxI)'!BK$102,0)</f>
        <v>0</v>
      </c>
      <c r="BJ10" s="326">
        <f>IFERROR(I!BI8*'Sim_MIP_Of_(IxI)'!BL$102,0)</f>
        <v>0</v>
      </c>
      <c r="BK10" s="326">
        <f>IFERROR(I!BJ8*'Sim_MIP_Of_(IxI)'!BM$102,0)</f>
        <v>0</v>
      </c>
      <c r="BL10" s="326">
        <f>IFERROR(I!BK8*'Sim_MIP_Of_(IxI)'!BN$102,0)</f>
        <v>0</v>
      </c>
      <c r="BM10" s="326">
        <f>IFERROR(I!BL8*'Sim_MIP_Of_(IxI)'!BO$102,0)</f>
        <v>0</v>
      </c>
      <c r="BN10" s="326">
        <f>IFERROR(I!BM8*'Sim_MIP_Of_(IxI)'!BP$102,0)</f>
        <v>0</v>
      </c>
      <c r="BO10" s="326">
        <f>IFERROR(I!BN8*'Sim_MIP_Of_(IxI)'!BQ$102,0)</f>
        <v>0</v>
      </c>
      <c r="BP10" s="326">
        <f>IFERROR(I!BO8*'Sim_MIP_Of_(IxI)'!BR$102,0)</f>
        <v>0</v>
      </c>
      <c r="BQ10" s="326">
        <f>IFERROR(I!BP8*'Sim_MIP_Of_(IxI)'!BS$102,0)</f>
        <v>0</v>
      </c>
      <c r="BR10" s="326">
        <f>IFERROR(I!BQ8*'Sim_MIP_Of_(IxI)'!BT$102,0)</f>
        <v>0</v>
      </c>
      <c r="BS10" s="326">
        <f>IFERROR(I!BR8*'Sim_MIP_Of_(IxI)'!BU$102,0)</f>
        <v>0</v>
      </c>
      <c r="BT10" s="326">
        <f>IFERROR(I!BS8*'Sim_MIP_Of_(IxI)'!BV$102,0)</f>
        <v>0</v>
      </c>
      <c r="BU10" s="326">
        <f>IFERROR(I!BT8*'Sim_MIP_Of_(IxI)'!BW$102,0)</f>
        <v>0</v>
      </c>
      <c r="BV10" s="326">
        <f>IFERROR(I!BU8*'Sim_MIP_Of_(IxI)'!BX$102,0)</f>
        <v>0</v>
      </c>
      <c r="BW10" s="326">
        <f>IFERROR(I!BV8*'Sim_MIP_Of_(IxI)'!BY$102,0)</f>
        <v>0</v>
      </c>
      <c r="BX10" s="326">
        <f>IFERROR(I!BW8*'Sim_MIP_Of_(IxI)'!BZ$102,0)</f>
        <v>0</v>
      </c>
      <c r="BY10" s="326">
        <f>IFERROR(I!BX8*'Sim_MIP_Of_(IxI)'!CA$102,0)</f>
        <v>0</v>
      </c>
    </row>
    <row r="11" spans="1:77" x14ac:dyDescent="0.25">
      <c r="A11" s="105" t="s">
        <v>8</v>
      </c>
      <c r="B11" s="326">
        <f>IFERROR(I!A9*'Sim_MIP_Of_(IxI)'!D$102,0)</f>
        <v>0</v>
      </c>
      <c r="C11" s="326">
        <f>IFERROR(I!B9*'Sim_MIP_Of_(IxI)'!E$102,0)</f>
        <v>0</v>
      </c>
      <c r="D11" s="326">
        <f>IFERROR(I!C9*'Sim_MIP_Of_(IxI)'!F$102,0)</f>
        <v>0</v>
      </c>
      <c r="E11" s="326">
        <f>IFERROR(I!D9*'Sim_MIP_Of_(IxI)'!G$102,0)</f>
        <v>0</v>
      </c>
      <c r="F11" s="326">
        <f>IFERROR(I!E9*'Sim_MIP_Of_(IxI)'!H$102,0)</f>
        <v>0</v>
      </c>
      <c r="G11" s="326">
        <f>IFERROR(I!F9*'Sim_MIP_Of_(IxI)'!I$102,0)</f>
        <v>0</v>
      </c>
      <c r="H11" s="326">
        <f>IFERROR(I!G9*'Sim_MIP_Of_(IxI)'!J$102,0)</f>
        <v>0</v>
      </c>
      <c r="I11" s="326">
        <f>IFERROR(I!H9*'Sim_MIP_Of_(IxI)'!K$102,0)</f>
        <v>0</v>
      </c>
      <c r="J11" s="326">
        <f>IFERROR(I!I9*'Sim_MIP_Of_(IxI)'!L$102,0)</f>
        <v>0.59855676506161948</v>
      </c>
      <c r="K11" s="326">
        <f>IFERROR(I!J9*'Sim_MIP_Of_(IxI)'!M$102,0)</f>
        <v>0</v>
      </c>
      <c r="L11" s="326">
        <f>IFERROR(I!K9*'Sim_MIP_Of_(IxI)'!N$102,0)</f>
        <v>0</v>
      </c>
      <c r="M11" s="326">
        <f>IFERROR(I!L9*'Sim_MIP_Of_(IxI)'!O$102,0)</f>
        <v>0</v>
      </c>
      <c r="N11" s="326">
        <f>IFERROR(I!M9*'Sim_MIP_Of_(IxI)'!P$102,0)</f>
        <v>0</v>
      </c>
      <c r="O11" s="326">
        <f>IFERROR(I!N9*'Sim_MIP_Of_(IxI)'!Q$102,0)</f>
        <v>0</v>
      </c>
      <c r="P11" s="326">
        <f>IFERROR(I!O9*'Sim_MIP_Of_(IxI)'!R$102,0)</f>
        <v>0</v>
      </c>
      <c r="Q11" s="326">
        <f>IFERROR(I!P9*'Sim_MIP_Of_(IxI)'!S$102,0)</f>
        <v>0</v>
      </c>
      <c r="R11" s="326">
        <f>IFERROR(I!Q9*'Sim_MIP_Of_(IxI)'!T$102,0)</f>
        <v>0</v>
      </c>
      <c r="S11" s="326">
        <f>IFERROR(I!R9*'Sim_MIP_Of_(IxI)'!U$102,0)</f>
        <v>0</v>
      </c>
      <c r="T11" s="326">
        <f>IFERROR(I!S9*'Sim_MIP_Of_(IxI)'!V$102,0)</f>
        <v>0</v>
      </c>
      <c r="U11" s="326">
        <f>IFERROR(I!T9*'Sim_MIP_Of_(IxI)'!W$102,0)</f>
        <v>0</v>
      </c>
      <c r="V11" s="326">
        <f>IFERROR(I!U9*'Sim_MIP_Of_(IxI)'!X$102,0)</f>
        <v>0</v>
      </c>
      <c r="W11" s="326">
        <f>IFERROR(I!V9*'Sim_MIP_Of_(IxI)'!Y$102,0)</f>
        <v>0</v>
      </c>
      <c r="X11" s="326">
        <f>IFERROR(I!W9*'Sim_MIP_Of_(IxI)'!Z$102,0)</f>
        <v>0</v>
      </c>
      <c r="Y11" s="326">
        <f>IFERROR(I!X9*'Sim_MIP_Of_(IxI)'!AA$102,0)</f>
        <v>0</v>
      </c>
      <c r="Z11" s="326">
        <f>IFERROR(I!Y9*'Sim_MIP_Of_(IxI)'!AB$102,0)</f>
        <v>0</v>
      </c>
      <c r="AA11" s="326">
        <f>IFERROR(I!Z9*'Sim_MIP_Of_(IxI)'!AC$102,0)</f>
        <v>0</v>
      </c>
      <c r="AB11" s="326">
        <f>IFERROR(I!AA9*'Sim_MIP_Of_(IxI)'!AD$102,0)</f>
        <v>0</v>
      </c>
      <c r="AC11" s="326">
        <f>IFERROR(I!AB9*'Sim_MIP_Of_(IxI)'!AE$102,0)</f>
        <v>0</v>
      </c>
      <c r="AD11" s="326">
        <f>IFERROR(I!AC9*'Sim_MIP_Of_(IxI)'!AF$102,0)</f>
        <v>0</v>
      </c>
      <c r="AE11" s="326">
        <f>IFERROR(I!AD9*'Sim_MIP_Of_(IxI)'!AG$102,0)</f>
        <v>0</v>
      </c>
      <c r="AF11" s="326">
        <f>IFERROR(I!AE9*'Sim_MIP_Of_(IxI)'!AH$102,0)</f>
        <v>0</v>
      </c>
      <c r="AG11" s="326">
        <f>IFERROR(I!AF9*'Sim_MIP_Of_(IxI)'!AI$102,0)</f>
        <v>0</v>
      </c>
      <c r="AH11" s="326">
        <f>IFERROR(I!AG9*'Sim_MIP_Of_(IxI)'!AJ$102,0)</f>
        <v>0</v>
      </c>
      <c r="AI11" s="326">
        <f>IFERROR(I!AH9*'Sim_MIP_Of_(IxI)'!AK$102,0)</f>
        <v>0</v>
      </c>
      <c r="AJ11" s="326">
        <f>IFERROR(I!AI9*'Sim_MIP_Of_(IxI)'!AL$102,0)</f>
        <v>0</v>
      </c>
      <c r="AK11" s="326">
        <f>IFERROR(I!AJ9*'Sim_MIP_Of_(IxI)'!AM$102,0)</f>
        <v>0</v>
      </c>
      <c r="AL11" s="326">
        <f>IFERROR(I!AK9*'Sim_MIP_Of_(IxI)'!AN$102,0)</f>
        <v>0</v>
      </c>
      <c r="AM11" s="326">
        <f>IFERROR(I!AL9*'Sim_MIP_Of_(IxI)'!AO$102,0)</f>
        <v>0</v>
      </c>
      <c r="AN11" s="326">
        <f>IFERROR(I!AM9*'Sim_MIP_Of_(IxI)'!AP$102,0)</f>
        <v>0</v>
      </c>
      <c r="AO11" s="326">
        <f>IFERROR(I!AN9*'Sim_MIP_Of_(IxI)'!AQ$102,0)</f>
        <v>0</v>
      </c>
      <c r="AP11" s="326">
        <f>IFERROR(I!AO9*'Sim_MIP_Of_(IxI)'!AR$102,0)</f>
        <v>0</v>
      </c>
      <c r="AQ11" s="326">
        <f>IFERROR(I!AP9*'Sim_MIP_Of_(IxI)'!AS$102,0)</f>
        <v>0</v>
      </c>
      <c r="AR11" s="326">
        <f>IFERROR(I!AQ9*'Sim_MIP_Of_(IxI)'!AT$102,0)</f>
        <v>0</v>
      </c>
      <c r="AS11" s="326">
        <f>IFERROR(I!AR9*'Sim_MIP_Of_(IxI)'!AU$102,0)</f>
        <v>0</v>
      </c>
      <c r="AT11" s="326">
        <f>IFERROR(I!AS9*'Sim_MIP_Of_(IxI)'!AV$102,0)</f>
        <v>0</v>
      </c>
      <c r="AU11" s="326">
        <f>IFERROR(I!AT9*'Sim_MIP_Of_(IxI)'!AW$102,0)</f>
        <v>0</v>
      </c>
      <c r="AV11" s="326">
        <f>IFERROR(I!AU9*'Sim_MIP_Of_(IxI)'!AX$102,0)</f>
        <v>0</v>
      </c>
      <c r="AW11" s="326">
        <f>IFERROR(I!AV9*'Sim_MIP_Of_(IxI)'!AY$102,0)</f>
        <v>0</v>
      </c>
      <c r="AX11" s="326">
        <f>IFERROR(I!AW9*'Sim_MIP_Of_(IxI)'!AZ$102,0)</f>
        <v>0</v>
      </c>
      <c r="AY11" s="326">
        <f>IFERROR(I!AX9*'Sim_MIP_Of_(IxI)'!BA$102,0)</f>
        <v>0</v>
      </c>
      <c r="AZ11" s="326">
        <f>IFERROR(I!AY9*'Sim_MIP_Of_(IxI)'!BB$102,0)</f>
        <v>0</v>
      </c>
      <c r="BA11" s="326">
        <f>IFERROR(I!AZ9*'Sim_MIP_Of_(IxI)'!BC$102,0)</f>
        <v>0</v>
      </c>
      <c r="BB11" s="326">
        <f>IFERROR(I!BA9*'Sim_MIP_Of_(IxI)'!BD$102,0)</f>
        <v>0</v>
      </c>
      <c r="BC11" s="326">
        <f>IFERROR(I!BB9*'Sim_MIP_Of_(IxI)'!BE$102,0)</f>
        <v>0</v>
      </c>
      <c r="BD11" s="326">
        <f>IFERROR(I!BC9*'Sim_MIP_Of_(IxI)'!BF$102,0)</f>
        <v>0</v>
      </c>
      <c r="BE11" s="326">
        <f>IFERROR(I!BD9*'Sim_MIP_Of_(IxI)'!BG$102,0)</f>
        <v>0</v>
      </c>
      <c r="BF11" s="326">
        <f>IFERROR(I!BE9*'Sim_MIP_Of_(IxI)'!BH$102,0)</f>
        <v>0</v>
      </c>
      <c r="BG11" s="326">
        <f>IFERROR(I!BF9*'Sim_MIP_Of_(IxI)'!BI$102,0)</f>
        <v>0</v>
      </c>
      <c r="BH11" s="326">
        <f>IFERROR(I!BG9*'Sim_MIP_Of_(IxI)'!BJ$102,0)</f>
        <v>0</v>
      </c>
      <c r="BI11" s="326">
        <f>IFERROR(I!BH9*'Sim_MIP_Of_(IxI)'!BK$102,0)</f>
        <v>0</v>
      </c>
      <c r="BJ11" s="326">
        <f>IFERROR(I!BI9*'Sim_MIP_Of_(IxI)'!BL$102,0)</f>
        <v>0</v>
      </c>
      <c r="BK11" s="326">
        <f>IFERROR(I!BJ9*'Sim_MIP_Of_(IxI)'!BM$102,0)</f>
        <v>0</v>
      </c>
      <c r="BL11" s="326">
        <f>IFERROR(I!BK9*'Sim_MIP_Of_(IxI)'!BN$102,0)</f>
        <v>0</v>
      </c>
      <c r="BM11" s="326">
        <f>IFERROR(I!BL9*'Sim_MIP_Of_(IxI)'!BO$102,0)</f>
        <v>0</v>
      </c>
      <c r="BN11" s="326">
        <f>IFERROR(I!BM9*'Sim_MIP_Of_(IxI)'!BP$102,0)</f>
        <v>0</v>
      </c>
      <c r="BO11" s="326">
        <f>IFERROR(I!BN9*'Sim_MIP_Of_(IxI)'!BQ$102,0)</f>
        <v>0</v>
      </c>
      <c r="BP11" s="326">
        <f>IFERROR(I!BO9*'Sim_MIP_Of_(IxI)'!BR$102,0)</f>
        <v>0</v>
      </c>
      <c r="BQ11" s="326">
        <f>IFERROR(I!BP9*'Sim_MIP_Of_(IxI)'!BS$102,0)</f>
        <v>0</v>
      </c>
      <c r="BR11" s="326">
        <f>IFERROR(I!BQ9*'Sim_MIP_Of_(IxI)'!BT$102,0)</f>
        <v>0</v>
      </c>
      <c r="BS11" s="326">
        <f>IFERROR(I!BR9*'Sim_MIP_Of_(IxI)'!BU$102,0)</f>
        <v>0</v>
      </c>
      <c r="BT11" s="326">
        <f>IFERROR(I!BS9*'Sim_MIP_Of_(IxI)'!BV$102,0)</f>
        <v>0</v>
      </c>
      <c r="BU11" s="326">
        <f>IFERROR(I!BT9*'Sim_MIP_Of_(IxI)'!BW$102,0)</f>
        <v>0</v>
      </c>
      <c r="BV11" s="326">
        <f>IFERROR(I!BU9*'Sim_MIP_Of_(IxI)'!BX$102,0)</f>
        <v>0</v>
      </c>
      <c r="BW11" s="326">
        <f>IFERROR(I!BV9*'Sim_MIP_Of_(IxI)'!BY$102,0)</f>
        <v>0</v>
      </c>
      <c r="BX11" s="326">
        <f>IFERROR(I!BW9*'Sim_MIP_Of_(IxI)'!BZ$102,0)</f>
        <v>0</v>
      </c>
      <c r="BY11" s="326">
        <f>IFERROR(I!BX9*'Sim_MIP_Of_(IxI)'!CA$102,0)</f>
        <v>0</v>
      </c>
    </row>
    <row r="12" spans="1:77" x14ac:dyDescent="0.25">
      <c r="A12" s="105" t="s">
        <v>9</v>
      </c>
      <c r="B12" s="326">
        <f>IFERROR(I!A10*'Sim_MIP_Of_(IxI)'!D$102,0)</f>
        <v>0</v>
      </c>
      <c r="C12" s="326">
        <f>IFERROR(I!B10*'Sim_MIP_Of_(IxI)'!E$102,0)</f>
        <v>0</v>
      </c>
      <c r="D12" s="326">
        <f>IFERROR(I!C10*'Sim_MIP_Of_(IxI)'!F$102,0)</f>
        <v>0</v>
      </c>
      <c r="E12" s="326">
        <f>IFERROR(I!D10*'Sim_MIP_Of_(IxI)'!G$102,0)</f>
        <v>0</v>
      </c>
      <c r="F12" s="326">
        <f>IFERROR(I!E10*'Sim_MIP_Of_(IxI)'!H$102,0)</f>
        <v>0</v>
      </c>
      <c r="G12" s="326">
        <f>IFERROR(I!F10*'Sim_MIP_Of_(IxI)'!I$102,0)</f>
        <v>0</v>
      </c>
      <c r="H12" s="326">
        <f>IFERROR(I!G10*'Sim_MIP_Of_(IxI)'!J$102,0)</f>
        <v>0</v>
      </c>
      <c r="I12" s="326">
        <f>IFERROR(I!H10*'Sim_MIP_Of_(IxI)'!K$102,0)</f>
        <v>0</v>
      </c>
      <c r="J12" s="326">
        <f>IFERROR(I!I10*'Sim_MIP_Of_(IxI)'!L$102,0)</f>
        <v>0</v>
      </c>
      <c r="K12" s="326">
        <f>IFERROR(I!J10*'Sim_MIP_Of_(IxI)'!M$102,0)</f>
        <v>0.40424343865610807</v>
      </c>
      <c r="L12" s="326">
        <f>IFERROR(I!K10*'Sim_MIP_Of_(IxI)'!N$102,0)</f>
        <v>0</v>
      </c>
      <c r="M12" s="326">
        <f>IFERROR(I!L10*'Sim_MIP_Of_(IxI)'!O$102,0)</f>
        <v>0</v>
      </c>
      <c r="N12" s="326">
        <f>IFERROR(I!M10*'Sim_MIP_Of_(IxI)'!P$102,0)</f>
        <v>0</v>
      </c>
      <c r="O12" s="326">
        <f>IFERROR(I!N10*'Sim_MIP_Of_(IxI)'!Q$102,0)</f>
        <v>0</v>
      </c>
      <c r="P12" s="326">
        <f>IFERROR(I!O10*'Sim_MIP_Of_(IxI)'!R$102,0)</f>
        <v>0</v>
      </c>
      <c r="Q12" s="326">
        <f>IFERROR(I!P10*'Sim_MIP_Of_(IxI)'!S$102,0)</f>
        <v>0</v>
      </c>
      <c r="R12" s="326">
        <f>IFERROR(I!Q10*'Sim_MIP_Of_(IxI)'!T$102,0)</f>
        <v>0</v>
      </c>
      <c r="S12" s="326">
        <f>IFERROR(I!R10*'Sim_MIP_Of_(IxI)'!U$102,0)</f>
        <v>0</v>
      </c>
      <c r="T12" s="326">
        <f>IFERROR(I!S10*'Sim_MIP_Of_(IxI)'!V$102,0)</f>
        <v>0</v>
      </c>
      <c r="U12" s="326">
        <f>IFERROR(I!T10*'Sim_MIP_Of_(IxI)'!W$102,0)</f>
        <v>0</v>
      </c>
      <c r="V12" s="326">
        <f>IFERROR(I!U10*'Sim_MIP_Of_(IxI)'!X$102,0)</f>
        <v>0</v>
      </c>
      <c r="W12" s="326">
        <f>IFERROR(I!V10*'Sim_MIP_Of_(IxI)'!Y$102,0)</f>
        <v>0</v>
      </c>
      <c r="X12" s="326">
        <f>IFERROR(I!W10*'Sim_MIP_Of_(IxI)'!Z$102,0)</f>
        <v>0</v>
      </c>
      <c r="Y12" s="326">
        <f>IFERROR(I!X10*'Sim_MIP_Of_(IxI)'!AA$102,0)</f>
        <v>0</v>
      </c>
      <c r="Z12" s="326">
        <f>IFERROR(I!Y10*'Sim_MIP_Of_(IxI)'!AB$102,0)</f>
        <v>0</v>
      </c>
      <c r="AA12" s="326">
        <f>IFERROR(I!Z10*'Sim_MIP_Of_(IxI)'!AC$102,0)</f>
        <v>0</v>
      </c>
      <c r="AB12" s="326">
        <f>IFERROR(I!AA10*'Sim_MIP_Of_(IxI)'!AD$102,0)</f>
        <v>0</v>
      </c>
      <c r="AC12" s="326">
        <f>IFERROR(I!AB10*'Sim_MIP_Of_(IxI)'!AE$102,0)</f>
        <v>0</v>
      </c>
      <c r="AD12" s="326">
        <f>IFERROR(I!AC10*'Sim_MIP_Of_(IxI)'!AF$102,0)</f>
        <v>0</v>
      </c>
      <c r="AE12" s="326">
        <f>IFERROR(I!AD10*'Sim_MIP_Of_(IxI)'!AG$102,0)</f>
        <v>0</v>
      </c>
      <c r="AF12" s="326">
        <f>IFERROR(I!AE10*'Sim_MIP_Of_(IxI)'!AH$102,0)</f>
        <v>0</v>
      </c>
      <c r="AG12" s="326">
        <f>IFERROR(I!AF10*'Sim_MIP_Of_(IxI)'!AI$102,0)</f>
        <v>0</v>
      </c>
      <c r="AH12" s="326">
        <f>IFERROR(I!AG10*'Sim_MIP_Of_(IxI)'!AJ$102,0)</f>
        <v>0</v>
      </c>
      <c r="AI12" s="326">
        <f>IFERROR(I!AH10*'Sim_MIP_Of_(IxI)'!AK$102,0)</f>
        <v>0</v>
      </c>
      <c r="AJ12" s="326">
        <f>IFERROR(I!AI10*'Sim_MIP_Of_(IxI)'!AL$102,0)</f>
        <v>0</v>
      </c>
      <c r="AK12" s="326">
        <f>IFERROR(I!AJ10*'Sim_MIP_Of_(IxI)'!AM$102,0)</f>
        <v>0</v>
      </c>
      <c r="AL12" s="326">
        <f>IFERROR(I!AK10*'Sim_MIP_Of_(IxI)'!AN$102,0)</f>
        <v>0</v>
      </c>
      <c r="AM12" s="326">
        <f>IFERROR(I!AL10*'Sim_MIP_Of_(IxI)'!AO$102,0)</f>
        <v>0</v>
      </c>
      <c r="AN12" s="326">
        <f>IFERROR(I!AM10*'Sim_MIP_Of_(IxI)'!AP$102,0)</f>
        <v>0</v>
      </c>
      <c r="AO12" s="326">
        <f>IFERROR(I!AN10*'Sim_MIP_Of_(IxI)'!AQ$102,0)</f>
        <v>0</v>
      </c>
      <c r="AP12" s="326">
        <f>IFERROR(I!AO10*'Sim_MIP_Of_(IxI)'!AR$102,0)</f>
        <v>0</v>
      </c>
      <c r="AQ12" s="326">
        <f>IFERROR(I!AP10*'Sim_MIP_Of_(IxI)'!AS$102,0)</f>
        <v>0</v>
      </c>
      <c r="AR12" s="326">
        <f>IFERROR(I!AQ10*'Sim_MIP_Of_(IxI)'!AT$102,0)</f>
        <v>0</v>
      </c>
      <c r="AS12" s="326">
        <f>IFERROR(I!AR10*'Sim_MIP_Of_(IxI)'!AU$102,0)</f>
        <v>0</v>
      </c>
      <c r="AT12" s="326">
        <f>IFERROR(I!AS10*'Sim_MIP_Of_(IxI)'!AV$102,0)</f>
        <v>0</v>
      </c>
      <c r="AU12" s="326">
        <f>IFERROR(I!AT10*'Sim_MIP_Of_(IxI)'!AW$102,0)</f>
        <v>0</v>
      </c>
      <c r="AV12" s="326">
        <f>IFERROR(I!AU10*'Sim_MIP_Of_(IxI)'!AX$102,0)</f>
        <v>0</v>
      </c>
      <c r="AW12" s="326">
        <f>IFERROR(I!AV10*'Sim_MIP_Of_(IxI)'!AY$102,0)</f>
        <v>0</v>
      </c>
      <c r="AX12" s="326">
        <f>IFERROR(I!AW10*'Sim_MIP_Of_(IxI)'!AZ$102,0)</f>
        <v>0</v>
      </c>
      <c r="AY12" s="326">
        <f>IFERROR(I!AX10*'Sim_MIP_Of_(IxI)'!BA$102,0)</f>
        <v>0</v>
      </c>
      <c r="AZ12" s="326">
        <f>IFERROR(I!AY10*'Sim_MIP_Of_(IxI)'!BB$102,0)</f>
        <v>0</v>
      </c>
      <c r="BA12" s="326">
        <f>IFERROR(I!AZ10*'Sim_MIP_Of_(IxI)'!BC$102,0)</f>
        <v>0</v>
      </c>
      <c r="BB12" s="326">
        <f>IFERROR(I!BA10*'Sim_MIP_Of_(IxI)'!BD$102,0)</f>
        <v>0</v>
      </c>
      <c r="BC12" s="326">
        <f>IFERROR(I!BB10*'Sim_MIP_Of_(IxI)'!BE$102,0)</f>
        <v>0</v>
      </c>
      <c r="BD12" s="326">
        <f>IFERROR(I!BC10*'Sim_MIP_Of_(IxI)'!BF$102,0)</f>
        <v>0</v>
      </c>
      <c r="BE12" s="326">
        <f>IFERROR(I!BD10*'Sim_MIP_Of_(IxI)'!BG$102,0)</f>
        <v>0</v>
      </c>
      <c r="BF12" s="326">
        <f>IFERROR(I!BE10*'Sim_MIP_Of_(IxI)'!BH$102,0)</f>
        <v>0</v>
      </c>
      <c r="BG12" s="326">
        <f>IFERROR(I!BF10*'Sim_MIP_Of_(IxI)'!BI$102,0)</f>
        <v>0</v>
      </c>
      <c r="BH12" s="326">
        <f>IFERROR(I!BG10*'Sim_MIP_Of_(IxI)'!BJ$102,0)</f>
        <v>0</v>
      </c>
      <c r="BI12" s="326">
        <f>IFERROR(I!BH10*'Sim_MIP_Of_(IxI)'!BK$102,0)</f>
        <v>0</v>
      </c>
      <c r="BJ12" s="326">
        <f>IFERROR(I!BI10*'Sim_MIP_Of_(IxI)'!BL$102,0)</f>
        <v>0</v>
      </c>
      <c r="BK12" s="326">
        <f>IFERROR(I!BJ10*'Sim_MIP_Of_(IxI)'!BM$102,0)</f>
        <v>0</v>
      </c>
      <c r="BL12" s="326">
        <f>IFERROR(I!BK10*'Sim_MIP_Of_(IxI)'!BN$102,0)</f>
        <v>0</v>
      </c>
      <c r="BM12" s="326">
        <f>IFERROR(I!BL10*'Sim_MIP_Of_(IxI)'!BO$102,0)</f>
        <v>0</v>
      </c>
      <c r="BN12" s="326">
        <f>IFERROR(I!BM10*'Sim_MIP_Of_(IxI)'!BP$102,0)</f>
        <v>0</v>
      </c>
      <c r="BO12" s="326">
        <f>IFERROR(I!BN10*'Sim_MIP_Of_(IxI)'!BQ$102,0)</f>
        <v>0</v>
      </c>
      <c r="BP12" s="326">
        <f>IFERROR(I!BO10*'Sim_MIP_Of_(IxI)'!BR$102,0)</f>
        <v>0</v>
      </c>
      <c r="BQ12" s="326">
        <f>IFERROR(I!BP10*'Sim_MIP_Of_(IxI)'!BS$102,0)</f>
        <v>0</v>
      </c>
      <c r="BR12" s="326">
        <f>IFERROR(I!BQ10*'Sim_MIP_Of_(IxI)'!BT$102,0)</f>
        <v>0</v>
      </c>
      <c r="BS12" s="326">
        <f>IFERROR(I!BR10*'Sim_MIP_Of_(IxI)'!BU$102,0)</f>
        <v>0</v>
      </c>
      <c r="BT12" s="326">
        <f>IFERROR(I!BS10*'Sim_MIP_Of_(IxI)'!BV$102,0)</f>
        <v>0</v>
      </c>
      <c r="BU12" s="326">
        <f>IFERROR(I!BT10*'Sim_MIP_Of_(IxI)'!BW$102,0)</f>
        <v>0</v>
      </c>
      <c r="BV12" s="326">
        <f>IFERROR(I!BU10*'Sim_MIP_Of_(IxI)'!BX$102,0)</f>
        <v>0</v>
      </c>
      <c r="BW12" s="326">
        <f>IFERROR(I!BV10*'Sim_MIP_Of_(IxI)'!BY$102,0)</f>
        <v>0</v>
      </c>
      <c r="BX12" s="326">
        <f>IFERROR(I!BW10*'Sim_MIP_Of_(IxI)'!BZ$102,0)</f>
        <v>0</v>
      </c>
      <c r="BY12" s="326">
        <f>IFERROR(I!BX10*'Sim_MIP_Of_(IxI)'!CA$102,0)</f>
        <v>0</v>
      </c>
    </row>
    <row r="13" spans="1:77" x14ac:dyDescent="0.25">
      <c r="A13" s="105" t="s">
        <v>10</v>
      </c>
      <c r="B13" s="326">
        <f>IFERROR(I!A11*'Sim_MIP_Of_(IxI)'!D$102,0)</f>
        <v>0</v>
      </c>
      <c r="C13" s="326">
        <f>IFERROR(I!B11*'Sim_MIP_Of_(IxI)'!E$102,0)</f>
        <v>0</v>
      </c>
      <c r="D13" s="326">
        <f>IFERROR(I!C11*'Sim_MIP_Of_(IxI)'!F$102,0)</f>
        <v>0</v>
      </c>
      <c r="E13" s="326">
        <f>IFERROR(I!D11*'Sim_MIP_Of_(IxI)'!G$102,0)</f>
        <v>0</v>
      </c>
      <c r="F13" s="326">
        <f>IFERROR(I!E11*'Sim_MIP_Of_(IxI)'!H$102,0)</f>
        <v>0</v>
      </c>
      <c r="G13" s="326">
        <f>IFERROR(I!F11*'Sim_MIP_Of_(IxI)'!I$102,0)</f>
        <v>0</v>
      </c>
      <c r="H13" s="326">
        <f>IFERROR(I!G11*'Sim_MIP_Of_(IxI)'!J$102,0)</f>
        <v>0</v>
      </c>
      <c r="I13" s="326">
        <f>IFERROR(I!H11*'Sim_MIP_Of_(IxI)'!K$102,0)</f>
        <v>0</v>
      </c>
      <c r="J13" s="326">
        <f>IFERROR(I!I11*'Sim_MIP_Of_(IxI)'!L$102,0)</f>
        <v>0</v>
      </c>
      <c r="K13" s="326">
        <f>IFERROR(I!J11*'Sim_MIP_Of_(IxI)'!M$102,0)</f>
        <v>0</v>
      </c>
      <c r="L13" s="326">
        <f>IFERROR(I!K11*'Sim_MIP_Of_(IxI)'!N$102,0)</f>
        <v>0.63680248370384873</v>
      </c>
      <c r="M13" s="326">
        <f>IFERROR(I!L11*'Sim_MIP_Of_(IxI)'!O$102,0)</f>
        <v>0</v>
      </c>
      <c r="N13" s="326">
        <f>IFERROR(I!M11*'Sim_MIP_Of_(IxI)'!P$102,0)</f>
        <v>0</v>
      </c>
      <c r="O13" s="326">
        <f>IFERROR(I!N11*'Sim_MIP_Of_(IxI)'!Q$102,0)</f>
        <v>0</v>
      </c>
      <c r="P13" s="326">
        <f>IFERROR(I!O11*'Sim_MIP_Of_(IxI)'!R$102,0)</f>
        <v>0</v>
      </c>
      <c r="Q13" s="326">
        <f>IFERROR(I!P11*'Sim_MIP_Of_(IxI)'!S$102,0)</f>
        <v>0</v>
      </c>
      <c r="R13" s="326">
        <f>IFERROR(I!Q11*'Sim_MIP_Of_(IxI)'!T$102,0)</f>
        <v>0</v>
      </c>
      <c r="S13" s="326">
        <f>IFERROR(I!R11*'Sim_MIP_Of_(IxI)'!U$102,0)</f>
        <v>0</v>
      </c>
      <c r="T13" s="326">
        <f>IFERROR(I!S11*'Sim_MIP_Of_(IxI)'!V$102,0)</f>
        <v>0</v>
      </c>
      <c r="U13" s="326">
        <f>IFERROR(I!T11*'Sim_MIP_Of_(IxI)'!W$102,0)</f>
        <v>0</v>
      </c>
      <c r="V13" s="326">
        <f>IFERROR(I!U11*'Sim_MIP_Of_(IxI)'!X$102,0)</f>
        <v>0</v>
      </c>
      <c r="W13" s="326">
        <f>IFERROR(I!V11*'Sim_MIP_Of_(IxI)'!Y$102,0)</f>
        <v>0</v>
      </c>
      <c r="X13" s="326">
        <f>IFERROR(I!W11*'Sim_MIP_Of_(IxI)'!Z$102,0)</f>
        <v>0</v>
      </c>
      <c r="Y13" s="326">
        <f>IFERROR(I!X11*'Sim_MIP_Of_(IxI)'!AA$102,0)</f>
        <v>0</v>
      </c>
      <c r="Z13" s="326">
        <f>IFERROR(I!Y11*'Sim_MIP_Of_(IxI)'!AB$102,0)</f>
        <v>0</v>
      </c>
      <c r="AA13" s="326">
        <f>IFERROR(I!Z11*'Sim_MIP_Of_(IxI)'!AC$102,0)</f>
        <v>0</v>
      </c>
      <c r="AB13" s="326">
        <f>IFERROR(I!AA11*'Sim_MIP_Of_(IxI)'!AD$102,0)</f>
        <v>0</v>
      </c>
      <c r="AC13" s="326">
        <f>IFERROR(I!AB11*'Sim_MIP_Of_(IxI)'!AE$102,0)</f>
        <v>0</v>
      </c>
      <c r="AD13" s="326">
        <f>IFERROR(I!AC11*'Sim_MIP_Of_(IxI)'!AF$102,0)</f>
        <v>0</v>
      </c>
      <c r="AE13" s="326">
        <f>IFERROR(I!AD11*'Sim_MIP_Of_(IxI)'!AG$102,0)</f>
        <v>0</v>
      </c>
      <c r="AF13" s="326">
        <f>IFERROR(I!AE11*'Sim_MIP_Of_(IxI)'!AH$102,0)</f>
        <v>0</v>
      </c>
      <c r="AG13" s="326">
        <f>IFERROR(I!AF11*'Sim_MIP_Of_(IxI)'!AI$102,0)</f>
        <v>0</v>
      </c>
      <c r="AH13" s="326">
        <f>IFERROR(I!AG11*'Sim_MIP_Of_(IxI)'!AJ$102,0)</f>
        <v>0</v>
      </c>
      <c r="AI13" s="326">
        <f>IFERROR(I!AH11*'Sim_MIP_Of_(IxI)'!AK$102,0)</f>
        <v>0</v>
      </c>
      <c r="AJ13" s="326">
        <f>IFERROR(I!AI11*'Sim_MIP_Of_(IxI)'!AL$102,0)</f>
        <v>0</v>
      </c>
      <c r="AK13" s="326">
        <f>IFERROR(I!AJ11*'Sim_MIP_Of_(IxI)'!AM$102,0)</f>
        <v>0</v>
      </c>
      <c r="AL13" s="326">
        <f>IFERROR(I!AK11*'Sim_MIP_Of_(IxI)'!AN$102,0)</f>
        <v>0</v>
      </c>
      <c r="AM13" s="326">
        <f>IFERROR(I!AL11*'Sim_MIP_Of_(IxI)'!AO$102,0)</f>
        <v>0</v>
      </c>
      <c r="AN13" s="326">
        <f>IFERROR(I!AM11*'Sim_MIP_Of_(IxI)'!AP$102,0)</f>
        <v>0</v>
      </c>
      <c r="AO13" s="326">
        <f>IFERROR(I!AN11*'Sim_MIP_Of_(IxI)'!AQ$102,0)</f>
        <v>0</v>
      </c>
      <c r="AP13" s="326">
        <f>IFERROR(I!AO11*'Sim_MIP_Of_(IxI)'!AR$102,0)</f>
        <v>0</v>
      </c>
      <c r="AQ13" s="326">
        <f>IFERROR(I!AP11*'Sim_MIP_Of_(IxI)'!AS$102,0)</f>
        <v>0</v>
      </c>
      <c r="AR13" s="326">
        <f>IFERROR(I!AQ11*'Sim_MIP_Of_(IxI)'!AT$102,0)</f>
        <v>0</v>
      </c>
      <c r="AS13" s="326">
        <f>IFERROR(I!AR11*'Sim_MIP_Of_(IxI)'!AU$102,0)</f>
        <v>0</v>
      </c>
      <c r="AT13" s="326">
        <f>IFERROR(I!AS11*'Sim_MIP_Of_(IxI)'!AV$102,0)</f>
        <v>0</v>
      </c>
      <c r="AU13" s="326">
        <f>IFERROR(I!AT11*'Sim_MIP_Of_(IxI)'!AW$102,0)</f>
        <v>0</v>
      </c>
      <c r="AV13" s="326">
        <f>IFERROR(I!AU11*'Sim_MIP_Of_(IxI)'!AX$102,0)</f>
        <v>0</v>
      </c>
      <c r="AW13" s="326">
        <f>IFERROR(I!AV11*'Sim_MIP_Of_(IxI)'!AY$102,0)</f>
        <v>0</v>
      </c>
      <c r="AX13" s="326">
        <f>IFERROR(I!AW11*'Sim_MIP_Of_(IxI)'!AZ$102,0)</f>
        <v>0</v>
      </c>
      <c r="AY13" s="326">
        <f>IFERROR(I!AX11*'Sim_MIP_Of_(IxI)'!BA$102,0)</f>
        <v>0</v>
      </c>
      <c r="AZ13" s="326">
        <f>IFERROR(I!AY11*'Sim_MIP_Of_(IxI)'!BB$102,0)</f>
        <v>0</v>
      </c>
      <c r="BA13" s="326">
        <f>IFERROR(I!AZ11*'Sim_MIP_Of_(IxI)'!BC$102,0)</f>
        <v>0</v>
      </c>
      <c r="BB13" s="326">
        <f>IFERROR(I!BA11*'Sim_MIP_Of_(IxI)'!BD$102,0)</f>
        <v>0</v>
      </c>
      <c r="BC13" s="326">
        <f>IFERROR(I!BB11*'Sim_MIP_Of_(IxI)'!BE$102,0)</f>
        <v>0</v>
      </c>
      <c r="BD13" s="326">
        <f>IFERROR(I!BC11*'Sim_MIP_Of_(IxI)'!BF$102,0)</f>
        <v>0</v>
      </c>
      <c r="BE13" s="326">
        <f>IFERROR(I!BD11*'Sim_MIP_Of_(IxI)'!BG$102,0)</f>
        <v>0</v>
      </c>
      <c r="BF13" s="326">
        <f>IFERROR(I!BE11*'Sim_MIP_Of_(IxI)'!BH$102,0)</f>
        <v>0</v>
      </c>
      <c r="BG13" s="326">
        <f>IFERROR(I!BF11*'Sim_MIP_Of_(IxI)'!BI$102,0)</f>
        <v>0</v>
      </c>
      <c r="BH13" s="326">
        <f>IFERROR(I!BG11*'Sim_MIP_Of_(IxI)'!BJ$102,0)</f>
        <v>0</v>
      </c>
      <c r="BI13" s="326">
        <f>IFERROR(I!BH11*'Sim_MIP_Of_(IxI)'!BK$102,0)</f>
        <v>0</v>
      </c>
      <c r="BJ13" s="326">
        <f>IFERROR(I!BI11*'Sim_MIP_Of_(IxI)'!BL$102,0)</f>
        <v>0</v>
      </c>
      <c r="BK13" s="326">
        <f>IFERROR(I!BJ11*'Sim_MIP_Of_(IxI)'!BM$102,0)</f>
        <v>0</v>
      </c>
      <c r="BL13" s="326">
        <f>IFERROR(I!BK11*'Sim_MIP_Of_(IxI)'!BN$102,0)</f>
        <v>0</v>
      </c>
      <c r="BM13" s="326">
        <f>IFERROR(I!BL11*'Sim_MIP_Of_(IxI)'!BO$102,0)</f>
        <v>0</v>
      </c>
      <c r="BN13" s="326">
        <f>IFERROR(I!BM11*'Sim_MIP_Of_(IxI)'!BP$102,0)</f>
        <v>0</v>
      </c>
      <c r="BO13" s="326">
        <f>IFERROR(I!BN11*'Sim_MIP_Of_(IxI)'!BQ$102,0)</f>
        <v>0</v>
      </c>
      <c r="BP13" s="326">
        <f>IFERROR(I!BO11*'Sim_MIP_Of_(IxI)'!BR$102,0)</f>
        <v>0</v>
      </c>
      <c r="BQ13" s="326">
        <f>IFERROR(I!BP11*'Sim_MIP_Of_(IxI)'!BS$102,0)</f>
        <v>0</v>
      </c>
      <c r="BR13" s="326">
        <f>IFERROR(I!BQ11*'Sim_MIP_Of_(IxI)'!BT$102,0)</f>
        <v>0</v>
      </c>
      <c r="BS13" s="326">
        <f>IFERROR(I!BR11*'Sim_MIP_Of_(IxI)'!BU$102,0)</f>
        <v>0</v>
      </c>
      <c r="BT13" s="326">
        <f>IFERROR(I!BS11*'Sim_MIP_Of_(IxI)'!BV$102,0)</f>
        <v>0</v>
      </c>
      <c r="BU13" s="326">
        <f>IFERROR(I!BT11*'Sim_MIP_Of_(IxI)'!BW$102,0)</f>
        <v>0</v>
      </c>
      <c r="BV13" s="326">
        <f>IFERROR(I!BU11*'Sim_MIP_Of_(IxI)'!BX$102,0)</f>
        <v>0</v>
      </c>
      <c r="BW13" s="326">
        <f>IFERROR(I!BV11*'Sim_MIP_Of_(IxI)'!BY$102,0)</f>
        <v>0</v>
      </c>
      <c r="BX13" s="326">
        <f>IFERROR(I!BW11*'Sim_MIP_Of_(IxI)'!BZ$102,0)</f>
        <v>0</v>
      </c>
      <c r="BY13" s="326">
        <f>IFERROR(I!BX11*'Sim_MIP_Of_(IxI)'!CA$102,0)</f>
        <v>0</v>
      </c>
    </row>
    <row r="14" spans="1:77" x14ac:dyDescent="0.25">
      <c r="A14" s="105" t="s">
        <v>11</v>
      </c>
      <c r="B14" s="326">
        <f>IFERROR(I!A12*'Sim_MIP_Of_(IxI)'!D$102,0)</f>
        <v>0</v>
      </c>
      <c r="C14" s="326">
        <f>IFERROR(I!B12*'Sim_MIP_Of_(IxI)'!E$102,0)</f>
        <v>0</v>
      </c>
      <c r="D14" s="326">
        <f>IFERROR(I!C12*'Sim_MIP_Of_(IxI)'!F$102,0)</f>
        <v>0</v>
      </c>
      <c r="E14" s="326">
        <f>IFERROR(I!D12*'Sim_MIP_Of_(IxI)'!G$102,0)</f>
        <v>0</v>
      </c>
      <c r="F14" s="326">
        <f>IFERROR(I!E12*'Sim_MIP_Of_(IxI)'!H$102,0)</f>
        <v>0</v>
      </c>
      <c r="G14" s="326">
        <f>IFERROR(I!F12*'Sim_MIP_Of_(IxI)'!I$102,0)</f>
        <v>0</v>
      </c>
      <c r="H14" s="326">
        <f>IFERROR(I!G12*'Sim_MIP_Of_(IxI)'!J$102,0)</f>
        <v>0</v>
      </c>
      <c r="I14" s="326">
        <f>IFERROR(I!H12*'Sim_MIP_Of_(IxI)'!K$102,0)</f>
        <v>0</v>
      </c>
      <c r="J14" s="326">
        <f>IFERROR(I!I12*'Sim_MIP_Of_(IxI)'!L$102,0)</f>
        <v>0</v>
      </c>
      <c r="K14" s="326">
        <f>IFERROR(I!J12*'Sim_MIP_Of_(IxI)'!M$102,0)</f>
        <v>0</v>
      </c>
      <c r="L14" s="326">
        <f>IFERROR(I!K12*'Sim_MIP_Of_(IxI)'!N$102,0)</f>
        <v>0</v>
      </c>
      <c r="M14" s="326">
        <f>IFERROR(I!L12*'Sim_MIP_Of_(IxI)'!O$102,0)</f>
        <v>0.25186193453579026</v>
      </c>
      <c r="N14" s="326">
        <f>IFERROR(I!M12*'Sim_MIP_Of_(IxI)'!P$102,0)</f>
        <v>0</v>
      </c>
      <c r="O14" s="326">
        <f>IFERROR(I!N12*'Sim_MIP_Of_(IxI)'!Q$102,0)</f>
        <v>0</v>
      </c>
      <c r="P14" s="326">
        <f>IFERROR(I!O12*'Sim_MIP_Of_(IxI)'!R$102,0)</f>
        <v>0</v>
      </c>
      <c r="Q14" s="326">
        <f>IFERROR(I!P12*'Sim_MIP_Of_(IxI)'!S$102,0)</f>
        <v>0</v>
      </c>
      <c r="R14" s="326">
        <f>IFERROR(I!Q12*'Sim_MIP_Of_(IxI)'!T$102,0)</f>
        <v>0</v>
      </c>
      <c r="S14" s="326">
        <f>IFERROR(I!R12*'Sim_MIP_Of_(IxI)'!U$102,0)</f>
        <v>0</v>
      </c>
      <c r="T14" s="326">
        <f>IFERROR(I!S12*'Sim_MIP_Of_(IxI)'!V$102,0)</f>
        <v>0</v>
      </c>
      <c r="U14" s="326">
        <f>IFERROR(I!T12*'Sim_MIP_Of_(IxI)'!W$102,0)</f>
        <v>0</v>
      </c>
      <c r="V14" s="326">
        <f>IFERROR(I!U12*'Sim_MIP_Of_(IxI)'!X$102,0)</f>
        <v>0</v>
      </c>
      <c r="W14" s="326">
        <f>IFERROR(I!V12*'Sim_MIP_Of_(IxI)'!Y$102,0)</f>
        <v>0</v>
      </c>
      <c r="X14" s="326">
        <f>IFERROR(I!W12*'Sim_MIP_Of_(IxI)'!Z$102,0)</f>
        <v>0</v>
      </c>
      <c r="Y14" s="326">
        <f>IFERROR(I!X12*'Sim_MIP_Of_(IxI)'!AA$102,0)</f>
        <v>0</v>
      </c>
      <c r="Z14" s="326">
        <f>IFERROR(I!Y12*'Sim_MIP_Of_(IxI)'!AB$102,0)</f>
        <v>0</v>
      </c>
      <c r="AA14" s="326">
        <f>IFERROR(I!Z12*'Sim_MIP_Of_(IxI)'!AC$102,0)</f>
        <v>0</v>
      </c>
      <c r="AB14" s="326">
        <f>IFERROR(I!AA12*'Sim_MIP_Of_(IxI)'!AD$102,0)</f>
        <v>0</v>
      </c>
      <c r="AC14" s="326">
        <f>IFERROR(I!AB12*'Sim_MIP_Of_(IxI)'!AE$102,0)</f>
        <v>0</v>
      </c>
      <c r="AD14" s="326">
        <f>IFERROR(I!AC12*'Sim_MIP_Of_(IxI)'!AF$102,0)</f>
        <v>0</v>
      </c>
      <c r="AE14" s="326">
        <f>IFERROR(I!AD12*'Sim_MIP_Of_(IxI)'!AG$102,0)</f>
        <v>0</v>
      </c>
      <c r="AF14" s="326">
        <f>IFERROR(I!AE12*'Sim_MIP_Of_(IxI)'!AH$102,0)</f>
        <v>0</v>
      </c>
      <c r="AG14" s="326">
        <f>IFERROR(I!AF12*'Sim_MIP_Of_(IxI)'!AI$102,0)</f>
        <v>0</v>
      </c>
      <c r="AH14" s="326">
        <f>IFERROR(I!AG12*'Sim_MIP_Of_(IxI)'!AJ$102,0)</f>
        <v>0</v>
      </c>
      <c r="AI14" s="326">
        <f>IFERROR(I!AH12*'Sim_MIP_Of_(IxI)'!AK$102,0)</f>
        <v>0</v>
      </c>
      <c r="AJ14" s="326">
        <f>IFERROR(I!AI12*'Sim_MIP_Of_(IxI)'!AL$102,0)</f>
        <v>0</v>
      </c>
      <c r="AK14" s="326">
        <f>IFERROR(I!AJ12*'Sim_MIP_Of_(IxI)'!AM$102,0)</f>
        <v>0</v>
      </c>
      <c r="AL14" s="326">
        <f>IFERROR(I!AK12*'Sim_MIP_Of_(IxI)'!AN$102,0)</f>
        <v>0</v>
      </c>
      <c r="AM14" s="326">
        <f>IFERROR(I!AL12*'Sim_MIP_Of_(IxI)'!AO$102,0)</f>
        <v>0</v>
      </c>
      <c r="AN14" s="326">
        <f>IFERROR(I!AM12*'Sim_MIP_Of_(IxI)'!AP$102,0)</f>
        <v>0</v>
      </c>
      <c r="AO14" s="326">
        <f>IFERROR(I!AN12*'Sim_MIP_Of_(IxI)'!AQ$102,0)</f>
        <v>0</v>
      </c>
      <c r="AP14" s="326">
        <f>IFERROR(I!AO12*'Sim_MIP_Of_(IxI)'!AR$102,0)</f>
        <v>0</v>
      </c>
      <c r="AQ14" s="326">
        <f>IFERROR(I!AP12*'Sim_MIP_Of_(IxI)'!AS$102,0)</f>
        <v>0</v>
      </c>
      <c r="AR14" s="326">
        <f>IFERROR(I!AQ12*'Sim_MIP_Of_(IxI)'!AT$102,0)</f>
        <v>0</v>
      </c>
      <c r="AS14" s="326">
        <f>IFERROR(I!AR12*'Sim_MIP_Of_(IxI)'!AU$102,0)</f>
        <v>0</v>
      </c>
      <c r="AT14" s="326">
        <f>IFERROR(I!AS12*'Sim_MIP_Of_(IxI)'!AV$102,0)</f>
        <v>0</v>
      </c>
      <c r="AU14" s="326">
        <f>IFERROR(I!AT12*'Sim_MIP_Of_(IxI)'!AW$102,0)</f>
        <v>0</v>
      </c>
      <c r="AV14" s="326">
        <f>IFERROR(I!AU12*'Sim_MIP_Of_(IxI)'!AX$102,0)</f>
        <v>0</v>
      </c>
      <c r="AW14" s="326">
        <f>IFERROR(I!AV12*'Sim_MIP_Of_(IxI)'!AY$102,0)</f>
        <v>0</v>
      </c>
      <c r="AX14" s="326">
        <f>IFERROR(I!AW12*'Sim_MIP_Of_(IxI)'!AZ$102,0)</f>
        <v>0</v>
      </c>
      <c r="AY14" s="326">
        <f>IFERROR(I!AX12*'Sim_MIP_Of_(IxI)'!BA$102,0)</f>
        <v>0</v>
      </c>
      <c r="AZ14" s="326">
        <f>IFERROR(I!AY12*'Sim_MIP_Of_(IxI)'!BB$102,0)</f>
        <v>0</v>
      </c>
      <c r="BA14" s="326">
        <f>IFERROR(I!AZ12*'Sim_MIP_Of_(IxI)'!BC$102,0)</f>
        <v>0</v>
      </c>
      <c r="BB14" s="326">
        <f>IFERROR(I!BA12*'Sim_MIP_Of_(IxI)'!BD$102,0)</f>
        <v>0</v>
      </c>
      <c r="BC14" s="326">
        <f>IFERROR(I!BB12*'Sim_MIP_Of_(IxI)'!BE$102,0)</f>
        <v>0</v>
      </c>
      <c r="BD14" s="326">
        <f>IFERROR(I!BC12*'Sim_MIP_Of_(IxI)'!BF$102,0)</f>
        <v>0</v>
      </c>
      <c r="BE14" s="326">
        <f>IFERROR(I!BD12*'Sim_MIP_Of_(IxI)'!BG$102,0)</f>
        <v>0</v>
      </c>
      <c r="BF14" s="326">
        <f>IFERROR(I!BE12*'Sim_MIP_Of_(IxI)'!BH$102,0)</f>
        <v>0</v>
      </c>
      <c r="BG14" s="326">
        <f>IFERROR(I!BF12*'Sim_MIP_Of_(IxI)'!BI$102,0)</f>
        <v>0</v>
      </c>
      <c r="BH14" s="326">
        <f>IFERROR(I!BG12*'Sim_MIP_Of_(IxI)'!BJ$102,0)</f>
        <v>0</v>
      </c>
      <c r="BI14" s="326">
        <f>IFERROR(I!BH12*'Sim_MIP_Of_(IxI)'!BK$102,0)</f>
        <v>0</v>
      </c>
      <c r="BJ14" s="326">
        <f>IFERROR(I!BI12*'Sim_MIP_Of_(IxI)'!BL$102,0)</f>
        <v>0</v>
      </c>
      <c r="BK14" s="326">
        <f>IFERROR(I!BJ12*'Sim_MIP_Of_(IxI)'!BM$102,0)</f>
        <v>0</v>
      </c>
      <c r="BL14" s="326">
        <f>IFERROR(I!BK12*'Sim_MIP_Of_(IxI)'!BN$102,0)</f>
        <v>0</v>
      </c>
      <c r="BM14" s="326">
        <f>IFERROR(I!BL12*'Sim_MIP_Of_(IxI)'!BO$102,0)</f>
        <v>0</v>
      </c>
      <c r="BN14" s="326">
        <f>IFERROR(I!BM12*'Sim_MIP_Of_(IxI)'!BP$102,0)</f>
        <v>0</v>
      </c>
      <c r="BO14" s="326">
        <f>IFERROR(I!BN12*'Sim_MIP_Of_(IxI)'!BQ$102,0)</f>
        <v>0</v>
      </c>
      <c r="BP14" s="326">
        <f>IFERROR(I!BO12*'Sim_MIP_Of_(IxI)'!BR$102,0)</f>
        <v>0</v>
      </c>
      <c r="BQ14" s="326">
        <f>IFERROR(I!BP12*'Sim_MIP_Of_(IxI)'!BS$102,0)</f>
        <v>0</v>
      </c>
      <c r="BR14" s="326">
        <f>IFERROR(I!BQ12*'Sim_MIP_Of_(IxI)'!BT$102,0)</f>
        <v>0</v>
      </c>
      <c r="BS14" s="326">
        <f>IFERROR(I!BR12*'Sim_MIP_Of_(IxI)'!BU$102,0)</f>
        <v>0</v>
      </c>
      <c r="BT14" s="326">
        <f>IFERROR(I!BS12*'Sim_MIP_Of_(IxI)'!BV$102,0)</f>
        <v>0</v>
      </c>
      <c r="BU14" s="326">
        <f>IFERROR(I!BT12*'Sim_MIP_Of_(IxI)'!BW$102,0)</f>
        <v>0</v>
      </c>
      <c r="BV14" s="326">
        <f>IFERROR(I!BU12*'Sim_MIP_Of_(IxI)'!BX$102,0)</f>
        <v>0</v>
      </c>
      <c r="BW14" s="326">
        <f>IFERROR(I!BV12*'Sim_MIP_Of_(IxI)'!BY$102,0)</f>
        <v>0</v>
      </c>
      <c r="BX14" s="326">
        <f>IFERROR(I!BW12*'Sim_MIP_Of_(IxI)'!BZ$102,0)</f>
        <v>0</v>
      </c>
      <c r="BY14" s="326">
        <f>IFERROR(I!BX12*'Sim_MIP_Of_(IxI)'!CA$102,0)</f>
        <v>0</v>
      </c>
    </row>
    <row r="15" spans="1:77" x14ac:dyDescent="0.25">
      <c r="A15" s="105" t="s">
        <v>12</v>
      </c>
      <c r="B15" s="326">
        <f>IFERROR(I!A13*'Sim_MIP_Of_(IxI)'!D$102,0)</f>
        <v>0</v>
      </c>
      <c r="C15" s="326">
        <f>IFERROR(I!B13*'Sim_MIP_Of_(IxI)'!E$102,0)</f>
        <v>0</v>
      </c>
      <c r="D15" s="326">
        <f>IFERROR(I!C13*'Sim_MIP_Of_(IxI)'!F$102,0)</f>
        <v>0</v>
      </c>
      <c r="E15" s="326">
        <f>IFERROR(I!D13*'Sim_MIP_Of_(IxI)'!G$102,0)</f>
        <v>0</v>
      </c>
      <c r="F15" s="326">
        <f>IFERROR(I!E13*'Sim_MIP_Of_(IxI)'!H$102,0)</f>
        <v>0</v>
      </c>
      <c r="G15" s="326">
        <f>IFERROR(I!F13*'Sim_MIP_Of_(IxI)'!I$102,0)</f>
        <v>0</v>
      </c>
      <c r="H15" s="326">
        <f>IFERROR(I!G13*'Sim_MIP_Of_(IxI)'!J$102,0)</f>
        <v>0</v>
      </c>
      <c r="I15" s="326">
        <f>IFERROR(I!H13*'Sim_MIP_Of_(IxI)'!K$102,0)</f>
        <v>0</v>
      </c>
      <c r="J15" s="326">
        <f>IFERROR(I!I13*'Sim_MIP_Of_(IxI)'!L$102,0)</f>
        <v>0</v>
      </c>
      <c r="K15" s="326">
        <f>IFERROR(I!J13*'Sim_MIP_Of_(IxI)'!M$102,0)</f>
        <v>0</v>
      </c>
      <c r="L15" s="326">
        <f>IFERROR(I!K13*'Sim_MIP_Of_(IxI)'!N$102,0)</f>
        <v>0</v>
      </c>
      <c r="M15" s="326">
        <f>IFERROR(I!L13*'Sim_MIP_Of_(IxI)'!O$102,0)</f>
        <v>0</v>
      </c>
      <c r="N15" s="326">
        <f>IFERROR(I!M13*'Sim_MIP_Of_(IxI)'!P$102,0)</f>
        <v>0.68557526122195223</v>
      </c>
      <c r="O15" s="326">
        <f>IFERROR(I!N13*'Sim_MIP_Of_(IxI)'!Q$102,0)</f>
        <v>0</v>
      </c>
      <c r="P15" s="326">
        <f>IFERROR(I!O13*'Sim_MIP_Of_(IxI)'!R$102,0)</f>
        <v>0</v>
      </c>
      <c r="Q15" s="326">
        <f>IFERROR(I!P13*'Sim_MIP_Of_(IxI)'!S$102,0)</f>
        <v>0</v>
      </c>
      <c r="R15" s="326">
        <f>IFERROR(I!Q13*'Sim_MIP_Of_(IxI)'!T$102,0)</f>
        <v>0</v>
      </c>
      <c r="S15" s="326">
        <f>IFERROR(I!R13*'Sim_MIP_Of_(IxI)'!U$102,0)</f>
        <v>0</v>
      </c>
      <c r="T15" s="326">
        <f>IFERROR(I!S13*'Sim_MIP_Of_(IxI)'!V$102,0)</f>
        <v>0</v>
      </c>
      <c r="U15" s="326">
        <f>IFERROR(I!T13*'Sim_MIP_Of_(IxI)'!W$102,0)</f>
        <v>0</v>
      </c>
      <c r="V15" s="326">
        <f>IFERROR(I!U13*'Sim_MIP_Of_(IxI)'!X$102,0)</f>
        <v>0</v>
      </c>
      <c r="W15" s="326">
        <f>IFERROR(I!V13*'Sim_MIP_Of_(IxI)'!Y$102,0)</f>
        <v>0</v>
      </c>
      <c r="X15" s="326">
        <f>IFERROR(I!W13*'Sim_MIP_Of_(IxI)'!Z$102,0)</f>
        <v>0</v>
      </c>
      <c r="Y15" s="326">
        <f>IFERROR(I!X13*'Sim_MIP_Of_(IxI)'!AA$102,0)</f>
        <v>0</v>
      </c>
      <c r="Z15" s="326">
        <f>IFERROR(I!Y13*'Sim_MIP_Of_(IxI)'!AB$102,0)</f>
        <v>0</v>
      </c>
      <c r="AA15" s="326">
        <f>IFERROR(I!Z13*'Sim_MIP_Of_(IxI)'!AC$102,0)</f>
        <v>0</v>
      </c>
      <c r="AB15" s="326">
        <f>IFERROR(I!AA13*'Sim_MIP_Of_(IxI)'!AD$102,0)</f>
        <v>0</v>
      </c>
      <c r="AC15" s="326">
        <f>IFERROR(I!AB13*'Sim_MIP_Of_(IxI)'!AE$102,0)</f>
        <v>0</v>
      </c>
      <c r="AD15" s="326">
        <f>IFERROR(I!AC13*'Sim_MIP_Of_(IxI)'!AF$102,0)</f>
        <v>0</v>
      </c>
      <c r="AE15" s="326">
        <f>IFERROR(I!AD13*'Sim_MIP_Of_(IxI)'!AG$102,0)</f>
        <v>0</v>
      </c>
      <c r="AF15" s="326">
        <f>IFERROR(I!AE13*'Sim_MIP_Of_(IxI)'!AH$102,0)</f>
        <v>0</v>
      </c>
      <c r="AG15" s="326">
        <f>IFERROR(I!AF13*'Sim_MIP_Of_(IxI)'!AI$102,0)</f>
        <v>0</v>
      </c>
      <c r="AH15" s="326">
        <f>IFERROR(I!AG13*'Sim_MIP_Of_(IxI)'!AJ$102,0)</f>
        <v>0</v>
      </c>
      <c r="AI15" s="326">
        <f>IFERROR(I!AH13*'Sim_MIP_Of_(IxI)'!AK$102,0)</f>
        <v>0</v>
      </c>
      <c r="AJ15" s="326">
        <f>IFERROR(I!AI13*'Sim_MIP_Of_(IxI)'!AL$102,0)</f>
        <v>0</v>
      </c>
      <c r="AK15" s="326">
        <f>IFERROR(I!AJ13*'Sim_MIP_Of_(IxI)'!AM$102,0)</f>
        <v>0</v>
      </c>
      <c r="AL15" s="326">
        <f>IFERROR(I!AK13*'Sim_MIP_Of_(IxI)'!AN$102,0)</f>
        <v>0</v>
      </c>
      <c r="AM15" s="326">
        <f>IFERROR(I!AL13*'Sim_MIP_Of_(IxI)'!AO$102,0)</f>
        <v>0</v>
      </c>
      <c r="AN15" s="326">
        <f>IFERROR(I!AM13*'Sim_MIP_Of_(IxI)'!AP$102,0)</f>
        <v>0</v>
      </c>
      <c r="AO15" s="326">
        <f>IFERROR(I!AN13*'Sim_MIP_Of_(IxI)'!AQ$102,0)</f>
        <v>0</v>
      </c>
      <c r="AP15" s="326">
        <f>IFERROR(I!AO13*'Sim_MIP_Of_(IxI)'!AR$102,0)</f>
        <v>0</v>
      </c>
      <c r="AQ15" s="326">
        <f>IFERROR(I!AP13*'Sim_MIP_Of_(IxI)'!AS$102,0)</f>
        <v>0</v>
      </c>
      <c r="AR15" s="326">
        <f>IFERROR(I!AQ13*'Sim_MIP_Of_(IxI)'!AT$102,0)</f>
        <v>0</v>
      </c>
      <c r="AS15" s="326">
        <f>IFERROR(I!AR13*'Sim_MIP_Of_(IxI)'!AU$102,0)</f>
        <v>0</v>
      </c>
      <c r="AT15" s="326">
        <f>IFERROR(I!AS13*'Sim_MIP_Of_(IxI)'!AV$102,0)</f>
        <v>0</v>
      </c>
      <c r="AU15" s="326">
        <f>IFERROR(I!AT13*'Sim_MIP_Of_(IxI)'!AW$102,0)</f>
        <v>0</v>
      </c>
      <c r="AV15" s="326">
        <f>IFERROR(I!AU13*'Sim_MIP_Of_(IxI)'!AX$102,0)</f>
        <v>0</v>
      </c>
      <c r="AW15" s="326">
        <f>IFERROR(I!AV13*'Sim_MIP_Of_(IxI)'!AY$102,0)</f>
        <v>0</v>
      </c>
      <c r="AX15" s="326">
        <f>IFERROR(I!AW13*'Sim_MIP_Of_(IxI)'!AZ$102,0)</f>
        <v>0</v>
      </c>
      <c r="AY15" s="326">
        <f>IFERROR(I!AX13*'Sim_MIP_Of_(IxI)'!BA$102,0)</f>
        <v>0</v>
      </c>
      <c r="AZ15" s="326">
        <f>IFERROR(I!AY13*'Sim_MIP_Of_(IxI)'!BB$102,0)</f>
        <v>0</v>
      </c>
      <c r="BA15" s="326">
        <f>IFERROR(I!AZ13*'Sim_MIP_Of_(IxI)'!BC$102,0)</f>
        <v>0</v>
      </c>
      <c r="BB15" s="326">
        <f>IFERROR(I!BA13*'Sim_MIP_Of_(IxI)'!BD$102,0)</f>
        <v>0</v>
      </c>
      <c r="BC15" s="326">
        <f>IFERROR(I!BB13*'Sim_MIP_Of_(IxI)'!BE$102,0)</f>
        <v>0</v>
      </c>
      <c r="BD15" s="326">
        <f>IFERROR(I!BC13*'Sim_MIP_Of_(IxI)'!BF$102,0)</f>
        <v>0</v>
      </c>
      <c r="BE15" s="326">
        <f>IFERROR(I!BD13*'Sim_MIP_Of_(IxI)'!BG$102,0)</f>
        <v>0</v>
      </c>
      <c r="BF15" s="326">
        <f>IFERROR(I!BE13*'Sim_MIP_Of_(IxI)'!BH$102,0)</f>
        <v>0</v>
      </c>
      <c r="BG15" s="326">
        <f>IFERROR(I!BF13*'Sim_MIP_Of_(IxI)'!BI$102,0)</f>
        <v>0</v>
      </c>
      <c r="BH15" s="326">
        <f>IFERROR(I!BG13*'Sim_MIP_Of_(IxI)'!BJ$102,0)</f>
        <v>0</v>
      </c>
      <c r="BI15" s="326">
        <f>IFERROR(I!BH13*'Sim_MIP_Of_(IxI)'!BK$102,0)</f>
        <v>0</v>
      </c>
      <c r="BJ15" s="326">
        <f>IFERROR(I!BI13*'Sim_MIP_Of_(IxI)'!BL$102,0)</f>
        <v>0</v>
      </c>
      <c r="BK15" s="326">
        <f>IFERROR(I!BJ13*'Sim_MIP_Of_(IxI)'!BM$102,0)</f>
        <v>0</v>
      </c>
      <c r="BL15" s="326">
        <f>IFERROR(I!BK13*'Sim_MIP_Of_(IxI)'!BN$102,0)</f>
        <v>0</v>
      </c>
      <c r="BM15" s="326">
        <f>IFERROR(I!BL13*'Sim_MIP_Of_(IxI)'!BO$102,0)</f>
        <v>0</v>
      </c>
      <c r="BN15" s="326">
        <f>IFERROR(I!BM13*'Sim_MIP_Of_(IxI)'!BP$102,0)</f>
        <v>0</v>
      </c>
      <c r="BO15" s="326">
        <f>IFERROR(I!BN13*'Sim_MIP_Of_(IxI)'!BQ$102,0)</f>
        <v>0</v>
      </c>
      <c r="BP15" s="326">
        <f>IFERROR(I!BO13*'Sim_MIP_Of_(IxI)'!BR$102,0)</f>
        <v>0</v>
      </c>
      <c r="BQ15" s="326">
        <f>IFERROR(I!BP13*'Sim_MIP_Of_(IxI)'!BS$102,0)</f>
        <v>0</v>
      </c>
      <c r="BR15" s="326">
        <f>IFERROR(I!BQ13*'Sim_MIP_Of_(IxI)'!BT$102,0)</f>
        <v>0</v>
      </c>
      <c r="BS15" s="326">
        <f>IFERROR(I!BR13*'Sim_MIP_Of_(IxI)'!BU$102,0)</f>
        <v>0</v>
      </c>
      <c r="BT15" s="326">
        <f>IFERROR(I!BS13*'Sim_MIP_Of_(IxI)'!BV$102,0)</f>
        <v>0</v>
      </c>
      <c r="BU15" s="326">
        <f>IFERROR(I!BT13*'Sim_MIP_Of_(IxI)'!BW$102,0)</f>
        <v>0</v>
      </c>
      <c r="BV15" s="326">
        <f>IFERROR(I!BU13*'Sim_MIP_Of_(IxI)'!BX$102,0)</f>
        <v>0</v>
      </c>
      <c r="BW15" s="326">
        <f>IFERROR(I!BV13*'Sim_MIP_Of_(IxI)'!BY$102,0)</f>
        <v>0</v>
      </c>
      <c r="BX15" s="326">
        <f>IFERROR(I!BW13*'Sim_MIP_Of_(IxI)'!BZ$102,0)</f>
        <v>0</v>
      </c>
      <c r="BY15" s="326">
        <f>IFERROR(I!BX13*'Sim_MIP_Of_(IxI)'!CA$102,0)</f>
        <v>0</v>
      </c>
    </row>
    <row r="16" spans="1:77" x14ac:dyDescent="0.25">
      <c r="A16" s="105" t="s">
        <v>13</v>
      </c>
      <c r="B16" s="326">
        <f>IFERROR(I!A14*'Sim_MIP_Of_(IxI)'!D$102,0)</f>
        <v>0</v>
      </c>
      <c r="C16" s="326">
        <f>IFERROR(I!B14*'Sim_MIP_Of_(IxI)'!E$102,0)</f>
        <v>0</v>
      </c>
      <c r="D16" s="326">
        <f>IFERROR(I!C14*'Sim_MIP_Of_(IxI)'!F$102,0)</f>
        <v>0</v>
      </c>
      <c r="E16" s="326">
        <f>IFERROR(I!D14*'Sim_MIP_Of_(IxI)'!G$102,0)</f>
        <v>0</v>
      </c>
      <c r="F16" s="326">
        <f>IFERROR(I!E14*'Sim_MIP_Of_(IxI)'!H$102,0)</f>
        <v>0</v>
      </c>
      <c r="G16" s="326">
        <f>IFERROR(I!F14*'Sim_MIP_Of_(IxI)'!I$102,0)</f>
        <v>0</v>
      </c>
      <c r="H16" s="326">
        <f>IFERROR(I!G14*'Sim_MIP_Of_(IxI)'!J$102,0)</f>
        <v>0</v>
      </c>
      <c r="I16" s="326">
        <f>IFERROR(I!H14*'Sim_MIP_Of_(IxI)'!K$102,0)</f>
        <v>0</v>
      </c>
      <c r="J16" s="326">
        <f>IFERROR(I!I14*'Sim_MIP_Of_(IxI)'!L$102,0)</f>
        <v>0</v>
      </c>
      <c r="K16" s="326">
        <f>IFERROR(I!J14*'Sim_MIP_Of_(IxI)'!M$102,0)</f>
        <v>0</v>
      </c>
      <c r="L16" s="326">
        <f>IFERROR(I!K14*'Sim_MIP_Of_(IxI)'!N$102,0)</f>
        <v>0</v>
      </c>
      <c r="M16" s="326">
        <f>IFERROR(I!L14*'Sim_MIP_Of_(IxI)'!O$102,0)</f>
        <v>0</v>
      </c>
      <c r="N16" s="326">
        <f>IFERROR(I!M14*'Sim_MIP_Of_(IxI)'!P$102,0)</f>
        <v>0</v>
      </c>
      <c r="O16" s="326">
        <f>IFERROR(I!N14*'Sim_MIP_Of_(IxI)'!Q$102,0)</f>
        <v>0.54636186212048798</v>
      </c>
      <c r="P16" s="326">
        <f>IFERROR(I!O14*'Sim_MIP_Of_(IxI)'!R$102,0)</f>
        <v>0</v>
      </c>
      <c r="Q16" s="326">
        <f>IFERROR(I!P14*'Sim_MIP_Of_(IxI)'!S$102,0)</f>
        <v>0</v>
      </c>
      <c r="R16" s="326">
        <f>IFERROR(I!Q14*'Sim_MIP_Of_(IxI)'!T$102,0)</f>
        <v>0</v>
      </c>
      <c r="S16" s="326">
        <f>IFERROR(I!R14*'Sim_MIP_Of_(IxI)'!U$102,0)</f>
        <v>0</v>
      </c>
      <c r="T16" s="326">
        <f>IFERROR(I!S14*'Sim_MIP_Of_(IxI)'!V$102,0)</f>
        <v>0</v>
      </c>
      <c r="U16" s="326">
        <f>IFERROR(I!T14*'Sim_MIP_Of_(IxI)'!W$102,0)</f>
        <v>0</v>
      </c>
      <c r="V16" s="326">
        <f>IFERROR(I!U14*'Sim_MIP_Of_(IxI)'!X$102,0)</f>
        <v>0</v>
      </c>
      <c r="W16" s="326">
        <f>IFERROR(I!V14*'Sim_MIP_Of_(IxI)'!Y$102,0)</f>
        <v>0</v>
      </c>
      <c r="X16" s="326">
        <f>IFERROR(I!W14*'Sim_MIP_Of_(IxI)'!Z$102,0)</f>
        <v>0</v>
      </c>
      <c r="Y16" s="326">
        <f>IFERROR(I!X14*'Sim_MIP_Of_(IxI)'!AA$102,0)</f>
        <v>0</v>
      </c>
      <c r="Z16" s="326">
        <f>IFERROR(I!Y14*'Sim_MIP_Of_(IxI)'!AB$102,0)</f>
        <v>0</v>
      </c>
      <c r="AA16" s="326">
        <f>IFERROR(I!Z14*'Sim_MIP_Of_(IxI)'!AC$102,0)</f>
        <v>0</v>
      </c>
      <c r="AB16" s="326">
        <f>IFERROR(I!AA14*'Sim_MIP_Of_(IxI)'!AD$102,0)</f>
        <v>0</v>
      </c>
      <c r="AC16" s="326">
        <f>IFERROR(I!AB14*'Sim_MIP_Of_(IxI)'!AE$102,0)</f>
        <v>0</v>
      </c>
      <c r="AD16" s="326">
        <f>IFERROR(I!AC14*'Sim_MIP_Of_(IxI)'!AF$102,0)</f>
        <v>0</v>
      </c>
      <c r="AE16" s="326">
        <f>IFERROR(I!AD14*'Sim_MIP_Of_(IxI)'!AG$102,0)</f>
        <v>0</v>
      </c>
      <c r="AF16" s="326">
        <f>IFERROR(I!AE14*'Sim_MIP_Of_(IxI)'!AH$102,0)</f>
        <v>0</v>
      </c>
      <c r="AG16" s="326">
        <f>IFERROR(I!AF14*'Sim_MIP_Of_(IxI)'!AI$102,0)</f>
        <v>0</v>
      </c>
      <c r="AH16" s="326">
        <f>IFERROR(I!AG14*'Sim_MIP_Of_(IxI)'!AJ$102,0)</f>
        <v>0</v>
      </c>
      <c r="AI16" s="326">
        <f>IFERROR(I!AH14*'Sim_MIP_Of_(IxI)'!AK$102,0)</f>
        <v>0</v>
      </c>
      <c r="AJ16" s="326">
        <f>IFERROR(I!AI14*'Sim_MIP_Of_(IxI)'!AL$102,0)</f>
        <v>0</v>
      </c>
      <c r="AK16" s="326">
        <f>IFERROR(I!AJ14*'Sim_MIP_Of_(IxI)'!AM$102,0)</f>
        <v>0</v>
      </c>
      <c r="AL16" s="326">
        <f>IFERROR(I!AK14*'Sim_MIP_Of_(IxI)'!AN$102,0)</f>
        <v>0</v>
      </c>
      <c r="AM16" s="326">
        <f>IFERROR(I!AL14*'Sim_MIP_Of_(IxI)'!AO$102,0)</f>
        <v>0</v>
      </c>
      <c r="AN16" s="326">
        <f>IFERROR(I!AM14*'Sim_MIP_Of_(IxI)'!AP$102,0)</f>
        <v>0</v>
      </c>
      <c r="AO16" s="326">
        <f>IFERROR(I!AN14*'Sim_MIP_Of_(IxI)'!AQ$102,0)</f>
        <v>0</v>
      </c>
      <c r="AP16" s="326">
        <f>IFERROR(I!AO14*'Sim_MIP_Of_(IxI)'!AR$102,0)</f>
        <v>0</v>
      </c>
      <c r="AQ16" s="326">
        <f>IFERROR(I!AP14*'Sim_MIP_Of_(IxI)'!AS$102,0)</f>
        <v>0</v>
      </c>
      <c r="AR16" s="326">
        <f>IFERROR(I!AQ14*'Sim_MIP_Of_(IxI)'!AT$102,0)</f>
        <v>0</v>
      </c>
      <c r="AS16" s="326">
        <f>IFERROR(I!AR14*'Sim_MIP_Of_(IxI)'!AU$102,0)</f>
        <v>0</v>
      </c>
      <c r="AT16" s="326">
        <f>IFERROR(I!AS14*'Sim_MIP_Of_(IxI)'!AV$102,0)</f>
        <v>0</v>
      </c>
      <c r="AU16" s="326">
        <f>IFERROR(I!AT14*'Sim_MIP_Of_(IxI)'!AW$102,0)</f>
        <v>0</v>
      </c>
      <c r="AV16" s="326">
        <f>IFERROR(I!AU14*'Sim_MIP_Of_(IxI)'!AX$102,0)</f>
        <v>0</v>
      </c>
      <c r="AW16" s="326">
        <f>IFERROR(I!AV14*'Sim_MIP_Of_(IxI)'!AY$102,0)</f>
        <v>0</v>
      </c>
      <c r="AX16" s="326">
        <f>IFERROR(I!AW14*'Sim_MIP_Of_(IxI)'!AZ$102,0)</f>
        <v>0</v>
      </c>
      <c r="AY16" s="326">
        <f>IFERROR(I!AX14*'Sim_MIP_Of_(IxI)'!BA$102,0)</f>
        <v>0</v>
      </c>
      <c r="AZ16" s="326">
        <f>IFERROR(I!AY14*'Sim_MIP_Of_(IxI)'!BB$102,0)</f>
        <v>0</v>
      </c>
      <c r="BA16" s="326">
        <f>IFERROR(I!AZ14*'Sim_MIP_Of_(IxI)'!BC$102,0)</f>
        <v>0</v>
      </c>
      <c r="BB16" s="326">
        <f>IFERROR(I!BA14*'Sim_MIP_Of_(IxI)'!BD$102,0)</f>
        <v>0</v>
      </c>
      <c r="BC16" s="326">
        <f>IFERROR(I!BB14*'Sim_MIP_Of_(IxI)'!BE$102,0)</f>
        <v>0</v>
      </c>
      <c r="BD16" s="326">
        <f>IFERROR(I!BC14*'Sim_MIP_Of_(IxI)'!BF$102,0)</f>
        <v>0</v>
      </c>
      <c r="BE16" s="326">
        <f>IFERROR(I!BD14*'Sim_MIP_Of_(IxI)'!BG$102,0)</f>
        <v>0</v>
      </c>
      <c r="BF16" s="326">
        <f>IFERROR(I!BE14*'Sim_MIP_Of_(IxI)'!BH$102,0)</f>
        <v>0</v>
      </c>
      <c r="BG16" s="326">
        <f>IFERROR(I!BF14*'Sim_MIP_Of_(IxI)'!BI$102,0)</f>
        <v>0</v>
      </c>
      <c r="BH16" s="326">
        <f>IFERROR(I!BG14*'Sim_MIP_Of_(IxI)'!BJ$102,0)</f>
        <v>0</v>
      </c>
      <c r="BI16" s="326">
        <f>IFERROR(I!BH14*'Sim_MIP_Of_(IxI)'!BK$102,0)</f>
        <v>0</v>
      </c>
      <c r="BJ16" s="326">
        <f>IFERROR(I!BI14*'Sim_MIP_Of_(IxI)'!BL$102,0)</f>
        <v>0</v>
      </c>
      <c r="BK16" s="326">
        <f>IFERROR(I!BJ14*'Sim_MIP_Of_(IxI)'!BM$102,0)</f>
        <v>0</v>
      </c>
      <c r="BL16" s="326">
        <f>IFERROR(I!BK14*'Sim_MIP_Of_(IxI)'!BN$102,0)</f>
        <v>0</v>
      </c>
      <c r="BM16" s="326">
        <f>IFERROR(I!BL14*'Sim_MIP_Of_(IxI)'!BO$102,0)</f>
        <v>0</v>
      </c>
      <c r="BN16" s="326">
        <f>IFERROR(I!BM14*'Sim_MIP_Of_(IxI)'!BP$102,0)</f>
        <v>0</v>
      </c>
      <c r="BO16" s="326">
        <f>IFERROR(I!BN14*'Sim_MIP_Of_(IxI)'!BQ$102,0)</f>
        <v>0</v>
      </c>
      <c r="BP16" s="326">
        <f>IFERROR(I!BO14*'Sim_MIP_Of_(IxI)'!BR$102,0)</f>
        <v>0</v>
      </c>
      <c r="BQ16" s="326">
        <f>IFERROR(I!BP14*'Sim_MIP_Of_(IxI)'!BS$102,0)</f>
        <v>0</v>
      </c>
      <c r="BR16" s="326">
        <f>IFERROR(I!BQ14*'Sim_MIP_Of_(IxI)'!BT$102,0)</f>
        <v>0</v>
      </c>
      <c r="BS16" s="326">
        <f>IFERROR(I!BR14*'Sim_MIP_Of_(IxI)'!BU$102,0)</f>
        <v>0</v>
      </c>
      <c r="BT16" s="326">
        <f>IFERROR(I!BS14*'Sim_MIP_Of_(IxI)'!BV$102,0)</f>
        <v>0</v>
      </c>
      <c r="BU16" s="326">
        <f>IFERROR(I!BT14*'Sim_MIP_Of_(IxI)'!BW$102,0)</f>
        <v>0</v>
      </c>
      <c r="BV16" s="326">
        <f>IFERROR(I!BU14*'Sim_MIP_Of_(IxI)'!BX$102,0)</f>
        <v>0</v>
      </c>
      <c r="BW16" s="326">
        <f>IFERROR(I!BV14*'Sim_MIP_Of_(IxI)'!BY$102,0)</f>
        <v>0</v>
      </c>
      <c r="BX16" s="326">
        <f>IFERROR(I!BW14*'Sim_MIP_Of_(IxI)'!BZ$102,0)</f>
        <v>0</v>
      </c>
      <c r="BY16" s="326">
        <f>IFERROR(I!BX14*'Sim_MIP_Of_(IxI)'!CA$102,0)</f>
        <v>0</v>
      </c>
    </row>
    <row r="17" spans="1:77" x14ac:dyDescent="0.25">
      <c r="A17" s="105" t="s">
        <v>14</v>
      </c>
      <c r="B17" s="326">
        <f>IFERROR(I!A15*'Sim_MIP_Of_(IxI)'!D$102,0)</f>
        <v>0</v>
      </c>
      <c r="C17" s="326">
        <f>IFERROR(I!B15*'Sim_MIP_Of_(IxI)'!E$102,0)</f>
        <v>0</v>
      </c>
      <c r="D17" s="326">
        <f>IFERROR(I!C15*'Sim_MIP_Of_(IxI)'!F$102,0)</f>
        <v>0</v>
      </c>
      <c r="E17" s="326">
        <f>IFERROR(I!D15*'Sim_MIP_Of_(IxI)'!G$102,0)</f>
        <v>0</v>
      </c>
      <c r="F17" s="326">
        <f>IFERROR(I!E15*'Sim_MIP_Of_(IxI)'!H$102,0)</f>
        <v>0</v>
      </c>
      <c r="G17" s="326">
        <f>IFERROR(I!F15*'Sim_MIP_Of_(IxI)'!I$102,0)</f>
        <v>0</v>
      </c>
      <c r="H17" s="326">
        <f>IFERROR(I!G15*'Sim_MIP_Of_(IxI)'!J$102,0)</f>
        <v>0</v>
      </c>
      <c r="I17" s="326">
        <f>IFERROR(I!H15*'Sim_MIP_Of_(IxI)'!K$102,0)</f>
        <v>0</v>
      </c>
      <c r="J17" s="326">
        <f>IFERROR(I!I15*'Sim_MIP_Of_(IxI)'!L$102,0)</f>
        <v>0</v>
      </c>
      <c r="K17" s="326">
        <f>IFERROR(I!J15*'Sim_MIP_Of_(IxI)'!M$102,0)</f>
        <v>0</v>
      </c>
      <c r="L17" s="326">
        <f>IFERROR(I!K15*'Sim_MIP_Of_(IxI)'!N$102,0)</f>
        <v>0</v>
      </c>
      <c r="M17" s="326">
        <f>IFERROR(I!L15*'Sim_MIP_Of_(IxI)'!O$102,0)</f>
        <v>0</v>
      </c>
      <c r="N17" s="326">
        <f>IFERROR(I!M15*'Sim_MIP_Of_(IxI)'!P$102,0)</f>
        <v>0</v>
      </c>
      <c r="O17" s="326">
        <f>IFERROR(I!N15*'Sim_MIP_Of_(IxI)'!Q$102,0)</f>
        <v>0</v>
      </c>
      <c r="P17" s="326">
        <f>IFERROR(I!O15*'Sim_MIP_Of_(IxI)'!R$102,0)</f>
        <v>0.53916363030945047</v>
      </c>
      <c r="Q17" s="326">
        <f>IFERROR(I!P15*'Sim_MIP_Of_(IxI)'!S$102,0)</f>
        <v>0</v>
      </c>
      <c r="R17" s="326">
        <f>IFERROR(I!Q15*'Sim_MIP_Of_(IxI)'!T$102,0)</f>
        <v>0</v>
      </c>
      <c r="S17" s="326">
        <f>IFERROR(I!R15*'Sim_MIP_Of_(IxI)'!U$102,0)</f>
        <v>0</v>
      </c>
      <c r="T17" s="326">
        <f>IFERROR(I!S15*'Sim_MIP_Of_(IxI)'!V$102,0)</f>
        <v>0</v>
      </c>
      <c r="U17" s="326">
        <f>IFERROR(I!T15*'Sim_MIP_Of_(IxI)'!W$102,0)</f>
        <v>0</v>
      </c>
      <c r="V17" s="326">
        <f>IFERROR(I!U15*'Sim_MIP_Of_(IxI)'!X$102,0)</f>
        <v>0</v>
      </c>
      <c r="W17" s="326">
        <f>IFERROR(I!V15*'Sim_MIP_Of_(IxI)'!Y$102,0)</f>
        <v>0</v>
      </c>
      <c r="X17" s="326">
        <f>IFERROR(I!W15*'Sim_MIP_Of_(IxI)'!Z$102,0)</f>
        <v>0</v>
      </c>
      <c r="Y17" s="326">
        <f>IFERROR(I!X15*'Sim_MIP_Of_(IxI)'!AA$102,0)</f>
        <v>0</v>
      </c>
      <c r="Z17" s="326">
        <f>IFERROR(I!Y15*'Sim_MIP_Of_(IxI)'!AB$102,0)</f>
        <v>0</v>
      </c>
      <c r="AA17" s="326">
        <f>IFERROR(I!Z15*'Sim_MIP_Of_(IxI)'!AC$102,0)</f>
        <v>0</v>
      </c>
      <c r="AB17" s="326">
        <f>IFERROR(I!AA15*'Sim_MIP_Of_(IxI)'!AD$102,0)</f>
        <v>0</v>
      </c>
      <c r="AC17" s="326">
        <f>IFERROR(I!AB15*'Sim_MIP_Of_(IxI)'!AE$102,0)</f>
        <v>0</v>
      </c>
      <c r="AD17" s="326">
        <f>IFERROR(I!AC15*'Sim_MIP_Of_(IxI)'!AF$102,0)</f>
        <v>0</v>
      </c>
      <c r="AE17" s="326">
        <f>IFERROR(I!AD15*'Sim_MIP_Of_(IxI)'!AG$102,0)</f>
        <v>0</v>
      </c>
      <c r="AF17" s="326">
        <f>IFERROR(I!AE15*'Sim_MIP_Of_(IxI)'!AH$102,0)</f>
        <v>0</v>
      </c>
      <c r="AG17" s="326">
        <f>IFERROR(I!AF15*'Sim_MIP_Of_(IxI)'!AI$102,0)</f>
        <v>0</v>
      </c>
      <c r="AH17" s="326">
        <f>IFERROR(I!AG15*'Sim_MIP_Of_(IxI)'!AJ$102,0)</f>
        <v>0</v>
      </c>
      <c r="AI17" s="326">
        <f>IFERROR(I!AH15*'Sim_MIP_Of_(IxI)'!AK$102,0)</f>
        <v>0</v>
      </c>
      <c r="AJ17" s="326">
        <f>IFERROR(I!AI15*'Sim_MIP_Of_(IxI)'!AL$102,0)</f>
        <v>0</v>
      </c>
      <c r="AK17" s="326">
        <f>IFERROR(I!AJ15*'Sim_MIP_Of_(IxI)'!AM$102,0)</f>
        <v>0</v>
      </c>
      <c r="AL17" s="326">
        <f>IFERROR(I!AK15*'Sim_MIP_Of_(IxI)'!AN$102,0)</f>
        <v>0</v>
      </c>
      <c r="AM17" s="326">
        <f>IFERROR(I!AL15*'Sim_MIP_Of_(IxI)'!AO$102,0)</f>
        <v>0</v>
      </c>
      <c r="AN17" s="326">
        <f>IFERROR(I!AM15*'Sim_MIP_Of_(IxI)'!AP$102,0)</f>
        <v>0</v>
      </c>
      <c r="AO17" s="326">
        <f>IFERROR(I!AN15*'Sim_MIP_Of_(IxI)'!AQ$102,0)</f>
        <v>0</v>
      </c>
      <c r="AP17" s="326">
        <f>IFERROR(I!AO15*'Sim_MIP_Of_(IxI)'!AR$102,0)</f>
        <v>0</v>
      </c>
      <c r="AQ17" s="326">
        <f>IFERROR(I!AP15*'Sim_MIP_Of_(IxI)'!AS$102,0)</f>
        <v>0</v>
      </c>
      <c r="AR17" s="326">
        <f>IFERROR(I!AQ15*'Sim_MIP_Of_(IxI)'!AT$102,0)</f>
        <v>0</v>
      </c>
      <c r="AS17" s="326">
        <f>IFERROR(I!AR15*'Sim_MIP_Of_(IxI)'!AU$102,0)</f>
        <v>0</v>
      </c>
      <c r="AT17" s="326">
        <f>IFERROR(I!AS15*'Sim_MIP_Of_(IxI)'!AV$102,0)</f>
        <v>0</v>
      </c>
      <c r="AU17" s="326">
        <f>IFERROR(I!AT15*'Sim_MIP_Of_(IxI)'!AW$102,0)</f>
        <v>0</v>
      </c>
      <c r="AV17" s="326">
        <f>IFERROR(I!AU15*'Sim_MIP_Of_(IxI)'!AX$102,0)</f>
        <v>0</v>
      </c>
      <c r="AW17" s="326">
        <f>IFERROR(I!AV15*'Sim_MIP_Of_(IxI)'!AY$102,0)</f>
        <v>0</v>
      </c>
      <c r="AX17" s="326">
        <f>IFERROR(I!AW15*'Sim_MIP_Of_(IxI)'!AZ$102,0)</f>
        <v>0</v>
      </c>
      <c r="AY17" s="326">
        <f>IFERROR(I!AX15*'Sim_MIP_Of_(IxI)'!BA$102,0)</f>
        <v>0</v>
      </c>
      <c r="AZ17" s="326">
        <f>IFERROR(I!AY15*'Sim_MIP_Of_(IxI)'!BB$102,0)</f>
        <v>0</v>
      </c>
      <c r="BA17" s="326">
        <f>IFERROR(I!AZ15*'Sim_MIP_Of_(IxI)'!BC$102,0)</f>
        <v>0</v>
      </c>
      <c r="BB17" s="326">
        <f>IFERROR(I!BA15*'Sim_MIP_Of_(IxI)'!BD$102,0)</f>
        <v>0</v>
      </c>
      <c r="BC17" s="326">
        <f>IFERROR(I!BB15*'Sim_MIP_Of_(IxI)'!BE$102,0)</f>
        <v>0</v>
      </c>
      <c r="BD17" s="326">
        <f>IFERROR(I!BC15*'Sim_MIP_Of_(IxI)'!BF$102,0)</f>
        <v>0</v>
      </c>
      <c r="BE17" s="326">
        <f>IFERROR(I!BD15*'Sim_MIP_Of_(IxI)'!BG$102,0)</f>
        <v>0</v>
      </c>
      <c r="BF17" s="326">
        <f>IFERROR(I!BE15*'Sim_MIP_Of_(IxI)'!BH$102,0)</f>
        <v>0</v>
      </c>
      <c r="BG17" s="326">
        <f>IFERROR(I!BF15*'Sim_MIP_Of_(IxI)'!BI$102,0)</f>
        <v>0</v>
      </c>
      <c r="BH17" s="326">
        <f>IFERROR(I!BG15*'Sim_MIP_Of_(IxI)'!BJ$102,0)</f>
        <v>0</v>
      </c>
      <c r="BI17" s="326">
        <f>IFERROR(I!BH15*'Sim_MIP_Of_(IxI)'!BK$102,0)</f>
        <v>0</v>
      </c>
      <c r="BJ17" s="326">
        <f>IFERROR(I!BI15*'Sim_MIP_Of_(IxI)'!BL$102,0)</f>
        <v>0</v>
      </c>
      <c r="BK17" s="326">
        <f>IFERROR(I!BJ15*'Sim_MIP_Of_(IxI)'!BM$102,0)</f>
        <v>0</v>
      </c>
      <c r="BL17" s="326">
        <f>IFERROR(I!BK15*'Sim_MIP_Of_(IxI)'!BN$102,0)</f>
        <v>0</v>
      </c>
      <c r="BM17" s="326">
        <f>IFERROR(I!BL15*'Sim_MIP_Of_(IxI)'!BO$102,0)</f>
        <v>0</v>
      </c>
      <c r="BN17" s="326">
        <f>IFERROR(I!BM15*'Sim_MIP_Of_(IxI)'!BP$102,0)</f>
        <v>0</v>
      </c>
      <c r="BO17" s="326">
        <f>IFERROR(I!BN15*'Sim_MIP_Of_(IxI)'!BQ$102,0)</f>
        <v>0</v>
      </c>
      <c r="BP17" s="326">
        <f>IFERROR(I!BO15*'Sim_MIP_Of_(IxI)'!BR$102,0)</f>
        <v>0</v>
      </c>
      <c r="BQ17" s="326">
        <f>IFERROR(I!BP15*'Sim_MIP_Of_(IxI)'!BS$102,0)</f>
        <v>0</v>
      </c>
      <c r="BR17" s="326">
        <f>IFERROR(I!BQ15*'Sim_MIP_Of_(IxI)'!BT$102,0)</f>
        <v>0</v>
      </c>
      <c r="BS17" s="326">
        <f>IFERROR(I!BR15*'Sim_MIP_Of_(IxI)'!BU$102,0)</f>
        <v>0</v>
      </c>
      <c r="BT17" s="326">
        <f>IFERROR(I!BS15*'Sim_MIP_Of_(IxI)'!BV$102,0)</f>
        <v>0</v>
      </c>
      <c r="BU17" s="326">
        <f>IFERROR(I!BT15*'Sim_MIP_Of_(IxI)'!BW$102,0)</f>
        <v>0</v>
      </c>
      <c r="BV17" s="326">
        <f>IFERROR(I!BU15*'Sim_MIP_Of_(IxI)'!BX$102,0)</f>
        <v>0</v>
      </c>
      <c r="BW17" s="326">
        <f>IFERROR(I!BV15*'Sim_MIP_Of_(IxI)'!BY$102,0)</f>
        <v>0</v>
      </c>
      <c r="BX17" s="326">
        <f>IFERROR(I!BW15*'Sim_MIP_Of_(IxI)'!BZ$102,0)</f>
        <v>0</v>
      </c>
      <c r="BY17" s="326">
        <f>IFERROR(I!BX15*'Sim_MIP_Of_(IxI)'!CA$102,0)</f>
        <v>0</v>
      </c>
    </row>
    <row r="18" spans="1:77" x14ac:dyDescent="0.25">
      <c r="A18" s="105" t="s">
        <v>15</v>
      </c>
      <c r="B18" s="326">
        <f>IFERROR(I!A16*'Sim_MIP_Of_(IxI)'!D$102,0)</f>
        <v>0</v>
      </c>
      <c r="C18" s="326">
        <f>IFERROR(I!B16*'Sim_MIP_Of_(IxI)'!E$102,0)</f>
        <v>0</v>
      </c>
      <c r="D18" s="326">
        <f>IFERROR(I!C16*'Sim_MIP_Of_(IxI)'!F$102,0)</f>
        <v>0</v>
      </c>
      <c r="E18" s="326">
        <f>IFERROR(I!D16*'Sim_MIP_Of_(IxI)'!G$102,0)</f>
        <v>0</v>
      </c>
      <c r="F18" s="326">
        <f>IFERROR(I!E16*'Sim_MIP_Of_(IxI)'!H$102,0)</f>
        <v>0</v>
      </c>
      <c r="G18" s="326">
        <f>IFERROR(I!F16*'Sim_MIP_Of_(IxI)'!I$102,0)</f>
        <v>0</v>
      </c>
      <c r="H18" s="326">
        <f>IFERROR(I!G16*'Sim_MIP_Of_(IxI)'!J$102,0)</f>
        <v>0</v>
      </c>
      <c r="I18" s="326">
        <f>IFERROR(I!H16*'Sim_MIP_Of_(IxI)'!K$102,0)</f>
        <v>0</v>
      </c>
      <c r="J18" s="326">
        <f>IFERROR(I!I16*'Sim_MIP_Of_(IxI)'!L$102,0)</f>
        <v>0</v>
      </c>
      <c r="K18" s="326">
        <f>IFERROR(I!J16*'Sim_MIP_Of_(IxI)'!M$102,0)</f>
        <v>0</v>
      </c>
      <c r="L18" s="326">
        <f>IFERROR(I!K16*'Sim_MIP_Of_(IxI)'!N$102,0)</f>
        <v>0</v>
      </c>
      <c r="M18" s="326">
        <f>IFERROR(I!L16*'Sim_MIP_Of_(IxI)'!O$102,0)</f>
        <v>0</v>
      </c>
      <c r="N18" s="326">
        <f>IFERROR(I!M16*'Sim_MIP_Of_(IxI)'!P$102,0)</f>
        <v>0</v>
      </c>
      <c r="O18" s="326">
        <f>IFERROR(I!N16*'Sim_MIP_Of_(IxI)'!Q$102,0)</f>
        <v>0</v>
      </c>
      <c r="P18" s="326">
        <f>IFERROR(I!O16*'Sim_MIP_Of_(IxI)'!R$102,0)</f>
        <v>0</v>
      </c>
      <c r="Q18" s="326">
        <f>IFERROR(I!P16*'Sim_MIP_Of_(IxI)'!S$102,0)</f>
        <v>0.422821876666573</v>
      </c>
      <c r="R18" s="326">
        <f>IFERROR(I!Q16*'Sim_MIP_Of_(IxI)'!T$102,0)</f>
        <v>0</v>
      </c>
      <c r="S18" s="326">
        <f>IFERROR(I!R16*'Sim_MIP_Of_(IxI)'!U$102,0)</f>
        <v>0</v>
      </c>
      <c r="T18" s="326">
        <f>IFERROR(I!S16*'Sim_MIP_Of_(IxI)'!V$102,0)</f>
        <v>0</v>
      </c>
      <c r="U18" s="326">
        <f>IFERROR(I!T16*'Sim_MIP_Of_(IxI)'!W$102,0)</f>
        <v>0</v>
      </c>
      <c r="V18" s="326">
        <f>IFERROR(I!U16*'Sim_MIP_Of_(IxI)'!X$102,0)</f>
        <v>0</v>
      </c>
      <c r="W18" s="326">
        <f>IFERROR(I!V16*'Sim_MIP_Of_(IxI)'!Y$102,0)</f>
        <v>0</v>
      </c>
      <c r="X18" s="326">
        <f>IFERROR(I!W16*'Sim_MIP_Of_(IxI)'!Z$102,0)</f>
        <v>0</v>
      </c>
      <c r="Y18" s="326">
        <f>IFERROR(I!X16*'Sim_MIP_Of_(IxI)'!AA$102,0)</f>
        <v>0</v>
      </c>
      <c r="Z18" s="326">
        <f>IFERROR(I!Y16*'Sim_MIP_Of_(IxI)'!AB$102,0)</f>
        <v>0</v>
      </c>
      <c r="AA18" s="326">
        <f>IFERROR(I!Z16*'Sim_MIP_Of_(IxI)'!AC$102,0)</f>
        <v>0</v>
      </c>
      <c r="AB18" s="326">
        <f>IFERROR(I!AA16*'Sim_MIP_Of_(IxI)'!AD$102,0)</f>
        <v>0</v>
      </c>
      <c r="AC18" s="326">
        <f>IFERROR(I!AB16*'Sim_MIP_Of_(IxI)'!AE$102,0)</f>
        <v>0</v>
      </c>
      <c r="AD18" s="326">
        <f>IFERROR(I!AC16*'Sim_MIP_Of_(IxI)'!AF$102,0)</f>
        <v>0</v>
      </c>
      <c r="AE18" s="326">
        <f>IFERROR(I!AD16*'Sim_MIP_Of_(IxI)'!AG$102,0)</f>
        <v>0</v>
      </c>
      <c r="AF18" s="326">
        <f>IFERROR(I!AE16*'Sim_MIP_Of_(IxI)'!AH$102,0)</f>
        <v>0</v>
      </c>
      <c r="AG18" s="326">
        <f>IFERROR(I!AF16*'Sim_MIP_Of_(IxI)'!AI$102,0)</f>
        <v>0</v>
      </c>
      <c r="AH18" s="326">
        <f>IFERROR(I!AG16*'Sim_MIP_Of_(IxI)'!AJ$102,0)</f>
        <v>0</v>
      </c>
      <c r="AI18" s="326">
        <f>IFERROR(I!AH16*'Sim_MIP_Of_(IxI)'!AK$102,0)</f>
        <v>0</v>
      </c>
      <c r="AJ18" s="326">
        <f>IFERROR(I!AI16*'Sim_MIP_Of_(IxI)'!AL$102,0)</f>
        <v>0</v>
      </c>
      <c r="AK18" s="326">
        <f>IFERROR(I!AJ16*'Sim_MIP_Of_(IxI)'!AM$102,0)</f>
        <v>0</v>
      </c>
      <c r="AL18" s="326">
        <f>IFERROR(I!AK16*'Sim_MIP_Of_(IxI)'!AN$102,0)</f>
        <v>0</v>
      </c>
      <c r="AM18" s="326">
        <f>IFERROR(I!AL16*'Sim_MIP_Of_(IxI)'!AO$102,0)</f>
        <v>0</v>
      </c>
      <c r="AN18" s="326">
        <f>IFERROR(I!AM16*'Sim_MIP_Of_(IxI)'!AP$102,0)</f>
        <v>0</v>
      </c>
      <c r="AO18" s="326">
        <f>IFERROR(I!AN16*'Sim_MIP_Of_(IxI)'!AQ$102,0)</f>
        <v>0</v>
      </c>
      <c r="AP18" s="326">
        <f>IFERROR(I!AO16*'Sim_MIP_Of_(IxI)'!AR$102,0)</f>
        <v>0</v>
      </c>
      <c r="AQ18" s="326">
        <f>IFERROR(I!AP16*'Sim_MIP_Of_(IxI)'!AS$102,0)</f>
        <v>0</v>
      </c>
      <c r="AR18" s="326">
        <f>IFERROR(I!AQ16*'Sim_MIP_Of_(IxI)'!AT$102,0)</f>
        <v>0</v>
      </c>
      <c r="AS18" s="326">
        <f>IFERROR(I!AR16*'Sim_MIP_Of_(IxI)'!AU$102,0)</f>
        <v>0</v>
      </c>
      <c r="AT18" s="326">
        <f>IFERROR(I!AS16*'Sim_MIP_Of_(IxI)'!AV$102,0)</f>
        <v>0</v>
      </c>
      <c r="AU18" s="326">
        <f>IFERROR(I!AT16*'Sim_MIP_Of_(IxI)'!AW$102,0)</f>
        <v>0</v>
      </c>
      <c r="AV18" s="326">
        <f>IFERROR(I!AU16*'Sim_MIP_Of_(IxI)'!AX$102,0)</f>
        <v>0</v>
      </c>
      <c r="AW18" s="326">
        <f>IFERROR(I!AV16*'Sim_MIP_Of_(IxI)'!AY$102,0)</f>
        <v>0</v>
      </c>
      <c r="AX18" s="326">
        <f>IFERROR(I!AW16*'Sim_MIP_Of_(IxI)'!AZ$102,0)</f>
        <v>0</v>
      </c>
      <c r="AY18" s="326">
        <f>IFERROR(I!AX16*'Sim_MIP_Of_(IxI)'!BA$102,0)</f>
        <v>0</v>
      </c>
      <c r="AZ18" s="326">
        <f>IFERROR(I!AY16*'Sim_MIP_Of_(IxI)'!BB$102,0)</f>
        <v>0</v>
      </c>
      <c r="BA18" s="326">
        <f>IFERROR(I!AZ16*'Sim_MIP_Of_(IxI)'!BC$102,0)</f>
        <v>0</v>
      </c>
      <c r="BB18" s="326">
        <f>IFERROR(I!BA16*'Sim_MIP_Of_(IxI)'!BD$102,0)</f>
        <v>0</v>
      </c>
      <c r="BC18" s="326">
        <f>IFERROR(I!BB16*'Sim_MIP_Of_(IxI)'!BE$102,0)</f>
        <v>0</v>
      </c>
      <c r="BD18" s="326">
        <f>IFERROR(I!BC16*'Sim_MIP_Of_(IxI)'!BF$102,0)</f>
        <v>0</v>
      </c>
      <c r="BE18" s="326">
        <f>IFERROR(I!BD16*'Sim_MIP_Of_(IxI)'!BG$102,0)</f>
        <v>0</v>
      </c>
      <c r="BF18" s="326">
        <f>IFERROR(I!BE16*'Sim_MIP_Of_(IxI)'!BH$102,0)</f>
        <v>0</v>
      </c>
      <c r="BG18" s="326">
        <f>IFERROR(I!BF16*'Sim_MIP_Of_(IxI)'!BI$102,0)</f>
        <v>0</v>
      </c>
      <c r="BH18" s="326">
        <f>IFERROR(I!BG16*'Sim_MIP_Of_(IxI)'!BJ$102,0)</f>
        <v>0</v>
      </c>
      <c r="BI18" s="326">
        <f>IFERROR(I!BH16*'Sim_MIP_Of_(IxI)'!BK$102,0)</f>
        <v>0</v>
      </c>
      <c r="BJ18" s="326">
        <f>IFERROR(I!BI16*'Sim_MIP_Of_(IxI)'!BL$102,0)</f>
        <v>0</v>
      </c>
      <c r="BK18" s="326">
        <f>IFERROR(I!BJ16*'Sim_MIP_Of_(IxI)'!BM$102,0)</f>
        <v>0</v>
      </c>
      <c r="BL18" s="326">
        <f>IFERROR(I!BK16*'Sim_MIP_Of_(IxI)'!BN$102,0)</f>
        <v>0</v>
      </c>
      <c r="BM18" s="326">
        <f>IFERROR(I!BL16*'Sim_MIP_Of_(IxI)'!BO$102,0)</f>
        <v>0</v>
      </c>
      <c r="BN18" s="326">
        <f>IFERROR(I!BM16*'Sim_MIP_Of_(IxI)'!BP$102,0)</f>
        <v>0</v>
      </c>
      <c r="BO18" s="326">
        <f>IFERROR(I!BN16*'Sim_MIP_Of_(IxI)'!BQ$102,0)</f>
        <v>0</v>
      </c>
      <c r="BP18" s="326">
        <f>IFERROR(I!BO16*'Sim_MIP_Of_(IxI)'!BR$102,0)</f>
        <v>0</v>
      </c>
      <c r="BQ18" s="326">
        <f>IFERROR(I!BP16*'Sim_MIP_Of_(IxI)'!BS$102,0)</f>
        <v>0</v>
      </c>
      <c r="BR18" s="326">
        <f>IFERROR(I!BQ16*'Sim_MIP_Of_(IxI)'!BT$102,0)</f>
        <v>0</v>
      </c>
      <c r="BS18" s="326">
        <f>IFERROR(I!BR16*'Sim_MIP_Of_(IxI)'!BU$102,0)</f>
        <v>0</v>
      </c>
      <c r="BT18" s="326">
        <f>IFERROR(I!BS16*'Sim_MIP_Of_(IxI)'!BV$102,0)</f>
        <v>0</v>
      </c>
      <c r="BU18" s="326">
        <f>IFERROR(I!BT16*'Sim_MIP_Of_(IxI)'!BW$102,0)</f>
        <v>0</v>
      </c>
      <c r="BV18" s="326">
        <f>IFERROR(I!BU16*'Sim_MIP_Of_(IxI)'!BX$102,0)</f>
        <v>0</v>
      </c>
      <c r="BW18" s="326">
        <f>IFERROR(I!BV16*'Sim_MIP_Of_(IxI)'!BY$102,0)</f>
        <v>0</v>
      </c>
      <c r="BX18" s="326">
        <f>IFERROR(I!BW16*'Sim_MIP_Of_(IxI)'!BZ$102,0)</f>
        <v>0</v>
      </c>
      <c r="BY18" s="326">
        <f>IFERROR(I!BX16*'Sim_MIP_Of_(IxI)'!CA$102,0)</f>
        <v>0</v>
      </c>
    </row>
    <row r="19" spans="1:77" x14ac:dyDescent="0.25">
      <c r="A19" s="105" t="s">
        <v>16</v>
      </c>
      <c r="B19" s="326">
        <f>IFERROR(I!A17*'Sim_MIP_Of_(IxI)'!D$102,0)</f>
        <v>0</v>
      </c>
      <c r="C19" s="326">
        <f>IFERROR(I!B17*'Sim_MIP_Of_(IxI)'!E$102,0)</f>
        <v>0</v>
      </c>
      <c r="D19" s="326">
        <f>IFERROR(I!C17*'Sim_MIP_Of_(IxI)'!F$102,0)</f>
        <v>0</v>
      </c>
      <c r="E19" s="326">
        <f>IFERROR(I!D17*'Sim_MIP_Of_(IxI)'!G$102,0)</f>
        <v>0</v>
      </c>
      <c r="F19" s="326">
        <f>IFERROR(I!E17*'Sim_MIP_Of_(IxI)'!H$102,0)</f>
        <v>0</v>
      </c>
      <c r="G19" s="326">
        <f>IFERROR(I!F17*'Sim_MIP_Of_(IxI)'!I$102,0)</f>
        <v>0</v>
      </c>
      <c r="H19" s="326">
        <f>IFERROR(I!G17*'Sim_MIP_Of_(IxI)'!J$102,0)</f>
        <v>0</v>
      </c>
      <c r="I19" s="326">
        <f>IFERROR(I!H17*'Sim_MIP_Of_(IxI)'!K$102,0)</f>
        <v>0</v>
      </c>
      <c r="J19" s="326">
        <f>IFERROR(I!I17*'Sim_MIP_Of_(IxI)'!L$102,0)</f>
        <v>0</v>
      </c>
      <c r="K19" s="326">
        <f>IFERROR(I!J17*'Sim_MIP_Of_(IxI)'!M$102,0)</f>
        <v>0</v>
      </c>
      <c r="L19" s="326">
        <f>IFERROR(I!K17*'Sim_MIP_Of_(IxI)'!N$102,0)</f>
        <v>0</v>
      </c>
      <c r="M19" s="326">
        <f>IFERROR(I!L17*'Sim_MIP_Of_(IxI)'!O$102,0)</f>
        <v>0</v>
      </c>
      <c r="N19" s="326">
        <f>IFERROR(I!M17*'Sim_MIP_Of_(IxI)'!P$102,0)</f>
        <v>0</v>
      </c>
      <c r="O19" s="326">
        <f>IFERROR(I!N17*'Sim_MIP_Of_(IxI)'!Q$102,0)</f>
        <v>0</v>
      </c>
      <c r="P19" s="326">
        <f>IFERROR(I!O17*'Sim_MIP_Of_(IxI)'!R$102,0)</f>
        <v>0</v>
      </c>
      <c r="Q19" s="326">
        <f>IFERROR(I!P17*'Sim_MIP_Of_(IxI)'!S$102,0)</f>
        <v>0</v>
      </c>
      <c r="R19" s="326">
        <f>IFERROR(I!Q17*'Sim_MIP_Of_(IxI)'!T$102,0)</f>
        <v>0.40069749692234136</v>
      </c>
      <c r="S19" s="326">
        <f>IFERROR(I!R17*'Sim_MIP_Of_(IxI)'!U$102,0)</f>
        <v>0</v>
      </c>
      <c r="T19" s="326">
        <f>IFERROR(I!S17*'Sim_MIP_Of_(IxI)'!V$102,0)</f>
        <v>0</v>
      </c>
      <c r="U19" s="326">
        <f>IFERROR(I!T17*'Sim_MIP_Of_(IxI)'!W$102,0)</f>
        <v>0</v>
      </c>
      <c r="V19" s="326">
        <f>IFERROR(I!U17*'Sim_MIP_Of_(IxI)'!X$102,0)</f>
        <v>0</v>
      </c>
      <c r="W19" s="326">
        <f>IFERROR(I!V17*'Sim_MIP_Of_(IxI)'!Y$102,0)</f>
        <v>0</v>
      </c>
      <c r="X19" s="326">
        <f>IFERROR(I!W17*'Sim_MIP_Of_(IxI)'!Z$102,0)</f>
        <v>0</v>
      </c>
      <c r="Y19" s="326">
        <f>IFERROR(I!X17*'Sim_MIP_Of_(IxI)'!AA$102,0)</f>
        <v>0</v>
      </c>
      <c r="Z19" s="326">
        <f>IFERROR(I!Y17*'Sim_MIP_Of_(IxI)'!AB$102,0)</f>
        <v>0</v>
      </c>
      <c r="AA19" s="326">
        <f>IFERROR(I!Z17*'Sim_MIP_Of_(IxI)'!AC$102,0)</f>
        <v>0</v>
      </c>
      <c r="AB19" s="326">
        <f>IFERROR(I!AA17*'Sim_MIP_Of_(IxI)'!AD$102,0)</f>
        <v>0</v>
      </c>
      <c r="AC19" s="326">
        <f>IFERROR(I!AB17*'Sim_MIP_Of_(IxI)'!AE$102,0)</f>
        <v>0</v>
      </c>
      <c r="AD19" s="326">
        <f>IFERROR(I!AC17*'Sim_MIP_Of_(IxI)'!AF$102,0)</f>
        <v>0</v>
      </c>
      <c r="AE19" s="326">
        <f>IFERROR(I!AD17*'Sim_MIP_Of_(IxI)'!AG$102,0)</f>
        <v>0</v>
      </c>
      <c r="AF19" s="326">
        <f>IFERROR(I!AE17*'Sim_MIP_Of_(IxI)'!AH$102,0)</f>
        <v>0</v>
      </c>
      <c r="AG19" s="326">
        <f>IFERROR(I!AF17*'Sim_MIP_Of_(IxI)'!AI$102,0)</f>
        <v>0</v>
      </c>
      <c r="AH19" s="326">
        <f>IFERROR(I!AG17*'Sim_MIP_Of_(IxI)'!AJ$102,0)</f>
        <v>0</v>
      </c>
      <c r="AI19" s="326">
        <f>IFERROR(I!AH17*'Sim_MIP_Of_(IxI)'!AK$102,0)</f>
        <v>0</v>
      </c>
      <c r="AJ19" s="326">
        <f>IFERROR(I!AI17*'Sim_MIP_Of_(IxI)'!AL$102,0)</f>
        <v>0</v>
      </c>
      <c r="AK19" s="326">
        <f>IFERROR(I!AJ17*'Sim_MIP_Of_(IxI)'!AM$102,0)</f>
        <v>0</v>
      </c>
      <c r="AL19" s="326">
        <f>IFERROR(I!AK17*'Sim_MIP_Of_(IxI)'!AN$102,0)</f>
        <v>0</v>
      </c>
      <c r="AM19" s="326">
        <f>IFERROR(I!AL17*'Sim_MIP_Of_(IxI)'!AO$102,0)</f>
        <v>0</v>
      </c>
      <c r="AN19" s="326">
        <f>IFERROR(I!AM17*'Sim_MIP_Of_(IxI)'!AP$102,0)</f>
        <v>0</v>
      </c>
      <c r="AO19" s="326">
        <f>IFERROR(I!AN17*'Sim_MIP_Of_(IxI)'!AQ$102,0)</f>
        <v>0</v>
      </c>
      <c r="AP19" s="326">
        <f>IFERROR(I!AO17*'Sim_MIP_Of_(IxI)'!AR$102,0)</f>
        <v>0</v>
      </c>
      <c r="AQ19" s="326">
        <f>IFERROR(I!AP17*'Sim_MIP_Of_(IxI)'!AS$102,0)</f>
        <v>0</v>
      </c>
      <c r="AR19" s="326">
        <f>IFERROR(I!AQ17*'Sim_MIP_Of_(IxI)'!AT$102,0)</f>
        <v>0</v>
      </c>
      <c r="AS19" s="326">
        <f>IFERROR(I!AR17*'Sim_MIP_Of_(IxI)'!AU$102,0)</f>
        <v>0</v>
      </c>
      <c r="AT19" s="326">
        <f>IFERROR(I!AS17*'Sim_MIP_Of_(IxI)'!AV$102,0)</f>
        <v>0</v>
      </c>
      <c r="AU19" s="326">
        <f>IFERROR(I!AT17*'Sim_MIP_Of_(IxI)'!AW$102,0)</f>
        <v>0</v>
      </c>
      <c r="AV19" s="326">
        <f>IFERROR(I!AU17*'Sim_MIP_Of_(IxI)'!AX$102,0)</f>
        <v>0</v>
      </c>
      <c r="AW19" s="326">
        <f>IFERROR(I!AV17*'Sim_MIP_Of_(IxI)'!AY$102,0)</f>
        <v>0</v>
      </c>
      <c r="AX19" s="326">
        <f>IFERROR(I!AW17*'Sim_MIP_Of_(IxI)'!AZ$102,0)</f>
        <v>0</v>
      </c>
      <c r="AY19" s="326">
        <f>IFERROR(I!AX17*'Sim_MIP_Of_(IxI)'!BA$102,0)</f>
        <v>0</v>
      </c>
      <c r="AZ19" s="326">
        <f>IFERROR(I!AY17*'Sim_MIP_Of_(IxI)'!BB$102,0)</f>
        <v>0</v>
      </c>
      <c r="BA19" s="326">
        <f>IFERROR(I!AZ17*'Sim_MIP_Of_(IxI)'!BC$102,0)</f>
        <v>0</v>
      </c>
      <c r="BB19" s="326">
        <f>IFERROR(I!BA17*'Sim_MIP_Of_(IxI)'!BD$102,0)</f>
        <v>0</v>
      </c>
      <c r="BC19" s="326">
        <f>IFERROR(I!BB17*'Sim_MIP_Of_(IxI)'!BE$102,0)</f>
        <v>0</v>
      </c>
      <c r="BD19" s="326">
        <f>IFERROR(I!BC17*'Sim_MIP_Of_(IxI)'!BF$102,0)</f>
        <v>0</v>
      </c>
      <c r="BE19" s="326">
        <f>IFERROR(I!BD17*'Sim_MIP_Of_(IxI)'!BG$102,0)</f>
        <v>0</v>
      </c>
      <c r="BF19" s="326">
        <f>IFERROR(I!BE17*'Sim_MIP_Of_(IxI)'!BH$102,0)</f>
        <v>0</v>
      </c>
      <c r="BG19" s="326">
        <f>IFERROR(I!BF17*'Sim_MIP_Of_(IxI)'!BI$102,0)</f>
        <v>0</v>
      </c>
      <c r="BH19" s="326">
        <f>IFERROR(I!BG17*'Sim_MIP_Of_(IxI)'!BJ$102,0)</f>
        <v>0</v>
      </c>
      <c r="BI19" s="326">
        <f>IFERROR(I!BH17*'Sim_MIP_Of_(IxI)'!BK$102,0)</f>
        <v>0</v>
      </c>
      <c r="BJ19" s="326">
        <f>IFERROR(I!BI17*'Sim_MIP_Of_(IxI)'!BL$102,0)</f>
        <v>0</v>
      </c>
      <c r="BK19" s="326">
        <f>IFERROR(I!BJ17*'Sim_MIP_Of_(IxI)'!BM$102,0)</f>
        <v>0</v>
      </c>
      <c r="BL19" s="326">
        <f>IFERROR(I!BK17*'Sim_MIP_Of_(IxI)'!BN$102,0)</f>
        <v>0</v>
      </c>
      <c r="BM19" s="326">
        <f>IFERROR(I!BL17*'Sim_MIP_Of_(IxI)'!BO$102,0)</f>
        <v>0</v>
      </c>
      <c r="BN19" s="326">
        <f>IFERROR(I!BM17*'Sim_MIP_Of_(IxI)'!BP$102,0)</f>
        <v>0</v>
      </c>
      <c r="BO19" s="326">
        <f>IFERROR(I!BN17*'Sim_MIP_Of_(IxI)'!BQ$102,0)</f>
        <v>0</v>
      </c>
      <c r="BP19" s="326">
        <f>IFERROR(I!BO17*'Sim_MIP_Of_(IxI)'!BR$102,0)</f>
        <v>0</v>
      </c>
      <c r="BQ19" s="326">
        <f>IFERROR(I!BP17*'Sim_MIP_Of_(IxI)'!BS$102,0)</f>
        <v>0</v>
      </c>
      <c r="BR19" s="326">
        <f>IFERROR(I!BQ17*'Sim_MIP_Of_(IxI)'!BT$102,0)</f>
        <v>0</v>
      </c>
      <c r="BS19" s="326">
        <f>IFERROR(I!BR17*'Sim_MIP_Of_(IxI)'!BU$102,0)</f>
        <v>0</v>
      </c>
      <c r="BT19" s="326">
        <f>IFERROR(I!BS17*'Sim_MIP_Of_(IxI)'!BV$102,0)</f>
        <v>0</v>
      </c>
      <c r="BU19" s="326">
        <f>IFERROR(I!BT17*'Sim_MIP_Of_(IxI)'!BW$102,0)</f>
        <v>0</v>
      </c>
      <c r="BV19" s="326">
        <f>IFERROR(I!BU17*'Sim_MIP_Of_(IxI)'!BX$102,0)</f>
        <v>0</v>
      </c>
      <c r="BW19" s="326">
        <f>IFERROR(I!BV17*'Sim_MIP_Of_(IxI)'!BY$102,0)</f>
        <v>0</v>
      </c>
      <c r="BX19" s="326">
        <f>IFERROR(I!BW17*'Sim_MIP_Of_(IxI)'!BZ$102,0)</f>
        <v>0</v>
      </c>
      <c r="BY19" s="326">
        <f>IFERROR(I!BX17*'Sim_MIP_Of_(IxI)'!CA$102,0)</f>
        <v>0</v>
      </c>
    </row>
    <row r="20" spans="1:77" x14ac:dyDescent="0.25">
      <c r="A20" s="105" t="s">
        <v>17</v>
      </c>
      <c r="B20" s="326">
        <f>IFERROR(I!A18*'Sim_MIP_Of_(IxI)'!D$102,0)</f>
        <v>0</v>
      </c>
      <c r="C20" s="326">
        <f>IFERROR(I!B18*'Sim_MIP_Of_(IxI)'!E$102,0)</f>
        <v>0</v>
      </c>
      <c r="D20" s="326">
        <f>IFERROR(I!C18*'Sim_MIP_Of_(IxI)'!F$102,0)</f>
        <v>0</v>
      </c>
      <c r="E20" s="326">
        <f>IFERROR(I!D18*'Sim_MIP_Of_(IxI)'!G$102,0)</f>
        <v>0</v>
      </c>
      <c r="F20" s="326">
        <f>IFERROR(I!E18*'Sim_MIP_Of_(IxI)'!H$102,0)</f>
        <v>0</v>
      </c>
      <c r="G20" s="326">
        <f>IFERROR(I!F18*'Sim_MIP_Of_(IxI)'!I$102,0)</f>
        <v>0</v>
      </c>
      <c r="H20" s="326">
        <f>IFERROR(I!G18*'Sim_MIP_Of_(IxI)'!J$102,0)</f>
        <v>0</v>
      </c>
      <c r="I20" s="326">
        <f>IFERROR(I!H18*'Sim_MIP_Of_(IxI)'!K$102,0)</f>
        <v>0</v>
      </c>
      <c r="J20" s="326">
        <f>IFERROR(I!I18*'Sim_MIP_Of_(IxI)'!L$102,0)</f>
        <v>0</v>
      </c>
      <c r="K20" s="326">
        <f>IFERROR(I!J18*'Sim_MIP_Of_(IxI)'!M$102,0)</f>
        <v>0</v>
      </c>
      <c r="L20" s="326">
        <f>IFERROR(I!K18*'Sim_MIP_Of_(IxI)'!N$102,0)</f>
        <v>0</v>
      </c>
      <c r="M20" s="326">
        <f>IFERROR(I!L18*'Sim_MIP_Of_(IxI)'!O$102,0)</f>
        <v>0</v>
      </c>
      <c r="N20" s="326">
        <f>IFERROR(I!M18*'Sim_MIP_Of_(IxI)'!P$102,0)</f>
        <v>0</v>
      </c>
      <c r="O20" s="326">
        <f>IFERROR(I!N18*'Sim_MIP_Of_(IxI)'!Q$102,0)</f>
        <v>0</v>
      </c>
      <c r="P20" s="326">
        <f>IFERROR(I!O18*'Sim_MIP_Of_(IxI)'!R$102,0)</f>
        <v>0</v>
      </c>
      <c r="Q20" s="326">
        <f>IFERROR(I!P18*'Sim_MIP_Of_(IxI)'!S$102,0)</f>
        <v>0</v>
      </c>
      <c r="R20" s="326">
        <f>IFERROR(I!Q18*'Sim_MIP_Of_(IxI)'!T$102,0)</f>
        <v>0</v>
      </c>
      <c r="S20" s="326">
        <f>IFERROR(I!R18*'Sim_MIP_Of_(IxI)'!U$102,0)</f>
        <v>0.23779966861496279</v>
      </c>
      <c r="T20" s="326">
        <f>IFERROR(I!S18*'Sim_MIP_Of_(IxI)'!V$102,0)</f>
        <v>0</v>
      </c>
      <c r="U20" s="326">
        <f>IFERROR(I!T18*'Sim_MIP_Of_(IxI)'!W$102,0)</f>
        <v>0</v>
      </c>
      <c r="V20" s="326">
        <f>IFERROR(I!U18*'Sim_MIP_Of_(IxI)'!X$102,0)</f>
        <v>0</v>
      </c>
      <c r="W20" s="326">
        <f>IFERROR(I!V18*'Sim_MIP_Of_(IxI)'!Y$102,0)</f>
        <v>0</v>
      </c>
      <c r="X20" s="326">
        <f>IFERROR(I!W18*'Sim_MIP_Of_(IxI)'!Z$102,0)</f>
        <v>0</v>
      </c>
      <c r="Y20" s="326">
        <f>IFERROR(I!X18*'Sim_MIP_Of_(IxI)'!AA$102,0)</f>
        <v>0</v>
      </c>
      <c r="Z20" s="326">
        <f>IFERROR(I!Y18*'Sim_MIP_Of_(IxI)'!AB$102,0)</f>
        <v>0</v>
      </c>
      <c r="AA20" s="326">
        <f>IFERROR(I!Z18*'Sim_MIP_Of_(IxI)'!AC$102,0)</f>
        <v>0</v>
      </c>
      <c r="AB20" s="326">
        <f>IFERROR(I!AA18*'Sim_MIP_Of_(IxI)'!AD$102,0)</f>
        <v>0</v>
      </c>
      <c r="AC20" s="326">
        <f>IFERROR(I!AB18*'Sim_MIP_Of_(IxI)'!AE$102,0)</f>
        <v>0</v>
      </c>
      <c r="AD20" s="326">
        <f>IFERROR(I!AC18*'Sim_MIP_Of_(IxI)'!AF$102,0)</f>
        <v>0</v>
      </c>
      <c r="AE20" s="326">
        <f>IFERROR(I!AD18*'Sim_MIP_Of_(IxI)'!AG$102,0)</f>
        <v>0</v>
      </c>
      <c r="AF20" s="326">
        <f>IFERROR(I!AE18*'Sim_MIP_Of_(IxI)'!AH$102,0)</f>
        <v>0</v>
      </c>
      <c r="AG20" s="326">
        <f>IFERROR(I!AF18*'Sim_MIP_Of_(IxI)'!AI$102,0)</f>
        <v>0</v>
      </c>
      <c r="AH20" s="326">
        <f>IFERROR(I!AG18*'Sim_MIP_Of_(IxI)'!AJ$102,0)</f>
        <v>0</v>
      </c>
      <c r="AI20" s="326">
        <f>IFERROR(I!AH18*'Sim_MIP_Of_(IxI)'!AK$102,0)</f>
        <v>0</v>
      </c>
      <c r="AJ20" s="326">
        <f>IFERROR(I!AI18*'Sim_MIP_Of_(IxI)'!AL$102,0)</f>
        <v>0</v>
      </c>
      <c r="AK20" s="326">
        <f>IFERROR(I!AJ18*'Sim_MIP_Of_(IxI)'!AM$102,0)</f>
        <v>0</v>
      </c>
      <c r="AL20" s="326">
        <f>IFERROR(I!AK18*'Sim_MIP_Of_(IxI)'!AN$102,0)</f>
        <v>0</v>
      </c>
      <c r="AM20" s="326">
        <f>IFERROR(I!AL18*'Sim_MIP_Of_(IxI)'!AO$102,0)</f>
        <v>0</v>
      </c>
      <c r="AN20" s="326">
        <f>IFERROR(I!AM18*'Sim_MIP_Of_(IxI)'!AP$102,0)</f>
        <v>0</v>
      </c>
      <c r="AO20" s="326">
        <f>IFERROR(I!AN18*'Sim_MIP_Of_(IxI)'!AQ$102,0)</f>
        <v>0</v>
      </c>
      <c r="AP20" s="326">
        <f>IFERROR(I!AO18*'Sim_MIP_Of_(IxI)'!AR$102,0)</f>
        <v>0</v>
      </c>
      <c r="AQ20" s="326">
        <f>IFERROR(I!AP18*'Sim_MIP_Of_(IxI)'!AS$102,0)</f>
        <v>0</v>
      </c>
      <c r="AR20" s="326">
        <f>IFERROR(I!AQ18*'Sim_MIP_Of_(IxI)'!AT$102,0)</f>
        <v>0</v>
      </c>
      <c r="AS20" s="326">
        <f>IFERROR(I!AR18*'Sim_MIP_Of_(IxI)'!AU$102,0)</f>
        <v>0</v>
      </c>
      <c r="AT20" s="326">
        <f>IFERROR(I!AS18*'Sim_MIP_Of_(IxI)'!AV$102,0)</f>
        <v>0</v>
      </c>
      <c r="AU20" s="326">
        <f>IFERROR(I!AT18*'Sim_MIP_Of_(IxI)'!AW$102,0)</f>
        <v>0</v>
      </c>
      <c r="AV20" s="326">
        <f>IFERROR(I!AU18*'Sim_MIP_Of_(IxI)'!AX$102,0)</f>
        <v>0</v>
      </c>
      <c r="AW20" s="326">
        <f>IFERROR(I!AV18*'Sim_MIP_Of_(IxI)'!AY$102,0)</f>
        <v>0</v>
      </c>
      <c r="AX20" s="326">
        <f>IFERROR(I!AW18*'Sim_MIP_Of_(IxI)'!AZ$102,0)</f>
        <v>0</v>
      </c>
      <c r="AY20" s="326">
        <f>IFERROR(I!AX18*'Sim_MIP_Of_(IxI)'!BA$102,0)</f>
        <v>0</v>
      </c>
      <c r="AZ20" s="326">
        <f>IFERROR(I!AY18*'Sim_MIP_Of_(IxI)'!BB$102,0)</f>
        <v>0</v>
      </c>
      <c r="BA20" s="326">
        <f>IFERROR(I!AZ18*'Sim_MIP_Of_(IxI)'!BC$102,0)</f>
        <v>0</v>
      </c>
      <c r="BB20" s="326">
        <f>IFERROR(I!BA18*'Sim_MIP_Of_(IxI)'!BD$102,0)</f>
        <v>0</v>
      </c>
      <c r="BC20" s="326">
        <f>IFERROR(I!BB18*'Sim_MIP_Of_(IxI)'!BE$102,0)</f>
        <v>0</v>
      </c>
      <c r="BD20" s="326">
        <f>IFERROR(I!BC18*'Sim_MIP_Of_(IxI)'!BF$102,0)</f>
        <v>0</v>
      </c>
      <c r="BE20" s="326">
        <f>IFERROR(I!BD18*'Sim_MIP_Of_(IxI)'!BG$102,0)</f>
        <v>0</v>
      </c>
      <c r="BF20" s="326">
        <f>IFERROR(I!BE18*'Sim_MIP_Of_(IxI)'!BH$102,0)</f>
        <v>0</v>
      </c>
      <c r="BG20" s="326">
        <f>IFERROR(I!BF18*'Sim_MIP_Of_(IxI)'!BI$102,0)</f>
        <v>0</v>
      </c>
      <c r="BH20" s="326">
        <f>IFERROR(I!BG18*'Sim_MIP_Of_(IxI)'!BJ$102,0)</f>
        <v>0</v>
      </c>
      <c r="BI20" s="326">
        <f>IFERROR(I!BH18*'Sim_MIP_Of_(IxI)'!BK$102,0)</f>
        <v>0</v>
      </c>
      <c r="BJ20" s="326">
        <f>IFERROR(I!BI18*'Sim_MIP_Of_(IxI)'!BL$102,0)</f>
        <v>0</v>
      </c>
      <c r="BK20" s="326">
        <f>IFERROR(I!BJ18*'Sim_MIP_Of_(IxI)'!BM$102,0)</f>
        <v>0</v>
      </c>
      <c r="BL20" s="326">
        <f>IFERROR(I!BK18*'Sim_MIP_Of_(IxI)'!BN$102,0)</f>
        <v>0</v>
      </c>
      <c r="BM20" s="326">
        <f>IFERROR(I!BL18*'Sim_MIP_Of_(IxI)'!BO$102,0)</f>
        <v>0</v>
      </c>
      <c r="BN20" s="326">
        <f>IFERROR(I!BM18*'Sim_MIP_Of_(IxI)'!BP$102,0)</f>
        <v>0</v>
      </c>
      <c r="BO20" s="326">
        <f>IFERROR(I!BN18*'Sim_MIP_Of_(IxI)'!BQ$102,0)</f>
        <v>0</v>
      </c>
      <c r="BP20" s="326">
        <f>IFERROR(I!BO18*'Sim_MIP_Of_(IxI)'!BR$102,0)</f>
        <v>0</v>
      </c>
      <c r="BQ20" s="326">
        <f>IFERROR(I!BP18*'Sim_MIP_Of_(IxI)'!BS$102,0)</f>
        <v>0</v>
      </c>
      <c r="BR20" s="326">
        <f>IFERROR(I!BQ18*'Sim_MIP_Of_(IxI)'!BT$102,0)</f>
        <v>0</v>
      </c>
      <c r="BS20" s="326">
        <f>IFERROR(I!BR18*'Sim_MIP_Of_(IxI)'!BU$102,0)</f>
        <v>0</v>
      </c>
      <c r="BT20" s="326">
        <f>IFERROR(I!BS18*'Sim_MIP_Of_(IxI)'!BV$102,0)</f>
        <v>0</v>
      </c>
      <c r="BU20" s="326">
        <f>IFERROR(I!BT18*'Sim_MIP_Of_(IxI)'!BW$102,0)</f>
        <v>0</v>
      </c>
      <c r="BV20" s="326">
        <f>IFERROR(I!BU18*'Sim_MIP_Of_(IxI)'!BX$102,0)</f>
        <v>0</v>
      </c>
      <c r="BW20" s="326">
        <f>IFERROR(I!BV18*'Sim_MIP_Of_(IxI)'!BY$102,0)</f>
        <v>0</v>
      </c>
      <c r="BX20" s="326">
        <f>IFERROR(I!BW18*'Sim_MIP_Of_(IxI)'!BZ$102,0)</f>
        <v>0</v>
      </c>
      <c r="BY20" s="326">
        <f>IFERROR(I!BX18*'Sim_MIP_Of_(IxI)'!CA$102,0)</f>
        <v>0</v>
      </c>
    </row>
    <row r="21" spans="1:77" x14ac:dyDescent="0.25">
      <c r="A21" s="105" t="s">
        <v>18</v>
      </c>
      <c r="B21" s="326">
        <f>IFERROR(I!A19*'Sim_MIP_Of_(IxI)'!D$102,0)</f>
        <v>0</v>
      </c>
      <c r="C21" s="326">
        <f>IFERROR(I!B19*'Sim_MIP_Of_(IxI)'!E$102,0)</f>
        <v>0</v>
      </c>
      <c r="D21" s="326">
        <f>IFERROR(I!C19*'Sim_MIP_Of_(IxI)'!F$102,0)</f>
        <v>0</v>
      </c>
      <c r="E21" s="326">
        <f>IFERROR(I!D19*'Sim_MIP_Of_(IxI)'!G$102,0)</f>
        <v>0</v>
      </c>
      <c r="F21" s="326">
        <f>IFERROR(I!E19*'Sim_MIP_Of_(IxI)'!H$102,0)</f>
        <v>0</v>
      </c>
      <c r="G21" s="326">
        <f>IFERROR(I!F19*'Sim_MIP_Of_(IxI)'!I$102,0)</f>
        <v>0</v>
      </c>
      <c r="H21" s="326">
        <f>IFERROR(I!G19*'Sim_MIP_Of_(IxI)'!J$102,0)</f>
        <v>0</v>
      </c>
      <c r="I21" s="326">
        <f>IFERROR(I!H19*'Sim_MIP_Of_(IxI)'!K$102,0)</f>
        <v>0</v>
      </c>
      <c r="J21" s="326">
        <f>IFERROR(I!I19*'Sim_MIP_Of_(IxI)'!L$102,0)</f>
        <v>0</v>
      </c>
      <c r="K21" s="326">
        <f>IFERROR(I!J19*'Sim_MIP_Of_(IxI)'!M$102,0)</f>
        <v>0</v>
      </c>
      <c r="L21" s="326">
        <f>IFERROR(I!K19*'Sim_MIP_Of_(IxI)'!N$102,0)</f>
        <v>0</v>
      </c>
      <c r="M21" s="326">
        <f>IFERROR(I!L19*'Sim_MIP_Of_(IxI)'!O$102,0)</f>
        <v>0</v>
      </c>
      <c r="N21" s="326">
        <f>IFERROR(I!M19*'Sim_MIP_Of_(IxI)'!P$102,0)</f>
        <v>0</v>
      </c>
      <c r="O21" s="326">
        <f>IFERROR(I!N19*'Sim_MIP_Of_(IxI)'!Q$102,0)</f>
        <v>0</v>
      </c>
      <c r="P21" s="326">
        <f>IFERROR(I!O19*'Sim_MIP_Of_(IxI)'!R$102,0)</f>
        <v>0</v>
      </c>
      <c r="Q21" s="326">
        <f>IFERROR(I!P19*'Sim_MIP_Of_(IxI)'!S$102,0)</f>
        <v>0</v>
      </c>
      <c r="R21" s="326">
        <f>IFERROR(I!Q19*'Sim_MIP_Of_(IxI)'!T$102,0)</f>
        <v>0</v>
      </c>
      <c r="S21" s="326">
        <f>IFERROR(I!R19*'Sim_MIP_Of_(IxI)'!U$102,0)</f>
        <v>0</v>
      </c>
      <c r="T21" s="326">
        <f>IFERROR(I!S19*'Sim_MIP_Of_(IxI)'!V$102,0)</f>
        <v>0.41324948082069018</v>
      </c>
      <c r="U21" s="326">
        <f>IFERROR(I!T19*'Sim_MIP_Of_(IxI)'!W$102,0)</f>
        <v>0</v>
      </c>
      <c r="V21" s="326">
        <f>IFERROR(I!U19*'Sim_MIP_Of_(IxI)'!X$102,0)</f>
        <v>0</v>
      </c>
      <c r="W21" s="326">
        <f>IFERROR(I!V19*'Sim_MIP_Of_(IxI)'!Y$102,0)</f>
        <v>0</v>
      </c>
      <c r="X21" s="326">
        <f>IFERROR(I!W19*'Sim_MIP_Of_(IxI)'!Z$102,0)</f>
        <v>0</v>
      </c>
      <c r="Y21" s="326">
        <f>IFERROR(I!X19*'Sim_MIP_Of_(IxI)'!AA$102,0)</f>
        <v>0</v>
      </c>
      <c r="Z21" s="326">
        <f>IFERROR(I!Y19*'Sim_MIP_Of_(IxI)'!AB$102,0)</f>
        <v>0</v>
      </c>
      <c r="AA21" s="326">
        <f>IFERROR(I!Z19*'Sim_MIP_Of_(IxI)'!AC$102,0)</f>
        <v>0</v>
      </c>
      <c r="AB21" s="326">
        <f>IFERROR(I!AA19*'Sim_MIP_Of_(IxI)'!AD$102,0)</f>
        <v>0</v>
      </c>
      <c r="AC21" s="326">
        <f>IFERROR(I!AB19*'Sim_MIP_Of_(IxI)'!AE$102,0)</f>
        <v>0</v>
      </c>
      <c r="AD21" s="326">
        <f>IFERROR(I!AC19*'Sim_MIP_Of_(IxI)'!AF$102,0)</f>
        <v>0</v>
      </c>
      <c r="AE21" s="326">
        <f>IFERROR(I!AD19*'Sim_MIP_Of_(IxI)'!AG$102,0)</f>
        <v>0</v>
      </c>
      <c r="AF21" s="326">
        <f>IFERROR(I!AE19*'Sim_MIP_Of_(IxI)'!AH$102,0)</f>
        <v>0</v>
      </c>
      <c r="AG21" s="326">
        <f>IFERROR(I!AF19*'Sim_MIP_Of_(IxI)'!AI$102,0)</f>
        <v>0</v>
      </c>
      <c r="AH21" s="326">
        <f>IFERROR(I!AG19*'Sim_MIP_Of_(IxI)'!AJ$102,0)</f>
        <v>0</v>
      </c>
      <c r="AI21" s="326">
        <f>IFERROR(I!AH19*'Sim_MIP_Of_(IxI)'!AK$102,0)</f>
        <v>0</v>
      </c>
      <c r="AJ21" s="326">
        <f>IFERROR(I!AI19*'Sim_MIP_Of_(IxI)'!AL$102,0)</f>
        <v>0</v>
      </c>
      <c r="AK21" s="326">
        <f>IFERROR(I!AJ19*'Sim_MIP_Of_(IxI)'!AM$102,0)</f>
        <v>0</v>
      </c>
      <c r="AL21" s="326">
        <f>IFERROR(I!AK19*'Sim_MIP_Of_(IxI)'!AN$102,0)</f>
        <v>0</v>
      </c>
      <c r="AM21" s="326">
        <f>IFERROR(I!AL19*'Sim_MIP_Of_(IxI)'!AO$102,0)</f>
        <v>0</v>
      </c>
      <c r="AN21" s="326">
        <f>IFERROR(I!AM19*'Sim_MIP_Of_(IxI)'!AP$102,0)</f>
        <v>0</v>
      </c>
      <c r="AO21" s="326">
        <f>IFERROR(I!AN19*'Sim_MIP_Of_(IxI)'!AQ$102,0)</f>
        <v>0</v>
      </c>
      <c r="AP21" s="326">
        <f>IFERROR(I!AO19*'Sim_MIP_Of_(IxI)'!AR$102,0)</f>
        <v>0</v>
      </c>
      <c r="AQ21" s="326">
        <f>IFERROR(I!AP19*'Sim_MIP_Of_(IxI)'!AS$102,0)</f>
        <v>0</v>
      </c>
      <c r="AR21" s="326">
        <f>IFERROR(I!AQ19*'Sim_MIP_Of_(IxI)'!AT$102,0)</f>
        <v>0</v>
      </c>
      <c r="AS21" s="326">
        <f>IFERROR(I!AR19*'Sim_MIP_Of_(IxI)'!AU$102,0)</f>
        <v>0</v>
      </c>
      <c r="AT21" s="326">
        <f>IFERROR(I!AS19*'Sim_MIP_Of_(IxI)'!AV$102,0)</f>
        <v>0</v>
      </c>
      <c r="AU21" s="326">
        <f>IFERROR(I!AT19*'Sim_MIP_Of_(IxI)'!AW$102,0)</f>
        <v>0</v>
      </c>
      <c r="AV21" s="326">
        <f>IFERROR(I!AU19*'Sim_MIP_Of_(IxI)'!AX$102,0)</f>
        <v>0</v>
      </c>
      <c r="AW21" s="326">
        <f>IFERROR(I!AV19*'Sim_MIP_Of_(IxI)'!AY$102,0)</f>
        <v>0</v>
      </c>
      <c r="AX21" s="326">
        <f>IFERROR(I!AW19*'Sim_MIP_Of_(IxI)'!AZ$102,0)</f>
        <v>0</v>
      </c>
      <c r="AY21" s="326">
        <f>IFERROR(I!AX19*'Sim_MIP_Of_(IxI)'!BA$102,0)</f>
        <v>0</v>
      </c>
      <c r="AZ21" s="326">
        <f>IFERROR(I!AY19*'Sim_MIP_Of_(IxI)'!BB$102,0)</f>
        <v>0</v>
      </c>
      <c r="BA21" s="326">
        <f>IFERROR(I!AZ19*'Sim_MIP_Of_(IxI)'!BC$102,0)</f>
        <v>0</v>
      </c>
      <c r="BB21" s="326">
        <f>IFERROR(I!BA19*'Sim_MIP_Of_(IxI)'!BD$102,0)</f>
        <v>0</v>
      </c>
      <c r="BC21" s="326">
        <f>IFERROR(I!BB19*'Sim_MIP_Of_(IxI)'!BE$102,0)</f>
        <v>0</v>
      </c>
      <c r="BD21" s="326">
        <f>IFERROR(I!BC19*'Sim_MIP_Of_(IxI)'!BF$102,0)</f>
        <v>0</v>
      </c>
      <c r="BE21" s="326">
        <f>IFERROR(I!BD19*'Sim_MIP_Of_(IxI)'!BG$102,0)</f>
        <v>0</v>
      </c>
      <c r="BF21" s="326">
        <f>IFERROR(I!BE19*'Sim_MIP_Of_(IxI)'!BH$102,0)</f>
        <v>0</v>
      </c>
      <c r="BG21" s="326">
        <f>IFERROR(I!BF19*'Sim_MIP_Of_(IxI)'!BI$102,0)</f>
        <v>0</v>
      </c>
      <c r="BH21" s="326">
        <f>IFERROR(I!BG19*'Sim_MIP_Of_(IxI)'!BJ$102,0)</f>
        <v>0</v>
      </c>
      <c r="BI21" s="326">
        <f>IFERROR(I!BH19*'Sim_MIP_Of_(IxI)'!BK$102,0)</f>
        <v>0</v>
      </c>
      <c r="BJ21" s="326">
        <f>IFERROR(I!BI19*'Sim_MIP_Of_(IxI)'!BL$102,0)</f>
        <v>0</v>
      </c>
      <c r="BK21" s="326">
        <f>IFERROR(I!BJ19*'Sim_MIP_Of_(IxI)'!BM$102,0)</f>
        <v>0</v>
      </c>
      <c r="BL21" s="326">
        <f>IFERROR(I!BK19*'Sim_MIP_Of_(IxI)'!BN$102,0)</f>
        <v>0</v>
      </c>
      <c r="BM21" s="326">
        <f>IFERROR(I!BL19*'Sim_MIP_Of_(IxI)'!BO$102,0)</f>
        <v>0</v>
      </c>
      <c r="BN21" s="326">
        <f>IFERROR(I!BM19*'Sim_MIP_Of_(IxI)'!BP$102,0)</f>
        <v>0</v>
      </c>
      <c r="BO21" s="326">
        <f>IFERROR(I!BN19*'Sim_MIP_Of_(IxI)'!BQ$102,0)</f>
        <v>0</v>
      </c>
      <c r="BP21" s="326">
        <f>IFERROR(I!BO19*'Sim_MIP_Of_(IxI)'!BR$102,0)</f>
        <v>0</v>
      </c>
      <c r="BQ21" s="326">
        <f>IFERROR(I!BP19*'Sim_MIP_Of_(IxI)'!BS$102,0)</f>
        <v>0</v>
      </c>
      <c r="BR21" s="326">
        <f>IFERROR(I!BQ19*'Sim_MIP_Of_(IxI)'!BT$102,0)</f>
        <v>0</v>
      </c>
      <c r="BS21" s="326">
        <f>IFERROR(I!BR19*'Sim_MIP_Of_(IxI)'!BU$102,0)</f>
        <v>0</v>
      </c>
      <c r="BT21" s="326">
        <f>IFERROR(I!BS19*'Sim_MIP_Of_(IxI)'!BV$102,0)</f>
        <v>0</v>
      </c>
      <c r="BU21" s="326">
        <f>IFERROR(I!BT19*'Sim_MIP_Of_(IxI)'!BW$102,0)</f>
        <v>0</v>
      </c>
      <c r="BV21" s="326">
        <f>IFERROR(I!BU19*'Sim_MIP_Of_(IxI)'!BX$102,0)</f>
        <v>0</v>
      </c>
      <c r="BW21" s="326">
        <f>IFERROR(I!BV19*'Sim_MIP_Of_(IxI)'!BY$102,0)</f>
        <v>0</v>
      </c>
      <c r="BX21" s="326">
        <f>IFERROR(I!BW19*'Sim_MIP_Of_(IxI)'!BZ$102,0)</f>
        <v>0</v>
      </c>
      <c r="BY21" s="326">
        <f>IFERROR(I!BX19*'Sim_MIP_Of_(IxI)'!CA$102,0)</f>
        <v>0</v>
      </c>
    </row>
    <row r="22" spans="1:77" x14ac:dyDescent="0.25">
      <c r="A22" s="105" t="s">
        <v>19</v>
      </c>
      <c r="B22" s="326">
        <f>IFERROR(I!A20*'Sim_MIP_Of_(IxI)'!D$102,0)</f>
        <v>0</v>
      </c>
      <c r="C22" s="326">
        <f>IFERROR(I!B20*'Sim_MIP_Of_(IxI)'!E$102,0)</f>
        <v>0</v>
      </c>
      <c r="D22" s="326">
        <f>IFERROR(I!C20*'Sim_MIP_Of_(IxI)'!F$102,0)</f>
        <v>0</v>
      </c>
      <c r="E22" s="326">
        <f>IFERROR(I!D20*'Sim_MIP_Of_(IxI)'!G$102,0)</f>
        <v>0</v>
      </c>
      <c r="F22" s="326">
        <f>IFERROR(I!E20*'Sim_MIP_Of_(IxI)'!H$102,0)</f>
        <v>0</v>
      </c>
      <c r="G22" s="326">
        <f>IFERROR(I!F20*'Sim_MIP_Of_(IxI)'!I$102,0)</f>
        <v>0</v>
      </c>
      <c r="H22" s="326">
        <f>IFERROR(I!G20*'Sim_MIP_Of_(IxI)'!J$102,0)</f>
        <v>0</v>
      </c>
      <c r="I22" s="326">
        <f>IFERROR(I!H20*'Sim_MIP_Of_(IxI)'!K$102,0)</f>
        <v>0</v>
      </c>
      <c r="J22" s="326">
        <f>IFERROR(I!I20*'Sim_MIP_Of_(IxI)'!L$102,0)</f>
        <v>0</v>
      </c>
      <c r="K22" s="326">
        <f>IFERROR(I!J20*'Sim_MIP_Of_(IxI)'!M$102,0)</f>
        <v>0</v>
      </c>
      <c r="L22" s="326">
        <f>IFERROR(I!K20*'Sim_MIP_Of_(IxI)'!N$102,0)</f>
        <v>0</v>
      </c>
      <c r="M22" s="326">
        <f>IFERROR(I!L20*'Sim_MIP_Of_(IxI)'!O$102,0)</f>
        <v>0</v>
      </c>
      <c r="N22" s="326">
        <f>IFERROR(I!M20*'Sim_MIP_Of_(IxI)'!P$102,0)</f>
        <v>0</v>
      </c>
      <c r="O22" s="326">
        <f>IFERROR(I!N20*'Sim_MIP_Of_(IxI)'!Q$102,0)</f>
        <v>0</v>
      </c>
      <c r="P22" s="326">
        <f>IFERROR(I!O20*'Sim_MIP_Of_(IxI)'!R$102,0)</f>
        <v>0</v>
      </c>
      <c r="Q22" s="326">
        <f>IFERROR(I!P20*'Sim_MIP_Of_(IxI)'!S$102,0)</f>
        <v>0</v>
      </c>
      <c r="R22" s="326">
        <f>IFERROR(I!Q20*'Sim_MIP_Of_(IxI)'!T$102,0)</f>
        <v>0</v>
      </c>
      <c r="S22" s="326">
        <f>IFERROR(I!R20*'Sim_MIP_Of_(IxI)'!U$102,0)</f>
        <v>0</v>
      </c>
      <c r="T22" s="326">
        <f>IFERROR(I!S20*'Sim_MIP_Of_(IxI)'!V$102,0)</f>
        <v>0</v>
      </c>
      <c r="U22" s="326">
        <f>IFERROR(I!T20*'Sim_MIP_Of_(IxI)'!W$102,0)</f>
        <v>0.22886108309328851</v>
      </c>
      <c r="V22" s="326">
        <f>IFERROR(I!U20*'Sim_MIP_Of_(IxI)'!X$102,0)</f>
        <v>0</v>
      </c>
      <c r="W22" s="326">
        <f>IFERROR(I!V20*'Sim_MIP_Of_(IxI)'!Y$102,0)</f>
        <v>0</v>
      </c>
      <c r="X22" s="326">
        <f>IFERROR(I!W20*'Sim_MIP_Of_(IxI)'!Z$102,0)</f>
        <v>0</v>
      </c>
      <c r="Y22" s="326">
        <f>IFERROR(I!X20*'Sim_MIP_Of_(IxI)'!AA$102,0)</f>
        <v>0</v>
      </c>
      <c r="Z22" s="326">
        <f>IFERROR(I!Y20*'Sim_MIP_Of_(IxI)'!AB$102,0)</f>
        <v>0</v>
      </c>
      <c r="AA22" s="326">
        <f>IFERROR(I!Z20*'Sim_MIP_Of_(IxI)'!AC$102,0)</f>
        <v>0</v>
      </c>
      <c r="AB22" s="326">
        <f>IFERROR(I!AA20*'Sim_MIP_Of_(IxI)'!AD$102,0)</f>
        <v>0</v>
      </c>
      <c r="AC22" s="326">
        <f>IFERROR(I!AB20*'Sim_MIP_Of_(IxI)'!AE$102,0)</f>
        <v>0</v>
      </c>
      <c r="AD22" s="326">
        <f>IFERROR(I!AC20*'Sim_MIP_Of_(IxI)'!AF$102,0)</f>
        <v>0</v>
      </c>
      <c r="AE22" s="326">
        <f>IFERROR(I!AD20*'Sim_MIP_Of_(IxI)'!AG$102,0)</f>
        <v>0</v>
      </c>
      <c r="AF22" s="326">
        <f>IFERROR(I!AE20*'Sim_MIP_Of_(IxI)'!AH$102,0)</f>
        <v>0</v>
      </c>
      <c r="AG22" s="326">
        <f>IFERROR(I!AF20*'Sim_MIP_Of_(IxI)'!AI$102,0)</f>
        <v>0</v>
      </c>
      <c r="AH22" s="326">
        <f>IFERROR(I!AG20*'Sim_MIP_Of_(IxI)'!AJ$102,0)</f>
        <v>0</v>
      </c>
      <c r="AI22" s="326">
        <f>IFERROR(I!AH20*'Sim_MIP_Of_(IxI)'!AK$102,0)</f>
        <v>0</v>
      </c>
      <c r="AJ22" s="326">
        <f>IFERROR(I!AI20*'Sim_MIP_Of_(IxI)'!AL$102,0)</f>
        <v>0</v>
      </c>
      <c r="AK22" s="326">
        <f>IFERROR(I!AJ20*'Sim_MIP_Of_(IxI)'!AM$102,0)</f>
        <v>0</v>
      </c>
      <c r="AL22" s="326">
        <f>IFERROR(I!AK20*'Sim_MIP_Of_(IxI)'!AN$102,0)</f>
        <v>0</v>
      </c>
      <c r="AM22" s="326">
        <f>IFERROR(I!AL20*'Sim_MIP_Of_(IxI)'!AO$102,0)</f>
        <v>0</v>
      </c>
      <c r="AN22" s="326">
        <f>IFERROR(I!AM20*'Sim_MIP_Of_(IxI)'!AP$102,0)</f>
        <v>0</v>
      </c>
      <c r="AO22" s="326">
        <f>IFERROR(I!AN20*'Sim_MIP_Of_(IxI)'!AQ$102,0)</f>
        <v>0</v>
      </c>
      <c r="AP22" s="326">
        <f>IFERROR(I!AO20*'Sim_MIP_Of_(IxI)'!AR$102,0)</f>
        <v>0</v>
      </c>
      <c r="AQ22" s="326">
        <f>IFERROR(I!AP20*'Sim_MIP_Of_(IxI)'!AS$102,0)</f>
        <v>0</v>
      </c>
      <c r="AR22" s="326">
        <f>IFERROR(I!AQ20*'Sim_MIP_Of_(IxI)'!AT$102,0)</f>
        <v>0</v>
      </c>
      <c r="AS22" s="326">
        <f>IFERROR(I!AR20*'Sim_MIP_Of_(IxI)'!AU$102,0)</f>
        <v>0</v>
      </c>
      <c r="AT22" s="326">
        <f>IFERROR(I!AS20*'Sim_MIP_Of_(IxI)'!AV$102,0)</f>
        <v>0</v>
      </c>
      <c r="AU22" s="326">
        <f>IFERROR(I!AT20*'Sim_MIP_Of_(IxI)'!AW$102,0)</f>
        <v>0</v>
      </c>
      <c r="AV22" s="326">
        <f>IFERROR(I!AU20*'Sim_MIP_Of_(IxI)'!AX$102,0)</f>
        <v>0</v>
      </c>
      <c r="AW22" s="326">
        <f>IFERROR(I!AV20*'Sim_MIP_Of_(IxI)'!AY$102,0)</f>
        <v>0</v>
      </c>
      <c r="AX22" s="326">
        <f>IFERROR(I!AW20*'Sim_MIP_Of_(IxI)'!AZ$102,0)</f>
        <v>0</v>
      </c>
      <c r="AY22" s="326">
        <f>IFERROR(I!AX20*'Sim_MIP_Of_(IxI)'!BA$102,0)</f>
        <v>0</v>
      </c>
      <c r="AZ22" s="326">
        <f>IFERROR(I!AY20*'Sim_MIP_Of_(IxI)'!BB$102,0)</f>
        <v>0</v>
      </c>
      <c r="BA22" s="326">
        <f>IFERROR(I!AZ20*'Sim_MIP_Of_(IxI)'!BC$102,0)</f>
        <v>0</v>
      </c>
      <c r="BB22" s="326">
        <f>IFERROR(I!BA20*'Sim_MIP_Of_(IxI)'!BD$102,0)</f>
        <v>0</v>
      </c>
      <c r="BC22" s="326">
        <f>IFERROR(I!BB20*'Sim_MIP_Of_(IxI)'!BE$102,0)</f>
        <v>0</v>
      </c>
      <c r="BD22" s="326">
        <f>IFERROR(I!BC20*'Sim_MIP_Of_(IxI)'!BF$102,0)</f>
        <v>0</v>
      </c>
      <c r="BE22" s="326">
        <f>IFERROR(I!BD20*'Sim_MIP_Of_(IxI)'!BG$102,0)</f>
        <v>0</v>
      </c>
      <c r="BF22" s="326">
        <f>IFERROR(I!BE20*'Sim_MIP_Of_(IxI)'!BH$102,0)</f>
        <v>0</v>
      </c>
      <c r="BG22" s="326">
        <f>IFERROR(I!BF20*'Sim_MIP_Of_(IxI)'!BI$102,0)</f>
        <v>0</v>
      </c>
      <c r="BH22" s="326">
        <f>IFERROR(I!BG20*'Sim_MIP_Of_(IxI)'!BJ$102,0)</f>
        <v>0</v>
      </c>
      <c r="BI22" s="326">
        <f>IFERROR(I!BH20*'Sim_MIP_Of_(IxI)'!BK$102,0)</f>
        <v>0</v>
      </c>
      <c r="BJ22" s="326">
        <f>IFERROR(I!BI20*'Sim_MIP_Of_(IxI)'!BL$102,0)</f>
        <v>0</v>
      </c>
      <c r="BK22" s="326">
        <f>IFERROR(I!BJ20*'Sim_MIP_Of_(IxI)'!BM$102,0)</f>
        <v>0</v>
      </c>
      <c r="BL22" s="326">
        <f>IFERROR(I!BK20*'Sim_MIP_Of_(IxI)'!BN$102,0)</f>
        <v>0</v>
      </c>
      <c r="BM22" s="326">
        <f>IFERROR(I!BL20*'Sim_MIP_Of_(IxI)'!BO$102,0)</f>
        <v>0</v>
      </c>
      <c r="BN22" s="326">
        <f>IFERROR(I!BM20*'Sim_MIP_Of_(IxI)'!BP$102,0)</f>
        <v>0</v>
      </c>
      <c r="BO22" s="326">
        <f>IFERROR(I!BN20*'Sim_MIP_Of_(IxI)'!BQ$102,0)</f>
        <v>0</v>
      </c>
      <c r="BP22" s="326">
        <f>IFERROR(I!BO20*'Sim_MIP_Of_(IxI)'!BR$102,0)</f>
        <v>0</v>
      </c>
      <c r="BQ22" s="326">
        <f>IFERROR(I!BP20*'Sim_MIP_Of_(IxI)'!BS$102,0)</f>
        <v>0</v>
      </c>
      <c r="BR22" s="326">
        <f>IFERROR(I!BQ20*'Sim_MIP_Of_(IxI)'!BT$102,0)</f>
        <v>0</v>
      </c>
      <c r="BS22" s="326">
        <f>IFERROR(I!BR20*'Sim_MIP_Of_(IxI)'!BU$102,0)</f>
        <v>0</v>
      </c>
      <c r="BT22" s="326">
        <f>IFERROR(I!BS20*'Sim_MIP_Of_(IxI)'!BV$102,0)</f>
        <v>0</v>
      </c>
      <c r="BU22" s="326">
        <f>IFERROR(I!BT20*'Sim_MIP_Of_(IxI)'!BW$102,0)</f>
        <v>0</v>
      </c>
      <c r="BV22" s="326">
        <f>IFERROR(I!BU20*'Sim_MIP_Of_(IxI)'!BX$102,0)</f>
        <v>0</v>
      </c>
      <c r="BW22" s="326">
        <f>IFERROR(I!BV20*'Sim_MIP_Of_(IxI)'!BY$102,0)</f>
        <v>0</v>
      </c>
      <c r="BX22" s="326">
        <f>IFERROR(I!BW20*'Sim_MIP_Of_(IxI)'!BZ$102,0)</f>
        <v>0</v>
      </c>
      <c r="BY22" s="326">
        <f>IFERROR(I!BX20*'Sim_MIP_Of_(IxI)'!CA$102,0)</f>
        <v>0</v>
      </c>
    </row>
    <row r="23" spans="1:77" x14ac:dyDescent="0.25">
      <c r="A23" s="105" t="s">
        <v>20</v>
      </c>
      <c r="B23" s="326">
        <f>IFERROR(I!A21*'Sim_MIP_Of_(IxI)'!D$102,0)</f>
        <v>0</v>
      </c>
      <c r="C23" s="326">
        <f>IFERROR(I!B21*'Sim_MIP_Of_(IxI)'!E$102,0)</f>
        <v>0</v>
      </c>
      <c r="D23" s="326">
        <f>IFERROR(I!C21*'Sim_MIP_Of_(IxI)'!F$102,0)</f>
        <v>0</v>
      </c>
      <c r="E23" s="326">
        <f>IFERROR(I!D21*'Sim_MIP_Of_(IxI)'!G$102,0)</f>
        <v>0</v>
      </c>
      <c r="F23" s="326">
        <f>IFERROR(I!E21*'Sim_MIP_Of_(IxI)'!H$102,0)</f>
        <v>0</v>
      </c>
      <c r="G23" s="326">
        <f>IFERROR(I!F21*'Sim_MIP_Of_(IxI)'!I$102,0)</f>
        <v>0</v>
      </c>
      <c r="H23" s="326">
        <f>IFERROR(I!G21*'Sim_MIP_Of_(IxI)'!J$102,0)</f>
        <v>0</v>
      </c>
      <c r="I23" s="326">
        <f>IFERROR(I!H21*'Sim_MIP_Of_(IxI)'!K$102,0)</f>
        <v>0</v>
      </c>
      <c r="J23" s="326">
        <f>IFERROR(I!I21*'Sim_MIP_Of_(IxI)'!L$102,0)</f>
        <v>0</v>
      </c>
      <c r="K23" s="326">
        <f>IFERROR(I!J21*'Sim_MIP_Of_(IxI)'!M$102,0)</f>
        <v>0</v>
      </c>
      <c r="L23" s="326">
        <f>IFERROR(I!K21*'Sim_MIP_Of_(IxI)'!N$102,0)</f>
        <v>0</v>
      </c>
      <c r="M23" s="326">
        <f>IFERROR(I!L21*'Sim_MIP_Of_(IxI)'!O$102,0)</f>
        <v>0</v>
      </c>
      <c r="N23" s="326">
        <f>IFERROR(I!M21*'Sim_MIP_Of_(IxI)'!P$102,0)</f>
        <v>0</v>
      </c>
      <c r="O23" s="326">
        <f>IFERROR(I!N21*'Sim_MIP_Of_(IxI)'!Q$102,0)</f>
        <v>0</v>
      </c>
      <c r="P23" s="326">
        <f>IFERROR(I!O21*'Sim_MIP_Of_(IxI)'!R$102,0)</f>
        <v>0</v>
      </c>
      <c r="Q23" s="326">
        <f>IFERROR(I!P21*'Sim_MIP_Of_(IxI)'!S$102,0)</f>
        <v>0</v>
      </c>
      <c r="R23" s="326">
        <f>IFERROR(I!Q21*'Sim_MIP_Of_(IxI)'!T$102,0)</f>
        <v>0</v>
      </c>
      <c r="S23" s="326">
        <f>IFERROR(I!R21*'Sim_MIP_Of_(IxI)'!U$102,0)</f>
        <v>0</v>
      </c>
      <c r="T23" s="326">
        <f>IFERROR(I!S21*'Sim_MIP_Of_(IxI)'!V$102,0)</f>
        <v>0</v>
      </c>
      <c r="U23" s="326">
        <f>IFERROR(I!T21*'Sim_MIP_Of_(IxI)'!W$102,0)</f>
        <v>0</v>
      </c>
      <c r="V23" s="326">
        <f>IFERROR(I!U21*'Sim_MIP_Of_(IxI)'!X$102,0)</f>
        <v>0.25248494204329786</v>
      </c>
      <c r="W23" s="326">
        <f>IFERROR(I!V21*'Sim_MIP_Of_(IxI)'!Y$102,0)</f>
        <v>0</v>
      </c>
      <c r="X23" s="326">
        <f>IFERROR(I!W21*'Sim_MIP_Of_(IxI)'!Z$102,0)</f>
        <v>0</v>
      </c>
      <c r="Y23" s="326">
        <f>IFERROR(I!X21*'Sim_MIP_Of_(IxI)'!AA$102,0)</f>
        <v>0</v>
      </c>
      <c r="Z23" s="326">
        <f>IFERROR(I!Y21*'Sim_MIP_Of_(IxI)'!AB$102,0)</f>
        <v>0</v>
      </c>
      <c r="AA23" s="326">
        <f>IFERROR(I!Z21*'Sim_MIP_Of_(IxI)'!AC$102,0)</f>
        <v>0</v>
      </c>
      <c r="AB23" s="326">
        <f>IFERROR(I!AA21*'Sim_MIP_Of_(IxI)'!AD$102,0)</f>
        <v>0</v>
      </c>
      <c r="AC23" s="326">
        <f>IFERROR(I!AB21*'Sim_MIP_Of_(IxI)'!AE$102,0)</f>
        <v>0</v>
      </c>
      <c r="AD23" s="326">
        <f>IFERROR(I!AC21*'Sim_MIP_Of_(IxI)'!AF$102,0)</f>
        <v>0</v>
      </c>
      <c r="AE23" s="326">
        <f>IFERROR(I!AD21*'Sim_MIP_Of_(IxI)'!AG$102,0)</f>
        <v>0</v>
      </c>
      <c r="AF23" s="326">
        <f>IFERROR(I!AE21*'Sim_MIP_Of_(IxI)'!AH$102,0)</f>
        <v>0</v>
      </c>
      <c r="AG23" s="326">
        <f>IFERROR(I!AF21*'Sim_MIP_Of_(IxI)'!AI$102,0)</f>
        <v>0</v>
      </c>
      <c r="AH23" s="326">
        <f>IFERROR(I!AG21*'Sim_MIP_Of_(IxI)'!AJ$102,0)</f>
        <v>0</v>
      </c>
      <c r="AI23" s="326">
        <f>IFERROR(I!AH21*'Sim_MIP_Of_(IxI)'!AK$102,0)</f>
        <v>0</v>
      </c>
      <c r="AJ23" s="326">
        <f>IFERROR(I!AI21*'Sim_MIP_Of_(IxI)'!AL$102,0)</f>
        <v>0</v>
      </c>
      <c r="AK23" s="326">
        <f>IFERROR(I!AJ21*'Sim_MIP_Of_(IxI)'!AM$102,0)</f>
        <v>0</v>
      </c>
      <c r="AL23" s="326">
        <f>IFERROR(I!AK21*'Sim_MIP_Of_(IxI)'!AN$102,0)</f>
        <v>0</v>
      </c>
      <c r="AM23" s="326">
        <f>IFERROR(I!AL21*'Sim_MIP_Of_(IxI)'!AO$102,0)</f>
        <v>0</v>
      </c>
      <c r="AN23" s="326">
        <f>IFERROR(I!AM21*'Sim_MIP_Of_(IxI)'!AP$102,0)</f>
        <v>0</v>
      </c>
      <c r="AO23" s="326">
        <f>IFERROR(I!AN21*'Sim_MIP_Of_(IxI)'!AQ$102,0)</f>
        <v>0</v>
      </c>
      <c r="AP23" s="326">
        <f>IFERROR(I!AO21*'Sim_MIP_Of_(IxI)'!AR$102,0)</f>
        <v>0</v>
      </c>
      <c r="AQ23" s="326">
        <f>IFERROR(I!AP21*'Sim_MIP_Of_(IxI)'!AS$102,0)</f>
        <v>0</v>
      </c>
      <c r="AR23" s="326">
        <f>IFERROR(I!AQ21*'Sim_MIP_Of_(IxI)'!AT$102,0)</f>
        <v>0</v>
      </c>
      <c r="AS23" s="326">
        <f>IFERROR(I!AR21*'Sim_MIP_Of_(IxI)'!AU$102,0)</f>
        <v>0</v>
      </c>
      <c r="AT23" s="326">
        <f>IFERROR(I!AS21*'Sim_MIP_Of_(IxI)'!AV$102,0)</f>
        <v>0</v>
      </c>
      <c r="AU23" s="326">
        <f>IFERROR(I!AT21*'Sim_MIP_Of_(IxI)'!AW$102,0)</f>
        <v>0</v>
      </c>
      <c r="AV23" s="326">
        <f>IFERROR(I!AU21*'Sim_MIP_Of_(IxI)'!AX$102,0)</f>
        <v>0</v>
      </c>
      <c r="AW23" s="326">
        <f>IFERROR(I!AV21*'Sim_MIP_Of_(IxI)'!AY$102,0)</f>
        <v>0</v>
      </c>
      <c r="AX23" s="326">
        <f>IFERROR(I!AW21*'Sim_MIP_Of_(IxI)'!AZ$102,0)</f>
        <v>0</v>
      </c>
      <c r="AY23" s="326">
        <f>IFERROR(I!AX21*'Sim_MIP_Of_(IxI)'!BA$102,0)</f>
        <v>0</v>
      </c>
      <c r="AZ23" s="326">
        <f>IFERROR(I!AY21*'Sim_MIP_Of_(IxI)'!BB$102,0)</f>
        <v>0</v>
      </c>
      <c r="BA23" s="326">
        <f>IFERROR(I!AZ21*'Sim_MIP_Of_(IxI)'!BC$102,0)</f>
        <v>0</v>
      </c>
      <c r="BB23" s="326">
        <f>IFERROR(I!BA21*'Sim_MIP_Of_(IxI)'!BD$102,0)</f>
        <v>0</v>
      </c>
      <c r="BC23" s="326">
        <f>IFERROR(I!BB21*'Sim_MIP_Of_(IxI)'!BE$102,0)</f>
        <v>0</v>
      </c>
      <c r="BD23" s="326">
        <f>IFERROR(I!BC21*'Sim_MIP_Of_(IxI)'!BF$102,0)</f>
        <v>0</v>
      </c>
      <c r="BE23" s="326">
        <f>IFERROR(I!BD21*'Sim_MIP_Of_(IxI)'!BG$102,0)</f>
        <v>0</v>
      </c>
      <c r="BF23" s="326">
        <f>IFERROR(I!BE21*'Sim_MIP_Of_(IxI)'!BH$102,0)</f>
        <v>0</v>
      </c>
      <c r="BG23" s="326">
        <f>IFERROR(I!BF21*'Sim_MIP_Of_(IxI)'!BI$102,0)</f>
        <v>0</v>
      </c>
      <c r="BH23" s="326">
        <f>IFERROR(I!BG21*'Sim_MIP_Of_(IxI)'!BJ$102,0)</f>
        <v>0</v>
      </c>
      <c r="BI23" s="326">
        <f>IFERROR(I!BH21*'Sim_MIP_Of_(IxI)'!BK$102,0)</f>
        <v>0</v>
      </c>
      <c r="BJ23" s="326">
        <f>IFERROR(I!BI21*'Sim_MIP_Of_(IxI)'!BL$102,0)</f>
        <v>0</v>
      </c>
      <c r="BK23" s="326">
        <f>IFERROR(I!BJ21*'Sim_MIP_Of_(IxI)'!BM$102,0)</f>
        <v>0</v>
      </c>
      <c r="BL23" s="326">
        <f>IFERROR(I!BK21*'Sim_MIP_Of_(IxI)'!BN$102,0)</f>
        <v>0</v>
      </c>
      <c r="BM23" s="326">
        <f>IFERROR(I!BL21*'Sim_MIP_Of_(IxI)'!BO$102,0)</f>
        <v>0</v>
      </c>
      <c r="BN23" s="326">
        <f>IFERROR(I!BM21*'Sim_MIP_Of_(IxI)'!BP$102,0)</f>
        <v>0</v>
      </c>
      <c r="BO23" s="326">
        <f>IFERROR(I!BN21*'Sim_MIP_Of_(IxI)'!BQ$102,0)</f>
        <v>0</v>
      </c>
      <c r="BP23" s="326">
        <f>IFERROR(I!BO21*'Sim_MIP_Of_(IxI)'!BR$102,0)</f>
        <v>0</v>
      </c>
      <c r="BQ23" s="326">
        <f>IFERROR(I!BP21*'Sim_MIP_Of_(IxI)'!BS$102,0)</f>
        <v>0</v>
      </c>
      <c r="BR23" s="326">
        <f>IFERROR(I!BQ21*'Sim_MIP_Of_(IxI)'!BT$102,0)</f>
        <v>0</v>
      </c>
      <c r="BS23" s="326">
        <f>IFERROR(I!BR21*'Sim_MIP_Of_(IxI)'!BU$102,0)</f>
        <v>0</v>
      </c>
      <c r="BT23" s="326">
        <f>IFERROR(I!BS21*'Sim_MIP_Of_(IxI)'!BV$102,0)</f>
        <v>0</v>
      </c>
      <c r="BU23" s="326">
        <f>IFERROR(I!BT21*'Sim_MIP_Of_(IxI)'!BW$102,0)</f>
        <v>0</v>
      </c>
      <c r="BV23" s="326">
        <f>IFERROR(I!BU21*'Sim_MIP_Of_(IxI)'!BX$102,0)</f>
        <v>0</v>
      </c>
      <c r="BW23" s="326">
        <f>IFERROR(I!BV21*'Sim_MIP_Of_(IxI)'!BY$102,0)</f>
        <v>0</v>
      </c>
      <c r="BX23" s="326">
        <f>IFERROR(I!BW21*'Sim_MIP_Of_(IxI)'!BZ$102,0)</f>
        <v>0</v>
      </c>
      <c r="BY23" s="326">
        <f>IFERROR(I!BX21*'Sim_MIP_Of_(IxI)'!CA$102,0)</f>
        <v>0</v>
      </c>
    </row>
    <row r="24" spans="1:77" x14ac:dyDescent="0.25">
      <c r="A24" s="105" t="s">
        <v>21</v>
      </c>
      <c r="B24" s="326">
        <f>IFERROR(I!A22*'Sim_MIP_Of_(IxI)'!D$102,0)</f>
        <v>0</v>
      </c>
      <c r="C24" s="326">
        <f>IFERROR(I!B22*'Sim_MIP_Of_(IxI)'!E$102,0)</f>
        <v>0</v>
      </c>
      <c r="D24" s="326">
        <f>IFERROR(I!C22*'Sim_MIP_Of_(IxI)'!F$102,0)</f>
        <v>0</v>
      </c>
      <c r="E24" s="326">
        <f>IFERROR(I!D22*'Sim_MIP_Of_(IxI)'!G$102,0)</f>
        <v>0</v>
      </c>
      <c r="F24" s="326">
        <f>IFERROR(I!E22*'Sim_MIP_Of_(IxI)'!H$102,0)</f>
        <v>0</v>
      </c>
      <c r="G24" s="326">
        <f>IFERROR(I!F22*'Sim_MIP_Of_(IxI)'!I$102,0)</f>
        <v>0</v>
      </c>
      <c r="H24" s="326">
        <f>IFERROR(I!G22*'Sim_MIP_Of_(IxI)'!J$102,0)</f>
        <v>0</v>
      </c>
      <c r="I24" s="326">
        <f>IFERROR(I!H22*'Sim_MIP_Of_(IxI)'!K$102,0)</f>
        <v>0</v>
      </c>
      <c r="J24" s="326">
        <f>IFERROR(I!I22*'Sim_MIP_Of_(IxI)'!L$102,0)</f>
        <v>0</v>
      </c>
      <c r="K24" s="326">
        <f>IFERROR(I!J22*'Sim_MIP_Of_(IxI)'!M$102,0)</f>
        <v>0</v>
      </c>
      <c r="L24" s="326">
        <f>IFERROR(I!K22*'Sim_MIP_Of_(IxI)'!N$102,0)</f>
        <v>0</v>
      </c>
      <c r="M24" s="326">
        <f>IFERROR(I!L22*'Sim_MIP_Of_(IxI)'!O$102,0)</f>
        <v>0</v>
      </c>
      <c r="N24" s="326">
        <f>IFERROR(I!M22*'Sim_MIP_Of_(IxI)'!P$102,0)</f>
        <v>0</v>
      </c>
      <c r="O24" s="326">
        <f>IFERROR(I!N22*'Sim_MIP_Of_(IxI)'!Q$102,0)</f>
        <v>0</v>
      </c>
      <c r="P24" s="326">
        <f>IFERROR(I!O22*'Sim_MIP_Of_(IxI)'!R$102,0)</f>
        <v>0</v>
      </c>
      <c r="Q24" s="326">
        <f>IFERROR(I!P22*'Sim_MIP_Of_(IxI)'!S$102,0)</f>
        <v>0</v>
      </c>
      <c r="R24" s="326">
        <f>IFERROR(I!Q22*'Sim_MIP_Of_(IxI)'!T$102,0)</f>
        <v>0</v>
      </c>
      <c r="S24" s="326">
        <f>IFERROR(I!R22*'Sim_MIP_Of_(IxI)'!U$102,0)</f>
        <v>0</v>
      </c>
      <c r="T24" s="326">
        <f>IFERROR(I!S22*'Sim_MIP_Of_(IxI)'!V$102,0)</f>
        <v>0</v>
      </c>
      <c r="U24" s="326">
        <f>IFERROR(I!T22*'Sim_MIP_Of_(IxI)'!W$102,0)</f>
        <v>0</v>
      </c>
      <c r="V24" s="326">
        <f>IFERROR(I!U22*'Sim_MIP_Of_(IxI)'!X$102,0)</f>
        <v>0</v>
      </c>
      <c r="W24" s="326">
        <f>IFERROR(I!V22*'Sim_MIP_Of_(IxI)'!Y$102,0)</f>
        <v>0.43492561434785398</v>
      </c>
      <c r="X24" s="326">
        <f>IFERROR(I!W22*'Sim_MIP_Of_(IxI)'!Z$102,0)</f>
        <v>0</v>
      </c>
      <c r="Y24" s="326">
        <f>IFERROR(I!X22*'Sim_MIP_Of_(IxI)'!AA$102,0)</f>
        <v>0</v>
      </c>
      <c r="Z24" s="326">
        <f>IFERROR(I!Y22*'Sim_MIP_Of_(IxI)'!AB$102,0)</f>
        <v>0</v>
      </c>
      <c r="AA24" s="326">
        <f>IFERROR(I!Z22*'Sim_MIP_Of_(IxI)'!AC$102,0)</f>
        <v>0</v>
      </c>
      <c r="AB24" s="326">
        <f>IFERROR(I!AA22*'Sim_MIP_Of_(IxI)'!AD$102,0)</f>
        <v>0</v>
      </c>
      <c r="AC24" s="326">
        <f>IFERROR(I!AB22*'Sim_MIP_Of_(IxI)'!AE$102,0)</f>
        <v>0</v>
      </c>
      <c r="AD24" s="326">
        <f>IFERROR(I!AC22*'Sim_MIP_Of_(IxI)'!AF$102,0)</f>
        <v>0</v>
      </c>
      <c r="AE24" s="326">
        <f>IFERROR(I!AD22*'Sim_MIP_Of_(IxI)'!AG$102,0)</f>
        <v>0</v>
      </c>
      <c r="AF24" s="326">
        <f>IFERROR(I!AE22*'Sim_MIP_Of_(IxI)'!AH$102,0)</f>
        <v>0</v>
      </c>
      <c r="AG24" s="326">
        <f>IFERROR(I!AF22*'Sim_MIP_Of_(IxI)'!AI$102,0)</f>
        <v>0</v>
      </c>
      <c r="AH24" s="326">
        <f>IFERROR(I!AG22*'Sim_MIP_Of_(IxI)'!AJ$102,0)</f>
        <v>0</v>
      </c>
      <c r="AI24" s="326">
        <f>IFERROR(I!AH22*'Sim_MIP_Of_(IxI)'!AK$102,0)</f>
        <v>0</v>
      </c>
      <c r="AJ24" s="326">
        <f>IFERROR(I!AI22*'Sim_MIP_Of_(IxI)'!AL$102,0)</f>
        <v>0</v>
      </c>
      <c r="AK24" s="326">
        <f>IFERROR(I!AJ22*'Sim_MIP_Of_(IxI)'!AM$102,0)</f>
        <v>0</v>
      </c>
      <c r="AL24" s="326">
        <f>IFERROR(I!AK22*'Sim_MIP_Of_(IxI)'!AN$102,0)</f>
        <v>0</v>
      </c>
      <c r="AM24" s="326">
        <f>IFERROR(I!AL22*'Sim_MIP_Of_(IxI)'!AO$102,0)</f>
        <v>0</v>
      </c>
      <c r="AN24" s="326">
        <f>IFERROR(I!AM22*'Sim_MIP_Of_(IxI)'!AP$102,0)</f>
        <v>0</v>
      </c>
      <c r="AO24" s="326">
        <f>IFERROR(I!AN22*'Sim_MIP_Of_(IxI)'!AQ$102,0)</f>
        <v>0</v>
      </c>
      <c r="AP24" s="326">
        <f>IFERROR(I!AO22*'Sim_MIP_Of_(IxI)'!AR$102,0)</f>
        <v>0</v>
      </c>
      <c r="AQ24" s="326">
        <f>IFERROR(I!AP22*'Sim_MIP_Of_(IxI)'!AS$102,0)</f>
        <v>0</v>
      </c>
      <c r="AR24" s="326">
        <f>IFERROR(I!AQ22*'Sim_MIP_Of_(IxI)'!AT$102,0)</f>
        <v>0</v>
      </c>
      <c r="AS24" s="326">
        <f>IFERROR(I!AR22*'Sim_MIP_Of_(IxI)'!AU$102,0)</f>
        <v>0</v>
      </c>
      <c r="AT24" s="326">
        <f>IFERROR(I!AS22*'Sim_MIP_Of_(IxI)'!AV$102,0)</f>
        <v>0</v>
      </c>
      <c r="AU24" s="326">
        <f>IFERROR(I!AT22*'Sim_MIP_Of_(IxI)'!AW$102,0)</f>
        <v>0</v>
      </c>
      <c r="AV24" s="326">
        <f>IFERROR(I!AU22*'Sim_MIP_Of_(IxI)'!AX$102,0)</f>
        <v>0</v>
      </c>
      <c r="AW24" s="326">
        <f>IFERROR(I!AV22*'Sim_MIP_Of_(IxI)'!AY$102,0)</f>
        <v>0</v>
      </c>
      <c r="AX24" s="326">
        <f>IFERROR(I!AW22*'Sim_MIP_Of_(IxI)'!AZ$102,0)</f>
        <v>0</v>
      </c>
      <c r="AY24" s="326">
        <f>IFERROR(I!AX22*'Sim_MIP_Of_(IxI)'!BA$102,0)</f>
        <v>0</v>
      </c>
      <c r="AZ24" s="326">
        <f>IFERROR(I!AY22*'Sim_MIP_Of_(IxI)'!BB$102,0)</f>
        <v>0</v>
      </c>
      <c r="BA24" s="326">
        <f>IFERROR(I!AZ22*'Sim_MIP_Of_(IxI)'!BC$102,0)</f>
        <v>0</v>
      </c>
      <c r="BB24" s="326">
        <f>IFERROR(I!BA22*'Sim_MIP_Of_(IxI)'!BD$102,0)</f>
        <v>0</v>
      </c>
      <c r="BC24" s="326">
        <f>IFERROR(I!BB22*'Sim_MIP_Of_(IxI)'!BE$102,0)</f>
        <v>0</v>
      </c>
      <c r="BD24" s="326">
        <f>IFERROR(I!BC22*'Sim_MIP_Of_(IxI)'!BF$102,0)</f>
        <v>0</v>
      </c>
      <c r="BE24" s="326">
        <f>IFERROR(I!BD22*'Sim_MIP_Of_(IxI)'!BG$102,0)</f>
        <v>0</v>
      </c>
      <c r="BF24" s="326">
        <f>IFERROR(I!BE22*'Sim_MIP_Of_(IxI)'!BH$102,0)</f>
        <v>0</v>
      </c>
      <c r="BG24" s="326">
        <f>IFERROR(I!BF22*'Sim_MIP_Of_(IxI)'!BI$102,0)</f>
        <v>0</v>
      </c>
      <c r="BH24" s="326">
        <f>IFERROR(I!BG22*'Sim_MIP_Of_(IxI)'!BJ$102,0)</f>
        <v>0</v>
      </c>
      <c r="BI24" s="326">
        <f>IFERROR(I!BH22*'Sim_MIP_Of_(IxI)'!BK$102,0)</f>
        <v>0</v>
      </c>
      <c r="BJ24" s="326">
        <f>IFERROR(I!BI22*'Sim_MIP_Of_(IxI)'!BL$102,0)</f>
        <v>0</v>
      </c>
      <c r="BK24" s="326">
        <f>IFERROR(I!BJ22*'Sim_MIP_Of_(IxI)'!BM$102,0)</f>
        <v>0</v>
      </c>
      <c r="BL24" s="326">
        <f>IFERROR(I!BK22*'Sim_MIP_Of_(IxI)'!BN$102,0)</f>
        <v>0</v>
      </c>
      <c r="BM24" s="326">
        <f>IFERROR(I!BL22*'Sim_MIP_Of_(IxI)'!BO$102,0)</f>
        <v>0</v>
      </c>
      <c r="BN24" s="326">
        <f>IFERROR(I!BM22*'Sim_MIP_Of_(IxI)'!BP$102,0)</f>
        <v>0</v>
      </c>
      <c r="BO24" s="326">
        <f>IFERROR(I!BN22*'Sim_MIP_Of_(IxI)'!BQ$102,0)</f>
        <v>0</v>
      </c>
      <c r="BP24" s="326">
        <f>IFERROR(I!BO22*'Sim_MIP_Of_(IxI)'!BR$102,0)</f>
        <v>0</v>
      </c>
      <c r="BQ24" s="326">
        <f>IFERROR(I!BP22*'Sim_MIP_Of_(IxI)'!BS$102,0)</f>
        <v>0</v>
      </c>
      <c r="BR24" s="326">
        <f>IFERROR(I!BQ22*'Sim_MIP_Of_(IxI)'!BT$102,0)</f>
        <v>0</v>
      </c>
      <c r="BS24" s="326">
        <f>IFERROR(I!BR22*'Sim_MIP_Of_(IxI)'!BU$102,0)</f>
        <v>0</v>
      </c>
      <c r="BT24" s="326">
        <f>IFERROR(I!BS22*'Sim_MIP_Of_(IxI)'!BV$102,0)</f>
        <v>0</v>
      </c>
      <c r="BU24" s="326">
        <f>IFERROR(I!BT22*'Sim_MIP_Of_(IxI)'!BW$102,0)</f>
        <v>0</v>
      </c>
      <c r="BV24" s="326">
        <f>IFERROR(I!BU22*'Sim_MIP_Of_(IxI)'!BX$102,0)</f>
        <v>0</v>
      </c>
      <c r="BW24" s="326">
        <f>IFERROR(I!BV22*'Sim_MIP_Of_(IxI)'!BY$102,0)</f>
        <v>0</v>
      </c>
      <c r="BX24" s="326">
        <f>IFERROR(I!BW22*'Sim_MIP_Of_(IxI)'!BZ$102,0)</f>
        <v>0</v>
      </c>
      <c r="BY24" s="326">
        <f>IFERROR(I!BX22*'Sim_MIP_Of_(IxI)'!CA$102,0)</f>
        <v>0</v>
      </c>
    </row>
    <row r="25" spans="1:77" x14ac:dyDescent="0.25">
      <c r="A25" s="105" t="s">
        <v>22</v>
      </c>
      <c r="B25" s="326">
        <f>IFERROR(I!A23*'Sim_MIP_Of_(IxI)'!D$102,0)</f>
        <v>0</v>
      </c>
      <c r="C25" s="326">
        <f>IFERROR(I!B23*'Sim_MIP_Of_(IxI)'!E$102,0)</f>
        <v>0</v>
      </c>
      <c r="D25" s="326">
        <f>IFERROR(I!C23*'Sim_MIP_Of_(IxI)'!F$102,0)</f>
        <v>0</v>
      </c>
      <c r="E25" s="326">
        <f>IFERROR(I!D23*'Sim_MIP_Of_(IxI)'!G$102,0)</f>
        <v>0</v>
      </c>
      <c r="F25" s="326">
        <f>IFERROR(I!E23*'Sim_MIP_Of_(IxI)'!H$102,0)</f>
        <v>0</v>
      </c>
      <c r="G25" s="326">
        <f>IFERROR(I!F23*'Sim_MIP_Of_(IxI)'!I$102,0)</f>
        <v>0</v>
      </c>
      <c r="H25" s="326">
        <f>IFERROR(I!G23*'Sim_MIP_Of_(IxI)'!J$102,0)</f>
        <v>0</v>
      </c>
      <c r="I25" s="326">
        <f>IFERROR(I!H23*'Sim_MIP_Of_(IxI)'!K$102,0)</f>
        <v>0</v>
      </c>
      <c r="J25" s="326">
        <f>IFERROR(I!I23*'Sim_MIP_Of_(IxI)'!L$102,0)</f>
        <v>0</v>
      </c>
      <c r="K25" s="326">
        <f>IFERROR(I!J23*'Sim_MIP_Of_(IxI)'!M$102,0)</f>
        <v>0</v>
      </c>
      <c r="L25" s="326">
        <f>IFERROR(I!K23*'Sim_MIP_Of_(IxI)'!N$102,0)</f>
        <v>0</v>
      </c>
      <c r="M25" s="326">
        <f>IFERROR(I!L23*'Sim_MIP_Of_(IxI)'!O$102,0)</f>
        <v>0</v>
      </c>
      <c r="N25" s="326">
        <f>IFERROR(I!M23*'Sim_MIP_Of_(IxI)'!P$102,0)</f>
        <v>0</v>
      </c>
      <c r="O25" s="326">
        <f>IFERROR(I!N23*'Sim_MIP_Of_(IxI)'!Q$102,0)</f>
        <v>0</v>
      </c>
      <c r="P25" s="326">
        <f>IFERROR(I!O23*'Sim_MIP_Of_(IxI)'!R$102,0)</f>
        <v>0</v>
      </c>
      <c r="Q25" s="326">
        <f>IFERROR(I!P23*'Sim_MIP_Of_(IxI)'!S$102,0)</f>
        <v>0</v>
      </c>
      <c r="R25" s="326">
        <f>IFERROR(I!Q23*'Sim_MIP_Of_(IxI)'!T$102,0)</f>
        <v>0</v>
      </c>
      <c r="S25" s="326">
        <f>IFERROR(I!R23*'Sim_MIP_Of_(IxI)'!U$102,0)</f>
        <v>0</v>
      </c>
      <c r="T25" s="326">
        <f>IFERROR(I!S23*'Sim_MIP_Of_(IxI)'!V$102,0)</f>
        <v>0</v>
      </c>
      <c r="U25" s="326">
        <f>IFERROR(I!T23*'Sim_MIP_Of_(IxI)'!W$102,0)</f>
        <v>0</v>
      </c>
      <c r="V25" s="326">
        <f>IFERROR(I!U23*'Sim_MIP_Of_(IxI)'!X$102,0)</f>
        <v>0</v>
      </c>
      <c r="W25" s="326">
        <f>IFERROR(I!V23*'Sim_MIP_Of_(IxI)'!Y$102,0)</f>
        <v>0</v>
      </c>
      <c r="X25" s="326">
        <f>IFERROR(I!W23*'Sim_MIP_Of_(IxI)'!Z$102,0)</f>
        <v>0.36225755986602753</v>
      </c>
      <c r="Y25" s="326">
        <f>IFERROR(I!X23*'Sim_MIP_Of_(IxI)'!AA$102,0)</f>
        <v>0</v>
      </c>
      <c r="Z25" s="326">
        <f>IFERROR(I!Y23*'Sim_MIP_Of_(IxI)'!AB$102,0)</f>
        <v>0</v>
      </c>
      <c r="AA25" s="326">
        <f>IFERROR(I!Z23*'Sim_MIP_Of_(IxI)'!AC$102,0)</f>
        <v>0</v>
      </c>
      <c r="AB25" s="326">
        <f>IFERROR(I!AA23*'Sim_MIP_Of_(IxI)'!AD$102,0)</f>
        <v>0</v>
      </c>
      <c r="AC25" s="326">
        <f>IFERROR(I!AB23*'Sim_MIP_Of_(IxI)'!AE$102,0)</f>
        <v>0</v>
      </c>
      <c r="AD25" s="326">
        <f>IFERROR(I!AC23*'Sim_MIP_Of_(IxI)'!AF$102,0)</f>
        <v>0</v>
      </c>
      <c r="AE25" s="326">
        <f>IFERROR(I!AD23*'Sim_MIP_Of_(IxI)'!AG$102,0)</f>
        <v>0</v>
      </c>
      <c r="AF25" s="326">
        <f>IFERROR(I!AE23*'Sim_MIP_Of_(IxI)'!AH$102,0)</f>
        <v>0</v>
      </c>
      <c r="AG25" s="326">
        <f>IFERROR(I!AF23*'Sim_MIP_Of_(IxI)'!AI$102,0)</f>
        <v>0</v>
      </c>
      <c r="AH25" s="326">
        <f>IFERROR(I!AG23*'Sim_MIP_Of_(IxI)'!AJ$102,0)</f>
        <v>0</v>
      </c>
      <c r="AI25" s="326">
        <f>IFERROR(I!AH23*'Sim_MIP_Of_(IxI)'!AK$102,0)</f>
        <v>0</v>
      </c>
      <c r="AJ25" s="326">
        <f>IFERROR(I!AI23*'Sim_MIP_Of_(IxI)'!AL$102,0)</f>
        <v>0</v>
      </c>
      <c r="AK25" s="326">
        <f>IFERROR(I!AJ23*'Sim_MIP_Of_(IxI)'!AM$102,0)</f>
        <v>0</v>
      </c>
      <c r="AL25" s="326">
        <f>IFERROR(I!AK23*'Sim_MIP_Of_(IxI)'!AN$102,0)</f>
        <v>0</v>
      </c>
      <c r="AM25" s="326">
        <f>IFERROR(I!AL23*'Sim_MIP_Of_(IxI)'!AO$102,0)</f>
        <v>0</v>
      </c>
      <c r="AN25" s="326">
        <f>IFERROR(I!AM23*'Sim_MIP_Of_(IxI)'!AP$102,0)</f>
        <v>0</v>
      </c>
      <c r="AO25" s="326">
        <f>IFERROR(I!AN23*'Sim_MIP_Of_(IxI)'!AQ$102,0)</f>
        <v>0</v>
      </c>
      <c r="AP25" s="326">
        <f>IFERROR(I!AO23*'Sim_MIP_Of_(IxI)'!AR$102,0)</f>
        <v>0</v>
      </c>
      <c r="AQ25" s="326">
        <f>IFERROR(I!AP23*'Sim_MIP_Of_(IxI)'!AS$102,0)</f>
        <v>0</v>
      </c>
      <c r="AR25" s="326">
        <f>IFERROR(I!AQ23*'Sim_MIP_Of_(IxI)'!AT$102,0)</f>
        <v>0</v>
      </c>
      <c r="AS25" s="326">
        <f>IFERROR(I!AR23*'Sim_MIP_Of_(IxI)'!AU$102,0)</f>
        <v>0</v>
      </c>
      <c r="AT25" s="326">
        <f>IFERROR(I!AS23*'Sim_MIP_Of_(IxI)'!AV$102,0)</f>
        <v>0</v>
      </c>
      <c r="AU25" s="326">
        <f>IFERROR(I!AT23*'Sim_MIP_Of_(IxI)'!AW$102,0)</f>
        <v>0</v>
      </c>
      <c r="AV25" s="326">
        <f>IFERROR(I!AU23*'Sim_MIP_Of_(IxI)'!AX$102,0)</f>
        <v>0</v>
      </c>
      <c r="AW25" s="326">
        <f>IFERROR(I!AV23*'Sim_MIP_Of_(IxI)'!AY$102,0)</f>
        <v>0</v>
      </c>
      <c r="AX25" s="326">
        <f>IFERROR(I!AW23*'Sim_MIP_Of_(IxI)'!AZ$102,0)</f>
        <v>0</v>
      </c>
      <c r="AY25" s="326">
        <f>IFERROR(I!AX23*'Sim_MIP_Of_(IxI)'!BA$102,0)</f>
        <v>0</v>
      </c>
      <c r="AZ25" s="326">
        <f>IFERROR(I!AY23*'Sim_MIP_Of_(IxI)'!BB$102,0)</f>
        <v>0</v>
      </c>
      <c r="BA25" s="326">
        <f>IFERROR(I!AZ23*'Sim_MIP_Of_(IxI)'!BC$102,0)</f>
        <v>0</v>
      </c>
      <c r="BB25" s="326">
        <f>IFERROR(I!BA23*'Sim_MIP_Of_(IxI)'!BD$102,0)</f>
        <v>0</v>
      </c>
      <c r="BC25" s="326">
        <f>IFERROR(I!BB23*'Sim_MIP_Of_(IxI)'!BE$102,0)</f>
        <v>0</v>
      </c>
      <c r="BD25" s="326">
        <f>IFERROR(I!BC23*'Sim_MIP_Of_(IxI)'!BF$102,0)</f>
        <v>0</v>
      </c>
      <c r="BE25" s="326">
        <f>IFERROR(I!BD23*'Sim_MIP_Of_(IxI)'!BG$102,0)</f>
        <v>0</v>
      </c>
      <c r="BF25" s="326">
        <f>IFERROR(I!BE23*'Sim_MIP_Of_(IxI)'!BH$102,0)</f>
        <v>0</v>
      </c>
      <c r="BG25" s="326">
        <f>IFERROR(I!BF23*'Sim_MIP_Of_(IxI)'!BI$102,0)</f>
        <v>0</v>
      </c>
      <c r="BH25" s="326">
        <f>IFERROR(I!BG23*'Sim_MIP_Of_(IxI)'!BJ$102,0)</f>
        <v>0</v>
      </c>
      <c r="BI25" s="326">
        <f>IFERROR(I!BH23*'Sim_MIP_Of_(IxI)'!BK$102,0)</f>
        <v>0</v>
      </c>
      <c r="BJ25" s="326">
        <f>IFERROR(I!BI23*'Sim_MIP_Of_(IxI)'!BL$102,0)</f>
        <v>0</v>
      </c>
      <c r="BK25" s="326">
        <f>IFERROR(I!BJ23*'Sim_MIP_Of_(IxI)'!BM$102,0)</f>
        <v>0</v>
      </c>
      <c r="BL25" s="326">
        <f>IFERROR(I!BK23*'Sim_MIP_Of_(IxI)'!BN$102,0)</f>
        <v>0</v>
      </c>
      <c r="BM25" s="326">
        <f>IFERROR(I!BL23*'Sim_MIP_Of_(IxI)'!BO$102,0)</f>
        <v>0</v>
      </c>
      <c r="BN25" s="326">
        <f>IFERROR(I!BM23*'Sim_MIP_Of_(IxI)'!BP$102,0)</f>
        <v>0</v>
      </c>
      <c r="BO25" s="326">
        <f>IFERROR(I!BN23*'Sim_MIP_Of_(IxI)'!BQ$102,0)</f>
        <v>0</v>
      </c>
      <c r="BP25" s="326">
        <f>IFERROR(I!BO23*'Sim_MIP_Of_(IxI)'!BR$102,0)</f>
        <v>0</v>
      </c>
      <c r="BQ25" s="326">
        <f>IFERROR(I!BP23*'Sim_MIP_Of_(IxI)'!BS$102,0)</f>
        <v>0</v>
      </c>
      <c r="BR25" s="326">
        <f>IFERROR(I!BQ23*'Sim_MIP_Of_(IxI)'!BT$102,0)</f>
        <v>0</v>
      </c>
      <c r="BS25" s="326">
        <f>IFERROR(I!BR23*'Sim_MIP_Of_(IxI)'!BU$102,0)</f>
        <v>0</v>
      </c>
      <c r="BT25" s="326">
        <f>IFERROR(I!BS23*'Sim_MIP_Of_(IxI)'!BV$102,0)</f>
        <v>0</v>
      </c>
      <c r="BU25" s="326">
        <f>IFERROR(I!BT23*'Sim_MIP_Of_(IxI)'!BW$102,0)</f>
        <v>0</v>
      </c>
      <c r="BV25" s="326">
        <f>IFERROR(I!BU23*'Sim_MIP_Of_(IxI)'!BX$102,0)</f>
        <v>0</v>
      </c>
      <c r="BW25" s="326">
        <f>IFERROR(I!BV23*'Sim_MIP_Of_(IxI)'!BY$102,0)</f>
        <v>0</v>
      </c>
      <c r="BX25" s="326">
        <f>IFERROR(I!BW23*'Sim_MIP_Of_(IxI)'!BZ$102,0)</f>
        <v>0</v>
      </c>
      <c r="BY25" s="326">
        <f>IFERROR(I!BX23*'Sim_MIP_Of_(IxI)'!CA$102,0)</f>
        <v>0</v>
      </c>
    </row>
    <row r="26" spans="1:77" x14ac:dyDescent="0.25">
      <c r="A26" s="105" t="s">
        <v>23</v>
      </c>
      <c r="B26" s="326">
        <f>IFERROR(I!A24*'Sim_MIP_Of_(IxI)'!D$102,0)</f>
        <v>0</v>
      </c>
      <c r="C26" s="326">
        <f>IFERROR(I!B24*'Sim_MIP_Of_(IxI)'!E$102,0)</f>
        <v>0</v>
      </c>
      <c r="D26" s="326">
        <f>IFERROR(I!C24*'Sim_MIP_Of_(IxI)'!F$102,0)</f>
        <v>0</v>
      </c>
      <c r="E26" s="326">
        <f>IFERROR(I!D24*'Sim_MIP_Of_(IxI)'!G$102,0)</f>
        <v>0</v>
      </c>
      <c r="F26" s="326">
        <f>IFERROR(I!E24*'Sim_MIP_Of_(IxI)'!H$102,0)</f>
        <v>0</v>
      </c>
      <c r="G26" s="326">
        <f>IFERROR(I!F24*'Sim_MIP_Of_(IxI)'!I$102,0)</f>
        <v>0</v>
      </c>
      <c r="H26" s="326">
        <f>IFERROR(I!G24*'Sim_MIP_Of_(IxI)'!J$102,0)</f>
        <v>0</v>
      </c>
      <c r="I26" s="326">
        <f>IFERROR(I!H24*'Sim_MIP_Of_(IxI)'!K$102,0)</f>
        <v>0</v>
      </c>
      <c r="J26" s="326">
        <f>IFERROR(I!I24*'Sim_MIP_Of_(IxI)'!L$102,0)</f>
        <v>0</v>
      </c>
      <c r="K26" s="326">
        <f>IFERROR(I!J24*'Sim_MIP_Of_(IxI)'!M$102,0)</f>
        <v>0</v>
      </c>
      <c r="L26" s="326">
        <f>IFERROR(I!K24*'Sim_MIP_Of_(IxI)'!N$102,0)</f>
        <v>0</v>
      </c>
      <c r="M26" s="326">
        <f>IFERROR(I!L24*'Sim_MIP_Of_(IxI)'!O$102,0)</f>
        <v>0</v>
      </c>
      <c r="N26" s="326">
        <f>IFERROR(I!M24*'Sim_MIP_Of_(IxI)'!P$102,0)</f>
        <v>0</v>
      </c>
      <c r="O26" s="326">
        <f>IFERROR(I!N24*'Sim_MIP_Of_(IxI)'!Q$102,0)</f>
        <v>0</v>
      </c>
      <c r="P26" s="326">
        <f>IFERROR(I!O24*'Sim_MIP_Of_(IxI)'!R$102,0)</f>
        <v>0</v>
      </c>
      <c r="Q26" s="326">
        <f>IFERROR(I!P24*'Sim_MIP_Of_(IxI)'!S$102,0)</f>
        <v>0</v>
      </c>
      <c r="R26" s="326">
        <f>IFERROR(I!Q24*'Sim_MIP_Of_(IxI)'!T$102,0)</f>
        <v>0</v>
      </c>
      <c r="S26" s="326">
        <f>IFERROR(I!R24*'Sim_MIP_Of_(IxI)'!U$102,0)</f>
        <v>0</v>
      </c>
      <c r="T26" s="326">
        <f>IFERROR(I!S24*'Sim_MIP_Of_(IxI)'!V$102,0)</f>
        <v>0</v>
      </c>
      <c r="U26" s="326">
        <f>IFERROR(I!T24*'Sim_MIP_Of_(IxI)'!W$102,0)</f>
        <v>0</v>
      </c>
      <c r="V26" s="326">
        <f>IFERROR(I!U24*'Sim_MIP_Of_(IxI)'!X$102,0)</f>
        <v>0</v>
      </c>
      <c r="W26" s="326">
        <f>IFERROR(I!V24*'Sim_MIP_Of_(IxI)'!Y$102,0)</f>
        <v>0</v>
      </c>
      <c r="X26" s="326">
        <f>IFERROR(I!W24*'Sim_MIP_Of_(IxI)'!Z$102,0)</f>
        <v>0</v>
      </c>
      <c r="Y26" s="326">
        <f>IFERROR(I!X24*'Sim_MIP_Of_(IxI)'!AA$102,0)</f>
        <v>0.43271402912444923</v>
      </c>
      <c r="Z26" s="326">
        <f>IFERROR(I!Y24*'Sim_MIP_Of_(IxI)'!AB$102,0)</f>
        <v>0</v>
      </c>
      <c r="AA26" s="326">
        <f>IFERROR(I!Z24*'Sim_MIP_Of_(IxI)'!AC$102,0)</f>
        <v>0</v>
      </c>
      <c r="AB26" s="326">
        <f>IFERROR(I!AA24*'Sim_MIP_Of_(IxI)'!AD$102,0)</f>
        <v>0</v>
      </c>
      <c r="AC26" s="326">
        <f>IFERROR(I!AB24*'Sim_MIP_Of_(IxI)'!AE$102,0)</f>
        <v>0</v>
      </c>
      <c r="AD26" s="326">
        <f>IFERROR(I!AC24*'Sim_MIP_Of_(IxI)'!AF$102,0)</f>
        <v>0</v>
      </c>
      <c r="AE26" s="326">
        <f>IFERROR(I!AD24*'Sim_MIP_Of_(IxI)'!AG$102,0)</f>
        <v>0</v>
      </c>
      <c r="AF26" s="326">
        <f>IFERROR(I!AE24*'Sim_MIP_Of_(IxI)'!AH$102,0)</f>
        <v>0</v>
      </c>
      <c r="AG26" s="326">
        <f>IFERROR(I!AF24*'Sim_MIP_Of_(IxI)'!AI$102,0)</f>
        <v>0</v>
      </c>
      <c r="AH26" s="326">
        <f>IFERROR(I!AG24*'Sim_MIP_Of_(IxI)'!AJ$102,0)</f>
        <v>0</v>
      </c>
      <c r="AI26" s="326">
        <f>IFERROR(I!AH24*'Sim_MIP_Of_(IxI)'!AK$102,0)</f>
        <v>0</v>
      </c>
      <c r="AJ26" s="326">
        <f>IFERROR(I!AI24*'Sim_MIP_Of_(IxI)'!AL$102,0)</f>
        <v>0</v>
      </c>
      <c r="AK26" s="326">
        <f>IFERROR(I!AJ24*'Sim_MIP_Of_(IxI)'!AM$102,0)</f>
        <v>0</v>
      </c>
      <c r="AL26" s="326">
        <f>IFERROR(I!AK24*'Sim_MIP_Of_(IxI)'!AN$102,0)</f>
        <v>0</v>
      </c>
      <c r="AM26" s="326">
        <f>IFERROR(I!AL24*'Sim_MIP_Of_(IxI)'!AO$102,0)</f>
        <v>0</v>
      </c>
      <c r="AN26" s="326">
        <f>IFERROR(I!AM24*'Sim_MIP_Of_(IxI)'!AP$102,0)</f>
        <v>0</v>
      </c>
      <c r="AO26" s="326">
        <f>IFERROR(I!AN24*'Sim_MIP_Of_(IxI)'!AQ$102,0)</f>
        <v>0</v>
      </c>
      <c r="AP26" s="326">
        <f>IFERROR(I!AO24*'Sim_MIP_Of_(IxI)'!AR$102,0)</f>
        <v>0</v>
      </c>
      <c r="AQ26" s="326">
        <f>IFERROR(I!AP24*'Sim_MIP_Of_(IxI)'!AS$102,0)</f>
        <v>0</v>
      </c>
      <c r="AR26" s="326">
        <f>IFERROR(I!AQ24*'Sim_MIP_Of_(IxI)'!AT$102,0)</f>
        <v>0</v>
      </c>
      <c r="AS26" s="326">
        <f>IFERROR(I!AR24*'Sim_MIP_Of_(IxI)'!AU$102,0)</f>
        <v>0</v>
      </c>
      <c r="AT26" s="326">
        <f>IFERROR(I!AS24*'Sim_MIP_Of_(IxI)'!AV$102,0)</f>
        <v>0</v>
      </c>
      <c r="AU26" s="326">
        <f>IFERROR(I!AT24*'Sim_MIP_Of_(IxI)'!AW$102,0)</f>
        <v>0</v>
      </c>
      <c r="AV26" s="326">
        <f>IFERROR(I!AU24*'Sim_MIP_Of_(IxI)'!AX$102,0)</f>
        <v>0</v>
      </c>
      <c r="AW26" s="326">
        <f>IFERROR(I!AV24*'Sim_MIP_Of_(IxI)'!AY$102,0)</f>
        <v>0</v>
      </c>
      <c r="AX26" s="326">
        <f>IFERROR(I!AW24*'Sim_MIP_Of_(IxI)'!AZ$102,0)</f>
        <v>0</v>
      </c>
      <c r="AY26" s="326">
        <f>IFERROR(I!AX24*'Sim_MIP_Of_(IxI)'!BA$102,0)</f>
        <v>0</v>
      </c>
      <c r="AZ26" s="326">
        <f>IFERROR(I!AY24*'Sim_MIP_Of_(IxI)'!BB$102,0)</f>
        <v>0</v>
      </c>
      <c r="BA26" s="326">
        <f>IFERROR(I!AZ24*'Sim_MIP_Of_(IxI)'!BC$102,0)</f>
        <v>0</v>
      </c>
      <c r="BB26" s="326">
        <f>IFERROR(I!BA24*'Sim_MIP_Of_(IxI)'!BD$102,0)</f>
        <v>0</v>
      </c>
      <c r="BC26" s="326">
        <f>IFERROR(I!BB24*'Sim_MIP_Of_(IxI)'!BE$102,0)</f>
        <v>0</v>
      </c>
      <c r="BD26" s="326">
        <f>IFERROR(I!BC24*'Sim_MIP_Of_(IxI)'!BF$102,0)</f>
        <v>0</v>
      </c>
      <c r="BE26" s="326">
        <f>IFERROR(I!BD24*'Sim_MIP_Of_(IxI)'!BG$102,0)</f>
        <v>0</v>
      </c>
      <c r="BF26" s="326">
        <f>IFERROR(I!BE24*'Sim_MIP_Of_(IxI)'!BH$102,0)</f>
        <v>0</v>
      </c>
      <c r="BG26" s="326">
        <f>IFERROR(I!BF24*'Sim_MIP_Of_(IxI)'!BI$102,0)</f>
        <v>0</v>
      </c>
      <c r="BH26" s="326">
        <f>IFERROR(I!BG24*'Sim_MIP_Of_(IxI)'!BJ$102,0)</f>
        <v>0</v>
      </c>
      <c r="BI26" s="326">
        <f>IFERROR(I!BH24*'Sim_MIP_Of_(IxI)'!BK$102,0)</f>
        <v>0</v>
      </c>
      <c r="BJ26" s="326">
        <f>IFERROR(I!BI24*'Sim_MIP_Of_(IxI)'!BL$102,0)</f>
        <v>0</v>
      </c>
      <c r="BK26" s="326">
        <f>IFERROR(I!BJ24*'Sim_MIP_Of_(IxI)'!BM$102,0)</f>
        <v>0</v>
      </c>
      <c r="BL26" s="326">
        <f>IFERROR(I!BK24*'Sim_MIP_Of_(IxI)'!BN$102,0)</f>
        <v>0</v>
      </c>
      <c r="BM26" s="326">
        <f>IFERROR(I!BL24*'Sim_MIP_Of_(IxI)'!BO$102,0)</f>
        <v>0</v>
      </c>
      <c r="BN26" s="326">
        <f>IFERROR(I!BM24*'Sim_MIP_Of_(IxI)'!BP$102,0)</f>
        <v>0</v>
      </c>
      <c r="BO26" s="326">
        <f>IFERROR(I!BN24*'Sim_MIP_Of_(IxI)'!BQ$102,0)</f>
        <v>0</v>
      </c>
      <c r="BP26" s="326">
        <f>IFERROR(I!BO24*'Sim_MIP_Of_(IxI)'!BR$102,0)</f>
        <v>0</v>
      </c>
      <c r="BQ26" s="326">
        <f>IFERROR(I!BP24*'Sim_MIP_Of_(IxI)'!BS$102,0)</f>
        <v>0</v>
      </c>
      <c r="BR26" s="326">
        <f>IFERROR(I!BQ24*'Sim_MIP_Of_(IxI)'!BT$102,0)</f>
        <v>0</v>
      </c>
      <c r="BS26" s="326">
        <f>IFERROR(I!BR24*'Sim_MIP_Of_(IxI)'!BU$102,0)</f>
        <v>0</v>
      </c>
      <c r="BT26" s="326">
        <f>IFERROR(I!BS24*'Sim_MIP_Of_(IxI)'!BV$102,0)</f>
        <v>0</v>
      </c>
      <c r="BU26" s="326">
        <f>IFERROR(I!BT24*'Sim_MIP_Of_(IxI)'!BW$102,0)</f>
        <v>0</v>
      </c>
      <c r="BV26" s="326">
        <f>IFERROR(I!BU24*'Sim_MIP_Of_(IxI)'!BX$102,0)</f>
        <v>0</v>
      </c>
      <c r="BW26" s="326">
        <f>IFERROR(I!BV24*'Sim_MIP_Of_(IxI)'!BY$102,0)</f>
        <v>0</v>
      </c>
      <c r="BX26" s="326">
        <f>IFERROR(I!BW24*'Sim_MIP_Of_(IxI)'!BZ$102,0)</f>
        <v>0</v>
      </c>
      <c r="BY26" s="326">
        <f>IFERROR(I!BX24*'Sim_MIP_Of_(IxI)'!CA$102,0)</f>
        <v>0</v>
      </c>
    </row>
    <row r="27" spans="1:77" x14ac:dyDescent="0.25">
      <c r="A27" s="105" t="s">
        <v>24</v>
      </c>
      <c r="B27" s="326">
        <f>IFERROR(I!A25*'Sim_MIP_Of_(IxI)'!D$102,0)</f>
        <v>0</v>
      </c>
      <c r="C27" s="326">
        <f>IFERROR(I!B25*'Sim_MIP_Of_(IxI)'!E$102,0)</f>
        <v>0</v>
      </c>
      <c r="D27" s="326">
        <f>IFERROR(I!C25*'Sim_MIP_Of_(IxI)'!F$102,0)</f>
        <v>0</v>
      </c>
      <c r="E27" s="326">
        <f>IFERROR(I!D25*'Sim_MIP_Of_(IxI)'!G$102,0)</f>
        <v>0</v>
      </c>
      <c r="F27" s="326">
        <f>IFERROR(I!E25*'Sim_MIP_Of_(IxI)'!H$102,0)</f>
        <v>0</v>
      </c>
      <c r="G27" s="326">
        <f>IFERROR(I!F25*'Sim_MIP_Of_(IxI)'!I$102,0)</f>
        <v>0</v>
      </c>
      <c r="H27" s="326">
        <f>IFERROR(I!G25*'Sim_MIP_Of_(IxI)'!J$102,0)</f>
        <v>0</v>
      </c>
      <c r="I27" s="326">
        <f>IFERROR(I!H25*'Sim_MIP_Of_(IxI)'!K$102,0)</f>
        <v>0</v>
      </c>
      <c r="J27" s="326">
        <f>IFERROR(I!I25*'Sim_MIP_Of_(IxI)'!L$102,0)</f>
        <v>0</v>
      </c>
      <c r="K27" s="326">
        <f>IFERROR(I!J25*'Sim_MIP_Of_(IxI)'!M$102,0)</f>
        <v>0</v>
      </c>
      <c r="L27" s="326">
        <f>IFERROR(I!K25*'Sim_MIP_Of_(IxI)'!N$102,0)</f>
        <v>0</v>
      </c>
      <c r="M27" s="326">
        <f>IFERROR(I!L25*'Sim_MIP_Of_(IxI)'!O$102,0)</f>
        <v>0</v>
      </c>
      <c r="N27" s="326">
        <f>IFERROR(I!M25*'Sim_MIP_Of_(IxI)'!P$102,0)</f>
        <v>0</v>
      </c>
      <c r="O27" s="326">
        <f>IFERROR(I!N25*'Sim_MIP_Of_(IxI)'!Q$102,0)</f>
        <v>0</v>
      </c>
      <c r="P27" s="326">
        <f>IFERROR(I!O25*'Sim_MIP_Of_(IxI)'!R$102,0)</f>
        <v>0</v>
      </c>
      <c r="Q27" s="326">
        <f>IFERROR(I!P25*'Sim_MIP_Of_(IxI)'!S$102,0)</f>
        <v>0</v>
      </c>
      <c r="R27" s="326">
        <f>IFERROR(I!Q25*'Sim_MIP_Of_(IxI)'!T$102,0)</f>
        <v>0</v>
      </c>
      <c r="S27" s="326">
        <f>IFERROR(I!R25*'Sim_MIP_Of_(IxI)'!U$102,0)</f>
        <v>0</v>
      </c>
      <c r="T27" s="326">
        <f>IFERROR(I!S25*'Sim_MIP_Of_(IxI)'!V$102,0)</f>
        <v>0</v>
      </c>
      <c r="U27" s="326">
        <f>IFERROR(I!T25*'Sim_MIP_Of_(IxI)'!W$102,0)</f>
        <v>0</v>
      </c>
      <c r="V27" s="326">
        <f>IFERROR(I!U25*'Sim_MIP_Of_(IxI)'!X$102,0)</f>
        <v>0</v>
      </c>
      <c r="W27" s="326">
        <f>IFERROR(I!V25*'Sim_MIP_Of_(IxI)'!Y$102,0)</f>
        <v>0</v>
      </c>
      <c r="X27" s="326">
        <f>IFERROR(I!W25*'Sim_MIP_Of_(IxI)'!Z$102,0)</f>
        <v>0</v>
      </c>
      <c r="Y27" s="326">
        <f>IFERROR(I!X25*'Sim_MIP_Of_(IxI)'!AA$102,0)</f>
        <v>0</v>
      </c>
      <c r="Z27" s="326">
        <f>IFERROR(I!Y25*'Sim_MIP_Of_(IxI)'!AB$102,0)</f>
        <v>0.18252110955727466</v>
      </c>
      <c r="AA27" s="326">
        <f>IFERROR(I!Z25*'Sim_MIP_Of_(IxI)'!AC$102,0)</f>
        <v>0</v>
      </c>
      <c r="AB27" s="326">
        <f>IFERROR(I!AA25*'Sim_MIP_Of_(IxI)'!AD$102,0)</f>
        <v>0</v>
      </c>
      <c r="AC27" s="326">
        <f>IFERROR(I!AB25*'Sim_MIP_Of_(IxI)'!AE$102,0)</f>
        <v>0</v>
      </c>
      <c r="AD27" s="326">
        <f>IFERROR(I!AC25*'Sim_MIP_Of_(IxI)'!AF$102,0)</f>
        <v>0</v>
      </c>
      <c r="AE27" s="326">
        <f>IFERROR(I!AD25*'Sim_MIP_Of_(IxI)'!AG$102,0)</f>
        <v>0</v>
      </c>
      <c r="AF27" s="326">
        <f>IFERROR(I!AE25*'Sim_MIP_Of_(IxI)'!AH$102,0)</f>
        <v>0</v>
      </c>
      <c r="AG27" s="326">
        <f>IFERROR(I!AF25*'Sim_MIP_Of_(IxI)'!AI$102,0)</f>
        <v>0</v>
      </c>
      <c r="AH27" s="326">
        <f>IFERROR(I!AG25*'Sim_MIP_Of_(IxI)'!AJ$102,0)</f>
        <v>0</v>
      </c>
      <c r="AI27" s="326">
        <f>IFERROR(I!AH25*'Sim_MIP_Of_(IxI)'!AK$102,0)</f>
        <v>0</v>
      </c>
      <c r="AJ27" s="326">
        <f>IFERROR(I!AI25*'Sim_MIP_Of_(IxI)'!AL$102,0)</f>
        <v>0</v>
      </c>
      <c r="AK27" s="326">
        <f>IFERROR(I!AJ25*'Sim_MIP_Of_(IxI)'!AM$102,0)</f>
        <v>0</v>
      </c>
      <c r="AL27" s="326">
        <f>IFERROR(I!AK25*'Sim_MIP_Of_(IxI)'!AN$102,0)</f>
        <v>0</v>
      </c>
      <c r="AM27" s="326">
        <f>IFERROR(I!AL25*'Sim_MIP_Of_(IxI)'!AO$102,0)</f>
        <v>0</v>
      </c>
      <c r="AN27" s="326">
        <f>IFERROR(I!AM25*'Sim_MIP_Of_(IxI)'!AP$102,0)</f>
        <v>0</v>
      </c>
      <c r="AO27" s="326">
        <f>IFERROR(I!AN25*'Sim_MIP_Of_(IxI)'!AQ$102,0)</f>
        <v>0</v>
      </c>
      <c r="AP27" s="326">
        <f>IFERROR(I!AO25*'Sim_MIP_Of_(IxI)'!AR$102,0)</f>
        <v>0</v>
      </c>
      <c r="AQ27" s="326">
        <f>IFERROR(I!AP25*'Sim_MIP_Of_(IxI)'!AS$102,0)</f>
        <v>0</v>
      </c>
      <c r="AR27" s="326">
        <f>IFERROR(I!AQ25*'Sim_MIP_Of_(IxI)'!AT$102,0)</f>
        <v>0</v>
      </c>
      <c r="AS27" s="326">
        <f>IFERROR(I!AR25*'Sim_MIP_Of_(IxI)'!AU$102,0)</f>
        <v>0</v>
      </c>
      <c r="AT27" s="326">
        <f>IFERROR(I!AS25*'Sim_MIP_Of_(IxI)'!AV$102,0)</f>
        <v>0</v>
      </c>
      <c r="AU27" s="326">
        <f>IFERROR(I!AT25*'Sim_MIP_Of_(IxI)'!AW$102,0)</f>
        <v>0</v>
      </c>
      <c r="AV27" s="326">
        <f>IFERROR(I!AU25*'Sim_MIP_Of_(IxI)'!AX$102,0)</f>
        <v>0</v>
      </c>
      <c r="AW27" s="326">
        <f>IFERROR(I!AV25*'Sim_MIP_Of_(IxI)'!AY$102,0)</f>
        <v>0</v>
      </c>
      <c r="AX27" s="326">
        <f>IFERROR(I!AW25*'Sim_MIP_Of_(IxI)'!AZ$102,0)</f>
        <v>0</v>
      </c>
      <c r="AY27" s="326">
        <f>IFERROR(I!AX25*'Sim_MIP_Of_(IxI)'!BA$102,0)</f>
        <v>0</v>
      </c>
      <c r="AZ27" s="326">
        <f>IFERROR(I!AY25*'Sim_MIP_Of_(IxI)'!BB$102,0)</f>
        <v>0</v>
      </c>
      <c r="BA27" s="326">
        <f>IFERROR(I!AZ25*'Sim_MIP_Of_(IxI)'!BC$102,0)</f>
        <v>0</v>
      </c>
      <c r="BB27" s="326">
        <f>IFERROR(I!BA25*'Sim_MIP_Of_(IxI)'!BD$102,0)</f>
        <v>0</v>
      </c>
      <c r="BC27" s="326">
        <f>IFERROR(I!BB25*'Sim_MIP_Of_(IxI)'!BE$102,0)</f>
        <v>0</v>
      </c>
      <c r="BD27" s="326">
        <f>IFERROR(I!BC25*'Sim_MIP_Of_(IxI)'!BF$102,0)</f>
        <v>0</v>
      </c>
      <c r="BE27" s="326">
        <f>IFERROR(I!BD25*'Sim_MIP_Of_(IxI)'!BG$102,0)</f>
        <v>0</v>
      </c>
      <c r="BF27" s="326">
        <f>IFERROR(I!BE25*'Sim_MIP_Of_(IxI)'!BH$102,0)</f>
        <v>0</v>
      </c>
      <c r="BG27" s="326">
        <f>IFERROR(I!BF25*'Sim_MIP_Of_(IxI)'!BI$102,0)</f>
        <v>0</v>
      </c>
      <c r="BH27" s="326">
        <f>IFERROR(I!BG25*'Sim_MIP_Of_(IxI)'!BJ$102,0)</f>
        <v>0</v>
      </c>
      <c r="BI27" s="326">
        <f>IFERROR(I!BH25*'Sim_MIP_Of_(IxI)'!BK$102,0)</f>
        <v>0</v>
      </c>
      <c r="BJ27" s="326">
        <f>IFERROR(I!BI25*'Sim_MIP_Of_(IxI)'!BL$102,0)</f>
        <v>0</v>
      </c>
      <c r="BK27" s="326">
        <f>IFERROR(I!BJ25*'Sim_MIP_Of_(IxI)'!BM$102,0)</f>
        <v>0</v>
      </c>
      <c r="BL27" s="326">
        <f>IFERROR(I!BK25*'Sim_MIP_Of_(IxI)'!BN$102,0)</f>
        <v>0</v>
      </c>
      <c r="BM27" s="326">
        <f>IFERROR(I!BL25*'Sim_MIP_Of_(IxI)'!BO$102,0)</f>
        <v>0</v>
      </c>
      <c r="BN27" s="326">
        <f>IFERROR(I!BM25*'Sim_MIP_Of_(IxI)'!BP$102,0)</f>
        <v>0</v>
      </c>
      <c r="BO27" s="326">
        <f>IFERROR(I!BN25*'Sim_MIP_Of_(IxI)'!BQ$102,0)</f>
        <v>0</v>
      </c>
      <c r="BP27" s="326">
        <f>IFERROR(I!BO25*'Sim_MIP_Of_(IxI)'!BR$102,0)</f>
        <v>0</v>
      </c>
      <c r="BQ27" s="326">
        <f>IFERROR(I!BP25*'Sim_MIP_Of_(IxI)'!BS$102,0)</f>
        <v>0</v>
      </c>
      <c r="BR27" s="326">
        <f>IFERROR(I!BQ25*'Sim_MIP_Of_(IxI)'!BT$102,0)</f>
        <v>0</v>
      </c>
      <c r="BS27" s="326">
        <f>IFERROR(I!BR25*'Sim_MIP_Of_(IxI)'!BU$102,0)</f>
        <v>0</v>
      </c>
      <c r="BT27" s="326">
        <f>IFERROR(I!BS25*'Sim_MIP_Of_(IxI)'!BV$102,0)</f>
        <v>0</v>
      </c>
      <c r="BU27" s="326">
        <f>IFERROR(I!BT25*'Sim_MIP_Of_(IxI)'!BW$102,0)</f>
        <v>0</v>
      </c>
      <c r="BV27" s="326">
        <f>IFERROR(I!BU25*'Sim_MIP_Of_(IxI)'!BX$102,0)</f>
        <v>0</v>
      </c>
      <c r="BW27" s="326">
        <f>IFERROR(I!BV25*'Sim_MIP_Of_(IxI)'!BY$102,0)</f>
        <v>0</v>
      </c>
      <c r="BX27" s="326">
        <f>IFERROR(I!BW25*'Sim_MIP_Of_(IxI)'!BZ$102,0)</f>
        <v>0</v>
      </c>
      <c r="BY27" s="326">
        <f>IFERROR(I!BX25*'Sim_MIP_Of_(IxI)'!CA$102,0)</f>
        <v>0</v>
      </c>
    </row>
    <row r="28" spans="1:77" x14ac:dyDescent="0.25">
      <c r="A28" s="105" t="s">
        <v>25</v>
      </c>
      <c r="B28" s="326">
        <f>IFERROR(I!A26*'Sim_MIP_Of_(IxI)'!D$102,0)</f>
        <v>0</v>
      </c>
      <c r="C28" s="326">
        <f>IFERROR(I!B26*'Sim_MIP_Of_(IxI)'!E$102,0)</f>
        <v>0</v>
      </c>
      <c r="D28" s="326">
        <f>IFERROR(I!C26*'Sim_MIP_Of_(IxI)'!F$102,0)</f>
        <v>0</v>
      </c>
      <c r="E28" s="326">
        <f>IFERROR(I!D26*'Sim_MIP_Of_(IxI)'!G$102,0)</f>
        <v>0</v>
      </c>
      <c r="F28" s="326">
        <f>IFERROR(I!E26*'Sim_MIP_Of_(IxI)'!H$102,0)</f>
        <v>0</v>
      </c>
      <c r="G28" s="326">
        <f>IFERROR(I!F26*'Sim_MIP_Of_(IxI)'!I$102,0)</f>
        <v>0</v>
      </c>
      <c r="H28" s="326">
        <f>IFERROR(I!G26*'Sim_MIP_Of_(IxI)'!J$102,0)</f>
        <v>0</v>
      </c>
      <c r="I28" s="326">
        <f>IFERROR(I!H26*'Sim_MIP_Of_(IxI)'!K$102,0)</f>
        <v>0</v>
      </c>
      <c r="J28" s="326">
        <f>IFERROR(I!I26*'Sim_MIP_Of_(IxI)'!L$102,0)</f>
        <v>0</v>
      </c>
      <c r="K28" s="326">
        <f>IFERROR(I!J26*'Sim_MIP_Of_(IxI)'!M$102,0)</f>
        <v>0</v>
      </c>
      <c r="L28" s="326">
        <f>IFERROR(I!K26*'Sim_MIP_Of_(IxI)'!N$102,0)</f>
        <v>0</v>
      </c>
      <c r="M28" s="326">
        <f>IFERROR(I!L26*'Sim_MIP_Of_(IxI)'!O$102,0)</f>
        <v>0</v>
      </c>
      <c r="N28" s="326">
        <f>IFERROR(I!M26*'Sim_MIP_Of_(IxI)'!P$102,0)</f>
        <v>0</v>
      </c>
      <c r="O28" s="326">
        <f>IFERROR(I!N26*'Sim_MIP_Of_(IxI)'!Q$102,0)</f>
        <v>0</v>
      </c>
      <c r="P28" s="326">
        <f>IFERROR(I!O26*'Sim_MIP_Of_(IxI)'!R$102,0)</f>
        <v>0</v>
      </c>
      <c r="Q28" s="326">
        <f>IFERROR(I!P26*'Sim_MIP_Of_(IxI)'!S$102,0)</f>
        <v>0</v>
      </c>
      <c r="R28" s="326">
        <f>IFERROR(I!Q26*'Sim_MIP_Of_(IxI)'!T$102,0)</f>
        <v>0</v>
      </c>
      <c r="S28" s="326">
        <f>IFERROR(I!R26*'Sim_MIP_Of_(IxI)'!U$102,0)</f>
        <v>0</v>
      </c>
      <c r="T28" s="326">
        <f>IFERROR(I!S26*'Sim_MIP_Of_(IxI)'!V$102,0)</f>
        <v>0</v>
      </c>
      <c r="U28" s="326">
        <f>IFERROR(I!T26*'Sim_MIP_Of_(IxI)'!W$102,0)</f>
        <v>0</v>
      </c>
      <c r="V28" s="326">
        <f>IFERROR(I!U26*'Sim_MIP_Of_(IxI)'!X$102,0)</f>
        <v>0</v>
      </c>
      <c r="W28" s="326">
        <f>IFERROR(I!V26*'Sim_MIP_Of_(IxI)'!Y$102,0)</f>
        <v>0</v>
      </c>
      <c r="X28" s="326">
        <f>IFERROR(I!W26*'Sim_MIP_Of_(IxI)'!Z$102,0)</f>
        <v>0</v>
      </c>
      <c r="Y28" s="326">
        <f>IFERROR(I!X26*'Sim_MIP_Of_(IxI)'!AA$102,0)</f>
        <v>0</v>
      </c>
      <c r="Z28" s="326">
        <f>IFERROR(I!Y26*'Sim_MIP_Of_(IxI)'!AB$102,0)</f>
        <v>0</v>
      </c>
      <c r="AA28" s="326">
        <f>IFERROR(I!Z26*'Sim_MIP_Of_(IxI)'!AC$102,0)</f>
        <v>0.34999881300002372</v>
      </c>
      <c r="AB28" s="326">
        <f>IFERROR(I!AA26*'Sim_MIP_Of_(IxI)'!AD$102,0)</f>
        <v>0</v>
      </c>
      <c r="AC28" s="326">
        <f>IFERROR(I!AB26*'Sim_MIP_Of_(IxI)'!AE$102,0)</f>
        <v>0</v>
      </c>
      <c r="AD28" s="326">
        <f>IFERROR(I!AC26*'Sim_MIP_Of_(IxI)'!AF$102,0)</f>
        <v>0</v>
      </c>
      <c r="AE28" s="326">
        <f>IFERROR(I!AD26*'Sim_MIP_Of_(IxI)'!AG$102,0)</f>
        <v>0</v>
      </c>
      <c r="AF28" s="326">
        <f>IFERROR(I!AE26*'Sim_MIP_Of_(IxI)'!AH$102,0)</f>
        <v>0</v>
      </c>
      <c r="AG28" s="326">
        <f>IFERROR(I!AF26*'Sim_MIP_Of_(IxI)'!AI$102,0)</f>
        <v>0</v>
      </c>
      <c r="AH28" s="326">
        <f>IFERROR(I!AG26*'Sim_MIP_Of_(IxI)'!AJ$102,0)</f>
        <v>0</v>
      </c>
      <c r="AI28" s="326">
        <f>IFERROR(I!AH26*'Sim_MIP_Of_(IxI)'!AK$102,0)</f>
        <v>0</v>
      </c>
      <c r="AJ28" s="326">
        <f>IFERROR(I!AI26*'Sim_MIP_Of_(IxI)'!AL$102,0)</f>
        <v>0</v>
      </c>
      <c r="AK28" s="326">
        <f>IFERROR(I!AJ26*'Sim_MIP_Of_(IxI)'!AM$102,0)</f>
        <v>0</v>
      </c>
      <c r="AL28" s="326">
        <f>IFERROR(I!AK26*'Sim_MIP_Of_(IxI)'!AN$102,0)</f>
        <v>0</v>
      </c>
      <c r="AM28" s="326">
        <f>IFERROR(I!AL26*'Sim_MIP_Of_(IxI)'!AO$102,0)</f>
        <v>0</v>
      </c>
      <c r="AN28" s="326">
        <f>IFERROR(I!AM26*'Sim_MIP_Of_(IxI)'!AP$102,0)</f>
        <v>0</v>
      </c>
      <c r="AO28" s="326">
        <f>IFERROR(I!AN26*'Sim_MIP_Of_(IxI)'!AQ$102,0)</f>
        <v>0</v>
      </c>
      <c r="AP28" s="326">
        <f>IFERROR(I!AO26*'Sim_MIP_Of_(IxI)'!AR$102,0)</f>
        <v>0</v>
      </c>
      <c r="AQ28" s="326">
        <f>IFERROR(I!AP26*'Sim_MIP_Of_(IxI)'!AS$102,0)</f>
        <v>0</v>
      </c>
      <c r="AR28" s="326">
        <f>IFERROR(I!AQ26*'Sim_MIP_Of_(IxI)'!AT$102,0)</f>
        <v>0</v>
      </c>
      <c r="AS28" s="326">
        <f>IFERROR(I!AR26*'Sim_MIP_Of_(IxI)'!AU$102,0)</f>
        <v>0</v>
      </c>
      <c r="AT28" s="326">
        <f>IFERROR(I!AS26*'Sim_MIP_Of_(IxI)'!AV$102,0)</f>
        <v>0</v>
      </c>
      <c r="AU28" s="326">
        <f>IFERROR(I!AT26*'Sim_MIP_Of_(IxI)'!AW$102,0)</f>
        <v>0</v>
      </c>
      <c r="AV28" s="326">
        <f>IFERROR(I!AU26*'Sim_MIP_Of_(IxI)'!AX$102,0)</f>
        <v>0</v>
      </c>
      <c r="AW28" s="326">
        <f>IFERROR(I!AV26*'Sim_MIP_Of_(IxI)'!AY$102,0)</f>
        <v>0</v>
      </c>
      <c r="AX28" s="326">
        <f>IFERROR(I!AW26*'Sim_MIP_Of_(IxI)'!AZ$102,0)</f>
        <v>0</v>
      </c>
      <c r="AY28" s="326">
        <f>IFERROR(I!AX26*'Sim_MIP_Of_(IxI)'!BA$102,0)</f>
        <v>0</v>
      </c>
      <c r="AZ28" s="326">
        <f>IFERROR(I!AY26*'Sim_MIP_Of_(IxI)'!BB$102,0)</f>
        <v>0</v>
      </c>
      <c r="BA28" s="326">
        <f>IFERROR(I!AZ26*'Sim_MIP_Of_(IxI)'!BC$102,0)</f>
        <v>0</v>
      </c>
      <c r="BB28" s="326">
        <f>IFERROR(I!BA26*'Sim_MIP_Of_(IxI)'!BD$102,0)</f>
        <v>0</v>
      </c>
      <c r="BC28" s="326">
        <f>IFERROR(I!BB26*'Sim_MIP_Of_(IxI)'!BE$102,0)</f>
        <v>0</v>
      </c>
      <c r="BD28" s="326">
        <f>IFERROR(I!BC26*'Sim_MIP_Of_(IxI)'!BF$102,0)</f>
        <v>0</v>
      </c>
      <c r="BE28" s="326">
        <f>IFERROR(I!BD26*'Sim_MIP_Of_(IxI)'!BG$102,0)</f>
        <v>0</v>
      </c>
      <c r="BF28" s="326">
        <f>IFERROR(I!BE26*'Sim_MIP_Of_(IxI)'!BH$102,0)</f>
        <v>0</v>
      </c>
      <c r="BG28" s="326">
        <f>IFERROR(I!BF26*'Sim_MIP_Of_(IxI)'!BI$102,0)</f>
        <v>0</v>
      </c>
      <c r="BH28" s="326">
        <f>IFERROR(I!BG26*'Sim_MIP_Of_(IxI)'!BJ$102,0)</f>
        <v>0</v>
      </c>
      <c r="BI28" s="326">
        <f>IFERROR(I!BH26*'Sim_MIP_Of_(IxI)'!BK$102,0)</f>
        <v>0</v>
      </c>
      <c r="BJ28" s="326">
        <f>IFERROR(I!BI26*'Sim_MIP_Of_(IxI)'!BL$102,0)</f>
        <v>0</v>
      </c>
      <c r="BK28" s="326">
        <f>IFERROR(I!BJ26*'Sim_MIP_Of_(IxI)'!BM$102,0)</f>
        <v>0</v>
      </c>
      <c r="BL28" s="326">
        <f>IFERROR(I!BK26*'Sim_MIP_Of_(IxI)'!BN$102,0)</f>
        <v>0</v>
      </c>
      <c r="BM28" s="326">
        <f>IFERROR(I!BL26*'Sim_MIP_Of_(IxI)'!BO$102,0)</f>
        <v>0</v>
      </c>
      <c r="BN28" s="326">
        <f>IFERROR(I!BM26*'Sim_MIP_Of_(IxI)'!BP$102,0)</f>
        <v>0</v>
      </c>
      <c r="BO28" s="326">
        <f>IFERROR(I!BN26*'Sim_MIP_Of_(IxI)'!BQ$102,0)</f>
        <v>0</v>
      </c>
      <c r="BP28" s="326">
        <f>IFERROR(I!BO26*'Sim_MIP_Of_(IxI)'!BR$102,0)</f>
        <v>0</v>
      </c>
      <c r="BQ28" s="326">
        <f>IFERROR(I!BP26*'Sim_MIP_Of_(IxI)'!BS$102,0)</f>
        <v>0</v>
      </c>
      <c r="BR28" s="326">
        <f>IFERROR(I!BQ26*'Sim_MIP_Of_(IxI)'!BT$102,0)</f>
        <v>0</v>
      </c>
      <c r="BS28" s="326">
        <f>IFERROR(I!BR26*'Sim_MIP_Of_(IxI)'!BU$102,0)</f>
        <v>0</v>
      </c>
      <c r="BT28" s="326">
        <f>IFERROR(I!BS26*'Sim_MIP_Of_(IxI)'!BV$102,0)</f>
        <v>0</v>
      </c>
      <c r="BU28" s="326">
        <f>IFERROR(I!BT26*'Sim_MIP_Of_(IxI)'!BW$102,0)</f>
        <v>0</v>
      </c>
      <c r="BV28" s="326">
        <f>IFERROR(I!BU26*'Sim_MIP_Of_(IxI)'!BX$102,0)</f>
        <v>0</v>
      </c>
      <c r="BW28" s="326">
        <f>IFERROR(I!BV26*'Sim_MIP_Of_(IxI)'!BY$102,0)</f>
        <v>0</v>
      </c>
      <c r="BX28" s="326">
        <f>IFERROR(I!BW26*'Sim_MIP_Of_(IxI)'!BZ$102,0)</f>
        <v>0</v>
      </c>
      <c r="BY28" s="326">
        <f>IFERROR(I!BX26*'Sim_MIP_Of_(IxI)'!CA$102,0)</f>
        <v>0</v>
      </c>
    </row>
    <row r="29" spans="1:77" x14ac:dyDescent="0.25">
      <c r="A29" s="105" t="s">
        <v>26</v>
      </c>
      <c r="B29" s="326">
        <f>IFERROR(I!A27*'Sim_MIP_Of_(IxI)'!D$102,0)</f>
        <v>0</v>
      </c>
      <c r="C29" s="326">
        <f>IFERROR(I!B27*'Sim_MIP_Of_(IxI)'!E$102,0)</f>
        <v>0</v>
      </c>
      <c r="D29" s="326">
        <f>IFERROR(I!C27*'Sim_MIP_Of_(IxI)'!F$102,0)</f>
        <v>0</v>
      </c>
      <c r="E29" s="326">
        <f>IFERROR(I!D27*'Sim_MIP_Of_(IxI)'!G$102,0)</f>
        <v>0</v>
      </c>
      <c r="F29" s="326">
        <f>IFERROR(I!E27*'Sim_MIP_Of_(IxI)'!H$102,0)</f>
        <v>0</v>
      </c>
      <c r="G29" s="326">
        <f>IFERROR(I!F27*'Sim_MIP_Of_(IxI)'!I$102,0)</f>
        <v>0</v>
      </c>
      <c r="H29" s="326">
        <f>IFERROR(I!G27*'Sim_MIP_Of_(IxI)'!J$102,0)</f>
        <v>0</v>
      </c>
      <c r="I29" s="326">
        <f>IFERROR(I!H27*'Sim_MIP_Of_(IxI)'!K$102,0)</f>
        <v>0</v>
      </c>
      <c r="J29" s="326">
        <f>IFERROR(I!I27*'Sim_MIP_Of_(IxI)'!L$102,0)</f>
        <v>0</v>
      </c>
      <c r="K29" s="326">
        <f>IFERROR(I!J27*'Sim_MIP_Of_(IxI)'!M$102,0)</f>
        <v>0</v>
      </c>
      <c r="L29" s="326">
        <f>IFERROR(I!K27*'Sim_MIP_Of_(IxI)'!N$102,0)</f>
        <v>0</v>
      </c>
      <c r="M29" s="326">
        <f>IFERROR(I!L27*'Sim_MIP_Of_(IxI)'!O$102,0)</f>
        <v>0</v>
      </c>
      <c r="N29" s="326">
        <f>IFERROR(I!M27*'Sim_MIP_Of_(IxI)'!P$102,0)</f>
        <v>0</v>
      </c>
      <c r="O29" s="326">
        <f>IFERROR(I!N27*'Sim_MIP_Of_(IxI)'!Q$102,0)</f>
        <v>0</v>
      </c>
      <c r="P29" s="326">
        <f>IFERROR(I!O27*'Sim_MIP_Of_(IxI)'!R$102,0)</f>
        <v>0</v>
      </c>
      <c r="Q29" s="326">
        <f>IFERROR(I!P27*'Sim_MIP_Of_(IxI)'!S$102,0)</f>
        <v>0</v>
      </c>
      <c r="R29" s="326">
        <f>IFERROR(I!Q27*'Sim_MIP_Of_(IxI)'!T$102,0)</f>
        <v>0</v>
      </c>
      <c r="S29" s="326">
        <f>IFERROR(I!R27*'Sim_MIP_Of_(IxI)'!U$102,0)</f>
        <v>0</v>
      </c>
      <c r="T29" s="326">
        <f>IFERROR(I!S27*'Sim_MIP_Of_(IxI)'!V$102,0)</f>
        <v>0</v>
      </c>
      <c r="U29" s="326">
        <f>IFERROR(I!T27*'Sim_MIP_Of_(IxI)'!W$102,0)</f>
        <v>0</v>
      </c>
      <c r="V29" s="326">
        <f>IFERROR(I!U27*'Sim_MIP_Of_(IxI)'!X$102,0)</f>
        <v>0</v>
      </c>
      <c r="W29" s="326">
        <f>IFERROR(I!V27*'Sim_MIP_Of_(IxI)'!Y$102,0)</f>
        <v>0</v>
      </c>
      <c r="X29" s="326">
        <f>IFERROR(I!W27*'Sim_MIP_Of_(IxI)'!Z$102,0)</f>
        <v>0</v>
      </c>
      <c r="Y29" s="326">
        <f>IFERROR(I!X27*'Sim_MIP_Of_(IxI)'!AA$102,0)</f>
        <v>0</v>
      </c>
      <c r="Z29" s="326">
        <f>IFERROR(I!Y27*'Sim_MIP_Of_(IxI)'!AB$102,0)</f>
        <v>0</v>
      </c>
      <c r="AA29" s="326">
        <f>IFERROR(I!Z27*'Sim_MIP_Of_(IxI)'!AC$102,0)</f>
        <v>0</v>
      </c>
      <c r="AB29" s="326">
        <f>IFERROR(I!AA27*'Sim_MIP_Of_(IxI)'!AD$102,0)</f>
        <v>0.3221598923752505</v>
      </c>
      <c r="AC29" s="326">
        <f>IFERROR(I!AB27*'Sim_MIP_Of_(IxI)'!AE$102,0)</f>
        <v>0</v>
      </c>
      <c r="AD29" s="326">
        <f>IFERROR(I!AC27*'Sim_MIP_Of_(IxI)'!AF$102,0)</f>
        <v>0</v>
      </c>
      <c r="AE29" s="326">
        <f>IFERROR(I!AD27*'Sim_MIP_Of_(IxI)'!AG$102,0)</f>
        <v>0</v>
      </c>
      <c r="AF29" s="326">
        <f>IFERROR(I!AE27*'Sim_MIP_Of_(IxI)'!AH$102,0)</f>
        <v>0</v>
      </c>
      <c r="AG29" s="326">
        <f>IFERROR(I!AF27*'Sim_MIP_Of_(IxI)'!AI$102,0)</f>
        <v>0</v>
      </c>
      <c r="AH29" s="326">
        <f>IFERROR(I!AG27*'Sim_MIP_Of_(IxI)'!AJ$102,0)</f>
        <v>0</v>
      </c>
      <c r="AI29" s="326">
        <f>IFERROR(I!AH27*'Sim_MIP_Of_(IxI)'!AK$102,0)</f>
        <v>0</v>
      </c>
      <c r="AJ29" s="326">
        <f>IFERROR(I!AI27*'Sim_MIP_Of_(IxI)'!AL$102,0)</f>
        <v>0</v>
      </c>
      <c r="AK29" s="326">
        <f>IFERROR(I!AJ27*'Sim_MIP_Of_(IxI)'!AM$102,0)</f>
        <v>0</v>
      </c>
      <c r="AL29" s="326">
        <f>IFERROR(I!AK27*'Sim_MIP_Of_(IxI)'!AN$102,0)</f>
        <v>0</v>
      </c>
      <c r="AM29" s="326">
        <f>IFERROR(I!AL27*'Sim_MIP_Of_(IxI)'!AO$102,0)</f>
        <v>0</v>
      </c>
      <c r="AN29" s="326">
        <f>IFERROR(I!AM27*'Sim_MIP_Of_(IxI)'!AP$102,0)</f>
        <v>0</v>
      </c>
      <c r="AO29" s="326">
        <f>IFERROR(I!AN27*'Sim_MIP_Of_(IxI)'!AQ$102,0)</f>
        <v>0</v>
      </c>
      <c r="AP29" s="326">
        <f>IFERROR(I!AO27*'Sim_MIP_Of_(IxI)'!AR$102,0)</f>
        <v>0</v>
      </c>
      <c r="AQ29" s="326">
        <f>IFERROR(I!AP27*'Sim_MIP_Of_(IxI)'!AS$102,0)</f>
        <v>0</v>
      </c>
      <c r="AR29" s="326">
        <f>IFERROR(I!AQ27*'Sim_MIP_Of_(IxI)'!AT$102,0)</f>
        <v>0</v>
      </c>
      <c r="AS29" s="326">
        <f>IFERROR(I!AR27*'Sim_MIP_Of_(IxI)'!AU$102,0)</f>
        <v>0</v>
      </c>
      <c r="AT29" s="326">
        <f>IFERROR(I!AS27*'Sim_MIP_Of_(IxI)'!AV$102,0)</f>
        <v>0</v>
      </c>
      <c r="AU29" s="326">
        <f>IFERROR(I!AT27*'Sim_MIP_Of_(IxI)'!AW$102,0)</f>
        <v>0</v>
      </c>
      <c r="AV29" s="326">
        <f>IFERROR(I!AU27*'Sim_MIP_Of_(IxI)'!AX$102,0)</f>
        <v>0</v>
      </c>
      <c r="AW29" s="326">
        <f>IFERROR(I!AV27*'Sim_MIP_Of_(IxI)'!AY$102,0)</f>
        <v>0</v>
      </c>
      <c r="AX29" s="326">
        <f>IFERROR(I!AW27*'Sim_MIP_Of_(IxI)'!AZ$102,0)</f>
        <v>0</v>
      </c>
      <c r="AY29" s="326">
        <f>IFERROR(I!AX27*'Sim_MIP_Of_(IxI)'!BA$102,0)</f>
        <v>0</v>
      </c>
      <c r="AZ29" s="326">
        <f>IFERROR(I!AY27*'Sim_MIP_Of_(IxI)'!BB$102,0)</f>
        <v>0</v>
      </c>
      <c r="BA29" s="326">
        <f>IFERROR(I!AZ27*'Sim_MIP_Of_(IxI)'!BC$102,0)</f>
        <v>0</v>
      </c>
      <c r="BB29" s="326">
        <f>IFERROR(I!BA27*'Sim_MIP_Of_(IxI)'!BD$102,0)</f>
        <v>0</v>
      </c>
      <c r="BC29" s="326">
        <f>IFERROR(I!BB27*'Sim_MIP_Of_(IxI)'!BE$102,0)</f>
        <v>0</v>
      </c>
      <c r="BD29" s="326">
        <f>IFERROR(I!BC27*'Sim_MIP_Of_(IxI)'!BF$102,0)</f>
        <v>0</v>
      </c>
      <c r="BE29" s="326">
        <f>IFERROR(I!BD27*'Sim_MIP_Of_(IxI)'!BG$102,0)</f>
        <v>0</v>
      </c>
      <c r="BF29" s="326">
        <f>IFERROR(I!BE27*'Sim_MIP_Of_(IxI)'!BH$102,0)</f>
        <v>0</v>
      </c>
      <c r="BG29" s="326">
        <f>IFERROR(I!BF27*'Sim_MIP_Of_(IxI)'!BI$102,0)</f>
        <v>0</v>
      </c>
      <c r="BH29" s="326">
        <f>IFERROR(I!BG27*'Sim_MIP_Of_(IxI)'!BJ$102,0)</f>
        <v>0</v>
      </c>
      <c r="BI29" s="326">
        <f>IFERROR(I!BH27*'Sim_MIP_Of_(IxI)'!BK$102,0)</f>
        <v>0</v>
      </c>
      <c r="BJ29" s="326">
        <f>IFERROR(I!BI27*'Sim_MIP_Of_(IxI)'!BL$102,0)</f>
        <v>0</v>
      </c>
      <c r="BK29" s="326">
        <f>IFERROR(I!BJ27*'Sim_MIP_Of_(IxI)'!BM$102,0)</f>
        <v>0</v>
      </c>
      <c r="BL29" s="326">
        <f>IFERROR(I!BK27*'Sim_MIP_Of_(IxI)'!BN$102,0)</f>
        <v>0</v>
      </c>
      <c r="BM29" s="326">
        <f>IFERROR(I!BL27*'Sim_MIP_Of_(IxI)'!BO$102,0)</f>
        <v>0</v>
      </c>
      <c r="BN29" s="326">
        <f>IFERROR(I!BM27*'Sim_MIP_Of_(IxI)'!BP$102,0)</f>
        <v>0</v>
      </c>
      <c r="BO29" s="326">
        <f>IFERROR(I!BN27*'Sim_MIP_Of_(IxI)'!BQ$102,0)</f>
        <v>0</v>
      </c>
      <c r="BP29" s="326">
        <f>IFERROR(I!BO27*'Sim_MIP_Of_(IxI)'!BR$102,0)</f>
        <v>0</v>
      </c>
      <c r="BQ29" s="326">
        <f>IFERROR(I!BP27*'Sim_MIP_Of_(IxI)'!BS$102,0)</f>
        <v>0</v>
      </c>
      <c r="BR29" s="326">
        <f>IFERROR(I!BQ27*'Sim_MIP_Of_(IxI)'!BT$102,0)</f>
        <v>0</v>
      </c>
      <c r="BS29" s="326">
        <f>IFERROR(I!BR27*'Sim_MIP_Of_(IxI)'!BU$102,0)</f>
        <v>0</v>
      </c>
      <c r="BT29" s="326">
        <f>IFERROR(I!BS27*'Sim_MIP_Of_(IxI)'!BV$102,0)</f>
        <v>0</v>
      </c>
      <c r="BU29" s="326">
        <f>IFERROR(I!BT27*'Sim_MIP_Of_(IxI)'!BW$102,0)</f>
        <v>0</v>
      </c>
      <c r="BV29" s="326">
        <f>IFERROR(I!BU27*'Sim_MIP_Of_(IxI)'!BX$102,0)</f>
        <v>0</v>
      </c>
      <c r="BW29" s="326">
        <f>IFERROR(I!BV27*'Sim_MIP_Of_(IxI)'!BY$102,0)</f>
        <v>0</v>
      </c>
      <c r="BX29" s="326">
        <f>IFERROR(I!BW27*'Sim_MIP_Of_(IxI)'!BZ$102,0)</f>
        <v>0</v>
      </c>
      <c r="BY29" s="326">
        <f>IFERROR(I!BX27*'Sim_MIP_Of_(IxI)'!CA$102,0)</f>
        <v>0</v>
      </c>
    </row>
    <row r="30" spans="1:77" x14ac:dyDescent="0.25">
      <c r="A30" s="105" t="s">
        <v>27</v>
      </c>
      <c r="B30" s="326">
        <f>IFERROR(I!A28*'Sim_MIP_Of_(IxI)'!D$102,0)</f>
        <v>0</v>
      </c>
      <c r="C30" s="326">
        <f>IFERROR(I!B28*'Sim_MIP_Of_(IxI)'!E$102,0)</f>
        <v>0</v>
      </c>
      <c r="D30" s="326">
        <f>IFERROR(I!C28*'Sim_MIP_Of_(IxI)'!F$102,0)</f>
        <v>0</v>
      </c>
      <c r="E30" s="326">
        <f>IFERROR(I!D28*'Sim_MIP_Of_(IxI)'!G$102,0)</f>
        <v>0</v>
      </c>
      <c r="F30" s="326">
        <f>IFERROR(I!E28*'Sim_MIP_Of_(IxI)'!H$102,0)</f>
        <v>0</v>
      </c>
      <c r="G30" s="326">
        <f>IFERROR(I!F28*'Sim_MIP_Of_(IxI)'!I$102,0)</f>
        <v>0</v>
      </c>
      <c r="H30" s="326">
        <f>IFERROR(I!G28*'Sim_MIP_Of_(IxI)'!J$102,0)</f>
        <v>0</v>
      </c>
      <c r="I30" s="326">
        <f>IFERROR(I!H28*'Sim_MIP_Of_(IxI)'!K$102,0)</f>
        <v>0</v>
      </c>
      <c r="J30" s="326">
        <f>IFERROR(I!I28*'Sim_MIP_Of_(IxI)'!L$102,0)</f>
        <v>0</v>
      </c>
      <c r="K30" s="326">
        <f>IFERROR(I!J28*'Sim_MIP_Of_(IxI)'!M$102,0)</f>
        <v>0</v>
      </c>
      <c r="L30" s="326">
        <f>IFERROR(I!K28*'Sim_MIP_Of_(IxI)'!N$102,0)</f>
        <v>0</v>
      </c>
      <c r="M30" s="326">
        <f>IFERROR(I!L28*'Sim_MIP_Of_(IxI)'!O$102,0)</f>
        <v>0</v>
      </c>
      <c r="N30" s="326">
        <f>IFERROR(I!M28*'Sim_MIP_Of_(IxI)'!P$102,0)</f>
        <v>0</v>
      </c>
      <c r="O30" s="326">
        <f>IFERROR(I!N28*'Sim_MIP_Of_(IxI)'!Q$102,0)</f>
        <v>0</v>
      </c>
      <c r="P30" s="326">
        <f>IFERROR(I!O28*'Sim_MIP_Of_(IxI)'!R$102,0)</f>
        <v>0</v>
      </c>
      <c r="Q30" s="326">
        <f>IFERROR(I!P28*'Sim_MIP_Of_(IxI)'!S$102,0)</f>
        <v>0</v>
      </c>
      <c r="R30" s="326">
        <f>IFERROR(I!Q28*'Sim_MIP_Of_(IxI)'!T$102,0)</f>
        <v>0</v>
      </c>
      <c r="S30" s="326">
        <f>IFERROR(I!R28*'Sim_MIP_Of_(IxI)'!U$102,0)</f>
        <v>0</v>
      </c>
      <c r="T30" s="326">
        <f>IFERROR(I!S28*'Sim_MIP_Of_(IxI)'!V$102,0)</f>
        <v>0</v>
      </c>
      <c r="U30" s="326">
        <f>IFERROR(I!T28*'Sim_MIP_Of_(IxI)'!W$102,0)</f>
        <v>0</v>
      </c>
      <c r="V30" s="326">
        <f>IFERROR(I!U28*'Sim_MIP_Of_(IxI)'!X$102,0)</f>
        <v>0</v>
      </c>
      <c r="W30" s="326">
        <f>IFERROR(I!V28*'Sim_MIP_Of_(IxI)'!Y$102,0)</f>
        <v>0</v>
      </c>
      <c r="X30" s="326">
        <f>IFERROR(I!W28*'Sim_MIP_Of_(IxI)'!Z$102,0)</f>
        <v>0</v>
      </c>
      <c r="Y30" s="326">
        <f>IFERROR(I!X28*'Sim_MIP_Of_(IxI)'!AA$102,0)</f>
        <v>0</v>
      </c>
      <c r="Z30" s="326">
        <f>IFERROR(I!Y28*'Sim_MIP_Of_(IxI)'!AB$102,0)</f>
        <v>0</v>
      </c>
      <c r="AA30" s="326">
        <f>IFERROR(I!Z28*'Sim_MIP_Of_(IxI)'!AC$102,0)</f>
        <v>0</v>
      </c>
      <c r="AB30" s="326">
        <f>IFERROR(I!AA28*'Sim_MIP_Of_(IxI)'!AD$102,0)</f>
        <v>0</v>
      </c>
      <c r="AC30" s="326">
        <f>IFERROR(I!AB28*'Sim_MIP_Of_(IxI)'!AE$102,0)</f>
        <v>0.19498789178423581</v>
      </c>
      <c r="AD30" s="326">
        <f>IFERROR(I!AC28*'Sim_MIP_Of_(IxI)'!AF$102,0)</f>
        <v>0</v>
      </c>
      <c r="AE30" s="326">
        <f>IFERROR(I!AD28*'Sim_MIP_Of_(IxI)'!AG$102,0)</f>
        <v>0</v>
      </c>
      <c r="AF30" s="326">
        <f>IFERROR(I!AE28*'Sim_MIP_Of_(IxI)'!AH$102,0)</f>
        <v>0</v>
      </c>
      <c r="AG30" s="326">
        <f>IFERROR(I!AF28*'Sim_MIP_Of_(IxI)'!AI$102,0)</f>
        <v>0</v>
      </c>
      <c r="AH30" s="326">
        <f>IFERROR(I!AG28*'Sim_MIP_Of_(IxI)'!AJ$102,0)</f>
        <v>0</v>
      </c>
      <c r="AI30" s="326">
        <f>IFERROR(I!AH28*'Sim_MIP_Of_(IxI)'!AK$102,0)</f>
        <v>0</v>
      </c>
      <c r="AJ30" s="326">
        <f>IFERROR(I!AI28*'Sim_MIP_Of_(IxI)'!AL$102,0)</f>
        <v>0</v>
      </c>
      <c r="AK30" s="326">
        <f>IFERROR(I!AJ28*'Sim_MIP_Of_(IxI)'!AM$102,0)</f>
        <v>0</v>
      </c>
      <c r="AL30" s="326">
        <f>IFERROR(I!AK28*'Sim_MIP_Of_(IxI)'!AN$102,0)</f>
        <v>0</v>
      </c>
      <c r="AM30" s="326">
        <f>IFERROR(I!AL28*'Sim_MIP_Of_(IxI)'!AO$102,0)</f>
        <v>0</v>
      </c>
      <c r="AN30" s="326">
        <f>IFERROR(I!AM28*'Sim_MIP_Of_(IxI)'!AP$102,0)</f>
        <v>0</v>
      </c>
      <c r="AO30" s="326">
        <f>IFERROR(I!AN28*'Sim_MIP_Of_(IxI)'!AQ$102,0)</f>
        <v>0</v>
      </c>
      <c r="AP30" s="326">
        <f>IFERROR(I!AO28*'Sim_MIP_Of_(IxI)'!AR$102,0)</f>
        <v>0</v>
      </c>
      <c r="AQ30" s="326">
        <f>IFERROR(I!AP28*'Sim_MIP_Of_(IxI)'!AS$102,0)</f>
        <v>0</v>
      </c>
      <c r="AR30" s="326">
        <f>IFERROR(I!AQ28*'Sim_MIP_Of_(IxI)'!AT$102,0)</f>
        <v>0</v>
      </c>
      <c r="AS30" s="326">
        <f>IFERROR(I!AR28*'Sim_MIP_Of_(IxI)'!AU$102,0)</f>
        <v>0</v>
      </c>
      <c r="AT30" s="326">
        <f>IFERROR(I!AS28*'Sim_MIP_Of_(IxI)'!AV$102,0)</f>
        <v>0</v>
      </c>
      <c r="AU30" s="326">
        <f>IFERROR(I!AT28*'Sim_MIP_Of_(IxI)'!AW$102,0)</f>
        <v>0</v>
      </c>
      <c r="AV30" s="326">
        <f>IFERROR(I!AU28*'Sim_MIP_Of_(IxI)'!AX$102,0)</f>
        <v>0</v>
      </c>
      <c r="AW30" s="326">
        <f>IFERROR(I!AV28*'Sim_MIP_Of_(IxI)'!AY$102,0)</f>
        <v>0</v>
      </c>
      <c r="AX30" s="326">
        <f>IFERROR(I!AW28*'Sim_MIP_Of_(IxI)'!AZ$102,0)</f>
        <v>0</v>
      </c>
      <c r="AY30" s="326">
        <f>IFERROR(I!AX28*'Sim_MIP_Of_(IxI)'!BA$102,0)</f>
        <v>0</v>
      </c>
      <c r="AZ30" s="326">
        <f>IFERROR(I!AY28*'Sim_MIP_Of_(IxI)'!BB$102,0)</f>
        <v>0</v>
      </c>
      <c r="BA30" s="326">
        <f>IFERROR(I!AZ28*'Sim_MIP_Of_(IxI)'!BC$102,0)</f>
        <v>0</v>
      </c>
      <c r="BB30" s="326">
        <f>IFERROR(I!BA28*'Sim_MIP_Of_(IxI)'!BD$102,0)</f>
        <v>0</v>
      </c>
      <c r="BC30" s="326">
        <f>IFERROR(I!BB28*'Sim_MIP_Of_(IxI)'!BE$102,0)</f>
        <v>0</v>
      </c>
      <c r="BD30" s="326">
        <f>IFERROR(I!BC28*'Sim_MIP_Of_(IxI)'!BF$102,0)</f>
        <v>0</v>
      </c>
      <c r="BE30" s="326">
        <f>IFERROR(I!BD28*'Sim_MIP_Of_(IxI)'!BG$102,0)</f>
        <v>0</v>
      </c>
      <c r="BF30" s="326">
        <f>IFERROR(I!BE28*'Sim_MIP_Of_(IxI)'!BH$102,0)</f>
        <v>0</v>
      </c>
      <c r="BG30" s="326">
        <f>IFERROR(I!BF28*'Sim_MIP_Of_(IxI)'!BI$102,0)</f>
        <v>0</v>
      </c>
      <c r="BH30" s="326">
        <f>IFERROR(I!BG28*'Sim_MIP_Of_(IxI)'!BJ$102,0)</f>
        <v>0</v>
      </c>
      <c r="BI30" s="326">
        <f>IFERROR(I!BH28*'Sim_MIP_Of_(IxI)'!BK$102,0)</f>
        <v>0</v>
      </c>
      <c r="BJ30" s="326">
        <f>IFERROR(I!BI28*'Sim_MIP_Of_(IxI)'!BL$102,0)</f>
        <v>0</v>
      </c>
      <c r="BK30" s="326">
        <f>IFERROR(I!BJ28*'Sim_MIP_Of_(IxI)'!BM$102,0)</f>
        <v>0</v>
      </c>
      <c r="BL30" s="326">
        <f>IFERROR(I!BK28*'Sim_MIP_Of_(IxI)'!BN$102,0)</f>
        <v>0</v>
      </c>
      <c r="BM30" s="326">
        <f>IFERROR(I!BL28*'Sim_MIP_Of_(IxI)'!BO$102,0)</f>
        <v>0</v>
      </c>
      <c r="BN30" s="326">
        <f>IFERROR(I!BM28*'Sim_MIP_Of_(IxI)'!BP$102,0)</f>
        <v>0</v>
      </c>
      <c r="BO30" s="326">
        <f>IFERROR(I!BN28*'Sim_MIP_Of_(IxI)'!BQ$102,0)</f>
        <v>0</v>
      </c>
      <c r="BP30" s="326">
        <f>IFERROR(I!BO28*'Sim_MIP_Of_(IxI)'!BR$102,0)</f>
        <v>0</v>
      </c>
      <c r="BQ30" s="326">
        <f>IFERROR(I!BP28*'Sim_MIP_Of_(IxI)'!BS$102,0)</f>
        <v>0</v>
      </c>
      <c r="BR30" s="326">
        <f>IFERROR(I!BQ28*'Sim_MIP_Of_(IxI)'!BT$102,0)</f>
        <v>0</v>
      </c>
      <c r="BS30" s="326">
        <f>IFERROR(I!BR28*'Sim_MIP_Of_(IxI)'!BU$102,0)</f>
        <v>0</v>
      </c>
      <c r="BT30" s="326">
        <f>IFERROR(I!BS28*'Sim_MIP_Of_(IxI)'!BV$102,0)</f>
        <v>0</v>
      </c>
      <c r="BU30" s="326">
        <f>IFERROR(I!BT28*'Sim_MIP_Of_(IxI)'!BW$102,0)</f>
        <v>0</v>
      </c>
      <c r="BV30" s="326">
        <f>IFERROR(I!BU28*'Sim_MIP_Of_(IxI)'!BX$102,0)</f>
        <v>0</v>
      </c>
      <c r="BW30" s="326">
        <f>IFERROR(I!BV28*'Sim_MIP_Of_(IxI)'!BY$102,0)</f>
        <v>0</v>
      </c>
      <c r="BX30" s="326">
        <f>IFERROR(I!BW28*'Sim_MIP_Of_(IxI)'!BZ$102,0)</f>
        <v>0</v>
      </c>
      <c r="BY30" s="326">
        <f>IFERROR(I!BX28*'Sim_MIP_Of_(IxI)'!CA$102,0)</f>
        <v>0</v>
      </c>
    </row>
    <row r="31" spans="1:77" x14ac:dyDescent="0.25">
      <c r="A31" s="105" t="s">
        <v>28</v>
      </c>
      <c r="B31" s="326">
        <f>IFERROR(I!A29*'Sim_MIP_Of_(IxI)'!D$102,0)</f>
        <v>0</v>
      </c>
      <c r="C31" s="326">
        <f>IFERROR(I!B29*'Sim_MIP_Of_(IxI)'!E$102,0)</f>
        <v>0</v>
      </c>
      <c r="D31" s="326">
        <f>IFERROR(I!C29*'Sim_MIP_Of_(IxI)'!F$102,0)</f>
        <v>0</v>
      </c>
      <c r="E31" s="326">
        <f>IFERROR(I!D29*'Sim_MIP_Of_(IxI)'!G$102,0)</f>
        <v>0</v>
      </c>
      <c r="F31" s="326">
        <f>IFERROR(I!E29*'Sim_MIP_Of_(IxI)'!H$102,0)</f>
        <v>0</v>
      </c>
      <c r="G31" s="326">
        <f>IFERROR(I!F29*'Sim_MIP_Of_(IxI)'!I$102,0)</f>
        <v>0</v>
      </c>
      <c r="H31" s="326">
        <f>IFERROR(I!G29*'Sim_MIP_Of_(IxI)'!J$102,0)</f>
        <v>0</v>
      </c>
      <c r="I31" s="326">
        <f>IFERROR(I!H29*'Sim_MIP_Of_(IxI)'!K$102,0)</f>
        <v>0</v>
      </c>
      <c r="J31" s="326">
        <f>IFERROR(I!I29*'Sim_MIP_Of_(IxI)'!L$102,0)</f>
        <v>0</v>
      </c>
      <c r="K31" s="326">
        <f>IFERROR(I!J29*'Sim_MIP_Of_(IxI)'!M$102,0)</f>
        <v>0</v>
      </c>
      <c r="L31" s="326">
        <f>IFERROR(I!K29*'Sim_MIP_Of_(IxI)'!N$102,0)</f>
        <v>0</v>
      </c>
      <c r="M31" s="326">
        <f>IFERROR(I!L29*'Sim_MIP_Of_(IxI)'!O$102,0)</f>
        <v>0</v>
      </c>
      <c r="N31" s="326">
        <f>IFERROR(I!M29*'Sim_MIP_Of_(IxI)'!P$102,0)</f>
        <v>0</v>
      </c>
      <c r="O31" s="326">
        <f>IFERROR(I!N29*'Sim_MIP_Of_(IxI)'!Q$102,0)</f>
        <v>0</v>
      </c>
      <c r="P31" s="326">
        <f>IFERROR(I!O29*'Sim_MIP_Of_(IxI)'!R$102,0)</f>
        <v>0</v>
      </c>
      <c r="Q31" s="326">
        <f>IFERROR(I!P29*'Sim_MIP_Of_(IxI)'!S$102,0)</f>
        <v>0</v>
      </c>
      <c r="R31" s="326">
        <f>IFERROR(I!Q29*'Sim_MIP_Of_(IxI)'!T$102,0)</f>
        <v>0</v>
      </c>
      <c r="S31" s="326">
        <f>IFERROR(I!R29*'Sim_MIP_Of_(IxI)'!U$102,0)</f>
        <v>0</v>
      </c>
      <c r="T31" s="326">
        <f>IFERROR(I!S29*'Sim_MIP_Of_(IxI)'!V$102,0)</f>
        <v>0</v>
      </c>
      <c r="U31" s="326">
        <f>IFERROR(I!T29*'Sim_MIP_Of_(IxI)'!W$102,0)</f>
        <v>0</v>
      </c>
      <c r="V31" s="326">
        <f>IFERROR(I!U29*'Sim_MIP_Of_(IxI)'!X$102,0)</f>
        <v>0</v>
      </c>
      <c r="W31" s="326">
        <f>IFERROR(I!V29*'Sim_MIP_Of_(IxI)'!Y$102,0)</f>
        <v>0</v>
      </c>
      <c r="X31" s="326">
        <f>IFERROR(I!W29*'Sim_MIP_Of_(IxI)'!Z$102,0)</f>
        <v>0</v>
      </c>
      <c r="Y31" s="326">
        <f>IFERROR(I!X29*'Sim_MIP_Of_(IxI)'!AA$102,0)</f>
        <v>0</v>
      </c>
      <c r="Z31" s="326">
        <f>IFERROR(I!Y29*'Sim_MIP_Of_(IxI)'!AB$102,0)</f>
        <v>0</v>
      </c>
      <c r="AA31" s="326">
        <f>IFERROR(I!Z29*'Sim_MIP_Of_(IxI)'!AC$102,0)</f>
        <v>0</v>
      </c>
      <c r="AB31" s="326">
        <f>IFERROR(I!AA29*'Sim_MIP_Of_(IxI)'!AD$102,0)</f>
        <v>0</v>
      </c>
      <c r="AC31" s="326">
        <f>IFERROR(I!AB29*'Sim_MIP_Of_(IxI)'!AE$102,0)</f>
        <v>0</v>
      </c>
      <c r="AD31" s="326">
        <f>IFERROR(I!AC29*'Sim_MIP_Of_(IxI)'!AF$102,0)</f>
        <v>0.37227764118698675</v>
      </c>
      <c r="AE31" s="326">
        <f>IFERROR(I!AD29*'Sim_MIP_Of_(IxI)'!AG$102,0)</f>
        <v>0</v>
      </c>
      <c r="AF31" s="326">
        <f>IFERROR(I!AE29*'Sim_MIP_Of_(IxI)'!AH$102,0)</f>
        <v>0</v>
      </c>
      <c r="AG31" s="326">
        <f>IFERROR(I!AF29*'Sim_MIP_Of_(IxI)'!AI$102,0)</f>
        <v>0</v>
      </c>
      <c r="AH31" s="326">
        <f>IFERROR(I!AG29*'Sim_MIP_Of_(IxI)'!AJ$102,0)</f>
        <v>0</v>
      </c>
      <c r="AI31" s="326">
        <f>IFERROR(I!AH29*'Sim_MIP_Of_(IxI)'!AK$102,0)</f>
        <v>0</v>
      </c>
      <c r="AJ31" s="326">
        <f>IFERROR(I!AI29*'Sim_MIP_Of_(IxI)'!AL$102,0)</f>
        <v>0</v>
      </c>
      <c r="AK31" s="326">
        <f>IFERROR(I!AJ29*'Sim_MIP_Of_(IxI)'!AM$102,0)</f>
        <v>0</v>
      </c>
      <c r="AL31" s="326">
        <f>IFERROR(I!AK29*'Sim_MIP_Of_(IxI)'!AN$102,0)</f>
        <v>0</v>
      </c>
      <c r="AM31" s="326">
        <f>IFERROR(I!AL29*'Sim_MIP_Of_(IxI)'!AO$102,0)</f>
        <v>0</v>
      </c>
      <c r="AN31" s="326">
        <f>IFERROR(I!AM29*'Sim_MIP_Of_(IxI)'!AP$102,0)</f>
        <v>0</v>
      </c>
      <c r="AO31" s="326">
        <f>IFERROR(I!AN29*'Sim_MIP_Of_(IxI)'!AQ$102,0)</f>
        <v>0</v>
      </c>
      <c r="AP31" s="326">
        <f>IFERROR(I!AO29*'Sim_MIP_Of_(IxI)'!AR$102,0)</f>
        <v>0</v>
      </c>
      <c r="AQ31" s="326">
        <f>IFERROR(I!AP29*'Sim_MIP_Of_(IxI)'!AS$102,0)</f>
        <v>0</v>
      </c>
      <c r="AR31" s="326">
        <f>IFERROR(I!AQ29*'Sim_MIP_Of_(IxI)'!AT$102,0)</f>
        <v>0</v>
      </c>
      <c r="AS31" s="326">
        <f>IFERROR(I!AR29*'Sim_MIP_Of_(IxI)'!AU$102,0)</f>
        <v>0</v>
      </c>
      <c r="AT31" s="326">
        <f>IFERROR(I!AS29*'Sim_MIP_Of_(IxI)'!AV$102,0)</f>
        <v>0</v>
      </c>
      <c r="AU31" s="326">
        <f>IFERROR(I!AT29*'Sim_MIP_Of_(IxI)'!AW$102,0)</f>
        <v>0</v>
      </c>
      <c r="AV31" s="326">
        <f>IFERROR(I!AU29*'Sim_MIP_Of_(IxI)'!AX$102,0)</f>
        <v>0</v>
      </c>
      <c r="AW31" s="326">
        <f>IFERROR(I!AV29*'Sim_MIP_Of_(IxI)'!AY$102,0)</f>
        <v>0</v>
      </c>
      <c r="AX31" s="326">
        <f>IFERROR(I!AW29*'Sim_MIP_Of_(IxI)'!AZ$102,0)</f>
        <v>0</v>
      </c>
      <c r="AY31" s="326">
        <f>IFERROR(I!AX29*'Sim_MIP_Of_(IxI)'!BA$102,0)</f>
        <v>0</v>
      </c>
      <c r="AZ31" s="326">
        <f>IFERROR(I!AY29*'Sim_MIP_Of_(IxI)'!BB$102,0)</f>
        <v>0</v>
      </c>
      <c r="BA31" s="326">
        <f>IFERROR(I!AZ29*'Sim_MIP_Of_(IxI)'!BC$102,0)</f>
        <v>0</v>
      </c>
      <c r="BB31" s="326">
        <f>IFERROR(I!BA29*'Sim_MIP_Of_(IxI)'!BD$102,0)</f>
        <v>0</v>
      </c>
      <c r="BC31" s="326">
        <f>IFERROR(I!BB29*'Sim_MIP_Of_(IxI)'!BE$102,0)</f>
        <v>0</v>
      </c>
      <c r="BD31" s="326">
        <f>IFERROR(I!BC29*'Sim_MIP_Of_(IxI)'!BF$102,0)</f>
        <v>0</v>
      </c>
      <c r="BE31" s="326">
        <f>IFERROR(I!BD29*'Sim_MIP_Of_(IxI)'!BG$102,0)</f>
        <v>0</v>
      </c>
      <c r="BF31" s="326">
        <f>IFERROR(I!BE29*'Sim_MIP_Of_(IxI)'!BH$102,0)</f>
        <v>0</v>
      </c>
      <c r="BG31" s="326">
        <f>IFERROR(I!BF29*'Sim_MIP_Of_(IxI)'!BI$102,0)</f>
        <v>0</v>
      </c>
      <c r="BH31" s="326">
        <f>IFERROR(I!BG29*'Sim_MIP_Of_(IxI)'!BJ$102,0)</f>
        <v>0</v>
      </c>
      <c r="BI31" s="326">
        <f>IFERROR(I!BH29*'Sim_MIP_Of_(IxI)'!BK$102,0)</f>
        <v>0</v>
      </c>
      <c r="BJ31" s="326">
        <f>IFERROR(I!BI29*'Sim_MIP_Of_(IxI)'!BL$102,0)</f>
        <v>0</v>
      </c>
      <c r="BK31" s="326">
        <f>IFERROR(I!BJ29*'Sim_MIP_Of_(IxI)'!BM$102,0)</f>
        <v>0</v>
      </c>
      <c r="BL31" s="326">
        <f>IFERROR(I!BK29*'Sim_MIP_Of_(IxI)'!BN$102,0)</f>
        <v>0</v>
      </c>
      <c r="BM31" s="326">
        <f>IFERROR(I!BL29*'Sim_MIP_Of_(IxI)'!BO$102,0)</f>
        <v>0</v>
      </c>
      <c r="BN31" s="326">
        <f>IFERROR(I!BM29*'Sim_MIP_Of_(IxI)'!BP$102,0)</f>
        <v>0</v>
      </c>
      <c r="BO31" s="326">
        <f>IFERROR(I!BN29*'Sim_MIP_Of_(IxI)'!BQ$102,0)</f>
        <v>0</v>
      </c>
      <c r="BP31" s="326">
        <f>IFERROR(I!BO29*'Sim_MIP_Of_(IxI)'!BR$102,0)</f>
        <v>0</v>
      </c>
      <c r="BQ31" s="326">
        <f>IFERROR(I!BP29*'Sim_MIP_Of_(IxI)'!BS$102,0)</f>
        <v>0</v>
      </c>
      <c r="BR31" s="326">
        <f>IFERROR(I!BQ29*'Sim_MIP_Of_(IxI)'!BT$102,0)</f>
        <v>0</v>
      </c>
      <c r="BS31" s="326">
        <f>IFERROR(I!BR29*'Sim_MIP_Of_(IxI)'!BU$102,0)</f>
        <v>0</v>
      </c>
      <c r="BT31" s="326">
        <f>IFERROR(I!BS29*'Sim_MIP_Of_(IxI)'!BV$102,0)</f>
        <v>0</v>
      </c>
      <c r="BU31" s="326">
        <f>IFERROR(I!BT29*'Sim_MIP_Of_(IxI)'!BW$102,0)</f>
        <v>0</v>
      </c>
      <c r="BV31" s="326">
        <f>IFERROR(I!BU29*'Sim_MIP_Of_(IxI)'!BX$102,0)</f>
        <v>0</v>
      </c>
      <c r="BW31" s="326">
        <f>IFERROR(I!BV29*'Sim_MIP_Of_(IxI)'!BY$102,0)</f>
        <v>0</v>
      </c>
      <c r="BX31" s="326">
        <f>IFERROR(I!BW29*'Sim_MIP_Of_(IxI)'!BZ$102,0)</f>
        <v>0</v>
      </c>
      <c r="BY31" s="326">
        <f>IFERROR(I!BX29*'Sim_MIP_Of_(IxI)'!CA$102,0)</f>
        <v>0</v>
      </c>
    </row>
    <row r="32" spans="1:77" x14ac:dyDescent="0.25">
      <c r="A32" s="105" t="s">
        <v>29</v>
      </c>
      <c r="B32" s="326">
        <f>IFERROR(I!A30*'Sim_MIP_Of_(IxI)'!D$102,0)</f>
        <v>0</v>
      </c>
      <c r="C32" s="326">
        <f>IFERROR(I!B30*'Sim_MIP_Of_(IxI)'!E$102,0)</f>
        <v>0</v>
      </c>
      <c r="D32" s="326">
        <f>IFERROR(I!C30*'Sim_MIP_Of_(IxI)'!F$102,0)</f>
        <v>0</v>
      </c>
      <c r="E32" s="326">
        <f>IFERROR(I!D30*'Sim_MIP_Of_(IxI)'!G$102,0)</f>
        <v>0</v>
      </c>
      <c r="F32" s="326">
        <f>IFERROR(I!E30*'Sim_MIP_Of_(IxI)'!H$102,0)</f>
        <v>0</v>
      </c>
      <c r="G32" s="326">
        <f>IFERROR(I!F30*'Sim_MIP_Of_(IxI)'!I$102,0)</f>
        <v>0</v>
      </c>
      <c r="H32" s="326">
        <f>IFERROR(I!G30*'Sim_MIP_Of_(IxI)'!J$102,0)</f>
        <v>0</v>
      </c>
      <c r="I32" s="326">
        <f>IFERROR(I!H30*'Sim_MIP_Of_(IxI)'!K$102,0)</f>
        <v>0</v>
      </c>
      <c r="J32" s="326">
        <f>IFERROR(I!I30*'Sim_MIP_Of_(IxI)'!L$102,0)</f>
        <v>0</v>
      </c>
      <c r="K32" s="326">
        <f>IFERROR(I!J30*'Sim_MIP_Of_(IxI)'!M$102,0)</f>
        <v>0</v>
      </c>
      <c r="L32" s="326">
        <f>IFERROR(I!K30*'Sim_MIP_Of_(IxI)'!N$102,0)</f>
        <v>0</v>
      </c>
      <c r="M32" s="326">
        <f>IFERROR(I!L30*'Sim_MIP_Of_(IxI)'!O$102,0)</f>
        <v>0</v>
      </c>
      <c r="N32" s="326">
        <f>IFERROR(I!M30*'Sim_MIP_Of_(IxI)'!P$102,0)</f>
        <v>0</v>
      </c>
      <c r="O32" s="326">
        <f>IFERROR(I!N30*'Sim_MIP_Of_(IxI)'!Q$102,0)</f>
        <v>0</v>
      </c>
      <c r="P32" s="326">
        <f>IFERROR(I!O30*'Sim_MIP_Of_(IxI)'!R$102,0)</f>
        <v>0</v>
      </c>
      <c r="Q32" s="326">
        <f>IFERROR(I!P30*'Sim_MIP_Of_(IxI)'!S$102,0)</f>
        <v>0</v>
      </c>
      <c r="R32" s="326">
        <f>IFERROR(I!Q30*'Sim_MIP_Of_(IxI)'!T$102,0)</f>
        <v>0</v>
      </c>
      <c r="S32" s="326">
        <f>IFERROR(I!R30*'Sim_MIP_Of_(IxI)'!U$102,0)</f>
        <v>0</v>
      </c>
      <c r="T32" s="326">
        <f>IFERROR(I!S30*'Sim_MIP_Of_(IxI)'!V$102,0)</f>
        <v>0</v>
      </c>
      <c r="U32" s="326">
        <f>IFERROR(I!T30*'Sim_MIP_Of_(IxI)'!W$102,0)</f>
        <v>0</v>
      </c>
      <c r="V32" s="326">
        <f>IFERROR(I!U30*'Sim_MIP_Of_(IxI)'!X$102,0)</f>
        <v>0</v>
      </c>
      <c r="W32" s="326">
        <f>IFERROR(I!V30*'Sim_MIP_Of_(IxI)'!Y$102,0)</f>
        <v>0</v>
      </c>
      <c r="X32" s="326">
        <f>IFERROR(I!W30*'Sim_MIP_Of_(IxI)'!Z$102,0)</f>
        <v>0</v>
      </c>
      <c r="Y32" s="326">
        <f>IFERROR(I!X30*'Sim_MIP_Of_(IxI)'!AA$102,0)</f>
        <v>0</v>
      </c>
      <c r="Z32" s="326">
        <f>IFERROR(I!Y30*'Sim_MIP_Of_(IxI)'!AB$102,0)</f>
        <v>0</v>
      </c>
      <c r="AA32" s="326">
        <f>IFERROR(I!Z30*'Sim_MIP_Of_(IxI)'!AC$102,0)</f>
        <v>0</v>
      </c>
      <c r="AB32" s="326">
        <f>IFERROR(I!AA30*'Sim_MIP_Of_(IxI)'!AD$102,0)</f>
        <v>0</v>
      </c>
      <c r="AC32" s="326">
        <f>IFERROR(I!AB30*'Sim_MIP_Of_(IxI)'!AE$102,0)</f>
        <v>0</v>
      </c>
      <c r="AD32" s="326">
        <f>IFERROR(I!AC30*'Sim_MIP_Of_(IxI)'!AF$102,0)</f>
        <v>0</v>
      </c>
      <c r="AE32" s="326">
        <f>IFERROR(I!AD30*'Sim_MIP_Of_(IxI)'!AG$102,0)</f>
        <v>0.2902589524298651</v>
      </c>
      <c r="AF32" s="326">
        <f>IFERROR(I!AE30*'Sim_MIP_Of_(IxI)'!AH$102,0)</f>
        <v>0</v>
      </c>
      <c r="AG32" s="326">
        <f>IFERROR(I!AF30*'Sim_MIP_Of_(IxI)'!AI$102,0)</f>
        <v>0</v>
      </c>
      <c r="AH32" s="326">
        <f>IFERROR(I!AG30*'Sim_MIP_Of_(IxI)'!AJ$102,0)</f>
        <v>0</v>
      </c>
      <c r="AI32" s="326">
        <f>IFERROR(I!AH30*'Sim_MIP_Of_(IxI)'!AK$102,0)</f>
        <v>0</v>
      </c>
      <c r="AJ32" s="326">
        <f>IFERROR(I!AI30*'Sim_MIP_Of_(IxI)'!AL$102,0)</f>
        <v>0</v>
      </c>
      <c r="AK32" s="326">
        <f>IFERROR(I!AJ30*'Sim_MIP_Of_(IxI)'!AM$102,0)</f>
        <v>0</v>
      </c>
      <c r="AL32" s="326">
        <f>IFERROR(I!AK30*'Sim_MIP_Of_(IxI)'!AN$102,0)</f>
        <v>0</v>
      </c>
      <c r="AM32" s="326">
        <f>IFERROR(I!AL30*'Sim_MIP_Of_(IxI)'!AO$102,0)</f>
        <v>0</v>
      </c>
      <c r="AN32" s="326">
        <f>IFERROR(I!AM30*'Sim_MIP_Of_(IxI)'!AP$102,0)</f>
        <v>0</v>
      </c>
      <c r="AO32" s="326">
        <f>IFERROR(I!AN30*'Sim_MIP_Of_(IxI)'!AQ$102,0)</f>
        <v>0</v>
      </c>
      <c r="AP32" s="326">
        <f>IFERROR(I!AO30*'Sim_MIP_Of_(IxI)'!AR$102,0)</f>
        <v>0</v>
      </c>
      <c r="AQ32" s="326">
        <f>IFERROR(I!AP30*'Sim_MIP_Of_(IxI)'!AS$102,0)</f>
        <v>0</v>
      </c>
      <c r="AR32" s="326">
        <f>IFERROR(I!AQ30*'Sim_MIP_Of_(IxI)'!AT$102,0)</f>
        <v>0</v>
      </c>
      <c r="AS32" s="326">
        <f>IFERROR(I!AR30*'Sim_MIP_Of_(IxI)'!AU$102,0)</f>
        <v>0</v>
      </c>
      <c r="AT32" s="326">
        <f>IFERROR(I!AS30*'Sim_MIP_Of_(IxI)'!AV$102,0)</f>
        <v>0</v>
      </c>
      <c r="AU32" s="326">
        <f>IFERROR(I!AT30*'Sim_MIP_Of_(IxI)'!AW$102,0)</f>
        <v>0</v>
      </c>
      <c r="AV32" s="326">
        <f>IFERROR(I!AU30*'Sim_MIP_Of_(IxI)'!AX$102,0)</f>
        <v>0</v>
      </c>
      <c r="AW32" s="326">
        <f>IFERROR(I!AV30*'Sim_MIP_Of_(IxI)'!AY$102,0)</f>
        <v>0</v>
      </c>
      <c r="AX32" s="326">
        <f>IFERROR(I!AW30*'Sim_MIP_Of_(IxI)'!AZ$102,0)</f>
        <v>0</v>
      </c>
      <c r="AY32" s="326">
        <f>IFERROR(I!AX30*'Sim_MIP_Of_(IxI)'!BA$102,0)</f>
        <v>0</v>
      </c>
      <c r="AZ32" s="326">
        <f>IFERROR(I!AY30*'Sim_MIP_Of_(IxI)'!BB$102,0)</f>
        <v>0</v>
      </c>
      <c r="BA32" s="326">
        <f>IFERROR(I!AZ30*'Sim_MIP_Of_(IxI)'!BC$102,0)</f>
        <v>0</v>
      </c>
      <c r="BB32" s="326">
        <f>IFERROR(I!BA30*'Sim_MIP_Of_(IxI)'!BD$102,0)</f>
        <v>0</v>
      </c>
      <c r="BC32" s="326">
        <f>IFERROR(I!BB30*'Sim_MIP_Of_(IxI)'!BE$102,0)</f>
        <v>0</v>
      </c>
      <c r="BD32" s="326">
        <f>IFERROR(I!BC30*'Sim_MIP_Of_(IxI)'!BF$102,0)</f>
        <v>0</v>
      </c>
      <c r="BE32" s="326">
        <f>IFERROR(I!BD30*'Sim_MIP_Of_(IxI)'!BG$102,0)</f>
        <v>0</v>
      </c>
      <c r="BF32" s="326">
        <f>IFERROR(I!BE30*'Sim_MIP_Of_(IxI)'!BH$102,0)</f>
        <v>0</v>
      </c>
      <c r="BG32" s="326">
        <f>IFERROR(I!BF30*'Sim_MIP_Of_(IxI)'!BI$102,0)</f>
        <v>0</v>
      </c>
      <c r="BH32" s="326">
        <f>IFERROR(I!BG30*'Sim_MIP_Of_(IxI)'!BJ$102,0)</f>
        <v>0</v>
      </c>
      <c r="BI32" s="326">
        <f>IFERROR(I!BH30*'Sim_MIP_Of_(IxI)'!BK$102,0)</f>
        <v>0</v>
      </c>
      <c r="BJ32" s="326">
        <f>IFERROR(I!BI30*'Sim_MIP_Of_(IxI)'!BL$102,0)</f>
        <v>0</v>
      </c>
      <c r="BK32" s="326">
        <f>IFERROR(I!BJ30*'Sim_MIP_Of_(IxI)'!BM$102,0)</f>
        <v>0</v>
      </c>
      <c r="BL32" s="326">
        <f>IFERROR(I!BK30*'Sim_MIP_Of_(IxI)'!BN$102,0)</f>
        <v>0</v>
      </c>
      <c r="BM32" s="326">
        <f>IFERROR(I!BL30*'Sim_MIP_Of_(IxI)'!BO$102,0)</f>
        <v>0</v>
      </c>
      <c r="BN32" s="326">
        <f>IFERROR(I!BM30*'Sim_MIP_Of_(IxI)'!BP$102,0)</f>
        <v>0</v>
      </c>
      <c r="BO32" s="326">
        <f>IFERROR(I!BN30*'Sim_MIP_Of_(IxI)'!BQ$102,0)</f>
        <v>0</v>
      </c>
      <c r="BP32" s="326">
        <f>IFERROR(I!BO30*'Sim_MIP_Of_(IxI)'!BR$102,0)</f>
        <v>0</v>
      </c>
      <c r="BQ32" s="326">
        <f>IFERROR(I!BP30*'Sim_MIP_Of_(IxI)'!BS$102,0)</f>
        <v>0</v>
      </c>
      <c r="BR32" s="326">
        <f>IFERROR(I!BQ30*'Sim_MIP_Of_(IxI)'!BT$102,0)</f>
        <v>0</v>
      </c>
      <c r="BS32" s="326">
        <f>IFERROR(I!BR30*'Sim_MIP_Of_(IxI)'!BU$102,0)</f>
        <v>0</v>
      </c>
      <c r="BT32" s="326">
        <f>IFERROR(I!BS30*'Sim_MIP_Of_(IxI)'!BV$102,0)</f>
        <v>0</v>
      </c>
      <c r="BU32" s="326">
        <f>IFERROR(I!BT30*'Sim_MIP_Of_(IxI)'!BW$102,0)</f>
        <v>0</v>
      </c>
      <c r="BV32" s="326">
        <f>IFERROR(I!BU30*'Sim_MIP_Of_(IxI)'!BX$102,0)</f>
        <v>0</v>
      </c>
      <c r="BW32" s="326">
        <f>IFERROR(I!BV30*'Sim_MIP_Of_(IxI)'!BY$102,0)</f>
        <v>0</v>
      </c>
      <c r="BX32" s="326">
        <f>IFERROR(I!BW30*'Sim_MIP_Of_(IxI)'!BZ$102,0)</f>
        <v>0</v>
      </c>
      <c r="BY32" s="326">
        <f>IFERROR(I!BX30*'Sim_MIP_Of_(IxI)'!CA$102,0)</f>
        <v>0</v>
      </c>
    </row>
    <row r="33" spans="1:77" x14ac:dyDescent="0.25">
      <c r="A33" s="105" t="s">
        <v>30</v>
      </c>
      <c r="B33" s="326">
        <f>IFERROR(I!A31*'Sim_MIP_Of_(IxI)'!D$102,0)</f>
        <v>0</v>
      </c>
      <c r="C33" s="326">
        <f>IFERROR(I!B31*'Sim_MIP_Of_(IxI)'!E$102,0)</f>
        <v>0</v>
      </c>
      <c r="D33" s="326">
        <f>IFERROR(I!C31*'Sim_MIP_Of_(IxI)'!F$102,0)</f>
        <v>0</v>
      </c>
      <c r="E33" s="326">
        <f>IFERROR(I!D31*'Sim_MIP_Of_(IxI)'!G$102,0)</f>
        <v>0</v>
      </c>
      <c r="F33" s="326">
        <f>IFERROR(I!E31*'Sim_MIP_Of_(IxI)'!H$102,0)</f>
        <v>0</v>
      </c>
      <c r="G33" s="326">
        <f>IFERROR(I!F31*'Sim_MIP_Of_(IxI)'!I$102,0)</f>
        <v>0</v>
      </c>
      <c r="H33" s="326">
        <f>IFERROR(I!G31*'Sim_MIP_Of_(IxI)'!J$102,0)</f>
        <v>0</v>
      </c>
      <c r="I33" s="326">
        <f>IFERROR(I!H31*'Sim_MIP_Of_(IxI)'!K$102,0)</f>
        <v>0</v>
      </c>
      <c r="J33" s="326">
        <f>IFERROR(I!I31*'Sim_MIP_Of_(IxI)'!L$102,0)</f>
        <v>0</v>
      </c>
      <c r="K33" s="326">
        <f>IFERROR(I!J31*'Sim_MIP_Of_(IxI)'!M$102,0)</f>
        <v>0</v>
      </c>
      <c r="L33" s="326">
        <f>IFERROR(I!K31*'Sim_MIP_Of_(IxI)'!N$102,0)</f>
        <v>0</v>
      </c>
      <c r="M33" s="326">
        <f>IFERROR(I!L31*'Sim_MIP_Of_(IxI)'!O$102,0)</f>
        <v>0</v>
      </c>
      <c r="N33" s="326">
        <f>IFERROR(I!M31*'Sim_MIP_Of_(IxI)'!P$102,0)</f>
        <v>0</v>
      </c>
      <c r="O33" s="326">
        <f>IFERROR(I!N31*'Sim_MIP_Of_(IxI)'!Q$102,0)</f>
        <v>0</v>
      </c>
      <c r="P33" s="326">
        <f>IFERROR(I!O31*'Sim_MIP_Of_(IxI)'!R$102,0)</f>
        <v>0</v>
      </c>
      <c r="Q33" s="326">
        <f>IFERROR(I!P31*'Sim_MIP_Of_(IxI)'!S$102,0)</f>
        <v>0</v>
      </c>
      <c r="R33" s="326">
        <f>IFERROR(I!Q31*'Sim_MIP_Of_(IxI)'!T$102,0)</f>
        <v>0</v>
      </c>
      <c r="S33" s="326">
        <f>IFERROR(I!R31*'Sim_MIP_Of_(IxI)'!U$102,0)</f>
        <v>0</v>
      </c>
      <c r="T33" s="326">
        <f>IFERROR(I!S31*'Sim_MIP_Of_(IxI)'!V$102,0)</f>
        <v>0</v>
      </c>
      <c r="U33" s="326">
        <f>IFERROR(I!T31*'Sim_MIP_Of_(IxI)'!W$102,0)</f>
        <v>0</v>
      </c>
      <c r="V33" s="326">
        <f>IFERROR(I!U31*'Sim_MIP_Of_(IxI)'!X$102,0)</f>
        <v>0</v>
      </c>
      <c r="W33" s="326">
        <f>IFERROR(I!V31*'Sim_MIP_Of_(IxI)'!Y$102,0)</f>
        <v>0</v>
      </c>
      <c r="X33" s="326">
        <f>IFERROR(I!W31*'Sim_MIP_Of_(IxI)'!Z$102,0)</f>
        <v>0</v>
      </c>
      <c r="Y33" s="326">
        <f>IFERROR(I!X31*'Sim_MIP_Of_(IxI)'!AA$102,0)</f>
        <v>0</v>
      </c>
      <c r="Z33" s="326">
        <f>IFERROR(I!Y31*'Sim_MIP_Of_(IxI)'!AB$102,0)</f>
        <v>0</v>
      </c>
      <c r="AA33" s="326">
        <f>IFERROR(I!Z31*'Sim_MIP_Of_(IxI)'!AC$102,0)</f>
        <v>0</v>
      </c>
      <c r="AB33" s="326">
        <f>IFERROR(I!AA31*'Sim_MIP_Of_(IxI)'!AD$102,0)</f>
        <v>0</v>
      </c>
      <c r="AC33" s="326">
        <f>IFERROR(I!AB31*'Sim_MIP_Of_(IxI)'!AE$102,0)</f>
        <v>0</v>
      </c>
      <c r="AD33" s="326">
        <f>IFERROR(I!AC31*'Sim_MIP_Of_(IxI)'!AF$102,0)</f>
        <v>0</v>
      </c>
      <c r="AE33" s="326">
        <f>IFERROR(I!AD31*'Sim_MIP_Of_(IxI)'!AG$102,0)</f>
        <v>0</v>
      </c>
      <c r="AF33" s="326">
        <f>IFERROR(I!AE31*'Sim_MIP_Of_(IxI)'!AH$102,0)</f>
        <v>0.27383850713115371</v>
      </c>
      <c r="AG33" s="326">
        <f>IFERROR(I!AF31*'Sim_MIP_Of_(IxI)'!AI$102,0)</f>
        <v>0</v>
      </c>
      <c r="AH33" s="326">
        <f>IFERROR(I!AG31*'Sim_MIP_Of_(IxI)'!AJ$102,0)</f>
        <v>0</v>
      </c>
      <c r="AI33" s="326">
        <f>IFERROR(I!AH31*'Sim_MIP_Of_(IxI)'!AK$102,0)</f>
        <v>0</v>
      </c>
      <c r="AJ33" s="326">
        <f>IFERROR(I!AI31*'Sim_MIP_Of_(IxI)'!AL$102,0)</f>
        <v>0</v>
      </c>
      <c r="AK33" s="326">
        <f>IFERROR(I!AJ31*'Sim_MIP_Of_(IxI)'!AM$102,0)</f>
        <v>0</v>
      </c>
      <c r="AL33" s="326">
        <f>IFERROR(I!AK31*'Sim_MIP_Of_(IxI)'!AN$102,0)</f>
        <v>0</v>
      </c>
      <c r="AM33" s="326">
        <f>IFERROR(I!AL31*'Sim_MIP_Of_(IxI)'!AO$102,0)</f>
        <v>0</v>
      </c>
      <c r="AN33" s="326">
        <f>IFERROR(I!AM31*'Sim_MIP_Of_(IxI)'!AP$102,0)</f>
        <v>0</v>
      </c>
      <c r="AO33" s="326">
        <f>IFERROR(I!AN31*'Sim_MIP_Of_(IxI)'!AQ$102,0)</f>
        <v>0</v>
      </c>
      <c r="AP33" s="326">
        <f>IFERROR(I!AO31*'Sim_MIP_Of_(IxI)'!AR$102,0)</f>
        <v>0</v>
      </c>
      <c r="AQ33" s="326">
        <f>IFERROR(I!AP31*'Sim_MIP_Of_(IxI)'!AS$102,0)</f>
        <v>0</v>
      </c>
      <c r="AR33" s="326">
        <f>IFERROR(I!AQ31*'Sim_MIP_Of_(IxI)'!AT$102,0)</f>
        <v>0</v>
      </c>
      <c r="AS33" s="326">
        <f>IFERROR(I!AR31*'Sim_MIP_Of_(IxI)'!AU$102,0)</f>
        <v>0</v>
      </c>
      <c r="AT33" s="326">
        <f>IFERROR(I!AS31*'Sim_MIP_Of_(IxI)'!AV$102,0)</f>
        <v>0</v>
      </c>
      <c r="AU33" s="326">
        <f>IFERROR(I!AT31*'Sim_MIP_Of_(IxI)'!AW$102,0)</f>
        <v>0</v>
      </c>
      <c r="AV33" s="326">
        <f>IFERROR(I!AU31*'Sim_MIP_Of_(IxI)'!AX$102,0)</f>
        <v>0</v>
      </c>
      <c r="AW33" s="326">
        <f>IFERROR(I!AV31*'Sim_MIP_Of_(IxI)'!AY$102,0)</f>
        <v>0</v>
      </c>
      <c r="AX33" s="326">
        <f>IFERROR(I!AW31*'Sim_MIP_Of_(IxI)'!AZ$102,0)</f>
        <v>0</v>
      </c>
      <c r="AY33" s="326">
        <f>IFERROR(I!AX31*'Sim_MIP_Of_(IxI)'!BA$102,0)</f>
        <v>0</v>
      </c>
      <c r="AZ33" s="326">
        <f>IFERROR(I!AY31*'Sim_MIP_Of_(IxI)'!BB$102,0)</f>
        <v>0</v>
      </c>
      <c r="BA33" s="326">
        <f>IFERROR(I!AZ31*'Sim_MIP_Of_(IxI)'!BC$102,0)</f>
        <v>0</v>
      </c>
      <c r="BB33" s="326">
        <f>IFERROR(I!BA31*'Sim_MIP_Of_(IxI)'!BD$102,0)</f>
        <v>0</v>
      </c>
      <c r="BC33" s="326">
        <f>IFERROR(I!BB31*'Sim_MIP_Of_(IxI)'!BE$102,0)</f>
        <v>0</v>
      </c>
      <c r="BD33" s="326">
        <f>IFERROR(I!BC31*'Sim_MIP_Of_(IxI)'!BF$102,0)</f>
        <v>0</v>
      </c>
      <c r="BE33" s="326">
        <f>IFERROR(I!BD31*'Sim_MIP_Of_(IxI)'!BG$102,0)</f>
        <v>0</v>
      </c>
      <c r="BF33" s="326">
        <f>IFERROR(I!BE31*'Sim_MIP_Of_(IxI)'!BH$102,0)</f>
        <v>0</v>
      </c>
      <c r="BG33" s="326">
        <f>IFERROR(I!BF31*'Sim_MIP_Of_(IxI)'!BI$102,0)</f>
        <v>0</v>
      </c>
      <c r="BH33" s="326">
        <f>IFERROR(I!BG31*'Sim_MIP_Of_(IxI)'!BJ$102,0)</f>
        <v>0</v>
      </c>
      <c r="BI33" s="326">
        <f>IFERROR(I!BH31*'Sim_MIP_Of_(IxI)'!BK$102,0)</f>
        <v>0</v>
      </c>
      <c r="BJ33" s="326">
        <f>IFERROR(I!BI31*'Sim_MIP_Of_(IxI)'!BL$102,0)</f>
        <v>0</v>
      </c>
      <c r="BK33" s="326">
        <f>IFERROR(I!BJ31*'Sim_MIP_Of_(IxI)'!BM$102,0)</f>
        <v>0</v>
      </c>
      <c r="BL33" s="326">
        <f>IFERROR(I!BK31*'Sim_MIP_Of_(IxI)'!BN$102,0)</f>
        <v>0</v>
      </c>
      <c r="BM33" s="326">
        <f>IFERROR(I!BL31*'Sim_MIP_Of_(IxI)'!BO$102,0)</f>
        <v>0</v>
      </c>
      <c r="BN33" s="326">
        <f>IFERROR(I!BM31*'Sim_MIP_Of_(IxI)'!BP$102,0)</f>
        <v>0</v>
      </c>
      <c r="BO33" s="326">
        <f>IFERROR(I!BN31*'Sim_MIP_Of_(IxI)'!BQ$102,0)</f>
        <v>0</v>
      </c>
      <c r="BP33" s="326">
        <f>IFERROR(I!BO31*'Sim_MIP_Of_(IxI)'!BR$102,0)</f>
        <v>0</v>
      </c>
      <c r="BQ33" s="326">
        <f>IFERROR(I!BP31*'Sim_MIP_Of_(IxI)'!BS$102,0)</f>
        <v>0</v>
      </c>
      <c r="BR33" s="326">
        <f>IFERROR(I!BQ31*'Sim_MIP_Of_(IxI)'!BT$102,0)</f>
        <v>0</v>
      </c>
      <c r="BS33" s="326">
        <f>IFERROR(I!BR31*'Sim_MIP_Of_(IxI)'!BU$102,0)</f>
        <v>0</v>
      </c>
      <c r="BT33" s="326">
        <f>IFERROR(I!BS31*'Sim_MIP_Of_(IxI)'!BV$102,0)</f>
        <v>0</v>
      </c>
      <c r="BU33" s="326">
        <f>IFERROR(I!BT31*'Sim_MIP_Of_(IxI)'!BW$102,0)</f>
        <v>0</v>
      </c>
      <c r="BV33" s="326">
        <f>IFERROR(I!BU31*'Sim_MIP_Of_(IxI)'!BX$102,0)</f>
        <v>0</v>
      </c>
      <c r="BW33" s="326">
        <f>IFERROR(I!BV31*'Sim_MIP_Of_(IxI)'!BY$102,0)</f>
        <v>0</v>
      </c>
      <c r="BX33" s="326">
        <f>IFERROR(I!BW31*'Sim_MIP_Of_(IxI)'!BZ$102,0)</f>
        <v>0</v>
      </c>
      <c r="BY33" s="326">
        <f>IFERROR(I!BX31*'Sim_MIP_Of_(IxI)'!CA$102,0)</f>
        <v>0</v>
      </c>
    </row>
    <row r="34" spans="1:77" x14ac:dyDescent="0.25">
      <c r="A34" s="105" t="s">
        <v>31</v>
      </c>
      <c r="B34" s="326">
        <f>IFERROR(I!A32*'Sim_MIP_Of_(IxI)'!D$102,0)</f>
        <v>0</v>
      </c>
      <c r="C34" s="326">
        <f>IFERROR(I!B32*'Sim_MIP_Of_(IxI)'!E$102,0)</f>
        <v>0</v>
      </c>
      <c r="D34" s="326">
        <f>IFERROR(I!C32*'Sim_MIP_Of_(IxI)'!F$102,0)</f>
        <v>0</v>
      </c>
      <c r="E34" s="326">
        <f>IFERROR(I!D32*'Sim_MIP_Of_(IxI)'!G$102,0)</f>
        <v>0</v>
      </c>
      <c r="F34" s="326">
        <f>IFERROR(I!E32*'Sim_MIP_Of_(IxI)'!H$102,0)</f>
        <v>0</v>
      </c>
      <c r="G34" s="326">
        <f>IFERROR(I!F32*'Sim_MIP_Of_(IxI)'!I$102,0)</f>
        <v>0</v>
      </c>
      <c r="H34" s="326">
        <f>IFERROR(I!G32*'Sim_MIP_Of_(IxI)'!J$102,0)</f>
        <v>0</v>
      </c>
      <c r="I34" s="326">
        <f>IFERROR(I!H32*'Sim_MIP_Of_(IxI)'!K$102,0)</f>
        <v>0</v>
      </c>
      <c r="J34" s="326">
        <f>IFERROR(I!I32*'Sim_MIP_Of_(IxI)'!L$102,0)</f>
        <v>0</v>
      </c>
      <c r="K34" s="326">
        <f>IFERROR(I!J32*'Sim_MIP_Of_(IxI)'!M$102,0)</f>
        <v>0</v>
      </c>
      <c r="L34" s="326">
        <f>IFERROR(I!K32*'Sim_MIP_Of_(IxI)'!N$102,0)</f>
        <v>0</v>
      </c>
      <c r="M34" s="326">
        <f>IFERROR(I!L32*'Sim_MIP_Of_(IxI)'!O$102,0)</f>
        <v>0</v>
      </c>
      <c r="N34" s="326">
        <f>IFERROR(I!M32*'Sim_MIP_Of_(IxI)'!P$102,0)</f>
        <v>0</v>
      </c>
      <c r="O34" s="326">
        <f>IFERROR(I!N32*'Sim_MIP_Of_(IxI)'!Q$102,0)</f>
        <v>0</v>
      </c>
      <c r="P34" s="326">
        <f>IFERROR(I!O32*'Sim_MIP_Of_(IxI)'!R$102,0)</f>
        <v>0</v>
      </c>
      <c r="Q34" s="326">
        <f>IFERROR(I!P32*'Sim_MIP_Of_(IxI)'!S$102,0)</f>
        <v>0</v>
      </c>
      <c r="R34" s="326">
        <f>IFERROR(I!Q32*'Sim_MIP_Of_(IxI)'!T$102,0)</f>
        <v>0</v>
      </c>
      <c r="S34" s="326">
        <f>IFERROR(I!R32*'Sim_MIP_Of_(IxI)'!U$102,0)</f>
        <v>0</v>
      </c>
      <c r="T34" s="326">
        <f>IFERROR(I!S32*'Sim_MIP_Of_(IxI)'!V$102,0)</f>
        <v>0</v>
      </c>
      <c r="U34" s="326">
        <f>IFERROR(I!T32*'Sim_MIP_Of_(IxI)'!W$102,0)</f>
        <v>0</v>
      </c>
      <c r="V34" s="326">
        <f>IFERROR(I!U32*'Sim_MIP_Of_(IxI)'!X$102,0)</f>
        <v>0</v>
      </c>
      <c r="W34" s="326">
        <f>IFERROR(I!V32*'Sim_MIP_Of_(IxI)'!Y$102,0)</f>
        <v>0</v>
      </c>
      <c r="X34" s="326">
        <f>IFERROR(I!W32*'Sim_MIP_Of_(IxI)'!Z$102,0)</f>
        <v>0</v>
      </c>
      <c r="Y34" s="326">
        <f>IFERROR(I!X32*'Sim_MIP_Of_(IxI)'!AA$102,0)</f>
        <v>0</v>
      </c>
      <c r="Z34" s="326">
        <f>IFERROR(I!Y32*'Sim_MIP_Of_(IxI)'!AB$102,0)</f>
        <v>0</v>
      </c>
      <c r="AA34" s="326">
        <f>IFERROR(I!Z32*'Sim_MIP_Of_(IxI)'!AC$102,0)</f>
        <v>0</v>
      </c>
      <c r="AB34" s="326">
        <f>IFERROR(I!AA32*'Sim_MIP_Of_(IxI)'!AD$102,0)</f>
        <v>0</v>
      </c>
      <c r="AC34" s="326">
        <f>IFERROR(I!AB32*'Sim_MIP_Of_(IxI)'!AE$102,0)</f>
        <v>0</v>
      </c>
      <c r="AD34" s="326">
        <f>IFERROR(I!AC32*'Sim_MIP_Of_(IxI)'!AF$102,0)</f>
        <v>0</v>
      </c>
      <c r="AE34" s="326">
        <f>IFERROR(I!AD32*'Sim_MIP_Of_(IxI)'!AG$102,0)</f>
        <v>0</v>
      </c>
      <c r="AF34" s="326">
        <f>IFERROR(I!AE32*'Sim_MIP_Of_(IxI)'!AH$102,0)</f>
        <v>0</v>
      </c>
      <c r="AG34" s="326">
        <f>IFERROR(I!AF32*'Sim_MIP_Of_(IxI)'!AI$102,0)</f>
        <v>0.45668289100234005</v>
      </c>
      <c r="AH34" s="326">
        <f>IFERROR(I!AG32*'Sim_MIP_Of_(IxI)'!AJ$102,0)</f>
        <v>0</v>
      </c>
      <c r="AI34" s="326">
        <f>IFERROR(I!AH32*'Sim_MIP_Of_(IxI)'!AK$102,0)</f>
        <v>0</v>
      </c>
      <c r="AJ34" s="326">
        <f>IFERROR(I!AI32*'Sim_MIP_Of_(IxI)'!AL$102,0)</f>
        <v>0</v>
      </c>
      <c r="AK34" s="326">
        <f>IFERROR(I!AJ32*'Sim_MIP_Of_(IxI)'!AM$102,0)</f>
        <v>0</v>
      </c>
      <c r="AL34" s="326">
        <f>IFERROR(I!AK32*'Sim_MIP_Of_(IxI)'!AN$102,0)</f>
        <v>0</v>
      </c>
      <c r="AM34" s="326">
        <f>IFERROR(I!AL32*'Sim_MIP_Of_(IxI)'!AO$102,0)</f>
        <v>0</v>
      </c>
      <c r="AN34" s="326">
        <f>IFERROR(I!AM32*'Sim_MIP_Of_(IxI)'!AP$102,0)</f>
        <v>0</v>
      </c>
      <c r="AO34" s="326">
        <f>IFERROR(I!AN32*'Sim_MIP_Of_(IxI)'!AQ$102,0)</f>
        <v>0</v>
      </c>
      <c r="AP34" s="326">
        <f>IFERROR(I!AO32*'Sim_MIP_Of_(IxI)'!AR$102,0)</f>
        <v>0</v>
      </c>
      <c r="AQ34" s="326">
        <f>IFERROR(I!AP32*'Sim_MIP_Of_(IxI)'!AS$102,0)</f>
        <v>0</v>
      </c>
      <c r="AR34" s="326">
        <f>IFERROR(I!AQ32*'Sim_MIP_Of_(IxI)'!AT$102,0)</f>
        <v>0</v>
      </c>
      <c r="AS34" s="326">
        <f>IFERROR(I!AR32*'Sim_MIP_Of_(IxI)'!AU$102,0)</f>
        <v>0</v>
      </c>
      <c r="AT34" s="326">
        <f>IFERROR(I!AS32*'Sim_MIP_Of_(IxI)'!AV$102,0)</f>
        <v>0</v>
      </c>
      <c r="AU34" s="326">
        <f>IFERROR(I!AT32*'Sim_MIP_Of_(IxI)'!AW$102,0)</f>
        <v>0</v>
      </c>
      <c r="AV34" s="326">
        <f>IFERROR(I!AU32*'Sim_MIP_Of_(IxI)'!AX$102,0)</f>
        <v>0</v>
      </c>
      <c r="AW34" s="326">
        <f>IFERROR(I!AV32*'Sim_MIP_Of_(IxI)'!AY$102,0)</f>
        <v>0</v>
      </c>
      <c r="AX34" s="326">
        <f>IFERROR(I!AW32*'Sim_MIP_Of_(IxI)'!AZ$102,0)</f>
        <v>0</v>
      </c>
      <c r="AY34" s="326">
        <f>IFERROR(I!AX32*'Sim_MIP_Of_(IxI)'!BA$102,0)</f>
        <v>0</v>
      </c>
      <c r="AZ34" s="326">
        <f>IFERROR(I!AY32*'Sim_MIP_Of_(IxI)'!BB$102,0)</f>
        <v>0</v>
      </c>
      <c r="BA34" s="326">
        <f>IFERROR(I!AZ32*'Sim_MIP_Of_(IxI)'!BC$102,0)</f>
        <v>0</v>
      </c>
      <c r="BB34" s="326">
        <f>IFERROR(I!BA32*'Sim_MIP_Of_(IxI)'!BD$102,0)</f>
        <v>0</v>
      </c>
      <c r="BC34" s="326">
        <f>IFERROR(I!BB32*'Sim_MIP_Of_(IxI)'!BE$102,0)</f>
        <v>0</v>
      </c>
      <c r="BD34" s="326">
        <f>IFERROR(I!BC32*'Sim_MIP_Of_(IxI)'!BF$102,0)</f>
        <v>0</v>
      </c>
      <c r="BE34" s="326">
        <f>IFERROR(I!BD32*'Sim_MIP_Of_(IxI)'!BG$102,0)</f>
        <v>0</v>
      </c>
      <c r="BF34" s="326">
        <f>IFERROR(I!BE32*'Sim_MIP_Of_(IxI)'!BH$102,0)</f>
        <v>0</v>
      </c>
      <c r="BG34" s="326">
        <f>IFERROR(I!BF32*'Sim_MIP_Of_(IxI)'!BI$102,0)</f>
        <v>0</v>
      </c>
      <c r="BH34" s="326">
        <f>IFERROR(I!BG32*'Sim_MIP_Of_(IxI)'!BJ$102,0)</f>
        <v>0</v>
      </c>
      <c r="BI34" s="326">
        <f>IFERROR(I!BH32*'Sim_MIP_Of_(IxI)'!BK$102,0)</f>
        <v>0</v>
      </c>
      <c r="BJ34" s="326">
        <f>IFERROR(I!BI32*'Sim_MIP_Of_(IxI)'!BL$102,0)</f>
        <v>0</v>
      </c>
      <c r="BK34" s="326">
        <f>IFERROR(I!BJ32*'Sim_MIP_Of_(IxI)'!BM$102,0)</f>
        <v>0</v>
      </c>
      <c r="BL34" s="326">
        <f>IFERROR(I!BK32*'Sim_MIP_Of_(IxI)'!BN$102,0)</f>
        <v>0</v>
      </c>
      <c r="BM34" s="326">
        <f>IFERROR(I!BL32*'Sim_MIP_Of_(IxI)'!BO$102,0)</f>
        <v>0</v>
      </c>
      <c r="BN34" s="326">
        <f>IFERROR(I!BM32*'Sim_MIP_Of_(IxI)'!BP$102,0)</f>
        <v>0</v>
      </c>
      <c r="BO34" s="326">
        <f>IFERROR(I!BN32*'Sim_MIP_Of_(IxI)'!BQ$102,0)</f>
        <v>0</v>
      </c>
      <c r="BP34" s="326">
        <f>IFERROR(I!BO32*'Sim_MIP_Of_(IxI)'!BR$102,0)</f>
        <v>0</v>
      </c>
      <c r="BQ34" s="326">
        <f>IFERROR(I!BP32*'Sim_MIP_Of_(IxI)'!BS$102,0)</f>
        <v>0</v>
      </c>
      <c r="BR34" s="326">
        <f>IFERROR(I!BQ32*'Sim_MIP_Of_(IxI)'!BT$102,0)</f>
        <v>0</v>
      </c>
      <c r="BS34" s="326">
        <f>IFERROR(I!BR32*'Sim_MIP_Of_(IxI)'!BU$102,0)</f>
        <v>0</v>
      </c>
      <c r="BT34" s="326">
        <f>IFERROR(I!BS32*'Sim_MIP_Of_(IxI)'!BV$102,0)</f>
        <v>0</v>
      </c>
      <c r="BU34" s="326">
        <f>IFERROR(I!BT32*'Sim_MIP_Of_(IxI)'!BW$102,0)</f>
        <v>0</v>
      </c>
      <c r="BV34" s="326">
        <f>IFERROR(I!BU32*'Sim_MIP_Of_(IxI)'!BX$102,0)</f>
        <v>0</v>
      </c>
      <c r="BW34" s="326">
        <f>IFERROR(I!BV32*'Sim_MIP_Of_(IxI)'!BY$102,0)</f>
        <v>0</v>
      </c>
      <c r="BX34" s="326">
        <f>IFERROR(I!BW32*'Sim_MIP_Of_(IxI)'!BZ$102,0)</f>
        <v>0</v>
      </c>
      <c r="BY34" s="326">
        <f>IFERROR(I!BX32*'Sim_MIP_Of_(IxI)'!CA$102,0)</f>
        <v>0</v>
      </c>
    </row>
    <row r="35" spans="1:77" x14ac:dyDescent="0.25">
      <c r="A35" s="105" t="s">
        <v>32</v>
      </c>
      <c r="B35" s="326">
        <f>IFERROR(I!A33*'Sim_MIP_Of_(IxI)'!D$102,0)</f>
        <v>0</v>
      </c>
      <c r="C35" s="326">
        <f>IFERROR(I!B33*'Sim_MIP_Of_(IxI)'!E$102,0)</f>
        <v>0</v>
      </c>
      <c r="D35" s="326">
        <f>IFERROR(I!C33*'Sim_MIP_Of_(IxI)'!F$102,0)</f>
        <v>0</v>
      </c>
      <c r="E35" s="326">
        <f>IFERROR(I!D33*'Sim_MIP_Of_(IxI)'!G$102,0)</f>
        <v>0</v>
      </c>
      <c r="F35" s="326">
        <f>IFERROR(I!E33*'Sim_MIP_Of_(IxI)'!H$102,0)</f>
        <v>0</v>
      </c>
      <c r="G35" s="326">
        <f>IFERROR(I!F33*'Sim_MIP_Of_(IxI)'!I$102,0)</f>
        <v>0</v>
      </c>
      <c r="H35" s="326">
        <f>IFERROR(I!G33*'Sim_MIP_Of_(IxI)'!J$102,0)</f>
        <v>0</v>
      </c>
      <c r="I35" s="326">
        <f>IFERROR(I!H33*'Sim_MIP_Of_(IxI)'!K$102,0)</f>
        <v>0</v>
      </c>
      <c r="J35" s="326">
        <f>IFERROR(I!I33*'Sim_MIP_Of_(IxI)'!L$102,0)</f>
        <v>0</v>
      </c>
      <c r="K35" s="326">
        <f>IFERROR(I!J33*'Sim_MIP_Of_(IxI)'!M$102,0)</f>
        <v>0</v>
      </c>
      <c r="L35" s="326">
        <f>IFERROR(I!K33*'Sim_MIP_Of_(IxI)'!N$102,0)</f>
        <v>0</v>
      </c>
      <c r="M35" s="326">
        <f>IFERROR(I!L33*'Sim_MIP_Of_(IxI)'!O$102,0)</f>
        <v>0</v>
      </c>
      <c r="N35" s="326">
        <f>IFERROR(I!M33*'Sim_MIP_Of_(IxI)'!P$102,0)</f>
        <v>0</v>
      </c>
      <c r="O35" s="326">
        <f>IFERROR(I!N33*'Sim_MIP_Of_(IxI)'!Q$102,0)</f>
        <v>0</v>
      </c>
      <c r="P35" s="326">
        <f>IFERROR(I!O33*'Sim_MIP_Of_(IxI)'!R$102,0)</f>
        <v>0</v>
      </c>
      <c r="Q35" s="326">
        <f>IFERROR(I!P33*'Sim_MIP_Of_(IxI)'!S$102,0)</f>
        <v>0</v>
      </c>
      <c r="R35" s="326">
        <f>IFERROR(I!Q33*'Sim_MIP_Of_(IxI)'!T$102,0)</f>
        <v>0</v>
      </c>
      <c r="S35" s="326">
        <f>IFERROR(I!R33*'Sim_MIP_Of_(IxI)'!U$102,0)</f>
        <v>0</v>
      </c>
      <c r="T35" s="326">
        <f>IFERROR(I!S33*'Sim_MIP_Of_(IxI)'!V$102,0)</f>
        <v>0</v>
      </c>
      <c r="U35" s="326">
        <f>IFERROR(I!T33*'Sim_MIP_Of_(IxI)'!W$102,0)</f>
        <v>0</v>
      </c>
      <c r="V35" s="326">
        <f>IFERROR(I!U33*'Sim_MIP_Of_(IxI)'!X$102,0)</f>
        <v>0</v>
      </c>
      <c r="W35" s="326">
        <f>IFERROR(I!V33*'Sim_MIP_Of_(IxI)'!Y$102,0)</f>
        <v>0</v>
      </c>
      <c r="X35" s="326">
        <f>IFERROR(I!W33*'Sim_MIP_Of_(IxI)'!Z$102,0)</f>
        <v>0</v>
      </c>
      <c r="Y35" s="326">
        <f>IFERROR(I!X33*'Sim_MIP_Of_(IxI)'!AA$102,0)</f>
        <v>0</v>
      </c>
      <c r="Z35" s="326">
        <f>IFERROR(I!Y33*'Sim_MIP_Of_(IxI)'!AB$102,0)</f>
        <v>0</v>
      </c>
      <c r="AA35" s="326">
        <f>IFERROR(I!Z33*'Sim_MIP_Of_(IxI)'!AC$102,0)</f>
        <v>0</v>
      </c>
      <c r="AB35" s="326">
        <f>IFERROR(I!AA33*'Sim_MIP_Of_(IxI)'!AD$102,0)</f>
        <v>0</v>
      </c>
      <c r="AC35" s="326">
        <f>IFERROR(I!AB33*'Sim_MIP_Of_(IxI)'!AE$102,0)</f>
        <v>0</v>
      </c>
      <c r="AD35" s="326">
        <f>IFERROR(I!AC33*'Sim_MIP_Of_(IxI)'!AF$102,0)</f>
        <v>0</v>
      </c>
      <c r="AE35" s="326">
        <f>IFERROR(I!AD33*'Sim_MIP_Of_(IxI)'!AG$102,0)</f>
        <v>0</v>
      </c>
      <c r="AF35" s="326">
        <f>IFERROR(I!AE33*'Sim_MIP_Of_(IxI)'!AH$102,0)</f>
        <v>0</v>
      </c>
      <c r="AG35" s="326">
        <f>IFERROR(I!AF33*'Sim_MIP_Of_(IxI)'!AI$102,0)</f>
        <v>0</v>
      </c>
      <c r="AH35" s="326">
        <f>IFERROR(I!AG33*'Sim_MIP_Of_(IxI)'!AJ$102,0)</f>
        <v>0</v>
      </c>
      <c r="AI35" s="326">
        <f>IFERROR(I!AH33*'Sim_MIP_Of_(IxI)'!AK$102,0)</f>
        <v>0</v>
      </c>
      <c r="AJ35" s="326">
        <f>IFERROR(I!AI33*'Sim_MIP_Of_(IxI)'!AL$102,0)</f>
        <v>0</v>
      </c>
      <c r="AK35" s="326">
        <f>IFERROR(I!AJ33*'Sim_MIP_Of_(IxI)'!AM$102,0)</f>
        <v>0</v>
      </c>
      <c r="AL35" s="326">
        <f>IFERROR(I!AK33*'Sim_MIP_Of_(IxI)'!AN$102,0)</f>
        <v>0</v>
      </c>
      <c r="AM35" s="326">
        <f>IFERROR(I!AL33*'Sim_MIP_Of_(IxI)'!AO$102,0)</f>
        <v>0</v>
      </c>
      <c r="AN35" s="326">
        <f>IFERROR(I!AM33*'Sim_MIP_Of_(IxI)'!AP$102,0)</f>
        <v>0</v>
      </c>
      <c r="AO35" s="326">
        <f>IFERROR(I!AN33*'Sim_MIP_Of_(IxI)'!AQ$102,0)</f>
        <v>0</v>
      </c>
      <c r="AP35" s="326">
        <f>IFERROR(I!AO33*'Sim_MIP_Of_(IxI)'!AR$102,0)</f>
        <v>0</v>
      </c>
      <c r="AQ35" s="326">
        <f>IFERROR(I!AP33*'Sim_MIP_Of_(IxI)'!AS$102,0)</f>
        <v>0</v>
      </c>
      <c r="AR35" s="326">
        <f>IFERROR(I!AQ33*'Sim_MIP_Of_(IxI)'!AT$102,0)</f>
        <v>0</v>
      </c>
      <c r="AS35" s="326">
        <f>IFERROR(I!AR33*'Sim_MIP_Of_(IxI)'!AU$102,0)</f>
        <v>0</v>
      </c>
      <c r="AT35" s="326">
        <f>IFERROR(I!AS33*'Sim_MIP_Of_(IxI)'!AV$102,0)</f>
        <v>0</v>
      </c>
      <c r="AU35" s="326">
        <f>IFERROR(I!AT33*'Sim_MIP_Of_(IxI)'!AW$102,0)</f>
        <v>0</v>
      </c>
      <c r="AV35" s="326">
        <f>IFERROR(I!AU33*'Sim_MIP_Of_(IxI)'!AX$102,0)</f>
        <v>0</v>
      </c>
      <c r="AW35" s="326">
        <f>IFERROR(I!AV33*'Sim_MIP_Of_(IxI)'!AY$102,0)</f>
        <v>0</v>
      </c>
      <c r="AX35" s="326">
        <f>IFERROR(I!AW33*'Sim_MIP_Of_(IxI)'!AZ$102,0)</f>
        <v>0</v>
      </c>
      <c r="AY35" s="326">
        <f>IFERROR(I!AX33*'Sim_MIP_Of_(IxI)'!BA$102,0)</f>
        <v>0</v>
      </c>
      <c r="AZ35" s="326">
        <f>IFERROR(I!AY33*'Sim_MIP_Of_(IxI)'!BB$102,0)</f>
        <v>0</v>
      </c>
      <c r="BA35" s="326">
        <f>IFERROR(I!AZ33*'Sim_MIP_Of_(IxI)'!BC$102,0)</f>
        <v>0</v>
      </c>
      <c r="BB35" s="326">
        <f>IFERROR(I!BA33*'Sim_MIP_Of_(IxI)'!BD$102,0)</f>
        <v>0</v>
      </c>
      <c r="BC35" s="326">
        <f>IFERROR(I!BB33*'Sim_MIP_Of_(IxI)'!BE$102,0)</f>
        <v>0</v>
      </c>
      <c r="BD35" s="326">
        <f>IFERROR(I!BC33*'Sim_MIP_Of_(IxI)'!BF$102,0)</f>
        <v>0</v>
      </c>
      <c r="BE35" s="326">
        <f>IFERROR(I!BD33*'Sim_MIP_Of_(IxI)'!BG$102,0)</f>
        <v>0</v>
      </c>
      <c r="BF35" s="326">
        <f>IFERROR(I!BE33*'Sim_MIP_Of_(IxI)'!BH$102,0)</f>
        <v>0</v>
      </c>
      <c r="BG35" s="326">
        <f>IFERROR(I!BF33*'Sim_MIP_Of_(IxI)'!BI$102,0)</f>
        <v>0</v>
      </c>
      <c r="BH35" s="326">
        <f>IFERROR(I!BG33*'Sim_MIP_Of_(IxI)'!BJ$102,0)</f>
        <v>0</v>
      </c>
      <c r="BI35" s="326">
        <f>IFERROR(I!BH33*'Sim_MIP_Of_(IxI)'!BK$102,0)</f>
        <v>0</v>
      </c>
      <c r="BJ35" s="326">
        <f>IFERROR(I!BI33*'Sim_MIP_Of_(IxI)'!BL$102,0)</f>
        <v>0</v>
      </c>
      <c r="BK35" s="326">
        <f>IFERROR(I!BJ33*'Sim_MIP_Of_(IxI)'!BM$102,0)</f>
        <v>0</v>
      </c>
      <c r="BL35" s="326">
        <f>IFERROR(I!BK33*'Sim_MIP_Of_(IxI)'!BN$102,0)</f>
        <v>0</v>
      </c>
      <c r="BM35" s="326">
        <f>IFERROR(I!BL33*'Sim_MIP_Of_(IxI)'!BO$102,0)</f>
        <v>0</v>
      </c>
      <c r="BN35" s="326">
        <f>IFERROR(I!BM33*'Sim_MIP_Of_(IxI)'!BP$102,0)</f>
        <v>0</v>
      </c>
      <c r="BO35" s="326">
        <f>IFERROR(I!BN33*'Sim_MIP_Of_(IxI)'!BQ$102,0)</f>
        <v>0</v>
      </c>
      <c r="BP35" s="326">
        <f>IFERROR(I!BO33*'Sim_MIP_Of_(IxI)'!BR$102,0)</f>
        <v>0</v>
      </c>
      <c r="BQ35" s="326">
        <f>IFERROR(I!BP33*'Sim_MIP_Of_(IxI)'!BS$102,0)</f>
        <v>0</v>
      </c>
      <c r="BR35" s="326">
        <f>IFERROR(I!BQ33*'Sim_MIP_Of_(IxI)'!BT$102,0)</f>
        <v>0</v>
      </c>
      <c r="BS35" s="326">
        <f>IFERROR(I!BR33*'Sim_MIP_Of_(IxI)'!BU$102,0)</f>
        <v>0</v>
      </c>
      <c r="BT35" s="326">
        <f>IFERROR(I!BS33*'Sim_MIP_Of_(IxI)'!BV$102,0)</f>
        <v>0</v>
      </c>
      <c r="BU35" s="326">
        <f>IFERROR(I!BT33*'Sim_MIP_Of_(IxI)'!BW$102,0)</f>
        <v>0</v>
      </c>
      <c r="BV35" s="326">
        <f>IFERROR(I!BU33*'Sim_MIP_Of_(IxI)'!BX$102,0)</f>
        <v>0</v>
      </c>
      <c r="BW35" s="326">
        <f>IFERROR(I!BV33*'Sim_MIP_Of_(IxI)'!BY$102,0)</f>
        <v>0</v>
      </c>
      <c r="BX35" s="326">
        <f>IFERROR(I!BW33*'Sim_MIP_Of_(IxI)'!BZ$102,0)</f>
        <v>0</v>
      </c>
      <c r="BY35" s="326">
        <f>IFERROR(I!BX33*'Sim_MIP_Of_(IxI)'!CA$102,0)</f>
        <v>0</v>
      </c>
    </row>
    <row r="36" spans="1:77" x14ac:dyDescent="0.25">
      <c r="A36" s="105" t="s">
        <v>33</v>
      </c>
      <c r="B36" s="326">
        <f>IFERROR(I!A34*'Sim_MIP_Of_(IxI)'!D$102,0)</f>
        <v>0</v>
      </c>
      <c r="C36" s="326">
        <f>IFERROR(I!B34*'Sim_MIP_Of_(IxI)'!E$102,0)</f>
        <v>0</v>
      </c>
      <c r="D36" s="326">
        <f>IFERROR(I!C34*'Sim_MIP_Of_(IxI)'!F$102,0)</f>
        <v>0</v>
      </c>
      <c r="E36" s="326">
        <f>IFERROR(I!D34*'Sim_MIP_Of_(IxI)'!G$102,0)</f>
        <v>0</v>
      </c>
      <c r="F36" s="326">
        <f>IFERROR(I!E34*'Sim_MIP_Of_(IxI)'!H$102,0)</f>
        <v>0</v>
      </c>
      <c r="G36" s="326">
        <f>IFERROR(I!F34*'Sim_MIP_Of_(IxI)'!I$102,0)</f>
        <v>0</v>
      </c>
      <c r="H36" s="326">
        <f>IFERROR(I!G34*'Sim_MIP_Of_(IxI)'!J$102,0)</f>
        <v>0</v>
      </c>
      <c r="I36" s="326">
        <f>IFERROR(I!H34*'Sim_MIP_Of_(IxI)'!K$102,0)</f>
        <v>0</v>
      </c>
      <c r="J36" s="326">
        <f>IFERROR(I!I34*'Sim_MIP_Of_(IxI)'!L$102,0)</f>
        <v>0</v>
      </c>
      <c r="K36" s="326">
        <f>IFERROR(I!J34*'Sim_MIP_Of_(IxI)'!M$102,0)</f>
        <v>0</v>
      </c>
      <c r="L36" s="326">
        <f>IFERROR(I!K34*'Sim_MIP_Of_(IxI)'!N$102,0)</f>
        <v>0</v>
      </c>
      <c r="M36" s="326">
        <f>IFERROR(I!L34*'Sim_MIP_Of_(IxI)'!O$102,0)</f>
        <v>0</v>
      </c>
      <c r="N36" s="326">
        <f>IFERROR(I!M34*'Sim_MIP_Of_(IxI)'!P$102,0)</f>
        <v>0</v>
      </c>
      <c r="O36" s="326">
        <f>IFERROR(I!N34*'Sim_MIP_Of_(IxI)'!Q$102,0)</f>
        <v>0</v>
      </c>
      <c r="P36" s="326">
        <f>IFERROR(I!O34*'Sim_MIP_Of_(IxI)'!R$102,0)</f>
        <v>0</v>
      </c>
      <c r="Q36" s="326">
        <f>IFERROR(I!P34*'Sim_MIP_Of_(IxI)'!S$102,0)</f>
        <v>0</v>
      </c>
      <c r="R36" s="326">
        <f>IFERROR(I!Q34*'Sim_MIP_Of_(IxI)'!T$102,0)</f>
        <v>0</v>
      </c>
      <c r="S36" s="326">
        <f>IFERROR(I!R34*'Sim_MIP_Of_(IxI)'!U$102,0)</f>
        <v>0</v>
      </c>
      <c r="T36" s="326">
        <f>IFERROR(I!S34*'Sim_MIP_Of_(IxI)'!V$102,0)</f>
        <v>0</v>
      </c>
      <c r="U36" s="326">
        <f>IFERROR(I!T34*'Sim_MIP_Of_(IxI)'!W$102,0)</f>
        <v>0</v>
      </c>
      <c r="V36" s="326">
        <f>IFERROR(I!U34*'Sim_MIP_Of_(IxI)'!X$102,0)</f>
        <v>0</v>
      </c>
      <c r="W36" s="326">
        <f>IFERROR(I!V34*'Sim_MIP_Of_(IxI)'!Y$102,0)</f>
        <v>0</v>
      </c>
      <c r="X36" s="326">
        <f>IFERROR(I!W34*'Sim_MIP_Of_(IxI)'!Z$102,0)</f>
        <v>0</v>
      </c>
      <c r="Y36" s="326">
        <f>IFERROR(I!X34*'Sim_MIP_Of_(IxI)'!AA$102,0)</f>
        <v>0</v>
      </c>
      <c r="Z36" s="326">
        <f>IFERROR(I!Y34*'Sim_MIP_Of_(IxI)'!AB$102,0)</f>
        <v>0</v>
      </c>
      <c r="AA36" s="326">
        <f>IFERROR(I!Z34*'Sim_MIP_Of_(IxI)'!AC$102,0)</f>
        <v>0</v>
      </c>
      <c r="AB36" s="326">
        <f>IFERROR(I!AA34*'Sim_MIP_Of_(IxI)'!AD$102,0)</f>
        <v>0</v>
      </c>
      <c r="AC36" s="326">
        <f>IFERROR(I!AB34*'Sim_MIP_Of_(IxI)'!AE$102,0)</f>
        <v>0</v>
      </c>
      <c r="AD36" s="326">
        <f>IFERROR(I!AC34*'Sim_MIP_Of_(IxI)'!AF$102,0)</f>
        <v>0</v>
      </c>
      <c r="AE36" s="326">
        <f>IFERROR(I!AD34*'Sim_MIP_Of_(IxI)'!AG$102,0)</f>
        <v>0</v>
      </c>
      <c r="AF36" s="326">
        <f>IFERROR(I!AE34*'Sim_MIP_Of_(IxI)'!AH$102,0)</f>
        <v>0</v>
      </c>
      <c r="AG36" s="326">
        <f>IFERROR(I!AF34*'Sim_MIP_Of_(IxI)'!AI$102,0)</f>
        <v>0</v>
      </c>
      <c r="AH36" s="326">
        <f>IFERROR(I!AG34*'Sim_MIP_Of_(IxI)'!AJ$102,0)</f>
        <v>0</v>
      </c>
      <c r="AI36" s="326">
        <f>IFERROR(I!AH34*'Sim_MIP_Of_(IxI)'!AK$102,0)</f>
        <v>0.37268552149418027</v>
      </c>
      <c r="AJ36" s="326">
        <f>IFERROR(I!AI34*'Sim_MIP_Of_(IxI)'!AL$102,0)</f>
        <v>0</v>
      </c>
      <c r="AK36" s="326">
        <f>IFERROR(I!AJ34*'Sim_MIP_Of_(IxI)'!AM$102,0)</f>
        <v>0</v>
      </c>
      <c r="AL36" s="326">
        <f>IFERROR(I!AK34*'Sim_MIP_Of_(IxI)'!AN$102,0)</f>
        <v>0</v>
      </c>
      <c r="AM36" s="326">
        <f>IFERROR(I!AL34*'Sim_MIP_Of_(IxI)'!AO$102,0)</f>
        <v>0</v>
      </c>
      <c r="AN36" s="326">
        <f>IFERROR(I!AM34*'Sim_MIP_Of_(IxI)'!AP$102,0)</f>
        <v>0</v>
      </c>
      <c r="AO36" s="326">
        <f>IFERROR(I!AN34*'Sim_MIP_Of_(IxI)'!AQ$102,0)</f>
        <v>0</v>
      </c>
      <c r="AP36" s="326">
        <f>IFERROR(I!AO34*'Sim_MIP_Of_(IxI)'!AR$102,0)</f>
        <v>0</v>
      </c>
      <c r="AQ36" s="326">
        <f>IFERROR(I!AP34*'Sim_MIP_Of_(IxI)'!AS$102,0)</f>
        <v>0</v>
      </c>
      <c r="AR36" s="326">
        <f>IFERROR(I!AQ34*'Sim_MIP_Of_(IxI)'!AT$102,0)</f>
        <v>0</v>
      </c>
      <c r="AS36" s="326">
        <f>IFERROR(I!AR34*'Sim_MIP_Of_(IxI)'!AU$102,0)</f>
        <v>0</v>
      </c>
      <c r="AT36" s="326">
        <f>IFERROR(I!AS34*'Sim_MIP_Of_(IxI)'!AV$102,0)</f>
        <v>0</v>
      </c>
      <c r="AU36" s="326">
        <f>IFERROR(I!AT34*'Sim_MIP_Of_(IxI)'!AW$102,0)</f>
        <v>0</v>
      </c>
      <c r="AV36" s="326">
        <f>IFERROR(I!AU34*'Sim_MIP_Of_(IxI)'!AX$102,0)</f>
        <v>0</v>
      </c>
      <c r="AW36" s="326">
        <f>IFERROR(I!AV34*'Sim_MIP_Of_(IxI)'!AY$102,0)</f>
        <v>0</v>
      </c>
      <c r="AX36" s="326">
        <f>IFERROR(I!AW34*'Sim_MIP_Of_(IxI)'!AZ$102,0)</f>
        <v>0</v>
      </c>
      <c r="AY36" s="326">
        <f>IFERROR(I!AX34*'Sim_MIP_Of_(IxI)'!BA$102,0)</f>
        <v>0</v>
      </c>
      <c r="AZ36" s="326">
        <f>IFERROR(I!AY34*'Sim_MIP_Of_(IxI)'!BB$102,0)</f>
        <v>0</v>
      </c>
      <c r="BA36" s="326">
        <f>IFERROR(I!AZ34*'Sim_MIP_Of_(IxI)'!BC$102,0)</f>
        <v>0</v>
      </c>
      <c r="BB36" s="326">
        <f>IFERROR(I!BA34*'Sim_MIP_Of_(IxI)'!BD$102,0)</f>
        <v>0</v>
      </c>
      <c r="BC36" s="326">
        <f>IFERROR(I!BB34*'Sim_MIP_Of_(IxI)'!BE$102,0)</f>
        <v>0</v>
      </c>
      <c r="BD36" s="326">
        <f>IFERROR(I!BC34*'Sim_MIP_Of_(IxI)'!BF$102,0)</f>
        <v>0</v>
      </c>
      <c r="BE36" s="326">
        <f>IFERROR(I!BD34*'Sim_MIP_Of_(IxI)'!BG$102,0)</f>
        <v>0</v>
      </c>
      <c r="BF36" s="326">
        <f>IFERROR(I!BE34*'Sim_MIP_Of_(IxI)'!BH$102,0)</f>
        <v>0</v>
      </c>
      <c r="BG36" s="326">
        <f>IFERROR(I!BF34*'Sim_MIP_Of_(IxI)'!BI$102,0)</f>
        <v>0</v>
      </c>
      <c r="BH36" s="326">
        <f>IFERROR(I!BG34*'Sim_MIP_Of_(IxI)'!BJ$102,0)</f>
        <v>0</v>
      </c>
      <c r="BI36" s="326">
        <f>IFERROR(I!BH34*'Sim_MIP_Of_(IxI)'!BK$102,0)</f>
        <v>0</v>
      </c>
      <c r="BJ36" s="326">
        <f>IFERROR(I!BI34*'Sim_MIP_Of_(IxI)'!BL$102,0)</f>
        <v>0</v>
      </c>
      <c r="BK36" s="326">
        <f>IFERROR(I!BJ34*'Sim_MIP_Of_(IxI)'!BM$102,0)</f>
        <v>0</v>
      </c>
      <c r="BL36" s="326">
        <f>IFERROR(I!BK34*'Sim_MIP_Of_(IxI)'!BN$102,0)</f>
        <v>0</v>
      </c>
      <c r="BM36" s="326">
        <f>IFERROR(I!BL34*'Sim_MIP_Of_(IxI)'!BO$102,0)</f>
        <v>0</v>
      </c>
      <c r="BN36" s="326">
        <f>IFERROR(I!BM34*'Sim_MIP_Of_(IxI)'!BP$102,0)</f>
        <v>0</v>
      </c>
      <c r="BO36" s="326">
        <f>IFERROR(I!BN34*'Sim_MIP_Of_(IxI)'!BQ$102,0)</f>
        <v>0</v>
      </c>
      <c r="BP36" s="326">
        <f>IFERROR(I!BO34*'Sim_MIP_Of_(IxI)'!BR$102,0)</f>
        <v>0</v>
      </c>
      <c r="BQ36" s="326">
        <f>IFERROR(I!BP34*'Sim_MIP_Of_(IxI)'!BS$102,0)</f>
        <v>0</v>
      </c>
      <c r="BR36" s="326">
        <f>IFERROR(I!BQ34*'Sim_MIP_Of_(IxI)'!BT$102,0)</f>
        <v>0</v>
      </c>
      <c r="BS36" s="326">
        <f>IFERROR(I!BR34*'Sim_MIP_Of_(IxI)'!BU$102,0)</f>
        <v>0</v>
      </c>
      <c r="BT36" s="326">
        <f>IFERROR(I!BS34*'Sim_MIP_Of_(IxI)'!BV$102,0)</f>
        <v>0</v>
      </c>
      <c r="BU36" s="326">
        <f>IFERROR(I!BT34*'Sim_MIP_Of_(IxI)'!BW$102,0)</f>
        <v>0</v>
      </c>
      <c r="BV36" s="326">
        <f>IFERROR(I!BU34*'Sim_MIP_Of_(IxI)'!BX$102,0)</f>
        <v>0</v>
      </c>
      <c r="BW36" s="326">
        <f>IFERROR(I!BV34*'Sim_MIP_Of_(IxI)'!BY$102,0)</f>
        <v>0</v>
      </c>
      <c r="BX36" s="326">
        <f>IFERROR(I!BW34*'Sim_MIP_Of_(IxI)'!BZ$102,0)</f>
        <v>0</v>
      </c>
      <c r="BY36" s="326">
        <f>IFERROR(I!BX34*'Sim_MIP_Of_(IxI)'!CA$102,0)</f>
        <v>0</v>
      </c>
    </row>
    <row r="37" spans="1:77" x14ac:dyDescent="0.25">
      <c r="A37" s="105" t="s">
        <v>34</v>
      </c>
      <c r="B37" s="326">
        <f>IFERROR(I!A35*'Sim_MIP_Of_(IxI)'!D$102,0)</f>
        <v>0</v>
      </c>
      <c r="C37" s="326">
        <f>IFERROR(I!B35*'Sim_MIP_Of_(IxI)'!E$102,0)</f>
        <v>0</v>
      </c>
      <c r="D37" s="326">
        <f>IFERROR(I!C35*'Sim_MIP_Of_(IxI)'!F$102,0)</f>
        <v>0</v>
      </c>
      <c r="E37" s="326">
        <f>IFERROR(I!D35*'Sim_MIP_Of_(IxI)'!G$102,0)</f>
        <v>0</v>
      </c>
      <c r="F37" s="326">
        <f>IFERROR(I!E35*'Sim_MIP_Of_(IxI)'!H$102,0)</f>
        <v>0</v>
      </c>
      <c r="G37" s="326">
        <f>IFERROR(I!F35*'Sim_MIP_Of_(IxI)'!I$102,0)</f>
        <v>0</v>
      </c>
      <c r="H37" s="326">
        <f>IFERROR(I!G35*'Sim_MIP_Of_(IxI)'!J$102,0)</f>
        <v>0</v>
      </c>
      <c r="I37" s="326">
        <f>IFERROR(I!H35*'Sim_MIP_Of_(IxI)'!K$102,0)</f>
        <v>0</v>
      </c>
      <c r="J37" s="326">
        <f>IFERROR(I!I35*'Sim_MIP_Of_(IxI)'!L$102,0)</f>
        <v>0</v>
      </c>
      <c r="K37" s="326">
        <f>IFERROR(I!J35*'Sim_MIP_Of_(IxI)'!M$102,0)</f>
        <v>0</v>
      </c>
      <c r="L37" s="326">
        <f>IFERROR(I!K35*'Sim_MIP_Of_(IxI)'!N$102,0)</f>
        <v>0</v>
      </c>
      <c r="M37" s="326">
        <f>IFERROR(I!L35*'Sim_MIP_Of_(IxI)'!O$102,0)</f>
        <v>0</v>
      </c>
      <c r="N37" s="326">
        <f>IFERROR(I!M35*'Sim_MIP_Of_(IxI)'!P$102,0)</f>
        <v>0</v>
      </c>
      <c r="O37" s="326">
        <f>IFERROR(I!N35*'Sim_MIP_Of_(IxI)'!Q$102,0)</f>
        <v>0</v>
      </c>
      <c r="P37" s="326">
        <f>IFERROR(I!O35*'Sim_MIP_Of_(IxI)'!R$102,0)</f>
        <v>0</v>
      </c>
      <c r="Q37" s="326">
        <f>IFERROR(I!P35*'Sim_MIP_Of_(IxI)'!S$102,0)</f>
        <v>0</v>
      </c>
      <c r="R37" s="326">
        <f>IFERROR(I!Q35*'Sim_MIP_Of_(IxI)'!T$102,0)</f>
        <v>0</v>
      </c>
      <c r="S37" s="326">
        <f>IFERROR(I!R35*'Sim_MIP_Of_(IxI)'!U$102,0)</f>
        <v>0</v>
      </c>
      <c r="T37" s="326">
        <f>IFERROR(I!S35*'Sim_MIP_Of_(IxI)'!V$102,0)</f>
        <v>0</v>
      </c>
      <c r="U37" s="326">
        <f>IFERROR(I!T35*'Sim_MIP_Of_(IxI)'!W$102,0)</f>
        <v>0</v>
      </c>
      <c r="V37" s="326">
        <f>IFERROR(I!U35*'Sim_MIP_Of_(IxI)'!X$102,0)</f>
        <v>0</v>
      </c>
      <c r="W37" s="326">
        <f>IFERROR(I!V35*'Sim_MIP_Of_(IxI)'!Y$102,0)</f>
        <v>0</v>
      </c>
      <c r="X37" s="326">
        <f>IFERROR(I!W35*'Sim_MIP_Of_(IxI)'!Z$102,0)</f>
        <v>0</v>
      </c>
      <c r="Y37" s="326">
        <f>IFERROR(I!X35*'Sim_MIP_Of_(IxI)'!AA$102,0)</f>
        <v>0</v>
      </c>
      <c r="Z37" s="326">
        <f>IFERROR(I!Y35*'Sim_MIP_Of_(IxI)'!AB$102,0)</f>
        <v>0</v>
      </c>
      <c r="AA37" s="326">
        <f>IFERROR(I!Z35*'Sim_MIP_Of_(IxI)'!AC$102,0)</f>
        <v>0</v>
      </c>
      <c r="AB37" s="326">
        <f>IFERROR(I!AA35*'Sim_MIP_Of_(IxI)'!AD$102,0)</f>
        <v>0</v>
      </c>
      <c r="AC37" s="326">
        <f>IFERROR(I!AB35*'Sim_MIP_Of_(IxI)'!AE$102,0)</f>
        <v>0</v>
      </c>
      <c r="AD37" s="326">
        <f>IFERROR(I!AC35*'Sim_MIP_Of_(IxI)'!AF$102,0)</f>
        <v>0</v>
      </c>
      <c r="AE37" s="326">
        <f>IFERROR(I!AD35*'Sim_MIP_Of_(IxI)'!AG$102,0)</f>
        <v>0</v>
      </c>
      <c r="AF37" s="326">
        <f>IFERROR(I!AE35*'Sim_MIP_Of_(IxI)'!AH$102,0)</f>
        <v>0</v>
      </c>
      <c r="AG37" s="326">
        <f>IFERROR(I!AF35*'Sim_MIP_Of_(IxI)'!AI$102,0)</f>
        <v>0</v>
      </c>
      <c r="AH37" s="326">
        <f>IFERROR(I!AG35*'Sim_MIP_Of_(IxI)'!AJ$102,0)</f>
        <v>0</v>
      </c>
      <c r="AI37" s="326">
        <f>IFERROR(I!AH35*'Sim_MIP_Of_(IxI)'!AK$102,0)</f>
        <v>0</v>
      </c>
      <c r="AJ37" s="326">
        <f>IFERROR(I!AI35*'Sim_MIP_Of_(IxI)'!AL$102,0)</f>
        <v>0.46813572681956633</v>
      </c>
      <c r="AK37" s="326">
        <f>IFERROR(I!AJ35*'Sim_MIP_Of_(IxI)'!AM$102,0)</f>
        <v>0</v>
      </c>
      <c r="AL37" s="326">
        <f>IFERROR(I!AK35*'Sim_MIP_Of_(IxI)'!AN$102,0)</f>
        <v>0</v>
      </c>
      <c r="AM37" s="326">
        <f>IFERROR(I!AL35*'Sim_MIP_Of_(IxI)'!AO$102,0)</f>
        <v>0</v>
      </c>
      <c r="AN37" s="326">
        <f>IFERROR(I!AM35*'Sim_MIP_Of_(IxI)'!AP$102,0)</f>
        <v>0</v>
      </c>
      <c r="AO37" s="326">
        <f>IFERROR(I!AN35*'Sim_MIP_Of_(IxI)'!AQ$102,0)</f>
        <v>0</v>
      </c>
      <c r="AP37" s="326">
        <f>IFERROR(I!AO35*'Sim_MIP_Of_(IxI)'!AR$102,0)</f>
        <v>0</v>
      </c>
      <c r="AQ37" s="326">
        <f>IFERROR(I!AP35*'Sim_MIP_Of_(IxI)'!AS$102,0)</f>
        <v>0</v>
      </c>
      <c r="AR37" s="326">
        <f>IFERROR(I!AQ35*'Sim_MIP_Of_(IxI)'!AT$102,0)</f>
        <v>0</v>
      </c>
      <c r="AS37" s="326">
        <f>IFERROR(I!AR35*'Sim_MIP_Of_(IxI)'!AU$102,0)</f>
        <v>0</v>
      </c>
      <c r="AT37" s="326">
        <f>IFERROR(I!AS35*'Sim_MIP_Of_(IxI)'!AV$102,0)</f>
        <v>0</v>
      </c>
      <c r="AU37" s="326">
        <f>IFERROR(I!AT35*'Sim_MIP_Of_(IxI)'!AW$102,0)</f>
        <v>0</v>
      </c>
      <c r="AV37" s="326">
        <f>IFERROR(I!AU35*'Sim_MIP_Of_(IxI)'!AX$102,0)</f>
        <v>0</v>
      </c>
      <c r="AW37" s="326">
        <f>IFERROR(I!AV35*'Sim_MIP_Of_(IxI)'!AY$102,0)</f>
        <v>0</v>
      </c>
      <c r="AX37" s="326">
        <f>IFERROR(I!AW35*'Sim_MIP_Of_(IxI)'!AZ$102,0)</f>
        <v>0</v>
      </c>
      <c r="AY37" s="326">
        <f>IFERROR(I!AX35*'Sim_MIP_Of_(IxI)'!BA$102,0)</f>
        <v>0</v>
      </c>
      <c r="AZ37" s="326">
        <f>IFERROR(I!AY35*'Sim_MIP_Of_(IxI)'!BB$102,0)</f>
        <v>0</v>
      </c>
      <c r="BA37" s="326">
        <f>IFERROR(I!AZ35*'Sim_MIP_Of_(IxI)'!BC$102,0)</f>
        <v>0</v>
      </c>
      <c r="BB37" s="326">
        <f>IFERROR(I!BA35*'Sim_MIP_Of_(IxI)'!BD$102,0)</f>
        <v>0</v>
      </c>
      <c r="BC37" s="326">
        <f>IFERROR(I!BB35*'Sim_MIP_Of_(IxI)'!BE$102,0)</f>
        <v>0</v>
      </c>
      <c r="BD37" s="326">
        <f>IFERROR(I!BC35*'Sim_MIP_Of_(IxI)'!BF$102,0)</f>
        <v>0</v>
      </c>
      <c r="BE37" s="326">
        <f>IFERROR(I!BD35*'Sim_MIP_Of_(IxI)'!BG$102,0)</f>
        <v>0</v>
      </c>
      <c r="BF37" s="326">
        <f>IFERROR(I!BE35*'Sim_MIP_Of_(IxI)'!BH$102,0)</f>
        <v>0</v>
      </c>
      <c r="BG37" s="326">
        <f>IFERROR(I!BF35*'Sim_MIP_Of_(IxI)'!BI$102,0)</f>
        <v>0</v>
      </c>
      <c r="BH37" s="326">
        <f>IFERROR(I!BG35*'Sim_MIP_Of_(IxI)'!BJ$102,0)</f>
        <v>0</v>
      </c>
      <c r="BI37" s="326">
        <f>IFERROR(I!BH35*'Sim_MIP_Of_(IxI)'!BK$102,0)</f>
        <v>0</v>
      </c>
      <c r="BJ37" s="326">
        <f>IFERROR(I!BI35*'Sim_MIP_Of_(IxI)'!BL$102,0)</f>
        <v>0</v>
      </c>
      <c r="BK37" s="326">
        <f>IFERROR(I!BJ35*'Sim_MIP_Of_(IxI)'!BM$102,0)</f>
        <v>0</v>
      </c>
      <c r="BL37" s="326">
        <f>IFERROR(I!BK35*'Sim_MIP_Of_(IxI)'!BN$102,0)</f>
        <v>0</v>
      </c>
      <c r="BM37" s="326">
        <f>IFERROR(I!BL35*'Sim_MIP_Of_(IxI)'!BO$102,0)</f>
        <v>0</v>
      </c>
      <c r="BN37" s="326">
        <f>IFERROR(I!BM35*'Sim_MIP_Of_(IxI)'!BP$102,0)</f>
        <v>0</v>
      </c>
      <c r="BO37" s="326">
        <f>IFERROR(I!BN35*'Sim_MIP_Of_(IxI)'!BQ$102,0)</f>
        <v>0</v>
      </c>
      <c r="BP37" s="326">
        <f>IFERROR(I!BO35*'Sim_MIP_Of_(IxI)'!BR$102,0)</f>
        <v>0</v>
      </c>
      <c r="BQ37" s="326">
        <f>IFERROR(I!BP35*'Sim_MIP_Of_(IxI)'!BS$102,0)</f>
        <v>0</v>
      </c>
      <c r="BR37" s="326">
        <f>IFERROR(I!BQ35*'Sim_MIP_Of_(IxI)'!BT$102,0)</f>
        <v>0</v>
      </c>
      <c r="BS37" s="326">
        <f>IFERROR(I!BR35*'Sim_MIP_Of_(IxI)'!BU$102,0)</f>
        <v>0</v>
      </c>
      <c r="BT37" s="326">
        <f>IFERROR(I!BS35*'Sim_MIP_Of_(IxI)'!BV$102,0)</f>
        <v>0</v>
      </c>
      <c r="BU37" s="326">
        <f>IFERROR(I!BT35*'Sim_MIP_Of_(IxI)'!BW$102,0)</f>
        <v>0</v>
      </c>
      <c r="BV37" s="326">
        <f>IFERROR(I!BU35*'Sim_MIP_Of_(IxI)'!BX$102,0)</f>
        <v>0</v>
      </c>
      <c r="BW37" s="326">
        <f>IFERROR(I!BV35*'Sim_MIP_Of_(IxI)'!BY$102,0)</f>
        <v>0</v>
      </c>
      <c r="BX37" s="326">
        <f>IFERROR(I!BW35*'Sim_MIP_Of_(IxI)'!BZ$102,0)</f>
        <v>0</v>
      </c>
      <c r="BY37" s="326">
        <f>IFERROR(I!BX35*'Sim_MIP_Of_(IxI)'!CA$102,0)</f>
        <v>0</v>
      </c>
    </row>
    <row r="38" spans="1:77" x14ac:dyDescent="0.25">
      <c r="A38" s="105" t="s">
        <v>35</v>
      </c>
      <c r="B38" s="326">
        <f>IFERROR(I!A36*'Sim_MIP_Of_(IxI)'!D$102,0)</f>
        <v>0</v>
      </c>
      <c r="C38" s="326">
        <f>IFERROR(I!B36*'Sim_MIP_Of_(IxI)'!E$102,0)</f>
        <v>0</v>
      </c>
      <c r="D38" s="326">
        <f>IFERROR(I!C36*'Sim_MIP_Of_(IxI)'!F$102,0)</f>
        <v>0</v>
      </c>
      <c r="E38" s="326">
        <f>IFERROR(I!D36*'Sim_MIP_Of_(IxI)'!G$102,0)</f>
        <v>0</v>
      </c>
      <c r="F38" s="326">
        <f>IFERROR(I!E36*'Sim_MIP_Of_(IxI)'!H$102,0)</f>
        <v>0</v>
      </c>
      <c r="G38" s="326">
        <f>IFERROR(I!F36*'Sim_MIP_Of_(IxI)'!I$102,0)</f>
        <v>0</v>
      </c>
      <c r="H38" s="326">
        <f>IFERROR(I!G36*'Sim_MIP_Of_(IxI)'!J$102,0)</f>
        <v>0</v>
      </c>
      <c r="I38" s="326">
        <f>IFERROR(I!H36*'Sim_MIP_Of_(IxI)'!K$102,0)</f>
        <v>0</v>
      </c>
      <c r="J38" s="326">
        <f>IFERROR(I!I36*'Sim_MIP_Of_(IxI)'!L$102,0)</f>
        <v>0</v>
      </c>
      <c r="K38" s="326">
        <f>IFERROR(I!J36*'Sim_MIP_Of_(IxI)'!M$102,0)</f>
        <v>0</v>
      </c>
      <c r="L38" s="326">
        <f>IFERROR(I!K36*'Sim_MIP_Of_(IxI)'!N$102,0)</f>
        <v>0</v>
      </c>
      <c r="M38" s="326">
        <f>IFERROR(I!L36*'Sim_MIP_Of_(IxI)'!O$102,0)</f>
        <v>0</v>
      </c>
      <c r="N38" s="326">
        <f>IFERROR(I!M36*'Sim_MIP_Of_(IxI)'!P$102,0)</f>
        <v>0</v>
      </c>
      <c r="O38" s="326">
        <f>IFERROR(I!N36*'Sim_MIP_Of_(IxI)'!Q$102,0)</f>
        <v>0</v>
      </c>
      <c r="P38" s="326">
        <f>IFERROR(I!O36*'Sim_MIP_Of_(IxI)'!R$102,0)</f>
        <v>0</v>
      </c>
      <c r="Q38" s="326">
        <f>IFERROR(I!P36*'Sim_MIP_Of_(IxI)'!S$102,0)</f>
        <v>0</v>
      </c>
      <c r="R38" s="326">
        <f>IFERROR(I!Q36*'Sim_MIP_Of_(IxI)'!T$102,0)</f>
        <v>0</v>
      </c>
      <c r="S38" s="326">
        <f>IFERROR(I!R36*'Sim_MIP_Of_(IxI)'!U$102,0)</f>
        <v>0</v>
      </c>
      <c r="T38" s="326">
        <f>IFERROR(I!S36*'Sim_MIP_Of_(IxI)'!V$102,0)</f>
        <v>0</v>
      </c>
      <c r="U38" s="326">
        <f>IFERROR(I!T36*'Sim_MIP_Of_(IxI)'!W$102,0)</f>
        <v>0</v>
      </c>
      <c r="V38" s="326">
        <f>IFERROR(I!U36*'Sim_MIP_Of_(IxI)'!X$102,0)</f>
        <v>0</v>
      </c>
      <c r="W38" s="326">
        <f>IFERROR(I!V36*'Sim_MIP_Of_(IxI)'!Y$102,0)</f>
        <v>0</v>
      </c>
      <c r="X38" s="326">
        <f>IFERROR(I!W36*'Sim_MIP_Of_(IxI)'!Z$102,0)</f>
        <v>0</v>
      </c>
      <c r="Y38" s="326">
        <f>IFERROR(I!X36*'Sim_MIP_Of_(IxI)'!AA$102,0)</f>
        <v>0</v>
      </c>
      <c r="Z38" s="326">
        <f>IFERROR(I!Y36*'Sim_MIP_Of_(IxI)'!AB$102,0)</f>
        <v>0</v>
      </c>
      <c r="AA38" s="326">
        <f>IFERROR(I!Z36*'Sim_MIP_Of_(IxI)'!AC$102,0)</f>
        <v>0</v>
      </c>
      <c r="AB38" s="326">
        <f>IFERROR(I!AA36*'Sim_MIP_Of_(IxI)'!AD$102,0)</f>
        <v>0</v>
      </c>
      <c r="AC38" s="326">
        <f>IFERROR(I!AB36*'Sim_MIP_Of_(IxI)'!AE$102,0)</f>
        <v>0</v>
      </c>
      <c r="AD38" s="326">
        <f>IFERROR(I!AC36*'Sim_MIP_Of_(IxI)'!AF$102,0)</f>
        <v>0</v>
      </c>
      <c r="AE38" s="326">
        <f>IFERROR(I!AD36*'Sim_MIP_Of_(IxI)'!AG$102,0)</f>
        <v>0</v>
      </c>
      <c r="AF38" s="326">
        <f>IFERROR(I!AE36*'Sim_MIP_Of_(IxI)'!AH$102,0)</f>
        <v>0</v>
      </c>
      <c r="AG38" s="326">
        <f>IFERROR(I!AF36*'Sim_MIP_Of_(IxI)'!AI$102,0)</f>
        <v>0</v>
      </c>
      <c r="AH38" s="326">
        <f>IFERROR(I!AG36*'Sim_MIP_Of_(IxI)'!AJ$102,0)</f>
        <v>0</v>
      </c>
      <c r="AI38" s="326">
        <f>IFERROR(I!AH36*'Sim_MIP_Of_(IxI)'!AK$102,0)</f>
        <v>0</v>
      </c>
      <c r="AJ38" s="326">
        <f>IFERROR(I!AI36*'Sim_MIP_Of_(IxI)'!AL$102,0)</f>
        <v>0</v>
      </c>
      <c r="AK38" s="326">
        <f>IFERROR(I!AJ36*'Sim_MIP_Of_(IxI)'!AM$102,0)</f>
        <v>0.37702947742812315</v>
      </c>
      <c r="AL38" s="326">
        <f>IFERROR(I!AK36*'Sim_MIP_Of_(IxI)'!AN$102,0)</f>
        <v>0</v>
      </c>
      <c r="AM38" s="326">
        <f>IFERROR(I!AL36*'Sim_MIP_Of_(IxI)'!AO$102,0)</f>
        <v>0</v>
      </c>
      <c r="AN38" s="326">
        <f>IFERROR(I!AM36*'Sim_MIP_Of_(IxI)'!AP$102,0)</f>
        <v>0</v>
      </c>
      <c r="AO38" s="326">
        <f>IFERROR(I!AN36*'Sim_MIP_Of_(IxI)'!AQ$102,0)</f>
        <v>0</v>
      </c>
      <c r="AP38" s="326">
        <f>IFERROR(I!AO36*'Sim_MIP_Of_(IxI)'!AR$102,0)</f>
        <v>0</v>
      </c>
      <c r="AQ38" s="326">
        <f>IFERROR(I!AP36*'Sim_MIP_Of_(IxI)'!AS$102,0)</f>
        <v>0</v>
      </c>
      <c r="AR38" s="326">
        <f>IFERROR(I!AQ36*'Sim_MIP_Of_(IxI)'!AT$102,0)</f>
        <v>0</v>
      </c>
      <c r="AS38" s="326">
        <f>IFERROR(I!AR36*'Sim_MIP_Of_(IxI)'!AU$102,0)</f>
        <v>0</v>
      </c>
      <c r="AT38" s="326">
        <f>IFERROR(I!AS36*'Sim_MIP_Of_(IxI)'!AV$102,0)</f>
        <v>0</v>
      </c>
      <c r="AU38" s="326">
        <f>IFERROR(I!AT36*'Sim_MIP_Of_(IxI)'!AW$102,0)</f>
        <v>0</v>
      </c>
      <c r="AV38" s="326">
        <f>IFERROR(I!AU36*'Sim_MIP_Of_(IxI)'!AX$102,0)</f>
        <v>0</v>
      </c>
      <c r="AW38" s="326">
        <f>IFERROR(I!AV36*'Sim_MIP_Of_(IxI)'!AY$102,0)</f>
        <v>0</v>
      </c>
      <c r="AX38" s="326">
        <f>IFERROR(I!AW36*'Sim_MIP_Of_(IxI)'!AZ$102,0)</f>
        <v>0</v>
      </c>
      <c r="AY38" s="326">
        <f>IFERROR(I!AX36*'Sim_MIP_Of_(IxI)'!BA$102,0)</f>
        <v>0</v>
      </c>
      <c r="AZ38" s="326">
        <f>IFERROR(I!AY36*'Sim_MIP_Of_(IxI)'!BB$102,0)</f>
        <v>0</v>
      </c>
      <c r="BA38" s="326">
        <f>IFERROR(I!AZ36*'Sim_MIP_Of_(IxI)'!BC$102,0)</f>
        <v>0</v>
      </c>
      <c r="BB38" s="326">
        <f>IFERROR(I!BA36*'Sim_MIP_Of_(IxI)'!BD$102,0)</f>
        <v>0</v>
      </c>
      <c r="BC38" s="326">
        <f>IFERROR(I!BB36*'Sim_MIP_Of_(IxI)'!BE$102,0)</f>
        <v>0</v>
      </c>
      <c r="BD38" s="326">
        <f>IFERROR(I!BC36*'Sim_MIP_Of_(IxI)'!BF$102,0)</f>
        <v>0</v>
      </c>
      <c r="BE38" s="326">
        <f>IFERROR(I!BD36*'Sim_MIP_Of_(IxI)'!BG$102,0)</f>
        <v>0</v>
      </c>
      <c r="BF38" s="326">
        <f>IFERROR(I!BE36*'Sim_MIP_Of_(IxI)'!BH$102,0)</f>
        <v>0</v>
      </c>
      <c r="BG38" s="326">
        <f>IFERROR(I!BF36*'Sim_MIP_Of_(IxI)'!BI$102,0)</f>
        <v>0</v>
      </c>
      <c r="BH38" s="326">
        <f>IFERROR(I!BG36*'Sim_MIP_Of_(IxI)'!BJ$102,0)</f>
        <v>0</v>
      </c>
      <c r="BI38" s="326">
        <f>IFERROR(I!BH36*'Sim_MIP_Of_(IxI)'!BK$102,0)</f>
        <v>0</v>
      </c>
      <c r="BJ38" s="326">
        <f>IFERROR(I!BI36*'Sim_MIP_Of_(IxI)'!BL$102,0)</f>
        <v>0</v>
      </c>
      <c r="BK38" s="326">
        <f>IFERROR(I!BJ36*'Sim_MIP_Of_(IxI)'!BM$102,0)</f>
        <v>0</v>
      </c>
      <c r="BL38" s="326">
        <f>IFERROR(I!BK36*'Sim_MIP_Of_(IxI)'!BN$102,0)</f>
        <v>0</v>
      </c>
      <c r="BM38" s="326">
        <f>IFERROR(I!BL36*'Sim_MIP_Of_(IxI)'!BO$102,0)</f>
        <v>0</v>
      </c>
      <c r="BN38" s="326">
        <f>IFERROR(I!BM36*'Sim_MIP_Of_(IxI)'!BP$102,0)</f>
        <v>0</v>
      </c>
      <c r="BO38" s="326">
        <f>IFERROR(I!BN36*'Sim_MIP_Of_(IxI)'!BQ$102,0)</f>
        <v>0</v>
      </c>
      <c r="BP38" s="326">
        <f>IFERROR(I!BO36*'Sim_MIP_Of_(IxI)'!BR$102,0)</f>
        <v>0</v>
      </c>
      <c r="BQ38" s="326">
        <f>IFERROR(I!BP36*'Sim_MIP_Of_(IxI)'!BS$102,0)</f>
        <v>0</v>
      </c>
      <c r="BR38" s="326">
        <f>IFERROR(I!BQ36*'Sim_MIP_Of_(IxI)'!BT$102,0)</f>
        <v>0</v>
      </c>
      <c r="BS38" s="326">
        <f>IFERROR(I!BR36*'Sim_MIP_Of_(IxI)'!BU$102,0)</f>
        <v>0</v>
      </c>
      <c r="BT38" s="326">
        <f>IFERROR(I!BS36*'Sim_MIP_Of_(IxI)'!BV$102,0)</f>
        <v>0</v>
      </c>
      <c r="BU38" s="326">
        <f>IFERROR(I!BT36*'Sim_MIP_Of_(IxI)'!BW$102,0)</f>
        <v>0</v>
      </c>
      <c r="BV38" s="326">
        <f>IFERROR(I!BU36*'Sim_MIP_Of_(IxI)'!BX$102,0)</f>
        <v>0</v>
      </c>
      <c r="BW38" s="326">
        <f>IFERROR(I!BV36*'Sim_MIP_Of_(IxI)'!BY$102,0)</f>
        <v>0</v>
      </c>
      <c r="BX38" s="326">
        <f>IFERROR(I!BW36*'Sim_MIP_Of_(IxI)'!BZ$102,0)</f>
        <v>0</v>
      </c>
      <c r="BY38" s="326">
        <f>IFERROR(I!BX36*'Sim_MIP_Of_(IxI)'!CA$102,0)</f>
        <v>0</v>
      </c>
    </row>
    <row r="39" spans="1:77" x14ac:dyDescent="0.25">
      <c r="A39" s="105" t="s">
        <v>36</v>
      </c>
      <c r="B39" s="326">
        <f>IFERROR(I!A37*'Sim_MIP_Of_(IxI)'!D$102,0)</f>
        <v>0</v>
      </c>
      <c r="C39" s="326">
        <f>IFERROR(I!B37*'Sim_MIP_Of_(IxI)'!E$102,0)</f>
        <v>0</v>
      </c>
      <c r="D39" s="326">
        <f>IFERROR(I!C37*'Sim_MIP_Of_(IxI)'!F$102,0)</f>
        <v>0</v>
      </c>
      <c r="E39" s="326">
        <f>IFERROR(I!D37*'Sim_MIP_Of_(IxI)'!G$102,0)</f>
        <v>0</v>
      </c>
      <c r="F39" s="326">
        <f>IFERROR(I!E37*'Sim_MIP_Of_(IxI)'!H$102,0)</f>
        <v>0</v>
      </c>
      <c r="G39" s="326">
        <f>IFERROR(I!F37*'Sim_MIP_Of_(IxI)'!I$102,0)</f>
        <v>0</v>
      </c>
      <c r="H39" s="326">
        <f>IFERROR(I!G37*'Sim_MIP_Of_(IxI)'!J$102,0)</f>
        <v>0</v>
      </c>
      <c r="I39" s="326">
        <f>IFERROR(I!H37*'Sim_MIP_Of_(IxI)'!K$102,0)</f>
        <v>0</v>
      </c>
      <c r="J39" s="326">
        <f>IFERROR(I!I37*'Sim_MIP_Of_(IxI)'!L$102,0)</f>
        <v>0</v>
      </c>
      <c r="K39" s="326">
        <f>IFERROR(I!J37*'Sim_MIP_Of_(IxI)'!M$102,0)</f>
        <v>0</v>
      </c>
      <c r="L39" s="326">
        <f>IFERROR(I!K37*'Sim_MIP_Of_(IxI)'!N$102,0)</f>
        <v>0</v>
      </c>
      <c r="M39" s="326">
        <f>IFERROR(I!L37*'Sim_MIP_Of_(IxI)'!O$102,0)</f>
        <v>0</v>
      </c>
      <c r="N39" s="326">
        <f>IFERROR(I!M37*'Sim_MIP_Of_(IxI)'!P$102,0)</f>
        <v>0</v>
      </c>
      <c r="O39" s="326">
        <f>IFERROR(I!N37*'Sim_MIP_Of_(IxI)'!Q$102,0)</f>
        <v>0</v>
      </c>
      <c r="P39" s="326">
        <f>IFERROR(I!O37*'Sim_MIP_Of_(IxI)'!R$102,0)</f>
        <v>0</v>
      </c>
      <c r="Q39" s="326">
        <f>IFERROR(I!P37*'Sim_MIP_Of_(IxI)'!S$102,0)</f>
        <v>0</v>
      </c>
      <c r="R39" s="326">
        <f>IFERROR(I!Q37*'Sim_MIP_Of_(IxI)'!T$102,0)</f>
        <v>0</v>
      </c>
      <c r="S39" s="326">
        <f>IFERROR(I!R37*'Sim_MIP_Of_(IxI)'!U$102,0)</f>
        <v>0</v>
      </c>
      <c r="T39" s="326">
        <f>IFERROR(I!S37*'Sim_MIP_Of_(IxI)'!V$102,0)</f>
        <v>0</v>
      </c>
      <c r="U39" s="326">
        <f>IFERROR(I!T37*'Sim_MIP_Of_(IxI)'!W$102,0)</f>
        <v>0</v>
      </c>
      <c r="V39" s="326">
        <f>IFERROR(I!U37*'Sim_MIP_Of_(IxI)'!X$102,0)</f>
        <v>0</v>
      </c>
      <c r="W39" s="326">
        <f>IFERROR(I!V37*'Sim_MIP_Of_(IxI)'!Y$102,0)</f>
        <v>0</v>
      </c>
      <c r="X39" s="326">
        <f>IFERROR(I!W37*'Sim_MIP_Of_(IxI)'!Z$102,0)</f>
        <v>0</v>
      </c>
      <c r="Y39" s="326">
        <f>IFERROR(I!X37*'Sim_MIP_Of_(IxI)'!AA$102,0)</f>
        <v>0</v>
      </c>
      <c r="Z39" s="326">
        <f>IFERROR(I!Y37*'Sim_MIP_Of_(IxI)'!AB$102,0)</f>
        <v>0</v>
      </c>
      <c r="AA39" s="326">
        <f>IFERROR(I!Z37*'Sim_MIP_Of_(IxI)'!AC$102,0)</f>
        <v>0</v>
      </c>
      <c r="AB39" s="326">
        <f>IFERROR(I!AA37*'Sim_MIP_Of_(IxI)'!AD$102,0)</f>
        <v>0</v>
      </c>
      <c r="AC39" s="326">
        <f>IFERROR(I!AB37*'Sim_MIP_Of_(IxI)'!AE$102,0)</f>
        <v>0</v>
      </c>
      <c r="AD39" s="326">
        <f>IFERROR(I!AC37*'Sim_MIP_Of_(IxI)'!AF$102,0)</f>
        <v>0</v>
      </c>
      <c r="AE39" s="326">
        <f>IFERROR(I!AD37*'Sim_MIP_Of_(IxI)'!AG$102,0)</f>
        <v>0</v>
      </c>
      <c r="AF39" s="326">
        <f>IFERROR(I!AE37*'Sim_MIP_Of_(IxI)'!AH$102,0)</f>
        <v>0</v>
      </c>
      <c r="AG39" s="326">
        <f>IFERROR(I!AF37*'Sim_MIP_Of_(IxI)'!AI$102,0)</f>
        <v>0</v>
      </c>
      <c r="AH39" s="326">
        <f>IFERROR(I!AG37*'Sim_MIP_Of_(IxI)'!AJ$102,0)</f>
        <v>0</v>
      </c>
      <c r="AI39" s="326">
        <f>IFERROR(I!AH37*'Sim_MIP_Of_(IxI)'!AK$102,0)</f>
        <v>0</v>
      </c>
      <c r="AJ39" s="326">
        <f>IFERROR(I!AI37*'Sim_MIP_Of_(IxI)'!AL$102,0)</f>
        <v>0</v>
      </c>
      <c r="AK39" s="326">
        <f>IFERROR(I!AJ37*'Sim_MIP_Of_(IxI)'!AM$102,0)</f>
        <v>0</v>
      </c>
      <c r="AL39" s="326">
        <f>IFERROR(I!AK37*'Sim_MIP_Of_(IxI)'!AN$102,0)</f>
        <v>0.40935167700746306</v>
      </c>
      <c r="AM39" s="326">
        <f>IFERROR(I!AL37*'Sim_MIP_Of_(IxI)'!AO$102,0)</f>
        <v>0</v>
      </c>
      <c r="AN39" s="326">
        <f>IFERROR(I!AM37*'Sim_MIP_Of_(IxI)'!AP$102,0)</f>
        <v>0</v>
      </c>
      <c r="AO39" s="326">
        <f>IFERROR(I!AN37*'Sim_MIP_Of_(IxI)'!AQ$102,0)</f>
        <v>0</v>
      </c>
      <c r="AP39" s="326">
        <f>IFERROR(I!AO37*'Sim_MIP_Of_(IxI)'!AR$102,0)</f>
        <v>0</v>
      </c>
      <c r="AQ39" s="326">
        <f>IFERROR(I!AP37*'Sim_MIP_Of_(IxI)'!AS$102,0)</f>
        <v>0</v>
      </c>
      <c r="AR39" s="326">
        <f>IFERROR(I!AQ37*'Sim_MIP_Of_(IxI)'!AT$102,0)</f>
        <v>0</v>
      </c>
      <c r="AS39" s="326">
        <f>IFERROR(I!AR37*'Sim_MIP_Of_(IxI)'!AU$102,0)</f>
        <v>0</v>
      </c>
      <c r="AT39" s="326">
        <f>IFERROR(I!AS37*'Sim_MIP_Of_(IxI)'!AV$102,0)</f>
        <v>0</v>
      </c>
      <c r="AU39" s="326">
        <f>IFERROR(I!AT37*'Sim_MIP_Of_(IxI)'!AW$102,0)</f>
        <v>0</v>
      </c>
      <c r="AV39" s="326">
        <f>IFERROR(I!AU37*'Sim_MIP_Of_(IxI)'!AX$102,0)</f>
        <v>0</v>
      </c>
      <c r="AW39" s="326">
        <f>IFERROR(I!AV37*'Sim_MIP_Of_(IxI)'!AY$102,0)</f>
        <v>0</v>
      </c>
      <c r="AX39" s="326">
        <f>IFERROR(I!AW37*'Sim_MIP_Of_(IxI)'!AZ$102,0)</f>
        <v>0</v>
      </c>
      <c r="AY39" s="326">
        <f>IFERROR(I!AX37*'Sim_MIP_Of_(IxI)'!BA$102,0)</f>
        <v>0</v>
      </c>
      <c r="AZ39" s="326">
        <f>IFERROR(I!AY37*'Sim_MIP_Of_(IxI)'!BB$102,0)</f>
        <v>0</v>
      </c>
      <c r="BA39" s="326">
        <f>IFERROR(I!AZ37*'Sim_MIP_Of_(IxI)'!BC$102,0)</f>
        <v>0</v>
      </c>
      <c r="BB39" s="326">
        <f>IFERROR(I!BA37*'Sim_MIP_Of_(IxI)'!BD$102,0)</f>
        <v>0</v>
      </c>
      <c r="BC39" s="326">
        <f>IFERROR(I!BB37*'Sim_MIP_Of_(IxI)'!BE$102,0)</f>
        <v>0</v>
      </c>
      <c r="BD39" s="326">
        <f>IFERROR(I!BC37*'Sim_MIP_Of_(IxI)'!BF$102,0)</f>
        <v>0</v>
      </c>
      <c r="BE39" s="326">
        <f>IFERROR(I!BD37*'Sim_MIP_Of_(IxI)'!BG$102,0)</f>
        <v>0</v>
      </c>
      <c r="BF39" s="326">
        <f>IFERROR(I!BE37*'Sim_MIP_Of_(IxI)'!BH$102,0)</f>
        <v>0</v>
      </c>
      <c r="BG39" s="326">
        <f>IFERROR(I!BF37*'Sim_MIP_Of_(IxI)'!BI$102,0)</f>
        <v>0</v>
      </c>
      <c r="BH39" s="326">
        <f>IFERROR(I!BG37*'Sim_MIP_Of_(IxI)'!BJ$102,0)</f>
        <v>0</v>
      </c>
      <c r="BI39" s="326">
        <f>IFERROR(I!BH37*'Sim_MIP_Of_(IxI)'!BK$102,0)</f>
        <v>0</v>
      </c>
      <c r="BJ39" s="326">
        <f>IFERROR(I!BI37*'Sim_MIP_Of_(IxI)'!BL$102,0)</f>
        <v>0</v>
      </c>
      <c r="BK39" s="326">
        <f>IFERROR(I!BJ37*'Sim_MIP_Of_(IxI)'!BM$102,0)</f>
        <v>0</v>
      </c>
      <c r="BL39" s="326">
        <f>IFERROR(I!BK37*'Sim_MIP_Of_(IxI)'!BN$102,0)</f>
        <v>0</v>
      </c>
      <c r="BM39" s="326">
        <f>IFERROR(I!BL37*'Sim_MIP_Of_(IxI)'!BO$102,0)</f>
        <v>0</v>
      </c>
      <c r="BN39" s="326">
        <f>IFERROR(I!BM37*'Sim_MIP_Of_(IxI)'!BP$102,0)</f>
        <v>0</v>
      </c>
      <c r="BO39" s="326">
        <f>IFERROR(I!BN37*'Sim_MIP_Of_(IxI)'!BQ$102,0)</f>
        <v>0</v>
      </c>
      <c r="BP39" s="326">
        <f>IFERROR(I!BO37*'Sim_MIP_Of_(IxI)'!BR$102,0)</f>
        <v>0</v>
      </c>
      <c r="BQ39" s="326">
        <f>IFERROR(I!BP37*'Sim_MIP_Of_(IxI)'!BS$102,0)</f>
        <v>0</v>
      </c>
      <c r="BR39" s="326">
        <f>IFERROR(I!BQ37*'Sim_MIP_Of_(IxI)'!BT$102,0)</f>
        <v>0</v>
      </c>
      <c r="BS39" s="326">
        <f>IFERROR(I!BR37*'Sim_MIP_Of_(IxI)'!BU$102,0)</f>
        <v>0</v>
      </c>
      <c r="BT39" s="326">
        <f>IFERROR(I!BS37*'Sim_MIP_Of_(IxI)'!BV$102,0)</f>
        <v>0</v>
      </c>
      <c r="BU39" s="326">
        <f>IFERROR(I!BT37*'Sim_MIP_Of_(IxI)'!BW$102,0)</f>
        <v>0</v>
      </c>
      <c r="BV39" s="326">
        <f>IFERROR(I!BU37*'Sim_MIP_Of_(IxI)'!BX$102,0)</f>
        <v>0</v>
      </c>
      <c r="BW39" s="326">
        <f>IFERROR(I!BV37*'Sim_MIP_Of_(IxI)'!BY$102,0)</f>
        <v>0</v>
      </c>
      <c r="BX39" s="326">
        <f>IFERROR(I!BW37*'Sim_MIP_Of_(IxI)'!BZ$102,0)</f>
        <v>0</v>
      </c>
      <c r="BY39" s="326">
        <f>IFERROR(I!BX37*'Sim_MIP_Of_(IxI)'!CA$102,0)</f>
        <v>0</v>
      </c>
    </row>
    <row r="40" spans="1:77" x14ac:dyDescent="0.25">
      <c r="A40" s="105" t="s">
        <v>37</v>
      </c>
      <c r="B40" s="326">
        <f>IFERROR(I!A38*'Sim_MIP_Of_(IxI)'!D$102,0)</f>
        <v>0</v>
      </c>
      <c r="C40" s="326">
        <f>IFERROR(I!B38*'Sim_MIP_Of_(IxI)'!E$102,0)</f>
        <v>0</v>
      </c>
      <c r="D40" s="326">
        <f>IFERROR(I!C38*'Sim_MIP_Of_(IxI)'!F$102,0)</f>
        <v>0</v>
      </c>
      <c r="E40" s="326">
        <f>IFERROR(I!D38*'Sim_MIP_Of_(IxI)'!G$102,0)</f>
        <v>0</v>
      </c>
      <c r="F40" s="326">
        <f>IFERROR(I!E38*'Sim_MIP_Of_(IxI)'!H$102,0)</f>
        <v>0</v>
      </c>
      <c r="G40" s="326">
        <f>IFERROR(I!F38*'Sim_MIP_Of_(IxI)'!I$102,0)</f>
        <v>0</v>
      </c>
      <c r="H40" s="326">
        <f>IFERROR(I!G38*'Sim_MIP_Of_(IxI)'!J$102,0)</f>
        <v>0</v>
      </c>
      <c r="I40" s="326">
        <f>IFERROR(I!H38*'Sim_MIP_Of_(IxI)'!K$102,0)</f>
        <v>0</v>
      </c>
      <c r="J40" s="326">
        <f>IFERROR(I!I38*'Sim_MIP_Of_(IxI)'!L$102,0)</f>
        <v>0</v>
      </c>
      <c r="K40" s="326">
        <f>IFERROR(I!J38*'Sim_MIP_Of_(IxI)'!M$102,0)</f>
        <v>0</v>
      </c>
      <c r="L40" s="326">
        <f>IFERROR(I!K38*'Sim_MIP_Of_(IxI)'!N$102,0)</f>
        <v>0</v>
      </c>
      <c r="M40" s="326">
        <f>IFERROR(I!L38*'Sim_MIP_Of_(IxI)'!O$102,0)</f>
        <v>0</v>
      </c>
      <c r="N40" s="326">
        <f>IFERROR(I!M38*'Sim_MIP_Of_(IxI)'!P$102,0)</f>
        <v>0</v>
      </c>
      <c r="O40" s="326">
        <f>IFERROR(I!N38*'Sim_MIP_Of_(IxI)'!Q$102,0)</f>
        <v>0</v>
      </c>
      <c r="P40" s="326">
        <f>IFERROR(I!O38*'Sim_MIP_Of_(IxI)'!R$102,0)</f>
        <v>0</v>
      </c>
      <c r="Q40" s="326">
        <f>IFERROR(I!P38*'Sim_MIP_Of_(IxI)'!S$102,0)</f>
        <v>0</v>
      </c>
      <c r="R40" s="326">
        <f>IFERROR(I!Q38*'Sim_MIP_Of_(IxI)'!T$102,0)</f>
        <v>0</v>
      </c>
      <c r="S40" s="326">
        <f>IFERROR(I!R38*'Sim_MIP_Of_(IxI)'!U$102,0)</f>
        <v>0</v>
      </c>
      <c r="T40" s="326">
        <f>IFERROR(I!S38*'Sim_MIP_Of_(IxI)'!V$102,0)</f>
        <v>0</v>
      </c>
      <c r="U40" s="326">
        <f>IFERROR(I!T38*'Sim_MIP_Of_(IxI)'!W$102,0)</f>
        <v>0</v>
      </c>
      <c r="V40" s="326">
        <f>IFERROR(I!U38*'Sim_MIP_Of_(IxI)'!X$102,0)</f>
        <v>0</v>
      </c>
      <c r="W40" s="326">
        <f>IFERROR(I!V38*'Sim_MIP_Of_(IxI)'!Y$102,0)</f>
        <v>0</v>
      </c>
      <c r="X40" s="326">
        <f>IFERROR(I!W38*'Sim_MIP_Of_(IxI)'!Z$102,0)</f>
        <v>0</v>
      </c>
      <c r="Y40" s="326">
        <f>IFERROR(I!X38*'Sim_MIP_Of_(IxI)'!AA$102,0)</f>
        <v>0</v>
      </c>
      <c r="Z40" s="326">
        <f>IFERROR(I!Y38*'Sim_MIP_Of_(IxI)'!AB$102,0)</f>
        <v>0</v>
      </c>
      <c r="AA40" s="326">
        <f>IFERROR(I!Z38*'Sim_MIP_Of_(IxI)'!AC$102,0)</f>
        <v>0</v>
      </c>
      <c r="AB40" s="326">
        <f>IFERROR(I!AA38*'Sim_MIP_Of_(IxI)'!AD$102,0)</f>
        <v>0</v>
      </c>
      <c r="AC40" s="326">
        <f>IFERROR(I!AB38*'Sim_MIP_Of_(IxI)'!AE$102,0)</f>
        <v>0</v>
      </c>
      <c r="AD40" s="326">
        <f>IFERROR(I!AC38*'Sim_MIP_Of_(IxI)'!AF$102,0)</f>
        <v>0</v>
      </c>
      <c r="AE40" s="326">
        <f>IFERROR(I!AD38*'Sim_MIP_Of_(IxI)'!AG$102,0)</f>
        <v>0</v>
      </c>
      <c r="AF40" s="326">
        <f>IFERROR(I!AE38*'Sim_MIP_Of_(IxI)'!AH$102,0)</f>
        <v>0</v>
      </c>
      <c r="AG40" s="326">
        <f>IFERROR(I!AF38*'Sim_MIP_Of_(IxI)'!AI$102,0)</f>
        <v>0</v>
      </c>
      <c r="AH40" s="326">
        <f>IFERROR(I!AG38*'Sim_MIP_Of_(IxI)'!AJ$102,0)</f>
        <v>0</v>
      </c>
      <c r="AI40" s="326">
        <f>IFERROR(I!AH38*'Sim_MIP_Of_(IxI)'!AK$102,0)</f>
        <v>0</v>
      </c>
      <c r="AJ40" s="326">
        <f>IFERROR(I!AI38*'Sim_MIP_Of_(IxI)'!AL$102,0)</f>
        <v>0</v>
      </c>
      <c r="AK40" s="326">
        <f>IFERROR(I!AJ38*'Sim_MIP_Of_(IxI)'!AM$102,0)</f>
        <v>0</v>
      </c>
      <c r="AL40" s="326">
        <f>IFERROR(I!AK38*'Sim_MIP_Of_(IxI)'!AN$102,0)</f>
        <v>0</v>
      </c>
      <c r="AM40" s="326">
        <f>IFERROR(I!AL38*'Sim_MIP_Of_(IxI)'!AO$102,0)</f>
        <v>0.25197717515932067</v>
      </c>
      <c r="AN40" s="326">
        <f>IFERROR(I!AM38*'Sim_MIP_Of_(IxI)'!AP$102,0)</f>
        <v>0</v>
      </c>
      <c r="AO40" s="326">
        <f>IFERROR(I!AN38*'Sim_MIP_Of_(IxI)'!AQ$102,0)</f>
        <v>0</v>
      </c>
      <c r="AP40" s="326">
        <f>IFERROR(I!AO38*'Sim_MIP_Of_(IxI)'!AR$102,0)</f>
        <v>0</v>
      </c>
      <c r="AQ40" s="326">
        <f>IFERROR(I!AP38*'Sim_MIP_Of_(IxI)'!AS$102,0)</f>
        <v>0</v>
      </c>
      <c r="AR40" s="326">
        <f>IFERROR(I!AQ38*'Sim_MIP_Of_(IxI)'!AT$102,0)</f>
        <v>0</v>
      </c>
      <c r="AS40" s="326">
        <f>IFERROR(I!AR38*'Sim_MIP_Of_(IxI)'!AU$102,0)</f>
        <v>0</v>
      </c>
      <c r="AT40" s="326">
        <f>IFERROR(I!AS38*'Sim_MIP_Of_(IxI)'!AV$102,0)</f>
        <v>0</v>
      </c>
      <c r="AU40" s="326">
        <f>IFERROR(I!AT38*'Sim_MIP_Of_(IxI)'!AW$102,0)</f>
        <v>0</v>
      </c>
      <c r="AV40" s="326">
        <f>IFERROR(I!AU38*'Sim_MIP_Of_(IxI)'!AX$102,0)</f>
        <v>0</v>
      </c>
      <c r="AW40" s="326">
        <f>IFERROR(I!AV38*'Sim_MIP_Of_(IxI)'!AY$102,0)</f>
        <v>0</v>
      </c>
      <c r="AX40" s="326">
        <f>IFERROR(I!AW38*'Sim_MIP_Of_(IxI)'!AZ$102,0)</f>
        <v>0</v>
      </c>
      <c r="AY40" s="326">
        <f>IFERROR(I!AX38*'Sim_MIP_Of_(IxI)'!BA$102,0)</f>
        <v>0</v>
      </c>
      <c r="AZ40" s="326">
        <f>IFERROR(I!AY38*'Sim_MIP_Of_(IxI)'!BB$102,0)</f>
        <v>0</v>
      </c>
      <c r="BA40" s="326">
        <f>IFERROR(I!AZ38*'Sim_MIP_Of_(IxI)'!BC$102,0)</f>
        <v>0</v>
      </c>
      <c r="BB40" s="326">
        <f>IFERROR(I!BA38*'Sim_MIP_Of_(IxI)'!BD$102,0)</f>
        <v>0</v>
      </c>
      <c r="BC40" s="326">
        <f>IFERROR(I!BB38*'Sim_MIP_Of_(IxI)'!BE$102,0)</f>
        <v>0</v>
      </c>
      <c r="BD40" s="326">
        <f>IFERROR(I!BC38*'Sim_MIP_Of_(IxI)'!BF$102,0)</f>
        <v>0</v>
      </c>
      <c r="BE40" s="326">
        <f>IFERROR(I!BD38*'Sim_MIP_Of_(IxI)'!BG$102,0)</f>
        <v>0</v>
      </c>
      <c r="BF40" s="326">
        <f>IFERROR(I!BE38*'Sim_MIP_Of_(IxI)'!BH$102,0)</f>
        <v>0</v>
      </c>
      <c r="BG40" s="326">
        <f>IFERROR(I!BF38*'Sim_MIP_Of_(IxI)'!BI$102,0)</f>
        <v>0</v>
      </c>
      <c r="BH40" s="326">
        <f>IFERROR(I!BG38*'Sim_MIP_Of_(IxI)'!BJ$102,0)</f>
        <v>0</v>
      </c>
      <c r="BI40" s="326">
        <f>IFERROR(I!BH38*'Sim_MIP_Of_(IxI)'!BK$102,0)</f>
        <v>0</v>
      </c>
      <c r="BJ40" s="326">
        <f>IFERROR(I!BI38*'Sim_MIP_Of_(IxI)'!BL$102,0)</f>
        <v>0</v>
      </c>
      <c r="BK40" s="326">
        <f>IFERROR(I!BJ38*'Sim_MIP_Of_(IxI)'!BM$102,0)</f>
        <v>0</v>
      </c>
      <c r="BL40" s="326">
        <f>IFERROR(I!BK38*'Sim_MIP_Of_(IxI)'!BN$102,0)</f>
        <v>0</v>
      </c>
      <c r="BM40" s="326">
        <f>IFERROR(I!BL38*'Sim_MIP_Of_(IxI)'!BO$102,0)</f>
        <v>0</v>
      </c>
      <c r="BN40" s="326">
        <f>IFERROR(I!BM38*'Sim_MIP_Of_(IxI)'!BP$102,0)</f>
        <v>0</v>
      </c>
      <c r="BO40" s="326">
        <f>IFERROR(I!BN38*'Sim_MIP_Of_(IxI)'!BQ$102,0)</f>
        <v>0</v>
      </c>
      <c r="BP40" s="326">
        <f>IFERROR(I!BO38*'Sim_MIP_Of_(IxI)'!BR$102,0)</f>
        <v>0</v>
      </c>
      <c r="BQ40" s="326">
        <f>IFERROR(I!BP38*'Sim_MIP_Of_(IxI)'!BS$102,0)</f>
        <v>0</v>
      </c>
      <c r="BR40" s="326">
        <f>IFERROR(I!BQ38*'Sim_MIP_Of_(IxI)'!BT$102,0)</f>
        <v>0</v>
      </c>
      <c r="BS40" s="326">
        <f>IFERROR(I!BR38*'Sim_MIP_Of_(IxI)'!BU$102,0)</f>
        <v>0</v>
      </c>
      <c r="BT40" s="326">
        <f>IFERROR(I!BS38*'Sim_MIP_Of_(IxI)'!BV$102,0)</f>
        <v>0</v>
      </c>
      <c r="BU40" s="326">
        <f>IFERROR(I!BT38*'Sim_MIP_Of_(IxI)'!BW$102,0)</f>
        <v>0</v>
      </c>
      <c r="BV40" s="326">
        <f>IFERROR(I!BU38*'Sim_MIP_Of_(IxI)'!BX$102,0)</f>
        <v>0</v>
      </c>
      <c r="BW40" s="326">
        <f>IFERROR(I!BV38*'Sim_MIP_Of_(IxI)'!BY$102,0)</f>
        <v>0</v>
      </c>
      <c r="BX40" s="326">
        <f>IFERROR(I!BW38*'Sim_MIP_Of_(IxI)'!BZ$102,0)</f>
        <v>0</v>
      </c>
      <c r="BY40" s="326">
        <f>IFERROR(I!BX38*'Sim_MIP_Of_(IxI)'!CA$102,0)</f>
        <v>0</v>
      </c>
    </row>
    <row r="41" spans="1:77" x14ac:dyDescent="0.25">
      <c r="A41" s="105" t="s">
        <v>38</v>
      </c>
      <c r="B41" s="326">
        <f>IFERROR(I!A39*'Sim_MIP_Of_(IxI)'!D$102,0)</f>
        <v>0</v>
      </c>
      <c r="C41" s="326">
        <f>IFERROR(I!B39*'Sim_MIP_Of_(IxI)'!E$102,0)</f>
        <v>0</v>
      </c>
      <c r="D41" s="326">
        <f>IFERROR(I!C39*'Sim_MIP_Of_(IxI)'!F$102,0)</f>
        <v>0</v>
      </c>
      <c r="E41" s="326">
        <f>IFERROR(I!D39*'Sim_MIP_Of_(IxI)'!G$102,0)</f>
        <v>0</v>
      </c>
      <c r="F41" s="326">
        <f>IFERROR(I!E39*'Sim_MIP_Of_(IxI)'!H$102,0)</f>
        <v>0</v>
      </c>
      <c r="G41" s="326">
        <f>IFERROR(I!F39*'Sim_MIP_Of_(IxI)'!I$102,0)</f>
        <v>0</v>
      </c>
      <c r="H41" s="326">
        <f>IFERROR(I!G39*'Sim_MIP_Of_(IxI)'!J$102,0)</f>
        <v>0</v>
      </c>
      <c r="I41" s="326">
        <f>IFERROR(I!H39*'Sim_MIP_Of_(IxI)'!K$102,0)</f>
        <v>0</v>
      </c>
      <c r="J41" s="326">
        <f>IFERROR(I!I39*'Sim_MIP_Of_(IxI)'!L$102,0)</f>
        <v>0</v>
      </c>
      <c r="K41" s="326">
        <f>IFERROR(I!J39*'Sim_MIP_Of_(IxI)'!M$102,0)</f>
        <v>0</v>
      </c>
      <c r="L41" s="326">
        <f>IFERROR(I!K39*'Sim_MIP_Of_(IxI)'!N$102,0)</f>
        <v>0</v>
      </c>
      <c r="M41" s="326">
        <f>IFERROR(I!L39*'Sim_MIP_Of_(IxI)'!O$102,0)</f>
        <v>0</v>
      </c>
      <c r="N41" s="326">
        <f>IFERROR(I!M39*'Sim_MIP_Of_(IxI)'!P$102,0)</f>
        <v>0</v>
      </c>
      <c r="O41" s="326">
        <f>IFERROR(I!N39*'Sim_MIP_Of_(IxI)'!Q$102,0)</f>
        <v>0</v>
      </c>
      <c r="P41" s="326">
        <f>IFERROR(I!O39*'Sim_MIP_Of_(IxI)'!R$102,0)</f>
        <v>0</v>
      </c>
      <c r="Q41" s="326">
        <f>IFERROR(I!P39*'Sim_MIP_Of_(IxI)'!S$102,0)</f>
        <v>0</v>
      </c>
      <c r="R41" s="326">
        <f>IFERROR(I!Q39*'Sim_MIP_Of_(IxI)'!T$102,0)</f>
        <v>0</v>
      </c>
      <c r="S41" s="326">
        <f>IFERROR(I!R39*'Sim_MIP_Of_(IxI)'!U$102,0)</f>
        <v>0</v>
      </c>
      <c r="T41" s="326">
        <f>IFERROR(I!S39*'Sim_MIP_Of_(IxI)'!V$102,0)</f>
        <v>0</v>
      </c>
      <c r="U41" s="326">
        <f>IFERROR(I!T39*'Sim_MIP_Of_(IxI)'!W$102,0)</f>
        <v>0</v>
      </c>
      <c r="V41" s="326">
        <f>IFERROR(I!U39*'Sim_MIP_Of_(IxI)'!X$102,0)</f>
        <v>0</v>
      </c>
      <c r="W41" s="326">
        <f>IFERROR(I!V39*'Sim_MIP_Of_(IxI)'!Y$102,0)</f>
        <v>0</v>
      </c>
      <c r="X41" s="326">
        <f>IFERROR(I!W39*'Sim_MIP_Of_(IxI)'!Z$102,0)</f>
        <v>0</v>
      </c>
      <c r="Y41" s="326">
        <f>IFERROR(I!X39*'Sim_MIP_Of_(IxI)'!AA$102,0)</f>
        <v>0</v>
      </c>
      <c r="Z41" s="326">
        <f>IFERROR(I!Y39*'Sim_MIP_Of_(IxI)'!AB$102,0)</f>
        <v>0</v>
      </c>
      <c r="AA41" s="326">
        <f>IFERROR(I!Z39*'Sim_MIP_Of_(IxI)'!AC$102,0)</f>
        <v>0</v>
      </c>
      <c r="AB41" s="326">
        <f>IFERROR(I!AA39*'Sim_MIP_Of_(IxI)'!AD$102,0)</f>
        <v>0</v>
      </c>
      <c r="AC41" s="326">
        <f>IFERROR(I!AB39*'Sim_MIP_Of_(IxI)'!AE$102,0)</f>
        <v>0</v>
      </c>
      <c r="AD41" s="326">
        <f>IFERROR(I!AC39*'Sim_MIP_Of_(IxI)'!AF$102,0)</f>
        <v>0</v>
      </c>
      <c r="AE41" s="326">
        <f>IFERROR(I!AD39*'Sim_MIP_Of_(IxI)'!AG$102,0)</f>
        <v>0</v>
      </c>
      <c r="AF41" s="326">
        <f>IFERROR(I!AE39*'Sim_MIP_Of_(IxI)'!AH$102,0)</f>
        <v>0</v>
      </c>
      <c r="AG41" s="326">
        <f>IFERROR(I!AF39*'Sim_MIP_Of_(IxI)'!AI$102,0)</f>
        <v>0</v>
      </c>
      <c r="AH41" s="326">
        <f>IFERROR(I!AG39*'Sim_MIP_Of_(IxI)'!AJ$102,0)</f>
        <v>0</v>
      </c>
      <c r="AI41" s="326">
        <f>IFERROR(I!AH39*'Sim_MIP_Of_(IxI)'!AK$102,0)</f>
        <v>0</v>
      </c>
      <c r="AJ41" s="326">
        <f>IFERROR(I!AI39*'Sim_MIP_Of_(IxI)'!AL$102,0)</f>
        <v>0</v>
      </c>
      <c r="AK41" s="326">
        <f>IFERROR(I!AJ39*'Sim_MIP_Of_(IxI)'!AM$102,0)</f>
        <v>0</v>
      </c>
      <c r="AL41" s="326">
        <f>IFERROR(I!AK39*'Sim_MIP_Of_(IxI)'!AN$102,0)</f>
        <v>0</v>
      </c>
      <c r="AM41" s="326">
        <f>IFERROR(I!AL39*'Sim_MIP_Of_(IxI)'!AO$102,0)</f>
        <v>0</v>
      </c>
      <c r="AN41" s="326">
        <f>IFERROR(I!AM39*'Sim_MIP_Of_(IxI)'!AP$102,0)</f>
        <v>0.45477400006689139</v>
      </c>
      <c r="AO41" s="326">
        <f>IFERROR(I!AN39*'Sim_MIP_Of_(IxI)'!AQ$102,0)</f>
        <v>0</v>
      </c>
      <c r="AP41" s="326">
        <f>IFERROR(I!AO39*'Sim_MIP_Of_(IxI)'!AR$102,0)</f>
        <v>0</v>
      </c>
      <c r="AQ41" s="326">
        <f>IFERROR(I!AP39*'Sim_MIP_Of_(IxI)'!AS$102,0)</f>
        <v>0</v>
      </c>
      <c r="AR41" s="326">
        <f>IFERROR(I!AQ39*'Sim_MIP_Of_(IxI)'!AT$102,0)</f>
        <v>0</v>
      </c>
      <c r="AS41" s="326">
        <f>IFERROR(I!AR39*'Sim_MIP_Of_(IxI)'!AU$102,0)</f>
        <v>0</v>
      </c>
      <c r="AT41" s="326">
        <f>IFERROR(I!AS39*'Sim_MIP_Of_(IxI)'!AV$102,0)</f>
        <v>0</v>
      </c>
      <c r="AU41" s="326">
        <f>IFERROR(I!AT39*'Sim_MIP_Of_(IxI)'!AW$102,0)</f>
        <v>0</v>
      </c>
      <c r="AV41" s="326">
        <f>IFERROR(I!AU39*'Sim_MIP_Of_(IxI)'!AX$102,0)</f>
        <v>0</v>
      </c>
      <c r="AW41" s="326">
        <f>IFERROR(I!AV39*'Sim_MIP_Of_(IxI)'!AY$102,0)</f>
        <v>0</v>
      </c>
      <c r="AX41" s="326">
        <f>IFERROR(I!AW39*'Sim_MIP_Of_(IxI)'!AZ$102,0)</f>
        <v>0</v>
      </c>
      <c r="AY41" s="326">
        <f>IFERROR(I!AX39*'Sim_MIP_Of_(IxI)'!BA$102,0)</f>
        <v>0</v>
      </c>
      <c r="AZ41" s="326">
        <f>IFERROR(I!AY39*'Sim_MIP_Of_(IxI)'!BB$102,0)</f>
        <v>0</v>
      </c>
      <c r="BA41" s="326">
        <f>IFERROR(I!AZ39*'Sim_MIP_Of_(IxI)'!BC$102,0)</f>
        <v>0</v>
      </c>
      <c r="BB41" s="326">
        <f>IFERROR(I!BA39*'Sim_MIP_Of_(IxI)'!BD$102,0)</f>
        <v>0</v>
      </c>
      <c r="BC41" s="326">
        <f>IFERROR(I!BB39*'Sim_MIP_Of_(IxI)'!BE$102,0)</f>
        <v>0</v>
      </c>
      <c r="BD41" s="326">
        <f>IFERROR(I!BC39*'Sim_MIP_Of_(IxI)'!BF$102,0)</f>
        <v>0</v>
      </c>
      <c r="BE41" s="326">
        <f>IFERROR(I!BD39*'Sim_MIP_Of_(IxI)'!BG$102,0)</f>
        <v>0</v>
      </c>
      <c r="BF41" s="326">
        <f>IFERROR(I!BE39*'Sim_MIP_Of_(IxI)'!BH$102,0)</f>
        <v>0</v>
      </c>
      <c r="BG41" s="326">
        <f>IFERROR(I!BF39*'Sim_MIP_Of_(IxI)'!BI$102,0)</f>
        <v>0</v>
      </c>
      <c r="BH41" s="326">
        <f>IFERROR(I!BG39*'Sim_MIP_Of_(IxI)'!BJ$102,0)</f>
        <v>0</v>
      </c>
      <c r="BI41" s="326">
        <f>IFERROR(I!BH39*'Sim_MIP_Of_(IxI)'!BK$102,0)</f>
        <v>0</v>
      </c>
      <c r="BJ41" s="326">
        <f>IFERROR(I!BI39*'Sim_MIP_Of_(IxI)'!BL$102,0)</f>
        <v>0</v>
      </c>
      <c r="BK41" s="326">
        <f>IFERROR(I!BJ39*'Sim_MIP_Of_(IxI)'!BM$102,0)</f>
        <v>0</v>
      </c>
      <c r="BL41" s="326">
        <f>IFERROR(I!BK39*'Sim_MIP_Of_(IxI)'!BN$102,0)</f>
        <v>0</v>
      </c>
      <c r="BM41" s="326">
        <f>IFERROR(I!BL39*'Sim_MIP_Of_(IxI)'!BO$102,0)</f>
        <v>0</v>
      </c>
      <c r="BN41" s="326">
        <f>IFERROR(I!BM39*'Sim_MIP_Of_(IxI)'!BP$102,0)</f>
        <v>0</v>
      </c>
      <c r="BO41" s="326">
        <f>IFERROR(I!BN39*'Sim_MIP_Of_(IxI)'!BQ$102,0)</f>
        <v>0</v>
      </c>
      <c r="BP41" s="326">
        <f>IFERROR(I!BO39*'Sim_MIP_Of_(IxI)'!BR$102,0)</f>
        <v>0</v>
      </c>
      <c r="BQ41" s="326">
        <f>IFERROR(I!BP39*'Sim_MIP_Of_(IxI)'!BS$102,0)</f>
        <v>0</v>
      </c>
      <c r="BR41" s="326">
        <f>IFERROR(I!BQ39*'Sim_MIP_Of_(IxI)'!BT$102,0)</f>
        <v>0</v>
      </c>
      <c r="BS41" s="326">
        <f>IFERROR(I!BR39*'Sim_MIP_Of_(IxI)'!BU$102,0)</f>
        <v>0</v>
      </c>
      <c r="BT41" s="326">
        <f>IFERROR(I!BS39*'Sim_MIP_Of_(IxI)'!BV$102,0)</f>
        <v>0</v>
      </c>
      <c r="BU41" s="326">
        <f>IFERROR(I!BT39*'Sim_MIP_Of_(IxI)'!BW$102,0)</f>
        <v>0</v>
      </c>
      <c r="BV41" s="326">
        <f>IFERROR(I!BU39*'Sim_MIP_Of_(IxI)'!BX$102,0)</f>
        <v>0</v>
      </c>
      <c r="BW41" s="326">
        <f>IFERROR(I!BV39*'Sim_MIP_Of_(IxI)'!BY$102,0)</f>
        <v>0</v>
      </c>
      <c r="BX41" s="326">
        <f>IFERROR(I!BW39*'Sim_MIP_Of_(IxI)'!BZ$102,0)</f>
        <v>0</v>
      </c>
      <c r="BY41" s="326">
        <f>IFERROR(I!BX39*'Sim_MIP_Of_(IxI)'!CA$102,0)</f>
        <v>0</v>
      </c>
    </row>
    <row r="42" spans="1:77" x14ac:dyDescent="0.25">
      <c r="A42" s="105" t="s">
        <v>39</v>
      </c>
      <c r="B42" s="326">
        <f>IFERROR(I!A40*'Sim_MIP_Of_(IxI)'!D$102,0)</f>
        <v>0</v>
      </c>
      <c r="C42" s="326">
        <f>IFERROR(I!B40*'Sim_MIP_Of_(IxI)'!E$102,0)</f>
        <v>0</v>
      </c>
      <c r="D42" s="326">
        <f>IFERROR(I!C40*'Sim_MIP_Of_(IxI)'!F$102,0)</f>
        <v>0</v>
      </c>
      <c r="E42" s="326">
        <f>IFERROR(I!D40*'Sim_MIP_Of_(IxI)'!G$102,0)</f>
        <v>0</v>
      </c>
      <c r="F42" s="326">
        <f>IFERROR(I!E40*'Sim_MIP_Of_(IxI)'!H$102,0)</f>
        <v>0</v>
      </c>
      <c r="G42" s="326">
        <f>IFERROR(I!F40*'Sim_MIP_Of_(IxI)'!I$102,0)</f>
        <v>0</v>
      </c>
      <c r="H42" s="326">
        <f>IFERROR(I!G40*'Sim_MIP_Of_(IxI)'!J$102,0)</f>
        <v>0</v>
      </c>
      <c r="I42" s="326">
        <f>IFERROR(I!H40*'Sim_MIP_Of_(IxI)'!K$102,0)</f>
        <v>0</v>
      </c>
      <c r="J42" s="326">
        <f>IFERROR(I!I40*'Sim_MIP_Of_(IxI)'!L$102,0)</f>
        <v>0</v>
      </c>
      <c r="K42" s="326">
        <f>IFERROR(I!J40*'Sim_MIP_Of_(IxI)'!M$102,0)</f>
        <v>0</v>
      </c>
      <c r="L42" s="326">
        <f>IFERROR(I!K40*'Sim_MIP_Of_(IxI)'!N$102,0)</f>
        <v>0</v>
      </c>
      <c r="M42" s="326">
        <f>IFERROR(I!L40*'Sim_MIP_Of_(IxI)'!O$102,0)</f>
        <v>0</v>
      </c>
      <c r="N42" s="326">
        <f>IFERROR(I!M40*'Sim_MIP_Of_(IxI)'!P$102,0)</f>
        <v>0</v>
      </c>
      <c r="O42" s="326">
        <f>IFERROR(I!N40*'Sim_MIP_Of_(IxI)'!Q$102,0)</f>
        <v>0</v>
      </c>
      <c r="P42" s="326">
        <f>IFERROR(I!O40*'Sim_MIP_Of_(IxI)'!R$102,0)</f>
        <v>0</v>
      </c>
      <c r="Q42" s="326">
        <f>IFERROR(I!P40*'Sim_MIP_Of_(IxI)'!S$102,0)</f>
        <v>0</v>
      </c>
      <c r="R42" s="326">
        <f>IFERROR(I!Q40*'Sim_MIP_Of_(IxI)'!T$102,0)</f>
        <v>0</v>
      </c>
      <c r="S42" s="326">
        <f>IFERROR(I!R40*'Sim_MIP_Of_(IxI)'!U$102,0)</f>
        <v>0</v>
      </c>
      <c r="T42" s="326">
        <f>IFERROR(I!S40*'Sim_MIP_Of_(IxI)'!V$102,0)</f>
        <v>0</v>
      </c>
      <c r="U42" s="326">
        <f>IFERROR(I!T40*'Sim_MIP_Of_(IxI)'!W$102,0)</f>
        <v>0</v>
      </c>
      <c r="V42" s="326">
        <f>IFERROR(I!U40*'Sim_MIP_Of_(IxI)'!X$102,0)</f>
        <v>0</v>
      </c>
      <c r="W42" s="326">
        <f>IFERROR(I!V40*'Sim_MIP_Of_(IxI)'!Y$102,0)</f>
        <v>0</v>
      </c>
      <c r="X42" s="326">
        <f>IFERROR(I!W40*'Sim_MIP_Of_(IxI)'!Z$102,0)</f>
        <v>0</v>
      </c>
      <c r="Y42" s="326">
        <f>IFERROR(I!X40*'Sim_MIP_Of_(IxI)'!AA$102,0)</f>
        <v>0</v>
      </c>
      <c r="Z42" s="326">
        <f>IFERROR(I!Y40*'Sim_MIP_Of_(IxI)'!AB$102,0)</f>
        <v>0</v>
      </c>
      <c r="AA42" s="326">
        <f>IFERROR(I!Z40*'Sim_MIP_Of_(IxI)'!AC$102,0)</f>
        <v>0</v>
      </c>
      <c r="AB42" s="326">
        <f>IFERROR(I!AA40*'Sim_MIP_Of_(IxI)'!AD$102,0)</f>
        <v>0</v>
      </c>
      <c r="AC42" s="326">
        <f>IFERROR(I!AB40*'Sim_MIP_Of_(IxI)'!AE$102,0)</f>
        <v>0</v>
      </c>
      <c r="AD42" s="326">
        <f>IFERROR(I!AC40*'Sim_MIP_Of_(IxI)'!AF$102,0)</f>
        <v>0</v>
      </c>
      <c r="AE42" s="326">
        <f>IFERROR(I!AD40*'Sim_MIP_Of_(IxI)'!AG$102,0)</f>
        <v>0</v>
      </c>
      <c r="AF42" s="326">
        <f>IFERROR(I!AE40*'Sim_MIP_Of_(IxI)'!AH$102,0)</f>
        <v>0</v>
      </c>
      <c r="AG42" s="326">
        <f>IFERROR(I!AF40*'Sim_MIP_Of_(IxI)'!AI$102,0)</f>
        <v>0</v>
      </c>
      <c r="AH42" s="326">
        <f>IFERROR(I!AG40*'Sim_MIP_Of_(IxI)'!AJ$102,0)</f>
        <v>0</v>
      </c>
      <c r="AI42" s="326">
        <f>IFERROR(I!AH40*'Sim_MIP_Of_(IxI)'!AK$102,0)</f>
        <v>0</v>
      </c>
      <c r="AJ42" s="326">
        <f>IFERROR(I!AI40*'Sim_MIP_Of_(IxI)'!AL$102,0)</f>
        <v>0</v>
      </c>
      <c r="AK42" s="326">
        <f>IFERROR(I!AJ40*'Sim_MIP_Of_(IxI)'!AM$102,0)</f>
        <v>0</v>
      </c>
      <c r="AL42" s="326">
        <f>IFERROR(I!AK40*'Sim_MIP_Of_(IxI)'!AN$102,0)</f>
        <v>0</v>
      </c>
      <c r="AM42" s="326">
        <f>IFERROR(I!AL40*'Sim_MIP_Of_(IxI)'!AO$102,0)</f>
        <v>0</v>
      </c>
      <c r="AN42" s="326">
        <f>IFERROR(I!AM40*'Sim_MIP_Of_(IxI)'!AP$102,0)</f>
        <v>0</v>
      </c>
      <c r="AO42" s="326">
        <f>IFERROR(I!AN40*'Sim_MIP_Of_(IxI)'!AQ$102,0)</f>
        <v>0.1837726756788875</v>
      </c>
      <c r="AP42" s="326">
        <f>IFERROR(I!AO40*'Sim_MIP_Of_(IxI)'!AR$102,0)</f>
        <v>0</v>
      </c>
      <c r="AQ42" s="326">
        <f>IFERROR(I!AP40*'Sim_MIP_Of_(IxI)'!AS$102,0)</f>
        <v>0</v>
      </c>
      <c r="AR42" s="326">
        <f>IFERROR(I!AQ40*'Sim_MIP_Of_(IxI)'!AT$102,0)</f>
        <v>0</v>
      </c>
      <c r="AS42" s="326">
        <f>IFERROR(I!AR40*'Sim_MIP_Of_(IxI)'!AU$102,0)</f>
        <v>0</v>
      </c>
      <c r="AT42" s="326">
        <f>IFERROR(I!AS40*'Sim_MIP_Of_(IxI)'!AV$102,0)</f>
        <v>0</v>
      </c>
      <c r="AU42" s="326">
        <f>IFERROR(I!AT40*'Sim_MIP_Of_(IxI)'!AW$102,0)</f>
        <v>0</v>
      </c>
      <c r="AV42" s="326">
        <f>IFERROR(I!AU40*'Sim_MIP_Of_(IxI)'!AX$102,0)</f>
        <v>0</v>
      </c>
      <c r="AW42" s="326">
        <f>IFERROR(I!AV40*'Sim_MIP_Of_(IxI)'!AY$102,0)</f>
        <v>0</v>
      </c>
      <c r="AX42" s="326">
        <f>IFERROR(I!AW40*'Sim_MIP_Of_(IxI)'!AZ$102,0)</f>
        <v>0</v>
      </c>
      <c r="AY42" s="326">
        <f>IFERROR(I!AX40*'Sim_MIP_Of_(IxI)'!BA$102,0)</f>
        <v>0</v>
      </c>
      <c r="AZ42" s="326">
        <f>IFERROR(I!AY40*'Sim_MIP_Of_(IxI)'!BB$102,0)</f>
        <v>0</v>
      </c>
      <c r="BA42" s="326">
        <f>IFERROR(I!AZ40*'Sim_MIP_Of_(IxI)'!BC$102,0)</f>
        <v>0</v>
      </c>
      <c r="BB42" s="326">
        <f>IFERROR(I!BA40*'Sim_MIP_Of_(IxI)'!BD$102,0)</f>
        <v>0</v>
      </c>
      <c r="BC42" s="326">
        <f>IFERROR(I!BB40*'Sim_MIP_Of_(IxI)'!BE$102,0)</f>
        <v>0</v>
      </c>
      <c r="BD42" s="326">
        <f>IFERROR(I!BC40*'Sim_MIP_Of_(IxI)'!BF$102,0)</f>
        <v>0</v>
      </c>
      <c r="BE42" s="326">
        <f>IFERROR(I!BD40*'Sim_MIP_Of_(IxI)'!BG$102,0)</f>
        <v>0</v>
      </c>
      <c r="BF42" s="326">
        <f>IFERROR(I!BE40*'Sim_MIP_Of_(IxI)'!BH$102,0)</f>
        <v>0</v>
      </c>
      <c r="BG42" s="326">
        <f>IFERROR(I!BF40*'Sim_MIP_Of_(IxI)'!BI$102,0)</f>
        <v>0</v>
      </c>
      <c r="BH42" s="326">
        <f>IFERROR(I!BG40*'Sim_MIP_Of_(IxI)'!BJ$102,0)</f>
        <v>0</v>
      </c>
      <c r="BI42" s="326">
        <f>IFERROR(I!BH40*'Sim_MIP_Of_(IxI)'!BK$102,0)</f>
        <v>0</v>
      </c>
      <c r="BJ42" s="326">
        <f>IFERROR(I!BI40*'Sim_MIP_Of_(IxI)'!BL$102,0)</f>
        <v>0</v>
      </c>
      <c r="BK42" s="326">
        <f>IFERROR(I!BJ40*'Sim_MIP_Of_(IxI)'!BM$102,0)</f>
        <v>0</v>
      </c>
      <c r="BL42" s="326">
        <f>IFERROR(I!BK40*'Sim_MIP_Of_(IxI)'!BN$102,0)</f>
        <v>0</v>
      </c>
      <c r="BM42" s="326">
        <f>IFERROR(I!BL40*'Sim_MIP_Of_(IxI)'!BO$102,0)</f>
        <v>0</v>
      </c>
      <c r="BN42" s="326">
        <f>IFERROR(I!BM40*'Sim_MIP_Of_(IxI)'!BP$102,0)</f>
        <v>0</v>
      </c>
      <c r="BO42" s="326">
        <f>IFERROR(I!BN40*'Sim_MIP_Of_(IxI)'!BQ$102,0)</f>
        <v>0</v>
      </c>
      <c r="BP42" s="326">
        <f>IFERROR(I!BO40*'Sim_MIP_Of_(IxI)'!BR$102,0)</f>
        <v>0</v>
      </c>
      <c r="BQ42" s="326">
        <f>IFERROR(I!BP40*'Sim_MIP_Of_(IxI)'!BS$102,0)</f>
        <v>0</v>
      </c>
      <c r="BR42" s="326">
        <f>IFERROR(I!BQ40*'Sim_MIP_Of_(IxI)'!BT$102,0)</f>
        <v>0</v>
      </c>
      <c r="BS42" s="326">
        <f>IFERROR(I!BR40*'Sim_MIP_Of_(IxI)'!BU$102,0)</f>
        <v>0</v>
      </c>
      <c r="BT42" s="326">
        <f>IFERROR(I!BS40*'Sim_MIP_Of_(IxI)'!BV$102,0)</f>
        <v>0</v>
      </c>
      <c r="BU42" s="326">
        <f>IFERROR(I!BT40*'Sim_MIP_Of_(IxI)'!BW$102,0)</f>
        <v>0</v>
      </c>
      <c r="BV42" s="326">
        <f>IFERROR(I!BU40*'Sim_MIP_Of_(IxI)'!BX$102,0)</f>
        <v>0</v>
      </c>
      <c r="BW42" s="326">
        <f>IFERROR(I!BV40*'Sim_MIP_Of_(IxI)'!BY$102,0)</f>
        <v>0</v>
      </c>
      <c r="BX42" s="326">
        <f>IFERROR(I!BW40*'Sim_MIP_Of_(IxI)'!BZ$102,0)</f>
        <v>0</v>
      </c>
      <c r="BY42" s="326">
        <f>IFERROR(I!BX40*'Sim_MIP_Of_(IxI)'!CA$102,0)</f>
        <v>0</v>
      </c>
    </row>
    <row r="43" spans="1:77" x14ac:dyDescent="0.25">
      <c r="A43" s="105" t="s">
        <v>40</v>
      </c>
      <c r="B43" s="326">
        <f>IFERROR(I!A41*'Sim_MIP_Of_(IxI)'!D$102,0)</f>
        <v>0</v>
      </c>
      <c r="C43" s="326">
        <f>IFERROR(I!B41*'Sim_MIP_Of_(IxI)'!E$102,0)</f>
        <v>0</v>
      </c>
      <c r="D43" s="326">
        <f>IFERROR(I!C41*'Sim_MIP_Of_(IxI)'!F$102,0)</f>
        <v>0</v>
      </c>
      <c r="E43" s="326">
        <f>IFERROR(I!D41*'Sim_MIP_Of_(IxI)'!G$102,0)</f>
        <v>0</v>
      </c>
      <c r="F43" s="326">
        <f>IFERROR(I!E41*'Sim_MIP_Of_(IxI)'!H$102,0)</f>
        <v>0</v>
      </c>
      <c r="G43" s="326">
        <f>IFERROR(I!F41*'Sim_MIP_Of_(IxI)'!I$102,0)</f>
        <v>0</v>
      </c>
      <c r="H43" s="326">
        <f>IFERROR(I!G41*'Sim_MIP_Of_(IxI)'!J$102,0)</f>
        <v>0</v>
      </c>
      <c r="I43" s="326">
        <f>IFERROR(I!H41*'Sim_MIP_Of_(IxI)'!K$102,0)</f>
        <v>0</v>
      </c>
      <c r="J43" s="326">
        <f>IFERROR(I!I41*'Sim_MIP_Of_(IxI)'!L$102,0)</f>
        <v>0</v>
      </c>
      <c r="K43" s="326">
        <f>IFERROR(I!J41*'Sim_MIP_Of_(IxI)'!M$102,0)</f>
        <v>0</v>
      </c>
      <c r="L43" s="326">
        <f>IFERROR(I!K41*'Sim_MIP_Of_(IxI)'!N$102,0)</f>
        <v>0</v>
      </c>
      <c r="M43" s="326">
        <f>IFERROR(I!L41*'Sim_MIP_Of_(IxI)'!O$102,0)</f>
        <v>0</v>
      </c>
      <c r="N43" s="326">
        <f>IFERROR(I!M41*'Sim_MIP_Of_(IxI)'!P$102,0)</f>
        <v>0</v>
      </c>
      <c r="O43" s="326">
        <f>IFERROR(I!N41*'Sim_MIP_Of_(IxI)'!Q$102,0)</f>
        <v>0</v>
      </c>
      <c r="P43" s="326">
        <f>IFERROR(I!O41*'Sim_MIP_Of_(IxI)'!R$102,0)</f>
        <v>0</v>
      </c>
      <c r="Q43" s="326">
        <f>IFERROR(I!P41*'Sim_MIP_Of_(IxI)'!S$102,0)</f>
        <v>0</v>
      </c>
      <c r="R43" s="326">
        <f>IFERROR(I!Q41*'Sim_MIP_Of_(IxI)'!T$102,0)</f>
        <v>0</v>
      </c>
      <c r="S43" s="326">
        <f>IFERROR(I!R41*'Sim_MIP_Of_(IxI)'!U$102,0)</f>
        <v>0</v>
      </c>
      <c r="T43" s="326">
        <f>IFERROR(I!S41*'Sim_MIP_Of_(IxI)'!V$102,0)</f>
        <v>0</v>
      </c>
      <c r="U43" s="326">
        <f>IFERROR(I!T41*'Sim_MIP_Of_(IxI)'!W$102,0)</f>
        <v>0</v>
      </c>
      <c r="V43" s="326">
        <f>IFERROR(I!U41*'Sim_MIP_Of_(IxI)'!X$102,0)</f>
        <v>0</v>
      </c>
      <c r="W43" s="326">
        <f>IFERROR(I!V41*'Sim_MIP_Of_(IxI)'!Y$102,0)</f>
        <v>0</v>
      </c>
      <c r="X43" s="326">
        <f>IFERROR(I!W41*'Sim_MIP_Of_(IxI)'!Z$102,0)</f>
        <v>0</v>
      </c>
      <c r="Y43" s="326">
        <f>IFERROR(I!X41*'Sim_MIP_Of_(IxI)'!AA$102,0)</f>
        <v>0</v>
      </c>
      <c r="Z43" s="326">
        <f>IFERROR(I!Y41*'Sim_MIP_Of_(IxI)'!AB$102,0)</f>
        <v>0</v>
      </c>
      <c r="AA43" s="326">
        <f>IFERROR(I!Z41*'Sim_MIP_Of_(IxI)'!AC$102,0)</f>
        <v>0</v>
      </c>
      <c r="AB43" s="326">
        <f>IFERROR(I!AA41*'Sim_MIP_Of_(IxI)'!AD$102,0)</f>
        <v>0</v>
      </c>
      <c r="AC43" s="326">
        <f>IFERROR(I!AB41*'Sim_MIP_Of_(IxI)'!AE$102,0)</f>
        <v>0</v>
      </c>
      <c r="AD43" s="326">
        <f>IFERROR(I!AC41*'Sim_MIP_Of_(IxI)'!AF$102,0)</f>
        <v>0</v>
      </c>
      <c r="AE43" s="326">
        <f>IFERROR(I!AD41*'Sim_MIP_Of_(IxI)'!AG$102,0)</f>
        <v>0</v>
      </c>
      <c r="AF43" s="326">
        <f>IFERROR(I!AE41*'Sim_MIP_Of_(IxI)'!AH$102,0)</f>
        <v>0</v>
      </c>
      <c r="AG43" s="326">
        <f>IFERROR(I!AF41*'Sim_MIP_Of_(IxI)'!AI$102,0)</f>
        <v>0</v>
      </c>
      <c r="AH43" s="326">
        <f>IFERROR(I!AG41*'Sim_MIP_Of_(IxI)'!AJ$102,0)</f>
        <v>0</v>
      </c>
      <c r="AI43" s="326">
        <f>IFERROR(I!AH41*'Sim_MIP_Of_(IxI)'!AK$102,0)</f>
        <v>0</v>
      </c>
      <c r="AJ43" s="326">
        <f>IFERROR(I!AI41*'Sim_MIP_Of_(IxI)'!AL$102,0)</f>
        <v>0</v>
      </c>
      <c r="AK43" s="326">
        <f>IFERROR(I!AJ41*'Sim_MIP_Of_(IxI)'!AM$102,0)</f>
        <v>0</v>
      </c>
      <c r="AL43" s="326">
        <f>IFERROR(I!AK41*'Sim_MIP_Of_(IxI)'!AN$102,0)</f>
        <v>0</v>
      </c>
      <c r="AM43" s="326">
        <f>IFERROR(I!AL41*'Sim_MIP_Of_(IxI)'!AO$102,0)</f>
        <v>0</v>
      </c>
      <c r="AN43" s="326">
        <f>IFERROR(I!AM41*'Sim_MIP_Of_(IxI)'!AP$102,0)</f>
        <v>0</v>
      </c>
      <c r="AO43" s="326">
        <f>IFERROR(I!AN41*'Sim_MIP_Of_(IxI)'!AQ$102,0)</f>
        <v>0</v>
      </c>
      <c r="AP43" s="326">
        <f>IFERROR(I!AO41*'Sim_MIP_Of_(IxI)'!AR$102,0)</f>
        <v>0.35193558368166616</v>
      </c>
      <c r="AQ43" s="326">
        <f>IFERROR(I!AP41*'Sim_MIP_Of_(IxI)'!AS$102,0)</f>
        <v>0</v>
      </c>
      <c r="AR43" s="326">
        <f>IFERROR(I!AQ41*'Sim_MIP_Of_(IxI)'!AT$102,0)</f>
        <v>0</v>
      </c>
      <c r="AS43" s="326">
        <f>IFERROR(I!AR41*'Sim_MIP_Of_(IxI)'!AU$102,0)</f>
        <v>0</v>
      </c>
      <c r="AT43" s="326">
        <f>IFERROR(I!AS41*'Sim_MIP_Of_(IxI)'!AV$102,0)</f>
        <v>0</v>
      </c>
      <c r="AU43" s="326">
        <f>IFERROR(I!AT41*'Sim_MIP_Of_(IxI)'!AW$102,0)</f>
        <v>0</v>
      </c>
      <c r="AV43" s="326">
        <f>IFERROR(I!AU41*'Sim_MIP_Of_(IxI)'!AX$102,0)</f>
        <v>0</v>
      </c>
      <c r="AW43" s="326">
        <f>IFERROR(I!AV41*'Sim_MIP_Of_(IxI)'!AY$102,0)</f>
        <v>0</v>
      </c>
      <c r="AX43" s="326">
        <f>IFERROR(I!AW41*'Sim_MIP_Of_(IxI)'!AZ$102,0)</f>
        <v>0</v>
      </c>
      <c r="AY43" s="326">
        <f>IFERROR(I!AX41*'Sim_MIP_Of_(IxI)'!BA$102,0)</f>
        <v>0</v>
      </c>
      <c r="AZ43" s="326">
        <f>IFERROR(I!AY41*'Sim_MIP_Of_(IxI)'!BB$102,0)</f>
        <v>0</v>
      </c>
      <c r="BA43" s="326">
        <f>IFERROR(I!AZ41*'Sim_MIP_Of_(IxI)'!BC$102,0)</f>
        <v>0</v>
      </c>
      <c r="BB43" s="326">
        <f>IFERROR(I!BA41*'Sim_MIP_Of_(IxI)'!BD$102,0)</f>
        <v>0</v>
      </c>
      <c r="BC43" s="326">
        <f>IFERROR(I!BB41*'Sim_MIP_Of_(IxI)'!BE$102,0)</f>
        <v>0</v>
      </c>
      <c r="BD43" s="326">
        <f>IFERROR(I!BC41*'Sim_MIP_Of_(IxI)'!BF$102,0)</f>
        <v>0</v>
      </c>
      <c r="BE43" s="326">
        <f>IFERROR(I!BD41*'Sim_MIP_Of_(IxI)'!BG$102,0)</f>
        <v>0</v>
      </c>
      <c r="BF43" s="326">
        <f>IFERROR(I!BE41*'Sim_MIP_Of_(IxI)'!BH$102,0)</f>
        <v>0</v>
      </c>
      <c r="BG43" s="326">
        <f>IFERROR(I!BF41*'Sim_MIP_Of_(IxI)'!BI$102,0)</f>
        <v>0</v>
      </c>
      <c r="BH43" s="326">
        <f>IFERROR(I!BG41*'Sim_MIP_Of_(IxI)'!BJ$102,0)</f>
        <v>0</v>
      </c>
      <c r="BI43" s="326">
        <f>IFERROR(I!BH41*'Sim_MIP_Of_(IxI)'!BK$102,0)</f>
        <v>0</v>
      </c>
      <c r="BJ43" s="326">
        <f>IFERROR(I!BI41*'Sim_MIP_Of_(IxI)'!BL$102,0)</f>
        <v>0</v>
      </c>
      <c r="BK43" s="326">
        <f>IFERROR(I!BJ41*'Sim_MIP_Of_(IxI)'!BM$102,0)</f>
        <v>0</v>
      </c>
      <c r="BL43" s="326">
        <f>IFERROR(I!BK41*'Sim_MIP_Of_(IxI)'!BN$102,0)</f>
        <v>0</v>
      </c>
      <c r="BM43" s="326">
        <f>IFERROR(I!BL41*'Sim_MIP_Of_(IxI)'!BO$102,0)</f>
        <v>0</v>
      </c>
      <c r="BN43" s="326">
        <f>IFERROR(I!BM41*'Sim_MIP_Of_(IxI)'!BP$102,0)</f>
        <v>0</v>
      </c>
      <c r="BO43" s="326">
        <f>IFERROR(I!BN41*'Sim_MIP_Of_(IxI)'!BQ$102,0)</f>
        <v>0</v>
      </c>
      <c r="BP43" s="326">
        <f>IFERROR(I!BO41*'Sim_MIP_Of_(IxI)'!BR$102,0)</f>
        <v>0</v>
      </c>
      <c r="BQ43" s="326">
        <f>IFERROR(I!BP41*'Sim_MIP_Of_(IxI)'!BS$102,0)</f>
        <v>0</v>
      </c>
      <c r="BR43" s="326">
        <f>IFERROR(I!BQ41*'Sim_MIP_Of_(IxI)'!BT$102,0)</f>
        <v>0</v>
      </c>
      <c r="BS43" s="326">
        <f>IFERROR(I!BR41*'Sim_MIP_Of_(IxI)'!BU$102,0)</f>
        <v>0</v>
      </c>
      <c r="BT43" s="326">
        <f>IFERROR(I!BS41*'Sim_MIP_Of_(IxI)'!BV$102,0)</f>
        <v>0</v>
      </c>
      <c r="BU43" s="326">
        <f>IFERROR(I!BT41*'Sim_MIP_Of_(IxI)'!BW$102,0)</f>
        <v>0</v>
      </c>
      <c r="BV43" s="326">
        <f>IFERROR(I!BU41*'Sim_MIP_Of_(IxI)'!BX$102,0)</f>
        <v>0</v>
      </c>
      <c r="BW43" s="326">
        <f>IFERROR(I!BV41*'Sim_MIP_Of_(IxI)'!BY$102,0)</f>
        <v>0</v>
      </c>
      <c r="BX43" s="326">
        <f>IFERROR(I!BW41*'Sim_MIP_Of_(IxI)'!BZ$102,0)</f>
        <v>0</v>
      </c>
      <c r="BY43" s="326">
        <f>IFERROR(I!BX41*'Sim_MIP_Of_(IxI)'!CA$102,0)</f>
        <v>0</v>
      </c>
    </row>
    <row r="44" spans="1:77" x14ac:dyDescent="0.25">
      <c r="A44" s="105" t="s">
        <v>41</v>
      </c>
      <c r="B44" s="326">
        <f>IFERROR(I!A42*'Sim_MIP_Of_(IxI)'!D$102,0)</f>
        <v>0</v>
      </c>
      <c r="C44" s="326">
        <f>IFERROR(I!B42*'Sim_MIP_Of_(IxI)'!E$102,0)</f>
        <v>0</v>
      </c>
      <c r="D44" s="326">
        <f>IFERROR(I!C42*'Sim_MIP_Of_(IxI)'!F$102,0)</f>
        <v>0</v>
      </c>
      <c r="E44" s="326">
        <f>IFERROR(I!D42*'Sim_MIP_Of_(IxI)'!G$102,0)</f>
        <v>0</v>
      </c>
      <c r="F44" s="326">
        <f>IFERROR(I!E42*'Sim_MIP_Of_(IxI)'!H$102,0)</f>
        <v>0</v>
      </c>
      <c r="G44" s="326">
        <f>IFERROR(I!F42*'Sim_MIP_Of_(IxI)'!I$102,0)</f>
        <v>0</v>
      </c>
      <c r="H44" s="326">
        <f>IFERROR(I!G42*'Sim_MIP_Of_(IxI)'!J$102,0)</f>
        <v>0</v>
      </c>
      <c r="I44" s="326">
        <f>IFERROR(I!H42*'Sim_MIP_Of_(IxI)'!K$102,0)</f>
        <v>0</v>
      </c>
      <c r="J44" s="326">
        <f>IFERROR(I!I42*'Sim_MIP_Of_(IxI)'!L$102,0)</f>
        <v>0</v>
      </c>
      <c r="K44" s="326">
        <f>IFERROR(I!J42*'Sim_MIP_Of_(IxI)'!M$102,0)</f>
        <v>0</v>
      </c>
      <c r="L44" s="326">
        <f>IFERROR(I!K42*'Sim_MIP_Of_(IxI)'!N$102,0)</f>
        <v>0</v>
      </c>
      <c r="M44" s="326">
        <f>IFERROR(I!L42*'Sim_MIP_Of_(IxI)'!O$102,0)</f>
        <v>0</v>
      </c>
      <c r="N44" s="326">
        <f>IFERROR(I!M42*'Sim_MIP_Of_(IxI)'!P$102,0)</f>
        <v>0</v>
      </c>
      <c r="O44" s="326">
        <f>IFERROR(I!N42*'Sim_MIP_Of_(IxI)'!Q$102,0)</f>
        <v>0</v>
      </c>
      <c r="P44" s="326">
        <f>IFERROR(I!O42*'Sim_MIP_Of_(IxI)'!R$102,0)</f>
        <v>0</v>
      </c>
      <c r="Q44" s="326">
        <f>IFERROR(I!P42*'Sim_MIP_Of_(IxI)'!S$102,0)</f>
        <v>0</v>
      </c>
      <c r="R44" s="326">
        <f>IFERROR(I!Q42*'Sim_MIP_Of_(IxI)'!T$102,0)</f>
        <v>0</v>
      </c>
      <c r="S44" s="326">
        <f>IFERROR(I!R42*'Sim_MIP_Of_(IxI)'!U$102,0)</f>
        <v>0</v>
      </c>
      <c r="T44" s="326">
        <f>IFERROR(I!S42*'Sim_MIP_Of_(IxI)'!V$102,0)</f>
        <v>0</v>
      </c>
      <c r="U44" s="326">
        <f>IFERROR(I!T42*'Sim_MIP_Of_(IxI)'!W$102,0)</f>
        <v>0</v>
      </c>
      <c r="V44" s="326">
        <f>IFERROR(I!U42*'Sim_MIP_Of_(IxI)'!X$102,0)</f>
        <v>0</v>
      </c>
      <c r="W44" s="326">
        <f>IFERROR(I!V42*'Sim_MIP_Of_(IxI)'!Y$102,0)</f>
        <v>0</v>
      </c>
      <c r="X44" s="326">
        <f>IFERROR(I!W42*'Sim_MIP_Of_(IxI)'!Z$102,0)</f>
        <v>0</v>
      </c>
      <c r="Y44" s="326">
        <f>IFERROR(I!X42*'Sim_MIP_Of_(IxI)'!AA$102,0)</f>
        <v>0</v>
      </c>
      <c r="Z44" s="326">
        <f>IFERROR(I!Y42*'Sim_MIP_Of_(IxI)'!AB$102,0)</f>
        <v>0</v>
      </c>
      <c r="AA44" s="326">
        <f>IFERROR(I!Z42*'Sim_MIP_Of_(IxI)'!AC$102,0)</f>
        <v>0</v>
      </c>
      <c r="AB44" s="326">
        <f>IFERROR(I!AA42*'Sim_MIP_Of_(IxI)'!AD$102,0)</f>
        <v>0</v>
      </c>
      <c r="AC44" s="326">
        <f>IFERROR(I!AB42*'Sim_MIP_Of_(IxI)'!AE$102,0)</f>
        <v>0</v>
      </c>
      <c r="AD44" s="326">
        <f>IFERROR(I!AC42*'Sim_MIP_Of_(IxI)'!AF$102,0)</f>
        <v>0</v>
      </c>
      <c r="AE44" s="326">
        <f>IFERROR(I!AD42*'Sim_MIP_Of_(IxI)'!AG$102,0)</f>
        <v>0</v>
      </c>
      <c r="AF44" s="326">
        <f>IFERROR(I!AE42*'Sim_MIP_Of_(IxI)'!AH$102,0)</f>
        <v>0</v>
      </c>
      <c r="AG44" s="326">
        <f>IFERROR(I!AF42*'Sim_MIP_Of_(IxI)'!AI$102,0)</f>
        <v>0</v>
      </c>
      <c r="AH44" s="326">
        <f>IFERROR(I!AG42*'Sim_MIP_Of_(IxI)'!AJ$102,0)</f>
        <v>0</v>
      </c>
      <c r="AI44" s="326">
        <f>IFERROR(I!AH42*'Sim_MIP_Of_(IxI)'!AK$102,0)</f>
        <v>0</v>
      </c>
      <c r="AJ44" s="326">
        <f>IFERROR(I!AI42*'Sim_MIP_Of_(IxI)'!AL$102,0)</f>
        <v>0</v>
      </c>
      <c r="AK44" s="326">
        <f>IFERROR(I!AJ42*'Sim_MIP_Of_(IxI)'!AM$102,0)</f>
        <v>0</v>
      </c>
      <c r="AL44" s="326">
        <f>IFERROR(I!AK42*'Sim_MIP_Of_(IxI)'!AN$102,0)</f>
        <v>0</v>
      </c>
      <c r="AM44" s="326">
        <f>IFERROR(I!AL42*'Sim_MIP_Of_(IxI)'!AO$102,0)</f>
        <v>0</v>
      </c>
      <c r="AN44" s="326">
        <f>IFERROR(I!AM42*'Sim_MIP_Of_(IxI)'!AP$102,0)</f>
        <v>0</v>
      </c>
      <c r="AO44" s="326">
        <f>IFERROR(I!AN42*'Sim_MIP_Of_(IxI)'!AQ$102,0)</f>
        <v>0</v>
      </c>
      <c r="AP44" s="326">
        <f>IFERROR(I!AO42*'Sim_MIP_Of_(IxI)'!AR$102,0)</f>
        <v>0</v>
      </c>
      <c r="AQ44" s="326">
        <f>IFERROR(I!AP42*'Sim_MIP_Of_(IxI)'!AS$102,0)</f>
        <v>0.35946140148083322</v>
      </c>
      <c r="AR44" s="326">
        <f>IFERROR(I!AQ42*'Sim_MIP_Of_(IxI)'!AT$102,0)</f>
        <v>0</v>
      </c>
      <c r="AS44" s="326">
        <f>IFERROR(I!AR42*'Sim_MIP_Of_(IxI)'!AU$102,0)</f>
        <v>0</v>
      </c>
      <c r="AT44" s="326">
        <f>IFERROR(I!AS42*'Sim_MIP_Of_(IxI)'!AV$102,0)</f>
        <v>0</v>
      </c>
      <c r="AU44" s="326">
        <f>IFERROR(I!AT42*'Sim_MIP_Of_(IxI)'!AW$102,0)</f>
        <v>0</v>
      </c>
      <c r="AV44" s="326">
        <f>IFERROR(I!AU42*'Sim_MIP_Of_(IxI)'!AX$102,0)</f>
        <v>0</v>
      </c>
      <c r="AW44" s="326">
        <f>IFERROR(I!AV42*'Sim_MIP_Of_(IxI)'!AY$102,0)</f>
        <v>0</v>
      </c>
      <c r="AX44" s="326">
        <f>IFERROR(I!AW42*'Sim_MIP_Of_(IxI)'!AZ$102,0)</f>
        <v>0</v>
      </c>
      <c r="AY44" s="326">
        <f>IFERROR(I!AX42*'Sim_MIP_Of_(IxI)'!BA$102,0)</f>
        <v>0</v>
      </c>
      <c r="AZ44" s="326">
        <f>IFERROR(I!AY42*'Sim_MIP_Of_(IxI)'!BB$102,0)</f>
        <v>0</v>
      </c>
      <c r="BA44" s="326">
        <f>IFERROR(I!AZ42*'Sim_MIP_Of_(IxI)'!BC$102,0)</f>
        <v>0</v>
      </c>
      <c r="BB44" s="326">
        <f>IFERROR(I!BA42*'Sim_MIP_Of_(IxI)'!BD$102,0)</f>
        <v>0</v>
      </c>
      <c r="BC44" s="326">
        <f>IFERROR(I!BB42*'Sim_MIP_Of_(IxI)'!BE$102,0)</f>
        <v>0</v>
      </c>
      <c r="BD44" s="326">
        <f>IFERROR(I!BC42*'Sim_MIP_Of_(IxI)'!BF$102,0)</f>
        <v>0</v>
      </c>
      <c r="BE44" s="326">
        <f>IFERROR(I!BD42*'Sim_MIP_Of_(IxI)'!BG$102,0)</f>
        <v>0</v>
      </c>
      <c r="BF44" s="326">
        <f>IFERROR(I!BE42*'Sim_MIP_Of_(IxI)'!BH$102,0)</f>
        <v>0</v>
      </c>
      <c r="BG44" s="326">
        <f>IFERROR(I!BF42*'Sim_MIP_Of_(IxI)'!BI$102,0)</f>
        <v>0</v>
      </c>
      <c r="BH44" s="326">
        <f>IFERROR(I!BG42*'Sim_MIP_Of_(IxI)'!BJ$102,0)</f>
        <v>0</v>
      </c>
      <c r="BI44" s="326">
        <f>IFERROR(I!BH42*'Sim_MIP_Of_(IxI)'!BK$102,0)</f>
        <v>0</v>
      </c>
      <c r="BJ44" s="326">
        <f>IFERROR(I!BI42*'Sim_MIP_Of_(IxI)'!BL$102,0)</f>
        <v>0</v>
      </c>
      <c r="BK44" s="326">
        <f>IFERROR(I!BJ42*'Sim_MIP_Of_(IxI)'!BM$102,0)</f>
        <v>0</v>
      </c>
      <c r="BL44" s="326">
        <f>IFERROR(I!BK42*'Sim_MIP_Of_(IxI)'!BN$102,0)</f>
        <v>0</v>
      </c>
      <c r="BM44" s="326">
        <f>IFERROR(I!BL42*'Sim_MIP_Of_(IxI)'!BO$102,0)</f>
        <v>0</v>
      </c>
      <c r="BN44" s="326">
        <f>IFERROR(I!BM42*'Sim_MIP_Of_(IxI)'!BP$102,0)</f>
        <v>0</v>
      </c>
      <c r="BO44" s="326">
        <f>IFERROR(I!BN42*'Sim_MIP_Of_(IxI)'!BQ$102,0)</f>
        <v>0</v>
      </c>
      <c r="BP44" s="326">
        <f>IFERROR(I!BO42*'Sim_MIP_Of_(IxI)'!BR$102,0)</f>
        <v>0</v>
      </c>
      <c r="BQ44" s="326">
        <f>IFERROR(I!BP42*'Sim_MIP_Of_(IxI)'!BS$102,0)</f>
        <v>0</v>
      </c>
      <c r="BR44" s="326">
        <f>IFERROR(I!BQ42*'Sim_MIP_Of_(IxI)'!BT$102,0)</f>
        <v>0</v>
      </c>
      <c r="BS44" s="326">
        <f>IFERROR(I!BR42*'Sim_MIP_Of_(IxI)'!BU$102,0)</f>
        <v>0</v>
      </c>
      <c r="BT44" s="326">
        <f>IFERROR(I!BS42*'Sim_MIP_Of_(IxI)'!BV$102,0)</f>
        <v>0</v>
      </c>
      <c r="BU44" s="326">
        <f>IFERROR(I!BT42*'Sim_MIP_Of_(IxI)'!BW$102,0)</f>
        <v>0</v>
      </c>
      <c r="BV44" s="326">
        <f>IFERROR(I!BU42*'Sim_MIP_Of_(IxI)'!BX$102,0)</f>
        <v>0</v>
      </c>
      <c r="BW44" s="326">
        <f>IFERROR(I!BV42*'Sim_MIP_Of_(IxI)'!BY$102,0)</f>
        <v>0</v>
      </c>
      <c r="BX44" s="326">
        <f>IFERROR(I!BW42*'Sim_MIP_Of_(IxI)'!BZ$102,0)</f>
        <v>0</v>
      </c>
      <c r="BY44" s="326">
        <f>IFERROR(I!BX42*'Sim_MIP_Of_(IxI)'!CA$102,0)</f>
        <v>0</v>
      </c>
    </row>
    <row r="45" spans="1:77" x14ac:dyDescent="0.25">
      <c r="A45" s="105" t="s">
        <v>42</v>
      </c>
      <c r="B45" s="326">
        <f>IFERROR(I!A43*'Sim_MIP_Of_(IxI)'!D$102,0)</f>
        <v>0</v>
      </c>
      <c r="C45" s="326">
        <f>IFERROR(I!B43*'Sim_MIP_Of_(IxI)'!E$102,0)</f>
        <v>0</v>
      </c>
      <c r="D45" s="326">
        <f>IFERROR(I!C43*'Sim_MIP_Of_(IxI)'!F$102,0)</f>
        <v>0</v>
      </c>
      <c r="E45" s="326">
        <f>IFERROR(I!D43*'Sim_MIP_Of_(IxI)'!G$102,0)</f>
        <v>0</v>
      </c>
      <c r="F45" s="326">
        <f>IFERROR(I!E43*'Sim_MIP_Of_(IxI)'!H$102,0)</f>
        <v>0</v>
      </c>
      <c r="G45" s="326">
        <f>IFERROR(I!F43*'Sim_MIP_Of_(IxI)'!I$102,0)</f>
        <v>0</v>
      </c>
      <c r="H45" s="326">
        <f>IFERROR(I!G43*'Sim_MIP_Of_(IxI)'!J$102,0)</f>
        <v>0</v>
      </c>
      <c r="I45" s="326">
        <f>IFERROR(I!H43*'Sim_MIP_Of_(IxI)'!K$102,0)</f>
        <v>0</v>
      </c>
      <c r="J45" s="326">
        <f>IFERROR(I!I43*'Sim_MIP_Of_(IxI)'!L$102,0)</f>
        <v>0</v>
      </c>
      <c r="K45" s="326">
        <f>IFERROR(I!J43*'Sim_MIP_Of_(IxI)'!M$102,0)</f>
        <v>0</v>
      </c>
      <c r="L45" s="326">
        <f>IFERROR(I!K43*'Sim_MIP_Of_(IxI)'!N$102,0)</f>
        <v>0</v>
      </c>
      <c r="M45" s="326">
        <f>IFERROR(I!L43*'Sim_MIP_Of_(IxI)'!O$102,0)</f>
        <v>0</v>
      </c>
      <c r="N45" s="326">
        <f>IFERROR(I!M43*'Sim_MIP_Of_(IxI)'!P$102,0)</f>
        <v>0</v>
      </c>
      <c r="O45" s="326">
        <f>IFERROR(I!N43*'Sim_MIP_Of_(IxI)'!Q$102,0)</f>
        <v>0</v>
      </c>
      <c r="P45" s="326">
        <f>IFERROR(I!O43*'Sim_MIP_Of_(IxI)'!R$102,0)</f>
        <v>0</v>
      </c>
      <c r="Q45" s="326">
        <f>IFERROR(I!P43*'Sim_MIP_Of_(IxI)'!S$102,0)</f>
        <v>0</v>
      </c>
      <c r="R45" s="326">
        <f>IFERROR(I!Q43*'Sim_MIP_Of_(IxI)'!T$102,0)</f>
        <v>0</v>
      </c>
      <c r="S45" s="326">
        <f>IFERROR(I!R43*'Sim_MIP_Of_(IxI)'!U$102,0)</f>
        <v>0</v>
      </c>
      <c r="T45" s="326">
        <f>IFERROR(I!S43*'Sim_MIP_Of_(IxI)'!V$102,0)</f>
        <v>0</v>
      </c>
      <c r="U45" s="326">
        <f>IFERROR(I!T43*'Sim_MIP_Of_(IxI)'!W$102,0)</f>
        <v>0</v>
      </c>
      <c r="V45" s="326">
        <f>IFERROR(I!U43*'Sim_MIP_Of_(IxI)'!X$102,0)</f>
        <v>0</v>
      </c>
      <c r="W45" s="326">
        <f>IFERROR(I!V43*'Sim_MIP_Of_(IxI)'!Y$102,0)</f>
        <v>0</v>
      </c>
      <c r="X45" s="326">
        <f>IFERROR(I!W43*'Sim_MIP_Of_(IxI)'!Z$102,0)</f>
        <v>0</v>
      </c>
      <c r="Y45" s="326">
        <f>IFERROR(I!X43*'Sim_MIP_Of_(IxI)'!AA$102,0)</f>
        <v>0</v>
      </c>
      <c r="Z45" s="326">
        <f>IFERROR(I!Y43*'Sim_MIP_Of_(IxI)'!AB$102,0)</f>
        <v>0</v>
      </c>
      <c r="AA45" s="326">
        <f>IFERROR(I!Z43*'Sim_MIP_Of_(IxI)'!AC$102,0)</f>
        <v>0</v>
      </c>
      <c r="AB45" s="326">
        <f>IFERROR(I!AA43*'Sim_MIP_Of_(IxI)'!AD$102,0)</f>
        <v>0</v>
      </c>
      <c r="AC45" s="326">
        <f>IFERROR(I!AB43*'Sim_MIP_Of_(IxI)'!AE$102,0)</f>
        <v>0</v>
      </c>
      <c r="AD45" s="326">
        <f>IFERROR(I!AC43*'Sim_MIP_Of_(IxI)'!AF$102,0)</f>
        <v>0</v>
      </c>
      <c r="AE45" s="326">
        <f>IFERROR(I!AD43*'Sim_MIP_Of_(IxI)'!AG$102,0)</f>
        <v>0</v>
      </c>
      <c r="AF45" s="326">
        <f>IFERROR(I!AE43*'Sim_MIP_Of_(IxI)'!AH$102,0)</f>
        <v>0</v>
      </c>
      <c r="AG45" s="326">
        <f>IFERROR(I!AF43*'Sim_MIP_Of_(IxI)'!AI$102,0)</f>
        <v>0</v>
      </c>
      <c r="AH45" s="326">
        <f>IFERROR(I!AG43*'Sim_MIP_Of_(IxI)'!AJ$102,0)</f>
        <v>0</v>
      </c>
      <c r="AI45" s="326">
        <f>IFERROR(I!AH43*'Sim_MIP_Of_(IxI)'!AK$102,0)</f>
        <v>0</v>
      </c>
      <c r="AJ45" s="326">
        <f>IFERROR(I!AI43*'Sim_MIP_Of_(IxI)'!AL$102,0)</f>
        <v>0</v>
      </c>
      <c r="AK45" s="326">
        <f>IFERROR(I!AJ43*'Sim_MIP_Of_(IxI)'!AM$102,0)</f>
        <v>0</v>
      </c>
      <c r="AL45" s="326">
        <f>IFERROR(I!AK43*'Sim_MIP_Of_(IxI)'!AN$102,0)</f>
        <v>0</v>
      </c>
      <c r="AM45" s="326">
        <f>IFERROR(I!AL43*'Sim_MIP_Of_(IxI)'!AO$102,0)</f>
        <v>0</v>
      </c>
      <c r="AN45" s="326">
        <f>IFERROR(I!AM43*'Sim_MIP_Of_(IxI)'!AP$102,0)</f>
        <v>0</v>
      </c>
      <c r="AO45" s="326">
        <f>IFERROR(I!AN43*'Sim_MIP_Of_(IxI)'!AQ$102,0)</f>
        <v>0</v>
      </c>
      <c r="AP45" s="326">
        <f>IFERROR(I!AO43*'Sim_MIP_Of_(IxI)'!AR$102,0)</f>
        <v>0</v>
      </c>
      <c r="AQ45" s="326">
        <f>IFERROR(I!AP43*'Sim_MIP_Of_(IxI)'!AS$102,0)</f>
        <v>0</v>
      </c>
      <c r="AR45" s="326">
        <f>IFERROR(I!AQ43*'Sim_MIP_Of_(IxI)'!AT$102,0)</f>
        <v>0.4248981752944222</v>
      </c>
      <c r="AS45" s="326">
        <f>IFERROR(I!AR43*'Sim_MIP_Of_(IxI)'!AU$102,0)</f>
        <v>0</v>
      </c>
      <c r="AT45" s="326">
        <f>IFERROR(I!AS43*'Sim_MIP_Of_(IxI)'!AV$102,0)</f>
        <v>0</v>
      </c>
      <c r="AU45" s="326">
        <f>IFERROR(I!AT43*'Sim_MIP_Of_(IxI)'!AW$102,0)</f>
        <v>0</v>
      </c>
      <c r="AV45" s="326">
        <f>IFERROR(I!AU43*'Sim_MIP_Of_(IxI)'!AX$102,0)</f>
        <v>0</v>
      </c>
      <c r="AW45" s="326">
        <f>IFERROR(I!AV43*'Sim_MIP_Of_(IxI)'!AY$102,0)</f>
        <v>0</v>
      </c>
      <c r="AX45" s="326">
        <f>IFERROR(I!AW43*'Sim_MIP_Of_(IxI)'!AZ$102,0)</f>
        <v>0</v>
      </c>
      <c r="AY45" s="326">
        <f>IFERROR(I!AX43*'Sim_MIP_Of_(IxI)'!BA$102,0)</f>
        <v>0</v>
      </c>
      <c r="AZ45" s="326">
        <f>IFERROR(I!AY43*'Sim_MIP_Of_(IxI)'!BB$102,0)</f>
        <v>0</v>
      </c>
      <c r="BA45" s="326">
        <f>IFERROR(I!AZ43*'Sim_MIP_Of_(IxI)'!BC$102,0)</f>
        <v>0</v>
      </c>
      <c r="BB45" s="326">
        <f>IFERROR(I!BA43*'Sim_MIP_Of_(IxI)'!BD$102,0)</f>
        <v>0</v>
      </c>
      <c r="BC45" s="326">
        <f>IFERROR(I!BB43*'Sim_MIP_Of_(IxI)'!BE$102,0)</f>
        <v>0</v>
      </c>
      <c r="BD45" s="326">
        <f>IFERROR(I!BC43*'Sim_MIP_Of_(IxI)'!BF$102,0)</f>
        <v>0</v>
      </c>
      <c r="BE45" s="326">
        <f>IFERROR(I!BD43*'Sim_MIP_Of_(IxI)'!BG$102,0)</f>
        <v>0</v>
      </c>
      <c r="BF45" s="326">
        <f>IFERROR(I!BE43*'Sim_MIP_Of_(IxI)'!BH$102,0)</f>
        <v>0</v>
      </c>
      <c r="BG45" s="326">
        <f>IFERROR(I!BF43*'Sim_MIP_Of_(IxI)'!BI$102,0)</f>
        <v>0</v>
      </c>
      <c r="BH45" s="326">
        <f>IFERROR(I!BG43*'Sim_MIP_Of_(IxI)'!BJ$102,0)</f>
        <v>0</v>
      </c>
      <c r="BI45" s="326">
        <f>IFERROR(I!BH43*'Sim_MIP_Of_(IxI)'!BK$102,0)</f>
        <v>0</v>
      </c>
      <c r="BJ45" s="326">
        <f>IFERROR(I!BI43*'Sim_MIP_Of_(IxI)'!BL$102,0)</f>
        <v>0</v>
      </c>
      <c r="BK45" s="326">
        <f>IFERROR(I!BJ43*'Sim_MIP_Of_(IxI)'!BM$102,0)</f>
        <v>0</v>
      </c>
      <c r="BL45" s="326">
        <f>IFERROR(I!BK43*'Sim_MIP_Of_(IxI)'!BN$102,0)</f>
        <v>0</v>
      </c>
      <c r="BM45" s="326">
        <f>IFERROR(I!BL43*'Sim_MIP_Of_(IxI)'!BO$102,0)</f>
        <v>0</v>
      </c>
      <c r="BN45" s="326">
        <f>IFERROR(I!BM43*'Sim_MIP_Of_(IxI)'!BP$102,0)</f>
        <v>0</v>
      </c>
      <c r="BO45" s="326">
        <f>IFERROR(I!BN43*'Sim_MIP_Of_(IxI)'!BQ$102,0)</f>
        <v>0</v>
      </c>
      <c r="BP45" s="326">
        <f>IFERROR(I!BO43*'Sim_MIP_Of_(IxI)'!BR$102,0)</f>
        <v>0</v>
      </c>
      <c r="BQ45" s="326">
        <f>IFERROR(I!BP43*'Sim_MIP_Of_(IxI)'!BS$102,0)</f>
        <v>0</v>
      </c>
      <c r="BR45" s="326">
        <f>IFERROR(I!BQ43*'Sim_MIP_Of_(IxI)'!BT$102,0)</f>
        <v>0</v>
      </c>
      <c r="BS45" s="326">
        <f>IFERROR(I!BR43*'Sim_MIP_Of_(IxI)'!BU$102,0)</f>
        <v>0</v>
      </c>
      <c r="BT45" s="326">
        <f>IFERROR(I!BS43*'Sim_MIP_Of_(IxI)'!BV$102,0)</f>
        <v>0</v>
      </c>
      <c r="BU45" s="326">
        <f>IFERROR(I!BT43*'Sim_MIP_Of_(IxI)'!BW$102,0)</f>
        <v>0</v>
      </c>
      <c r="BV45" s="326">
        <f>IFERROR(I!BU43*'Sim_MIP_Of_(IxI)'!BX$102,0)</f>
        <v>0</v>
      </c>
      <c r="BW45" s="326">
        <f>IFERROR(I!BV43*'Sim_MIP_Of_(IxI)'!BY$102,0)</f>
        <v>0</v>
      </c>
      <c r="BX45" s="326">
        <f>IFERROR(I!BW43*'Sim_MIP_Of_(IxI)'!BZ$102,0)</f>
        <v>0</v>
      </c>
      <c r="BY45" s="326">
        <f>IFERROR(I!BX43*'Sim_MIP_Of_(IxI)'!CA$102,0)</f>
        <v>0</v>
      </c>
    </row>
    <row r="46" spans="1:77" x14ac:dyDescent="0.25">
      <c r="A46" s="105" t="s">
        <v>43</v>
      </c>
      <c r="B46" s="326">
        <f>IFERROR(I!A44*'Sim_MIP_Of_(IxI)'!D$102,0)</f>
        <v>0</v>
      </c>
      <c r="C46" s="326">
        <f>IFERROR(I!B44*'Sim_MIP_Of_(IxI)'!E$102,0)</f>
        <v>0</v>
      </c>
      <c r="D46" s="326">
        <f>IFERROR(I!C44*'Sim_MIP_Of_(IxI)'!F$102,0)</f>
        <v>0</v>
      </c>
      <c r="E46" s="326">
        <f>IFERROR(I!D44*'Sim_MIP_Of_(IxI)'!G$102,0)</f>
        <v>0</v>
      </c>
      <c r="F46" s="326">
        <f>IFERROR(I!E44*'Sim_MIP_Of_(IxI)'!H$102,0)</f>
        <v>0</v>
      </c>
      <c r="G46" s="326">
        <f>IFERROR(I!F44*'Sim_MIP_Of_(IxI)'!I$102,0)</f>
        <v>0</v>
      </c>
      <c r="H46" s="326">
        <f>IFERROR(I!G44*'Sim_MIP_Of_(IxI)'!J$102,0)</f>
        <v>0</v>
      </c>
      <c r="I46" s="326">
        <f>IFERROR(I!H44*'Sim_MIP_Of_(IxI)'!K$102,0)</f>
        <v>0</v>
      </c>
      <c r="J46" s="326">
        <f>IFERROR(I!I44*'Sim_MIP_Of_(IxI)'!L$102,0)</f>
        <v>0</v>
      </c>
      <c r="K46" s="326">
        <f>IFERROR(I!J44*'Sim_MIP_Of_(IxI)'!M$102,0)</f>
        <v>0</v>
      </c>
      <c r="L46" s="326">
        <f>IFERROR(I!K44*'Sim_MIP_Of_(IxI)'!N$102,0)</f>
        <v>0</v>
      </c>
      <c r="M46" s="326">
        <f>IFERROR(I!L44*'Sim_MIP_Of_(IxI)'!O$102,0)</f>
        <v>0</v>
      </c>
      <c r="N46" s="326">
        <f>IFERROR(I!M44*'Sim_MIP_Of_(IxI)'!P$102,0)</f>
        <v>0</v>
      </c>
      <c r="O46" s="326">
        <f>IFERROR(I!N44*'Sim_MIP_Of_(IxI)'!Q$102,0)</f>
        <v>0</v>
      </c>
      <c r="P46" s="326">
        <f>IFERROR(I!O44*'Sim_MIP_Of_(IxI)'!R$102,0)</f>
        <v>0</v>
      </c>
      <c r="Q46" s="326">
        <f>IFERROR(I!P44*'Sim_MIP_Of_(IxI)'!S$102,0)</f>
        <v>0</v>
      </c>
      <c r="R46" s="326">
        <f>IFERROR(I!Q44*'Sim_MIP_Of_(IxI)'!T$102,0)</f>
        <v>0</v>
      </c>
      <c r="S46" s="326">
        <f>IFERROR(I!R44*'Sim_MIP_Of_(IxI)'!U$102,0)</f>
        <v>0</v>
      </c>
      <c r="T46" s="326">
        <f>IFERROR(I!S44*'Sim_MIP_Of_(IxI)'!V$102,0)</f>
        <v>0</v>
      </c>
      <c r="U46" s="326">
        <f>IFERROR(I!T44*'Sim_MIP_Of_(IxI)'!W$102,0)</f>
        <v>0</v>
      </c>
      <c r="V46" s="326">
        <f>IFERROR(I!U44*'Sim_MIP_Of_(IxI)'!X$102,0)</f>
        <v>0</v>
      </c>
      <c r="W46" s="326">
        <f>IFERROR(I!V44*'Sim_MIP_Of_(IxI)'!Y$102,0)</f>
        <v>0</v>
      </c>
      <c r="X46" s="326">
        <f>IFERROR(I!W44*'Sim_MIP_Of_(IxI)'!Z$102,0)</f>
        <v>0</v>
      </c>
      <c r="Y46" s="326">
        <f>IFERROR(I!X44*'Sim_MIP_Of_(IxI)'!AA$102,0)</f>
        <v>0</v>
      </c>
      <c r="Z46" s="326">
        <f>IFERROR(I!Y44*'Sim_MIP_Of_(IxI)'!AB$102,0)</f>
        <v>0</v>
      </c>
      <c r="AA46" s="326">
        <f>IFERROR(I!Z44*'Sim_MIP_Of_(IxI)'!AC$102,0)</f>
        <v>0</v>
      </c>
      <c r="AB46" s="326">
        <f>IFERROR(I!AA44*'Sim_MIP_Of_(IxI)'!AD$102,0)</f>
        <v>0</v>
      </c>
      <c r="AC46" s="326">
        <f>IFERROR(I!AB44*'Sim_MIP_Of_(IxI)'!AE$102,0)</f>
        <v>0</v>
      </c>
      <c r="AD46" s="326">
        <f>IFERROR(I!AC44*'Sim_MIP_Of_(IxI)'!AF$102,0)</f>
        <v>0</v>
      </c>
      <c r="AE46" s="326">
        <f>IFERROR(I!AD44*'Sim_MIP_Of_(IxI)'!AG$102,0)</f>
        <v>0</v>
      </c>
      <c r="AF46" s="326">
        <f>IFERROR(I!AE44*'Sim_MIP_Of_(IxI)'!AH$102,0)</f>
        <v>0</v>
      </c>
      <c r="AG46" s="326">
        <f>IFERROR(I!AF44*'Sim_MIP_Of_(IxI)'!AI$102,0)</f>
        <v>0</v>
      </c>
      <c r="AH46" s="326">
        <f>IFERROR(I!AG44*'Sim_MIP_Of_(IxI)'!AJ$102,0)</f>
        <v>0</v>
      </c>
      <c r="AI46" s="326">
        <f>IFERROR(I!AH44*'Sim_MIP_Of_(IxI)'!AK$102,0)</f>
        <v>0</v>
      </c>
      <c r="AJ46" s="326">
        <f>IFERROR(I!AI44*'Sim_MIP_Of_(IxI)'!AL$102,0)</f>
        <v>0</v>
      </c>
      <c r="AK46" s="326">
        <f>IFERROR(I!AJ44*'Sim_MIP_Of_(IxI)'!AM$102,0)</f>
        <v>0</v>
      </c>
      <c r="AL46" s="326">
        <f>IFERROR(I!AK44*'Sim_MIP_Of_(IxI)'!AN$102,0)</f>
        <v>0</v>
      </c>
      <c r="AM46" s="326">
        <f>IFERROR(I!AL44*'Sim_MIP_Of_(IxI)'!AO$102,0)</f>
        <v>0</v>
      </c>
      <c r="AN46" s="326">
        <f>IFERROR(I!AM44*'Sim_MIP_Of_(IxI)'!AP$102,0)</f>
        <v>0</v>
      </c>
      <c r="AO46" s="326">
        <f>IFERROR(I!AN44*'Sim_MIP_Of_(IxI)'!AQ$102,0)</f>
        <v>0</v>
      </c>
      <c r="AP46" s="326">
        <f>IFERROR(I!AO44*'Sim_MIP_Of_(IxI)'!AR$102,0)</f>
        <v>0</v>
      </c>
      <c r="AQ46" s="326">
        <f>IFERROR(I!AP44*'Sim_MIP_Of_(IxI)'!AS$102,0)</f>
        <v>0</v>
      </c>
      <c r="AR46" s="326">
        <f>IFERROR(I!AQ44*'Sim_MIP_Of_(IxI)'!AT$102,0)</f>
        <v>0</v>
      </c>
      <c r="AS46" s="326">
        <f>IFERROR(I!AR44*'Sim_MIP_Of_(IxI)'!AU$102,0)</f>
        <v>0.3861579180822492</v>
      </c>
      <c r="AT46" s="326">
        <f>IFERROR(I!AS44*'Sim_MIP_Of_(IxI)'!AV$102,0)</f>
        <v>0</v>
      </c>
      <c r="AU46" s="326">
        <f>IFERROR(I!AT44*'Sim_MIP_Of_(IxI)'!AW$102,0)</f>
        <v>0</v>
      </c>
      <c r="AV46" s="326">
        <f>IFERROR(I!AU44*'Sim_MIP_Of_(IxI)'!AX$102,0)</f>
        <v>0</v>
      </c>
      <c r="AW46" s="326">
        <f>IFERROR(I!AV44*'Sim_MIP_Of_(IxI)'!AY$102,0)</f>
        <v>0</v>
      </c>
      <c r="AX46" s="326">
        <f>IFERROR(I!AW44*'Sim_MIP_Of_(IxI)'!AZ$102,0)</f>
        <v>0</v>
      </c>
      <c r="AY46" s="326">
        <f>IFERROR(I!AX44*'Sim_MIP_Of_(IxI)'!BA$102,0)</f>
        <v>0</v>
      </c>
      <c r="AZ46" s="326">
        <f>IFERROR(I!AY44*'Sim_MIP_Of_(IxI)'!BB$102,0)</f>
        <v>0</v>
      </c>
      <c r="BA46" s="326">
        <f>IFERROR(I!AZ44*'Sim_MIP_Of_(IxI)'!BC$102,0)</f>
        <v>0</v>
      </c>
      <c r="BB46" s="326">
        <f>IFERROR(I!BA44*'Sim_MIP_Of_(IxI)'!BD$102,0)</f>
        <v>0</v>
      </c>
      <c r="BC46" s="326">
        <f>IFERROR(I!BB44*'Sim_MIP_Of_(IxI)'!BE$102,0)</f>
        <v>0</v>
      </c>
      <c r="BD46" s="326">
        <f>IFERROR(I!BC44*'Sim_MIP_Of_(IxI)'!BF$102,0)</f>
        <v>0</v>
      </c>
      <c r="BE46" s="326">
        <f>IFERROR(I!BD44*'Sim_MIP_Of_(IxI)'!BG$102,0)</f>
        <v>0</v>
      </c>
      <c r="BF46" s="326">
        <f>IFERROR(I!BE44*'Sim_MIP_Of_(IxI)'!BH$102,0)</f>
        <v>0</v>
      </c>
      <c r="BG46" s="326">
        <f>IFERROR(I!BF44*'Sim_MIP_Of_(IxI)'!BI$102,0)</f>
        <v>0</v>
      </c>
      <c r="BH46" s="326">
        <f>IFERROR(I!BG44*'Sim_MIP_Of_(IxI)'!BJ$102,0)</f>
        <v>0</v>
      </c>
      <c r="BI46" s="326">
        <f>IFERROR(I!BH44*'Sim_MIP_Of_(IxI)'!BK$102,0)</f>
        <v>0</v>
      </c>
      <c r="BJ46" s="326">
        <f>IFERROR(I!BI44*'Sim_MIP_Of_(IxI)'!BL$102,0)</f>
        <v>0</v>
      </c>
      <c r="BK46" s="326">
        <f>IFERROR(I!BJ44*'Sim_MIP_Of_(IxI)'!BM$102,0)</f>
        <v>0</v>
      </c>
      <c r="BL46" s="326">
        <f>IFERROR(I!BK44*'Sim_MIP_Of_(IxI)'!BN$102,0)</f>
        <v>0</v>
      </c>
      <c r="BM46" s="326">
        <f>IFERROR(I!BL44*'Sim_MIP_Of_(IxI)'!BO$102,0)</f>
        <v>0</v>
      </c>
      <c r="BN46" s="326">
        <f>IFERROR(I!BM44*'Sim_MIP_Of_(IxI)'!BP$102,0)</f>
        <v>0</v>
      </c>
      <c r="BO46" s="326">
        <f>IFERROR(I!BN44*'Sim_MIP_Of_(IxI)'!BQ$102,0)</f>
        <v>0</v>
      </c>
      <c r="BP46" s="326">
        <f>IFERROR(I!BO44*'Sim_MIP_Of_(IxI)'!BR$102,0)</f>
        <v>0</v>
      </c>
      <c r="BQ46" s="326">
        <f>IFERROR(I!BP44*'Sim_MIP_Of_(IxI)'!BS$102,0)</f>
        <v>0</v>
      </c>
      <c r="BR46" s="326">
        <f>IFERROR(I!BQ44*'Sim_MIP_Of_(IxI)'!BT$102,0)</f>
        <v>0</v>
      </c>
      <c r="BS46" s="326">
        <f>IFERROR(I!BR44*'Sim_MIP_Of_(IxI)'!BU$102,0)</f>
        <v>0</v>
      </c>
      <c r="BT46" s="326">
        <f>IFERROR(I!BS44*'Sim_MIP_Of_(IxI)'!BV$102,0)</f>
        <v>0</v>
      </c>
      <c r="BU46" s="326">
        <f>IFERROR(I!BT44*'Sim_MIP_Of_(IxI)'!BW$102,0)</f>
        <v>0</v>
      </c>
      <c r="BV46" s="326">
        <f>IFERROR(I!BU44*'Sim_MIP_Of_(IxI)'!BX$102,0)</f>
        <v>0</v>
      </c>
      <c r="BW46" s="326">
        <f>IFERROR(I!BV44*'Sim_MIP_Of_(IxI)'!BY$102,0)</f>
        <v>0</v>
      </c>
      <c r="BX46" s="326">
        <f>IFERROR(I!BW44*'Sim_MIP_Of_(IxI)'!BZ$102,0)</f>
        <v>0</v>
      </c>
      <c r="BY46" s="326">
        <f>IFERROR(I!BX44*'Sim_MIP_Of_(IxI)'!CA$102,0)</f>
        <v>0</v>
      </c>
    </row>
    <row r="47" spans="1:77" x14ac:dyDescent="0.25">
      <c r="A47" s="105" t="s">
        <v>44</v>
      </c>
      <c r="B47" s="326">
        <f>IFERROR(I!A45*'Sim_MIP_Of_(IxI)'!D$102,0)</f>
        <v>0</v>
      </c>
      <c r="C47" s="326">
        <f>IFERROR(I!B45*'Sim_MIP_Of_(IxI)'!E$102,0)</f>
        <v>0</v>
      </c>
      <c r="D47" s="326">
        <f>IFERROR(I!C45*'Sim_MIP_Of_(IxI)'!F$102,0)</f>
        <v>0</v>
      </c>
      <c r="E47" s="326">
        <f>IFERROR(I!D45*'Sim_MIP_Of_(IxI)'!G$102,0)</f>
        <v>0</v>
      </c>
      <c r="F47" s="326">
        <f>IFERROR(I!E45*'Sim_MIP_Of_(IxI)'!H$102,0)</f>
        <v>0</v>
      </c>
      <c r="G47" s="326">
        <f>IFERROR(I!F45*'Sim_MIP_Of_(IxI)'!I$102,0)</f>
        <v>0</v>
      </c>
      <c r="H47" s="326">
        <f>IFERROR(I!G45*'Sim_MIP_Of_(IxI)'!J$102,0)</f>
        <v>0</v>
      </c>
      <c r="I47" s="326">
        <f>IFERROR(I!H45*'Sim_MIP_Of_(IxI)'!K$102,0)</f>
        <v>0</v>
      </c>
      <c r="J47" s="326">
        <f>IFERROR(I!I45*'Sim_MIP_Of_(IxI)'!L$102,0)</f>
        <v>0</v>
      </c>
      <c r="K47" s="326">
        <f>IFERROR(I!J45*'Sim_MIP_Of_(IxI)'!M$102,0)</f>
        <v>0</v>
      </c>
      <c r="L47" s="326">
        <f>IFERROR(I!K45*'Sim_MIP_Of_(IxI)'!N$102,0)</f>
        <v>0</v>
      </c>
      <c r="M47" s="326">
        <f>IFERROR(I!L45*'Sim_MIP_Of_(IxI)'!O$102,0)</f>
        <v>0</v>
      </c>
      <c r="N47" s="326">
        <f>IFERROR(I!M45*'Sim_MIP_Of_(IxI)'!P$102,0)</f>
        <v>0</v>
      </c>
      <c r="O47" s="326">
        <f>IFERROR(I!N45*'Sim_MIP_Of_(IxI)'!Q$102,0)</f>
        <v>0</v>
      </c>
      <c r="P47" s="326">
        <f>IFERROR(I!O45*'Sim_MIP_Of_(IxI)'!R$102,0)</f>
        <v>0</v>
      </c>
      <c r="Q47" s="326">
        <f>IFERROR(I!P45*'Sim_MIP_Of_(IxI)'!S$102,0)</f>
        <v>0</v>
      </c>
      <c r="R47" s="326">
        <f>IFERROR(I!Q45*'Sim_MIP_Of_(IxI)'!T$102,0)</f>
        <v>0</v>
      </c>
      <c r="S47" s="326">
        <f>IFERROR(I!R45*'Sim_MIP_Of_(IxI)'!U$102,0)</f>
        <v>0</v>
      </c>
      <c r="T47" s="326">
        <f>IFERROR(I!S45*'Sim_MIP_Of_(IxI)'!V$102,0)</f>
        <v>0</v>
      </c>
      <c r="U47" s="326">
        <f>IFERROR(I!T45*'Sim_MIP_Of_(IxI)'!W$102,0)</f>
        <v>0</v>
      </c>
      <c r="V47" s="326">
        <f>IFERROR(I!U45*'Sim_MIP_Of_(IxI)'!X$102,0)</f>
        <v>0</v>
      </c>
      <c r="W47" s="326">
        <f>IFERROR(I!V45*'Sim_MIP_Of_(IxI)'!Y$102,0)</f>
        <v>0</v>
      </c>
      <c r="X47" s="326">
        <f>IFERROR(I!W45*'Sim_MIP_Of_(IxI)'!Z$102,0)</f>
        <v>0</v>
      </c>
      <c r="Y47" s="326">
        <f>IFERROR(I!X45*'Sim_MIP_Of_(IxI)'!AA$102,0)</f>
        <v>0</v>
      </c>
      <c r="Z47" s="326">
        <f>IFERROR(I!Y45*'Sim_MIP_Of_(IxI)'!AB$102,0)</f>
        <v>0</v>
      </c>
      <c r="AA47" s="326">
        <f>IFERROR(I!Z45*'Sim_MIP_Of_(IxI)'!AC$102,0)</f>
        <v>0</v>
      </c>
      <c r="AB47" s="326">
        <f>IFERROR(I!AA45*'Sim_MIP_Of_(IxI)'!AD$102,0)</f>
        <v>0</v>
      </c>
      <c r="AC47" s="326">
        <f>IFERROR(I!AB45*'Sim_MIP_Of_(IxI)'!AE$102,0)</f>
        <v>0</v>
      </c>
      <c r="AD47" s="326">
        <f>IFERROR(I!AC45*'Sim_MIP_Of_(IxI)'!AF$102,0)</f>
        <v>0</v>
      </c>
      <c r="AE47" s="326">
        <f>IFERROR(I!AD45*'Sim_MIP_Of_(IxI)'!AG$102,0)</f>
        <v>0</v>
      </c>
      <c r="AF47" s="326">
        <f>IFERROR(I!AE45*'Sim_MIP_Of_(IxI)'!AH$102,0)</f>
        <v>0</v>
      </c>
      <c r="AG47" s="326">
        <f>IFERROR(I!AF45*'Sim_MIP_Of_(IxI)'!AI$102,0)</f>
        <v>0</v>
      </c>
      <c r="AH47" s="326">
        <f>IFERROR(I!AG45*'Sim_MIP_Of_(IxI)'!AJ$102,0)</f>
        <v>0</v>
      </c>
      <c r="AI47" s="326">
        <f>IFERROR(I!AH45*'Sim_MIP_Of_(IxI)'!AK$102,0)</f>
        <v>0</v>
      </c>
      <c r="AJ47" s="326">
        <f>IFERROR(I!AI45*'Sim_MIP_Of_(IxI)'!AL$102,0)</f>
        <v>0</v>
      </c>
      <c r="AK47" s="326">
        <f>IFERROR(I!AJ45*'Sim_MIP_Of_(IxI)'!AM$102,0)</f>
        <v>0</v>
      </c>
      <c r="AL47" s="326">
        <f>IFERROR(I!AK45*'Sim_MIP_Of_(IxI)'!AN$102,0)</f>
        <v>0</v>
      </c>
      <c r="AM47" s="326">
        <f>IFERROR(I!AL45*'Sim_MIP_Of_(IxI)'!AO$102,0)</f>
        <v>0</v>
      </c>
      <c r="AN47" s="326">
        <f>IFERROR(I!AM45*'Sim_MIP_Of_(IxI)'!AP$102,0)</f>
        <v>0</v>
      </c>
      <c r="AO47" s="326">
        <f>IFERROR(I!AN45*'Sim_MIP_Of_(IxI)'!AQ$102,0)</f>
        <v>0</v>
      </c>
      <c r="AP47" s="326">
        <f>IFERROR(I!AO45*'Sim_MIP_Of_(IxI)'!AR$102,0)</f>
        <v>0</v>
      </c>
      <c r="AQ47" s="326">
        <f>IFERROR(I!AP45*'Sim_MIP_Of_(IxI)'!AS$102,0)</f>
        <v>0</v>
      </c>
      <c r="AR47" s="326">
        <f>IFERROR(I!AQ45*'Sim_MIP_Of_(IxI)'!AT$102,0)</f>
        <v>0</v>
      </c>
      <c r="AS47" s="326">
        <f>IFERROR(I!AR45*'Sim_MIP_Of_(IxI)'!AU$102,0)</f>
        <v>0</v>
      </c>
      <c r="AT47" s="326">
        <f>IFERROR(I!AS45*'Sim_MIP_Of_(IxI)'!AV$102,0)</f>
        <v>0.33230703252856503</v>
      </c>
      <c r="AU47" s="326">
        <f>IFERROR(I!AT45*'Sim_MIP_Of_(IxI)'!AW$102,0)</f>
        <v>0</v>
      </c>
      <c r="AV47" s="326">
        <f>IFERROR(I!AU45*'Sim_MIP_Of_(IxI)'!AX$102,0)</f>
        <v>0</v>
      </c>
      <c r="AW47" s="326">
        <f>IFERROR(I!AV45*'Sim_MIP_Of_(IxI)'!AY$102,0)</f>
        <v>0</v>
      </c>
      <c r="AX47" s="326">
        <f>IFERROR(I!AW45*'Sim_MIP_Of_(IxI)'!AZ$102,0)</f>
        <v>0</v>
      </c>
      <c r="AY47" s="326">
        <f>IFERROR(I!AX45*'Sim_MIP_Of_(IxI)'!BA$102,0)</f>
        <v>0</v>
      </c>
      <c r="AZ47" s="326">
        <f>IFERROR(I!AY45*'Sim_MIP_Of_(IxI)'!BB$102,0)</f>
        <v>0</v>
      </c>
      <c r="BA47" s="326">
        <f>IFERROR(I!AZ45*'Sim_MIP_Of_(IxI)'!BC$102,0)</f>
        <v>0</v>
      </c>
      <c r="BB47" s="326">
        <f>IFERROR(I!BA45*'Sim_MIP_Of_(IxI)'!BD$102,0)</f>
        <v>0</v>
      </c>
      <c r="BC47" s="326">
        <f>IFERROR(I!BB45*'Sim_MIP_Of_(IxI)'!BE$102,0)</f>
        <v>0</v>
      </c>
      <c r="BD47" s="326">
        <f>IFERROR(I!BC45*'Sim_MIP_Of_(IxI)'!BF$102,0)</f>
        <v>0</v>
      </c>
      <c r="BE47" s="326">
        <f>IFERROR(I!BD45*'Sim_MIP_Of_(IxI)'!BG$102,0)</f>
        <v>0</v>
      </c>
      <c r="BF47" s="326">
        <f>IFERROR(I!BE45*'Sim_MIP_Of_(IxI)'!BH$102,0)</f>
        <v>0</v>
      </c>
      <c r="BG47" s="326">
        <f>IFERROR(I!BF45*'Sim_MIP_Of_(IxI)'!BI$102,0)</f>
        <v>0</v>
      </c>
      <c r="BH47" s="326">
        <f>IFERROR(I!BG45*'Sim_MIP_Of_(IxI)'!BJ$102,0)</f>
        <v>0</v>
      </c>
      <c r="BI47" s="326">
        <f>IFERROR(I!BH45*'Sim_MIP_Of_(IxI)'!BK$102,0)</f>
        <v>0</v>
      </c>
      <c r="BJ47" s="326">
        <f>IFERROR(I!BI45*'Sim_MIP_Of_(IxI)'!BL$102,0)</f>
        <v>0</v>
      </c>
      <c r="BK47" s="326">
        <f>IFERROR(I!BJ45*'Sim_MIP_Of_(IxI)'!BM$102,0)</f>
        <v>0</v>
      </c>
      <c r="BL47" s="326">
        <f>IFERROR(I!BK45*'Sim_MIP_Of_(IxI)'!BN$102,0)</f>
        <v>0</v>
      </c>
      <c r="BM47" s="326">
        <f>IFERROR(I!BL45*'Sim_MIP_Of_(IxI)'!BO$102,0)</f>
        <v>0</v>
      </c>
      <c r="BN47" s="326">
        <f>IFERROR(I!BM45*'Sim_MIP_Of_(IxI)'!BP$102,0)</f>
        <v>0</v>
      </c>
      <c r="BO47" s="326">
        <f>IFERROR(I!BN45*'Sim_MIP_Of_(IxI)'!BQ$102,0)</f>
        <v>0</v>
      </c>
      <c r="BP47" s="326">
        <f>IFERROR(I!BO45*'Sim_MIP_Of_(IxI)'!BR$102,0)</f>
        <v>0</v>
      </c>
      <c r="BQ47" s="326">
        <f>IFERROR(I!BP45*'Sim_MIP_Of_(IxI)'!BS$102,0)</f>
        <v>0</v>
      </c>
      <c r="BR47" s="326">
        <f>IFERROR(I!BQ45*'Sim_MIP_Of_(IxI)'!BT$102,0)</f>
        <v>0</v>
      </c>
      <c r="BS47" s="326">
        <f>IFERROR(I!BR45*'Sim_MIP_Of_(IxI)'!BU$102,0)</f>
        <v>0</v>
      </c>
      <c r="BT47" s="326">
        <f>IFERROR(I!BS45*'Sim_MIP_Of_(IxI)'!BV$102,0)</f>
        <v>0</v>
      </c>
      <c r="BU47" s="326">
        <f>IFERROR(I!BT45*'Sim_MIP_Of_(IxI)'!BW$102,0)</f>
        <v>0</v>
      </c>
      <c r="BV47" s="326">
        <f>IFERROR(I!BU45*'Sim_MIP_Of_(IxI)'!BX$102,0)</f>
        <v>0</v>
      </c>
      <c r="BW47" s="326">
        <f>IFERROR(I!BV45*'Sim_MIP_Of_(IxI)'!BY$102,0)</f>
        <v>0</v>
      </c>
      <c r="BX47" s="326">
        <f>IFERROR(I!BW45*'Sim_MIP_Of_(IxI)'!BZ$102,0)</f>
        <v>0</v>
      </c>
      <c r="BY47" s="326">
        <f>IFERROR(I!BX45*'Sim_MIP_Of_(IxI)'!CA$102,0)</f>
        <v>0</v>
      </c>
    </row>
    <row r="48" spans="1:77" x14ac:dyDescent="0.25">
      <c r="A48" s="105" t="s">
        <v>45</v>
      </c>
      <c r="B48" s="326">
        <f>IFERROR(I!A46*'Sim_MIP_Of_(IxI)'!D$102,0)</f>
        <v>0</v>
      </c>
      <c r="C48" s="326">
        <f>IFERROR(I!B46*'Sim_MIP_Of_(IxI)'!E$102,0)</f>
        <v>0</v>
      </c>
      <c r="D48" s="326">
        <f>IFERROR(I!C46*'Sim_MIP_Of_(IxI)'!F$102,0)</f>
        <v>0</v>
      </c>
      <c r="E48" s="326">
        <f>IFERROR(I!D46*'Sim_MIP_Of_(IxI)'!G$102,0)</f>
        <v>0</v>
      </c>
      <c r="F48" s="326">
        <f>IFERROR(I!E46*'Sim_MIP_Of_(IxI)'!H$102,0)</f>
        <v>0</v>
      </c>
      <c r="G48" s="326">
        <f>IFERROR(I!F46*'Sim_MIP_Of_(IxI)'!I$102,0)</f>
        <v>0</v>
      </c>
      <c r="H48" s="326">
        <f>IFERROR(I!G46*'Sim_MIP_Of_(IxI)'!J$102,0)</f>
        <v>0</v>
      </c>
      <c r="I48" s="326">
        <f>IFERROR(I!H46*'Sim_MIP_Of_(IxI)'!K$102,0)</f>
        <v>0</v>
      </c>
      <c r="J48" s="326">
        <f>IFERROR(I!I46*'Sim_MIP_Of_(IxI)'!L$102,0)</f>
        <v>0</v>
      </c>
      <c r="K48" s="326">
        <f>IFERROR(I!J46*'Sim_MIP_Of_(IxI)'!M$102,0)</f>
        <v>0</v>
      </c>
      <c r="L48" s="326">
        <f>IFERROR(I!K46*'Sim_MIP_Of_(IxI)'!N$102,0)</f>
        <v>0</v>
      </c>
      <c r="M48" s="326">
        <f>IFERROR(I!L46*'Sim_MIP_Of_(IxI)'!O$102,0)</f>
        <v>0</v>
      </c>
      <c r="N48" s="326">
        <f>IFERROR(I!M46*'Sim_MIP_Of_(IxI)'!P$102,0)</f>
        <v>0</v>
      </c>
      <c r="O48" s="326">
        <f>IFERROR(I!N46*'Sim_MIP_Of_(IxI)'!Q$102,0)</f>
        <v>0</v>
      </c>
      <c r="P48" s="326">
        <f>IFERROR(I!O46*'Sim_MIP_Of_(IxI)'!R$102,0)</f>
        <v>0</v>
      </c>
      <c r="Q48" s="326">
        <f>IFERROR(I!P46*'Sim_MIP_Of_(IxI)'!S$102,0)</f>
        <v>0</v>
      </c>
      <c r="R48" s="326">
        <f>IFERROR(I!Q46*'Sim_MIP_Of_(IxI)'!T$102,0)</f>
        <v>0</v>
      </c>
      <c r="S48" s="326">
        <f>IFERROR(I!R46*'Sim_MIP_Of_(IxI)'!U$102,0)</f>
        <v>0</v>
      </c>
      <c r="T48" s="326">
        <f>IFERROR(I!S46*'Sim_MIP_Of_(IxI)'!V$102,0)</f>
        <v>0</v>
      </c>
      <c r="U48" s="326">
        <f>IFERROR(I!T46*'Sim_MIP_Of_(IxI)'!W$102,0)</f>
        <v>0</v>
      </c>
      <c r="V48" s="326">
        <f>IFERROR(I!U46*'Sim_MIP_Of_(IxI)'!X$102,0)</f>
        <v>0</v>
      </c>
      <c r="W48" s="326">
        <f>IFERROR(I!V46*'Sim_MIP_Of_(IxI)'!Y$102,0)</f>
        <v>0</v>
      </c>
      <c r="X48" s="326">
        <f>IFERROR(I!W46*'Sim_MIP_Of_(IxI)'!Z$102,0)</f>
        <v>0</v>
      </c>
      <c r="Y48" s="326">
        <f>IFERROR(I!X46*'Sim_MIP_Of_(IxI)'!AA$102,0)</f>
        <v>0</v>
      </c>
      <c r="Z48" s="326">
        <f>IFERROR(I!Y46*'Sim_MIP_Of_(IxI)'!AB$102,0)</f>
        <v>0</v>
      </c>
      <c r="AA48" s="326">
        <f>IFERROR(I!Z46*'Sim_MIP_Of_(IxI)'!AC$102,0)</f>
        <v>0</v>
      </c>
      <c r="AB48" s="326">
        <f>IFERROR(I!AA46*'Sim_MIP_Of_(IxI)'!AD$102,0)</f>
        <v>0</v>
      </c>
      <c r="AC48" s="326">
        <f>IFERROR(I!AB46*'Sim_MIP_Of_(IxI)'!AE$102,0)</f>
        <v>0</v>
      </c>
      <c r="AD48" s="326">
        <f>IFERROR(I!AC46*'Sim_MIP_Of_(IxI)'!AF$102,0)</f>
        <v>0</v>
      </c>
      <c r="AE48" s="326">
        <f>IFERROR(I!AD46*'Sim_MIP_Of_(IxI)'!AG$102,0)</f>
        <v>0</v>
      </c>
      <c r="AF48" s="326">
        <f>IFERROR(I!AE46*'Sim_MIP_Of_(IxI)'!AH$102,0)</f>
        <v>0</v>
      </c>
      <c r="AG48" s="326">
        <f>IFERROR(I!AF46*'Sim_MIP_Of_(IxI)'!AI$102,0)</f>
        <v>0</v>
      </c>
      <c r="AH48" s="326">
        <f>IFERROR(I!AG46*'Sim_MIP_Of_(IxI)'!AJ$102,0)</f>
        <v>0</v>
      </c>
      <c r="AI48" s="326">
        <f>IFERROR(I!AH46*'Sim_MIP_Of_(IxI)'!AK$102,0)</f>
        <v>0</v>
      </c>
      <c r="AJ48" s="326">
        <f>IFERROR(I!AI46*'Sim_MIP_Of_(IxI)'!AL$102,0)</f>
        <v>0</v>
      </c>
      <c r="AK48" s="326">
        <f>IFERROR(I!AJ46*'Sim_MIP_Of_(IxI)'!AM$102,0)</f>
        <v>0</v>
      </c>
      <c r="AL48" s="326">
        <f>IFERROR(I!AK46*'Sim_MIP_Of_(IxI)'!AN$102,0)</f>
        <v>0</v>
      </c>
      <c r="AM48" s="326">
        <f>IFERROR(I!AL46*'Sim_MIP_Of_(IxI)'!AO$102,0)</f>
        <v>0</v>
      </c>
      <c r="AN48" s="326">
        <f>IFERROR(I!AM46*'Sim_MIP_Of_(IxI)'!AP$102,0)</f>
        <v>0</v>
      </c>
      <c r="AO48" s="326">
        <f>IFERROR(I!AN46*'Sim_MIP_Of_(IxI)'!AQ$102,0)</f>
        <v>0</v>
      </c>
      <c r="AP48" s="326">
        <f>IFERROR(I!AO46*'Sim_MIP_Of_(IxI)'!AR$102,0)</f>
        <v>0</v>
      </c>
      <c r="AQ48" s="326">
        <f>IFERROR(I!AP46*'Sim_MIP_Of_(IxI)'!AS$102,0)</f>
        <v>0</v>
      </c>
      <c r="AR48" s="326">
        <f>IFERROR(I!AQ46*'Sim_MIP_Of_(IxI)'!AT$102,0)</f>
        <v>0</v>
      </c>
      <c r="AS48" s="326">
        <f>IFERROR(I!AR46*'Sim_MIP_Of_(IxI)'!AU$102,0)</f>
        <v>0</v>
      </c>
      <c r="AT48" s="326">
        <f>IFERROR(I!AS46*'Sim_MIP_Of_(IxI)'!AV$102,0)</f>
        <v>0</v>
      </c>
      <c r="AU48" s="326">
        <f>IFERROR(I!AT46*'Sim_MIP_Of_(IxI)'!AW$102,0)</f>
        <v>0.37788139027978568</v>
      </c>
      <c r="AV48" s="326">
        <f>IFERROR(I!AU46*'Sim_MIP_Of_(IxI)'!AX$102,0)</f>
        <v>0</v>
      </c>
      <c r="AW48" s="326">
        <f>IFERROR(I!AV46*'Sim_MIP_Of_(IxI)'!AY$102,0)</f>
        <v>0</v>
      </c>
      <c r="AX48" s="326">
        <f>IFERROR(I!AW46*'Sim_MIP_Of_(IxI)'!AZ$102,0)</f>
        <v>0</v>
      </c>
      <c r="AY48" s="326">
        <f>IFERROR(I!AX46*'Sim_MIP_Of_(IxI)'!BA$102,0)</f>
        <v>0</v>
      </c>
      <c r="AZ48" s="326">
        <f>IFERROR(I!AY46*'Sim_MIP_Of_(IxI)'!BB$102,0)</f>
        <v>0</v>
      </c>
      <c r="BA48" s="326">
        <f>IFERROR(I!AZ46*'Sim_MIP_Of_(IxI)'!BC$102,0)</f>
        <v>0</v>
      </c>
      <c r="BB48" s="326">
        <f>IFERROR(I!BA46*'Sim_MIP_Of_(IxI)'!BD$102,0)</f>
        <v>0</v>
      </c>
      <c r="BC48" s="326">
        <f>IFERROR(I!BB46*'Sim_MIP_Of_(IxI)'!BE$102,0)</f>
        <v>0</v>
      </c>
      <c r="BD48" s="326">
        <f>IFERROR(I!BC46*'Sim_MIP_Of_(IxI)'!BF$102,0)</f>
        <v>0</v>
      </c>
      <c r="BE48" s="326">
        <f>IFERROR(I!BD46*'Sim_MIP_Of_(IxI)'!BG$102,0)</f>
        <v>0</v>
      </c>
      <c r="BF48" s="326">
        <f>IFERROR(I!BE46*'Sim_MIP_Of_(IxI)'!BH$102,0)</f>
        <v>0</v>
      </c>
      <c r="BG48" s="326">
        <f>IFERROR(I!BF46*'Sim_MIP_Of_(IxI)'!BI$102,0)</f>
        <v>0</v>
      </c>
      <c r="BH48" s="326">
        <f>IFERROR(I!BG46*'Sim_MIP_Of_(IxI)'!BJ$102,0)</f>
        <v>0</v>
      </c>
      <c r="BI48" s="326">
        <f>IFERROR(I!BH46*'Sim_MIP_Of_(IxI)'!BK$102,0)</f>
        <v>0</v>
      </c>
      <c r="BJ48" s="326">
        <f>IFERROR(I!BI46*'Sim_MIP_Of_(IxI)'!BL$102,0)</f>
        <v>0</v>
      </c>
      <c r="BK48" s="326">
        <f>IFERROR(I!BJ46*'Sim_MIP_Of_(IxI)'!BM$102,0)</f>
        <v>0</v>
      </c>
      <c r="BL48" s="326">
        <f>IFERROR(I!BK46*'Sim_MIP_Of_(IxI)'!BN$102,0)</f>
        <v>0</v>
      </c>
      <c r="BM48" s="326">
        <f>IFERROR(I!BL46*'Sim_MIP_Of_(IxI)'!BO$102,0)</f>
        <v>0</v>
      </c>
      <c r="BN48" s="326">
        <f>IFERROR(I!BM46*'Sim_MIP_Of_(IxI)'!BP$102,0)</f>
        <v>0</v>
      </c>
      <c r="BO48" s="326">
        <f>IFERROR(I!BN46*'Sim_MIP_Of_(IxI)'!BQ$102,0)</f>
        <v>0</v>
      </c>
      <c r="BP48" s="326">
        <f>IFERROR(I!BO46*'Sim_MIP_Of_(IxI)'!BR$102,0)</f>
        <v>0</v>
      </c>
      <c r="BQ48" s="326">
        <f>IFERROR(I!BP46*'Sim_MIP_Of_(IxI)'!BS$102,0)</f>
        <v>0</v>
      </c>
      <c r="BR48" s="326">
        <f>IFERROR(I!BQ46*'Sim_MIP_Of_(IxI)'!BT$102,0)</f>
        <v>0</v>
      </c>
      <c r="BS48" s="326">
        <f>IFERROR(I!BR46*'Sim_MIP_Of_(IxI)'!BU$102,0)</f>
        <v>0</v>
      </c>
      <c r="BT48" s="326">
        <f>IFERROR(I!BS46*'Sim_MIP_Of_(IxI)'!BV$102,0)</f>
        <v>0</v>
      </c>
      <c r="BU48" s="326">
        <f>IFERROR(I!BT46*'Sim_MIP_Of_(IxI)'!BW$102,0)</f>
        <v>0</v>
      </c>
      <c r="BV48" s="326">
        <f>IFERROR(I!BU46*'Sim_MIP_Of_(IxI)'!BX$102,0)</f>
        <v>0</v>
      </c>
      <c r="BW48" s="326">
        <f>IFERROR(I!BV46*'Sim_MIP_Of_(IxI)'!BY$102,0)</f>
        <v>0</v>
      </c>
      <c r="BX48" s="326">
        <f>IFERROR(I!BW46*'Sim_MIP_Of_(IxI)'!BZ$102,0)</f>
        <v>0</v>
      </c>
      <c r="BY48" s="326">
        <f>IFERROR(I!BX46*'Sim_MIP_Of_(IxI)'!CA$102,0)</f>
        <v>0</v>
      </c>
    </row>
    <row r="49" spans="1:77" x14ac:dyDescent="0.25">
      <c r="A49" s="105" t="s">
        <v>46</v>
      </c>
      <c r="B49" s="326">
        <f>IFERROR(I!A47*'Sim_MIP_Of_(IxI)'!D$102,0)</f>
        <v>0</v>
      </c>
      <c r="C49" s="326">
        <f>IFERROR(I!B47*'Sim_MIP_Of_(IxI)'!E$102,0)</f>
        <v>0</v>
      </c>
      <c r="D49" s="326">
        <f>IFERROR(I!C47*'Sim_MIP_Of_(IxI)'!F$102,0)</f>
        <v>0</v>
      </c>
      <c r="E49" s="326">
        <f>IFERROR(I!D47*'Sim_MIP_Of_(IxI)'!G$102,0)</f>
        <v>0</v>
      </c>
      <c r="F49" s="326">
        <f>IFERROR(I!E47*'Sim_MIP_Of_(IxI)'!H$102,0)</f>
        <v>0</v>
      </c>
      <c r="G49" s="326">
        <f>IFERROR(I!F47*'Sim_MIP_Of_(IxI)'!I$102,0)</f>
        <v>0</v>
      </c>
      <c r="H49" s="326">
        <f>IFERROR(I!G47*'Sim_MIP_Of_(IxI)'!J$102,0)</f>
        <v>0</v>
      </c>
      <c r="I49" s="326">
        <f>IFERROR(I!H47*'Sim_MIP_Of_(IxI)'!K$102,0)</f>
        <v>0</v>
      </c>
      <c r="J49" s="326">
        <f>IFERROR(I!I47*'Sim_MIP_Of_(IxI)'!L$102,0)</f>
        <v>0</v>
      </c>
      <c r="K49" s="326">
        <f>IFERROR(I!J47*'Sim_MIP_Of_(IxI)'!M$102,0)</f>
        <v>0</v>
      </c>
      <c r="L49" s="326">
        <f>IFERROR(I!K47*'Sim_MIP_Of_(IxI)'!N$102,0)</f>
        <v>0</v>
      </c>
      <c r="M49" s="326">
        <f>IFERROR(I!L47*'Sim_MIP_Of_(IxI)'!O$102,0)</f>
        <v>0</v>
      </c>
      <c r="N49" s="326">
        <f>IFERROR(I!M47*'Sim_MIP_Of_(IxI)'!P$102,0)</f>
        <v>0</v>
      </c>
      <c r="O49" s="326">
        <f>IFERROR(I!N47*'Sim_MIP_Of_(IxI)'!Q$102,0)</f>
        <v>0</v>
      </c>
      <c r="P49" s="326">
        <f>IFERROR(I!O47*'Sim_MIP_Of_(IxI)'!R$102,0)</f>
        <v>0</v>
      </c>
      <c r="Q49" s="326">
        <f>IFERROR(I!P47*'Sim_MIP_Of_(IxI)'!S$102,0)</f>
        <v>0</v>
      </c>
      <c r="R49" s="326">
        <f>IFERROR(I!Q47*'Sim_MIP_Of_(IxI)'!T$102,0)</f>
        <v>0</v>
      </c>
      <c r="S49" s="326">
        <f>IFERROR(I!R47*'Sim_MIP_Of_(IxI)'!U$102,0)</f>
        <v>0</v>
      </c>
      <c r="T49" s="326">
        <f>IFERROR(I!S47*'Sim_MIP_Of_(IxI)'!V$102,0)</f>
        <v>0</v>
      </c>
      <c r="U49" s="326">
        <f>IFERROR(I!T47*'Sim_MIP_Of_(IxI)'!W$102,0)</f>
        <v>0</v>
      </c>
      <c r="V49" s="326">
        <f>IFERROR(I!U47*'Sim_MIP_Of_(IxI)'!X$102,0)</f>
        <v>0</v>
      </c>
      <c r="W49" s="326">
        <f>IFERROR(I!V47*'Sim_MIP_Of_(IxI)'!Y$102,0)</f>
        <v>0</v>
      </c>
      <c r="X49" s="326">
        <f>IFERROR(I!W47*'Sim_MIP_Of_(IxI)'!Z$102,0)</f>
        <v>0</v>
      </c>
      <c r="Y49" s="326">
        <f>IFERROR(I!X47*'Sim_MIP_Of_(IxI)'!AA$102,0)</f>
        <v>0</v>
      </c>
      <c r="Z49" s="326">
        <f>IFERROR(I!Y47*'Sim_MIP_Of_(IxI)'!AB$102,0)</f>
        <v>0</v>
      </c>
      <c r="AA49" s="326">
        <f>IFERROR(I!Z47*'Sim_MIP_Of_(IxI)'!AC$102,0)</f>
        <v>0</v>
      </c>
      <c r="AB49" s="326">
        <f>IFERROR(I!AA47*'Sim_MIP_Of_(IxI)'!AD$102,0)</f>
        <v>0</v>
      </c>
      <c r="AC49" s="326">
        <f>IFERROR(I!AB47*'Sim_MIP_Of_(IxI)'!AE$102,0)</f>
        <v>0</v>
      </c>
      <c r="AD49" s="326">
        <f>IFERROR(I!AC47*'Sim_MIP_Of_(IxI)'!AF$102,0)</f>
        <v>0</v>
      </c>
      <c r="AE49" s="326">
        <f>IFERROR(I!AD47*'Sim_MIP_Of_(IxI)'!AG$102,0)</f>
        <v>0</v>
      </c>
      <c r="AF49" s="326">
        <f>IFERROR(I!AE47*'Sim_MIP_Of_(IxI)'!AH$102,0)</f>
        <v>0</v>
      </c>
      <c r="AG49" s="326">
        <f>IFERROR(I!AF47*'Sim_MIP_Of_(IxI)'!AI$102,0)</f>
        <v>0</v>
      </c>
      <c r="AH49" s="326">
        <f>IFERROR(I!AG47*'Sim_MIP_Of_(IxI)'!AJ$102,0)</f>
        <v>0</v>
      </c>
      <c r="AI49" s="326">
        <f>IFERROR(I!AH47*'Sim_MIP_Of_(IxI)'!AK$102,0)</f>
        <v>0</v>
      </c>
      <c r="AJ49" s="326">
        <f>IFERROR(I!AI47*'Sim_MIP_Of_(IxI)'!AL$102,0)</f>
        <v>0</v>
      </c>
      <c r="AK49" s="326">
        <f>IFERROR(I!AJ47*'Sim_MIP_Of_(IxI)'!AM$102,0)</f>
        <v>0</v>
      </c>
      <c r="AL49" s="326">
        <f>IFERROR(I!AK47*'Sim_MIP_Of_(IxI)'!AN$102,0)</f>
        <v>0</v>
      </c>
      <c r="AM49" s="326">
        <f>IFERROR(I!AL47*'Sim_MIP_Of_(IxI)'!AO$102,0)</f>
        <v>0</v>
      </c>
      <c r="AN49" s="326">
        <f>IFERROR(I!AM47*'Sim_MIP_Of_(IxI)'!AP$102,0)</f>
        <v>0</v>
      </c>
      <c r="AO49" s="326">
        <f>IFERROR(I!AN47*'Sim_MIP_Of_(IxI)'!AQ$102,0)</f>
        <v>0</v>
      </c>
      <c r="AP49" s="326">
        <f>IFERROR(I!AO47*'Sim_MIP_Of_(IxI)'!AR$102,0)</f>
        <v>0</v>
      </c>
      <c r="AQ49" s="326">
        <f>IFERROR(I!AP47*'Sim_MIP_Of_(IxI)'!AS$102,0)</f>
        <v>0</v>
      </c>
      <c r="AR49" s="326">
        <f>IFERROR(I!AQ47*'Sim_MIP_Of_(IxI)'!AT$102,0)</f>
        <v>0</v>
      </c>
      <c r="AS49" s="326">
        <f>IFERROR(I!AR47*'Sim_MIP_Of_(IxI)'!AU$102,0)</f>
        <v>0</v>
      </c>
      <c r="AT49" s="326">
        <f>IFERROR(I!AS47*'Sim_MIP_Of_(IxI)'!AV$102,0)</f>
        <v>0</v>
      </c>
      <c r="AU49" s="326">
        <f>IFERROR(I!AT47*'Sim_MIP_Of_(IxI)'!AW$102,0)</f>
        <v>0</v>
      </c>
      <c r="AV49" s="326">
        <f>IFERROR(I!AU47*'Sim_MIP_Of_(IxI)'!AX$102,0)</f>
        <v>0.41523204940540848</v>
      </c>
      <c r="AW49" s="326">
        <f>IFERROR(I!AV47*'Sim_MIP_Of_(IxI)'!AY$102,0)</f>
        <v>0</v>
      </c>
      <c r="AX49" s="326">
        <f>IFERROR(I!AW47*'Sim_MIP_Of_(IxI)'!AZ$102,0)</f>
        <v>0</v>
      </c>
      <c r="AY49" s="326">
        <f>IFERROR(I!AX47*'Sim_MIP_Of_(IxI)'!BA$102,0)</f>
        <v>0</v>
      </c>
      <c r="AZ49" s="326">
        <f>IFERROR(I!AY47*'Sim_MIP_Of_(IxI)'!BB$102,0)</f>
        <v>0</v>
      </c>
      <c r="BA49" s="326">
        <f>IFERROR(I!AZ47*'Sim_MIP_Of_(IxI)'!BC$102,0)</f>
        <v>0</v>
      </c>
      <c r="BB49" s="326">
        <f>IFERROR(I!BA47*'Sim_MIP_Of_(IxI)'!BD$102,0)</f>
        <v>0</v>
      </c>
      <c r="BC49" s="326">
        <f>IFERROR(I!BB47*'Sim_MIP_Of_(IxI)'!BE$102,0)</f>
        <v>0</v>
      </c>
      <c r="BD49" s="326">
        <f>IFERROR(I!BC47*'Sim_MIP_Of_(IxI)'!BF$102,0)</f>
        <v>0</v>
      </c>
      <c r="BE49" s="326">
        <f>IFERROR(I!BD47*'Sim_MIP_Of_(IxI)'!BG$102,0)</f>
        <v>0</v>
      </c>
      <c r="BF49" s="326">
        <f>IFERROR(I!BE47*'Sim_MIP_Of_(IxI)'!BH$102,0)</f>
        <v>0</v>
      </c>
      <c r="BG49" s="326">
        <f>IFERROR(I!BF47*'Sim_MIP_Of_(IxI)'!BI$102,0)</f>
        <v>0</v>
      </c>
      <c r="BH49" s="326">
        <f>IFERROR(I!BG47*'Sim_MIP_Of_(IxI)'!BJ$102,0)</f>
        <v>0</v>
      </c>
      <c r="BI49" s="326">
        <f>IFERROR(I!BH47*'Sim_MIP_Of_(IxI)'!BK$102,0)</f>
        <v>0</v>
      </c>
      <c r="BJ49" s="326">
        <f>IFERROR(I!BI47*'Sim_MIP_Of_(IxI)'!BL$102,0)</f>
        <v>0</v>
      </c>
      <c r="BK49" s="326">
        <f>IFERROR(I!BJ47*'Sim_MIP_Of_(IxI)'!BM$102,0)</f>
        <v>0</v>
      </c>
      <c r="BL49" s="326">
        <f>IFERROR(I!BK47*'Sim_MIP_Of_(IxI)'!BN$102,0)</f>
        <v>0</v>
      </c>
      <c r="BM49" s="326">
        <f>IFERROR(I!BL47*'Sim_MIP_Of_(IxI)'!BO$102,0)</f>
        <v>0</v>
      </c>
      <c r="BN49" s="326">
        <f>IFERROR(I!BM47*'Sim_MIP_Of_(IxI)'!BP$102,0)</f>
        <v>0</v>
      </c>
      <c r="BO49" s="326">
        <f>IFERROR(I!BN47*'Sim_MIP_Of_(IxI)'!BQ$102,0)</f>
        <v>0</v>
      </c>
      <c r="BP49" s="326">
        <f>IFERROR(I!BO47*'Sim_MIP_Of_(IxI)'!BR$102,0)</f>
        <v>0</v>
      </c>
      <c r="BQ49" s="326">
        <f>IFERROR(I!BP47*'Sim_MIP_Of_(IxI)'!BS$102,0)</f>
        <v>0</v>
      </c>
      <c r="BR49" s="326">
        <f>IFERROR(I!BQ47*'Sim_MIP_Of_(IxI)'!BT$102,0)</f>
        <v>0</v>
      </c>
      <c r="BS49" s="326">
        <f>IFERROR(I!BR47*'Sim_MIP_Of_(IxI)'!BU$102,0)</f>
        <v>0</v>
      </c>
      <c r="BT49" s="326">
        <f>IFERROR(I!BS47*'Sim_MIP_Of_(IxI)'!BV$102,0)</f>
        <v>0</v>
      </c>
      <c r="BU49" s="326">
        <f>IFERROR(I!BT47*'Sim_MIP_Of_(IxI)'!BW$102,0)</f>
        <v>0</v>
      </c>
      <c r="BV49" s="326">
        <f>IFERROR(I!BU47*'Sim_MIP_Of_(IxI)'!BX$102,0)</f>
        <v>0</v>
      </c>
      <c r="BW49" s="326">
        <f>IFERROR(I!BV47*'Sim_MIP_Of_(IxI)'!BY$102,0)</f>
        <v>0</v>
      </c>
      <c r="BX49" s="326">
        <f>IFERROR(I!BW47*'Sim_MIP_Of_(IxI)'!BZ$102,0)</f>
        <v>0</v>
      </c>
      <c r="BY49" s="326">
        <f>IFERROR(I!BX47*'Sim_MIP_Of_(IxI)'!CA$102,0)</f>
        <v>0</v>
      </c>
    </row>
    <row r="50" spans="1:77" x14ac:dyDescent="0.25">
      <c r="A50" s="105" t="s">
        <v>47</v>
      </c>
      <c r="B50" s="326">
        <f>IFERROR(I!A48*'Sim_MIP_Of_(IxI)'!D$102,0)</f>
        <v>0</v>
      </c>
      <c r="C50" s="326">
        <f>IFERROR(I!B48*'Sim_MIP_Of_(IxI)'!E$102,0)</f>
        <v>0</v>
      </c>
      <c r="D50" s="326">
        <f>IFERROR(I!C48*'Sim_MIP_Of_(IxI)'!F$102,0)</f>
        <v>0</v>
      </c>
      <c r="E50" s="326">
        <f>IFERROR(I!D48*'Sim_MIP_Of_(IxI)'!G$102,0)</f>
        <v>0</v>
      </c>
      <c r="F50" s="326">
        <f>IFERROR(I!E48*'Sim_MIP_Of_(IxI)'!H$102,0)</f>
        <v>0</v>
      </c>
      <c r="G50" s="326">
        <f>IFERROR(I!F48*'Sim_MIP_Of_(IxI)'!I$102,0)</f>
        <v>0</v>
      </c>
      <c r="H50" s="326">
        <f>IFERROR(I!G48*'Sim_MIP_Of_(IxI)'!J$102,0)</f>
        <v>0</v>
      </c>
      <c r="I50" s="326">
        <f>IFERROR(I!H48*'Sim_MIP_Of_(IxI)'!K$102,0)</f>
        <v>0</v>
      </c>
      <c r="J50" s="326">
        <f>IFERROR(I!I48*'Sim_MIP_Of_(IxI)'!L$102,0)</f>
        <v>0</v>
      </c>
      <c r="K50" s="326">
        <f>IFERROR(I!J48*'Sim_MIP_Of_(IxI)'!M$102,0)</f>
        <v>0</v>
      </c>
      <c r="L50" s="326">
        <f>IFERROR(I!K48*'Sim_MIP_Of_(IxI)'!N$102,0)</f>
        <v>0</v>
      </c>
      <c r="M50" s="326">
        <f>IFERROR(I!L48*'Sim_MIP_Of_(IxI)'!O$102,0)</f>
        <v>0</v>
      </c>
      <c r="N50" s="326">
        <f>IFERROR(I!M48*'Sim_MIP_Of_(IxI)'!P$102,0)</f>
        <v>0</v>
      </c>
      <c r="O50" s="326">
        <f>IFERROR(I!N48*'Sim_MIP_Of_(IxI)'!Q$102,0)</f>
        <v>0</v>
      </c>
      <c r="P50" s="326">
        <f>IFERROR(I!O48*'Sim_MIP_Of_(IxI)'!R$102,0)</f>
        <v>0</v>
      </c>
      <c r="Q50" s="326">
        <f>IFERROR(I!P48*'Sim_MIP_Of_(IxI)'!S$102,0)</f>
        <v>0</v>
      </c>
      <c r="R50" s="326">
        <f>IFERROR(I!Q48*'Sim_MIP_Of_(IxI)'!T$102,0)</f>
        <v>0</v>
      </c>
      <c r="S50" s="326">
        <f>IFERROR(I!R48*'Sim_MIP_Of_(IxI)'!U$102,0)</f>
        <v>0</v>
      </c>
      <c r="T50" s="326">
        <f>IFERROR(I!S48*'Sim_MIP_Of_(IxI)'!V$102,0)</f>
        <v>0</v>
      </c>
      <c r="U50" s="326">
        <f>IFERROR(I!T48*'Sim_MIP_Of_(IxI)'!W$102,0)</f>
        <v>0</v>
      </c>
      <c r="V50" s="326">
        <f>IFERROR(I!U48*'Sim_MIP_Of_(IxI)'!X$102,0)</f>
        <v>0</v>
      </c>
      <c r="W50" s="326">
        <f>IFERROR(I!V48*'Sim_MIP_Of_(IxI)'!Y$102,0)</f>
        <v>0</v>
      </c>
      <c r="X50" s="326">
        <f>IFERROR(I!W48*'Sim_MIP_Of_(IxI)'!Z$102,0)</f>
        <v>0</v>
      </c>
      <c r="Y50" s="326">
        <f>IFERROR(I!X48*'Sim_MIP_Of_(IxI)'!AA$102,0)</f>
        <v>0</v>
      </c>
      <c r="Z50" s="326">
        <f>IFERROR(I!Y48*'Sim_MIP_Of_(IxI)'!AB$102,0)</f>
        <v>0</v>
      </c>
      <c r="AA50" s="326">
        <f>IFERROR(I!Z48*'Sim_MIP_Of_(IxI)'!AC$102,0)</f>
        <v>0</v>
      </c>
      <c r="AB50" s="326">
        <f>IFERROR(I!AA48*'Sim_MIP_Of_(IxI)'!AD$102,0)</f>
        <v>0</v>
      </c>
      <c r="AC50" s="326">
        <f>IFERROR(I!AB48*'Sim_MIP_Of_(IxI)'!AE$102,0)</f>
        <v>0</v>
      </c>
      <c r="AD50" s="326">
        <f>IFERROR(I!AC48*'Sim_MIP_Of_(IxI)'!AF$102,0)</f>
        <v>0</v>
      </c>
      <c r="AE50" s="326">
        <f>IFERROR(I!AD48*'Sim_MIP_Of_(IxI)'!AG$102,0)</f>
        <v>0</v>
      </c>
      <c r="AF50" s="326">
        <f>IFERROR(I!AE48*'Sim_MIP_Of_(IxI)'!AH$102,0)</f>
        <v>0</v>
      </c>
      <c r="AG50" s="326">
        <f>IFERROR(I!AF48*'Sim_MIP_Of_(IxI)'!AI$102,0)</f>
        <v>0</v>
      </c>
      <c r="AH50" s="326">
        <f>IFERROR(I!AG48*'Sim_MIP_Of_(IxI)'!AJ$102,0)</f>
        <v>0</v>
      </c>
      <c r="AI50" s="326">
        <f>IFERROR(I!AH48*'Sim_MIP_Of_(IxI)'!AK$102,0)</f>
        <v>0</v>
      </c>
      <c r="AJ50" s="326">
        <f>IFERROR(I!AI48*'Sim_MIP_Of_(IxI)'!AL$102,0)</f>
        <v>0</v>
      </c>
      <c r="AK50" s="326">
        <f>IFERROR(I!AJ48*'Sim_MIP_Of_(IxI)'!AM$102,0)</f>
        <v>0</v>
      </c>
      <c r="AL50" s="326">
        <f>IFERROR(I!AK48*'Sim_MIP_Of_(IxI)'!AN$102,0)</f>
        <v>0</v>
      </c>
      <c r="AM50" s="326">
        <f>IFERROR(I!AL48*'Sim_MIP_Of_(IxI)'!AO$102,0)</f>
        <v>0</v>
      </c>
      <c r="AN50" s="326">
        <f>IFERROR(I!AM48*'Sim_MIP_Of_(IxI)'!AP$102,0)</f>
        <v>0</v>
      </c>
      <c r="AO50" s="326">
        <f>IFERROR(I!AN48*'Sim_MIP_Of_(IxI)'!AQ$102,0)</f>
        <v>0</v>
      </c>
      <c r="AP50" s="326">
        <f>IFERROR(I!AO48*'Sim_MIP_Of_(IxI)'!AR$102,0)</f>
        <v>0</v>
      </c>
      <c r="AQ50" s="326">
        <f>IFERROR(I!AP48*'Sim_MIP_Of_(IxI)'!AS$102,0)</f>
        <v>0</v>
      </c>
      <c r="AR50" s="326">
        <f>IFERROR(I!AQ48*'Sim_MIP_Of_(IxI)'!AT$102,0)</f>
        <v>0</v>
      </c>
      <c r="AS50" s="326">
        <f>IFERROR(I!AR48*'Sim_MIP_Of_(IxI)'!AU$102,0)</f>
        <v>0</v>
      </c>
      <c r="AT50" s="326">
        <f>IFERROR(I!AS48*'Sim_MIP_Of_(IxI)'!AV$102,0)</f>
        <v>0</v>
      </c>
      <c r="AU50" s="326">
        <f>IFERROR(I!AT48*'Sim_MIP_Of_(IxI)'!AW$102,0)</f>
        <v>0</v>
      </c>
      <c r="AV50" s="326">
        <f>IFERROR(I!AU48*'Sim_MIP_Of_(IxI)'!AX$102,0)</f>
        <v>0</v>
      </c>
      <c r="AW50" s="326">
        <f>IFERROR(I!AV48*'Sim_MIP_Of_(IxI)'!AY$102,0)</f>
        <v>0.2367152179659259</v>
      </c>
      <c r="AX50" s="326">
        <f>IFERROR(I!AW48*'Sim_MIP_Of_(IxI)'!AZ$102,0)</f>
        <v>0</v>
      </c>
      <c r="AY50" s="326">
        <f>IFERROR(I!AX48*'Sim_MIP_Of_(IxI)'!BA$102,0)</f>
        <v>0</v>
      </c>
      <c r="AZ50" s="326">
        <f>IFERROR(I!AY48*'Sim_MIP_Of_(IxI)'!BB$102,0)</f>
        <v>0</v>
      </c>
      <c r="BA50" s="326">
        <f>IFERROR(I!AZ48*'Sim_MIP_Of_(IxI)'!BC$102,0)</f>
        <v>0</v>
      </c>
      <c r="BB50" s="326">
        <f>IFERROR(I!BA48*'Sim_MIP_Of_(IxI)'!BD$102,0)</f>
        <v>0</v>
      </c>
      <c r="BC50" s="326">
        <f>IFERROR(I!BB48*'Sim_MIP_Of_(IxI)'!BE$102,0)</f>
        <v>0</v>
      </c>
      <c r="BD50" s="326">
        <f>IFERROR(I!BC48*'Sim_MIP_Of_(IxI)'!BF$102,0)</f>
        <v>0</v>
      </c>
      <c r="BE50" s="326">
        <f>IFERROR(I!BD48*'Sim_MIP_Of_(IxI)'!BG$102,0)</f>
        <v>0</v>
      </c>
      <c r="BF50" s="326">
        <f>IFERROR(I!BE48*'Sim_MIP_Of_(IxI)'!BH$102,0)</f>
        <v>0</v>
      </c>
      <c r="BG50" s="326">
        <f>IFERROR(I!BF48*'Sim_MIP_Of_(IxI)'!BI$102,0)</f>
        <v>0</v>
      </c>
      <c r="BH50" s="326">
        <f>IFERROR(I!BG48*'Sim_MIP_Of_(IxI)'!BJ$102,0)</f>
        <v>0</v>
      </c>
      <c r="BI50" s="326">
        <f>IFERROR(I!BH48*'Sim_MIP_Of_(IxI)'!BK$102,0)</f>
        <v>0</v>
      </c>
      <c r="BJ50" s="326">
        <f>IFERROR(I!BI48*'Sim_MIP_Of_(IxI)'!BL$102,0)</f>
        <v>0</v>
      </c>
      <c r="BK50" s="326">
        <f>IFERROR(I!BJ48*'Sim_MIP_Of_(IxI)'!BM$102,0)</f>
        <v>0</v>
      </c>
      <c r="BL50" s="326">
        <f>IFERROR(I!BK48*'Sim_MIP_Of_(IxI)'!BN$102,0)</f>
        <v>0</v>
      </c>
      <c r="BM50" s="326">
        <f>IFERROR(I!BL48*'Sim_MIP_Of_(IxI)'!BO$102,0)</f>
        <v>0</v>
      </c>
      <c r="BN50" s="326">
        <f>IFERROR(I!BM48*'Sim_MIP_Of_(IxI)'!BP$102,0)</f>
        <v>0</v>
      </c>
      <c r="BO50" s="326">
        <f>IFERROR(I!BN48*'Sim_MIP_Of_(IxI)'!BQ$102,0)</f>
        <v>0</v>
      </c>
      <c r="BP50" s="326">
        <f>IFERROR(I!BO48*'Sim_MIP_Of_(IxI)'!BR$102,0)</f>
        <v>0</v>
      </c>
      <c r="BQ50" s="326">
        <f>IFERROR(I!BP48*'Sim_MIP_Of_(IxI)'!BS$102,0)</f>
        <v>0</v>
      </c>
      <c r="BR50" s="326">
        <f>IFERROR(I!BQ48*'Sim_MIP_Of_(IxI)'!BT$102,0)</f>
        <v>0</v>
      </c>
      <c r="BS50" s="326">
        <f>IFERROR(I!BR48*'Sim_MIP_Of_(IxI)'!BU$102,0)</f>
        <v>0</v>
      </c>
      <c r="BT50" s="326">
        <f>IFERROR(I!BS48*'Sim_MIP_Of_(IxI)'!BV$102,0)</f>
        <v>0</v>
      </c>
      <c r="BU50" s="326">
        <f>IFERROR(I!BT48*'Sim_MIP_Of_(IxI)'!BW$102,0)</f>
        <v>0</v>
      </c>
      <c r="BV50" s="326">
        <f>IFERROR(I!BU48*'Sim_MIP_Of_(IxI)'!BX$102,0)</f>
        <v>0</v>
      </c>
      <c r="BW50" s="326">
        <f>IFERROR(I!BV48*'Sim_MIP_Of_(IxI)'!BY$102,0)</f>
        <v>0</v>
      </c>
      <c r="BX50" s="326">
        <f>IFERROR(I!BW48*'Sim_MIP_Of_(IxI)'!BZ$102,0)</f>
        <v>0</v>
      </c>
      <c r="BY50" s="326">
        <f>IFERROR(I!BX48*'Sim_MIP_Of_(IxI)'!CA$102,0)</f>
        <v>0</v>
      </c>
    </row>
    <row r="51" spans="1:77" x14ac:dyDescent="0.25">
      <c r="A51" s="105" t="s">
        <v>48</v>
      </c>
      <c r="B51" s="326">
        <f>IFERROR(I!A49*'Sim_MIP_Of_(IxI)'!D$102,0)</f>
        <v>0</v>
      </c>
      <c r="C51" s="326">
        <f>IFERROR(I!B49*'Sim_MIP_Of_(IxI)'!E$102,0)</f>
        <v>0</v>
      </c>
      <c r="D51" s="326">
        <f>IFERROR(I!C49*'Sim_MIP_Of_(IxI)'!F$102,0)</f>
        <v>0</v>
      </c>
      <c r="E51" s="326">
        <f>IFERROR(I!D49*'Sim_MIP_Of_(IxI)'!G$102,0)</f>
        <v>0</v>
      </c>
      <c r="F51" s="326">
        <f>IFERROR(I!E49*'Sim_MIP_Of_(IxI)'!H$102,0)</f>
        <v>0</v>
      </c>
      <c r="G51" s="326">
        <f>IFERROR(I!F49*'Sim_MIP_Of_(IxI)'!I$102,0)</f>
        <v>0</v>
      </c>
      <c r="H51" s="326">
        <f>IFERROR(I!G49*'Sim_MIP_Of_(IxI)'!J$102,0)</f>
        <v>0</v>
      </c>
      <c r="I51" s="326">
        <f>IFERROR(I!H49*'Sim_MIP_Of_(IxI)'!K$102,0)</f>
        <v>0</v>
      </c>
      <c r="J51" s="326">
        <f>IFERROR(I!I49*'Sim_MIP_Of_(IxI)'!L$102,0)</f>
        <v>0</v>
      </c>
      <c r="K51" s="326">
        <f>IFERROR(I!J49*'Sim_MIP_Of_(IxI)'!M$102,0)</f>
        <v>0</v>
      </c>
      <c r="L51" s="326">
        <f>IFERROR(I!K49*'Sim_MIP_Of_(IxI)'!N$102,0)</f>
        <v>0</v>
      </c>
      <c r="M51" s="326">
        <f>IFERROR(I!L49*'Sim_MIP_Of_(IxI)'!O$102,0)</f>
        <v>0</v>
      </c>
      <c r="N51" s="326">
        <f>IFERROR(I!M49*'Sim_MIP_Of_(IxI)'!P$102,0)</f>
        <v>0</v>
      </c>
      <c r="O51" s="326">
        <f>IFERROR(I!N49*'Sim_MIP_Of_(IxI)'!Q$102,0)</f>
        <v>0</v>
      </c>
      <c r="P51" s="326">
        <f>IFERROR(I!O49*'Sim_MIP_Of_(IxI)'!R$102,0)</f>
        <v>0</v>
      </c>
      <c r="Q51" s="326">
        <f>IFERROR(I!P49*'Sim_MIP_Of_(IxI)'!S$102,0)</f>
        <v>0</v>
      </c>
      <c r="R51" s="326">
        <f>IFERROR(I!Q49*'Sim_MIP_Of_(IxI)'!T$102,0)</f>
        <v>0</v>
      </c>
      <c r="S51" s="326">
        <f>IFERROR(I!R49*'Sim_MIP_Of_(IxI)'!U$102,0)</f>
        <v>0</v>
      </c>
      <c r="T51" s="326">
        <f>IFERROR(I!S49*'Sim_MIP_Of_(IxI)'!V$102,0)</f>
        <v>0</v>
      </c>
      <c r="U51" s="326">
        <f>IFERROR(I!T49*'Sim_MIP_Of_(IxI)'!W$102,0)</f>
        <v>0</v>
      </c>
      <c r="V51" s="326">
        <f>IFERROR(I!U49*'Sim_MIP_Of_(IxI)'!X$102,0)</f>
        <v>0</v>
      </c>
      <c r="W51" s="326">
        <f>IFERROR(I!V49*'Sim_MIP_Of_(IxI)'!Y$102,0)</f>
        <v>0</v>
      </c>
      <c r="X51" s="326">
        <f>IFERROR(I!W49*'Sim_MIP_Of_(IxI)'!Z$102,0)</f>
        <v>0</v>
      </c>
      <c r="Y51" s="326">
        <f>IFERROR(I!X49*'Sim_MIP_Of_(IxI)'!AA$102,0)</f>
        <v>0</v>
      </c>
      <c r="Z51" s="326">
        <f>IFERROR(I!Y49*'Sim_MIP_Of_(IxI)'!AB$102,0)</f>
        <v>0</v>
      </c>
      <c r="AA51" s="326">
        <f>IFERROR(I!Z49*'Sim_MIP_Of_(IxI)'!AC$102,0)</f>
        <v>0</v>
      </c>
      <c r="AB51" s="326">
        <f>IFERROR(I!AA49*'Sim_MIP_Of_(IxI)'!AD$102,0)</f>
        <v>0</v>
      </c>
      <c r="AC51" s="326">
        <f>IFERROR(I!AB49*'Sim_MIP_Of_(IxI)'!AE$102,0)</f>
        <v>0</v>
      </c>
      <c r="AD51" s="326">
        <f>IFERROR(I!AC49*'Sim_MIP_Of_(IxI)'!AF$102,0)</f>
        <v>0</v>
      </c>
      <c r="AE51" s="326">
        <f>IFERROR(I!AD49*'Sim_MIP_Of_(IxI)'!AG$102,0)</f>
        <v>0</v>
      </c>
      <c r="AF51" s="326">
        <f>IFERROR(I!AE49*'Sim_MIP_Of_(IxI)'!AH$102,0)</f>
        <v>0</v>
      </c>
      <c r="AG51" s="326">
        <f>IFERROR(I!AF49*'Sim_MIP_Of_(IxI)'!AI$102,0)</f>
        <v>0</v>
      </c>
      <c r="AH51" s="326">
        <f>IFERROR(I!AG49*'Sim_MIP_Of_(IxI)'!AJ$102,0)</f>
        <v>0</v>
      </c>
      <c r="AI51" s="326">
        <f>IFERROR(I!AH49*'Sim_MIP_Of_(IxI)'!AK$102,0)</f>
        <v>0</v>
      </c>
      <c r="AJ51" s="326">
        <f>IFERROR(I!AI49*'Sim_MIP_Of_(IxI)'!AL$102,0)</f>
        <v>0</v>
      </c>
      <c r="AK51" s="326">
        <f>IFERROR(I!AJ49*'Sim_MIP_Of_(IxI)'!AM$102,0)</f>
        <v>0</v>
      </c>
      <c r="AL51" s="326">
        <f>IFERROR(I!AK49*'Sim_MIP_Of_(IxI)'!AN$102,0)</f>
        <v>0</v>
      </c>
      <c r="AM51" s="326">
        <f>IFERROR(I!AL49*'Sim_MIP_Of_(IxI)'!AO$102,0)</f>
        <v>0</v>
      </c>
      <c r="AN51" s="326">
        <f>IFERROR(I!AM49*'Sim_MIP_Of_(IxI)'!AP$102,0)</f>
        <v>0</v>
      </c>
      <c r="AO51" s="326">
        <f>IFERROR(I!AN49*'Sim_MIP_Of_(IxI)'!AQ$102,0)</f>
        <v>0</v>
      </c>
      <c r="AP51" s="326">
        <f>IFERROR(I!AO49*'Sim_MIP_Of_(IxI)'!AR$102,0)</f>
        <v>0</v>
      </c>
      <c r="AQ51" s="326">
        <f>IFERROR(I!AP49*'Sim_MIP_Of_(IxI)'!AS$102,0)</f>
        <v>0</v>
      </c>
      <c r="AR51" s="326">
        <f>IFERROR(I!AQ49*'Sim_MIP_Of_(IxI)'!AT$102,0)</f>
        <v>0</v>
      </c>
      <c r="AS51" s="326">
        <f>IFERROR(I!AR49*'Sim_MIP_Of_(IxI)'!AU$102,0)</f>
        <v>0</v>
      </c>
      <c r="AT51" s="326">
        <f>IFERROR(I!AS49*'Sim_MIP_Of_(IxI)'!AV$102,0)</f>
        <v>0</v>
      </c>
      <c r="AU51" s="326">
        <f>IFERROR(I!AT49*'Sim_MIP_Of_(IxI)'!AW$102,0)</f>
        <v>0</v>
      </c>
      <c r="AV51" s="326">
        <f>IFERROR(I!AU49*'Sim_MIP_Of_(IxI)'!AX$102,0)</f>
        <v>0</v>
      </c>
      <c r="AW51" s="326">
        <f>IFERROR(I!AV49*'Sim_MIP_Of_(IxI)'!AY$102,0)</f>
        <v>0</v>
      </c>
      <c r="AX51" s="326">
        <f>IFERROR(I!AW49*'Sim_MIP_Of_(IxI)'!AZ$102,0)</f>
        <v>0.44605741106983332</v>
      </c>
      <c r="AY51" s="326">
        <f>IFERROR(I!AX49*'Sim_MIP_Of_(IxI)'!BA$102,0)</f>
        <v>0</v>
      </c>
      <c r="AZ51" s="326">
        <f>IFERROR(I!AY49*'Sim_MIP_Of_(IxI)'!BB$102,0)</f>
        <v>0</v>
      </c>
      <c r="BA51" s="326">
        <f>IFERROR(I!AZ49*'Sim_MIP_Of_(IxI)'!BC$102,0)</f>
        <v>0</v>
      </c>
      <c r="BB51" s="326">
        <f>IFERROR(I!BA49*'Sim_MIP_Of_(IxI)'!BD$102,0)</f>
        <v>0</v>
      </c>
      <c r="BC51" s="326">
        <f>IFERROR(I!BB49*'Sim_MIP_Of_(IxI)'!BE$102,0)</f>
        <v>0</v>
      </c>
      <c r="BD51" s="326">
        <f>IFERROR(I!BC49*'Sim_MIP_Of_(IxI)'!BF$102,0)</f>
        <v>0</v>
      </c>
      <c r="BE51" s="326">
        <f>IFERROR(I!BD49*'Sim_MIP_Of_(IxI)'!BG$102,0)</f>
        <v>0</v>
      </c>
      <c r="BF51" s="326">
        <f>IFERROR(I!BE49*'Sim_MIP_Of_(IxI)'!BH$102,0)</f>
        <v>0</v>
      </c>
      <c r="BG51" s="326">
        <f>IFERROR(I!BF49*'Sim_MIP_Of_(IxI)'!BI$102,0)</f>
        <v>0</v>
      </c>
      <c r="BH51" s="326">
        <f>IFERROR(I!BG49*'Sim_MIP_Of_(IxI)'!BJ$102,0)</f>
        <v>0</v>
      </c>
      <c r="BI51" s="326">
        <f>IFERROR(I!BH49*'Sim_MIP_Of_(IxI)'!BK$102,0)</f>
        <v>0</v>
      </c>
      <c r="BJ51" s="326">
        <f>IFERROR(I!BI49*'Sim_MIP_Of_(IxI)'!BL$102,0)</f>
        <v>0</v>
      </c>
      <c r="BK51" s="326">
        <f>IFERROR(I!BJ49*'Sim_MIP_Of_(IxI)'!BM$102,0)</f>
        <v>0</v>
      </c>
      <c r="BL51" s="326">
        <f>IFERROR(I!BK49*'Sim_MIP_Of_(IxI)'!BN$102,0)</f>
        <v>0</v>
      </c>
      <c r="BM51" s="326">
        <f>IFERROR(I!BL49*'Sim_MIP_Of_(IxI)'!BO$102,0)</f>
        <v>0</v>
      </c>
      <c r="BN51" s="326">
        <f>IFERROR(I!BM49*'Sim_MIP_Of_(IxI)'!BP$102,0)</f>
        <v>0</v>
      </c>
      <c r="BO51" s="326">
        <f>IFERROR(I!BN49*'Sim_MIP_Of_(IxI)'!BQ$102,0)</f>
        <v>0</v>
      </c>
      <c r="BP51" s="326">
        <f>IFERROR(I!BO49*'Sim_MIP_Of_(IxI)'!BR$102,0)</f>
        <v>0</v>
      </c>
      <c r="BQ51" s="326">
        <f>IFERROR(I!BP49*'Sim_MIP_Of_(IxI)'!BS$102,0)</f>
        <v>0</v>
      </c>
      <c r="BR51" s="326">
        <f>IFERROR(I!BQ49*'Sim_MIP_Of_(IxI)'!BT$102,0)</f>
        <v>0</v>
      </c>
      <c r="BS51" s="326">
        <f>IFERROR(I!BR49*'Sim_MIP_Of_(IxI)'!BU$102,0)</f>
        <v>0</v>
      </c>
      <c r="BT51" s="326">
        <f>IFERROR(I!BS49*'Sim_MIP_Of_(IxI)'!BV$102,0)</f>
        <v>0</v>
      </c>
      <c r="BU51" s="326">
        <f>IFERROR(I!BT49*'Sim_MIP_Of_(IxI)'!BW$102,0)</f>
        <v>0</v>
      </c>
      <c r="BV51" s="326">
        <f>IFERROR(I!BU49*'Sim_MIP_Of_(IxI)'!BX$102,0)</f>
        <v>0</v>
      </c>
      <c r="BW51" s="326">
        <f>IFERROR(I!BV49*'Sim_MIP_Of_(IxI)'!BY$102,0)</f>
        <v>0</v>
      </c>
      <c r="BX51" s="326">
        <f>IFERROR(I!BW49*'Sim_MIP_Of_(IxI)'!BZ$102,0)</f>
        <v>0</v>
      </c>
      <c r="BY51" s="326">
        <f>IFERROR(I!BX49*'Sim_MIP_Of_(IxI)'!CA$102,0)</f>
        <v>0</v>
      </c>
    </row>
    <row r="52" spans="1:77" x14ac:dyDescent="0.25">
      <c r="A52" s="105" t="s">
        <v>49</v>
      </c>
      <c r="B52" s="326">
        <f>IFERROR(I!A50*'Sim_MIP_Of_(IxI)'!D$102,0)</f>
        <v>0</v>
      </c>
      <c r="C52" s="326">
        <f>IFERROR(I!B50*'Sim_MIP_Of_(IxI)'!E$102,0)</f>
        <v>0</v>
      </c>
      <c r="D52" s="326">
        <f>IFERROR(I!C50*'Sim_MIP_Of_(IxI)'!F$102,0)</f>
        <v>0</v>
      </c>
      <c r="E52" s="326">
        <f>IFERROR(I!D50*'Sim_MIP_Of_(IxI)'!G$102,0)</f>
        <v>0</v>
      </c>
      <c r="F52" s="326">
        <f>IFERROR(I!E50*'Sim_MIP_Of_(IxI)'!H$102,0)</f>
        <v>0</v>
      </c>
      <c r="G52" s="326">
        <f>IFERROR(I!F50*'Sim_MIP_Of_(IxI)'!I$102,0)</f>
        <v>0</v>
      </c>
      <c r="H52" s="326">
        <f>IFERROR(I!G50*'Sim_MIP_Of_(IxI)'!J$102,0)</f>
        <v>0</v>
      </c>
      <c r="I52" s="326">
        <f>IFERROR(I!H50*'Sim_MIP_Of_(IxI)'!K$102,0)</f>
        <v>0</v>
      </c>
      <c r="J52" s="326">
        <f>IFERROR(I!I50*'Sim_MIP_Of_(IxI)'!L$102,0)</f>
        <v>0</v>
      </c>
      <c r="K52" s="326">
        <f>IFERROR(I!J50*'Sim_MIP_Of_(IxI)'!M$102,0)</f>
        <v>0</v>
      </c>
      <c r="L52" s="326">
        <f>IFERROR(I!K50*'Sim_MIP_Of_(IxI)'!N$102,0)</f>
        <v>0</v>
      </c>
      <c r="M52" s="326">
        <f>IFERROR(I!L50*'Sim_MIP_Of_(IxI)'!O$102,0)</f>
        <v>0</v>
      </c>
      <c r="N52" s="326">
        <f>IFERROR(I!M50*'Sim_MIP_Of_(IxI)'!P$102,0)</f>
        <v>0</v>
      </c>
      <c r="O52" s="326">
        <f>IFERROR(I!N50*'Sim_MIP_Of_(IxI)'!Q$102,0)</f>
        <v>0</v>
      </c>
      <c r="P52" s="326">
        <f>IFERROR(I!O50*'Sim_MIP_Of_(IxI)'!R$102,0)</f>
        <v>0</v>
      </c>
      <c r="Q52" s="326">
        <f>IFERROR(I!P50*'Sim_MIP_Of_(IxI)'!S$102,0)</f>
        <v>0</v>
      </c>
      <c r="R52" s="326">
        <f>IFERROR(I!Q50*'Sim_MIP_Of_(IxI)'!T$102,0)</f>
        <v>0</v>
      </c>
      <c r="S52" s="326">
        <f>IFERROR(I!R50*'Sim_MIP_Of_(IxI)'!U$102,0)</f>
        <v>0</v>
      </c>
      <c r="T52" s="326">
        <f>IFERROR(I!S50*'Sim_MIP_Of_(IxI)'!V$102,0)</f>
        <v>0</v>
      </c>
      <c r="U52" s="326">
        <f>IFERROR(I!T50*'Sim_MIP_Of_(IxI)'!W$102,0)</f>
        <v>0</v>
      </c>
      <c r="V52" s="326">
        <f>IFERROR(I!U50*'Sim_MIP_Of_(IxI)'!X$102,0)</f>
        <v>0</v>
      </c>
      <c r="W52" s="326">
        <f>IFERROR(I!V50*'Sim_MIP_Of_(IxI)'!Y$102,0)</f>
        <v>0</v>
      </c>
      <c r="X52" s="326">
        <f>IFERROR(I!W50*'Sim_MIP_Of_(IxI)'!Z$102,0)</f>
        <v>0</v>
      </c>
      <c r="Y52" s="326">
        <f>IFERROR(I!X50*'Sim_MIP_Of_(IxI)'!AA$102,0)</f>
        <v>0</v>
      </c>
      <c r="Z52" s="326">
        <f>IFERROR(I!Y50*'Sim_MIP_Of_(IxI)'!AB$102,0)</f>
        <v>0</v>
      </c>
      <c r="AA52" s="326">
        <f>IFERROR(I!Z50*'Sim_MIP_Of_(IxI)'!AC$102,0)</f>
        <v>0</v>
      </c>
      <c r="AB52" s="326">
        <f>IFERROR(I!AA50*'Sim_MIP_Of_(IxI)'!AD$102,0)</f>
        <v>0</v>
      </c>
      <c r="AC52" s="326">
        <f>IFERROR(I!AB50*'Sim_MIP_Of_(IxI)'!AE$102,0)</f>
        <v>0</v>
      </c>
      <c r="AD52" s="326">
        <f>IFERROR(I!AC50*'Sim_MIP_Of_(IxI)'!AF$102,0)</f>
        <v>0</v>
      </c>
      <c r="AE52" s="326">
        <f>IFERROR(I!AD50*'Sim_MIP_Of_(IxI)'!AG$102,0)</f>
        <v>0</v>
      </c>
      <c r="AF52" s="326">
        <f>IFERROR(I!AE50*'Sim_MIP_Of_(IxI)'!AH$102,0)</f>
        <v>0</v>
      </c>
      <c r="AG52" s="326">
        <f>IFERROR(I!AF50*'Sim_MIP_Of_(IxI)'!AI$102,0)</f>
        <v>0</v>
      </c>
      <c r="AH52" s="326">
        <f>IFERROR(I!AG50*'Sim_MIP_Of_(IxI)'!AJ$102,0)</f>
        <v>0</v>
      </c>
      <c r="AI52" s="326">
        <f>IFERROR(I!AH50*'Sim_MIP_Of_(IxI)'!AK$102,0)</f>
        <v>0</v>
      </c>
      <c r="AJ52" s="326">
        <f>IFERROR(I!AI50*'Sim_MIP_Of_(IxI)'!AL$102,0)</f>
        <v>0</v>
      </c>
      <c r="AK52" s="326">
        <f>IFERROR(I!AJ50*'Sim_MIP_Of_(IxI)'!AM$102,0)</f>
        <v>0</v>
      </c>
      <c r="AL52" s="326">
        <f>IFERROR(I!AK50*'Sim_MIP_Of_(IxI)'!AN$102,0)</f>
        <v>0</v>
      </c>
      <c r="AM52" s="326">
        <f>IFERROR(I!AL50*'Sim_MIP_Of_(IxI)'!AO$102,0)</f>
        <v>0</v>
      </c>
      <c r="AN52" s="326">
        <f>IFERROR(I!AM50*'Sim_MIP_Of_(IxI)'!AP$102,0)</f>
        <v>0</v>
      </c>
      <c r="AO52" s="326">
        <f>IFERROR(I!AN50*'Sim_MIP_Of_(IxI)'!AQ$102,0)</f>
        <v>0</v>
      </c>
      <c r="AP52" s="326">
        <f>IFERROR(I!AO50*'Sim_MIP_Of_(IxI)'!AR$102,0)</f>
        <v>0</v>
      </c>
      <c r="AQ52" s="326">
        <f>IFERROR(I!AP50*'Sim_MIP_Of_(IxI)'!AS$102,0)</f>
        <v>0</v>
      </c>
      <c r="AR52" s="326">
        <f>IFERROR(I!AQ50*'Sim_MIP_Of_(IxI)'!AT$102,0)</f>
        <v>0</v>
      </c>
      <c r="AS52" s="326">
        <f>IFERROR(I!AR50*'Sim_MIP_Of_(IxI)'!AU$102,0)</f>
        <v>0</v>
      </c>
      <c r="AT52" s="326">
        <f>IFERROR(I!AS50*'Sim_MIP_Of_(IxI)'!AV$102,0)</f>
        <v>0</v>
      </c>
      <c r="AU52" s="326">
        <f>IFERROR(I!AT50*'Sim_MIP_Of_(IxI)'!AW$102,0)</f>
        <v>0</v>
      </c>
      <c r="AV52" s="326">
        <f>IFERROR(I!AU50*'Sim_MIP_Of_(IxI)'!AX$102,0)</f>
        <v>0</v>
      </c>
      <c r="AW52" s="326">
        <f>IFERROR(I!AV50*'Sim_MIP_Of_(IxI)'!AY$102,0)</f>
        <v>0</v>
      </c>
      <c r="AX52" s="326">
        <f>IFERROR(I!AW50*'Sim_MIP_Of_(IxI)'!AZ$102,0)</f>
        <v>0</v>
      </c>
      <c r="AY52" s="326">
        <f>IFERROR(I!AX50*'Sim_MIP_Of_(IxI)'!BA$102,0)</f>
        <v>0.39628103495157818</v>
      </c>
      <c r="AZ52" s="326">
        <f>IFERROR(I!AY50*'Sim_MIP_Of_(IxI)'!BB$102,0)</f>
        <v>0</v>
      </c>
      <c r="BA52" s="326">
        <f>IFERROR(I!AZ50*'Sim_MIP_Of_(IxI)'!BC$102,0)</f>
        <v>0</v>
      </c>
      <c r="BB52" s="326">
        <f>IFERROR(I!BA50*'Sim_MIP_Of_(IxI)'!BD$102,0)</f>
        <v>0</v>
      </c>
      <c r="BC52" s="326">
        <f>IFERROR(I!BB50*'Sim_MIP_Of_(IxI)'!BE$102,0)</f>
        <v>0</v>
      </c>
      <c r="BD52" s="326">
        <f>IFERROR(I!BC50*'Sim_MIP_Of_(IxI)'!BF$102,0)</f>
        <v>0</v>
      </c>
      <c r="BE52" s="326">
        <f>IFERROR(I!BD50*'Sim_MIP_Of_(IxI)'!BG$102,0)</f>
        <v>0</v>
      </c>
      <c r="BF52" s="326">
        <f>IFERROR(I!BE50*'Sim_MIP_Of_(IxI)'!BH$102,0)</f>
        <v>0</v>
      </c>
      <c r="BG52" s="326">
        <f>IFERROR(I!BF50*'Sim_MIP_Of_(IxI)'!BI$102,0)</f>
        <v>0</v>
      </c>
      <c r="BH52" s="326">
        <f>IFERROR(I!BG50*'Sim_MIP_Of_(IxI)'!BJ$102,0)</f>
        <v>0</v>
      </c>
      <c r="BI52" s="326">
        <f>IFERROR(I!BH50*'Sim_MIP_Of_(IxI)'!BK$102,0)</f>
        <v>0</v>
      </c>
      <c r="BJ52" s="326">
        <f>IFERROR(I!BI50*'Sim_MIP_Of_(IxI)'!BL$102,0)</f>
        <v>0</v>
      </c>
      <c r="BK52" s="326">
        <f>IFERROR(I!BJ50*'Sim_MIP_Of_(IxI)'!BM$102,0)</f>
        <v>0</v>
      </c>
      <c r="BL52" s="326">
        <f>IFERROR(I!BK50*'Sim_MIP_Of_(IxI)'!BN$102,0)</f>
        <v>0</v>
      </c>
      <c r="BM52" s="326">
        <f>IFERROR(I!BL50*'Sim_MIP_Of_(IxI)'!BO$102,0)</f>
        <v>0</v>
      </c>
      <c r="BN52" s="326">
        <f>IFERROR(I!BM50*'Sim_MIP_Of_(IxI)'!BP$102,0)</f>
        <v>0</v>
      </c>
      <c r="BO52" s="326">
        <f>IFERROR(I!BN50*'Sim_MIP_Of_(IxI)'!BQ$102,0)</f>
        <v>0</v>
      </c>
      <c r="BP52" s="326">
        <f>IFERROR(I!BO50*'Sim_MIP_Of_(IxI)'!BR$102,0)</f>
        <v>0</v>
      </c>
      <c r="BQ52" s="326">
        <f>IFERROR(I!BP50*'Sim_MIP_Of_(IxI)'!BS$102,0)</f>
        <v>0</v>
      </c>
      <c r="BR52" s="326">
        <f>IFERROR(I!BQ50*'Sim_MIP_Of_(IxI)'!BT$102,0)</f>
        <v>0</v>
      </c>
      <c r="BS52" s="326">
        <f>IFERROR(I!BR50*'Sim_MIP_Of_(IxI)'!BU$102,0)</f>
        <v>0</v>
      </c>
      <c r="BT52" s="326">
        <f>IFERROR(I!BS50*'Sim_MIP_Of_(IxI)'!BV$102,0)</f>
        <v>0</v>
      </c>
      <c r="BU52" s="326">
        <f>IFERROR(I!BT50*'Sim_MIP_Of_(IxI)'!BW$102,0)</f>
        <v>0</v>
      </c>
      <c r="BV52" s="326">
        <f>IFERROR(I!BU50*'Sim_MIP_Of_(IxI)'!BX$102,0)</f>
        <v>0</v>
      </c>
      <c r="BW52" s="326">
        <f>IFERROR(I!BV50*'Sim_MIP_Of_(IxI)'!BY$102,0)</f>
        <v>0</v>
      </c>
      <c r="BX52" s="326">
        <f>IFERROR(I!BW50*'Sim_MIP_Of_(IxI)'!BZ$102,0)</f>
        <v>0</v>
      </c>
      <c r="BY52" s="326">
        <f>IFERROR(I!BX50*'Sim_MIP_Of_(IxI)'!CA$102,0)</f>
        <v>0</v>
      </c>
    </row>
    <row r="53" spans="1:77" x14ac:dyDescent="0.25">
      <c r="A53" s="105" t="s">
        <v>50</v>
      </c>
      <c r="B53" s="326">
        <f>IFERROR(I!A51*'Sim_MIP_Of_(IxI)'!D$102,0)</f>
        <v>0</v>
      </c>
      <c r="C53" s="326">
        <f>IFERROR(I!B51*'Sim_MIP_Of_(IxI)'!E$102,0)</f>
        <v>0</v>
      </c>
      <c r="D53" s="326">
        <f>IFERROR(I!C51*'Sim_MIP_Of_(IxI)'!F$102,0)</f>
        <v>0</v>
      </c>
      <c r="E53" s="326">
        <f>IFERROR(I!D51*'Sim_MIP_Of_(IxI)'!G$102,0)</f>
        <v>0</v>
      </c>
      <c r="F53" s="326">
        <f>IFERROR(I!E51*'Sim_MIP_Of_(IxI)'!H$102,0)</f>
        <v>0</v>
      </c>
      <c r="G53" s="326">
        <f>IFERROR(I!F51*'Sim_MIP_Of_(IxI)'!I$102,0)</f>
        <v>0</v>
      </c>
      <c r="H53" s="326">
        <f>IFERROR(I!G51*'Sim_MIP_Of_(IxI)'!J$102,0)</f>
        <v>0</v>
      </c>
      <c r="I53" s="326">
        <f>IFERROR(I!H51*'Sim_MIP_Of_(IxI)'!K$102,0)</f>
        <v>0</v>
      </c>
      <c r="J53" s="326">
        <f>IFERROR(I!I51*'Sim_MIP_Of_(IxI)'!L$102,0)</f>
        <v>0</v>
      </c>
      <c r="K53" s="326">
        <f>IFERROR(I!J51*'Sim_MIP_Of_(IxI)'!M$102,0)</f>
        <v>0</v>
      </c>
      <c r="L53" s="326">
        <f>IFERROR(I!K51*'Sim_MIP_Of_(IxI)'!N$102,0)</f>
        <v>0</v>
      </c>
      <c r="M53" s="326">
        <f>IFERROR(I!L51*'Sim_MIP_Of_(IxI)'!O$102,0)</f>
        <v>0</v>
      </c>
      <c r="N53" s="326">
        <f>IFERROR(I!M51*'Sim_MIP_Of_(IxI)'!P$102,0)</f>
        <v>0</v>
      </c>
      <c r="O53" s="326">
        <f>IFERROR(I!N51*'Sim_MIP_Of_(IxI)'!Q$102,0)</f>
        <v>0</v>
      </c>
      <c r="P53" s="326">
        <f>IFERROR(I!O51*'Sim_MIP_Of_(IxI)'!R$102,0)</f>
        <v>0</v>
      </c>
      <c r="Q53" s="326">
        <f>IFERROR(I!P51*'Sim_MIP_Of_(IxI)'!S$102,0)</f>
        <v>0</v>
      </c>
      <c r="R53" s="326">
        <f>IFERROR(I!Q51*'Sim_MIP_Of_(IxI)'!T$102,0)</f>
        <v>0</v>
      </c>
      <c r="S53" s="326">
        <f>IFERROR(I!R51*'Sim_MIP_Of_(IxI)'!U$102,0)</f>
        <v>0</v>
      </c>
      <c r="T53" s="326">
        <f>IFERROR(I!S51*'Sim_MIP_Of_(IxI)'!V$102,0)</f>
        <v>0</v>
      </c>
      <c r="U53" s="326">
        <f>IFERROR(I!T51*'Sim_MIP_Of_(IxI)'!W$102,0)</f>
        <v>0</v>
      </c>
      <c r="V53" s="326">
        <f>IFERROR(I!U51*'Sim_MIP_Of_(IxI)'!X$102,0)</f>
        <v>0</v>
      </c>
      <c r="W53" s="326">
        <f>IFERROR(I!V51*'Sim_MIP_Of_(IxI)'!Y$102,0)</f>
        <v>0</v>
      </c>
      <c r="X53" s="326">
        <f>IFERROR(I!W51*'Sim_MIP_Of_(IxI)'!Z$102,0)</f>
        <v>0</v>
      </c>
      <c r="Y53" s="326">
        <f>IFERROR(I!X51*'Sim_MIP_Of_(IxI)'!AA$102,0)</f>
        <v>0</v>
      </c>
      <c r="Z53" s="326">
        <f>IFERROR(I!Y51*'Sim_MIP_Of_(IxI)'!AB$102,0)</f>
        <v>0</v>
      </c>
      <c r="AA53" s="326">
        <f>IFERROR(I!Z51*'Sim_MIP_Of_(IxI)'!AC$102,0)</f>
        <v>0</v>
      </c>
      <c r="AB53" s="326">
        <f>IFERROR(I!AA51*'Sim_MIP_Of_(IxI)'!AD$102,0)</f>
        <v>0</v>
      </c>
      <c r="AC53" s="326">
        <f>IFERROR(I!AB51*'Sim_MIP_Of_(IxI)'!AE$102,0)</f>
        <v>0</v>
      </c>
      <c r="AD53" s="326">
        <f>IFERROR(I!AC51*'Sim_MIP_Of_(IxI)'!AF$102,0)</f>
        <v>0</v>
      </c>
      <c r="AE53" s="326">
        <f>IFERROR(I!AD51*'Sim_MIP_Of_(IxI)'!AG$102,0)</f>
        <v>0</v>
      </c>
      <c r="AF53" s="326">
        <f>IFERROR(I!AE51*'Sim_MIP_Of_(IxI)'!AH$102,0)</f>
        <v>0</v>
      </c>
      <c r="AG53" s="326">
        <f>IFERROR(I!AF51*'Sim_MIP_Of_(IxI)'!AI$102,0)</f>
        <v>0</v>
      </c>
      <c r="AH53" s="326">
        <f>IFERROR(I!AG51*'Sim_MIP_Of_(IxI)'!AJ$102,0)</f>
        <v>0</v>
      </c>
      <c r="AI53" s="326">
        <f>IFERROR(I!AH51*'Sim_MIP_Of_(IxI)'!AK$102,0)</f>
        <v>0</v>
      </c>
      <c r="AJ53" s="326">
        <f>IFERROR(I!AI51*'Sim_MIP_Of_(IxI)'!AL$102,0)</f>
        <v>0</v>
      </c>
      <c r="AK53" s="326">
        <f>IFERROR(I!AJ51*'Sim_MIP_Of_(IxI)'!AM$102,0)</f>
        <v>0</v>
      </c>
      <c r="AL53" s="326">
        <f>IFERROR(I!AK51*'Sim_MIP_Of_(IxI)'!AN$102,0)</f>
        <v>0</v>
      </c>
      <c r="AM53" s="326">
        <f>IFERROR(I!AL51*'Sim_MIP_Of_(IxI)'!AO$102,0)</f>
        <v>0</v>
      </c>
      <c r="AN53" s="326">
        <f>IFERROR(I!AM51*'Sim_MIP_Of_(IxI)'!AP$102,0)</f>
        <v>0</v>
      </c>
      <c r="AO53" s="326">
        <f>IFERROR(I!AN51*'Sim_MIP_Of_(IxI)'!AQ$102,0)</f>
        <v>0</v>
      </c>
      <c r="AP53" s="326">
        <f>IFERROR(I!AO51*'Sim_MIP_Of_(IxI)'!AR$102,0)</f>
        <v>0</v>
      </c>
      <c r="AQ53" s="326">
        <f>IFERROR(I!AP51*'Sim_MIP_Of_(IxI)'!AS$102,0)</f>
        <v>0</v>
      </c>
      <c r="AR53" s="326">
        <f>IFERROR(I!AQ51*'Sim_MIP_Of_(IxI)'!AT$102,0)</f>
        <v>0</v>
      </c>
      <c r="AS53" s="326">
        <f>IFERROR(I!AR51*'Sim_MIP_Of_(IxI)'!AU$102,0)</f>
        <v>0</v>
      </c>
      <c r="AT53" s="326">
        <f>IFERROR(I!AS51*'Sim_MIP_Of_(IxI)'!AV$102,0)</f>
        <v>0</v>
      </c>
      <c r="AU53" s="326">
        <f>IFERROR(I!AT51*'Sim_MIP_Of_(IxI)'!AW$102,0)</f>
        <v>0</v>
      </c>
      <c r="AV53" s="326">
        <f>IFERROR(I!AU51*'Sim_MIP_Of_(IxI)'!AX$102,0)</f>
        <v>0</v>
      </c>
      <c r="AW53" s="326">
        <f>IFERROR(I!AV51*'Sim_MIP_Of_(IxI)'!AY$102,0)</f>
        <v>0</v>
      </c>
      <c r="AX53" s="326">
        <f>IFERROR(I!AW51*'Sim_MIP_Of_(IxI)'!AZ$102,0)</f>
        <v>0</v>
      </c>
      <c r="AY53" s="326">
        <f>IFERROR(I!AX51*'Sim_MIP_Of_(IxI)'!BA$102,0)</f>
        <v>0</v>
      </c>
      <c r="AZ53" s="326">
        <f>IFERROR(I!AY51*'Sim_MIP_Of_(IxI)'!BB$102,0)</f>
        <v>0.29173079597334733</v>
      </c>
      <c r="BA53" s="326">
        <f>IFERROR(I!AZ51*'Sim_MIP_Of_(IxI)'!BC$102,0)</f>
        <v>0</v>
      </c>
      <c r="BB53" s="326">
        <f>IFERROR(I!BA51*'Sim_MIP_Of_(IxI)'!BD$102,0)</f>
        <v>0</v>
      </c>
      <c r="BC53" s="326">
        <f>IFERROR(I!BB51*'Sim_MIP_Of_(IxI)'!BE$102,0)</f>
        <v>0</v>
      </c>
      <c r="BD53" s="326">
        <f>IFERROR(I!BC51*'Sim_MIP_Of_(IxI)'!BF$102,0)</f>
        <v>0</v>
      </c>
      <c r="BE53" s="326">
        <f>IFERROR(I!BD51*'Sim_MIP_Of_(IxI)'!BG$102,0)</f>
        <v>0</v>
      </c>
      <c r="BF53" s="326">
        <f>IFERROR(I!BE51*'Sim_MIP_Of_(IxI)'!BH$102,0)</f>
        <v>0</v>
      </c>
      <c r="BG53" s="326">
        <f>IFERROR(I!BF51*'Sim_MIP_Of_(IxI)'!BI$102,0)</f>
        <v>0</v>
      </c>
      <c r="BH53" s="326">
        <f>IFERROR(I!BG51*'Sim_MIP_Of_(IxI)'!BJ$102,0)</f>
        <v>0</v>
      </c>
      <c r="BI53" s="326">
        <f>IFERROR(I!BH51*'Sim_MIP_Of_(IxI)'!BK$102,0)</f>
        <v>0</v>
      </c>
      <c r="BJ53" s="326">
        <f>IFERROR(I!BI51*'Sim_MIP_Of_(IxI)'!BL$102,0)</f>
        <v>0</v>
      </c>
      <c r="BK53" s="326">
        <f>IFERROR(I!BJ51*'Sim_MIP_Of_(IxI)'!BM$102,0)</f>
        <v>0</v>
      </c>
      <c r="BL53" s="326">
        <f>IFERROR(I!BK51*'Sim_MIP_Of_(IxI)'!BN$102,0)</f>
        <v>0</v>
      </c>
      <c r="BM53" s="326">
        <f>IFERROR(I!BL51*'Sim_MIP_Of_(IxI)'!BO$102,0)</f>
        <v>0</v>
      </c>
      <c r="BN53" s="326">
        <f>IFERROR(I!BM51*'Sim_MIP_Of_(IxI)'!BP$102,0)</f>
        <v>0</v>
      </c>
      <c r="BO53" s="326">
        <f>IFERROR(I!BN51*'Sim_MIP_Of_(IxI)'!BQ$102,0)</f>
        <v>0</v>
      </c>
      <c r="BP53" s="326">
        <f>IFERROR(I!BO51*'Sim_MIP_Of_(IxI)'!BR$102,0)</f>
        <v>0</v>
      </c>
      <c r="BQ53" s="326">
        <f>IFERROR(I!BP51*'Sim_MIP_Of_(IxI)'!BS$102,0)</f>
        <v>0</v>
      </c>
      <c r="BR53" s="326">
        <f>IFERROR(I!BQ51*'Sim_MIP_Of_(IxI)'!BT$102,0)</f>
        <v>0</v>
      </c>
      <c r="BS53" s="326">
        <f>IFERROR(I!BR51*'Sim_MIP_Of_(IxI)'!BU$102,0)</f>
        <v>0</v>
      </c>
      <c r="BT53" s="326">
        <f>IFERROR(I!BS51*'Sim_MIP_Of_(IxI)'!BV$102,0)</f>
        <v>0</v>
      </c>
      <c r="BU53" s="326">
        <f>IFERROR(I!BT51*'Sim_MIP_Of_(IxI)'!BW$102,0)</f>
        <v>0</v>
      </c>
      <c r="BV53" s="326">
        <f>IFERROR(I!BU51*'Sim_MIP_Of_(IxI)'!BX$102,0)</f>
        <v>0</v>
      </c>
      <c r="BW53" s="326">
        <f>IFERROR(I!BV51*'Sim_MIP_Of_(IxI)'!BY$102,0)</f>
        <v>0</v>
      </c>
      <c r="BX53" s="326">
        <f>IFERROR(I!BW51*'Sim_MIP_Of_(IxI)'!BZ$102,0)</f>
        <v>0</v>
      </c>
      <c r="BY53" s="326">
        <f>IFERROR(I!BX51*'Sim_MIP_Of_(IxI)'!CA$102,0)</f>
        <v>0</v>
      </c>
    </row>
    <row r="54" spans="1:77" x14ac:dyDescent="0.25">
      <c r="A54" s="105" t="s">
        <v>51</v>
      </c>
      <c r="B54" s="326">
        <f>IFERROR(I!A52*'Sim_MIP_Of_(IxI)'!D$102,0)</f>
        <v>0</v>
      </c>
      <c r="C54" s="326">
        <f>IFERROR(I!B52*'Sim_MIP_Of_(IxI)'!E$102,0)</f>
        <v>0</v>
      </c>
      <c r="D54" s="326">
        <f>IFERROR(I!C52*'Sim_MIP_Of_(IxI)'!F$102,0)</f>
        <v>0</v>
      </c>
      <c r="E54" s="326">
        <f>IFERROR(I!D52*'Sim_MIP_Of_(IxI)'!G$102,0)</f>
        <v>0</v>
      </c>
      <c r="F54" s="326">
        <f>IFERROR(I!E52*'Sim_MIP_Of_(IxI)'!H$102,0)</f>
        <v>0</v>
      </c>
      <c r="G54" s="326">
        <f>IFERROR(I!F52*'Sim_MIP_Of_(IxI)'!I$102,0)</f>
        <v>0</v>
      </c>
      <c r="H54" s="326">
        <f>IFERROR(I!G52*'Sim_MIP_Of_(IxI)'!J$102,0)</f>
        <v>0</v>
      </c>
      <c r="I54" s="326">
        <f>IFERROR(I!H52*'Sim_MIP_Of_(IxI)'!K$102,0)</f>
        <v>0</v>
      </c>
      <c r="J54" s="326">
        <f>IFERROR(I!I52*'Sim_MIP_Of_(IxI)'!L$102,0)</f>
        <v>0</v>
      </c>
      <c r="K54" s="326">
        <f>IFERROR(I!J52*'Sim_MIP_Of_(IxI)'!M$102,0)</f>
        <v>0</v>
      </c>
      <c r="L54" s="326">
        <f>IFERROR(I!K52*'Sim_MIP_Of_(IxI)'!N$102,0)</f>
        <v>0</v>
      </c>
      <c r="M54" s="326">
        <f>IFERROR(I!L52*'Sim_MIP_Of_(IxI)'!O$102,0)</f>
        <v>0</v>
      </c>
      <c r="N54" s="326">
        <f>IFERROR(I!M52*'Sim_MIP_Of_(IxI)'!P$102,0)</f>
        <v>0</v>
      </c>
      <c r="O54" s="326">
        <f>IFERROR(I!N52*'Sim_MIP_Of_(IxI)'!Q$102,0)</f>
        <v>0</v>
      </c>
      <c r="P54" s="326">
        <f>IFERROR(I!O52*'Sim_MIP_Of_(IxI)'!R$102,0)</f>
        <v>0</v>
      </c>
      <c r="Q54" s="326">
        <f>IFERROR(I!P52*'Sim_MIP_Of_(IxI)'!S$102,0)</f>
        <v>0</v>
      </c>
      <c r="R54" s="326">
        <f>IFERROR(I!Q52*'Sim_MIP_Of_(IxI)'!T$102,0)</f>
        <v>0</v>
      </c>
      <c r="S54" s="326">
        <f>IFERROR(I!R52*'Sim_MIP_Of_(IxI)'!U$102,0)</f>
        <v>0</v>
      </c>
      <c r="T54" s="326">
        <f>IFERROR(I!S52*'Sim_MIP_Of_(IxI)'!V$102,0)</f>
        <v>0</v>
      </c>
      <c r="U54" s="326">
        <f>IFERROR(I!T52*'Sim_MIP_Of_(IxI)'!W$102,0)</f>
        <v>0</v>
      </c>
      <c r="V54" s="326">
        <f>IFERROR(I!U52*'Sim_MIP_Of_(IxI)'!X$102,0)</f>
        <v>0</v>
      </c>
      <c r="W54" s="326">
        <f>IFERROR(I!V52*'Sim_MIP_Of_(IxI)'!Y$102,0)</f>
        <v>0</v>
      </c>
      <c r="X54" s="326">
        <f>IFERROR(I!W52*'Sim_MIP_Of_(IxI)'!Z$102,0)</f>
        <v>0</v>
      </c>
      <c r="Y54" s="326">
        <f>IFERROR(I!X52*'Sim_MIP_Of_(IxI)'!AA$102,0)</f>
        <v>0</v>
      </c>
      <c r="Z54" s="326">
        <f>IFERROR(I!Y52*'Sim_MIP_Of_(IxI)'!AB$102,0)</f>
        <v>0</v>
      </c>
      <c r="AA54" s="326">
        <f>IFERROR(I!Z52*'Sim_MIP_Of_(IxI)'!AC$102,0)</f>
        <v>0</v>
      </c>
      <c r="AB54" s="326">
        <f>IFERROR(I!AA52*'Sim_MIP_Of_(IxI)'!AD$102,0)</f>
        <v>0</v>
      </c>
      <c r="AC54" s="326">
        <f>IFERROR(I!AB52*'Sim_MIP_Of_(IxI)'!AE$102,0)</f>
        <v>0</v>
      </c>
      <c r="AD54" s="326">
        <f>IFERROR(I!AC52*'Sim_MIP_Of_(IxI)'!AF$102,0)</f>
        <v>0</v>
      </c>
      <c r="AE54" s="326">
        <f>IFERROR(I!AD52*'Sim_MIP_Of_(IxI)'!AG$102,0)</f>
        <v>0</v>
      </c>
      <c r="AF54" s="326">
        <f>IFERROR(I!AE52*'Sim_MIP_Of_(IxI)'!AH$102,0)</f>
        <v>0</v>
      </c>
      <c r="AG54" s="326">
        <f>IFERROR(I!AF52*'Sim_MIP_Of_(IxI)'!AI$102,0)</f>
        <v>0</v>
      </c>
      <c r="AH54" s="326">
        <f>IFERROR(I!AG52*'Sim_MIP_Of_(IxI)'!AJ$102,0)</f>
        <v>0</v>
      </c>
      <c r="AI54" s="326">
        <f>IFERROR(I!AH52*'Sim_MIP_Of_(IxI)'!AK$102,0)</f>
        <v>0</v>
      </c>
      <c r="AJ54" s="326">
        <f>IFERROR(I!AI52*'Sim_MIP_Of_(IxI)'!AL$102,0)</f>
        <v>0</v>
      </c>
      <c r="AK54" s="326">
        <f>IFERROR(I!AJ52*'Sim_MIP_Of_(IxI)'!AM$102,0)</f>
        <v>0</v>
      </c>
      <c r="AL54" s="326">
        <f>IFERROR(I!AK52*'Sim_MIP_Of_(IxI)'!AN$102,0)</f>
        <v>0</v>
      </c>
      <c r="AM54" s="326">
        <f>IFERROR(I!AL52*'Sim_MIP_Of_(IxI)'!AO$102,0)</f>
        <v>0</v>
      </c>
      <c r="AN54" s="326">
        <f>IFERROR(I!AM52*'Sim_MIP_Of_(IxI)'!AP$102,0)</f>
        <v>0</v>
      </c>
      <c r="AO54" s="326">
        <f>IFERROR(I!AN52*'Sim_MIP_Of_(IxI)'!AQ$102,0)</f>
        <v>0</v>
      </c>
      <c r="AP54" s="326">
        <f>IFERROR(I!AO52*'Sim_MIP_Of_(IxI)'!AR$102,0)</f>
        <v>0</v>
      </c>
      <c r="AQ54" s="326">
        <f>IFERROR(I!AP52*'Sim_MIP_Of_(IxI)'!AS$102,0)</f>
        <v>0</v>
      </c>
      <c r="AR54" s="326">
        <f>IFERROR(I!AQ52*'Sim_MIP_Of_(IxI)'!AT$102,0)</f>
        <v>0</v>
      </c>
      <c r="AS54" s="326">
        <f>IFERROR(I!AR52*'Sim_MIP_Of_(IxI)'!AU$102,0)</f>
        <v>0</v>
      </c>
      <c r="AT54" s="326">
        <f>IFERROR(I!AS52*'Sim_MIP_Of_(IxI)'!AV$102,0)</f>
        <v>0</v>
      </c>
      <c r="AU54" s="326">
        <f>IFERROR(I!AT52*'Sim_MIP_Of_(IxI)'!AW$102,0)</f>
        <v>0</v>
      </c>
      <c r="AV54" s="326">
        <f>IFERROR(I!AU52*'Sim_MIP_Of_(IxI)'!AX$102,0)</f>
        <v>0</v>
      </c>
      <c r="AW54" s="326">
        <f>IFERROR(I!AV52*'Sim_MIP_Of_(IxI)'!AY$102,0)</f>
        <v>0</v>
      </c>
      <c r="AX54" s="326">
        <f>IFERROR(I!AW52*'Sim_MIP_Of_(IxI)'!AZ$102,0)</f>
        <v>0</v>
      </c>
      <c r="AY54" s="326">
        <f>IFERROR(I!AX52*'Sim_MIP_Of_(IxI)'!BA$102,0)</f>
        <v>0</v>
      </c>
      <c r="AZ54" s="326">
        <f>IFERROR(I!AY52*'Sim_MIP_Of_(IxI)'!BB$102,0)</f>
        <v>0</v>
      </c>
      <c r="BA54" s="326">
        <f>IFERROR(I!AZ52*'Sim_MIP_Of_(IxI)'!BC$102,0)</f>
        <v>0.5022465656480023</v>
      </c>
      <c r="BB54" s="326">
        <f>IFERROR(I!BA52*'Sim_MIP_Of_(IxI)'!BD$102,0)</f>
        <v>0</v>
      </c>
      <c r="BC54" s="326">
        <f>IFERROR(I!BB52*'Sim_MIP_Of_(IxI)'!BE$102,0)</f>
        <v>0</v>
      </c>
      <c r="BD54" s="326">
        <f>IFERROR(I!BC52*'Sim_MIP_Of_(IxI)'!BF$102,0)</f>
        <v>0</v>
      </c>
      <c r="BE54" s="326">
        <f>IFERROR(I!BD52*'Sim_MIP_Of_(IxI)'!BG$102,0)</f>
        <v>0</v>
      </c>
      <c r="BF54" s="326">
        <f>IFERROR(I!BE52*'Sim_MIP_Of_(IxI)'!BH$102,0)</f>
        <v>0</v>
      </c>
      <c r="BG54" s="326">
        <f>IFERROR(I!BF52*'Sim_MIP_Of_(IxI)'!BI$102,0)</f>
        <v>0</v>
      </c>
      <c r="BH54" s="326">
        <f>IFERROR(I!BG52*'Sim_MIP_Of_(IxI)'!BJ$102,0)</f>
        <v>0</v>
      </c>
      <c r="BI54" s="326">
        <f>IFERROR(I!BH52*'Sim_MIP_Of_(IxI)'!BK$102,0)</f>
        <v>0</v>
      </c>
      <c r="BJ54" s="326">
        <f>IFERROR(I!BI52*'Sim_MIP_Of_(IxI)'!BL$102,0)</f>
        <v>0</v>
      </c>
      <c r="BK54" s="326">
        <f>IFERROR(I!BJ52*'Sim_MIP_Of_(IxI)'!BM$102,0)</f>
        <v>0</v>
      </c>
      <c r="BL54" s="326">
        <f>IFERROR(I!BK52*'Sim_MIP_Of_(IxI)'!BN$102,0)</f>
        <v>0</v>
      </c>
      <c r="BM54" s="326">
        <f>IFERROR(I!BL52*'Sim_MIP_Of_(IxI)'!BO$102,0)</f>
        <v>0</v>
      </c>
      <c r="BN54" s="326">
        <f>IFERROR(I!BM52*'Sim_MIP_Of_(IxI)'!BP$102,0)</f>
        <v>0</v>
      </c>
      <c r="BO54" s="326">
        <f>IFERROR(I!BN52*'Sim_MIP_Of_(IxI)'!BQ$102,0)</f>
        <v>0</v>
      </c>
      <c r="BP54" s="326">
        <f>IFERROR(I!BO52*'Sim_MIP_Of_(IxI)'!BR$102,0)</f>
        <v>0</v>
      </c>
      <c r="BQ54" s="326">
        <f>IFERROR(I!BP52*'Sim_MIP_Of_(IxI)'!BS$102,0)</f>
        <v>0</v>
      </c>
      <c r="BR54" s="326">
        <f>IFERROR(I!BQ52*'Sim_MIP_Of_(IxI)'!BT$102,0)</f>
        <v>0</v>
      </c>
      <c r="BS54" s="326">
        <f>IFERROR(I!BR52*'Sim_MIP_Of_(IxI)'!BU$102,0)</f>
        <v>0</v>
      </c>
      <c r="BT54" s="326">
        <f>IFERROR(I!BS52*'Sim_MIP_Of_(IxI)'!BV$102,0)</f>
        <v>0</v>
      </c>
      <c r="BU54" s="326">
        <f>IFERROR(I!BT52*'Sim_MIP_Of_(IxI)'!BW$102,0)</f>
        <v>0</v>
      </c>
      <c r="BV54" s="326">
        <f>IFERROR(I!BU52*'Sim_MIP_Of_(IxI)'!BX$102,0)</f>
        <v>0</v>
      </c>
      <c r="BW54" s="326">
        <f>IFERROR(I!BV52*'Sim_MIP_Of_(IxI)'!BY$102,0)</f>
        <v>0</v>
      </c>
      <c r="BX54" s="326">
        <f>IFERROR(I!BW52*'Sim_MIP_Of_(IxI)'!BZ$102,0)</f>
        <v>0</v>
      </c>
      <c r="BY54" s="326">
        <f>IFERROR(I!BX52*'Sim_MIP_Of_(IxI)'!CA$102,0)</f>
        <v>0</v>
      </c>
    </row>
    <row r="55" spans="1:77" x14ac:dyDescent="0.25">
      <c r="A55" s="105" t="s">
        <v>52</v>
      </c>
      <c r="B55" s="326">
        <f>IFERROR(I!A53*'Sim_MIP_Of_(IxI)'!D$102,0)</f>
        <v>0</v>
      </c>
      <c r="C55" s="326">
        <f>IFERROR(I!B53*'Sim_MIP_Of_(IxI)'!E$102,0)</f>
        <v>0</v>
      </c>
      <c r="D55" s="326">
        <f>IFERROR(I!C53*'Sim_MIP_Of_(IxI)'!F$102,0)</f>
        <v>0</v>
      </c>
      <c r="E55" s="326">
        <f>IFERROR(I!D53*'Sim_MIP_Of_(IxI)'!G$102,0)</f>
        <v>0</v>
      </c>
      <c r="F55" s="326">
        <f>IFERROR(I!E53*'Sim_MIP_Of_(IxI)'!H$102,0)</f>
        <v>0</v>
      </c>
      <c r="G55" s="326">
        <f>IFERROR(I!F53*'Sim_MIP_Of_(IxI)'!I$102,0)</f>
        <v>0</v>
      </c>
      <c r="H55" s="326">
        <f>IFERROR(I!G53*'Sim_MIP_Of_(IxI)'!J$102,0)</f>
        <v>0</v>
      </c>
      <c r="I55" s="326">
        <f>IFERROR(I!H53*'Sim_MIP_Of_(IxI)'!K$102,0)</f>
        <v>0</v>
      </c>
      <c r="J55" s="326">
        <f>IFERROR(I!I53*'Sim_MIP_Of_(IxI)'!L$102,0)</f>
        <v>0</v>
      </c>
      <c r="K55" s="326">
        <f>IFERROR(I!J53*'Sim_MIP_Of_(IxI)'!M$102,0)</f>
        <v>0</v>
      </c>
      <c r="L55" s="326">
        <f>IFERROR(I!K53*'Sim_MIP_Of_(IxI)'!N$102,0)</f>
        <v>0</v>
      </c>
      <c r="M55" s="326">
        <f>IFERROR(I!L53*'Sim_MIP_Of_(IxI)'!O$102,0)</f>
        <v>0</v>
      </c>
      <c r="N55" s="326">
        <f>IFERROR(I!M53*'Sim_MIP_Of_(IxI)'!P$102,0)</f>
        <v>0</v>
      </c>
      <c r="O55" s="326">
        <f>IFERROR(I!N53*'Sim_MIP_Of_(IxI)'!Q$102,0)</f>
        <v>0</v>
      </c>
      <c r="P55" s="326">
        <f>IFERROR(I!O53*'Sim_MIP_Of_(IxI)'!R$102,0)</f>
        <v>0</v>
      </c>
      <c r="Q55" s="326">
        <f>IFERROR(I!P53*'Sim_MIP_Of_(IxI)'!S$102,0)</f>
        <v>0</v>
      </c>
      <c r="R55" s="326">
        <f>IFERROR(I!Q53*'Sim_MIP_Of_(IxI)'!T$102,0)</f>
        <v>0</v>
      </c>
      <c r="S55" s="326">
        <f>IFERROR(I!R53*'Sim_MIP_Of_(IxI)'!U$102,0)</f>
        <v>0</v>
      </c>
      <c r="T55" s="326">
        <f>IFERROR(I!S53*'Sim_MIP_Of_(IxI)'!V$102,0)</f>
        <v>0</v>
      </c>
      <c r="U55" s="326">
        <f>IFERROR(I!T53*'Sim_MIP_Of_(IxI)'!W$102,0)</f>
        <v>0</v>
      </c>
      <c r="V55" s="326">
        <f>IFERROR(I!U53*'Sim_MIP_Of_(IxI)'!X$102,0)</f>
        <v>0</v>
      </c>
      <c r="W55" s="326">
        <f>IFERROR(I!V53*'Sim_MIP_Of_(IxI)'!Y$102,0)</f>
        <v>0</v>
      </c>
      <c r="X55" s="326">
        <f>IFERROR(I!W53*'Sim_MIP_Of_(IxI)'!Z$102,0)</f>
        <v>0</v>
      </c>
      <c r="Y55" s="326">
        <f>IFERROR(I!X53*'Sim_MIP_Of_(IxI)'!AA$102,0)</f>
        <v>0</v>
      </c>
      <c r="Z55" s="326">
        <f>IFERROR(I!Y53*'Sim_MIP_Of_(IxI)'!AB$102,0)</f>
        <v>0</v>
      </c>
      <c r="AA55" s="326">
        <f>IFERROR(I!Z53*'Sim_MIP_Of_(IxI)'!AC$102,0)</f>
        <v>0</v>
      </c>
      <c r="AB55" s="326">
        <f>IFERROR(I!AA53*'Sim_MIP_Of_(IxI)'!AD$102,0)</f>
        <v>0</v>
      </c>
      <c r="AC55" s="326">
        <f>IFERROR(I!AB53*'Sim_MIP_Of_(IxI)'!AE$102,0)</f>
        <v>0</v>
      </c>
      <c r="AD55" s="326">
        <f>IFERROR(I!AC53*'Sim_MIP_Of_(IxI)'!AF$102,0)</f>
        <v>0</v>
      </c>
      <c r="AE55" s="326">
        <f>IFERROR(I!AD53*'Sim_MIP_Of_(IxI)'!AG$102,0)</f>
        <v>0</v>
      </c>
      <c r="AF55" s="326">
        <f>IFERROR(I!AE53*'Sim_MIP_Of_(IxI)'!AH$102,0)</f>
        <v>0</v>
      </c>
      <c r="AG55" s="326">
        <f>IFERROR(I!AF53*'Sim_MIP_Of_(IxI)'!AI$102,0)</f>
        <v>0</v>
      </c>
      <c r="AH55" s="326">
        <f>IFERROR(I!AG53*'Sim_MIP_Of_(IxI)'!AJ$102,0)</f>
        <v>0</v>
      </c>
      <c r="AI55" s="326">
        <f>IFERROR(I!AH53*'Sim_MIP_Of_(IxI)'!AK$102,0)</f>
        <v>0</v>
      </c>
      <c r="AJ55" s="326">
        <f>IFERROR(I!AI53*'Sim_MIP_Of_(IxI)'!AL$102,0)</f>
        <v>0</v>
      </c>
      <c r="AK55" s="326">
        <f>IFERROR(I!AJ53*'Sim_MIP_Of_(IxI)'!AM$102,0)</f>
        <v>0</v>
      </c>
      <c r="AL55" s="326">
        <f>IFERROR(I!AK53*'Sim_MIP_Of_(IxI)'!AN$102,0)</f>
        <v>0</v>
      </c>
      <c r="AM55" s="326">
        <f>IFERROR(I!AL53*'Sim_MIP_Of_(IxI)'!AO$102,0)</f>
        <v>0</v>
      </c>
      <c r="AN55" s="326">
        <f>IFERROR(I!AM53*'Sim_MIP_Of_(IxI)'!AP$102,0)</f>
        <v>0</v>
      </c>
      <c r="AO55" s="326">
        <f>IFERROR(I!AN53*'Sim_MIP_Of_(IxI)'!AQ$102,0)</f>
        <v>0</v>
      </c>
      <c r="AP55" s="326">
        <f>IFERROR(I!AO53*'Sim_MIP_Of_(IxI)'!AR$102,0)</f>
        <v>0</v>
      </c>
      <c r="AQ55" s="326">
        <f>IFERROR(I!AP53*'Sim_MIP_Of_(IxI)'!AS$102,0)</f>
        <v>0</v>
      </c>
      <c r="AR55" s="326">
        <f>IFERROR(I!AQ53*'Sim_MIP_Of_(IxI)'!AT$102,0)</f>
        <v>0</v>
      </c>
      <c r="AS55" s="326">
        <f>IFERROR(I!AR53*'Sim_MIP_Of_(IxI)'!AU$102,0)</f>
        <v>0</v>
      </c>
      <c r="AT55" s="326">
        <f>IFERROR(I!AS53*'Sim_MIP_Of_(IxI)'!AV$102,0)</f>
        <v>0</v>
      </c>
      <c r="AU55" s="326">
        <f>IFERROR(I!AT53*'Sim_MIP_Of_(IxI)'!AW$102,0)</f>
        <v>0</v>
      </c>
      <c r="AV55" s="326">
        <f>IFERROR(I!AU53*'Sim_MIP_Of_(IxI)'!AX$102,0)</f>
        <v>0</v>
      </c>
      <c r="AW55" s="326">
        <f>IFERROR(I!AV53*'Sim_MIP_Of_(IxI)'!AY$102,0)</f>
        <v>0</v>
      </c>
      <c r="AX55" s="326">
        <f>IFERROR(I!AW53*'Sim_MIP_Of_(IxI)'!AZ$102,0)</f>
        <v>0</v>
      </c>
      <c r="AY55" s="326">
        <f>IFERROR(I!AX53*'Sim_MIP_Of_(IxI)'!BA$102,0)</f>
        <v>0</v>
      </c>
      <c r="AZ55" s="326">
        <f>IFERROR(I!AY53*'Sim_MIP_Of_(IxI)'!BB$102,0)</f>
        <v>0</v>
      </c>
      <c r="BA55" s="326">
        <f>IFERROR(I!AZ53*'Sim_MIP_Of_(IxI)'!BC$102,0)</f>
        <v>0</v>
      </c>
      <c r="BB55" s="326">
        <f>IFERROR(I!BA53*'Sim_MIP_Of_(IxI)'!BD$102,0)</f>
        <v>0.17452275836338751</v>
      </c>
      <c r="BC55" s="326">
        <f>IFERROR(I!BB53*'Sim_MIP_Of_(IxI)'!BE$102,0)</f>
        <v>0</v>
      </c>
      <c r="BD55" s="326">
        <f>IFERROR(I!BC53*'Sim_MIP_Of_(IxI)'!BF$102,0)</f>
        <v>0</v>
      </c>
      <c r="BE55" s="326">
        <f>IFERROR(I!BD53*'Sim_MIP_Of_(IxI)'!BG$102,0)</f>
        <v>0</v>
      </c>
      <c r="BF55" s="326">
        <f>IFERROR(I!BE53*'Sim_MIP_Of_(IxI)'!BH$102,0)</f>
        <v>0</v>
      </c>
      <c r="BG55" s="326">
        <f>IFERROR(I!BF53*'Sim_MIP_Of_(IxI)'!BI$102,0)</f>
        <v>0</v>
      </c>
      <c r="BH55" s="326">
        <f>IFERROR(I!BG53*'Sim_MIP_Of_(IxI)'!BJ$102,0)</f>
        <v>0</v>
      </c>
      <c r="BI55" s="326">
        <f>IFERROR(I!BH53*'Sim_MIP_Of_(IxI)'!BK$102,0)</f>
        <v>0</v>
      </c>
      <c r="BJ55" s="326">
        <f>IFERROR(I!BI53*'Sim_MIP_Of_(IxI)'!BL$102,0)</f>
        <v>0</v>
      </c>
      <c r="BK55" s="326">
        <f>IFERROR(I!BJ53*'Sim_MIP_Of_(IxI)'!BM$102,0)</f>
        <v>0</v>
      </c>
      <c r="BL55" s="326">
        <f>IFERROR(I!BK53*'Sim_MIP_Of_(IxI)'!BN$102,0)</f>
        <v>0</v>
      </c>
      <c r="BM55" s="326">
        <f>IFERROR(I!BL53*'Sim_MIP_Of_(IxI)'!BO$102,0)</f>
        <v>0</v>
      </c>
      <c r="BN55" s="326">
        <f>IFERROR(I!BM53*'Sim_MIP_Of_(IxI)'!BP$102,0)</f>
        <v>0</v>
      </c>
      <c r="BO55" s="326">
        <f>IFERROR(I!BN53*'Sim_MIP_Of_(IxI)'!BQ$102,0)</f>
        <v>0</v>
      </c>
      <c r="BP55" s="326">
        <f>IFERROR(I!BO53*'Sim_MIP_Of_(IxI)'!BR$102,0)</f>
        <v>0</v>
      </c>
      <c r="BQ55" s="326">
        <f>IFERROR(I!BP53*'Sim_MIP_Of_(IxI)'!BS$102,0)</f>
        <v>0</v>
      </c>
      <c r="BR55" s="326">
        <f>IFERROR(I!BQ53*'Sim_MIP_Of_(IxI)'!BT$102,0)</f>
        <v>0</v>
      </c>
      <c r="BS55" s="326">
        <f>IFERROR(I!BR53*'Sim_MIP_Of_(IxI)'!BU$102,0)</f>
        <v>0</v>
      </c>
      <c r="BT55" s="326">
        <f>IFERROR(I!BS53*'Sim_MIP_Of_(IxI)'!BV$102,0)</f>
        <v>0</v>
      </c>
      <c r="BU55" s="326">
        <f>IFERROR(I!BT53*'Sim_MIP_Of_(IxI)'!BW$102,0)</f>
        <v>0</v>
      </c>
      <c r="BV55" s="326">
        <f>IFERROR(I!BU53*'Sim_MIP_Of_(IxI)'!BX$102,0)</f>
        <v>0</v>
      </c>
      <c r="BW55" s="326">
        <f>IFERROR(I!BV53*'Sim_MIP_Of_(IxI)'!BY$102,0)</f>
        <v>0</v>
      </c>
      <c r="BX55" s="326">
        <f>IFERROR(I!BW53*'Sim_MIP_Of_(IxI)'!BZ$102,0)</f>
        <v>0</v>
      </c>
      <c r="BY55" s="326">
        <f>IFERROR(I!BX53*'Sim_MIP_Of_(IxI)'!CA$102,0)</f>
        <v>0</v>
      </c>
    </row>
    <row r="56" spans="1:77" x14ac:dyDescent="0.25">
      <c r="A56" s="105" t="s">
        <v>53</v>
      </c>
      <c r="B56" s="326">
        <f>IFERROR(I!A54*'Sim_MIP_Of_(IxI)'!D$102,0)</f>
        <v>0</v>
      </c>
      <c r="C56" s="326">
        <f>IFERROR(I!B54*'Sim_MIP_Of_(IxI)'!E$102,0)</f>
        <v>0</v>
      </c>
      <c r="D56" s="326">
        <f>IFERROR(I!C54*'Sim_MIP_Of_(IxI)'!F$102,0)</f>
        <v>0</v>
      </c>
      <c r="E56" s="326">
        <f>IFERROR(I!D54*'Sim_MIP_Of_(IxI)'!G$102,0)</f>
        <v>0</v>
      </c>
      <c r="F56" s="326">
        <f>IFERROR(I!E54*'Sim_MIP_Of_(IxI)'!H$102,0)</f>
        <v>0</v>
      </c>
      <c r="G56" s="326">
        <f>IFERROR(I!F54*'Sim_MIP_Of_(IxI)'!I$102,0)</f>
        <v>0</v>
      </c>
      <c r="H56" s="326">
        <f>IFERROR(I!G54*'Sim_MIP_Of_(IxI)'!J$102,0)</f>
        <v>0</v>
      </c>
      <c r="I56" s="326">
        <f>IFERROR(I!H54*'Sim_MIP_Of_(IxI)'!K$102,0)</f>
        <v>0</v>
      </c>
      <c r="J56" s="326">
        <f>IFERROR(I!I54*'Sim_MIP_Of_(IxI)'!L$102,0)</f>
        <v>0</v>
      </c>
      <c r="K56" s="326">
        <f>IFERROR(I!J54*'Sim_MIP_Of_(IxI)'!M$102,0)</f>
        <v>0</v>
      </c>
      <c r="L56" s="326">
        <f>IFERROR(I!K54*'Sim_MIP_Of_(IxI)'!N$102,0)</f>
        <v>0</v>
      </c>
      <c r="M56" s="326">
        <f>IFERROR(I!L54*'Sim_MIP_Of_(IxI)'!O$102,0)</f>
        <v>0</v>
      </c>
      <c r="N56" s="326">
        <f>IFERROR(I!M54*'Sim_MIP_Of_(IxI)'!P$102,0)</f>
        <v>0</v>
      </c>
      <c r="O56" s="326">
        <f>IFERROR(I!N54*'Sim_MIP_Of_(IxI)'!Q$102,0)</f>
        <v>0</v>
      </c>
      <c r="P56" s="326">
        <f>IFERROR(I!O54*'Sim_MIP_Of_(IxI)'!R$102,0)</f>
        <v>0</v>
      </c>
      <c r="Q56" s="326">
        <f>IFERROR(I!P54*'Sim_MIP_Of_(IxI)'!S$102,0)</f>
        <v>0</v>
      </c>
      <c r="R56" s="326">
        <f>IFERROR(I!Q54*'Sim_MIP_Of_(IxI)'!T$102,0)</f>
        <v>0</v>
      </c>
      <c r="S56" s="326">
        <f>IFERROR(I!R54*'Sim_MIP_Of_(IxI)'!U$102,0)</f>
        <v>0</v>
      </c>
      <c r="T56" s="326">
        <f>IFERROR(I!S54*'Sim_MIP_Of_(IxI)'!V$102,0)</f>
        <v>0</v>
      </c>
      <c r="U56" s="326">
        <f>IFERROR(I!T54*'Sim_MIP_Of_(IxI)'!W$102,0)</f>
        <v>0</v>
      </c>
      <c r="V56" s="326">
        <f>IFERROR(I!U54*'Sim_MIP_Of_(IxI)'!X$102,0)</f>
        <v>0</v>
      </c>
      <c r="W56" s="326">
        <f>IFERROR(I!V54*'Sim_MIP_Of_(IxI)'!Y$102,0)</f>
        <v>0</v>
      </c>
      <c r="X56" s="326">
        <f>IFERROR(I!W54*'Sim_MIP_Of_(IxI)'!Z$102,0)</f>
        <v>0</v>
      </c>
      <c r="Y56" s="326">
        <f>IFERROR(I!X54*'Sim_MIP_Of_(IxI)'!AA$102,0)</f>
        <v>0</v>
      </c>
      <c r="Z56" s="326">
        <f>IFERROR(I!Y54*'Sim_MIP_Of_(IxI)'!AB$102,0)</f>
        <v>0</v>
      </c>
      <c r="AA56" s="326">
        <f>IFERROR(I!Z54*'Sim_MIP_Of_(IxI)'!AC$102,0)</f>
        <v>0</v>
      </c>
      <c r="AB56" s="326">
        <f>IFERROR(I!AA54*'Sim_MIP_Of_(IxI)'!AD$102,0)</f>
        <v>0</v>
      </c>
      <c r="AC56" s="326">
        <f>IFERROR(I!AB54*'Sim_MIP_Of_(IxI)'!AE$102,0)</f>
        <v>0</v>
      </c>
      <c r="AD56" s="326">
        <f>IFERROR(I!AC54*'Sim_MIP_Of_(IxI)'!AF$102,0)</f>
        <v>0</v>
      </c>
      <c r="AE56" s="326">
        <f>IFERROR(I!AD54*'Sim_MIP_Of_(IxI)'!AG$102,0)</f>
        <v>0</v>
      </c>
      <c r="AF56" s="326">
        <f>IFERROR(I!AE54*'Sim_MIP_Of_(IxI)'!AH$102,0)</f>
        <v>0</v>
      </c>
      <c r="AG56" s="326">
        <f>IFERROR(I!AF54*'Sim_MIP_Of_(IxI)'!AI$102,0)</f>
        <v>0</v>
      </c>
      <c r="AH56" s="326">
        <f>IFERROR(I!AG54*'Sim_MIP_Of_(IxI)'!AJ$102,0)</f>
        <v>0</v>
      </c>
      <c r="AI56" s="326">
        <f>IFERROR(I!AH54*'Sim_MIP_Of_(IxI)'!AK$102,0)</f>
        <v>0</v>
      </c>
      <c r="AJ56" s="326">
        <f>IFERROR(I!AI54*'Sim_MIP_Of_(IxI)'!AL$102,0)</f>
        <v>0</v>
      </c>
      <c r="AK56" s="326">
        <f>IFERROR(I!AJ54*'Sim_MIP_Of_(IxI)'!AM$102,0)</f>
        <v>0</v>
      </c>
      <c r="AL56" s="326">
        <f>IFERROR(I!AK54*'Sim_MIP_Of_(IxI)'!AN$102,0)</f>
        <v>0</v>
      </c>
      <c r="AM56" s="326">
        <f>IFERROR(I!AL54*'Sim_MIP_Of_(IxI)'!AO$102,0)</f>
        <v>0</v>
      </c>
      <c r="AN56" s="326">
        <f>IFERROR(I!AM54*'Sim_MIP_Of_(IxI)'!AP$102,0)</f>
        <v>0</v>
      </c>
      <c r="AO56" s="326">
        <f>IFERROR(I!AN54*'Sim_MIP_Of_(IxI)'!AQ$102,0)</f>
        <v>0</v>
      </c>
      <c r="AP56" s="326">
        <f>IFERROR(I!AO54*'Sim_MIP_Of_(IxI)'!AR$102,0)</f>
        <v>0</v>
      </c>
      <c r="AQ56" s="326">
        <f>IFERROR(I!AP54*'Sim_MIP_Of_(IxI)'!AS$102,0)</f>
        <v>0</v>
      </c>
      <c r="AR56" s="326">
        <f>IFERROR(I!AQ54*'Sim_MIP_Of_(IxI)'!AT$102,0)</f>
        <v>0</v>
      </c>
      <c r="AS56" s="326">
        <f>IFERROR(I!AR54*'Sim_MIP_Of_(IxI)'!AU$102,0)</f>
        <v>0</v>
      </c>
      <c r="AT56" s="326">
        <f>IFERROR(I!AS54*'Sim_MIP_Of_(IxI)'!AV$102,0)</f>
        <v>0</v>
      </c>
      <c r="AU56" s="326">
        <f>IFERROR(I!AT54*'Sim_MIP_Of_(IxI)'!AW$102,0)</f>
        <v>0</v>
      </c>
      <c r="AV56" s="326">
        <f>IFERROR(I!AU54*'Sim_MIP_Of_(IxI)'!AX$102,0)</f>
        <v>0</v>
      </c>
      <c r="AW56" s="326">
        <f>IFERROR(I!AV54*'Sim_MIP_Of_(IxI)'!AY$102,0)</f>
        <v>0</v>
      </c>
      <c r="AX56" s="326">
        <f>IFERROR(I!AW54*'Sim_MIP_Of_(IxI)'!AZ$102,0)</f>
        <v>0</v>
      </c>
      <c r="AY56" s="326">
        <f>IFERROR(I!AX54*'Sim_MIP_Of_(IxI)'!BA$102,0)</f>
        <v>0</v>
      </c>
      <c r="AZ56" s="326">
        <f>IFERROR(I!AY54*'Sim_MIP_Of_(IxI)'!BB$102,0)</f>
        <v>0</v>
      </c>
      <c r="BA56" s="326">
        <f>IFERROR(I!AZ54*'Sim_MIP_Of_(IxI)'!BC$102,0)</f>
        <v>0</v>
      </c>
      <c r="BB56" s="326">
        <f>IFERROR(I!BA54*'Sim_MIP_Of_(IxI)'!BD$102,0)</f>
        <v>0</v>
      </c>
      <c r="BC56" s="326">
        <f>IFERROR(I!BB54*'Sim_MIP_Of_(IxI)'!BE$102,0)</f>
        <v>0.41400114997205134</v>
      </c>
      <c r="BD56" s="326">
        <f>IFERROR(I!BC54*'Sim_MIP_Of_(IxI)'!BF$102,0)</f>
        <v>0</v>
      </c>
      <c r="BE56" s="326">
        <f>IFERROR(I!BD54*'Sim_MIP_Of_(IxI)'!BG$102,0)</f>
        <v>0</v>
      </c>
      <c r="BF56" s="326">
        <f>IFERROR(I!BE54*'Sim_MIP_Of_(IxI)'!BH$102,0)</f>
        <v>0</v>
      </c>
      <c r="BG56" s="326">
        <f>IFERROR(I!BF54*'Sim_MIP_Of_(IxI)'!BI$102,0)</f>
        <v>0</v>
      </c>
      <c r="BH56" s="326">
        <f>IFERROR(I!BG54*'Sim_MIP_Of_(IxI)'!BJ$102,0)</f>
        <v>0</v>
      </c>
      <c r="BI56" s="326">
        <f>IFERROR(I!BH54*'Sim_MIP_Of_(IxI)'!BK$102,0)</f>
        <v>0</v>
      </c>
      <c r="BJ56" s="326">
        <f>IFERROR(I!BI54*'Sim_MIP_Of_(IxI)'!BL$102,0)</f>
        <v>0</v>
      </c>
      <c r="BK56" s="326">
        <f>IFERROR(I!BJ54*'Sim_MIP_Of_(IxI)'!BM$102,0)</f>
        <v>0</v>
      </c>
      <c r="BL56" s="326">
        <f>IFERROR(I!BK54*'Sim_MIP_Of_(IxI)'!BN$102,0)</f>
        <v>0</v>
      </c>
      <c r="BM56" s="326">
        <f>IFERROR(I!BL54*'Sim_MIP_Of_(IxI)'!BO$102,0)</f>
        <v>0</v>
      </c>
      <c r="BN56" s="326">
        <f>IFERROR(I!BM54*'Sim_MIP_Of_(IxI)'!BP$102,0)</f>
        <v>0</v>
      </c>
      <c r="BO56" s="326">
        <f>IFERROR(I!BN54*'Sim_MIP_Of_(IxI)'!BQ$102,0)</f>
        <v>0</v>
      </c>
      <c r="BP56" s="326">
        <f>IFERROR(I!BO54*'Sim_MIP_Of_(IxI)'!BR$102,0)</f>
        <v>0</v>
      </c>
      <c r="BQ56" s="326">
        <f>IFERROR(I!BP54*'Sim_MIP_Of_(IxI)'!BS$102,0)</f>
        <v>0</v>
      </c>
      <c r="BR56" s="326">
        <f>IFERROR(I!BQ54*'Sim_MIP_Of_(IxI)'!BT$102,0)</f>
        <v>0</v>
      </c>
      <c r="BS56" s="326">
        <f>IFERROR(I!BR54*'Sim_MIP_Of_(IxI)'!BU$102,0)</f>
        <v>0</v>
      </c>
      <c r="BT56" s="326">
        <f>IFERROR(I!BS54*'Sim_MIP_Of_(IxI)'!BV$102,0)</f>
        <v>0</v>
      </c>
      <c r="BU56" s="326">
        <f>IFERROR(I!BT54*'Sim_MIP_Of_(IxI)'!BW$102,0)</f>
        <v>0</v>
      </c>
      <c r="BV56" s="326">
        <f>IFERROR(I!BU54*'Sim_MIP_Of_(IxI)'!BX$102,0)</f>
        <v>0</v>
      </c>
      <c r="BW56" s="326">
        <f>IFERROR(I!BV54*'Sim_MIP_Of_(IxI)'!BY$102,0)</f>
        <v>0</v>
      </c>
      <c r="BX56" s="326">
        <f>IFERROR(I!BW54*'Sim_MIP_Of_(IxI)'!BZ$102,0)</f>
        <v>0</v>
      </c>
      <c r="BY56" s="326">
        <f>IFERROR(I!BX54*'Sim_MIP_Of_(IxI)'!CA$102,0)</f>
        <v>0</v>
      </c>
    </row>
    <row r="57" spans="1:77" x14ac:dyDescent="0.25">
      <c r="A57" s="105" t="s">
        <v>54</v>
      </c>
      <c r="B57" s="326">
        <f>IFERROR(I!A55*'Sim_MIP_Of_(IxI)'!D$102,0)</f>
        <v>0</v>
      </c>
      <c r="C57" s="326">
        <f>IFERROR(I!B55*'Sim_MIP_Of_(IxI)'!E$102,0)</f>
        <v>0</v>
      </c>
      <c r="D57" s="326">
        <f>IFERROR(I!C55*'Sim_MIP_Of_(IxI)'!F$102,0)</f>
        <v>0</v>
      </c>
      <c r="E57" s="326">
        <f>IFERROR(I!D55*'Sim_MIP_Of_(IxI)'!G$102,0)</f>
        <v>0</v>
      </c>
      <c r="F57" s="326">
        <f>IFERROR(I!E55*'Sim_MIP_Of_(IxI)'!H$102,0)</f>
        <v>0</v>
      </c>
      <c r="G57" s="326">
        <f>IFERROR(I!F55*'Sim_MIP_Of_(IxI)'!I$102,0)</f>
        <v>0</v>
      </c>
      <c r="H57" s="326">
        <f>IFERROR(I!G55*'Sim_MIP_Of_(IxI)'!J$102,0)</f>
        <v>0</v>
      </c>
      <c r="I57" s="326">
        <f>IFERROR(I!H55*'Sim_MIP_Of_(IxI)'!K$102,0)</f>
        <v>0</v>
      </c>
      <c r="J57" s="326">
        <f>IFERROR(I!I55*'Sim_MIP_Of_(IxI)'!L$102,0)</f>
        <v>0</v>
      </c>
      <c r="K57" s="326">
        <f>IFERROR(I!J55*'Sim_MIP_Of_(IxI)'!M$102,0)</f>
        <v>0</v>
      </c>
      <c r="L57" s="326">
        <f>IFERROR(I!K55*'Sim_MIP_Of_(IxI)'!N$102,0)</f>
        <v>0</v>
      </c>
      <c r="M57" s="326">
        <f>IFERROR(I!L55*'Sim_MIP_Of_(IxI)'!O$102,0)</f>
        <v>0</v>
      </c>
      <c r="N57" s="326">
        <f>IFERROR(I!M55*'Sim_MIP_Of_(IxI)'!P$102,0)</f>
        <v>0</v>
      </c>
      <c r="O57" s="326">
        <f>IFERROR(I!N55*'Sim_MIP_Of_(IxI)'!Q$102,0)</f>
        <v>0</v>
      </c>
      <c r="P57" s="326">
        <f>IFERROR(I!O55*'Sim_MIP_Of_(IxI)'!R$102,0)</f>
        <v>0</v>
      </c>
      <c r="Q57" s="326">
        <f>IFERROR(I!P55*'Sim_MIP_Of_(IxI)'!S$102,0)</f>
        <v>0</v>
      </c>
      <c r="R57" s="326">
        <f>IFERROR(I!Q55*'Sim_MIP_Of_(IxI)'!T$102,0)</f>
        <v>0</v>
      </c>
      <c r="S57" s="326">
        <f>IFERROR(I!R55*'Sim_MIP_Of_(IxI)'!U$102,0)</f>
        <v>0</v>
      </c>
      <c r="T57" s="326">
        <f>IFERROR(I!S55*'Sim_MIP_Of_(IxI)'!V$102,0)</f>
        <v>0</v>
      </c>
      <c r="U57" s="326">
        <f>IFERROR(I!T55*'Sim_MIP_Of_(IxI)'!W$102,0)</f>
        <v>0</v>
      </c>
      <c r="V57" s="326">
        <f>IFERROR(I!U55*'Sim_MIP_Of_(IxI)'!X$102,0)</f>
        <v>0</v>
      </c>
      <c r="W57" s="326">
        <f>IFERROR(I!V55*'Sim_MIP_Of_(IxI)'!Y$102,0)</f>
        <v>0</v>
      </c>
      <c r="X57" s="326">
        <f>IFERROR(I!W55*'Sim_MIP_Of_(IxI)'!Z$102,0)</f>
        <v>0</v>
      </c>
      <c r="Y57" s="326">
        <f>IFERROR(I!X55*'Sim_MIP_Of_(IxI)'!AA$102,0)</f>
        <v>0</v>
      </c>
      <c r="Z57" s="326">
        <f>IFERROR(I!Y55*'Sim_MIP_Of_(IxI)'!AB$102,0)</f>
        <v>0</v>
      </c>
      <c r="AA57" s="326">
        <f>IFERROR(I!Z55*'Sim_MIP_Of_(IxI)'!AC$102,0)</f>
        <v>0</v>
      </c>
      <c r="AB57" s="326">
        <f>IFERROR(I!AA55*'Sim_MIP_Of_(IxI)'!AD$102,0)</f>
        <v>0</v>
      </c>
      <c r="AC57" s="326">
        <f>IFERROR(I!AB55*'Sim_MIP_Of_(IxI)'!AE$102,0)</f>
        <v>0</v>
      </c>
      <c r="AD57" s="326">
        <f>IFERROR(I!AC55*'Sim_MIP_Of_(IxI)'!AF$102,0)</f>
        <v>0</v>
      </c>
      <c r="AE57" s="326">
        <f>IFERROR(I!AD55*'Sim_MIP_Of_(IxI)'!AG$102,0)</f>
        <v>0</v>
      </c>
      <c r="AF57" s="326">
        <f>IFERROR(I!AE55*'Sim_MIP_Of_(IxI)'!AH$102,0)</f>
        <v>0</v>
      </c>
      <c r="AG57" s="326">
        <f>IFERROR(I!AF55*'Sim_MIP_Of_(IxI)'!AI$102,0)</f>
        <v>0</v>
      </c>
      <c r="AH57" s="326">
        <f>IFERROR(I!AG55*'Sim_MIP_Of_(IxI)'!AJ$102,0)</f>
        <v>0</v>
      </c>
      <c r="AI57" s="326">
        <f>IFERROR(I!AH55*'Sim_MIP_Of_(IxI)'!AK$102,0)</f>
        <v>0</v>
      </c>
      <c r="AJ57" s="326">
        <f>IFERROR(I!AI55*'Sim_MIP_Of_(IxI)'!AL$102,0)</f>
        <v>0</v>
      </c>
      <c r="AK57" s="326">
        <f>IFERROR(I!AJ55*'Sim_MIP_Of_(IxI)'!AM$102,0)</f>
        <v>0</v>
      </c>
      <c r="AL57" s="326">
        <f>IFERROR(I!AK55*'Sim_MIP_Of_(IxI)'!AN$102,0)</f>
        <v>0</v>
      </c>
      <c r="AM57" s="326">
        <f>IFERROR(I!AL55*'Sim_MIP_Of_(IxI)'!AO$102,0)</f>
        <v>0</v>
      </c>
      <c r="AN57" s="326">
        <f>IFERROR(I!AM55*'Sim_MIP_Of_(IxI)'!AP$102,0)</f>
        <v>0</v>
      </c>
      <c r="AO57" s="326">
        <f>IFERROR(I!AN55*'Sim_MIP_Of_(IxI)'!AQ$102,0)</f>
        <v>0</v>
      </c>
      <c r="AP57" s="326">
        <f>IFERROR(I!AO55*'Sim_MIP_Of_(IxI)'!AR$102,0)</f>
        <v>0</v>
      </c>
      <c r="AQ57" s="326">
        <f>IFERROR(I!AP55*'Sim_MIP_Of_(IxI)'!AS$102,0)</f>
        <v>0</v>
      </c>
      <c r="AR57" s="326">
        <f>IFERROR(I!AQ55*'Sim_MIP_Of_(IxI)'!AT$102,0)</f>
        <v>0</v>
      </c>
      <c r="AS57" s="326">
        <f>IFERROR(I!AR55*'Sim_MIP_Of_(IxI)'!AU$102,0)</f>
        <v>0</v>
      </c>
      <c r="AT57" s="326">
        <f>IFERROR(I!AS55*'Sim_MIP_Of_(IxI)'!AV$102,0)</f>
        <v>0</v>
      </c>
      <c r="AU57" s="326">
        <f>IFERROR(I!AT55*'Sim_MIP_Of_(IxI)'!AW$102,0)</f>
        <v>0</v>
      </c>
      <c r="AV57" s="326">
        <f>IFERROR(I!AU55*'Sim_MIP_Of_(IxI)'!AX$102,0)</f>
        <v>0</v>
      </c>
      <c r="AW57" s="326">
        <f>IFERROR(I!AV55*'Sim_MIP_Of_(IxI)'!AY$102,0)</f>
        <v>0</v>
      </c>
      <c r="AX57" s="326">
        <f>IFERROR(I!AW55*'Sim_MIP_Of_(IxI)'!AZ$102,0)</f>
        <v>0</v>
      </c>
      <c r="AY57" s="326">
        <f>IFERROR(I!AX55*'Sim_MIP_Of_(IxI)'!BA$102,0)</f>
        <v>0</v>
      </c>
      <c r="AZ57" s="326">
        <f>IFERROR(I!AY55*'Sim_MIP_Of_(IxI)'!BB$102,0)</f>
        <v>0</v>
      </c>
      <c r="BA57" s="326">
        <f>IFERROR(I!AZ55*'Sim_MIP_Of_(IxI)'!BC$102,0)</f>
        <v>0</v>
      </c>
      <c r="BB57" s="326">
        <f>IFERROR(I!BA55*'Sim_MIP_Of_(IxI)'!BD$102,0)</f>
        <v>0</v>
      </c>
      <c r="BC57" s="326">
        <f>IFERROR(I!BB55*'Sim_MIP_Of_(IxI)'!BE$102,0)</f>
        <v>0</v>
      </c>
      <c r="BD57" s="326">
        <f>IFERROR(I!BC55*'Sim_MIP_Of_(IxI)'!BF$102,0)</f>
        <v>0.55149653055079872</v>
      </c>
      <c r="BE57" s="326">
        <f>IFERROR(I!BD55*'Sim_MIP_Of_(IxI)'!BG$102,0)</f>
        <v>0</v>
      </c>
      <c r="BF57" s="326">
        <f>IFERROR(I!BE55*'Sim_MIP_Of_(IxI)'!BH$102,0)</f>
        <v>0</v>
      </c>
      <c r="BG57" s="326">
        <f>IFERROR(I!BF55*'Sim_MIP_Of_(IxI)'!BI$102,0)</f>
        <v>0</v>
      </c>
      <c r="BH57" s="326">
        <f>IFERROR(I!BG55*'Sim_MIP_Of_(IxI)'!BJ$102,0)</f>
        <v>0</v>
      </c>
      <c r="BI57" s="326">
        <f>IFERROR(I!BH55*'Sim_MIP_Of_(IxI)'!BK$102,0)</f>
        <v>0</v>
      </c>
      <c r="BJ57" s="326">
        <f>IFERROR(I!BI55*'Sim_MIP_Of_(IxI)'!BL$102,0)</f>
        <v>0</v>
      </c>
      <c r="BK57" s="326">
        <f>IFERROR(I!BJ55*'Sim_MIP_Of_(IxI)'!BM$102,0)</f>
        <v>0</v>
      </c>
      <c r="BL57" s="326">
        <f>IFERROR(I!BK55*'Sim_MIP_Of_(IxI)'!BN$102,0)</f>
        <v>0</v>
      </c>
      <c r="BM57" s="326">
        <f>IFERROR(I!BL55*'Sim_MIP_Of_(IxI)'!BO$102,0)</f>
        <v>0</v>
      </c>
      <c r="BN57" s="326">
        <f>IFERROR(I!BM55*'Sim_MIP_Of_(IxI)'!BP$102,0)</f>
        <v>0</v>
      </c>
      <c r="BO57" s="326">
        <f>IFERROR(I!BN55*'Sim_MIP_Of_(IxI)'!BQ$102,0)</f>
        <v>0</v>
      </c>
      <c r="BP57" s="326">
        <f>IFERROR(I!BO55*'Sim_MIP_Of_(IxI)'!BR$102,0)</f>
        <v>0</v>
      </c>
      <c r="BQ57" s="326">
        <f>IFERROR(I!BP55*'Sim_MIP_Of_(IxI)'!BS$102,0)</f>
        <v>0</v>
      </c>
      <c r="BR57" s="326">
        <f>IFERROR(I!BQ55*'Sim_MIP_Of_(IxI)'!BT$102,0)</f>
        <v>0</v>
      </c>
      <c r="BS57" s="326">
        <f>IFERROR(I!BR55*'Sim_MIP_Of_(IxI)'!BU$102,0)</f>
        <v>0</v>
      </c>
      <c r="BT57" s="326">
        <f>IFERROR(I!BS55*'Sim_MIP_Of_(IxI)'!BV$102,0)</f>
        <v>0</v>
      </c>
      <c r="BU57" s="326">
        <f>IFERROR(I!BT55*'Sim_MIP_Of_(IxI)'!BW$102,0)</f>
        <v>0</v>
      </c>
      <c r="BV57" s="326">
        <f>IFERROR(I!BU55*'Sim_MIP_Of_(IxI)'!BX$102,0)</f>
        <v>0</v>
      </c>
      <c r="BW57" s="326">
        <f>IFERROR(I!BV55*'Sim_MIP_Of_(IxI)'!BY$102,0)</f>
        <v>0</v>
      </c>
      <c r="BX57" s="326">
        <f>IFERROR(I!BW55*'Sim_MIP_Of_(IxI)'!BZ$102,0)</f>
        <v>0</v>
      </c>
      <c r="BY57" s="326">
        <f>IFERROR(I!BX55*'Sim_MIP_Of_(IxI)'!CA$102,0)</f>
        <v>0</v>
      </c>
    </row>
    <row r="58" spans="1:77" x14ac:dyDescent="0.25">
      <c r="A58" s="105" t="s">
        <v>55</v>
      </c>
      <c r="B58" s="326">
        <f>IFERROR(I!A56*'Sim_MIP_Of_(IxI)'!D$102,0)</f>
        <v>0</v>
      </c>
      <c r="C58" s="326">
        <f>IFERROR(I!B56*'Sim_MIP_Of_(IxI)'!E$102,0)</f>
        <v>0</v>
      </c>
      <c r="D58" s="326">
        <f>IFERROR(I!C56*'Sim_MIP_Of_(IxI)'!F$102,0)</f>
        <v>0</v>
      </c>
      <c r="E58" s="326">
        <f>IFERROR(I!D56*'Sim_MIP_Of_(IxI)'!G$102,0)</f>
        <v>0</v>
      </c>
      <c r="F58" s="326">
        <f>IFERROR(I!E56*'Sim_MIP_Of_(IxI)'!H$102,0)</f>
        <v>0</v>
      </c>
      <c r="G58" s="326">
        <f>IFERROR(I!F56*'Sim_MIP_Of_(IxI)'!I$102,0)</f>
        <v>0</v>
      </c>
      <c r="H58" s="326">
        <f>IFERROR(I!G56*'Sim_MIP_Of_(IxI)'!J$102,0)</f>
        <v>0</v>
      </c>
      <c r="I58" s="326">
        <f>IFERROR(I!H56*'Sim_MIP_Of_(IxI)'!K$102,0)</f>
        <v>0</v>
      </c>
      <c r="J58" s="326">
        <f>IFERROR(I!I56*'Sim_MIP_Of_(IxI)'!L$102,0)</f>
        <v>0</v>
      </c>
      <c r="K58" s="326">
        <f>IFERROR(I!J56*'Sim_MIP_Of_(IxI)'!M$102,0)</f>
        <v>0</v>
      </c>
      <c r="L58" s="326">
        <f>IFERROR(I!K56*'Sim_MIP_Of_(IxI)'!N$102,0)</f>
        <v>0</v>
      </c>
      <c r="M58" s="326">
        <f>IFERROR(I!L56*'Sim_MIP_Of_(IxI)'!O$102,0)</f>
        <v>0</v>
      </c>
      <c r="N58" s="326">
        <f>IFERROR(I!M56*'Sim_MIP_Of_(IxI)'!P$102,0)</f>
        <v>0</v>
      </c>
      <c r="O58" s="326">
        <f>IFERROR(I!N56*'Sim_MIP_Of_(IxI)'!Q$102,0)</f>
        <v>0</v>
      </c>
      <c r="P58" s="326">
        <f>IFERROR(I!O56*'Sim_MIP_Of_(IxI)'!R$102,0)</f>
        <v>0</v>
      </c>
      <c r="Q58" s="326">
        <f>IFERROR(I!P56*'Sim_MIP_Of_(IxI)'!S$102,0)</f>
        <v>0</v>
      </c>
      <c r="R58" s="326">
        <f>IFERROR(I!Q56*'Sim_MIP_Of_(IxI)'!T$102,0)</f>
        <v>0</v>
      </c>
      <c r="S58" s="326">
        <f>IFERROR(I!R56*'Sim_MIP_Of_(IxI)'!U$102,0)</f>
        <v>0</v>
      </c>
      <c r="T58" s="326">
        <f>IFERROR(I!S56*'Sim_MIP_Of_(IxI)'!V$102,0)</f>
        <v>0</v>
      </c>
      <c r="U58" s="326">
        <f>IFERROR(I!T56*'Sim_MIP_Of_(IxI)'!W$102,0)</f>
        <v>0</v>
      </c>
      <c r="V58" s="326">
        <f>IFERROR(I!U56*'Sim_MIP_Of_(IxI)'!X$102,0)</f>
        <v>0</v>
      </c>
      <c r="W58" s="326">
        <f>IFERROR(I!V56*'Sim_MIP_Of_(IxI)'!Y$102,0)</f>
        <v>0</v>
      </c>
      <c r="X58" s="326">
        <f>IFERROR(I!W56*'Sim_MIP_Of_(IxI)'!Z$102,0)</f>
        <v>0</v>
      </c>
      <c r="Y58" s="326">
        <f>IFERROR(I!X56*'Sim_MIP_Of_(IxI)'!AA$102,0)</f>
        <v>0</v>
      </c>
      <c r="Z58" s="326">
        <f>IFERROR(I!Y56*'Sim_MIP_Of_(IxI)'!AB$102,0)</f>
        <v>0</v>
      </c>
      <c r="AA58" s="326">
        <f>IFERROR(I!Z56*'Sim_MIP_Of_(IxI)'!AC$102,0)</f>
        <v>0</v>
      </c>
      <c r="AB58" s="326">
        <f>IFERROR(I!AA56*'Sim_MIP_Of_(IxI)'!AD$102,0)</f>
        <v>0</v>
      </c>
      <c r="AC58" s="326">
        <f>IFERROR(I!AB56*'Sim_MIP_Of_(IxI)'!AE$102,0)</f>
        <v>0</v>
      </c>
      <c r="AD58" s="326">
        <f>IFERROR(I!AC56*'Sim_MIP_Of_(IxI)'!AF$102,0)</f>
        <v>0</v>
      </c>
      <c r="AE58" s="326">
        <f>IFERROR(I!AD56*'Sim_MIP_Of_(IxI)'!AG$102,0)</f>
        <v>0</v>
      </c>
      <c r="AF58" s="326">
        <f>IFERROR(I!AE56*'Sim_MIP_Of_(IxI)'!AH$102,0)</f>
        <v>0</v>
      </c>
      <c r="AG58" s="326">
        <f>IFERROR(I!AF56*'Sim_MIP_Of_(IxI)'!AI$102,0)</f>
        <v>0</v>
      </c>
      <c r="AH58" s="326">
        <f>IFERROR(I!AG56*'Sim_MIP_Of_(IxI)'!AJ$102,0)</f>
        <v>0</v>
      </c>
      <c r="AI58" s="326">
        <f>IFERROR(I!AH56*'Sim_MIP_Of_(IxI)'!AK$102,0)</f>
        <v>0</v>
      </c>
      <c r="AJ58" s="326">
        <f>IFERROR(I!AI56*'Sim_MIP_Of_(IxI)'!AL$102,0)</f>
        <v>0</v>
      </c>
      <c r="AK58" s="326">
        <f>IFERROR(I!AJ56*'Sim_MIP_Of_(IxI)'!AM$102,0)</f>
        <v>0</v>
      </c>
      <c r="AL58" s="326">
        <f>IFERROR(I!AK56*'Sim_MIP_Of_(IxI)'!AN$102,0)</f>
        <v>0</v>
      </c>
      <c r="AM58" s="326">
        <f>IFERROR(I!AL56*'Sim_MIP_Of_(IxI)'!AO$102,0)</f>
        <v>0</v>
      </c>
      <c r="AN58" s="326">
        <f>IFERROR(I!AM56*'Sim_MIP_Of_(IxI)'!AP$102,0)</f>
        <v>0</v>
      </c>
      <c r="AO58" s="326">
        <f>IFERROR(I!AN56*'Sim_MIP_Of_(IxI)'!AQ$102,0)</f>
        <v>0</v>
      </c>
      <c r="AP58" s="326">
        <f>IFERROR(I!AO56*'Sim_MIP_Of_(IxI)'!AR$102,0)</f>
        <v>0</v>
      </c>
      <c r="AQ58" s="326">
        <f>IFERROR(I!AP56*'Sim_MIP_Of_(IxI)'!AS$102,0)</f>
        <v>0</v>
      </c>
      <c r="AR58" s="326">
        <f>IFERROR(I!AQ56*'Sim_MIP_Of_(IxI)'!AT$102,0)</f>
        <v>0</v>
      </c>
      <c r="AS58" s="326">
        <f>IFERROR(I!AR56*'Sim_MIP_Of_(IxI)'!AU$102,0)</f>
        <v>0</v>
      </c>
      <c r="AT58" s="326">
        <f>IFERROR(I!AS56*'Sim_MIP_Of_(IxI)'!AV$102,0)</f>
        <v>0</v>
      </c>
      <c r="AU58" s="326">
        <f>IFERROR(I!AT56*'Sim_MIP_Of_(IxI)'!AW$102,0)</f>
        <v>0</v>
      </c>
      <c r="AV58" s="326">
        <f>IFERROR(I!AU56*'Sim_MIP_Of_(IxI)'!AX$102,0)</f>
        <v>0</v>
      </c>
      <c r="AW58" s="326">
        <f>IFERROR(I!AV56*'Sim_MIP_Of_(IxI)'!AY$102,0)</f>
        <v>0</v>
      </c>
      <c r="AX58" s="326">
        <f>IFERROR(I!AW56*'Sim_MIP_Of_(IxI)'!AZ$102,0)</f>
        <v>0</v>
      </c>
      <c r="AY58" s="326">
        <f>IFERROR(I!AX56*'Sim_MIP_Of_(IxI)'!BA$102,0)</f>
        <v>0</v>
      </c>
      <c r="AZ58" s="326">
        <f>IFERROR(I!AY56*'Sim_MIP_Of_(IxI)'!BB$102,0)</f>
        <v>0</v>
      </c>
      <c r="BA58" s="326">
        <f>IFERROR(I!AZ56*'Sim_MIP_Of_(IxI)'!BC$102,0)</f>
        <v>0</v>
      </c>
      <c r="BB58" s="326">
        <f>IFERROR(I!BA56*'Sim_MIP_Of_(IxI)'!BD$102,0)</f>
        <v>0</v>
      </c>
      <c r="BC58" s="326">
        <f>IFERROR(I!BB56*'Sim_MIP_Of_(IxI)'!BE$102,0)</f>
        <v>0</v>
      </c>
      <c r="BD58" s="326">
        <f>IFERROR(I!BC56*'Sim_MIP_Of_(IxI)'!BF$102,0)</f>
        <v>0</v>
      </c>
      <c r="BE58" s="326">
        <f>IFERROR(I!BD56*'Sim_MIP_Of_(IxI)'!BG$102,0)</f>
        <v>0.36025237818438088</v>
      </c>
      <c r="BF58" s="326">
        <f>IFERROR(I!BE56*'Sim_MIP_Of_(IxI)'!BH$102,0)</f>
        <v>0</v>
      </c>
      <c r="BG58" s="326">
        <f>IFERROR(I!BF56*'Sim_MIP_Of_(IxI)'!BI$102,0)</f>
        <v>0</v>
      </c>
      <c r="BH58" s="326">
        <f>IFERROR(I!BG56*'Sim_MIP_Of_(IxI)'!BJ$102,0)</f>
        <v>0</v>
      </c>
      <c r="BI58" s="326">
        <f>IFERROR(I!BH56*'Sim_MIP_Of_(IxI)'!BK$102,0)</f>
        <v>0</v>
      </c>
      <c r="BJ58" s="326">
        <f>IFERROR(I!BI56*'Sim_MIP_Of_(IxI)'!BL$102,0)</f>
        <v>0</v>
      </c>
      <c r="BK58" s="326">
        <f>IFERROR(I!BJ56*'Sim_MIP_Of_(IxI)'!BM$102,0)</f>
        <v>0</v>
      </c>
      <c r="BL58" s="326">
        <f>IFERROR(I!BK56*'Sim_MIP_Of_(IxI)'!BN$102,0)</f>
        <v>0</v>
      </c>
      <c r="BM58" s="326">
        <f>IFERROR(I!BL56*'Sim_MIP_Of_(IxI)'!BO$102,0)</f>
        <v>0</v>
      </c>
      <c r="BN58" s="326">
        <f>IFERROR(I!BM56*'Sim_MIP_Of_(IxI)'!BP$102,0)</f>
        <v>0</v>
      </c>
      <c r="BO58" s="326">
        <f>IFERROR(I!BN56*'Sim_MIP_Of_(IxI)'!BQ$102,0)</f>
        <v>0</v>
      </c>
      <c r="BP58" s="326">
        <f>IFERROR(I!BO56*'Sim_MIP_Of_(IxI)'!BR$102,0)</f>
        <v>0</v>
      </c>
      <c r="BQ58" s="326">
        <f>IFERROR(I!BP56*'Sim_MIP_Of_(IxI)'!BS$102,0)</f>
        <v>0</v>
      </c>
      <c r="BR58" s="326">
        <f>IFERROR(I!BQ56*'Sim_MIP_Of_(IxI)'!BT$102,0)</f>
        <v>0</v>
      </c>
      <c r="BS58" s="326">
        <f>IFERROR(I!BR56*'Sim_MIP_Of_(IxI)'!BU$102,0)</f>
        <v>0</v>
      </c>
      <c r="BT58" s="326">
        <f>IFERROR(I!BS56*'Sim_MIP_Of_(IxI)'!BV$102,0)</f>
        <v>0</v>
      </c>
      <c r="BU58" s="326">
        <f>IFERROR(I!BT56*'Sim_MIP_Of_(IxI)'!BW$102,0)</f>
        <v>0</v>
      </c>
      <c r="BV58" s="326">
        <f>IFERROR(I!BU56*'Sim_MIP_Of_(IxI)'!BX$102,0)</f>
        <v>0</v>
      </c>
      <c r="BW58" s="326">
        <f>IFERROR(I!BV56*'Sim_MIP_Of_(IxI)'!BY$102,0)</f>
        <v>0</v>
      </c>
      <c r="BX58" s="326">
        <f>IFERROR(I!BW56*'Sim_MIP_Of_(IxI)'!BZ$102,0)</f>
        <v>0</v>
      </c>
      <c r="BY58" s="326">
        <f>IFERROR(I!BX56*'Sim_MIP_Of_(IxI)'!CA$102,0)</f>
        <v>0</v>
      </c>
    </row>
    <row r="59" spans="1:77" x14ac:dyDescent="0.25">
      <c r="A59" s="105" t="s">
        <v>56</v>
      </c>
      <c r="B59" s="326">
        <f>IFERROR(I!A57*'Sim_MIP_Of_(IxI)'!D$102,0)</f>
        <v>0</v>
      </c>
      <c r="C59" s="326">
        <f>IFERROR(I!B57*'Sim_MIP_Of_(IxI)'!E$102,0)</f>
        <v>0</v>
      </c>
      <c r="D59" s="326">
        <f>IFERROR(I!C57*'Sim_MIP_Of_(IxI)'!F$102,0)</f>
        <v>0</v>
      </c>
      <c r="E59" s="326">
        <f>IFERROR(I!D57*'Sim_MIP_Of_(IxI)'!G$102,0)</f>
        <v>0</v>
      </c>
      <c r="F59" s="326">
        <f>IFERROR(I!E57*'Sim_MIP_Of_(IxI)'!H$102,0)</f>
        <v>0</v>
      </c>
      <c r="G59" s="326">
        <f>IFERROR(I!F57*'Sim_MIP_Of_(IxI)'!I$102,0)</f>
        <v>0</v>
      </c>
      <c r="H59" s="326">
        <f>IFERROR(I!G57*'Sim_MIP_Of_(IxI)'!J$102,0)</f>
        <v>0</v>
      </c>
      <c r="I59" s="326">
        <f>IFERROR(I!H57*'Sim_MIP_Of_(IxI)'!K$102,0)</f>
        <v>0</v>
      </c>
      <c r="J59" s="326">
        <f>IFERROR(I!I57*'Sim_MIP_Of_(IxI)'!L$102,0)</f>
        <v>0</v>
      </c>
      <c r="K59" s="326">
        <f>IFERROR(I!J57*'Sim_MIP_Of_(IxI)'!M$102,0)</f>
        <v>0</v>
      </c>
      <c r="L59" s="326">
        <f>IFERROR(I!K57*'Sim_MIP_Of_(IxI)'!N$102,0)</f>
        <v>0</v>
      </c>
      <c r="M59" s="326">
        <f>IFERROR(I!L57*'Sim_MIP_Of_(IxI)'!O$102,0)</f>
        <v>0</v>
      </c>
      <c r="N59" s="326">
        <f>IFERROR(I!M57*'Sim_MIP_Of_(IxI)'!P$102,0)</f>
        <v>0</v>
      </c>
      <c r="O59" s="326">
        <f>IFERROR(I!N57*'Sim_MIP_Of_(IxI)'!Q$102,0)</f>
        <v>0</v>
      </c>
      <c r="P59" s="326">
        <f>IFERROR(I!O57*'Sim_MIP_Of_(IxI)'!R$102,0)</f>
        <v>0</v>
      </c>
      <c r="Q59" s="326">
        <f>IFERROR(I!P57*'Sim_MIP_Of_(IxI)'!S$102,0)</f>
        <v>0</v>
      </c>
      <c r="R59" s="326">
        <f>IFERROR(I!Q57*'Sim_MIP_Of_(IxI)'!T$102,0)</f>
        <v>0</v>
      </c>
      <c r="S59" s="326">
        <f>IFERROR(I!R57*'Sim_MIP_Of_(IxI)'!U$102,0)</f>
        <v>0</v>
      </c>
      <c r="T59" s="326">
        <f>IFERROR(I!S57*'Sim_MIP_Of_(IxI)'!V$102,0)</f>
        <v>0</v>
      </c>
      <c r="U59" s="326">
        <f>IFERROR(I!T57*'Sim_MIP_Of_(IxI)'!W$102,0)</f>
        <v>0</v>
      </c>
      <c r="V59" s="326">
        <f>IFERROR(I!U57*'Sim_MIP_Of_(IxI)'!X$102,0)</f>
        <v>0</v>
      </c>
      <c r="W59" s="326">
        <f>IFERROR(I!V57*'Sim_MIP_Of_(IxI)'!Y$102,0)</f>
        <v>0</v>
      </c>
      <c r="X59" s="326">
        <f>IFERROR(I!W57*'Sim_MIP_Of_(IxI)'!Z$102,0)</f>
        <v>0</v>
      </c>
      <c r="Y59" s="326">
        <f>IFERROR(I!X57*'Sim_MIP_Of_(IxI)'!AA$102,0)</f>
        <v>0</v>
      </c>
      <c r="Z59" s="326">
        <f>IFERROR(I!Y57*'Sim_MIP_Of_(IxI)'!AB$102,0)</f>
        <v>0</v>
      </c>
      <c r="AA59" s="326">
        <f>IFERROR(I!Z57*'Sim_MIP_Of_(IxI)'!AC$102,0)</f>
        <v>0</v>
      </c>
      <c r="AB59" s="326">
        <f>IFERROR(I!AA57*'Sim_MIP_Of_(IxI)'!AD$102,0)</f>
        <v>0</v>
      </c>
      <c r="AC59" s="326">
        <f>IFERROR(I!AB57*'Sim_MIP_Of_(IxI)'!AE$102,0)</f>
        <v>0</v>
      </c>
      <c r="AD59" s="326">
        <f>IFERROR(I!AC57*'Sim_MIP_Of_(IxI)'!AF$102,0)</f>
        <v>0</v>
      </c>
      <c r="AE59" s="326">
        <f>IFERROR(I!AD57*'Sim_MIP_Of_(IxI)'!AG$102,0)</f>
        <v>0</v>
      </c>
      <c r="AF59" s="326">
        <f>IFERROR(I!AE57*'Sim_MIP_Of_(IxI)'!AH$102,0)</f>
        <v>0</v>
      </c>
      <c r="AG59" s="326">
        <f>IFERROR(I!AF57*'Sim_MIP_Of_(IxI)'!AI$102,0)</f>
        <v>0</v>
      </c>
      <c r="AH59" s="326">
        <f>IFERROR(I!AG57*'Sim_MIP_Of_(IxI)'!AJ$102,0)</f>
        <v>0</v>
      </c>
      <c r="AI59" s="326">
        <f>IFERROR(I!AH57*'Sim_MIP_Of_(IxI)'!AK$102,0)</f>
        <v>0</v>
      </c>
      <c r="AJ59" s="326">
        <f>IFERROR(I!AI57*'Sim_MIP_Of_(IxI)'!AL$102,0)</f>
        <v>0</v>
      </c>
      <c r="AK59" s="326">
        <f>IFERROR(I!AJ57*'Sim_MIP_Of_(IxI)'!AM$102,0)</f>
        <v>0</v>
      </c>
      <c r="AL59" s="326">
        <f>IFERROR(I!AK57*'Sim_MIP_Of_(IxI)'!AN$102,0)</f>
        <v>0</v>
      </c>
      <c r="AM59" s="326">
        <f>IFERROR(I!AL57*'Sim_MIP_Of_(IxI)'!AO$102,0)</f>
        <v>0</v>
      </c>
      <c r="AN59" s="326">
        <f>IFERROR(I!AM57*'Sim_MIP_Of_(IxI)'!AP$102,0)</f>
        <v>0</v>
      </c>
      <c r="AO59" s="326">
        <f>IFERROR(I!AN57*'Sim_MIP_Of_(IxI)'!AQ$102,0)</f>
        <v>0</v>
      </c>
      <c r="AP59" s="326">
        <f>IFERROR(I!AO57*'Sim_MIP_Of_(IxI)'!AR$102,0)</f>
        <v>0</v>
      </c>
      <c r="AQ59" s="326">
        <f>IFERROR(I!AP57*'Sim_MIP_Of_(IxI)'!AS$102,0)</f>
        <v>0</v>
      </c>
      <c r="AR59" s="326">
        <f>IFERROR(I!AQ57*'Sim_MIP_Of_(IxI)'!AT$102,0)</f>
        <v>0</v>
      </c>
      <c r="AS59" s="326">
        <f>IFERROR(I!AR57*'Sim_MIP_Of_(IxI)'!AU$102,0)</f>
        <v>0</v>
      </c>
      <c r="AT59" s="326">
        <f>IFERROR(I!AS57*'Sim_MIP_Of_(IxI)'!AV$102,0)</f>
        <v>0</v>
      </c>
      <c r="AU59" s="326">
        <f>IFERROR(I!AT57*'Sim_MIP_Of_(IxI)'!AW$102,0)</f>
        <v>0</v>
      </c>
      <c r="AV59" s="326">
        <f>IFERROR(I!AU57*'Sim_MIP_Of_(IxI)'!AX$102,0)</f>
        <v>0</v>
      </c>
      <c r="AW59" s="326">
        <f>IFERROR(I!AV57*'Sim_MIP_Of_(IxI)'!AY$102,0)</f>
        <v>0</v>
      </c>
      <c r="AX59" s="326">
        <f>IFERROR(I!AW57*'Sim_MIP_Of_(IxI)'!AZ$102,0)</f>
        <v>0</v>
      </c>
      <c r="AY59" s="326">
        <f>IFERROR(I!AX57*'Sim_MIP_Of_(IxI)'!BA$102,0)</f>
        <v>0</v>
      </c>
      <c r="AZ59" s="326">
        <f>IFERROR(I!AY57*'Sim_MIP_Of_(IxI)'!BB$102,0)</f>
        <v>0</v>
      </c>
      <c r="BA59" s="326">
        <f>IFERROR(I!AZ57*'Sim_MIP_Of_(IxI)'!BC$102,0)</f>
        <v>0</v>
      </c>
      <c r="BB59" s="326">
        <f>IFERROR(I!BA57*'Sim_MIP_Of_(IxI)'!BD$102,0)</f>
        <v>0</v>
      </c>
      <c r="BC59" s="326">
        <f>IFERROR(I!BB57*'Sim_MIP_Of_(IxI)'!BE$102,0)</f>
        <v>0</v>
      </c>
      <c r="BD59" s="326">
        <f>IFERROR(I!BC57*'Sim_MIP_Of_(IxI)'!BF$102,0)</f>
        <v>0</v>
      </c>
      <c r="BE59" s="326">
        <f>IFERROR(I!BD57*'Sim_MIP_Of_(IxI)'!BG$102,0)</f>
        <v>0</v>
      </c>
      <c r="BF59" s="326">
        <f>IFERROR(I!BE57*'Sim_MIP_Of_(IxI)'!BH$102,0)</f>
        <v>0.42406689727565461</v>
      </c>
      <c r="BG59" s="326">
        <f>IFERROR(I!BF57*'Sim_MIP_Of_(IxI)'!BI$102,0)</f>
        <v>0</v>
      </c>
      <c r="BH59" s="326">
        <f>IFERROR(I!BG57*'Sim_MIP_Of_(IxI)'!BJ$102,0)</f>
        <v>0</v>
      </c>
      <c r="BI59" s="326">
        <f>IFERROR(I!BH57*'Sim_MIP_Of_(IxI)'!BK$102,0)</f>
        <v>0</v>
      </c>
      <c r="BJ59" s="326">
        <f>IFERROR(I!BI57*'Sim_MIP_Of_(IxI)'!BL$102,0)</f>
        <v>0</v>
      </c>
      <c r="BK59" s="326">
        <f>IFERROR(I!BJ57*'Sim_MIP_Of_(IxI)'!BM$102,0)</f>
        <v>0</v>
      </c>
      <c r="BL59" s="326">
        <f>IFERROR(I!BK57*'Sim_MIP_Of_(IxI)'!BN$102,0)</f>
        <v>0</v>
      </c>
      <c r="BM59" s="326">
        <f>IFERROR(I!BL57*'Sim_MIP_Of_(IxI)'!BO$102,0)</f>
        <v>0</v>
      </c>
      <c r="BN59" s="326">
        <f>IFERROR(I!BM57*'Sim_MIP_Of_(IxI)'!BP$102,0)</f>
        <v>0</v>
      </c>
      <c r="BO59" s="326">
        <f>IFERROR(I!BN57*'Sim_MIP_Of_(IxI)'!BQ$102,0)</f>
        <v>0</v>
      </c>
      <c r="BP59" s="326">
        <f>IFERROR(I!BO57*'Sim_MIP_Of_(IxI)'!BR$102,0)</f>
        <v>0</v>
      </c>
      <c r="BQ59" s="326">
        <f>IFERROR(I!BP57*'Sim_MIP_Of_(IxI)'!BS$102,0)</f>
        <v>0</v>
      </c>
      <c r="BR59" s="326">
        <f>IFERROR(I!BQ57*'Sim_MIP_Of_(IxI)'!BT$102,0)</f>
        <v>0</v>
      </c>
      <c r="BS59" s="326">
        <f>IFERROR(I!BR57*'Sim_MIP_Of_(IxI)'!BU$102,0)</f>
        <v>0</v>
      </c>
      <c r="BT59" s="326">
        <f>IFERROR(I!BS57*'Sim_MIP_Of_(IxI)'!BV$102,0)</f>
        <v>0</v>
      </c>
      <c r="BU59" s="326">
        <f>IFERROR(I!BT57*'Sim_MIP_Of_(IxI)'!BW$102,0)</f>
        <v>0</v>
      </c>
      <c r="BV59" s="326">
        <f>IFERROR(I!BU57*'Sim_MIP_Of_(IxI)'!BX$102,0)</f>
        <v>0</v>
      </c>
      <c r="BW59" s="326">
        <f>IFERROR(I!BV57*'Sim_MIP_Of_(IxI)'!BY$102,0)</f>
        <v>0</v>
      </c>
      <c r="BX59" s="326">
        <f>IFERROR(I!BW57*'Sim_MIP_Of_(IxI)'!BZ$102,0)</f>
        <v>0</v>
      </c>
      <c r="BY59" s="326">
        <f>IFERROR(I!BX57*'Sim_MIP_Of_(IxI)'!CA$102,0)</f>
        <v>0</v>
      </c>
    </row>
    <row r="60" spans="1:77" x14ac:dyDescent="0.25">
      <c r="A60" s="105" t="s">
        <v>57</v>
      </c>
      <c r="B60" s="326">
        <f>IFERROR(I!A58*'Sim_MIP_Of_(IxI)'!D$102,0)</f>
        <v>0</v>
      </c>
      <c r="C60" s="326">
        <f>IFERROR(I!B58*'Sim_MIP_Of_(IxI)'!E$102,0)</f>
        <v>0</v>
      </c>
      <c r="D60" s="326">
        <f>IFERROR(I!C58*'Sim_MIP_Of_(IxI)'!F$102,0)</f>
        <v>0</v>
      </c>
      <c r="E60" s="326">
        <f>IFERROR(I!D58*'Sim_MIP_Of_(IxI)'!G$102,0)</f>
        <v>0</v>
      </c>
      <c r="F60" s="326">
        <f>IFERROR(I!E58*'Sim_MIP_Of_(IxI)'!H$102,0)</f>
        <v>0</v>
      </c>
      <c r="G60" s="326">
        <f>IFERROR(I!F58*'Sim_MIP_Of_(IxI)'!I$102,0)</f>
        <v>0</v>
      </c>
      <c r="H60" s="326">
        <f>IFERROR(I!G58*'Sim_MIP_Of_(IxI)'!J$102,0)</f>
        <v>0</v>
      </c>
      <c r="I60" s="326">
        <f>IFERROR(I!H58*'Sim_MIP_Of_(IxI)'!K$102,0)</f>
        <v>0</v>
      </c>
      <c r="J60" s="326">
        <f>IFERROR(I!I58*'Sim_MIP_Of_(IxI)'!L$102,0)</f>
        <v>0</v>
      </c>
      <c r="K60" s="326">
        <f>IFERROR(I!J58*'Sim_MIP_Of_(IxI)'!M$102,0)</f>
        <v>0</v>
      </c>
      <c r="L60" s="326">
        <f>IFERROR(I!K58*'Sim_MIP_Of_(IxI)'!N$102,0)</f>
        <v>0</v>
      </c>
      <c r="M60" s="326">
        <f>IFERROR(I!L58*'Sim_MIP_Of_(IxI)'!O$102,0)</f>
        <v>0</v>
      </c>
      <c r="N60" s="326">
        <f>IFERROR(I!M58*'Sim_MIP_Of_(IxI)'!P$102,0)</f>
        <v>0</v>
      </c>
      <c r="O60" s="326">
        <f>IFERROR(I!N58*'Sim_MIP_Of_(IxI)'!Q$102,0)</f>
        <v>0</v>
      </c>
      <c r="P60" s="326">
        <f>IFERROR(I!O58*'Sim_MIP_Of_(IxI)'!R$102,0)</f>
        <v>0</v>
      </c>
      <c r="Q60" s="326">
        <f>IFERROR(I!P58*'Sim_MIP_Of_(IxI)'!S$102,0)</f>
        <v>0</v>
      </c>
      <c r="R60" s="326">
        <f>IFERROR(I!Q58*'Sim_MIP_Of_(IxI)'!T$102,0)</f>
        <v>0</v>
      </c>
      <c r="S60" s="326">
        <f>IFERROR(I!R58*'Sim_MIP_Of_(IxI)'!U$102,0)</f>
        <v>0</v>
      </c>
      <c r="T60" s="326">
        <f>IFERROR(I!S58*'Sim_MIP_Of_(IxI)'!V$102,0)</f>
        <v>0</v>
      </c>
      <c r="U60" s="326">
        <f>IFERROR(I!T58*'Sim_MIP_Of_(IxI)'!W$102,0)</f>
        <v>0</v>
      </c>
      <c r="V60" s="326">
        <f>IFERROR(I!U58*'Sim_MIP_Of_(IxI)'!X$102,0)</f>
        <v>0</v>
      </c>
      <c r="W60" s="326">
        <f>IFERROR(I!V58*'Sim_MIP_Of_(IxI)'!Y$102,0)</f>
        <v>0</v>
      </c>
      <c r="X60" s="326">
        <f>IFERROR(I!W58*'Sim_MIP_Of_(IxI)'!Z$102,0)</f>
        <v>0</v>
      </c>
      <c r="Y60" s="326">
        <f>IFERROR(I!X58*'Sim_MIP_Of_(IxI)'!AA$102,0)</f>
        <v>0</v>
      </c>
      <c r="Z60" s="326">
        <f>IFERROR(I!Y58*'Sim_MIP_Of_(IxI)'!AB$102,0)</f>
        <v>0</v>
      </c>
      <c r="AA60" s="326">
        <f>IFERROR(I!Z58*'Sim_MIP_Of_(IxI)'!AC$102,0)</f>
        <v>0</v>
      </c>
      <c r="AB60" s="326">
        <f>IFERROR(I!AA58*'Sim_MIP_Of_(IxI)'!AD$102,0)</f>
        <v>0</v>
      </c>
      <c r="AC60" s="326">
        <f>IFERROR(I!AB58*'Sim_MIP_Of_(IxI)'!AE$102,0)</f>
        <v>0</v>
      </c>
      <c r="AD60" s="326">
        <f>IFERROR(I!AC58*'Sim_MIP_Of_(IxI)'!AF$102,0)</f>
        <v>0</v>
      </c>
      <c r="AE60" s="326">
        <f>IFERROR(I!AD58*'Sim_MIP_Of_(IxI)'!AG$102,0)</f>
        <v>0</v>
      </c>
      <c r="AF60" s="326">
        <f>IFERROR(I!AE58*'Sim_MIP_Of_(IxI)'!AH$102,0)</f>
        <v>0</v>
      </c>
      <c r="AG60" s="326">
        <f>IFERROR(I!AF58*'Sim_MIP_Of_(IxI)'!AI$102,0)</f>
        <v>0</v>
      </c>
      <c r="AH60" s="326">
        <f>IFERROR(I!AG58*'Sim_MIP_Of_(IxI)'!AJ$102,0)</f>
        <v>0</v>
      </c>
      <c r="AI60" s="326">
        <f>IFERROR(I!AH58*'Sim_MIP_Of_(IxI)'!AK$102,0)</f>
        <v>0</v>
      </c>
      <c r="AJ60" s="326">
        <f>IFERROR(I!AI58*'Sim_MIP_Of_(IxI)'!AL$102,0)</f>
        <v>0</v>
      </c>
      <c r="AK60" s="326">
        <f>IFERROR(I!AJ58*'Sim_MIP_Of_(IxI)'!AM$102,0)</f>
        <v>0</v>
      </c>
      <c r="AL60" s="326">
        <f>IFERROR(I!AK58*'Sim_MIP_Of_(IxI)'!AN$102,0)</f>
        <v>0</v>
      </c>
      <c r="AM60" s="326">
        <f>IFERROR(I!AL58*'Sim_MIP_Of_(IxI)'!AO$102,0)</f>
        <v>0</v>
      </c>
      <c r="AN60" s="326">
        <f>IFERROR(I!AM58*'Sim_MIP_Of_(IxI)'!AP$102,0)</f>
        <v>0</v>
      </c>
      <c r="AO60" s="326">
        <f>IFERROR(I!AN58*'Sim_MIP_Of_(IxI)'!AQ$102,0)</f>
        <v>0</v>
      </c>
      <c r="AP60" s="326">
        <f>IFERROR(I!AO58*'Sim_MIP_Of_(IxI)'!AR$102,0)</f>
        <v>0</v>
      </c>
      <c r="AQ60" s="326">
        <f>IFERROR(I!AP58*'Sim_MIP_Of_(IxI)'!AS$102,0)</f>
        <v>0</v>
      </c>
      <c r="AR60" s="326">
        <f>IFERROR(I!AQ58*'Sim_MIP_Of_(IxI)'!AT$102,0)</f>
        <v>0</v>
      </c>
      <c r="AS60" s="326">
        <f>IFERROR(I!AR58*'Sim_MIP_Of_(IxI)'!AU$102,0)</f>
        <v>0</v>
      </c>
      <c r="AT60" s="326">
        <f>IFERROR(I!AS58*'Sim_MIP_Of_(IxI)'!AV$102,0)</f>
        <v>0</v>
      </c>
      <c r="AU60" s="326">
        <f>IFERROR(I!AT58*'Sim_MIP_Of_(IxI)'!AW$102,0)</f>
        <v>0</v>
      </c>
      <c r="AV60" s="326">
        <f>IFERROR(I!AU58*'Sim_MIP_Of_(IxI)'!AX$102,0)</f>
        <v>0</v>
      </c>
      <c r="AW60" s="326">
        <f>IFERROR(I!AV58*'Sim_MIP_Of_(IxI)'!AY$102,0)</f>
        <v>0</v>
      </c>
      <c r="AX60" s="326">
        <f>IFERROR(I!AW58*'Sim_MIP_Of_(IxI)'!AZ$102,0)</f>
        <v>0</v>
      </c>
      <c r="AY60" s="326">
        <f>IFERROR(I!AX58*'Sim_MIP_Of_(IxI)'!BA$102,0)</f>
        <v>0</v>
      </c>
      <c r="AZ60" s="326">
        <f>IFERROR(I!AY58*'Sim_MIP_Of_(IxI)'!BB$102,0)</f>
        <v>0</v>
      </c>
      <c r="BA60" s="326">
        <f>IFERROR(I!AZ58*'Sim_MIP_Of_(IxI)'!BC$102,0)</f>
        <v>0</v>
      </c>
      <c r="BB60" s="326">
        <f>IFERROR(I!BA58*'Sim_MIP_Of_(IxI)'!BD$102,0)</f>
        <v>0</v>
      </c>
      <c r="BC60" s="326">
        <f>IFERROR(I!BB58*'Sim_MIP_Of_(IxI)'!BE$102,0)</f>
        <v>0</v>
      </c>
      <c r="BD60" s="326">
        <f>IFERROR(I!BC58*'Sim_MIP_Of_(IxI)'!BF$102,0)</f>
        <v>0</v>
      </c>
      <c r="BE60" s="326">
        <f>IFERROR(I!BD58*'Sim_MIP_Of_(IxI)'!BG$102,0)</f>
        <v>0</v>
      </c>
      <c r="BF60" s="326">
        <f>IFERROR(I!BE58*'Sim_MIP_Of_(IxI)'!BH$102,0)</f>
        <v>0</v>
      </c>
      <c r="BG60" s="326">
        <f>IFERROR(I!BF58*'Sim_MIP_Of_(IxI)'!BI$102,0)</f>
        <v>0.46563864604648625</v>
      </c>
      <c r="BH60" s="326">
        <f>IFERROR(I!BG58*'Sim_MIP_Of_(IxI)'!BJ$102,0)</f>
        <v>0</v>
      </c>
      <c r="BI60" s="326">
        <f>IFERROR(I!BH58*'Sim_MIP_Of_(IxI)'!BK$102,0)</f>
        <v>0</v>
      </c>
      <c r="BJ60" s="326">
        <f>IFERROR(I!BI58*'Sim_MIP_Of_(IxI)'!BL$102,0)</f>
        <v>0</v>
      </c>
      <c r="BK60" s="326">
        <f>IFERROR(I!BJ58*'Sim_MIP_Of_(IxI)'!BM$102,0)</f>
        <v>0</v>
      </c>
      <c r="BL60" s="326">
        <f>IFERROR(I!BK58*'Sim_MIP_Of_(IxI)'!BN$102,0)</f>
        <v>0</v>
      </c>
      <c r="BM60" s="326">
        <f>IFERROR(I!BL58*'Sim_MIP_Of_(IxI)'!BO$102,0)</f>
        <v>0</v>
      </c>
      <c r="BN60" s="326">
        <f>IFERROR(I!BM58*'Sim_MIP_Of_(IxI)'!BP$102,0)</f>
        <v>0</v>
      </c>
      <c r="BO60" s="326">
        <f>IFERROR(I!BN58*'Sim_MIP_Of_(IxI)'!BQ$102,0)</f>
        <v>0</v>
      </c>
      <c r="BP60" s="326">
        <f>IFERROR(I!BO58*'Sim_MIP_Of_(IxI)'!BR$102,0)</f>
        <v>0</v>
      </c>
      <c r="BQ60" s="326">
        <f>IFERROR(I!BP58*'Sim_MIP_Of_(IxI)'!BS$102,0)</f>
        <v>0</v>
      </c>
      <c r="BR60" s="326">
        <f>IFERROR(I!BQ58*'Sim_MIP_Of_(IxI)'!BT$102,0)</f>
        <v>0</v>
      </c>
      <c r="BS60" s="326">
        <f>IFERROR(I!BR58*'Sim_MIP_Of_(IxI)'!BU$102,0)</f>
        <v>0</v>
      </c>
      <c r="BT60" s="326">
        <f>IFERROR(I!BS58*'Sim_MIP_Of_(IxI)'!BV$102,0)</f>
        <v>0</v>
      </c>
      <c r="BU60" s="326">
        <f>IFERROR(I!BT58*'Sim_MIP_Of_(IxI)'!BW$102,0)</f>
        <v>0</v>
      </c>
      <c r="BV60" s="326">
        <f>IFERROR(I!BU58*'Sim_MIP_Of_(IxI)'!BX$102,0)</f>
        <v>0</v>
      </c>
      <c r="BW60" s="326">
        <f>IFERROR(I!BV58*'Sim_MIP_Of_(IxI)'!BY$102,0)</f>
        <v>0</v>
      </c>
      <c r="BX60" s="326">
        <f>IFERROR(I!BW58*'Sim_MIP_Of_(IxI)'!BZ$102,0)</f>
        <v>0</v>
      </c>
      <c r="BY60" s="326">
        <f>IFERROR(I!BX58*'Sim_MIP_Of_(IxI)'!CA$102,0)</f>
        <v>0</v>
      </c>
    </row>
    <row r="61" spans="1:77" x14ac:dyDescent="0.25">
      <c r="A61" s="105" t="s">
        <v>58</v>
      </c>
      <c r="B61" s="326">
        <f>IFERROR(I!A59*'Sim_MIP_Of_(IxI)'!D$102,0)</f>
        <v>0</v>
      </c>
      <c r="C61" s="326">
        <f>IFERROR(I!B59*'Sim_MIP_Of_(IxI)'!E$102,0)</f>
        <v>0</v>
      </c>
      <c r="D61" s="326">
        <f>IFERROR(I!C59*'Sim_MIP_Of_(IxI)'!F$102,0)</f>
        <v>0</v>
      </c>
      <c r="E61" s="326">
        <f>IFERROR(I!D59*'Sim_MIP_Of_(IxI)'!G$102,0)</f>
        <v>0</v>
      </c>
      <c r="F61" s="326">
        <f>IFERROR(I!E59*'Sim_MIP_Of_(IxI)'!H$102,0)</f>
        <v>0</v>
      </c>
      <c r="G61" s="326">
        <f>IFERROR(I!F59*'Sim_MIP_Of_(IxI)'!I$102,0)</f>
        <v>0</v>
      </c>
      <c r="H61" s="326">
        <f>IFERROR(I!G59*'Sim_MIP_Of_(IxI)'!J$102,0)</f>
        <v>0</v>
      </c>
      <c r="I61" s="326">
        <f>IFERROR(I!H59*'Sim_MIP_Of_(IxI)'!K$102,0)</f>
        <v>0</v>
      </c>
      <c r="J61" s="326">
        <f>IFERROR(I!I59*'Sim_MIP_Of_(IxI)'!L$102,0)</f>
        <v>0</v>
      </c>
      <c r="K61" s="326">
        <f>IFERROR(I!J59*'Sim_MIP_Of_(IxI)'!M$102,0)</f>
        <v>0</v>
      </c>
      <c r="L61" s="326">
        <f>IFERROR(I!K59*'Sim_MIP_Of_(IxI)'!N$102,0)</f>
        <v>0</v>
      </c>
      <c r="M61" s="326">
        <f>IFERROR(I!L59*'Sim_MIP_Of_(IxI)'!O$102,0)</f>
        <v>0</v>
      </c>
      <c r="N61" s="326">
        <f>IFERROR(I!M59*'Sim_MIP_Of_(IxI)'!P$102,0)</f>
        <v>0</v>
      </c>
      <c r="O61" s="326">
        <f>IFERROR(I!N59*'Sim_MIP_Of_(IxI)'!Q$102,0)</f>
        <v>0</v>
      </c>
      <c r="P61" s="326">
        <f>IFERROR(I!O59*'Sim_MIP_Of_(IxI)'!R$102,0)</f>
        <v>0</v>
      </c>
      <c r="Q61" s="326">
        <f>IFERROR(I!P59*'Sim_MIP_Of_(IxI)'!S$102,0)</f>
        <v>0</v>
      </c>
      <c r="R61" s="326">
        <f>IFERROR(I!Q59*'Sim_MIP_Of_(IxI)'!T$102,0)</f>
        <v>0</v>
      </c>
      <c r="S61" s="326">
        <f>IFERROR(I!R59*'Sim_MIP_Of_(IxI)'!U$102,0)</f>
        <v>0</v>
      </c>
      <c r="T61" s="326">
        <f>IFERROR(I!S59*'Sim_MIP_Of_(IxI)'!V$102,0)</f>
        <v>0</v>
      </c>
      <c r="U61" s="326">
        <f>IFERROR(I!T59*'Sim_MIP_Of_(IxI)'!W$102,0)</f>
        <v>0</v>
      </c>
      <c r="V61" s="326">
        <f>IFERROR(I!U59*'Sim_MIP_Of_(IxI)'!X$102,0)</f>
        <v>0</v>
      </c>
      <c r="W61" s="326">
        <f>IFERROR(I!V59*'Sim_MIP_Of_(IxI)'!Y$102,0)</f>
        <v>0</v>
      </c>
      <c r="X61" s="326">
        <f>IFERROR(I!W59*'Sim_MIP_Of_(IxI)'!Z$102,0)</f>
        <v>0</v>
      </c>
      <c r="Y61" s="326">
        <f>IFERROR(I!X59*'Sim_MIP_Of_(IxI)'!AA$102,0)</f>
        <v>0</v>
      </c>
      <c r="Z61" s="326">
        <f>IFERROR(I!Y59*'Sim_MIP_Of_(IxI)'!AB$102,0)</f>
        <v>0</v>
      </c>
      <c r="AA61" s="326">
        <f>IFERROR(I!Z59*'Sim_MIP_Of_(IxI)'!AC$102,0)</f>
        <v>0</v>
      </c>
      <c r="AB61" s="326">
        <f>IFERROR(I!AA59*'Sim_MIP_Of_(IxI)'!AD$102,0)</f>
        <v>0</v>
      </c>
      <c r="AC61" s="326">
        <f>IFERROR(I!AB59*'Sim_MIP_Of_(IxI)'!AE$102,0)</f>
        <v>0</v>
      </c>
      <c r="AD61" s="326">
        <f>IFERROR(I!AC59*'Sim_MIP_Of_(IxI)'!AF$102,0)</f>
        <v>0</v>
      </c>
      <c r="AE61" s="326">
        <f>IFERROR(I!AD59*'Sim_MIP_Of_(IxI)'!AG$102,0)</f>
        <v>0</v>
      </c>
      <c r="AF61" s="326">
        <f>IFERROR(I!AE59*'Sim_MIP_Of_(IxI)'!AH$102,0)</f>
        <v>0</v>
      </c>
      <c r="AG61" s="326">
        <f>IFERROR(I!AF59*'Sim_MIP_Of_(IxI)'!AI$102,0)</f>
        <v>0</v>
      </c>
      <c r="AH61" s="326">
        <f>IFERROR(I!AG59*'Sim_MIP_Of_(IxI)'!AJ$102,0)</f>
        <v>0</v>
      </c>
      <c r="AI61" s="326">
        <f>IFERROR(I!AH59*'Sim_MIP_Of_(IxI)'!AK$102,0)</f>
        <v>0</v>
      </c>
      <c r="AJ61" s="326">
        <f>IFERROR(I!AI59*'Sim_MIP_Of_(IxI)'!AL$102,0)</f>
        <v>0</v>
      </c>
      <c r="AK61" s="326">
        <f>IFERROR(I!AJ59*'Sim_MIP_Of_(IxI)'!AM$102,0)</f>
        <v>0</v>
      </c>
      <c r="AL61" s="326">
        <f>IFERROR(I!AK59*'Sim_MIP_Of_(IxI)'!AN$102,0)</f>
        <v>0</v>
      </c>
      <c r="AM61" s="326">
        <f>IFERROR(I!AL59*'Sim_MIP_Of_(IxI)'!AO$102,0)</f>
        <v>0</v>
      </c>
      <c r="AN61" s="326">
        <f>IFERROR(I!AM59*'Sim_MIP_Of_(IxI)'!AP$102,0)</f>
        <v>0</v>
      </c>
      <c r="AO61" s="326">
        <f>IFERROR(I!AN59*'Sim_MIP_Of_(IxI)'!AQ$102,0)</f>
        <v>0</v>
      </c>
      <c r="AP61" s="326">
        <f>IFERROR(I!AO59*'Sim_MIP_Of_(IxI)'!AR$102,0)</f>
        <v>0</v>
      </c>
      <c r="AQ61" s="326">
        <f>IFERROR(I!AP59*'Sim_MIP_Of_(IxI)'!AS$102,0)</f>
        <v>0</v>
      </c>
      <c r="AR61" s="326">
        <f>IFERROR(I!AQ59*'Sim_MIP_Of_(IxI)'!AT$102,0)</f>
        <v>0</v>
      </c>
      <c r="AS61" s="326">
        <f>IFERROR(I!AR59*'Sim_MIP_Of_(IxI)'!AU$102,0)</f>
        <v>0</v>
      </c>
      <c r="AT61" s="326">
        <f>IFERROR(I!AS59*'Sim_MIP_Of_(IxI)'!AV$102,0)</f>
        <v>0</v>
      </c>
      <c r="AU61" s="326">
        <f>IFERROR(I!AT59*'Sim_MIP_Of_(IxI)'!AW$102,0)</f>
        <v>0</v>
      </c>
      <c r="AV61" s="326">
        <f>IFERROR(I!AU59*'Sim_MIP_Of_(IxI)'!AX$102,0)</f>
        <v>0</v>
      </c>
      <c r="AW61" s="326">
        <f>IFERROR(I!AV59*'Sim_MIP_Of_(IxI)'!AY$102,0)</f>
        <v>0</v>
      </c>
      <c r="AX61" s="326">
        <f>IFERROR(I!AW59*'Sim_MIP_Of_(IxI)'!AZ$102,0)</f>
        <v>0</v>
      </c>
      <c r="AY61" s="326">
        <f>IFERROR(I!AX59*'Sim_MIP_Of_(IxI)'!BA$102,0)</f>
        <v>0</v>
      </c>
      <c r="AZ61" s="326">
        <f>IFERROR(I!AY59*'Sim_MIP_Of_(IxI)'!BB$102,0)</f>
        <v>0</v>
      </c>
      <c r="BA61" s="326">
        <f>IFERROR(I!AZ59*'Sim_MIP_Of_(IxI)'!BC$102,0)</f>
        <v>0</v>
      </c>
      <c r="BB61" s="326">
        <f>IFERROR(I!BA59*'Sim_MIP_Of_(IxI)'!BD$102,0)</f>
        <v>0</v>
      </c>
      <c r="BC61" s="326">
        <f>IFERROR(I!BB59*'Sim_MIP_Of_(IxI)'!BE$102,0)</f>
        <v>0</v>
      </c>
      <c r="BD61" s="326">
        <f>IFERROR(I!BC59*'Sim_MIP_Of_(IxI)'!BF$102,0)</f>
        <v>0</v>
      </c>
      <c r="BE61" s="326">
        <f>IFERROR(I!BD59*'Sim_MIP_Of_(IxI)'!BG$102,0)</f>
        <v>0</v>
      </c>
      <c r="BF61" s="326">
        <f>IFERROR(I!BE59*'Sim_MIP_Of_(IxI)'!BH$102,0)</f>
        <v>0</v>
      </c>
      <c r="BG61" s="326">
        <f>IFERROR(I!BF59*'Sim_MIP_Of_(IxI)'!BI$102,0)</f>
        <v>0</v>
      </c>
      <c r="BH61" s="326">
        <f>IFERROR(I!BG59*'Sim_MIP_Of_(IxI)'!BJ$102,0)</f>
        <v>0.63624983888543463</v>
      </c>
      <c r="BI61" s="326">
        <f>IFERROR(I!BH59*'Sim_MIP_Of_(IxI)'!BK$102,0)</f>
        <v>0</v>
      </c>
      <c r="BJ61" s="326">
        <f>IFERROR(I!BI59*'Sim_MIP_Of_(IxI)'!BL$102,0)</f>
        <v>0</v>
      </c>
      <c r="BK61" s="326">
        <f>IFERROR(I!BJ59*'Sim_MIP_Of_(IxI)'!BM$102,0)</f>
        <v>0</v>
      </c>
      <c r="BL61" s="326">
        <f>IFERROR(I!BK59*'Sim_MIP_Of_(IxI)'!BN$102,0)</f>
        <v>0</v>
      </c>
      <c r="BM61" s="326">
        <f>IFERROR(I!BL59*'Sim_MIP_Of_(IxI)'!BO$102,0)</f>
        <v>0</v>
      </c>
      <c r="BN61" s="326">
        <f>IFERROR(I!BM59*'Sim_MIP_Of_(IxI)'!BP$102,0)</f>
        <v>0</v>
      </c>
      <c r="BO61" s="326">
        <f>IFERROR(I!BN59*'Sim_MIP_Of_(IxI)'!BQ$102,0)</f>
        <v>0</v>
      </c>
      <c r="BP61" s="326">
        <f>IFERROR(I!BO59*'Sim_MIP_Of_(IxI)'!BR$102,0)</f>
        <v>0</v>
      </c>
      <c r="BQ61" s="326">
        <f>IFERROR(I!BP59*'Sim_MIP_Of_(IxI)'!BS$102,0)</f>
        <v>0</v>
      </c>
      <c r="BR61" s="326">
        <f>IFERROR(I!BQ59*'Sim_MIP_Of_(IxI)'!BT$102,0)</f>
        <v>0</v>
      </c>
      <c r="BS61" s="326">
        <f>IFERROR(I!BR59*'Sim_MIP_Of_(IxI)'!BU$102,0)</f>
        <v>0</v>
      </c>
      <c r="BT61" s="326">
        <f>IFERROR(I!BS59*'Sim_MIP_Of_(IxI)'!BV$102,0)</f>
        <v>0</v>
      </c>
      <c r="BU61" s="326">
        <f>IFERROR(I!BT59*'Sim_MIP_Of_(IxI)'!BW$102,0)</f>
        <v>0</v>
      </c>
      <c r="BV61" s="326">
        <f>IFERROR(I!BU59*'Sim_MIP_Of_(IxI)'!BX$102,0)</f>
        <v>0</v>
      </c>
      <c r="BW61" s="326">
        <f>IFERROR(I!BV59*'Sim_MIP_Of_(IxI)'!BY$102,0)</f>
        <v>0</v>
      </c>
      <c r="BX61" s="326">
        <f>IFERROR(I!BW59*'Sim_MIP_Of_(IxI)'!BZ$102,0)</f>
        <v>0</v>
      </c>
      <c r="BY61" s="326">
        <f>IFERROR(I!BX59*'Sim_MIP_Of_(IxI)'!CA$102,0)</f>
        <v>0</v>
      </c>
    </row>
    <row r="62" spans="1:77" x14ac:dyDescent="0.25">
      <c r="A62" s="105" t="s">
        <v>59</v>
      </c>
      <c r="B62" s="326">
        <f>IFERROR(I!A60*'Sim_MIP_Of_(IxI)'!D$102,0)</f>
        <v>0</v>
      </c>
      <c r="C62" s="326">
        <f>IFERROR(I!B60*'Sim_MIP_Of_(IxI)'!E$102,0)</f>
        <v>0</v>
      </c>
      <c r="D62" s="326">
        <f>IFERROR(I!C60*'Sim_MIP_Of_(IxI)'!F$102,0)</f>
        <v>0</v>
      </c>
      <c r="E62" s="326">
        <f>IFERROR(I!D60*'Sim_MIP_Of_(IxI)'!G$102,0)</f>
        <v>0</v>
      </c>
      <c r="F62" s="326">
        <f>IFERROR(I!E60*'Sim_MIP_Of_(IxI)'!H$102,0)</f>
        <v>0</v>
      </c>
      <c r="G62" s="326">
        <f>IFERROR(I!F60*'Sim_MIP_Of_(IxI)'!I$102,0)</f>
        <v>0</v>
      </c>
      <c r="H62" s="326">
        <f>IFERROR(I!G60*'Sim_MIP_Of_(IxI)'!J$102,0)</f>
        <v>0</v>
      </c>
      <c r="I62" s="326">
        <f>IFERROR(I!H60*'Sim_MIP_Of_(IxI)'!K$102,0)</f>
        <v>0</v>
      </c>
      <c r="J62" s="326">
        <f>IFERROR(I!I60*'Sim_MIP_Of_(IxI)'!L$102,0)</f>
        <v>0</v>
      </c>
      <c r="K62" s="326">
        <f>IFERROR(I!J60*'Sim_MIP_Of_(IxI)'!M$102,0)</f>
        <v>0</v>
      </c>
      <c r="L62" s="326">
        <f>IFERROR(I!K60*'Sim_MIP_Of_(IxI)'!N$102,0)</f>
        <v>0</v>
      </c>
      <c r="M62" s="326">
        <f>IFERROR(I!L60*'Sim_MIP_Of_(IxI)'!O$102,0)</f>
        <v>0</v>
      </c>
      <c r="N62" s="326">
        <f>IFERROR(I!M60*'Sim_MIP_Of_(IxI)'!P$102,0)</f>
        <v>0</v>
      </c>
      <c r="O62" s="326">
        <f>IFERROR(I!N60*'Sim_MIP_Of_(IxI)'!Q$102,0)</f>
        <v>0</v>
      </c>
      <c r="P62" s="326">
        <f>IFERROR(I!O60*'Sim_MIP_Of_(IxI)'!R$102,0)</f>
        <v>0</v>
      </c>
      <c r="Q62" s="326">
        <f>IFERROR(I!P60*'Sim_MIP_Of_(IxI)'!S$102,0)</f>
        <v>0</v>
      </c>
      <c r="R62" s="326">
        <f>IFERROR(I!Q60*'Sim_MIP_Of_(IxI)'!T$102,0)</f>
        <v>0</v>
      </c>
      <c r="S62" s="326">
        <f>IFERROR(I!R60*'Sim_MIP_Of_(IxI)'!U$102,0)</f>
        <v>0</v>
      </c>
      <c r="T62" s="326">
        <f>IFERROR(I!S60*'Sim_MIP_Of_(IxI)'!V$102,0)</f>
        <v>0</v>
      </c>
      <c r="U62" s="326">
        <f>IFERROR(I!T60*'Sim_MIP_Of_(IxI)'!W$102,0)</f>
        <v>0</v>
      </c>
      <c r="V62" s="326">
        <f>IFERROR(I!U60*'Sim_MIP_Of_(IxI)'!X$102,0)</f>
        <v>0</v>
      </c>
      <c r="W62" s="326">
        <f>IFERROR(I!V60*'Sim_MIP_Of_(IxI)'!Y$102,0)</f>
        <v>0</v>
      </c>
      <c r="X62" s="326">
        <f>IFERROR(I!W60*'Sim_MIP_Of_(IxI)'!Z$102,0)</f>
        <v>0</v>
      </c>
      <c r="Y62" s="326">
        <f>IFERROR(I!X60*'Sim_MIP_Of_(IxI)'!AA$102,0)</f>
        <v>0</v>
      </c>
      <c r="Z62" s="326">
        <f>IFERROR(I!Y60*'Sim_MIP_Of_(IxI)'!AB$102,0)</f>
        <v>0</v>
      </c>
      <c r="AA62" s="326">
        <f>IFERROR(I!Z60*'Sim_MIP_Of_(IxI)'!AC$102,0)</f>
        <v>0</v>
      </c>
      <c r="AB62" s="326">
        <f>IFERROR(I!AA60*'Sim_MIP_Of_(IxI)'!AD$102,0)</f>
        <v>0</v>
      </c>
      <c r="AC62" s="326">
        <f>IFERROR(I!AB60*'Sim_MIP_Of_(IxI)'!AE$102,0)</f>
        <v>0</v>
      </c>
      <c r="AD62" s="326">
        <f>IFERROR(I!AC60*'Sim_MIP_Of_(IxI)'!AF$102,0)</f>
        <v>0</v>
      </c>
      <c r="AE62" s="326">
        <f>IFERROR(I!AD60*'Sim_MIP_Of_(IxI)'!AG$102,0)</f>
        <v>0</v>
      </c>
      <c r="AF62" s="326">
        <f>IFERROR(I!AE60*'Sim_MIP_Of_(IxI)'!AH$102,0)</f>
        <v>0</v>
      </c>
      <c r="AG62" s="326">
        <f>IFERROR(I!AF60*'Sim_MIP_Of_(IxI)'!AI$102,0)</f>
        <v>0</v>
      </c>
      <c r="AH62" s="326">
        <f>IFERROR(I!AG60*'Sim_MIP_Of_(IxI)'!AJ$102,0)</f>
        <v>0</v>
      </c>
      <c r="AI62" s="326">
        <f>IFERROR(I!AH60*'Sim_MIP_Of_(IxI)'!AK$102,0)</f>
        <v>0</v>
      </c>
      <c r="AJ62" s="326">
        <f>IFERROR(I!AI60*'Sim_MIP_Of_(IxI)'!AL$102,0)</f>
        <v>0</v>
      </c>
      <c r="AK62" s="326">
        <f>IFERROR(I!AJ60*'Sim_MIP_Of_(IxI)'!AM$102,0)</f>
        <v>0</v>
      </c>
      <c r="AL62" s="326">
        <f>IFERROR(I!AK60*'Sim_MIP_Of_(IxI)'!AN$102,0)</f>
        <v>0</v>
      </c>
      <c r="AM62" s="326">
        <f>IFERROR(I!AL60*'Sim_MIP_Of_(IxI)'!AO$102,0)</f>
        <v>0</v>
      </c>
      <c r="AN62" s="326">
        <f>IFERROR(I!AM60*'Sim_MIP_Of_(IxI)'!AP$102,0)</f>
        <v>0</v>
      </c>
      <c r="AO62" s="326">
        <f>IFERROR(I!AN60*'Sim_MIP_Of_(IxI)'!AQ$102,0)</f>
        <v>0</v>
      </c>
      <c r="AP62" s="326">
        <f>IFERROR(I!AO60*'Sim_MIP_Of_(IxI)'!AR$102,0)</f>
        <v>0</v>
      </c>
      <c r="AQ62" s="326">
        <f>IFERROR(I!AP60*'Sim_MIP_Of_(IxI)'!AS$102,0)</f>
        <v>0</v>
      </c>
      <c r="AR62" s="326">
        <f>IFERROR(I!AQ60*'Sim_MIP_Of_(IxI)'!AT$102,0)</f>
        <v>0</v>
      </c>
      <c r="AS62" s="326">
        <f>IFERROR(I!AR60*'Sim_MIP_Of_(IxI)'!AU$102,0)</f>
        <v>0</v>
      </c>
      <c r="AT62" s="326">
        <f>IFERROR(I!AS60*'Sim_MIP_Of_(IxI)'!AV$102,0)</f>
        <v>0</v>
      </c>
      <c r="AU62" s="326">
        <f>IFERROR(I!AT60*'Sim_MIP_Of_(IxI)'!AW$102,0)</f>
        <v>0</v>
      </c>
      <c r="AV62" s="326">
        <f>IFERROR(I!AU60*'Sim_MIP_Of_(IxI)'!AX$102,0)</f>
        <v>0</v>
      </c>
      <c r="AW62" s="326">
        <f>IFERROR(I!AV60*'Sim_MIP_Of_(IxI)'!AY$102,0)</f>
        <v>0</v>
      </c>
      <c r="AX62" s="326">
        <f>IFERROR(I!AW60*'Sim_MIP_Of_(IxI)'!AZ$102,0)</f>
        <v>0</v>
      </c>
      <c r="AY62" s="326">
        <f>IFERROR(I!AX60*'Sim_MIP_Of_(IxI)'!BA$102,0)</f>
        <v>0</v>
      </c>
      <c r="AZ62" s="326">
        <f>IFERROR(I!AY60*'Sim_MIP_Of_(IxI)'!BB$102,0)</f>
        <v>0</v>
      </c>
      <c r="BA62" s="326">
        <f>IFERROR(I!AZ60*'Sim_MIP_Of_(IxI)'!BC$102,0)</f>
        <v>0</v>
      </c>
      <c r="BB62" s="326">
        <f>IFERROR(I!BA60*'Sim_MIP_Of_(IxI)'!BD$102,0)</f>
        <v>0</v>
      </c>
      <c r="BC62" s="326">
        <f>IFERROR(I!BB60*'Sim_MIP_Of_(IxI)'!BE$102,0)</f>
        <v>0</v>
      </c>
      <c r="BD62" s="326">
        <f>IFERROR(I!BC60*'Sim_MIP_Of_(IxI)'!BF$102,0)</f>
        <v>0</v>
      </c>
      <c r="BE62" s="326">
        <f>IFERROR(I!BD60*'Sim_MIP_Of_(IxI)'!BG$102,0)</f>
        <v>0</v>
      </c>
      <c r="BF62" s="326">
        <f>IFERROR(I!BE60*'Sim_MIP_Of_(IxI)'!BH$102,0)</f>
        <v>0</v>
      </c>
      <c r="BG62" s="326">
        <f>IFERROR(I!BF60*'Sim_MIP_Of_(IxI)'!BI$102,0)</f>
        <v>0</v>
      </c>
      <c r="BH62" s="326">
        <f>IFERROR(I!BG60*'Sim_MIP_Of_(IxI)'!BJ$102,0)</f>
        <v>0</v>
      </c>
      <c r="BI62" s="326">
        <f>IFERROR(I!BH60*'Sim_MIP_Of_(IxI)'!BK$102,0)</f>
        <v>0.39944897949310421</v>
      </c>
      <c r="BJ62" s="326">
        <f>IFERROR(I!BI60*'Sim_MIP_Of_(IxI)'!BL$102,0)</f>
        <v>0</v>
      </c>
      <c r="BK62" s="326">
        <f>IFERROR(I!BJ60*'Sim_MIP_Of_(IxI)'!BM$102,0)</f>
        <v>0</v>
      </c>
      <c r="BL62" s="326">
        <f>IFERROR(I!BK60*'Sim_MIP_Of_(IxI)'!BN$102,0)</f>
        <v>0</v>
      </c>
      <c r="BM62" s="326">
        <f>IFERROR(I!BL60*'Sim_MIP_Of_(IxI)'!BO$102,0)</f>
        <v>0</v>
      </c>
      <c r="BN62" s="326">
        <f>IFERROR(I!BM60*'Sim_MIP_Of_(IxI)'!BP$102,0)</f>
        <v>0</v>
      </c>
      <c r="BO62" s="326">
        <f>IFERROR(I!BN60*'Sim_MIP_Of_(IxI)'!BQ$102,0)</f>
        <v>0</v>
      </c>
      <c r="BP62" s="326">
        <f>IFERROR(I!BO60*'Sim_MIP_Of_(IxI)'!BR$102,0)</f>
        <v>0</v>
      </c>
      <c r="BQ62" s="326">
        <f>IFERROR(I!BP60*'Sim_MIP_Of_(IxI)'!BS$102,0)</f>
        <v>0</v>
      </c>
      <c r="BR62" s="326">
        <f>IFERROR(I!BQ60*'Sim_MIP_Of_(IxI)'!BT$102,0)</f>
        <v>0</v>
      </c>
      <c r="BS62" s="326">
        <f>IFERROR(I!BR60*'Sim_MIP_Of_(IxI)'!BU$102,0)</f>
        <v>0</v>
      </c>
      <c r="BT62" s="326">
        <f>IFERROR(I!BS60*'Sim_MIP_Of_(IxI)'!BV$102,0)</f>
        <v>0</v>
      </c>
      <c r="BU62" s="326">
        <f>IFERROR(I!BT60*'Sim_MIP_Of_(IxI)'!BW$102,0)</f>
        <v>0</v>
      </c>
      <c r="BV62" s="326">
        <f>IFERROR(I!BU60*'Sim_MIP_Of_(IxI)'!BX$102,0)</f>
        <v>0</v>
      </c>
      <c r="BW62" s="326">
        <f>IFERROR(I!BV60*'Sim_MIP_Of_(IxI)'!BY$102,0)</f>
        <v>0</v>
      </c>
      <c r="BX62" s="326">
        <f>IFERROR(I!BW60*'Sim_MIP_Of_(IxI)'!BZ$102,0)</f>
        <v>0</v>
      </c>
      <c r="BY62" s="326">
        <f>IFERROR(I!BX60*'Sim_MIP_Of_(IxI)'!CA$102,0)</f>
        <v>0</v>
      </c>
    </row>
    <row r="63" spans="1:77" x14ac:dyDescent="0.25">
      <c r="A63" s="105" t="s">
        <v>60</v>
      </c>
      <c r="B63" s="326">
        <f>IFERROR(I!A61*'Sim_MIP_Of_(IxI)'!D$102,0)</f>
        <v>0</v>
      </c>
      <c r="C63" s="326">
        <f>IFERROR(I!B61*'Sim_MIP_Of_(IxI)'!E$102,0)</f>
        <v>0</v>
      </c>
      <c r="D63" s="326">
        <f>IFERROR(I!C61*'Sim_MIP_Of_(IxI)'!F$102,0)</f>
        <v>0</v>
      </c>
      <c r="E63" s="326">
        <f>IFERROR(I!D61*'Sim_MIP_Of_(IxI)'!G$102,0)</f>
        <v>0</v>
      </c>
      <c r="F63" s="326">
        <f>IFERROR(I!E61*'Sim_MIP_Of_(IxI)'!H$102,0)</f>
        <v>0</v>
      </c>
      <c r="G63" s="326">
        <f>IFERROR(I!F61*'Sim_MIP_Of_(IxI)'!I$102,0)</f>
        <v>0</v>
      </c>
      <c r="H63" s="326">
        <f>IFERROR(I!G61*'Sim_MIP_Of_(IxI)'!J$102,0)</f>
        <v>0</v>
      </c>
      <c r="I63" s="326">
        <f>IFERROR(I!H61*'Sim_MIP_Of_(IxI)'!K$102,0)</f>
        <v>0</v>
      </c>
      <c r="J63" s="326">
        <f>IFERROR(I!I61*'Sim_MIP_Of_(IxI)'!L$102,0)</f>
        <v>0</v>
      </c>
      <c r="K63" s="326">
        <f>IFERROR(I!J61*'Sim_MIP_Of_(IxI)'!M$102,0)</f>
        <v>0</v>
      </c>
      <c r="L63" s="326">
        <f>IFERROR(I!K61*'Sim_MIP_Of_(IxI)'!N$102,0)</f>
        <v>0</v>
      </c>
      <c r="M63" s="326">
        <f>IFERROR(I!L61*'Sim_MIP_Of_(IxI)'!O$102,0)</f>
        <v>0</v>
      </c>
      <c r="N63" s="326">
        <f>IFERROR(I!M61*'Sim_MIP_Of_(IxI)'!P$102,0)</f>
        <v>0</v>
      </c>
      <c r="O63" s="326">
        <f>IFERROR(I!N61*'Sim_MIP_Of_(IxI)'!Q$102,0)</f>
        <v>0</v>
      </c>
      <c r="P63" s="326">
        <f>IFERROR(I!O61*'Sim_MIP_Of_(IxI)'!R$102,0)</f>
        <v>0</v>
      </c>
      <c r="Q63" s="326">
        <f>IFERROR(I!P61*'Sim_MIP_Of_(IxI)'!S$102,0)</f>
        <v>0</v>
      </c>
      <c r="R63" s="326">
        <f>IFERROR(I!Q61*'Sim_MIP_Of_(IxI)'!T$102,0)</f>
        <v>0</v>
      </c>
      <c r="S63" s="326">
        <f>IFERROR(I!R61*'Sim_MIP_Of_(IxI)'!U$102,0)</f>
        <v>0</v>
      </c>
      <c r="T63" s="326">
        <f>IFERROR(I!S61*'Sim_MIP_Of_(IxI)'!V$102,0)</f>
        <v>0</v>
      </c>
      <c r="U63" s="326">
        <f>IFERROR(I!T61*'Sim_MIP_Of_(IxI)'!W$102,0)</f>
        <v>0</v>
      </c>
      <c r="V63" s="326">
        <f>IFERROR(I!U61*'Sim_MIP_Of_(IxI)'!X$102,0)</f>
        <v>0</v>
      </c>
      <c r="W63" s="326">
        <f>IFERROR(I!V61*'Sim_MIP_Of_(IxI)'!Y$102,0)</f>
        <v>0</v>
      </c>
      <c r="X63" s="326">
        <f>IFERROR(I!W61*'Sim_MIP_Of_(IxI)'!Z$102,0)</f>
        <v>0</v>
      </c>
      <c r="Y63" s="326">
        <f>IFERROR(I!X61*'Sim_MIP_Of_(IxI)'!AA$102,0)</f>
        <v>0</v>
      </c>
      <c r="Z63" s="326">
        <f>IFERROR(I!Y61*'Sim_MIP_Of_(IxI)'!AB$102,0)</f>
        <v>0</v>
      </c>
      <c r="AA63" s="326">
        <f>IFERROR(I!Z61*'Sim_MIP_Of_(IxI)'!AC$102,0)</f>
        <v>0</v>
      </c>
      <c r="AB63" s="326">
        <f>IFERROR(I!AA61*'Sim_MIP_Of_(IxI)'!AD$102,0)</f>
        <v>0</v>
      </c>
      <c r="AC63" s="326">
        <f>IFERROR(I!AB61*'Sim_MIP_Of_(IxI)'!AE$102,0)</f>
        <v>0</v>
      </c>
      <c r="AD63" s="326">
        <f>IFERROR(I!AC61*'Sim_MIP_Of_(IxI)'!AF$102,0)</f>
        <v>0</v>
      </c>
      <c r="AE63" s="326">
        <f>IFERROR(I!AD61*'Sim_MIP_Of_(IxI)'!AG$102,0)</f>
        <v>0</v>
      </c>
      <c r="AF63" s="326">
        <f>IFERROR(I!AE61*'Sim_MIP_Of_(IxI)'!AH$102,0)</f>
        <v>0</v>
      </c>
      <c r="AG63" s="326">
        <f>IFERROR(I!AF61*'Sim_MIP_Of_(IxI)'!AI$102,0)</f>
        <v>0</v>
      </c>
      <c r="AH63" s="326">
        <f>IFERROR(I!AG61*'Sim_MIP_Of_(IxI)'!AJ$102,0)</f>
        <v>0</v>
      </c>
      <c r="AI63" s="326">
        <f>IFERROR(I!AH61*'Sim_MIP_Of_(IxI)'!AK$102,0)</f>
        <v>0</v>
      </c>
      <c r="AJ63" s="326">
        <f>IFERROR(I!AI61*'Sim_MIP_Of_(IxI)'!AL$102,0)</f>
        <v>0</v>
      </c>
      <c r="AK63" s="326">
        <f>IFERROR(I!AJ61*'Sim_MIP_Of_(IxI)'!AM$102,0)</f>
        <v>0</v>
      </c>
      <c r="AL63" s="326">
        <f>IFERROR(I!AK61*'Sim_MIP_Of_(IxI)'!AN$102,0)</f>
        <v>0</v>
      </c>
      <c r="AM63" s="326">
        <f>IFERROR(I!AL61*'Sim_MIP_Of_(IxI)'!AO$102,0)</f>
        <v>0</v>
      </c>
      <c r="AN63" s="326">
        <f>IFERROR(I!AM61*'Sim_MIP_Of_(IxI)'!AP$102,0)</f>
        <v>0</v>
      </c>
      <c r="AO63" s="326">
        <f>IFERROR(I!AN61*'Sim_MIP_Of_(IxI)'!AQ$102,0)</f>
        <v>0</v>
      </c>
      <c r="AP63" s="326">
        <f>IFERROR(I!AO61*'Sim_MIP_Of_(IxI)'!AR$102,0)</f>
        <v>0</v>
      </c>
      <c r="AQ63" s="326">
        <f>IFERROR(I!AP61*'Sim_MIP_Of_(IxI)'!AS$102,0)</f>
        <v>0</v>
      </c>
      <c r="AR63" s="326">
        <f>IFERROR(I!AQ61*'Sim_MIP_Of_(IxI)'!AT$102,0)</f>
        <v>0</v>
      </c>
      <c r="AS63" s="326">
        <f>IFERROR(I!AR61*'Sim_MIP_Of_(IxI)'!AU$102,0)</f>
        <v>0</v>
      </c>
      <c r="AT63" s="326">
        <f>IFERROR(I!AS61*'Sim_MIP_Of_(IxI)'!AV$102,0)</f>
        <v>0</v>
      </c>
      <c r="AU63" s="326">
        <f>IFERROR(I!AT61*'Sim_MIP_Of_(IxI)'!AW$102,0)</f>
        <v>0</v>
      </c>
      <c r="AV63" s="326">
        <f>IFERROR(I!AU61*'Sim_MIP_Of_(IxI)'!AX$102,0)</f>
        <v>0</v>
      </c>
      <c r="AW63" s="326">
        <f>IFERROR(I!AV61*'Sim_MIP_Of_(IxI)'!AY$102,0)</f>
        <v>0</v>
      </c>
      <c r="AX63" s="326">
        <f>IFERROR(I!AW61*'Sim_MIP_Of_(IxI)'!AZ$102,0)</f>
        <v>0</v>
      </c>
      <c r="AY63" s="326">
        <f>IFERROR(I!AX61*'Sim_MIP_Of_(IxI)'!BA$102,0)</f>
        <v>0</v>
      </c>
      <c r="AZ63" s="326">
        <f>IFERROR(I!AY61*'Sim_MIP_Of_(IxI)'!BB$102,0)</f>
        <v>0</v>
      </c>
      <c r="BA63" s="326">
        <f>IFERROR(I!AZ61*'Sim_MIP_Of_(IxI)'!BC$102,0)</f>
        <v>0</v>
      </c>
      <c r="BB63" s="326">
        <f>IFERROR(I!BA61*'Sim_MIP_Of_(IxI)'!BD$102,0)</f>
        <v>0</v>
      </c>
      <c r="BC63" s="326">
        <f>IFERROR(I!BB61*'Sim_MIP_Of_(IxI)'!BE$102,0)</f>
        <v>0</v>
      </c>
      <c r="BD63" s="326">
        <f>IFERROR(I!BC61*'Sim_MIP_Of_(IxI)'!BF$102,0)</f>
        <v>0</v>
      </c>
      <c r="BE63" s="326">
        <f>IFERROR(I!BD61*'Sim_MIP_Of_(IxI)'!BG$102,0)</f>
        <v>0</v>
      </c>
      <c r="BF63" s="326">
        <f>IFERROR(I!BE61*'Sim_MIP_Of_(IxI)'!BH$102,0)</f>
        <v>0</v>
      </c>
      <c r="BG63" s="326">
        <f>IFERROR(I!BF61*'Sim_MIP_Of_(IxI)'!BI$102,0)</f>
        <v>0</v>
      </c>
      <c r="BH63" s="326">
        <f>IFERROR(I!BG61*'Sim_MIP_Of_(IxI)'!BJ$102,0)</f>
        <v>0</v>
      </c>
      <c r="BI63" s="326">
        <f>IFERROR(I!BH61*'Sim_MIP_Of_(IxI)'!BK$102,0)</f>
        <v>0</v>
      </c>
      <c r="BJ63" s="326">
        <f>IFERROR(I!BI61*'Sim_MIP_Of_(IxI)'!BL$102,0)</f>
        <v>0.40821824676049479</v>
      </c>
      <c r="BK63" s="326">
        <f>IFERROR(I!BJ61*'Sim_MIP_Of_(IxI)'!BM$102,0)</f>
        <v>0</v>
      </c>
      <c r="BL63" s="326">
        <f>IFERROR(I!BK61*'Sim_MIP_Of_(IxI)'!BN$102,0)</f>
        <v>0</v>
      </c>
      <c r="BM63" s="326">
        <f>IFERROR(I!BL61*'Sim_MIP_Of_(IxI)'!BO$102,0)</f>
        <v>0</v>
      </c>
      <c r="BN63" s="326">
        <f>IFERROR(I!BM61*'Sim_MIP_Of_(IxI)'!BP$102,0)</f>
        <v>0</v>
      </c>
      <c r="BO63" s="326">
        <f>IFERROR(I!BN61*'Sim_MIP_Of_(IxI)'!BQ$102,0)</f>
        <v>0</v>
      </c>
      <c r="BP63" s="326">
        <f>IFERROR(I!BO61*'Sim_MIP_Of_(IxI)'!BR$102,0)</f>
        <v>0</v>
      </c>
      <c r="BQ63" s="326">
        <f>IFERROR(I!BP61*'Sim_MIP_Of_(IxI)'!BS$102,0)</f>
        <v>0</v>
      </c>
      <c r="BR63" s="326">
        <f>IFERROR(I!BQ61*'Sim_MIP_Of_(IxI)'!BT$102,0)</f>
        <v>0</v>
      </c>
      <c r="BS63" s="326">
        <f>IFERROR(I!BR61*'Sim_MIP_Of_(IxI)'!BU$102,0)</f>
        <v>0</v>
      </c>
      <c r="BT63" s="326">
        <f>IFERROR(I!BS61*'Sim_MIP_Of_(IxI)'!BV$102,0)</f>
        <v>0</v>
      </c>
      <c r="BU63" s="326">
        <f>IFERROR(I!BT61*'Sim_MIP_Of_(IxI)'!BW$102,0)</f>
        <v>0</v>
      </c>
      <c r="BV63" s="326">
        <f>IFERROR(I!BU61*'Sim_MIP_Of_(IxI)'!BX$102,0)</f>
        <v>0</v>
      </c>
      <c r="BW63" s="326">
        <f>IFERROR(I!BV61*'Sim_MIP_Of_(IxI)'!BY$102,0)</f>
        <v>0</v>
      </c>
      <c r="BX63" s="326">
        <f>IFERROR(I!BW61*'Sim_MIP_Of_(IxI)'!BZ$102,0)</f>
        <v>0</v>
      </c>
      <c r="BY63" s="326">
        <f>IFERROR(I!BX61*'Sim_MIP_Of_(IxI)'!CA$102,0)</f>
        <v>0</v>
      </c>
    </row>
    <row r="64" spans="1:77" x14ac:dyDescent="0.25">
      <c r="A64" s="105" t="s">
        <v>61</v>
      </c>
      <c r="B64" s="326">
        <f>IFERROR(I!A62*'Sim_MIP_Of_(IxI)'!D$102,0)</f>
        <v>0</v>
      </c>
      <c r="C64" s="326">
        <f>IFERROR(I!B62*'Sim_MIP_Of_(IxI)'!E$102,0)</f>
        <v>0</v>
      </c>
      <c r="D64" s="326">
        <f>IFERROR(I!C62*'Sim_MIP_Of_(IxI)'!F$102,0)</f>
        <v>0</v>
      </c>
      <c r="E64" s="326">
        <f>IFERROR(I!D62*'Sim_MIP_Of_(IxI)'!G$102,0)</f>
        <v>0</v>
      </c>
      <c r="F64" s="326">
        <f>IFERROR(I!E62*'Sim_MIP_Of_(IxI)'!H$102,0)</f>
        <v>0</v>
      </c>
      <c r="G64" s="326">
        <f>IFERROR(I!F62*'Sim_MIP_Of_(IxI)'!I$102,0)</f>
        <v>0</v>
      </c>
      <c r="H64" s="326">
        <f>IFERROR(I!G62*'Sim_MIP_Of_(IxI)'!J$102,0)</f>
        <v>0</v>
      </c>
      <c r="I64" s="326">
        <f>IFERROR(I!H62*'Sim_MIP_Of_(IxI)'!K$102,0)</f>
        <v>0</v>
      </c>
      <c r="J64" s="326">
        <f>IFERROR(I!I62*'Sim_MIP_Of_(IxI)'!L$102,0)</f>
        <v>0</v>
      </c>
      <c r="K64" s="326">
        <f>IFERROR(I!J62*'Sim_MIP_Of_(IxI)'!M$102,0)</f>
        <v>0</v>
      </c>
      <c r="L64" s="326">
        <f>IFERROR(I!K62*'Sim_MIP_Of_(IxI)'!N$102,0)</f>
        <v>0</v>
      </c>
      <c r="M64" s="326">
        <f>IFERROR(I!L62*'Sim_MIP_Of_(IxI)'!O$102,0)</f>
        <v>0</v>
      </c>
      <c r="N64" s="326">
        <f>IFERROR(I!M62*'Sim_MIP_Of_(IxI)'!P$102,0)</f>
        <v>0</v>
      </c>
      <c r="O64" s="326">
        <f>IFERROR(I!N62*'Sim_MIP_Of_(IxI)'!Q$102,0)</f>
        <v>0</v>
      </c>
      <c r="P64" s="326">
        <f>IFERROR(I!O62*'Sim_MIP_Of_(IxI)'!R$102,0)</f>
        <v>0</v>
      </c>
      <c r="Q64" s="326">
        <f>IFERROR(I!P62*'Sim_MIP_Of_(IxI)'!S$102,0)</f>
        <v>0</v>
      </c>
      <c r="R64" s="326">
        <f>IFERROR(I!Q62*'Sim_MIP_Of_(IxI)'!T$102,0)</f>
        <v>0</v>
      </c>
      <c r="S64" s="326">
        <f>IFERROR(I!R62*'Sim_MIP_Of_(IxI)'!U$102,0)</f>
        <v>0</v>
      </c>
      <c r="T64" s="326">
        <f>IFERROR(I!S62*'Sim_MIP_Of_(IxI)'!V$102,0)</f>
        <v>0</v>
      </c>
      <c r="U64" s="326">
        <f>IFERROR(I!T62*'Sim_MIP_Of_(IxI)'!W$102,0)</f>
        <v>0</v>
      </c>
      <c r="V64" s="326">
        <f>IFERROR(I!U62*'Sim_MIP_Of_(IxI)'!X$102,0)</f>
        <v>0</v>
      </c>
      <c r="W64" s="326">
        <f>IFERROR(I!V62*'Sim_MIP_Of_(IxI)'!Y$102,0)</f>
        <v>0</v>
      </c>
      <c r="X64" s="326">
        <f>IFERROR(I!W62*'Sim_MIP_Of_(IxI)'!Z$102,0)</f>
        <v>0</v>
      </c>
      <c r="Y64" s="326">
        <f>IFERROR(I!X62*'Sim_MIP_Of_(IxI)'!AA$102,0)</f>
        <v>0</v>
      </c>
      <c r="Z64" s="326">
        <f>IFERROR(I!Y62*'Sim_MIP_Of_(IxI)'!AB$102,0)</f>
        <v>0</v>
      </c>
      <c r="AA64" s="326">
        <f>IFERROR(I!Z62*'Sim_MIP_Of_(IxI)'!AC$102,0)</f>
        <v>0</v>
      </c>
      <c r="AB64" s="326">
        <f>IFERROR(I!AA62*'Sim_MIP_Of_(IxI)'!AD$102,0)</f>
        <v>0</v>
      </c>
      <c r="AC64" s="326">
        <f>IFERROR(I!AB62*'Sim_MIP_Of_(IxI)'!AE$102,0)</f>
        <v>0</v>
      </c>
      <c r="AD64" s="326">
        <f>IFERROR(I!AC62*'Sim_MIP_Of_(IxI)'!AF$102,0)</f>
        <v>0</v>
      </c>
      <c r="AE64" s="326">
        <f>IFERROR(I!AD62*'Sim_MIP_Of_(IxI)'!AG$102,0)</f>
        <v>0</v>
      </c>
      <c r="AF64" s="326">
        <f>IFERROR(I!AE62*'Sim_MIP_Of_(IxI)'!AH$102,0)</f>
        <v>0</v>
      </c>
      <c r="AG64" s="326">
        <f>IFERROR(I!AF62*'Sim_MIP_Of_(IxI)'!AI$102,0)</f>
        <v>0</v>
      </c>
      <c r="AH64" s="326">
        <f>IFERROR(I!AG62*'Sim_MIP_Of_(IxI)'!AJ$102,0)</f>
        <v>0</v>
      </c>
      <c r="AI64" s="326">
        <f>IFERROR(I!AH62*'Sim_MIP_Of_(IxI)'!AK$102,0)</f>
        <v>0</v>
      </c>
      <c r="AJ64" s="326">
        <f>IFERROR(I!AI62*'Sim_MIP_Of_(IxI)'!AL$102,0)</f>
        <v>0</v>
      </c>
      <c r="AK64" s="326">
        <f>IFERROR(I!AJ62*'Sim_MIP_Of_(IxI)'!AM$102,0)</f>
        <v>0</v>
      </c>
      <c r="AL64" s="326">
        <f>IFERROR(I!AK62*'Sim_MIP_Of_(IxI)'!AN$102,0)</f>
        <v>0</v>
      </c>
      <c r="AM64" s="326">
        <f>IFERROR(I!AL62*'Sim_MIP_Of_(IxI)'!AO$102,0)</f>
        <v>0</v>
      </c>
      <c r="AN64" s="326">
        <f>IFERROR(I!AM62*'Sim_MIP_Of_(IxI)'!AP$102,0)</f>
        <v>0</v>
      </c>
      <c r="AO64" s="326">
        <f>IFERROR(I!AN62*'Sim_MIP_Of_(IxI)'!AQ$102,0)</f>
        <v>0</v>
      </c>
      <c r="AP64" s="326">
        <f>IFERROR(I!AO62*'Sim_MIP_Of_(IxI)'!AR$102,0)</f>
        <v>0</v>
      </c>
      <c r="AQ64" s="326">
        <f>IFERROR(I!AP62*'Sim_MIP_Of_(IxI)'!AS$102,0)</f>
        <v>0</v>
      </c>
      <c r="AR64" s="326">
        <f>IFERROR(I!AQ62*'Sim_MIP_Of_(IxI)'!AT$102,0)</f>
        <v>0</v>
      </c>
      <c r="AS64" s="326">
        <f>IFERROR(I!AR62*'Sim_MIP_Of_(IxI)'!AU$102,0)</f>
        <v>0</v>
      </c>
      <c r="AT64" s="326">
        <f>IFERROR(I!AS62*'Sim_MIP_Of_(IxI)'!AV$102,0)</f>
        <v>0</v>
      </c>
      <c r="AU64" s="326">
        <f>IFERROR(I!AT62*'Sim_MIP_Of_(IxI)'!AW$102,0)</f>
        <v>0</v>
      </c>
      <c r="AV64" s="326">
        <f>IFERROR(I!AU62*'Sim_MIP_Of_(IxI)'!AX$102,0)</f>
        <v>0</v>
      </c>
      <c r="AW64" s="326">
        <f>IFERROR(I!AV62*'Sim_MIP_Of_(IxI)'!AY$102,0)</f>
        <v>0</v>
      </c>
      <c r="AX64" s="326">
        <f>IFERROR(I!AW62*'Sim_MIP_Of_(IxI)'!AZ$102,0)</f>
        <v>0</v>
      </c>
      <c r="AY64" s="326">
        <f>IFERROR(I!AX62*'Sim_MIP_Of_(IxI)'!BA$102,0)</f>
        <v>0</v>
      </c>
      <c r="AZ64" s="326">
        <f>IFERROR(I!AY62*'Sim_MIP_Of_(IxI)'!BB$102,0)</f>
        <v>0</v>
      </c>
      <c r="BA64" s="326">
        <f>IFERROR(I!AZ62*'Sim_MIP_Of_(IxI)'!BC$102,0)</f>
        <v>0</v>
      </c>
      <c r="BB64" s="326">
        <f>IFERROR(I!BA62*'Sim_MIP_Of_(IxI)'!BD$102,0)</f>
        <v>0</v>
      </c>
      <c r="BC64" s="326">
        <f>IFERROR(I!BB62*'Sim_MIP_Of_(IxI)'!BE$102,0)</f>
        <v>0</v>
      </c>
      <c r="BD64" s="326">
        <f>IFERROR(I!BC62*'Sim_MIP_Of_(IxI)'!BF$102,0)</f>
        <v>0</v>
      </c>
      <c r="BE64" s="326">
        <f>IFERROR(I!BD62*'Sim_MIP_Of_(IxI)'!BG$102,0)</f>
        <v>0</v>
      </c>
      <c r="BF64" s="326">
        <f>IFERROR(I!BE62*'Sim_MIP_Of_(IxI)'!BH$102,0)</f>
        <v>0</v>
      </c>
      <c r="BG64" s="326">
        <f>IFERROR(I!BF62*'Sim_MIP_Of_(IxI)'!BI$102,0)</f>
        <v>0</v>
      </c>
      <c r="BH64" s="326">
        <f>IFERROR(I!BG62*'Sim_MIP_Of_(IxI)'!BJ$102,0)</f>
        <v>0</v>
      </c>
      <c r="BI64" s="326">
        <f>IFERROR(I!BH62*'Sim_MIP_Of_(IxI)'!BK$102,0)</f>
        <v>0</v>
      </c>
      <c r="BJ64" s="326">
        <f>IFERROR(I!BI62*'Sim_MIP_Of_(IxI)'!BL$102,0)</f>
        <v>0</v>
      </c>
      <c r="BK64" s="326">
        <f>IFERROR(I!BJ62*'Sim_MIP_Of_(IxI)'!BM$102,0)</f>
        <v>0.53700968073583966</v>
      </c>
      <c r="BL64" s="326">
        <f>IFERROR(I!BK62*'Sim_MIP_Of_(IxI)'!BN$102,0)</f>
        <v>0</v>
      </c>
      <c r="BM64" s="326">
        <f>IFERROR(I!BL62*'Sim_MIP_Of_(IxI)'!BO$102,0)</f>
        <v>0</v>
      </c>
      <c r="BN64" s="326">
        <f>IFERROR(I!BM62*'Sim_MIP_Of_(IxI)'!BP$102,0)</f>
        <v>0</v>
      </c>
      <c r="BO64" s="326">
        <f>IFERROR(I!BN62*'Sim_MIP_Of_(IxI)'!BQ$102,0)</f>
        <v>0</v>
      </c>
      <c r="BP64" s="326">
        <f>IFERROR(I!BO62*'Sim_MIP_Of_(IxI)'!BR$102,0)</f>
        <v>0</v>
      </c>
      <c r="BQ64" s="326">
        <f>IFERROR(I!BP62*'Sim_MIP_Of_(IxI)'!BS$102,0)</f>
        <v>0</v>
      </c>
      <c r="BR64" s="326">
        <f>IFERROR(I!BQ62*'Sim_MIP_Of_(IxI)'!BT$102,0)</f>
        <v>0</v>
      </c>
      <c r="BS64" s="326">
        <f>IFERROR(I!BR62*'Sim_MIP_Of_(IxI)'!BU$102,0)</f>
        <v>0</v>
      </c>
      <c r="BT64" s="326">
        <f>IFERROR(I!BS62*'Sim_MIP_Of_(IxI)'!BV$102,0)</f>
        <v>0</v>
      </c>
      <c r="BU64" s="326">
        <f>IFERROR(I!BT62*'Sim_MIP_Of_(IxI)'!BW$102,0)</f>
        <v>0</v>
      </c>
      <c r="BV64" s="326">
        <f>IFERROR(I!BU62*'Sim_MIP_Of_(IxI)'!BX$102,0)</f>
        <v>0</v>
      </c>
      <c r="BW64" s="326">
        <f>IFERROR(I!BV62*'Sim_MIP_Of_(IxI)'!BY$102,0)</f>
        <v>0</v>
      </c>
      <c r="BX64" s="326">
        <f>IFERROR(I!BW62*'Sim_MIP_Of_(IxI)'!BZ$102,0)</f>
        <v>0</v>
      </c>
      <c r="BY64" s="326">
        <f>IFERROR(I!BX62*'Sim_MIP_Of_(IxI)'!CA$102,0)</f>
        <v>0</v>
      </c>
    </row>
    <row r="65" spans="1:77" x14ac:dyDescent="0.25">
      <c r="A65" s="105" t="s">
        <v>62</v>
      </c>
      <c r="B65" s="326">
        <f>IFERROR(I!A63*'Sim_MIP_Of_(IxI)'!D$102,0)</f>
        <v>0</v>
      </c>
      <c r="C65" s="326">
        <f>IFERROR(I!B63*'Sim_MIP_Of_(IxI)'!E$102,0)</f>
        <v>0</v>
      </c>
      <c r="D65" s="326">
        <f>IFERROR(I!C63*'Sim_MIP_Of_(IxI)'!F$102,0)</f>
        <v>0</v>
      </c>
      <c r="E65" s="326">
        <f>IFERROR(I!D63*'Sim_MIP_Of_(IxI)'!G$102,0)</f>
        <v>0</v>
      </c>
      <c r="F65" s="326">
        <f>IFERROR(I!E63*'Sim_MIP_Of_(IxI)'!H$102,0)</f>
        <v>0</v>
      </c>
      <c r="G65" s="326">
        <f>IFERROR(I!F63*'Sim_MIP_Of_(IxI)'!I$102,0)</f>
        <v>0</v>
      </c>
      <c r="H65" s="326">
        <f>IFERROR(I!G63*'Sim_MIP_Of_(IxI)'!J$102,0)</f>
        <v>0</v>
      </c>
      <c r="I65" s="326">
        <f>IFERROR(I!H63*'Sim_MIP_Of_(IxI)'!K$102,0)</f>
        <v>0</v>
      </c>
      <c r="J65" s="326">
        <f>IFERROR(I!I63*'Sim_MIP_Of_(IxI)'!L$102,0)</f>
        <v>0</v>
      </c>
      <c r="K65" s="326">
        <f>IFERROR(I!J63*'Sim_MIP_Of_(IxI)'!M$102,0)</f>
        <v>0</v>
      </c>
      <c r="L65" s="326">
        <f>IFERROR(I!K63*'Sim_MIP_Of_(IxI)'!N$102,0)</f>
        <v>0</v>
      </c>
      <c r="M65" s="326">
        <f>IFERROR(I!L63*'Sim_MIP_Of_(IxI)'!O$102,0)</f>
        <v>0</v>
      </c>
      <c r="N65" s="326">
        <f>IFERROR(I!M63*'Sim_MIP_Of_(IxI)'!P$102,0)</f>
        <v>0</v>
      </c>
      <c r="O65" s="326">
        <f>IFERROR(I!N63*'Sim_MIP_Of_(IxI)'!Q$102,0)</f>
        <v>0</v>
      </c>
      <c r="P65" s="326">
        <f>IFERROR(I!O63*'Sim_MIP_Of_(IxI)'!R$102,0)</f>
        <v>0</v>
      </c>
      <c r="Q65" s="326">
        <f>IFERROR(I!P63*'Sim_MIP_Of_(IxI)'!S$102,0)</f>
        <v>0</v>
      </c>
      <c r="R65" s="326">
        <f>IFERROR(I!Q63*'Sim_MIP_Of_(IxI)'!T$102,0)</f>
        <v>0</v>
      </c>
      <c r="S65" s="326">
        <f>IFERROR(I!R63*'Sim_MIP_Of_(IxI)'!U$102,0)</f>
        <v>0</v>
      </c>
      <c r="T65" s="326">
        <f>IFERROR(I!S63*'Sim_MIP_Of_(IxI)'!V$102,0)</f>
        <v>0</v>
      </c>
      <c r="U65" s="326">
        <f>IFERROR(I!T63*'Sim_MIP_Of_(IxI)'!W$102,0)</f>
        <v>0</v>
      </c>
      <c r="V65" s="326">
        <f>IFERROR(I!U63*'Sim_MIP_Of_(IxI)'!X$102,0)</f>
        <v>0</v>
      </c>
      <c r="W65" s="326">
        <f>IFERROR(I!V63*'Sim_MIP_Of_(IxI)'!Y$102,0)</f>
        <v>0</v>
      </c>
      <c r="X65" s="326">
        <f>IFERROR(I!W63*'Sim_MIP_Of_(IxI)'!Z$102,0)</f>
        <v>0</v>
      </c>
      <c r="Y65" s="326">
        <f>IFERROR(I!X63*'Sim_MIP_Of_(IxI)'!AA$102,0)</f>
        <v>0</v>
      </c>
      <c r="Z65" s="326">
        <f>IFERROR(I!Y63*'Sim_MIP_Of_(IxI)'!AB$102,0)</f>
        <v>0</v>
      </c>
      <c r="AA65" s="326">
        <f>IFERROR(I!Z63*'Sim_MIP_Of_(IxI)'!AC$102,0)</f>
        <v>0</v>
      </c>
      <c r="AB65" s="326">
        <f>IFERROR(I!AA63*'Sim_MIP_Of_(IxI)'!AD$102,0)</f>
        <v>0</v>
      </c>
      <c r="AC65" s="326">
        <f>IFERROR(I!AB63*'Sim_MIP_Of_(IxI)'!AE$102,0)</f>
        <v>0</v>
      </c>
      <c r="AD65" s="326">
        <f>IFERROR(I!AC63*'Sim_MIP_Of_(IxI)'!AF$102,0)</f>
        <v>0</v>
      </c>
      <c r="AE65" s="326">
        <f>IFERROR(I!AD63*'Sim_MIP_Of_(IxI)'!AG$102,0)</f>
        <v>0</v>
      </c>
      <c r="AF65" s="326">
        <f>IFERROR(I!AE63*'Sim_MIP_Of_(IxI)'!AH$102,0)</f>
        <v>0</v>
      </c>
      <c r="AG65" s="326">
        <f>IFERROR(I!AF63*'Sim_MIP_Of_(IxI)'!AI$102,0)</f>
        <v>0</v>
      </c>
      <c r="AH65" s="326">
        <f>IFERROR(I!AG63*'Sim_MIP_Of_(IxI)'!AJ$102,0)</f>
        <v>0</v>
      </c>
      <c r="AI65" s="326">
        <f>IFERROR(I!AH63*'Sim_MIP_Of_(IxI)'!AK$102,0)</f>
        <v>0</v>
      </c>
      <c r="AJ65" s="326">
        <f>IFERROR(I!AI63*'Sim_MIP_Of_(IxI)'!AL$102,0)</f>
        <v>0</v>
      </c>
      <c r="AK65" s="326">
        <f>IFERROR(I!AJ63*'Sim_MIP_Of_(IxI)'!AM$102,0)</f>
        <v>0</v>
      </c>
      <c r="AL65" s="326">
        <f>IFERROR(I!AK63*'Sim_MIP_Of_(IxI)'!AN$102,0)</f>
        <v>0</v>
      </c>
      <c r="AM65" s="326">
        <f>IFERROR(I!AL63*'Sim_MIP_Of_(IxI)'!AO$102,0)</f>
        <v>0</v>
      </c>
      <c r="AN65" s="326">
        <f>IFERROR(I!AM63*'Sim_MIP_Of_(IxI)'!AP$102,0)</f>
        <v>0</v>
      </c>
      <c r="AO65" s="326">
        <f>IFERROR(I!AN63*'Sim_MIP_Of_(IxI)'!AQ$102,0)</f>
        <v>0</v>
      </c>
      <c r="AP65" s="326">
        <f>IFERROR(I!AO63*'Sim_MIP_Of_(IxI)'!AR$102,0)</f>
        <v>0</v>
      </c>
      <c r="AQ65" s="326">
        <f>IFERROR(I!AP63*'Sim_MIP_Of_(IxI)'!AS$102,0)</f>
        <v>0</v>
      </c>
      <c r="AR65" s="326">
        <f>IFERROR(I!AQ63*'Sim_MIP_Of_(IxI)'!AT$102,0)</f>
        <v>0</v>
      </c>
      <c r="AS65" s="326">
        <f>IFERROR(I!AR63*'Sim_MIP_Of_(IxI)'!AU$102,0)</f>
        <v>0</v>
      </c>
      <c r="AT65" s="326">
        <f>IFERROR(I!AS63*'Sim_MIP_Of_(IxI)'!AV$102,0)</f>
        <v>0</v>
      </c>
      <c r="AU65" s="326">
        <f>IFERROR(I!AT63*'Sim_MIP_Of_(IxI)'!AW$102,0)</f>
        <v>0</v>
      </c>
      <c r="AV65" s="326">
        <f>IFERROR(I!AU63*'Sim_MIP_Of_(IxI)'!AX$102,0)</f>
        <v>0</v>
      </c>
      <c r="AW65" s="326">
        <f>IFERROR(I!AV63*'Sim_MIP_Of_(IxI)'!AY$102,0)</f>
        <v>0</v>
      </c>
      <c r="AX65" s="326">
        <f>IFERROR(I!AW63*'Sim_MIP_Of_(IxI)'!AZ$102,0)</f>
        <v>0</v>
      </c>
      <c r="AY65" s="326">
        <f>IFERROR(I!AX63*'Sim_MIP_Of_(IxI)'!BA$102,0)</f>
        <v>0</v>
      </c>
      <c r="AZ65" s="326">
        <f>IFERROR(I!AY63*'Sim_MIP_Of_(IxI)'!BB$102,0)</f>
        <v>0</v>
      </c>
      <c r="BA65" s="326">
        <f>IFERROR(I!AZ63*'Sim_MIP_Of_(IxI)'!BC$102,0)</f>
        <v>0</v>
      </c>
      <c r="BB65" s="326">
        <f>IFERROR(I!BA63*'Sim_MIP_Of_(IxI)'!BD$102,0)</f>
        <v>0</v>
      </c>
      <c r="BC65" s="326">
        <f>IFERROR(I!BB63*'Sim_MIP_Of_(IxI)'!BE$102,0)</f>
        <v>0</v>
      </c>
      <c r="BD65" s="326">
        <f>IFERROR(I!BC63*'Sim_MIP_Of_(IxI)'!BF$102,0)</f>
        <v>0</v>
      </c>
      <c r="BE65" s="326">
        <f>IFERROR(I!BD63*'Sim_MIP_Of_(IxI)'!BG$102,0)</f>
        <v>0</v>
      </c>
      <c r="BF65" s="326">
        <f>IFERROR(I!BE63*'Sim_MIP_Of_(IxI)'!BH$102,0)</f>
        <v>0</v>
      </c>
      <c r="BG65" s="326">
        <f>IFERROR(I!BF63*'Sim_MIP_Of_(IxI)'!BI$102,0)</f>
        <v>0</v>
      </c>
      <c r="BH65" s="326">
        <f>IFERROR(I!BG63*'Sim_MIP_Of_(IxI)'!BJ$102,0)</f>
        <v>0</v>
      </c>
      <c r="BI65" s="326">
        <f>IFERROR(I!BH63*'Sim_MIP_Of_(IxI)'!BK$102,0)</f>
        <v>0</v>
      </c>
      <c r="BJ65" s="326">
        <f>IFERROR(I!BI63*'Sim_MIP_Of_(IxI)'!BL$102,0)</f>
        <v>0</v>
      </c>
      <c r="BK65" s="326">
        <f>IFERROR(I!BJ63*'Sim_MIP_Of_(IxI)'!BM$102,0)</f>
        <v>0</v>
      </c>
      <c r="BL65" s="326">
        <f>IFERROR(I!BK63*'Sim_MIP_Of_(IxI)'!BN$102,0)</f>
        <v>0.45775623692962902</v>
      </c>
      <c r="BM65" s="326">
        <f>IFERROR(I!BL63*'Sim_MIP_Of_(IxI)'!BO$102,0)</f>
        <v>0</v>
      </c>
      <c r="BN65" s="326">
        <f>IFERROR(I!BM63*'Sim_MIP_Of_(IxI)'!BP$102,0)</f>
        <v>0</v>
      </c>
      <c r="BO65" s="326">
        <f>IFERROR(I!BN63*'Sim_MIP_Of_(IxI)'!BQ$102,0)</f>
        <v>0</v>
      </c>
      <c r="BP65" s="326">
        <f>IFERROR(I!BO63*'Sim_MIP_Of_(IxI)'!BR$102,0)</f>
        <v>0</v>
      </c>
      <c r="BQ65" s="326">
        <f>IFERROR(I!BP63*'Sim_MIP_Of_(IxI)'!BS$102,0)</f>
        <v>0</v>
      </c>
      <c r="BR65" s="326">
        <f>IFERROR(I!BQ63*'Sim_MIP_Of_(IxI)'!BT$102,0)</f>
        <v>0</v>
      </c>
      <c r="BS65" s="326">
        <f>IFERROR(I!BR63*'Sim_MIP_Of_(IxI)'!BU$102,0)</f>
        <v>0</v>
      </c>
      <c r="BT65" s="326">
        <f>IFERROR(I!BS63*'Sim_MIP_Of_(IxI)'!BV$102,0)</f>
        <v>0</v>
      </c>
      <c r="BU65" s="326">
        <f>IFERROR(I!BT63*'Sim_MIP_Of_(IxI)'!BW$102,0)</f>
        <v>0</v>
      </c>
      <c r="BV65" s="326">
        <f>IFERROR(I!BU63*'Sim_MIP_Of_(IxI)'!BX$102,0)</f>
        <v>0</v>
      </c>
      <c r="BW65" s="326">
        <f>IFERROR(I!BV63*'Sim_MIP_Of_(IxI)'!BY$102,0)</f>
        <v>0</v>
      </c>
      <c r="BX65" s="326">
        <f>IFERROR(I!BW63*'Sim_MIP_Of_(IxI)'!BZ$102,0)</f>
        <v>0</v>
      </c>
      <c r="BY65" s="326">
        <f>IFERROR(I!BX63*'Sim_MIP_Of_(IxI)'!CA$102,0)</f>
        <v>0</v>
      </c>
    </row>
    <row r="66" spans="1:77" x14ac:dyDescent="0.25">
      <c r="A66" s="105" t="s">
        <v>63</v>
      </c>
      <c r="B66" s="326">
        <f>IFERROR(I!A64*'Sim_MIP_Of_(IxI)'!D$102,0)</f>
        <v>0</v>
      </c>
      <c r="C66" s="326">
        <f>IFERROR(I!B64*'Sim_MIP_Of_(IxI)'!E$102,0)</f>
        <v>0</v>
      </c>
      <c r="D66" s="326">
        <f>IFERROR(I!C64*'Sim_MIP_Of_(IxI)'!F$102,0)</f>
        <v>0</v>
      </c>
      <c r="E66" s="326">
        <f>IFERROR(I!D64*'Sim_MIP_Of_(IxI)'!G$102,0)</f>
        <v>0</v>
      </c>
      <c r="F66" s="326">
        <f>IFERROR(I!E64*'Sim_MIP_Of_(IxI)'!H$102,0)</f>
        <v>0</v>
      </c>
      <c r="G66" s="326">
        <f>IFERROR(I!F64*'Sim_MIP_Of_(IxI)'!I$102,0)</f>
        <v>0</v>
      </c>
      <c r="H66" s="326">
        <f>IFERROR(I!G64*'Sim_MIP_Of_(IxI)'!J$102,0)</f>
        <v>0</v>
      </c>
      <c r="I66" s="326">
        <f>IFERROR(I!H64*'Sim_MIP_Of_(IxI)'!K$102,0)</f>
        <v>0</v>
      </c>
      <c r="J66" s="326">
        <f>IFERROR(I!I64*'Sim_MIP_Of_(IxI)'!L$102,0)</f>
        <v>0</v>
      </c>
      <c r="K66" s="326">
        <f>IFERROR(I!J64*'Sim_MIP_Of_(IxI)'!M$102,0)</f>
        <v>0</v>
      </c>
      <c r="L66" s="326">
        <f>IFERROR(I!K64*'Sim_MIP_Of_(IxI)'!N$102,0)</f>
        <v>0</v>
      </c>
      <c r="M66" s="326">
        <f>IFERROR(I!L64*'Sim_MIP_Of_(IxI)'!O$102,0)</f>
        <v>0</v>
      </c>
      <c r="N66" s="326">
        <f>IFERROR(I!M64*'Sim_MIP_Of_(IxI)'!P$102,0)</f>
        <v>0</v>
      </c>
      <c r="O66" s="326">
        <f>IFERROR(I!N64*'Sim_MIP_Of_(IxI)'!Q$102,0)</f>
        <v>0</v>
      </c>
      <c r="P66" s="326">
        <f>IFERROR(I!O64*'Sim_MIP_Of_(IxI)'!R$102,0)</f>
        <v>0</v>
      </c>
      <c r="Q66" s="326">
        <f>IFERROR(I!P64*'Sim_MIP_Of_(IxI)'!S$102,0)</f>
        <v>0</v>
      </c>
      <c r="R66" s="326">
        <f>IFERROR(I!Q64*'Sim_MIP_Of_(IxI)'!T$102,0)</f>
        <v>0</v>
      </c>
      <c r="S66" s="326">
        <f>IFERROR(I!R64*'Sim_MIP_Of_(IxI)'!U$102,0)</f>
        <v>0</v>
      </c>
      <c r="T66" s="326">
        <f>IFERROR(I!S64*'Sim_MIP_Of_(IxI)'!V$102,0)</f>
        <v>0</v>
      </c>
      <c r="U66" s="326">
        <f>IFERROR(I!T64*'Sim_MIP_Of_(IxI)'!W$102,0)</f>
        <v>0</v>
      </c>
      <c r="V66" s="326">
        <f>IFERROR(I!U64*'Sim_MIP_Of_(IxI)'!X$102,0)</f>
        <v>0</v>
      </c>
      <c r="W66" s="326">
        <f>IFERROR(I!V64*'Sim_MIP_Of_(IxI)'!Y$102,0)</f>
        <v>0</v>
      </c>
      <c r="X66" s="326">
        <f>IFERROR(I!W64*'Sim_MIP_Of_(IxI)'!Z$102,0)</f>
        <v>0</v>
      </c>
      <c r="Y66" s="326">
        <f>IFERROR(I!X64*'Sim_MIP_Of_(IxI)'!AA$102,0)</f>
        <v>0</v>
      </c>
      <c r="Z66" s="326">
        <f>IFERROR(I!Y64*'Sim_MIP_Of_(IxI)'!AB$102,0)</f>
        <v>0</v>
      </c>
      <c r="AA66" s="326">
        <f>IFERROR(I!Z64*'Sim_MIP_Of_(IxI)'!AC$102,0)</f>
        <v>0</v>
      </c>
      <c r="AB66" s="326">
        <f>IFERROR(I!AA64*'Sim_MIP_Of_(IxI)'!AD$102,0)</f>
        <v>0</v>
      </c>
      <c r="AC66" s="326">
        <f>IFERROR(I!AB64*'Sim_MIP_Of_(IxI)'!AE$102,0)</f>
        <v>0</v>
      </c>
      <c r="AD66" s="326">
        <f>IFERROR(I!AC64*'Sim_MIP_Of_(IxI)'!AF$102,0)</f>
        <v>0</v>
      </c>
      <c r="AE66" s="326">
        <f>IFERROR(I!AD64*'Sim_MIP_Of_(IxI)'!AG$102,0)</f>
        <v>0</v>
      </c>
      <c r="AF66" s="326">
        <f>IFERROR(I!AE64*'Sim_MIP_Of_(IxI)'!AH$102,0)</f>
        <v>0</v>
      </c>
      <c r="AG66" s="326">
        <f>IFERROR(I!AF64*'Sim_MIP_Of_(IxI)'!AI$102,0)</f>
        <v>0</v>
      </c>
      <c r="AH66" s="326">
        <f>IFERROR(I!AG64*'Sim_MIP_Of_(IxI)'!AJ$102,0)</f>
        <v>0</v>
      </c>
      <c r="AI66" s="326">
        <f>IFERROR(I!AH64*'Sim_MIP_Of_(IxI)'!AK$102,0)</f>
        <v>0</v>
      </c>
      <c r="AJ66" s="326">
        <f>IFERROR(I!AI64*'Sim_MIP_Of_(IxI)'!AL$102,0)</f>
        <v>0</v>
      </c>
      <c r="AK66" s="326">
        <f>IFERROR(I!AJ64*'Sim_MIP_Of_(IxI)'!AM$102,0)</f>
        <v>0</v>
      </c>
      <c r="AL66" s="326">
        <f>IFERROR(I!AK64*'Sim_MIP_Of_(IxI)'!AN$102,0)</f>
        <v>0</v>
      </c>
      <c r="AM66" s="326">
        <f>IFERROR(I!AL64*'Sim_MIP_Of_(IxI)'!AO$102,0)</f>
        <v>0</v>
      </c>
      <c r="AN66" s="326">
        <f>IFERROR(I!AM64*'Sim_MIP_Of_(IxI)'!AP$102,0)</f>
        <v>0</v>
      </c>
      <c r="AO66" s="326">
        <f>IFERROR(I!AN64*'Sim_MIP_Of_(IxI)'!AQ$102,0)</f>
        <v>0</v>
      </c>
      <c r="AP66" s="326">
        <f>IFERROR(I!AO64*'Sim_MIP_Of_(IxI)'!AR$102,0)</f>
        <v>0</v>
      </c>
      <c r="AQ66" s="326">
        <f>IFERROR(I!AP64*'Sim_MIP_Of_(IxI)'!AS$102,0)</f>
        <v>0</v>
      </c>
      <c r="AR66" s="326">
        <f>IFERROR(I!AQ64*'Sim_MIP_Of_(IxI)'!AT$102,0)</f>
        <v>0</v>
      </c>
      <c r="AS66" s="326">
        <f>IFERROR(I!AR64*'Sim_MIP_Of_(IxI)'!AU$102,0)</f>
        <v>0</v>
      </c>
      <c r="AT66" s="326">
        <f>IFERROR(I!AS64*'Sim_MIP_Of_(IxI)'!AV$102,0)</f>
        <v>0</v>
      </c>
      <c r="AU66" s="326">
        <f>IFERROR(I!AT64*'Sim_MIP_Of_(IxI)'!AW$102,0)</f>
        <v>0</v>
      </c>
      <c r="AV66" s="326">
        <f>IFERROR(I!AU64*'Sim_MIP_Of_(IxI)'!AX$102,0)</f>
        <v>0</v>
      </c>
      <c r="AW66" s="326">
        <f>IFERROR(I!AV64*'Sim_MIP_Of_(IxI)'!AY$102,0)</f>
        <v>0</v>
      </c>
      <c r="AX66" s="326">
        <f>IFERROR(I!AW64*'Sim_MIP_Of_(IxI)'!AZ$102,0)</f>
        <v>0</v>
      </c>
      <c r="AY66" s="326">
        <f>IFERROR(I!AX64*'Sim_MIP_Of_(IxI)'!BA$102,0)</f>
        <v>0</v>
      </c>
      <c r="AZ66" s="326">
        <f>IFERROR(I!AY64*'Sim_MIP_Of_(IxI)'!BB$102,0)</f>
        <v>0</v>
      </c>
      <c r="BA66" s="326">
        <f>IFERROR(I!AZ64*'Sim_MIP_Of_(IxI)'!BC$102,0)</f>
        <v>0</v>
      </c>
      <c r="BB66" s="326">
        <f>IFERROR(I!BA64*'Sim_MIP_Of_(IxI)'!BD$102,0)</f>
        <v>0</v>
      </c>
      <c r="BC66" s="326">
        <f>IFERROR(I!BB64*'Sim_MIP_Of_(IxI)'!BE$102,0)</f>
        <v>0</v>
      </c>
      <c r="BD66" s="326">
        <f>IFERROR(I!BC64*'Sim_MIP_Of_(IxI)'!BF$102,0)</f>
        <v>0</v>
      </c>
      <c r="BE66" s="326">
        <f>IFERROR(I!BD64*'Sim_MIP_Of_(IxI)'!BG$102,0)</f>
        <v>0</v>
      </c>
      <c r="BF66" s="326">
        <f>IFERROR(I!BE64*'Sim_MIP_Of_(IxI)'!BH$102,0)</f>
        <v>0</v>
      </c>
      <c r="BG66" s="326">
        <f>IFERROR(I!BF64*'Sim_MIP_Of_(IxI)'!BI$102,0)</f>
        <v>0</v>
      </c>
      <c r="BH66" s="326">
        <f>IFERROR(I!BG64*'Sim_MIP_Of_(IxI)'!BJ$102,0)</f>
        <v>0</v>
      </c>
      <c r="BI66" s="326">
        <f>IFERROR(I!BH64*'Sim_MIP_Of_(IxI)'!BK$102,0)</f>
        <v>0</v>
      </c>
      <c r="BJ66" s="326">
        <f>IFERROR(I!BI64*'Sim_MIP_Of_(IxI)'!BL$102,0)</f>
        <v>0</v>
      </c>
      <c r="BK66" s="326">
        <f>IFERROR(I!BJ64*'Sim_MIP_Of_(IxI)'!BM$102,0)</f>
        <v>0</v>
      </c>
      <c r="BL66" s="326">
        <f>IFERROR(I!BK64*'Sim_MIP_Of_(IxI)'!BN$102,0)</f>
        <v>0</v>
      </c>
      <c r="BM66" s="326">
        <f>IFERROR(I!BL64*'Sim_MIP_Of_(IxI)'!BO$102,0)</f>
        <v>0.49788367417571705</v>
      </c>
      <c r="BN66" s="326">
        <f>IFERROR(I!BM64*'Sim_MIP_Of_(IxI)'!BP$102,0)</f>
        <v>0</v>
      </c>
      <c r="BO66" s="326">
        <f>IFERROR(I!BN64*'Sim_MIP_Of_(IxI)'!BQ$102,0)</f>
        <v>0</v>
      </c>
      <c r="BP66" s="326">
        <f>IFERROR(I!BO64*'Sim_MIP_Of_(IxI)'!BR$102,0)</f>
        <v>0</v>
      </c>
      <c r="BQ66" s="326">
        <f>IFERROR(I!BP64*'Sim_MIP_Of_(IxI)'!BS$102,0)</f>
        <v>0</v>
      </c>
      <c r="BR66" s="326">
        <f>IFERROR(I!BQ64*'Sim_MIP_Of_(IxI)'!BT$102,0)</f>
        <v>0</v>
      </c>
      <c r="BS66" s="326">
        <f>IFERROR(I!BR64*'Sim_MIP_Of_(IxI)'!BU$102,0)</f>
        <v>0</v>
      </c>
      <c r="BT66" s="326">
        <f>IFERROR(I!BS64*'Sim_MIP_Of_(IxI)'!BV$102,0)</f>
        <v>0</v>
      </c>
      <c r="BU66" s="326">
        <f>IFERROR(I!BT64*'Sim_MIP_Of_(IxI)'!BW$102,0)</f>
        <v>0</v>
      </c>
      <c r="BV66" s="326">
        <f>IFERROR(I!BU64*'Sim_MIP_Of_(IxI)'!BX$102,0)</f>
        <v>0</v>
      </c>
      <c r="BW66" s="326">
        <f>IFERROR(I!BV64*'Sim_MIP_Of_(IxI)'!BY$102,0)</f>
        <v>0</v>
      </c>
      <c r="BX66" s="326">
        <f>IFERROR(I!BW64*'Sim_MIP_Of_(IxI)'!BZ$102,0)</f>
        <v>0</v>
      </c>
      <c r="BY66" s="326">
        <f>IFERROR(I!BX64*'Sim_MIP_Of_(IxI)'!CA$102,0)</f>
        <v>0</v>
      </c>
    </row>
    <row r="67" spans="1:77" x14ac:dyDescent="0.25">
      <c r="A67" s="105" t="s">
        <v>64</v>
      </c>
      <c r="B67" s="326">
        <f>IFERROR(I!A65*'Sim_MIP_Of_(IxI)'!D$102,0)</f>
        <v>0</v>
      </c>
      <c r="C67" s="326">
        <f>IFERROR(I!B65*'Sim_MIP_Of_(IxI)'!E$102,0)</f>
        <v>0</v>
      </c>
      <c r="D67" s="326">
        <f>IFERROR(I!C65*'Sim_MIP_Of_(IxI)'!F$102,0)</f>
        <v>0</v>
      </c>
      <c r="E67" s="326">
        <f>IFERROR(I!D65*'Sim_MIP_Of_(IxI)'!G$102,0)</f>
        <v>0</v>
      </c>
      <c r="F67" s="326">
        <f>IFERROR(I!E65*'Sim_MIP_Of_(IxI)'!H$102,0)</f>
        <v>0</v>
      </c>
      <c r="G67" s="326">
        <f>IFERROR(I!F65*'Sim_MIP_Of_(IxI)'!I$102,0)</f>
        <v>0</v>
      </c>
      <c r="H67" s="326">
        <f>IFERROR(I!G65*'Sim_MIP_Of_(IxI)'!J$102,0)</f>
        <v>0</v>
      </c>
      <c r="I67" s="326">
        <f>IFERROR(I!H65*'Sim_MIP_Of_(IxI)'!K$102,0)</f>
        <v>0</v>
      </c>
      <c r="J67" s="326">
        <f>IFERROR(I!I65*'Sim_MIP_Of_(IxI)'!L$102,0)</f>
        <v>0</v>
      </c>
      <c r="K67" s="326">
        <f>IFERROR(I!J65*'Sim_MIP_Of_(IxI)'!M$102,0)</f>
        <v>0</v>
      </c>
      <c r="L67" s="326">
        <f>IFERROR(I!K65*'Sim_MIP_Of_(IxI)'!N$102,0)</f>
        <v>0</v>
      </c>
      <c r="M67" s="326">
        <f>IFERROR(I!L65*'Sim_MIP_Of_(IxI)'!O$102,0)</f>
        <v>0</v>
      </c>
      <c r="N67" s="326">
        <f>IFERROR(I!M65*'Sim_MIP_Of_(IxI)'!P$102,0)</f>
        <v>0</v>
      </c>
      <c r="O67" s="326">
        <f>IFERROR(I!N65*'Sim_MIP_Of_(IxI)'!Q$102,0)</f>
        <v>0</v>
      </c>
      <c r="P67" s="326">
        <f>IFERROR(I!O65*'Sim_MIP_Of_(IxI)'!R$102,0)</f>
        <v>0</v>
      </c>
      <c r="Q67" s="326">
        <f>IFERROR(I!P65*'Sim_MIP_Of_(IxI)'!S$102,0)</f>
        <v>0</v>
      </c>
      <c r="R67" s="326">
        <f>IFERROR(I!Q65*'Sim_MIP_Of_(IxI)'!T$102,0)</f>
        <v>0</v>
      </c>
      <c r="S67" s="326">
        <f>IFERROR(I!R65*'Sim_MIP_Of_(IxI)'!U$102,0)</f>
        <v>0</v>
      </c>
      <c r="T67" s="326">
        <f>IFERROR(I!S65*'Sim_MIP_Of_(IxI)'!V$102,0)</f>
        <v>0</v>
      </c>
      <c r="U67" s="326">
        <f>IFERROR(I!T65*'Sim_MIP_Of_(IxI)'!W$102,0)</f>
        <v>0</v>
      </c>
      <c r="V67" s="326">
        <f>IFERROR(I!U65*'Sim_MIP_Of_(IxI)'!X$102,0)</f>
        <v>0</v>
      </c>
      <c r="W67" s="326">
        <f>IFERROR(I!V65*'Sim_MIP_Of_(IxI)'!Y$102,0)</f>
        <v>0</v>
      </c>
      <c r="X67" s="326">
        <f>IFERROR(I!W65*'Sim_MIP_Of_(IxI)'!Z$102,0)</f>
        <v>0</v>
      </c>
      <c r="Y67" s="326">
        <f>IFERROR(I!X65*'Sim_MIP_Of_(IxI)'!AA$102,0)</f>
        <v>0</v>
      </c>
      <c r="Z67" s="326">
        <f>IFERROR(I!Y65*'Sim_MIP_Of_(IxI)'!AB$102,0)</f>
        <v>0</v>
      </c>
      <c r="AA67" s="326">
        <f>IFERROR(I!Z65*'Sim_MIP_Of_(IxI)'!AC$102,0)</f>
        <v>0</v>
      </c>
      <c r="AB67" s="326">
        <f>IFERROR(I!AA65*'Sim_MIP_Of_(IxI)'!AD$102,0)</f>
        <v>0</v>
      </c>
      <c r="AC67" s="326">
        <f>IFERROR(I!AB65*'Sim_MIP_Of_(IxI)'!AE$102,0)</f>
        <v>0</v>
      </c>
      <c r="AD67" s="326">
        <f>IFERROR(I!AC65*'Sim_MIP_Of_(IxI)'!AF$102,0)</f>
        <v>0</v>
      </c>
      <c r="AE67" s="326">
        <f>IFERROR(I!AD65*'Sim_MIP_Of_(IxI)'!AG$102,0)</f>
        <v>0</v>
      </c>
      <c r="AF67" s="326">
        <f>IFERROR(I!AE65*'Sim_MIP_Of_(IxI)'!AH$102,0)</f>
        <v>0</v>
      </c>
      <c r="AG67" s="326">
        <f>IFERROR(I!AF65*'Sim_MIP_Of_(IxI)'!AI$102,0)</f>
        <v>0</v>
      </c>
      <c r="AH67" s="326">
        <f>IFERROR(I!AG65*'Sim_MIP_Of_(IxI)'!AJ$102,0)</f>
        <v>0</v>
      </c>
      <c r="AI67" s="326">
        <f>IFERROR(I!AH65*'Sim_MIP_Of_(IxI)'!AK$102,0)</f>
        <v>0</v>
      </c>
      <c r="AJ67" s="326">
        <f>IFERROR(I!AI65*'Sim_MIP_Of_(IxI)'!AL$102,0)</f>
        <v>0</v>
      </c>
      <c r="AK67" s="326">
        <f>IFERROR(I!AJ65*'Sim_MIP_Of_(IxI)'!AM$102,0)</f>
        <v>0</v>
      </c>
      <c r="AL67" s="326">
        <f>IFERROR(I!AK65*'Sim_MIP_Of_(IxI)'!AN$102,0)</f>
        <v>0</v>
      </c>
      <c r="AM67" s="326">
        <f>IFERROR(I!AL65*'Sim_MIP_Of_(IxI)'!AO$102,0)</f>
        <v>0</v>
      </c>
      <c r="AN67" s="326">
        <f>IFERROR(I!AM65*'Sim_MIP_Of_(IxI)'!AP$102,0)</f>
        <v>0</v>
      </c>
      <c r="AO67" s="326">
        <f>IFERROR(I!AN65*'Sim_MIP_Of_(IxI)'!AQ$102,0)</f>
        <v>0</v>
      </c>
      <c r="AP67" s="326">
        <f>IFERROR(I!AO65*'Sim_MIP_Of_(IxI)'!AR$102,0)</f>
        <v>0</v>
      </c>
      <c r="AQ67" s="326">
        <f>IFERROR(I!AP65*'Sim_MIP_Of_(IxI)'!AS$102,0)</f>
        <v>0</v>
      </c>
      <c r="AR67" s="326">
        <f>IFERROR(I!AQ65*'Sim_MIP_Of_(IxI)'!AT$102,0)</f>
        <v>0</v>
      </c>
      <c r="AS67" s="326">
        <f>IFERROR(I!AR65*'Sim_MIP_Of_(IxI)'!AU$102,0)</f>
        <v>0</v>
      </c>
      <c r="AT67" s="326">
        <f>IFERROR(I!AS65*'Sim_MIP_Of_(IxI)'!AV$102,0)</f>
        <v>0</v>
      </c>
      <c r="AU67" s="326">
        <f>IFERROR(I!AT65*'Sim_MIP_Of_(IxI)'!AW$102,0)</f>
        <v>0</v>
      </c>
      <c r="AV67" s="326">
        <f>IFERROR(I!AU65*'Sim_MIP_Of_(IxI)'!AX$102,0)</f>
        <v>0</v>
      </c>
      <c r="AW67" s="326">
        <f>IFERROR(I!AV65*'Sim_MIP_Of_(IxI)'!AY$102,0)</f>
        <v>0</v>
      </c>
      <c r="AX67" s="326">
        <f>IFERROR(I!AW65*'Sim_MIP_Of_(IxI)'!AZ$102,0)</f>
        <v>0</v>
      </c>
      <c r="AY67" s="326">
        <f>IFERROR(I!AX65*'Sim_MIP_Of_(IxI)'!BA$102,0)</f>
        <v>0</v>
      </c>
      <c r="AZ67" s="326">
        <f>IFERROR(I!AY65*'Sim_MIP_Of_(IxI)'!BB$102,0)</f>
        <v>0</v>
      </c>
      <c r="BA67" s="326">
        <f>IFERROR(I!AZ65*'Sim_MIP_Of_(IxI)'!BC$102,0)</f>
        <v>0</v>
      </c>
      <c r="BB67" s="326">
        <f>IFERROR(I!BA65*'Sim_MIP_Of_(IxI)'!BD$102,0)</f>
        <v>0</v>
      </c>
      <c r="BC67" s="326">
        <f>IFERROR(I!BB65*'Sim_MIP_Of_(IxI)'!BE$102,0)</f>
        <v>0</v>
      </c>
      <c r="BD67" s="326">
        <f>IFERROR(I!BC65*'Sim_MIP_Of_(IxI)'!BF$102,0)</f>
        <v>0</v>
      </c>
      <c r="BE67" s="326">
        <f>IFERROR(I!BD65*'Sim_MIP_Of_(IxI)'!BG$102,0)</f>
        <v>0</v>
      </c>
      <c r="BF67" s="326">
        <f>IFERROR(I!BE65*'Sim_MIP_Of_(IxI)'!BH$102,0)</f>
        <v>0</v>
      </c>
      <c r="BG67" s="326">
        <f>IFERROR(I!BF65*'Sim_MIP_Of_(IxI)'!BI$102,0)</f>
        <v>0</v>
      </c>
      <c r="BH67" s="326">
        <f>IFERROR(I!BG65*'Sim_MIP_Of_(IxI)'!BJ$102,0)</f>
        <v>0</v>
      </c>
      <c r="BI67" s="326">
        <f>IFERROR(I!BH65*'Sim_MIP_Of_(IxI)'!BK$102,0)</f>
        <v>0</v>
      </c>
      <c r="BJ67" s="326">
        <f>IFERROR(I!BI65*'Sim_MIP_Of_(IxI)'!BL$102,0)</f>
        <v>0</v>
      </c>
      <c r="BK67" s="326">
        <f>IFERROR(I!BJ65*'Sim_MIP_Of_(IxI)'!BM$102,0)</f>
        <v>0</v>
      </c>
      <c r="BL67" s="326">
        <f>IFERROR(I!BK65*'Sim_MIP_Of_(IxI)'!BN$102,0)</f>
        <v>0</v>
      </c>
      <c r="BM67" s="326">
        <f>IFERROR(I!BL65*'Sim_MIP_Of_(IxI)'!BO$102,0)</f>
        <v>0</v>
      </c>
      <c r="BN67" s="326">
        <f>IFERROR(I!BM65*'Sim_MIP_Of_(IxI)'!BP$102,0)</f>
        <v>0.67417547415850165</v>
      </c>
      <c r="BO67" s="326">
        <f>IFERROR(I!BN65*'Sim_MIP_Of_(IxI)'!BQ$102,0)</f>
        <v>0</v>
      </c>
      <c r="BP67" s="326">
        <f>IFERROR(I!BO65*'Sim_MIP_Of_(IxI)'!BR$102,0)</f>
        <v>0</v>
      </c>
      <c r="BQ67" s="326">
        <f>IFERROR(I!BP65*'Sim_MIP_Of_(IxI)'!BS$102,0)</f>
        <v>0</v>
      </c>
      <c r="BR67" s="326">
        <f>IFERROR(I!BQ65*'Sim_MIP_Of_(IxI)'!BT$102,0)</f>
        <v>0</v>
      </c>
      <c r="BS67" s="326">
        <f>IFERROR(I!BR65*'Sim_MIP_Of_(IxI)'!BU$102,0)</f>
        <v>0</v>
      </c>
      <c r="BT67" s="326">
        <f>IFERROR(I!BS65*'Sim_MIP_Of_(IxI)'!BV$102,0)</f>
        <v>0</v>
      </c>
      <c r="BU67" s="326">
        <f>IFERROR(I!BT65*'Sim_MIP_Of_(IxI)'!BW$102,0)</f>
        <v>0</v>
      </c>
      <c r="BV67" s="326">
        <f>IFERROR(I!BU65*'Sim_MIP_Of_(IxI)'!BX$102,0)</f>
        <v>0</v>
      </c>
      <c r="BW67" s="326">
        <f>IFERROR(I!BV65*'Sim_MIP_Of_(IxI)'!BY$102,0)</f>
        <v>0</v>
      </c>
      <c r="BX67" s="326">
        <f>IFERROR(I!BW65*'Sim_MIP_Of_(IxI)'!BZ$102,0)</f>
        <v>0</v>
      </c>
      <c r="BY67" s="326">
        <f>IFERROR(I!BX65*'Sim_MIP_Of_(IxI)'!CA$102,0)</f>
        <v>0</v>
      </c>
    </row>
    <row r="68" spans="1:77" x14ac:dyDescent="0.25">
      <c r="A68" s="105" t="s">
        <v>65</v>
      </c>
      <c r="B68" s="326">
        <f>IFERROR(I!A66*'Sim_MIP_Of_(IxI)'!D$102,0)</f>
        <v>0</v>
      </c>
      <c r="C68" s="326">
        <f>IFERROR(I!B66*'Sim_MIP_Of_(IxI)'!E$102,0)</f>
        <v>0</v>
      </c>
      <c r="D68" s="326">
        <f>IFERROR(I!C66*'Sim_MIP_Of_(IxI)'!F$102,0)</f>
        <v>0</v>
      </c>
      <c r="E68" s="326">
        <f>IFERROR(I!D66*'Sim_MIP_Of_(IxI)'!G$102,0)</f>
        <v>0</v>
      </c>
      <c r="F68" s="326">
        <f>IFERROR(I!E66*'Sim_MIP_Of_(IxI)'!H$102,0)</f>
        <v>0</v>
      </c>
      <c r="G68" s="326">
        <f>IFERROR(I!F66*'Sim_MIP_Of_(IxI)'!I$102,0)</f>
        <v>0</v>
      </c>
      <c r="H68" s="326">
        <f>IFERROR(I!G66*'Sim_MIP_Of_(IxI)'!J$102,0)</f>
        <v>0</v>
      </c>
      <c r="I68" s="326">
        <f>IFERROR(I!H66*'Sim_MIP_Of_(IxI)'!K$102,0)</f>
        <v>0</v>
      </c>
      <c r="J68" s="326">
        <f>IFERROR(I!I66*'Sim_MIP_Of_(IxI)'!L$102,0)</f>
        <v>0</v>
      </c>
      <c r="K68" s="326">
        <f>IFERROR(I!J66*'Sim_MIP_Of_(IxI)'!M$102,0)</f>
        <v>0</v>
      </c>
      <c r="L68" s="326">
        <f>IFERROR(I!K66*'Sim_MIP_Of_(IxI)'!N$102,0)</f>
        <v>0</v>
      </c>
      <c r="M68" s="326">
        <f>IFERROR(I!L66*'Sim_MIP_Of_(IxI)'!O$102,0)</f>
        <v>0</v>
      </c>
      <c r="N68" s="326">
        <f>IFERROR(I!M66*'Sim_MIP_Of_(IxI)'!P$102,0)</f>
        <v>0</v>
      </c>
      <c r="O68" s="326">
        <f>IFERROR(I!N66*'Sim_MIP_Of_(IxI)'!Q$102,0)</f>
        <v>0</v>
      </c>
      <c r="P68" s="326">
        <f>IFERROR(I!O66*'Sim_MIP_Of_(IxI)'!R$102,0)</f>
        <v>0</v>
      </c>
      <c r="Q68" s="326">
        <f>IFERROR(I!P66*'Sim_MIP_Of_(IxI)'!S$102,0)</f>
        <v>0</v>
      </c>
      <c r="R68" s="326">
        <f>IFERROR(I!Q66*'Sim_MIP_Of_(IxI)'!T$102,0)</f>
        <v>0</v>
      </c>
      <c r="S68" s="326">
        <f>IFERROR(I!R66*'Sim_MIP_Of_(IxI)'!U$102,0)</f>
        <v>0</v>
      </c>
      <c r="T68" s="326">
        <f>IFERROR(I!S66*'Sim_MIP_Of_(IxI)'!V$102,0)</f>
        <v>0</v>
      </c>
      <c r="U68" s="326">
        <f>IFERROR(I!T66*'Sim_MIP_Of_(IxI)'!W$102,0)</f>
        <v>0</v>
      </c>
      <c r="V68" s="326">
        <f>IFERROR(I!U66*'Sim_MIP_Of_(IxI)'!X$102,0)</f>
        <v>0</v>
      </c>
      <c r="W68" s="326">
        <f>IFERROR(I!V66*'Sim_MIP_Of_(IxI)'!Y$102,0)</f>
        <v>0</v>
      </c>
      <c r="X68" s="326">
        <f>IFERROR(I!W66*'Sim_MIP_Of_(IxI)'!Z$102,0)</f>
        <v>0</v>
      </c>
      <c r="Y68" s="326">
        <f>IFERROR(I!X66*'Sim_MIP_Of_(IxI)'!AA$102,0)</f>
        <v>0</v>
      </c>
      <c r="Z68" s="326">
        <f>IFERROR(I!Y66*'Sim_MIP_Of_(IxI)'!AB$102,0)</f>
        <v>0</v>
      </c>
      <c r="AA68" s="326">
        <f>IFERROR(I!Z66*'Sim_MIP_Of_(IxI)'!AC$102,0)</f>
        <v>0</v>
      </c>
      <c r="AB68" s="326">
        <f>IFERROR(I!AA66*'Sim_MIP_Of_(IxI)'!AD$102,0)</f>
        <v>0</v>
      </c>
      <c r="AC68" s="326">
        <f>IFERROR(I!AB66*'Sim_MIP_Of_(IxI)'!AE$102,0)</f>
        <v>0</v>
      </c>
      <c r="AD68" s="326">
        <f>IFERROR(I!AC66*'Sim_MIP_Of_(IxI)'!AF$102,0)</f>
        <v>0</v>
      </c>
      <c r="AE68" s="326">
        <f>IFERROR(I!AD66*'Sim_MIP_Of_(IxI)'!AG$102,0)</f>
        <v>0</v>
      </c>
      <c r="AF68" s="326">
        <f>IFERROR(I!AE66*'Sim_MIP_Of_(IxI)'!AH$102,0)</f>
        <v>0</v>
      </c>
      <c r="AG68" s="326">
        <f>IFERROR(I!AF66*'Sim_MIP_Of_(IxI)'!AI$102,0)</f>
        <v>0</v>
      </c>
      <c r="AH68" s="326">
        <f>IFERROR(I!AG66*'Sim_MIP_Of_(IxI)'!AJ$102,0)</f>
        <v>0</v>
      </c>
      <c r="AI68" s="326">
        <f>IFERROR(I!AH66*'Sim_MIP_Of_(IxI)'!AK$102,0)</f>
        <v>0</v>
      </c>
      <c r="AJ68" s="326">
        <f>IFERROR(I!AI66*'Sim_MIP_Of_(IxI)'!AL$102,0)</f>
        <v>0</v>
      </c>
      <c r="AK68" s="326">
        <f>IFERROR(I!AJ66*'Sim_MIP_Of_(IxI)'!AM$102,0)</f>
        <v>0</v>
      </c>
      <c r="AL68" s="326">
        <f>IFERROR(I!AK66*'Sim_MIP_Of_(IxI)'!AN$102,0)</f>
        <v>0</v>
      </c>
      <c r="AM68" s="326">
        <f>IFERROR(I!AL66*'Sim_MIP_Of_(IxI)'!AO$102,0)</f>
        <v>0</v>
      </c>
      <c r="AN68" s="326">
        <f>IFERROR(I!AM66*'Sim_MIP_Of_(IxI)'!AP$102,0)</f>
        <v>0</v>
      </c>
      <c r="AO68" s="326">
        <f>IFERROR(I!AN66*'Sim_MIP_Of_(IxI)'!AQ$102,0)</f>
        <v>0</v>
      </c>
      <c r="AP68" s="326">
        <f>IFERROR(I!AO66*'Sim_MIP_Of_(IxI)'!AR$102,0)</f>
        <v>0</v>
      </c>
      <c r="AQ68" s="326">
        <f>IFERROR(I!AP66*'Sim_MIP_Of_(IxI)'!AS$102,0)</f>
        <v>0</v>
      </c>
      <c r="AR68" s="326">
        <f>IFERROR(I!AQ66*'Sim_MIP_Of_(IxI)'!AT$102,0)</f>
        <v>0</v>
      </c>
      <c r="AS68" s="326">
        <f>IFERROR(I!AR66*'Sim_MIP_Of_(IxI)'!AU$102,0)</f>
        <v>0</v>
      </c>
      <c r="AT68" s="326">
        <f>IFERROR(I!AS66*'Sim_MIP_Of_(IxI)'!AV$102,0)</f>
        <v>0</v>
      </c>
      <c r="AU68" s="326">
        <f>IFERROR(I!AT66*'Sim_MIP_Of_(IxI)'!AW$102,0)</f>
        <v>0</v>
      </c>
      <c r="AV68" s="326">
        <f>IFERROR(I!AU66*'Sim_MIP_Of_(IxI)'!AX$102,0)</f>
        <v>0</v>
      </c>
      <c r="AW68" s="326">
        <f>IFERROR(I!AV66*'Sim_MIP_Of_(IxI)'!AY$102,0)</f>
        <v>0</v>
      </c>
      <c r="AX68" s="326">
        <f>IFERROR(I!AW66*'Sim_MIP_Of_(IxI)'!AZ$102,0)</f>
        <v>0</v>
      </c>
      <c r="AY68" s="326">
        <f>IFERROR(I!AX66*'Sim_MIP_Of_(IxI)'!BA$102,0)</f>
        <v>0</v>
      </c>
      <c r="AZ68" s="326">
        <f>IFERROR(I!AY66*'Sim_MIP_Of_(IxI)'!BB$102,0)</f>
        <v>0</v>
      </c>
      <c r="BA68" s="326">
        <f>IFERROR(I!AZ66*'Sim_MIP_Of_(IxI)'!BC$102,0)</f>
        <v>0</v>
      </c>
      <c r="BB68" s="326">
        <f>IFERROR(I!BA66*'Sim_MIP_Of_(IxI)'!BD$102,0)</f>
        <v>0</v>
      </c>
      <c r="BC68" s="326">
        <f>IFERROR(I!BB66*'Sim_MIP_Of_(IxI)'!BE$102,0)</f>
        <v>0</v>
      </c>
      <c r="BD68" s="326">
        <f>IFERROR(I!BC66*'Sim_MIP_Of_(IxI)'!BF$102,0)</f>
        <v>0</v>
      </c>
      <c r="BE68" s="326">
        <f>IFERROR(I!BD66*'Sim_MIP_Of_(IxI)'!BG$102,0)</f>
        <v>0</v>
      </c>
      <c r="BF68" s="326">
        <f>IFERROR(I!BE66*'Sim_MIP_Of_(IxI)'!BH$102,0)</f>
        <v>0</v>
      </c>
      <c r="BG68" s="326">
        <f>IFERROR(I!BF66*'Sim_MIP_Of_(IxI)'!BI$102,0)</f>
        <v>0</v>
      </c>
      <c r="BH68" s="326">
        <f>IFERROR(I!BG66*'Sim_MIP_Of_(IxI)'!BJ$102,0)</f>
        <v>0</v>
      </c>
      <c r="BI68" s="326">
        <f>IFERROR(I!BH66*'Sim_MIP_Of_(IxI)'!BK$102,0)</f>
        <v>0</v>
      </c>
      <c r="BJ68" s="326">
        <f>IFERROR(I!BI66*'Sim_MIP_Of_(IxI)'!BL$102,0)</f>
        <v>0</v>
      </c>
      <c r="BK68" s="326">
        <f>IFERROR(I!BJ66*'Sim_MIP_Of_(IxI)'!BM$102,0)</f>
        <v>0</v>
      </c>
      <c r="BL68" s="326">
        <f>IFERROR(I!BK66*'Sim_MIP_Of_(IxI)'!BN$102,0)</f>
        <v>0</v>
      </c>
      <c r="BM68" s="326">
        <f>IFERROR(I!BL66*'Sim_MIP_Of_(IxI)'!BO$102,0)</f>
        <v>0</v>
      </c>
      <c r="BN68" s="326">
        <f>IFERROR(I!BM66*'Sim_MIP_Of_(IxI)'!BP$102,0)</f>
        <v>0</v>
      </c>
      <c r="BO68" s="326">
        <f>IFERROR(I!BN66*'Sim_MIP_Of_(IxI)'!BQ$102,0)</f>
        <v>0.2768791521318904</v>
      </c>
      <c r="BP68" s="326">
        <f>IFERROR(I!BO66*'Sim_MIP_Of_(IxI)'!BR$102,0)</f>
        <v>0</v>
      </c>
      <c r="BQ68" s="326">
        <f>IFERROR(I!BP66*'Sim_MIP_Of_(IxI)'!BS$102,0)</f>
        <v>0</v>
      </c>
      <c r="BR68" s="326">
        <f>IFERROR(I!BQ66*'Sim_MIP_Of_(IxI)'!BT$102,0)</f>
        <v>0</v>
      </c>
      <c r="BS68" s="326">
        <f>IFERROR(I!BR66*'Sim_MIP_Of_(IxI)'!BU$102,0)</f>
        <v>0</v>
      </c>
      <c r="BT68" s="326">
        <f>IFERROR(I!BS66*'Sim_MIP_Of_(IxI)'!BV$102,0)</f>
        <v>0</v>
      </c>
      <c r="BU68" s="326">
        <f>IFERROR(I!BT66*'Sim_MIP_Of_(IxI)'!BW$102,0)</f>
        <v>0</v>
      </c>
      <c r="BV68" s="326">
        <f>IFERROR(I!BU66*'Sim_MIP_Of_(IxI)'!BX$102,0)</f>
        <v>0</v>
      </c>
      <c r="BW68" s="326">
        <f>IFERROR(I!BV66*'Sim_MIP_Of_(IxI)'!BY$102,0)</f>
        <v>0</v>
      </c>
      <c r="BX68" s="326">
        <f>IFERROR(I!BW66*'Sim_MIP_Of_(IxI)'!BZ$102,0)</f>
        <v>0</v>
      </c>
      <c r="BY68" s="326">
        <f>IFERROR(I!BX66*'Sim_MIP_Of_(IxI)'!CA$102,0)</f>
        <v>0</v>
      </c>
    </row>
    <row r="69" spans="1:77" x14ac:dyDescent="0.25">
      <c r="A69" s="105" t="s">
        <v>66</v>
      </c>
      <c r="B69" s="326">
        <f>IFERROR(I!A67*'Sim_MIP_Of_(IxI)'!D$102,0)</f>
        <v>0</v>
      </c>
      <c r="C69" s="326">
        <f>IFERROR(I!B67*'Sim_MIP_Of_(IxI)'!E$102,0)</f>
        <v>0</v>
      </c>
      <c r="D69" s="326">
        <f>IFERROR(I!C67*'Sim_MIP_Of_(IxI)'!F$102,0)</f>
        <v>0</v>
      </c>
      <c r="E69" s="326">
        <f>IFERROR(I!D67*'Sim_MIP_Of_(IxI)'!G$102,0)</f>
        <v>0</v>
      </c>
      <c r="F69" s="326">
        <f>IFERROR(I!E67*'Sim_MIP_Of_(IxI)'!H$102,0)</f>
        <v>0</v>
      </c>
      <c r="G69" s="326">
        <f>IFERROR(I!F67*'Sim_MIP_Of_(IxI)'!I$102,0)</f>
        <v>0</v>
      </c>
      <c r="H69" s="326">
        <f>IFERROR(I!G67*'Sim_MIP_Of_(IxI)'!J$102,0)</f>
        <v>0</v>
      </c>
      <c r="I69" s="326">
        <f>IFERROR(I!H67*'Sim_MIP_Of_(IxI)'!K$102,0)</f>
        <v>0</v>
      </c>
      <c r="J69" s="326">
        <f>IFERROR(I!I67*'Sim_MIP_Of_(IxI)'!L$102,0)</f>
        <v>0</v>
      </c>
      <c r="K69" s="326">
        <f>IFERROR(I!J67*'Sim_MIP_Of_(IxI)'!M$102,0)</f>
        <v>0</v>
      </c>
      <c r="L69" s="326">
        <f>IFERROR(I!K67*'Sim_MIP_Of_(IxI)'!N$102,0)</f>
        <v>0</v>
      </c>
      <c r="M69" s="326">
        <f>IFERROR(I!L67*'Sim_MIP_Of_(IxI)'!O$102,0)</f>
        <v>0</v>
      </c>
      <c r="N69" s="326">
        <f>IFERROR(I!M67*'Sim_MIP_Of_(IxI)'!P$102,0)</f>
        <v>0</v>
      </c>
      <c r="O69" s="326">
        <f>IFERROR(I!N67*'Sim_MIP_Of_(IxI)'!Q$102,0)</f>
        <v>0</v>
      </c>
      <c r="P69" s="326">
        <f>IFERROR(I!O67*'Sim_MIP_Of_(IxI)'!R$102,0)</f>
        <v>0</v>
      </c>
      <c r="Q69" s="326">
        <f>IFERROR(I!P67*'Sim_MIP_Of_(IxI)'!S$102,0)</f>
        <v>0</v>
      </c>
      <c r="R69" s="326">
        <f>IFERROR(I!Q67*'Sim_MIP_Of_(IxI)'!T$102,0)</f>
        <v>0</v>
      </c>
      <c r="S69" s="326">
        <f>IFERROR(I!R67*'Sim_MIP_Of_(IxI)'!U$102,0)</f>
        <v>0</v>
      </c>
      <c r="T69" s="326">
        <f>IFERROR(I!S67*'Sim_MIP_Of_(IxI)'!V$102,0)</f>
        <v>0</v>
      </c>
      <c r="U69" s="326">
        <f>IFERROR(I!T67*'Sim_MIP_Of_(IxI)'!W$102,0)</f>
        <v>0</v>
      </c>
      <c r="V69" s="326">
        <f>IFERROR(I!U67*'Sim_MIP_Of_(IxI)'!X$102,0)</f>
        <v>0</v>
      </c>
      <c r="W69" s="326">
        <f>IFERROR(I!V67*'Sim_MIP_Of_(IxI)'!Y$102,0)</f>
        <v>0</v>
      </c>
      <c r="X69" s="326">
        <f>IFERROR(I!W67*'Sim_MIP_Of_(IxI)'!Z$102,0)</f>
        <v>0</v>
      </c>
      <c r="Y69" s="326">
        <f>IFERROR(I!X67*'Sim_MIP_Of_(IxI)'!AA$102,0)</f>
        <v>0</v>
      </c>
      <c r="Z69" s="326">
        <f>IFERROR(I!Y67*'Sim_MIP_Of_(IxI)'!AB$102,0)</f>
        <v>0</v>
      </c>
      <c r="AA69" s="326">
        <f>IFERROR(I!Z67*'Sim_MIP_Of_(IxI)'!AC$102,0)</f>
        <v>0</v>
      </c>
      <c r="AB69" s="326">
        <f>IFERROR(I!AA67*'Sim_MIP_Of_(IxI)'!AD$102,0)</f>
        <v>0</v>
      </c>
      <c r="AC69" s="326">
        <f>IFERROR(I!AB67*'Sim_MIP_Of_(IxI)'!AE$102,0)</f>
        <v>0</v>
      </c>
      <c r="AD69" s="326">
        <f>IFERROR(I!AC67*'Sim_MIP_Of_(IxI)'!AF$102,0)</f>
        <v>0</v>
      </c>
      <c r="AE69" s="326">
        <f>IFERROR(I!AD67*'Sim_MIP_Of_(IxI)'!AG$102,0)</f>
        <v>0</v>
      </c>
      <c r="AF69" s="326">
        <f>IFERROR(I!AE67*'Sim_MIP_Of_(IxI)'!AH$102,0)</f>
        <v>0</v>
      </c>
      <c r="AG69" s="326">
        <f>IFERROR(I!AF67*'Sim_MIP_Of_(IxI)'!AI$102,0)</f>
        <v>0</v>
      </c>
      <c r="AH69" s="326">
        <f>IFERROR(I!AG67*'Sim_MIP_Of_(IxI)'!AJ$102,0)</f>
        <v>0</v>
      </c>
      <c r="AI69" s="326">
        <f>IFERROR(I!AH67*'Sim_MIP_Of_(IxI)'!AK$102,0)</f>
        <v>0</v>
      </c>
      <c r="AJ69" s="326">
        <f>IFERROR(I!AI67*'Sim_MIP_Of_(IxI)'!AL$102,0)</f>
        <v>0</v>
      </c>
      <c r="AK69" s="326">
        <f>IFERROR(I!AJ67*'Sim_MIP_Of_(IxI)'!AM$102,0)</f>
        <v>0</v>
      </c>
      <c r="AL69" s="326">
        <f>IFERROR(I!AK67*'Sim_MIP_Of_(IxI)'!AN$102,0)</f>
        <v>0</v>
      </c>
      <c r="AM69" s="326">
        <f>IFERROR(I!AL67*'Sim_MIP_Of_(IxI)'!AO$102,0)</f>
        <v>0</v>
      </c>
      <c r="AN69" s="326">
        <f>IFERROR(I!AM67*'Sim_MIP_Of_(IxI)'!AP$102,0)</f>
        <v>0</v>
      </c>
      <c r="AO69" s="326">
        <f>IFERROR(I!AN67*'Sim_MIP_Of_(IxI)'!AQ$102,0)</f>
        <v>0</v>
      </c>
      <c r="AP69" s="326">
        <f>IFERROR(I!AO67*'Sim_MIP_Of_(IxI)'!AR$102,0)</f>
        <v>0</v>
      </c>
      <c r="AQ69" s="326">
        <f>IFERROR(I!AP67*'Sim_MIP_Of_(IxI)'!AS$102,0)</f>
        <v>0</v>
      </c>
      <c r="AR69" s="326">
        <f>IFERROR(I!AQ67*'Sim_MIP_Of_(IxI)'!AT$102,0)</f>
        <v>0</v>
      </c>
      <c r="AS69" s="326">
        <f>IFERROR(I!AR67*'Sim_MIP_Of_(IxI)'!AU$102,0)</f>
        <v>0</v>
      </c>
      <c r="AT69" s="326">
        <f>IFERROR(I!AS67*'Sim_MIP_Of_(IxI)'!AV$102,0)</f>
        <v>0</v>
      </c>
      <c r="AU69" s="326">
        <f>IFERROR(I!AT67*'Sim_MIP_Of_(IxI)'!AW$102,0)</f>
        <v>0</v>
      </c>
      <c r="AV69" s="326">
        <f>IFERROR(I!AU67*'Sim_MIP_Of_(IxI)'!AX$102,0)</f>
        <v>0</v>
      </c>
      <c r="AW69" s="326">
        <f>IFERROR(I!AV67*'Sim_MIP_Of_(IxI)'!AY$102,0)</f>
        <v>0</v>
      </c>
      <c r="AX69" s="326">
        <f>IFERROR(I!AW67*'Sim_MIP_Of_(IxI)'!AZ$102,0)</f>
        <v>0</v>
      </c>
      <c r="AY69" s="326">
        <f>IFERROR(I!AX67*'Sim_MIP_Of_(IxI)'!BA$102,0)</f>
        <v>0</v>
      </c>
      <c r="AZ69" s="326">
        <f>IFERROR(I!AY67*'Sim_MIP_Of_(IxI)'!BB$102,0)</f>
        <v>0</v>
      </c>
      <c r="BA69" s="326">
        <f>IFERROR(I!AZ67*'Sim_MIP_Of_(IxI)'!BC$102,0)</f>
        <v>0</v>
      </c>
      <c r="BB69" s="326">
        <f>IFERROR(I!BA67*'Sim_MIP_Of_(IxI)'!BD$102,0)</f>
        <v>0</v>
      </c>
      <c r="BC69" s="326">
        <f>IFERROR(I!BB67*'Sim_MIP_Of_(IxI)'!BE$102,0)</f>
        <v>0</v>
      </c>
      <c r="BD69" s="326">
        <f>IFERROR(I!BC67*'Sim_MIP_Of_(IxI)'!BF$102,0)</f>
        <v>0</v>
      </c>
      <c r="BE69" s="326">
        <f>IFERROR(I!BD67*'Sim_MIP_Of_(IxI)'!BG$102,0)</f>
        <v>0</v>
      </c>
      <c r="BF69" s="326">
        <f>IFERROR(I!BE67*'Sim_MIP_Of_(IxI)'!BH$102,0)</f>
        <v>0</v>
      </c>
      <c r="BG69" s="326">
        <f>IFERROR(I!BF67*'Sim_MIP_Of_(IxI)'!BI$102,0)</f>
        <v>0</v>
      </c>
      <c r="BH69" s="326">
        <f>IFERROR(I!BG67*'Sim_MIP_Of_(IxI)'!BJ$102,0)</f>
        <v>0</v>
      </c>
      <c r="BI69" s="326">
        <f>IFERROR(I!BH67*'Sim_MIP_Of_(IxI)'!BK$102,0)</f>
        <v>0</v>
      </c>
      <c r="BJ69" s="326">
        <f>IFERROR(I!BI67*'Sim_MIP_Of_(IxI)'!BL$102,0)</f>
        <v>0</v>
      </c>
      <c r="BK69" s="326">
        <f>IFERROR(I!BJ67*'Sim_MIP_Of_(IxI)'!BM$102,0)</f>
        <v>0</v>
      </c>
      <c r="BL69" s="326">
        <f>IFERROR(I!BK67*'Sim_MIP_Of_(IxI)'!BN$102,0)</f>
        <v>0</v>
      </c>
      <c r="BM69" s="326">
        <f>IFERROR(I!BL67*'Sim_MIP_Of_(IxI)'!BO$102,0)</f>
        <v>0</v>
      </c>
      <c r="BN69" s="326">
        <f>IFERROR(I!BM67*'Sim_MIP_Of_(IxI)'!BP$102,0)</f>
        <v>0</v>
      </c>
      <c r="BO69" s="326">
        <f>IFERROR(I!BN67*'Sim_MIP_Of_(IxI)'!BQ$102,0)</f>
        <v>0</v>
      </c>
      <c r="BP69" s="326">
        <f>IFERROR(I!BO67*'Sim_MIP_Of_(IxI)'!BR$102,0)</f>
        <v>0.47250183893504893</v>
      </c>
      <c r="BQ69" s="326">
        <f>IFERROR(I!BP67*'Sim_MIP_Of_(IxI)'!BS$102,0)</f>
        <v>0</v>
      </c>
      <c r="BR69" s="326">
        <f>IFERROR(I!BQ67*'Sim_MIP_Of_(IxI)'!BT$102,0)</f>
        <v>0</v>
      </c>
      <c r="BS69" s="326">
        <f>IFERROR(I!BR67*'Sim_MIP_Of_(IxI)'!BU$102,0)</f>
        <v>0</v>
      </c>
      <c r="BT69" s="326">
        <f>IFERROR(I!BS67*'Sim_MIP_Of_(IxI)'!BV$102,0)</f>
        <v>0</v>
      </c>
      <c r="BU69" s="326">
        <f>IFERROR(I!BT67*'Sim_MIP_Of_(IxI)'!BW$102,0)</f>
        <v>0</v>
      </c>
      <c r="BV69" s="326">
        <f>IFERROR(I!BU67*'Sim_MIP_Of_(IxI)'!BX$102,0)</f>
        <v>0</v>
      </c>
      <c r="BW69" s="326">
        <f>IFERROR(I!BV67*'Sim_MIP_Of_(IxI)'!BY$102,0)</f>
        <v>0</v>
      </c>
      <c r="BX69" s="326">
        <f>IFERROR(I!BW67*'Sim_MIP_Of_(IxI)'!BZ$102,0)</f>
        <v>0</v>
      </c>
      <c r="BY69" s="326">
        <f>IFERROR(I!BX67*'Sim_MIP_Of_(IxI)'!CA$102,0)</f>
        <v>0</v>
      </c>
    </row>
    <row r="70" spans="1:77" x14ac:dyDescent="0.25">
      <c r="A70" s="105" t="s">
        <v>67</v>
      </c>
      <c r="B70" s="326">
        <f>IFERROR(I!A68*'Sim_MIP_Of_(IxI)'!D$102,0)</f>
        <v>0</v>
      </c>
      <c r="C70" s="326">
        <f>IFERROR(I!B68*'Sim_MIP_Of_(IxI)'!E$102,0)</f>
        <v>0</v>
      </c>
      <c r="D70" s="326">
        <f>IFERROR(I!C68*'Sim_MIP_Of_(IxI)'!F$102,0)</f>
        <v>0</v>
      </c>
      <c r="E70" s="326">
        <f>IFERROR(I!D68*'Sim_MIP_Of_(IxI)'!G$102,0)</f>
        <v>0</v>
      </c>
      <c r="F70" s="326">
        <f>IFERROR(I!E68*'Sim_MIP_Of_(IxI)'!H$102,0)</f>
        <v>0</v>
      </c>
      <c r="G70" s="326">
        <f>IFERROR(I!F68*'Sim_MIP_Of_(IxI)'!I$102,0)</f>
        <v>0</v>
      </c>
      <c r="H70" s="326">
        <f>IFERROR(I!G68*'Sim_MIP_Of_(IxI)'!J$102,0)</f>
        <v>0</v>
      </c>
      <c r="I70" s="326">
        <f>IFERROR(I!H68*'Sim_MIP_Of_(IxI)'!K$102,0)</f>
        <v>0</v>
      </c>
      <c r="J70" s="326">
        <f>IFERROR(I!I68*'Sim_MIP_Of_(IxI)'!L$102,0)</f>
        <v>0</v>
      </c>
      <c r="K70" s="326">
        <f>IFERROR(I!J68*'Sim_MIP_Of_(IxI)'!M$102,0)</f>
        <v>0</v>
      </c>
      <c r="L70" s="326">
        <f>IFERROR(I!K68*'Sim_MIP_Of_(IxI)'!N$102,0)</f>
        <v>0</v>
      </c>
      <c r="M70" s="326">
        <f>IFERROR(I!L68*'Sim_MIP_Of_(IxI)'!O$102,0)</f>
        <v>0</v>
      </c>
      <c r="N70" s="326">
        <f>IFERROR(I!M68*'Sim_MIP_Of_(IxI)'!P$102,0)</f>
        <v>0</v>
      </c>
      <c r="O70" s="326">
        <f>IFERROR(I!N68*'Sim_MIP_Of_(IxI)'!Q$102,0)</f>
        <v>0</v>
      </c>
      <c r="P70" s="326">
        <f>IFERROR(I!O68*'Sim_MIP_Of_(IxI)'!R$102,0)</f>
        <v>0</v>
      </c>
      <c r="Q70" s="326">
        <f>IFERROR(I!P68*'Sim_MIP_Of_(IxI)'!S$102,0)</f>
        <v>0</v>
      </c>
      <c r="R70" s="326">
        <f>IFERROR(I!Q68*'Sim_MIP_Of_(IxI)'!T$102,0)</f>
        <v>0</v>
      </c>
      <c r="S70" s="326">
        <f>IFERROR(I!R68*'Sim_MIP_Of_(IxI)'!U$102,0)</f>
        <v>0</v>
      </c>
      <c r="T70" s="326">
        <f>IFERROR(I!S68*'Sim_MIP_Of_(IxI)'!V$102,0)</f>
        <v>0</v>
      </c>
      <c r="U70" s="326">
        <f>IFERROR(I!T68*'Sim_MIP_Of_(IxI)'!W$102,0)</f>
        <v>0</v>
      </c>
      <c r="V70" s="326">
        <f>IFERROR(I!U68*'Sim_MIP_Of_(IxI)'!X$102,0)</f>
        <v>0</v>
      </c>
      <c r="W70" s="326">
        <f>IFERROR(I!V68*'Sim_MIP_Of_(IxI)'!Y$102,0)</f>
        <v>0</v>
      </c>
      <c r="X70" s="326">
        <f>IFERROR(I!W68*'Sim_MIP_Of_(IxI)'!Z$102,0)</f>
        <v>0</v>
      </c>
      <c r="Y70" s="326">
        <f>IFERROR(I!X68*'Sim_MIP_Of_(IxI)'!AA$102,0)</f>
        <v>0</v>
      </c>
      <c r="Z70" s="326">
        <f>IFERROR(I!Y68*'Sim_MIP_Of_(IxI)'!AB$102,0)</f>
        <v>0</v>
      </c>
      <c r="AA70" s="326">
        <f>IFERROR(I!Z68*'Sim_MIP_Of_(IxI)'!AC$102,0)</f>
        <v>0</v>
      </c>
      <c r="AB70" s="326">
        <f>IFERROR(I!AA68*'Sim_MIP_Of_(IxI)'!AD$102,0)</f>
        <v>0</v>
      </c>
      <c r="AC70" s="326">
        <f>IFERROR(I!AB68*'Sim_MIP_Of_(IxI)'!AE$102,0)</f>
        <v>0</v>
      </c>
      <c r="AD70" s="326">
        <f>IFERROR(I!AC68*'Sim_MIP_Of_(IxI)'!AF$102,0)</f>
        <v>0</v>
      </c>
      <c r="AE70" s="326">
        <f>IFERROR(I!AD68*'Sim_MIP_Of_(IxI)'!AG$102,0)</f>
        <v>0</v>
      </c>
      <c r="AF70" s="326">
        <f>IFERROR(I!AE68*'Sim_MIP_Of_(IxI)'!AH$102,0)</f>
        <v>0</v>
      </c>
      <c r="AG70" s="326">
        <f>IFERROR(I!AF68*'Sim_MIP_Of_(IxI)'!AI$102,0)</f>
        <v>0</v>
      </c>
      <c r="AH70" s="326">
        <f>IFERROR(I!AG68*'Sim_MIP_Of_(IxI)'!AJ$102,0)</f>
        <v>0</v>
      </c>
      <c r="AI70" s="326">
        <f>IFERROR(I!AH68*'Sim_MIP_Of_(IxI)'!AK$102,0)</f>
        <v>0</v>
      </c>
      <c r="AJ70" s="326">
        <f>IFERROR(I!AI68*'Sim_MIP_Of_(IxI)'!AL$102,0)</f>
        <v>0</v>
      </c>
      <c r="AK70" s="326">
        <f>IFERROR(I!AJ68*'Sim_MIP_Of_(IxI)'!AM$102,0)</f>
        <v>0</v>
      </c>
      <c r="AL70" s="326">
        <f>IFERROR(I!AK68*'Sim_MIP_Of_(IxI)'!AN$102,0)</f>
        <v>0</v>
      </c>
      <c r="AM70" s="326">
        <f>IFERROR(I!AL68*'Sim_MIP_Of_(IxI)'!AO$102,0)</f>
        <v>0</v>
      </c>
      <c r="AN70" s="326">
        <f>IFERROR(I!AM68*'Sim_MIP_Of_(IxI)'!AP$102,0)</f>
        <v>0</v>
      </c>
      <c r="AO70" s="326">
        <f>IFERROR(I!AN68*'Sim_MIP_Of_(IxI)'!AQ$102,0)</f>
        <v>0</v>
      </c>
      <c r="AP70" s="326">
        <f>IFERROR(I!AO68*'Sim_MIP_Of_(IxI)'!AR$102,0)</f>
        <v>0</v>
      </c>
      <c r="AQ70" s="326">
        <f>IFERROR(I!AP68*'Sim_MIP_Of_(IxI)'!AS$102,0)</f>
        <v>0</v>
      </c>
      <c r="AR70" s="326">
        <f>IFERROR(I!AQ68*'Sim_MIP_Of_(IxI)'!AT$102,0)</f>
        <v>0</v>
      </c>
      <c r="AS70" s="326">
        <f>IFERROR(I!AR68*'Sim_MIP_Of_(IxI)'!AU$102,0)</f>
        <v>0</v>
      </c>
      <c r="AT70" s="326">
        <f>IFERROR(I!AS68*'Sim_MIP_Of_(IxI)'!AV$102,0)</f>
        <v>0</v>
      </c>
      <c r="AU70" s="326">
        <f>IFERROR(I!AT68*'Sim_MIP_Of_(IxI)'!AW$102,0)</f>
        <v>0</v>
      </c>
      <c r="AV70" s="326">
        <f>IFERROR(I!AU68*'Sim_MIP_Of_(IxI)'!AX$102,0)</f>
        <v>0</v>
      </c>
      <c r="AW70" s="326">
        <f>IFERROR(I!AV68*'Sim_MIP_Of_(IxI)'!AY$102,0)</f>
        <v>0</v>
      </c>
      <c r="AX70" s="326">
        <f>IFERROR(I!AW68*'Sim_MIP_Of_(IxI)'!AZ$102,0)</f>
        <v>0</v>
      </c>
      <c r="AY70" s="326">
        <f>IFERROR(I!AX68*'Sim_MIP_Of_(IxI)'!BA$102,0)</f>
        <v>0</v>
      </c>
      <c r="AZ70" s="326">
        <f>IFERROR(I!AY68*'Sim_MIP_Of_(IxI)'!BB$102,0)</f>
        <v>0</v>
      </c>
      <c r="BA70" s="326">
        <f>IFERROR(I!AZ68*'Sim_MIP_Of_(IxI)'!BC$102,0)</f>
        <v>0</v>
      </c>
      <c r="BB70" s="326">
        <f>IFERROR(I!BA68*'Sim_MIP_Of_(IxI)'!BD$102,0)</f>
        <v>0</v>
      </c>
      <c r="BC70" s="326">
        <f>IFERROR(I!BB68*'Sim_MIP_Of_(IxI)'!BE$102,0)</f>
        <v>0</v>
      </c>
      <c r="BD70" s="326">
        <f>IFERROR(I!BC68*'Sim_MIP_Of_(IxI)'!BF$102,0)</f>
        <v>0</v>
      </c>
      <c r="BE70" s="326">
        <f>IFERROR(I!BD68*'Sim_MIP_Of_(IxI)'!BG$102,0)</f>
        <v>0</v>
      </c>
      <c r="BF70" s="326">
        <f>IFERROR(I!BE68*'Sim_MIP_Of_(IxI)'!BH$102,0)</f>
        <v>0</v>
      </c>
      <c r="BG70" s="326">
        <f>IFERROR(I!BF68*'Sim_MIP_Of_(IxI)'!BI$102,0)</f>
        <v>0</v>
      </c>
      <c r="BH70" s="326">
        <f>IFERROR(I!BG68*'Sim_MIP_Of_(IxI)'!BJ$102,0)</f>
        <v>0</v>
      </c>
      <c r="BI70" s="326">
        <f>IFERROR(I!BH68*'Sim_MIP_Of_(IxI)'!BK$102,0)</f>
        <v>0</v>
      </c>
      <c r="BJ70" s="326">
        <f>IFERROR(I!BI68*'Sim_MIP_Of_(IxI)'!BL$102,0)</f>
        <v>0</v>
      </c>
      <c r="BK70" s="326">
        <f>IFERROR(I!BJ68*'Sim_MIP_Of_(IxI)'!BM$102,0)</f>
        <v>0</v>
      </c>
      <c r="BL70" s="326">
        <f>IFERROR(I!BK68*'Sim_MIP_Of_(IxI)'!BN$102,0)</f>
        <v>0</v>
      </c>
      <c r="BM70" s="326">
        <f>IFERROR(I!BL68*'Sim_MIP_Of_(IxI)'!BO$102,0)</f>
        <v>0</v>
      </c>
      <c r="BN70" s="326">
        <f>IFERROR(I!BM68*'Sim_MIP_Of_(IxI)'!BP$102,0)</f>
        <v>0</v>
      </c>
      <c r="BO70" s="326">
        <f>IFERROR(I!BN68*'Sim_MIP_Of_(IxI)'!BQ$102,0)</f>
        <v>0</v>
      </c>
      <c r="BP70" s="326">
        <f>IFERROR(I!BO68*'Sim_MIP_Of_(IxI)'!BR$102,0)</f>
        <v>0</v>
      </c>
      <c r="BQ70" s="326">
        <f>IFERROR(I!BP68*'Sim_MIP_Of_(IxI)'!BS$102,0)</f>
        <v>0.72809223798619971</v>
      </c>
      <c r="BR70" s="326">
        <f>IFERROR(I!BQ68*'Sim_MIP_Of_(IxI)'!BT$102,0)</f>
        <v>0</v>
      </c>
      <c r="BS70" s="326">
        <f>IFERROR(I!BR68*'Sim_MIP_Of_(IxI)'!BU$102,0)</f>
        <v>0</v>
      </c>
      <c r="BT70" s="326">
        <f>IFERROR(I!BS68*'Sim_MIP_Of_(IxI)'!BV$102,0)</f>
        <v>0</v>
      </c>
      <c r="BU70" s="326">
        <f>IFERROR(I!BT68*'Sim_MIP_Of_(IxI)'!BW$102,0)</f>
        <v>0</v>
      </c>
      <c r="BV70" s="326">
        <f>IFERROR(I!BU68*'Sim_MIP_Of_(IxI)'!BX$102,0)</f>
        <v>0</v>
      </c>
      <c r="BW70" s="326">
        <f>IFERROR(I!BV68*'Sim_MIP_Of_(IxI)'!BY$102,0)</f>
        <v>0</v>
      </c>
      <c r="BX70" s="326">
        <f>IFERROR(I!BW68*'Sim_MIP_Of_(IxI)'!BZ$102,0)</f>
        <v>0</v>
      </c>
      <c r="BY70" s="326">
        <f>IFERROR(I!BX68*'Sim_MIP_Of_(IxI)'!CA$102,0)</f>
        <v>0</v>
      </c>
    </row>
    <row r="71" spans="1:77" x14ac:dyDescent="0.25">
      <c r="A71" s="105" t="s">
        <v>68</v>
      </c>
      <c r="B71" s="326">
        <f>IFERROR(I!A69*'Sim_MIP_Of_(IxI)'!D$102,0)</f>
        <v>0</v>
      </c>
      <c r="C71" s="326">
        <f>IFERROR(I!B69*'Sim_MIP_Of_(IxI)'!E$102,0)</f>
        <v>0</v>
      </c>
      <c r="D71" s="326">
        <f>IFERROR(I!C69*'Sim_MIP_Of_(IxI)'!F$102,0)</f>
        <v>0</v>
      </c>
      <c r="E71" s="326">
        <f>IFERROR(I!D69*'Sim_MIP_Of_(IxI)'!G$102,0)</f>
        <v>0</v>
      </c>
      <c r="F71" s="326">
        <f>IFERROR(I!E69*'Sim_MIP_Of_(IxI)'!H$102,0)</f>
        <v>0</v>
      </c>
      <c r="G71" s="326">
        <f>IFERROR(I!F69*'Sim_MIP_Of_(IxI)'!I$102,0)</f>
        <v>0</v>
      </c>
      <c r="H71" s="326">
        <f>IFERROR(I!G69*'Sim_MIP_Of_(IxI)'!J$102,0)</f>
        <v>0</v>
      </c>
      <c r="I71" s="326">
        <f>IFERROR(I!H69*'Sim_MIP_Of_(IxI)'!K$102,0)</f>
        <v>0</v>
      </c>
      <c r="J71" s="326">
        <f>IFERROR(I!I69*'Sim_MIP_Of_(IxI)'!L$102,0)</f>
        <v>0</v>
      </c>
      <c r="K71" s="326">
        <f>IFERROR(I!J69*'Sim_MIP_Of_(IxI)'!M$102,0)</f>
        <v>0</v>
      </c>
      <c r="L71" s="326">
        <f>IFERROR(I!K69*'Sim_MIP_Of_(IxI)'!N$102,0)</f>
        <v>0</v>
      </c>
      <c r="M71" s="326">
        <f>IFERROR(I!L69*'Sim_MIP_Of_(IxI)'!O$102,0)</f>
        <v>0</v>
      </c>
      <c r="N71" s="326">
        <f>IFERROR(I!M69*'Sim_MIP_Of_(IxI)'!P$102,0)</f>
        <v>0</v>
      </c>
      <c r="O71" s="326">
        <f>IFERROR(I!N69*'Sim_MIP_Of_(IxI)'!Q$102,0)</f>
        <v>0</v>
      </c>
      <c r="P71" s="326">
        <f>IFERROR(I!O69*'Sim_MIP_Of_(IxI)'!R$102,0)</f>
        <v>0</v>
      </c>
      <c r="Q71" s="326">
        <f>IFERROR(I!P69*'Sim_MIP_Of_(IxI)'!S$102,0)</f>
        <v>0</v>
      </c>
      <c r="R71" s="326">
        <f>IFERROR(I!Q69*'Sim_MIP_Of_(IxI)'!T$102,0)</f>
        <v>0</v>
      </c>
      <c r="S71" s="326">
        <f>IFERROR(I!R69*'Sim_MIP_Of_(IxI)'!U$102,0)</f>
        <v>0</v>
      </c>
      <c r="T71" s="326">
        <f>IFERROR(I!S69*'Sim_MIP_Of_(IxI)'!V$102,0)</f>
        <v>0</v>
      </c>
      <c r="U71" s="326">
        <f>IFERROR(I!T69*'Sim_MIP_Of_(IxI)'!W$102,0)</f>
        <v>0</v>
      </c>
      <c r="V71" s="326">
        <f>IFERROR(I!U69*'Sim_MIP_Of_(IxI)'!X$102,0)</f>
        <v>0</v>
      </c>
      <c r="W71" s="326">
        <f>IFERROR(I!V69*'Sim_MIP_Of_(IxI)'!Y$102,0)</f>
        <v>0</v>
      </c>
      <c r="X71" s="326">
        <f>IFERROR(I!W69*'Sim_MIP_Of_(IxI)'!Z$102,0)</f>
        <v>0</v>
      </c>
      <c r="Y71" s="326">
        <f>IFERROR(I!X69*'Sim_MIP_Of_(IxI)'!AA$102,0)</f>
        <v>0</v>
      </c>
      <c r="Z71" s="326">
        <f>IFERROR(I!Y69*'Sim_MIP_Of_(IxI)'!AB$102,0)</f>
        <v>0</v>
      </c>
      <c r="AA71" s="326">
        <f>IFERROR(I!Z69*'Sim_MIP_Of_(IxI)'!AC$102,0)</f>
        <v>0</v>
      </c>
      <c r="AB71" s="326">
        <f>IFERROR(I!AA69*'Sim_MIP_Of_(IxI)'!AD$102,0)</f>
        <v>0</v>
      </c>
      <c r="AC71" s="326">
        <f>IFERROR(I!AB69*'Sim_MIP_Of_(IxI)'!AE$102,0)</f>
        <v>0</v>
      </c>
      <c r="AD71" s="326">
        <f>IFERROR(I!AC69*'Sim_MIP_Of_(IxI)'!AF$102,0)</f>
        <v>0</v>
      </c>
      <c r="AE71" s="326">
        <f>IFERROR(I!AD69*'Sim_MIP_Of_(IxI)'!AG$102,0)</f>
        <v>0</v>
      </c>
      <c r="AF71" s="326">
        <f>IFERROR(I!AE69*'Sim_MIP_Of_(IxI)'!AH$102,0)</f>
        <v>0</v>
      </c>
      <c r="AG71" s="326">
        <f>IFERROR(I!AF69*'Sim_MIP_Of_(IxI)'!AI$102,0)</f>
        <v>0</v>
      </c>
      <c r="AH71" s="326">
        <f>IFERROR(I!AG69*'Sim_MIP_Of_(IxI)'!AJ$102,0)</f>
        <v>0</v>
      </c>
      <c r="AI71" s="326">
        <f>IFERROR(I!AH69*'Sim_MIP_Of_(IxI)'!AK$102,0)</f>
        <v>0</v>
      </c>
      <c r="AJ71" s="326">
        <f>IFERROR(I!AI69*'Sim_MIP_Of_(IxI)'!AL$102,0)</f>
        <v>0</v>
      </c>
      <c r="AK71" s="326">
        <f>IFERROR(I!AJ69*'Sim_MIP_Of_(IxI)'!AM$102,0)</f>
        <v>0</v>
      </c>
      <c r="AL71" s="326">
        <f>IFERROR(I!AK69*'Sim_MIP_Of_(IxI)'!AN$102,0)</f>
        <v>0</v>
      </c>
      <c r="AM71" s="326">
        <f>IFERROR(I!AL69*'Sim_MIP_Of_(IxI)'!AO$102,0)</f>
        <v>0</v>
      </c>
      <c r="AN71" s="326">
        <f>IFERROR(I!AM69*'Sim_MIP_Of_(IxI)'!AP$102,0)</f>
        <v>0</v>
      </c>
      <c r="AO71" s="326">
        <f>IFERROR(I!AN69*'Sim_MIP_Of_(IxI)'!AQ$102,0)</f>
        <v>0</v>
      </c>
      <c r="AP71" s="326">
        <f>IFERROR(I!AO69*'Sim_MIP_Of_(IxI)'!AR$102,0)</f>
        <v>0</v>
      </c>
      <c r="AQ71" s="326">
        <f>IFERROR(I!AP69*'Sim_MIP_Of_(IxI)'!AS$102,0)</f>
        <v>0</v>
      </c>
      <c r="AR71" s="326">
        <f>IFERROR(I!AQ69*'Sim_MIP_Of_(IxI)'!AT$102,0)</f>
        <v>0</v>
      </c>
      <c r="AS71" s="326">
        <f>IFERROR(I!AR69*'Sim_MIP_Of_(IxI)'!AU$102,0)</f>
        <v>0</v>
      </c>
      <c r="AT71" s="326">
        <f>IFERROR(I!AS69*'Sim_MIP_Of_(IxI)'!AV$102,0)</f>
        <v>0</v>
      </c>
      <c r="AU71" s="326">
        <f>IFERROR(I!AT69*'Sim_MIP_Of_(IxI)'!AW$102,0)</f>
        <v>0</v>
      </c>
      <c r="AV71" s="326">
        <f>IFERROR(I!AU69*'Sim_MIP_Of_(IxI)'!AX$102,0)</f>
        <v>0</v>
      </c>
      <c r="AW71" s="326">
        <f>IFERROR(I!AV69*'Sim_MIP_Of_(IxI)'!AY$102,0)</f>
        <v>0</v>
      </c>
      <c r="AX71" s="326">
        <f>IFERROR(I!AW69*'Sim_MIP_Of_(IxI)'!AZ$102,0)</f>
        <v>0</v>
      </c>
      <c r="AY71" s="326">
        <f>IFERROR(I!AX69*'Sim_MIP_Of_(IxI)'!BA$102,0)</f>
        <v>0</v>
      </c>
      <c r="AZ71" s="326">
        <f>IFERROR(I!AY69*'Sim_MIP_Of_(IxI)'!BB$102,0)</f>
        <v>0</v>
      </c>
      <c r="BA71" s="326">
        <f>IFERROR(I!AZ69*'Sim_MIP_Of_(IxI)'!BC$102,0)</f>
        <v>0</v>
      </c>
      <c r="BB71" s="326">
        <f>IFERROR(I!BA69*'Sim_MIP_Of_(IxI)'!BD$102,0)</f>
        <v>0</v>
      </c>
      <c r="BC71" s="326">
        <f>IFERROR(I!BB69*'Sim_MIP_Of_(IxI)'!BE$102,0)</f>
        <v>0</v>
      </c>
      <c r="BD71" s="326">
        <f>IFERROR(I!BC69*'Sim_MIP_Of_(IxI)'!BF$102,0)</f>
        <v>0</v>
      </c>
      <c r="BE71" s="326">
        <f>IFERROR(I!BD69*'Sim_MIP_Of_(IxI)'!BG$102,0)</f>
        <v>0</v>
      </c>
      <c r="BF71" s="326">
        <f>IFERROR(I!BE69*'Sim_MIP_Of_(IxI)'!BH$102,0)</f>
        <v>0</v>
      </c>
      <c r="BG71" s="326">
        <f>IFERROR(I!BF69*'Sim_MIP_Of_(IxI)'!BI$102,0)</f>
        <v>0</v>
      </c>
      <c r="BH71" s="326">
        <f>IFERROR(I!BG69*'Sim_MIP_Of_(IxI)'!BJ$102,0)</f>
        <v>0</v>
      </c>
      <c r="BI71" s="326">
        <f>IFERROR(I!BH69*'Sim_MIP_Of_(IxI)'!BK$102,0)</f>
        <v>0</v>
      </c>
      <c r="BJ71" s="326">
        <f>IFERROR(I!BI69*'Sim_MIP_Of_(IxI)'!BL$102,0)</f>
        <v>0</v>
      </c>
      <c r="BK71" s="326">
        <f>IFERROR(I!BJ69*'Sim_MIP_Of_(IxI)'!BM$102,0)</f>
        <v>0</v>
      </c>
      <c r="BL71" s="326">
        <f>IFERROR(I!BK69*'Sim_MIP_Of_(IxI)'!BN$102,0)</f>
        <v>0</v>
      </c>
      <c r="BM71" s="326">
        <f>IFERROR(I!BL69*'Sim_MIP_Of_(IxI)'!BO$102,0)</f>
        <v>0</v>
      </c>
      <c r="BN71" s="326">
        <f>IFERROR(I!BM69*'Sim_MIP_Of_(IxI)'!BP$102,0)</f>
        <v>0</v>
      </c>
      <c r="BO71" s="326">
        <f>IFERROR(I!BN69*'Sim_MIP_Of_(IxI)'!BQ$102,0)</f>
        <v>0</v>
      </c>
      <c r="BP71" s="326">
        <f>IFERROR(I!BO69*'Sim_MIP_Of_(IxI)'!BR$102,0)</f>
        <v>0</v>
      </c>
      <c r="BQ71" s="326">
        <f>IFERROR(I!BP69*'Sim_MIP_Of_(IxI)'!BS$102,0)</f>
        <v>0</v>
      </c>
      <c r="BR71" s="326">
        <f>IFERROR(I!BQ69*'Sim_MIP_Of_(IxI)'!BT$102,0)</f>
        <v>0.60300964973544957</v>
      </c>
      <c r="BS71" s="326">
        <f>IFERROR(I!BR69*'Sim_MIP_Of_(IxI)'!BU$102,0)</f>
        <v>0</v>
      </c>
      <c r="BT71" s="326">
        <f>IFERROR(I!BS69*'Sim_MIP_Of_(IxI)'!BV$102,0)</f>
        <v>0</v>
      </c>
      <c r="BU71" s="326">
        <f>IFERROR(I!BT69*'Sim_MIP_Of_(IxI)'!BW$102,0)</f>
        <v>0</v>
      </c>
      <c r="BV71" s="326">
        <f>IFERROR(I!BU69*'Sim_MIP_Of_(IxI)'!BX$102,0)</f>
        <v>0</v>
      </c>
      <c r="BW71" s="326">
        <f>IFERROR(I!BV69*'Sim_MIP_Of_(IxI)'!BY$102,0)</f>
        <v>0</v>
      </c>
      <c r="BX71" s="326">
        <f>IFERROR(I!BW69*'Sim_MIP_Of_(IxI)'!BZ$102,0)</f>
        <v>0</v>
      </c>
      <c r="BY71" s="326">
        <f>IFERROR(I!BX69*'Sim_MIP_Of_(IxI)'!CA$102,0)</f>
        <v>0</v>
      </c>
    </row>
    <row r="72" spans="1:77" x14ac:dyDescent="0.25">
      <c r="A72" s="105" t="s">
        <v>69</v>
      </c>
      <c r="B72" s="326">
        <f>IFERROR(I!A70*'Sim_MIP_Of_(IxI)'!D$102,0)</f>
        <v>0</v>
      </c>
      <c r="C72" s="326">
        <f>IFERROR(I!B70*'Sim_MIP_Of_(IxI)'!E$102,0)</f>
        <v>0</v>
      </c>
      <c r="D72" s="326">
        <f>IFERROR(I!C70*'Sim_MIP_Of_(IxI)'!F$102,0)</f>
        <v>0</v>
      </c>
      <c r="E72" s="326">
        <f>IFERROR(I!D70*'Sim_MIP_Of_(IxI)'!G$102,0)</f>
        <v>0</v>
      </c>
      <c r="F72" s="326">
        <f>IFERROR(I!E70*'Sim_MIP_Of_(IxI)'!H$102,0)</f>
        <v>0</v>
      </c>
      <c r="G72" s="326">
        <f>IFERROR(I!F70*'Sim_MIP_Of_(IxI)'!I$102,0)</f>
        <v>0</v>
      </c>
      <c r="H72" s="326">
        <f>IFERROR(I!G70*'Sim_MIP_Of_(IxI)'!J$102,0)</f>
        <v>0</v>
      </c>
      <c r="I72" s="326">
        <f>IFERROR(I!H70*'Sim_MIP_Of_(IxI)'!K$102,0)</f>
        <v>0</v>
      </c>
      <c r="J72" s="326">
        <f>IFERROR(I!I70*'Sim_MIP_Of_(IxI)'!L$102,0)</f>
        <v>0</v>
      </c>
      <c r="K72" s="326">
        <f>IFERROR(I!J70*'Sim_MIP_Of_(IxI)'!M$102,0)</f>
        <v>0</v>
      </c>
      <c r="L72" s="326">
        <f>IFERROR(I!K70*'Sim_MIP_Of_(IxI)'!N$102,0)</f>
        <v>0</v>
      </c>
      <c r="M72" s="326">
        <f>IFERROR(I!L70*'Sim_MIP_Of_(IxI)'!O$102,0)</f>
        <v>0</v>
      </c>
      <c r="N72" s="326">
        <f>IFERROR(I!M70*'Sim_MIP_Of_(IxI)'!P$102,0)</f>
        <v>0</v>
      </c>
      <c r="O72" s="326">
        <f>IFERROR(I!N70*'Sim_MIP_Of_(IxI)'!Q$102,0)</f>
        <v>0</v>
      </c>
      <c r="P72" s="326">
        <f>IFERROR(I!O70*'Sim_MIP_Of_(IxI)'!R$102,0)</f>
        <v>0</v>
      </c>
      <c r="Q72" s="326">
        <f>IFERROR(I!P70*'Sim_MIP_Of_(IxI)'!S$102,0)</f>
        <v>0</v>
      </c>
      <c r="R72" s="326">
        <f>IFERROR(I!Q70*'Sim_MIP_Of_(IxI)'!T$102,0)</f>
        <v>0</v>
      </c>
      <c r="S72" s="326">
        <f>IFERROR(I!R70*'Sim_MIP_Of_(IxI)'!U$102,0)</f>
        <v>0</v>
      </c>
      <c r="T72" s="326">
        <f>IFERROR(I!S70*'Sim_MIP_Of_(IxI)'!V$102,0)</f>
        <v>0</v>
      </c>
      <c r="U72" s="326">
        <f>IFERROR(I!T70*'Sim_MIP_Of_(IxI)'!W$102,0)</f>
        <v>0</v>
      </c>
      <c r="V72" s="326">
        <f>IFERROR(I!U70*'Sim_MIP_Of_(IxI)'!X$102,0)</f>
        <v>0</v>
      </c>
      <c r="W72" s="326">
        <f>IFERROR(I!V70*'Sim_MIP_Of_(IxI)'!Y$102,0)</f>
        <v>0</v>
      </c>
      <c r="X72" s="326">
        <f>IFERROR(I!W70*'Sim_MIP_Of_(IxI)'!Z$102,0)</f>
        <v>0</v>
      </c>
      <c r="Y72" s="326">
        <f>IFERROR(I!X70*'Sim_MIP_Of_(IxI)'!AA$102,0)</f>
        <v>0</v>
      </c>
      <c r="Z72" s="326">
        <f>IFERROR(I!Y70*'Sim_MIP_Of_(IxI)'!AB$102,0)</f>
        <v>0</v>
      </c>
      <c r="AA72" s="326">
        <f>IFERROR(I!Z70*'Sim_MIP_Of_(IxI)'!AC$102,0)</f>
        <v>0</v>
      </c>
      <c r="AB72" s="326">
        <f>IFERROR(I!AA70*'Sim_MIP_Of_(IxI)'!AD$102,0)</f>
        <v>0</v>
      </c>
      <c r="AC72" s="326">
        <f>IFERROR(I!AB70*'Sim_MIP_Of_(IxI)'!AE$102,0)</f>
        <v>0</v>
      </c>
      <c r="AD72" s="326">
        <f>IFERROR(I!AC70*'Sim_MIP_Of_(IxI)'!AF$102,0)</f>
        <v>0</v>
      </c>
      <c r="AE72" s="326">
        <f>IFERROR(I!AD70*'Sim_MIP_Of_(IxI)'!AG$102,0)</f>
        <v>0</v>
      </c>
      <c r="AF72" s="326">
        <f>IFERROR(I!AE70*'Sim_MIP_Of_(IxI)'!AH$102,0)</f>
        <v>0</v>
      </c>
      <c r="AG72" s="326">
        <f>IFERROR(I!AF70*'Sim_MIP_Of_(IxI)'!AI$102,0)</f>
        <v>0</v>
      </c>
      <c r="AH72" s="326">
        <f>IFERROR(I!AG70*'Sim_MIP_Of_(IxI)'!AJ$102,0)</f>
        <v>0</v>
      </c>
      <c r="AI72" s="326">
        <f>IFERROR(I!AH70*'Sim_MIP_Of_(IxI)'!AK$102,0)</f>
        <v>0</v>
      </c>
      <c r="AJ72" s="326">
        <f>IFERROR(I!AI70*'Sim_MIP_Of_(IxI)'!AL$102,0)</f>
        <v>0</v>
      </c>
      <c r="AK72" s="326">
        <f>IFERROR(I!AJ70*'Sim_MIP_Of_(IxI)'!AM$102,0)</f>
        <v>0</v>
      </c>
      <c r="AL72" s="326">
        <f>IFERROR(I!AK70*'Sim_MIP_Of_(IxI)'!AN$102,0)</f>
        <v>0</v>
      </c>
      <c r="AM72" s="326">
        <f>IFERROR(I!AL70*'Sim_MIP_Of_(IxI)'!AO$102,0)</f>
        <v>0</v>
      </c>
      <c r="AN72" s="326">
        <f>IFERROR(I!AM70*'Sim_MIP_Of_(IxI)'!AP$102,0)</f>
        <v>0</v>
      </c>
      <c r="AO72" s="326">
        <f>IFERROR(I!AN70*'Sim_MIP_Of_(IxI)'!AQ$102,0)</f>
        <v>0</v>
      </c>
      <c r="AP72" s="326">
        <f>IFERROR(I!AO70*'Sim_MIP_Of_(IxI)'!AR$102,0)</f>
        <v>0</v>
      </c>
      <c r="AQ72" s="326">
        <f>IFERROR(I!AP70*'Sim_MIP_Of_(IxI)'!AS$102,0)</f>
        <v>0</v>
      </c>
      <c r="AR72" s="326">
        <f>IFERROR(I!AQ70*'Sim_MIP_Of_(IxI)'!AT$102,0)</f>
        <v>0</v>
      </c>
      <c r="AS72" s="326">
        <f>IFERROR(I!AR70*'Sim_MIP_Of_(IxI)'!AU$102,0)</f>
        <v>0</v>
      </c>
      <c r="AT72" s="326">
        <f>IFERROR(I!AS70*'Sim_MIP_Of_(IxI)'!AV$102,0)</f>
        <v>0</v>
      </c>
      <c r="AU72" s="326">
        <f>IFERROR(I!AT70*'Sim_MIP_Of_(IxI)'!AW$102,0)</f>
        <v>0</v>
      </c>
      <c r="AV72" s="326">
        <f>IFERROR(I!AU70*'Sim_MIP_Of_(IxI)'!AX$102,0)</f>
        <v>0</v>
      </c>
      <c r="AW72" s="326">
        <f>IFERROR(I!AV70*'Sim_MIP_Of_(IxI)'!AY$102,0)</f>
        <v>0</v>
      </c>
      <c r="AX72" s="326">
        <f>IFERROR(I!AW70*'Sim_MIP_Of_(IxI)'!AZ$102,0)</f>
        <v>0</v>
      </c>
      <c r="AY72" s="326">
        <f>IFERROR(I!AX70*'Sim_MIP_Of_(IxI)'!BA$102,0)</f>
        <v>0</v>
      </c>
      <c r="AZ72" s="326">
        <f>IFERROR(I!AY70*'Sim_MIP_Of_(IxI)'!BB$102,0)</f>
        <v>0</v>
      </c>
      <c r="BA72" s="326">
        <f>IFERROR(I!AZ70*'Sim_MIP_Of_(IxI)'!BC$102,0)</f>
        <v>0</v>
      </c>
      <c r="BB72" s="326">
        <f>IFERROR(I!BA70*'Sim_MIP_Of_(IxI)'!BD$102,0)</f>
        <v>0</v>
      </c>
      <c r="BC72" s="326">
        <f>IFERROR(I!BB70*'Sim_MIP_Of_(IxI)'!BE$102,0)</f>
        <v>0</v>
      </c>
      <c r="BD72" s="326">
        <f>IFERROR(I!BC70*'Sim_MIP_Of_(IxI)'!BF$102,0)</f>
        <v>0</v>
      </c>
      <c r="BE72" s="326">
        <f>IFERROR(I!BD70*'Sim_MIP_Of_(IxI)'!BG$102,0)</f>
        <v>0</v>
      </c>
      <c r="BF72" s="326">
        <f>IFERROR(I!BE70*'Sim_MIP_Of_(IxI)'!BH$102,0)</f>
        <v>0</v>
      </c>
      <c r="BG72" s="326">
        <f>IFERROR(I!BF70*'Sim_MIP_Of_(IxI)'!BI$102,0)</f>
        <v>0</v>
      </c>
      <c r="BH72" s="326">
        <f>IFERROR(I!BG70*'Sim_MIP_Of_(IxI)'!BJ$102,0)</f>
        <v>0</v>
      </c>
      <c r="BI72" s="326">
        <f>IFERROR(I!BH70*'Sim_MIP_Of_(IxI)'!BK$102,0)</f>
        <v>0</v>
      </c>
      <c r="BJ72" s="326">
        <f>IFERROR(I!BI70*'Sim_MIP_Of_(IxI)'!BL$102,0)</f>
        <v>0</v>
      </c>
      <c r="BK72" s="326">
        <f>IFERROR(I!BJ70*'Sim_MIP_Of_(IxI)'!BM$102,0)</f>
        <v>0</v>
      </c>
      <c r="BL72" s="326">
        <f>IFERROR(I!BK70*'Sim_MIP_Of_(IxI)'!BN$102,0)</f>
        <v>0</v>
      </c>
      <c r="BM72" s="326">
        <f>IFERROR(I!BL70*'Sim_MIP_Of_(IxI)'!BO$102,0)</f>
        <v>0</v>
      </c>
      <c r="BN72" s="326">
        <f>IFERROR(I!BM70*'Sim_MIP_Of_(IxI)'!BP$102,0)</f>
        <v>0</v>
      </c>
      <c r="BO72" s="326">
        <f>IFERROR(I!BN70*'Sim_MIP_Of_(IxI)'!BQ$102,0)</f>
        <v>0</v>
      </c>
      <c r="BP72" s="326">
        <f>IFERROR(I!BO70*'Sim_MIP_Of_(IxI)'!BR$102,0)</f>
        <v>0</v>
      </c>
      <c r="BQ72" s="326">
        <f>IFERROR(I!BP70*'Sim_MIP_Of_(IxI)'!BS$102,0)</f>
        <v>0</v>
      </c>
      <c r="BR72" s="326">
        <f>IFERROR(I!BQ70*'Sim_MIP_Of_(IxI)'!BT$102,0)</f>
        <v>0</v>
      </c>
      <c r="BS72" s="326">
        <f>IFERROR(I!BR70*'Sim_MIP_Of_(IxI)'!BU$102,0)</f>
        <v>0.84741807325660301</v>
      </c>
      <c r="BT72" s="326">
        <f>IFERROR(I!BS70*'Sim_MIP_Of_(IxI)'!BV$102,0)</f>
        <v>0</v>
      </c>
      <c r="BU72" s="326">
        <f>IFERROR(I!BT70*'Sim_MIP_Of_(IxI)'!BW$102,0)</f>
        <v>0</v>
      </c>
      <c r="BV72" s="326">
        <f>IFERROR(I!BU70*'Sim_MIP_Of_(IxI)'!BX$102,0)</f>
        <v>0</v>
      </c>
      <c r="BW72" s="326">
        <f>IFERROR(I!BV70*'Sim_MIP_Of_(IxI)'!BY$102,0)</f>
        <v>0</v>
      </c>
      <c r="BX72" s="326">
        <f>IFERROR(I!BW70*'Sim_MIP_Of_(IxI)'!BZ$102,0)</f>
        <v>0</v>
      </c>
      <c r="BY72" s="326">
        <f>IFERROR(I!BX70*'Sim_MIP_Of_(IxI)'!CA$102,0)</f>
        <v>0</v>
      </c>
    </row>
    <row r="73" spans="1:77" x14ac:dyDescent="0.25">
      <c r="A73" s="105" t="s">
        <v>70</v>
      </c>
      <c r="B73" s="326">
        <f>IFERROR(I!A71*'Sim_MIP_Of_(IxI)'!D$102,0)</f>
        <v>0</v>
      </c>
      <c r="C73" s="326">
        <f>IFERROR(I!B71*'Sim_MIP_Of_(IxI)'!E$102,0)</f>
        <v>0</v>
      </c>
      <c r="D73" s="326">
        <f>IFERROR(I!C71*'Sim_MIP_Of_(IxI)'!F$102,0)</f>
        <v>0</v>
      </c>
      <c r="E73" s="326">
        <f>IFERROR(I!D71*'Sim_MIP_Of_(IxI)'!G$102,0)</f>
        <v>0</v>
      </c>
      <c r="F73" s="326">
        <f>IFERROR(I!E71*'Sim_MIP_Of_(IxI)'!H$102,0)</f>
        <v>0</v>
      </c>
      <c r="G73" s="326">
        <f>IFERROR(I!F71*'Sim_MIP_Of_(IxI)'!I$102,0)</f>
        <v>0</v>
      </c>
      <c r="H73" s="326">
        <f>IFERROR(I!G71*'Sim_MIP_Of_(IxI)'!J$102,0)</f>
        <v>0</v>
      </c>
      <c r="I73" s="326">
        <f>IFERROR(I!H71*'Sim_MIP_Of_(IxI)'!K$102,0)</f>
        <v>0</v>
      </c>
      <c r="J73" s="326">
        <f>IFERROR(I!I71*'Sim_MIP_Of_(IxI)'!L$102,0)</f>
        <v>0</v>
      </c>
      <c r="K73" s="326">
        <f>IFERROR(I!J71*'Sim_MIP_Of_(IxI)'!M$102,0)</f>
        <v>0</v>
      </c>
      <c r="L73" s="326">
        <f>IFERROR(I!K71*'Sim_MIP_Of_(IxI)'!N$102,0)</f>
        <v>0</v>
      </c>
      <c r="M73" s="326">
        <f>IFERROR(I!L71*'Sim_MIP_Of_(IxI)'!O$102,0)</f>
        <v>0</v>
      </c>
      <c r="N73" s="326">
        <f>IFERROR(I!M71*'Sim_MIP_Of_(IxI)'!P$102,0)</f>
        <v>0</v>
      </c>
      <c r="O73" s="326">
        <f>IFERROR(I!N71*'Sim_MIP_Of_(IxI)'!Q$102,0)</f>
        <v>0</v>
      </c>
      <c r="P73" s="326">
        <f>IFERROR(I!O71*'Sim_MIP_Of_(IxI)'!R$102,0)</f>
        <v>0</v>
      </c>
      <c r="Q73" s="326">
        <f>IFERROR(I!P71*'Sim_MIP_Of_(IxI)'!S$102,0)</f>
        <v>0</v>
      </c>
      <c r="R73" s="326">
        <f>IFERROR(I!Q71*'Sim_MIP_Of_(IxI)'!T$102,0)</f>
        <v>0</v>
      </c>
      <c r="S73" s="326">
        <f>IFERROR(I!R71*'Sim_MIP_Of_(IxI)'!U$102,0)</f>
        <v>0</v>
      </c>
      <c r="T73" s="326">
        <f>IFERROR(I!S71*'Sim_MIP_Of_(IxI)'!V$102,0)</f>
        <v>0</v>
      </c>
      <c r="U73" s="326">
        <f>IFERROR(I!T71*'Sim_MIP_Of_(IxI)'!W$102,0)</f>
        <v>0</v>
      </c>
      <c r="V73" s="326">
        <f>IFERROR(I!U71*'Sim_MIP_Of_(IxI)'!X$102,0)</f>
        <v>0</v>
      </c>
      <c r="W73" s="326">
        <f>IFERROR(I!V71*'Sim_MIP_Of_(IxI)'!Y$102,0)</f>
        <v>0</v>
      </c>
      <c r="X73" s="326">
        <f>IFERROR(I!W71*'Sim_MIP_Of_(IxI)'!Z$102,0)</f>
        <v>0</v>
      </c>
      <c r="Y73" s="326">
        <f>IFERROR(I!X71*'Sim_MIP_Of_(IxI)'!AA$102,0)</f>
        <v>0</v>
      </c>
      <c r="Z73" s="326">
        <f>IFERROR(I!Y71*'Sim_MIP_Of_(IxI)'!AB$102,0)</f>
        <v>0</v>
      </c>
      <c r="AA73" s="326">
        <f>IFERROR(I!Z71*'Sim_MIP_Of_(IxI)'!AC$102,0)</f>
        <v>0</v>
      </c>
      <c r="AB73" s="326">
        <f>IFERROR(I!AA71*'Sim_MIP_Of_(IxI)'!AD$102,0)</f>
        <v>0</v>
      </c>
      <c r="AC73" s="326">
        <f>IFERROR(I!AB71*'Sim_MIP_Of_(IxI)'!AE$102,0)</f>
        <v>0</v>
      </c>
      <c r="AD73" s="326">
        <f>IFERROR(I!AC71*'Sim_MIP_Of_(IxI)'!AF$102,0)</f>
        <v>0</v>
      </c>
      <c r="AE73" s="326">
        <f>IFERROR(I!AD71*'Sim_MIP_Of_(IxI)'!AG$102,0)</f>
        <v>0</v>
      </c>
      <c r="AF73" s="326">
        <f>IFERROR(I!AE71*'Sim_MIP_Of_(IxI)'!AH$102,0)</f>
        <v>0</v>
      </c>
      <c r="AG73" s="326">
        <f>IFERROR(I!AF71*'Sim_MIP_Of_(IxI)'!AI$102,0)</f>
        <v>0</v>
      </c>
      <c r="AH73" s="326">
        <f>IFERROR(I!AG71*'Sim_MIP_Of_(IxI)'!AJ$102,0)</f>
        <v>0</v>
      </c>
      <c r="AI73" s="326">
        <f>IFERROR(I!AH71*'Sim_MIP_Of_(IxI)'!AK$102,0)</f>
        <v>0</v>
      </c>
      <c r="AJ73" s="326">
        <f>IFERROR(I!AI71*'Sim_MIP_Of_(IxI)'!AL$102,0)</f>
        <v>0</v>
      </c>
      <c r="AK73" s="326">
        <f>IFERROR(I!AJ71*'Sim_MIP_Of_(IxI)'!AM$102,0)</f>
        <v>0</v>
      </c>
      <c r="AL73" s="326">
        <f>IFERROR(I!AK71*'Sim_MIP_Of_(IxI)'!AN$102,0)</f>
        <v>0</v>
      </c>
      <c r="AM73" s="326">
        <f>IFERROR(I!AL71*'Sim_MIP_Of_(IxI)'!AO$102,0)</f>
        <v>0</v>
      </c>
      <c r="AN73" s="326">
        <f>IFERROR(I!AM71*'Sim_MIP_Of_(IxI)'!AP$102,0)</f>
        <v>0</v>
      </c>
      <c r="AO73" s="326">
        <f>IFERROR(I!AN71*'Sim_MIP_Of_(IxI)'!AQ$102,0)</f>
        <v>0</v>
      </c>
      <c r="AP73" s="326">
        <f>IFERROR(I!AO71*'Sim_MIP_Of_(IxI)'!AR$102,0)</f>
        <v>0</v>
      </c>
      <c r="AQ73" s="326">
        <f>IFERROR(I!AP71*'Sim_MIP_Of_(IxI)'!AS$102,0)</f>
        <v>0</v>
      </c>
      <c r="AR73" s="326">
        <f>IFERROR(I!AQ71*'Sim_MIP_Of_(IxI)'!AT$102,0)</f>
        <v>0</v>
      </c>
      <c r="AS73" s="326">
        <f>IFERROR(I!AR71*'Sim_MIP_Of_(IxI)'!AU$102,0)</f>
        <v>0</v>
      </c>
      <c r="AT73" s="326">
        <f>IFERROR(I!AS71*'Sim_MIP_Of_(IxI)'!AV$102,0)</f>
        <v>0</v>
      </c>
      <c r="AU73" s="326">
        <f>IFERROR(I!AT71*'Sim_MIP_Of_(IxI)'!AW$102,0)</f>
        <v>0</v>
      </c>
      <c r="AV73" s="326">
        <f>IFERROR(I!AU71*'Sim_MIP_Of_(IxI)'!AX$102,0)</f>
        <v>0</v>
      </c>
      <c r="AW73" s="326">
        <f>IFERROR(I!AV71*'Sim_MIP_Of_(IxI)'!AY$102,0)</f>
        <v>0</v>
      </c>
      <c r="AX73" s="326">
        <f>IFERROR(I!AW71*'Sim_MIP_Of_(IxI)'!AZ$102,0)</f>
        <v>0</v>
      </c>
      <c r="AY73" s="326">
        <f>IFERROR(I!AX71*'Sim_MIP_Of_(IxI)'!BA$102,0)</f>
        <v>0</v>
      </c>
      <c r="AZ73" s="326">
        <f>IFERROR(I!AY71*'Sim_MIP_Of_(IxI)'!BB$102,0)</f>
        <v>0</v>
      </c>
      <c r="BA73" s="326">
        <f>IFERROR(I!AZ71*'Sim_MIP_Of_(IxI)'!BC$102,0)</f>
        <v>0</v>
      </c>
      <c r="BB73" s="326">
        <f>IFERROR(I!BA71*'Sim_MIP_Of_(IxI)'!BD$102,0)</f>
        <v>0</v>
      </c>
      <c r="BC73" s="326">
        <f>IFERROR(I!BB71*'Sim_MIP_Of_(IxI)'!BE$102,0)</f>
        <v>0</v>
      </c>
      <c r="BD73" s="326">
        <f>IFERROR(I!BC71*'Sim_MIP_Of_(IxI)'!BF$102,0)</f>
        <v>0</v>
      </c>
      <c r="BE73" s="326">
        <f>IFERROR(I!BD71*'Sim_MIP_Of_(IxI)'!BG$102,0)</f>
        <v>0</v>
      </c>
      <c r="BF73" s="326">
        <f>IFERROR(I!BE71*'Sim_MIP_Of_(IxI)'!BH$102,0)</f>
        <v>0</v>
      </c>
      <c r="BG73" s="326">
        <f>IFERROR(I!BF71*'Sim_MIP_Of_(IxI)'!BI$102,0)</f>
        <v>0</v>
      </c>
      <c r="BH73" s="326">
        <f>IFERROR(I!BG71*'Sim_MIP_Of_(IxI)'!BJ$102,0)</f>
        <v>0</v>
      </c>
      <c r="BI73" s="326">
        <f>IFERROR(I!BH71*'Sim_MIP_Of_(IxI)'!BK$102,0)</f>
        <v>0</v>
      </c>
      <c r="BJ73" s="326">
        <f>IFERROR(I!BI71*'Sim_MIP_Of_(IxI)'!BL$102,0)</f>
        <v>0</v>
      </c>
      <c r="BK73" s="326">
        <f>IFERROR(I!BJ71*'Sim_MIP_Of_(IxI)'!BM$102,0)</f>
        <v>0</v>
      </c>
      <c r="BL73" s="326">
        <f>IFERROR(I!BK71*'Sim_MIP_Of_(IxI)'!BN$102,0)</f>
        <v>0</v>
      </c>
      <c r="BM73" s="326">
        <f>IFERROR(I!BL71*'Sim_MIP_Of_(IxI)'!BO$102,0)</f>
        <v>0</v>
      </c>
      <c r="BN73" s="326">
        <f>IFERROR(I!BM71*'Sim_MIP_Of_(IxI)'!BP$102,0)</f>
        <v>0</v>
      </c>
      <c r="BO73" s="326">
        <f>IFERROR(I!BN71*'Sim_MIP_Of_(IxI)'!BQ$102,0)</f>
        <v>0</v>
      </c>
      <c r="BP73" s="326">
        <f>IFERROR(I!BO71*'Sim_MIP_Of_(IxI)'!BR$102,0)</f>
        <v>0</v>
      </c>
      <c r="BQ73" s="326">
        <f>IFERROR(I!BP71*'Sim_MIP_Of_(IxI)'!BS$102,0)</f>
        <v>0</v>
      </c>
      <c r="BR73" s="326">
        <f>IFERROR(I!BQ71*'Sim_MIP_Of_(IxI)'!BT$102,0)</f>
        <v>0</v>
      </c>
      <c r="BS73" s="326">
        <f>IFERROR(I!BR71*'Sim_MIP_Of_(IxI)'!BU$102,0)</f>
        <v>0</v>
      </c>
      <c r="BT73" s="326">
        <f>IFERROR(I!BS71*'Sim_MIP_Of_(IxI)'!BV$102,0)</f>
        <v>0.6095248585053813</v>
      </c>
      <c r="BU73" s="326">
        <f>IFERROR(I!BT71*'Sim_MIP_Of_(IxI)'!BW$102,0)</f>
        <v>0</v>
      </c>
      <c r="BV73" s="326">
        <f>IFERROR(I!BU71*'Sim_MIP_Of_(IxI)'!BX$102,0)</f>
        <v>0</v>
      </c>
      <c r="BW73" s="326">
        <f>IFERROR(I!BV71*'Sim_MIP_Of_(IxI)'!BY$102,0)</f>
        <v>0</v>
      </c>
      <c r="BX73" s="326">
        <f>IFERROR(I!BW71*'Sim_MIP_Of_(IxI)'!BZ$102,0)</f>
        <v>0</v>
      </c>
      <c r="BY73" s="326">
        <f>IFERROR(I!BX71*'Sim_MIP_Of_(IxI)'!CA$102,0)</f>
        <v>0</v>
      </c>
    </row>
    <row r="74" spans="1:77" x14ac:dyDescent="0.25">
      <c r="A74" t="s">
        <v>71</v>
      </c>
      <c r="B74" s="326">
        <f>IFERROR(I!A72*'Sim_MIP_Of_(IxI)'!D$102,0)</f>
        <v>0</v>
      </c>
      <c r="C74" s="326">
        <f>IFERROR(I!B72*'Sim_MIP_Of_(IxI)'!E$102,0)</f>
        <v>0</v>
      </c>
      <c r="D74" s="326">
        <f>IFERROR(I!C72*'Sim_MIP_Of_(IxI)'!F$102,0)</f>
        <v>0</v>
      </c>
      <c r="E74" s="326">
        <f>IFERROR(I!D72*'Sim_MIP_Of_(IxI)'!G$102,0)</f>
        <v>0</v>
      </c>
      <c r="F74" s="326">
        <f>IFERROR(I!E72*'Sim_MIP_Of_(IxI)'!H$102,0)</f>
        <v>0</v>
      </c>
      <c r="G74" s="326">
        <f>IFERROR(I!F72*'Sim_MIP_Of_(IxI)'!I$102,0)</f>
        <v>0</v>
      </c>
      <c r="H74" s="326">
        <f>IFERROR(I!G72*'Sim_MIP_Of_(IxI)'!J$102,0)</f>
        <v>0</v>
      </c>
      <c r="I74" s="326">
        <f>IFERROR(I!H72*'Sim_MIP_Of_(IxI)'!K$102,0)</f>
        <v>0</v>
      </c>
      <c r="J74" s="326">
        <f>IFERROR(I!I72*'Sim_MIP_Of_(IxI)'!L$102,0)</f>
        <v>0</v>
      </c>
      <c r="K74" s="326">
        <f>IFERROR(I!J72*'Sim_MIP_Of_(IxI)'!M$102,0)</f>
        <v>0</v>
      </c>
      <c r="L74" s="326">
        <f>IFERROR(I!K72*'Sim_MIP_Of_(IxI)'!N$102,0)</f>
        <v>0</v>
      </c>
      <c r="M74" s="326">
        <f>IFERROR(I!L72*'Sim_MIP_Of_(IxI)'!O$102,0)</f>
        <v>0</v>
      </c>
      <c r="N74" s="326">
        <f>IFERROR(I!M72*'Sim_MIP_Of_(IxI)'!P$102,0)</f>
        <v>0</v>
      </c>
      <c r="O74" s="326">
        <f>IFERROR(I!N72*'Sim_MIP_Of_(IxI)'!Q$102,0)</f>
        <v>0</v>
      </c>
      <c r="P74" s="326">
        <f>IFERROR(I!O72*'Sim_MIP_Of_(IxI)'!R$102,0)</f>
        <v>0</v>
      </c>
      <c r="Q74" s="326">
        <f>IFERROR(I!P72*'Sim_MIP_Of_(IxI)'!S$102,0)</f>
        <v>0</v>
      </c>
      <c r="R74" s="326">
        <f>IFERROR(I!Q72*'Sim_MIP_Of_(IxI)'!T$102,0)</f>
        <v>0</v>
      </c>
      <c r="S74" s="326">
        <f>IFERROR(I!R72*'Sim_MIP_Of_(IxI)'!U$102,0)</f>
        <v>0</v>
      </c>
      <c r="T74" s="326">
        <f>IFERROR(I!S72*'Sim_MIP_Of_(IxI)'!V$102,0)</f>
        <v>0</v>
      </c>
      <c r="U74" s="326">
        <f>IFERROR(I!T72*'Sim_MIP_Of_(IxI)'!W$102,0)</f>
        <v>0</v>
      </c>
      <c r="V74" s="326">
        <f>IFERROR(I!U72*'Sim_MIP_Of_(IxI)'!X$102,0)</f>
        <v>0</v>
      </c>
      <c r="W74" s="326">
        <f>IFERROR(I!V72*'Sim_MIP_Of_(IxI)'!Y$102,0)</f>
        <v>0</v>
      </c>
      <c r="X74" s="326">
        <f>IFERROR(I!W72*'Sim_MIP_Of_(IxI)'!Z$102,0)</f>
        <v>0</v>
      </c>
      <c r="Y74" s="326">
        <f>IFERROR(I!X72*'Sim_MIP_Of_(IxI)'!AA$102,0)</f>
        <v>0</v>
      </c>
      <c r="Z74" s="326">
        <f>IFERROR(I!Y72*'Sim_MIP_Of_(IxI)'!AB$102,0)</f>
        <v>0</v>
      </c>
      <c r="AA74" s="326">
        <f>IFERROR(I!Z72*'Sim_MIP_Of_(IxI)'!AC$102,0)</f>
        <v>0</v>
      </c>
      <c r="AB74" s="326">
        <f>IFERROR(I!AA72*'Sim_MIP_Of_(IxI)'!AD$102,0)</f>
        <v>0</v>
      </c>
      <c r="AC74" s="326">
        <f>IFERROR(I!AB72*'Sim_MIP_Of_(IxI)'!AE$102,0)</f>
        <v>0</v>
      </c>
      <c r="AD74" s="326">
        <f>IFERROR(I!AC72*'Sim_MIP_Of_(IxI)'!AF$102,0)</f>
        <v>0</v>
      </c>
      <c r="AE74" s="326">
        <f>IFERROR(I!AD72*'Sim_MIP_Of_(IxI)'!AG$102,0)</f>
        <v>0</v>
      </c>
      <c r="AF74" s="326">
        <f>IFERROR(I!AE72*'Sim_MIP_Of_(IxI)'!AH$102,0)</f>
        <v>0</v>
      </c>
      <c r="AG74" s="326">
        <f>IFERROR(I!AF72*'Sim_MIP_Of_(IxI)'!AI$102,0)</f>
        <v>0</v>
      </c>
      <c r="AH74" s="326">
        <f>IFERROR(I!AG72*'Sim_MIP_Of_(IxI)'!AJ$102,0)</f>
        <v>0</v>
      </c>
      <c r="AI74" s="326">
        <f>IFERROR(I!AH72*'Sim_MIP_Of_(IxI)'!AK$102,0)</f>
        <v>0</v>
      </c>
      <c r="AJ74" s="326">
        <f>IFERROR(I!AI72*'Sim_MIP_Of_(IxI)'!AL$102,0)</f>
        <v>0</v>
      </c>
      <c r="AK74" s="326">
        <f>IFERROR(I!AJ72*'Sim_MIP_Of_(IxI)'!AM$102,0)</f>
        <v>0</v>
      </c>
      <c r="AL74" s="326">
        <f>IFERROR(I!AK72*'Sim_MIP_Of_(IxI)'!AN$102,0)</f>
        <v>0</v>
      </c>
      <c r="AM74" s="326">
        <f>IFERROR(I!AL72*'Sim_MIP_Of_(IxI)'!AO$102,0)</f>
        <v>0</v>
      </c>
      <c r="AN74" s="326">
        <f>IFERROR(I!AM72*'Sim_MIP_Of_(IxI)'!AP$102,0)</f>
        <v>0</v>
      </c>
      <c r="AO74" s="326">
        <f>IFERROR(I!AN72*'Sim_MIP_Of_(IxI)'!AQ$102,0)</f>
        <v>0</v>
      </c>
      <c r="AP74" s="326">
        <f>IFERROR(I!AO72*'Sim_MIP_Of_(IxI)'!AR$102,0)</f>
        <v>0</v>
      </c>
      <c r="AQ74" s="326">
        <f>IFERROR(I!AP72*'Sim_MIP_Of_(IxI)'!AS$102,0)</f>
        <v>0</v>
      </c>
      <c r="AR74" s="326">
        <f>IFERROR(I!AQ72*'Sim_MIP_Of_(IxI)'!AT$102,0)</f>
        <v>0</v>
      </c>
      <c r="AS74" s="326">
        <f>IFERROR(I!AR72*'Sim_MIP_Of_(IxI)'!AU$102,0)</f>
        <v>0</v>
      </c>
      <c r="AT74" s="326">
        <f>IFERROR(I!AS72*'Sim_MIP_Of_(IxI)'!AV$102,0)</f>
        <v>0</v>
      </c>
      <c r="AU74" s="326">
        <f>IFERROR(I!AT72*'Sim_MIP_Of_(IxI)'!AW$102,0)</f>
        <v>0</v>
      </c>
      <c r="AV74" s="326">
        <f>IFERROR(I!AU72*'Sim_MIP_Of_(IxI)'!AX$102,0)</f>
        <v>0</v>
      </c>
      <c r="AW74" s="326">
        <f>IFERROR(I!AV72*'Sim_MIP_Of_(IxI)'!AY$102,0)</f>
        <v>0</v>
      </c>
      <c r="AX74" s="326">
        <f>IFERROR(I!AW72*'Sim_MIP_Of_(IxI)'!AZ$102,0)</f>
        <v>0</v>
      </c>
      <c r="AY74" s="326">
        <f>IFERROR(I!AX72*'Sim_MIP_Of_(IxI)'!BA$102,0)</f>
        <v>0</v>
      </c>
      <c r="AZ74" s="326">
        <f>IFERROR(I!AY72*'Sim_MIP_Of_(IxI)'!BB$102,0)</f>
        <v>0</v>
      </c>
      <c r="BA74" s="326">
        <f>IFERROR(I!AZ72*'Sim_MIP_Of_(IxI)'!BC$102,0)</f>
        <v>0</v>
      </c>
      <c r="BB74" s="326">
        <f>IFERROR(I!BA72*'Sim_MIP_Of_(IxI)'!BD$102,0)</f>
        <v>0</v>
      </c>
      <c r="BC74" s="326">
        <f>IFERROR(I!BB72*'Sim_MIP_Of_(IxI)'!BE$102,0)</f>
        <v>0</v>
      </c>
      <c r="BD74" s="326">
        <f>IFERROR(I!BC72*'Sim_MIP_Of_(IxI)'!BF$102,0)</f>
        <v>0</v>
      </c>
      <c r="BE74" s="326">
        <f>IFERROR(I!BD72*'Sim_MIP_Of_(IxI)'!BG$102,0)</f>
        <v>0</v>
      </c>
      <c r="BF74" s="326">
        <f>IFERROR(I!BE72*'Sim_MIP_Of_(IxI)'!BH$102,0)</f>
        <v>0</v>
      </c>
      <c r="BG74" s="326">
        <f>IFERROR(I!BF72*'Sim_MIP_Of_(IxI)'!BI$102,0)</f>
        <v>0</v>
      </c>
      <c r="BH74" s="326">
        <f>IFERROR(I!BG72*'Sim_MIP_Of_(IxI)'!BJ$102,0)</f>
        <v>0</v>
      </c>
      <c r="BI74" s="326">
        <f>IFERROR(I!BH72*'Sim_MIP_Of_(IxI)'!BK$102,0)</f>
        <v>0</v>
      </c>
      <c r="BJ74" s="326">
        <f>IFERROR(I!BI72*'Sim_MIP_Of_(IxI)'!BL$102,0)</f>
        <v>0</v>
      </c>
      <c r="BK74" s="326">
        <f>IFERROR(I!BJ72*'Sim_MIP_Of_(IxI)'!BM$102,0)</f>
        <v>0</v>
      </c>
      <c r="BL74" s="326">
        <f>IFERROR(I!BK72*'Sim_MIP_Of_(IxI)'!BN$102,0)</f>
        <v>0</v>
      </c>
      <c r="BM74" s="326">
        <f>IFERROR(I!BL72*'Sim_MIP_Of_(IxI)'!BO$102,0)</f>
        <v>0</v>
      </c>
      <c r="BN74" s="326">
        <f>IFERROR(I!BM72*'Sim_MIP_Of_(IxI)'!BP$102,0)</f>
        <v>0</v>
      </c>
      <c r="BO74" s="326">
        <f>IFERROR(I!BN72*'Sim_MIP_Of_(IxI)'!BQ$102,0)</f>
        <v>0</v>
      </c>
      <c r="BP74" s="326">
        <f>IFERROR(I!BO72*'Sim_MIP_Of_(IxI)'!BR$102,0)</f>
        <v>0</v>
      </c>
      <c r="BQ74" s="326">
        <f>IFERROR(I!BP72*'Sim_MIP_Of_(IxI)'!BS$102,0)</f>
        <v>0</v>
      </c>
      <c r="BR74" s="326">
        <f>IFERROR(I!BQ72*'Sim_MIP_Of_(IxI)'!BT$102,0)</f>
        <v>0</v>
      </c>
      <c r="BS74" s="326">
        <f>IFERROR(I!BR72*'Sim_MIP_Of_(IxI)'!BU$102,0)</f>
        <v>0</v>
      </c>
      <c r="BT74" s="326">
        <f>IFERROR(I!BS72*'Sim_MIP_Of_(IxI)'!BV$102,0)</f>
        <v>0</v>
      </c>
      <c r="BU74" s="326">
        <f>IFERROR(I!BT72*'Sim_MIP_Of_(IxI)'!BW$102,0)</f>
        <v>0.89690782595144858</v>
      </c>
      <c r="BV74" s="326">
        <f>IFERROR(I!BU72*'Sim_MIP_Of_(IxI)'!BX$102,0)</f>
        <v>0</v>
      </c>
      <c r="BW74" s="326">
        <f>IFERROR(I!BV72*'Sim_MIP_Of_(IxI)'!BY$102,0)</f>
        <v>0</v>
      </c>
      <c r="BX74" s="326">
        <f>IFERROR(I!BW72*'Sim_MIP_Of_(IxI)'!BZ$102,0)</f>
        <v>0</v>
      </c>
      <c r="BY74" s="326">
        <f>IFERROR(I!BX72*'Sim_MIP_Of_(IxI)'!CA$102,0)</f>
        <v>0</v>
      </c>
    </row>
    <row r="75" spans="1:77" x14ac:dyDescent="0.25">
      <c r="A75" t="s">
        <v>72</v>
      </c>
      <c r="B75" s="326">
        <f>IFERROR(I!A73*'Sim_MIP_Of_(IxI)'!D$102,0)</f>
        <v>0</v>
      </c>
      <c r="C75" s="326">
        <f>IFERROR(I!B73*'Sim_MIP_Of_(IxI)'!E$102,0)</f>
        <v>0</v>
      </c>
      <c r="D75" s="326">
        <f>IFERROR(I!C73*'Sim_MIP_Of_(IxI)'!F$102,0)</f>
        <v>0</v>
      </c>
      <c r="E75" s="326">
        <f>IFERROR(I!D73*'Sim_MIP_Of_(IxI)'!G$102,0)</f>
        <v>0</v>
      </c>
      <c r="F75" s="326">
        <f>IFERROR(I!E73*'Sim_MIP_Of_(IxI)'!H$102,0)</f>
        <v>0</v>
      </c>
      <c r="G75" s="326">
        <f>IFERROR(I!F73*'Sim_MIP_Of_(IxI)'!I$102,0)</f>
        <v>0</v>
      </c>
      <c r="H75" s="326">
        <f>IFERROR(I!G73*'Sim_MIP_Of_(IxI)'!J$102,0)</f>
        <v>0</v>
      </c>
      <c r="I75" s="326">
        <f>IFERROR(I!H73*'Sim_MIP_Of_(IxI)'!K$102,0)</f>
        <v>0</v>
      </c>
      <c r="J75" s="326">
        <f>IFERROR(I!I73*'Sim_MIP_Of_(IxI)'!L$102,0)</f>
        <v>0</v>
      </c>
      <c r="K75" s="326">
        <f>IFERROR(I!J73*'Sim_MIP_Of_(IxI)'!M$102,0)</f>
        <v>0</v>
      </c>
      <c r="L75" s="326">
        <f>IFERROR(I!K73*'Sim_MIP_Of_(IxI)'!N$102,0)</f>
        <v>0</v>
      </c>
      <c r="M75" s="326">
        <f>IFERROR(I!L73*'Sim_MIP_Of_(IxI)'!O$102,0)</f>
        <v>0</v>
      </c>
      <c r="N75" s="326">
        <f>IFERROR(I!M73*'Sim_MIP_Of_(IxI)'!P$102,0)</f>
        <v>0</v>
      </c>
      <c r="O75" s="326">
        <f>IFERROR(I!N73*'Sim_MIP_Of_(IxI)'!Q$102,0)</f>
        <v>0</v>
      </c>
      <c r="P75" s="326">
        <f>IFERROR(I!O73*'Sim_MIP_Of_(IxI)'!R$102,0)</f>
        <v>0</v>
      </c>
      <c r="Q75" s="326">
        <f>IFERROR(I!P73*'Sim_MIP_Of_(IxI)'!S$102,0)</f>
        <v>0</v>
      </c>
      <c r="R75" s="326">
        <f>IFERROR(I!Q73*'Sim_MIP_Of_(IxI)'!T$102,0)</f>
        <v>0</v>
      </c>
      <c r="S75" s="326">
        <f>IFERROR(I!R73*'Sim_MIP_Of_(IxI)'!U$102,0)</f>
        <v>0</v>
      </c>
      <c r="T75" s="326">
        <f>IFERROR(I!S73*'Sim_MIP_Of_(IxI)'!V$102,0)</f>
        <v>0</v>
      </c>
      <c r="U75" s="326">
        <f>IFERROR(I!T73*'Sim_MIP_Of_(IxI)'!W$102,0)</f>
        <v>0</v>
      </c>
      <c r="V75" s="326">
        <f>IFERROR(I!U73*'Sim_MIP_Of_(IxI)'!X$102,0)</f>
        <v>0</v>
      </c>
      <c r="W75" s="326">
        <f>IFERROR(I!V73*'Sim_MIP_Of_(IxI)'!Y$102,0)</f>
        <v>0</v>
      </c>
      <c r="X75" s="326">
        <f>IFERROR(I!W73*'Sim_MIP_Of_(IxI)'!Z$102,0)</f>
        <v>0</v>
      </c>
      <c r="Y75" s="326">
        <f>IFERROR(I!X73*'Sim_MIP_Of_(IxI)'!AA$102,0)</f>
        <v>0</v>
      </c>
      <c r="Z75" s="326">
        <f>IFERROR(I!Y73*'Sim_MIP_Of_(IxI)'!AB$102,0)</f>
        <v>0</v>
      </c>
      <c r="AA75" s="326">
        <f>IFERROR(I!Z73*'Sim_MIP_Of_(IxI)'!AC$102,0)</f>
        <v>0</v>
      </c>
      <c r="AB75" s="326">
        <f>IFERROR(I!AA73*'Sim_MIP_Of_(IxI)'!AD$102,0)</f>
        <v>0</v>
      </c>
      <c r="AC75" s="326">
        <f>IFERROR(I!AB73*'Sim_MIP_Of_(IxI)'!AE$102,0)</f>
        <v>0</v>
      </c>
      <c r="AD75" s="326">
        <f>IFERROR(I!AC73*'Sim_MIP_Of_(IxI)'!AF$102,0)</f>
        <v>0</v>
      </c>
      <c r="AE75" s="326">
        <f>IFERROR(I!AD73*'Sim_MIP_Of_(IxI)'!AG$102,0)</f>
        <v>0</v>
      </c>
      <c r="AF75" s="326">
        <f>IFERROR(I!AE73*'Sim_MIP_Of_(IxI)'!AH$102,0)</f>
        <v>0</v>
      </c>
      <c r="AG75" s="326">
        <f>IFERROR(I!AF73*'Sim_MIP_Of_(IxI)'!AI$102,0)</f>
        <v>0</v>
      </c>
      <c r="AH75" s="326">
        <f>IFERROR(I!AG73*'Sim_MIP_Of_(IxI)'!AJ$102,0)</f>
        <v>0</v>
      </c>
      <c r="AI75" s="326">
        <f>IFERROR(I!AH73*'Sim_MIP_Of_(IxI)'!AK$102,0)</f>
        <v>0</v>
      </c>
      <c r="AJ75" s="326">
        <f>IFERROR(I!AI73*'Sim_MIP_Of_(IxI)'!AL$102,0)</f>
        <v>0</v>
      </c>
      <c r="AK75" s="326">
        <f>IFERROR(I!AJ73*'Sim_MIP_Of_(IxI)'!AM$102,0)</f>
        <v>0</v>
      </c>
      <c r="AL75" s="326">
        <f>IFERROR(I!AK73*'Sim_MIP_Of_(IxI)'!AN$102,0)</f>
        <v>0</v>
      </c>
      <c r="AM75" s="326">
        <f>IFERROR(I!AL73*'Sim_MIP_Of_(IxI)'!AO$102,0)</f>
        <v>0</v>
      </c>
      <c r="AN75" s="326">
        <f>IFERROR(I!AM73*'Sim_MIP_Of_(IxI)'!AP$102,0)</f>
        <v>0</v>
      </c>
      <c r="AO75" s="326">
        <f>IFERROR(I!AN73*'Sim_MIP_Of_(IxI)'!AQ$102,0)</f>
        <v>0</v>
      </c>
      <c r="AP75" s="326">
        <f>IFERROR(I!AO73*'Sim_MIP_Of_(IxI)'!AR$102,0)</f>
        <v>0</v>
      </c>
      <c r="AQ75" s="326">
        <f>IFERROR(I!AP73*'Sim_MIP_Of_(IxI)'!AS$102,0)</f>
        <v>0</v>
      </c>
      <c r="AR75" s="326">
        <f>IFERROR(I!AQ73*'Sim_MIP_Of_(IxI)'!AT$102,0)</f>
        <v>0</v>
      </c>
      <c r="AS75" s="326">
        <f>IFERROR(I!AR73*'Sim_MIP_Of_(IxI)'!AU$102,0)</f>
        <v>0</v>
      </c>
      <c r="AT75" s="326">
        <f>IFERROR(I!AS73*'Sim_MIP_Of_(IxI)'!AV$102,0)</f>
        <v>0</v>
      </c>
      <c r="AU75" s="326">
        <f>IFERROR(I!AT73*'Sim_MIP_Of_(IxI)'!AW$102,0)</f>
        <v>0</v>
      </c>
      <c r="AV75" s="326">
        <f>IFERROR(I!AU73*'Sim_MIP_Of_(IxI)'!AX$102,0)</f>
        <v>0</v>
      </c>
      <c r="AW75" s="326">
        <f>IFERROR(I!AV73*'Sim_MIP_Of_(IxI)'!AY$102,0)</f>
        <v>0</v>
      </c>
      <c r="AX75" s="326">
        <f>IFERROR(I!AW73*'Sim_MIP_Of_(IxI)'!AZ$102,0)</f>
        <v>0</v>
      </c>
      <c r="AY75" s="326">
        <f>IFERROR(I!AX73*'Sim_MIP_Of_(IxI)'!BA$102,0)</f>
        <v>0</v>
      </c>
      <c r="AZ75" s="326">
        <f>IFERROR(I!AY73*'Sim_MIP_Of_(IxI)'!BB$102,0)</f>
        <v>0</v>
      </c>
      <c r="BA75" s="326">
        <f>IFERROR(I!AZ73*'Sim_MIP_Of_(IxI)'!BC$102,0)</f>
        <v>0</v>
      </c>
      <c r="BB75" s="326">
        <f>IFERROR(I!BA73*'Sim_MIP_Of_(IxI)'!BD$102,0)</f>
        <v>0</v>
      </c>
      <c r="BC75" s="326">
        <f>IFERROR(I!BB73*'Sim_MIP_Of_(IxI)'!BE$102,0)</f>
        <v>0</v>
      </c>
      <c r="BD75" s="326">
        <f>IFERROR(I!BC73*'Sim_MIP_Of_(IxI)'!BF$102,0)</f>
        <v>0</v>
      </c>
      <c r="BE75" s="326">
        <f>IFERROR(I!BD73*'Sim_MIP_Of_(IxI)'!BG$102,0)</f>
        <v>0</v>
      </c>
      <c r="BF75" s="326">
        <f>IFERROR(I!BE73*'Sim_MIP_Of_(IxI)'!BH$102,0)</f>
        <v>0</v>
      </c>
      <c r="BG75" s="326">
        <f>IFERROR(I!BF73*'Sim_MIP_Of_(IxI)'!BI$102,0)</f>
        <v>0</v>
      </c>
      <c r="BH75" s="326">
        <f>IFERROR(I!BG73*'Sim_MIP_Of_(IxI)'!BJ$102,0)</f>
        <v>0</v>
      </c>
      <c r="BI75" s="326">
        <f>IFERROR(I!BH73*'Sim_MIP_Of_(IxI)'!BK$102,0)</f>
        <v>0</v>
      </c>
      <c r="BJ75" s="326">
        <f>IFERROR(I!BI73*'Sim_MIP_Of_(IxI)'!BL$102,0)</f>
        <v>0</v>
      </c>
      <c r="BK75" s="326">
        <f>IFERROR(I!BJ73*'Sim_MIP_Of_(IxI)'!BM$102,0)</f>
        <v>0</v>
      </c>
      <c r="BL75" s="326">
        <f>IFERROR(I!BK73*'Sim_MIP_Of_(IxI)'!BN$102,0)</f>
        <v>0</v>
      </c>
      <c r="BM75" s="326">
        <f>IFERROR(I!BL73*'Sim_MIP_Of_(IxI)'!BO$102,0)</f>
        <v>0</v>
      </c>
      <c r="BN75" s="326">
        <f>IFERROR(I!BM73*'Sim_MIP_Of_(IxI)'!BP$102,0)</f>
        <v>0</v>
      </c>
      <c r="BO75" s="326">
        <f>IFERROR(I!BN73*'Sim_MIP_Of_(IxI)'!BQ$102,0)</f>
        <v>0</v>
      </c>
      <c r="BP75" s="326">
        <f>IFERROR(I!BO73*'Sim_MIP_Of_(IxI)'!BR$102,0)</f>
        <v>0</v>
      </c>
      <c r="BQ75" s="326">
        <f>IFERROR(I!BP73*'Sim_MIP_Of_(IxI)'!BS$102,0)</f>
        <v>0</v>
      </c>
      <c r="BR75" s="326">
        <f>IFERROR(I!BQ73*'Sim_MIP_Of_(IxI)'!BT$102,0)</f>
        <v>0</v>
      </c>
      <c r="BS75" s="326">
        <f>IFERROR(I!BR73*'Sim_MIP_Of_(IxI)'!BU$102,0)</f>
        <v>0</v>
      </c>
      <c r="BT75" s="326">
        <f>IFERROR(I!BS73*'Sim_MIP_Of_(IxI)'!BV$102,0)</f>
        <v>0</v>
      </c>
      <c r="BU75" s="326">
        <f>IFERROR(I!BT73*'Sim_MIP_Of_(IxI)'!BW$102,0)</f>
        <v>0</v>
      </c>
      <c r="BV75" s="326">
        <f>IFERROR(I!BU73*'Sim_MIP_Of_(IxI)'!BX$102,0)</f>
        <v>0.4447692957891265</v>
      </c>
      <c r="BW75" s="326">
        <f>IFERROR(I!BV73*'Sim_MIP_Of_(IxI)'!BY$102,0)</f>
        <v>0</v>
      </c>
      <c r="BX75" s="326">
        <f>IFERROR(I!BW73*'Sim_MIP_Of_(IxI)'!BZ$102,0)</f>
        <v>0</v>
      </c>
      <c r="BY75" s="326">
        <f>IFERROR(I!BX73*'Sim_MIP_Of_(IxI)'!CA$102,0)</f>
        <v>0</v>
      </c>
    </row>
    <row r="76" spans="1:77" x14ac:dyDescent="0.25">
      <c r="A76" t="s">
        <v>73</v>
      </c>
      <c r="B76" s="326">
        <f>IFERROR(I!A74*'Sim_MIP_Of_(IxI)'!D$102,0)</f>
        <v>0</v>
      </c>
      <c r="C76" s="326">
        <f>IFERROR(I!B74*'Sim_MIP_Of_(IxI)'!E$102,0)</f>
        <v>0</v>
      </c>
      <c r="D76" s="326">
        <f>IFERROR(I!C74*'Sim_MIP_Of_(IxI)'!F$102,0)</f>
        <v>0</v>
      </c>
      <c r="E76" s="326">
        <f>IFERROR(I!D74*'Sim_MIP_Of_(IxI)'!G$102,0)</f>
        <v>0</v>
      </c>
      <c r="F76" s="326">
        <f>IFERROR(I!E74*'Sim_MIP_Of_(IxI)'!H$102,0)</f>
        <v>0</v>
      </c>
      <c r="G76" s="326">
        <f>IFERROR(I!F74*'Sim_MIP_Of_(IxI)'!I$102,0)</f>
        <v>0</v>
      </c>
      <c r="H76" s="326">
        <f>IFERROR(I!G74*'Sim_MIP_Of_(IxI)'!J$102,0)</f>
        <v>0</v>
      </c>
      <c r="I76" s="326">
        <f>IFERROR(I!H74*'Sim_MIP_Of_(IxI)'!K$102,0)</f>
        <v>0</v>
      </c>
      <c r="J76" s="326">
        <f>IFERROR(I!I74*'Sim_MIP_Of_(IxI)'!L$102,0)</f>
        <v>0</v>
      </c>
      <c r="K76" s="326">
        <f>IFERROR(I!J74*'Sim_MIP_Of_(IxI)'!M$102,0)</f>
        <v>0</v>
      </c>
      <c r="L76" s="326">
        <f>IFERROR(I!K74*'Sim_MIP_Of_(IxI)'!N$102,0)</f>
        <v>0</v>
      </c>
      <c r="M76" s="326">
        <f>IFERROR(I!L74*'Sim_MIP_Of_(IxI)'!O$102,0)</f>
        <v>0</v>
      </c>
      <c r="N76" s="326">
        <f>IFERROR(I!M74*'Sim_MIP_Of_(IxI)'!P$102,0)</f>
        <v>0</v>
      </c>
      <c r="O76" s="326">
        <f>IFERROR(I!N74*'Sim_MIP_Of_(IxI)'!Q$102,0)</f>
        <v>0</v>
      </c>
      <c r="P76" s="326">
        <f>IFERROR(I!O74*'Sim_MIP_Of_(IxI)'!R$102,0)</f>
        <v>0</v>
      </c>
      <c r="Q76" s="326">
        <f>IFERROR(I!P74*'Sim_MIP_Of_(IxI)'!S$102,0)</f>
        <v>0</v>
      </c>
      <c r="R76" s="326">
        <f>IFERROR(I!Q74*'Sim_MIP_Of_(IxI)'!T$102,0)</f>
        <v>0</v>
      </c>
      <c r="S76" s="326">
        <f>IFERROR(I!R74*'Sim_MIP_Of_(IxI)'!U$102,0)</f>
        <v>0</v>
      </c>
      <c r="T76" s="326">
        <f>IFERROR(I!S74*'Sim_MIP_Of_(IxI)'!V$102,0)</f>
        <v>0</v>
      </c>
      <c r="U76" s="326">
        <f>IFERROR(I!T74*'Sim_MIP_Of_(IxI)'!W$102,0)</f>
        <v>0</v>
      </c>
      <c r="V76" s="326">
        <f>IFERROR(I!U74*'Sim_MIP_Of_(IxI)'!X$102,0)</f>
        <v>0</v>
      </c>
      <c r="W76" s="326">
        <f>IFERROR(I!V74*'Sim_MIP_Of_(IxI)'!Y$102,0)</f>
        <v>0</v>
      </c>
      <c r="X76" s="326">
        <f>IFERROR(I!W74*'Sim_MIP_Of_(IxI)'!Z$102,0)</f>
        <v>0</v>
      </c>
      <c r="Y76" s="326">
        <f>IFERROR(I!X74*'Sim_MIP_Of_(IxI)'!AA$102,0)</f>
        <v>0</v>
      </c>
      <c r="Z76" s="326">
        <f>IFERROR(I!Y74*'Sim_MIP_Of_(IxI)'!AB$102,0)</f>
        <v>0</v>
      </c>
      <c r="AA76" s="326">
        <f>IFERROR(I!Z74*'Sim_MIP_Of_(IxI)'!AC$102,0)</f>
        <v>0</v>
      </c>
      <c r="AB76" s="326">
        <f>IFERROR(I!AA74*'Sim_MIP_Of_(IxI)'!AD$102,0)</f>
        <v>0</v>
      </c>
      <c r="AC76" s="326">
        <f>IFERROR(I!AB74*'Sim_MIP_Of_(IxI)'!AE$102,0)</f>
        <v>0</v>
      </c>
      <c r="AD76" s="326">
        <f>IFERROR(I!AC74*'Sim_MIP_Of_(IxI)'!AF$102,0)</f>
        <v>0</v>
      </c>
      <c r="AE76" s="326">
        <f>IFERROR(I!AD74*'Sim_MIP_Of_(IxI)'!AG$102,0)</f>
        <v>0</v>
      </c>
      <c r="AF76" s="326">
        <f>IFERROR(I!AE74*'Sim_MIP_Of_(IxI)'!AH$102,0)</f>
        <v>0</v>
      </c>
      <c r="AG76" s="326">
        <f>IFERROR(I!AF74*'Sim_MIP_Of_(IxI)'!AI$102,0)</f>
        <v>0</v>
      </c>
      <c r="AH76" s="326">
        <f>IFERROR(I!AG74*'Sim_MIP_Of_(IxI)'!AJ$102,0)</f>
        <v>0</v>
      </c>
      <c r="AI76" s="326">
        <f>IFERROR(I!AH74*'Sim_MIP_Of_(IxI)'!AK$102,0)</f>
        <v>0</v>
      </c>
      <c r="AJ76" s="326">
        <f>IFERROR(I!AI74*'Sim_MIP_Of_(IxI)'!AL$102,0)</f>
        <v>0</v>
      </c>
      <c r="AK76" s="326">
        <f>IFERROR(I!AJ74*'Sim_MIP_Of_(IxI)'!AM$102,0)</f>
        <v>0</v>
      </c>
      <c r="AL76" s="326">
        <f>IFERROR(I!AK74*'Sim_MIP_Of_(IxI)'!AN$102,0)</f>
        <v>0</v>
      </c>
      <c r="AM76" s="326">
        <f>IFERROR(I!AL74*'Sim_MIP_Of_(IxI)'!AO$102,0)</f>
        <v>0</v>
      </c>
      <c r="AN76" s="326">
        <f>IFERROR(I!AM74*'Sim_MIP_Of_(IxI)'!AP$102,0)</f>
        <v>0</v>
      </c>
      <c r="AO76" s="326">
        <f>IFERROR(I!AN74*'Sim_MIP_Of_(IxI)'!AQ$102,0)</f>
        <v>0</v>
      </c>
      <c r="AP76" s="326">
        <f>IFERROR(I!AO74*'Sim_MIP_Of_(IxI)'!AR$102,0)</f>
        <v>0</v>
      </c>
      <c r="AQ76" s="326">
        <f>IFERROR(I!AP74*'Sim_MIP_Of_(IxI)'!AS$102,0)</f>
        <v>0</v>
      </c>
      <c r="AR76" s="326">
        <f>IFERROR(I!AQ74*'Sim_MIP_Of_(IxI)'!AT$102,0)</f>
        <v>0</v>
      </c>
      <c r="AS76" s="326">
        <f>IFERROR(I!AR74*'Sim_MIP_Of_(IxI)'!AU$102,0)</f>
        <v>0</v>
      </c>
      <c r="AT76" s="326">
        <f>IFERROR(I!AS74*'Sim_MIP_Of_(IxI)'!AV$102,0)</f>
        <v>0</v>
      </c>
      <c r="AU76" s="326">
        <f>IFERROR(I!AT74*'Sim_MIP_Of_(IxI)'!AW$102,0)</f>
        <v>0</v>
      </c>
      <c r="AV76" s="326">
        <f>IFERROR(I!AU74*'Sim_MIP_Of_(IxI)'!AX$102,0)</f>
        <v>0</v>
      </c>
      <c r="AW76" s="326">
        <f>IFERROR(I!AV74*'Sim_MIP_Of_(IxI)'!AY$102,0)</f>
        <v>0</v>
      </c>
      <c r="AX76" s="326">
        <f>IFERROR(I!AW74*'Sim_MIP_Of_(IxI)'!AZ$102,0)</f>
        <v>0</v>
      </c>
      <c r="AY76" s="326">
        <f>IFERROR(I!AX74*'Sim_MIP_Of_(IxI)'!BA$102,0)</f>
        <v>0</v>
      </c>
      <c r="AZ76" s="326">
        <f>IFERROR(I!AY74*'Sim_MIP_Of_(IxI)'!BB$102,0)</f>
        <v>0</v>
      </c>
      <c r="BA76" s="326">
        <f>IFERROR(I!AZ74*'Sim_MIP_Of_(IxI)'!BC$102,0)</f>
        <v>0</v>
      </c>
      <c r="BB76" s="326">
        <f>IFERROR(I!BA74*'Sim_MIP_Of_(IxI)'!BD$102,0)</f>
        <v>0</v>
      </c>
      <c r="BC76" s="326">
        <f>IFERROR(I!BB74*'Sim_MIP_Of_(IxI)'!BE$102,0)</f>
        <v>0</v>
      </c>
      <c r="BD76" s="326">
        <f>IFERROR(I!BC74*'Sim_MIP_Of_(IxI)'!BF$102,0)</f>
        <v>0</v>
      </c>
      <c r="BE76" s="326">
        <f>IFERROR(I!BD74*'Sim_MIP_Of_(IxI)'!BG$102,0)</f>
        <v>0</v>
      </c>
      <c r="BF76" s="326">
        <f>IFERROR(I!BE74*'Sim_MIP_Of_(IxI)'!BH$102,0)</f>
        <v>0</v>
      </c>
      <c r="BG76" s="326">
        <f>IFERROR(I!BF74*'Sim_MIP_Of_(IxI)'!BI$102,0)</f>
        <v>0</v>
      </c>
      <c r="BH76" s="326">
        <f>IFERROR(I!BG74*'Sim_MIP_Of_(IxI)'!BJ$102,0)</f>
        <v>0</v>
      </c>
      <c r="BI76" s="326">
        <f>IFERROR(I!BH74*'Sim_MIP_Of_(IxI)'!BK$102,0)</f>
        <v>0</v>
      </c>
      <c r="BJ76" s="326">
        <f>IFERROR(I!BI74*'Sim_MIP_Of_(IxI)'!BL$102,0)</f>
        <v>0</v>
      </c>
      <c r="BK76" s="326">
        <f>IFERROR(I!BJ74*'Sim_MIP_Of_(IxI)'!BM$102,0)</f>
        <v>0</v>
      </c>
      <c r="BL76" s="326">
        <f>IFERROR(I!BK74*'Sim_MIP_Of_(IxI)'!BN$102,0)</f>
        <v>0</v>
      </c>
      <c r="BM76" s="326">
        <f>IFERROR(I!BL74*'Sim_MIP_Of_(IxI)'!BO$102,0)</f>
        <v>0</v>
      </c>
      <c r="BN76" s="326">
        <f>IFERROR(I!BM74*'Sim_MIP_Of_(IxI)'!BP$102,0)</f>
        <v>0</v>
      </c>
      <c r="BO76" s="326">
        <f>IFERROR(I!BN74*'Sim_MIP_Of_(IxI)'!BQ$102,0)</f>
        <v>0</v>
      </c>
      <c r="BP76" s="326">
        <f>IFERROR(I!BO74*'Sim_MIP_Of_(IxI)'!BR$102,0)</f>
        <v>0</v>
      </c>
      <c r="BQ76" s="326">
        <f>IFERROR(I!BP74*'Sim_MIP_Of_(IxI)'!BS$102,0)</f>
        <v>0</v>
      </c>
      <c r="BR76" s="326">
        <f>IFERROR(I!BQ74*'Sim_MIP_Of_(IxI)'!BT$102,0)</f>
        <v>0</v>
      </c>
      <c r="BS76" s="326">
        <f>IFERROR(I!BR74*'Sim_MIP_Of_(IxI)'!BU$102,0)</f>
        <v>0</v>
      </c>
      <c r="BT76" s="326">
        <f>IFERROR(I!BS74*'Sim_MIP_Of_(IxI)'!BV$102,0)</f>
        <v>0</v>
      </c>
      <c r="BU76" s="326">
        <f>IFERROR(I!BT74*'Sim_MIP_Of_(IxI)'!BW$102,0)</f>
        <v>0</v>
      </c>
      <c r="BV76" s="326">
        <f>IFERROR(I!BU74*'Sim_MIP_Of_(IxI)'!BX$102,0)</f>
        <v>0</v>
      </c>
      <c r="BW76" s="326">
        <f>IFERROR(I!BV74*'Sim_MIP_Of_(IxI)'!BY$102,0)</f>
        <v>0.69347405287367114</v>
      </c>
      <c r="BX76" s="326">
        <f>IFERROR(I!BW74*'Sim_MIP_Of_(IxI)'!BZ$102,0)</f>
        <v>0</v>
      </c>
      <c r="BY76" s="326">
        <f>IFERROR(I!BX74*'Sim_MIP_Of_(IxI)'!CA$102,0)</f>
        <v>0</v>
      </c>
    </row>
    <row r="77" spans="1:77" x14ac:dyDescent="0.25">
      <c r="A77" t="s">
        <v>74</v>
      </c>
      <c r="B77" s="326">
        <f>IFERROR(I!A75*'Sim_MIP_Of_(IxI)'!D$102,0)</f>
        <v>0</v>
      </c>
      <c r="C77" s="326">
        <f>IFERROR(I!B75*'Sim_MIP_Of_(IxI)'!E$102,0)</f>
        <v>0</v>
      </c>
      <c r="D77" s="326">
        <f>IFERROR(I!C75*'Sim_MIP_Of_(IxI)'!F$102,0)</f>
        <v>0</v>
      </c>
      <c r="E77" s="326">
        <f>IFERROR(I!D75*'Sim_MIP_Of_(IxI)'!G$102,0)</f>
        <v>0</v>
      </c>
      <c r="F77" s="326">
        <f>IFERROR(I!E75*'Sim_MIP_Of_(IxI)'!H$102,0)</f>
        <v>0</v>
      </c>
      <c r="G77" s="326">
        <f>IFERROR(I!F75*'Sim_MIP_Of_(IxI)'!I$102,0)</f>
        <v>0</v>
      </c>
      <c r="H77" s="326">
        <f>IFERROR(I!G75*'Sim_MIP_Of_(IxI)'!J$102,0)</f>
        <v>0</v>
      </c>
      <c r="I77" s="326">
        <f>IFERROR(I!H75*'Sim_MIP_Of_(IxI)'!K$102,0)</f>
        <v>0</v>
      </c>
      <c r="J77" s="326">
        <f>IFERROR(I!I75*'Sim_MIP_Of_(IxI)'!L$102,0)</f>
        <v>0</v>
      </c>
      <c r="K77" s="326">
        <f>IFERROR(I!J75*'Sim_MIP_Of_(IxI)'!M$102,0)</f>
        <v>0</v>
      </c>
      <c r="L77" s="326">
        <f>IFERROR(I!K75*'Sim_MIP_Of_(IxI)'!N$102,0)</f>
        <v>0</v>
      </c>
      <c r="M77" s="326">
        <f>IFERROR(I!L75*'Sim_MIP_Of_(IxI)'!O$102,0)</f>
        <v>0</v>
      </c>
      <c r="N77" s="326">
        <f>IFERROR(I!M75*'Sim_MIP_Of_(IxI)'!P$102,0)</f>
        <v>0</v>
      </c>
      <c r="O77" s="326">
        <f>IFERROR(I!N75*'Sim_MIP_Of_(IxI)'!Q$102,0)</f>
        <v>0</v>
      </c>
      <c r="P77" s="326">
        <f>IFERROR(I!O75*'Sim_MIP_Of_(IxI)'!R$102,0)</f>
        <v>0</v>
      </c>
      <c r="Q77" s="326">
        <f>IFERROR(I!P75*'Sim_MIP_Of_(IxI)'!S$102,0)</f>
        <v>0</v>
      </c>
      <c r="R77" s="326">
        <f>IFERROR(I!Q75*'Sim_MIP_Of_(IxI)'!T$102,0)</f>
        <v>0</v>
      </c>
      <c r="S77" s="326">
        <f>IFERROR(I!R75*'Sim_MIP_Of_(IxI)'!U$102,0)</f>
        <v>0</v>
      </c>
      <c r="T77" s="326">
        <f>IFERROR(I!S75*'Sim_MIP_Of_(IxI)'!V$102,0)</f>
        <v>0</v>
      </c>
      <c r="U77" s="326">
        <f>IFERROR(I!T75*'Sim_MIP_Of_(IxI)'!W$102,0)</f>
        <v>0</v>
      </c>
      <c r="V77" s="326">
        <f>IFERROR(I!U75*'Sim_MIP_Of_(IxI)'!X$102,0)</f>
        <v>0</v>
      </c>
      <c r="W77" s="326">
        <f>IFERROR(I!V75*'Sim_MIP_Of_(IxI)'!Y$102,0)</f>
        <v>0</v>
      </c>
      <c r="X77" s="326">
        <f>IFERROR(I!W75*'Sim_MIP_Of_(IxI)'!Z$102,0)</f>
        <v>0</v>
      </c>
      <c r="Y77" s="326">
        <f>IFERROR(I!X75*'Sim_MIP_Of_(IxI)'!AA$102,0)</f>
        <v>0</v>
      </c>
      <c r="Z77" s="326">
        <f>IFERROR(I!Y75*'Sim_MIP_Of_(IxI)'!AB$102,0)</f>
        <v>0</v>
      </c>
      <c r="AA77" s="326">
        <f>IFERROR(I!Z75*'Sim_MIP_Of_(IxI)'!AC$102,0)</f>
        <v>0</v>
      </c>
      <c r="AB77" s="326">
        <f>IFERROR(I!AA75*'Sim_MIP_Of_(IxI)'!AD$102,0)</f>
        <v>0</v>
      </c>
      <c r="AC77" s="326">
        <f>IFERROR(I!AB75*'Sim_MIP_Of_(IxI)'!AE$102,0)</f>
        <v>0</v>
      </c>
      <c r="AD77" s="326">
        <f>IFERROR(I!AC75*'Sim_MIP_Of_(IxI)'!AF$102,0)</f>
        <v>0</v>
      </c>
      <c r="AE77" s="326">
        <f>IFERROR(I!AD75*'Sim_MIP_Of_(IxI)'!AG$102,0)</f>
        <v>0</v>
      </c>
      <c r="AF77" s="326">
        <f>IFERROR(I!AE75*'Sim_MIP_Of_(IxI)'!AH$102,0)</f>
        <v>0</v>
      </c>
      <c r="AG77" s="326">
        <f>IFERROR(I!AF75*'Sim_MIP_Of_(IxI)'!AI$102,0)</f>
        <v>0</v>
      </c>
      <c r="AH77" s="326">
        <f>IFERROR(I!AG75*'Sim_MIP_Of_(IxI)'!AJ$102,0)</f>
        <v>0</v>
      </c>
      <c r="AI77" s="326">
        <f>IFERROR(I!AH75*'Sim_MIP_Of_(IxI)'!AK$102,0)</f>
        <v>0</v>
      </c>
      <c r="AJ77" s="326">
        <f>IFERROR(I!AI75*'Sim_MIP_Of_(IxI)'!AL$102,0)</f>
        <v>0</v>
      </c>
      <c r="AK77" s="326">
        <f>IFERROR(I!AJ75*'Sim_MIP_Of_(IxI)'!AM$102,0)</f>
        <v>0</v>
      </c>
      <c r="AL77" s="326">
        <f>IFERROR(I!AK75*'Sim_MIP_Of_(IxI)'!AN$102,0)</f>
        <v>0</v>
      </c>
      <c r="AM77" s="326">
        <f>IFERROR(I!AL75*'Sim_MIP_Of_(IxI)'!AO$102,0)</f>
        <v>0</v>
      </c>
      <c r="AN77" s="326">
        <f>IFERROR(I!AM75*'Sim_MIP_Of_(IxI)'!AP$102,0)</f>
        <v>0</v>
      </c>
      <c r="AO77" s="326">
        <f>IFERROR(I!AN75*'Sim_MIP_Of_(IxI)'!AQ$102,0)</f>
        <v>0</v>
      </c>
      <c r="AP77" s="326">
        <f>IFERROR(I!AO75*'Sim_MIP_Of_(IxI)'!AR$102,0)</f>
        <v>0</v>
      </c>
      <c r="AQ77" s="326">
        <f>IFERROR(I!AP75*'Sim_MIP_Of_(IxI)'!AS$102,0)</f>
        <v>0</v>
      </c>
      <c r="AR77" s="326">
        <f>IFERROR(I!AQ75*'Sim_MIP_Of_(IxI)'!AT$102,0)</f>
        <v>0</v>
      </c>
      <c r="AS77" s="326">
        <f>IFERROR(I!AR75*'Sim_MIP_Of_(IxI)'!AU$102,0)</f>
        <v>0</v>
      </c>
      <c r="AT77" s="326">
        <f>IFERROR(I!AS75*'Sim_MIP_Of_(IxI)'!AV$102,0)</f>
        <v>0</v>
      </c>
      <c r="AU77" s="326">
        <f>IFERROR(I!AT75*'Sim_MIP_Of_(IxI)'!AW$102,0)</f>
        <v>0</v>
      </c>
      <c r="AV77" s="326">
        <f>IFERROR(I!AU75*'Sim_MIP_Of_(IxI)'!AX$102,0)</f>
        <v>0</v>
      </c>
      <c r="AW77" s="326">
        <f>IFERROR(I!AV75*'Sim_MIP_Of_(IxI)'!AY$102,0)</f>
        <v>0</v>
      </c>
      <c r="AX77" s="326">
        <f>IFERROR(I!AW75*'Sim_MIP_Of_(IxI)'!AZ$102,0)</f>
        <v>0</v>
      </c>
      <c r="AY77" s="326">
        <f>IFERROR(I!AX75*'Sim_MIP_Of_(IxI)'!BA$102,0)</f>
        <v>0</v>
      </c>
      <c r="AZ77" s="326">
        <f>IFERROR(I!AY75*'Sim_MIP_Of_(IxI)'!BB$102,0)</f>
        <v>0</v>
      </c>
      <c r="BA77" s="326">
        <f>IFERROR(I!AZ75*'Sim_MIP_Of_(IxI)'!BC$102,0)</f>
        <v>0</v>
      </c>
      <c r="BB77" s="326">
        <f>IFERROR(I!BA75*'Sim_MIP_Of_(IxI)'!BD$102,0)</f>
        <v>0</v>
      </c>
      <c r="BC77" s="326">
        <f>IFERROR(I!BB75*'Sim_MIP_Of_(IxI)'!BE$102,0)</f>
        <v>0</v>
      </c>
      <c r="BD77" s="326">
        <f>IFERROR(I!BC75*'Sim_MIP_Of_(IxI)'!BF$102,0)</f>
        <v>0</v>
      </c>
      <c r="BE77" s="326">
        <f>IFERROR(I!BD75*'Sim_MIP_Of_(IxI)'!BG$102,0)</f>
        <v>0</v>
      </c>
      <c r="BF77" s="326">
        <f>IFERROR(I!BE75*'Sim_MIP_Of_(IxI)'!BH$102,0)</f>
        <v>0</v>
      </c>
      <c r="BG77" s="326">
        <f>IFERROR(I!BF75*'Sim_MIP_Of_(IxI)'!BI$102,0)</f>
        <v>0</v>
      </c>
      <c r="BH77" s="326">
        <f>IFERROR(I!BG75*'Sim_MIP_Of_(IxI)'!BJ$102,0)</f>
        <v>0</v>
      </c>
      <c r="BI77" s="326">
        <f>IFERROR(I!BH75*'Sim_MIP_Of_(IxI)'!BK$102,0)</f>
        <v>0</v>
      </c>
      <c r="BJ77" s="326">
        <f>IFERROR(I!BI75*'Sim_MIP_Of_(IxI)'!BL$102,0)</f>
        <v>0</v>
      </c>
      <c r="BK77" s="326">
        <f>IFERROR(I!BJ75*'Sim_MIP_Of_(IxI)'!BM$102,0)</f>
        <v>0</v>
      </c>
      <c r="BL77" s="326">
        <f>IFERROR(I!BK75*'Sim_MIP_Of_(IxI)'!BN$102,0)</f>
        <v>0</v>
      </c>
      <c r="BM77" s="326">
        <f>IFERROR(I!BL75*'Sim_MIP_Of_(IxI)'!BO$102,0)</f>
        <v>0</v>
      </c>
      <c r="BN77" s="326">
        <f>IFERROR(I!BM75*'Sim_MIP_Of_(IxI)'!BP$102,0)</f>
        <v>0</v>
      </c>
      <c r="BO77" s="326">
        <f>IFERROR(I!BN75*'Sim_MIP_Of_(IxI)'!BQ$102,0)</f>
        <v>0</v>
      </c>
      <c r="BP77" s="326">
        <f>IFERROR(I!BO75*'Sim_MIP_Of_(IxI)'!BR$102,0)</f>
        <v>0</v>
      </c>
      <c r="BQ77" s="326">
        <f>IFERROR(I!BP75*'Sim_MIP_Of_(IxI)'!BS$102,0)</f>
        <v>0</v>
      </c>
      <c r="BR77" s="326">
        <f>IFERROR(I!BQ75*'Sim_MIP_Of_(IxI)'!BT$102,0)</f>
        <v>0</v>
      </c>
      <c r="BS77" s="326">
        <f>IFERROR(I!BR75*'Sim_MIP_Of_(IxI)'!BU$102,0)</f>
        <v>0</v>
      </c>
      <c r="BT77" s="326">
        <f>IFERROR(I!BS75*'Sim_MIP_Of_(IxI)'!BV$102,0)</f>
        <v>0</v>
      </c>
      <c r="BU77" s="326">
        <f>IFERROR(I!BT75*'Sim_MIP_Of_(IxI)'!BW$102,0)</f>
        <v>0</v>
      </c>
      <c r="BV77" s="326">
        <f>IFERROR(I!BU75*'Sim_MIP_Of_(IxI)'!BX$102,0)</f>
        <v>0</v>
      </c>
      <c r="BW77" s="326">
        <f>IFERROR(I!BV75*'Sim_MIP_Of_(IxI)'!BY$102,0)</f>
        <v>0</v>
      </c>
      <c r="BX77" s="326">
        <f>IFERROR(I!BW75*'Sim_MIP_Of_(IxI)'!BZ$102,0)</f>
        <v>0.46296499285900411</v>
      </c>
      <c r="BY77" s="326">
        <f>IFERROR(I!BX75*'Sim_MIP_Of_(IxI)'!CA$102,0)</f>
        <v>0</v>
      </c>
    </row>
    <row r="78" spans="1:77" x14ac:dyDescent="0.25">
      <c r="A78" t="s">
        <v>75</v>
      </c>
      <c r="B78" s="326">
        <f>IFERROR(I!A76*'Sim_MIP_Of_(IxI)'!D$102,0)</f>
        <v>0</v>
      </c>
      <c r="C78" s="326">
        <f>IFERROR(I!B76*'Sim_MIP_Of_(IxI)'!E$102,0)</f>
        <v>0</v>
      </c>
      <c r="D78" s="326">
        <f>IFERROR(I!C76*'Sim_MIP_Of_(IxI)'!F$102,0)</f>
        <v>0</v>
      </c>
      <c r="E78" s="326">
        <f>IFERROR(I!D76*'Sim_MIP_Of_(IxI)'!G$102,0)</f>
        <v>0</v>
      </c>
      <c r="F78" s="326">
        <f>IFERROR(I!E76*'Sim_MIP_Of_(IxI)'!H$102,0)</f>
        <v>0</v>
      </c>
      <c r="G78" s="326">
        <f>IFERROR(I!F76*'Sim_MIP_Of_(IxI)'!I$102,0)</f>
        <v>0</v>
      </c>
      <c r="H78" s="326">
        <f>IFERROR(I!G76*'Sim_MIP_Of_(IxI)'!J$102,0)</f>
        <v>0</v>
      </c>
      <c r="I78" s="326">
        <f>IFERROR(I!H76*'Sim_MIP_Of_(IxI)'!K$102,0)</f>
        <v>0</v>
      </c>
      <c r="J78" s="326">
        <f>IFERROR(I!I76*'Sim_MIP_Of_(IxI)'!L$102,0)</f>
        <v>0</v>
      </c>
      <c r="K78" s="326">
        <f>IFERROR(I!J76*'Sim_MIP_Of_(IxI)'!M$102,0)</f>
        <v>0</v>
      </c>
      <c r="L78" s="326">
        <f>IFERROR(I!K76*'Sim_MIP_Of_(IxI)'!N$102,0)</f>
        <v>0</v>
      </c>
      <c r="M78" s="326">
        <f>IFERROR(I!L76*'Sim_MIP_Of_(IxI)'!O$102,0)</f>
        <v>0</v>
      </c>
      <c r="N78" s="326">
        <f>IFERROR(I!M76*'Sim_MIP_Of_(IxI)'!P$102,0)</f>
        <v>0</v>
      </c>
      <c r="O78" s="326">
        <f>IFERROR(I!N76*'Sim_MIP_Of_(IxI)'!Q$102,0)</f>
        <v>0</v>
      </c>
      <c r="P78" s="326">
        <f>IFERROR(I!O76*'Sim_MIP_Of_(IxI)'!R$102,0)</f>
        <v>0</v>
      </c>
      <c r="Q78" s="326">
        <f>IFERROR(I!P76*'Sim_MIP_Of_(IxI)'!S$102,0)</f>
        <v>0</v>
      </c>
      <c r="R78" s="326">
        <f>IFERROR(I!Q76*'Sim_MIP_Of_(IxI)'!T$102,0)</f>
        <v>0</v>
      </c>
      <c r="S78" s="326">
        <f>IFERROR(I!R76*'Sim_MIP_Of_(IxI)'!U$102,0)</f>
        <v>0</v>
      </c>
      <c r="T78" s="326">
        <f>IFERROR(I!S76*'Sim_MIP_Of_(IxI)'!V$102,0)</f>
        <v>0</v>
      </c>
      <c r="U78" s="326">
        <f>IFERROR(I!T76*'Sim_MIP_Of_(IxI)'!W$102,0)</f>
        <v>0</v>
      </c>
      <c r="V78" s="326">
        <f>IFERROR(I!U76*'Sim_MIP_Of_(IxI)'!X$102,0)</f>
        <v>0</v>
      </c>
      <c r="W78" s="326">
        <f>IFERROR(I!V76*'Sim_MIP_Of_(IxI)'!Y$102,0)</f>
        <v>0</v>
      </c>
      <c r="X78" s="326">
        <f>IFERROR(I!W76*'Sim_MIP_Of_(IxI)'!Z$102,0)</f>
        <v>0</v>
      </c>
      <c r="Y78" s="326">
        <f>IFERROR(I!X76*'Sim_MIP_Of_(IxI)'!AA$102,0)</f>
        <v>0</v>
      </c>
      <c r="Z78" s="326">
        <f>IFERROR(I!Y76*'Sim_MIP_Of_(IxI)'!AB$102,0)</f>
        <v>0</v>
      </c>
      <c r="AA78" s="326">
        <f>IFERROR(I!Z76*'Sim_MIP_Of_(IxI)'!AC$102,0)</f>
        <v>0</v>
      </c>
      <c r="AB78" s="326">
        <f>IFERROR(I!AA76*'Sim_MIP_Of_(IxI)'!AD$102,0)</f>
        <v>0</v>
      </c>
      <c r="AC78" s="326">
        <f>IFERROR(I!AB76*'Sim_MIP_Of_(IxI)'!AE$102,0)</f>
        <v>0</v>
      </c>
      <c r="AD78" s="326">
        <f>IFERROR(I!AC76*'Sim_MIP_Of_(IxI)'!AF$102,0)</f>
        <v>0</v>
      </c>
      <c r="AE78" s="326">
        <f>IFERROR(I!AD76*'Sim_MIP_Of_(IxI)'!AG$102,0)</f>
        <v>0</v>
      </c>
      <c r="AF78" s="326">
        <f>IFERROR(I!AE76*'Sim_MIP_Of_(IxI)'!AH$102,0)</f>
        <v>0</v>
      </c>
      <c r="AG78" s="326">
        <f>IFERROR(I!AF76*'Sim_MIP_Of_(IxI)'!AI$102,0)</f>
        <v>0</v>
      </c>
      <c r="AH78" s="326">
        <f>IFERROR(I!AG76*'Sim_MIP_Of_(IxI)'!AJ$102,0)</f>
        <v>0</v>
      </c>
      <c r="AI78" s="326">
        <f>IFERROR(I!AH76*'Sim_MIP_Of_(IxI)'!AK$102,0)</f>
        <v>0</v>
      </c>
      <c r="AJ78" s="326">
        <f>IFERROR(I!AI76*'Sim_MIP_Of_(IxI)'!AL$102,0)</f>
        <v>0</v>
      </c>
      <c r="AK78" s="326">
        <f>IFERROR(I!AJ76*'Sim_MIP_Of_(IxI)'!AM$102,0)</f>
        <v>0</v>
      </c>
      <c r="AL78" s="326">
        <f>IFERROR(I!AK76*'Sim_MIP_Of_(IxI)'!AN$102,0)</f>
        <v>0</v>
      </c>
      <c r="AM78" s="326">
        <f>IFERROR(I!AL76*'Sim_MIP_Of_(IxI)'!AO$102,0)</f>
        <v>0</v>
      </c>
      <c r="AN78" s="326">
        <f>IFERROR(I!AM76*'Sim_MIP_Of_(IxI)'!AP$102,0)</f>
        <v>0</v>
      </c>
      <c r="AO78" s="326">
        <f>IFERROR(I!AN76*'Sim_MIP_Of_(IxI)'!AQ$102,0)</f>
        <v>0</v>
      </c>
      <c r="AP78" s="326">
        <f>IFERROR(I!AO76*'Sim_MIP_Of_(IxI)'!AR$102,0)</f>
        <v>0</v>
      </c>
      <c r="AQ78" s="326">
        <f>IFERROR(I!AP76*'Sim_MIP_Of_(IxI)'!AS$102,0)</f>
        <v>0</v>
      </c>
      <c r="AR78" s="326">
        <f>IFERROR(I!AQ76*'Sim_MIP_Of_(IxI)'!AT$102,0)</f>
        <v>0</v>
      </c>
      <c r="AS78" s="326">
        <f>IFERROR(I!AR76*'Sim_MIP_Of_(IxI)'!AU$102,0)</f>
        <v>0</v>
      </c>
      <c r="AT78" s="326">
        <f>IFERROR(I!AS76*'Sim_MIP_Of_(IxI)'!AV$102,0)</f>
        <v>0</v>
      </c>
      <c r="AU78" s="326">
        <f>IFERROR(I!AT76*'Sim_MIP_Of_(IxI)'!AW$102,0)</f>
        <v>0</v>
      </c>
      <c r="AV78" s="326">
        <f>IFERROR(I!AU76*'Sim_MIP_Of_(IxI)'!AX$102,0)</f>
        <v>0</v>
      </c>
      <c r="AW78" s="326">
        <f>IFERROR(I!AV76*'Sim_MIP_Of_(IxI)'!AY$102,0)</f>
        <v>0</v>
      </c>
      <c r="AX78" s="326">
        <f>IFERROR(I!AW76*'Sim_MIP_Of_(IxI)'!AZ$102,0)</f>
        <v>0</v>
      </c>
      <c r="AY78" s="326">
        <f>IFERROR(I!AX76*'Sim_MIP_Of_(IxI)'!BA$102,0)</f>
        <v>0</v>
      </c>
      <c r="AZ78" s="326">
        <f>IFERROR(I!AY76*'Sim_MIP_Of_(IxI)'!BB$102,0)</f>
        <v>0</v>
      </c>
      <c r="BA78" s="326">
        <f>IFERROR(I!AZ76*'Sim_MIP_Of_(IxI)'!BC$102,0)</f>
        <v>0</v>
      </c>
      <c r="BB78" s="326">
        <f>IFERROR(I!BA76*'Sim_MIP_Of_(IxI)'!BD$102,0)</f>
        <v>0</v>
      </c>
      <c r="BC78" s="326">
        <f>IFERROR(I!BB76*'Sim_MIP_Of_(IxI)'!BE$102,0)</f>
        <v>0</v>
      </c>
      <c r="BD78" s="326">
        <f>IFERROR(I!BC76*'Sim_MIP_Of_(IxI)'!BF$102,0)</f>
        <v>0</v>
      </c>
      <c r="BE78" s="326">
        <f>IFERROR(I!BD76*'Sim_MIP_Of_(IxI)'!BG$102,0)</f>
        <v>0</v>
      </c>
      <c r="BF78" s="326">
        <f>IFERROR(I!BE76*'Sim_MIP_Of_(IxI)'!BH$102,0)</f>
        <v>0</v>
      </c>
      <c r="BG78" s="326">
        <f>IFERROR(I!BF76*'Sim_MIP_Of_(IxI)'!BI$102,0)</f>
        <v>0</v>
      </c>
      <c r="BH78" s="326">
        <f>IFERROR(I!BG76*'Sim_MIP_Of_(IxI)'!BJ$102,0)</f>
        <v>0</v>
      </c>
      <c r="BI78" s="326">
        <f>IFERROR(I!BH76*'Sim_MIP_Of_(IxI)'!BK$102,0)</f>
        <v>0</v>
      </c>
      <c r="BJ78" s="326">
        <f>IFERROR(I!BI76*'Sim_MIP_Of_(IxI)'!BL$102,0)</f>
        <v>0</v>
      </c>
      <c r="BK78" s="326">
        <f>IFERROR(I!BJ76*'Sim_MIP_Of_(IxI)'!BM$102,0)</f>
        <v>0</v>
      </c>
      <c r="BL78" s="326">
        <f>IFERROR(I!BK76*'Sim_MIP_Of_(IxI)'!BN$102,0)</f>
        <v>0</v>
      </c>
      <c r="BM78" s="326">
        <f>IFERROR(I!BL76*'Sim_MIP_Of_(IxI)'!BO$102,0)</f>
        <v>0</v>
      </c>
      <c r="BN78" s="326">
        <f>IFERROR(I!BM76*'Sim_MIP_Of_(IxI)'!BP$102,0)</f>
        <v>0</v>
      </c>
      <c r="BO78" s="326">
        <f>IFERROR(I!BN76*'Sim_MIP_Of_(IxI)'!BQ$102,0)</f>
        <v>0</v>
      </c>
      <c r="BP78" s="326">
        <f>IFERROR(I!BO76*'Sim_MIP_Of_(IxI)'!BR$102,0)</f>
        <v>0</v>
      </c>
      <c r="BQ78" s="326">
        <f>IFERROR(I!BP76*'Sim_MIP_Of_(IxI)'!BS$102,0)</f>
        <v>0</v>
      </c>
      <c r="BR78" s="326">
        <f>IFERROR(I!BQ76*'Sim_MIP_Of_(IxI)'!BT$102,0)</f>
        <v>0</v>
      </c>
      <c r="BS78" s="326">
        <f>IFERROR(I!BR76*'Sim_MIP_Of_(IxI)'!BU$102,0)</f>
        <v>0</v>
      </c>
      <c r="BT78" s="326">
        <f>IFERROR(I!BS76*'Sim_MIP_Of_(IxI)'!BV$102,0)</f>
        <v>0</v>
      </c>
      <c r="BU78" s="326">
        <f>IFERROR(I!BT76*'Sim_MIP_Of_(IxI)'!BW$102,0)</f>
        <v>0</v>
      </c>
      <c r="BV78" s="326">
        <f>IFERROR(I!BU76*'Sim_MIP_Of_(IxI)'!BX$102,0)</f>
        <v>0</v>
      </c>
      <c r="BW78" s="326">
        <f>IFERROR(I!BV76*'Sim_MIP_Of_(IxI)'!BY$102,0)</f>
        <v>0</v>
      </c>
      <c r="BX78" s="326">
        <f>IFERROR(I!BW76*'Sim_MIP_Of_(IxI)'!BZ$102,0)</f>
        <v>0</v>
      </c>
      <c r="BY78" s="326">
        <f>IFERROR(I!BX76*'Sim_MIP_Of_(IxI)'!CA$102,0)</f>
        <v>1</v>
      </c>
    </row>
    <row r="79" spans="1:77" x14ac:dyDescent="0.25">
      <c r="A79" s="325"/>
    </row>
  </sheetData>
  <sheetProtection password="A153" sheet="1" formatColumns="0" formatRows="0"/>
  <conditionalFormatting sqref="B3:BY78">
    <cfRule type="cellIs" dxfId="121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1"/>
  <dimension ref="A2:BY79"/>
  <sheetViews>
    <sheetView showGridLines="0" zoomScale="85" zoomScaleNormal="85" workbookViewId="0">
      <pane xSplit="1" ySplit="2" topLeftCell="BA43" activePane="bottomRight" state="frozen"/>
      <selection activeCell="AT1" sqref="AT1"/>
      <selection pane="topRight" activeCell="AT1" sqref="AT1"/>
      <selection pane="bottomLeft" activeCell="AT1" sqref="AT1"/>
      <selection pane="bottomRight" activeCell="AT1" sqref="AT1"/>
    </sheetView>
  </sheetViews>
  <sheetFormatPr baseColWidth="10" defaultRowHeight="15" x14ac:dyDescent="0.25"/>
  <cols>
    <col min="2" max="3" width="11.5703125" customWidth="1"/>
    <col min="4" max="4" width="12.42578125" customWidth="1"/>
    <col min="5" max="12" width="11.5703125" customWidth="1"/>
    <col min="13" max="13" width="12.42578125" customWidth="1"/>
    <col min="14" max="23" width="11.5703125" customWidth="1"/>
    <col min="24" max="24" width="12.42578125" customWidth="1"/>
    <col min="25" max="28" width="11.5703125" customWidth="1"/>
    <col min="29" max="29" width="12.42578125" customWidth="1"/>
    <col min="30" max="45" width="11.5703125" customWidth="1"/>
    <col min="46" max="46" width="12.42578125" customWidth="1"/>
    <col min="47" max="56" width="11.5703125" customWidth="1"/>
    <col min="57" max="58" width="12.42578125" customWidth="1"/>
    <col min="59" max="64" width="11.5703125" customWidth="1"/>
    <col min="65" max="66" width="12.42578125" customWidth="1"/>
    <col min="67" max="70" width="11.5703125" customWidth="1"/>
    <col min="71" max="71" width="12.42578125" customWidth="1"/>
    <col min="72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226">
        <v>0.99183235426585703</v>
      </c>
      <c r="C3" s="226">
        <v>-2.7967014836024501E-5</v>
      </c>
      <c r="D3" s="226">
        <v>-4.56207786878328E-3</v>
      </c>
      <c r="E3" s="226">
        <v>-1.01468618194351E-5</v>
      </c>
      <c r="F3" s="226">
        <v>-2.18539300262351E-4</v>
      </c>
      <c r="G3" s="226">
        <v>-3.3834038138069398E-5</v>
      </c>
      <c r="H3" s="226">
        <v>-5.0077003092230202E-5</v>
      </c>
      <c r="I3" s="226">
        <v>-1.3308209667214899E-4</v>
      </c>
      <c r="J3" s="226">
        <v>-2.2942909609240399E-2</v>
      </c>
      <c r="K3" s="226">
        <v>-5.6211282249133798E-2</v>
      </c>
      <c r="L3" s="226">
        <v>-9.5646695365775694E-6</v>
      </c>
      <c r="M3" s="226">
        <v>-6.5142109061719995E-4</v>
      </c>
      <c r="N3" s="226">
        <v>-8.7911014995996895E-5</v>
      </c>
      <c r="O3" s="226">
        <v>-2.8472432045281802E-5</v>
      </c>
      <c r="P3" s="226">
        <v>-5.5995400172457103E-5</v>
      </c>
      <c r="Q3" s="226">
        <v>-6.6180971476531803E-6</v>
      </c>
      <c r="R3" s="226">
        <v>-2.6646057541144499E-4</v>
      </c>
      <c r="S3" s="226">
        <v>-4.0294881144254801E-4</v>
      </c>
      <c r="T3" s="226">
        <v>-9.5631569679396596E-4</v>
      </c>
      <c r="U3" s="226">
        <v>-3.4570403436061298E-2</v>
      </c>
      <c r="V3" s="226">
        <v>-1.5845568584640801E-4</v>
      </c>
      <c r="W3" s="226">
        <v>-4.5195851541587701E-5</v>
      </c>
      <c r="X3" s="226">
        <v>-1.17385630058631E-2</v>
      </c>
      <c r="Y3" s="226">
        <v>-7.2173001192523594E-5</v>
      </c>
      <c r="Z3" s="226">
        <v>-7.6970419520537304E-5</v>
      </c>
      <c r="AA3" s="226">
        <v>-4.0738146695084203E-5</v>
      </c>
      <c r="AB3" s="226">
        <v>-3.6090371462644798E-5</v>
      </c>
      <c r="AC3" s="226">
        <v>-0.16773756074645099</v>
      </c>
      <c r="AD3" s="226">
        <v>-4.1558591607661698E-2</v>
      </c>
      <c r="AE3" s="226">
        <v>-2.54777457549726E-5</v>
      </c>
      <c r="AF3" s="226">
        <v>-4.5282439663117299E-5</v>
      </c>
      <c r="AG3" s="226">
        <v>-1.01857754781865E-2</v>
      </c>
      <c r="AH3" s="226">
        <v>0</v>
      </c>
      <c r="AI3" s="226">
        <v>-3.4139998592435399E-5</v>
      </c>
      <c r="AJ3" s="226">
        <v>-4.8003277357331202E-5</v>
      </c>
      <c r="AK3" s="226">
        <v>-1.86039249395316E-5</v>
      </c>
      <c r="AL3" s="226">
        <v>-4.8425745845671097E-5</v>
      </c>
      <c r="AM3" s="226">
        <v>-8.3742217841105803E-5</v>
      </c>
      <c r="AN3" s="226">
        <v>-2.2315047479823101E-5</v>
      </c>
      <c r="AO3" s="226">
        <v>-2.07495224539525E-4</v>
      </c>
      <c r="AP3" s="226">
        <v>-3.7644325840216802E-5</v>
      </c>
      <c r="AQ3" s="226">
        <v>-6.6815341007031603E-5</v>
      </c>
      <c r="AR3" s="226">
        <v>-3.2239483443194901E-5</v>
      </c>
      <c r="AS3" s="226">
        <v>-1.2615067773364E-5</v>
      </c>
      <c r="AT3" s="226">
        <v>-8.5633563126442203E-5</v>
      </c>
      <c r="AU3" s="226">
        <v>-1.24011123889384E-5</v>
      </c>
      <c r="AV3" s="226">
        <v>-4.1365167490119899E-5</v>
      </c>
      <c r="AW3" s="226">
        <v>-4.5121099670137402E-5</v>
      </c>
      <c r="AX3" s="226">
        <v>-4.4580749366823297E-5</v>
      </c>
      <c r="AY3" s="226">
        <v>-8.6709525006521499E-6</v>
      </c>
      <c r="AZ3" s="226">
        <v>-3.0234054818445101E-5</v>
      </c>
      <c r="BA3" s="226">
        <v>-9.02537283673076E-6</v>
      </c>
      <c r="BB3" s="226">
        <v>-5.26827576146612E-5</v>
      </c>
      <c r="BC3" s="226">
        <v>-2.74173880054296E-5</v>
      </c>
      <c r="BD3" s="226">
        <v>-5.0106486969559699E-5</v>
      </c>
      <c r="BE3" s="226">
        <v>-7.4577244584293195E-5</v>
      </c>
      <c r="BF3" s="226">
        <v>-3.6197953329954203E-5</v>
      </c>
      <c r="BG3" s="226">
        <v>-3.9928339496959301E-4</v>
      </c>
      <c r="BH3" s="226">
        <v>-2.6476683091982897E-4</v>
      </c>
      <c r="BI3" s="226">
        <v>-8.1972307196052203E-4</v>
      </c>
      <c r="BJ3" s="226">
        <v>-6.79319050190349E-6</v>
      </c>
      <c r="BK3" s="226">
        <v>-1.36646837164499E-4</v>
      </c>
      <c r="BL3" s="226">
        <v>-3.5609757726907799E-3</v>
      </c>
      <c r="BM3" s="226">
        <v>-4.3305907201941099E-5</v>
      </c>
      <c r="BN3" s="226">
        <v>-3.3888154921514397E-5</v>
      </c>
      <c r="BO3" s="226">
        <v>-3.2146865125188901E-5</v>
      </c>
      <c r="BP3" s="226">
        <v>-3.2832646222468002E-6</v>
      </c>
      <c r="BQ3" s="226">
        <v>-6.8214240312819299E-6</v>
      </c>
      <c r="BR3" s="226">
        <v>-7.00238211613314E-5</v>
      </c>
      <c r="BS3" s="226">
        <v>-1.28899223899842E-4</v>
      </c>
      <c r="BT3" s="226">
        <v>-5.7922343893059102E-5</v>
      </c>
      <c r="BU3" s="226">
        <v>-3.8332655495686198E-5</v>
      </c>
      <c r="BV3" s="226">
        <v>-1.03476280135046E-4</v>
      </c>
      <c r="BW3" s="226">
        <v>-1.8122320462314601E-4</v>
      </c>
      <c r="BX3" s="226">
        <v>-9.4743646735387496E-4</v>
      </c>
      <c r="BY3" s="226">
        <v>0</v>
      </c>
    </row>
    <row r="4" spans="1:77" x14ac:dyDescent="0.25">
      <c r="A4" s="105" t="s">
        <v>1</v>
      </c>
      <c r="B4" s="226">
        <v>-5.8325946839752898E-5</v>
      </c>
      <c r="C4" s="226">
        <v>0.99200918634794799</v>
      </c>
      <c r="D4" s="226">
        <v>-1.74721880105836E-4</v>
      </c>
      <c r="E4" s="226">
        <v>-2.77422608835991E-5</v>
      </c>
      <c r="F4" s="226">
        <v>-5.9750239917378395E-4</v>
      </c>
      <c r="G4" s="226">
        <v>-9.25047299820446E-5</v>
      </c>
      <c r="H4" s="226">
        <v>-1.3691418182048201E-4</v>
      </c>
      <c r="I4" s="226">
        <v>-3.6385616661730201E-4</v>
      </c>
      <c r="J4" s="226">
        <v>-3.15276563597899E-2</v>
      </c>
      <c r="K4" s="226">
        <v>-4.34041335508398E-4</v>
      </c>
      <c r="L4" s="226">
        <v>-2.6150504685193399E-5</v>
      </c>
      <c r="M4" s="226">
        <v>-1.78103281217119E-3</v>
      </c>
      <c r="N4" s="226">
        <v>-2.4035513205566801E-4</v>
      </c>
      <c r="O4" s="226">
        <v>-7.7845707554410106E-5</v>
      </c>
      <c r="P4" s="226">
        <v>-1.5309551145068401E-4</v>
      </c>
      <c r="Q4" s="226">
        <v>-1.8094360689088301E-5</v>
      </c>
      <c r="R4" s="226">
        <v>-7.2852266344056399E-4</v>
      </c>
      <c r="S4" s="226">
        <v>-1.1016914636960799E-3</v>
      </c>
      <c r="T4" s="226">
        <v>-2.6146369212127602E-3</v>
      </c>
      <c r="U4" s="226">
        <v>-7.1442960462645203E-4</v>
      </c>
      <c r="V4" s="226">
        <v>-4.33229411562578E-4</v>
      </c>
      <c r="W4" s="226">
        <v>-1.14279986772737E-4</v>
      </c>
      <c r="X4" s="226">
        <v>-0.76904779139914903</v>
      </c>
      <c r="Y4" s="226">
        <v>-1.9732625352207399E-4</v>
      </c>
      <c r="Z4" s="226">
        <v>-2.10442745417981E-4</v>
      </c>
      <c r="AA4" s="226">
        <v>-6.4937214696348595E-5</v>
      </c>
      <c r="AB4" s="226">
        <v>-9.8673709992281406E-5</v>
      </c>
      <c r="AC4" s="226">
        <v>-9.5303758710235498E-2</v>
      </c>
      <c r="AD4" s="226">
        <v>-3.4952563645231598E-4</v>
      </c>
      <c r="AE4" s="226">
        <v>-6.9658016639848993E-5</v>
      </c>
      <c r="AF4" s="226">
        <v>-1.23805495426563E-4</v>
      </c>
      <c r="AG4" s="226">
        <v>-7.7087898083148798E-5</v>
      </c>
      <c r="AH4" s="226">
        <v>0</v>
      </c>
      <c r="AI4" s="226">
        <v>-9.3341248197836998E-5</v>
      </c>
      <c r="AJ4" s="226">
        <v>-1.31244464289846E-4</v>
      </c>
      <c r="AK4" s="226">
        <v>-5.0864488776502798E-5</v>
      </c>
      <c r="AL4" s="226">
        <v>-1.3239952397501599E-4</v>
      </c>
      <c r="AM4" s="226">
        <v>-2.28957336333223E-4</v>
      </c>
      <c r="AN4" s="226">
        <v>-6.1010968694714998E-5</v>
      </c>
      <c r="AO4" s="226">
        <v>-5.6730708998626602E-4</v>
      </c>
      <c r="AP4" s="226">
        <v>-1.02922334691323E-4</v>
      </c>
      <c r="AQ4" s="226">
        <v>-1.8267801949301601E-4</v>
      </c>
      <c r="AR4" s="226">
        <v>-8.8145101051881697E-5</v>
      </c>
      <c r="AS4" s="226">
        <v>-3.4490516128111797E-5</v>
      </c>
      <c r="AT4" s="226">
        <v>-2.3412841240191099E-4</v>
      </c>
      <c r="AU4" s="226">
        <v>-3.3905546489438102E-5</v>
      </c>
      <c r="AV4" s="226">
        <v>-1.13095387364659E-4</v>
      </c>
      <c r="AW4" s="226">
        <v>-1.2336438010875699E-4</v>
      </c>
      <c r="AX4" s="226">
        <v>-1.21887022936675E-4</v>
      </c>
      <c r="AY4" s="226">
        <v>-2.3707017072178901E-5</v>
      </c>
      <c r="AZ4" s="226">
        <v>-8.2662112805733995E-5</v>
      </c>
      <c r="BA4" s="226">
        <v>-2.4676028141898299E-5</v>
      </c>
      <c r="BB4" s="226">
        <v>-1.4403850489162499E-4</v>
      </c>
      <c r="BC4" s="226">
        <v>-7.4961140136609798E-5</v>
      </c>
      <c r="BD4" s="226">
        <v>-1.36994792893274E-4</v>
      </c>
      <c r="BE4" s="226">
        <v>-2.0389963045270101E-4</v>
      </c>
      <c r="BF4" s="226">
        <v>-9.8967846670433893E-5</v>
      </c>
      <c r="BG4" s="226">
        <v>-1.09166994750228E-3</v>
      </c>
      <c r="BH4" s="226">
        <v>-7.2389184236575999E-4</v>
      </c>
      <c r="BI4" s="226">
        <v>-2.2411827143517899E-3</v>
      </c>
      <c r="BJ4" s="226">
        <v>-1.85730787005323E-5</v>
      </c>
      <c r="BK4" s="226">
        <v>-4.4779954850176302E-5</v>
      </c>
      <c r="BL4" s="226">
        <v>-3.6545610697095098E-4</v>
      </c>
      <c r="BM4" s="226">
        <v>-1.18401511400898E-4</v>
      </c>
      <c r="BN4" s="226">
        <v>-9.2652689218233097E-5</v>
      </c>
      <c r="BO4" s="226">
        <v>-8.7891875809787299E-5</v>
      </c>
      <c r="BP4" s="226">
        <v>-8.9766851388277808E-6</v>
      </c>
      <c r="BQ4" s="226">
        <v>-1.8650271230756898E-5</v>
      </c>
      <c r="BR4" s="226">
        <v>-1.9145023843759101E-4</v>
      </c>
      <c r="BS4" s="226">
        <v>-2.5024341262960999E-4</v>
      </c>
      <c r="BT4" s="226">
        <v>-1.58363916239893E-4</v>
      </c>
      <c r="BU4" s="226">
        <v>-1.04804278213937E-4</v>
      </c>
      <c r="BV4" s="226">
        <v>-2.8291170313095299E-4</v>
      </c>
      <c r="BW4" s="226">
        <v>-3.8029671673867798E-4</v>
      </c>
      <c r="BX4" s="226">
        <v>-1.3998282587200699E-4</v>
      </c>
      <c r="BY4" s="226">
        <v>0</v>
      </c>
    </row>
    <row r="5" spans="1:77" x14ac:dyDescent="0.25">
      <c r="A5" s="105" t="s">
        <v>2</v>
      </c>
      <c r="B5" s="226">
        <v>-1.75939632742669E-5</v>
      </c>
      <c r="C5" s="226">
        <v>-2.3065246562489501E-5</v>
      </c>
      <c r="D5" s="226">
        <v>0.93348018020743795</v>
      </c>
      <c r="E5" s="226">
        <v>-8.3684251277084105E-6</v>
      </c>
      <c r="F5" s="226">
        <v>-1.80235998503928E-4</v>
      </c>
      <c r="G5" s="226">
        <v>-2.79039588756543E-5</v>
      </c>
      <c r="H5" s="226">
        <v>-4.1300025412259097E-5</v>
      </c>
      <c r="I5" s="226">
        <v>-1.09756847157039E-4</v>
      </c>
      <c r="J5" s="226">
        <v>-4.8865966927093198E-4</v>
      </c>
      <c r="K5" s="226">
        <v>-2.5522137232598702E-3</v>
      </c>
      <c r="L5" s="226">
        <v>-7.8882734694202195E-6</v>
      </c>
      <c r="M5" s="226">
        <v>-5.3724675869723103E-4</v>
      </c>
      <c r="N5" s="226">
        <v>-7.2502884141553107E-5</v>
      </c>
      <c r="O5" s="226">
        <v>-2.3482079485731199E-5</v>
      </c>
      <c r="P5" s="226">
        <v>-4.6181107240639001E-5</v>
      </c>
      <c r="Q5" s="226">
        <v>-5.4581457256032196E-6</v>
      </c>
      <c r="R5" s="226">
        <v>-3.8655414580533498E-4</v>
      </c>
      <c r="S5" s="226">
        <v>-3.3232412334592999E-4</v>
      </c>
      <c r="T5" s="226">
        <v>-7.8870260081240998E-4</v>
      </c>
      <c r="U5" s="226">
        <v>-2.15506972572279E-4</v>
      </c>
      <c r="V5" s="226">
        <v>-1.3068321680753599E-4</v>
      </c>
      <c r="W5" s="226">
        <v>-3.4472443212749797E-5</v>
      </c>
      <c r="X5" s="226">
        <v>-8.9922106121053302E-4</v>
      </c>
      <c r="Y5" s="226">
        <v>-6.7227264110622599E-5</v>
      </c>
      <c r="Z5" s="226">
        <v>-6.3479842760072401E-5</v>
      </c>
      <c r="AA5" s="226">
        <v>-1.95882455820169E-5</v>
      </c>
      <c r="AB5" s="226">
        <v>-2.97648254988399E-5</v>
      </c>
      <c r="AC5" s="226">
        <v>-2.39197298134832E-4</v>
      </c>
      <c r="AD5" s="226">
        <v>-6.0093966411634801E-2</v>
      </c>
      <c r="AE5" s="226">
        <v>-1.7734677830435199E-3</v>
      </c>
      <c r="AF5" s="226">
        <v>-3.7345803329552702E-5</v>
      </c>
      <c r="AG5" s="226">
        <v>-2.3253487019964802E-5</v>
      </c>
      <c r="AH5" s="226">
        <v>0</v>
      </c>
      <c r="AI5" s="226">
        <v>-2.8156293755143599E-5</v>
      </c>
      <c r="AJ5" s="226">
        <v>-3.9589760814522497E-5</v>
      </c>
      <c r="AK5" s="226">
        <v>-1.5343221944718001E-5</v>
      </c>
      <c r="AL5" s="226">
        <v>-3.9938183408266503E-5</v>
      </c>
      <c r="AM5" s="226">
        <v>-6.9064750511262595E-5</v>
      </c>
      <c r="AN5" s="226">
        <v>-1.8403897419641302E-5</v>
      </c>
      <c r="AO5" s="226">
        <v>-1.7112761381949399E-4</v>
      </c>
      <c r="AP5" s="226">
        <v>-3.1046418871450797E-5</v>
      </c>
      <c r="AQ5" s="226">
        <v>-5.5104641075202702E-5</v>
      </c>
      <c r="AR5" s="226">
        <v>-2.6588881188232398E-5</v>
      </c>
      <c r="AS5" s="226">
        <v>-1.04040295434161E-5</v>
      </c>
      <c r="AT5" s="226">
        <v>-7.0624600412900801E-5</v>
      </c>
      <c r="AU5" s="226">
        <v>-1.02275740395276E-5</v>
      </c>
      <c r="AV5" s="226">
        <v>-3.4115109991264097E-5</v>
      </c>
      <c r="AW5" s="226">
        <v>-3.7212741337048703E-5</v>
      </c>
      <c r="AX5" s="226">
        <v>-3.6767098030134E-5</v>
      </c>
      <c r="AY5" s="226">
        <v>-7.1511978855018298E-6</v>
      </c>
      <c r="AZ5" s="226">
        <v>-2.4934943291587601E-5</v>
      </c>
      <c r="BA5" s="226">
        <v>-7.4434991012856297E-6</v>
      </c>
      <c r="BB5" s="226">
        <v>-4.3449070310099801E-5</v>
      </c>
      <c r="BC5" s="226">
        <v>-2.2611952621775399E-5</v>
      </c>
      <c r="BD5" s="226">
        <v>-4.1324341661390802E-5</v>
      </c>
      <c r="BE5" s="226">
        <v>-6.1506118703526396E-5</v>
      </c>
      <c r="BF5" s="226">
        <v>-2.98535515323366E-5</v>
      </c>
      <c r="BG5" s="226">
        <v>-3.2930114305294497E-4</v>
      </c>
      <c r="BH5" s="226">
        <v>-2.1836124708127499E-4</v>
      </c>
      <c r="BI5" s="226">
        <v>-6.7605051445735202E-4</v>
      </c>
      <c r="BJ5" s="226">
        <v>-5.6025505328704797E-6</v>
      </c>
      <c r="BK5" s="226">
        <v>-1.5876452312724599E-3</v>
      </c>
      <c r="BL5" s="226">
        <v>-8.2130143597329303E-3</v>
      </c>
      <c r="BM5" s="226">
        <v>-3.5715696976654897E-5</v>
      </c>
      <c r="BN5" s="226">
        <v>-2.7948590630621699E-5</v>
      </c>
      <c r="BO5" s="226">
        <v>-2.6512496048326099E-5</v>
      </c>
      <c r="BP5" s="226">
        <v>-2.7078080548115498E-6</v>
      </c>
      <c r="BQ5" s="226">
        <v>-5.6258355820708104E-6</v>
      </c>
      <c r="BR5" s="226">
        <v>-5.7750772107909598E-5</v>
      </c>
      <c r="BS5" s="226">
        <v>-1.7753849974412101E-4</v>
      </c>
      <c r="BT5" s="226">
        <v>-4.7770316253053E-5</v>
      </c>
      <c r="BU5" s="226">
        <v>-3.1614105244585798E-5</v>
      </c>
      <c r="BV5" s="226">
        <v>-8.5340031057219994E-5</v>
      </c>
      <c r="BW5" s="226">
        <v>-2.2993705482865999E-4</v>
      </c>
      <c r="BX5" s="226">
        <v>-1.0353203805168001E-3</v>
      </c>
      <c r="BY5" s="226">
        <v>0</v>
      </c>
    </row>
    <row r="6" spans="1:77" x14ac:dyDescent="0.25">
      <c r="A6" s="105" t="s">
        <v>3</v>
      </c>
      <c r="B6" s="226">
        <v>-6.1064467796791304E-5</v>
      </c>
      <c r="C6" s="226">
        <v>-8.0053992610080801E-5</v>
      </c>
      <c r="D6" s="226">
        <v>-1.8292542511878801E-4</v>
      </c>
      <c r="E6" s="226">
        <v>0.99997095518395995</v>
      </c>
      <c r="F6" s="226">
        <v>-6.2555634309883904E-4</v>
      </c>
      <c r="G6" s="226">
        <v>-9.6848013810372406E-5</v>
      </c>
      <c r="H6" s="226">
        <v>-1.43342579069845E-4</v>
      </c>
      <c r="I6" s="226">
        <v>-3.80939948220827E-4</v>
      </c>
      <c r="J6" s="226">
        <v>-4.2099573701997999E-3</v>
      </c>
      <c r="K6" s="226">
        <v>-4.5442045248658301E-4</v>
      </c>
      <c r="L6" s="226">
        <v>-2.7378323674815399E-5</v>
      </c>
      <c r="M6" s="226">
        <v>-1.86465589838879E-3</v>
      </c>
      <c r="N6" s="226">
        <v>-2.51640290753127E-4</v>
      </c>
      <c r="O6" s="226">
        <v>-8.1500720684997495E-5</v>
      </c>
      <c r="P6" s="226">
        <v>-1.6028365479429899E-4</v>
      </c>
      <c r="Q6" s="226">
        <v>-1.8943927453729499E-5</v>
      </c>
      <c r="R6" s="226">
        <v>-7.6272827328674095E-4</v>
      </c>
      <c r="S6" s="226">
        <v>-1.1534181020961601E-3</v>
      </c>
      <c r="T6" s="226">
        <v>-2.7373994032940099E-3</v>
      </c>
      <c r="U6" s="226">
        <v>-7.4797351690915402E-4</v>
      </c>
      <c r="V6" s="226">
        <v>-4.5357040707233199E-4</v>
      </c>
      <c r="W6" s="226">
        <v>-1.19645662868953E-4</v>
      </c>
      <c r="X6" s="226">
        <v>-9.2531665057258097E-4</v>
      </c>
      <c r="Y6" s="226">
        <v>-0.58886806406751202</v>
      </c>
      <c r="Z6" s="226">
        <v>-2.2032345717337199E-4</v>
      </c>
      <c r="AA6" s="226">
        <v>-6.7986148026590804E-5</v>
      </c>
      <c r="AB6" s="226">
        <v>-1.03306639886502E-4</v>
      </c>
      <c r="AC6" s="226">
        <v>-8.3019701026644001E-4</v>
      </c>
      <c r="AD6" s="226">
        <v>-9.9676181124079694E-3</v>
      </c>
      <c r="AE6" s="226">
        <v>-7.2928601152056903E-5</v>
      </c>
      <c r="AF6" s="226">
        <v>-1.29618413384906E-4</v>
      </c>
      <c r="AG6" s="226">
        <v>-8.0707330529136299E-5</v>
      </c>
      <c r="AH6" s="226">
        <v>0</v>
      </c>
      <c r="AI6" s="226">
        <v>-9.7723808245223705E-5</v>
      </c>
      <c r="AJ6" s="226">
        <v>-1.37406656854683E-4</v>
      </c>
      <c r="AK6" s="226">
        <v>-5.3252679213705703E-5</v>
      </c>
      <c r="AL6" s="226">
        <v>-1.3861594892399599E-4</v>
      </c>
      <c r="AM6" s="226">
        <v>-2.3970734551076599E-4</v>
      </c>
      <c r="AN6" s="226">
        <v>-6.3875556848572699E-5</v>
      </c>
      <c r="AO6" s="226">
        <v>-5.9394330318435196E-4</v>
      </c>
      <c r="AP6" s="226">
        <v>-1.07754746092614E-4</v>
      </c>
      <c r="AQ6" s="226">
        <v>-1.91255121312663E-4</v>
      </c>
      <c r="AR6" s="226">
        <v>-9.2283691500383806E-5</v>
      </c>
      <c r="AS6" s="226">
        <v>-3.6109915492436E-5</v>
      </c>
      <c r="AT6" s="226">
        <v>-2.4512121404064599E-4</v>
      </c>
      <c r="AU6" s="226">
        <v>-3.54974803482449E-5</v>
      </c>
      <c r="AV6" s="226">
        <v>-1.18405444127105E-4</v>
      </c>
      <c r="AW6" s="226">
        <v>-1.29156586812372E-4</v>
      </c>
      <c r="AX6" s="226">
        <v>-1.2760986473845799E-4</v>
      </c>
      <c r="AY6" s="226">
        <v>-2.4820109385268898E-5</v>
      </c>
      <c r="AZ6" s="226">
        <v>-8.6543265886600702E-5</v>
      </c>
      <c r="BA6" s="226">
        <v>-2.5834617481025801E-5</v>
      </c>
      <c r="BB6" s="226">
        <v>-1.5080140349231001E-4</v>
      </c>
      <c r="BC6" s="226">
        <v>-7.8480717003344603E-5</v>
      </c>
      <c r="BD6" s="226">
        <v>-1.43426974995249E-4</v>
      </c>
      <c r="BE6" s="226">
        <v>-2.1347312975072801E-4</v>
      </c>
      <c r="BF6" s="226">
        <v>-1.0361458687551899E-4</v>
      </c>
      <c r="BG6" s="226">
        <v>-1.1429260554848501E-3</v>
      </c>
      <c r="BH6" s="226">
        <v>-7.57880025813417E-4</v>
      </c>
      <c r="BI6" s="226">
        <v>-2.34641076746282E-3</v>
      </c>
      <c r="BJ6" s="226">
        <v>-1.94451222422835E-5</v>
      </c>
      <c r="BK6" s="226">
        <v>-4.6882464135612603E-5</v>
      </c>
      <c r="BL6" s="226">
        <v>-3.8261500900416199E-4</v>
      </c>
      <c r="BM6" s="226">
        <v>-1.2396070139925701E-4</v>
      </c>
      <c r="BN6" s="226">
        <v>-9.7002920031411506E-5</v>
      </c>
      <c r="BO6" s="226">
        <v>-9.2018576821942599E-5</v>
      </c>
      <c r="BP6" s="226">
        <v>-9.3981586289188202E-6</v>
      </c>
      <c r="BQ6" s="226">
        <v>-1.95259391176443E-5</v>
      </c>
      <c r="BR6" s="226">
        <v>-2.00439213646717E-4</v>
      </c>
      <c r="BS6" s="226">
        <v>-2.6199284606323798E-4</v>
      </c>
      <c r="BT6" s="226">
        <v>-1.65799421824623E-4</v>
      </c>
      <c r="BU6" s="226">
        <v>-1.09725050663028E-4</v>
      </c>
      <c r="BV6" s="226">
        <v>-2.9619497875687899E-4</v>
      </c>
      <c r="BW6" s="226">
        <v>-3.9815241536184998E-4</v>
      </c>
      <c r="BX6" s="226">
        <v>-1.4655530215480401E-4</v>
      </c>
      <c r="BY6" s="226">
        <v>0</v>
      </c>
    </row>
    <row r="7" spans="1:77" x14ac:dyDescent="0.25">
      <c r="A7" s="105" t="s">
        <v>4</v>
      </c>
      <c r="B7" s="226">
        <v>-1.03302586812144E-5</v>
      </c>
      <c r="C7" s="226">
        <v>-1.35427112028251E-5</v>
      </c>
      <c r="D7" s="226">
        <v>-3.09454422355169E-5</v>
      </c>
      <c r="E7" s="226">
        <v>-4.9135032838247397E-6</v>
      </c>
      <c r="F7" s="226">
        <v>0.99629966605600995</v>
      </c>
      <c r="G7" s="226">
        <v>-1.638375100152E-5</v>
      </c>
      <c r="H7" s="226">
        <v>-2.4249223406835801E-5</v>
      </c>
      <c r="I7" s="226">
        <v>-9.3019835138446406E-5</v>
      </c>
      <c r="J7" s="226">
        <v>-3.09192898473538E-5</v>
      </c>
      <c r="K7" s="226">
        <v>-1.4508051699857201E-3</v>
      </c>
      <c r="L7" s="226">
        <v>-1.9365745702169899E-5</v>
      </c>
      <c r="M7" s="226">
        <v>-3.1544330896175499E-4</v>
      </c>
      <c r="N7" s="226">
        <v>-4.2569916546990497E-5</v>
      </c>
      <c r="O7" s="226">
        <v>-1.3787453780538201E-5</v>
      </c>
      <c r="P7" s="226">
        <v>-2.7193400052693299E-5</v>
      </c>
      <c r="Q7" s="226">
        <v>-3.2136319741318599E-6</v>
      </c>
      <c r="R7" s="226">
        <v>-1.3879201579892201E-4</v>
      </c>
      <c r="S7" s="226">
        <v>-1.95132306025513E-4</v>
      </c>
      <c r="T7" s="226">
        <v>-4.6308507991802799E-4</v>
      </c>
      <c r="U7" s="226">
        <v>-1.35138332856823E-4</v>
      </c>
      <c r="V7" s="226">
        <v>-2.0115458549564498E-3</v>
      </c>
      <c r="W7" s="226">
        <v>-2.6320471459208701E-5</v>
      </c>
      <c r="X7" s="226">
        <v>-2.03175928192873E-4</v>
      </c>
      <c r="Y7" s="226">
        <v>-3.4948961035786898E-5</v>
      </c>
      <c r="Z7" s="226">
        <v>-7.5396037774876903E-4</v>
      </c>
      <c r="AA7" s="226">
        <v>-1.1501197360651001E-5</v>
      </c>
      <c r="AB7" s="226">
        <v>-3.1177866237728598E-5</v>
      </c>
      <c r="AC7" s="226">
        <v>-1.4364421813628899E-4</v>
      </c>
      <c r="AD7" s="226">
        <v>-7.54711316143249E-3</v>
      </c>
      <c r="AE7" s="226">
        <v>-5.4462207802340101E-3</v>
      </c>
      <c r="AF7" s="226">
        <v>-2.1927510194152701E-5</v>
      </c>
      <c r="AG7" s="226">
        <v>-1.37332368330933E-5</v>
      </c>
      <c r="AH7" s="226">
        <v>0</v>
      </c>
      <c r="AI7" s="226">
        <v>-2.45611207552387E-3</v>
      </c>
      <c r="AJ7" s="226">
        <v>-2.3245045130882401E-5</v>
      </c>
      <c r="AK7" s="226">
        <v>-9.0087406243506503E-6</v>
      </c>
      <c r="AL7" s="226">
        <v>-2.0590760655290501E-4</v>
      </c>
      <c r="AM7" s="226">
        <v>-4.0551223588057803E-5</v>
      </c>
      <c r="AN7" s="226">
        <v>-1.0805809818046799E-5</v>
      </c>
      <c r="AO7" s="226">
        <v>-1.00477219981465E-4</v>
      </c>
      <c r="AP7" s="226">
        <v>-1.8228839805327201E-5</v>
      </c>
      <c r="AQ7" s="226">
        <v>-3.2355139481813101E-5</v>
      </c>
      <c r="AR7" s="226">
        <v>-1.5615136554302902E-5</v>
      </c>
      <c r="AS7" s="226">
        <v>-8.0578185164369295E-4</v>
      </c>
      <c r="AT7" s="226">
        <v>-5.3387181547563599E-5</v>
      </c>
      <c r="AU7" s="226">
        <v>-6.0050986729136899E-6</v>
      </c>
      <c r="AV7" s="226">
        <v>-2.0423692372399699E-5</v>
      </c>
      <c r="AW7" s="226">
        <v>-2.1849383123988E-5</v>
      </c>
      <c r="AX7" s="226">
        <v>-2.1587724589852402E-5</v>
      </c>
      <c r="AY7" s="226">
        <v>-4.1988108583718302E-6</v>
      </c>
      <c r="AZ7" s="226">
        <v>-1.4640499720734099E-5</v>
      </c>
      <c r="BA7" s="226">
        <v>-4.3704349049160501E-6</v>
      </c>
      <c r="BB7" s="226">
        <v>-2.5511030616852502E-5</v>
      </c>
      <c r="BC7" s="226">
        <v>-1.33085759366952E-5</v>
      </c>
      <c r="BD7" s="226">
        <v>-2.4263500641576601E-5</v>
      </c>
      <c r="BE7" s="226">
        <v>-3.61131887557256E-5</v>
      </c>
      <c r="BF7" s="226">
        <v>-1.7528450245946699E-5</v>
      </c>
      <c r="BG7" s="226">
        <v>-3.5820692841678298E-4</v>
      </c>
      <c r="BH7" s="226">
        <v>-1.28210348807615E-4</v>
      </c>
      <c r="BI7" s="226">
        <v>-3.96941643394643E-4</v>
      </c>
      <c r="BJ7" s="226">
        <v>-3.2895258093312699E-6</v>
      </c>
      <c r="BK7" s="226">
        <v>-5.0898668192576695E-4</v>
      </c>
      <c r="BL7" s="226">
        <v>-3.6313956911580798E-4</v>
      </c>
      <c r="BM7" s="226">
        <v>-2.09703966637434E-5</v>
      </c>
      <c r="BN7" s="226">
        <v>-1.64099564429559E-5</v>
      </c>
      <c r="BO7" s="226">
        <v>-1.5566756517246E-5</v>
      </c>
      <c r="BP7" s="226">
        <v>-1.5898838271529101E-6</v>
      </c>
      <c r="BQ7" s="226">
        <v>-3.30319757719247E-6</v>
      </c>
      <c r="BR7" s="226">
        <v>-3.3908244868689102E-5</v>
      </c>
      <c r="BS7" s="226">
        <v>-1.5136211168535001E-4</v>
      </c>
      <c r="BT7" s="226">
        <v>-2.8048241120249699E-5</v>
      </c>
      <c r="BU7" s="226">
        <v>-1.8562155670142198E-5</v>
      </c>
      <c r="BV7" s="226">
        <v>-5.0107220467679601E-5</v>
      </c>
      <c r="BW7" s="226">
        <v>-1.86956287845551E-4</v>
      </c>
      <c r="BX7" s="226">
        <v>-2.4792718859038399E-5</v>
      </c>
      <c r="BY7" s="226">
        <v>0</v>
      </c>
    </row>
    <row r="8" spans="1:77" x14ac:dyDescent="0.25">
      <c r="A8" s="105" t="s">
        <v>5</v>
      </c>
      <c r="B8" s="226">
        <v>-5.9941211556006899E-5</v>
      </c>
      <c r="C8" s="226">
        <v>-7.8581431724129494E-5</v>
      </c>
      <c r="D8" s="226">
        <v>-1.7956058574859101E-4</v>
      </c>
      <c r="E8" s="226">
        <v>-2.8510548371113099E-5</v>
      </c>
      <c r="F8" s="226">
        <v>-6.1404948662894599E-4</v>
      </c>
      <c r="G8" s="226">
        <v>0.99989614764424395</v>
      </c>
      <c r="H8" s="226">
        <v>-1.4070585017791199E-4</v>
      </c>
      <c r="I8" s="226">
        <v>-3.7393271161267297E-4</v>
      </c>
      <c r="J8" s="226">
        <v>-2.65915963240597E-3</v>
      </c>
      <c r="K8" s="226">
        <v>-0.105550388626583</v>
      </c>
      <c r="L8" s="226">
        <v>-5.0917010113259197E-4</v>
      </c>
      <c r="M8" s="226">
        <v>-1.83035630567392E-3</v>
      </c>
      <c r="N8" s="226">
        <v>-2.4701146916146299E-4</v>
      </c>
      <c r="O8" s="226">
        <v>-8.0001547819977202E-5</v>
      </c>
      <c r="P8" s="226">
        <v>-1.57335301651477E-4</v>
      </c>
      <c r="Q8" s="226">
        <v>-1.8595461553589599E-5</v>
      </c>
      <c r="R8" s="226">
        <v>-7.48698194520754E-4</v>
      </c>
      <c r="S8" s="226">
        <v>-1.13220144160344E-3</v>
      </c>
      <c r="T8" s="226">
        <v>-2.6870460460273601E-3</v>
      </c>
      <c r="U8" s="226">
        <v>-7.3421484593202198E-4</v>
      </c>
      <c r="V8" s="226">
        <v>-4.4522716248573301E-4</v>
      </c>
      <c r="W8" s="226">
        <v>-1.1744482918695699E-4</v>
      </c>
      <c r="X8" s="226">
        <v>-9.0829582422367698E-4</v>
      </c>
      <c r="Y8" s="226">
        <v>-2.0279095923496099E-4</v>
      </c>
      <c r="Z8" s="226">
        <v>-2.16270696096591E-4</v>
      </c>
      <c r="AA8" s="226">
        <v>-6.6735570271424E-5</v>
      </c>
      <c r="AB8" s="226">
        <v>-1.01406355938181E-4</v>
      </c>
      <c r="AC8" s="226">
        <v>-1.6643761423244801E-3</v>
      </c>
      <c r="AD8" s="226">
        <v>-3.5920531519870299E-4</v>
      </c>
      <c r="AE8" s="226">
        <v>-7.1587108966317595E-5</v>
      </c>
      <c r="AF8" s="226">
        <v>-1.2723413498196199E-4</v>
      </c>
      <c r="AG8" s="226">
        <v>-7.9222751755837507E-5</v>
      </c>
      <c r="AH8" s="226">
        <v>0</v>
      </c>
      <c r="AI8" s="226">
        <v>-9.5926218231830694E-5</v>
      </c>
      <c r="AJ8" s="226">
        <v>-1.34879116856284E-4</v>
      </c>
      <c r="AK8" s="226">
        <v>-5.2273117671233203E-5</v>
      </c>
      <c r="AL8" s="226">
        <v>-1.3606616448602599E-4</v>
      </c>
      <c r="AM8" s="226">
        <v>-2.3529802563094899E-4</v>
      </c>
      <c r="AN8" s="226">
        <v>-6.2700591759177297E-5</v>
      </c>
      <c r="AO8" s="226">
        <v>-5.83017955825327E-4</v>
      </c>
      <c r="AP8" s="226">
        <v>-1.05772641025794E-4</v>
      </c>
      <c r="AQ8" s="226">
        <v>-1.8773706054266999E-4</v>
      </c>
      <c r="AR8" s="226">
        <v>-9.0586170238995199E-5</v>
      </c>
      <c r="AS8" s="226">
        <v>-3.54456881701567E-5</v>
      </c>
      <c r="AT8" s="226">
        <v>-2.4061230823414499E-4</v>
      </c>
      <c r="AU8" s="226">
        <v>-3.4844518523276901E-5</v>
      </c>
      <c r="AV8" s="226">
        <v>-1.1622742376833901E-4</v>
      </c>
      <c r="AW8" s="226">
        <v>-1.26780803522846E-4</v>
      </c>
      <c r="AX8" s="226">
        <v>-1.25262532777257E-4</v>
      </c>
      <c r="AY8" s="226">
        <v>-2.4363553490002099E-5</v>
      </c>
      <c r="AZ8" s="226">
        <v>-8.49513374376624E-5</v>
      </c>
      <c r="BA8" s="226">
        <v>-2.5359400118771702E-5</v>
      </c>
      <c r="BB8" s="226">
        <v>-1.48027472535351E-4</v>
      </c>
      <c r="BC8" s="226">
        <v>-7.7037095887238201E-5</v>
      </c>
      <c r="BD8" s="226">
        <v>-1.40788693674328E-4</v>
      </c>
      <c r="BE8" s="226">
        <v>-2.0954637768223801E-4</v>
      </c>
      <c r="BF8" s="226">
        <v>-1.01708638366617E-4</v>
      </c>
      <c r="BG8" s="226">
        <v>-1.1219023919551701E-3</v>
      </c>
      <c r="BH8" s="226">
        <v>-7.4393912860305105E-4</v>
      </c>
      <c r="BI8" s="226">
        <v>-2.3032494883574802E-3</v>
      </c>
      <c r="BJ8" s="226">
        <v>-1.9087437066279899E-5</v>
      </c>
      <c r="BK8" s="226">
        <v>-2.03702465765537E-4</v>
      </c>
      <c r="BL8" s="226">
        <v>-4.9025505897395104E-4</v>
      </c>
      <c r="BM8" s="226">
        <v>-1.2168049432495499E-4</v>
      </c>
      <c r="BN8" s="226">
        <v>-9.5218590465776299E-5</v>
      </c>
      <c r="BO8" s="226">
        <v>-9.0325932238069197E-5</v>
      </c>
      <c r="BP8" s="226">
        <v>-9.2252832938394205E-6</v>
      </c>
      <c r="BQ8" s="226">
        <v>-1.9166767347834501E-5</v>
      </c>
      <c r="BR8" s="226">
        <v>-1.9675221520474599E-4</v>
      </c>
      <c r="BS8" s="226">
        <v>-2.5717359339471902E-4</v>
      </c>
      <c r="BT8" s="226">
        <v>-1.6274960837332501E-4</v>
      </c>
      <c r="BU8" s="226">
        <v>-1.0770670263880899E-4</v>
      </c>
      <c r="BV8" s="226">
        <v>-2.90746591660723E-4</v>
      </c>
      <c r="BW8" s="226">
        <v>-3.9082856236722702E-4</v>
      </c>
      <c r="BX8" s="226">
        <v>-2.7425957255822702E-4</v>
      </c>
      <c r="BY8" s="226">
        <v>0</v>
      </c>
    </row>
    <row r="9" spans="1:77" x14ac:dyDescent="0.25">
      <c r="A9" s="105" t="s">
        <v>6</v>
      </c>
      <c r="B9" s="226">
        <v>-5.8015913603982098E-5</v>
      </c>
      <c r="C9" s="226">
        <v>-7.6057414180301906E-5</v>
      </c>
      <c r="D9" s="226">
        <v>-1.7379314096340899E-4</v>
      </c>
      <c r="E9" s="226">
        <v>-2.7594796103765E-5</v>
      </c>
      <c r="F9" s="226">
        <v>-5.9432635811086502E-4</v>
      </c>
      <c r="G9" s="226">
        <v>-9.2013018448595504E-5</v>
      </c>
      <c r="H9" s="226">
        <v>0.85316931696725995</v>
      </c>
      <c r="I9" s="226">
        <v>-3.6192207877469102E-4</v>
      </c>
      <c r="J9" s="226">
        <v>-1.07697224666135E-4</v>
      </c>
      <c r="K9" s="226">
        <v>-4.3173417639659402E-4</v>
      </c>
      <c r="L9" s="226">
        <v>-2.6011500930880302E-5</v>
      </c>
      <c r="M9" s="226">
        <v>-1.7715656814053899E-3</v>
      </c>
      <c r="N9" s="226">
        <v>-2.3907751748851699E-4</v>
      </c>
      <c r="O9" s="226">
        <v>-7.7431916473225094E-5</v>
      </c>
      <c r="P9" s="226">
        <v>-1.52281727888328E-4</v>
      </c>
      <c r="Q9" s="226">
        <v>-1.79981795982085E-5</v>
      </c>
      <c r="R9" s="226">
        <v>-7.24650180421996E-4</v>
      </c>
      <c r="S9" s="226">
        <v>-1.0958353912648999E-3</v>
      </c>
      <c r="T9" s="226">
        <v>-2.60073874400396E-3</v>
      </c>
      <c r="U9" s="226">
        <v>-0.79599005024898595</v>
      </c>
      <c r="V9" s="226">
        <v>-4.3092656825568999E-4</v>
      </c>
      <c r="W9" s="226">
        <v>-1.13672528240082E-4</v>
      </c>
      <c r="X9" s="226">
        <v>-8.7912157090421297E-4</v>
      </c>
      <c r="Y9" s="226">
        <v>-1.96277360187344E-4</v>
      </c>
      <c r="Z9" s="226">
        <v>-2.09324130996072E-4</v>
      </c>
      <c r="AA9" s="226">
        <v>-6.4592039077518694E-5</v>
      </c>
      <c r="AB9" s="226">
        <v>-9.8149207069448893E-5</v>
      </c>
      <c r="AC9" s="226">
        <v>-7.88750639441958E-4</v>
      </c>
      <c r="AD9" s="226">
        <v>-3.9294752888933802E-4</v>
      </c>
      <c r="AE9" s="226">
        <v>-6.9287747463498298E-5</v>
      </c>
      <c r="AF9" s="226">
        <v>-1.23147403780682E-4</v>
      </c>
      <c r="AG9" s="226">
        <v>-7.6678135159845501E-5</v>
      </c>
      <c r="AH9" s="226">
        <v>0</v>
      </c>
      <c r="AI9" s="226">
        <v>-9.2845090127927402E-5</v>
      </c>
      <c r="AJ9" s="226">
        <v>-1.3054683059257201E-4</v>
      </c>
      <c r="AK9" s="226">
        <v>-5.0594117134109497E-5</v>
      </c>
      <c r="AL9" s="226">
        <v>-1.31695750525006E-4</v>
      </c>
      <c r="AM9" s="226">
        <v>-2.2774030707466901E-4</v>
      </c>
      <c r="AN9" s="226">
        <v>-6.0686663148610299E-5</v>
      </c>
      <c r="AO9" s="226">
        <v>-5.6429155295148101E-4</v>
      </c>
      <c r="AP9" s="226">
        <v>-1.02375248082594E-4</v>
      </c>
      <c r="AQ9" s="226">
        <v>-1.8170698926451E-4</v>
      </c>
      <c r="AR9" s="226">
        <v>-8.7676563250488695E-5</v>
      </c>
      <c r="AS9" s="226">
        <v>-3.4307180804846798E-5</v>
      </c>
      <c r="AT9" s="226">
        <v>-2.32883896140868E-4</v>
      </c>
      <c r="AU9" s="226">
        <v>-3.3725320588989701E-5</v>
      </c>
      <c r="AV9" s="226">
        <v>-1.1249422560397999E-4</v>
      </c>
      <c r="AW9" s="226">
        <v>-1.22708633223944E-4</v>
      </c>
      <c r="AX9" s="226">
        <v>-1.21239128986091E-4</v>
      </c>
      <c r="AY9" s="226">
        <v>-2.35810017460401E-5</v>
      </c>
      <c r="AZ9" s="226">
        <v>-8.2222719984915694E-5</v>
      </c>
      <c r="BA9" s="226">
        <v>-2.45448620097509E-5</v>
      </c>
      <c r="BB9" s="226">
        <v>-1.43272864106233E-4</v>
      </c>
      <c r="BC9" s="226">
        <v>-7.4562682055895305E-5</v>
      </c>
      <c r="BD9" s="226">
        <v>-1.36266593160124E-4</v>
      </c>
      <c r="BE9" s="226">
        <v>-2.02815796145212E-4</v>
      </c>
      <c r="BF9" s="226">
        <v>-9.8441780255690504E-5</v>
      </c>
      <c r="BG9" s="226">
        <v>-1.0858671447265601E-3</v>
      </c>
      <c r="BH9" s="226">
        <v>-7.2004397460883598E-4</v>
      </c>
      <c r="BI9" s="226">
        <v>-2.2292696436425701E-3</v>
      </c>
      <c r="BJ9" s="226">
        <v>-1.84743529703941E-5</v>
      </c>
      <c r="BK9" s="226">
        <v>-4.4541925721596302E-5</v>
      </c>
      <c r="BL9" s="226">
        <v>-3.6351351459970799E-4</v>
      </c>
      <c r="BM9" s="226">
        <v>-1.17772144786403E-4</v>
      </c>
      <c r="BN9" s="226">
        <v>-9.21601912032396E-5</v>
      </c>
      <c r="BO9" s="226">
        <v>-8.7424684034398902E-5</v>
      </c>
      <c r="BP9" s="226">
        <v>-8.9289693126666904E-6</v>
      </c>
      <c r="BQ9" s="226">
        <v>-1.8551135181520301E-5</v>
      </c>
      <c r="BR9" s="226">
        <v>-1.9043257922881799E-4</v>
      </c>
      <c r="BS9" s="226">
        <v>-2.4891323662473502E-4</v>
      </c>
      <c r="BT9" s="226">
        <v>-1.5752212832145399E-4</v>
      </c>
      <c r="BU9" s="226">
        <v>-1.04247188080681E-4</v>
      </c>
      <c r="BV9" s="226">
        <v>-2.8140787789516001E-4</v>
      </c>
      <c r="BW9" s="226">
        <v>-3.7827523868248E-4</v>
      </c>
      <c r="BX9" s="226">
        <v>-1.39238743164242E-4</v>
      </c>
      <c r="BY9" s="226">
        <v>0</v>
      </c>
    </row>
    <row r="10" spans="1:77" x14ac:dyDescent="0.25">
      <c r="A10" s="105" t="s">
        <v>7</v>
      </c>
      <c r="B10" s="226">
        <v>-1.04776017474423E-5</v>
      </c>
      <c r="C10" s="226">
        <v>-1.37358742837547E-5</v>
      </c>
      <c r="D10" s="226">
        <v>-3.1386824826744097E-5</v>
      </c>
      <c r="E10" s="226">
        <v>-4.9835858114846099E-6</v>
      </c>
      <c r="F10" s="226">
        <v>-1.0733460013747001E-4</v>
      </c>
      <c r="G10" s="226">
        <v>-1.6617436544484101E-5</v>
      </c>
      <c r="H10" s="226">
        <v>-2.4595096152201599E-5</v>
      </c>
      <c r="I10" s="226">
        <v>0.96916713804239496</v>
      </c>
      <c r="J10" s="226">
        <v>-7.9252667625756192E-3</v>
      </c>
      <c r="K10" s="226">
        <v>-7.7970654602137104E-5</v>
      </c>
      <c r="L10" s="226">
        <v>-4.6976446749996901E-6</v>
      </c>
      <c r="M10" s="226">
        <v>-3.1994255586329098E-4</v>
      </c>
      <c r="N10" s="226">
        <v>-4.3177101926046701E-5</v>
      </c>
      <c r="O10" s="226">
        <v>-1.3984107686136399E-5</v>
      </c>
      <c r="P10" s="226">
        <v>-2.7501890414370101E-5</v>
      </c>
      <c r="Q10" s="226">
        <v>-3.2504488216148102E-6</v>
      </c>
      <c r="R10" s="226">
        <v>-1.3239147421995799E-4</v>
      </c>
      <c r="S10" s="226">
        <v>-1.9790650697670199E-4</v>
      </c>
      <c r="T10" s="226">
        <v>-4.6969017836765499E-4</v>
      </c>
      <c r="U10" s="226">
        <v>-5.2003398882219496E-4</v>
      </c>
      <c r="V10" s="226">
        <v>-7.7824801577635206E-5</v>
      </c>
      <c r="W10" s="226">
        <v>-2.0529117039410399E-5</v>
      </c>
      <c r="X10" s="226">
        <v>-1.5876826090157399E-4</v>
      </c>
      <c r="Y10" s="226">
        <v>-3.5447446818128302E-5</v>
      </c>
      <c r="Z10" s="226">
        <v>-3.2384246304913898E-2</v>
      </c>
      <c r="AA10" s="226">
        <v>-1.1665241818462401E-5</v>
      </c>
      <c r="AB10" s="226">
        <v>-1.47698371041954E-2</v>
      </c>
      <c r="AC10" s="226">
        <v>-1.4244738322186901E-4</v>
      </c>
      <c r="AD10" s="226">
        <v>-1.7895868877520799E-4</v>
      </c>
      <c r="AE10" s="226">
        <v>-1.2513280905225E-5</v>
      </c>
      <c r="AF10" s="226">
        <v>-2.2240267762617699E-5</v>
      </c>
      <c r="AG10" s="226">
        <v>-1.3847975719652701E-5</v>
      </c>
      <c r="AH10" s="226">
        <v>0</v>
      </c>
      <c r="AI10" s="226">
        <v>-1.6767707653560801E-5</v>
      </c>
      <c r="AJ10" s="226">
        <v>-2.3576595030055701E-5</v>
      </c>
      <c r="AK10" s="226">
        <v>-9.13723454763042E-6</v>
      </c>
      <c r="AL10" s="226">
        <v>-2.37840885390594E-5</v>
      </c>
      <c r="AM10" s="226">
        <v>-4.1129615843967597E-5</v>
      </c>
      <c r="AN10" s="226">
        <v>-1.09599357892156E-5</v>
      </c>
      <c r="AO10" s="226">
        <v>-1.01910351729177E-4</v>
      </c>
      <c r="AP10" s="226">
        <v>-1.8488842311903301E-5</v>
      </c>
      <c r="AQ10" s="226">
        <v>-3.3424277602640999E-5</v>
      </c>
      <c r="AR10" s="226">
        <v>-1.9635663311910401E-5</v>
      </c>
      <c r="AS10" s="226">
        <v>-6.1958341293104999E-6</v>
      </c>
      <c r="AT10" s="226">
        <v>-4.2058541623814798E-5</v>
      </c>
      <c r="AU10" s="226">
        <v>-6.0907508989394999E-6</v>
      </c>
      <c r="AV10" s="226">
        <v>-2.0316317050715698E-5</v>
      </c>
      <c r="AW10" s="226">
        <v>-2.2161026346488501E-5</v>
      </c>
      <c r="AX10" s="226">
        <v>-2.1895635711162201E-5</v>
      </c>
      <c r="AY10" s="226">
        <v>-4.2586995490111803E-6</v>
      </c>
      <c r="AZ10" s="226">
        <v>-1.48493208341768E-5</v>
      </c>
      <c r="BA10" s="226">
        <v>-4.4327715123052801E-6</v>
      </c>
      <c r="BB10" s="226">
        <v>-2.5874900834406398E-5</v>
      </c>
      <c r="BC10" s="226">
        <v>-1.3465927523534E-5</v>
      </c>
      <c r="BD10" s="226">
        <v>-2.4609577026716401E-5</v>
      </c>
      <c r="BE10" s="226">
        <v>-3.6628280209554699E-5</v>
      </c>
      <c r="BF10" s="226">
        <v>-1.7778462920862401E-5</v>
      </c>
      <c r="BG10" s="226">
        <v>-1.9610625406571699E-4</v>
      </c>
      <c r="BH10" s="226">
        <v>-1.30039045116046E-4</v>
      </c>
      <c r="BI10" s="226">
        <v>-4.0260332144706999E-4</v>
      </c>
      <c r="BJ10" s="226">
        <v>-3.3364451396346101E-6</v>
      </c>
      <c r="BK10" s="226">
        <v>-2.05127596923466E-5</v>
      </c>
      <c r="BL10" s="226">
        <v>-7.6750132752904002E-5</v>
      </c>
      <c r="BM10" s="226">
        <v>-2.1269502682266502E-5</v>
      </c>
      <c r="BN10" s="226">
        <v>-1.6644015760693001E-5</v>
      </c>
      <c r="BO10" s="226">
        <v>-1.5788789063308601E-5</v>
      </c>
      <c r="BP10" s="226">
        <v>-1.6125607382804999E-6</v>
      </c>
      <c r="BQ10" s="226">
        <v>-3.3503119113441699E-6</v>
      </c>
      <c r="BR10" s="226">
        <v>-3.4391886655747802E-5</v>
      </c>
      <c r="BS10" s="226">
        <v>-4.49534205532503E-5</v>
      </c>
      <c r="BT10" s="226">
        <v>-2.8448300206521601E-5</v>
      </c>
      <c r="BU10" s="226">
        <v>-1.8826912344359199E-5</v>
      </c>
      <c r="BV10" s="226">
        <v>-5.0821912299869099E-5</v>
      </c>
      <c r="BW10" s="226">
        <v>-6.8316037025428596E-5</v>
      </c>
      <c r="BX10" s="226">
        <v>-2.5146343616128101E-5</v>
      </c>
      <c r="BY10" s="226">
        <v>0</v>
      </c>
    </row>
    <row r="11" spans="1:77" x14ac:dyDescent="0.25">
      <c r="A11" s="105" t="s">
        <v>8</v>
      </c>
      <c r="B11" s="226">
        <v>-1.3132389143775699E-2</v>
      </c>
      <c r="C11" s="226">
        <v>-1.54012136073988E-2</v>
      </c>
      <c r="D11" s="226">
        <v>-3.2257179557116697E-2</v>
      </c>
      <c r="E11" s="226">
        <v>-3.6312527234161798E-2</v>
      </c>
      <c r="F11" s="226">
        <v>-0.36777825339779702</v>
      </c>
      <c r="G11" s="226">
        <v>-2.77890572303322E-2</v>
      </c>
      <c r="H11" s="226">
        <v>-2.3018578983207399E-2</v>
      </c>
      <c r="I11" s="226">
        <v>-0.170021424275349</v>
      </c>
      <c r="J11" s="226">
        <v>0.98346826936989795</v>
      </c>
      <c r="K11" s="226">
        <v>-2.5139480502614501E-2</v>
      </c>
      <c r="L11" s="226">
        <v>-1.29631640986397E-2</v>
      </c>
      <c r="M11" s="226">
        <v>-3.8941345882994101E-3</v>
      </c>
      <c r="N11" s="226">
        <v>-1.07358466793392E-2</v>
      </c>
      <c r="O11" s="226">
        <v>-8.6692484305689698E-5</v>
      </c>
      <c r="P11" s="226">
        <v>-0.154346151555212</v>
      </c>
      <c r="Q11" s="226">
        <v>-1.43821329790572E-2</v>
      </c>
      <c r="R11" s="226">
        <v>-8.1131563384553504E-4</v>
      </c>
      <c r="S11" s="226">
        <v>-1.2268932087158399E-3</v>
      </c>
      <c r="T11" s="226">
        <v>-2.9117773783337202E-3</v>
      </c>
      <c r="U11" s="226">
        <v>-7.9562096912419997E-4</v>
      </c>
      <c r="V11" s="226">
        <v>-4.8246377536489201E-4</v>
      </c>
      <c r="W11" s="226">
        <v>-1.2726733780183501E-4</v>
      </c>
      <c r="X11" s="226">
        <v>-9.8426122534059097E-4</v>
      </c>
      <c r="Y11" s="226">
        <v>-2.19751398940092E-4</v>
      </c>
      <c r="Z11" s="226">
        <v>-2.3435851477929099E-4</v>
      </c>
      <c r="AA11" s="226">
        <v>-7.2317005558509794E-5</v>
      </c>
      <c r="AB11" s="226">
        <v>-1.09887485432784E-4</v>
      </c>
      <c r="AC11" s="226">
        <v>-3.6729020909981101E-3</v>
      </c>
      <c r="AD11" s="226">
        <v>-3.8924748331691401E-4</v>
      </c>
      <c r="AE11" s="226">
        <v>-7.7574303118701295E-5</v>
      </c>
      <c r="AF11" s="226">
        <v>-1.3787537304768701E-4</v>
      </c>
      <c r="AG11" s="226">
        <v>-8.5848553564253405E-5</v>
      </c>
      <c r="AH11" s="226">
        <v>0</v>
      </c>
      <c r="AI11" s="226">
        <v>-1.03949015927546E-4</v>
      </c>
      <c r="AJ11" s="226">
        <v>-1.4615974365322001E-4</v>
      </c>
      <c r="AK11" s="226">
        <v>-5.6644984463553702E-5</v>
      </c>
      <c r="AL11" s="226">
        <v>-5.9824380765236898E-3</v>
      </c>
      <c r="AM11" s="226">
        <v>-4.0742636733637899E-4</v>
      </c>
      <c r="AN11" s="226">
        <v>-6.7944561263633306E-5</v>
      </c>
      <c r="AO11" s="226">
        <v>-5.1099731014943098E-3</v>
      </c>
      <c r="AP11" s="226">
        <v>-1.1461894515758699E-4</v>
      </c>
      <c r="AQ11" s="226">
        <v>-2.0343846610712199E-4</v>
      </c>
      <c r="AR11" s="226">
        <v>-9.8162352551329303E-5</v>
      </c>
      <c r="AS11" s="226">
        <v>-3.8410191416675899E-5</v>
      </c>
      <c r="AT11" s="226">
        <v>-2.6073593978810102E-4</v>
      </c>
      <c r="AU11" s="226">
        <v>-3.7758742893524197E-5</v>
      </c>
      <c r="AV11" s="226">
        <v>-3.5462187054033801E-4</v>
      </c>
      <c r="AW11" s="226">
        <v>-1.3738412717213101E-4</v>
      </c>
      <c r="AX11" s="226">
        <v>-1.35738875719247E-4</v>
      </c>
      <c r="AY11" s="226">
        <v>-2.6401201428198099E-5</v>
      </c>
      <c r="AZ11" s="226">
        <v>-9.2056250013238805E-5</v>
      </c>
      <c r="BA11" s="226">
        <v>-2.7480335777320398E-5</v>
      </c>
      <c r="BB11" s="226">
        <v>-1.6040776321551699E-4</v>
      </c>
      <c r="BC11" s="226">
        <v>-8.3480100174919595E-5</v>
      </c>
      <c r="BD11" s="226">
        <v>-1.5256356844801499E-4</v>
      </c>
      <c r="BE11" s="226">
        <v>-2.2707180740314699E-4</v>
      </c>
      <c r="BF11" s="226">
        <v>-4.80819032463167E-3</v>
      </c>
      <c r="BG11" s="226">
        <v>-1.2157327971447399E-3</v>
      </c>
      <c r="BH11" s="226">
        <v>-8.0615854303138404E-4</v>
      </c>
      <c r="BI11" s="226">
        <v>-2.4958819618194701E-3</v>
      </c>
      <c r="BJ11" s="226">
        <v>-2.06838165434982E-5</v>
      </c>
      <c r="BK11" s="226">
        <v>-4.9868973576289097E-5</v>
      </c>
      <c r="BL11" s="226">
        <v>-4.0698837242699999E-4</v>
      </c>
      <c r="BM11" s="226">
        <v>-1.3185725316605199E-4</v>
      </c>
      <c r="BN11" s="226">
        <v>-1.0318220565106299E-4</v>
      </c>
      <c r="BO11" s="226">
        <v>-9.78803495223155E-5</v>
      </c>
      <c r="BP11" s="226">
        <v>-9.9968406732126605E-6</v>
      </c>
      <c r="BQ11" s="226">
        <v>-2.0769781620125401E-5</v>
      </c>
      <c r="BR11" s="226">
        <v>-2.1320760402197901E-4</v>
      </c>
      <c r="BS11" s="226">
        <v>-5.4746582289466102E-3</v>
      </c>
      <c r="BT11" s="226">
        <v>-1.7636118617868099E-4</v>
      </c>
      <c r="BU11" s="226">
        <v>-2.5900065478492898E-4</v>
      </c>
      <c r="BV11" s="226">
        <v>-3.15063208416899E-4</v>
      </c>
      <c r="BW11" s="226">
        <v>-4.23515543542714E-4</v>
      </c>
      <c r="BX11" s="226">
        <v>-1.5589117648513899E-4</v>
      </c>
      <c r="BY11" s="226">
        <v>0</v>
      </c>
    </row>
    <row r="12" spans="1:77" x14ac:dyDescent="0.25">
      <c r="A12" s="105" t="s">
        <v>9</v>
      </c>
      <c r="B12" s="226">
        <v>-1.58427552253086E-4</v>
      </c>
      <c r="C12" s="226">
        <v>-1.8740802784038101E-4</v>
      </c>
      <c r="D12" s="226">
        <v>-3.95427699755116E-4</v>
      </c>
      <c r="E12" s="226">
        <v>-4.1140569398574099E-4</v>
      </c>
      <c r="F12" s="226">
        <v>-4.2299766502454702E-3</v>
      </c>
      <c r="G12" s="226">
        <v>-3.2907033225990502E-4</v>
      </c>
      <c r="H12" s="226">
        <v>-2.8461819598157298E-4</v>
      </c>
      <c r="I12" s="226">
        <v>-1.9729887156248898E-3</v>
      </c>
      <c r="J12" s="226">
        <v>-2.0639541600677501E-4</v>
      </c>
      <c r="K12" s="226">
        <v>0.98495825024832795</v>
      </c>
      <c r="L12" s="226">
        <v>-1.50111359346469E-4</v>
      </c>
      <c r="M12" s="226">
        <v>-3.99159684932202E-4</v>
      </c>
      <c r="N12" s="226">
        <v>-1.6798873287576099E-4</v>
      </c>
      <c r="O12" s="226">
        <v>-1.6513116575590299E-5</v>
      </c>
      <c r="P12" s="226">
        <v>-1.75570127295976E-3</v>
      </c>
      <c r="Q12" s="226">
        <v>-1.64362572098064E-4</v>
      </c>
      <c r="R12" s="226">
        <v>-0.325367230606941</v>
      </c>
      <c r="S12" s="226">
        <v>-2.3369765837930799E-4</v>
      </c>
      <c r="T12" s="226">
        <v>-5.5463307662340902E-4</v>
      </c>
      <c r="U12" s="226">
        <v>-1.51549259642912E-4</v>
      </c>
      <c r="V12" s="226">
        <v>-0.142889183496724</v>
      </c>
      <c r="W12" s="226">
        <v>-7.0161709734434198E-4</v>
      </c>
      <c r="X12" s="226">
        <v>-1.87481308040169E-4</v>
      </c>
      <c r="Y12" s="226">
        <v>-4.1858074519484297E-5</v>
      </c>
      <c r="Z12" s="226">
        <v>-4.9296769124792802E-5</v>
      </c>
      <c r="AA12" s="226">
        <v>-4.3554149883320799E-4</v>
      </c>
      <c r="AB12" s="226">
        <v>-2.0931282240702299E-5</v>
      </c>
      <c r="AC12" s="226">
        <v>-1.1166902089551399E-3</v>
      </c>
      <c r="AD12" s="226">
        <v>-8.9583007856750799E-5</v>
      </c>
      <c r="AE12" s="226">
        <v>-1.4776292557868401E-5</v>
      </c>
      <c r="AF12" s="226">
        <v>-2.6262393173683901E-5</v>
      </c>
      <c r="AG12" s="226">
        <v>-1.6352365308318699E-5</v>
      </c>
      <c r="AH12" s="226">
        <v>0</v>
      </c>
      <c r="AI12" s="226">
        <v>-2.63155296254694E-4</v>
      </c>
      <c r="AJ12" s="226">
        <v>-2.78403936042885E-5</v>
      </c>
      <c r="AK12" s="226">
        <v>-2.6876965517420798E-3</v>
      </c>
      <c r="AL12" s="226">
        <v>-9.3303283302427603E-5</v>
      </c>
      <c r="AM12" s="226">
        <v>-5.02717856183543E-5</v>
      </c>
      <c r="AN12" s="226">
        <v>-1.29420268643758E-5</v>
      </c>
      <c r="AO12" s="226">
        <v>-1.7039362080803499E-4</v>
      </c>
      <c r="AP12" s="226">
        <v>-2.1832526986819698E-5</v>
      </c>
      <c r="AQ12" s="226">
        <v>-3.8750799837970398E-5</v>
      </c>
      <c r="AR12" s="226">
        <v>-5.5703558320447998E-5</v>
      </c>
      <c r="AS12" s="226">
        <v>-7.3163432059205398E-6</v>
      </c>
      <c r="AT12" s="226">
        <v>-4.9664777790713398E-5</v>
      </c>
      <c r="AU12" s="226">
        <v>-7.1922558009746998E-6</v>
      </c>
      <c r="AV12" s="226">
        <v>-2.6546391372133899E-5</v>
      </c>
      <c r="AW12" s="226">
        <v>-2.6168821043697102E-5</v>
      </c>
      <c r="AX12" s="226">
        <v>-2.58554348343248E-5</v>
      </c>
      <c r="AY12" s="226">
        <v>-5.0288801896851703E-6</v>
      </c>
      <c r="AZ12" s="226">
        <v>-1.75348024705358E-5</v>
      </c>
      <c r="BA12" s="226">
        <v>-5.2344328561071403E-6</v>
      </c>
      <c r="BB12" s="226">
        <v>-3.0554345221753798E-5</v>
      </c>
      <c r="BC12" s="226">
        <v>-1.59012241599809E-5</v>
      </c>
      <c r="BD12" s="226">
        <v>-2.9060189140349399E-5</v>
      </c>
      <c r="BE12" s="226">
        <v>-4.3252460195468801E-5</v>
      </c>
      <c r="BF12" s="226">
        <v>-7.3503079316747998E-5</v>
      </c>
      <c r="BG12" s="226">
        <v>-2.3157183191602101E-4</v>
      </c>
      <c r="BH12" s="226">
        <v>-1.5355644847533299E-4</v>
      </c>
      <c r="BI12" s="226">
        <v>-4.75413643114767E-4</v>
      </c>
      <c r="BJ12" s="226">
        <v>-3.9398371905751502E-6</v>
      </c>
      <c r="BK12" s="226">
        <v>-1.24367486538017E-3</v>
      </c>
      <c r="BL12" s="226">
        <v>-4.7127169123509997E-2</v>
      </c>
      <c r="BM12" s="226">
        <v>-2.5116066407676299E-5</v>
      </c>
      <c r="BN12" s="226">
        <v>-1.96540657946135E-5</v>
      </c>
      <c r="BO12" s="226">
        <v>-1.8644172387795299E-5</v>
      </c>
      <c r="BP12" s="226">
        <v>-1.90419038912614E-6</v>
      </c>
      <c r="BQ12" s="226">
        <v>-3.9562117511053204E-6</v>
      </c>
      <c r="BR12" s="226">
        <v>-4.0611617583857299E-5</v>
      </c>
      <c r="BS12" s="226">
        <v>-1.2463764863974199E-4</v>
      </c>
      <c r="BT12" s="226">
        <v>-3.3593140744575501E-5</v>
      </c>
      <c r="BU12" s="226">
        <v>-2.3822070033383701E-5</v>
      </c>
      <c r="BV12" s="226">
        <v>-6.0012993409236999E-5</v>
      </c>
      <c r="BW12" s="226">
        <v>-9.5865290490875296E-5</v>
      </c>
      <c r="BX12" s="226">
        <v>-1.2282088151556E-4</v>
      </c>
      <c r="BY12" s="226">
        <v>0</v>
      </c>
    </row>
    <row r="13" spans="1:77" x14ac:dyDescent="0.25">
      <c r="A13" s="105" t="s">
        <v>10</v>
      </c>
      <c r="B13" s="226">
        <v>-2.02728752348533E-4</v>
      </c>
      <c r="C13" s="226">
        <v>-2.41130905065266E-4</v>
      </c>
      <c r="D13" s="226">
        <v>-5.1114375450879998E-4</v>
      </c>
      <c r="E13" s="226">
        <v>-5.0461690132263398E-4</v>
      </c>
      <c r="F13" s="226">
        <v>-5.2434517613407696E-3</v>
      </c>
      <c r="G13" s="226">
        <v>-4.16034150834521E-4</v>
      </c>
      <c r="H13" s="226">
        <v>-3.6987565082280898E-4</v>
      </c>
      <c r="I13" s="226">
        <v>-2.4607312545855899E-3</v>
      </c>
      <c r="J13" s="226">
        <v>-2.6980703417783499E-4</v>
      </c>
      <c r="K13" s="226">
        <v>-5.2316484424297296E-4</v>
      </c>
      <c r="L13" s="226">
        <v>0.97171289547336104</v>
      </c>
      <c r="M13" s="226">
        <v>-7.9911342929661904E-4</v>
      </c>
      <c r="N13" s="226">
        <v>-2.4646180961561301E-4</v>
      </c>
      <c r="O13" s="226">
        <v>-3.3793989915670302E-5</v>
      </c>
      <c r="P13" s="226">
        <v>-2.3088622231864902E-3</v>
      </c>
      <c r="Q13" s="226">
        <v>-2.1979939755245901E-4</v>
      </c>
      <c r="R13" s="226">
        <v>-3.1626262147389198E-4</v>
      </c>
      <c r="S13" s="226">
        <v>-4.9522129690142099E-4</v>
      </c>
      <c r="T13" s="226">
        <v>-1.1350531265560801E-3</v>
      </c>
      <c r="U13" s="226">
        <v>-3.1014461314167702E-4</v>
      </c>
      <c r="V13" s="226">
        <v>-1.8807138923215001E-4</v>
      </c>
      <c r="W13" s="226">
        <v>-4.9610657310314801E-5</v>
      </c>
      <c r="X13" s="226">
        <v>-3.8367932572169001E-4</v>
      </c>
      <c r="Y13" s="226">
        <v>-8.5662288019683794E-5</v>
      </c>
      <c r="Z13" s="226">
        <v>-9.1356353996917795E-5</v>
      </c>
      <c r="AA13" s="226">
        <v>-2.8190219442302501E-5</v>
      </c>
      <c r="AB13" s="226">
        <v>-4.2835738349352598E-5</v>
      </c>
      <c r="AC13" s="226">
        <v>-3.8211397870330899E-4</v>
      </c>
      <c r="AD13" s="226">
        <v>-1.51734324275772E-4</v>
      </c>
      <c r="AE13" s="226">
        <v>-3.0239590413219799E-5</v>
      </c>
      <c r="AF13" s="226">
        <v>-5.3745823570625401E-5</v>
      </c>
      <c r="AG13" s="226">
        <v>-3.3465013451400901E-5</v>
      </c>
      <c r="AH13" s="226">
        <v>0</v>
      </c>
      <c r="AI13" s="226">
        <v>-9.8826983604930405E-3</v>
      </c>
      <c r="AJ13" s="226">
        <v>-5.6975191594200197E-5</v>
      </c>
      <c r="AK13" s="226">
        <v>-2.2081037924633598E-5</v>
      </c>
      <c r="AL13" s="226">
        <v>-0.34811016295613201</v>
      </c>
      <c r="AM13" s="226">
        <v>-1.0146352508578499E-4</v>
      </c>
      <c r="AN13" s="226">
        <v>-2.64857771300156E-5</v>
      </c>
      <c r="AO13" s="226">
        <v>-3.0707423274658102E-4</v>
      </c>
      <c r="AP13" s="226">
        <v>-4.4680130092269503E-5</v>
      </c>
      <c r="AQ13" s="226">
        <v>-7.9303269794891597E-5</v>
      </c>
      <c r="AR13" s="226">
        <v>-3.8265111200653199E-5</v>
      </c>
      <c r="AS13" s="226">
        <v>-3.9565927998982502E-3</v>
      </c>
      <c r="AT13" s="226">
        <v>-1.0163865749632899E-4</v>
      </c>
      <c r="AU13" s="226">
        <v>-1.4718906567179799E-5</v>
      </c>
      <c r="AV13" s="226">
        <v>-8.0185502120942601E-4</v>
      </c>
      <c r="AW13" s="226">
        <v>-5.3554328791145903E-5</v>
      </c>
      <c r="AX13" s="226">
        <v>-5.2912985871367003E-5</v>
      </c>
      <c r="AY13" s="226">
        <v>-1.02915718931307E-5</v>
      </c>
      <c r="AZ13" s="226">
        <v>-3.5884863717276598E-5</v>
      </c>
      <c r="BA13" s="226">
        <v>-1.0712234140890201E-5</v>
      </c>
      <c r="BB13" s="226">
        <v>-6.2529276625478502E-5</v>
      </c>
      <c r="BC13" s="226">
        <v>-9.3599552025044704E-5</v>
      </c>
      <c r="BD13" s="226">
        <v>-5.9471495538772099E-5</v>
      </c>
      <c r="BE13" s="226">
        <v>-8.8515889594957203E-5</v>
      </c>
      <c r="BF13" s="226">
        <v>-1.06744969570939E-4</v>
      </c>
      <c r="BG13" s="226">
        <v>-0.31488255115455599</v>
      </c>
      <c r="BH13" s="226">
        <v>-3.1425231254845999E-4</v>
      </c>
      <c r="BI13" s="226">
        <v>-9.7293105075885796E-4</v>
      </c>
      <c r="BJ13" s="226">
        <v>-8.0628521986268501E-6</v>
      </c>
      <c r="BK13" s="226">
        <v>-1.9439650433818901E-5</v>
      </c>
      <c r="BL13" s="226">
        <v>-1.5864998060380201E-4</v>
      </c>
      <c r="BM13" s="226">
        <v>-5.1399873005013197E-5</v>
      </c>
      <c r="BN13" s="226">
        <v>-4.02219228711131E-5</v>
      </c>
      <c r="BO13" s="226">
        <v>-3.81551823227925E-5</v>
      </c>
      <c r="BP13" s="226">
        <v>-3.89691373600352E-6</v>
      </c>
      <c r="BQ13" s="226">
        <v>-8.0963626344611204E-6</v>
      </c>
      <c r="BR13" s="226">
        <v>-8.3111421687451895E-5</v>
      </c>
      <c r="BS13" s="226">
        <v>-1.7917701344666201E-4</v>
      </c>
      <c r="BT13" s="226">
        <v>-6.8748152679791702E-5</v>
      </c>
      <c r="BU13" s="226">
        <v>-4.7428838713175998E-5</v>
      </c>
      <c r="BV13" s="226">
        <v>-1.2281621611506401E-4</v>
      </c>
      <c r="BW13" s="226">
        <v>-1.6509251202382201E-4</v>
      </c>
      <c r="BX13" s="226">
        <v>-6.0768645497623599E-5</v>
      </c>
      <c r="BY13" s="226">
        <v>0</v>
      </c>
    </row>
    <row r="14" spans="1:77" x14ac:dyDescent="0.25">
      <c r="A14" s="105" t="s">
        <v>11</v>
      </c>
      <c r="B14" s="226">
        <v>-2.5242860567605398E-6</v>
      </c>
      <c r="C14" s="226">
        <v>-3.2099141914719001E-6</v>
      </c>
      <c r="D14" s="226">
        <v>-7.1740627041521499E-6</v>
      </c>
      <c r="E14" s="226">
        <v>-2.8466060075207799E-6</v>
      </c>
      <c r="F14" s="226">
        <v>-3.8628220363509399E-5</v>
      </c>
      <c r="G14" s="226">
        <v>-4.3845898187745503E-6</v>
      </c>
      <c r="H14" s="226">
        <v>-5.4980406679436904E-6</v>
      </c>
      <c r="I14" s="226">
        <v>-2.0570129764901801E-5</v>
      </c>
      <c r="J14" s="226">
        <v>-4.25638471953772E-6</v>
      </c>
      <c r="K14" s="226">
        <v>-2.6174384934751101E-5</v>
      </c>
      <c r="L14" s="226">
        <v>-1.51909481260194E-6</v>
      </c>
      <c r="M14" s="226">
        <v>0.80731954184004495</v>
      </c>
      <c r="N14" s="226">
        <v>-8.0274426466892692E-6</v>
      </c>
      <c r="O14" s="226">
        <v>-2.4143057836556198E-6</v>
      </c>
      <c r="P14" s="226">
        <v>-1.3188320819310399E-5</v>
      </c>
      <c r="Q14" s="226">
        <v>-1.34741308783051E-6</v>
      </c>
      <c r="R14" s="226">
        <v>-2.7443098956509001E-4</v>
      </c>
      <c r="S14" s="226">
        <v>-0.131176238898954</v>
      </c>
      <c r="T14" s="226">
        <v>-0.41395245570789002</v>
      </c>
      <c r="U14" s="226">
        <v>-2.21573106681426E-5</v>
      </c>
      <c r="V14" s="226">
        <v>-1.24014826604583E-4</v>
      </c>
      <c r="W14" s="226">
        <v>-4.0688206038472204E-6</v>
      </c>
      <c r="X14" s="226">
        <v>-2.74107679344909E-5</v>
      </c>
      <c r="Y14" s="226">
        <v>-6.1198739161366598E-6</v>
      </c>
      <c r="Z14" s="226">
        <v>-6.5302743844906703E-6</v>
      </c>
      <c r="AA14" s="226">
        <v>-2.3405674949751299E-6</v>
      </c>
      <c r="AB14" s="226">
        <v>-3.0602651862675001E-6</v>
      </c>
      <c r="AC14" s="226">
        <v>-2.5456087457077501E-5</v>
      </c>
      <c r="AD14" s="226">
        <v>-3.4724570308053199E-4</v>
      </c>
      <c r="AE14" s="226">
        <v>-2.1603728418040301E-6</v>
      </c>
      <c r="AF14" s="226">
        <v>-3.8397020599726799E-6</v>
      </c>
      <c r="AG14" s="226">
        <v>-2.39080309035559E-6</v>
      </c>
      <c r="AH14" s="226">
        <v>0</v>
      </c>
      <c r="AI14" s="226">
        <v>-3.08333245704235E-6</v>
      </c>
      <c r="AJ14" s="226">
        <v>-4.0704141456519697E-6</v>
      </c>
      <c r="AK14" s="226">
        <v>-3.6504405110085101E-6</v>
      </c>
      <c r="AL14" s="226">
        <v>-4.4256689528467804E-6</v>
      </c>
      <c r="AM14" s="226">
        <v>-7.1092256194800597E-6</v>
      </c>
      <c r="AN14" s="226">
        <v>-1.8921934068507E-6</v>
      </c>
      <c r="AO14" s="226">
        <v>-1.78396099107582E-5</v>
      </c>
      <c r="AP14" s="226">
        <v>-3.1920319786279998E-6</v>
      </c>
      <c r="AQ14" s="226">
        <v>-5.6655737723300698E-6</v>
      </c>
      <c r="AR14" s="226">
        <v>-2.7623873105486401E-6</v>
      </c>
      <c r="AS14" s="226">
        <v>-1.0696884283718001E-6</v>
      </c>
      <c r="AT14" s="226">
        <v>-7.2612556033992797E-6</v>
      </c>
      <c r="AU14" s="226">
        <v>-1.0515461874405901E-6</v>
      </c>
      <c r="AV14" s="226">
        <v>-3.5200574600309301E-6</v>
      </c>
      <c r="AW14" s="226">
        <v>-3.8260213151186098E-6</v>
      </c>
      <c r="AX14" s="226">
        <v>-3.7802025785801702E-6</v>
      </c>
      <c r="AY14" s="226">
        <v>-7.3524912585037404E-7</v>
      </c>
      <c r="AZ14" s="226">
        <v>-2.56368171484069E-6</v>
      </c>
      <c r="BA14" s="226">
        <v>-7.6530202283784998E-7</v>
      </c>
      <c r="BB14" s="226">
        <v>-4.4672083580960097E-6</v>
      </c>
      <c r="BC14" s="226">
        <v>-2.3248438464605299E-6</v>
      </c>
      <c r="BD14" s="226">
        <v>-4.2487547637968397E-6</v>
      </c>
      <c r="BE14" s="226">
        <v>-6.3237405446295698E-6</v>
      </c>
      <c r="BF14" s="226">
        <v>-3.3265742997982799E-6</v>
      </c>
      <c r="BG14" s="226">
        <v>-3.3857037862435902E-5</v>
      </c>
      <c r="BH14" s="226">
        <v>-2.24507723890007E-5</v>
      </c>
      <c r="BI14" s="226">
        <v>-6.9508012188168293E-5</v>
      </c>
      <c r="BJ14" s="226">
        <v>-5.7602522651161499E-7</v>
      </c>
      <c r="BK14" s="226">
        <v>-1.02294036745115E-3</v>
      </c>
      <c r="BL14" s="226">
        <v>-4.7225276464601196E-3</v>
      </c>
      <c r="BM14" s="226">
        <v>-3.6721029681560198E-6</v>
      </c>
      <c r="BN14" s="226">
        <v>-2.8735293245870698E-6</v>
      </c>
      <c r="BO14" s="226">
        <v>-2.72587751810972E-6</v>
      </c>
      <c r="BP14" s="226">
        <v>-2.7840279868455698E-7</v>
      </c>
      <c r="BQ14" s="226">
        <v>-5.7841927466187395E-7</v>
      </c>
      <c r="BR14" s="226">
        <v>-5.9376352590675202E-6</v>
      </c>
      <c r="BS14" s="226">
        <v>-8.0559331226545099E-6</v>
      </c>
      <c r="BT14" s="226">
        <v>-4.9114964833878898E-6</v>
      </c>
      <c r="BU14" s="226">
        <v>-3.2581878743451302E-6</v>
      </c>
      <c r="BV14" s="226">
        <v>-8.7742199613962493E-6</v>
      </c>
      <c r="BW14" s="226">
        <v>-1.1806283684165101E-5</v>
      </c>
      <c r="BX14" s="226">
        <v>-4.4135406921115102E-6</v>
      </c>
      <c r="BY14" s="226">
        <v>0</v>
      </c>
    </row>
    <row r="15" spans="1:77" x14ac:dyDescent="0.25">
      <c r="A15" s="105" t="s">
        <v>12</v>
      </c>
      <c r="B15" s="226">
        <v>0</v>
      </c>
      <c r="C15" s="226">
        <v>0</v>
      </c>
      <c r="D15" s="226">
        <v>0</v>
      </c>
      <c r="E15" s="226">
        <v>0</v>
      </c>
      <c r="F15" s="226">
        <v>0</v>
      </c>
      <c r="G15" s="226">
        <v>0</v>
      </c>
      <c r="H15" s="226">
        <v>0</v>
      </c>
      <c r="I15" s="226">
        <v>0</v>
      </c>
      <c r="J15" s="226">
        <v>0</v>
      </c>
      <c r="K15" s="226">
        <v>0</v>
      </c>
      <c r="L15" s="226">
        <v>0</v>
      </c>
      <c r="M15" s="226">
        <v>0</v>
      </c>
      <c r="N15" s="226">
        <v>0.95000004730879195</v>
      </c>
      <c r="O15" s="226">
        <v>-0.95000004730879195</v>
      </c>
      <c r="P15" s="226">
        <v>0</v>
      </c>
      <c r="Q15" s="226">
        <v>0</v>
      </c>
      <c r="R15" s="226">
        <v>0</v>
      </c>
      <c r="S15" s="226">
        <v>0</v>
      </c>
      <c r="T15" s="226">
        <v>0</v>
      </c>
      <c r="U15" s="226">
        <v>0</v>
      </c>
      <c r="V15" s="226">
        <v>0</v>
      </c>
      <c r="W15" s="226">
        <v>0</v>
      </c>
      <c r="X15" s="226">
        <v>0</v>
      </c>
      <c r="Y15" s="226">
        <v>0</v>
      </c>
      <c r="Z15" s="226">
        <v>0</v>
      </c>
      <c r="AA15" s="226">
        <v>0</v>
      </c>
      <c r="AB15" s="226">
        <v>0</v>
      </c>
      <c r="AC15" s="226">
        <v>0</v>
      </c>
      <c r="AD15" s="226">
        <v>0</v>
      </c>
      <c r="AE15" s="226">
        <v>0</v>
      </c>
      <c r="AF15" s="226">
        <v>0</v>
      </c>
      <c r="AG15" s="226">
        <v>0</v>
      </c>
      <c r="AH15" s="226">
        <v>0</v>
      </c>
      <c r="AI15" s="226">
        <v>0</v>
      </c>
      <c r="AJ15" s="226">
        <v>0</v>
      </c>
      <c r="AK15" s="226">
        <v>0</v>
      </c>
      <c r="AL15" s="226">
        <v>0</v>
      </c>
      <c r="AM15" s="226">
        <v>0</v>
      </c>
      <c r="AN15" s="226">
        <v>0</v>
      </c>
      <c r="AO15" s="226">
        <v>0</v>
      </c>
      <c r="AP15" s="226">
        <v>0</v>
      </c>
      <c r="AQ15" s="226">
        <v>0</v>
      </c>
      <c r="AR15" s="226">
        <v>0</v>
      </c>
      <c r="AS15" s="226">
        <v>0</v>
      </c>
      <c r="AT15" s="226">
        <v>0</v>
      </c>
      <c r="AU15" s="226">
        <v>0</v>
      </c>
      <c r="AV15" s="226">
        <v>0</v>
      </c>
      <c r="AW15" s="226">
        <v>0</v>
      </c>
      <c r="AX15" s="226">
        <v>0</v>
      </c>
      <c r="AY15" s="226">
        <v>0</v>
      </c>
      <c r="AZ15" s="226">
        <v>0</v>
      </c>
      <c r="BA15" s="226">
        <v>0</v>
      </c>
      <c r="BB15" s="226">
        <v>0</v>
      </c>
      <c r="BC15" s="226">
        <v>0</v>
      </c>
      <c r="BD15" s="226">
        <v>0</v>
      </c>
      <c r="BE15" s="226">
        <v>0</v>
      </c>
      <c r="BF15" s="226">
        <v>0</v>
      </c>
      <c r="BG15" s="226">
        <v>0</v>
      </c>
      <c r="BH15" s="226">
        <v>0</v>
      </c>
      <c r="BI15" s="226">
        <v>0</v>
      </c>
      <c r="BJ15" s="226">
        <v>0</v>
      </c>
      <c r="BK15" s="226">
        <v>0</v>
      </c>
      <c r="BL15" s="226">
        <v>0</v>
      </c>
      <c r="BM15" s="226">
        <v>0</v>
      </c>
      <c r="BN15" s="226">
        <v>0</v>
      </c>
      <c r="BO15" s="226">
        <v>0</v>
      </c>
      <c r="BP15" s="226">
        <v>0</v>
      </c>
      <c r="BQ15" s="226">
        <v>0</v>
      </c>
      <c r="BR15" s="226">
        <v>0</v>
      </c>
      <c r="BS15" s="226">
        <v>0</v>
      </c>
      <c r="BT15" s="226">
        <v>0</v>
      </c>
      <c r="BU15" s="226">
        <v>0</v>
      </c>
      <c r="BV15" s="226">
        <v>0</v>
      </c>
      <c r="BW15" s="226">
        <v>0</v>
      </c>
      <c r="BX15" s="226">
        <v>0</v>
      </c>
      <c r="BY15" s="226">
        <v>0</v>
      </c>
    </row>
    <row r="16" spans="1:77" x14ac:dyDescent="0.25">
      <c r="A16" s="105" t="s">
        <v>13</v>
      </c>
      <c r="B16" s="226">
        <v>-2.4085025762455199E-5</v>
      </c>
      <c r="C16" s="226">
        <v>-2.8137028002050201E-5</v>
      </c>
      <c r="D16" s="226">
        <v>-1.09931244814895E-5</v>
      </c>
      <c r="E16" s="226">
        <v>-1.61064485402306E-5</v>
      </c>
      <c r="F16" s="226">
        <v>-1.19895489984175E-4</v>
      </c>
      <c r="G16" s="226">
        <v>-3.7097874397583E-5</v>
      </c>
      <c r="H16" s="226">
        <v>-1.22407893970713E-5</v>
      </c>
      <c r="I16" s="226">
        <v>-6.7778062747250403E-5</v>
      </c>
      <c r="J16" s="226">
        <v>-5.3122041949503103E-6</v>
      </c>
      <c r="K16" s="226">
        <v>-4.7279109452238199E-5</v>
      </c>
      <c r="L16" s="226">
        <v>-1.1347734470390301E-5</v>
      </c>
      <c r="M16" s="226">
        <v>-3.5485979577145402E-5</v>
      </c>
      <c r="N16" s="226">
        <v>-5.8275394648627397E-5</v>
      </c>
      <c r="O16" s="226">
        <v>0.99992321239434601</v>
      </c>
      <c r="P16" s="226">
        <v>-1.3788871416199399E-4</v>
      </c>
      <c r="Q16" s="226">
        <v>-7.8073074805079993E-6</v>
      </c>
      <c r="R16" s="226">
        <v>-3.2713876505141603E-5</v>
      </c>
      <c r="S16" s="226">
        <v>-7.6987656966041206E-5</v>
      </c>
      <c r="T16" s="226">
        <v>-2.4039130979026702E-5</v>
      </c>
      <c r="U16" s="226">
        <v>-2.3675126976385798E-6</v>
      </c>
      <c r="V16" s="226">
        <v>-3.0288496218556498E-5</v>
      </c>
      <c r="W16" s="226">
        <v>-1.3799418545951399E-5</v>
      </c>
      <c r="X16" s="226">
        <v>-8.9340466127452895E-6</v>
      </c>
      <c r="Y16" s="226">
        <v>-1.4240199654470201E-6</v>
      </c>
      <c r="Z16" s="226">
        <v>-6.1475046777239598E-6</v>
      </c>
      <c r="AA16" s="226">
        <v>-2.4781561805600998E-6</v>
      </c>
      <c r="AB16" s="226">
        <v>-1.2748417864240501E-5</v>
      </c>
      <c r="AC16" s="226">
        <v>-1.98089254013307E-5</v>
      </c>
      <c r="AD16" s="226">
        <v>-2.8271170301143499E-5</v>
      </c>
      <c r="AE16" s="226">
        <v>-2.3245600208941102E-6</v>
      </c>
      <c r="AF16" s="226">
        <v>-1.0697755285977E-5</v>
      </c>
      <c r="AG16" s="226">
        <v>-9.1020444617336996E-6</v>
      </c>
      <c r="AH16" s="226">
        <v>0</v>
      </c>
      <c r="AI16" s="226">
        <v>-1.5453638097683602E-5</v>
      </c>
      <c r="AJ16" s="226">
        <v>-2.5835983286665201E-5</v>
      </c>
      <c r="AK16" s="226">
        <v>-5.6049772950878797E-6</v>
      </c>
      <c r="AL16" s="226">
        <v>-1.8602007559003098E-5</v>
      </c>
      <c r="AM16" s="226">
        <v>-7.7682773746415401E-5</v>
      </c>
      <c r="AN16" s="226">
        <v>-9.8616429333229401E-6</v>
      </c>
      <c r="AO16" s="226">
        <v>-9.6283658303915401E-2</v>
      </c>
      <c r="AP16" s="226">
        <v>-1.7023770008901099E-5</v>
      </c>
      <c r="AQ16" s="226">
        <v>-2.2911870521884502E-5</v>
      </c>
      <c r="AR16" s="226">
        <v>-4.59099266411071E-6</v>
      </c>
      <c r="AS16" s="226">
        <v>-5.5796354146835004E-6</v>
      </c>
      <c r="AT16" s="226">
        <v>-6.8375132900429806E-5</v>
      </c>
      <c r="AU16" s="226">
        <v>-6.4508048211270699E-4</v>
      </c>
      <c r="AV16" s="226">
        <v>-6.4441541283559697E-5</v>
      </c>
      <c r="AW16" s="226">
        <v>-7.1105660716786205E-5</v>
      </c>
      <c r="AX16" s="226">
        <v>-1.8894973945729301E-5</v>
      </c>
      <c r="AY16" s="226">
        <v>-3.3741819196438399E-6</v>
      </c>
      <c r="AZ16" s="226">
        <v>-1.36545713505901E-5</v>
      </c>
      <c r="BA16" s="226">
        <v>-4.1830399013361901E-6</v>
      </c>
      <c r="BB16" s="226">
        <v>-7.6857146520501792E-6</v>
      </c>
      <c r="BC16" s="226">
        <v>-1.0141020743734601E-5</v>
      </c>
      <c r="BD16" s="226">
        <v>-2.0449908932982899E-5</v>
      </c>
      <c r="BE16" s="226">
        <v>-4.0580414770079896E-3</v>
      </c>
      <c r="BF16" s="226">
        <v>-7.2066879887642995E-5</v>
      </c>
      <c r="BG16" s="226">
        <v>-1.20185354098135E-4</v>
      </c>
      <c r="BH16" s="226">
        <v>-1.25664271935284E-3</v>
      </c>
      <c r="BI16" s="226">
        <v>-8.6926749377533698E-4</v>
      </c>
      <c r="BJ16" s="226">
        <v>-2.21700014802046E-5</v>
      </c>
      <c r="BK16" s="226">
        <v>-4.48808574028391E-5</v>
      </c>
      <c r="BL16" s="226">
        <v>-1.48284657727461E-4</v>
      </c>
      <c r="BM16" s="226">
        <v>-9.0378365468693402E-5</v>
      </c>
      <c r="BN16" s="226">
        <v>-6.3796740267497905E-5</v>
      </c>
      <c r="BO16" s="226">
        <v>-1.26513777043315E-5</v>
      </c>
      <c r="BP16" s="226">
        <v>-1.8400744944408101E-5</v>
      </c>
      <c r="BQ16" s="226">
        <v>-6.5526272156256598E-4</v>
      </c>
      <c r="BR16" s="226">
        <v>-4.1285111017616501E-4</v>
      </c>
      <c r="BS16" s="226">
        <v>-7.0217543243167405E-5</v>
      </c>
      <c r="BT16" s="226">
        <v>-6.6532617765465999E-5</v>
      </c>
      <c r="BU16" s="226">
        <v>-2.1964559888318801E-5</v>
      </c>
      <c r="BV16" s="226">
        <v>-7.8216820455652905E-5</v>
      </c>
      <c r="BW16" s="226">
        <v>-3.0834895920252499E-5</v>
      </c>
      <c r="BX16" s="226">
        <v>-1.2232054387184199E-4</v>
      </c>
      <c r="BY16" s="226">
        <v>0</v>
      </c>
    </row>
    <row r="17" spans="1:77" x14ac:dyDescent="0.25">
      <c r="A17" s="105" t="s">
        <v>14</v>
      </c>
      <c r="B17" s="226">
        <v>-9.0408836112671102E-6</v>
      </c>
      <c r="C17" s="226">
        <v>-1.18523726795341E-5</v>
      </c>
      <c r="D17" s="226">
        <v>-2.7082975381755899E-5</v>
      </c>
      <c r="E17" s="226">
        <v>-4.30022254848474E-6</v>
      </c>
      <c r="F17" s="226">
        <v>-9.2616578745383806E-5</v>
      </c>
      <c r="G17" s="226">
        <v>-1.43388070416946E-5</v>
      </c>
      <c r="H17" s="226">
        <v>-2.1222547590555099E-5</v>
      </c>
      <c r="I17" s="226">
        <v>-5.6399963170195503E-5</v>
      </c>
      <c r="J17" s="226">
        <v>-1.67829482115779E-5</v>
      </c>
      <c r="K17" s="226">
        <v>-6.7279099773410404E-5</v>
      </c>
      <c r="L17" s="226">
        <v>-4.0534904625601502E-6</v>
      </c>
      <c r="M17" s="226">
        <v>-2.7607113532039402E-4</v>
      </c>
      <c r="N17" s="226">
        <v>-3.7256536619221698E-5</v>
      </c>
      <c r="O17" s="226">
        <v>-1.2066567621607401E-5</v>
      </c>
      <c r="P17" s="226">
        <v>0.99997626924592897</v>
      </c>
      <c r="Q17" s="226">
        <v>-2.8047381632703802E-6</v>
      </c>
      <c r="R17" s="226">
        <v>-1.12925532549561E-4</v>
      </c>
      <c r="S17" s="226">
        <v>-1.70769011708769E-4</v>
      </c>
      <c r="T17" s="226">
        <v>-4.0528494385786898E-4</v>
      </c>
      <c r="U17" s="226">
        <v>-1.10741021000778E-4</v>
      </c>
      <c r="V17" s="226">
        <v>-6.7153246524674805E-5</v>
      </c>
      <c r="W17" s="226">
        <v>-1.7714106936799398E-5</v>
      </c>
      <c r="X17" s="226">
        <v>-1.36997511699165E-4</v>
      </c>
      <c r="Y17" s="226">
        <v>-3.0586793497615997E-5</v>
      </c>
      <c r="Z17" s="226">
        <v>-3.2619931115507302E-5</v>
      </c>
      <c r="AA17" s="226">
        <v>-1.00656711449974E-5</v>
      </c>
      <c r="AB17" s="226">
        <v>-1.52950372153087E-5</v>
      </c>
      <c r="AC17" s="226">
        <v>-1.22914598539008E-4</v>
      </c>
      <c r="AD17" s="226">
        <v>-5.4178642088767398E-5</v>
      </c>
      <c r="AE17" s="226">
        <v>-1.0797424733846799E-5</v>
      </c>
      <c r="AF17" s="226">
        <v>-1.91906198738969E-5</v>
      </c>
      <c r="AG17" s="226">
        <v>-1.1949102452151801E-5</v>
      </c>
      <c r="AH17" s="226">
        <v>0</v>
      </c>
      <c r="AI17" s="226">
        <v>-1.44684725548575E-5</v>
      </c>
      <c r="AJ17" s="226">
        <v>-2.0343706198677202E-5</v>
      </c>
      <c r="AK17" s="226">
        <v>-7.8843113209700997E-6</v>
      </c>
      <c r="AL17" s="226">
        <v>-2.0522747615808099E-5</v>
      </c>
      <c r="AM17" s="226">
        <v>-3.5489807570917702E-5</v>
      </c>
      <c r="AN17" s="226">
        <v>-9.4570786565205408E-6</v>
      </c>
      <c r="AO17" s="226">
        <v>-8.7936118491208998E-5</v>
      </c>
      <c r="AP17" s="226">
        <v>-1.5953600401904298E-5</v>
      </c>
      <c r="AQ17" s="226">
        <v>-2.9410930939146701E-5</v>
      </c>
      <c r="AR17" s="226">
        <v>-1.7494503585788001E-5</v>
      </c>
      <c r="AS17" s="226">
        <v>-5.3462439772046901E-6</v>
      </c>
      <c r="AT17" s="226">
        <v>-3.6291356442648301E-5</v>
      </c>
      <c r="AU17" s="226">
        <v>-1.23711499079898E-5</v>
      </c>
      <c r="AV17" s="226">
        <v>-1.7530486679354901E-5</v>
      </c>
      <c r="AW17" s="226">
        <v>-9.1273970785201802E-2</v>
      </c>
      <c r="AX17" s="226">
        <v>-3.03876429613933E-5</v>
      </c>
      <c r="AY17" s="226">
        <v>-3.6747347232743099E-6</v>
      </c>
      <c r="AZ17" s="226">
        <v>-1.28131403162874E-5</v>
      </c>
      <c r="BA17" s="226">
        <v>-3.8249374507745097E-6</v>
      </c>
      <c r="BB17" s="226">
        <v>-2.2326861865507699E-5</v>
      </c>
      <c r="BC17" s="226">
        <v>-1.1619441776143901E-5</v>
      </c>
      <c r="BD17" s="226">
        <v>-2.1235042806944701E-5</v>
      </c>
      <c r="BE17" s="226">
        <v>-3.1605707702747899E-5</v>
      </c>
      <c r="BF17" s="226">
        <v>-1.5340630225230901E-5</v>
      </c>
      <c r="BG17" s="226">
        <v>-9.3304574422715697E-4</v>
      </c>
      <c r="BH17" s="226">
        <v>-1.1220772655359601E-4</v>
      </c>
      <c r="BI17" s="226">
        <v>-3.4739722490416798E-4</v>
      </c>
      <c r="BJ17" s="226">
        <v>-2.8789424249855502E-6</v>
      </c>
      <c r="BK17" s="226">
        <v>-6.9411708142611504E-6</v>
      </c>
      <c r="BL17" s="226">
        <v>-5.6647963850956698E-5</v>
      </c>
      <c r="BM17" s="226">
        <v>-1.8352968823886299E-5</v>
      </c>
      <c r="BN17" s="226">
        <v>-1.4361741641235201E-5</v>
      </c>
      <c r="BO17" s="226">
        <v>-1.3623786027090201E-5</v>
      </c>
      <c r="BP17" s="226">
        <v>-1.3914418874005999E-6</v>
      </c>
      <c r="BQ17" s="226">
        <v>-2.8909077460687499E-6</v>
      </c>
      <c r="BR17" s="226">
        <v>-2.9675974705032899E-5</v>
      </c>
      <c r="BS17" s="226">
        <v>-3.8789281454555101E-5</v>
      </c>
      <c r="BT17" s="226">
        <v>-2.4547389498587501E-5</v>
      </c>
      <c r="BU17" s="226">
        <v>-1.62453133233881E-5</v>
      </c>
      <c r="BV17" s="226">
        <v>-4.3853069154618597E-5</v>
      </c>
      <c r="BW17" s="226">
        <v>-5.8948350435316601E-5</v>
      </c>
      <c r="BX17" s="226">
        <v>-2.16982064562476E-5</v>
      </c>
      <c r="BY17" s="226">
        <v>0</v>
      </c>
    </row>
    <row r="18" spans="1:77" x14ac:dyDescent="0.25">
      <c r="A18" s="105" t="s">
        <v>15</v>
      </c>
      <c r="B18" s="226">
        <v>-2.6124591444281701E-3</v>
      </c>
      <c r="C18" s="226">
        <v>-3.0668005942047199E-3</v>
      </c>
      <c r="D18" s="226">
        <v>-6.4287021185738102E-3</v>
      </c>
      <c r="E18" s="226">
        <v>-7.1740713610036399E-3</v>
      </c>
      <c r="F18" s="226">
        <v>-7.2777715095596704E-2</v>
      </c>
      <c r="G18" s="226">
        <v>-5.51664678609923E-3</v>
      </c>
      <c r="H18" s="226">
        <v>-4.5920435004351504E-3</v>
      </c>
      <c r="I18" s="226">
        <v>-3.3677247730675298E-2</v>
      </c>
      <c r="J18" s="226">
        <v>-3.3016613839463001E-3</v>
      </c>
      <c r="K18" s="226">
        <v>-5.1209775338243299E-3</v>
      </c>
      <c r="L18" s="226">
        <v>-2.5671061351860902E-3</v>
      </c>
      <c r="M18" s="226">
        <v>-1.4307227378203499E-3</v>
      </c>
      <c r="N18" s="226">
        <v>-2.2073770549656999E-3</v>
      </c>
      <c r="O18" s="226">
        <v>-4.6058795425217702E-5</v>
      </c>
      <c r="P18" s="226">
        <v>-7.0319179202071896E-2</v>
      </c>
      <c r="Q18" s="226">
        <v>0.99306993559151902</v>
      </c>
      <c r="R18" s="226">
        <v>-4.3104337248897802E-4</v>
      </c>
      <c r="S18" s="226">
        <v>-6.5183532069022602E-4</v>
      </c>
      <c r="T18" s="226">
        <v>-1.54699637075284E-3</v>
      </c>
      <c r="U18" s="226">
        <v>-4.22704963946913E-4</v>
      </c>
      <c r="V18" s="226">
        <v>-2.5632787556592498E-4</v>
      </c>
      <c r="W18" s="226">
        <v>-6.7615783802634297E-5</v>
      </c>
      <c r="X18" s="226">
        <v>-5.2292752694781195E-4</v>
      </c>
      <c r="Y18" s="226">
        <v>-1.1675158243818801E-4</v>
      </c>
      <c r="Z18" s="226">
        <v>-1.2451218781913201E-4</v>
      </c>
      <c r="AA18" s="226">
        <v>-3.8421256369107499E-5</v>
      </c>
      <c r="AB18" s="226">
        <v>-5.8382052975819801E-5</v>
      </c>
      <c r="AC18" s="226">
        <v>-1.01954916575278E-3</v>
      </c>
      <c r="AD18" s="226">
        <v>-2.0680305043118801E-4</v>
      </c>
      <c r="AE18" s="226">
        <v>-4.1214402681082098E-5</v>
      </c>
      <c r="AF18" s="226">
        <v>-7.3251720172035593E-5</v>
      </c>
      <c r="AG18" s="226">
        <v>-4.5610423992743698E-5</v>
      </c>
      <c r="AH18" s="226">
        <v>0</v>
      </c>
      <c r="AI18" s="226">
        <v>-5.5227007249869702E-5</v>
      </c>
      <c r="AJ18" s="226">
        <v>-7.7653118217124102E-5</v>
      </c>
      <c r="AK18" s="226">
        <v>-3.0094878145050701E-5</v>
      </c>
      <c r="AL18" s="226">
        <v>-1.2294664480071E-3</v>
      </c>
      <c r="AM18" s="226">
        <v>-1.65541917156988E-4</v>
      </c>
      <c r="AN18" s="226">
        <v>-3.6098223191563002E-5</v>
      </c>
      <c r="AO18" s="226">
        <v>-1.2191175725267899E-3</v>
      </c>
      <c r="AP18" s="226">
        <v>-5.2754357129872996E-3</v>
      </c>
      <c r="AQ18" s="226">
        <v>-2.7121117644329901E-3</v>
      </c>
      <c r="AR18" s="226">
        <v>-1.0728145658240299E-4</v>
      </c>
      <c r="AS18" s="226">
        <v>-3.3378418676701101E-5</v>
      </c>
      <c r="AT18" s="226">
        <v>-1.6771209092044E-4</v>
      </c>
      <c r="AU18" s="226">
        <v>-1.0880442707667999E-2</v>
      </c>
      <c r="AV18" s="226">
        <v>-0.25638007158432402</v>
      </c>
      <c r="AW18" s="226">
        <v>-7.2990726459986504E-5</v>
      </c>
      <c r="AX18" s="226">
        <v>-6.2664791567170798E-4</v>
      </c>
      <c r="AY18" s="226">
        <v>-1.4026677690692699E-5</v>
      </c>
      <c r="AZ18" s="226">
        <v>-4.8908507132194203E-5</v>
      </c>
      <c r="BA18" s="226">
        <v>-1.46000102998642E-5</v>
      </c>
      <c r="BB18" s="226">
        <v>-8.5222939563117106E-5</v>
      </c>
      <c r="BC18" s="226">
        <v>-4.4352089882155401E-5</v>
      </c>
      <c r="BD18" s="226">
        <v>-8.10554022619828E-5</v>
      </c>
      <c r="BE18" s="226">
        <v>-1.2064083764328799E-4</v>
      </c>
      <c r="BF18" s="226">
        <v>-9.8537481648682391E-4</v>
      </c>
      <c r="BG18" s="226">
        <v>-0.46343307790008798</v>
      </c>
      <c r="BH18" s="226">
        <v>-4.28303464956041E-4</v>
      </c>
      <c r="BI18" s="226">
        <v>-1.3260355566646199E-3</v>
      </c>
      <c r="BJ18" s="226">
        <v>-1.09890918736446E-5</v>
      </c>
      <c r="BK18" s="226">
        <v>-2.6494855585366299E-5</v>
      </c>
      <c r="BL18" s="226">
        <v>-2.1622859624092301E-4</v>
      </c>
      <c r="BM18" s="226">
        <v>-7.0054357047739401E-5</v>
      </c>
      <c r="BN18" s="226">
        <v>-5.48196091006833E-5</v>
      </c>
      <c r="BO18" s="226">
        <v>-5.2002789294864501E-5</v>
      </c>
      <c r="BP18" s="226">
        <v>-5.31121518957068E-6</v>
      </c>
      <c r="BQ18" s="226">
        <v>-1.1034764205102101E-5</v>
      </c>
      <c r="BR18" s="226">
        <v>-1.13274933754605E-4</v>
      </c>
      <c r="BS18" s="226">
        <v>-1.1731254849121301E-3</v>
      </c>
      <c r="BT18" s="226">
        <v>-9.3698823608628302E-5</v>
      </c>
      <c r="BU18" s="226">
        <v>-9.0079539158298698E-5</v>
      </c>
      <c r="BV18" s="226">
        <v>-1.67389733708834E-4</v>
      </c>
      <c r="BW18" s="226">
        <v>-2.2500930658130299E-4</v>
      </c>
      <c r="BX18" s="226">
        <v>-8.2823325041733305E-5</v>
      </c>
      <c r="BY18" s="226">
        <v>0</v>
      </c>
    </row>
    <row r="19" spans="1:77" x14ac:dyDescent="0.25">
      <c r="A19" s="105" t="s">
        <v>16</v>
      </c>
      <c r="B19" s="226">
        <v>-1.0759462819705899E-5</v>
      </c>
      <c r="C19" s="226">
        <v>-1.41290016494613E-5</v>
      </c>
      <c r="D19" s="226">
        <v>-3.2260259779146998E-5</v>
      </c>
      <c r="E19" s="226">
        <v>-5.1041803823057302E-6</v>
      </c>
      <c r="F19" s="226">
        <v>-1.10140874586986E-4</v>
      </c>
      <c r="G19" s="226">
        <v>-1.7073929895865202E-5</v>
      </c>
      <c r="H19" s="226">
        <v>-2.51902044940479E-5</v>
      </c>
      <c r="I19" s="226">
        <v>-6.7000517666473397E-5</v>
      </c>
      <c r="J19" s="226">
        <v>-2.0035013726535402E-5</v>
      </c>
      <c r="K19" s="226">
        <v>-3.9244788142267402E-2</v>
      </c>
      <c r="L19" s="226">
        <v>-4.8102366605775203E-6</v>
      </c>
      <c r="M19" s="226">
        <v>-6.8238513894289199E-2</v>
      </c>
      <c r="N19" s="226">
        <v>-4.7170494955263099E-5</v>
      </c>
      <c r="O19" s="226">
        <v>-1.4502545774366701E-5</v>
      </c>
      <c r="P19" s="226">
        <v>-4.18676090507651E-5</v>
      </c>
      <c r="Q19" s="226">
        <v>-5.3499591026877803E-6</v>
      </c>
      <c r="R19" s="226">
        <v>0.96124222980517504</v>
      </c>
      <c r="S19" s="226">
        <v>-6.3263768964177502E-4</v>
      </c>
      <c r="T19" s="226">
        <v>-2.0999225001505101E-2</v>
      </c>
      <c r="U19" s="226">
        <v>-1.4317078641926001E-4</v>
      </c>
      <c r="V19" s="226">
        <v>-1.54922655460212E-3</v>
      </c>
      <c r="W19" s="226">
        <v>-2.67378071536057E-4</v>
      </c>
      <c r="X19" s="226">
        <v>-1.6261260121597999E-4</v>
      </c>
      <c r="Y19" s="226">
        <v>-3.6364601232143498E-5</v>
      </c>
      <c r="Z19" s="226">
        <v>-5.4777433912094102E-5</v>
      </c>
      <c r="AA19" s="226">
        <v>-7.44221803738687E-5</v>
      </c>
      <c r="AB19" s="226">
        <v>-2.0921707344476799E-5</v>
      </c>
      <c r="AC19" s="226">
        <v>-1.38057276523999E-2</v>
      </c>
      <c r="AD19" s="226">
        <v>-2.3515101985531299E-3</v>
      </c>
      <c r="AE19" s="226">
        <v>-1.28986957992622E-5</v>
      </c>
      <c r="AF19" s="226">
        <v>-9.9040103664962704E-4</v>
      </c>
      <c r="AG19" s="226">
        <v>-1.47927943046049E-5</v>
      </c>
      <c r="AH19" s="226">
        <v>0</v>
      </c>
      <c r="AI19" s="226">
        <v>-2.0040597943323501E-5</v>
      </c>
      <c r="AJ19" s="226">
        <v>-2.7489451305873E-5</v>
      </c>
      <c r="AK19" s="226">
        <v>-3.6612992963282698E-5</v>
      </c>
      <c r="AL19" s="226">
        <v>-2.5696006341136701E-5</v>
      </c>
      <c r="AM19" s="226">
        <v>-4.3654062691217803E-5</v>
      </c>
      <c r="AN19" s="226">
        <v>-1.1487311505521E-5</v>
      </c>
      <c r="AO19" s="226">
        <v>-1.05363842634936E-4</v>
      </c>
      <c r="AP19" s="226">
        <v>-4.0167289036367801E-5</v>
      </c>
      <c r="AQ19" s="226">
        <v>-3.4094295351643203E-5</v>
      </c>
      <c r="AR19" s="226">
        <v>-2.1990293825940701E-5</v>
      </c>
      <c r="AS19" s="226">
        <v>-6.4198906187546197E-6</v>
      </c>
      <c r="AT19" s="226">
        <v>-4.4231692124141403E-5</v>
      </c>
      <c r="AU19" s="226">
        <v>-6.4376031213353901E-6</v>
      </c>
      <c r="AV19" s="226">
        <v>-2.1479863499127699E-5</v>
      </c>
      <c r="AW19" s="226">
        <v>-2.4222333813797401E-5</v>
      </c>
      <c r="AX19" s="226">
        <v>-2.9406358000304199E-5</v>
      </c>
      <c r="AY19" s="226">
        <v>-4.4557871499625501E-6</v>
      </c>
      <c r="AZ19" s="226">
        <v>-1.57238723245641E-5</v>
      </c>
      <c r="BA19" s="226">
        <v>-4.99287825613324E-6</v>
      </c>
      <c r="BB19" s="226">
        <v>-2.7004518753994501E-5</v>
      </c>
      <c r="BC19" s="226">
        <v>-1.52930477733058E-5</v>
      </c>
      <c r="BD19" s="226">
        <v>-2.6856330296727501E-5</v>
      </c>
      <c r="BE19" s="226">
        <v>-3.8537488748901702E-5</v>
      </c>
      <c r="BF19" s="226">
        <v>-1.9915142892798402E-5</v>
      </c>
      <c r="BG19" s="226">
        <v>-2.44563007856574E-4</v>
      </c>
      <c r="BH19" s="226">
        <v>-1.33155788783395E-4</v>
      </c>
      <c r="BI19" s="226">
        <v>-4.1504555526249598E-4</v>
      </c>
      <c r="BJ19" s="226">
        <v>-3.4179159735810499E-6</v>
      </c>
      <c r="BK19" s="226">
        <v>-7.3953108074586299E-3</v>
      </c>
      <c r="BL19" s="226">
        <v>-6.1471127631160097E-2</v>
      </c>
      <c r="BM19" s="226">
        <v>-2.1779284861407099E-5</v>
      </c>
      <c r="BN19" s="226">
        <v>-1.72916523698977E-5</v>
      </c>
      <c r="BO19" s="226">
        <v>-1.6171370918813701E-5</v>
      </c>
      <c r="BP19" s="226">
        <v>-1.65536880699207E-6</v>
      </c>
      <c r="BQ19" s="226">
        <v>-3.4306113585141102E-6</v>
      </c>
      <c r="BR19" s="226">
        <v>-3.3271766865662798E-3</v>
      </c>
      <c r="BS19" s="226">
        <v>-1.66070296022927E-4</v>
      </c>
      <c r="BT19" s="226">
        <v>-2.94541768597513E-5</v>
      </c>
      <c r="BU19" s="226">
        <v>-2.1606501840076699E-5</v>
      </c>
      <c r="BV19" s="226">
        <v>-5.3081518504043699E-5</v>
      </c>
      <c r="BW19" s="226">
        <v>-3.45399146802739E-4</v>
      </c>
      <c r="BX19" s="226">
        <v>-4.3940259205509603E-3</v>
      </c>
      <c r="BY19" s="226">
        <v>0</v>
      </c>
    </row>
    <row r="20" spans="1:77" x14ac:dyDescent="0.25">
      <c r="A20" s="105" t="s">
        <v>17</v>
      </c>
      <c r="B20" s="226">
        <v>-4.1238223326765101E-5</v>
      </c>
      <c r="C20" s="226">
        <v>-5.54937213840965E-5</v>
      </c>
      <c r="D20" s="226">
        <v>-1.2529696329631601E-4</v>
      </c>
      <c r="E20" s="226">
        <v>-1.8798093650416E-5</v>
      </c>
      <c r="F20" s="226">
        <v>-4.1753242025655999E-4</v>
      </c>
      <c r="G20" s="226">
        <v>-6.5977268826635806E-5</v>
      </c>
      <c r="H20" s="226">
        <v>-9.2769560386187397E-5</v>
      </c>
      <c r="I20" s="226">
        <v>-2.4995308208499199E-4</v>
      </c>
      <c r="J20" s="226">
        <v>-8.0298217992691494E-5</v>
      </c>
      <c r="K20" s="226">
        <v>-6.2317412062181201E-4</v>
      </c>
      <c r="L20" s="226">
        <v>-1.76538581082296E-5</v>
      </c>
      <c r="M20" s="226">
        <v>-3.41971140175899E-3</v>
      </c>
      <c r="N20" s="226">
        <v>-3.4159779423974002E-4</v>
      </c>
      <c r="O20" s="226">
        <v>-6.3661890662224704E-5</v>
      </c>
      <c r="P20" s="226">
        <v>-9.3420203827064899E-4</v>
      </c>
      <c r="Q20" s="226">
        <v>-1.3475866580068101E-4</v>
      </c>
      <c r="R20" s="226">
        <v>-5.4865966693476702E-4</v>
      </c>
      <c r="S20" s="226">
        <v>0.95950940970842002</v>
      </c>
      <c r="T20" s="226">
        <v>-2.2277906451366901E-3</v>
      </c>
      <c r="U20" s="226">
        <v>-6.0117975075236595E-4</v>
      </c>
      <c r="V20" s="226">
        <v>-3.2594589250748497E-4</v>
      </c>
      <c r="W20" s="226">
        <v>-8.6122219701486102E-5</v>
      </c>
      <c r="X20" s="226">
        <v>-5.9902021006101602E-4</v>
      </c>
      <c r="Y20" s="226">
        <v>-1.3730753495536801E-4</v>
      </c>
      <c r="Z20" s="226">
        <v>-1.5510337240286299E-4</v>
      </c>
      <c r="AA20" s="226">
        <v>-4.5775722161326101E-5</v>
      </c>
      <c r="AB20" s="226">
        <v>-6.8841333304172294E-5</v>
      </c>
      <c r="AC20" s="226">
        <v>-4.5877894797669898E-2</v>
      </c>
      <c r="AD20" s="226">
        <v>-4.36724011888795E-4</v>
      </c>
      <c r="AE20" s="226">
        <v>-5.2207926885631598E-5</v>
      </c>
      <c r="AF20" s="226">
        <v>-1.4954431659433901E-4</v>
      </c>
      <c r="AG20" s="226">
        <v>-8.9193950348181699E-5</v>
      </c>
      <c r="AH20" s="226">
        <v>0</v>
      </c>
      <c r="AI20" s="226">
        <v>-8.76323860339095E-5</v>
      </c>
      <c r="AJ20" s="226">
        <v>-2.9153336094575301E-4</v>
      </c>
      <c r="AK20" s="226">
        <v>-4.30202851825716E-5</v>
      </c>
      <c r="AL20" s="226">
        <v>-1.7072096597297299E-4</v>
      </c>
      <c r="AM20" s="226">
        <v>-2.4783501069192203E-4</v>
      </c>
      <c r="AN20" s="226">
        <v>-5.7232424943738601E-5</v>
      </c>
      <c r="AO20" s="226">
        <v>-4.4426085376216901E-4</v>
      </c>
      <c r="AP20" s="226">
        <v>-9.2802000575170306E-5</v>
      </c>
      <c r="AQ20" s="226">
        <v>-1.4837714720384099E-4</v>
      </c>
      <c r="AR20" s="226">
        <v>-6.7413326588814301E-5</v>
      </c>
      <c r="AS20" s="226">
        <v>-2.78640764131065E-5</v>
      </c>
      <c r="AT20" s="226">
        <v>-2.2868184628999501E-4</v>
      </c>
      <c r="AU20" s="226">
        <v>-3.5065339107201199E-5</v>
      </c>
      <c r="AV20" s="226">
        <v>-1.17363197966434E-4</v>
      </c>
      <c r="AW20" s="226">
        <v>-1.76035067651736E-4</v>
      </c>
      <c r="AX20" s="226">
        <v>-5.0574997308951196E-4</v>
      </c>
      <c r="AY20" s="226">
        <v>-2.1763876928363598E-5</v>
      </c>
      <c r="AZ20" s="226">
        <v>-8.7242849303636495E-5</v>
      </c>
      <c r="BA20" s="226">
        <v>-4.4170240748288098E-5</v>
      </c>
      <c r="BB20" s="226">
        <v>-1.2812004847347801E-4</v>
      </c>
      <c r="BC20" s="226">
        <v>-1.4179566224179499E-4</v>
      </c>
      <c r="BD20" s="226">
        <v>-1.9292054985026801E-4</v>
      </c>
      <c r="BE20" s="226">
        <v>-2.00164812888962E-4</v>
      </c>
      <c r="BF20" s="226">
        <v>-1.7050135229002599E-4</v>
      </c>
      <c r="BG20" s="226">
        <v>-3.3893572758105801E-3</v>
      </c>
      <c r="BH20" s="226">
        <v>-4.8868976047203598E-4</v>
      </c>
      <c r="BI20" s="226">
        <v>-1.6822797408350301E-3</v>
      </c>
      <c r="BJ20" s="226">
        <v>-1.2629590746979501E-5</v>
      </c>
      <c r="BK20" s="226">
        <v>-5.6605807200247704E-4</v>
      </c>
      <c r="BL20" s="226">
        <v>-2.0093757318992199E-3</v>
      </c>
      <c r="BM20" s="226">
        <v>-7.9931286498454996E-5</v>
      </c>
      <c r="BN20" s="226">
        <v>-7.7625051760079393E-5</v>
      </c>
      <c r="BO20" s="226">
        <v>-5.9586807317819998E-5</v>
      </c>
      <c r="BP20" s="226">
        <v>-6.3121230043783697E-6</v>
      </c>
      <c r="BQ20" s="226">
        <v>-1.2590550199752E-5</v>
      </c>
      <c r="BR20" s="226">
        <v>-2.3413515941995901E-4</v>
      </c>
      <c r="BS20" s="226">
        <v>-2.9522102782221098E-4</v>
      </c>
      <c r="BT20" s="226">
        <v>-1.2655136431000201E-4</v>
      </c>
      <c r="BU20" s="226">
        <v>-7.0757311726495406E-5</v>
      </c>
      <c r="BV20" s="226">
        <v>-2.5412360251568202E-4</v>
      </c>
      <c r="BW20" s="226">
        <v>-4.0170340070325698E-4</v>
      </c>
      <c r="BX20" s="226">
        <v>-4.9313605596638596E-4</v>
      </c>
      <c r="BY20" s="226">
        <v>0</v>
      </c>
    </row>
    <row r="21" spans="1:77" x14ac:dyDescent="0.25">
      <c r="A21" s="105" t="s">
        <v>18</v>
      </c>
      <c r="B21" s="226">
        <v>0</v>
      </c>
      <c r="C21" s="226">
        <v>0</v>
      </c>
      <c r="D21" s="226">
        <v>0</v>
      </c>
      <c r="E21" s="226">
        <v>0</v>
      </c>
      <c r="F21" s="226">
        <v>0</v>
      </c>
      <c r="G21" s="226">
        <v>0</v>
      </c>
      <c r="H21" s="226">
        <v>0</v>
      </c>
      <c r="I21" s="226">
        <v>0</v>
      </c>
      <c r="J21" s="226">
        <v>0</v>
      </c>
      <c r="K21" s="226">
        <v>0</v>
      </c>
      <c r="L21" s="226">
        <v>0</v>
      </c>
      <c r="M21" s="226">
        <v>-3.4304085900913898E-7</v>
      </c>
      <c r="N21" s="226">
        <v>0</v>
      </c>
      <c r="O21" s="226">
        <v>0</v>
      </c>
      <c r="P21" s="226">
        <v>0</v>
      </c>
      <c r="Q21" s="226">
        <v>0</v>
      </c>
      <c r="R21" s="226">
        <v>0</v>
      </c>
      <c r="S21" s="226">
        <v>0</v>
      </c>
      <c r="T21" s="226">
        <v>1</v>
      </c>
      <c r="U21" s="226">
        <v>0</v>
      </c>
      <c r="V21" s="226">
        <v>0</v>
      </c>
      <c r="W21" s="226">
        <v>0</v>
      </c>
      <c r="X21" s="226">
        <v>0</v>
      </c>
      <c r="Y21" s="226">
        <v>0</v>
      </c>
      <c r="Z21" s="226">
        <v>0</v>
      </c>
      <c r="AA21" s="226">
        <v>0</v>
      </c>
      <c r="AB21" s="226">
        <v>0</v>
      </c>
      <c r="AC21" s="226">
        <v>0</v>
      </c>
      <c r="AD21" s="226">
        <v>-3.7734494491005198E-6</v>
      </c>
      <c r="AE21" s="226">
        <v>0</v>
      </c>
      <c r="AF21" s="226">
        <v>0</v>
      </c>
      <c r="AG21" s="226">
        <v>0</v>
      </c>
      <c r="AH21" s="226">
        <v>0</v>
      </c>
      <c r="AI21" s="226">
        <v>0</v>
      </c>
      <c r="AJ21" s="226">
        <v>0</v>
      </c>
      <c r="AK21" s="226">
        <v>0</v>
      </c>
      <c r="AL21" s="226">
        <v>0</v>
      </c>
      <c r="AM21" s="226">
        <v>0</v>
      </c>
      <c r="AN21" s="226">
        <v>0</v>
      </c>
      <c r="AO21" s="226">
        <v>0</v>
      </c>
      <c r="AP21" s="226">
        <v>0</v>
      </c>
      <c r="AQ21" s="226">
        <v>0</v>
      </c>
      <c r="AR21" s="226">
        <v>0</v>
      </c>
      <c r="AS21" s="226">
        <v>0</v>
      </c>
      <c r="AT21" s="226">
        <v>0</v>
      </c>
      <c r="AU21" s="226">
        <v>0</v>
      </c>
      <c r="AV21" s="226">
        <v>0</v>
      </c>
      <c r="AW21" s="226">
        <v>0</v>
      </c>
      <c r="AX21" s="226">
        <v>0</v>
      </c>
      <c r="AY21" s="226">
        <v>0</v>
      </c>
      <c r="AZ21" s="226">
        <v>0</v>
      </c>
      <c r="BA21" s="226">
        <v>0</v>
      </c>
      <c r="BB21" s="226">
        <v>0</v>
      </c>
      <c r="BC21" s="226">
        <v>0</v>
      </c>
      <c r="BD21" s="226">
        <v>0</v>
      </c>
      <c r="BE21" s="226">
        <v>0</v>
      </c>
      <c r="BF21" s="226">
        <v>0</v>
      </c>
      <c r="BG21" s="226">
        <v>0</v>
      </c>
      <c r="BH21" s="226">
        <v>0</v>
      </c>
      <c r="BI21" s="226">
        <v>0</v>
      </c>
      <c r="BJ21" s="226">
        <v>0</v>
      </c>
      <c r="BK21" s="226">
        <v>-1.7152042950456899E-6</v>
      </c>
      <c r="BL21" s="226">
        <v>-3.3732351135898598E-5</v>
      </c>
      <c r="BM21" s="226">
        <v>0</v>
      </c>
      <c r="BN21" s="226">
        <v>0</v>
      </c>
      <c r="BO21" s="226">
        <v>0</v>
      </c>
      <c r="BP21" s="226">
        <v>0</v>
      </c>
      <c r="BQ21" s="226">
        <v>0</v>
      </c>
      <c r="BR21" s="226">
        <v>0</v>
      </c>
      <c r="BS21" s="226">
        <v>0</v>
      </c>
      <c r="BT21" s="226">
        <v>0</v>
      </c>
      <c r="BU21" s="226">
        <v>0</v>
      </c>
      <c r="BV21" s="226">
        <v>0</v>
      </c>
      <c r="BW21" s="226">
        <v>0</v>
      </c>
      <c r="BX21" s="226">
        <v>-2.91584730157768E-5</v>
      </c>
      <c r="BY21" s="226">
        <v>0</v>
      </c>
    </row>
    <row r="22" spans="1:77" x14ac:dyDescent="0.25">
      <c r="A22" s="105" t="s">
        <v>19</v>
      </c>
      <c r="B22" s="226">
        <v>-8.9490537735337402E-7</v>
      </c>
      <c r="C22" s="226">
        <v>-1.32968912231715E-6</v>
      </c>
      <c r="D22" s="226">
        <v>-2.8735557671078799E-6</v>
      </c>
      <c r="E22" s="226">
        <v>-3.3638816387221499E-7</v>
      </c>
      <c r="F22" s="226">
        <v>-8.6297124545790006E-6</v>
      </c>
      <c r="G22" s="226">
        <v>-1.4820250401385199E-6</v>
      </c>
      <c r="H22" s="226">
        <v>-1.6598020214268999E-6</v>
      </c>
      <c r="I22" s="226">
        <v>-4.78417315639455E-6</v>
      </c>
      <c r="J22" s="226">
        <v>-2.0707839050830102E-6</v>
      </c>
      <c r="K22" s="226">
        <v>-5.1438067228376497E-6</v>
      </c>
      <c r="L22" s="226">
        <v>-3.0990859810100502E-7</v>
      </c>
      <c r="M22" s="226">
        <v>-1.02764024655211E-4</v>
      </c>
      <c r="N22" s="226">
        <v>-8.4022948152215403E-4</v>
      </c>
      <c r="O22" s="226">
        <v>-2.1370562409063701E-6</v>
      </c>
      <c r="P22" s="226">
        <v>-9.2645947928195606E-5</v>
      </c>
      <c r="Q22" s="226">
        <v>-1.3611348598931301E-5</v>
      </c>
      <c r="R22" s="226">
        <v>-6.7335699926128999E-3</v>
      </c>
      <c r="S22" s="226">
        <v>-2.1153674113077801E-2</v>
      </c>
      <c r="T22" s="226">
        <v>-8.1987283194568205E-5</v>
      </c>
      <c r="U22" s="226">
        <v>0.88922066761383001</v>
      </c>
      <c r="V22" s="226">
        <v>-5.4137657943989304E-3</v>
      </c>
      <c r="W22" s="226">
        <v>-1.30473944555442E-2</v>
      </c>
      <c r="X22" s="226">
        <v>-1.07327036432316E-5</v>
      </c>
      <c r="Y22" s="226">
        <v>-2.7862090004875502E-6</v>
      </c>
      <c r="Z22" s="226">
        <v>-2.4792786543504398E-3</v>
      </c>
      <c r="AA22" s="226">
        <v>-6.2596395614184202E-4</v>
      </c>
      <c r="AB22" s="226">
        <v>-1.4129542596257899E-6</v>
      </c>
      <c r="AC22" s="226">
        <v>-0.105606474034629</v>
      </c>
      <c r="AD22" s="226">
        <v>-1.1503154345663701E-2</v>
      </c>
      <c r="AE22" s="226">
        <v>-1.39210978680074E-6</v>
      </c>
      <c r="AF22" s="226">
        <v>-8.6787458995048106E-6</v>
      </c>
      <c r="AG22" s="226">
        <v>-4.9752664386394303E-6</v>
      </c>
      <c r="AH22" s="226">
        <v>0</v>
      </c>
      <c r="AI22" s="226">
        <v>-3.7976211296141198E-6</v>
      </c>
      <c r="AJ22" s="226">
        <v>-2.37406709796827E-5</v>
      </c>
      <c r="AK22" s="226">
        <v>-1.5519801658421799E-6</v>
      </c>
      <c r="AL22" s="226">
        <v>-1.04614400209097E-5</v>
      </c>
      <c r="AM22" s="226">
        <v>-1.2909882995398001E-5</v>
      </c>
      <c r="AN22" s="226">
        <v>-2.47710986886204E-6</v>
      </c>
      <c r="AO22" s="226">
        <v>-3.1037974685373701E-4</v>
      </c>
      <c r="AP22" s="226">
        <v>-5.6326619138707696E-4</v>
      </c>
      <c r="AQ22" s="226">
        <v>-8.9221918459824502E-3</v>
      </c>
      <c r="AR22" s="226">
        <v>-5.0418383375316997E-4</v>
      </c>
      <c r="AS22" s="226">
        <v>-9.0944746920963595E-7</v>
      </c>
      <c r="AT22" s="226">
        <v>-1.0495626878167901E-5</v>
      </c>
      <c r="AU22" s="226">
        <v>-1.7329571158572801E-6</v>
      </c>
      <c r="AV22" s="226">
        <v>-5.8240967211069804E-6</v>
      </c>
      <c r="AW22" s="226">
        <v>-1.1602144033599001E-5</v>
      </c>
      <c r="AX22" s="226">
        <v>-4.7739362564658599E-5</v>
      </c>
      <c r="AY22" s="226">
        <v>-9.10610741072147E-7</v>
      </c>
      <c r="AZ22" s="226">
        <v>-4.4166303237947204E-6</v>
      </c>
      <c r="BA22" s="226">
        <v>-3.3001277702055898E-6</v>
      </c>
      <c r="BB22" s="226">
        <v>-5.0830856794796103E-6</v>
      </c>
      <c r="BC22" s="226">
        <v>-1.0857643666235799E-5</v>
      </c>
      <c r="BD22" s="226">
        <v>-1.26036967966531E-5</v>
      </c>
      <c r="BE22" s="226">
        <v>-9.2507722847115393E-6</v>
      </c>
      <c r="BF22" s="226">
        <v>-1.25085935483609E-5</v>
      </c>
      <c r="BG22" s="226">
        <v>-3.0290624350485899E-4</v>
      </c>
      <c r="BH22" s="226">
        <v>-8.5788136307498897E-6</v>
      </c>
      <c r="BI22" s="226">
        <v>-4.5067278312585699E-5</v>
      </c>
      <c r="BJ22" s="226">
        <v>-2.3007392862900299E-7</v>
      </c>
      <c r="BK22" s="226">
        <v>-1.07139042157401E-3</v>
      </c>
      <c r="BL22" s="226">
        <v>-8.6633273618225409E-3</v>
      </c>
      <c r="BM22" s="226">
        <v>-1.40317163485065E-6</v>
      </c>
      <c r="BN22" s="226">
        <v>-2.74623878634578E-6</v>
      </c>
      <c r="BO22" s="226">
        <v>-1.0691713646623101E-6</v>
      </c>
      <c r="BP22" s="226">
        <v>-1.33940929052956E-7</v>
      </c>
      <c r="BQ22" s="226">
        <v>-2.21023627685471E-7</v>
      </c>
      <c r="BR22" s="226">
        <v>-1.37358063017669E-5</v>
      </c>
      <c r="BS22" s="226">
        <v>-1.4787791330671899E-5</v>
      </c>
      <c r="BT22" s="226">
        <v>-4.0241018519047601E-6</v>
      </c>
      <c r="BU22" s="226">
        <v>-1.24261478021908E-6</v>
      </c>
      <c r="BV22" s="226">
        <v>-1.02547896832597E-5</v>
      </c>
      <c r="BW22" s="226">
        <v>-1.7905121618569401E-5</v>
      </c>
      <c r="BX22" s="226">
        <v>-6.3774919246253404E-4</v>
      </c>
      <c r="BY22" s="226">
        <v>0</v>
      </c>
    </row>
    <row r="23" spans="1:77" x14ac:dyDescent="0.25">
      <c r="A23" s="105" t="s">
        <v>20</v>
      </c>
      <c r="B23" s="226">
        <v>-6.3043923832981202E-6</v>
      </c>
      <c r="C23" s="226">
        <v>-8.47083585698154E-6</v>
      </c>
      <c r="D23" s="226">
        <v>-1.9139183650417499E-5</v>
      </c>
      <c r="E23" s="226">
        <v>-2.8811621955325502E-6</v>
      </c>
      <c r="F23" s="226">
        <v>-6.3875609629243795E-5</v>
      </c>
      <c r="G23" s="226">
        <v>-1.00812640874536E-5</v>
      </c>
      <c r="H23" s="226">
        <v>-1.4218713751155699E-5</v>
      </c>
      <c r="I23" s="226">
        <v>-3.82780033632932E-5</v>
      </c>
      <c r="J23" s="226">
        <v>-1.2242023488362901E-5</v>
      </c>
      <c r="K23" s="226">
        <v>-4.4920402947457299E-5</v>
      </c>
      <c r="L23" s="226">
        <v>-2.7064040026564001E-6</v>
      </c>
      <c r="M23" s="226">
        <v>-1.9309790398924301E-4</v>
      </c>
      <c r="N23" s="226">
        <v>-5.0675603698515303E-5</v>
      </c>
      <c r="O23" s="226">
        <v>-9.65475824089505E-6</v>
      </c>
      <c r="P23" s="226">
        <v>-1.3537491157847699E-4</v>
      </c>
      <c r="Q23" s="226">
        <v>-1.9502413184651601E-5</v>
      </c>
      <c r="R23" s="226">
        <v>-8.3575116444538106E-5</v>
      </c>
      <c r="S23" s="226">
        <v>-1.4960477694490399E-4</v>
      </c>
      <c r="T23" s="226">
        <v>-2.7112564963691099E-4</v>
      </c>
      <c r="U23" s="226">
        <v>-7.4066788058130801E-5</v>
      </c>
      <c r="V23" s="226">
        <v>0.87425507006015002</v>
      </c>
      <c r="W23" s="226">
        <v>-1.37787001067643E-2</v>
      </c>
      <c r="X23" s="226">
        <v>-9.1809765102464797E-5</v>
      </c>
      <c r="Y23" s="226">
        <v>-2.1011118615477401E-5</v>
      </c>
      <c r="Z23" s="226">
        <v>-3.36542948449508E-3</v>
      </c>
      <c r="AA23" s="226">
        <v>-1.7437159157357699E-5</v>
      </c>
      <c r="AB23" s="226">
        <v>-1.37019991295918E-5</v>
      </c>
      <c r="AC23" s="226">
        <v>-8.6921022821043696E-5</v>
      </c>
      <c r="AD23" s="226">
        <v>-2.9198837149717201E-3</v>
      </c>
      <c r="AE23" s="226">
        <v>-7.9547586585360603E-6</v>
      </c>
      <c r="AF23" s="226">
        <v>-2.2303117280742799E-5</v>
      </c>
      <c r="AG23" s="226">
        <v>-1.3323111974128901E-5</v>
      </c>
      <c r="AH23" s="226">
        <v>0</v>
      </c>
      <c r="AI23" s="226">
        <v>-1.3202018164449699E-5</v>
      </c>
      <c r="AJ23" s="226">
        <v>-4.2777839498156701E-5</v>
      </c>
      <c r="AK23" s="226">
        <v>-6.5132274425313099E-6</v>
      </c>
      <c r="AL23" s="226">
        <v>-2.5404464846378301E-5</v>
      </c>
      <c r="AM23" s="226">
        <v>-3.7113751657555502E-5</v>
      </c>
      <c r="AN23" s="226">
        <v>-8.6225141709719394E-6</v>
      </c>
      <c r="AO23" s="226">
        <v>-6.7528513470520803E-5</v>
      </c>
      <c r="AP23" s="226">
        <v>-1.4006795060795399E-5</v>
      </c>
      <c r="AQ23" s="226">
        <v>-2.2510319707066101E-5</v>
      </c>
      <c r="AR23" s="226">
        <v>-1.02600850104516E-5</v>
      </c>
      <c r="AS23" s="226">
        <v>-4.2284420739996002E-6</v>
      </c>
      <c r="AT23" s="226">
        <v>-3.4391220809671203E-5</v>
      </c>
      <c r="AU23" s="226">
        <v>-5.2607280078640303E-6</v>
      </c>
      <c r="AV23" s="226">
        <v>-1.7605123344607499E-5</v>
      </c>
      <c r="AW23" s="226">
        <v>-2.6111411496260699E-5</v>
      </c>
      <c r="AX23" s="226">
        <v>-7.3536594493052898E-5</v>
      </c>
      <c r="AY23" s="226">
        <v>-3.2821247120039901E-6</v>
      </c>
      <c r="AZ23" s="226">
        <v>-1.30779330685486E-5</v>
      </c>
      <c r="BA23" s="226">
        <v>-6.5118014548452402E-6</v>
      </c>
      <c r="BB23" s="226">
        <v>-1.9349823044349698E-5</v>
      </c>
      <c r="BC23" s="226">
        <v>-2.0877131949483E-5</v>
      </c>
      <c r="BD23" s="226">
        <v>-2.8627498503930601E-5</v>
      </c>
      <c r="BE23" s="226">
        <v>-3.00959952333039E-5</v>
      </c>
      <c r="BF23" s="226">
        <v>-2.5159853534143199E-5</v>
      </c>
      <c r="BG23" s="226">
        <v>-4.9456733254954596E-4</v>
      </c>
      <c r="BH23" s="226">
        <v>-7.4918010311987893E-5</v>
      </c>
      <c r="BI23" s="226">
        <v>-6.3325382994789802E-3</v>
      </c>
      <c r="BJ23" s="226">
        <v>-1.93530426502143E-6</v>
      </c>
      <c r="BK23" s="226">
        <v>-3.6784263527313401E-3</v>
      </c>
      <c r="BL23" s="226">
        <v>-2.2715618842322399E-2</v>
      </c>
      <c r="BM23" s="226">
        <v>-1.22537720871366E-5</v>
      </c>
      <c r="BN23" s="226">
        <v>-1.17579208320696E-5</v>
      </c>
      <c r="BO23" s="226">
        <v>-9.13250551017523E-6</v>
      </c>
      <c r="BP23" s="226">
        <v>-9.6529337400225501E-7</v>
      </c>
      <c r="BQ23" s="226">
        <v>-1.93017952491476E-6</v>
      </c>
      <c r="BR23" s="226">
        <v>-3.4903832025154497E-5</v>
      </c>
      <c r="BS23" s="226">
        <v>-1.73356039074291E-4</v>
      </c>
      <c r="BT23" s="226">
        <v>-1.92154206944872E-5</v>
      </c>
      <c r="BU23" s="226">
        <v>-1.08473162805086E-5</v>
      </c>
      <c r="BV23" s="226">
        <v>-3.83622438179353E-5</v>
      </c>
      <c r="BW23" s="226">
        <v>-2.0170426682534099E-4</v>
      </c>
      <c r="BX23" s="226">
        <v>-2.73004518668941E-3</v>
      </c>
      <c r="BY23" s="226">
        <v>0</v>
      </c>
    </row>
    <row r="24" spans="1:77" x14ac:dyDescent="0.25">
      <c r="A24" s="105" t="s">
        <v>21</v>
      </c>
      <c r="B24" s="226">
        <v>-1.39964119880625E-5</v>
      </c>
      <c r="C24" s="226">
        <v>-1.8450009801403298E-5</v>
      </c>
      <c r="D24" s="226">
        <v>-4.2052304222966497E-5</v>
      </c>
      <c r="E24" s="226">
        <v>-6.5996301397970703E-6</v>
      </c>
      <c r="F24" s="226">
        <v>-1.43034616103809E-4</v>
      </c>
      <c r="G24" s="226">
        <v>-2.2238753999569601E-5</v>
      </c>
      <c r="H24" s="226">
        <v>-3.2570407038242502E-5</v>
      </c>
      <c r="I24" s="226">
        <v>-8.6798452791473997E-5</v>
      </c>
      <c r="J24" s="226">
        <v>-2.6246573002882399E-5</v>
      </c>
      <c r="K24" s="226">
        <v>-1.98542913238951E-4</v>
      </c>
      <c r="L24" s="226">
        <v>-6.2163297815572702E-6</v>
      </c>
      <c r="M24" s="226">
        <v>-4.33397293203237E-4</v>
      </c>
      <c r="N24" s="226">
        <v>-6.9797319838038306E-5</v>
      </c>
      <c r="O24" s="226">
        <v>-1.9289323593986501E-5</v>
      </c>
      <c r="P24" s="226">
        <v>-9.5052854027030204E-5</v>
      </c>
      <c r="Q24" s="226">
        <v>-1.2953136314384899E-5</v>
      </c>
      <c r="R24" s="226">
        <v>-1.7719302494623599E-4</v>
      </c>
      <c r="S24" s="226">
        <v>-3.2366010126839301E-4</v>
      </c>
      <c r="T24" s="226">
        <v>-6.2212842931625605E-4</v>
      </c>
      <c r="U24" s="226">
        <v>-1.69892454812456E-4</v>
      </c>
      <c r="V24" s="226">
        <v>-3.1752224036110698E-4</v>
      </c>
      <c r="W24" s="226">
        <v>0.98175236277632105</v>
      </c>
      <c r="X24" s="226">
        <v>-1.6999708089521701E-3</v>
      </c>
      <c r="Y24" s="226">
        <v>-4.7196259182184903E-5</v>
      </c>
      <c r="Z24" s="226">
        <v>-1.4225248760889601E-2</v>
      </c>
      <c r="AA24" s="226">
        <v>-2.1744562557848802E-3</v>
      </c>
      <c r="AB24" s="226">
        <v>-2.36133835446913E-5</v>
      </c>
      <c r="AC24" s="226">
        <v>-2.0470764399696298E-3</v>
      </c>
      <c r="AD24" s="226">
        <v>-5.4357134810213798E-3</v>
      </c>
      <c r="AE24" s="226">
        <v>-1.6924568696631198E-5</v>
      </c>
      <c r="AF24" s="226">
        <v>-3.40875259460427E-5</v>
      </c>
      <c r="AG24" s="226">
        <v>-2.2676430288547401E-4</v>
      </c>
      <c r="AH24" s="226">
        <v>0</v>
      </c>
      <c r="AI24" s="226">
        <v>-2.39266387212582E-5</v>
      </c>
      <c r="AJ24" s="226">
        <v>-4.5526078654799298E-5</v>
      </c>
      <c r="AK24" s="226">
        <v>-1.2704173720369699E-5</v>
      </c>
      <c r="AL24" s="226">
        <v>-3.7215950806838599E-5</v>
      </c>
      <c r="AM24" s="226">
        <v>-6.1011279765953502E-5</v>
      </c>
      <c r="AN24" s="226">
        <v>-1.56359319648036E-5</v>
      </c>
      <c r="AO24" s="226">
        <v>-1.39183065297373E-4</v>
      </c>
      <c r="AP24" s="226">
        <v>-2.6112519291631499E-5</v>
      </c>
      <c r="AQ24" s="226">
        <v>-4.5193891882566003E-5</v>
      </c>
      <c r="AR24" s="226">
        <v>-2.7757746906738802E-5</v>
      </c>
      <c r="AS24" s="226">
        <v>-8.5222218742493206E-6</v>
      </c>
      <c r="AT24" s="226">
        <v>-6.0641787139733599E-5</v>
      </c>
      <c r="AU24" s="226">
        <v>-8.9194745188863005E-6</v>
      </c>
      <c r="AV24" s="226">
        <v>-2.9779996259649499E-5</v>
      </c>
      <c r="AW24" s="226">
        <v>-3.5874002848070401E-5</v>
      </c>
      <c r="AX24" s="226">
        <v>-5.88719013175991E-5</v>
      </c>
      <c r="AY24" s="226">
        <v>-6.0421202693306604E-6</v>
      </c>
      <c r="AZ24" s="226">
        <v>-2.1869558145678601E-5</v>
      </c>
      <c r="BA24" s="226">
        <v>-7.8082251968355704E-6</v>
      </c>
      <c r="BB24" s="226">
        <v>-3.6420220545198302E-5</v>
      </c>
      <c r="BC24" s="226">
        <v>-2.4257542850862201E-5</v>
      </c>
      <c r="BD24" s="226">
        <v>-3.9656629813017E-5</v>
      </c>
      <c r="BE24" s="226">
        <v>-5.2883410955174399E-5</v>
      </c>
      <c r="BF24" s="226">
        <v>-3.0846728175274997E-5</v>
      </c>
      <c r="BG24" s="226">
        <v>-4.46769596370609E-4</v>
      </c>
      <c r="BH24" s="226">
        <v>-1.7207891291186201E-4</v>
      </c>
      <c r="BI24" s="226">
        <v>-6.9037607068591E-3</v>
      </c>
      <c r="BJ24" s="226">
        <v>-4.4215083783262699E-6</v>
      </c>
      <c r="BK24" s="226">
        <v>-5.0055484212035099E-3</v>
      </c>
      <c r="BL24" s="226">
        <v>-4.6208759139793998E-2</v>
      </c>
      <c r="BM24" s="226">
        <v>-2.81456457671938E-5</v>
      </c>
      <c r="BN24" s="226">
        <v>-2.3089235476198001E-5</v>
      </c>
      <c r="BO24" s="226">
        <v>-2.0910895254702299E-5</v>
      </c>
      <c r="BP24" s="226">
        <v>-2.1516774693584402E-6</v>
      </c>
      <c r="BQ24" s="226">
        <v>-4.4334225240218202E-6</v>
      </c>
      <c r="BR24" s="226">
        <v>-5.2915782703760899E-5</v>
      </c>
      <c r="BS24" s="226">
        <v>-1.3881178106111799E-4</v>
      </c>
      <c r="BT24" s="226">
        <v>-3.9032023681215702E-5</v>
      </c>
      <c r="BU24" s="226">
        <v>-2.4913775725041799E-5</v>
      </c>
      <c r="BV24" s="226">
        <v>-7.1709340737608797E-5</v>
      </c>
      <c r="BW24" s="226">
        <v>-1.7985782877067699E-4</v>
      </c>
      <c r="BX24" s="226">
        <v>-6.6694619630531804E-3</v>
      </c>
      <c r="BY24" s="226">
        <v>0</v>
      </c>
    </row>
    <row r="25" spans="1:77" x14ac:dyDescent="0.25">
      <c r="A25" s="105" t="s">
        <v>22</v>
      </c>
      <c r="B25" s="226">
        <v>-2.4030272108694499E-5</v>
      </c>
      <c r="C25" s="226">
        <v>-3.1508072586658801E-5</v>
      </c>
      <c r="D25" s="226">
        <v>-7.1991502338474998E-5</v>
      </c>
      <c r="E25" s="226">
        <v>-1.1426958871065701E-5</v>
      </c>
      <c r="F25" s="226">
        <v>-2.4615366733769301E-4</v>
      </c>
      <c r="G25" s="226">
        <v>-3.8113918137979198E-5</v>
      </c>
      <c r="H25" s="226">
        <v>-5.6394553553325603E-5</v>
      </c>
      <c r="I25" s="226">
        <v>-1.4988318674923301E-4</v>
      </c>
      <c r="J25" s="226">
        <v>-4.4621388213909599E-5</v>
      </c>
      <c r="K25" s="226">
        <v>-1.50010609087755E-3</v>
      </c>
      <c r="L25" s="226">
        <v>-1.0771090272528301E-5</v>
      </c>
      <c r="M25" s="226">
        <v>-8.1300170073732997E-4</v>
      </c>
      <c r="N25" s="226">
        <v>-9.9624146591243003E-5</v>
      </c>
      <c r="O25" s="226">
        <v>-3.21024408603198E-5</v>
      </c>
      <c r="P25" s="226">
        <v>-6.5952198393565798E-5</v>
      </c>
      <c r="Q25" s="226">
        <v>-7.8796883641971307E-6</v>
      </c>
      <c r="R25" s="226">
        <v>-3.00931925493246E-4</v>
      </c>
      <c r="S25" s="226">
        <v>-1.06904548811939E-3</v>
      </c>
      <c r="T25" s="226">
        <v>-1.0816638945587299E-3</v>
      </c>
      <c r="U25" s="226">
        <v>-2.9426838729253797E-4</v>
      </c>
      <c r="V25" s="226">
        <v>-3.1184726540366601E-3</v>
      </c>
      <c r="W25" s="226">
        <v>-9.6646361897026106E-2</v>
      </c>
      <c r="X25" s="226">
        <v>0.97899539925402301</v>
      </c>
      <c r="Y25" s="226">
        <v>-8.1290664408103502E-5</v>
      </c>
      <c r="Z25" s="226">
        <v>-1.8702367805861E-3</v>
      </c>
      <c r="AA25" s="226">
        <v>-2.99394087629292E-2</v>
      </c>
      <c r="AB25" s="226">
        <v>-4.0668310571570398E-5</v>
      </c>
      <c r="AC25" s="226">
        <v>-2.60454592104606E-2</v>
      </c>
      <c r="AD25" s="226">
        <v>-4.3470758840449004E-3</v>
      </c>
      <c r="AE25" s="226">
        <v>-2.8709382925686899E-5</v>
      </c>
      <c r="AF25" s="226">
        <v>-5.7582911313080098E-5</v>
      </c>
      <c r="AG25" s="226">
        <v>-2.8835573206123901E-3</v>
      </c>
      <c r="AH25" s="226">
        <v>0</v>
      </c>
      <c r="AI25" s="226">
        <v>-3.8531930205498302E-5</v>
      </c>
      <c r="AJ25" s="226">
        <v>-5.4764907871270301E-5</v>
      </c>
      <c r="AK25" s="226">
        <v>-2.0980735786415701E-5</v>
      </c>
      <c r="AL25" s="226">
        <v>-5.4817146281409898E-5</v>
      </c>
      <c r="AM25" s="226">
        <v>-9.4629742233409803E-5</v>
      </c>
      <c r="AN25" s="226">
        <v>-2.5185597357997499E-5</v>
      </c>
      <c r="AO25" s="226">
        <v>-2.3388066765318499E-4</v>
      </c>
      <c r="AP25" s="226">
        <v>-4.2610927345984901E-5</v>
      </c>
      <c r="AQ25" s="226">
        <v>-7.5330742421191594E-5</v>
      </c>
      <c r="AR25" s="226">
        <v>-1.2291138915525399E-4</v>
      </c>
      <c r="AS25" s="226">
        <v>-1.4222197018498199E-5</v>
      </c>
      <c r="AT25" s="226">
        <v>-9.6680777065253495E-5</v>
      </c>
      <c r="AU25" s="226">
        <v>-1.40077129843383E-5</v>
      </c>
      <c r="AV25" s="226">
        <v>-4.6725537108207198E-5</v>
      </c>
      <c r="AW25" s="226">
        <v>-5.1135429778182197E-5</v>
      </c>
      <c r="AX25" s="226">
        <v>-5.1678826350712903E-5</v>
      </c>
      <c r="AY25" s="226">
        <v>-9.7847071937065608E-6</v>
      </c>
      <c r="AZ25" s="226">
        <v>-3.4157071959419501E-5</v>
      </c>
      <c r="BA25" s="226">
        <v>-1.0259596656807701E-5</v>
      </c>
      <c r="BB25" s="226">
        <v>-5.9435356889420099E-5</v>
      </c>
      <c r="BC25" s="226">
        <v>-3.1193251188464801E-5</v>
      </c>
      <c r="BD25" s="226">
        <v>-5.6776402399679103E-5</v>
      </c>
      <c r="BE25" s="226">
        <v>-8.4201643716489105E-5</v>
      </c>
      <c r="BF25" s="226">
        <v>-4.1124871325444001E-5</v>
      </c>
      <c r="BG25" s="226">
        <v>-4.5888473489741702E-4</v>
      </c>
      <c r="BH25" s="226">
        <v>-2.9816267316948601E-4</v>
      </c>
      <c r="BI25" s="226">
        <v>-9.2370686896940798E-4</v>
      </c>
      <c r="BJ25" s="226">
        <v>-7.6503536855462093E-6</v>
      </c>
      <c r="BK25" s="226">
        <v>-2.0655058897300601E-3</v>
      </c>
      <c r="BL25" s="226">
        <v>-3.1993944506927802E-2</v>
      </c>
      <c r="BM25" s="226">
        <v>-4.8768212432433702E-5</v>
      </c>
      <c r="BN25" s="226">
        <v>-3.8215083284572997E-5</v>
      </c>
      <c r="BO25" s="226">
        <v>-3.6202524916074803E-5</v>
      </c>
      <c r="BP25" s="226">
        <v>-3.6982707594153E-6</v>
      </c>
      <c r="BQ25" s="226">
        <v>-7.6818309035298096E-6</v>
      </c>
      <c r="BR25" s="226">
        <v>-7.9221478632345894E-5</v>
      </c>
      <c r="BS25" s="226">
        <v>-1.9742733861673799E-4</v>
      </c>
      <c r="BT25" s="226">
        <v>-6.5296679508127805E-5</v>
      </c>
      <c r="BU25" s="226">
        <v>-4.3183006220808099E-5</v>
      </c>
      <c r="BV25" s="226">
        <v>-1.1674795744849399E-4</v>
      </c>
      <c r="BW25" s="226">
        <v>-2.6276690376785E-4</v>
      </c>
      <c r="BX25" s="226">
        <v>-5.3553505371253004E-4</v>
      </c>
      <c r="BY25" s="226">
        <v>0</v>
      </c>
    </row>
    <row r="26" spans="1:77" x14ac:dyDescent="0.25">
      <c r="A26" s="105" t="s">
        <v>23</v>
      </c>
      <c r="B26" s="226">
        <v>-6.4705055960731503E-5</v>
      </c>
      <c r="C26" s="226">
        <v>-8.3698226858404604E-5</v>
      </c>
      <c r="D26" s="226">
        <v>-9.1476913648664703E-5</v>
      </c>
      <c r="E26" s="226">
        <v>-3.6019973792409897E-5</v>
      </c>
      <c r="F26" s="226">
        <v>-3.5964094969914598E-4</v>
      </c>
      <c r="G26" s="226">
        <v>-1.2300867498495299E-4</v>
      </c>
      <c r="H26" s="226">
        <v>-8.6603845036078896E-5</v>
      </c>
      <c r="I26" s="226">
        <v>-3.2621629584538199E-4</v>
      </c>
      <c r="J26" s="226">
        <v>-5.9735839158891798E-5</v>
      </c>
      <c r="K26" s="226">
        <v>-3.6182543457059601E-4</v>
      </c>
      <c r="L26" s="226">
        <v>-2.00484745304304E-5</v>
      </c>
      <c r="M26" s="226">
        <v>-8.9762060141693699E-4</v>
      </c>
      <c r="N26" s="226">
        <v>-2.17187509196163E-4</v>
      </c>
      <c r="O26" s="226">
        <v>-1.51774118941663E-4</v>
      </c>
      <c r="P26" s="226">
        <v>-5.4459052280826604E-4</v>
      </c>
      <c r="Q26" s="226">
        <v>-2.6692233724916301E-5</v>
      </c>
      <c r="R26" s="226">
        <v>-4.2136086625868698E-4</v>
      </c>
      <c r="S26" s="226">
        <v>-6.4173176557572205E-4</v>
      </c>
      <c r="T26" s="226">
        <v>-1.21529016789128E-3</v>
      </c>
      <c r="U26" s="226">
        <v>-3.1117468909233902E-4</v>
      </c>
      <c r="V26" s="226">
        <v>-4.4160804383083098E-2</v>
      </c>
      <c r="W26" s="226">
        <v>-3.47180810293738E-2</v>
      </c>
      <c r="X26" s="226">
        <v>-4.0946133385333901E-3</v>
      </c>
      <c r="Y26" s="226">
        <v>0.99850621135665096</v>
      </c>
      <c r="Z26" s="226">
        <v>-2.0841610853907198E-2</v>
      </c>
      <c r="AA26" s="226">
        <v>-3.7319961457723603E-5</v>
      </c>
      <c r="AB26" s="226">
        <v>-1.1195980852644101E-4</v>
      </c>
      <c r="AC26" s="226">
        <v>-3.5951536459216402E-3</v>
      </c>
      <c r="AD26" s="226">
        <v>-1.7814914464767E-2</v>
      </c>
      <c r="AE26" s="226">
        <v>-5.6475760932319999E-3</v>
      </c>
      <c r="AF26" s="226">
        <v>-0.16258289915954399</v>
      </c>
      <c r="AG26" s="226">
        <v>-2.6826559784224699E-2</v>
      </c>
      <c r="AH26" s="226">
        <v>0</v>
      </c>
      <c r="AI26" s="226">
        <v>-1.08300880429311E-4</v>
      </c>
      <c r="AJ26" s="226">
        <v>-1.5771095946622401E-4</v>
      </c>
      <c r="AK26" s="226">
        <v>-4.5438568850884801E-5</v>
      </c>
      <c r="AL26" s="226">
        <v>-8.6947987586510894E-5</v>
      </c>
      <c r="AM26" s="226">
        <v>-2.6452331933416302E-4</v>
      </c>
      <c r="AN26" s="226">
        <v>-6.3060962612949105E-5</v>
      </c>
      <c r="AO26" s="226">
        <v>-2.88446295556146E-4</v>
      </c>
      <c r="AP26" s="226">
        <v>-5.4718405385211798E-2</v>
      </c>
      <c r="AQ26" s="226">
        <v>-1.5909705272401501E-4</v>
      </c>
      <c r="AR26" s="226">
        <v>-7.8677531164562996E-4</v>
      </c>
      <c r="AS26" s="226">
        <v>-3.52417451695852E-5</v>
      </c>
      <c r="AT26" s="226">
        <v>-2.5843795170250498E-4</v>
      </c>
      <c r="AU26" s="226">
        <v>-7.7598979410664195E-5</v>
      </c>
      <c r="AV26" s="226">
        <v>-2.66417971968366E-4</v>
      </c>
      <c r="AW26" s="226">
        <v>-3.6098444592682402E-4</v>
      </c>
      <c r="AX26" s="226">
        <v>-9.6271542655111195E-5</v>
      </c>
      <c r="AY26" s="226">
        <v>-1.4698668805861701E-5</v>
      </c>
      <c r="AZ26" s="226">
        <v>-7.9918839299897393E-5</v>
      </c>
      <c r="BA26" s="226">
        <v>-2.47527429853085E-5</v>
      </c>
      <c r="BB26" s="226">
        <v>-8.1021744408598805E-5</v>
      </c>
      <c r="BC26" s="226">
        <v>-6.4168011062524201E-5</v>
      </c>
      <c r="BD26" s="226">
        <v>-1.0287378624219899E-4</v>
      </c>
      <c r="BE26" s="226">
        <v>-8.7140102978972497E-3</v>
      </c>
      <c r="BF26" s="226">
        <v>-3.6958103096263102E-4</v>
      </c>
      <c r="BG26" s="226">
        <v>-6.3425446605129803E-4</v>
      </c>
      <c r="BH26" s="226">
        <v>-2.9245823621947302E-3</v>
      </c>
      <c r="BI26" s="226">
        <v>-1.10535552424378E-2</v>
      </c>
      <c r="BJ26" s="226">
        <v>-1.9288023816023602E-5</v>
      </c>
      <c r="BK26" s="226">
        <v>-2.7638491807830201E-3</v>
      </c>
      <c r="BL26" s="226">
        <v>-4.6596561970756603E-3</v>
      </c>
      <c r="BM26" s="226">
        <v>-4.4831624203732701E-4</v>
      </c>
      <c r="BN26" s="226">
        <v>-1.0172049303107701E-4</v>
      </c>
      <c r="BO26" s="226">
        <v>-4.5390499399313302E-5</v>
      </c>
      <c r="BP26" s="226">
        <v>-8.6153224316790393E-6</v>
      </c>
      <c r="BQ26" s="226">
        <v>-8.8021752743522395E-4</v>
      </c>
      <c r="BR26" s="226">
        <v>-1.04227741414367E-3</v>
      </c>
      <c r="BS26" s="226">
        <v>-3.9896382384762701E-4</v>
      </c>
      <c r="BT26" s="226">
        <v>-2.56843164459177E-4</v>
      </c>
      <c r="BU26" s="226">
        <v>-1.4129494453499501E-4</v>
      </c>
      <c r="BV26" s="226">
        <v>-4.7900648012853998E-4</v>
      </c>
      <c r="BW26" s="226">
        <v>-3.4657071191373801E-4</v>
      </c>
      <c r="BX26" s="226">
        <v>-1.34302275041879E-3</v>
      </c>
      <c r="BY26" s="226">
        <v>0</v>
      </c>
    </row>
    <row r="27" spans="1:77" x14ac:dyDescent="0.25">
      <c r="A27" s="105" t="s">
        <v>24</v>
      </c>
      <c r="B27" s="226">
        <v>-1.14482506501675E-5</v>
      </c>
      <c r="C27" s="226">
        <v>-1.5202221303900901E-5</v>
      </c>
      <c r="D27" s="226">
        <v>-3.4533299299642297E-5</v>
      </c>
      <c r="E27" s="226">
        <v>-5.3346896297016104E-6</v>
      </c>
      <c r="F27" s="226">
        <v>-1.166118340196E-4</v>
      </c>
      <c r="G27" s="226">
        <v>-1.8234561350555502E-5</v>
      </c>
      <c r="H27" s="226">
        <v>-2.6327440137115499E-5</v>
      </c>
      <c r="I27" s="226">
        <v>-7.0428722524190296E-5</v>
      </c>
      <c r="J27" s="226">
        <v>-2.17591454724104E-5</v>
      </c>
      <c r="K27" s="226">
        <v>-8.3316249083370899E-5</v>
      </c>
      <c r="L27" s="226">
        <v>-5.0197107597031502E-6</v>
      </c>
      <c r="M27" s="226">
        <v>-3.5013553131794402E-4</v>
      </c>
      <c r="N27" s="226">
        <v>-7.0423746855366803E-5</v>
      </c>
      <c r="O27" s="226">
        <v>-1.64473027969735E-5</v>
      </c>
      <c r="P27" s="226">
        <v>-1.41903852778632E-4</v>
      </c>
      <c r="Q27" s="226">
        <v>-2.0068544182082E-5</v>
      </c>
      <c r="R27" s="226">
        <v>-1.4754127566132401E-4</v>
      </c>
      <c r="S27" s="226">
        <v>-2.4497354437892399E-4</v>
      </c>
      <c r="T27" s="226">
        <v>-5.0238875639062298E-4</v>
      </c>
      <c r="U27" s="226">
        <v>-2.6464239792249399E-4</v>
      </c>
      <c r="V27" s="226">
        <v>-1.6132284913667201E-2</v>
      </c>
      <c r="W27" s="226">
        <v>-7.7860913980971197E-3</v>
      </c>
      <c r="X27" s="226">
        <v>-1.6997359188474799E-4</v>
      </c>
      <c r="Y27" s="226">
        <v>-3.8432276893669201E-5</v>
      </c>
      <c r="Z27" s="226">
        <v>0.88790645371078103</v>
      </c>
      <c r="AA27" s="226">
        <v>-1.2727378843352001E-5</v>
      </c>
      <c r="AB27" s="226">
        <v>-1.92426032081782E-5</v>
      </c>
      <c r="AC27" s="226">
        <v>-1.5678291695318201E-4</v>
      </c>
      <c r="AD27" s="226">
        <v>-2.4303901842944102E-3</v>
      </c>
      <c r="AE27" s="226">
        <v>-1.4073042119146099E-5</v>
      </c>
      <c r="AF27" s="226">
        <v>-3.2698228603034903E-5</v>
      </c>
      <c r="AG27" s="226">
        <v>-1.98287576530065E-5</v>
      </c>
      <c r="AH27" s="226">
        <v>0</v>
      </c>
      <c r="AI27" s="226">
        <v>-2.1251268458120399E-5</v>
      </c>
      <c r="AJ27" s="226">
        <v>-5.267472665713E-5</v>
      </c>
      <c r="AK27" s="226">
        <v>-1.09394676281233E-5</v>
      </c>
      <c r="AL27" s="226">
        <v>-3.6430018655622798E-5</v>
      </c>
      <c r="AM27" s="226">
        <v>-5.6580225191346199E-5</v>
      </c>
      <c r="AN27" s="226">
        <v>-1.38841710954134E-5</v>
      </c>
      <c r="AO27" s="226">
        <v>-1.1719589265684799E-4</v>
      </c>
      <c r="AP27" s="226">
        <v>-2.2914561990077099E-5</v>
      </c>
      <c r="AQ27" s="226">
        <v>-3.8458744193503401E-5</v>
      </c>
      <c r="AR27" s="226">
        <v>-1.7990754622418602E-5</v>
      </c>
      <c r="AS27" s="226">
        <v>-7.2408522638304401E-6</v>
      </c>
      <c r="AT27" s="226">
        <v>-5.45062970940619E-5</v>
      </c>
      <c r="AU27" s="226">
        <v>-8.1572637190072794E-6</v>
      </c>
      <c r="AV27" s="226">
        <v>-2.72634417232359E-5</v>
      </c>
      <c r="AW27" s="226">
        <v>-3.6241350654065599E-5</v>
      </c>
      <c r="AX27" s="226">
        <v>-8.0743951310434001E-5</v>
      </c>
      <c r="AY27" s="226">
        <v>-5.3306546861554202E-6</v>
      </c>
      <c r="AZ27" s="226">
        <v>-2.0124920298433999E-5</v>
      </c>
      <c r="BA27" s="226">
        <v>-8.4624179676140202E-6</v>
      </c>
      <c r="BB27" s="226">
        <v>-3.1830947444706001E-5</v>
      </c>
      <c r="BC27" s="226">
        <v>-2.6738454334735199E-5</v>
      </c>
      <c r="BD27" s="226">
        <v>-3.9898334355522398E-5</v>
      </c>
      <c r="BE27" s="226">
        <v>-4.7605460185388903E-5</v>
      </c>
      <c r="BF27" s="226">
        <v>-3.3039321550576903E-5</v>
      </c>
      <c r="BG27" s="226">
        <v>-5.6874623526045095E-4</v>
      </c>
      <c r="BH27" s="226">
        <v>-1.3895439930236599E-4</v>
      </c>
      <c r="BI27" s="226">
        <v>-4.53130861839578E-4</v>
      </c>
      <c r="BJ27" s="226">
        <v>-3.5775328121413102E-6</v>
      </c>
      <c r="BK27" s="226">
        <v>-1.7200704626390601E-3</v>
      </c>
      <c r="BL27" s="226">
        <v>-5.3698119680062996E-3</v>
      </c>
      <c r="BM27" s="226">
        <v>-2.2727719709391501E-5</v>
      </c>
      <c r="BN27" s="226">
        <v>-1.9826818684032499E-5</v>
      </c>
      <c r="BO27" s="226">
        <v>-1.6905403298713501E-5</v>
      </c>
      <c r="BP27" s="226">
        <v>-1.7572542143667901E-6</v>
      </c>
      <c r="BQ27" s="226">
        <v>-3.5800061335496898E-6</v>
      </c>
      <c r="BR27" s="226">
        <v>-5.0954277579578199E-5</v>
      </c>
      <c r="BS27" s="226">
        <v>-7.2544215465381406E-5</v>
      </c>
      <c r="BT27" s="226">
        <v>-3.3058674349020798E-5</v>
      </c>
      <c r="BU27" s="226">
        <v>-2.0118390385789301E-5</v>
      </c>
      <c r="BV27" s="226">
        <v>-6.2855992906062701E-5</v>
      </c>
      <c r="BW27" s="226">
        <v>-9.55029716802457E-5</v>
      </c>
      <c r="BX27" s="226">
        <v>-4.0458006034159799E-3</v>
      </c>
      <c r="BY27" s="226">
        <v>0</v>
      </c>
    </row>
    <row r="28" spans="1:77" x14ac:dyDescent="0.25">
      <c r="A28" s="105" t="s">
        <v>25</v>
      </c>
      <c r="B28" s="226">
        <v>-7.5927056319902795E-5</v>
      </c>
      <c r="C28" s="226">
        <v>-9.9538475071391197E-5</v>
      </c>
      <c r="D28" s="226">
        <v>-2.27447966983939E-4</v>
      </c>
      <c r="E28" s="226">
        <v>-3.61140850458483E-5</v>
      </c>
      <c r="F28" s="226">
        <v>-7.7781160480749705E-4</v>
      </c>
      <c r="G28" s="226">
        <v>-1.20420022713066E-4</v>
      </c>
      <c r="H28" s="226">
        <v>-1.7823098221856899E-4</v>
      </c>
      <c r="I28" s="226">
        <v>-4.7365759412355699E-4</v>
      </c>
      <c r="J28" s="226">
        <v>-1.4094638409971699E-4</v>
      </c>
      <c r="K28" s="226">
        <v>-5.6502264792812E-4</v>
      </c>
      <c r="L28" s="226">
        <v>-3.4041982164159099E-5</v>
      </c>
      <c r="M28" s="226">
        <v>-2.3184977863942701E-3</v>
      </c>
      <c r="N28" s="226">
        <v>-3.1288746496491003E-4</v>
      </c>
      <c r="O28" s="226">
        <v>-1.01337324844214E-4</v>
      </c>
      <c r="P28" s="226">
        <v>-1.9929537624441699E-4</v>
      </c>
      <c r="Q28" s="226">
        <v>-2.3554723370160099E-5</v>
      </c>
      <c r="R28" s="226">
        <v>-9.4837005302890096E-4</v>
      </c>
      <c r="S28" s="226">
        <v>-1.4341505683744299E-3</v>
      </c>
      <c r="T28" s="226">
        <v>-3.4036598723111099E-3</v>
      </c>
      <c r="U28" s="226">
        <v>-9.3002411047200296E-4</v>
      </c>
      <c r="V28" s="226">
        <v>-5.6396570846117702E-4</v>
      </c>
      <c r="W28" s="226">
        <v>-1.4876643178671E-4</v>
      </c>
      <c r="X28" s="226">
        <v>-1.1505311022371599E-3</v>
      </c>
      <c r="Y28" s="226">
        <v>-2.568736964653E-4</v>
      </c>
      <c r="Z28" s="226">
        <v>-2.73948372023269E-4</v>
      </c>
      <c r="AA28" s="226">
        <v>0.99991546658349095</v>
      </c>
      <c r="AB28" s="226">
        <v>-1.2845062518164599E-4</v>
      </c>
      <c r="AC28" s="226">
        <v>-1.0322601249040499E-3</v>
      </c>
      <c r="AD28" s="226">
        <v>-4.5500251812589899E-4</v>
      </c>
      <c r="AE28" s="226">
        <v>-9.0678822018570198E-5</v>
      </c>
      <c r="AF28" s="226">
        <v>-1.61166467640766E-4</v>
      </c>
      <c r="AG28" s="226">
        <v>-1.0035083005892899E-4</v>
      </c>
      <c r="AH28" s="226">
        <v>0</v>
      </c>
      <c r="AI28" s="226">
        <v>-1.21508978300149E-4</v>
      </c>
      <c r="AJ28" s="226">
        <v>-1.7085030542562501E-4</v>
      </c>
      <c r="AK28" s="226">
        <v>-6.6213942735077893E-5</v>
      </c>
      <c r="AL28" s="226">
        <v>-1.72353929224648E-4</v>
      </c>
      <c r="AM28" s="226">
        <v>-2.9805013913257602E-4</v>
      </c>
      <c r="AN28" s="226">
        <v>-7.9422341294221101E-5</v>
      </c>
      <c r="AO28" s="226">
        <v>-7.3850421134886198E-4</v>
      </c>
      <c r="AP28" s="226">
        <v>-1.33981363802873E-4</v>
      </c>
      <c r="AQ28" s="226">
        <v>-2.3780504262643399E-4</v>
      </c>
      <c r="AR28" s="226">
        <v>-1.14744781945457E-4</v>
      </c>
      <c r="AS28" s="226">
        <v>-4.4898771515129597E-5</v>
      </c>
      <c r="AT28" s="226">
        <v>-3.0478169867297202E-4</v>
      </c>
      <c r="AU28" s="226">
        <v>-4.4137274700975198E-5</v>
      </c>
      <c r="AV28" s="226">
        <v>-1.47224354017774E-4</v>
      </c>
      <c r="AW28" s="226">
        <v>-1.6059223628417E-4</v>
      </c>
      <c r="AX28" s="226">
        <v>-1.5866905479656299E-4</v>
      </c>
      <c r="AY28" s="226">
        <v>-3.0861119586478803E-5</v>
      </c>
      <c r="AZ28" s="226">
        <v>-1.07607184016521E-4</v>
      </c>
      <c r="BA28" s="226">
        <v>-3.2122550597060399E-5</v>
      </c>
      <c r="BB28" s="226">
        <v>-1.8750522307315801E-4</v>
      </c>
      <c r="BC28" s="226">
        <v>-9.7582277139773995E-5</v>
      </c>
      <c r="BD28" s="226">
        <v>-1.7833591941711401E-4</v>
      </c>
      <c r="BE28" s="226">
        <v>-2.6543073132655897E-4</v>
      </c>
      <c r="BF28" s="226">
        <v>-1.2883352393148001E-4</v>
      </c>
      <c r="BG28" s="226">
        <v>-1.42110484403243E-3</v>
      </c>
      <c r="BH28" s="226">
        <v>-9.4234178205166298E-4</v>
      </c>
      <c r="BI28" s="226">
        <v>-2.9175078227757401E-3</v>
      </c>
      <c r="BJ28" s="226">
        <v>-2.4177904842312099E-5</v>
      </c>
      <c r="BK28" s="226">
        <v>-1.8630352968777601E-3</v>
      </c>
      <c r="BL28" s="226">
        <v>-1.7029931289955599E-2</v>
      </c>
      <c r="BM28" s="226">
        <v>-1.5413171515580801E-4</v>
      </c>
      <c r="BN28" s="226">
        <v>-1.2061263183246799E-4</v>
      </c>
      <c r="BO28" s="226">
        <v>-1.14415140537818E-4</v>
      </c>
      <c r="BP28" s="226">
        <v>-1.1685593034167E-5</v>
      </c>
      <c r="BQ28" s="226">
        <v>-2.4278391879512602E-5</v>
      </c>
      <c r="BR28" s="226">
        <v>-2.4922446739265701E-4</v>
      </c>
      <c r="BS28" s="226">
        <v>-3.2575974697187802E-4</v>
      </c>
      <c r="BT28" s="226">
        <v>-2.0615363554101E-4</v>
      </c>
      <c r="BU28" s="226">
        <v>-1.3643122427792E-4</v>
      </c>
      <c r="BV28" s="226">
        <v>-3.6828639706784898E-4</v>
      </c>
      <c r="BW28" s="226">
        <v>-4.9505943400153605E-4</v>
      </c>
      <c r="BX28" s="226">
        <v>-1.82225655641804E-4</v>
      </c>
      <c r="BY28" s="226">
        <v>0</v>
      </c>
    </row>
    <row r="29" spans="1:77" x14ac:dyDescent="0.25">
      <c r="A29" s="105" t="s">
        <v>26</v>
      </c>
      <c r="B29" s="226">
        <v>-1.4651187804163701E-5</v>
      </c>
      <c r="C29" s="226">
        <v>-1.9207341397071201E-5</v>
      </c>
      <c r="D29" s="226">
        <v>-4.38892674294737E-5</v>
      </c>
      <c r="E29" s="226">
        <v>-6.9687179778569697E-6</v>
      </c>
      <c r="F29" s="226">
        <v>-1.5008963142570101E-4</v>
      </c>
      <c r="G29" s="226">
        <v>-2.3236728166008301E-5</v>
      </c>
      <c r="H29" s="226">
        <v>-3.4392161629481201E-5</v>
      </c>
      <c r="I29" s="226">
        <v>-9.1398859678345094E-5</v>
      </c>
      <c r="J29" s="226">
        <v>-2.7197576777666298E-5</v>
      </c>
      <c r="K29" s="226">
        <v>-1.0902902508852801E-4</v>
      </c>
      <c r="L29" s="226">
        <v>-6.5688767362675796E-6</v>
      </c>
      <c r="M29" s="226">
        <v>-4.4738658573671198E-4</v>
      </c>
      <c r="N29" s="226">
        <v>-6.0376013939683601E-5</v>
      </c>
      <c r="O29" s="226">
        <v>-1.955445462825E-5</v>
      </c>
      <c r="P29" s="226">
        <v>-3.8456831166428597E-5</v>
      </c>
      <c r="Q29" s="226">
        <v>-4.5452134258611801E-6</v>
      </c>
      <c r="R29" s="226">
        <v>-1.83001270274835E-4</v>
      </c>
      <c r="S29" s="226">
        <v>-2.7673941721343998E-4</v>
      </c>
      <c r="T29" s="226">
        <v>-6.5678379259982299E-4</v>
      </c>
      <c r="U29" s="226">
        <v>-1.7946116398238199E-4</v>
      </c>
      <c r="V29" s="226">
        <v>-2.1122237870954401E-4</v>
      </c>
      <c r="W29" s="226">
        <v>-2.1200939428196999E-3</v>
      </c>
      <c r="X29" s="226">
        <v>-2.2201107313295901E-4</v>
      </c>
      <c r="Y29" s="226">
        <v>-4.9567373625102897E-5</v>
      </c>
      <c r="Z29" s="226">
        <v>-5.2862171163953301E-5</v>
      </c>
      <c r="AA29" s="226">
        <v>-1.6311905413373599E-5</v>
      </c>
      <c r="AB29" s="226">
        <v>0.909812835234731</v>
      </c>
      <c r="AC29" s="226">
        <v>-1.9918903334007301E-4</v>
      </c>
      <c r="AD29" s="226">
        <v>-6.8336094292261104E-3</v>
      </c>
      <c r="AE29" s="226">
        <v>-1.7497747386081099E-5</v>
      </c>
      <c r="AF29" s="226">
        <v>-3.1099324793915201E-5</v>
      </c>
      <c r="AG29" s="226">
        <v>-1.93640966574874E-5</v>
      </c>
      <c r="AH29" s="226">
        <v>0</v>
      </c>
      <c r="AI29" s="226">
        <v>-2.3446857381996101E-5</v>
      </c>
      <c r="AJ29" s="226">
        <v>-3.2967956780031502E-5</v>
      </c>
      <c r="AK29" s="226">
        <v>-1.27769066428494E-5</v>
      </c>
      <c r="AL29" s="226">
        <v>-3.3258102029090999E-5</v>
      </c>
      <c r="AM29" s="226">
        <v>-5.7512944332912703E-5</v>
      </c>
      <c r="AN29" s="226">
        <v>-1.5325651942112701E-5</v>
      </c>
      <c r="AO29" s="226">
        <v>-1.4250471991236399E-4</v>
      </c>
      <c r="AP29" s="226">
        <v>-2.5853578664544099E-5</v>
      </c>
      <c r="AQ29" s="226">
        <v>-4.5887810079418899E-5</v>
      </c>
      <c r="AR29" s="226">
        <v>-2.2141611058217999E-5</v>
      </c>
      <c r="AS29" s="226">
        <v>-8.6638461377036903E-6</v>
      </c>
      <c r="AT29" s="226">
        <v>-5.8811892926754201E-5</v>
      </c>
      <c r="AU29" s="226">
        <v>-8.5169046733929793E-6</v>
      </c>
      <c r="AV29" s="226">
        <v>-2.84089989077541E-5</v>
      </c>
      <c r="AW29" s="226">
        <v>-3.0988518819651E-5</v>
      </c>
      <c r="AX29" s="226">
        <v>-3.0617414044592999E-5</v>
      </c>
      <c r="AY29" s="226">
        <v>-5.9550847987996398E-6</v>
      </c>
      <c r="AZ29" s="226">
        <v>-2.07643116764688E-5</v>
      </c>
      <c r="BA29" s="226">
        <v>-6.1984955608362799E-6</v>
      </c>
      <c r="BB29" s="226">
        <v>-3.61817561572756E-5</v>
      </c>
      <c r="BC29" s="226">
        <v>-1.8829865637211799E-5</v>
      </c>
      <c r="BD29" s="226">
        <v>-3.44124107301055E-5</v>
      </c>
      <c r="BE29" s="226">
        <v>-5.1218573222132802E-5</v>
      </c>
      <c r="BF29" s="226">
        <v>-2.4860230938487601E-5</v>
      </c>
      <c r="BG29" s="226">
        <v>-2.74222062180331E-4</v>
      </c>
      <c r="BH29" s="226">
        <v>-1.8183803104888899E-4</v>
      </c>
      <c r="BI29" s="226">
        <v>-5.6297395294119203E-4</v>
      </c>
      <c r="BJ29" s="226">
        <v>-4.6654650097775297E-6</v>
      </c>
      <c r="BK29" s="226">
        <v>-8.0385766147402105E-3</v>
      </c>
      <c r="BL29" s="226">
        <v>-2.8722707790546802E-2</v>
      </c>
      <c r="BM29" s="226">
        <v>-2.9741870879480799E-5</v>
      </c>
      <c r="BN29" s="226">
        <v>-2.32738947903705E-5</v>
      </c>
      <c r="BO29" s="226">
        <v>-2.2078002136636799E-5</v>
      </c>
      <c r="BP29" s="226">
        <v>-2.2548986678116398E-6</v>
      </c>
      <c r="BQ29" s="226">
        <v>-4.6848553895086404E-6</v>
      </c>
      <c r="BR29" s="226">
        <v>-4.8091347855999299E-5</v>
      </c>
      <c r="BS29" s="226">
        <v>-6.2859900847634406E-5</v>
      </c>
      <c r="BT29" s="226">
        <v>-3.9780228250870802E-5</v>
      </c>
      <c r="BU29" s="226">
        <v>-2.6326313518937599E-5</v>
      </c>
      <c r="BV29" s="226">
        <v>-7.1066012969417004E-5</v>
      </c>
      <c r="BW29" s="226">
        <v>-9.5528644113629496E-5</v>
      </c>
      <c r="BX29" s="226">
        <v>-3.5162989755538602E-5</v>
      </c>
      <c r="BY29" s="226">
        <v>0</v>
      </c>
    </row>
    <row r="30" spans="1:77" x14ac:dyDescent="0.25">
      <c r="A30" s="105" t="s">
        <v>27</v>
      </c>
      <c r="B30" s="226">
        <v>-1.7157661160929901E-5</v>
      </c>
      <c r="C30" s="226">
        <v>-2.2505305682418301E-5</v>
      </c>
      <c r="D30" s="226">
        <v>-5.14125193514848E-5</v>
      </c>
      <c r="E30" s="226">
        <v>-8.1540334862590302E-6</v>
      </c>
      <c r="F30" s="226">
        <v>-1.75725050707888E-4</v>
      </c>
      <c r="G30" s="226">
        <v>-2.72168101418921E-5</v>
      </c>
      <c r="H30" s="226">
        <v>-4.02419285710683E-5</v>
      </c>
      <c r="I30" s="226">
        <v>-1.0697361412796E-4</v>
      </c>
      <c r="J30" s="226">
        <v>-3.1881951423683498E-5</v>
      </c>
      <c r="K30" s="226">
        <v>-0.22882055562301301</v>
      </c>
      <c r="L30" s="226">
        <v>-7.6856305581928608E-6</v>
      </c>
      <c r="M30" s="226">
        <v>-0.39854071112313499</v>
      </c>
      <c r="N30" s="226">
        <v>-7.2148810125042206E-5</v>
      </c>
      <c r="O30" s="226">
        <v>-2.2972288946425098E-5</v>
      </c>
      <c r="P30" s="226">
        <v>-5.1983290887954701E-5</v>
      </c>
      <c r="Q30" s="226">
        <v>-6.3486820286769601E-6</v>
      </c>
      <c r="R30" s="226">
        <v>-2.14590864001631E-4</v>
      </c>
      <c r="S30" s="226">
        <v>-3.2586765354394902E-4</v>
      </c>
      <c r="T30" s="226">
        <v>-7.68472387490981E-4</v>
      </c>
      <c r="U30" s="226">
        <v>-2.0997827218626299E-4</v>
      </c>
      <c r="V30" s="226">
        <v>-1.2760767623775301E-4</v>
      </c>
      <c r="W30" s="226">
        <v>-3.36623534437129E-5</v>
      </c>
      <c r="X30" s="226">
        <v>-2.5977436492703E-4</v>
      </c>
      <c r="Y30" s="226">
        <v>-5.8028611075303599E-5</v>
      </c>
      <c r="Z30" s="226">
        <v>-6.1958752807588502E-5</v>
      </c>
      <c r="AA30" s="226">
        <v>-1.9101337211212701E-5</v>
      </c>
      <c r="AB30" s="226">
        <v>-2.9018933528224601E-5</v>
      </c>
      <c r="AC30" s="226">
        <v>0.98265519337399598</v>
      </c>
      <c r="AD30" s="226">
        <v>-1.03260751747836E-4</v>
      </c>
      <c r="AE30" s="226">
        <v>-2.0516077261443501E-5</v>
      </c>
      <c r="AF30" s="226">
        <v>-3.6941273409293501E-5</v>
      </c>
      <c r="AG30" s="226">
        <v>-2.2968630176196102E-5</v>
      </c>
      <c r="AH30" s="226">
        <v>0</v>
      </c>
      <c r="AI30" s="226">
        <v>-2.7640060741115499E-5</v>
      </c>
      <c r="AJ30" s="226">
        <v>-4.0279659144967603E-5</v>
      </c>
      <c r="AK30" s="226">
        <v>-1.5022097816126101E-5</v>
      </c>
      <c r="AL30" s="226">
        <v>-3.9596380932064502E-5</v>
      </c>
      <c r="AM30" s="226">
        <v>-6.8075051607979596E-5</v>
      </c>
      <c r="AN30" s="226">
        <v>-1.8066074548178299E-5</v>
      </c>
      <c r="AO30" s="226">
        <v>-1.6724693391971399E-4</v>
      </c>
      <c r="AP30" s="226">
        <v>-3.0445019376759899E-5</v>
      </c>
      <c r="AQ30" s="226">
        <v>-5.38997847178134E-5</v>
      </c>
      <c r="AR30" s="226">
        <v>-2.5972350374032099E-5</v>
      </c>
      <c r="AS30" s="226">
        <v>-1.01752827616596E-5</v>
      </c>
      <c r="AT30" s="226">
        <v>-6.9404363719055106E-5</v>
      </c>
      <c r="AU30" s="226">
        <v>-1.0067254018547399E-5</v>
      </c>
      <c r="AV30" s="226">
        <v>-3.3583704146940998E-5</v>
      </c>
      <c r="AW30" s="226">
        <v>-3.70369565677702E-5</v>
      </c>
      <c r="AX30" s="226">
        <v>-3.9384486817803403E-5</v>
      </c>
      <c r="AY30" s="226">
        <v>-7.01593549771678E-6</v>
      </c>
      <c r="AZ30" s="226">
        <v>-2.4558827522883501E-5</v>
      </c>
      <c r="BA30" s="226">
        <v>-7.4836923624615797E-6</v>
      </c>
      <c r="BB30" s="226">
        <v>-4.2592655979932403E-5</v>
      </c>
      <c r="BC30" s="226">
        <v>-2.27981023964434E-5</v>
      </c>
      <c r="BD30" s="226">
        <v>-4.1107564076903803E-5</v>
      </c>
      <c r="BE30" s="226">
        <v>-6.04519122590162E-5</v>
      </c>
      <c r="BF30" s="226">
        <v>-2.9958804634680001E-5</v>
      </c>
      <c r="BG30" s="226">
        <v>-3.4315173482447398E-4</v>
      </c>
      <c r="BH30" s="226">
        <v>-2.1275173582645799E-4</v>
      </c>
      <c r="BI30" s="226">
        <v>-6.6010728965548195E-4</v>
      </c>
      <c r="BJ30" s="226">
        <v>-5.4593925735699302E-6</v>
      </c>
      <c r="BK30" s="226">
        <v>-1.3173603741023699E-5</v>
      </c>
      <c r="BL30" s="226">
        <v>-1.07802197542295E-4</v>
      </c>
      <c r="BM30" s="226">
        <v>-3.4798191664507603E-5</v>
      </c>
      <c r="BN30" s="226">
        <v>-2.7357428366290799E-5</v>
      </c>
      <c r="BO30" s="226">
        <v>-2.5833534078434999E-5</v>
      </c>
      <c r="BP30" s="226">
        <v>-2.64036715491276E-6</v>
      </c>
      <c r="BQ30" s="226">
        <v>-5.4813127400500897E-6</v>
      </c>
      <c r="BR30" s="226">
        <v>-1.9343352555055301E-2</v>
      </c>
      <c r="BS30" s="226">
        <v>-7.3557541434330205E-5</v>
      </c>
      <c r="BT30" s="226">
        <v>-4.67083532038085E-5</v>
      </c>
      <c r="BU30" s="226">
        <v>-3.0802011158449403E-5</v>
      </c>
      <c r="BV30" s="226">
        <v>-8.3678756888780296E-5</v>
      </c>
      <c r="BW30" s="226">
        <v>-1.1181548255839601E-4</v>
      </c>
      <c r="BX30" s="226">
        <v>-4.3951518031386397E-3</v>
      </c>
      <c r="BY30" s="226">
        <v>0</v>
      </c>
    </row>
    <row r="31" spans="1:77" x14ac:dyDescent="0.25">
      <c r="A31" s="105" t="s">
        <v>28</v>
      </c>
      <c r="B31" s="226">
        <v>-7.4654965229709603E-5</v>
      </c>
      <c r="C31" s="226">
        <v>-9.9889733433442104E-5</v>
      </c>
      <c r="D31" s="226">
        <v>-2.26124228101933E-4</v>
      </c>
      <c r="E31" s="226">
        <v>-3.4357370296458599E-5</v>
      </c>
      <c r="F31" s="226">
        <v>-7.5784076855021996E-4</v>
      </c>
      <c r="G31" s="226">
        <v>-1.19211515193365E-4</v>
      </c>
      <c r="H31" s="226">
        <v>-1.69556719669678E-4</v>
      </c>
      <c r="I31" s="226">
        <v>-4.5541968026251498E-4</v>
      </c>
      <c r="J31" s="226">
        <v>-1.43868513871894E-4</v>
      </c>
      <c r="K31" s="226">
        <v>-5.3721611671559203E-4</v>
      </c>
      <c r="L31" s="226">
        <v>-3.2293446034373401E-5</v>
      </c>
      <c r="M31" s="226">
        <v>-2.2933546918748799E-3</v>
      </c>
      <c r="N31" s="226">
        <v>-5.4975786783716097E-4</v>
      </c>
      <c r="O31" s="226">
        <v>-1.11801032711541E-4</v>
      </c>
      <c r="P31" s="226">
        <v>-1.3609087272680701E-3</v>
      </c>
      <c r="Q31" s="226">
        <v>-1.95183042205376E-4</v>
      </c>
      <c r="R31" s="226">
        <v>-4.0172718785510004E-3</v>
      </c>
      <c r="S31" s="226">
        <v>-4.1148859233299901E-3</v>
      </c>
      <c r="T31" s="226">
        <v>-3.5842206384023001E-3</v>
      </c>
      <c r="U31" s="226">
        <v>-8.8394401489229899E-4</v>
      </c>
      <c r="V31" s="226">
        <v>-3.8151242521545599E-3</v>
      </c>
      <c r="W31" s="226">
        <v>-7.61571279200517E-3</v>
      </c>
      <c r="X31" s="226">
        <v>-1.1576585621654401E-3</v>
      </c>
      <c r="Y31" s="226">
        <v>-2.4945558275944599E-4</v>
      </c>
      <c r="Z31" s="226">
        <v>-8.9008865083484005E-4</v>
      </c>
      <c r="AA31" s="226">
        <v>-1.8340599316208901E-3</v>
      </c>
      <c r="AB31" s="226">
        <v>-2.07308694927577E-4</v>
      </c>
      <c r="AC31" s="226">
        <v>-2.6796461740013701E-3</v>
      </c>
      <c r="AD31" s="226">
        <v>0.97369068805669101</v>
      </c>
      <c r="AE31" s="226">
        <v>-2.4021026441972299E-4</v>
      </c>
      <c r="AF31" s="226">
        <v>-2.9340676992797701E-2</v>
      </c>
      <c r="AG31" s="226">
        <v>-3.80267787829826E-4</v>
      </c>
      <c r="AH31" s="226">
        <v>0</v>
      </c>
      <c r="AI31" s="226">
        <v>-1.4999094164771799E-4</v>
      </c>
      <c r="AJ31" s="226">
        <v>-4.48294897105226E-4</v>
      </c>
      <c r="AK31" s="226">
        <v>-7.5058712184717801E-5</v>
      </c>
      <c r="AL31" s="226">
        <v>-2.7822475854898202E-4</v>
      </c>
      <c r="AM31" s="226">
        <v>-4.1428985545357698E-4</v>
      </c>
      <c r="AN31" s="226">
        <v>-9.7972760814221305E-5</v>
      </c>
      <c r="AO31" s="226">
        <v>-7.8700151977902099E-4</v>
      </c>
      <c r="AP31" s="226">
        <v>-7.8763536332149503E-4</v>
      </c>
      <c r="AQ31" s="226">
        <v>-2.6328669389821601E-4</v>
      </c>
      <c r="AR31" s="226">
        <v>-2.7867875763357499E-4</v>
      </c>
      <c r="AS31" s="226">
        <v>-4.9052311347189299E-5</v>
      </c>
      <c r="AT31" s="226">
        <v>-3.88737882311147E-4</v>
      </c>
      <c r="AU31" s="226">
        <v>-5.9043747483057401E-5</v>
      </c>
      <c r="AV31" s="226">
        <v>-1.97509453133539E-4</v>
      </c>
      <c r="AW31" s="226">
        <v>-2.83165222732754E-4</v>
      </c>
      <c r="AX31" s="226">
        <v>-7.47785396047078E-4</v>
      </c>
      <c r="AY31" s="226">
        <v>-3.7399423668427698E-5</v>
      </c>
      <c r="AZ31" s="226">
        <v>-1.4642201979855399E-4</v>
      </c>
      <c r="BA31" s="226">
        <v>-6.9275888712421705E-5</v>
      </c>
      <c r="BB31" s="226">
        <v>-2.21430296707832E-4</v>
      </c>
      <c r="BC31" s="226">
        <v>-2.2118719067463401E-4</v>
      </c>
      <c r="BD31" s="226">
        <v>-3.10834895216037E-4</v>
      </c>
      <c r="BE31" s="226">
        <v>-3.39969623664874E-4</v>
      </c>
      <c r="BF31" s="226">
        <v>-2.68462252568869E-4</v>
      </c>
      <c r="BG31" s="226">
        <v>-5.08909971895393E-3</v>
      </c>
      <c r="BH31" s="226">
        <v>-8.9393923473293595E-4</v>
      </c>
      <c r="BI31" s="226">
        <v>-3.00641923124734E-3</v>
      </c>
      <c r="BJ31" s="226">
        <v>-2.30645915387128E-5</v>
      </c>
      <c r="BK31" s="226">
        <v>-3.4362170583776101E-3</v>
      </c>
      <c r="BL31" s="226">
        <v>-3.0726397591808799E-2</v>
      </c>
      <c r="BM31" s="226">
        <v>-1.4621487672389401E-4</v>
      </c>
      <c r="BN31" s="226">
        <v>-1.3568166580433001E-4</v>
      </c>
      <c r="BO31" s="226">
        <v>-1.08893975673409E-4</v>
      </c>
      <c r="BP31" s="226">
        <v>-1.1440915773268001E-5</v>
      </c>
      <c r="BQ31" s="226">
        <v>-2.3031353878913501E-5</v>
      </c>
      <c r="BR31" s="226">
        <v>-3.84362176489724E-4</v>
      </c>
      <c r="BS31" s="226">
        <v>-6.7788536261926104E-4</v>
      </c>
      <c r="BT31" s="226">
        <v>-2.23268275503644E-4</v>
      </c>
      <c r="BU31" s="226">
        <v>-1.9951639382407199E-4</v>
      </c>
      <c r="BV31" s="226">
        <v>-4.3841495552428901E-4</v>
      </c>
      <c r="BW31" s="226">
        <v>-5.1434019090572103E-3</v>
      </c>
      <c r="BX31" s="226">
        <v>-1.8273849585989899E-3</v>
      </c>
      <c r="BY31" s="226">
        <v>0</v>
      </c>
    </row>
    <row r="32" spans="1:77" x14ac:dyDescent="0.25">
      <c r="A32" s="105" t="s">
        <v>29</v>
      </c>
      <c r="B32" s="226">
        <v>-7.0480515996474497E-6</v>
      </c>
      <c r="C32" s="226">
        <v>-9.2398196697833608E-6</v>
      </c>
      <c r="D32" s="226">
        <v>-2.1113224787531998E-5</v>
      </c>
      <c r="E32" s="226">
        <v>-3.3523482565262402E-6</v>
      </c>
      <c r="F32" s="226">
        <v>-7.2201618121349605E-5</v>
      </c>
      <c r="G32" s="226">
        <v>-1.1178183046323699E-5</v>
      </c>
      <c r="H32" s="226">
        <v>-1.65445787077489E-5</v>
      </c>
      <c r="I32" s="226">
        <v>-4.3968030972808997E-5</v>
      </c>
      <c r="J32" s="226">
        <v>-1.30835756852348E-5</v>
      </c>
      <c r="K32" s="226">
        <v>-5.2449139616162698E-5</v>
      </c>
      <c r="L32" s="226">
        <v>-3.1600019607816502E-6</v>
      </c>
      <c r="M32" s="226">
        <v>-2.1521830061903499E-4</v>
      </c>
      <c r="N32" s="226">
        <v>-2.9044284143773701E-5</v>
      </c>
      <c r="O32" s="226">
        <v>-9.4068008044851892E-6</v>
      </c>
      <c r="P32" s="226">
        <v>-1.8499915095135901E-5</v>
      </c>
      <c r="Q32" s="226">
        <v>-2.18650522982006E-6</v>
      </c>
      <c r="R32" s="226">
        <v>-8.9340321199513E-5</v>
      </c>
      <c r="S32" s="226">
        <v>-1.3409936830923399E-4</v>
      </c>
      <c r="T32" s="226">
        <v>-3.1610011467654602E-4</v>
      </c>
      <c r="U32" s="226">
        <v>-8.6330989731846997E-5</v>
      </c>
      <c r="V32" s="226">
        <v>-1.6942633825354901E-2</v>
      </c>
      <c r="W32" s="226">
        <v>-1.7187090011458899E-3</v>
      </c>
      <c r="X32" s="226">
        <v>-5.2308993618748205E-4</v>
      </c>
      <c r="Y32" s="226">
        <v>-2.38447156393317E-5</v>
      </c>
      <c r="Z32" s="226">
        <v>-9.2622729696584304E-4</v>
      </c>
      <c r="AA32" s="226">
        <v>-8.6000778921263196E-6</v>
      </c>
      <c r="AB32" s="226">
        <v>-1.1959037948589001E-5</v>
      </c>
      <c r="AC32" s="226">
        <v>-9.6460322956893306E-5</v>
      </c>
      <c r="AD32" s="226">
        <v>-2.6289495042081799E-2</v>
      </c>
      <c r="AE32" s="226">
        <v>0.99901929733838302</v>
      </c>
      <c r="AF32" s="226">
        <v>-2.7473582994663798E-5</v>
      </c>
      <c r="AG32" s="226">
        <v>-1.54950295708539E-3</v>
      </c>
      <c r="AH32" s="226">
        <v>0</v>
      </c>
      <c r="AI32" s="226">
        <v>-1.1279267106993099E-5</v>
      </c>
      <c r="AJ32" s="226">
        <v>-1.5859455467124301E-5</v>
      </c>
      <c r="AK32" s="226">
        <v>-6.1464161477125397E-6</v>
      </c>
      <c r="AL32" s="226">
        <v>-1.5999031774117101E-5</v>
      </c>
      <c r="AM32" s="226">
        <v>-2.7666985416078102E-5</v>
      </c>
      <c r="AN32" s="226">
        <v>-7.3725070711024902E-6</v>
      </c>
      <c r="AO32" s="226">
        <v>-6.8552845855283497E-5</v>
      </c>
      <c r="AP32" s="226">
        <v>-1.27069730415932E-5</v>
      </c>
      <c r="AQ32" s="226">
        <v>-2.2075652056226699E-5</v>
      </c>
      <c r="AR32" s="226">
        <v>-1.0719612239565399E-5</v>
      </c>
      <c r="AS32" s="226">
        <v>-4.1678009623621303E-6</v>
      </c>
      <c r="AT32" s="226">
        <v>-2.82918532996283E-5</v>
      </c>
      <c r="AU32" s="226">
        <v>-4.0971137910260698E-6</v>
      </c>
      <c r="AV32" s="226">
        <v>-1.36663383796961E-5</v>
      </c>
      <c r="AW32" s="226">
        <v>-1.4907233635724501E-5</v>
      </c>
      <c r="AX32" s="226">
        <v>-1.47287112088438E-5</v>
      </c>
      <c r="AY32" s="226">
        <v>-2.8647332559813401E-6</v>
      </c>
      <c r="AZ32" s="226">
        <v>-9.9888106058761406E-6</v>
      </c>
      <c r="BA32" s="226">
        <v>-2.9818276263269399E-6</v>
      </c>
      <c r="BB32" s="226">
        <v>-1.7405475089867298E-5</v>
      </c>
      <c r="BC32" s="226">
        <v>-9.0582324381768606E-6</v>
      </c>
      <c r="BD32" s="226">
        <v>-1.6554319672642301E-5</v>
      </c>
      <c r="BE32" s="226">
        <v>-2.4639036217071899E-5</v>
      </c>
      <c r="BF32" s="226">
        <v>-1.1959179881908101E-5</v>
      </c>
      <c r="BG32" s="226">
        <v>-1.3191635175541501E-4</v>
      </c>
      <c r="BH32" s="226">
        <v>-8.74743974851408E-5</v>
      </c>
      <c r="BI32" s="226">
        <v>-2.7082237444662197E-4</v>
      </c>
      <c r="BJ32" s="226">
        <v>-2.24435305620182E-6</v>
      </c>
      <c r="BK32" s="226">
        <v>-5.9757170176038196E-3</v>
      </c>
      <c r="BL32" s="226">
        <v>-2.48888965215379E-2</v>
      </c>
      <c r="BM32" s="226">
        <v>-1.43075253304077E-5</v>
      </c>
      <c r="BN32" s="226">
        <v>-1.11960622988315E-5</v>
      </c>
      <c r="BO32" s="226">
        <v>-1.0620770162533899E-5</v>
      </c>
      <c r="BP32" s="226">
        <v>-1.08473404171341E-6</v>
      </c>
      <c r="BQ32" s="226">
        <v>-2.2536809276828501E-6</v>
      </c>
      <c r="BR32" s="226">
        <v>-2.3134663599721999E-5</v>
      </c>
      <c r="BS32" s="226">
        <v>-3.0396819405000302E-5</v>
      </c>
      <c r="BT32" s="226">
        <v>-1.91365440881327E-5</v>
      </c>
      <c r="BU32" s="226">
        <v>-1.26945909152271E-5</v>
      </c>
      <c r="BV32" s="226">
        <v>-3.4186779466939901E-5</v>
      </c>
      <c r="BW32" s="226">
        <v>-4.7961221598103898E-5</v>
      </c>
      <c r="BX32" s="226">
        <v>-1.1854893239004701E-3</v>
      </c>
      <c r="BY32" s="226">
        <v>0</v>
      </c>
    </row>
    <row r="33" spans="1:77" x14ac:dyDescent="0.25">
      <c r="A33" s="105" t="s">
        <v>30</v>
      </c>
      <c r="B33" s="226">
        <v>-2.4845191238142902E-6</v>
      </c>
      <c r="C33" s="226">
        <v>-3.365782835105E-6</v>
      </c>
      <c r="D33" s="226">
        <v>-7.5764785991694703E-6</v>
      </c>
      <c r="E33" s="226">
        <v>-1.11976999198619E-6</v>
      </c>
      <c r="F33" s="226">
        <v>-2.5078492222215999E-5</v>
      </c>
      <c r="G33" s="226">
        <v>-3.9839719719956199E-6</v>
      </c>
      <c r="H33" s="226">
        <v>-5.5260706375741804E-6</v>
      </c>
      <c r="I33" s="226">
        <v>-1.4944868241822799E-5</v>
      </c>
      <c r="J33" s="226">
        <v>-4.8964224254204796E-6</v>
      </c>
      <c r="K33" s="226">
        <v>-1.7436634392553599E-5</v>
      </c>
      <c r="L33" s="226">
        <v>-1.0505377070651301E-6</v>
      </c>
      <c r="M33" s="226">
        <v>-7.6177054228625197E-5</v>
      </c>
      <c r="N33" s="226">
        <v>-2.3266669455914902E-5</v>
      </c>
      <c r="O33" s="226">
        <v>-3.9704244886142497E-6</v>
      </c>
      <c r="P33" s="226">
        <v>-6.9208236758950599E-5</v>
      </c>
      <c r="Q33" s="226">
        <v>-1.00274294551827E-5</v>
      </c>
      <c r="R33" s="226">
        <v>-3.3580957327764703E-5</v>
      </c>
      <c r="S33" s="226">
        <v>-6.3031793495921801E-5</v>
      </c>
      <c r="T33" s="226">
        <v>-1.05315727882483E-4</v>
      </c>
      <c r="U33" s="226">
        <v>-2.8768158347454401E-5</v>
      </c>
      <c r="V33" s="226">
        <v>-8.1012912643503695E-4</v>
      </c>
      <c r="W33" s="226">
        <v>-9.1809405193210095E-5</v>
      </c>
      <c r="X33" s="226">
        <v>-3.5684985024264797E-5</v>
      </c>
      <c r="Y33" s="226">
        <v>-8.2379471832622796E-6</v>
      </c>
      <c r="Z33" s="226">
        <v>-3.04515513873234E-5</v>
      </c>
      <c r="AA33" s="226">
        <v>-2.8213701299131999E-6</v>
      </c>
      <c r="AB33" s="226">
        <v>-4.1530163425048004E-6</v>
      </c>
      <c r="AC33" s="226">
        <v>-3.4416498503757903E-5</v>
      </c>
      <c r="AD33" s="226">
        <v>-3.69415017971954E-5</v>
      </c>
      <c r="AE33" s="226">
        <v>-3.1917012424119201E-6</v>
      </c>
      <c r="AF33" s="226">
        <v>0.99731003825963904</v>
      </c>
      <c r="AG33" s="226">
        <v>-2.8081444102540198E-3</v>
      </c>
      <c r="AH33" s="226">
        <v>0</v>
      </c>
      <c r="AI33" s="226">
        <v>-5.61824952846001E-6</v>
      </c>
      <c r="AJ33" s="226">
        <v>-2.0674134482262199E-5</v>
      </c>
      <c r="AK33" s="226">
        <v>-2.7023199141866898E-6</v>
      </c>
      <c r="AL33" s="226">
        <v>-1.14922025397291E-5</v>
      </c>
      <c r="AM33" s="226">
        <v>-1.6276567741919E-5</v>
      </c>
      <c r="AN33" s="226">
        <v>-3.6687060760127599E-6</v>
      </c>
      <c r="AO33" s="226">
        <v>-2.7441133554227299E-5</v>
      </c>
      <c r="AP33" s="226">
        <v>-5.90460126199125E-6</v>
      </c>
      <c r="AQ33" s="226">
        <v>-9.2401448515617802E-6</v>
      </c>
      <c r="AR33" s="226">
        <v>-4.1411954423010597E-6</v>
      </c>
      <c r="AS33" s="226">
        <v>-1.7331807029561601E-6</v>
      </c>
      <c r="AT33" s="226">
        <v>-1.47657129113858E-5</v>
      </c>
      <c r="AU33" s="226">
        <v>-2.2861980784994998E-6</v>
      </c>
      <c r="AV33" s="226">
        <v>-7.6561434085980402E-6</v>
      </c>
      <c r="AW33" s="226">
        <v>-1.1995480767166E-5</v>
      </c>
      <c r="AX33" s="226">
        <v>-3.7035800876253702E-5</v>
      </c>
      <c r="AY33" s="226">
        <v>-1.3895043664237599E-6</v>
      </c>
      <c r="AZ33" s="226">
        <v>-5.7068338638158103E-6</v>
      </c>
      <c r="BA33" s="226">
        <v>-3.0793325492384098E-6</v>
      </c>
      <c r="BB33" s="226">
        <v>-8.1302041931501493E-6</v>
      </c>
      <c r="BC33" s="226">
        <v>-9.9323627096089304E-6</v>
      </c>
      <c r="BD33" s="226">
        <v>-1.3126217917082201E-5</v>
      </c>
      <c r="BE33" s="226">
        <v>-1.2935825853016001E-5</v>
      </c>
      <c r="BF33" s="226">
        <v>-1.1845405900035701E-5</v>
      </c>
      <c r="BG33" s="226">
        <v>-2.45160287775666E-4</v>
      </c>
      <c r="BH33" s="226">
        <v>-3.6210542981437699E-3</v>
      </c>
      <c r="BI33" s="226">
        <v>-5.7986780978763301E-3</v>
      </c>
      <c r="BJ33" s="226">
        <v>-7.5304973024885903E-7</v>
      </c>
      <c r="BK33" s="226">
        <v>-3.67725900325432E-3</v>
      </c>
      <c r="BL33" s="226">
        <v>-1.6540256329833601E-2</v>
      </c>
      <c r="BM33" s="226">
        <v>-4.7565144075621897E-6</v>
      </c>
      <c r="BN33" s="226">
        <v>-4.8663527897193896E-6</v>
      </c>
      <c r="BO33" s="226">
        <v>-3.5499970837046598E-6</v>
      </c>
      <c r="BP33" s="226">
        <v>-3.7975011332889298E-7</v>
      </c>
      <c r="BQ33" s="226">
        <v>-7.4923269782994203E-7</v>
      </c>
      <c r="BR33" s="226">
        <v>-1.5651766118577899E-5</v>
      </c>
      <c r="BS33" s="226">
        <v>-1.1078287927312001E-5</v>
      </c>
      <c r="BT33" s="226">
        <v>-7.85265857607075E-6</v>
      </c>
      <c r="BU33" s="226">
        <v>-4.2106811740667596E-6</v>
      </c>
      <c r="BV33" s="226">
        <v>-1.6156921687685001E-5</v>
      </c>
      <c r="BW33" s="226">
        <v>-1.6711102687145001E-5</v>
      </c>
      <c r="BX33" s="226">
        <v>-5.3601958967686896E-3</v>
      </c>
      <c r="BY33" s="226">
        <v>0</v>
      </c>
    </row>
    <row r="34" spans="1:77" x14ac:dyDescent="0.25">
      <c r="A34" s="105" t="s">
        <v>31</v>
      </c>
      <c r="B34" s="226">
        <v>-1.22995812645242E-6</v>
      </c>
      <c r="C34" s="226">
        <v>-1.6669126309728101E-6</v>
      </c>
      <c r="D34" s="226">
        <v>-3.7515713941900801E-6</v>
      </c>
      <c r="E34" s="226">
        <v>-5.5394944520095296E-7</v>
      </c>
      <c r="F34" s="226">
        <v>-1.24127188085979E-5</v>
      </c>
      <c r="G34" s="226">
        <v>-1.9725352976654001E-6</v>
      </c>
      <c r="H34" s="226">
        <v>-2.7337417361479601E-6</v>
      </c>
      <c r="I34" s="226">
        <v>-7.3949381168858998E-6</v>
      </c>
      <c r="J34" s="226">
        <v>-2.4257631205687599E-6</v>
      </c>
      <c r="K34" s="226">
        <v>-8.6253398264466605E-6</v>
      </c>
      <c r="L34" s="226">
        <v>-5.1966707106059595E-7</v>
      </c>
      <c r="M34" s="226">
        <v>-3.7713314974250298E-5</v>
      </c>
      <c r="N34" s="226">
        <v>-2.5752120395019999E-2</v>
      </c>
      <c r="O34" s="226">
        <v>-1.9696859684394999E-6</v>
      </c>
      <c r="P34" s="226">
        <v>-3.4657277951093399E-5</v>
      </c>
      <c r="Q34" s="226">
        <v>-5.0225162771159201E-6</v>
      </c>
      <c r="R34" s="226">
        <v>-1.6640300221381399E-5</v>
      </c>
      <c r="S34" s="226">
        <v>-3.1305490616294802E-5</v>
      </c>
      <c r="T34" s="226">
        <v>-5.2098154002237003E-5</v>
      </c>
      <c r="U34" s="226">
        <v>-1.42311310301033E-5</v>
      </c>
      <c r="V34" s="226">
        <v>-9.8831064033926192E-6</v>
      </c>
      <c r="W34" s="226">
        <v>-1.14573805600003E-5</v>
      </c>
      <c r="X34" s="226">
        <v>-1.7653411436831299E-5</v>
      </c>
      <c r="Y34" s="226">
        <v>-4.0771273746650597E-6</v>
      </c>
      <c r="Z34" s="226">
        <v>-2.0856900421303898E-5</v>
      </c>
      <c r="AA34" s="226">
        <v>-1.3641662820360699E-6</v>
      </c>
      <c r="AB34" s="226">
        <v>-2.0456392707066998E-6</v>
      </c>
      <c r="AC34" s="226">
        <v>-1.7041876320171401E-5</v>
      </c>
      <c r="AD34" s="226">
        <v>-9.3670021292368201E-6</v>
      </c>
      <c r="AE34" s="226">
        <v>-1.58146513022015E-6</v>
      </c>
      <c r="AF34" s="226">
        <v>-4.9703354788603498E-6</v>
      </c>
      <c r="AG34" s="226">
        <v>0.97718987308573702</v>
      </c>
      <c r="AH34" s="226">
        <v>0</v>
      </c>
      <c r="AI34" s="226">
        <v>-2.7916767674634498E-6</v>
      </c>
      <c r="AJ34" s="226">
        <v>-1.0329947063411E-5</v>
      </c>
      <c r="AK34" s="226">
        <v>-1.34116233670738E-6</v>
      </c>
      <c r="AL34" s="226">
        <v>-5.7261544731377697E-6</v>
      </c>
      <c r="AM34" s="226">
        <v>-8.0988872369484604E-6</v>
      </c>
      <c r="AN34" s="226">
        <v>-1.82294357596723E-6</v>
      </c>
      <c r="AO34" s="226">
        <v>-6.1061306270209599E-3</v>
      </c>
      <c r="AP34" s="226">
        <v>-5.4232840476344196E-4</v>
      </c>
      <c r="AQ34" s="226">
        <v>-1.04006189188116E-3</v>
      </c>
      <c r="AR34" s="226">
        <v>-3.8637716614982098E-4</v>
      </c>
      <c r="AS34" s="226">
        <v>-8.5967584654678798E-7</v>
      </c>
      <c r="AT34" s="226">
        <v>-7.3400094884924299E-6</v>
      </c>
      <c r="AU34" s="226">
        <v>-1.1370956961401699E-6</v>
      </c>
      <c r="AV34" s="226">
        <v>-3.8080882441015501E-6</v>
      </c>
      <c r="AW34" s="226">
        <v>-5.9809098164708298E-6</v>
      </c>
      <c r="AX34" s="226">
        <v>-1.8535599830892599E-5</v>
      </c>
      <c r="AY34" s="226">
        <v>-6.9026967979945797E-7</v>
      </c>
      <c r="AZ34" s="226">
        <v>-2.8389620824432999E-6</v>
      </c>
      <c r="BA34" s="226">
        <v>-1.53722654713992E-6</v>
      </c>
      <c r="BB34" s="226">
        <v>-4.03744197244909E-6</v>
      </c>
      <c r="BC34" s="226">
        <v>-4.9595576983447098E-6</v>
      </c>
      <c r="BD34" s="226">
        <v>-6.5441534940957596E-6</v>
      </c>
      <c r="BE34" s="226">
        <v>-6.4307023524932698E-6</v>
      </c>
      <c r="BF34" s="226">
        <v>-5.9122298203163796E-6</v>
      </c>
      <c r="BG34" s="226">
        <v>-1.2262069357216399E-4</v>
      </c>
      <c r="BH34" s="226">
        <v>-1.43852961162876E-5</v>
      </c>
      <c r="BI34" s="226">
        <v>-5.0978748803877599E-5</v>
      </c>
      <c r="BJ34" s="226">
        <v>-3.7255569713880901E-7</v>
      </c>
      <c r="BK34" s="226">
        <v>-3.4802857130910198E-4</v>
      </c>
      <c r="BL34" s="226">
        <v>-1.67308655548717E-3</v>
      </c>
      <c r="BM34" s="226">
        <v>-2.35289404084392E-6</v>
      </c>
      <c r="BN34" s="226">
        <v>-2.41488868740255E-6</v>
      </c>
      <c r="BO34" s="226">
        <v>-1.75619703264213E-6</v>
      </c>
      <c r="BP34" s="226">
        <v>-1.87978211396083E-7</v>
      </c>
      <c r="BQ34" s="226">
        <v>-3.70621215217339E-7</v>
      </c>
      <c r="BR34" s="226">
        <v>-7.7957231461213202E-6</v>
      </c>
      <c r="BS34" s="226">
        <v>-5.0227708021824003E-6</v>
      </c>
      <c r="BT34" s="226">
        <v>-3.8944376932459697E-6</v>
      </c>
      <c r="BU34" s="226">
        <v>-2.0828906825964601E-6</v>
      </c>
      <c r="BV34" s="226">
        <v>-8.0243888596079097E-6</v>
      </c>
      <c r="BW34" s="226">
        <v>-7.7668517082439403E-6</v>
      </c>
      <c r="BX34" s="226">
        <v>-1.37255851683218E-3</v>
      </c>
      <c r="BY34" s="226">
        <v>0</v>
      </c>
    </row>
    <row r="35" spans="1:77" x14ac:dyDescent="0.25">
      <c r="A35" s="105" t="s">
        <v>32</v>
      </c>
      <c r="B35" s="226">
        <v>0</v>
      </c>
      <c r="C35" s="226">
        <v>0</v>
      </c>
      <c r="D35" s="226">
        <v>0</v>
      </c>
      <c r="E35" s="226">
        <v>0</v>
      </c>
      <c r="F35" s="226">
        <v>0</v>
      </c>
      <c r="G35" s="226">
        <v>0</v>
      </c>
      <c r="H35" s="226">
        <v>0</v>
      </c>
      <c r="I35" s="226">
        <v>0</v>
      </c>
      <c r="J35" s="226">
        <v>0</v>
      </c>
      <c r="K35" s="226">
        <v>0</v>
      </c>
      <c r="L35" s="226">
        <v>0</v>
      </c>
      <c r="M35" s="226">
        <v>0</v>
      </c>
      <c r="N35" s="226">
        <v>0</v>
      </c>
      <c r="O35" s="226">
        <v>0</v>
      </c>
      <c r="P35" s="226">
        <v>0</v>
      </c>
      <c r="Q35" s="226">
        <v>0</v>
      </c>
      <c r="R35" s="226">
        <v>0</v>
      </c>
      <c r="S35" s="226">
        <v>0</v>
      </c>
      <c r="T35" s="226">
        <v>0</v>
      </c>
      <c r="U35" s="226">
        <v>0</v>
      </c>
      <c r="V35" s="226">
        <v>0</v>
      </c>
      <c r="W35" s="226">
        <v>0</v>
      </c>
      <c r="X35" s="226">
        <v>0</v>
      </c>
      <c r="Y35" s="226">
        <v>0</v>
      </c>
      <c r="Z35" s="226">
        <v>0</v>
      </c>
      <c r="AA35" s="226">
        <v>0</v>
      </c>
      <c r="AB35" s="226">
        <v>0</v>
      </c>
      <c r="AC35" s="226">
        <v>0</v>
      </c>
      <c r="AD35" s="226">
        <v>0</v>
      </c>
      <c r="AE35" s="226">
        <v>0</v>
      </c>
      <c r="AF35" s="226">
        <v>0</v>
      </c>
      <c r="AG35" s="226">
        <v>0</v>
      </c>
      <c r="AH35" s="226">
        <v>1</v>
      </c>
      <c r="AI35" s="226">
        <v>0</v>
      </c>
      <c r="AJ35" s="226">
        <v>0</v>
      </c>
      <c r="AK35" s="226">
        <v>0</v>
      </c>
      <c r="AL35" s="226">
        <v>0</v>
      </c>
      <c r="AM35" s="226">
        <v>0</v>
      </c>
      <c r="AN35" s="226">
        <v>0</v>
      </c>
      <c r="AO35" s="226">
        <v>0</v>
      </c>
      <c r="AP35" s="226">
        <v>0</v>
      </c>
      <c r="AQ35" s="226">
        <v>0</v>
      </c>
      <c r="AR35" s="226">
        <v>0</v>
      </c>
      <c r="AS35" s="226">
        <v>0</v>
      </c>
      <c r="AT35" s="226">
        <v>0</v>
      </c>
      <c r="AU35" s="226">
        <v>0</v>
      </c>
      <c r="AV35" s="226">
        <v>0</v>
      </c>
      <c r="AW35" s="226">
        <v>0</v>
      </c>
      <c r="AX35" s="226">
        <v>0</v>
      </c>
      <c r="AY35" s="226">
        <v>0</v>
      </c>
      <c r="AZ35" s="226">
        <v>0</v>
      </c>
      <c r="BA35" s="226">
        <v>0</v>
      </c>
      <c r="BB35" s="226">
        <v>0</v>
      </c>
      <c r="BC35" s="226">
        <v>0</v>
      </c>
      <c r="BD35" s="226">
        <v>0</v>
      </c>
      <c r="BE35" s="226">
        <v>0</v>
      </c>
      <c r="BF35" s="226">
        <v>0</v>
      </c>
      <c r="BG35" s="226">
        <v>0</v>
      </c>
      <c r="BH35" s="226">
        <v>0</v>
      </c>
      <c r="BI35" s="226">
        <v>0</v>
      </c>
      <c r="BJ35" s="226">
        <v>0</v>
      </c>
      <c r="BK35" s="226">
        <v>0</v>
      </c>
      <c r="BL35" s="226">
        <v>0</v>
      </c>
      <c r="BM35" s="226">
        <v>0</v>
      </c>
      <c r="BN35" s="226">
        <v>0</v>
      </c>
      <c r="BO35" s="226">
        <v>0</v>
      </c>
      <c r="BP35" s="226">
        <v>0</v>
      </c>
      <c r="BQ35" s="226">
        <v>0</v>
      </c>
      <c r="BR35" s="226">
        <v>0</v>
      </c>
      <c r="BS35" s="226">
        <v>0</v>
      </c>
      <c r="BT35" s="226">
        <v>0</v>
      </c>
      <c r="BU35" s="226">
        <v>0</v>
      </c>
      <c r="BV35" s="226">
        <v>0</v>
      </c>
      <c r="BW35" s="226">
        <v>0</v>
      </c>
      <c r="BX35" s="226">
        <v>0</v>
      </c>
      <c r="BY35" s="226">
        <v>0</v>
      </c>
    </row>
    <row r="36" spans="1:77" x14ac:dyDescent="0.25">
      <c r="A36" s="105" t="s">
        <v>33</v>
      </c>
      <c r="B36" s="226">
        <v>-8.8160750068564796E-4</v>
      </c>
      <c r="C36" s="226">
        <v>-1.7032613761631801E-2</v>
      </c>
      <c r="D36" s="226">
        <v>-1.0362585505312399E-3</v>
      </c>
      <c r="E36" s="226">
        <v>-2.0246769482359299E-3</v>
      </c>
      <c r="F36" s="226">
        <v>-1.52388003944931E-2</v>
      </c>
      <c r="G36" s="226">
        <v>-1.58239880057424E-3</v>
      </c>
      <c r="H36" s="226">
        <v>-4.2319729232571099E-4</v>
      </c>
      <c r="I36" s="226">
        <v>-5.5676423063817301E-3</v>
      </c>
      <c r="J36" s="226">
        <v>-4.5317018483291002E-4</v>
      </c>
      <c r="K36" s="226">
        <v>-4.1272215842453903E-3</v>
      </c>
      <c r="L36" s="226">
        <v>-2.1673213196452199E-5</v>
      </c>
      <c r="M36" s="226">
        <v>-3.6765240149021698E-3</v>
      </c>
      <c r="N36" s="226">
        <v>-5.7318481831953203E-3</v>
      </c>
      <c r="O36" s="226">
        <v>-1.7579114036185399E-4</v>
      </c>
      <c r="P36" s="226">
        <v>-5.2911016135526404E-3</v>
      </c>
      <c r="Q36" s="226">
        <v>-6.5832039523574203E-4</v>
      </c>
      <c r="R36" s="226">
        <v>-7.5697591646636299E-4</v>
      </c>
      <c r="S36" s="226">
        <v>-1.6396541309051001E-2</v>
      </c>
      <c r="T36" s="226">
        <v>-2.31658560794922E-3</v>
      </c>
      <c r="U36" s="226">
        <v>-5.51389579023717E-4</v>
      </c>
      <c r="V36" s="226">
        <v>-8.0977667917842596E-4</v>
      </c>
      <c r="W36" s="226">
        <v>-1.2808409841846499E-4</v>
      </c>
      <c r="X36" s="226">
        <v>-1.9132600843415699E-3</v>
      </c>
      <c r="Y36" s="226">
        <v>-2.4235016076170899E-4</v>
      </c>
      <c r="Z36" s="226">
        <v>-2.14903311669779E-4</v>
      </c>
      <c r="AA36" s="226">
        <v>-5.86115408827291E-5</v>
      </c>
      <c r="AB36" s="226">
        <v>-8.4286148894239005E-5</v>
      </c>
      <c r="AC36" s="226">
        <v>-7.3196476202351502E-4</v>
      </c>
      <c r="AD36" s="226">
        <v>-5.0874075775227796E-4</v>
      </c>
      <c r="AE36" s="226">
        <v>-7.2550426568506593E-5</v>
      </c>
      <c r="AF36" s="226">
        <v>-3.5009702415153001E-4</v>
      </c>
      <c r="AG36" s="226">
        <v>-2.00220332027928E-4</v>
      </c>
      <c r="AH36" s="226">
        <v>0</v>
      </c>
      <c r="AI36" s="226">
        <v>0.953746971854597</v>
      </c>
      <c r="AJ36" s="226">
        <v>-0.15323137242952201</v>
      </c>
      <c r="AK36" s="226">
        <v>-1.8312202613189499E-2</v>
      </c>
      <c r="AL36" s="226">
        <v>-4.0177065843660301E-4</v>
      </c>
      <c r="AM36" s="226">
        <v>-7.1769529034165997E-4</v>
      </c>
      <c r="AN36" s="226">
        <v>-1.4755634182693001E-3</v>
      </c>
      <c r="AO36" s="226">
        <v>-2.3651828350486899E-3</v>
      </c>
      <c r="AP36" s="226">
        <v>-1.5085133705189E-3</v>
      </c>
      <c r="AQ36" s="226">
        <v>-5.3407189540557202E-3</v>
      </c>
      <c r="AR36" s="226">
        <v>-1.5644079307553099E-3</v>
      </c>
      <c r="AS36" s="226">
        <v>-4.9134623427012005E-4</v>
      </c>
      <c r="AT36" s="226">
        <v>-4.1037333545138098E-3</v>
      </c>
      <c r="AU36" s="226">
        <v>-1.21403062911823E-4</v>
      </c>
      <c r="AV36" s="226">
        <v>-2.4766649402400699E-4</v>
      </c>
      <c r="AW36" s="226">
        <v>-4.3417911706709601E-4</v>
      </c>
      <c r="AX36" s="226">
        <v>-2.1238649229214199E-3</v>
      </c>
      <c r="AY36" s="226">
        <v>-9.72629979260651E-4</v>
      </c>
      <c r="AZ36" s="226">
        <v>-3.9270372019917597E-3</v>
      </c>
      <c r="BA36" s="226">
        <v>-2.1412800635144799E-4</v>
      </c>
      <c r="BB36" s="226">
        <v>-3.4457903274037098E-3</v>
      </c>
      <c r="BC36" s="226">
        <v>-4.2827758674669099E-2</v>
      </c>
      <c r="BD36" s="226">
        <v>-1.21691827844786E-3</v>
      </c>
      <c r="BE36" s="226">
        <v>-5.0063659912791703E-4</v>
      </c>
      <c r="BF36" s="226">
        <v>-5.1014217948812E-4</v>
      </c>
      <c r="BG36" s="226">
        <v>-1.32170431316351E-2</v>
      </c>
      <c r="BH36" s="226">
        <v>-0.22053552507523999</v>
      </c>
      <c r="BI36" s="226">
        <v>-1.15744514570057E-2</v>
      </c>
      <c r="BJ36" s="226">
        <v>-2.8986189152327099E-3</v>
      </c>
      <c r="BK36" s="226">
        <v>-6.2758291908841099E-3</v>
      </c>
      <c r="BL36" s="226">
        <v>-1.53987933669829E-3</v>
      </c>
      <c r="BM36" s="226">
        <v>-1.18984184874558E-3</v>
      </c>
      <c r="BN36" s="226">
        <v>-2.31786613995108E-4</v>
      </c>
      <c r="BO36" s="226">
        <v>-1.00620382196367E-4</v>
      </c>
      <c r="BP36" s="226">
        <v>-3.77103151865814E-5</v>
      </c>
      <c r="BQ36" s="226">
        <v>-1.4299065784902201E-5</v>
      </c>
      <c r="BR36" s="226">
        <v>-3.2568716440909397E-2</v>
      </c>
      <c r="BS36" s="226">
        <v>-6.1386026353666702E-4</v>
      </c>
      <c r="BT36" s="226">
        <v>-8.8380871837831099E-3</v>
      </c>
      <c r="BU36" s="226">
        <v>-1.0417001961825099E-3</v>
      </c>
      <c r="BV36" s="226">
        <v>-7.6321113061329502E-3</v>
      </c>
      <c r="BW36" s="226">
        <v>-4.0657555496783401E-4</v>
      </c>
      <c r="BX36" s="226">
        <v>-4.1964327738408899E-4</v>
      </c>
      <c r="BY36" s="226">
        <v>0</v>
      </c>
    </row>
    <row r="37" spans="1:77" x14ac:dyDescent="0.25">
      <c r="A37" s="105" t="s">
        <v>34</v>
      </c>
      <c r="B37" s="226">
        <v>-6.8844377617094203E-5</v>
      </c>
      <c r="C37" s="226">
        <v>-1.0929696940557801E-4</v>
      </c>
      <c r="D37" s="226">
        <v>-2.29689280590944E-4</v>
      </c>
      <c r="E37" s="226">
        <v>-2.1882237338633201E-5</v>
      </c>
      <c r="F37" s="226">
        <v>-1.59967625398452E-3</v>
      </c>
      <c r="G37" s="226">
        <v>-2.5939120436299099E-3</v>
      </c>
      <c r="H37" s="226">
        <v>-1.07951343932993E-4</v>
      </c>
      <c r="I37" s="226">
        <v>-7.2150599982804295E-4</v>
      </c>
      <c r="J37" s="226">
        <v>-2.26373553264159E-4</v>
      </c>
      <c r="K37" s="226">
        <v>-3.2785851236059302E-4</v>
      </c>
      <c r="L37" s="226">
        <v>-7.9639112836112105E-5</v>
      </c>
      <c r="M37" s="226">
        <v>-2.2298793148004801E-3</v>
      </c>
      <c r="N37" s="226">
        <v>-6.4304076041362098E-3</v>
      </c>
      <c r="O37" s="226">
        <v>-3.1048281965853598E-4</v>
      </c>
      <c r="P37" s="226">
        <v>-1.3288470614299599E-2</v>
      </c>
      <c r="Q37" s="226">
        <v>-1.83201593576312E-3</v>
      </c>
      <c r="R37" s="226">
        <v>-1.3065404124413399E-3</v>
      </c>
      <c r="S37" s="226">
        <v>-5.5954171395682503E-3</v>
      </c>
      <c r="T37" s="226">
        <v>-2.0366880762934698E-3</v>
      </c>
      <c r="U37" s="226">
        <v>-5.7115467030621596E-4</v>
      </c>
      <c r="V37" s="226">
        <v>-7.7263883512927105E-4</v>
      </c>
      <c r="W37" s="226">
        <v>-5.4292615451248104E-4</v>
      </c>
      <c r="X37" s="226">
        <v>-7.2873774281712099E-4</v>
      </c>
      <c r="Y37" s="226">
        <v>-2.03534940456421E-4</v>
      </c>
      <c r="Z37" s="226">
        <v>-6.2939389950939797E-4</v>
      </c>
      <c r="AA37" s="226">
        <v>-1.50856864713711E-4</v>
      </c>
      <c r="AB37" s="226">
        <v>-1.3575644896019699E-4</v>
      </c>
      <c r="AC37" s="226">
        <v>-1.27728484193417E-3</v>
      </c>
      <c r="AD37" s="226">
        <v>-1.7985332611886401E-3</v>
      </c>
      <c r="AE37" s="226">
        <v>-1.60400044339807E-4</v>
      </c>
      <c r="AF37" s="226">
        <v>-1.89002968731018E-3</v>
      </c>
      <c r="AG37" s="226">
        <v>-9.74044019126811E-4</v>
      </c>
      <c r="AH37" s="226">
        <v>0</v>
      </c>
      <c r="AI37" s="226">
        <v>-2.0271680490904801E-3</v>
      </c>
      <c r="AJ37" s="226">
        <v>0.94971660634802102</v>
      </c>
      <c r="AK37" s="226">
        <v>-3.6564479374282801E-3</v>
      </c>
      <c r="AL37" s="226">
        <v>-1.78448522887888E-3</v>
      </c>
      <c r="AM37" s="226">
        <v>-2.40008897860562E-3</v>
      </c>
      <c r="AN37" s="226">
        <v>-1.3068777378807601E-3</v>
      </c>
      <c r="AO37" s="226">
        <v>-2.44054547344102E-3</v>
      </c>
      <c r="AP37" s="226">
        <v>-6.3138566171347995E-4</v>
      </c>
      <c r="AQ37" s="226">
        <v>-1.66686783696112E-3</v>
      </c>
      <c r="AR37" s="226">
        <v>-2.9561136404220999E-4</v>
      </c>
      <c r="AS37" s="226">
        <v>-2.93587427382392E-4</v>
      </c>
      <c r="AT37" s="226">
        <v>-1.15974359280181E-3</v>
      </c>
      <c r="AU37" s="226">
        <v>-3.0941170787478499E-4</v>
      </c>
      <c r="AV37" s="226">
        <v>-1.28723910524856E-3</v>
      </c>
      <c r="AW37" s="226">
        <v>-1.9108720092876001E-3</v>
      </c>
      <c r="AX37" s="226">
        <v>-6.2503317336415499E-3</v>
      </c>
      <c r="AY37" s="226">
        <v>-3.0423022913246599E-4</v>
      </c>
      <c r="AZ37" s="226">
        <v>-1.4455809500287899E-3</v>
      </c>
      <c r="BA37" s="226">
        <v>-4.7608823498263198E-4</v>
      </c>
      <c r="BB37" s="226">
        <v>-6.9135089986992399E-4</v>
      </c>
      <c r="BC37" s="226">
        <v>-1.4255141107742499E-3</v>
      </c>
      <c r="BD37" s="226">
        <v>-2.8344815753399599E-3</v>
      </c>
      <c r="BE37" s="226">
        <v>-2.0084854508492802E-3</v>
      </c>
      <c r="BF37" s="226">
        <v>-4.1214912858553504E-3</v>
      </c>
      <c r="BG37" s="226">
        <v>-3.7155824403673703E-2</v>
      </c>
      <c r="BH37" s="226">
        <v>-3.7901371353118697E-2</v>
      </c>
      <c r="BI37" s="226">
        <v>-9.6167918551119096E-3</v>
      </c>
      <c r="BJ37" s="226">
        <v>-3.18305502139897E-4</v>
      </c>
      <c r="BK37" s="226">
        <v>-1.88658819899215E-3</v>
      </c>
      <c r="BL37" s="226">
        <v>-3.1042611049329899E-3</v>
      </c>
      <c r="BM37" s="226">
        <v>-1.59136129405026E-3</v>
      </c>
      <c r="BN37" s="226">
        <v>-4.2582847273084003E-3</v>
      </c>
      <c r="BO37" s="226">
        <v>-1.2629933584188801E-3</v>
      </c>
      <c r="BP37" s="226">
        <v>-1.1146505366355201E-3</v>
      </c>
      <c r="BQ37" s="226">
        <v>-1.40877139585688E-5</v>
      </c>
      <c r="BR37" s="226">
        <v>-2.52110886641831E-2</v>
      </c>
      <c r="BS37" s="226">
        <v>-1.56014982647579E-2</v>
      </c>
      <c r="BT37" s="226">
        <v>-1.0571383730444899E-2</v>
      </c>
      <c r="BU37" s="226">
        <v>-3.55341198760541E-2</v>
      </c>
      <c r="BV37" s="226">
        <v>-5.8040904312386598E-3</v>
      </c>
      <c r="BW37" s="226">
        <v>-3.8930848564838801E-3</v>
      </c>
      <c r="BX37" s="226">
        <v>-1.08284230595606E-2</v>
      </c>
      <c r="BY37" s="226">
        <v>0</v>
      </c>
    </row>
    <row r="38" spans="1:77" x14ac:dyDescent="0.25">
      <c r="A38" s="105" t="s">
        <v>35</v>
      </c>
      <c r="B38" s="226">
        <v>-1.5697275537499202E-5</v>
      </c>
      <c r="C38" s="226">
        <v>-2.0711728264375598E-5</v>
      </c>
      <c r="D38" s="226">
        <v>-4.7186761016262701E-5</v>
      </c>
      <c r="E38" s="226">
        <v>-7.3904189825478499E-6</v>
      </c>
      <c r="F38" s="226">
        <v>-2.0724656562935702E-3</v>
      </c>
      <c r="G38" s="226">
        <v>-1.6902801713504401E-3</v>
      </c>
      <c r="H38" s="226">
        <v>-3.6473053583658799E-5</v>
      </c>
      <c r="I38" s="226">
        <v>-1.8875708114407001E-3</v>
      </c>
      <c r="J38" s="226">
        <v>-3.0352946023990698E-5</v>
      </c>
      <c r="K38" s="226">
        <v>-9.6664688184979299E-4</v>
      </c>
      <c r="L38" s="226">
        <v>-7.8179293810886399E-5</v>
      </c>
      <c r="M38" s="226">
        <v>-5.14438498895244E-4</v>
      </c>
      <c r="N38" s="226">
        <v>-1.4923021777726099E-4</v>
      </c>
      <c r="O38" s="226">
        <v>-9.3799271101047792E-3</v>
      </c>
      <c r="P38" s="226">
        <v>-3.3540579376754702E-4</v>
      </c>
      <c r="Q38" s="226">
        <v>-3.7473659953397898E-5</v>
      </c>
      <c r="R38" s="226">
        <v>-1.9918656630516201E-4</v>
      </c>
      <c r="S38" s="226">
        <v>-1.29086245333211E-3</v>
      </c>
      <c r="T38" s="226">
        <v>-6.9862434219799901E-4</v>
      </c>
      <c r="U38" s="226">
        <v>-1.90586092139026E-4</v>
      </c>
      <c r="V38" s="226">
        <v>-1.18419792962488E-4</v>
      </c>
      <c r="W38" s="226">
        <v>-8.32682674113106E-5</v>
      </c>
      <c r="X38" s="226">
        <v>-2.3598605508675299E-4</v>
      </c>
      <c r="Y38" s="226">
        <v>-5.2901306297617302E-5</v>
      </c>
      <c r="Z38" s="226">
        <v>-7.0099585851555901E-5</v>
      </c>
      <c r="AA38" s="226">
        <v>-1.88139154169916E-5</v>
      </c>
      <c r="AB38" s="226">
        <v>-2.7031011609306899E-5</v>
      </c>
      <c r="AC38" s="226">
        <v>-5.3612939985176204E-4</v>
      </c>
      <c r="AD38" s="226">
        <v>-7.5235676652587503E-4</v>
      </c>
      <c r="AE38" s="226">
        <v>-1.9711412971279001E-5</v>
      </c>
      <c r="AF38" s="226">
        <v>-7.3090281095168305E-4</v>
      </c>
      <c r="AG38" s="226">
        <v>-3.0208903495557702E-4</v>
      </c>
      <c r="AH38" s="226">
        <v>0</v>
      </c>
      <c r="AI38" s="226">
        <v>-5.6097138551239204E-4</v>
      </c>
      <c r="AJ38" s="226">
        <v>-1.0262811818634299E-2</v>
      </c>
      <c r="AK38" s="226">
        <v>0.827725372982129</v>
      </c>
      <c r="AL38" s="226">
        <v>-6.1827690511606105E-4</v>
      </c>
      <c r="AM38" s="226">
        <v>-9.2872633529244805E-4</v>
      </c>
      <c r="AN38" s="226">
        <v>-3.6327066837464999E-5</v>
      </c>
      <c r="AO38" s="226">
        <v>-1.77940221001959E-4</v>
      </c>
      <c r="AP38" s="226">
        <v>-3.9710824835554196E-3</v>
      </c>
      <c r="AQ38" s="226">
        <v>-2.3906585286539501E-4</v>
      </c>
      <c r="AR38" s="226">
        <v>-6.7887683070500399E-5</v>
      </c>
      <c r="AS38" s="226">
        <v>-1.63819773186149E-4</v>
      </c>
      <c r="AT38" s="226">
        <v>-7.9876461241130507E-3</v>
      </c>
      <c r="AU38" s="226">
        <v>-8.0352245016385699E-5</v>
      </c>
      <c r="AV38" s="226">
        <v>-4.38413262990395E-4</v>
      </c>
      <c r="AW38" s="226">
        <v>-5.1817375628322699E-5</v>
      </c>
      <c r="AX38" s="226">
        <v>-1.14970345245639E-3</v>
      </c>
      <c r="AY38" s="226">
        <v>-2.6366792814129401E-5</v>
      </c>
      <c r="AZ38" s="226">
        <v>-7.3660426530345002E-5</v>
      </c>
      <c r="BA38" s="226">
        <v>-1.4392420399212701E-4</v>
      </c>
      <c r="BB38" s="226">
        <v>-1.19396624671325E-3</v>
      </c>
      <c r="BC38" s="226">
        <v>-2.7828009016239801E-3</v>
      </c>
      <c r="BD38" s="226">
        <v>-1.25068064060204E-2</v>
      </c>
      <c r="BE38" s="226">
        <v>-1.66477958657416E-3</v>
      </c>
      <c r="BF38" s="226">
        <v>-2.6407569337363098E-3</v>
      </c>
      <c r="BG38" s="226">
        <v>-1.5035374043580901E-3</v>
      </c>
      <c r="BH38" s="226">
        <v>-8.5597895492942901E-4</v>
      </c>
      <c r="BI38" s="226">
        <v>-2.9385637584063398E-3</v>
      </c>
      <c r="BJ38" s="226">
        <v>-1.0333429667357701E-5</v>
      </c>
      <c r="BK38" s="226">
        <v>-4.4600538889301197E-5</v>
      </c>
      <c r="BL38" s="226">
        <v>-6.9894059592938104E-4</v>
      </c>
      <c r="BM38" s="226">
        <v>-4.6282325279617799E-4</v>
      </c>
      <c r="BN38" s="226">
        <v>-9.6871492932825297E-5</v>
      </c>
      <c r="BO38" s="226">
        <v>-4.4605485050944597E-5</v>
      </c>
      <c r="BP38" s="226">
        <v>-2.2025602001671101E-5</v>
      </c>
      <c r="BQ38" s="226">
        <v>-4.9640010136473902E-6</v>
      </c>
      <c r="BR38" s="226">
        <v>-8.6374906558943799E-3</v>
      </c>
      <c r="BS38" s="226">
        <v>-3.4009718461925601E-4</v>
      </c>
      <c r="BT38" s="226">
        <v>-1.57726821702247E-3</v>
      </c>
      <c r="BU38" s="226">
        <v>-6.5746882134986901E-4</v>
      </c>
      <c r="BV38" s="226">
        <v>-8.1026753942404703E-3</v>
      </c>
      <c r="BW38" s="226">
        <v>-1.64460129818451E-4</v>
      </c>
      <c r="BX38" s="226">
        <v>-2.2981886687370801E-3</v>
      </c>
      <c r="BY38" s="226">
        <v>0</v>
      </c>
    </row>
    <row r="39" spans="1:77" x14ac:dyDescent="0.25">
      <c r="A39" s="105" t="s">
        <v>36</v>
      </c>
      <c r="B39" s="226">
        <v>-1.0383632986105699E-4</v>
      </c>
      <c r="C39" s="226">
        <v>-4.8680752547273298E-5</v>
      </c>
      <c r="D39" s="226">
        <v>-1.58361026016284E-4</v>
      </c>
      <c r="E39" s="226">
        <v>-3.6992623763064503E-5</v>
      </c>
      <c r="F39" s="226">
        <v>-1.4020270781838901E-2</v>
      </c>
      <c r="G39" s="226">
        <v>-1.60556980654396E-4</v>
      </c>
      <c r="H39" s="226">
        <v>-5.3746642075784803E-5</v>
      </c>
      <c r="I39" s="226">
        <v>-1.74021821267685E-4</v>
      </c>
      <c r="J39" s="226">
        <v>-2.3635652657040101E-4</v>
      </c>
      <c r="K39" s="226">
        <v>-8.8946040487274103E-4</v>
      </c>
      <c r="L39" s="226">
        <v>-9.7416530038854706E-6</v>
      </c>
      <c r="M39" s="226">
        <v>-7.2063896179638603E-4</v>
      </c>
      <c r="N39" s="226">
        <v>-3.3066129124169498E-4</v>
      </c>
      <c r="O39" s="226">
        <v>-3.94719748775373E-5</v>
      </c>
      <c r="P39" s="226">
        <v>-1.0327166765744899E-3</v>
      </c>
      <c r="Q39" s="226">
        <v>-1.40591763981896E-4</v>
      </c>
      <c r="R39" s="226">
        <v>-3.2467839843668101E-4</v>
      </c>
      <c r="S39" s="226">
        <v>-1.7308541879714301E-3</v>
      </c>
      <c r="T39" s="226">
        <v>-1.0101236634557E-3</v>
      </c>
      <c r="U39" s="226">
        <v>-2.6697557054115699E-4</v>
      </c>
      <c r="V39" s="226">
        <v>-1.9277162190064001E-4</v>
      </c>
      <c r="W39" s="226">
        <v>-5.0983776584843201E-5</v>
      </c>
      <c r="X39" s="226">
        <v>-3.39273430702144E-4</v>
      </c>
      <c r="Y39" s="226">
        <v>-7.8237666728962895E-5</v>
      </c>
      <c r="Z39" s="226">
        <v>-1.8894504435162899E-4</v>
      </c>
      <c r="AA39" s="226">
        <v>-2.6006831191144699E-5</v>
      </c>
      <c r="AB39" s="226">
        <v>-3.8874019775752197E-5</v>
      </c>
      <c r="AC39" s="226">
        <v>-3.2702865889435399E-4</v>
      </c>
      <c r="AD39" s="226">
        <v>-9.4513764020555998E-4</v>
      </c>
      <c r="AE39" s="226">
        <v>-3.0807650889317201E-5</v>
      </c>
      <c r="AF39" s="226">
        <v>-1.0795811436293299E-4</v>
      </c>
      <c r="AG39" s="226">
        <v>-5.1830951231345902E-4</v>
      </c>
      <c r="AH39" s="226">
        <v>0</v>
      </c>
      <c r="AI39" s="226">
        <v>-8.0149393436104301E-5</v>
      </c>
      <c r="AJ39" s="226">
        <v>-2.39127034545319E-4</v>
      </c>
      <c r="AK39" s="226">
        <v>-2.1413004733245199E-4</v>
      </c>
      <c r="AL39" s="226">
        <v>0.89759519363378504</v>
      </c>
      <c r="AM39" s="226">
        <v>-9.3425807569827695E-4</v>
      </c>
      <c r="AN39" s="226">
        <v>-2.12095535794995E-4</v>
      </c>
      <c r="AO39" s="226">
        <v>-2.9710251706848199E-4</v>
      </c>
      <c r="AP39" s="226">
        <v>-1.6217905451351299E-4</v>
      </c>
      <c r="AQ39" s="226">
        <v>-1.1493725298713201E-3</v>
      </c>
      <c r="AR39" s="226">
        <v>-8.75942424693179E-5</v>
      </c>
      <c r="AS39" s="226">
        <v>-1.71419355379725E-5</v>
      </c>
      <c r="AT39" s="226">
        <v>-6.2709841296452605E-4</v>
      </c>
      <c r="AU39" s="226">
        <v>-1.2038515138385699E-3</v>
      </c>
      <c r="AV39" s="226">
        <v>-1.18637133934485E-4</v>
      </c>
      <c r="AW39" s="226">
        <v>-2.14081074495268E-4</v>
      </c>
      <c r="AX39" s="226">
        <v>-6.61164745068543E-4</v>
      </c>
      <c r="AY39" s="226">
        <v>-1.6890179822424399E-5</v>
      </c>
      <c r="AZ39" s="226">
        <v>-1.0536110112796999E-4</v>
      </c>
      <c r="BA39" s="226">
        <v>-3.4982882199767202E-5</v>
      </c>
      <c r="BB39" s="226">
        <v>-1.60473650730234E-4</v>
      </c>
      <c r="BC39" s="226">
        <v>-6.9188692452478301E-2</v>
      </c>
      <c r="BD39" s="226">
        <v>-4.7768596858730101E-4</v>
      </c>
      <c r="BE39" s="226">
        <v>-1.3456084605146E-4</v>
      </c>
      <c r="BF39" s="226">
        <v>-1.3406988882506499E-4</v>
      </c>
      <c r="BG39" s="226">
        <v>-0.224921726518194</v>
      </c>
      <c r="BH39" s="226">
        <v>-1.2896470611351799E-2</v>
      </c>
      <c r="BI39" s="226">
        <v>-4.0014196363452603E-3</v>
      </c>
      <c r="BJ39" s="226">
        <v>-7.0043401150716301E-6</v>
      </c>
      <c r="BK39" s="226">
        <v>-1.81058372698012E-5</v>
      </c>
      <c r="BL39" s="226">
        <v>-3.4394463750793902E-4</v>
      </c>
      <c r="BM39" s="226">
        <v>-8.7540359966356397E-5</v>
      </c>
      <c r="BN39" s="226">
        <v>-4.86484103603569E-5</v>
      </c>
      <c r="BO39" s="226">
        <v>-3.2978099962051998E-5</v>
      </c>
      <c r="BP39" s="226">
        <v>-3.5803283906134299E-6</v>
      </c>
      <c r="BQ39" s="226">
        <v>-2.8583497407855299E-5</v>
      </c>
      <c r="BR39" s="226">
        <v>-1.69646751134546E-4</v>
      </c>
      <c r="BS39" s="226">
        <v>-1.7119758011261099E-2</v>
      </c>
      <c r="BT39" s="226">
        <v>-6.1334102943366297E-4</v>
      </c>
      <c r="BU39" s="226">
        <v>-2.76374965793693E-3</v>
      </c>
      <c r="BV39" s="226">
        <v>-1.9890358709281101E-3</v>
      </c>
      <c r="BW39" s="226">
        <v>-4.2211784259041903E-3</v>
      </c>
      <c r="BX39" s="226">
        <v>-2.6221955904120399E-3</v>
      </c>
      <c r="BY39" s="226">
        <v>0</v>
      </c>
    </row>
    <row r="40" spans="1:77" x14ac:dyDescent="0.25">
      <c r="A40" s="105" t="s">
        <v>37</v>
      </c>
      <c r="B40" s="226">
        <v>-4.0025370199901203E-4</v>
      </c>
      <c r="C40" s="226">
        <v>-5.16681334893488E-5</v>
      </c>
      <c r="D40" s="226">
        <v>-2.4991226407573299E-3</v>
      </c>
      <c r="E40" s="226">
        <v>-2.7683419557158101E-4</v>
      </c>
      <c r="F40" s="226">
        <v>-8.2662645210887703E-2</v>
      </c>
      <c r="G40" s="226">
        <v>-6.4181846372547799E-2</v>
      </c>
      <c r="H40" s="226">
        <v>-8.2790679700676194E-5</v>
      </c>
      <c r="I40" s="226">
        <v>-3.2033835119594399E-3</v>
      </c>
      <c r="J40" s="226">
        <v>-3.1451212452591202E-4</v>
      </c>
      <c r="K40" s="226">
        <v>-2.7724019415251802E-3</v>
      </c>
      <c r="L40" s="226">
        <v>-1.47203647098331E-5</v>
      </c>
      <c r="M40" s="226">
        <v>-3.1179825556058001E-3</v>
      </c>
      <c r="N40" s="226">
        <v>-3.1634635983264199E-4</v>
      </c>
      <c r="O40" s="226">
        <v>-4.5661350784936399E-5</v>
      </c>
      <c r="P40" s="226">
        <v>-1.3532192849219501E-4</v>
      </c>
      <c r="Q40" s="226">
        <v>-1.74336758956224E-5</v>
      </c>
      <c r="R40" s="226">
        <v>-2.0071887884232E-3</v>
      </c>
      <c r="S40" s="226">
        <v>-4.6614997526399402E-2</v>
      </c>
      <c r="T40" s="226">
        <v>-3.1500932154579901E-3</v>
      </c>
      <c r="U40" s="226">
        <v>-8.7120920155675096E-4</v>
      </c>
      <c r="V40" s="226">
        <v>-1.2595711209706E-2</v>
      </c>
      <c r="W40" s="226">
        <v>-1.56823187848442E-3</v>
      </c>
      <c r="X40" s="226">
        <v>-9.1530473588998505E-4</v>
      </c>
      <c r="Y40" s="226">
        <v>-3.0744319805268901E-4</v>
      </c>
      <c r="Z40" s="226">
        <v>-3.9866656147938898E-3</v>
      </c>
      <c r="AA40" s="226">
        <v>-9.6061927202502101E-4</v>
      </c>
      <c r="AB40" s="226">
        <v>-6.38823077894699E-4</v>
      </c>
      <c r="AC40" s="226">
        <v>-8.58828474026893E-4</v>
      </c>
      <c r="AD40" s="226">
        <v>-1.2247821749471701E-2</v>
      </c>
      <c r="AE40" s="226">
        <v>-5.2876882525035405E-4</v>
      </c>
      <c r="AF40" s="226">
        <v>-9.6862068240020308E-3</v>
      </c>
      <c r="AG40" s="226">
        <v>-4.5622312515665904E-3</v>
      </c>
      <c r="AH40" s="226">
        <v>0</v>
      </c>
      <c r="AI40" s="226">
        <v>-8.0816799266201101E-4</v>
      </c>
      <c r="AJ40" s="226">
        <v>-4.7584492189089297E-3</v>
      </c>
      <c r="AK40" s="226">
        <v>-1.1773711612098801E-3</v>
      </c>
      <c r="AL40" s="226">
        <v>-7.9340017957028005E-5</v>
      </c>
      <c r="AM40" s="226">
        <v>0.851548441792497</v>
      </c>
      <c r="AN40" s="226">
        <v>-1.7732378086140099E-2</v>
      </c>
      <c r="AO40" s="226">
        <v>-3.8009462804133799E-4</v>
      </c>
      <c r="AP40" s="226">
        <v>-1.18140906470236E-3</v>
      </c>
      <c r="AQ40" s="226">
        <v>-8.2427675778451604E-3</v>
      </c>
      <c r="AR40" s="226">
        <v>-2.24253936289675E-3</v>
      </c>
      <c r="AS40" s="226">
        <v>-2.03484515751659E-4</v>
      </c>
      <c r="AT40" s="226">
        <v>-6.2167555080464903E-3</v>
      </c>
      <c r="AU40" s="226">
        <v>-2.6225887072969401E-3</v>
      </c>
      <c r="AV40" s="226">
        <v>-6.06451445733012E-3</v>
      </c>
      <c r="AW40" s="226">
        <v>-1.72155933816035E-4</v>
      </c>
      <c r="AX40" s="226">
        <v>-1.9522224628936301E-3</v>
      </c>
      <c r="AY40" s="226">
        <v>-4.4725045790414901E-4</v>
      </c>
      <c r="AZ40" s="226">
        <v>-1.5732153569064399E-3</v>
      </c>
      <c r="BA40" s="226">
        <v>-3.1674220405338097E-4</v>
      </c>
      <c r="BB40" s="226">
        <v>-1.8912745678082701E-4</v>
      </c>
      <c r="BC40" s="226">
        <v>-8.9267628043608496E-4</v>
      </c>
      <c r="BD40" s="226">
        <v>-1.0693478720576501E-3</v>
      </c>
      <c r="BE40" s="226">
        <v>-1.5306514264559201E-4</v>
      </c>
      <c r="BF40" s="226">
        <v>-7.8709778829755804E-4</v>
      </c>
      <c r="BG40" s="226">
        <v>-1.0376245446947899E-3</v>
      </c>
      <c r="BH40" s="226">
        <v>-0.203386335698689</v>
      </c>
      <c r="BI40" s="226">
        <v>-5.1644831914011702E-3</v>
      </c>
      <c r="BJ40" s="226">
        <v>-3.6677882734377298E-4</v>
      </c>
      <c r="BK40" s="226">
        <v>-8.0652848553617598E-4</v>
      </c>
      <c r="BL40" s="226">
        <v>-4.4693091408506197E-3</v>
      </c>
      <c r="BM40" s="226">
        <v>-2.3985280575946899E-3</v>
      </c>
      <c r="BN40" s="226">
        <v>-7.1587398698032198E-3</v>
      </c>
      <c r="BO40" s="226">
        <v>-3.2539095241302301E-4</v>
      </c>
      <c r="BP40" s="226">
        <v>-5.3169375382873703E-3</v>
      </c>
      <c r="BQ40" s="226">
        <v>-1.4690960662185101E-3</v>
      </c>
      <c r="BR40" s="226">
        <v>-1.7203856801557199E-2</v>
      </c>
      <c r="BS40" s="226">
        <v>-6.8527953474961604E-3</v>
      </c>
      <c r="BT40" s="226">
        <v>-4.6210944915106699E-3</v>
      </c>
      <c r="BU40" s="226">
        <v>-2.4248596116309001E-3</v>
      </c>
      <c r="BV40" s="226">
        <v>-1.37701036998451E-3</v>
      </c>
      <c r="BW40" s="226">
        <v>-2.8955051015902098E-3</v>
      </c>
      <c r="BX40" s="226">
        <v>-2.4507768041880301E-2</v>
      </c>
      <c r="BY40" s="226">
        <v>0</v>
      </c>
    </row>
    <row r="41" spans="1:77" x14ac:dyDescent="0.25">
      <c r="A41" s="105" t="s">
        <v>38</v>
      </c>
      <c r="B41" s="226">
        <v>-3.46411985178107E-5</v>
      </c>
      <c r="C41" s="226">
        <v>-4.5413746327530898E-5</v>
      </c>
      <c r="D41" s="226">
        <v>-1.03771574438054E-4</v>
      </c>
      <c r="E41" s="226">
        <v>-1.6476803526945101E-5</v>
      </c>
      <c r="F41" s="226">
        <v>-3.5487120820368897E-4</v>
      </c>
      <c r="G41" s="226">
        <v>-5.4940809172778403E-5</v>
      </c>
      <c r="H41" s="226">
        <v>-8.1316662811796596E-5</v>
      </c>
      <c r="I41" s="226">
        <v>-2.16103027600211E-4</v>
      </c>
      <c r="J41" s="226">
        <v>-6.4305820726070007E-5</v>
      </c>
      <c r="K41" s="226">
        <v>-2.5778770655180002E-4</v>
      </c>
      <c r="L41" s="226">
        <v>-1.55314208036706E-5</v>
      </c>
      <c r="M41" s="226">
        <v>-1.05779870805469E-3</v>
      </c>
      <c r="N41" s="226">
        <v>-2.07016656372889E-3</v>
      </c>
      <c r="O41" s="226">
        <v>-7.0190802275379204E-5</v>
      </c>
      <c r="P41" s="226">
        <v>-9.0927148065332204E-5</v>
      </c>
      <c r="Q41" s="226">
        <v>-1.0746680930970601E-5</v>
      </c>
      <c r="R41" s="226">
        <v>-4.3268733001978799E-4</v>
      </c>
      <c r="S41" s="226">
        <v>-6.5432135725334304E-4</v>
      </c>
      <c r="T41" s="226">
        <v>-1.55289646456277E-3</v>
      </c>
      <c r="U41" s="226">
        <v>-4.2431711959792999E-4</v>
      </c>
      <c r="V41" s="226">
        <v>-2.57305485171566E-4</v>
      </c>
      <c r="W41" s="226">
        <v>-6.7873663830674396E-5</v>
      </c>
      <c r="X41" s="226">
        <v>-5.2492192171377195E-4</v>
      </c>
      <c r="Y41" s="226">
        <v>-1.17196861626858E-4</v>
      </c>
      <c r="Z41" s="226">
        <v>-1.24987065202494E-4</v>
      </c>
      <c r="AA41" s="226">
        <v>-3.8567791306848103E-5</v>
      </c>
      <c r="AB41" s="226">
        <v>-5.8604716451886103E-5</v>
      </c>
      <c r="AC41" s="226">
        <v>-2.79497200459017E-3</v>
      </c>
      <c r="AD41" s="226">
        <v>-6.7230076388614798E-3</v>
      </c>
      <c r="AE41" s="226">
        <v>-5.1554063288193196E-4</v>
      </c>
      <c r="AF41" s="226">
        <v>-4.2553134127331404E-3</v>
      </c>
      <c r="AG41" s="226">
        <v>-3.8726470635721201E-3</v>
      </c>
      <c r="AH41" s="226">
        <v>0</v>
      </c>
      <c r="AI41" s="226">
        <v>-5.5437637688167101E-5</v>
      </c>
      <c r="AJ41" s="226">
        <v>-1.4235708500237001E-2</v>
      </c>
      <c r="AK41" s="226">
        <v>-1.8235294523459401E-4</v>
      </c>
      <c r="AL41" s="226">
        <v>-7.8635297705209099E-5</v>
      </c>
      <c r="AM41" s="226">
        <v>-3.64462236332702E-2</v>
      </c>
      <c r="AN41" s="226">
        <v>0.94087610521054499</v>
      </c>
      <c r="AO41" s="226">
        <v>-9.5157432584895302E-4</v>
      </c>
      <c r="AP41" s="226">
        <v>-6.1128078001961405E-5</v>
      </c>
      <c r="AQ41" s="226">
        <v>-1.16544918761439E-2</v>
      </c>
      <c r="AR41" s="226">
        <v>-5.15314382958854E-3</v>
      </c>
      <c r="AS41" s="226">
        <v>-9.7770580298869392E-4</v>
      </c>
      <c r="AT41" s="226">
        <v>-9.6029069361765595E-3</v>
      </c>
      <c r="AU41" s="226">
        <v>-2.5751464622797502E-4</v>
      </c>
      <c r="AV41" s="226">
        <v>-6.7170101428643E-5</v>
      </c>
      <c r="AW41" s="226">
        <v>-7.3269105996946605E-5</v>
      </c>
      <c r="AX41" s="226">
        <v>-4.8669753101625701E-3</v>
      </c>
      <c r="AY41" s="226">
        <v>-1.4080174076192601E-5</v>
      </c>
      <c r="AZ41" s="226">
        <v>-1.79052151665956E-3</v>
      </c>
      <c r="BA41" s="226">
        <v>-7.9682685437038395E-4</v>
      </c>
      <c r="BB41" s="226">
        <v>-6.6099443113663804E-4</v>
      </c>
      <c r="BC41" s="226">
        <v>-4.45212444425142E-5</v>
      </c>
      <c r="BD41" s="226">
        <v>-2.8782673712441299E-3</v>
      </c>
      <c r="BE41" s="226">
        <v>-8.2087832007281996E-4</v>
      </c>
      <c r="BF41" s="226">
        <v>-9.5433936973281994E-3</v>
      </c>
      <c r="BG41" s="226">
        <v>-3.9050303133127099E-3</v>
      </c>
      <c r="BH41" s="226">
        <v>-0.16033234620959499</v>
      </c>
      <c r="BI41" s="226">
        <v>-1.3310929274041601E-3</v>
      </c>
      <c r="BJ41" s="226">
        <v>-3.4451335947814402E-3</v>
      </c>
      <c r="BK41" s="226">
        <v>-5.4684114119327096E-3</v>
      </c>
      <c r="BL41" s="226">
        <v>-2.17053271092351E-4</v>
      </c>
      <c r="BM41" s="226">
        <v>-2.2291866038076098E-2</v>
      </c>
      <c r="BN41" s="226">
        <v>-2.7365262400686999E-2</v>
      </c>
      <c r="BO41" s="226">
        <v>-5.6337681830555498E-3</v>
      </c>
      <c r="BP41" s="226">
        <v>-1.77112960446274E-3</v>
      </c>
      <c r="BQ41" s="226">
        <v>-1.3158899455477401E-2</v>
      </c>
      <c r="BR41" s="226">
        <v>-0.17229385442594</v>
      </c>
      <c r="BS41" s="226">
        <v>-4.34819995433861E-2</v>
      </c>
      <c r="BT41" s="226">
        <v>-8.1894587931900395E-2</v>
      </c>
      <c r="BU41" s="226">
        <v>-2.0495783778894699E-2</v>
      </c>
      <c r="BV41" s="226">
        <v>-1.68028141885074E-4</v>
      </c>
      <c r="BW41" s="226">
        <v>-9.2272553468982499E-3</v>
      </c>
      <c r="BX41" s="226">
        <v>-4.9304024061025603E-2</v>
      </c>
      <c r="BY41" s="226">
        <v>0</v>
      </c>
    </row>
    <row r="42" spans="1:77" x14ac:dyDescent="0.25">
      <c r="A42" s="105" t="s">
        <v>39</v>
      </c>
      <c r="B42" s="226">
        <v>-8.9244259114814404E-5</v>
      </c>
      <c r="C42" s="226">
        <v>-4.5876250490972903E-4</v>
      </c>
      <c r="D42" s="226">
        <v>-8.5218751289693198E-4</v>
      </c>
      <c r="E42" s="226">
        <v>-6.1339253827443602E-4</v>
      </c>
      <c r="F42" s="226">
        <v>-4.39782694304219E-3</v>
      </c>
      <c r="G42" s="226">
        <v>-3.5620810827450098E-5</v>
      </c>
      <c r="H42" s="226">
        <v>-4.0935268450918701E-5</v>
      </c>
      <c r="I42" s="226">
        <v>-1.7901449856713901E-4</v>
      </c>
      <c r="J42" s="226">
        <v>-3.2700834060293898E-3</v>
      </c>
      <c r="K42" s="226">
        <v>-1.0438240777837201E-3</v>
      </c>
      <c r="L42" s="226">
        <v>-1.2274330640361201E-4</v>
      </c>
      <c r="M42" s="226">
        <v>-9.4013922309275303E-3</v>
      </c>
      <c r="N42" s="226">
        <v>0</v>
      </c>
      <c r="O42" s="226">
        <v>-7.1283314344260697E-3</v>
      </c>
      <c r="P42" s="226">
        <v>-1.3167192557281999E-3</v>
      </c>
      <c r="Q42" s="226">
        <v>-8.4832508549494005E-4</v>
      </c>
      <c r="R42" s="226">
        <v>-2.29445758841099E-4</v>
      </c>
      <c r="S42" s="226">
        <v>-8.1597528137589105E-4</v>
      </c>
      <c r="T42" s="226">
        <v>-5.94981883978793E-5</v>
      </c>
      <c r="U42" s="226">
        <v>-6.4142152004849996E-6</v>
      </c>
      <c r="V42" s="226">
        <v>-5.9685936621530801E-4</v>
      </c>
      <c r="W42" s="226">
        <v>-4.2744201358510997E-5</v>
      </c>
      <c r="X42" s="226">
        <v>-8.0377171119468296E-6</v>
      </c>
      <c r="Y42" s="226">
        <v>-1.15611660582111E-5</v>
      </c>
      <c r="Z42" s="226">
        <v>-2.0956466052683801E-6</v>
      </c>
      <c r="AA42" s="226">
        <v>-5.4825501983482401E-5</v>
      </c>
      <c r="AB42" s="226">
        <v>-1.4511219351688901E-4</v>
      </c>
      <c r="AC42" s="226">
        <v>-1.08885941461223E-4</v>
      </c>
      <c r="AD42" s="226">
        <v>-2.17927953189757E-4</v>
      </c>
      <c r="AE42" s="226">
        <v>-4.0130703151430299E-4</v>
      </c>
      <c r="AF42" s="226">
        <v>-6.6438451289231896E-4</v>
      </c>
      <c r="AG42" s="226">
        <v>-2.8513892555279299E-5</v>
      </c>
      <c r="AH42" s="226">
        <v>0</v>
      </c>
      <c r="AI42" s="226">
        <v>-1.3684328390978801E-3</v>
      </c>
      <c r="AJ42" s="226">
        <v>-6.6004601683583802E-4</v>
      </c>
      <c r="AK42" s="226">
        <v>-1.20344989072935E-4</v>
      </c>
      <c r="AL42" s="226">
        <v>-1.6144604852645999E-4</v>
      </c>
      <c r="AM42" s="226">
        <v>-3.4332674334258901E-4</v>
      </c>
      <c r="AN42" s="226">
        <v>-2.6053715331937499E-5</v>
      </c>
      <c r="AO42" s="226">
        <v>0.98956833128618604</v>
      </c>
      <c r="AP42" s="226">
        <v>-4.5276068724993102E-5</v>
      </c>
      <c r="AQ42" s="226">
        <v>-4.9356623346303295E-4</v>
      </c>
      <c r="AR42" s="226">
        <v>-6.7299759086196604E-5</v>
      </c>
      <c r="AS42" s="226">
        <v>-1.5417092137226399E-4</v>
      </c>
      <c r="AT42" s="226">
        <v>-2.4104821894639899E-4</v>
      </c>
      <c r="AU42" s="226">
        <v>-6.6190796284787898E-3</v>
      </c>
      <c r="AV42" s="226">
        <v>-4.1820137520841997E-3</v>
      </c>
      <c r="AW42" s="226">
        <v>-4.85701613610226E-4</v>
      </c>
      <c r="AX42" s="226">
        <v>-8.8302099622275699E-6</v>
      </c>
      <c r="AY42" s="226">
        <v>-1.8780650960691699E-4</v>
      </c>
      <c r="AZ42" s="226">
        <v>-6.7405019652290899E-4</v>
      </c>
      <c r="BA42" s="226">
        <v>-2.6189665644315202E-4</v>
      </c>
      <c r="BB42" s="226">
        <v>-1.3064999488206901E-5</v>
      </c>
      <c r="BC42" s="226">
        <v>-2.4685889247370602E-4</v>
      </c>
      <c r="BD42" s="226">
        <v>-1.0642254078933101E-3</v>
      </c>
      <c r="BE42" s="226">
        <v>-6.7892934289674106E-2</v>
      </c>
      <c r="BF42" s="226">
        <v>-6.5029783600579105E-4</v>
      </c>
      <c r="BG42" s="226">
        <v>-1.9071002742563699E-3</v>
      </c>
      <c r="BH42" s="226">
        <v>-7.9552085273222203E-2</v>
      </c>
      <c r="BI42" s="226">
        <v>-0.40556733511203602</v>
      </c>
      <c r="BJ42" s="226">
        <v>-4.7266648072810504E-3</v>
      </c>
      <c r="BK42" s="226">
        <v>-5.2932141473021298E-4</v>
      </c>
      <c r="BL42" s="226">
        <v>-1.83472061473768E-3</v>
      </c>
      <c r="BM42" s="226">
        <v>-6.4327424494905097E-5</v>
      </c>
      <c r="BN42" s="226">
        <v>-2.77737093458721E-5</v>
      </c>
      <c r="BO42" s="226">
        <v>-2.3829334239271201E-5</v>
      </c>
      <c r="BP42" s="226">
        <v>-6.3117981966097596E-7</v>
      </c>
      <c r="BQ42" s="226">
        <v>-1.46873089783769E-3</v>
      </c>
      <c r="BR42" s="226">
        <v>-9.2505179115459201E-3</v>
      </c>
      <c r="BS42" s="226">
        <v>-1.9721477446024999E-3</v>
      </c>
      <c r="BT42" s="226">
        <v>-1.16644667475865E-2</v>
      </c>
      <c r="BU42" s="226">
        <v>-2.74011317399183E-4</v>
      </c>
      <c r="BV42" s="226">
        <v>-7.8511341836672997E-4</v>
      </c>
      <c r="BW42" s="226">
        <v>-2.40869358203601E-3</v>
      </c>
      <c r="BX42" s="226">
        <v>-1.64116458392185E-3</v>
      </c>
      <c r="BY42" s="226">
        <v>0</v>
      </c>
    </row>
    <row r="43" spans="1:77" x14ac:dyDescent="0.25">
      <c r="A43" s="105" t="s">
        <v>40</v>
      </c>
      <c r="B43" s="226">
        <v>-1.4646453887519799E-2</v>
      </c>
      <c r="C43" s="226">
        <v>-1.14613813083359E-2</v>
      </c>
      <c r="D43" s="226">
        <v>-5.6449319593190597E-3</v>
      </c>
      <c r="E43" s="226">
        <v>-9.3207471764848396E-3</v>
      </c>
      <c r="F43" s="226">
        <v>-8.6048246505794498E-2</v>
      </c>
      <c r="G43" s="226">
        <v>-1.2867252247396901E-2</v>
      </c>
      <c r="H43" s="226">
        <v>-2.2577124617513501E-3</v>
      </c>
      <c r="I43" s="226">
        <v>-3.9208537774901603E-2</v>
      </c>
      <c r="J43" s="226">
        <v>-1.32378414414808E-2</v>
      </c>
      <c r="K43" s="226">
        <v>-1.92233187694812E-3</v>
      </c>
      <c r="L43" s="226">
        <v>-6.3328699712328004E-3</v>
      </c>
      <c r="M43" s="226">
        <v>-4.0427826563645703E-3</v>
      </c>
      <c r="N43" s="226">
        <v>-1.94400823755108E-3</v>
      </c>
      <c r="O43" s="226">
        <v>-2.46753072415233E-5</v>
      </c>
      <c r="P43" s="226">
        <v>-1.1089835435857699E-3</v>
      </c>
      <c r="Q43" s="226">
        <v>-8.5813865685500695E-4</v>
      </c>
      <c r="R43" s="226">
        <v>-8.78781869387677E-4</v>
      </c>
      <c r="S43" s="226">
        <v>-3.97180415064063E-3</v>
      </c>
      <c r="T43" s="226">
        <v>-1.1036053237352299E-3</v>
      </c>
      <c r="U43" s="226">
        <v>-3.2726891852939498E-4</v>
      </c>
      <c r="V43" s="226">
        <v>-2.42054706410717E-3</v>
      </c>
      <c r="W43" s="226">
        <v>-7.16674041375945E-5</v>
      </c>
      <c r="X43" s="226">
        <v>-3.9334768637396499E-4</v>
      </c>
      <c r="Y43" s="226">
        <v>-1.7807527260339499E-4</v>
      </c>
      <c r="Z43" s="226">
        <v>-1.1263283295540399E-4</v>
      </c>
      <c r="AA43" s="226">
        <v>-2.1468843446585499E-4</v>
      </c>
      <c r="AB43" s="226">
        <v>-2.7311597378314699E-5</v>
      </c>
      <c r="AC43" s="226">
        <v>-2.26474646338228E-4</v>
      </c>
      <c r="AD43" s="226">
        <v>-4.6899857788221299E-4</v>
      </c>
      <c r="AE43" s="226">
        <v>-2.8655054433071998E-4</v>
      </c>
      <c r="AF43" s="226">
        <v>-2.4884462252096399E-2</v>
      </c>
      <c r="AG43" s="226">
        <v>-5.1959779075379398E-3</v>
      </c>
      <c r="AH43" s="226">
        <v>0</v>
      </c>
      <c r="AI43" s="226">
        <v>-8.7637896767986303E-3</v>
      </c>
      <c r="AJ43" s="226">
        <v>-4.3463890012236496E-3</v>
      </c>
      <c r="AK43" s="226">
        <v>-6.9951406573434101E-3</v>
      </c>
      <c r="AL43" s="226">
        <v>-3.1013781061923301E-2</v>
      </c>
      <c r="AM43" s="226">
        <v>-1.9670837613263198E-3</v>
      </c>
      <c r="AN43" s="226">
        <v>-8.1503915810315396E-5</v>
      </c>
      <c r="AO43" s="226">
        <v>-6.0814144367776605E-4</v>
      </c>
      <c r="AP43" s="226">
        <v>0.99154124738799898</v>
      </c>
      <c r="AQ43" s="226">
        <v>-9.4185247067820596E-2</v>
      </c>
      <c r="AR43" s="226">
        <v>-7.5553658800206203E-2</v>
      </c>
      <c r="AS43" s="226">
        <v>-2.6819896417920801E-3</v>
      </c>
      <c r="AT43" s="226">
        <v>-3.25588598142817E-2</v>
      </c>
      <c r="AU43" s="226">
        <v>-7.3850691838768801E-3</v>
      </c>
      <c r="AV43" s="226">
        <v>-2.0784205268980301E-3</v>
      </c>
      <c r="AW43" s="226">
        <v>-1.11574317722896E-3</v>
      </c>
      <c r="AX43" s="226">
        <v>-1.40789195071394E-3</v>
      </c>
      <c r="AY43" s="226">
        <v>-2.3122636713026199E-4</v>
      </c>
      <c r="AZ43" s="226">
        <v>-8.4518676044215806E-3</v>
      </c>
      <c r="BA43" s="226">
        <v>-7.7071227374469E-4</v>
      </c>
      <c r="BB43" s="226">
        <v>-3.3079304582077202E-3</v>
      </c>
      <c r="BC43" s="226">
        <v>-6.3326845860118301E-3</v>
      </c>
      <c r="BD43" s="226">
        <v>-1.5669577608442499E-3</v>
      </c>
      <c r="BE43" s="226">
        <v>-2.2063363033834801E-4</v>
      </c>
      <c r="BF43" s="226">
        <v>-4.8966106780041901E-2</v>
      </c>
      <c r="BG43" s="226">
        <v>-2.0245488502555098E-3</v>
      </c>
      <c r="BH43" s="226">
        <v>-2.1790642897908001E-4</v>
      </c>
      <c r="BI43" s="226">
        <v>-7.5864238301850103E-3</v>
      </c>
      <c r="BJ43" s="226">
        <v>-5.0054787715721097E-6</v>
      </c>
      <c r="BK43" s="226">
        <v>-3.6587318911256297E-5</v>
      </c>
      <c r="BL43" s="226">
        <v>-6.33595651379288E-4</v>
      </c>
      <c r="BM43" s="226">
        <v>-9.70650033679016E-5</v>
      </c>
      <c r="BN43" s="226">
        <v>-3.0007546627216499E-5</v>
      </c>
      <c r="BO43" s="226">
        <v>-2.36252900105739E-5</v>
      </c>
      <c r="BP43" s="226">
        <v>-2.4909024449060598E-6</v>
      </c>
      <c r="BQ43" s="226">
        <v>-4.9947480474444002E-6</v>
      </c>
      <c r="BR43" s="226">
        <v>-8.0289676906926104E-3</v>
      </c>
      <c r="BS43" s="226">
        <v>-5.9956838136703003E-3</v>
      </c>
      <c r="BT43" s="226">
        <v>-1.09251416580074E-4</v>
      </c>
      <c r="BU43" s="226">
        <v>-1.45049258845033E-3</v>
      </c>
      <c r="BV43" s="226">
        <v>-0.11669287099565701</v>
      </c>
      <c r="BW43" s="226">
        <v>-2.0364635332035402E-2</v>
      </c>
      <c r="BX43" s="226">
        <v>-7.8466089638488099E-4</v>
      </c>
      <c r="BY43" s="226">
        <v>0</v>
      </c>
    </row>
    <row r="44" spans="1:77" x14ac:dyDescent="0.25">
      <c r="A44" s="105" t="s">
        <v>41</v>
      </c>
      <c r="B44" s="226">
        <v>-1.21786360339281E-5</v>
      </c>
      <c r="C44" s="226">
        <v>-1.4979786835161799E-5</v>
      </c>
      <c r="D44" s="226">
        <v>-3.1175900119928699E-5</v>
      </c>
      <c r="E44" s="226">
        <v>-6.0613292335274402E-6</v>
      </c>
      <c r="F44" s="226">
        <v>-1.1523144670276E-4</v>
      </c>
      <c r="G44" s="226">
        <v>-4.4879093804992302E-4</v>
      </c>
      <c r="H44" s="226">
        <v>-2.3676416009314899E-5</v>
      </c>
      <c r="I44" s="226">
        <v>-6.79367998241636E-5</v>
      </c>
      <c r="J44" s="226">
        <v>-2.0925957981285401E-5</v>
      </c>
      <c r="K44" s="226">
        <v>-1.0661230387290399E-3</v>
      </c>
      <c r="L44" s="226">
        <v>-5.3583674874476702E-6</v>
      </c>
      <c r="M44" s="226">
        <v>-1.46741840156666E-3</v>
      </c>
      <c r="N44" s="226">
        <v>-2.3717712130366601E-2</v>
      </c>
      <c r="O44" s="226">
        <v>-3.12909091502462E-3</v>
      </c>
      <c r="P44" s="226">
        <v>-4.3734109788996596E-3</v>
      </c>
      <c r="Q44" s="226">
        <v>-4.5374161272391102E-4</v>
      </c>
      <c r="R44" s="226">
        <v>-7.3214906192329795E-4</v>
      </c>
      <c r="S44" s="226">
        <v>-5.3187048724380502E-3</v>
      </c>
      <c r="T44" s="226">
        <v>-6.5324343559715803E-4</v>
      </c>
      <c r="U44" s="226">
        <v>-5.2285988665167599E-4</v>
      </c>
      <c r="V44" s="226">
        <v>-1.6437687978124501E-3</v>
      </c>
      <c r="W44" s="226">
        <v>-2.35449710331684E-4</v>
      </c>
      <c r="X44" s="226">
        <v>-1.7374994802167701E-4</v>
      </c>
      <c r="Y44" s="226">
        <v>-3.7253438384040302E-5</v>
      </c>
      <c r="Z44" s="226">
        <v>-4.6236651701373899E-5</v>
      </c>
      <c r="AA44" s="226">
        <v>-3.4631649692981001E-5</v>
      </c>
      <c r="AB44" s="226">
        <v>-8.2519608164766201E-5</v>
      </c>
      <c r="AC44" s="226">
        <v>-1.1183121540294699E-3</v>
      </c>
      <c r="AD44" s="226">
        <v>-3.8886020565872799E-4</v>
      </c>
      <c r="AE44" s="226">
        <v>-7.8682619712665898E-5</v>
      </c>
      <c r="AF44" s="226">
        <v>-7.7596516639528805E-4</v>
      </c>
      <c r="AG44" s="226">
        <v>-8.0842894056847503E-4</v>
      </c>
      <c r="AH44" s="226">
        <v>0</v>
      </c>
      <c r="AI44" s="226">
        <v>-3.8443883080363202E-3</v>
      </c>
      <c r="AJ44" s="226">
        <v>-4.1616088453363398E-3</v>
      </c>
      <c r="AK44" s="226">
        <v>-1.16424259743265E-4</v>
      </c>
      <c r="AL44" s="226">
        <v>-1.7321708873312399E-4</v>
      </c>
      <c r="AM44" s="226">
        <v>-8.2072944742653895E-3</v>
      </c>
      <c r="AN44" s="226">
        <v>-2.7024887733462098E-3</v>
      </c>
      <c r="AO44" s="226">
        <v>-1.38773807068957E-2</v>
      </c>
      <c r="AP44" s="226">
        <v>-2.7333191794534899E-3</v>
      </c>
      <c r="AQ44" s="226">
        <v>0.96317101422031703</v>
      </c>
      <c r="AR44" s="226">
        <v>-5.1159065385586303E-4</v>
      </c>
      <c r="AS44" s="226">
        <v>-1.6503097406981099E-4</v>
      </c>
      <c r="AT44" s="226">
        <v>-1.07528139125739E-2</v>
      </c>
      <c r="AU44" s="226">
        <v>-3.0346234825974401E-3</v>
      </c>
      <c r="AV44" s="226">
        <v>-4.6890620411590899E-3</v>
      </c>
      <c r="AW44" s="226">
        <v>-3.63153279638989E-4</v>
      </c>
      <c r="AX44" s="226">
        <v>-1.9651383419473201E-2</v>
      </c>
      <c r="AY44" s="226">
        <v>-8.7718997845472499E-5</v>
      </c>
      <c r="AZ44" s="226">
        <v>-7.3117751689869403E-3</v>
      </c>
      <c r="BA44" s="226">
        <v>-8.5036164585141E-4</v>
      </c>
      <c r="BB44" s="226">
        <v>-7.4998523455034496E-4</v>
      </c>
      <c r="BC44" s="226">
        <v>-5.1747903090758199E-3</v>
      </c>
      <c r="BD44" s="226">
        <v>-2.5821324310790201E-3</v>
      </c>
      <c r="BE44" s="226">
        <v>-3.9660223695382101E-4</v>
      </c>
      <c r="BF44" s="226">
        <v>-3.2326419056587599E-3</v>
      </c>
      <c r="BG44" s="226">
        <v>-4.1373627528979502E-2</v>
      </c>
      <c r="BH44" s="226">
        <v>-3.76731444301069E-2</v>
      </c>
      <c r="BI44" s="226">
        <v>-1.1535148717175699E-2</v>
      </c>
      <c r="BJ44" s="226">
        <v>-1.92361499866475E-3</v>
      </c>
      <c r="BK44" s="226">
        <v>-6.1668381448513601E-3</v>
      </c>
      <c r="BL44" s="226">
        <v>-1.06150776984678E-2</v>
      </c>
      <c r="BM44" s="226">
        <v>-2.05191930866788E-3</v>
      </c>
      <c r="BN44" s="226">
        <v>-3.6289738942078001E-4</v>
      </c>
      <c r="BO44" s="226">
        <v>-2.0263686878701299E-5</v>
      </c>
      <c r="BP44" s="226">
        <v>-3.3000504320944603E-4</v>
      </c>
      <c r="BQ44" s="226">
        <v>-3.17821977767342E-6</v>
      </c>
      <c r="BR44" s="226">
        <v>-3.7685863356974499E-2</v>
      </c>
      <c r="BS44" s="226">
        <v>-3.6859251524320202E-3</v>
      </c>
      <c r="BT44" s="226">
        <v>-2.4439136021394401E-3</v>
      </c>
      <c r="BU44" s="226">
        <v>-1.1745242214649099E-3</v>
      </c>
      <c r="BV44" s="226">
        <v>-3.0310393013778499E-3</v>
      </c>
      <c r="BW44" s="226">
        <v>-4.4935776114691196E-3</v>
      </c>
      <c r="BX44" s="226">
        <v>-1.1937937824338499E-2</v>
      </c>
      <c r="BY44" s="226">
        <v>0</v>
      </c>
    </row>
    <row r="45" spans="1:77" x14ac:dyDescent="0.25">
      <c r="A45" s="105" t="s">
        <v>42</v>
      </c>
      <c r="B45" s="226">
        <v>-6.7642339488875597E-5</v>
      </c>
      <c r="C45" s="226">
        <v>-9.1580380576650503E-5</v>
      </c>
      <c r="D45" s="226">
        <v>-2.0620607719995101E-4</v>
      </c>
      <c r="E45" s="226">
        <v>-3.0517601446699803E-5</v>
      </c>
      <c r="F45" s="226">
        <v>-6.8296358194658898E-4</v>
      </c>
      <c r="G45" s="226">
        <v>-1.08443761609907E-4</v>
      </c>
      <c r="H45" s="226">
        <v>-1.50604647829916E-4</v>
      </c>
      <c r="I45" s="226">
        <v>-4.0716166498278202E-4</v>
      </c>
      <c r="J45" s="226">
        <v>-1.3316419321612001E-4</v>
      </c>
      <c r="K45" s="226">
        <v>-1.6576664331681999E-2</v>
      </c>
      <c r="L45" s="226">
        <v>-2.86334367511089E-5</v>
      </c>
      <c r="M45" s="226">
        <v>-2.98737811921894E-3</v>
      </c>
      <c r="N45" s="226">
        <v>-6.2687243678995501E-4</v>
      </c>
      <c r="O45" s="226">
        <v>-1.07766632718692E-4</v>
      </c>
      <c r="P45" s="226">
        <v>-1.8525948805005099E-3</v>
      </c>
      <c r="Q45" s="226">
        <v>-2.6833053836720298E-4</v>
      </c>
      <c r="R45" s="226">
        <v>-3.7086178039766301E-3</v>
      </c>
      <c r="S45" s="226">
        <v>-2.4661334589358799E-3</v>
      </c>
      <c r="T45" s="226">
        <v>-3.0819836791820899E-3</v>
      </c>
      <c r="U45" s="226">
        <v>-8.1889659817791698E-4</v>
      </c>
      <c r="V45" s="226">
        <v>-1.8349253779830501E-3</v>
      </c>
      <c r="W45" s="226">
        <v>-3.2282845004151799E-4</v>
      </c>
      <c r="X45" s="226">
        <v>-1.11452572327128E-3</v>
      </c>
      <c r="Y45" s="226">
        <v>-2.24367019552134E-4</v>
      </c>
      <c r="Z45" s="226">
        <v>-6.7614107924643602E-4</v>
      </c>
      <c r="AA45" s="226">
        <v>-7.5032053081597097E-5</v>
      </c>
      <c r="AB45" s="226">
        <v>-1.7685947513379499E-4</v>
      </c>
      <c r="AC45" s="226">
        <v>-2.2896323227110799E-3</v>
      </c>
      <c r="AD45" s="226">
        <v>-5.1175213137137903E-4</v>
      </c>
      <c r="AE45" s="226">
        <v>-1.22950360115102E-4</v>
      </c>
      <c r="AF45" s="226">
        <v>-2.7067693713541698E-4</v>
      </c>
      <c r="AG45" s="226">
        <v>-4.3302196758812801E-4</v>
      </c>
      <c r="AH45" s="226">
        <v>0</v>
      </c>
      <c r="AI45" s="226">
        <v>-1.5213104964959399E-4</v>
      </c>
      <c r="AJ45" s="226">
        <v>-5.5525208957237903E-4</v>
      </c>
      <c r="AK45" s="226">
        <v>-7.3301763652013595E-5</v>
      </c>
      <c r="AL45" s="226">
        <v>-3.0992778296341002E-4</v>
      </c>
      <c r="AM45" s="226">
        <v>-4.3984587176482202E-4</v>
      </c>
      <c r="AN45" s="226">
        <v>-9.93425562797662E-5</v>
      </c>
      <c r="AO45" s="226">
        <v>-7.4544627948842305E-4</v>
      </c>
      <c r="AP45" s="226">
        <v>-2.6581316801430201E-4</v>
      </c>
      <c r="AQ45" s="226">
        <v>-1.5059916754501801E-3</v>
      </c>
      <c r="AR45" s="226">
        <v>0.95735534197691197</v>
      </c>
      <c r="AS45" s="226">
        <v>-4.7053533293530902E-5</v>
      </c>
      <c r="AT45" s="226">
        <v>-3.99585692032687E-4</v>
      </c>
      <c r="AU45" s="226">
        <v>-6.1818059091340894E-5</v>
      </c>
      <c r="AV45" s="226">
        <v>-2.07009990364355E-4</v>
      </c>
      <c r="AW45" s="226">
        <v>-3.2318158045931101E-4</v>
      </c>
      <c r="AX45" s="226">
        <v>-9.9224876180535105E-4</v>
      </c>
      <c r="AY45" s="226">
        <v>-3.7638389882071202E-5</v>
      </c>
      <c r="AZ45" s="226">
        <v>-1.5426852757085199E-4</v>
      </c>
      <c r="BA45" s="226">
        <v>-8.2812886777807306E-5</v>
      </c>
      <c r="BB45" s="226">
        <v>-2.2034249469474499E-4</v>
      </c>
      <c r="BC45" s="226">
        <v>-2.6701275151390098E-4</v>
      </c>
      <c r="BD45" s="226">
        <v>-3.5368886809992902E-4</v>
      </c>
      <c r="BE45" s="226">
        <v>-3.5003969705538202E-4</v>
      </c>
      <c r="BF45" s="226">
        <v>-4.7001633758417098E-4</v>
      </c>
      <c r="BG45" s="226">
        <v>-6.5743621265943603E-3</v>
      </c>
      <c r="BH45" s="226">
        <v>-7.9262375745886603E-4</v>
      </c>
      <c r="BI45" s="226">
        <v>-3.2125534359683798E-3</v>
      </c>
      <c r="BJ45" s="226">
        <v>-2.0521407837566601E-5</v>
      </c>
      <c r="BK45" s="226">
        <v>-5.2112959528382299E-5</v>
      </c>
      <c r="BL45" s="226">
        <v>-4.9531577511679299E-4</v>
      </c>
      <c r="BM45" s="226">
        <v>-1.2964347069955001E-4</v>
      </c>
      <c r="BN45" s="226">
        <v>-1.3202491846980499E-4</v>
      </c>
      <c r="BO45" s="226">
        <v>-9.6748414855273604E-5</v>
      </c>
      <c r="BP45" s="226">
        <v>-1.03402243223488E-5</v>
      </c>
      <c r="BQ45" s="226">
        <v>-2.04210728666842E-5</v>
      </c>
      <c r="BR45" s="226">
        <v>-4.2234433483788703E-4</v>
      </c>
      <c r="BS45" s="226">
        <v>-4.4681199398679903E-3</v>
      </c>
      <c r="BT45" s="226">
        <v>-3.5522667617368702E-4</v>
      </c>
      <c r="BU45" s="226">
        <v>-2.5018472079706899E-3</v>
      </c>
      <c r="BV45" s="226">
        <v>-0.32541305729007097</v>
      </c>
      <c r="BW45" s="226">
        <v>-2.1224112974606898E-2</v>
      </c>
      <c r="BX45" s="226">
        <v>-2.4364588369708302E-3</v>
      </c>
      <c r="BY45" s="226">
        <v>0</v>
      </c>
    </row>
    <row r="46" spans="1:77" x14ac:dyDescent="0.25">
      <c r="A46" s="105" t="s">
        <v>43</v>
      </c>
      <c r="B46" s="226">
        <v>-2.0445701702208899E-4</v>
      </c>
      <c r="C46" s="226">
        <v>-9.9731351126776402E-5</v>
      </c>
      <c r="D46" s="226">
        <v>-6.3363249887075403E-4</v>
      </c>
      <c r="E46" s="226">
        <v>-1.8332914082325901E-4</v>
      </c>
      <c r="F46" s="226">
        <v>-3.4135975456178699E-3</v>
      </c>
      <c r="G46" s="226">
        <v>-4.0343928470464702E-4</v>
      </c>
      <c r="H46" s="226">
        <v>-2.1980735440404699E-4</v>
      </c>
      <c r="I46" s="226">
        <v>-6.2510428907244905E-4</v>
      </c>
      <c r="J46" s="226">
        <v>-7.3364657096628097E-5</v>
      </c>
      <c r="K46" s="226">
        <v>-3.6688823929956102E-4</v>
      </c>
      <c r="L46" s="226">
        <v>-1.32115534147366E-5</v>
      </c>
      <c r="M46" s="226">
        <v>-9.5146459777367004E-4</v>
      </c>
      <c r="N46" s="226">
        <v>-6.2110876711128403E-3</v>
      </c>
      <c r="O46" s="226">
        <v>-7.8490665016656898E-5</v>
      </c>
      <c r="P46" s="226">
        <v>-1.7083375109844901E-3</v>
      </c>
      <c r="Q46" s="226">
        <v>-1.7066107329215201E-4</v>
      </c>
      <c r="R46" s="226">
        <v>-3.9742103001183602E-4</v>
      </c>
      <c r="S46" s="226">
        <v>-8.9241751104139904E-4</v>
      </c>
      <c r="T46" s="226">
        <v>-1.7678987437473E-3</v>
      </c>
      <c r="U46" s="226">
        <v>-3.2290683792217601E-4</v>
      </c>
      <c r="V46" s="226">
        <v>-6.143293560695E-4</v>
      </c>
      <c r="W46" s="226">
        <v>-8.49252362926775E-5</v>
      </c>
      <c r="X46" s="226">
        <v>-3.9318165956602798E-4</v>
      </c>
      <c r="Y46" s="226">
        <v>-9.3858361477978906E-5</v>
      </c>
      <c r="Z46" s="226">
        <v>-1.5987292639195699E-4</v>
      </c>
      <c r="AA46" s="226">
        <v>-5.2875616031352399E-5</v>
      </c>
      <c r="AB46" s="226">
        <v>-4.69211675049458E-5</v>
      </c>
      <c r="AC46" s="226">
        <v>-3.9979857729892398E-4</v>
      </c>
      <c r="AD46" s="226">
        <v>-3.2551661587590201E-4</v>
      </c>
      <c r="AE46" s="226">
        <v>-4.1363234776893798E-5</v>
      </c>
      <c r="AF46" s="226">
        <v>-3.1326181613383299E-4</v>
      </c>
      <c r="AG46" s="226">
        <v>-1.3461847449640899E-4</v>
      </c>
      <c r="AH46" s="226">
        <v>0</v>
      </c>
      <c r="AI46" s="226">
        <v>-2.8662855332722202E-4</v>
      </c>
      <c r="AJ46" s="226">
        <v>-1.5993146479693099E-4</v>
      </c>
      <c r="AK46" s="226">
        <v>-4.4385162698037696E-3</v>
      </c>
      <c r="AL46" s="226">
        <v>-1.7188481414746801E-3</v>
      </c>
      <c r="AM46" s="226">
        <v>-1.61826278869183E-3</v>
      </c>
      <c r="AN46" s="226">
        <v>-6.3847986252309205E-5</v>
      </c>
      <c r="AO46" s="226">
        <v>-2.2653648493872898E-3</v>
      </c>
      <c r="AP46" s="226">
        <v>-1.3452578401922501E-4</v>
      </c>
      <c r="AQ46" s="226">
        <v>-3.2491514224172E-2</v>
      </c>
      <c r="AR46" s="226">
        <v>-2.0362905527217999E-4</v>
      </c>
      <c r="AS46" s="226">
        <v>0.98776396752802997</v>
      </c>
      <c r="AT46" s="226">
        <v>-7.3590833114360998E-3</v>
      </c>
      <c r="AU46" s="226">
        <v>-2.6876409284928198E-4</v>
      </c>
      <c r="AV46" s="226">
        <v>-6.7143349565725207E-5</v>
      </c>
      <c r="AW46" s="226">
        <v>-5.8318142090566405E-4</v>
      </c>
      <c r="AX46" s="226">
        <v>-2.9878187522962301E-4</v>
      </c>
      <c r="AY46" s="226">
        <v>-5.8519317897362695E-4</v>
      </c>
      <c r="AZ46" s="226">
        <v>-3.9325985576561103E-3</v>
      </c>
      <c r="BA46" s="226">
        <v>-3.1805064656858801E-3</v>
      </c>
      <c r="BB46" s="226">
        <v>-2.3444505487322499E-2</v>
      </c>
      <c r="BC46" s="226">
        <v>-1.30894502419345E-4</v>
      </c>
      <c r="BD46" s="226">
        <v>-1.4229675359514701E-4</v>
      </c>
      <c r="BE46" s="226">
        <v>-2.0712378694104101E-3</v>
      </c>
      <c r="BF46" s="226">
        <v>-1.3163536368710401E-2</v>
      </c>
      <c r="BG46" s="226">
        <v>-9.1947949941767193E-3</v>
      </c>
      <c r="BH46" s="226">
        <v>-0.21313565441652399</v>
      </c>
      <c r="BI46" s="226">
        <v>-0.165854017206473</v>
      </c>
      <c r="BJ46" s="226">
        <v>-5.5734251227795903E-5</v>
      </c>
      <c r="BK46" s="226">
        <v>-2.4932384053331801E-5</v>
      </c>
      <c r="BL46" s="226">
        <v>-2.2370209486474301E-4</v>
      </c>
      <c r="BM46" s="226">
        <v>-2.0565918044509199E-4</v>
      </c>
      <c r="BN46" s="226">
        <v>-5.9701127274997097E-5</v>
      </c>
      <c r="BO46" s="226">
        <v>-3.8094623541957303E-5</v>
      </c>
      <c r="BP46" s="226">
        <v>-3.9530861239115803E-6</v>
      </c>
      <c r="BQ46" s="226">
        <v>-8.0687694615473195E-6</v>
      </c>
      <c r="BR46" s="226">
        <v>-2.4188069628976899E-3</v>
      </c>
      <c r="BS46" s="226">
        <v>-4.5754213391384298E-4</v>
      </c>
      <c r="BT46" s="226">
        <v>-9.2773619953533606E-5</v>
      </c>
      <c r="BU46" s="226">
        <v>-7.8620412761207202E-5</v>
      </c>
      <c r="BV46" s="226">
        <v>-1.90721379387907E-4</v>
      </c>
      <c r="BW46" s="226">
        <v>-2.6571172929406299E-2</v>
      </c>
      <c r="BX46" s="226">
        <v>-1.07107482031157E-4</v>
      </c>
      <c r="BY46" s="226">
        <v>0</v>
      </c>
    </row>
    <row r="47" spans="1:77" x14ac:dyDescent="0.25">
      <c r="A47" s="105" t="s">
        <v>44</v>
      </c>
      <c r="B47" s="226">
        <v>-7.1634527976236597E-3</v>
      </c>
      <c r="C47" s="226">
        <v>-2.9991795281444798E-3</v>
      </c>
      <c r="D47" s="226">
        <v>-6.1057908019104996E-3</v>
      </c>
      <c r="E47" s="226">
        <v>-1.44593865265483E-3</v>
      </c>
      <c r="F47" s="226">
        <v>-0.139473459741529</v>
      </c>
      <c r="G47" s="226">
        <v>-3.8733476694728201E-2</v>
      </c>
      <c r="H47" s="226">
        <v>-5.7119875089501899E-4</v>
      </c>
      <c r="I47" s="226">
        <v>-9.8756864197352898E-3</v>
      </c>
      <c r="J47" s="226">
        <v>-2.72267915530437E-3</v>
      </c>
      <c r="K47" s="226">
        <v>-3.5708809033767898E-3</v>
      </c>
      <c r="L47" s="226">
        <v>-1.8483404289362901E-4</v>
      </c>
      <c r="M47" s="226">
        <v>-2.8843893708967701E-3</v>
      </c>
      <c r="N47" s="226">
        <v>-1.15767163268694E-2</v>
      </c>
      <c r="O47" s="226">
        <v>-4.7565890667751001E-5</v>
      </c>
      <c r="P47" s="226">
        <v>-9.0244085837907595E-4</v>
      </c>
      <c r="Q47" s="226">
        <v>-8.4747128618610696E-5</v>
      </c>
      <c r="R47" s="226">
        <v>-7.5888219857982503E-3</v>
      </c>
      <c r="S47" s="226">
        <v>-9.9869315601032703E-3</v>
      </c>
      <c r="T47" s="226">
        <v>-1.6204571569919E-3</v>
      </c>
      <c r="U47" s="226">
        <v>-1.04788794400106E-3</v>
      </c>
      <c r="V47" s="226">
        <v>-4.5692444376501398E-2</v>
      </c>
      <c r="W47" s="226">
        <v>-3.6261826150635599E-3</v>
      </c>
      <c r="X47" s="226">
        <v>-1.51614932396117E-3</v>
      </c>
      <c r="Y47" s="226">
        <v>-8.93074753795915E-4</v>
      </c>
      <c r="Z47" s="226">
        <v>-7.1991981877104804E-3</v>
      </c>
      <c r="AA47" s="226">
        <v>-2.67108021044318E-3</v>
      </c>
      <c r="AB47" s="226">
        <v>-4.3976089029004501E-4</v>
      </c>
      <c r="AC47" s="226">
        <v>-5.3869254279276897E-3</v>
      </c>
      <c r="AD47" s="226">
        <v>-1.69447476789523E-2</v>
      </c>
      <c r="AE47" s="226">
        <v>-1.1009150499649799E-3</v>
      </c>
      <c r="AF47" s="226">
        <v>-2.39991058119529E-2</v>
      </c>
      <c r="AG47" s="226">
        <v>-9.8304317919699E-3</v>
      </c>
      <c r="AH47" s="226">
        <v>0</v>
      </c>
      <c r="AI47" s="226">
        <v>-3.9343929855182799E-3</v>
      </c>
      <c r="AJ47" s="226">
        <v>-7.1274204713254899E-4</v>
      </c>
      <c r="AK47" s="226">
        <v>-4.5180546653581497E-4</v>
      </c>
      <c r="AL47" s="226">
        <v>-2.39645288496877E-3</v>
      </c>
      <c r="AM47" s="226">
        <v>-7.6140070956425302E-3</v>
      </c>
      <c r="AN47" s="226">
        <v>-1.4417609795165599E-3</v>
      </c>
      <c r="AO47" s="226">
        <v>-4.1074376727536803E-3</v>
      </c>
      <c r="AP47" s="226">
        <v>-7.2414147834778796E-3</v>
      </c>
      <c r="AQ47" s="226">
        <v>-4.0635982210864398E-3</v>
      </c>
      <c r="AR47" s="226">
        <v>-2.5957141758939498E-3</v>
      </c>
      <c r="AS47" s="226">
        <v>-3.4177204499912699E-4</v>
      </c>
      <c r="AT47" s="226">
        <v>0.95475926324881499</v>
      </c>
      <c r="AU47" s="226">
        <v>-2.0871371389671101E-3</v>
      </c>
      <c r="AV47" s="226">
        <v>-6.1513175848819498E-4</v>
      </c>
      <c r="AW47" s="226">
        <v>-1.3079414413536499E-4</v>
      </c>
      <c r="AX47" s="226">
        <v>-5.4662360059767601E-3</v>
      </c>
      <c r="AY47" s="226">
        <v>-2.2795823290126701E-4</v>
      </c>
      <c r="AZ47" s="226">
        <v>-5.7134919706275803E-3</v>
      </c>
      <c r="BA47" s="226">
        <v>-1.44025602598431E-3</v>
      </c>
      <c r="BB47" s="226">
        <v>-1.1248643734448401E-3</v>
      </c>
      <c r="BC47" s="226">
        <v>-6.6886108201647402E-3</v>
      </c>
      <c r="BD47" s="226">
        <v>-7.1900250007014995E-5</v>
      </c>
      <c r="BE47" s="226">
        <v>-6.55340987223183E-4</v>
      </c>
      <c r="BF47" s="226">
        <v>-1.5549010773900399E-3</v>
      </c>
      <c r="BG47" s="226">
        <v>-2.55227403736971E-3</v>
      </c>
      <c r="BH47" s="226">
        <v>-0.36347252251425299</v>
      </c>
      <c r="BI47" s="226">
        <v>-5.0903747522334101E-3</v>
      </c>
      <c r="BJ47" s="226">
        <v>-8.7244596241810703E-4</v>
      </c>
      <c r="BK47" s="226">
        <v>-5.96610949975114E-4</v>
      </c>
      <c r="BL47" s="226">
        <v>-5.6351469595667903E-3</v>
      </c>
      <c r="BM47" s="226">
        <v>-1.1941172125572801E-4</v>
      </c>
      <c r="BN47" s="226">
        <v>-1.8065804552933799E-3</v>
      </c>
      <c r="BO47" s="226">
        <v>-5.7045849369913202E-5</v>
      </c>
      <c r="BP47" s="226">
        <v>-9.41741608714693E-6</v>
      </c>
      <c r="BQ47" s="226">
        <v>-4.66607899931107E-5</v>
      </c>
      <c r="BR47" s="226">
        <v>-1.26802265457522E-2</v>
      </c>
      <c r="BS47" s="226">
        <v>-2.4444941054629801E-4</v>
      </c>
      <c r="BT47" s="226">
        <v>-1.7086194417508E-3</v>
      </c>
      <c r="BU47" s="226">
        <v>-1.1248927790261E-4</v>
      </c>
      <c r="BV47" s="226">
        <v>-1.83111919365637E-3</v>
      </c>
      <c r="BW47" s="226">
        <v>-2.0307756761424301E-4</v>
      </c>
      <c r="BX47" s="226">
        <v>-4.0673802591254301E-3</v>
      </c>
      <c r="BY47" s="226">
        <v>0</v>
      </c>
    </row>
    <row r="48" spans="1:77" x14ac:dyDescent="0.25">
      <c r="A48" s="105" t="s">
        <v>45</v>
      </c>
      <c r="B48" s="226">
        <v>-8.0850603934213999E-5</v>
      </c>
      <c r="C48" s="226">
        <v>-1.06362441192798E-4</v>
      </c>
      <c r="D48" s="226">
        <v>-2.4265193356164401E-4</v>
      </c>
      <c r="E48" s="226">
        <v>-3.82452615982782E-5</v>
      </c>
      <c r="F48" s="226">
        <v>-8.2698000650343001E-4</v>
      </c>
      <c r="G48" s="226">
        <v>-1.28376742810683E-4</v>
      </c>
      <c r="H48" s="226">
        <v>-1.887479881063E-4</v>
      </c>
      <c r="I48" s="226">
        <v>-5.0248773114180804E-4</v>
      </c>
      <c r="J48" s="226">
        <v>-1.5105266525956401E-4</v>
      </c>
      <c r="K48" s="226">
        <v>-5.9808475616798698E-4</v>
      </c>
      <c r="L48" s="226">
        <v>-3.6033937182489998E-5</v>
      </c>
      <c r="M48" s="226">
        <v>-2.4698968158396702E-3</v>
      </c>
      <c r="N48" s="226">
        <v>-9.8015336852790296E-4</v>
      </c>
      <c r="O48" s="226">
        <v>-1.10133291154022E-4</v>
      </c>
      <c r="P48" s="226">
        <v>-1.3722928904963099E-3</v>
      </c>
      <c r="Q48" s="226">
        <v>-1.25749826546021E-4</v>
      </c>
      <c r="R48" s="226">
        <v>-1.01852953919298E-3</v>
      </c>
      <c r="S48" s="226">
        <v>-6.5123148952257503E-3</v>
      </c>
      <c r="T48" s="226">
        <v>-3.6037708618711899E-3</v>
      </c>
      <c r="U48" s="226">
        <v>-9.8467380871375193E-4</v>
      </c>
      <c r="V48" s="226">
        <v>-2.7865488045593998E-3</v>
      </c>
      <c r="W48" s="226">
        <v>-1.5978660651396601E-4</v>
      </c>
      <c r="X48" s="226">
        <v>-1.21846431950834E-3</v>
      </c>
      <c r="Y48" s="226">
        <v>-2.7296115492750898E-4</v>
      </c>
      <c r="Z48" s="226">
        <v>-3.2235558850442398E-4</v>
      </c>
      <c r="AA48" s="226">
        <v>-8.9979737209943794E-5</v>
      </c>
      <c r="AB48" s="226">
        <v>-6.8470695585916698E-4</v>
      </c>
      <c r="AC48" s="226">
        <v>-1.10136810057125E-3</v>
      </c>
      <c r="AD48" s="226">
        <v>-1.7055147241768001E-2</v>
      </c>
      <c r="AE48" s="226">
        <v>-6.4420063732493196E-3</v>
      </c>
      <c r="AF48" s="226">
        <v>-3.2158279012687099E-2</v>
      </c>
      <c r="AG48" s="226">
        <v>-3.8753235369575999E-2</v>
      </c>
      <c r="AH48" s="226">
        <v>0</v>
      </c>
      <c r="AI48" s="226">
        <v>-1.3497083660869599E-4</v>
      </c>
      <c r="AJ48" s="226">
        <v>-2.3320492884430601E-4</v>
      </c>
      <c r="AK48" s="226">
        <v>-7.2328513796530105E-5</v>
      </c>
      <c r="AL48" s="226">
        <v>-2.21511550908141E-3</v>
      </c>
      <c r="AM48" s="226">
        <v>-3.3955425908341298E-4</v>
      </c>
      <c r="AN48" s="226">
        <v>-6.8127768423519302E-4</v>
      </c>
      <c r="AO48" s="226">
        <v>-9.7511741865263801E-4</v>
      </c>
      <c r="AP48" s="226">
        <v>-9.8215838153929203E-4</v>
      </c>
      <c r="AQ48" s="226">
        <v>-1.32391805885027E-3</v>
      </c>
      <c r="AR48" s="226">
        <v>-9.0832311052533601E-4</v>
      </c>
      <c r="AS48" s="226">
        <v>-4.8707665580847198E-5</v>
      </c>
      <c r="AT48" s="226">
        <v>-8.0206363130920998E-4</v>
      </c>
      <c r="AU48" s="226">
        <v>0.98902751889899199</v>
      </c>
      <c r="AV48" s="226">
        <v>-3.37039516627389E-3</v>
      </c>
      <c r="AW48" s="226">
        <v>-1.9392004159607401E-4</v>
      </c>
      <c r="AX48" s="226">
        <v>-2.0959933510157201E-2</v>
      </c>
      <c r="AY48" s="226">
        <v>-7.73386449579772E-4</v>
      </c>
      <c r="AZ48" s="226">
        <v>-1.28104579814595E-2</v>
      </c>
      <c r="BA48" s="226">
        <v>-7.0787897711219996E-4</v>
      </c>
      <c r="BB48" s="226">
        <v>-1.53106020183573E-2</v>
      </c>
      <c r="BC48" s="226">
        <v>-4.9104860243179404E-3</v>
      </c>
      <c r="BD48" s="226">
        <v>-5.6009316133709397E-4</v>
      </c>
      <c r="BE48" s="226">
        <v>-1.7548965210472699E-3</v>
      </c>
      <c r="BF48" s="226">
        <v>-1.1505896407904401E-3</v>
      </c>
      <c r="BG48" s="226">
        <v>-0.47778758974999602</v>
      </c>
      <c r="BH48" s="226">
        <v>-8.6425842851820499E-3</v>
      </c>
      <c r="BI48" s="226">
        <v>-2.3787592882035101E-2</v>
      </c>
      <c r="BJ48" s="226">
        <v>-2.5616184412210701E-5</v>
      </c>
      <c r="BK48" s="226">
        <v>-3.2970249233949902E-3</v>
      </c>
      <c r="BL48" s="226">
        <v>-1.9473351802872501E-3</v>
      </c>
      <c r="BM48" s="226">
        <v>-9.2138080147103403E-4</v>
      </c>
      <c r="BN48" s="226">
        <v>-1.31560032792436E-4</v>
      </c>
      <c r="BO48" s="226">
        <v>-1.21175164686431E-4</v>
      </c>
      <c r="BP48" s="226">
        <v>-1.2434409897497001E-5</v>
      </c>
      <c r="BQ48" s="226">
        <v>-2.5699033730160001E-5</v>
      </c>
      <c r="BR48" s="226">
        <v>-2.3596749246017699E-2</v>
      </c>
      <c r="BS48" s="226">
        <v>-3.4515976468942798E-4</v>
      </c>
      <c r="BT48" s="226">
        <v>-5.9612656466101902E-3</v>
      </c>
      <c r="BU48" s="226">
        <v>-1.44415827875298E-4</v>
      </c>
      <c r="BV48" s="226">
        <v>-7.2280430076933E-3</v>
      </c>
      <c r="BW48" s="226">
        <v>-5.2544839713596298E-4</v>
      </c>
      <c r="BX48" s="226">
        <v>-8.1602349308914999E-3</v>
      </c>
      <c r="BY48" s="226">
        <v>0</v>
      </c>
    </row>
    <row r="49" spans="1:77" x14ac:dyDescent="0.25">
      <c r="A49" s="105" t="s">
        <v>46</v>
      </c>
      <c r="B49" s="226">
        <v>-1.41993214789726E-5</v>
      </c>
      <c r="C49" s="226">
        <v>-1.8646151338665599E-5</v>
      </c>
      <c r="D49" s="226">
        <v>-4.1971194816260998E-5</v>
      </c>
      <c r="E49" s="226">
        <v>-6.7634635083028099E-6</v>
      </c>
      <c r="F49" s="226">
        <v>-1.4351969475643301E-4</v>
      </c>
      <c r="G49" s="226">
        <v>-2.2657004955707299E-5</v>
      </c>
      <c r="H49" s="226">
        <v>-3.2834745220255599E-5</v>
      </c>
      <c r="I49" s="226">
        <v>-8.7924019322302297E-5</v>
      </c>
      <c r="J49" s="226">
        <v>-2.6097495669241699E-5</v>
      </c>
      <c r="K49" s="226">
        <v>-1.04584283929177E-4</v>
      </c>
      <c r="L49" s="226">
        <v>-6.2906297664000496E-6</v>
      </c>
      <c r="M49" s="226">
        <v>-4.2725851433310998E-4</v>
      </c>
      <c r="N49" s="226">
        <v>-3.9006417266754402E-4</v>
      </c>
      <c r="O49" s="226">
        <v>-2.2332573712117E-5</v>
      </c>
      <c r="P49" s="226">
        <v>-1.90519082979939E-3</v>
      </c>
      <c r="Q49" s="226">
        <v>-1.92056100447952E-4</v>
      </c>
      <c r="R49" s="226">
        <v>-1.7593696435790499E-4</v>
      </c>
      <c r="S49" s="226">
        <v>-2.7036093413913999E-4</v>
      </c>
      <c r="T49" s="226">
        <v>-6.2434800619375996E-4</v>
      </c>
      <c r="U49" s="226">
        <v>-1.7047057927949399E-4</v>
      </c>
      <c r="V49" s="226">
        <v>-1.04778663668258E-4</v>
      </c>
      <c r="W49" s="226">
        <v>-2.78776644611812E-5</v>
      </c>
      <c r="X49" s="226">
        <v>-2.11102118789085E-4</v>
      </c>
      <c r="Y49" s="226">
        <v>-4.7197045900408802E-5</v>
      </c>
      <c r="Z49" s="226">
        <v>-5.0650700757329698E-5</v>
      </c>
      <c r="AA49" s="226">
        <v>-1.5597874012735199E-5</v>
      </c>
      <c r="AB49" s="226">
        <v>-2.4555469140031101E-5</v>
      </c>
      <c r="AC49" s="226">
        <v>-1.90434174839982E-4</v>
      </c>
      <c r="AD49" s="226">
        <v>-8.5611855000383296E-5</v>
      </c>
      <c r="AE49" s="226">
        <v>-1.6803266639588899E-5</v>
      </c>
      <c r="AF49" s="226">
        <v>-3.1452291750210901E-5</v>
      </c>
      <c r="AG49" s="226">
        <v>-1.94640821878387E-5</v>
      </c>
      <c r="AH49" s="226">
        <v>0</v>
      </c>
      <c r="AI49" s="226">
        <v>-2.3325486057411799E-5</v>
      </c>
      <c r="AJ49" s="226">
        <v>-3.7290195558416503E-5</v>
      </c>
      <c r="AK49" s="226">
        <v>-1.25042565975412E-5</v>
      </c>
      <c r="AL49" s="226">
        <v>-3.3917964909756602E-5</v>
      </c>
      <c r="AM49" s="226">
        <v>-5.8079855350325701E-5</v>
      </c>
      <c r="AN49" s="226">
        <v>-1.51989263635137E-5</v>
      </c>
      <c r="AO49" s="226">
        <v>-2.55739796805202E-4</v>
      </c>
      <c r="AP49" s="226">
        <v>-2.54807299845545E-5</v>
      </c>
      <c r="AQ49" s="226">
        <v>-1.32587810730183E-4</v>
      </c>
      <c r="AR49" s="226">
        <v>-2.1338906226385001E-5</v>
      </c>
      <c r="AS49" s="226">
        <v>-8.4707747947977696E-6</v>
      </c>
      <c r="AT49" s="226">
        <v>-5.8663692699797998E-5</v>
      </c>
      <c r="AU49" s="226">
        <v>-2.3351995596742501E-3</v>
      </c>
      <c r="AV49" s="226">
        <v>0.92404892692702001</v>
      </c>
      <c r="AW49" s="226">
        <v>-3.5914331203762201E-4</v>
      </c>
      <c r="AX49" s="226">
        <v>-1.48033483857817E-3</v>
      </c>
      <c r="AY49" s="226">
        <v>-5.8347099717459701E-6</v>
      </c>
      <c r="AZ49" s="226">
        <v>-2.08167085411511E-5</v>
      </c>
      <c r="BA49" s="226">
        <v>-2.0656860380895699E-5</v>
      </c>
      <c r="BB49" s="226">
        <v>-3.5291939498552297E-5</v>
      </c>
      <c r="BC49" s="226">
        <v>-4.5389063151359601E-4</v>
      </c>
      <c r="BD49" s="226">
        <v>-3.2502776787842402E-4</v>
      </c>
      <c r="BE49" s="226">
        <v>-1.01805893725603E-4</v>
      </c>
      <c r="BF49" s="226">
        <v>-2.8308813903684101E-5</v>
      </c>
      <c r="BG49" s="226">
        <v>-0.89422140997434996</v>
      </c>
      <c r="BH49" s="226">
        <v>-1.88285194967454E-4</v>
      </c>
      <c r="BI49" s="226">
        <v>-8.4879282780767201E-3</v>
      </c>
      <c r="BJ49" s="226">
        <v>-4.5004069749615097E-6</v>
      </c>
      <c r="BK49" s="226">
        <v>-1.16096703651821E-5</v>
      </c>
      <c r="BL49" s="226">
        <v>-9.1136033862074606E-5</v>
      </c>
      <c r="BM49" s="226">
        <v>-3.0617034547906401E-5</v>
      </c>
      <c r="BN49" s="226">
        <v>-2.2870827818336001E-5</v>
      </c>
      <c r="BO49" s="226">
        <v>-2.1018173799968799E-5</v>
      </c>
      <c r="BP49" s="226">
        <v>-2.1764149948246099E-6</v>
      </c>
      <c r="BQ49" s="226">
        <v>-4.8818810479860103E-4</v>
      </c>
      <c r="BR49" s="226">
        <v>-5.4181172046044602E-5</v>
      </c>
      <c r="BS49" s="226">
        <v>-6.4152927364794296E-5</v>
      </c>
      <c r="BT49" s="226">
        <v>-3.94244264341865E-5</v>
      </c>
      <c r="BU49" s="226">
        <v>-2.5575239237867999E-5</v>
      </c>
      <c r="BV49" s="226">
        <v>-7.1293973986852701E-5</v>
      </c>
      <c r="BW49" s="226">
        <v>-9.1673192094588894E-5</v>
      </c>
      <c r="BX49" s="226">
        <v>-1.1601270399315601E-4</v>
      </c>
      <c r="BY49" s="226">
        <v>0</v>
      </c>
    </row>
    <row r="50" spans="1:77" x14ac:dyDescent="0.25">
      <c r="A50" s="105" t="s">
        <v>47</v>
      </c>
      <c r="B50" s="226">
        <v>-2.5388165083971698E-5</v>
      </c>
      <c r="C50" s="226">
        <v>-3.4260182739367902E-5</v>
      </c>
      <c r="D50" s="226">
        <v>-7.7256477323335595E-5</v>
      </c>
      <c r="E50" s="226">
        <v>-1.1518405986406899E-5</v>
      </c>
      <c r="F50" s="226">
        <v>-2.5672351410298597E-4</v>
      </c>
      <c r="G50" s="226">
        <v>-4.06570073064021E-5</v>
      </c>
      <c r="H50" s="226">
        <v>-5.6843704931257103E-5</v>
      </c>
      <c r="I50" s="226">
        <v>-1.53394534583106E-4</v>
      </c>
      <c r="J50" s="226">
        <v>-2.7680730741600299E-3</v>
      </c>
      <c r="K50" s="226">
        <v>-2.4362086182795899E-3</v>
      </c>
      <c r="L50" s="226">
        <v>-7.2756357656504503E-4</v>
      </c>
      <c r="M50" s="226">
        <v>-7.7803821181650595E-4</v>
      </c>
      <c r="N50" s="226">
        <v>-9.0219847695096507E-3</v>
      </c>
      <c r="O50" s="226">
        <v>-3.9889138975645903E-5</v>
      </c>
      <c r="P50" s="226">
        <v>-0.117722274756556</v>
      </c>
      <c r="Q50" s="226">
        <v>-1.14116833878549E-2</v>
      </c>
      <c r="R50" s="226">
        <v>-3.40024165543408E-4</v>
      </c>
      <c r="S50" s="226">
        <v>-6.2434794304374805E-4</v>
      </c>
      <c r="T50" s="226">
        <v>-1.0836044038084599E-3</v>
      </c>
      <c r="U50" s="226">
        <v>-2.9600965505623697E-4</v>
      </c>
      <c r="V50" s="226">
        <v>-2.0198004224408899E-4</v>
      </c>
      <c r="W50" s="226">
        <v>-5.3376588630198998E-5</v>
      </c>
      <c r="X50" s="226">
        <v>-3.6705580900584699E-4</v>
      </c>
      <c r="Y50" s="226">
        <v>-8.4385311472574606E-5</v>
      </c>
      <c r="Z50" s="226">
        <v>-9.5910833257485399E-5</v>
      </c>
      <c r="AA50" s="226">
        <v>-2.8172512324959201E-5</v>
      </c>
      <c r="AB50" s="226">
        <v>-4.2320165929425E-5</v>
      </c>
      <c r="AC50" s="226">
        <v>-3.6250864491355701E-4</v>
      </c>
      <c r="AD50" s="226">
        <v>-2.2048235373909101E-4</v>
      </c>
      <c r="AE50" s="226">
        <v>-3.4707070749442903E-5</v>
      </c>
      <c r="AF50" s="226">
        <v>-1.17092736939382E-4</v>
      </c>
      <c r="AG50" s="226">
        <v>-7.63400280839567E-5</v>
      </c>
      <c r="AH50" s="226">
        <v>0</v>
      </c>
      <c r="AI50" s="226">
        <v>-6.2417938681904296E-5</v>
      </c>
      <c r="AJ50" s="226">
        <v>-2.63461467320444E-4</v>
      </c>
      <c r="AK50" s="226">
        <v>-2.7716711161733401E-5</v>
      </c>
      <c r="AL50" s="226">
        <v>-2.4494982829868302E-3</v>
      </c>
      <c r="AM50" s="226">
        <v>-3.3963969527170201E-4</v>
      </c>
      <c r="AN50" s="226">
        <v>-7.1330483599090898E-4</v>
      </c>
      <c r="AO50" s="226">
        <v>-3.85209867730012E-3</v>
      </c>
      <c r="AP50" s="226">
        <v>-5.8472122328197998E-5</v>
      </c>
      <c r="AQ50" s="226">
        <v>-1.5028753564165799E-4</v>
      </c>
      <c r="AR50" s="226">
        <v>-6.7314037854950999E-5</v>
      </c>
      <c r="AS50" s="226">
        <v>-1.21634263923081E-4</v>
      </c>
      <c r="AT50" s="226">
        <v>-6.7614551628628896E-4</v>
      </c>
      <c r="AU50" s="226">
        <v>-2.3514613092349701E-5</v>
      </c>
      <c r="AV50" s="226">
        <v>-6.3008323687109499E-3</v>
      </c>
      <c r="AW50" s="226">
        <v>0.93766176629933795</v>
      </c>
      <c r="AX50" s="226">
        <v>-7.2537527296450202E-2</v>
      </c>
      <c r="AY50" s="226">
        <v>-1.34927453092783E-2</v>
      </c>
      <c r="AZ50" s="226">
        <v>-7.7555925084410601E-2</v>
      </c>
      <c r="BA50" s="226">
        <v>-1.6198689092786999E-2</v>
      </c>
      <c r="BB50" s="226">
        <v>-2.75508579583084E-3</v>
      </c>
      <c r="BC50" s="226">
        <v>-8.6421670418501302E-3</v>
      </c>
      <c r="BD50" s="226">
        <v>-2.4895153074185401E-3</v>
      </c>
      <c r="BE50" s="226">
        <v>-1.0859408007538899E-3</v>
      </c>
      <c r="BF50" s="226">
        <v>-1.5904905823582201E-4</v>
      </c>
      <c r="BG50" s="226">
        <v>-0.406458056291926</v>
      </c>
      <c r="BH50" s="226">
        <v>-1.0977912807228799E-3</v>
      </c>
      <c r="BI50" s="226">
        <v>-9.6882824201930604E-3</v>
      </c>
      <c r="BJ50" s="226">
        <v>-2.48900784612028E-5</v>
      </c>
      <c r="BK50" s="226">
        <v>-4.6726376143474901E-5</v>
      </c>
      <c r="BL50" s="226">
        <v>-1.8313297823897999E-4</v>
      </c>
      <c r="BM50" s="226">
        <v>-5.3965214986390498E-4</v>
      </c>
      <c r="BN50" s="226">
        <v>-2.4294279121969899E-3</v>
      </c>
      <c r="BO50" s="226">
        <v>-6.4385306095196594E-5</v>
      </c>
      <c r="BP50" s="226">
        <v>-1.27012760285548E-5</v>
      </c>
      <c r="BQ50" s="226">
        <v>-7.3365489441014694E-5</v>
      </c>
      <c r="BR50" s="226">
        <v>-1.0105319535615E-3</v>
      </c>
      <c r="BS50" s="226">
        <v>-3.2075173859457702E-4</v>
      </c>
      <c r="BT50" s="226">
        <v>-4.8735857110699998E-4</v>
      </c>
      <c r="BU50" s="226">
        <v>-1.4537346951542501E-4</v>
      </c>
      <c r="BV50" s="226">
        <v>-1.6006585324605601E-4</v>
      </c>
      <c r="BW50" s="226">
        <v>-2.0595180004800501E-4</v>
      </c>
      <c r="BX50" s="226">
        <v>-3.0837191751317101E-4</v>
      </c>
      <c r="BY50" s="226">
        <v>0</v>
      </c>
    </row>
    <row r="51" spans="1:77" x14ac:dyDescent="0.25">
      <c r="A51" s="105" t="s">
        <v>48</v>
      </c>
      <c r="B51" s="226">
        <v>-1.7268090716628801E-4</v>
      </c>
      <c r="C51" s="226">
        <v>-3.15659719293261E-4</v>
      </c>
      <c r="D51" s="226">
        <v>-6.2726030040020702E-4</v>
      </c>
      <c r="E51" s="226">
        <v>-3.1206984483977798E-5</v>
      </c>
      <c r="F51" s="226">
        <v>-1.46211510708788E-3</v>
      </c>
      <c r="G51" s="226">
        <v>-3.0964707900302599E-4</v>
      </c>
      <c r="H51" s="226">
        <v>-1.5381491836087701E-4</v>
      </c>
      <c r="I51" s="226">
        <v>-6.2166651522260795E-4</v>
      </c>
      <c r="J51" s="226">
        <v>-5.5419853348344405E-4</v>
      </c>
      <c r="K51" s="226">
        <v>-4.2027139174756299E-4</v>
      </c>
      <c r="L51" s="226">
        <v>-3.2781205636713803E-5</v>
      </c>
      <c r="M51" s="226">
        <v>-5.5511325932036601E-3</v>
      </c>
      <c r="N51" s="226">
        <v>-1.1468453055905299E-2</v>
      </c>
      <c r="O51" s="226">
        <v>-7.6873651729411001E-4</v>
      </c>
      <c r="P51" s="226">
        <v>-5.2025518159045901E-2</v>
      </c>
      <c r="Q51" s="226">
        <v>-7.6661369918074804E-3</v>
      </c>
      <c r="R51" s="226">
        <v>-4.2507691300721299E-3</v>
      </c>
      <c r="S51" s="226">
        <v>-1.6505389152248098E-2</v>
      </c>
      <c r="T51" s="226">
        <v>-2.7662258794617501E-3</v>
      </c>
      <c r="U51" s="226">
        <v>-7.4728124102916703E-4</v>
      </c>
      <c r="V51" s="226">
        <v>-2.5202226639020201E-3</v>
      </c>
      <c r="W51" s="226">
        <v>-6.7032381229185098E-4</v>
      </c>
      <c r="X51" s="226">
        <v>-1.0033103338051E-3</v>
      </c>
      <c r="Y51" s="226">
        <v>-4.5169599099686801E-4</v>
      </c>
      <c r="Z51" s="226">
        <v>-1.0168427054050701E-3</v>
      </c>
      <c r="AA51" s="226">
        <v>-1.8373138879491799E-4</v>
      </c>
      <c r="AB51" s="226">
        <v>-2.3462116758781999E-4</v>
      </c>
      <c r="AC51" s="226">
        <v>-2.9043360353500601E-3</v>
      </c>
      <c r="AD51" s="226">
        <v>-4.3810788997764001E-3</v>
      </c>
      <c r="AE51" s="226">
        <v>-3.9510789900035399E-4</v>
      </c>
      <c r="AF51" s="226">
        <v>-4.2730335598804396E-3</v>
      </c>
      <c r="AG51" s="226">
        <v>-2.4275525213007399E-3</v>
      </c>
      <c r="AH51" s="226">
        <v>0</v>
      </c>
      <c r="AI51" s="226">
        <v>-1.62631203154599E-3</v>
      </c>
      <c r="AJ51" s="226">
        <v>-1.29225382327027E-2</v>
      </c>
      <c r="AK51" s="226">
        <v>-5.9219309745650703E-4</v>
      </c>
      <c r="AL51" s="226">
        <v>-5.2013875525609397E-3</v>
      </c>
      <c r="AM51" s="226">
        <v>-6.3767345798690601E-3</v>
      </c>
      <c r="AN51" s="226">
        <v>-1.6109640004084501E-3</v>
      </c>
      <c r="AO51" s="226">
        <v>-4.3879351411054103E-3</v>
      </c>
      <c r="AP51" s="226">
        <v>-1.55444625112389E-3</v>
      </c>
      <c r="AQ51" s="226">
        <v>-1.84749477307677E-3</v>
      </c>
      <c r="AR51" s="226">
        <v>-6.2609790563841999E-4</v>
      </c>
      <c r="AS51" s="226">
        <v>-3.3269519336935898E-4</v>
      </c>
      <c r="AT51" s="226">
        <v>-4.7197771373875602E-3</v>
      </c>
      <c r="AU51" s="226">
        <v>-7.9448792842522502E-4</v>
      </c>
      <c r="AV51" s="226">
        <v>-2.6677540165275398E-3</v>
      </c>
      <c r="AW51" s="226">
        <v>-5.9064944019505301E-3</v>
      </c>
      <c r="AX51" s="226">
        <v>0.97340113420798202</v>
      </c>
      <c r="AY51" s="226">
        <v>-3.9747019415151802E-4</v>
      </c>
      <c r="AZ51" s="226">
        <v>-2.0591537659725798E-3</v>
      </c>
      <c r="BA51" s="226">
        <v>-1.8297831075756001E-3</v>
      </c>
      <c r="BB51" s="226">
        <v>-2.1317795841706102E-3</v>
      </c>
      <c r="BC51" s="226">
        <v>-5.7666530494714201E-3</v>
      </c>
      <c r="BD51" s="226">
        <v>-6.4387616206513102E-3</v>
      </c>
      <c r="BE51" s="226">
        <v>-4.1030146683794302E-3</v>
      </c>
      <c r="BF51" s="226">
        <v>-6.6519904813728799E-3</v>
      </c>
      <c r="BG51" s="226">
        <v>-0.16665963160066999</v>
      </c>
      <c r="BH51" s="226">
        <v>-2.2724872470443799E-3</v>
      </c>
      <c r="BI51" s="226">
        <v>-1.27451911801604E-2</v>
      </c>
      <c r="BJ51" s="226">
        <v>-5.5659065422194297E-5</v>
      </c>
      <c r="BK51" s="226">
        <v>-1.8875168209394301E-4</v>
      </c>
      <c r="BL51" s="226">
        <v>-3.2994180194794798E-3</v>
      </c>
      <c r="BM51" s="226">
        <v>-3.2423088570289102E-4</v>
      </c>
      <c r="BN51" s="226">
        <v>-1.28484985079296E-3</v>
      </c>
      <c r="BO51" s="226">
        <v>-1.5276158932156901E-4</v>
      </c>
      <c r="BP51" s="226">
        <v>-4.0922716365633099E-5</v>
      </c>
      <c r="BQ51" s="226">
        <v>-2.3213604208290501E-4</v>
      </c>
      <c r="BR51" s="226">
        <v>-8.3402906646112794E-3</v>
      </c>
      <c r="BS51" s="226">
        <v>-7.7178804641886303E-4</v>
      </c>
      <c r="BT51" s="226">
        <v>-2.14292839092089E-3</v>
      </c>
      <c r="BU51" s="226">
        <v>-2.9437800446207099E-4</v>
      </c>
      <c r="BV51" s="226">
        <v>-4.2224864366198298E-3</v>
      </c>
      <c r="BW51" s="226">
        <v>-8.0651187092858803E-4</v>
      </c>
      <c r="BX51" s="226">
        <v>-1.05270015649393E-3</v>
      </c>
      <c r="BY51" s="226">
        <v>0</v>
      </c>
    </row>
    <row r="52" spans="1:77" x14ac:dyDescent="0.25">
      <c r="A52" s="105" t="s">
        <v>49</v>
      </c>
      <c r="B52" s="226">
        <v>-2.7300173257552402E-5</v>
      </c>
      <c r="C52" s="226">
        <v>-3.7923942464813903E-5</v>
      </c>
      <c r="D52" s="226">
        <v>-8.44095204058482E-5</v>
      </c>
      <c r="E52" s="226">
        <v>-1.1767760071070699E-5</v>
      </c>
      <c r="F52" s="226">
        <v>-2.7233321164892E-4</v>
      </c>
      <c r="G52" s="226">
        <v>-4.4153141349647402E-5</v>
      </c>
      <c r="H52" s="226">
        <v>-5.8071750381339198E-5</v>
      </c>
      <c r="I52" s="226">
        <v>-1.5941750395605199E-4</v>
      </c>
      <c r="J52" s="226">
        <v>-5.6263320098280103E-5</v>
      </c>
      <c r="K52" s="226">
        <v>-1.82487502210351E-4</v>
      </c>
      <c r="L52" s="226">
        <v>-1.2671638427562401E-5</v>
      </c>
      <c r="M52" s="226">
        <v>-8.5300532568363804E-4</v>
      </c>
      <c r="N52" s="226">
        <v>-3.6842366495625401E-4</v>
      </c>
      <c r="O52" s="226">
        <v>-4.9291847525914297E-5</v>
      </c>
      <c r="P52" s="226">
        <v>-1.31377448933423E-3</v>
      </c>
      <c r="Q52" s="226">
        <v>-1.9165124676751E-4</v>
      </c>
      <c r="R52" s="226">
        <v>-3.9104545591328398E-4</v>
      </c>
      <c r="S52" s="226">
        <v>-1.0061272798164099E-3</v>
      </c>
      <c r="T52" s="226">
        <v>-1.10492371689671E-3</v>
      </c>
      <c r="U52" s="226">
        <v>-3.0172525478250898E-4</v>
      </c>
      <c r="V52" s="226">
        <v>-2.3666251260959499E-4</v>
      </c>
      <c r="W52" s="226">
        <v>-6.15054885676495E-5</v>
      </c>
      <c r="X52" s="226">
        <v>-3.7511787737992398E-4</v>
      </c>
      <c r="Y52" s="226">
        <v>-8.9068902709420406E-5</v>
      </c>
      <c r="Z52" s="226">
        <v>-1.079135807177E-4</v>
      </c>
      <c r="AA52" s="226">
        <v>-3.0338522311506302E-5</v>
      </c>
      <c r="AB52" s="226">
        <v>-4.4807886254553902E-5</v>
      </c>
      <c r="AC52" s="226">
        <v>-3.9442777286985301E-4</v>
      </c>
      <c r="AD52" s="226">
        <v>-2.4700936772260298E-4</v>
      </c>
      <c r="AE52" s="226">
        <v>-3.7013673003035502E-5</v>
      </c>
      <c r="AF52" s="226">
        <v>-1.5039785280583699E-4</v>
      </c>
      <c r="AG52" s="226">
        <v>-9.5428348610191694E-5</v>
      </c>
      <c r="AH52" s="226">
        <v>0</v>
      </c>
      <c r="AI52" s="226">
        <v>-1.27014354402829E-4</v>
      </c>
      <c r="AJ52" s="226">
        <v>-7.9545970135991696E-4</v>
      </c>
      <c r="AK52" s="226">
        <v>-3.5057540873623599E-5</v>
      </c>
      <c r="AL52" s="226">
        <v>-1.76933199416852E-4</v>
      </c>
      <c r="AM52" s="226">
        <v>-2.3558208992244199E-4</v>
      </c>
      <c r="AN52" s="226">
        <v>-1.69918171734127E-4</v>
      </c>
      <c r="AO52" s="226">
        <v>-3.2987732706268001E-4</v>
      </c>
      <c r="AP52" s="226">
        <v>-1.10772099726625E-4</v>
      </c>
      <c r="AQ52" s="226">
        <v>-1.8211708143868601E-4</v>
      </c>
      <c r="AR52" s="226">
        <v>-5.8577923392732298E-5</v>
      </c>
      <c r="AS52" s="226">
        <v>-3.0815162524048502E-5</v>
      </c>
      <c r="AT52" s="226">
        <v>-2.1899062335727499E-4</v>
      </c>
      <c r="AU52" s="226">
        <v>-3.4611555832219198E-5</v>
      </c>
      <c r="AV52" s="226">
        <v>-1.3079030915414899E-4</v>
      </c>
      <c r="AW52" s="226">
        <v>-2.0032661907061499E-4</v>
      </c>
      <c r="AX52" s="226">
        <v>-6.8486690352053997E-4</v>
      </c>
      <c r="AY52" s="226">
        <v>0.99991958422711902</v>
      </c>
      <c r="AZ52" s="226">
        <v>-1.28348463008595E-4</v>
      </c>
      <c r="BA52" s="226">
        <v>-2.8270984856802099E-4</v>
      </c>
      <c r="BB52" s="226">
        <v>-7.2515892260706797E-3</v>
      </c>
      <c r="BC52" s="226">
        <v>-2.6542787888928101E-4</v>
      </c>
      <c r="BD52" s="226">
        <v>-7.5405068896615705E-4</v>
      </c>
      <c r="BE52" s="226">
        <v>-4.6319238373568599E-4</v>
      </c>
      <c r="BF52" s="226">
        <v>-1.0538892570032599E-3</v>
      </c>
      <c r="BG52" s="226">
        <v>-6.0169815431446796E-3</v>
      </c>
      <c r="BH52" s="226">
        <v>-1.00214458217817E-2</v>
      </c>
      <c r="BI52" s="226">
        <v>-3.5654557297646102E-3</v>
      </c>
      <c r="BJ52" s="226">
        <v>-4.4987478968030802E-4</v>
      </c>
      <c r="BK52" s="226">
        <v>-3.3648032512995801E-4</v>
      </c>
      <c r="BL52" s="226">
        <v>-2.2360832848679799E-4</v>
      </c>
      <c r="BM52" s="226">
        <v>-3.3375507832674898E-3</v>
      </c>
      <c r="BN52" s="226">
        <v>-1.37150620243062E-2</v>
      </c>
      <c r="BO52" s="226">
        <v>-7.1114270756634699E-4</v>
      </c>
      <c r="BP52" s="226">
        <v>-1.00234644672473E-3</v>
      </c>
      <c r="BQ52" s="226">
        <v>-7.8412840759968093E-6</v>
      </c>
      <c r="BR52" s="226">
        <v>-2.8336871977899001E-2</v>
      </c>
      <c r="BS52" s="226">
        <v>-2.7848670257401099E-2</v>
      </c>
      <c r="BT52" s="226">
        <v>-3.8844347445898099E-3</v>
      </c>
      <c r="BU52" s="226">
        <v>-1.24468449482424E-3</v>
      </c>
      <c r="BV52" s="226">
        <v>-2.08388786797328E-3</v>
      </c>
      <c r="BW52" s="226">
        <v>-1.88896310591171E-3</v>
      </c>
      <c r="BX52" s="226">
        <v>-1.68149482584566E-3</v>
      </c>
      <c r="BY52" s="226">
        <v>0</v>
      </c>
    </row>
    <row r="53" spans="1:77" x14ac:dyDescent="0.25">
      <c r="A53" s="105" t="s">
        <v>50</v>
      </c>
      <c r="B53" s="226">
        <v>-7.0891058020244895E-5</v>
      </c>
      <c r="C53" s="226">
        <v>-9.7707228435122399E-5</v>
      </c>
      <c r="D53" s="226">
        <v>-2.1823882688176699E-4</v>
      </c>
      <c r="E53" s="226">
        <v>-3.0997352352561097E-5</v>
      </c>
      <c r="F53" s="226">
        <v>-7.0982407641000101E-4</v>
      </c>
      <c r="G53" s="226">
        <v>-1.14344700926362E-4</v>
      </c>
      <c r="H53" s="226">
        <v>-1.52968172810208E-4</v>
      </c>
      <c r="I53" s="226">
        <v>-4.1789695041934301E-4</v>
      </c>
      <c r="J53" s="226">
        <v>-1.44083105904304E-4</v>
      </c>
      <c r="K53" s="226">
        <v>-4.8133634430431901E-4</v>
      </c>
      <c r="L53" s="226">
        <v>-4.9306338105107502E-5</v>
      </c>
      <c r="M53" s="226">
        <v>-3.0930335140087399E-3</v>
      </c>
      <c r="N53" s="226">
        <v>-8.6425511212732595E-4</v>
      </c>
      <c r="O53" s="226">
        <v>-1.2335405684415899E-4</v>
      </c>
      <c r="P53" s="226">
        <v>-3.2387464282408302E-3</v>
      </c>
      <c r="Q53" s="226">
        <v>-4.5977545550073202E-4</v>
      </c>
      <c r="R53" s="226">
        <v>-9.9735896821766495E-4</v>
      </c>
      <c r="S53" s="226">
        <v>-2.8595497687267202E-3</v>
      </c>
      <c r="T53" s="226">
        <v>-2.92814435810732E-3</v>
      </c>
      <c r="U53" s="226">
        <v>-7.9524840079378599E-4</v>
      </c>
      <c r="V53" s="226">
        <v>-5.9813502217910498E-4</v>
      </c>
      <c r="W53" s="226">
        <v>-1.56654977551358E-4</v>
      </c>
      <c r="X53" s="226">
        <v>-9.8800787055955104E-4</v>
      </c>
      <c r="Y53" s="226">
        <v>-2.34630268075867E-4</v>
      </c>
      <c r="Z53" s="226">
        <v>-2.7682184796325301E-4</v>
      </c>
      <c r="AA53" s="226">
        <v>-9.1577650306768498E-5</v>
      </c>
      <c r="AB53" s="226">
        <v>-1.16851360094171E-4</v>
      </c>
      <c r="AC53" s="226">
        <v>-9.9817890422473411E-4</v>
      </c>
      <c r="AD53" s="226">
        <v>-6.0623567917277802E-4</v>
      </c>
      <c r="AE53" s="226">
        <v>-9.45216667291156E-5</v>
      </c>
      <c r="AF53" s="226">
        <v>-3.5714900776482201E-4</v>
      </c>
      <c r="AG53" s="226">
        <v>-2.1080017112766301E-4</v>
      </c>
      <c r="AH53" s="226">
        <v>0</v>
      </c>
      <c r="AI53" s="226">
        <v>-1.9551387699465501E-4</v>
      </c>
      <c r="AJ53" s="226">
        <v>-9.08433537472909E-4</v>
      </c>
      <c r="AK53" s="226">
        <v>-8.5485954332826006E-5</v>
      </c>
      <c r="AL53" s="226">
        <v>-4.1792232205336801E-4</v>
      </c>
      <c r="AM53" s="226">
        <v>-5.6481204454756099E-4</v>
      </c>
      <c r="AN53" s="226">
        <v>-5.6010203986576405E-4</v>
      </c>
      <c r="AO53" s="226">
        <v>-8.3336024282169396E-4</v>
      </c>
      <c r="AP53" s="226">
        <v>-1.9823907412502601E-4</v>
      </c>
      <c r="AQ53" s="226">
        <v>-2.9932557144644298E-4</v>
      </c>
      <c r="AR53" s="226">
        <v>-1.2600090680418399E-4</v>
      </c>
      <c r="AS53" s="226">
        <v>-7.4578528421130505E-5</v>
      </c>
      <c r="AT53" s="226">
        <v>-4.9799789907361896E-4</v>
      </c>
      <c r="AU53" s="226">
        <v>-7.86110096700095E-5</v>
      </c>
      <c r="AV53" s="226">
        <v>-2.6641835056256599E-4</v>
      </c>
      <c r="AW53" s="226">
        <v>-4.4870974994419002E-4</v>
      </c>
      <c r="AX53" s="226">
        <v>-1.5571160394211099E-3</v>
      </c>
      <c r="AY53" s="226">
        <v>-1.0582008745106601E-3</v>
      </c>
      <c r="AZ53" s="226">
        <v>0.99979375773011203</v>
      </c>
      <c r="BA53" s="226">
        <v>-1.58289163398334E-4</v>
      </c>
      <c r="BB53" s="226">
        <v>-2.9074748210269902E-4</v>
      </c>
      <c r="BC53" s="226">
        <v>-4.0847822048459899E-4</v>
      </c>
      <c r="BD53" s="226">
        <v>-5.9776626720736096E-4</v>
      </c>
      <c r="BE53" s="226">
        <v>-4.3546928959144302E-4</v>
      </c>
      <c r="BF53" s="226">
        <v>-4.73040328885076E-4</v>
      </c>
      <c r="BG53" s="226">
        <v>-2.52727909229453E-2</v>
      </c>
      <c r="BH53" s="226">
        <v>-2.6960364948050101E-3</v>
      </c>
      <c r="BI53" s="226">
        <v>-3.0744186258177299E-3</v>
      </c>
      <c r="BJ53" s="226">
        <v>-2.1912756345421199E-5</v>
      </c>
      <c r="BK53" s="226">
        <v>-5.4808230808999403E-5</v>
      </c>
      <c r="BL53" s="226">
        <v>-5.6949471368768602E-4</v>
      </c>
      <c r="BM53" s="226">
        <v>-1.96212191587627E-4</v>
      </c>
      <c r="BN53" s="226">
        <v>-1.72978257654748E-4</v>
      </c>
      <c r="BO53" s="226">
        <v>-9.8491086679843197E-5</v>
      </c>
      <c r="BP53" s="226">
        <v>-1.28595427277376E-5</v>
      </c>
      <c r="BQ53" s="226">
        <v>-2.0682484915823902E-5</v>
      </c>
      <c r="BR53" s="226">
        <v>-8.1691914350017804E-4</v>
      </c>
      <c r="BS53" s="226">
        <v>-1.2935402739437101E-3</v>
      </c>
      <c r="BT53" s="226">
        <v>-3.19910746146673E-4</v>
      </c>
      <c r="BU53" s="226">
        <v>-1.7191884039180201E-4</v>
      </c>
      <c r="BV53" s="226">
        <v>-1.07438412757257E-3</v>
      </c>
      <c r="BW53" s="226">
        <v>-6.9047034165132398E-4</v>
      </c>
      <c r="BX53" s="226">
        <v>-4.9236847094221402E-4</v>
      </c>
      <c r="BY53" s="226">
        <v>0</v>
      </c>
    </row>
    <row r="54" spans="1:77" x14ac:dyDescent="0.25">
      <c r="A54" s="105" t="s">
        <v>51</v>
      </c>
      <c r="B54" s="226">
        <v>-7.7036106987631806E-5</v>
      </c>
      <c r="C54" s="226">
        <v>-1.3033704769143401E-4</v>
      </c>
      <c r="D54" s="226">
        <v>-2.6691732249625201E-4</v>
      </c>
      <c r="E54" s="226">
        <v>-1.9902649480908799E-5</v>
      </c>
      <c r="F54" s="226">
        <v>-6.88312570040715E-4</v>
      </c>
      <c r="G54" s="226">
        <v>-1.3393788621014801E-4</v>
      </c>
      <c r="H54" s="226">
        <v>-9.8158745199288498E-5</v>
      </c>
      <c r="I54" s="226">
        <v>-3.3083698615543502E-4</v>
      </c>
      <c r="J54" s="226">
        <v>-2.19800093476787E-4</v>
      </c>
      <c r="K54" s="226">
        <v>-2.8904376688460102E-4</v>
      </c>
      <c r="L54" s="226">
        <v>-2.12156141366258E-3</v>
      </c>
      <c r="M54" s="226">
        <v>-8.7543219386279608E-3</v>
      </c>
      <c r="N54" s="226">
        <v>-3.8436163756477202E-3</v>
      </c>
      <c r="O54" s="226">
        <v>-2.7958152334839201E-4</v>
      </c>
      <c r="P54" s="226">
        <v>-3.3138754780849697E-2</v>
      </c>
      <c r="Q54" s="226">
        <v>-4.0816977027812304E-3</v>
      </c>
      <c r="R54" s="226">
        <v>-1.65044972023521E-3</v>
      </c>
      <c r="S54" s="226">
        <v>-8.1543238216349196E-3</v>
      </c>
      <c r="T54" s="226">
        <v>-3.3989782385736799E-3</v>
      </c>
      <c r="U54" s="226">
        <v>-4.9401195244110497E-4</v>
      </c>
      <c r="V54" s="226">
        <v>-4.54702067076486E-3</v>
      </c>
      <c r="W54" s="226">
        <v>-2.60057320898077E-4</v>
      </c>
      <c r="X54" s="226">
        <v>-6.37057906261101E-4</v>
      </c>
      <c r="Y54" s="226">
        <v>-1.6885501120344E-3</v>
      </c>
      <c r="Z54" s="226">
        <v>-4.0738598950683998E-4</v>
      </c>
      <c r="AA54" s="226">
        <v>-8.2975991024571404E-5</v>
      </c>
      <c r="AB54" s="226">
        <v>-1.11385028060194E-4</v>
      </c>
      <c r="AC54" s="226">
        <v>-4.1332965120868198E-3</v>
      </c>
      <c r="AD54" s="226">
        <v>-5.3297585351742803E-3</v>
      </c>
      <c r="AE54" s="226">
        <v>-1.5263405956882599E-4</v>
      </c>
      <c r="AF54" s="226">
        <v>-1.4347314833315799E-3</v>
      </c>
      <c r="AG54" s="226">
        <v>-8.1301354644492199E-4</v>
      </c>
      <c r="AH54" s="226">
        <v>0</v>
      </c>
      <c r="AI54" s="226">
        <v>-5.6711693135711296E-4</v>
      </c>
      <c r="AJ54" s="226">
        <v>-5.1064800136053998E-3</v>
      </c>
      <c r="AK54" s="226">
        <v>-2.11865042565293E-4</v>
      </c>
      <c r="AL54" s="226">
        <v>-1.75564190230263E-3</v>
      </c>
      <c r="AM54" s="226">
        <v>-2.06449310030815E-3</v>
      </c>
      <c r="AN54" s="226">
        <v>-3.7058627584938799E-4</v>
      </c>
      <c r="AO54" s="226">
        <v>-1.6362860182639E-3</v>
      </c>
      <c r="AP54" s="226">
        <v>-5.4678304812742296E-4</v>
      </c>
      <c r="AQ54" s="226">
        <v>-6.3560919285617795E-4</v>
      </c>
      <c r="AR54" s="226">
        <v>-2.20859204805231E-4</v>
      </c>
      <c r="AS54" s="226">
        <v>-1.45077626947022E-3</v>
      </c>
      <c r="AT54" s="226">
        <v>-1.6038096154585601E-3</v>
      </c>
      <c r="AU54" s="226">
        <v>-2.72202575288508E-4</v>
      </c>
      <c r="AV54" s="226">
        <v>-9.1622018091734397E-4</v>
      </c>
      <c r="AW54" s="226">
        <v>-2.5200931003647401E-3</v>
      </c>
      <c r="AX54" s="226">
        <v>-1.56991002301421E-2</v>
      </c>
      <c r="AY54" s="226">
        <v>-4.0412878410340204E-3</v>
      </c>
      <c r="AZ54" s="226">
        <v>-1.1702965616059199E-3</v>
      </c>
      <c r="BA54" s="226">
        <v>0.97610313363219603</v>
      </c>
      <c r="BB54" s="226">
        <v>-1.7947423054901501E-2</v>
      </c>
      <c r="BC54" s="226">
        <v>-3.5178713503461298E-3</v>
      </c>
      <c r="BD54" s="226">
        <v>-5.2843498045911704E-3</v>
      </c>
      <c r="BE54" s="226">
        <v>-1.41825799136838E-3</v>
      </c>
      <c r="BF54" s="226">
        <v>-2.1945920605393101E-3</v>
      </c>
      <c r="BG54" s="226">
        <v>-6.4040689444737203E-2</v>
      </c>
      <c r="BH54" s="226">
        <v>-5.3292174774821198E-4</v>
      </c>
      <c r="BI54" s="226">
        <v>-4.9756030234308401E-3</v>
      </c>
      <c r="BJ54" s="226">
        <v>-1.5659031043364199E-5</v>
      </c>
      <c r="BK54" s="226">
        <v>-6.1975518287855005E-5</v>
      </c>
      <c r="BL54" s="226">
        <v>-6.5594427878983399E-3</v>
      </c>
      <c r="BM54" s="226">
        <v>-9.0027134354349597E-5</v>
      </c>
      <c r="BN54" s="226">
        <v>-4.1458193486603302E-4</v>
      </c>
      <c r="BO54" s="226">
        <v>-6.5853634828772999E-5</v>
      </c>
      <c r="BP54" s="226">
        <v>-1.4355007060481999E-5</v>
      </c>
      <c r="BQ54" s="226">
        <v>-1.2419887713328501E-5</v>
      </c>
      <c r="BR54" s="226">
        <v>-2.37014841913261E-3</v>
      </c>
      <c r="BS54" s="226">
        <v>-2.9271261224428298E-4</v>
      </c>
      <c r="BT54" s="226">
        <v>-5.2107686266636996E-4</v>
      </c>
      <c r="BU54" s="226">
        <v>-7.4319543175351205E-5</v>
      </c>
      <c r="BV54" s="226">
        <v>-1.4914511386957001E-3</v>
      </c>
      <c r="BW54" s="226">
        <v>-3.7425642211356898E-4</v>
      </c>
      <c r="BX54" s="226">
        <v>-2.43100710740009E-4</v>
      </c>
      <c r="BY54" s="226">
        <v>0</v>
      </c>
    </row>
    <row r="55" spans="1:77" x14ac:dyDescent="0.25">
      <c r="A55" s="105" t="s">
        <v>52</v>
      </c>
      <c r="B55" s="226">
        <v>-5.6805337572217001E-5</v>
      </c>
      <c r="C55" s="226">
        <v>-7.7393794627917797E-5</v>
      </c>
      <c r="D55" s="226">
        <v>-1.7376782330293E-4</v>
      </c>
      <c r="E55" s="226">
        <v>-2.5351402960077298E-5</v>
      </c>
      <c r="F55" s="226">
        <v>-5.7187691733679997E-4</v>
      </c>
      <c r="G55" s="226">
        <v>-9.1264513634730301E-5</v>
      </c>
      <c r="H55" s="226">
        <v>-1.25108272352075E-4</v>
      </c>
      <c r="I55" s="226">
        <v>-3.3945256641175698E-4</v>
      </c>
      <c r="J55" s="226">
        <v>-1.13100565351208E-4</v>
      </c>
      <c r="K55" s="226">
        <v>-3.9440929903037498E-4</v>
      </c>
      <c r="L55" s="226">
        <v>-5.3599429646378601E-5</v>
      </c>
      <c r="M55" s="226">
        <v>-2.3105548900172902E-3</v>
      </c>
      <c r="N55" s="226">
        <v>-4.5851589973541898E-2</v>
      </c>
      <c r="O55" s="226">
        <v>-9.3485795580713901E-5</v>
      </c>
      <c r="P55" s="226">
        <v>-3.4633006886107399E-3</v>
      </c>
      <c r="Q55" s="226">
        <v>-4.2619140671473201E-4</v>
      </c>
      <c r="R55" s="226">
        <v>-7.7809301896509403E-4</v>
      </c>
      <c r="S55" s="226">
        <v>-1.7292791992934899E-3</v>
      </c>
      <c r="T55" s="226">
        <v>-2.4329461838157001E-3</v>
      </c>
      <c r="U55" s="226">
        <v>-6.5101336504985795E-4</v>
      </c>
      <c r="V55" s="226">
        <v>-5.1269039807060404E-4</v>
      </c>
      <c r="W55" s="226">
        <v>-1.2217127100087001E-4</v>
      </c>
      <c r="X55" s="226">
        <v>-8.0794934867013299E-4</v>
      </c>
      <c r="Y55" s="226">
        <v>-2.0855891681468999E-4</v>
      </c>
      <c r="Z55" s="226">
        <v>-2.17851195140995E-4</v>
      </c>
      <c r="AA55" s="226">
        <v>-6.2968206188012299E-5</v>
      </c>
      <c r="AB55" s="226">
        <v>-9.4214145321939598E-5</v>
      </c>
      <c r="AC55" s="226">
        <v>-8.3077851705921197E-4</v>
      </c>
      <c r="AD55" s="226">
        <v>-6.1717147678186401E-4</v>
      </c>
      <c r="AE55" s="226">
        <v>-7.3882214213790202E-5</v>
      </c>
      <c r="AF55" s="226">
        <v>-2.47220261491177E-4</v>
      </c>
      <c r="AG55" s="226">
        <v>-1.4592610086962599E-4</v>
      </c>
      <c r="AH55" s="226">
        <v>0</v>
      </c>
      <c r="AI55" s="226">
        <v>-1.35097342080528E-4</v>
      </c>
      <c r="AJ55" s="226">
        <v>-5.4585221950049102E-4</v>
      </c>
      <c r="AK55" s="226">
        <v>-6.3951946808939896E-5</v>
      </c>
      <c r="AL55" s="226">
        <v>-2.8642964310544801E-4</v>
      </c>
      <c r="AM55" s="226">
        <v>-3.9853359944821601E-4</v>
      </c>
      <c r="AN55" s="226">
        <v>-8.8318928526487595E-5</v>
      </c>
      <c r="AO55" s="226">
        <v>-1.50171968557469E-2</v>
      </c>
      <c r="AP55" s="226">
        <v>-1.4115177571758501E-4</v>
      </c>
      <c r="AQ55" s="226">
        <v>-2.1716460174141299E-4</v>
      </c>
      <c r="AR55" s="226">
        <v>-9.6246523826726502E-5</v>
      </c>
      <c r="AS55" s="226">
        <v>-5.9611446020554497E-5</v>
      </c>
      <c r="AT55" s="226">
        <v>-3.5698672225368199E-4</v>
      </c>
      <c r="AU55" s="226">
        <v>-5.5676887081070797E-5</v>
      </c>
      <c r="AV55" s="226">
        <v>-1.8653119258066301E-4</v>
      </c>
      <c r="AW55" s="226">
        <v>-3.0913491958439802E-4</v>
      </c>
      <c r="AX55" s="226">
        <v>-1.07394711881516E-3</v>
      </c>
      <c r="AY55" s="226">
        <v>-8.8951281878359707E-5</v>
      </c>
      <c r="AZ55" s="226">
        <v>-1.4599215061465701E-4</v>
      </c>
      <c r="BA55" s="226">
        <v>-4.0917750877864897E-4</v>
      </c>
      <c r="BB55" s="226">
        <v>0.99314520352288604</v>
      </c>
      <c r="BC55" s="226">
        <v>-6.8896792292645701E-4</v>
      </c>
      <c r="BD55" s="226">
        <v>-3.7400288829050698E-4</v>
      </c>
      <c r="BE55" s="226">
        <v>-3.4123249237505898E-4</v>
      </c>
      <c r="BF55" s="226">
        <v>-1.0584458329448E-3</v>
      </c>
      <c r="BG55" s="226">
        <v>-8.3021642320453403E-3</v>
      </c>
      <c r="BH55" s="226">
        <v>-1.7529111304504599E-3</v>
      </c>
      <c r="BI55" s="226">
        <v>-3.3430720241963599E-2</v>
      </c>
      <c r="BJ55" s="226">
        <v>-1.7063341952802401E-5</v>
      </c>
      <c r="BK55" s="226">
        <v>-4.3794082833920402E-5</v>
      </c>
      <c r="BL55" s="226">
        <v>-5.0382807579811702E-4</v>
      </c>
      <c r="BM55" s="226">
        <v>-1.0759034519388899E-4</v>
      </c>
      <c r="BN55" s="226">
        <v>-2.85107220173199E-4</v>
      </c>
      <c r="BO55" s="226">
        <v>-1.1159035318279699E-4</v>
      </c>
      <c r="BP55" s="226">
        <v>-2.5177217328888599E-5</v>
      </c>
      <c r="BQ55" s="226">
        <v>-1.6947326904321699E-5</v>
      </c>
      <c r="BR55" s="226">
        <v>-3.8818406790156802E-4</v>
      </c>
      <c r="BS55" s="226">
        <v>-2.82720769216242E-4</v>
      </c>
      <c r="BT55" s="226">
        <v>-3.74409493868576E-4</v>
      </c>
      <c r="BU55" s="226">
        <v>-3.1381211884253099E-4</v>
      </c>
      <c r="BV55" s="226">
        <v>-5.0542199474002596E-4</v>
      </c>
      <c r="BW55" s="226">
        <v>-3.7877656362659998E-4</v>
      </c>
      <c r="BX55" s="226">
        <v>-6.6031302264870696E-4</v>
      </c>
      <c r="BY55" s="226">
        <v>0</v>
      </c>
    </row>
    <row r="56" spans="1:77" x14ac:dyDescent="0.25">
      <c r="A56" s="105" t="s">
        <v>53</v>
      </c>
      <c r="B56" s="226">
        <v>-3.0337499232838599E-5</v>
      </c>
      <c r="C56" s="226">
        <v>-4.3295316350061799E-5</v>
      </c>
      <c r="D56" s="226">
        <v>-9.5219790752205995E-5</v>
      </c>
      <c r="E56" s="226">
        <v>-1.2419823525535901E-5</v>
      </c>
      <c r="F56" s="226">
        <v>-2.9867227300290602E-4</v>
      </c>
      <c r="G56" s="226">
        <v>-4.9527132144657503E-5</v>
      </c>
      <c r="H56" s="226">
        <v>-6.12867390325259E-5</v>
      </c>
      <c r="I56" s="226">
        <v>-1.71274936455126E-4</v>
      </c>
      <c r="J56" s="226">
        <v>-6.5537990818338094E-5</v>
      </c>
      <c r="K56" s="226">
        <v>-1.91631379971264E-4</v>
      </c>
      <c r="L56" s="226">
        <v>-1.1545576169373001E-5</v>
      </c>
      <c r="M56" s="226">
        <v>-9.3644029801119404E-4</v>
      </c>
      <c r="N56" s="226">
        <v>-6.8496731998853499E-4</v>
      </c>
      <c r="O56" s="226">
        <v>-6.4102373710182595E-5</v>
      </c>
      <c r="P56" s="226">
        <v>-2.11279886020896E-3</v>
      </c>
      <c r="Q56" s="226">
        <v>-3.0963979439839999E-4</v>
      </c>
      <c r="R56" s="226">
        <v>-4.6157195194326199E-4</v>
      </c>
      <c r="S56" s="226">
        <v>-1.0953074846597299E-3</v>
      </c>
      <c r="T56" s="226">
        <v>-1.1634101201922001E-3</v>
      </c>
      <c r="U56" s="226">
        <v>-3.1761526827468501E-4</v>
      </c>
      <c r="V56" s="226">
        <v>-2.7368303593002798E-4</v>
      </c>
      <c r="W56" s="226">
        <v>-7.2543767273424293E-5</v>
      </c>
      <c r="X56" s="226">
        <v>-3.9603326752848603E-4</v>
      </c>
      <c r="Y56" s="226">
        <v>-9.7201203951529107E-5</v>
      </c>
      <c r="Z56" s="226">
        <v>-1.25001401705635E-4</v>
      </c>
      <c r="AA56" s="226">
        <v>-3.3439350933011E-5</v>
      </c>
      <c r="AB56" s="226">
        <v>-4.9049396773528201E-5</v>
      </c>
      <c r="AC56" s="226">
        <v>-4.33157381339489E-4</v>
      </c>
      <c r="AD56" s="226">
        <v>-3.1094565889886703E-4</v>
      </c>
      <c r="AE56" s="226">
        <v>-4.3512078037054303E-5</v>
      </c>
      <c r="AF56" s="226">
        <v>-2.17038896514492E-4</v>
      </c>
      <c r="AG56" s="226">
        <v>-1.2548980559030199E-4</v>
      </c>
      <c r="AH56" s="226">
        <v>0</v>
      </c>
      <c r="AI56" s="226">
        <v>-1.01812265888015E-4</v>
      </c>
      <c r="AJ56" s="226">
        <v>-5.5747943173867199E-4</v>
      </c>
      <c r="AK56" s="226">
        <v>-4.3829254426275197E-5</v>
      </c>
      <c r="AL56" s="226">
        <v>-2.5867991675177702E-4</v>
      </c>
      <c r="AM56" s="226">
        <v>-3.3067528333937898E-4</v>
      </c>
      <c r="AN56" s="226">
        <v>-6.6432116653115895E-5</v>
      </c>
      <c r="AO56" s="226">
        <v>-4.46915759544562E-4</v>
      </c>
      <c r="AP56" s="226">
        <v>-1.02846118114818E-4</v>
      </c>
      <c r="AQ56" s="226">
        <v>-1.4232492619411301E-4</v>
      </c>
      <c r="AR56" s="226">
        <v>-5.8382072915664301E-5</v>
      </c>
      <c r="AS56" s="226">
        <v>-2.6501762092109599E-5</v>
      </c>
      <c r="AT56" s="226">
        <v>-2.7721798099426202E-4</v>
      </c>
      <c r="AU56" s="226">
        <v>-4.4942110719714299E-5</v>
      </c>
      <c r="AV56" s="226">
        <v>-1.5089164271938301E-4</v>
      </c>
      <c r="AW56" s="226">
        <v>-2.8278642455536898E-4</v>
      </c>
      <c r="AX56" s="226">
        <v>-1.09621058948872E-3</v>
      </c>
      <c r="AY56" s="226">
        <v>-2.4644473970433502E-5</v>
      </c>
      <c r="AZ56" s="226">
        <v>-1.13884908734161E-4</v>
      </c>
      <c r="BA56" s="226">
        <v>-7.8617187163240306E-5</v>
      </c>
      <c r="BB56" s="226">
        <v>-1.0542048200923301E-2</v>
      </c>
      <c r="BC56" s="226">
        <v>0.98328637273529496</v>
      </c>
      <c r="BD56" s="226">
        <v>-3.0771857849457203E-4</v>
      </c>
      <c r="BE56" s="226">
        <v>-2.4390840639E-4</v>
      </c>
      <c r="BF56" s="226">
        <v>-2.9893528044963E-4</v>
      </c>
      <c r="BG56" s="226">
        <v>-3.2820238473682699E-2</v>
      </c>
      <c r="BH56" s="226">
        <v>-4.4065171776625597E-2</v>
      </c>
      <c r="BI56" s="226">
        <v>-1.4062077658327499E-3</v>
      </c>
      <c r="BJ56" s="226">
        <v>-8.4244843209597996E-6</v>
      </c>
      <c r="BK56" s="226">
        <v>-2.3510584879372798E-5</v>
      </c>
      <c r="BL56" s="226">
        <v>-2.7685627724533402E-4</v>
      </c>
      <c r="BM56" s="226">
        <v>-5.2274848417054603E-5</v>
      </c>
      <c r="BN56" s="226">
        <v>-6.8737978514165103E-3</v>
      </c>
      <c r="BO56" s="226">
        <v>-1.28609340792759E-3</v>
      </c>
      <c r="BP56" s="226">
        <v>-6.6390715510637104E-4</v>
      </c>
      <c r="BQ56" s="226">
        <v>-8.2341862868937403E-6</v>
      </c>
      <c r="BR56" s="226">
        <v>-3.42721040483639E-4</v>
      </c>
      <c r="BS56" s="226">
        <v>-2.21683131320035E-3</v>
      </c>
      <c r="BT56" s="226">
        <v>-1.18268879702344E-4</v>
      </c>
      <c r="BU56" s="226">
        <v>-8.7771464248219098E-3</v>
      </c>
      <c r="BV56" s="226">
        <v>-2.8031582775576601E-4</v>
      </c>
      <c r="BW56" s="226">
        <v>-1.0586091200884701E-3</v>
      </c>
      <c r="BX56" s="226">
        <v>-7.8777269309376403E-5</v>
      </c>
      <c r="BY56" s="226">
        <v>0</v>
      </c>
    </row>
    <row r="57" spans="1:77" x14ac:dyDescent="0.25">
      <c r="A57" s="105" t="s">
        <v>54</v>
      </c>
      <c r="B57" s="226">
        <v>-9.3522803675879205E-4</v>
      </c>
      <c r="C57" s="226">
        <v>-1.1696995071762001E-3</v>
      </c>
      <c r="D57" s="226">
        <v>-2.6652667136218698E-3</v>
      </c>
      <c r="E57" s="226">
        <v>-4.2683778799586399E-4</v>
      </c>
      <c r="F57" s="226">
        <v>-1.01689290483832E-2</v>
      </c>
      <c r="G57" s="226">
        <v>-1.7286937594829699E-3</v>
      </c>
      <c r="H57" s="226">
        <v>-2.0478294747495701E-3</v>
      </c>
      <c r="I57" s="226">
        <v>-5.5188556867737902E-3</v>
      </c>
      <c r="J57" s="226">
        <v>-1.6436242002371901E-3</v>
      </c>
      <c r="K57" s="226">
        <v>-6.5451641647964803E-3</v>
      </c>
      <c r="L57" s="226">
        <v>-3.9177471679707E-4</v>
      </c>
      <c r="M57" s="226">
        <v>-2.6645721841856301E-2</v>
      </c>
      <c r="N57" s="226">
        <v>-3.80728050929499E-3</v>
      </c>
      <c r="O57" s="226">
        <v>-1.1703139896969601E-3</v>
      </c>
      <c r="P57" s="226">
        <v>-2.7914683679136601E-3</v>
      </c>
      <c r="Q57" s="226">
        <v>-3.4379726717072799E-4</v>
      </c>
      <c r="R57" s="226">
        <v>-1.0974915282267701E-2</v>
      </c>
      <c r="S57" s="226">
        <v>-1.7359397506336499E-2</v>
      </c>
      <c r="T57" s="226">
        <v>-3.9023207381763798E-2</v>
      </c>
      <c r="U57" s="226">
        <v>-1.0668452419416601E-2</v>
      </c>
      <c r="V57" s="226">
        <v>-6.91380007143745E-3</v>
      </c>
      <c r="W57" s="226">
        <v>-1.74322171157198E-3</v>
      </c>
      <c r="X57" s="226">
        <v>-1.3200338913332501E-2</v>
      </c>
      <c r="Y57" s="226">
        <v>-2.95405643510716E-3</v>
      </c>
      <c r="Z57" s="226">
        <v>-3.2121002849040199E-3</v>
      </c>
      <c r="AA57" s="226">
        <v>-9.9374215598489095E-4</v>
      </c>
      <c r="AB57" s="226">
        <v>-1.4774235343145499E-3</v>
      </c>
      <c r="AC57" s="226">
        <v>-1.1945394724496799E-2</v>
      </c>
      <c r="AD57" s="226">
        <v>-5.4232057666144104E-3</v>
      </c>
      <c r="AE57" s="226">
        <v>-1.05204519146169E-3</v>
      </c>
      <c r="AF57" s="226">
        <v>-2.0989197024687402E-3</v>
      </c>
      <c r="AG57" s="226">
        <v>-1.2916949872069899E-3</v>
      </c>
      <c r="AH57" s="226">
        <v>0</v>
      </c>
      <c r="AI57" s="226">
        <v>-1.6576473427015301E-3</v>
      </c>
      <c r="AJ57" s="226">
        <v>-3.908997149665E-3</v>
      </c>
      <c r="AK57" s="226">
        <v>-7.7081954886717096E-4</v>
      </c>
      <c r="AL57" s="226">
        <v>-2.04218384465599E-3</v>
      </c>
      <c r="AM57" s="226">
        <v>-3.5422252410142298E-3</v>
      </c>
      <c r="AN57" s="226">
        <v>-1.4156376673454701E-3</v>
      </c>
      <c r="AO57" s="226">
        <v>-8.5446426224546207E-3</v>
      </c>
      <c r="AP57" s="226">
        <v>-1.75224652567734E-3</v>
      </c>
      <c r="AQ57" s="226">
        <v>-3.0898617158766498E-3</v>
      </c>
      <c r="AR57" s="226">
        <v>-1.4820405928001701E-3</v>
      </c>
      <c r="AS57" s="226">
        <v>-5.20252048954638E-4</v>
      </c>
      <c r="AT57" s="226">
        <v>-4.0084450869517204E-3</v>
      </c>
      <c r="AU57" s="226">
        <v>-5.4276749573753597E-4</v>
      </c>
      <c r="AV57" s="226">
        <v>-1.8114368969885399E-3</v>
      </c>
      <c r="AW57" s="226">
        <v>-1.9361684773950001E-3</v>
      </c>
      <c r="AX57" s="226">
        <v>-2.1281703339269598E-3</v>
      </c>
      <c r="AY57" s="226">
        <v>-5.7039746540899796E-4</v>
      </c>
      <c r="AZ57" s="226">
        <v>-1.5024849544793301E-3</v>
      </c>
      <c r="BA57" s="226">
        <v>-5.0613391694360999E-4</v>
      </c>
      <c r="BB57" s="226">
        <v>-2.19869198575885E-3</v>
      </c>
      <c r="BC57" s="226">
        <v>-1.64217539633543E-3</v>
      </c>
      <c r="BD57" s="226">
        <v>0.99561383603131504</v>
      </c>
      <c r="BE57" s="226">
        <v>-3.0828980394787902E-3</v>
      </c>
      <c r="BF57" s="226">
        <v>-1.9259462712140601E-3</v>
      </c>
      <c r="BG57" s="226">
        <v>-1.8212830822235598E-2</v>
      </c>
      <c r="BH57" s="226">
        <v>-5.4665170184221998E-2</v>
      </c>
      <c r="BI57" s="226">
        <v>-3.4103222938336203E-2</v>
      </c>
      <c r="BJ57" s="226">
        <v>-3.0546338250436299E-4</v>
      </c>
      <c r="BK57" s="226">
        <v>-6.7873317978947795E-4</v>
      </c>
      <c r="BL57" s="226">
        <v>-5.5365787504377002E-3</v>
      </c>
      <c r="BM57" s="226">
        <v>-3.14291529859323E-3</v>
      </c>
      <c r="BN57" s="226">
        <v>-1.75631613496204E-3</v>
      </c>
      <c r="BO57" s="226">
        <v>-1.3117093717604101E-3</v>
      </c>
      <c r="BP57" s="226">
        <v>-1.72889979717712E-4</v>
      </c>
      <c r="BQ57" s="226">
        <v>-2.7830823076149499E-4</v>
      </c>
      <c r="BR57" s="226">
        <v>-8.3646394368831305E-3</v>
      </c>
      <c r="BS57" s="226">
        <v>-2.5306724808812998E-2</v>
      </c>
      <c r="BT57" s="226">
        <v>-4.0592447093879503E-3</v>
      </c>
      <c r="BU57" s="226">
        <v>-2.7587535579708701E-3</v>
      </c>
      <c r="BV57" s="226">
        <v>-1.01396536459308E-2</v>
      </c>
      <c r="BW57" s="226">
        <v>-1.10952048100407E-2</v>
      </c>
      <c r="BX57" s="226">
        <v>-8.8768318312258607E-3</v>
      </c>
      <c r="BY57" s="226">
        <v>0</v>
      </c>
    </row>
    <row r="58" spans="1:77" x14ac:dyDescent="0.25">
      <c r="A58" s="105" t="s">
        <v>55</v>
      </c>
      <c r="B58" s="226">
        <v>-1.58481322423688E-3</v>
      </c>
      <c r="C58" s="226">
        <v>-2.0323055959987602E-3</v>
      </c>
      <c r="D58" s="226">
        <v>-7.0244138278476498E-4</v>
      </c>
      <c r="E58" s="226">
        <v>-9.7386229958448605E-4</v>
      </c>
      <c r="F58" s="226">
        <v>-4.3620757030954603E-3</v>
      </c>
      <c r="G58" s="226">
        <v>-3.3215878219238402E-3</v>
      </c>
      <c r="H58" s="226">
        <v>-1.13871043434742E-3</v>
      </c>
      <c r="I58" s="226">
        <v>-6.8667087130726504E-3</v>
      </c>
      <c r="J58" s="226">
        <v>-5.5422400189780805E-4</v>
      </c>
      <c r="K58" s="226">
        <v>-7.03581892784507E-3</v>
      </c>
      <c r="L58" s="226">
        <v>-3.59693899599849E-4</v>
      </c>
      <c r="M58" s="226">
        <v>-5.64371768055838E-3</v>
      </c>
      <c r="N58" s="226">
        <v>-4.5591130317941498E-3</v>
      </c>
      <c r="O58" s="226">
        <v>-4.6909549420125103E-3</v>
      </c>
      <c r="P58" s="226">
        <v>-1.9010626273361701E-2</v>
      </c>
      <c r="Q58" s="226">
        <v>-7.5749448238285799E-4</v>
      </c>
      <c r="R58" s="226">
        <v>-4.4482801617665496E-3</v>
      </c>
      <c r="S58" s="226">
        <v>-6.9060421760764896E-3</v>
      </c>
      <c r="T58" s="226">
        <v>-4.2378318632780698E-3</v>
      </c>
      <c r="U58" s="226">
        <v>-3.32844007808643E-4</v>
      </c>
      <c r="V58" s="226">
        <v>-3.7239866365236501E-3</v>
      </c>
      <c r="W58" s="226">
        <v>-2.5346302362568899E-3</v>
      </c>
      <c r="X58" s="226">
        <v>-1.60070414953112E-3</v>
      </c>
      <c r="Y58" s="226">
        <v>-1.6383238312848501E-4</v>
      </c>
      <c r="Z58" s="226">
        <v>-7.48012959766166E-4</v>
      </c>
      <c r="AA58" s="226">
        <v>-3.8709173184203299E-4</v>
      </c>
      <c r="AB58" s="226">
        <v>-2.3822480423465902E-3</v>
      </c>
      <c r="AC58" s="226">
        <v>-2.7252923529944599E-3</v>
      </c>
      <c r="AD58" s="226">
        <v>-3.7117162960142898E-3</v>
      </c>
      <c r="AE58" s="226">
        <v>-3.4375149269338798E-4</v>
      </c>
      <c r="AF58" s="226">
        <v>-1.16182483301602E-3</v>
      </c>
      <c r="AG58" s="226">
        <v>-6.1825584739107697E-4</v>
      </c>
      <c r="AH58" s="226">
        <v>0</v>
      </c>
      <c r="AI58" s="226">
        <v>-2.7148302552826701E-3</v>
      </c>
      <c r="AJ58" s="226">
        <v>-4.0317519973115503E-3</v>
      </c>
      <c r="AK58" s="226">
        <v>-9.4319522901177599E-4</v>
      </c>
      <c r="AL58" s="226">
        <v>-1.22049594046046E-3</v>
      </c>
      <c r="AM58" s="226">
        <v>-6.6146949893582697E-3</v>
      </c>
      <c r="AN58" s="226">
        <v>-1.46931136574454E-3</v>
      </c>
      <c r="AO58" s="226">
        <v>-1.89931901311175E-3</v>
      </c>
      <c r="AP58" s="226">
        <v>-2.0832055391448198E-3</v>
      </c>
      <c r="AQ58" s="226">
        <v>-1.35127994686997E-3</v>
      </c>
      <c r="AR58" s="226">
        <v>-7.0167162907658895E-4</v>
      </c>
      <c r="AS58" s="226">
        <v>-8.1452858028101803E-4</v>
      </c>
      <c r="AT58" s="226">
        <v>-6.2877814772249498E-3</v>
      </c>
      <c r="AU58" s="226">
        <v>-2.4970698991966102E-3</v>
      </c>
      <c r="AV58" s="226">
        <v>-8.6284542655197007E-3</v>
      </c>
      <c r="AW58" s="226">
        <v>-1.21909251366138E-2</v>
      </c>
      <c r="AX58" s="226">
        <v>-1.7620830418321801E-3</v>
      </c>
      <c r="AY58" s="226">
        <v>-1.83733709154804E-4</v>
      </c>
      <c r="AZ58" s="226">
        <v>-1.77272032741323E-3</v>
      </c>
      <c r="BA58" s="226">
        <v>-5.6455582427049995E-4</v>
      </c>
      <c r="BB58" s="226">
        <v>-7.8917557688143697E-4</v>
      </c>
      <c r="BC58" s="226">
        <v>-1.27958409624291E-3</v>
      </c>
      <c r="BD58" s="226">
        <v>-1.7699977969939599E-3</v>
      </c>
      <c r="BE58" s="226">
        <v>0.65929367767050695</v>
      </c>
      <c r="BF58" s="226">
        <v>-1.29406959544742E-2</v>
      </c>
      <c r="BG58" s="226">
        <v>-6.7784753127025999E-3</v>
      </c>
      <c r="BH58" s="226">
        <v>-0.103379147904565</v>
      </c>
      <c r="BI58" s="226">
        <v>-2.2424907198918501E-2</v>
      </c>
      <c r="BJ58" s="226">
        <v>-4.50921487483029E-4</v>
      </c>
      <c r="BK58" s="226">
        <v>-5.8797026326039004E-3</v>
      </c>
      <c r="BL58" s="226">
        <v>-1.8045283296542699E-2</v>
      </c>
      <c r="BM58" s="226">
        <v>-1.57227201073179E-2</v>
      </c>
      <c r="BN58" s="226">
        <v>-2.4664802362496401E-3</v>
      </c>
      <c r="BO58" s="226">
        <v>-3.2166758423050098E-4</v>
      </c>
      <c r="BP58" s="226">
        <v>-1.90001835045826E-4</v>
      </c>
      <c r="BQ58" s="226">
        <v>-3.4447862657257897E-2</v>
      </c>
      <c r="BR58" s="226">
        <v>-3.79560143079508E-2</v>
      </c>
      <c r="BS58" s="226">
        <v>-9.8891717247777105E-3</v>
      </c>
      <c r="BT58" s="226">
        <v>-7.4927725529062997E-3</v>
      </c>
      <c r="BU58" s="226">
        <v>-3.8259974232461801E-3</v>
      </c>
      <c r="BV58" s="226">
        <v>-1.41817217123922E-2</v>
      </c>
      <c r="BW58" s="226">
        <v>-5.4476491617218899E-3</v>
      </c>
      <c r="BX58" s="226">
        <v>-2.03138543536391E-2</v>
      </c>
      <c r="BY58" s="226">
        <v>0</v>
      </c>
    </row>
    <row r="59" spans="1:77" x14ac:dyDescent="0.25">
      <c r="A59" s="105" t="s">
        <v>56</v>
      </c>
      <c r="B59" s="226">
        <v>-6.1283137780277299E-4</v>
      </c>
      <c r="C59" s="226">
        <v>-1.8863690272916699E-3</v>
      </c>
      <c r="D59" s="226">
        <v>-1.6810395341633299E-3</v>
      </c>
      <c r="E59" s="226">
        <v>-1.0304996467211699E-3</v>
      </c>
      <c r="F59" s="226">
        <v>-7.2729115701016204E-3</v>
      </c>
      <c r="G59" s="226">
        <v>-8.2578459414124599E-3</v>
      </c>
      <c r="H59" s="226">
        <v>-2.1000416077903801E-3</v>
      </c>
      <c r="I59" s="226">
        <v>-1.9023526268112101E-2</v>
      </c>
      <c r="J59" s="226">
        <v>-9.8439694289561707E-4</v>
      </c>
      <c r="K59" s="226">
        <v>-1.43011993717449E-3</v>
      </c>
      <c r="L59" s="226">
        <v>-8.5340402036396503E-5</v>
      </c>
      <c r="M59" s="226">
        <v>-7.1839411110844204E-3</v>
      </c>
      <c r="N59" s="226">
        <v>-1.1810089917316401E-3</v>
      </c>
      <c r="O59" s="226">
        <v>-6.03965146895833E-5</v>
      </c>
      <c r="P59" s="226">
        <v>-1.0375772547070799E-3</v>
      </c>
      <c r="Q59" s="226">
        <v>-1.0075304552836199E-4</v>
      </c>
      <c r="R59" s="226">
        <v>-1.66907776018634E-3</v>
      </c>
      <c r="S59" s="226">
        <v>-1.7878073770677901E-2</v>
      </c>
      <c r="T59" s="226">
        <v>-2.0476070023715599E-3</v>
      </c>
      <c r="U59" s="226">
        <v>-5.18277049471543E-4</v>
      </c>
      <c r="V59" s="226">
        <v>-3.70455953963069E-3</v>
      </c>
      <c r="W59" s="226">
        <v>-5.2551574201242996E-4</v>
      </c>
      <c r="X59" s="226">
        <v>-6.4773807065593002E-4</v>
      </c>
      <c r="Y59" s="226">
        <v>-2.2015743960804201E-4</v>
      </c>
      <c r="Z59" s="226">
        <v>-5.2546721281262598E-4</v>
      </c>
      <c r="AA59" s="226">
        <v>-1.0351672728739E-4</v>
      </c>
      <c r="AB59" s="226">
        <v>-3.5746000729259999E-4</v>
      </c>
      <c r="AC59" s="226">
        <v>-9.8575513403033809E-4</v>
      </c>
      <c r="AD59" s="226">
        <v>-2.7976595560571201E-3</v>
      </c>
      <c r="AE59" s="226">
        <v>-2.9649701745542199E-4</v>
      </c>
      <c r="AF59" s="226">
        <v>-3.8640348213503498E-3</v>
      </c>
      <c r="AG59" s="226">
        <v>-6.4944082470194796E-3</v>
      </c>
      <c r="AH59" s="226">
        <v>0</v>
      </c>
      <c r="AI59" s="226">
        <v>-6.58983759167529E-4</v>
      </c>
      <c r="AJ59" s="226">
        <v>-1.00721260285271E-3</v>
      </c>
      <c r="AK59" s="226">
        <v>-2.3240538646106501E-4</v>
      </c>
      <c r="AL59" s="226">
        <v>-7.2781179161691804E-4</v>
      </c>
      <c r="AM59" s="226">
        <v>-2.3623455762208901E-3</v>
      </c>
      <c r="AN59" s="226">
        <v>-1.65348813432643E-3</v>
      </c>
      <c r="AO59" s="226">
        <v>-7.88120180894841E-4</v>
      </c>
      <c r="AP59" s="226">
        <v>-7.9089876480058696E-4</v>
      </c>
      <c r="AQ59" s="226">
        <v>-1.5107795310997101E-3</v>
      </c>
      <c r="AR59" s="226">
        <v>-6.2876102219176105E-4</v>
      </c>
      <c r="AS59" s="226">
        <v>-6.7646760159757095E-4</v>
      </c>
      <c r="AT59" s="226">
        <v>-1.84841463706628E-3</v>
      </c>
      <c r="AU59" s="226">
        <v>-9.4045537699359203E-4</v>
      </c>
      <c r="AV59" s="226">
        <v>-3.5795354269357602E-3</v>
      </c>
      <c r="AW59" s="226">
        <v>-0.10765146550245901</v>
      </c>
      <c r="AX59" s="226">
        <v>-8.6244386994405902E-4</v>
      </c>
      <c r="AY59" s="226">
        <v>-1.76207966546138E-4</v>
      </c>
      <c r="AZ59" s="226">
        <v>-6.0233347609396604E-4</v>
      </c>
      <c r="BA59" s="226">
        <v>-2.8338507226095301E-4</v>
      </c>
      <c r="BB59" s="226">
        <v>-2.4248789779673E-4</v>
      </c>
      <c r="BC59" s="226">
        <v>-4.21586085868286E-4</v>
      </c>
      <c r="BD59" s="226">
        <v>-4.3263813734212102E-4</v>
      </c>
      <c r="BE59" s="226">
        <v>-4.1943495942373399E-3</v>
      </c>
      <c r="BF59" s="226">
        <v>0.85961606112689803</v>
      </c>
      <c r="BG59" s="226">
        <v>-9.0339261696712608E-3</v>
      </c>
      <c r="BH59" s="226">
        <v>-7.8192301405271003E-3</v>
      </c>
      <c r="BI59" s="226">
        <v>-1.00564907721989E-2</v>
      </c>
      <c r="BJ59" s="226">
        <v>-4.4561325518197598E-3</v>
      </c>
      <c r="BK59" s="226">
        <v>-7.9177561240493296E-3</v>
      </c>
      <c r="BL59" s="226">
        <v>-2.7198073626513901E-3</v>
      </c>
      <c r="BM59" s="226">
        <v>-1.1818537985363101E-3</v>
      </c>
      <c r="BN59" s="226">
        <v>-2.5202907460857899E-4</v>
      </c>
      <c r="BO59" s="226">
        <v>-9.68517570677228E-5</v>
      </c>
      <c r="BP59" s="226">
        <v>-1.8258962220568201E-5</v>
      </c>
      <c r="BQ59" s="226">
        <v>-3.6338441202764998E-2</v>
      </c>
      <c r="BR59" s="226">
        <v>-1.45982532118145E-2</v>
      </c>
      <c r="BS59" s="226">
        <v>-1.51209143922174E-2</v>
      </c>
      <c r="BT59" s="226">
        <v>-1.51072524653549E-2</v>
      </c>
      <c r="BU59" s="226">
        <v>-9.7272112832197197E-3</v>
      </c>
      <c r="BV59" s="226">
        <v>-2.12983223037462E-2</v>
      </c>
      <c r="BW59" s="226">
        <v>-5.7086473435803697E-3</v>
      </c>
      <c r="BX59" s="226">
        <v>-1.21699047764045E-2</v>
      </c>
      <c r="BY59" s="226">
        <v>0</v>
      </c>
    </row>
    <row r="60" spans="1:77" x14ac:dyDescent="0.25">
      <c r="A60" s="105" t="s">
        <v>57</v>
      </c>
      <c r="B60" s="226">
        <v>-5.9796020661003903E-6</v>
      </c>
      <c r="C60" s="226">
        <v>-7.8391090085939798E-6</v>
      </c>
      <c r="D60" s="226">
        <v>-1.79125650226346E-5</v>
      </c>
      <c r="E60" s="226">
        <v>-2.8441489506142398E-6</v>
      </c>
      <c r="F60" s="226">
        <v>-6.1256212272312206E-5</v>
      </c>
      <c r="G60" s="226">
        <v>-9.4836261474574192E-6</v>
      </c>
      <c r="H60" s="226">
        <v>-1.403650294339E-5</v>
      </c>
      <c r="I60" s="226">
        <v>-3.7302696373636899E-5</v>
      </c>
      <c r="J60" s="226">
        <v>-1.1100170748370299E-5</v>
      </c>
      <c r="K60" s="226">
        <v>-4.4498111170139798E-5</v>
      </c>
      <c r="L60" s="226">
        <v>-2.6809613957021002E-6</v>
      </c>
      <c r="M60" s="226">
        <v>-1.8259227771666201E-4</v>
      </c>
      <c r="N60" s="226">
        <v>-8.55213526953328E-3</v>
      </c>
      <c r="O60" s="226">
        <v>-7.3081304140040098E-5</v>
      </c>
      <c r="P60" s="226">
        <v>-1.5695420069156402E-5</v>
      </c>
      <c r="Q60" s="226">
        <v>-1.85504192256841E-6</v>
      </c>
      <c r="R60" s="226">
        <v>-7.4688468161155906E-5</v>
      </c>
      <c r="S60" s="226">
        <v>-1.12945899886058E-4</v>
      </c>
      <c r="T60" s="226">
        <v>-2.6805374251601902E-4</v>
      </c>
      <c r="U60" s="226">
        <v>-7.3243641490204994E-5</v>
      </c>
      <c r="V60" s="226">
        <v>-4.4414872365336902E-5</v>
      </c>
      <c r="W60" s="226">
        <v>-1.1716035178951201E-5</v>
      </c>
      <c r="X60" s="226">
        <v>-9.0609573049478596E-5</v>
      </c>
      <c r="Y60" s="226">
        <v>-2.0229975460119599E-5</v>
      </c>
      <c r="Z60" s="226">
        <v>-2.1574684055356701E-5</v>
      </c>
      <c r="AA60" s="226">
        <v>-6.6573921934249699E-6</v>
      </c>
      <c r="AB60" s="226">
        <v>-4.0417668092836E-5</v>
      </c>
      <c r="AC60" s="226">
        <v>-8.1295194029684504E-5</v>
      </c>
      <c r="AD60" s="226">
        <v>-3.5833524033952503E-5</v>
      </c>
      <c r="AE60" s="226">
        <v>-7.14137091275141E-6</v>
      </c>
      <c r="AF60" s="226">
        <v>-1.2692594571695601E-5</v>
      </c>
      <c r="AG60" s="226">
        <v>-7.9030856698439796E-6</v>
      </c>
      <c r="AH60" s="226">
        <v>0</v>
      </c>
      <c r="AI60" s="226">
        <v>-9.5693863677797104E-6</v>
      </c>
      <c r="AJ60" s="226">
        <v>-1.34552409751352E-5</v>
      </c>
      <c r="AK60" s="226">
        <v>-5.2146500598566997E-6</v>
      </c>
      <c r="AL60" s="226">
        <v>-1.3573658208873201E-5</v>
      </c>
      <c r="AM60" s="226">
        <v>-2.3472808168008499E-5</v>
      </c>
      <c r="AN60" s="226">
        <v>-6.2548717033952099E-6</v>
      </c>
      <c r="AO60" s="226">
        <v>-2.9189589673387401E-3</v>
      </c>
      <c r="AP60" s="226">
        <v>-1.05516436254173E-5</v>
      </c>
      <c r="AQ60" s="226">
        <v>-1.8728231978688901E-5</v>
      </c>
      <c r="AR60" s="226">
        <v>-9.0366750464344793E-6</v>
      </c>
      <c r="AS60" s="226">
        <v>-3.5359830860038501E-6</v>
      </c>
      <c r="AT60" s="226">
        <v>-2.40029491913381E-5</v>
      </c>
      <c r="AU60" s="226">
        <v>-3.47601173792391E-6</v>
      </c>
      <c r="AV60" s="226">
        <v>-1.15945895196547E-5</v>
      </c>
      <c r="AW60" s="226">
        <v>-1.26473712327075E-5</v>
      </c>
      <c r="AX60" s="226">
        <v>-1.24959119169621E-5</v>
      </c>
      <c r="AY60" s="226">
        <v>-2.4304539565444399E-6</v>
      </c>
      <c r="AZ60" s="226">
        <v>-8.4745566476513998E-6</v>
      </c>
      <c r="BA60" s="226">
        <v>-2.52979740330387E-6</v>
      </c>
      <c r="BB60" s="226">
        <v>-1.47668917199806E-5</v>
      </c>
      <c r="BC60" s="226">
        <v>-7.6850494972609602E-6</v>
      </c>
      <c r="BD60" s="226">
        <v>-1.40447672265013E-5</v>
      </c>
      <c r="BE60" s="226">
        <v>-2.09038809928258E-5</v>
      </c>
      <c r="BF60" s="226">
        <v>-1.0146227750985999E-5</v>
      </c>
      <c r="BG60" s="226">
        <v>0.97517974149294995</v>
      </c>
      <c r="BH60" s="226">
        <v>-7.4213714320592994E-5</v>
      </c>
      <c r="BI60" s="226">
        <v>-4.3135903170021701E-3</v>
      </c>
      <c r="BJ60" s="226">
        <v>-1.9041203064680201E-6</v>
      </c>
      <c r="BK60" s="226">
        <v>-4.5908609298305696E-6</v>
      </c>
      <c r="BL60" s="226">
        <v>-3.7466722971792198E-5</v>
      </c>
      <c r="BM60" s="226">
        <v>-1.2138575720809E-5</v>
      </c>
      <c r="BN60" s="226">
        <v>-9.4987949942974499E-6</v>
      </c>
      <c r="BO60" s="226">
        <v>-9.0107142817515507E-6</v>
      </c>
      <c r="BP60" s="226">
        <v>-9.2029376137418996E-7</v>
      </c>
      <c r="BQ60" s="226">
        <v>-2.40962887439964E-2</v>
      </c>
      <c r="BR60" s="226">
        <v>-1.96275637746969E-5</v>
      </c>
      <c r="BS60" s="226">
        <v>-2.56550661971966E-5</v>
      </c>
      <c r="BT60" s="226">
        <v>-1.6235539276293502E-5</v>
      </c>
      <c r="BU60" s="226">
        <v>-1.07445813141449E-5</v>
      </c>
      <c r="BV60" s="226">
        <v>-2.90042338997714E-5</v>
      </c>
      <c r="BW60" s="226">
        <v>-3.8988188899693901E-5</v>
      </c>
      <c r="BX60" s="226">
        <v>-4.0107577921555098E-3</v>
      </c>
      <c r="BY60" s="226">
        <v>0</v>
      </c>
    </row>
    <row r="61" spans="1:77" x14ac:dyDescent="0.25">
      <c r="A61" s="105" t="s">
        <v>58</v>
      </c>
      <c r="B61" s="226">
        <v>-1.12860391461387E-3</v>
      </c>
      <c r="C61" s="226">
        <v>-1.47957155281969E-3</v>
      </c>
      <c r="D61" s="226">
        <v>-3.3808589236950402E-3</v>
      </c>
      <c r="E61" s="226">
        <v>-5.3681124662222101E-4</v>
      </c>
      <c r="F61" s="226">
        <v>-1.1561639085798801E-2</v>
      </c>
      <c r="G61" s="226">
        <v>-1.78996151858229E-3</v>
      </c>
      <c r="H61" s="226">
        <v>-2.6492820081136601E-3</v>
      </c>
      <c r="I61" s="226">
        <v>-7.0405971313062202E-3</v>
      </c>
      <c r="J61" s="226">
        <v>-2.09507188287915E-3</v>
      </c>
      <c r="K61" s="226">
        <v>-8.3986763507649994E-3</v>
      </c>
      <c r="L61" s="226">
        <v>-5.0601085033260304E-4</v>
      </c>
      <c r="M61" s="226">
        <v>-3.4462888521891097E-2</v>
      </c>
      <c r="N61" s="226">
        <v>-4.6508587967006602E-3</v>
      </c>
      <c r="O61" s="226">
        <v>-1.5063102279878201E-3</v>
      </c>
      <c r="P61" s="226">
        <v>-2.9623898606870201E-3</v>
      </c>
      <c r="Q61" s="226">
        <v>-3.5012490002514398E-4</v>
      </c>
      <c r="R61" s="226">
        <v>-1.4096874108240801E-2</v>
      </c>
      <c r="S61" s="226">
        <v>-2.1317670196425199E-2</v>
      </c>
      <c r="T61" s="226">
        <v>-5.0593082915259997E-2</v>
      </c>
      <c r="U61" s="226">
        <v>-1.38241741829367E-2</v>
      </c>
      <c r="V61" s="226">
        <v>-8.3829656663565906E-3</v>
      </c>
      <c r="W61" s="226">
        <v>-2.2113115589548599E-3</v>
      </c>
      <c r="X61" s="226">
        <v>-1.7101860243322699E-2</v>
      </c>
      <c r="Y61" s="226">
        <v>-3.8182523258981898E-3</v>
      </c>
      <c r="Z61" s="226">
        <v>-4.07205573418908E-3</v>
      </c>
      <c r="AA61" s="226">
        <v>-1.2565315898218599E-3</v>
      </c>
      <c r="AB61" s="226">
        <v>-1.90933094790089E-3</v>
      </c>
      <c r="AC61" s="226">
        <v>-1.53438428187966E-2</v>
      </c>
      <c r="AD61" s="226">
        <v>-6.7633021482152202E-3</v>
      </c>
      <c r="AE61" s="226">
        <v>-1.3478788519278599E-3</v>
      </c>
      <c r="AF61" s="226">
        <v>-2.3956296358637898E-3</v>
      </c>
      <c r="AG61" s="226">
        <v>-1.49164665573332E-3</v>
      </c>
      <c r="AH61" s="226">
        <v>0</v>
      </c>
      <c r="AI61" s="226">
        <v>-1.8061481007835801E-3</v>
      </c>
      <c r="AJ61" s="226">
        <v>-2.53957328075408E-3</v>
      </c>
      <c r="AK61" s="226">
        <v>-9.8422510492137305E-4</v>
      </c>
      <c r="AL61" s="226">
        <v>-2.5619236231476301E-3</v>
      </c>
      <c r="AM61" s="226">
        <v>-4.4303120663464601E-3</v>
      </c>
      <c r="AN61" s="226">
        <v>-1.18055894218778E-3</v>
      </c>
      <c r="AO61" s="226">
        <v>-1.09773614872604E-2</v>
      </c>
      <c r="AP61" s="226">
        <v>-1.99154160588193E-3</v>
      </c>
      <c r="AQ61" s="226">
        <v>-3.5348097902322901E-3</v>
      </c>
      <c r="AR61" s="226">
        <v>-1.70560293473686E-3</v>
      </c>
      <c r="AS61" s="226">
        <v>-6.6738962037233499E-4</v>
      </c>
      <c r="AT61" s="226">
        <v>-4.5303721084049599E-3</v>
      </c>
      <c r="AU61" s="226">
        <v>-6.5607048952391102E-4</v>
      </c>
      <c r="AV61" s="226">
        <v>-2.1883896245217999E-3</v>
      </c>
      <c r="AW61" s="226">
        <v>-2.3870940783384401E-3</v>
      </c>
      <c r="AX61" s="226">
        <v>-2.3585072970166302E-3</v>
      </c>
      <c r="AY61" s="226">
        <v>-4.5872949726798098E-4</v>
      </c>
      <c r="AZ61" s="226">
        <v>-1.59950740892593E-3</v>
      </c>
      <c r="BA61" s="226">
        <v>-4.7747980902192801E-4</v>
      </c>
      <c r="BB61" s="226">
        <v>-2.7871372739554099E-3</v>
      </c>
      <c r="BC61" s="226">
        <v>-1.45049400457285E-3</v>
      </c>
      <c r="BD61" s="226">
        <v>-2.6508418280093301E-3</v>
      </c>
      <c r="BE61" s="226">
        <v>-3.94544681373945E-3</v>
      </c>
      <c r="BF61" s="226">
        <v>-1.9150224767037799E-3</v>
      </c>
      <c r="BG61" s="226">
        <v>-2.1123754400462699E-2</v>
      </c>
      <c r="BH61" s="226">
        <v>0.98599273202892601</v>
      </c>
      <c r="BI61" s="226">
        <v>-4.3366764224707102E-2</v>
      </c>
      <c r="BJ61" s="226">
        <v>-3.59388067637257E-4</v>
      </c>
      <c r="BK61" s="226">
        <v>-8.6648970275602602E-4</v>
      </c>
      <c r="BL61" s="226">
        <v>-7.0715558905568299E-3</v>
      </c>
      <c r="BM61" s="226">
        <v>-2.29106283744331E-3</v>
      </c>
      <c r="BN61" s="226">
        <v>-1.79282452179465E-3</v>
      </c>
      <c r="BO61" s="226">
        <v>-1.70070304000747E-3</v>
      </c>
      <c r="BP61" s="226">
        <v>-1.73698371597324E-4</v>
      </c>
      <c r="BQ61" s="226">
        <v>-3.6088173891926401E-4</v>
      </c>
      <c r="BR61" s="226">
        <v>-3.7045517520370099E-3</v>
      </c>
      <c r="BS61" s="226">
        <v>-4.8421964906297998E-3</v>
      </c>
      <c r="BT61" s="226">
        <v>-3.0643332082199398E-3</v>
      </c>
      <c r="BU61" s="226">
        <v>-2.0279571111893801E-3</v>
      </c>
      <c r="BV61" s="226">
        <v>-5.4743261437472102E-3</v>
      </c>
      <c r="BW61" s="226">
        <v>-7.3587208863541802E-3</v>
      </c>
      <c r="BX61" s="226">
        <v>-2.7086601044285299E-3</v>
      </c>
      <c r="BY61" s="226">
        <v>0</v>
      </c>
    </row>
    <row r="62" spans="1:77" x14ac:dyDescent="0.25">
      <c r="A62" s="105" t="s">
        <v>59</v>
      </c>
      <c r="B62" s="226">
        <v>-4.2629172946973999E-3</v>
      </c>
      <c r="C62" s="226">
        <v>-7.0782390197510698E-3</v>
      </c>
      <c r="D62" s="226">
        <v>-2.85940152655664E-3</v>
      </c>
      <c r="E62" s="226">
        <v>-2.1104381800033599E-3</v>
      </c>
      <c r="F62" s="226">
        <v>-3.7050462349111801E-2</v>
      </c>
      <c r="G62" s="226">
        <v>-7.4205526132986701E-3</v>
      </c>
      <c r="H62" s="226">
        <v>-2.2311570750653299E-3</v>
      </c>
      <c r="I62" s="226">
        <v>-1.2295067604343299E-2</v>
      </c>
      <c r="J62" s="226">
        <v>-1.2111125116573999E-3</v>
      </c>
      <c r="K62" s="226">
        <v>-5.3315618516405396E-3</v>
      </c>
      <c r="L62" s="226">
        <v>-4.6287945362260899E-3</v>
      </c>
      <c r="M62" s="226">
        <v>-3.1304923400715498E-3</v>
      </c>
      <c r="N62" s="226">
        <v>-1.6124523975945299E-2</v>
      </c>
      <c r="O62" s="226">
        <v>-1.36485127781694E-2</v>
      </c>
      <c r="P62" s="226">
        <v>-1.9391203745282699E-2</v>
      </c>
      <c r="Q62" s="226">
        <v>-1.90702378272018E-3</v>
      </c>
      <c r="R62" s="226">
        <v>-2.8443101882629799E-3</v>
      </c>
      <c r="S62" s="226">
        <v>-2.0107449799811099E-2</v>
      </c>
      <c r="T62" s="226">
        <v>-1.1336294070120401E-3</v>
      </c>
      <c r="U62" s="226">
        <v>-2.8281124978719798E-4</v>
      </c>
      <c r="V62" s="226">
        <v>-5.3763235765395701E-3</v>
      </c>
      <c r="W62" s="226">
        <v>-3.3706854360432198E-4</v>
      </c>
      <c r="X62" s="226">
        <v>-3.5293090511051897E-4</v>
      </c>
      <c r="Y62" s="226">
        <v>-2.88374115888263E-4</v>
      </c>
      <c r="Z62" s="226">
        <v>-1.1159445803017301E-3</v>
      </c>
      <c r="AA62" s="226">
        <v>-2.3371832760459699E-4</v>
      </c>
      <c r="AB62" s="226">
        <v>-2.08780534706071E-4</v>
      </c>
      <c r="AC62" s="226">
        <v>-2.8109029024300301E-3</v>
      </c>
      <c r="AD62" s="226">
        <v>-4.4226349021291604E-3</v>
      </c>
      <c r="AE62" s="226">
        <v>-2.6829427667346E-4</v>
      </c>
      <c r="AF62" s="226">
        <v>-2.2839382931521602E-3</v>
      </c>
      <c r="AG62" s="226">
        <v>-2.8739375843756E-3</v>
      </c>
      <c r="AH62" s="226">
        <v>0</v>
      </c>
      <c r="AI62" s="226">
        <v>-6.8724576819156197E-4</v>
      </c>
      <c r="AJ62" s="226">
        <v>-3.8978784495337598E-4</v>
      </c>
      <c r="AK62" s="226">
        <v>-3.5430772357073701E-4</v>
      </c>
      <c r="AL62" s="226">
        <v>-5.9871457930774597E-3</v>
      </c>
      <c r="AM62" s="226">
        <v>-2.11429308395563E-2</v>
      </c>
      <c r="AN62" s="226">
        <v>-1.10087233761008E-3</v>
      </c>
      <c r="AO62" s="226">
        <v>-6.6240558578697997E-3</v>
      </c>
      <c r="AP62" s="226">
        <v>-3.0408451473540898E-3</v>
      </c>
      <c r="AQ62" s="226">
        <v>-3.0654786621018E-3</v>
      </c>
      <c r="AR62" s="226">
        <v>-4.7054351470004801E-4</v>
      </c>
      <c r="AS62" s="226">
        <v>-6.6512690631890603E-4</v>
      </c>
      <c r="AT62" s="226">
        <v>-4.4324507907286701E-3</v>
      </c>
      <c r="AU62" s="226">
        <v>-1.6688390950649701E-3</v>
      </c>
      <c r="AV62" s="226">
        <v>-8.2234340958340802E-3</v>
      </c>
      <c r="AW62" s="226">
        <v>-3.9060002656042501E-3</v>
      </c>
      <c r="AX62" s="226">
        <v>-2.64168735129098E-3</v>
      </c>
      <c r="AY62" s="226">
        <v>-3.7198847944259198E-4</v>
      </c>
      <c r="AZ62" s="226">
        <v>-1.2213859770723299E-3</v>
      </c>
      <c r="BA62" s="226">
        <v>-2.4998819748821201E-4</v>
      </c>
      <c r="BB62" s="226">
        <v>-6.4454605599827196E-4</v>
      </c>
      <c r="BC62" s="226">
        <v>-9.0559347658416103E-4</v>
      </c>
      <c r="BD62" s="226">
        <v>-2.7824728103679401E-3</v>
      </c>
      <c r="BE62" s="226">
        <v>-2.02731457596594E-3</v>
      </c>
      <c r="BF62" s="226">
        <v>-2.4906420859641602E-3</v>
      </c>
      <c r="BG62" s="226">
        <v>-1.3128206243063E-2</v>
      </c>
      <c r="BH62" s="226">
        <v>-0.23088433665456201</v>
      </c>
      <c r="BI62" s="226">
        <v>0.92718551517355496</v>
      </c>
      <c r="BJ62" s="226">
        <v>-6.3861843841085198E-3</v>
      </c>
      <c r="BK62" s="226">
        <v>-8.5521672567046405E-4</v>
      </c>
      <c r="BL62" s="226">
        <v>-2.6732087047725301E-3</v>
      </c>
      <c r="BM62" s="226">
        <v>-4.3904824769480299E-3</v>
      </c>
      <c r="BN62" s="226">
        <v>-4.7709686377744196E-3</v>
      </c>
      <c r="BO62" s="226">
        <v>-5.0243880907029298E-4</v>
      </c>
      <c r="BP62" s="226">
        <v>-6.84120998681182E-4</v>
      </c>
      <c r="BQ62" s="226">
        <v>-4.2367332380187604E-3</v>
      </c>
      <c r="BR62" s="226">
        <v>-4.43303165315923E-2</v>
      </c>
      <c r="BS62" s="226">
        <v>-2.4028384115769002E-3</v>
      </c>
      <c r="BT62" s="226">
        <v>-6.0031153919238699E-3</v>
      </c>
      <c r="BU62" s="226">
        <v>-9.6153833526377199E-4</v>
      </c>
      <c r="BV62" s="226">
        <v>-2.36084454547441E-3</v>
      </c>
      <c r="BW62" s="226">
        <v>-5.2085981849838597E-4</v>
      </c>
      <c r="BX62" s="226">
        <v>-8.3718237252261903E-3</v>
      </c>
      <c r="BY62" s="226">
        <v>0</v>
      </c>
    </row>
    <row r="63" spans="1:77" x14ac:dyDescent="0.25">
      <c r="A63" s="105" t="s">
        <v>60</v>
      </c>
      <c r="B63" s="226">
        <v>-7.2903926270396894E-5</v>
      </c>
      <c r="C63" s="226">
        <v>-5.2887529394958404E-3</v>
      </c>
      <c r="D63" s="226">
        <v>-1.9533182344929999E-4</v>
      </c>
      <c r="E63" s="226">
        <v>-3.0284365014105699E-5</v>
      </c>
      <c r="F63" s="226">
        <v>-6.5226389028401601E-3</v>
      </c>
      <c r="G63" s="226">
        <v>-4.8153253640645299E-3</v>
      </c>
      <c r="H63" s="226">
        <v>-2.1287598977718199E-4</v>
      </c>
      <c r="I63" s="226">
        <v>-5.2318574711269199E-3</v>
      </c>
      <c r="J63" s="226">
        <v>-1.8559272582710099E-5</v>
      </c>
      <c r="K63" s="226">
        <v>-7.4399988373477602E-5</v>
      </c>
      <c r="L63" s="226">
        <v>-4.4825160310136297E-6</v>
      </c>
      <c r="M63" s="226">
        <v>-6.5722603397510204E-4</v>
      </c>
      <c r="N63" s="226">
        <v>-1.0134927895003401E-3</v>
      </c>
      <c r="O63" s="226">
        <v>-5.71662952582896E-5</v>
      </c>
      <c r="P63" s="226">
        <v>-2.6242441307164599E-5</v>
      </c>
      <c r="Q63" s="226">
        <v>-3.1015945136120198E-6</v>
      </c>
      <c r="R63" s="226">
        <v>-2.7325512896519901E-3</v>
      </c>
      <c r="S63" s="226">
        <v>-8.2189352690937908E-3</v>
      </c>
      <c r="T63" s="226">
        <v>-6.1305932256907703E-4</v>
      </c>
      <c r="U63" s="226">
        <v>-1.2246196371047701E-4</v>
      </c>
      <c r="V63" s="226">
        <v>-7.4260814688422E-5</v>
      </c>
      <c r="W63" s="226">
        <v>-1.95889860979573E-5</v>
      </c>
      <c r="X63" s="226">
        <v>-1.5149746818760999E-4</v>
      </c>
      <c r="Y63" s="226">
        <v>-3.3824130945104701E-5</v>
      </c>
      <c r="Z63" s="226">
        <v>-3.6072457923947103E-5</v>
      </c>
      <c r="AA63" s="226">
        <v>-1.1131032054252099E-5</v>
      </c>
      <c r="AB63" s="226">
        <v>-1.6913879567702101E-5</v>
      </c>
      <c r="AC63" s="226">
        <v>-4.2634175163769799E-4</v>
      </c>
      <c r="AD63" s="226">
        <v>-5.99129648742441E-5</v>
      </c>
      <c r="AE63" s="226">
        <v>-1.19402351899362E-5</v>
      </c>
      <c r="AF63" s="226">
        <v>-5.6557297505858495E-4</v>
      </c>
      <c r="AG63" s="226">
        <v>-1.40892420967106E-3</v>
      </c>
      <c r="AH63" s="226">
        <v>0</v>
      </c>
      <c r="AI63" s="226">
        <v>-1.59998304598125E-5</v>
      </c>
      <c r="AJ63" s="226">
        <v>-2.8802096524192401E-3</v>
      </c>
      <c r="AK63" s="226">
        <v>-8.0589483906441E-4</v>
      </c>
      <c r="AL63" s="226">
        <v>-2.2694896173557099E-5</v>
      </c>
      <c r="AM63" s="226">
        <v>-3.9246085033033901E-5</v>
      </c>
      <c r="AN63" s="226">
        <v>-7.6791283918576803E-3</v>
      </c>
      <c r="AO63" s="226">
        <v>-4.2812406001090602E-4</v>
      </c>
      <c r="AP63" s="226">
        <v>-8.6404279201737397E-4</v>
      </c>
      <c r="AQ63" s="226">
        <v>-8.1250528134545405E-3</v>
      </c>
      <c r="AR63" s="226">
        <v>-2.21112341170522E-3</v>
      </c>
      <c r="AS63" s="226">
        <v>-1.6415699763868499E-3</v>
      </c>
      <c r="AT63" s="226">
        <v>-4.8041486227491702E-3</v>
      </c>
      <c r="AU63" s="226">
        <v>-5.8118249536207796E-6</v>
      </c>
      <c r="AV63" s="226">
        <v>-7.6306731954125801E-4</v>
      </c>
      <c r="AW63" s="226">
        <v>-2.1146162116200601E-5</v>
      </c>
      <c r="AX63" s="226">
        <v>-1.5225138097541399E-3</v>
      </c>
      <c r="AY63" s="226">
        <v>-1.07201684407955E-3</v>
      </c>
      <c r="AZ63" s="226">
        <v>-5.13250143474133E-4</v>
      </c>
      <c r="BA63" s="226">
        <v>-4.9140660563766101E-4</v>
      </c>
      <c r="BB63" s="226">
        <v>-8.2474574931969201E-4</v>
      </c>
      <c r="BC63" s="226">
        <v>-1.2466795333378099E-4</v>
      </c>
      <c r="BD63" s="226">
        <v>-6.7550079297529E-3</v>
      </c>
      <c r="BE63" s="226">
        <v>-3.4950888069838698E-5</v>
      </c>
      <c r="BF63" s="226">
        <v>-1.6964298188336801E-5</v>
      </c>
      <c r="BG63" s="226">
        <v>-2.62982705808033E-3</v>
      </c>
      <c r="BH63" s="226">
        <v>-0.39923957402571902</v>
      </c>
      <c r="BI63" s="226">
        <v>-5.8901604405640302E-2</v>
      </c>
      <c r="BJ63" s="226">
        <v>0.96747167554124702</v>
      </c>
      <c r="BK63" s="226">
        <v>-7.6758314189490603E-6</v>
      </c>
      <c r="BL63" s="226">
        <v>-6.2643642172483893E-5</v>
      </c>
      <c r="BM63" s="226">
        <v>-2.0295465779338301E-5</v>
      </c>
      <c r="BN63" s="226">
        <v>-3.2253932069036102E-2</v>
      </c>
      <c r="BO63" s="226">
        <v>-4.1150987995924202E-3</v>
      </c>
      <c r="BP63" s="226">
        <v>-3.3290421185841702E-3</v>
      </c>
      <c r="BQ63" s="226">
        <v>-4.0539129583603197E-3</v>
      </c>
      <c r="BR63" s="226">
        <v>-5.3003398736085797E-2</v>
      </c>
      <c r="BS63" s="226">
        <v>-4.2805539802013397E-3</v>
      </c>
      <c r="BT63" s="226">
        <v>-1.1448037021178E-2</v>
      </c>
      <c r="BU63" s="226">
        <v>-4.6190115747913299E-5</v>
      </c>
      <c r="BV63" s="226">
        <v>-9.9672331446108795E-3</v>
      </c>
      <c r="BW63" s="226">
        <v>-2.9049373225651802E-4</v>
      </c>
      <c r="BX63" s="226">
        <v>-1.27898453736396E-2</v>
      </c>
      <c r="BY63" s="226">
        <v>0</v>
      </c>
    </row>
    <row r="64" spans="1:77" x14ac:dyDescent="0.25">
      <c r="A64" s="105" t="s">
        <v>61</v>
      </c>
      <c r="B64" s="226">
        <v>-1.73796011134143E-3</v>
      </c>
      <c r="C64" s="226">
        <v>-2.8025254997442103E-4</v>
      </c>
      <c r="D64" s="226">
        <v>-6.3862984240104805E-4</v>
      </c>
      <c r="E64" s="226">
        <v>-1.7865334072567399E-3</v>
      </c>
      <c r="F64" s="226">
        <v>-1.03034351565652E-2</v>
      </c>
      <c r="G64" s="226">
        <v>-4.3791804900447E-3</v>
      </c>
      <c r="H64" s="226">
        <v>-8.3470798071877601E-4</v>
      </c>
      <c r="I64" s="226">
        <v>-5.5768213576495697E-3</v>
      </c>
      <c r="J64" s="226">
        <v>-6.8519118318753299E-4</v>
      </c>
      <c r="K64" s="226">
        <v>-8.5050512377572805E-4</v>
      </c>
      <c r="L64" s="226">
        <v>-1.1243177817449701E-3</v>
      </c>
      <c r="M64" s="226">
        <v>-2.65126504096393E-3</v>
      </c>
      <c r="N64" s="226">
        <v>-4.7253369791972304E-3</v>
      </c>
      <c r="O64" s="226">
        <v>-4.9636359288201095E-4</v>
      </c>
      <c r="P64" s="226">
        <v>-5.4247895667126197E-3</v>
      </c>
      <c r="Q64" s="226">
        <v>-5.0156236860300402E-4</v>
      </c>
      <c r="R64" s="226">
        <v>-9.3548394088368897E-4</v>
      </c>
      <c r="S64" s="226">
        <v>-1.4264471810687899E-3</v>
      </c>
      <c r="T64" s="226">
        <v>-3.0608306331012299E-3</v>
      </c>
      <c r="U64" s="226">
        <v>-8.2740629403553999E-4</v>
      </c>
      <c r="V64" s="226">
        <v>-9.2527655238114001E-4</v>
      </c>
      <c r="W64" s="226">
        <v>-1.4185147319457201E-4</v>
      </c>
      <c r="X64" s="226">
        <v>-1.0235290257605699E-3</v>
      </c>
      <c r="Y64" s="226">
        <v>-2.4525458063632898E-4</v>
      </c>
      <c r="Z64" s="226">
        <v>-2.99111722943507E-4</v>
      </c>
      <c r="AA64" s="226">
        <v>-8.9170283627911794E-5</v>
      </c>
      <c r="AB64" s="226">
        <v>-1.19780808233677E-4</v>
      </c>
      <c r="AC64" s="226">
        <v>-9.1453755874690995E-4</v>
      </c>
      <c r="AD64" s="226">
        <v>-4.03112434658111E-4</v>
      </c>
      <c r="AE64" s="226">
        <v>-8.0337491023997002E-5</v>
      </c>
      <c r="AF64" s="226">
        <v>-1.4278647824524901E-4</v>
      </c>
      <c r="AG64" s="226">
        <v>-8.8906469334800494E-5</v>
      </c>
      <c r="AH64" s="226">
        <v>0</v>
      </c>
      <c r="AI64" s="226">
        <v>-1.07651668120746E-4</v>
      </c>
      <c r="AJ64" s="226">
        <v>-1.5136593719498699E-4</v>
      </c>
      <c r="AK64" s="226">
        <v>-5.8662672404956803E-5</v>
      </c>
      <c r="AL64" s="226">
        <v>-1.5269808246075499E-4</v>
      </c>
      <c r="AM64" s="226">
        <v>-2.6405945560652199E-4</v>
      </c>
      <c r="AN64" s="226">
        <v>-7.03647388529443E-5</v>
      </c>
      <c r="AO64" s="226">
        <v>-2.1328072742432202E-3</v>
      </c>
      <c r="AP64" s="226">
        <v>-1.1870165902344699E-4</v>
      </c>
      <c r="AQ64" s="226">
        <v>-2.10684921265848E-4</v>
      </c>
      <c r="AR64" s="226">
        <v>-1.01658884449401E-4</v>
      </c>
      <c r="AS64" s="226">
        <v>-3.9778358091666899E-5</v>
      </c>
      <c r="AT64" s="226">
        <v>-2.7002332448037398E-4</v>
      </c>
      <c r="AU64" s="226">
        <v>-3.9103705045783598E-5</v>
      </c>
      <c r="AV64" s="226">
        <v>-1.30434372173411E-4</v>
      </c>
      <c r="AW64" s="226">
        <v>-1.42277734247154E-4</v>
      </c>
      <c r="AX64" s="226">
        <v>-1.40573879123557E-4</v>
      </c>
      <c r="AY64" s="226">
        <v>-2.7341609237728102E-5</v>
      </c>
      <c r="AZ64" s="226">
        <v>-9.5335283229357103E-5</v>
      </c>
      <c r="BA64" s="226">
        <v>-2.84591822303419E-5</v>
      </c>
      <c r="BB64" s="226">
        <v>-1.66121469602985E-4</v>
      </c>
      <c r="BC64" s="226">
        <v>-8.6453651903553797E-5</v>
      </c>
      <c r="BD64" s="226">
        <v>-1.5799786550485401E-4</v>
      </c>
      <c r="BE64" s="226">
        <v>-3.47961621341323E-4</v>
      </c>
      <c r="BF64" s="226">
        <v>-1.14140896871329E-4</v>
      </c>
      <c r="BG64" s="226">
        <v>-1.09471675401418E-2</v>
      </c>
      <c r="BH64" s="226">
        <v>-3.7369893166131603E-2</v>
      </c>
      <c r="BI64" s="226">
        <v>-4.2908248842549901E-2</v>
      </c>
      <c r="BJ64" s="226">
        <v>-6.6668809798820004E-4</v>
      </c>
      <c r="BK64" s="226">
        <v>0.99980971976559796</v>
      </c>
      <c r="BL64" s="226">
        <v>-9.010139512031E-4</v>
      </c>
      <c r="BM64" s="226">
        <v>-3.27951806790744E-3</v>
      </c>
      <c r="BN64" s="226">
        <v>-2.1437342099039299E-2</v>
      </c>
      <c r="BO64" s="226">
        <v>-5.97451873310797E-3</v>
      </c>
      <c r="BP64" s="226">
        <v>-4.3576245520820598E-3</v>
      </c>
      <c r="BQ64" s="226">
        <v>-1.7350605656550999E-2</v>
      </c>
      <c r="BR64" s="226">
        <v>-0.235450164952067</v>
      </c>
      <c r="BS64" s="226">
        <v>-5.0002919428180602E-2</v>
      </c>
      <c r="BT64" s="226">
        <v>-3.9576612857951297E-2</v>
      </c>
      <c r="BU64" s="226">
        <v>-1.0869967252713201E-2</v>
      </c>
      <c r="BV64" s="226">
        <v>-1.9066177351997199E-2</v>
      </c>
      <c r="BW64" s="226">
        <v>-7.2181371062101998E-3</v>
      </c>
      <c r="BX64" s="226">
        <v>-4.1599274981472499E-2</v>
      </c>
      <c r="BY64" s="226">
        <v>0</v>
      </c>
    </row>
    <row r="65" spans="1:77" x14ac:dyDescent="0.25">
      <c r="A65" s="105" t="s">
        <v>62</v>
      </c>
      <c r="B65" s="226">
        <v>-1.26653000869139E-5</v>
      </c>
      <c r="C65" s="226">
        <v>-1.6603892183852499E-5</v>
      </c>
      <c r="D65" s="226">
        <v>-3.7940319243681098E-5</v>
      </c>
      <c r="E65" s="226">
        <v>-6.0241466828748997E-6</v>
      </c>
      <c r="F65" s="226">
        <v>-1.2974580951044599E-4</v>
      </c>
      <c r="G65" s="226">
        <v>-2.0087117795111599E-5</v>
      </c>
      <c r="H65" s="226">
        <v>-2.97304937659207E-5</v>
      </c>
      <c r="I65" s="226">
        <v>-7.9010248240691801E-5</v>
      </c>
      <c r="J65" s="226">
        <v>-2.3511095218377398E-5</v>
      </c>
      <c r="K65" s="226">
        <v>-9.4250741945812501E-5</v>
      </c>
      <c r="L65" s="226">
        <v>-2.9979513501638502E-3</v>
      </c>
      <c r="M65" s="226">
        <v>-1.16674183504944E-3</v>
      </c>
      <c r="N65" s="226">
        <v>-1.2608096461584999E-4</v>
      </c>
      <c r="O65" s="226">
        <v>-1.4789626497325201E-3</v>
      </c>
      <c r="P65" s="226">
        <v>-2.1116625733628699E-2</v>
      </c>
      <c r="Q65" s="226">
        <v>-1.9409410255731799E-3</v>
      </c>
      <c r="R65" s="226">
        <v>-1.5819645719499501E-4</v>
      </c>
      <c r="S65" s="226">
        <v>-2.3922891520711999E-4</v>
      </c>
      <c r="T65" s="226">
        <v>-5.6776037115121496E-4</v>
      </c>
      <c r="U65" s="226">
        <v>-1.55136192789624E-4</v>
      </c>
      <c r="V65" s="226">
        <v>-9.4074435156489206E-5</v>
      </c>
      <c r="W65" s="226">
        <v>-2.4815547879263501E-5</v>
      </c>
      <c r="X65" s="226">
        <v>-1.91918696383621E-4</v>
      </c>
      <c r="Y65" s="226">
        <v>-4.2848789454715603E-5</v>
      </c>
      <c r="Z65" s="226">
        <v>-4.5696995355352899E-5</v>
      </c>
      <c r="AA65" s="226">
        <v>-1.41009165817272E-5</v>
      </c>
      <c r="AB65" s="226">
        <v>-2.14266928434942E-5</v>
      </c>
      <c r="AC65" s="226">
        <v>-1.7219005823932999E-4</v>
      </c>
      <c r="AD65" s="226">
        <v>-7.5898417661365099E-5</v>
      </c>
      <c r="AE65" s="226">
        <v>-1.5126024214005999E-5</v>
      </c>
      <c r="AF65" s="226">
        <v>-2.68839828060492E-5</v>
      </c>
      <c r="AG65" s="226">
        <v>-1.6739400133099499E-5</v>
      </c>
      <c r="AH65" s="226">
        <v>0</v>
      </c>
      <c r="AI65" s="226">
        <v>-2.02687651545671E-5</v>
      </c>
      <c r="AJ65" s="226">
        <v>-2.84993320304612E-5</v>
      </c>
      <c r="AK65" s="226">
        <v>-1.10450674018514E-5</v>
      </c>
      <c r="AL65" s="226">
        <v>-2.87501496909301E-5</v>
      </c>
      <c r="AM65" s="226">
        <v>-4.9717381866561198E-5</v>
      </c>
      <c r="AN65" s="226">
        <v>-1.3248344330095199E-5</v>
      </c>
      <c r="AO65" s="226">
        <v>-1.47848003883218E-4</v>
      </c>
      <c r="AP65" s="226">
        <v>-2.2349268638412299E-5</v>
      </c>
      <c r="AQ65" s="226">
        <v>-3.9667970457793503E-5</v>
      </c>
      <c r="AR65" s="226">
        <v>-1.9140437772585699E-5</v>
      </c>
      <c r="AS65" s="226">
        <v>-7.4895095679329599E-6</v>
      </c>
      <c r="AT65" s="226">
        <v>-5.0840265141171897E-5</v>
      </c>
      <c r="AU65" s="226">
        <v>-7.3624852088447002E-6</v>
      </c>
      <c r="AV65" s="226">
        <v>-2.45583157587577E-5</v>
      </c>
      <c r="AW65" s="226">
        <v>-2.6788195970590099E-5</v>
      </c>
      <c r="AX65" s="226">
        <v>-2.6467392401444701E-5</v>
      </c>
      <c r="AY65" s="226">
        <v>-5.1479058918610003E-6</v>
      </c>
      <c r="AZ65" s="226">
        <v>-1.7949823727325899E-5</v>
      </c>
      <c r="BA65" s="226">
        <v>-5.3583236673196097E-6</v>
      </c>
      <c r="BB65" s="226">
        <v>-3.1277518623657798E-5</v>
      </c>
      <c r="BC65" s="226">
        <v>-1.62775811817646E-5</v>
      </c>
      <c r="BD65" s="226">
        <v>-2.9747998212613101E-5</v>
      </c>
      <c r="BE65" s="226">
        <v>-4.4276178051415599E-5</v>
      </c>
      <c r="BF65" s="226">
        <v>-2.1490563719102999E-5</v>
      </c>
      <c r="BG65" s="226">
        <v>-8.8178787407464706E-3</v>
      </c>
      <c r="BH65" s="226">
        <v>-2.42816940963708E-2</v>
      </c>
      <c r="BI65" s="226">
        <v>-1.8264767468082199E-2</v>
      </c>
      <c r="BJ65" s="226">
        <v>-9.1780035142389896E-4</v>
      </c>
      <c r="BK65" s="226">
        <v>-9.7238295610382994E-6</v>
      </c>
      <c r="BL65" s="226">
        <v>0.99989599603610002</v>
      </c>
      <c r="BM65" s="226">
        <v>-2.5710524284441802E-5</v>
      </c>
      <c r="BN65" s="226">
        <v>-1.02858698634332E-2</v>
      </c>
      <c r="BO65" s="226">
        <v>-3.24889951487597E-3</v>
      </c>
      <c r="BP65" s="226">
        <v>-2.27218389011896E-3</v>
      </c>
      <c r="BQ65" s="226">
        <v>-9.8506726775760608E-3</v>
      </c>
      <c r="BR65" s="226">
        <v>-6.1267470546851201E-2</v>
      </c>
      <c r="BS65" s="226">
        <v>-5.9028666968900002E-3</v>
      </c>
      <c r="BT65" s="226">
        <v>-2.8303639621421201E-2</v>
      </c>
      <c r="BU65" s="226">
        <v>-2.87220889225407E-2</v>
      </c>
      <c r="BV65" s="226">
        <v>-2.1928793763369599E-2</v>
      </c>
      <c r="BW65" s="226">
        <v>-9.6939967926202401E-3</v>
      </c>
      <c r="BX65" s="226">
        <v>-1.8852553962625501E-2</v>
      </c>
      <c r="BY65" s="226">
        <v>0</v>
      </c>
    </row>
    <row r="66" spans="1:77" x14ac:dyDescent="0.25">
      <c r="A66" s="105" t="s">
        <v>63</v>
      </c>
      <c r="B66" s="226">
        <v>-3.5384687857562902E-4</v>
      </c>
      <c r="C66" s="226">
        <v>-3.2763036535389501E-4</v>
      </c>
      <c r="D66" s="226">
        <v>-3.7996819688955799E-4</v>
      </c>
      <c r="E66" s="226">
        <v>-2.5787333038386901E-4</v>
      </c>
      <c r="F66" s="226">
        <v>-3.0217860600656602E-3</v>
      </c>
      <c r="G66" s="226">
        <v>-2.6830653936338001E-3</v>
      </c>
      <c r="H66" s="226">
        <v>-2.7259872388269698E-4</v>
      </c>
      <c r="I66" s="226">
        <v>-3.2862613469736199E-3</v>
      </c>
      <c r="J66" s="226">
        <v>-2.5927583150969497E-4</v>
      </c>
      <c r="K66" s="226">
        <v>-7.6702620769734399E-4</v>
      </c>
      <c r="L66" s="226">
        <v>-2.4853565450007998E-4</v>
      </c>
      <c r="M66" s="226">
        <v>-1.28361965600092E-3</v>
      </c>
      <c r="N66" s="226">
        <v>-4.21061139115364E-4</v>
      </c>
      <c r="O66" s="226">
        <v>-7.1302196481286606E-5</v>
      </c>
      <c r="P66" s="226">
        <v>-5.40360740872104E-3</v>
      </c>
      <c r="Q66" s="226">
        <v>-4.5339950622157898E-4</v>
      </c>
      <c r="R66" s="226">
        <v>-6.9830955438471103E-4</v>
      </c>
      <c r="S66" s="226">
        <v>-1.9502377185492E-3</v>
      </c>
      <c r="T66" s="226">
        <v>-9.63693228269918E-4</v>
      </c>
      <c r="U66" s="226">
        <v>-2.6161848173037502E-4</v>
      </c>
      <c r="V66" s="226">
        <v>-1.1808028777346899E-3</v>
      </c>
      <c r="W66" s="226">
        <v>-1.6614015042165401E-4</v>
      </c>
      <c r="X66" s="226">
        <v>-3.2843926340730902E-4</v>
      </c>
      <c r="Y66" s="226">
        <v>-4.2828336859029902E-4</v>
      </c>
      <c r="Z66" s="226">
        <v>-3.64053580866901E-4</v>
      </c>
      <c r="AA66" s="226">
        <v>-7.59363501290253E-5</v>
      </c>
      <c r="AB66" s="226">
        <v>-5.2246849267765001E-5</v>
      </c>
      <c r="AC66" s="226">
        <v>-5.9686861428207396E-4</v>
      </c>
      <c r="AD66" s="226">
        <v>-9.2040542079904698E-4</v>
      </c>
      <c r="AE66" s="226">
        <v>-1.22512286138091E-4</v>
      </c>
      <c r="AF66" s="226">
        <v>-4.7674846188226099E-4</v>
      </c>
      <c r="AG66" s="226">
        <v>-1.1127735976977199E-3</v>
      </c>
      <c r="AH66" s="226">
        <v>0</v>
      </c>
      <c r="AI66" s="226">
        <v>-3.4184285447626798E-4</v>
      </c>
      <c r="AJ66" s="226">
        <v>-5.9617201860923E-4</v>
      </c>
      <c r="AK66" s="226">
        <v>-1.09655657585376E-4</v>
      </c>
      <c r="AL66" s="226">
        <v>-4.4991831808282901E-4</v>
      </c>
      <c r="AM66" s="226">
        <v>-3.7814761504252098E-3</v>
      </c>
      <c r="AN66" s="226">
        <v>-2.4964326256958201E-3</v>
      </c>
      <c r="AO66" s="226">
        <v>-3.16462698186421E-4</v>
      </c>
      <c r="AP66" s="226">
        <v>-5.4899315174197197E-4</v>
      </c>
      <c r="AQ66" s="226">
        <v>-1.11143304336198E-3</v>
      </c>
      <c r="AR66" s="226">
        <v>-2.6816694155219599E-4</v>
      </c>
      <c r="AS66" s="226">
        <v>-1.4150441095008801E-4</v>
      </c>
      <c r="AT66" s="226">
        <v>-7.8538523110177399E-4</v>
      </c>
      <c r="AU66" s="226">
        <v>-1.50857865329271E-4</v>
      </c>
      <c r="AV66" s="226">
        <v>-4.0665817645865098E-4</v>
      </c>
      <c r="AW66" s="226">
        <v>-3.3209095604078598E-4</v>
      </c>
      <c r="AX66" s="226">
        <v>-7.71624434927513E-4</v>
      </c>
      <c r="AY66" s="226">
        <v>-2.9604315620758101E-4</v>
      </c>
      <c r="AZ66" s="226">
        <v>-3.56115699230708E-4</v>
      </c>
      <c r="BA66" s="226">
        <v>-1.9377976296166901E-4</v>
      </c>
      <c r="BB66" s="226">
        <v>-2.39378849996963E-4</v>
      </c>
      <c r="BC66" s="226">
        <v>-2.7958166741351702E-4</v>
      </c>
      <c r="BD66" s="226">
        <v>-1.36124211941096E-3</v>
      </c>
      <c r="BE66" s="226">
        <v>-1.3817448551245799E-3</v>
      </c>
      <c r="BF66" s="226">
        <v>-1.6310933490362601E-3</v>
      </c>
      <c r="BG66" s="226">
        <v>-2.42197177936629E-3</v>
      </c>
      <c r="BH66" s="226">
        <v>-3.2178792516776099E-2</v>
      </c>
      <c r="BI66" s="226">
        <v>-7.9825163575409901E-3</v>
      </c>
      <c r="BJ66" s="226">
        <v>-3.1730197139342698E-3</v>
      </c>
      <c r="BK66" s="226">
        <v>-2.6877696908809601E-3</v>
      </c>
      <c r="BL66" s="226">
        <v>-2.1915516203584299E-3</v>
      </c>
      <c r="BM66" s="226">
        <v>0.76325248664413703</v>
      </c>
      <c r="BN66" s="226">
        <v>-0.104752914854886</v>
      </c>
      <c r="BO66" s="226">
        <v>-4.0244591196050396E-3</v>
      </c>
      <c r="BP66" s="226">
        <v>-5.8691826204526898E-3</v>
      </c>
      <c r="BQ66" s="226">
        <v>-6.3035175688314297E-3</v>
      </c>
      <c r="BR66" s="226">
        <v>-6.0738237488424801E-2</v>
      </c>
      <c r="BS66" s="226">
        <v>-9.9358584740163094E-3</v>
      </c>
      <c r="BT66" s="226">
        <v>-1.2990062509157E-2</v>
      </c>
      <c r="BU66" s="226">
        <v>-2.6758312117295801E-3</v>
      </c>
      <c r="BV66" s="226">
        <v>-5.8089924074971799E-3</v>
      </c>
      <c r="BW66" s="226">
        <v>-2.88247254368993E-3</v>
      </c>
      <c r="BX66" s="226">
        <v>-2.87378964235014E-2</v>
      </c>
      <c r="BY66" s="226">
        <v>0</v>
      </c>
    </row>
    <row r="67" spans="1:77" x14ac:dyDescent="0.25">
      <c r="A67" s="105" t="s">
        <v>64</v>
      </c>
      <c r="B67" s="226">
        <v>-1.51773206204626E-3</v>
      </c>
      <c r="C67" s="226">
        <v>-1.0259998119477099E-3</v>
      </c>
      <c r="D67" s="226">
        <v>-8.9395270523331505E-4</v>
      </c>
      <c r="E67" s="226">
        <v>-6.0424914928103703E-4</v>
      </c>
      <c r="F67" s="226">
        <v>-3.16088380946208E-3</v>
      </c>
      <c r="G67" s="226">
        <v>-2.9345529605630298E-4</v>
      </c>
      <c r="H67" s="226">
        <v>-3.1434674059174902E-4</v>
      </c>
      <c r="I67" s="226">
        <v>-2.2862522117537802E-3</v>
      </c>
      <c r="J67" s="226">
        <v>-3.28162973333467E-4</v>
      </c>
      <c r="K67" s="226">
        <v>-3.6213685222913098E-3</v>
      </c>
      <c r="L67" s="226">
        <v>-3.2632197443510403E-4</v>
      </c>
      <c r="M67" s="226">
        <v>-1.23548704306545E-2</v>
      </c>
      <c r="N67" s="226">
        <v>-1.1655571002987899E-3</v>
      </c>
      <c r="O67" s="226">
        <v>-2.46010659051082E-4</v>
      </c>
      <c r="P67" s="226">
        <v>-4.4975203726174999E-4</v>
      </c>
      <c r="Q67" s="226">
        <v>-3.86649926799622E-4</v>
      </c>
      <c r="R67" s="226">
        <v>-2.2601934428524901E-3</v>
      </c>
      <c r="S67" s="226">
        <v>-4.6962702938445596E-3</v>
      </c>
      <c r="T67" s="226">
        <v>-1.14823778623415E-5</v>
      </c>
      <c r="U67" s="226">
        <v>-3.3987673786611502E-3</v>
      </c>
      <c r="V67" s="226">
        <v>-1.7960068898151299E-3</v>
      </c>
      <c r="W67" s="226">
        <v>-7.4325013997555598E-4</v>
      </c>
      <c r="X67" s="226">
        <v>-1.4602376472041801E-3</v>
      </c>
      <c r="Y67" s="226">
        <v>-1.0075487257834299E-3</v>
      </c>
      <c r="Z67" s="226">
        <v>-1.7620943710494499E-3</v>
      </c>
      <c r="AA67" s="226">
        <v>-2.74839245956318E-4</v>
      </c>
      <c r="AB67" s="226">
        <v>-1.9079748057479499E-3</v>
      </c>
      <c r="AC67" s="226">
        <v>-2.3697021458610299E-3</v>
      </c>
      <c r="AD67" s="226">
        <v>-1.4427662706143699E-3</v>
      </c>
      <c r="AE67" s="226">
        <v>-3.5218058537152699E-5</v>
      </c>
      <c r="AF67" s="226">
        <v>-5.9506137057875803E-4</v>
      </c>
      <c r="AG67" s="226">
        <v>-5.5808730313439299E-4</v>
      </c>
      <c r="AH67" s="226">
        <v>0</v>
      </c>
      <c r="AI67" s="226">
        <v>-1.5188027160638099E-3</v>
      </c>
      <c r="AJ67" s="226">
        <v>-1.8226685018710199E-3</v>
      </c>
      <c r="AK67" s="226">
        <v>-6.0749300720159497E-4</v>
      </c>
      <c r="AL67" s="226">
        <v>-9.5855765211094702E-4</v>
      </c>
      <c r="AM67" s="226">
        <v>-1.9761364482710599E-3</v>
      </c>
      <c r="AN67" s="226">
        <v>-1.0186470201760901E-3</v>
      </c>
      <c r="AO67" s="226">
        <v>-3.0761636646706002E-4</v>
      </c>
      <c r="AP67" s="226">
        <v>-1.38760563642765E-3</v>
      </c>
      <c r="AQ67" s="226">
        <v>-1.56384432971014E-3</v>
      </c>
      <c r="AR67" s="226">
        <v>-1.0235285310258599E-3</v>
      </c>
      <c r="AS67" s="226">
        <v>-5.5190654731197396E-4</v>
      </c>
      <c r="AT67" s="226">
        <v>-2.3904875127896299E-3</v>
      </c>
      <c r="AU67" s="226">
        <v>-9.8913000476066599E-4</v>
      </c>
      <c r="AV67" s="226">
        <v>-1.1925111119363799E-3</v>
      </c>
      <c r="AW67" s="226">
        <v>-3.8980565930873002E-3</v>
      </c>
      <c r="AX67" s="226">
        <v>-1.52280382364531E-3</v>
      </c>
      <c r="AY67" s="226">
        <v>-1.69846479076385E-3</v>
      </c>
      <c r="AZ67" s="226">
        <v>-1.71747419043948E-3</v>
      </c>
      <c r="BA67" s="226">
        <v>-3.8445099203906E-4</v>
      </c>
      <c r="BB67" s="226">
        <v>-1.05908066974216E-3</v>
      </c>
      <c r="BC67" s="226">
        <v>-9.19135929374937E-4</v>
      </c>
      <c r="BD67" s="226">
        <v>-1.3420657621983599E-3</v>
      </c>
      <c r="BE67" s="226">
        <v>-2.0546310566447899E-3</v>
      </c>
      <c r="BF67" s="226">
        <v>-2.7957925705788902E-3</v>
      </c>
      <c r="BG67" s="226">
        <v>-1.7660838367517601E-2</v>
      </c>
      <c r="BH67" s="226">
        <v>-0.16066683378999499</v>
      </c>
      <c r="BI67" s="226">
        <v>-1.4372103942657101E-2</v>
      </c>
      <c r="BJ67" s="226">
        <v>-7.4720249055452298E-4</v>
      </c>
      <c r="BK67" s="226">
        <v>-1.23153664454867E-3</v>
      </c>
      <c r="BL67" s="226">
        <v>-4.6208324253958297E-3</v>
      </c>
      <c r="BM67" s="226">
        <v>-8.5979517304551594E-3</v>
      </c>
      <c r="BN67" s="226">
        <v>0.96126837111517105</v>
      </c>
      <c r="BO67" s="226">
        <v>-1.6864232848103799E-2</v>
      </c>
      <c r="BP67" s="226">
        <v>-6.2333452472309002E-3</v>
      </c>
      <c r="BQ67" s="226">
        <v>-2.0992873790037399E-2</v>
      </c>
      <c r="BR67" s="226">
        <v>-2.0370276808769801E-2</v>
      </c>
      <c r="BS67" s="226">
        <v>-4.2562098572395103E-2</v>
      </c>
      <c r="BT67" s="226">
        <v>-3.0356940038570898E-3</v>
      </c>
      <c r="BU67" s="226">
        <v>-5.1869527579092396E-4</v>
      </c>
      <c r="BV67" s="226">
        <v>-4.9028313979045998E-3</v>
      </c>
      <c r="BW67" s="226">
        <v>-3.2025713352011901E-4</v>
      </c>
      <c r="BX67" s="226">
        <v>-5.7249491298120197E-3</v>
      </c>
      <c r="BY67" s="226">
        <v>0</v>
      </c>
    </row>
    <row r="68" spans="1:77" x14ac:dyDescent="0.25">
      <c r="A68" s="105" t="s">
        <v>65</v>
      </c>
      <c r="B68" s="226">
        <v>-2.6541053923957898E-3</v>
      </c>
      <c r="C68" s="226">
        <v>-8.5460784311524099E-4</v>
      </c>
      <c r="D68" s="226">
        <v>-1.7439571532599999E-3</v>
      </c>
      <c r="E68" s="226">
        <v>-7.2323004517905998E-4</v>
      </c>
      <c r="F68" s="226">
        <v>-7.0792739666246697E-3</v>
      </c>
      <c r="G68" s="226">
        <v>-1.2909836367242199E-2</v>
      </c>
      <c r="H68" s="226">
        <v>-9.9584302807001306E-4</v>
      </c>
      <c r="I68" s="226">
        <v>-7.3503627348931603E-3</v>
      </c>
      <c r="J68" s="226">
        <v>-8.8243729505469001E-5</v>
      </c>
      <c r="K68" s="226">
        <v>-3.1124064653125102E-3</v>
      </c>
      <c r="L68" s="226">
        <v>-1.60981418578562E-3</v>
      </c>
      <c r="M68" s="226">
        <v>-2.9879187036697301E-3</v>
      </c>
      <c r="N68" s="226">
        <v>-3.14288310419441E-3</v>
      </c>
      <c r="O68" s="226">
        <v>-1.21909309461183E-3</v>
      </c>
      <c r="P68" s="226">
        <v>-5.8449266805132996E-3</v>
      </c>
      <c r="Q68" s="226">
        <v>-2.1025776291346502E-3</v>
      </c>
      <c r="R68" s="226">
        <v>-2.0037483722946401E-3</v>
      </c>
      <c r="S68" s="226">
        <v>-7.1864660317195496E-3</v>
      </c>
      <c r="T68" s="226">
        <v>-1.7296741341203101E-4</v>
      </c>
      <c r="U68" s="226">
        <v>-8.5949542869168997E-5</v>
      </c>
      <c r="V68" s="226">
        <v>-1.4906653136967101E-3</v>
      </c>
      <c r="W68" s="226">
        <v>-3.5563236115867701E-4</v>
      </c>
      <c r="X68" s="226">
        <v>-1.31976927612949E-4</v>
      </c>
      <c r="Y68" s="226">
        <v>-2.0637264266736599E-4</v>
      </c>
      <c r="Z68" s="226">
        <v>-4.4629322921220201E-4</v>
      </c>
      <c r="AA68" s="226">
        <v>-5.81251431853269E-5</v>
      </c>
      <c r="AB68" s="226">
        <v>-1.2277883525566E-4</v>
      </c>
      <c r="AC68" s="226">
        <v>-9.7671468126524002E-4</v>
      </c>
      <c r="AD68" s="226">
        <v>-8.1586700942851999E-4</v>
      </c>
      <c r="AE68" s="226">
        <v>-1.6106530524148799E-4</v>
      </c>
      <c r="AF68" s="226">
        <v>-7.9806403858370396E-4</v>
      </c>
      <c r="AG68" s="226">
        <v>-2.40845861544625E-3</v>
      </c>
      <c r="AH68" s="226">
        <v>0</v>
      </c>
      <c r="AI68" s="226">
        <v>-7.8401927409228202E-4</v>
      </c>
      <c r="AJ68" s="226">
        <v>-7.7505819406013202E-4</v>
      </c>
      <c r="AK68" s="226">
        <v>-1.0663631644499599E-4</v>
      </c>
      <c r="AL68" s="226">
        <v>-2.0455158565673101E-3</v>
      </c>
      <c r="AM68" s="226">
        <v>-7.3266663164795196E-3</v>
      </c>
      <c r="AN68" s="226">
        <v>-1.85345211411484E-3</v>
      </c>
      <c r="AO68" s="226">
        <v>-1.1167255997922901E-3</v>
      </c>
      <c r="AP68" s="226">
        <v>-4.1653280557356603E-3</v>
      </c>
      <c r="AQ68" s="226">
        <v>-5.2234251870601398E-4</v>
      </c>
      <c r="AR68" s="226">
        <v>-1.98074878162125E-3</v>
      </c>
      <c r="AS68" s="226">
        <v>-3.8352823785534399E-4</v>
      </c>
      <c r="AT68" s="226">
        <v>-1.92332795006748E-3</v>
      </c>
      <c r="AU68" s="226">
        <v>-4.27302868366744E-5</v>
      </c>
      <c r="AV68" s="226">
        <v>-1.23782411549135E-3</v>
      </c>
      <c r="AW68" s="226">
        <v>-1.00822397644283E-3</v>
      </c>
      <c r="AX68" s="226">
        <v>-4.1116439800811004E-3</v>
      </c>
      <c r="AY68" s="226">
        <v>-7.6365776945646301E-4</v>
      </c>
      <c r="AZ68" s="226">
        <v>-1.48739878197411E-3</v>
      </c>
      <c r="BA68" s="226">
        <v>-1.7509160244751201E-4</v>
      </c>
      <c r="BB68" s="226">
        <v>-9.2209375340071196E-5</v>
      </c>
      <c r="BC68" s="226">
        <v>-1.0568030252778001E-3</v>
      </c>
      <c r="BD68" s="226">
        <v>-3.05344496325786E-3</v>
      </c>
      <c r="BE68" s="226">
        <v>-4.22896843992093E-3</v>
      </c>
      <c r="BF68" s="226">
        <v>-6.2206008868449601E-3</v>
      </c>
      <c r="BG68" s="226">
        <v>-1.54899259661766E-2</v>
      </c>
      <c r="BH68" s="226">
        <v>-3.40762652188129E-2</v>
      </c>
      <c r="BI68" s="226">
        <v>-5.5846102561325502E-2</v>
      </c>
      <c r="BJ68" s="226">
        <v>-1.63671855889759E-3</v>
      </c>
      <c r="BK68" s="226">
        <v>-1.99702039917273E-3</v>
      </c>
      <c r="BL68" s="226">
        <v>-5.2757639647012201E-4</v>
      </c>
      <c r="BM68" s="226">
        <v>-3.9316324517075403E-3</v>
      </c>
      <c r="BN68" s="226">
        <v>-8.5927795358857195E-2</v>
      </c>
      <c r="BO68" s="226">
        <v>0.79915722726309801</v>
      </c>
      <c r="BP68" s="226">
        <v>-1.1512763825858601E-2</v>
      </c>
      <c r="BQ68" s="226">
        <v>-3.1411986996678902E-2</v>
      </c>
      <c r="BR68" s="226">
        <v>-5.9913306414617701E-2</v>
      </c>
      <c r="BS68" s="226">
        <v>-7.5374631531394995E-2</v>
      </c>
      <c r="BT68" s="226">
        <v>-1.9044916559823901E-2</v>
      </c>
      <c r="BU68" s="226">
        <v>-2.1055492991334602E-3</v>
      </c>
      <c r="BV68" s="226">
        <v>-8.4486957192603605E-3</v>
      </c>
      <c r="BW68" s="226">
        <v>-1.5724201155193E-3</v>
      </c>
      <c r="BX68" s="226">
        <v>-1.28426439944621E-2</v>
      </c>
      <c r="BY68" s="226">
        <v>0</v>
      </c>
    </row>
    <row r="69" spans="1:77" x14ac:dyDescent="0.25">
      <c r="A69" s="105" t="s">
        <v>66</v>
      </c>
      <c r="B69" s="226">
        <v>-2.8711764650968699E-6</v>
      </c>
      <c r="C69" s="226">
        <v>-2.5068551455350301E-5</v>
      </c>
      <c r="D69" s="226">
        <v>-2.04881962759449E-5</v>
      </c>
      <c r="E69" s="226">
        <v>-1.08878151404867E-5</v>
      </c>
      <c r="F69" s="226">
        <v>-8.16768872509143E-4</v>
      </c>
      <c r="G69" s="226">
        <v>-4.4198369578468401E-4</v>
      </c>
      <c r="H69" s="226">
        <v>-1.07485793115718E-4</v>
      </c>
      <c r="I69" s="226">
        <v>-3.77895147249678E-3</v>
      </c>
      <c r="J69" s="226">
        <v>-1.08050459152999E-4</v>
      </c>
      <c r="K69" s="226">
        <v>-1.3073474357373901E-4</v>
      </c>
      <c r="L69" s="226">
        <v>-2.37719819816385E-5</v>
      </c>
      <c r="M69" s="226">
        <v>-2.0447233535643899E-4</v>
      </c>
      <c r="N69" s="226">
        <v>0</v>
      </c>
      <c r="O69" s="226">
        <v>0</v>
      </c>
      <c r="P69" s="226">
        <v>-9.6209537608463202E-4</v>
      </c>
      <c r="Q69" s="226">
        <v>-4.5455888223076499E-4</v>
      </c>
      <c r="R69" s="226">
        <v>-4.0146095161520002E-4</v>
      </c>
      <c r="S69" s="226">
        <v>-1.28675649471571E-3</v>
      </c>
      <c r="T69" s="226">
        <v>-3.6698165265209903E-5</v>
      </c>
      <c r="U69" s="226">
        <v>-1.47119168085919E-5</v>
      </c>
      <c r="V69" s="226">
        <v>-6.6603083591432904E-4</v>
      </c>
      <c r="W69" s="226">
        <v>-5.76027543846142E-5</v>
      </c>
      <c r="X69" s="226">
        <v>-1.7557175792124901E-5</v>
      </c>
      <c r="Y69" s="226">
        <v>-9.5275217496857098E-5</v>
      </c>
      <c r="Z69" s="226">
        <v>-1.0084609847504199E-4</v>
      </c>
      <c r="AA69" s="226">
        <v>-5.5055254675542598E-5</v>
      </c>
      <c r="AB69" s="226">
        <v>-3.6562148650859403E-5</v>
      </c>
      <c r="AC69" s="226">
        <v>-2.0937493195144201E-4</v>
      </c>
      <c r="AD69" s="226">
        <v>-1.3729056224258599E-4</v>
      </c>
      <c r="AE69" s="226">
        <v>-3.9602381870468899E-5</v>
      </c>
      <c r="AF69" s="226">
        <v>-5.0427855043460497E-5</v>
      </c>
      <c r="AG69" s="226">
        <v>-3.9244533766545799E-4</v>
      </c>
      <c r="AH69" s="226">
        <v>0</v>
      </c>
      <c r="AI69" s="226">
        <v>-1.05570394179007E-4</v>
      </c>
      <c r="AJ69" s="226">
        <v>-2.4488290336523698E-4</v>
      </c>
      <c r="AK69" s="226">
        <v>-1.4483151078412799E-5</v>
      </c>
      <c r="AL69" s="226">
        <v>-2.0396403498373699E-4</v>
      </c>
      <c r="AM69" s="226">
        <v>-4.0833818245734404E-3</v>
      </c>
      <c r="AN69" s="226">
        <v>-4.6339622115678899E-4</v>
      </c>
      <c r="AO69" s="226">
        <v>0</v>
      </c>
      <c r="AP69" s="226">
        <v>-9.5391889803250502E-4</v>
      </c>
      <c r="AQ69" s="226">
        <v>-1.16913503027834E-4</v>
      </c>
      <c r="AR69" s="226">
        <v>-6.8329448737624698E-5</v>
      </c>
      <c r="AS69" s="226">
        <v>-1.4192981560732799E-4</v>
      </c>
      <c r="AT69" s="226">
        <v>-5.6495541129870301E-4</v>
      </c>
      <c r="AU69" s="226">
        <v>-4.86118570803873E-5</v>
      </c>
      <c r="AV69" s="226">
        <v>-5.0576905117490697E-4</v>
      </c>
      <c r="AW69" s="226">
        <v>-9.2222194044985501E-4</v>
      </c>
      <c r="AX69" s="226">
        <v>-1.13016848298186E-3</v>
      </c>
      <c r="AY69" s="226">
        <v>0</v>
      </c>
      <c r="AZ69" s="226">
        <v>-3.5166040590752401E-4</v>
      </c>
      <c r="BA69" s="226">
        <v>-1.02057384240044E-4</v>
      </c>
      <c r="BB69" s="226">
        <v>-7.1197706626811998E-5</v>
      </c>
      <c r="BC69" s="226">
        <v>-2.8947364755417001E-4</v>
      </c>
      <c r="BD69" s="226">
        <v>-1.7499553924876099E-4</v>
      </c>
      <c r="BE69" s="226">
        <v>-4.06788064791046E-4</v>
      </c>
      <c r="BF69" s="226">
        <v>-3.6692148710209698E-3</v>
      </c>
      <c r="BG69" s="226">
        <v>-3.47885125062165E-3</v>
      </c>
      <c r="BH69" s="226">
        <v>-5.4332778668496405E-4</v>
      </c>
      <c r="BI69" s="226">
        <v>-2.5617790979286202E-3</v>
      </c>
      <c r="BJ69" s="226">
        <v>-3.0778305678990601E-4</v>
      </c>
      <c r="BK69" s="226">
        <v>-1.11702581291349E-3</v>
      </c>
      <c r="BL69" s="226">
        <v>-1.17546611642998E-3</v>
      </c>
      <c r="BM69" s="226">
        <v>-8.9038124243605299E-3</v>
      </c>
      <c r="BN69" s="226">
        <v>-0.22865791421628601</v>
      </c>
      <c r="BO69" s="226">
        <v>-0.49345554379578799</v>
      </c>
      <c r="BP69" s="226">
        <v>0.88457915823892996</v>
      </c>
      <c r="BQ69" s="226">
        <v>-8.4619505387979101E-3</v>
      </c>
      <c r="BR69" s="226">
        <v>-1.3513002291596301E-2</v>
      </c>
      <c r="BS69" s="226">
        <v>0</v>
      </c>
      <c r="BT69" s="226">
        <v>-5.23198044126296E-3</v>
      </c>
      <c r="BU69" s="226">
        <v>0</v>
      </c>
      <c r="BV69" s="226">
        <v>-4.3069568478865897E-3</v>
      </c>
      <c r="BW69" s="226">
        <v>0</v>
      </c>
      <c r="BX69" s="226">
        <v>-2.6195391704638702E-3</v>
      </c>
      <c r="BY69" s="226">
        <v>0</v>
      </c>
    </row>
    <row r="70" spans="1:77" x14ac:dyDescent="0.25">
      <c r="A70" s="105" t="s">
        <v>67</v>
      </c>
      <c r="B70" s="226">
        <v>-1.0696649548529501E-3</v>
      </c>
      <c r="C70" s="226">
        <v>-4.6638564488310198E-4</v>
      </c>
      <c r="D70" s="226">
        <v>-2.3957225971269901E-4</v>
      </c>
      <c r="E70" s="226">
        <v>-1.01759134649869E-3</v>
      </c>
      <c r="F70" s="226">
        <v>-3.3059830187650401E-3</v>
      </c>
      <c r="G70" s="226">
        <v>-7.0788661436057697E-4</v>
      </c>
      <c r="H70" s="226">
        <v>-2.7680968674534401E-4</v>
      </c>
      <c r="I70" s="226">
        <v>-1.1130284335977799E-3</v>
      </c>
      <c r="J70" s="226">
        <v>-3.6745617771708098E-6</v>
      </c>
      <c r="K70" s="226">
        <v>-1.4730499392191801E-5</v>
      </c>
      <c r="L70" s="226">
        <v>-8.8749610200039897E-7</v>
      </c>
      <c r="M70" s="226">
        <v>-6.0444710240400197E-5</v>
      </c>
      <c r="N70" s="226">
        <v>-2.4285619235106699E-4</v>
      </c>
      <c r="O70" s="226">
        <v>-1.3044100953232901E-5</v>
      </c>
      <c r="P70" s="226">
        <v>-5.1957570716855403E-6</v>
      </c>
      <c r="Q70" s="226">
        <v>-6.1408660265159902E-7</v>
      </c>
      <c r="R70" s="226">
        <v>-6.0814020730396801E-4</v>
      </c>
      <c r="S70" s="226">
        <v>-3.7389216437990703E-5</v>
      </c>
      <c r="T70" s="226">
        <v>-8.8735575227216103E-5</v>
      </c>
      <c r="U70" s="226">
        <v>-4.2775189198973399E-5</v>
      </c>
      <c r="V70" s="226">
        <v>-1.47029443088116E-5</v>
      </c>
      <c r="W70" s="226">
        <v>-3.8784353884721701E-6</v>
      </c>
      <c r="X70" s="226">
        <v>-2.9995076771433001E-5</v>
      </c>
      <c r="Y70" s="226">
        <v>-6.6968604595359999E-6</v>
      </c>
      <c r="Z70" s="226">
        <v>-7.1420080989285598E-6</v>
      </c>
      <c r="AA70" s="226">
        <v>-2.2038398727502901E-6</v>
      </c>
      <c r="AB70" s="226">
        <v>-3.34878940358087E-6</v>
      </c>
      <c r="AC70" s="226">
        <v>-2.6911677254426301E-5</v>
      </c>
      <c r="AD70" s="226">
        <v>-1.18622047121055E-5</v>
      </c>
      <c r="AE70" s="226">
        <v>-2.36405449857144E-6</v>
      </c>
      <c r="AF70" s="226">
        <v>-4.20171220097009E-6</v>
      </c>
      <c r="AG70" s="226">
        <v>-2.6162098928414098E-6</v>
      </c>
      <c r="AH70" s="226">
        <v>0</v>
      </c>
      <c r="AI70" s="226">
        <v>-3.1678162593296599E-6</v>
      </c>
      <c r="AJ70" s="226">
        <v>-6.2874706082668302E-4</v>
      </c>
      <c r="AK70" s="226">
        <v>-1.7262395530342899E-6</v>
      </c>
      <c r="AL70" s="226">
        <v>-4.4933764318922202E-6</v>
      </c>
      <c r="AM70" s="226">
        <v>-7.7703564793983701E-6</v>
      </c>
      <c r="AN70" s="226">
        <v>-2.07059089480924E-6</v>
      </c>
      <c r="AO70" s="226">
        <v>-1.16529840370178E-4</v>
      </c>
      <c r="AP70" s="226">
        <v>-3.49297927313229E-6</v>
      </c>
      <c r="AQ70" s="226">
        <v>-6.1997285395796403E-6</v>
      </c>
      <c r="AR70" s="226">
        <v>-2.99146936304712E-6</v>
      </c>
      <c r="AS70" s="226">
        <v>-1.1705394977334E-6</v>
      </c>
      <c r="AT70" s="226">
        <v>-7.94585251319793E-6</v>
      </c>
      <c r="AU70" s="226">
        <v>-1.15068679200702E-6</v>
      </c>
      <c r="AV70" s="226">
        <v>-4.3569092574344498E-4</v>
      </c>
      <c r="AW70" s="226">
        <v>-4.1867416246925903E-6</v>
      </c>
      <c r="AX70" s="226">
        <v>-3.94218072359599E-4</v>
      </c>
      <c r="AY70" s="226">
        <v>-2.4866883594361702E-4</v>
      </c>
      <c r="AZ70" s="226">
        <v>-2.9788576577995302E-4</v>
      </c>
      <c r="BA70" s="226">
        <v>-1.12742076806515E-4</v>
      </c>
      <c r="BB70" s="226">
        <v>-3.4653473381510098E-4</v>
      </c>
      <c r="BC70" s="226">
        <v>-2.5089590074582E-4</v>
      </c>
      <c r="BD70" s="226">
        <v>-8.3771706858632496E-4</v>
      </c>
      <c r="BE70" s="226">
        <v>-6.9199477946808002E-6</v>
      </c>
      <c r="BF70" s="226">
        <v>-3.3587718172458501E-6</v>
      </c>
      <c r="BG70" s="226">
        <v>-8.7253824319764705E-3</v>
      </c>
      <c r="BH70" s="226">
        <v>-3.6895392994877603E-2</v>
      </c>
      <c r="BI70" s="226">
        <v>-3.7294180433368098E-3</v>
      </c>
      <c r="BJ70" s="226">
        <v>-1.00183943787131E-3</v>
      </c>
      <c r="BK70" s="226">
        <v>-1.8972344163928499E-3</v>
      </c>
      <c r="BL70" s="226">
        <v>-7.39201284955245E-3</v>
      </c>
      <c r="BM70" s="226">
        <v>-4.0183117344863499E-6</v>
      </c>
      <c r="BN70" s="226">
        <v>-6.1575735628153399E-3</v>
      </c>
      <c r="BO70" s="226">
        <v>-1.4898434092100201E-3</v>
      </c>
      <c r="BP70" s="226">
        <v>-2.39028505304004E-3</v>
      </c>
      <c r="BQ70" s="226">
        <v>0.93009936829180995</v>
      </c>
      <c r="BR70" s="226">
        <v>-1.8710253757259401E-2</v>
      </c>
      <c r="BS70" s="226">
        <v>-2.11850844457137E-3</v>
      </c>
      <c r="BT70" s="226">
        <v>-2.3085618315355399E-3</v>
      </c>
      <c r="BU70" s="226">
        <v>-3.3138026780559697E-5</v>
      </c>
      <c r="BV70" s="226">
        <v>-9.6014603450915193E-6</v>
      </c>
      <c r="BW70" s="226">
        <v>-2.5264408363005698E-4</v>
      </c>
      <c r="BX70" s="226">
        <v>-4.75073861112703E-6</v>
      </c>
      <c r="BY70" s="226">
        <v>0</v>
      </c>
    </row>
    <row r="71" spans="1:77" x14ac:dyDescent="0.25">
      <c r="A71" s="105" t="s">
        <v>68</v>
      </c>
      <c r="B71" s="226">
        <v>-2.8364061904448002E-3</v>
      </c>
      <c r="C71" s="226">
        <v>-1.7333124863609E-3</v>
      </c>
      <c r="D71" s="226">
        <v>-8.9939046000192795E-4</v>
      </c>
      <c r="E71" s="226">
        <v>-2.1800117498484801E-3</v>
      </c>
      <c r="F71" s="226">
        <v>-1.35649440651439E-2</v>
      </c>
      <c r="G71" s="226">
        <v>-8.4785571664197402E-3</v>
      </c>
      <c r="H71" s="226">
        <v>-1.2265951397157401E-3</v>
      </c>
      <c r="I71" s="226">
        <v>-1.08826941142472E-2</v>
      </c>
      <c r="J71" s="226">
        <v>-1.6093889659741199E-3</v>
      </c>
      <c r="K71" s="226">
        <v>-1.1551032137337E-2</v>
      </c>
      <c r="L71" s="226">
        <v>-8.5896949988949298E-4</v>
      </c>
      <c r="M71" s="226">
        <v>-5.3343338660892404E-3</v>
      </c>
      <c r="N71" s="226">
        <v>-2.3003659058018499E-2</v>
      </c>
      <c r="O71" s="226">
        <v>-5.1561716764116404E-3</v>
      </c>
      <c r="P71" s="226">
        <v>-3.2851344466658702E-2</v>
      </c>
      <c r="Q71" s="226">
        <v>-2.9883259978048002E-3</v>
      </c>
      <c r="R71" s="226">
        <v>-3.3273690450203899E-3</v>
      </c>
      <c r="S71" s="226">
        <v>-9.3792500803069195E-3</v>
      </c>
      <c r="T71" s="226">
        <v>-5.13103180860548E-4</v>
      </c>
      <c r="U71" s="226">
        <v>-1.48321083335758E-4</v>
      </c>
      <c r="V71" s="226">
        <v>-5.9757191390564998E-3</v>
      </c>
      <c r="W71" s="226">
        <v>-8.01193535832154E-4</v>
      </c>
      <c r="X71" s="226">
        <v>-2.1555983368787699E-4</v>
      </c>
      <c r="Y71" s="226">
        <v>-3.6996691940712297E-4</v>
      </c>
      <c r="Z71" s="226">
        <v>-9.8255009859535801E-4</v>
      </c>
      <c r="AA71" s="226">
        <v>-3.0969744504444699E-4</v>
      </c>
      <c r="AB71" s="226">
        <v>-1.1024192030257401E-4</v>
      </c>
      <c r="AC71" s="226">
        <v>-1.40306664720473E-3</v>
      </c>
      <c r="AD71" s="226">
        <v>-1.8775003941343901E-3</v>
      </c>
      <c r="AE71" s="226">
        <v>-1.2382739694000999E-4</v>
      </c>
      <c r="AF71" s="226">
        <v>-8.3326937480263496E-3</v>
      </c>
      <c r="AG71" s="226">
        <v>-3.0416935166408198E-3</v>
      </c>
      <c r="AH71" s="226">
        <v>0</v>
      </c>
      <c r="AI71" s="226">
        <v>-5.71689538651206E-4</v>
      </c>
      <c r="AJ71" s="226">
        <v>-1.5700766593552699E-3</v>
      </c>
      <c r="AK71" s="226">
        <v>-7.3948642505182699E-4</v>
      </c>
      <c r="AL71" s="226">
        <v>-1.1229383630397599E-3</v>
      </c>
      <c r="AM71" s="226">
        <v>-5.6767627146625003E-3</v>
      </c>
      <c r="AN71" s="226">
        <v>-2.3996221926621099E-3</v>
      </c>
      <c r="AO71" s="226">
        <v>-1.53236284200502E-2</v>
      </c>
      <c r="AP71" s="226">
        <v>-1.18065397659253E-3</v>
      </c>
      <c r="AQ71" s="226">
        <v>-4.9119549490998504E-3</v>
      </c>
      <c r="AR71" s="226">
        <v>-7.3307946438074E-4</v>
      </c>
      <c r="AS71" s="226">
        <v>-4.6956691631073203E-4</v>
      </c>
      <c r="AT71" s="226">
        <v>-2.2967194925899298E-3</v>
      </c>
      <c r="AU71" s="226">
        <v>-7.0578660491607298E-4</v>
      </c>
      <c r="AV71" s="226">
        <v>-2.8272737117107098E-3</v>
      </c>
      <c r="AW71" s="226">
        <v>-1.8241552739541201E-3</v>
      </c>
      <c r="AX71" s="226">
        <v>-2.8131719384516499E-3</v>
      </c>
      <c r="AY71" s="226">
        <v>-7.2190553084137304E-4</v>
      </c>
      <c r="AZ71" s="226">
        <v>-1.34193663057547E-3</v>
      </c>
      <c r="BA71" s="226">
        <v>-6.2587748991478804E-4</v>
      </c>
      <c r="BB71" s="226">
        <v>-8.6172153621475302E-4</v>
      </c>
      <c r="BC71" s="226">
        <v>-1.02439424870672E-3</v>
      </c>
      <c r="BD71" s="226">
        <v>-8.8449977750417203E-3</v>
      </c>
      <c r="BE71" s="226">
        <v>-9.6718473184996094E-3</v>
      </c>
      <c r="BF71" s="226">
        <v>-1.5978988865606999E-2</v>
      </c>
      <c r="BG71" s="226">
        <v>-2.9305297476754501E-2</v>
      </c>
      <c r="BH71" s="226">
        <v>-0.135811583984083</v>
      </c>
      <c r="BI71" s="226">
        <v>-3.4713030861118398E-2</v>
      </c>
      <c r="BJ71" s="226">
        <v>-2.0821107445513098E-3</v>
      </c>
      <c r="BK71" s="226">
        <v>-5.1674058459923299E-3</v>
      </c>
      <c r="BL71" s="226">
        <v>-5.75742284609584E-3</v>
      </c>
      <c r="BM71" s="226">
        <v>-5.3133620080962403E-2</v>
      </c>
      <c r="BN71" s="226">
        <v>-4.0500599107427697E-2</v>
      </c>
      <c r="BO71" s="226">
        <v>-1.11275978242592E-2</v>
      </c>
      <c r="BP71" s="226">
        <v>-7.3495890596238303E-3</v>
      </c>
      <c r="BQ71" s="226">
        <v>-7.372600310605E-2</v>
      </c>
      <c r="BR71" s="226">
        <v>0.84706677304426803</v>
      </c>
      <c r="BS71" s="226">
        <v>-2.1651760892644801E-2</v>
      </c>
      <c r="BT71" s="226">
        <v>-3.1223772570833402E-2</v>
      </c>
      <c r="BU71" s="226">
        <v>-8.3502267279498693E-3</v>
      </c>
      <c r="BV71" s="226">
        <v>-2.59069532373307E-2</v>
      </c>
      <c r="BW71" s="226">
        <v>-1.17858769124475E-2</v>
      </c>
      <c r="BX71" s="226">
        <v>-2.2330460000931699E-2</v>
      </c>
      <c r="BY71" s="226">
        <v>0</v>
      </c>
    </row>
    <row r="72" spans="1:77" x14ac:dyDescent="0.25">
      <c r="A72" s="105" t="s">
        <v>69</v>
      </c>
      <c r="B72" s="226">
        <v>-8.0549471668405404E-6</v>
      </c>
      <c r="C72" s="226">
        <v>-1.22936542508082E-5</v>
      </c>
      <c r="D72" s="226">
        <v>-9.0254799531400508E-6</v>
      </c>
      <c r="E72" s="226">
        <v>-9.2523124993309697E-6</v>
      </c>
      <c r="F72" s="226">
        <v>-5.6239259309608997E-5</v>
      </c>
      <c r="G72" s="226">
        <v>-4.3141307406333E-5</v>
      </c>
      <c r="H72" s="226">
        <v>-1.10486938322501E-5</v>
      </c>
      <c r="I72" s="226">
        <v>-9.5465866037433493E-5</v>
      </c>
      <c r="J72" s="226">
        <v>-4.7286238045144398E-6</v>
      </c>
      <c r="K72" s="226">
        <v>-9.9509727815053097E-6</v>
      </c>
      <c r="L72" s="226">
        <v>-1.7269841193202399E-6</v>
      </c>
      <c r="M72" s="226">
        <v>-2.9296125933564099E-5</v>
      </c>
      <c r="N72" s="226">
        <v>-6.6722621406754601E-5</v>
      </c>
      <c r="O72" s="226">
        <v>-4.8127905280048504E-6</v>
      </c>
      <c r="P72" s="226">
        <v>-2.0008383541861501E-5</v>
      </c>
      <c r="Q72" s="226">
        <v>-1.9452724301607601E-6</v>
      </c>
      <c r="R72" s="226">
        <v>-5.1334957067874503E-5</v>
      </c>
      <c r="S72" s="226">
        <v>-8.7510677300212504E-5</v>
      </c>
      <c r="T72" s="226">
        <v>-2.3225736473318101E-6</v>
      </c>
      <c r="U72" s="226">
        <v>-3.8439058185396798E-7</v>
      </c>
      <c r="V72" s="226">
        <v>-3.6609893353016401E-5</v>
      </c>
      <c r="W72" s="226">
        <v>-2.40897823356533E-6</v>
      </c>
      <c r="X72" s="226">
        <v>-4.7056460696294499E-7</v>
      </c>
      <c r="Y72" s="226">
        <v>-5.3478111833502605E-7</v>
      </c>
      <c r="Z72" s="226">
        <v>-2.2081572969755901E-6</v>
      </c>
      <c r="AA72" s="226">
        <v>-4.4128838132635402E-7</v>
      </c>
      <c r="AB72" s="226">
        <v>-1.67306389608442E-6</v>
      </c>
      <c r="AC72" s="226">
        <v>-9.4769864702173092E-6</v>
      </c>
      <c r="AD72" s="226">
        <v>-3.0429607612877099E-5</v>
      </c>
      <c r="AE72" s="226">
        <v>-2.4887709165627799E-6</v>
      </c>
      <c r="AF72" s="226">
        <v>-2.96276141215457E-5</v>
      </c>
      <c r="AG72" s="226">
        <v>-4.0694937421942399E-5</v>
      </c>
      <c r="AH72" s="226">
        <v>0</v>
      </c>
      <c r="AI72" s="226">
        <v>-3.7938877505203201E-6</v>
      </c>
      <c r="AJ72" s="226">
        <v>-4.99061002438576E-5</v>
      </c>
      <c r="AK72" s="226">
        <v>-1.85320348607356E-6</v>
      </c>
      <c r="AL72" s="226">
        <v>-4.7715586224606303E-6</v>
      </c>
      <c r="AM72" s="226">
        <v>-1.11760750931657E-4</v>
      </c>
      <c r="AN72" s="226">
        <v>-1.6426283707473999E-4</v>
      </c>
      <c r="AO72" s="226">
        <v>-2.3622094381602999E-5</v>
      </c>
      <c r="AP72" s="226">
        <v>-5.4637540776831899E-6</v>
      </c>
      <c r="AQ72" s="226">
        <v>-3.9052051957797397E-5</v>
      </c>
      <c r="AR72" s="226">
        <v>-1.6332503358671898E-5</v>
      </c>
      <c r="AS72" s="226">
        <v>-5.7181476485167498E-6</v>
      </c>
      <c r="AT72" s="226">
        <v>-3.4408424361401501E-5</v>
      </c>
      <c r="AU72" s="226">
        <v>-6.93517660609325E-6</v>
      </c>
      <c r="AV72" s="226">
        <v>-5.5416540169272897E-5</v>
      </c>
      <c r="AW72" s="226">
        <v>-4.94331566713294E-4</v>
      </c>
      <c r="AX72" s="226">
        <v>-1.9008775309789E-5</v>
      </c>
      <c r="AY72" s="226">
        <v>-2.4736103248012001E-6</v>
      </c>
      <c r="AZ72" s="226">
        <v>-9.2782227494710102E-6</v>
      </c>
      <c r="BA72" s="226">
        <v>-4.1752494815437499E-6</v>
      </c>
      <c r="BB72" s="226">
        <v>-3.7248089876073298E-6</v>
      </c>
      <c r="BC72" s="226">
        <v>-4.3496464418826202E-6</v>
      </c>
      <c r="BD72" s="226">
        <v>-2.0739255837561899E-5</v>
      </c>
      <c r="BE72" s="226">
        <v>-3.4541686562970301E-5</v>
      </c>
      <c r="BF72" s="226">
        <v>-6.7087348692283896E-4</v>
      </c>
      <c r="BG72" s="226">
        <v>-2.94376373694983E-4</v>
      </c>
      <c r="BH72" s="226">
        <v>-7.9185009745051801E-4</v>
      </c>
      <c r="BI72" s="226">
        <v>-1.01275397162978E-4</v>
      </c>
      <c r="BJ72" s="226">
        <v>-3.4966597013853702E-5</v>
      </c>
      <c r="BK72" s="226">
        <v>-5.83377190741131E-5</v>
      </c>
      <c r="BL72" s="226">
        <v>-4.6424379569677502E-5</v>
      </c>
      <c r="BM72" s="226">
        <v>-7.5029701044302798E-5</v>
      </c>
      <c r="BN72" s="226">
        <v>-1.00928310300521E-4</v>
      </c>
      <c r="BO72" s="226">
        <v>-2.1292785080891199E-5</v>
      </c>
      <c r="BP72" s="226">
        <v>-1.4298707893748E-5</v>
      </c>
      <c r="BQ72" s="226">
        <v>-6.0398798948283297E-4</v>
      </c>
      <c r="BR72" s="226">
        <v>-6.29405069474949E-4</v>
      </c>
      <c r="BS72" s="226">
        <v>0.99973926758333898</v>
      </c>
      <c r="BT72" s="226">
        <v>-3.0167847783785597E-4</v>
      </c>
      <c r="BU72" s="226">
        <v>-1.0274532214780001E-4</v>
      </c>
      <c r="BV72" s="226">
        <v>-1.1637334772897701E-4</v>
      </c>
      <c r="BW72" s="226">
        <v>-6.7630616647457002E-5</v>
      </c>
      <c r="BX72" s="226">
        <v>-2.3537287683756501E-4</v>
      </c>
      <c r="BY72" s="226">
        <v>0</v>
      </c>
    </row>
    <row r="73" spans="1:77" x14ac:dyDescent="0.25">
      <c r="A73" s="105" t="s">
        <v>70</v>
      </c>
      <c r="B73" s="226">
        <v>-6.1113744636482299E-6</v>
      </c>
      <c r="C73" s="226">
        <v>-8.0118593316560298E-6</v>
      </c>
      <c r="D73" s="226">
        <v>-1.83073039388989E-5</v>
      </c>
      <c r="E73" s="226">
        <v>-2.9068254167172799E-6</v>
      </c>
      <c r="F73" s="226">
        <v>-6.2606114467574203E-5</v>
      </c>
      <c r="G73" s="226">
        <v>-9.6926166690813604E-6</v>
      </c>
      <c r="H73" s="226">
        <v>-1.43458251400164E-5</v>
      </c>
      <c r="I73" s="226">
        <v>-3.8124735312318097E-5</v>
      </c>
      <c r="J73" s="226">
        <v>-1.1344785038173201E-5</v>
      </c>
      <c r="K73" s="226">
        <v>-4.5478715352562201E-5</v>
      </c>
      <c r="L73" s="226">
        <v>-2.7400417002005699E-6</v>
      </c>
      <c r="M73" s="226">
        <v>-1.8661606089528701E-4</v>
      </c>
      <c r="N73" s="226">
        <v>-2.5184335546022501E-5</v>
      </c>
      <c r="O73" s="226">
        <v>-8.1566488849247396E-6</v>
      </c>
      <c r="P73" s="226">
        <v>-1.6041299796631599E-5</v>
      </c>
      <c r="Q73" s="226">
        <v>-1.8959214525080999E-6</v>
      </c>
      <c r="R73" s="226">
        <v>-7.6334376770119598E-5</v>
      </c>
      <c r="S73" s="226">
        <v>-1.1543488692176E-4</v>
      </c>
      <c r="T73" s="226">
        <v>-2.7396083866264401E-4</v>
      </c>
      <c r="U73" s="226">
        <v>-7.4857710476336202E-5</v>
      </c>
      <c r="V73" s="226">
        <v>-4.5393642215514997E-5</v>
      </c>
      <c r="W73" s="226">
        <v>-2.4525970602067698E-5</v>
      </c>
      <c r="X73" s="226">
        <v>-9.2606334798760507E-5</v>
      </c>
      <c r="Y73" s="226">
        <v>-2.06757831140815E-5</v>
      </c>
      <c r="Z73" s="226">
        <v>-2.2050125031676599E-5</v>
      </c>
      <c r="AA73" s="226">
        <v>-6.8041010414463598E-6</v>
      </c>
      <c r="AB73" s="226">
        <v>-1.03390004646998E-5</v>
      </c>
      <c r="AC73" s="226">
        <v>-8.3086694953657294E-5</v>
      </c>
      <c r="AD73" s="226">
        <v>-3.6623186844678901E-5</v>
      </c>
      <c r="AE73" s="226">
        <v>-7.2987451922685396E-6</v>
      </c>
      <c r="AF73" s="226">
        <v>-1.29723010804777E-5</v>
      </c>
      <c r="AG73" s="226">
        <v>-8.0772458455930108E-6</v>
      </c>
      <c r="AH73" s="226">
        <v>0</v>
      </c>
      <c r="AI73" s="226">
        <v>-9.7802667860424505E-6</v>
      </c>
      <c r="AJ73" s="226">
        <v>-1.4080607190386E-4</v>
      </c>
      <c r="AK73" s="226">
        <v>-5.3295652219635497E-6</v>
      </c>
      <c r="AL73" s="226">
        <v>-1.3872780703297799E-5</v>
      </c>
      <c r="AM73" s="226">
        <v>-2.39900780758197E-5</v>
      </c>
      <c r="AN73" s="226">
        <v>-6.39271021365047E-6</v>
      </c>
      <c r="AO73" s="226">
        <v>-5.9442259416964199E-5</v>
      </c>
      <c r="AP73" s="226">
        <v>-1.0784170031559699E-5</v>
      </c>
      <c r="AQ73" s="226">
        <v>-1.91409457349528E-5</v>
      </c>
      <c r="AR73" s="226">
        <v>-9.2358161136102094E-6</v>
      </c>
      <c r="AS73" s="226">
        <v>-3.6139054901673098E-6</v>
      </c>
      <c r="AT73" s="226">
        <v>-2.4531901808618899E-5</v>
      </c>
      <c r="AU73" s="226">
        <v>-3.5526125544242899E-6</v>
      </c>
      <c r="AV73" s="226">
        <v>-1.18500993082157E-5</v>
      </c>
      <c r="AW73" s="226">
        <v>-1.29260811554731E-5</v>
      </c>
      <c r="AX73" s="226">
        <v>-1.27712841331468E-5</v>
      </c>
      <c r="AY73" s="226">
        <v>-2.48401383250996E-6</v>
      </c>
      <c r="AZ73" s="226">
        <v>-8.6613103204328996E-6</v>
      </c>
      <c r="BA73" s="226">
        <v>-2.58554650925751E-6</v>
      </c>
      <c r="BB73" s="226">
        <v>-1.5092309482694701E-5</v>
      </c>
      <c r="BC73" s="226">
        <v>-7.8544048132725398E-6</v>
      </c>
      <c r="BD73" s="226">
        <v>-1.43542715430058E-5</v>
      </c>
      <c r="BE73" s="226">
        <v>-2.1364539492510199E-5</v>
      </c>
      <c r="BF73" s="226">
        <v>-1.0369820013821199E-5</v>
      </c>
      <c r="BG73" s="226">
        <v>-4.6495164814856099E-4</v>
      </c>
      <c r="BH73" s="226">
        <v>-2.3512500241618601E-3</v>
      </c>
      <c r="BI73" s="226">
        <v>-1.7208310539667199E-3</v>
      </c>
      <c r="BJ73" s="226">
        <v>-1.9460813759889001E-6</v>
      </c>
      <c r="BK73" s="226">
        <v>-2.8270233913923001E-4</v>
      </c>
      <c r="BL73" s="226">
        <v>-3.8292376562060903E-5</v>
      </c>
      <c r="BM73" s="226">
        <v>-1.82415469447465E-3</v>
      </c>
      <c r="BN73" s="226">
        <v>-3.8243088152863998E-3</v>
      </c>
      <c r="BO73" s="226">
        <v>-7.2370274961546899E-4</v>
      </c>
      <c r="BP73" s="226">
        <v>-2.10963396903821E-4</v>
      </c>
      <c r="BQ73" s="226">
        <v>-1.95416958515754E-6</v>
      </c>
      <c r="BR73" s="226">
        <v>-2.31741967129451E-2</v>
      </c>
      <c r="BS73" s="226">
        <v>-2.5486974793701E-3</v>
      </c>
      <c r="BT73" s="226">
        <v>0.98577674882073196</v>
      </c>
      <c r="BU73" s="226">
        <v>-1.1726185879077E-3</v>
      </c>
      <c r="BV73" s="226">
        <v>-2.9643399750234698E-5</v>
      </c>
      <c r="BW73" s="226">
        <v>-6.3834266210557598E-5</v>
      </c>
      <c r="BX73" s="226">
        <v>-3.9386002191844497E-3</v>
      </c>
      <c r="BY73" s="226">
        <v>0</v>
      </c>
    </row>
    <row r="74" spans="1:77" x14ac:dyDescent="0.25">
      <c r="A74" t="s">
        <v>71</v>
      </c>
      <c r="B74" s="226">
        <v>0</v>
      </c>
      <c r="C74" s="226">
        <v>0</v>
      </c>
      <c r="D74" s="226">
        <v>0</v>
      </c>
      <c r="E74" s="226">
        <v>0</v>
      </c>
      <c r="F74" s="226">
        <v>0</v>
      </c>
      <c r="G74" s="226">
        <v>0</v>
      </c>
      <c r="H74" s="226">
        <v>0</v>
      </c>
      <c r="I74" s="226">
        <v>0</v>
      </c>
      <c r="J74" s="226">
        <v>0</v>
      </c>
      <c r="K74" s="226">
        <v>0</v>
      </c>
      <c r="L74" s="226">
        <v>0</v>
      </c>
      <c r="M74" s="226">
        <v>0</v>
      </c>
      <c r="N74" s="226">
        <v>0</v>
      </c>
      <c r="O74" s="226">
        <v>0</v>
      </c>
      <c r="P74" s="226">
        <v>0</v>
      </c>
      <c r="Q74" s="226">
        <v>0</v>
      </c>
      <c r="R74" s="226">
        <v>0</v>
      </c>
      <c r="S74" s="226">
        <v>0</v>
      </c>
      <c r="T74" s="226">
        <v>0</v>
      </c>
      <c r="U74" s="226">
        <v>0</v>
      </c>
      <c r="V74" s="226">
        <v>0</v>
      </c>
      <c r="W74" s="226">
        <v>0</v>
      </c>
      <c r="X74" s="226">
        <v>0</v>
      </c>
      <c r="Y74" s="226">
        <v>0</v>
      </c>
      <c r="Z74" s="226">
        <v>0</v>
      </c>
      <c r="AA74" s="226">
        <v>0</v>
      </c>
      <c r="AB74" s="226">
        <v>0</v>
      </c>
      <c r="AC74" s="226">
        <v>0</v>
      </c>
      <c r="AD74" s="226">
        <v>0</v>
      </c>
      <c r="AE74" s="226">
        <v>0</v>
      </c>
      <c r="AF74" s="226">
        <v>0</v>
      </c>
      <c r="AG74" s="226">
        <v>0</v>
      </c>
      <c r="AH74" s="226">
        <v>0</v>
      </c>
      <c r="AI74" s="226">
        <v>0</v>
      </c>
      <c r="AJ74" s="226">
        <v>0</v>
      </c>
      <c r="AK74" s="226">
        <v>0</v>
      </c>
      <c r="AL74" s="226">
        <v>0</v>
      </c>
      <c r="AM74" s="226">
        <v>0</v>
      </c>
      <c r="AN74" s="226">
        <v>0</v>
      </c>
      <c r="AO74" s="226">
        <v>0</v>
      </c>
      <c r="AP74" s="226">
        <v>0</v>
      </c>
      <c r="AQ74" s="226">
        <v>0</v>
      </c>
      <c r="AR74" s="226">
        <v>0</v>
      </c>
      <c r="AS74" s="226">
        <v>0</v>
      </c>
      <c r="AT74" s="226">
        <v>0</v>
      </c>
      <c r="AU74" s="226">
        <v>0</v>
      </c>
      <c r="AV74" s="226">
        <v>0</v>
      </c>
      <c r="AW74" s="226">
        <v>0</v>
      </c>
      <c r="AX74" s="226">
        <v>0</v>
      </c>
      <c r="AY74" s="226">
        <v>0</v>
      </c>
      <c r="AZ74" s="226">
        <v>0</v>
      </c>
      <c r="BA74" s="226">
        <v>0</v>
      </c>
      <c r="BB74" s="226">
        <v>0</v>
      </c>
      <c r="BC74" s="226">
        <v>0</v>
      </c>
      <c r="BD74" s="226">
        <v>0</v>
      </c>
      <c r="BE74" s="226">
        <v>0</v>
      </c>
      <c r="BF74" s="226">
        <v>0</v>
      </c>
      <c r="BG74" s="226">
        <v>0</v>
      </c>
      <c r="BH74" s="226">
        <v>0</v>
      </c>
      <c r="BI74" s="226">
        <v>0</v>
      </c>
      <c r="BJ74" s="226">
        <v>0</v>
      </c>
      <c r="BK74" s="226">
        <v>0</v>
      </c>
      <c r="BL74" s="226">
        <v>0</v>
      </c>
      <c r="BM74" s="226">
        <v>0</v>
      </c>
      <c r="BN74" s="226">
        <v>0</v>
      </c>
      <c r="BO74" s="226">
        <v>0</v>
      </c>
      <c r="BP74" s="226">
        <v>0</v>
      </c>
      <c r="BQ74" s="226">
        <v>0</v>
      </c>
      <c r="BR74" s="226">
        <v>0</v>
      </c>
      <c r="BS74" s="226">
        <v>0</v>
      </c>
      <c r="BT74" s="226">
        <v>0</v>
      </c>
      <c r="BU74" s="226">
        <v>1</v>
      </c>
      <c r="BV74" s="226">
        <v>0</v>
      </c>
      <c r="BW74" s="226">
        <v>0</v>
      </c>
      <c r="BX74" s="226">
        <v>0</v>
      </c>
      <c r="BY74" s="226">
        <v>0</v>
      </c>
    </row>
    <row r="75" spans="1:77" x14ac:dyDescent="0.25">
      <c r="A75" t="s">
        <v>72</v>
      </c>
      <c r="B75" s="226">
        <v>-2.0599353170311002E-6</v>
      </c>
      <c r="C75" s="226">
        <v>-2.7005237676945202E-6</v>
      </c>
      <c r="D75" s="226">
        <v>-6.1707660310587303E-6</v>
      </c>
      <c r="E75" s="226">
        <v>-9.7979143185493202E-7</v>
      </c>
      <c r="F75" s="226">
        <v>-2.1102379999942099E-5</v>
      </c>
      <c r="G75" s="226">
        <v>-3.2670495826835699E-6</v>
      </c>
      <c r="H75" s="226">
        <v>-4.8354870141980103E-6</v>
      </c>
      <c r="I75" s="226">
        <v>-1.2850544372537899E-5</v>
      </c>
      <c r="J75" s="226">
        <v>-3.8239390342165803E-6</v>
      </c>
      <c r="K75" s="226">
        <v>-1.5329319531178299E-5</v>
      </c>
      <c r="L75" s="226">
        <v>-9.2357434517466395E-7</v>
      </c>
      <c r="M75" s="226">
        <v>-6.2901891685744894E-5</v>
      </c>
      <c r="N75" s="226">
        <v>-8.4887781849722096E-6</v>
      </c>
      <c r="O75" s="226">
        <v>-2.7493273741646298E-6</v>
      </c>
      <c r="P75" s="226">
        <v>-5.4069735341400298E-6</v>
      </c>
      <c r="Q75" s="226">
        <v>-6.3905027937151405E-7</v>
      </c>
      <c r="R75" s="226">
        <v>-2.5729707702849499E-5</v>
      </c>
      <c r="S75" s="226">
        <v>-3.8909152401320103E-5</v>
      </c>
      <c r="T75" s="226">
        <v>-9.2342828998855E-5</v>
      </c>
      <c r="U75" s="226">
        <v>-2.5231973998569501E-5</v>
      </c>
      <c r="V75" s="226">
        <v>-1.5300644286259702E-5</v>
      </c>
      <c r="W75" s="226">
        <v>-4.0361004585108803E-6</v>
      </c>
      <c r="X75" s="226">
        <v>-3.12144282382748E-5</v>
      </c>
      <c r="Y75" s="226">
        <v>-6.9690993568322002E-6</v>
      </c>
      <c r="Z75" s="226">
        <v>-7.4323430134875403E-6</v>
      </c>
      <c r="AA75" s="226">
        <v>-2.2934297545165398E-6</v>
      </c>
      <c r="AB75" s="226">
        <v>-3.4849234532622898E-6</v>
      </c>
      <c r="AC75" s="226">
        <v>-2.8005683226986699E-5</v>
      </c>
      <c r="AD75" s="226">
        <v>-1.23444237384445E-5</v>
      </c>
      <c r="AE75" s="226">
        <v>-2.46015738047079E-6</v>
      </c>
      <c r="AF75" s="226">
        <v>-4.3725190295219997E-6</v>
      </c>
      <c r="AG75" s="226">
        <v>-2.7225633252633699E-6</v>
      </c>
      <c r="AH75" s="226">
        <v>0</v>
      </c>
      <c r="AI75" s="226">
        <v>-3.2965934393960099E-6</v>
      </c>
      <c r="AJ75" s="226">
        <v>-4.6352459206236998E-6</v>
      </c>
      <c r="AK75" s="226">
        <v>-1.7964141602590701E-6</v>
      </c>
      <c r="AL75" s="226">
        <v>-4.6760399131378504E-6</v>
      </c>
      <c r="AM75" s="226">
        <v>-8.0862348364780005E-6</v>
      </c>
      <c r="AN75" s="226">
        <v>-2.1547639764137301E-6</v>
      </c>
      <c r="AO75" s="226">
        <v>-2.00359526691534E-5</v>
      </c>
      <c r="AP75" s="226">
        <v>-3.6349748890394402E-6</v>
      </c>
      <c r="AQ75" s="226">
        <v>-6.4517581691872798E-6</v>
      </c>
      <c r="AR75" s="226">
        <v>-3.11307773843616E-6</v>
      </c>
      <c r="AS75" s="226">
        <v>-1.21812394182179E-6</v>
      </c>
      <c r="AT75" s="226">
        <v>-8.2688650859313204E-6</v>
      </c>
      <c r="AU75" s="226">
        <v>-1.1974641894579699E-6</v>
      </c>
      <c r="AV75" s="226">
        <v>-3.9942631924320397E-6</v>
      </c>
      <c r="AW75" s="226">
        <v>-4.3569398735671604E-6</v>
      </c>
      <c r="AX75" s="226">
        <v>-4.3047630915424601E-6</v>
      </c>
      <c r="AY75" s="226">
        <v>-8.3727610736627097E-7</v>
      </c>
      <c r="AZ75" s="226">
        <v>-2.9194314841861099E-6</v>
      </c>
      <c r="BA75" s="226">
        <v>-8.7149930018632495E-7</v>
      </c>
      <c r="BB75" s="226">
        <v>-5.0871013556592304E-6</v>
      </c>
      <c r="BC75" s="226">
        <v>-2.6474512346377501E-6</v>
      </c>
      <c r="BD75" s="226">
        <v>-4.8383340077709399E-6</v>
      </c>
      <c r="BE75" s="226">
        <v>-7.2012555758947E-6</v>
      </c>
      <c r="BF75" s="226">
        <v>-3.4953116692140301E-6</v>
      </c>
      <c r="BG75" s="226">
        <v>-3.8555216010119601E-5</v>
      </c>
      <c r="BH75" s="226">
        <v>-2.5566157989630902E-5</v>
      </c>
      <c r="BI75" s="226">
        <v>-7.9153304410075901E-5</v>
      </c>
      <c r="BJ75" s="226">
        <v>-6.5595747406106795E-7</v>
      </c>
      <c r="BK75" s="226">
        <v>-1.5815227268297999E-6</v>
      </c>
      <c r="BL75" s="226">
        <v>-1.29070505043403E-5</v>
      </c>
      <c r="BM75" s="226">
        <v>-4.1816630185990797E-6</v>
      </c>
      <c r="BN75" s="226">
        <v>-3.2722751550509302E-6</v>
      </c>
      <c r="BO75" s="226">
        <v>-3.1041344182224899E-6</v>
      </c>
      <c r="BP75" s="226">
        <v>-3.1703541475535002E-7</v>
      </c>
      <c r="BQ75" s="226">
        <v>-6.5868373274757498E-7</v>
      </c>
      <c r="BR75" s="226">
        <v>-6.7615723186653303E-6</v>
      </c>
      <c r="BS75" s="226">
        <v>-6.9156522462252002E-4</v>
      </c>
      <c r="BT75" s="226">
        <v>-5.5930412051805797E-6</v>
      </c>
      <c r="BU75" s="226">
        <v>-5.5340271587606701E-5</v>
      </c>
      <c r="BV75" s="226">
        <v>0.76445958938288405</v>
      </c>
      <c r="BW75" s="226">
        <v>-1.9945781937831201E-2</v>
      </c>
      <c r="BX75" s="226">
        <v>-4.9438643076605498E-6</v>
      </c>
      <c r="BY75" s="226">
        <v>0</v>
      </c>
    </row>
    <row r="76" spans="1:77" x14ac:dyDescent="0.25">
      <c r="A76" t="s">
        <v>73</v>
      </c>
      <c r="B76" s="226">
        <v>0</v>
      </c>
      <c r="C76" s="226">
        <v>0</v>
      </c>
      <c r="D76" s="226">
        <v>0</v>
      </c>
      <c r="E76" s="226">
        <v>0</v>
      </c>
      <c r="F76" s="226">
        <v>0</v>
      </c>
      <c r="G76" s="226">
        <v>0</v>
      </c>
      <c r="H76" s="226">
        <v>0</v>
      </c>
      <c r="I76" s="226">
        <v>0</v>
      </c>
      <c r="J76" s="226">
        <v>0</v>
      </c>
      <c r="K76" s="226">
        <v>0</v>
      </c>
      <c r="L76" s="226">
        <v>0</v>
      </c>
      <c r="M76" s="226">
        <v>0</v>
      </c>
      <c r="N76" s="226">
        <v>0</v>
      </c>
      <c r="O76" s="226">
        <v>0</v>
      </c>
      <c r="P76" s="226">
        <v>0</v>
      </c>
      <c r="Q76" s="226">
        <v>0</v>
      </c>
      <c r="R76" s="226">
        <v>0</v>
      </c>
      <c r="S76" s="226">
        <v>0</v>
      </c>
      <c r="T76" s="226">
        <v>0</v>
      </c>
      <c r="U76" s="226">
        <v>0</v>
      </c>
      <c r="V76" s="226">
        <v>0</v>
      </c>
      <c r="W76" s="226">
        <v>0</v>
      </c>
      <c r="X76" s="226">
        <v>0</v>
      </c>
      <c r="Y76" s="226">
        <v>0</v>
      </c>
      <c r="Z76" s="226">
        <v>0</v>
      </c>
      <c r="AA76" s="226">
        <v>0</v>
      </c>
      <c r="AB76" s="226">
        <v>0</v>
      </c>
      <c r="AC76" s="226">
        <v>0</v>
      </c>
      <c r="AD76" s="226">
        <v>0</v>
      </c>
      <c r="AE76" s="226">
        <v>0</v>
      </c>
      <c r="AF76" s="226">
        <v>0</v>
      </c>
      <c r="AG76" s="226">
        <v>0</v>
      </c>
      <c r="AH76" s="226">
        <v>0</v>
      </c>
      <c r="AI76" s="226">
        <v>0</v>
      </c>
      <c r="AJ76" s="226">
        <v>0</v>
      </c>
      <c r="AK76" s="226">
        <v>0</v>
      </c>
      <c r="AL76" s="226">
        <v>0</v>
      </c>
      <c r="AM76" s="226">
        <v>0</v>
      </c>
      <c r="AN76" s="226">
        <v>0</v>
      </c>
      <c r="AO76" s="226">
        <v>0</v>
      </c>
      <c r="AP76" s="226">
        <v>0</v>
      </c>
      <c r="AQ76" s="226">
        <v>0</v>
      </c>
      <c r="AR76" s="226">
        <v>0</v>
      </c>
      <c r="AS76" s="226">
        <v>0</v>
      </c>
      <c r="AT76" s="226">
        <v>0</v>
      </c>
      <c r="AU76" s="226">
        <v>0</v>
      </c>
      <c r="AV76" s="226">
        <v>0</v>
      </c>
      <c r="AW76" s="226">
        <v>0</v>
      </c>
      <c r="AX76" s="226">
        <v>0</v>
      </c>
      <c r="AY76" s="226">
        <v>0</v>
      </c>
      <c r="AZ76" s="226">
        <v>0</v>
      </c>
      <c r="BA76" s="226">
        <v>0</v>
      </c>
      <c r="BB76" s="226">
        <v>0</v>
      </c>
      <c r="BC76" s="226">
        <v>0</v>
      </c>
      <c r="BD76" s="226">
        <v>0</v>
      </c>
      <c r="BE76" s="226">
        <v>0</v>
      </c>
      <c r="BF76" s="226">
        <v>0</v>
      </c>
      <c r="BG76" s="226">
        <v>0</v>
      </c>
      <c r="BH76" s="226">
        <v>0</v>
      </c>
      <c r="BI76" s="226">
        <v>0</v>
      </c>
      <c r="BJ76" s="226">
        <v>0</v>
      </c>
      <c r="BK76" s="226">
        <v>0</v>
      </c>
      <c r="BL76" s="226">
        <v>0</v>
      </c>
      <c r="BM76" s="226">
        <v>0</v>
      </c>
      <c r="BN76" s="226">
        <v>0</v>
      </c>
      <c r="BO76" s="226">
        <v>0</v>
      </c>
      <c r="BP76" s="226">
        <v>0</v>
      </c>
      <c r="BQ76" s="226">
        <v>0</v>
      </c>
      <c r="BR76" s="226">
        <v>0</v>
      </c>
      <c r="BS76" s="226">
        <v>0</v>
      </c>
      <c r="BT76" s="226">
        <v>0</v>
      </c>
      <c r="BU76" s="226">
        <v>0</v>
      </c>
      <c r="BV76" s="226">
        <v>0</v>
      </c>
      <c r="BW76" s="226">
        <v>1</v>
      </c>
      <c r="BX76" s="226">
        <v>0</v>
      </c>
      <c r="BY76" s="226">
        <v>0</v>
      </c>
    </row>
    <row r="77" spans="1:77" x14ac:dyDescent="0.25">
      <c r="A77" t="s">
        <v>74</v>
      </c>
      <c r="B77" s="226">
        <v>-2.1555805673873201E-3</v>
      </c>
      <c r="C77" s="226">
        <v>-7.1435222582266202E-4</v>
      </c>
      <c r="D77" s="226">
        <v>-1.4692508488762101E-3</v>
      </c>
      <c r="E77" s="226">
        <v>-1.1103031473823799E-3</v>
      </c>
      <c r="F77" s="226">
        <v>-1.4768627054339799E-2</v>
      </c>
      <c r="G77" s="226">
        <v>-5.7754078984278102E-3</v>
      </c>
      <c r="H77" s="226">
        <v>-1.7962070002245499E-3</v>
      </c>
      <c r="I77" s="226">
        <v>-1.81070163950415E-2</v>
      </c>
      <c r="J77" s="226">
        <v>-9.0936920811529999E-4</v>
      </c>
      <c r="K77" s="226">
        <v>-5.0480073656415398E-3</v>
      </c>
      <c r="L77" s="226">
        <v>-1.3300463602614E-3</v>
      </c>
      <c r="M77" s="226">
        <v>-5.7677319604882201E-3</v>
      </c>
      <c r="N77" s="226">
        <v>-4.9490368301698497E-4</v>
      </c>
      <c r="O77" s="226">
        <v>-1.49590809190812E-4</v>
      </c>
      <c r="P77" s="226">
        <v>-2.0214895370593299E-2</v>
      </c>
      <c r="Q77" s="226">
        <v>-1.84808388732428E-3</v>
      </c>
      <c r="R77" s="226">
        <v>-2.5260615685885699E-3</v>
      </c>
      <c r="S77" s="226">
        <v>-3.9592600780836203E-3</v>
      </c>
      <c r="T77" s="226">
        <v>-5.5602547188057603E-3</v>
      </c>
      <c r="U77" s="226">
        <v>-1.41359635179393E-3</v>
      </c>
      <c r="V77" s="226">
        <v>-5.8635381551855803E-3</v>
      </c>
      <c r="W77" s="226">
        <v>-3.3840826559029699E-4</v>
      </c>
      <c r="X77" s="226">
        <v>-1.7481218957035201E-3</v>
      </c>
      <c r="Y77" s="226">
        <v>-5.8811951125217602E-4</v>
      </c>
      <c r="Z77" s="226">
        <v>-1.07112026899145E-3</v>
      </c>
      <c r="AA77" s="226">
        <v>-2.9354758617279098E-4</v>
      </c>
      <c r="AB77" s="226">
        <v>-2.6028963717180103E-4</v>
      </c>
      <c r="AC77" s="226">
        <v>-1.5325908100011899E-3</v>
      </c>
      <c r="AD77" s="226">
        <v>-6.7165967697435799E-4</v>
      </c>
      <c r="AE77" s="226">
        <v>-1.3385707964050399E-4</v>
      </c>
      <c r="AF77" s="226">
        <v>-2.37908612111775E-4</v>
      </c>
      <c r="AG77" s="226">
        <v>-1.48134578197739E-4</v>
      </c>
      <c r="AH77" s="226">
        <v>0</v>
      </c>
      <c r="AI77" s="226">
        <v>-1.7936753724070699E-4</v>
      </c>
      <c r="AJ77" s="226">
        <v>-2.5220357334680498E-4</v>
      </c>
      <c r="AK77" s="226">
        <v>-9.7742833538198994E-5</v>
      </c>
      <c r="AL77" s="226">
        <v>-2.72833940385681E-4</v>
      </c>
      <c r="AM77" s="226">
        <v>-4.4045277608752902E-4</v>
      </c>
      <c r="AN77" s="226">
        <v>-1.1724063488251599E-4</v>
      </c>
      <c r="AO77" s="226">
        <v>-1.1042852580713E-3</v>
      </c>
      <c r="AP77" s="226">
        <v>-1.9777886044033201E-4</v>
      </c>
      <c r="AQ77" s="226">
        <v>-3.5103994318806903E-4</v>
      </c>
      <c r="AR77" s="226">
        <v>-1.6938245417502001E-4</v>
      </c>
      <c r="AS77" s="226">
        <v>-6.6278082364487306E-5</v>
      </c>
      <c r="AT77" s="226">
        <v>-4.4990866890486499E-4</v>
      </c>
      <c r="AU77" s="226">
        <v>-6.5153985939002496E-5</v>
      </c>
      <c r="AV77" s="226">
        <v>-2.18049244136304E-4</v>
      </c>
      <c r="AW77" s="226">
        <v>-2.37060950764606E-4</v>
      </c>
      <c r="AX77" s="226">
        <v>-2.3422201382410399E-4</v>
      </c>
      <c r="AY77" s="226">
        <v>-4.5556164607392301E-5</v>
      </c>
      <c r="AZ77" s="226">
        <v>-1.58846168048368E-4</v>
      </c>
      <c r="BA77" s="226">
        <v>-4.7418247368125901E-5</v>
      </c>
      <c r="BB77" s="226">
        <v>-2.7678901224338902E-4</v>
      </c>
      <c r="BC77" s="226">
        <v>-1.44047731894063E-4</v>
      </c>
      <c r="BD77" s="226">
        <v>-2.6325358928119298E-4</v>
      </c>
      <c r="BE77" s="226">
        <v>-1.72516448258505E-3</v>
      </c>
      <c r="BF77" s="226">
        <v>-2.0500300241387901E-4</v>
      </c>
      <c r="BG77" s="226">
        <v>-7.9944859714617192E-3</v>
      </c>
      <c r="BH77" s="226">
        <v>-4.2791250163992196E-3</v>
      </c>
      <c r="BI77" s="226">
        <v>-1.43937992734312E-2</v>
      </c>
      <c r="BJ77" s="226">
        <v>-3.5690623918285098E-5</v>
      </c>
      <c r="BK77" s="226">
        <v>-1.7247526130037599E-3</v>
      </c>
      <c r="BL77" s="226">
        <v>-6.3206293418017201E-3</v>
      </c>
      <c r="BM77" s="226">
        <v>-3.7378200578847401E-2</v>
      </c>
      <c r="BN77" s="226">
        <v>-9.8292808081694803E-3</v>
      </c>
      <c r="BO77" s="226">
        <v>-2.5028203161127499E-3</v>
      </c>
      <c r="BP77" s="226">
        <v>-8.2094905320916403E-4</v>
      </c>
      <c r="BQ77" s="226">
        <v>-9.7296230973603192E-3</v>
      </c>
      <c r="BR77" s="226">
        <v>-5.9890392203329902E-2</v>
      </c>
      <c r="BS77" s="226">
        <v>-4.0974985533920698E-3</v>
      </c>
      <c r="BT77" s="226">
        <v>-2.3070099420340998E-2</v>
      </c>
      <c r="BU77" s="226">
        <v>-2.9238330914780099E-3</v>
      </c>
      <c r="BV77" s="226">
        <v>-1.13757452060407E-2</v>
      </c>
      <c r="BW77" s="226">
        <v>-1.58893833580207E-3</v>
      </c>
      <c r="BX77" s="226">
        <v>0.94212177880041204</v>
      </c>
      <c r="BY77" s="226">
        <v>0</v>
      </c>
    </row>
    <row r="78" spans="1:77" x14ac:dyDescent="0.25">
      <c r="A78" t="s">
        <v>75</v>
      </c>
      <c r="B78" s="226">
        <v>0</v>
      </c>
      <c r="C78" s="226">
        <v>0</v>
      </c>
      <c r="D78" s="226">
        <v>0</v>
      </c>
      <c r="E78" s="226">
        <v>0</v>
      </c>
      <c r="F78" s="226">
        <v>0</v>
      </c>
      <c r="G78" s="226">
        <v>0</v>
      </c>
      <c r="H78" s="226">
        <v>0</v>
      </c>
      <c r="I78" s="226">
        <v>0</v>
      </c>
      <c r="J78" s="226">
        <v>0</v>
      </c>
      <c r="K78" s="226">
        <v>0</v>
      </c>
      <c r="L78" s="226">
        <v>0</v>
      </c>
      <c r="M78" s="226">
        <v>0</v>
      </c>
      <c r="N78" s="226">
        <v>0</v>
      </c>
      <c r="O78" s="226">
        <v>0</v>
      </c>
      <c r="P78" s="226">
        <v>0</v>
      </c>
      <c r="Q78" s="226">
        <v>0</v>
      </c>
      <c r="R78" s="226">
        <v>0</v>
      </c>
      <c r="S78" s="226">
        <v>0</v>
      </c>
      <c r="T78" s="226">
        <v>0</v>
      </c>
      <c r="U78" s="226">
        <v>0</v>
      </c>
      <c r="V78" s="226">
        <v>0</v>
      </c>
      <c r="W78" s="226">
        <v>0</v>
      </c>
      <c r="X78" s="226">
        <v>0</v>
      </c>
      <c r="Y78" s="226">
        <v>0</v>
      </c>
      <c r="Z78" s="226">
        <v>0</v>
      </c>
      <c r="AA78" s="226">
        <v>0</v>
      </c>
      <c r="AB78" s="226">
        <v>0</v>
      </c>
      <c r="AC78" s="226">
        <v>0</v>
      </c>
      <c r="AD78" s="226">
        <v>0</v>
      </c>
      <c r="AE78" s="226">
        <v>0</v>
      </c>
      <c r="AF78" s="226">
        <v>0</v>
      </c>
      <c r="AG78" s="226">
        <v>0</v>
      </c>
      <c r="AH78" s="226">
        <v>0</v>
      </c>
      <c r="AI78" s="226">
        <v>0</v>
      </c>
      <c r="AJ78" s="226">
        <v>0</v>
      </c>
      <c r="AK78" s="226">
        <v>0</v>
      </c>
      <c r="AL78" s="226">
        <v>0</v>
      </c>
      <c r="AM78" s="226">
        <v>0</v>
      </c>
      <c r="AN78" s="226">
        <v>0</v>
      </c>
      <c r="AO78" s="226">
        <v>0</v>
      </c>
      <c r="AP78" s="226">
        <v>0</v>
      </c>
      <c r="AQ78" s="226">
        <v>0</v>
      </c>
      <c r="AR78" s="226">
        <v>0</v>
      </c>
      <c r="AS78" s="226">
        <v>0</v>
      </c>
      <c r="AT78" s="226">
        <v>0</v>
      </c>
      <c r="AU78" s="226">
        <v>0</v>
      </c>
      <c r="AV78" s="226">
        <v>0</v>
      </c>
      <c r="AW78" s="226">
        <v>0</v>
      </c>
      <c r="AX78" s="226">
        <v>0</v>
      </c>
      <c r="AY78" s="226">
        <v>0</v>
      </c>
      <c r="AZ78" s="226">
        <v>0</v>
      </c>
      <c r="BA78" s="226">
        <v>0</v>
      </c>
      <c r="BB78" s="226">
        <v>0</v>
      </c>
      <c r="BC78" s="226">
        <v>0</v>
      </c>
      <c r="BD78" s="226">
        <v>0</v>
      </c>
      <c r="BE78" s="226">
        <v>0</v>
      </c>
      <c r="BF78" s="226">
        <v>0</v>
      </c>
      <c r="BG78" s="226">
        <v>0</v>
      </c>
      <c r="BH78" s="226">
        <v>0</v>
      </c>
      <c r="BI78" s="226">
        <v>0</v>
      </c>
      <c r="BJ78" s="226">
        <v>0</v>
      </c>
      <c r="BK78" s="226">
        <v>0</v>
      </c>
      <c r="BL78" s="226">
        <v>0</v>
      </c>
      <c r="BM78" s="226">
        <v>0</v>
      </c>
      <c r="BN78" s="226">
        <v>0</v>
      </c>
      <c r="BO78" s="226">
        <v>0</v>
      </c>
      <c r="BP78" s="226">
        <v>0</v>
      </c>
      <c r="BQ78" s="226">
        <v>0</v>
      </c>
      <c r="BR78" s="226">
        <v>0</v>
      </c>
      <c r="BS78" s="226">
        <v>0</v>
      </c>
      <c r="BT78" s="226">
        <v>0</v>
      </c>
      <c r="BU78" s="226">
        <v>0</v>
      </c>
      <c r="BV78" s="226">
        <v>0</v>
      </c>
      <c r="BW78" s="226">
        <v>0</v>
      </c>
      <c r="BX78" s="226">
        <v>0</v>
      </c>
      <c r="BY78" s="226">
        <v>1</v>
      </c>
    </row>
    <row r="79" spans="1:77" x14ac:dyDescent="0.25">
      <c r="A79" s="325"/>
    </row>
  </sheetData>
  <sheetProtection password="D953" sheet="1" formatColumns="0" formatRows="0"/>
  <conditionalFormatting sqref="B3:BY78">
    <cfRule type="cellIs" dxfId="120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32"/>
  <dimension ref="A2:BY155"/>
  <sheetViews>
    <sheetView showGridLines="0" zoomScale="70" zoomScaleNormal="70" workbookViewId="0">
      <pane xSplit="1" ySplit="2" topLeftCell="AU34" activePane="bottomRight" state="frozen"/>
      <selection activeCell="AT1" sqref="AT1"/>
      <selection pane="topRight" activeCell="AT1" sqref="AT1"/>
      <selection pane="bottomLeft" activeCell="AT1" sqref="AT1"/>
      <selection pane="bottomRight" activeCell="AT1" sqref="AT1"/>
    </sheetView>
  </sheetViews>
  <sheetFormatPr baseColWidth="10" defaultRowHeight="15" x14ac:dyDescent="0.25"/>
  <cols>
    <col min="2" max="3" width="11.5703125" customWidth="1"/>
    <col min="4" max="4" width="12.42578125" customWidth="1"/>
    <col min="5" max="12" width="11.5703125" customWidth="1"/>
    <col min="13" max="13" width="12.42578125" customWidth="1"/>
    <col min="14" max="23" width="11.5703125" customWidth="1"/>
    <col min="24" max="24" width="12.42578125" customWidth="1"/>
    <col min="25" max="28" width="11.5703125" customWidth="1"/>
    <col min="29" max="29" width="12.42578125" customWidth="1"/>
    <col min="30" max="45" width="11.5703125" customWidth="1"/>
    <col min="46" max="46" width="12.42578125" customWidth="1"/>
    <col min="47" max="56" width="11.5703125" customWidth="1"/>
    <col min="57" max="58" width="12.42578125" customWidth="1"/>
    <col min="59" max="64" width="11.5703125" customWidth="1"/>
    <col min="65" max="66" width="12.42578125" customWidth="1"/>
    <col min="67" max="70" width="11.5703125" customWidth="1"/>
    <col min="71" max="71" width="12.42578125" customWidth="1"/>
    <col min="72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226">
        <v>1.0086246775483301</v>
      </c>
      <c r="C3" s="226">
        <v>4.7503134482203301E-4</v>
      </c>
      <c r="D3" s="226">
        <v>5.8598008971315601E-3</v>
      </c>
      <c r="E3" s="226">
        <v>9.5058539898532502E-4</v>
      </c>
      <c r="F3" s="226">
        <v>9.8913093100242398E-3</v>
      </c>
      <c r="G3" s="226">
        <v>8.8692861510120905E-4</v>
      </c>
      <c r="H3" s="226">
        <v>7.9419176582367398E-4</v>
      </c>
      <c r="I3" s="226">
        <v>4.7884422252731304E-3</v>
      </c>
      <c r="J3" s="226">
        <v>2.3665116906809901E-2</v>
      </c>
      <c r="K3" s="226">
        <v>0.101366556810759</v>
      </c>
      <c r="L3" s="226">
        <v>4.1837974306106502E-4</v>
      </c>
      <c r="M3" s="226">
        <v>9.2561467254226801E-2</v>
      </c>
      <c r="N3" s="226">
        <v>1.0387873251925001E-3</v>
      </c>
      <c r="O3" s="226">
        <v>1.1416829507976099E-3</v>
      </c>
      <c r="P3" s="226">
        <v>4.7505875816242398E-3</v>
      </c>
      <c r="Q3" s="226">
        <v>4.5057250444479902E-4</v>
      </c>
      <c r="R3" s="226">
        <v>3.5264301276110403E-2</v>
      </c>
      <c r="S3" s="226">
        <v>1.45761715229506E-2</v>
      </c>
      <c r="T3" s="226">
        <v>4.0722443329921199E-2</v>
      </c>
      <c r="U3" s="226">
        <v>4.01448667100806E-2</v>
      </c>
      <c r="V3" s="226">
        <v>1.7573627522432099E-2</v>
      </c>
      <c r="W3" s="226">
        <v>2.56559197358032E-3</v>
      </c>
      <c r="X3" s="226">
        <v>1.27189956971546E-2</v>
      </c>
      <c r="Y3" s="226">
        <v>6.9109979481186501E-4</v>
      </c>
      <c r="Z3" s="226">
        <v>6.4496439765781004E-4</v>
      </c>
      <c r="AA3" s="226">
        <v>5.9685444488017595E-4</v>
      </c>
      <c r="AB3" s="226">
        <v>1.5589391483571301E-4</v>
      </c>
      <c r="AC3" s="226">
        <v>0.17847035553829499</v>
      </c>
      <c r="AD3" s="226">
        <v>4.4345955002639201E-2</v>
      </c>
      <c r="AE3" s="226">
        <v>1.2224900300466401E-4</v>
      </c>
      <c r="AF3" s="226">
        <v>1.6040661306163E-3</v>
      </c>
      <c r="AG3" s="226">
        <v>1.06506202252918E-2</v>
      </c>
      <c r="AH3" s="226">
        <v>0</v>
      </c>
      <c r="AI3" s="226">
        <v>1.3603143268404899E-4</v>
      </c>
      <c r="AJ3" s="226">
        <v>1.5956455359906701E-4</v>
      </c>
      <c r="AK3" s="226">
        <v>3.83624760655807E-4</v>
      </c>
      <c r="AL3" s="226">
        <v>4.6740524577080101E-4</v>
      </c>
      <c r="AM3" s="226">
        <v>3.2128282159166102E-4</v>
      </c>
      <c r="AN3" s="226">
        <v>7.6659562961300893E-5</v>
      </c>
      <c r="AO3" s="226">
        <v>8.0996767686034499E-4</v>
      </c>
      <c r="AP3" s="226">
        <v>1.91291736641188E-4</v>
      </c>
      <c r="AQ3" s="226">
        <v>5.7855281734404301E-4</v>
      </c>
      <c r="AR3" s="226">
        <v>1.2371444596090501E-4</v>
      </c>
      <c r="AS3" s="226">
        <v>3.96706481130672E-5</v>
      </c>
      <c r="AT3" s="226">
        <v>2.1861978813496999E-4</v>
      </c>
      <c r="AU3" s="226">
        <v>5.1301311064941297E-5</v>
      </c>
      <c r="AV3" s="226">
        <v>2.7886072371745301E-4</v>
      </c>
      <c r="AW3" s="226">
        <v>6.3379515869447004E-4</v>
      </c>
      <c r="AX3" s="226">
        <v>2.13672715145017E-4</v>
      </c>
      <c r="AY3" s="226">
        <v>3.2735863738313698E-5</v>
      </c>
      <c r="AZ3" s="226">
        <v>1.2955618655713001E-4</v>
      </c>
      <c r="BA3" s="226">
        <v>3.6833788723370399E-5</v>
      </c>
      <c r="BB3" s="226">
        <v>1.11840895601814E-4</v>
      </c>
      <c r="BC3" s="226">
        <v>1.21380889837637E-4</v>
      </c>
      <c r="BD3" s="226">
        <v>1.7574244164090299E-4</v>
      </c>
      <c r="BE3" s="226">
        <v>4.2231602534977198E-4</v>
      </c>
      <c r="BF3" s="226">
        <v>3.7720399132745198E-4</v>
      </c>
      <c r="BG3" s="226">
        <v>2.4431826804762898E-3</v>
      </c>
      <c r="BH3" s="226">
        <v>2.8901395122414501E-3</v>
      </c>
      <c r="BI3" s="226">
        <v>2.7364641217145999E-3</v>
      </c>
      <c r="BJ3" s="226">
        <v>7.0013428212529206E-5</v>
      </c>
      <c r="BK3" s="226">
        <v>1.02060901130094E-3</v>
      </c>
      <c r="BL3" s="226">
        <v>1.39091992287243E-2</v>
      </c>
      <c r="BM3" s="226">
        <v>7.2085713259846898E-4</v>
      </c>
      <c r="BN3" s="226">
        <v>6.9769848345842397E-4</v>
      </c>
      <c r="BO3" s="226">
        <v>3.2882460390006398E-4</v>
      </c>
      <c r="BP3" s="226">
        <v>1.2323401480968899E-4</v>
      </c>
      <c r="BQ3" s="226">
        <v>8.4749912225128303E-4</v>
      </c>
      <c r="BR3" s="226">
        <v>6.23734516423131E-3</v>
      </c>
      <c r="BS3" s="226">
        <v>7.43113352810594E-4</v>
      </c>
      <c r="BT3" s="226">
        <v>8.7854308794685105E-4</v>
      </c>
      <c r="BU3" s="226">
        <v>5.6774015307608703E-4</v>
      </c>
      <c r="BV3" s="226">
        <v>1.05531862458097E-3</v>
      </c>
      <c r="BW3" s="226">
        <v>7.7457691974928803E-4</v>
      </c>
      <c r="BX3" s="226">
        <v>2.8573501222327901E-3</v>
      </c>
      <c r="BY3" s="226">
        <v>0</v>
      </c>
    </row>
    <row r="4" spans="1:77" x14ac:dyDescent="0.25">
      <c r="A4" s="105" t="s">
        <v>1</v>
      </c>
      <c r="B4" s="226">
        <v>6.0461216445890399E-4</v>
      </c>
      <c r="C4" s="226">
        <v>1.0086891184637701</v>
      </c>
      <c r="D4" s="226">
        <v>1.48619340769851E-3</v>
      </c>
      <c r="E4" s="226">
        <v>1.2887578497175201E-3</v>
      </c>
      <c r="F4" s="226">
        <v>1.3738302390295901E-2</v>
      </c>
      <c r="G4" s="226">
        <v>1.2904502406547399E-3</v>
      </c>
      <c r="H4" s="226">
        <v>1.1859392810547799E-3</v>
      </c>
      <c r="I4" s="226">
        <v>6.6703986590343402E-3</v>
      </c>
      <c r="J4" s="226">
        <v>3.2524273431987598E-2</v>
      </c>
      <c r="K4" s="226">
        <v>3.1402872072880297E-2</v>
      </c>
      <c r="L4" s="226">
        <v>6.3425126276992698E-4</v>
      </c>
      <c r="M4" s="226">
        <v>6.4331450786529701E-2</v>
      </c>
      <c r="N4" s="226">
        <v>1.2477751951997899E-3</v>
      </c>
      <c r="O4" s="226">
        <v>1.50600531368893E-3</v>
      </c>
      <c r="P4" s="226">
        <v>6.6982631566213603E-3</v>
      </c>
      <c r="Q4" s="226">
        <v>6.34614478218119E-4</v>
      </c>
      <c r="R4" s="226">
        <v>1.19746901507488E-2</v>
      </c>
      <c r="S4" s="226">
        <v>1.15382338930214E-2</v>
      </c>
      <c r="T4" s="226">
        <v>3.1155653684886299E-2</v>
      </c>
      <c r="U4" s="226">
        <v>2.4062348851744699E-3</v>
      </c>
      <c r="V4" s="226">
        <v>8.9963871017150199E-3</v>
      </c>
      <c r="W4" s="226">
        <v>7.8496409664013903E-2</v>
      </c>
      <c r="X4" s="226">
        <v>0.792778833977141</v>
      </c>
      <c r="Y4" s="226">
        <v>1.08937383539197E-3</v>
      </c>
      <c r="Z4" s="226">
        <v>3.5859000158175499E-3</v>
      </c>
      <c r="AA4" s="226">
        <v>2.4020763970445301E-2</v>
      </c>
      <c r="AB4" s="226">
        <v>2.9435596581964702E-4</v>
      </c>
      <c r="AC4" s="226">
        <v>0.120434849046359</v>
      </c>
      <c r="AD4" s="226">
        <v>4.8916432940936698E-3</v>
      </c>
      <c r="AE4" s="226">
        <v>2.0358674496609799E-4</v>
      </c>
      <c r="AF4" s="226">
        <v>6.5414985290730297E-4</v>
      </c>
      <c r="AG4" s="226">
        <v>2.56503688658193E-3</v>
      </c>
      <c r="AH4" s="226">
        <v>0</v>
      </c>
      <c r="AI4" s="226">
        <v>2.3490932970372799E-4</v>
      </c>
      <c r="AJ4" s="226">
        <v>3.1263989696535499E-4</v>
      </c>
      <c r="AK4" s="226">
        <v>2.2530218280155401E-4</v>
      </c>
      <c r="AL4" s="226">
        <v>7.8031880556766098E-4</v>
      </c>
      <c r="AM4" s="226">
        <v>6.9787647033936896E-4</v>
      </c>
      <c r="AN4" s="226">
        <v>1.5873942652852E-4</v>
      </c>
      <c r="AO4" s="226">
        <v>1.4409074013193399E-3</v>
      </c>
      <c r="AP4" s="226">
        <v>2.8273223675374199E-4</v>
      </c>
      <c r="AQ4" s="226">
        <v>4.45145514440377E-4</v>
      </c>
      <c r="AR4" s="226">
        <v>2.6767143453970601E-4</v>
      </c>
      <c r="AS4" s="226">
        <v>8.2851883196658396E-5</v>
      </c>
      <c r="AT4" s="226">
        <v>4.8919787480351904E-4</v>
      </c>
      <c r="AU4" s="226">
        <v>1.0282214788532801E-4</v>
      </c>
      <c r="AV4" s="226">
        <v>5.0145476079173595E-4</v>
      </c>
      <c r="AW4" s="226">
        <v>9.9920052367028899E-4</v>
      </c>
      <c r="AX4" s="226">
        <v>3.6094421823981102E-4</v>
      </c>
      <c r="AY4" s="226">
        <v>6.5305608072882695E-5</v>
      </c>
      <c r="AZ4" s="226">
        <v>2.5081699140843799E-4</v>
      </c>
      <c r="BA4" s="226">
        <v>7.0036889047864006E-5</v>
      </c>
      <c r="BB4" s="226">
        <v>2.6467004540081603E-4</v>
      </c>
      <c r="BC4" s="226">
        <v>2.30989809328512E-4</v>
      </c>
      <c r="BD4" s="226">
        <v>3.30893950864809E-4</v>
      </c>
      <c r="BE4" s="226">
        <v>8.3034190034869497E-4</v>
      </c>
      <c r="BF4" s="226">
        <v>5.7848058363444495E-4</v>
      </c>
      <c r="BG4" s="226">
        <v>4.3393130737471404E-3</v>
      </c>
      <c r="BH4" s="226">
        <v>5.5753154551944498E-3</v>
      </c>
      <c r="BI4" s="226">
        <v>6.4173381767237301E-3</v>
      </c>
      <c r="BJ4" s="226">
        <v>1.41689681664336E-4</v>
      </c>
      <c r="BK4" s="226">
        <v>2.4818349073279801E-3</v>
      </c>
      <c r="BL4" s="226">
        <v>3.29670933409335E-2</v>
      </c>
      <c r="BM4" s="226">
        <v>9.999823706735929E-4</v>
      </c>
      <c r="BN4" s="226">
        <v>1.18447283650322E-3</v>
      </c>
      <c r="BO4" s="226">
        <v>6.1288984997675297E-4</v>
      </c>
      <c r="BP4" s="226">
        <v>2.1375807065333901E-4</v>
      </c>
      <c r="BQ4" s="226">
        <v>1.2898788990325599E-3</v>
      </c>
      <c r="BR4" s="226">
        <v>7.1872352857765701E-3</v>
      </c>
      <c r="BS4" s="226">
        <v>1.3467661721348399E-3</v>
      </c>
      <c r="BT4" s="226">
        <v>1.73768861235151E-3</v>
      </c>
      <c r="BU4" s="226">
        <v>1.26181746360328E-3</v>
      </c>
      <c r="BV4" s="226">
        <v>2.14927608150829E-3</v>
      </c>
      <c r="BW4" s="226">
        <v>1.2504578658827899E-3</v>
      </c>
      <c r="BX4" s="226">
        <v>3.02325829901991E-3</v>
      </c>
      <c r="BY4" s="226">
        <v>0</v>
      </c>
    </row>
    <row r="5" spans="1:77" x14ac:dyDescent="0.25">
      <c r="A5" s="105" t="s">
        <v>2</v>
      </c>
      <c r="B5" s="226">
        <v>5.9733804270657403E-5</v>
      </c>
      <c r="C5" s="226">
        <v>6.6564420606225598E-5</v>
      </c>
      <c r="D5" s="226">
        <v>1.07132063946154</v>
      </c>
      <c r="E5" s="226">
        <v>5.0913343831941297E-5</v>
      </c>
      <c r="F5" s="226">
        <v>6.9153043922931296E-4</v>
      </c>
      <c r="G5" s="226">
        <v>1.3268432735601501E-4</v>
      </c>
      <c r="H5" s="226">
        <v>1.0281787136318101E-4</v>
      </c>
      <c r="I5" s="226">
        <v>3.7929342717524201E-4</v>
      </c>
      <c r="J5" s="226">
        <v>5.6691413795491904E-4</v>
      </c>
      <c r="K5" s="226">
        <v>3.1425531017796201E-3</v>
      </c>
      <c r="L5" s="226">
        <v>7.15395571783693E-5</v>
      </c>
      <c r="M5" s="226">
        <v>1.54642552758918E-3</v>
      </c>
      <c r="N5" s="226">
        <v>2.5462551083982999E-4</v>
      </c>
      <c r="O5" s="226">
        <v>3.3398681180692901E-4</v>
      </c>
      <c r="P5" s="226">
        <v>6.6440679259365605E-4</v>
      </c>
      <c r="Q5" s="226">
        <v>6.8719837011902704E-5</v>
      </c>
      <c r="R5" s="226">
        <v>1.8299700223577001E-3</v>
      </c>
      <c r="S5" s="226">
        <v>1.0159331486747599E-3</v>
      </c>
      <c r="T5" s="226">
        <v>1.8906789788328501E-3</v>
      </c>
      <c r="U5" s="226">
        <v>4.61290320107924E-4</v>
      </c>
      <c r="V5" s="226">
        <v>1.0966379427186899E-3</v>
      </c>
      <c r="W5" s="226">
        <v>7.0991707381357397E-4</v>
      </c>
      <c r="X5" s="226">
        <v>1.16281801388383E-3</v>
      </c>
      <c r="Y5" s="226">
        <v>1.3056719952066499E-4</v>
      </c>
      <c r="Z5" s="226">
        <v>2.0209607505603999E-4</v>
      </c>
      <c r="AA5" s="226">
        <v>1.85824418160698E-4</v>
      </c>
      <c r="AB5" s="226">
        <v>6.4139474995238404E-5</v>
      </c>
      <c r="AC5" s="226">
        <v>6.6652164699458399E-4</v>
      </c>
      <c r="AD5" s="226">
        <v>6.6243696352900699E-2</v>
      </c>
      <c r="AE5" s="226">
        <v>1.92714330861352E-3</v>
      </c>
      <c r="AF5" s="226">
        <v>2.0493225063040101E-3</v>
      </c>
      <c r="AG5" s="226">
        <v>8.9722355201668594E-5</v>
      </c>
      <c r="AH5" s="226">
        <v>0</v>
      </c>
      <c r="AI5" s="226">
        <v>5.7379224810334398E-5</v>
      </c>
      <c r="AJ5" s="226">
        <v>1.04448419982155E-4</v>
      </c>
      <c r="AK5" s="226">
        <v>4.5459305512574203E-5</v>
      </c>
      <c r="AL5" s="226">
        <v>1.28589301634123E-4</v>
      </c>
      <c r="AM5" s="226">
        <v>2.0083511802941099E-4</v>
      </c>
      <c r="AN5" s="226">
        <v>4.55249419329372E-5</v>
      </c>
      <c r="AO5" s="226">
        <v>3.54785997286527E-4</v>
      </c>
      <c r="AP5" s="226">
        <v>1.11088189350089E-4</v>
      </c>
      <c r="AQ5" s="226">
        <v>1.2564871968149901E-4</v>
      </c>
      <c r="AR5" s="226">
        <v>6.7799181757823194E-5</v>
      </c>
      <c r="AS5" s="226">
        <v>2.0506286416049999E-5</v>
      </c>
      <c r="AT5" s="226">
        <v>1.4306266571924501E-4</v>
      </c>
      <c r="AU5" s="226">
        <v>2.80912707267176E-5</v>
      </c>
      <c r="AV5" s="226">
        <v>1.09633942577522E-4</v>
      </c>
      <c r="AW5" s="226">
        <v>1.6572843811383099E-4</v>
      </c>
      <c r="AX5" s="226">
        <v>1.2943278734275701E-4</v>
      </c>
      <c r="AY5" s="226">
        <v>1.7191267959632299E-5</v>
      </c>
      <c r="AZ5" s="226">
        <v>6.4037397182881199E-5</v>
      </c>
      <c r="BA5" s="226">
        <v>2.0064090970881899E-5</v>
      </c>
      <c r="BB5" s="226">
        <v>7.6005392807558902E-5</v>
      </c>
      <c r="BC5" s="226">
        <v>6.5016612920365695E-5</v>
      </c>
      <c r="BD5" s="226">
        <v>9.9303857019195405E-5</v>
      </c>
      <c r="BE5" s="226">
        <v>2.3172244183093901E-4</v>
      </c>
      <c r="BF5" s="226">
        <v>1.2435462726712501E-4</v>
      </c>
      <c r="BG5" s="226">
        <v>1.3014525701710001E-3</v>
      </c>
      <c r="BH5" s="226">
        <v>1.6445199556602199E-3</v>
      </c>
      <c r="BI5" s="226">
        <v>1.74191682144164E-3</v>
      </c>
      <c r="BJ5" s="226">
        <v>4.1652499619312001E-5</v>
      </c>
      <c r="BK5" s="226">
        <v>2.0031364539641601E-3</v>
      </c>
      <c r="BL5" s="226">
        <v>1.13499577130228E-2</v>
      </c>
      <c r="BM5" s="226">
        <v>3.1949199203715097E-4</v>
      </c>
      <c r="BN5" s="226">
        <v>3.9720137442569902E-4</v>
      </c>
      <c r="BO5" s="226">
        <v>1.99539522063368E-4</v>
      </c>
      <c r="BP5" s="226">
        <v>7.2489717972086504E-5</v>
      </c>
      <c r="BQ5" s="226">
        <v>4.0797976954330001E-4</v>
      </c>
      <c r="BR5" s="226">
        <v>1.85305996975837E-3</v>
      </c>
      <c r="BS5" s="226">
        <v>5.2243700521741499E-4</v>
      </c>
      <c r="BT5" s="226">
        <v>6.1719049665697303E-4</v>
      </c>
      <c r="BU5" s="226">
        <v>4.3267905958190798E-4</v>
      </c>
      <c r="BV5" s="226">
        <v>7.0958266408275195E-4</v>
      </c>
      <c r="BW5" s="226">
        <v>7.7905390406645997E-4</v>
      </c>
      <c r="BX5" s="226">
        <v>1.7673718195210101E-3</v>
      </c>
      <c r="BY5" s="226">
        <v>0</v>
      </c>
    </row>
    <row r="6" spans="1:77" x14ac:dyDescent="0.25">
      <c r="A6" s="105" t="s">
        <v>3</v>
      </c>
      <c r="B6" s="226">
        <v>7.8246053262623599E-4</v>
      </c>
      <c r="C6" s="226">
        <v>7.5556620944468701E-4</v>
      </c>
      <c r="D6" s="226">
        <v>7.6130240164335697E-4</v>
      </c>
      <c r="E6" s="226">
        <v>1.00061033641178</v>
      </c>
      <c r="F6" s="226">
        <v>6.7685626252516297E-3</v>
      </c>
      <c r="G6" s="226">
        <v>1.1319540532508899E-3</v>
      </c>
      <c r="H6" s="226">
        <v>5.63253853699096E-4</v>
      </c>
      <c r="I6" s="226">
        <v>3.33894662633966E-3</v>
      </c>
      <c r="J6" s="226">
        <v>4.9158253749219203E-3</v>
      </c>
      <c r="K6" s="226">
        <v>2.51715331174308E-3</v>
      </c>
      <c r="L6" s="226">
        <v>4.3462132296165801E-4</v>
      </c>
      <c r="M6" s="226">
        <v>6.2602620091578298E-3</v>
      </c>
      <c r="N6" s="226">
        <v>1.67058460399302E-3</v>
      </c>
      <c r="O6" s="226">
        <v>2.0672714353743701E-3</v>
      </c>
      <c r="P6" s="226">
        <v>2.4326944176289002E-3</v>
      </c>
      <c r="Q6" s="226">
        <v>2.42239878659623E-4</v>
      </c>
      <c r="R6" s="226">
        <v>2.3720976054053601E-3</v>
      </c>
      <c r="S6" s="226">
        <v>3.5968390974304102E-3</v>
      </c>
      <c r="T6" s="226">
        <v>6.9368898697899596E-3</v>
      </c>
      <c r="U6" s="226">
        <v>1.8399696556143201E-3</v>
      </c>
      <c r="V6" s="226">
        <v>3.1842733396932298E-2</v>
      </c>
      <c r="W6" s="226">
        <v>2.2271394594827298E-2</v>
      </c>
      <c r="X6" s="226">
        <v>4.34440034304688E-3</v>
      </c>
      <c r="Y6" s="226">
        <v>0.59018206862482903</v>
      </c>
      <c r="Z6" s="226">
        <v>1.48672416848091E-2</v>
      </c>
      <c r="AA6" s="226">
        <v>3.4955057249539702E-4</v>
      </c>
      <c r="AB6" s="226">
        <v>3.0612721646237299E-4</v>
      </c>
      <c r="AC6" s="226">
        <v>4.1460567863647602E-3</v>
      </c>
      <c r="AD6" s="226">
        <v>2.1855113557721299E-2</v>
      </c>
      <c r="AE6" s="226">
        <v>3.4946167461357099E-3</v>
      </c>
      <c r="AF6" s="226">
        <v>9.8007725271591295E-2</v>
      </c>
      <c r="AG6" s="226">
        <v>1.6928837778140301E-2</v>
      </c>
      <c r="AH6" s="226">
        <v>0</v>
      </c>
      <c r="AI6" s="226">
        <v>5.9162133928421701E-4</v>
      </c>
      <c r="AJ6" s="226">
        <v>6.3951684431562503E-4</v>
      </c>
      <c r="AK6" s="226">
        <v>4.4259748965783102E-4</v>
      </c>
      <c r="AL6" s="226">
        <v>1.7203996229969399E-3</v>
      </c>
      <c r="AM6" s="226">
        <v>1.1384800981391499E-3</v>
      </c>
      <c r="AN6" s="226">
        <v>2.2159989818507799E-4</v>
      </c>
      <c r="AO6" s="226">
        <v>1.55884009013428E-3</v>
      </c>
      <c r="AP6" s="226">
        <v>3.2833634864746303E-2</v>
      </c>
      <c r="AQ6" s="226">
        <v>3.7231256012340399E-3</v>
      </c>
      <c r="AR6" s="226">
        <v>3.2440115523389699E-3</v>
      </c>
      <c r="AS6" s="226">
        <v>1.8805496964412801E-4</v>
      </c>
      <c r="AT6" s="226">
        <v>1.8130861339474601E-3</v>
      </c>
      <c r="AU6" s="226">
        <v>4.25802031693617E-4</v>
      </c>
      <c r="AV6" s="226">
        <v>7.4956594907469004E-4</v>
      </c>
      <c r="AW6" s="226">
        <v>1.1728597530057999E-3</v>
      </c>
      <c r="AX6" s="226">
        <v>5.6663313208357496E-4</v>
      </c>
      <c r="AY6" s="226">
        <v>8.1265551814988399E-5</v>
      </c>
      <c r="AZ6" s="226">
        <v>6.21153621023618E-4</v>
      </c>
      <c r="BA6" s="226">
        <v>1.18289183756388E-4</v>
      </c>
      <c r="BB6" s="226">
        <v>4.0596777777547599E-4</v>
      </c>
      <c r="BC6" s="226">
        <v>5.8709075410857004E-4</v>
      </c>
      <c r="BD6" s="226">
        <v>4.3177467848925198E-4</v>
      </c>
      <c r="BE6" s="226">
        <v>8.5559352861733703E-3</v>
      </c>
      <c r="BF6" s="226">
        <v>2.6121413628130302E-3</v>
      </c>
      <c r="BG6" s="226">
        <v>5.0353740632504401E-3</v>
      </c>
      <c r="BH6" s="226">
        <v>9.7354034136838997E-3</v>
      </c>
      <c r="BI6" s="226">
        <v>1.31392498256749E-2</v>
      </c>
      <c r="BJ6" s="226">
        <v>1.8754923072943099E-4</v>
      </c>
      <c r="BK6" s="226">
        <v>2.6088039238867798E-3</v>
      </c>
      <c r="BL6" s="226">
        <v>8.2866480872354296E-3</v>
      </c>
      <c r="BM6" s="226">
        <v>1.33694590193591E-3</v>
      </c>
      <c r="BN6" s="226">
        <v>9.2794103114935702E-4</v>
      </c>
      <c r="BO6" s="226">
        <v>4.4394006466202902E-4</v>
      </c>
      <c r="BP6" s="226">
        <v>1.44265922904622E-4</v>
      </c>
      <c r="BQ6" s="226">
        <v>1.79081558553207E-3</v>
      </c>
      <c r="BR6" s="226">
        <v>4.68443247132446E-3</v>
      </c>
      <c r="BS6" s="226">
        <v>1.45447979921023E-3</v>
      </c>
      <c r="BT6" s="226">
        <v>1.2261743005359E-3</v>
      </c>
      <c r="BU6" s="226">
        <v>7.1730678604355004E-4</v>
      </c>
      <c r="BV6" s="226">
        <v>8.1076023618950506E-3</v>
      </c>
      <c r="BW6" s="226">
        <v>1.99120053712726E-3</v>
      </c>
      <c r="BX6" s="226">
        <v>2.9753643696899001E-3</v>
      </c>
      <c r="BY6" s="226">
        <v>0</v>
      </c>
    </row>
    <row r="7" spans="1:77" x14ac:dyDescent="0.25">
      <c r="A7" s="105" t="s">
        <v>4</v>
      </c>
      <c r="B7" s="226">
        <v>2.5230205185125401E-5</v>
      </c>
      <c r="C7" s="226">
        <v>7.1924253618097306E-5</v>
      </c>
      <c r="D7" s="226">
        <v>5.28823042897583E-5</v>
      </c>
      <c r="E7" s="226">
        <v>1.9417096123130601E-5</v>
      </c>
      <c r="F7" s="226">
        <v>1.00388964657785</v>
      </c>
      <c r="G7" s="226">
        <v>5.5611676536311198E-5</v>
      </c>
      <c r="H7" s="226">
        <v>4.3260331894951703E-5</v>
      </c>
      <c r="I7" s="226">
        <v>1.70258823984021E-4</v>
      </c>
      <c r="J7" s="226">
        <v>4.6836246453121003E-5</v>
      </c>
      <c r="K7" s="226">
        <v>1.62882961682797E-3</v>
      </c>
      <c r="L7" s="226">
        <v>3.1556054868549599E-5</v>
      </c>
      <c r="M7" s="226">
        <v>7.1994425082082801E-4</v>
      </c>
      <c r="N7" s="226">
        <v>1.3138965316695901E-4</v>
      </c>
      <c r="O7" s="226">
        <v>1.6260295418278601E-4</v>
      </c>
      <c r="P7" s="226">
        <v>1.5466731544413001E-4</v>
      </c>
      <c r="Q7" s="226">
        <v>1.6957283674868701E-5</v>
      </c>
      <c r="R7" s="226">
        <v>7.6589291831475096E-4</v>
      </c>
      <c r="S7" s="226">
        <v>4.6310622365220501E-4</v>
      </c>
      <c r="T7" s="226">
        <v>9.0238550248245204E-4</v>
      </c>
      <c r="U7" s="226">
        <v>2.2957927214307299E-4</v>
      </c>
      <c r="V7" s="226">
        <v>2.7780713016649201E-3</v>
      </c>
      <c r="W7" s="226">
        <v>1.8787296855098199E-4</v>
      </c>
      <c r="X7" s="226">
        <v>3.1310715119619101E-4</v>
      </c>
      <c r="Y7" s="226">
        <v>5.6576630408938398E-5</v>
      </c>
      <c r="Z7" s="226">
        <v>9.0059724636211403E-4</v>
      </c>
      <c r="AA7" s="226">
        <v>4.0094650167570897E-5</v>
      </c>
      <c r="AB7" s="226">
        <v>4.38543614456608E-5</v>
      </c>
      <c r="AC7" s="226">
        <v>2.8078295991724702E-4</v>
      </c>
      <c r="AD7" s="226">
        <v>7.9765064422796794E-3</v>
      </c>
      <c r="AE7" s="226">
        <v>5.4783568003976598E-3</v>
      </c>
      <c r="AF7" s="226">
        <v>2.8532289173848797E-4</v>
      </c>
      <c r="AG7" s="226">
        <v>4.0983390734127803E-5</v>
      </c>
      <c r="AH7" s="226">
        <v>0</v>
      </c>
      <c r="AI7" s="226">
        <v>2.59490409836245E-3</v>
      </c>
      <c r="AJ7" s="226">
        <v>4.5779768686249599E-4</v>
      </c>
      <c r="AK7" s="226">
        <v>8.4587443071481206E-5</v>
      </c>
      <c r="AL7" s="226">
        <v>2.6352022403890602E-4</v>
      </c>
      <c r="AM7" s="226">
        <v>9.7742915616302802E-5</v>
      </c>
      <c r="AN7" s="226">
        <v>2.5171958283535399E-5</v>
      </c>
      <c r="AO7" s="226">
        <v>1.73477087541129E-4</v>
      </c>
      <c r="AP7" s="226">
        <v>4.1639816885669601E-5</v>
      </c>
      <c r="AQ7" s="226">
        <v>9.9753304026664702E-5</v>
      </c>
      <c r="AR7" s="226">
        <v>3.18297412141007E-5</v>
      </c>
      <c r="AS7" s="226">
        <v>8.2343538654092705E-4</v>
      </c>
      <c r="AT7" s="226">
        <v>9.70171975825903E-5</v>
      </c>
      <c r="AU7" s="226">
        <v>1.37662990003972E-5</v>
      </c>
      <c r="AV7" s="226">
        <v>4.8120466115149502E-5</v>
      </c>
      <c r="AW7" s="226">
        <v>6.2694892243464706E-5</v>
      </c>
      <c r="AX7" s="226">
        <v>5.5311118578363403E-5</v>
      </c>
      <c r="AY7" s="226">
        <v>1.05757203502398E-5</v>
      </c>
      <c r="AZ7" s="226">
        <v>4.22004749507589E-5</v>
      </c>
      <c r="BA7" s="226">
        <v>1.17109454633538E-5</v>
      </c>
      <c r="BB7" s="226">
        <v>6.5251827196769702E-5</v>
      </c>
      <c r="BC7" s="226">
        <v>1.5493672080342801E-4</v>
      </c>
      <c r="BD7" s="226">
        <v>4.6634772457436301E-5</v>
      </c>
      <c r="BE7" s="226">
        <v>1.0794524658628301E-4</v>
      </c>
      <c r="BF7" s="226">
        <v>6.3132711320023206E-5</v>
      </c>
      <c r="BG7" s="226">
        <v>7.3729208704940801E-4</v>
      </c>
      <c r="BH7" s="226">
        <v>1.38965799237157E-3</v>
      </c>
      <c r="BI7" s="226">
        <v>9.0606303107088504E-4</v>
      </c>
      <c r="BJ7" s="226">
        <v>2.2898026548893899E-5</v>
      </c>
      <c r="BK7" s="226">
        <v>6.2047311108176897E-4</v>
      </c>
      <c r="BL7" s="226">
        <v>1.00003335200963E-3</v>
      </c>
      <c r="BM7" s="226">
        <v>9.7852873259129001E-5</v>
      </c>
      <c r="BN7" s="226">
        <v>1.0223645774065001E-4</v>
      </c>
      <c r="BO7" s="226">
        <v>5.6472138733908798E-5</v>
      </c>
      <c r="BP7" s="226">
        <v>1.7121410607173998E-5</v>
      </c>
      <c r="BQ7" s="226">
        <v>1.0603770706521799E-4</v>
      </c>
      <c r="BR7" s="226">
        <v>5.2599436041248502E-4</v>
      </c>
      <c r="BS7" s="226">
        <v>2.4802805058396401E-4</v>
      </c>
      <c r="BT7" s="226">
        <v>1.5417564583656299E-4</v>
      </c>
      <c r="BU7" s="226">
        <v>8.8701034012145005E-5</v>
      </c>
      <c r="BV7" s="226">
        <v>2.08314548989167E-4</v>
      </c>
      <c r="BW7" s="226">
        <v>2.97107941284778E-4</v>
      </c>
      <c r="BX7" s="226">
        <v>1.6747496011941301E-4</v>
      </c>
      <c r="BY7" s="226">
        <v>0</v>
      </c>
    </row>
    <row r="8" spans="1:77" x14ac:dyDescent="0.25">
      <c r="A8" s="105" t="s">
        <v>5</v>
      </c>
      <c r="B8" s="226">
        <v>1.5128445890788E-4</v>
      </c>
      <c r="C8" s="226">
        <v>1.87740762973307E-4</v>
      </c>
      <c r="D8" s="226">
        <v>3.7243397337282199E-4</v>
      </c>
      <c r="E8" s="226">
        <v>1.95902479187546E-4</v>
      </c>
      <c r="F8" s="226">
        <v>2.45991930649176E-3</v>
      </c>
      <c r="G8" s="226">
        <v>1.00032757443302</v>
      </c>
      <c r="H8" s="226">
        <v>3.0646551455106898E-4</v>
      </c>
      <c r="I8" s="226">
        <v>1.24260781229846E-3</v>
      </c>
      <c r="J8" s="226">
        <v>2.7735721093997798E-3</v>
      </c>
      <c r="K8" s="226">
        <v>0.109526755273594</v>
      </c>
      <c r="L8" s="226">
        <v>6.3029984270791405E-4</v>
      </c>
      <c r="M8" s="226">
        <v>7.1313891443250104E-3</v>
      </c>
      <c r="N8" s="226">
        <v>4.9811293823055303E-4</v>
      </c>
      <c r="O8" s="226">
        <v>6.4626198008349805E-4</v>
      </c>
      <c r="P8" s="226">
        <v>1.20949356736836E-3</v>
      </c>
      <c r="Q8" s="226">
        <v>1.19080258287389E-4</v>
      </c>
      <c r="R8" s="226">
        <v>3.7949090133368099E-2</v>
      </c>
      <c r="S8" s="226">
        <v>2.4628980127608599E-3</v>
      </c>
      <c r="T8" s="226">
        <v>6.7009377010310801E-3</v>
      </c>
      <c r="U8" s="226">
        <v>1.19501882534942E-3</v>
      </c>
      <c r="V8" s="226">
        <v>1.86316123620539E-2</v>
      </c>
      <c r="W8" s="226">
        <v>6.3792087476933698E-4</v>
      </c>
      <c r="X8" s="226">
        <v>1.1775844140605701E-3</v>
      </c>
      <c r="Y8" s="226">
        <v>3.4238739539788797E-4</v>
      </c>
      <c r="Z8" s="226">
        <v>4.2528205915075599E-4</v>
      </c>
      <c r="AA8" s="226">
        <v>1.64141376252175E-4</v>
      </c>
      <c r="AB8" s="226">
        <v>1.4740256782442499E-4</v>
      </c>
      <c r="AC8" s="226">
        <v>2.7585585240257299E-3</v>
      </c>
      <c r="AD8" s="226">
        <v>6.7775824605800902E-4</v>
      </c>
      <c r="AE8" s="226">
        <v>9.8032001792540494E-5</v>
      </c>
      <c r="AF8" s="226">
        <v>2.9915889281505398E-4</v>
      </c>
      <c r="AG8" s="226">
        <v>1.3488456048203699E-4</v>
      </c>
      <c r="AH8" s="226">
        <v>0</v>
      </c>
      <c r="AI8" s="226">
        <v>1.6459748179338901E-4</v>
      </c>
      <c r="AJ8" s="226">
        <v>2.07868003449983E-4</v>
      </c>
      <c r="AK8" s="226">
        <v>4.3667117711404199E-4</v>
      </c>
      <c r="AL8" s="226">
        <v>4.7667704743423401E-4</v>
      </c>
      <c r="AM8" s="226">
        <v>4.3017324520489198E-4</v>
      </c>
      <c r="AN8" s="226">
        <v>9.6872187088746205E-5</v>
      </c>
      <c r="AO8" s="226">
        <v>8.0340148149066995E-4</v>
      </c>
      <c r="AP8" s="226">
        <v>1.6167938473509401E-4</v>
      </c>
      <c r="AQ8" s="226">
        <v>2.7629980336209698E-4</v>
      </c>
      <c r="AR8" s="226">
        <v>1.30676202057285E-4</v>
      </c>
      <c r="AS8" s="226">
        <v>4.9653391080107501E-5</v>
      </c>
      <c r="AT8" s="226">
        <v>3.2411667131745399E-4</v>
      </c>
      <c r="AU8" s="226">
        <v>6.05909477276071E-5</v>
      </c>
      <c r="AV8" s="226">
        <v>2.29608178655735E-4</v>
      </c>
      <c r="AW8" s="226">
        <v>3.23660898575377E-4</v>
      </c>
      <c r="AX8" s="226">
        <v>2.01621731784701E-4</v>
      </c>
      <c r="AY8" s="226">
        <v>3.63660315164469E-5</v>
      </c>
      <c r="AZ8" s="226">
        <v>1.3712530249098599E-4</v>
      </c>
      <c r="BA8" s="226">
        <v>3.9147862878879903E-5</v>
      </c>
      <c r="BB8" s="226">
        <v>1.7776917248222001E-4</v>
      </c>
      <c r="BC8" s="226">
        <v>1.4605657726914499E-4</v>
      </c>
      <c r="BD8" s="226">
        <v>1.96779717982975E-4</v>
      </c>
      <c r="BE8" s="226">
        <v>4.9042009994860103E-4</v>
      </c>
      <c r="BF8" s="226">
        <v>2.2653993568867299E-4</v>
      </c>
      <c r="BG8" s="226">
        <v>2.31719919484544E-3</v>
      </c>
      <c r="BH8" s="226">
        <v>2.6834814729420199E-3</v>
      </c>
      <c r="BI8" s="226">
        <v>3.5896511409551201E-3</v>
      </c>
      <c r="BJ8" s="226">
        <v>6.7487063538301193E-5</v>
      </c>
      <c r="BK8" s="226">
        <v>7.4328158116321904E-4</v>
      </c>
      <c r="BL8" s="226">
        <v>8.6441817200158706E-3</v>
      </c>
      <c r="BM8" s="226">
        <v>3.9162423357147702E-4</v>
      </c>
      <c r="BN8" s="226">
        <v>4.1930320946322502E-4</v>
      </c>
      <c r="BO8" s="226">
        <v>2.5107940787125199E-4</v>
      </c>
      <c r="BP8" s="226">
        <v>6.9217918057594299E-5</v>
      </c>
      <c r="BQ8" s="226">
        <v>4.0555572426623801E-4</v>
      </c>
      <c r="BR8" s="226">
        <v>1.74445794151865E-3</v>
      </c>
      <c r="BS8" s="226">
        <v>5.3242551837406698E-4</v>
      </c>
      <c r="BT8" s="226">
        <v>6.0579417273142703E-4</v>
      </c>
      <c r="BU8" s="226">
        <v>4.1756628823395598E-4</v>
      </c>
      <c r="BV8" s="226">
        <v>8.8964684384527199E-4</v>
      </c>
      <c r="BW8" s="226">
        <v>6.01279238594732E-4</v>
      </c>
      <c r="BX8" s="226">
        <v>9.2666606872486101E-4</v>
      </c>
      <c r="BY8" s="226">
        <v>0</v>
      </c>
    </row>
    <row r="9" spans="1:77" x14ac:dyDescent="0.25">
      <c r="A9" s="105" t="s">
        <v>6</v>
      </c>
      <c r="B9" s="226">
        <v>1.5817445733161899E-4</v>
      </c>
      <c r="C9" s="226">
        <v>1.8566199526112999E-4</v>
      </c>
      <c r="D9" s="226">
        <v>3.2191758170184599E-4</v>
      </c>
      <c r="E9" s="226">
        <v>1.01509373794092E-4</v>
      </c>
      <c r="F9" s="226">
        <v>1.6053694733624299E-3</v>
      </c>
      <c r="G9" s="226">
        <v>3.5141179197184502E-4</v>
      </c>
      <c r="H9" s="226">
        <v>1.17218446524526</v>
      </c>
      <c r="I9" s="226">
        <v>8.7227741478273395E-4</v>
      </c>
      <c r="J9" s="226">
        <v>2.1752292490285601E-4</v>
      </c>
      <c r="K9" s="226">
        <v>2.8454314874827E-2</v>
      </c>
      <c r="L9" s="226">
        <v>1.30950201474596E-4</v>
      </c>
      <c r="M9" s="226">
        <v>6.2056040205895099E-2</v>
      </c>
      <c r="N9" s="226">
        <v>1.8641366807995901E-3</v>
      </c>
      <c r="O9" s="226">
        <v>2.0521809142987398E-3</v>
      </c>
      <c r="P9" s="226">
        <v>1.2539698954768801E-3</v>
      </c>
      <c r="Q9" s="226">
        <v>1.3416067370717699E-4</v>
      </c>
      <c r="R9" s="226">
        <v>1.81420074800939E-2</v>
      </c>
      <c r="S9" s="226">
        <v>3.3525310442050101E-2</v>
      </c>
      <c r="T9" s="226">
        <v>2.9768536530261E-2</v>
      </c>
      <c r="U9" s="226">
        <v>1.0494759565388001</v>
      </c>
      <c r="V9" s="226">
        <v>1.21726336532052E-2</v>
      </c>
      <c r="W9" s="226">
        <v>1.46009868385432E-2</v>
      </c>
      <c r="X9" s="226">
        <v>1.43002867739276E-3</v>
      </c>
      <c r="Y9" s="226">
        <v>3.4083915890231899E-4</v>
      </c>
      <c r="Z9" s="226">
        <v>3.6156155426137599E-3</v>
      </c>
      <c r="AA9" s="226">
        <v>8.6377140842123601E-4</v>
      </c>
      <c r="AB9" s="226">
        <v>1.7419182335483299E-4</v>
      </c>
      <c r="AC9" s="226">
        <v>0.115874382859778</v>
      </c>
      <c r="AD9" s="226">
        <v>1.32635105880644E-2</v>
      </c>
      <c r="AE9" s="226">
        <v>1.16887108078171E-4</v>
      </c>
      <c r="AF9" s="226">
        <v>7.64748066986773E-4</v>
      </c>
      <c r="AG9" s="226">
        <v>2.07946722149347E-4</v>
      </c>
      <c r="AH9" s="226">
        <v>0</v>
      </c>
      <c r="AI9" s="226">
        <v>2.19714999084922E-4</v>
      </c>
      <c r="AJ9" s="226">
        <v>3.49205001102786E-4</v>
      </c>
      <c r="AK9" s="226">
        <v>2.0595475647840899E-4</v>
      </c>
      <c r="AL9" s="226">
        <v>3.5784624299840199E-4</v>
      </c>
      <c r="AM9" s="226">
        <v>6.9255106836479399E-4</v>
      </c>
      <c r="AN9" s="226">
        <v>1.66090928776239E-4</v>
      </c>
      <c r="AO9" s="226">
        <v>1.6159563864892601E-3</v>
      </c>
      <c r="AP9" s="226">
        <v>8.3174039624435198E-4</v>
      </c>
      <c r="AQ9" s="226">
        <v>1.0133854315713E-2</v>
      </c>
      <c r="AR9" s="226">
        <v>7.6941227955197296E-4</v>
      </c>
      <c r="AS9" s="226">
        <v>6.4245617119413804E-5</v>
      </c>
      <c r="AT9" s="226">
        <v>5.5575216267275403E-4</v>
      </c>
      <c r="AU9" s="226">
        <v>1.21491239138267E-4</v>
      </c>
      <c r="AV9" s="226">
        <v>3.60362555395615E-4</v>
      </c>
      <c r="AW9" s="226">
        <v>4.2783371457313501E-4</v>
      </c>
      <c r="AX9" s="226">
        <v>5.3663431130890002E-4</v>
      </c>
      <c r="AY9" s="226">
        <v>5.1247216318124199E-5</v>
      </c>
      <c r="AZ9" s="226">
        <v>2.6244465377454402E-4</v>
      </c>
      <c r="BA9" s="226">
        <v>6.6086596920649401E-5</v>
      </c>
      <c r="BB9" s="226">
        <v>2.3865203250705901E-4</v>
      </c>
      <c r="BC9" s="226">
        <v>2.4265477507832601E-4</v>
      </c>
      <c r="BD9" s="226">
        <v>3.1908192178618902E-4</v>
      </c>
      <c r="BE9" s="226">
        <v>7.5658495141432604E-4</v>
      </c>
      <c r="BF9" s="226">
        <v>4.24437510437229E-4</v>
      </c>
      <c r="BG9" s="226">
        <v>3.7831522538401699E-3</v>
      </c>
      <c r="BH9" s="226">
        <v>4.7160489419362196E-3</v>
      </c>
      <c r="BI9" s="226">
        <v>5.1399332887055796E-3</v>
      </c>
      <c r="BJ9" s="226">
        <v>1.2506560899522301E-4</v>
      </c>
      <c r="BK9" s="226">
        <v>1.7373053575079401E-3</v>
      </c>
      <c r="BL9" s="226">
        <v>1.40651238518221E-2</v>
      </c>
      <c r="BM9" s="226">
        <v>8.4521133833010602E-4</v>
      </c>
      <c r="BN9" s="226">
        <v>8.2025235711936299E-4</v>
      </c>
      <c r="BO9" s="226">
        <v>4.2855251368219299E-4</v>
      </c>
      <c r="BP9" s="226">
        <v>1.4229964072278001E-4</v>
      </c>
      <c r="BQ9" s="226">
        <v>9.0789512406710905E-4</v>
      </c>
      <c r="BR9" s="226">
        <v>5.7685805947573204E-3</v>
      </c>
      <c r="BS9" s="226">
        <v>8.6954985317998896E-4</v>
      </c>
      <c r="BT9" s="226">
        <v>1.08103442768159E-3</v>
      </c>
      <c r="BU9" s="226">
        <v>6.7734820473516505E-4</v>
      </c>
      <c r="BV9" s="226">
        <v>1.7761226853685399E-3</v>
      </c>
      <c r="BW9" s="226">
        <v>9.7396075387078996E-4</v>
      </c>
      <c r="BX9" s="226">
        <v>2.5279423082595199E-3</v>
      </c>
      <c r="BY9" s="226">
        <v>0</v>
      </c>
    </row>
    <row r="10" spans="1:77" x14ac:dyDescent="0.25">
      <c r="A10" s="105" t="s">
        <v>7</v>
      </c>
      <c r="B10" s="226">
        <v>1.30010611161585E-4</v>
      </c>
      <c r="C10" s="226">
        <v>1.54218421207709E-4</v>
      </c>
      <c r="D10" s="226">
        <v>3.3447855495701402E-4</v>
      </c>
      <c r="E10" s="226">
        <v>3.1402156425327198E-4</v>
      </c>
      <c r="F10" s="226">
        <v>3.2816307479897901E-3</v>
      </c>
      <c r="G10" s="226">
        <v>2.7355269472782999E-4</v>
      </c>
      <c r="H10" s="226">
        <v>2.6374525754211802E-4</v>
      </c>
      <c r="I10" s="226">
        <v>1.03331842609322</v>
      </c>
      <c r="J10" s="226">
        <v>8.3446275124128503E-3</v>
      </c>
      <c r="K10" s="226">
        <v>4.6217190623705799E-4</v>
      </c>
      <c r="L10" s="226">
        <v>1.2532762492184E-4</v>
      </c>
      <c r="M10" s="226">
        <v>7.3765582007289505E-4</v>
      </c>
      <c r="N10" s="226">
        <v>1.8523609910315101E-4</v>
      </c>
      <c r="O10" s="226">
        <v>2.08354516966634E-4</v>
      </c>
      <c r="P10" s="226">
        <v>1.41486962612139E-3</v>
      </c>
      <c r="Q10" s="226">
        <v>1.3346201513050101E-4</v>
      </c>
      <c r="R10" s="226">
        <v>3.4034707022403997E-4</v>
      </c>
      <c r="S10" s="226">
        <v>4.0730074767129698E-4</v>
      </c>
      <c r="T10" s="226">
        <v>8.9575646144859303E-4</v>
      </c>
      <c r="U10" s="226">
        <v>8.8090210805419496E-4</v>
      </c>
      <c r="V10" s="226">
        <v>9.2308099940094097E-4</v>
      </c>
      <c r="W10" s="226">
        <v>4.3036843958758198E-4</v>
      </c>
      <c r="X10" s="226">
        <v>3.2583565474085199E-4</v>
      </c>
      <c r="Y10" s="226">
        <v>2.2968690113542599E-4</v>
      </c>
      <c r="Z10" s="226">
        <v>3.7719399338918103E-2</v>
      </c>
      <c r="AA10" s="226">
        <v>2.7431039646344901E-5</v>
      </c>
      <c r="AB10" s="226">
        <v>1.67793159332673E-2</v>
      </c>
      <c r="AC10" s="226">
        <v>3.7382229748167298E-4</v>
      </c>
      <c r="AD10" s="226">
        <v>4.9606205633581603E-4</v>
      </c>
      <c r="AE10" s="226">
        <v>3.5964802432348802E-5</v>
      </c>
      <c r="AF10" s="226">
        <v>8.9345830667273402E-5</v>
      </c>
      <c r="AG10" s="226">
        <v>3.30010105844124E-5</v>
      </c>
      <c r="AH10" s="226">
        <v>0</v>
      </c>
      <c r="AI10" s="226">
        <v>3.4422531673570997E-5</v>
      </c>
      <c r="AJ10" s="226">
        <v>4.1825607399543199E-5</v>
      </c>
      <c r="AK10" s="226">
        <v>1.7649050912413499E-5</v>
      </c>
      <c r="AL10" s="226">
        <v>1.45200871960007E-4</v>
      </c>
      <c r="AM10" s="226">
        <v>8.6340963060438001E-5</v>
      </c>
      <c r="AN10" s="226">
        <v>1.9232530548747799E-5</v>
      </c>
      <c r="AO10" s="226">
        <v>2.0093976243371601E-4</v>
      </c>
      <c r="AP10" s="226">
        <v>4.1583427195064301E-5</v>
      </c>
      <c r="AQ10" s="226">
        <v>6.2290497889980006E-5</v>
      </c>
      <c r="AR10" s="226">
        <v>3.02710541198777E-5</v>
      </c>
      <c r="AS10" s="226">
        <v>1.2095033657951501E-5</v>
      </c>
      <c r="AT10" s="226">
        <v>6.4107899370263296E-5</v>
      </c>
      <c r="AU10" s="226">
        <v>1.3787753331941101E-5</v>
      </c>
      <c r="AV10" s="226">
        <v>7.8879979276756299E-5</v>
      </c>
      <c r="AW10" s="226">
        <v>1.8358839354496199E-4</v>
      </c>
      <c r="AX10" s="226">
        <v>5.0983189448474801E-5</v>
      </c>
      <c r="AY10" s="226">
        <v>8.7781240258754002E-6</v>
      </c>
      <c r="AZ10" s="226">
        <v>3.65817171362734E-5</v>
      </c>
      <c r="BA10" s="226">
        <v>9.8530400623481299E-6</v>
      </c>
      <c r="BB10" s="226">
        <v>3.5530019835193397E-5</v>
      </c>
      <c r="BC10" s="226">
        <v>3.3915933176476897E-5</v>
      </c>
      <c r="BD10" s="226">
        <v>3.8327389618962799E-5</v>
      </c>
      <c r="BE10" s="226">
        <v>1.0356309791001299E-4</v>
      </c>
      <c r="BF10" s="226">
        <v>8.6283203112338404E-5</v>
      </c>
      <c r="BG10" s="226">
        <v>6.1282633391365998E-4</v>
      </c>
      <c r="BH10" s="226">
        <v>5.1010592848191696E-4</v>
      </c>
      <c r="BI10" s="226">
        <v>7.0196193228006605E-4</v>
      </c>
      <c r="BJ10" s="226">
        <v>1.28644250493971E-5</v>
      </c>
      <c r="BK10" s="226">
        <v>2.43932788942062E-4</v>
      </c>
      <c r="BL10" s="226">
        <v>9.1237673517646897E-4</v>
      </c>
      <c r="BM10" s="226">
        <v>7.77907953651474E-5</v>
      </c>
      <c r="BN10" s="226">
        <v>7.4327821455591505E-5</v>
      </c>
      <c r="BO10" s="226">
        <v>4.4940624355887297E-5</v>
      </c>
      <c r="BP10" s="226">
        <v>1.15904822386372E-5</v>
      </c>
      <c r="BQ10" s="226">
        <v>7.5731084101715796E-5</v>
      </c>
      <c r="BR10" s="226">
        <v>2.8888968264899697E-4</v>
      </c>
      <c r="BS10" s="226">
        <v>1.4446096465053801E-4</v>
      </c>
      <c r="BT10" s="226">
        <v>1.01866263218193E-4</v>
      </c>
      <c r="BU10" s="226">
        <v>6.2049521035876203E-5</v>
      </c>
      <c r="BV10" s="226">
        <v>1.5873757847650001E-4</v>
      </c>
      <c r="BW10" s="226">
        <v>1.11541139537641E-4</v>
      </c>
      <c r="BX10" s="226">
        <v>2.6449993872459298E-4</v>
      </c>
      <c r="BY10" s="226">
        <v>0</v>
      </c>
    </row>
    <row r="11" spans="1:77" x14ac:dyDescent="0.25">
      <c r="A11" s="105" t="s">
        <v>8</v>
      </c>
      <c r="B11" s="226">
        <v>1.36617792538289E-2</v>
      </c>
      <c r="C11" s="226">
        <v>1.6048083397062901E-2</v>
      </c>
      <c r="D11" s="226">
        <v>3.5573942692328601E-2</v>
      </c>
      <c r="E11" s="226">
        <v>3.7223916251875599E-2</v>
      </c>
      <c r="F11" s="226">
        <v>0.37886428560230601</v>
      </c>
      <c r="G11" s="226">
        <v>2.8742902406508699E-2</v>
      </c>
      <c r="H11" s="226">
        <v>2.7725512744133499E-2</v>
      </c>
      <c r="I11" s="226">
        <v>0.18004202130112901</v>
      </c>
      <c r="J11" s="226">
        <v>1.01956798778659</v>
      </c>
      <c r="K11" s="226">
        <v>3.4254077149489602E-2</v>
      </c>
      <c r="L11" s="226">
        <v>1.37656332590702E-2</v>
      </c>
      <c r="M11" s="226">
        <v>1.31906237572741E-2</v>
      </c>
      <c r="N11" s="226">
        <v>1.24678394823608E-2</v>
      </c>
      <c r="O11" s="226">
        <v>1.21745456596108E-2</v>
      </c>
      <c r="P11" s="226">
        <v>0.16116078422951599</v>
      </c>
      <c r="Q11" s="226">
        <v>1.50443737302851E-2</v>
      </c>
      <c r="R11" s="226">
        <v>1.31032958967986E-2</v>
      </c>
      <c r="S11" s="226">
        <v>4.7446164844111701E-3</v>
      </c>
      <c r="T11" s="226">
        <v>9.9493034227571102E-3</v>
      </c>
      <c r="U11" s="226">
        <v>2.6703113924980901E-2</v>
      </c>
      <c r="V11" s="226">
        <v>8.9837146111921007E-3</v>
      </c>
      <c r="W11" s="226">
        <v>3.04547727409969E-3</v>
      </c>
      <c r="X11" s="226">
        <v>1.4334723295641401E-2</v>
      </c>
      <c r="Y11" s="226">
        <v>2.2267504151601E-2</v>
      </c>
      <c r="Z11" s="226">
        <v>7.9913561287134494E-3</v>
      </c>
      <c r="AA11" s="226">
        <v>5.9314675132349096E-4</v>
      </c>
      <c r="AB11" s="226">
        <v>3.1150328868029902E-3</v>
      </c>
      <c r="AC11" s="226">
        <v>1.1912111436482801E-2</v>
      </c>
      <c r="AD11" s="226">
        <v>7.7339425315693898E-3</v>
      </c>
      <c r="AE11" s="226">
        <v>2.37360085178901E-3</v>
      </c>
      <c r="AF11" s="226">
        <v>4.2239694912186597E-3</v>
      </c>
      <c r="AG11" s="226">
        <v>1.0616801846033701E-3</v>
      </c>
      <c r="AH11" s="226">
        <v>0</v>
      </c>
      <c r="AI11" s="226">
        <v>1.332874881014E-3</v>
      </c>
      <c r="AJ11" s="226">
        <v>5.2680069672991195E-4</v>
      </c>
      <c r="AK11" s="226">
        <v>2.7475630774963201E-4</v>
      </c>
      <c r="AL11" s="226">
        <v>1.24841538330214E-2</v>
      </c>
      <c r="AM11" s="226">
        <v>9.4166317704949196E-4</v>
      </c>
      <c r="AN11" s="226">
        <v>1.82718867594801E-4</v>
      </c>
      <c r="AO11" s="226">
        <v>7.0302423802360197E-3</v>
      </c>
      <c r="AP11" s="226">
        <v>1.5501303568429001E-3</v>
      </c>
      <c r="AQ11" s="226">
        <v>8.6007126065021095E-4</v>
      </c>
      <c r="AR11" s="226">
        <v>3.3141797635365301E-4</v>
      </c>
      <c r="AS11" s="226">
        <v>4.4115233558417698E-4</v>
      </c>
      <c r="AT11" s="226">
        <v>5.8409133200684998E-4</v>
      </c>
      <c r="AU11" s="226">
        <v>3.5095457479474902E-4</v>
      </c>
      <c r="AV11" s="226">
        <v>4.9301023325821402E-3</v>
      </c>
      <c r="AW11" s="226">
        <v>1.66875247198921E-2</v>
      </c>
      <c r="AX11" s="226">
        <v>1.5705118647320799E-3</v>
      </c>
      <c r="AY11" s="226">
        <v>2.7938833158853201E-4</v>
      </c>
      <c r="AZ11" s="226">
        <v>1.4961241975929101E-3</v>
      </c>
      <c r="BA11" s="226">
        <v>3.3656779604165102E-4</v>
      </c>
      <c r="BB11" s="226">
        <v>3.4357393762981202E-4</v>
      </c>
      <c r="BC11" s="226">
        <v>1.26204388054399E-3</v>
      </c>
      <c r="BD11" s="226">
        <v>3.5957867530462401E-4</v>
      </c>
      <c r="BE11" s="226">
        <v>1.7398145389427E-3</v>
      </c>
      <c r="BF11" s="226">
        <v>6.0257642907139402E-3</v>
      </c>
      <c r="BG11" s="226">
        <v>2.89516667451124E-2</v>
      </c>
      <c r="BH11" s="226">
        <v>5.8256948721738099E-3</v>
      </c>
      <c r="BI11" s="226">
        <v>8.2452441103698006E-3</v>
      </c>
      <c r="BJ11" s="226">
        <v>1.7235539743727299E-4</v>
      </c>
      <c r="BK11" s="226">
        <v>8.5391839193821003E-4</v>
      </c>
      <c r="BL11" s="226">
        <v>5.3161616842201196E-3</v>
      </c>
      <c r="BM11" s="226">
        <v>6.3479118897330803E-4</v>
      </c>
      <c r="BN11" s="226">
        <v>6.1103878813255504E-4</v>
      </c>
      <c r="BO11" s="226">
        <v>3.3097940788435901E-4</v>
      </c>
      <c r="BP11" s="226">
        <v>8.9782297493286396E-5</v>
      </c>
      <c r="BQ11" s="226">
        <v>1.4886653805987601E-3</v>
      </c>
      <c r="BR11" s="226">
        <v>2.52160325496891E-3</v>
      </c>
      <c r="BS11" s="226">
        <v>6.3911466376102496E-3</v>
      </c>
      <c r="BT11" s="226">
        <v>8.8324901180371904E-4</v>
      </c>
      <c r="BU11" s="226">
        <v>6.5991209024713303E-4</v>
      </c>
      <c r="BV11" s="226">
        <v>1.5818850013160999E-3</v>
      </c>
      <c r="BW11" s="226">
        <v>1.0106930561120399E-3</v>
      </c>
      <c r="BX11" s="226">
        <v>1.2600463311173899E-3</v>
      </c>
      <c r="BY11" s="226">
        <v>0</v>
      </c>
    </row>
    <row r="12" spans="1:77" x14ac:dyDescent="0.25">
      <c r="A12" s="105" t="s">
        <v>9</v>
      </c>
      <c r="B12" s="226">
        <v>2.6025174116708297E-4</v>
      </c>
      <c r="C12" s="226">
        <v>2.8774949221547602E-4</v>
      </c>
      <c r="D12" s="226">
        <v>5.3758096568035899E-4</v>
      </c>
      <c r="E12" s="226">
        <v>4.9595554564935498E-4</v>
      </c>
      <c r="F12" s="226">
        <v>5.19579154800836E-3</v>
      </c>
      <c r="G12" s="226">
        <v>5.9066841670958397E-4</v>
      </c>
      <c r="H12" s="226">
        <v>4.3557229709438702E-4</v>
      </c>
      <c r="I12" s="226">
        <v>2.57427533413278E-3</v>
      </c>
      <c r="J12" s="226">
        <v>3.1929006325343598E-4</v>
      </c>
      <c r="K12" s="226">
        <v>1.0310999143752999</v>
      </c>
      <c r="L12" s="226">
        <v>4.46928902172179E-4</v>
      </c>
      <c r="M12" s="226">
        <v>3.3959030151128902E-2</v>
      </c>
      <c r="N12" s="226">
        <v>6.4935003502404696E-4</v>
      </c>
      <c r="O12" s="226">
        <v>9.1728011792934199E-4</v>
      </c>
      <c r="P12" s="226">
        <v>4.14499552244339E-3</v>
      </c>
      <c r="Q12" s="226">
        <v>3.9044165449639599E-4</v>
      </c>
      <c r="R12" s="226">
        <v>0.34923592200270198</v>
      </c>
      <c r="S12" s="226">
        <v>5.6140949558596397E-3</v>
      </c>
      <c r="T12" s="226">
        <v>2.24447724575562E-2</v>
      </c>
      <c r="U12" s="226">
        <v>7.8721644658703404E-4</v>
      </c>
      <c r="V12" s="226">
        <v>0.16944023285860299</v>
      </c>
      <c r="W12" s="226">
        <v>3.35357613593375E-3</v>
      </c>
      <c r="X12" s="226">
        <v>6.6038615095812903E-4</v>
      </c>
      <c r="Y12" s="226">
        <v>3.92228699525915E-4</v>
      </c>
      <c r="Z12" s="226">
        <v>9.5282083699746499E-4</v>
      </c>
      <c r="AA12" s="226">
        <v>5.2553787882791102E-4</v>
      </c>
      <c r="AB12" s="226">
        <v>1.0183657026262401E-4</v>
      </c>
      <c r="AC12" s="226">
        <v>6.7036798654805003E-3</v>
      </c>
      <c r="AD12" s="226">
        <v>1.7078444976789499E-3</v>
      </c>
      <c r="AE12" s="226">
        <v>6.8103853051209798E-5</v>
      </c>
      <c r="AF12" s="226">
        <v>6.2248749718669298E-4</v>
      </c>
      <c r="AG12" s="226">
        <v>1.1495521481408E-4</v>
      </c>
      <c r="AH12" s="226">
        <v>0</v>
      </c>
      <c r="AI12" s="226">
        <v>3.4889437152159402E-4</v>
      </c>
      <c r="AJ12" s="226">
        <v>1.9939634412083801E-4</v>
      </c>
      <c r="AK12" s="226">
        <v>3.39816484720592E-3</v>
      </c>
      <c r="AL12" s="226">
        <v>3.8245966169086798E-4</v>
      </c>
      <c r="AM12" s="226">
        <v>3.4492747871642102E-4</v>
      </c>
      <c r="AN12" s="226">
        <v>7.8062625435857996E-5</v>
      </c>
      <c r="AO12" s="226">
        <v>6.1514054439304195E-4</v>
      </c>
      <c r="AP12" s="226">
        <v>1.3186697245558699E-4</v>
      </c>
      <c r="AQ12" s="226">
        <v>1.8926958854644901E-4</v>
      </c>
      <c r="AR12" s="226">
        <v>1.13215942549766E-4</v>
      </c>
      <c r="AS12" s="226">
        <v>3.3776776763343997E-5</v>
      </c>
      <c r="AT12" s="226">
        <v>2.12863072491345E-4</v>
      </c>
      <c r="AU12" s="226">
        <v>4.77563463963487E-5</v>
      </c>
      <c r="AV12" s="226">
        <v>2.6336496407696402E-4</v>
      </c>
      <c r="AW12" s="226">
        <v>5.6394366031135498E-4</v>
      </c>
      <c r="AX12" s="226">
        <v>1.8066132953339499E-4</v>
      </c>
      <c r="AY12" s="226">
        <v>3.3038935235400202E-5</v>
      </c>
      <c r="AZ12" s="226">
        <v>1.15275999717355E-4</v>
      </c>
      <c r="BA12" s="226">
        <v>3.3102518761644999E-5</v>
      </c>
      <c r="BB12" s="226">
        <v>9.4159190442579395E-5</v>
      </c>
      <c r="BC12" s="226">
        <v>1.19123145232713E-4</v>
      </c>
      <c r="BD12" s="226">
        <v>2.20800492460762E-4</v>
      </c>
      <c r="BE12" s="226">
        <v>4.0774354032875501E-4</v>
      </c>
      <c r="BF12" s="226">
        <v>3.5569984402781803E-4</v>
      </c>
      <c r="BG12" s="226">
        <v>2.7536430514186099E-3</v>
      </c>
      <c r="BH12" s="226">
        <v>5.5198741481074396E-3</v>
      </c>
      <c r="BI12" s="226">
        <v>4.7317714065764601E-3</v>
      </c>
      <c r="BJ12" s="226">
        <v>1.4871131001441401E-4</v>
      </c>
      <c r="BK12" s="226">
        <v>4.6504365875192901E-3</v>
      </c>
      <c r="BL12" s="226">
        <v>7.4548717518038099E-2</v>
      </c>
      <c r="BM12" s="226">
        <v>1.03157498046599E-3</v>
      </c>
      <c r="BN12" s="226">
        <v>1.70774515151545E-3</v>
      </c>
      <c r="BO12" s="226">
        <v>7.9235466240954301E-4</v>
      </c>
      <c r="BP12" s="226">
        <v>3.4216888357550698E-4</v>
      </c>
      <c r="BQ12" s="226">
        <v>1.87049042127483E-3</v>
      </c>
      <c r="BR12" s="226">
        <v>9.2920932061032E-3</v>
      </c>
      <c r="BS12" s="226">
        <v>1.3484349088078401E-3</v>
      </c>
      <c r="BT12" s="226">
        <v>2.9032894542785899E-3</v>
      </c>
      <c r="BU12" s="226">
        <v>2.3639941118497399E-3</v>
      </c>
      <c r="BV12" s="226">
        <v>2.9771475543444799E-3</v>
      </c>
      <c r="BW12" s="226">
        <v>1.27115835818184E-3</v>
      </c>
      <c r="BX12" s="226">
        <v>4.4288372282645797E-3</v>
      </c>
      <c r="BY12" s="226">
        <v>0</v>
      </c>
    </row>
    <row r="13" spans="1:77" x14ac:dyDescent="0.25">
      <c r="A13" s="105" t="s">
        <v>10</v>
      </c>
      <c r="B13" s="226">
        <v>3.6466116284697799E-4</v>
      </c>
      <c r="C13" s="226">
        <v>5.71409054904296E-4</v>
      </c>
      <c r="D13" s="226">
        <v>7.83790562783243E-4</v>
      </c>
      <c r="E13" s="226">
        <v>6.3307245351834098E-4</v>
      </c>
      <c r="F13" s="226">
        <v>1.2283226321957601E-2</v>
      </c>
      <c r="G13" s="226">
        <v>7.7494719294878803E-4</v>
      </c>
      <c r="H13" s="226">
        <v>5.8963679264135396E-4</v>
      </c>
      <c r="I13" s="226">
        <v>3.2352643695871802E-3</v>
      </c>
      <c r="J13" s="226">
        <v>5.1637816058082799E-4</v>
      </c>
      <c r="K13" s="226">
        <v>1.7211605940109899E-3</v>
      </c>
      <c r="L13" s="226">
        <v>1.02918484859467</v>
      </c>
      <c r="M13" s="226">
        <v>3.1251804426239201E-3</v>
      </c>
      <c r="N13" s="226">
        <v>4.7606759167589602E-3</v>
      </c>
      <c r="O13" s="226">
        <v>4.7838507613057399E-3</v>
      </c>
      <c r="P13" s="226">
        <v>3.5677118816604802E-3</v>
      </c>
      <c r="Q13" s="226">
        <v>3.67512190280526E-4</v>
      </c>
      <c r="R13" s="226">
        <v>1.41765505939692E-3</v>
      </c>
      <c r="S13" s="226">
        <v>2.6303785606773202E-3</v>
      </c>
      <c r="T13" s="226">
        <v>3.8850160620178299E-3</v>
      </c>
      <c r="U13" s="226">
        <v>1.3268675054107599E-3</v>
      </c>
      <c r="V13" s="226">
        <v>1.0179004264821499E-3</v>
      </c>
      <c r="W13" s="226">
        <v>3.2899466700118301E-4</v>
      </c>
      <c r="X13" s="226">
        <v>1.3520846632897399E-3</v>
      </c>
      <c r="Y13" s="226">
        <v>5.7317864940066197E-4</v>
      </c>
      <c r="Z13" s="226">
        <v>4.6655074189475899E-4</v>
      </c>
      <c r="AA13" s="226">
        <v>1.1499673504955E-4</v>
      </c>
      <c r="AB13" s="226">
        <v>1.8091602130580501E-4</v>
      </c>
      <c r="AC13" s="226">
        <v>1.3184323892453901E-3</v>
      </c>
      <c r="AD13" s="226">
        <v>9.8897350168974593E-4</v>
      </c>
      <c r="AE13" s="226">
        <v>1.5078675035367099E-4</v>
      </c>
      <c r="AF13" s="226">
        <v>3.76009823571362E-4</v>
      </c>
      <c r="AG13" s="226">
        <v>3.8204111530847599E-4</v>
      </c>
      <c r="AH13" s="226">
        <v>0</v>
      </c>
      <c r="AI13" s="226">
        <v>1.07978215990305E-2</v>
      </c>
      <c r="AJ13" s="226">
        <v>2.0214177298906299E-3</v>
      </c>
      <c r="AK13" s="226">
        <v>4.4110687792975399E-4</v>
      </c>
      <c r="AL13" s="226">
        <v>0.399303622833174</v>
      </c>
      <c r="AM13" s="226">
        <v>9.4564356109505597E-4</v>
      </c>
      <c r="AN13" s="226">
        <v>2.0952390803469101E-4</v>
      </c>
      <c r="AO13" s="226">
        <v>2.5211009005270198E-3</v>
      </c>
      <c r="AP13" s="226">
        <v>2.4744263508487901E-4</v>
      </c>
      <c r="AQ13" s="226">
        <v>9.3131069179142403E-4</v>
      </c>
      <c r="AR13" s="226">
        <v>1.66582900204943E-4</v>
      </c>
      <c r="AS13" s="226">
        <v>4.1686717065873898E-3</v>
      </c>
      <c r="AT13" s="226">
        <v>6.3344754055643401E-4</v>
      </c>
      <c r="AU13" s="226">
        <v>5.7177807144411104E-4</v>
      </c>
      <c r="AV13" s="226">
        <v>1.2252057502487701E-3</v>
      </c>
      <c r="AW13" s="226">
        <v>6.7569533293547295E-4</v>
      </c>
      <c r="AX13" s="226">
        <v>5.7328383255504797E-4</v>
      </c>
      <c r="AY13" s="226">
        <v>6.0836680445678201E-5</v>
      </c>
      <c r="AZ13" s="226">
        <v>2.69438268099612E-4</v>
      </c>
      <c r="BA13" s="226">
        <v>7.5775218354625802E-5</v>
      </c>
      <c r="BB13" s="226">
        <v>6.5092975712132404E-4</v>
      </c>
      <c r="BC13" s="226">
        <v>2.8737341186390101E-2</v>
      </c>
      <c r="BD13" s="226">
        <v>4.0427382634258499E-4</v>
      </c>
      <c r="BE13" s="226">
        <v>7.4196217283036101E-4</v>
      </c>
      <c r="BF13" s="226">
        <v>4.4247499918993998E-4</v>
      </c>
      <c r="BG13" s="226">
        <v>0.42836209641355999</v>
      </c>
      <c r="BH13" s="226">
        <v>1.3944198169452001E-2</v>
      </c>
      <c r="BI13" s="226">
        <v>7.9349589128698793E-3</v>
      </c>
      <c r="BJ13" s="226">
        <v>1.43379205233821E-4</v>
      </c>
      <c r="BK13" s="226">
        <v>2.27868993774615E-4</v>
      </c>
      <c r="BL13" s="226">
        <v>9.8632236416808998E-4</v>
      </c>
      <c r="BM13" s="226">
        <v>6.0004013992918503E-4</v>
      </c>
      <c r="BN13" s="226">
        <v>7.1935707213024102E-4</v>
      </c>
      <c r="BO13" s="226">
        <v>3.2134381908947298E-4</v>
      </c>
      <c r="BP13" s="226">
        <v>1.1713796596485099E-4</v>
      </c>
      <c r="BQ13" s="226">
        <v>1.1479504411273701E-2</v>
      </c>
      <c r="BR13" s="226">
        <v>2.17516178480061E-3</v>
      </c>
      <c r="BS13" s="226">
        <v>7.4544142292355398E-3</v>
      </c>
      <c r="BT13" s="226">
        <v>8.5270791953555303E-4</v>
      </c>
      <c r="BU13" s="226">
        <v>1.6124074716892501E-3</v>
      </c>
      <c r="BV13" s="226">
        <v>1.8242490776443499E-3</v>
      </c>
      <c r="BW13" s="226">
        <v>2.2656261801484701E-3</v>
      </c>
      <c r="BX13" s="226">
        <v>3.37953309997334E-3</v>
      </c>
      <c r="BY13" s="226">
        <v>0</v>
      </c>
    </row>
    <row r="14" spans="1:77" x14ac:dyDescent="0.25">
      <c r="A14" s="105" t="s">
        <v>11</v>
      </c>
      <c r="B14" s="226">
        <v>2.5174931403104999E-5</v>
      </c>
      <c r="C14" s="226">
        <v>2.7206591973096099E-5</v>
      </c>
      <c r="D14" s="226">
        <v>4.6448702089330697E-5</v>
      </c>
      <c r="E14" s="226">
        <v>1.84406149834485E-5</v>
      </c>
      <c r="F14" s="226">
        <v>2.5289026244903399E-4</v>
      </c>
      <c r="G14" s="226">
        <v>5.9015503011841899E-5</v>
      </c>
      <c r="H14" s="226">
        <v>3.9070544890642003E-5</v>
      </c>
      <c r="I14" s="226">
        <v>1.3807583691067299E-4</v>
      </c>
      <c r="J14" s="226">
        <v>3.1517738428849402E-5</v>
      </c>
      <c r="K14" s="226">
        <v>2.1039310467768301E-3</v>
      </c>
      <c r="L14" s="226">
        <v>3.4377919264866701E-5</v>
      </c>
      <c r="M14" s="226">
        <v>1.24354555047099</v>
      </c>
      <c r="N14" s="226">
        <v>1.4878828494327699E-4</v>
      </c>
      <c r="O14" s="226">
        <v>1.8731572415736999E-4</v>
      </c>
      <c r="P14" s="226">
        <v>4.2536542237736499E-4</v>
      </c>
      <c r="Q14" s="226">
        <v>4.8576127901761302E-5</v>
      </c>
      <c r="R14" s="226">
        <v>1.19742819111041E-3</v>
      </c>
      <c r="S14" s="226">
        <v>0.17008855332227299</v>
      </c>
      <c r="T14" s="226">
        <v>0.51524405008706098</v>
      </c>
      <c r="U14" s="226">
        <v>2.04718303389025E-4</v>
      </c>
      <c r="V14" s="226">
        <v>6.3109083299785305E-4</v>
      </c>
      <c r="W14" s="226">
        <v>6.3762812606702404E-5</v>
      </c>
      <c r="X14" s="226">
        <v>1.8595495160219901E-4</v>
      </c>
      <c r="Y14" s="226">
        <v>4.8373515630854203E-5</v>
      </c>
      <c r="Z14" s="226">
        <v>6.0921607720700201E-5</v>
      </c>
      <c r="AA14" s="226">
        <v>2.12974656600478E-5</v>
      </c>
      <c r="AB14" s="226">
        <v>2.3608093421023801E-5</v>
      </c>
      <c r="AC14" s="226">
        <v>8.0526016936120701E-3</v>
      </c>
      <c r="AD14" s="226">
        <v>5.5798226640435902E-4</v>
      </c>
      <c r="AE14" s="226">
        <v>1.6061246330223401E-5</v>
      </c>
      <c r="AF14" s="226">
        <v>7.6806891691766197E-5</v>
      </c>
      <c r="AG14" s="226">
        <v>3.3136544418869702E-5</v>
      </c>
      <c r="AH14" s="226">
        <v>0</v>
      </c>
      <c r="AI14" s="226">
        <v>2.75253056833756E-5</v>
      </c>
      <c r="AJ14" s="226">
        <v>7.3239180694355103E-5</v>
      </c>
      <c r="AK14" s="226">
        <v>2.6190713568761701E-5</v>
      </c>
      <c r="AL14" s="226">
        <v>6.6549136269620794E-5</v>
      </c>
      <c r="AM14" s="226">
        <v>1.02508902287751E-4</v>
      </c>
      <c r="AN14" s="226">
        <v>2.2791533868558301E-5</v>
      </c>
      <c r="AO14" s="226">
        <v>1.6573111939159499E-4</v>
      </c>
      <c r="AP14" s="226">
        <v>3.2482838840927301E-5</v>
      </c>
      <c r="AQ14" s="226">
        <v>5.62350130264252E-5</v>
      </c>
      <c r="AR14" s="226">
        <v>2.37063129680052E-5</v>
      </c>
      <c r="AS14" s="226">
        <v>9.2198184021243299E-6</v>
      </c>
      <c r="AT14" s="226">
        <v>6.9299805997513796E-5</v>
      </c>
      <c r="AU14" s="226">
        <v>1.40944941491747E-5</v>
      </c>
      <c r="AV14" s="226">
        <v>5.9226507893580198E-5</v>
      </c>
      <c r="AW14" s="226">
        <v>1.00393730434653E-4</v>
      </c>
      <c r="AX14" s="226">
        <v>1.1486298831201199E-4</v>
      </c>
      <c r="AY14" s="226">
        <v>8.7405721512221108E-6</v>
      </c>
      <c r="AZ14" s="226">
        <v>3.37138586028538E-5</v>
      </c>
      <c r="BA14" s="226">
        <v>1.2909789684964E-5</v>
      </c>
      <c r="BB14" s="226">
        <v>3.5575588873891799E-5</v>
      </c>
      <c r="BC14" s="226">
        <v>4.1156447221832602E-5</v>
      </c>
      <c r="BD14" s="226">
        <v>5.8870197284492301E-5</v>
      </c>
      <c r="BE14" s="226">
        <v>1.16078812755604E-4</v>
      </c>
      <c r="BF14" s="226">
        <v>7.5777529029305595E-5</v>
      </c>
      <c r="BG14" s="226">
        <v>9.8054846495813203E-4</v>
      </c>
      <c r="BH14" s="226">
        <v>8.5304096037856401E-4</v>
      </c>
      <c r="BI14" s="226">
        <v>8.1119014152738697E-4</v>
      </c>
      <c r="BJ14" s="226">
        <v>2.1319415740834002E-5</v>
      </c>
      <c r="BK14" s="226">
        <v>1.39992430094652E-3</v>
      </c>
      <c r="BL14" s="226">
        <v>6.4802369139835203E-3</v>
      </c>
      <c r="BM14" s="226">
        <v>1.5365310138203001E-4</v>
      </c>
      <c r="BN14" s="226">
        <v>2.24162626695654E-4</v>
      </c>
      <c r="BO14" s="226">
        <v>1.08382128038552E-4</v>
      </c>
      <c r="BP14" s="226">
        <v>4.2429281233246702E-5</v>
      </c>
      <c r="BQ14" s="226">
        <v>2.4898533578131E-4</v>
      </c>
      <c r="BR14" s="226">
        <v>1.24445681076269E-3</v>
      </c>
      <c r="BS14" s="226">
        <v>2.35422883787041E-4</v>
      </c>
      <c r="BT14" s="226">
        <v>3.4215000164847101E-4</v>
      </c>
      <c r="BU14" s="226">
        <v>2.3883739105231601E-4</v>
      </c>
      <c r="BV14" s="226">
        <v>3.77759677009143E-4</v>
      </c>
      <c r="BW14" s="226">
        <v>1.9623340725756001E-4</v>
      </c>
      <c r="BX14" s="226">
        <v>4.1382811014797601E-4</v>
      </c>
      <c r="BY14" s="226">
        <v>0</v>
      </c>
    </row>
    <row r="15" spans="1:77" x14ac:dyDescent="0.25">
      <c r="A15" s="105" t="s">
        <v>12</v>
      </c>
      <c r="B15" s="226">
        <v>3.29736243639528E-4</v>
      </c>
      <c r="C15" s="226">
        <v>5.1379636335036202E-4</v>
      </c>
      <c r="D15" s="226">
        <v>3.9052198607560101E-4</v>
      </c>
      <c r="E15" s="226">
        <v>2.4811147758479303E-4</v>
      </c>
      <c r="F15" s="226">
        <v>3.2336949445803198E-3</v>
      </c>
      <c r="G15" s="226">
        <v>7.09987910007726E-4</v>
      </c>
      <c r="H15" s="226">
        <v>2.7237432324577903E-4</v>
      </c>
      <c r="I15" s="226">
        <v>1.2259830506275E-3</v>
      </c>
      <c r="J15" s="226">
        <v>5.1148982902537597E-4</v>
      </c>
      <c r="K15" s="226">
        <v>1.21298184656401E-3</v>
      </c>
      <c r="L15" s="226">
        <v>2.8652196721844198E-4</v>
      </c>
      <c r="M15" s="226">
        <v>3.22101694902253E-3</v>
      </c>
      <c r="N15" s="226">
        <v>1.05392836065701</v>
      </c>
      <c r="O15" s="226">
        <v>1.0027904000727399</v>
      </c>
      <c r="P15" s="226">
        <v>2.0578054958673301E-3</v>
      </c>
      <c r="Q15" s="226">
        <v>2.5040518383606902E-4</v>
      </c>
      <c r="R15" s="226">
        <v>1.10153449746982E-3</v>
      </c>
      <c r="S15" s="226">
        <v>2.4688113981238598E-3</v>
      </c>
      <c r="T15" s="226">
        <v>2.8014486997870601E-3</v>
      </c>
      <c r="U15" s="226">
        <v>6.8236553392202301E-4</v>
      </c>
      <c r="V15" s="226">
        <v>1.05481606657205E-3</v>
      </c>
      <c r="W15" s="226">
        <v>2.7791455370881701E-4</v>
      </c>
      <c r="X15" s="226">
        <v>9.1043538159873104E-4</v>
      </c>
      <c r="Y15" s="226">
        <v>2.6704613263206701E-4</v>
      </c>
      <c r="Z15" s="226">
        <v>2.84772400245275E-4</v>
      </c>
      <c r="AA15" s="226">
        <v>9.2700500073562194E-5</v>
      </c>
      <c r="AB15" s="226">
        <v>1.6289980207526001E-4</v>
      </c>
      <c r="AC15" s="226">
        <v>9.6136982934803502E-4</v>
      </c>
      <c r="AD15" s="226">
        <v>6.7263298927463296E-4</v>
      </c>
      <c r="AE15" s="226">
        <v>1.2636223062136899E-4</v>
      </c>
      <c r="AF15" s="226">
        <v>4.6691238650394202E-4</v>
      </c>
      <c r="AG15" s="226">
        <v>3.1518829875509699E-4</v>
      </c>
      <c r="AH15" s="226">
        <v>0</v>
      </c>
      <c r="AI15" s="226">
        <v>3.1368038258817099E-4</v>
      </c>
      <c r="AJ15" s="226">
        <v>3.45289111224494E-4</v>
      </c>
      <c r="AK15" s="226">
        <v>1.1542520294017E-4</v>
      </c>
      <c r="AL15" s="226">
        <v>5.8767644352947799E-4</v>
      </c>
      <c r="AM15" s="226">
        <v>1.6121491837287601E-3</v>
      </c>
      <c r="AN15" s="226">
        <v>1.8946066734638501E-4</v>
      </c>
      <c r="AO15" s="226">
        <v>9.8318463910776005E-2</v>
      </c>
      <c r="AP15" s="226">
        <v>2.8836197885620898E-4</v>
      </c>
      <c r="AQ15" s="226">
        <v>4.4074326285897298E-4</v>
      </c>
      <c r="AR15" s="226">
        <v>1.3306775547769199E-4</v>
      </c>
      <c r="AS15" s="226">
        <v>9.4358780925671399E-5</v>
      </c>
      <c r="AT15" s="226">
        <v>5.9875494398901896E-4</v>
      </c>
      <c r="AU15" s="226">
        <v>1.4706986311050099E-3</v>
      </c>
      <c r="AV15" s="226">
        <v>1.26210749651691E-3</v>
      </c>
      <c r="AW15" s="226">
        <v>9.0879686942502602E-4</v>
      </c>
      <c r="AX15" s="226">
        <v>3.8582100362821497E-4</v>
      </c>
      <c r="AY15" s="226">
        <v>7.7363791613626197E-5</v>
      </c>
      <c r="AZ15" s="226">
        <v>3.2244117467029599E-4</v>
      </c>
      <c r="BA15" s="226">
        <v>8.9625834445256094E-5</v>
      </c>
      <c r="BB15" s="226">
        <v>1.6751146454161201E-4</v>
      </c>
      <c r="BC15" s="226">
        <v>2.2964581988709E-4</v>
      </c>
      <c r="BD15" s="226">
        <v>4.2665479254778098E-4</v>
      </c>
      <c r="BE15" s="226">
        <v>1.6703308271082299E-2</v>
      </c>
      <c r="BF15" s="226">
        <v>7.5013313919349098E-4</v>
      </c>
      <c r="BG15" s="226">
        <v>4.5942028956700697E-3</v>
      </c>
      <c r="BH15" s="226">
        <v>2.4008530964307599E-2</v>
      </c>
      <c r="BI15" s="226">
        <v>4.6065857068485497E-2</v>
      </c>
      <c r="BJ15" s="226">
        <v>8.53652323953441E-4</v>
      </c>
      <c r="BK15" s="226">
        <v>3.4992723162468399E-4</v>
      </c>
      <c r="BL15" s="226">
        <v>1.2838890898917499E-3</v>
      </c>
      <c r="BM15" s="226">
        <v>1.3183164409175899E-3</v>
      </c>
      <c r="BN15" s="226">
        <v>9.5339632273030398E-4</v>
      </c>
      <c r="BO15" s="226">
        <v>3.3830768261393899E-4</v>
      </c>
      <c r="BP15" s="226">
        <v>1.5952955281944099E-4</v>
      </c>
      <c r="BQ15" s="226">
        <v>2.3865395152752301E-3</v>
      </c>
      <c r="BR15" s="226">
        <v>5.6542666174855998E-3</v>
      </c>
      <c r="BS15" s="226">
        <v>9.7674353417164309E-4</v>
      </c>
      <c r="BT15" s="226">
        <v>2.0805297330609399E-3</v>
      </c>
      <c r="BU15" s="226">
        <v>3.4136729170817202E-4</v>
      </c>
      <c r="BV15" s="226">
        <v>1.2825843114771199E-3</v>
      </c>
      <c r="BW15" s="226">
        <v>7.1744923125952097E-4</v>
      </c>
      <c r="BX15" s="226">
        <v>1.52556507100603E-3</v>
      </c>
      <c r="BY15" s="226">
        <v>0</v>
      </c>
    </row>
    <row r="16" spans="1:77" x14ac:dyDescent="0.25">
      <c r="A16" s="105" t="s">
        <v>13</v>
      </c>
      <c r="B16" s="226">
        <v>3.29736243639528E-4</v>
      </c>
      <c r="C16" s="226">
        <v>5.1379636335036202E-4</v>
      </c>
      <c r="D16" s="226">
        <v>3.9052198607560101E-4</v>
      </c>
      <c r="E16" s="226">
        <v>2.4811147758479303E-4</v>
      </c>
      <c r="F16" s="226">
        <v>3.2336949445803198E-3</v>
      </c>
      <c r="G16" s="226">
        <v>7.09987910007726E-4</v>
      </c>
      <c r="H16" s="226">
        <v>2.7237432324577903E-4</v>
      </c>
      <c r="I16" s="226">
        <v>1.2259830506275E-3</v>
      </c>
      <c r="J16" s="226">
        <v>5.1148982902537597E-4</v>
      </c>
      <c r="K16" s="226">
        <v>1.21298184656401E-3</v>
      </c>
      <c r="L16" s="226">
        <v>2.8652196721844198E-4</v>
      </c>
      <c r="M16" s="226">
        <v>3.22101694902253E-3</v>
      </c>
      <c r="N16" s="226">
        <v>1.29683412935275E-3</v>
      </c>
      <c r="O16" s="226">
        <v>1.0027904000727399</v>
      </c>
      <c r="P16" s="226">
        <v>2.0578054958673301E-3</v>
      </c>
      <c r="Q16" s="226">
        <v>2.5040518383606902E-4</v>
      </c>
      <c r="R16" s="226">
        <v>1.10153449746982E-3</v>
      </c>
      <c r="S16" s="226">
        <v>2.4688113981238598E-3</v>
      </c>
      <c r="T16" s="226">
        <v>2.8014486997870601E-3</v>
      </c>
      <c r="U16" s="226">
        <v>6.8236553392202301E-4</v>
      </c>
      <c r="V16" s="226">
        <v>1.05481606657205E-3</v>
      </c>
      <c r="W16" s="226">
        <v>2.7791455370881701E-4</v>
      </c>
      <c r="X16" s="226">
        <v>9.1043538159873104E-4</v>
      </c>
      <c r="Y16" s="226">
        <v>2.6704613263206701E-4</v>
      </c>
      <c r="Z16" s="226">
        <v>2.84772400245275E-4</v>
      </c>
      <c r="AA16" s="226">
        <v>9.2700500073562194E-5</v>
      </c>
      <c r="AB16" s="226">
        <v>1.6289980207526001E-4</v>
      </c>
      <c r="AC16" s="226">
        <v>9.6136982934803502E-4</v>
      </c>
      <c r="AD16" s="226">
        <v>6.7263298927463296E-4</v>
      </c>
      <c r="AE16" s="226">
        <v>1.2636223062136899E-4</v>
      </c>
      <c r="AF16" s="226">
        <v>4.6691238650394202E-4</v>
      </c>
      <c r="AG16" s="226">
        <v>3.1518829875509699E-4</v>
      </c>
      <c r="AH16" s="226">
        <v>0</v>
      </c>
      <c r="AI16" s="226">
        <v>3.1368038258817099E-4</v>
      </c>
      <c r="AJ16" s="226">
        <v>3.45289111224494E-4</v>
      </c>
      <c r="AK16" s="226">
        <v>1.1542520294017E-4</v>
      </c>
      <c r="AL16" s="226">
        <v>5.8767644352947799E-4</v>
      </c>
      <c r="AM16" s="226">
        <v>1.6121491837287601E-3</v>
      </c>
      <c r="AN16" s="226">
        <v>1.8946066734638501E-4</v>
      </c>
      <c r="AO16" s="226">
        <v>9.8318463910776005E-2</v>
      </c>
      <c r="AP16" s="226">
        <v>2.8836197885620898E-4</v>
      </c>
      <c r="AQ16" s="226">
        <v>4.4074326285897298E-4</v>
      </c>
      <c r="AR16" s="226">
        <v>1.3306775547769199E-4</v>
      </c>
      <c r="AS16" s="226">
        <v>9.4358780925671399E-5</v>
      </c>
      <c r="AT16" s="226">
        <v>5.9875494398901896E-4</v>
      </c>
      <c r="AU16" s="226">
        <v>1.4706986311050099E-3</v>
      </c>
      <c r="AV16" s="226">
        <v>1.26210749651691E-3</v>
      </c>
      <c r="AW16" s="226">
        <v>9.0879686942502602E-4</v>
      </c>
      <c r="AX16" s="226">
        <v>3.8582100362821497E-4</v>
      </c>
      <c r="AY16" s="226">
        <v>7.7363791613626197E-5</v>
      </c>
      <c r="AZ16" s="226">
        <v>3.2244117467029599E-4</v>
      </c>
      <c r="BA16" s="226">
        <v>8.9625834445256094E-5</v>
      </c>
      <c r="BB16" s="226">
        <v>1.6751146454161201E-4</v>
      </c>
      <c r="BC16" s="226">
        <v>2.2964581988709E-4</v>
      </c>
      <c r="BD16" s="226">
        <v>4.2665479254778098E-4</v>
      </c>
      <c r="BE16" s="226">
        <v>1.6703308271082299E-2</v>
      </c>
      <c r="BF16" s="226">
        <v>7.5013313919349098E-4</v>
      </c>
      <c r="BG16" s="226">
        <v>4.5942028956700697E-3</v>
      </c>
      <c r="BH16" s="226">
        <v>2.4008530964307599E-2</v>
      </c>
      <c r="BI16" s="226">
        <v>4.6065857068485497E-2</v>
      </c>
      <c r="BJ16" s="226">
        <v>8.53652323953441E-4</v>
      </c>
      <c r="BK16" s="226">
        <v>3.4992723162468399E-4</v>
      </c>
      <c r="BL16" s="226">
        <v>1.2838890898917499E-3</v>
      </c>
      <c r="BM16" s="226">
        <v>1.3183164409175899E-3</v>
      </c>
      <c r="BN16" s="226">
        <v>9.5339632273030398E-4</v>
      </c>
      <c r="BO16" s="226">
        <v>3.3830768261393899E-4</v>
      </c>
      <c r="BP16" s="226">
        <v>1.5952955281944099E-4</v>
      </c>
      <c r="BQ16" s="226">
        <v>2.3865395152752301E-3</v>
      </c>
      <c r="BR16" s="226">
        <v>5.6542666174855998E-3</v>
      </c>
      <c r="BS16" s="226">
        <v>9.7674353417164309E-4</v>
      </c>
      <c r="BT16" s="226">
        <v>2.0805297330609399E-3</v>
      </c>
      <c r="BU16" s="226">
        <v>3.4136729170817202E-4</v>
      </c>
      <c r="BV16" s="226">
        <v>1.2825843114771199E-3</v>
      </c>
      <c r="BW16" s="226">
        <v>7.1744923125952097E-4</v>
      </c>
      <c r="BX16" s="226">
        <v>1.52556507100603E-3</v>
      </c>
      <c r="BY16" s="226">
        <v>0</v>
      </c>
    </row>
    <row r="17" spans="1:77" x14ac:dyDescent="0.25">
      <c r="A17" s="105" t="s">
        <v>14</v>
      </c>
      <c r="B17" s="226">
        <v>4.22024645859241E-5</v>
      </c>
      <c r="C17" s="226">
        <v>5.42350696494778E-5</v>
      </c>
      <c r="D17" s="226">
        <v>8.5811358803642405E-5</v>
      </c>
      <c r="E17" s="226">
        <v>3.8573392738302002E-5</v>
      </c>
      <c r="F17" s="226">
        <v>5.4774141616666301E-4</v>
      </c>
      <c r="G17" s="226">
        <v>9.6358309513006806E-5</v>
      </c>
      <c r="H17" s="226">
        <v>6.67243577026522E-5</v>
      </c>
      <c r="I17" s="226">
        <v>2.5905129806961299E-4</v>
      </c>
      <c r="J17" s="226">
        <v>3.2405799713070298E-4</v>
      </c>
      <c r="K17" s="226">
        <v>4.9316968596606499E-4</v>
      </c>
      <c r="L17" s="226">
        <v>1.05302995402795E-4</v>
      </c>
      <c r="M17" s="226">
        <v>8.7846483536231602E-4</v>
      </c>
      <c r="N17" s="226">
        <v>1.59443287476945E-3</v>
      </c>
      <c r="O17" s="226">
        <v>1.58917515114094E-3</v>
      </c>
      <c r="P17" s="226">
        <v>1.0123496558759</v>
      </c>
      <c r="Q17" s="226">
        <v>1.22060704612371E-3</v>
      </c>
      <c r="R17" s="226">
        <v>4.16961052546713E-4</v>
      </c>
      <c r="S17" s="226">
        <v>6.7077558019980397E-4</v>
      </c>
      <c r="T17" s="226">
        <v>1.0586308117224101E-3</v>
      </c>
      <c r="U17" s="226">
        <v>2.7265265429486201E-4</v>
      </c>
      <c r="V17" s="226">
        <v>2.8924118945857598E-4</v>
      </c>
      <c r="W17" s="226">
        <v>8.0537465921143902E-5</v>
      </c>
      <c r="X17" s="226">
        <v>2.8087130801704397E-4</v>
      </c>
      <c r="Y17" s="226">
        <v>8.0561617407093499E-5</v>
      </c>
      <c r="Z17" s="226">
        <v>9.3639989424507497E-5</v>
      </c>
      <c r="AA17" s="226">
        <v>2.9258611871270702E-5</v>
      </c>
      <c r="AB17" s="226">
        <v>3.8301857148309603E-5</v>
      </c>
      <c r="AC17" s="226">
        <v>3.35795151065458E-4</v>
      </c>
      <c r="AD17" s="226">
        <v>1.87279356822975E-4</v>
      </c>
      <c r="AE17" s="226">
        <v>2.7052633062992E-5</v>
      </c>
      <c r="AF17" s="226">
        <v>1.1689651290625801E-4</v>
      </c>
      <c r="AG17" s="226">
        <v>6.6608838095966497E-5</v>
      </c>
      <c r="AH17" s="226">
        <v>0</v>
      </c>
      <c r="AI17" s="226">
        <v>5.2082686897623498E-5</v>
      </c>
      <c r="AJ17" s="226">
        <v>1.9455552304875899E-4</v>
      </c>
      <c r="AK17" s="226">
        <v>2.9690883988771599E-5</v>
      </c>
      <c r="AL17" s="226">
        <v>4.15331787763713E-4</v>
      </c>
      <c r="AM17" s="226">
        <v>2.37019045356167E-4</v>
      </c>
      <c r="AN17" s="226">
        <v>1.18499394755173E-4</v>
      </c>
      <c r="AO17" s="226">
        <v>8.6652235790825695E-4</v>
      </c>
      <c r="AP17" s="226">
        <v>6.4571526495650695E-5</v>
      </c>
      <c r="AQ17" s="226">
        <v>1.0459605362772401E-4</v>
      </c>
      <c r="AR17" s="226">
        <v>4.6080435549109399E-5</v>
      </c>
      <c r="AS17" s="226">
        <v>2.8909791769423399E-5</v>
      </c>
      <c r="AT17" s="226">
        <v>1.8778363828457899E-4</v>
      </c>
      <c r="AU17" s="226">
        <v>5.48973123200263E-5</v>
      </c>
      <c r="AV17" s="226">
        <v>1.0969831726605E-3</v>
      </c>
      <c r="AW17" s="226">
        <v>9.8642642678715406E-2</v>
      </c>
      <c r="AX17" s="226">
        <v>7.4501357638725703E-3</v>
      </c>
      <c r="AY17" s="226">
        <v>1.3568471576255201E-3</v>
      </c>
      <c r="AZ17" s="226">
        <v>7.6968024853362998E-3</v>
      </c>
      <c r="BA17" s="226">
        <v>1.6607162036621E-3</v>
      </c>
      <c r="BB17" s="226">
        <v>3.7698755274394899E-4</v>
      </c>
      <c r="BC17" s="226">
        <v>9.75455072720144E-4</v>
      </c>
      <c r="BD17" s="226">
        <v>3.55233170950574E-4</v>
      </c>
      <c r="BE17" s="226">
        <v>4.0250961122477598E-4</v>
      </c>
      <c r="BF17" s="226">
        <v>1.4865713497417901E-4</v>
      </c>
      <c r="BG17" s="226">
        <v>4.5592653840045697E-2</v>
      </c>
      <c r="BH17" s="226">
        <v>1.4199510879403E-3</v>
      </c>
      <c r="BI17" s="226">
        <v>2.3442228245289299E-3</v>
      </c>
      <c r="BJ17" s="226">
        <v>3.3479018487321099E-5</v>
      </c>
      <c r="BK17" s="226">
        <v>4.1821060384621103E-5</v>
      </c>
      <c r="BL17" s="226">
        <v>2.5655846939202502E-4</v>
      </c>
      <c r="BM17" s="226">
        <v>2.07521223323405E-4</v>
      </c>
      <c r="BN17" s="226">
        <v>4.0606003929083201E-4</v>
      </c>
      <c r="BO17" s="226">
        <v>7.7387692673107304E-5</v>
      </c>
      <c r="BP17" s="226">
        <v>2.5461637777698E-5</v>
      </c>
      <c r="BQ17" s="226">
        <v>1.30239015227283E-3</v>
      </c>
      <c r="BR17" s="226">
        <v>6.2881694800377903E-4</v>
      </c>
      <c r="BS17" s="226">
        <v>2.2756657231163199E-4</v>
      </c>
      <c r="BT17" s="226">
        <v>1.9769380928738101E-4</v>
      </c>
      <c r="BU17" s="226">
        <v>8.1973005272554999E-5</v>
      </c>
      <c r="BV17" s="226">
        <v>2.51565614245506E-4</v>
      </c>
      <c r="BW17" s="226">
        <v>1.4562974421789099E-4</v>
      </c>
      <c r="BX17" s="226">
        <v>3.6552550346729998E-4</v>
      </c>
      <c r="BY17" s="226">
        <v>0</v>
      </c>
    </row>
    <row r="18" spans="1:77" x14ac:dyDescent="0.25">
      <c r="A18" s="105" t="s">
        <v>15</v>
      </c>
      <c r="B18" s="226">
        <v>2.9131125624062E-3</v>
      </c>
      <c r="C18" s="226">
        <v>3.3904929052722098E-3</v>
      </c>
      <c r="D18" s="226">
        <v>7.2654996357449297E-3</v>
      </c>
      <c r="E18" s="226">
        <v>7.50659883734958E-3</v>
      </c>
      <c r="F18" s="226">
        <v>7.6663475594924396E-2</v>
      </c>
      <c r="G18" s="226">
        <v>6.0254366241861701E-3</v>
      </c>
      <c r="H18" s="226">
        <v>5.6640445603690897E-3</v>
      </c>
      <c r="I18" s="226">
        <v>3.6443930979153799E-2</v>
      </c>
      <c r="J18" s="226">
        <v>4.0877251595808298E-3</v>
      </c>
      <c r="K18" s="226">
        <v>7.5011012486778097E-3</v>
      </c>
      <c r="L18" s="226">
        <v>2.8434460364926799E-3</v>
      </c>
      <c r="M18" s="226">
        <v>4.7154088577638703E-3</v>
      </c>
      <c r="N18" s="226">
        <v>9.83563312124262E-3</v>
      </c>
      <c r="O18" s="226">
        <v>9.6955534076730299E-3</v>
      </c>
      <c r="P18" s="226">
        <v>7.3602584608064306E-2</v>
      </c>
      <c r="Q18" s="226">
        <v>1.0072625881326001</v>
      </c>
      <c r="R18" s="226">
        <v>3.4265076283369099E-3</v>
      </c>
      <c r="S18" s="226">
        <v>2.4267634258089499E-3</v>
      </c>
      <c r="T18" s="226">
        <v>4.6090830882018399E-3</v>
      </c>
      <c r="U18" s="226">
        <v>5.9923092656339796E-3</v>
      </c>
      <c r="V18" s="226">
        <v>2.4527322125889499E-3</v>
      </c>
      <c r="W18" s="226">
        <v>8.0413705359474498E-4</v>
      </c>
      <c r="X18" s="226">
        <v>3.6142113235494602E-3</v>
      </c>
      <c r="Y18" s="226">
        <v>4.6272214749765702E-3</v>
      </c>
      <c r="Z18" s="226">
        <v>1.81323828987966E-3</v>
      </c>
      <c r="AA18" s="226">
        <v>1.93383066622872E-4</v>
      </c>
      <c r="AB18" s="226">
        <v>7.4144744785846397E-4</v>
      </c>
      <c r="AC18" s="226">
        <v>3.17579403584712E-3</v>
      </c>
      <c r="AD18" s="226">
        <v>2.1165609977845399E-3</v>
      </c>
      <c r="AE18" s="226">
        <v>6.0978743555354297E-4</v>
      </c>
      <c r="AF18" s="226">
        <v>1.5623924905970299E-3</v>
      </c>
      <c r="AG18" s="226">
        <v>8.2857571860798802E-4</v>
      </c>
      <c r="AH18" s="226">
        <v>0</v>
      </c>
      <c r="AI18" s="226">
        <v>4.2166406225643198E-4</v>
      </c>
      <c r="AJ18" s="226">
        <v>3.2595223123722898E-4</v>
      </c>
      <c r="AK18" s="226">
        <v>1.5922735305397799E-4</v>
      </c>
      <c r="AL18" s="226">
        <v>2.9276396902935E-3</v>
      </c>
      <c r="AM18" s="226">
        <v>7.0366166907403897E-4</v>
      </c>
      <c r="AN18" s="226">
        <v>1.3787855773760501E-4</v>
      </c>
      <c r="AO18" s="226">
        <v>4.8511948716242499E-3</v>
      </c>
      <c r="AP18" s="226">
        <v>5.7344299871454601E-3</v>
      </c>
      <c r="AQ18" s="226">
        <v>3.6518376341078498E-3</v>
      </c>
      <c r="AR18" s="226">
        <v>6.3897393816646599E-4</v>
      </c>
      <c r="AS18" s="226">
        <v>1.5225457442937299E-4</v>
      </c>
      <c r="AT18" s="226">
        <v>6.1763312202947705E-4</v>
      </c>
      <c r="AU18" s="226">
        <v>1.18802616944236E-2</v>
      </c>
      <c r="AV18" s="226">
        <v>0.27980624003215898</v>
      </c>
      <c r="AW18" s="226">
        <v>7.6868468345487901E-3</v>
      </c>
      <c r="AX18" s="226">
        <v>2.09516414696985E-3</v>
      </c>
      <c r="AY18" s="226">
        <v>1.5528300865814699E-4</v>
      </c>
      <c r="AZ18" s="226">
        <v>9.4718234673471903E-4</v>
      </c>
      <c r="BA18" s="226">
        <v>1.8887933268231901E-4</v>
      </c>
      <c r="BB18" s="226">
        <v>4.0654177507572198E-4</v>
      </c>
      <c r="BC18" s="226">
        <v>6.4742894410417702E-4</v>
      </c>
      <c r="BD18" s="226">
        <v>3.6352324984705497E-4</v>
      </c>
      <c r="BE18" s="226">
        <v>1.1026389804675101E-3</v>
      </c>
      <c r="BF18" s="226">
        <v>1.71943487352402E-3</v>
      </c>
      <c r="BG18" s="226">
        <v>0.74732183534787799</v>
      </c>
      <c r="BH18" s="226">
        <v>6.0663359803271302E-3</v>
      </c>
      <c r="BI18" s="226">
        <v>1.1149500173237299E-2</v>
      </c>
      <c r="BJ18" s="226">
        <v>1.66970877606814E-4</v>
      </c>
      <c r="BK18" s="226">
        <v>3.63716250741143E-4</v>
      </c>
      <c r="BL18" s="226">
        <v>1.7926861448749601E-3</v>
      </c>
      <c r="BM18" s="226">
        <v>6.8057673782062796E-4</v>
      </c>
      <c r="BN18" s="226">
        <v>6.4893408140105104E-4</v>
      </c>
      <c r="BO18" s="226">
        <v>3.13215006146165E-4</v>
      </c>
      <c r="BP18" s="226">
        <v>1.27230823141824E-4</v>
      </c>
      <c r="BQ18" s="226">
        <v>2.0025312894779299E-2</v>
      </c>
      <c r="BR18" s="226">
        <v>2.76645769340877E-3</v>
      </c>
      <c r="BS18" s="226">
        <v>1.7273532633477399E-3</v>
      </c>
      <c r="BT18" s="226">
        <v>7.4301163038514905E-4</v>
      </c>
      <c r="BU18" s="226">
        <v>3.0498331141773198E-4</v>
      </c>
      <c r="BV18" s="226">
        <v>2.0007899271883602E-3</v>
      </c>
      <c r="BW18" s="226">
        <v>7.0206625931873098E-4</v>
      </c>
      <c r="BX18" s="226">
        <v>3.9374089282485404E-3</v>
      </c>
      <c r="BY18" s="226">
        <v>0</v>
      </c>
    </row>
    <row r="19" spans="1:77" x14ac:dyDescent="0.25">
      <c r="A19" s="105" t="s">
        <v>16</v>
      </c>
      <c r="B19" s="226">
        <v>1.2487019759313599E-4</v>
      </c>
      <c r="C19" s="226">
        <v>1.04273897351179E-4</v>
      </c>
      <c r="D19" s="226">
        <v>1.4061891116231201E-4</v>
      </c>
      <c r="E19" s="226">
        <v>9.9949752458930899E-5</v>
      </c>
      <c r="F19" s="226">
        <v>1.0642210591867401E-3</v>
      </c>
      <c r="G19" s="226">
        <v>3.1761606162410198E-4</v>
      </c>
      <c r="H19" s="226">
        <v>1.3173711276798499E-4</v>
      </c>
      <c r="I19" s="226">
        <v>6.6543858658335195E-4</v>
      </c>
      <c r="J19" s="226">
        <v>1.06937143289185E-4</v>
      </c>
      <c r="K19" s="226">
        <v>4.6116752119594102E-2</v>
      </c>
      <c r="L19" s="226">
        <v>2.8078488876148798E-4</v>
      </c>
      <c r="M19" s="226">
        <v>9.7775024055056795E-2</v>
      </c>
      <c r="N19" s="226">
        <v>5.8122746545875305E-4</v>
      </c>
      <c r="O19" s="226">
        <v>8.1222161142828703E-4</v>
      </c>
      <c r="P19" s="226">
        <v>2.4052749517372101E-3</v>
      </c>
      <c r="Q19" s="226">
        <v>2.2748618425548001E-4</v>
      </c>
      <c r="R19" s="226">
        <v>1.0561833233737601</v>
      </c>
      <c r="S19" s="226">
        <v>1.4554694237848199E-2</v>
      </c>
      <c r="T19" s="226">
        <v>6.3161802664968097E-2</v>
      </c>
      <c r="U19" s="226">
        <v>4.5759579485188699E-4</v>
      </c>
      <c r="V19" s="226">
        <v>9.7223389349958798E-3</v>
      </c>
      <c r="W19" s="226">
        <v>5.7282010444208501E-4</v>
      </c>
      <c r="X19" s="226">
        <v>4.3858540804990199E-4</v>
      </c>
      <c r="Y19" s="226">
        <v>1.45155514991182E-4</v>
      </c>
      <c r="Z19" s="226">
        <v>2.2173262175501199E-4</v>
      </c>
      <c r="AA19" s="226">
        <v>1.3781917268782201E-4</v>
      </c>
      <c r="AB19" s="226">
        <v>6.4800190824419203E-5</v>
      </c>
      <c r="AC19" s="226">
        <v>1.5840339260866601E-2</v>
      </c>
      <c r="AD19" s="226">
        <v>2.7804279307347799E-3</v>
      </c>
      <c r="AE19" s="226">
        <v>3.8257654931777298E-5</v>
      </c>
      <c r="AF19" s="226">
        <v>1.3120668233884999E-3</v>
      </c>
      <c r="AG19" s="226">
        <v>1.08059145463664E-4</v>
      </c>
      <c r="AH19" s="226">
        <v>0</v>
      </c>
      <c r="AI19" s="226">
        <v>7.8840296374953399E-5</v>
      </c>
      <c r="AJ19" s="226">
        <v>1.16291070518222E-4</v>
      </c>
      <c r="AK19" s="226">
        <v>2.27509751775157E-4</v>
      </c>
      <c r="AL19" s="226">
        <v>2.2648855152634199E-4</v>
      </c>
      <c r="AM19" s="226">
        <v>3.1715854111786899E-4</v>
      </c>
      <c r="AN19" s="226">
        <v>8.0815615317394196E-5</v>
      </c>
      <c r="AO19" s="226">
        <v>5.5924347201102495E-4</v>
      </c>
      <c r="AP19" s="226">
        <v>1.12876094665031E-4</v>
      </c>
      <c r="AQ19" s="226">
        <v>1.8146929236960901E-4</v>
      </c>
      <c r="AR19" s="226">
        <v>7.2210468895226007E-5</v>
      </c>
      <c r="AS19" s="226">
        <v>2.7429504835132598E-5</v>
      </c>
      <c r="AT19" s="226">
        <v>1.6921971192652101E-4</v>
      </c>
      <c r="AU19" s="226">
        <v>4.2860520125630303E-5</v>
      </c>
      <c r="AV19" s="226">
        <v>2.0417631354124801E-4</v>
      </c>
      <c r="AW19" s="226">
        <v>3.8555454039436199E-4</v>
      </c>
      <c r="AX19" s="226">
        <v>1.5982852302188599E-4</v>
      </c>
      <c r="AY19" s="226">
        <v>3.1148353931310902E-5</v>
      </c>
      <c r="AZ19" s="226">
        <v>9.7112840422766496E-5</v>
      </c>
      <c r="BA19" s="226">
        <v>2.9630105025949E-5</v>
      </c>
      <c r="BB19" s="226">
        <v>7.9525822441968704E-5</v>
      </c>
      <c r="BC19" s="226">
        <v>8.2213108190606004E-5</v>
      </c>
      <c r="BD19" s="226">
        <v>1.9898713060941301E-4</v>
      </c>
      <c r="BE19" s="226">
        <v>4.2258273969315299E-4</v>
      </c>
      <c r="BF19" s="226">
        <v>3.3938428050578101E-4</v>
      </c>
      <c r="BG19" s="226">
        <v>2.4442705252800002E-3</v>
      </c>
      <c r="BH19" s="226">
        <v>5.6515747684688401E-3</v>
      </c>
      <c r="BI19" s="226">
        <v>3.6423228154628799E-3</v>
      </c>
      <c r="BJ19" s="226">
        <v>1.4473642769607801E-4</v>
      </c>
      <c r="BK19" s="226">
        <v>8.1451911531606105E-3</v>
      </c>
      <c r="BL19" s="226">
        <v>6.8205872586297997E-2</v>
      </c>
      <c r="BM19" s="226">
        <v>1.41724745192029E-3</v>
      </c>
      <c r="BN19" s="226">
        <v>1.9431357052628699E-3</v>
      </c>
      <c r="BO19" s="226">
        <v>8.7173016017471998E-4</v>
      </c>
      <c r="BP19" s="226">
        <v>3.7956928594717198E-4</v>
      </c>
      <c r="BQ19" s="226">
        <v>2.1788176548441802E-3</v>
      </c>
      <c r="BR19" s="226">
        <v>1.28847602417855E-2</v>
      </c>
      <c r="BS19" s="226">
        <v>1.55561145764771E-3</v>
      </c>
      <c r="BT19" s="226">
        <v>3.0200532397256698E-3</v>
      </c>
      <c r="BU19" s="226">
        <v>2.2432364466595102E-3</v>
      </c>
      <c r="BV19" s="226">
        <v>2.9580424470188999E-3</v>
      </c>
      <c r="BW19" s="226">
        <v>1.40531181874645E-3</v>
      </c>
      <c r="BX19" s="226">
        <v>7.2711457037256903E-3</v>
      </c>
      <c r="BY19" s="226">
        <v>0</v>
      </c>
    </row>
    <row r="20" spans="1:77" x14ac:dyDescent="0.25">
      <c r="A20" s="105" t="s">
        <v>17</v>
      </c>
      <c r="B20" s="226">
        <v>8.06092650728536E-5</v>
      </c>
      <c r="C20" s="226">
        <v>1.00498525485043E-4</v>
      </c>
      <c r="D20" s="226">
        <v>1.83874345395758E-4</v>
      </c>
      <c r="E20" s="226">
        <v>4.97775248796612E-5</v>
      </c>
      <c r="F20" s="226">
        <v>8.5570438594477895E-4</v>
      </c>
      <c r="G20" s="226">
        <v>1.8387178306251899E-4</v>
      </c>
      <c r="H20" s="226">
        <v>1.4903067174564899E-4</v>
      </c>
      <c r="I20" s="226">
        <v>4.5789706345104099E-4</v>
      </c>
      <c r="J20" s="226">
        <v>1.2164629841957699E-4</v>
      </c>
      <c r="K20" s="226">
        <v>1.2389021107768201E-2</v>
      </c>
      <c r="L20" s="226">
        <v>5.46324611659216E-5</v>
      </c>
      <c r="M20" s="226">
        <v>2.92952017791142E-2</v>
      </c>
      <c r="N20" s="226">
        <v>5.8629832930770704E-4</v>
      </c>
      <c r="O20" s="226">
        <v>6.9295376326505397E-4</v>
      </c>
      <c r="P20" s="226">
        <v>1.3712783068406799E-3</v>
      </c>
      <c r="Q20" s="226">
        <v>1.8092854142539401E-4</v>
      </c>
      <c r="R20" s="226">
        <v>4.8883267847702697E-3</v>
      </c>
      <c r="S20" s="226">
        <v>1.04644851002818</v>
      </c>
      <c r="T20" s="226">
        <v>1.4757564115173399E-2</v>
      </c>
      <c r="U20" s="226">
        <v>9.0698690903521801E-4</v>
      </c>
      <c r="V20" s="226">
        <v>2.5598929155084202E-3</v>
      </c>
      <c r="W20" s="226">
        <v>2.5687981103135699E-4</v>
      </c>
      <c r="X20" s="226">
        <v>7.9149384598502595E-4</v>
      </c>
      <c r="Y20" s="226">
        <v>1.90983501908007E-4</v>
      </c>
      <c r="Z20" s="226">
        <v>2.5414610013167998E-4</v>
      </c>
      <c r="AA20" s="226">
        <v>8.7399905789176406E-5</v>
      </c>
      <c r="AB20" s="226">
        <v>9.8675194541406896E-5</v>
      </c>
      <c r="AC20" s="226">
        <v>4.9146465078200502E-2</v>
      </c>
      <c r="AD20" s="226">
        <v>6.0591313949736095E-4</v>
      </c>
      <c r="AE20" s="226">
        <v>6.8859869911441397E-5</v>
      </c>
      <c r="AF20" s="226">
        <v>2.6880470445919902E-4</v>
      </c>
      <c r="AG20" s="226">
        <v>1.4030918600817899E-4</v>
      </c>
      <c r="AH20" s="226">
        <v>0</v>
      </c>
      <c r="AI20" s="226">
        <v>1.21795819285029E-4</v>
      </c>
      <c r="AJ20" s="226">
        <v>3.7687931947583901E-4</v>
      </c>
      <c r="AK20" s="226">
        <v>1.10528608459894E-4</v>
      </c>
      <c r="AL20" s="226">
        <v>2.6756759280274197E-4</v>
      </c>
      <c r="AM20" s="226">
        <v>4.3128024583123902E-4</v>
      </c>
      <c r="AN20" s="226">
        <v>9.2584053328341695E-5</v>
      </c>
      <c r="AO20" s="226">
        <v>6.6360166279547399E-4</v>
      </c>
      <c r="AP20" s="226">
        <v>1.37299412887979E-4</v>
      </c>
      <c r="AQ20" s="226">
        <v>2.31278077538632E-4</v>
      </c>
      <c r="AR20" s="226">
        <v>1.00539891127141E-4</v>
      </c>
      <c r="AS20" s="226">
        <v>3.8215440836698897E-5</v>
      </c>
      <c r="AT20" s="226">
        <v>3.0923681788226599E-4</v>
      </c>
      <c r="AU20" s="226">
        <v>5.9690760467294503E-5</v>
      </c>
      <c r="AV20" s="226">
        <v>2.4283047950068301E-4</v>
      </c>
      <c r="AW20" s="226">
        <v>4.0376144336131298E-4</v>
      </c>
      <c r="AX20" s="226">
        <v>6.1505984060898102E-4</v>
      </c>
      <c r="AY20" s="226">
        <v>3.52068647576877E-5</v>
      </c>
      <c r="AZ20" s="226">
        <v>1.4650347637550599E-4</v>
      </c>
      <c r="BA20" s="226">
        <v>6.1632912097743804E-5</v>
      </c>
      <c r="BB20" s="226">
        <v>1.6005391336205399E-4</v>
      </c>
      <c r="BC20" s="226">
        <v>2.0076850945699299E-4</v>
      </c>
      <c r="BD20" s="226">
        <v>2.54003743329072E-4</v>
      </c>
      <c r="BE20" s="226">
        <v>4.7163460341217398E-4</v>
      </c>
      <c r="BF20" s="226">
        <v>2.9861426610674498E-4</v>
      </c>
      <c r="BG20" s="226">
        <v>4.62874274188312E-3</v>
      </c>
      <c r="BH20" s="226">
        <v>2.1221480361043E-3</v>
      </c>
      <c r="BI20" s="226">
        <v>2.6834673366555599E-3</v>
      </c>
      <c r="BJ20" s="226">
        <v>5.02699986847649E-5</v>
      </c>
      <c r="BK20" s="226">
        <v>7.25023150403154E-4</v>
      </c>
      <c r="BL20" s="226">
        <v>3.3405376842486302E-3</v>
      </c>
      <c r="BM20" s="226">
        <v>3.75063300078963E-4</v>
      </c>
      <c r="BN20" s="226">
        <v>3.5426791094721497E-4</v>
      </c>
      <c r="BO20" s="226">
        <v>1.8845055691427601E-4</v>
      </c>
      <c r="BP20" s="226">
        <v>5.5010848727867897E-5</v>
      </c>
      <c r="BQ20" s="226">
        <v>4.40112450599667E-4</v>
      </c>
      <c r="BR20" s="226">
        <v>2.2841889823957198E-3</v>
      </c>
      <c r="BS20" s="226">
        <v>5.1923266537627004E-4</v>
      </c>
      <c r="BT20" s="226">
        <v>4.3110314978500299E-4</v>
      </c>
      <c r="BU20" s="226">
        <v>2.3743639009525801E-4</v>
      </c>
      <c r="BV20" s="226">
        <v>6.9361053298184496E-4</v>
      </c>
      <c r="BW20" s="226">
        <v>5.5434334591231496E-4</v>
      </c>
      <c r="BX20" s="226">
        <v>1.0842095220203001E-3</v>
      </c>
      <c r="BY20" s="226">
        <v>0</v>
      </c>
    </row>
    <row r="21" spans="1:77" x14ac:dyDescent="0.25">
      <c r="A21" s="105" t="s">
        <v>18</v>
      </c>
      <c r="B21" s="226">
        <v>1.09823756968356E-7</v>
      </c>
      <c r="C21" s="226">
        <v>5.93173841401208E-8</v>
      </c>
      <c r="D21" s="226">
        <v>8.5402885724954595E-8</v>
      </c>
      <c r="E21" s="226">
        <v>6.5048953533189906E-8</v>
      </c>
      <c r="F21" s="226">
        <v>7.6997863484358196E-7</v>
      </c>
      <c r="G21" s="226">
        <v>2.9308102999687901E-7</v>
      </c>
      <c r="H21" s="226">
        <v>9.9414613063086001E-8</v>
      </c>
      <c r="I21" s="226">
        <v>7.6517457411985504E-7</v>
      </c>
      <c r="J21" s="226">
        <v>6.62267681943602E-8</v>
      </c>
      <c r="K21" s="226">
        <v>3.9073283157193301E-7</v>
      </c>
      <c r="L21" s="226">
        <v>1.7097619612878999E-7</v>
      </c>
      <c r="M21" s="226">
        <v>1.0625164754933901E-6</v>
      </c>
      <c r="N21" s="226">
        <v>2.4567967947524098E-7</v>
      </c>
      <c r="O21" s="226">
        <v>3.53703051629272E-7</v>
      </c>
      <c r="P21" s="226">
        <v>1.6929759449432001E-6</v>
      </c>
      <c r="Q21" s="226">
        <v>1.5760552454470199E-7</v>
      </c>
      <c r="R21" s="226">
        <v>3.2115871671280798E-7</v>
      </c>
      <c r="S21" s="226">
        <v>5.0247827787901102E-7</v>
      </c>
      <c r="T21" s="226">
        <v>1.0000008256401201</v>
      </c>
      <c r="U21" s="226">
        <v>2.1076374144655501E-7</v>
      </c>
      <c r="V21" s="226">
        <v>4.06067554430355E-7</v>
      </c>
      <c r="W21" s="226">
        <v>8.7913962411165407E-8</v>
      </c>
      <c r="X21" s="226">
        <v>1.7694475052658399E-7</v>
      </c>
      <c r="Y21" s="226">
        <v>7.6871750890077105E-8</v>
      </c>
      <c r="Z21" s="226">
        <v>1.0704152629885201E-7</v>
      </c>
      <c r="AA21" s="226">
        <v>3.0164831385390702E-8</v>
      </c>
      <c r="AB21" s="226">
        <v>3.4907593327312897E-8</v>
      </c>
      <c r="AC21" s="226">
        <v>2.1649453081401301E-7</v>
      </c>
      <c r="AD21" s="226">
        <v>3.9763831583254401E-6</v>
      </c>
      <c r="AE21" s="226">
        <v>1.69089897683946E-8</v>
      </c>
      <c r="AF21" s="226">
        <v>2.06538037590592E-7</v>
      </c>
      <c r="AG21" s="226">
        <v>4.7979484550635497E-8</v>
      </c>
      <c r="AH21" s="226">
        <v>0</v>
      </c>
      <c r="AI21" s="226">
        <v>2.7666398647157801E-8</v>
      </c>
      <c r="AJ21" s="226">
        <v>4.5015317617928E-8</v>
      </c>
      <c r="AK21" s="226">
        <v>1.8789783483649399E-8</v>
      </c>
      <c r="AL21" s="226">
        <v>1.1459092378633E-7</v>
      </c>
      <c r="AM21" s="226">
        <v>1.44563555440566E-7</v>
      </c>
      <c r="AN21" s="226">
        <v>3.83909708266113E-8</v>
      </c>
      <c r="AO21" s="226">
        <v>2.2690368502834199E-7</v>
      </c>
      <c r="AP21" s="226">
        <v>4.1512451294823399E-8</v>
      </c>
      <c r="AQ21" s="226">
        <v>7.6262408101846602E-8</v>
      </c>
      <c r="AR21" s="226">
        <v>2.6329145512541701E-8</v>
      </c>
      <c r="AS21" s="226">
        <v>1.20207057393366E-8</v>
      </c>
      <c r="AT21" s="226">
        <v>6.8825737093480895E-8</v>
      </c>
      <c r="AU21" s="226">
        <v>1.9328999994128401E-8</v>
      </c>
      <c r="AV21" s="226">
        <v>1.05846623230686E-7</v>
      </c>
      <c r="AW21" s="226">
        <v>2.3051992488710501E-7</v>
      </c>
      <c r="AX21" s="226">
        <v>6.9517136109274797E-8</v>
      </c>
      <c r="AY21" s="226">
        <v>1.5216499046743602E-8</v>
      </c>
      <c r="AZ21" s="226">
        <v>4.6284076283659003E-8</v>
      </c>
      <c r="BA21" s="226">
        <v>1.3534521964841901E-8</v>
      </c>
      <c r="BB21" s="226">
        <v>3.1090360141107898E-8</v>
      </c>
      <c r="BC21" s="226">
        <v>3.5032952028666902E-8</v>
      </c>
      <c r="BD21" s="226">
        <v>8.5474166358566604E-8</v>
      </c>
      <c r="BE21" s="226">
        <v>2.3730469836386699E-7</v>
      </c>
      <c r="BF21" s="226">
        <v>1.5055897151259299E-7</v>
      </c>
      <c r="BG21" s="226">
        <v>1.31267465930712E-6</v>
      </c>
      <c r="BH21" s="226">
        <v>2.78800039491892E-6</v>
      </c>
      <c r="BI21" s="226">
        <v>1.83639674050937E-6</v>
      </c>
      <c r="BJ21" s="226">
        <v>7.2977807408243895E-8</v>
      </c>
      <c r="BK21" s="226">
        <v>1.84271840604083E-6</v>
      </c>
      <c r="BL21" s="226">
        <v>3.4221932995699799E-5</v>
      </c>
      <c r="BM21" s="226">
        <v>2.0268500201036201E-6</v>
      </c>
      <c r="BN21" s="226">
        <v>1.33105804675056E-6</v>
      </c>
      <c r="BO21" s="226">
        <v>5.1475349544784696E-7</v>
      </c>
      <c r="BP21" s="226">
        <v>2.1118588846327399E-7</v>
      </c>
      <c r="BQ21" s="226">
        <v>1.30803189311634E-6</v>
      </c>
      <c r="BR21" s="226">
        <v>5.7116562552124301E-6</v>
      </c>
      <c r="BS21" s="226">
        <v>7.1033737699715403E-7</v>
      </c>
      <c r="BT21" s="226">
        <v>2.0662183256428901E-6</v>
      </c>
      <c r="BU21" s="226">
        <v>1.16893471486189E-6</v>
      </c>
      <c r="BV21" s="226">
        <v>1.78841081765877E-6</v>
      </c>
      <c r="BW21" s="226">
        <v>5.5711353729555702E-7</v>
      </c>
      <c r="BX21" s="226">
        <v>3.2000247175483998E-5</v>
      </c>
      <c r="BY21" s="226">
        <v>0</v>
      </c>
    </row>
    <row r="22" spans="1:77" x14ac:dyDescent="0.25">
      <c r="A22" s="105" t="s">
        <v>19</v>
      </c>
      <c r="B22" s="226">
        <v>6.2861185744269405E-5</v>
      </c>
      <c r="C22" s="226">
        <v>5.8425526815043599E-5</v>
      </c>
      <c r="D22" s="226">
        <v>7.2742357024380196E-5</v>
      </c>
      <c r="E22" s="226">
        <v>5.0821447694434903E-5</v>
      </c>
      <c r="F22" s="226">
        <v>5.8552657607040205E-4</v>
      </c>
      <c r="G22" s="226">
        <v>1.57889565845314E-4</v>
      </c>
      <c r="H22" s="226">
        <v>6.1258019969103101E-5</v>
      </c>
      <c r="I22" s="226">
        <v>3.2081397027218099E-4</v>
      </c>
      <c r="J22" s="226">
        <v>6.1474614697602404E-5</v>
      </c>
      <c r="K22" s="226">
        <v>2.9487973991873001E-2</v>
      </c>
      <c r="L22" s="226">
        <v>7.86904085732384E-5</v>
      </c>
      <c r="M22" s="226">
        <v>6.2827340260874401E-2</v>
      </c>
      <c r="N22" s="226">
        <v>1.5233133179851999E-3</v>
      </c>
      <c r="O22" s="226">
        <v>1.5793549521066299E-3</v>
      </c>
      <c r="P22" s="226">
        <v>9.19371970066222E-4</v>
      </c>
      <c r="Q22" s="226">
        <v>9.7135725297978995E-5</v>
      </c>
      <c r="R22" s="226">
        <v>1.8082795826511799E-2</v>
      </c>
      <c r="S22" s="226">
        <v>3.3786060591205702E-2</v>
      </c>
      <c r="T22" s="226">
        <v>2.6918190298721199E-2</v>
      </c>
      <c r="U22" s="226">
        <v>1.12478162935015</v>
      </c>
      <c r="V22" s="226">
        <v>1.2132867444304E-2</v>
      </c>
      <c r="W22" s="226">
        <v>1.53296579454202E-2</v>
      </c>
      <c r="X22" s="226">
        <v>2.33327510046954E-4</v>
      </c>
      <c r="Y22" s="226">
        <v>6.9695094272032905E-5</v>
      </c>
      <c r="Z22" s="226">
        <v>3.5100673363474902E-3</v>
      </c>
      <c r="AA22" s="226">
        <v>7.9645916870958505E-4</v>
      </c>
      <c r="AB22" s="226">
        <v>3.0705847894973198E-5</v>
      </c>
      <c r="AC22" s="226">
        <v>0.122926164651918</v>
      </c>
      <c r="AD22" s="226">
        <v>1.3592942099016099E-2</v>
      </c>
      <c r="AE22" s="226">
        <v>2.2484964560228801E-5</v>
      </c>
      <c r="AF22" s="226">
        <v>5.4934720681103103E-4</v>
      </c>
      <c r="AG22" s="226">
        <v>7.7893670330139996E-5</v>
      </c>
      <c r="AH22" s="226">
        <v>0</v>
      </c>
      <c r="AI22" s="226">
        <v>9.0971426304540504E-5</v>
      </c>
      <c r="AJ22" s="226">
        <v>1.5069474838900099E-4</v>
      </c>
      <c r="AK22" s="226">
        <v>1.2642099778240401E-4</v>
      </c>
      <c r="AL22" s="226">
        <v>1.2705261061000901E-4</v>
      </c>
      <c r="AM22" s="226">
        <v>2.6929396419115198E-4</v>
      </c>
      <c r="AN22" s="226">
        <v>7.1569571383722894E-5</v>
      </c>
      <c r="AO22" s="226">
        <v>8.6201230042366598E-4</v>
      </c>
      <c r="AP22" s="226">
        <v>7.18010250457144E-4</v>
      </c>
      <c r="AQ22" s="226">
        <v>1.05655957458327E-2</v>
      </c>
      <c r="AR22" s="226">
        <v>6.8249093241391496E-4</v>
      </c>
      <c r="AS22" s="226">
        <v>1.6812059105815698E-5</v>
      </c>
      <c r="AT22" s="226">
        <v>2.3226548325329301E-4</v>
      </c>
      <c r="AU22" s="226">
        <v>6.4428570897414697E-5</v>
      </c>
      <c r="AV22" s="226">
        <v>1.58214609224668E-4</v>
      </c>
      <c r="AW22" s="226">
        <v>1.91786962953659E-4</v>
      </c>
      <c r="AX22" s="226">
        <v>3.5967182005854699E-4</v>
      </c>
      <c r="AY22" s="226">
        <v>1.6070193407590901E-5</v>
      </c>
      <c r="AZ22" s="226">
        <v>1.3485946860226599E-4</v>
      </c>
      <c r="BA22" s="226">
        <v>2.8775337421105001E-5</v>
      </c>
      <c r="BB22" s="226">
        <v>5.36532497972595E-5</v>
      </c>
      <c r="BC22" s="226">
        <v>1.19100037655728E-4</v>
      </c>
      <c r="BD22" s="226">
        <v>1.33905211442666E-4</v>
      </c>
      <c r="BE22" s="226">
        <v>2.7621852740888702E-4</v>
      </c>
      <c r="BF22" s="226">
        <v>2.4676720580675998E-4</v>
      </c>
      <c r="BG22" s="226">
        <v>1.94740818512852E-3</v>
      </c>
      <c r="BH22" s="226">
        <v>2.56664157893069E-3</v>
      </c>
      <c r="BI22" s="226">
        <v>1.8072824396330601E-3</v>
      </c>
      <c r="BJ22" s="226">
        <v>7.2565159092018795E-5</v>
      </c>
      <c r="BK22" s="226">
        <v>1.7517720250953401E-3</v>
      </c>
      <c r="BL22" s="226">
        <v>1.4286138560041701E-2</v>
      </c>
      <c r="BM22" s="226">
        <v>5.8302859256727701E-4</v>
      </c>
      <c r="BN22" s="226">
        <v>6.0700850721276097E-4</v>
      </c>
      <c r="BO22" s="226">
        <v>2.6348782629417601E-4</v>
      </c>
      <c r="BP22" s="226">
        <v>1.1544666020752901E-4</v>
      </c>
      <c r="BQ22" s="226">
        <v>7.4870751509090996E-4</v>
      </c>
      <c r="BR22" s="226">
        <v>5.3732784949385602E-3</v>
      </c>
      <c r="BS22" s="226">
        <v>4.9762522021035496E-4</v>
      </c>
      <c r="BT22" s="226">
        <v>8.1866692057737899E-4</v>
      </c>
      <c r="BU22" s="226">
        <v>5.3254278540802898E-4</v>
      </c>
      <c r="BV22" s="226">
        <v>1.2271279002902199E-3</v>
      </c>
      <c r="BW22" s="226">
        <v>4.8566010485298898E-4</v>
      </c>
      <c r="BX22" s="226">
        <v>2.34690139983925E-3</v>
      </c>
      <c r="BY22" s="226">
        <v>0</v>
      </c>
    </row>
    <row r="23" spans="1:77" x14ac:dyDescent="0.25">
      <c r="A23" s="105" t="s">
        <v>20</v>
      </c>
      <c r="B23" s="226">
        <v>9.0863302304271596E-5</v>
      </c>
      <c r="C23" s="226">
        <v>1.03579607102109E-4</v>
      </c>
      <c r="D23" s="226">
        <v>9.4614570375398604E-5</v>
      </c>
      <c r="E23" s="226">
        <v>5.5157667931261902E-5</v>
      </c>
      <c r="F23" s="226">
        <v>7.6349745183519201E-4</v>
      </c>
      <c r="G23" s="226">
        <v>2.1487358291323401E-4</v>
      </c>
      <c r="H23" s="226">
        <v>8.4807761783492504E-5</v>
      </c>
      <c r="I23" s="226">
        <v>3.9678478013689E-4</v>
      </c>
      <c r="J23" s="226">
        <v>6.5593845415106404E-5</v>
      </c>
      <c r="K23" s="226">
        <v>3.7142906979151003E-4</v>
      </c>
      <c r="L23" s="226">
        <v>1.5231370137429301E-4</v>
      </c>
      <c r="M23" s="226">
        <v>8.8244330103841805E-4</v>
      </c>
      <c r="N23" s="226">
        <v>4.1489367994395601E-4</v>
      </c>
      <c r="O23" s="226">
        <v>6.1103025307356203E-4</v>
      </c>
      <c r="P23" s="226">
        <v>1.2582272523040099E-3</v>
      </c>
      <c r="Q23" s="226">
        <v>1.27310734503655E-4</v>
      </c>
      <c r="R23" s="226">
        <v>3.8384576023507E-4</v>
      </c>
      <c r="S23" s="226">
        <v>7.3683906023295901E-4</v>
      </c>
      <c r="T23" s="226">
        <v>1.0065735946659399E-3</v>
      </c>
      <c r="U23" s="226">
        <v>2.7676822712512501E-4</v>
      </c>
      <c r="V23" s="226">
        <v>1.14419660705538</v>
      </c>
      <c r="W23" s="226">
        <v>1.6186011756571798E-2</v>
      </c>
      <c r="X23" s="226">
        <v>3.26563741925221E-4</v>
      </c>
      <c r="Y23" s="226">
        <v>8.6434886897307907E-5</v>
      </c>
      <c r="Z23" s="226">
        <v>4.6692802370563299E-3</v>
      </c>
      <c r="AA23" s="226">
        <v>8.4507263268884499E-5</v>
      </c>
      <c r="AB23" s="226">
        <v>4.2717523071140802E-5</v>
      </c>
      <c r="AC23" s="226">
        <v>3.74322502836965E-4</v>
      </c>
      <c r="AD23" s="226">
        <v>3.6600828304315701E-3</v>
      </c>
      <c r="AE23" s="226">
        <v>2.6782224993540599E-5</v>
      </c>
      <c r="AF23" s="226">
        <v>2.32640624417664E-4</v>
      </c>
      <c r="AG23" s="226">
        <v>8.4878838430058694E-5</v>
      </c>
      <c r="AH23" s="226">
        <v>0</v>
      </c>
      <c r="AI23" s="226">
        <v>4.6182973384903902E-5</v>
      </c>
      <c r="AJ23" s="226">
        <v>9.9384532479084096E-5</v>
      </c>
      <c r="AK23" s="226">
        <v>2.9486565328285201E-5</v>
      </c>
      <c r="AL23" s="226">
        <v>1.85744462814134E-4</v>
      </c>
      <c r="AM23" s="226">
        <v>3.6138243974299201E-4</v>
      </c>
      <c r="AN23" s="226">
        <v>5.3424922870299402E-5</v>
      </c>
      <c r="AO23" s="226">
        <v>3.5377756549645099E-4</v>
      </c>
      <c r="AP23" s="226">
        <v>7.6567140471354194E-5</v>
      </c>
      <c r="AQ23" s="226">
        <v>1.2127260505856599E-4</v>
      </c>
      <c r="AR23" s="226">
        <v>4.2219633141920298E-5</v>
      </c>
      <c r="AS23" s="226">
        <v>2.0419837732200601E-5</v>
      </c>
      <c r="AT23" s="226">
        <v>1.38899711107432E-4</v>
      </c>
      <c r="AU23" s="226">
        <v>3.79910857238332E-5</v>
      </c>
      <c r="AV23" s="226">
        <v>1.81127787629092E-4</v>
      </c>
      <c r="AW23" s="226">
        <v>2.47676912014957E-4</v>
      </c>
      <c r="AX23" s="226">
        <v>1.7230517466080501E-4</v>
      </c>
      <c r="AY23" s="226">
        <v>1.9451793214557E-5</v>
      </c>
      <c r="AZ23" s="226">
        <v>6.8862366714460494E-5</v>
      </c>
      <c r="BA23" s="226">
        <v>2.20928318414301E-5</v>
      </c>
      <c r="BB23" s="226">
        <v>5.5093008556513797E-5</v>
      </c>
      <c r="BC23" s="226">
        <v>7.0421304130955306E-5</v>
      </c>
      <c r="BD23" s="226">
        <v>1.2285469690014999E-4</v>
      </c>
      <c r="BE23" s="226">
        <v>2.41447189550053E-4</v>
      </c>
      <c r="BF23" s="226">
        <v>1.75516704581571E-4</v>
      </c>
      <c r="BG23" s="226">
        <v>1.8181324765198399E-3</v>
      </c>
      <c r="BH23" s="226">
        <v>4.2149819463557503E-3</v>
      </c>
      <c r="BI23" s="226">
        <v>9.3720503933280904E-3</v>
      </c>
      <c r="BJ23" s="226">
        <v>1.12049314722858E-4</v>
      </c>
      <c r="BK23" s="226">
        <v>4.3720990789671002E-3</v>
      </c>
      <c r="BL23" s="226">
        <v>2.70842347934237E-2</v>
      </c>
      <c r="BM23" s="226">
        <v>6.4908183463061302E-4</v>
      </c>
      <c r="BN23" s="226">
        <v>8.4748236827072803E-4</v>
      </c>
      <c r="BO23" s="226">
        <v>3.7095282916336597E-4</v>
      </c>
      <c r="BP23" s="226">
        <v>1.61155313541957E-4</v>
      </c>
      <c r="BQ23" s="226">
        <v>9.0494905731274401E-4</v>
      </c>
      <c r="BR23" s="226">
        <v>4.27425137837361E-3</v>
      </c>
      <c r="BS23" s="226">
        <v>8.35112949226078E-4</v>
      </c>
      <c r="BT23" s="226">
        <v>1.3289747433413699E-3</v>
      </c>
      <c r="BU23" s="226">
        <v>9.2068648266663505E-4</v>
      </c>
      <c r="BV23" s="226">
        <v>1.2820803105268301E-3</v>
      </c>
      <c r="BW23" s="226">
        <v>6.8172925539553605E-4</v>
      </c>
      <c r="BX23" s="226">
        <v>4.4672892962839897E-3</v>
      </c>
      <c r="BY23" s="226">
        <v>0</v>
      </c>
    </row>
    <row r="24" spans="1:77" x14ac:dyDescent="0.25">
      <c r="A24" s="105" t="s">
        <v>21</v>
      </c>
      <c r="B24" s="226">
        <v>1.23576129716061E-4</v>
      </c>
      <c r="C24" s="226">
        <v>1.29663239580739E-4</v>
      </c>
      <c r="D24" s="226">
        <v>1.3939256469594599E-4</v>
      </c>
      <c r="E24" s="226">
        <v>7.5643705164076498E-5</v>
      </c>
      <c r="F24" s="226">
        <v>1.0248411202139901E-3</v>
      </c>
      <c r="G24" s="226">
        <v>2.9555537996695598E-4</v>
      </c>
      <c r="H24" s="226">
        <v>1.2780640987081001E-4</v>
      </c>
      <c r="I24" s="226">
        <v>5.9416884059906503E-4</v>
      </c>
      <c r="J24" s="226">
        <v>9.7230247991349694E-5</v>
      </c>
      <c r="K24" s="226">
        <v>1.1248838620515E-3</v>
      </c>
      <c r="L24" s="226">
        <v>2.33489431194677E-4</v>
      </c>
      <c r="M24" s="226">
        <v>2.41375438268917E-3</v>
      </c>
      <c r="N24" s="226">
        <v>5.2805171089583903E-4</v>
      </c>
      <c r="O24" s="226">
        <v>7.8198707384327995E-4</v>
      </c>
      <c r="P24" s="226">
        <v>1.85251649190758E-3</v>
      </c>
      <c r="Q24" s="226">
        <v>1.7912705436467301E-4</v>
      </c>
      <c r="R24" s="226">
        <v>7.8977680281259804E-4</v>
      </c>
      <c r="S24" s="226">
        <v>1.2290831720958601E-3</v>
      </c>
      <c r="T24" s="226">
        <v>2.1010770214269902E-3</v>
      </c>
      <c r="U24" s="226">
        <v>4.5826801329637898E-4</v>
      </c>
      <c r="V24" s="226">
        <v>1.1645036133696501E-3</v>
      </c>
      <c r="W24" s="226">
        <v>1.01902272271187</v>
      </c>
      <c r="X24" s="226">
        <v>2.02908174851698E-3</v>
      </c>
      <c r="Y24" s="226">
        <v>1.3461244683095799E-4</v>
      </c>
      <c r="Z24" s="226">
        <v>1.6437550301506398E-2</v>
      </c>
      <c r="AA24" s="226">
        <v>2.3058266499113599E-3</v>
      </c>
      <c r="AB24" s="226">
        <v>6.2699329220616796E-5</v>
      </c>
      <c r="AC24" s="226">
        <v>2.5152880264662199E-3</v>
      </c>
      <c r="AD24" s="226">
        <v>5.9060881628699002E-3</v>
      </c>
      <c r="AE24" s="226">
        <v>4.1136610133804998E-5</v>
      </c>
      <c r="AF24" s="226">
        <v>3.4609038365148001E-4</v>
      </c>
      <c r="AG24" s="226">
        <v>3.25646050930841E-4</v>
      </c>
      <c r="AH24" s="226">
        <v>0</v>
      </c>
      <c r="AI24" s="226">
        <v>6.6503927525353706E-5</v>
      </c>
      <c r="AJ24" s="226">
        <v>1.15400470924103E-4</v>
      </c>
      <c r="AK24" s="226">
        <v>4.53276337133088E-5</v>
      </c>
      <c r="AL24" s="226">
        <v>2.4375018929554201E-4</v>
      </c>
      <c r="AM24" s="226">
        <v>4.3288448037599302E-4</v>
      </c>
      <c r="AN24" s="226">
        <v>7.3828716128173795E-5</v>
      </c>
      <c r="AO24" s="226">
        <v>5.0857076234794895E-4</v>
      </c>
      <c r="AP24" s="226">
        <v>1.03928720146108E-4</v>
      </c>
      <c r="AQ24" s="226">
        <v>1.7284421482505199E-4</v>
      </c>
      <c r="AR24" s="226">
        <v>7.0491823442496006E-5</v>
      </c>
      <c r="AS24" s="226">
        <v>2.872332782434E-5</v>
      </c>
      <c r="AT24" s="226">
        <v>1.8762336188114201E-4</v>
      </c>
      <c r="AU24" s="226">
        <v>4.86506913790808E-5</v>
      </c>
      <c r="AV24" s="226">
        <v>2.2859414646100401E-4</v>
      </c>
      <c r="AW24" s="226">
        <v>3.3708946728766098E-4</v>
      </c>
      <c r="AX24" s="226">
        <v>1.7476468935283699E-4</v>
      </c>
      <c r="AY24" s="226">
        <v>2.75225064478029E-5</v>
      </c>
      <c r="AZ24" s="226">
        <v>9.3950025186771702E-5</v>
      </c>
      <c r="BA24" s="226">
        <v>2.7760938732363901E-5</v>
      </c>
      <c r="BB24" s="226">
        <v>8.1564894314354295E-5</v>
      </c>
      <c r="BC24" s="226">
        <v>8.6047902714217895E-5</v>
      </c>
      <c r="BD24" s="226">
        <v>1.6274489629564199E-4</v>
      </c>
      <c r="BE24" s="226">
        <v>3.5206273013879902E-4</v>
      </c>
      <c r="BF24" s="226">
        <v>2.3742826379391201E-4</v>
      </c>
      <c r="BG24" s="226">
        <v>2.23827322980496E-3</v>
      </c>
      <c r="BH24" s="226">
        <v>5.5083041255747801E-3</v>
      </c>
      <c r="BI24" s="226">
        <v>9.8356204093488098E-3</v>
      </c>
      <c r="BJ24" s="226">
        <v>1.4756539754333801E-4</v>
      </c>
      <c r="BK24" s="226">
        <v>5.2567624264388303E-3</v>
      </c>
      <c r="BL24" s="226">
        <v>4.7824245479367901E-2</v>
      </c>
      <c r="BM24" s="226">
        <v>1.06804248435057E-3</v>
      </c>
      <c r="BN24" s="226">
        <v>1.34416182297542E-3</v>
      </c>
      <c r="BO24" s="226">
        <v>5.9764459205935102E-4</v>
      </c>
      <c r="BP24" s="226">
        <v>2.5518585694468899E-4</v>
      </c>
      <c r="BQ24" s="226">
        <v>1.41367710949217E-3</v>
      </c>
      <c r="BR24" s="226">
        <v>6.5464278016174101E-3</v>
      </c>
      <c r="BS24" s="226">
        <v>1.07504669389001E-3</v>
      </c>
      <c r="BT24" s="226">
        <v>2.1813761826563801E-3</v>
      </c>
      <c r="BU24" s="226">
        <v>1.5806056528476001E-3</v>
      </c>
      <c r="BV24" s="226">
        <v>2.12533729679508E-3</v>
      </c>
      <c r="BW24" s="226">
        <v>9.2062600041217997E-4</v>
      </c>
      <c r="BX24" s="226">
        <v>8.8734065918058599E-3</v>
      </c>
      <c r="BY24" s="226">
        <v>0</v>
      </c>
    </row>
    <row r="25" spans="1:77" x14ac:dyDescent="0.25">
      <c r="A25" s="105" t="s">
        <v>22</v>
      </c>
      <c r="B25" s="226">
        <v>8.6154292083054604E-5</v>
      </c>
      <c r="C25" s="226">
        <v>9.3293381213260993E-5</v>
      </c>
      <c r="D25" s="226">
        <v>1.4680692672314801E-4</v>
      </c>
      <c r="E25" s="226">
        <v>5.5439735743300203E-5</v>
      </c>
      <c r="F25" s="226">
        <v>7.9025840659878595E-4</v>
      </c>
      <c r="G25" s="226">
        <v>1.9930007598743999E-4</v>
      </c>
      <c r="H25" s="226">
        <v>1.2835052941465299E-4</v>
      </c>
      <c r="I25" s="226">
        <v>4.5259288719623101E-4</v>
      </c>
      <c r="J25" s="226">
        <v>9.9249117276646102E-5</v>
      </c>
      <c r="K25" s="226">
        <v>8.3588899134700197E-3</v>
      </c>
      <c r="L25" s="226">
        <v>1.69973633246861E-4</v>
      </c>
      <c r="M25" s="226">
        <v>1.55235387618769E-2</v>
      </c>
      <c r="N25" s="226">
        <v>4.8190452078348297E-4</v>
      </c>
      <c r="O25" s="226">
        <v>6.4594251282832304E-4</v>
      </c>
      <c r="P25" s="226">
        <v>1.3344893633783E-3</v>
      </c>
      <c r="Q25" s="226">
        <v>1.2846433250279199E-4</v>
      </c>
      <c r="R25" s="226">
        <v>3.3491905722983499E-3</v>
      </c>
      <c r="S25" s="226">
        <v>3.6684565308452901E-3</v>
      </c>
      <c r="T25" s="226">
        <v>8.0756197173762999E-3</v>
      </c>
      <c r="U25" s="226">
        <v>6.0616066889923202E-4</v>
      </c>
      <c r="V25" s="226">
        <v>5.3312404963551498E-3</v>
      </c>
      <c r="W25" s="226">
        <v>0.10078667440066399</v>
      </c>
      <c r="X25" s="226">
        <v>1.0218488201548299</v>
      </c>
      <c r="Y25" s="226">
        <v>1.56137408527947E-4</v>
      </c>
      <c r="Z25" s="226">
        <v>3.8680144165495998E-3</v>
      </c>
      <c r="AA25" s="226">
        <v>3.08403626322406E-2</v>
      </c>
      <c r="AB25" s="226">
        <v>7.80709047943891E-5</v>
      </c>
      <c r="AC25" s="226">
        <v>2.7758054378639301E-2</v>
      </c>
      <c r="AD25" s="226">
        <v>5.2881806222835198E-3</v>
      </c>
      <c r="AE25" s="226">
        <v>5.0954541620891197E-5</v>
      </c>
      <c r="AF25" s="226">
        <v>3.3129956467819701E-4</v>
      </c>
      <c r="AG25" s="226">
        <v>3.0959291902794201E-3</v>
      </c>
      <c r="AH25" s="226">
        <v>0</v>
      </c>
      <c r="AI25" s="226">
        <v>7.8075863124660896E-5</v>
      </c>
      <c r="AJ25" s="226">
        <v>1.2350187277012701E-4</v>
      </c>
      <c r="AK25" s="226">
        <v>7.5673055516712096E-5</v>
      </c>
      <c r="AL25" s="226">
        <v>1.97606676986461E-4</v>
      </c>
      <c r="AM25" s="226">
        <v>3.08661201310552E-4</v>
      </c>
      <c r="AN25" s="226">
        <v>6.9322063977740502E-5</v>
      </c>
      <c r="AO25" s="226">
        <v>5.4847882332545201E-4</v>
      </c>
      <c r="AP25" s="226">
        <v>1.02475821713461E-4</v>
      </c>
      <c r="AQ25" s="226">
        <v>1.81555397661568E-4</v>
      </c>
      <c r="AR25" s="226">
        <v>1.6975255051328999E-4</v>
      </c>
      <c r="AS25" s="226">
        <v>2.9328413524556799E-5</v>
      </c>
      <c r="AT25" s="226">
        <v>1.9513652347873001E-4</v>
      </c>
      <c r="AU25" s="226">
        <v>4.1541861189008602E-5</v>
      </c>
      <c r="AV25" s="226">
        <v>1.72914257120144E-4</v>
      </c>
      <c r="AW25" s="226">
        <v>2.7088863626135599E-4</v>
      </c>
      <c r="AX25" s="226">
        <v>1.4434450655767E-4</v>
      </c>
      <c r="AY25" s="226">
        <v>2.6353253063255599E-5</v>
      </c>
      <c r="AZ25" s="226">
        <v>9.1824623668445996E-5</v>
      </c>
      <c r="BA25" s="226">
        <v>2.68476308984479E-5</v>
      </c>
      <c r="BB25" s="226">
        <v>1.0120497089735201E-4</v>
      </c>
      <c r="BC25" s="226">
        <v>8.3578540257416405E-5</v>
      </c>
      <c r="BD25" s="226">
        <v>1.4988566566815099E-4</v>
      </c>
      <c r="BE25" s="226">
        <v>3.5137343963608203E-4</v>
      </c>
      <c r="BF25" s="226">
        <v>2.0237884838315999E-4</v>
      </c>
      <c r="BG25" s="226">
        <v>1.8643085006061E-3</v>
      </c>
      <c r="BH25" s="226">
        <v>3.5491440154079299E-3</v>
      </c>
      <c r="BI25" s="226">
        <v>3.6104798229607501E-3</v>
      </c>
      <c r="BJ25" s="226">
        <v>9.4587555447726301E-5</v>
      </c>
      <c r="BK25" s="226">
        <v>2.8265311832139698E-3</v>
      </c>
      <c r="BL25" s="226">
        <v>3.9001971021344201E-2</v>
      </c>
      <c r="BM25" s="226">
        <v>6.3444353672092004E-4</v>
      </c>
      <c r="BN25" s="226">
        <v>9.7363731328079699E-4</v>
      </c>
      <c r="BO25" s="226">
        <v>4.7000453411831701E-4</v>
      </c>
      <c r="BP25" s="226">
        <v>1.9004907562931899E-4</v>
      </c>
      <c r="BQ25" s="226">
        <v>1.0359047275901401E-3</v>
      </c>
      <c r="BR25" s="226">
        <v>5.0109501599084998E-3</v>
      </c>
      <c r="BS25" s="226">
        <v>8.7008793917730599E-4</v>
      </c>
      <c r="BT25" s="226">
        <v>1.6184379414875699E-3</v>
      </c>
      <c r="BU25" s="226">
        <v>1.28302054792629E-3</v>
      </c>
      <c r="BV25" s="226">
        <v>1.75287443419057E-3</v>
      </c>
      <c r="BW25" s="226">
        <v>8.8282173457433701E-4</v>
      </c>
      <c r="BX25" s="226">
        <v>2.6443330293227899E-3</v>
      </c>
      <c r="BY25" s="226">
        <v>0</v>
      </c>
    </row>
    <row r="26" spans="1:77" x14ac:dyDescent="0.25">
      <c r="A26" s="105" t="s">
        <v>23</v>
      </c>
      <c r="B26" s="226">
        <v>1.0794849185530499E-3</v>
      </c>
      <c r="C26" s="226">
        <v>9.6850256045011198E-4</v>
      </c>
      <c r="D26" s="226">
        <v>6.52571259439574E-4</v>
      </c>
      <c r="E26" s="226">
        <v>6.9355966499316899E-4</v>
      </c>
      <c r="F26" s="226">
        <v>7.2187219580044301E-3</v>
      </c>
      <c r="G26" s="226">
        <v>1.40525895133828E-3</v>
      </c>
      <c r="H26" s="226">
        <v>4.3269099210137101E-4</v>
      </c>
      <c r="I26" s="226">
        <v>3.53018116448315E-3</v>
      </c>
      <c r="J26" s="226">
        <v>1.0073165372281501E-3</v>
      </c>
      <c r="K26" s="226">
        <v>2.5252726835062501E-3</v>
      </c>
      <c r="L26" s="226">
        <v>5.5146884246949298E-4</v>
      </c>
      <c r="M26" s="226">
        <v>5.1104141180994397E-3</v>
      </c>
      <c r="N26" s="226">
        <v>2.05641759929363E-3</v>
      </c>
      <c r="O26" s="226">
        <v>2.5211108458173502E-3</v>
      </c>
      <c r="P26" s="226">
        <v>2.3606885088074399E-3</v>
      </c>
      <c r="Q26" s="226">
        <v>2.34867651647774E-4</v>
      </c>
      <c r="R26" s="226">
        <v>1.8891522181633401E-3</v>
      </c>
      <c r="S26" s="226">
        <v>2.8779263745524401E-3</v>
      </c>
      <c r="T26" s="226">
        <v>4.4676017232399799E-3</v>
      </c>
      <c r="U26" s="226">
        <v>1.11489216986545E-3</v>
      </c>
      <c r="V26" s="226">
        <v>5.26284937532552E-2</v>
      </c>
      <c r="W26" s="226">
        <v>3.7199817956543202E-2</v>
      </c>
      <c r="X26" s="226">
        <v>5.4055807356212298E-3</v>
      </c>
      <c r="Y26" s="226">
        <v>1.00200155149034</v>
      </c>
      <c r="Z26" s="226">
        <v>2.4654173402689598E-2</v>
      </c>
      <c r="AA26" s="226">
        <v>3.7243245707348601E-4</v>
      </c>
      <c r="AB26" s="226">
        <v>2.7182392508266903E-4</v>
      </c>
      <c r="AC26" s="226">
        <v>4.9080143496449897E-3</v>
      </c>
      <c r="AD26" s="226">
        <v>1.9492056773423899E-2</v>
      </c>
      <c r="AE26" s="226">
        <v>5.7692101690982904E-3</v>
      </c>
      <c r="AF26" s="226">
        <v>0.165583789952403</v>
      </c>
      <c r="AG26" s="226">
        <v>2.8534883742095399E-2</v>
      </c>
      <c r="AH26" s="226">
        <v>0</v>
      </c>
      <c r="AI26" s="226">
        <v>7.8642723783181297E-4</v>
      </c>
      <c r="AJ26" s="226">
        <v>7.5462356745411002E-4</v>
      </c>
      <c r="AK26" s="226">
        <v>6.1330008826041298E-4</v>
      </c>
      <c r="AL26" s="226">
        <v>2.4620972145926599E-3</v>
      </c>
      <c r="AM26" s="226">
        <v>1.2413183388311599E-3</v>
      </c>
      <c r="AN26" s="226">
        <v>2.20859490138208E-4</v>
      </c>
      <c r="AO26" s="226">
        <v>1.33993463265384E-3</v>
      </c>
      <c r="AP26" s="226">
        <v>5.5503462291498898E-2</v>
      </c>
      <c r="AQ26" s="226">
        <v>5.8734741097136696E-3</v>
      </c>
      <c r="AR26" s="226">
        <v>5.2985848440775503E-3</v>
      </c>
      <c r="AS26" s="226">
        <v>2.4112787132160999E-4</v>
      </c>
      <c r="AT26" s="226">
        <v>2.54925315951559E-3</v>
      </c>
      <c r="AU26" s="226">
        <v>6.2536143177786699E-4</v>
      </c>
      <c r="AV26" s="226">
        <v>9.0714465189575095E-4</v>
      </c>
      <c r="AW26" s="226">
        <v>1.48454860277202E-3</v>
      </c>
      <c r="AX26" s="226">
        <v>6.2923184744077799E-4</v>
      </c>
      <c r="AY26" s="226">
        <v>7.9742459990284005E-5</v>
      </c>
      <c r="AZ26" s="226">
        <v>8.3191474249731602E-4</v>
      </c>
      <c r="BA26" s="226">
        <v>1.37061829322452E-4</v>
      </c>
      <c r="BB26" s="226">
        <v>3.9488802213222501E-4</v>
      </c>
      <c r="BC26" s="226">
        <v>7.8232472299130196E-4</v>
      </c>
      <c r="BD26" s="226">
        <v>4.2762336179545202E-4</v>
      </c>
      <c r="BE26" s="226">
        <v>1.37473359486596E-2</v>
      </c>
      <c r="BF26" s="226">
        <v>4.0899693539284696E-3</v>
      </c>
      <c r="BG26" s="226">
        <v>5.2275525723952101E-3</v>
      </c>
      <c r="BH26" s="226">
        <v>1.28685603444623E-2</v>
      </c>
      <c r="BI26" s="226">
        <v>1.6897854805814301E-2</v>
      </c>
      <c r="BJ26" s="226">
        <v>2.2769626097789199E-4</v>
      </c>
      <c r="BK26" s="226">
        <v>4.2038659480389999E-3</v>
      </c>
      <c r="BL26" s="226">
        <v>1.2354687628697901E-2</v>
      </c>
      <c r="BM26" s="226">
        <v>1.79260367934216E-3</v>
      </c>
      <c r="BN26" s="226">
        <v>1.1658147441722701E-3</v>
      </c>
      <c r="BO26" s="226">
        <v>4.6355269170901997E-4</v>
      </c>
      <c r="BP26" s="226">
        <v>1.8825891444623199E-4</v>
      </c>
      <c r="BQ26" s="226">
        <v>2.6914634009039501E-3</v>
      </c>
      <c r="BR26" s="226">
        <v>6.6980614070711302E-3</v>
      </c>
      <c r="BS26" s="226">
        <v>1.7839473022349E-3</v>
      </c>
      <c r="BT26" s="226">
        <v>1.56350133990657E-3</v>
      </c>
      <c r="BU26" s="226">
        <v>9.1627393676776395E-4</v>
      </c>
      <c r="BV26" s="226">
        <v>1.2759460851577999E-2</v>
      </c>
      <c r="BW26" s="226">
        <v>2.48508381533907E-3</v>
      </c>
      <c r="BX26" s="226">
        <v>4.46953628875465E-3</v>
      </c>
      <c r="BY26" s="226">
        <v>0</v>
      </c>
    </row>
    <row r="27" spans="1:77" x14ac:dyDescent="0.25">
      <c r="A27" s="105" t="s">
        <v>24</v>
      </c>
      <c r="B27" s="226">
        <v>4.5710352616197899E-5</v>
      </c>
      <c r="C27" s="226">
        <v>4.17030063970611E-5</v>
      </c>
      <c r="D27" s="226">
        <v>6.9792868804356405E-5</v>
      </c>
      <c r="E27" s="226">
        <v>2.77431080093112E-5</v>
      </c>
      <c r="F27" s="226">
        <v>3.9335418450106899E-4</v>
      </c>
      <c r="G27" s="226">
        <v>1.1026258269744E-4</v>
      </c>
      <c r="H27" s="226">
        <v>6.3165984415123306E-5</v>
      </c>
      <c r="I27" s="226">
        <v>2.6717069651994698E-4</v>
      </c>
      <c r="J27" s="226">
        <v>4.79747568775509E-5</v>
      </c>
      <c r="K27" s="226">
        <v>2.8778654537770198E-4</v>
      </c>
      <c r="L27" s="226">
        <v>4.87542011601961E-5</v>
      </c>
      <c r="M27" s="226">
        <v>8.5795230522683202E-4</v>
      </c>
      <c r="N27" s="226">
        <v>1.99223992027275E-4</v>
      </c>
      <c r="O27" s="226">
        <v>2.5452899795766102E-4</v>
      </c>
      <c r="P27" s="226">
        <v>5.7235807546112902E-4</v>
      </c>
      <c r="Q27" s="226">
        <v>6.2156421299632502E-5</v>
      </c>
      <c r="R27" s="226">
        <v>3.4271631328470299E-4</v>
      </c>
      <c r="S27" s="226">
        <v>5.5848864968941999E-4</v>
      </c>
      <c r="T27" s="226">
        <v>1.06770059808249E-3</v>
      </c>
      <c r="U27" s="226">
        <v>4.3689654776682402E-4</v>
      </c>
      <c r="V27" s="226">
        <v>2.0943866053316201E-2</v>
      </c>
      <c r="W27" s="226">
        <v>9.2977672010283799E-3</v>
      </c>
      <c r="X27" s="226">
        <v>2.9119006091074897E-4</v>
      </c>
      <c r="Y27" s="226">
        <v>7.2692399577768498E-5</v>
      </c>
      <c r="Z27" s="226">
        <v>1.1265103101810501</v>
      </c>
      <c r="AA27" s="226">
        <v>5.47041149970311E-5</v>
      </c>
      <c r="AB27" s="226">
        <v>3.6510895670083302E-5</v>
      </c>
      <c r="AC27" s="226">
        <v>3.5030374867116803E-4</v>
      </c>
      <c r="AD27" s="226">
        <v>2.9778576127773302E-3</v>
      </c>
      <c r="AE27" s="226">
        <v>2.3779534041860502E-5</v>
      </c>
      <c r="AF27" s="226">
        <v>1.6847187447280101E-4</v>
      </c>
      <c r="AG27" s="226">
        <v>4.8526233621217101E-5</v>
      </c>
      <c r="AH27" s="226">
        <v>0</v>
      </c>
      <c r="AI27" s="226">
        <v>3.7386852702874799E-5</v>
      </c>
      <c r="AJ27" s="226">
        <v>8.7549763992388394E-5</v>
      </c>
      <c r="AK27" s="226">
        <v>2.38728980559745E-5</v>
      </c>
      <c r="AL27" s="226">
        <v>8.9494378756488501E-5</v>
      </c>
      <c r="AM27" s="226">
        <v>1.46132415224684E-4</v>
      </c>
      <c r="AN27" s="226">
        <v>3.2552519436139598E-5</v>
      </c>
      <c r="AO27" s="226">
        <v>2.3588983558550701E-4</v>
      </c>
      <c r="AP27" s="226">
        <v>4.7806942227283402E-5</v>
      </c>
      <c r="AQ27" s="226">
        <v>8.2281790774719097E-5</v>
      </c>
      <c r="AR27" s="226">
        <v>3.4714803457685298E-5</v>
      </c>
      <c r="AS27" s="226">
        <v>1.33314989846822E-5</v>
      </c>
      <c r="AT27" s="226">
        <v>9.6292273515549801E-5</v>
      </c>
      <c r="AU27" s="226">
        <v>1.9758522615812601E-5</v>
      </c>
      <c r="AV27" s="226">
        <v>8.1960756780196799E-5</v>
      </c>
      <c r="AW27" s="226">
        <v>1.32996927481868E-4</v>
      </c>
      <c r="AX27" s="226">
        <v>1.2894597341301501E-4</v>
      </c>
      <c r="AY27" s="226">
        <v>1.2300619690498999E-5</v>
      </c>
      <c r="AZ27" s="226">
        <v>4.5873800993364897E-5</v>
      </c>
      <c r="BA27" s="226">
        <v>1.6199944177324902E-5</v>
      </c>
      <c r="BB27" s="226">
        <v>4.96350272271335E-5</v>
      </c>
      <c r="BC27" s="226">
        <v>5.1270313702606801E-5</v>
      </c>
      <c r="BD27" s="226">
        <v>7.7405080617914195E-5</v>
      </c>
      <c r="BE27" s="226">
        <v>1.7102473719483199E-4</v>
      </c>
      <c r="BF27" s="226">
        <v>9.9343600655806601E-5</v>
      </c>
      <c r="BG27" s="226">
        <v>1.18152219900345E-3</v>
      </c>
      <c r="BH27" s="226">
        <v>1.2559241169109901E-3</v>
      </c>
      <c r="BI27" s="226">
        <v>1.3787421851221501E-3</v>
      </c>
      <c r="BJ27" s="226">
        <v>3.0931612879616197E-5</v>
      </c>
      <c r="BK27" s="226">
        <v>2.1056755283563699E-3</v>
      </c>
      <c r="BL27" s="226">
        <v>7.1779563029632501E-3</v>
      </c>
      <c r="BM27" s="226">
        <v>4.51510585080767E-4</v>
      </c>
      <c r="BN27" s="226">
        <v>3.7420934258395699E-4</v>
      </c>
      <c r="BO27" s="226">
        <v>1.6518247610795999E-4</v>
      </c>
      <c r="BP27" s="226">
        <v>6.2228299136298795E-5</v>
      </c>
      <c r="BQ27" s="226">
        <v>3.8134169355893901E-4</v>
      </c>
      <c r="BR27" s="226">
        <v>1.7524711210917801E-3</v>
      </c>
      <c r="BS27" s="226">
        <v>3.5448765355845899E-4</v>
      </c>
      <c r="BT27" s="226">
        <v>5.4588944869392103E-4</v>
      </c>
      <c r="BU27" s="226">
        <v>2.9661660447357502E-4</v>
      </c>
      <c r="BV27" s="226">
        <v>5.4829375734675697E-4</v>
      </c>
      <c r="BW27" s="226">
        <v>2.7344288625111599E-4</v>
      </c>
      <c r="BX27" s="226">
        <v>5.3107095535848397E-3</v>
      </c>
      <c r="BY27" s="226">
        <v>0</v>
      </c>
    </row>
    <row r="28" spans="1:77" x14ac:dyDescent="0.25">
      <c r="A28" s="105" t="s">
        <v>25</v>
      </c>
      <c r="B28" s="226">
        <v>1.2690568812579199E-4</v>
      </c>
      <c r="C28" s="226">
        <v>1.58464437793125E-4</v>
      </c>
      <c r="D28" s="226">
        <v>2.9601281176275002E-4</v>
      </c>
      <c r="E28" s="226">
        <v>7.2031737428217505E-5</v>
      </c>
      <c r="F28" s="226">
        <v>1.29118259747385E-3</v>
      </c>
      <c r="G28" s="226">
        <v>2.6891263461565701E-4</v>
      </c>
      <c r="H28" s="226">
        <v>2.5134147696402598E-4</v>
      </c>
      <c r="I28" s="226">
        <v>7.0635898637285799E-4</v>
      </c>
      <c r="J28" s="226">
        <v>1.8953598423960001E-4</v>
      </c>
      <c r="K28" s="226">
        <v>1.14528673804979E-3</v>
      </c>
      <c r="L28" s="226">
        <v>1.2422161476748401E-4</v>
      </c>
      <c r="M28" s="226">
        <v>4.0364783081803897E-3</v>
      </c>
      <c r="N28" s="226">
        <v>5.7555928054705597E-4</v>
      </c>
      <c r="O28" s="226">
        <v>7.6922300962793905E-4</v>
      </c>
      <c r="P28" s="226">
        <v>9.0621675790093401E-4</v>
      </c>
      <c r="Q28" s="226">
        <v>9.1903758544175E-5</v>
      </c>
      <c r="R28" s="226">
        <v>1.49171211890938E-3</v>
      </c>
      <c r="S28" s="226">
        <v>2.36327563734959E-3</v>
      </c>
      <c r="T28" s="226">
        <v>5.3543192408842897E-3</v>
      </c>
      <c r="U28" s="226">
        <v>1.3545381611834099E-3</v>
      </c>
      <c r="V28" s="226">
        <v>1.0140380993711999E-3</v>
      </c>
      <c r="W28" s="226">
        <v>3.6105529808429303E-4</v>
      </c>
      <c r="X28" s="226">
        <v>1.3896747859638201E-3</v>
      </c>
      <c r="Y28" s="226">
        <v>3.2180074375252199E-4</v>
      </c>
      <c r="Z28" s="226">
        <v>3.98751330714412E-4</v>
      </c>
      <c r="AA28" s="226">
        <v>1.0001395492426499</v>
      </c>
      <c r="AB28" s="226">
        <v>1.6800983725979001E-4</v>
      </c>
      <c r="AC28" s="226">
        <v>1.5013731649008899E-3</v>
      </c>
      <c r="AD28" s="226">
        <v>6.2557755822990305E-4</v>
      </c>
      <c r="AE28" s="226">
        <v>1.1030104484855101E-4</v>
      </c>
      <c r="AF28" s="226">
        <v>3.0572515377874702E-4</v>
      </c>
      <c r="AG28" s="226">
        <v>1.6349883150638901E-4</v>
      </c>
      <c r="AH28" s="226">
        <v>0</v>
      </c>
      <c r="AI28" s="226">
        <v>1.5718494782465401E-4</v>
      </c>
      <c r="AJ28" s="226">
        <v>2.4384494454591401E-4</v>
      </c>
      <c r="AK28" s="226">
        <v>1.02991472748622E-4</v>
      </c>
      <c r="AL28" s="226">
        <v>3.0276423330039199E-4</v>
      </c>
      <c r="AM28" s="226">
        <v>5.3257897638873605E-4</v>
      </c>
      <c r="AN28" s="226">
        <v>1.20786885929973E-4</v>
      </c>
      <c r="AO28" s="226">
        <v>9.7320446877453804E-4</v>
      </c>
      <c r="AP28" s="226">
        <v>1.9122431143291199E-4</v>
      </c>
      <c r="AQ28" s="226">
        <v>3.4018903227813998E-4</v>
      </c>
      <c r="AR28" s="226">
        <v>1.5507395055606299E-4</v>
      </c>
      <c r="AS28" s="226">
        <v>5.73145934563248E-5</v>
      </c>
      <c r="AT28" s="226">
        <v>3.9596177525619302E-4</v>
      </c>
      <c r="AU28" s="226">
        <v>7.3851136634977104E-5</v>
      </c>
      <c r="AV28" s="226">
        <v>2.6696487529684099E-4</v>
      </c>
      <c r="AW28" s="226">
        <v>3.4083804908600598E-4</v>
      </c>
      <c r="AX28" s="226">
        <v>2.42865669957058E-4</v>
      </c>
      <c r="AY28" s="226">
        <v>4.4587670544807002E-5</v>
      </c>
      <c r="AZ28" s="226">
        <v>1.64865454422707E-4</v>
      </c>
      <c r="BA28" s="226">
        <v>4.7389508520269001E-5</v>
      </c>
      <c r="BB28" s="226">
        <v>2.1792377477600599E-4</v>
      </c>
      <c r="BC28" s="226">
        <v>1.5621827422191499E-4</v>
      </c>
      <c r="BD28" s="226">
        <v>2.41264618626264E-4</v>
      </c>
      <c r="BE28" s="226">
        <v>6.0703508841398795E-4</v>
      </c>
      <c r="BF28" s="226">
        <v>2.6171010343237899E-4</v>
      </c>
      <c r="BG28" s="226">
        <v>2.5831027178884001E-3</v>
      </c>
      <c r="BH28" s="226">
        <v>3.6013492598041398E-3</v>
      </c>
      <c r="BI28" s="226">
        <v>4.4541719473879301E-3</v>
      </c>
      <c r="BJ28" s="226">
        <v>9.1733193595028203E-5</v>
      </c>
      <c r="BK28" s="226">
        <v>1.93837025143868E-3</v>
      </c>
      <c r="BL28" s="226">
        <v>1.7435073268350702E-2</v>
      </c>
      <c r="BM28" s="226">
        <v>5.1368878449214799E-4</v>
      </c>
      <c r="BN28" s="226">
        <v>6.49656036290647E-4</v>
      </c>
      <c r="BO28" s="226">
        <v>3.7225590701113302E-4</v>
      </c>
      <c r="BP28" s="226">
        <v>1.14410837920527E-4</v>
      </c>
      <c r="BQ28" s="226">
        <v>6.2928442248037298E-4</v>
      </c>
      <c r="BR28" s="226">
        <v>2.69920134923958E-3</v>
      </c>
      <c r="BS28" s="226">
        <v>7.2754739186928501E-4</v>
      </c>
      <c r="BT28" s="226">
        <v>9.9336676276091701E-4</v>
      </c>
      <c r="BU28" s="226">
        <v>7.21666905872249E-4</v>
      </c>
      <c r="BV28" s="226">
        <v>1.3206480220786399E-3</v>
      </c>
      <c r="BW28" s="226">
        <v>8.0176767038495696E-4</v>
      </c>
      <c r="BX28" s="226">
        <v>8.6506381926548998E-4</v>
      </c>
      <c r="BY28" s="226">
        <v>0</v>
      </c>
    </row>
    <row r="29" spans="1:77" x14ac:dyDescent="0.25">
      <c r="A29" s="105" t="s">
        <v>26</v>
      </c>
      <c r="B29" s="226">
        <v>7.3503452376177795E-5</v>
      </c>
      <c r="C29" s="226">
        <v>6.4966609050696E-5</v>
      </c>
      <c r="D29" s="226">
        <v>9.6956346413466297E-5</v>
      </c>
      <c r="E29" s="226">
        <v>5.1588071050927201E-5</v>
      </c>
      <c r="F29" s="226">
        <v>5.8808952433842595E-4</v>
      </c>
      <c r="G29" s="226">
        <v>1.77768708466114E-4</v>
      </c>
      <c r="H29" s="226">
        <v>8.8368830530823305E-5</v>
      </c>
      <c r="I29" s="226">
        <v>3.4009752096518297E-4</v>
      </c>
      <c r="J29" s="226">
        <v>7.0705762339521799E-5</v>
      </c>
      <c r="K29" s="226">
        <v>4.1158872432928899E-4</v>
      </c>
      <c r="L29" s="226">
        <v>1.4045508431322101E-4</v>
      </c>
      <c r="M29" s="226">
        <v>1.2023750569466001E-3</v>
      </c>
      <c r="N29" s="226">
        <v>3.4484381181378802E-4</v>
      </c>
      <c r="O29" s="226">
        <v>4.7350902696020902E-4</v>
      </c>
      <c r="P29" s="226">
        <v>1.1055682405633699E-3</v>
      </c>
      <c r="Q29" s="226">
        <v>1.0554557108892101E-4</v>
      </c>
      <c r="R29" s="226">
        <v>4.8612065337835499E-4</v>
      </c>
      <c r="S29" s="226">
        <v>7.6153417027489999E-4</v>
      </c>
      <c r="T29" s="226">
        <v>1.49247331356034E-3</v>
      </c>
      <c r="U29" s="226">
        <v>3.8728558090751102E-4</v>
      </c>
      <c r="V29" s="226">
        <v>5.0599972637411605E-4</v>
      </c>
      <c r="W29" s="226">
        <v>2.5094603601004601E-3</v>
      </c>
      <c r="X29" s="226">
        <v>3.9709574021046202E-4</v>
      </c>
      <c r="Y29" s="226">
        <v>1.0875226168481601E-4</v>
      </c>
      <c r="Z29" s="226">
        <v>1.6852551615855499E-4</v>
      </c>
      <c r="AA29" s="226">
        <v>5.9271797513605403E-5</v>
      </c>
      <c r="AB29" s="226">
        <v>1.0991485102884899</v>
      </c>
      <c r="AC29" s="226">
        <v>4.52405697159861E-4</v>
      </c>
      <c r="AD29" s="226">
        <v>7.8178213830235894E-3</v>
      </c>
      <c r="AE29" s="226">
        <v>3.3455499792845603E-5</v>
      </c>
      <c r="AF29" s="226">
        <v>3.5492146937766798E-4</v>
      </c>
      <c r="AG29" s="226">
        <v>7.0442190043269805E-5</v>
      </c>
      <c r="AH29" s="226">
        <v>0</v>
      </c>
      <c r="AI29" s="226">
        <v>5.0630371302873798E-5</v>
      </c>
      <c r="AJ29" s="226">
        <v>8.2550501971019399E-5</v>
      </c>
      <c r="AK29" s="226">
        <v>3.4188744648511302E-5</v>
      </c>
      <c r="AL29" s="226">
        <v>1.41308724959576E-4</v>
      </c>
      <c r="AM29" s="226">
        <v>2.1545474067083501E-4</v>
      </c>
      <c r="AN29" s="226">
        <v>5.1223580044677099E-5</v>
      </c>
      <c r="AO29" s="226">
        <v>3.8492680418809102E-4</v>
      </c>
      <c r="AP29" s="226">
        <v>7.1097982498160398E-5</v>
      </c>
      <c r="AQ29" s="226">
        <v>1.2540181020555599E-4</v>
      </c>
      <c r="AR29" s="226">
        <v>5.1069932185110002E-5</v>
      </c>
      <c r="AS29" s="226">
        <v>2.0112951774968598E-5</v>
      </c>
      <c r="AT29" s="226">
        <v>1.30062179867743E-4</v>
      </c>
      <c r="AU29" s="226">
        <v>2.91421799812253E-5</v>
      </c>
      <c r="AV29" s="226">
        <v>1.2529389380472501E-4</v>
      </c>
      <c r="AW29" s="226">
        <v>2.0832031871044899E-4</v>
      </c>
      <c r="AX29" s="226">
        <v>1.01063461040992E-4</v>
      </c>
      <c r="AY29" s="226">
        <v>1.96518619512019E-5</v>
      </c>
      <c r="AZ29" s="226">
        <v>6.4991703488713194E-5</v>
      </c>
      <c r="BA29" s="226">
        <v>1.9187314475088E-5</v>
      </c>
      <c r="BB29" s="226">
        <v>6.6046626162457995E-5</v>
      </c>
      <c r="BC29" s="226">
        <v>5.7081924712339501E-5</v>
      </c>
      <c r="BD29" s="226">
        <v>1.15342488683639E-4</v>
      </c>
      <c r="BE29" s="226">
        <v>2.6060779833943898E-4</v>
      </c>
      <c r="BF29" s="226">
        <v>1.72271931588466E-4</v>
      </c>
      <c r="BG29" s="226">
        <v>1.44194195104684E-3</v>
      </c>
      <c r="BH29" s="226">
        <v>3.1204482717147701E-3</v>
      </c>
      <c r="BI29" s="226">
        <v>2.4051693449549001E-3</v>
      </c>
      <c r="BJ29" s="226">
        <v>7.9108182509154507E-5</v>
      </c>
      <c r="BK29" s="226">
        <v>8.9349743323623096E-3</v>
      </c>
      <c r="BL29" s="226">
        <v>3.2126031484146202E-2</v>
      </c>
      <c r="BM29" s="226">
        <v>5.7495323452701598E-4</v>
      </c>
      <c r="BN29" s="226">
        <v>1.00192953017764E-3</v>
      </c>
      <c r="BO29" s="226">
        <v>4.6841981675841099E-4</v>
      </c>
      <c r="BP29" s="226">
        <v>1.99876740453693E-4</v>
      </c>
      <c r="BQ29" s="226">
        <v>1.06387827385249E-3</v>
      </c>
      <c r="BR29" s="226">
        <v>5.3463667536952303E-3</v>
      </c>
      <c r="BS29" s="226">
        <v>9.6490321755505202E-4</v>
      </c>
      <c r="BT29" s="226">
        <v>1.59507739861406E-3</v>
      </c>
      <c r="BU29" s="226">
        <v>1.1221407994873799E-3</v>
      </c>
      <c r="BV29" s="226">
        <v>1.55004784585746E-3</v>
      </c>
      <c r="BW29" s="226">
        <v>6.5708578215418405E-4</v>
      </c>
      <c r="BX29" s="226">
        <v>1.34565729790816E-3</v>
      </c>
      <c r="BY29" s="226">
        <v>0</v>
      </c>
    </row>
    <row r="30" spans="1:77" x14ac:dyDescent="0.25">
      <c r="A30" s="105" t="s">
        <v>27</v>
      </c>
      <c r="B30" s="226">
        <v>2.0078459469789899E-4</v>
      </c>
      <c r="C30" s="226">
        <v>1.8583275717988699E-4</v>
      </c>
      <c r="D30" s="226">
        <v>2.7468671859881799E-4</v>
      </c>
      <c r="E30" s="226">
        <v>2.1135367226518301E-4</v>
      </c>
      <c r="F30" s="226">
        <v>2.2205953582436302E-3</v>
      </c>
      <c r="G30" s="226">
        <v>5.1684948242578205E-4</v>
      </c>
      <c r="H30" s="226">
        <v>2.4482506342268301E-4</v>
      </c>
      <c r="I30" s="226">
        <v>1.28424998267254E-3</v>
      </c>
      <c r="J30" s="226">
        <v>2.0085950490150901E-4</v>
      </c>
      <c r="K30" s="226">
        <v>0.24149313748295101</v>
      </c>
      <c r="L30" s="226">
        <v>1.77151442317221E-4</v>
      </c>
      <c r="M30" s="226">
        <v>0.51295797090981898</v>
      </c>
      <c r="N30" s="226">
        <v>1.00293627291838E-3</v>
      </c>
      <c r="O30" s="226">
        <v>1.24518319965446E-3</v>
      </c>
      <c r="P30" s="226">
        <v>2.2857032776045201E-3</v>
      </c>
      <c r="Q30" s="226">
        <v>2.20201564295274E-4</v>
      </c>
      <c r="R30" s="226">
        <v>8.2424965184439494E-2</v>
      </c>
      <c r="S30" s="226">
        <v>7.1239096410373098E-2</v>
      </c>
      <c r="T30" s="226">
        <v>0.215614042482971</v>
      </c>
      <c r="U30" s="226">
        <v>7.3338562493932796E-4</v>
      </c>
      <c r="V30" s="226">
        <v>4.0270431866355198E-2</v>
      </c>
      <c r="W30" s="226">
        <v>9.5213647374822405E-4</v>
      </c>
      <c r="X30" s="226">
        <v>7.03811170545494E-4</v>
      </c>
      <c r="Y30" s="226">
        <v>2.5951388336945002E-4</v>
      </c>
      <c r="Z30" s="226">
        <v>4.2234341168285799E-4</v>
      </c>
      <c r="AA30" s="226">
        <v>1.8459008087257E-4</v>
      </c>
      <c r="AB30" s="226">
        <v>9.8530042428745894E-5</v>
      </c>
      <c r="AC30" s="226">
        <v>1.0227750053694999</v>
      </c>
      <c r="AD30" s="226">
        <v>8.9043836953433804E-4</v>
      </c>
      <c r="AE30" s="226">
        <v>6.3203671912979599E-5</v>
      </c>
      <c r="AF30" s="226">
        <v>4.9008856547244802E-4</v>
      </c>
      <c r="AG30" s="226">
        <v>1.8105897795300401E-4</v>
      </c>
      <c r="AH30" s="226">
        <v>0</v>
      </c>
      <c r="AI30" s="226">
        <v>1.6352740256156401E-4</v>
      </c>
      <c r="AJ30" s="226">
        <v>2.0828268854182201E-4</v>
      </c>
      <c r="AK30" s="226">
        <v>8.5872777661502803E-4</v>
      </c>
      <c r="AL30" s="226">
        <v>2.6161967195222801E-4</v>
      </c>
      <c r="AM30" s="226">
        <v>4.9615427715528804E-4</v>
      </c>
      <c r="AN30" s="226">
        <v>1.4006101629020199E-4</v>
      </c>
      <c r="AO30" s="226">
        <v>9.5525116617210803E-4</v>
      </c>
      <c r="AP30" s="226">
        <v>1.44552297236547E-4</v>
      </c>
      <c r="AQ30" s="226">
        <v>3.0871354333993902E-4</v>
      </c>
      <c r="AR30" s="226">
        <v>1.09826195463804E-4</v>
      </c>
      <c r="AS30" s="226">
        <v>4.3775486678825502E-5</v>
      </c>
      <c r="AT30" s="226">
        <v>2.7558092737576102E-4</v>
      </c>
      <c r="AU30" s="226">
        <v>6.7347272270018506E-5</v>
      </c>
      <c r="AV30" s="226">
        <v>2.8709067636492299E-4</v>
      </c>
      <c r="AW30" s="226">
        <v>4.7869858940924402E-4</v>
      </c>
      <c r="AX30" s="226">
        <v>2.6571862076766001E-4</v>
      </c>
      <c r="AY30" s="226">
        <v>4.9255520152064699E-5</v>
      </c>
      <c r="AZ30" s="226">
        <v>1.47940571616159E-4</v>
      </c>
      <c r="BA30" s="226">
        <v>4.86964577549857E-5</v>
      </c>
      <c r="BB30" s="226">
        <v>1.2926770357342201E-4</v>
      </c>
      <c r="BC30" s="226">
        <v>1.30999237589822E-4</v>
      </c>
      <c r="BD30" s="226">
        <v>3.72358033194949E-4</v>
      </c>
      <c r="BE30" s="226">
        <v>7.5153991655556502E-4</v>
      </c>
      <c r="BF30" s="226">
        <v>6.5948510320125995E-4</v>
      </c>
      <c r="BG30" s="226">
        <v>2.9112905222829799E-3</v>
      </c>
      <c r="BH30" s="226">
        <v>6.6492881140983598E-3</v>
      </c>
      <c r="BI30" s="226">
        <v>3.9139755114122703E-3</v>
      </c>
      <c r="BJ30" s="226">
        <v>1.39968902192664E-4</v>
      </c>
      <c r="BK30" s="226">
        <v>1.8465321480366499E-3</v>
      </c>
      <c r="BL30" s="226">
        <v>2.0494576794474501E-2</v>
      </c>
      <c r="BM30" s="226">
        <v>2.38994689863885E-3</v>
      </c>
      <c r="BN30" s="226">
        <v>2.0070956865555398E-3</v>
      </c>
      <c r="BO30" s="226">
        <v>8.4277031740087702E-4</v>
      </c>
      <c r="BP30" s="226">
        <v>3.5440067506974299E-4</v>
      </c>
      <c r="BQ30" s="226">
        <v>2.7189482083764499E-3</v>
      </c>
      <c r="BR30" s="226">
        <v>2.6976289943204002E-2</v>
      </c>
      <c r="BS30" s="226">
        <v>1.25811889357473E-3</v>
      </c>
      <c r="BT30" s="226">
        <v>1.90670235751428E-3</v>
      </c>
      <c r="BU30" s="226">
        <v>9.5541451103645103E-4</v>
      </c>
      <c r="BV30" s="226">
        <v>2.0487052730546701E-3</v>
      </c>
      <c r="BW30" s="226">
        <v>8.8553800875431396E-4</v>
      </c>
      <c r="BX30" s="226">
        <v>6.7336248106546698E-3</v>
      </c>
      <c r="BY30" s="226">
        <v>0</v>
      </c>
    </row>
    <row r="31" spans="1:77" x14ac:dyDescent="0.25">
      <c r="A31" s="105" t="s">
        <v>28</v>
      </c>
      <c r="B31" s="226">
        <v>1.67279102249805E-4</v>
      </c>
      <c r="C31" s="226">
        <v>1.9451990671216299E-4</v>
      </c>
      <c r="D31" s="226">
        <v>3.33744386661797E-4</v>
      </c>
      <c r="E31" s="226">
        <v>9.8810582486982799E-5</v>
      </c>
      <c r="F31" s="226">
        <v>1.6115064391535401E-3</v>
      </c>
      <c r="G31" s="226">
        <v>3.69486448006766E-4</v>
      </c>
      <c r="H31" s="226">
        <v>2.7472659764876E-4</v>
      </c>
      <c r="I31" s="226">
        <v>8.8102048780233796E-4</v>
      </c>
      <c r="J31" s="226">
        <v>2.2872825479296099E-4</v>
      </c>
      <c r="K31" s="226">
        <v>1.8514625573787401E-3</v>
      </c>
      <c r="L31" s="226">
        <v>1.9444203892542901E-4</v>
      </c>
      <c r="M31" s="226">
        <v>5.5965114467048599E-3</v>
      </c>
      <c r="N31" s="226">
        <v>1.0288790138439201E-3</v>
      </c>
      <c r="O31" s="226">
        <v>1.2760240372461601E-3</v>
      </c>
      <c r="P31" s="226">
        <v>2.7390224576549901E-3</v>
      </c>
      <c r="Q31" s="226">
        <v>3.31297823748057E-4</v>
      </c>
      <c r="R31" s="226">
        <v>5.1032967188177798E-3</v>
      </c>
      <c r="S31" s="226">
        <v>5.6499327217098497E-3</v>
      </c>
      <c r="T31" s="226">
        <v>6.5074088579175496E-3</v>
      </c>
      <c r="U31" s="226">
        <v>1.40155433532188E-3</v>
      </c>
      <c r="V31" s="226">
        <v>5.1110702169628701E-3</v>
      </c>
      <c r="W31" s="226">
        <v>8.2697040843776205E-3</v>
      </c>
      <c r="X31" s="226">
        <v>1.52386666918378E-3</v>
      </c>
      <c r="Y31" s="226">
        <v>3.5119091184911101E-4</v>
      </c>
      <c r="Z31" s="226">
        <v>1.2944070252018901E-3</v>
      </c>
      <c r="AA31" s="226">
        <v>1.9660912365224098E-3</v>
      </c>
      <c r="AB31" s="226">
        <v>2.7291754178261401E-4</v>
      </c>
      <c r="AC31" s="226">
        <v>3.5458889459676901E-3</v>
      </c>
      <c r="AD31" s="226">
        <v>1.0273048395217199</v>
      </c>
      <c r="AE31" s="226">
        <v>2.7436610566030999E-4</v>
      </c>
      <c r="AF31" s="226">
        <v>3.04176794510004E-2</v>
      </c>
      <c r="AG31" s="226">
        <v>5.7965768537791796E-4</v>
      </c>
      <c r="AH31" s="226">
        <v>0</v>
      </c>
      <c r="AI31" s="226">
        <v>2.1303064926485099E-4</v>
      </c>
      <c r="AJ31" s="226">
        <v>5.9099976970144498E-4</v>
      </c>
      <c r="AK31" s="226">
        <v>1.3521366943139399E-4</v>
      </c>
      <c r="AL31" s="226">
        <v>5.09687918455599E-4</v>
      </c>
      <c r="AM31" s="226">
        <v>7.6545573675004201E-4</v>
      </c>
      <c r="AN31" s="226">
        <v>1.64850175641167E-4</v>
      </c>
      <c r="AO31" s="226">
        <v>1.2009776039561099E-3</v>
      </c>
      <c r="AP31" s="226">
        <v>8.9345411556655005E-4</v>
      </c>
      <c r="AQ31" s="226">
        <v>4.7987145706841598E-4</v>
      </c>
      <c r="AR31" s="226">
        <v>4.0087460291084902E-4</v>
      </c>
      <c r="AS31" s="226">
        <v>7.07649873539225E-5</v>
      </c>
      <c r="AT31" s="226">
        <v>5.5714129638251297E-4</v>
      </c>
      <c r="AU31" s="226">
        <v>1.1017854718628299E-4</v>
      </c>
      <c r="AV31" s="226">
        <v>4.34081486952788E-4</v>
      </c>
      <c r="AW31" s="226">
        <v>7.20497855860493E-4</v>
      </c>
      <c r="AX31" s="226">
        <v>9.3049829141454395E-4</v>
      </c>
      <c r="AY31" s="226">
        <v>6.3237487896248906E-5</v>
      </c>
      <c r="AZ31" s="226">
        <v>2.5978603787086998E-4</v>
      </c>
      <c r="BA31" s="226">
        <v>1.00380522054962E-4</v>
      </c>
      <c r="BB31" s="226">
        <v>2.7972447738106699E-4</v>
      </c>
      <c r="BC31" s="226">
        <v>3.2993798108687698E-4</v>
      </c>
      <c r="BD31" s="226">
        <v>4.27316267829351E-4</v>
      </c>
      <c r="BE31" s="226">
        <v>8.3447587052804895E-4</v>
      </c>
      <c r="BF31" s="226">
        <v>5.4468715347978105E-4</v>
      </c>
      <c r="BG31" s="226">
        <v>7.5163075057712503E-3</v>
      </c>
      <c r="BH31" s="226">
        <v>5.13675872689581E-3</v>
      </c>
      <c r="BI31" s="226">
        <v>5.7332603982860096E-3</v>
      </c>
      <c r="BJ31" s="226">
        <v>1.2793017083204101E-4</v>
      </c>
      <c r="BK31" s="226">
        <v>3.8366259197040202E-3</v>
      </c>
      <c r="BL31" s="226">
        <v>3.3296543296598001E-2</v>
      </c>
      <c r="BM31" s="226">
        <v>8.3967282316069702E-4</v>
      </c>
      <c r="BN31" s="226">
        <v>1.1064223337157401E-3</v>
      </c>
      <c r="BO31" s="226">
        <v>5.6145310032945E-4</v>
      </c>
      <c r="BP31" s="226">
        <v>1.99767357257704E-4</v>
      </c>
      <c r="BQ31" s="226">
        <v>1.2199537251945101E-3</v>
      </c>
      <c r="BR31" s="226">
        <v>5.0240238049751498E-3</v>
      </c>
      <c r="BS31" s="226">
        <v>1.43628922970386E-3</v>
      </c>
      <c r="BT31" s="226">
        <v>1.73109761828229E-3</v>
      </c>
      <c r="BU31" s="226">
        <v>1.32373127058081E-3</v>
      </c>
      <c r="BV31" s="226">
        <v>2.3126963636450298E-3</v>
      </c>
      <c r="BW31" s="226">
        <v>5.8573176173014703E-3</v>
      </c>
      <c r="BX31" s="226">
        <v>3.4771140384803599E-3</v>
      </c>
      <c r="BY31" s="226">
        <v>0</v>
      </c>
    </row>
    <row r="32" spans="1:77" x14ac:dyDescent="0.25">
      <c r="A32" s="105" t="s">
        <v>29</v>
      </c>
      <c r="B32" s="226">
        <v>5.4804708358739001E-5</v>
      </c>
      <c r="C32" s="226">
        <v>4.6034385847699101E-5</v>
      </c>
      <c r="D32" s="226">
        <v>6.4572278236765202E-5</v>
      </c>
      <c r="E32" s="226">
        <v>3.8240522502515897E-5</v>
      </c>
      <c r="F32" s="226">
        <v>4.2514937179960601E-4</v>
      </c>
      <c r="G32" s="226">
        <v>1.3504221560732701E-4</v>
      </c>
      <c r="H32" s="226">
        <v>6.0047895442273698E-5</v>
      </c>
      <c r="I32" s="226">
        <v>2.5942215424800698E-4</v>
      </c>
      <c r="J32" s="226">
        <v>4.8400114263285198E-5</v>
      </c>
      <c r="K32" s="226">
        <v>2.9423764240455602E-4</v>
      </c>
      <c r="L32" s="226">
        <v>1.12946731558547E-4</v>
      </c>
      <c r="M32" s="226">
        <v>7.95260468519097E-4</v>
      </c>
      <c r="N32" s="226">
        <v>2.9640349223745402E-4</v>
      </c>
      <c r="O32" s="226">
        <v>3.9171706546502601E-4</v>
      </c>
      <c r="P32" s="226">
        <v>9.3050446746991203E-4</v>
      </c>
      <c r="Q32" s="226">
        <v>8.98291138684167E-5</v>
      </c>
      <c r="R32" s="226">
        <v>3.9139967392960799E-4</v>
      </c>
      <c r="S32" s="226">
        <v>5.6174532554344896E-4</v>
      </c>
      <c r="T32" s="226">
        <v>9.4347629875085202E-4</v>
      </c>
      <c r="U32" s="226">
        <v>2.42038717355733E-4</v>
      </c>
      <c r="V32" s="226">
        <v>1.97009996852755E-2</v>
      </c>
      <c r="W32" s="226">
        <v>2.33632281077966E-3</v>
      </c>
      <c r="X32" s="226">
        <v>6.7480595908164603E-4</v>
      </c>
      <c r="Y32" s="226">
        <v>7.11907265988683E-5</v>
      </c>
      <c r="Z32" s="226">
        <v>1.2259904262889401E-3</v>
      </c>
      <c r="AA32" s="226">
        <v>9.1765247480662401E-5</v>
      </c>
      <c r="AB32" s="226">
        <v>3.4994593063828201E-5</v>
      </c>
      <c r="AC32" s="226">
        <v>3.3895012531266403E-4</v>
      </c>
      <c r="AD32" s="226">
        <v>2.7169213861685599E-2</v>
      </c>
      <c r="AE32" s="226">
        <v>1.00099772493303</v>
      </c>
      <c r="AF32" s="226">
        <v>8.9533933954377796E-4</v>
      </c>
      <c r="AG32" s="226">
        <v>1.6358637082619001E-3</v>
      </c>
      <c r="AH32" s="226">
        <v>0</v>
      </c>
      <c r="AI32" s="226">
        <v>3.3780489841293699E-5</v>
      </c>
      <c r="AJ32" s="226">
        <v>6.1237918353409496E-5</v>
      </c>
      <c r="AK32" s="226">
        <v>2.27665869895222E-5</v>
      </c>
      <c r="AL32" s="226">
        <v>1.04938346125495E-4</v>
      </c>
      <c r="AM32" s="226">
        <v>1.53132223579954E-4</v>
      </c>
      <c r="AN32" s="226">
        <v>3.5955719529422898E-5</v>
      </c>
      <c r="AO32" s="226">
        <v>2.7497428067937703E-4</v>
      </c>
      <c r="AP32" s="226">
        <v>6.2923029239421696E-5</v>
      </c>
      <c r="AQ32" s="226">
        <v>8.7754868321994603E-5</v>
      </c>
      <c r="AR32" s="226">
        <v>3.8758459737464397E-5</v>
      </c>
      <c r="AS32" s="226">
        <v>1.3520891423283101E-5</v>
      </c>
      <c r="AT32" s="226">
        <v>8.7629707290544706E-5</v>
      </c>
      <c r="AU32" s="226">
        <v>2.0684202191195001E-5</v>
      </c>
      <c r="AV32" s="226">
        <v>9.2632508059624797E-5</v>
      </c>
      <c r="AW32" s="226">
        <v>1.6301954078628999E-4</v>
      </c>
      <c r="AX32" s="226">
        <v>8.44092879750962E-5</v>
      </c>
      <c r="AY32" s="226">
        <v>1.395373058186E-5</v>
      </c>
      <c r="AZ32" s="226">
        <v>4.6136957089019298E-5</v>
      </c>
      <c r="BA32" s="226">
        <v>1.4190087609956E-5</v>
      </c>
      <c r="BB32" s="226">
        <v>4.2925089059742301E-5</v>
      </c>
      <c r="BC32" s="226">
        <v>4.1812516498461499E-5</v>
      </c>
      <c r="BD32" s="226">
        <v>8.3989008938662702E-5</v>
      </c>
      <c r="BE32" s="226">
        <v>1.85821981817345E-4</v>
      </c>
      <c r="BF32" s="226">
        <v>1.30374649093312E-4</v>
      </c>
      <c r="BG32" s="226">
        <v>1.15114180740795E-3</v>
      </c>
      <c r="BH32" s="226">
        <v>2.37936183502008E-3</v>
      </c>
      <c r="BI32" s="226">
        <v>1.8536531176473201E-3</v>
      </c>
      <c r="BJ32" s="226">
        <v>6.1059259895605606E-5</v>
      </c>
      <c r="BK32" s="226">
        <v>6.2117866606000698E-3</v>
      </c>
      <c r="BL32" s="226">
        <v>2.6487013469892198E-2</v>
      </c>
      <c r="BM32" s="226">
        <v>4.9786401440373004E-4</v>
      </c>
      <c r="BN32" s="226">
        <v>7.9155226711042205E-4</v>
      </c>
      <c r="BO32" s="226">
        <v>3.6277792712330798E-4</v>
      </c>
      <c r="BP32" s="226">
        <v>1.56477139107486E-4</v>
      </c>
      <c r="BQ32" s="226">
        <v>8.4161685237848398E-4</v>
      </c>
      <c r="BR32" s="226">
        <v>4.1459597787218399E-3</v>
      </c>
      <c r="BS32" s="226">
        <v>7.2206696868348005E-4</v>
      </c>
      <c r="BT32" s="226">
        <v>1.27451739377097E-3</v>
      </c>
      <c r="BU32" s="226">
        <v>9.0598508544961699E-4</v>
      </c>
      <c r="BV32" s="226">
        <v>1.2282956114871399E-3</v>
      </c>
      <c r="BW32" s="226">
        <v>6.0117245242311001E-4</v>
      </c>
      <c r="BX32" s="226">
        <v>2.3818579160959602E-3</v>
      </c>
      <c r="BY32" s="226">
        <v>0</v>
      </c>
    </row>
    <row r="33" spans="1:77" x14ac:dyDescent="0.25">
      <c r="A33" s="105" t="s">
        <v>30</v>
      </c>
      <c r="B33" s="226">
        <v>7.9566857420292498E-5</v>
      </c>
      <c r="C33" s="226">
        <v>8.5423869762753097E-5</v>
      </c>
      <c r="D33" s="226">
        <v>8.1069542189021306E-5</v>
      </c>
      <c r="E33" s="226">
        <v>4.7911993440293898E-5</v>
      </c>
      <c r="F33" s="226">
        <v>6.5941722351021503E-4</v>
      </c>
      <c r="G33" s="226">
        <v>1.8951286979152401E-4</v>
      </c>
      <c r="H33" s="226">
        <v>7.5043032275842094E-5</v>
      </c>
      <c r="I33" s="226">
        <v>3.7448255780105999E-4</v>
      </c>
      <c r="J33" s="226">
        <v>5.6164411692462198E-5</v>
      </c>
      <c r="K33" s="226">
        <v>3.1079558587987499E-4</v>
      </c>
      <c r="L33" s="226">
        <v>1.1156051585521E-4</v>
      </c>
      <c r="M33" s="226">
        <v>7.2052321078185805E-4</v>
      </c>
      <c r="N33" s="226">
        <v>3.98790074717358E-4</v>
      </c>
      <c r="O33" s="226">
        <v>5.4609912816395198E-4</v>
      </c>
      <c r="P33" s="226">
        <v>9.1047833109394105E-4</v>
      </c>
      <c r="Q33" s="226">
        <v>9.0102252547144505E-5</v>
      </c>
      <c r="R33" s="226">
        <v>3.1115795614505701E-4</v>
      </c>
      <c r="S33" s="226">
        <v>5.86757179633556E-4</v>
      </c>
      <c r="T33" s="226">
        <v>8.4100182686131604E-4</v>
      </c>
      <c r="U33" s="226">
        <v>2.3664684670056399E-4</v>
      </c>
      <c r="V33" s="226">
        <v>1.19326257169233E-3</v>
      </c>
      <c r="W33" s="226">
        <v>1.7082407691566701E-4</v>
      </c>
      <c r="X33" s="226">
        <v>2.5383231289405301E-4</v>
      </c>
      <c r="Y33" s="226">
        <v>7.3959334831188005E-5</v>
      </c>
      <c r="Z33" s="226">
        <v>1.1902801568525201E-4</v>
      </c>
      <c r="AA33" s="226">
        <v>2.6592344147136599E-5</v>
      </c>
      <c r="AB33" s="226">
        <v>3.2964984691542597E-5</v>
      </c>
      <c r="AC33" s="226">
        <v>2.8048407797933898E-4</v>
      </c>
      <c r="AD33" s="226">
        <v>1.71718924238038E-4</v>
      </c>
      <c r="AE33" s="226">
        <v>2.1796821545487899E-5</v>
      </c>
      <c r="AF33" s="226">
        <v>1.0027903715501201</v>
      </c>
      <c r="AG33" s="226">
        <v>2.9382726337813599E-3</v>
      </c>
      <c r="AH33" s="226">
        <v>0</v>
      </c>
      <c r="AI33" s="226">
        <v>3.6489524899977998E-5</v>
      </c>
      <c r="AJ33" s="226">
        <v>6.7585668612656706E-5</v>
      </c>
      <c r="AK33" s="226">
        <v>2.35658892018332E-5</v>
      </c>
      <c r="AL33" s="226">
        <v>1.4089890928219799E-4</v>
      </c>
      <c r="AM33" s="226">
        <v>2.8649328562421701E-4</v>
      </c>
      <c r="AN33" s="226">
        <v>4.2450358965881402E-5</v>
      </c>
      <c r="AO33" s="226">
        <v>3.0770399906596E-4</v>
      </c>
      <c r="AP33" s="226">
        <v>6.1032070441541598E-5</v>
      </c>
      <c r="AQ33" s="226">
        <v>1.00513736348391E-4</v>
      </c>
      <c r="AR33" s="226">
        <v>3.4834335216865902E-5</v>
      </c>
      <c r="AS33" s="226">
        <v>1.6430381925995499E-5</v>
      </c>
      <c r="AT33" s="226">
        <v>1.0935861097771701E-4</v>
      </c>
      <c r="AU33" s="226">
        <v>3.0108989610105502E-5</v>
      </c>
      <c r="AV33" s="226">
        <v>1.4050157251778599E-4</v>
      </c>
      <c r="AW33" s="226">
        <v>1.83299729603619E-4</v>
      </c>
      <c r="AX33" s="226">
        <v>1.11631151739745E-4</v>
      </c>
      <c r="AY33" s="226">
        <v>1.5225734558655E-5</v>
      </c>
      <c r="AZ33" s="226">
        <v>5.2873296794453597E-5</v>
      </c>
      <c r="BA33" s="226">
        <v>1.5934173359758E-5</v>
      </c>
      <c r="BB33" s="226">
        <v>4.3589693629962602E-5</v>
      </c>
      <c r="BC33" s="226">
        <v>5.0684026851637197E-5</v>
      </c>
      <c r="BD33" s="226">
        <v>9.3075544334214299E-5</v>
      </c>
      <c r="BE33" s="226">
        <v>1.9864158004385599E-4</v>
      </c>
      <c r="BF33" s="226">
        <v>1.3304127011485101E-4</v>
      </c>
      <c r="BG33" s="226">
        <v>1.2515104620056099E-3</v>
      </c>
      <c r="BH33" s="226">
        <v>6.8847115030051097E-3</v>
      </c>
      <c r="BI33" s="226">
        <v>7.5501770005513801E-3</v>
      </c>
      <c r="BJ33" s="226">
        <v>8.6114988266757894E-5</v>
      </c>
      <c r="BK33" s="226">
        <v>3.7510841831334802E-3</v>
      </c>
      <c r="BL33" s="226">
        <v>1.6837846513017202E-2</v>
      </c>
      <c r="BM33" s="226">
        <v>6.5671164545362797E-4</v>
      </c>
      <c r="BN33" s="226">
        <v>6.69141989763793E-4</v>
      </c>
      <c r="BO33" s="226">
        <v>2.8282066386900901E-4</v>
      </c>
      <c r="BP33" s="226">
        <v>1.2044063063802E-4</v>
      </c>
      <c r="BQ33" s="226">
        <v>6.9691962825723503E-4</v>
      </c>
      <c r="BR33" s="226">
        <v>3.34562732090961E-3</v>
      </c>
      <c r="BS33" s="226">
        <v>5.2739792932554705E-4</v>
      </c>
      <c r="BT33" s="226">
        <v>1.0010574476698999E-3</v>
      </c>
      <c r="BU33" s="226">
        <v>6.08587540413815E-4</v>
      </c>
      <c r="BV33" s="226">
        <v>9.3200432439418301E-4</v>
      </c>
      <c r="BW33" s="226">
        <v>3.4391047660740302E-4</v>
      </c>
      <c r="BX33" s="226">
        <v>6.44777953122913E-3</v>
      </c>
      <c r="BY33" s="226">
        <v>0</v>
      </c>
    </row>
    <row r="34" spans="1:77" x14ac:dyDescent="0.25">
      <c r="A34" s="105" t="s">
        <v>31</v>
      </c>
      <c r="B34" s="226">
        <v>4.4297037884164399E-5</v>
      </c>
      <c r="C34" s="226">
        <v>5.6580510549105499E-5</v>
      </c>
      <c r="D34" s="226">
        <v>4.7730950943862702E-5</v>
      </c>
      <c r="E34" s="226">
        <v>3.1599112537912E-5</v>
      </c>
      <c r="F34" s="226">
        <v>4.02587144200162E-4</v>
      </c>
      <c r="G34" s="226">
        <v>9.0836889464983094E-5</v>
      </c>
      <c r="H34" s="226">
        <v>3.4154491683375897E-5</v>
      </c>
      <c r="I34" s="226">
        <v>1.7959789414164699E-4</v>
      </c>
      <c r="J34" s="226">
        <v>6.0971189375037803E-5</v>
      </c>
      <c r="K34" s="226">
        <v>1.5451582227061299E-4</v>
      </c>
      <c r="L34" s="226">
        <v>3.8836214777160899E-5</v>
      </c>
      <c r="M34" s="226">
        <v>3.9284068599993002E-4</v>
      </c>
      <c r="N34" s="226">
        <v>2.7903372902218199E-2</v>
      </c>
      <c r="O34" s="226">
        <v>2.6656820963773298E-2</v>
      </c>
      <c r="P34" s="226">
        <v>3.0901666331363298E-4</v>
      </c>
      <c r="Q34" s="226">
        <v>3.7377830097354899E-5</v>
      </c>
      <c r="R34" s="226">
        <v>1.4252503128719401E-4</v>
      </c>
      <c r="S34" s="226">
        <v>2.9690665228957901E-4</v>
      </c>
      <c r="T34" s="226">
        <v>3.70438122383634E-4</v>
      </c>
      <c r="U34" s="226">
        <v>9.4819070325414303E-5</v>
      </c>
      <c r="V34" s="226">
        <v>1.36824499577737E-4</v>
      </c>
      <c r="W34" s="226">
        <v>4.2680447101410898E-5</v>
      </c>
      <c r="X34" s="226">
        <v>1.15995996881006E-4</v>
      </c>
      <c r="Y34" s="226">
        <v>3.60258886812358E-5</v>
      </c>
      <c r="Z34" s="226">
        <v>5.7331819564678103E-5</v>
      </c>
      <c r="AA34" s="226">
        <v>1.1883857999093E-5</v>
      </c>
      <c r="AB34" s="226">
        <v>1.77871871009319E-5</v>
      </c>
      <c r="AC34" s="226">
        <v>1.2479581178200601E-4</v>
      </c>
      <c r="AD34" s="226">
        <v>7.7399379438486906E-5</v>
      </c>
      <c r="AE34" s="226">
        <v>1.43455715545834E-5</v>
      </c>
      <c r="AF34" s="226">
        <v>6.91703439520287E-5</v>
      </c>
      <c r="AG34" s="226">
        <v>1.02337736749611</v>
      </c>
      <c r="AH34" s="226">
        <v>0</v>
      </c>
      <c r="AI34" s="226">
        <v>4.1464993490199797E-5</v>
      </c>
      <c r="AJ34" s="226">
        <v>5.2404146857281701E-5</v>
      </c>
      <c r="AK34" s="226">
        <v>1.78587480342353E-5</v>
      </c>
      <c r="AL34" s="226">
        <v>8.6316727342470302E-5</v>
      </c>
      <c r="AM34" s="226">
        <v>1.70653114774675E-4</v>
      </c>
      <c r="AN34" s="226">
        <v>2.4232559237521202E-5</v>
      </c>
      <c r="AO34" s="226">
        <v>9.0058805283106096E-3</v>
      </c>
      <c r="AP34" s="226">
        <v>5.9057260318001498E-4</v>
      </c>
      <c r="AQ34" s="226">
        <v>1.2042703058687901E-3</v>
      </c>
      <c r="AR34" s="226">
        <v>4.7121206185093202E-4</v>
      </c>
      <c r="AS34" s="226">
        <v>1.1405534014021E-5</v>
      </c>
      <c r="AT34" s="226">
        <v>9.2314573864679E-5</v>
      </c>
      <c r="AU34" s="226">
        <v>1.01475213215061E-4</v>
      </c>
      <c r="AV34" s="226">
        <v>1.2679784620855901E-4</v>
      </c>
      <c r="AW34" s="226">
        <v>1.00738407171578E-4</v>
      </c>
      <c r="AX34" s="226">
        <v>8.1588513987419296E-5</v>
      </c>
      <c r="AY34" s="226">
        <v>8.7401235111791295E-6</v>
      </c>
      <c r="AZ34" s="226">
        <v>4.70969131044323E-5</v>
      </c>
      <c r="BA34" s="226">
        <v>1.18010231157536E-5</v>
      </c>
      <c r="BB34" s="226">
        <v>2.3188560171856599E-5</v>
      </c>
      <c r="BC34" s="226">
        <v>3.9574414043630901E-5</v>
      </c>
      <c r="BD34" s="226">
        <v>5.3504258354907002E-5</v>
      </c>
      <c r="BE34" s="226">
        <v>1.15260129801189E-3</v>
      </c>
      <c r="BF34" s="226">
        <v>1.11187568171257E-4</v>
      </c>
      <c r="BG34" s="226">
        <v>6.7479598508885603E-4</v>
      </c>
      <c r="BH34" s="226">
        <v>2.3253354280385599E-3</v>
      </c>
      <c r="BI34" s="226">
        <v>4.3318296424708696E-3</v>
      </c>
      <c r="BJ34" s="226">
        <v>8.3599639022403606E-5</v>
      </c>
      <c r="BK34" s="226">
        <v>3.9741897046552301E-4</v>
      </c>
      <c r="BL34" s="226">
        <v>1.85136583100527E-3</v>
      </c>
      <c r="BM34" s="226">
        <v>2.19383517350423E-4</v>
      </c>
      <c r="BN34" s="226">
        <v>1.6282609043910101E-4</v>
      </c>
      <c r="BO34" s="226">
        <v>6.2452165887969503E-5</v>
      </c>
      <c r="BP34" s="226">
        <v>2.67429435812653E-5</v>
      </c>
      <c r="BQ34" s="226">
        <v>2.4352833067090401E-4</v>
      </c>
      <c r="BR34" s="226">
        <v>9.0044861742274095E-4</v>
      </c>
      <c r="BS34" s="226">
        <v>1.5003101867099499E-4</v>
      </c>
      <c r="BT34" s="226">
        <v>3.0877557013502899E-4</v>
      </c>
      <c r="BU34" s="226">
        <v>9.8003514360905204E-5</v>
      </c>
      <c r="BV34" s="226">
        <v>5.0077433633241E-4</v>
      </c>
      <c r="BW34" s="226">
        <v>1.32646360532791E-4</v>
      </c>
      <c r="BX34" s="226">
        <v>1.7003139028864201E-3</v>
      </c>
      <c r="BY34" s="226">
        <v>0</v>
      </c>
    </row>
    <row r="35" spans="1:77" x14ac:dyDescent="0.25">
      <c r="A35" s="105" t="s">
        <v>32</v>
      </c>
      <c r="B35" s="226">
        <v>0</v>
      </c>
      <c r="C35" s="226">
        <v>0</v>
      </c>
      <c r="D35" s="226">
        <v>0</v>
      </c>
      <c r="E35" s="226">
        <v>0</v>
      </c>
      <c r="F35" s="226">
        <v>0</v>
      </c>
      <c r="G35" s="226">
        <v>0</v>
      </c>
      <c r="H35" s="226">
        <v>0</v>
      </c>
      <c r="I35" s="226">
        <v>0</v>
      </c>
      <c r="J35" s="226">
        <v>0</v>
      </c>
      <c r="K35" s="226">
        <v>0</v>
      </c>
      <c r="L35" s="226">
        <v>0</v>
      </c>
      <c r="M35" s="226">
        <v>0</v>
      </c>
      <c r="N35" s="226">
        <v>0</v>
      </c>
      <c r="O35" s="226">
        <v>0</v>
      </c>
      <c r="P35" s="226">
        <v>0</v>
      </c>
      <c r="Q35" s="226">
        <v>0</v>
      </c>
      <c r="R35" s="226">
        <v>0</v>
      </c>
      <c r="S35" s="226">
        <v>0</v>
      </c>
      <c r="T35" s="226">
        <v>0</v>
      </c>
      <c r="U35" s="226">
        <v>0</v>
      </c>
      <c r="V35" s="226">
        <v>0</v>
      </c>
      <c r="W35" s="226">
        <v>0</v>
      </c>
      <c r="X35" s="226">
        <v>0</v>
      </c>
      <c r="Y35" s="226">
        <v>0</v>
      </c>
      <c r="Z35" s="226">
        <v>0</v>
      </c>
      <c r="AA35" s="226">
        <v>0</v>
      </c>
      <c r="AB35" s="226">
        <v>0</v>
      </c>
      <c r="AC35" s="226">
        <v>0</v>
      </c>
      <c r="AD35" s="226">
        <v>0</v>
      </c>
      <c r="AE35" s="226">
        <v>0</v>
      </c>
      <c r="AF35" s="226">
        <v>0</v>
      </c>
      <c r="AG35" s="226">
        <v>0</v>
      </c>
      <c r="AH35" s="226">
        <v>1</v>
      </c>
      <c r="AI35" s="226">
        <v>0</v>
      </c>
      <c r="AJ35" s="226">
        <v>0</v>
      </c>
      <c r="AK35" s="226">
        <v>0</v>
      </c>
      <c r="AL35" s="226">
        <v>0</v>
      </c>
      <c r="AM35" s="226">
        <v>0</v>
      </c>
      <c r="AN35" s="226">
        <v>0</v>
      </c>
      <c r="AO35" s="226">
        <v>0</v>
      </c>
      <c r="AP35" s="226">
        <v>0</v>
      </c>
      <c r="AQ35" s="226">
        <v>0</v>
      </c>
      <c r="AR35" s="226">
        <v>0</v>
      </c>
      <c r="AS35" s="226">
        <v>0</v>
      </c>
      <c r="AT35" s="226">
        <v>0</v>
      </c>
      <c r="AU35" s="226">
        <v>0</v>
      </c>
      <c r="AV35" s="226">
        <v>0</v>
      </c>
      <c r="AW35" s="226">
        <v>0</v>
      </c>
      <c r="AX35" s="226">
        <v>0</v>
      </c>
      <c r="AY35" s="226">
        <v>0</v>
      </c>
      <c r="AZ35" s="226">
        <v>0</v>
      </c>
      <c r="BA35" s="226">
        <v>0</v>
      </c>
      <c r="BB35" s="226">
        <v>0</v>
      </c>
      <c r="BC35" s="226">
        <v>0</v>
      </c>
      <c r="BD35" s="226">
        <v>0</v>
      </c>
      <c r="BE35" s="226">
        <v>0</v>
      </c>
      <c r="BF35" s="226">
        <v>0</v>
      </c>
      <c r="BG35" s="226">
        <v>0</v>
      </c>
      <c r="BH35" s="226">
        <v>0</v>
      </c>
      <c r="BI35" s="226">
        <v>0</v>
      </c>
      <c r="BJ35" s="226">
        <v>0</v>
      </c>
      <c r="BK35" s="226">
        <v>0</v>
      </c>
      <c r="BL35" s="226">
        <v>0</v>
      </c>
      <c r="BM35" s="226">
        <v>0</v>
      </c>
      <c r="BN35" s="226">
        <v>0</v>
      </c>
      <c r="BO35" s="226">
        <v>0</v>
      </c>
      <c r="BP35" s="226">
        <v>0</v>
      </c>
      <c r="BQ35" s="226">
        <v>0</v>
      </c>
      <c r="BR35" s="226">
        <v>0</v>
      </c>
      <c r="BS35" s="226">
        <v>0</v>
      </c>
      <c r="BT35" s="226">
        <v>0</v>
      </c>
      <c r="BU35" s="226">
        <v>0</v>
      </c>
      <c r="BV35" s="226">
        <v>0</v>
      </c>
      <c r="BW35" s="226">
        <v>0</v>
      </c>
      <c r="BX35" s="226">
        <v>0</v>
      </c>
      <c r="BY35" s="226">
        <v>0</v>
      </c>
    </row>
    <row r="36" spans="1:77" x14ac:dyDescent="0.25">
      <c r="A36" s="105" t="s">
        <v>33</v>
      </c>
      <c r="B36" s="226">
        <v>1.77915163196533E-3</v>
      </c>
      <c r="C36" s="226">
        <v>1.89777497985372E-2</v>
      </c>
      <c r="D36" s="226">
        <v>2.6180581660837699E-3</v>
      </c>
      <c r="E36" s="226">
        <v>2.66208006032297E-3</v>
      </c>
      <c r="F36" s="226">
        <v>2.4735253724950501E-2</v>
      </c>
      <c r="G36" s="226">
        <v>4.2788357752542097E-3</v>
      </c>
      <c r="H36" s="226">
        <v>1.7211970309517399E-3</v>
      </c>
      <c r="I36" s="226">
        <v>1.0372047988289701E-2</v>
      </c>
      <c r="J36" s="226">
        <v>2.14516574771491E-3</v>
      </c>
      <c r="K36" s="226">
        <v>1.1539041344057E-2</v>
      </c>
      <c r="L36" s="226">
        <v>5.2452102127186699E-4</v>
      </c>
      <c r="M36" s="226">
        <v>2.4438544884585502E-2</v>
      </c>
      <c r="N36" s="226">
        <v>1.2053489632571499E-2</v>
      </c>
      <c r="O36" s="226">
        <v>1.32712565661346E-2</v>
      </c>
      <c r="P36" s="226">
        <v>1.31308957851219E-2</v>
      </c>
      <c r="Q36" s="226">
        <v>1.55479985349229E-3</v>
      </c>
      <c r="R36" s="226">
        <v>9.6540610125644792E-3</v>
      </c>
      <c r="S36" s="226">
        <v>3.0749577949195899E-2</v>
      </c>
      <c r="T36" s="226">
        <v>2.7495211410999299E-2</v>
      </c>
      <c r="U36" s="226">
        <v>6.8243320600203904E-3</v>
      </c>
      <c r="V36" s="226">
        <v>7.33249898564767E-3</v>
      </c>
      <c r="W36" s="226">
        <v>3.5276667527175398E-3</v>
      </c>
      <c r="X36" s="226">
        <v>2.20861299615841E-2</v>
      </c>
      <c r="Y36" s="226">
        <v>2.9915629310209402E-3</v>
      </c>
      <c r="Z36" s="226">
        <v>2.5097572002241199E-3</v>
      </c>
      <c r="AA36" s="226">
        <v>1.18406825641749E-3</v>
      </c>
      <c r="AB36" s="226">
        <v>9.3995643038560903E-4</v>
      </c>
      <c r="AC36" s="226">
        <v>1.0751068154119499E-2</v>
      </c>
      <c r="AD36" s="226">
        <v>4.2046990528132201E-3</v>
      </c>
      <c r="AE36" s="226">
        <v>6.8475937536395298E-4</v>
      </c>
      <c r="AF36" s="226">
        <v>2.9520646114157998E-3</v>
      </c>
      <c r="AG36" s="226">
        <v>1.5066777651348E-3</v>
      </c>
      <c r="AH36" s="226">
        <v>0</v>
      </c>
      <c r="AI36" s="226">
        <v>1.0496900019803499</v>
      </c>
      <c r="AJ36" s="226">
        <v>0.17079447825220401</v>
      </c>
      <c r="AK36" s="226">
        <v>2.4479946376873601E-2</v>
      </c>
      <c r="AL36" s="226">
        <v>2.3762149583567501E-3</v>
      </c>
      <c r="AM36" s="226">
        <v>4.5939503357812104E-3</v>
      </c>
      <c r="AN36" s="226">
        <v>2.6443759473093499E-3</v>
      </c>
      <c r="AO36" s="226">
        <v>8.8955111985832298E-3</v>
      </c>
      <c r="AP36" s="226">
        <v>2.86477810540207E-3</v>
      </c>
      <c r="AQ36" s="226">
        <v>8.1281861985065106E-3</v>
      </c>
      <c r="AR36" s="226">
        <v>2.6521032487542601E-3</v>
      </c>
      <c r="AS36" s="226">
        <v>8.7989486987672804E-4</v>
      </c>
      <c r="AT36" s="226">
        <v>6.9519112305728298E-3</v>
      </c>
      <c r="AU36" s="226">
        <v>6.7128724526028995E-4</v>
      </c>
      <c r="AV36" s="226">
        <v>2.3855714384142601E-3</v>
      </c>
      <c r="AW36" s="226">
        <v>3.6977803372358802E-3</v>
      </c>
      <c r="AX36" s="226">
        <v>5.0289259252447802E-3</v>
      </c>
      <c r="AY36" s="226">
        <v>1.34906831595771E-3</v>
      </c>
      <c r="AZ36" s="226">
        <v>5.4320246372677903E-3</v>
      </c>
      <c r="BA36" s="226">
        <v>6.1930043320570399E-4</v>
      </c>
      <c r="BB36" s="226">
        <v>5.2658424397814202E-3</v>
      </c>
      <c r="BC36" s="226">
        <v>4.6925900162077198E-2</v>
      </c>
      <c r="BD36" s="226">
        <v>3.6018348077671799E-3</v>
      </c>
      <c r="BE36" s="226">
        <v>5.2014500221955499E-3</v>
      </c>
      <c r="BF36" s="226">
        <v>3.7817938731516299E-3</v>
      </c>
      <c r="BG36" s="226">
        <v>3.8242668165498199E-2</v>
      </c>
      <c r="BH36" s="226">
        <v>0.26960500724972702</v>
      </c>
      <c r="BI36" s="226">
        <v>3.6459820329979201E-2</v>
      </c>
      <c r="BJ36" s="226">
        <v>3.8203226482208699E-3</v>
      </c>
      <c r="BK36" s="226">
        <v>7.9754855639030901E-3</v>
      </c>
      <c r="BL36" s="226">
        <v>7.71260135514078E-3</v>
      </c>
      <c r="BM36" s="226">
        <v>7.7033551167565899E-3</v>
      </c>
      <c r="BN36" s="226">
        <v>6.5121549132555199E-3</v>
      </c>
      <c r="BO36" s="226">
        <v>2.92447325650067E-3</v>
      </c>
      <c r="BP36" s="226">
        <v>1.1190600511403899E-3</v>
      </c>
      <c r="BQ36" s="226">
        <v>6.7555782052528598E-3</v>
      </c>
      <c r="BR36" s="226">
        <v>5.5820147871438998E-2</v>
      </c>
      <c r="BS36" s="226">
        <v>7.7244330593254796E-3</v>
      </c>
      <c r="BT36" s="226">
        <v>1.56028036622881E-2</v>
      </c>
      <c r="BU36" s="226">
        <v>9.1971552817369708E-3</v>
      </c>
      <c r="BV36" s="226">
        <v>1.8682463999677899E-2</v>
      </c>
      <c r="BW36" s="226">
        <v>4.7751543147811701E-3</v>
      </c>
      <c r="BX36" s="226">
        <v>6.8950770952319598E-3</v>
      </c>
      <c r="BY36" s="226">
        <v>0</v>
      </c>
    </row>
    <row r="37" spans="1:77" x14ac:dyDescent="0.25">
      <c r="A37" s="105" t="s">
        <v>34</v>
      </c>
      <c r="B37" s="226">
        <v>4.6873608427705602E-4</v>
      </c>
      <c r="C37" s="226">
        <v>5.5392717842765097E-4</v>
      </c>
      <c r="D37" s="226">
        <v>7.2831459243375102E-4</v>
      </c>
      <c r="E37" s="226">
        <v>2.9178133795466698E-4</v>
      </c>
      <c r="F37" s="226">
        <v>5.3573503023280102E-3</v>
      </c>
      <c r="G37" s="226">
        <v>3.9792601773171402E-3</v>
      </c>
      <c r="H37" s="226">
        <v>5.3853704676051295E-4</v>
      </c>
      <c r="I37" s="226">
        <v>2.7570283119241201E-3</v>
      </c>
      <c r="J37" s="226">
        <v>6.2227692100290995E-4</v>
      </c>
      <c r="K37" s="226">
        <v>3.1522968863533199E-3</v>
      </c>
      <c r="L37" s="226">
        <v>3.29082573531676E-4</v>
      </c>
      <c r="M37" s="226">
        <v>8.5570490397327698E-3</v>
      </c>
      <c r="N37" s="226">
        <v>9.6113310655780108E-3</v>
      </c>
      <c r="O37" s="226">
        <v>1.0158952605016799E-2</v>
      </c>
      <c r="P37" s="226">
        <v>1.7762703198949799E-2</v>
      </c>
      <c r="Q37" s="226">
        <v>2.3206972330180901E-3</v>
      </c>
      <c r="R37" s="226">
        <v>3.8178415475965599E-3</v>
      </c>
      <c r="S37" s="226">
        <v>1.0310726882799499E-2</v>
      </c>
      <c r="T37" s="226">
        <v>9.1569471499464098E-3</v>
      </c>
      <c r="U37" s="226">
        <v>2.2468470780929802E-3</v>
      </c>
      <c r="V37" s="226">
        <v>2.9460807187350101E-3</v>
      </c>
      <c r="W37" s="226">
        <v>1.1854334530073201E-3</v>
      </c>
      <c r="X37" s="226">
        <v>2.4145577617359099E-3</v>
      </c>
      <c r="Y37" s="226">
        <v>6.7817941650170303E-4</v>
      </c>
      <c r="Z37" s="226">
        <v>1.3605705436982099E-3</v>
      </c>
      <c r="AA37" s="226">
        <v>3.5929778011162001E-4</v>
      </c>
      <c r="AB37" s="226">
        <v>3.9150380290430502E-4</v>
      </c>
      <c r="AC37" s="226">
        <v>3.5697717009005002E-3</v>
      </c>
      <c r="AD37" s="226">
        <v>2.9788750013653E-3</v>
      </c>
      <c r="AE37" s="226">
        <v>3.21153869299548E-4</v>
      </c>
      <c r="AF37" s="226">
        <v>2.9479931113382098E-3</v>
      </c>
      <c r="AG37" s="226">
        <v>1.5375963640282401E-3</v>
      </c>
      <c r="AH37" s="226">
        <v>0</v>
      </c>
      <c r="AI37" s="226">
        <v>2.5130816325763601E-3</v>
      </c>
      <c r="AJ37" s="226">
        <v>1.05390274195534</v>
      </c>
      <c r="AK37" s="226">
        <v>4.8826016049687698E-3</v>
      </c>
      <c r="AL37" s="226">
        <v>2.7388388074571202E-3</v>
      </c>
      <c r="AM37" s="226">
        <v>4.3922837546831704E-3</v>
      </c>
      <c r="AN37" s="226">
        <v>1.84535157001383E-3</v>
      </c>
      <c r="AO37" s="226">
        <v>5.3369183083113196E-3</v>
      </c>
      <c r="AP37" s="226">
        <v>1.0742948559969701E-3</v>
      </c>
      <c r="AQ37" s="226">
        <v>2.6178386477051798E-3</v>
      </c>
      <c r="AR37" s="226">
        <v>6.3385263494699197E-4</v>
      </c>
      <c r="AS37" s="226">
        <v>4.2459687653217601E-4</v>
      </c>
      <c r="AT37" s="226">
        <v>2.06901384209697E-3</v>
      </c>
      <c r="AU37" s="226">
        <v>5.7869451249128198E-4</v>
      </c>
      <c r="AV37" s="226">
        <v>2.7842209106730899E-3</v>
      </c>
      <c r="AW37" s="226">
        <v>5.1032282543427799E-3</v>
      </c>
      <c r="AX37" s="226">
        <v>7.6618773653136796E-3</v>
      </c>
      <c r="AY37" s="226">
        <v>4.9321266242831102E-4</v>
      </c>
      <c r="AZ37" s="226">
        <v>2.2262258255863802E-3</v>
      </c>
      <c r="BA37" s="226">
        <v>7.0062609818755605E-4</v>
      </c>
      <c r="BB37" s="226">
        <v>1.0917897261012201E-3</v>
      </c>
      <c r="BC37" s="226">
        <v>2.1623769689007801E-3</v>
      </c>
      <c r="BD37" s="226">
        <v>3.7674226988371E-3</v>
      </c>
      <c r="BE37" s="226">
        <v>5.0502174716337599E-3</v>
      </c>
      <c r="BF37" s="226">
        <v>6.3240814550437402E-3</v>
      </c>
      <c r="BG37" s="226">
        <v>5.2033900839558403E-2</v>
      </c>
      <c r="BH37" s="226">
        <v>5.7005301704210601E-2</v>
      </c>
      <c r="BI37" s="226">
        <v>1.9493923537839498E-2</v>
      </c>
      <c r="BJ37" s="226">
        <v>7.0934642861497795E-4</v>
      </c>
      <c r="BK37" s="226">
        <v>2.57290958789637E-3</v>
      </c>
      <c r="BL37" s="226">
        <v>5.2428930869620896E-3</v>
      </c>
      <c r="BM37" s="226">
        <v>6.24628448056484E-3</v>
      </c>
      <c r="BN37" s="226">
        <v>8.4907381942407496E-3</v>
      </c>
      <c r="BO37" s="226">
        <v>3.86869169864106E-3</v>
      </c>
      <c r="BP37" s="226">
        <v>1.91734725079476E-3</v>
      </c>
      <c r="BQ37" s="226">
        <v>5.6109572425359598E-3</v>
      </c>
      <c r="BR37" s="226">
        <v>3.7733068887041199E-2</v>
      </c>
      <c r="BS37" s="226">
        <v>1.9062062750910401E-2</v>
      </c>
      <c r="BT37" s="226">
        <v>1.40770062986005E-2</v>
      </c>
      <c r="BU37" s="226">
        <v>3.83580786292229E-2</v>
      </c>
      <c r="BV37" s="226">
        <v>1.12901940103667E-2</v>
      </c>
      <c r="BW37" s="226">
        <v>5.5908910083893801E-3</v>
      </c>
      <c r="BX37" s="226">
        <v>1.4785952763394099E-2</v>
      </c>
      <c r="BY37" s="226">
        <v>0</v>
      </c>
    </row>
    <row r="38" spans="1:77" x14ac:dyDescent="0.25">
      <c r="A38" s="105" t="s">
        <v>35</v>
      </c>
      <c r="B38" s="226">
        <v>3.09174039910074E-4</v>
      </c>
      <c r="C38" s="226">
        <v>2.8338266635209199E-4</v>
      </c>
      <c r="D38" s="226">
        <v>3.4101883676567802E-4</v>
      </c>
      <c r="E38" s="226">
        <v>1.6938518064960899E-4</v>
      </c>
      <c r="F38" s="226">
        <v>5.7404650762560199E-3</v>
      </c>
      <c r="G38" s="226">
        <v>3.0203141654246402E-3</v>
      </c>
      <c r="H38" s="226">
        <v>2.33379853156009E-4</v>
      </c>
      <c r="I38" s="226">
        <v>3.42301917122505E-3</v>
      </c>
      <c r="J38" s="226">
        <v>3.0466760169382698E-4</v>
      </c>
      <c r="K38" s="226">
        <v>2.5702732569287401E-3</v>
      </c>
      <c r="L38" s="226">
        <v>2.1947901723329201E-4</v>
      </c>
      <c r="M38" s="226">
        <v>3.2264687841743198E-3</v>
      </c>
      <c r="N38" s="226">
        <v>1.3057327906947499E-3</v>
      </c>
      <c r="O38" s="226">
        <v>1.28422460187648E-2</v>
      </c>
      <c r="P38" s="226">
        <v>1.87021740403829E-3</v>
      </c>
      <c r="Q38" s="226">
        <v>2.016683241168E-4</v>
      </c>
      <c r="R38" s="226">
        <v>1.7500277197110799E-3</v>
      </c>
      <c r="S38" s="226">
        <v>3.4940863434463798E-3</v>
      </c>
      <c r="T38" s="226">
        <v>3.6353633563504899E-3</v>
      </c>
      <c r="U38" s="226">
        <v>9.2630214367444598E-4</v>
      </c>
      <c r="V38" s="226">
        <v>1.7359524490471599E-3</v>
      </c>
      <c r="W38" s="226">
        <v>4.0987497028595701E-4</v>
      </c>
      <c r="X38" s="226">
        <v>1.0232108822959599E-3</v>
      </c>
      <c r="Y38" s="226">
        <v>2.9091021651144898E-4</v>
      </c>
      <c r="Z38" s="226">
        <v>5.1769895897409396E-4</v>
      </c>
      <c r="AA38" s="226">
        <v>1.35266700546669E-4</v>
      </c>
      <c r="AB38" s="226">
        <v>1.7532808246511201E-4</v>
      </c>
      <c r="AC38" s="226">
        <v>1.6190034542350701E-3</v>
      </c>
      <c r="AD38" s="226">
        <v>1.58774571656808E-3</v>
      </c>
      <c r="AE38" s="226">
        <v>1.1960656299148401E-4</v>
      </c>
      <c r="AF38" s="226">
        <v>1.6620779380457501E-3</v>
      </c>
      <c r="AG38" s="226">
        <v>7.1660406000062299E-4</v>
      </c>
      <c r="AH38" s="226">
        <v>0</v>
      </c>
      <c r="AI38" s="226">
        <v>9.4623130703330304E-4</v>
      </c>
      <c r="AJ38" s="226">
        <v>1.34506062067465E-2</v>
      </c>
      <c r="AK38" s="226">
        <v>1.20832912890632</v>
      </c>
      <c r="AL38" s="226">
        <v>1.3258497387417399E-3</v>
      </c>
      <c r="AM38" s="226">
        <v>1.9890304638027099E-3</v>
      </c>
      <c r="AN38" s="226">
        <v>2.4181033673117399E-4</v>
      </c>
      <c r="AO38" s="226">
        <v>2.2120641147665601E-3</v>
      </c>
      <c r="AP38" s="226">
        <v>5.0693841145778001E-3</v>
      </c>
      <c r="AQ38" s="226">
        <v>1.1361860589314801E-3</v>
      </c>
      <c r="AR38" s="226">
        <v>6.0367373167160101E-4</v>
      </c>
      <c r="AS38" s="226">
        <v>2.68009021924711E-4</v>
      </c>
      <c r="AT38" s="226">
        <v>1.0590265251685899E-2</v>
      </c>
      <c r="AU38" s="226">
        <v>2.5955775715003402E-4</v>
      </c>
      <c r="AV38" s="226">
        <v>9.4509980851382905E-4</v>
      </c>
      <c r="AW38" s="226">
        <v>1.0127381023004899E-3</v>
      </c>
      <c r="AX38" s="226">
        <v>1.85796952144318E-3</v>
      </c>
      <c r="AY38" s="226">
        <v>9.2883235583506599E-5</v>
      </c>
      <c r="AZ38" s="226">
        <v>4.0600071682207999E-4</v>
      </c>
      <c r="BA38" s="226">
        <v>2.6098466995093302E-4</v>
      </c>
      <c r="BB38" s="226">
        <v>1.65641387090598E-3</v>
      </c>
      <c r="BC38" s="226">
        <v>3.7900004390253399E-3</v>
      </c>
      <c r="BD38" s="226">
        <v>1.5464095090723801E-2</v>
      </c>
      <c r="BE38" s="226">
        <v>3.8834199593760299E-3</v>
      </c>
      <c r="BF38" s="226">
        <v>4.5626057141473896E-3</v>
      </c>
      <c r="BG38" s="226">
        <v>6.1932923417356602E-3</v>
      </c>
      <c r="BH38" s="226">
        <v>1.23077832126976E-2</v>
      </c>
      <c r="BI38" s="226">
        <v>7.4230776336535603E-3</v>
      </c>
      <c r="BJ38" s="226">
        <v>1.7274905723437201E-4</v>
      </c>
      <c r="BK38" s="226">
        <v>3.4337647455312997E-4</v>
      </c>
      <c r="BL38" s="226">
        <v>1.8551534834297201E-3</v>
      </c>
      <c r="BM38" s="226">
        <v>2.2996778653156E-3</v>
      </c>
      <c r="BN38" s="226">
        <v>1.45542221947777E-3</v>
      </c>
      <c r="BO38" s="226">
        <v>5.9567670787321995E-4</v>
      </c>
      <c r="BP38" s="226">
        <v>2.50330877375303E-4</v>
      </c>
      <c r="BQ38" s="226">
        <v>1.88413037071288E-3</v>
      </c>
      <c r="BR38" s="226">
        <v>1.4978691560384E-2</v>
      </c>
      <c r="BS38" s="226">
        <v>1.83463123635148E-3</v>
      </c>
      <c r="BT38" s="226">
        <v>3.11721975733769E-3</v>
      </c>
      <c r="BU38" s="226">
        <v>1.67689721119593E-3</v>
      </c>
      <c r="BV38" s="226">
        <v>1.51980824714247E-2</v>
      </c>
      <c r="BW38" s="226">
        <v>1.25234228931876E-3</v>
      </c>
      <c r="BX38" s="226">
        <v>4.2215418563051497E-3</v>
      </c>
      <c r="BY38" s="226">
        <v>0</v>
      </c>
    </row>
    <row r="39" spans="1:77" x14ac:dyDescent="0.25">
      <c r="A39" s="105" t="s">
        <v>36</v>
      </c>
      <c r="B39" s="226">
        <v>2.3181826512773201E-4</v>
      </c>
      <c r="C39" s="226">
        <v>1.90425891741046E-4</v>
      </c>
      <c r="D39" s="226">
        <v>3.6117825529335002E-4</v>
      </c>
      <c r="E39" s="226">
        <v>1.1625200456547601E-4</v>
      </c>
      <c r="F39" s="226">
        <v>1.6937659359161202E-2</v>
      </c>
      <c r="G39" s="226">
        <v>5.2167836852275704E-4</v>
      </c>
      <c r="H39" s="226">
        <v>2.0866525562090099E-4</v>
      </c>
      <c r="I39" s="226">
        <v>7.5871134930347701E-4</v>
      </c>
      <c r="J39" s="226">
        <v>3.83493948333323E-4</v>
      </c>
      <c r="K39" s="226">
        <v>1.81046156360445E-3</v>
      </c>
      <c r="L39" s="226">
        <v>8.9042011269404198E-5</v>
      </c>
      <c r="M39" s="226">
        <v>3.05343312965421E-3</v>
      </c>
      <c r="N39" s="226">
        <v>3.2894422732896102E-3</v>
      </c>
      <c r="O39" s="226">
        <v>3.38544253060785E-3</v>
      </c>
      <c r="P39" s="226">
        <v>2.0102168361634102E-3</v>
      </c>
      <c r="Q39" s="226">
        <v>2.5427127829774198E-4</v>
      </c>
      <c r="R39" s="226">
        <v>1.4845614610648999E-3</v>
      </c>
      <c r="S39" s="226">
        <v>3.4804440525159001E-3</v>
      </c>
      <c r="T39" s="226">
        <v>3.8333221674971699E-3</v>
      </c>
      <c r="U39" s="226">
        <v>9.6881215458739897E-4</v>
      </c>
      <c r="V39" s="226">
        <v>1.08440334887626E-3</v>
      </c>
      <c r="W39" s="226">
        <v>2.94693811481789E-4</v>
      </c>
      <c r="X39" s="226">
        <v>1.0300006058723201E-3</v>
      </c>
      <c r="Y39" s="226">
        <v>2.6915615457063401E-4</v>
      </c>
      <c r="Z39" s="226">
        <v>4.6521467199218302E-4</v>
      </c>
      <c r="AA39" s="226">
        <v>1.0828236579217399E-4</v>
      </c>
      <c r="AB39" s="226">
        <v>1.3724595600261399E-4</v>
      </c>
      <c r="AC39" s="226">
        <v>1.22900622912419E-3</v>
      </c>
      <c r="AD39" s="226">
        <v>1.60775245620957E-3</v>
      </c>
      <c r="AE39" s="226">
        <v>1.82626089921176E-4</v>
      </c>
      <c r="AF39" s="226">
        <v>4.36120359816908E-4</v>
      </c>
      <c r="AG39" s="226">
        <v>7.7536885402024398E-4</v>
      </c>
      <c r="AH39" s="226">
        <v>0</v>
      </c>
      <c r="AI39" s="226">
        <v>2.2812323301215701E-4</v>
      </c>
      <c r="AJ39" s="226">
        <v>4.9792215924435905E-4</v>
      </c>
      <c r="AK39" s="226">
        <v>3.5074071193954301E-4</v>
      </c>
      <c r="AL39" s="226">
        <v>1.1143157584869801</v>
      </c>
      <c r="AM39" s="226">
        <v>1.6825287652383E-3</v>
      </c>
      <c r="AN39" s="226">
        <v>3.56576050785815E-4</v>
      </c>
      <c r="AO39" s="226">
        <v>1.8929855289190299E-3</v>
      </c>
      <c r="AP39" s="226">
        <v>3.1320583191029298E-4</v>
      </c>
      <c r="AQ39" s="226">
        <v>1.55219630851846E-3</v>
      </c>
      <c r="AR39" s="226">
        <v>1.9980782498846999E-4</v>
      </c>
      <c r="AS39" s="226">
        <v>6.4887065396346003E-5</v>
      </c>
      <c r="AT39" s="226">
        <v>9.8727355340957695E-4</v>
      </c>
      <c r="AU39" s="226">
        <v>1.4298332223169001E-3</v>
      </c>
      <c r="AV39" s="226">
        <v>4.27448388537594E-4</v>
      </c>
      <c r="AW39" s="226">
        <v>6.6192186221639105E-4</v>
      </c>
      <c r="AX39" s="226">
        <v>1.0784921624886401E-3</v>
      </c>
      <c r="AY39" s="226">
        <v>5.4857041691340898E-5</v>
      </c>
      <c r="AZ39" s="226">
        <v>2.8526032082816001E-4</v>
      </c>
      <c r="BA39" s="226">
        <v>8.4070698468464395E-5</v>
      </c>
      <c r="BB39" s="226">
        <v>1.1317737466862701E-3</v>
      </c>
      <c r="BC39" s="226">
        <v>7.8512781656710495E-2</v>
      </c>
      <c r="BD39" s="226">
        <v>7.0535035154106101E-4</v>
      </c>
      <c r="BE39" s="226">
        <v>7.2164185906970705E-4</v>
      </c>
      <c r="BF39" s="226">
        <v>4.0669782339542403E-4</v>
      </c>
      <c r="BG39" s="226">
        <v>0.26234278768223701</v>
      </c>
      <c r="BH39" s="226">
        <v>2.2193531306601601E-2</v>
      </c>
      <c r="BI39" s="226">
        <v>8.5380185176218495E-3</v>
      </c>
      <c r="BJ39" s="226">
        <v>1.10379244607438E-4</v>
      </c>
      <c r="BK39" s="226">
        <v>1.6508524222980101E-4</v>
      </c>
      <c r="BL39" s="226">
        <v>1.1194097008154901E-3</v>
      </c>
      <c r="BM39" s="226">
        <v>6.8543235142043196E-4</v>
      </c>
      <c r="BN39" s="226">
        <v>1.0913766609283199E-3</v>
      </c>
      <c r="BO39" s="226">
        <v>4.1810936385162402E-4</v>
      </c>
      <c r="BP39" s="226">
        <v>1.4992386665604499E-4</v>
      </c>
      <c r="BQ39" s="226">
        <v>7.2133764935402196E-3</v>
      </c>
      <c r="BR39" s="226">
        <v>1.9629828685791498E-3</v>
      </c>
      <c r="BS39" s="226">
        <v>1.9664689901870001E-2</v>
      </c>
      <c r="BT39" s="226">
        <v>1.1860441886295599E-3</v>
      </c>
      <c r="BU39" s="226">
        <v>3.9401861044521501E-3</v>
      </c>
      <c r="BV39" s="226">
        <v>3.53444452245402E-3</v>
      </c>
      <c r="BW39" s="226">
        <v>5.1506323537210998E-3</v>
      </c>
      <c r="BX39" s="226">
        <v>4.6579249426050903E-3</v>
      </c>
      <c r="BY39" s="226">
        <v>0</v>
      </c>
    </row>
    <row r="40" spans="1:77" x14ac:dyDescent="0.25">
      <c r="A40" s="105" t="s">
        <v>37</v>
      </c>
      <c r="B40" s="226">
        <v>1.3108338064213899E-3</v>
      </c>
      <c r="C40" s="226">
        <v>9.50538925048229E-4</v>
      </c>
      <c r="D40" s="226">
        <v>4.5706138885953703E-3</v>
      </c>
      <c r="E40" s="226">
        <v>8.1218675710859999E-4</v>
      </c>
      <c r="F40" s="226">
        <v>0.105752220066836</v>
      </c>
      <c r="G40" s="226">
        <v>7.7567525020162106E-2</v>
      </c>
      <c r="H40" s="226">
        <v>1.3029199231877099E-3</v>
      </c>
      <c r="I40" s="226">
        <v>8.2529159510534005E-3</v>
      </c>
      <c r="J40" s="226">
        <v>1.5612059872490999E-3</v>
      </c>
      <c r="K40" s="226">
        <v>1.8386627080085802E-2</v>
      </c>
      <c r="L40" s="226">
        <v>5.2841424347086505E-4</v>
      </c>
      <c r="M40" s="226">
        <v>2.4447054623474702E-2</v>
      </c>
      <c r="N40" s="226">
        <v>4.4383095875918802E-3</v>
      </c>
      <c r="O40" s="226">
        <v>5.4325073292465099E-3</v>
      </c>
      <c r="P40" s="226">
        <v>5.1389607934895802E-3</v>
      </c>
      <c r="Q40" s="226">
        <v>5.5032299060554899E-4</v>
      </c>
      <c r="R40" s="226">
        <v>1.35109418236146E-2</v>
      </c>
      <c r="S40" s="226">
        <v>6.8806776740514802E-2</v>
      </c>
      <c r="T40" s="226">
        <v>2.8868318505051199E-2</v>
      </c>
      <c r="U40" s="226">
        <v>6.9741554763776198E-3</v>
      </c>
      <c r="V40" s="226">
        <v>2.4752354735017201E-2</v>
      </c>
      <c r="W40" s="226">
        <v>4.0820108304809102E-3</v>
      </c>
      <c r="X40" s="226">
        <v>7.0006448129822998E-3</v>
      </c>
      <c r="Y40" s="226">
        <v>2.0114713841839099E-3</v>
      </c>
      <c r="Z40" s="226">
        <v>7.4969192136759297E-3</v>
      </c>
      <c r="AA40" s="226">
        <v>1.82079516953295E-3</v>
      </c>
      <c r="AB40" s="226">
        <v>1.6418847506160599E-3</v>
      </c>
      <c r="AC40" s="226">
        <v>1.06263941247597E-2</v>
      </c>
      <c r="AD40" s="226">
        <v>1.9044795013116601E-2</v>
      </c>
      <c r="AE40" s="226">
        <v>1.6791761836545201E-3</v>
      </c>
      <c r="AF40" s="226">
        <v>1.4030098686645599E-2</v>
      </c>
      <c r="AG40" s="226">
        <v>6.7292786250263198E-3</v>
      </c>
      <c r="AH40" s="226">
        <v>0</v>
      </c>
      <c r="AI40" s="226">
        <v>2.0662115344761401E-3</v>
      </c>
      <c r="AJ40" s="226">
        <v>7.6941480123170099E-3</v>
      </c>
      <c r="AK40" s="226">
        <v>2.2662187356062599E-3</v>
      </c>
      <c r="AL40" s="226">
        <v>1.6267251866501501E-3</v>
      </c>
      <c r="AM40" s="226">
        <v>1.17824812998006</v>
      </c>
      <c r="AN40" s="226">
        <v>2.28657665412541E-2</v>
      </c>
      <c r="AO40" s="226">
        <v>5.4274960765258104E-3</v>
      </c>
      <c r="AP40" s="226">
        <v>2.4604519328136399E-3</v>
      </c>
      <c r="AQ40" s="226">
        <v>1.21928614604118E-2</v>
      </c>
      <c r="AR40" s="226">
        <v>3.7349046917110802E-3</v>
      </c>
      <c r="AS40" s="226">
        <v>6.2557259882666796E-4</v>
      </c>
      <c r="AT40" s="226">
        <v>9.8912653960256097E-3</v>
      </c>
      <c r="AU40" s="226">
        <v>3.5793854896844601E-3</v>
      </c>
      <c r="AV40" s="226">
        <v>9.1769950836728797E-3</v>
      </c>
      <c r="AW40" s="226">
        <v>2.2365469768098698E-3</v>
      </c>
      <c r="AX40" s="226">
        <v>4.13646980946382E-3</v>
      </c>
      <c r="AY40" s="226">
        <v>7.8933765712095702E-4</v>
      </c>
      <c r="AZ40" s="226">
        <v>2.9212642722795199E-3</v>
      </c>
      <c r="BA40" s="226">
        <v>6.7623084932529704E-4</v>
      </c>
      <c r="BB40" s="226">
        <v>1.29660900668253E-3</v>
      </c>
      <c r="BC40" s="226">
        <v>2.0488215846871699E-3</v>
      </c>
      <c r="BD40" s="226">
        <v>2.7473172830124299E-3</v>
      </c>
      <c r="BE40" s="226">
        <v>3.62196689860832E-3</v>
      </c>
      <c r="BF40" s="226">
        <v>3.3414690721324599E-3</v>
      </c>
      <c r="BG40" s="226">
        <v>2.4078574915410801E-2</v>
      </c>
      <c r="BH40" s="226">
        <v>0.26943500027195899</v>
      </c>
      <c r="BI40" s="226">
        <v>2.68272541759376E-2</v>
      </c>
      <c r="BJ40" s="226">
        <v>1.06657235146702E-3</v>
      </c>
      <c r="BK40" s="226">
        <v>2.42605220113855E-3</v>
      </c>
      <c r="BL40" s="226">
        <v>1.23313438359331E-2</v>
      </c>
      <c r="BM40" s="226">
        <v>1.03849830159607E-2</v>
      </c>
      <c r="BN40" s="226">
        <v>1.62213107219665E-2</v>
      </c>
      <c r="BO40" s="226">
        <v>7.3361025440309901E-3</v>
      </c>
      <c r="BP40" s="226">
        <v>7.9343349482592796E-3</v>
      </c>
      <c r="BQ40" s="226">
        <v>7.7778149479760103E-3</v>
      </c>
      <c r="BR40" s="226">
        <v>3.95027089042937E-2</v>
      </c>
      <c r="BS40" s="226">
        <v>1.35694521873838E-2</v>
      </c>
      <c r="BT40" s="226">
        <v>1.17520706317174E-2</v>
      </c>
      <c r="BU40" s="226">
        <v>5.1915535168321602E-3</v>
      </c>
      <c r="BV40" s="226">
        <v>9.2505732122031403E-3</v>
      </c>
      <c r="BW40" s="226">
        <v>7.04950622778747E-3</v>
      </c>
      <c r="BX40" s="226">
        <v>3.5822779788128603E-2</v>
      </c>
      <c r="BY40" s="226">
        <v>0</v>
      </c>
    </row>
    <row r="41" spans="1:77" x14ac:dyDescent="0.25">
      <c r="A41" s="105" t="s">
        <v>38</v>
      </c>
      <c r="B41" s="226">
        <v>1.72009282292713E-3</v>
      </c>
      <c r="C41" s="226">
        <v>1.45949079505245E-3</v>
      </c>
      <c r="D41" s="226">
        <v>1.9962403683334998E-3</v>
      </c>
      <c r="E41" s="226">
        <v>1.0996091548464101E-3</v>
      </c>
      <c r="F41" s="226">
        <v>1.6937979303511101E-2</v>
      </c>
      <c r="G41" s="226">
        <v>7.7812494018356399E-3</v>
      </c>
      <c r="H41" s="226">
        <v>1.6998768442691499E-3</v>
      </c>
      <c r="I41" s="226">
        <v>8.2846399871823202E-3</v>
      </c>
      <c r="J41" s="226">
        <v>1.5071535867238401E-3</v>
      </c>
      <c r="K41" s="226">
        <v>1.04228784877777E-2</v>
      </c>
      <c r="L41" s="226">
        <v>7.7257723116190297E-4</v>
      </c>
      <c r="M41" s="226">
        <v>2.24502615554985E-2</v>
      </c>
      <c r="N41" s="226">
        <v>1.17971050335793E-2</v>
      </c>
      <c r="O41" s="226">
        <v>1.3637840301771301E-2</v>
      </c>
      <c r="P41" s="226">
        <v>1.3530123806041501E-2</v>
      </c>
      <c r="Q41" s="226">
        <v>1.3518105970746601E-3</v>
      </c>
      <c r="R41" s="226">
        <v>9.6658694534471797E-3</v>
      </c>
      <c r="S41" s="226">
        <v>1.70784344468074E-2</v>
      </c>
      <c r="T41" s="226">
        <v>2.52826722905054E-2</v>
      </c>
      <c r="U41" s="226">
        <v>6.6423678377747104E-3</v>
      </c>
      <c r="V41" s="226">
        <v>9.0682050765480207E-3</v>
      </c>
      <c r="W41" s="226">
        <v>2.20852202987609E-3</v>
      </c>
      <c r="X41" s="226">
        <v>6.7126566936003404E-3</v>
      </c>
      <c r="Y41" s="226">
        <v>2.0343195512659202E-3</v>
      </c>
      <c r="Z41" s="226">
        <v>2.7330378950631701E-3</v>
      </c>
      <c r="AA41" s="226">
        <v>8.2326566547086201E-4</v>
      </c>
      <c r="AB41" s="226">
        <v>1.0058595226232899E-3</v>
      </c>
      <c r="AC41" s="226">
        <v>1.0371497714847E-2</v>
      </c>
      <c r="AD41" s="226">
        <v>1.16457355995395E-2</v>
      </c>
      <c r="AE41" s="226">
        <v>1.14018353241159E-3</v>
      </c>
      <c r="AF41" s="226">
        <v>9.1151433552976707E-3</v>
      </c>
      <c r="AG41" s="226">
        <v>6.3636709931818502E-3</v>
      </c>
      <c r="AH41" s="226">
        <v>0</v>
      </c>
      <c r="AI41" s="226">
        <v>1.19816426542122E-3</v>
      </c>
      <c r="AJ41" s="226">
        <v>1.80631219764519E-2</v>
      </c>
      <c r="AK41" s="226">
        <v>1.1032638363833501E-3</v>
      </c>
      <c r="AL41" s="226">
        <v>2.0647167218506499E-3</v>
      </c>
      <c r="AM41" s="226">
        <v>5.0511939840399402E-2</v>
      </c>
      <c r="AN41" s="226">
        <v>1.0652369395151799</v>
      </c>
      <c r="AO41" s="226">
        <v>9.97703330949333E-3</v>
      </c>
      <c r="AP41" s="226">
        <v>1.58754311382752E-3</v>
      </c>
      <c r="AQ41" s="226">
        <v>1.6299309362126101E-2</v>
      </c>
      <c r="AR41" s="226">
        <v>6.8661100905522401E-3</v>
      </c>
      <c r="AS41" s="226">
        <v>1.4979475382834501E-3</v>
      </c>
      <c r="AT41" s="226">
        <v>1.372752025806E-2</v>
      </c>
      <c r="AU41" s="226">
        <v>1.1241029128946701E-3</v>
      </c>
      <c r="AV41" s="226">
        <v>2.98757573144902E-3</v>
      </c>
      <c r="AW41" s="226">
        <v>5.2945172918099697E-3</v>
      </c>
      <c r="AX41" s="226">
        <v>8.1346905375407307E-3</v>
      </c>
      <c r="AY41" s="226">
        <v>5.8632521941290696E-4</v>
      </c>
      <c r="AZ41" s="226">
        <v>3.6591577536804702E-3</v>
      </c>
      <c r="BA41" s="226">
        <v>1.3932487208817501E-3</v>
      </c>
      <c r="BB41" s="226">
        <v>1.9830845920349401E-3</v>
      </c>
      <c r="BC41" s="226">
        <v>1.4208967741942699E-3</v>
      </c>
      <c r="BD41" s="226">
        <v>6.5693261449683701E-3</v>
      </c>
      <c r="BE41" s="226">
        <v>8.5301146572722298E-3</v>
      </c>
      <c r="BF41" s="226">
        <v>1.80472829672585E-2</v>
      </c>
      <c r="BG41" s="226">
        <v>3.0542549053238801E-2</v>
      </c>
      <c r="BH41" s="226">
        <v>0.24978726588571701</v>
      </c>
      <c r="BI41" s="226">
        <v>3.3739179731958703E-2</v>
      </c>
      <c r="BJ41" s="226">
        <v>5.1495889146435702E-3</v>
      </c>
      <c r="BK41" s="226">
        <v>8.4960044640443808E-3</v>
      </c>
      <c r="BL41" s="226">
        <v>7.8985267607107092E-3</v>
      </c>
      <c r="BM41" s="226">
        <v>5.3763459848289799E-2</v>
      </c>
      <c r="BN41" s="226">
        <v>5.2280492159129902E-2</v>
      </c>
      <c r="BO41" s="226">
        <v>1.69547220167982E-2</v>
      </c>
      <c r="BP41" s="226">
        <v>5.7781878289098598E-3</v>
      </c>
      <c r="BQ41" s="226">
        <v>3.9591227026323797E-2</v>
      </c>
      <c r="BR41" s="226">
        <v>0.24162083525550199</v>
      </c>
      <c r="BS41" s="226">
        <v>5.9408742188809503E-2</v>
      </c>
      <c r="BT41" s="226">
        <v>0.101742837593867</v>
      </c>
      <c r="BU41" s="226">
        <v>2.6311435798936599E-2</v>
      </c>
      <c r="BV41" s="226">
        <v>1.7194364125180502E-2</v>
      </c>
      <c r="BW41" s="226">
        <v>1.62148575730524E-2</v>
      </c>
      <c r="BX41" s="226">
        <v>6.8472948117926105E-2</v>
      </c>
      <c r="BY41" s="226">
        <v>0</v>
      </c>
    </row>
    <row r="42" spans="1:77" x14ac:dyDescent="0.25">
      <c r="A42" s="105" t="s">
        <v>39</v>
      </c>
      <c r="B42" s="226">
        <v>2.8877841078936198E-3</v>
      </c>
      <c r="C42" s="226">
        <v>4.6999994605125802E-3</v>
      </c>
      <c r="D42" s="226">
        <v>3.6690252116626698E-3</v>
      </c>
      <c r="E42" s="226">
        <v>2.23200674350882E-3</v>
      </c>
      <c r="F42" s="226">
        <v>3.0297031162689999E-2</v>
      </c>
      <c r="G42" s="226">
        <v>6.2315645698011596E-3</v>
      </c>
      <c r="H42" s="226">
        <v>2.41497040540282E-3</v>
      </c>
      <c r="I42" s="226">
        <v>1.0759052582886E-2</v>
      </c>
      <c r="J42" s="226">
        <v>5.0354190534004101E-3</v>
      </c>
      <c r="K42" s="226">
        <v>1.0544581347516801E-2</v>
      </c>
      <c r="L42" s="226">
        <v>2.7051047764055499E-3</v>
      </c>
      <c r="M42" s="226">
        <v>3.0151333919124002E-2</v>
      </c>
      <c r="N42" s="226">
        <v>1.16325178397162E-2</v>
      </c>
      <c r="O42" s="226">
        <v>2.5816779905553599E-2</v>
      </c>
      <c r="P42" s="226">
        <v>1.73550947749367E-2</v>
      </c>
      <c r="Q42" s="226">
        <v>2.3335213485881699E-3</v>
      </c>
      <c r="R42" s="226">
        <v>9.5122926907684792E-3</v>
      </c>
      <c r="S42" s="226">
        <v>2.2522201967472899E-2</v>
      </c>
      <c r="T42" s="226">
        <v>2.5601108733242801E-2</v>
      </c>
      <c r="U42" s="226">
        <v>6.15337460384299E-3</v>
      </c>
      <c r="V42" s="226">
        <v>9.3019979765102696E-3</v>
      </c>
      <c r="W42" s="226">
        <v>2.2907273938975298E-3</v>
      </c>
      <c r="X42" s="226">
        <v>8.2033018854933901E-3</v>
      </c>
      <c r="Y42" s="226">
        <v>2.4136053394653001E-3</v>
      </c>
      <c r="Z42" s="226">
        <v>2.5242626790310998E-3</v>
      </c>
      <c r="AA42" s="226">
        <v>8.1689618128612902E-4</v>
      </c>
      <c r="AB42" s="226">
        <v>1.26391884515456E-3</v>
      </c>
      <c r="AC42" s="226">
        <v>8.5793551249018704E-3</v>
      </c>
      <c r="AD42" s="226">
        <v>5.8257317821365003E-3</v>
      </c>
      <c r="AE42" s="226">
        <v>1.14947389156492E-3</v>
      </c>
      <c r="AF42" s="226">
        <v>4.0560470826270104E-3</v>
      </c>
      <c r="AG42" s="226">
        <v>2.6570117539730098E-3</v>
      </c>
      <c r="AH42" s="226">
        <v>0</v>
      </c>
      <c r="AI42" s="226">
        <v>2.7925381955182398E-3</v>
      </c>
      <c r="AJ42" s="226">
        <v>2.7886377773970899E-3</v>
      </c>
      <c r="AK42" s="226">
        <v>9.6942546623878596E-4</v>
      </c>
      <c r="AL42" s="226">
        <v>5.43726768592462E-3</v>
      </c>
      <c r="AM42" s="226">
        <v>1.46224075270856E-2</v>
      </c>
      <c r="AN42" s="226">
        <v>1.59873509849231E-3</v>
      </c>
      <c r="AO42" s="226">
        <v>1.0200214105246199</v>
      </c>
      <c r="AP42" s="226">
        <v>2.5042947558990198E-3</v>
      </c>
      <c r="AQ42" s="226">
        <v>3.90443916177194E-3</v>
      </c>
      <c r="AR42" s="226">
        <v>1.14912487740845E-3</v>
      </c>
      <c r="AS42" s="226">
        <v>8.2047848284022399E-4</v>
      </c>
      <c r="AT42" s="226">
        <v>4.73811760979574E-3</v>
      </c>
      <c r="AU42" s="226">
        <v>8.2478468799136798E-3</v>
      </c>
      <c r="AV42" s="226">
        <v>1.1384305356582599E-2</v>
      </c>
      <c r="AW42" s="226">
        <v>6.9810232342910001E-3</v>
      </c>
      <c r="AX42" s="226">
        <v>3.14915346499056E-3</v>
      </c>
      <c r="AY42" s="226">
        <v>6.7766647275908703E-4</v>
      </c>
      <c r="AZ42" s="226">
        <v>2.6928825455121101E-3</v>
      </c>
      <c r="BA42" s="226">
        <v>7.6637681777322005E-4</v>
      </c>
      <c r="BB42" s="226">
        <v>1.36234815112418E-3</v>
      </c>
      <c r="BC42" s="226">
        <v>1.9656015794310999E-3</v>
      </c>
      <c r="BD42" s="226">
        <v>3.8333901350968199E-3</v>
      </c>
      <c r="BE42" s="226">
        <v>0.10895503842547601</v>
      </c>
      <c r="BF42" s="226">
        <v>5.5459076550962404E-3</v>
      </c>
      <c r="BG42" s="226">
        <v>3.7871284544627397E-2</v>
      </c>
      <c r="BH42" s="226">
        <v>0.22171460308677399</v>
      </c>
      <c r="BI42" s="226">
        <v>0.46409754753030702</v>
      </c>
      <c r="BJ42" s="226">
        <v>8.4147187533253308E-3</v>
      </c>
      <c r="BK42" s="226">
        <v>2.5456290734167599E-3</v>
      </c>
      <c r="BL42" s="226">
        <v>9.7137218538748699E-3</v>
      </c>
      <c r="BM42" s="226">
        <v>9.9351311249669897E-3</v>
      </c>
      <c r="BN42" s="226">
        <v>7.62523113227418E-3</v>
      </c>
      <c r="BO42" s="226">
        <v>2.6851603175061202E-3</v>
      </c>
      <c r="BP42" s="226">
        <v>1.2014384054370201E-3</v>
      </c>
      <c r="BQ42" s="226">
        <v>1.35700995737691E-2</v>
      </c>
      <c r="BR42" s="226">
        <v>4.7807239592166102E-2</v>
      </c>
      <c r="BS42" s="226">
        <v>7.9205703518846308E-3</v>
      </c>
      <c r="BT42" s="226">
        <v>1.9397333778625701E-2</v>
      </c>
      <c r="BU42" s="226">
        <v>2.6893408827558E-3</v>
      </c>
      <c r="BV42" s="226">
        <v>9.8505868547385401E-3</v>
      </c>
      <c r="BW42" s="226">
        <v>6.2269135110277103E-3</v>
      </c>
      <c r="BX42" s="226">
        <v>1.20766417746626E-2</v>
      </c>
      <c r="BY42" s="226">
        <v>0</v>
      </c>
    </row>
    <row r="43" spans="1:77" x14ac:dyDescent="0.25">
      <c r="A43" s="105" t="s">
        <v>40</v>
      </c>
      <c r="B43" s="226">
        <v>1.5657550647858801E-2</v>
      </c>
      <c r="C43" s="226">
        <v>1.2573226459544101E-2</v>
      </c>
      <c r="D43" s="226">
        <v>7.3807027380963803E-3</v>
      </c>
      <c r="E43" s="226">
        <v>1.0250981720183501E-2</v>
      </c>
      <c r="F43" s="226">
        <v>0.10135296702771</v>
      </c>
      <c r="G43" s="226">
        <v>1.6205208018542E-2</v>
      </c>
      <c r="H43" s="226">
        <v>3.5232829897814699E-3</v>
      </c>
      <c r="I43" s="226">
        <v>4.6214619222626603E-2</v>
      </c>
      <c r="J43" s="226">
        <v>1.52173153891137E-2</v>
      </c>
      <c r="K43" s="226">
        <v>9.6012756838102006E-3</v>
      </c>
      <c r="L43" s="226">
        <v>6.9811092699460196E-3</v>
      </c>
      <c r="M43" s="226">
        <v>1.2654453522003501E-2</v>
      </c>
      <c r="N43" s="226">
        <v>7.3815504740823504E-3</v>
      </c>
      <c r="O43" s="226">
        <v>7.9302345544670205E-3</v>
      </c>
      <c r="P43" s="226">
        <v>7.4080648884188704E-3</v>
      </c>
      <c r="Q43" s="226">
        <v>1.50322473329195E-3</v>
      </c>
      <c r="R43" s="226">
        <v>5.8837446692652801E-3</v>
      </c>
      <c r="S43" s="226">
        <v>1.06068832643349E-2</v>
      </c>
      <c r="T43" s="226">
        <v>9.3907945177044306E-3</v>
      </c>
      <c r="U43" s="226">
        <v>5.1055468636541403E-3</v>
      </c>
      <c r="V43" s="226">
        <v>8.4908698195460004E-3</v>
      </c>
      <c r="W43" s="226">
        <v>2.0661054104376001E-3</v>
      </c>
      <c r="X43" s="226">
        <v>1.1540806606487999E-2</v>
      </c>
      <c r="Y43" s="226">
        <v>6.4920428892008102E-3</v>
      </c>
      <c r="Z43" s="226">
        <v>2.8560705124989999E-3</v>
      </c>
      <c r="AA43" s="226">
        <v>7.7328633041915003E-4</v>
      </c>
      <c r="AB43" s="226">
        <v>9.7439859884044405E-4</v>
      </c>
      <c r="AC43" s="226">
        <v>7.0448325489698097E-3</v>
      </c>
      <c r="AD43" s="226">
        <v>4.4556679444072E-3</v>
      </c>
      <c r="AE43" s="226">
        <v>1.09790110111695E-3</v>
      </c>
      <c r="AF43" s="226">
        <v>2.82914718941902E-2</v>
      </c>
      <c r="AG43" s="226">
        <v>7.2971113904840099E-3</v>
      </c>
      <c r="AH43" s="226">
        <v>0</v>
      </c>
      <c r="AI43" s="226">
        <v>1.0387636429908699E-2</v>
      </c>
      <c r="AJ43" s="226">
        <v>7.30638944659573E-3</v>
      </c>
      <c r="AK43" s="226">
        <v>9.0074960568558293E-3</v>
      </c>
      <c r="AL43" s="226">
        <v>3.8306975728301398E-2</v>
      </c>
      <c r="AM43" s="226">
        <v>4.8615890122427601E-3</v>
      </c>
      <c r="AN43" s="226">
        <v>8.4931355468616796E-4</v>
      </c>
      <c r="AO43" s="226">
        <v>4.3970865928507404E-3</v>
      </c>
      <c r="AP43" s="226">
        <v>1.0097852430910901</v>
      </c>
      <c r="AQ43" s="226">
        <v>9.9812185440012302E-2</v>
      </c>
      <c r="AR43" s="226">
        <v>8.0059057289009306E-2</v>
      </c>
      <c r="AS43" s="226">
        <v>2.99929834960945E-3</v>
      </c>
      <c r="AT43" s="226">
        <v>3.6344042931683203E-2</v>
      </c>
      <c r="AU43" s="226">
        <v>8.19751334777114E-3</v>
      </c>
      <c r="AV43" s="226">
        <v>4.0168849694677301E-3</v>
      </c>
      <c r="AW43" s="226">
        <v>9.1095417112916303E-3</v>
      </c>
      <c r="AX43" s="226">
        <v>5.08790225381701E-3</v>
      </c>
      <c r="AY43" s="226">
        <v>4.7890772209618302E-4</v>
      </c>
      <c r="AZ43" s="226">
        <v>1.05580467902471E-2</v>
      </c>
      <c r="BA43" s="226">
        <v>1.1980519733119999E-3</v>
      </c>
      <c r="BB43" s="226">
        <v>4.1047929867679403E-3</v>
      </c>
      <c r="BC43" s="226">
        <v>1.0789633893387E-2</v>
      </c>
      <c r="BD43" s="226">
        <v>2.5254982480014299E-3</v>
      </c>
      <c r="BE43" s="226">
        <v>2.2332295937925401E-3</v>
      </c>
      <c r="BF43" s="226">
        <v>5.8890080638236197E-2</v>
      </c>
      <c r="BG43" s="226">
        <v>3.4989729770993801E-2</v>
      </c>
      <c r="BH43" s="226">
        <v>3.2618155853648301E-2</v>
      </c>
      <c r="BI43" s="226">
        <v>1.78332770575944E-2</v>
      </c>
      <c r="BJ43" s="226">
        <v>7.7350710657904799E-4</v>
      </c>
      <c r="BK43" s="226">
        <v>1.8398341424154399E-3</v>
      </c>
      <c r="BL43" s="226">
        <v>5.3045399226711396E-3</v>
      </c>
      <c r="BM43" s="226">
        <v>2.6177797585216602E-3</v>
      </c>
      <c r="BN43" s="226">
        <v>2.0831571933216299E-3</v>
      </c>
      <c r="BO43" s="226">
        <v>8.3735314964167003E-4</v>
      </c>
      <c r="BP43" s="226">
        <v>3.7275260473269498E-4</v>
      </c>
      <c r="BQ43" s="226">
        <v>5.2988164446337704E-3</v>
      </c>
      <c r="BR43" s="226">
        <v>2.0245073608825801E-2</v>
      </c>
      <c r="BS43" s="226">
        <v>9.9436663784107596E-3</v>
      </c>
      <c r="BT43" s="226">
        <v>3.1214866855597801E-3</v>
      </c>
      <c r="BU43" s="226">
        <v>3.3732291492121701E-3</v>
      </c>
      <c r="BV43" s="226">
        <v>0.19228450350677001</v>
      </c>
      <c r="BW43" s="226">
        <v>2.7937042230679401E-2</v>
      </c>
      <c r="BX43" s="226">
        <v>5.35038614618357E-3</v>
      </c>
      <c r="BY43" s="226">
        <v>0</v>
      </c>
    </row>
    <row r="44" spans="1:77" x14ac:dyDescent="0.25">
      <c r="A44" s="105" t="s">
        <v>41</v>
      </c>
      <c r="B44" s="226">
        <v>6.4830505544546902E-4</v>
      </c>
      <c r="C44" s="226">
        <v>6.9664766992629499E-4</v>
      </c>
      <c r="D44" s="226">
        <v>7.3000216806906398E-4</v>
      </c>
      <c r="E44" s="226">
        <v>3.9971807374164498E-4</v>
      </c>
      <c r="F44" s="226">
        <v>7.0401271655573198E-3</v>
      </c>
      <c r="G44" s="226">
        <v>2.9523259232399398E-3</v>
      </c>
      <c r="H44" s="226">
        <v>5.5025659903812504E-4</v>
      </c>
      <c r="I44" s="226">
        <v>2.7547390203077099E-3</v>
      </c>
      <c r="J44" s="226">
        <v>5.9847980912704896E-4</v>
      </c>
      <c r="K44" s="226">
        <v>4.3942285090469903E-3</v>
      </c>
      <c r="L44" s="226">
        <v>3.6948667527105498E-4</v>
      </c>
      <c r="M44" s="226">
        <v>8.83783108914531E-3</v>
      </c>
      <c r="N44" s="226">
        <v>2.9558835862565601E-2</v>
      </c>
      <c r="O44" s="226">
        <v>3.2381664629767902E-2</v>
      </c>
      <c r="P44" s="226">
        <v>9.9548111331571303E-3</v>
      </c>
      <c r="Q44" s="226">
        <v>1.06921394881043E-3</v>
      </c>
      <c r="R44" s="226">
        <v>4.0792988844587999E-3</v>
      </c>
      <c r="S44" s="226">
        <v>1.15168457208112E-2</v>
      </c>
      <c r="T44" s="226">
        <v>8.65060364516285E-3</v>
      </c>
      <c r="U44" s="226">
        <v>2.4505668367623898E-3</v>
      </c>
      <c r="V44" s="226">
        <v>5.2453524936152901E-3</v>
      </c>
      <c r="W44" s="226">
        <v>9.7121133981893496E-4</v>
      </c>
      <c r="X44" s="226">
        <v>2.2263458573708E-3</v>
      </c>
      <c r="Y44" s="226">
        <v>6.49263883801108E-4</v>
      </c>
      <c r="Z44" s="226">
        <v>9.1189764785308395E-4</v>
      </c>
      <c r="AA44" s="226">
        <v>2.96169997072727E-4</v>
      </c>
      <c r="AB44" s="226">
        <v>3.7555248732927299E-4</v>
      </c>
      <c r="AC44" s="226">
        <v>3.8933818901885102E-3</v>
      </c>
      <c r="AD44" s="226">
        <v>2.0817763068917898E-3</v>
      </c>
      <c r="AE44" s="226">
        <v>3.1628674532396898E-4</v>
      </c>
      <c r="AF44" s="226">
        <v>2.52030344350972E-3</v>
      </c>
      <c r="AG44" s="226">
        <v>1.7784573426139301E-3</v>
      </c>
      <c r="AH44" s="226">
        <v>0</v>
      </c>
      <c r="AI44" s="226">
        <v>4.6269817000423302E-3</v>
      </c>
      <c r="AJ44" s="226">
        <v>6.1652939666309902E-3</v>
      </c>
      <c r="AK44" s="226">
        <v>5.3740989953189296E-4</v>
      </c>
      <c r="AL44" s="226">
        <v>1.1976776026337301E-3</v>
      </c>
      <c r="AM44" s="226">
        <v>1.2169918703988E-2</v>
      </c>
      <c r="AN44" s="226">
        <v>3.6526845966141299E-3</v>
      </c>
      <c r="AO44" s="226">
        <v>2.0129466094272901E-2</v>
      </c>
      <c r="AP44" s="226">
        <v>3.4309842492595E-3</v>
      </c>
      <c r="AQ44" s="226">
        <v>1.03964400805971</v>
      </c>
      <c r="AR44" s="226">
        <v>1.16603130021888E-3</v>
      </c>
      <c r="AS44" s="226">
        <v>3.3567412081790998E-4</v>
      </c>
      <c r="AT44" s="226">
        <v>1.28328783808888E-2</v>
      </c>
      <c r="AU44" s="226">
        <v>3.64907767410475E-3</v>
      </c>
      <c r="AV44" s="226">
        <v>6.5845798922365096E-3</v>
      </c>
      <c r="AW44" s="226">
        <v>2.7602477110225702E-3</v>
      </c>
      <c r="AX44" s="226">
        <v>2.1983138859910399E-2</v>
      </c>
      <c r="AY44" s="226">
        <v>2.8166172026371998E-4</v>
      </c>
      <c r="AZ44" s="226">
        <v>8.3511222618594394E-3</v>
      </c>
      <c r="BA44" s="226">
        <v>1.13092445182915E-3</v>
      </c>
      <c r="BB44" s="226">
        <v>1.3518950468198801E-3</v>
      </c>
      <c r="BC44" s="226">
        <v>6.30150066675534E-3</v>
      </c>
      <c r="BD44" s="226">
        <v>3.7913259594240501E-3</v>
      </c>
      <c r="BE44" s="226">
        <v>4.6215468386250503E-3</v>
      </c>
      <c r="BF44" s="226">
        <v>5.8714351454931301E-3</v>
      </c>
      <c r="BG44" s="226">
        <v>6.3120086161229702E-2</v>
      </c>
      <c r="BH44" s="226">
        <v>6.9898259211741004E-2</v>
      </c>
      <c r="BI44" s="226">
        <v>3.0201712564319898E-2</v>
      </c>
      <c r="BJ44" s="226">
        <v>2.6533037736651902E-3</v>
      </c>
      <c r="BK44" s="226">
        <v>7.1706343203384896E-3</v>
      </c>
      <c r="BL44" s="226">
        <v>1.3507336816327899E-2</v>
      </c>
      <c r="BM44" s="226">
        <v>8.4060371602162603E-3</v>
      </c>
      <c r="BN44" s="226">
        <v>5.4615285363883203E-3</v>
      </c>
      <c r="BO44" s="226">
        <v>2.1673285841122499E-3</v>
      </c>
      <c r="BP44" s="226">
        <v>1.23205410036987E-3</v>
      </c>
      <c r="BQ44" s="226">
        <v>7.55107933186138E-3</v>
      </c>
      <c r="BR44" s="226">
        <v>5.6394657346390598E-2</v>
      </c>
      <c r="BS44" s="226">
        <v>7.2400259807351803E-3</v>
      </c>
      <c r="BT44" s="226">
        <v>7.0286592295161201E-3</v>
      </c>
      <c r="BU44" s="226">
        <v>2.9207076449792001E-3</v>
      </c>
      <c r="BV44" s="226">
        <v>9.3042840398485493E-3</v>
      </c>
      <c r="BW44" s="226">
        <v>6.7136146497305E-3</v>
      </c>
      <c r="BX44" s="226">
        <v>1.7285452794320501E-2</v>
      </c>
      <c r="BY44" s="226">
        <v>0</v>
      </c>
    </row>
    <row r="45" spans="1:77" x14ac:dyDescent="0.25">
      <c r="A45" s="105" t="s">
        <v>42</v>
      </c>
      <c r="B45" s="226">
        <v>1.30300033194118E-4</v>
      </c>
      <c r="C45" s="226">
        <v>1.6620815976915799E-4</v>
      </c>
      <c r="D45" s="226">
        <v>3.01897244365235E-4</v>
      </c>
      <c r="E45" s="226">
        <v>7.8082572583047303E-5</v>
      </c>
      <c r="F45" s="226">
        <v>1.40948654030694E-3</v>
      </c>
      <c r="G45" s="226">
        <v>2.9789530230704101E-4</v>
      </c>
      <c r="H45" s="226">
        <v>2.4113642089577399E-4</v>
      </c>
      <c r="I45" s="226">
        <v>7.5276998495473705E-4</v>
      </c>
      <c r="J45" s="226">
        <v>1.9971783924059E-4</v>
      </c>
      <c r="K45" s="226">
        <v>1.8904665570198199E-2</v>
      </c>
      <c r="L45" s="226">
        <v>8.1146124287053494E-5</v>
      </c>
      <c r="M45" s="226">
        <v>6.6443203474255098E-3</v>
      </c>
      <c r="N45" s="226">
        <v>1.04368876379489E-3</v>
      </c>
      <c r="O45" s="226">
        <v>1.2117494956024001E-3</v>
      </c>
      <c r="P45" s="226">
        <v>2.5114988313473599E-3</v>
      </c>
      <c r="Q45" s="226">
        <v>3.4031828601071998E-4</v>
      </c>
      <c r="R45" s="226">
        <v>1.05673821821488E-2</v>
      </c>
      <c r="S45" s="226">
        <v>3.9869809553601697E-3</v>
      </c>
      <c r="T45" s="226">
        <v>6.4981104826310303E-3</v>
      </c>
      <c r="U45" s="226">
        <v>1.28039985439681E-3</v>
      </c>
      <c r="V45" s="226">
        <v>5.5257020907270504E-3</v>
      </c>
      <c r="W45" s="226">
        <v>6.4351523844406104E-4</v>
      </c>
      <c r="X45" s="226">
        <v>1.4310057261848199E-3</v>
      </c>
      <c r="Y45" s="226">
        <v>3.0788655554901499E-4</v>
      </c>
      <c r="Z45" s="226">
        <v>9.1842330465282795E-4</v>
      </c>
      <c r="AA45" s="226">
        <v>1.4603975296553201E-4</v>
      </c>
      <c r="AB45" s="226">
        <v>2.34158917447241E-4</v>
      </c>
      <c r="AC45" s="226">
        <v>3.1208157844737901E-3</v>
      </c>
      <c r="AD45" s="226">
        <v>7.6984952683005795E-4</v>
      </c>
      <c r="AE45" s="226">
        <v>1.5146438476008301E-4</v>
      </c>
      <c r="AF45" s="226">
        <v>4.5311124049499498E-4</v>
      </c>
      <c r="AG45" s="226">
        <v>5.3562312602694001E-4</v>
      </c>
      <c r="AH45" s="226">
        <v>0</v>
      </c>
      <c r="AI45" s="226">
        <v>2.1387016935550901E-4</v>
      </c>
      <c r="AJ45" s="226">
        <v>7.1047783744859901E-4</v>
      </c>
      <c r="AK45" s="226">
        <v>1.8000923841272E-4</v>
      </c>
      <c r="AL45" s="226">
        <v>4.7483400689833898E-4</v>
      </c>
      <c r="AM45" s="226">
        <v>7.5710582671751302E-4</v>
      </c>
      <c r="AN45" s="226">
        <v>1.58732141330743E-4</v>
      </c>
      <c r="AO45" s="226">
        <v>1.1037097437279E-3</v>
      </c>
      <c r="AP45" s="226">
        <v>3.46616139695449E-4</v>
      </c>
      <c r="AQ45" s="226">
        <v>1.7493731190739801E-3</v>
      </c>
      <c r="AR45" s="226">
        <v>1.04459680510683</v>
      </c>
      <c r="AS45" s="226">
        <v>6.3780566550774694E-5</v>
      </c>
      <c r="AT45" s="226">
        <v>5.4959324190514101E-4</v>
      </c>
      <c r="AU45" s="226">
        <v>1.0766292542007E-4</v>
      </c>
      <c r="AV45" s="226">
        <v>4.3239634781019702E-4</v>
      </c>
      <c r="AW45" s="226">
        <v>7.5053026184534696E-4</v>
      </c>
      <c r="AX45" s="226">
        <v>1.21293150230171E-3</v>
      </c>
      <c r="AY45" s="226">
        <v>5.9499721453313703E-5</v>
      </c>
      <c r="AZ45" s="226">
        <v>2.6759413741327402E-4</v>
      </c>
      <c r="BA45" s="226">
        <v>1.13997074305112E-4</v>
      </c>
      <c r="BB45" s="226">
        <v>2.73244656269389E-4</v>
      </c>
      <c r="BC45" s="226">
        <v>3.76871904796832E-4</v>
      </c>
      <c r="BD45" s="226">
        <v>4.4267283979832199E-4</v>
      </c>
      <c r="BE45" s="226">
        <v>7.8409138032411801E-4</v>
      </c>
      <c r="BF45" s="226">
        <v>7.0034487916218401E-4</v>
      </c>
      <c r="BG45" s="226">
        <v>8.7821488877406501E-3</v>
      </c>
      <c r="BH45" s="226">
        <v>3.23750101207469E-3</v>
      </c>
      <c r="BI45" s="226">
        <v>4.7699780643491304E-3</v>
      </c>
      <c r="BJ45" s="226">
        <v>8.0174040586416994E-5</v>
      </c>
      <c r="BK45" s="226">
        <v>2.5770298488779302E-4</v>
      </c>
      <c r="BL45" s="226">
        <v>2.49977450577934E-3</v>
      </c>
      <c r="BM45" s="226">
        <v>5.3867522149554203E-4</v>
      </c>
      <c r="BN45" s="226">
        <v>4.4410582002968899E-4</v>
      </c>
      <c r="BO45" s="226">
        <v>2.4283350777746E-4</v>
      </c>
      <c r="BP45" s="226">
        <v>6.1004131265941002E-5</v>
      </c>
      <c r="BQ45" s="226">
        <v>5.65474378681668E-4</v>
      </c>
      <c r="BR45" s="226">
        <v>1.7380540154695299E-3</v>
      </c>
      <c r="BS45" s="226">
        <v>5.2138761607614303E-3</v>
      </c>
      <c r="BT45" s="226">
        <v>7.1641188073691105E-4</v>
      </c>
      <c r="BU45" s="226">
        <v>2.8028409602417399E-3</v>
      </c>
      <c r="BV45" s="226">
        <v>0.44502428503732899</v>
      </c>
      <c r="BW45" s="226">
        <v>3.1185467978101601E-2</v>
      </c>
      <c r="BX45" s="226">
        <v>3.1227789800691301E-3</v>
      </c>
      <c r="BY45" s="226">
        <v>0</v>
      </c>
    </row>
    <row r="46" spans="1:77" x14ac:dyDescent="0.25">
      <c r="A46" s="105" t="s">
        <v>43</v>
      </c>
      <c r="B46" s="226">
        <v>1.6514954812005E-3</v>
      </c>
      <c r="C46" s="226">
        <v>2.19214965491289E-3</v>
      </c>
      <c r="D46" s="226">
        <v>2.6110629420170901E-3</v>
      </c>
      <c r="E46" s="226">
        <v>9.56242720107905E-4</v>
      </c>
      <c r="F46" s="226">
        <v>1.81268666738389E-2</v>
      </c>
      <c r="G46" s="226">
        <v>3.9739264159680404E-3</v>
      </c>
      <c r="H46" s="226">
        <v>1.8432412628645201E-3</v>
      </c>
      <c r="I46" s="226">
        <v>6.61504437853252E-3</v>
      </c>
      <c r="J46" s="226">
        <v>1.29382131382971E-3</v>
      </c>
      <c r="K46" s="226">
        <v>7.2420315721039999E-3</v>
      </c>
      <c r="L46" s="226">
        <v>1.23356591729031E-3</v>
      </c>
      <c r="M46" s="226">
        <v>1.9759928011965602E-2</v>
      </c>
      <c r="N46" s="226">
        <v>1.47761688084364E-2</v>
      </c>
      <c r="O46" s="226">
        <v>1.7719528073527401E-2</v>
      </c>
      <c r="P46" s="226">
        <v>9.1500189556270907E-3</v>
      </c>
      <c r="Q46" s="226">
        <v>9.3212614078282E-4</v>
      </c>
      <c r="R46" s="226">
        <v>8.0940993587993205E-3</v>
      </c>
      <c r="S46" s="226">
        <v>1.6046690636833401E-2</v>
      </c>
      <c r="T46" s="226">
        <v>2.5136772490832598E-2</v>
      </c>
      <c r="U46" s="226">
        <v>6.7117227930587799E-3</v>
      </c>
      <c r="V46" s="226">
        <v>7.31222795802764E-3</v>
      </c>
      <c r="W46" s="226">
        <v>1.9682770996008198E-3</v>
      </c>
      <c r="X46" s="226">
        <v>7.34025708368402E-3</v>
      </c>
      <c r="Y46" s="226">
        <v>1.8623490511518099E-3</v>
      </c>
      <c r="Z46" s="226">
        <v>2.34878527720799E-3</v>
      </c>
      <c r="AA46" s="226">
        <v>7.5745463653411704E-4</v>
      </c>
      <c r="AB46" s="226">
        <v>8.69124066154166E-4</v>
      </c>
      <c r="AC46" s="226">
        <v>8.0090493651646891E-3</v>
      </c>
      <c r="AD46" s="226">
        <v>4.4114403746886603E-3</v>
      </c>
      <c r="AE46" s="226">
        <v>6.4551736232864698E-4</v>
      </c>
      <c r="AF46" s="226">
        <v>2.6744064252603702E-3</v>
      </c>
      <c r="AG46" s="226">
        <v>1.73834803089521E-3</v>
      </c>
      <c r="AH46" s="226">
        <v>0</v>
      </c>
      <c r="AI46" s="226">
        <v>1.3596467540694999E-3</v>
      </c>
      <c r="AJ46" s="226">
        <v>1.74933151970518E-3</v>
      </c>
      <c r="AK46" s="226">
        <v>6.0046151447811598E-3</v>
      </c>
      <c r="AL46" s="226">
        <v>4.8237503982803496E-3</v>
      </c>
      <c r="AM46" s="226">
        <v>9.3088877913933693E-3</v>
      </c>
      <c r="AN46" s="226">
        <v>1.11584698649116E-3</v>
      </c>
      <c r="AO46" s="226">
        <v>1.00317769394563E-2</v>
      </c>
      <c r="AP46" s="226">
        <v>1.7532981078888399E-3</v>
      </c>
      <c r="AQ46" s="226">
        <v>3.6451507359873903E-2</v>
      </c>
      <c r="AR46" s="226">
        <v>1.10529770921943E-3</v>
      </c>
      <c r="AS46" s="226">
        <v>1.0128020172917001</v>
      </c>
      <c r="AT46" s="226">
        <v>1.0911019422955101E-2</v>
      </c>
      <c r="AU46" s="226">
        <v>1.1440349882654E-3</v>
      </c>
      <c r="AV46" s="226">
        <v>3.3977980884004702E-3</v>
      </c>
      <c r="AW46" s="226">
        <v>5.3524746481282501E-3</v>
      </c>
      <c r="AX46" s="226">
        <v>3.0520609449086701E-3</v>
      </c>
      <c r="AY46" s="226">
        <v>9.4264656334022603E-4</v>
      </c>
      <c r="AZ46" s="226">
        <v>5.5746941516395402E-3</v>
      </c>
      <c r="BA46" s="226">
        <v>3.68484125020426E-3</v>
      </c>
      <c r="BB46" s="226">
        <v>2.5073503429060999E-2</v>
      </c>
      <c r="BC46" s="226">
        <v>1.60555734062956E-3</v>
      </c>
      <c r="BD46" s="226">
        <v>1.9792830649288601E-3</v>
      </c>
      <c r="BE46" s="226">
        <v>7.2541857761487796E-3</v>
      </c>
      <c r="BF46" s="226">
        <v>1.7656954699174599E-2</v>
      </c>
      <c r="BG46" s="226">
        <v>3.0379752717512001E-2</v>
      </c>
      <c r="BH46" s="226">
        <v>0.28111706820965399</v>
      </c>
      <c r="BI46" s="226">
        <v>0.20263244602063299</v>
      </c>
      <c r="BJ46" s="226">
        <v>1.80731923632922E-3</v>
      </c>
      <c r="BK46" s="226">
        <v>1.2599860369722801E-3</v>
      </c>
      <c r="BL46" s="226">
        <v>5.5567349578299098E-3</v>
      </c>
      <c r="BM46" s="226">
        <v>4.4035091695832397E-3</v>
      </c>
      <c r="BN46" s="226">
        <v>3.6903033472185701E-3</v>
      </c>
      <c r="BO46" s="226">
        <v>1.6297341520459599E-3</v>
      </c>
      <c r="BP46" s="226">
        <v>5.8790748156522697E-4</v>
      </c>
      <c r="BQ46" s="226">
        <v>4.7770752417125801E-3</v>
      </c>
      <c r="BR46" s="226">
        <v>2.02208691449162E-2</v>
      </c>
      <c r="BS46" s="226">
        <v>4.0914072491439104E-3</v>
      </c>
      <c r="BT46" s="226">
        <v>4.0996511908663203E-3</v>
      </c>
      <c r="BU46" s="226">
        <v>1.64104524138333E-3</v>
      </c>
      <c r="BV46" s="226">
        <v>5.7277492886284396E-3</v>
      </c>
      <c r="BW46" s="226">
        <v>3.0078826357859099E-2</v>
      </c>
      <c r="BX46" s="226">
        <v>5.2239769668710198E-3</v>
      </c>
      <c r="BY46" s="226">
        <v>0</v>
      </c>
    </row>
    <row r="47" spans="1:77" x14ac:dyDescent="0.25">
      <c r="A47" s="105" t="s">
        <v>44</v>
      </c>
      <c r="B47" s="226">
        <v>8.5554132673509396E-3</v>
      </c>
      <c r="C47" s="226">
        <v>4.4318315817070799E-3</v>
      </c>
      <c r="D47" s="226">
        <v>8.8962837549645107E-3</v>
      </c>
      <c r="E47" s="226">
        <v>2.19800799647817E-3</v>
      </c>
      <c r="F47" s="226">
        <v>0.157778640589887</v>
      </c>
      <c r="G47" s="226">
        <v>4.3196268112172101E-2</v>
      </c>
      <c r="H47" s="226">
        <v>2.3517562182988E-3</v>
      </c>
      <c r="I47" s="226">
        <v>1.6196491951611599E-2</v>
      </c>
      <c r="J47" s="226">
        <v>4.6966474542919504E-3</v>
      </c>
      <c r="K47" s="226">
        <v>1.8627590888101099E-2</v>
      </c>
      <c r="L47" s="226">
        <v>8.3730082593605297E-4</v>
      </c>
      <c r="M47" s="226">
        <v>3.3264799424135003E-2</v>
      </c>
      <c r="N47" s="226">
        <v>1.7296892128665999E-2</v>
      </c>
      <c r="O47" s="226">
        <v>1.7910182999408199E-2</v>
      </c>
      <c r="P47" s="226">
        <v>6.2479260213220899E-3</v>
      </c>
      <c r="Q47" s="226">
        <v>6.6454738793138995E-4</v>
      </c>
      <c r="R47" s="226">
        <v>2.1323959317937902E-2</v>
      </c>
      <c r="S47" s="226">
        <v>2.7380429119403998E-2</v>
      </c>
      <c r="T47" s="226">
        <v>3.7506289227947798E-2</v>
      </c>
      <c r="U47" s="226">
        <v>1.0330666959028401E-2</v>
      </c>
      <c r="V47" s="226">
        <v>6.3862708062974005E-2</v>
      </c>
      <c r="W47" s="226">
        <v>7.6529625730252203E-3</v>
      </c>
      <c r="X47" s="226">
        <v>1.27037912833392E-2</v>
      </c>
      <c r="Y47" s="226">
        <v>3.8971300501155202E-3</v>
      </c>
      <c r="Z47" s="226">
        <v>1.1877523078774601E-2</v>
      </c>
      <c r="AA47" s="226">
        <v>3.8327432979243401E-3</v>
      </c>
      <c r="AB47" s="226">
        <v>1.72096320710819E-3</v>
      </c>
      <c r="AC47" s="226">
        <v>1.7629193680144799E-2</v>
      </c>
      <c r="AD47" s="226">
        <v>2.45689922531016E-2</v>
      </c>
      <c r="AE47" s="226">
        <v>2.6828760819759801E-3</v>
      </c>
      <c r="AF47" s="226">
        <v>2.8507119541719798E-2</v>
      </c>
      <c r="AG47" s="226">
        <v>1.2038684980912699E-2</v>
      </c>
      <c r="AH47" s="226">
        <v>0</v>
      </c>
      <c r="AI47" s="226">
        <v>5.7894786906389096E-3</v>
      </c>
      <c r="AJ47" s="226">
        <v>3.31444944177516E-3</v>
      </c>
      <c r="AK47" s="226">
        <v>1.4424449283816801E-3</v>
      </c>
      <c r="AL47" s="226">
        <v>5.0879157319799499E-3</v>
      </c>
      <c r="AM47" s="226">
        <v>1.30346303898071E-2</v>
      </c>
      <c r="AN47" s="226">
        <v>2.6039464837333201E-3</v>
      </c>
      <c r="AO47" s="226">
        <v>1.1843544281425099E-2</v>
      </c>
      <c r="AP47" s="226">
        <v>9.0117614442410295E-3</v>
      </c>
      <c r="AQ47" s="226">
        <v>7.5083648505025798E-3</v>
      </c>
      <c r="AR47" s="226">
        <v>4.4586997911118002E-3</v>
      </c>
      <c r="AS47" s="226">
        <v>8.7357192493868398E-4</v>
      </c>
      <c r="AT47" s="226">
        <v>1.0503007568629299</v>
      </c>
      <c r="AU47" s="226">
        <v>2.8443263216420098E-3</v>
      </c>
      <c r="AV47" s="226">
        <v>2.6204775688038E-3</v>
      </c>
      <c r="AW47" s="226">
        <v>2.72293563690542E-3</v>
      </c>
      <c r="AX47" s="226">
        <v>7.7308162424601402E-3</v>
      </c>
      <c r="AY47" s="226">
        <v>5.5733852756168097E-4</v>
      </c>
      <c r="AZ47" s="226">
        <v>7.2477838973465302E-3</v>
      </c>
      <c r="BA47" s="226">
        <v>1.8872346252048399E-3</v>
      </c>
      <c r="BB47" s="226">
        <v>2.7205980501863198E-3</v>
      </c>
      <c r="BC47" s="226">
        <v>8.6806414760425606E-3</v>
      </c>
      <c r="BD47" s="226">
        <v>1.7535570400663901E-3</v>
      </c>
      <c r="BE47" s="226">
        <v>5.6290821002113198E-3</v>
      </c>
      <c r="BF47" s="226">
        <v>4.2947520287269399E-3</v>
      </c>
      <c r="BG47" s="226">
        <v>2.30989717925296E-2</v>
      </c>
      <c r="BH47" s="226">
        <v>0.408663748473241</v>
      </c>
      <c r="BI47" s="226">
        <v>3.4397472837872797E-2</v>
      </c>
      <c r="BJ47" s="226">
        <v>1.55784393022093E-3</v>
      </c>
      <c r="BK47" s="226">
        <v>2.30051606320896E-3</v>
      </c>
      <c r="BL47" s="226">
        <v>1.5947090589175698E-2</v>
      </c>
      <c r="BM47" s="226">
        <v>4.24379649253755E-3</v>
      </c>
      <c r="BN47" s="226">
        <v>5.5054469232389503E-3</v>
      </c>
      <c r="BO47" s="226">
        <v>2.0387720915180201E-3</v>
      </c>
      <c r="BP47" s="226">
        <v>6.0451661130912001E-4</v>
      </c>
      <c r="BQ47" s="226">
        <v>4.0048659701418703E-3</v>
      </c>
      <c r="BR47" s="226">
        <v>2.5452519144550299E-2</v>
      </c>
      <c r="BS47" s="226">
        <v>4.3941624081487596E-3</v>
      </c>
      <c r="BT47" s="226">
        <v>5.7374126997192703E-3</v>
      </c>
      <c r="BU47" s="226">
        <v>2.1620045432707599E-3</v>
      </c>
      <c r="BV47" s="226">
        <v>1.10442365247897E-2</v>
      </c>
      <c r="BW47" s="226">
        <v>4.7567062818505102E-3</v>
      </c>
      <c r="BX47" s="226">
        <v>9.0619817923861899E-3</v>
      </c>
      <c r="BY47" s="226">
        <v>0</v>
      </c>
    </row>
    <row r="48" spans="1:77" x14ac:dyDescent="0.25">
      <c r="A48" s="105" t="s">
        <v>45</v>
      </c>
      <c r="B48" s="226">
        <v>4.9512406982840597E-4</v>
      </c>
      <c r="C48" s="226">
        <v>5.6495013221778895E-4</v>
      </c>
      <c r="D48" s="226">
        <v>6.4668649740889201E-4</v>
      </c>
      <c r="E48" s="226">
        <v>3.02643302081496E-4</v>
      </c>
      <c r="F48" s="226">
        <v>4.2723030584725097E-3</v>
      </c>
      <c r="G48" s="226">
        <v>1.1714599388281399E-3</v>
      </c>
      <c r="H48" s="226">
        <v>5.5675127932307202E-4</v>
      </c>
      <c r="I48" s="226">
        <v>2.2452879296491301E-3</v>
      </c>
      <c r="J48" s="226">
        <v>4.6925507114912101E-4</v>
      </c>
      <c r="K48" s="226">
        <v>2.7016549440899099E-3</v>
      </c>
      <c r="L48" s="226">
        <v>3.2505394660618602E-4</v>
      </c>
      <c r="M48" s="226">
        <v>7.2427626883311098E-3</v>
      </c>
      <c r="N48" s="226">
        <v>9.5765637060830893E-3</v>
      </c>
      <c r="O48" s="226">
        <v>1.00640100948538E-2</v>
      </c>
      <c r="P48" s="226">
        <v>5.54295580460219E-3</v>
      </c>
      <c r="Q48" s="226">
        <v>5.9301366727569898E-4</v>
      </c>
      <c r="R48" s="226">
        <v>3.0274803786223999E-3</v>
      </c>
      <c r="S48" s="226">
        <v>1.0593483273624501E-2</v>
      </c>
      <c r="T48" s="226">
        <v>8.7445372223363092E-3</v>
      </c>
      <c r="U48" s="226">
        <v>2.2697444342728202E-3</v>
      </c>
      <c r="V48" s="226">
        <v>5.1145165600750197E-3</v>
      </c>
      <c r="W48" s="226">
        <v>8.6567269021262203E-4</v>
      </c>
      <c r="X48" s="226">
        <v>2.4223275762494702E-3</v>
      </c>
      <c r="Y48" s="226">
        <v>6.4313518498757699E-4</v>
      </c>
      <c r="Z48" s="226">
        <v>8.61095153230446E-4</v>
      </c>
      <c r="AA48" s="226">
        <v>2.83465876059715E-4</v>
      </c>
      <c r="AB48" s="226">
        <v>9.3625723260203704E-4</v>
      </c>
      <c r="AC48" s="226">
        <v>2.9958134634210602E-3</v>
      </c>
      <c r="AD48" s="226">
        <v>1.8773411782149901E-2</v>
      </c>
      <c r="AE48" s="226">
        <v>6.6345908758316799E-3</v>
      </c>
      <c r="AF48" s="226">
        <v>3.3958347613667103E-2</v>
      </c>
      <c r="AG48" s="226">
        <v>4.0654180719686399E-2</v>
      </c>
      <c r="AH48" s="226">
        <v>0</v>
      </c>
      <c r="AI48" s="226">
        <v>3.7881846284115999E-4</v>
      </c>
      <c r="AJ48" s="226">
        <v>9.1879619628044604E-4</v>
      </c>
      <c r="AK48" s="226">
        <v>2.45113100678868E-4</v>
      </c>
      <c r="AL48" s="226">
        <v>3.2343724410079798E-3</v>
      </c>
      <c r="AM48" s="226">
        <v>2.0739597753294901E-3</v>
      </c>
      <c r="AN48" s="226">
        <v>1.0434646255144901E-3</v>
      </c>
      <c r="AO48" s="226">
        <v>5.2987975739482596E-3</v>
      </c>
      <c r="AP48" s="226">
        <v>1.3871207765384201E-3</v>
      </c>
      <c r="AQ48" s="226">
        <v>2.1458005184375201E-3</v>
      </c>
      <c r="AR48" s="226">
        <v>1.2470366987530599E-3</v>
      </c>
      <c r="AS48" s="226">
        <v>1.4697358032198001E-4</v>
      </c>
      <c r="AT48" s="226">
        <v>1.5533499997706E-3</v>
      </c>
      <c r="AU48" s="226">
        <v>1.0113308029418699</v>
      </c>
      <c r="AV48" s="226">
        <v>4.5700990396276399E-3</v>
      </c>
      <c r="AW48" s="226">
        <v>1.60200999888913E-3</v>
      </c>
      <c r="AX48" s="226">
        <v>2.2371092720132501E-2</v>
      </c>
      <c r="AY48" s="226">
        <v>9.04426716003918E-4</v>
      </c>
      <c r="AZ48" s="226">
        <v>1.33535235200921E-2</v>
      </c>
      <c r="BA48" s="226">
        <v>8.7897104622702599E-4</v>
      </c>
      <c r="BB48" s="226">
        <v>1.5912827424969401E-2</v>
      </c>
      <c r="BC48" s="226">
        <v>5.6407986397307404E-3</v>
      </c>
      <c r="BD48" s="226">
        <v>1.3122741438135999E-3</v>
      </c>
      <c r="BE48" s="226">
        <v>4.38952994667336E-3</v>
      </c>
      <c r="BF48" s="226">
        <v>2.6148818294323898E-3</v>
      </c>
      <c r="BG48" s="226">
        <v>0.50902812174426804</v>
      </c>
      <c r="BH48" s="226">
        <v>2.6943370697979498E-2</v>
      </c>
      <c r="BI48" s="226">
        <v>3.5662474291401798E-2</v>
      </c>
      <c r="BJ48" s="226">
        <v>4.5035612894228698E-4</v>
      </c>
      <c r="BK48" s="226">
        <v>4.0604621148448896E-3</v>
      </c>
      <c r="BL48" s="226">
        <v>5.0106060810288797E-3</v>
      </c>
      <c r="BM48" s="226">
        <v>4.8638576538151202E-3</v>
      </c>
      <c r="BN48" s="226">
        <v>3.2221698265844098E-3</v>
      </c>
      <c r="BO48" s="226">
        <v>1.3168546853184399E-3</v>
      </c>
      <c r="BP48" s="226">
        <v>5.2991590281262105E-4</v>
      </c>
      <c r="BQ48" s="226">
        <v>1.6890964853216301E-2</v>
      </c>
      <c r="BR48" s="226">
        <v>3.4896707379242602E-2</v>
      </c>
      <c r="BS48" s="226">
        <v>2.3570102029437999E-3</v>
      </c>
      <c r="BT48" s="226">
        <v>8.63413285819465E-3</v>
      </c>
      <c r="BU48" s="226">
        <v>9.8312047841509691E-4</v>
      </c>
      <c r="BV48" s="226">
        <v>1.27322175000362E-2</v>
      </c>
      <c r="BW48" s="226">
        <v>1.8739210907178501E-3</v>
      </c>
      <c r="BX48" s="226">
        <v>1.3385384784186801E-2</v>
      </c>
      <c r="BY48" s="226">
        <v>0</v>
      </c>
    </row>
    <row r="49" spans="1:77" x14ac:dyDescent="0.25">
      <c r="A49" s="105" t="s">
        <v>46</v>
      </c>
      <c r="B49" s="226">
        <v>1.6260932064947E-4</v>
      </c>
      <c r="C49" s="226">
        <v>1.98040966724687E-4</v>
      </c>
      <c r="D49" s="226">
        <v>1.85414304521456E-4</v>
      </c>
      <c r="E49" s="226">
        <v>1.02891732395447E-4</v>
      </c>
      <c r="F49" s="226">
        <v>1.3599733425139499E-3</v>
      </c>
      <c r="G49" s="226">
        <v>3.15331215706164E-4</v>
      </c>
      <c r="H49" s="226">
        <v>1.5874890066123199E-4</v>
      </c>
      <c r="I49" s="226">
        <v>6.2614203212467596E-4</v>
      </c>
      <c r="J49" s="226">
        <v>1.2630238434992099E-4</v>
      </c>
      <c r="K49" s="226">
        <v>6.3662246215599695E-4</v>
      </c>
      <c r="L49" s="226">
        <v>1.13801807907958E-4</v>
      </c>
      <c r="M49" s="226">
        <v>1.74356279903748E-3</v>
      </c>
      <c r="N49" s="226">
        <v>9.8810360455215008E-3</v>
      </c>
      <c r="O49" s="226">
        <v>9.78729651274266E-3</v>
      </c>
      <c r="P49" s="226">
        <v>2.91543272917783E-3</v>
      </c>
      <c r="Q49" s="226">
        <v>2.9898241645845002E-4</v>
      </c>
      <c r="R49" s="226">
        <v>7.2076370819719503E-4</v>
      </c>
      <c r="S49" s="226">
        <v>1.3634019612321E-3</v>
      </c>
      <c r="T49" s="226">
        <v>2.1331607029497599E-3</v>
      </c>
      <c r="U49" s="226">
        <v>5.78732591457721E-4</v>
      </c>
      <c r="V49" s="226">
        <v>5.8700576027971595E-4</v>
      </c>
      <c r="W49" s="226">
        <v>1.6730806862670601E-4</v>
      </c>
      <c r="X49" s="226">
        <v>6.4058135408479597E-4</v>
      </c>
      <c r="Y49" s="226">
        <v>1.7303974606641101E-4</v>
      </c>
      <c r="Z49" s="226">
        <v>1.97972951675134E-4</v>
      </c>
      <c r="AA49" s="226">
        <v>6.2975361503543096E-5</v>
      </c>
      <c r="AB49" s="226">
        <v>1.1296521731559601E-4</v>
      </c>
      <c r="AC49" s="226">
        <v>6.8966615402909202E-4</v>
      </c>
      <c r="AD49" s="226">
        <v>3.9837715150112599E-4</v>
      </c>
      <c r="AE49" s="226">
        <v>7.0800383258791999E-5</v>
      </c>
      <c r="AF49" s="226">
        <v>2.8336390122671502E-4</v>
      </c>
      <c r="AG49" s="226">
        <v>2.31285698033067E-4</v>
      </c>
      <c r="AH49" s="226">
        <v>0</v>
      </c>
      <c r="AI49" s="226">
        <v>8.9576657285781301E-5</v>
      </c>
      <c r="AJ49" s="226">
        <v>1.6743372901781699E-4</v>
      </c>
      <c r="AK49" s="226">
        <v>5.3319760301109399E-5</v>
      </c>
      <c r="AL49" s="226">
        <v>2.7377855867012602E-4</v>
      </c>
      <c r="AM49" s="226">
        <v>6.3401526323997705E-4</v>
      </c>
      <c r="AN49" s="226">
        <v>8.7174357201064804E-5</v>
      </c>
      <c r="AO49" s="226">
        <v>4.4436226053080003E-3</v>
      </c>
      <c r="AP49" s="226">
        <v>1.3738760487689501E-4</v>
      </c>
      <c r="AQ49" s="226">
        <v>3.1061604117644902E-4</v>
      </c>
      <c r="AR49" s="226">
        <v>7.9725553397768406E-5</v>
      </c>
      <c r="AS49" s="226">
        <v>3.6999090381093698E-5</v>
      </c>
      <c r="AT49" s="226">
        <v>2.5531226154137699E-4</v>
      </c>
      <c r="AU49" s="226">
        <v>2.6447191433910501E-3</v>
      </c>
      <c r="AV49" s="226">
        <v>1.08254223577044</v>
      </c>
      <c r="AW49" s="226">
        <v>8.6641621826532699E-4</v>
      </c>
      <c r="AX49" s="226">
        <v>1.8846272616939101E-3</v>
      </c>
      <c r="AY49" s="226">
        <v>4.5638173636967698E-5</v>
      </c>
      <c r="AZ49" s="226">
        <v>1.9497087116250399E-4</v>
      </c>
      <c r="BA49" s="226">
        <v>6.2207493561076201E-5</v>
      </c>
      <c r="BB49" s="226">
        <v>1.5798131751210999E-4</v>
      </c>
      <c r="BC49" s="226">
        <v>6.0931412198759398E-4</v>
      </c>
      <c r="BD49" s="226">
        <v>5.1080507257857198E-4</v>
      </c>
      <c r="BE49" s="226">
        <v>8.9443690390128799E-4</v>
      </c>
      <c r="BF49" s="226">
        <v>2.1790409301284801E-4</v>
      </c>
      <c r="BG49" s="226">
        <v>0.99574680514956004</v>
      </c>
      <c r="BH49" s="226">
        <v>6.7804702760709398E-3</v>
      </c>
      <c r="BI49" s="226">
        <v>1.7346264976551201E-2</v>
      </c>
      <c r="BJ49" s="226">
        <v>1.86579972275951E-4</v>
      </c>
      <c r="BK49" s="226">
        <v>1.5564916694614501E-4</v>
      </c>
      <c r="BL49" s="226">
        <v>6.8781220165278496E-4</v>
      </c>
      <c r="BM49" s="226">
        <v>6.2882510305593505E-4</v>
      </c>
      <c r="BN49" s="226">
        <v>6.2574887591869996E-4</v>
      </c>
      <c r="BO49" s="226">
        <v>2.7513314731906498E-4</v>
      </c>
      <c r="BP49" s="226">
        <v>1.3658000023261601E-4</v>
      </c>
      <c r="BQ49" s="226">
        <v>2.6788963906140301E-2</v>
      </c>
      <c r="BR49" s="226">
        <v>2.4374149416144298E-3</v>
      </c>
      <c r="BS49" s="226">
        <v>4.2779115023045097E-4</v>
      </c>
      <c r="BT49" s="226">
        <v>5.8393144847729197E-4</v>
      </c>
      <c r="BU49" s="226">
        <v>1.5523697790322099E-4</v>
      </c>
      <c r="BV49" s="226">
        <v>5.6820552983291497E-4</v>
      </c>
      <c r="BW49" s="226">
        <v>3.0442939654753802E-4</v>
      </c>
      <c r="BX49" s="226">
        <v>4.7633036796351303E-3</v>
      </c>
      <c r="BY49" s="226">
        <v>0</v>
      </c>
    </row>
    <row r="50" spans="1:77" x14ac:dyDescent="0.25">
      <c r="A50" s="105" t="s">
        <v>47</v>
      </c>
      <c r="B50" s="226">
        <v>3.1649563994744603E-4</v>
      </c>
      <c r="C50" s="226">
        <v>4.0223856523448901E-4</v>
      </c>
      <c r="D50" s="226">
        <v>5.6918723431429905E-4</v>
      </c>
      <c r="E50" s="226">
        <v>3.4321392588807301E-4</v>
      </c>
      <c r="F50" s="226">
        <v>4.4517290301603497E-3</v>
      </c>
      <c r="G50" s="226">
        <v>7.56625991922406E-4</v>
      </c>
      <c r="H50" s="226">
        <v>4.1842586602327099E-4</v>
      </c>
      <c r="I50" s="226">
        <v>2.0002563847231099E-3</v>
      </c>
      <c r="J50" s="226">
        <v>3.3170019059351298E-3</v>
      </c>
      <c r="K50" s="226">
        <v>3.9849991314086499E-3</v>
      </c>
      <c r="L50" s="226">
        <v>1.06952184512161E-3</v>
      </c>
      <c r="M50" s="226">
        <v>4.5170251565824502E-3</v>
      </c>
      <c r="N50" s="226">
        <v>1.6742643048445902E-2</v>
      </c>
      <c r="O50" s="226">
        <v>1.6489101508216E-2</v>
      </c>
      <c r="P50" s="226">
        <v>0.13474200931232</v>
      </c>
      <c r="Q50" s="226">
        <v>1.3310807738094E-2</v>
      </c>
      <c r="R50" s="226">
        <v>2.6874925327824602E-3</v>
      </c>
      <c r="S50" s="226">
        <v>4.3748804456738098E-3</v>
      </c>
      <c r="T50" s="226">
        <v>4.7715326922627196E-3</v>
      </c>
      <c r="U50" s="226">
        <v>1.2643131953684E-3</v>
      </c>
      <c r="V50" s="226">
        <v>1.9064448411913099E-3</v>
      </c>
      <c r="W50" s="226">
        <v>4.2516472518347703E-4</v>
      </c>
      <c r="X50" s="226">
        <v>1.30843171386968E-3</v>
      </c>
      <c r="Y50" s="226">
        <v>4.8000295226032999E-4</v>
      </c>
      <c r="Z50" s="226">
        <v>5.2362780081953995E-4</v>
      </c>
      <c r="AA50" s="226">
        <v>1.4348902024007799E-4</v>
      </c>
      <c r="AB50" s="226">
        <v>2.0692696382893701E-4</v>
      </c>
      <c r="AC50" s="226">
        <v>1.7716469632119299E-3</v>
      </c>
      <c r="AD50" s="226">
        <v>1.2614383556939499E-3</v>
      </c>
      <c r="AE50" s="226">
        <v>1.5590546088814299E-4</v>
      </c>
      <c r="AF50" s="226">
        <v>9.1095947920090696E-4</v>
      </c>
      <c r="AG50" s="226">
        <v>5.2870165586516103E-4</v>
      </c>
      <c r="AH50" s="226">
        <v>0</v>
      </c>
      <c r="AI50" s="226">
        <v>3.73480638695086E-4</v>
      </c>
      <c r="AJ50" s="226">
        <v>1.8252681866082099E-3</v>
      </c>
      <c r="AK50" s="226">
        <v>1.96620306054955E-4</v>
      </c>
      <c r="AL50" s="226">
        <v>4.2005083167682396E-3</v>
      </c>
      <c r="AM50" s="226">
        <v>1.9503701036496699E-3</v>
      </c>
      <c r="AN50" s="226">
        <v>1.1530521993517501E-3</v>
      </c>
      <c r="AO50" s="226">
        <v>8.2761083684350506E-3</v>
      </c>
      <c r="AP50" s="226">
        <v>4.69935354658627E-4</v>
      </c>
      <c r="AQ50" s="226">
        <v>7.1465852640853402E-4</v>
      </c>
      <c r="AR50" s="226">
        <v>2.6636226311608401E-4</v>
      </c>
      <c r="AS50" s="226">
        <v>2.4582472687372301E-4</v>
      </c>
      <c r="AT50" s="226">
        <v>1.56161644760722E-3</v>
      </c>
      <c r="AU50" s="226">
        <v>4.3252342162073998E-4</v>
      </c>
      <c r="AV50" s="226">
        <v>1.17084792648333E-2</v>
      </c>
      <c r="AW50" s="226">
        <v>1.0805920371394599</v>
      </c>
      <c r="AX50" s="226">
        <v>8.1215258080548303E-2</v>
      </c>
      <c r="AY50" s="226">
        <v>1.4815602080380399E-2</v>
      </c>
      <c r="AZ50" s="226">
        <v>8.4142760652093598E-2</v>
      </c>
      <c r="BA50" s="226">
        <v>1.8140955424950402E-2</v>
      </c>
      <c r="BB50" s="226">
        <v>3.8542948290405999E-3</v>
      </c>
      <c r="BC50" s="226">
        <v>1.04957546913547E-2</v>
      </c>
      <c r="BD50" s="226">
        <v>3.60785502281039E-3</v>
      </c>
      <c r="BE50" s="226">
        <v>3.6771504714401102E-3</v>
      </c>
      <c r="BF50" s="226">
        <v>1.34352026377621E-3</v>
      </c>
      <c r="BG50" s="226">
        <v>0.48809577899057899</v>
      </c>
      <c r="BH50" s="226">
        <v>1.21383564501771E-2</v>
      </c>
      <c r="BI50" s="226">
        <v>2.0588771640871001E-2</v>
      </c>
      <c r="BJ50" s="226">
        <v>2.82191060997785E-4</v>
      </c>
      <c r="BK50" s="226">
        <v>3.0474594811052302E-4</v>
      </c>
      <c r="BL50" s="226">
        <v>1.71568584689144E-3</v>
      </c>
      <c r="BM50" s="226">
        <v>1.8299751586118599E-3</v>
      </c>
      <c r="BN50" s="226">
        <v>4.0744865502460401E-3</v>
      </c>
      <c r="BO50" s="226">
        <v>5.7956808263948405E-4</v>
      </c>
      <c r="BP50" s="226">
        <v>2.2743895334025399E-4</v>
      </c>
      <c r="BQ50" s="226">
        <v>1.37387337444479E-2</v>
      </c>
      <c r="BR50" s="226">
        <v>5.7642235269305597E-3</v>
      </c>
      <c r="BS50" s="226">
        <v>1.89972401605782E-3</v>
      </c>
      <c r="BT50" s="226">
        <v>1.69861118988001E-3</v>
      </c>
      <c r="BU50" s="226">
        <v>6.3354514741068197E-4</v>
      </c>
      <c r="BV50" s="226">
        <v>1.8121953821965599E-3</v>
      </c>
      <c r="BW50" s="226">
        <v>8.3373472302661897E-4</v>
      </c>
      <c r="BX50" s="226">
        <v>3.4694420555269698E-3</v>
      </c>
      <c r="BY50" s="226">
        <v>0</v>
      </c>
    </row>
    <row r="51" spans="1:77" x14ac:dyDescent="0.25">
      <c r="A51" s="105" t="s">
        <v>48</v>
      </c>
      <c r="B51" s="226">
        <v>5.0664823378203004E-4</v>
      </c>
      <c r="C51" s="226">
        <v>7.2055004573154499E-4</v>
      </c>
      <c r="D51" s="226">
        <v>1.09417398111745E-3</v>
      </c>
      <c r="E51" s="226">
        <v>2.9285457974002698E-4</v>
      </c>
      <c r="F51" s="226">
        <v>5.9315482485553803E-3</v>
      </c>
      <c r="G51" s="226">
        <v>1.7473070152992901E-3</v>
      </c>
      <c r="H51" s="226">
        <v>4.8466317084491198E-4</v>
      </c>
      <c r="I51" s="226">
        <v>2.3093073591055899E-3</v>
      </c>
      <c r="J51" s="226">
        <v>9.1505135360852295E-4</v>
      </c>
      <c r="K51" s="226">
        <v>2.9843734069642598E-3</v>
      </c>
      <c r="L51" s="226">
        <v>2.63709099310302E-4</v>
      </c>
      <c r="M51" s="226">
        <v>1.2147658218068499E-2</v>
      </c>
      <c r="N51" s="226">
        <v>1.5777559050727401E-2</v>
      </c>
      <c r="O51" s="226">
        <v>1.63414972914812E-2</v>
      </c>
      <c r="P51" s="226">
        <v>5.7623548153196501E-2</v>
      </c>
      <c r="Q51" s="226">
        <v>8.2976373582596599E-3</v>
      </c>
      <c r="R51" s="226">
        <v>6.3197805958919301E-3</v>
      </c>
      <c r="S51" s="226">
        <v>2.16223319399062E-2</v>
      </c>
      <c r="T51" s="226">
        <v>9.6832115058993005E-3</v>
      </c>
      <c r="U51" s="226">
        <v>1.8413589670948399E-3</v>
      </c>
      <c r="V51" s="226">
        <v>4.7087736210135898E-3</v>
      </c>
      <c r="W51" s="226">
        <v>1.2623549355455599E-3</v>
      </c>
      <c r="X51" s="226">
        <v>2.21822767088569E-3</v>
      </c>
      <c r="Y51" s="226">
        <v>7.8736722586193405E-4</v>
      </c>
      <c r="Z51" s="226">
        <v>1.64118793847818E-3</v>
      </c>
      <c r="AA51" s="226">
        <v>3.5099831378709699E-4</v>
      </c>
      <c r="AB51" s="226">
        <v>4.2457945782155201E-4</v>
      </c>
      <c r="AC51" s="226">
        <v>5.2323083428387901E-3</v>
      </c>
      <c r="AD51" s="226">
        <v>5.57327632872643E-3</v>
      </c>
      <c r="AE51" s="226">
        <v>5.2653582684690004E-4</v>
      </c>
      <c r="AF51" s="226">
        <v>5.3657091896847304E-3</v>
      </c>
      <c r="AG51" s="226">
        <v>3.02548293489324E-3</v>
      </c>
      <c r="AH51" s="226">
        <v>0</v>
      </c>
      <c r="AI51" s="226">
        <v>1.9979556907434599E-3</v>
      </c>
      <c r="AJ51" s="226">
        <v>1.46567341076911E-2</v>
      </c>
      <c r="AK51" s="226">
        <v>9.6720752518078003E-4</v>
      </c>
      <c r="AL51" s="226">
        <v>6.5226046178928597E-3</v>
      </c>
      <c r="AM51" s="226">
        <v>8.8604351963510498E-3</v>
      </c>
      <c r="AN51" s="226">
        <v>2.13262764557601E-3</v>
      </c>
      <c r="AO51" s="226">
        <v>7.6907815706430899E-3</v>
      </c>
      <c r="AP51" s="226">
        <v>1.9674017522558502E-3</v>
      </c>
      <c r="AQ51" s="226">
        <v>2.69867157331251E-3</v>
      </c>
      <c r="AR51" s="226">
        <v>9.8774699124374796E-4</v>
      </c>
      <c r="AS51" s="226">
        <v>4.3374606020719398E-4</v>
      </c>
      <c r="AT51" s="226">
        <v>5.6896871271393699E-3</v>
      </c>
      <c r="AU51" s="226">
        <v>1.1669766617457399E-3</v>
      </c>
      <c r="AV51" s="226">
        <v>5.9408638804337001E-3</v>
      </c>
      <c r="AW51" s="226">
        <v>1.34739179505926E-2</v>
      </c>
      <c r="AX51" s="226">
        <v>1.0288693568465099</v>
      </c>
      <c r="AY51" s="226">
        <v>6.6478302627684795E-4</v>
      </c>
      <c r="AZ51" s="226">
        <v>3.4315558283192801E-3</v>
      </c>
      <c r="BA51" s="226">
        <v>2.2253074796181899E-3</v>
      </c>
      <c r="BB51" s="226">
        <v>2.5552640478459301E-3</v>
      </c>
      <c r="BC51" s="226">
        <v>6.9235322545872302E-3</v>
      </c>
      <c r="BD51" s="226">
        <v>7.0986638513631196E-3</v>
      </c>
      <c r="BE51" s="226">
        <v>7.9546727122386494E-3</v>
      </c>
      <c r="BF51" s="226">
        <v>8.8078347553032892E-3</v>
      </c>
      <c r="BG51" s="226">
        <v>0.196106801335935</v>
      </c>
      <c r="BH51" s="226">
        <v>1.87370274297349E-2</v>
      </c>
      <c r="BI51" s="226">
        <v>2.1795875752067002E-2</v>
      </c>
      <c r="BJ51" s="226">
        <v>3.8699400012080998E-4</v>
      </c>
      <c r="BK51" s="226">
        <v>7.1747990378032904E-4</v>
      </c>
      <c r="BL51" s="226">
        <v>5.3976332450038104E-3</v>
      </c>
      <c r="BM51" s="226">
        <v>2.29441110189273E-3</v>
      </c>
      <c r="BN51" s="226">
        <v>3.11282964798328E-3</v>
      </c>
      <c r="BO51" s="226">
        <v>9.1031294935405504E-4</v>
      </c>
      <c r="BP51" s="226">
        <v>3.7474872476855501E-4</v>
      </c>
      <c r="BQ51" s="226">
        <v>7.5938202556259703E-3</v>
      </c>
      <c r="BR51" s="226">
        <v>1.51214442175469E-2</v>
      </c>
      <c r="BS51" s="226">
        <v>2.62090980129389E-3</v>
      </c>
      <c r="BT51" s="226">
        <v>4.0320707824274696E-3</v>
      </c>
      <c r="BU51" s="226">
        <v>1.50556299094163E-3</v>
      </c>
      <c r="BV51" s="226">
        <v>8.1590876277009197E-3</v>
      </c>
      <c r="BW51" s="226">
        <v>1.87949703360562E-3</v>
      </c>
      <c r="BX51" s="226">
        <v>3.9897604217858703E-3</v>
      </c>
      <c r="BY51" s="226">
        <v>0</v>
      </c>
    </row>
    <row r="52" spans="1:77" x14ac:dyDescent="0.25">
      <c r="A52" s="105" t="s">
        <v>49</v>
      </c>
      <c r="B52" s="226">
        <v>2.6377684954040598E-4</v>
      </c>
      <c r="C52" s="226">
        <v>2.52376064705987E-4</v>
      </c>
      <c r="D52" s="226">
        <v>2.9985680067328102E-4</v>
      </c>
      <c r="E52" s="226">
        <v>1.6727460668166999E-4</v>
      </c>
      <c r="F52" s="226">
        <v>1.89655638391734E-3</v>
      </c>
      <c r="G52" s="226">
        <v>6.8230092268594896E-4</v>
      </c>
      <c r="H52" s="226">
        <v>2.57139964195281E-4</v>
      </c>
      <c r="I52" s="226">
        <v>1.1673731807329199E-3</v>
      </c>
      <c r="J52" s="226">
        <v>2.36982495829455E-4</v>
      </c>
      <c r="K52" s="226">
        <v>1.45467331650475E-3</v>
      </c>
      <c r="L52" s="226">
        <v>1.2879972389389499E-4</v>
      </c>
      <c r="M52" s="226">
        <v>3.5307616378735199E-3</v>
      </c>
      <c r="N52" s="226">
        <v>2.10602914859438E-3</v>
      </c>
      <c r="O52" s="226">
        <v>2.42307106200973E-3</v>
      </c>
      <c r="P52" s="226">
        <v>3.26077428711463E-3</v>
      </c>
      <c r="Q52" s="226">
        <v>3.8932417914627098E-4</v>
      </c>
      <c r="R52" s="226">
        <v>1.5089288549417199E-3</v>
      </c>
      <c r="S52" s="226">
        <v>2.9227533425352698E-3</v>
      </c>
      <c r="T52" s="226">
        <v>3.8914940403035601E-3</v>
      </c>
      <c r="U52" s="226">
        <v>1.04311643477186E-3</v>
      </c>
      <c r="V52" s="226">
        <v>1.23556807220245E-3</v>
      </c>
      <c r="W52" s="226">
        <v>3.3523839942465998E-4</v>
      </c>
      <c r="X52" s="226">
        <v>1.0601834089948401E-3</v>
      </c>
      <c r="Y52" s="226">
        <v>3.2246555399366E-4</v>
      </c>
      <c r="Z52" s="226">
        <v>4.0835780546220299E-4</v>
      </c>
      <c r="AA52" s="226">
        <v>1.19549392283341E-4</v>
      </c>
      <c r="AB52" s="226">
        <v>1.71428812076252E-4</v>
      </c>
      <c r="AC52" s="226">
        <v>1.2985582703882901E-3</v>
      </c>
      <c r="AD52" s="226">
        <v>7.0556716082026199E-4</v>
      </c>
      <c r="AE52" s="226">
        <v>9.6674606449500403E-5</v>
      </c>
      <c r="AF52" s="226">
        <v>6.8439685370360996E-4</v>
      </c>
      <c r="AG52" s="226">
        <v>3.5958709951594802E-4</v>
      </c>
      <c r="AH52" s="226">
        <v>0</v>
      </c>
      <c r="AI52" s="226">
        <v>2.69894837554605E-4</v>
      </c>
      <c r="AJ52" s="226">
        <v>1.1107878733885601E-3</v>
      </c>
      <c r="AK52" s="226">
        <v>1.4711772557488999E-4</v>
      </c>
      <c r="AL52" s="226">
        <v>4.8112654790813202E-4</v>
      </c>
      <c r="AM52" s="226">
        <v>1.0272706918656601E-3</v>
      </c>
      <c r="AN52" s="226">
        <v>4.0482805829078798E-4</v>
      </c>
      <c r="AO52" s="226">
        <v>1.6446749900903199E-3</v>
      </c>
      <c r="AP52" s="226">
        <v>3.1105656357087501E-4</v>
      </c>
      <c r="AQ52" s="226">
        <v>6.1157194612487505E-4</v>
      </c>
      <c r="AR52" s="226">
        <v>2.02890396402898E-4</v>
      </c>
      <c r="AS52" s="226">
        <v>9.2823037461344996E-5</v>
      </c>
      <c r="AT52" s="226">
        <v>5.9025352607843602E-4</v>
      </c>
      <c r="AU52" s="226">
        <v>1.4537784878962501E-4</v>
      </c>
      <c r="AV52" s="226">
        <v>5.8432970873249096E-4</v>
      </c>
      <c r="AW52" s="226">
        <v>1.0827585314067E-3</v>
      </c>
      <c r="AX52" s="226">
        <v>1.0764435703766099E-3</v>
      </c>
      <c r="AY52" s="226">
        <v>1.00017722463588</v>
      </c>
      <c r="AZ52" s="226">
        <v>3.7668971483311402E-4</v>
      </c>
      <c r="BA52" s="226">
        <v>3.6583279490742999E-4</v>
      </c>
      <c r="BB52" s="226">
        <v>7.4579200508404601E-3</v>
      </c>
      <c r="BC52" s="226">
        <v>4.6023225525126498E-4</v>
      </c>
      <c r="BD52" s="226">
        <v>1.24815340819005E-3</v>
      </c>
      <c r="BE52" s="226">
        <v>1.7272177282539999E-3</v>
      </c>
      <c r="BF52" s="226">
        <v>2.1873164505217301E-3</v>
      </c>
      <c r="BG52" s="226">
        <v>1.0192678909630999E-2</v>
      </c>
      <c r="BH52" s="226">
        <v>2.19508865578277E-2</v>
      </c>
      <c r="BI52" s="226">
        <v>8.2203388881339403E-3</v>
      </c>
      <c r="BJ52" s="226">
        <v>6.8112963140599698E-4</v>
      </c>
      <c r="BK52" s="226">
        <v>6.97332505565088E-4</v>
      </c>
      <c r="BL52" s="226">
        <v>1.1656363191388801E-3</v>
      </c>
      <c r="BM52" s="226">
        <v>7.51382213029293E-3</v>
      </c>
      <c r="BN52" s="226">
        <v>1.7553947404945799E-2</v>
      </c>
      <c r="BO52" s="226">
        <v>2.9522859409909599E-3</v>
      </c>
      <c r="BP52" s="226">
        <v>1.6935323574736199E-3</v>
      </c>
      <c r="BQ52" s="226">
        <v>4.0141716434445003E-3</v>
      </c>
      <c r="BR52" s="226">
        <v>3.6411412853348098E-2</v>
      </c>
      <c r="BS52" s="226">
        <v>3.00569068721382E-2</v>
      </c>
      <c r="BT52" s="226">
        <v>5.7377264445805203E-3</v>
      </c>
      <c r="BU52" s="226">
        <v>1.7919577209386101E-3</v>
      </c>
      <c r="BV52" s="226">
        <v>4.7543736993998498E-3</v>
      </c>
      <c r="BW52" s="226">
        <v>2.71876796480284E-3</v>
      </c>
      <c r="BX52" s="226">
        <v>3.49738466378917E-3</v>
      </c>
      <c r="BY52" s="226">
        <v>0</v>
      </c>
    </row>
    <row r="53" spans="1:77" x14ac:dyDescent="0.25">
      <c r="A53" s="105" t="s">
        <v>50</v>
      </c>
      <c r="B53" s="226">
        <v>1.2512056923314E-4</v>
      </c>
      <c r="C53" s="226">
        <v>1.6577997019868201E-4</v>
      </c>
      <c r="D53" s="226">
        <v>3.01268867355147E-4</v>
      </c>
      <c r="E53" s="226">
        <v>6.9682922485411302E-5</v>
      </c>
      <c r="F53" s="226">
        <v>1.3463888641521899E-3</v>
      </c>
      <c r="G53" s="226">
        <v>2.9635360895774899E-4</v>
      </c>
      <c r="H53" s="226">
        <v>2.3094057299669901E-4</v>
      </c>
      <c r="I53" s="226">
        <v>6.8450491009750295E-4</v>
      </c>
      <c r="J53" s="226">
        <v>2.0281069520977399E-4</v>
      </c>
      <c r="K53" s="226">
        <v>1.10249506123207E-3</v>
      </c>
      <c r="L53" s="226">
        <v>9.1282787940694202E-5</v>
      </c>
      <c r="M53" s="226">
        <v>5.1326091771274601E-3</v>
      </c>
      <c r="N53" s="226">
        <v>1.42026301555625E-3</v>
      </c>
      <c r="O53" s="226">
        <v>1.57720807281972E-3</v>
      </c>
      <c r="P53" s="226">
        <v>3.7924032701055202E-3</v>
      </c>
      <c r="Q53" s="226">
        <v>5.1981817043999005E-4</v>
      </c>
      <c r="R53" s="226">
        <v>1.5690278667872799E-3</v>
      </c>
      <c r="S53" s="226">
        <v>4.1012646271093899E-3</v>
      </c>
      <c r="T53" s="226">
        <v>5.4485440858238797E-3</v>
      </c>
      <c r="U53" s="226">
        <v>1.21897870393671E-3</v>
      </c>
      <c r="V53" s="226">
        <v>1.0881238616829399E-3</v>
      </c>
      <c r="W53" s="226">
        <v>3.6552237731449601E-4</v>
      </c>
      <c r="X53" s="226">
        <v>1.26873180257523E-3</v>
      </c>
      <c r="Y53" s="226">
        <v>3.0715604815906902E-4</v>
      </c>
      <c r="Z53" s="226">
        <v>4.1570369392608902E-4</v>
      </c>
      <c r="AA53" s="226">
        <v>1.47151725717134E-4</v>
      </c>
      <c r="AB53" s="226">
        <v>1.6163832553497601E-4</v>
      </c>
      <c r="AC53" s="226">
        <v>1.5726577790578301E-3</v>
      </c>
      <c r="AD53" s="226">
        <v>8.1895538017926904E-4</v>
      </c>
      <c r="AE53" s="226">
        <v>1.19266547243605E-4</v>
      </c>
      <c r="AF53" s="226">
        <v>5.3018622610415198E-4</v>
      </c>
      <c r="AG53" s="226">
        <v>2.93990510649724E-4</v>
      </c>
      <c r="AH53" s="226">
        <v>0</v>
      </c>
      <c r="AI53" s="226">
        <v>2.4646254734862798E-4</v>
      </c>
      <c r="AJ53" s="226">
        <v>1.0759421966358E-3</v>
      </c>
      <c r="AK53" s="226">
        <v>1.36801019156599E-4</v>
      </c>
      <c r="AL53" s="226">
        <v>5.8688854229595102E-4</v>
      </c>
      <c r="AM53" s="226">
        <v>8.9802529733696201E-4</v>
      </c>
      <c r="AN53" s="226">
        <v>6.4590888921083598E-4</v>
      </c>
      <c r="AO53" s="226">
        <v>1.2487314855774299E-3</v>
      </c>
      <c r="AP53" s="226">
        <v>2.6741717406993999E-4</v>
      </c>
      <c r="AQ53" s="226">
        <v>4.3381198318792098E-4</v>
      </c>
      <c r="AR53" s="226">
        <v>1.8204238019304801E-4</v>
      </c>
      <c r="AS53" s="226">
        <v>9.0848352503407697E-5</v>
      </c>
      <c r="AT53" s="226">
        <v>6.3123270147238801E-4</v>
      </c>
      <c r="AU53" s="226">
        <v>1.2291891924048499E-4</v>
      </c>
      <c r="AV53" s="226">
        <v>5.3791141734905296E-4</v>
      </c>
      <c r="AW53" s="226">
        <v>9.9855598479432804E-4</v>
      </c>
      <c r="AX53" s="226">
        <v>1.7508600780165001E-3</v>
      </c>
      <c r="AY53" s="226">
        <v>1.0833341598532301E-3</v>
      </c>
      <c r="AZ53" s="226">
        <v>1.0003276450524199</v>
      </c>
      <c r="BA53" s="226">
        <v>1.9338335741607299E-4</v>
      </c>
      <c r="BB53" s="226">
        <v>3.4991818269885502E-4</v>
      </c>
      <c r="BC53" s="226">
        <v>5.19587775056162E-4</v>
      </c>
      <c r="BD53" s="226">
        <v>6.8001695632540198E-4</v>
      </c>
      <c r="BE53" s="226">
        <v>9.1634997993675805E-4</v>
      </c>
      <c r="BF53" s="226">
        <v>6.8740858935369803E-4</v>
      </c>
      <c r="BG53" s="226">
        <v>2.8048968708628799E-2</v>
      </c>
      <c r="BH53" s="226">
        <v>5.2502041756100496E-3</v>
      </c>
      <c r="BI53" s="226">
        <v>4.5971323343894999E-3</v>
      </c>
      <c r="BJ53" s="226">
        <v>7.9951415890562095E-5</v>
      </c>
      <c r="BK53" s="226">
        <v>1.4448574747806699E-4</v>
      </c>
      <c r="BL53" s="226">
        <v>1.0248433564860699E-3</v>
      </c>
      <c r="BM53" s="226">
        <v>5.4736955606204702E-4</v>
      </c>
      <c r="BN53" s="226">
        <v>4.8671305934338502E-4</v>
      </c>
      <c r="BO53" s="226">
        <v>2.3952968425665401E-4</v>
      </c>
      <c r="BP53" s="226">
        <v>6.3331218525011597E-5</v>
      </c>
      <c r="BQ53" s="226">
        <v>1.0490174530556201E-3</v>
      </c>
      <c r="BR53" s="226">
        <v>1.92831872435484E-3</v>
      </c>
      <c r="BS53" s="226">
        <v>1.58348371341471E-3</v>
      </c>
      <c r="BT53" s="226">
        <v>6.2644258871796105E-4</v>
      </c>
      <c r="BU53" s="226">
        <v>3.1775226746191002E-4</v>
      </c>
      <c r="BV53" s="226">
        <v>1.78507527905753E-3</v>
      </c>
      <c r="BW53" s="226">
        <v>8.6815265891868098E-4</v>
      </c>
      <c r="BX53" s="226">
        <v>9.5429374745188797E-4</v>
      </c>
      <c r="BY53" s="226">
        <v>0</v>
      </c>
    </row>
    <row r="54" spans="1:77" x14ac:dyDescent="0.25">
      <c r="A54" s="105" t="s">
        <v>51</v>
      </c>
      <c r="B54" s="226">
        <v>2.2827396129380601E-4</v>
      </c>
      <c r="C54" s="226">
        <v>3.1842361441895302E-4</v>
      </c>
      <c r="D54" s="226">
        <v>4.9669705131103999E-4</v>
      </c>
      <c r="E54" s="226">
        <v>1.41760189791197E-4</v>
      </c>
      <c r="F54" s="226">
        <v>2.6822534529022599E-3</v>
      </c>
      <c r="G54" s="226">
        <v>7.0582120145649995E-4</v>
      </c>
      <c r="H54" s="226">
        <v>2.6621416596759901E-4</v>
      </c>
      <c r="I54" s="226">
        <v>1.1174384740261899E-3</v>
      </c>
      <c r="J54" s="226">
        <v>3.9775104181503397E-4</v>
      </c>
      <c r="K54" s="226">
        <v>2.20429283679725E-3</v>
      </c>
      <c r="L54" s="226">
        <v>2.3605513040794801E-3</v>
      </c>
      <c r="M54" s="226">
        <v>1.5225663562984699E-2</v>
      </c>
      <c r="N54" s="226">
        <v>6.63867907990651E-3</v>
      </c>
      <c r="O54" s="226">
        <v>6.8677123181234501E-3</v>
      </c>
      <c r="P54" s="226">
        <v>3.6987860537411502E-2</v>
      </c>
      <c r="Q54" s="226">
        <v>4.5290830973953103E-3</v>
      </c>
      <c r="R54" s="226">
        <v>2.9744783903696199E-3</v>
      </c>
      <c r="S54" s="226">
        <v>1.21270108687052E-2</v>
      </c>
      <c r="T54" s="226">
        <v>1.08018491759537E-2</v>
      </c>
      <c r="U54" s="226">
        <v>1.11262678403592E-3</v>
      </c>
      <c r="V54" s="226">
        <v>6.3794865496292399E-3</v>
      </c>
      <c r="W54" s="226">
        <v>7.0902969172572901E-4</v>
      </c>
      <c r="X54" s="226">
        <v>1.26099775334609E-3</v>
      </c>
      <c r="Y54" s="226">
        <v>1.90075228105497E-3</v>
      </c>
      <c r="Z54" s="226">
        <v>7.6444814068661604E-4</v>
      </c>
      <c r="AA54" s="226">
        <v>1.7756568176997299E-4</v>
      </c>
      <c r="AB54" s="226">
        <v>2.0672065019589501E-4</v>
      </c>
      <c r="AC54" s="226">
        <v>5.5485977401067803E-3</v>
      </c>
      <c r="AD54" s="226">
        <v>6.1551193186772596E-3</v>
      </c>
      <c r="AE54" s="226">
        <v>2.28763402539485E-4</v>
      </c>
      <c r="AF54" s="226">
        <v>2.3105358914953201E-3</v>
      </c>
      <c r="AG54" s="226">
        <v>1.1351242604208699E-3</v>
      </c>
      <c r="AH54" s="226">
        <v>0</v>
      </c>
      <c r="AI54" s="226">
        <v>7.7231745307729E-4</v>
      </c>
      <c r="AJ54" s="226">
        <v>6.0255118388960298E-3</v>
      </c>
      <c r="AK54" s="226">
        <v>3.8398167395457101E-4</v>
      </c>
      <c r="AL54" s="226">
        <v>3.2395856785842102E-3</v>
      </c>
      <c r="AM54" s="226">
        <v>3.1290213443610198E-3</v>
      </c>
      <c r="AN54" s="226">
        <v>5.8412793346897501E-4</v>
      </c>
      <c r="AO54" s="226">
        <v>3.3879971096228202E-3</v>
      </c>
      <c r="AP54" s="226">
        <v>8.4362730658623004E-4</v>
      </c>
      <c r="AQ54" s="226">
        <v>1.0738148208260499E-3</v>
      </c>
      <c r="AR54" s="226">
        <v>3.8724566178811501E-4</v>
      </c>
      <c r="AS54" s="226">
        <v>1.558013019163E-3</v>
      </c>
      <c r="AT54" s="226">
        <v>2.0880574077345999E-3</v>
      </c>
      <c r="AU54" s="226">
        <v>4.5372116192195298E-4</v>
      </c>
      <c r="AV54" s="226">
        <v>2.62432474998169E-3</v>
      </c>
      <c r="AW54" s="226">
        <v>6.9945981481617401E-3</v>
      </c>
      <c r="AX54" s="226">
        <v>1.72899425787649E-2</v>
      </c>
      <c r="AY54" s="226">
        <v>4.2741534425374001E-3</v>
      </c>
      <c r="AZ54" s="226">
        <v>1.8986776126411701E-3</v>
      </c>
      <c r="BA54" s="226">
        <v>1.0246749805438</v>
      </c>
      <c r="BB54" s="226">
        <v>1.87694673935117E-2</v>
      </c>
      <c r="BC54" s="226">
        <v>4.1989730408614201E-3</v>
      </c>
      <c r="BD54" s="226">
        <v>5.7441441803162104E-3</v>
      </c>
      <c r="BE54" s="226">
        <v>3.0261694205050301E-3</v>
      </c>
      <c r="BF54" s="226">
        <v>3.1455998929352902E-3</v>
      </c>
      <c r="BG54" s="226">
        <v>8.1068956273884801E-2</v>
      </c>
      <c r="BH54" s="226">
        <v>8.0318770709070005E-3</v>
      </c>
      <c r="BI54" s="226">
        <v>1.01881437275888E-2</v>
      </c>
      <c r="BJ54" s="226">
        <v>1.6549110416346201E-4</v>
      </c>
      <c r="BK54" s="226">
        <v>3.30560977567606E-4</v>
      </c>
      <c r="BL54" s="226">
        <v>7.9964458850674807E-3</v>
      </c>
      <c r="BM54" s="226">
        <v>8.8634673547466705E-4</v>
      </c>
      <c r="BN54" s="226">
        <v>1.29734434425541E-3</v>
      </c>
      <c r="BO54" s="226">
        <v>4.1969982131864698E-4</v>
      </c>
      <c r="BP54" s="226">
        <v>1.67130622653405E-4</v>
      </c>
      <c r="BQ54" s="226">
        <v>3.0484452278455999E-3</v>
      </c>
      <c r="BR54" s="226">
        <v>5.7400165990170596E-3</v>
      </c>
      <c r="BS54" s="226">
        <v>1.2819226713573701E-3</v>
      </c>
      <c r="BT54" s="226">
        <v>1.48144401629159E-3</v>
      </c>
      <c r="BU54" s="226">
        <v>7.6073061459994498E-4</v>
      </c>
      <c r="BV54" s="226">
        <v>3.31474197376945E-3</v>
      </c>
      <c r="BW54" s="226">
        <v>9.8557408999018405E-4</v>
      </c>
      <c r="BX54" s="226">
        <v>1.62201339008771E-3</v>
      </c>
      <c r="BY54" s="226">
        <v>0</v>
      </c>
    </row>
    <row r="55" spans="1:77" x14ac:dyDescent="0.25">
      <c r="A55" s="105" t="s">
        <v>52</v>
      </c>
      <c r="B55" s="226">
        <v>3.2877976168476302E-4</v>
      </c>
      <c r="C55" s="226">
        <v>4.9419222487251597E-4</v>
      </c>
      <c r="D55" s="226">
        <v>4.6396399209458098E-4</v>
      </c>
      <c r="E55" s="226">
        <v>1.9003813070045801E-4</v>
      </c>
      <c r="F55" s="226">
        <v>3.2535239655164402E-3</v>
      </c>
      <c r="G55" s="226">
        <v>7.2832979978818902E-4</v>
      </c>
      <c r="H55" s="226">
        <v>3.6380742439468E-4</v>
      </c>
      <c r="I55" s="226">
        <v>1.3543029143754299E-3</v>
      </c>
      <c r="J55" s="226">
        <v>3.4677407007605802E-4</v>
      </c>
      <c r="K55" s="226">
        <v>1.5619296462516499E-3</v>
      </c>
      <c r="L55" s="226">
        <v>3.1617407404855002E-4</v>
      </c>
      <c r="M55" s="226">
        <v>5.2892613233818499E-3</v>
      </c>
      <c r="N55" s="226">
        <v>4.9815903630171798E-2</v>
      </c>
      <c r="O55" s="226">
        <v>4.8283152444201199E-2</v>
      </c>
      <c r="P55" s="226">
        <v>5.1364353437680999E-3</v>
      </c>
      <c r="Q55" s="226">
        <v>6.0765761671884998E-4</v>
      </c>
      <c r="R55" s="226">
        <v>1.8354592575827301E-3</v>
      </c>
      <c r="S55" s="226">
        <v>4.2430409900069202E-3</v>
      </c>
      <c r="T55" s="226">
        <v>5.7051241414103901E-3</v>
      </c>
      <c r="U55" s="226">
        <v>1.3911111598537899E-3</v>
      </c>
      <c r="V55" s="226">
        <v>1.53212080785655E-3</v>
      </c>
      <c r="W55" s="226">
        <v>4.31833155363944E-4</v>
      </c>
      <c r="X55" s="226">
        <v>1.5801464231973701E-3</v>
      </c>
      <c r="Y55" s="226">
        <v>4.1417308465569201E-4</v>
      </c>
      <c r="Z55" s="226">
        <v>5.0328247616900296E-4</v>
      </c>
      <c r="AA55" s="226">
        <v>1.58611149001816E-4</v>
      </c>
      <c r="AB55" s="226">
        <v>1.9507746794176399E-4</v>
      </c>
      <c r="AC55" s="226">
        <v>1.8354494884624799E-3</v>
      </c>
      <c r="AD55" s="226">
        <v>1.1909333962901499E-3</v>
      </c>
      <c r="AE55" s="226">
        <v>1.48964841620084E-4</v>
      </c>
      <c r="AF55" s="226">
        <v>6.3515161299805404E-4</v>
      </c>
      <c r="AG55" s="226">
        <v>4.08511547208052E-4</v>
      </c>
      <c r="AH55" s="226">
        <v>0</v>
      </c>
      <c r="AI55" s="226">
        <v>2.8489722090084102E-4</v>
      </c>
      <c r="AJ55" s="226">
        <v>7.8327769083440398E-4</v>
      </c>
      <c r="AK55" s="226">
        <v>1.55961335018957E-4</v>
      </c>
      <c r="AL55" s="226">
        <v>8.6362548175008397E-4</v>
      </c>
      <c r="AM55" s="226">
        <v>1.8533895276019101E-3</v>
      </c>
      <c r="AN55" s="226">
        <v>2.4489306973118398E-4</v>
      </c>
      <c r="AO55" s="226">
        <v>2.0642186932168901E-2</v>
      </c>
      <c r="AP55" s="226">
        <v>3.8558601777920101E-4</v>
      </c>
      <c r="AQ55" s="226">
        <v>5.7838387737254801E-4</v>
      </c>
      <c r="AR55" s="226">
        <v>2.1136829966130201E-4</v>
      </c>
      <c r="AS55" s="226">
        <v>1.23522502453702E-4</v>
      </c>
      <c r="AT55" s="226">
        <v>7.8110449276219001E-4</v>
      </c>
      <c r="AU55" s="226">
        <v>3.5490018817142398E-4</v>
      </c>
      <c r="AV55" s="226">
        <v>1.0162632415973501E-3</v>
      </c>
      <c r="AW55" s="226">
        <v>1.34707425342001E-3</v>
      </c>
      <c r="AX55" s="226">
        <v>1.4594450822340099E-3</v>
      </c>
      <c r="AY55" s="226">
        <v>1.4989248922207401E-4</v>
      </c>
      <c r="AZ55" s="226">
        <v>3.9527021321439902E-4</v>
      </c>
      <c r="BA55" s="226">
        <v>4.8446766497503601E-4</v>
      </c>
      <c r="BB55" s="226">
        <v>1.00703344063041</v>
      </c>
      <c r="BC55" s="226">
        <v>9.0576713636726105E-4</v>
      </c>
      <c r="BD55" s="226">
        <v>6.5854361153918695E-4</v>
      </c>
      <c r="BE55" s="226">
        <v>3.3064467500578498E-3</v>
      </c>
      <c r="BF55" s="226">
        <v>1.6273874236905799E-3</v>
      </c>
      <c r="BG55" s="226">
        <v>1.25440872606547E-2</v>
      </c>
      <c r="BH55" s="226">
        <v>1.6887371306587701E-2</v>
      </c>
      <c r="BI55" s="226">
        <v>4.6834896186948499E-2</v>
      </c>
      <c r="BJ55" s="226">
        <v>4.6593381352932699E-4</v>
      </c>
      <c r="BK55" s="226">
        <v>2.3867508434137101E-4</v>
      </c>
      <c r="BL55" s="226">
        <v>1.3586553107819599E-3</v>
      </c>
      <c r="BM55" s="226">
        <v>9.5793472995058296E-4</v>
      </c>
      <c r="BN55" s="226">
        <v>1.03703062094615E-3</v>
      </c>
      <c r="BO55" s="226">
        <v>4.1307703537081801E-4</v>
      </c>
      <c r="BP55" s="226">
        <v>1.49415841062615E-4</v>
      </c>
      <c r="BQ55" s="226">
        <v>1.2391964802571701E-3</v>
      </c>
      <c r="BR55" s="226">
        <v>4.1717943587744298E-3</v>
      </c>
      <c r="BS55" s="226">
        <v>8.8112888471208496E-4</v>
      </c>
      <c r="BT55" s="226">
        <v>1.3269565628762699E-3</v>
      </c>
      <c r="BU55" s="226">
        <v>5.7196586331896299E-4</v>
      </c>
      <c r="BV55" s="226">
        <v>1.49863821136732E-3</v>
      </c>
      <c r="BW55" s="226">
        <v>7.6586002054734902E-4</v>
      </c>
      <c r="BX55" s="226">
        <v>1.6856072495570001E-3</v>
      </c>
      <c r="BY55" s="226">
        <v>0</v>
      </c>
    </row>
    <row r="56" spans="1:77" x14ac:dyDescent="0.25">
      <c r="A56" s="105" t="s">
        <v>53</v>
      </c>
      <c r="B56" s="226">
        <v>1.5863775083657601E-4</v>
      </c>
      <c r="C56" s="226">
        <v>1.9681484039457599E-4</v>
      </c>
      <c r="D56" s="226">
        <v>3.4833919473234199E-4</v>
      </c>
      <c r="E56" s="226">
        <v>8.4698052820239496E-5</v>
      </c>
      <c r="F56" s="226">
        <v>1.54431150473326E-3</v>
      </c>
      <c r="G56" s="226">
        <v>3.5275499897910798E-4</v>
      </c>
      <c r="H56" s="226">
        <v>2.7161269096295999E-4</v>
      </c>
      <c r="I56" s="226">
        <v>8.0785735240447099E-4</v>
      </c>
      <c r="J56" s="226">
        <v>2.2691584966342101E-4</v>
      </c>
      <c r="K56" s="226">
        <v>1.2853916740679699E-3</v>
      </c>
      <c r="L56" s="226">
        <v>8.8016982233210002E-5</v>
      </c>
      <c r="M56" s="226">
        <v>4.6157166837294799E-3</v>
      </c>
      <c r="N56" s="226">
        <v>2.08418950758871E-3</v>
      </c>
      <c r="O56" s="226">
        <v>2.2405476441622199E-3</v>
      </c>
      <c r="P56" s="226">
        <v>2.8663054172339999E-3</v>
      </c>
      <c r="Q56" s="226">
        <v>4.0005841797928401E-4</v>
      </c>
      <c r="R56" s="226">
        <v>1.76379297290336E-3</v>
      </c>
      <c r="S56" s="226">
        <v>3.28800201367873E-3</v>
      </c>
      <c r="T56" s="226">
        <v>5.7520714438897202E-3</v>
      </c>
      <c r="U56" s="226">
        <v>1.44840556819612E-3</v>
      </c>
      <c r="V56" s="226">
        <v>1.21385501618037E-3</v>
      </c>
      <c r="W56" s="226">
        <v>4.1780743514385299E-4</v>
      </c>
      <c r="X56" s="226">
        <v>1.4870946531154801E-3</v>
      </c>
      <c r="Y56" s="226">
        <v>3.59168301345481E-4</v>
      </c>
      <c r="Z56" s="226">
        <v>4.7744252666676902E-4</v>
      </c>
      <c r="AA56" s="226">
        <v>1.55105190964672E-4</v>
      </c>
      <c r="AB56" s="226">
        <v>2.0060804642021599E-4</v>
      </c>
      <c r="AC56" s="226">
        <v>1.7294592357691E-3</v>
      </c>
      <c r="AD56" s="226">
        <v>8.6011103414216402E-4</v>
      </c>
      <c r="AE56" s="226">
        <v>1.31525526911466E-4</v>
      </c>
      <c r="AF56" s="226">
        <v>5.1784671061394505E-4</v>
      </c>
      <c r="AG56" s="226">
        <v>2.9117282275377399E-4</v>
      </c>
      <c r="AH56" s="226">
        <v>0</v>
      </c>
      <c r="AI56" s="226">
        <v>2.50214906873651E-4</v>
      </c>
      <c r="AJ56" s="226">
        <v>8.4653680776224604E-4</v>
      </c>
      <c r="AK56" s="226">
        <v>1.4655461548681599E-4</v>
      </c>
      <c r="AL56" s="226">
        <v>5.6135415216633001E-4</v>
      </c>
      <c r="AM56" s="226">
        <v>9.1141445916491598E-4</v>
      </c>
      <c r="AN56" s="226">
        <v>1.92754552753044E-4</v>
      </c>
      <c r="AO56" s="226">
        <v>1.6174319166084299E-3</v>
      </c>
      <c r="AP56" s="226">
        <v>2.8943796812024697E-4</v>
      </c>
      <c r="AQ56" s="226">
        <v>4.5214750238088599E-4</v>
      </c>
      <c r="AR56" s="226">
        <v>2.0487247620108701E-4</v>
      </c>
      <c r="AS56" s="226">
        <v>7.8674524016379306E-5</v>
      </c>
      <c r="AT56" s="226">
        <v>6.4228445543617501E-4</v>
      </c>
      <c r="AU56" s="226">
        <v>1.3049115518976999E-4</v>
      </c>
      <c r="AV56" s="226">
        <v>5.12787376847126E-4</v>
      </c>
      <c r="AW56" s="226">
        <v>8.8566176925860402E-4</v>
      </c>
      <c r="AX56" s="226">
        <v>1.4270950903976099E-3</v>
      </c>
      <c r="AY56" s="226">
        <v>8.4547847413969795E-5</v>
      </c>
      <c r="AZ56" s="226">
        <v>3.1755876286003199E-4</v>
      </c>
      <c r="BA56" s="226">
        <v>1.39832523997147E-4</v>
      </c>
      <c r="BB56" s="226">
        <v>1.0972259678664199E-2</v>
      </c>
      <c r="BC56" s="226">
        <v>1.0171804544969401</v>
      </c>
      <c r="BD56" s="226">
        <v>5.3170471916045496E-4</v>
      </c>
      <c r="BE56" s="226">
        <v>9.8117597128963697E-4</v>
      </c>
      <c r="BF56" s="226">
        <v>6.4292625803303801E-4</v>
      </c>
      <c r="BG56" s="226">
        <v>3.7383364301258298E-2</v>
      </c>
      <c r="BH56" s="226">
        <v>4.9512408404778198E-2</v>
      </c>
      <c r="BI56" s="226">
        <v>5.7231981629952697E-3</v>
      </c>
      <c r="BJ56" s="226">
        <v>1.0036686262423601E-4</v>
      </c>
      <c r="BK56" s="226">
        <v>1.6880772033471599E-4</v>
      </c>
      <c r="BL56" s="226">
        <v>1.13144702720167E-3</v>
      </c>
      <c r="BM56" s="226">
        <v>5.7756825691799099E-4</v>
      </c>
      <c r="BN56" s="226">
        <v>8.0482043389076708E-3</v>
      </c>
      <c r="BO56" s="226">
        <v>2.5233175578231399E-3</v>
      </c>
      <c r="BP56" s="226">
        <v>9.0391445144356105E-4</v>
      </c>
      <c r="BQ56" s="226">
        <v>1.54786468961091E-3</v>
      </c>
      <c r="BR56" s="226">
        <v>1.88060717197826E-3</v>
      </c>
      <c r="BS56" s="226">
        <v>3.2048803301562801E-3</v>
      </c>
      <c r="BT56" s="226">
        <v>6.0360834274368396E-4</v>
      </c>
      <c r="BU56" s="226">
        <v>9.1555798970668605E-3</v>
      </c>
      <c r="BV56" s="226">
        <v>1.1638261638235901E-3</v>
      </c>
      <c r="BW56" s="226">
        <v>1.57177587985376E-3</v>
      </c>
      <c r="BX56" s="226">
        <v>7.5917477017004801E-4</v>
      </c>
      <c r="BY56" s="226">
        <v>0</v>
      </c>
    </row>
    <row r="57" spans="1:77" x14ac:dyDescent="0.25">
      <c r="A57" s="105" t="s">
        <v>54</v>
      </c>
      <c r="B57" s="226">
        <v>1.48211541736258E-3</v>
      </c>
      <c r="C57" s="226">
        <v>1.86180622319386E-3</v>
      </c>
      <c r="D57" s="226">
        <v>3.5613967030750601E-3</v>
      </c>
      <c r="E57" s="226">
        <v>7.9029034166837396E-4</v>
      </c>
      <c r="F57" s="226">
        <v>1.6164517080682402E-2</v>
      </c>
      <c r="G57" s="226">
        <v>3.3276095015975799E-3</v>
      </c>
      <c r="H57" s="226">
        <v>2.9599499769238599E-3</v>
      </c>
      <c r="I57" s="226">
        <v>8.2183309382405593E-3</v>
      </c>
      <c r="J57" s="226">
        <v>2.2519663169454402E-3</v>
      </c>
      <c r="K57" s="226">
        <v>1.35960715531208E-2</v>
      </c>
      <c r="L57" s="226">
        <v>8.16988800329759E-4</v>
      </c>
      <c r="M57" s="226">
        <v>4.8054827832960202E-2</v>
      </c>
      <c r="N57" s="226">
        <v>6.5930846404798401E-3</v>
      </c>
      <c r="O57" s="226">
        <v>8.4922914696261096E-3</v>
      </c>
      <c r="P57" s="226">
        <v>6.5103347858935E-3</v>
      </c>
      <c r="Q57" s="226">
        <v>7.2676984597632702E-4</v>
      </c>
      <c r="R57" s="226">
        <v>1.7847218593561299E-2</v>
      </c>
      <c r="S57" s="226">
        <v>2.89582373741267E-2</v>
      </c>
      <c r="T57" s="226">
        <v>6.3944260112317394E-2</v>
      </c>
      <c r="U57" s="226">
        <v>1.6152090454872599E-2</v>
      </c>
      <c r="V57" s="226">
        <v>1.2523364329966299E-2</v>
      </c>
      <c r="W57" s="226">
        <v>4.3466443905987697E-3</v>
      </c>
      <c r="X57" s="226">
        <v>1.65983286269362E-2</v>
      </c>
      <c r="Y57" s="226">
        <v>3.8075784684209902E-3</v>
      </c>
      <c r="Z57" s="226">
        <v>4.8205254350975803E-3</v>
      </c>
      <c r="AA57" s="226">
        <v>1.68860911949783E-3</v>
      </c>
      <c r="AB57" s="226">
        <v>2.0018050561645901E-3</v>
      </c>
      <c r="AC57" s="226">
        <v>1.8052953638266901E-2</v>
      </c>
      <c r="AD57" s="226">
        <v>7.6636167479420701E-3</v>
      </c>
      <c r="AE57" s="226">
        <v>1.33349518470998E-3</v>
      </c>
      <c r="AF57" s="226">
        <v>3.8010484054094599E-3</v>
      </c>
      <c r="AG57" s="226">
        <v>2.0493211026397502E-3</v>
      </c>
      <c r="AH57" s="226">
        <v>0</v>
      </c>
      <c r="AI57" s="226">
        <v>2.1441683143448701E-3</v>
      </c>
      <c r="AJ57" s="226">
        <v>4.9960680385999897E-3</v>
      </c>
      <c r="AK57" s="226">
        <v>1.2452728716051901E-3</v>
      </c>
      <c r="AL57" s="226">
        <v>3.39178706031336E-3</v>
      </c>
      <c r="AM57" s="226">
        <v>6.3211297497539499E-3</v>
      </c>
      <c r="AN57" s="226">
        <v>1.94206106694167E-3</v>
      </c>
      <c r="AO57" s="226">
        <v>1.1370182831721099E-2</v>
      </c>
      <c r="AP57" s="226">
        <v>2.4648237673673599E-3</v>
      </c>
      <c r="AQ57" s="226">
        <v>4.3826199977184902E-3</v>
      </c>
      <c r="AR57" s="226">
        <v>2.0284294120677801E-3</v>
      </c>
      <c r="AS57" s="226">
        <v>6.7858060624472795E-4</v>
      </c>
      <c r="AT57" s="226">
        <v>5.22651200549716E-3</v>
      </c>
      <c r="AU57" s="226">
        <v>8.9665037412103605E-4</v>
      </c>
      <c r="AV57" s="226">
        <v>3.1318265646991901E-3</v>
      </c>
      <c r="AW57" s="226">
        <v>3.7390598075109798E-3</v>
      </c>
      <c r="AX57" s="226">
        <v>3.1594463815025299E-3</v>
      </c>
      <c r="AY57" s="226">
        <v>7.2832079926798E-4</v>
      </c>
      <c r="AZ57" s="226">
        <v>2.1934903724486802E-3</v>
      </c>
      <c r="BA57" s="226">
        <v>6.9368835527596298E-4</v>
      </c>
      <c r="BB57" s="226">
        <v>2.64863563834859E-3</v>
      </c>
      <c r="BC57" s="226">
        <v>2.3808054367603598E-3</v>
      </c>
      <c r="BD57" s="226">
        <v>1.0050918662775701</v>
      </c>
      <c r="BE57" s="226">
        <v>7.0600074436689897E-3</v>
      </c>
      <c r="BF57" s="226">
        <v>3.3953155094207199E-3</v>
      </c>
      <c r="BG57" s="226">
        <v>2.9862258372675601E-2</v>
      </c>
      <c r="BH57" s="226">
        <v>7.80667471258501E-2</v>
      </c>
      <c r="BI57" s="226">
        <v>4.8469016660011598E-2</v>
      </c>
      <c r="BJ57" s="226">
        <v>8.60953773023435E-4</v>
      </c>
      <c r="BK57" s="226">
        <v>1.53309764344508E-3</v>
      </c>
      <c r="BL57" s="226">
        <v>1.05037123927185E-2</v>
      </c>
      <c r="BM57" s="226">
        <v>6.9015545695215704E-3</v>
      </c>
      <c r="BN57" s="226">
        <v>4.7028360298908504E-3</v>
      </c>
      <c r="BO57" s="226">
        <v>2.77927082032574E-3</v>
      </c>
      <c r="BP57" s="226">
        <v>6.3245378669058404E-4</v>
      </c>
      <c r="BQ57" s="226">
        <v>3.7735147285995899E-3</v>
      </c>
      <c r="BR57" s="226">
        <v>1.81829206062726E-2</v>
      </c>
      <c r="BS57" s="226">
        <v>2.7572660947244101E-2</v>
      </c>
      <c r="BT57" s="226">
        <v>6.6567946300119399E-3</v>
      </c>
      <c r="BU57" s="226">
        <v>3.8795916167182901E-3</v>
      </c>
      <c r="BV57" s="226">
        <v>1.6983354382201801E-2</v>
      </c>
      <c r="BW57" s="226">
        <v>1.28484191487181E-2</v>
      </c>
      <c r="BX57" s="226">
        <v>1.22937188934181E-2</v>
      </c>
      <c r="BY57" s="226">
        <v>0</v>
      </c>
    </row>
    <row r="58" spans="1:77" x14ac:dyDescent="0.25">
      <c r="A58" s="105" t="s">
        <v>55</v>
      </c>
      <c r="B58" s="226">
        <v>3.64843434565985E-3</v>
      </c>
      <c r="C58" s="226">
        <v>4.4152977482831103E-3</v>
      </c>
      <c r="D58" s="226">
        <v>2.6730093864362702E-3</v>
      </c>
      <c r="E58" s="226">
        <v>2.2921572515052701E-3</v>
      </c>
      <c r="F58" s="226">
        <v>1.86977753095766E-2</v>
      </c>
      <c r="G58" s="226">
        <v>9.0501625312383593E-3</v>
      </c>
      <c r="H58" s="226">
        <v>3.3068778538735601E-3</v>
      </c>
      <c r="I58" s="226">
        <v>1.6690985757360902E-2</v>
      </c>
      <c r="J58" s="226">
        <v>2.2540741079564602E-3</v>
      </c>
      <c r="K58" s="226">
        <v>1.94515504156593E-2</v>
      </c>
      <c r="L58" s="226">
        <v>1.3445552886910601E-3</v>
      </c>
      <c r="M58" s="226">
        <v>2.94523162223728E-2</v>
      </c>
      <c r="N58" s="226">
        <v>1.32139112645755E-2</v>
      </c>
      <c r="O58" s="226">
        <v>2.15013389461233E-2</v>
      </c>
      <c r="P58" s="226">
        <v>4.0100443588727101E-2</v>
      </c>
      <c r="Q58" s="226">
        <v>2.27237951323835E-3</v>
      </c>
      <c r="R58" s="226">
        <v>1.7883745401873399E-2</v>
      </c>
      <c r="S58" s="226">
        <v>2.4296855741833299E-2</v>
      </c>
      <c r="T58" s="226">
        <v>3.0658673154861898E-2</v>
      </c>
      <c r="U58" s="226">
        <v>7.3192331422191901E-3</v>
      </c>
      <c r="V58" s="226">
        <v>1.45900783761057E-2</v>
      </c>
      <c r="W58" s="226">
        <v>6.1620849517113E-3</v>
      </c>
      <c r="X58" s="226">
        <v>1.00669510035274E-2</v>
      </c>
      <c r="Y58" s="226">
        <v>2.5788552898904698E-3</v>
      </c>
      <c r="Z58" s="226">
        <v>3.6511717906043801E-3</v>
      </c>
      <c r="AA58" s="226">
        <v>1.3261384138275401E-3</v>
      </c>
      <c r="AB58" s="226">
        <v>4.8256148766511499E-3</v>
      </c>
      <c r="AC58" s="226">
        <v>1.1773333265570601E-2</v>
      </c>
      <c r="AD58" s="226">
        <v>9.3868957241473403E-3</v>
      </c>
      <c r="AE58" s="226">
        <v>1.0507423777006801E-3</v>
      </c>
      <c r="AF58" s="226">
        <v>4.8242323176219404E-3</v>
      </c>
      <c r="AG58" s="226">
        <v>2.6102352405399801E-3</v>
      </c>
      <c r="AH58" s="226">
        <v>0</v>
      </c>
      <c r="AI58" s="226">
        <v>5.1516580675695497E-3</v>
      </c>
      <c r="AJ58" s="226">
        <v>8.5476397085052693E-3</v>
      </c>
      <c r="AK58" s="226">
        <v>2.4310559231139998E-3</v>
      </c>
      <c r="AL58" s="226">
        <v>4.1753794925492096E-3</v>
      </c>
      <c r="AM58" s="226">
        <v>1.5838187561037401E-2</v>
      </c>
      <c r="AN58" s="226">
        <v>3.5495602842303699E-3</v>
      </c>
      <c r="AO58" s="226">
        <v>9.8729944758906198E-3</v>
      </c>
      <c r="AP58" s="226">
        <v>4.3534783047536798E-3</v>
      </c>
      <c r="AQ58" s="226">
        <v>4.6024344561572204E-3</v>
      </c>
      <c r="AR58" s="226">
        <v>2.1390396466795798E-3</v>
      </c>
      <c r="AS58" s="226">
        <v>1.58542607246935E-3</v>
      </c>
      <c r="AT58" s="226">
        <v>1.21882321657287E-2</v>
      </c>
      <c r="AU58" s="226">
        <v>4.4773052091347304E-3</v>
      </c>
      <c r="AV58" s="226">
        <v>1.6789787825511202E-2</v>
      </c>
      <c r="AW58" s="226">
        <v>2.7851341736220399E-2</v>
      </c>
      <c r="AX58" s="226">
        <v>6.3985993663963001E-3</v>
      </c>
      <c r="AY58" s="226">
        <v>9.5232753173690602E-4</v>
      </c>
      <c r="AZ58" s="226">
        <v>5.7859819493885399E-3</v>
      </c>
      <c r="BA58" s="226">
        <v>1.62221060088192E-3</v>
      </c>
      <c r="BB58" s="226">
        <v>2.3446353435352001E-3</v>
      </c>
      <c r="BC58" s="226">
        <v>3.5348893058706802E-3</v>
      </c>
      <c r="BD58" s="226">
        <v>4.68171419957082E-3</v>
      </c>
      <c r="BE58" s="226">
        <v>1.5213793541002101</v>
      </c>
      <c r="BF58" s="226">
        <v>2.59530907581745E-2</v>
      </c>
      <c r="BG58" s="226">
        <v>5.4896888534929099E-2</v>
      </c>
      <c r="BH58" s="226">
        <v>0.206865867559099</v>
      </c>
      <c r="BI58" s="226">
        <v>5.9935474167305297E-2</v>
      </c>
      <c r="BJ58" s="226">
        <v>1.8748290348594701E-3</v>
      </c>
      <c r="BK58" s="226">
        <v>1.0783281887766999E-2</v>
      </c>
      <c r="BL58" s="226">
        <v>3.4796237588172303E-2</v>
      </c>
      <c r="BM58" s="226">
        <v>4.1175106565389301E-2</v>
      </c>
      <c r="BN58" s="226">
        <v>1.5821247354023099E-2</v>
      </c>
      <c r="BO58" s="226">
        <v>4.7668608426207999E-3</v>
      </c>
      <c r="BP58" s="226">
        <v>2.1052116349983001E-3</v>
      </c>
      <c r="BQ58" s="226">
        <v>6.8204864094701598E-2</v>
      </c>
      <c r="BR58" s="226">
        <v>8.9688070559946001E-2</v>
      </c>
      <c r="BS58" s="226">
        <v>2.1895426437259901E-2</v>
      </c>
      <c r="BT58" s="226">
        <v>1.9841365211677099E-2</v>
      </c>
      <c r="BU58" s="226">
        <v>9.2137199111530996E-3</v>
      </c>
      <c r="BV58" s="226">
        <v>3.8054398438995801E-2</v>
      </c>
      <c r="BW58" s="226">
        <v>1.2967274840357101E-2</v>
      </c>
      <c r="BX58" s="226">
        <v>4.0635129530362898E-2</v>
      </c>
      <c r="BY58" s="226">
        <v>0</v>
      </c>
    </row>
    <row r="59" spans="1:77" x14ac:dyDescent="0.25">
      <c r="A59" s="105" t="s">
        <v>56</v>
      </c>
      <c r="B59" s="226">
        <v>1.1639092902340901E-3</v>
      </c>
      <c r="C59" s="226">
        <v>2.6643107028674899E-3</v>
      </c>
      <c r="D59" s="226">
        <v>2.5485017388647501E-3</v>
      </c>
      <c r="E59" s="226">
        <v>1.55411628428131E-3</v>
      </c>
      <c r="F59" s="226">
        <v>1.2791268097043401E-2</v>
      </c>
      <c r="G59" s="226">
        <v>1.0898939620269299E-2</v>
      </c>
      <c r="H59" s="226">
        <v>3.2481958051972801E-3</v>
      </c>
      <c r="I59" s="226">
        <v>2.4919590262326399E-2</v>
      </c>
      <c r="J59" s="226">
        <v>2.13812238059364E-3</v>
      </c>
      <c r="K59" s="226">
        <v>5.60576212835469E-3</v>
      </c>
      <c r="L59" s="226">
        <v>4.7174511528915098E-4</v>
      </c>
      <c r="M59" s="226">
        <v>1.54966362518932E-2</v>
      </c>
      <c r="N59" s="226">
        <v>5.4992009330833E-3</v>
      </c>
      <c r="O59" s="226">
        <v>5.9213250223770003E-3</v>
      </c>
      <c r="P59" s="226">
        <v>2.0855480900991999E-2</v>
      </c>
      <c r="Q59" s="226">
        <v>2.0504611691620702E-3</v>
      </c>
      <c r="R59" s="226">
        <v>4.9785907872046996E-3</v>
      </c>
      <c r="S59" s="226">
        <v>2.6356238792290501E-2</v>
      </c>
      <c r="T59" s="226">
        <v>1.1157333075443599E-2</v>
      </c>
      <c r="U59" s="226">
        <v>4.3404365354942796E-3</v>
      </c>
      <c r="V59" s="226">
        <v>7.2673688739408803E-3</v>
      </c>
      <c r="W59" s="226">
        <v>1.43867219117281E-3</v>
      </c>
      <c r="X59" s="226">
        <v>3.6666162577074402E-3</v>
      </c>
      <c r="Y59" s="226">
        <v>1.37561409294245E-3</v>
      </c>
      <c r="Z59" s="226">
        <v>2.0610275798255899E-3</v>
      </c>
      <c r="AA59" s="226">
        <v>3.3762765921473598E-4</v>
      </c>
      <c r="AB59" s="226">
        <v>1.00502998489951E-3</v>
      </c>
      <c r="AC59" s="226">
        <v>4.3827800898289197E-3</v>
      </c>
      <c r="AD59" s="226">
        <v>4.5677776558095797E-3</v>
      </c>
      <c r="AE59" s="226">
        <v>5.2146706917837403E-4</v>
      </c>
      <c r="AF59" s="226">
        <v>5.5789207795118598E-3</v>
      </c>
      <c r="AG59" s="226">
        <v>8.2348461791689892E-3</v>
      </c>
      <c r="AH59" s="226">
        <v>0</v>
      </c>
      <c r="AI59" s="226">
        <v>1.06796062242471E-3</v>
      </c>
      <c r="AJ59" s="226">
        <v>1.9993708471086101E-3</v>
      </c>
      <c r="AK59" s="226">
        <v>5.1998744809848797E-4</v>
      </c>
      <c r="AL59" s="226">
        <v>1.97748585958541E-3</v>
      </c>
      <c r="AM59" s="226">
        <v>4.6207095898351501E-3</v>
      </c>
      <c r="AN59" s="226">
        <v>2.5215258780500898E-3</v>
      </c>
      <c r="AO59" s="226">
        <v>3.5560664841497299E-3</v>
      </c>
      <c r="AP59" s="226">
        <v>1.3159225867247801E-3</v>
      </c>
      <c r="AQ59" s="226">
        <v>2.6280895101148298E-3</v>
      </c>
      <c r="AR59" s="226">
        <v>1.06477415464272E-3</v>
      </c>
      <c r="AS59" s="226">
        <v>9.2093147723489499E-4</v>
      </c>
      <c r="AT59" s="226">
        <v>3.0326802829406898E-3</v>
      </c>
      <c r="AU59" s="226">
        <v>1.33944244513611E-3</v>
      </c>
      <c r="AV59" s="226">
        <v>6.6212184991118802E-3</v>
      </c>
      <c r="AW59" s="226">
        <v>0.13622507013507901</v>
      </c>
      <c r="AX59" s="226">
        <v>1.17189528069773E-2</v>
      </c>
      <c r="AY59" s="226">
        <v>2.1567370357724199E-3</v>
      </c>
      <c r="AZ59" s="226">
        <v>1.1560669568671999E-2</v>
      </c>
      <c r="BA59" s="226">
        <v>2.7031563618066202E-3</v>
      </c>
      <c r="BB59" s="226">
        <v>1.0203965961260201E-3</v>
      </c>
      <c r="BC59" s="226">
        <v>2.1722708140597701E-3</v>
      </c>
      <c r="BD59" s="226">
        <v>1.53422228132818E-3</v>
      </c>
      <c r="BE59" s="226">
        <v>8.9792520911684305E-3</v>
      </c>
      <c r="BF59" s="226">
        <v>1.16451696956516</v>
      </c>
      <c r="BG59" s="226">
        <v>8.17379146739413E-2</v>
      </c>
      <c r="BH59" s="226">
        <v>2.9130555797038001E-2</v>
      </c>
      <c r="BI59" s="226">
        <v>2.1379239677814601E-2</v>
      </c>
      <c r="BJ59" s="226">
        <v>5.7243187368254201E-3</v>
      </c>
      <c r="BK59" s="226">
        <v>9.8929273014452101E-3</v>
      </c>
      <c r="BL59" s="226">
        <v>5.9320424374844499E-3</v>
      </c>
      <c r="BM59" s="226">
        <v>5.59872373247186E-3</v>
      </c>
      <c r="BN59" s="226">
        <v>4.2957413764126498E-3</v>
      </c>
      <c r="BO59" s="226">
        <v>1.5355339567124601E-3</v>
      </c>
      <c r="BP59" s="226">
        <v>6.7850186431880595E-4</v>
      </c>
      <c r="BQ59" s="226">
        <v>5.1205336890634098E-2</v>
      </c>
      <c r="BR59" s="226">
        <v>3.0375201563668099E-2</v>
      </c>
      <c r="BS59" s="226">
        <v>2.0174722531139298E-2</v>
      </c>
      <c r="BT59" s="226">
        <v>2.0856208465330501E-2</v>
      </c>
      <c r="BU59" s="226">
        <v>1.2287703776046901E-2</v>
      </c>
      <c r="BV59" s="226">
        <v>3.5679938560881697E-2</v>
      </c>
      <c r="BW59" s="226">
        <v>8.4655376862648197E-3</v>
      </c>
      <c r="BX59" s="226">
        <v>1.8128688677339098E-2</v>
      </c>
      <c r="BY59" s="226">
        <v>0</v>
      </c>
    </row>
    <row r="60" spans="1:77" x14ac:dyDescent="0.25">
      <c r="A60" s="105" t="s">
        <v>57</v>
      </c>
      <c r="B60" s="226">
        <v>8.9908595684406106E-5</v>
      </c>
      <c r="C60" s="226">
        <v>9.0343911532026304E-5</v>
      </c>
      <c r="D60" s="226">
        <v>8.0867566739951E-5</v>
      </c>
      <c r="E60" s="226">
        <v>6.3033564045856996E-5</v>
      </c>
      <c r="F60" s="226">
        <v>6.4354746395424401E-4</v>
      </c>
      <c r="G60" s="226">
        <v>1.5854970831520501E-4</v>
      </c>
      <c r="H60" s="226">
        <v>7.1961806906819706E-5</v>
      </c>
      <c r="I60" s="226">
        <v>3.20081200305153E-4</v>
      </c>
      <c r="J60" s="226">
        <v>5.9571545130453001E-5</v>
      </c>
      <c r="K60" s="226">
        <v>2.7190077751190202E-4</v>
      </c>
      <c r="L60" s="226">
        <v>5.0377375279059797E-5</v>
      </c>
      <c r="M60" s="226">
        <v>6.89346595380857E-4</v>
      </c>
      <c r="N60" s="226">
        <v>9.4413721327575306E-3</v>
      </c>
      <c r="O60" s="226">
        <v>9.1893516589410303E-3</v>
      </c>
      <c r="P60" s="226">
        <v>3.7294298820975298E-4</v>
      </c>
      <c r="Q60" s="226">
        <v>3.9078653695860498E-5</v>
      </c>
      <c r="R60" s="226">
        <v>2.9384266364798899E-4</v>
      </c>
      <c r="S60" s="226">
        <v>5.2147202849560695E-4</v>
      </c>
      <c r="T60" s="226">
        <v>8.0273420689323902E-4</v>
      </c>
      <c r="U60" s="226">
        <v>2.2607485302349301E-4</v>
      </c>
      <c r="V60" s="226">
        <v>2.4681273966409398E-4</v>
      </c>
      <c r="W60" s="226">
        <v>6.5438703013538096E-5</v>
      </c>
      <c r="X60" s="226">
        <v>2.4887904467839301E-4</v>
      </c>
      <c r="Y60" s="226">
        <v>7.9240125140689295E-5</v>
      </c>
      <c r="Z60" s="226">
        <v>8.0053159340741096E-5</v>
      </c>
      <c r="AA60" s="226">
        <v>2.4500046018749001E-5</v>
      </c>
      <c r="AB60" s="226">
        <v>6.5740301476439195E-5</v>
      </c>
      <c r="AC60" s="226">
        <v>2.6460673421169201E-4</v>
      </c>
      <c r="AD60" s="226">
        <v>1.3768983721039701E-4</v>
      </c>
      <c r="AE60" s="226">
        <v>2.2068865835642701E-5</v>
      </c>
      <c r="AF60" s="226">
        <v>8.3264609321754003E-5</v>
      </c>
      <c r="AG60" s="226">
        <v>5.2626728542331302E-5</v>
      </c>
      <c r="AH60" s="226">
        <v>0</v>
      </c>
      <c r="AI60" s="226">
        <v>3.73251362410465E-5</v>
      </c>
      <c r="AJ60" s="226">
        <v>6.7020642621003698E-5</v>
      </c>
      <c r="AK60" s="226">
        <v>2.0978999512636199E-5</v>
      </c>
      <c r="AL60" s="226">
        <v>1.03405182260955E-4</v>
      </c>
      <c r="AM60" s="226">
        <v>2.5322114438233202E-4</v>
      </c>
      <c r="AN60" s="226">
        <v>3.4452176806104799E-5</v>
      </c>
      <c r="AO60" s="226">
        <v>4.0498632280231601E-3</v>
      </c>
      <c r="AP60" s="226">
        <v>5.3141653317987198E-5</v>
      </c>
      <c r="AQ60" s="226">
        <v>8.3542208621988602E-5</v>
      </c>
      <c r="AR60" s="226">
        <v>2.99177209222752E-5</v>
      </c>
      <c r="AS60" s="226">
        <v>1.5022353881516201E-5</v>
      </c>
      <c r="AT60" s="226">
        <v>9.70968071339157E-5</v>
      </c>
      <c r="AU60" s="226">
        <v>5.7254488650124803E-5</v>
      </c>
      <c r="AV60" s="226">
        <v>1.4387392483036199E-4</v>
      </c>
      <c r="AW60" s="226">
        <v>1.18464852031608E-4</v>
      </c>
      <c r="AX60" s="226">
        <v>7.6337258559736404E-5</v>
      </c>
      <c r="AY60" s="226">
        <v>1.8991676647894099E-5</v>
      </c>
      <c r="AZ60" s="226">
        <v>5.2072508358464101E-5</v>
      </c>
      <c r="BA60" s="226">
        <v>1.5211785817277499E-5</v>
      </c>
      <c r="BB60" s="226">
        <v>4.7176038905189397E-5</v>
      </c>
      <c r="BC60" s="226">
        <v>4.4839285838310197E-5</v>
      </c>
      <c r="BD60" s="226">
        <v>9.2342215652398897E-5</v>
      </c>
      <c r="BE60" s="226">
        <v>5.9278528034879797E-4</v>
      </c>
      <c r="BF60" s="226">
        <v>9.4630611493981001E-5</v>
      </c>
      <c r="BG60" s="226">
        <v>1.0262819836474799</v>
      </c>
      <c r="BH60" s="226">
        <v>3.6426272119592798E-3</v>
      </c>
      <c r="BI60" s="226">
        <v>7.0468770813927502E-3</v>
      </c>
      <c r="BJ60" s="226">
        <v>1.05214563959274E-4</v>
      </c>
      <c r="BK60" s="226">
        <v>9.9451555094642297E-5</v>
      </c>
      <c r="BL60" s="226">
        <v>4.11161025059099E-4</v>
      </c>
      <c r="BM60" s="226">
        <v>4.2570068049603798E-4</v>
      </c>
      <c r="BN60" s="226">
        <v>4.4507353640102802E-4</v>
      </c>
      <c r="BO60" s="226">
        <v>1.9395579672568699E-4</v>
      </c>
      <c r="BP60" s="226">
        <v>1.09704562946601E-4</v>
      </c>
      <c r="BQ60" s="226">
        <v>2.68603335111266E-2</v>
      </c>
      <c r="BR60" s="226">
        <v>1.5654580950165201E-3</v>
      </c>
      <c r="BS60" s="226">
        <v>2.4434233933078801E-4</v>
      </c>
      <c r="BT60" s="226">
        <v>3.8011476690841099E-4</v>
      </c>
      <c r="BU60" s="226">
        <v>7.7393711485729499E-5</v>
      </c>
      <c r="BV60" s="226">
        <v>2.7767468272764801E-4</v>
      </c>
      <c r="BW60" s="226">
        <v>1.3599334835114201E-4</v>
      </c>
      <c r="BX60" s="226">
        <v>4.5547232155688303E-3</v>
      </c>
      <c r="BY60" s="226">
        <v>0</v>
      </c>
    </row>
    <row r="61" spans="1:77" x14ac:dyDescent="0.25">
      <c r="A61" s="105" t="s">
        <v>58</v>
      </c>
      <c r="B61" s="226">
        <v>1.65297753762972E-3</v>
      </c>
      <c r="C61" s="226">
        <v>2.1778604969362801E-3</v>
      </c>
      <c r="D61" s="226">
        <v>4.2180395499613697E-3</v>
      </c>
      <c r="E61" s="226">
        <v>8.9868219889847401E-4</v>
      </c>
      <c r="F61" s="226">
        <v>1.7588560360783399E-2</v>
      </c>
      <c r="G61" s="226">
        <v>3.3903020224183701E-3</v>
      </c>
      <c r="H61" s="226">
        <v>3.5546229593280301E-3</v>
      </c>
      <c r="I61" s="226">
        <v>9.5154601845157897E-3</v>
      </c>
      <c r="J61" s="226">
        <v>2.6595387049915499E-3</v>
      </c>
      <c r="K61" s="226">
        <v>1.61260660123555E-2</v>
      </c>
      <c r="L61" s="226">
        <v>9.5614893599375102E-4</v>
      </c>
      <c r="M61" s="226">
        <v>5.8111372307611597E-2</v>
      </c>
      <c r="N61" s="226">
        <v>7.3761614643017099E-3</v>
      </c>
      <c r="O61" s="226">
        <v>9.6304007755634597E-3</v>
      </c>
      <c r="P61" s="226">
        <v>6.5895849332887804E-3</v>
      </c>
      <c r="Q61" s="226">
        <v>7.2395638878167395E-4</v>
      </c>
      <c r="R61" s="226">
        <v>2.1390289806020799E-2</v>
      </c>
      <c r="S61" s="226">
        <v>3.38044272781369E-2</v>
      </c>
      <c r="T61" s="226">
        <v>7.7694322581507602E-2</v>
      </c>
      <c r="U61" s="226">
        <v>1.96063728435267E-2</v>
      </c>
      <c r="V61" s="226">
        <v>1.4351205577626E-2</v>
      </c>
      <c r="W61" s="226">
        <v>5.20117470751602E-3</v>
      </c>
      <c r="X61" s="226">
        <v>2.0126860222762898E-2</v>
      </c>
      <c r="Y61" s="226">
        <v>4.5792595077502104E-3</v>
      </c>
      <c r="Z61" s="226">
        <v>5.7130935176498204E-3</v>
      </c>
      <c r="AA61" s="226">
        <v>2.0146724147216098E-3</v>
      </c>
      <c r="AB61" s="226">
        <v>2.41623756684365E-3</v>
      </c>
      <c r="AC61" s="226">
        <v>2.1699032487779699E-2</v>
      </c>
      <c r="AD61" s="226">
        <v>8.9703938785789701E-3</v>
      </c>
      <c r="AE61" s="226">
        <v>1.59218205195069E-3</v>
      </c>
      <c r="AF61" s="226">
        <v>4.1688900321675297E-3</v>
      </c>
      <c r="AG61" s="226">
        <v>2.2462512274633302E-3</v>
      </c>
      <c r="AH61" s="226">
        <v>0</v>
      </c>
      <c r="AI61" s="226">
        <v>2.2395994676283702E-3</v>
      </c>
      <c r="AJ61" s="226">
        <v>3.4647848826212099E-3</v>
      </c>
      <c r="AK61" s="226">
        <v>1.4628178010504299E-3</v>
      </c>
      <c r="AL61" s="226">
        <v>3.9740620613799502E-3</v>
      </c>
      <c r="AM61" s="226">
        <v>7.3292255694200198E-3</v>
      </c>
      <c r="AN61" s="226">
        <v>1.6496642189573699E-3</v>
      </c>
      <c r="AO61" s="226">
        <v>1.34871920237612E-2</v>
      </c>
      <c r="AP61" s="226">
        <v>2.69758501320799E-3</v>
      </c>
      <c r="AQ61" s="226">
        <v>4.7592834905277898E-3</v>
      </c>
      <c r="AR61" s="226">
        <v>2.2129079218565499E-3</v>
      </c>
      <c r="AS61" s="226">
        <v>8.0629566893357396E-4</v>
      </c>
      <c r="AT61" s="226">
        <v>5.6314569927922503E-3</v>
      </c>
      <c r="AU61" s="226">
        <v>1.0198504266721699E-3</v>
      </c>
      <c r="AV61" s="226">
        <v>3.5337959781401901E-3</v>
      </c>
      <c r="AW61" s="226">
        <v>4.1341485703249702E-3</v>
      </c>
      <c r="AX61" s="226">
        <v>3.3426942040075702E-3</v>
      </c>
      <c r="AY61" s="226">
        <v>6.0201067219202897E-4</v>
      </c>
      <c r="AZ61" s="226">
        <v>2.2698703536547498E-3</v>
      </c>
      <c r="BA61" s="226">
        <v>6.5174712723754596E-4</v>
      </c>
      <c r="BB61" s="226">
        <v>3.1312327610612499E-3</v>
      </c>
      <c r="BC61" s="226">
        <v>2.1851152600136999E-3</v>
      </c>
      <c r="BD61" s="226">
        <v>3.2246448499857702E-3</v>
      </c>
      <c r="BE61" s="226">
        <v>8.2849760238275592E-3</v>
      </c>
      <c r="BF61" s="226">
        <v>3.22733656849694E-3</v>
      </c>
      <c r="BG61" s="226">
        <v>3.2664328426187897E-2</v>
      </c>
      <c r="BH61" s="226">
        <v>1.03857211748606</v>
      </c>
      <c r="BI61" s="226">
        <v>5.7355855294871201E-2</v>
      </c>
      <c r="BJ61" s="226">
        <v>9.5328815231509505E-4</v>
      </c>
      <c r="BK61" s="226">
        <v>1.73388228464519E-3</v>
      </c>
      <c r="BL61" s="226">
        <v>1.2428122583441101E-2</v>
      </c>
      <c r="BM61" s="226">
        <v>5.0095262331149998E-3</v>
      </c>
      <c r="BN61" s="226">
        <v>4.2239912362171204E-3</v>
      </c>
      <c r="BO61" s="226">
        <v>3.0369472168425E-3</v>
      </c>
      <c r="BP61" s="226">
        <v>5.7589054327959798E-4</v>
      </c>
      <c r="BQ61" s="226">
        <v>3.4865265797589598E-3</v>
      </c>
      <c r="BR61" s="226">
        <v>1.2622817964685401E-2</v>
      </c>
      <c r="BS61" s="226">
        <v>6.7342742806466797E-3</v>
      </c>
      <c r="BT61" s="226">
        <v>5.2777969662009304E-3</v>
      </c>
      <c r="BU61" s="226">
        <v>3.0036887030433202E-3</v>
      </c>
      <c r="BV61" s="226">
        <v>1.04962689983506E-2</v>
      </c>
      <c r="BW61" s="226">
        <v>8.6486750786312506E-3</v>
      </c>
      <c r="BX61" s="226">
        <v>5.6513396334002299E-3</v>
      </c>
      <c r="BY61" s="226">
        <v>0</v>
      </c>
    </row>
    <row r="62" spans="1:77" x14ac:dyDescent="0.25">
      <c r="A62" s="105" t="s">
        <v>59</v>
      </c>
      <c r="B62" s="226">
        <v>5.5746216347829598E-3</v>
      </c>
      <c r="C62" s="226">
        <v>8.7345975947302305E-3</v>
      </c>
      <c r="D62" s="226">
        <v>4.9415888576221497E-3</v>
      </c>
      <c r="E62" s="226">
        <v>2.9136105098544699E-3</v>
      </c>
      <c r="F62" s="226">
        <v>5.1587458194275203E-2</v>
      </c>
      <c r="G62" s="226">
        <v>1.2015628071082999E-2</v>
      </c>
      <c r="H62" s="226">
        <v>4.1196676262123099E-3</v>
      </c>
      <c r="I62" s="226">
        <v>1.8628169530706999E-2</v>
      </c>
      <c r="J62" s="226">
        <v>2.9374177935296E-3</v>
      </c>
      <c r="K62" s="226">
        <v>1.5150810904435701E-2</v>
      </c>
      <c r="L62" s="226">
        <v>5.64906514614866E-3</v>
      </c>
      <c r="M62" s="226">
        <v>2.6145585679943701E-2</v>
      </c>
      <c r="N62" s="226">
        <v>2.3132711840553599E-2</v>
      </c>
      <c r="O62" s="226">
        <v>3.80840360739617E-2</v>
      </c>
      <c r="P62" s="226">
        <v>2.7578269028779401E-2</v>
      </c>
      <c r="Q62" s="226">
        <v>2.7402085473621899E-3</v>
      </c>
      <c r="R62" s="226">
        <v>1.3462482306782E-2</v>
      </c>
      <c r="S62" s="226">
        <v>3.6469058504231502E-2</v>
      </c>
      <c r="T62" s="226">
        <v>2.78527455181229E-2</v>
      </c>
      <c r="U62" s="226">
        <v>9.0668872667484003E-3</v>
      </c>
      <c r="V62" s="226">
        <v>1.4249629118826801E-2</v>
      </c>
      <c r="W62" s="226">
        <v>3.04478052353298E-3</v>
      </c>
      <c r="X62" s="226">
        <v>1.27062536736139E-2</v>
      </c>
      <c r="Y62" s="226">
        <v>3.2598956315770299E-3</v>
      </c>
      <c r="Z62" s="226">
        <v>4.0638886361868201E-3</v>
      </c>
      <c r="AA62" s="226">
        <v>1.1372699835938899E-3</v>
      </c>
      <c r="AB62" s="226">
        <v>1.2839496747779401E-3</v>
      </c>
      <c r="AC62" s="226">
        <v>1.3175001806746699E-2</v>
      </c>
      <c r="AD62" s="226">
        <v>9.2878650595634993E-3</v>
      </c>
      <c r="AE62" s="226">
        <v>1.0805156383246501E-3</v>
      </c>
      <c r="AF62" s="226">
        <v>5.4100716597056901E-3</v>
      </c>
      <c r="AG62" s="226">
        <v>4.5925781596435596E-3</v>
      </c>
      <c r="AH62" s="226">
        <v>0</v>
      </c>
      <c r="AI62" s="226">
        <v>1.8208884624721399E-3</v>
      </c>
      <c r="AJ62" s="226">
        <v>2.14642226445597E-3</v>
      </c>
      <c r="AK62" s="226">
        <v>1.1223660051134601E-3</v>
      </c>
      <c r="AL62" s="226">
        <v>1.08450682003297E-2</v>
      </c>
      <c r="AM62" s="226">
        <v>3.0004365075487701E-2</v>
      </c>
      <c r="AN62" s="226">
        <v>2.6143681298843001E-3</v>
      </c>
      <c r="AO62" s="226">
        <v>1.5947215657537001E-2</v>
      </c>
      <c r="AP62" s="226">
        <v>4.4867282947958498E-3</v>
      </c>
      <c r="AQ62" s="226">
        <v>6.0383447608135998E-3</v>
      </c>
      <c r="AR62" s="226">
        <v>1.67192241117382E-3</v>
      </c>
      <c r="AS62" s="226">
        <v>1.11172170484158E-3</v>
      </c>
      <c r="AT62" s="226">
        <v>7.4046915962661802E-3</v>
      </c>
      <c r="AU62" s="226">
        <v>2.5121523977991301E-3</v>
      </c>
      <c r="AV62" s="226">
        <v>1.2075655967843201E-2</v>
      </c>
      <c r="AW62" s="226">
        <v>9.1109968756163204E-3</v>
      </c>
      <c r="AX62" s="226">
        <v>5.0802499695974303E-3</v>
      </c>
      <c r="AY62" s="226">
        <v>7.9704590836936196E-4</v>
      </c>
      <c r="AZ62" s="226">
        <v>2.93693315581904E-3</v>
      </c>
      <c r="BA62" s="226">
        <v>7.0176681417108205E-4</v>
      </c>
      <c r="BB62" s="226">
        <v>1.8514988890768901E-3</v>
      </c>
      <c r="BC62" s="226">
        <v>2.7015131643287598E-3</v>
      </c>
      <c r="BD62" s="226">
        <v>4.7866884738335903E-3</v>
      </c>
      <c r="BE62" s="226">
        <v>8.3664392254546999E-3</v>
      </c>
      <c r="BF62" s="226">
        <v>5.8354260369404502E-3</v>
      </c>
      <c r="BG62" s="226">
        <v>4.7677112990114498E-2</v>
      </c>
      <c r="BH62" s="226">
        <v>0.28801494466205102</v>
      </c>
      <c r="BI62" s="226">
        <v>1.1053686375426599</v>
      </c>
      <c r="BJ62" s="226">
        <v>7.7940696059579399E-3</v>
      </c>
      <c r="BK62" s="226">
        <v>2.2714448874712901E-3</v>
      </c>
      <c r="BL62" s="226">
        <v>9.4777653876797294E-3</v>
      </c>
      <c r="BM62" s="226">
        <v>1.33083037880188E-2</v>
      </c>
      <c r="BN62" s="226">
        <v>1.22822098415703E-2</v>
      </c>
      <c r="BO62" s="226">
        <v>4.0620043646281898E-3</v>
      </c>
      <c r="BP62" s="226">
        <v>2.0141032630796398E-3</v>
      </c>
      <c r="BQ62" s="226">
        <v>1.3260202451957101E-2</v>
      </c>
      <c r="BR62" s="226">
        <v>6.7162747108977502E-2</v>
      </c>
      <c r="BS62" s="226">
        <v>7.8350570466192392E-3</v>
      </c>
      <c r="BT62" s="226">
        <v>1.1756216637367299E-2</v>
      </c>
      <c r="BU62" s="226">
        <v>3.02014378480345E-3</v>
      </c>
      <c r="BV62" s="226">
        <v>1.07309581632366E-2</v>
      </c>
      <c r="BW62" s="226">
        <v>4.5369284789943901E-3</v>
      </c>
      <c r="BX62" s="226">
        <v>1.52187136415426E-2</v>
      </c>
      <c r="BY62" s="226">
        <v>0</v>
      </c>
    </row>
    <row r="63" spans="1:77" x14ac:dyDescent="0.25">
      <c r="A63" s="105" t="s">
        <v>60</v>
      </c>
      <c r="B63" s="226">
        <v>1.6099848587309399E-3</v>
      </c>
      <c r="C63" s="226">
        <v>7.3171843583933801E-3</v>
      </c>
      <c r="D63" s="226">
        <v>2.66786290771891E-3</v>
      </c>
      <c r="E63" s="226">
        <v>8.9826182952891195E-4</v>
      </c>
      <c r="F63" s="226">
        <v>2.0872199672685401E-2</v>
      </c>
      <c r="G63" s="226">
        <v>8.5686282947724599E-3</v>
      </c>
      <c r="H63" s="226">
        <v>2.3206699328712499E-3</v>
      </c>
      <c r="I63" s="226">
        <v>1.27083605571879E-2</v>
      </c>
      <c r="J63" s="226">
        <v>1.8723531769383899E-3</v>
      </c>
      <c r="K63" s="226">
        <v>1.0915764624934401E-2</v>
      </c>
      <c r="L63" s="226">
        <v>9.58079781268836E-4</v>
      </c>
      <c r="M63" s="226">
        <v>3.1347227477031697E-2</v>
      </c>
      <c r="N63" s="226">
        <v>8.4008734143853504E-3</v>
      </c>
      <c r="O63" s="226">
        <v>1.075160263875E-2</v>
      </c>
      <c r="P63" s="226">
        <v>8.2212079979741004E-3</v>
      </c>
      <c r="Q63" s="226">
        <v>8.66038412513607E-4</v>
      </c>
      <c r="R63" s="226">
        <v>1.48071354706736E-2</v>
      </c>
      <c r="S63" s="226">
        <v>2.82548848261788E-2</v>
      </c>
      <c r="T63" s="226">
        <v>3.88829107866418E-2</v>
      </c>
      <c r="U63" s="226">
        <v>1.01266603006615E-2</v>
      </c>
      <c r="V63" s="226">
        <v>9.0619802614185802E-3</v>
      </c>
      <c r="W63" s="226">
        <v>3.2093933971772998E-3</v>
      </c>
      <c r="X63" s="226">
        <v>1.4622998841248401E-2</v>
      </c>
      <c r="Y63" s="226">
        <v>2.5622037176049701E-3</v>
      </c>
      <c r="Z63" s="226">
        <v>3.4182388128882598E-3</v>
      </c>
      <c r="AA63" s="226">
        <v>1.1922144777968199E-3</v>
      </c>
      <c r="AB63" s="226">
        <v>1.4113810000171199E-3</v>
      </c>
      <c r="AC63" s="226">
        <v>1.27376259685755E-2</v>
      </c>
      <c r="AD63" s="226">
        <v>5.3151631992340497E-3</v>
      </c>
      <c r="AE63" s="226">
        <v>8.8044767440587297E-4</v>
      </c>
      <c r="AF63" s="226">
        <v>3.7880273684761899E-3</v>
      </c>
      <c r="AG63" s="226">
        <v>3.2647339880060898E-3</v>
      </c>
      <c r="AH63" s="226">
        <v>0</v>
      </c>
      <c r="AI63" s="226">
        <v>1.3860625047997701E-3</v>
      </c>
      <c r="AJ63" s="226">
        <v>5.3626757144678598E-3</v>
      </c>
      <c r="AK63" s="226">
        <v>1.89544422779702E-3</v>
      </c>
      <c r="AL63" s="226">
        <v>2.8472403796382601E-3</v>
      </c>
      <c r="AM63" s="226">
        <v>6.6204020801023103E-3</v>
      </c>
      <c r="AN63" s="226">
        <v>9.7045950929155293E-3</v>
      </c>
      <c r="AO63" s="226">
        <v>9.3141001766881698E-3</v>
      </c>
      <c r="AP63" s="226">
        <v>2.7109910029820602E-3</v>
      </c>
      <c r="AQ63" s="226">
        <v>1.2056256824576899E-2</v>
      </c>
      <c r="AR63" s="226">
        <v>3.7867695709944199E-3</v>
      </c>
      <c r="AS63" s="226">
        <v>2.2460218905422202E-3</v>
      </c>
      <c r="AT63" s="226">
        <v>8.8253148405916197E-3</v>
      </c>
      <c r="AU63" s="226">
        <v>8.1503444209250504E-4</v>
      </c>
      <c r="AV63" s="226">
        <v>3.7557815449853699E-3</v>
      </c>
      <c r="AW63" s="226">
        <v>3.4273574552686598E-3</v>
      </c>
      <c r="AX63" s="226">
        <v>4.1887408790387999E-3</v>
      </c>
      <c r="AY63" s="226">
        <v>1.5919106790652101E-3</v>
      </c>
      <c r="AZ63" s="226">
        <v>2.1671032187601598E-3</v>
      </c>
      <c r="BA63" s="226">
        <v>9.8457256004808101E-4</v>
      </c>
      <c r="BB63" s="226">
        <v>2.60292075386269E-3</v>
      </c>
      <c r="BC63" s="226">
        <v>1.59865584611856E-3</v>
      </c>
      <c r="BD63" s="226">
        <v>9.6164580370260797E-3</v>
      </c>
      <c r="BE63" s="226">
        <v>5.9501068016042102E-3</v>
      </c>
      <c r="BF63" s="226">
        <v>3.7662690828809899E-3</v>
      </c>
      <c r="BG63" s="226">
        <v>2.7183564024110599E-2</v>
      </c>
      <c r="BH63" s="226">
        <v>0.47233178461118303</v>
      </c>
      <c r="BI63" s="226">
        <v>9.9209159600928604E-2</v>
      </c>
      <c r="BJ63" s="226">
        <v>1.0348906091179699</v>
      </c>
      <c r="BK63" s="226">
        <v>1.6926232105302799E-3</v>
      </c>
      <c r="BL63" s="226">
        <v>8.0108693173430497E-3</v>
      </c>
      <c r="BM63" s="226">
        <v>9.9949178378606392E-3</v>
      </c>
      <c r="BN63" s="226">
        <v>4.4010957865460103E-2</v>
      </c>
      <c r="BO63" s="226">
        <v>1.2159683900364799E-2</v>
      </c>
      <c r="BP63" s="226">
        <v>5.45356137534067E-3</v>
      </c>
      <c r="BQ63" s="226">
        <v>1.47810578890381E-2</v>
      </c>
      <c r="BR63" s="226">
        <v>8.2211615183061595E-2</v>
      </c>
      <c r="BS63" s="226">
        <v>1.31050608460241E-2</v>
      </c>
      <c r="BT63" s="226">
        <v>1.9304692348509001E-2</v>
      </c>
      <c r="BU63" s="226">
        <v>2.7605026799068602E-3</v>
      </c>
      <c r="BV63" s="226">
        <v>2.3701185221221801E-2</v>
      </c>
      <c r="BW63" s="226">
        <v>6.1211745588028704E-3</v>
      </c>
      <c r="BX63" s="226">
        <v>2.0965018611010501E-2</v>
      </c>
      <c r="BY63" s="226">
        <v>0</v>
      </c>
    </row>
    <row r="64" spans="1:77" x14ac:dyDescent="0.25">
      <c r="A64" s="105" t="s">
        <v>61</v>
      </c>
      <c r="B64" s="226">
        <v>3.4378019603504202E-3</v>
      </c>
      <c r="C64" s="226">
        <v>1.7484066987227601E-3</v>
      </c>
      <c r="D64" s="226">
        <v>1.9831844302968002E-3</v>
      </c>
      <c r="E64" s="226">
        <v>2.9402161701797499E-3</v>
      </c>
      <c r="F64" s="226">
        <v>2.18128595922167E-2</v>
      </c>
      <c r="G64" s="226">
        <v>8.9647155352341693E-3</v>
      </c>
      <c r="H64" s="226">
        <v>2.2463945891604701E-3</v>
      </c>
      <c r="I64" s="226">
        <v>1.3081567849384799E-2</v>
      </c>
      <c r="J64" s="226">
        <v>1.97586320284823E-3</v>
      </c>
      <c r="K64" s="226">
        <v>9.3330109054129296E-3</v>
      </c>
      <c r="L64" s="226">
        <v>2.0323642155920898E-3</v>
      </c>
      <c r="M64" s="226">
        <v>1.56950029259715E-2</v>
      </c>
      <c r="N64" s="226">
        <v>1.48211065599339E-2</v>
      </c>
      <c r="O64" s="226">
        <v>1.74558572269452E-2</v>
      </c>
      <c r="P64" s="226">
        <v>1.98255907866897E-2</v>
      </c>
      <c r="Q64" s="226">
        <v>1.8944322857881799E-3</v>
      </c>
      <c r="R64" s="226">
        <v>7.62074102035145E-3</v>
      </c>
      <c r="S64" s="226">
        <v>1.20700189075516E-2</v>
      </c>
      <c r="T64" s="226">
        <v>1.6416069560663601E-2</v>
      </c>
      <c r="U64" s="226">
        <v>5.2949264364511202E-3</v>
      </c>
      <c r="V64" s="226">
        <v>7.3412886237509203E-3</v>
      </c>
      <c r="W64" s="226">
        <v>1.58804821048985E-3</v>
      </c>
      <c r="X64" s="226">
        <v>4.8555978353659801E-3</v>
      </c>
      <c r="Y64" s="226">
        <v>2.6690473014390199E-3</v>
      </c>
      <c r="Z64" s="226">
        <v>2.1748353979127201E-3</v>
      </c>
      <c r="AA64" s="226">
        <v>5.5881234553636396E-4</v>
      </c>
      <c r="AB64" s="226">
        <v>7.9188947406949703E-4</v>
      </c>
      <c r="AC64" s="226">
        <v>5.8738086375660099E-3</v>
      </c>
      <c r="AD64" s="226">
        <v>3.1710846446337802E-3</v>
      </c>
      <c r="AE64" s="226">
        <v>4.72651864460765E-4</v>
      </c>
      <c r="AF64" s="226">
        <v>3.9075657308702601E-3</v>
      </c>
      <c r="AG64" s="226">
        <v>1.8173978819236501E-3</v>
      </c>
      <c r="AH64" s="226">
        <v>0</v>
      </c>
      <c r="AI64" s="226">
        <v>8.4430073084462796E-4</v>
      </c>
      <c r="AJ64" s="226">
        <v>1.48729227876691E-3</v>
      </c>
      <c r="AK64" s="226">
        <v>6.4920659448452795E-4</v>
      </c>
      <c r="AL64" s="226">
        <v>2.3993430598374301E-3</v>
      </c>
      <c r="AM64" s="226">
        <v>5.39223501635854E-3</v>
      </c>
      <c r="AN64" s="226">
        <v>1.41849394903063E-3</v>
      </c>
      <c r="AO64" s="226">
        <v>1.0607882079461299E-2</v>
      </c>
      <c r="AP64" s="226">
        <v>1.33797763355222E-3</v>
      </c>
      <c r="AQ64" s="226">
        <v>2.8735558283905301E-3</v>
      </c>
      <c r="AR64" s="226">
        <v>8.4770215872869597E-4</v>
      </c>
      <c r="AS64" s="226">
        <v>4.0394075838037801E-4</v>
      </c>
      <c r="AT64" s="226">
        <v>2.3404476060822801E-3</v>
      </c>
      <c r="AU64" s="226">
        <v>6.8545265194906995E-4</v>
      </c>
      <c r="AV64" s="226">
        <v>2.8836108984350399E-3</v>
      </c>
      <c r="AW64" s="226">
        <v>4.4468283387682703E-3</v>
      </c>
      <c r="AX64" s="226">
        <v>2.1996539776615999E-3</v>
      </c>
      <c r="AY64" s="226">
        <v>5.1155673523252301E-4</v>
      </c>
      <c r="AZ64" s="226">
        <v>1.36140345368316E-3</v>
      </c>
      <c r="BA64" s="226">
        <v>4.3441402210384202E-4</v>
      </c>
      <c r="BB64" s="226">
        <v>9.7984420906654002E-4</v>
      </c>
      <c r="BC64" s="226">
        <v>1.06394945221158E-3</v>
      </c>
      <c r="BD64" s="226">
        <v>3.6228495193745E-3</v>
      </c>
      <c r="BE64" s="226">
        <v>7.5981580863156099E-3</v>
      </c>
      <c r="BF64" s="226">
        <v>6.8353478521011998E-3</v>
      </c>
      <c r="BG64" s="226">
        <v>3.3716553546847897E-2</v>
      </c>
      <c r="BH64" s="226">
        <v>0.112346090490249</v>
      </c>
      <c r="BI64" s="226">
        <v>7.2059262208677505E-2</v>
      </c>
      <c r="BJ64" s="226">
        <v>2.1772139748328198E-3</v>
      </c>
      <c r="BK64" s="226">
        <v>1.00261868251588</v>
      </c>
      <c r="BL64" s="226">
        <v>6.5996901940265501E-3</v>
      </c>
      <c r="BM64" s="226">
        <v>2.9465850590203499E-2</v>
      </c>
      <c r="BN64" s="226">
        <v>4.3677120752588797E-2</v>
      </c>
      <c r="BO64" s="226">
        <v>1.85938825149435E-2</v>
      </c>
      <c r="BP64" s="226">
        <v>8.4819582466016206E-3</v>
      </c>
      <c r="BQ64" s="226">
        <v>4.6621653794425899E-2</v>
      </c>
      <c r="BR64" s="226">
        <v>0.296132285217589</v>
      </c>
      <c r="BS64" s="226">
        <v>6.1905920160994998E-2</v>
      </c>
      <c r="BT64" s="226">
        <v>5.34879896128009E-2</v>
      </c>
      <c r="BU64" s="226">
        <v>1.4470795731498801E-2</v>
      </c>
      <c r="BV64" s="226">
        <v>3.8941297004809701E-2</v>
      </c>
      <c r="BW64" s="226">
        <v>1.29823362250135E-2</v>
      </c>
      <c r="BX64" s="226">
        <v>5.5014756107740599E-2</v>
      </c>
      <c r="BY64" s="226">
        <v>0</v>
      </c>
    </row>
    <row r="65" spans="1:77" x14ac:dyDescent="0.25">
      <c r="A65" s="105" t="s">
        <v>62</v>
      </c>
      <c r="B65" s="226">
        <v>5.7368824345852497E-4</v>
      </c>
      <c r="C65" s="226">
        <v>5.3116518609343298E-4</v>
      </c>
      <c r="D65" s="226">
        <v>5.2338485097157099E-4</v>
      </c>
      <c r="E65" s="226">
        <v>3.7853733271727699E-4</v>
      </c>
      <c r="F65" s="226">
        <v>4.1404658398575597E-3</v>
      </c>
      <c r="G65" s="226">
        <v>1.48907200968024E-3</v>
      </c>
      <c r="H65" s="226">
        <v>4.9228238880072797E-4</v>
      </c>
      <c r="I65" s="226">
        <v>2.5731022030032998E-3</v>
      </c>
      <c r="J65" s="226">
        <v>4.2581708346891298E-4</v>
      </c>
      <c r="K65" s="226">
        <v>2.6312800752063001E-3</v>
      </c>
      <c r="L65" s="226">
        <v>3.3966388971118202E-3</v>
      </c>
      <c r="M65" s="226">
        <v>5.9621498485329201E-3</v>
      </c>
      <c r="N65" s="226">
        <v>3.1761295032776502E-3</v>
      </c>
      <c r="O65" s="226">
        <v>5.4265734521429998E-3</v>
      </c>
      <c r="P65" s="226">
        <v>2.580138317636E-2</v>
      </c>
      <c r="Q65" s="226">
        <v>2.4030461434997401E-3</v>
      </c>
      <c r="R65" s="226">
        <v>2.3512221272135201E-3</v>
      </c>
      <c r="S65" s="226">
        <v>4.0649944166646097E-3</v>
      </c>
      <c r="T65" s="226">
        <v>5.90733945318417E-3</v>
      </c>
      <c r="U65" s="226">
        <v>1.56815224082805E-3</v>
      </c>
      <c r="V65" s="226">
        <v>2.1329168779772598E-3</v>
      </c>
      <c r="W65" s="226">
        <v>5.0012723340619797E-4</v>
      </c>
      <c r="X65" s="226">
        <v>1.6233410448979399E-3</v>
      </c>
      <c r="Y65" s="226">
        <v>5.3842520057422101E-4</v>
      </c>
      <c r="Z65" s="226">
        <v>6.3287861865852395E-4</v>
      </c>
      <c r="AA65" s="226">
        <v>1.8141852420481601E-4</v>
      </c>
      <c r="AB65" s="226">
        <v>2.4331063354031399E-4</v>
      </c>
      <c r="AC65" s="226">
        <v>1.8705633003550501E-3</v>
      </c>
      <c r="AD65" s="226">
        <v>9.8884375978918805E-4</v>
      </c>
      <c r="AE65" s="226">
        <v>1.4097101010749201E-4</v>
      </c>
      <c r="AF65" s="226">
        <v>1.10002879443039E-3</v>
      </c>
      <c r="AG65" s="226">
        <v>5.4982403908576303E-4</v>
      </c>
      <c r="AH65" s="226">
        <v>0</v>
      </c>
      <c r="AI65" s="226">
        <v>3.0153670898374301E-4</v>
      </c>
      <c r="AJ65" s="226">
        <v>4.8728825653975699E-4</v>
      </c>
      <c r="AK65" s="226">
        <v>2.05897062488428E-4</v>
      </c>
      <c r="AL65" s="226">
        <v>1.8773620689637601E-3</v>
      </c>
      <c r="AM65" s="226">
        <v>1.7984722265926901E-3</v>
      </c>
      <c r="AN65" s="226">
        <v>4.3767628204775003E-4</v>
      </c>
      <c r="AO65" s="226">
        <v>2.8214251419448099E-3</v>
      </c>
      <c r="AP65" s="226">
        <v>4.4272959943435398E-4</v>
      </c>
      <c r="AQ65" s="226">
        <v>8.9531691517778702E-4</v>
      </c>
      <c r="AR65" s="226">
        <v>2.8211825256616599E-4</v>
      </c>
      <c r="AS65" s="226">
        <v>1.41467536071055E-4</v>
      </c>
      <c r="AT65" s="226">
        <v>7.7807876391012198E-4</v>
      </c>
      <c r="AU65" s="226">
        <v>2.4183773096553301E-4</v>
      </c>
      <c r="AV65" s="226">
        <v>1.45122545667804E-3</v>
      </c>
      <c r="AW65" s="226">
        <v>3.3035133629152999E-3</v>
      </c>
      <c r="AX65" s="226">
        <v>8.4663963777700997E-4</v>
      </c>
      <c r="AY65" s="226">
        <v>1.91133051840853E-4</v>
      </c>
      <c r="AZ65" s="226">
        <v>5.8610450377271901E-4</v>
      </c>
      <c r="BA65" s="226">
        <v>1.66669797254347E-4</v>
      </c>
      <c r="BB65" s="226">
        <v>3.32308132776692E-4</v>
      </c>
      <c r="BC65" s="226">
        <v>4.4061648639550499E-4</v>
      </c>
      <c r="BD65" s="226">
        <v>1.0745119640373001E-3</v>
      </c>
      <c r="BE65" s="226">
        <v>2.1715913421602299E-3</v>
      </c>
      <c r="BF65" s="226">
        <v>1.9484095891022101E-3</v>
      </c>
      <c r="BG65" s="226">
        <v>1.9617614972569999E-2</v>
      </c>
      <c r="BH65" s="226">
        <v>4.8546410797222897E-2</v>
      </c>
      <c r="BI65" s="226">
        <v>2.8119575278822601E-2</v>
      </c>
      <c r="BJ65" s="226">
        <v>1.4299237649365801E-3</v>
      </c>
      <c r="BK65" s="226">
        <v>7.4028969852155298E-4</v>
      </c>
      <c r="BL65" s="226">
        <v>1.0019854267739201</v>
      </c>
      <c r="BM65" s="226">
        <v>7.4599620619436096E-3</v>
      </c>
      <c r="BN65" s="226">
        <v>1.73164752230805E-2</v>
      </c>
      <c r="BO65" s="226">
        <v>8.1180354174183803E-3</v>
      </c>
      <c r="BP65" s="226">
        <v>3.6462028860824299E-3</v>
      </c>
      <c r="BQ65" s="226">
        <v>1.8761870378248599E-2</v>
      </c>
      <c r="BR65" s="226">
        <v>7.9469685056718295E-2</v>
      </c>
      <c r="BS65" s="226">
        <v>9.8327676752986409E-3</v>
      </c>
      <c r="BT65" s="226">
        <v>3.2727052926002503E-2</v>
      </c>
      <c r="BU65" s="226">
        <v>2.9809798030062E-2</v>
      </c>
      <c r="BV65" s="226">
        <v>3.2875687601118003E-2</v>
      </c>
      <c r="BW65" s="226">
        <v>1.1869896902308301E-2</v>
      </c>
      <c r="BX65" s="226">
        <v>2.3292069234175702E-2</v>
      </c>
      <c r="BY65" s="226">
        <v>0</v>
      </c>
    </row>
    <row r="66" spans="1:77" x14ac:dyDescent="0.25">
      <c r="A66" s="105" t="s">
        <v>63</v>
      </c>
      <c r="B66" s="226">
        <v>1.5402240550753401E-3</v>
      </c>
      <c r="C66" s="226">
        <v>1.34101256040438E-3</v>
      </c>
      <c r="D66" s="226">
        <v>1.5190211056684501E-3</v>
      </c>
      <c r="E66" s="226">
        <v>9.8636673351246693E-4</v>
      </c>
      <c r="F66" s="226">
        <v>1.1261754942991401E-2</v>
      </c>
      <c r="G66" s="226">
        <v>6.33881521634873E-3</v>
      </c>
      <c r="H66" s="226">
        <v>1.2500422529285601E-3</v>
      </c>
      <c r="I66" s="226">
        <v>8.9289971186895193E-3</v>
      </c>
      <c r="J66" s="226">
        <v>1.1415337699463401E-3</v>
      </c>
      <c r="K66" s="226">
        <v>6.5684913194155497E-3</v>
      </c>
      <c r="L66" s="226">
        <v>8.44713732769151E-4</v>
      </c>
      <c r="M66" s="226">
        <v>1.3403807336638301E-2</v>
      </c>
      <c r="N66" s="226">
        <v>5.1742950913807604E-3</v>
      </c>
      <c r="O66" s="226">
        <v>6.2955548566763098E-3</v>
      </c>
      <c r="P66" s="226">
        <v>1.40922205101091E-2</v>
      </c>
      <c r="Q66" s="226">
        <v>1.3460227976220601E-3</v>
      </c>
      <c r="R66" s="226">
        <v>5.9203348569714801E-3</v>
      </c>
      <c r="S66" s="226">
        <v>1.05527126302853E-2</v>
      </c>
      <c r="T66" s="226">
        <v>1.27768336360522E-2</v>
      </c>
      <c r="U66" s="226">
        <v>3.9466384535828299E-3</v>
      </c>
      <c r="V66" s="226">
        <v>6.0699969805486503E-3</v>
      </c>
      <c r="W66" s="226">
        <v>1.3766855961654899E-3</v>
      </c>
      <c r="X66" s="226">
        <v>3.7679534838570101E-3</v>
      </c>
      <c r="Y66" s="226">
        <v>1.8045947712632001E-3</v>
      </c>
      <c r="Z66" s="226">
        <v>2.08399331596446E-3</v>
      </c>
      <c r="AA66" s="226">
        <v>4.8104510468475299E-4</v>
      </c>
      <c r="AB66" s="226">
        <v>8.3614406690898295E-4</v>
      </c>
      <c r="AC66" s="226">
        <v>4.7635668435560196E-3</v>
      </c>
      <c r="AD66" s="226">
        <v>3.3009684700344602E-3</v>
      </c>
      <c r="AE66" s="226">
        <v>4.3947645173724901E-4</v>
      </c>
      <c r="AF66" s="226">
        <v>2.68928989745593E-3</v>
      </c>
      <c r="AG66" s="226">
        <v>2.5206824921886399E-3</v>
      </c>
      <c r="AH66" s="226">
        <v>0</v>
      </c>
      <c r="AI66" s="226">
        <v>1.1625948971476199E-3</v>
      </c>
      <c r="AJ66" s="226">
        <v>2.0938406504634301E-3</v>
      </c>
      <c r="AK66" s="226">
        <v>6.4080326833750999E-4</v>
      </c>
      <c r="AL66" s="226">
        <v>1.9780337257579799E-3</v>
      </c>
      <c r="AM66" s="226">
        <v>8.8330001358740105E-3</v>
      </c>
      <c r="AN66" s="226">
        <v>4.4397263177208398E-3</v>
      </c>
      <c r="AO66" s="226">
        <v>4.4715176757554901E-3</v>
      </c>
      <c r="AP66" s="226">
        <v>1.67015679200392E-3</v>
      </c>
      <c r="AQ66" s="226">
        <v>3.3030808880251498E-3</v>
      </c>
      <c r="AR66" s="226">
        <v>1.0913742351574599E-3</v>
      </c>
      <c r="AS66" s="226">
        <v>4.7896937779479999E-4</v>
      </c>
      <c r="AT66" s="226">
        <v>2.76263201066663E-3</v>
      </c>
      <c r="AU66" s="226">
        <v>6.9432645835785503E-4</v>
      </c>
      <c r="AV66" s="226">
        <v>2.2871470752553499E-3</v>
      </c>
      <c r="AW66" s="226">
        <v>3.9476889104437998E-3</v>
      </c>
      <c r="AX66" s="226">
        <v>2.5655564070337701E-3</v>
      </c>
      <c r="AY66" s="226">
        <v>8.9241949402690303E-4</v>
      </c>
      <c r="AZ66" s="226">
        <v>1.56666507402697E-3</v>
      </c>
      <c r="BA66" s="226">
        <v>5.6348678157597102E-4</v>
      </c>
      <c r="BB66" s="226">
        <v>1.0217209407571599E-3</v>
      </c>
      <c r="BC66" s="226">
        <v>1.17983791938523E-3</v>
      </c>
      <c r="BD66" s="226">
        <v>3.5881383697090301E-3</v>
      </c>
      <c r="BE66" s="226">
        <v>6.4700567713142903E-3</v>
      </c>
      <c r="BF66" s="226">
        <v>5.9417894050041503E-3</v>
      </c>
      <c r="BG66" s="226">
        <v>1.9655219985076099E-2</v>
      </c>
      <c r="BH66" s="226">
        <v>0.100189685648819</v>
      </c>
      <c r="BI66" s="226">
        <v>2.8384974149648801E-2</v>
      </c>
      <c r="BJ66" s="226">
        <v>5.0831264703543296E-3</v>
      </c>
      <c r="BK66" s="226">
        <v>4.9390676908276504E-3</v>
      </c>
      <c r="BL66" s="226">
        <v>7.1772918052729999E-3</v>
      </c>
      <c r="BM66" s="226">
        <v>1.3230417491147599</v>
      </c>
      <c r="BN66" s="226">
        <v>0.154933266604141</v>
      </c>
      <c r="BO66" s="226">
        <v>1.9063632549653702E-2</v>
      </c>
      <c r="BP66" s="226">
        <v>1.1327792281960399E-2</v>
      </c>
      <c r="BQ66" s="226">
        <v>2.3933476953922801E-2</v>
      </c>
      <c r="BR66" s="226">
        <v>0.110864903396329</v>
      </c>
      <c r="BS66" s="226">
        <v>2.5425582817470399E-2</v>
      </c>
      <c r="BT66" s="226">
        <v>2.4638974046390399E-2</v>
      </c>
      <c r="BU66" s="226">
        <v>5.5615153246986199E-3</v>
      </c>
      <c r="BV66" s="226">
        <v>1.8154405824521401E-2</v>
      </c>
      <c r="BW66" s="226">
        <v>6.8387002879274697E-3</v>
      </c>
      <c r="BX66" s="226">
        <v>4.6339623761375702E-2</v>
      </c>
      <c r="BY66" s="226">
        <v>0</v>
      </c>
    </row>
    <row r="67" spans="1:77" x14ac:dyDescent="0.25">
      <c r="A67" s="105" t="s">
        <v>64</v>
      </c>
      <c r="B67" s="226">
        <v>2.3157913835165698E-3</v>
      </c>
      <c r="C67" s="226">
        <v>1.8608175266455901E-3</v>
      </c>
      <c r="D67" s="226">
        <v>2.0818538656277199E-3</v>
      </c>
      <c r="E67" s="226">
        <v>1.05838985852151E-3</v>
      </c>
      <c r="F67" s="226">
        <v>9.7766182749400004E-3</v>
      </c>
      <c r="G67" s="226">
        <v>2.3631572333568298E-3</v>
      </c>
      <c r="H67" s="226">
        <v>1.28245070386937E-3</v>
      </c>
      <c r="I67" s="226">
        <v>5.8556606467895199E-3</v>
      </c>
      <c r="J67" s="226">
        <v>1.1559498808227399E-3</v>
      </c>
      <c r="K67" s="226">
        <v>9.2201135161391994E-3</v>
      </c>
      <c r="L67" s="226">
        <v>7.8429602756883402E-4</v>
      </c>
      <c r="M67" s="226">
        <v>3.0307394332285902E-2</v>
      </c>
      <c r="N67" s="226">
        <v>4.5949906845823797E-3</v>
      </c>
      <c r="O67" s="226">
        <v>5.6865095971616198E-3</v>
      </c>
      <c r="P67" s="226">
        <v>4.98975628815707E-3</v>
      </c>
      <c r="Q67" s="226">
        <v>9.0456302514989599E-4</v>
      </c>
      <c r="R67" s="226">
        <v>9.0310904302113495E-3</v>
      </c>
      <c r="S67" s="226">
        <v>1.5823948930423399E-2</v>
      </c>
      <c r="T67" s="226">
        <v>2.2987690909923301E-2</v>
      </c>
      <c r="U67" s="226">
        <v>8.3958488240655094E-3</v>
      </c>
      <c r="V67" s="226">
        <v>6.8663657510391598E-3</v>
      </c>
      <c r="W67" s="226">
        <v>2.36678872931233E-3</v>
      </c>
      <c r="X67" s="226">
        <v>6.60780669896599E-3</v>
      </c>
      <c r="Y67" s="226">
        <v>2.4941482068008402E-3</v>
      </c>
      <c r="Z67" s="226">
        <v>3.56288094962919E-3</v>
      </c>
      <c r="AA67" s="226">
        <v>8.0314614586586E-4</v>
      </c>
      <c r="AB67" s="226">
        <v>2.7597990103420799E-3</v>
      </c>
      <c r="AC67" s="226">
        <v>8.4400388306655003E-3</v>
      </c>
      <c r="AD67" s="226">
        <v>4.03213540524139E-3</v>
      </c>
      <c r="AE67" s="226">
        <v>4.2276839350503798E-4</v>
      </c>
      <c r="AF67" s="226">
        <v>2.3647251845447699E-3</v>
      </c>
      <c r="AG67" s="226">
        <v>1.5254462712976E-3</v>
      </c>
      <c r="AH67" s="226">
        <v>0</v>
      </c>
      <c r="AI67" s="226">
        <v>2.2577920530459298E-3</v>
      </c>
      <c r="AJ67" s="226">
        <v>3.2393390297046098E-3</v>
      </c>
      <c r="AK67" s="226">
        <v>1.20183454277517E-3</v>
      </c>
      <c r="AL67" s="226">
        <v>2.5014351226525099E-3</v>
      </c>
      <c r="AM67" s="226">
        <v>5.1376110462076404E-3</v>
      </c>
      <c r="AN67" s="226">
        <v>1.7931562691130901E-3</v>
      </c>
      <c r="AO67" s="226">
        <v>4.18828994511951E-3</v>
      </c>
      <c r="AP67" s="226">
        <v>2.3805392804813301E-3</v>
      </c>
      <c r="AQ67" s="226">
        <v>3.2471010314086501E-3</v>
      </c>
      <c r="AR67" s="226">
        <v>1.83656485348349E-3</v>
      </c>
      <c r="AS67" s="226">
        <v>8.1367074857905503E-4</v>
      </c>
      <c r="AT67" s="226">
        <v>4.1699245409151896E-3</v>
      </c>
      <c r="AU67" s="226">
        <v>1.39289240362026E-3</v>
      </c>
      <c r="AV67" s="226">
        <v>2.7620367463793002E-3</v>
      </c>
      <c r="AW67" s="226">
        <v>6.3582809337460701E-3</v>
      </c>
      <c r="AX67" s="226">
        <v>3.1706429540931699E-3</v>
      </c>
      <c r="AY67" s="226">
        <v>2.0523819035227599E-3</v>
      </c>
      <c r="AZ67" s="226">
        <v>2.9018765807508401E-3</v>
      </c>
      <c r="BA67" s="226">
        <v>6.9581457501968703E-4</v>
      </c>
      <c r="BB67" s="226">
        <v>1.8954735463036401E-3</v>
      </c>
      <c r="BC67" s="226">
        <v>1.83751112155329E-3</v>
      </c>
      <c r="BD67" s="226">
        <v>2.60960868836629E-3</v>
      </c>
      <c r="BE67" s="226">
        <v>5.9307306442071403E-3</v>
      </c>
      <c r="BF67" s="226">
        <v>5.2819343839625296E-3</v>
      </c>
      <c r="BG67" s="226">
        <v>3.4171523562150502E-2</v>
      </c>
      <c r="BH67" s="226">
        <v>0.19227562501963399</v>
      </c>
      <c r="BI67" s="226">
        <v>3.2264325234306203E-2</v>
      </c>
      <c r="BJ67" s="226">
        <v>1.39613753965401E-3</v>
      </c>
      <c r="BK67" s="226">
        <v>2.2549191475326798E-3</v>
      </c>
      <c r="BL67" s="226">
        <v>9.1661986632598502E-3</v>
      </c>
      <c r="BM67" s="226">
        <v>1.6112270145000801E-2</v>
      </c>
      <c r="BN67" s="226">
        <v>1.0493547959621701</v>
      </c>
      <c r="BO67" s="226">
        <v>2.8543554953823599E-2</v>
      </c>
      <c r="BP67" s="226">
        <v>8.4112014831276005E-3</v>
      </c>
      <c r="BQ67" s="226">
        <v>2.9539712094094801E-2</v>
      </c>
      <c r="BR67" s="226">
        <v>3.5784040690721497E-2</v>
      </c>
      <c r="BS67" s="226">
        <v>4.9630988486308099E-2</v>
      </c>
      <c r="BT67" s="226">
        <v>7.13360543740182E-3</v>
      </c>
      <c r="BU67" s="226">
        <v>1.9971925018623599E-3</v>
      </c>
      <c r="BV67" s="226">
        <v>1.2009549402323299E-2</v>
      </c>
      <c r="BW67" s="226">
        <v>2.9951762693089302E-3</v>
      </c>
      <c r="BX67" s="226">
        <v>1.0241095221256101E-2</v>
      </c>
      <c r="BY67" s="226">
        <v>0</v>
      </c>
    </row>
    <row r="68" spans="1:77" x14ac:dyDescent="0.25">
      <c r="A68" s="105" t="s">
        <v>65</v>
      </c>
      <c r="B68" s="226">
        <v>4.7724068121168901E-3</v>
      </c>
      <c r="C68" s="226">
        <v>2.5562869399960398E-3</v>
      </c>
      <c r="D68" s="226">
        <v>3.66143814037217E-3</v>
      </c>
      <c r="E68" s="226">
        <v>1.78057424634226E-3</v>
      </c>
      <c r="F68" s="226">
        <v>2.0183942014326599E-2</v>
      </c>
      <c r="G68" s="226">
        <v>2.0024706203546499E-2</v>
      </c>
      <c r="H68" s="226">
        <v>2.5345915995592999E-3</v>
      </c>
      <c r="I68" s="226">
        <v>1.5061654663347799E-2</v>
      </c>
      <c r="J68" s="226">
        <v>1.3120070215874699E-3</v>
      </c>
      <c r="K68" s="226">
        <v>1.22858779785438E-2</v>
      </c>
      <c r="L68" s="226">
        <v>2.9109081395536801E-3</v>
      </c>
      <c r="M68" s="226">
        <v>1.8130884130821801E-2</v>
      </c>
      <c r="N68" s="226">
        <v>1.0286201781414501E-2</v>
      </c>
      <c r="O68" s="226">
        <v>1.3536411614684401E-2</v>
      </c>
      <c r="P68" s="226">
        <v>1.6002204978187901E-2</v>
      </c>
      <c r="Q68" s="226">
        <v>3.5533989438797501E-3</v>
      </c>
      <c r="R68" s="226">
        <v>9.9958602841694697E-3</v>
      </c>
      <c r="S68" s="226">
        <v>2.0138455682300601E-2</v>
      </c>
      <c r="T68" s="226">
        <v>1.47910909636461E-2</v>
      </c>
      <c r="U68" s="226">
        <v>5.1600626076022896E-3</v>
      </c>
      <c r="V68" s="226">
        <v>8.1079398213617596E-3</v>
      </c>
      <c r="W68" s="226">
        <v>1.8562583957239601E-3</v>
      </c>
      <c r="X68" s="226">
        <v>4.8036119104114903E-3</v>
      </c>
      <c r="Y68" s="226">
        <v>2.0320647928788399E-3</v>
      </c>
      <c r="Z68" s="226">
        <v>2.5854975727703901E-3</v>
      </c>
      <c r="AA68" s="226">
        <v>5.3364421276331597E-4</v>
      </c>
      <c r="AB68" s="226">
        <v>1.0459676122953399E-3</v>
      </c>
      <c r="AC68" s="226">
        <v>7.0021383775821996E-3</v>
      </c>
      <c r="AD68" s="226">
        <v>4.0758814417108302E-3</v>
      </c>
      <c r="AE68" s="226">
        <v>5.8916067167999399E-4</v>
      </c>
      <c r="AF68" s="226">
        <v>3.5785404095636198E-3</v>
      </c>
      <c r="AG68" s="226">
        <v>4.50416339596766E-3</v>
      </c>
      <c r="AH68" s="226">
        <v>0</v>
      </c>
      <c r="AI68" s="226">
        <v>1.89536342628274E-3</v>
      </c>
      <c r="AJ68" s="226">
        <v>2.6076149376895699E-3</v>
      </c>
      <c r="AK68" s="226">
        <v>7.5674351362461402E-4</v>
      </c>
      <c r="AL68" s="226">
        <v>5.6570061934627996E-3</v>
      </c>
      <c r="AM68" s="226">
        <v>1.55783895815957E-2</v>
      </c>
      <c r="AN68" s="226">
        <v>3.6710006028889599E-3</v>
      </c>
      <c r="AO68" s="226">
        <v>6.9039716511913596E-3</v>
      </c>
      <c r="AP68" s="226">
        <v>6.47222338039612E-3</v>
      </c>
      <c r="AQ68" s="226">
        <v>3.2812706513343599E-3</v>
      </c>
      <c r="AR68" s="226">
        <v>3.7509957674243702E-3</v>
      </c>
      <c r="AS68" s="226">
        <v>8.5709005408940496E-4</v>
      </c>
      <c r="AT68" s="226">
        <v>4.8039657339906698E-3</v>
      </c>
      <c r="AU68" s="226">
        <v>7.8164527637942399E-4</v>
      </c>
      <c r="AV68" s="226">
        <v>4.7861518516185801E-3</v>
      </c>
      <c r="AW68" s="226">
        <v>6.20112475929322E-3</v>
      </c>
      <c r="AX68" s="226">
        <v>7.2358414258820699E-3</v>
      </c>
      <c r="AY68" s="226">
        <v>1.4922731278748901E-3</v>
      </c>
      <c r="AZ68" s="226">
        <v>3.29756200565308E-3</v>
      </c>
      <c r="BA68" s="226">
        <v>6.0878768642658198E-4</v>
      </c>
      <c r="BB68" s="226">
        <v>9.6903659771938305E-4</v>
      </c>
      <c r="BC68" s="226">
        <v>2.62483155803718E-3</v>
      </c>
      <c r="BD68" s="226">
        <v>5.8925999280817097E-3</v>
      </c>
      <c r="BE68" s="226">
        <v>1.22776112639011E-2</v>
      </c>
      <c r="BF68" s="226">
        <v>1.31076772470314E-2</v>
      </c>
      <c r="BG68" s="226">
        <v>4.4060850813580299E-2</v>
      </c>
      <c r="BH68" s="226">
        <v>0.115172753423812</v>
      </c>
      <c r="BI68" s="226">
        <v>9.4136263175056398E-2</v>
      </c>
      <c r="BJ68" s="226">
        <v>3.4213842414035299E-3</v>
      </c>
      <c r="BK68" s="226">
        <v>4.1765159128669604E-3</v>
      </c>
      <c r="BL68" s="226">
        <v>6.2202028150316396E-3</v>
      </c>
      <c r="BM68" s="226">
        <v>1.84198900925845E-2</v>
      </c>
      <c r="BN68" s="226">
        <v>0.126477626237083</v>
      </c>
      <c r="BO68" s="226">
        <v>1.2679025320516499</v>
      </c>
      <c r="BP68" s="226">
        <v>1.88634481367249E-2</v>
      </c>
      <c r="BQ68" s="226">
        <v>5.7734557547394198E-2</v>
      </c>
      <c r="BR68" s="226">
        <v>0.10835417413389101</v>
      </c>
      <c r="BS68" s="226">
        <v>0.105931923474887</v>
      </c>
      <c r="BT68" s="226">
        <v>3.1612484808758598E-2</v>
      </c>
      <c r="BU68" s="226">
        <v>4.83882324201704E-3</v>
      </c>
      <c r="BV68" s="226">
        <v>2.4041189169010501E-2</v>
      </c>
      <c r="BW68" s="226">
        <v>5.5599281185354302E-3</v>
      </c>
      <c r="BX68" s="226">
        <v>2.45560562536505E-2</v>
      </c>
      <c r="BY68" s="226">
        <v>0</v>
      </c>
    </row>
    <row r="69" spans="1:77" x14ac:dyDescent="0.25">
      <c r="A69" s="105" t="s">
        <v>66</v>
      </c>
      <c r="B69" s="226">
        <v>3.43957908164144E-3</v>
      </c>
      <c r="C69" s="226">
        <v>2.0913143767535198E-3</v>
      </c>
      <c r="D69" s="226">
        <v>2.7609673562967799E-3</v>
      </c>
      <c r="E69" s="226">
        <v>1.4090136893325899E-3</v>
      </c>
      <c r="F69" s="226">
        <v>1.6480342164337299E-2</v>
      </c>
      <c r="G69" s="226">
        <v>1.3119437559511799E-2</v>
      </c>
      <c r="H69" s="226">
        <v>2.0193666923499498E-3</v>
      </c>
      <c r="I69" s="226">
        <v>1.51661167200694E-2</v>
      </c>
      <c r="J69" s="226">
        <v>1.32468898059535E-3</v>
      </c>
      <c r="K69" s="226">
        <v>1.0252679188731101E-2</v>
      </c>
      <c r="L69" s="226">
        <v>1.94365062500309E-3</v>
      </c>
      <c r="M69" s="226">
        <v>1.95449416959547E-2</v>
      </c>
      <c r="N69" s="226">
        <v>7.8191498692996905E-3</v>
      </c>
      <c r="O69" s="226">
        <v>1.00956901854362E-2</v>
      </c>
      <c r="P69" s="226">
        <v>1.2881580340014799E-2</v>
      </c>
      <c r="Q69" s="226">
        <v>2.8851320159135299E-3</v>
      </c>
      <c r="R69" s="226">
        <v>9.06162200496511E-3</v>
      </c>
      <c r="S69" s="226">
        <v>1.8159223357104799E-2</v>
      </c>
      <c r="T69" s="226">
        <v>1.55412221118328E-2</v>
      </c>
      <c r="U69" s="226">
        <v>5.5237441984494701E-3</v>
      </c>
      <c r="V69" s="226">
        <v>7.8805633159036593E-3</v>
      </c>
      <c r="W69" s="226">
        <v>1.86938429084355E-3</v>
      </c>
      <c r="X69" s="226">
        <v>4.7755228266108396E-3</v>
      </c>
      <c r="Y69" s="226">
        <v>2.03684100957459E-3</v>
      </c>
      <c r="Z69" s="226">
        <v>2.84119995077858E-3</v>
      </c>
      <c r="AA69" s="226">
        <v>6.1571839154009604E-4</v>
      </c>
      <c r="AB69" s="226">
        <v>1.4730239300459801E-3</v>
      </c>
      <c r="AC69" s="226">
        <v>6.8509255157797001E-3</v>
      </c>
      <c r="AD69" s="226">
        <v>3.8351805094790701E-3</v>
      </c>
      <c r="AE69" s="226">
        <v>5.2903078691768596E-4</v>
      </c>
      <c r="AF69" s="226">
        <v>3.1038678720085402E-3</v>
      </c>
      <c r="AG69" s="226">
        <v>3.59048443832421E-3</v>
      </c>
      <c r="AH69" s="226">
        <v>0</v>
      </c>
      <c r="AI69" s="226">
        <v>1.85799609918119E-3</v>
      </c>
      <c r="AJ69" s="226">
        <v>2.8029482559202902E-3</v>
      </c>
      <c r="AK69" s="226">
        <v>8.2737653407236999E-4</v>
      </c>
      <c r="AL69" s="226">
        <v>4.2850970115290796E-3</v>
      </c>
      <c r="AM69" s="226">
        <v>1.5953489866152502E-2</v>
      </c>
      <c r="AN69" s="226">
        <v>3.3262097014256E-3</v>
      </c>
      <c r="AO69" s="226">
        <v>5.61216474219882E-3</v>
      </c>
      <c r="AP69" s="226">
        <v>5.4402155780182704E-3</v>
      </c>
      <c r="AQ69" s="226">
        <v>3.2166602786897198E-3</v>
      </c>
      <c r="AR69" s="226">
        <v>2.8212279675510999E-3</v>
      </c>
      <c r="AS69" s="226">
        <v>8.9199235753108404E-4</v>
      </c>
      <c r="AT69" s="226">
        <v>4.7084870713935802E-3</v>
      </c>
      <c r="AU69" s="226">
        <v>9.4354709122800495E-4</v>
      </c>
      <c r="AV69" s="226">
        <v>4.45013105078462E-3</v>
      </c>
      <c r="AW69" s="226">
        <v>7.2452836847867897E-3</v>
      </c>
      <c r="AX69" s="226">
        <v>6.5157921730973596E-3</v>
      </c>
      <c r="AY69" s="226">
        <v>1.43598111347484E-3</v>
      </c>
      <c r="AZ69" s="226">
        <v>3.2670710918962301E-3</v>
      </c>
      <c r="BA69" s="226">
        <v>7.1242364986276105E-4</v>
      </c>
      <c r="BB69" s="226">
        <v>1.2124125211529101E-3</v>
      </c>
      <c r="BC69" s="226">
        <v>2.4294899612038599E-3</v>
      </c>
      <c r="BD69" s="226">
        <v>4.4760281263141804E-3</v>
      </c>
      <c r="BE69" s="226">
        <v>9.6704325420669292E-3</v>
      </c>
      <c r="BF69" s="226">
        <v>1.4122909409059701E-2</v>
      </c>
      <c r="BG69" s="226">
        <v>4.15653007643473E-2</v>
      </c>
      <c r="BH69" s="226">
        <v>0.122875894022895</v>
      </c>
      <c r="BI69" s="226">
        <v>6.6376993371648499E-2</v>
      </c>
      <c r="BJ69" s="226">
        <v>2.82301472638682E-3</v>
      </c>
      <c r="BK69" s="226">
        <v>4.4802833869435699E-3</v>
      </c>
      <c r="BL69" s="226">
        <v>7.8754071132433705E-3</v>
      </c>
      <c r="BM69" s="226">
        <v>2.95803600820694E-2</v>
      </c>
      <c r="BN69" s="226">
        <v>0.34490737718942499</v>
      </c>
      <c r="BO69" s="226">
        <v>0.71547051287323804</v>
      </c>
      <c r="BP69" s="226">
        <v>1.1435917470412</v>
      </c>
      <c r="BQ69" s="226">
        <v>5.2672489075335199E-2</v>
      </c>
      <c r="BR69" s="226">
        <v>9.1301019996194693E-2</v>
      </c>
      <c r="BS69" s="226">
        <v>7.3179219668502896E-2</v>
      </c>
      <c r="BT69" s="226">
        <v>2.6939070483523501E-2</v>
      </c>
      <c r="BU69" s="226">
        <v>3.68253749893281E-3</v>
      </c>
      <c r="BV69" s="226">
        <v>2.45375907547421E-2</v>
      </c>
      <c r="BW69" s="226">
        <v>4.5707628568603803E-3</v>
      </c>
      <c r="BX69" s="226">
        <v>2.1104545171967699E-2</v>
      </c>
      <c r="BY69" s="226">
        <v>0</v>
      </c>
    </row>
    <row r="70" spans="1:77" x14ac:dyDescent="0.25">
      <c r="A70" s="105" t="s">
        <v>67</v>
      </c>
      <c r="B70" s="226">
        <v>1.3929618558183299E-3</v>
      </c>
      <c r="C70" s="226">
        <v>7.4201738261985201E-4</v>
      </c>
      <c r="D70" s="226">
        <v>5.7446906965584596E-4</v>
      </c>
      <c r="E70" s="226">
        <v>1.2399147286549399E-3</v>
      </c>
      <c r="F70" s="226">
        <v>5.3494115710735904E-3</v>
      </c>
      <c r="G70" s="226">
        <v>1.35646681164625E-3</v>
      </c>
      <c r="H70" s="226">
        <v>6.0583086397626902E-4</v>
      </c>
      <c r="I70" s="226">
        <v>2.27934109565697E-3</v>
      </c>
      <c r="J70" s="226">
        <v>2.7751000870678298E-4</v>
      </c>
      <c r="K70" s="226">
        <v>1.6240814920673299E-3</v>
      </c>
      <c r="L70" s="226">
        <v>1.5115149249422401E-4</v>
      </c>
      <c r="M70" s="226">
        <v>3.7631990753179598E-3</v>
      </c>
      <c r="N70" s="226">
        <v>1.61179471938665E-3</v>
      </c>
      <c r="O70" s="226">
        <v>1.9376451599625701E-3</v>
      </c>
      <c r="P70" s="226">
        <v>1.7503627938411899E-3</v>
      </c>
      <c r="Q70" s="226">
        <v>1.8195728243306899E-4</v>
      </c>
      <c r="R70" s="226">
        <v>2.1963975336316399E-3</v>
      </c>
      <c r="S70" s="226">
        <v>2.4306032703587301E-3</v>
      </c>
      <c r="T70" s="226">
        <v>4.38922822433537E-3</v>
      </c>
      <c r="U70" s="226">
        <v>1.51263829582565E-3</v>
      </c>
      <c r="V70" s="226">
        <v>1.22022041042019E-3</v>
      </c>
      <c r="W70" s="226">
        <v>4.0379862082796502E-4</v>
      </c>
      <c r="X70" s="226">
        <v>1.58093346230223E-3</v>
      </c>
      <c r="Y70" s="226">
        <v>9.6576165448873002E-4</v>
      </c>
      <c r="Z70" s="226">
        <v>4.55496092699616E-4</v>
      </c>
      <c r="AA70" s="226">
        <v>1.3672842922252899E-4</v>
      </c>
      <c r="AB70" s="226">
        <v>1.8337080974990401E-4</v>
      </c>
      <c r="AC70" s="226">
        <v>1.62066325428747E-3</v>
      </c>
      <c r="AD70" s="226">
        <v>7.3872085587792398E-4</v>
      </c>
      <c r="AE70" s="226">
        <v>1.1986176389615201E-4</v>
      </c>
      <c r="AF70" s="226">
        <v>6.1554672643010695E-4</v>
      </c>
      <c r="AG70" s="226">
        <v>2.92723377067869E-4</v>
      </c>
      <c r="AH70" s="226">
        <v>0</v>
      </c>
      <c r="AI70" s="226">
        <v>1.7959304907556899E-4</v>
      </c>
      <c r="AJ70" s="226">
        <v>9.9760100189351603E-4</v>
      </c>
      <c r="AK70" s="226">
        <v>1.2289151863473699E-4</v>
      </c>
      <c r="AL70" s="226">
        <v>3.6113218996963801E-4</v>
      </c>
      <c r="AM70" s="226">
        <v>8.3333839363631504E-4</v>
      </c>
      <c r="AN70" s="226">
        <v>2.1425487258973599E-4</v>
      </c>
      <c r="AO70" s="226">
        <v>1.46855612858143E-3</v>
      </c>
      <c r="AP70" s="226">
        <v>2.7825406212555901E-4</v>
      </c>
      <c r="AQ70" s="226">
        <v>4.6713170572491299E-4</v>
      </c>
      <c r="AR70" s="226">
        <v>1.78349783512328E-4</v>
      </c>
      <c r="AS70" s="226">
        <v>7.5496627296240597E-5</v>
      </c>
      <c r="AT70" s="226">
        <v>4.5336989322154302E-4</v>
      </c>
      <c r="AU70" s="226">
        <v>1.09215669315001E-4</v>
      </c>
      <c r="AV70" s="226">
        <v>9.1191510308950103E-4</v>
      </c>
      <c r="AW70" s="226">
        <v>5.7030226063372702E-4</v>
      </c>
      <c r="AX70" s="226">
        <v>7.9091655080425595E-4</v>
      </c>
      <c r="AY70" s="226">
        <v>3.4967967321357298E-4</v>
      </c>
      <c r="AZ70" s="226">
        <v>5.4416895184184399E-4</v>
      </c>
      <c r="BA70" s="226">
        <v>1.9191088686207E-4</v>
      </c>
      <c r="BB70" s="226">
        <v>5.8819981897500996E-4</v>
      </c>
      <c r="BC70" s="226">
        <v>4.6407931658896999E-4</v>
      </c>
      <c r="BD70" s="226">
        <v>1.3745889178550599E-3</v>
      </c>
      <c r="BE70" s="226">
        <v>1.02029280720149E-3</v>
      </c>
      <c r="BF70" s="226">
        <v>8.0146367197891498E-4</v>
      </c>
      <c r="BG70" s="226">
        <v>1.3749030774760199E-2</v>
      </c>
      <c r="BH70" s="226">
        <v>4.9921211938883402E-2</v>
      </c>
      <c r="BI70" s="226">
        <v>9.5214445379421392E-3</v>
      </c>
      <c r="BJ70" s="226">
        <v>1.3078566419242701E-3</v>
      </c>
      <c r="BK70" s="226">
        <v>2.3483868327875E-3</v>
      </c>
      <c r="BL70" s="226">
        <v>9.0398478551821301E-3</v>
      </c>
      <c r="BM70" s="226">
        <v>2.4315225367055999E-3</v>
      </c>
      <c r="BN70" s="226">
        <v>9.9599584290700396E-3</v>
      </c>
      <c r="BO70" s="226">
        <v>4.8778664317862298E-3</v>
      </c>
      <c r="BP70" s="226">
        <v>3.3582770608250601E-3</v>
      </c>
      <c r="BQ70" s="226">
        <v>1.0784152043658499</v>
      </c>
      <c r="BR70" s="226">
        <v>2.7266121729481799E-2</v>
      </c>
      <c r="BS70" s="226">
        <v>4.2730436095485798E-3</v>
      </c>
      <c r="BT70" s="226">
        <v>4.2720473177194898E-3</v>
      </c>
      <c r="BU70" s="226">
        <v>7.5858670422601301E-4</v>
      </c>
      <c r="BV70" s="226">
        <v>2.04929701126384E-3</v>
      </c>
      <c r="BW70" s="226">
        <v>1.19925961012202E-3</v>
      </c>
      <c r="BX70" s="226">
        <v>1.6159203240332801E-3</v>
      </c>
      <c r="BY70" s="226">
        <v>0</v>
      </c>
    </row>
    <row r="71" spans="1:77" x14ac:dyDescent="0.25">
      <c r="A71" s="105" t="s">
        <v>68</v>
      </c>
      <c r="B71" s="226">
        <v>4.6725782853353701E-3</v>
      </c>
      <c r="C71" s="226">
        <v>3.4861929011359002E-3</v>
      </c>
      <c r="D71" s="226">
        <v>2.8495629286927702E-3</v>
      </c>
      <c r="E71" s="226">
        <v>3.4375481614477401E-3</v>
      </c>
      <c r="F71" s="226">
        <v>2.7910352011870199E-2</v>
      </c>
      <c r="G71" s="226">
        <v>1.36876107943944E-2</v>
      </c>
      <c r="H71" s="226">
        <v>3.1012077839617002E-3</v>
      </c>
      <c r="I71" s="226">
        <v>1.95162165962098E-2</v>
      </c>
      <c r="J71" s="226">
        <v>3.3315233607967001E-3</v>
      </c>
      <c r="K71" s="226">
        <v>2.23656443393262E-2</v>
      </c>
      <c r="L71" s="226">
        <v>1.86082127282093E-3</v>
      </c>
      <c r="M71" s="226">
        <v>2.70011682356068E-2</v>
      </c>
      <c r="N71" s="226">
        <v>3.3581356122854303E-2</v>
      </c>
      <c r="O71" s="226">
        <v>3.9970228394617703E-2</v>
      </c>
      <c r="P71" s="226">
        <v>4.69442450205887E-2</v>
      </c>
      <c r="Q71" s="226">
        <v>4.4044601747988002E-3</v>
      </c>
      <c r="R71" s="226">
        <v>1.6246787142530299E-2</v>
      </c>
      <c r="S71" s="226">
        <v>2.50135350248307E-2</v>
      </c>
      <c r="T71" s="226">
        <v>2.4668145367653101E-2</v>
      </c>
      <c r="U71" s="226">
        <v>7.2593383601971904E-3</v>
      </c>
      <c r="V71" s="226">
        <v>1.6424605179069001E-2</v>
      </c>
      <c r="W71" s="226">
        <v>3.0517171992587E-3</v>
      </c>
      <c r="X71" s="226">
        <v>7.5048759474356701E-3</v>
      </c>
      <c r="Y71" s="226">
        <v>3.5575853569496801E-3</v>
      </c>
      <c r="Z71" s="226">
        <v>3.8631400442114701E-3</v>
      </c>
      <c r="AA71" s="226">
        <v>1.02646182396122E-3</v>
      </c>
      <c r="AB71" s="226">
        <v>1.23352981875343E-3</v>
      </c>
      <c r="AC71" s="226">
        <v>9.6727990248275195E-3</v>
      </c>
      <c r="AD71" s="226">
        <v>6.0418672518885901E-3</v>
      </c>
      <c r="AE71" s="226">
        <v>7.4531738390514401E-4</v>
      </c>
      <c r="AF71" s="226">
        <v>1.2320403415530101E-2</v>
      </c>
      <c r="AG71" s="226">
        <v>5.2047012080142004E-3</v>
      </c>
      <c r="AH71" s="226">
        <v>0</v>
      </c>
      <c r="AI71" s="226">
        <v>1.73388307477607E-3</v>
      </c>
      <c r="AJ71" s="226">
        <v>3.72614186590915E-3</v>
      </c>
      <c r="AK71" s="226">
        <v>1.6908776492835201E-3</v>
      </c>
      <c r="AL71" s="226">
        <v>3.9006870465505502E-3</v>
      </c>
      <c r="AM71" s="226">
        <v>1.2696562573865601E-2</v>
      </c>
      <c r="AN71" s="226">
        <v>4.27348554754597E-3</v>
      </c>
      <c r="AO71" s="226">
        <v>2.6454727812549001E-2</v>
      </c>
      <c r="AP71" s="226">
        <v>2.8338573529346602E-3</v>
      </c>
      <c r="AQ71" s="226">
        <v>8.2596232543437308E-3</v>
      </c>
      <c r="AR71" s="226">
        <v>1.90979248065387E-3</v>
      </c>
      <c r="AS71" s="226">
        <v>9.5387490229088096E-4</v>
      </c>
      <c r="AT71" s="226">
        <v>5.33620214074218E-3</v>
      </c>
      <c r="AU71" s="226">
        <v>1.6900431911674599E-3</v>
      </c>
      <c r="AV71" s="226">
        <v>7.07340649347055E-3</v>
      </c>
      <c r="AW71" s="226">
        <v>1.1447234322412099E-2</v>
      </c>
      <c r="AX71" s="226">
        <v>5.9362702429190603E-3</v>
      </c>
      <c r="AY71" s="226">
        <v>1.40044350531278E-3</v>
      </c>
      <c r="AZ71" s="226">
        <v>3.4867719405413098E-3</v>
      </c>
      <c r="BA71" s="226">
        <v>1.24233328670844E-3</v>
      </c>
      <c r="BB71" s="226">
        <v>2.1223735548586602E-3</v>
      </c>
      <c r="BC71" s="226">
        <v>2.5135899011516699E-3</v>
      </c>
      <c r="BD71" s="226">
        <v>1.2235549449742599E-2</v>
      </c>
      <c r="BE71" s="226">
        <v>2.3348959389544802E-2</v>
      </c>
      <c r="BF71" s="226">
        <v>2.4676985701313402E-2</v>
      </c>
      <c r="BG71" s="226">
        <v>6.4029779825520702E-2</v>
      </c>
      <c r="BH71" s="226">
        <v>0.21807093323826299</v>
      </c>
      <c r="BI71" s="226">
        <v>7.5572052884673502E-2</v>
      </c>
      <c r="BJ71" s="226">
        <v>4.0182528256619103E-3</v>
      </c>
      <c r="BK71" s="226">
        <v>8.0577023297621498E-3</v>
      </c>
      <c r="BL71" s="226">
        <v>1.4733516603861799E-2</v>
      </c>
      <c r="BM71" s="226">
        <v>8.9112338121975304E-2</v>
      </c>
      <c r="BN71" s="226">
        <v>6.8898404760983495E-2</v>
      </c>
      <c r="BO71" s="226">
        <v>2.73204753343569E-2</v>
      </c>
      <c r="BP71" s="226">
        <v>1.2108617509296E-2</v>
      </c>
      <c r="BQ71" s="226">
        <v>0.10388199975071299</v>
      </c>
      <c r="BR71" s="226">
        <v>1.2095236127001701</v>
      </c>
      <c r="BS71" s="226">
        <v>3.5887539535870198E-2</v>
      </c>
      <c r="BT71" s="226">
        <v>4.4819473798101202E-2</v>
      </c>
      <c r="BU71" s="226">
        <v>1.23234621712174E-2</v>
      </c>
      <c r="BV71" s="226">
        <v>4.8317105969574198E-2</v>
      </c>
      <c r="BW71" s="226">
        <v>1.8317531321561099E-2</v>
      </c>
      <c r="BX71" s="226">
        <v>3.6798616358926603E-2</v>
      </c>
      <c r="BY71" s="226">
        <v>0</v>
      </c>
    </row>
    <row r="72" spans="1:77" x14ac:dyDescent="0.25">
      <c r="A72" s="105" t="s">
        <v>69</v>
      </c>
      <c r="B72" s="226">
        <v>1.7552929055183301E-5</v>
      </c>
      <c r="C72" s="226">
        <v>2.2014279640179E-5</v>
      </c>
      <c r="D72" s="226">
        <v>2.0866889001661599E-5</v>
      </c>
      <c r="E72" s="226">
        <v>1.61980925584051E-5</v>
      </c>
      <c r="F72" s="226">
        <v>1.43853417764739E-4</v>
      </c>
      <c r="G72" s="226">
        <v>8.1255289460806094E-5</v>
      </c>
      <c r="H72" s="226">
        <v>2.3256148632394799E-5</v>
      </c>
      <c r="I72" s="226">
        <v>1.5416406315504601E-4</v>
      </c>
      <c r="J72" s="226">
        <v>1.6126544906772202E-5</v>
      </c>
      <c r="K72" s="226">
        <v>6.9974882108784906E-5</v>
      </c>
      <c r="L72" s="226">
        <v>6.8610640960305402E-6</v>
      </c>
      <c r="M72" s="226">
        <v>1.5590904296062499E-4</v>
      </c>
      <c r="N72" s="226">
        <v>1.27473490887363E-4</v>
      </c>
      <c r="O72" s="226">
        <v>1.3870412271368399E-4</v>
      </c>
      <c r="P72" s="226">
        <v>1.6090149624055E-4</v>
      </c>
      <c r="Q72" s="226">
        <v>1.5896993371612502E-5</v>
      </c>
      <c r="R72" s="226">
        <v>1.06894452468257E-4</v>
      </c>
      <c r="S72" s="226">
        <v>1.8991116560483599E-4</v>
      </c>
      <c r="T72" s="226">
        <v>1.42451671141061E-4</v>
      </c>
      <c r="U72" s="226">
        <v>4.5230685923929999E-5</v>
      </c>
      <c r="V72" s="226">
        <v>8.9809869619271104E-5</v>
      </c>
      <c r="W72" s="226">
        <v>1.5390026324376401E-5</v>
      </c>
      <c r="X72" s="226">
        <v>4.3681112706331902E-5</v>
      </c>
      <c r="Y72" s="226">
        <v>1.6500168988407301E-5</v>
      </c>
      <c r="Z72" s="226">
        <v>1.9852154303707401E-5</v>
      </c>
      <c r="AA72" s="226">
        <v>4.62483959300324E-6</v>
      </c>
      <c r="AB72" s="226">
        <v>8.6766270205955008E-6</v>
      </c>
      <c r="AC72" s="226">
        <v>5.8083145467819898E-5</v>
      </c>
      <c r="AD72" s="226">
        <v>5.7693658450348199E-5</v>
      </c>
      <c r="AE72" s="226">
        <v>6.1753005202284204E-6</v>
      </c>
      <c r="AF72" s="226">
        <v>5.4771574540714403E-5</v>
      </c>
      <c r="AG72" s="226">
        <v>5.7597220868174699E-5</v>
      </c>
      <c r="AH72" s="226">
        <v>0</v>
      </c>
      <c r="AI72" s="226">
        <v>1.0291762182531E-5</v>
      </c>
      <c r="AJ72" s="226">
        <v>6.7822804139877694E-5</v>
      </c>
      <c r="AK72" s="226">
        <v>6.7267657918063701E-6</v>
      </c>
      <c r="AL72" s="226">
        <v>1.96294863362228E-5</v>
      </c>
      <c r="AM72" s="226">
        <v>1.6744188670416799E-4</v>
      </c>
      <c r="AN72" s="226">
        <v>1.86206856871836E-4</v>
      </c>
      <c r="AO72" s="226">
        <v>7.7531935223931298E-5</v>
      </c>
      <c r="AP72" s="226">
        <v>1.40495919015921E-5</v>
      </c>
      <c r="AQ72" s="226">
        <v>6.0374186063483599E-5</v>
      </c>
      <c r="AR72" s="226">
        <v>2.4404512929589599E-5</v>
      </c>
      <c r="AS72" s="226">
        <v>8.8443608838496393E-6</v>
      </c>
      <c r="AT72" s="226">
        <v>5.4734053726857898E-5</v>
      </c>
      <c r="AU72" s="226">
        <v>1.23586213005191E-5</v>
      </c>
      <c r="AV72" s="226">
        <v>8.47091880954862E-5</v>
      </c>
      <c r="AW72" s="226">
        <v>6.4577861715339995E-4</v>
      </c>
      <c r="AX72" s="226">
        <v>8.0851726007068403E-5</v>
      </c>
      <c r="AY72" s="226">
        <v>1.38196329479554E-5</v>
      </c>
      <c r="AZ72" s="226">
        <v>6.6685733594533904E-5</v>
      </c>
      <c r="BA72" s="226">
        <v>1.7511929381424899E-5</v>
      </c>
      <c r="BB72" s="226">
        <v>1.2789857110096401E-5</v>
      </c>
      <c r="BC72" s="226">
        <v>1.79885046512352E-5</v>
      </c>
      <c r="BD72" s="226">
        <v>3.94809198047096E-5</v>
      </c>
      <c r="BE72" s="226">
        <v>9.4004709014500502E-5</v>
      </c>
      <c r="BF72" s="226">
        <v>8.10227869609725E-4</v>
      </c>
      <c r="BG72" s="226">
        <v>7.8043670804708702E-4</v>
      </c>
      <c r="BH72" s="226">
        <v>1.2254431096511899E-3</v>
      </c>
      <c r="BI72" s="226">
        <v>2.9681830384184601E-4</v>
      </c>
      <c r="BJ72" s="226">
        <v>4.7709522942456699E-5</v>
      </c>
      <c r="BK72" s="226">
        <v>7.90876073644073E-5</v>
      </c>
      <c r="BL72" s="226">
        <v>9.7173864960683006E-5</v>
      </c>
      <c r="BM72" s="226">
        <v>2.00424692081298E-4</v>
      </c>
      <c r="BN72" s="226">
        <v>2.09148396572179E-4</v>
      </c>
      <c r="BO72" s="226">
        <v>7.4557108751950599E-5</v>
      </c>
      <c r="BP72" s="226">
        <v>3.3229973202256999E-5</v>
      </c>
      <c r="BQ72" s="226">
        <v>7.9999643571618999E-4</v>
      </c>
      <c r="BR72" s="226">
        <v>9.4453581143083499E-4</v>
      </c>
      <c r="BS72" s="226">
        <v>1.0003399808712601</v>
      </c>
      <c r="BT72" s="226">
        <v>3.95032888633029E-4</v>
      </c>
      <c r="BU72" s="226">
        <v>1.3498608350416701E-4</v>
      </c>
      <c r="BV72" s="226">
        <v>2.4825680256648498E-4</v>
      </c>
      <c r="BW72" s="226">
        <v>1.06530481077347E-4</v>
      </c>
      <c r="BX72" s="226">
        <v>3.2959022174448101E-4</v>
      </c>
      <c r="BY72" s="226">
        <v>0</v>
      </c>
    </row>
    <row r="73" spans="1:77" x14ac:dyDescent="0.25">
      <c r="A73" s="105" t="s">
        <v>70</v>
      </c>
      <c r="B73" s="226">
        <v>1.5959742256507E-4</v>
      </c>
      <c r="C73" s="226">
        <v>1.2979850649529599E-4</v>
      </c>
      <c r="D73" s="226">
        <v>1.3072156171266001E-4</v>
      </c>
      <c r="E73" s="226">
        <v>1.06970672848591E-4</v>
      </c>
      <c r="F73" s="226">
        <v>1.0347461150874799E-3</v>
      </c>
      <c r="G73" s="226">
        <v>4.3832531595844099E-4</v>
      </c>
      <c r="H73" s="226">
        <v>1.27732975785345E-4</v>
      </c>
      <c r="I73" s="226">
        <v>7.0756663324567201E-4</v>
      </c>
      <c r="J73" s="226">
        <v>1.1842902879339399E-4</v>
      </c>
      <c r="K73" s="226">
        <v>7.7411452026689002E-4</v>
      </c>
      <c r="L73" s="226">
        <v>7.4568097781618599E-5</v>
      </c>
      <c r="M73" s="226">
        <v>1.3451696244842601E-3</v>
      </c>
      <c r="N73" s="226">
        <v>9.4159227727423004E-4</v>
      </c>
      <c r="O73" s="226">
        <v>1.1452952247994099E-3</v>
      </c>
      <c r="P73" s="226">
        <v>1.3698220992637E-3</v>
      </c>
      <c r="Q73" s="226">
        <v>1.3311680548357501E-4</v>
      </c>
      <c r="R73" s="226">
        <v>6.5534314988190795E-4</v>
      </c>
      <c r="S73" s="226">
        <v>1.0468881927783299E-3</v>
      </c>
      <c r="T73" s="226">
        <v>1.4146323869482301E-3</v>
      </c>
      <c r="U73" s="226">
        <v>4.0334979056730699E-4</v>
      </c>
      <c r="V73" s="226">
        <v>6.08508829326274E-4</v>
      </c>
      <c r="W73" s="226">
        <v>1.48977421328693E-4</v>
      </c>
      <c r="X73" s="226">
        <v>4.0609005307669198E-4</v>
      </c>
      <c r="Y73" s="226">
        <v>1.47191046853099E-4</v>
      </c>
      <c r="Z73" s="226">
        <v>1.7312449391366E-4</v>
      </c>
      <c r="AA73" s="226">
        <v>4.8442115428547601E-5</v>
      </c>
      <c r="AB73" s="226">
        <v>6.6683807691731095E-5</v>
      </c>
      <c r="AC73" s="226">
        <v>4.8403357084236403E-4</v>
      </c>
      <c r="AD73" s="226">
        <v>2.6119704195659701E-4</v>
      </c>
      <c r="AE73" s="226">
        <v>3.6144215197399002E-5</v>
      </c>
      <c r="AF73" s="226">
        <v>3.55603267188801E-4</v>
      </c>
      <c r="AG73" s="226">
        <v>1.6543169148499601E-4</v>
      </c>
      <c r="AH73" s="226">
        <v>0</v>
      </c>
      <c r="AI73" s="226">
        <v>7.6266539593816804E-5</v>
      </c>
      <c r="AJ73" s="226">
        <v>2.7635025939272602E-4</v>
      </c>
      <c r="AK73" s="226">
        <v>6.16033547878757E-5</v>
      </c>
      <c r="AL73" s="226">
        <v>1.6458741808269501E-4</v>
      </c>
      <c r="AM73" s="226">
        <v>4.6382670674039399E-4</v>
      </c>
      <c r="AN73" s="226">
        <v>1.3958768785516599E-4</v>
      </c>
      <c r="AO73" s="226">
        <v>8.0144109495619098E-4</v>
      </c>
      <c r="AP73" s="226">
        <v>1.1592532753058401E-4</v>
      </c>
      <c r="AQ73" s="226">
        <v>2.68629525130603E-4</v>
      </c>
      <c r="AR73" s="226">
        <v>7.9356555932638497E-5</v>
      </c>
      <c r="AS73" s="226">
        <v>3.6265489649658397E-5</v>
      </c>
      <c r="AT73" s="226">
        <v>2.1220611349951501E-4</v>
      </c>
      <c r="AU73" s="226">
        <v>6.0499484505393398E-5</v>
      </c>
      <c r="AV73" s="226">
        <v>2.39526225170076E-4</v>
      </c>
      <c r="AW73" s="226">
        <v>3.7120338700003002E-4</v>
      </c>
      <c r="AX73" s="226">
        <v>2.0321762059343599E-4</v>
      </c>
      <c r="AY73" s="226">
        <v>5.1055396073669201E-5</v>
      </c>
      <c r="AZ73" s="226">
        <v>1.2525247399270301E-4</v>
      </c>
      <c r="BA73" s="226">
        <v>4.0832604150681297E-5</v>
      </c>
      <c r="BB73" s="226">
        <v>9.00478150155255E-5</v>
      </c>
      <c r="BC73" s="226">
        <v>9.4830676283756899E-5</v>
      </c>
      <c r="BD73" s="226">
        <v>3.4896746172971099E-4</v>
      </c>
      <c r="BE73" s="226">
        <v>6.9489038913379505E-4</v>
      </c>
      <c r="BF73" s="226">
        <v>6.7199937801413698E-4</v>
      </c>
      <c r="BG73" s="226">
        <v>2.5000066273891601E-3</v>
      </c>
      <c r="BH73" s="226">
        <v>9.3746712657119795E-3</v>
      </c>
      <c r="BI73" s="226">
        <v>4.2756706089921003E-3</v>
      </c>
      <c r="BJ73" s="226">
        <v>1.35059324537286E-4</v>
      </c>
      <c r="BK73" s="226">
        <v>5.2272762199007301E-4</v>
      </c>
      <c r="BL73" s="226">
        <v>5.5437733757164695E-4</v>
      </c>
      <c r="BM73" s="226">
        <v>4.9105507841691E-3</v>
      </c>
      <c r="BN73" s="226">
        <v>6.28547460573722E-3</v>
      </c>
      <c r="BO73" s="226">
        <v>1.9226445545047601E-3</v>
      </c>
      <c r="BP73" s="226">
        <v>6.1532883554050002E-4</v>
      </c>
      <c r="BQ73" s="226">
        <v>2.8046073395130398E-3</v>
      </c>
      <c r="BR73" s="226">
        <v>2.9482209293461001E-2</v>
      </c>
      <c r="BS73" s="226">
        <v>3.8545753295360398E-3</v>
      </c>
      <c r="BT73" s="226">
        <v>1.0157605414772199</v>
      </c>
      <c r="BU73" s="226">
        <v>1.5456954643176799E-3</v>
      </c>
      <c r="BV73" s="226">
        <v>1.43103538844487E-3</v>
      </c>
      <c r="BW73" s="226">
        <v>5.7808454713845095E-4</v>
      </c>
      <c r="BX73" s="226">
        <v>5.3449026297964003E-3</v>
      </c>
      <c r="BY73" s="226">
        <v>0</v>
      </c>
    </row>
    <row r="74" spans="1:77" x14ac:dyDescent="0.25">
      <c r="A74" t="s">
        <v>71</v>
      </c>
      <c r="B74" s="226">
        <v>0</v>
      </c>
      <c r="C74" s="226">
        <v>0</v>
      </c>
      <c r="D74" s="226">
        <v>0</v>
      </c>
      <c r="E74" s="226">
        <v>0</v>
      </c>
      <c r="F74" s="226">
        <v>0</v>
      </c>
      <c r="G74" s="226">
        <v>0</v>
      </c>
      <c r="H74" s="226">
        <v>0</v>
      </c>
      <c r="I74" s="226">
        <v>0</v>
      </c>
      <c r="J74" s="226">
        <v>0</v>
      </c>
      <c r="K74" s="226">
        <v>0</v>
      </c>
      <c r="L74" s="226">
        <v>0</v>
      </c>
      <c r="M74" s="226">
        <v>0</v>
      </c>
      <c r="N74" s="226">
        <v>0</v>
      </c>
      <c r="O74" s="226">
        <v>0</v>
      </c>
      <c r="P74" s="226">
        <v>0</v>
      </c>
      <c r="Q74" s="226">
        <v>0</v>
      </c>
      <c r="R74" s="226">
        <v>0</v>
      </c>
      <c r="S74" s="226">
        <v>0</v>
      </c>
      <c r="T74" s="226">
        <v>0</v>
      </c>
      <c r="U74" s="226">
        <v>0</v>
      </c>
      <c r="V74" s="226">
        <v>0</v>
      </c>
      <c r="W74" s="226">
        <v>0</v>
      </c>
      <c r="X74" s="226">
        <v>0</v>
      </c>
      <c r="Y74" s="226">
        <v>0</v>
      </c>
      <c r="Z74" s="226">
        <v>0</v>
      </c>
      <c r="AA74" s="226">
        <v>0</v>
      </c>
      <c r="AB74" s="226">
        <v>0</v>
      </c>
      <c r="AC74" s="226">
        <v>0</v>
      </c>
      <c r="AD74" s="226">
        <v>0</v>
      </c>
      <c r="AE74" s="226">
        <v>0</v>
      </c>
      <c r="AF74" s="226">
        <v>0</v>
      </c>
      <c r="AG74" s="226">
        <v>0</v>
      </c>
      <c r="AH74" s="226">
        <v>0</v>
      </c>
      <c r="AI74" s="226">
        <v>0</v>
      </c>
      <c r="AJ74" s="226">
        <v>0</v>
      </c>
      <c r="AK74" s="226">
        <v>0</v>
      </c>
      <c r="AL74" s="226">
        <v>0</v>
      </c>
      <c r="AM74" s="226">
        <v>0</v>
      </c>
      <c r="AN74" s="226">
        <v>0</v>
      </c>
      <c r="AO74" s="226">
        <v>0</v>
      </c>
      <c r="AP74" s="226">
        <v>0</v>
      </c>
      <c r="AQ74" s="226">
        <v>0</v>
      </c>
      <c r="AR74" s="226">
        <v>0</v>
      </c>
      <c r="AS74" s="226">
        <v>0</v>
      </c>
      <c r="AT74" s="226">
        <v>0</v>
      </c>
      <c r="AU74" s="226">
        <v>0</v>
      </c>
      <c r="AV74" s="226">
        <v>0</v>
      </c>
      <c r="AW74" s="226">
        <v>0</v>
      </c>
      <c r="AX74" s="226">
        <v>0</v>
      </c>
      <c r="AY74" s="226">
        <v>0</v>
      </c>
      <c r="AZ74" s="226">
        <v>0</v>
      </c>
      <c r="BA74" s="226">
        <v>0</v>
      </c>
      <c r="BB74" s="226">
        <v>0</v>
      </c>
      <c r="BC74" s="226">
        <v>0</v>
      </c>
      <c r="BD74" s="226">
        <v>0</v>
      </c>
      <c r="BE74" s="226">
        <v>0</v>
      </c>
      <c r="BF74" s="226">
        <v>0</v>
      </c>
      <c r="BG74" s="226">
        <v>0</v>
      </c>
      <c r="BH74" s="226">
        <v>0</v>
      </c>
      <c r="BI74" s="226">
        <v>0</v>
      </c>
      <c r="BJ74" s="226">
        <v>0</v>
      </c>
      <c r="BK74" s="226">
        <v>0</v>
      </c>
      <c r="BL74" s="226">
        <v>0</v>
      </c>
      <c r="BM74" s="226">
        <v>0</v>
      </c>
      <c r="BN74" s="226">
        <v>0</v>
      </c>
      <c r="BO74" s="226">
        <v>0</v>
      </c>
      <c r="BP74" s="226">
        <v>0</v>
      </c>
      <c r="BQ74" s="226">
        <v>0</v>
      </c>
      <c r="BR74" s="226">
        <v>0</v>
      </c>
      <c r="BS74" s="226">
        <v>0</v>
      </c>
      <c r="BT74" s="226">
        <v>0</v>
      </c>
      <c r="BU74" s="226">
        <v>1</v>
      </c>
      <c r="BV74" s="226">
        <v>0</v>
      </c>
      <c r="BW74" s="226">
        <v>0</v>
      </c>
      <c r="BX74" s="226">
        <v>0</v>
      </c>
      <c r="BY74" s="226">
        <v>0</v>
      </c>
    </row>
    <row r="75" spans="1:77" x14ac:dyDescent="0.25">
      <c r="A75" t="s">
        <v>72</v>
      </c>
      <c r="B75" s="226">
        <v>3.9622366320216102E-6</v>
      </c>
      <c r="C75" s="226">
        <v>5.21940336858486E-6</v>
      </c>
      <c r="D75" s="226">
        <v>1.0089400835656601E-5</v>
      </c>
      <c r="E75" s="226">
        <v>2.1601115370480201E-6</v>
      </c>
      <c r="F75" s="226">
        <v>4.2121975737540501E-5</v>
      </c>
      <c r="G75" s="226">
        <v>8.1670703303349192E-6</v>
      </c>
      <c r="H75" s="226">
        <v>8.50759672083492E-6</v>
      </c>
      <c r="I75" s="226">
        <v>2.2856282566094999E-5</v>
      </c>
      <c r="J75" s="226">
        <v>6.3641742668015198E-6</v>
      </c>
      <c r="K75" s="226">
        <v>3.8564223675911498E-5</v>
      </c>
      <c r="L75" s="226">
        <v>2.2889773898930502E-6</v>
      </c>
      <c r="M75" s="226">
        <v>1.38882836418716E-4</v>
      </c>
      <c r="N75" s="226">
        <v>1.7724770957894799E-5</v>
      </c>
      <c r="O75" s="226">
        <v>2.3116901704570301E-5</v>
      </c>
      <c r="P75" s="226">
        <v>1.5876636638483801E-5</v>
      </c>
      <c r="Q75" s="226">
        <v>1.7426766530454901E-6</v>
      </c>
      <c r="R75" s="226">
        <v>5.1165774163109299E-5</v>
      </c>
      <c r="S75" s="226">
        <v>8.0879243492513501E-5</v>
      </c>
      <c r="T75" s="226">
        <v>1.8562602059660899E-4</v>
      </c>
      <c r="U75" s="226">
        <v>4.6851519375317503E-5</v>
      </c>
      <c r="V75" s="226">
        <v>3.4344376113058499E-5</v>
      </c>
      <c r="W75" s="226">
        <v>1.24317904114556E-5</v>
      </c>
      <c r="X75" s="226">
        <v>4.8092823266140399E-5</v>
      </c>
      <c r="Y75" s="226">
        <v>1.0947930448398599E-5</v>
      </c>
      <c r="Z75" s="226">
        <v>1.36580053344919E-5</v>
      </c>
      <c r="AA75" s="226">
        <v>4.8142542079204498E-6</v>
      </c>
      <c r="AB75" s="226">
        <v>5.7766281869971503E-6</v>
      </c>
      <c r="AC75" s="226">
        <v>5.18593195790378E-5</v>
      </c>
      <c r="AD75" s="226">
        <v>2.1468756341953499E-5</v>
      </c>
      <c r="AE75" s="226">
        <v>3.8069235345941698E-6</v>
      </c>
      <c r="AF75" s="226">
        <v>1.0002333443449599E-5</v>
      </c>
      <c r="AG75" s="226">
        <v>5.4144675791165202E-6</v>
      </c>
      <c r="AH75" s="226">
        <v>0</v>
      </c>
      <c r="AI75" s="226">
        <v>5.3563389613679003E-6</v>
      </c>
      <c r="AJ75" s="226">
        <v>8.3329054244562599E-6</v>
      </c>
      <c r="AK75" s="226">
        <v>3.4985528807641499E-6</v>
      </c>
      <c r="AL75" s="226">
        <v>9.5057881680057107E-6</v>
      </c>
      <c r="AM75" s="226">
        <v>1.7648404029632299E-5</v>
      </c>
      <c r="AN75" s="226">
        <v>4.1049462153866696E-6</v>
      </c>
      <c r="AO75" s="226">
        <v>3.2270538562736197E-5</v>
      </c>
      <c r="AP75" s="226">
        <v>6.4531567224905098E-6</v>
      </c>
      <c r="AQ75" s="226">
        <v>1.14169287661877E-5</v>
      </c>
      <c r="AR75" s="226">
        <v>5.3052153751248501E-6</v>
      </c>
      <c r="AS75" s="226">
        <v>1.9329669893215002E-6</v>
      </c>
      <c r="AT75" s="226">
        <v>1.34942464286754E-5</v>
      </c>
      <c r="AU75" s="226">
        <v>2.44597737561233E-6</v>
      </c>
      <c r="AV75" s="226">
        <v>8.5127533929092606E-6</v>
      </c>
      <c r="AW75" s="226">
        <v>1.04471990802828E-5</v>
      </c>
      <c r="AX75" s="226">
        <v>8.0530440428078603E-6</v>
      </c>
      <c r="AY75" s="226">
        <v>1.4496703606628699E-6</v>
      </c>
      <c r="AZ75" s="226">
        <v>5.4789760452253698E-6</v>
      </c>
      <c r="BA75" s="226">
        <v>1.57171594588621E-6</v>
      </c>
      <c r="BB75" s="226">
        <v>7.4873858101887203E-6</v>
      </c>
      <c r="BC75" s="226">
        <v>5.2331291407819496E-6</v>
      </c>
      <c r="BD75" s="226">
        <v>7.7342485776077308E-6</v>
      </c>
      <c r="BE75" s="226">
        <v>1.98647178268534E-5</v>
      </c>
      <c r="BF75" s="226">
        <v>8.4290085451380995E-6</v>
      </c>
      <c r="BG75" s="226">
        <v>7.8684587047622503E-5</v>
      </c>
      <c r="BH75" s="226">
        <v>9.3187130844590697E-5</v>
      </c>
      <c r="BI75" s="226">
        <v>1.37204846758239E-4</v>
      </c>
      <c r="BJ75" s="226">
        <v>2.3186277957028199E-6</v>
      </c>
      <c r="BK75" s="226">
        <v>4.2103554358570497E-6</v>
      </c>
      <c r="BL75" s="226">
        <v>2.97595028031306E-5</v>
      </c>
      <c r="BM75" s="226">
        <v>1.21394702665097E-5</v>
      </c>
      <c r="BN75" s="226">
        <v>1.0271759911679699E-5</v>
      </c>
      <c r="BO75" s="226">
        <v>7.3174373683670597E-6</v>
      </c>
      <c r="BP75" s="226">
        <v>1.4046421933525901E-6</v>
      </c>
      <c r="BQ75" s="226">
        <v>9.0386993073068001E-6</v>
      </c>
      <c r="BR75" s="226">
        <v>3.09811032183105E-5</v>
      </c>
      <c r="BS75" s="226">
        <v>9.0945511610485499E-4</v>
      </c>
      <c r="BT75" s="226">
        <v>1.29537784363935E-5</v>
      </c>
      <c r="BU75" s="226">
        <v>7.4840573666675397E-5</v>
      </c>
      <c r="BV75" s="226">
        <v>1.30812180366275</v>
      </c>
      <c r="BW75" s="226">
        <v>2.60941829389119E-2</v>
      </c>
      <c r="BX75" s="226">
        <v>1.37871838047668E-5</v>
      </c>
      <c r="BY75" s="226">
        <v>0</v>
      </c>
    </row>
    <row r="76" spans="1:77" x14ac:dyDescent="0.25">
      <c r="A76" t="s">
        <v>73</v>
      </c>
      <c r="B76" s="226">
        <v>0</v>
      </c>
      <c r="C76" s="226">
        <v>0</v>
      </c>
      <c r="D76" s="226">
        <v>0</v>
      </c>
      <c r="E76" s="226">
        <v>0</v>
      </c>
      <c r="F76" s="226">
        <v>0</v>
      </c>
      <c r="G76" s="226">
        <v>0</v>
      </c>
      <c r="H76" s="226">
        <v>0</v>
      </c>
      <c r="I76" s="226">
        <v>0</v>
      </c>
      <c r="J76" s="226">
        <v>0</v>
      </c>
      <c r="K76" s="226">
        <v>0</v>
      </c>
      <c r="L76" s="226">
        <v>0</v>
      </c>
      <c r="M76" s="226">
        <v>0</v>
      </c>
      <c r="N76" s="226">
        <v>0</v>
      </c>
      <c r="O76" s="226">
        <v>0</v>
      </c>
      <c r="P76" s="226">
        <v>0</v>
      </c>
      <c r="Q76" s="226">
        <v>0</v>
      </c>
      <c r="R76" s="226">
        <v>0</v>
      </c>
      <c r="S76" s="226">
        <v>0</v>
      </c>
      <c r="T76" s="226">
        <v>0</v>
      </c>
      <c r="U76" s="226">
        <v>0</v>
      </c>
      <c r="V76" s="226">
        <v>0</v>
      </c>
      <c r="W76" s="226">
        <v>0</v>
      </c>
      <c r="X76" s="226">
        <v>0</v>
      </c>
      <c r="Y76" s="226">
        <v>0</v>
      </c>
      <c r="Z76" s="226">
        <v>0</v>
      </c>
      <c r="AA76" s="226">
        <v>0</v>
      </c>
      <c r="AB76" s="226">
        <v>0</v>
      </c>
      <c r="AC76" s="226">
        <v>0</v>
      </c>
      <c r="AD76" s="226">
        <v>0</v>
      </c>
      <c r="AE76" s="226">
        <v>0</v>
      </c>
      <c r="AF76" s="226">
        <v>0</v>
      </c>
      <c r="AG76" s="226">
        <v>0</v>
      </c>
      <c r="AH76" s="226">
        <v>0</v>
      </c>
      <c r="AI76" s="226">
        <v>0</v>
      </c>
      <c r="AJ76" s="226">
        <v>0</v>
      </c>
      <c r="AK76" s="226">
        <v>0</v>
      </c>
      <c r="AL76" s="226">
        <v>0</v>
      </c>
      <c r="AM76" s="226">
        <v>0</v>
      </c>
      <c r="AN76" s="226">
        <v>0</v>
      </c>
      <c r="AO76" s="226">
        <v>0</v>
      </c>
      <c r="AP76" s="226">
        <v>0</v>
      </c>
      <c r="AQ76" s="226">
        <v>0</v>
      </c>
      <c r="AR76" s="226">
        <v>0</v>
      </c>
      <c r="AS76" s="226">
        <v>0</v>
      </c>
      <c r="AT76" s="226">
        <v>0</v>
      </c>
      <c r="AU76" s="226">
        <v>0</v>
      </c>
      <c r="AV76" s="226">
        <v>0</v>
      </c>
      <c r="AW76" s="226">
        <v>0</v>
      </c>
      <c r="AX76" s="226">
        <v>0</v>
      </c>
      <c r="AY76" s="226">
        <v>0</v>
      </c>
      <c r="AZ76" s="226">
        <v>0</v>
      </c>
      <c r="BA76" s="226">
        <v>0</v>
      </c>
      <c r="BB76" s="226">
        <v>0</v>
      </c>
      <c r="BC76" s="226">
        <v>0</v>
      </c>
      <c r="BD76" s="226">
        <v>0</v>
      </c>
      <c r="BE76" s="226">
        <v>0</v>
      </c>
      <c r="BF76" s="226">
        <v>0</v>
      </c>
      <c r="BG76" s="226">
        <v>0</v>
      </c>
      <c r="BH76" s="226">
        <v>0</v>
      </c>
      <c r="BI76" s="226">
        <v>0</v>
      </c>
      <c r="BJ76" s="226">
        <v>0</v>
      </c>
      <c r="BK76" s="226">
        <v>0</v>
      </c>
      <c r="BL76" s="226">
        <v>0</v>
      </c>
      <c r="BM76" s="226">
        <v>0</v>
      </c>
      <c r="BN76" s="226">
        <v>0</v>
      </c>
      <c r="BO76" s="226">
        <v>0</v>
      </c>
      <c r="BP76" s="226">
        <v>0</v>
      </c>
      <c r="BQ76" s="226">
        <v>0</v>
      </c>
      <c r="BR76" s="226">
        <v>0</v>
      </c>
      <c r="BS76" s="226">
        <v>0</v>
      </c>
      <c r="BT76" s="226">
        <v>0</v>
      </c>
      <c r="BU76" s="226">
        <v>0</v>
      </c>
      <c r="BV76" s="226">
        <v>0</v>
      </c>
      <c r="BW76" s="226">
        <v>1</v>
      </c>
      <c r="BX76" s="226">
        <v>0</v>
      </c>
      <c r="BY76" s="226">
        <v>0</v>
      </c>
    </row>
    <row r="77" spans="1:77" x14ac:dyDescent="0.25">
      <c r="A77" t="s">
        <v>74</v>
      </c>
      <c r="B77" s="226">
        <v>2.8785977817777802E-3</v>
      </c>
      <c r="C77" s="226">
        <v>1.29148446369731E-3</v>
      </c>
      <c r="D77" s="226">
        <v>2.1630424985313499E-3</v>
      </c>
      <c r="E77" s="226">
        <v>1.6070027143280201E-3</v>
      </c>
      <c r="F77" s="226">
        <v>2.01221026461894E-2</v>
      </c>
      <c r="G77" s="226">
        <v>7.7528177907315804E-3</v>
      </c>
      <c r="H77" s="226">
        <v>2.6718023009764899E-3</v>
      </c>
      <c r="I77" s="226">
        <v>2.2380059938573098E-2</v>
      </c>
      <c r="J77" s="226">
        <v>1.63246001799589E-3</v>
      </c>
      <c r="K77" s="226">
        <v>9.5429350129616602E-3</v>
      </c>
      <c r="L77" s="226">
        <v>1.7891248994429301E-3</v>
      </c>
      <c r="M77" s="226">
        <v>1.32645464580114E-2</v>
      </c>
      <c r="N77" s="226">
        <v>3.7445950863245702E-3</v>
      </c>
      <c r="O77" s="226">
        <v>4.65841746811214E-3</v>
      </c>
      <c r="P77" s="226">
        <v>2.66868641733185E-2</v>
      </c>
      <c r="Q77" s="226">
        <v>2.47025935195643E-3</v>
      </c>
      <c r="R77" s="226">
        <v>7.1714159890666198E-3</v>
      </c>
      <c r="S77" s="226">
        <v>9.0878164806585202E-3</v>
      </c>
      <c r="T77" s="226">
        <v>1.3612153860040801E-2</v>
      </c>
      <c r="U77" s="226">
        <v>4.9188267713431797E-3</v>
      </c>
      <c r="V77" s="226">
        <v>1.03580385838696E-2</v>
      </c>
      <c r="W77" s="226">
        <v>1.27209968294334E-3</v>
      </c>
      <c r="X77" s="226">
        <v>3.7053817624951701E-3</v>
      </c>
      <c r="Y77" s="226">
        <v>1.8104393290766E-3</v>
      </c>
      <c r="Z77" s="226">
        <v>2.64271305887123E-3</v>
      </c>
      <c r="AA77" s="226">
        <v>5.3707986993845004E-4</v>
      </c>
      <c r="AB77" s="226">
        <v>8.3351286169962605E-4</v>
      </c>
      <c r="AC77" s="226">
        <v>4.3616360424738199E-3</v>
      </c>
      <c r="AD77" s="226">
        <v>2.0890594613372799E-3</v>
      </c>
      <c r="AE77" s="226">
        <v>3.5331738215214702E-4</v>
      </c>
      <c r="AF77" s="226">
        <v>1.6435456965520001E-3</v>
      </c>
      <c r="AG77" s="226">
        <v>8.2709208308291997E-4</v>
      </c>
      <c r="AH77" s="226">
        <v>0</v>
      </c>
      <c r="AI77" s="226">
        <v>5.2243495606376603E-4</v>
      </c>
      <c r="AJ77" s="226">
        <v>8.1525864333432702E-4</v>
      </c>
      <c r="AK77" s="226">
        <v>3.5021254706565599E-4</v>
      </c>
      <c r="AL77" s="226">
        <v>1.55020508285422E-3</v>
      </c>
      <c r="AM77" s="226">
        <v>2.4598167680512802E-3</v>
      </c>
      <c r="AN77" s="226">
        <v>7.05257838430289E-4</v>
      </c>
      <c r="AO77" s="226">
        <v>3.73637589492557E-3</v>
      </c>
      <c r="AP77" s="226">
        <v>7.1679642182480503E-4</v>
      </c>
      <c r="AQ77" s="226">
        <v>1.34789179901488E-3</v>
      </c>
      <c r="AR77" s="226">
        <v>4.74573510094256E-4</v>
      </c>
      <c r="AS77" s="226">
        <v>2.15568261553598E-4</v>
      </c>
      <c r="AT77" s="226">
        <v>1.24968300051229E-3</v>
      </c>
      <c r="AU77" s="226">
        <v>3.2837677171478898E-4</v>
      </c>
      <c r="AV77" s="226">
        <v>1.7246819839732499E-3</v>
      </c>
      <c r="AW77" s="226">
        <v>3.7280495324123102E-3</v>
      </c>
      <c r="AX77" s="226">
        <v>1.15350840322147E-3</v>
      </c>
      <c r="AY77" s="226">
        <v>2.6236235613431597E-4</v>
      </c>
      <c r="AZ77" s="226">
        <v>7.9518751149861998E-4</v>
      </c>
      <c r="BA77" s="226">
        <v>2.32661004878622E-4</v>
      </c>
      <c r="BB77" s="226">
        <v>5.8756377469398804E-4</v>
      </c>
      <c r="BC77" s="226">
        <v>5.85967196496881E-4</v>
      </c>
      <c r="BD77" s="226">
        <v>1.41920234269922E-3</v>
      </c>
      <c r="BE77" s="226">
        <v>5.0699071564137598E-3</v>
      </c>
      <c r="BF77" s="226">
        <v>2.43597025249146E-3</v>
      </c>
      <c r="BG77" s="226">
        <v>1.9356186115638298E-2</v>
      </c>
      <c r="BH77" s="226">
        <v>3.21705253488212E-2</v>
      </c>
      <c r="BI77" s="226">
        <v>2.5459102653199499E-2</v>
      </c>
      <c r="BJ77" s="226">
        <v>7.0369592524716703E-4</v>
      </c>
      <c r="BK77" s="226">
        <v>2.8497129531066998E-3</v>
      </c>
      <c r="BL77" s="226">
        <v>9.7200947591314299E-3</v>
      </c>
      <c r="BM77" s="226">
        <v>5.9037619483876001E-2</v>
      </c>
      <c r="BN77" s="226">
        <v>2.29012511365904E-2</v>
      </c>
      <c r="BO77" s="226">
        <v>7.0945063741937597E-3</v>
      </c>
      <c r="BP77" s="226">
        <v>2.4992472733925799E-3</v>
      </c>
      <c r="BQ77" s="226">
        <v>2.0251245205655299E-2</v>
      </c>
      <c r="BR77" s="226">
        <v>8.5863370347475404E-2</v>
      </c>
      <c r="BS77" s="226">
        <v>9.1559383226982108E-3</v>
      </c>
      <c r="BT77" s="226">
        <v>2.9626567685168699E-2</v>
      </c>
      <c r="BU77" s="226">
        <v>4.5778393587509701E-3</v>
      </c>
      <c r="BV77" s="226">
        <v>2.0707115548757302E-2</v>
      </c>
      <c r="BW77" s="226">
        <v>3.8505802451847099E-3</v>
      </c>
      <c r="BX77" s="226">
        <v>1.0668228984622701</v>
      </c>
      <c r="BY77" s="226">
        <v>0</v>
      </c>
    </row>
    <row r="78" spans="1:77" x14ac:dyDescent="0.25">
      <c r="A78" t="s">
        <v>75</v>
      </c>
      <c r="B78" s="226">
        <v>0</v>
      </c>
      <c r="C78" s="226">
        <v>0</v>
      </c>
      <c r="D78" s="226">
        <v>0</v>
      </c>
      <c r="E78" s="226">
        <v>0</v>
      </c>
      <c r="F78" s="226">
        <v>0</v>
      </c>
      <c r="G78" s="226">
        <v>0</v>
      </c>
      <c r="H78" s="226">
        <v>0</v>
      </c>
      <c r="I78" s="226">
        <v>0</v>
      </c>
      <c r="J78" s="226">
        <v>0</v>
      </c>
      <c r="K78" s="226">
        <v>0</v>
      </c>
      <c r="L78" s="226">
        <v>0</v>
      </c>
      <c r="M78" s="226">
        <v>0</v>
      </c>
      <c r="N78" s="226">
        <v>0</v>
      </c>
      <c r="O78" s="226">
        <v>0</v>
      </c>
      <c r="P78" s="226">
        <v>0</v>
      </c>
      <c r="Q78" s="226">
        <v>0</v>
      </c>
      <c r="R78" s="226">
        <v>0</v>
      </c>
      <c r="S78" s="226">
        <v>0</v>
      </c>
      <c r="T78" s="226">
        <v>0</v>
      </c>
      <c r="U78" s="226">
        <v>0</v>
      </c>
      <c r="V78" s="226">
        <v>0</v>
      </c>
      <c r="W78" s="226">
        <v>0</v>
      </c>
      <c r="X78" s="226">
        <v>0</v>
      </c>
      <c r="Y78" s="226">
        <v>0</v>
      </c>
      <c r="Z78" s="226">
        <v>0</v>
      </c>
      <c r="AA78" s="226">
        <v>0</v>
      </c>
      <c r="AB78" s="226">
        <v>0</v>
      </c>
      <c r="AC78" s="226">
        <v>0</v>
      </c>
      <c r="AD78" s="226">
        <v>0</v>
      </c>
      <c r="AE78" s="226">
        <v>0</v>
      </c>
      <c r="AF78" s="226">
        <v>0</v>
      </c>
      <c r="AG78" s="226">
        <v>0</v>
      </c>
      <c r="AH78" s="226">
        <v>0</v>
      </c>
      <c r="AI78" s="226">
        <v>0</v>
      </c>
      <c r="AJ78" s="226">
        <v>0</v>
      </c>
      <c r="AK78" s="226">
        <v>0</v>
      </c>
      <c r="AL78" s="226">
        <v>0</v>
      </c>
      <c r="AM78" s="226">
        <v>0</v>
      </c>
      <c r="AN78" s="226">
        <v>0</v>
      </c>
      <c r="AO78" s="226">
        <v>0</v>
      </c>
      <c r="AP78" s="226">
        <v>0</v>
      </c>
      <c r="AQ78" s="226">
        <v>0</v>
      </c>
      <c r="AR78" s="226">
        <v>0</v>
      </c>
      <c r="AS78" s="226">
        <v>0</v>
      </c>
      <c r="AT78" s="226">
        <v>0</v>
      </c>
      <c r="AU78" s="226">
        <v>0</v>
      </c>
      <c r="AV78" s="226">
        <v>0</v>
      </c>
      <c r="AW78" s="226">
        <v>0</v>
      </c>
      <c r="AX78" s="226">
        <v>0</v>
      </c>
      <c r="AY78" s="226">
        <v>0</v>
      </c>
      <c r="AZ78" s="226">
        <v>0</v>
      </c>
      <c r="BA78" s="226">
        <v>0</v>
      </c>
      <c r="BB78" s="226">
        <v>0</v>
      </c>
      <c r="BC78" s="226">
        <v>0</v>
      </c>
      <c r="BD78" s="226">
        <v>0</v>
      </c>
      <c r="BE78" s="226">
        <v>0</v>
      </c>
      <c r="BF78" s="226">
        <v>0</v>
      </c>
      <c r="BG78" s="226">
        <v>0</v>
      </c>
      <c r="BH78" s="226">
        <v>0</v>
      </c>
      <c r="BI78" s="226">
        <v>0</v>
      </c>
      <c r="BJ78" s="226">
        <v>0</v>
      </c>
      <c r="BK78" s="226">
        <v>0</v>
      </c>
      <c r="BL78" s="226">
        <v>0</v>
      </c>
      <c r="BM78" s="226">
        <v>0</v>
      </c>
      <c r="BN78" s="226">
        <v>0</v>
      </c>
      <c r="BO78" s="226">
        <v>0</v>
      </c>
      <c r="BP78" s="226">
        <v>0</v>
      </c>
      <c r="BQ78" s="226">
        <v>0</v>
      </c>
      <c r="BR78" s="226">
        <v>0</v>
      </c>
      <c r="BS78" s="226">
        <v>0</v>
      </c>
      <c r="BT78" s="226">
        <v>0</v>
      </c>
      <c r="BU78" s="226">
        <v>0</v>
      </c>
      <c r="BV78" s="226">
        <v>0</v>
      </c>
      <c r="BW78" s="226">
        <v>0</v>
      </c>
      <c r="BX78" s="226">
        <v>0</v>
      </c>
      <c r="BY78" s="226">
        <v>1</v>
      </c>
    </row>
    <row r="79" spans="1:77" x14ac:dyDescent="0.25">
      <c r="A79" s="325"/>
    </row>
    <row r="80" spans="1:77" x14ac:dyDescent="0.25">
      <c r="A80" s="105"/>
      <c r="B80" s="326"/>
      <c r="C80" s="326"/>
      <c r="D80" s="326"/>
      <c r="E80" s="326"/>
      <c r="F80" s="326"/>
      <c r="G80" s="326"/>
      <c r="H80" s="326"/>
      <c r="I80" s="326"/>
      <c r="J80" s="326"/>
      <c r="K80" s="326"/>
      <c r="L80" s="326"/>
      <c r="M80" s="326"/>
      <c r="N80" s="326"/>
      <c r="O80" s="326"/>
      <c r="P80" s="326"/>
      <c r="Q80" s="326"/>
    </row>
    <row r="81" spans="1:17" x14ac:dyDescent="0.25">
      <c r="A81" s="105"/>
      <c r="B81" s="326"/>
      <c r="C81" s="326"/>
      <c r="D81" s="326"/>
      <c r="E81" s="326"/>
      <c r="F81" s="326"/>
      <c r="G81" s="326"/>
      <c r="H81" s="326"/>
      <c r="I81" s="326"/>
      <c r="J81" s="326"/>
      <c r="K81" s="326"/>
      <c r="L81" s="326"/>
      <c r="M81" s="326"/>
      <c r="N81" s="326"/>
      <c r="O81" s="326"/>
      <c r="P81" s="326"/>
      <c r="Q81" s="326"/>
    </row>
    <row r="82" spans="1:17" x14ac:dyDescent="0.25">
      <c r="A82" s="105"/>
      <c r="B82" s="326"/>
      <c r="C82" s="326"/>
      <c r="D82" s="326"/>
      <c r="E82" s="326"/>
      <c r="F82" s="326"/>
      <c r="G82" s="326"/>
      <c r="H82" s="326"/>
      <c r="I82" s="326"/>
      <c r="J82" s="326"/>
      <c r="K82" s="326"/>
      <c r="L82" s="326"/>
      <c r="M82" s="326"/>
      <c r="N82" s="326"/>
      <c r="O82" s="326"/>
      <c r="P82" s="326"/>
      <c r="Q82" s="326"/>
    </row>
    <row r="83" spans="1:17" x14ac:dyDescent="0.25">
      <c r="A83" s="105"/>
      <c r="B83" s="326"/>
      <c r="C83" s="326"/>
      <c r="D83" s="326"/>
      <c r="E83" s="326"/>
      <c r="F83" s="326"/>
      <c r="G83" s="326"/>
      <c r="H83" s="326"/>
      <c r="I83" s="326"/>
      <c r="J83" s="326"/>
      <c r="K83" s="326"/>
      <c r="L83" s="326"/>
      <c r="M83" s="326"/>
      <c r="N83" s="326"/>
      <c r="O83" s="326"/>
      <c r="P83" s="326"/>
      <c r="Q83" s="326"/>
    </row>
    <row r="84" spans="1:17" x14ac:dyDescent="0.25">
      <c r="A84" s="105"/>
      <c r="B84" s="326"/>
      <c r="C84" s="326"/>
      <c r="D84" s="326"/>
      <c r="E84" s="326"/>
      <c r="F84" s="326"/>
      <c r="G84" s="326"/>
      <c r="H84" s="326"/>
      <c r="I84" s="326"/>
      <c r="J84" s="326"/>
      <c r="K84" s="326"/>
      <c r="L84" s="326"/>
      <c r="M84" s="326"/>
      <c r="N84" s="326"/>
      <c r="O84" s="326"/>
      <c r="P84" s="326"/>
      <c r="Q84" s="326"/>
    </row>
    <row r="85" spans="1:17" x14ac:dyDescent="0.25">
      <c r="A85" s="105"/>
      <c r="B85" s="326"/>
      <c r="C85" s="326"/>
      <c r="D85" s="326"/>
      <c r="E85" s="326"/>
      <c r="F85" s="326"/>
      <c r="G85" s="326"/>
      <c r="H85" s="326"/>
      <c r="I85" s="326"/>
      <c r="J85" s="326"/>
      <c r="K85" s="326"/>
      <c r="L85" s="326"/>
      <c r="M85" s="326"/>
      <c r="N85" s="326"/>
      <c r="O85" s="326"/>
      <c r="P85" s="326"/>
      <c r="Q85" s="326"/>
    </row>
    <row r="86" spans="1:17" x14ac:dyDescent="0.25">
      <c r="A86" s="105"/>
      <c r="B86" s="326"/>
      <c r="C86" s="326"/>
      <c r="D86" s="326"/>
      <c r="E86" s="326"/>
      <c r="F86" s="326"/>
      <c r="G86" s="326"/>
      <c r="H86" s="326"/>
      <c r="I86" s="326"/>
      <c r="J86" s="326"/>
      <c r="K86" s="326"/>
      <c r="L86" s="326"/>
      <c r="M86" s="326"/>
      <c r="N86" s="326"/>
      <c r="O86" s="326"/>
      <c r="P86" s="326"/>
      <c r="Q86" s="326"/>
    </row>
    <row r="87" spans="1:17" x14ac:dyDescent="0.25">
      <c r="A87" s="105"/>
      <c r="B87" s="326"/>
      <c r="C87" s="326"/>
      <c r="D87" s="326"/>
      <c r="E87" s="326"/>
      <c r="F87" s="326"/>
      <c r="G87" s="326"/>
      <c r="H87" s="326"/>
      <c r="I87" s="326"/>
      <c r="J87" s="326"/>
      <c r="K87" s="326"/>
      <c r="L87" s="326"/>
      <c r="M87" s="326"/>
      <c r="N87" s="326"/>
      <c r="O87" s="326"/>
      <c r="P87" s="326"/>
      <c r="Q87" s="326"/>
    </row>
    <row r="88" spans="1:17" x14ac:dyDescent="0.25">
      <c r="A88" s="105"/>
      <c r="B88" s="326"/>
      <c r="C88" s="326"/>
      <c r="D88" s="326"/>
      <c r="E88" s="326"/>
      <c r="F88" s="326"/>
      <c r="G88" s="326"/>
      <c r="H88" s="326"/>
      <c r="I88" s="326"/>
      <c r="J88" s="326"/>
      <c r="K88" s="326"/>
      <c r="L88" s="326"/>
      <c r="M88" s="326"/>
      <c r="N88" s="326"/>
      <c r="O88" s="326"/>
      <c r="P88" s="326"/>
      <c r="Q88" s="326"/>
    </row>
    <row r="89" spans="1:17" x14ac:dyDescent="0.25">
      <c r="A89" s="105"/>
      <c r="B89" s="326"/>
      <c r="C89" s="326"/>
      <c r="D89" s="326"/>
      <c r="E89" s="326"/>
      <c r="F89" s="326"/>
      <c r="G89" s="326"/>
      <c r="H89" s="326"/>
      <c r="I89" s="326"/>
      <c r="J89" s="326"/>
      <c r="K89" s="326"/>
      <c r="L89" s="326"/>
      <c r="M89" s="326"/>
      <c r="N89" s="326"/>
      <c r="O89" s="326"/>
      <c r="P89" s="326"/>
      <c r="Q89" s="326"/>
    </row>
    <row r="90" spans="1:17" x14ac:dyDescent="0.25">
      <c r="A90" s="105"/>
      <c r="B90" s="326"/>
      <c r="C90" s="326"/>
      <c r="D90" s="326"/>
      <c r="E90" s="326"/>
      <c r="F90" s="326"/>
      <c r="G90" s="326"/>
      <c r="H90" s="326"/>
      <c r="I90" s="326"/>
      <c r="J90" s="326"/>
      <c r="K90" s="326"/>
      <c r="L90" s="326"/>
      <c r="M90" s="326"/>
      <c r="N90" s="326"/>
      <c r="O90" s="326"/>
      <c r="P90" s="326"/>
      <c r="Q90" s="326"/>
    </row>
    <row r="91" spans="1:17" x14ac:dyDescent="0.25">
      <c r="A91" s="105"/>
      <c r="B91" s="326"/>
      <c r="C91" s="326"/>
      <c r="D91" s="326"/>
      <c r="E91" s="326"/>
      <c r="F91" s="326"/>
      <c r="G91" s="326"/>
      <c r="H91" s="326"/>
      <c r="I91" s="326"/>
      <c r="J91" s="326"/>
      <c r="K91" s="326"/>
      <c r="L91" s="326"/>
      <c r="M91" s="326"/>
      <c r="N91" s="326"/>
      <c r="O91" s="326"/>
      <c r="P91" s="326"/>
      <c r="Q91" s="326"/>
    </row>
    <row r="92" spans="1:17" x14ac:dyDescent="0.25">
      <c r="A92" s="105"/>
      <c r="B92" s="326"/>
      <c r="C92" s="326"/>
      <c r="D92" s="326"/>
      <c r="E92" s="326"/>
      <c r="F92" s="326"/>
      <c r="G92" s="326"/>
      <c r="H92" s="326"/>
      <c r="I92" s="326"/>
      <c r="J92" s="326"/>
      <c r="K92" s="326"/>
      <c r="L92" s="326"/>
      <c r="M92" s="326"/>
      <c r="N92" s="326"/>
      <c r="O92" s="326"/>
      <c r="P92" s="326"/>
      <c r="Q92" s="326"/>
    </row>
    <row r="93" spans="1:17" x14ac:dyDescent="0.25">
      <c r="A93" s="105"/>
      <c r="B93" s="326"/>
      <c r="C93" s="326"/>
      <c r="D93" s="326"/>
      <c r="E93" s="326"/>
      <c r="F93" s="326"/>
      <c r="G93" s="326"/>
      <c r="H93" s="326"/>
      <c r="I93" s="326"/>
      <c r="J93" s="326"/>
      <c r="K93" s="326"/>
      <c r="L93" s="326"/>
      <c r="M93" s="326"/>
      <c r="N93" s="326"/>
      <c r="O93" s="326"/>
      <c r="P93" s="326"/>
      <c r="Q93" s="326"/>
    </row>
    <row r="94" spans="1:17" x14ac:dyDescent="0.25">
      <c r="A94" s="105"/>
      <c r="B94" s="326"/>
      <c r="C94" s="326"/>
      <c r="D94" s="326"/>
      <c r="E94" s="326"/>
      <c r="F94" s="326"/>
      <c r="G94" s="326"/>
      <c r="H94" s="326"/>
      <c r="I94" s="326"/>
      <c r="J94" s="326"/>
      <c r="K94" s="326"/>
      <c r="L94" s="326"/>
      <c r="M94" s="326"/>
      <c r="N94" s="326"/>
      <c r="O94" s="326"/>
      <c r="P94" s="326"/>
      <c r="Q94" s="326"/>
    </row>
    <row r="95" spans="1:17" x14ac:dyDescent="0.25">
      <c r="A95" s="105"/>
      <c r="B95" s="326"/>
      <c r="C95" s="326"/>
      <c r="D95" s="326"/>
      <c r="E95" s="326"/>
      <c r="F95" s="326"/>
      <c r="G95" s="326"/>
      <c r="H95" s="326"/>
      <c r="I95" s="326"/>
      <c r="J95" s="326"/>
      <c r="K95" s="326"/>
      <c r="L95" s="326"/>
      <c r="M95" s="326"/>
      <c r="N95" s="326"/>
      <c r="O95" s="326"/>
      <c r="P95" s="326"/>
      <c r="Q95" s="326"/>
    </row>
    <row r="96" spans="1:17" x14ac:dyDescent="0.25">
      <c r="A96" s="105"/>
      <c r="B96" s="326"/>
      <c r="C96" s="326"/>
      <c r="D96" s="326"/>
      <c r="E96" s="326"/>
      <c r="F96" s="326"/>
      <c r="G96" s="326"/>
      <c r="H96" s="326"/>
      <c r="I96" s="326"/>
      <c r="J96" s="326"/>
      <c r="K96" s="326"/>
      <c r="L96" s="326"/>
      <c r="M96" s="326"/>
      <c r="N96" s="326"/>
      <c r="O96" s="326"/>
      <c r="P96" s="326"/>
      <c r="Q96" s="326"/>
    </row>
    <row r="97" spans="1:17" x14ac:dyDescent="0.25">
      <c r="A97" s="105"/>
      <c r="B97" s="326"/>
      <c r="C97" s="326"/>
      <c r="D97" s="326"/>
      <c r="E97" s="326"/>
      <c r="F97" s="326"/>
      <c r="G97" s="326"/>
      <c r="H97" s="326"/>
      <c r="I97" s="326"/>
      <c r="J97" s="326"/>
      <c r="K97" s="326"/>
      <c r="L97" s="326"/>
      <c r="M97" s="326"/>
      <c r="N97" s="326"/>
      <c r="O97" s="326"/>
      <c r="P97" s="326"/>
      <c r="Q97" s="326"/>
    </row>
    <row r="98" spans="1:17" x14ac:dyDescent="0.25">
      <c r="A98" s="105"/>
      <c r="B98" s="326"/>
      <c r="C98" s="326"/>
      <c r="D98" s="326"/>
      <c r="E98" s="326"/>
      <c r="F98" s="326"/>
      <c r="G98" s="326"/>
      <c r="H98" s="326"/>
      <c r="I98" s="326"/>
      <c r="J98" s="326"/>
      <c r="K98" s="326"/>
      <c r="L98" s="326"/>
      <c r="M98" s="326"/>
      <c r="N98" s="326"/>
      <c r="O98" s="326"/>
      <c r="P98" s="326"/>
      <c r="Q98" s="326"/>
    </row>
    <row r="99" spans="1:17" x14ac:dyDescent="0.25">
      <c r="A99" s="105"/>
      <c r="B99" s="326"/>
      <c r="C99" s="326"/>
      <c r="D99" s="326"/>
      <c r="E99" s="326"/>
      <c r="F99" s="326"/>
      <c r="G99" s="326"/>
      <c r="H99" s="326"/>
      <c r="I99" s="326"/>
      <c r="J99" s="326"/>
      <c r="K99" s="326"/>
      <c r="L99" s="326"/>
      <c r="M99" s="326"/>
      <c r="N99" s="326"/>
      <c r="O99" s="326"/>
      <c r="P99" s="326"/>
      <c r="Q99" s="326"/>
    </row>
    <row r="100" spans="1:17" x14ac:dyDescent="0.25">
      <c r="A100" s="105"/>
      <c r="B100" s="326"/>
      <c r="C100" s="326"/>
      <c r="D100" s="326"/>
      <c r="E100" s="326"/>
      <c r="F100" s="326"/>
      <c r="G100" s="326"/>
      <c r="H100" s="326"/>
      <c r="I100" s="326"/>
      <c r="J100" s="326"/>
      <c r="K100" s="326"/>
      <c r="L100" s="326"/>
      <c r="M100" s="326"/>
      <c r="N100" s="326"/>
      <c r="O100" s="326"/>
      <c r="P100" s="326"/>
      <c r="Q100" s="326"/>
    </row>
    <row r="101" spans="1:17" x14ac:dyDescent="0.25">
      <c r="A101" s="105"/>
      <c r="B101" s="326"/>
      <c r="C101" s="326"/>
      <c r="D101" s="326"/>
      <c r="E101" s="326"/>
      <c r="F101" s="326"/>
      <c r="G101" s="326"/>
      <c r="H101" s="326"/>
      <c r="I101" s="326"/>
      <c r="J101" s="326"/>
      <c r="K101" s="326"/>
      <c r="L101" s="326"/>
      <c r="M101" s="326"/>
      <c r="N101" s="326"/>
      <c r="O101" s="326"/>
      <c r="P101" s="326"/>
      <c r="Q101" s="326"/>
    </row>
    <row r="102" spans="1:17" x14ac:dyDescent="0.25">
      <c r="A102" s="105"/>
      <c r="B102" s="326"/>
      <c r="C102" s="326"/>
      <c r="D102" s="326"/>
      <c r="E102" s="326"/>
      <c r="F102" s="326"/>
      <c r="G102" s="326"/>
      <c r="H102" s="326"/>
      <c r="I102" s="326"/>
      <c r="J102" s="326"/>
      <c r="K102" s="326"/>
      <c r="L102" s="326"/>
      <c r="M102" s="326"/>
      <c r="N102" s="326"/>
      <c r="O102" s="326"/>
      <c r="P102" s="326"/>
      <c r="Q102" s="326"/>
    </row>
    <row r="103" spans="1:17" x14ac:dyDescent="0.25">
      <c r="A103" s="105"/>
      <c r="B103" s="326"/>
      <c r="C103" s="326"/>
      <c r="D103" s="326"/>
      <c r="E103" s="326"/>
      <c r="F103" s="326"/>
      <c r="G103" s="326"/>
      <c r="H103" s="326"/>
      <c r="I103" s="326"/>
      <c r="J103" s="326"/>
      <c r="K103" s="326"/>
      <c r="L103" s="326"/>
      <c r="M103" s="326"/>
      <c r="N103" s="326"/>
      <c r="O103" s="326"/>
      <c r="P103" s="326"/>
      <c r="Q103" s="326"/>
    </row>
    <row r="104" spans="1:17" x14ac:dyDescent="0.25">
      <c r="A104" s="105"/>
      <c r="B104" s="326"/>
      <c r="C104" s="326"/>
      <c r="D104" s="326"/>
      <c r="E104" s="326"/>
      <c r="F104" s="326"/>
      <c r="G104" s="326"/>
      <c r="H104" s="326"/>
      <c r="I104" s="326"/>
      <c r="J104" s="326"/>
      <c r="K104" s="326"/>
      <c r="L104" s="326"/>
      <c r="M104" s="326"/>
      <c r="N104" s="326"/>
      <c r="O104" s="326"/>
      <c r="P104" s="326"/>
      <c r="Q104" s="326"/>
    </row>
    <row r="105" spans="1:17" x14ac:dyDescent="0.25">
      <c r="A105" s="105"/>
      <c r="B105" s="326"/>
      <c r="C105" s="326"/>
      <c r="D105" s="326"/>
      <c r="E105" s="326"/>
      <c r="F105" s="326"/>
      <c r="G105" s="326"/>
      <c r="H105" s="326"/>
      <c r="I105" s="326"/>
      <c r="J105" s="326"/>
      <c r="K105" s="326"/>
      <c r="L105" s="326"/>
      <c r="M105" s="326"/>
      <c r="N105" s="326"/>
      <c r="O105" s="326"/>
      <c r="P105" s="326"/>
      <c r="Q105" s="326"/>
    </row>
    <row r="106" spans="1:17" x14ac:dyDescent="0.25">
      <c r="A106" s="105"/>
      <c r="B106" s="326"/>
      <c r="C106" s="326"/>
      <c r="D106" s="326"/>
      <c r="E106" s="326"/>
      <c r="F106" s="326"/>
      <c r="G106" s="326"/>
      <c r="H106" s="326"/>
      <c r="I106" s="326"/>
      <c r="J106" s="326"/>
      <c r="K106" s="326"/>
      <c r="L106" s="326"/>
      <c r="M106" s="326"/>
      <c r="N106" s="326"/>
      <c r="O106" s="326"/>
      <c r="P106" s="326"/>
      <c r="Q106" s="326"/>
    </row>
    <row r="107" spans="1:17" x14ac:dyDescent="0.25">
      <c r="A107" s="105"/>
      <c r="B107" s="326"/>
      <c r="C107" s="326"/>
      <c r="D107" s="326"/>
      <c r="E107" s="326"/>
      <c r="F107" s="326"/>
      <c r="G107" s="326"/>
      <c r="H107" s="326"/>
      <c r="I107" s="326"/>
      <c r="J107" s="326"/>
      <c r="K107" s="326"/>
      <c r="L107" s="326"/>
      <c r="M107" s="326"/>
      <c r="N107" s="326"/>
      <c r="O107" s="326"/>
      <c r="P107" s="326"/>
      <c r="Q107" s="326"/>
    </row>
    <row r="108" spans="1:17" x14ac:dyDescent="0.25">
      <c r="A108" s="105"/>
      <c r="B108" s="326"/>
      <c r="C108" s="326"/>
      <c r="D108" s="326"/>
      <c r="E108" s="326"/>
      <c r="F108" s="326"/>
      <c r="G108" s="326"/>
      <c r="H108" s="326"/>
      <c r="I108" s="326"/>
      <c r="J108" s="326"/>
      <c r="K108" s="326"/>
      <c r="L108" s="326"/>
      <c r="M108" s="326"/>
      <c r="N108" s="326"/>
      <c r="O108" s="326"/>
      <c r="P108" s="326"/>
      <c r="Q108" s="326"/>
    </row>
    <row r="109" spans="1:17" x14ac:dyDescent="0.25">
      <c r="A109" s="105"/>
      <c r="B109" s="326"/>
      <c r="C109" s="326"/>
      <c r="D109" s="326"/>
      <c r="E109" s="326"/>
      <c r="F109" s="326"/>
      <c r="G109" s="326"/>
      <c r="H109" s="326"/>
      <c r="I109" s="326"/>
      <c r="J109" s="326"/>
      <c r="K109" s="326"/>
      <c r="L109" s="326"/>
      <c r="M109" s="326"/>
      <c r="N109" s="326"/>
      <c r="O109" s="326"/>
      <c r="P109" s="326"/>
      <c r="Q109" s="326"/>
    </row>
    <row r="110" spans="1:17" x14ac:dyDescent="0.25">
      <c r="A110" s="105"/>
      <c r="B110" s="326"/>
      <c r="C110" s="326"/>
      <c r="D110" s="326"/>
      <c r="E110" s="326"/>
      <c r="F110" s="326"/>
      <c r="G110" s="326"/>
      <c r="H110" s="326"/>
      <c r="I110" s="326"/>
      <c r="J110" s="326"/>
      <c r="K110" s="326"/>
      <c r="L110" s="326"/>
      <c r="M110" s="326"/>
      <c r="N110" s="326"/>
      <c r="O110" s="326"/>
      <c r="P110" s="326"/>
      <c r="Q110" s="326"/>
    </row>
    <row r="111" spans="1:17" x14ac:dyDescent="0.25">
      <c r="A111" s="105"/>
      <c r="B111" s="326"/>
      <c r="C111" s="326"/>
      <c r="D111" s="326"/>
      <c r="E111" s="326"/>
      <c r="F111" s="326"/>
      <c r="G111" s="326"/>
      <c r="H111" s="326"/>
      <c r="I111" s="326"/>
      <c r="J111" s="326"/>
      <c r="K111" s="326"/>
      <c r="L111" s="326"/>
      <c r="M111" s="326"/>
      <c r="N111" s="326"/>
      <c r="O111" s="326"/>
      <c r="P111" s="326"/>
      <c r="Q111" s="326"/>
    </row>
    <row r="112" spans="1:17" x14ac:dyDescent="0.25">
      <c r="A112" s="105"/>
      <c r="B112" s="326"/>
      <c r="C112" s="326"/>
      <c r="D112" s="326"/>
      <c r="E112" s="326"/>
      <c r="F112" s="326"/>
      <c r="G112" s="326"/>
      <c r="H112" s="326"/>
      <c r="I112" s="326"/>
      <c r="J112" s="326"/>
      <c r="K112" s="326"/>
      <c r="L112" s="326"/>
      <c r="M112" s="326"/>
      <c r="N112" s="326"/>
      <c r="O112" s="326"/>
      <c r="P112" s="326"/>
      <c r="Q112" s="326"/>
    </row>
    <row r="113" spans="1:17" x14ac:dyDescent="0.25">
      <c r="A113" s="105"/>
      <c r="B113" s="326"/>
      <c r="C113" s="326"/>
      <c r="D113" s="326"/>
      <c r="E113" s="326"/>
      <c r="F113" s="326"/>
      <c r="G113" s="326"/>
      <c r="H113" s="326"/>
      <c r="I113" s="326"/>
      <c r="J113" s="326"/>
      <c r="K113" s="326"/>
      <c r="L113" s="326"/>
      <c r="M113" s="326"/>
      <c r="N113" s="326"/>
      <c r="O113" s="326"/>
      <c r="P113" s="326"/>
      <c r="Q113" s="326"/>
    </row>
    <row r="114" spans="1:17" x14ac:dyDescent="0.25">
      <c r="A114" s="105"/>
      <c r="B114" s="326"/>
      <c r="C114" s="326"/>
      <c r="D114" s="326"/>
      <c r="E114" s="326"/>
      <c r="F114" s="326"/>
      <c r="G114" s="326"/>
      <c r="H114" s="326"/>
      <c r="I114" s="326"/>
      <c r="J114" s="326"/>
      <c r="K114" s="326"/>
      <c r="L114" s="326"/>
      <c r="M114" s="326"/>
      <c r="N114" s="326"/>
      <c r="O114" s="326"/>
      <c r="P114" s="326"/>
      <c r="Q114" s="326"/>
    </row>
    <row r="115" spans="1:17" x14ac:dyDescent="0.25">
      <c r="A115" s="105"/>
      <c r="B115" s="326"/>
      <c r="C115" s="326"/>
      <c r="D115" s="326"/>
      <c r="E115" s="326"/>
      <c r="F115" s="326"/>
      <c r="G115" s="326"/>
      <c r="H115" s="326"/>
      <c r="I115" s="326"/>
      <c r="J115" s="326"/>
      <c r="K115" s="326"/>
      <c r="L115" s="326"/>
      <c r="M115" s="326"/>
      <c r="N115" s="326"/>
      <c r="O115" s="326"/>
      <c r="P115" s="326"/>
      <c r="Q115" s="326"/>
    </row>
    <row r="116" spans="1:17" x14ac:dyDescent="0.25">
      <c r="A116" s="105"/>
      <c r="B116" s="326"/>
      <c r="C116" s="326"/>
      <c r="D116" s="326"/>
      <c r="E116" s="326"/>
      <c r="F116" s="326"/>
      <c r="G116" s="326"/>
      <c r="H116" s="326"/>
      <c r="I116" s="326"/>
      <c r="J116" s="326"/>
      <c r="K116" s="326"/>
      <c r="L116" s="326"/>
      <c r="M116" s="326"/>
      <c r="N116" s="326"/>
      <c r="O116" s="326"/>
      <c r="P116" s="326"/>
      <c r="Q116" s="326"/>
    </row>
    <row r="117" spans="1:17" x14ac:dyDescent="0.25">
      <c r="A117" s="105"/>
      <c r="B117" s="326"/>
      <c r="C117" s="326"/>
      <c r="D117" s="326"/>
      <c r="E117" s="326"/>
      <c r="F117" s="326"/>
      <c r="G117" s="326"/>
      <c r="H117" s="326"/>
      <c r="I117" s="326"/>
      <c r="J117" s="326"/>
      <c r="K117" s="326"/>
      <c r="L117" s="326"/>
      <c r="M117" s="326"/>
      <c r="N117" s="326"/>
      <c r="O117" s="326"/>
      <c r="P117" s="326"/>
      <c r="Q117" s="326"/>
    </row>
    <row r="118" spans="1:17" x14ac:dyDescent="0.25">
      <c r="A118" s="105"/>
      <c r="B118" s="326"/>
      <c r="C118" s="326"/>
      <c r="D118" s="326"/>
      <c r="E118" s="326"/>
      <c r="F118" s="326"/>
      <c r="G118" s="326"/>
      <c r="H118" s="326"/>
      <c r="I118" s="326"/>
      <c r="J118" s="326"/>
      <c r="K118" s="326"/>
      <c r="L118" s="326"/>
      <c r="M118" s="326"/>
      <c r="N118" s="326"/>
      <c r="O118" s="326"/>
      <c r="P118" s="326"/>
      <c r="Q118" s="326"/>
    </row>
    <row r="119" spans="1:17" x14ac:dyDescent="0.25">
      <c r="A119" s="105"/>
      <c r="B119" s="326"/>
      <c r="C119" s="326"/>
      <c r="D119" s="326"/>
      <c r="E119" s="326"/>
      <c r="F119" s="326"/>
      <c r="G119" s="326"/>
      <c r="H119" s="326"/>
      <c r="I119" s="326"/>
      <c r="J119" s="326"/>
      <c r="K119" s="326"/>
      <c r="L119" s="326"/>
      <c r="M119" s="326"/>
      <c r="N119" s="326"/>
      <c r="O119" s="326"/>
      <c r="P119" s="326"/>
      <c r="Q119" s="326"/>
    </row>
    <row r="120" spans="1:17" x14ac:dyDescent="0.25">
      <c r="A120" s="105"/>
      <c r="B120" s="326"/>
      <c r="C120" s="326"/>
      <c r="D120" s="326"/>
      <c r="E120" s="326"/>
      <c r="F120" s="326"/>
      <c r="G120" s="326"/>
      <c r="H120" s="326"/>
      <c r="I120" s="326"/>
      <c r="J120" s="326"/>
      <c r="K120" s="326"/>
      <c r="L120" s="326"/>
      <c r="M120" s="326"/>
      <c r="N120" s="326"/>
      <c r="O120" s="326"/>
      <c r="P120" s="326"/>
      <c r="Q120" s="326"/>
    </row>
    <row r="121" spans="1:17" x14ac:dyDescent="0.25">
      <c r="A121" s="105"/>
      <c r="B121" s="326"/>
      <c r="C121" s="326"/>
      <c r="D121" s="326"/>
      <c r="E121" s="326"/>
      <c r="F121" s="326"/>
      <c r="G121" s="326"/>
      <c r="H121" s="326"/>
      <c r="I121" s="326"/>
      <c r="J121" s="326"/>
      <c r="K121" s="326"/>
      <c r="L121" s="326"/>
      <c r="M121" s="326"/>
      <c r="N121" s="326"/>
      <c r="O121" s="326"/>
      <c r="P121" s="326"/>
      <c r="Q121" s="326"/>
    </row>
    <row r="122" spans="1:17" x14ac:dyDescent="0.25">
      <c r="A122" s="105"/>
      <c r="B122" s="326"/>
      <c r="C122" s="326"/>
      <c r="D122" s="326"/>
      <c r="E122" s="326"/>
      <c r="F122" s="326"/>
      <c r="G122" s="326"/>
      <c r="H122" s="326"/>
      <c r="I122" s="326"/>
      <c r="J122" s="326"/>
      <c r="K122" s="326"/>
      <c r="L122" s="326"/>
      <c r="M122" s="326"/>
      <c r="N122" s="326"/>
      <c r="O122" s="326"/>
      <c r="P122" s="326"/>
      <c r="Q122" s="326"/>
    </row>
    <row r="123" spans="1:17" x14ac:dyDescent="0.25">
      <c r="A123" s="105"/>
      <c r="B123" s="326"/>
      <c r="C123" s="326"/>
      <c r="D123" s="326"/>
      <c r="E123" s="326"/>
      <c r="F123" s="326"/>
      <c r="G123" s="326"/>
      <c r="H123" s="326"/>
      <c r="I123" s="326"/>
      <c r="J123" s="326"/>
      <c r="K123" s="326"/>
      <c r="L123" s="326"/>
      <c r="M123" s="326"/>
      <c r="N123" s="326"/>
      <c r="O123" s="326"/>
      <c r="P123" s="326"/>
      <c r="Q123" s="326"/>
    </row>
    <row r="124" spans="1:17" x14ac:dyDescent="0.25">
      <c r="A124" s="105"/>
      <c r="B124" s="326"/>
      <c r="C124" s="326"/>
      <c r="D124" s="326"/>
      <c r="E124" s="326"/>
      <c r="F124" s="326"/>
      <c r="G124" s="326"/>
      <c r="H124" s="326"/>
      <c r="I124" s="326"/>
      <c r="J124" s="326"/>
      <c r="K124" s="326"/>
      <c r="L124" s="326"/>
      <c r="M124" s="326"/>
      <c r="N124" s="326"/>
      <c r="O124" s="326"/>
      <c r="P124" s="326"/>
      <c r="Q124" s="326"/>
    </row>
    <row r="125" spans="1:17" x14ac:dyDescent="0.25">
      <c r="A125" s="105"/>
      <c r="B125" s="326"/>
      <c r="C125" s="326"/>
      <c r="D125" s="326"/>
      <c r="E125" s="326"/>
      <c r="F125" s="326"/>
      <c r="G125" s="326"/>
      <c r="H125" s="326"/>
      <c r="I125" s="326"/>
      <c r="J125" s="326"/>
      <c r="K125" s="326"/>
      <c r="L125" s="326"/>
      <c r="M125" s="326"/>
      <c r="N125" s="326"/>
      <c r="O125" s="326"/>
      <c r="P125" s="326"/>
      <c r="Q125" s="326"/>
    </row>
    <row r="126" spans="1:17" x14ac:dyDescent="0.25">
      <c r="A126" s="105"/>
      <c r="B126" s="326"/>
      <c r="C126" s="326"/>
      <c r="D126" s="326"/>
      <c r="E126" s="326"/>
      <c r="F126" s="326"/>
      <c r="G126" s="326"/>
      <c r="H126" s="326"/>
      <c r="I126" s="326"/>
      <c r="J126" s="326"/>
      <c r="K126" s="326"/>
      <c r="L126" s="326"/>
      <c r="M126" s="326"/>
      <c r="N126" s="326"/>
      <c r="O126" s="326"/>
      <c r="P126" s="326"/>
      <c r="Q126" s="326"/>
    </row>
    <row r="127" spans="1:17" x14ac:dyDescent="0.25">
      <c r="A127" s="105"/>
      <c r="B127" s="326"/>
      <c r="C127" s="326"/>
      <c r="D127" s="326"/>
      <c r="E127" s="326"/>
      <c r="F127" s="326"/>
      <c r="G127" s="326"/>
      <c r="H127" s="326"/>
      <c r="I127" s="326"/>
      <c r="J127" s="326"/>
      <c r="K127" s="326"/>
      <c r="L127" s="326"/>
      <c r="M127" s="326"/>
      <c r="N127" s="326"/>
      <c r="O127" s="326"/>
      <c r="P127" s="326"/>
      <c r="Q127" s="326"/>
    </row>
    <row r="128" spans="1:17" x14ac:dyDescent="0.25">
      <c r="A128" s="105"/>
      <c r="B128" s="326"/>
      <c r="C128" s="326"/>
      <c r="D128" s="326"/>
      <c r="E128" s="326"/>
      <c r="F128" s="326"/>
      <c r="G128" s="326"/>
      <c r="H128" s="326"/>
      <c r="I128" s="326"/>
      <c r="J128" s="326"/>
      <c r="K128" s="326"/>
      <c r="L128" s="326"/>
      <c r="M128" s="326"/>
      <c r="N128" s="326"/>
      <c r="O128" s="326"/>
      <c r="P128" s="326"/>
      <c r="Q128" s="326"/>
    </row>
    <row r="129" spans="1:17" x14ac:dyDescent="0.25">
      <c r="A129" s="105"/>
      <c r="B129" s="326"/>
      <c r="C129" s="326"/>
      <c r="D129" s="326"/>
      <c r="E129" s="326"/>
      <c r="F129" s="326"/>
      <c r="G129" s="326"/>
      <c r="H129" s="326"/>
      <c r="I129" s="326"/>
      <c r="J129" s="326"/>
      <c r="K129" s="326"/>
      <c r="L129" s="326"/>
      <c r="M129" s="326"/>
      <c r="N129" s="326"/>
      <c r="O129" s="326"/>
      <c r="P129" s="326"/>
      <c r="Q129" s="326"/>
    </row>
    <row r="130" spans="1:17" x14ac:dyDescent="0.25">
      <c r="A130" s="105"/>
      <c r="B130" s="326"/>
      <c r="C130" s="326"/>
      <c r="D130" s="326"/>
      <c r="E130" s="326"/>
      <c r="F130" s="326"/>
      <c r="G130" s="326"/>
      <c r="H130" s="326"/>
      <c r="I130" s="326"/>
      <c r="J130" s="326"/>
      <c r="K130" s="326"/>
      <c r="L130" s="326"/>
      <c r="M130" s="326"/>
      <c r="N130" s="326"/>
      <c r="O130" s="326"/>
      <c r="P130" s="326"/>
      <c r="Q130" s="326"/>
    </row>
    <row r="131" spans="1:17" x14ac:dyDescent="0.25">
      <c r="A131" s="105"/>
      <c r="B131" s="326"/>
      <c r="C131" s="326"/>
      <c r="D131" s="326"/>
      <c r="E131" s="326"/>
      <c r="F131" s="326"/>
      <c r="G131" s="326"/>
      <c r="H131" s="326"/>
      <c r="I131" s="326"/>
      <c r="J131" s="326"/>
      <c r="K131" s="326"/>
      <c r="L131" s="326"/>
      <c r="M131" s="326"/>
      <c r="N131" s="326"/>
      <c r="O131" s="326"/>
      <c r="P131" s="326"/>
      <c r="Q131" s="326"/>
    </row>
    <row r="132" spans="1:17" x14ac:dyDescent="0.25">
      <c r="A132" s="105"/>
      <c r="B132" s="326"/>
      <c r="C132" s="326"/>
      <c r="D132" s="326"/>
      <c r="E132" s="326"/>
      <c r="F132" s="326"/>
      <c r="G132" s="326"/>
      <c r="H132" s="326"/>
      <c r="I132" s="326"/>
      <c r="J132" s="326"/>
      <c r="K132" s="326"/>
      <c r="L132" s="326"/>
      <c r="M132" s="326"/>
      <c r="N132" s="326"/>
      <c r="O132" s="326"/>
      <c r="P132" s="326"/>
      <c r="Q132" s="326"/>
    </row>
    <row r="133" spans="1:17" x14ac:dyDescent="0.25">
      <c r="A133" s="105"/>
      <c r="B133" s="326"/>
      <c r="C133" s="326"/>
      <c r="D133" s="326"/>
      <c r="E133" s="326"/>
      <c r="F133" s="326"/>
      <c r="G133" s="326"/>
      <c r="H133" s="326"/>
      <c r="I133" s="326"/>
      <c r="J133" s="326"/>
      <c r="K133" s="326"/>
      <c r="L133" s="326"/>
      <c r="M133" s="326"/>
      <c r="N133" s="326"/>
      <c r="O133" s="326"/>
      <c r="P133" s="326"/>
      <c r="Q133" s="326"/>
    </row>
    <row r="134" spans="1:17" x14ac:dyDescent="0.25">
      <c r="A134" s="105"/>
      <c r="B134" s="326"/>
      <c r="C134" s="326"/>
      <c r="D134" s="326"/>
      <c r="E134" s="326"/>
      <c r="F134" s="326"/>
      <c r="G134" s="326"/>
      <c r="H134" s="326"/>
      <c r="I134" s="326"/>
      <c r="J134" s="326"/>
      <c r="K134" s="326"/>
      <c r="L134" s="326"/>
      <c r="M134" s="326"/>
      <c r="N134" s="326"/>
      <c r="O134" s="326"/>
      <c r="P134" s="326"/>
      <c r="Q134" s="326"/>
    </row>
    <row r="135" spans="1:17" x14ac:dyDescent="0.25">
      <c r="A135" s="105"/>
      <c r="B135" s="326"/>
      <c r="C135" s="326"/>
      <c r="D135" s="326"/>
      <c r="E135" s="326"/>
      <c r="F135" s="326"/>
      <c r="G135" s="326"/>
      <c r="H135" s="326"/>
      <c r="I135" s="326"/>
      <c r="J135" s="326"/>
      <c r="K135" s="326"/>
      <c r="L135" s="326"/>
      <c r="M135" s="326"/>
      <c r="N135" s="326"/>
      <c r="O135" s="326"/>
      <c r="P135" s="326"/>
      <c r="Q135" s="326"/>
    </row>
    <row r="136" spans="1:17" x14ac:dyDescent="0.25">
      <c r="A136" s="105"/>
      <c r="B136" s="326"/>
      <c r="C136" s="326"/>
      <c r="D136" s="326"/>
      <c r="E136" s="326"/>
      <c r="F136" s="326"/>
      <c r="G136" s="326"/>
      <c r="H136" s="326"/>
      <c r="I136" s="326"/>
      <c r="J136" s="326"/>
      <c r="K136" s="326"/>
      <c r="L136" s="326"/>
      <c r="M136" s="326"/>
      <c r="N136" s="326"/>
      <c r="O136" s="326"/>
      <c r="P136" s="326"/>
      <c r="Q136" s="326"/>
    </row>
    <row r="137" spans="1:17" x14ac:dyDescent="0.25">
      <c r="A137" s="105"/>
      <c r="B137" s="326"/>
      <c r="C137" s="326"/>
      <c r="D137" s="326"/>
      <c r="E137" s="326"/>
      <c r="F137" s="326"/>
      <c r="G137" s="326"/>
      <c r="H137" s="326"/>
      <c r="I137" s="326"/>
      <c r="J137" s="326"/>
      <c r="K137" s="326"/>
      <c r="L137" s="326"/>
      <c r="M137" s="326"/>
      <c r="N137" s="326"/>
      <c r="O137" s="326"/>
      <c r="P137" s="326"/>
      <c r="Q137" s="326"/>
    </row>
    <row r="138" spans="1:17" x14ac:dyDescent="0.25">
      <c r="A138" s="105"/>
      <c r="B138" s="326"/>
      <c r="C138" s="326"/>
      <c r="D138" s="326"/>
      <c r="E138" s="326"/>
      <c r="F138" s="326"/>
      <c r="G138" s="326"/>
      <c r="H138" s="326"/>
      <c r="I138" s="326"/>
      <c r="J138" s="326"/>
      <c r="K138" s="326"/>
      <c r="L138" s="326"/>
      <c r="M138" s="326"/>
      <c r="N138" s="326"/>
      <c r="O138" s="326"/>
      <c r="P138" s="326"/>
      <c r="Q138" s="326"/>
    </row>
    <row r="139" spans="1:17" x14ac:dyDescent="0.25">
      <c r="A139" s="105"/>
      <c r="B139" s="326"/>
      <c r="C139" s="326"/>
      <c r="D139" s="326"/>
      <c r="E139" s="326"/>
      <c r="F139" s="326"/>
      <c r="G139" s="326"/>
      <c r="H139" s="326"/>
      <c r="I139" s="326"/>
      <c r="J139" s="326"/>
      <c r="K139" s="326"/>
      <c r="L139" s="326"/>
      <c r="M139" s="326"/>
      <c r="N139" s="326"/>
      <c r="O139" s="326"/>
      <c r="P139" s="326"/>
      <c r="Q139" s="326"/>
    </row>
    <row r="140" spans="1:17" x14ac:dyDescent="0.25">
      <c r="A140" s="105"/>
      <c r="B140" s="326"/>
      <c r="C140" s="326"/>
      <c r="D140" s="326"/>
      <c r="E140" s="326"/>
      <c r="F140" s="326"/>
      <c r="G140" s="326"/>
      <c r="H140" s="326"/>
      <c r="I140" s="326"/>
      <c r="J140" s="326"/>
      <c r="K140" s="326"/>
      <c r="L140" s="326"/>
      <c r="M140" s="326"/>
      <c r="N140" s="326"/>
      <c r="O140" s="326"/>
      <c r="P140" s="326"/>
      <c r="Q140" s="326"/>
    </row>
    <row r="141" spans="1:17" x14ac:dyDescent="0.25">
      <c r="A141" s="105"/>
      <c r="B141" s="326"/>
      <c r="C141" s="326"/>
      <c r="D141" s="326"/>
      <c r="E141" s="326"/>
      <c r="F141" s="326"/>
      <c r="G141" s="326"/>
      <c r="H141" s="326"/>
      <c r="I141" s="326"/>
      <c r="J141" s="326"/>
      <c r="K141" s="326"/>
      <c r="L141" s="326"/>
      <c r="M141" s="326"/>
      <c r="N141" s="326"/>
      <c r="O141" s="326"/>
      <c r="P141" s="326"/>
      <c r="Q141" s="326"/>
    </row>
    <row r="142" spans="1:17" x14ac:dyDescent="0.25">
      <c r="A142" s="105"/>
      <c r="B142" s="326"/>
      <c r="C142" s="326"/>
      <c r="D142" s="326"/>
      <c r="E142" s="326"/>
      <c r="F142" s="326"/>
      <c r="G142" s="326"/>
      <c r="H142" s="326"/>
      <c r="I142" s="326"/>
      <c r="J142" s="326"/>
      <c r="K142" s="326"/>
      <c r="L142" s="326"/>
      <c r="M142" s="326"/>
      <c r="N142" s="326"/>
      <c r="O142" s="326"/>
      <c r="P142" s="326"/>
      <c r="Q142" s="326"/>
    </row>
    <row r="143" spans="1:17" x14ac:dyDescent="0.25">
      <c r="A143" s="105"/>
      <c r="B143" s="326"/>
      <c r="C143" s="326"/>
      <c r="D143" s="326"/>
      <c r="E143" s="326"/>
      <c r="F143" s="326"/>
      <c r="G143" s="326"/>
      <c r="H143" s="326"/>
      <c r="I143" s="326"/>
      <c r="J143" s="326"/>
      <c r="K143" s="326"/>
      <c r="L143" s="326"/>
      <c r="M143" s="326"/>
      <c r="N143" s="326"/>
      <c r="O143" s="326"/>
      <c r="P143" s="326"/>
      <c r="Q143" s="326"/>
    </row>
    <row r="144" spans="1:17" x14ac:dyDescent="0.25">
      <c r="A144" s="105"/>
      <c r="B144" s="326"/>
      <c r="C144" s="326"/>
      <c r="D144" s="326"/>
      <c r="E144" s="326"/>
      <c r="F144" s="326"/>
      <c r="G144" s="326"/>
      <c r="H144" s="326"/>
      <c r="I144" s="326"/>
      <c r="J144" s="326"/>
      <c r="K144" s="326"/>
      <c r="L144" s="326"/>
      <c r="M144" s="326"/>
      <c r="N144" s="326"/>
      <c r="O144" s="326"/>
      <c r="P144" s="326"/>
      <c r="Q144" s="326"/>
    </row>
    <row r="145" spans="1:17" x14ac:dyDescent="0.25">
      <c r="A145" s="105"/>
      <c r="B145" s="326"/>
      <c r="C145" s="326"/>
      <c r="D145" s="326"/>
      <c r="E145" s="326"/>
      <c r="F145" s="326"/>
      <c r="G145" s="326"/>
      <c r="H145" s="326"/>
      <c r="I145" s="326"/>
      <c r="J145" s="326"/>
      <c r="K145" s="326"/>
      <c r="L145" s="326"/>
      <c r="M145" s="326"/>
      <c r="N145" s="326"/>
      <c r="O145" s="326"/>
      <c r="P145" s="326"/>
      <c r="Q145" s="326"/>
    </row>
    <row r="146" spans="1:17" x14ac:dyDescent="0.25">
      <c r="A146" s="105"/>
      <c r="B146" s="326"/>
      <c r="C146" s="326"/>
      <c r="D146" s="326"/>
      <c r="E146" s="326"/>
      <c r="F146" s="326"/>
      <c r="G146" s="326"/>
      <c r="H146" s="326"/>
      <c r="I146" s="326"/>
      <c r="J146" s="326"/>
      <c r="K146" s="326"/>
      <c r="L146" s="326"/>
      <c r="M146" s="326"/>
      <c r="N146" s="326"/>
      <c r="O146" s="326"/>
      <c r="P146" s="326"/>
      <c r="Q146" s="326"/>
    </row>
    <row r="147" spans="1:17" x14ac:dyDescent="0.25">
      <c r="A147" s="105"/>
      <c r="B147" s="326"/>
      <c r="C147" s="326"/>
      <c r="D147" s="326"/>
      <c r="E147" s="326"/>
      <c r="F147" s="326"/>
      <c r="G147" s="326"/>
      <c r="H147" s="326"/>
      <c r="I147" s="326"/>
      <c r="J147" s="326"/>
      <c r="K147" s="326"/>
      <c r="L147" s="326"/>
      <c r="M147" s="326"/>
      <c r="N147" s="326"/>
      <c r="O147" s="326"/>
      <c r="P147" s="326"/>
      <c r="Q147" s="326"/>
    </row>
    <row r="148" spans="1:17" x14ac:dyDescent="0.25">
      <c r="A148" s="105"/>
      <c r="B148" s="326"/>
      <c r="C148" s="326"/>
      <c r="D148" s="326"/>
      <c r="E148" s="326"/>
      <c r="F148" s="326"/>
      <c r="G148" s="326"/>
      <c r="H148" s="326"/>
      <c r="I148" s="326"/>
      <c r="J148" s="326"/>
      <c r="K148" s="326"/>
      <c r="L148" s="326"/>
      <c r="M148" s="326"/>
      <c r="N148" s="326"/>
      <c r="O148" s="326"/>
      <c r="P148" s="326"/>
      <c r="Q148" s="326"/>
    </row>
    <row r="149" spans="1:17" x14ac:dyDescent="0.25">
      <c r="A149" s="105"/>
      <c r="B149" s="326"/>
      <c r="C149" s="326"/>
      <c r="D149" s="326"/>
      <c r="E149" s="326"/>
      <c r="F149" s="326"/>
      <c r="G149" s="326"/>
      <c r="H149" s="326"/>
      <c r="I149" s="326"/>
      <c r="J149" s="326"/>
      <c r="K149" s="326"/>
      <c r="L149" s="326"/>
      <c r="M149" s="326"/>
      <c r="N149" s="326"/>
      <c r="O149" s="326"/>
      <c r="P149" s="326"/>
      <c r="Q149" s="326"/>
    </row>
    <row r="150" spans="1:17" x14ac:dyDescent="0.25">
      <c r="A150" s="105"/>
      <c r="B150" s="326"/>
      <c r="C150" s="326"/>
      <c r="D150" s="326"/>
      <c r="E150" s="326"/>
      <c r="F150" s="326"/>
      <c r="G150" s="326"/>
      <c r="H150" s="326"/>
      <c r="I150" s="326"/>
      <c r="J150" s="326"/>
      <c r="K150" s="326"/>
      <c r="L150" s="326"/>
      <c r="M150" s="326"/>
      <c r="N150" s="326"/>
      <c r="O150" s="326"/>
      <c r="P150" s="326"/>
      <c r="Q150" s="326"/>
    </row>
    <row r="151" spans="1:17" x14ac:dyDescent="0.25">
      <c r="B151" s="326"/>
      <c r="C151" s="326"/>
      <c r="D151" s="326"/>
      <c r="E151" s="326"/>
      <c r="F151" s="326"/>
      <c r="G151" s="326"/>
      <c r="H151" s="326"/>
      <c r="I151" s="326"/>
      <c r="J151" s="326"/>
      <c r="K151" s="326"/>
      <c r="L151" s="326"/>
      <c r="M151" s="326"/>
      <c r="N151" s="326"/>
      <c r="O151" s="326"/>
      <c r="P151" s="326"/>
      <c r="Q151" s="326"/>
    </row>
    <row r="152" spans="1:17" x14ac:dyDescent="0.25">
      <c r="B152" s="326"/>
      <c r="C152" s="326"/>
      <c r="D152" s="326"/>
      <c r="E152" s="326"/>
      <c r="F152" s="326"/>
      <c r="G152" s="326"/>
      <c r="H152" s="326"/>
      <c r="I152" s="326"/>
      <c r="J152" s="326"/>
      <c r="K152" s="326"/>
      <c r="L152" s="326"/>
      <c r="M152" s="326"/>
      <c r="N152" s="326"/>
      <c r="O152" s="326"/>
      <c r="P152" s="326"/>
      <c r="Q152" s="326"/>
    </row>
    <row r="153" spans="1:17" x14ac:dyDescent="0.25">
      <c r="B153" s="326"/>
      <c r="C153" s="326"/>
      <c r="D153" s="326"/>
      <c r="E153" s="326"/>
      <c r="F153" s="326"/>
      <c r="G153" s="326"/>
      <c r="H153" s="326"/>
      <c r="I153" s="326"/>
      <c r="J153" s="326"/>
      <c r="K153" s="326"/>
      <c r="L153" s="326"/>
      <c r="M153" s="326"/>
      <c r="N153" s="326"/>
      <c r="O153" s="326"/>
      <c r="P153" s="326"/>
      <c r="Q153" s="326"/>
    </row>
    <row r="154" spans="1:17" x14ac:dyDescent="0.25">
      <c r="B154" s="326"/>
      <c r="C154" s="326"/>
      <c r="D154" s="326"/>
      <c r="E154" s="326"/>
      <c r="F154" s="326"/>
      <c r="G154" s="326"/>
      <c r="H154" s="326"/>
      <c r="I154" s="326"/>
      <c r="J154" s="326"/>
      <c r="K154" s="326"/>
      <c r="L154" s="326"/>
      <c r="M154" s="326"/>
      <c r="N154" s="326"/>
      <c r="O154" s="326"/>
      <c r="P154" s="326"/>
      <c r="Q154" s="326"/>
    </row>
    <row r="155" spans="1:17" x14ac:dyDescent="0.25">
      <c r="B155" s="326"/>
      <c r="C155" s="326"/>
      <c r="D155" s="326"/>
      <c r="E155" s="326"/>
      <c r="F155" s="326"/>
      <c r="G155" s="326"/>
      <c r="H155" s="326"/>
      <c r="I155" s="326"/>
      <c r="J155" s="326"/>
      <c r="K155" s="326"/>
      <c r="L155" s="326"/>
      <c r="M155" s="326"/>
      <c r="N155" s="326"/>
      <c r="O155" s="326"/>
      <c r="P155" s="326"/>
      <c r="Q155" s="326"/>
    </row>
  </sheetData>
  <sheetProtection password="D153" sheet="1" formatColumns="0" formatRows="0"/>
  <conditionalFormatting sqref="B3:BY78">
    <cfRule type="cellIs" dxfId="119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33"/>
  <dimension ref="A2:BY82"/>
  <sheetViews>
    <sheetView showGridLines="0" zoomScale="70" zoomScaleNormal="70" workbookViewId="0">
      <pane xSplit="1" ySplit="2" topLeftCell="B3" activePane="bottomRight" state="frozen"/>
      <selection activeCell="AT1" sqref="AT1"/>
      <selection pane="topRight" activeCell="AT1" sqref="AT1"/>
      <selection pane="bottomLeft" activeCell="AT1" sqref="AT1"/>
      <selection pane="bottomRight" activeCell="AT1" sqref="AT1"/>
    </sheetView>
  </sheetViews>
  <sheetFormatPr baseColWidth="10" defaultRowHeight="15" x14ac:dyDescent="0.25"/>
  <cols>
    <col min="2" max="3" width="11.5703125" customWidth="1"/>
    <col min="4" max="4" width="12.42578125" customWidth="1"/>
    <col min="5" max="12" width="11.5703125" customWidth="1"/>
    <col min="13" max="13" width="12.42578125" customWidth="1"/>
    <col min="14" max="23" width="11.5703125" customWidth="1"/>
    <col min="24" max="24" width="12.42578125" customWidth="1"/>
    <col min="25" max="28" width="11.5703125" customWidth="1"/>
    <col min="29" max="29" width="12.42578125" customWidth="1"/>
    <col min="30" max="45" width="11.5703125" customWidth="1"/>
    <col min="46" max="46" width="12.42578125" customWidth="1"/>
    <col min="47" max="56" width="11.5703125" customWidth="1"/>
    <col min="57" max="58" width="12.42578125" customWidth="1"/>
    <col min="59" max="64" width="11.5703125" customWidth="1"/>
    <col min="65" max="66" width="12.42578125" customWidth="1"/>
    <col min="67" max="70" width="11.5703125" customWidth="1"/>
    <col min="71" max="71" width="12.42578125" customWidth="1"/>
    <col min="72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v>0.630920450231782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</row>
    <row r="4" spans="1:77" x14ac:dyDescent="0.25">
      <c r="A4" s="105" t="s">
        <v>1</v>
      </c>
      <c r="B4">
        <v>0</v>
      </c>
      <c r="C4">
        <v>7.5639721244907601E-2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</row>
    <row r="5" spans="1:77" x14ac:dyDescent="0.25">
      <c r="A5" s="105" t="s">
        <v>2</v>
      </c>
      <c r="B5">
        <v>0</v>
      </c>
      <c r="C5">
        <v>0</v>
      </c>
      <c r="D5">
        <v>0.85047782145190798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</row>
    <row r="6" spans="1:77" x14ac:dyDescent="0.25">
      <c r="A6" s="105" t="s">
        <v>3</v>
      </c>
      <c r="B6">
        <v>0</v>
      </c>
      <c r="C6">
        <v>0</v>
      </c>
      <c r="D6">
        <v>0</v>
      </c>
      <c r="E6">
        <v>0.37423900284262901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</row>
    <row r="7" spans="1:77" x14ac:dyDescent="0.25">
      <c r="A7" s="105" t="s">
        <v>4</v>
      </c>
      <c r="B7">
        <v>0</v>
      </c>
      <c r="C7">
        <v>0</v>
      </c>
      <c r="D7">
        <v>0</v>
      </c>
      <c r="E7">
        <v>0</v>
      </c>
      <c r="F7">
        <v>0.97073393798608099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</row>
    <row r="8" spans="1:77" x14ac:dyDescent="0.25">
      <c r="A8" s="105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0.86763370720264799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</row>
    <row r="9" spans="1:77" x14ac:dyDescent="0.25">
      <c r="A9" s="105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3.5747836428334803E-2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</row>
    <row r="10" spans="1:77" x14ac:dyDescent="0.25">
      <c r="A10" s="105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0.90967551952468995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</row>
    <row r="11" spans="1:77" x14ac:dyDescent="0.25">
      <c r="A11" s="105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3.2660926105355502E-2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</row>
    <row r="12" spans="1:77" x14ac:dyDescent="0.25">
      <c r="A12" s="105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0.44864134344964901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</row>
    <row r="13" spans="1:77" x14ac:dyDescent="0.25">
      <c r="A13" s="105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0.272241781053017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</row>
    <row r="14" spans="1:77" x14ac:dyDescent="0.25">
      <c r="A14" s="105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0.25516975717708101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</row>
    <row r="15" spans="1:77" x14ac:dyDescent="0.25">
      <c r="A15" s="10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</row>
    <row r="16" spans="1:77" x14ac:dyDescent="0.25">
      <c r="A16" s="105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0.89337219010846003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</row>
    <row r="17" spans="1:77" x14ac:dyDescent="0.25">
      <c r="A17" s="105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0.90449312054074704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</row>
    <row r="18" spans="1:77" x14ac:dyDescent="0.25">
      <c r="A18" s="105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1.8564013190245102E-2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</row>
    <row r="19" spans="1:77" x14ac:dyDescent="0.25">
      <c r="A19" s="105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0.73351613027965501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</row>
    <row r="20" spans="1:77" x14ac:dyDescent="0.25">
      <c r="A20" s="105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0.88743765046829404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</row>
    <row r="21" spans="1:77" x14ac:dyDescent="0.25">
      <c r="A21" s="105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0.999931277481245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</row>
    <row r="22" spans="1:77" x14ac:dyDescent="0.25">
      <c r="A22" s="105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0.70017555611003801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</row>
    <row r="23" spans="1:77" x14ac:dyDescent="0.25">
      <c r="A23" s="105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0.81560826545489795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</row>
    <row r="24" spans="1:77" x14ac:dyDescent="0.25">
      <c r="A24" s="105" t="s">
        <v>21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0.88613024565499499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</row>
    <row r="25" spans="1:77" x14ac:dyDescent="0.25">
      <c r="A25" s="105" t="s">
        <v>22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0.76943947836812199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</row>
    <row r="26" spans="1:77" x14ac:dyDescent="0.25">
      <c r="A26" s="105" t="s">
        <v>23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0.57726220734703404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</row>
    <row r="27" spans="1:77" x14ac:dyDescent="0.25">
      <c r="A27" s="105" t="s">
        <v>24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0.84541176005563101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</row>
    <row r="28" spans="1:77" x14ac:dyDescent="0.25">
      <c r="A28" s="105" t="s">
        <v>25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0.95254415587432495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</row>
    <row r="29" spans="1:77" x14ac:dyDescent="0.25">
      <c r="A29" s="105" t="s">
        <v>26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0.85862513532268703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</row>
    <row r="30" spans="1:77" x14ac:dyDescent="0.25">
      <c r="A30" s="105" t="s">
        <v>27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0.32591428486405399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</row>
    <row r="31" spans="1:77" x14ac:dyDescent="0.25">
      <c r="A31" s="105" t="s">
        <v>28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0.84610337338616004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</row>
    <row r="32" spans="1:77" x14ac:dyDescent="0.25">
      <c r="A32" s="105" t="s">
        <v>29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0.916624513226036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</row>
    <row r="33" spans="1:77" x14ac:dyDescent="0.25">
      <c r="A33" s="105" t="s">
        <v>30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0.95736514905842096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</row>
    <row r="34" spans="1:77" x14ac:dyDescent="0.25">
      <c r="A34" s="105" t="s">
        <v>31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0.93930120794955796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</row>
    <row r="35" spans="1:77" x14ac:dyDescent="0.25">
      <c r="A35" s="105" t="s">
        <v>32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</row>
    <row r="36" spans="1:77" x14ac:dyDescent="0.25">
      <c r="A36" s="105" t="s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0.30929682674296799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</row>
    <row r="37" spans="1:77" x14ac:dyDescent="0.25">
      <c r="A37" s="105" t="s">
        <v>34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0.65436868782379198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</row>
    <row r="38" spans="1:77" x14ac:dyDescent="0.25">
      <c r="A38" s="105" t="s">
        <v>35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0.72890017681867303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</row>
    <row r="39" spans="1:77" x14ac:dyDescent="0.25">
      <c r="A39" s="105" t="s">
        <v>36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0.52490251380426201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</row>
    <row r="40" spans="1:77" x14ac:dyDescent="0.25">
      <c r="A40" s="105" t="s">
        <v>37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0.23890996880814699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</row>
    <row r="41" spans="1:77" x14ac:dyDescent="0.25">
      <c r="A41" s="105" t="s">
        <v>38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0.19091670652359499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</row>
    <row r="42" spans="1:77" x14ac:dyDescent="0.25">
      <c r="A42" s="105" t="s">
        <v>39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0.346709932691528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</row>
    <row r="43" spans="1:77" x14ac:dyDescent="0.25">
      <c r="A43" s="105" t="s">
        <v>40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0.23517251496862199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</row>
    <row r="44" spans="1:77" x14ac:dyDescent="0.25">
      <c r="A44" s="105" t="s">
        <v>41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0.64368810185206804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</row>
    <row r="45" spans="1:77" x14ac:dyDescent="0.25">
      <c r="A45" s="105" t="s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0.53842886828380498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</row>
    <row r="46" spans="1:77" x14ac:dyDescent="0.25">
      <c r="A46" s="105" t="s">
        <v>43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0.449036346508283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</row>
    <row r="47" spans="1:77" x14ac:dyDescent="0.25">
      <c r="A47" s="105" t="s">
        <v>44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0.125089137172161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</row>
    <row r="48" spans="1:77" x14ac:dyDescent="0.25">
      <c r="A48" s="105" t="s">
        <v>45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0.234024601310097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</row>
    <row r="49" spans="1:77" x14ac:dyDescent="0.25">
      <c r="A49" s="105" t="s">
        <v>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8.6589318586864708E-3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</row>
    <row r="50" spans="1:77" x14ac:dyDescent="0.25">
      <c r="A50" s="105" t="s">
        <v>47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0.154791890792359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</row>
    <row r="51" spans="1:77" x14ac:dyDescent="0.25">
      <c r="A51" s="105" t="s">
        <v>48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0.56105528968345197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</row>
    <row r="52" spans="1:77" x14ac:dyDescent="0.25">
      <c r="A52" s="105" t="s">
        <v>49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0.87144540922820501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</row>
    <row r="53" spans="1:77" x14ac:dyDescent="0.25">
      <c r="A53" s="105" t="s">
        <v>50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0.92963231706136396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</row>
    <row r="54" spans="1:77" x14ac:dyDescent="0.25">
      <c r="A54" s="105" t="s">
        <v>51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0.73503108960780805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</row>
    <row r="55" spans="1:77" x14ac:dyDescent="0.25">
      <c r="A55" s="105" t="s">
        <v>52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0.85980610362812904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</row>
    <row r="56" spans="1:77" x14ac:dyDescent="0.25">
      <c r="A56" s="105" t="s">
        <v>53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0.85697760418261304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</row>
    <row r="57" spans="1:77" x14ac:dyDescent="0.25">
      <c r="A57" s="105" t="s">
        <v>54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0.55593397319572002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</row>
    <row r="58" spans="1:77" x14ac:dyDescent="0.25">
      <c r="A58" s="105" t="s">
        <v>55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0.175947771004554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</row>
    <row r="59" spans="1:77" x14ac:dyDescent="0.25">
      <c r="A59" s="105" t="s">
        <v>56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0.45715779576850701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</row>
    <row r="60" spans="1:77" x14ac:dyDescent="0.25">
      <c r="A60" s="105" t="s">
        <v>57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0.929341844352647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</row>
    <row r="61" spans="1:77" x14ac:dyDescent="0.25">
      <c r="A61" s="105" t="s">
        <v>58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0.56749425791714703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</row>
    <row r="62" spans="1:77" x14ac:dyDescent="0.25">
      <c r="A62" s="105" t="s">
        <v>59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0.33300508751669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</row>
    <row r="63" spans="1:77" x14ac:dyDescent="0.25">
      <c r="A63" s="105" t="s">
        <v>60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0.29064190169908799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</row>
    <row r="64" spans="1:77" x14ac:dyDescent="0.25">
      <c r="A64" s="105" t="s">
        <v>61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0.39295851142070198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</row>
    <row r="65" spans="1:77" x14ac:dyDescent="0.25">
      <c r="A65" s="105" t="s">
        <v>62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0.71541490337847002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</row>
    <row r="66" spans="1:77" x14ac:dyDescent="0.25">
      <c r="A66" s="105" t="s">
        <v>63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0.420359858049424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</row>
    <row r="67" spans="1:77" x14ac:dyDescent="0.25">
      <c r="A67" s="105" t="s">
        <v>64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0.54384985987401102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</row>
    <row r="68" spans="1:77" x14ac:dyDescent="0.25">
      <c r="A68" s="105" t="s">
        <v>65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0.25919510388946199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</row>
    <row r="69" spans="1:77" x14ac:dyDescent="0.25">
      <c r="A69" s="105" t="s">
        <v>66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8.4924453399811695E-2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</row>
    <row r="70" spans="1:77" x14ac:dyDescent="0.25">
      <c r="A70" s="105" t="s">
        <v>67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0.82382130069552195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</row>
    <row r="71" spans="1:77" x14ac:dyDescent="0.25">
      <c r="A71" s="105" t="s">
        <v>68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8.0838334703568895E-2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</row>
    <row r="72" spans="1:77" x14ac:dyDescent="0.25">
      <c r="A72" s="105" t="s">
        <v>69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0.99367416993786595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</row>
    <row r="73" spans="1:77" x14ac:dyDescent="0.25">
      <c r="A73" s="105" t="s">
        <v>70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0.94158470863406296</v>
      </c>
      <c r="BU73">
        <v>0</v>
      </c>
      <c r="BV73">
        <v>0</v>
      </c>
      <c r="BW73">
        <v>0</v>
      </c>
      <c r="BX73">
        <v>0</v>
      </c>
      <c r="BY73">
        <v>0</v>
      </c>
    </row>
    <row r="74" spans="1:77" x14ac:dyDescent="0.25">
      <c r="A74" t="s">
        <v>71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1</v>
      </c>
      <c r="BV74">
        <v>0</v>
      </c>
      <c r="BW74">
        <v>0</v>
      </c>
      <c r="BX74">
        <v>0</v>
      </c>
      <c r="BY74">
        <v>0</v>
      </c>
    </row>
    <row r="75" spans="1:77" x14ac:dyDescent="0.25">
      <c r="A75" t="s">
        <v>72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0.74301345202448599</v>
      </c>
      <c r="BW75">
        <v>0</v>
      </c>
      <c r="BX75">
        <v>0</v>
      </c>
      <c r="BY75">
        <v>0</v>
      </c>
    </row>
    <row r="76" spans="1:77" x14ac:dyDescent="0.25">
      <c r="A76" t="s">
        <v>73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1</v>
      </c>
      <c r="BX76">
        <v>0</v>
      </c>
      <c r="BY76">
        <v>0</v>
      </c>
    </row>
    <row r="77" spans="1:77" x14ac:dyDescent="0.25">
      <c r="A77" t="s">
        <v>74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0.62884099356418299</v>
      </c>
      <c r="BY77">
        <v>0</v>
      </c>
    </row>
    <row r="78" spans="1:77" x14ac:dyDescent="0.25">
      <c r="A78" t="s">
        <v>75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1</v>
      </c>
    </row>
    <row r="79" spans="1:77" x14ac:dyDescent="0.25">
      <c r="A79" s="325"/>
    </row>
    <row r="82" spans="2:2" x14ac:dyDescent="0.25">
      <c r="B82" s="327"/>
    </row>
  </sheetData>
  <sheetProtection password="9D53" sheet="1" formatColumns="0" formatRows="0"/>
  <conditionalFormatting sqref="B3:BY78">
    <cfRule type="cellIs" dxfId="118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34"/>
  <dimension ref="A5:CG113"/>
  <sheetViews>
    <sheetView showGridLines="0" zoomScale="60" zoomScaleNormal="60" workbookViewId="0">
      <pane xSplit="4" ySplit="8" topLeftCell="E72" activePane="bottomRight" state="frozen"/>
      <selection pane="topRight" activeCell="E1" sqref="E1"/>
      <selection pane="bottomLeft" activeCell="A9" sqref="A9"/>
      <selection pane="bottomRight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1" max="81" width="12.7109375" customWidth="1"/>
    <col min="82" max="82" width="12.42578125" customWidth="1"/>
    <col min="83" max="83" width="12.7109375" customWidth="1"/>
    <col min="84" max="84" width="12.42578125" customWidth="1"/>
    <col min="85" max="85" width="12.7109375" customWidth="1"/>
  </cols>
  <sheetData>
    <row r="5" spans="1:85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85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C6" s="81"/>
      <c r="CD6" s="81"/>
      <c r="CE6" s="81"/>
      <c r="CF6" s="81"/>
      <c r="CG6" s="81"/>
    </row>
    <row r="7" spans="1:85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</row>
    <row r="8" spans="1:85" ht="105" x14ac:dyDescent="0.25">
      <c r="A8" s="29"/>
      <c r="B8" s="440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328" t="s">
        <v>186</v>
      </c>
      <c r="CC8" s="81"/>
      <c r="CD8" s="81"/>
      <c r="CE8" s="81"/>
      <c r="CF8" s="81"/>
      <c r="CG8" s="81"/>
    </row>
    <row r="9" spans="1:85" ht="19.5" x14ac:dyDescent="0.25">
      <c r="A9" s="30"/>
      <c r="B9" s="74" t="s">
        <v>0</v>
      </c>
      <c r="C9" s="45" t="s">
        <v>111</v>
      </c>
      <c r="D9" s="130">
        <f t="array" ref="D9:CA84">MMULT('I-A(IxI)-1'!D9:CA84,'diag(VAB)'!B3:BY78)</f>
        <v>0.65212030531308729</v>
      </c>
      <c r="E9" s="131">
        <v>3.5813091081089151E-4</v>
      </c>
      <c r="F9" s="131">
        <v>3.5128091493893524E-3</v>
      </c>
      <c r="G9" s="131">
        <v>1.11091038474948E-3</v>
      </c>
      <c r="H9" s="131">
        <v>7.3027968132363468E-4</v>
      </c>
      <c r="I9" s="131">
        <v>2.560576666301593E-4</v>
      </c>
      <c r="J9" s="131">
        <v>5.4086015418403478E-4</v>
      </c>
      <c r="K9" s="131">
        <v>6.9585197630956351E-4</v>
      </c>
      <c r="L9" s="131">
        <v>1.8646999682541823E-2</v>
      </c>
      <c r="M9" s="131">
        <v>1.1278116377277535E-2</v>
      </c>
      <c r="N9" s="131">
        <v>4.5135421079063527E-4</v>
      </c>
      <c r="O9" s="131">
        <v>3.0367958383047721E-3</v>
      </c>
      <c r="P9" s="131">
        <v>1.4413342380645508E-4</v>
      </c>
      <c r="Q9" s="131">
        <v>5.1478249140994792E-5</v>
      </c>
      <c r="R9" s="131">
        <v>6.07892159380691E-4</v>
      </c>
      <c r="S9" s="131">
        <v>5.383584447964351E-4</v>
      </c>
      <c r="T9" s="131">
        <v>3.6072125634795042E-3</v>
      </c>
      <c r="U9" s="131">
        <v>8.7591120508509468E-4</v>
      </c>
      <c r="V9" s="131">
        <v>1.8704000487112927E-3</v>
      </c>
      <c r="W9" s="131">
        <v>4.4827368456738835E-3</v>
      </c>
      <c r="X9" s="131">
        <v>2.007547210443278E-3</v>
      </c>
      <c r="Y9" s="131">
        <v>1.1885746483783967E-3</v>
      </c>
      <c r="Z9" s="131">
        <v>1.7748449846656431E-3</v>
      </c>
      <c r="AA9" s="131">
        <v>4.607149154021261E-4</v>
      </c>
      <c r="AB9" s="131">
        <v>1.6783719579721183E-4</v>
      </c>
      <c r="AC9" s="131">
        <v>6.6570695561055386E-4</v>
      </c>
      <c r="AD9" s="131">
        <v>1.4667886013920787E-4</v>
      </c>
      <c r="AE9" s="131">
        <v>9.9114857980904924E-3</v>
      </c>
      <c r="AF9" s="131">
        <v>1.1149863716347973E-2</v>
      </c>
      <c r="AG9" s="131">
        <v>2.1272334154492527E-4</v>
      </c>
      <c r="AH9" s="131">
        <v>3.8903193058711482E-4</v>
      </c>
      <c r="AI9" s="131">
        <v>6.0957859607368662E-3</v>
      </c>
      <c r="AJ9" s="131">
        <v>0</v>
      </c>
      <c r="AK9" s="131">
        <v>8.2392970824200551E-5</v>
      </c>
      <c r="AL9" s="131">
        <v>5.7973496961204822E-5</v>
      </c>
      <c r="AM9" s="131">
        <v>4.0700721851172014E-4</v>
      </c>
      <c r="AN9" s="131">
        <v>1.539651541565376E-4</v>
      </c>
      <c r="AO9" s="131">
        <v>3.4772132757849756E-5</v>
      </c>
      <c r="AP9" s="131">
        <v>5.2173287822452785E-5</v>
      </c>
      <c r="AQ9" s="131">
        <v>2.4562808896920142E-5</v>
      </c>
      <c r="AR9" s="131">
        <v>7.9137249804384397E-5</v>
      </c>
      <c r="AS9" s="131">
        <v>1.3417672819119887E-4</v>
      </c>
      <c r="AT9" s="131">
        <v>7.2545067373599054E-5</v>
      </c>
      <c r="AU9" s="131">
        <v>6.0140430911844303E-5</v>
      </c>
      <c r="AV9" s="131">
        <v>3.8135871165654487E-5</v>
      </c>
      <c r="AW9" s="131">
        <v>4.9828413842473804E-5</v>
      </c>
      <c r="AX9" s="131">
        <v>9.4603393836383863E-5</v>
      </c>
      <c r="AY9" s="131">
        <v>8.2960776132871315E-5</v>
      </c>
      <c r="AZ9" s="131">
        <v>6.2143773897365562E-5</v>
      </c>
      <c r="BA9" s="131">
        <v>4.3708516238465139E-5</v>
      </c>
      <c r="BB9" s="131">
        <v>3.587432000487659E-5</v>
      </c>
      <c r="BC9" s="131">
        <v>5.4919605316745601E-5</v>
      </c>
      <c r="BD9" s="131">
        <v>2.4438316819113884E-5</v>
      </c>
      <c r="BE9" s="131">
        <v>6.482362908559873E-5</v>
      </c>
      <c r="BF9" s="131">
        <v>9.0745902770337109E-5</v>
      </c>
      <c r="BG9" s="131">
        <v>3.3998864550677754E-5</v>
      </c>
      <c r="BH9" s="131">
        <v>1.1412367225643621E-4</v>
      </c>
      <c r="BI9" s="131">
        <v>8.280784243781655E-5</v>
      </c>
      <c r="BJ9" s="131">
        <v>5.2342463126584067E-5</v>
      </c>
      <c r="BK9" s="131">
        <v>6.8696459988717751E-5</v>
      </c>
      <c r="BL9" s="131">
        <v>5.8395607209847872E-5</v>
      </c>
      <c r="BM9" s="131">
        <v>6.743491447682051E-4</v>
      </c>
      <c r="BN9" s="131">
        <v>1.8480357016777296E-3</v>
      </c>
      <c r="BO9" s="131">
        <v>5.8132372397297825E-5</v>
      </c>
      <c r="BP9" s="131">
        <v>5.3761414176181601E-5</v>
      </c>
      <c r="BQ9" s="131">
        <v>3.8792149190455268E-5</v>
      </c>
      <c r="BR9" s="131">
        <v>6.7114444260883989E-5</v>
      </c>
      <c r="BS9" s="131">
        <v>4.4829645625135792E-5</v>
      </c>
      <c r="BT9" s="131">
        <v>2.1597637101587896E-4</v>
      </c>
      <c r="BU9" s="131">
        <v>4.9769577472269287E-5</v>
      </c>
      <c r="BV9" s="131">
        <v>1.4096145722047361E-4</v>
      </c>
      <c r="BW9" s="131">
        <v>9.2894515280084628E-5</v>
      </c>
      <c r="BX9" s="131">
        <v>8.9960881796012008E-5</v>
      </c>
      <c r="BY9" s="131">
        <v>1.0773526262518229E-4</v>
      </c>
      <c r="BZ9" s="131">
        <v>4.2779446092585207E-4</v>
      </c>
      <c r="CA9" s="147">
        <v>0</v>
      </c>
    </row>
    <row r="10" spans="1:85" ht="19.5" x14ac:dyDescent="0.25">
      <c r="A10" s="30"/>
      <c r="B10" s="42" t="s">
        <v>1</v>
      </c>
      <c r="C10" s="43" t="s">
        <v>112</v>
      </c>
      <c r="D10" s="136">
        <v>2.0822889938811091E-4</v>
      </c>
      <c r="E10" s="137">
        <v>0.4050819248592672</v>
      </c>
      <c r="F10" s="137">
        <v>4.745839156734213E-4</v>
      </c>
      <c r="G10" s="137">
        <v>8.0227858569841611E-4</v>
      </c>
      <c r="H10" s="137">
        <v>5.402994123383495E-4</v>
      </c>
      <c r="I10" s="137">
        <v>1.9845240622387653E-4</v>
      </c>
      <c r="J10" s="137">
        <v>4.3021747908543153E-4</v>
      </c>
      <c r="K10" s="137">
        <v>5.1634549593499238E-4</v>
      </c>
      <c r="L10" s="137">
        <v>1.3651296582767097E-2</v>
      </c>
      <c r="M10" s="137">
        <v>1.8611322567853416E-3</v>
      </c>
      <c r="N10" s="137">
        <v>3.6448040040053644E-4</v>
      </c>
      <c r="O10" s="137">
        <v>1.1242805572557954E-3</v>
      </c>
      <c r="P10" s="137">
        <v>9.2223244820505422E-5</v>
      </c>
      <c r="Q10" s="137">
        <v>3.6171852012594804E-5</v>
      </c>
      <c r="R10" s="137">
        <v>4.5657003798686626E-4</v>
      </c>
      <c r="S10" s="137">
        <v>4.0390832932336965E-4</v>
      </c>
      <c r="T10" s="137">
        <v>6.5247928137506471E-4</v>
      </c>
      <c r="U10" s="137">
        <v>3.6933625366579367E-4</v>
      </c>
      <c r="V10" s="137">
        <v>7.622607092397011E-4</v>
      </c>
      <c r="W10" s="137">
        <v>1.4312557113176034E-4</v>
      </c>
      <c r="X10" s="137">
        <v>5.4744245372226005E-4</v>
      </c>
      <c r="Y10" s="137">
        <v>1.9371116675223333E-2</v>
      </c>
      <c r="Z10" s="137">
        <v>5.8928534843889505E-2</v>
      </c>
      <c r="AA10" s="137">
        <v>3.8684272869431179E-4</v>
      </c>
      <c r="AB10" s="137">
        <v>4.9706895340024572E-4</v>
      </c>
      <c r="AC10" s="137">
        <v>1.4271429202125529E-2</v>
      </c>
      <c r="AD10" s="137">
        <v>1.4752893071730386E-4</v>
      </c>
      <c r="AE10" s="137">
        <v>3.5627950165860391E-3</v>
      </c>
      <c r="AF10" s="137">
        <v>6.5514331903916202E-4</v>
      </c>
      <c r="AG10" s="137">
        <v>1.887058260275218E-4</v>
      </c>
      <c r="AH10" s="137">
        <v>8.4509633235512746E-5</v>
      </c>
      <c r="AI10" s="137">
        <v>7.8201379548477009E-4</v>
      </c>
      <c r="AJ10" s="137">
        <v>0</v>
      </c>
      <c r="AK10" s="137">
        <v>7.579091414908315E-5</v>
      </c>
      <c r="AL10" s="137">
        <v>6.0506699596029694E-5</v>
      </c>
      <c r="AM10" s="137">
        <v>1.2732886562868371E-4</v>
      </c>
      <c r="AN10" s="137">
        <v>1.3692000986309752E-4</v>
      </c>
      <c r="AO10" s="137">
        <v>4.0233551380163728E-5</v>
      </c>
      <c r="AP10" s="137">
        <v>5.7548321748721008E-5</v>
      </c>
      <c r="AQ10" s="137">
        <v>2.3276217295237846E-5</v>
      </c>
      <c r="AR10" s="137">
        <v>6.2305453568640349E-5</v>
      </c>
      <c r="AS10" s="137">
        <v>5.4992336945703995E-5</v>
      </c>
      <c r="AT10" s="137">
        <v>8.3609473696707312E-5</v>
      </c>
      <c r="AU10" s="137">
        <v>6.6906084298189766E-5</v>
      </c>
      <c r="AV10" s="137">
        <v>4.5456370239969135E-5</v>
      </c>
      <c r="AW10" s="137">
        <v>5.3198729398976623E-5</v>
      </c>
      <c r="AX10" s="137">
        <v>9.0618551270039307E-5</v>
      </c>
      <c r="AY10" s="137">
        <v>6.9669473939803174E-5</v>
      </c>
      <c r="AZ10" s="137">
        <v>5.5918386813196785E-5</v>
      </c>
      <c r="BA10" s="137">
        <v>4.6447113179129986E-5</v>
      </c>
      <c r="BB10" s="137">
        <v>3.6995462842148743E-5</v>
      </c>
      <c r="BC10" s="137">
        <v>5.5625490194463861E-5</v>
      </c>
      <c r="BD10" s="137">
        <v>3.0806434449016655E-5</v>
      </c>
      <c r="BE10" s="137">
        <v>6.571156849927559E-5</v>
      </c>
      <c r="BF10" s="137">
        <v>9.1013368171785259E-5</v>
      </c>
      <c r="BG10" s="137">
        <v>3.5608181478391852E-5</v>
      </c>
      <c r="BH10" s="137">
        <v>9.3229688771641228E-5</v>
      </c>
      <c r="BI10" s="137">
        <v>7.8343415685489589E-5</v>
      </c>
      <c r="BJ10" s="137">
        <v>5.3786190138063453E-5</v>
      </c>
      <c r="BK10" s="137">
        <v>8.5815456077359734E-5</v>
      </c>
      <c r="BL10" s="137">
        <v>6.2951060262531321E-5</v>
      </c>
      <c r="BM10" s="137">
        <v>8.7350277807910198E-4</v>
      </c>
      <c r="BN10" s="137">
        <v>2.3332156257826727E-3</v>
      </c>
      <c r="BO10" s="137">
        <v>4.2956330980370552E-5</v>
      </c>
      <c r="BP10" s="137">
        <v>4.8617654169873441E-5</v>
      </c>
      <c r="BQ10" s="137">
        <v>3.8514827241930919E-5</v>
      </c>
      <c r="BR10" s="137">
        <v>6.2011739103373135E-5</v>
      </c>
      <c r="BS10" s="137">
        <v>3.6344690621152317E-5</v>
      </c>
      <c r="BT10" s="137">
        <v>1.3256665972357322E-4</v>
      </c>
      <c r="BU10" s="137">
        <v>4.8047088651177893E-5</v>
      </c>
      <c r="BV10" s="137">
        <v>1.4851668910223178E-4</v>
      </c>
      <c r="BW10" s="137">
        <v>1.0997728283588928E-4</v>
      </c>
      <c r="BX10" s="137">
        <v>9.7595163493637482E-5</v>
      </c>
      <c r="BY10" s="137">
        <v>9.2646362950905503E-5</v>
      </c>
      <c r="BZ10" s="137">
        <v>2.4110873288130013E-4</v>
      </c>
      <c r="CA10" s="139">
        <v>0</v>
      </c>
    </row>
    <row r="11" spans="1:85" ht="19.5" x14ac:dyDescent="0.25">
      <c r="A11" s="30"/>
      <c r="B11" s="42" t="s">
        <v>2</v>
      </c>
      <c r="C11" s="43" t="s">
        <v>113</v>
      </c>
      <c r="D11" s="136">
        <v>3.8735284272692504E-5</v>
      </c>
      <c r="E11" s="137">
        <v>5.0332689278406601E-5</v>
      </c>
      <c r="F11" s="137">
        <v>0.64413901761788162</v>
      </c>
      <c r="G11" s="137">
        <v>5.9677132610245862E-5</v>
      </c>
      <c r="H11" s="137">
        <v>5.1207688836987538E-5</v>
      </c>
      <c r="I11" s="137">
        <v>3.8419984320123306E-5</v>
      </c>
      <c r="J11" s="137">
        <v>7.022902764921474E-5</v>
      </c>
      <c r="K11" s="137">
        <v>5.5282333861548085E-5</v>
      </c>
      <c r="L11" s="137">
        <v>4.4802890760143357E-4</v>
      </c>
      <c r="M11" s="137">
        <v>3.5068156926816986E-4</v>
      </c>
      <c r="N11" s="137">
        <v>7.7407231774137385E-5</v>
      </c>
      <c r="O11" s="137">
        <v>5.0886527414598296E-5</v>
      </c>
      <c r="P11" s="137">
        <v>3.5434671744250258E-5</v>
      </c>
      <c r="Q11" s="137">
        <v>1.5104140238486196E-5</v>
      </c>
      <c r="R11" s="137">
        <v>8.5271070652870765E-5</v>
      </c>
      <c r="S11" s="137">
        <v>8.2352616873033422E-5</v>
      </c>
      <c r="T11" s="137">
        <v>1.8774521041722345E-4</v>
      </c>
      <c r="U11" s="137">
        <v>6.1230835066682668E-5</v>
      </c>
      <c r="V11" s="137">
        <v>8.709774529193259E-5</v>
      </c>
      <c r="W11" s="137">
        <v>5.1662569819189569E-5</v>
      </c>
      <c r="X11" s="137">
        <v>1.2564813808325966E-4</v>
      </c>
      <c r="Y11" s="137">
        <v>3.2986401076811044E-4</v>
      </c>
      <c r="Z11" s="137">
        <v>1.6274505361478335E-4</v>
      </c>
      <c r="AA11" s="137">
        <v>8.7299958473718286E-5</v>
      </c>
      <c r="AB11" s="137">
        <v>5.2747124754028195E-5</v>
      </c>
      <c r="AC11" s="137">
        <v>2.0787673320668416E-4</v>
      </c>
      <c r="AD11" s="137">
        <v>6.0527425693575976E-5</v>
      </c>
      <c r="AE11" s="137">
        <v>3.7125761671408393E-5</v>
      </c>
      <c r="AF11" s="137">
        <v>1.6705079402870353E-2</v>
      </c>
      <c r="AG11" s="137">
        <v>3.363351608421571E-3</v>
      </c>
      <c r="AH11" s="137">
        <v>4.9849605818036847E-4</v>
      </c>
      <c r="AI11" s="137">
        <v>5.1504350508503549E-5</v>
      </c>
      <c r="AJ11" s="137">
        <v>0</v>
      </c>
      <c r="AK11" s="137">
        <v>3.4857321042265257E-5</v>
      </c>
      <c r="AL11" s="137">
        <v>3.8061280070893317E-5</v>
      </c>
      <c r="AM11" s="137">
        <v>4.8373411563464182E-5</v>
      </c>
      <c r="AN11" s="137">
        <v>4.2483680689880485E-5</v>
      </c>
      <c r="AO11" s="137">
        <v>2.1800774316099494E-5</v>
      </c>
      <c r="AP11" s="137">
        <v>3.107561316247475E-5</v>
      </c>
      <c r="AQ11" s="137">
        <v>1.0791088431223126E-5</v>
      </c>
      <c r="AR11" s="137">
        <v>4.6093646958544199E-5</v>
      </c>
      <c r="AS11" s="137">
        <v>2.9226761253822069E-5</v>
      </c>
      <c r="AT11" s="137">
        <v>3.9874969676156514E-5</v>
      </c>
      <c r="AU11" s="137">
        <v>3.1179754987602344E-5</v>
      </c>
      <c r="AV11" s="137">
        <v>2.5029890815182047E-5</v>
      </c>
      <c r="AW11" s="137">
        <v>2.7365817302763533E-5</v>
      </c>
      <c r="AX11" s="137">
        <v>3.7303779738753361E-5</v>
      </c>
      <c r="AY11" s="137">
        <v>2.1757518715179786E-5</v>
      </c>
      <c r="AZ11" s="137">
        <v>3.77555932214539E-5</v>
      </c>
      <c r="BA11" s="137">
        <v>2.302176458725634E-5</v>
      </c>
      <c r="BB11" s="137">
        <v>1.7784744589581579E-5</v>
      </c>
      <c r="BC11" s="137">
        <v>3.0004676067760063E-5</v>
      </c>
      <c r="BD11" s="137">
        <v>1.6657257590636545E-5</v>
      </c>
      <c r="BE11" s="137">
        <v>3.482537521345388E-5</v>
      </c>
      <c r="BF11" s="137">
        <v>5.1428626532797509E-5</v>
      </c>
      <c r="BG11" s="137">
        <v>1.871041358109589E-5</v>
      </c>
      <c r="BH11" s="137">
        <v>3.7735477327036563E-5</v>
      </c>
      <c r="BI11" s="137">
        <v>4.4241751595253007E-5</v>
      </c>
      <c r="BJ11" s="137">
        <v>2.9871906110428923E-5</v>
      </c>
      <c r="BK11" s="137">
        <v>4.3859174370096549E-5</v>
      </c>
      <c r="BL11" s="137">
        <v>3.484402717166371E-5</v>
      </c>
      <c r="BM11" s="137">
        <v>1.3274689954006704E-3</v>
      </c>
      <c r="BN11" s="137">
        <v>1.5124844281262863E-3</v>
      </c>
      <c r="BO11" s="137">
        <v>2.5841472890530827E-5</v>
      </c>
      <c r="BP11" s="137">
        <v>3.0697434911025455E-5</v>
      </c>
      <c r="BQ11" s="137">
        <v>2.3610049781312925E-5</v>
      </c>
      <c r="BR11" s="137">
        <v>3.9595902882851718E-5</v>
      </c>
      <c r="BS11" s="137">
        <v>2.1644777033620761E-5</v>
      </c>
      <c r="BT11" s="137">
        <v>6.4355308356790246E-5</v>
      </c>
      <c r="BU11" s="137">
        <v>3.5093869703764468E-5</v>
      </c>
      <c r="BV11" s="137">
        <v>9.9321892056986825E-5</v>
      </c>
      <c r="BW11" s="137">
        <v>7.1005955988026698E-5</v>
      </c>
      <c r="BX11" s="137">
        <v>6.0668259678164154E-5</v>
      </c>
      <c r="BY11" s="137">
        <v>1.0867991004748603E-4</v>
      </c>
      <c r="BZ11" s="137">
        <v>2.6539214399265323E-4</v>
      </c>
      <c r="CA11" s="139">
        <v>0</v>
      </c>
    </row>
    <row r="12" spans="1:85" ht="19.5" x14ac:dyDescent="0.25">
      <c r="A12" s="30"/>
      <c r="B12" s="42" t="s">
        <v>3</v>
      </c>
      <c r="C12" s="43" t="s">
        <v>114</v>
      </c>
      <c r="D12" s="136">
        <v>1.6408164530620255E-4</v>
      </c>
      <c r="E12" s="137">
        <v>1.8475299808915947E-4</v>
      </c>
      <c r="F12" s="137">
        <v>1.4802270041633708E-4</v>
      </c>
      <c r="G12" s="137">
        <v>0.37927332576704859</v>
      </c>
      <c r="H12" s="137">
        <v>1.6208070376634223E-4</v>
      </c>
      <c r="I12" s="137">
        <v>1.0599303878052491E-4</v>
      </c>
      <c r="J12" s="137">
        <v>1.244122679761375E-4</v>
      </c>
      <c r="K12" s="137">
        <v>1.5737346886464043E-4</v>
      </c>
      <c r="L12" s="137">
        <v>1.2563081695608613E-3</v>
      </c>
      <c r="M12" s="137">
        <v>9.0834529813409729E-5</v>
      </c>
      <c r="N12" s="137">
        <v>1.5207481847029431E-4</v>
      </c>
      <c r="O12" s="137">
        <v>6.6615808472592975E-5</v>
      </c>
      <c r="P12" s="137">
        <v>7.5180630504210956E-5</v>
      </c>
      <c r="Q12" s="137">
        <v>3.0232578089778783E-5</v>
      </c>
      <c r="R12" s="137">
        <v>1.0096391882971442E-4</v>
      </c>
      <c r="S12" s="137">
        <v>9.3875424068579695E-5</v>
      </c>
      <c r="T12" s="137">
        <v>7.8698858755689563E-5</v>
      </c>
      <c r="U12" s="137">
        <v>7.0103072047637363E-5</v>
      </c>
      <c r="V12" s="137">
        <v>1.0333915474097839E-4</v>
      </c>
      <c r="W12" s="137">
        <v>6.663820850232796E-5</v>
      </c>
      <c r="X12" s="137">
        <v>1.1798155568790646E-3</v>
      </c>
      <c r="Y12" s="137">
        <v>3.3464605901803298E-3</v>
      </c>
      <c r="Z12" s="137">
        <v>1.9662415729528772E-4</v>
      </c>
      <c r="AA12" s="137">
        <v>0.12760771924319642</v>
      </c>
      <c r="AB12" s="137">
        <v>1.2548225131803364E-3</v>
      </c>
      <c r="AC12" s="137">
        <v>1.2645153559433554E-4</v>
      </c>
      <c r="AD12" s="137">
        <v>9.3419972126278315E-5</v>
      </c>
      <c r="AE12" s="137">
        <v>7.468052253372546E-5</v>
      </c>
      <c r="AF12" s="137">
        <v>1.7822476149554688E-3</v>
      </c>
      <c r="AG12" s="137">
        <v>1.9722810498449378E-3</v>
      </c>
      <c r="AH12" s="137">
        <v>7.7094379380669483E-3</v>
      </c>
      <c r="AI12" s="137">
        <v>3.142544102778152E-3</v>
      </c>
      <c r="AJ12" s="137">
        <v>0</v>
      </c>
      <c r="AK12" s="137">
        <v>1.1622355311206882E-4</v>
      </c>
      <c r="AL12" s="137">
        <v>7.5360625044436277E-5</v>
      </c>
      <c r="AM12" s="137">
        <v>1.5230138591054436E-4</v>
      </c>
      <c r="AN12" s="137">
        <v>1.838051287162799E-4</v>
      </c>
      <c r="AO12" s="137">
        <v>3.9963976472813059E-5</v>
      </c>
      <c r="AP12" s="137">
        <v>4.8915990379186391E-5</v>
      </c>
      <c r="AQ12" s="137">
        <v>1.5332442177282882E-5</v>
      </c>
      <c r="AR12" s="137">
        <v>4.4055804419277211E-3</v>
      </c>
      <c r="AS12" s="137">
        <v>2.800536905619041E-4</v>
      </c>
      <c r="AT12" s="137">
        <v>6.1697745346378616E-4</v>
      </c>
      <c r="AU12" s="137">
        <v>9.2465874699487974E-5</v>
      </c>
      <c r="AV12" s="137">
        <v>1.0257985170785681E-4</v>
      </c>
      <c r="AW12" s="137">
        <v>1.3413921350985858E-4</v>
      </c>
      <c r="AX12" s="137">
        <v>8.2476200113679345E-5</v>
      </c>
      <c r="AY12" s="137">
        <v>4.9793126944163707E-5</v>
      </c>
      <c r="AZ12" s="137">
        <v>5.3450275466077959E-5</v>
      </c>
      <c r="BA12" s="137">
        <v>3.5192342524937305E-5</v>
      </c>
      <c r="BB12" s="137">
        <v>5.5785839191031819E-5</v>
      </c>
      <c r="BC12" s="137">
        <v>5.720387876035758E-5</v>
      </c>
      <c r="BD12" s="137">
        <v>2.87714431758351E-5</v>
      </c>
      <c r="BE12" s="137">
        <v>1.0169221161984391E-4</v>
      </c>
      <c r="BF12" s="137">
        <v>7.231143278928338E-5</v>
      </c>
      <c r="BG12" s="137">
        <v>2.2340545354060962E-4</v>
      </c>
      <c r="BH12" s="137">
        <v>2.5632771276790474E-4</v>
      </c>
      <c r="BI12" s="137">
        <v>5.5353704942984137E-5</v>
      </c>
      <c r="BJ12" s="137">
        <v>5.7185869450810815E-5</v>
      </c>
      <c r="BK12" s="137">
        <v>1.0698295697564474E-4</v>
      </c>
      <c r="BL12" s="137">
        <v>5.0735687546748384E-5</v>
      </c>
      <c r="BM12" s="137">
        <v>5.5907011693358169E-4</v>
      </c>
      <c r="BN12" s="137">
        <v>3.5709728868208433E-4</v>
      </c>
      <c r="BO12" s="137">
        <v>3.496891110762299E-5</v>
      </c>
      <c r="BP12" s="137">
        <v>2.319117277548202E-5</v>
      </c>
      <c r="BQ12" s="137">
        <v>1.6986476569208768E-5</v>
      </c>
      <c r="BR12" s="137">
        <v>2.5482884569290108E-5</v>
      </c>
      <c r="BS12" s="137">
        <v>3.0723899926222074E-5</v>
      </c>
      <c r="BT12" s="137">
        <v>5.2609342266819572E-5</v>
      </c>
      <c r="BU12" s="137">
        <v>3.1594829074359264E-5</v>
      </c>
      <c r="BV12" s="137">
        <v>6.3810030421855994E-5</v>
      </c>
      <c r="BW12" s="137">
        <v>3.8066664950070515E-5</v>
      </c>
      <c r="BX12" s="137">
        <v>2.2416198783361071E-4</v>
      </c>
      <c r="BY12" s="137">
        <v>8.98271769491896E-5</v>
      </c>
      <c r="BZ12" s="137">
        <v>1.444811811186856E-4</v>
      </c>
      <c r="CA12" s="139">
        <v>0</v>
      </c>
    </row>
    <row r="13" spans="1:85" ht="19.5" x14ac:dyDescent="0.25">
      <c r="A13" s="30"/>
      <c r="B13" s="42" t="s">
        <v>4</v>
      </c>
      <c r="C13" s="43" t="s">
        <v>115</v>
      </c>
      <c r="D13" s="136">
        <v>1.1698763101918071E-4</v>
      </c>
      <c r="E13" s="137">
        <v>3.8888029209444946E-4</v>
      </c>
      <c r="F13" s="137">
        <v>2.2735426035662835E-4</v>
      </c>
      <c r="G13" s="137">
        <v>1.6273958289007639E-4</v>
      </c>
      <c r="H13" s="137">
        <v>0.53154794125707283</v>
      </c>
      <c r="I13" s="137">
        <v>1.1514262745421172E-4</v>
      </c>
      <c r="J13" s="137">
        <v>2.1128588521824944E-4</v>
      </c>
      <c r="K13" s="137">
        <v>1.7744071269059345E-4</v>
      </c>
      <c r="L13" s="137">
        <v>2.6466921083331737E-4</v>
      </c>
      <c r="M13" s="137">
        <v>1.2996863717926875E-3</v>
      </c>
      <c r="N13" s="137">
        <v>2.4414654496518061E-4</v>
      </c>
      <c r="O13" s="137">
        <v>1.6939682414256801E-4</v>
      </c>
      <c r="P13" s="137">
        <v>1.307435455418345E-4</v>
      </c>
      <c r="Q13" s="137">
        <v>5.2580863516343853E-5</v>
      </c>
      <c r="R13" s="137">
        <v>1.4193803579011093E-4</v>
      </c>
      <c r="S13" s="137">
        <v>1.4530620488366862E-4</v>
      </c>
      <c r="T13" s="137">
        <v>5.6185666402789279E-4</v>
      </c>
      <c r="U13" s="137">
        <v>1.9958057066127725E-4</v>
      </c>
      <c r="V13" s="137">
        <v>2.9724449323181574E-4</v>
      </c>
      <c r="W13" s="137">
        <v>1.8385139514587838E-4</v>
      </c>
      <c r="X13" s="137">
        <v>2.2759817153182502E-3</v>
      </c>
      <c r="Y13" s="137">
        <v>6.2420063024052242E-4</v>
      </c>
      <c r="Z13" s="137">
        <v>3.133441743057954E-4</v>
      </c>
      <c r="AA13" s="137">
        <v>2.7048900562563055E-4</v>
      </c>
      <c r="AB13" s="137">
        <v>1.6807538631441134E-3</v>
      </c>
      <c r="AC13" s="137">
        <v>3.207171037858537E-4</v>
      </c>
      <c r="AD13" s="137">
        <v>2.9591854671416195E-4</v>
      </c>
      <c r="AE13" s="137">
        <v>1.1183157792292498E-4</v>
      </c>
      <c r="AF13" s="137">
        <v>1.43829939587297E-2</v>
      </c>
      <c r="AG13" s="137">
        <v>6.8366156557816624E-2</v>
      </c>
      <c r="AH13" s="137">
        <v>4.9627297628455761E-4</v>
      </c>
      <c r="AI13" s="137">
        <v>1.6822236237182159E-4</v>
      </c>
      <c r="AJ13" s="137">
        <v>0</v>
      </c>
      <c r="AK13" s="137">
        <v>1.1271798926191932E-2</v>
      </c>
      <c r="AL13" s="137">
        <v>1.1928551251310922E-3</v>
      </c>
      <c r="AM13" s="137">
        <v>6.4360944555028868E-4</v>
      </c>
      <c r="AN13" s="137">
        <v>6.2253509658187305E-4</v>
      </c>
      <c r="AO13" s="137">
        <v>7.5866516630711378E-5</v>
      </c>
      <c r="AP13" s="137">
        <v>1.2286265632878077E-4</v>
      </c>
      <c r="AQ13" s="137">
        <v>3.7728843615558367E-5</v>
      </c>
      <c r="AR13" s="137">
        <v>1.2354198789582061E-4</v>
      </c>
      <c r="AS13" s="137">
        <v>1.6591379792430235E-4</v>
      </c>
      <c r="AT13" s="137">
        <v>1.3385716175013E-4</v>
      </c>
      <c r="AU13" s="137">
        <v>8.9525714750444338E-3</v>
      </c>
      <c r="AV13" s="137">
        <v>1.213707285401249E-4</v>
      </c>
      <c r="AW13" s="137">
        <v>9.589298270085157E-5</v>
      </c>
      <c r="AX13" s="137">
        <v>1.1707663261884525E-4</v>
      </c>
      <c r="AY13" s="137">
        <v>5.8854148384115016E-5</v>
      </c>
      <c r="AZ13" s="137">
        <v>1.1536711365551605E-4</v>
      </c>
      <c r="BA13" s="137">
        <v>1.0126823683636944E-4</v>
      </c>
      <c r="BB13" s="137">
        <v>8.3803834603528687E-5</v>
      </c>
      <c r="BC13" s="137">
        <v>1.2522585453665855E-4</v>
      </c>
      <c r="BD13" s="137">
        <v>1.0225495515632261E-4</v>
      </c>
      <c r="BE13" s="137">
        <v>5.9341485604164047E-4</v>
      </c>
      <c r="BF13" s="137">
        <v>1.7269559592333401E-4</v>
      </c>
      <c r="BG13" s="137">
        <v>6.2323438343762458E-5</v>
      </c>
      <c r="BH13" s="137">
        <v>1.3698560436264465E-4</v>
      </c>
      <c r="BI13" s="137">
        <v>1.7921573252719923E-4</v>
      </c>
      <c r="BJ13" s="137">
        <v>1.8049463957249922E-4</v>
      </c>
      <c r="BK13" s="137">
        <v>1.6312632075798371E-4</v>
      </c>
      <c r="BL13" s="137">
        <v>1.3696762350465187E-4</v>
      </c>
      <c r="BM13" s="137">
        <v>2.9401494653398491E-3</v>
      </c>
      <c r="BN13" s="137">
        <v>9.528921389800936E-4</v>
      </c>
      <c r="BO13" s="137">
        <v>5.6593096887688226E-5</v>
      </c>
      <c r="BP13" s="137">
        <v>5.6497564886564206E-5</v>
      </c>
      <c r="BQ13" s="137">
        <v>4.7778752062684334E-5</v>
      </c>
      <c r="BR13" s="137">
        <v>6.687225591398417E-5</v>
      </c>
      <c r="BS13" s="137">
        <v>4.0226051702766597E-5</v>
      </c>
      <c r="BT13" s="137">
        <v>1.3061966938377855E-4</v>
      </c>
      <c r="BU13" s="137">
        <v>1.1913262717315169E-4</v>
      </c>
      <c r="BV13" s="137">
        <v>1.7740837645355021E-4</v>
      </c>
      <c r="BW13" s="137">
        <v>1.0408548629840728E-4</v>
      </c>
      <c r="BX13" s="137">
        <v>1.273534558370711E-4</v>
      </c>
      <c r="BY13" s="137">
        <v>2.9636616017112344E-4</v>
      </c>
      <c r="BZ13" s="137">
        <v>1.7982191208420567E-4</v>
      </c>
      <c r="CA13" s="139">
        <v>0</v>
      </c>
    </row>
    <row r="14" spans="1:85" ht="19.5" x14ac:dyDescent="0.25">
      <c r="A14" s="30"/>
      <c r="B14" s="42" t="s">
        <v>5</v>
      </c>
      <c r="C14" s="43" t="s">
        <v>116</v>
      </c>
      <c r="D14" s="136">
        <v>1.907960372692385E-4</v>
      </c>
      <c r="E14" s="137">
        <v>2.7609276040682645E-4</v>
      </c>
      <c r="F14" s="137">
        <v>4.3550975404409484E-4</v>
      </c>
      <c r="G14" s="137">
        <v>4.4658560483696723E-4</v>
      </c>
      <c r="H14" s="137">
        <v>3.5426903644200772E-4</v>
      </c>
      <c r="I14" s="137">
        <v>0.56333697552290063</v>
      </c>
      <c r="J14" s="137">
        <v>4.0711595252949408E-4</v>
      </c>
      <c r="K14" s="137">
        <v>3.5223588063830474E-4</v>
      </c>
      <c r="L14" s="137">
        <v>4.2630131392204498E-3</v>
      </c>
      <c r="M14" s="137">
        <v>2.3770537350693885E-2</v>
      </c>
      <c r="N14" s="137">
        <v>1.3263891140331398E-3</v>
      </c>
      <c r="O14" s="137">
        <v>4.563902957635406E-4</v>
      </c>
      <c r="P14" s="137">
        <v>1.3481641808218175E-4</v>
      </c>
      <c r="Q14" s="137">
        <v>5.6841268232991496E-5</v>
      </c>
      <c r="R14" s="137">
        <v>3.0189761091092501E-4</v>
      </c>
      <c r="S14" s="137">
        <v>2.7753867615956711E-4</v>
      </c>
      <c r="T14" s="137">
        <v>7.5720717405260186E-3</v>
      </c>
      <c r="U14" s="137">
        <v>2.8869545105281749E-4</v>
      </c>
      <c r="V14" s="137">
        <v>6.0036194838545827E-4</v>
      </c>
      <c r="W14" s="137">
        <v>2.6029442827069576E-4</v>
      </c>
      <c r="X14" s="137">
        <v>4.1517547429362244E-3</v>
      </c>
      <c r="Y14" s="137">
        <v>5.7647780204835453E-4</v>
      </c>
      <c r="Z14" s="137">
        <v>3.2053581085030768E-4</v>
      </c>
      <c r="AA14" s="137">
        <v>4.4523180175326868E-4</v>
      </c>
      <c r="AB14" s="137">
        <v>2.1587703042663488E-4</v>
      </c>
      <c r="AC14" s="137">
        <v>3.5711626702466994E-4</v>
      </c>
      <c r="AD14" s="137">
        <v>2.7053304005585083E-4</v>
      </c>
      <c r="AE14" s="137">
        <v>2.9883521712356734E-4</v>
      </c>
      <c r="AF14" s="137">
        <v>3.3240477808888977E-4</v>
      </c>
      <c r="AG14" s="137">
        <v>3.3274733969197045E-4</v>
      </c>
      <c r="AH14" s="137">
        <v>1.4152781352092526E-4</v>
      </c>
      <c r="AI14" s="137">
        <v>1.5058924363120551E-4</v>
      </c>
      <c r="AJ14" s="137">
        <v>0</v>
      </c>
      <c r="AK14" s="137">
        <v>1.9446926708947883E-4</v>
      </c>
      <c r="AL14" s="137">
        <v>1.4731861305966907E-4</v>
      </c>
      <c r="AM14" s="137">
        <v>9.0370546515789233E-4</v>
      </c>
      <c r="AN14" s="137">
        <v>3.0628801276613569E-4</v>
      </c>
      <c r="AO14" s="137">
        <v>9.0816366094752758E-5</v>
      </c>
      <c r="AP14" s="137">
        <v>1.2860500545583748E-4</v>
      </c>
      <c r="AQ14" s="137">
        <v>4.752475319650331E-5</v>
      </c>
      <c r="AR14" s="137">
        <v>1.3047169123225303E-4</v>
      </c>
      <c r="AS14" s="137">
        <v>1.2499471806316458E-4</v>
      </c>
      <c r="AT14" s="137">
        <v>1.4947235536747169E-4</v>
      </c>
      <c r="AU14" s="137">
        <v>1.4683279113179821E-4</v>
      </c>
      <c r="AV14" s="137">
        <v>1.1028653018725152E-4</v>
      </c>
      <c r="AW14" s="137">
        <v>1.1479771525845088E-4</v>
      </c>
      <c r="AX14" s="137">
        <v>1.519440229111118E-4</v>
      </c>
      <c r="AY14" s="137">
        <v>8.264013633937586E-5</v>
      </c>
      <c r="AZ14" s="137">
        <v>1.1438334594063858E-4</v>
      </c>
      <c r="BA14" s="137">
        <v>9.4714194659947437E-5</v>
      </c>
      <c r="BB14" s="137">
        <v>7.4066192700850237E-5</v>
      </c>
      <c r="BC14" s="137">
        <v>1.138586352313176E-4</v>
      </c>
      <c r="BD14" s="137">
        <v>7.577117218580983E-5</v>
      </c>
      <c r="BE14" s="137">
        <v>1.5215318350776267E-4</v>
      </c>
      <c r="BF14" s="137">
        <v>1.9820180443101608E-4</v>
      </c>
      <c r="BG14" s="137">
        <v>7.7014413730915919E-5</v>
      </c>
      <c r="BH14" s="137">
        <v>1.3369683667932848E-4</v>
      </c>
      <c r="BI14" s="137">
        <v>1.5319895314962095E-4</v>
      </c>
      <c r="BJ14" s="137">
        <v>9.4800548499347762E-5</v>
      </c>
      <c r="BK14" s="137">
        <v>1.7578173386796221E-4</v>
      </c>
      <c r="BL14" s="137">
        <v>1.0979846472364517E-4</v>
      </c>
      <c r="BM14" s="137">
        <v>9.5797832731284909E-4</v>
      </c>
      <c r="BN14" s="137">
        <v>2.2403146449713474E-3</v>
      </c>
      <c r="BO14" s="137">
        <v>6.1604906888676231E-5</v>
      </c>
      <c r="BP14" s="137">
        <v>6.3024294430303866E-5</v>
      </c>
      <c r="BQ14" s="137">
        <v>5.7778668854111868E-5</v>
      </c>
      <c r="BR14" s="137">
        <v>7.353275435145775E-5</v>
      </c>
      <c r="BS14" s="137">
        <v>4.1845955123144763E-5</v>
      </c>
      <c r="BT14" s="137">
        <v>1.178267409649742E-4</v>
      </c>
      <c r="BU14" s="137">
        <v>6.9557610057810365E-5</v>
      </c>
      <c r="BV14" s="137">
        <v>1.8960042498731821E-4</v>
      </c>
      <c r="BW14" s="137">
        <v>1.3327318970727931E-4</v>
      </c>
      <c r="BX14" s="137">
        <v>1.4793285669487718E-4</v>
      </c>
      <c r="BY14" s="137">
        <v>1.6313473117518897E-4</v>
      </c>
      <c r="BZ14" s="137">
        <v>2.7062745854568754E-4</v>
      </c>
      <c r="CA14" s="139">
        <v>0</v>
      </c>
    </row>
    <row r="15" spans="1:85" ht="19.5" x14ac:dyDescent="0.25">
      <c r="A15" s="30"/>
      <c r="B15" s="42" t="s">
        <v>6</v>
      </c>
      <c r="C15" s="43" t="s">
        <v>117</v>
      </c>
      <c r="D15" s="136">
        <v>7.1985416946576951E-5</v>
      </c>
      <c r="E15" s="137">
        <v>9.8526394635184514E-5</v>
      </c>
      <c r="F15" s="137">
        <v>1.3583961113129657E-4</v>
      </c>
      <c r="G15" s="137">
        <v>8.350338360765007E-5</v>
      </c>
      <c r="H15" s="137">
        <v>8.3429659812881365E-5</v>
      </c>
      <c r="I15" s="137">
        <v>7.1412705218176634E-5</v>
      </c>
      <c r="J15" s="137">
        <v>0.56190850662212344</v>
      </c>
      <c r="K15" s="137">
        <v>8.9225148351721614E-5</v>
      </c>
      <c r="L15" s="137">
        <v>1.2064668164557108E-4</v>
      </c>
      <c r="M15" s="137">
        <v>2.2284353944628274E-3</v>
      </c>
      <c r="N15" s="137">
        <v>9.9440444805794367E-5</v>
      </c>
      <c r="O15" s="137">
        <v>1.4331097901455747E-3</v>
      </c>
      <c r="P15" s="137">
        <v>1.8206474248138674E-4</v>
      </c>
      <c r="Q15" s="137">
        <v>6.5133427692106653E-5</v>
      </c>
      <c r="R15" s="137">
        <v>1.1294743191997029E-4</v>
      </c>
      <c r="S15" s="137">
        <v>1.1283455283131314E-4</v>
      </c>
      <c r="T15" s="137">
        <v>1.3062666259653262E-3</v>
      </c>
      <c r="U15" s="137">
        <v>1.4180758394242493E-3</v>
      </c>
      <c r="V15" s="137">
        <v>9.624278899560602E-4</v>
      </c>
      <c r="W15" s="137">
        <v>8.2488946222569373E-2</v>
      </c>
      <c r="X15" s="137">
        <v>9.7881122103415604E-4</v>
      </c>
      <c r="Y15" s="137">
        <v>4.7613611251816146E-3</v>
      </c>
      <c r="Z15" s="137">
        <v>1.4046314618451877E-4</v>
      </c>
      <c r="AA15" s="137">
        <v>1.5993776807971655E-4</v>
      </c>
      <c r="AB15" s="137">
        <v>6.6228475028944566E-4</v>
      </c>
      <c r="AC15" s="137">
        <v>6.7814649958176172E-4</v>
      </c>
      <c r="AD15" s="137">
        <v>1.1536555666688973E-4</v>
      </c>
      <c r="AE15" s="137">
        <v>4.5297073661077986E-3</v>
      </c>
      <c r="AF15" s="137">
        <v>2.347383638910132E-3</v>
      </c>
      <c r="AG15" s="137">
        <v>1.4316816944278334E-4</v>
      </c>
      <c r="AH15" s="137">
        <v>1.3055436752099699E-4</v>
      </c>
      <c r="AI15" s="137">
        <v>8.3775480418515438E-5</v>
      </c>
      <c r="AJ15" s="137">
        <v>0</v>
      </c>
      <c r="AK15" s="137">
        <v>9.3674338213393447E-5</v>
      </c>
      <c r="AL15" s="137">
        <v>8.9306602705470833E-5</v>
      </c>
      <c r="AM15" s="137">
        <v>1.5380744057673433E-4</v>
      </c>
      <c r="AN15" s="137">
        <v>8.2972725981555543E-5</v>
      </c>
      <c r="AO15" s="137">
        <v>5.2760106697225196E-5</v>
      </c>
      <c r="AP15" s="137">
        <v>7.9567885713270961E-5</v>
      </c>
      <c r="AQ15" s="137">
        <v>3.4494512727087538E-5</v>
      </c>
      <c r="AR15" s="137">
        <v>2.4220470550604897E-4</v>
      </c>
      <c r="AS15" s="137">
        <v>1.6543175584258865E-3</v>
      </c>
      <c r="AT15" s="137">
        <v>3.1758254508750097E-4</v>
      </c>
      <c r="AU15" s="137">
        <v>6.855683862645864E-5</v>
      </c>
      <c r="AV15" s="137">
        <v>6.823943177077054E-5</v>
      </c>
      <c r="AW15" s="137">
        <v>8.3062232180418973E-5</v>
      </c>
      <c r="AX15" s="137">
        <v>8.6053603716249096E-5</v>
      </c>
      <c r="AY15" s="137">
        <v>3.9419302185491273E-5</v>
      </c>
      <c r="AZ15" s="137">
        <v>1.0985935123669578E-4</v>
      </c>
      <c r="BA15" s="137">
        <v>4.8164003287560879E-5</v>
      </c>
      <c r="BB15" s="137">
        <v>5.1153256823857323E-5</v>
      </c>
      <c r="BC15" s="137">
        <v>6.9359258462556395E-5</v>
      </c>
      <c r="BD15" s="137">
        <v>3.670674119084058E-5</v>
      </c>
      <c r="BE15" s="137">
        <v>9.1218285191892976E-5</v>
      </c>
      <c r="BF15" s="137">
        <v>1.1597452607055562E-4</v>
      </c>
      <c r="BG15" s="137">
        <v>4.2874057718280848E-5</v>
      </c>
      <c r="BH15" s="137">
        <v>9.0390596965858304E-5</v>
      </c>
      <c r="BI15" s="137">
        <v>9.0256686538360339E-5</v>
      </c>
      <c r="BJ15" s="137">
        <v>6.0120653069113572E-5</v>
      </c>
      <c r="BK15" s="137">
        <v>9.0826403926175074E-5</v>
      </c>
      <c r="BL15" s="137">
        <v>7.3425476772965626E-5</v>
      </c>
      <c r="BM15" s="137">
        <v>8.080004621802393E-4</v>
      </c>
      <c r="BN15" s="137">
        <v>1.3154120855026644E-3</v>
      </c>
      <c r="BO15" s="137">
        <v>4.7978227468906159E-5</v>
      </c>
      <c r="BP15" s="137">
        <v>4.4489797601603857E-5</v>
      </c>
      <c r="BQ15" s="137">
        <v>3.558718371073627E-5</v>
      </c>
      <c r="BR15" s="137">
        <v>5.4550563635176256E-5</v>
      </c>
      <c r="BS15" s="137">
        <v>3.3804286217206508E-5</v>
      </c>
      <c r="BT15" s="137">
        <v>1.4060004645250604E-4</v>
      </c>
      <c r="BU15" s="137">
        <v>4.0993350181879837E-5</v>
      </c>
      <c r="BV15" s="137">
        <v>1.2209190704841918E-4</v>
      </c>
      <c r="BW15" s="137">
        <v>7.8012192590446328E-5</v>
      </c>
      <c r="BX15" s="137">
        <v>1.0657444998988766E-4</v>
      </c>
      <c r="BY15" s="137">
        <v>9.53552957592936E-5</v>
      </c>
      <c r="BZ15" s="137">
        <v>2.6640900086354855E-4</v>
      </c>
      <c r="CA15" s="139">
        <v>0</v>
      </c>
    </row>
    <row r="16" spans="1:85" ht="19.5" x14ac:dyDescent="0.25">
      <c r="A16" s="30"/>
      <c r="B16" s="42" t="s">
        <v>7</v>
      </c>
      <c r="C16" s="43" t="s">
        <v>118</v>
      </c>
      <c r="D16" s="136">
        <v>3.9098046086432503E-4</v>
      </c>
      <c r="E16" s="137">
        <v>5.4079655127780202E-4</v>
      </c>
      <c r="F16" s="137">
        <v>9.3264871108970264E-4</v>
      </c>
      <c r="G16" s="137">
        <v>1.7069683974720695E-3</v>
      </c>
      <c r="H16" s="137">
        <v>1.1269464181712177E-3</v>
      </c>
      <c r="I16" s="137">
        <v>3.6734001114983454E-4</v>
      </c>
      <c r="J16" s="137">
        <v>8.3545370175153882E-4</v>
      </c>
      <c r="K16" s="137">
        <v>0.69844933429375322</v>
      </c>
      <c r="L16" s="137">
        <v>3.0583373272926775E-2</v>
      </c>
      <c r="M16" s="137">
        <v>2.3917927243454157E-4</v>
      </c>
      <c r="N16" s="137">
        <v>6.2888578720117277E-4</v>
      </c>
      <c r="O16" s="137">
        <v>1.1256859858056377E-4</v>
      </c>
      <c r="P16" s="137">
        <v>1.1954786063041899E-4</v>
      </c>
      <c r="Q16" s="137">
        <v>4.3697771829368035E-5</v>
      </c>
      <c r="R16" s="137">
        <v>8.4211956397656793E-4</v>
      </c>
      <c r="S16" s="137">
        <v>7.4172453092299668E-4</v>
      </c>
      <c r="T16" s="137">
        <v>1.6193345756757883E-4</v>
      </c>
      <c r="U16" s="137">
        <v>1.1384394583826365E-4</v>
      </c>
      <c r="V16" s="137">
        <v>1.9136774876142866E-4</v>
      </c>
      <c r="W16" s="137">
        <v>4.5752938767707071E-4</v>
      </c>
      <c r="X16" s="137">
        <v>4.9048110589270213E-4</v>
      </c>
      <c r="Y16" s="137">
        <v>9.2737932777284704E-4</v>
      </c>
      <c r="Z16" s="137">
        <v>2.114873198684689E-4</v>
      </c>
      <c r="AA16" s="137">
        <v>7.1220637656581418E-4</v>
      </c>
      <c r="AB16" s="137">
        <v>4.5655737413177001E-2</v>
      </c>
      <c r="AC16" s="137">
        <v>1.4230987946403542E-4</v>
      </c>
      <c r="AD16" s="137">
        <v>7.3432909393457771E-2</v>
      </c>
      <c r="AE16" s="137">
        <v>9.6564166735598655E-5</v>
      </c>
      <c r="AF16" s="137">
        <v>5.8013581418417577E-4</v>
      </c>
      <c r="AG16" s="137">
        <v>2.9108888340671215E-4</v>
      </c>
      <c r="AH16" s="137">
        <v>1.0078952330448429E-4</v>
      </c>
      <c r="AI16" s="137">
        <v>8.7853723003258446E-5</v>
      </c>
      <c r="AJ16" s="137">
        <v>0</v>
      </c>
      <c r="AK16" s="137">
        <v>9.6977686485626242E-5</v>
      </c>
      <c r="AL16" s="137">
        <v>7.0682752550450015E-5</v>
      </c>
      <c r="AM16" s="137">
        <v>8.7095347838984387E-5</v>
      </c>
      <c r="AN16" s="137">
        <v>2.2247243285726382E-4</v>
      </c>
      <c r="AO16" s="137">
        <v>4.3464914847875904E-5</v>
      </c>
      <c r="AP16" s="137">
        <v>6.088305247312481E-5</v>
      </c>
      <c r="AQ16" s="137">
        <v>2.8343556681717222E-5</v>
      </c>
      <c r="AR16" s="137">
        <v>8.0017162033568735E-5</v>
      </c>
      <c r="AS16" s="137">
        <v>6.7194558984614436E-5</v>
      </c>
      <c r="AT16" s="137">
        <v>8.2564458920445988E-5</v>
      </c>
      <c r="AU16" s="137">
        <v>8.52869221524147E-5</v>
      </c>
      <c r="AV16" s="137">
        <v>5.2015630844808143E-5</v>
      </c>
      <c r="AW16" s="137">
        <v>6.2290271597989651E-5</v>
      </c>
      <c r="AX16" s="137">
        <v>1.2446988124157964E-4</v>
      </c>
      <c r="AY16" s="137">
        <v>1.1177565702355902E-4</v>
      </c>
      <c r="AZ16" s="137">
        <v>6.8968959941381194E-5</v>
      </c>
      <c r="BA16" s="137">
        <v>5.4515762772176201E-5</v>
      </c>
      <c r="BB16" s="137">
        <v>4.7115925851892432E-5</v>
      </c>
      <c r="BC16" s="137">
        <v>6.8332826355228503E-5</v>
      </c>
      <c r="BD16" s="137">
        <v>3.6111391633177724E-5</v>
      </c>
      <c r="BE16" s="137">
        <v>8.4249031225220163E-5</v>
      </c>
      <c r="BF16" s="137">
        <v>9.2052954484738906E-5</v>
      </c>
      <c r="BG16" s="137">
        <v>3.8780196520411047E-5</v>
      </c>
      <c r="BH16" s="137">
        <v>1.2142380507251625E-4</v>
      </c>
      <c r="BI16" s="137">
        <v>9.6611998991145856E-5</v>
      </c>
      <c r="BJ16" s="137">
        <v>4.2970839668015006E-5</v>
      </c>
      <c r="BK16" s="137">
        <v>8.1966479261778735E-5</v>
      </c>
      <c r="BL16" s="137">
        <v>4.990767485788251E-5</v>
      </c>
      <c r="BM16" s="137">
        <v>7.4967618443697362E-4</v>
      </c>
      <c r="BN16" s="137">
        <v>5.6384606326045591E-4</v>
      </c>
      <c r="BO16" s="137">
        <v>2.9179320866073799E-5</v>
      </c>
      <c r="BP16" s="137">
        <v>2.6639890157145674E-5</v>
      </c>
      <c r="BQ16" s="137">
        <v>2.4660209296744149E-5</v>
      </c>
      <c r="BR16" s="137">
        <v>2.9360606832796737E-5</v>
      </c>
      <c r="BS16" s="137">
        <v>1.8632809481180735E-5</v>
      </c>
      <c r="BT16" s="137">
        <v>4.6528238854839274E-5</v>
      </c>
      <c r="BU16" s="137">
        <v>4.5002591125973542E-5</v>
      </c>
      <c r="BV16" s="137">
        <v>7.6023141223264054E-5</v>
      </c>
      <c r="BW16" s="137">
        <v>4.7223374381479267E-5</v>
      </c>
      <c r="BX16" s="137">
        <v>6.2940178847583462E-5</v>
      </c>
      <c r="BY16" s="137">
        <v>7.2161660883556027E-5</v>
      </c>
      <c r="BZ16" s="137">
        <v>1.8419396390704744E-4</v>
      </c>
      <c r="CA16" s="139">
        <v>0</v>
      </c>
    </row>
    <row r="17" spans="1:79" ht="19.5" x14ac:dyDescent="0.25">
      <c r="A17" s="30"/>
      <c r="B17" s="42" t="s">
        <v>8</v>
      </c>
      <c r="C17" s="43" t="s">
        <v>119</v>
      </c>
      <c r="D17" s="136">
        <v>6.7098132335810887E-3</v>
      </c>
      <c r="E17" s="137">
        <v>9.1906821539143851E-3</v>
      </c>
      <c r="F17" s="137">
        <v>1.6199765611592712E-2</v>
      </c>
      <c r="G17" s="137">
        <v>3.3045702159692165E-2</v>
      </c>
      <c r="H17" s="137">
        <v>2.1248297414599732E-2</v>
      </c>
      <c r="I17" s="137">
        <v>6.3035437519422316E-3</v>
      </c>
      <c r="J17" s="137">
        <v>1.4343139709906905E-2</v>
      </c>
      <c r="K17" s="137">
        <v>1.9874743285514963E-2</v>
      </c>
      <c r="L17" s="137">
        <v>0.610269316529926</v>
      </c>
      <c r="M17" s="137">
        <v>2.8950707597535314E-3</v>
      </c>
      <c r="N17" s="137">
        <v>1.1281012464306297E-2</v>
      </c>
      <c r="O17" s="137">
        <v>3.2874240854703006E-4</v>
      </c>
      <c r="P17" s="137">
        <v>1.3141178003078324E-3</v>
      </c>
      <c r="Q17" s="137">
        <v>4.1699999437867189E-4</v>
      </c>
      <c r="R17" s="137">
        <v>1.5665476855387512E-2</v>
      </c>
      <c r="S17" s="137">
        <v>1.3654820389361663E-2</v>
      </c>
      <c r="T17" s="137">
        <v>1.0181740745025436E-3</v>
      </c>
      <c r="U17" s="137">
        <v>2.1658219948118894E-4</v>
      </c>
      <c r="V17" s="137">
        <v>3.4713498718236697E-4</v>
      </c>
      <c r="W17" s="137">
        <v>2.2650623832143335E-3</v>
      </c>
      <c r="X17" s="137">
        <v>7.7958833396821962E-4</v>
      </c>
      <c r="Y17" s="137">
        <v>1.071764263743771E-3</v>
      </c>
      <c r="Z17" s="137">
        <v>1.5195043787418448E-3</v>
      </c>
      <c r="AA17" s="137">
        <v>1.1276337997806777E-2</v>
      </c>
      <c r="AB17" s="137">
        <v>1.5797122733250924E-3</v>
      </c>
      <c r="AC17" s="137">
        <v>5.0255298026810288E-4</v>
      </c>
      <c r="AD17" s="137">
        <v>2.2264145608549947E-3</v>
      </c>
      <c r="AE17" s="137">
        <v>5.0253516411807701E-4</v>
      </c>
      <c r="AF17" s="137">
        <v>1.4771395358203117E-3</v>
      </c>
      <c r="AG17" s="137">
        <v>3.1374914007209378E-3</v>
      </c>
      <c r="AH17" s="137">
        <v>7.7819562826894075E-4</v>
      </c>
      <c r="AI17" s="137">
        <v>4.6158698668549047E-4</v>
      </c>
      <c r="AJ17" s="137">
        <v>0</v>
      </c>
      <c r="AK17" s="137">
        <v>6.1326094552823971E-4</v>
      </c>
      <c r="AL17" s="137">
        <v>1.4539331926656464E-4</v>
      </c>
      <c r="AM17" s="137">
        <v>2.2143597938376584E-4</v>
      </c>
      <c r="AN17" s="137">
        <v>3.1238703779189513E-3</v>
      </c>
      <c r="AO17" s="137">
        <v>7.7418445424327735E-5</v>
      </c>
      <c r="AP17" s="137">
        <v>9.4464862377800798E-5</v>
      </c>
      <c r="AQ17" s="137">
        <v>1.6195176082621542E-4</v>
      </c>
      <c r="AR17" s="137">
        <v>4.8714471961354932E-4</v>
      </c>
      <c r="AS17" s="137">
        <v>1.5152128868324444E-4</v>
      </c>
      <c r="AT17" s="137">
        <v>1.476279433510178E-4</v>
      </c>
      <c r="AU17" s="137">
        <v>5.0803175268324173E-4</v>
      </c>
      <c r="AV17" s="137">
        <v>7.7398046335905565E-5</v>
      </c>
      <c r="AW17" s="137">
        <v>2.5894321810771963E-4</v>
      </c>
      <c r="AX17" s="137">
        <v>1.2705165743832772E-3</v>
      </c>
      <c r="AY17" s="137">
        <v>1.6592844587022904E-3</v>
      </c>
      <c r="AZ17" s="137">
        <v>3.4697230511071059E-4</v>
      </c>
      <c r="BA17" s="137">
        <v>2.8337110146636513E-4</v>
      </c>
      <c r="BB17" s="137">
        <v>3.1470105812669657E-4</v>
      </c>
      <c r="BC17" s="137">
        <v>3.8120501739485679E-4</v>
      </c>
      <c r="BD17" s="137">
        <v>5.7029019041296052E-5</v>
      </c>
      <c r="BE17" s="137">
        <v>5.1199122042682084E-4</v>
      </c>
      <c r="BF17" s="137">
        <v>1.4104228401993178E-4</v>
      </c>
      <c r="BG17" s="137">
        <v>1.0639833746615243E-4</v>
      </c>
      <c r="BH17" s="137">
        <v>1.3848943143465614E-3</v>
      </c>
      <c r="BI17" s="137">
        <v>7.4540814470930067E-4</v>
      </c>
      <c r="BJ17" s="137">
        <v>8.0147156162760678E-5</v>
      </c>
      <c r="BK17" s="137">
        <v>1.5723642176413552E-4</v>
      </c>
      <c r="BL17" s="137">
        <v>1.0920153873606151E-4</v>
      </c>
      <c r="BM17" s="137">
        <v>4.2859471813144339E-4</v>
      </c>
      <c r="BN17" s="137">
        <v>5.3655153870863599E-4</v>
      </c>
      <c r="BO17" s="137">
        <v>3.8887029677578078E-5</v>
      </c>
      <c r="BP17" s="137">
        <v>3.5766522720636045E-5</v>
      </c>
      <c r="BQ17" s="137">
        <v>2.9660983337623873E-5</v>
      </c>
      <c r="BR17" s="137">
        <v>3.7143356787097269E-5</v>
      </c>
      <c r="BS17" s="137">
        <v>5.9817488127612678E-5</v>
      </c>
      <c r="BT17" s="137">
        <v>6.6326679013169057E-5</v>
      </c>
      <c r="BU17" s="137">
        <v>3.251566984503414E-4</v>
      </c>
      <c r="BV17" s="137">
        <v>1.0765284439168604E-4</v>
      </c>
      <c r="BW17" s="137">
        <v>8.202223178655121E-5</v>
      </c>
      <c r="BX17" s="137">
        <v>1.0243539436633507E-4</v>
      </c>
      <c r="BY17" s="137">
        <v>1.0678681635218541E-4</v>
      </c>
      <c r="BZ17" s="137">
        <v>1.433056278674285E-4</v>
      </c>
      <c r="CA17" s="139">
        <v>0</v>
      </c>
    </row>
    <row r="18" spans="1:79" ht="19.5" x14ac:dyDescent="0.25">
      <c r="A18" s="30"/>
      <c r="B18" s="42" t="s">
        <v>9</v>
      </c>
      <c r="C18" s="43" t="s">
        <v>120</v>
      </c>
      <c r="D18" s="136">
        <v>6.1135417152200205E-4</v>
      </c>
      <c r="E18" s="137">
        <v>7.881977818769019E-4</v>
      </c>
      <c r="F18" s="137">
        <v>1.170891574783879E-3</v>
      </c>
      <c r="G18" s="137">
        <v>2.1058708872802256E-3</v>
      </c>
      <c r="H18" s="137">
        <v>1.3937608338795023E-3</v>
      </c>
      <c r="I18" s="137">
        <v>6.1957511893039909E-4</v>
      </c>
      <c r="J18" s="137">
        <v>1.0777572687294607E-3</v>
      </c>
      <c r="K18" s="137">
        <v>1.3591854326092513E-3</v>
      </c>
      <c r="L18" s="137">
        <v>9.1408548912024271E-4</v>
      </c>
      <c r="M18" s="137">
        <v>0.4168153749850898</v>
      </c>
      <c r="N18" s="137">
        <v>1.7518075464047463E-3</v>
      </c>
      <c r="O18" s="137">
        <v>4.0480115822308241E-3</v>
      </c>
      <c r="P18" s="137">
        <v>3.2735428651078946E-4</v>
      </c>
      <c r="Q18" s="137">
        <v>1.5027313081414522E-4</v>
      </c>
      <c r="R18" s="137">
        <v>1.9271005753624861E-3</v>
      </c>
      <c r="S18" s="137">
        <v>1.6949780985850884E-3</v>
      </c>
      <c r="T18" s="137">
        <v>0.12979455166896628</v>
      </c>
      <c r="U18" s="137">
        <v>1.2257374871083831E-3</v>
      </c>
      <c r="V18" s="137">
        <v>3.7455619718777663E-3</v>
      </c>
      <c r="W18" s="137">
        <v>3.1938056580256297E-4</v>
      </c>
      <c r="X18" s="137">
        <v>7.0326983876705176E-2</v>
      </c>
      <c r="Y18" s="137">
        <v>5.6447946519667027E-3</v>
      </c>
      <c r="Z18" s="137">
        <v>3.3481635715186867E-4</v>
      </c>
      <c r="AA18" s="137">
        <v>9.5001831748900856E-4</v>
      </c>
      <c r="AB18" s="137">
        <v>9.0087559391166766E-4</v>
      </c>
      <c r="AC18" s="137">
        <v>2.1297066580626771E-3</v>
      </c>
      <c r="AD18" s="137">
        <v>3.4813142679073253E-4</v>
      </c>
      <c r="AE18" s="137">
        <v>1.3526550029601379E-3</v>
      </c>
      <c r="AF18" s="137">
        <v>1.560145039309965E-3</v>
      </c>
      <c r="AG18" s="137">
        <v>4.3056884931401006E-4</v>
      </c>
      <c r="AH18" s="137">
        <v>5.4852283884717354E-4</v>
      </c>
      <c r="AI18" s="137">
        <v>2.3904771139731491E-4</v>
      </c>
      <c r="AJ18" s="137">
        <v>0</v>
      </c>
      <c r="AK18" s="137">
        <v>7.6779619623081367E-4</v>
      </c>
      <c r="AL18" s="137">
        <v>2.6321544555060793E-4</v>
      </c>
      <c r="AM18" s="137">
        <v>1.3099087006766421E-2</v>
      </c>
      <c r="AN18" s="137">
        <v>4.5773655639293084E-4</v>
      </c>
      <c r="AO18" s="137">
        <v>1.3563529625714528E-4</v>
      </c>
      <c r="AP18" s="137">
        <v>1.9303058321276266E-4</v>
      </c>
      <c r="AQ18" s="137">
        <v>6.7777539165858117E-5</v>
      </c>
      <c r="AR18" s="137">
        <v>1.9820832044182781E-4</v>
      </c>
      <c r="AS18" s="137">
        <v>1.5948363493822537E-4</v>
      </c>
      <c r="AT18" s="137">
        <v>2.4121047446583934E-4</v>
      </c>
      <c r="AU18" s="137">
        <v>1.8604437590992437E-4</v>
      </c>
      <c r="AV18" s="137">
        <v>1.3491046269376787E-4</v>
      </c>
      <c r="AW18" s="137">
        <v>1.6853138693632099E-4</v>
      </c>
      <c r="AX18" s="137">
        <v>3.2462238833112187E-4</v>
      </c>
      <c r="AY18" s="137">
        <v>2.6820119609393029E-4</v>
      </c>
      <c r="AZ18" s="137">
        <v>1.9090392592107931E-4</v>
      </c>
      <c r="BA18" s="137">
        <v>1.6027633566229421E-4</v>
      </c>
      <c r="BB18" s="137">
        <v>1.1597530449756949E-4</v>
      </c>
      <c r="BC18" s="137">
        <v>1.7932595724285552E-4</v>
      </c>
      <c r="BD18" s="137">
        <v>7.4754006337012237E-5</v>
      </c>
      <c r="BE18" s="137">
        <v>2.3114275120059738E-4</v>
      </c>
      <c r="BF18" s="137">
        <v>4.1423950095996427E-4</v>
      </c>
      <c r="BG18" s="137">
        <v>1.1926555780514894E-4</v>
      </c>
      <c r="BH18" s="137">
        <v>3.9100673286241762E-4</v>
      </c>
      <c r="BI18" s="137">
        <v>3.3909725464850769E-4</v>
      </c>
      <c r="BJ18" s="137">
        <v>3.6321654830492769E-4</v>
      </c>
      <c r="BK18" s="137">
        <v>4.3158809613062712E-4</v>
      </c>
      <c r="BL18" s="137">
        <v>4.5065473364874016E-4</v>
      </c>
      <c r="BM18" s="137">
        <v>1.1164010644205302E-2</v>
      </c>
      <c r="BN18" s="137">
        <v>3.5987320222293367E-2</v>
      </c>
      <c r="BO18" s="137">
        <v>3.0225309033579748E-4</v>
      </c>
      <c r="BP18" s="137">
        <v>4.7810916487925408E-4</v>
      </c>
      <c r="BQ18" s="137">
        <v>3.3962547284475882E-4</v>
      </c>
      <c r="BR18" s="137">
        <v>6.7705978077453621E-4</v>
      </c>
      <c r="BS18" s="137">
        <v>3.5948654481107468E-4</v>
      </c>
      <c r="BT18" s="137">
        <v>1.1690177939980854E-3</v>
      </c>
      <c r="BU18" s="137">
        <v>3.2812549688304715E-4</v>
      </c>
      <c r="BV18" s="137">
        <v>1.6925002973882488E-3</v>
      </c>
      <c r="BW18" s="137">
        <v>1.4053611882487338E-3</v>
      </c>
      <c r="BX18" s="137">
        <v>9.2208628702489357E-4</v>
      </c>
      <c r="BY18" s="137">
        <v>6.4238306407981866E-4</v>
      </c>
      <c r="BZ18" s="137">
        <v>2.4091426671564676E-3</v>
      </c>
      <c r="CA18" s="139">
        <v>0</v>
      </c>
    </row>
    <row r="19" spans="1:79" ht="19.5" x14ac:dyDescent="0.25">
      <c r="A19" s="30"/>
      <c r="B19" s="42" t="s">
        <v>10</v>
      </c>
      <c r="C19" s="43" t="s">
        <v>121</v>
      </c>
      <c r="D19" s="136">
        <v>1.3916997368933329E-4</v>
      </c>
      <c r="E19" s="137">
        <v>2.5428723357368525E-4</v>
      </c>
      <c r="F19" s="137">
        <v>2.7735092868736122E-4</v>
      </c>
      <c r="G19" s="137">
        <v>4.3671610015697036E-4</v>
      </c>
      <c r="H19" s="137">
        <v>5.3531053132012992E-4</v>
      </c>
      <c r="I19" s="137">
        <v>1.3206238167284373E-4</v>
      </c>
      <c r="J19" s="137">
        <v>2.370293261280586E-4</v>
      </c>
      <c r="K19" s="137">
        <v>2.7751744409544864E-4</v>
      </c>
      <c r="L19" s="137">
        <v>2.4017404603796159E-4</v>
      </c>
      <c r="M19" s="137">
        <v>1.1303714249863189E-4</v>
      </c>
      <c r="N19" s="137">
        <v>0.65538746777545531</v>
      </c>
      <c r="O19" s="137">
        <v>6.0522709461500237E-5</v>
      </c>
      <c r="P19" s="137">
        <v>3.8991018357707231E-4</v>
      </c>
      <c r="Q19" s="137">
        <v>1.2732502602664258E-4</v>
      </c>
      <c r="R19" s="137">
        <v>2.6948021581304582E-4</v>
      </c>
      <c r="S19" s="137">
        <v>2.5920089214501516E-4</v>
      </c>
      <c r="T19" s="137">
        <v>8.559825728913477E-5</v>
      </c>
      <c r="U19" s="137">
        <v>9.3302389661626732E-5</v>
      </c>
      <c r="V19" s="137">
        <v>1.0532983290409603E-4</v>
      </c>
      <c r="W19" s="137">
        <v>8.745782689327854E-5</v>
      </c>
      <c r="X19" s="137">
        <v>6.863846227201822E-5</v>
      </c>
      <c r="Y19" s="137">
        <v>8.996749567040041E-5</v>
      </c>
      <c r="Z19" s="137">
        <v>1.1137030086785991E-4</v>
      </c>
      <c r="AA19" s="137">
        <v>2.2554822429786999E-4</v>
      </c>
      <c r="AB19" s="137">
        <v>7.1665354934888825E-5</v>
      </c>
      <c r="AC19" s="137">
        <v>7.5710841179228776E-5</v>
      </c>
      <c r="AD19" s="137">
        <v>1.0047853406900442E-4</v>
      </c>
      <c r="AE19" s="137">
        <v>4.3220365653983223E-5</v>
      </c>
      <c r="AF19" s="137">
        <v>1.4677703199016657E-4</v>
      </c>
      <c r="AG19" s="137">
        <v>1.5487841705252712E-4</v>
      </c>
      <c r="AH19" s="137">
        <v>5.3829465794419219E-5</v>
      </c>
      <c r="AI19" s="137">
        <v>1.2906925805171598E-4</v>
      </c>
      <c r="AJ19" s="137">
        <v>0</v>
      </c>
      <c r="AK19" s="137">
        <v>3.8605122702273231E-3</v>
      </c>
      <c r="AL19" s="137">
        <v>4.3351791158275103E-4</v>
      </c>
      <c r="AM19" s="137">
        <v>2.7624677068921385E-4</v>
      </c>
      <c r="AN19" s="137">
        <v>7.7640801216429176E-2</v>
      </c>
      <c r="AO19" s="137">
        <v>6.0412831695556124E-5</v>
      </c>
      <c r="AP19" s="137">
        <v>8.4173105736536397E-5</v>
      </c>
      <c r="AQ19" s="137">
        <v>4.5129286565355817E-5</v>
      </c>
      <c r="AR19" s="137">
        <v>6.0425071717861269E-5</v>
      </c>
      <c r="AS19" s="137">
        <v>1.2749309754536689E-4</v>
      </c>
      <c r="AT19" s="137">
        <v>5.7660153170792375E-5</v>
      </c>
      <c r="AU19" s="137">
        <v>3.730377933916903E-3</v>
      </c>
      <c r="AV19" s="137">
        <v>6.5224799980287957E-5</v>
      </c>
      <c r="AW19" s="137">
        <v>3.278189033523987E-4</v>
      </c>
      <c r="AX19" s="137">
        <v>2.4535012976336236E-4</v>
      </c>
      <c r="AY19" s="137">
        <v>5.2207477166033225E-5</v>
      </c>
      <c r="AZ19" s="137">
        <v>9.8418365550370686E-5</v>
      </c>
      <c r="BA19" s="137">
        <v>4.794746682370348E-5</v>
      </c>
      <c r="BB19" s="137">
        <v>4.4039532376872617E-5</v>
      </c>
      <c r="BC19" s="137">
        <v>6.6690828139444187E-5</v>
      </c>
      <c r="BD19" s="137">
        <v>8.3958114974403328E-5</v>
      </c>
      <c r="BE19" s="137">
        <v>9.0591511783493298E-3</v>
      </c>
      <c r="BF19" s="137">
        <v>1.2322076298400866E-4</v>
      </c>
      <c r="BG19" s="137">
        <v>3.525871781127733E-5</v>
      </c>
      <c r="BH19" s="137">
        <v>7.9021650157509645E-5</v>
      </c>
      <c r="BI19" s="137">
        <v>8.5700718414243177E-3</v>
      </c>
      <c r="BJ19" s="137">
        <v>1.4906881307968271E-4</v>
      </c>
      <c r="BK19" s="137">
        <v>1.1758371594108996E-4</v>
      </c>
      <c r="BL19" s="137">
        <v>7.0589954667046246E-5</v>
      </c>
      <c r="BM19" s="137">
        <v>8.8872735124608985E-5</v>
      </c>
      <c r="BN19" s="137">
        <v>7.7354397666360553E-5</v>
      </c>
      <c r="BO19" s="137">
        <v>2.8563212421479123E-5</v>
      </c>
      <c r="BP19" s="137">
        <v>3.2719399300075233E-5</v>
      </c>
      <c r="BQ19" s="137">
        <v>2.2377284611916875E-5</v>
      </c>
      <c r="BR19" s="137">
        <v>3.7656589008001525E-5</v>
      </c>
      <c r="BS19" s="137">
        <v>3.5843225707226831E-4</v>
      </c>
      <c r="BT19" s="137">
        <v>4.4458614605600165E-5</v>
      </c>
      <c r="BU19" s="137">
        <v>2.9470011801369198E-4</v>
      </c>
      <c r="BV19" s="137">
        <v>8.0759851188233548E-5</v>
      </c>
      <c r="BW19" s="137">
        <v>1.5573031547784253E-4</v>
      </c>
      <c r="BX19" s="137">
        <v>9.1793543524238915E-5</v>
      </c>
      <c r="BY19" s="137">
        <v>1.8601136344410248E-4</v>
      </c>
      <c r="BZ19" s="137">
        <v>2.9866635449549308E-4</v>
      </c>
      <c r="CA19" s="139">
        <v>0</v>
      </c>
    </row>
    <row r="20" spans="1:79" ht="19.5" x14ac:dyDescent="0.25">
      <c r="A20" s="30"/>
      <c r="B20" s="42" t="s">
        <v>11</v>
      </c>
      <c r="C20" s="43" t="s">
        <v>122</v>
      </c>
      <c r="D20" s="136">
        <v>1.2495211136506946E-4</v>
      </c>
      <c r="E20" s="137">
        <v>1.5746021959862856E-4</v>
      </c>
      <c r="F20" s="137">
        <v>2.1375803471883632E-4</v>
      </c>
      <c r="G20" s="137">
        <v>1.6543997556818662E-4</v>
      </c>
      <c r="H20" s="137">
        <v>1.4333251165473776E-4</v>
      </c>
      <c r="I20" s="137">
        <v>1.3079537863774774E-4</v>
      </c>
      <c r="J20" s="137">
        <v>2.0426137226729258E-4</v>
      </c>
      <c r="K20" s="137">
        <v>1.5403430982943541E-4</v>
      </c>
      <c r="L20" s="137">
        <v>1.9064811939837508E-4</v>
      </c>
      <c r="M20" s="137">
        <v>1.7970102273999564E-3</v>
      </c>
      <c r="N20" s="137">
        <v>2.8471058024501895E-4</v>
      </c>
      <c r="O20" s="137">
        <v>0.31320178802499776</v>
      </c>
      <c r="P20" s="137">
        <v>1.5848346891261247E-4</v>
      </c>
      <c r="Q20" s="137">
        <v>6.4838006997974416E-5</v>
      </c>
      <c r="R20" s="137">
        <v>4.1784822901452367E-4</v>
      </c>
      <c r="S20" s="137">
        <v>4.4556072999366427E-4</v>
      </c>
      <c r="T20" s="137">
        <v>9.4029277649112977E-4</v>
      </c>
      <c r="U20" s="137">
        <v>7.8463715372795409E-2</v>
      </c>
      <c r="V20" s="137">
        <v>0.18167318597702811</v>
      </c>
      <c r="W20" s="137">
        <v>1.7548785585743277E-4</v>
      </c>
      <c r="X20" s="137">
        <v>5.5344362761846743E-4</v>
      </c>
      <c r="Y20" s="137">
        <v>2.2676890855992515E-4</v>
      </c>
      <c r="Z20" s="137">
        <v>1.9920146315733329E-4</v>
      </c>
      <c r="AA20" s="137">
        <v>2.4755763763346575E-4</v>
      </c>
      <c r="AB20" s="137">
        <v>1.2170291994421352E-4</v>
      </c>
      <c r="AC20" s="137">
        <v>1.8235587448078611E-4</v>
      </c>
      <c r="AD20" s="137">
        <v>1.7052044120955905E-4</v>
      </c>
      <c r="AE20" s="137">
        <v>3.433096901200491E-3</v>
      </c>
      <c r="AF20" s="137">
        <v>1.076993576855149E-3</v>
      </c>
      <c r="AG20" s="137">
        <v>2.1454887070900723E-4</v>
      </c>
      <c r="AH20" s="137">
        <v>1.4300141635839703E-4</v>
      </c>
      <c r="AI20" s="137">
        <v>1.4559256477450572E-4</v>
      </c>
      <c r="AJ20" s="137">
        <v>0</v>
      </c>
      <c r="AK20" s="137">
        <v>1.2798533531232546E-4</v>
      </c>
      <c r="AL20" s="137">
        <v>2.0427429631186117E-4</v>
      </c>
      <c r="AM20" s="137">
        <v>2.133143056370217E-4</v>
      </c>
      <c r="AN20" s="137">
        <v>1.6828617975217139E-4</v>
      </c>
      <c r="AO20" s="137">
        <v>8.5169201643277715E-5</v>
      </c>
      <c r="AP20" s="137">
        <v>1.1907829025860639E-4</v>
      </c>
      <c r="AQ20" s="137">
        <v>3.8582607476027541E-5</v>
      </c>
      <c r="AR20" s="137">
        <v>1.0316108247066814E-4</v>
      </c>
      <c r="AS20" s="137">
        <v>1.001193806901747E-4</v>
      </c>
      <c r="AT20" s="137">
        <v>1.0671578342432058E-4</v>
      </c>
      <c r="AU20" s="137">
        <v>1.0729927224750346E-4</v>
      </c>
      <c r="AV20" s="137">
        <v>9.280115703986849E-5</v>
      </c>
      <c r="AW20" s="137">
        <v>1.0509335624435253E-4</v>
      </c>
      <c r="AX20" s="137">
        <v>1.5424555683464993E-4</v>
      </c>
      <c r="AY20" s="137">
        <v>1.0088059859474366E-4</v>
      </c>
      <c r="AZ20" s="137">
        <v>2.5645184950530431E-4</v>
      </c>
      <c r="BA20" s="137">
        <v>8.9589949388223689E-5</v>
      </c>
      <c r="BB20" s="137">
        <v>7.1665667810001484E-5</v>
      </c>
      <c r="BC20" s="137">
        <v>1.4776696436286159E-4</v>
      </c>
      <c r="BD20" s="137">
        <v>5.9676029733737522E-5</v>
      </c>
      <c r="BE20" s="137">
        <v>1.6873223971502685E-4</v>
      </c>
      <c r="BF20" s="137">
        <v>2.333581807406586E-4</v>
      </c>
      <c r="BG20" s="137">
        <v>7.1739274233709511E-5</v>
      </c>
      <c r="BH20" s="137">
        <v>1.7600178300543337E-4</v>
      </c>
      <c r="BI20" s="137">
        <v>2.5513013676639102E-4</v>
      </c>
      <c r="BJ20" s="137">
        <v>1.1859937572118723E-4</v>
      </c>
      <c r="BK20" s="137">
        <v>1.5633075778454685E-4</v>
      </c>
      <c r="BL20" s="137">
        <v>1.3650586252703304E-4</v>
      </c>
      <c r="BM20" s="137">
        <v>7.1007976113778969E-3</v>
      </c>
      <c r="BN20" s="137">
        <v>6.6096168144789821E-3</v>
      </c>
      <c r="BO20" s="137">
        <v>9.5123396114602142E-5</v>
      </c>
      <c r="BP20" s="137">
        <v>1.3259992599215877E-4</v>
      </c>
      <c r="BQ20" s="137">
        <v>9.8155441132895686E-5</v>
      </c>
      <c r="BR20" s="137">
        <v>1.7738963706463899E-4</v>
      </c>
      <c r="BS20" s="137">
        <v>1.0110601372919091E-4</v>
      </c>
      <c r="BT20" s="137">
        <v>3.3079844560026343E-4</v>
      </c>
      <c r="BU20" s="137">
        <v>1.2104162162853437E-4</v>
      </c>
      <c r="BV20" s="137">
        <v>4.2143541697400264E-4</v>
      </c>
      <c r="BW20" s="137">
        <v>2.9999909905065587E-4</v>
      </c>
      <c r="BX20" s="137">
        <v>2.4720819802284146E-4</v>
      </c>
      <c r="BY20" s="137">
        <v>2.0952866062095717E-4</v>
      </c>
      <c r="BZ20" s="137">
        <v>4.7562957861238406E-4</v>
      </c>
      <c r="CA20" s="139">
        <v>0</v>
      </c>
    </row>
    <row r="21" spans="1:79" ht="19.5" x14ac:dyDescent="0.25">
      <c r="A21" s="30"/>
      <c r="B21" s="42" t="s">
        <v>12</v>
      </c>
      <c r="C21" s="43" t="s">
        <v>123</v>
      </c>
      <c r="D21" s="136">
        <v>1.0533723061481712E-3</v>
      </c>
      <c r="E21" s="137">
        <v>1.9139370184159301E-3</v>
      </c>
      <c r="F21" s="137">
        <v>1.1567360247912121E-3</v>
      </c>
      <c r="G21" s="137">
        <v>1.4326886455401854E-3</v>
      </c>
      <c r="H21" s="137">
        <v>1.1796456179995886E-3</v>
      </c>
      <c r="I21" s="137">
        <v>1.0127847346447663E-3</v>
      </c>
      <c r="J21" s="137">
        <v>9.165219034645136E-4</v>
      </c>
      <c r="K21" s="137">
        <v>8.8028673150235921E-4</v>
      </c>
      <c r="L21" s="137">
        <v>1.9913811319869396E-3</v>
      </c>
      <c r="M21" s="137">
        <v>6.6682712065545258E-4</v>
      </c>
      <c r="N21" s="137">
        <v>1.527291203560859E-3</v>
      </c>
      <c r="O21" s="137">
        <v>5.2215020391354315E-4</v>
      </c>
      <c r="P21" s="137">
        <v>0.72254721116665355</v>
      </c>
      <c r="Q21" s="137">
        <v>0.22341148540823585</v>
      </c>
      <c r="R21" s="137">
        <v>1.3010698473191989E-3</v>
      </c>
      <c r="S21" s="137">
        <v>1.4783158584238522E-3</v>
      </c>
      <c r="T21" s="137">
        <v>5.5673898207242217E-4</v>
      </c>
      <c r="U21" s="137">
        <v>7.3302975246548635E-4</v>
      </c>
      <c r="V21" s="137">
        <v>6.3577058131423093E-4</v>
      </c>
      <c r="W21" s="137">
        <v>3.7648474521430786E-4</v>
      </c>
      <c r="X21" s="137">
        <v>5.9538537535358007E-4</v>
      </c>
      <c r="Y21" s="137">
        <v>6.3616129348023588E-4</v>
      </c>
      <c r="Z21" s="137">
        <v>6.2773133884405326E-4</v>
      </c>
      <c r="AA21" s="137">
        <v>8.7961955961971677E-4</v>
      </c>
      <c r="AB21" s="137">
        <v>3.6615708760691942E-4</v>
      </c>
      <c r="AC21" s="137">
        <v>5.1087401776943287E-4</v>
      </c>
      <c r="AD21" s="137">
        <v>7.5731401891511582E-4</v>
      </c>
      <c r="AE21" s="137">
        <v>2.6380330931840732E-4</v>
      </c>
      <c r="AF21" s="137">
        <v>8.3562377342795858E-4</v>
      </c>
      <c r="AG21" s="137">
        <v>1.0864360823086929E-3</v>
      </c>
      <c r="AH21" s="137">
        <v>5.5951978917633449E-4</v>
      </c>
      <c r="AI21" s="137">
        <v>8.9133707836497789E-4</v>
      </c>
      <c r="AJ21" s="137">
        <v>0</v>
      </c>
      <c r="AK21" s="137">
        <v>9.3876162028563512E-4</v>
      </c>
      <c r="AL21" s="137">
        <v>6.1985917769270349E-4</v>
      </c>
      <c r="AM21" s="137">
        <v>6.0508056624411749E-4</v>
      </c>
      <c r="AN21" s="137">
        <v>9.5649833472389884E-4</v>
      </c>
      <c r="AO21" s="137">
        <v>8.6211683945203199E-4</v>
      </c>
      <c r="AP21" s="137">
        <v>6.3711525801863527E-4</v>
      </c>
      <c r="AQ21" s="137">
        <v>1.4732026881600581E-2</v>
      </c>
      <c r="AR21" s="137">
        <v>5.8944028926262199E-4</v>
      </c>
      <c r="AS21" s="137">
        <v>5.05052986956393E-4</v>
      </c>
      <c r="AT21" s="137">
        <v>3.8554704768351108E-4</v>
      </c>
      <c r="AU21" s="137">
        <v>7.0680015765883092E-4</v>
      </c>
      <c r="AV21" s="137">
        <v>5.1607211294858507E-4</v>
      </c>
      <c r="AW21" s="137">
        <v>7.0581252905080388E-3</v>
      </c>
      <c r="AX21" s="137">
        <v>2.1155962544851985E-3</v>
      </c>
      <c r="AY21" s="137">
        <v>5.8777050358889394E-4</v>
      </c>
      <c r="AZ21" s="137">
        <v>5.5443609764427759E-4</v>
      </c>
      <c r="BA21" s="137">
        <v>5.1038403680836691E-4</v>
      </c>
      <c r="BB21" s="137">
        <v>4.411569167739262E-4</v>
      </c>
      <c r="BC21" s="137">
        <v>6.602848056633426E-4</v>
      </c>
      <c r="BD21" s="137">
        <v>1.8085572742803933E-4</v>
      </c>
      <c r="BE21" s="137">
        <v>6.0598049444118406E-4</v>
      </c>
      <c r="BF21" s="137">
        <v>1.0885392031675597E-3</v>
      </c>
      <c r="BG21" s="137">
        <v>6.6442570305940939E-3</v>
      </c>
      <c r="BH21" s="137">
        <v>1.1213853729438257E-3</v>
      </c>
      <c r="BI21" s="137">
        <v>7.6938333640469729E-4</v>
      </c>
      <c r="BJ21" s="137">
        <v>2.1484141897908727E-3</v>
      </c>
      <c r="BK21" s="137">
        <v>5.714007838757737E-3</v>
      </c>
      <c r="BL21" s="137">
        <v>3.5180089402915135E-3</v>
      </c>
      <c r="BM21" s="137">
        <v>1.1424053545950029E-3</v>
      </c>
      <c r="BN21" s="137">
        <v>8.4285489642319173E-4</v>
      </c>
      <c r="BO21" s="137">
        <v>5.2529781196853677E-4</v>
      </c>
      <c r="BP21" s="137">
        <v>3.6298899153134917E-4</v>
      </c>
      <c r="BQ21" s="137">
        <v>1.9720070923969285E-4</v>
      </c>
      <c r="BR21" s="137">
        <v>4.2928293567045335E-4</v>
      </c>
      <c r="BS21" s="137">
        <v>6.2375171816191587E-4</v>
      </c>
      <c r="BT21" s="137">
        <v>9.673860520777284E-4</v>
      </c>
      <c r="BU21" s="137">
        <v>3.2322616554165138E-4</v>
      </c>
      <c r="BV21" s="137">
        <v>1.6494088397506889E-3</v>
      </c>
      <c r="BW21" s="137">
        <v>2.7598116626646735E-4</v>
      </c>
      <c r="BX21" s="137">
        <v>5.4022303798971244E-4</v>
      </c>
      <c r="BY21" s="137">
        <v>4.9306204627422767E-4</v>
      </c>
      <c r="BZ21" s="137">
        <v>1.1285466366871249E-3</v>
      </c>
      <c r="CA21" s="139">
        <v>0</v>
      </c>
    </row>
    <row r="22" spans="1:79" ht="19.5" x14ac:dyDescent="0.25">
      <c r="A22" s="30"/>
      <c r="B22" s="42" t="s">
        <v>13</v>
      </c>
      <c r="C22" s="43" t="s">
        <v>124</v>
      </c>
      <c r="D22" s="136">
        <v>2.5832530119842771E-3</v>
      </c>
      <c r="E22" s="137">
        <v>4.6936714955516465E-3</v>
      </c>
      <c r="F22" s="137">
        <v>2.8367385421772299E-3</v>
      </c>
      <c r="G22" s="137">
        <v>3.5134749957122647E-3</v>
      </c>
      <c r="H22" s="137">
        <v>2.8929212188181968E-3</v>
      </c>
      <c r="I22" s="137">
        <v>2.4837174862035677E-3</v>
      </c>
      <c r="J22" s="137">
        <v>2.2476459214423559E-3</v>
      </c>
      <c r="K22" s="137">
        <v>2.1587840664603624E-3</v>
      </c>
      <c r="L22" s="137">
        <v>4.8835927023985395E-3</v>
      </c>
      <c r="M22" s="137">
        <v>1.6353032615836522E-3</v>
      </c>
      <c r="N22" s="137">
        <v>3.7454749652595493E-3</v>
      </c>
      <c r="O22" s="137">
        <v>1.2805027045946799E-3</v>
      </c>
      <c r="P22" s="137">
        <v>2.1803419838010208E-3</v>
      </c>
      <c r="Q22" s="137">
        <v>0.54788643030029127</v>
      </c>
      <c r="R22" s="137">
        <v>3.1906977070426932E-3</v>
      </c>
      <c r="S22" s="137">
        <v>3.6253695598869916E-3</v>
      </c>
      <c r="T22" s="137">
        <v>1.3653270016055949E-3</v>
      </c>
      <c r="U22" s="137">
        <v>1.7976562558919172E-3</v>
      </c>
      <c r="V22" s="137">
        <v>1.5591413022016188E-3</v>
      </c>
      <c r="W22" s="137">
        <v>9.2327788224972815E-4</v>
      </c>
      <c r="X22" s="137">
        <v>1.4601020505253179E-3</v>
      </c>
      <c r="Y22" s="137">
        <v>1.5600994709077491E-3</v>
      </c>
      <c r="Z22" s="137">
        <v>1.5394261481160799E-3</v>
      </c>
      <c r="AA22" s="137">
        <v>2.1571479177166534E-3</v>
      </c>
      <c r="AB22" s="137">
        <v>8.9795069976608916E-4</v>
      </c>
      <c r="AC22" s="137">
        <v>1.2528493842534709E-3</v>
      </c>
      <c r="AD22" s="137">
        <v>1.8572101326016881E-3</v>
      </c>
      <c r="AE22" s="137">
        <v>6.4694191160208879E-4</v>
      </c>
      <c r="AF22" s="137">
        <v>2.0492542066981264E-3</v>
      </c>
      <c r="AG22" s="137">
        <v>2.6643374479958589E-3</v>
      </c>
      <c r="AH22" s="137">
        <v>1.3721465546591473E-3</v>
      </c>
      <c r="AI22" s="137">
        <v>2.185883546529955E-3</v>
      </c>
      <c r="AJ22" s="137">
        <v>0</v>
      </c>
      <c r="AK22" s="137">
        <v>2.3021858169081158E-3</v>
      </c>
      <c r="AL22" s="137">
        <v>1.5201207383513026E-3</v>
      </c>
      <c r="AM22" s="137">
        <v>1.4838781939871923E-3</v>
      </c>
      <c r="AN22" s="137">
        <v>2.3456827084894854E-3</v>
      </c>
      <c r="AO22" s="137">
        <v>2.1142248654138838E-3</v>
      </c>
      <c r="AP22" s="137">
        <v>1.5624389398236835E-3</v>
      </c>
      <c r="AQ22" s="137">
        <v>3.6128302018578876E-2</v>
      </c>
      <c r="AR22" s="137">
        <v>1.4455225315258755E-3</v>
      </c>
      <c r="AS22" s="137">
        <v>1.2385740940328424E-3</v>
      </c>
      <c r="AT22" s="137">
        <v>9.4550195251666533E-4</v>
      </c>
      <c r="AU22" s="137">
        <v>1.733331724677326E-3</v>
      </c>
      <c r="AV22" s="137">
        <v>1.265597009143317E-3</v>
      </c>
      <c r="AW22" s="137">
        <v>1.7309096991868913E-2</v>
      </c>
      <c r="AX22" s="137">
        <v>5.1882134784098097E-3</v>
      </c>
      <c r="AY22" s="137">
        <v>1.4414276081584677E-3</v>
      </c>
      <c r="AZ22" s="137">
        <v>1.3596794892298209E-3</v>
      </c>
      <c r="BA22" s="137">
        <v>1.2516477722630144E-3</v>
      </c>
      <c r="BB22" s="137">
        <v>1.081877629934238E-3</v>
      </c>
      <c r="BC22" s="137">
        <v>1.6192591195361805E-3</v>
      </c>
      <c r="BD22" s="137">
        <v>4.43524193569764E-4</v>
      </c>
      <c r="BE22" s="137">
        <v>1.4860851460895697E-3</v>
      </c>
      <c r="BF22" s="137">
        <v>2.6694950672550041E-3</v>
      </c>
      <c r="BG22" s="137">
        <v>1.6294141099496097E-2</v>
      </c>
      <c r="BH22" s="137">
        <v>2.7500458530611708E-3</v>
      </c>
      <c r="BI22" s="137">
        <v>1.8868085002211714E-3</v>
      </c>
      <c r="BJ22" s="137">
        <v>5.268695022998233E-3</v>
      </c>
      <c r="BK22" s="137">
        <v>1.4012830861243868E-2</v>
      </c>
      <c r="BL22" s="137">
        <v>8.6274407805794033E-3</v>
      </c>
      <c r="BM22" s="137">
        <v>2.8015945131078818E-3</v>
      </c>
      <c r="BN22" s="137">
        <v>2.0669875571464251E-3</v>
      </c>
      <c r="BO22" s="137">
        <v>1.2882217873360303E-3</v>
      </c>
      <c r="BP22" s="137">
        <v>8.9018137292722424E-4</v>
      </c>
      <c r="BQ22" s="137">
        <v>4.8360804924865394E-4</v>
      </c>
      <c r="BR22" s="137">
        <v>1.0527582983638514E-3</v>
      </c>
      <c r="BS22" s="137">
        <v>1.5296666670155301E-3</v>
      </c>
      <c r="BT22" s="137">
        <v>2.372383361699904E-3</v>
      </c>
      <c r="BU22" s="137">
        <v>7.9266842389356473E-4</v>
      </c>
      <c r="BV22" s="137">
        <v>4.0449519399839949E-3</v>
      </c>
      <c r="BW22" s="137">
        <v>6.768064575531983E-4</v>
      </c>
      <c r="BX22" s="137">
        <v>1.3248238840958559E-3</v>
      </c>
      <c r="BY22" s="137">
        <v>1.2091679349256314E-3</v>
      </c>
      <c r="BZ22" s="137">
        <v>2.7676078831492183E-3</v>
      </c>
      <c r="CA22" s="139">
        <v>0</v>
      </c>
    </row>
    <row r="23" spans="1:79" ht="19.5" x14ac:dyDescent="0.25">
      <c r="A23" s="30"/>
      <c r="B23" s="42" t="s">
        <v>14</v>
      </c>
      <c r="C23" s="43" t="s">
        <v>125</v>
      </c>
      <c r="D23" s="136">
        <v>1.1496809197097283E-4</v>
      </c>
      <c r="E23" s="137">
        <v>1.7228248134826878E-4</v>
      </c>
      <c r="F23" s="137">
        <v>2.1674937329153825E-4</v>
      </c>
      <c r="G23" s="137">
        <v>1.8994029252875774E-4</v>
      </c>
      <c r="H23" s="137">
        <v>1.703932517389034E-4</v>
      </c>
      <c r="I23" s="137">
        <v>1.1721404813564812E-4</v>
      </c>
      <c r="J23" s="137">
        <v>1.9146323195586709E-4</v>
      </c>
      <c r="K23" s="137">
        <v>1.5861701115282834E-4</v>
      </c>
      <c r="L23" s="137">
        <v>1.0758814727040965E-3</v>
      </c>
      <c r="M23" s="137">
        <v>2.3119563308173313E-4</v>
      </c>
      <c r="N23" s="137">
        <v>4.7866199967546894E-4</v>
      </c>
      <c r="O23" s="137">
        <v>1.2143702604030279E-4</v>
      </c>
      <c r="P23" s="137">
        <v>9.3214972896314078E-4</v>
      </c>
      <c r="Q23" s="137">
        <v>3.0191965989054742E-4</v>
      </c>
      <c r="R23" s="137">
        <v>0.54582211560457317</v>
      </c>
      <c r="S23" s="137">
        <v>6.145031205602983E-3</v>
      </c>
      <c r="T23" s="137">
        <v>1.7971044440622184E-4</v>
      </c>
      <c r="U23" s="137">
        <v>1.6983814261062831E-4</v>
      </c>
      <c r="V23" s="137">
        <v>2.0487387591539249E-4</v>
      </c>
      <c r="W23" s="137">
        <v>1.2828158892698165E-4</v>
      </c>
      <c r="X23" s="137">
        <v>1.3922135776131775E-4</v>
      </c>
      <c r="Y23" s="137">
        <v>1.5720929178034051E-4</v>
      </c>
      <c r="Z23" s="137">
        <v>1.6514155138663722E-4</v>
      </c>
      <c r="AA23" s="137">
        <v>2.2628775896585588E-4</v>
      </c>
      <c r="AB23" s="137">
        <v>1.0267275247147549E-4</v>
      </c>
      <c r="AC23" s="137">
        <v>1.3750223462317412E-4</v>
      </c>
      <c r="AD23" s="137">
        <v>1.51844676752771E-4</v>
      </c>
      <c r="AE23" s="137">
        <v>7.8575738395023781E-5</v>
      </c>
      <c r="AF23" s="137">
        <v>1.9840235936140557E-4</v>
      </c>
      <c r="AG23" s="137">
        <v>1.9834476319746452E-4</v>
      </c>
      <c r="AH23" s="137">
        <v>1.1945543432689178E-4</v>
      </c>
      <c r="AI23" s="137">
        <v>1.6063051228081072E-4</v>
      </c>
      <c r="AJ23" s="137">
        <v>0</v>
      </c>
      <c r="AK23" s="137">
        <v>1.3291856606266109E-4</v>
      </c>
      <c r="AL23" s="137">
        <v>2.9783656636516977E-4</v>
      </c>
      <c r="AM23" s="137">
        <v>1.3272721613845595E-4</v>
      </c>
      <c r="AN23" s="137">
        <v>5.7645499472331252E-4</v>
      </c>
      <c r="AO23" s="137">
        <v>1.0808575101551493E-4</v>
      </c>
      <c r="AP23" s="137">
        <v>3.3981251925170971E-4</v>
      </c>
      <c r="AQ23" s="137">
        <v>1.1072138006270268E-4</v>
      </c>
      <c r="AR23" s="137">
        <v>1.125556170261009E-4</v>
      </c>
      <c r="AS23" s="137">
        <v>1.0220940499645025E-4</v>
      </c>
      <c r="AT23" s="137">
        <v>1.1385324816930583E-4</v>
      </c>
      <c r="AU23" s="137">
        <v>1.8466457015664793E-4</v>
      </c>
      <c r="AV23" s="137">
        <v>1.380204147038272E-4</v>
      </c>
      <c r="AW23" s="137">
        <v>2.2466791626705982E-4</v>
      </c>
      <c r="AX23" s="137">
        <v>1.5680528941919548E-3</v>
      </c>
      <c r="AY23" s="137">
        <v>5.4403891240058892E-2</v>
      </c>
      <c r="AZ23" s="137">
        <v>9.1296497845085988E-3</v>
      </c>
      <c r="BA23" s="137">
        <v>7.6333392611647021E-3</v>
      </c>
      <c r="BB23" s="137">
        <v>8.9800186696989241E-3</v>
      </c>
      <c r="BC23" s="137">
        <v>1.0433206758606239E-2</v>
      </c>
      <c r="BD23" s="137">
        <v>3.4708755468383493E-4</v>
      </c>
      <c r="BE23" s="137">
        <v>2.1949855807599943E-3</v>
      </c>
      <c r="BF23" s="137">
        <v>7.7286787938940613E-4</v>
      </c>
      <c r="BG23" s="137">
        <v>1.3653515346222155E-4</v>
      </c>
      <c r="BH23" s="137">
        <v>1.895075831702301E-4</v>
      </c>
      <c r="BI23" s="137">
        <v>6.5110611852561813E-3</v>
      </c>
      <c r="BJ23" s="137">
        <v>1.0835528761546039E-4</v>
      </c>
      <c r="BK23" s="137">
        <v>2.4796184879254335E-4</v>
      </c>
      <c r="BL23" s="137">
        <v>1.1765568821836779E-4</v>
      </c>
      <c r="BM23" s="137">
        <v>1.1642917735379097E-4</v>
      </c>
      <c r="BN23" s="137">
        <v>1.4362695766469393E-4</v>
      </c>
      <c r="BO23" s="137">
        <v>7.0513576343191536E-5</v>
      </c>
      <c r="BP23" s="137">
        <v>1.3183615659876458E-4</v>
      </c>
      <c r="BQ23" s="137">
        <v>3.8467397932991154E-5</v>
      </c>
      <c r="BR23" s="137">
        <v>5.8426936090967455E-5</v>
      </c>
      <c r="BS23" s="137">
        <v>2.9027426134328141E-4</v>
      </c>
      <c r="BT23" s="137">
        <v>9.1742818066822308E-5</v>
      </c>
      <c r="BU23" s="137">
        <v>6.4218289378220036E-5</v>
      </c>
      <c r="BV23" s="137">
        <v>1.3365086082964365E-4</v>
      </c>
      <c r="BW23" s="137">
        <v>5.6513563892115984E-5</v>
      </c>
      <c r="BX23" s="137">
        <v>9.0357198129625745E-5</v>
      </c>
      <c r="BY23" s="137">
        <v>8.5346317187848787E-5</v>
      </c>
      <c r="BZ23" s="137">
        <v>2.3058484364032165E-4</v>
      </c>
      <c r="CA23" s="139">
        <v>0</v>
      </c>
    </row>
    <row r="24" spans="1:79" ht="19.5" x14ac:dyDescent="0.25">
      <c r="A24" s="30"/>
      <c r="B24" s="42" t="s">
        <v>15</v>
      </c>
      <c r="C24" s="43" t="s">
        <v>126</v>
      </c>
      <c r="D24" s="136">
        <v>6.665089801402654E-4</v>
      </c>
      <c r="E24" s="137">
        <v>9.0455084854980774E-4</v>
      </c>
      <c r="F24" s="137">
        <v>1.5413021572308369E-3</v>
      </c>
      <c r="G24" s="137">
        <v>3.1044287739392423E-3</v>
      </c>
      <c r="H24" s="137">
        <v>2.002970460959163E-3</v>
      </c>
      <c r="I24" s="137">
        <v>6.1558530676746731E-4</v>
      </c>
      <c r="J24" s="137">
        <v>1.3650132738232737E-3</v>
      </c>
      <c r="K24" s="137">
        <v>1.8741244832213312E-3</v>
      </c>
      <c r="L24" s="137">
        <v>1.1398103673351317E-3</v>
      </c>
      <c r="M24" s="137">
        <v>2.953367626763041E-4</v>
      </c>
      <c r="N24" s="137">
        <v>1.0855315383612124E-3</v>
      </c>
      <c r="O24" s="137">
        <v>5.4746369697799847E-5</v>
      </c>
      <c r="P24" s="137">
        <v>4.8293756449472431E-4</v>
      </c>
      <c r="Q24" s="137">
        <v>1.5470397061501302E-4</v>
      </c>
      <c r="R24" s="137">
        <v>3.3329046058408751E-3</v>
      </c>
      <c r="S24" s="137">
        <v>0.42589265781025532</v>
      </c>
      <c r="T24" s="137">
        <v>1.24033431864431E-4</v>
      </c>
      <c r="U24" s="137">
        <v>5.1605341755780778E-5</v>
      </c>
      <c r="V24" s="137">
        <v>7.491448880421288E-5</v>
      </c>
      <c r="W24" s="137">
        <v>2.3678710592533496E-4</v>
      </c>
      <c r="X24" s="137">
        <v>9.9152824554741111E-5</v>
      </c>
      <c r="Y24" s="137">
        <v>1.3183160953435699E-4</v>
      </c>
      <c r="Z24" s="137">
        <v>1.7847268407233805E-4</v>
      </c>
      <c r="AA24" s="137">
        <v>1.091597169659638E-3</v>
      </c>
      <c r="AB24" s="137">
        <v>1.6697750202332353E-4</v>
      </c>
      <c r="AC24" s="137">
        <v>7.6327969741821975E-5</v>
      </c>
      <c r="AD24" s="137">
        <v>2.4687058336101195E-4</v>
      </c>
      <c r="AE24" s="137">
        <v>6.2413079080550986E-5</v>
      </c>
      <c r="AF24" s="137">
        <v>1.8832021517510529E-4</v>
      </c>
      <c r="AG24" s="137">
        <v>3.7549045159298368E-4</v>
      </c>
      <c r="AH24" s="137">
        <v>1.3409226540578761E-4</v>
      </c>
      <c r="AI24" s="137">
        <v>1.678176433415714E-4</v>
      </c>
      <c r="AJ24" s="137">
        <v>0</v>
      </c>
      <c r="AK24" s="137">
        <v>9.0379114982589947E-5</v>
      </c>
      <c r="AL24" s="137">
        <v>4.1908068015260076E-5</v>
      </c>
      <c r="AM24" s="137">
        <v>5.9781080791421041E-5</v>
      </c>
      <c r="AN24" s="137">
        <v>3.4126919717713036E-4</v>
      </c>
      <c r="AO24" s="137">
        <v>2.694997232467121E-5</v>
      </c>
      <c r="AP24" s="137">
        <v>3.320696650726734E-5</v>
      </c>
      <c r="AQ24" s="137">
        <v>5.2060659748122805E-5</v>
      </c>
      <c r="AR24" s="137">
        <v>8.3950947842372013E-4</v>
      </c>
      <c r="AS24" s="137">
        <v>2.9970656104475981E-4</v>
      </c>
      <c r="AT24" s="137">
        <v>1.3259319156793512E-4</v>
      </c>
      <c r="AU24" s="137">
        <v>8.1680463795011813E-5</v>
      </c>
      <c r="AV24" s="137">
        <v>3.8126363684317247E-5</v>
      </c>
      <c r="AW24" s="137">
        <v>4.0834309056100183E-3</v>
      </c>
      <c r="AX24" s="137">
        <v>3.3591343017330667E-2</v>
      </c>
      <c r="AY24" s="137">
        <v>3.5605961841808799E-4</v>
      </c>
      <c r="AZ24" s="137">
        <v>2.1563398774320021E-4</v>
      </c>
      <c r="BA24" s="137">
        <v>7.3369709950402945E-5</v>
      </c>
      <c r="BB24" s="137">
        <v>9.2813194853824571E-5</v>
      </c>
      <c r="BC24" s="137">
        <v>9.9658893303756826E-5</v>
      </c>
      <c r="BD24" s="137">
        <v>3.1435939133624606E-5</v>
      </c>
      <c r="BE24" s="137">
        <v>1.2235613238736049E-4</v>
      </c>
      <c r="BF24" s="137">
        <v>6.642524538702155E-5</v>
      </c>
      <c r="BG24" s="137">
        <v>3.1413100144091701E-5</v>
      </c>
      <c r="BH24" s="137">
        <v>1.840923725175616E-4</v>
      </c>
      <c r="BI24" s="137">
        <v>8.9634212135004214E-3</v>
      </c>
      <c r="BJ24" s="137">
        <v>3.8878760771454076E-5</v>
      </c>
      <c r="BK24" s="137">
        <v>9.9049115963062523E-5</v>
      </c>
      <c r="BL24" s="137">
        <v>4.9282209510513424E-5</v>
      </c>
      <c r="BM24" s="137">
        <v>8.5043029698655568E-5</v>
      </c>
      <c r="BN24" s="137">
        <v>8.4287485259473623E-5</v>
      </c>
      <c r="BO24" s="137">
        <v>1.9422116434898694E-5</v>
      </c>
      <c r="BP24" s="137">
        <v>1.7695143717310933E-5</v>
      </c>
      <c r="BQ24" s="137">
        <v>1.3075933470801309E-5</v>
      </c>
      <c r="BR24" s="137">
        <v>2.4520444766591167E-5</v>
      </c>
      <c r="BS24" s="137">
        <v>3.7484866197363509E-4</v>
      </c>
      <c r="BT24" s="137">
        <v>3.3898548329912217E-5</v>
      </c>
      <c r="BU24" s="137">
        <v>4.0939323228512893E-5</v>
      </c>
      <c r="BV24" s="137">
        <v>4.2187474911493345E-5</v>
      </c>
      <c r="BW24" s="137">
        <v>1.7659042165649625E-5</v>
      </c>
      <c r="BX24" s="137">
        <v>6.0356243067077888E-5</v>
      </c>
      <c r="BY24" s="137">
        <v>3.4555885786997439E-5</v>
      </c>
      <c r="BZ24" s="137">
        <v>2.0860889610265377E-4</v>
      </c>
      <c r="CA24" s="139">
        <v>0</v>
      </c>
    </row>
    <row r="25" spans="1:79" ht="19.5" x14ac:dyDescent="0.25">
      <c r="A25" s="30"/>
      <c r="B25" s="42" t="s">
        <v>16</v>
      </c>
      <c r="C25" s="43" t="s">
        <v>127</v>
      </c>
      <c r="D25" s="136">
        <v>3.162547887152509E-4</v>
      </c>
      <c r="E25" s="137">
        <v>3.0794653636165346E-4</v>
      </c>
      <c r="F25" s="137">
        <v>3.3021409270161863E-4</v>
      </c>
      <c r="G25" s="137">
        <v>4.5756182968013573E-4</v>
      </c>
      <c r="H25" s="137">
        <v>3.0778500738848114E-4</v>
      </c>
      <c r="I25" s="137">
        <v>3.5919621429822375E-4</v>
      </c>
      <c r="J25" s="137">
        <v>3.5143735880262245E-4</v>
      </c>
      <c r="K25" s="137">
        <v>3.7880069883969601E-4</v>
      </c>
      <c r="L25" s="137">
        <v>3.3007228917016659E-4</v>
      </c>
      <c r="M25" s="137">
        <v>2.0099292398198992E-2</v>
      </c>
      <c r="N25" s="137">
        <v>1.1865902039814111E-3</v>
      </c>
      <c r="O25" s="137">
        <v>1.2565896391520923E-2</v>
      </c>
      <c r="P25" s="137">
        <v>3.1591072294305002E-4</v>
      </c>
      <c r="Q25" s="137">
        <v>1.4346070823460601E-4</v>
      </c>
      <c r="R25" s="137">
        <v>1.2056579637142828E-3</v>
      </c>
      <c r="S25" s="137">
        <v>1.0647362683548439E-3</v>
      </c>
      <c r="T25" s="137">
        <v>0.42321001396698549</v>
      </c>
      <c r="U25" s="137">
        <v>3.4260987467693701E-3</v>
      </c>
      <c r="V25" s="137">
        <v>1.1364108506137578E-2</v>
      </c>
      <c r="W25" s="137">
        <v>2.0015914033033074E-4</v>
      </c>
      <c r="X25" s="137">
        <v>4.350661402363583E-3</v>
      </c>
      <c r="Y25" s="137">
        <v>1.0395306635310624E-3</v>
      </c>
      <c r="Z25" s="137">
        <v>2.3974080731243701E-4</v>
      </c>
      <c r="AA25" s="137">
        <v>3.7905761629604027E-4</v>
      </c>
      <c r="AB25" s="137">
        <v>2.2602800021715374E-4</v>
      </c>
      <c r="AC25" s="137">
        <v>6.0214970587570973E-4</v>
      </c>
      <c r="AD25" s="137">
        <v>2.3883327044117725E-4</v>
      </c>
      <c r="AE25" s="137">
        <v>3.4460163275627834E-3</v>
      </c>
      <c r="AF25" s="137">
        <v>2.7384660895957854E-3</v>
      </c>
      <c r="AG25" s="137">
        <v>2.6077643503791059E-4</v>
      </c>
      <c r="AH25" s="137">
        <v>1.2465195993668341E-3</v>
      </c>
      <c r="AI25" s="137">
        <v>2.4226825815195098E-4</v>
      </c>
      <c r="AJ25" s="137">
        <v>0</v>
      </c>
      <c r="AK25" s="137">
        <v>1.870593049450586E-4</v>
      </c>
      <c r="AL25" s="137">
        <v>1.6550824076646726E-4</v>
      </c>
      <c r="AM25" s="137">
        <v>9.4553079002646057E-4</v>
      </c>
      <c r="AN25" s="137">
        <v>2.9225051895565013E-4</v>
      </c>
      <c r="AO25" s="137">
        <v>1.344622620565632E-4</v>
      </c>
      <c r="AP25" s="137">
        <v>2.1545537272616818E-4</v>
      </c>
      <c r="AQ25" s="137">
        <v>6.643415914151497E-5</v>
      </c>
      <c r="AR25" s="137">
        <v>1.8292240237244227E-4</v>
      </c>
      <c r="AS25" s="137">
        <v>1.6486084003045716E-4</v>
      </c>
      <c r="AT25" s="137">
        <v>1.6586998931939254E-4</v>
      </c>
      <c r="AU25" s="137">
        <v>1.6289036079482287E-4</v>
      </c>
      <c r="AV25" s="137">
        <v>1.1563127964388378E-4</v>
      </c>
      <c r="AW25" s="137">
        <v>1.6307455925678612E-4</v>
      </c>
      <c r="AX25" s="137">
        <v>2.7133442820264183E-4</v>
      </c>
      <c r="AY25" s="137">
        <v>1.9769236120691872E-4</v>
      </c>
      <c r="AZ25" s="137">
        <v>1.8208870995266156E-4</v>
      </c>
      <c r="BA25" s="137">
        <v>1.6291367409655721E-4</v>
      </c>
      <c r="BB25" s="137">
        <v>1.053373421719243E-4</v>
      </c>
      <c r="BC25" s="137">
        <v>1.7305907714455689E-4</v>
      </c>
      <c r="BD25" s="137">
        <v>6.8070509542231112E-5</v>
      </c>
      <c r="BE25" s="137">
        <v>1.7199042490105741E-4</v>
      </c>
      <c r="BF25" s="137">
        <v>4.0249040991380242E-4</v>
      </c>
      <c r="BG25" s="137">
        <v>1.3326582244033017E-4</v>
      </c>
      <c r="BH25" s="137">
        <v>4.0222712899332455E-4</v>
      </c>
      <c r="BI25" s="137">
        <v>3.2452262238390331E-4</v>
      </c>
      <c r="BJ25" s="137">
        <v>4.0094518621734503E-4</v>
      </c>
      <c r="BK25" s="137">
        <v>3.5818155004996565E-4</v>
      </c>
      <c r="BL25" s="137">
        <v>4.7288644177125169E-4</v>
      </c>
      <c r="BM25" s="137">
        <v>2.1081760304391892E-2</v>
      </c>
      <c r="BN25" s="137">
        <v>3.5498514237090724E-2</v>
      </c>
      <c r="BO25" s="137">
        <v>4.4770785037864851E-4</v>
      </c>
      <c r="BP25" s="137">
        <v>5.8652457705473521E-4</v>
      </c>
      <c r="BQ25" s="137">
        <v>4.0284853210083602E-4</v>
      </c>
      <c r="BR25" s="137">
        <v>8.0976059959475316E-4</v>
      </c>
      <c r="BS25" s="137">
        <v>4.5146814470920443E-4</v>
      </c>
      <c r="BT25" s="137">
        <v>1.7476842852419908E-3</v>
      </c>
      <c r="BU25" s="137">
        <v>4.0812218175048084E-4</v>
      </c>
      <c r="BV25" s="137">
        <v>1.8981568273302937E-3</v>
      </c>
      <c r="BW25" s="137">
        <v>1.4377907745752696E-3</v>
      </c>
      <c r="BX25" s="137">
        <v>9.8776738118562112E-4</v>
      </c>
      <c r="BY25" s="137">
        <v>7.6567805339714282E-4</v>
      </c>
      <c r="BZ25" s="137">
        <v>4.2643684620045979E-3</v>
      </c>
      <c r="CA25" s="139">
        <v>0</v>
      </c>
    </row>
    <row r="26" spans="1:79" ht="19.5" x14ac:dyDescent="0.25">
      <c r="A26" s="30"/>
      <c r="B26" s="42" t="s">
        <v>17</v>
      </c>
      <c r="C26" s="43" t="s">
        <v>128</v>
      </c>
      <c r="D26" s="136">
        <v>2.0624229292375639E-4</v>
      </c>
      <c r="E26" s="137">
        <v>2.9982915639812811E-4</v>
      </c>
      <c r="F26" s="137">
        <v>4.3620181478849166E-4</v>
      </c>
      <c r="G26" s="137">
        <v>2.3020556525952607E-4</v>
      </c>
      <c r="H26" s="137">
        <v>2.5000795382018918E-4</v>
      </c>
      <c r="I26" s="137">
        <v>2.1006748574469857E-4</v>
      </c>
      <c r="J26" s="137">
        <v>4.0163347217306446E-4</v>
      </c>
      <c r="K26" s="137">
        <v>2.633207629158383E-4</v>
      </c>
      <c r="L26" s="137">
        <v>3.7930960538712344E-4</v>
      </c>
      <c r="M26" s="137">
        <v>5.454733069032467E-3</v>
      </c>
      <c r="N26" s="137">
        <v>2.3323420829966503E-4</v>
      </c>
      <c r="O26" s="137">
        <v>3.8034393216808365E-3</v>
      </c>
      <c r="P26" s="137">
        <v>3.2192251431212223E-4</v>
      </c>
      <c r="Q26" s="137">
        <v>1.2364516618461332E-4</v>
      </c>
      <c r="R26" s="137">
        <v>6.9438359433694633E-4</v>
      </c>
      <c r="S26" s="137">
        <v>8.5547743601775748E-4</v>
      </c>
      <c r="T26" s="137">
        <v>1.9787517668132496E-3</v>
      </c>
      <c r="U26" s="137">
        <v>0.24884510890732275</v>
      </c>
      <c r="V26" s="137">
        <v>2.6823163039647034E-3</v>
      </c>
      <c r="W26" s="137">
        <v>4.0078261664968241E-4</v>
      </c>
      <c r="X26" s="137">
        <v>1.1572329252169181E-3</v>
      </c>
      <c r="Y26" s="137">
        <v>4.7093772419958208E-4</v>
      </c>
      <c r="Z26" s="137">
        <v>4.3706877712314636E-4</v>
      </c>
      <c r="AA26" s="137">
        <v>5.0382764557600074E-4</v>
      </c>
      <c r="AB26" s="137">
        <v>2.6171616975667584E-4</v>
      </c>
      <c r="AC26" s="137">
        <v>3.8576272408621096E-4</v>
      </c>
      <c r="AD26" s="137">
        <v>3.6740155281785736E-4</v>
      </c>
      <c r="AE26" s="137">
        <v>1.0800891252283477E-2</v>
      </c>
      <c r="AF26" s="137">
        <v>6.0286566569459402E-4</v>
      </c>
      <c r="AG26" s="137">
        <v>4.7416626402161315E-4</v>
      </c>
      <c r="AH26" s="137">
        <v>2.5798501323410366E-4</v>
      </c>
      <c r="AI26" s="137">
        <v>3.1778657659533601E-4</v>
      </c>
      <c r="AJ26" s="137">
        <v>0</v>
      </c>
      <c r="AK26" s="137">
        <v>2.9192944699930467E-4</v>
      </c>
      <c r="AL26" s="137">
        <v>5.418636479188881E-4</v>
      </c>
      <c r="AM26" s="137">
        <v>4.6405004248593407E-4</v>
      </c>
      <c r="AN26" s="137">
        <v>3.4878436100385565E-4</v>
      </c>
      <c r="AO26" s="137">
        <v>1.8471323878121768E-4</v>
      </c>
      <c r="AP26" s="137">
        <v>2.493519047667352E-4</v>
      </c>
      <c r="AQ26" s="137">
        <v>7.9636550507369502E-5</v>
      </c>
      <c r="AR26" s="137">
        <v>2.2477502614389914E-4</v>
      </c>
      <c r="AS26" s="137">
        <v>2.1225761826830484E-4</v>
      </c>
      <c r="AT26" s="137">
        <v>2.3330310434413961E-4</v>
      </c>
      <c r="AU26" s="137">
        <v>2.2926129789594443E-4</v>
      </c>
      <c r="AV26" s="137">
        <v>2.1346664843182879E-4</v>
      </c>
      <c r="AW26" s="137">
        <v>2.294300731754092E-4</v>
      </c>
      <c r="AX26" s="137">
        <v>3.259996975507299E-4</v>
      </c>
      <c r="AY26" s="137">
        <v>2.0914301587492319E-4</v>
      </c>
      <c r="AZ26" s="137">
        <v>7.0788149533844143E-4</v>
      </c>
      <c r="BA26" s="137">
        <v>1.8602197230701797E-4</v>
      </c>
      <c r="BB26" s="137">
        <v>1.6053439101782407E-4</v>
      </c>
      <c r="BC26" s="137">
        <v>3.6365397256584559E-4</v>
      </c>
      <c r="BD26" s="137">
        <v>1.3839856429937917E-4</v>
      </c>
      <c r="BE26" s="137">
        <v>4.2430021498975214E-4</v>
      </c>
      <c r="BF26" s="137">
        <v>5.1902122665369347E-4</v>
      </c>
      <c r="BG26" s="137">
        <v>1.5025438187168659E-4</v>
      </c>
      <c r="BH26" s="137">
        <v>3.5752354141775248E-4</v>
      </c>
      <c r="BI26" s="137">
        <v>6.2083072972965241E-4</v>
      </c>
      <c r="BJ26" s="137">
        <v>1.5209175016182557E-4</v>
      </c>
      <c r="BK26" s="137">
        <v>2.6658489984513845E-4</v>
      </c>
      <c r="BL26" s="137">
        <v>1.6592137659506115E-4</v>
      </c>
      <c r="BM26" s="137">
        <v>1.8957100815910879E-3</v>
      </c>
      <c r="BN26" s="137">
        <v>1.7563830515541037E-3</v>
      </c>
      <c r="BO26" s="137">
        <v>1.1969280662608276E-4</v>
      </c>
      <c r="BP26" s="137">
        <v>1.0802626352076079E-4</v>
      </c>
      <c r="BQ26" s="137">
        <v>8.7977495410029096E-5</v>
      </c>
      <c r="BR26" s="137">
        <v>1.1855732164342374E-4</v>
      </c>
      <c r="BS26" s="137">
        <v>9.2126450051410803E-5</v>
      </c>
      <c r="BT26" s="137">
        <v>3.1299192077616179E-4</v>
      </c>
      <c r="BU26" s="137">
        <v>1.3761492198891183E-4</v>
      </c>
      <c r="BV26" s="137">
        <v>2.737241675016151E-4</v>
      </c>
      <c r="BW26" s="137">
        <v>1.5373840687065045E-4</v>
      </c>
      <c r="BX26" s="137">
        <v>2.3398090353892102E-4</v>
      </c>
      <c r="BY26" s="137">
        <v>3.0511727326409531E-4</v>
      </c>
      <c r="BZ26" s="137">
        <v>6.4236156553336811E-4</v>
      </c>
      <c r="CA26" s="139">
        <v>0</v>
      </c>
    </row>
    <row r="27" spans="1:79" ht="19.5" x14ac:dyDescent="0.25">
      <c r="A27" s="30"/>
      <c r="B27" s="42" t="s">
        <v>18</v>
      </c>
      <c r="C27" s="43" t="s">
        <v>129</v>
      </c>
      <c r="D27" s="136">
        <v>6.3886054717388863E-7</v>
      </c>
      <c r="E27" s="137">
        <v>4.0235848998351593E-7</v>
      </c>
      <c r="F27" s="137">
        <v>4.60633882614632E-7</v>
      </c>
      <c r="G27" s="137">
        <v>6.8397438991380814E-7</v>
      </c>
      <c r="H27" s="137">
        <v>5.1147657491437623E-7</v>
      </c>
      <c r="I27" s="137">
        <v>7.6128708994279085E-7</v>
      </c>
      <c r="J27" s="137">
        <v>6.0914610732464082E-7</v>
      </c>
      <c r="K27" s="137">
        <v>1.0004486045251457E-6</v>
      </c>
      <c r="L27" s="137">
        <v>4.695107178654271E-7</v>
      </c>
      <c r="M27" s="137">
        <v>3.9114107106980463E-7</v>
      </c>
      <c r="N27" s="137">
        <v>1.6595645120926516E-6</v>
      </c>
      <c r="O27" s="137">
        <v>3.1364088986948672E-7</v>
      </c>
      <c r="P27" s="137">
        <v>3.0670364487156747E-7</v>
      </c>
      <c r="Q27" s="137">
        <v>1.4349233331954648E-7</v>
      </c>
      <c r="R27" s="137">
        <v>1.9491337396028895E-6</v>
      </c>
      <c r="S27" s="137">
        <v>1.6942984741509754E-6</v>
      </c>
      <c r="T27" s="137">
        <v>2.9557507243918517E-7</v>
      </c>
      <c r="U27" s="137">
        <v>2.7167241475496361E-7</v>
      </c>
      <c r="V27" s="137">
        <v>0.41324982201604116</v>
      </c>
      <c r="W27" s="137">
        <v>2.117487050663637E-7</v>
      </c>
      <c r="X27" s="137">
        <v>4.1736332055577754E-7</v>
      </c>
      <c r="Y27" s="137">
        <v>3.664446355937625E-7</v>
      </c>
      <c r="Z27" s="137">
        <v>2.22155428112575E-7</v>
      </c>
      <c r="AA27" s="137">
        <v>4.6107324367704741E-7</v>
      </c>
      <c r="AB27" s="137">
        <v>2.5062039196903051E-7</v>
      </c>
      <c r="AC27" s="137">
        <v>3.0271030339296027E-7</v>
      </c>
      <c r="AD27" s="137">
        <v>2.9550845410060611E-7</v>
      </c>
      <c r="AE27" s="137">
        <v>1.0817608074791595E-7</v>
      </c>
      <c r="AF27" s="137">
        <v>8.9952950274972286E-6</v>
      </c>
      <c r="AG27" s="137">
        <v>2.6472753817061433E-7</v>
      </c>
      <c r="AH27" s="137">
        <v>4.5068661993842398E-7</v>
      </c>
      <c r="AI27" s="137">
        <v>2.4707114469416745E-7</v>
      </c>
      <c r="AJ27" s="137">
        <v>0</v>
      </c>
      <c r="AK27" s="137">
        <v>1.5077007811627614E-7</v>
      </c>
      <c r="AL27" s="137">
        <v>1.4715161541918279E-7</v>
      </c>
      <c r="AM27" s="137">
        <v>1.7936136322487013E-7</v>
      </c>
      <c r="AN27" s="137">
        <v>3.3961801443466519E-7</v>
      </c>
      <c r="AO27" s="137">
        <v>1.407713526776615E-7</v>
      </c>
      <c r="AP27" s="137">
        <v>2.3508374489027526E-7</v>
      </c>
      <c r="AQ27" s="137">
        <v>6.1910388540267135E-8</v>
      </c>
      <c r="AR27" s="137">
        <v>1.5451646423840573E-7</v>
      </c>
      <c r="AS27" s="137">
        <v>1.5913156673876211E-7</v>
      </c>
      <c r="AT27" s="137">
        <v>1.3891075687997907E-7</v>
      </c>
      <c r="AU27" s="137">
        <v>1.6396035307472782E-7</v>
      </c>
      <c r="AV27" s="137">
        <v>1.0802063176430877E-7</v>
      </c>
      <c r="AW27" s="137">
        <v>1.6891554689383464E-7</v>
      </c>
      <c r="AX27" s="137">
        <v>3.230784667654236E-7</v>
      </c>
      <c r="AY27" s="137">
        <v>2.7148384875219943E-7</v>
      </c>
      <c r="AZ27" s="137">
        <v>1.8190811202070543E-7</v>
      </c>
      <c r="BA27" s="137">
        <v>1.8279682230162225E-7</v>
      </c>
      <c r="BB27" s="137">
        <v>1.153104750660217E-7</v>
      </c>
      <c r="BC27" s="137">
        <v>1.8156643864330059E-7</v>
      </c>
      <c r="BD27" s="137">
        <v>6.1123476352750845E-8</v>
      </c>
      <c r="BE27" s="137">
        <v>1.6833382716017627E-7</v>
      </c>
      <c r="BF27" s="137">
        <v>3.9709725274089057E-7</v>
      </c>
      <c r="BG27" s="137">
        <v>1.7188771076499052E-7</v>
      </c>
      <c r="BH27" s="137">
        <v>4.0984320287443419E-7</v>
      </c>
      <c r="BI27" s="137">
        <v>4.0029878204074211E-7</v>
      </c>
      <c r="BJ27" s="137">
        <v>4.5429694713420626E-7</v>
      </c>
      <c r="BK27" s="137">
        <v>4.1478472244631822E-7</v>
      </c>
      <c r="BL27" s="137">
        <v>5.4764772179627476E-7</v>
      </c>
      <c r="BM27" s="137">
        <v>1.0954587418936119E-5</v>
      </c>
      <c r="BN27" s="137">
        <v>4.090952198370034E-5</v>
      </c>
      <c r="BO27" s="137">
        <v>1.4706255254493858E-6</v>
      </c>
      <c r="BP27" s="137">
        <v>9.2280840091753209E-7</v>
      </c>
      <c r="BQ27" s="137">
        <v>5.4637457189139741E-7</v>
      </c>
      <c r="BR27" s="137">
        <v>1.0348131408190568E-6</v>
      </c>
      <c r="BS27" s="137">
        <v>6.2252388793170544E-7</v>
      </c>
      <c r="BT27" s="137">
        <v>1.7794269476180904E-6</v>
      </c>
      <c r="BU27" s="137">
        <v>4.280408275248116E-7</v>
      </c>
      <c r="BV27" s="137">
        <v>2.9828070619546156E-6</v>
      </c>
      <c r="BW27" s="137">
        <v>1.7208473919084057E-6</v>
      </c>
      <c r="BX27" s="137">
        <v>1.3716680670413797E-6</v>
      </c>
      <c r="BY27" s="137">
        <v>6.9718602508995193E-7</v>
      </c>
      <c r="BZ27" s="137">
        <v>4.3105895287325193E-5</v>
      </c>
      <c r="CA27" s="139">
        <v>0</v>
      </c>
    </row>
    <row r="28" spans="1:79" ht="19.5" x14ac:dyDescent="0.25">
      <c r="A28" s="30"/>
      <c r="B28" s="42" t="s">
        <v>19</v>
      </c>
      <c r="C28" s="43" t="s">
        <v>130</v>
      </c>
      <c r="D28" s="136">
        <v>8.3298930766128126E-5</v>
      </c>
      <c r="E28" s="137">
        <v>9.0277786321683713E-5</v>
      </c>
      <c r="F28" s="137">
        <v>8.9375356856216076E-5</v>
      </c>
      <c r="G28" s="137">
        <v>1.217288849597724E-4</v>
      </c>
      <c r="H28" s="137">
        <v>8.8601438029913828E-5</v>
      </c>
      <c r="I28" s="137">
        <v>9.3424605298307522E-5</v>
      </c>
      <c r="J28" s="137">
        <v>8.5502987057732406E-5</v>
      </c>
      <c r="K28" s="137">
        <v>9.5550862048888807E-5</v>
      </c>
      <c r="L28" s="137">
        <v>9.9278418211913702E-5</v>
      </c>
      <c r="M28" s="137">
        <v>6.7242760819410151E-3</v>
      </c>
      <c r="N28" s="137">
        <v>1.7399123638334312E-4</v>
      </c>
      <c r="O28" s="137">
        <v>4.2246697431537888E-3</v>
      </c>
      <c r="P28" s="137">
        <v>4.3319758284986399E-4</v>
      </c>
      <c r="Q28" s="137">
        <v>1.4595424230282665E-4</v>
      </c>
      <c r="R28" s="137">
        <v>2.4111775753857983E-4</v>
      </c>
      <c r="S28" s="137">
        <v>2.3787267454343202E-4</v>
      </c>
      <c r="T28" s="137">
        <v>3.7910608455988901E-3</v>
      </c>
      <c r="U28" s="137">
        <v>4.1611454154216144E-3</v>
      </c>
      <c r="V28" s="137">
        <v>2.5339921256699121E-3</v>
      </c>
      <c r="W28" s="137">
        <v>0.2574187419365091</v>
      </c>
      <c r="X28" s="137">
        <v>2.8407075607853861E-3</v>
      </c>
      <c r="Y28" s="137">
        <v>1.45555983600518E-2</v>
      </c>
      <c r="Z28" s="137">
        <v>6.6731713747740864E-5</v>
      </c>
      <c r="AA28" s="137">
        <v>9.5225320443546518E-5</v>
      </c>
      <c r="AB28" s="137">
        <v>1.8720896622857368E-3</v>
      </c>
      <c r="AC28" s="137">
        <v>1.8206937557905625E-3</v>
      </c>
      <c r="AD28" s="137">
        <v>5.921315226390336E-5</v>
      </c>
      <c r="AE28" s="137">
        <v>1.3991868996479128E-2</v>
      </c>
      <c r="AF28" s="137">
        <v>7.0046709450322089E-3</v>
      </c>
      <c r="AG28" s="137">
        <v>8.0190099491423688E-5</v>
      </c>
      <c r="AH28" s="137">
        <v>2.7306662619354193E-4</v>
      </c>
      <c r="AI28" s="137">
        <v>9.1372541077371742E-5</v>
      </c>
      <c r="AJ28" s="137">
        <v>0</v>
      </c>
      <c r="AK28" s="137">
        <v>1.1293137569648333E-4</v>
      </c>
      <c r="AL28" s="137">
        <v>1.1221474279236866E-4</v>
      </c>
      <c r="AM28" s="137">
        <v>2.7489916417025101E-4</v>
      </c>
      <c r="AN28" s="137">
        <v>8.5777063889848411E-5</v>
      </c>
      <c r="AO28" s="137">
        <v>5.9735041220417565E-5</v>
      </c>
      <c r="AP28" s="137">
        <v>9.9831824307121042E-5</v>
      </c>
      <c r="AQ28" s="137">
        <v>5.3577510342319157E-5</v>
      </c>
      <c r="AR28" s="137">
        <v>6.0879925504515528E-4</v>
      </c>
      <c r="AS28" s="137">
        <v>5.0221178447326653E-3</v>
      </c>
      <c r="AT28" s="137">
        <v>8.2024404097789819E-4</v>
      </c>
      <c r="AU28" s="137">
        <v>5.2236837039798658E-5</v>
      </c>
      <c r="AV28" s="137">
        <v>8.3040049918889678E-5</v>
      </c>
      <c r="AW28" s="137">
        <v>1.2825840101050794E-4</v>
      </c>
      <c r="AX28" s="137">
        <v>1.1000810254398361E-4</v>
      </c>
      <c r="AY28" s="137">
        <v>5.1451932981253621E-5</v>
      </c>
      <c r="AZ28" s="137">
        <v>2.1439452577062582E-4</v>
      </c>
      <c r="BA28" s="137">
        <v>4.3976644374182844E-5</v>
      </c>
      <c r="BB28" s="137">
        <v>7.6535987504499489E-5</v>
      </c>
      <c r="BC28" s="137">
        <v>8.7934675263509688E-5</v>
      </c>
      <c r="BD28" s="137">
        <v>2.4028430895252599E-5</v>
      </c>
      <c r="BE28" s="137">
        <v>1.3036279017267509E-4</v>
      </c>
      <c r="BF28" s="137">
        <v>1.4171198247513094E-4</v>
      </c>
      <c r="BG28" s="137">
        <v>4.5576228274190049E-5</v>
      </c>
      <c r="BH28" s="137">
        <v>1.5301909401370308E-4</v>
      </c>
      <c r="BI28" s="137">
        <v>1.3527926769603112E-4</v>
      </c>
      <c r="BJ28" s="137">
        <v>9.5270687273001057E-5</v>
      </c>
      <c r="BK28" s="137">
        <v>9.2988523677953349E-5</v>
      </c>
      <c r="BL28" s="137">
        <v>1.2404684170796128E-4</v>
      </c>
      <c r="BM28" s="137">
        <v>2.3722569273544585E-3</v>
      </c>
      <c r="BN28" s="137">
        <v>3.8902885197718688E-3</v>
      </c>
      <c r="BO28" s="137">
        <v>9.6364578275291477E-5</v>
      </c>
      <c r="BP28" s="137">
        <v>9.5864190059651071E-5</v>
      </c>
      <c r="BQ28" s="137">
        <v>6.3708710498730346E-5</v>
      </c>
      <c r="BR28" s="137">
        <v>1.2886218733888549E-4</v>
      </c>
      <c r="BS28" s="137">
        <v>8.117026530996498E-5</v>
      </c>
      <c r="BT28" s="137">
        <v>3.81333128635626E-4</v>
      </c>
      <c r="BU28" s="137">
        <v>6.8307752445461863E-5</v>
      </c>
      <c r="BV28" s="137">
        <v>2.6921749648498234E-4</v>
      </c>
      <c r="BW28" s="137">
        <v>1.7858858337070659E-4</v>
      </c>
      <c r="BX28" s="137">
        <v>2.1439697617000128E-4</v>
      </c>
      <c r="BY28" s="137">
        <v>1.3844729545515455E-4</v>
      </c>
      <c r="BZ28" s="137">
        <v>7.2015381552146391E-4</v>
      </c>
      <c r="CA28" s="139">
        <v>0</v>
      </c>
    </row>
    <row r="29" spans="1:79" ht="19.5" x14ac:dyDescent="0.25">
      <c r="A29" s="30"/>
      <c r="B29" s="42" t="s">
        <v>20</v>
      </c>
      <c r="C29" s="43" t="s">
        <v>131</v>
      </c>
      <c r="D29" s="136">
        <v>1.298427731716093E-4</v>
      </c>
      <c r="E29" s="137">
        <v>1.7259369699487514E-4</v>
      </c>
      <c r="F29" s="137">
        <v>1.2536053859720796E-4</v>
      </c>
      <c r="G29" s="137">
        <v>1.4247048921331163E-4</v>
      </c>
      <c r="H29" s="137">
        <v>1.2458741036708781E-4</v>
      </c>
      <c r="I29" s="137">
        <v>1.3710815117322145E-4</v>
      </c>
      <c r="J29" s="137">
        <v>1.2765162320159106E-4</v>
      </c>
      <c r="K29" s="137">
        <v>1.2744087677872974E-4</v>
      </c>
      <c r="L29" s="137">
        <v>1.142337762364591E-4</v>
      </c>
      <c r="M29" s="137">
        <v>9.1337453649862965E-5</v>
      </c>
      <c r="N29" s="137">
        <v>3.6317584357595868E-4</v>
      </c>
      <c r="O29" s="137">
        <v>6.3988703110612238E-5</v>
      </c>
      <c r="P29" s="137">
        <v>1.272348297113691E-4</v>
      </c>
      <c r="Q29" s="137">
        <v>6.0893662739019196E-5</v>
      </c>
      <c r="R29" s="137">
        <v>3.5585201762588625E-4</v>
      </c>
      <c r="S29" s="137">
        <v>3.3620409586219735E-4</v>
      </c>
      <c r="T29" s="137">
        <v>8.6780936401980905E-5</v>
      </c>
      <c r="U29" s="137">
        <v>9.7863418971807763E-5</v>
      </c>
      <c r="V29" s="137">
        <v>1.0218269278179507E-4</v>
      </c>
      <c r="W29" s="137">
        <v>6.8306272867410016E-5</v>
      </c>
      <c r="X29" s="137">
        <v>0.28889241401851568</v>
      </c>
      <c r="Y29" s="137">
        <v>1.657333307147758E-2</v>
      </c>
      <c r="Z29" s="137">
        <v>1.007179095947117E-4</v>
      </c>
      <c r="AA29" s="137">
        <v>1.2735374160932665E-4</v>
      </c>
      <c r="AB29" s="137">
        <v>2.6855518698873067E-3</v>
      </c>
      <c r="AC29" s="137">
        <v>2.0832425243693501E-4</v>
      </c>
      <c r="AD29" s="137">
        <v>8.8833251402434686E-5</v>
      </c>
      <c r="AE29" s="137">
        <v>4.5946215221385869E-5</v>
      </c>
      <c r="AF29" s="137">
        <v>2.0339374523390442E-3</v>
      </c>
      <c r="AG29" s="137">
        <v>1.0300246236653155E-4</v>
      </c>
      <c r="AH29" s="137">
        <v>1.2470379399484447E-4</v>
      </c>
      <c r="AI29" s="137">
        <v>1.0737059758117778E-4</v>
      </c>
      <c r="AJ29" s="137">
        <v>0</v>
      </c>
      <c r="AK29" s="137">
        <v>6.1824969845795656E-5</v>
      </c>
      <c r="AL29" s="137">
        <v>7.9807371564456371E-5</v>
      </c>
      <c r="AM29" s="137">
        <v>6.914341114727417E-5</v>
      </c>
      <c r="AN29" s="137">
        <v>1.3523087784432776E-4</v>
      </c>
      <c r="AO29" s="137">
        <v>8.6445422596890183E-5</v>
      </c>
      <c r="AP29" s="137">
        <v>8.0363141006048786E-5</v>
      </c>
      <c r="AQ29" s="137">
        <v>2.3712195272630523E-5</v>
      </c>
      <c r="AR29" s="137">
        <v>7.0009714059650831E-5</v>
      </c>
      <c r="AS29" s="137">
        <v>6.2162435844285283E-5</v>
      </c>
      <c r="AT29" s="137">
        <v>5.4718358625690498E-5</v>
      </c>
      <c r="AU29" s="137">
        <v>6.8419620150038455E-5</v>
      </c>
      <c r="AV29" s="137">
        <v>5.3552121145679004E-5</v>
      </c>
      <c r="AW29" s="137">
        <v>8.1557036404182463E-5</v>
      </c>
      <c r="AX29" s="137">
        <v>1.358111983926629E-4</v>
      </c>
      <c r="AY29" s="137">
        <v>7.1654017530499122E-5</v>
      </c>
      <c r="AZ29" s="137">
        <v>1.1075874033321868E-4</v>
      </c>
      <c r="BA29" s="137">
        <v>5.7402794583196783E-5</v>
      </c>
      <c r="BB29" s="137">
        <v>4.2144276123888133E-5</v>
      </c>
      <c r="BC29" s="137">
        <v>7.2805390252399547E-5</v>
      </c>
      <c r="BD29" s="137">
        <v>2.6607144987107387E-5</v>
      </c>
      <c r="BE29" s="137">
        <v>8.3122427879612907E-5</v>
      </c>
      <c r="BF29" s="137">
        <v>1.4020815251704452E-4</v>
      </c>
      <c r="BG29" s="137">
        <v>4.2961569468328569E-5</v>
      </c>
      <c r="BH29" s="137">
        <v>1.1736782240283427E-4</v>
      </c>
      <c r="BI29" s="137">
        <v>1.3619845624115331E-4</v>
      </c>
      <c r="BJ29" s="137">
        <v>1.6871830336602115E-4</v>
      </c>
      <c r="BK29" s="137">
        <v>5.2000838550519003E-4</v>
      </c>
      <c r="BL29" s="137">
        <v>2.0655664569496502E-4</v>
      </c>
      <c r="BM29" s="137">
        <v>6.3847888603965853E-3</v>
      </c>
      <c r="BN29" s="137">
        <v>7.9534568930439923E-3</v>
      </c>
      <c r="BO29" s="137">
        <v>1.1569096253979503E-4</v>
      </c>
      <c r="BP29" s="137">
        <v>1.4433269107282413E-4</v>
      </c>
      <c r="BQ29" s="137">
        <v>9.6722910346123977E-5</v>
      </c>
      <c r="BR29" s="137">
        <v>1.9398187940458911E-4</v>
      </c>
      <c r="BS29" s="137">
        <v>1.0579893915627336E-4</v>
      </c>
      <c r="BT29" s="137">
        <v>3.2711288738008072E-4</v>
      </c>
      <c r="BU29" s="137">
        <v>1.2361900363881074E-4</v>
      </c>
      <c r="BV29" s="137">
        <v>4.7128668956088752E-4</v>
      </c>
      <c r="BW29" s="137">
        <v>3.3295332918970223E-4</v>
      </c>
      <c r="BX29" s="137">
        <v>2.4155524052325112E-4</v>
      </c>
      <c r="BY29" s="137">
        <v>2.095735096680749E-4</v>
      </c>
      <c r="BZ29" s="137">
        <v>1.4782466644730585E-3</v>
      </c>
      <c r="CA29" s="139">
        <v>0</v>
      </c>
    </row>
    <row r="30" spans="1:79" ht="19.5" x14ac:dyDescent="0.25">
      <c r="A30" s="30"/>
      <c r="B30" s="42" t="s">
        <v>21</v>
      </c>
      <c r="C30" s="43" t="s">
        <v>132</v>
      </c>
      <c r="D30" s="136">
        <v>7.5008215612288207E-5</v>
      </c>
      <c r="E30" s="137">
        <v>9.177249078299198E-5</v>
      </c>
      <c r="F30" s="137">
        <v>7.844900058536736E-5</v>
      </c>
      <c r="G30" s="137">
        <v>8.2992107196318859E-5</v>
      </c>
      <c r="H30" s="137">
        <v>7.1034297216683879E-5</v>
      </c>
      <c r="I30" s="137">
        <v>8.0105824904887324E-5</v>
      </c>
      <c r="J30" s="137">
        <v>8.1712472954856532E-5</v>
      </c>
      <c r="K30" s="137">
        <v>8.1060372858844765E-5</v>
      </c>
      <c r="L30" s="137">
        <v>7.1924659356652757E-5</v>
      </c>
      <c r="M30" s="137">
        <v>1.1749670137202142E-4</v>
      </c>
      <c r="N30" s="137">
        <v>2.3647769731596649E-4</v>
      </c>
      <c r="O30" s="137">
        <v>7.4345476909067962E-5</v>
      </c>
      <c r="P30" s="137">
        <v>6.8784506602475408E-5</v>
      </c>
      <c r="Q30" s="137">
        <v>3.3101977348724704E-5</v>
      </c>
      <c r="R30" s="137">
        <v>2.2254477733769899E-4</v>
      </c>
      <c r="S30" s="137">
        <v>2.0092970156845418E-4</v>
      </c>
      <c r="T30" s="137">
        <v>7.5843250248341552E-5</v>
      </c>
      <c r="U30" s="137">
        <v>6.9338428676488152E-5</v>
      </c>
      <c r="V30" s="137">
        <v>9.0598031540443436E-5</v>
      </c>
      <c r="W30" s="137">
        <v>4.8040650624961419E-5</v>
      </c>
      <c r="X30" s="137">
        <v>1.2488816988655369E-4</v>
      </c>
      <c r="Y30" s="137">
        <v>0.44319908370988292</v>
      </c>
      <c r="Z30" s="137">
        <v>2.6581731246435778E-4</v>
      </c>
      <c r="AA30" s="137">
        <v>8.4246688310419979E-5</v>
      </c>
      <c r="AB30" s="137">
        <v>4.0157408516086077E-3</v>
      </c>
      <c r="AC30" s="137">
        <v>2.4144456157336939E-3</v>
      </c>
      <c r="AD30" s="137">
        <v>5.5383113719510352E-5</v>
      </c>
      <c r="AE30" s="137">
        <v>1.3114040142068445E-4</v>
      </c>
      <c r="AF30" s="137">
        <v>1.3940924774652288E-3</v>
      </c>
      <c r="AG30" s="137">
        <v>6.7200798318993424E-5</v>
      </c>
      <c r="AH30" s="137">
        <v>7.8800436438297833E-5</v>
      </c>
      <c r="AI30" s="137">
        <v>1.749752961511246E-4</v>
      </c>
      <c r="AJ30" s="137">
        <v>0</v>
      </c>
      <c r="AK30" s="137">
        <v>3.781588735195214E-5</v>
      </c>
      <c r="AL30" s="137">
        <v>3.9361964778116099E-5</v>
      </c>
      <c r="AM30" s="137">
        <v>4.514759703151466E-5</v>
      </c>
      <c r="AN30" s="137">
        <v>7.5378923622485184E-5</v>
      </c>
      <c r="AO30" s="137">
        <v>4.3983719293329403E-5</v>
      </c>
      <c r="AP30" s="137">
        <v>4.7171891821247987E-5</v>
      </c>
      <c r="AQ30" s="137">
        <v>1.4478975775225205E-5</v>
      </c>
      <c r="AR30" s="137">
        <v>4.0364207840157277E-5</v>
      </c>
      <c r="AS30" s="137">
        <v>3.7632679695817555E-5</v>
      </c>
      <c r="AT30" s="137">
        <v>3.8806308304700895E-5</v>
      </c>
      <c r="AU30" s="137">
        <v>4.0879738193964329E-5</v>
      </c>
      <c r="AV30" s="137">
        <v>3.072608496961685E-5</v>
      </c>
      <c r="AW30" s="137">
        <v>4.4362266464724892E-5</v>
      </c>
      <c r="AX30" s="137">
        <v>7.280489552632332E-5</v>
      </c>
      <c r="AY30" s="137">
        <v>4.1423346604684616E-5</v>
      </c>
      <c r="AZ30" s="137">
        <v>4.7717573985557147E-5</v>
      </c>
      <c r="BA30" s="137">
        <v>3.4498987776139692E-5</v>
      </c>
      <c r="BB30" s="137">
        <v>2.4422973234864536E-5</v>
      </c>
      <c r="BC30" s="137">
        <v>3.8858968976145449E-5</v>
      </c>
      <c r="BD30" s="137">
        <v>1.6732084277796576E-5</v>
      </c>
      <c r="BE30" s="137">
        <v>4.3141915569197991E-5</v>
      </c>
      <c r="BF30" s="137">
        <v>7.8892162137205886E-5</v>
      </c>
      <c r="BG30" s="137">
        <v>2.6608660672343592E-5</v>
      </c>
      <c r="BH30" s="137">
        <v>6.743851307846772E-5</v>
      </c>
      <c r="BI30" s="137">
        <v>7.1220454320197781E-5</v>
      </c>
      <c r="BJ30" s="137">
        <v>9.3654655351710963E-5</v>
      </c>
      <c r="BK30" s="137">
        <v>2.3180482420982697E-4</v>
      </c>
      <c r="BL30" s="137">
        <v>1.1554721399179E-4</v>
      </c>
      <c r="BM30" s="137">
        <v>3.2607677990986552E-3</v>
      </c>
      <c r="BN30" s="137">
        <v>5.9653024390100076E-3</v>
      </c>
      <c r="BO30" s="137">
        <v>8.0859953337109782E-5</v>
      </c>
      <c r="BP30" s="137">
        <v>9.723678087029673E-5</v>
      </c>
      <c r="BQ30" s="137">
        <v>6.6190954041224373E-5</v>
      </c>
      <c r="BR30" s="137">
        <v>1.3047223830938754E-4</v>
      </c>
      <c r="BS30" s="137">
        <v>7.0202468883671679E-5</v>
      </c>
      <c r="BT30" s="137">
        <v>2.1280751253008678E-4</v>
      </c>
      <c r="BU30" s="137">
        <v>6.7594650622321742E-5</v>
      </c>
      <c r="BV30" s="137">
        <v>3.2858216932391942E-4</v>
      </c>
      <c r="BW30" s="137">
        <v>2.4279520430299322E-4</v>
      </c>
      <c r="BX30" s="137">
        <v>1.7008815710065851E-4</v>
      </c>
      <c r="BY30" s="137">
        <v>1.2021334167771774E-4</v>
      </c>
      <c r="BZ30" s="137">
        <v>1.2472059975551393E-3</v>
      </c>
      <c r="CA30" s="139">
        <v>0</v>
      </c>
    </row>
    <row r="31" spans="1:79" ht="19.5" x14ac:dyDescent="0.25">
      <c r="A31" s="30"/>
      <c r="B31" s="42" t="s">
        <v>22</v>
      </c>
      <c r="C31" s="43" t="s">
        <v>133</v>
      </c>
      <c r="D31" s="136">
        <v>1.4460553014043824E-4</v>
      </c>
      <c r="E31" s="137">
        <v>1.8259136000338519E-4</v>
      </c>
      <c r="F31" s="137">
        <v>2.2846942709217133E-4</v>
      </c>
      <c r="G31" s="137">
        <v>1.6819724927151784E-4</v>
      </c>
      <c r="H31" s="137">
        <v>1.5146573935803485E-4</v>
      </c>
      <c r="I31" s="137">
        <v>1.4937104908096624E-4</v>
      </c>
      <c r="J31" s="137">
        <v>2.2691704644981647E-4</v>
      </c>
      <c r="K31" s="137">
        <v>1.7074193062199236E-4</v>
      </c>
      <c r="L31" s="137">
        <v>2.0301905978945236E-4</v>
      </c>
      <c r="M31" s="137">
        <v>2.4143505792865428E-3</v>
      </c>
      <c r="N31" s="137">
        <v>4.7603431215844912E-4</v>
      </c>
      <c r="O31" s="137">
        <v>1.322165881088085E-3</v>
      </c>
      <c r="P31" s="137">
        <v>1.7358368824372028E-4</v>
      </c>
      <c r="Q31" s="137">
        <v>7.5610475734878753E-5</v>
      </c>
      <c r="R31" s="137">
        <v>4.4330658191261529E-4</v>
      </c>
      <c r="S31" s="137">
        <v>3.9847332954943764E-4</v>
      </c>
      <c r="T31" s="137">
        <v>8.8937754848299059E-4</v>
      </c>
      <c r="U31" s="137">
        <v>5.7228167468793747E-4</v>
      </c>
      <c r="V31" s="137">
        <v>9.6291153086007595E-4</v>
      </c>
      <c r="W31" s="137">
        <v>1.7571580568159122E-4</v>
      </c>
      <c r="X31" s="137">
        <v>1.5810386049939801E-3</v>
      </c>
      <c r="Y31" s="137">
        <v>0.12121373680127967</v>
      </c>
      <c r="Z31" s="137">
        <v>0.37017246014126792</v>
      </c>
      <c r="AA31" s="137">
        <v>2.7021429814592333E-4</v>
      </c>
      <c r="AB31" s="137">
        <v>2.6130661674406514E-3</v>
      </c>
      <c r="AC31" s="137">
        <v>8.9298463915176443E-2</v>
      </c>
      <c r="AD31" s="137">
        <v>1.9069417441440795E-4</v>
      </c>
      <c r="AE31" s="137">
        <v>4.0019489703966024E-3</v>
      </c>
      <c r="AF31" s="137">
        <v>3.4516891521862748E-3</v>
      </c>
      <c r="AG31" s="137">
        <v>2.3017734150442478E-4</v>
      </c>
      <c r="AH31" s="137">
        <v>2.085901012204488E-4</v>
      </c>
      <c r="AI31" s="137">
        <v>4.599977203431983E-3</v>
      </c>
      <c r="AJ31" s="137">
        <v>0</v>
      </c>
      <c r="AK31" s="137">
        <v>1.2276583851831345E-4</v>
      </c>
      <c r="AL31" s="137">
        <v>1.1648673419850484E-4</v>
      </c>
      <c r="AM31" s="137">
        <v>2.0842346017761754E-4</v>
      </c>
      <c r="AN31" s="137">
        <v>1.6898195257965341E-4</v>
      </c>
      <c r="AO31" s="137">
        <v>8.6723284184972243E-5</v>
      </c>
      <c r="AP31" s="137">
        <v>1.2247944271247526E-4</v>
      </c>
      <c r="AQ31" s="137">
        <v>4.3179743257842162E-5</v>
      </c>
      <c r="AR31" s="137">
        <v>1.1005657750271061E-4</v>
      </c>
      <c r="AS31" s="137">
        <v>1.0930831511654465E-4</v>
      </c>
      <c r="AT31" s="137">
        <v>2.5841256817004228E-4</v>
      </c>
      <c r="AU31" s="137">
        <v>1.1542387785583838E-4</v>
      </c>
      <c r="AV31" s="137">
        <v>8.8367509693217688E-5</v>
      </c>
      <c r="AW31" s="137">
        <v>1.0474767666621281E-4</v>
      </c>
      <c r="AX31" s="137">
        <v>1.522860141738038E-4</v>
      </c>
      <c r="AY31" s="137">
        <v>9.2050155377534679E-5</v>
      </c>
      <c r="AZ31" s="137">
        <v>1.0898297662120523E-4</v>
      </c>
      <c r="BA31" s="137">
        <v>9.134532854284816E-5</v>
      </c>
      <c r="BB31" s="137">
        <v>6.6007689144866396E-5</v>
      </c>
      <c r="BC31" s="137">
        <v>1.0391944854551049E-4</v>
      </c>
      <c r="BD31" s="137">
        <v>5.7409312893250391E-5</v>
      </c>
      <c r="BE31" s="137">
        <v>1.1587444200377394E-4</v>
      </c>
      <c r="BF31" s="137">
        <v>2.0091868210162964E-4</v>
      </c>
      <c r="BG31" s="137">
        <v>7.3435428244287556E-5</v>
      </c>
      <c r="BH31" s="137">
        <v>1.5895508615701185E-4</v>
      </c>
      <c r="BI31" s="137">
        <v>1.6403750615922842E-4</v>
      </c>
      <c r="BJ31" s="137">
        <v>1.6686637089884896E-4</v>
      </c>
      <c r="BK31" s="137">
        <v>2.3529861559518878E-4</v>
      </c>
      <c r="BL31" s="137">
        <v>2.0480600536284174E-4</v>
      </c>
      <c r="BM31" s="137">
        <v>4.8482950743166673E-3</v>
      </c>
      <c r="BN31" s="137">
        <v>1.3452550610912854E-2</v>
      </c>
      <c r="BO31" s="137">
        <v>1.3282250742477808E-4</v>
      </c>
      <c r="BP31" s="137">
        <v>1.9476457368797291E-4</v>
      </c>
      <c r="BQ31" s="137">
        <v>1.4394329286861567E-4</v>
      </c>
      <c r="BR31" s="137">
        <v>2.6869588330153939E-4</v>
      </c>
      <c r="BS31" s="137">
        <v>1.4225112638927039E-4</v>
      </c>
      <c r="BT31" s="137">
        <v>4.5043942463173311E-4</v>
      </c>
      <c r="BU31" s="137">
        <v>1.5128012945053607E-4</v>
      </c>
      <c r="BV31" s="137">
        <v>6.7412931909344479E-4</v>
      </c>
      <c r="BW31" s="137">
        <v>5.449842160652733E-4</v>
      </c>
      <c r="BX31" s="137">
        <v>3.8790980571014929E-4</v>
      </c>
      <c r="BY31" s="137">
        <v>3.1876908032266589E-4</v>
      </c>
      <c r="BZ31" s="137">
        <v>1.0277741666373096E-3</v>
      </c>
      <c r="CA31" s="139">
        <v>0</v>
      </c>
    </row>
    <row r="32" spans="1:79" ht="19.5" x14ac:dyDescent="0.25">
      <c r="A32" s="30"/>
      <c r="B32" s="42" t="s">
        <v>23</v>
      </c>
      <c r="C32" s="43" t="s">
        <v>134</v>
      </c>
      <c r="D32" s="136">
        <v>4.5302709775593296E-4</v>
      </c>
      <c r="E32" s="137">
        <v>4.7394700189710818E-4</v>
      </c>
      <c r="F32" s="137">
        <v>2.5392713068929298E-4</v>
      </c>
      <c r="G32" s="137">
        <v>5.2611560409760859E-4</v>
      </c>
      <c r="H32" s="137">
        <v>3.4594353292998164E-4</v>
      </c>
      <c r="I32" s="137">
        <v>2.6333885591518742E-4</v>
      </c>
      <c r="J32" s="137">
        <v>1.9127003129831697E-4</v>
      </c>
      <c r="K32" s="137">
        <v>3.329883764057045E-4</v>
      </c>
      <c r="L32" s="137">
        <v>5.1519986474701481E-4</v>
      </c>
      <c r="M32" s="137">
        <v>1.8237261487946951E-4</v>
      </c>
      <c r="N32" s="137">
        <v>3.8616890175984853E-4</v>
      </c>
      <c r="O32" s="137">
        <v>1.0883057576955465E-4</v>
      </c>
      <c r="P32" s="137">
        <v>1.8520761557805828E-4</v>
      </c>
      <c r="Q32" s="137">
        <v>7.3786967122852317E-5</v>
      </c>
      <c r="R32" s="137">
        <v>1.9607732167613632E-4</v>
      </c>
      <c r="S32" s="137">
        <v>1.8215433725329874E-4</v>
      </c>
      <c r="T32" s="137">
        <v>1.2543330674251088E-4</v>
      </c>
      <c r="U32" s="137">
        <v>1.1225501661291878E-4</v>
      </c>
      <c r="V32" s="137">
        <v>1.3319397945564971E-4</v>
      </c>
      <c r="W32" s="137">
        <v>8.0808223099516552E-5</v>
      </c>
      <c r="X32" s="137">
        <v>3.9024267305764675E-3</v>
      </c>
      <c r="Y32" s="137">
        <v>1.1186369393862208E-2</v>
      </c>
      <c r="Z32" s="137">
        <v>4.8962031925476376E-4</v>
      </c>
      <c r="AA32" s="137">
        <v>0.43358012853433431</v>
      </c>
      <c r="AB32" s="137">
        <v>4.164399505593881E-3</v>
      </c>
      <c r="AC32" s="137">
        <v>2.6963213572562758E-4</v>
      </c>
      <c r="AD32" s="137">
        <v>1.6601048167507116E-4</v>
      </c>
      <c r="AE32" s="137">
        <v>1.7692449525567495E-4</v>
      </c>
      <c r="AF32" s="137">
        <v>3.1811392636450267E-3</v>
      </c>
      <c r="AG32" s="137">
        <v>6.5162186443642137E-3</v>
      </c>
      <c r="AH32" s="137">
        <v>2.6066952793370589E-2</v>
      </c>
      <c r="AI32" s="137">
        <v>1.0600842571047521E-2</v>
      </c>
      <c r="AJ32" s="137">
        <v>0</v>
      </c>
      <c r="AK32" s="137">
        <v>3.0918534764707867E-4</v>
      </c>
      <c r="AL32" s="137">
        <v>1.7796430706792685E-4</v>
      </c>
      <c r="AM32" s="137">
        <v>4.2235532662219952E-4</v>
      </c>
      <c r="AN32" s="137">
        <v>5.2643350590306421E-4</v>
      </c>
      <c r="AO32" s="137">
        <v>8.7204011331729216E-5</v>
      </c>
      <c r="AP32" s="137">
        <v>9.7567999218317337E-5</v>
      </c>
      <c r="AQ32" s="137">
        <v>2.6375665169398549E-5</v>
      </c>
      <c r="AR32" s="137">
        <v>1.4904392741105565E-2</v>
      </c>
      <c r="AS32" s="137">
        <v>8.84175976863325E-4</v>
      </c>
      <c r="AT32" s="137">
        <v>2.0167721433675561E-3</v>
      </c>
      <c r="AU32" s="137">
        <v>2.3727616765822297E-4</v>
      </c>
      <c r="AV32" s="137">
        <v>2.8864672622073463E-4</v>
      </c>
      <c r="AW32" s="137">
        <v>3.9426584782833139E-4</v>
      </c>
      <c r="AX32" s="137">
        <v>1.9975855067143583E-4</v>
      </c>
      <c r="AY32" s="137">
        <v>1.2613272452542806E-4</v>
      </c>
      <c r="AZ32" s="137">
        <v>1.187869463133668E-4</v>
      </c>
      <c r="BA32" s="137">
        <v>6.9110073683806378E-5</v>
      </c>
      <c r="BB32" s="137">
        <v>1.4952499943343805E-4</v>
      </c>
      <c r="BC32" s="137">
        <v>1.3264992415696274E-4</v>
      </c>
      <c r="BD32" s="137">
        <v>5.6008518171929867E-5</v>
      </c>
      <c r="BE32" s="137">
        <v>2.7119366870279532E-4</v>
      </c>
      <c r="BF32" s="137">
        <v>1.4332477225153882E-4</v>
      </c>
      <c r="BG32" s="137">
        <v>7.1838104519577077E-4</v>
      </c>
      <c r="BH32" s="137">
        <v>8.0320976454608848E-4</v>
      </c>
      <c r="BI32" s="137">
        <v>1.1500676953831762E-4</v>
      </c>
      <c r="BJ32" s="137">
        <v>1.5127765335469135E-4</v>
      </c>
      <c r="BK32" s="137">
        <v>2.7535035512347853E-4</v>
      </c>
      <c r="BL32" s="137">
        <v>1.2327193172408826E-4</v>
      </c>
      <c r="BM32" s="137">
        <v>1.8029502316042625E-3</v>
      </c>
      <c r="BN32" s="137">
        <v>1.0654902152612202E-3</v>
      </c>
      <c r="BO32" s="137">
        <v>9.3834511576808798E-5</v>
      </c>
      <c r="BP32" s="137">
        <v>5.8309848903921862E-5</v>
      </c>
      <c r="BQ32" s="137">
        <v>3.5496710633484438E-5</v>
      </c>
      <c r="BR32" s="137">
        <v>6.6550361404870553E-5</v>
      </c>
      <c r="BS32" s="137">
        <v>9.2411069094137306E-5</v>
      </c>
      <c r="BT32" s="137">
        <v>1.5054455553291463E-4</v>
      </c>
      <c r="BU32" s="137">
        <v>7.755331691612108E-5</v>
      </c>
      <c r="BV32" s="137">
        <v>1.6283398054922507E-4</v>
      </c>
      <c r="BW32" s="137">
        <v>9.7313986293560815E-5</v>
      </c>
      <c r="BX32" s="137">
        <v>7.0601168988342457E-4</v>
      </c>
      <c r="BY32" s="137">
        <v>2.2435917315844219E-4</v>
      </c>
      <c r="BZ32" s="137">
        <v>4.3435380725880077E-4</v>
      </c>
      <c r="CA32" s="139">
        <v>0</v>
      </c>
    </row>
    <row r="33" spans="1:79" ht="19.5" x14ac:dyDescent="0.25">
      <c r="A33" s="30"/>
      <c r="B33" s="42" t="s">
        <v>24</v>
      </c>
      <c r="C33" s="43" t="s">
        <v>135</v>
      </c>
      <c r="D33" s="136">
        <v>2.0728760443985012E-5</v>
      </c>
      <c r="E33" s="137">
        <v>2.2051977058818387E-5</v>
      </c>
      <c r="F33" s="137">
        <v>2.9345625640150246E-5</v>
      </c>
      <c r="G33" s="137">
        <v>2.2740689451035514E-5</v>
      </c>
      <c r="H33" s="137">
        <v>2.0369475039922442E-5</v>
      </c>
      <c r="I33" s="137">
        <v>2.2327387256367186E-5</v>
      </c>
      <c r="J33" s="137">
        <v>3.0171958655719674E-5</v>
      </c>
      <c r="K33" s="137">
        <v>2.7231531288227233E-5</v>
      </c>
      <c r="L33" s="137">
        <v>2.6513906424320637E-5</v>
      </c>
      <c r="M33" s="137">
        <v>2.2458098914753884E-5</v>
      </c>
      <c r="N33" s="137">
        <v>3.6890923056435609E-5</v>
      </c>
      <c r="O33" s="137">
        <v>1.9742817830220031E-5</v>
      </c>
      <c r="P33" s="137">
        <v>1.9388326601112171E-5</v>
      </c>
      <c r="Q33" s="137">
        <v>8.0496342350831725E-6</v>
      </c>
      <c r="R33" s="137">
        <v>5.1369773982823527E-5</v>
      </c>
      <c r="S33" s="137">
        <v>5.2089893926736137E-5</v>
      </c>
      <c r="T33" s="137">
        <v>2.458848984921467E-5</v>
      </c>
      <c r="U33" s="137">
        <v>2.3539194134354845E-5</v>
      </c>
      <c r="V33" s="137">
        <v>3.4396225777082476E-5</v>
      </c>
      <c r="W33" s="137">
        <v>3.4217830056418695E-5</v>
      </c>
      <c r="X33" s="137">
        <v>1.678115423985372E-3</v>
      </c>
      <c r="Y33" s="137">
        <v>3.0211909149168142E-3</v>
      </c>
      <c r="Z33" s="137">
        <v>2.8499994882186175E-5</v>
      </c>
      <c r="AA33" s="137">
        <v>3.3989215526150864E-5</v>
      </c>
      <c r="AB33" s="137">
        <v>0.20561191174195489</v>
      </c>
      <c r="AC33" s="137">
        <v>4.2795222243180794E-5</v>
      </c>
      <c r="AD33" s="137">
        <v>2.4094697461002811E-5</v>
      </c>
      <c r="AE33" s="137">
        <v>1.3645142845523146E-5</v>
      </c>
      <c r="AF33" s="137">
        <v>5.2514604921874289E-4</v>
      </c>
      <c r="AG33" s="137">
        <v>2.9022431069153403E-5</v>
      </c>
      <c r="AH33" s="137">
        <v>2.8658338953325784E-5</v>
      </c>
      <c r="AI33" s="137">
        <v>1.9480137699811938E-5</v>
      </c>
      <c r="AJ33" s="137">
        <v>0</v>
      </c>
      <c r="AK33" s="137">
        <v>1.5882922791044408E-5</v>
      </c>
      <c r="AL33" s="137">
        <v>2.2310468152279697E-5</v>
      </c>
      <c r="AM33" s="137">
        <v>1.7764838032144606E-5</v>
      </c>
      <c r="AN33" s="137">
        <v>2.0676891271197172E-5</v>
      </c>
      <c r="AO33" s="137">
        <v>1.1093051098826571E-5</v>
      </c>
      <c r="AP33" s="137">
        <v>1.5539144348824019E-5</v>
      </c>
      <c r="AQ33" s="137">
        <v>5.0174169952862552E-6</v>
      </c>
      <c r="AR33" s="137">
        <v>1.387191240574353E-5</v>
      </c>
      <c r="AS33" s="137">
        <v>1.3384388911009179E-5</v>
      </c>
      <c r="AT33" s="137">
        <v>1.4277849903026783E-5</v>
      </c>
      <c r="AU33" s="137">
        <v>1.4175449893030843E-5</v>
      </c>
      <c r="AV33" s="137">
        <v>1.1781382897818335E-5</v>
      </c>
      <c r="AW33" s="137">
        <v>1.34605775504002E-5</v>
      </c>
      <c r="AX33" s="137">
        <v>1.9502305434170666E-5</v>
      </c>
      <c r="AY33" s="137">
        <v>1.22102940932981E-5</v>
      </c>
      <c r="AZ33" s="137">
        <v>2.6303707567724385E-5</v>
      </c>
      <c r="BA33" s="137">
        <v>1.1519400510943564E-5</v>
      </c>
      <c r="BB33" s="137">
        <v>8.909449597421022E-6</v>
      </c>
      <c r="BC33" s="137">
        <v>1.694162873851294E-5</v>
      </c>
      <c r="BD33" s="137">
        <v>7.6071073760971734E-6</v>
      </c>
      <c r="BE33" s="137">
        <v>1.9204792809725392E-5</v>
      </c>
      <c r="BF33" s="137">
        <v>2.8033702770550857E-5</v>
      </c>
      <c r="BG33" s="137">
        <v>9.6570929354177157E-6</v>
      </c>
      <c r="BH33" s="137">
        <v>2.1081425915922008E-5</v>
      </c>
      <c r="BI33" s="137">
        <v>2.8087820525853999E-5</v>
      </c>
      <c r="BJ33" s="137">
        <v>1.5953624867944166E-5</v>
      </c>
      <c r="BK33" s="137">
        <v>2.4276623936252198E-5</v>
      </c>
      <c r="BL33" s="137">
        <v>1.8095143390224508E-5</v>
      </c>
      <c r="BM33" s="137">
        <v>9.7583746963271912E-4</v>
      </c>
      <c r="BN33" s="137">
        <v>6.6891304694892265E-4</v>
      </c>
      <c r="BO33" s="137">
        <v>2.5538619094957826E-5</v>
      </c>
      <c r="BP33" s="137">
        <v>2.0224517000563971E-5</v>
      </c>
      <c r="BQ33" s="137">
        <v>1.3667973722036629E-5</v>
      </c>
      <c r="BR33" s="137">
        <v>2.3770261478749248E-5</v>
      </c>
      <c r="BS33" s="137">
        <v>1.4148192727608067E-5</v>
      </c>
      <c r="BT33" s="137">
        <v>4.2561601307918139E-5</v>
      </c>
      <c r="BU33" s="137">
        <v>1.6652162100044416E-5</v>
      </c>
      <c r="BV33" s="137">
        <v>6.1433129852046087E-5</v>
      </c>
      <c r="BW33" s="137">
        <v>3.4040548466385887E-5</v>
      </c>
      <c r="BX33" s="137">
        <v>3.2782647932623955E-5</v>
      </c>
      <c r="BY33" s="137">
        <v>2.667599206456643E-5</v>
      </c>
      <c r="BZ33" s="137">
        <v>5.57679750298725E-4</v>
      </c>
      <c r="CA33" s="139">
        <v>0</v>
      </c>
    </row>
    <row r="34" spans="1:79" ht="19.5" x14ac:dyDescent="0.25">
      <c r="A34" s="30"/>
      <c r="B34" s="42" t="s">
        <v>25</v>
      </c>
      <c r="C34" s="43" t="s">
        <v>136</v>
      </c>
      <c r="D34" s="136">
        <v>2.5747266673617748E-5</v>
      </c>
      <c r="E34" s="137">
        <v>3.7488948836813296E-5</v>
      </c>
      <c r="F34" s="137">
        <v>5.5684472868968853E-5</v>
      </c>
      <c r="G34" s="137">
        <v>2.6415795074560697E-5</v>
      </c>
      <c r="H34" s="137">
        <v>2.9914035712595602E-5</v>
      </c>
      <c r="I34" s="137">
        <v>2.4361960441742389E-5</v>
      </c>
      <c r="J34" s="137">
        <v>5.3712538713696295E-5</v>
      </c>
      <c r="K34" s="137">
        <v>3.2210687700886022E-5</v>
      </c>
      <c r="L34" s="137">
        <v>4.6864489794595667E-5</v>
      </c>
      <c r="M34" s="137">
        <v>3.9986005188360578E-5</v>
      </c>
      <c r="N34" s="137">
        <v>4.205289794487145E-5</v>
      </c>
      <c r="O34" s="137">
        <v>4.1556589422602536E-5</v>
      </c>
      <c r="P34" s="137">
        <v>2.505994027195284E-5</v>
      </c>
      <c r="Q34" s="137">
        <v>1.088384699416546E-5</v>
      </c>
      <c r="R34" s="137">
        <v>3.6388421023053624E-5</v>
      </c>
      <c r="S34" s="137">
        <v>3.4458155461868755E-5</v>
      </c>
      <c r="T34" s="137">
        <v>4.7882120911932749E-5</v>
      </c>
      <c r="U34" s="137">
        <v>4.4563870047397429E-5</v>
      </c>
      <c r="V34" s="137">
        <v>7.7171483398044206E-5</v>
      </c>
      <c r="W34" s="137">
        <v>4.7463130421522841E-5</v>
      </c>
      <c r="X34" s="137">
        <v>3.6350511959129708E-5</v>
      </c>
      <c r="Y34" s="137">
        <v>5.2488541593557656E-5</v>
      </c>
      <c r="Z34" s="137">
        <v>6.0851697035241691E-5</v>
      </c>
      <c r="AA34" s="137">
        <v>6.7317884764379646E-5</v>
      </c>
      <c r="AB34" s="137">
        <v>3.2561659265304548E-5</v>
      </c>
      <c r="AC34" s="137">
        <v>0.35004765506930624</v>
      </c>
      <c r="AD34" s="137">
        <v>4.9604946262044112E-5</v>
      </c>
      <c r="AE34" s="137">
        <v>2.6164547760924037E-5</v>
      </c>
      <c r="AF34" s="137">
        <v>4.9356984345674124E-5</v>
      </c>
      <c r="AG34" s="137">
        <v>6.0228404177052368E-5</v>
      </c>
      <c r="AH34" s="137">
        <v>2.3267303822508536E-5</v>
      </c>
      <c r="AI34" s="137">
        <v>2.9364416319015962E-5</v>
      </c>
      <c r="AJ34" s="137">
        <v>0</v>
      </c>
      <c r="AK34" s="137">
        <v>2.9875401795700485E-5</v>
      </c>
      <c r="AL34" s="137">
        <v>2.7800892705216066E-5</v>
      </c>
      <c r="AM34" s="137">
        <v>3.4288513606015215E-5</v>
      </c>
      <c r="AN34" s="137">
        <v>3.1295748077758028E-5</v>
      </c>
      <c r="AO34" s="137">
        <v>1.8087550293854333E-5</v>
      </c>
      <c r="AP34" s="137">
        <v>2.579607082062432E-5</v>
      </c>
      <c r="AQ34" s="137">
        <v>9.2611804244387255E-6</v>
      </c>
      <c r="AR34" s="137">
        <v>2.4824457052797181E-5</v>
      </c>
      <c r="AS34" s="137">
        <v>2.4757478010765356E-5</v>
      </c>
      <c r="AT34" s="137">
        <v>2.8535023458326533E-5</v>
      </c>
      <c r="AU34" s="137">
        <v>2.7265556440338272E-5</v>
      </c>
      <c r="AV34" s="137">
        <v>2.1674514319372586E-5</v>
      </c>
      <c r="AW34" s="137">
        <v>2.250907725527748E-5</v>
      </c>
      <c r="AX34" s="137">
        <v>2.8420086840391319E-5</v>
      </c>
      <c r="AY34" s="137">
        <v>1.3999865682907095E-5</v>
      </c>
      <c r="AZ34" s="137">
        <v>2.2164941748022393E-5</v>
      </c>
      <c r="BA34" s="137">
        <v>1.8681379903560477E-5</v>
      </c>
      <c r="BB34" s="137">
        <v>1.4325411131544928E-5</v>
      </c>
      <c r="BC34" s="137">
        <v>2.2172523746986824E-5</v>
      </c>
      <c r="BD34" s="137">
        <v>1.4942634607180413E-5</v>
      </c>
      <c r="BE34" s="137">
        <v>2.6179826796780679E-5</v>
      </c>
      <c r="BF34" s="137">
        <v>3.9092722468920251E-5</v>
      </c>
      <c r="BG34" s="137">
        <v>1.5335309881838476E-5</v>
      </c>
      <c r="BH34" s="137">
        <v>2.4846879667926635E-5</v>
      </c>
      <c r="BI34" s="137">
        <v>2.7473191527853103E-5</v>
      </c>
      <c r="BJ34" s="137">
        <v>2.046692032933382E-5</v>
      </c>
      <c r="BK34" s="137">
        <v>3.50883936937085E-5</v>
      </c>
      <c r="BL34" s="137">
        <v>2.4009176141632323E-5</v>
      </c>
      <c r="BM34" s="137">
        <v>4.0189634609479416E-4</v>
      </c>
      <c r="BN34" s="137">
        <v>7.2691547626441849E-4</v>
      </c>
      <c r="BO34" s="137">
        <v>1.2999326143779279E-5</v>
      </c>
      <c r="BP34" s="137">
        <v>1.5708629350236513E-5</v>
      </c>
      <c r="BQ34" s="137">
        <v>1.3780755989959395E-5</v>
      </c>
      <c r="BR34" s="137">
        <v>1.9552598232072598E-5</v>
      </c>
      <c r="BS34" s="137">
        <v>1.044539671803239E-5</v>
      </c>
      <c r="BT34" s="137">
        <v>2.9328756734563278E-5</v>
      </c>
      <c r="BU34" s="137">
        <v>1.5290514047773468E-5</v>
      </c>
      <c r="BV34" s="137">
        <v>5.0014835934482638E-5</v>
      </c>
      <c r="BW34" s="137">
        <v>3.7053493580523349E-5</v>
      </c>
      <c r="BX34" s="137">
        <v>3.5327190113857581E-5</v>
      </c>
      <c r="BY34" s="137">
        <v>3.4994014877029307E-5</v>
      </c>
      <c r="BZ34" s="137">
        <v>4.0641689653376764E-5</v>
      </c>
      <c r="CA34" s="139">
        <v>0</v>
      </c>
    </row>
    <row r="35" spans="1:79" ht="19.5" x14ac:dyDescent="0.25">
      <c r="A35" s="30"/>
      <c r="B35" s="42" t="s">
        <v>26</v>
      </c>
      <c r="C35" s="43" t="s">
        <v>137</v>
      </c>
      <c r="D35" s="136">
        <v>1.627192672574673E-5</v>
      </c>
      <c r="E35" s="137">
        <v>1.6770377842738353E-5</v>
      </c>
      <c r="F35" s="137">
        <v>1.9901281623981339E-5</v>
      </c>
      <c r="G35" s="137">
        <v>2.0642879862528522E-5</v>
      </c>
      <c r="H35" s="137">
        <v>1.4866611291199523E-5</v>
      </c>
      <c r="I35" s="137">
        <v>1.7572661460278908E-5</v>
      </c>
      <c r="J35" s="137">
        <v>2.0605911187929308E-5</v>
      </c>
      <c r="K35" s="137">
        <v>1.6922292126543321E-5</v>
      </c>
      <c r="L35" s="137">
        <v>1.9076040102459055E-5</v>
      </c>
      <c r="M35" s="137">
        <v>1.5679725448222626E-5</v>
      </c>
      <c r="N35" s="137">
        <v>5.1882085229314751E-5</v>
      </c>
      <c r="O35" s="137">
        <v>1.3506985450092217E-5</v>
      </c>
      <c r="P35" s="137">
        <v>1.6383006618570592E-5</v>
      </c>
      <c r="Q35" s="137">
        <v>7.3103744533626867E-6</v>
      </c>
      <c r="R35" s="137">
        <v>4.8439301895939991E-5</v>
      </c>
      <c r="S35" s="137">
        <v>4.3179734380690023E-5</v>
      </c>
      <c r="T35" s="137">
        <v>1.7026039362122644E-5</v>
      </c>
      <c r="U35" s="137">
        <v>1.5668921883249795E-5</v>
      </c>
      <c r="V35" s="137">
        <v>2.347147380346657E-5</v>
      </c>
      <c r="W35" s="137">
        <v>1.4807360878594513E-5</v>
      </c>
      <c r="X35" s="137">
        <v>1.9791911502929444E-5</v>
      </c>
      <c r="Y35" s="137">
        <v>3.9806346846319184E-4</v>
      </c>
      <c r="Z35" s="137">
        <v>1.8972997258755793E-5</v>
      </c>
      <c r="AA35" s="137">
        <v>2.4823494257229385E-5</v>
      </c>
      <c r="AB35" s="137">
        <v>1.5015895842288678E-5</v>
      </c>
      <c r="AC35" s="137">
        <v>2.2635801079856688E-5</v>
      </c>
      <c r="AD35" s="137">
        <v>0.35410156577895685</v>
      </c>
      <c r="AE35" s="137">
        <v>8.6026815760293411E-6</v>
      </c>
      <c r="AF35" s="137">
        <v>6.7302996296601575E-4</v>
      </c>
      <c r="AG35" s="137">
        <v>1.9932898309463035E-5</v>
      </c>
      <c r="AH35" s="137">
        <v>2.9473272451498564E-5</v>
      </c>
      <c r="AI35" s="137">
        <v>1.3804502775432995E-5</v>
      </c>
      <c r="AJ35" s="137">
        <v>0</v>
      </c>
      <c r="AK35" s="137">
        <v>1.0500140519153963E-5</v>
      </c>
      <c r="AL35" s="137">
        <v>1.0269419694516414E-5</v>
      </c>
      <c r="AM35" s="137">
        <v>1.2419718266737912E-5</v>
      </c>
      <c r="AN35" s="137">
        <v>1.5937894403742387E-5</v>
      </c>
      <c r="AO35" s="137">
        <v>7.9842290353941593E-6</v>
      </c>
      <c r="AP35" s="137">
        <v>1.1936717159743628E-5</v>
      </c>
      <c r="AQ35" s="137">
        <v>3.9968845500959272E-6</v>
      </c>
      <c r="AR35" s="137">
        <v>1.0071058744574788E-5</v>
      </c>
      <c r="AS35" s="137">
        <v>9.9579765455969178E-6</v>
      </c>
      <c r="AT35" s="137">
        <v>1.0253824109526377E-5</v>
      </c>
      <c r="AU35" s="137">
        <v>1.0440136106015193E-5</v>
      </c>
      <c r="AV35" s="137">
        <v>7.7683420468714759E-6</v>
      </c>
      <c r="AW35" s="137">
        <v>9.6917843706084178E-6</v>
      </c>
      <c r="AX35" s="137">
        <v>1.4554000355392197E-5</v>
      </c>
      <c r="AY35" s="137">
        <v>9.3365973255879807E-6</v>
      </c>
      <c r="AZ35" s="137">
        <v>1.0064120560850683E-5</v>
      </c>
      <c r="BA35" s="137">
        <v>8.9841929943510495E-6</v>
      </c>
      <c r="BB35" s="137">
        <v>6.1619270201992268E-6</v>
      </c>
      <c r="BC35" s="137">
        <v>9.7955385211444207E-6</v>
      </c>
      <c r="BD35" s="137">
        <v>4.9414499460859285E-6</v>
      </c>
      <c r="BE35" s="137">
        <v>1.0437938671368837E-5</v>
      </c>
      <c r="BF35" s="137">
        <v>2.0392609162075018E-5</v>
      </c>
      <c r="BG35" s="137">
        <v>7.1836864359455195E-6</v>
      </c>
      <c r="BH35" s="137">
        <v>1.7846254829359184E-5</v>
      </c>
      <c r="BI35" s="137">
        <v>1.6733870885507573E-5</v>
      </c>
      <c r="BJ35" s="137">
        <v>1.9350199385043841E-5</v>
      </c>
      <c r="BK35" s="137">
        <v>2.067394553832513E-5</v>
      </c>
      <c r="BL35" s="137">
        <v>2.2591930872560293E-5</v>
      </c>
      <c r="BM35" s="137">
        <v>2.0213979930979722E-3</v>
      </c>
      <c r="BN35" s="137">
        <v>1.4614986490843803E-3</v>
      </c>
      <c r="BO35" s="137">
        <v>1.5875758248612444E-5</v>
      </c>
      <c r="BP35" s="137">
        <v>2.6434627227936769E-5</v>
      </c>
      <c r="BQ35" s="137">
        <v>1.8921166353522663E-5</v>
      </c>
      <c r="BR35" s="137">
        <v>3.7271834393230889E-5</v>
      </c>
      <c r="BS35" s="137">
        <v>1.9268641523981157E-5</v>
      </c>
      <c r="BT35" s="137">
        <v>6.3386725579859276E-5</v>
      </c>
      <c r="BU35" s="137">
        <v>2.2127163844390461E-5</v>
      </c>
      <c r="BV35" s="137">
        <v>8.7629873402472034E-5</v>
      </c>
      <c r="BW35" s="137">
        <v>6.2866737622165351E-5</v>
      </c>
      <c r="BX35" s="137">
        <v>4.5242678997055106E-5</v>
      </c>
      <c r="BY35" s="137">
        <v>3.1293093748004368E-5</v>
      </c>
      <c r="BZ35" s="137">
        <v>6.898255519131535E-5</v>
      </c>
      <c r="CA35" s="139">
        <v>0</v>
      </c>
    </row>
    <row r="36" spans="1:79" ht="19.5" x14ac:dyDescent="0.25">
      <c r="A36" s="30"/>
      <c r="B36" s="42" t="s">
        <v>27</v>
      </c>
      <c r="C36" s="43" t="s">
        <v>138</v>
      </c>
      <c r="D36" s="136">
        <v>4.5578863439934127E-4</v>
      </c>
      <c r="E36" s="137">
        <v>4.9189995165480071E-4</v>
      </c>
      <c r="F36" s="137">
        <v>5.7815505364289558E-4</v>
      </c>
      <c r="G36" s="137">
        <v>8.6722672903565934E-4</v>
      </c>
      <c r="H36" s="137">
        <v>5.7562524407733611E-4</v>
      </c>
      <c r="I36" s="137">
        <v>5.2389972679633165E-4</v>
      </c>
      <c r="J36" s="137">
        <v>5.8539694657019296E-4</v>
      </c>
      <c r="K36" s="137">
        <v>6.5525018350017211E-4</v>
      </c>
      <c r="L36" s="137">
        <v>5.5568371131481669E-4</v>
      </c>
      <c r="M36" s="137">
        <v>9.4336908587199148E-2</v>
      </c>
      <c r="N36" s="137">
        <v>6.7100616702864485E-4</v>
      </c>
      <c r="O36" s="137">
        <v>5.9088384661501119E-2</v>
      </c>
      <c r="P36" s="137">
        <v>4.8859201981228391E-4</v>
      </c>
      <c r="Q36" s="137">
        <v>1.9712716392474648E-4</v>
      </c>
      <c r="R36" s="137">
        <v>1.0269139021644388E-3</v>
      </c>
      <c r="S36" s="137">
        <v>9.2376650965795724E-4</v>
      </c>
      <c r="T36" s="137">
        <v>2.9602622950914197E-2</v>
      </c>
      <c r="U36" s="137">
        <v>1.5030380799365483E-2</v>
      </c>
      <c r="V36" s="137">
        <v>3.4770640369393702E-2</v>
      </c>
      <c r="W36" s="137">
        <v>2.8752829373390683E-4</v>
      </c>
      <c r="X36" s="137">
        <v>1.6151973988780498E-2</v>
      </c>
      <c r="Y36" s="137">
        <v>1.5487204968390963E-3</v>
      </c>
      <c r="Z36" s="137">
        <v>3.4482498996545063E-4</v>
      </c>
      <c r="AA36" s="137">
        <v>6.0741718464667486E-4</v>
      </c>
      <c r="AB36" s="137">
        <v>3.8588079630591163E-4</v>
      </c>
      <c r="AC36" s="137">
        <v>7.228663222353112E-4</v>
      </c>
      <c r="AD36" s="137">
        <v>3.2549326175199453E-4</v>
      </c>
      <c r="AE36" s="137">
        <v>0.19942874206660927</v>
      </c>
      <c r="AF36" s="137">
        <v>7.8605762046215848E-4</v>
      </c>
      <c r="AG36" s="137">
        <v>3.8614205189453448E-4</v>
      </c>
      <c r="AH36" s="137">
        <v>4.173231903783705E-4</v>
      </c>
      <c r="AI36" s="137">
        <v>3.6383949841491971E-4</v>
      </c>
      <c r="AJ36" s="137">
        <v>0</v>
      </c>
      <c r="AK36" s="137">
        <v>3.4775741455021747E-4</v>
      </c>
      <c r="AL36" s="137">
        <v>2.6569367795384753E-4</v>
      </c>
      <c r="AM36" s="137">
        <v>3.1987917090682502E-3</v>
      </c>
      <c r="AN36" s="137">
        <v>3.0257582435413413E-4</v>
      </c>
      <c r="AO36" s="137">
        <v>1.8853654009915783E-4</v>
      </c>
      <c r="AP36" s="137">
        <v>3.3468335160015351E-4</v>
      </c>
      <c r="AQ36" s="137">
        <v>1.0170982040215879E-4</v>
      </c>
      <c r="AR36" s="137">
        <v>2.0996393865419197E-4</v>
      </c>
      <c r="AS36" s="137">
        <v>2.513765936562833E-4</v>
      </c>
      <c r="AT36" s="137">
        <v>2.2611448410082624E-4</v>
      </c>
      <c r="AU36" s="137">
        <v>2.3300390113545637E-4</v>
      </c>
      <c r="AV36" s="137">
        <v>1.6878285524690712E-4</v>
      </c>
      <c r="AW36" s="137">
        <v>2.2966963411430634E-4</v>
      </c>
      <c r="AX36" s="137">
        <v>3.4195851665869712E-4</v>
      </c>
      <c r="AY36" s="137">
        <v>2.1999915168203479E-4</v>
      </c>
      <c r="AZ36" s="137">
        <v>2.7133481028899782E-4</v>
      </c>
      <c r="BA36" s="137">
        <v>2.3090436281671497E-4</v>
      </c>
      <c r="BB36" s="137">
        <v>1.4382943800130671E-4</v>
      </c>
      <c r="BC36" s="137">
        <v>2.5492554445660944E-4</v>
      </c>
      <c r="BD36" s="137">
        <v>9.9173503937684138E-5</v>
      </c>
      <c r="BE36" s="137">
        <v>2.4563302776966036E-4</v>
      </c>
      <c r="BF36" s="137">
        <v>6.7506573839554032E-4</v>
      </c>
      <c r="BG36" s="137">
        <v>2.124290336059167E-4</v>
      </c>
      <c r="BH36" s="137">
        <v>7.0055045228045471E-4</v>
      </c>
      <c r="BI36" s="137">
        <v>3.4644639311970105E-4</v>
      </c>
      <c r="BJ36" s="137">
        <v>4.2281021303821551E-4</v>
      </c>
      <c r="BK36" s="137">
        <v>3.4498298297820011E-4</v>
      </c>
      <c r="BL36" s="137">
        <v>4.0988814829902878E-4</v>
      </c>
      <c r="BM36" s="137">
        <v>4.2836823126102298E-3</v>
      </c>
      <c r="BN36" s="137">
        <v>9.5605340682606947E-3</v>
      </c>
      <c r="BO36" s="137">
        <v>6.766935985611127E-4</v>
      </c>
      <c r="BP36" s="137">
        <v>5.4300765528371095E-4</v>
      </c>
      <c r="BQ36" s="137">
        <v>3.4907901067428396E-4</v>
      </c>
      <c r="BR36" s="137">
        <v>6.7766477384250887E-4</v>
      </c>
      <c r="BS36" s="137">
        <v>5.0496578580563314E-4</v>
      </c>
      <c r="BT36" s="137">
        <v>3.2796209503567109E-3</v>
      </c>
      <c r="BU36" s="137">
        <v>2.9584589150240704E-4</v>
      </c>
      <c r="BV36" s="137">
        <v>1.074125897120378E-3</v>
      </c>
      <c r="BW36" s="137">
        <v>5.4886718320794304E-4</v>
      </c>
      <c r="BX36" s="137">
        <v>6.1317516373437066E-4</v>
      </c>
      <c r="BY36" s="137">
        <v>4.3244959893732276E-4</v>
      </c>
      <c r="BZ36" s="137">
        <v>3.5396113699188467E-3</v>
      </c>
      <c r="CA36" s="139">
        <v>0</v>
      </c>
    </row>
    <row r="37" spans="1:79" ht="19.5" x14ac:dyDescent="0.25">
      <c r="A37" s="30"/>
      <c r="B37" s="42" t="s">
        <v>28</v>
      </c>
      <c r="C37" s="43" t="s">
        <v>139</v>
      </c>
      <c r="D37" s="136">
        <v>1.6013683069124248E-4</v>
      </c>
      <c r="E37" s="137">
        <v>2.1713758278046332E-4</v>
      </c>
      <c r="F37" s="137">
        <v>2.9623547937081805E-4</v>
      </c>
      <c r="G37" s="137">
        <v>1.709789923121448E-4</v>
      </c>
      <c r="H37" s="137">
        <v>1.7616469899443029E-4</v>
      </c>
      <c r="I37" s="137">
        <v>1.5794251061334414E-4</v>
      </c>
      <c r="J37" s="137">
        <v>2.77020380653927E-4</v>
      </c>
      <c r="K37" s="137">
        <v>1.8956581723086693E-4</v>
      </c>
      <c r="L37" s="137">
        <v>2.6685265732975572E-4</v>
      </c>
      <c r="M37" s="137">
        <v>3.0500588355617886E-4</v>
      </c>
      <c r="N37" s="137">
        <v>3.1059068204383782E-4</v>
      </c>
      <c r="O37" s="137">
        <v>2.7186554342542769E-4</v>
      </c>
      <c r="P37" s="137">
        <v>2.1137507592436868E-4</v>
      </c>
      <c r="Q37" s="137">
        <v>8.5189979500671111E-5</v>
      </c>
      <c r="R37" s="137">
        <v>5.1895083162107735E-4</v>
      </c>
      <c r="S37" s="137">
        <v>5.8610689887379449E-4</v>
      </c>
      <c r="T37" s="137">
        <v>7.7292735552824841E-4</v>
      </c>
      <c r="U37" s="137">
        <v>5.0270278897580239E-4</v>
      </c>
      <c r="V37" s="137">
        <v>4.4254779179275295E-4</v>
      </c>
      <c r="W37" s="137">
        <v>2.3172589596200826E-4</v>
      </c>
      <c r="X37" s="137">
        <v>8.64505187840585E-4</v>
      </c>
      <c r="Y37" s="137">
        <v>5.6725750487329465E-3</v>
      </c>
      <c r="Z37" s="137">
        <v>3.1485165733811791E-4</v>
      </c>
      <c r="AA37" s="137">
        <v>3.4664599233500293E-4</v>
      </c>
      <c r="AB37" s="137">
        <v>4.9874061959119661E-4</v>
      </c>
      <c r="AC37" s="137">
        <v>3.2469061517996357E-3</v>
      </c>
      <c r="AD37" s="137">
        <v>3.8020797344262813E-4</v>
      </c>
      <c r="AE37" s="137">
        <v>2.9157427898399748E-4</v>
      </c>
      <c r="AF37" s="137">
        <v>0.38244262243712185</v>
      </c>
      <c r="AG37" s="137">
        <v>7.0688975240882279E-4</v>
      </c>
      <c r="AH37" s="137">
        <v>1.0922963055503674E-2</v>
      </c>
      <c r="AI37" s="137">
        <v>4.9122200677412492E-4</v>
      </c>
      <c r="AJ37" s="137">
        <v>0</v>
      </c>
      <c r="AK37" s="137">
        <v>1.9104883234667762E-4</v>
      </c>
      <c r="AL37" s="137">
        <v>3.1793020807886296E-4</v>
      </c>
      <c r="AM37" s="137">
        <v>2.1240634533007763E-4</v>
      </c>
      <c r="AN37" s="137">
        <v>2.4859054392025869E-4</v>
      </c>
      <c r="AO37" s="137">
        <v>1.226634887214273E-4</v>
      </c>
      <c r="AP37" s="137">
        <v>1.6612029255429697E-4</v>
      </c>
      <c r="AQ37" s="137">
        <v>5.3925807424892255E-5</v>
      </c>
      <c r="AR37" s="137">
        <v>5.4727852087910114E-4</v>
      </c>
      <c r="AS37" s="137">
        <v>1.6478228089377038E-4</v>
      </c>
      <c r="AT37" s="137">
        <v>3.4805463611626485E-4</v>
      </c>
      <c r="AU37" s="137">
        <v>1.5884263380217206E-4</v>
      </c>
      <c r="AV37" s="137">
        <v>1.4390005483972787E-4</v>
      </c>
      <c r="AW37" s="137">
        <v>1.5845175233785878E-4</v>
      </c>
      <c r="AX37" s="137">
        <v>2.1804294393332636E-4</v>
      </c>
      <c r="AY37" s="137">
        <v>1.3963940449777541E-4</v>
      </c>
      <c r="AZ37" s="137">
        <v>4.0069649313667735E-4</v>
      </c>
      <c r="BA37" s="137">
        <v>1.2501677034462342E-4</v>
      </c>
      <c r="BB37" s="137">
        <v>1.0651057624303164E-4</v>
      </c>
      <c r="BC37" s="137">
        <v>2.2160618188275872E-4</v>
      </c>
      <c r="BD37" s="137">
        <v>9.0500823714478466E-5</v>
      </c>
      <c r="BE37" s="137">
        <v>2.6089559288571359E-4</v>
      </c>
      <c r="BF37" s="137">
        <v>3.2670155578652026E-4</v>
      </c>
      <c r="BG37" s="137">
        <v>9.9469982450304614E-5</v>
      </c>
      <c r="BH37" s="137">
        <v>2.440045907211004E-4</v>
      </c>
      <c r="BI37" s="137">
        <v>3.7719981767718127E-4</v>
      </c>
      <c r="BJ37" s="137">
        <v>1.377450249888052E-4</v>
      </c>
      <c r="BK37" s="137">
        <v>2.1310697935969568E-4</v>
      </c>
      <c r="BL37" s="137">
        <v>1.5798767993134523E-4</v>
      </c>
      <c r="BM37" s="137">
        <v>3.7534123220601136E-3</v>
      </c>
      <c r="BN37" s="137">
        <v>6.550263710705345E-3</v>
      </c>
      <c r="BO37" s="137">
        <v>1.0026061181175251E-4</v>
      </c>
      <c r="BP37" s="137">
        <v>1.2623368062761282E-4</v>
      </c>
      <c r="BQ37" s="137">
        <v>9.8071863249027562E-5</v>
      </c>
      <c r="BR37" s="137">
        <v>1.6108731086570625E-4</v>
      </c>
      <c r="BS37" s="137">
        <v>9.5547826579079283E-5</v>
      </c>
      <c r="BT37" s="137">
        <v>2.5757846849724518E-4</v>
      </c>
      <c r="BU37" s="137">
        <v>1.4243023763543922E-4</v>
      </c>
      <c r="BV37" s="137">
        <v>4.1125413697832322E-4</v>
      </c>
      <c r="BW37" s="137">
        <v>3.2069463693067259E-4</v>
      </c>
      <c r="BX37" s="137">
        <v>2.9190405287813471E-4</v>
      </c>
      <c r="BY37" s="137">
        <v>1.2062671573902024E-3</v>
      </c>
      <c r="BZ37" s="137">
        <v>7.7080059001066823E-4</v>
      </c>
      <c r="CA37" s="139">
        <v>0</v>
      </c>
    </row>
    <row r="38" spans="1:79" ht="19.5" x14ac:dyDescent="0.25">
      <c r="A38" s="30"/>
      <c r="B38" s="42" t="s">
        <v>29</v>
      </c>
      <c r="C38" s="43" t="s">
        <v>140</v>
      </c>
      <c r="D38" s="136">
        <v>5.910603241058801E-6</v>
      </c>
      <c r="E38" s="137">
        <v>5.7891885755762375E-6</v>
      </c>
      <c r="F38" s="137">
        <v>6.4570419478327511E-6</v>
      </c>
      <c r="G38" s="137">
        <v>7.4546542929495034E-6</v>
      </c>
      <c r="H38" s="137">
        <v>5.2359173105600366E-6</v>
      </c>
      <c r="I38" s="137">
        <v>6.5033102698806847E-6</v>
      </c>
      <c r="J38" s="137">
        <v>6.8213950467392925E-6</v>
      </c>
      <c r="K38" s="137">
        <v>6.2884770114144115E-6</v>
      </c>
      <c r="L38" s="137">
        <v>6.3615434694450608E-6</v>
      </c>
      <c r="M38" s="137">
        <v>5.4607954874421916E-6</v>
      </c>
      <c r="N38" s="137">
        <v>2.0325269859720676E-5</v>
      </c>
      <c r="O38" s="137">
        <v>4.3522172206060036E-6</v>
      </c>
      <c r="P38" s="137">
        <v>6.8602063706064112E-6</v>
      </c>
      <c r="Q38" s="137">
        <v>2.9462293199925214E-6</v>
      </c>
      <c r="R38" s="137">
        <v>1.9861565567491235E-5</v>
      </c>
      <c r="S38" s="137">
        <v>1.7903575104734324E-5</v>
      </c>
      <c r="T38" s="137">
        <v>6.6784044110481872E-6</v>
      </c>
      <c r="U38" s="137">
        <v>5.6308230812127109E-6</v>
      </c>
      <c r="V38" s="137">
        <v>7.2284881797176689E-6</v>
      </c>
      <c r="W38" s="137">
        <v>4.5083110277648555E-6</v>
      </c>
      <c r="X38" s="137">
        <v>3.7541223025815319E-4</v>
      </c>
      <c r="Y38" s="137">
        <v>1.8054585687786456E-4</v>
      </c>
      <c r="Z38" s="137">
        <v>1.5707328240043792E-5</v>
      </c>
      <c r="AA38" s="137">
        <v>7.9164548109504316E-6</v>
      </c>
      <c r="AB38" s="137">
        <v>5.3217608535357862E-5</v>
      </c>
      <c r="AC38" s="137">
        <v>1.7072955383881479E-5</v>
      </c>
      <c r="AD38" s="137">
        <v>5.4923109081535341E-6</v>
      </c>
      <c r="AE38" s="137">
        <v>3.1399611596396626E-6</v>
      </c>
      <c r="AF38" s="137">
        <v>1.1394845011429918E-3</v>
      </c>
      <c r="AG38" s="137">
        <v>0.29054855102373955</v>
      </c>
      <c r="AH38" s="137">
        <v>3.622150151756505E-5</v>
      </c>
      <c r="AI38" s="137">
        <v>1.5617723544588945E-4</v>
      </c>
      <c r="AJ38" s="137">
        <v>0</v>
      </c>
      <c r="AK38" s="137">
        <v>3.4129712994080115E-6</v>
      </c>
      <c r="AL38" s="137">
        <v>3.7113276624922055E-6</v>
      </c>
      <c r="AM38" s="137">
        <v>4.0291108254816567E-6</v>
      </c>
      <c r="AN38" s="137">
        <v>5.7660562818376807E-6</v>
      </c>
      <c r="AO38" s="137">
        <v>2.7645612455125152E-6</v>
      </c>
      <c r="AP38" s="137">
        <v>4.0819309486554094E-6</v>
      </c>
      <c r="AQ38" s="137">
        <v>1.3909714594066137E-6</v>
      </c>
      <c r="AR38" s="137">
        <v>4.3422034577003978E-6</v>
      </c>
      <c r="AS38" s="137">
        <v>3.3948548221643995E-6</v>
      </c>
      <c r="AT38" s="137">
        <v>3.7911396879442851E-6</v>
      </c>
      <c r="AU38" s="137">
        <v>3.4191516858903813E-6</v>
      </c>
      <c r="AV38" s="137">
        <v>2.5498308230667071E-6</v>
      </c>
      <c r="AW38" s="137">
        <v>3.3512218273523105E-6</v>
      </c>
      <c r="AX38" s="137">
        <v>5.2420190210767321E-6</v>
      </c>
      <c r="AY38" s="137">
        <v>3.5594209918403632E-6</v>
      </c>
      <c r="AZ38" s="137">
        <v>4.0950064956048206E-6</v>
      </c>
      <c r="BA38" s="137">
        <v>3.1077666075406537E-6</v>
      </c>
      <c r="BB38" s="137">
        <v>2.1310334775173561E-6</v>
      </c>
      <c r="BC38" s="137">
        <v>3.5292457031596957E-6</v>
      </c>
      <c r="BD38" s="137">
        <v>1.5645795968316874E-6</v>
      </c>
      <c r="BE38" s="137">
        <v>3.7248186527079516E-6</v>
      </c>
      <c r="BF38" s="137">
        <v>7.2341686508970516E-6</v>
      </c>
      <c r="BG38" s="137">
        <v>2.4953975379226354E-6</v>
      </c>
      <c r="BH38" s="137">
        <v>6.5797351700739402E-6</v>
      </c>
      <c r="BI38" s="137">
        <v>6.5081890253498916E-6</v>
      </c>
      <c r="BJ38" s="137">
        <v>7.1880591555863272E-6</v>
      </c>
      <c r="BK38" s="137">
        <v>7.7622722069259717E-6</v>
      </c>
      <c r="BL38" s="137">
        <v>8.4950545921228035E-6</v>
      </c>
      <c r="BM38" s="137">
        <v>6.8463287161925248E-4</v>
      </c>
      <c r="BN38" s="137">
        <v>5.8702557768227758E-4</v>
      </c>
      <c r="BO38" s="137">
        <v>6.697232662562945E-6</v>
      </c>
      <c r="BP38" s="137">
        <v>1.0174153960498292E-5</v>
      </c>
      <c r="BQ38" s="137">
        <v>7.1389804671579921E-6</v>
      </c>
      <c r="BR38" s="137">
        <v>1.4215171418972257E-5</v>
      </c>
      <c r="BS38" s="137">
        <v>7.4260227414880408E-6</v>
      </c>
      <c r="BT38" s="137">
        <v>2.3946792404354637E-5</v>
      </c>
      <c r="BU38" s="137">
        <v>8.0668163541099358E-6</v>
      </c>
      <c r="BV38" s="137">
        <v>3.4111348177727724E-5</v>
      </c>
      <c r="BW38" s="137">
        <v>2.4727335063088168E-5</v>
      </c>
      <c r="BX38" s="137">
        <v>1.7465812925557446E-5</v>
      </c>
      <c r="BY38" s="137">
        <v>1.3947879839095916E-5</v>
      </c>
      <c r="BZ38" s="137">
        <v>5.9484436488650706E-5</v>
      </c>
      <c r="CA38" s="139">
        <v>0</v>
      </c>
    </row>
    <row r="39" spans="1:79" ht="19.5" x14ac:dyDescent="0.25">
      <c r="A39" s="30"/>
      <c r="B39" s="42" t="s">
        <v>30</v>
      </c>
      <c r="C39" s="43" t="s">
        <v>141</v>
      </c>
      <c r="D39" s="136">
        <v>5.8084717047236483E-5</v>
      </c>
      <c r="E39" s="137">
        <v>7.2716056812710094E-5</v>
      </c>
      <c r="F39" s="137">
        <v>5.4873284340750619E-5</v>
      </c>
      <c r="G39" s="137">
        <v>6.3221335683166875E-5</v>
      </c>
      <c r="H39" s="137">
        <v>5.4970192773757647E-5</v>
      </c>
      <c r="I39" s="137">
        <v>6.1775940215703481E-5</v>
      </c>
      <c r="J39" s="137">
        <v>5.770341562554212E-5</v>
      </c>
      <c r="K39" s="137">
        <v>6.1444886551645833E-5</v>
      </c>
      <c r="L39" s="137">
        <v>4.9968126039551232E-5</v>
      </c>
      <c r="M39" s="137">
        <v>3.9043456448735727E-5</v>
      </c>
      <c r="N39" s="137">
        <v>1.3589043923235622E-4</v>
      </c>
      <c r="O39" s="137">
        <v>2.6691002131962856E-5</v>
      </c>
      <c r="P39" s="137">
        <v>6.2476104280454974E-5</v>
      </c>
      <c r="Q39" s="137">
        <v>2.7802335131211477E-5</v>
      </c>
      <c r="R39" s="137">
        <v>1.3154682366438156E-4</v>
      </c>
      <c r="S39" s="137">
        <v>1.2155533690556841E-4</v>
      </c>
      <c r="T39" s="137">
        <v>3.593758596474218E-5</v>
      </c>
      <c r="U39" s="137">
        <v>3.9811318707023861E-5</v>
      </c>
      <c r="V39" s="137">
        <v>4.3614325028843934E-5</v>
      </c>
      <c r="W39" s="137">
        <v>2.983633573747011E-5</v>
      </c>
      <c r="X39" s="137">
        <v>1.5391179657127521E-4</v>
      </c>
      <c r="Y39" s="137">
        <v>8.9355131064637361E-5</v>
      </c>
      <c r="Z39" s="137">
        <v>3.999319064070382E-5</v>
      </c>
      <c r="AA39" s="137">
        <v>5.5669336369094286E-5</v>
      </c>
      <c r="AB39" s="137">
        <v>3.4973025562494164E-5</v>
      </c>
      <c r="AC39" s="137">
        <v>3.3489049689364173E-5</v>
      </c>
      <c r="AD39" s="137">
        <v>3.502053533171693E-5</v>
      </c>
      <c r="AE39" s="137">
        <v>1.7587836767119891E-5</v>
      </c>
      <c r="AF39" s="137">
        <v>4.8748947681135804E-5</v>
      </c>
      <c r="AG39" s="137">
        <v>4.2824719606300433E-5</v>
      </c>
      <c r="AH39" s="137">
        <v>0.27460261831077981</v>
      </c>
      <c r="AI39" s="137">
        <v>1.8987965744815291E-3</v>
      </c>
      <c r="AJ39" s="137">
        <v>0</v>
      </c>
      <c r="AK39" s="137">
        <v>2.4954601452045894E-5</v>
      </c>
      <c r="AL39" s="137">
        <v>2.7725489970600893E-5</v>
      </c>
      <c r="AM39" s="137">
        <v>2.8229998286040069E-5</v>
      </c>
      <c r="AN39" s="137">
        <v>5.240443333030934E-5</v>
      </c>
      <c r="AO39" s="137">
        <v>3.500981460762766E-5</v>
      </c>
      <c r="AP39" s="137">
        <v>3.2620812408082074E-5</v>
      </c>
      <c r="AQ39" s="137">
        <v>1.053598202478862E-5</v>
      </c>
      <c r="AR39" s="137">
        <v>2.8508501223200238E-5</v>
      </c>
      <c r="AS39" s="137">
        <v>2.6320318543769096E-5</v>
      </c>
      <c r="AT39" s="137">
        <v>2.3063570386430849E-5</v>
      </c>
      <c r="AU39" s="137">
        <v>2.8123957799956461E-5</v>
      </c>
      <c r="AV39" s="137">
        <v>2.1539158250766246E-5</v>
      </c>
      <c r="AW39" s="137">
        <v>3.3019943017053724E-5</v>
      </c>
      <c r="AX39" s="137">
        <v>5.3818562135671465E-5</v>
      </c>
      <c r="AY39" s="137">
        <v>2.7090514444510015E-5</v>
      </c>
      <c r="AZ39" s="137">
        <v>3.6657724225325603E-5</v>
      </c>
      <c r="BA39" s="137">
        <v>2.2953665727381305E-5</v>
      </c>
      <c r="BB39" s="137">
        <v>1.6530784004819218E-5</v>
      </c>
      <c r="BC39" s="137">
        <v>2.6825145837156189E-5</v>
      </c>
      <c r="BD39" s="137">
        <v>1.0754395655504313E-5</v>
      </c>
      <c r="BE39" s="137">
        <v>3.0562274727899897E-5</v>
      </c>
      <c r="BF39" s="137">
        <v>5.4264710879656363E-5</v>
      </c>
      <c r="BG39" s="137">
        <v>1.8056291266948123E-5</v>
      </c>
      <c r="BH39" s="137">
        <v>4.5448272450143415E-5</v>
      </c>
      <c r="BI39" s="137">
        <v>4.7894048722649429E-5</v>
      </c>
      <c r="BJ39" s="137">
        <v>1.4078378388332488E-4</v>
      </c>
      <c r="BK39" s="137">
        <v>2.1400960803003198E-4</v>
      </c>
      <c r="BL39" s="137">
        <v>8.1097808982176725E-5</v>
      </c>
      <c r="BM39" s="137">
        <v>2.7984255827415145E-3</v>
      </c>
      <c r="BN39" s="137">
        <v>2.5259591019687658E-3</v>
      </c>
      <c r="BO39" s="137">
        <v>5.9796408998411163E-5</v>
      </c>
      <c r="BP39" s="137">
        <v>5.8217389516850227E-5</v>
      </c>
      <c r="BQ39" s="137">
        <v>3.7672306611053124E-5</v>
      </c>
      <c r="BR39" s="137">
        <v>7.4061066341600055E-5</v>
      </c>
      <c r="BS39" s="137">
        <v>4.1623661789998688E-5</v>
      </c>
      <c r="BT39" s="137">
        <v>1.3080235487201408E-4</v>
      </c>
      <c r="BU39" s="137">
        <v>3.9882176212124267E-5</v>
      </c>
      <c r="BV39" s="137">
        <v>1.8135429882828956E-4</v>
      </c>
      <c r="BW39" s="137">
        <v>1.1243332603573453E-4</v>
      </c>
      <c r="BX39" s="137">
        <v>8.970560250068565E-5</v>
      </c>
      <c r="BY39" s="137">
        <v>5.4009513791931788E-5</v>
      </c>
      <c r="BZ39" s="137">
        <v>1.0899671668898028E-3</v>
      </c>
      <c r="CA39" s="139">
        <v>0</v>
      </c>
    </row>
    <row r="40" spans="1:79" ht="19.5" x14ac:dyDescent="0.25">
      <c r="A40" s="30"/>
      <c r="B40" s="42" t="s">
        <v>31</v>
      </c>
      <c r="C40" s="43" t="s">
        <v>142</v>
      </c>
      <c r="D40" s="136">
        <v>2.2852449145340197E-5</v>
      </c>
      <c r="E40" s="137">
        <v>3.4036612725459648E-5</v>
      </c>
      <c r="F40" s="137">
        <v>2.28313564078369E-5</v>
      </c>
      <c r="G40" s="137">
        <v>2.9466103116748137E-5</v>
      </c>
      <c r="H40" s="137">
        <v>2.3716755062603859E-5</v>
      </c>
      <c r="I40" s="137">
        <v>2.0925281175931273E-5</v>
      </c>
      <c r="J40" s="137">
        <v>1.8559546718904963E-5</v>
      </c>
      <c r="K40" s="137">
        <v>2.0824941240568063E-5</v>
      </c>
      <c r="L40" s="137">
        <v>3.8334067879792312E-5</v>
      </c>
      <c r="M40" s="137">
        <v>1.3717493583095202E-5</v>
      </c>
      <c r="N40" s="137">
        <v>3.3430561817098333E-5</v>
      </c>
      <c r="O40" s="137">
        <v>1.0283992646813872E-5</v>
      </c>
      <c r="P40" s="137">
        <v>3.0892616683370817E-3</v>
      </c>
      <c r="Q40" s="137">
        <v>9.590616789842539E-4</v>
      </c>
      <c r="R40" s="137">
        <v>3.1551574970475653E-5</v>
      </c>
      <c r="S40" s="137">
        <v>3.5635336231954327E-5</v>
      </c>
      <c r="T40" s="137">
        <v>1.1632887500016742E-5</v>
      </c>
      <c r="U40" s="137">
        <v>1.4236278373955948E-5</v>
      </c>
      <c r="V40" s="137">
        <v>1.3576139228179485E-5</v>
      </c>
      <c r="W40" s="137">
        <v>8.4482906913095392E-6</v>
      </c>
      <c r="X40" s="137">
        <v>1.2471771626708389E-5</v>
      </c>
      <c r="Y40" s="137">
        <v>1.5777121359033931E-5</v>
      </c>
      <c r="Z40" s="137">
        <v>1.2915479674565875E-5</v>
      </c>
      <c r="AA40" s="137">
        <v>1.9163116622820761E-5</v>
      </c>
      <c r="AB40" s="137">
        <v>1.1904416949118279E-5</v>
      </c>
      <c r="AC40" s="137">
        <v>1.057625826269815E-5</v>
      </c>
      <c r="AD40" s="137">
        <v>1.3353821534007415E-5</v>
      </c>
      <c r="AE40" s="137">
        <v>5.5300953058447011E-6</v>
      </c>
      <c r="AF40" s="137">
        <v>1.5527908282053568E-5</v>
      </c>
      <c r="AG40" s="137">
        <v>1.9918086218133488E-5</v>
      </c>
      <c r="AH40" s="137">
        <v>1.3385754206953197E-5</v>
      </c>
      <c r="AI40" s="137">
        <v>0.4673589347744877</v>
      </c>
      <c r="AJ40" s="137">
        <v>0</v>
      </c>
      <c r="AK40" s="137">
        <v>2.0039755718852404E-5</v>
      </c>
      <c r="AL40" s="137">
        <v>1.5192129812646441E-5</v>
      </c>
      <c r="AM40" s="137">
        <v>1.5118420572307615E-5</v>
      </c>
      <c r="AN40" s="137">
        <v>2.2687349228380739E-5</v>
      </c>
      <c r="AO40" s="137">
        <v>1.4737301709009907E-5</v>
      </c>
      <c r="AP40" s="137">
        <v>1.3159551290981253E-5</v>
      </c>
      <c r="AQ40" s="137">
        <v>2.1791968081067662E-4</v>
      </c>
      <c r="AR40" s="137">
        <v>1.9494763504551902E-4</v>
      </c>
      <c r="AS40" s="137">
        <v>2.2285279956333815E-4</v>
      </c>
      <c r="AT40" s="137">
        <v>2.2047726049544207E-4</v>
      </c>
      <c r="AU40" s="137">
        <v>1.3796622938768461E-5</v>
      </c>
      <c r="AV40" s="137">
        <v>1.2849150126035935E-5</v>
      </c>
      <c r="AW40" s="137">
        <v>7.8644526593583302E-5</v>
      </c>
      <c r="AX40" s="137">
        <v>3.4323469002366454E-5</v>
      </c>
      <c r="AY40" s="137">
        <v>1.0521530053967977E-5</v>
      </c>
      <c r="AZ40" s="137">
        <v>1.8933787984881264E-5</v>
      </c>
      <c r="BA40" s="137">
        <v>9.311502428495353E-6</v>
      </c>
      <c r="BB40" s="137">
        <v>1.0405858017363079E-5</v>
      </c>
      <c r="BC40" s="137">
        <v>1.4039789850535883E-5</v>
      </c>
      <c r="BD40" s="137">
        <v>4.0430058443726019E-6</v>
      </c>
      <c r="BE40" s="137">
        <v>1.6863877879416636E-5</v>
      </c>
      <c r="BF40" s="137">
        <v>2.2044418614810233E-5</v>
      </c>
      <c r="BG40" s="137">
        <v>7.4039910890003603E-5</v>
      </c>
      <c r="BH40" s="137">
        <v>2.6842046320066426E-5</v>
      </c>
      <c r="BI40" s="137">
        <v>1.8249373070952089E-5</v>
      </c>
      <c r="BJ40" s="137">
        <v>3.360321944849274E-5</v>
      </c>
      <c r="BK40" s="137">
        <v>8.6771259176496711E-5</v>
      </c>
      <c r="BL40" s="137">
        <v>5.5636931392152633E-5</v>
      </c>
      <c r="BM40" s="137">
        <v>2.0952407781718298E-4</v>
      </c>
      <c r="BN40" s="137">
        <v>1.9627292950793603E-4</v>
      </c>
      <c r="BO40" s="137">
        <v>1.4116686613211887E-5</v>
      </c>
      <c r="BP40" s="137">
        <v>1.0011216003759895E-5</v>
      </c>
      <c r="BQ40" s="137">
        <v>5.8787768019092318E-6</v>
      </c>
      <c r="BR40" s="137">
        <v>1.1621295394981451E-5</v>
      </c>
      <c r="BS40" s="137">
        <v>1.027863565375099E-5</v>
      </c>
      <c r="BT40" s="137">
        <v>2.4878565123631269E-5</v>
      </c>
      <c r="BU40" s="137">
        <v>8.0177014017669128E-6</v>
      </c>
      <c r="BV40" s="137">
        <v>3.9531216409601371E-5</v>
      </c>
      <c r="BW40" s="137">
        <v>1.2795051651010694E-5</v>
      </c>
      <c r="BX40" s="137">
        <v>3.406215308286778E-5</v>
      </c>
      <c r="BY40" s="137">
        <v>1.4721382351937267E-5</v>
      </c>
      <c r="BZ40" s="137">
        <v>2.0312376364519649E-4</v>
      </c>
      <c r="CA40" s="139">
        <v>0</v>
      </c>
    </row>
    <row r="41" spans="1:79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9">
        <v>0</v>
      </c>
    </row>
    <row r="42" spans="1:79" ht="19.5" x14ac:dyDescent="0.25">
      <c r="A42" s="30"/>
      <c r="B42" s="42" t="s">
        <v>33</v>
      </c>
      <c r="C42" s="43" t="s">
        <v>144</v>
      </c>
      <c r="D42" s="136">
        <v>7.0778723804492771E-4</v>
      </c>
      <c r="E42" s="137">
        <v>8.8035105146646551E-3</v>
      </c>
      <c r="F42" s="137">
        <v>9.6570085806130419E-4</v>
      </c>
      <c r="G42" s="137">
        <v>1.9142587044601725E-3</v>
      </c>
      <c r="H42" s="137">
        <v>1.1236820279955451E-3</v>
      </c>
      <c r="I42" s="137">
        <v>7.6009235747251554E-4</v>
      </c>
      <c r="J42" s="137">
        <v>7.2124335795773398E-4</v>
      </c>
      <c r="K42" s="137">
        <v>9.274249204270442E-4</v>
      </c>
      <c r="L42" s="137">
        <v>1.0400465886751622E-3</v>
      </c>
      <c r="M42" s="137">
        <v>7.8995660952364702E-4</v>
      </c>
      <c r="N42" s="137">
        <v>3.4817804186921441E-4</v>
      </c>
      <c r="O42" s="137">
        <v>4.9334682745357157E-4</v>
      </c>
      <c r="P42" s="137">
        <v>1.0290642494745681E-3</v>
      </c>
      <c r="Q42" s="137">
        <v>3.6819842619516995E-4</v>
      </c>
      <c r="R42" s="137">
        <v>1.0338682492126903E-3</v>
      </c>
      <c r="S42" s="137">
        <v>1.143070365669018E-3</v>
      </c>
      <c r="T42" s="137">
        <v>6.0762848044069019E-4</v>
      </c>
      <c r="U42" s="137">
        <v>1.1369658019155938E-3</v>
      </c>
      <c r="V42" s="137">
        <v>7.7705072799119884E-4</v>
      </c>
      <c r="W42" s="137">
        <v>4.6888356024945551E-4</v>
      </c>
      <c r="X42" s="137">
        <v>5.1540424637169725E-4</v>
      </c>
      <c r="Y42" s="137">
        <v>1.0055833116745724E-3</v>
      </c>
      <c r="Z42" s="137">
        <v>1.8963515956973156E-3</v>
      </c>
      <c r="AA42" s="137">
        <v>1.2271037476620217E-3</v>
      </c>
      <c r="AB42" s="137">
        <v>4.0186095537501671E-4</v>
      </c>
      <c r="AC42" s="137">
        <v>8.1261162570808818E-4</v>
      </c>
      <c r="AD42" s="137">
        <v>5.4417391144218259E-4</v>
      </c>
      <c r="AE42" s="137">
        <v>3.6738034696712625E-4</v>
      </c>
      <c r="AF42" s="137">
        <v>6.5049220239901304E-4</v>
      </c>
      <c r="AG42" s="137">
        <v>7.3316114096478268E-4</v>
      </c>
      <c r="AH42" s="137">
        <v>4.4053505128292743E-4</v>
      </c>
      <c r="AI42" s="137">
        <v>5.3059948029267887E-4</v>
      </c>
      <c r="AJ42" s="137">
        <v>0</v>
      </c>
      <c r="AK42" s="137">
        <v>0.39120426579527384</v>
      </c>
      <c r="AL42" s="137">
        <v>3.8181987662872396E-2</v>
      </c>
      <c r="AM42" s="137">
        <v>1.5980765333473562E-2</v>
      </c>
      <c r="AN42" s="137">
        <v>4.8162188726145317E-4</v>
      </c>
      <c r="AO42" s="137">
        <v>3.0592977722102151E-4</v>
      </c>
      <c r="AP42" s="137">
        <v>1.1073800513152869E-3</v>
      </c>
      <c r="AQ42" s="137">
        <v>1.6598654413153786E-4</v>
      </c>
      <c r="AR42" s="137">
        <v>7.2923476248836394E-4</v>
      </c>
      <c r="AS42" s="137">
        <v>1.1598970916470493E-3</v>
      </c>
      <c r="AT42" s="137">
        <v>9.5690656067297971E-4</v>
      </c>
      <c r="AU42" s="137">
        <v>8.2076656427883775E-4</v>
      </c>
      <c r="AV42" s="137">
        <v>7.461738954820347E-4</v>
      </c>
      <c r="AW42" s="137">
        <v>4.0118863795719171E-4</v>
      </c>
      <c r="AX42" s="137">
        <v>4.9797028001964986E-4</v>
      </c>
      <c r="AY42" s="137">
        <v>2.9782189902260238E-4</v>
      </c>
      <c r="AZ42" s="137">
        <v>8.9994387302490925E-4</v>
      </c>
      <c r="BA42" s="137">
        <v>1.1083267952070527E-3</v>
      </c>
      <c r="BB42" s="137">
        <v>9.2550524311280275E-4</v>
      </c>
      <c r="BC42" s="137">
        <v>5.6816441460494599E-4</v>
      </c>
      <c r="BD42" s="137">
        <v>7.0799492677311245E-4</v>
      </c>
      <c r="BE42" s="137">
        <v>1.5420102730419884E-2</v>
      </c>
      <c r="BF42" s="137">
        <v>1.1443682267322606E-3</v>
      </c>
      <c r="BG42" s="137">
        <v>2.5765757345689244E-4</v>
      </c>
      <c r="BH42" s="137">
        <v>7.0402639708939095E-4</v>
      </c>
      <c r="BI42" s="137">
        <v>7.975452706863121E-4</v>
      </c>
      <c r="BJ42" s="137">
        <v>3.0043804896625636E-3</v>
      </c>
      <c r="BK42" s="137">
        <v>5.6318457893553731E-4</v>
      </c>
      <c r="BL42" s="137">
        <v>1.9606068207913638E-3</v>
      </c>
      <c r="BM42" s="137">
        <v>3.2424566357012515E-3</v>
      </c>
      <c r="BN42" s="137">
        <v>6.3052272575040683E-4</v>
      </c>
      <c r="BO42" s="137">
        <v>3.8224375315677457E-4</v>
      </c>
      <c r="BP42" s="137">
        <v>3.0875873940407791E-4</v>
      </c>
      <c r="BQ42" s="137">
        <v>2.122847617655686E-4</v>
      </c>
      <c r="BR42" s="137">
        <v>3.7499927148110197E-4</v>
      </c>
      <c r="BS42" s="137">
        <v>2.1987720384393061E-4</v>
      </c>
      <c r="BT42" s="137">
        <v>1.1892935818415265E-3</v>
      </c>
      <c r="BU42" s="137">
        <v>3.1832235074953505E-4</v>
      </c>
      <c r="BV42" s="137">
        <v>1.5403931861300267E-3</v>
      </c>
      <c r="BW42" s="137">
        <v>9.2594589837282964E-4</v>
      </c>
      <c r="BX42" s="137">
        <v>9.7993187794222572E-4</v>
      </c>
      <c r="BY42" s="137">
        <v>4.086696296960579E-4</v>
      </c>
      <c r="BZ42" s="137">
        <v>6.3518824876549254E-4</v>
      </c>
      <c r="CA42" s="139">
        <v>0</v>
      </c>
    </row>
    <row r="43" spans="1:79" ht="19.5" x14ac:dyDescent="0.25">
      <c r="A43" s="30"/>
      <c r="B43" s="42" t="s">
        <v>34</v>
      </c>
      <c r="C43" s="43" t="s">
        <v>145</v>
      </c>
      <c r="D43" s="136">
        <v>3.9048578756928262E-4</v>
      </c>
      <c r="E43" s="137">
        <v>5.3808504823091199E-4</v>
      </c>
      <c r="F43" s="137">
        <v>5.6256073588174305E-4</v>
      </c>
      <c r="G43" s="137">
        <v>4.3936363539536551E-4</v>
      </c>
      <c r="H43" s="137">
        <v>5.0964080079383576E-4</v>
      </c>
      <c r="I43" s="137">
        <v>1.4802332750953437E-3</v>
      </c>
      <c r="J43" s="137">
        <v>4.7255667530518076E-4</v>
      </c>
      <c r="K43" s="137">
        <v>5.1622917985962643E-4</v>
      </c>
      <c r="L43" s="137">
        <v>6.317754033084551E-4</v>
      </c>
      <c r="M43" s="137">
        <v>4.5190557620220932E-4</v>
      </c>
      <c r="N43" s="137">
        <v>4.5743611002419584E-4</v>
      </c>
      <c r="O43" s="137">
        <v>3.6173297194658298E-4</v>
      </c>
      <c r="P43" s="137">
        <v>1.7183052162217435E-3</v>
      </c>
      <c r="Q43" s="137">
        <v>5.902090932401392E-4</v>
      </c>
      <c r="R43" s="137">
        <v>2.9286466922426716E-3</v>
      </c>
      <c r="S43" s="137">
        <v>3.5727616055171696E-3</v>
      </c>
      <c r="T43" s="137">
        <v>5.031912283382854E-4</v>
      </c>
      <c r="U43" s="137">
        <v>7.9833396262912716E-4</v>
      </c>
      <c r="V43" s="137">
        <v>5.4191365633160678E-4</v>
      </c>
      <c r="W43" s="137">
        <v>3.2327003472369941E-4</v>
      </c>
      <c r="X43" s="137">
        <v>4.3363836875391567E-4</v>
      </c>
      <c r="Y43" s="137">
        <v>7.0761130665969235E-4</v>
      </c>
      <c r="Z43" s="137">
        <v>4.341341169720497E-4</v>
      </c>
      <c r="AA43" s="137">
        <v>5.8252534148021072E-4</v>
      </c>
      <c r="AB43" s="137">
        <v>4.5619681336294039E-4</v>
      </c>
      <c r="AC43" s="137">
        <v>5.1635442895106467E-4</v>
      </c>
      <c r="AD43" s="137">
        <v>4.7462767555838661E-4</v>
      </c>
      <c r="AE43" s="137">
        <v>2.5544171826264388E-4</v>
      </c>
      <c r="AF43" s="137">
        <v>9.6504271638140195E-4</v>
      </c>
      <c r="AG43" s="137">
        <v>7.2004839988710784E-4</v>
      </c>
      <c r="AH43" s="137">
        <v>9.2123017340015457E-4</v>
      </c>
      <c r="AI43" s="137">
        <v>1.1339028944998997E-3</v>
      </c>
      <c r="AJ43" s="137">
        <v>0</v>
      </c>
      <c r="AK43" s="137">
        <v>1.9612646319922106E-3</v>
      </c>
      <c r="AL43" s="137">
        <v>0.49336952610239693</v>
      </c>
      <c r="AM43" s="137">
        <v>6.6746036425305811E-3</v>
      </c>
      <c r="AN43" s="137">
        <v>1.162449358360531E-3</v>
      </c>
      <c r="AO43" s="137">
        <v>6.1250963288904555E-4</v>
      </c>
      <c r="AP43" s="137">
        <v>1.6182279411098819E-3</v>
      </c>
      <c r="AQ43" s="137">
        <v>2.0853531235112392E-4</v>
      </c>
      <c r="AR43" s="137">
        <v>5.7264694756095429E-4</v>
      </c>
      <c r="AS43" s="137">
        <v>7.8226836952654123E-4</v>
      </c>
      <c r="AT43" s="137">
        <v>4.7891063809424772E-4</v>
      </c>
      <c r="AU43" s="137">
        <v>8.2937844686378206E-4</v>
      </c>
      <c r="AV43" s="137">
        <v>4.650357159826224E-4</v>
      </c>
      <c r="AW43" s="137">
        <v>7.2423027064486868E-4</v>
      </c>
      <c r="AX43" s="137">
        <v>1.2170313562169855E-3</v>
      </c>
      <c r="AY43" s="137">
        <v>8.6069165636548986E-4</v>
      </c>
      <c r="AZ43" s="137">
        <v>2.8711934983426547E-3</v>
      </c>
      <c r="BA43" s="137">
        <v>8.4850652762198989E-4</v>
      </c>
      <c r="BB43" s="137">
        <v>7.942796731373686E-4</v>
      </c>
      <c r="BC43" s="137">
        <v>1.3460030245674034E-3</v>
      </c>
      <c r="BD43" s="137">
        <v>3.0738903253642297E-4</v>
      </c>
      <c r="BE43" s="137">
        <v>1.4879664580067099E-3</v>
      </c>
      <c r="BF43" s="137">
        <v>2.5065330189057416E-3</v>
      </c>
      <c r="BG43" s="137">
        <v>5.2386048659471441E-4</v>
      </c>
      <c r="BH43" s="137">
        <v>2.4653331969378594E-3</v>
      </c>
      <c r="BI43" s="137">
        <v>2.2723782483461655E-3</v>
      </c>
      <c r="BJ43" s="137">
        <v>1.3302378692479717E-3</v>
      </c>
      <c r="BK43" s="137">
        <v>6.3055441097006871E-4</v>
      </c>
      <c r="BL43" s="137">
        <v>7.6231757438534765E-4</v>
      </c>
      <c r="BM43" s="137">
        <v>2.1904263144487883E-3</v>
      </c>
      <c r="BN43" s="137">
        <v>8.9754853245379261E-4</v>
      </c>
      <c r="BO43" s="137">
        <v>6.4903679313305703E-4</v>
      </c>
      <c r="BP43" s="137">
        <v>8.4299901159273554E-4</v>
      </c>
      <c r="BQ43" s="137">
        <v>5.8806098578387418E-4</v>
      </c>
      <c r="BR43" s="137">
        <v>1.3454417074398632E-3</v>
      </c>
      <c r="BS43" s="137">
        <v>3.8242098720912837E-4</v>
      </c>
      <c r="BT43" s="137">
        <v>1.6834774386151521E-3</v>
      </c>
      <c r="BU43" s="137">
        <v>1.6449681511183263E-3</v>
      </c>
      <c r="BV43" s="137">
        <v>2.9102234088665569E-3</v>
      </c>
      <c r="BW43" s="137">
        <v>8.0867872517462799E-3</v>
      </c>
      <c r="BX43" s="137">
        <v>1.2400814645499533E-3</v>
      </c>
      <c r="BY43" s="137">
        <v>1.0019661710788715E-3</v>
      </c>
      <c r="BZ43" s="137">
        <v>2.852329688611955E-3</v>
      </c>
      <c r="CA43" s="139">
        <v>0</v>
      </c>
    </row>
    <row r="44" spans="1:79" ht="19.5" x14ac:dyDescent="0.25">
      <c r="A44" s="30"/>
      <c r="B44" s="42" t="s">
        <v>35</v>
      </c>
      <c r="C44" s="43" t="s">
        <v>146</v>
      </c>
      <c r="D44" s="136">
        <v>7.1036405759545689E-5</v>
      </c>
      <c r="E44" s="137">
        <v>7.5922875287492899E-5</v>
      </c>
      <c r="F44" s="137">
        <v>7.264904151192709E-5</v>
      </c>
      <c r="G44" s="137">
        <v>7.0346601928744756E-5</v>
      </c>
      <c r="H44" s="137">
        <v>1.5061295816371027E-4</v>
      </c>
      <c r="I44" s="137">
        <v>3.098710909389535E-4</v>
      </c>
      <c r="J44" s="137">
        <v>5.6481054285243276E-5</v>
      </c>
      <c r="K44" s="137">
        <v>1.7677130559604786E-4</v>
      </c>
      <c r="L44" s="137">
        <v>8.5311270139063784E-5</v>
      </c>
      <c r="M44" s="137">
        <v>1.0162510312677659E-4</v>
      </c>
      <c r="N44" s="137">
        <v>8.4143327275357243E-5</v>
      </c>
      <c r="O44" s="137">
        <v>3.761773631026483E-5</v>
      </c>
      <c r="P44" s="137">
        <v>6.4383146387507852E-5</v>
      </c>
      <c r="Q44" s="137">
        <v>2.0577805694900188E-4</v>
      </c>
      <c r="R44" s="137">
        <v>8.5045459458259521E-5</v>
      </c>
      <c r="S44" s="137">
        <v>8.5629687288075806E-5</v>
      </c>
      <c r="T44" s="137">
        <v>6.3615245034351323E-5</v>
      </c>
      <c r="U44" s="137">
        <v>7.4615674557663623E-5</v>
      </c>
      <c r="V44" s="137">
        <v>5.9337374705907806E-5</v>
      </c>
      <c r="W44" s="137">
        <v>3.6757479058582483E-5</v>
      </c>
      <c r="X44" s="137">
        <v>7.0472876692364794E-5</v>
      </c>
      <c r="Y44" s="137">
        <v>6.7479226788116019E-5</v>
      </c>
      <c r="Z44" s="137">
        <v>5.0740247646105668E-5</v>
      </c>
      <c r="AA44" s="137">
        <v>6.8917625681247025E-5</v>
      </c>
      <c r="AB44" s="137">
        <v>4.7875088441203754E-5</v>
      </c>
      <c r="AC44" s="137">
        <v>5.3614885618887475E-5</v>
      </c>
      <c r="AD44" s="137">
        <v>5.8623220227492327E-5</v>
      </c>
      <c r="AE44" s="137">
        <v>3.1952163835953818E-5</v>
      </c>
      <c r="AF44" s="137">
        <v>1.4186534603403286E-4</v>
      </c>
      <c r="AG44" s="137">
        <v>7.3961320438408967E-5</v>
      </c>
      <c r="AH44" s="137">
        <v>1.4324985438052284E-4</v>
      </c>
      <c r="AI44" s="137">
        <v>1.4575179080597697E-4</v>
      </c>
      <c r="AJ44" s="137">
        <v>0</v>
      </c>
      <c r="AK44" s="137">
        <v>2.036704524638072E-4</v>
      </c>
      <c r="AL44" s="137">
        <v>1.7366598309134643E-3</v>
      </c>
      <c r="AM44" s="137">
        <v>0.45557570003272913</v>
      </c>
      <c r="AN44" s="137">
        <v>1.5520402902239702E-4</v>
      </c>
      <c r="AO44" s="137">
        <v>7.6500642645757874E-5</v>
      </c>
      <c r="AP44" s="137">
        <v>5.8483930636202238E-5</v>
      </c>
      <c r="AQ44" s="137">
        <v>2.3838991386062539E-5</v>
      </c>
      <c r="AR44" s="137">
        <v>7.4528051681821926E-4</v>
      </c>
      <c r="AS44" s="137">
        <v>9.3640444358183785E-5</v>
      </c>
      <c r="AT44" s="137">
        <v>1.2579679515657355E-4</v>
      </c>
      <c r="AU44" s="137">
        <v>1.4438646324785166E-4</v>
      </c>
      <c r="AV44" s="137">
        <v>6.5649415749420733E-4</v>
      </c>
      <c r="AW44" s="137">
        <v>8.9590598158632869E-5</v>
      </c>
      <c r="AX44" s="137">
        <v>1.1394017092072593E-4</v>
      </c>
      <c r="AY44" s="137">
        <v>4.7108672214369533E-5</v>
      </c>
      <c r="AZ44" s="137">
        <v>1.9202906416642809E-4</v>
      </c>
      <c r="BA44" s="137">
        <v>4.4071661127430002E-5</v>
      </c>
      <c r="BB44" s="137">
        <v>3.9951413254068983E-5</v>
      </c>
      <c r="BC44" s="137">
        <v>1.382852431332435E-4</v>
      </c>
      <c r="BD44" s="137">
        <v>1.286232082672638E-4</v>
      </c>
      <c r="BE44" s="137">
        <v>7.1928683092607932E-4</v>
      </c>
      <c r="BF44" s="137">
        <v>2.8376230681842985E-3</v>
      </c>
      <c r="BG44" s="137">
        <v>1.1110178458890154E-4</v>
      </c>
      <c r="BH44" s="137">
        <v>4.9056010176871359E-4</v>
      </c>
      <c r="BI44" s="137">
        <v>7.4596239307135511E-5</v>
      </c>
      <c r="BJ44" s="137">
        <v>7.9212735489164648E-5</v>
      </c>
      <c r="BK44" s="137">
        <v>6.622293533701188E-5</v>
      </c>
      <c r="BL44" s="137">
        <v>5.1202874891611322E-5</v>
      </c>
      <c r="BM44" s="137">
        <v>8.0626122633104352E-5</v>
      </c>
      <c r="BN44" s="137">
        <v>8.7592697326140689E-5</v>
      </c>
      <c r="BO44" s="137">
        <v>6.5904592181359611E-5</v>
      </c>
      <c r="BP44" s="137">
        <v>3.9853982972377044E-5</v>
      </c>
      <c r="BQ44" s="137">
        <v>2.4972957567365452E-5</v>
      </c>
      <c r="BR44" s="137">
        <v>4.8448423218617569E-5</v>
      </c>
      <c r="BS44" s="137">
        <v>3.5417412016048141E-5</v>
      </c>
      <c r="BT44" s="137">
        <v>1.8431478097550056E-4</v>
      </c>
      <c r="BU44" s="137">
        <v>4.3665405440126868E-5</v>
      </c>
      <c r="BV44" s="137">
        <v>1.7773974776817637E-4</v>
      </c>
      <c r="BW44" s="137">
        <v>9.7504964772351344E-5</v>
      </c>
      <c r="BX44" s="137">
        <v>4.604036125692943E-4</v>
      </c>
      <c r="BY44" s="137">
        <v>6.1900790277042388E-5</v>
      </c>
      <c r="BZ44" s="137">
        <v>2.2460665603742661E-4</v>
      </c>
      <c r="CA44" s="139">
        <v>0</v>
      </c>
    </row>
    <row r="45" spans="1:79" ht="19.5" x14ac:dyDescent="0.25">
      <c r="A45" s="30"/>
      <c r="B45" s="42" t="s">
        <v>36</v>
      </c>
      <c r="C45" s="43" t="s">
        <v>147</v>
      </c>
      <c r="D45" s="136">
        <v>1.862573844156528E-4</v>
      </c>
      <c r="E45" s="137">
        <v>1.7840755969806321E-4</v>
      </c>
      <c r="F45" s="137">
        <v>2.6906735287748169E-4</v>
      </c>
      <c r="G45" s="137">
        <v>1.6883250048477843E-4</v>
      </c>
      <c r="H45" s="137">
        <v>1.5540197854893808E-3</v>
      </c>
      <c r="I45" s="137">
        <v>1.8716285475565061E-4</v>
      </c>
      <c r="J45" s="137">
        <v>1.7659461828660664E-4</v>
      </c>
      <c r="K45" s="137">
        <v>1.3701461943837359E-4</v>
      </c>
      <c r="L45" s="137">
        <v>3.7551435113849108E-4</v>
      </c>
      <c r="M45" s="137">
        <v>2.5032193141842353E-4</v>
      </c>
      <c r="N45" s="137">
        <v>1.1937393933591382E-4</v>
      </c>
      <c r="O45" s="137">
        <v>1.2449201421653526E-4</v>
      </c>
      <c r="P45" s="137">
        <v>5.6718932124854952E-4</v>
      </c>
      <c r="Q45" s="137">
        <v>1.8969741493714322E-4</v>
      </c>
      <c r="R45" s="137">
        <v>3.1966113250501461E-4</v>
      </c>
      <c r="S45" s="137">
        <v>3.7754773160395883E-4</v>
      </c>
      <c r="T45" s="137">
        <v>1.8871323035933956E-4</v>
      </c>
      <c r="U45" s="137">
        <v>2.5990760294753395E-4</v>
      </c>
      <c r="V45" s="137">
        <v>2.1879818402933859E-4</v>
      </c>
      <c r="W45" s="137">
        <v>1.3443752803323118E-4</v>
      </c>
      <c r="X45" s="137">
        <v>1.539440525438347E-4</v>
      </c>
      <c r="Y45" s="137">
        <v>1.6965927443757527E-4</v>
      </c>
      <c r="Z45" s="137">
        <v>1.7861289202774855E-4</v>
      </c>
      <c r="AA45" s="137">
        <v>2.2297878179073112E-4</v>
      </c>
      <c r="AB45" s="137">
        <v>1.5044355622605124E-4</v>
      </c>
      <c r="AC45" s="137">
        <v>1.5008597574819264E-4</v>
      </c>
      <c r="AD45" s="137">
        <v>1.6047435351354002E-4</v>
      </c>
      <c r="AE45" s="137">
        <v>8.481925885042993E-5</v>
      </c>
      <c r="AF45" s="137">
        <v>5.0234541628247449E-4</v>
      </c>
      <c r="AG45" s="137">
        <v>3.9491202338759354E-4</v>
      </c>
      <c r="AH45" s="137">
        <v>1.3144287697216433E-4</v>
      </c>
      <c r="AI45" s="137">
        <v>5.5148140963610307E-4</v>
      </c>
      <c r="AJ45" s="137">
        <v>0</v>
      </c>
      <c r="AK45" s="137">
        <v>1.7170704852791021E-4</v>
      </c>
      <c r="AL45" s="137">
        <v>2.2481342679348343E-4</v>
      </c>
      <c r="AM45" s="137">
        <v>4.6243359304610294E-4</v>
      </c>
      <c r="AN45" s="137">
        <v>0.45614702445248845</v>
      </c>
      <c r="AO45" s="137">
        <v>2.2629451977785366E-4</v>
      </c>
      <c r="AP45" s="137">
        <v>3.0157945523294981E-4</v>
      </c>
      <c r="AQ45" s="137">
        <v>7.133872618614457E-5</v>
      </c>
      <c r="AR45" s="137">
        <v>1.6102091812900986E-4</v>
      </c>
      <c r="AS45" s="137">
        <v>4.4735113768579969E-4</v>
      </c>
      <c r="AT45" s="137">
        <v>1.4560211420057249E-4</v>
      </c>
      <c r="AU45" s="137">
        <v>1.222427433919115E-4</v>
      </c>
      <c r="AV45" s="137">
        <v>2.140175662973363E-4</v>
      </c>
      <c r="AW45" s="137">
        <v>1.7258446370094554E-3</v>
      </c>
      <c r="AX45" s="137">
        <v>1.8020663025792129E-4</v>
      </c>
      <c r="AY45" s="137">
        <v>1.0767089654645272E-4</v>
      </c>
      <c r="AZ45" s="137">
        <v>3.8979230696217174E-4</v>
      </c>
      <c r="BA45" s="137">
        <v>9.1021158327946858E-5</v>
      </c>
      <c r="BB45" s="137">
        <v>9.8160012021760156E-5</v>
      </c>
      <c r="BC45" s="137">
        <v>1.5577343093455982E-4</v>
      </c>
      <c r="BD45" s="137">
        <v>3.0732506709472512E-4</v>
      </c>
      <c r="BE45" s="137">
        <v>5.2106404116303864E-2</v>
      </c>
      <c r="BF45" s="137">
        <v>4.5260877721182996E-4</v>
      </c>
      <c r="BG45" s="137">
        <v>7.2196523160785903E-5</v>
      </c>
      <c r="BH45" s="137">
        <v>1.5291110315919986E-4</v>
      </c>
      <c r="BI45" s="137">
        <v>1.1049747965473162E-2</v>
      </c>
      <c r="BJ45" s="137">
        <v>4.9949307727647314E-4</v>
      </c>
      <c r="BK45" s="137">
        <v>2.6636024574899878E-4</v>
      </c>
      <c r="BL45" s="137">
        <v>1.1440736096693087E-4</v>
      </c>
      <c r="BM45" s="137">
        <v>1.3555057957038362E-4</v>
      </c>
      <c r="BN45" s="137">
        <v>1.848268280699052E-4</v>
      </c>
      <c r="BO45" s="137">
        <v>6.8691209065500992E-5</v>
      </c>
      <c r="BP45" s="137">
        <v>1.0450697627049354E-4</v>
      </c>
      <c r="BQ45" s="137">
        <v>6.1296707122556409E-5</v>
      </c>
      <c r="BR45" s="137">
        <v>1.0146678278618385E-4</v>
      </c>
      <c r="BS45" s="137">
        <v>4.7416813368406237E-4</v>
      </c>
      <c r="BT45" s="137">
        <v>8.4467703379881388E-5</v>
      </c>
      <c r="BU45" s="137">
        <v>1.6366797380848485E-3</v>
      </c>
      <c r="BV45" s="137">
        <v>2.3648625257538078E-4</v>
      </c>
      <c r="BW45" s="137">
        <v>8.0117043137236104E-4</v>
      </c>
      <c r="BX45" s="137">
        <v>3.7441995369513379E-4</v>
      </c>
      <c r="BY45" s="137">
        <v>8.9026969297903425E-4</v>
      </c>
      <c r="BZ45" s="137">
        <v>8.6662636784021131E-4</v>
      </c>
      <c r="CA45" s="139">
        <v>0</v>
      </c>
    </row>
    <row r="46" spans="1:79" ht="19.5" x14ac:dyDescent="0.25">
      <c r="A46" s="30"/>
      <c r="B46" s="42" t="s">
        <v>37</v>
      </c>
      <c r="C46" s="43" t="s">
        <v>148</v>
      </c>
      <c r="D46" s="136">
        <v>1.9731638305161836E-3</v>
      </c>
      <c r="E46" s="137">
        <v>1.6684255235059591E-3</v>
      </c>
      <c r="F46" s="137">
        <v>6.379161678044724E-3</v>
      </c>
      <c r="G46" s="137">
        <v>2.2098417295218198E-3</v>
      </c>
      <c r="H46" s="137">
        <v>1.8177841273521986E-2</v>
      </c>
      <c r="I46" s="137">
        <v>5.2137047098091652E-2</v>
      </c>
      <c r="J46" s="137">
        <v>2.0658306266267881E-3</v>
      </c>
      <c r="K46" s="137">
        <v>2.7922057330243919E-3</v>
      </c>
      <c r="L46" s="137">
        <v>2.864032199896662E-3</v>
      </c>
      <c r="M46" s="137">
        <v>4.7627888005453232E-3</v>
      </c>
      <c r="N46" s="137">
        <v>1.3272072462933377E-3</v>
      </c>
      <c r="O46" s="137">
        <v>1.8673653124236789E-3</v>
      </c>
      <c r="P46" s="137">
        <v>1.4337486857160979E-3</v>
      </c>
      <c r="Q46" s="137">
        <v>5.7029025665906639E-4</v>
      </c>
      <c r="R46" s="137">
        <v>1.5309883858579741E-3</v>
      </c>
      <c r="S46" s="137">
        <v>1.5308825737978672E-3</v>
      </c>
      <c r="T46" s="137">
        <v>3.2176548364668983E-3</v>
      </c>
      <c r="U46" s="137">
        <v>9.6264288385310964E-3</v>
      </c>
      <c r="V46" s="137">
        <v>3.0870207224758793E-3</v>
      </c>
      <c r="W46" s="137">
        <v>1.8131019648143683E-3</v>
      </c>
      <c r="X46" s="137">
        <v>6.5832181921246366E-3</v>
      </c>
      <c r="Y46" s="137">
        <v>4.4028146840088302E-3</v>
      </c>
      <c r="Z46" s="137">
        <v>2.2743800122750463E-3</v>
      </c>
      <c r="AA46" s="137">
        <v>3.1219270169737584E-3</v>
      </c>
      <c r="AB46" s="137">
        <v>4.5420580739269347E-3</v>
      </c>
      <c r="AC46" s="137">
        <v>4.7281705521964963E-3</v>
      </c>
      <c r="AD46" s="137">
        <v>3.5966519372649698E-3</v>
      </c>
      <c r="AE46" s="137">
        <v>1.373965958579507E-3</v>
      </c>
      <c r="AF46" s="137">
        <v>1.1148314930671512E-2</v>
      </c>
      <c r="AG46" s="137">
        <v>6.8027336222218696E-3</v>
      </c>
      <c r="AH46" s="137">
        <v>7.922113939885787E-3</v>
      </c>
      <c r="AI46" s="137">
        <v>8.9668664161424057E-3</v>
      </c>
      <c r="AJ46" s="137">
        <v>0</v>
      </c>
      <c r="AK46" s="137">
        <v>2.9136880380609817E-3</v>
      </c>
      <c r="AL46" s="137">
        <v>6.5083513769953359E-3</v>
      </c>
      <c r="AM46" s="137">
        <v>5.5977653046576422E-3</v>
      </c>
      <c r="AN46" s="137">
        <v>1.2475570905647185E-3</v>
      </c>
      <c r="AO46" s="137">
        <v>0.29689163542912761</v>
      </c>
      <c r="AP46" s="137">
        <v>3.6231391244329315E-2</v>
      </c>
      <c r="AQ46" s="137">
        <v>3.832015337166554E-4</v>
      </c>
      <c r="AR46" s="137">
        <v>2.3698289892289722E-3</v>
      </c>
      <c r="AS46" s="137">
        <v>6.5835055069649352E-3</v>
      </c>
      <c r="AT46" s="137">
        <v>5.0989925418062501E-3</v>
      </c>
      <c r="AU46" s="137">
        <v>2.2079657709449165E-3</v>
      </c>
      <c r="AV46" s="137">
        <v>4.0171073389237127E-3</v>
      </c>
      <c r="AW46" s="137">
        <v>8.0942096851242644E-3</v>
      </c>
      <c r="AX46" s="137">
        <v>7.2483181019209484E-3</v>
      </c>
      <c r="AY46" s="137">
        <v>6.8158385193669104E-4</v>
      </c>
      <c r="AZ46" s="137">
        <v>2.8008883237678949E-3</v>
      </c>
      <c r="BA46" s="137">
        <v>2.4537056384805324E-3</v>
      </c>
      <c r="BB46" s="137">
        <v>1.8832750284473038E-3</v>
      </c>
      <c r="BC46" s="137">
        <v>2.3474339052779172E-3</v>
      </c>
      <c r="BD46" s="137">
        <v>6.596249399196582E-4</v>
      </c>
      <c r="BE46" s="137">
        <v>2.5474434022378189E-3</v>
      </c>
      <c r="BF46" s="137">
        <v>3.3027565834228357E-3</v>
      </c>
      <c r="BG46" s="137">
        <v>6.7887326779799036E-4</v>
      </c>
      <c r="BH46" s="137">
        <v>2.3537172117571495E-3</v>
      </c>
      <c r="BI46" s="137">
        <v>1.9000441259239076E-3</v>
      </c>
      <c r="BJ46" s="137">
        <v>1.1360743076224478E-2</v>
      </c>
      <c r="BK46" s="137">
        <v>1.5679716374069309E-3</v>
      </c>
      <c r="BL46" s="137">
        <v>2.0711260716562126E-3</v>
      </c>
      <c r="BM46" s="137">
        <v>3.7320111522378477E-3</v>
      </c>
      <c r="BN46" s="137">
        <v>3.8144859152076278E-3</v>
      </c>
      <c r="BO46" s="137">
        <v>1.9498087574226358E-3</v>
      </c>
      <c r="BP46" s="137">
        <v>2.9100887069528135E-3</v>
      </c>
      <c r="BQ46" s="137">
        <v>2.0149408796846791E-3</v>
      </c>
      <c r="BR46" s="137">
        <v>1.0060355099093444E-2</v>
      </c>
      <c r="BS46" s="137">
        <v>9.5785778618534512E-4</v>
      </c>
      <c r="BT46" s="137">
        <v>3.1845694111528699E-3</v>
      </c>
      <c r="BU46" s="137">
        <v>2.1158680602539085E-3</v>
      </c>
      <c r="BV46" s="137">
        <v>4.3900461575091991E-3</v>
      </c>
      <c r="BW46" s="137">
        <v>1.9776761526898163E-3</v>
      </c>
      <c r="BX46" s="137">
        <v>1.83593002616209E-3</v>
      </c>
      <c r="BY46" s="137">
        <v>2.2828080754394905E-3</v>
      </c>
      <c r="BZ46" s="137">
        <v>1.2486719618023761E-2</v>
      </c>
      <c r="CA46" s="139">
        <v>0</v>
      </c>
    </row>
    <row r="47" spans="1:79" ht="19.5" x14ac:dyDescent="0.25">
      <c r="A47" s="30"/>
      <c r="B47" s="42" t="s">
        <v>38</v>
      </c>
      <c r="C47" s="43" t="s">
        <v>149</v>
      </c>
      <c r="D47" s="136">
        <v>7.4312826194811144E-4</v>
      </c>
      <c r="E47" s="137">
        <v>7.3524937001220435E-4</v>
      </c>
      <c r="F47" s="137">
        <v>7.9964695903313827E-4</v>
      </c>
      <c r="G47" s="137">
        <v>8.5869709802721716E-4</v>
      </c>
      <c r="H47" s="137">
        <v>8.356237853910833E-4</v>
      </c>
      <c r="I47" s="137">
        <v>1.5011089457385072E-3</v>
      </c>
      <c r="J47" s="137">
        <v>7.735543391082355E-4</v>
      </c>
      <c r="K47" s="137">
        <v>8.0447029946874619E-4</v>
      </c>
      <c r="L47" s="137">
        <v>7.9354504017489389E-4</v>
      </c>
      <c r="M47" s="137">
        <v>7.7489580999537909E-4</v>
      </c>
      <c r="N47" s="137">
        <v>5.5693244007490534E-4</v>
      </c>
      <c r="O47" s="137">
        <v>4.921761121622685E-4</v>
      </c>
      <c r="P47" s="137">
        <v>1.0937731757250985E-3</v>
      </c>
      <c r="Q47" s="137">
        <v>4.1090139278475782E-4</v>
      </c>
      <c r="R47" s="137">
        <v>1.1568971315604434E-3</v>
      </c>
      <c r="S47" s="137">
        <v>1.0792857709702067E-3</v>
      </c>
      <c r="T47" s="137">
        <v>6.6067996628281262E-4</v>
      </c>
      <c r="U47" s="137">
        <v>6.8576991728392734E-4</v>
      </c>
      <c r="V47" s="137">
        <v>7.7595656874054734E-4</v>
      </c>
      <c r="W47" s="137">
        <v>4.9562123728285105E-4</v>
      </c>
      <c r="X47" s="137">
        <v>6.9221251032740348E-4</v>
      </c>
      <c r="Y47" s="137">
        <v>6.8368235456177265E-4</v>
      </c>
      <c r="Z47" s="137">
        <v>6.2591564175823607E-4</v>
      </c>
      <c r="AA47" s="137">
        <v>9.0620080254235724E-4</v>
      </c>
      <c r="AB47" s="137">
        <v>4.7523879623553091E-4</v>
      </c>
      <c r="AC47" s="137">
        <v>6.1357608859308871E-4</v>
      </c>
      <c r="AD47" s="137">
        <v>6.3239649733750334E-4</v>
      </c>
      <c r="AE47" s="137">
        <v>3.8488227515287029E-4</v>
      </c>
      <c r="AF47" s="137">
        <v>1.9565738007681216E-3</v>
      </c>
      <c r="AG47" s="137">
        <v>1.3257399565093028E-3</v>
      </c>
      <c r="AH47" s="137">
        <v>1.477203213329251E-3</v>
      </c>
      <c r="AI47" s="137">
        <v>2.4337518206070446E-3</v>
      </c>
      <c r="AJ47" s="137">
        <v>0</v>
      </c>
      <c r="AK47" s="137">
        <v>4.8493219045889875E-4</v>
      </c>
      <c r="AL47" s="137">
        <v>4.3853034620881153E-3</v>
      </c>
      <c r="AM47" s="137">
        <v>7.8214743429568185E-4</v>
      </c>
      <c r="AN47" s="137">
        <v>4.5446777591401138E-4</v>
      </c>
      <c r="AO47" s="137">
        <v>3.6530164852342051E-3</v>
      </c>
      <c r="AP47" s="137">
        <v>0.48444206400233164</v>
      </c>
      <c r="AQ47" s="137">
        <v>2.0217410280713073E-4</v>
      </c>
      <c r="AR47" s="137">
        <v>4.3885801360348458E-4</v>
      </c>
      <c r="AS47" s="137">
        <v>2.5259057912614879E-3</v>
      </c>
      <c r="AT47" s="137">
        <v>2.6903699120494635E-3</v>
      </c>
      <c r="AU47" s="137">
        <v>1.5174262907721398E-3</v>
      </c>
      <c r="AV47" s="137">
        <v>1.6001108014102371E-3</v>
      </c>
      <c r="AW47" s="137">
        <v>7.2957246157776359E-4</v>
      </c>
      <c r="AX47" s="137">
        <v>6.7725473562288234E-4</v>
      </c>
      <c r="AY47" s="137">
        <v>4.6308852640123327E-4</v>
      </c>
      <c r="AZ47" s="137">
        <v>1.5808961874705354E-3</v>
      </c>
      <c r="BA47" s="137">
        <v>5.2311189467998639E-4</v>
      </c>
      <c r="BB47" s="137">
        <v>6.7704949071254383E-4</v>
      </c>
      <c r="BC47" s="137">
        <v>1.388108548485441E-3</v>
      </c>
      <c r="BD47" s="137">
        <v>2.8955139106252517E-4</v>
      </c>
      <c r="BE47" s="137">
        <v>5.0705995460401923E-4</v>
      </c>
      <c r="BF47" s="137">
        <v>2.2666525553222037E-3</v>
      </c>
      <c r="BG47" s="137">
        <v>4.5887614521475427E-4</v>
      </c>
      <c r="BH47" s="137">
        <v>3.6485898623678705E-3</v>
      </c>
      <c r="BI47" s="137">
        <v>6.9172674751027388E-4</v>
      </c>
      <c r="BJ47" s="137">
        <v>3.0228695343075696E-3</v>
      </c>
      <c r="BK47" s="137">
        <v>5.6596930779034718E-4</v>
      </c>
      <c r="BL47" s="137">
        <v>2.8700215481546106E-3</v>
      </c>
      <c r="BM47" s="137">
        <v>3.7510590882363654E-3</v>
      </c>
      <c r="BN47" s="137">
        <v>7.0124226532462211E-4</v>
      </c>
      <c r="BO47" s="137">
        <v>2.8971422332457184E-3</v>
      </c>
      <c r="BP47" s="137">
        <v>2.6918839523703731E-3</v>
      </c>
      <c r="BQ47" s="137">
        <v>1.3365461841165747E-3</v>
      </c>
      <c r="BR47" s="137">
        <v>2.1027653743483279E-3</v>
      </c>
      <c r="BS47" s="137">
        <v>1.3993900172010751E-3</v>
      </c>
      <c r="BT47" s="137">
        <v>5.5905508750976555E-3</v>
      </c>
      <c r="BU47" s="137">
        <v>2.6587224768966165E-3</v>
      </c>
      <c r="BV47" s="137">
        <v>1.0908245945549422E-2</v>
      </c>
      <c r="BW47" s="137">
        <v>2.8767278066362673E-3</v>
      </c>
      <c r="BX47" s="137">
        <v>9.7942228520951483E-4</v>
      </c>
      <c r="BY47" s="137">
        <v>1.5070241844805752E-3</v>
      </c>
      <c r="BZ47" s="137">
        <v>6.8502194645865596E-3</v>
      </c>
      <c r="CA47" s="139">
        <v>0</v>
      </c>
    </row>
    <row r="48" spans="1:79" ht="19.5" x14ac:dyDescent="0.25">
      <c r="A48" s="30"/>
      <c r="B48" s="42" t="s">
        <v>39</v>
      </c>
      <c r="C48" s="43" t="s">
        <v>150</v>
      </c>
      <c r="D48" s="136">
        <v>1.1314450136655252E-2</v>
      </c>
      <c r="E48" s="137">
        <v>2.1472763712626592E-2</v>
      </c>
      <c r="F48" s="137">
        <v>1.3328859453141448E-2</v>
      </c>
      <c r="G48" s="137">
        <v>1.5807165010621061E-2</v>
      </c>
      <c r="H48" s="137">
        <v>1.3555205480353792E-2</v>
      </c>
      <c r="I48" s="137">
        <v>1.0902266988643361E-2</v>
      </c>
      <c r="J48" s="137">
        <v>9.9664850083902995E-3</v>
      </c>
      <c r="K48" s="137">
        <v>9.4747386754704711E-3</v>
      </c>
      <c r="L48" s="137">
        <v>2.4043989257581735E-2</v>
      </c>
      <c r="M48" s="137">
        <v>7.1095451355651642E-3</v>
      </c>
      <c r="N48" s="137">
        <v>1.7684856411374201E-2</v>
      </c>
      <c r="O48" s="137">
        <v>5.9946315202768323E-3</v>
      </c>
      <c r="P48" s="137">
        <v>9.7809803335847413E-3</v>
      </c>
      <c r="Q48" s="137">
        <v>7.0542512096006494E-3</v>
      </c>
      <c r="R48" s="137">
        <v>1.3457884588972849E-2</v>
      </c>
      <c r="S48" s="137">
        <v>1.6896206921642218E-2</v>
      </c>
      <c r="T48" s="137">
        <v>5.8964721799442971E-3</v>
      </c>
      <c r="U48" s="137">
        <v>8.2015900533938656E-3</v>
      </c>
      <c r="V48" s="137">
        <v>7.1257412611183254E-3</v>
      </c>
      <c r="W48" s="137">
        <v>4.163870139308354E-3</v>
      </c>
      <c r="X48" s="137">
        <v>6.4394857705143815E-3</v>
      </c>
      <c r="Y48" s="137">
        <v>6.4310647339339286E-3</v>
      </c>
      <c r="Z48" s="137">
        <v>6.9369233947701213E-3</v>
      </c>
      <c r="AA48" s="137">
        <v>9.7505331605515465E-3</v>
      </c>
      <c r="AB48" s="137">
        <v>3.9806832031836457E-3</v>
      </c>
      <c r="AC48" s="137">
        <v>5.5214370518791092E-3</v>
      </c>
      <c r="AD48" s="137">
        <v>7.2065623684088032E-3</v>
      </c>
      <c r="AE48" s="137">
        <v>2.8873399261382165E-3</v>
      </c>
      <c r="AF48" s="137">
        <v>8.8763952026773927E-3</v>
      </c>
      <c r="AG48" s="137">
        <v>1.2121030083666922E-2</v>
      </c>
      <c r="AH48" s="137">
        <v>5.9612394153342836E-3</v>
      </c>
      <c r="AI48" s="137">
        <v>9.2154995678269541E-3</v>
      </c>
      <c r="AJ48" s="137">
        <v>0</v>
      </c>
      <c r="AK48" s="137">
        <v>1.0249923156236081E-2</v>
      </c>
      <c r="AL48" s="137">
        <v>6.139821988511031E-3</v>
      </c>
      <c r="AM48" s="137">
        <v>6.2327614135213047E-3</v>
      </c>
      <c r="AN48" s="137">
        <v>1.0853758913580517E-2</v>
      </c>
      <c r="AO48" s="137">
        <v>9.5903245502962121E-3</v>
      </c>
      <c r="AP48" s="137">
        <v>6.5936968065135526E-3</v>
      </c>
      <c r="AQ48" s="137">
        <v>0.18745206386186233</v>
      </c>
      <c r="AR48" s="137">
        <v>6.2782815077272493E-3</v>
      </c>
      <c r="AS48" s="137">
        <v>5.4873598618501648E-3</v>
      </c>
      <c r="AT48" s="137">
        <v>4.0834317178679077E-3</v>
      </c>
      <c r="AU48" s="137">
        <v>7.5376337781186678E-3</v>
      </c>
      <c r="AV48" s="137">
        <v>5.0086494442378908E-3</v>
      </c>
      <c r="AW48" s="137">
        <v>4.8546708025310623E-2</v>
      </c>
      <c r="AX48" s="137">
        <v>2.3404345460733826E-2</v>
      </c>
      <c r="AY48" s="137">
        <v>5.5374978366663323E-3</v>
      </c>
      <c r="AZ48" s="137">
        <v>5.5502555219286596E-3</v>
      </c>
      <c r="BA48" s="137">
        <v>5.4831339601876718E-3</v>
      </c>
      <c r="BB48" s="137">
        <v>4.518700218477863E-3</v>
      </c>
      <c r="BC48" s="137">
        <v>6.9245885173597147E-3</v>
      </c>
      <c r="BD48" s="137">
        <v>1.8039701972012423E-3</v>
      </c>
      <c r="BE48" s="137">
        <v>6.3613474012222801E-3</v>
      </c>
      <c r="BF48" s="137">
        <v>1.1995103170524305E-2</v>
      </c>
      <c r="BG48" s="137">
        <v>5.3155078891189755E-2</v>
      </c>
      <c r="BH48" s="137">
        <v>1.0168167446139296E-2</v>
      </c>
      <c r="BI48" s="137">
        <v>7.778505469953503E-3</v>
      </c>
      <c r="BJ48" s="137">
        <v>2.4333257060607443E-2</v>
      </c>
      <c r="BK48" s="137">
        <v>7.0603213788651628E-2</v>
      </c>
      <c r="BL48" s="137">
        <v>4.253133721931282E-2</v>
      </c>
      <c r="BM48" s="137">
        <v>1.0192744362020422E-2</v>
      </c>
      <c r="BN48" s="137">
        <v>7.8210396919941201E-3</v>
      </c>
      <c r="BO48" s="137">
        <v>4.8552662174206002E-3</v>
      </c>
      <c r="BP48" s="137">
        <v>3.560627278561347E-3</v>
      </c>
      <c r="BQ48" s="137">
        <v>1.9196424860005604E-3</v>
      </c>
      <c r="BR48" s="137">
        <v>3.96513071295756E-3</v>
      </c>
      <c r="BS48" s="137">
        <v>4.3499040793185421E-3</v>
      </c>
      <c r="BT48" s="137">
        <v>1.0031612017096412E-2</v>
      </c>
      <c r="BU48" s="137">
        <v>3.2146666270542728E-3</v>
      </c>
      <c r="BV48" s="137">
        <v>1.886035880536131E-2</v>
      </c>
      <c r="BW48" s="137">
        <v>2.6665940981321448E-3</v>
      </c>
      <c r="BX48" s="137">
        <v>5.0886525999153482E-3</v>
      </c>
      <c r="BY48" s="137">
        <v>5.2485187545880402E-3</v>
      </c>
      <c r="BZ48" s="137">
        <v>1.0956919702736965E-2</v>
      </c>
      <c r="CA48" s="139">
        <v>0</v>
      </c>
    </row>
    <row r="49" spans="1:79" ht="19.5" x14ac:dyDescent="0.25">
      <c r="A49" s="30"/>
      <c r="B49" s="42" t="s">
        <v>40</v>
      </c>
      <c r="C49" s="43" t="s">
        <v>151</v>
      </c>
      <c r="D49" s="136">
        <v>8.6119280966342696E-3</v>
      </c>
      <c r="E49" s="137">
        <v>8.0638922115354918E-3</v>
      </c>
      <c r="F49" s="137">
        <v>3.7639846695849697E-3</v>
      </c>
      <c r="G49" s="137">
        <v>1.0191351548508769E-2</v>
      </c>
      <c r="H49" s="137">
        <v>6.3657611251558242E-3</v>
      </c>
      <c r="I49" s="137">
        <v>3.9799916721750253E-3</v>
      </c>
      <c r="J49" s="137">
        <v>2.0412000535968457E-3</v>
      </c>
      <c r="K49" s="137">
        <v>5.7132131698935194E-3</v>
      </c>
      <c r="L49" s="137">
        <v>1.0200390245866211E-2</v>
      </c>
      <c r="M49" s="137">
        <v>9.0876010523872495E-4</v>
      </c>
      <c r="N49" s="137">
        <v>6.4069262027440623E-3</v>
      </c>
      <c r="O49" s="137">
        <v>3.5318902243243374E-4</v>
      </c>
      <c r="P49" s="137">
        <v>8.7129273203090927E-4</v>
      </c>
      <c r="Q49" s="137">
        <v>3.0418845068679138E-4</v>
      </c>
      <c r="R49" s="137">
        <v>8.0642211062961148E-4</v>
      </c>
      <c r="S49" s="137">
        <v>1.5279501767781981E-3</v>
      </c>
      <c r="T49" s="137">
        <v>5.1199852035523909E-4</v>
      </c>
      <c r="U49" s="137">
        <v>5.4222912017514694E-4</v>
      </c>
      <c r="V49" s="137">
        <v>3.6692850516953016E-4</v>
      </c>
      <c r="W49" s="137">
        <v>4.8499127732197392E-4</v>
      </c>
      <c r="X49" s="137">
        <v>8.2515392293532736E-4</v>
      </c>
      <c r="Y49" s="137">
        <v>8.1427253377935004E-4</v>
      </c>
      <c r="Z49" s="137">
        <v>1.3700051732216255E-3</v>
      </c>
      <c r="AA49" s="137">
        <v>3.6817248189369507E-3</v>
      </c>
      <c r="AB49" s="137">
        <v>6.3226600893516232E-4</v>
      </c>
      <c r="AC49" s="137">
        <v>7.3372519385600098E-4</v>
      </c>
      <c r="AD49" s="137">
        <v>7.7992609297482208E-4</v>
      </c>
      <c r="AE49" s="137">
        <v>3.3282947903942313E-4</v>
      </c>
      <c r="AF49" s="137">
        <v>9.5303050362455872E-4</v>
      </c>
      <c r="AG49" s="137">
        <v>1.6252174529753096E-3</v>
      </c>
      <c r="AH49" s="137">
        <v>5.8370976464188276E-3</v>
      </c>
      <c r="AI49" s="137">
        <v>3.5529101314382581E-3</v>
      </c>
      <c r="AJ49" s="137">
        <v>0</v>
      </c>
      <c r="AK49" s="137">
        <v>5.3523692562326237E-3</v>
      </c>
      <c r="AL49" s="137">
        <v>2.2582620169393618E-3</v>
      </c>
      <c r="AM49" s="137">
        <v>8.1297651179168193E-3</v>
      </c>
      <c r="AN49" s="137">
        <v>1.0734582591145889E-2</v>
      </c>
      <c r="AO49" s="137">
        <v>4.4761074360041072E-4</v>
      </c>
      <c r="AP49" s="137">
        <v>4.9173187196567558E-4</v>
      </c>
      <c r="AQ49" s="137">
        <v>1.1343675542442924E-4</v>
      </c>
      <c r="AR49" s="137">
        <v>0.35537935892039596</v>
      </c>
      <c r="AS49" s="137">
        <v>1.969228833297669E-2</v>
      </c>
      <c r="AT49" s="137">
        <v>3.9937086789282303E-2</v>
      </c>
      <c r="AU49" s="137">
        <v>3.8680790830948166E-3</v>
      </c>
      <c r="AV49" s="137">
        <v>5.3933161120772862E-3</v>
      </c>
      <c r="AW49" s="137">
        <v>6.7734381178535244E-3</v>
      </c>
      <c r="AX49" s="137">
        <v>1.1592769425661708E-3</v>
      </c>
      <c r="AY49" s="137">
        <v>1.0143757401200723E-3</v>
      </c>
      <c r="AZ49" s="137">
        <v>1.2588261345816512E-3</v>
      </c>
      <c r="BA49" s="137">
        <v>5.4396697734171277E-4</v>
      </c>
      <c r="BB49" s="137">
        <v>2.4870673162815057E-3</v>
      </c>
      <c r="BC49" s="137">
        <v>1.5196203821809626E-3</v>
      </c>
      <c r="BD49" s="137">
        <v>7.6302778118403261E-4</v>
      </c>
      <c r="BE49" s="137">
        <v>4.9019420078611677E-3</v>
      </c>
      <c r="BF49" s="137">
        <v>1.1093686210968637E-3</v>
      </c>
      <c r="BG49" s="137">
        <v>1.5294618980461172E-4</v>
      </c>
      <c r="BH49" s="137">
        <v>1.5157237083187414E-2</v>
      </c>
      <c r="BI49" s="137">
        <v>1.0088684784022644E-3</v>
      </c>
      <c r="BJ49" s="137">
        <v>5.0254295392360409E-4</v>
      </c>
      <c r="BK49" s="137">
        <v>3.8085020411328954E-4</v>
      </c>
      <c r="BL49" s="137">
        <v>5.4883472268027673E-4</v>
      </c>
      <c r="BM49" s="137">
        <v>1.0341475866685399E-3</v>
      </c>
      <c r="BN49" s="137">
        <v>5.9956239788633628E-4</v>
      </c>
      <c r="BO49" s="137">
        <v>1.7958927145394731E-4</v>
      </c>
      <c r="BP49" s="137">
        <v>1.3655367237191493E-4</v>
      </c>
      <c r="BQ49" s="137">
        <v>8.403624340429007E-5</v>
      </c>
      <c r="BR49" s="137">
        <v>1.7269689297495544E-4</v>
      </c>
      <c r="BS49" s="137">
        <v>2.3844233194571661E-4</v>
      </c>
      <c r="BT49" s="137">
        <v>5.963541670347839E-4</v>
      </c>
      <c r="BU49" s="137">
        <v>5.6654429388232493E-4</v>
      </c>
      <c r="BV49" s="137">
        <v>4.2606635190517927E-4</v>
      </c>
      <c r="BW49" s="137">
        <v>4.6953151051787751E-4</v>
      </c>
      <c r="BX49" s="137">
        <v>1.3944174935161114E-2</v>
      </c>
      <c r="BY49" s="137">
        <v>3.3056143354554556E-3</v>
      </c>
      <c r="BZ49" s="137">
        <v>6.8145198487660672E-4</v>
      </c>
      <c r="CA49" s="139">
        <v>0</v>
      </c>
    </row>
    <row r="50" spans="1:79" ht="19.5" x14ac:dyDescent="0.25">
      <c r="A50" s="30"/>
      <c r="B50" s="42" t="s">
        <v>41</v>
      </c>
      <c r="C50" s="43" t="s">
        <v>152</v>
      </c>
      <c r="D50" s="136">
        <v>6.4967419969132341E-4</v>
      </c>
      <c r="E50" s="137">
        <v>8.1404948715065669E-4</v>
      </c>
      <c r="F50" s="137">
        <v>6.7828767175821933E-4</v>
      </c>
      <c r="G50" s="137">
        <v>7.2403531826847119E-4</v>
      </c>
      <c r="H50" s="137">
        <v>8.0562700712764456E-4</v>
      </c>
      <c r="I50" s="137">
        <v>1.3210872312849002E-3</v>
      </c>
      <c r="J50" s="137">
        <v>5.8082184970695608E-4</v>
      </c>
      <c r="K50" s="137">
        <v>6.204705204062085E-4</v>
      </c>
      <c r="L50" s="137">
        <v>7.3091671002554657E-4</v>
      </c>
      <c r="M50" s="137">
        <v>7.5777904702715353E-4</v>
      </c>
      <c r="N50" s="137">
        <v>6.1782248368597178E-4</v>
      </c>
      <c r="O50" s="137">
        <v>4.4941663181399881E-4</v>
      </c>
      <c r="P50" s="137">
        <v>6.3568719820845145E-3</v>
      </c>
      <c r="Q50" s="137">
        <v>2.2630570414538622E-3</v>
      </c>
      <c r="R50" s="137">
        <v>1.9743780578674506E-3</v>
      </c>
      <c r="S50" s="137">
        <v>1.9801110076270302E-3</v>
      </c>
      <c r="T50" s="137">
        <v>6.4675538980386795E-4</v>
      </c>
      <c r="U50" s="137">
        <v>1.072675198461438E-3</v>
      </c>
      <c r="V50" s="137">
        <v>6.1583613729163545E-4</v>
      </c>
      <c r="W50" s="137">
        <v>4.2412888890648549E-4</v>
      </c>
      <c r="X50" s="137">
        <v>9.2874632196436645E-4</v>
      </c>
      <c r="Y50" s="137">
        <v>6.9738194173582589E-4</v>
      </c>
      <c r="Z50" s="137">
        <v>4.8152442067497521E-4</v>
      </c>
      <c r="AA50" s="137">
        <v>6.70858353770324E-4</v>
      </c>
      <c r="AB50" s="137">
        <v>3.6780416811577331E-4</v>
      </c>
      <c r="AC50" s="137">
        <v>5.1200452778369298E-4</v>
      </c>
      <c r="AD50" s="137">
        <v>5.4768025512408802E-4</v>
      </c>
      <c r="AE50" s="137">
        <v>3.3513343426051551E-4</v>
      </c>
      <c r="AF50" s="137">
        <v>8.1127424109717723E-4</v>
      </c>
      <c r="AG50" s="137">
        <v>8.530390078347464E-4</v>
      </c>
      <c r="AH50" s="137">
        <v>9.4740111299638824E-4</v>
      </c>
      <c r="AI50" s="137">
        <v>1.5776706323606864E-3</v>
      </c>
      <c r="AJ50" s="137">
        <v>0</v>
      </c>
      <c r="AK50" s="137">
        <v>4.3437692890586962E-3</v>
      </c>
      <c r="AL50" s="137">
        <v>3.4718818982759228E-3</v>
      </c>
      <c r="AM50" s="137">
        <v>8.8372923402873366E-4</v>
      </c>
      <c r="AN50" s="137">
        <v>6.114864885340323E-4</v>
      </c>
      <c r="AO50" s="137">
        <v>2.0415009166533872E-3</v>
      </c>
      <c r="AP50" s="137">
        <v>3.853116304589713E-3</v>
      </c>
      <c r="AQ50" s="137">
        <v>9.4615148578054914E-4</v>
      </c>
      <c r="AR50" s="137">
        <v>2.199994252445272E-3</v>
      </c>
      <c r="AS50" s="137">
        <v>0.37371189217829404</v>
      </c>
      <c r="AT50" s="137">
        <v>1.0597801008738552E-3</v>
      </c>
      <c r="AU50" s="137">
        <v>7.8873875067492433E-4</v>
      </c>
      <c r="AV50" s="137">
        <v>3.4696555262431956E-3</v>
      </c>
      <c r="AW50" s="137">
        <v>5.4935082966544417E-3</v>
      </c>
      <c r="AX50" s="137">
        <v>3.4623065418163761E-3</v>
      </c>
      <c r="AY50" s="137">
        <v>5.6000257716590435E-4</v>
      </c>
      <c r="AZ50" s="137">
        <v>9.9096048386548754E-3</v>
      </c>
      <c r="BA50" s="137">
        <v>5.8289209460944029E-4</v>
      </c>
      <c r="BB50" s="137">
        <v>3.5841686908364466E-3</v>
      </c>
      <c r="BC50" s="137">
        <v>2.6135612787359479E-3</v>
      </c>
      <c r="BD50" s="137">
        <v>4.5785895181831981E-4</v>
      </c>
      <c r="BE50" s="137">
        <v>5.2160901510806866E-3</v>
      </c>
      <c r="BF50" s="137">
        <v>3.0343073735286125E-3</v>
      </c>
      <c r="BG50" s="137">
        <v>5.7667654638088079E-4</v>
      </c>
      <c r="BH50" s="137">
        <v>2.7533524301570577E-3</v>
      </c>
      <c r="BI50" s="137">
        <v>3.3158982040798024E-3</v>
      </c>
      <c r="BJ50" s="137">
        <v>1.9620938955150716E-3</v>
      </c>
      <c r="BK50" s="137">
        <v>1.1751525513656966E-3</v>
      </c>
      <c r="BL50" s="137">
        <v>3.4300771489656772E-3</v>
      </c>
      <c r="BM50" s="137">
        <v>7.3434656246350221E-3</v>
      </c>
      <c r="BN50" s="137">
        <v>2.7816087061645479E-3</v>
      </c>
      <c r="BO50" s="137">
        <v>1.0506987869485019E-3</v>
      </c>
      <c r="BP50" s="137">
        <v>6.5228169439973476E-4</v>
      </c>
      <c r="BQ50" s="137">
        <v>3.9629844916828325E-4</v>
      </c>
      <c r="BR50" s="137">
        <v>1.0399998044385785E-3</v>
      </c>
      <c r="BS50" s="137">
        <v>6.1908910339589088E-4</v>
      </c>
      <c r="BT50" s="137">
        <v>3.0266520905638103E-3</v>
      </c>
      <c r="BU50" s="137">
        <v>7.5156594242888671E-4</v>
      </c>
      <c r="BV50" s="137">
        <v>1.7479454729475638E-3</v>
      </c>
      <c r="BW50" s="137">
        <v>7.4070730566954334E-4</v>
      </c>
      <c r="BX50" s="137">
        <v>1.2293375272882207E-3</v>
      </c>
      <c r="BY50" s="137">
        <v>1.4473308217750251E-3</v>
      </c>
      <c r="BZ50" s="137">
        <v>4.0111650849651743E-3</v>
      </c>
      <c r="CA50" s="139">
        <v>0</v>
      </c>
    </row>
    <row r="51" spans="1:79" ht="19.5" x14ac:dyDescent="0.25">
      <c r="A51" s="30"/>
      <c r="B51" s="42" t="s">
        <v>42</v>
      </c>
      <c r="C51" s="43" t="s">
        <v>153</v>
      </c>
      <c r="D51" s="136">
        <v>6.1043587945272971E-5</v>
      </c>
      <c r="E51" s="137">
        <v>9.0796534572070952E-5</v>
      </c>
      <c r="F51" s="137">
        <v>1.3113790353983873E-4</v>
      </c>
      <c r="G51" s="137">
        <v>6.6120996950711381E-5</v>
      </c>
      <c r="H51" s="137">
        <v>7.5403891478910016E-5</v>
      </c>
      <c r="I51" s="137">
        <v>6.2317520263580121E-5</v>
      </c>
      <c r="J51" s="137">
        <v>1.1899256064833768E-4</v>
      </c>
      <c r="K51" s="137">
        <v>7.9265152522334153E-5</v>
      </c>
      <c r="L51" s="137">
        <v>1.140288016165259E-4</v>
      </c>
      <c r="M51" s="137">
        <v>1.524081768980024E-3</v>
      </c>
      <c r="N51" s="137">
        <v>6.3432528548915923E-5</v>
      </c>
      <c r="O51" s="137">
        <v>1.5795497921714666E-4</v>
      </c>
      <c r="P51" s="137">
        <v>1.0493164018949223E-4</v>
      </c>
      <c r="Q51" s="137">
        <v>3.9590272556191929E-5</v>
      </c>
      <c r="R51" s="137">
        <v>2.3286787780961866E-4</v>
      </c>
      <c r="S51" s="137">
        <v>2.946385179737165E-4</v>
      </c>
      <c r="T51" s="137">
        <v>7.8325154171433409E-4</v>
      </c>
      <c r="U51" s="137">
        <v>1.7360337552736738E-4</v>
      </c>
      <c r="V51" s="137">
        <v>2.1626446280627312E-4</v>
      </c>
      <c r="W51" s="137">
        <v>1.0359915969373633E-4</v>
      </c>
      <c r="X51" s="137">
        <v>4.5739267906871363E-4</v>
      </c>
      <c r="Y51" s="137">
        <v>2.1602056726426235E-4</v>
      </c>
      <c r="Z51" s="137">
        <v>1.4469261681509493E-4</v>
      </c>
      <c r="AA51" s="137">
        <v>1.4872350970373567E-4</v>
      </c>
      <c r="AB51" s="137">
        <v>1.7317801612780283E-4</v>
      </c>
      <c r="AC51" s="137">
        <v>1.1802748256255998E-4</v>
      </c>
      <c r="AD51" s="137">
        <v>1.596417415474434E-4</v>
      </c>
      <c r="AE51" s="137">
        <v>1.2558512444679437E-4</v>
      </c>
      <c r="AF51" s="137">
        <v>1.4025514014470939E-4</v>
      </c>
      <c r="AG51" s="137">
        <v>1.9097553609298399E-4</v>
      </c>
      <c r="AH51" s="137">
        <v>7.9627889973887665E-5</v>
      </c>
      <c r="AI51" s="137">
        <v>2.221322022496546E-4</v>
      </c>
      <c r="AJ51" s="137">
        <v>0</v>
      </c>
      <c r="AK51" s="137">
        <v>9.3863878576620844E-5</v>
      </c>
      <c r="AL51" s="137">
        <v>1.8704280362171507E-4</v>
      </c>
      <c r="AM51" s="137">
        <v>1.3838456979545796E-4</v>
      </c>
      <c r="AN51" s="137">
        <v>1.1333604831430855E-4</v>
      </c>
      <c r="AO51" s="137">
        <v>5.9374204584134604E-5</v>
      </c>
      <c r="AP51" s="137">
        <v>7.8278795406373495E-5</v>
      </c>
      <c r="AQ51" s="137">
        <v>2.4252840475657469E-5</v>
      </c>
      <c r="AR51" s="137">
        <v>1.0390367701425864E-4</v>
      </c>
      <c r="AS51" s="137">
        <v>2.9397745508634112E-4</v>
      </c>
      <c r="AT51" s="137">
        <v>0.4438472764082752</v>
      </c>
      <c r="AU51" s="137">
        <v>7.0062076479827091E-5</v>
      </c>
      <c r="AV51" s="137">
        <v>6.9467709361831513E-5</v>
      </c>
      <c r="AW51" s="137">
        <v>7.5772596086785664E-5</v>
      </c>
      <c r="AX51" s="137">
        <v>1.0629155872282554E-4</v>
      </c>
      <c r="AY51" s="137">
        <v>7.1185163864519871E-5</v>
      </c>
      <c r="AZ51" s="137">
        <v>2.5561257951867649E-4</v>
      </c>
      <c r="BA51" s="137">
        <v>5.7564479797078898E-5</v>
      </c>
      <c r="BB51" s="137">
        <v>5.3690754652202669E-5</v>
      </c>
      <c r="BC51" s="137">
        <v>1.2316068975349586E-4</v>
      </c>
      <c r="BD51" s="137">
        <v>4.3263308072928979E-5</v>
      </c>
      <c r="BE51" s="137">
        <v>1.4583916827196601E-4</v>
      </c>
      <c r="BF51" s="137">
        <v>1.6562681042477269E-4</v>
      </c>
      <c r="BG51" s="137">
        <v>4.5739448461207904E-5</v>
      </c>
      <c r="BH51" s="137">
        <v>1.5353550014816396E-4</v>
      </c>
      <c r="BI51" s="137">
        <v>2.15681907606585E-4</v>
      </c>
      <c r="BJ51" s="137">
        <v>4.2485687795923979E-5</v>
      </c>
      <c r="BK51" s="137">
        <v>8.6767757551911708E-5</v>
      </c>
      <c r="BL51" s="137">
        <v>4.845404061884344E-5</v>
      </c>
      <c r="BM51" s="137">
        <v>1.2337928626727723E-4</v>
      </c>
      <c r="BN51" s="137">
        <v>2.4066140949614376E-4</v>
      </c>
      <c r="BO51" s="137">
        <v>3.1476993046025769E-5</v>
      </c>
      <c r="BP51" s="137">
        <v>2.4796293148150785E-5</v>
      </c>
      <c r="BQ51" s="137">
        <v>2.0758001609769704E-5</v>
      </c>
      <c r="BR51" s="137">
        <v>2.4073655423734337E-5</v>
      </c>
      <c r="BS51" s="137">
        <v>2.1673865452265782E-5</v>
      </c>
      <c r="BT51" s="137">
        <v>4.3608095822784095E-5</v>
      </c>
      <c r="BU51" s="137">
        <v>2.5302707350317166E-4</v>
      </c>
      <c r="BV51" s="137">
        <v>8.3290886811690254E-5</v>
      </c>
      <c r="BW51" s="137">
        <v>3.323045671395247E-4</v>
      </c>
      <c r="BX51" s="137">
        <v>2.7488510286649642E-2</v>
      </c>
      <c r="BY51" s="137">
        <v>3.1429898636444373E-3</v>
      </c>
      <c r="BZ51" s="137">
        <v>3.3877420687226343E-4</v>
      </c>
      <c r="CA51" s="139">
        <v>0</v>
      </c>
    </row>
    <row r="52" spans="1:79" ht="19.5" x14ac:dyDescent="0.25">
      <c r="A52" s="30"/>
      <c r="B52" s="42" t="s">
        <v>43</v>
      </c>
      <c r="C52" s="43" t="s">
        <v>154</v>
      </c>
      <c r="D52" s="136">
        <v>2.719839194220017E-4</v>
      </c>
      <c r="E52" s="137">
        <v>4.2097610340713191E-4</v>
      </c>
      <c r="F52" s="137">
        <v>3.9870964438296893E-4</v>
      </c>
      <c r="G52" s="137">
        <v>2.8465822292349756E-4</v>
      </c>
      <c r="H52" s="137">
        <v>3.4089911955056609E-4</v>
      </c>
      <c r="I52" s="137">
        <v>2.9223797004344123E-4</v>
      </c>
      <c r="J52" s="137">
        <v>3.1974922182881479E-4</v>
      </c>
      <c r="K52" s="137">
        <v>2.4486295141759465E-4</v>
      </c>
      <c r="L52" s="137">
        <v>2.5968227965599862E-4</v>
      </c>
      <c r="M52" s="137">
        <v>2.0524377567095005E-4</v>
      </c>
      <c r="N52" s="137">
        <v>3.3898221701102161E-4</v>
      </c>
      <c r="O52" s="137">
        <v>1.6513473275518544E-4</v>
      </c>
      <c r="P52" s="137">
        <v>5.2223696621524825E-4</v>
      </c>
      <c r="Q52" s="137">
        <v>2.0351578877911394E-4</v>
      </c>
      <c r="R52" s="137">
        <v>2.9824207420405484E-4</v>
      </c>
      <c r="S52" s="137">
        <v>2.83693402509756E-4</v>
      </c>
      <c r="T52" s="137">
        <v>2.1089810990165692E-4</v>
      </c>
      <c r="U52" s="137">
        <v>2.4562343266880865E-4</v>
      </c>
      <c r="V52" s="137">
        <v>2.9408840133758764E-4</v>
      </c>
      <c r="W52" s="137">
        <v>1.9090396126252043E-4</v>
      </c>
      <c r="X52" s="137">
        <v>2.1277557684750909E-4</v>
      </c>
      <c r="Y52" s="137">
        <v>2.3226983890509552E-4</v>
      </c>
      <c r="Z52" s="137">
        <v>2.6090751157188631E-4</v>
      </c>
      <c r="AA52" s="137">
        <v>3.1624254406821111E-4</v>
      </c>
      <c r="AB52" s="137">
        <v>1.5569099469047812E-4</v>
      </c>
      <c r="AC52" s="137">
        <v>2.1519837874487286E-4</v>
      </c>
      <c r="AD52" s="137">
        <v>2.0829931580107283E-4</v>
      </c>
      <c r="AE52" s="137">
        <v>1.1329776671938317E-4</v>
      </c>
      <c r="AF52" s="137">
        <v>2.8252941181177024E-4</v>
      </c>
      <c r="AG52" s="137">
        <v>2.8611817943671248E-4</v>
      </c>
      <c r="AH52" s="137">
        <v>1.6521827787144497E-4</v>
      </c>
      <c r="AI52" s="137">
        <v>2.5343071265553513E-4</v>
      </c>
      <c r="AJ52" s="137">
        <v>0</v>
      </c>
      <c r="AK52" s="137">
        <v>2.097706312637193E-4</v>
      </c>
      <c r="AL52" s="137">
        <v>1.6189480097698945E-4</v>
      </c>
      <c r="AM52" s="137">
        <v>1.6227378390136083E-3</v>
      </c>
      <c r="AN52" s="137">
        <v>4.0474490542892645E-4</v>
      </c>
      <c r="AO52" s="137">
        <v>2.5663112264939319E-4</v>
      </c>
      <c r="AP52" s="137">
        <v>1.9344353332563329E-4</v>
      </c>
      <c r="AQ52" s="137">
        <v>7.7491829253591664E-5</v>
      </c>
      <c r="AR52" s="137">
        <v>1.8476011006541293E-4</v>
      </c>
      <c r="AS52" s="137">
        <v>2.1533636699933652E-3</v>
      </c>
      <c r="AT52" s="137">
        <v>1.6509520062463811E-4</v>
      </c>
      <c r="AU52" s="137">
        <v>0.39110151842686502</v>
      </c>
      <c r="AV52" s="137">
        <v>4.84816326019931E-4</v>
      </c>
      <c r="AW52" s="137">
        <v>2.8304507984716506E-4</v>
      </c>
      <c r="AX52" s="137">
        <v>2.9361932696819358E-4</v>
      </c>
      <c r="AY52" s="137">
        <v>1.7846218767730764E-4</v>
      </c>
      <c r="AZ52" s="137">
        <v>2.2610463295917455E-4</v>
      </c>
      <c r="BA52" s="137">
        <v>3.2059655602677213E-4</v>
      </c>
      <c r="BB52" s="137">
        <v>3.9320069024901806E-4</v>
      </c>
      <c r="BC52" s="137">
        <v>1.399482595513035E-3</v>
      </c>
      <c r="BD52" s="137">
        <v>1.3955756385741602E-3</v>
      </c>
      <c r="BE52" s="137">
        <v>2.1841202682746703E-4</v>
      </c>
      <c r="BF52" s="137">
        <v>2.6033105777149672E-4</v>
      </c>
      <c r="BG52" s="137">
        <v>1.4875899296593382E-4</v>
      </c>
      <c r="BH52" s="137">
        <v>1.3607644843013642E-3</v>
      </c>
      <c r="BI52" s="137">
        <v>2.6228138436663792E-4</v>
      </c>
      <c r="BJ52" s="137">
        <v>1.2968515570807207E-3</v>
      </c>
      <c r="BK52" s="137">
        <v>1.2957502193622094E-3</v>
      </c>
      <c r="BL52" s="137">
        <v>3.8397364005836847E-4</v>
      </c>
      <c r="BM52" s="137">
        <v>2.1206004510282425E-4</v>
      </c>
      <c r="BN52" s="137">
        <v>1.8805964688422522E-4</v>
      </c>
      <c r="BO52" s="137">
        <v>9.0455599569227871E-5</v>
      </c>
      <c r="BP52" s="137">
        <v>7.2432366879335031E-5</v>
      </c>
      <c r="BQ52" s="137">
        <v>4.8973822951494812E-5</v>
      </c>
      <c r="BR52" s="137">
        <v>8.1557159653840026E-5</v>
      </c>
      <c r="BS52" s="137">
        <v>6.4365898351370708E-5</v>
      </c>
      <c r="BT52" s="137">
        <v>1.7835035785641797E-4</v>
      </c>
      <c r="BU52" s="137">
        <v>6.9799016545419522E-5</v>
      </c>
      <c r="BV52" s="137">
        <v>1.6755289130088874E-4</v>
      </c>
      <c r="BW52" s="137">
        <v>6.8395687780592514E-5</v>
      </c>
      <c r="BX52" s="137">
        <v>1.2437176730008997E-4</v>
      </c>
      <c r="BY52" s="137">
        <v>1.0656679725972609E-3</v>
      </c>
      <c r="BZ52" s="137">
        <v>1.9922354128608282E-4</v>
      </c>
      <c r="CA52" s="139">
        <v>0</v>
      </c>
    </row>
    <row r="53" spans="1:79" ht="19.5" x14ac:dyDescent="0.25">
      <c r="A53" s="30"/>
      <c r="B53" s="42" t="s">
        <v>44</v>
      </c>
      <c r="C53" s="43" t="s">
        <v>155</v>
      </c>
      <c r="D53" s="136">
        <v>1.053742401693584E-2</v>
      </c>
      <c r="E53" s="137">
        <v>6.3649957415243558E-3</v>
      </c>
      <c r="F53" s="137">
        <v>1.0159577593568518E-2</v>
      </c>
      <c r="G53" s="137">
        <v>4.8934199135444211E-3</v>
      </c>
      <c r="H53" s="137">
        <v>2.2191107332583646E-2</v>
      </c>
      <c r="I53" s="137">
        <v>2.3756949496800642E-2</v>
      </c>
      <c r="J53" s="137">
        <v>3.0510353411070919E-3</v>
      </c>
      <c r="K53" s="137">
        <v>4.4837243200470363E-3</v>
      </c>
      <c r="L53" s="137">
        <v>7.0499104519483437E-3</v>
      </c>
      <c r="M53" s="137">
        <v>3.9481523034900455E-3</v>
      </c>
      <c r="N53" s="137">
        <v>1.7207734583726342E-3</v>
      </c>
      <c r="O53" s="137">
        <v>2.0790532074645911E-3</v>
      </c>
      <c r="P53" s="137">
        <v>4.57194995365759E-3</v>
      </c>
      <c r="Q53" s="137">
        <v>1.5384153505862332E-3</v>
      </c>
      <c r="R53" s="137">
        <v>1.5230368840009709E-3</v>
      </c>
      <c r="S53" s="137">
        <v>1.5126140455752099E-3</v>
      </c>
      <c r="T53" s="137">
        <v>4.1552736174704352E-3</v>
      </c>
      <c r="U53" s="137">
        <v>3.1343839286555814E-3</v>
      </c>
      <c r="V53" s="137">
        <v>3.2817092822798395E-3</v>
      </c>
      <c r="W53" s="137">
        <v>2.1975406382028421E-3</v>
      </c>
      <c r="X53" s="137">
        <v>1.389783048430916E-2</v>
      </c>
      <c r="Y53" s="137">
        <v>6.7540425684744073E-3</v>
      </c>
      <c r="Z53" s="137">
        <v>3.3770406377790448E-3</v>
      </c>
      <c r="AA53" s="137">
        <v>4.9491627650174522E-3</v>
      </c>
      <c r="AB53" s="137">
        <v>5.8880797728556276E-3</v>
      </c>
      <c r="AC53" s="137">
        <v>8.1436617104619184E-3</v>
      </c>
      <c r="AD53" s="137">
        <v>3.0846456267840305E-3</v>
      </c>
      <c r="AE53" s="137">
        <v>1.8650928314940993E-3</v>
      </c>
      <c r="AF53" s="137">
        <v>1.1767879699795961E-2</v>
      </c>
      <c r="AG53" s="137">
        <v>8.8933577691741542E-3</v>
      </c>
      <c r="AH53" s="137">
        <v>1.3170784562694833E-2</v>
      </c>
      <c r="AI53" s="137">
        <v>1.3125902989677302E-2</v>
      </c>
      <c r="AJ53" s="137">
        <v>0</v>
      </c>
      <c r="AK53" s="137">
        <v>6.6801417735510224E-3</v>
      </c>
      <c r="AL53" s="137">
        <v>2.2940337582670616E-3</v>
      </c>
      <c r="AM53" s="137">
        <v>2.9153456421822771E-3</v>
      </c>
      <c r="AN53" s="137">
        <v>3.1927440061028283E-3</v>
      </c>
      <c r="AO53" s="137">
        <v>2.6874344140013677E-3</v>
      </c>
      <c r="AP53" s="137">
        <v>3.3760529589702132E-3</v>
      </c>
      <c r="AQ53" s="137">
        <v>6.8420675749258789E-4</v>
      </c>
      <c r="AR53" s="137">
        <v>7.10214868143463E-3</v>
      </c>
      <c r="AS53" s="137">
        <v>3.3172246385315476E-3</v>
      </c>
      <c r="AT53" s="137">
        <v>4.9807074702819497E-3</v>
      </c>
      <c r="AU53" s="137">
        <v>2.5228488839005854E-3</v>
      </c>
      <c r="AV53" s="137">
        <v>0.34902232777562614</v>
      </c>
      <c r="AW53" s="137">
        <v>5.2628785555972508E-3</v>
      </c>
      <c r="AX53" s="137">
        <v>1.6935387673405321E-3</v>
      </c>
      <c r="AY53" s="137">
        <v>6.7897939415514214E-4</v>
      </c>
      <c r="AZ53" s="137">
        <v>4.2832086918292954E-3</v>
      </c>
      <c r="BA53" s="137">
        <v>1.4176096308728574E-3</v>
      </c>
      <c r="BB53" s="137">
        <v>3.8231918079871742E-3</v>
      </c>
      <c r="BC53" s="137">
        <v>5.3604622308105251E-3</v>
      </c>
      <c r="BD53" s="137">
        <v>1.1324795453414417E-3</v>
      </c>
      <c r="BE53" s="137">
        <v>8.8314125551881544E-3</v>
      </c>
      <c r="BF53" s="137">
        <v>1.7249066498117318E-3</v>
      </c>
      <c r="BG53" s="137">
        <v>8.6329607054534034E-4</v>
      </c>
      <c r="BH53" s="137">
        <v>2.4753287239606086E-3</v>
      </c>
      <c r="BI53" s="137">
        <v>1.4914321691455042E-3</v>
      </c>
      <c r="BJ53" s="137">
        <v>1.4099275351808199E-2</v>
      </c>
      <c r="BK53" s="137">
        <v>1.6450021332605725E-3</v>
      </c>
      <c r="BL53" s="137">
        <v>2.4752445408140361E-3</v>
      </c>
      <c r="BM53" s="137">
        <v>2.8956496335067524E-3</v>
      </c>
      <c r="BN53" s="137">
        <v>4.0363147043193685E-3</v>
      </c>
      <c r="BO53" s="137">
        <v>6.5195665989973975E-4</v>
      </c>
      <c r="BP53" s="137">
        <v>8.0814783689877993E-4</v>
      </c>
      <c r="BQ53" s="137">
        <v>4.5818782538130468E-4</v>
      </c>
      <c r="BR53" s="137">
        <v>6.271753338615287E-4</v>
      </c>
      <c r="BS53" s="137">
        <v>4.035611626512753E-4</v>
      </c>
      <c r="BT53" s="137">
        <v>1.6789299022800003E-3</v>
      </c>
      <c r="BU53" s="137">
        <v>5.6063514934159397E-4</v>
      </c>
      <c r="BV53" s="137">
        <v>1.7536734802277912E-3</v>
      </c>
      <c r="BW53" s="137">
        <v>6.738952484879509E-4</v>
      </c>
      <c r="BX53" s="137">
        <v>1.793498961445727E-3</v>
      </c>
      <c r="BY53" s="137">
        <v>1.2603610911629945E-3</v>
      </c>
      <c r="BZ53" s="137">
        <v>2.584581387141177E-3</v>
      </c>
      <c r="CA53" s="139">
        <v>0</v>
      </c>
    </row>
    <row r="54" spans="1:79" ht="19.5" x14ac:dyDescent="0.25">
      <c r="A54" s="30"/>
      <c r="B54" s="42" t="s">
        <v>45</v>
      </c>
      <c r="C54" s="43" t="s">
        <v>156</v>
      </c>
      <c r="D54" s="136">
        <v>1.2454293008074113E-4</v>
      </c>
      <c r="E54" s="137">
        <v>1.6570536145052E-4</v>
      </c>
      <c r="F54" s="137">
        <v>1.5082467368358199E-4</v>
      </c>
      <c r="G54" s="137">
        <v>1.3760235288931848E-4</v>
      </c>
      <c r="H54" s="137">
        <v>1.2271690470224488E-4</v>
      </c>
      <c r="I54" s="137">
        <v>1.3157805551256799E-4</v>
      </c>
      <c r="J54" s="137">
        <v>1.4751213107044018E-4</v>
      </c>
      <c r="K54" s="137">
        <v>1.2694089639818384E-4</v>
      </c>
      <c r="L54" s="137">
        <v>1.4385209453811234E-4</v>
      </c>
      <c r="M54" s="137">
        <v>1.1694419343695684E-4</v>
      </c>
      <c r="N54" s="137">
        <v>1.3642978629093249E-4</v>
      </c>
      <c r="O54" s="137">
        <v>9.2447788548856099E-5</v>
      </c>
      <c r="P54" s="137">
        <v>5.1695729619795436E-4</v>
      </c>
      <c r="Q54" s="137">
        <v>1.7654532488418264E-4</v>
      </c>
      <c r="R54" s="137">
        <v>2.7594818029906868E-4</v>
      </c>
      <c r="S54" s="137">
        <v>2.7566298370438919E-4</v>
      </c>
      <c r="T54" s="137">
        <v>1.2048270091520092E-4</v>
      </c>
      <c r="U54" s="137">
        <v>2.4766366933247054E-4</v>
      </c>
      <c r="V54" s="137">
        <v>1.562587745897693E-4</v>
      </c>
      <c r="W54" s="137">
        <v>9.8604580606262388E-5</v>
      </c>
      <c r="X54" s="137">
        <v>2.273085884169986E-4</v>
      </c>
      <c r="Y54" s="137">
        <v>1.560269062605805E-4</v>
      </c>
      <c r="Z54" s="137">
        <v>1.315065506189954E-4</v>
      </c>
      <c r="AA54" s="137">
        <v>1.6680178132109919E-4</v>
      </c>
      <c r="AB54" s="137">
        <v>8.7178727067819929E-5</v>
      </c>
      <c r="AC54" s="137">
        <v>1.2300488339653904E-4</v>
      </c>
      <c r="AD54" s="137">
        <v>3.4272079347734625E-4</v>
      </c>
      <c r="AE54" s="137">
        <v>6.4728321952180052E-5</v>
      </c>
      <c r="AF54" s="137">
        <v>1.8363931292837384E-3</v>
      </c>
      <c r="AG54" s="137">
        <v>4.4914945137906051E-3</v>
      </c>
      <c r="AH54" s="137">
        <v>3.2041765306007873E-3</v>
      </c>
      <c r="AI54" s="137">
        <v>9.0524665680520328E-3</v>
      </c>
      <c r="AJ54" s="137">
        <v>0</v>
      </c>
      <c r="AK54" s="137">
        <v>8.9266587687497457E-5</v>
      </c>
      <c r="AL54" s="137">
        <v>1.2987308915072678E-4</v>
      </c>
      <c r="AM54" s="137">
        <v>1.0117399778210694E-4</v>
      </c>
      <c r="AN54" s="137">
        <v>4.1450120048251493E-4</v>
      </c>
      <c r="AO54" s="137">
        <v>8.7327506289850036E-5</v>
      </c>
      <c r="AP54" s="137">
        <v>2.762908504599787E-4</v>
      </c>
      <c r="AQ54" s="137">
        <v>6.2516488505599629E-5</v>
      </c>
      <c r="AR54" s="137">
        <v>2.2325743262182897E-4</v>
      </c>
      <c r="AS54" s="137">
        <v>1.9361118216148791E-4</v>
      </c>
      <c r="AT54" s="137">
        <v>2.8449432926729289E-4</v>
      </c>
      <c r="AU54" s="137">
        <v>8.6684893420322707E-5</v>
      </c>
      <c r="AV54" s="137">
        <v>1.054193733443306E-4</v>
      </c>
      <c r="AW54" s="137">
        <v>0.38216308984844577</v>
      </c>
      <c r="AX54" s="137">
        <v>6.0318687692938416E-4</v>
      </c>
      <c r="AY54" s="137">
        <v>8.158231358037726E-5</v>
      </c>
      <c r="AZ54" s="137">
        <v>2.5312944029947959E-3</v>
      </c>
      <c r="BA54" s="137">
        <v>4.6981031527661154E-4</v>
      </c>
      <c r="BB54" s="137">
        <v>1.438561069495048E-3</v>
      </c>
      <c r="BC54" s="137">
        <v>5.0987355807961506E-4</v>
      </c>
      <c r="BD54" s="137">
        <v>1.3527729586930537E-3</v>
      </c>
      <c r="BE54" s="137">
        <v>1.1720078668845007E-3</v>
      </c>
      <c r="BF54" s="137">
        <v>2.6362211949621249E-4</v>
      </c>
      <c r="BG54" s="137">
        <v>1.3748387802454485E-4</v>
      </c>
      <c r="BH54" s="137">
        <v>3.0779278231624036E-4</v>
      </c>
      <c r="BI54" s="137">
        <v>6.7121895157589949E-3</v>
      </c>
      <c r="BJ54" s="137">
        <v>1.8984282181947412E-4</v>
      </c>
      <c r="BK54" s="137">
        <v>3.4830762104795434E-4</v>
      </c>
      <c r="BL54" s="137">
        <v>1.4613754883302421E-4</v>
      </c>
      <c r="BM54" s="137">
        <v>1.0437771403576208E-3</v>
      </c>
      <c r="BN54" s="137">
        <v>2.5900335886939454E-4</v>
      </c>
      <c r="BO54" s="137">
        <v>1.5260072932891572E-4</v>
      </c>
      <c r="BP54" s="137">
        <v>9.6595798649601198E-5</v>
      </c>
      <c r="BQ54" s="137">
        <v>6.0439977629709725E-5</v>
      </c>
      <c r="BR54" s="137">
        <v>1.1227918711060511E-4</v>
      </c>
      <c r="BS54" s="137">
        <v>3.4760611904173511E-4</v>
      </c>
      <c r="BT54" s="137">
        <v>4.7010819225950568E-4</v>
      </c>
      <c r="BU54" s="137">
        <v>6.1415396079722765E-5</v>
      </c>
      <c r="BV54" s="137">
        <v>5.3896795878843624E-4</v>
      </c>
      <c r="BW54" s="137">
        <v>6.2582673333217299E-5</v>
      </c>
      <c r="BX54" s="137">
        <v>4.2226108160755334E-4</v>
      </c>
      <c r="BY54" s="137">
        <v>1.0140316902644549E-4</v>
      </c>
      <c r="BZ54" s="137">
        <v>7.7966755821198147E-4</v>
      </c>
      <c r="CA54" s="139">
        <v>0</v>
      </c>
    </row>
    <row r="55" spans="1:79" ht="19.5" x14ac:dyDescent="0.25">
      <c r="A55" s="30"/>
      <c r="B55" s="42" t="s">
        <v>46</v>
      </c>
      <c r="C55" s="43" t="s">
        <v>157</v>
      </c>
      <c r="D55" s="136">
        <v>1.2868119024341568E-4</v>
      </c>
      <c r="E55" s="137">
        <v>1.8274524174844946E-4</v>
      </c>
      <c r="F55" s="137">
        <v>1.3604620513171082E-4</v>
      </c>
      <c r="G55" s="137">
        <v>1.4717697321093258E-4</v>
      </c>
      <c r="H55" s="137">
        <v>1.2289588190772061E-4</v>
      </c>
      <c r="I55" s="137">
        <v>1.1142626729930435E-4</v>
      </c>
      <c r="J55" s="137">
        <v>1.3232497920085927E-4</v>
      </c>
      <c r="K55" s="137">
        <v>1.1136968002346137E-4</v>
      </c>
      <c r="L55" s="137">
        <v>1.2181011655688574E-4</v>
      </c>
      <c r="M55" s="137">
        <v>8.6695256355003641E-5</v>
      </c>
      <c r="N55" s="137">
        <v>1.5026834780236344E-4</v>
      </c>
      <c r="O55" s="137">
        <v>7.0015542763949155E-5</v>
      </c>
      <c r="P55" s="137">
        <v>1.6780776189431685E-3</v>
      </c>
      <c r="Q55" s="137">
        <v>5.4014765857438387E-4</v>
      </c>
      <c r="R55" s="137">
        <v>4.5661874699100578E-4</v>
      </c>
      <c r="S55" s="137">
        <v>4.3724413406637773E-4</v>
      </c>
      <c r="T55" s="137">
        <v>9.0240369096035016E-5</v>
      </c>
      <c r="U55" s="137">
        <v>1.0027946922818954E-4</v>
      </c>
      <c r="V55" s="137">
        <v>1.1992114109342079E-4</v>
      </c>
      <c r="W55" s="137">
        <v>7.9097483259959168E-5</v>
      </c>
      <c r="X55" s="137">
        <v>8.2076383728470933E-5</v>
      </c>
      <c r="Y55" s="137">
        <v>9.4869641761437994E-5</v>
      </c>
      <c r="Z55" s="137">
        <v>1.0940908870772092E-4</v>
      </c>
      <c r="AA55" s="137">
        <v>1.411916059075896E-4</v>
      </c>
      <c r="AB55" s="137">
        <v>6.3056495648887724E-5</v>
      </c>
      <c r="AC55" s="137">
        <v>8.5971960738769418E-5</v>
      </c>
      <c r="AD55" s="137">
        <v>1.3009320269620267E-4</v>
      </c>
      <c r="AE55" s="137">
        <v>4.6879512586714437E-5</v>
      </c>
      <c r="AF55" s="137">
        <v>1.2259745911674089E-4</v>
      </c>
      <c r="AG55" s="137">
        <v>1.5079152362564119E-4</v>
      </c>
      <c r="AH55" s="137">
        <v>8.4116075630339196E-5</v>
      </c>
      <c r="AI55" s="137">
        <v>1.6202241036651117E-4</v>
      </c>
      <c r="AJ55" s="137">
        <v>0</v>
      </c>
      <c r="AK55" s="137">
        <v>6.6407517063175089E-5</v>
      </c>
      <c r="AL55" s="137">
        <v>7.4457341608444991E-5</v>
      </c>
      <c r="AM55" s="137">
        <v>6.9239698793339049E-5</v>
      </c>
      <c r="AN55" s="137">
        <v>1.1038238969650022E-4</v>
      </c>
      <c r="AO55" s="137">
        <v>8.3987574106429952E-5</v>
      </c>
      <c r="AP55" s="137">
        <v>7.2617638324798088E-5</v>
      </c>
      <c r="AQ55" s="137">
        <v>1.6493734866728803E-4</v>
      </c>
      <c r="AR55" s="137">
        <v>6.9567083450442608E-5</v>
      </c>
      <c r="AS55" s="137">
        <v>8.8171771294194034E-5</v>
      </c>
      <c r="AT55" s="137">
        <v>5.7221141413501656E-5</v>
      </c>
      <c r="AU55" s="137">
        <v>6.8653042268397897E-5</v>
      </c>
      <c r="AV55" s="137">
        <v>5.4511404957879032E-5</v>
      </c>
      <c r="AW55" s="137">
        <v>3.1441239421152768E-3</v>
      </c>
      <c r="AX55" s="137">
        <v>0.44950623112687266</v>
      </c>
      <c r="AY55" s="137">
        <v>1.3881038615716628E-4</v>
      </c>
      <c r="AZ55" s="137">
        <v>6.7088104947892781E-4</v>
      </c>
      <c r="BA55" s="137">
        <v>7.4583372305209611E-5</v>
      </c>
      <c r="BB55" s="137">
        <v>6.6079500895988304E-5</v>
      </c>
      <c r="BC55" s="137">
        <v>1.1352596922680643E-4</v>
      </c>
      <c r="BD55" s="137">
        <v>4.2252059841455848E-5</v>
      </c>
      <c r="BE55" s="137">
        <v>3.9828666682221401E-4</v>
      </c>
      <c r="BF55" s="137">
        <v>3.2283236769655875E-4</v>
      </c>
      <c r="BG55" s="137">
        <v>8.8134929525361148E-5</v>
      </c>
      <c r="BH55" s="137">
        <v>8.069309004473364E-5</v>
      </c>
      <c r="BI55" s="137">
        <v>4.1308169473609317E-2</v>
      </c>
      <c r="BJ55" s="137">
        <v>1.5030265946287531E-4</v>
      </c>
      <c r="BK55" s="137">
        <v>5.3299370046716252E-4</v>
      </c>
      <c r="BL55" s="137">
        <v>1.9047384981339669E-4</v>
      </c>
      <c r="BM55" s="137">
        <v>1.2587622597912276E-4</v>
      </c>
      <c r="BN55" s="137">
        <v>1.1185350700437074E-4</v>
      </c>
      <c r="BO55" s="137">
        <v>6.2068352503643086E-5</v>
      </c>
      <c r="BP55" s="137">
        <v>5.9016640469634595E-5</v>
      </c>
      <c r="BQ55" s="137">
        <v>3.9727748438457342E-5</v>
      </c>
      <c r="BR55" s="137">
        <v>9.1042465513179599E-5</v>
      </c>
      <c r="BS55" s="137">
        <v>1.7344167782421336E-3</v>
      </c>
      <c r="BT55" s="137">
        <v>1.033016910770093E-4</v>
      </c>
      <c r="BU55" s="137">
        <v>3.5068095852116856E-5</v>
      </c>
      <c r="BV55" s="137">
        <v>1.146755099857021E-4</v>
      </c>
      <c r="BW55" s="137">
        <v>3.108902786737935E-5</v>
      </c>
      <c r="BX55" s="137">
        <v>5.9285304832485276E-5</v>
      </c>
      <c r="BY55" s="137">
        <v>5.1826443802892563E-5</v>
      </c>
      <c r="BZ55" s="137">
        <v>8.7287382068327885E-4</v>
      </c>
      <c r="CA55" s="139">
        <v>0</v>
      </c>
    </row>
    <row r="56" spans="1:79" ht="19.5" x14ac:dyDescent="0.25">
      <c r="A56" s="30"/>
      <c r="B56" s="42" t="s">
        <v>47</v>
      </c>
      <c r="C56" s="43" t="s">
        <v>158</v>
      </c>
      <c r="D56" s="136">
        <v>3.7005660055784023E-4</v>
      </c>
      <c r="E56" s="137">
        <v>5.4841021624533917E-4</v>
      </c>
      <c r="F56" s="137">
        <v>6.170624744509432E-4</v>
      </c>
      <c r="G56" s="137">
        <v>7.2536246431020401E-4</v>
      </c>
      <c r="H56" s="137">
        <v>5.9438309082886676E-4</v>
      </c>
      <c r="I56" s="137">
        <v>3.9503235049050209E-4</v>
      </c>
      <c r="J56" s="137">
        <v>5.1532406167412018E-4</v>
      </c>
      <c r="K56" s="137">
        <v>5.2566682373384301E-4</v>
      </c>
      <c r="L56" s="137">
        <v>4.7265942258991134E-3</v>
      </c>
      <c r="M56" s="137">
        <v>8.0181171603928487E-4</v>
      </c>
      <c r="N56" s="137">
        <v>2.0865980584276606E-3</v>
      </c>
      <c r="O56" s="137">
        <v>2.6800331404187004E-4</v>
      </c>
      <c r="P56" s="137">
        <v>4.2011130591495518E-3</v>
      </c>
      <c r="Q56" s="137">
        <v>1.344551783817677E-3</v>
      </c>
      <c r="R56" s="137">
        <v>3.118060387869942E-2</v>
      </c>
      <c r="S56" s="137">
        <v>2.8761633257045557E-2</v>
      </c>
      <c r="T56" s="137">
        <v>4.9714835620560873E-4</v>
      </c>
      <c r="U56" s="137">
        <v>4.7542836729553537E-4</v>
      </c>
      <c r="V56" s="137">
        <v>3.9633358084823514E-4</v>
      </c>
      <c r="W56" s="137">
        <v>2.5531138699968152E-4</v>
      </c>
      <c r="X56" s="137">
        <v>3.9385003123051476E-4</v>
      </c>
      <c r="Y56" s="137">
        <v>3.56203669754802E-4</v>
      </c>
      <c r="Z56" s="137">
        <v>3.3018775175441177E-4</v>
      </c>
      <c r="AA56" s="137">
        <v>5.7867897943538903E-4</v>
      </c>
      <c r="AB56" s="137">
        <v>2.4642085434343905E-4</v>
      </c>
      <c r="AC56" s="137">
        <v>2.894247202803326E-4</v>
      </c>
      <c r="AD56" s="137">
        <v>3.5209328177392303E-4</v>
      </c>
      <c r="AE56" s="137">
        <v>1.7793121657431378E-4</v>
      </c>
      <c r="AF56" s="137">
        <v>5.7356662057644198E-4</v>
      </c>
      <c r="AG56" s="137">
        <v>4.9060665811669112E-4</v>
      </c>
      <c r="AH56" s="137">
        <v>3.9954373823921453E-4</v>
      </c>
      <c r="AI56" s="137">
        <v>5.4722731944128751E-4</v>
      </c>
      <c r="AJ56" s="137">
        <v>0</v>
      </c>
      <c r="AK56" s="137">
        <v>4.0909226964565336E-4</v>
      </c>
      <c r="AL56" s="137">
        <v>1.1992840297449588E-3</v>
      </c>
      <c r="AM56" s="137">
        <v>3.7724729890112194E-4</v>
      </c>
      <c r="AN56" s="137">
        <v>2.5022632504325087E-3</v>
      </c>
      <c r="AO56" s="137">
        <v>3.8173602323219289E-4</v>
      </c>
      <c r="AP56" s="137">
        <v>1.4191657618564278E-3</v>
      </c>
      <c r="AQ56" s="137">
        <v>4.5387765248875806E-4</v>
      </c>
      <c r="AR56" s="137">
        <v>3.5158080238083353E-4</v>
      </c>
      <c r="AS56" s="137">
        <v>2.99733340772337E-4</v>
      </c>
      <c r="AT56" s="137">
        <v>2.8246358045354417E-4</v>
      </c>
      <c r="AU56" s="137">
        <v>6.7394599208655094E-4</v>
      </c>
      <c r="AV56" s="137">
        <v>4.9263001270916324E-4</v>
      </c>
      <c r="AW56" s="137">
        <v>7.5973217333498357E-4</v>
      </c>
      <c r="AX56" s="137">
        <v>7.183269286588057E-3</v>
      </c>
      <c r="AY56" s="137">
        <v>0.25579257960371116</v>
      </c>
      <c r="AZ56" s="137">
        <v>4.2715793042339266E-2</v>
      </c>
      <c r="BA56" s="137">
        <v>3.5773699497023838E-2</v>
      </c>
      <c r="BB56" s="137">
        <v>4.2135152312715383E-2</v>
      </c>
      <c r="BC56" s="137">
        <v>4.891515802045128E-2</v>
      </c>
      <c r="BD56" s="137">
        <v>1.5230630311191999E-3</v>
      </c>
      <c r="BE56" s="137">
        <v>1.0136755830665855E-2</v>
      </c>
      <c r="BF56" s="137">
        <v>3.3690056327708461E-3</v>
      </c>
      <c r="BG56" s="137">
        <v>5.3535337307360079E-4</v>
      </c>
      <c r="BH56" s="137">
        <v>7.350992325104598E-4</v>
      </c>
      <c r="BI56" s="137">
        <v>2.9917332621206154E-2</v>
      </c>
      <c r="BJ56" s="137">
        <v>3.9755527914478748E-4</v>
      </c>
      <c r="BK56" s="137">
        <v>9.3471094059781031E-4</v>
      </c>
      <c r="BL56" s="137">
        <v>4.2564190429234059E-4</v>
      </c>
      <c r="BM56" s="137">
        <v>3.6413769795988553E-4</v>
      </c>
      <c r="BN56" s="137">
        <v>4.1223825178410023E-4</v>
      </c>
      <c r="BO56" s="137">
        <v>2.6688018572766062E-4</v>
      </c>
      <c r="BP56" s="137">
        <v>5.6777737626637591E-4</v>
      </c>
      <c r="BQ56" s="137">
        <v>1.236477693715763E-4</v>
      </c>
      <c r="BR56" s="137">
        <v>2.2400233158865917E-4</v>
      </c>
      <c r="BS56" s="137">
        <v>1.314241102809857E-3</v>
      </c>
      <c r="BT56" s="137">
        <v>3.6095209368541207E-4</v>
      </c>
      <c r="BU56" s="137">
        <v>2.3009209136979855E-4</v>
      </c>
      <c r="BV56" s="137">
        <v>4.9287136268451337E-4</v>
      </c>
      <c r="BW56" s="137">
        <v>1.8746505390778096E-4</v>
      </c>
      <c r="BX56" s="137">
        <v>2.7936848343780178E-4</v>
      </c>
      <c r="BY56" s="137">
        <v>2.0971210601435553E-4</v>
      </c>
      <c r="BZ56" s="137">
        <v>9.3936338065790019E-4</v>
      </c>
      <c r="CA56" s="139">
        <v>0</v>
      </c>
    </row>
    <row r="57" spans="1:79" ht="19.5" x14ac:dyDescent="0.25">
      <c r="A57" s="30"/>
      <c r="B57" s="42" t="s">
        <v>48</v>
      </c>
      <c r="C57" s="43" t="s">
        <v>159</v>
      </c>
      <c r="D57" s="136">
        <v>5.0239680732745348E-4</v>
      </c>
      <c r="E57" s="137">
        <v>8.3315517114323405E-4</v>
      </c>
      <c r="F57" s="137">
        <v>1.0060053327248946E-3</v>
      </c>
      <c r="G57" s="137">
        <v>5.249066944528366E-4</v>
      </c>
      <c r="H57" s="137">
        <v>6.7165415571078296E-4</v>
      </c>
      <c r="I57" s="137">
        <v>7.7367852374415566E-4</v>
      </c>
      <c r="J57" s="137">
        <v>5.0622295101065344E-4</v>
      </c>
      <c r="K57" s="137">
        <v>5.1469097968480425E-4</v>
      </c>
      <c r="L57" s="137">
        <v>1.1058290159651491E-3</v>
      </c>
      <c r="M57" s="137">
        <v>5.0925727595702583E-4</v>
      </c>
      <c r="N57" s="137">
        <v>4.3632909097365504E-4</v>
      </c>
      <c r="O57" s="137">
        <v>6.1125177578639394E-4</v>
      </c>
      <c r="P57" s="137">
        <v>3.357531375797522E-3</v>
      </c>
      <c r="Q57" s="137">
        <v>1.1300881016107595E-3</v>
      </c>
      <c r="R57" s="137">
        <v>1.1308927329572229E-2</v>
      </c>
      <c r="S57" s="137">
        <v>1.5205597789197372E-2</v>
      </c>
      <c r="T57" s="137">
        <v>9.9147246394710314E-4</v>
      </c>
      <c r="U57" s="137">
        <v>1.9927891337900194E-3</v>
      </c>
      <c r="V57" s="137">
        <v>6.8212238181733953E-4</v>
      </c>
      <c r="W57" s="137">
        <v>3.1535076572939097E-4</v>
      </c>
      <c r="X57" s="137">
        <v>8.2500079308492683E-4</v>
      </c>
      <c r="Y57" s="137">
        <v>8.9693828356662896E-4</v>
      </c>
      <c r="Z57" s="137">
        <v>4.7474011435161376E-4</v>
      </c>
      <c r="AA57" s="137">
        <v>8.0502811142896312E-4</v>
      </c>
      <c r="AB57" s="137">
        <v>6.5501763641357411E-4</v>
      </c>
      <c r="AC57" s="137">
        <v>6.004293270954166E-4</v>
      </c>
      <c r="AD57" s="137">
        <v>6.1268824134073831E-4</v>
      </c>
      <c r="AE57" s="137">
        <v>4.4566467095405574E-4</v>
      </c>
      <c r="AF57" s="137">
        <v>2.1491579156307388E-3</v>
      </c>
      <c r="AG57" s="137">
        <v>1.4052058586805577E-3</v>
      </c>
      <c r="AH57" s="137">
        <v>1.9958702966075899E-3</v>
      </c>
      <c r="AI57" s="137">
        <v>2.655777714004329E-3</v>
      </c>
      <c r="AJ57" s="137">
        <v>0</v>
      </c>
      <c r="AK57" s="137">
        <v>1.8560041677283816E-3</v>
      </c>
      <c r="AL57" s="137">
        <v>8.1671868164059531E-3</v>
      </c>
      <c r="AM57" s="137">
        <v>1.5738283072305782E-3</v>
      </c>
      <c r="AN57" s="137">
        <v>3.2952784390462703E-3</v>
      </c>
      <c r="AO57" s="137">
        <v>1.4707575337310442E-3</v>
      </c>
      <c r="AP57" s="137">
        <v>2.2260714804860455E-3</v>
      </c>
      <c r="AQ57" s="137">
        <v>3.5770336246146266E-4</v>
      </c>
      <c r="AR57" s="137">
        <v>1.2483029639577523E-3</v>
      </c>
      <c r="AS57" s="137">
        <v>9.5990095460976046E-4</v>
      </c>
      <c r="AT57" s="137">
        <v>8.8833217748480336E-4</v>
      </c>
      <c r="AU57" s="137">
        <v>1.0084978741825841E-3</v>
      </c>
      <c r="AV57" s="137">
        <v>1.522210777018193E-3</v>
      </c>
      <c r="AW57" s="137">
        <v>1.7384130503404476E-3</v>
      </c>
      <c r="AX57" s="137">
        <v>3.0910866011015039E-3</v>
      </c>
      <c r="AY57" s="137">
        <v>2.7049546703884876E-3</v>
      </c>
      <c r="AZ57" s="137">
        <v>0.45893480164403871</v>
      </c>
      <c r="BA57" s="137">
        <v>1.3613330428404082E-3</v>
      </c>
      <c r="BB57" s="137">
        <v>1.4573329848905029E-3</v>
      </c>
      <c r="BC57" s="137">
        <v>5.0887749737766677E-3</v>
      </c>
      <c r="BD57" s="137">
        <v>8.5634475754466956E-4</v>
      </c>
      <c r="BE57" s="137">
        <v>5.6709125218659378E-3</v>
      </c>
      <c r="BF57" s="137">
        <v>5.6217196644456971E-3</v>
      </c>
      <c r="BG57" s="137">
        <v>9.8218064505726176E-4</v>
      </c>
      <c r="BH57" s="137">
        <v>4.0870581877238028E-3</v>
      </c>
      <c r="BI57" s="137">
        <v>1.01941351849724E-2</v>
      </c>
      <c r="BJ57" s="137">
        <v>5.2044908000245126E-4</v>
      </c>
      <c r="BK57" s="137">
        <v>8.3919159853489708E-4</v>
      </c>
      <c r="BL57" s="137">
        <v>4.9504567585898873E-4</v>
      </c>
      <c r="BM57" s="137">
        <v>7.2707189618988492E-4</v>
      </c>
      <c r="BN57" s="137">
        <v>1.0999015283296842E-3</v>
      </c>
      <c r="BO57" s="137">
        <v>2.8378032821746148E-4</v>
      </c>
      <c r="BP57" s="137">
        <v>3.678751597382448E-4</v>
      </c>
      <c r="BQ57" s="137">
        <v>1.6470715311418699E-4</v>
      </c>
      <c r="BR57" s="137">
        <v>3.1301688759456263E-4</v>
      </c>
      <c r="BS57" s="137">
        <v>6.1606787962327091E-4</v>
      </c>
      <c r="BT57" s="137">
        <v>8.0304880045493627E-4</v>
      </c>
      <c r="BU57" s="137">
        <v>2.692174261394752E-4</v>
      </c>
      <c r="BV57" s="137">
        <v>9.9221929048908669E-4</v>
      </c>
      <c r="BW57" s="137">
        <v>3.7781708875670757E-4</v>
      </c>
      <c r="BX57" s="137">
        <v>1.0667285105371515E-3</v>
      </c>
      <c r="BY57" s="137">
        <v>4.0093795552792228E-4</v>
      </c>
      <c r="BZ57" s="137">
        <v>9.1613762519026948E-4</v>
      </c>
      <c r="CA57" s="139">
        <v>0</v>
      </c>
    </row>
    <row r="58" spans="1:79" ht="19.5" x14ac:dyDescent="0.25">
      <c r="A58" s="30"/>
      <c r="B58" s="42" t="s">
        <v>49</v>
      </c>
      <c r="C58" s="43" t="s">
        <v>160</v>
      </c>
      <c r="D58" s="136">
        <v>5.0616934488523392E-5</v>
      </c>
      <c r="E58" s="137">
        <v>5.6471423193827226E-5</v>
      </c>
      <c r="F58" s="137">
        <v>5.3351499139392204E-5</v>
      </c>
      <c r="G58" s="137">
        <v>5.8020161548685186E-5</v>
      </c>
      <c r="H58" s="137">
        <v>4.1558725669982049E-5</v>
      </c>
      <c r="I58" s="137">
        <v>5.8463674045307633E-5</v>
      </c>
      <c r="J58" s="137">
        <v>5.1974487513342386E-5</v>
      </c>
      <c r="K58" s="137">
        <v>5.0349290354412993E-5</v>
      </c>
      <c r="L58" s="137">
        <v>5.5421414663661613E-5</v>
      </c>
      <c r="M58" s="137">
        <v>4.8036170589581393E-5</v>
      </c>
      <c r="N58" s="137">
        <v>4.1240394459304208E-5</v>
      </c>
      <c r="O58" s="137">
        <v>3.438070623621997E-5</v>
      </c>
      <c r="P58" s="137">
        <v>8.6728826075091998E-5</v>
      </c>
      <c r="Q58" s="137">
        <v>3.2426899965015547E-5</v>
      </c>
      <c r="R58" s="137">
        <v>1.2384001029316842E-4</v>
      </c>
      <c r="S58" s="137">
        <v>1.3806361782859946E-4</v>
      </c>
      <c r="T58" s="137">
        <v>4.581062787897201E-5</v>
      </c>
      <c r="U58" s="137">
        <v>5.2127849261911776E-5</v>
      </c>
      <c r="V58" s="137">
        <v>5.30491068264919E-5</v>
      </c>
      <c r="W58" s="137">
        <v>3.457060989804233E-5</v>
      </c>
      <c r="X58" s="137">
        <v>4.1892092741974451E-5</v>
      </c>
      <c r="Y58" s="137">
        <v>4.6094983303263686E-5</v>
      </c>
      <c r="Z58" s="137">
        <v>4.3908605031004179E-5</v>
      </c>
      <c r="AA58" s="137">
        <v>6.3802231315907804E-5</v>
      </c>
      <c r="AB58" s="137">
        <v>3.1539467962117554E-5</v>
      </c>
      <c r="AC58" s="137">
        <v>3.9575195046724993E-5</v>
      </c>
      <c r="AD58" s="137">
        <v>4.787218032561664E-5</v>
      </c>
      <c r="AE58" s="137">
        <v>2.1404010026852697E-5</v>
      </c>
      <c r="AF58" s="137">
        <v>5.2652007602475646E-5</v>
      </c>
      <c r="AG58" s="137">
        <v>4.992789569598228E-5</v>
      </c>
      <c r="AH58" s="137">
        <v>4.9264265579891325E-5</v>
      </c>
      <c r="AI58" s="137">
        <v>6.1082941391716922E-5</v>
      </c>
      <c r="AJ58" s="137">
        <v>0</v>
      </c>
      <c r="AK58" s="137">
        <v>4.8518402939145813E-5</v>
      </c>
      <c r="AL58" s="137">
        <v>1.1978025548926633E-4</v>
      </c>
      <c r="AM58" s="137">
        <v>4.6325649012502359E-5</v>
      </c>
      <c r="AN58" s="137">
        <v>4.7038039151443229E-5</v>
      </c>
      <c r="AO58" s="137">
        <v>3.2998162025396712E-5</v>
      </c>
      <c r="AP58" s="137">
        <v>8.1773672224763787E-5</v>
      </c>
      <c r="AQ58" s="137">
        <v>1.4803058612201276E-5</v>
      </c>
      <c r="AR58" s="137">
        <v>3.8193120436210333E-5</v>
      </c>
      <c r="AS58" s="137">
        <v>4.2096187899506045E-5</v>
      </c>
      <c r="AT58" s="137">
        <v>3.5310998099511805E-5</v>
      </c>
      <c r="AU58" s="137">
        <v>4.1765149909428604E-5</v>
      </c>
      <c r="AV58" s="137">
        <v>3.0559329544206895E-5</v>
      </c>
      <c r="AW58" s="137">
        <v>4.1909054771892311E-5</v>
      </c>
      <c r="AX58" s="137">
        <v>5.8835352938706996E-5</v>
      </c>
      <c r="AY58" s="137">
        <v>4.2064577607918691E-5</v>
      </c>
      <c r="AZ58" s="137">
        <v>9.2918213706730691E-5</v>
      </c>
      <c r="BA58" s="137">
        <v>0.3963512657137036</v>
      </c>
      <c r="BB58" s="137">
        <v>3.0957815877511827E-5</v>
      </c>
      <c r="BC58" s="137">
        <v>1.6189173551178678E-4</v>
      </c>
      <c r="BD58" s="137">
        <v>4.8367028528546762E-4</v>
      </c>
      <c r="BE58" s="137">
        <v>7.2949296115536275E-5</v>
      </c>
      <c r="BF58" s="137">
        <v>1.9128431742583028E-4</v>
      </c>
      <c r="BG58" s="137">
        <v>4.1270047395260571E-5</v>
      </c>
      <c r="BH58" s="137">
        <v>1.9641384912666874E-4</v>
      </c>
      <c r="BI58" s="137">
        <v>1.025332917870871E-4</v>
      </c>
      <c r="BJ58" s="137">
        <v>1.1799088066715629E-4</v>
      </c>
      <c r="BK58" s="137">
        <v>6.1248484957174631E-5</v>
      </c>
      <c r="BL58" s="137">
        <v>1.6861244972889454E-4</v>
      </c>
      <c r="BM58" s="137">
        <v>1.3674969030025023E-4</v>
      </c>
      <c r="BN58" s="137">
        <v>4.5965536025052244E-5</v>
      </c>
      <c r="BO58" s="137">
        <v>1.7984186021334039E-4</v>
      </c>
      <c r="BP58" s="137">
        <v>4.0145671536688564E-4</v>
      </c>
      <c r="BQ58" s="137">
        <v>1.0337106319295865E-4</v>
      </c>
      <c r="BR58" s="137">
        <v>2.7374105002081082E-4</v>
      </c>
      <c r="BS58" s="137">
        <v>6.3020670058407444E-5</v>
      </c>
      <c r="BT58" s="137">
        <v>3.742010671577897E-4</v>
      </c>
      <c r="BU58" s="137">
        <v>5.9746738593234475E-4</v>
      </c>
      <c r="BV58" s="137">
        <v>2.7323616563468343E-4</v>
      </c>
      <c r="BW58" s="137">
        <v>8.702203804732955E-5</v>
      </c>
      <c r="BX58" s="137">
        <v>1.2028859292533676E-4</v>
      </c>
      <c r="BY58" s="137">
        <v>1.1223453087071139E-4</v>
      </c>
      <c r="BZ58" s="137">
        <v>1.5540898639183212E-4</v>
      </c>
      <c r="CA58" s="139">
        <v>0</v>
      </c>
    </row>
    <row r="59" spans="1:79" ht="19.5" x14ac:dyDescent="0.25">
      <c r="A59" s="30"/>
      <c r="B59" s="42" t="s">
        <v>50</v>
      </c>
      <c r="C59" s="43" t="s">
        <v>161</v>
      </c>
      <c r="D59" s="136">
        <v>8.522825576202639E-5</v>
      </c>
      <c r="E59" s="137">
        <v>1.3167652368284584E-4</v>
      </c>
      <c r="F59" s="137">
        <v>1.9027542707976747E-4</v>
      </c>
      <c r="G59" s="137">
        <v>8.5796782062997034E-5</v>
      </c>
      <c r="H59" s="137">
        <v>1.0472797372094719E-4</v>
      </c>
      <c r="I59" s="137">
        <v>9.0139696720349164E-5</v>
      </c>
      <c r="J59" s="137">
        <v>1.6569774650550983E-4</v>
      </c>
      <c r="K59" s="137">
        <v>1.0479870988671031E-4</v>
      </c>
      <c r="L59" s="137">
        <v>1.6836348948763062E-4</v>
      </c>
      <c r="M59" s="137">
        <v>1.2923355314786838E-4</v>
      </c>
      <c r="N59" s="137">
        <v>1.0375105001650862E-4</v>
      </c>
      <c r="O59" s="137">
        <v>1.7741090724733588E-4</v>
      </c>
      <c r="P59" s="137">
        <v>2.0761732661264589E-4</v>
      </c>
      <c r="Q59" s="137">
        <v>7.4924525029887679E-5</v>
      </c>
      <c r="R59" s="137">
        <v>5.112702004869199E-4</v>
      </c>
      <c r="S59" s="137">
        <v>6.543574564916052E-4</v>
      </c>
      <c r="T59" s="137">
        <v>1.6909231268317118E-4</v>
      </c>
      <c r="U59" s="137">
        <v>2.5965169356883139E-4</v>
      </c>
      <c r="V59" s="137">
        <v>2.6365614762779527E-4</v>
      </c>
      <c r="W59" s="137">
        <v>1.4340559583186791E-4</v>
      </c>
      <c r="X59" s="137">
        <v>1.3096023311869701E-4</v>
      </c>
      <c r="Y59" s="137">
        <v>1.7840605892920962E-4</v>
      </c>
      <c r="Z59" s="137">
        <v>1.865237717521117E-4</v>
      </c>
      <c r="AA59" s="137">
        <v>2.1572840636201936E-4</v>
      </c>
      <c r="AB59" s="137">
        <v>1.1397067272673861E-4</v>
      </c>
      <c r="AC59" s="137">
        <v>1.7291663569731535E-4</v>
      </c>
      <c r="AD59" s="137">
        <v>1.6022838719436828E-4</v>
      </c>
      <c r="AE59" s="137">
        <v>9.2016065006042712E-5</v>
      </c>
      <c r="AF59" s="137">
        <v>2.1693645692773408E-4</v>
      </c>
      <c r="AG59" s="137">
        <v>2.1864785569862115E-4</v>
      </c>
      <c r="AH59" s="137">
        <v>1.3547157367115278E-4</v>
      </c>
      <c r="AI59" s="137">
        <v>1.7727393225416049E-4</v>
      </c>
      <c r="AJ59" s="137">
        <v>0</v>
      </c>
      <c r="AK59" s="137">
        <v>1.5727459611416378E-4</v>
      </c>
      <c r="AL59" s="137">
        <v>4.118497168713E-4</v>
      </c>
      <c r="AM59" s="137">
        <v>1.5291200029779611E-4</v>
      </c>
      <c r="AN59" s="137">
        <v>2.0367665093688877E-4</v>
      </c>
      <c r="AO59" s="137">
        <v>1.0239745201599622E-4</v>
      </c>
      <c r="AP59" s="137">
        <v>4.6313743231102912E-4</v>
      </c>
      <c r="AQ59" s="137">
        <v>3.9896625022768437E-5</v>
      </c>
      <c r="AR59" s="137">
        <v>1.1655496922507495E-4</v>
      </c>
      <c r="AS59" s="137">
        <v>1.0599673418842794E-4</v>
      </c>
      <c r="AT59" s="137">
        <v>1.1246483086533439E-4</v>
      </c>
      <c r="AU59" s="137">
        <v>1.4510121571101721E-4</v>
      </c>
      <c r="AV59" s="137">
        <v>1.1600866999388281E-4</v>
      </c>
      <c r="AW59" s="137">
        <v>1.2578361932782413E-4</v>
      </c>
      <c r="AX59" s="137">
        <v>1.9225909088447374E-4</v>
      </c>
      <c r="AY59" s="137">
        <v>1.3770606338529815E-4</v>
      </c>
      <c r="AZ59" s="137">
        <v>5.3648397116787966E-4</v>
      </c>
      <c r="BA59" s="137">
        <v>1.5239174866747253E-3</v>
      </c>
      <c r="BB59" s="137">
        <v>0.2918263801252865</v>
      </c>
      <c r="BC59" s="137">
        <v>3.0377838306071525E-4</v>
      </c>
      <c r="BD59" s="137">
        <v>8.0555263041131605E-5</v>
      </c>
      <c r="BE59" s="137">
        <v>2.9234704183218191E-4</v>
      </c>
      <c r="BF59" s="137">
        <v>3.6993623056258852E-4</v>
      </c>
      <c r="BG59" s="137">
        <v>7.772218147807962E-5</v>
      </c>
      <c r="BH59" s="137">
        <v>2.1911452525848608E-4</v>
      </c>
      <c r="BI59" s="137">
        <v>1.0015881588579369E-3</v>
      </c>
      <c r="BJ59" s="137">
        <v>1.0017706343858188E-4</v>
      </c>
      <c r="BK59" s="137">
        <v>1.2158734088705371E-4</v>
      </c>
      <c r="BL59" s="137">
        <v>7.0255729861128048E-5</v>
      </c>
      <c r="BM59" s="137">
        <v>1.0057896840516758E-4</v>
      </c>
      <c r="BN59" s="137">
        <v>1.4345724119250658E-4</v>
      </c>
      <c r="BO59" s="137">
        <v>4.6505705947603376E-5</v>
      </c>
      <c r="BP59" s="137">
        <v>3.9512331774742584E-5</v>
      </c>
      <c r="BQ59" s="137">
        <v>2.9771151522541645E-5</v>
      </c>
      <c r="BR59" s="137">
        <v>3.6337914642466577E-5</v>
      </c>
      <c r="BS59" s="137">
        <v>5.8460902821084981E-5</v>
      </c>
      <c r="BT59" s="137">
        <v>7.0346425640378202E-5</v>
      </c>
      <c r="BU59" s="137">
        <v>1.1173243021370543E-4</v>
      </c>
      <c r="BV59" s="137">
        <v>1.0589497335955218E-4</v>
      </c>
      <c r="BW59" s="137">
        <v>5.4775440161984114E-5</v>
      </c>
      <c r="BX59" s="137">
        <v>1.6031840815148516E-4</v>
      </c>
      <c r="BY59" s="137">
        <v>1.2721730105928538E-4</v>
      </c>
      <c r="BZ59" s="137">
        <v>1.5052565695066909E-4</v>
      </c>
      <c r="CA59" s="139">
        <v>0</v>
      </c>
    </row>
    <row r="60" spans="1:79" ht="19.5" x14ac:dyDescent="0.25">
      <c r="A60" s="30"/>
      <c r="B60" s="42" t="s">
        <v>51</v>
      </c>
      <c r="C60" s="43" t="s">
        <v>162</v>
      </c>
      <c r="D60" s="136">
        <v>4.9715346402403019E-5</v>
      </c>
      <c r="E60" s="137">
        <v>8.0865033068426421E-5</v>
      </c>
      <c r="F60" s="137">
        <v>1.0029960854407828E-4</v>
      </c>
      <c r="G60" s="137">
        <v>5.580564527850182E-5</v>
      </c>
      <c r="H60" s="137">
        <v>6.6706969100100021E-5</v>
      </c>
      <c r="I60" s="137">
        <v>6.8640395504424289E-5</v>
      </c>
      <c r="J60" s="137">
        <v>6.1069832704477414E-5</v>
      </c>
      <c r="K60" s="137">
        <v>5.4699353630367569E-5</v>
      </c>
      <c r="L60" s="137">
        <v>1.0557171968819892E-4</v>
      </c>
      <c r="M60" s="137">
        <v>8.2612759145753138E-5</v>
      </c>
      <c r="N60" s="137">
        <v>8.5782017132710075E-4</v>
      </c>
      <c r="O60" s="137">
        <v>1.68266458909518E-4</v>
      </c>
      <c r="P60" s="137">
        <v>3.1028136769475293E-4</v>
      </c>
      <c r="Q60" s="137">
        <v>1.0431008695133938E-4</v>
      </c>
      <c r="R60" s="137">
        <v>1.5943159286593907E-3</v>
      </c>
      <c r="S60" s="137">
        <v>1.8228590711636783E-3</v>
      </c>
      <c r="T60" s="137">
        <v>1.0249041006346709E-4</v>
      </c>
      <c r="U60" s="137">
        <v>2.4547447488006878E-4</v>
      </c>
      <c r="V60" s="137">
        <v>1.6712243219655593E-4</v>
      </c>
      <c r="W60" s="137">
        <v>4.1850311593789725E-5</v>
      </c>
      <c r="X60" s="137">
        <v>2.4548560858436431E-4</v>
      </c>
      <c r="Y60" s="137">
        <v>1.1064690178175239E-4</v>
      </c>
      <c r="Z60" s="137">
        <v>5.9273132681246584E-5</v>
      </c>
      <c r="AA60" s="137">
        <v>4.2682808677188202E-4</v>
      </c>
      <c r="AB60" s="137">
        <v>6.7009513107359195E-5</v>
      </c>
      <c r="AC60" s="137">
        <v>6.6712874889314418E-5</v>
      </c>
      <c r="AD60" s="137">
        <v>6.5517631086225382E-5</v>
      </c>
      <c r="AE60" s="137">
        <v>1.0379869078365788E-4</v>
      </c>
      <c r="AF60" s="137">
        <v>5.2130031131280327E-4</v>
      </c>
      <c r="AG60" s="137">
        <v>1.3408874588187063E-4</v>
      </c>
      <c r="AH60" s="137">
        <v>1.8876073492568089E-4</v>
      </c>
      <c r="AI60" s="137">
        <v>2.1884376455668755E-4</v>
      </c>
      <c r="AJ60" s="137">
        <v>0</v>
      </c>
      <c r="AK60" s="137">
        <v>1.5757332544788356E-4</v>
      </c>
      <c r="AL60" s="137">
        <v>7.3743370117888981E-4</v>
      </c>
      <c r="AM60" s="137">
        <v>1.3722774908651395E-4</v>
      </c>
      <c r="AN60" s="137">
        <v>3.5946307921963223E-4</v>
      </c>
      <c r="AO60" s="137">
        <v>1.140744307931025E-4</v>
      </c>
      <c r="AP60" s="137">
        <v>1.3391394451957954E-4</v>
      </c>
      <c r="AQ60" s="137">
        <v>3.4609022519679867E-5</v>
      </c>
      <c r="AR60" s="137">
        <v>1.1756318220625224E-4</v>
      </c>
      <c r="AS60" s="137">
        <v>8.3887941912370642E-5</v>
      </c>
      <c r="AT60" s="137">
        <v>7.6490939632277647E-5</v>
      </c>
      <c r="AU60" s="137">
        <v>7.9561741950272301E-4</v>
      </c>
      <c r="AV60" s="137">
        <v>1.2269379460666416E-4</v>
      </c>
      <c r="AW60" s="137">
        <v>1.4844774168188034E-4</v>
      </c>
      <c r="AX60" s="137">
        <v>2.9989754030329443E-4</v>
      </c>
      <c r="AY60" s="137">
        <v>3.0840585785259949E-4</v>
      </c>
      <c r="AZ60" s="137">
        <v>1.6938621630745929E-3</v>
      </c>
      <c r="BA60" s="137">
        <v>1.922331709365094E-3</v>
      </c>
      <c r="BB60" s="137">
        <v>1.7709761485127878E-4</v>
      </c>
      <c r="BC60" s="137">
        <v>0.51463948988355712</v>
      </c>
      <c r="BD60" s="137">
        <v>1.381524415758817E-3</v>
      </c>
      <c r="BE60" s="137">
        <v>7.5537406759183464E-4</v>
      </c>
      <c r="BF60" s="137">
        <v>9.9910622039246235E-4</v>
      </c>
      <c r="BG60" s="137">
        <v>8.2064636657219964E-5</v>
      </c>
      <c r="BH60" s="137">
        <v>3.2058182776724734E-4</v>
      </c>
      <c r="BI60" s="137">
        <v>9.2556318271895023E-4</v>
      </c>
      <c r="BJ60" s="137">
        <v>4.8999129227002962E-5</v>
      </c>
      <c r="BK60" s="137">
        <v>8.6154035237121735E-5</v>
      </c>
      <c r="BL60" s="137">
        <v>4.6495342345731863E-5</v>
      </c>
      <c r="BM60" s="137">
        <v>7.3572066989475348E-5</v>
      </c>
      <c r="BN60" s="137">
        <v>3.5788310172804187E-4</v>
      </c>
      <c r="BO60" s="137">
        <v>2.4077337331037425E-5</v>
      </c>
      <c r="BP60" s="137">
        <v>3.3673955138547695E-5</v>
      </c>
      <c r="BQ60" s="137">
        <v>1.6678395990759699E-5</v>
      </c>
      <c r="BR60" s="137">
        <v>3.0660370106121316E-5</v>
      </c>
      <c r="BS60" s="137">
        <v>5.4317579167368871E-5</v>
      </c>
      <c r="BT60" s="137">
        <v>6.6950769192877701E-5</v>
      </c>
      <c r="BU60" s="137">
        <v>2.8920558650660106E-5</v>
      </c>
      <c r="BV60" s="137">
        <v>8.0067915019010463E-5</v>
      </c>
      <c r="BW60" s="137">
        <v>4.1928306124800607E-5</v>
      </c>
      <c r="BX60" s="137">
        <v>9.5182211158728304E-5</v>
      </c>
      <c r="BY60" s="137">
        <v>4.6176239422039614E-5</v>
      </c>
      <c r="BZ60" s="137">
        <v>8.1801655614908295E-5</v>
      </c>
      <c r="CA60" s="139">
        <v>0</v>
      </c>
    </row>
    <row r="61" spans="1:79" ht="19.5" x14ac:dyDescent="0.25">
      <c r="A61" s="30"/>
      <c r="B61" s="42" t="s">
        <v>52</v>
      </c>
      <c r="C61" s="43" t="s">
        <v>163</v>
      </c>
      <c r="D61" s="136">
        <v>1.6977925511081458E-4</v>
      </c>
      <c r="E61" s="137">
        <v>2.9757528769123109E-4</v>
      </c>
      <c r="F61" s="137">
        <v>2.2214543129416917E-4</v>
      </c>
      <c r="G61" s="137">
        <v>1.773822057694899E-4</v>
      </c>
      <c r="H61" s="137">
        <v>1.9185400010368129E-4</v>
      </c>
      <c r="I61" s="137">
        <v>1.6794172522193959E-4</v>
      </c>
      <c r="J61" s="137">
        <v>1.978848651294302E-4</v>
      </c>
      <c r="K61" s="137">
        <v>1.5718816358891189E-4</v>
      </c>
      <c r="L61" s="137">
        <v>2.182369778464366E-4</v>
      </c>
      <c r="M61" s="137">
        <v>1.3879849561526967E-4</v>
      </c>
      <c r="N61" s="137">
        <v>2.7242974184139233E-4</v>
      </c>
      <c r="O61" s="137">
        <v>1.3859954472269769E-4</v>
      </c>
      <c r="P61" s="137">
        <v>5.5206153384769266E-3</v>
      </c>
      <c r="Q61" s="137">
        <v>1.7388226292099759E-3</v>
      </c>
      <c r="R61" s="137">
        <v>5.2495545422632595E-4</v>
      </c>
      <c r="S61" s="137">
        <v>5.7989211532353353E-4</v>
      </c>
      <c r="T61" s="137">
        <v>1.4995557427951306E-4</v>
      </c>
      <c r="U61" s="137">
        <v>2.0364570413087651E-4</v>
      </c>
      <c r="V61" s="137">
        <v>2.0928937950118895E-4</v>
      </c>
      <c r="W61" s="137">
        <v>1.2406705490366557E-4</v>
      </c>
      <c r="X61" s="137">
        <v>1.3979085935765328E-4</v>
      </c>
      <c r="Y61" s="137">
        <v>1.5978509752521212E-4</v>
      </c>
      <c r="Z61" s="137">
        <v>1.7611094749143098E-4</v>
      </c>
      <c r="AA61" s="137">
        <v>2.2052345849916992E-4</v>
      </c>
      <c r="AB61" s="137">
        <v>1.046033746237253E-4</v>
      </c>
      <c r="AC61" s="137">
        <v>1.4129597395015948E-4</v>
      </c>
      <c r="AD61" s="137">
        <v>1.4659760895948344E-4</v>
      </c>
      <c r="AE61" s="137">
        <v>8.1413518690771718E-5</v>
      </c>
      <c r="AF61" s="137">
        <v>2.391577368189694E-4</v>
      </c>
      <c r="AG61" s="137">
        <v>2.0703082541987742E-4</v>
      </c>
      <c r="AH61" s="137">
        <v>1.2303305237949558E-4</v>
      </c>
      <c r="AI61" s="137">
        <v>1.8674137886575155E-4</v>
      </c>
      <c r="AJ61" s="137">
        <v>0</v>
      </c>
      <c r="AK61" s="137">
        <v>1.3782262492008834E-4</v>
      </c>
      <c r="AL61" s="137">
        <v>2.2729519108292853E-4</v>
      </c>
      <c r="AM61" s="137">
        <v>1.3215811612109809E-4</v>
      </c>
      <c r="AN61" s="137">
        <v>2.2721433142070709E-4</v>
      </c>
      <c r="AO61" s="137">
        <v>1.602108566138395E-4</v>
      </c>
      <c r="AP61" s="137">
        <v>1.3311891700190041E-4</v>
      </c>
      <c r="AQ61" s="137">
        <v>4.9997404778756658E-4</v>
      </c>
      <c r="AR61" s="137">
        <v>1.2740528230882828E-4</v>
      </c>
      <c r="AS61" s="137">
        <v>1.0713509947630805E-4</v>
      </c>
      <c r="AT61" s="137">
        <v>9.8993970048421708E-5</v>
      </c>
      <c r="AU61" s="137">
        <v>1.4956319539021772E-4</v>
      </c>
      <c r="AV61" s="137">
        <v>1.0882652266314524E-4</v>
      </c>
      <c r="AW61" s="137">
        <v>2.7531903720064756E-4</v>
      </c>
      <c r="AX61" s="137">
        <v>2.7536389612619239E-4</v>
      </c>
      <c r="AY61" s="137">
        <v>1.4083053801593168E-4</v>
      </c>
      <c r="AZ61" s="137">
        <v>3.3901407277509292E-4</v>
      </c>
      <c r="BA61" s="137">
        <v>1.5984665235894814E-4</v>
      </c>
      <c r="BB61" s="137">
        <v>8.7418031659396386E-5</v>
      </c>
      <c r="BC61" s="137">
        <v>5.7693544952077704E-4</v>
      </c>
      <c r="BD61" s="137">
        <v>0.17575025382299178</v>
      </c>
      <c r="BE61" s="137">
        <v>3.8635007168356651E-4</v>
      </c>
      <c r="BF61" s="137">
        <v>2.7159159436920181E-4</v>
      </c>
      <c r="BG61" s="137">
        <v>2.1260320068352661E-4</v>
      </c>
      <c r="BH61" s="137">
        <v>3.9325280384742224E-4</v>
      </c>
      <c r="BI61" s="137">
        <v>3.3957523393200067E-4</v>
      </c>
      <c r="BJ61" s="137">
        <v>2.44274883412961E-4</v>
      </c>
      <c r="BK61" s="137">
        <v>9.3906482951517896E-4</v>
      </c>
      <c r="BL61" s="137">
        <v>3.1038768242926183E-4</v>
      </c>
      <c r="BM61" s="137">
        <v>1.2595456464780272E-4</v>
      </c>
      <c r="BN61" s="137">
        <v>1.4417797909087505E-4</v>
      </c>
      <c r="BO61" s="137">
        <v>6.1700144314026978E-5</v>
      </c>
      <c r="BP61" s="137">
        <v>6.3822806747911842E-5</v>
      </c>
      <c r="BQ61" s="137">
        <v>3.8921717944026999E-5</v>
      </c>
      <c r="BR61" s="137">
        <v>6.4992532291275067E-5</v>
      </c>
      <c r="BS61" s="137">
        <v>5.2353730597382727E-5</v>
      </c>
      <c r="BT61" s="137">
        <v>1.1537474872034317E-4</v>
      </c>
      <c r="BU61" s="137">
        <v>4.7133505472448814E-5</v>
      </c>
      <c r="BV61" s="137">
        <v>1.7004952969041926E-4</v>
      </c>
      <c r="BW61" s="137">
        <v>7.4746693489239943E-5</v>
      </c>
      <c r="BX61" s="137">
        <v>1.0203479979436953E-4</v>
      </c>
      <c r="BY61" s="137">
        <v>8.5079344578061901E-5</v>
      </c>
      <c r="BZ61" s="137">
        <v>2.0156239123542136E-4</v>
      </c>
      <c r="CA61" s="139">
        <v>0</v>
      </c>
    </row>
    <row r="62" spans="1:79" ht="19.5" x14ac:dyDescent="0.25">
      <c r="A62" s="30"/>
      <c r="B62" s="42" t="s">
        <v>53</v>
      </c>
      <c r="C62" s="43" t="s">
        <v>164</v>
      </c>
      <c r="D62" s="136">
        <v>7.9510264996255871E-5</v>
      </c>
      <c r="E62" s="137">
        <v>1.1502597037395524E-4</v>
      </c>
      <c r="F62" s="137">
        <v>1.6187976392460155E-4</v>
      </c>
      <c r="G62" s="137">
        <v>7.6732586385818384E-5</v>
      </c>
      <c r="H62" s="137">
        <v>8.8387095936788766E-5</v>
      </c>
      <c r="I62" s="137">
        <v>7.8947942699508964E-5</v>
      </c>
      <c r="J62" s="137">
        <v>1.4339307873592318E-4</v>
      </c>
      <c r="K62" s="137">
        <v>9.1007213805563848E-5</v>
      </c>
      <c r="L62" s="137">
        <v>1.3860652144023696E-4</v>
      </c>
      <c r="M62" s="137">
        <v>1.1086536290564312E-4</v>
      </c>
      <c r="N62" s="137">
        <v>7.3609157543424425E-5</v>
      </c>
      <c r="O62" s="137">
        <v>1.1739322467661446E-4</v>
      </c>
      <c r="P62" s="137">
        <v>2.2417841277396378E-4</v>
      </c>
      <c r="Q62" s="137">
        <v>7.8316083133896821E-5</v>
      </c>
      <c r="R62" s="137">
        <v>2.8432837353724717E-4</v>
      </c>
      <c r="S62" s="137">
        <v>3.7055167488170472E-4</v>
      </c>
      <c r="T62" s="137">
        <v>1.3986291748698245E-4</v>
      </c>
      <c r="U62" s="137">
        <v>1.531677068194895E-4</v>
      </c>
      <c r="V62" s="137">
        <v>2.0480637586577481E-4</v>
      </c>
      <c r="W62" s="137">
        <v>1.2537817204995449E-4</v>
      </c>
      <c r="X62" s="137">
        <v>1.0749535315475564E-4</v>
      </c>
      <c r="Y62" s="137">
        <v>1.5004915784868849E-4</v>
      </c>
      <c r="Z62" s="137">
        <v>1.6086617774219833E-4</v>
      </c>
      <c r="AA62" s="137">
        <v>1.8561284724279454E-4</v>
      </c>
      <c r="AB62" s="137">
        <v>9.6314593502955752E-5</v>
      </c>
      <c r="AC62" s="137">
        <v>1.3410949231937091E-4</v>
      </c>
      <c r="AD62" s="137">
        <v>1.4632051978135576E-4</v>
      </c>
      <c r="AE62" s="137">
        <v>7.4456313176880052E-5</v>
      </c>
      <c r="AF62" s="137">
        <v>1.6764422202105559E-4</v>
      </c>
      <c r="AG62" s="137">
        <v>1.7741829214110833E-4</v>
      </c>
      <c r="AH62" s="137">
        <v>9.7360484160286803E-5</v>
      </c>
      <c r="AI62" s="137">
        <v>1.2918859364109331E-4</v>
      </c>
      <c r="AJ62" s="137">
        <v>0</v>
      </c>
      <c r="AK62" s="137">
        <v>1.1748504663322055E-4</v>
      </c>
      <c r="AL62" s="137">
        <v>2.3842810435780541E-4</v>
      </c>
      <c r="AM62" s="137">
        <v>1.2053509239801587E-4</v>
      </c>
      <c r="AN62" s="137">
        <v>1.4334558513457059E-4</v>
      </c>
      <c r="AO62" s="137">
        <v>7.6467741177576438E-5</v>
      </c>
      <c r="AP62" s="137">
        <v>1.0169627247857551E-4</v>
      </c>
      <c r="AQ62" s="137">
        <v>3.8023743675259284E-5</v>
      </c>
      <c r="AR62" s="137">
        <v>9.2823676957873725E-5</v>
      </c>
      <c r="AS62" s="137">
        <v>8.1289199081013733E-5</v>
      </c>
      <c r="AT62" s="137">
        <v>9.3130002353612298E-5</v>
      </c>
      <c r="AU62" s="137">
        <v>9.2459148050946804E-5</v>
      </c>
      <c r="AV62" s="137">
        <v>8.6854062624233035E-5</v>
      </c>
      <c r="AW62" s="137">
        <v>9.8253538026021978E-5</v>
      </c>
      <c r="AX62" s="137">
        <v>1.348575345870275E-4</v>
      </c>
      <c r="AY62" s="137">
        <v>8.9869083073314385E-5</v>
      </c>
      <c r="AZ62" s="137">
        <v>3.2175106321047489E-4</v>
      </c>
      <c r="BA62" s="137">
        <v>8.7511139318060516E-5</v>
      </c>
      <c r="BB62" s="137">
        <v>6.8166052773460743E-5</v>
      </c>
      <c r="BC62" s="137">
        <v>1.6162470124441241E-4</v>
      </c>
      <c r="BD62" s="137">
        <v>1.8585971013030755E-3</v>
      </c>
      <c r="BE62" s="137">
        <v>0.42111387789082705</v>
      </c>
      <c r="BF62" s="137">
        <v>2.128332162903339E-4</v>
      </c>
      <c r="BG62" s="137">
        <v>6.1233950542405544E-5</v>
      </c>
      <c r="BH62" s="137">
        <v>1.5079229297112576E-4</v>
      </c>
      <c r="BI62" s="137">
        <v>9.822282813780267E-4</v>
      </c>
      <c r="BJ62" s="137">
        <v>6.951330281720578E-4</v>
      </c>
      <c r="BK62" s="137">
        <v>1.1137863893340955E-4</v>
      </c>
      <c r="BL62" s="137">
        <v>6.4894472632582613E-5</v>
      </c>
      <c r="BM62" s="137">
        <v>8.6464182763218395E-5</v>
      </c>
      <c r="BN62" s="137">
        <v>1.1653623376338605E-4</v>
      </c>
      <c r="BO62" s="137">
        <v>3.6106940221548062E-5</v>
      </c>
      <c r="BP62" s="137">
        <v>4.8075125098621187E-4</v>
      </c>
      <c r="BQ62" s="137">
        <v>2.3076501518623355E-4</v>
      </c>
      <c r="BR62" s="137">
        <v>3.8162011158354025E-4</v>
      </c>
      <c r="BS62" s="137">
        <v>6.3471325113619433E-5</v>
      </c>
      <c r="BT62" s="137">
        <v>5.0480433211369756E-5</v>
      </c>
      <c r="BU62" s="137">
        <v>1.6639460067591636E-4</v>
      </c>
      <c r="BV62" s="137">
        <v>7.507771938558936E-5</v>
      </c>
      <c r="BW62" s="137">
        <v>1.1613011144693689E-3</v>
      </c>
      <c r="BX62" s="137">
        <v>7.6908924954786621E-5</v>
      </c>
      <c r="BY62" s="137">
        <v>1.6947376040749029E-4</v>
      </c>
      <c r="BZ62" s="137">
        <v>8.8111376863769206E-5</v>
      </c>
      <c r="CA62" s="139">
        <v>0</v>
      </c>
    </row>
    <row r="63" spans="1:79" ht="19.5" x14ac:dyDescent="0.25">
      <c r="A63" s="30"/>
      <c r="B63" s="42" t="s">
        <v>54</v>
      </c>
      <c r="C63" s="43" t="s">
        <v>165</v>
      </c>
      <c r="D63" s="136">
        <v>1.0234640057670572E-3</v>
      </c>
      <c r="E63" s="137">
        <v>1.4991546373597836E-3</v>
      </c>
      <c r="F63" s="137">
        <v>2.2802604919743442E-3</v>
      </c>
      <c r="G63" s="137">
        <v>9.864316009515206E-4</v>
      </c>
      <c r="H63" s="137">
        <v>1.2746489249729079E-3</v>
      </c>
      <c r="I63" s="137">
        <v>1.0260626700298503E-3</v>
      </c>
      <c r="J63" s="137">
        <v>2.1529621471144951E-3</v>
      </c>
      <c r="K63" s="137">
        <v>1.2755534267355861E-3</v>
      </c>
      <c r="L63" s="137">
        <v>1.8951981100618237E-3</v>
      </c>
      <c r="M63" s="137">
        <v>1.6156516686413388E-3</v>
      </c>
      <c r="N63" s="137">
        <v>9.4135919197580332E-4</v>
      </c>
      <c r="O63" s="137">
        <v>1.6838942189751568E-3</v>
      </c>
      <c r="P63" s="137">
        <v>9.7705526070688653E-4</v>
      </c>
      <c r="Q63" s="137">
        <v>4.089738673484142E-4</v>
      </c>
      <c r="R63" s="137">
        <v>8.8976424549330085E-4</v>
      </c>
      <c r="S63" s="137">
        <v>9.2746207286447909E-4</v>
      </c>
      <c r="T63" s="137">
        <v>1.9498419493742506E-3</v>
      </c>
      <c r="U63" s="137">
        <v>1.8585795347243865E-3</v>
      </c>
      <c r="V63" s="137">
        <v>3.1368565535790237E-3</v>
      </c>
      <c r="W63" s="137">
        <v>1.9263463644727356E-3</v>
      </c>
      <c r="X63" s="137">
        <v>1.5279803889495938E-3</v>
      </c>
      <c r="Y63" s="137">
        <v>2.1507275611097041E-3</v>
      </c>
      <c r="Z63" s="137">
        <v>2.4737988378031998E-3</v>
      </c>
      <c r="AA63" s="137">
        <v>2.711020401256634E-3</v>
      </c>
      <c r="AB63" s="137">
        <v>1.3397978190161817E-3</v>
      </c>
      <c r="AC63" s="137">
        <v>2.0115748985024746E-3</v>
      </c>
      <c r="AD63" s="137">
        <v>2.0116506410613457E-3</v>
      </c>
      <c r="AE63" s="137">
        <v>1.0708123122205337E-3</v>
      </c>
      <c r="AF63" s="137">
        <v>2.057982796383708E-3</v>
      </c>
      <c r="AG63" s="137">
        <v>2.4782989182541883E-3</v>
      </c>
      <c r="AH63" s="137">
        <v>9.845976497669317E-4</v>
      </c>
      <c r="AI63" s="137">
        <v>1.2527293064808465E-3</v>
      </c>
      <c r="AJ63" s="137">
        <v>0</v>
      </c>
      <c r="AK63" s="137">
        <v>1.3870821381886437E-3</v>
      </c>
      <c r="AL63" s="137">
        <v>1.9387143970553773E-3</v>
      </c>
      <c r="AM63" s="137">
        <v>1.411082556898501E-3</v>
      </c>
      <c r="AN63" s="137">
        <v>1.1933005834252565E-3</v>
      </c>
      <c r="AO63" s="137">
        <v>7.3068626491192684E-4</v>
      </c>
      <c r="AP63" s="137">
        <v>1.4116829311190187E-3</v>
      </c>
      <c r="AQ63" s="137">
        <v>3.6827327554633322E-4</v>
      </c>
      <c r="AR63" s="137">
        <v>1.0890881475299477E-3</v>
      </c>
      <c r="AS63" s="137">
        <v>1.0855764565979749E-3</v>
      </c>
      <c r="AT63" s="137">
        <v>1.2703979609581576E-3</v>
      </c>
      <c r="AU63" s="137">
        <v>1.0987302920904872E-3</v>
      </c>
      <c r="AV63" s="137">
        <v>9.7375246485666871E-4</v>
      </c>
      <c r="AW63" s="137">
        <v>9.301738963593901E-4</v>
      </c>
      <c r="AX63" s="137">
        <v>1.1347742834993718E-3</v>
      </c>
      <c r="AY63" s="137">
        <v>5.2273155323635453E-4</v>
      </c>
      <c r="AZ63" s="137">
        <v>9.8141334605874567E-4</v>
      </c>
      <c r="BA63" s="137">
        <v>1.0386216883547694E-3</v>
      </c>
      <c r="BB63" s="137">
        <v>6.4871459535335689E-4</v>
      </c>
      <c r="BC63" s="137">
        <v>1.1046834155037336E-3</v>
      </c>
      <c r="BD63" s="137">
        <v>6.181377797827187E-4</v>
      </c>
      <c r="BE63" s="137">
        <v>1.357998669994194E-3</v>
      </c>
      <c r="BF63" s="137">
        <v>0.55430467713690723</v>
      </c>
      <c r="BG63" s="137">
        <v>6.0704994715678781E-4</v>
      </c>
      <c r="BH63" s="137">
        <v>1.0971651659422359E-3</v>
      </c>
      <c r="BI63" s="137">
        <v>1.0810121916145208E-3</v>
      </c>
      <c r="BJ63" s="137">
        <v>1.5100587597428618E-3</v>
      </c>
      <c r="BK63" s="137">
        <v>1.2995746265063376E-3</v>
      </c>
      <c r="BL63" s="137">
        <v>7.6695712061553977E-4</v>
      </c>
      <c r="BM63" s="137">
        <v>1.0819013024505177E-3</v>
      </c>
      <c r="BN63" s="137">
        <v>1.4905394186547488E-3</v>
      </c>
      <c r="BO63" s="137">
        <v>5.9444022277664913E-4</v>
      </c>
      <c r="BP63" s="137">
        <v>3.870393815160342E-4</v>
      </c>
      <c r="BQ63" s="137">
        <v>3.5018925678070406E-4</v>
      </c>
      <c r="BR63" s="137">
        <v>3.6788036871875687E-4</v>
      </c>
      <c r="BS63" s="137">
        <v>2.1318886292146432E-4</v>
      </c>
      <c r="BT63" s="137">
        <v>6.7245390389796358E-4</v>
      </c>
      <c r="BU63" s="137">
        <v>1.9723318327443213E-3</v>
      </c>
      <c r="BV63" s="137">
        <v>1.1407615855979561E-3</v>
      </c>
      <c r="BW63" s="137">
        <v>6.7798313318523785E-4</v>
      </c>
      <c r="BX63" s="137">
        <v>1.5462723423655988E-3</v>
      </c>
      <c r="BY63" s="137">
        <v>1.9086901558258982E-3</v>
      </c>
      <c r="BZ63" s="137">
        <v>1.9658364845476363E-3</v>
      </c>
      <c r="CA63" s="139">
        <v>0</v>
      </c>
    </row>
    <row r="64" spans="1:79" ht="19.5" x14ac:dyDescent="0.25">
      <c r="A64" s="30"/>
      <c r="B64" s="42" t="s">
        <v>55</v>
      </c>
      <c r="C64" s="43" t="s">
        <v>166</v>
      </c>
      <c r="D64" s="136">
        <v>1.0555642518579253E-2</v>
      </c>
      <c r="E64" s="137">
        <v>1.4895652786248475E-2</v>
      </c>
      <c r="F64" s="137">
        <v>7.1705453022587904E-3</v>
      </c>
      <c r="G64" s="137">
        <v>1.1987049558295777E-2</v>
      </c>
      <c r="H64" s="137">
        <v>6.1773950521317829E-3</v>
      </c>
      <c r="I64" s="137">
        <v>1.1691910986488934E-2</v>
      </c>
      <c r="J64" s="137">
        <v>1.0077615077538139E-2</v>
      </c>
      <c r="K64" s="137">
        <v>1.0853869723850638E-2</v>
      </c>
      <c r="L64" s="137">
        <v>7.9478288136847035E-3</v>
      </c>
      <c r="M64" s="137">
        <v>9.6844755019070122E-3</v>
      </c>
      <c r="N64" s="137">
        <v>6.4909089871932335E-3</v>
      </c>
      <c r="O64" s="137">
        <v>4.3239914330602614E-3</v>
      </c>
      <c r="P64" s="137">
        <v>8.2044496117930823E-3</v>
      </c>
      <c r="Q64" s="137">
        <v>4.3383417676455807E-3</v>
      </c>
      <c r="R64" s="137">
        <v>2.2961930299843444E-2</v>
      </c>
      <c r="S64" s="137">
        <v>1.2149760411572407E-2</v>
      </c>
      <c r="T64" s="137">
        <v>8.1860602169106112E-3</v>
      </c>
      <c r="U64" s="137">
        <v>6.5335119816680486E-3</v>
      </c>
      <c r="V64" s="137">
        <v>6.3013563156858517E-3</v>
      </c>
      <c r="W64" s="137">
        <v>3.6572850476910223E-3</v>
      </c>
      <c r="X64" s="137">
        <v>7.4583366027845648E-3</v>
      </c>
      <c r="Y64" s="137">
        <v>1.2774577947556886E-2</v>
      </c>
      <c r="Z64" s="137">
        <v>6.2861619706725234E-3</v>
      </c>
      <c r="AA64" s="137">
        <v>7.6930487778174555E-3</v>
      </c>
      <c r="AB64" s="137">
        <v>4.2517208698666297E-3</v>
      </c>
      <c r="AC64" s="137">
        <v>6.6188649864331196E-3</v>
      </c>
      <c r="AD64" s="137">
        <v>2.0317535469500384E-2</v>
      </c>
      <c r="AE64" s="137">
        <v>2.9258503999361582E-3</v>
      </c>
      <c r="AF64" s="137">
        <v>1.0561304040828614E-2</v>
      </c>
      <c r="AG64" s="137">
        <v>8.1817475206100564E-3</v>
      </c>
      <c r="AH64" s="137">
        <v>5.2356571301104297E-3</v>
      </c>
      <c r="AI64" s="137">
        <v>6.6852009128883358E-3</v>
      </c>
      <c r="AJ64" s="137">
        <v>0</v>
      </c>
      <c r="AK64" s="137">
        <v>1.3962973856795985E-2</v>
      </c>
      <c r="AL64" s="137">
        <v>1.389694340856348E-2</v>
      </c>
      <c r="AM64" s="137">
        <v>1.1541717374082513E-2</v>
      </c>
      <c r="AN64" s="137">
        <v>6.154670646056697E-3</v>
      </c>
      <c r="AO64" s="137">
        <v>7.670599544960615E-3</v>
      </c>
      <c r="AP64" s="137">
        <v>1.0810267181943504E-2</v>
      </c>
      <c r="AQ64" s="137">
        <v>1.3397977379389784E-3</v>
      </c>
      <c r="AR64" s="137">
        <v>8.0593707147574179E-3</v>
      </c>
      <c r="AS64" s="137">
        <v>4.7764122344425858E-3</v>
      </c>
      <c r="AT64" s="137">
        <v>5.6128871790994891E-3</v>
      </c>
      <c r="AU64" s="137">
        <v>1.0755317626434294E-2</v>
      </c>
      <c r="AV64" s="137">
        <v>9.5140389634001295E-3</v>
      </c>
      <c r="AW64" s="137">
        <v>1.9460110581368751E-2</v>
      </c>
      <c r="AX64" s="137">
        <v>2.5488517686627722E-2</v>
      </c>
      <c r="AY64" s="137">
        <v>1.6313607753295847E-2</v>
      </c>
      <c r="AZ64" s="137">
        <v>8.3274777042779274E-3</v>
      </c>
      <c r="BA64" s="137">
        <v>5.6899520204821037E-3</v>
      </c>
      <c r="BB64" s="137">
        <v>7.1693965219613446E-3</v>
      </c>
      <c r="BC64" s="137">
        <v>1.0823513289608505E-2</v>
      </c>
      <c r="BD64" s="137">
        <v>2.292587745697656E-3</v>
      </c>
      <c r="BE64" s="137">
        <v>8.4477070951572836E-3</v>
      </c>
      <c r="BF64" s="137">
        <v>1.0817708452157933E-2</v>
      </c>
      <c r="BG64" s="137">
        <v>0.54808053043521798</v>
      </c>
      <c r="BH64" s="137">
        <v>3.5137313107219535E-2</v>
      </c>
      <c r="BI64" s="137">
        <v>8.3261314489343902E-3</v>
      </c>
      <c r="BJ64" s="137">
        <v>1.6765024484009357E-2</v>
      </c>
      <c r="BK64" s="137">
        <v>6.7329989978896429E-3</v>
      </c>
      <c r="BL64" s="137">
        <v>6.9974613883180825E-3</v>
      </c>
      <c r="BM64" s="137">
        <v>3.1882794184587407E-2</v>
      </c>
      <c r="BN64" s="137">
        <v>2.0688095938144448E-2</v>
      </c>
      <c r="BO64" s="137">
        <v>1.4858794749028199E-2</v>
      </c>
      <c r="BP64" s="137">
        <v>5.4553627062151307E-3</v>
      </c>
      <c r="BQ64" s="137">
        <v>2.5164714896341051E-3</v>
      </c>
      <c r="BR64" s="137">
        <v>5.130517428869579E-3</v>
      </c>
      <c r="BS64" s="137">
        <v>1.6144381121068106E-2</v>
      </c>
      <c r="BT64" s="137">
        <v>1.3897002888084891E-2</v>
      </c>
      <c r="BU64" s="137">
        <v>6.5620917966530837E-3</v>
      </c>
      <c r="BV64" s="137">
        <v>1.4245866504784337E-2</v>
      </c>
      <c r="BW64" s="137">
        <v>6.7461419180924465E-3</v>
      </c>
      <c r="BX64" s="137">
        <v>1.4516267640397798E-2</v>
      </c>
      <c r="BY64" s="137">
        <v>8.0709014278933441E-3</v>
      </c>
      <c r="BZ64" s="137">
        <v>2.7224088686450421E-2</v>
      </c>
      <c r="CA64" s="139">
        <v>0</v>
      </c>
    </row>
    <row r="65" spans="1:79" ht="19.5" x14ac:dyDescent="0.25">
      <c r="A65" s="30"/>
      <c r="B65" s="42" t="s">
        <v>56</v>
      </c>
      <c r="C65" s="43" t="s">
        <v>167</v>
      </c>
      <c r="D65" s="136">
        <v>1.054756432426209E-3</v>
      </c>
      <c r="E65" s="137">
        <v>2.8153949259836029E-3</v>
      </c>
      <c r="F65" s="137">
        <v>2.1413691611328243E-3</v>
      </c>
      <c r="G65" s="137">
        <v>2.545694666788926E-3</v>
      </c>
      <c r="H65" s="137">
        <v>1.3236828754889761E-3</v>
      </c>
      <c r="I65" s="137">
        <v>4.4103014764792052E-3</v>
      </c>
      <c r="J65" s="137">
        <v>3.1005356063299812E-3</v>
      </c>
      <c r="K65" s="137">
        <v>5.0757289796000814E-3</v>
      </c>
      <c r="L65" s="137">
        <v>2.3613903437699714E-3</v>
      </c>
      <c r="M65" s="137">
        <v>8.7420131710544912E-4</v>
      </c>
      <c r="N65" s="137">
        <v>7.1332784277374514E-4</v>
      </c>
      <c r="O65" s="137">
        <v>7.1261952717198212E-4</v>
      </c>
      <c r="P65" s="137">
        <v>1.0694797455324397E-3</v>
      </c>
      <c r="Q65" s="137">
        <v>3.742243703643054E-4</v>
      </c>
      <c r="R65" s="137">
        <v>3.7405402785677441E-3</v>
      </c>
      <c r="S65" s="137">
        <v>3.4339447820449544E-3</v>
      </c>
      <c r="T65" s="137">
        <v>7.1380206028733072E-4</v>
      </c>
      <c r="U65" s="137">
        <v>2.219907916400143E-3</v>
      </c>
      <c r="V65" s="137">
        <v>7.1828366499530406E-4</v>
      </c>
      <c r="W65" s="137">
        <v>6.7933118155125681E-4</v>
      </c>
      <c r="X65" s="137">
        <v>1.1636341780344795E-3</v>
      </c>
      <c r="Y65" s="137">
        <v>9.3419091150779773E-4</v>
      </c>
      <c r="Z65" s="137">
        <v>7.171466620864203E-4</v>
      </c>
      <c r="AA65" s="137">
        <v>1.2853548460850502E-3</v>
      </c>
      <c r="AB65" s="137">
        <v>7.5174611166144742E-4</v>
      </c>
      <c r="AC65" s="137">
        <v>5.2782212924737913E-4</v>
      </c>
      <c r="AD65" s="137">
        <v>1.3254162670399462E-3</v>
      </c>
      <c r="AE65" s="137">
        <v>3.4115934236991893E-4</v>
      </c>
      <c r="AF65" s="137">
        <v>1.6097388187285143E-3</v>
      </c>
      <c r="AG65" s="137">
        <v>1.2718374901907871E-3</v>
      </c>
      <c r="AH65" s="137">
        <v>1.8964792193368813E-3</v>
      </c>
      <c r="AI65" s="137">
        <v>6.6061011001340032E-3</v>
      </c>
      <c r="AJ65" s="137">
        <v>0</v>
      </c>
      <c r="AK65" s="137">
        <v>9.0665287791198105E-4</v>
      </c>
      <c r="AL65" s="137">
        <v>1.0181724601342223E-3</v>
      </c>
      <c r="AM65" s="137">
        <v>7.7325592422137276E-4</v>
      </c>
      <c r="AN65" s="137">
        <v>9.1301341750869716E-4</v>
      </c>
      <c r="AO65" s="137">
        <v>7.0095060069062202E-4</v>
      </c>
      <c r="AP65" s="137">
        <v>2.4053606980457463E-3</v>
      </c>
      <c r="AQ65" s="137">
        <v>1.5115242796355142E-4</v>
      </c>
      <c r="AR65" s="137">
        <v>7.6304473345224148E-4</v>
      </c>
      <c r="AS65" s="137">
        <v>8.5429772927235036E-4</v>
      </c>
      <c r="AT65" s="137">
        <v>8.7514474453181479E-4</v>
      </c>
      <c r="AU65" s="137">
        <v>1.9568587179247801E-3</v>
      </c>
      <c r="AV65" s="137">
        <v>7.4149076202127803E-4</v>
      </c>
      <c r="AW65" s="137">
        <v>1.8235075674668346E-3</v>
      </c>
      <c r="AX65" s="137">
        <v>3.1484166516028973E-3</v>
      </c>
      <c r="AY65" s="137">
        <v>2.4992853496040208E-2</v>
      </c>
      <c r="AZ65" s="137">
        <v>4.7771873627446681E-3</v>
      </c>
      <c r="BA65" s="137">
        <v>4.0362157246807443E-3</v>
      </c>
      <c r="BB65" s="137">
        <v>4.4868693531653443E-3</v>
      </c>
      <c r="BC65" s="137">
        <v>5.64920190583735E-3</v>
      </c>
      <c r="BD65" s="137">
        <v>3.1251766448888536E-4</v>
      </c>
      <c r="BE65" s="137">
        <v>1.6260425482309316E-3</v>
      </c>
      <c r="BF65" s="137">
        <v>1.1103849572089276E-3</v>
      </c>
      <c r="BG65" s="137">
        <v>1.0132157462191371E-3</v>
      </c>
      <c r="BH65" s="137">
        <v>0.4938330981083453</v>
      </c>
      <c r="BI65" s="137">
        <v>3.8830590607437923E-3</v>
      </c>
      <c r="BJ65" s="137">
        <v>7.3946740161892426E-4</v>
      </c>
      <c r="BK65" s="137">
        <v>7.5226658265055868E-4</v>
      </c>
      <c r="BL65" s="137">
        <v>6.6920250406338139E-3</v>
      </c>
      <c r="BM65" s="137">
        <v>9.1618915035287518E-3</v>
      </c>
      <c r="BN65" s="137">
        <v>1.1047077296702065E-3</v>
      </c>
      <c r="BO65" s="137">
        <v>6.3283836409644943E-4</v>
      </c>
      <c r="BP65" s="137">
        <v>4.6395509294861099E-4</v>
      </c>
      <c r="BQ65" s="137">
        <v>2.5390653271085002E-4</v>
      </c>
      <c r="BR65" s="137">
        <v>5.1793034965185141E-4</v>
      </c>
      <c r="BS65" s="137">
        <v>3.7964369430643725E-3</v>
      </c>
      <c r="BT65" s="137">
        <v>1.4742140453781318E-3</v>
      </c>
      <c r="BU65" s="137">
        <v>1.8938752713078626E-3</v>
      </c>
      <c r="BV65" s="137">
        <v>4.690375232723528E-3</v>
      </c>
      <c r="BW65" s="137">
        <v>2.8180332293388077E-3</v>
      </c>
      <c r="BX65" s="137">
        <v>4.2631352705904662E-3</v>
      </c>
      <c r="BY65" s="137">
        <v>1.6503755626103651E-3</v>
      </c>
      <c r="BZ65" s="137">
        <v>3.804284631776371E-3</v>
      </c>
      <c r="CA65" s="139">
        <v>0</v>
      </c>
    </row>
    <row r="66" spans="1:79" ht="19.5" x14ac:dyDescent="0.25">
      <c r="A66" s="30"/>
      <c r="B66" s="42" t="s">
        <v>57</v>
      </c>
      <c r="C66" s="43" t="s">
        <v>168</v>
      </c>
      <c r="D66" s="136">
        <v>7.9860649408360377E-4</v>
      </c>
      <c r="E66" s="137">
        <v>9.3573294289268027E-4</v>
      </c>
      <c r="F66" s="137">
        <v>6.6600817580732459E-4</v>
      </c>
      <c r="G66" s="137">
        <v>1.0120296596548718E-3</v>
      </c>
      <c r="H66" s="137">
        <v>6.5275394813659197E-4</v>
      </c>
      <c r="I66" s="137">
        <v>6.2885143128403891E-4</v>
      </c>
      <c r="J66" s="137">
        <v>6.7327913652701814E-4</v>
      </c>
      <c r="K66" s="137">
        <v>6.390226762749019E-4</v>
      </c>
      <c r="L66" s="137">
        <v>6.448707273961074E-4</v>
      </c>
      <c r="M66" s="137">
        <v>4.1560983482870139E-4</v>
      </c>
      <c r="N66" s="137">
        <v>7.466479476008304E-4</v>
      </c>
      <c r="O66" s="137">
        <v>3.1071090064990271E-4</v>
      </c>
      <c r="P66" s="137">
        <v>1.7997271427080845E-2</v>
      </c>
      <c r="Q66" s="137">
        <v>5.6924157662307127E-3</v>
      </c>
      <c r="R66" s="137">
        <v>6.5562446114860384E-4</v>
      </c>
      <c r="S66" s="137">
        <v>6.4147528270620932E-4</v>
      </c>
      <c r="T66" s="137">
        <v>4.1293794622381609E-4</v>
      </c>
      <c r="U66" s="137">
        <v>4.3050789424550317E-4</v>
      </c>
      <c r="V66" s="137">
        <v>5.0653089206221071E-4</v>
      </c>
      <c r="W66" s="137">
        <v>3.4681587722528839E-4</v>
      </c>
      <c r="X66" s="137">
        <v>3.8735165184213726E-4</v>
      </c>
      <c r="Y66" s="137">
        <v>4.1649236760198121E-4</v>
      </c>
      <c r="Z66" s="137">
        <v>4.7712198424356897E-4</v>
      </c>
      <c r="AA66" s="137">
        <v>7.2572176947441856E-4</v>
      </c>
      <c r="AB66" s="137">
        <v>2.8619657924479293E-4</v>
      </c>
      <c r="AC66" s="137">
        <v>3.7541796556703427E-4</v>
      </c>
      <c r="AD66" s="137">
        <v>8.4977420523823382E-4</v>
      </c>
      <c r="AE66" s="137">
        <v>2.0188639658506635E-4</v>
      </c>
      <c r="AF66" s="137">
        <v>4.7560994061394025E-4</v>
      </c>
      <c r="AG66" s="137">
        <v>5.2757392724116789E-4</v>
      </c>
      <c r="AH66" s="137">
        <v>2.7743223317630491E-4</v>
      </c>
      <c r="AI66" s="137">
        <v>4.1380398955835374E-4</v>
      </c>
      <c r="AJ66" s="137">
        <v>0</v>
      </c>
      <c r="AK66" s="137">
        <v>3.1058879337193292E-4</v>
      </c>
      <c r="AL66" s="137">
        <v>3.3453006392112668E-4</v>
      </c>
      <c r="AM66" s="137">
        <v>3.0578328625802532E-4</v>
      </c>
      <c r="AN66" s="137">
        <v>4.6795560441326427E-4</v>
      </c>
      <c r="AO66" s="137">
        <v>3.7651066332945976E-4</v>
      </c>
      <c r="AP66" s="137">
        <v>3.2213063119117594E-4</v>
      </c>
      <c r="AQ66" s="137">
        <v>1.6872684564141567E-3</v>
      </c>
      <c r="AR66" s="137">
        <v>3.0203223402947336E-4</v>
      </c>
      <c r="AS66" s="137">
        <v>2.6617890067690052E-4</v>
      </c>
      <c r="AT66" s="137">
        <v>2.4101799544530019E-4</v>
      </c>
      <c r="AU66" s="137">
        <v>3.1287345482669939E-4</v>
      </c>
      <c r="AV66" s="137">
        <v>2.3269263701118078E-4</v>
      </c>
      <c r="AW66" s="137">
        <v>7.6399695638366114E-4</v>
      </c>
      <c r="AX66" s="137">
        <v>6.7055583705740243E-4</v>
      </c>
      <c r="AY66" s="137">
        <v>2.1303300565790969E-4</v>
      </c>
      <c r="AZ66" s="137">
        <v>3.0501317856289714E-4</v>
      </c>
      <c r="BA66" s="137">
        <v>3.4836864274176611E-4</v>
      </c>
      <c r="BB66" s="137">
        <v>1.9809226123300298E-4</v>
      </c>
      <c r="BC66" s="137">
        <v>3.1159803213854135E-4</v>
      </c>
      <c r="BD66" s="137">
        <v>1.4162033489316148E-4</v>
      </c>
      <c r="BE66" s="137">
        <v>3.2898432096023538E-4</v>
      </c>
      <c r="BF66" s="137">
        <v>6.5506462921697823E-4</v>
      </c>
      <c r="BG66" s="137">
        <v>6.5562839167958493E-4</v>
      </c>
      <c r="BH66" s="137">
        <v>3.9333681282232821E-4</v>
      </c>
      <c r="BI66" s="137">
        <v>0.47787655332751466</v>
      </c>
      <c r="BJ66" s="137">
        <v>9.0632417740855141E-4</v>
      </c>
      <c r="BK66" s="137">
        <v>2.4303833722659723E-3</v>
      </c>
      <c r="BL66" s="137">
        <v>1.2056137279110152E-3</v>
      </c>
      <c r="BM66" s="137">
        <v>9.0275620154772187E-4</v>
      </c>
      <c r="BN66" s="137">
        <v>7.5050511912633298E-4</v>
      </c>
      <c r="BO66" s="137">
        <v>4.7163571066647741E-4</v>
      </c>
      <c r="BP66" s="137">
        <v>4.7115973312517723E-4</v>
      </c>
      <c r="BQ66" s="137">
        <v>3.1435168246344561E-4</v>
      </c>
      <c r="BR66" s="137">
        <v>8.2081178262741823E-4</v>
      </c>
      <c r="BS66" s="137">
        <v>1.9519601138122213E-2</v>
      </c>
      <c r="BT66" s="137">
        <v>7.4470007571327359E-4</v>
      </c>
      <c r="BU66" s="137">
        <v>2.2482319000246756E-4</v>
      </c>
      <c r="BV66" s="137">
        <v>8.378871801806273E-4</v>
      </c>
      <c r="BW66" s="137">
        <v>1.7397210813377949E-4</v>
      </c>
      <c r="BX66" s="137">
        <v>3.251920163321492E-4</v>
      </c>
      <c r="BY66" s="137">
        <v>2.5986301864545707E-4</v>
      </c>
      <c r="BZ66" s="137">
        <v>9.3684378014375538E-3</v>
      </c>
      <c r="CA66" s="139">
        <v>0</v>
      </c>
    </row>
    <row r="67" spans="1:79" ht="19.5" x14ac:dyDescent="0.25">
      <c r="A67" s="30"/>
      <c r="B67" s="42" t="s">
        <v>58</v>
      </c>
      <c r="C67" s="43" t="s">
        <v>169</v>
      </c>
      <c r="D67" s="136">
        <v>3.7545459393826502E-2</v>
      </c>
      <c r="E67" s="137">
        <v>5.7682215725475064E-2</v>
      </c>
      <c r="F67" s="137">
        <v>8.8833071772857986E-2</v>
      </c>
      <c r="G67" s="137">
        <v>3.6896601325774658E-2</v>
      </c>
      <c r="H67" s="137">
        <v>4.5620292458413057E-2</v>
      </c>
      <c r="I67" s="137">
        <v>3.438585618935764E-2</v>
      </c>
      <c r="J67" s="137">
        <v>8.5044353954522325E-2</v>
      </c>
      <c r="K67" s="137">
        <v>4.8578572262139637E-2</v>
      </c>
      <c r="L67" s="137">
        <v>7.3620533676598612E-2</v>
      </c>
      <c r="M67" s="137">
        <v>6.3032226379429804E-2</v>
      </c>
      <c r="N67" s="137">
        <v>3.6238042725351555E-2</v>
      </c>
      <c r="O67" s="137">
        <v>6.6979026926554538E-2</v>
      </c>
      <c r="P67" s="137">
        <v>3.5955125844691481E-2</v>
      </c>
      <c r="Q67" s="137">
        <v>1.5255096168949699E-2</v>
      </c>
      <c r="R67" s="137">
        <v>2.9623038960673181E-2</v>
      </c>
      <c r="S67" s="137">
        <v>3.0388662508033668E-2</v>
      </c>
      <c r="T67" s="137">
        <v>7.6867978037753013E-2</v>
      </c>
      <c r="U67" s="137">
        <v>7.1364549961347792E-2</v>
      </c>
      <c r="V67" s="137">
        <v>0.1253667302539925</v>
      </c>
      <c r="W67" s="137">
        <v>7.691354321378234E-2</v>
      </c>
      <c r="X67" s="137">
        <v>5.7595038464768857E-2</v>
      </c>
      <c r="Y67" s="137">
        <v>8.4651109280833262E-2</v>
      </c>
      <c r="Z67" s="137">
        <v>9.8667920410869567E-2</v>
      </c>
      <c r="AA67" s="137">
        <v>0.1072455056837216</v>
      </c>
      <c r="AB67" s="137">
        <v>5.222953301993969E-2</v>
      </c>
      <c r="AC67" s="137">
        <v>7.8942602426260042E-2</v>
      </c>
      <c r="AD67" s="137">
        <v>7.9867544503094565E-2</v>
      </c>
      <c r="AE67" s="137">
        <v>4.2335567060914646E-2</v>
      </c>
      <c r="AF67" s="137">
        <v>7.9235425946737797E-2</v>
      </c>
      <c r="AG67" s="137">
        <v>9.7331828344573157E-2</v>
      </c>
      <c r="AH67" s="137">
        <v>3.5520228906432083E-2</v>
      </c>
      <c r="AI67" s="137">
        <v>4.5165359846587323E-2</v>
      </c>
      <c r="AJ67" s="137">
        <v>0</v>
      </c>
      <c r="AK67" s="137">
        <v>4.7655560619071377E-2</v>
      </c>
      <c r="AL67" s="137">
        <v>4.4224373487113507E-2</v>
      </c>
      <c r="AM67" s="137">
        <v>5.4522787968859031E-2</v>
      </c>
      <c r="AN67" s="137">
        <v>4.5989198524771104E-2</v>
      </c>
      <c r="AO67" s="137">
        <v>2.7867258675524434E-2</v>
      </c>
      <c r="AP67" s="137">
        <v>3.9442983546139357E-2</v>
      </c>
      <c r="AQ67" s="137">
        <v>1.4368923057711473E-2</v>
      </c>
      <c r="AR67" s="137">
        <v>3.9205971581576869E-2</v>
      </c>
      <c r="AS67" s="137">
        <v>3.8776454454333975E-2</v>
      </c>
      <c r="AT67" s="137">
        <v>4.5587224776724992E-2</v>
      </c>
      <c r="AU67" s="137">
        <v>4.2942161783035518E-2</v>
      </c>
      <c r="AV67" s="137">
        <v>3.451098154495981E-2</v>
      </c>
      <c r="AW67" s="137">
        <v>3.4799853652426792E-2</v>
      </c>
      <c r="AX67" s="137">
        <v>4.2116587553428841E-2</v>
      </c>
      <c r="AY67" s="137">
        <v>1.901088373961541E-2</v>
      </c>
      <c r="AZ67" s="137">
        <v>3.415368278988886E-2</v>
      </c>
      <c r="BA67" s="137">
        <v>2.8238315546967284E-2</v>
      </c>
      <c r="BB67" s="137">
        <v>2.2081008823007141E-2</v>
      </c>
      <c r="BC67" s="137">
        <v>3.4139132203765514E-2</v>
      </c>
      <c r="BD67" s="137">
        <v>2.4036893752119239E-2</v>
      </c>
      <c r="BE67" s="137">
        <v>4.0996776564606034E-2</v>
      </c>
      <c r="BF67" s="137">
        <v>5.8495788131877342E-2</v>
      </c>
      <c r="BG67" s="137">
        <v>2.3432058592401567E-2</v>
      </c>
      <c r="BH67" s="137">
        <v>3.4303312074827175E-2</v>
      </c>
      <c r="BI67" s="137">
        <v>3.889390945306008E-2</v>
      </c>
      <c r="BJ67" s="137">
        <v>0.66079134242141035</v>
      </c>
      <c r="BK67" s="137">
        <v>5.0584177987621444E-2</v>
      </c>
      <c r="BL67" s="137">
        <v>2.793285762986782E-2</v>
      </c>
      <c r="BM67" s="137">
        <v>4.0247356343558069E-2</v>
      </c>
      <c r="BN67" s="137">
        <v>5.8010431305007541E-2</v>
      </c>
      <c r="BO67" s="137">
        <v>1.4192465240119094E-2</v>
      </c>
      <c r="BP67" s="137">
        <v>1.1434528221096241E-2</v>
      </c>
      <c r="BQ67" s="137">
        <v>1.2586619879977593E-2</v>
      </c>
      <c r="BR67" s="137">
        <v>1.1018378446946716E-2</v>
      </c>
      <c r="BS67" s="137">
        <v>6.4790505178411537E-3</v>
      </c>
      <c r="BT67" s="137">
        <v>1.5355187291324969E-2</v>
      </c>
      <c r="BU67" s="137">
        <v>1.5844992081682698E-2</v>
      </c>
      <c r="BV67" s="137">
        <v>2.9749682193923856E-2</v>
      </c>
      <c r="BW67" s="137">
        <v>1.7265840340269269E-2</v>
      </c>
      <c r="BX67" s="137">
        <v>3.1433836527587626E-2</v>
      </c>
      <c r="BY67" s="137">
        <v>4.2260559361347719E-2</v>
      </c>
      <c r="BZ67" s="137">
        <v>2.9724560562887085E-2</v>
      </c>
      <c r="CA67" s="139">
        <v>0</v>
      </c>
    </row>
    <row r="68" spans="1:79" ht="19.5" x14ac:dyDescent="0.25">
      <c r="A68" s="30"/>
      <c r="B68" s="42" t="s">
        <v>59</v>
      </c>
      <c r="C68" s="43" t="s">
        <v>170</v>
      </c>
      <c r="D68" s="136">
        <v>5.7349580563466715E-2</v>
      </c>
      <c r="E68" s="137">
        <v>0.1047801843031092</v>
      </c>
      <c r="F68" s="137">
        <v>4.7136249163250016E-2</v>
      </c>
      <c r="G68" s="137">
        <v>5.4179637976739227E-2</v>
      </c>
      <c r="H68" s="137">
        <v>6.0603301072949131E-2</v>
      </c>
      <c r="I68" s="137">
        <v>5.5196597858045364E-2</v>
      </c>
      <c r="J68" s="137">
        <v>4.4641471613866036E-2</v>
      </c>
      <c r="K68" s="137">
        <v>4.307343542522224E-2</v>
      </c>
      <c r="L68" s="137">
        <v>3.6828391136311464E-2</v>
      </c>
      <c r="M68" s="137">
        <v>2.6822204615214822E-2</v>
      </c>
      <c r="N68" s="137">
        <v>9.6970614819067255E-2</v>
      </c>
      <c r="O68" s="137">
        <v>1.3648988143923747E-2</v>
      </c>
      <c r="P68" s="137">
        <v>5.107181893735107E-2</v>
      </c>
      <c r="Q68" s="137">
        <v>2.7323601082100041E-2</v>
      </c>
      <c r="R68" s="137">
        <v>5.6151703094679498E-2</v>
      </c>
      <c r="S68" s="137">
        <v>5.2096335651158628E-2</v>
      </c>
      <c r="T68" s="137">
        <v>2.1911813039395701E-2</v>
      </c>
      <c r="U68" s="137">
        <v>3.48704763376321E-2</v>
      </c>
      <c r="V68" s="137">
        <v>2.0355670165617967E-2</v>
      </c>
      <c r="W68" s="137">
        <v>1.6109726114144404E-2</v>
      </c>
      <c r="X68" s="137">
        <v>2.5901482811545071E-2</v>
      </c>
      <c r="Y68" s="137">
        <v>2.244458521574158E-2</v>
      </c>
      <c r="Z68" s="137">
        <v>2.821251774645217E-2</v>
      </c>
      <c r="AA68" s="137">
        <v>3.4578959496358461E-2</v>
      </c>
      <c r="AB68" s="137">
        <v>1.6827166328312562E-2</v>
      </c>
      <c r="AC68" s="137">
        <v>2.0183429194477364E-2</v>
      </c>
      <c r="AD68" s="137">
        <v>1.9222199536543968E-2</v>
      </c>
      <c r="AE68" s="137">
        <v>1.1642334529197612E-2</v>
      </c>
      <c r="AF68" s="137">
        <v>3.7157643235552096E-2</v>
      </c>
      <c r="AG68" s="137">
        <v>2.9916969161909227E-2</v>
      </c>
      <c r="AH68" s="137">
        <v>2.0877702923793668E-2</v>
      </c>
      <c r="AI68" s="137">
        <v>4.1824242394023804E-2</v>
      </c>
      <c r="AJ68" s="137">
        <v>0</v>
      </c>
      <c r="AK68" s="137">
        <v>1.7548942496749497E-2</v>
      </c>
      <c r="AL68" s="137">
        <v>1.240866206499767E-2</v>
      </c>
      <c r="AM68" s="137">
        <v>1.8947272525495076E-2</v>
      </c>
      <c r="AN68" s="137">
        <v>5.6843114162802869E-2</v>
      </c>
      <c r="AO68" s="137">
        <v>5.1670775695693165E-2</v>
      </c>
      <c r="AP68" s="137">
        <v>2.8311659325931399E-2</v>
      </c>
      <c r="AQ68" s="137">
        <v>7.6950584885228587E-3</v>
      </c>
      <c r="AR68" s="137">
        <v>2.953460932727978E-2</v>
      </c>
      <c r="AS68" s="137">
        <v>2.2282750981986933E-2</v>
      </c>
      <c r="AT68" s="137">
        <v>1.5599845946166811E-2</v>
      </c>
      <c r="AU68" s="137">
        <v>2.6816990675037067E-2</v>
      </c>
      <c r="AV68" s="137">
        <v>2.0552653197082167E-2</v>
      </c>
      <c r="AW68" s="137">
        <v>3.8824985039898459E-2</v>
      </c>
      <c r="AX68" s="137">
        <v>6.5184871633361743E-2</v>
      </c>
      <c r="AY68" s="137">
        <v>1.8976080021643686E-2</v>
      </c>
      <c r="AZ68" s="137">
        <v>2.3509876811933582E-2</v>
      </c>
      <c r="BA68" s="137">
        <v>1.6933327684219138E-2</v>
      </c>
      <c r="BB68" s="137">
        <v>1.2940060301851507E-2</v>
      </c>
      <c r="BC68" s="137">
        <v>1.6649092196884607E-2</v>
      </c>
      <c r="BD68" s="137">
        <v>6.4374049081224191E-3</v>
      </c>
      <c r="BE68" s="137">
        <v>2.295656096416631E-2</v>
      </c>
      <c r="BF68" s="137">
        <v>3.9328035190829391E-2</v>
      </c>
      <c r="BG68" s="137">
        <v>1.0717271400119202E-2</v>
      </c>
      <c r="BH68" s="137">
        <v>2.8092393534618999E-2</v>
      </c>
      <c r="BI68" s="137">
        <v>2.5712375045390694E-2</v>
      </c>
      <c r="BJ68" s="137">
        <v>8.2997896932500675E-2</v>
      </c>
      <c r="BK68" s="137">
        <v>0.44153837423009851</v>
      </c>
      <c r="BL68" s="137">
        <v>0.1034379325814848</v>
      </c>
      <c r="BM68" s="137">
        <v>2.3880550435688361E-2</v>
      </c>
      <c r="BN68" s="137">
        <v>2.0036917019720928E-2</v>
      </c>
      <c r="BO68" s="137">
        <v>1.7076869884905997E-2</v>
      </c>
      <c r="BP68" s="137">
        <v>1.5059000047620737E-2</v>
      </c>
      <c r="BQ68" s="137">
        <v>7.6249436392866526E-3</v>
      </c>
      <c r="BR68" s="137">
        <v>1.7453553051469717E-2</v>
      </c>
      <c r="BS68" s="137">
        <v>1.1160738175471946E-2</v>
      </c>
      <c r="BT68" s="137">
        <v>3.7004251982503747E-2</v>
      </c>
      <c r="BU68" s="137">
        <v>8.3496403262826556E-3</v>
      </c>
      <c r="BV68" s="137">
        <v>3.0013843338811935E-2</v>
      </c>
      <c r="BW68" s="137">
        <v>7.8629370447137331E-3</v>
      </c>
      <c r="BX68" s="137">
        <v>1.4555439354433104E-2</v>
      </c>
      <c r="BY68" s="137">
        <v>1.0040884514846858E-2</v>
      </c>
      <c r="BZ68" s="137">
        <v>3.6254870599488738E-2</v>
      </c>
      <c r="CA68" s="139">
        <v>0</v>
      </c>
    </row>
    <row r="69" spans="1:79" ht="19.5" x14ac:dyDescent="0.25">
      <c r="A69" s="30"/>
      <c r="B69" s="42" t="s">
        <v>60</v>
      </c>
      <c r="C69" s="43" t="s">
        <v>171</v>
      </c>
      <c r="D69" s="136">
        <v>5.0946400241559165E-4</v>
      </c>
      <c r="E69" s="137">
        <v>2.699958663128344E-3</v>
      </c>
      <c r="F69" s="137">
        <v>7.8276028401624397E-4</v>
      </c>
      <c r="G69" s="137">
        <v>5.1378853687950835E-4</v>
      </c>
      <c r="H69" s="137">
        <v>7.542185908304569E-4</v>
      </c>
      <c r="I69" s="137">
        <v>1.210748663439017E-3</v>
      </c>
      <c r="J69" s="137">
        <v>7.7351111911653017E-4</v>
      </c>
      <c r="K69" s="137">
        <v>9.0386947333286646E-4</v>
      </c>
      <c r="L69" s="137">
        <v>7.2207391943067455E-4</v>
      </c>
      <c r="M69" s="137">
        <v>5.9441480432771341E-4</v>
      </c>
      <c r="N69" s="137">
        <v>5.0587370151404564E-4</v>
      </c>
      <c r="O69" s="137">
        <v>5.0335927872124464E-4</v>
      </c>
      <c r="P69" s="137">
        <v>5.705005663390754E-4</v>
      </c>
      <c r="Q69" s="137">
        <v>2.3727120448007789E-4</v>
      </c>
      <c r="R69" s="137">
        <v>5.1488285041466841E-4</v>
      </c>
      <c r="S69" s="137">
        <v>5.0645116798387821E-4</v>
      </c>
      <c r="T69" s="137">
        <v>7.4131208370879103E-4</v>
      </c>
      <c r="U69" s="137">
        <v>8.3100518046173659E-4</v>
      </c>
      <c r="V69" s="137">
        <v>8.7408370556606998E-4</v>
      </c>
      <c r="W69" s="137">
        <v>5.5344318527131536E-4</v>
      </c>
      <c r="X69" s="137">
        <v>5.0666515763081389E-4</v>
      </c>
      <c r="Y69" s="137">
        <v>7.2770508089277874E-4</v>
      </c>
      <c r="Z69" s="137">
        <v>9.9870593497415486E-4</v>
      </c>
      <c r="AA69" s="137">
        <v>8.3598549738105998E-4</v>
      </c>
      <c r="AB69" s="137">
        <v>4.3535992714607618E-4</v>
      </c>
      <c r="AC69" s="137">
        <v>6.5082260899238041E-4</v>
      </c>
      <c r="AD69" s="137">
        <v>6.4994440220329471E-4</v>
      </c>
      <c r="AE69" s="137">
        <v>3.4622206637849388E-4</v>
      </c>
      <c r="AF69" s="137">
        <v>6.5407225738334782E-4</v>
      </c>
      <c r="AG69" s="137">
        <v>7.4983714260425962E-4</v>
      </c>
      <c r="AH69" s="137">
        <v>4.4964489337438258E-4</v>
      </c>
      <c r="AI69" s="137">
        <v>9.1452627735691384E-4</v>
      </c>
      <c r="AJ69" s="137">
        <v>0</v>
      </c>
      <c r="AK69" s="137">
        <v>4.1089161950772293E-4</v>
      </c>
      <c r="AL69" s="137">
        <v>9.5360427587331241E-4</v>
      </c>
      <c r="AM69" s="137">
        <v>9.8423786581580967E-4</v>
      </c>
      <c r="AN69" s="137">
        <v>4.5903581451326082E-4</v>
      </c>
      <c r="AO69" s="137">
        <v>3.5068869680820303E-4</v>
      </c>
      <c r="AP69" s="137">
        <v>3.232606668536617E-3</v>
      </c>
      <c r="AQ69" s="137">
        <v>1.3824353288862949E-4</v>
      </c>
      <c r="AR69" s="137">
        <v>5.489166418360886E-4</v>
      </c>
      <c r="AS69" s="137">
        <v>1.3684856685503657E-3</v>
      </c>
      <c r="AT69" s="137">
        <v>1.0868007522859022E-3</v>
      </c>
      <c r="AU69" s="137">
        <v>1.6664980215891131E-3</v>
      </c>
      <c r="AV69" s="137">
        <v>7.5347350976528072E-4</v>
      </c>
      <c r="AW69" s="137">
        <v>3.8745220626696828E-4</v>
      </c>
      <c r="AX69" s="137">
        <v>6.2361028329107628E-4</v>
      </c>
      <c r="AY69" s="137">
        <v>2.1957195476163981E-4</v>
      </c>
      <c r="AZ69" s="137">
        <v>5.9624620547012988E-4</v>
      </c>
      <c r="BA69" s="137">
        <v>1.0402902630789763E-3</v>
      </c>
      <c r="BB69" s="137">
        <v>2.9369644970424089E-4</v>
      </c>
      <c r="BC69" s="137">
        <v>7.184926347637414E-4</v>
      </c>
      <c r="BD69" s="137">
        <v>2.7837176214695191E-4</v>
      </c>
      <c r="BE69" s="137">
        <v>4.1786075250958556E-4</v>
      </c>
      <c r="BF69" s="137">
        <v>2.4302955313412864E-3</v>
      </c>
      <c r="BG69" s="137">
        <v>2.3444727579499013E-4</v>
      </c>
      <c r="BH69" s="137">
        <v>5.5770479881300751E-4</v>
      </c>
      <c r="BI69" s="137">
        <v>4.5093661698499709E-4</v>
      </c>
      <c r="BJ69" s="137">
        <v>4.1867410225607934E-3</v>
      </c>
      <c r="BK69" s="137">
        <v>1.2189613854722695E-3</v>
      </c>
      <c r="BL69" s="137">
        <v>0.42246123004303821</v>
      </c>
      <c r="BM69" s="137">
        <v>5.4736784634195105E-4</v>
      </c>
      <c r="BN69" s="137">
        <v>5.2093250126741093E-4</v>
      </c>
      <c r="BO69" s="137">
        <v>3.944951363902007E-4</v>
      </c>
      <c r="BP69" s="137">
        <v>1.6598058993416008E-3</v>
      </c>
      <c r="BQ69" s="137">
        <v>7.0209422192558523E-4</v>
      </c>
      <c r="BR69" s="137">
        <v>1.4536477617233805E-3</v>
      </c>
      <c r="BS69" s="137">
        <v>3.8267064158182813E-4</v>
      </c>
      <c r="BT69" s="137">
        <v>1.393263373333649E-3</v>
      </c>
      <c r="BU69" s="137">
        <v>4.2957748219373963E-4</v>
      </c>
      <c r="BV69" s="137">
        <v>1.5159810661350623E-3</v>
      </c>
      <c r="BW69" s="137">
        <v>2.2106613248568959E-4</v>
      </c>
      <c r="BX69" s="137">
        <v>9.888575712942221E-4</v>
      </c>
      <c r="BY69" s="137">
        <v>4.1669823894412562E-4</v>
      </c>
      <c r="BZ69" s="137">
        <v>1.5362451604543732E-3</v>
      </c>
      <c r="CA69" s="139">
        <v>0</v>
      </c>
    </row>
    <row r="70" spans="1:79" ht="19.5" x14ac:dyDescent="0.25">
      <c r="A70" s="30"/>
      <c r="B70" s="42" t="s">
        <v>61</v>
      </c>
      <c r="C70" s="43" t="s">
        <v>172</v>
      </c>
      <c r="D70" s="136">
        <v>1.8064905364994605E-3</v>
      </c>
      <c r="E70" s="137">
        <v>1.0713187451250241E-3</v>
      </c>
      <c r="F70" s="137">
        <v>9.6625443848491889E-4</v>
      </c>
      <c r="G70" s="137">
        <v>2.7926972115254541E-3</v>
      </c>
      <c r="H70" s="137">
        <v>1.308894795101014E-3</v>
      </c>
      <c r="I70" s="137">
        <v>2.1034991088253784E-3</v>
      </c>
      <c r="J70" s="137">
        <v>1.2433756395938958E-3</v>
      </c>
      <c r="K70" s="137">
        <v>1.5450378161230305E-3</v>
      </c>
      <c r="L70" s="137">
        <v>1.2653593683423093E-3</v>
      </c>
      <c r="M70" s="137">
        <v>8.4395706390668051E-4</v>
      </c>
      <c r="N70" s="137">
        <v>1.7819892979384932E-3</v>
      </c>
      <c r="O70" s="137">
        <v>4.1850771519390126E-4</v>
      </c>
      <c r="P70" s="137">
        <v>1.6713807400980055E-3</v>
      </c>
      <c r="Q70" s="137">
        <v>6.396996826574324E-4</v>
      </c>
      <c r="R70" s="137">
        <v>2.0618736706346989E-3</v>
      </c>
      <c r="S70" s="137">
        <v>1.8396814648647781E-3</v>
      </c>
      <c r="T70" s="137">
        <v>6.3356380306397282E-4</v>
      </c>
      <c r="U70" s="137">
        <v>5.8949654583708149E-4</v>
      </c>
      <c r="V70" s="137">
        <v>6.1281101587245049E-4</v>
      </c>
      <c r="W70" s="137">
        <v>4.805403469351772E-4</v>
      </c>
      <c r="X70" s="137">
        <v>6.8160591572634431E-4</v>
      </c>
      <c r="Y70" s="137">
        <v>5.9794227518973598E-4</v>
      </c>
      <c r="Z70" s="137">
        <v>5.5068978262518692E-4</v>
      </c>
      <c r="AA70" s="137">
        <v>1.4461204956930473E-3</v>
      </c>
      <c r="AB70" s="137">
        <v>4.5997641925929424E-4</v>
      </c>
      <c r="AC70" s="137">
        <v>5.0656753910886137E-4</v>
      </c>
      <c r="AD70" s="137">
        <v>6.0556342369678354E-4</v>
      </c>
      <c r="AE70" s="137">
        <v>2.6512407731687327E-4</v>
      </c>
      <c r="AF70" s="137">
        <v>6.480075771128777E-4</v>
      </c>
      <c r="AG70" s="137">
        <v>6.6844841559909418E-4</v>
      </c>
      <c r="AH70" s="137">
        <v>7.7023983227302061E-4</v>
      </c>
      <c r="AI70" s="137">
        <v>8.4539861145623539E-4</v>
      </c>
      <c r="AJ70" s="137">
        <v>0</v>
      </c>
      <c r="AK70" s="137">
        <v>4.1562796217174089E-4</v>
      </c>
      <c r="AL70" s="137">
        <v>4.391835874426188E-4</v>
      </c>
      <c r="AM70" s="137">
        <v>5.5980285140387403E-4</v>
      </c>
      <c r="AN70" s="137">
        <v>6.4235914209206577E-4</v>
      </c>
      <c r="AO70" s="137">
        <v>4.7431770772910495E-4</v>
      </c>
      <c r="AP70" s="137">
        <v>7.846320729295301E-4</v>
      </c>
      <c r="AQ70" s="137">
        <v>2.6145426281162575E-4</v>
      </c>
      <c r="AR70" s="137">
        <v>4.4987338384245689E-4</v>
      </c>
      <c r="AS70" s="137">
        <v>5.4163974681908206E-4</v>
      </c>
      <c r="AT70" s="137">
        <v>4.0400567469716004E-4</v>
      </c>
      <c r="AU70" s="137">
        <v>4.9770455866805948E-4</v>
      </c>
      <c r="AV70" s="137">
        <v>3.3181791366226047E-4</v>
      </c>
      <c r="AW70" s="137">
        <v>5.4110651377984394E-4</v>
      </c>
      <c r="AX70" s="137">
        <v>7.9508347495550508E-4</v>
      </c>
      <c r="AY70" s="137">
        <v>4.7307604344845648E-4</v>
      </c>
      <c r="AZ70" s="137">
        <v>5.1994765737175131E-4</v>
      </c>
      <c r="BA70" s="137">
        <v>5.5512753438685604E-4</v>
      </c>
      <c r="BB70" s="137">
        <v>3.0638610947059753E-4</v>
      </c>
      <c r="BC70" s="137">
        <v>5.2643111696619178E-4</v>
      </c>
      <c r="BD70" s="137">
        <v>1.7401407894873316E-4</v>
      </c>
      <c r="BE70" s="137">
        <v>4.6180722330066795E-4</v>
      </c>
      <c r="BF70" s="137">
        <v>1.5203982717920215E-3</v>
      </c>
      <c r="BG70" s="137">
        <v>4.9715507740731113E-4</v>
      </c>
      <c r="BH70" s="137">
        <v>1.6808028720709299E-3</v>
      </c>
      <c r="BI70" s="137">
        <v>9.2878545545405566E-4</v>
      </c>
      <c r="BJ70" s="137">
        <v>1.6536744437147225E-3</v>
      </c>
      <c r="BK70" s="137">
        <v>1.4702497460687232E-3</v>
      </c>
      <c r="BL70" s="137">
        <v>1.4758990419732236E-3</v>
      </c>
      <c r="BM70" s="137">
        <v>0.53841593859764092</v>
      </c>
      <c r="BN70" s="137">
        <v>7.1267000526844854E-4</v>
      </c>
      <c r="BO70" s="137">
        <v>1.9312768368336928E-3</v>
      </c>
      <c r="BP70" s="137">
        <v>2.7353544394457313E-3</v>
      </c>
      <c r="BQ70" s="137">
        <v>1.7828151690290671E-3</v>
      </c>
      <c r="BR70" s="137">
        <v>3.7543800503397153E-3</v>
      </c>
      <c r="BS70" s="137">
        <v>2.0043355347126677E-3</v>
      </c>
      <c r="BT70" s="137">
        <v>8.3339122264584706E-3</v>
      </c>
      <c r="BU70" s="137">
        <v>3.369750715907342E-3</v>
      </c>
      <c r="BV70" s="137">
        <v>6.9750976452049177E-3</v>
      </c>
      <c r="BW70" s="137">
        <v>1.9243744310952662E-3</v>
      </c>
      <c r="BX70" s="137">
        <v>2.6979706174819085E-3</v>
      </c>
      <c r="BY70" s="137">
        <v>1.4675836932060906E-3</v>
      </c>
      <c r="BZ70" s="137">
        <v>6.6943373160026996E-3</v>
      </c>
      <c r="CA70" s="139">
        <v>0</v>
      </c>
    </row>
    <row r="71" spans="1:79" ht="19.5" x14ac:dyDescent="0.25">
      <c r="A71" s="30"/>
      <c r="B71" s="42" t="s">
        <v>62</v>
      </c>
      <c r="C71" s="43" t="s">
        <v>173</v>
      </c>
      <c r="D71" s="136">
        <v>1.2779095764526582E-3</v>
      </c>
      <c r="E71" s="137">
        <v>1.3796698809613254E-3</v>
      </c>
      <c r="F71" s="137">
        <v>1.0809830508812953E-3</v>
      </c>
      <c r="G71" s="137">
        <v>1.5241322267830768E-3</v>
      </c>
      <c r="H71" s="137">
        <v>1.0531995904309521E-3</v>
      </c>
      <c r="I71" s="137">
        <v>1.4811220860646045E-3</v>
      </c>
      <c r="J71" s="137">
        <v>1.1550477755900169E-3</v>
      </c>
      <c r="K71" s="137">
        <v>1.2882664328098482E-3</v>
      </c>
      <c r="L71" s="137">
        <v>1.1559776338030711E-3</v>
      </c>
      <c r="M71" s="137">
        <v>1.0086372316972549E-3</v>
      </c>
      <c r="N71" s="137">
        <v>1.2624734957665428E-2</v>
      </c>
      <c r="O71" s="137">
        <v>6.7392923039109724E-4</v>
      </c>
      <c r="P71" s="137">
        <v>1.5183164744242954E-3</v>
      </c>
      <c r="Q71" s="137">
        <v>8.4300466660003858E-4</v>
      </c>
      <c r="R71" s="137">
        <v>1.1374917155683733E-2</v>
      </c>
      <c r="S71" s="137">
        <v>9.8922479903993353E-3</v>
      </c>
      <c r="T71" s="137">
        <v>8.2862141487118372E-4</v>
      </c>
      <c r="U71" s="137">
        <v>8.4159395320715488E-4</v>
      </c>
      <c r="V71" s="137">
        <v>9.3479987584901402E-4</v>
      </c>
      <c r="W71" s="137">
        <v>6.0329189197076672E-4</v>
      </c>
      <c r="X71" s="137">
        <v>8.3946834053891153E-4</v>
      </c>
      <c r="Y71" s="137">
        <v>7.9826193304389885E-4</v>
      </c>
      <c r="Z71" s="137">
        <v>7.8044700432650831E-4</v>
      </c>
      <c r="AA71" s="137">
        <v>1.2366389696668624E-3</v>
      </c>
      <c r="AB71" s="137">
        <v>5.6741255021728254E-4</v>
      </c>
      <c r="AC71" s="137">
        <v>6.9714374170704984E-4</v>
      </c>
      <c r="AD71" s="137">
        <v>7.8872479473294425E-4</v>
      </c>
      <c r="AE71" s="137">
        <v>3.5790776827165525E-4</v>
      </c>
      <c r="AF71" s="137">
        <v>8.5658263391982141E-4</v>
      </c>
      <c r="AG71" s="137">
        <v>8.4513419338166386E-4</v>
      </c>
      <c r="AH71" s="137">
        <v>9.1916414301956926E-4</v>
      </c>
      <c r="AI71" s="137">
        <v>1.0841879479215005E-3</v>
      </c>
      <c r="AJ71" s="137">
        <v>0</v>
      </c>
      <c r="AK71" s="137">
        <v>6.2924115851973694E-4</v>
      </c>
      <c r="AL71" s="137">
        <v>6.099652061128545E-4</v>
      </c>
      <c r="AM71" s="137">
        <v>7.5261292603462458E-4</v>
      </c>
      <c r="AN71" s="137">
        <v>2.1306049857127271E-3</v>
      </c>
      <c r="AO71" s="137">
        <v>6.706155205675905E-4</v>
      </c>
      <c r="AP71" s="137">
        <v>1.0262683141100963E-3</v>
      </c>
      <c r="AQ71" s="137">
        <v>2.9478468347023107E-4</v>
      </c>
      <c r="AR71" s="137">
        <v>6.3102903584722619E-4</v>
      </c>
      <c r="AS71" s="137">
        <v>7.1538036459410312E-4</v>
      </c>
      <c r="AT71" s="137">
        <v>5.6996042298404351E-4</v>
      </c>
      <c r="AU71" s="137">
        <v>7.3889047887410592E-4</v>
      </c>
      <c r="AV71" s="137">
        <v>4.6762078437301643E-4</v>
      </c>
      <c r="AW71" s="137">
        <v>8.0927979776034291E-4</v>
      </c>
      <c r="AX71" s="137">
        <v>1.6962126416803164E-3</v>
      </c>
      <c r="AY71" s="137">
        <v>1.4897932352616547E-3</v>
      </c>
      <c r="AZ71" s="137">
        <v>8.4834634589981198E-4</v>
      </c>
      <c r="BA71" s="137">
        <v>8.7923323273988974E-4</v>
      </c>
      <c r="BB71" s="137">
        <v>5.5914780105811878E-4</v>
      </c>
      <c r="BC71" s="137">
        <v>8.5617780056758094E-4</v>
      </c>
      <c r="BD71" s="137">
        <v>2.5017140394814315E-4</v>
      </c>
      <c r="BE71" s="137">
        <v>8.1071798591206062E-4</v>
      </c>
      <c r="BF71" s="137">
        <v>1.9115588202997229E-3</v>
      </c>
      <c r="BG71" s="137">
        <v>6.0232514558910297E-4</v>
      </c>
      <c r="BH71" s="137">
        <v>2.0309805192012553E-3</v>
      </c>
      <c r="BI71" s="137">
        <v>2.2908031721687572E-3</v>
      </c>
      <c r="BJ71" s="137">
        <v>3.029134211381004E-3</v>
      </c>
      <c r="BK71" s="137">
        <v>2.4320886297821264E-3</v>
      </c>
      <c r="BL71" s="137">
        <v>4.1090153193948055E-3</v>
      </c>
      <c r="BM71" s="137">
        <v>1.6852066321028916E-3</v>
      </c>
      <c r="BN71" s="137">
        <v>0.45866507841835802</v>
      </c>
      <c r="BO71" s="137">
        <v>2.0726764214696295E-3</v>
      </c>
      <c r="BP71" s="137">
        <v>4.5971475396367088E-3</v>
      </c>
      <c r="BQ71" s="137">
        <v>3.2995637110803922E-3</v>
      </c>
      <c r="BR71" s="137">
        <v>6.8415148265908565E-3</v>
      </c>
      <c r="BS71" s="137">
        <v>3.4192292577652568E-3</v>
      </c>
      <c r="BT71" s="137">
        <v>9.4805600788179806E-3</v>
      </c>
      <c r="BU71" s="137">
        <v>2.2688757203735287E-3</v>
      </c>
      <c r="BV71" s="137">
        <v>1.8091319952934372E-2</v>
      </c>
      <c r="BW71" s="137">
        <v>1.6804497757926147E-2</v>
      </c>
      <c r="BX71" s="137">
        <v>9.655415934923724E-3</v>
      </c>
      <c r="BY71" s="137">
        <v>5.6880880501787301E-3</v>
      </c>
      <c r="BZ71" s="137">
        <v>1.2014503023522811E-2</v>
      </c>
      <c r="CA71" s="139">
        <v>0</v>
      </c>
    </row>
    <row r="72" spans="1:79" ht="19.5" x14ac:dyDescent="0.25">
      <c r="A72" s="30"/>
      <c r="B72" s="42" t="s">
        <v>63</v>
      </c>
      <c r="C72" s="43" t="s">
        <v>174</v>
      </c>
      <c r="D72" s="136">
        <v>6.1481021445165462E-3</v>
      </c>
      <c r="E72" s="137">
        <v>6.2418226422290522E-3</v>
      </c>
      <c r="F72" s="137">
        <v>5.6220479097006384E-3</v>
      </c>
      <c r="G72" s="137">
        <v>7.1168095304581513E-3</v>
      </c>
      <c r="H72" s="137">
        <v>5.1333460990975674E-3</v>
      </c>
      <c r="I72" s="137">
        <v>1.1298381821302158E-2</v>
      </c>
      <c r="J72" s="137">
        <v>5.2558545653996602E-3</v>
      </c>
      <c r="K72" s="137">
        <v>8.0109557866181787E-3</v>
      </c>
      <c r="L72" s="137">
        <v>5.5532613347461773E-3</v>
      </c>
      <c r="M72" s="137">
        <v>4.5119735601378734E-3</v>
      </c>
      <c r="N72" s="137">
        <v>5.6262035843507559E-3</v>
      </c>
      <c r="O72" s="137">
        <v>2.7150171724605273E-3</v>
      </c>
      <c r="P72" s="137">
        <v>4.4324953947833673E-3</v>
      </c>
      <c r="Q72" s="137">
        <v>1.7525535752352481E-3</v>
      </c>
      <c r="R72" s="137">
        <v>1.113314029223374E-2</v>
      </c>
      <c r="S72" s="137">
        <v>9.9292923590482435E-3</v>
      </c>
      <c r="T72" s="137">
        <v>3.738882024888473E-3</v>
      </c>
      <c r="U72" s="137">
        <v>3.915072081584846E-3</v>
      </c>
      <c r="V72" s="137">
        <v>3.6231219850206748E-3</v>
      </c>
      <c r="W72" s="137">
        <v>2.7208187161010455E-3</v>
      </c>
      <c r="X72" s="137">
        <v>4.2810654137369047E-3</v>
      </c>
      <c r="Y72" s="137">
        <v>3.937609842042859E-3</v>
      </c>
      <c r="Z72" s="137">
        <v>3.2461768687474116E-3</v>
      </c>
      <c r="AA72" s="137">
        <v>7.4272876165225226E-3</v>
      </c>
      <c r="AB72" s="137">
        <v>3.3481725633481866E-3</v>
      </c>
      <c r="AC72" s="137">
        <v>3.3125275614182183E-3</v>
      </c>
      <c r="AD72" s="137">
        <v>4.8571164328454269E-3</v>
      </c>
      <c r="AE72" s="137">
        <v>1.6332925335009938E-3</v>
      </c>
      <c r="AF72" s="137">
        <v>5.1240807126664966E-3</v>
      </c>
      <c r="AG72" s="137">
        <v>4.7213312175057682E-3</v>
      </c>
      <c r="AH72" s="137">
        <v>4.0267960940217834E-3</v>
      </c>
      <c r="AI72" s="137">
        <v>8.9070111094859978E-3</v>
      </c>
      <c r="AJ72" s="137">
        <v>0</v>
      </c>
      <c r="AK72" s="137">
        <v>4.3474874955869982E-3</v>
      </c>
      <c r="AL72" s="137">
        <v>4.696731594262025E-3</v>
      </c>
      <c r="AM72" s="137">
        <v>4.1973891757572093E-3</v>
      </c>
      <c r="AN72" s="137">
        <v>4.0227365349151728E-3</v>
      </c>
      <c r="AO72" s="137">
        <v>5.9021616478983222E-3</v>
      </c>
      <c r="AP72" s="137">
        <v>1.8655079526930095E-2</v>
      </c>
      <c r="AQ72" s="137">
        <v>8.3719057804222587E-4</v>
      </c>
      <c r="AR72" s="137">
        <v>4.265805269671883E-3</v>
      </c>
      <c r="AS72" s="137">
        <v>4.7294695407139476E-3</v>
      </c>
      <c r="AT72" s="137">
        <v>3.9511199054412128E-3</v>
      </c>
      <c r="AU72" s="137">
        <v>4.4829513611121851E-3</v>
      </c>
      <c r="AV72" s="137">
        <v>2.9752693005295132E-3</v>
      </c>
      <c r="AW72" s="137">
        <v>4.163622554129459E-3</v>
      </c>
      <c r="AX72" s="137">
        <v>4.790407937123888E-3</v>
      </c>
      <c r="AY72" s="137">
        <v>3.1902583158918384E-3</v>
      </c>
      <c r="AZ72" s="137">
        <v>4.6066918401052601E-3</v>
      </c>
      <c r="BA72" s="137">
        <v>7.3564848819877085E-3</v>
      </c>
      <c r="BB72" s="137">
        <v>2.6783092554381973E-3</v>
      </c>
      <c r="BC72" s="137">
        <v>5.1870900347835043E-3</v>
      </c>
      <c r="BD72" s="137">
        <v>1.3783578625585092E-3</v>
      </c>
      <c r="BE72" s="137">
        <v>3.8901326696126346E-3</v>
      </c>
      <c r="BF72" s="137">
        <v>1.1438750592417602E-2</v>
      </c>
      <c r="BG72" s="137">
        <v>3.2158366604870701E-3</v>
      </c>
      <c r="BH72" s="137">
        <v>1.1098793015681339E-2</v>
      </c>
      <c r="BI72" s="137">
        <v>4.1129409645768479E-3</v>
      </c>
      <c r="BJ72" s="137">
        <v>1.1202563159301892E-2</v>
      </c>
      <c r="BK72" s="137">
        <v>4.3993867387612726E-3</v>
      </c>
      <c r="BL72" s="137">
        <v>2.6175126505442799E-2</v>
      </c>
      <c r="BM72" s="137">
        <v>2.014788343506882E-2</v>
      </c>
      <c r="BN72" s="137">
        <v>5.8874586723359421E-3</v>
      </c>
      <c r="BO72" s="137">
        <v>0.65872088713712396</v>
      </c>
      <c r="BP72" s="137">
        <v>7.3706641315298582E-2</v>
      </c>
      <c r="BQ72" s="137">
        <v>1.3884947210690566E-2</v>
      </c>
      <c r="BR72" s="137">
        <v>3.8088135759162423E-2</v>
      </c>
      <c r="BS72" s="137">
        <v>7.8161139665026344E-3</v>
      </c>
      <c r="BT72" s="137">
        <v>2.3700613248883538E-2</v>
      </c>
      <c r="BU72" s="137">
        <v>1.0513294842486575E-2</v>
      </c>
      <c r="BV72" s="137">
        <v>2.4407256955854564E-2</v>
      </c>
      <c r="BW72" s="137">
        <v>5.6181410628779157E-3</v>
      </c>
      <c r="BX72" s="137">
        <v>9.5545707186320741E-3</v>
      </c>
      <c r="BY72" s="137">
        <v>5.8725393052147549E-3</v>
      </c>
      <c r="BZ72" s="137">
        <v>4.2833468138910591E-2</v>
      </c>
      <c r="CA72" s="139">
        <v>0</v>
      </c>
    </row>
    <row r="73" spans="1:79" ht="19.5" x14ac:dyDescent="0.25">
      <c r="A73" s="30"/>
      <c r="B73" s="42" t="s">
        <v>64</v>
      </c>
      <c r="C73" s="43" t="s">
        <v>175</v>
      </c>
      <c r="D73" s="136">
        <v>1.3099888867571368E-2</v>
      </c>
      <c r="E73" s="137">
        <v>1.2274204983051352E-2</v>
      </c>
      <c r="F73" s="137">
        <v>1.091922916227212E-2</v>
      </c>
      <c r="G73" s="137">
        <v>1.0821902110286613E-2</v>
      </c>
      <c r="H73" s="137">
        <v>6.3153021994845548E-3</v>
      </c>
      <c r="I73" s="137">
        <v>5.9691401980189237E-3</v>
      </c>
      <c r="J73" s="137">
        <v>7.6413542167863098E-3</v>
      </c>
      <c r="K73" s="137">
        <v>7.4450660906538318E-3</v>
      </c>
      <c r="L73" s="137">
        <v>7.9691014902396381E-3</v>
      </c>
      <c r="M73" s="137">
        <v>8.9752837817670302E-3</v>
      </c>
      <c r="N73" s="137">
        <v>7.4028152164837867E-3</v>
      </c>
      <c r="O73" s="137">
        <v>8.6996946381692041E-3</v>
      </c>
      <c r="P73" s="137">
        <v>5.5781827791705259E-3</v>
      </c>
      <c r="Q73" s="137">
        <v>2.2433346909722378E-3</v>
      </c>
      <c r="R73" s="137">
        <v>5.5863557756601241E-3</v>
      </c>
      <c r="S73" s="137">
        <v>9.4561797619035874E-3</v>
      </c>
      <c r="T73" s="137">
        <v>8.0825181171450631E-3</v>
      </c>
      <c r="U73" s="137">
        <v>8.319582421833312E-3</v>
      </c>
      <c r="V73" s="137">
        <v>9.2377471457657113E-3</v>
      </c>
      <c r="W73" s="137">
        <v>8.2025309670728953E-3</v>
      </c>
      <c r="X73" s="137">
        <v>6.8627997589500982E-3</v>
      </c>
      <c r="Y73" s="137">
        <v>9.5933085096584544E-3</v>
      </c>
      <c r="Z73" s="137">
        <v>8.067425829170893E-3</v>
      </c>
      <c r="AA73" s="137">
        <v>1.4547347362196388E-2</v>
      </c>
      <c r="AB73" s="137">
        <v>8.1119231543670262E-3</v>
      </c>
      <c r="AC73" s="137">
        <v>7.8375312575588579E-3</v>
      </c>
      <c r="AD73" s="137">
        <v>2.2718824763726692E-2</v>
      </c>
      <c r="AE73" s="137">
        <v>4.1009753890942219E-3</v>
      </c>
      <c r="AF73" s="137">
        <v>8.8699403478399736E-3</v>
      </c>
      <c r="AG73" s="137">
        <v>6.4363903679061259E-3</v>
      </c>
      <c r="AH73" s="137">
        <v>5.0178040792057078E-3</v>
      </c>
      <c r="AI73" s="137">
        <v>7.6387407360983834E-3</v>
      </c>
      <c r="AJ73" s="137">
        <v>0</v>
      </c>
      <c r="AK73" s="137">
        <v>1.1964784324245048E-2</v>
      </c>
      <c r="AL73" s="137">
        <v>1.0297208915374124E-2</v>
      </c>
      <c r="AM73" s="137">
        <v>1.1156043720059069E-2</v>
      </c>
      <c r="AN73" s="137">
        <v>7.2092178024044913E-3</v>
      </c>
      <c r="AO73" s="137">
        <v>4.8649131319320272E-3</v>
      </c>
      <c r="AP73" s="137">
        <v>1.0677511544348886E-2</v>
      </c>
      <c r="AQ73" s="137">
        <v>1.1112636911478184E-3</v>
      </c>
      <c r="AR73" s="137">
        <v>8.6164850666957619E-3</v>
      </c>
      <c r="AS73" s="137">
        <v>6.5887045077211819E-3</v>
      </c>
      <c r="AT73" s="137">
        <v>9.4224488128870354E-3</v>
      </c>
      <c r="AU73" s="137">
        <v>1.0792349156354275E-2</v>
      </c>
      <c r="AV73" s="137">
        <v>6.3641798291948866E-3</v>
      </c>
      <c r="AW73" s="137">
        <v>1.1836851865193882E-2</v>
      </c>
      <c r="AX73" s="137">
        <v>8.1982066795516471E-3</v>
      </c>
      <c r="AY73" s="137">
        <v>7.281714477411683E-3</v>
      </c>
      <c r="AZ73" s="137">
        <v>8.0680009023619027E-3</v>
      </c>
      <c r="BA73" s="137">
        <v>2.3975654981733957E-2</v>
      </c>
      <c r="BB73" s="137">
        <v>7.0303104482047048E-3</v>
      </c>
      <c r="BC73" s="137">
        <v>9.0770469216275244E-3</v>
      </c>
      <c r="BD73" s="137">
        <v>3.6237516516643181E-3</v>
      </c>
      <c r="BE73" s="137">
        <v>8.5858450091696945E-3</v>
      </c>
      <c r="BF73" s="137">
        <v>1.17895113075017E-2</v>
      </c>
      <c r="BG73" s="137">
        <v>4.1773907032607348E-3</v>
      </c>
      <c r="BH73" s="137">
        <v>1.3981781284703754E-2</v>
      </c>
      <c r="BI73" s="137">
        <v>1.0133277006498083E-2</v>
      </c>
      <c r="BJ73" s="137">
        <v>3.0466995202247677E-2</v>
      </c>
      <c r="BK73" s="137">
        <v>7.0865887498690987E-3</v>
      </c>
      <c r="BL73" s="137">
        <v>1.0188191136401788E-2</v>
      </c>
      <c r="BM73" s="137">
        <v>1.303546209169135E-2</v>
      </c>
      <c r="BN73" s="137">
        <v>1.065534556485013E-2</v>
      </c>
      <c r="BO73" s="137">
        <v>1.1368302622172102E-2</v>
      </c>
      <c r="BP73" s="137">
        <v>0.70744926712829381</v>
      </c>
      <c r="BQ73" s="137">
        <v>2.9461689023920403E-2</v>
      </c>
      <c r="BR73" s="137">
        <v>4.0078686618229449E-2</v>
      </c>
      <c r="BS73" s="137">
        <v>1.3671065088582868E-2</v>
      </c>
      <c r="BT73" s="137">
        <v>1.0840913640829009E-2</v>
      </c>
      <c r="BU73" s="137">
        <v>2.9082508099860079E-2</v>
      </c>
      <c r="BV73" s="137">
        <v>1.0014204208176565E-2</v>
      </c>
      <c r="BW73" s="137">
        <v>2.8591071617907432E-3</v>
      </c>
      <c r="BX73" s="137">
        <v>8.9570883513739197E-3</v>
      </c>
      <c r="BY73" s="137">
        <v>3.6449011343878037E-3</v>
      </c>
      <c r="BZ73" s="137">
        <v>1.3414921816017885E-2</v>
      </c>
      <c r="CA73" s="139">
        <v>0</v>
      </c>
    </row>
    <row r="74" spans="1:79" ht="19.5" x14ac:dyDescent="0.25">
      <c r="A74" s="30"/>
      <c r="B74" s="42" t="s">
        <v>65</v>
      </c>
      <c r="C74" s="43" t="s">
        <v>176</v>
      </c>
      <c r="D74" s="136">
        <v>7.2417964087532595E-3</v>
      </c>
      <c r="E74" s="137">
        <v>4.5231382453378832E-3</v>
      </c>
      <c r="F74" s="137">
        <v>5.1515048989307331E-3</v>
      </c>
      <c r="G74" s="137">
        <v>4.883809277811132E-3</v>
      </c>
      <c r="H74" s="137">
        <v>3.4974550778857786E-3</v>
      </c>
      <c r="I74" s="137">
        <v>1.356831727558399E-2</v>
      </c>
      <c r="J74" s="137">
        <v>4.0511499584259076E-3</v>
      </c>
      <c r="K74" s="137">
        <v>5.1369580557973837E-3</v>
      </c>
      <c r="L74" s="137">
        <v>2.4263150335961767E-3</v>
      </c>
      <c r="M74" s="137">
        <v>3.2081805036662538E-3</v>
      </c>
      <c r="N74" s="137">
        <v>7.3703153588321685E-3</v>
      </c>
      <c r="O74" s="137">
        <v>1.3960953108524948E-3</v>
      </c>
      <c r="P74" s="137">
        <v>3.3496838656121839E-3</v>
      </c>
      <c r="Q74" s="137">
        <v>1.432493052589915E-3</v>
      </c>
      <c r="R74" s="137">
        <v>4.8058450319024898E-3</v>
      </c>
      <c r="S74" s="137">
        <v>9.9646381698117407E-3</v>
      </c>
      <c r="T74" s="137">
        <v>2.3997574552760206E-3</v>
      </c>
      <c r="U74" s="137">
        <v>2.8402299074245067E-3</v>
      </c>
      <c r="V74" s="137">
        <v>1.5944525746265635E-3</v>
      </c>
      <c r="W74" s="137">
        <v>1.3523182722530161E-3</v>
      </c>
      <c r="X74" s="137">
        <v>2.1738300465052596E-3</v>
      </c>
      <c r="Y74" s="137">
        <v>2.0183107163768382E-3</v>
      </c>
      <c r="Z74" s="137">
        <v>1.5732083430806804E-3</v>
      </c>
      <c r="AA74" s="137">
        <v>3.1793605459276759E-3</v>
      </c>
      <c r="AB74" s="137">
        <v>1.5790916163042372E-3</v>
      </c>
      <c r="AC74" s="137">
        <v>1.3969381784804194E-3</v>
      </c>
      <c r="AD74" s="137">
        <v>2.3097624719124483E-3</v>
      </c>
      <c r="AE74" s="137">
        <v>9.1267064878481643E-4</v>
      </c>
      <c r="AF74" s="137">
        <v>2.4051812557489144E-3</v>
      </c>
      <c r="AG74" s="137">
        <v>2.4061034165573209E-3</v>
      </c>
      <c r="AH74" s="137">
        <v>2.036946515732416E-3</v>
      </c>
      <c r="AI74" s="137">
        <v>6.0503384285887649E-3</v>
      </c>
      <c r="AJ74" s="137">
        <v>0</v>
      </c>
      <c r="AK74" s="137">
        <v>2.6943505985589158E-3</v>
      </c>
      <c r="AL74" s="137">
        <v>2.2235518300421611E-3</v>
      </c>
      <c r="AM74" s="137">
        <v>1.8843210905286076E-3</v>
      </c>
      <c r="AN74" s="137">
        <v>4.3734708255633511E-3</v>
      </c>
      <c r="AO74" s="137">
        <v>3.9571007235469392E-3</v>
      </c>
      <c r="AP74" s="137">
        <v>5.8637715651386505E-3</v>
      </c>
      <c r="AQ74" s="137">
        <v>4.9138292534995785E-4</v>
      </c>
      <c r="AR74" s="137">
        <v>6.2841850066473496E-3</v>
      </c>
      <c r="AS74" s="137">
        <v>1.7860226393618755E-3</v>
      </c>
      <c r="AT74" s="137">
        <v>5.162318177279154E-3</v>
      </c>
      <c r="AU74" s="137">
        <v>3.0495405732895208E-3</v>
      </c>
      <c r="AV74" s="137">
        <v>1.9667756567759626E-3</v>
      </c>
      <c r="AW74" s="137">
        <v>1.7818413248629826E-3</v>
      </c>
      <c r="AX74" s="137">
        <v>3.8108035464534929E-3</v>
      </c>
      <c r="AY74" s="137">
        <v>1.9050442968708634E-3</v>
      </c>
      <c r="AZ74" s="137">
        <v>4.9391056549053462E-3</v>
      </c>
      <c r="BA74" s="137">
        <v>4.6762885207558879E-3</v>
      </c>
      <c r="BB74" s="137">
        <v>2.1430347473450836E-3</v>
      </c>
      <c r="BC74" s="137">
        <v>2.1303825449867282E-3</v>
      </c>
      <c r="BD74" s="137">
        <v>4.9696013796119592E-4</v>
      </c>
      <c r="BE74" s="137">
        <v>3.2899945876355085E-3</v>
      </c>
      <c r="BF74" s="137">
        <v>7.1411482054857577E-3</v>
      </c>
      <c r="BG74" s="137">
        <v>2.3198048435373272E-3</v>
      </c>
      <c r="BH74" s="137">
        <v>9.307561577845876E-3</v>
      </c>
      <c r="BI74" s="137">
        <v>3.5049282182853052E-3</v>
      </c>
      <c r="BJ74" s="137">
        <v>4.895486063870671E-3</v>
      </c>
      <c r="BK74" s="137">
        <v>5.5464138895597861E-3</v>
      </c>
      <c r="BL74" s="137">
        <v>6.6974797106931442E-3</v>
      </c>
      <c r="BM74" s="137">
        <v>6.4766476931902512E-3</v>
      </c>
      <c r="BN74" s="137">
        <v>1.9396505562129724E-3</v>
      </c>
      <c r="BO74" s="137">
        <v>3.4863148210613404E-3</v>
      </c>
      <c r="BP74" s="137">
        <v>2.287322130378637E-2</v>
      </c>
      <c r="BQ74" s="137">
        <v>0.35105577806033783</v>
      </c>
      <c r="BR74" s="137">
        <v>2.4111109972544516E-2</v>
      </c>
      <c r="BS74" s="137">
        <v>7.1675810289181501E-3</v>
      </c>
      <c r="BT74" s="137">
        <v>8.8056785736275872E-3</v>
      </c>
      <c r="BU74" s="137">
        <v>1.6651235664614523E-2</v>
      </c>
      <c r="BV74" s="137">
        <v>1.1904376909190975E-2</v>
      </c>
      <c r="BW74" s="137">
        <v>1.8581935192553971E-3</v>
      </c>
      <c r="BX74" s="137">
        <v>4.8099079748379764E-3</v>
      </c>
      <c r="BY74" s="137">
        <v>1.8149857520841381E-3</v>
      </c>
      <c r="BZ74" s="137">
        <v>8.6286139313446353E-3</v>
      </c>
      <c r="CA74" s="139">
        <v>0</v>
      </c>
    </row>
    <row r="75" spans="1:79" ht="19.5" x14ac:dyDescent="0.25">
      <c r="A75" s="30"/>
      <c r="B75" s="42" t="s">
        <v>66</v>
      </c>
      <c r="C75" s="43" t="s">
        <v>177</v>
      </c>
      <c r="D75" s="136">
        <v>1.9293967152603842E-3</v>
      </c>
      <c r="E75" s="137">
        <v>1.3679082381286573E-3</v>
      </c>
      <c r="F75" s="137">
        <v>1.4359888554407764E-3</v>
      </c>
      <c r="G75" s="137">
        <v>1.4286347249469462E-3</v>
      </c>
      <c r="H75" s="137">
        <v>1.0556495355760324E-3</v>
      </c>
      <c r="I75" s="137">
        <v>3.2861125637905948E-3</v>
      </c>
      <c r="J75" s="137">
        <v>1.1931441013067355E-3</v>
      </c>
      <c r="K75" s="137">
        <v>1.9121198475295393E-3</v>
      </c>
      <c r="L75" s="137">
        <v>9.0559149481072687E-4</v>
      </c>
      <c r="M75" s="137">
        <v>9.8968581908351577E-4</v>
      </c>
      <c r="N75" s="137">
        <v>1.819211338216248E-3</v>
      </c>
      <c r="O75" s="137">
        <v>5.5633687500743147E-4</v>
      </c>
      <c r="P75" s="137">
        <v>9.4127321548619297E-4</v>
      </c>
      <c r="Q75" s="137">
        <v>3.949411337526267E-4</v>
      </c>
      <c r="R75" s="137">
        <v>1.4301001802976582E-3</v>
      </c>
      <c r="S75" s="137">
        <v>2.9908224792264734E-3</v>
      </c>
      <c r="T75" s="137">
        <v>8.0419338424041361E-4</v>
      </c>
      <c r="U75" s="137">
        <v>9.467427424234582E-4</v>
      </c>
      <c r="V75" s="137">
        <v>6.1930408838401885E-4</v>
      </c>
      <c r="W75" s="137">
        <v>5.3513688355376517E-4</v>
      </c>
      <c r="X75" s="137">
        <v>7.8105157925117377E-4</v>
      </c>
      <c r="Y75" s="137">
        <v>7.5137296637851219E-4</v>
      </c>
      <c r="Z75" s="137">
        <v>5.7815812698732794E-4</v>
      </c>
      <c r="AA75" s="137">
        <v>1.1780581852588281E-3</v>
      </c>
      <c r="AB75" s="137">
        <v>6.4146412601827514E-4</v>
      </c>
      <c r="AC75" s="137">
        <v>5.9581974400819905E-4</v>
      </c>
      <c r="AD75" s="137">
        <v>1.2024478980245477E-3</v>
      </c>
      <c r="AE75" s="137">
        <v>3.3009581796287297E-4</v>
      </c>
      <c r="AF75" s="137">
        <v>8.366030795161183E-4</v>
      </c>
      <c r="AG75" s="137">
        <v>7.9867275416507268E-4</v>
      </c>
      <c r="AH75" s="137">
        <v>6.5310695290995014E-4</v>
      </c>
      <c r="AI75" s="137">
        <v>1.7828957972317258E-3</v>
      </c>
      <c r="AJ75" s="137">
        <v>0</v>
      </c>
      <c r="AK75" s="137">
        <v>9.7636856922385818E-4</v>
      </c>
      <c r="AL75" s="137">
        <v>8.8354008763818722E-4</v>
      </c>
      <c r="AM75" s="137">
        <v>7.6158219616687345E-4</v>
      </c>
      <c r="AN75" s="137">
        <v>1.2246376850464629E-3</v>
      </c>
      <c r="AO75" s="137">
        <v>1.4980200523230707E-3</v>
      </c>
      <c r="AP75" s="137">
        <v>1.9640366820019373E-3</v>
      </c>
      <c r="AQ75" s="137">
        <v>1.4765863678636954E-4</v>
      </c>
      <c r="AR75" s="137">
        <v>1.9526254948967815E-3</v>
      </c>
      <c r="AS75" s="137">
        <v>6.4722827726827585E-4</v>
      </c>
      <c r="AT75" s="137">
        <v>1.4353035416540291E-3</v>
      </c>
      <c r="AU75" s="137">
        <v>1.1732119431404077E-3</v>
      </c>
      <c r="AV75" s="137">
        <v>7.125965035742651E-4</v>
      </c>
      <c r="AW75" s="137">
        <v>7.9511561209896623E-4</v>
      </c>
      <c r="AX75" s="137">
        <v>1.3098159340470717E-3</v>
      </c>
      <c r="AY75" s="137">
        <v>8.2280587846424082E-4</v>
      </c>
      <c r="AZ75" s="137">
        <v>1.6441213954093946E-3</v>
      </c>
      <c r="BA75" s="137">
        <v>1.6634474656269762E-3</v>
      </c>
      <c r="BB75" s="137">
        <v>7.8487809507275601E-4</v>
      </c>
      <c r="BC75" s="137">
        <v>9.2158934505942711E-4</v>
      </c>
      <c r="BD75" s="137">
        <v>2.2984717463649852E-4</v>
      </c>
      <c r="BE75" s="137">
        <v>1.1256833306599572E-3</v>
      </c>
      <c r="BF75" s="137">
        <v>2.0052165420765705E-3</v>
      </c>
      <c r="BG75" s="137">
        <v>6.7544634137809128E-4</v>
      </c>
      <c r="BH75" s="137">
        <v>3.7071634438610645E-3</v>
      </c>
      <c r="BI75" s="137">
        <v>1.2222626978269564E-3</v>
      </c>
      <c r="BJ75" s="137">
        <v>1.9307237602797353E-3</v>
      </c>
      <c r="BK75" s="137">
        <v>1.4457069815952503E-3</v>
      </c>
      <c r="BL75" s="137">
        <v>2.0428199058932198E-3</v>
      </c>
      <c r="BM75" s="137">
        <v>2.5683192066505611E-3</v>
      </c>
      <c r="BN75" s="137">
        <v>9.0781916088311068E-4</v>
      </c>
      <c r="BO75" s="137">
        <v>2.069619013428432E-3</v>
      </c>
      <c r="BP75" s="137">
        <v>2.3058098544801505E-2</v>
      </c>
      <c r="BQ75" s="137">
        <v>7.3230057902330753E-2</v>
      </c>
      <c r="BR75" s="137">
        <v>0.54034920346791238</v>
      </c>
      <c r="BS75" s="137">
        <v>2.4172857543819041E-3</v>
      </c>
      <c r="BT75" s="137">
        <v>2.7428382252859705E-3</v>
      </c>
      <c r="BU75" s="137">
        <v>4.2522105924468175E-3</v>
      </c>
      <c r="BV75" s="137">
        <v>3.7500583322589466E-3</v>
      </c>
      <c r="BW75" s="137">
        <v>5.2276408444529418E-4</v>
      </c>
      <c r="BX75" s="137">
        <v>1.814763860421555E-3</v>
      </c>
      <c r="BY75" s="137">
        <v>5.5156933646726856E-4</v>
      </c>
      <c r="BZ75" s="137">
        <v>2.7413582657282672E-3</v>
      </c>
      <c r="CA75" s="139">
        <v>0</v>
      </c>
    </row>
    <row r="76" spans="1:79" ht="19.5" x14ac:dyDescent="0.25">
      <c r="A76" s="30"/>
      <c r="B76" s="42" t="s">
        <v>67</v>
      </c>
      <c r="C76" s="43" t="s">
        <v>178</v>
      </c>
      <c r="D76" s="136">
        <v>1.239646076202148E-2</v>
      </c>
      <c r="E76" s="137">
        <v>7.7000575579172165E-3</v>
      </c>
      <c r="F76" s="137">
        <v>4.7402221826171901E-3</v>
      </c>
      <c r="G76" s="137">
        <v>1.9945276379927768E-2</v>
      </c>
      <c r="H76" s="137">
        <v>5.4362797797081423E-3</v>
      </c>
      <c r="I76" s="137">
        <v>5.3903708074591033E-3</v>
      </c>
      <c r="J76" s="137">
        <v>5.6789932790651376E-3</v>
      </c>
      <c r="K76" s="137">
        <v>4.5592382379503636E-3</v>
      </c>
      <c r="L76" s="137">
        <v>3.0098116070139376E-3</v>
      </c>
      <c r="M76" s="137">
        <v>2.487196206020322E-3</v>
      </c>
      <c r="N76" s="137">
        <v>2.244500165894127E-3</v>
      </c>
      <c r="O76" s="137">
        <v>1.6994285540839189E-3</v>
      </c>
      <c r="P76" s="137">
        <v>3.0782801530731966E-3</v>
      </c>
      <c r="Q76" s="137">
        <v>1.2025768854953315E-3</v>
      </c>
      <c r="R76" s="137">
        <v>3.0829582143462298E-3</v>
      </c>
      <c r="S76" s="137">
        <v>2.9925170827756003E-3</v>
      </c>
      <c r="T76" s="137">
        <v>3.0924860661422815E-3</v>
      </c>
      <c r="U76" s="137">
        <v>2.0104396565866901E-3</v>
      </c>
      <c r="V76" s="137">
        <v>2.7749118603852931E-3</v>
      </c>
      <c r="W76" s="137">
        <v>2.3249235052717199E-3</v>
      </c>
      <c r="X76" s="137">
        <v>1.9186819391397172E-3</v>
      </c>
      <c r="Y76" s="137">
        <v>2.5749218837405313E-3</v>
      </c>
      <c r="Z76" s="137">
        <v>3.0365577958437347E-3</v>
      </c>
      <c r="AA76" s="137">
        <v>8.8617974371301908E-3</v>
      </c>
      <c r="AB76" s="137">
        <v>1.631539080862275E-3</v>
      </c>
      <c r="AC76" s="137">
        <v>2.09910343422237E-3</v>
      </c>
      <c r="AD76" s="137">
        <v>2.3748102695552139E-3</v>
      </c>
      <c r="AE76" s="137">
        <v>1.2388702157304318E-3</v>
      </c>
      <c r="AF76" s="137">
        <v>2.5565615908643645E-3</v>
      </c>
      <c r="AG76" s="137">
        <v>2.8708522209001629E-3</v>
      </c>
      <c r="AH76" s="137">
        <v>2.0548700292924338E-3</v>
      </c>
      <c r="AI76" s="137">
        <v>2.3060704434690348E-3</v>
      </c>
      <c r="AJ76" s="137">
        <v>0</v>
      </c>
      <c r="AK76" s="137">
        <v>1.4972722190029978E-3</v>
      </c>
      <c r="AL76" s="137">
        <v>4.9889632555372076E-3</v>
      </c>
      <c r="AM76" s="137">
        <v>1.7946416588653074E-3</v>
      </c>
      <c r="AN76" s="137">
        <v>1.6374023633060461E-3</v>
      </c>
      <c r="AO76" s="137">
        <v>1.2414395222763736E-3</v>
      </c>
      <c r="AP76" s="137">
        <v>2.0071180961716921E-3</v>
      </c>
      <c r="AQ76" s="137">
        <v>6.1300108589022457E-4</v>
      </c>
      <c r="AR76" s="137">
        <v>1.5844794434495813E-3</v>
      </c>
      <c r="AS76" s="137">
        <v>1.491193090126036E-3</v>
      </c>
      <c r="AT76" s="137">
        <v>1.4395289814581799E-3</v>
      </c>
      <c r="AU76" s="137">
        <v>1.5753793294627952E-3</v>
      </c>
      <c r="AV76" s="137">
        <v>1.0885721816986148E-3</v>
      </c>
      <c r="AW76" s="137">
        <v>1.4601379968928517E-3</v>
      </c>
      <c r="AX76" s="137">
        <v>4.258279144909451E-3</v>
      </c>
      <c r="AY76" s="137">
        <v>1.0275177537325212E-3</v>
      </c>
      <c r="AZ76" s="137">
        <v>3.1662089434188931E-3</v>
      </c>
      <c r="BA76" s="137">
        <v>6.4264776221592884E-3</v>
      </c>
      <c r="BB76" s="137">
        <v>2.0740519633787239E-3</v>
      </c>
      <c r="BC76" s="137">
        <v>3.938591865949085E-3</v>
      </c>
      <c r="BD76" s="137">
        <v>1.7691143021019329E-3</v>
      </c>
      <c r="BE76" s="137">
        <v>3.41142312673067E-3</v>
      </c>
      <c r="BF76" s="137">
        <v>9.7697524671966594E-3</v>
      </c>
      <c r="BG76" s="137">
        <v>1.1306079348223938E-3</v>
      </c>
      <c r="BH76" s="137">
        <v>3.3376719786060256E-3</v>
      </c>
      <c r="BI76" s="137">
        <v>6.4142807470648688E-3</v>
      </c>
      <c r="BJ76" s="137">
        <v>1.2444596534831416E-2</v>
      </c>
      <c r="BK76" s="137">
        <v>3.2900901194852306E-3</v>
      </c>
      <c r="BL76" s="137">
        <v>1.5014792334362431E-2</v>
      </c>
      <c r="BM76" s="137">
        <v>2.1357745228052907E-2</v>
      </c>
      <c r="BN76" s="137">
        <v>1.6532163920751047E-2</v>
      </c>
      <c r="BO76" s="137">
        <v>2.6990286752024777E-3</v>
      </c>
      <c r="BP76" s="137">
        <v>1.056381491280421E-2</v>
      </c>
      <c r="BQ76" s="137">
        <v>7.9208135824532719E-3</v>
      </c>
      <c r="BR76" s="137">
        <v>2.5174582466530624E-2</v>
      </c>
      <c r="BS76" s="137">
        <v>0.78518573962507665</v>
      </c>
      <c r="BT76" s="137">
        <v>1.2995415912341162E-2</v>
      </c>
      <c r="BU76" s="137">
        <v>3.9391867115587259E-3</v>
      </c>
      <c r="BV76" s="137">
        <v>9.4348222216225439E-3</v>
      </c>
      <c r="BW76" s="137">
        <v>1.7084648238315998E-3</v>
      </c>
      <c r="BX76" s="137">
        <v>2.4045585701815853E-3</v>
      </c>
      <c r="BY76" s="137">
        <v>2.2959735592307929E-3</v>
      </c>
      <c r="BZ76" s="137">
        <v>3.3300594995807364E-3</v>
      </c>
      <c r="CA76" s="139">
        <v>0</v>
      </c>
    </row>
    <row r="77" spans="1:79" ht="19.5" x14ac:dyDescent="0.25">
      <c r="A77" s="30"/>
      <c r="B77" s="42" t="s">
        <v>68</v>
      </c>
      <c r="C77" s="43" t="s">
        <v>179</v>
      </c>
      <c r="D77" s="136">
        <v>5.2610511022066583E-2</v>
      </c>
      <c r="E77" s="137">
        <v>4.5770826464244421E-2</v>
      </c>
      <c r="F77" s="137">
        <v>2.9748683271277145E-2</v>
      </c>
      <c r="G77" s="137">
        <v>6.9960753633449016E-2</v>
      </c>
      <c r="H77" s="137">
        <v>3.5885462573323215E-2</v>
      </c>
      <c r="I77" s="137">
        <v>6.8816814375864468E-2</v>
      </c>
      <c r="J77" s="137">
        <v>3.6779707689358523E-2</v>
      </c>
      <c r="K77" s="137">
        <v>4.938966072994104E-2</v>
      </c>
      <c r="L77" s="137">
        <v>4.5715236662409411E-2</v>
      </c>
      <c r="M77" s="137">
        <v>4.3335228579671189E-2</v>
      </c>
      <c r="N77" s="137">
        <v>3.4959830001376598E-2</v>
      </c>
      <c r="O77" s="137">
        <v>1.5427150644952746E-2</v>
      </c>
      <c r="P77" s="137">
        <v>8.114356642443725E-2</v>
      </c>
      <c r="Q77" s="137">
        <v>3.1385762350616499E-2</v>
      </c>
      <c r="R77" s="137">
        <v>0.10461148616901932</v>
      </c>
      <c r="S77" s="137">
        <v>9.1646805525926578E-2</v>
      </c>
      <c r="T77" s="137">
        <v>2.8941547069789499E-2</v>
      </c>
      <c r="U77" s="137">
        <v>2.6176373858173382E-2</v>
      </c>
      <c r="V77" s="137">
        <v>1.9731267156729619E-2</v>
      </c>
      <c r="W77" s="137">
        <v>1.4116533539380829E-2</v>
      </c>
      <c r="X77" s="137">
        <v>3.2675112302332984E-2</v>
      </c>
      <c r="Y77" s="137">
        <v>2.4620731964269844E-2</v>
      </c>
      <c r="Z77" s="137">
        <v>1.823765204232158E-2</v>
      </c>
      <c r="AA77" s="137">
        <v>4.1301387109019344E-2</v>
      </c>
      <c r="AB77" s="137">
        <v>1.7506959427165385E-2</v>
      </c>
      <c r="AC77" s="137">
        <v>1.9937709519195348E-2</v>
      </c>
      <c r="AD77" s="137">
        <v>2.0211838330346742E-2</v>
      </c>
      <c r="AE77" s="137">
        <v>9.3549751645745742E-3</v>
      </c>
      <c r="AF77" s="137">
        <v>2.6454802668656803E-2</v>
      </c>
      <c r="AG77" s="137">
        <v>2.2585456433503383E-2</v>
      </c>
      <c r="AH77" s="137">
        <v>5.2036216059104717E-2</v>
      </c>
      <c r="AI77" s="137">
        <v>5.1876230720631432E-2</v>
      </c>
      <c r="AJ77" s="137">
        <v>0</v>
      </c>
      <c r="AK77" s="137">
        <v>1.8288938431942035E-2</v>
      </c>
      <c r="AL77" s="137">
        <v>2.3576007574759601E-2</v>
      </c>
      <c r="AM77" s="137">
        <v>3.1241038717167439E-2</v>
      </c>
      <c r="AN77" s="137">
        <v>2.2376273791757457E-2</v>
      </c>
      <c r="AO77" s="137">
        <v>2.39302800747151E-2</v>
      </c>
      <c r="AP77" s="137">
        <v>5.0650286533133783E-2</v>
      </c>
      <c r="AQ77" s="137">
        <v>1.3971126959349331E-2</v>
      </c>
      <c r="AR77" s="137">
        <v>2.0416464100045835E-2</v>
      </c>
      <c r="AS77" s="137">
        <v>3.3358938565181268E-2</v>
      </c>
      <c r="AT77" s="137">
        <v>1.9502552389721751E-2</v>
      </c>
      <c r="AU77" s="137">
        <v>2.5182941822178853E-2</v>
      </c>
      <c r="AV77" s="137">
        <v>1.6210420315583472E-2</v>
      </c>
      <c r="AW77" s="137">
        <v>2.858671175409078E-2</v>
      </c>
      <c r="AX77" s="137">
        <v>4.1789366123478236E-2</v>
      </c>
      <c r="AY77" s="137">
        <v>2.6094096375837445E-2</v>
      </c>
      <c r="AZ77" s="137">
        <v>3.0066302248286762E-2</v>
      </c>
      <c r="BA77" s="137">
        <v>3.2563093309328633E-2</v>
      </c>
      <c r="BB77" s="137">
        <v>1.6813838215691067E-2</v>
      </c>
      <c r="BC77" s="137">
        <v>3.2257962807954184E-2</v>
      </c>
      <c r="BD77" s="137">
        <v>8.0762597896296365E-3</v>
      </c>
      <c r="BE77" s="137">
        <v>2.337734828070313E-2</v>
      </c>
      <c r="BF77" s="137">
        <v>0.11002506821273367</v>
      </c>
      <c r="BG77" s="137">
        <v>3.273498767780008E-2</v>
      </c>
      <c r="BH77" s="137">
        <v>0.13001976241596236</v>
      </c>
      <c r="BI77" s="137">
        <v>3.779334542992159E-2</v>
      </c>
      <c r="BJ77" s="137">
        <v>6.8778219814228672E-2</v>
      </c>
      <c r="BK77" s="137">
        <v>3.3038750908025216E-2</v>
      </c>
      <c r="BL77" s="137">
        <v>5.8365188748459508E-2</v>
      </c>
      <c r="BM77" s="137">
        <v>9.2715945669660432E-2</v>
      </c>
      <c r="BN77" s="137">
        <v>3.4090427418291901E-2</v>
      </c>
      <c r="BO77" s="137">
        <v>0.12514816500416828</v>
      </c>
      <c r="BP77" s="137">
        <v>9.2454886989529098E-2</v>
      </c>
      <c r="BQ77" s="137">
        <v>5.6128778003066419E-2</v>
      </c>
      <c r="BR77" s="137">
        <v>0.11484121060513226</v>
      </c>
      <c r="BS77" s="137">
        <v>9.5693877029527738E-2</v>
      </c>
      <c r="BT77" s="137">
        <v>0.72935441004108514</v>
      </c>
      <c r="BU77" s="137">
        <v>4.1857219243594875E-2</v>
      </c>
      <c r="BV77" s="137">
        <v>0.12523388925003215</v>
      </c>
      <c r="BW77" s="137">
        <v>3.5114864669564198E-2</v>
      </c>
      <c r="BX77" s="137">
        <v>7.1728015423442162E-2</v>
      </c>
      <c r="BY77" s="137">
        <v>4.4368839108164242E-2</v>
      </c>
      <c r="BZ77" s="137">
        <v>9.5944699562777819E-2</v>
      </c>
      <c r="CA77" s="139">
        <v>0</v>
      </c>
    </row>
    <row r="78" spans="1:79" ht="19.5" x14ac:dyDescent="0.25">
      <c r="A78" s="30"/>
      <c r="B78" s="42" t="s">
        <v>69</v>
      </c>
      <c r="C78" s="43" t="s">
        <v>180</v>
      </c>
      <c r="D78" s="136">
        <v>1.4359408963161586E-4</v>
      </c>
      <c r="E78" s="137">
        <v>2.0999688480083348E-4</v>
      </c>
      <c r="F78" s="137">
        <v>1.582771547912129E-4</v>
      </c>
      <c r="G78" s="137">
        <v>2.3951934595811783E-4</v>
      </c>
      <c r="H78" s="137">
        <v>1.3438303727979613E-4</v>
      </c>
      <c r="I78" s="137">
        <v>2.9681756096198308E-4</v>
      </c>
      <c r="J78" s="137">
        <v>2.0039470199839537E-4</v>
      </c>
      <c r="K78" s="137">
        <v>2.8346183537866402E-4</v>
      </c>
      <c r="L78" s="137">
        <v>1.6077942567506936E-4</v>
      </c>
      <c r="M78" s="137">
        <v>9.850831396779359E-5</v>
      </c>
      <c r="N78" s="137">
        <v>9.3654178687262491E-5</v>
      </c>
      <c r="O78" s="137">
        <v>6.4721042553711347E-5</v>
      </c>
      <c r="P78" s="137">
        <v>2.2379314213186061E-4</v>
      </c>
      <c r="Q78" s="137">
        <v>7.9132785837680018E-5</v>
      </c>
      <c r="R78" s="137">
        <v>2.6051223745522987E-4</v>
      </c>
      <c r="S78" s="137">
        <v>2.4033148532986005E-4</v>
      </c>
      <c r="T78" s="137">
        <v>1.3835041057380822E-4</v>
      </c>
      <c r="U78" s="137">
        <v>1.4439626000906455E-4</v>
      </c>
      <c r="V78" s="137">
        <v>8.2786030563504937E-5</v>
      </c>
      <c r="W78" s="137">
        <v>6.3905057788160127E-5</v>
      </c>
      <c r="X78" s="137">
        <v>1.298127198472318E-4</v>
      </c>
      <c r="Y78" s="137">
        <v>9.0212573205757039E-5</v>
      </c>
      <c r="Z78" s="137">
        <v>7.7124104353201402E-5</v>
      </c>
      <c r="AA78" s="137">
        <v>1.3917740482013969E-4</v>
      </c>
      <c r="AB78" s="137">
        <v>6.5365554308549997E-5</v>
      </c>
      <c r="AC78" s="137">
        <v>6.5267979742565272E-5</v>
      </c>
      <c r="AD78" s="137">
        <v>1.0329472067072013E-4</v>
      </c>
      <c r="AE78" s="137">
        <v>4.0814232588361554E-5</v>
      </c>
      <c r="AF78" s="137">
        <v>1.8354073214190406E-4</v>
      </c>
      <c r="AG78" s="137">
        <v>1.3596175171768182E-4</v>
      </c>
      <c r="AH78" s="137">
        <v>1.6807651669114651E-4</v>
      </c>
      <c r="AI78" s="137">
        <v>4.1710478541392531E-4</v>
      </c>
      <c r="AJ78" s="137">
        <v>0</v>
      </c>
      <c r="AK78" s="137">
        <v>7.8873200883303808E-5</v>
      </c>
      <c r="AL78" s="137">
        <v>3.1178674747037389E-4</v>
      </c>
      <c r="AM78" s="137">
        <v>9.0300597041440619E-5</v>
      </c>
      <c r="AN78" s="137">
        <v>8.1813811829970745E-5</v>
      </c>
      <c r="AO78" s="137">
        <v>2.2929615184131872E-4</v>
      </c>
      <c r="AP78" s="137">
        <v>1.6034904198964468E-3</v>
      </c>
      <c r="AQ78" s="137">
        <v>2.9749508782670711E-5</v>
      </c>
      <c r="AR78" s="137">
        <v>7.3542313287190523E-5</v>
      </c>
      <c r="AS78" s="137">
        <v>1.7716352274179623E-4</v>
      </c>
      <c r="AT78" s="137">
        <v>1.810699791928384E-4</v>
      </c>
      <c r="AU78" s="137">
        <v>1.6964947829682515E-4</v>
      </c>
      <c r="AV78" s="137">
        <v>1.2080659685090662E-4</v>
      </c>
      <c r="AW78" s="137">
        <v>1.5188240194498104E-4</v>
      </c>
      <c r="AX78" s="137">
        <v>3.6361242853944783E-4</v>
      </c>
      <c r="AY78" s="137">
        <v>1.0695384032572378E-3</v>
      </c>
      <c r="AZ78" s="137">
        <v>2.9752720619652786E-4</v>
      </c>
      <c r="BA78" s="137">
        <v>2.3346812814196085E-4</v>
      </c>
      <c r="BB78" s="137">
        <v>2.3364004876253729E-4</v>
      </c>
      <c r="BC78" s="137">
        <v>3.3037246637612386E-4</v>
      </c>
      <c r="BD78" s="137">
        <v>3.5361052298927696E-5</v>
      </c>
      <c r="BE78" s="137">
        <v>1.2155334658919222E-4</v>
      </c>
      <c r="BF78" s="137">
        <v>2.5794461469018528E-4</v>
      </c>
      <c r="BG78" s="137">
        <v>9.5755845337849234E-5</v>
      </c>
      <c r="BH78" s="137">
        <v>3.1016691432851204E-3</v>
      </c>
      <c r="BI78" s="137">
        <v>3.3468947096669261E-4</v>
      </c>
      <c r="BJ78" s="137">
        <v>2.8081308202935952E-4</v>
      </c>
      <c r="BK78" s="137">
        <v>9.4280985186797944E-5</v>
      </c>
      <c r="BL78" s="137">
        <v>5.0349219513505473E-4</v>
      </c>
      <c r="BM78" s="137">
        <v>6.6118452909462813E-4</v>
      </c>
      <c r="BN78" s="137">
        <v>1.6336030637808196E-4</v>
      </c>
      <c r="BO78" s="137">
        <v>2.0450734264747003E-4</v>
      </c>
      <c r="BP78" s="137">
        <v>2.0391364045008119E-4</v>
      </c>
      <c r="BQ78" s="137">
        <v>1.1129032928824183E-4</v>
      </c>
      <c r="BR78" s="137">
        <v>2.2898351908987334E-4</v>
      </c>
      <c r="BS78" s="137">
        <v>5.3543028770871638E-4</v>
      </c>
      <c r="BT78" s="137">
        <v>4.138221414798749E-4</v>
      </c>
      <c r="BU78" s="137">
        <v>0.84770617919147029</v>
      </c>
      <c r="BV78" s="137">
        <v>8.019723635597051E-4</v>
      </c>
      <c r="BW78" s="137">
        <v>2.7945912363567128E-4</v>
      </c>
      <c r="BX78" s="137">
        <v>2.677688738311171E-4</v>
      </c>
      <c r="BY78" s="137">
        <v>1.8748047464702241E-4</v>
      </c>
      <c r="BZ78" s="137">
        <v>6.2435968051613271E-4</v>
      </c>
      <c r="CA78" s="139">
        <v>0</v>
      </c>
    </row>
    <row r="79" spans="1:79" ht="19.5" x14ac:dyDescent="0.25">
      <c r="A79" s="30"/>
      <c r="B79" s="42" t="s">
        <v>70</v>
      </c>
      <c r="C79" s="43" t="s">
        <v>181</v>
      </c>
      <c r="D79" s="136">
        <v>3.9199282229525231E-4</v>
      </c>
      <c r="E79" s="137">
        <v>3.7174346534216937E-4</v>
      </c>
      <c r="F79" s="137">
        <v>2.9769602164867999E-4</v>
      </c>
      <c r="G79" s="137">
        <v>4.7490497885759562E-4</v>
      </c>
      <c r="H79" s="137">
        <v>2.9021733309120198E-4</v>
      </c>
      <c r="I79" s="137">
        <v>4.8072839937260864E-4</v>
      </c>
      <c r="J79" s="137">
        <v>3.3045836174474337E-4</v>
      </c>
      <c r="K79" s="137">
        <v>3.906106370224689E-4</v>
      </c>
      <c r="L79" s="137">
        <v>3.5449701677858542E-4</v>
      </c>
      <c r="M79" s="137">
        <v>3.2719088655071125E-4</v>
      </c>
      <c r="N79" s="137">
        <v>3.0560047285269754E-4</v>
      </c>
      <c r="O79" s="137">
        <v>1.6765500579885728E-4</v>
      </c>
      <c r="P79" s="137">
        <v>4.9631232125678122E-4</v>
      </c>
      <c r="Q79" s="137">
        <v>1.9617777728854173E-4</v>
      </c>
      <c r="R79" s="137">
        <v>6.6588232762738119E-4</v>
      </c>
      <c r="S79" s="137">
        <v>6.0421824996018689E-4</v>
      </c>
      <c r="T79" s="137">
        <v>2.5465917264878233E-4</v>
      </c>
      <c r="U79" s="137">
        <v>2.3898520819896622E-4</v>
      </c>
      <c r="V79" s="137">
        <v>2.468302494283628E-4</v>
      </c>
      <c r="W79" s="137">
        <v>1.7109966851320686E-4</v>
      </c>
      <c r="X79" s="137">
        <v>2.640738164129156E-4</v>
      </c>
      <c r="Y79" s="137">
        <v>2.621883769534016E-4</v>
      </c>
      <c r="Z79" s="137">
        <v>2.1527027567395482E-4</v>
      </c>
      <c r="AA79" s="137">
        <v>3.7275803223703352E-4</v>
      </c>
      <c r="AB79" s="137">
        <v>1.7114534745569975E-4</v>
      </c>
      <c r="AC79" s="137">
        <v>2.0525411380687968E-4</v>
      </c>
      <c r="AD79" s="137">
        <v>2.3834874048220213E-4</v>
      </c>
      <c r="AE79" s="137">
        <v>1.0211799185764502E-4</v>
      </c>
      <c r="AF79" s="137">
        <v>2.4948124875637446E-4</v>
      </c>
      <c r="AG79" s="137">
        <v>2.3892562330740202E-4</v>
      </c>
      <c r="AH79" s="137">
        <v>3.2762937234216618E-4</v>
      </c>
      <c r="AI79" s="137">
        <v>3.5968939088849817E-4</v>
      </c>
      <c r="AJ79" s="137">
        <v>0</v>
      </c>
      <c r="AK79" s="137">
        <v>1.7548461206730437E-4</v>
      </c>
      <c r="AL79" s="137">
        <v>3.8142316069951715E-4</v>
      </c>
      <c r="AM79" s="137">
        <v>2.4828698379918189E-4</v>
      </c>
      <c r="AN79" s="137">
        <v>2.0595844261338831E-4</v>
      </c>
      <c r="AO79" s="137">
        <v>1.9070131290264654E-4</v>
      </c>
      <c r="AP79" s="137">
        <v>3.6089684725347076E-4</v>
      </c>
      <c r="AQ79" s="137">
        <v>9.2328558890642521E-5</v>
      </c>
      <c r="AR79" s="137">
        <v>1.8218691546215317E-4</v>
      </c>
      <c r="AS79" s="137">
        <v>2.3666936040853259E-4</v>
      </c>
      <c r="AT79" s="137">
        <v>1.7677644376679481E-4</v>
      </c>
      <c r="AU79" s="137">
        <v>2.0885500792205681E-4</v>
      </c>
      <c r="AV79" s="137">
        <v>1.4062294921880541E-4</v>
      </c>
      <c r="AW79" s="137">
        <v>2.2323093620949417E-4</v>
      </c>
      <c r="AX79" s="137">
        <v>3.0869283171976408E-4</v>
      </c>
      <c r="AY79" s="137">
        <v>1.8458224635502273E-4</v>
      </c>
      <c r="AZ79" s="137">
        <v>2.2452464843119424E-4</v>
      </c>
      <c r="BA79" s="137">
        <v>2.5896317858873074E-4</v>
      </c>
      <c r="BB79" s="137">
        <v>1.3175464715094838E-4</v>
      </c>
      <c r="BC79" s="137">
        <v>2.3128219540302433E-4</v>
      </c>
      <c r="BD79" s="137">
        <v>7.4747718547386936E-5</v>
      </c>
      <c r="BE79" s="137">
        <v>1.9239154379944922E-4</v>
      </c>
      <c r="BF79" s="137">
        <v>6.8452515461940502E-4</v>
      </c>
      <c r="BG79" s="137">
        <v>2.1251875577932411E-4</v>
      </c>
      <c r="BH79" s="137">
        <v>7.7236473671699263E-4</v>
      </c>
      <c r="BI79" s="137">
        <v>3.2189245413986688E-4</v>
      </c>
      <c r="BJ79" s="137">
        <v>6.4497889485028213E-4</v>
      </c>
      <c r="BK79" s="137">
        <v>4.0775842944568933E-4</v>
      </c>
      <c r="BL79" s="137">
        <v>4.2793471268507923E-4</v>
      </c>
      <c r="BM79" s="137">
        <v>1.312063850288116E-3</v>
      </c>
      <c r="BN79" s="137">
        <v>2.798129469563838E-4</v>
      </c>
      <c r="BO79" s="137">
        <v>1.5043647953774735E-3</v>
      </c>
      <c r="BP79" s="137">
        <v>1.839903684687732E-3</v>
      </c>
      <c r="BQ79" s="137">
        <v>8.6165347891194763E-4</v>
      </c>
      <c r="BR79" s="137">
        <v>1.2730538546287186E-3</v>
      </c>
      <c r="BS79" s="137">
        <v>5.6357565287027279E-4</v>
      </c>
      <c r="BT79" s="137">
        <v>3.8781142068557541E-3</v>
      </c>
      <c r="BU79" s="137">
        <v>9.8070758434021807E-4</v>
      </c>
      <c r="BV79" s="137">
        <v>0.61913130031925201</v>
      </c>
      <c r="BW79" s="137">
        <v>9.6076794043528635E-4</v>
      </c>
      <c r="BX79" s="137">
        <v>4.6341979684651739E-4</v>
      </c>
      <c r="BY79" s="137">
        <v>3.0544905847956636E-4</v>
      </c>
      <c r="BZ79" s="137">
        <v>3.0399441398319587E-3</v>
      </c>
      <c r="CA79" s="139">
        <v>0</v>
      </c>
    </row>
    <row r="80" spans="1:79" ht="19.5" x14ac:dyDescent="0.25">
      <c r="B80" s="42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0.89690782595144858</v>
      </c>
      <c r="BX80" s="137">
        <v>0</v>
      </c>
      <c r="BY80" s="137">
        <v>0</v>
      </c>
      <c r="BZ80" s="137">
        <v>0</v>
      </c>
      <c r="CA80" s="139">
        <v>0</v>
      </c>
    </row>
    <row r="81" spans="1:82" ht="19.5" x14ac:dyDescent="0.25">
      <c r="B81" s="42" t="s">
        <v>72</v>
      </c>
      <c r="C81" s="43" t="s">
        <v>183</v>
      </c>
      <c r="D81" s="136">
        <v>1.33660548796341E-5</v>
      </c>
      <c r="E81" s="137">
        <v>2.0530763436722665E-5</v>
      </c>
      <c r="F81" s="137">
        <v>3.1557440284351102E-5</v>
      </c>
      <c r="G81" s="137">
        <v>1.3171303628117435E-5</v>
      </c>
      <c r="H81" s="137">
        <v>1.6225902638066049E-5</v>
      </c>
      <c r="I81" s="137">
        <v>1.230212427229583E-5</v>
      </c>
      <c r="J81" s="137">
        <v>3.0229516456430266E-5</v>
      </c>
      <c r="K81" s="137">
        <v>1.7329774325860107E-5</v>
      </c>
      <c r="L81" s="137">
        <v>2.6164176485686324E-5</v>
      </c>
      <c r="M81" s="137">
        <v>2.2386756095240852E-5</v>
      </c>
      <c r="N81" s="137">
        <v>1.2884069235506336E-5</v>
      </c>
      <c r="O81" s="137">
        <v>2.3773801947105742E-5</v>
      </c>
      <c r="P81" s="137">
        <v>1.2831676163311636E-5</v>
      </c>
      <c r="Q81" s="137">
        <v>5.4384178877348871E-6</v>
      </c>
      <c r="R81" s="137">
        <v>1.0599915804827668E-5</v>
      </c>
      <c r="S81" s="137">
        <v>1.086396491387128E-5</v>
      </c>
      <c r="T81" s="137">
        <v>2.7307421813119035E-5</v>
      </c>
      <c r="U81" s="137">
        <v>2.5358198078391088E-5</v>
      </c>
      <c r="V81" s="137">
        <v>4.4484040712508895E-5</v>
      </c>
      <c r="W81" s="137">
        <v>2.7296162912352917E-5</v>
      </c>
      <c r="X81" s="137">
        <v>2.0470322229244029E-5</v>
      </c>
      <c r="Y81" s="137">
        <v>3.0049500118175415E-5</v>
      </c>
      <c r="Z81" s="137">
        <v>3.5014874790426946E-5</v>
      </c>
      <c r="AA81" s="137">
        <v>3.8079236823262402E-5</v>
      </c>
      <c r="AB81" s="137">
        <v>1.8544043966204667E-5</v>
      </c>
      <c r="AC81" s="137">
        <v>2.8016145125613422E-5</v>
      </c>
      <c r="AD81" s="137">
        <v>2.8358122594822273E-5</v>
      </c>
      <c r="AE81" s="137">
        <v>1.502671972236348E-5</v>
      </c>
      <c r="AF81" s="137">
        <v>2.8163532825959499E-5</v>
      </c>
      <c r="AG81" s="137">
        <v>3.4562780382053248E-5</v>
      </c>
      <c r="AH81" s="137">
        <v>1.2656948277408773E-5</v>
      </c>
      <c r="AI81" s="137">
        <v>1.6168706043900047E-5</v>
      </c>
      <c r="AJ81" s="137">
        <v>0</v>
      </c>
      <c r="AK81" s="137">
        <v>1.6927142107293525E-5</v>
      </c>
      <c r="AL81" s="137">
        <v>1.5796258294785553E-5</v>
      </c>
      <c r="AM81" s="137">
        <v>1.9366387684815688E-5</v>
      </c>
      <c r="AN81" s="137">
        <v>1.6337352833134305E-5</v>
      </c>
      <c r="AO81" s="137">
        <v>9.9658411162760828E-6</v>
      </c>
      <c r="AP81" s="137">
        <v>1.4576526127867229E-5</v>
      </c>
      <c r="AQ81" s="137">
        <v>5.1060051950691334E-6</v>
      </c>
      <c r="AR81" s="137">
        <v>1.3929055015092957E-5</v>
      </c>
      <c r="AS81" s="137">
        <v>1.3814913621689189E-5</v>
      </c>
      <c r="AT81" s="137">
        <v>1.6231370493610171E-5</v>
      </c>
      <c r="AU81" s="137">
        <v>1.5289256781912674E-5</v>
      </c>
      <c r="AV81" s="137">
        <v>1.2281673197421912E-5</v>
      </c>
      <c r="AW81" s="137">
        <v>1.2395548010547586E-5</v>
      </c>
      <c r="AX81" s="137">
        <v>1.5067948131627803E-5</v>
      </c>
      <c r="AY81" s="137">
        <v>7.1349093074286148E-6</v>
      </c>
      <c r="AZ81" s="137">
        <v>1.222005968174165E-5</v>
      </c>
      <c r="BA81" s="137">
        <v>1.0098949876619444E-5</v>
      </c>
      <c r="BB81" s="137">
        <v>7.9157053662728705E-6</v>
      </c>
      <c r="BC81" s="137">
        <v>1.222699604402608E-5</v>
      </c>
      <c r="BD81" s="137">
        <v>8.5362193062576438E-6</v>
      </c>
      <c r="BE81" s="137">
        <v>1.4581734071408643E-5</v>
      </c>
      <c r="BF81" s="137">
        <v>2.0836904117132223E-5</v>
      </c>
      <c r="BG81" s="137">
        <v>8.3439933559731627E-6</v>
      </c>
      <c r="BH81" s="137">
        <v>1.3305789545459989E-5</v>
      </c>
      <c r="BI81" s="137">
        <v>1.391457338626356E-5</v>
      </c>
      <c r="BJ81" s="137">
        <v>8.805539837923649E-6</v>
      </c>
      <c r="BK81" s="137">
        <v>1.7971269217160905E-5</v>
      </c>
      <c r="BL81" s="137">
        <v>1.0090079095970923E-5</v>
      </c>
      <c r="BM81" s="137">
        <v>1.4514726950303163E-5</v>
      </c>
      <c r="BN81" s="137">
        <v>2.062997006697258E-5</v>
      </c>
      <c r="BO81" s="137">
        <v>5.1077929021011098E-6</v>
      </c>
      <c r="BP81" s="137">
        <v>4.1296425551117725E-6</v>
      </c>
      <c r="BQ81" s="137">
        <v>4.5040504577633249E-6</v>
      </c>
      <c r="BR81" s="137">
        <v>3.9913131989575352E-6</v>
      </c>
      <c r="BS81" s="137">
        <v>2.494575686357372E-6</v>
      </c>
      <c r="BT81" s="137">
        <v>5.5971640745551076E-6</v>
      </c>
      <c r="BU81" s="137">
        <v>3.1780070521328189E-4</v>
      </c>
      <c r="BV81" s="137">
        <v>1.0844223917730174E-5</v>
      </c>
      <c r="BW81" s="137">
        <v>6.3891379870779691E-5</v>
      </c>
      <c r="BX81" s="137">
        <v>0.58181241342148327</v>
      </c>
      <c r="BY81" s="137">
        <v>1.8936587673755424E-2</v>
      </c>
      <c r="BZ81" s="137">
        <v>1.0769907185828172E-5</v>
      </c>
      <c r="CA81" s="139">
        <v>0</v>
      </c>
    </row>
    <row r="82" spans="1:82" ht="19.5" x14ac:dyDescent="0.25">
      <c r="B82" s="42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0.69347405287367114</v>
      </c>
      <c r="BZ82" s="137">
        <v>0</v>
      </c>
      <c r="CA82" s="139">
        <v>0</v>
      </c>
    </row>
    <row r="83" spans="1:82" ht="19.5" x14ac:dyDescent="0.25">
      <c r="B83" s="56" t="s">
        <v>74</v>
      </c>
      <c r="C83" s="43" t="s">
        <v>185</v>
      </c>
      <c r="D83" s="136">
        <v>5.7551357943548872E-3</v>
      </c>
      <c r="E83" s="137">
        <v>3.0108226974617548E-3</v>
      </c>
      <c r="F83" s="137">
        <v>4.0097122110249253E-3</v>
      </c>
      <c r="G83" s="137">
        <v>5.8073894740281167E-3</v>
      </c>
      <c r="H83" s="137">
        <v>4.5939392736200338E-3</v>
      </c>
      <c r="I83" s="137">
        <v>6.9212597667423119E-3</v>
      </c>
      <c r="J83" s="137">
        <v>5.6265266806947113E-3</v>
      </c>
      <c r="K83" s="137">
        <v>1.0056811591969084E-2</v>
      </c>
      <c r="L83" s="137">
        <v>3.9775836155382504E-3</v>
      </c>
      <c r="M83" s="137">
        <v>3.2832223741604545E-3</v>
      </c>
      <c r="N83" s="137">
        <v>5.9684830507142888E-3</v>
      </c>
      <c r="O83" s="137">
        <v>1.3457185094735646E-3</v>
      </c>
      <c r="P83" s="137">
        <v>1.6066429762471453E-3</v>
      </c>
      <c r="Q83" s="137">
        <v>6.4952087412492457E-4</v>
      </c>
      <c r="R83" s="137">
        <v>1.0559739713044127E-2</v>
      </c>
      <c r="S83" s="137">
        <v>9.1269537851227101E-3</v>
      </c>
      <c r="T83" s="137">
        <v>2.2683905130875086E-3</v>
      </c>
      <c r="U83" s="137">
        <v>1.6887004366932946E-3</v>
      </c>
      <c r="V83" s="137">
        <v>1.9333210622163714E-3</v>
      </c>
      <c r="W83" s="137">
        <v>1.6984439056266451E-3</v>
      </c>
      <c r="X83" s="137">
        <v>3.6589656285842607E-3</v>
      </c>
      <c r="Y83" s="137">
        <v>1.8223696514799491E-3</v>
      </c>
      <c r="Z83" s="137">
        <v>1.5988842422009842E-3</v>
      </c>
      <c r="AA83" s="137">
        <v>3.7320885486363882E-3</v>
      </c>
      <c r="AB83" s="137">
        <v>2.1265663571616179E-3</v>
      </c>
      <c r="AC83" s="137">
        <v>1.8523796136276642E-3</v>
      </c>
      <c r="AD83" s="137">
        <v>2.4250858869843944E-3</v>
      </c>
      <c r="AE83" s="137">
        <v>7.4902886218724922E-4</v>
      </c>
      <c r="AF83" s="137">
        <v>1.6242123339163391E-3</v>
      </c>
      <c r="AG83" s="137">
        <v>1.9011276571050866E-3</v>
      </c>
      <c r="AH83" s="137">
        <v>1.2325973181511723E-3</v>
      </c>
      <c r="AI83" s="137">
        <v>1.4638114149024611E-3</v>
      </c>
      <c r="AJ83" s="137">
        <v>0</v>
      </c>
      <c r="AK83" s="137">
        <v>9.7849716924012023E-4</v>
      </c>
      <c r="AL83" s="137">
        <v>9.1593560912834487E-4</v>
      </c>
      <c r="AM83" s="137">
        <v>1.1489566370341696E-3</v>
      </c>
      <c r="AN83" s="137">
        <v>1.5790448693908455E-3</v>
      </c>
      <c r="AO83" s="137">
        <v>8.2323350380404735E-4</v>
      </c>
      <c r="AP83" s="137">
        <v>1.4842472188958471E-3</v>
      </c>
      <c r="AQ83" s="137">
        <v>3.503784268845662E-4</v>
      </c>
      <c r="AR83" s="137">
        <v>9.1697401249676575E-4</v>
      </c>
      <c r="AS83" s="137">
        <v>9.6664202281335719E-4</v>
      </c>
      <c r="AT83" s="137">
        <v>8.6053278756414498E-4</v>
      </c>
      <c r="AU83" s="137">
        <v>1.0105516478902132E-3</v>
      </c>
      <c r="AV83" s="137">
        <v>6.7409409105433158E-4</v>
      </c>
      <c r="AW83" s="137">
        <v>9.8627376962030864E-4</v>
      </c>
      <c r="AX83" s="137">
        <v>1.8092761101686833E-3</v>
      </c>
      <c r="AY83" s="137">
        <v>1.5089749085336072E-3</v>
      </c>
      <c r="AZ83" s="137">
        <v>1.0373988763193753E-3</v>
      </c>
      <c r="BA83" s="137">
        <v>1.0832288978977866E-3</v>
      </c>
      <c r="BB83" s="137">
        <v>6.8088148990574091E-4</v>
      </c>
      <c r="BC83" s="137">
        <v>1.0727068891472616E-3</v>
      </c>
      <c r="BD83" s="137">
        <v>3.9701061811789047E-4</v>
      </c>
      <c r="BE83" s="137">
        <v>9.6768226907620639E-4</v>
      </c>
      <c r="BF83" s="137">
        <v>2.2660586415921133E-3</v>
      </c>
      <c r="BG83" s="137">
        <v>1.2621277438405792E-3</v>
      </c>
      <c r="BH83" s="137">
        <v>2.2790187293616595E-3</v>
      </c>
      <c r="BI83" s="137">
        <v>2.0286717099233932E-3</v>
      </c>
      <c r="BJ83" s="137">
        <v>1.8016480535254014E-3</v>
      </c>
      <c r="BK83" s="137">
        <v>1.9763513154969618E-3</v>
      </c>
      <c r="BL83" s="137">
        <v>1.8149318703042194E-3</v>
      </c>
      <c r="BM83" s="137">
        <v>5.8224126846824643E-3</v>
      </c>
      <c r="BN83" s="137">
        <v>3.9935137438655548E-3</v>
      </c>
      <c r="BO83" s="137">
        <v>1.4722248363549907E-2</v>
      </c>
      <c r="BP83" s="137">
        <v>5.4568067018296975E-3</v>
      </c>
      <c r="BQ83" s="137">
        <v>2.5880828470519731E-3</v>
      </c>
      <c r="BR83" s="137">
        <v>4.2089239951203193E-3</v>
      </c>
      <c r="BS83" s="137">
        <v>3.3124874107014076E-3</v>
      </c>
      <c r="BT83" s="137">
        <v>9.1937110210590194E-3</v>
      </c>
      <c r="BU83" s="137">
        <v>1.8962177280474795E-3</v>
      </c>
      <c r="BV83" s="137">
        <v>1.4699247761783709E-2</v>
      </c>
      <c r="BW83" s="137">
        <v>2.3162075163293857E-3</v>
      </c>
      <c r="BX83" s="137">
        <v>5.4584101185167653E-3</v>
      </c>
      <c r="BY83" s="137">
        <v>1.6561358428204987E-3</v>
      </c>
      <c r="BZ83" s="137">
        <v>0.49390165556840693</v>
      </c>
      <c r="CA83" s="139">
        <v>0</v>
      </c>
    </row>
    <row r="84" spans="1:82" ht="19.5" x14ac:dyDescent="0.25">
      <c r="B84" s="56" t="s">
        <v>75</v>
      </c>
      <c r="C84" s="43" t="s">
        <v>186</v>
      </c>
      <c r="D84" s="136">
        <v>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7">
        <v>0</v>
      </c>
      <c r="O84" s="137">
        <v>0</v>
      </c>
      <c r="P84" s="137">
        <v>0</v>
      </c>
      <c r="Q84" s="137">
        <v>0</v>
      </c>
      <c r="R84" s="137">
        <v>0</v>
      </c>
      <c r="S84" s="137">
        <v>0</v>
      </c>
      <c r="T84" s="137">
        <v>0</v>
      </c>
      <c r="U84" s="137">
        <v>0</v>
      </c>
      <c r="V84" s="137">
        <v>0</v>
      </c>
      <c r="W84" s="137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7">
        <v>0</v>
      </c>
      <c r="AY84" s="137">
        <v>0</v>
      </c>
      <c r="AZ84" s="137">
        <v>0</v>
      </c>
      <c r="BA84" s="137">
        <v>0</v>
      </c>
      <c r="BB84" s="137">
        <v>0</v>
      </c>
      <c r="BC84" s="137">
        <v>0</v>
      </c>
      <c r="BD84" s="137">
        <v>0</v>
      </c>
      <c r="BE84" s="137">
        <v>0</v>
      </c>
      <c r="BF84" s="137">
        <v>0</v>
      </c>
      <c r="BG84" s="137">
        <v>0</v>
      </c>
      <c r="BH84" s="137">
        <v>0</v>
      </c>
      <c r="BI84" s="137">
        <v>0</v>
      </c>
      <c r="BJ84" s="137">
        <v>0</v>
      </c>
      <c r="BK84" s="137">
        <v>0</v>
      </c>
      <c r="BL84" s="137">
        <v>0</v>
      </c>
      <c r="BM84" s="137">
        <v>0</v>
      </c>
      <c r="BN84" s="137">
        <v>0</v>
      </c>
      <c r="BO84" s="137">
        <v>0</v>
      </c>
      <c r="BP84" s="137">
        <v>0</v>
      </c>
      <c r="BQ84" s="137">
        <v>0</v>
      </c>
      <c r="BR84" s="137">
        <v>0</v>
      </c>
      <c r="BS84" s="137">
        <v>0</v>
      </c>
      <c r="BT84" s="137">
        <v>0</v>
      </c>
      <c r="BU84" s="137">
        <v>0</v>
      </c>
      <c r="BV84" s="137">
        <v>0</v>
      </c>
      <c r="BW84" s="137">
        <v>0</v>
      </c>
      <c r="BX84" s="137">
        <v>0</v>
      </c>
      <c r="BY84" s="137">
        <v>0</v>
      </c>
      <c r="BZ84" s="137">
        <v>0</v>
      </c>
      <c r="CA84" s="139">
        <v>1</v>
      </c>
    </row>
    <row r="85" spans="1:82" ht="19.5" x14ac:dyDescent="0.25">
      <c r="A85" s="28"/>
      <c r="B85" s="57"/>
      <c r="C85" s="46"/>
      <c r="D85" s="140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  <c r="BC85" s="141"/>
      <c r="BD85" s="141"/>
      <c r="BE85" s="141"/>
      <c r="BF85" s="141"/>
      <c r="BG85" s="141"/>
      <c r="BH85" s="141"/>
      <c r="BI85" s="141"/>
      <c r="BJ85" s="141"/>
      <c r="BK85" s="141"/>
      <c r="BL85" s="141"/>
      <c r="BM85" s="141"/>
      <c r="BN85" s="141"/>
      <c r="BO85" s="141"/>
      <c r="BP85" s="141"/>
      <c r="BQ85" s="141"/>
      <c r="BR85" s="141"/>
      <c r="BS85" s="141"/>
      <c r="BT85" s="141"/>
      <c r="BU85" s="141"/>
      <c r="BV85" s="141"/>
      <c r="BW85" s="141"/>
      <c r="BX85" s="141"/>
      <c r="BY85" s="141"/>
      <c r="BZ85" s="141"/>
      <c r="CA85" s="333"/>
    </row>
    <row r="86" spans="1:82" x14ac:dyDescent="0.25">
      <c r="C86" s="332" t="s">
        <v>724</v>
      </c>
      <c r="D86" s="336">
        <f>SUM(D9:D84)</f>
        <v>0.91621044090193027</v>
      </c>
      <c r="E86" s="334">
        <f t="shared" ref="E86:BP86" si="0">SUM(E9:E84)</f>
        <v>0.74846079723527348</v>
      </c>
      <c r="F86" s="334">
        <f t="shared" si="0"/>
        <v>0.92954467448430345</v>
      </c>
      <c r="G86" s="334">
        <f t="shared" si="0"/>
        <v>0.70332546422151687</v>
      </c>
      <c r="H86" s="334">
        <f t="shared" si="0"/>
        <v>0.81522084299012831</v>
      </c>
      <c r="I86" s="334">
        <f t="shared" si="0"/>
        <v>0.90477516491727106</v>
      </c>
      <c r="J86" s="334">
        <f t="shared" si="0"/>
        <v>0.82554355331128115</v>
      </c>
      <c r="K86" s="334">
        <f t="shared" si="0"/>
        <v>0.95783369598246804</v>
      </c>
      <c r="L86" s="334">
        <f t="shared" si="0"/>
        <v>0.94417578099478083</v>
      </c>
      <c r="M86" s="334">
        <f t="shared" si="0"/>
        <v>0.79116981504868067</v>
      </c>
      <c r="N86" s="334">
        <f t="shared" si="0"/>
        <v>0.93994707473292449</v>
      </c>
      <c r="O86" s="334">
        <f t="shared" si="0"/>
        <v>0.54331247807466287</v>
      </c>
      <c r="P86" s="334">
        <f t="shared" si="0"/>
        <v>0.99890848381357056</v>
      </c>
      <c r="Q86" s="334">
        <f t="shared" si="0"/>
        <v>0.88823296955032938</v>
      </c>
      <c r="R86" s="334">
        <f t="shared" si="0"/>
        <v>0.92153184643418939</v>
      </c>
      <c r="S86" s="334">
        <f t="shared" si="0"/>
        <v>0.78805296900858302</v>
      </c>
      <c r="T86" s="334">
        <f t="shared" si="0"/>
        <v>0.7906162543359615</v>
      </c>
      <c r="U86" s="334">
        <f t="shared" si="0"/>
        <v>0.55463700644164271</v>
      </c>
      <c r="V86" s="334">
        <f t="shared" si="0"/>
        <v>0.87806073748029656</v>
      </c>
      <c r="W86" s="334">
        <f t="shared" si="0"/>
        <v>0.49623637815709953</v>
      </c>
      <c r="X86" s="334">
        <f t="shared" si="0"/>
        <v>0.5901538796359338</v>
      </c>
      <c r="Y86" s="334">
        <f t="shared" si="0"/>
        <v>0.85538927614486115</v>
      </c>
      <c r="Z86" s="334">
        <f t="shared" si="0"/>
        <v>0.63486697742280407</v>
      </c>
      <c r="AA86" s="334">
        <f t="shared" si="0"/>
        <v>0.85037480537076138</v>
      </c>
      <c r="AB86" s="334">
        <f t="shared" si="0"/>
        <v>0.40796405931783547</v>
      </c>
      <c r="AC86" s="334">
        <f t="shared" si="0"/>
        <v>0.64239810778490081</v>
      </c>
      <c r="AD86" s="334">
        <f t="shared" si="0"/>
        <v>0.63808923965383713</v>
      </c>
      <c r="AE86" s="334">
        <f t="shared" si="0"/>
        <v>0.34462684247750219</v>
      </c>
      <c r="AF86" s="334">
        <f t="shared" si="0"/>
        <v>0.68722807795514318</v>
      </c>
      <c r="AG86" s="334">
        <f t="shared" si="0"/>
        <v>0.60812439119820938</v>
      </c>
      <c r="AH86" s="334">
        <f t="shared" si="0"/>
        <v>0.50556295099493753</v>
      </c>
      <c r="AI86" s="334">
        <f t="shared" si="0"/>
        <v>0.74191985017186668</v>
      </c>
      <c r="AJ86" s="334">
        <f t="shared" si="0"/>
        <v>0</v>
      </c>
      <c r="AK86" s="334">
        <f t="shared" si="0"/>
        <v>0.57372247578922309</v>
      </c>
      <c r="AL86" s="334">
        <f t="shared" si="0"/>
        <v>0.70152243985195073</v>
      </c>
      <c r="AM86" s="334">
        <f t="shared" si="0"/>
        <v>0.67461482501737458</v>
      </c>
      <c r="AN86" s="334">
        <f t="shared" si="0"/>
        <v>0.74007744024309585</v>
      </c>
      <c r="AO86" s="334">
        <f t="shared" si="0"/>
        <v>0.45747221088128964</v>
      </c>
      <c r="AP86" s="334">
        <f t="shared" si="0"/>
        <v>0.72944318606494019</v>
      </c>
      <c r="AQ86" s="334">
        <f t="shared" si="0"/>
        <v>0.28824298320118691</v>
      </c>
      <c r="AR86" s="334">
        <f t="shared" si="0"/>
        <v>0.52972178040568252</v>
      </c>
      <c r="AS86" s="334">
        <f t="shared" si="0"/>
        <v>0.55127805199910684</v>
      </c>
      <c r="AT86" s="334">
        <f t="shared" si="0"/>
        <v>0.62698405255296574</v>
      </c>
      <c r="AU86" s="334">
        <f t="shared" si="0"/>
        <v>0.56717787008670573</v>
      </c>
      <c r="AV86" s="334">
        <f t="shared" si="0"/>
        <v>0.47628667559243576</v>
      </c>
      <c r="AW86" s="334">
        <f t="shared" si="0"/>
        <v>0.64688453557993819</v>
      </c>
      <c r="AX86" s="334">
        <f t="shared" si="0"/>
        <v>0.75613792013715264</v>
      </c>
      <c r="AY86" s="334">
        <f t="shared" si="0"/>
        <v>0.45585133852169912</v>
      </c>
      <c r="AZ86" s="334">
        <f t="shared" si="0"/>
        <v>0.68118748452713906</v>
      </c>
      <c r="BA86" s="334">
        <f t="shared" si="0"/>
        <v>0.59977835345802855</v>
      </c>
      <c r="BB86" s="334">
        <f t="shared" si="0"/>
        <v>0.4503056276780153</v>
      </c>
      <c r="BC86" s="334">
        <f t="shared" si="0"/>
        <v>0.73599809879040812</v>
      </c>
      <c r="BD86" s="334">
        <f t="shared" si="0"/>
        <v>0.24420806512671897</v>
      </c>
      <c r="BE86" s="334">
        <f t="shared" si="0"/>
        <v>0.67826542933211786</v>
      </c>
      <c r="BF86" s="334">
        <f t="shared" si="0"/>
        <v>0.87758824748755759</v>
      </c>
      <c r="BG86" s="334">
        <f t="shared" si="0"/>
        <v>0.71653665629314311</v>
      </c>
      <c r="BH86" s="334">
        <f t="shared" si="0"/>
        <v>0.8335267407494058</v>
      </c>
      <c r="BI86" s="334">
        <f t="shared" si="0"/>
        <v>0.77892229070768237</v>
      </c>
      <c r="BJ86" s="334">
        <f t="shared" si="0"/>
        <v>0.97990679028638361</v>
      </c>
      <c r="BK86" s="334">
        <f t="shared" si="0"/>
        <v>0.67326495955092247</v>
      </c>
      <c r="BL86" s="334">
        <f t="shared" si="0"/>
        <v>0.77133233861920159</v>
      </c>
      <c r="BM86" s="334">
        <f t="shared" si="0"/>
        <v>0.93823993712728992</v>
      </c>
      <c r="BN86" s="334">
        <f t="shared" si="0"/>
        <v>0.81049671787015054</v>
      </c>
      <c r="BO86" s="334">
        <f t="shared" si="0"/>
        <v>0.89086582928220581</v>
      </c>
      <c r="BP86" s="334">
        <f t="shared" si="0"/>
        <v>0.99866225897525962</v>
      </c>
      <c r="BQ86" s="334">
        <f t="shared" ref="BQ86:CA86" si="1">SUM(BQ9:BQ84)</f>
        <v>0.5756001047712106</v>
      </c>
      <c r="BR86" s="334">
        <f t="shared" si="1"/>
        <v>0.86283821743279843</v>
      </c>
      <c r="BS86" s="334">
        <f t="shared" si="1"/>
        <v>0.99866059756022163</v>
      </c>
      <c r="BT86" s="334">
        <f t="shared" si="1"/>
        <v>0.9335874967311143</v>
      </c>
      <c r="BU86" s="334">
        <f t="shared" si="1"/>
        <v>1.017806524897662</v>
      </c>
      <c r="BV86" s="334">
        <f t="shared" si="1"/>
        <v>0.98790451989547734</v>
      </c>
      <c r="BW86" s="334">
        <f t="shared" si="1"/>
        <v>1.0322884770752911</v>
      </c>
      <c r="BX86" s="334">
        <f t="shared" si="1"/>
        <v>0.8335736341449973</v>
      </c>
      <c r="BY86" s="334">
        <f t="shared" si="1"/>
        <v>0.8756893025715069</v>
      </c>
      <c r="BZ86" s="334">
        <f t="shared" si="1"/>
        <v>0.86576005621880991</v>
      </c>
      <c r="CA86" s="335">
        <f t="shared" si="1"/>
        <v>1</v>
      </c>
      <c r="CC86" s="180"/>
      <c r="CD86" s="241"/>
    </row>
    <row r="87" spans="1:82" x14ac:dyDescent="0.25"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  <c r="Q87" s="255"/>
      <c r="R87" s="255"/>
      <c r="S87" s="255"/>
      <c r="T87" s="255"/>
      <c r="U87" s="255"/>
      <c r="V87" s="255"/>
      <c r="W87" s="255"/>
      <c r="X87" s="255"/>
      <c r="Y87" s="255"/>
      <c r="Z87" s="255"/>
      <c r="AA87" s="255"/>
      <c r="AB87" s="255"/>
      <c r="AC87" s="255"/>
      <c r="AD87" s="255"/>
      <c r="AE87" s="255"/>
      <c r="AF87" s="255"/>
      <c r="AG87" s="255"/>
      <c r="AH87" s="255"/>
      <c r="AI87" s="255"/>
      <c r="AJ87" s="255"/>
      <c r="AK87" s="255"/>
      <c r="AL87" s="255"/>
      <c r="AM87" s="255"/>
      <c r="AN87" s="255"/>
      <c r="AO87" s="255"/>
      <c r="AP87" s="255"/>
      <c r="AQ87" s="255"/>
      <c r="AR87" s="255"/>
      <c r="AS87" s="255"/>
      <c r="AT87" s="255"/>
      <c r="AU87" s="255"/>
      <c r="AV87" s="255"/>
      <c r="AW87" s="255"/>
      <c r="AX87" s="255"/>
      <c r="AY87" s="255"/>
      <c r="AZ87" s="255"/>
      <c r="BA87" s="255"/>
      <c r="BB87" s="255"/>
      <c r="BC87" s="255"/>
      <c r="BD87" s="255"/>
      <c r="BE87" s="255"/>
      <c r="BF87" s="255"/>
      <c r="BG87" s="255"/>
      <c r="BH87" s="255"/>
      <c r="BI87" s="255"/>
      <c r="BJ87" s="255"/>
      <c r="BK87" s="255"/>
      <c r="BL87" s="255"/>
      <c r="BM87" s="255"/>
      <c r="BN87" s="255"/>
      <c r="BO87" s="255"/>
      <c r="BP87" s="255"/>
      <c r="BQ87" s="255"/>
      <c r="BR87" s="255"/>
      <c r="BS87" s="255"/>
      <c r="BT87" s="255"/>
      <c r="BU87" s="255"/>
      <c r="BV87" s="255"/>
      <c r="BW87" s="255"/>
      <c r="BX87" s="255"/>
      <c r="BY87" s="255"/>
      <c r="BZ87" s="255"/>
      <c r="CA87" s="255"/>
      <c r="CC87" s="180"/>
      <c r="CD87" s="182"/>
    </row>
    <row r="88" spans="1:82" ht="128.25" x14ac:dyDescent="0.25">
      <c r="C88" s="332" t="s">
        <v>943</v>
      </c>
      <c r="D88" s="331" t="str">
        <f>"*Un aumento del 1% en el valor de la producción de la industria "&amp;D7&amp;" implica un aumento de "&amp;ROUND(D86,2)&amp;"% en el valor agregado de la producción en VOLUMEN de toda la economía."</f>
        <v>*Un aumento del 1% en el valor de la producción de la industria 01 implica un aumento de 0,92% en el valor agregado de la producción en VOLUMEN de toda la economía.</v>
      </c>
      <c r="E88" s="329" t="str">
        <f t="shared" ref="E88:BP88" si="2">"*Un aumento del 1% en el valor de la producción de la industria "&amp;E7&amp;" implica un aumento de "&amp;ROUND(E86,2)&amp;"% en el valor agregado de la producción en VOLUMEN de toda la economía."</f>
        <v>*Un aumento del 1% en el valor de la producción de la industria 02 implica un aumento de 0,75% en el valor agregado de la producción en VOLUMEN de toda la economía.</v>
      </c>
      <c r="F88" s="329" t="str">
        <f t="shared" si="2"/>
        <v>*Un aumento del 1% en el valor de la producción de la industria 03 implica un aumento de 0,93% en el valor agregado de la producción en VOLUMEN de toda la economía.</v>
      </c>
      <c r="G88" s="329" t="str">
        <f t="shared" si="2"/>
        <v>*Un aumento del 1% en el valor de la producción de la industria 04 implica un aumento de 0,7% en el valor agregado de la producción en VOLUMEN de toda la economía.</v>
      </c>
      <c r="H88" s="329" t="str">
        <f t="shared" si="2"/>
        <v>*Un aumento del 1% en el valor de la producción de la industria 05 implica un aumento de 0,82% en el valor agregado de la producción en VOLUMEN de toda la economía.</v>
      </c>
      <c r="I88" s="329" t="str">
        <f t="shared" si="2"/>
        <v>*Un aumento del 1% en el valor de la producción de la industria 06 implica un aumento de 0,9% en el valor agregado de la producción en VOLUMEN de toda la economía.</v>
      </c>
      <c r="J88" s="329" t="str">
        <f t="shared" si="2"/>
        <v>*Un aumento del 1% en el valor de la producción de la industria 07 implica un aumento de 0,83% en el valor agregado de la producción en VOLUMEN de toda la economía.</v>
      </c>
      <c r="K88" s="329" t="str">
        <f t="shared" si="2"/>
        <v>*Un aumento del 1% en el valor de la producción de la industria 08 implica un aumento de 0,96% en el valor agregado de la producción en VOLUMEN de toda la economía.</v>
      </c>
      <c r="L88" s="329" t="str">
        <f t="shared" si="2"/>
        <v>*Un aumento del 1% en el valor de la producción de la industria 09 implica un aumento de 0,94% en el valor agregado de la producción en VOLUMEN de toda la economía.</v>
      </c>
      <c r="M88" s="329" t="str">
        <f t="shared" si="2"/>
        <v>*Un aumento del 1% en el valor de la producción de la industria 10 implica un aumento de 0,79% en el valor agregado de la producción en VOLUMEN de toda la economía.</v>
      </c>
      <c r="N88" s="329" t="str">
        <f t="shared" si="2"/>
        <v>*Un aumento del 1% en el valor de la producción de la industria 11 implica un aumento de 0,94% en el valor agregado de la producción en VOLUMEN de toda la economía.</v>
      </c>
      <c r="O88" s="329" t="str">
        <f t="shared" si="2"/>
        <v>*Un aumento del 1% en el valor de la producción de la industria 12 implica un aumento de 0,54% en el valor agregado de la producción en VOLUMEN de toda la economía.</v>
      </c>
      <c r="P88" s="329" t="str">
        <f t="shared" si="2"/>
        <v>*Un aumento del 1% en el valor de la producción de la industria 13 implica un aumento de 1% en el valor agregado de la producción en VOLUMEN de toda la economía.</v>
      </c>
      <c r="Q88" s="329" t="str">
        <f t="shared" si="2"/>
        <v>*Un aumento del 1% en el valor de la producción de la industria 14 implica un aumento de 0,89% en el valor agregado de la producción en VOLUMEN de toda la economía.</v>
      </c>
      <c r="R88" s="329" t="str">
        <f t="shared" si="2"/>
        <v>*Un aumento del 1% en el valor de la producción de la industria 15 implica un aumento de 0,92% en el valor agregado de la producción en VOLUMEN de toda la economía.</v>
      </c>
      <c r="S88" s="329" t="str">
        <f t="shared" si="2"/>
        <v>*Un aumento del 1% en el valor de la producción de la industria 16 implica un aumento de 0,79% en el valor agregado de la producción en VOLUMEN de toda la economía.</v>
      </c>
      <c r="T88" s="329" t="str">
        <f t="shared" si="2"/>
        <v>*Un aumento del 1% en el valor de la producción de la industria 17 implica un aumento de 0,79% en el valor agregado de la producción en VOLUMEN de toda la economía.</v>
      </c>
      <c r="U88" s="329" t="str">
        <f t="shared" si="2"/>
        <v>*Un aumento del 1% en el valor de la producción de la industria 18 implica un aumento de 0,55% en el valor agregado de la producción en VOLUMEN de toda la economía.</v>
      </c>
      <c r="V88" s="329" t="str">
        <f t="shared" si="2"/>
        <v>*Un aumento del 1% en el valor de la producción de la industria 19 implica un aumento de 0,88% en el valor agregado de la producción en VOLUMEN de toda la economía.</v>
      </c>
      <c r="W88" s="329" t="str">
        <f t="shared" si="2"/>
        <v>*Un aumento del 1% en el valor de la producción de la industria 20 implica un aumento de 0,5% en el valor agregado de la producción en VOLUMEN de toda la economía.</v>
      </c>
      <c r="X88" s="329" t="str">
        <f t="shared" si="2"/>
        <v>*Un aumento del 1% en el valor de la producción de la industria 21 implica un aumento de 0,59% en el valor agregado de la producción en VOLUMEN de toda la economía.</v>
      </c>
      <c r="Y88" s="329" t="str">
        <f t="shared" si="2"/>
        <v>*Un aumento del 1% en el valor de la producción de la industria 22 implica un aumento de 0,86% en el valor agregado de la producción en VOLUMEN de toda la economía.</v>
      </c>
      <c r="Z88" s="329" t="str">
        <f t="shared" si="2"/>
        <v>*Un aumento del 1% en el valor de la producción de la industria 23 implica un aumento de 0,63% en el valor agregado de la producción en VOLUMEN de toda la economía.</v>
      </c>
      <c r="AA88" s="329" t="str">
        <f t="shared" si="2"/>
        <v>*Un aumento del 1% en el valor de la producción de la industria 24 implica un aumento de 0,85% en el valor agregado de la producción en VOLUMEN de toda la economía.</v>
      </c>
      <c r="AB88" s="329" t="str">
        <f t="shared" si="2"/>
        <v>*Un aumento del 1% en el valor de la producción de la industria 25 implica un aumento de 0,41% en el valor agregado de la producción en VOLUMEN de toda la economía.</v>
      </c>
      <c r="AC88" s="329" t="str">
        <f t="shared" si="2"/>
        <v>*Un aumento del 1% en el valor de la producción de la industria 26 implica un aumento de 0,64% en el valor agregado de la producción en VOLUMEN de toda la economía.</v>
      </c>
      <c r="AD88" s="329" t="str">
        <f t="shared" si="2"/>
        <v>*Un aumento del 1% en el valor de la producción de la industria 27 implica un aumento de 0,64% en el valor agregado de la producción en VOLUMEN de toda la economía.</v>
      </c>
      <c r="AE88" s="329" t="str">
        <f t="shared" si="2"/>
        <v>*Un aumento del 1% en el valor de la producción de la industria 28 implica un aumento de 0,34% en el valor agregado de la producción en VOLUMEN de toda la economía.</v>
      </c>
      <c r="AF88" s="329" t="str">
        <f t="shared" si="2"/>
        <v>*Un aumento del 1% en el valor de la producción de la industria 29 implica un aumento de 0,69% en el valor agregado de la producción en VOLUMEN de toda la economía.</v>
      </c>
      <c r="AG88" s="329" t="str">
        <f t="shared" si="2"/>
        <v>*Un aumento del 1% en el valor de la producción de la industria 30 implica un aumento de 0,61% en el valor agregado de la producción en VOLUMEN de toda la economía.</v>
      </c>
      <c r="AH88" s="329" t="str">
        <f t="shared" si="2"/>
        <v>*Un aumento del 1% en el valor de la producción de la industria 31 implica un aumento de 0,51% en el valor agregado de la producción en VOLUMEN de toda la economía.</v>
      </c>
      <c r="AI88" s="329" t="str">
        <f t="shared" si="2"/>
        <v>*Un aumento del 1% en el valor de la producción de la industria 32 implica un aumento de 0,74% en el valor agregado de la producción en VOLUMEN de toda la economía.</v>
      </c>
      <c r="AJ88" s="329" t="str">
        <f t="shared" si="2"/>
        <v>*Un aumento del 1% en el valor de la producción de la industria 33 implica un aumento de 0% en el valor agregado de la producción en VOLUMEN de toda la economía.</v>
      </c>
      <c r="AK88" s="329" t="str">
        <f t="shared" si="2"/>
        <v>*Un aumento del 1% en el valor de la producción de la industria 34 implica un aumento de 0,57% en el valor agregado de la producción en VOLUMEN de toda la economía.</v>
      </c>
      <c r="AL88" s="329" t="str">
        <f t="shared" si="2"/>
        <v>*Un aumento del 1% en el valor de la producción de la industria 35 implica un aumento de 0,7% en el valor agregado de la producción en VOLUMEN de toda la economía.</v>
      </c>
      <c r="AM88" s="329" t="str">
        <f t="shared" si="2"/>
        <v>*Un aumento del 1% en el valor de la producción de la industria 36 implica un aumento de 0,67% en el valor agregado de la producción en VOLUMEN de toda la economía.</v>
      </c>
      <c r="AN88" s="329" t="str">
        <f t="shared" si="2"/>
        <v>*Un aumento del 1% en el valor de la producción de la industria 37 implica un aumento de 0,74% en el valor agregado de la producción en VOLUMEN de toda la economía.</v>
      </c>
      <c r="AO88" s="329" t="str">
        <f t="shared" si="2"/>
        <v>*Un aumento del 1% en el valor de la producción de la industria 38 implica un aumento de 0,46% en el valor agregado de la producción en VOLUMEN de toda la economía.</v>
      </c>
      <c r="AP88" s="329" t="str">
        <f t="shared" si="2"/>
        <v>*Un aumento del 1% en el valor de la producción de la industria 39 implica un aumento de 0,73% en el valor agregado de la producción en VOLUMEN de toda la economía.</v>
      </c>
      <c r="AQ88" s="329" t="str">
        <f t="shared" si="2"/>
        <v>*Un aumento del 1% en el valor de la producción de la industria 40 implica un aumento de 0,29% en el valor agregado de la producción en VOLUMEN de toda la economía.</v>
      </c>
      <c r="AR88" s="329" t="str">
        <f t="shared" si="2"/>
        <v>*Un aumento del 1% en el valor de la producción de la industria 41 implica un aumento de 0,53% en el valor agregado de la producción en VOLUMEN de toda la economía.</v>
      </c>
      <c r="AS88" s="329" t="str">
        <f t="shared" si="2"/>
        <v>*Un aumento del 1% en el valor de la producción de la industria 42 implica un aumento de 0,55% en el valor agregado de la producción en VOLUMEN de toda la economía.</v>
      </c>
      <c r="AT88" s="329" t="str">
        <f t="shared" si="2"/>
        <v>*Un aumento del 1% en el valor de la producción de la industria 43 implica un aumento de 0,63% en el valor agregado de la producción en VOLUMEN de toda la economía.</v>
      </c>
      <c r="AU88" s="329" t="str">
        <f t="shared" si="2"/>
        <v>*Un aumento del 1% en el valor de la producción de la industria 44 implica un aumento de 0,57% en el valor agregado de la producción en VOLUMEN de toda la economía.</v>
      </c>
      <c r="AV88" s="329" t="str">
        <f t="shared" si="2"/>
        <v>*Un aumento del 1% en el valor de la producción de la industria 45 implica un aumento de 0,48% en el valor agregado de la producción en VOLUMEN de toda la economía.</v>
      </c>
      <c r="AW88" s="329" t="str">
        <f t="shared" si="2"/>
        <v>*Un aumento del 1% en el valor de la producción de la industria 46 implica un aumento de 0,65% en el valor agregado de la producción en VOLUMEN de toda la economía.</v>
      </c>
      <c r="AX88" s="329" t="str">
        <f t="shared" si="2"/>
        <v>*Un aumento del 1% en el valor de la producción de la industria 47 implica un aumento de 0,76% en el valor agregado de la producción en VOLUMEN de toda la economía.</v>
      </c>
      <c r="AY88" s="329" t="str">
        <f t="shared" si="2"/>
        <v>*Un aumento del 1% en el valor de la producción de la industria 48 implica un aumento de 0,46% en el valor agregado de la producción en VOLUMEN de toda la economía.</v>
      </c>
      <c r="AZ88" s="329" t="str">
        <f t="shared" si="2"/>
        <v>*Un aumento del 1% en el valor de la producción de la industria 49 implica un aumento de 0,68% en el valor agregado de la producción en VOLUMEN de toda la economía.</v>
      </c>
      <c r="BA88" s="329" t="str">
        <f t="shared" si="2"/>
        <v>*Un aumento del 1% en el valor de la producción de la industria 50 implica un aumento de 0,6% en el valor agregado de la producción en VOLUMEN de toda la economía.</v>
      </c>
      <c r="BB88" s="329" t="str">
        <f t="shared" si="2"/>
        <v>*Un aumento del 1% en el valor de la producción de la industria 51 implica un aumento de 0,45% en el valor agregado de la producción en VOLUMEN de toda la economía.</v>
      </c>
      <c r="BC88" s="329" t="str">
        <f t="shared" si="2"/>
        <v>*Un aumento del 1% en el valor de la producción de la industria 52 implica un aumento de 0,74% en el valor agregado de la producción en VOLUMEN de toda la economía.</v>
      </c>
      <c r="BD88" s="329" t="str">
        <f t="shared" si="2"/>
        <v>*Un aumento del 1% en el valor de la producción de la industria 53 implica un aumento de 0,24% en el valor agregado de la producción en VOLUMEN de toda la economía.</v>
      </c>
      <c r="BE88" s="329" t="str">
        <f t="shared" si="2"/>
        <v>*Un aumento del 1% en el valor de la producción de la industria 54 implica un aumento de 0,68% en el valor agregado de la producción en VOLUMEN de toda la economía.</v>
      </c>
      <c r="BF88" s="329" t="str">
        <f t="shared" si="2"/>
        <v>*Un aumento del 1% en el valor de la producción de la industria 55 implica un aumento de 0,88% en el valor agregado de la producción en VOLUMEN de toda la economía.</v>
      </c>
      <c r="BG88" s="329" t="str">
        <f t="shared" si="2"/>
        <v>*Un aumento del 1% en el valor de la producción de la industria 56 implica un aumento de 0,72% en el valor agregado de la producción en VOLUMEN de toda la economía.</v>
      </c>
      <c r="BH88" s="329" t="str">
        <f t="shared" si="2"/>
        <v>*Un aumento del 1% en el valor de la producción de la industria 57 implica un aumento de 0,83% en el valor agregado de la producción en VOLUMEN de toda la economía.</v>
      </c>
      <c r="BI88" s="329" t="str">
        <f t="shared" si="2"/>
        <v>*Un aumento del 1% en el valor de la producción de la industria 58 implica un aumento de 0,78% en el valor agregado de la producción en VOLUMEN de toda la economía.</v>
      </c>
      <c r="BJ88" s="329" t="str">
        <f t="shared" si="2"/>
        <v>*Un aumento del 1% en el valor de la producción de la industria 59 implica un aumento de 0,98% en el valor agregado de la producción en VOLUMEN de toda la economía.</v>
      </c>
      <c r="BK88" s="329" t="str">
        <f t="shared" si="2"/>
        <v>*Un aumento del 1% en el valor de la producción de la industria 60 implica un aumento de 0,67% en el valor agregado de la producción en VOLUMEN de toda la economía.</v>
      </c>
      <c r="BL88" s="329" t="str">
        <f t="shared" si="2"/>
        <v>*Un aumento del 1% en el valor de la producción de la industria 61 implica un aumento de 0,77% en el valor agregado de la producción en VOLUMEN de toda la economía.</v>
      </c>
      <c r="BM88" s="329" t="str">
        <f t="shared" si="2"/>
        <v>*Un aumento del 1% en el valor de la producción de la industria 62 implica un aumento de 0,94% en el valor agregado de la producción en VOLUMEN de toda la economía.</v>
      </c>
      <c r="BN88" s="329" t="str">
        <f t="shared" si="2"/>
        <v>*Un aumento del 1% en el valor de la producción de la industria 63 implica un aumento de 0,81% en el valor agregado de la producción en VOLUMEN de toda la economía.</v>
      </c>
      <c r="BO88" s="329" t="str">
        <f t="shared" si="2"/>
        <v>*Un aumento del 1% en el valor de la producción de la industria 64 implica un aumento de 0,89% en el valor agregado de la producción en VOLUMEN de toda la economía.</v>
      </c>
      <c r="BP88" s="329" t="str">
        <f t="shared" si="2"/>
        <v>*Un aumento del 1% en el valor de la producción de la industria 65 implica un aumento de 1% en el valor agregado de la producción en VOLUMEN de toda la economía.</v>
      </c>
      <c r="BQ88" s="329" t="str">
        <f t="shared" ref="BQ88:CA88" si="3">"*Un aumento del 1% en el valor de la producción de la industria "&amp;BQ7&amp;" implica un aumento de "&amp;ROUND(BQ86,2)&amp;"% en el valor agregado de la producción en VOLUMEN de toda la economía."</f>
        <v>*Un aumento del 1% en el valor de la producción de la industria 66 implica un aumento de 0,58% en el valor agregado de la producción en VOLUMEN de toda la economía.</v>
      </c>
      <c r="BR88" s="329" t="str">
        <f t="shared" si="3"/>
        <v>*Un aumento del 1% en el valor de la producción de la industria 67 implica un aumento de 0,86% en el valor agregado de la producción en VOLUMEN de toda la economía.</v>
      </c>
      <c r="BS88" s="329" t="str">
        <f t="shared" si="3"/>
        <v>*Un aumento del 1% en el valor de la producción de la industria 68 implica un aumento de 1% en el valor agregado de la producción en VOLUMEN de toda la economía.</v>
      </c>
      <c r="BT88" s="329" t="str">
        <f t="shared" si="3"/>
        <v>*Un aumento del 1% en el valor de la producción de la industria 69 implica un aumento de 0,93% en el valor agregado de la producción en VOLUMEN de toda la economía.</v>
      </c>
      <c r="BU88" s="329" t="str">
        <f t="shared" si="3"/>
        <v>*Un aumento del 1% en el valor de la producción de la industria 70 implica un aumento de 1,02% en el valor agregado de la producción en VOLUMEN de toda la economía.</v>
      </c>
      <c r="BV88" s="329" t="str">
        <f t="shared" si="3"/>
        <v>*Un aumento del 1% en el valor de la producción de la industria 71 implica un aumento de 0,99% en el valor agregado de la producción en VOLUMEN de toda la economía.</v>
      </c>
      <c r="BW88" s="329" t="str">
        <f t="shared" si="3"/>
        <v>*Un aumento del 1% en el valor de la producción de la industria 72 implica un aumento de 1,03% en el valor agregado de la producción en VOLUMEN de toda la economía.</v>
      </c>
      <c r="BX88" s="329" t="str">
        <f t="shared" si="3"/>
        <v>*Un aumento del 1% en el valor de la producción de la industria 73 implica un aumento de 0,83% en el valor agregado de la producción en VOLUMEN de toda la economía.</v>
      </c>
      <c r="BY88" s="329" t="str">
        <f t="shared" si="3"/>
        <v>*Un aumento del 1% en el valor de la producción de la industria 74 implica un aumento de 0,88% en el valor agregado de la producción en VOLUMEN de toda la economía.</v>
      </c>
      <c r="BZ88" s="329" t="str">
        <f t="shared" si="3"/>
        <v>*Un aumento del 1% en el valor de la producción de la industria 75 implica un aumento de 0,87% en el valor agregado de la producción en VOLUMEN de toda la economía.</v>
      </c>
      <c r="CA88" s="330" t="str">
        <f t="shared" si="3"/>
        <v>*Un aumento del 1% en el valor de la producción de la industria 76 implica un aumento de 1% en el valor agregado de la producción en VOLUMEN de toda la economía.</v>
      </c>
      <c r="CC88" s="180"/>
      <c r="CD88" s="182"/>
    </row>
    <row r="89" spans="1:82" x14ac:dyDescent="0.25"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  <c r="V89" s="255"/>
      <c r="W89" s="255"/>
      <c r="X89" s="255"/>
      <c r="Y89" s="255"/>
      <c r="Z89" s="255"/>
      <c r="AA89" s="255"/>
      <c r="AB89" s="255"/>
      <c r="AC89" s="255"/>
      <c r="AD89" s="255"/>
      <c r="AE89" s="255"/>
      <c r="AF89" s="255"/>
      <c r="AG89" s="255"/>
      <c r="AH89" s="255"/>
      <c r="AI89" s="255"/>
      <c r="AJ89" s="255"/>
      <c r="AK89" s="255"/>
      <c r="AL89" s="255"/>
      <c r="AM89" s="255"/>
      <c r="AN89" s="255"/>
      <c r="AO89" s="255"/>
      <c r="AP89" s="255"/>
      <c r="AQ89" s="255"/>
      <c r="AR89" s="255"/>
      <c r="AS89" s="255"/>
      <c r="AT89" s="255"/>
      <c r="AU89" s="255"/>
      <c r="AV89" s="255"/>
      <c r="AW89" s="255"/>
      <c r="AX89" s="255"/>
      <c r="AY89" s="255"/>
      <c r="AZ89" s="255"/>
      <c r="BA89" s="255"/>
      <c r="BB89" s="255"/>
      <c r="BC89" s="255"/>
      <c r="BD89" s="255"/>
      <c r="BE89" s="255"/>
      <c r="BF89" s="255"/>
      <c r="BG89" s="255"/>
      <c r="BH89" s="255"/>
      <c r="BI89" s="255"/>
      <c r="BJ89" s="255"/>
      <c r="BK89" s="255"/>
      <c r="BL89" s="255"/>
      <c r="BM89" s="255"/>
      <c r="BN89" s="255"/>
      <c r="BO89" s="255"/>
      <c r="BP89" s="255"/>
      <c r="BQ89" s="255"/>
      <c r="BR89" s="255"/>
      <c r="BS89" s="255"/>
      <c r="BT89" s="255"/>
      <c r="BU89" s="255"/>
      <c r="BV89" s="255"/>
      <c r="BW89" s="255"/>
      <c r="BX89" s="255"/>
      <c r="BY89" s="255"/>
      <c r="BZ89" s="255"/>
      <c r="CA89" s="255"/>
      <c r="CC89" s="180"/>
      <c r="CD89" s="182"/>
    </row>
    <row r="90" spans="1:82" x14ac:dyDescent="0.25">
      <c r="B90" s="9" t="s">
        <v>912</v>
      </c>
      <c r="C90" s="85"/>
      <c r="D90" s="254"/>
      <c r="E90" s="254"/>
      <c r="F90" s="254"/>
      <c r="G90" s="254"/>
      <c r="H90" s="254"/>
      <c r="I90" s="254"/>
      <c r="J90" s="254"/>
      <c r="K90" s="254"/>
      <c r="L90" s="254"/>
      <c r="M90" s="254"/>
      <c r="N90" s="254"/>
      <c r="O90" s="254"/>
      <c r="P90" s="254"/>
      <c r="Q90" s="254"/>
      <c r="R90" s="254"/>
      <c r="S90" s="254"/>
      <c r="T90" s="254"/>
      <c r="U90" s="254"/>
      <c r="V90" s="254"/>
      <c r="W90" s="254"/>
      <c r="X90" s="254"/>
      <c r="Y90" s="254"/>
      <c r="Z90" s="254"/>
      <c r="AA90" s="254"/>
      <c r="AB90" s="254"/>
      <c r="AC90" s="254"/>
      <c r="AD90" s="254"/>
      <c r="AE90" s="254"/>
      <c r="AF90" s="254"/>
      <c r="AG90" s="254"/>
      <c r="AH90" s="254"/>
      <c r="AI90" s="254"/>
      <c r="AJ90" s="254"/>
      <c r="AK90" s="254"/>
      <c r="AL90" s="254"/>
      <c r="AM90" s="254"/>
      <c r="AN90" s="254"/>
      <c r="AO90" s="254"/>
      <c r="AP90" s="254"/>
      <c r="AQ90" s="254"/>
      <c r="AR90" s="254"/>
      <c r="AS90" s="254"/>
      <c r="AT90" s="254"/>
      <c r="AU90" s="254"/>
      <c r="AV90" s="254"/>
      <c r="AW90" s="254"/>
      <c r="AX90" s="254"/>
      <c r="AY90" s="254"/>
      <c r="AZ90" s="254"/>
      <c r="BA90" s="254"/>
      <c r="BB90" s="254"/>
      <c r="BC90" s="254"/>
      <c r="BD90" s="254"/>
      <c r="BE90" s="254"/>
      <c r="BF90" s="254"/>
      <c r="BG90" s="254"/>
      <c r="BH90" s="254"/>
      <c r="BI90" s="254"/>
      <c r="BJ90" s="254"/>
      <c r="BK90" s="254"/>
      <c r="BL90" s="254"/>
      <c r="BM90" s="254"/>
      <c r="BN90" s="254"/>
      <c r="BO90" s="254"/>
      <c r="BP90" s="254"/>
      <c r="BQ90" s="254"/>
      <c r="BR90" s="254"/>
      <c r="BS90" s="254"/>
      <c r="BT90" s="254"/>
      <c r="BU90" s="254"/>
      <c r="BV90" s="254"/>
      <c r="BW90" s="254"/>
      <c r="BX90" s="254"/>
      <c r="BY90" s="254"/>
      <c r="BZ90" s="254"/>
      <c r="CA90" s="254"/>
      <c r="CC90" s="180"/>
      <c r="CD90" s="182"/>
    </row>
    <row r="91" spans="1:82" x14ac:dyDescent="0.25">
      <c r="B91" s="73" t="s">
        <v>944</v>
      </c>
      <c r="C91" s="85"/>
      <c r="D91" s="254"/>
      <c r="E91" s="254"/>
      <c r="F91" s="254"/>
      <c r="G91" s="254"/>
      <c r="H91" s="254"/>
      <c r="I91" s="254"/>
      <c r="J91" s="254"/>
      <c r="K91" s="254"/>
      <c r="L91" s="254"/>
      <c r="M91" s="254"/>
      <c r="N91" s="254"/>
      <c r="O91" s="254"/>
      <c r="P91" s="254"/>
      <c r="Q91" s="254"/>
      <c r="R91" s="254"/>
      <c r="S91" s="254"/>
      <c r="T91" s="254"/>
      <c r="U91" s="254"/>
      <c r="V91" s="254"/>
      <c r="W91" s="254"/>
      <c r="X91" s="254"/>
      <c r="Y91" s="254"/>
      <c r="Z91" s="254"/>
      <c r="AA91" s="254"/>
      <c r="AB91" s="254"/>
      <c r="AC91" s="254"/>
      <c r="AD91" s="254"/>
      <c r="AE91" s="254"/>
      <c r="AF91" s="254"/>
      <c r="AG91" s="254"/>
      <c r="AH91" s="254"/>
      <c r="AI91" s="254"/>
      <c r="AJ91" s="254"/>
      <c r="AK91" s="254"/>
      <c r="AL91" s="254"/>
      <c r="AM91" s="254"/>
      <c r="AN91" s="254"/>
      <c r="AO91" s="254"/>
      <c r="AP91" s="254"/>
      <c r="AQ91" s="254"/>
      <c r="AR91" s="254"/>
      <c r="AS91" s="254"/>
      <c r="AT91" s="254"/>
      <c r="AU91" s="254"/>
      <c r="AV91" s="254"/>
      <c r="AW91" s="254"/>
      <c r="AX91" s="254"/>
      <c r="AY91" s="254"/>
      <c r="AZ91" s="254"/>
      <c r="BA91" s="254"/>
      <c r="BB91" s="254"/>
      <c r="BC91" s="254"/>
      <c r="BD91" s="254"/>
      <c r="BE91" s="254"/>
      <c r="BF91" s="254"/>
      <c r="BG91" s="254"/>
      <c r="BH91" s="254"/>
      <c r="BI91" s="254"/>
      <c r="BJ91" s="254"/>
      <c r="BK91" s="254"/>
      <c r="BL91" s="254"/>
      <c r="BM91" s="254"/>
      <c r="BN91" s="254"/>
      <c r="BO91" s="254"/>
      <c r="BP91" s="254"/>
      <c r="BQ91" s="254"/>
      <c r="BR91" s="254"/>
      <c r="BS91" s="254"/>
      <c r="BT91" s="254"/>
      <c r="BU91" s="254"/>
      <c r="BV91" s="254"/>
      <c r="BW91" s="254"/>
      <c r="BX91" s="254"/>
      <c r="BY91" s="254"/>
      <c r="BZ91" s="254"/>
      <c r="CA91" s="254"/>
    </row>
    <row r="92" spans="1:82" x14ac:dyDescent="0.25">
      <c r="D92" s="255"/>
      <c r="E92" s="255"/>
      <c r="F92" s="255"/>
      <c r="G92" s="255"/>
      <c r="H92" s="255"/>
      <c r="I92" s="255"/>
      <c r="J92" s="255"/>
      <c r="K92" s="255"/>
      <c r="L92" s="255"/>
      <c r="M92" s="255"/>
      <c r="N92" s="255"/>
      <c r="O92" s="255"/>
      <c r="P92" s="255"/>
      <c r="Q92" s="255"/>
      <c r="R92" s="255"/>
      <c r="S92" s="255"/>
      <c r="T92" s="255"/>
      <c r="U92" s="255"/>
      <c r="V92" s="255"/>
      <c r="W92" s="255"/>
      <c r="X92" s="255"/>
      <c r="Y92" s="255"/>
      <c r="Z92" s="255"/>
      <c r="AA92" s="255"/>
      <c r="AB92" s="255"/>
      <c r="AC92" s="255"/>
      <c r="AD92" s="255"/>
      <c r="AE92" s="255"/>
      <c r="AF92" s="255"/>
      <c r="AG92" s="255"/>
      <c r="AH92" s="255"/>
      <c r="AI92" s="255"/>
      <c r="AJ92" s="255"/>
      <c r="AK92" s="255"/>
      <c r="AL92" s="255"/>
      <c r="AM92" s="255"/>
      <c r="AN92" s="255"/>
      <c r="AO92" s="255"/>
      <c r="AP92" s="255"/>
      <c r="AQ92" s="255"/>
      <c r="AR92" s="255"/>
      <c r="AS92" s="255"/>
      <c r="AT92" s="255"/>
      <c r="AU92" s="255"/>
      <c r="AV92" s="255"/>
      <c r="AW92" s="255"/>
      <c r="AX92" s="255"/>
      <c r="AY92" s="255"/>
      <c r="AZ92" s="255"/>
      <c r="BA92" s="255"/>
      <c r="BB92" s="255"/>
      <c r="BC92" s="255"/>
      <c r="BD92" s="255"/>
      <c r="BE92" s="255"/>
      <c r="BF92" s="255"/>
      <c r="BG92" s="255"/>
      <c r="BH92" s="255"/>
      <c r="BI92" s="255"/>
      <c r="BJ92" s="255"/>
      <c r="BK92" s="255"/>
      <c r="BL92" s="255"/>
      <c r="BM92" s="255"/>
      <c r="BN92" s="255"/>
      <c r="BO92" s="255"/>
      <c r="BP92" s="255"/>
      <c r="BQ92" s="255"/>
      <c r="BR92" s="255"/>
      <c r="BS92" s="255"/>
      <c r="BT92" s="255"/>
      <c r="BU92" s="255"/>
      <c r="BV92" s="255"/>
      <c r="BW92" s="255"/>
      <c r="BX92" s="255"/>
      <c r="BY92" s="255"/>
      <c r="BZ92" s="255"/>
      <c r="CA92" s="255"/>
    </row>
    <row r="93" spans="1:82" x14ac:dyDescent="0.25"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  <c r="Q93" s="255"/>
      <c r="R93" s="255"/>
      <c r="S93" s="255"/>
      <c r="T93" s="255"/>
      <c r="U93" s="255"/>
      <c r="V93" s="255"/>
      <c r="W93" s="255"/>
      <c r="X93" s="255"/>
      <c r="Y93" s="255"/>
      <c r="Z93" s="255"/>
      <c r="AA93" s="255"/>
      <c r="AB93" s="255"/>
      <c r="AC93" s="255"/>
      <c r="AD93" s="255"/>
      <c r="AE93" s="255"/>
      <c r="AF93" s="255"/>
      <c r="AG93" s="255"/>
      <c r="AH93" s="255"/>
      <c r="AI93" s="255"/>
      <c r="AJ93" s="255"/>
      <c r="AK93" s="255"/>
      <c r="AL93" s="255"/>
      <c r="AM93" s="255"/>
      <c r="AN93" s="255"/>
      <c r="AO93" s="255"/>
      <c r="AP93" s="255"/>
      <c r="AQ93" s="255"/>
      <c r="AR93" s="255"/>
      <c r="AS93" s="255"/>
      <c r="AT93" s="255"/>
      <c r="AU93" s="255"/>
      <c r="AV93" s="255"/>
      <c r="AW93" s="255"/>
      <c r="AX93" s="255"/>
      <c r="AY93" s="255"/>
      <c r="AZ93" s="255"/>
      <c r="BA93" s="255"/>
      <c r="BB93" s="255"/>
      <c r="BC93" s="255"/>
      <c r="BD93" s="255"/>
      <c r="BE93" s="255"/>
      <c r="BF93" s="255"/>
      <c r="BG93" s="255"/>
      <c r="BH93" s="255"/>
      <c r="BI93" s="255"/>
      <c r="BJ93" s="255"/>
      <c r="BK93" s="255"/>
      <c r="BL93" s="255"/>
      <c r="BM93" s="255"/>
      <c r="BN93" s="255"/>
      <c r="BO93" s="255"/>
      <c r="BP93" s="255"/>
      <c r="BQ93" s="255"/>
      <c r="BR93" s="255"/>
      <c r="BS93" s="255"/>
      <c r="BT93" s="255"/>
      <c r="BU93" s="255"/>
      <c r="BV93" s="255"/>
      <c r="BW93" s="255"/>
      <c r="BX93" s="255"/>
      <c r="BY93" s="255"/>
      <c r="BZ93" s="255"/>
      <c r="CA93" s="255"/>
    </row>
    <row r="94" spans="1:82" x14ac:dyDescent="0.25"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  <c r="Q94" s="255"/>
      <c r="R94" s="255"/>
      <c r="S94" s="255"/>
      <c r="T94" s="255"/>
      <c r="U94" s="255"/>
      <c r="V94" s="255"/>
      <c r="W94" s="255"/>
      <c r="X94" s="255"/>
      <c r="Y94" s="255"/>
      <c r="Z94" s="255"/>
      <c r="AA94" s="255"/>
      <c r="AB94" s="255"/>
      <c r="AC94" s="255"/>
      <c r="AD94" s="255"/>
      <c r="AE94" s="255"/>
      <c r="AF94" s="255"/>
      <c r="AG94" s="255"/>
      <c r="AH94" s="255"/>
      <c r="AI94" s="255"/>
      <c r="AJ94" s="255"/>
      <c r="AK94" s="255"/>
      <c r="AL94" s="255"/>
      <c r="AM94" s="255"/>
      <c r="AN94" s="255"/>
      <c r="AO94" s="255"/>
      <c r="AP94" s="255"/>
      <c r="AQ94" s="255"/>
      <c r="AR94" s="255"/>
      <c r="AS94" s="255"/>
      <c r="AT94" s="255"/>
      <c r="AU94" s="255"/>
      <c r="AV94" s="255"/>
      <c r="AW94" s="255"/>
      <c r="AX94" s="255"/>
      <c r="AY94" s="255"/>
      <c r="AZ94" s="255"/>
      <c r="BA94" s="255"/>
      <c r="BB94" s="255"/>
      <c r="BC94" s="255"/>
      <c r="BD94" s="255"/>
      <c r="BE94" s="255"/>
      <c r="BF94" s="255"/>
      <c r="BG94" s="255"/>
      <c r="BH94" s="255"/>
      <c r="BI94" s="255"/>
      <c r="BJ94" s="255"/>
      <c r="BK94" s="255"/>
      <c r="BL94" s="255"/>
      <c r="BM94" s="255"/>
      <c r="BN94" s="255"/>
      <c r="BO94" s="255"/>
      <c r="BP94" s="255"/>
      <c r="BQ94" s="255"/>
      <c r="BR94" s="255"/>
      <c r="BS94" s="255"/>
      <c r="BT94" s="255"/>
      <c r="BU94" s="255"/>
      <c r="BV94" s="255"/>
      <c r="BW94" s="255"/>
      <c r="BX94" s="255"/>
      <c r="BY94" s="255"/>
      <c r="BZ94" s="255"/>
      <c r="CA94" s="255"/>
    </row>
    <row r="95" spans="1:82" x14ac:dyDescent="0.25">
      <c r="C95" s="85"/>
      <c r="D95" s="254"/>
      <c r="E95" s="254"/>
      <c r="F95" s="254"/>
      <c r="G95" s="254"/>
      <c r="H95" s="254"/>
      <c r="I95" s="254"/>
      <c r="J95" s="254"/>
      <c r="K95" s="254"/>
      <c r="L95" s="254"/>
      <c r="M95" s="254"/>
      <c r="N95" s="254"/>
      <c r="O95" s="254"/>
      <c r="P95" s="254"/>
      <c r="Q95" s="254"/>
      <c r="R95" s="254"/>
      <c r="S95" s="254"/>
      <c r="T95" s="254"/>
      <c r="U95" s="254"/>
      <c r="V95" s="254"/>
      <c r="W95" s="254"/>
      <c r="X95" s="254"/>
      <c r="Y95" s="254"/>
      <c r="Z95" s="254"/>
      <c r="AA95" s="254"/>
      <c r="AB95" s="254"/>
      <c r="AC95" s="254"/>
      <c r="AD95" s="254"/>
      <c r="AE95" s="254"/>
      <c r="AF95" s="254"/>
      <c r="AG95" s="254"/>
      <c r="AH95" s="254"/>
      <c r="AI95" s="254"/>
      <c r="AJ95" s="254"/>
      <c r="AK95" s="254"/>
      <c r="AL95" s="254"/>
      <c r="AM95" s="254"/>
      <c r="AN95" s="254"/>
      <c r="AO95" s="254"/>
      <c r="AP95" s="254"/>
      <c r="AQ95" s="254"/>
      <c r="AR95" s="254"/>
      <c r="AS95" s="254"/>
      <c r="AT95" s="254"/>
      <c r="AU95" s="254"/>
      <c r="AV95" s="254"/>
      <c r="AW95" s="254"/>
      <c r="AX95" s="254"/>
      <c r="AY95" s="254"/>
      <c r="AZ95" s="254"/>
      <c r="BA95" s="254"/>
      <c r="BB95" s="254"/>
      <c r="BC95" s="254"/>
      <c r="BD95" s="254"/>
      <c r="BE95" s="254"/>
      <c r="BF95" s="254"/>
      <c r="BG95" s="254"/>
      <c r="BH95" s="254"/>
      <c r="BI95" s="254"/>
      <c r="BJ95" s="254"/>
      <c r="BK95" s="254"/>
      <c r="BL95" s="254"/>
      <c r="BM95" s="254"/>
      <c r="BN95" s="254"/>
      <c r="BO95" s="254"/>
      <c r="BP95" s="254"/>
      <c r="BQ95" s="254"/>
      <c r="BR95" s="254"/>
      <c r="BS95" s="254"/>
      <c r="BT95" s="254"/>
      <c r="BU95" s="254"/>
      <c r="BV95" s="254"/>
      <c r="BW95" s="254"/>
      <c r="BX95" s="254"/>
      <c r="BY95" s="254"/>
      <c r="BZ95" s="254"/>
      <c r="CA95" s="254"/>
    </row>
    <row r="96" spans="1:82" x14ac:dyDescent="0.25"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  <c r="Q96" s="255"/>
      <c r="R96" s="255"/>
      <c r="S96" s="255"/>
      <c r="T96" s="255"/>
      <c r="U96" s="255"/>
      <c r="V96" s="255"/>
      <c r="W96" s="255"/>
      <c r="X96" s="255"/>
      <c r="Y96" s="255"/>
      <c r="Z96" s="255"/>
      <c r="AA96" s="255"/>
      <c r="AB96" s="255"/>
      <c r="AC96" s="255"/>
      <c r="AD96" s="255"/>
      <c r="AE96" s="255"/>
      <c r="AF96" s="255"/>
      <c r="AG96" s="255"/>
      <c r="AH96" s="255"/>
      <c r="AI96" s="255"/>
      <c r="AJ96" s="255"/>
      <c r="AK96" s="255"/>
      <c r="AL96" s="255"/>
      <c r="AM96" s="255"/>
      <c r="AN96" s="255"/>
      <c r="AO96" s="255"/>
      <c r="AP96" s="255"/>
      <c r="AQ96" s="255"/>
      <c r="AR96" s="255"/>
      <c r="AS96" s="255"/>
      <c r="AT96" s="255"/>
      <c r="AU96" s="255"/>
      <c r="AV96" s="255"/>
      <c r="AW96" s="255"/>
      <c r="AX96" s="255"/>
      <c r="AY96" s="255"/>
      <c r="AZ96" s="255"/>
      <c r="BA96" s="255"/>
      <c r="BB96" s="255"/>
      <c r="BC96" s="255"/>
      <c r="BD96" s="255"/>
      <c r="BE96" s="255"/>
      <c r="BF96" s="255"/>
      <c r="BG96" s="255"/>
      <c r="BH96" s="255"/>
      <c r="BI96" s="255"/>
      <c r="BJ96" s="255"/>
      <c r="BK96" s="255"/>
      <c r="BL96" s="255"/>
      <c r="BM96" s="255"/>
      <c r="BN96" s="255"/>
      <c r="BO96" s="255"/>
      <c r="BP96" s="255"/>
      <c r="BQ96" s="255"/>
      <c r="BR96" s="255"/>
      <c r="BS96" s="255"/>
      <c r="BT96" s="255"/>
      <c r="BU96" s="255"/>
      <c r="BV96" s="255"/>
      <c r="BW96" s="255"/>
      <c r="BX96" s="255"/>
      <c r="BY96" s="255"/>
      <c r="BZ96" s="255"/>
      <c r="CA96" s="255"/>
    </row>
    <row r="97" spans="1:85" x14ac:dyDescent="0.25">
      <c r="A97" s="109"/>
      <c r="B97" s="109"/>
      <c r="C97" s="156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  <c r="AT97" s="110"/>
      <c r="AU97" s="110"/>
      <c r="AV97" s="110"/>
      <c r="AW97" s="110"/>
      <c r="AX97" s="110"/>
      <c r="AY97" s="110"/>
      <c r="AZ97" s="11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110"/>
      <c r="BL97" s="110"/>
      <c r="BM97" s="110"/>
      <c r="BN97" s="110"/>
      <c r="BO97" s="110"/>
      <c r="BP97" s="11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110"/>
      <c r="CC97" s="109"/>
      <c r="CD97" s="109"/>
      <c r="CE97" s="109"/>
      <c r="CF97" s="109"/>
      <c r="CG97" s="109"/>
    </row>
    <row r="98" spans="1:85" x14ac:dyDescent="0.25">
      <c r="A98" s="109"/>
      <c r="B98" s="9"/>
      <c r="C98" s="156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10"/>
      <c r="BO98" s="110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C98" s="109"/>
      <c r="CD98" s="109"/>
      <c r="CE98" s="109"/>
      <c r="CF98" s="109"/>
      <c r="CG98" s="109"/>
    </row>
    <row r="100" spans="1:85" x14ac:dyDescent="0.25">
      <c r="D100" s="245"/>
    </row>
    <row r="102" spans="1:85" x14ac:dyDescent="0.25">
      <c r="A102" s="109"/>
      <c r="B102" s="109"/>
      <c r="C102" s="156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57"/>
      <c r="Z102" s="157"/>
      <c r="AA102" s="157"/>
      <c r="AB102" s="157"/>
      <c r="AC102" s="157"/>
      <c r="AD102" s="157"/>
      <c r="AE102" s="157"/>
      <c r="AF102" s="157"/>
      <c r="AG102" s="157"/>
      <c r="AH102" s="157"/>
      <c r="AI102" s="157"/>
      <c r="AJ102" s="157"/>
      <c r="AK102" s="157"/>
      <c r="AL102" s="157"/>
      <c r="AM102" s="157"/>
      <c r="AN102" s="157"/>
      <c r="AO102" s="157"/>
      <c r="AP102" s="157"/>
      <c r="AQ102" s="157"/>
      <c r="AR102" s="157"/>
      <c r="AS102" s="157"/>
      <c r="AT102" s="157"/>
      <c r="AU102" s="157"/>
      <c r="AV102" s="157"/>
      <c r="AW102" s="157"/>
      <c r="AX102" s="157"/>
      <c r="AY102" s="157"/>
      <c r="AZ102" s="157"/>
      <c r="BA102" s="157"/>
      <c r="BB102" s="157"/>
      <c r="BC102" s="157"/>
      <c r="BD102" s="157"/>
      <c r="BE102" s="157"/>
      <c r="BF102" s="157"/>
      <c r="BG102" s="157"/>
      <c r="BH102" s="157"/>
      <c r="BI102" s="157"/>
      <c r="BJ102" s="157"/>
      <c r="BK102" s="157"/>
      <c r="BL102" s="157"/>
      <c r="BM102" s="157"/>
      <c r="BN102" s="157"/>
      <c r="BO102" s="157"/>
      <c r="BP102" s="157"/>
      <c r="BQ102" s="157"/>
      <c r="BR102" s="157"/>
      <c r="BS102" s="157"/>
      <c r="BT102" s="157"/>
      <c r="BU102" s="157"/>
      <c r="BV102" s="157"/>
      <c r="BW102" s="157"/>
      <c r="BX102" s="157"/>
      <c r="BY102" s="157"/>
      <c r="BZ102" s="157"/>
      <c r="CA102" s="157"/>
      <c r="CC102" s="109"/>
      <c r="CD102" s="109"/>
      <c r="CE102" s="109"/>
      <c r="CF102" s="109"/>
      <c r="CG102" s="109"/>
    </row>
    <row r="103" spans="1:85" x14ac:dyDescent="0.25">
      <c r="A103" s="109"/>
      <c r="B103" s="109"/>
      <c r="C103" s="112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  <c r="AT103" s="113"/>
      <c r="AU103" s="113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13"/>
      <c r="BI103" s="113"/>
      <c r="BJ103" s="113"/>
      <c r="BK103" s="113"/>
      <c r="BL103" s="113"/>
      <c r="BM103" s="113"/>
      <c r="BN103" s="113"/>
      <c r="BO103" s="113"/>
      <c r="BP103" s="113"/>
      <c r="BQ103" s="113"/>
      <c r="BR103" s="113"/>
      <c r="BS103" s="113"/>
      <c r="BT103" s="113"/>
      <c r="BU103" s="113"/>
      <c r="BV103" s="113"/>
      <c r="BW103" s="113"/>
      <c r="BX103" s="113"/>
      <c r="BY103" s="113"/>
      <c r="BZ103" s="113"/>
      <c r="CA103" s="113"/>
      <c r="CC103" s="109"/>
      <c r="CD103" s="109"/>
      <c r="CE103" s="109"/>
      <c r="CF103" s="109"/>
      <c r="CG103" s="109"/>
    </row>
    <row r="104" spans="1:85" x14ac:dyDescent="0.25">
      <c r="A104" s="109"/>
      <c r="B104" s="109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  <c r="AT104" s="110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  <c r="BG104" s="110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10"/>
      <c r="BR104" s="110"/>
      <c r="BS104" s="110"/>
      <c r="BT104" s="110"/>
      <c r="BU104" s="110"/>
      <c r="BV104" s="110"/>
      <c r="BW104" s="110"/>
      <c r="BX104" s="110"/>
      <c r="BY104" s="110"/>
      <c r="BZ104" s="110"/>
      <c r="CA104" s="110"/>
      <c r="CC104" s="109"/>
      <c r="CD104" s="109"/>
      <c r="CE104" s="109"/>
      <c r="CF104" s="109"/>
      <c r="CG104" s="109"/>
    </row>
    <row r="105" spans="1:85" x14ac:dyDescent="0.25">
      <c r="A105" s="109"/>
      <c r="B105" s="109"/>
      <c r="C105" s="112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  <c r="AT105" s="113"/>
      <c r="AU105" s="113"/>
      <c r="AV105" s="113"/>
      <c r="AW105" s="113"/>
      <c r="AX105" s="113"/>
      <c r="AY105" s="113"/>
      <c r="AZ105" s="113"/>
      <c r="BA105" s="113"/>
      <c r="BB105" s="113"/>
      <c r="BC105" s="113"/>
      <c r="BD105" s="113"/>
      <c r="BE105" s="113"/>
      <c r="BF105" s="113"/>
      <c r="BG105" s="113"/>
      <c r="BH105" s="113"/>
      <c r="BI105" s="113"/>
      <c r="BJ105" s="113"/>
      <c r="BK105" s="113"/>
      <c r="BL105" s="113"/>
      <c r="BM105" s="113"/>
      <c r="BN105" s="113"/>
      <c r="BO105" s="113"/>
      <c r="BP105" s="113"/>
      <c r="BQ105" s="113"/>
      <c r="BR105" s="113"/>
      <c r="BS105" s="113"/>
      <c r="BT105" s="113"/>
      <c r="BU105" s="113"/>
      <c r="BV105" s="113"/>
      <c r="BW105" s="113"/>
      <c r="BX105" s="113"/>
      <c r="BY105" s="113"/>
      <c r="BZ105" s="113"/>
      <c r="CA105" s="113"/>
      <c r="CC105" s="109"/>
      <c r="CD105" s="109"/>
      <c r="CE105" s="109"/>
      <c r="CF105" s="109"/>
      <c r="CG105" s="109"/>
    </row>
    <row r="106" spans="1:85" x14ac:dyDescent="0.25">
      <c r="A106" s="109"/>
      <c r="B106" s="109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0"/>
      <c r="AZ106" s="110"/>
      <c r="BA106" s="110"/>
      <c r="BB106" s="110"/>
      <c r="BC106" s="110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10"/>
      <c r="BO106" s="110"/>
      <c r="BP106" s="110"/>
      <c r="BQ106" s="110"/>
      <c r="BR106" s="110"/>
      <c r="BS106" s="110"/>
      <c r="BT106" s="110"/>
      <c r="BU106" s="110"/>
      <c r="BV106" s="110"/>
      <c r="BW106" s="110"/>
      <c r="BX106" s="110"/>
      <c r="BY106" s="110"/>
      <c r="BZ106" s="110"/>
      <c r="CA106" s="110"/>
      <c r="CC106" s="109"/>
      <c r="CD106" s="109"/>
      <c r="CE106" s="109"/>
      <c r="CF106" s="109"/>
      <c r="CG106" s="109"/>
    </row>
    <row r="107" spans="1:85" x14ac:dyDescent="0.25">
      <c r="A107" s="109"/>
      <c r="B107" s="109"/>
      <c r="C107" s="112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13"/>
      <c r="AY107" s="113"/>
      <c r="AZ107" s="113"/>
      <c r="BA107" s="113"/>
      <c r="BB107" s="113"/>
      <c r="BC107" s="113"/>
      <c r="BD107" s="113"/>
      <c r="BE107" s="113"/>
      <c r="BF107" s="113"/>
      <c r="BG107" s="113"/>
      <c r="BH107" s="113"/>
      <c r="BI107" s="113"/>
      <c r="BJ107" s="113"/>
      <c r="BK107" s="113"/>
      <c r="BL107" s="113"/>
      <c r="BM107" s="113"/>
      <c r="BN107" s="113"/>
      <c r="BO107" s="113"/>
      <c r="BP107" s="113"/>
      <c r="BQ107" s="113"/>
      <c r="BR107" s="113"/>
      <c r="BS107" s="113"/>
      <c r="BT107" s="113"/>
      <c r="BU107" s="113"/>
      <c r="BV107" s="113"/>
      <c r="BW107" s="113"/>
      <c r="BX107" s="113"/>
      <c r="BY107" s="113"/>
      <c r="BZ107" s="113"/>
      <c r="CA107" s="113"/>
      <c r="CC107" s="109"/>
      <c r="CD107" s="109"/>
      <c r="CE107" s="109"/>
      <c r="CF107" s="109"/>
      <c r="CG107" s="109"/>
    </row>
    <row r="108" spans="1:85" x14ac:dyDescent="0.25">
      <c r="A108" s="109"/>
      <c r="B108" s="109"/>
      <c r="C108" s="112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3"/>
      <c r="AU108" s="113"/>
      <c r="AV108" s="113"/>
      <c r="AW108" s="113"/>
      <c r="AX108" s="113"/>
      <c r="AY108" s="113"/>
      <c r="AZ108" s="113"/>
      <c r="BA108" s="113"/>
      <c r="BB108" s="113"/>
      <c r="BC108" s="113"/>
      <c r="BD108" s="113"/>
      <c r="BE108" s="113"/>
      <c r="BF108" s="113"/>
      <c r="BG108" s="113"/>
      <c r="BH108" s="113"/>
      <c r="BI108" s="113"/>
      <c r="BJ108" s="113"/>
      <c r="BK108" s="113"/>
      <c r="BL108" s="113"/>
      <c r="BM108" s="113"/>
      <c r="BN108" s="113"/>
      <c r="BO108" s="113"/>
      <c r="BP108" s="113"/>
      <c r="BQ108" s="113"/>
      <c r="BR108" s="113"/>
      <c r="BS108" s="113"/>
      <c r="BT108" s="113"/>
      <c r="BU108" s="113"/>
      <c r="BV108" s="113"/>
      <c r="BW108" s="113"/>
      <c r="BX108" s="113"/>
      <c r="BY108" s="113"/>
      <c r="BZ108" s="113"/>
      <c r="CA108" s="113"/>
      <c r="CC108" s="109"/>
      <c r="CD108" s="109"/>
      <c r="CE108" s="109"/>
      <c r="CF108" s="109"/>
      <c r="CG108" s="109"/>
    </row>
    <row r="109" spans="1:85" x14ac:dyDescent="0.25">
      <c r="A109" s="109"/>
      <c r="B109" s="109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  <c r="AT109" s="110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10"/>
      <c r="BO109" s="110"/>
      <c r="BP109" s="110"/>
      <c r="BQ109" s="110"/>
      <c r="BR109" s="110"/>
      <c r="BS109" s="110"/>
      <c r="BT109" s="110"/>
      <c r="BU109" s="110"/>
      <c r="BV109" s="110"/>
      <c r="BW109" s="110"/>
      <c r="BX109" s="110"/>
      <c r="BY109" s="110"/>
      <c r="BZ109" s="110"/>
      <c r="CA109" s="110"/>
      <c r="CC109" s="109"/>
      <c r="CD109" s="109"/>
      <c r="CE109" s="109"/>
      <c r="CF109" s="109"/>
      <c r="CG109" s="109"/>
    </row>
    <row r="110" spans="1:85" x14ac:dyDescent="0.25">
      <c r="A110" s="109"/>
      <c r="B110" s="109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10"/>
      <c r="BO110" s="110"/>
      <c r="BP110" s="110"/>
      <c r="BQ110" s="110"/>
      <c r="BR110" s="110"/>
      <c r="BS110" s="110"/>
      <c r="BT110" s="110"/>
      <c r="BU110" s="110"/>
      <c r="BV110" s="110"/>
      <c r="BW110" s="110"/>
      <c r="BX110" s="110"/>
      <c r="BY110" s="110"/>
      <c r="BZ110" s="110"/>
      <c r="CA110" s="110"/>
      <c r="CC110" s="109"/>
      <c r="CD110" s="109"/>
      <c r="CE110" s="109"/>
      <c r="CF110" s="109"/>
      <c r="CG110" s="109"/>
    </row>
    <row r="111" spans="1:85" x14ac:dyDescent="0.25">
      <c r="A111" s="109"/>
      <c r="B111" s="109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10"/>
      <c r="BO111" s="110"/>
      <c r="BP111" s="110"/>
      <c r="BQ111" s="110"/>
      <c r="BR111" s="110"/>
      <c r="BS111" s="110"/>
      <c r="BT111" s="110"/>
      <c r="BU111" s="110"/>
      <c r="BV111" s="110"/>
      <c r="BW111" s="110"/>
      <c r="BX111" s="110"/>
      <c r="BY111" s="110"/>
      <c r="BZ111" s="110"/>
      <c r="CA111" s="110"/>
      <c r="CC111" s="109"/>
      <c r="CD111" s="109"/>
      <c r="CE111" s="109"/>
      <c r="CF111" s="109"/>
      <c r="CG111" s="109"/>
    </row>
    <row r="112" spans="1:85" x14ac:dyDescent="0.25">
      <c r="A112" s="109"/>
      <c r="B112" s="109"/>
      <c r="C112" s="112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  <c r="AT112" s="113"/>
      <c r="AU112" s="113"/>
      <c r="AV112" s="113"/>
      <c r="AW112" s="113"/>
      <c r="AX112" s="113"/>
      <c r="AY112" s="113"/>
      <c r="AZ112" s="113"/>
      <c r="BA112" s="113"/>
      <c r="BB112" s="113"/>
      <c r="BC112" s="113"/>
      <c r="BD112" s="113"/>
      <c r="BE112" s="113"/>
      <c r="BF112" s="113"/>
      <c r="BG112" s="113"/>
      <c r="BH112" s="113"/>
      <c r="BI112" s="113"/>
      <c r="BJ112" s="113"/>
      <c r="BK112" s="113"/>
      <c r="BL112" s="113"/>
      <c r="BM112" s="113"/>
      <c r="BN112" s="113"/>
      <c r="BO112" s="113"/>
      <c r="BP112" s="113"/>
      <c r="BQ112" s="113"/>
      <c r="BR112" s="113"/>
      <c r="BS112" s="113"/>
      <c r="BT112" s="113"/>
      <c r="BU112" s="113"/>
      <c r="BV112" s="113"/>
      <c r="BW112" s="113"/>
      <c r="BX112" s="113"/>
      <c r="BY112" s="113"/>
      <c r="BZ112" s="113"/>
      <c r="CA112" s="113"/>
      <c r="CC112" s="109"/>
      <c r="CD112" s="109"/>
      <c r="CE112" s="109"/>
      <c r="CF112" s="109"/>
      <c r="CG112" s="109"/>
    </row>
    <row r="113" spans="1:85" x14ac:dyDescent="0.25">
      <c r="A113" s="109"/>
      <c r="B113" s="109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  <c r="AT113" s="110"/>
      <c r="AU113" s="110"/>
      <c r="AV113" s="110"/>
      <c r="AW113" s="110"/>
      <c r="AX113" s="110"/>
      <c r="AY113" s="110"/>
      <c r="AZ113" s="110"/>
      <c r="BA113" s="110"/>
      <c r="BB113" s="110"/>
      <c r="BC113" s="110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10"/>
      <c r="BO113" s="110"/>
      <c r="BP113" s="110"/>
      <c r="BQ113" s="110"/>
      <c r="BR113" s="110"/>
      <c r="BS113" s="110"/>
      <c r="BT113" s="110"/>
      <c r="BU113" s="110"/>
      <c r="BV113" s="110"/>
      <c r="BW113" s="110"/>
      <c r="BX113" s="110"/>
      <c r="BY113" s="110"/>
      <c r="BZ113" s="110"/>
      <c r="CA113" s="110"/>
      <c r="CC113" s="109"/>
      <c r="CD113" s="109"/>
      <c r="CE113" s="109"/>
      <c r="CF113" s="109"/>
      <c r="CG113" s="109"/>
    </row>
  </sheetData>
  <sheetProtection password="9553" sheet="1" formatColumns="0" formatRows="0"/>
  <autoFilter ref="A8:CG8" xr:uid="{00000000-0001-0000-4E00-000000000000}"/>
  <mergeCells count="18"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B7">
    <cfRule type="cellIs" dxfId="117" priority="11" operator="lessThan">
      <formula>0</formula>
    </cfRule>
  </conditionalFormatting>
  <conditionalFormatting sqref="B9:C85">
    <cfRule type="cellIs" dxfId="116" priority="10" operator="lessThan">
      <formula>0</formula>
    </cfRule>
  </conditionalFormatting>
  <conditionalFormatting sqref="C86:C87 C89:C98">
    <cfRule type="cellIs" dxfId="115" priority="4" operator="lessThan">
      <formula>0</formula>
    </cfRule>
  </conditionalFormatting>
  <conditionalFormatting sqref="C7:XFD8">
    <cfRule type="cellIs" dxfId="114" priority="1" operator="lessThan">
      <formula>0</formula>
    </cfRule>
  </conditionalFormatting>
  <conditionalFormatting sqref="D97:CA98">
    <cfRule type="cellIs" dxfId="113" priority="3" operator="lessThan">
      <formula>0</formula>
    </cfRule>
  </conditionalFormatting>
  <conditionalFormatting sqref="D102:CA113">
    <cfRule type="cellIs" dxfId="112" priority="2" operator="notEqual">
      <formula>0</formula>
    </cfRule>
  </conditionalFormatting>
  <conditionalFormatting sqref="CD9:CD86">
    <cfRule type="cellIs" dxfId="111" priority="5" operator="lessThan">
      <formula>-0.05</formula>
    </cfRule>
    <cfRule type="cellIs" dxfId="110" priority="6" operator="greaterThan">
      <formula>0.05</formula>
    </cfRule>
  </conditionalFormatting>
  <pageMargins left="0.7" right="0.7" top="0.75" bottom="0.75" header="0.3" footer="0.3"/>
  <pageSetup orientation="portrait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35"/>
  <dimension ref="A5:CG113"/>
  <sheetViews>
    <sheetView showGridLines="0" zoomScale="60" zoomScaleNormal="60" workbookViewId="0">
      <pane xSplit="4" ySplit="8" topLeftCell="E69" activePane="bottomRight" state="frozen"/>
      <selection pane="topRight" activeCell="E1" sqref="E1"/>
      <selection pane="bottomLeft" activeCell="A9" sqref="A9"/>
      <selection pane="bottomRight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1" max="81" width="12.7109375" customWidth="1"/>
    <col min="82" max="82" width="12.42578125" customWidth="1"/>
    <col min="83" max="83" width="12.7109375" customWidth="1"/>
    <col min="84" max="84" width="12.42578125" customWidth="1"/>
    <col min="85" max="85" width="12.7109375" customWidth="1"/>
  </cols>
  <sheetData>
    <row r="5" spans="1:85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85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C6" s="81"/>
      <c r="CD6" s="81"/>
      <c r="CE6" s="81"/>
      <c r="CF6" s="81"/>
      <c r="CG6" s="81"/>
    </row>
    <row r="7" spans="1:85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</row>
    <row r="8" spans="1:85" ht="105" x14ac:dyDescent="0.25">
      <c r="A8" s="29"/>
      <c r="B8" s="440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328" t="s">
        <v>186</v>
      </c>
      <c r="CC8" s="81"/>
      <c r="CD8" s="81"/>
      <c r="CE8" s="81"/>
      <c r="CF8" s="81"/>
      <c r="CG8" s="81"/>
    </row>
    <row r="9" spans="1:85" ht="19.5" x14ac:dyDescent="0.25">
      <c r="A9" s="30"/>
      <c r="B9" s="74" t="s">
        <v>0</v>
      </c>
      <c r="C9" s="45" t="s">
        <v>111</v>
      </c>
      <c r="D9" s="130">
        <f t="array" ref="D9:CA84">MMULT('(I-C_Of(IxI))-1'!B3:BY78,'diag(df)'!B3:BY78)</f>
        <v>0.63636193567367838</v>
      </c>
      <c r="E9" s="131">
        <v>3.5931238504932159E-5</v>
      </c>
      <c r="F9" s="131">
        <v>4.9836307011343851E-3</v>
      </c>
      <c r="G9" s="131">
        <v>3.557461318330307E-4</v>
      </c>
      <c r="H9" s="131">
        <v>9.6018296383582162E-3</v>
      </c>
      <c r="I9" s="131">
        <v>7.6952916234437245E-4</v>
      </c>
      <c r="J9" s="131">
        <v>2.8390637337395076E-5</v>
      </c>
      <c r="K9" s="131">
        <v>4.3559286689892973E-3</v>
      </c>
      <c r="L9" s="131">
        <v>7.7292463456791734E-4</v>
      </c>
      <c r="M9" s="131">
        <v>4.5477228228444085E-2</v>
      </c>
      <c r="N9" s="131">
        <v>1.1390044640744797E-4</v>
      </c>
      <c r="O9" s="131">
        <v>2.3618887123215387E-2</v>
      </c>
      <c r="P9" s="131">
        <v>0</v>
      </c>
      <c r="Q9" s="131">
        <v>1.01994779816355E-3</v>
      </c>
      <c r="R9" s="131">
        <v>4.2968737861054295E-3</v>
      </c>
      <c r="S9" s="131">
        <v>8.3644339156750194E-6</v>
      </c>
      <c r="T9" s="131">
        <v>2.5866933809068404E-2</v>
      </c>
      <c r="U9" s="131">
        <v>1.2935443409150135E-2</v>
      </c>
      <c r="V9" s="131">
        <v>4.0719644781045707E-2</v>
      </c>
      <c r="W9" s="131">
        <v>2.8108454373694036E-2</v>
      </c>
      <c r="X9" s="131">
        <v>1.4333195861321301E-2</v>
      </c>
      <c r="Y9" s="131">
        <v>2.2734486457992122E-3</v>
      </c>
      <c r="Z9" s="131">
        <v>9.7864974145850242E-3</v>
      </c>
      <c r="AA9" s="131">
        <v>3.989457930501795E-4</v>
      </c>
      <c r="AB9" s="131">
        <v>5.4526048659710906E-4</v>
      </c>
      <c r="AC9" s="131">
        <v>5.6853021337822604E-4</v>
      </c>
      <c r="AD9" s="131">
        <v>1.3385443372179753E-4</v>
      </c>
      <c r="AE9" s="131">
        <v>5.8166038294696867E-2</v>
      </c>
      <c r="AF9" s="131">
        <v>3.7521262123763888E-2</v>
      </c>
      <c r="AG9" s="131">
        <v>1.1205643287151836E-4</v>
      </c>
      <c r="AH9" s="131">
        <v>1.5356770102370387E-3</v>
      </c>
      <c r="AI9" s="131">
        <v>1.0004140443028581E-2</v>
      </c>
      <c r="AJ9" s="131">
        <v>0</v>
      </c>
      <c r="AK9" s="131">
        <v>4.2074090466476016E-5</v>
      </c>
      <c r="AL9" s="131">
        <v>1.044140475618106E-4</v>
      </c>
      <c r="AM9" s="131">
        <v>2.7962415587403885E-4</v>
      </c>
      <c r="AN9" s="131">
        <v>2.4534218847039235E-4</v>
      </c>
      <c r="AO9" s="131">
        <v>7.6757668885057189E-5</v>
      </c>
      <c r="AP9" s="131">
        <v>1.4635591284109736E-5</v>
      </c>
      <c r="AQ9" s="131">
        <v>2.8082383872656349E-4</v>
      </c>
      <c r="AR9" s="131">
        <v>4.4986558798623482E-5</v>
      </c>
      <c r="AS9" s="131">
        <v>3.7240756481735326E-4</v>
      </c>
      <c r="AT9" s="131">
        <v>6.6611429129088035E-5</v>
      </c>
      <c r="AU9" s="131">
        <v>1.7813562892307405E-5</v>
      </c>
      <c r="AV9" s="131">
        <v>2.7346960666564038E-5</v>
      </c>
      <c r="AW9" s="131">
        <v>1.2005768868658154E-5</v>
      </c>
      <c r="AX9" s="131">
        <v>2.4146360047334199E-6</v>
      </c>
      <c r="AY9" s="131">
        <v>9.8106350989360242E-5</v>
      </c>
      <c r="AZ9" s="131">
        <v>1.1988220709313722E-4</v>
      </c>
      <c r="BA9" s="131">
        <v>2.8527518171873539E-5</v>
      </c>
      <c r="BB9" s="131">
        <v>1.204396178987391E-4</v>
      </c>
      <c r="BC9" s="131">
        <v>2.7073979859722739E-5</v>
      </c>
      <c r="BD9" s="131">
        <v>9.6161484673676047E-5</v>
      </c>
      <c r="BE9" s="131">
        <v>1.0402070416661184E-4</v>
      </c>
      <c r="BF9" s="131">
        <v>9.7701193840544153E-5</v>
      </c>
      <c r="BG9" s="131">
        <v>7.4305563319795108E-5</v>
      </c>
      <c r="BH9" s="131">
        <v>1.7244174523034099E-4</v>
      </c>
      <c r="BI9" s="131">
        <v>2.2705518983642788E-3</v>
      </c>
      <c r="BJ9" s="131">
        <v>1.6401375777764871E-3</v>
      </c>
      <c r="BK9" s="131">
        <v>9.1125647433785257E-4</v>
      </c>
      <c r="BL9" s="131">
        <v>2.0348835920162068E-5</v>
      </c>
      <c r="BM9" s="131">
        <v>4.0105699782337178E-4</v>
      </c>
      <c r="BN9" s="131">
        <v>9.9508484222896858E-3</v>
      </c>
      <c r="BO9" s="131">
        <v>3.0301940193300724E-4</v>
      </c>
      <c r="BP9" s="131">
        <v>3.7944322246317389E-4</v>
      </c>
      <c r="BQ9" s="131">
        <v>8.5229727369288274E-5</v>
      </c>
      <c r="BR9" s="131">
        <v>1.0465581347977137E-5</v>
      </c>
      <c r="BS9" s="131">
        <v>6.9818782923136518E-4</v>
      </c>
      <c r="BT9" s="131">
        <v>5.0421659604781759E-4</v>
      </c>
      <c r="BU9" s="131">
        <v>7.3841254402381149E-4</v>
      </c>
      <c r="BV9" s="131">
        <v>8.2722273748690571E-4</v>
      </c>
      <c r="BW9" s="131">
        <v>5.6774015307608703E-4</v>
      </c>
      <c r="BX9" s="131">
        <v>7.841159342356391E-4</v>
      </c>
      <c r="BY9" s="131">
        <v>7.7457691974928803E-4</v>
      </c>
      <c r="BZ9" s="131">
        <v>1.7968188898256075E-3</v>
      </c>
      <c r="CA9" s="147">
        <v>0</v>
      </c>
    </row>
    <row r="10" spans="1:85" ht="19.5" x14ac:dyDescent="0.25">
      <c r="A10" s="30"/>
      <c r="B10" s="42" t="s">
        <v>1</v>
      </c>
      <c r="C10" s="43" t="s">
        <v>112</v>
      </c>
      <c r="D10" s="136">
        <v>3.8146217901602396E-4</v>
      </c>
      <c r="E10" s="137">
        <v>7.6296963743371152E-2</v>
      </c>
      <c r="F10" s="137">
        <v>1.2639745316356161E-3</v>
      </c>
      <c r="G10" s="137">
        <v>4.8230345258389544E-4</v>
      </c>
      <c r="H10" s="137">
        <v>1.3336236380575529E-2</v>
      </c>
      <c r="I10" s="137">
        <v>1.1196381262598212E-3</v>
      </c>
      <c r="J10" s="137">
        <v>4.2394763433083252E-5</v>
      </c>
      <c r="K10" s="137">
        <v>6.0678983655938585E-3</v>
      </c>
      <c r="L10" s="137">
        <v>1.062272891192524E-3</v>
      </c>
      <c r="M10" s="137">
        <v>1.4088626714954481E-2</v>
      </c>
      <c r="N10" s="137">
        <v>1.7266969341161E-4</v>
      </c>
      <c r="O10" s="137">
        <v>1.641544067604812E-2</v>
      </c>
      <c r="P10" s="137">
        <v>0</v>
      </c>
      <c r="Q10" s="137">
        <v>1.3454232654052578E-3</v>
      </c>
      <c r="R10" s="137">
        <v>6.0585329447355686E-3</v>
      </c>
      <c r="S10" s="137">
        <v>1.1780991544361673E-5</v>
      </c>
      <c r="T10" s="137">
        <v>8.783628380675158E-3</v>
      </c>
      <c r="U10" s="137">
        <v>1.0239463176576549E-2</v>
      </c>
      <c r="V10" s="137">
        <v>3.1153512589891616E-2</v>
      </c>
      <c r="W10" s="137">
        <v>1.684786848858408E-3</v>
      </c>
      <c r="X10" s="137">
        <v>7.3375276793906036E-3</v>
      </c>
      <c r="Y10" s="137">
        <v>6.9558042778607762E-2</v>
      </c>
      <c r="Z10" s="137">
        <v>0.60999533247665938</v>
      </c>
      <c r="AA10" s="137">
        <v>6.2885434484447316E-4</v>
      </c>
      <c r="AB10" s="137">
        <v>3.0315620437558299E-3</v>
      </c>
      <c r="AC10" s="137">
        <v>2.2880838339684219E-2</v>
      </c>
      <c r="AD10" s="137">
        <v>2.5274143098493466E-4</v>
      </c>
      <c r="AE10" s="137">
        <v>3.925143769965439E-2</v>
      </c>
      <c r="AF10" s="137">
        <v>4.1388358925344418E-3</v>
      </c>
      <c r="AG10" s="137">
        <v>1.866126010038227E-4</v>
      </c>
      <c r="AH10" s="137">
        <v>6.2626027143514423E-4</v>
      </c>
      <c r="AI10" s="137">
        <v>2.4093422460015803E-3</v>
      </c>
      <c r="AJ10" s="137">
        <v>0</v>
      </c>
      <c r="AK10" s="137">
        <v>7.2656710249680701E-5</v>
      </c>
      <c r="AL10" s="137">
        <v>2.0458175913858488E-4</v>
      </c>
      <c r="AM10" s="137">
        <v>1.642228008816857E-4</v>
      </c>
      <c r="AN10" s="137">
        <v>4.0959130261120438E-4</v>
      </c>
      <c r="AO10" s="137">
        <v>1.6672964576071835E-4</v>
      </c>
      <c r="AP10" s="137">
        <v>3.0306008508269221E-5</v>
      </c>
      <c r="AQ10" s="137">
        <v>4.9957690812615289E-4</v>
      </c>
      <c r="AR10" s="137">
        <v>6.649085118008137E-5</v>
      </c>
      <c r="AS10" s="137">
        <v>2.8653487123808864E-4</v>
      </c>
      <c r="AT10" s="137">
        <v>1.4412202757111651E-4</v>
      </c>
      <c r="AU10" s="137">
        <v>3.720350693195849E-5</v>
      </c>
      <c r="AV10" s="137">
        <v>6.1193340065627034E-5</v>
      </c>
      <c r="AW10" s="137">
        <v>2.4062912164711719E-5</v>
      </c>
      <c r="AX10" s="137">
        <v>4.3420626039095654E-6</v>
      </c>
      <c r="AY10" s="137">
        <v>1.5466813833963931E-4</v>
      </c>
      <c r="AZ10" s="137">
        <v>2.0250966292410428E-4</v>
      </c>
      <c r="BA10" s="137">
        <v>5.6910272351970026E-5</v>
      </c>
      <c r="BB10" s="137">
        <v>2.3316758088138642E-4</v>
      </c>
      <c r="BC10" s="137">
        <v>5.1479290869592639E-5</v>
      </c>
      <c r="BD10" s="137">
        <v>2.2756492048315563E-4</v>
      </c>
      <c r="BE10" s="137">
        <v>1.9795309338894681E-4</v>
      </c>
      <c r="BF10" s="137">
        <v>1.8395518881070264E-4</v>
      </c>
      <c r="BG10" s="137">
        <v>1.4609680653803839E-4</v>
      </c>
      <c r="BH10" s="137">
        <v>2.6445690850920232E-4</v>
      </c>
      <c r="BI10" s="137">
        <v>4.0327052151797214E-3</v>
      </c>
      <c r="BJ10" s="137">
        <v>3.1639595068995749E-3</v>
      </c>
      <c r="BK10" s="137">
        <v>2.1370062611640816E-3</v>
      </c>
      <c r="BL10" s="137">
        <v>4.118095853006101E-5</v>
      </c>
      <c r="BM10" s="137">
        <v>9.7525815077553898E-4</v>
      </c>
      <c r="BN10" s="137">
        <v>2.3585149897172943E-2</v>
      </c>
      <c r="BO10" s="137">
        <v>4.2035244738827798E-4</v>
      </c>
      <c r="BP10" s="137">
        <v>6.4417538615684855E-4</v>
      </c>
      <c r="BQ10" s="137">
        <v>1.5885804833752124E-4</v>
      </c>
      <c r="BR10" s="137">
        <v>1.8153287310033143E-5</v>
      </c>
      <c r="BS10" s="137">
        <v>1.0626297123407114E-3</v>
      </c>
      <c r="BT10" s="137">
        <v>5.8100413162490703E-4</v>
      </c>
      <c r="BU10" s="137">
        <v>1.3382467581964841E-3</v>
      </c>
      <c r="BV10" s="137">
        <v>1.6361810257577258E-3</v>
      </c>
      <c r="BW10" s="137">
        <v>1.26181746360328E-3</v>
      </c>
      <c r="BX10" s="137">
        <v>1.5969410406751351E-3</v>
      </c>
      <c r="BY10" s="137">
        <v>1.2504578658827899E-3</v>
      </c>
      <c r="BZ10" s="137">
        <v>1.901148752556842E-3</v>
      </c>
      <c r="CA10" s="139">
        <v>0</v>
      </c>
    </row>
    <row r="11" spans="1:85" ht="19.5" x14ac:dyDescent="0.25">
      <c r="A11" s="30"/>
      <c r="B11" s="42" t="s">
        <v>2</v>
      </c>
      <c r="C11" s="43" t="s">
        <v>113</v>
      </c>
      <c r="D11" s="136">
        <v>3.7687278684500309E-5</v>
      </c>
      <c r="E11" s="137">
        <v>5.0349142194836879E-6</v>
      </c>
      <c r="F11" s="137">
        <v>0.91113444352571549</v>
      </c>
      <c r="G11" s="137">
        <v>1.9053759027049626E-5</v>
      </c>
      <c r="H11" s="137">
        <v>6.7129206651031525E-4</v>
      </c>
      <c r="I11" s="137">
        <v>1.1512139483158902E-4</v>
      </c>
      <c r="J11" s="137">
        <v>3.6755164474005638E-6</v>
      </c>
      <c r="K11" s="137">
        <v>3.4503394541793845E-4</v>
      </c>
      <c r="L11" s="137">
        <v>1.8515940767826926E-5</v>
      </c>
      <c r="M11" s="137">
        <v>1.4098792454442703E-3</v>
      </c>
      <c r="N11" s="137">
        <v>1.9476056461983405E-5</v>
      </c>
      <c r="O11" s="137">
        <v>3.9460102636737043E-4</v>
      </c>
      <c r="P11" s="137">
        <v>0</v>
      </c>
      <c r="Q11" s="137">
        <v>2.9837452953129827E-4</v>
      </c>
      <c r="R11" s="137">
        <v>6.0095137314150485E-4</v>
      </c>
      <c r="S11" s="137">
        <v>1.2757159607204553E-6</v>
      </c>
      <c r="T11" s="137">
        <v>1.3423125293275939E-3</v>
      </c>
      <c r="U11" s="137">
        <v>9.0157732649278493E-4</v>
      </c>
      <c r="V11" s="137">
        <v>1.8905490466112676E-3</v>
      </c>
      <c r="W11" s="137">
        <v>3.2298420640974315E-4</v>
      </c>
      <c r="X11" s="137">
        <v>8.9442697029281845E-4</v>
      </c>
      <c r="Y11" s="137">
        <v>6.2907899101309747E-4</v>
      </c>
      <c r="Z11" s="137">
        <v>8.9471808603982974E-4</v>
      </c>
      <c r="AA11" s="137">
        <v>7.5371509802419674E-5</v>
      </c>
      <c r="AB11" s="137">
        <v>1.7085439851346169E-4</v>
      </c>
      <c r="AC11" s="137">
        <v>1.7700596353771965E-4</v>
      </c>
      <c r="AD11" s="137">
        <v>5.5071765397312677E-5</v>
      </c>
      <c r="AE11" s="137">
        <v>2.1722892592665127E-4</v>
      </c>
      <c r="AF11" s="137">
        <v>5.6049014949757746E-2</v>
      </c>
      <c r="AG11" s="137">
        <v>1.7664667971746802E-3</v>
      </c>
      <c r="AH11" s="137">
        <v>1.9619499467165157E-3</v>
      </c>
      <c r="AI11" s="137">
        <v>8.4276316621006612E-5</v>
      </c>
      <c r="AJ11" s="137">
        <v>0</v>
      </c>
      <c r="AK11" s="137">
        <v>1.7747212154807808E-5</v>
      </c>
      <c r="AL11" s="137">
        <v>6.8347775528991098E-5</v>
      </c>
      <c r="AM11" s="137">
        <v>3.3135295826169415E-5</v>
      </c>
      <c r="AN11" s="137">
        <v>6.7496847676085662E-5</v>
      </c>
      <c r="AO11" s="137">
        <v>4.7981511783987097E-5</v>
      </c>
      <c r="AP11" s="137">
        <v>8.6914719785142755E-6</v>
      </c>
      <c r="AQ11" s="137">
        <v>1.2300782923910841E-4</v>
      </c>
      <c r="AR11" s="137">
        <v>2.6124888872770919E-5</v>
      </c>
      <c r="AS11" s="137">
        <v>8.0878585871926677E-5</v>
      </c>
      <c r="AT11" s="137">
        <v>3.6505036704432737E-5</v>
      </c>
      <c r="AU11" s="137">
        <v>9.2080679327155244E-6</v>
      </c>
      <c r="AV11" s="137">
        <v>1.7895585416369654E-5</v>
      </c>
      <c r="AW11" s="137">
        <v>6.5740484321140856E-6</v>
      </c>
      <c r="AX11" s="137">
        <v>9.4931283817790841E-7</v>
      </c>
      <c r="AY11" s="137">
        <v>2.5653418293704355E-5</v>
      </c>
      <c r="AZ11" s="137">
        <v>7.2618949997127163E-5</v>
      </c>
      <c r="BA11" s="137">
        <v>1.4981251542233497E-5</v>
      </c>
      <c r="BB11" s="137">
        <v>5.9531233921700711E-5</v>
      </c>
      <c r="BC11" s="137">
        <v>1.4747730648317507E-5</v>
      </c>
      <c r="BD11" s="137">
        <v>6.5349900644592638E-5</v>
      </c>
      <c r="BE11" s="137">
        <v>5.5717781172563317E-5</v>
      </c>
      <c r="BF11" s="137">
        <v>5.5206387786340995E-5</v>
      </c>
      <c r="BG11" s="137">
        <v>4.0771047131886142E-5</v>
      </c>
      <c r="BH11" s="137">
        <v>5.6849687295053149E-5</v>
      </c>
      <c r="BI11" s="137">
        <v>1.20949433190021E-3</v>
      </c>
      <c r="BJ11" s="137">
        <v>9.3325563186733604E-4</v>
      </c>
      <c r="BK11" s="137">
        <v>5.8006716357096783E-4</v>
      </c>
      <c r="BL11" s="137">
        <v>1.2105961699877379E-5</v>
      </c>
      <c r="BM11" s="137">
        <v>7.8714951912229984E-4</v>
      </c>
      <c r="BN11" s="137">
        <v>8.1199289006119273E-3</v>
      </c>
      <c r="BO11" s="137">
        <v>1.3430160842066449E-4</v>
      </c>
      <c r="BP11" s="137">
        <v>2.1601791182318099E-4</v>
      </c>
      <c r="BQ11" s="137">
        <v>5.1719667151268262E-5</v>
      </c>
      <c r="BR11" s="137">
        <v>6.1561496758859525E-6</v>
      </c>
      <c r="BS11" s="137">
        <v>3.361024244026207E-4</v>
      </c>
      <c r="BT11" s="137">
        <v>1.4979828206111237E-4</v>
      </c>
      <c r="BU11" s="137">
        <v>5.1913215750423942E-4</v>
      </c>
      <c r="BV11" s="137">
        <v>5.8113713396646858E-4</v>
      </c>
      <c r="BW11" s="137">
        <v>4.3267905958190798E-4</v>
      </c>
      <c r="BX11" s="137">
        <v>5.2722946473685679E-4</v>
      </c>
      <c r="BY11" s="137">
        <v>7.7905390406645997E-4</v>
      </c>
      <c r="BZ11" s="137">
        <v>1.1113958509849299E-3</v>
      </c>
      <c r="CA11" s="139">
        <v>0</v>
      </c>
    </row>
    <row r="12" spans="1:85" ht="19.5" x14ac:dyDescent="0.25">
      <c r="A12" s="30"/>
      <c r="B12" s="42" t="s">
        <v>3</v>
      </c>
      <c r="C12" s="43" t="s">
        <v>114</v>
      </c>
      <c r="D12" s="136">
        <v>4.9367035153314481E-4</v>
      </c>
      <c r="E12" s="137">
        <v>5.7150817464467598E-5</v>
      </c>
      <c r="F12" s="137">
        <v>6.4747080801574766E-4</v>
      </c>
      <c r="G12" s="137">
        <v>0.3744674145327721</v>
      </c>
      <c r="H12" s="137">
        <v>6.570473451715921E-3</v>
      </c>
      <c r="I12" s="137">
        <v>9.821214916051332E-4</v>
      </c>
      <c r="J12" s="137">
        <v>2.0135106629664506E-5</v>
      </c>
      <c r="K12" s="137">
        <v>3.0373580069807411E-3</v>
      </c>
      <c r="L12" s="137">
        <v>1.6055540931715634E-4</v>
      </c>
      <c r="M12" s="137">
        <v>1.1292990434491486E-3</v>
      </c>
      <c r="N12" s="137">
        <v>1.1832208304670029E-4</v>
      </c>
      <c r="O12" s="137">
        <v>1.5974295367417088E-3</v>
      </c>
      <c r="P12" s="137">
        <v>0</v>
      </c>
      <c r="Q12" s="137">
        <v>1.8468428097690608E-3</v>
      </c>
      <c r="R12" s="137">
        <v>2.2003553651232192E-3</v>
      </c>
      <c r="S12" s="137">
        <v>4.4969443026406145E-6</v>
      </c>
      <c r="T12" s="137">
        <v>1.7399718561625758E-3</v>
      </c>
      <c r="U12" s="137">
        <v>3.1919704377361426E-3</v>
      </c>
      <c r="V12" s="137">
        <v>6.9364131492457813E-3</v>
      </c>
      <c r="W12" s="137">
        <v>1.2883017768453517E-3</v>
      </c>
      <c r="X12" s="137">
        <v>2.5971196553214702E-2</v>
      </c>
      <c r="Y12" s="137">
        <v>1.9735356363393641E-2</v>
      </c>
      <c r="Z12" s="137">
        <v>3.3427531337762817E-3</v>
      </c>
      <c r="AA12" s="137">
        <v>0.34068980367100754</v>
      </c>
      <c r="AB12" s="137">
        <v>1.2568940959926906E-2</v>
      </c>
      <c r="AC12" s="137">
        <v>3.3296235501301499E-4</v>
      </c>
      <c r="AD12" s="137">
        <v>2.6284852266096251E-4</v>
      </c>
      <c r="AE12" s="137">
        <v>1.3512591325338288E-3</v>
      </c>
      <c r="AF12" s="137">
        <v>1.8491685306925593E-2</v>
      </c>
      <c r="AG12" s="137">
        <v>3.203251373838199E-3</v>
      </c>
      <c r="AH12" s="137">
        <v>9.3829180513513771E-2</v>
      </c>
      <c r="AI12" s="137">
        <v>1.5901277774189294E-2</v>
      </c>
      <c r="AJ12" s="137">
        <v>0</v>
      </c>
      <c r="AK12" s="137">
        <v>1.8298660287403314E-4</v>
      </c>
      <c r="AL12" s="137">
        <v>4.1847979825602782E-4</v>
      </c>
      <c r="AM12" s="137">
        <v>3.2260938847109385E-4</v>
      </c>
      <c r="AN12" s="137">
        <v>9.0304208685899835E-4</v>
      </c>
      <c r="AO12" s="137">
        <v>2.7199424473512042E-4</v>
      </c>
      <c r="AP12" s="137">
        <v>4.2307122727459068E-5</v>
      </c>
      <c r="AQ12" s="137">
        <v>5.4046534272731166E-4</v>
      </c>
      <c r="AR12" s="137">
        <v>7.7215684867038186E-3</v>
      </c>
      <c r="AS12" s="137">
        <v>2.3965316512151785E-3</v>
      </c>
      <c r="AT12" s="137">
        <v>1.746669468825461E-3</v>
      </c>
      <c r="AU12" s="137">
        <v>8.4443516511725308E-5</v>
      </c>
      <c r="AV12" s="137">
        <v>2.2679738011429691E-4</v>
      </c>
      <c r="AW12" s="137">
        <v>9.9648150704128002E-5</v>
      </c>
      <c r="AX12" s="137">
        <v>6.4904404766293942E-6</v>
      </c>
      <c r="AY12" s="137">
        <v>1.8154917880202693E-4</v>
      </c>
      <c r="AZ12" s="137">
        <v>3.1791251606539186E-4</v>
      </c>
      <c r="BA12" s="137">
        <v>7.0818492057568463E-5</v>
      </c>
      <c r="BB12" s="137">
        <v>5.7744447996324231E-4</v>
      </c>
      <c r="BC12" s="137">
        <v>8.6946227625276095E-5</v>
      </c>
      <c r="BD12" s="137">
        <v>3.4905357320770216E-4</v>
      </c>
      <c r="BE12" s="137">
        <v>5.0312362789372591E-4</v>
      </c>
      <c r="BF12" s="137">
        <v>2.4003821253783445E-4</v>
      </c>
      <c r="BG12" s="137">
        <v>1.5053977424614154E-3</v>
      </c>
      <c r="BH12" s="137">
        <v>1.1941607876593489E-3</v>
      </c>
      <c r="BI12" s="137">
        <v>4.6795838189466459E-3</v>
      </c>
      <c r="BJ12" s="137">
        <v>5.524785535772605E-3</v>
      </c>
      <c r="BK12" s="137">
        <v>4.375437038102524E-3</v>
      </c>
      <c r="BL12" s="137">
        <v>5.4509665081402856E-5</v>
      </c>
      <c r="BM12" s="137">
        <v>1.0251517065190353E-3</v>
      </c>
      <c r="BN12" s="137">
        <v>5.9283915406609187E-3</v>
      </c>
      <c r="BO12" s="137">
        <v>5.6199838955753832E-4</v>
      </c>
      <c r="BP12" s="137">
        <v>5.0466059976192316E-4</v>
      </c>
      <c r="BQ12" s="137">
        <v>1.1506709118076909E-4</v>
      </c>
      <c r="BR12" s="137">
        <v>1.2251704646894397E-5</v>
      </c>
      <c r="BS12" s="137">
        <v>1.4753120249788427E-3</v>
      </c>
      <c r="BT12" s="137">
        <v>3.7868172001319313E-4</v>
      </c>
      <c r="BU12" s="137">
        <v>1.4452790071716193E-3</v>
      </c>
      <c r="BV12" s="137">
        <v>1.1545469715046714E-3</v>
      </c>
      <c r="BW12" s="137">
        <v>7.1730678604355004E-4</v>
      </c>
      <c r="BX12" s="137">
        <v>6.0240576185535176E-3</v>
      </c>
      <c r="BY12" s="137">
        <v>1.99120053712726E-3</v>
      </c>
      <c r="BZ12" s="137">
        <v>1.8710310864512658E-3</v>
      </c>
      <c r="CA12" s="139">
        <v>0</v>
      </c>
    </row>
    <row r="13" spans="1:85" ht="19.5" x14ac:dyDescent="0.25">
      <c r="A13" s="30"/>
      <c r="B13" s="42" t="s">
        <v>4</v>
      </c>
      <c r="C13" s="43" t="s">
        <v>115</v>
      </c>
      <c r="D13" s="136">
        <v>1.5918252414839558E-5</v>
      </c>
      <c r="E13" s="137">
        <v>5.440330494420917E-6</v>
      </c>
      <c r="F13" s="137">
        <v>4.4975226945710524E-5</v>
      </c>
      <c r="G13" s="137">
        <v>7.2666346912198734E-6</v>
      </c>
      <c r="H13" s="137">
        <v>0.97450974992597139</v>
      </c>
      <c r="I13" s="137">
        <v>4.8250565076954196E-5</v>
      </c>
      <c r="J13" s="137">
        <v>1.5464632684162084E-6</v>
      </c>
      <c r="K13" s="137">
        <v>1.5488028416132705E-4</v>
      </c>
      <c r="L13" s="137">
        <v>1.5297151844576038E-6</v>
      </c>
      <c r="M13" s="137">
        <v>7.3076030754427748E-4</v>
      </c>
      <c r="N13" s="137">
        <v>8.5908765804206708E-6</v>
      </c>
      <c r="O13" s="137">
        <v>1.837079996629862E-4</v>
      </c>
      <c r="P13" s="137">
        <v>0</v>
      </c>
      <c r="Q13" s="137">
        <v>1.4526495729638112E-4</v>
      </c>
      <c r="R13" s="137">
        <v>1.3989552279172122E-4</v>
      </c>
      <c r="S13" s="137">
        <v>3.147952378109905E-7</v>
      </c>
      <c r="T13" s="137">
        <v>5.6179480965082805E-4</v>
      </c>
      <c r="U13" s="137">
        <v>4.1097789903515712E-4</v>
      </c>
      <c r="V13" s="137">
        <v>9.0232348827783344E-4</v>
      </c>
      <c r="W13" s="137">
        <v>1.6074579454411389E-4</v>
      </c>
      <c r="X13" s="137">
        <v>2.2658179156609562E-3</v>
      </c>
      <c r="Y13" s="137">
        <v>1.6647991977401482E-4</v>
      </c>
      <c r="Z13" s="137">
        <v>2.409170030897259E-4</v>
      </c>
      <c r="AA13" s="137">
        <v>3.2659550554121112E-5</v>
      </c>
      <c r="AB13" s="137">
        <v>7.6137550314824953E-4</v>
      </c>
      <c r="AC13" s="137">
        <v>3.8191924698945183E-5</v>
      </c>
      <c r="AD13" s="137">
        <v>3.7654457030770531E-5</v>
      </c>
      <c r="AE13" s="137">
        <v>9.1511177583441901E-5</v>
      </c>
      <c r="AF13" s="137">
        <v>6.7489490086492746E-3</v>
      </c>
      <c r="AG13" s="137">
        <v>5.0215961354430488E-3</v>
      </c>
      <c r="AH13" s="137">
        <v>2.7315819277899726E-4</v>
      </c>
      <c r="AI13" s="137">
        <v>3.8495748422434964E-5</v>
      </c>
      <c r="AJ13" s="137">
        <v>0</v>
      </c>
      <c r="AK13" s="137">
        <v>8.0259560332582823E-4</v>
      </c>
      <c r="AL13" s="137">
        <v>2.9956847164097872E-4</v>
      </c>
      <c r="AM13" s="137">
        <v>6.1655802211442096E-5</v>
      </c>
      <c r="AN13" s="137">
        <v>1.3832242803628409E-4</v>
      </c>
      <c r="AO13" s="137">
        <v>2.3351756921108247E-5</v>
      </c>
      <c r="AP13" s="137">
        <v>4.805747372241904E-6</v>
      </c>
      <c r="AQ13" s="137">
        <v>6.0146229344907143E-5</v>
      </c>
      <c r="AR13" s="137">
        <v>9.7925404598358125E-6</v>
      </c>
      <c r="AS13" s="137">
        <v>6.4210014922396052E-5</v>
      </c>
      <c r="AT13" s="137">
        <v>1.7138051539674625E-5</v>
      </c>
      <c r="AU13" s="137">
        <v>3.6975241755797365E-4</v>
      </c>
      <c r="AV13" s="137">
        <v>1.2135797536467284E-5</v>
      </c>
      <c r="AW13" s="137">
        <v>3.2216526350835418E-6</v>
      </c>
      <c r="AX13" s="137">
        <v>4.1667183709931083E-7</v>
      </c>
      <c r="AY13" s="137">
        <v>9.7046609133891045E-6</v>
      </c>
      <c r="AZ13" s="137">
        <v>3.1032595656699438E-5</v>
      </c>
      <c r="BA13" s="137">
        <v>9.2161629484977782E-6</v>
      </c>
      <c r="BB13" s="137">
        <v>3.9230925309564046E-5</v>
      </c>
      <c r="BC13" s="137">
        <v>8.6079090042665598E-6</v>
      </c>
      <c r="BD13" s="137">
        <v>5.6103919296670541E-5</v>
      </c>
      <c r="BE13" s="137">
        <v>1.3277729979403215E-4</v>
      </c>
      <c r="BF13" s="137">
        <v>2.5925854341340894E-5</v>
      </c>
      <c r="BG13" s="137">
        <v>1.8992725527393437E-5</v>
      </c>
      <c r="BH13" s="137">
        <v>2.8861611147951281E-5</v>
      </c>
      <c r="BI13" s="137">
        <v>6.8519638800510917E-4</v>
      </c>
      <c r="BJ13" s="137">
        <v>7.8862293113953646E-4</v>
      </c>
      <c r="BK13" s="137">
        <v>3.0172359895739751E-4</v>
      </c>
      <c r="BL13" s="137">
        <v>6.6551259813267279E-6</v>
      </c>
      <c r="BM13" s="137">
        <v>2.4382019010726381E-4</v>
      </c>
      <c r="BN13" s="137">
        <v>7.1543876390321693E-4</v>
      </c>
      <c r="BO13" s="137">
        <v>4.1133419912935743E-5</v>
      </c>
      <c r="BP13" s="137">
        <v>5.5601283216267758E-5</v>
      </c>
      <c r="BQ13" s="137">
        <v>1.4637301865995602E-5</v>
      </c>
      <c r="BR13" s="137">
        <v>1.4540264372479899E-6</v>
      </c>
      <c r="BS13" s="137">
        <v>8.7356121757238632E-5</v>
      </c>
      <c r="BT13" s="137">
        <v>4.2520508159214116E-5</v>
      </c>
      <c r="BU13" s="137">
        <v>2.4645906728532746E-4</v>
      </c>
      <c r="BV13" s="137">
        <v>1.4516943056348865E-4</v>
      </c>
      <c r="BW13" s="137">
        <v>8.8701034012145005E-5</v>
      </c>
      <c r="BX13" s="137">
        <v>1.5478051215136486E-4</v>
      </c>
      <c r="BY13" s="137">
        <v>2.97107941284778E-4</v>
      </c>
      <c r="BZ13" s="137">
        <v>1.053151203186136E-4</v>
      </c>
      <c r="CA13" s="139">
        <v>0</v>
      </c>
    </row>
    <row r="14" spans="1:85" ht="19.5" x14ac:dyDescent="0.25">
      <c r="A14" s="30"/>
      <c r="B14" s="42" t="s">
        <v>5</v>
      </c>
      <c r="C14" s="43" t="s">
        <v>116</v>
      </c>
      <c r="D14" s="136">
        <v>9.5448458927231176E-5</v>
      </c>
      <c r="E14" s="137">
        <v>1.4200658977607213E-5</v>
      </c>
      <c r="F14" s="137">
        <v>3.1674683430879557E-4</v>
      </c>
      <c r="G14" s="137">
        <v>7.3314348465546101E-5</v>
      </c>
      <c r="H14" s="137">
        <v>2.3879271555187357E-3</v>
      </c>
      <c r="I14" s="137">
        <v>0.86791792182235394</v>
      </c>
      <c r="J14" s="137">
        <v>1.0955479085097073E-5</v>
      </c>
      <c r="K14" s="137">
        <v>1.13036990721804E-3</v>
      </c>
      <c r="L14" s="137">
        <v>9.0587433712981198E-5</v>
      </c>
      <c r="M14" s="137">
        <v>4.9138230629626141E-2</v>
      </c>
      <c r="N14" s="137">
        <v>1.7159395177623898E-4</v>
      </c>
      <c r="O14" s="137">
        <v>1.8197148362926845E-3</v>
      </c>
      <c r="P14" s="137">
        <v>0</v>
      </c>
      <c r="Q14" s="137">
        <v>5.7735248053102464E-4</v>
      </c>
      <c r="R14" s="137">
        <v>1.0939786110229683E-3</v>
      </c>
      <c r="S14" s="137">
        <v>2.2106074855448832E-6</v>
      </c>
      <c r="T14" s="137">
        <v>2.7836269742262006E-2</v>
      </c>
      <c r="U14" s="137">
        <v>2.1856684257875281E-3</v>
      </c>
      <c r="V14" s="137">
        <v>6.700477195714245E-3</v>
      </c>
      <c r="W14" s="137">
        <v>8.3672297060099457E-4</v>
      </c>
      <c r="X14" s="137">
        <v>1.5196097041242815E-2</v>
      </c>
      <c r="Y14" s="137">
        <v>5.6528098146780192E-4</v>
      </c>
      <c r="Z14" s="137">
        <v>9.0607993728919565E-4</v>
      </c>
      <c r="AA14" s="137">
        <v>1.9764730363518653E-4</v>
      </c>
      <c r="AB14" s="137">
        <v>3.595384541467236E-4</v>
      </c>
      <c r="AC14" s="137">
        <v>1.56351908686178E-4</v>
      </c>
      <c r="AD14" s="137">
        <v>1.2656354974515847E-4</v>
      </c>
      <c r="AE14" s="137">
        <v>8.9905362861348605E-4</v>
      </c>
      <c r="AF14" s="137">
        <v>5.7345353832996852E-4</v>
      </c>
      <c r="AG14" s="137">
        <v>8.9858535923661317E-5</v>
      </c>
      <c r="AH14" s="137">
        <v>2.8640429801203636E-4</v>
      </c>
      <c r="AI14" s="137">
        <v>1.2669723059452256E-4</v>
      </c>
      <c r="AJ14" s="137">
        <v>0</v>
      </c>
      <c r="AK14" s="137">
        <v>5.0909478808578665E-5</v>
      </c>
      <c r="AL14" s="137">
        <v>1.3602231265811684E-4</v>
      </c>
      <c r="AM14" s="137">
        <v>3.182896982100433E-4</v>
      </c>
      <c r="AN14" s="137">
        <v>2.5020898047102287E-4</v>
      </c>
      <c r="AO14" s="137">
        <v>1.0277267659400012E-4</v>
      </c>
      <c r="AP14" s="137">
        <v>1.8494518912720948E-5</v>
      </c>
      <c r="AQ14" s="137">
        <v>2.7854727357190404E-4</v>
      </c>
      <c r="AR14" s="137">
        <v>3.802254752673149E-5</v>
      </c>
      <c r="AS14" s="137">
        <v>1.7785089596824785E-4</v>
      </c>
      <c r="AT14" s="137">
        <v>7.0359839585329789E-5</v>
      </c>
      <c r="AU14" s="137">
        <v>2.2296177322358441E-5</v>
      </c>
      <c r="AV14" s="137">
        <v>4.0543474758213219E-5</v>
      </c>
      <c r="AW14" s="137">
        <v>1.417977238495418E-5</v>
      </c>
      <c r="AX14" s="137">
        <v>1.9881615731771185E-6</v>
      </c>
      <c r="AY14" s="137">
        <v>5.0100082466036541E-5</v>
      </c>
      <c r="AZ14" s="137">
        <v>1.1312093913294468E-4</v>
      </c>
      <c r="BA14" s="137">
        <v>3.1691011216855866E-5</v>
      </c>
      <c r="BB14" s="137">
        <v>1.2747611268243574E-4</v>
      </c>
      <c r="BC14" s="137">
        <v>2.8774896307680158E-5</v>
      </c>
      <c r="BD14" s="137">
        <v>1.528470195371344E-4</v>
      </c>
      <c r="BE14" s="137">
        <v>1.2516721566322456E-4</v>
      </c>
      <c r="BF14" s="137">
        <v>1.0939653046260857E-4</v>
      </c>
      <c r="BG14" s="137">
        <v>8.6288323441786942E-5</v>
      </c>
      <c r="BH14" s="137">
        <v>1.0356449765297308E-4</v>
      </c>
      <c r="BI14" s="137">
        <v>2.15347017347013E-3</v>
      </c>
      <c r="BJ14" s="137">
        <v>1.5228603271216442E-3</v>
      </c>
      <c r="BK14" s="137">
        <v>1.1953720923481459E-3</v>
      </c>
      <c r="BL14" s="137">
        <v>1.961456848685904E-5</v>
      </c>
      <c r="BM14" s="137">
        <v>2.9207882370032423E-4</v>
      </c>
      <c r="BN14" s="137">
        <v>6.1841764300110905E-3</v>
      </c>
      <c r="BO14" s="137">
        <v>1.6462310723282055E-4</v>
      </c>
      <c r="BP14" s="137">
        <v>2.2803799171129801E-4</v>
      </c>
      <c r="BQ14" s="137">
        <v>6.5078553207693755E-5</v>
      </c>
      <c r="BR14" s="137">
        <v>5.8782938565141514E-6</v>
      </c>
      <c r="BS14" s="137">
        <v>3.3410544426952667E-4</v>
      </c>
      <c r="BT14" s="137">
        <v>1.4101907495278344E-4</v>
      </c>
      <c r="BU14" s="137">
        <v>5.2905748502408902E-4</v>
      </c>
      <c r="BV14" s="137">
        <v>5.7040652962353391E-4</v>
      </c>
      <c r="BW14" s="137">
        <v>4.1756628823395598E-4</v>
      </c>
      <c r="BX14" s="137">
        <v>6.6101957252816441E-4</v>
      </c>
      <c r="BY14" s="137">
        <v>6.01279238594732E-4</v>
      </c>
      <c r="BZ14" s="137">
        <v>5.8272561135915707E-4</v>
      </c>
      <c r="CA14" s="139">
        <v>0</v>
      </c>
    </row>
    <row r="15" spans="1:85" ht="19.5" x14ac:dyDescent="0.25">
      <c r="A15" s="30"/>
      <c r="B15" s="42" t="s">
        <v>6</v>
      </c>
      <c r="C15" s="43" t="s">
        <v>117</v>
      </c>
      <c r="D15" s="136">
        <v>9.9795499834832841E-5</v>
      </c>
      <c r="E15" s="137">
        <v>1.4043421567325229E-5</v>
      </c>
      <c r="F15" s="137">
        <v>2.7378376357285256E-4</v>
      </c>
      <c r="G15" s="137">
        <v>3.7988766827880683E-5</v>
      </c>
      <c r="H15" s="137">
        <v>1.5583866307997526E-3</v>
      </c>
      <c r="I15" s="137">
        <v>3.0489671582325763E-4</v>
      </c>
      <c r="J15" s="137">
        <v>4.1903058527422654E-2</v>
      </c>
      <c r="K15" s="137">
        <v>7.9348941046213702E-4</v>
      </c>
      <c r="L15" s="137">
        <v>7.104500176472974E-6</v>
      </c>
      <c r="M15" s="137">
        <v>1.2765782052381717E-2</v>
      </c>
      <c r="N15" s="137">
        <v>3.5650116078695429E-5</v>
      </c>
      <c r="O15" s="137">
        <v>1.583482471070943E-2</v>
      </c>
      <c r="P15" s="137">
        <v>0</v>
      </c>
      <c r="Q15" s="137">
        <v>1.833361357905847E-3</v>
      </c>
      <c r="R15" s="137">
        <v>1.1342071438240377E-3</v>
      </c>
      <c r="S15" s="137">
        <v>2.4905605163122026E-6</v>
      </c>
      <c r="T15" s="137">
        <v>1.3307455122303033E-2</v>
      </c>
      <c r="U15" s="137">
        <v>2.9751622729913104E-2</v>
      </c>
      <c r="V15" s="137">
        <v>2.9766490761450989E-2</v>
      </c>
      <c r="W15" s="137">
        <v>0.73481741149366842</v>
      </c>
      <c r="X15" s="137">
        <v>9.928100619908611E-3</v>
      </c>
      <c r="Y15" s="137">
        <v>1.2938376054043634E-2</v>
      </c>
      <c r="Z15" s="137">
        <v>1.1003205195845407E-3</v>
      </c>
      <c r="AA15" s="137">
        <v>1.9675356521825914E-4</v>
      </c>
      <c r="AB15" s="137">
        <v>3.056683899565594E-3</v>
      </c>
      <c r="AC15" s="137">
        <v>8.22780407102983E-4</v>
      </c>
      <c r="AD15" s="137">
        <v>1.4956547790014908E-4</v>
      </c>
      <c r="AE15" s="137">
        <v>3.7765116623808138E-2</v>
      </c>
      <c r="AF15" s="137">
        <v>1.1222301051504339E-2</v>
      </c>
      <c r="AG15" s="137">
        <v>1.0714158854455255E-4</v>
      </c>
      <c r="AH15" s="137">
        <v>7.3214314714293118E-4</v>
      </c>
      <c r="AI15" s="137">
        <v>1.9532460730403275E-4</v>
      </c>
      <c r="AJ15" s="137">
        <v>0</v>
      </c>
      <c r="AK15" s="137">
        <v>6.7957152004800497E-5</v>
      </c>
      <c r="AL15" s="137">
        <v>2.285088183531359E-4</v>
      </c>
      <c r="AM15" s="137">
        <v>1.5012045841375905E-4</v>
      </c>
      <c r="AN15" s="137">
        <v>1.87834392505272E-4</v>
      </c>
      <c r="AO15" s="137">
        <v>1.6545735414108181E-4</v>
      </c>
      <c r="AP15" s="137">
        <v>3.1709533105404538E-5</v>
      </c>
      <c r="AQ15" s="137">
        <v>5.6026812999213614E-4</v>
      </c>
      <c r="AR15" s="137">
        <v>1.9560248078578246E-4</v>
      </c>
      <c r="AS15" s="137">
        <v>6.5230414489266886E-3</v>
      </c>
      <c r="AT15" s="137">
        <v>4.1427378292283138E-4</v>
      </c>
      <c r="AU15" s="137">
        <v>2.8848617190471574E-5</v>
      </c>
      <c r="AV15" s="137">
        <v>6.9518558510297263E-5</v>
      </c>
      <c r="AW15" s="137">
        <v>2.8431938802002587E-5</v>
      </c>
      <c r="AX15" s="137">
        <v>3.1203548115927591E-6</v>
      </c>
      <c r="AY15" s="137">
        <v>6.6225189623494001E-5</v>
      </c>
      <c r="AZ15" s="137">
        <v>3.0108151898549463E-4</v>
      </c>
      <c r="BA15" s="137">
        <v>4.4659151396154091E-5</v>
      </c>
      <c r="BB15" s="137">
        <v>2.439770315887968E-4</v>
      </c>
      <c r="BC15" s="137">
        <v>4.8575703343056941E-5</v>
      </c>
      <c r="BD15" s="137">
        <v>2.05194474192828E-4</v>
      </c>
      <c r="BE15" s="137">
        <v>2.0794970779009465E-4</v>
      </c>
      <c r="BF15" s="137">
        <v>1.7738848055352203E-4</v>
      </c>
      <c r="BG15" s="137">
        <v>1.3311943577693945E-4</v>
      </c>
      <c r="BH15" s="137">
        <v>1.940349167129563E-4</v>
      </c>
      <c r="BI15" s="137">
        <v>3.5158416930506967E-3</v>
      </c>
      <c r="BJ15" s="137">
        <v>2.6763306946050412E-3</v>
      </c>
      <c r="BK15" s="137">
        <v>1.7116239346353498E-3</v>
      </c>
      <c r="BL15" s="137">
        <v>3.6349306435526179E-5</v>
      </c>
      <c r="BM15" s="137">
        <v>6.8268892716953058E-4</v>
      </c>
      <c r="BN15" s="137">
        <v>1.0062399221457522E-2</v>
      </c>
      <c r="BO15" s="137">
        <v>3.5529291820220703E-4</v>
      </c>
      <c r="BP15" s="137">
        <v>4.4609412948069278E-4</v>
      </c>
      <c r="BQ15" s="137">
        <v>1.1107871330594608E-4</v>
      </c>
      <c r="BR15" s="137">
        <v>1.2084719207371677E-5</v>
      </c>
      <c r="BS15" s="137">
        <v>7.4794334200408807E-4</v>
      </c>
      <c r="BT15" s="137">
        <v>4.6632244888350477E-4</v>
      </c>
      <c r="BU15" s="137">
        <v>8.6404922857821872E-4</v>
      </c>
      <c r="BV15" s="137">
        <v>1.0178854866119611E-3</v>
      </c>
      <c r="BW15" s="137">
        <v>6.7734820473516505E-4</v>
      </c>
      <c r="BX15" s="137">
        <v>1.3196830476746788E-3</v>
      </c>
      <c r="BY15" s="137">
        <v>9.7396075387078996E-4</v>
      </c>
      <c r="BZ15" s="137">
        <v>1.5896737527988506E-3</v>
      </c>
      <c r="CA15" s="139">
        <v>0</v>
      </c>
    </row>
    <row r="16" spans="1:85" ht="19.5" x14ac:dyDescent="0.25">
      <c r="A16" s="30"/>
      <c r="B16" s="42" t="s">
        <v>7</v>
      </c>
      <c r="C16" s="43" t="s">
        <v>118</v>
      </c>
      <c r="D16" s="136">
        <v>8.2026353328976351E-5</v>
      </c>
      <c r="E16" s="137">
        <v>1.1665038390980856E-5</v>
      </c>
      <c r="F16" s="137">
        <v>2.8446659274222356E-4</v>
      </c>
      <c r="G16" s="137">
        <v>1.1751911707722706E-4</v>
      </c>
      <c r="H16" s="137">
        <v>3.1855903390123376E-3</v>
      </c>
      <c r="I16" s="137">
        <v>2.3734353864198138E-4</v>
      </c>
      <c r="J16" s="137">
        <v>9.4283223253646718E-6</v>
      </c>
      <c r="K16" s="137">
        <v>0.93998447609078484</v>
      </c>
      <c r="L16" s="137">
        <v>2.725432625596326E-4</v>
      </c>
      <c r="M16" s="137">
        <v>2.073494249188789E-4</v>
      </c>
      <c r="N16" s="137">
        <v>3.4119415823866201E-5</v>
      </c>
      <c r="O16" s="137">
        <v>1.8822745648826118E-4</v>
      </c>
      <c r="P16" s="137">
        <v>0</v>
      </c>
      <c r="Q16" s="137">
        <v>1.8613813114147211E-4</v>
      </c>
      <c r="R16" s="137">
        <v>1.2797398432888561E-3</v>
      </c>
      <c r="S16" s="137">
        <v>2.477590609279312E-6</v>
      </c>
      <c r="T16" s="137">
        <v>2.4965006590275582E-4</v>
      </c>
      <c r="U16" s="137">
        <v>3.6145401854739527E-4</v>
      </c>
      <c r="V16" s="137">
        <v>8.9569490280837119E-4</v>
      </c>
      <c r="W16" s="137">
        <v>6.1678612338535079E-4</v>
      </c>
      <c r="X16" s="137">
        <v>7.5287249279577513E-4</v>
      </c>
      <c r="Y16" s="137">
        <v>3.813624910939009E-4</v>
      </c>
      <c r="Z16" s="137">
        <v>2.5071081621753666E-4</v>
      </c>
      <c r="AA16" s="137">
        <v>1.3258956754813597E-4</v>
      </c>
      <c r="AB16" s="137">
        <v>3.1888423783355956E-2</v>
      </c>
      <c r="AC16" s="137">
        <v>2.6129276504682747E-5</v>
      </c>
      <c r="AD16" s="137">
        <v>1.4407142413823754E-2</v>
      </c>
      <c r="AE16" s="137">
        <v>1.218340267499771E-4</v>
      </c>
      <c r="AF16" s="137">
        <v>4.1971977927460929E-4</v>
      </c>
      <c r="AG16" s="137">
        <v>3.2966219522822279E-5</v>
      </c>
      <c r="AH16" s="137">
        <v>8.5536584494522636E-5</v>
      </c>
      <c r="AI16" s="137">
        <v>3.0997889105494715E-5</v>
      </c>
      <c r="AJ16" s="137">
        <v>0</v>
      </c>
      <c r="AK16" s="137">
        <v>1.0646779815094816E-5</v>
      </c>
      <c r="AL16" s="137">
        <v>2.7369367831472168E-5</v>
      </c>
      <c r="AM16" s="137">
        <v>1.2864396330739963E-5</v>
      </c>
      <c r="AN16" s="137">
        <v>7.6216302698378451E-5</v>
      </c>
      <c r="AO16" s="137">
        <v>2.0627716791634614E-5</v>
      </c>
      <c r="AP16" s="137">
        <v>3.6718113904813588E-6</v>
      </c>
      <c r="AQ16" s="137">
        <v>6.9667811508445303E-5</v>
      </c>
      <c r="AR16" s="137">
        <v>9.7792791544778614E-6</v>
      </c>
      <c r="AS16" s="137">
        <v>4.0095652350221478E-5</v>
      </c>
      <c r="AT16" s="137">
        <v>1.6298809411523563E-5</v>
      </c>
      <c r="AU16" s="137">
        <v>5.4311097246612554E-6</v>
      </c>
      <c r="AV16" s="137">
        <v>8.0192018181459597E-6</v>
      </c>
      <c r="AW16" s="137">
        <v>3.2266734764694776E-6</v>
      </c>
      <c r="AX16" s="137">
        <v>6.8301636557203368E-7</v>
      </c>
      <c r="AY16" s="137">
        <v>2.8417994564356384E-5</v>
      </c>
      <c r="AZ16" s="137">
        <v>2.8604388125000342E-5</v>
      </c>
      <c r="BA16" s="137">
        <v>7.6496558839849265E-6</v>
      </c>
      <c r="BB16" s="137">
        <v>3.4007546463477247E-5</v>
      </c>
      <c r="BC16" s="137">
        <v>7.2422907729771305E-6</v>
      </c>
      <c r="BD16" s="137">
        <v>3.0548927916327773E-5</v>
      </c>
      <c r="BE16" s="137">
        <v>2.9065195157194774E-5</v>
      </c>
      <c r="BF16" s="137">
        <v>2.1307497993090383E-5</v>
      </c>
      <c r="BG16" s="137">
        <v>1.8221696235593172E-5</v>
      </c>
      <c r="BH16" s="137">
        <v>3.9445038946683009E-5</v>
      </c>
      <c r="BI16" s="137">
        <v>5.6952515542719182E-4</v>
      </c>
      <c r="BJ16" s="137">
        <v>2.8948218534298275E-4</v>
      </c>
      <c r="BK16" s="137">
        <v>2.3375689469230823E-4</v>
      </c>
      <c r="BL16" s="137">
        <v>3.738940960622157E-6</v>
      </c>
      <c r="BM16" s="137">
        <v>9.5855465629372959E-5</v>
      </c>
      <c r="BN16" s="137">
        <v>6.5272791384103743E-4</v>
      </c>
      <c r="BO16" s="137">
        <v>3.2700127697245148E-5</v>
      </c>
      <c r="BP16" s="137">
        <v>4.042317528336395E-5</v>
      </c>
      <c r="BQ16" s="137">
        <v>1.1648389798781494E-5</v>
      </c>
      <c r="BR16" s="137">
        <v>9.843153687564901E-7</v>
      </c>
      <c r="BS16" s="137">
        <v>6.238888020775747E-5</v>
      </c>
      <c r="BT16" s="137">
        <v>2.3353360858387417E-5</v>
      </c>
      <c r="BU16" s="137">
        <v>1.4354712913754674E-4</v>
      </c>
      <c r="BV16" s="137">
        <v>9.5915715771943024E-5</v>
      </c>
      <c r="BW16" s="137">
        <v>6.2049521035876203E-5</v>
      </c>
      <c r="BX16" s="137">
        <v>1.1794415614983202E-4</v>
      </c>
      <c r="BY16" s="137">
        <v>1.11541139537641E-4</v>
      </c>
      <c r="BZ16" s="137">
        <v>1.6632840426523856E-4</v>
      </c>
      <c r="CA16" s="139">
        <v>0</v>
      </c>
    </row>
    <row r="17" spans="1:79" ht="19.5" x14ac:dyDescent="0.25">
      <c r="A17" s="30"/>
      <c r="B17" s="42" t="s">
        <v>8</v>
      </c>
      <c r="C17" s="43" t="s">
        <v>119</v>
      </c>
      <c r="D17" s="136">
        <v>8.6194959177929489E-3</v>
      </c>
      <c r="E17" s="137">
        <v>1.2138725546688676E-3</v>
      </c>
      <c r="F17" s="137">
        <v>3.025484928142665E-2</v>
      </c>
      <c r="G17" s="137">
        <v>1.3930641299999456E-2</v>
      </c>
      <c r="H17" s="137">
        <v>0.36777641992500981</v>
      </c>
      <c r="I17" s="137">
        <v>2.4938310970723056E-2</v>
      </c>
      <c r="J17" s="137">
        <v>9.9112709446899628E-4</v>
      </c>
      <c r="K17" s="137">
        <v>0.16377981926337981</v>
      </c>
      <c r="L17" s="137">
        <v>3.3300034708483812E-2</v>
      </c>
      <c r="M17" s="137">
        <v>1.5367795190974939E-2</v>
      </c>
      <c r="N17" s="137">
        <v>3.7475805157719182E-3</v>
      </c>
      <c r="O17" s="137">
        <v>3.3658482611578682E-3</v>
      </c>
      <c r="P17" s="137">
        <v>0</v>
      </c>
      <c r="Q17" s="137">
        <v>1.0876400519501946E-2</v>
      </c>
      <c r="R17" s="137">
        <v>0.14576882063654895</v>
      </c>
      <c r="S17" s="137">
        <v>2.792839523679895E-4</v>
      </c>
      <c r="T17" s="137">
        <v>9.6114789001289901E-3</v>
      </c>
      <c r="U17" s="137">
        <v>4.2105513052989865E-3</v>
      </c>
      <c r="V17" s="137">
        <v>9.9486196815660403E-3</v>
      </c>
      <c r="W17" s="137">
        <v>1.8696867642293204E-2</v>
      </c>
      <c r="X17" s="137">
        <v>7.3271918913762118E-3</v>
      </c>
      <c r="Y17" s="137">
        <v>2.6986895250346627E-3</v>
      </c>
      <c r="Z17" s="137">
        <v>1.1029702015149686E-2</v>
      </c>
      <c r="AA17" s="137">
        <v>1.2854188598662438E-2</v>
      </c>
      <c r="AB17" s="137">
        <v>6.7559864500069912E-3</v>
      </c>
      <c r="AC17" s="137">
        <v>5.6499847154903283E-4</v>
      </c>
      <c r="AD17" s="137">
        <v>2.6746455339658379E-3</v>
      </c>
      <c r="AE17" s="137">
        <v>3.8823272800422109E-3</v>
      </c>
      <c r="AF17" s="137">
        <v>6.543714865535559E-3</v>
      </c>
      <c r="AG17" s="137">
        <v>2.1757007253640059E-3</v>
      </c>
      <c r="AH17" s="137">
        <v>4.0438811815787746E-3</v>
      </c>
      <c r="AI17" s="137">
        <v>9.9723747985405514E-4</v>
      </c>
      <c r="AJ17" s="137">
        <v>0</v>
      </c>
      <c r="AK17" s="137">
        <v>4.1225397114304121E-4</v>
      </c>
      <c r="AL17" s="137">
        <v>3.4472188066381188E-4</v>
      </c>
      <c r="AM17" s="137">
        <v>2.002699213007525E-4</v>
      </c>
      <c r="AN17" s="137">
        <v>6.5529637296720461E-3</v>
      </c>
      <c r="AO17" s="137">
        <v>2.2497272025667474E-4</v>
      </c>
      <c r="AP17" s="137">
        <v>3.4884084420920233E-5</v>
      </c>
      <c r="AQ17" s="137">
        <v>2.4374548624567578E-3</v>
      </c>
      <c r="AR17" s="137">
        <v>3.6454805454795228E-4</v>
      </c>
      <c r="AS17" s="137">
        <v>5.5361763722544955E-4</v>
      </c>
      <c r="AT17" s="137">
        <v>1.7844500593700623E-4</v>
      </c>
      <c r="AU17" s="137">
        <v>1.9809343302431483E-4</v>
      </c>
      <c r="AV17" s="137">
        <v>7.3063480750475089E-5</v>
      </c>
      <c r="AW17" s="137">
        <v>8.2132004444295754E-5</v>
      </c>
      <c r="AX17" s="137">
        <v>4.2689420154179979E-5</v>
      </c>
      <c r="AY17" s="137">
        <v>2.583093504036329E-3</v>
      </c>
      <c r="AZ17" s="137">
        <v>8.8114398921855541E-4</v>
      </c>
      <c r="BA17" s="137">
        <v>2.4347167895475371E-4</v>
      </c>
      <c r="BB17" s="137">
        <v>1.390845404419871E-3</v>
      </c>
      <c r="BC17" s="137">
        <v>2.4738779385139327E-4</v>
      </c>
      <c r="BD17" s="137">
        <v>2.9540696862166249E-4</v>
      </c>
      <c r="BE17" s="137">
        <v>1.0815433411219164E-3</v>
      </c>
      <c r="BF17" s="137">
        <v>1.9990200163855335E-4</v>
      </c>
      <c r="BG17" s="137">
        <v>3.0611649008828386E-4</v>
      </c>
      <c r="BH17" s="137">
        <v>2.754725120963366E-3</v>
      </c>
      <c r="BI17" s="137">
        <v>2.6905995369985954E-2</v>
      </c>
      <c r="BJ17" s="137">
        <v>3.3060483883360051E-3</v>
      </c>
      <c r="BK17" s="137">
        <v>2.7457082365701683E-3</v>
      </c>
      <c r="BL17" s="137">
        <v>5.0093700479271141E-5</v>
      </c>
      <c r="BM17" s="137">
        <v>3.3555450017079856E-4</v>
      </c>
      <c r="BN17" s="137">
        <v>3.8032612976606614E-3</v>
      </c>
      <c r="BO17" s="137">
        <v>2.6684073408784483E-4</v>
      </c>
      <c r="BP17" s="137">
        <v>3.3231335930347558E-4</v>
      </c>
      <c r="BQ17" s="137">
        <v>8.5788242011859052E-5</v>
      </c>
      <c r="BR17" s="137">
        <v>7.6247125395966304E-6</v>
      </c>
      <c r="BS17" s="137">
        <v>1.2263942501452648E-3</v>
      </c>
      <c r="BT17" s="137">
        <v>2.0384220791478552E-4</v>
      </c>
      <c r="BU17" s="137">
        <v>6.3507173300785475E-3</v>
      </c>
      <c r="BV17" s="137">
        <v>8.3165376343052888E-4</v>
      </c>
      <c r="BW17" s="137">
        <v>6.5991209024713303E-4</v>
      </c>
      <c r="BX17" s="137">
        <v>1.175361835533634E-3</v>
      </c>
      <c r="BY17" s="137">
        <v>1.0106930561120399E-3</v>
      </c>
      <c r="BZ17" s="137">
        <v>7.9236878679676294E-4</v>
      </c>
      <c r="CA17" s="139">
        <v>0</v>
      </c>
    </row>
    <row r="18" spans="1:79" ht="19.5" x14ac:dyDescent="0.25">
      <c r="A18" s="30"/>
      <c r="B18" s="42" t="s">
        <v>9</v>
      </c>
      <c r="C18" s="43" t="s">
        <v>120</v>
      </c>
      <c r="D18" s="136">
        <v>1.6419814571074119E-4</v>
      </c>
      <c r="E18" s="137">
        <v>2.1765291379542316E-5</v>
      </c>
      <c r="F18" s="137">
        <v>4.5720068854584464E-4</v>
      </c>
      <c r="G18" s="137">
        <v>1.8560590885808659E-4</v>
      </c>
      <c r="H18" s="137">
        <v>5.0437311903529514E-3</v>
      </c>
      <c r="I18" s="137">
        <v>5.1248382811725488E-4</v>
      </c>
      <c r="J18" s="137">
        <v>1.5570767229244198E-5</v>
      </c>
      <c r="K18" s="137">
        <v>2.3417552519768314E-3</v>
      </c>
      <c r="L18" s="137">
        <v>1.0428309162094756E-5</v>
      </c>
      <c r="M18" s="137">
        <v>0.46259405081615262</v>
      </c>
      <c r="N18" s="137">
        <v>1.216727203314236E-4</v>
      </c>
      <c r="O18" s="137">
        <v>8.6653174776327342E-3</v>
      </c>
      <c r="P18" s="137">
        <v>0</v>
      </c>
      <c r="Q18" s="137">
        <v>8.1947254789748272E-4</v>
      </c>
      <c r="R18" s="137">
        <v>3.7491199347222458E-3</v>
      </c>
      <c r="S18" s="137">
        <v>7.2481640240922159E-6</v>
      </c>
      <c r="T18" s="137">
        <v>0.25617018206206937</v>
      </c>
      <c r="U18" s="137">
        <v>4.9821592371339799E-3</v>
      </c>
      <c r="V18" s="137">
        <v>2.2443229996260035E-2</v>
      </c>
      <c r="W18" s="137">
        <v>5.5118971326804456E-4</v>
      </c>
      <c r="X18" s="137">
        <v>0.1381968544200792</v>
      </c>
      <c r="Y18" s="137">
        <v>2.9717052451577026E-3</v>
      </c>
      <c r="Z18" s="137">
        <v>5.0812717551475468E-4</v>
      </c>
      <c r="AA18" s="137">
        <v>2.2641880487318626E-4</v>
      </c>
      <c r="AB18" s="137">
        <v>8.0552594082370635E-4</v>
      </c>
      <c r="AC18" s="137">
        <v>5.0059803516811581E-4</v>
      </c>
      <c r="AD18" s="137">
        <v>8.743943892254386E-5</v>
      </c>
      <c r="AE18" s="137">
        <v>2.184825029315635E-3</v>
      </c>
      <c r="AF18" s="137">
        <v>1.4450129907051515E-3</v>
      </c>
      <c r="AG18" s="137">
        <v>6.2425661151882671E-5</v>
      </c>
      <c r="AH18" s="137">
        <v>5.9594783553114177E-4</v>
      </c>
      <c r="AI18" s="137">
        <v>1.0797757213496626E-4</v>
      </c>
      <c r="AJ18" s="137">
        <v>0</v>
      </c>
      <c r="AK18" s="137">
        <v>1.0791192198011117E-4</v>
      </c>
      <c r="AL18" s="137">
        <v>1.3047872405921404E-4</v>
      </c>
      <c r="AM18" s="137">
        <v>2.4769229579873942E-3</v>
      </c>
      <c r="AN18" s="137">
        <v>2.0075403785026422E-4</v>
      </c>
      <c r="AO18" s="137">
        <v>8.2406613181212928E-5</v>
      </c>
      <c r="AP18" s="137">
        <v>1.4903459350799022E-5</v>
      </c>
      <c r="AQ18" s="137">
        <v>2.1327533674234147E-4</v>
      </c>
      <c r="AR18" s="137">
        <v>3.1011487553678398E-5</v>
      </c>
      <c r="AS18" s="137">
        <v>1.2183058218978568E-4</v>
      </c>
      <c r="AT18" s="137">
        <v>6.0958731818754787E-5</v>
      </c>
      <c r="AU18" s="137">
        <v>1.5167000434637858E-5</v>
      </c>
      <c r="AV18" s="137">
        <v>2.6626858073757504E-5</v>
      </c>
      <c r="AW18" s="137">
        <v>1.1176159925432392E-5</v>
      </c>
      <c r="AX18" s="137">
        <v>2.2804592779078419E-6</v>
      </c>
      <c r="AY18" s="137">
        <v>8.7293905479958461E-5</v>
      </c>
      <c r="AZ18" s="137">
        <v>1.0136099457595651E-4</v>
      </c>
      <c r="BA18" s="137">
        <v>2.8791628436677493E-5</v>
      </c>
      <c r="BB18" s="137">
        <v>1.0716429471880987E-4</v>
      </c>
      <c r="BC18" s="137">
        <v>2.4331380434134832E-5</v>
      </c>
      <c r="BD18" s="137">
        <v>8.0958646655213161E-5</v>
      </c>
      <c r="BE18" s="137">
        <v>1.0208586760422785E-4</v>
      </c>
      <c r="BF18" s="137">
        <v>1.2275049505728304E-4</v>
      </c>
      <c r="BG18" s="137">
        <v>7.174156706234992E-5</v>
      </c>
      <c r="BH18" s="137">
        <v>1.6261095665095904E-4</v>
      </c>
      <c r="BI18" s="137">
        <v>2.5590757120942218E-3</v>
      </c>
      <c r="BJ18" s="137">
        <v>3.1324968834762754E-3</v>
      </c>
      <c r="BK18" s="137">
        <v>1.5757039513559655E-3</v>
      </c>
      <c r="BL18" s="137">
        <v>4.3221737946751915E-5</v>
      </c>
      <c r="BM18" s="137">
        <v>1.8274286388879494E-3</v>
      </c>
      <c r="BN18" s="137">
        <v>5.3333263540156085E-2</v>
      </c>
      <c r="BO18" s="137">
        <v>4.3363271235602089E-4</v>
      </c>
      <c r="BP18" s="137">
        <v>9.2875696135219922E-4</v>
      </c>
      <c r="BQ18" s="137">
        <v>2.0537444904054108E-4</v>
      </c>
      <c r="BR18" s="137">
        <v>2.9058505408073735E-5</v>
      </c>
      <c r="BS18" s="137">
        <v>1.5409498517931451E-3</v>
      </c>
      <c r="BT18" s="137">
        <v>7.5115734069172908E-4</v>
      </c>
      <c r="BU18" s="137">
        <v>1.3399049387248724E-3</v>
      </c>
      <c r="BV18" s="137">
        <v>2.7336929548872537E-3</v>
      </c>
      <c r="BW18" s="137">
        <v>2.3639941118497399E-3</v>
      </c>
      <c r="BX18" s="137">
        <v>2.2120606815397479E-3</v>
      </c>
      <c r="BY18" s="137">
        <v>1.27115835818184E-3</v>
      </c>
      <c r="BZ18" s="137">
        <v>2.7850344029559408E-3</v>
      </c>
      <c r="CA18" s="139">
        <v>0</v>
      </c>
    </row>
    <row r="19" spans="1:79" ht="19.5" x14ac:dyDescent="0.25">
      <c r="A19" s="30"/>
      <c r="B19" s="42" t="s">
        <v>10</v>
      </c>
      <c r="C19" s="43" t="s">
        <v>121</v>
      </c>
      <c r="D19" s="136">
        <v>2.3007218504546054E-4</v>
      </c>
      <c r="E19" s="137">
        <v>4.3221221629777049E-5</v>
      </c>
      <c r="F19" s="137">
        <v>6.6659649031045737E-4</v>
      </c>
      <c r="G19" s="137">
        <v>2.3692040373184052E-4</v>
      </c>
      <c r="H19" s="137">
        <v>1.1923744658688187E-2</v>
      </c>
      <c r="I19" s="137">
        <v>6.7237030590444266E-4</v>
      </c>
      <c r="J19" s="137">
        <v>2.1078239615471088E-5</v>
      </c>
      <c r="K19" s="137">
        <v>2.9430407962039366E-3</v>
      </c>
      <c r="L19" s="137">
        <v>1.6865388945149822E-5</v>
      </c>
      <c r="M19" s="137">
        <v>7.7218380118968639E-4</v>
      </c>
      <c r="N19" s="137">
        <v>0.28018711621419257</v>
      </c>
      <c r="O19" s="137">
        <v>7.9745153467890826E-4</v>
      </c>
      <c r="P19" s="137">
        <v>0</v>
      </c>
      <c r="Q19" s="137">
        <v>4.2737592317797328E-3</v>
      </c>
      <c r="R19" s="137">
        <v>3.2269708530333883E-3</v>
      </c>
      <c r="S19" s="137">
        <v>6.8225011479435519E-6</v>
      </c>
      <c r="T19" s="137">
        <v>1.0398728532402032E-3</v>
      </c>
      <c r="U19" s="137">
        <v>2.3342969697296538E-3</v>
      </c>
      <c r="V19" s="137">
        <v>3.8847490739286443E-3</v>
      </c>
      <c r="W19" s="137">
        <v>9.2904019348531773E-4</v>
      </c>
      <c r="X19" s="137">
        <v>8.3020800124890715E-4</v>
      </c>
      <c r="Y19" s="137">
        <v>2.9153212508894159E-4</v>
      </c>
      <c r="Z19" s="137">
        <v>1.0403473180311954E-3</v>
      </c>
      <c r="AA19" s="137">
        <v>3.3087437235721786E-4</v>
      </c>
      <c r="AB19" s="137">
        <v>3.9442748386050861E-4</v>
      </c>
      <c r="AC19" s="137">
        <v>1.09539467916077E-4</v>
      </c>
      <c r="AD19" s="137">
        <v>1.5533904327573895E-4</v>
      </c>
      <c r="AE19" s="137">
        <v>4.2969594928251735E-4</v>
      </c>
      <c r="AF19" s="137">
        <v>8.3677381596921729E-4</v>
      </c>
      <c r="AG19" s="137">
        <v>1.3821483164386949E-4</v>
      </c>
      <c r="AH19" s="137">
        <v>3.5997870079082755E-4</v>
      </c>
      <c r="AI19" s="137">
        <v>3.5885168109564785E-4</v>
      </c>
      <c r="AJ19" s="137">
        <v>0</v>
      </c>
      <c r="AK19" s="137">
        <v>3.3397319563168142E-3</v>
      </c>
      <c r="AL19" s="137">
        <v>1.3227524674522797E-3</v>
      </c>
      <c r="AM19" s="137">
        <v>3.2152288131893052E-4</v>
      </c>
      <c r="AN19" s="137">
        <v>0.20959547539628196</v>
      </c>
      <c r="AO19" s="137">
        <v>2.2592367368484486E-4</v>
      </c>
      <c r="AP19" s="137">
        <v>4.0001614459935812E-5</v>
      </c>
      <c r="AQ19" s="137">
        <v>8.7409072353027367E-4</v>
      </c>
      <c r="AR19" s="137">
        <v>5.8191706803373979E-5</v>
      </c>
      <c r="AS19" s="137">
        <v>5.9947361143375811E-4</v>
      </c>
      <c r="AT19" s="137">
        <v>8.9693042432781488E-5</v>
      </c>
      <c r="AU19" s="137">
        <v>1.8718851129184506E-3</v>
      </c>
      <c r="AV19" s="137">
        <v>7.9237406292031784E-5</v>
      </c>
      <c r="AW19" s="137">
        <v>1.3381013520756424E-4</v>
      </c>
      <c r="AX19" s="137">
        <v>1.0608973104274934E-5</v>
      </c>
      <c r="AY19" s="137">
        <v>1.0459215818465438E-4</v>
      </c>
      <c r="AZ19" s="137">
        <v>3.2164392674501199E-4</v>
      </c>
      <c r="BA19" s="137">
        <v>5.3015845887069577E-5</v>
      </c>
      <c r="BB19" s="137">
        <v>2.5047852147844327E-4</v>
      </c>
      <c r="BC19" s="137">
        <v>5.5697141312470181E-5</v>
      </c>
      <c r="BD19" s="137">
        <v>5.5967337820609004E-4</v>
      </c>
      <c r="BE19" s="137">
        <v>2.462725780049092E-2</v>
      </c>
      <c r="BF19" s="137">
        <v>2.2474955453766982E-4</v>
      </c>
      <c r="BG19" s="137">
        <v>1.3054659047919768E-4</v>
      </c>
      <c r="BH19" s="137">
        <v>2.022808953123449E-4</v>
      </c>
      <c r="BI19" s="137">
        <v>0.39809482073174424</v>
      </c>
      <c r="BJ19" s="137">
        <v>7.9132523924228034E-3</v>
      </c>
      <c r="BK19" s="137">
        <v>2.6423816872215736E-3</v>
      </c>
      <c r="BL19" s="137">
        <v>4.1672004873261568E-5</v>
      </c>
      <c r="BM19" s="137">
        <v>8.9543060592605918E-5</v>
      </c>
      <c r="BN19" s="137">
        <v>7.0562971886133823E-4</v>
      </c>
      <c r="BO19" s="137">
        <v>2.5223278804458875E-4</v>
      </c>
      <c r="BP19" s="137">
        <v>3.9122224287741039E-4</v>
      </c>
      <c r="BQ19" s="137">
        <v>8.3290744573132422E-5</v>
      </c>
      <c r="BR19" s="137">
        <v>9.9478777319307163E-6</v>
      </c>
      <c r="BS19" s="137">
        <v>9.4570602554354816E-3</v>
      </c>
      <c r="BT19" s="137">
        <v>1.7583645639412401E-4</v>
      </c>
      <c r="BU19" s="137">
        <v>7.4072588716086419E-3</v>
      </c>
      <c r="BV19" s="137">
        <v>8.0289673796584175E-4</v>
      </c>
      <c r="BW19" s="137">
        <v>1.6124074716892501E-3</v>
      </c>
      <c r="BX19" s="137">
        <v>1.355441604533013E-3</v>
      </c>
      <c r="BY19" s="137">
        <v>2.2656261801484701E-3</v>
      </c>
      <c r="BZ19" s="137">
        <v>2.1251889523702786E-3</v>
      </c>
      <c r="CA19" s="139">
        <v>0</v>
      </c>
    </row>
    <row r="20" spans="1:79" ht="19.5" x14ac:dyDescent="0.25">
      <c r="A20" s="30"/>
      <c r="B20" s="42" t="s">
        <v>11</v>
      </c>
      <c r="C20" s="43" t="s">
        <v>122</v>
      </c>
      <c r="D20" s="136">
        <v>1.5883379055401234E-5</v>
      </c>
      <c r="E20" s="137">
        <v>2.0578990328689297E-6</v>
      </c>
      <c r="F20" s="137">
        <v>3.950359096220266E-5</v>
      </c>
      <c r="G20" s="137">
        <v>6.9011973632106105E-6</v>
      </c>
      <c r="H20" s="137">
        <v>2.4548916034548433E-4</v>
      </c>
      <c r="I20" s="137">
        <v>5.1203839660593426E-5</v>
      </c>
      <c r="J20" s="137">
        <v>1.3966874479165824E-6</v>
      </c>
      <c r="K20" s="137">
        <v>1.256042086755228E-4</v>
      </c>
      <c r="L20" s="137">
        <v>1.0293985258325738E-6</v>
      </c>
      <c r="M20" s="137">
        <v>9.4391045135138341E-4</v>
      </c>
      <c r="N20" s="137">
        <v>9.3591059695641356E-6</v>
      </c>
      <c r="O20" s="137">
        <v>0.31731521615232205</v>
      </c>
      <c r="P20" s="137">
        <v>0</v>
      </c>
      <c r="Q20" s="137">
        <v>1.673426587322218E-4</v>
      </c>
      <c r="R20" s="137">
        <v>3.8474009825623578E-4</v>
      </c>
      <c r="S20" s="137">
        <v>9.017678790993299E-7</v>
      </c>
      <c r="T20" s="137">
        <v>8.7833289303107509E-4</v>
      </c>
      <c r="U20" s="137">
        <v>0.1509429861318691</v>
      </c>
      <c r="V20" s="137">
        <v>0.51520864121816545</v>
      </c>
      <c r="W20" s="137">
        <v>1.4333875192131407E-4</v>
      </c>
      <c r="X20" s="137">
        <v>5.1472289964586563E-4</v>
      </c>
      <c r="Y20" s="137">
        <v>5.6502156798830615E-5</v>
      </c>
      <c r="Z20" s="137">
        <v>1.4308108096076536E-4</v>
      </c>
      <c r="AA20" s="137">
        <v>2.792420241020315E-5</v>
      </c>
      <c r="AB20" s="137">
        <v>5.1503843608575877E-5</v>
      </c>
      <c r="AC20" s="137">
        <v>2.0286776449412654E-5</v>
      </c>
      <c r="AD20" s="137">
        <v>2.0270502408337197E-5</v>
      </c>
      <c r="AE20" s="137">
        <v>2.6244579222686479E-3</v>
      </c>
      <c r="AF20" s="137">
        <v>4.7211067789438318E-4</v>
      </c>
      <c r="AG20" s="137">
        <v>1.4722132099244482E-5</v>
      </c>
      <c r="AH20" s="137">
        <v>7.3532241313201734E-5</v>
      </c>
      <c r="AI20" s="137">
        <v>3.1125196199918492E-5</v>
      </c>
      <c r="AJ20" s="137">
        <v>0</v>
      </c>
      <c r="AK20" s="137">
        <v>8.5134897029982546E-6</v>
      </c>
      <c r="AL20" s="137">
        <v>4.7925426568254744E-5</v>
      </c>
      <c r="AM20" s="137">
        <v>1.9090415751277621E-5</v>
      </c>
      <c r="AN20" s="137">
        <v>3.4931808919426344E-5</v>
      </c>
      <c r="AO20" s="137">
        <v>2.449039864812398E-5</v>
      </c>
      <c r="AP20" s="137">
        <v>4.3512845828061208E-6</v>
      </c>
      <c r="AQ20" s="137">
        <v>5.7460625249151487E-5</v>
      </c>
      <c r="AR20" s="137">
        <v>7.6390709035413111E-6</v>
      </c>
      <c r="AS20" s="137">
        <v>3.619780879260596E-5</v>
      </c>
      <c r="AT20" s="137">
        <v>1.2764163262544729E-5</v>
      </c>
      <c r="AU20" s="137">
        <v>4.1400335707597451E-6</v>
      </c>
      <c r="AV20" s="137">
        <v>8.6686529384271493E-6</v>
      </c>
      <c r="AW20" s="137">
        <v>3.2984583739281041E-6</v>
      </c>
      <c r="AX20" s="137">
        <v>5.1283829607846732E-7</v>
      </c>
      <c r="AY20" s="137">
        <v>1.5540135357678337E-5</v>
      </c>
      <c r="AZ20" s="137">
        <v>6.4444487181302849E-5</v>
      </c>
      <c r="BA20" s="137">
        <v>7.6169314752104045E-6</v>
      </c>
      <c r="BB20" s="137">
        <v>3.1341492490050176E-5</v>
      </c>
      <c r="BC20" s="137">
        <v>9.489096778746731E-6</v>
      </c>
      <c r="BD20" s="137">
        <v>3.0588108453937128E-5</v>
      </c>
      <c r="BE20" s="137">
        <v>3.5270153536834267E-5</v>
      </c>
      <c r="BF20" s="137">
        <v>3.2727942679183696E-5</v>
      </c>
      <c r="BG20" s="137">
        <v>2.0423808365203515E-5</v>
      </c>
      <c r="BH20" s="137">
        <v>3.4642288139821402E-5</v>
      </c>
      <c r="BI20" s="137">
        <v>9.1126471890134726E-4</v>
      </c>
      <c r="BJ20" s="137">
        <v>4.8409584678296361E-4</v>
      </c>
      <c r="BK20" s="137">
        <v>2.7013044407200366E-4</v>
      </c>
      <c r="BL20" s="137">
        <v>6.196315534029465E-6</v>
      </c>
      <c r="BM20" s="137">
        <v>5.5011216940161129E-4</v>
      </c>
      <c r="BN20" s="137">
        <v>4.6360580656871148E-3</v>
      </c>
      <c r="BO20" s="137">
        <v>6.458959588580389E-5</v>
      </c>
      <c r="BP20" s="137">
        <v>1.2191081311742168E-4</v>
      </c>
      <c r="BQ20" s="137">
        <v>2.8092116936713457E-5</v>
      </c>
      <c r="BR20" s="137">
        <v>3.6032835168803643E-6</v>
      </c>
      <c r="BS20" s="137">
        <v>2.0511942317747009E-4</v>
      </c>
      <c r="BT20" s="137">
        <v>1.0059981619257023E-4</v>
      </c>
      <c r="BU20" s="137">
        <v>2.3393363863146664E-4</v>
      </c>
      <c r="BV20" s="137">
        <v>3.2216320961131977E-4</v>
      </c>
      <c r="BW20" s="137">
        <v>2.3883739105231601E-4</v>
      </c>
      <c r="BX20" s="137">
        <v>2.806805216502182E-4</v>
      </c>
      <c r="BY20" s="137">
        <v>1.9623340725756001E-4</v>
      </c>
      <c r="BZ20" s="137">
        <v>2.6023207995024141E-4</v>
      </c>
      <c r="CA20" s="139">
        <v>0</v>
      </c>
    </row>
    <row r="21" spans="1:79" ht="19.5" x14ac:dyDescent="0.25">
      <c r="A21" s="30"/>
      <c r="B21" s="42" t="s">
        <v>12</v>
      </c>
      <c r="C21" s="43" t="s">
        <v>123</v>
      </c>
      <c r="D21" s="136">
        <v>2.0803733929478758E-4</v>
      </c>
      <c r="E21" s="137">
        <v>3.8863413700468641E-5</v>
      </c>
      <c r="F21" s="137">
        <v>3.3213028794664947E-4</v>
      </c>
      <c r="G21" s="137">
        <v>9.2852991965144247E-5</v>
      </c>
      <c r="H21" s="137">
        <v>3.1390574277981357E-3</v>
      </c>
      <c r="I21" s="137">
        <v>6.1600944242906337E-4</v>
      </c>
      <c r="J21" s="137">
        <v>9.7367927546684982E-6</v>
      </c>
      <c r="K21" s="137">
        <v>1.1152467685080353E-3</v>
      </c>
      <c r="L21" s="137">
        <v>1.6705731509438723E-5</v>
      </c>
      <c r="M21" s="137">
        <v>5.4419380522251345E-4</v>
      </c>
      <c r="N21" s="137">
        <v>7.8003250666362794E-5</v>
      </c>
      <c r="O21" s="137">
        <v>8.2190611274534134E-4</v>
      </c>
      <c r="P21" s="137">
        <v>0</v>
      </c>
      <c r="Q21" s="137">
        <v>0.89586505593272248</v>
      </c>
      <c r="R21" s="137">
        <v>1.8612709144229407E-3</v>
      </c>
      <c r="S21" s="137">
        <v>4.6485251356385348E-6</v>
      </c>
      <c r="T21" s="137">
        <v>8.079933219536068E-4</v>
      </c>
      <c r="U21" s="137">
        <v>2.1909161866003821E-3</v>
      </c>
      <c r="V21" s="137">
        <v>2.8012561771762479E-3</v>
      </c>
      <c r="W21" s="137">
        <v>4.7777566718417547E-4</v>
      </c>
      <c r="X21" s="137">
        <v>8.6031670243078787E-4</v>
      </c>
      <c r="Y21" s="137">
        <v>2.462684917490923E-4</v>
      </c>
      <c r="Z21" s="137">
        <v>7.0052492510520967E-4</v>
      </c>
      <c r="AA21" s="137">
        <v>1.5415563998667583E-4</v>
      </c>
      <c r="AB21" s="137">
        <v>2.4074993610662454E-4</v>
      </c>
      <c r="AC21" s="137">
        <v>8.83013195916991E-5</v>
      </c>
      <c r="AD21" s="137">
        <v>1.3986986460090905E-4</v>
      </c>
      <c r="AE21" s="137">
        <v>3.1332416042184245E-4</v>
      </c>
      <c r="AF21" s="137">
        <v>5.6911704127608374E-4</v>
      </c>
      <c r="AG21" s="137">
        <v>1.1582671813346845E-4</v>
      </c>
      <c r="AH21" s="137">
        <v>4.4700564650256952E-4</v>
      </c>
      <c r="AI21" s="137">
        <v>2.9605674975222878E-4</v>
      </c>
      <c r="AJ21" s="137">
        <v>0</v>
      </c>
      <c r="AK21" s="137">
        <v>9.7020346946041438E-5</v>
      </c>
      <c r="AL21" s="137">
        <v>2.2594638263181551E-4</v>
      </c>
      <c r="AM21" s="137">
        <v>8.4133450832421134E-5</v>
      </c>
      <c r="AN21" s="137">
        <v>3.0847284251217142E-4</v>
      </c>
      <c r="AO21" s="137">
        <v>3.8515851119871772E-4</v>
      </c>
      <c r="AP21" s="137">
        <v>3.6171206625534245E-5</v>
      </c>
      <c r="AQ21" s="137">
        <v>3.4087988004839573E-2</v>
      </c>
      <c r="AR21" s="137">
        <v>6.7814811788943262E-5</v>
      </c>
      <c r="AS21" s="137">
        <v>2.8370119427377938E-4</v>
      </c>
      <c r="AT21" s="137">
        <v>7.1647520986919798E-5</v>
      </c>
      <c r="AU21" s="137">
        <v>4.2370522247838944E-5</v>
      </c>
      <c r="AV21" s="137">
        <v>7.4897739321151972E-5</v>
      </c>
      <c r="AW21" s="137">
        <v>3.441796607916554E-4</v>
      </c>
      <c r="AX21" s="137">
        <v>1.0928502810677296E-5</v>
      </c>
      <c r="AY21" s="137">
        <v>1.4067438576447638E-4</v>
      </c>
      <c r="AZ21" s="137">
        <v>2.1646691495658831E-4</v>
      </c>
      <c r="BA21" s="137">
        <v>6.7418321042182053E-5</v>
      </c>
      <c r="BB21" s="137">
        <v>2.9975173632473524E-4</v>
      </c>
      <c r="BC21" s="137">
        <v>6.5877774749305596E-5</v>
      </c>
      <c r="BD21" s="137">
        <v>1.4402737964056491E-4</v>
      </c>
      <c r="BE21" s="137">
        <v>1.9680132453739026E-4</v>
      </c>
      <c r="BF21" s="137">
        <v>2.3719189400408356E-4</v>
      </c>
      <c r="BG21" s="137">
        <v>2.9389098586988611E-3</v>
      </c>
      <c r="BH21" s="137">
        <v>3.4292921244660697E-4</v>
      </c>
      <c r="BI21" s="137">
        <v>4.2695849923922941E-3</v>
      </c>
      <c r="BJ21" s="137">
        <v>1.3624703463270587E-2</v>
      </c>
      <c r="BK21" s="137">
        <v>1.5340164764622346E-2</v>
      </c>
      <c r="BL21" s="137">
        <v>2.48107134823674E-4</v>
      </c>
      <c r="BM21" s="137">
        <v>1.3750688404480301E-4</v>
      </c>
      <c r="BN21" s="137">
        <v>9.1851338919357811E-4</v>
      </c>
      <c r="BO21" s="137">
        <v>5.5416731196833999E-4</v>
      </c>
      <c r="BP21" s="137">
        <v>5.1850445652127319E-4</v>
      </c>
      <c r="BQ21" s="137">
        <v>8.7687694941723053E-5</v>
      </c>
      <c r="BR21" s="137">
        <v>1.3547960074307414E-5</v>
      </c>
      <c r="BS21" s="137">
        <v>1.9660820876353006E-3</v>
      </c>
      <c r="BT21" s="137">
        <v>4.570814973275173E-4</v>
      </c>
      <c r="BU21" s="137">
        <v>9.7056482056018505E-4</v>
      </c>
      <c r="BV21" s="137">
        <v>1.9589949825086898E-3</v>
      </c>
      <c r="BW21" s="137">
        <v>3.4136729170817202E-4</v>
      </c>
      <c r="BX21" s="137">
        <v>9.5297739678306347E-4</v>
      </c>
      <c r="BY21" s="137">
        <v>7.1744923125952097E-4</v>
      </c>
      <c r="BZ21" s="137">
        <v>9.5933785499824527E-4</v>
      </c>
      <c r="CA21" s="139">
        <v>0</v>
      </c>
    </row>
    <row r="22" spans="1:79" ht="19.5" x14ac:dyDescent="0.25">
      <c r="A22" s="30"/>
      <c r="B22" s="42" t="s">
        <v>13</v>
      </c>
      <c r="C22" s="43" t="s">
        <v>124</v>
      </c>
      <c r="D22" s="136">
        <v>2.0803733929478758E-4</v>
      </c>
      <c r="E22" s="137">
        <v>3.8863413700468641E-5</v>
      </c>
      <c r="F22" s="137">
        <v>3.3213028794664947E-4</v>
      </c>
      <c r="G22" s="137">
        <v>9.2852991965144247E-5</v>
      </c>
      <c r="H22" s="137">
        <v>3.1390574277981357E-3</v>
      </c>
      <c r="I22" s="137">
        <v>6.1600944242906337E-4</v>
      </c>
      <c r="J22" s="137">
        <v>9.7367927546684982E-6</v>
      </c>
      <c r="K22" s="137">
        <v>1.1152467685080353E-3</v>
      </c>
      <c r="L22" s="137">
        <v>1.6705731509438723E-5</v>
      </c>
      <c r="M22" s="137">
        <v>5.4419380522251345E-4</v>
      </c>
      <c r="N22" s="137">
        <v>7.8003250666362794E-5</v>
      </c>
      <c r="O22" s="137">
        <v>8.2190611274534134E-4</v>
      </c>
      <c r="P22" s="137">
        <v>0</v>
      </c>
      <c r="Q22" s="137">
        <v>0.89586505593272248</v>
      </c>
      <c r="R22" s="137">
        <v>1.8612709144229407E-3</v>
      </c>
      <c r="S22" s="137">
        <v>4.6485251356385348E-6</v>
      </c>
      <c r="T22" s="137">
        <v>8.079933219536068E-4</v>
      </c>
      <c r="U22" s="137">
        <v>2.1909161866003821E-3</v>
      </c>
      <c r="V22" s="137">
        <v>2.8012561771762479E-3</v>
      </c>
      <c r="W22" s="137">
        <v>4.7777566718417547E-4</v>
      </c>
      <c r="X22" s="137">
        <v>8.6031670243078787E-4</v>
      </c>
      <c r="Y22" s="137">
        <v>2.462684917490923E-4</v>
      </c>
      <c r="Z22" s="137">
        <v>7.0052492510520967E-4</v>
      </c>
      <c r="AA22" s="137">
        <v>1.5415563998667583E-4</v>
      </c>
      <c r="AB22" s="137">
        <v>2.4074993610662454E-4</v>
      </c>
      <c r="AC22" s="137">
        <v>8.83013195916991E-5</v>
      </c>
      <c r="AD22" s="137">
        <v>1.3986986460090905E-4</v>
      </c>
      <c r="AE22" s="137">
        <v>3.1332416042184245E-4</v>
      </c>
      <c r="AF22" s="137">
        <v>5.6911704127608374E-4</v>
      </c>
      <c r="AG22" s="137">
        <v>1.1582671813346845E-4</v>
      </c>
      <c r="AH22" s="137">
        <v>4.4700564650256952E-4</v>
      </c>
      <c r="AI22" s="137">
        <v>2.9605674975222878E-4</v>
      </c>
      <c r="AJ22" s="137">
        <v>0</v>
      </c>
      <c r="AK22" s="137">
        <v>9.7020346946041438E-5</v>
      </c>
      <c r="AL22" s="137">
        <v>2.2594638263181551E-4</v>
      </c>
      <c r="AM22" s="137">
        <v>8.4133450832421134E-5</v>
      </c>
      <c r="AN22" s="137">
        <v>3.0847284251217142E-4</v>
      </c>
      <c r="AO22" s="137">
        <v>3.8515851119871772E-4</v>
      </c>
      <c r="AP22" s="137">
        <v>3.6171206625534245E-5</v>
      </c>
      <c r="AQ22" s="137">
        <v>3.4087988004839573E-2</v>
      </c>
      <c r="AR22" s="137">
        <v>6.7814811788943262E-5</v>
      </c>
      <c r="AS22" s="137">
        <v>2.8370119427377938E-4</v>
      </c>
      <c r="AT22" s="137">
        <v>7.1647520986919798E-5</v>
      </c>
      <c r="AU22" s="137">
        <v>4.2370522247838944E-5</v>
      </c>
      <c r="AV22" s="137">
        <v>7.4897739321151972E-5</v>
      </c>
      <c r="AW22" s="137">
        <v>3.441796607916554E-4</v>
      </c>
      <c r="AX22" s="137">
        <v>1.0928502810677296E-5</v>
      </c>
      <c r="AY22" s="137">
        <v>1.4067438576447638E-4</v>
      </c>
      <c r="AZ22" s="137">
        <v>2.1646691495658831E-4</v>
      </c>
      <c r="BA22" s="137">
        <v>6.7418321042182053E-5</v>
      </c>
      <c r="BB22" s="137">
        <v>2.9975173632473524E-4</v>
      </c>
      <c r="BC22" s="137">
        <v>6.5877774749305596E-5</v>
      </c>
      <c r="BD22" s="137">
        <v>1.4402737964056491E-4</v>
      </c>
      <c r="BE22" s="137">
        <v>1.9680132453739026E-4</v>
      </c>
      <c r="BF22" s="137">
        <v>2.3719189400408356E-4</v>
      </c>
      <c r="BG22" s="137">
        <v>2.9389098586988611E-3</v>
      </c>
      <c r="BH22" s="137">
        <v>3.4292921244660697E-4</v>
      </c>
      <c r="BI22" s="137">
        <v>4.2695849923922941E-3</v>
      </c>
      <c r="BJ22" s="137">
        <v>1.3624703463270587E-2</v>
      </c>
      <c r="BK22" s="137">
        <v>1.5340164764622346E-2</v>
      </c>
      <c r="BL22" s="137">
        <v>2.48107134823674E-4</v>
      </c>
      <c r="BM22" s="137">
        <v>1.3750688404480301E-4</v>
      </c>
      <c r="BN22" s="137">
        <v>9.1851338919357811E-4</v>
      </c>
      <c r="BO22" s="137">
        <v>5.5416731196833999E-4</v>
      </c>
      <c r="BP22" s="137">
        <v>5.1850445652127319E-4</v>
      </c>
      <c r="BQ22" s="137">
        <v>8.7687694941723053E-5</v>
      </c>
      <c r="BR22" s="137">
        <v>1.3547960074307414E-5</v>
      </c>
      <c r="BS22" s="137">
        <v>1.9660820876353006E-3</v>
      </c>
      <c r="BT22" s="137">
        <v>4.570814973275173E-4</v>
      </c>
      <c r="BU22" s="137">
        <v>9.7056482056018505E-4</v>
      </c>
      <c r="BV22" s="137">
        <v>1.9589949825086898E-3</v>
      </c>
      <c r="BW22" s="137">
        <v>3.4136729170817202E-4</v>
      </c>
      <c r="BX22" s="137">
        <v>9.5297739678306347E-4</v>
      </c>
      <c r="BY22" s="137">
        <v>7.1744923125952097E-4</v>
      </c>
      <c r="BZ22" s="137">
        <v>9.5933785499824527E-4</v>
      </c>
      <c r="CA22" s="139">
        <v>0</v>
      </c>
    </row>
    <row r="23" spans="1:79" ht="19.5" x14ac:dyDescent="0.25">
      <c r="A23" s="30"/>
      <c r="B23" s="42" t="s">
        <v>14</v>
      </c>
      <c r="C23" s="43" t="s">
        <v>125</v>
      </c>
      <c r="D23" s="136">
        <v>2.6626397957442071E-5</v>
      </c>
      <c r="E23" s="137">
        <v>4.1023255499846495E-6</v>
      </c>
      <c r="F23" s="137">
        <v>7.2980657491149791E-5</v>
      </c>
      <c r="G23" s="137">
        <v>1.4435668034639249E-5</v>
      </c>
      <c r="H23" s="137">
        <v>5.3171118191353765E-4</v>
      </c>
      <c r="I23" s="137">
        <v>8.3603717302550276E-5</v>
      </c>
      <c r="J23" s="137">
        <v>2.3852514249401124E-6</v>
      </c>
      <c r="K23" s="137">
        <v>2.3565262415502051E-4</v>
      </c>
      <c r="L23" s="137">
        <v>1.0584034298135396E-5</v>
      </c>
      <c r="M23" s="137">
        <v>2.212563104604569E-4</v>
      </c>
      <c r="N23" s="137">
        <v>2.8667875018674571E-5</v>
      </c>
      <c r="O23" s="137">
        <v>2.2415765872800663E-4</v>
      </c>
      <c r="P23" s="137">
        <v>0</v>
      </c>
      <c r="Q23" s="137">
        <v>1.4197248852407245E-3</v>
      </c>
      <c r="R23" s="137">
        <v>0.91566329932154422</v>
      </c>
      <c r="S23" s="137">
        <v>2.2659365304346662E-5</v>
      </c>
      <c r="T23" s="137">
        <v>3.0584765774139682E-4</v>
      </c>
      <c r="U23" s="137">
        <v>5.9527150488402074E-4</v>
      </c>
      <c r="V23" s="137">
        <v>1.0585580599465968E-3</v>
      </c>
      <c r="W23" s="137">
        <v>1.9090472384578294E-4</v>
      </c>
      <c r="X23" s="137">
        <v>2.3590750483242068E-4</v>
      </c>
      <c r="Y23" s="137">
        <v>7.1366684461134032E-5</v>
      </c>
      <c r="Z23" s="137">
        <v>2.1611347272920643E-4</v>
      </c>
      <c r="AA23" s="137">
        <v>4.6505177091866036E-5</v>
      </c>
      <c r="AB23" s="137">
        <v>7.9164348270963558E-5</v>
      </c>
      <c r="AC23" s="137">
        <v>2.7870119746974054E-5</v>
      </c>
      <c r="AD23" s="137">
        <v>3.2886937277077562E-5</v>
      </c>
      <c r="AE23" s="137">
        <v>1.0944043652031573E-4</v>
      </c>
      <c r="AF23" s="137">
        <v>1.5845769557350952E-4</v>
      </c>
      <c r="AG23" s="137">
        <v>2.4797106612847609E-5</v>
      </c>
      <c r="AH23" s="137">
        <v>1.1191264750290933E-4</v>
      </c>
      <c r="AI23" s="137">
        <v>6.2565762083657866E-5</v>
      </c>
      <c r="AJ23" s="137">
        <v>0</v>
      </c>
      <c r="AK23" s="137">
        <v>1.6109009785682502E-5</v>
      </c>
      <c r="AL23" s="137">
        <v>1.2731104232628794E-4</v>
      </c>
      <c r="AM23" s="137">
        <v>2.1641690589318327E-5</v>
      </c>
      <c r="AN23" s="137">
        <v>2.1800869945999118E-4</v>
      </c>
      <c r="AO23" s="137">
        <v>5.6626212732978636E-5</v>
      </c>
      <c r="AP23" s="137">
        <v>2.2623514171696996E-5</v>
      </c>
      <c r="AQ23" s="137">
        <v>3.0043190838607592E-4</v>
      </c>
      <c r="AR23" s="137">
        <v>1.5185448281345185E-5</v>
      </c>
      <c r="AS23" s="137">
        <v>6.7327235220846775E-5</v>
      </c>
      <c r="AT23" s="137">
        <v>2.4811036762731788E-5</v>
      </c>
      <c r="AU23" s="137">
        <v>1.2981547274457113E-5</v>
      </c>
      <c r="AV23" s="137">
        <v>2.3489693288067165E-5</v>
      </c>
      <c r="AW23" s="137">
        <v>1.2847321628690031E-5</v>
      </c>
      <c r="AX23" s="137">
        <v>9.4987025421929654E-6</v>
      </c>
      <c r="AY23" s="137">
        <v>1.5269081172993406E-2</v>
      </c>
      <c r="AZ23" s="137">
        <v>4.1799380791805703E-3</v>
      </c>
      <c r="BA23" s="137">
        <v>1.1824182265370981E-3</v>
      </c>
      <c r="BB23" s="137">
        <v>7.1551963284068494E-3</v>
      </c>
      <c r="BC23" s="137">
        <v>1.2206780407070959E-3</v>
      </c>
      <c r="BD23" s="137">
        <v>3.2413619884107857E-4</v>
      </c>
      <c r="BE23" s="137">
        <v>8.3594315120748557E-4</v>
      </c>
      <c r="BF23" s="137">
        <v>1.9748618813746703E-4</v>
      </c>
      <c r="BG23" s="137">
        <v>7.0820668902908936E-5</v>
      </c>
      <c r="BH23" s="137">
        <v>6.7959768150057103E-5</v>
      </c>
      <c r="BI23" s="137">
        <v>4.2371161008639864E-2</v>
      </c>
      <c r="BJ23" s="137">
        <v>8.0581408892932611E-4</v>
      </c>
      <c r="BK23" s="137">
        <v>7.8063812684087857E-4</v>
      </c>
      <c r="BL23" s="137">
        <v>9.7304056001739289E-6</v>
      </c>
      <c r="BM23" s="137">
        <v>1.6433941634775999E-5</v>
      </c>
      <c r="BN23" s="137">
        <v>1.8354575259102375E-4</v>
      </c>
      <c r="BO23" s="137">
        <v>8.7233591978469347E-5</v>
      </c>
      <c r="BP23" s="137">
        <v>2.208356954687544E-4</v>
      </c>
      <c r="BQ23" s="137">
        <v>2.0058511042171803E-5</v>
      </c>
      <c r="BR23" s="137">
        <v>2.1623156709349989E-6</v>
      </c>
      <c r="BS23" s="137">
        <v>1.0729367492584418E-3</v>
      </c>
      <c r="BT23" s="137">
        <v>5.0832514910006171E-5</v>
      </c>
      <c r="BU23" s="137">
        <v>2.2612702484736626E-4</v>
      </c>
      <c r="BV23" s="137">
        <v>1.8614546781661666E-4</v>
      </c>
      <c r="BW23" s="137">
        <v>8.1973005272554999E-5</v>
      </c>
      <c r="BX23" s="137">
        <v>1.8691663545121362E-4</v>
      </c>
      <c r="BY23" s="137">
        <v>1.4562974421789099E-4</v>
      </c>
      <c r="BZ23" s="137">
        <v>2.2985742077342514E-4</v>
      </c>
      <c r="CA23" s="139">
        <v>0</v>
      </c>
    </row>
    <row r="24" spans="1:79" ht="19.5" x14ac:dyDescent="0.25">
      <c r="A24" s="30"/>
      <c r="B24" s="42" t="s">
        <v>15</v>
      </c>
      <c r="C24" s="43" t="s">
        <v>126</v>
      </c>
      <c r="D24" s="136">
        <v>1.8379422894491799E-3</v>
      </c>
      <c r="E24" s="137">
        <v>2.5645593823762686E-4</v>
      </c>
      <c r="F24" s="137">
        <v>6.1791463019679792E-3</v>
      </c>
      <c r="G24" s="137">
        <v>2.8092620636293452E-3</v>
      </c>
      <c r="H24" s="137">
        <v>7.441983756396077E-2</v>
      </c>
      <c r="I24" s="137">
        <v>5.227871915757255E-3</v>
      </c>
      <c r="J24" s="137">
        <v>2.0247733846687373E-4</v>
      </c>
      <c r="K24" s="137">
        <v>3.3152151846983675E-2</v>
      </c>
      <c r="L24" s="137">
        <v>1.3350888937607201E-4</v>
      </c>
      <c r="M24" s="137">
        <v>3.3653041415586523E-3</v>
      </c>
      <c r="N24" s="137">
        <v>7.7410481330290914E-4</v>
      </c>
      <c r="O24" s="137">
        <v>1.2032297332262637E-3</v>
      </c>
      <c r="P24" s="137">
        <v>0</v>
      </c>
      <c r="Q24" s="137">
        <v>8.6617377821263976E-3</v>
      </c>
      <c r="R24" s="137">
        <v>6.6573031432012444E-2</v>
      </c>
      <c r="S24" s="137">
        <v>1.8698835972134006E-2</v>
      </c>
      <c r="T24" s="137">
        <v>2.5133986159114087E-3</v>
      </c>
      <c r="U24" s="137">
        <v>2.1536012328422826E-3</v>
      </c>
      <c r="V24" s="137">
        <v>4.6087663404028676E-3</v>
      </c>
      <c r="W24" s="137">
        <v>4.195668472448605E-3</v>
      </c>
      <c r="X24" s="137">
        <v>2.0004686655350273E-3</v>
      </c>
      <c r="Y24" s="137">
        <v>7.1257016484219528E-4</v>
      </c>
      <c r="Z24" s="137">
        <v>2.7809168755040564E-3</v>
      </c>
      <c r="AA24" s="137">
        <v>2.6711200825285737E-3</v>
      </c>
      <c r="AB24" s="137">
        <v>1.5329329740474259E-3</v>
      </c>
      <c r="AC24" s="137">
        <v>1.8420590995667195E-4</v>
      </c>
      <c r="AD24" s="137">
        <v>6.3662541525213458E-4</v>
      </c>
      <c r="AE24" s="137">
        <v>1.035036642068642E-3</v>
      </c>
      <c r="AF24" s="137">
        <v>1.790829400203076E-3</v>
      </c>
      <c r="AG24" s="137">
        <v>5.5894611128561912E-4</v>
      </c>
      <c r="AH24" s="137">
        <v>1.495780119648183E-3</v>
      </c>
      <c r="AI24" s="137">
        <v>7.7828217336615622E-4</v>
      </c>
      <c r="AJ24" s="137">
        <v>0</v>
      </c>
      <c r="AK24" s="137">
        <v>1.3041935640746371E-4</v>
      </c>
      <c r="AL24" s="137">
        <v>2.1329293384794276E-4</v>
      </c>
      <c r="AM24" s="137">
        <v>1.1606084579541383E-4</v>
      </c>
      <c r="AN24" s="137">
        <v>1.5367254329481893E-3</v>
      </c>
      <c r="AO24" s="137">
        <v>1.6811178740996731E-4</v>
      </c>
      <c r="AP24" s="137">
        <v>2.6323320143486884E-5</v>
      </c>
      <c r="AQ24" s="137">
        <v>1.6819574474143295E-3</v>
      </c>
      <c r="AR24" s="137">
        <v>1.3485803219884804E-3</v>
      </c>
      <c r="AS24" s="137">
        <v>2.3506444349708287E-3</v>
      </c>
      <c r="AT24" s="137">
        <v>3.4404201438981629E-4</v>
      </c>
      <c r="AU24" s="137">
        <v>6.8367837840939088E-5</v>
      </c>
      <c r="AV24" s="137">
        <v>7.7259194323615305E-5</v>
      </c>
      <c r="AW24" s="137">
        <v>2.7802735064971005E-3</v>
      </c>
      <c r="AX24" s="137">
        <v>2.4228231660737352E-3</v>
      </c>
      <c r="AY24" s="137">
        <v>1.1898615557510669E-3</v>
      </c>
      <c r="AZ24" s="137">
        <v>1.1755029274125516E-3</v>
      </c>
      <c r="BA24" s="137">
        <v>1.353206650262858E-4</v>
      </c>
      <c r="BB24" s="137">
        <v>8.8053131967461712E-4</v>
      </c>
      <c r="BC24" s="137">
        <v>1.3883218170588062E-4</v>
      </c>
      <c r="BD24" s="137">
        <v>3.4954709958991972E-4</v>
      </c>
      <c r="BE24" s="137">
        <v>5.5483210539687656E-4</v>
      </c>
      <c r="BF24" s="137">
        <v>2.0209492463649369E-4</v>
      </c>
      <c r="BG24" s="137">
        <v>1.9400687083599236E-4</v>
      </c>
      <c r="BH24" s="137">
        <v>7.8605305674774256E-4</v>
      </c>
      <c r="BI24" s="137">
        <v>0.69451745278720212</v>
      </c>
      <c r="BJ24" s="137">
        <v>3.4426108354318335E-3</v>
      </c>
      <c r="BK24" s="137">
        <v>3.7128402809562372E-3</v>
      </c>
      <c r="BL24" s="137">
        <v>4.8528733396010087E-5</v>
      </c>
      <c r="BM24" s="137">
        <v>1.4292539647075834E-4</v>
      </c>
      <c r="BN24" s="137">
        <v>1.2825143851236415E-3</v>
      </c>
      <c r="BO24" s="137">
        <v>2.8608714090201919E-4</v>
      </c>
      <c r="BP24" s="137">
        <v>3.5292270923743168E-4</v>
      </c>
      <c r="BQ24" s="137">
        <v>8.1183796057793711E-5</v>
      </c>
      <c r="BR24" s="137">
        <v>1.0805008110927515E-5</v>
      </c>
      <c r="BS24" s="137">
        <v>1.6497279315811891E-2</v>
      </c>
      <c r="BT24" s="137">
        <v>2.2363583296304134E-4</v>
      </c>
      <c r="BU24" s="137">
        <v>1.7164263201465294E-3</v>
      </c>
      <c r="BV24" s="137">
        <v>6.996083895079206E-4</v>
      </c>
      <c r="BW24" s="137">
        <v>3.0498331141773198E-4</v>
      </c>
      <c r="BX24" s="137">
        <v>1.4866138305760434E-3</v>
      </c>
      <c r="BY24" s="137">
        <v>7.0206625931873098E-4</v>
      </c>
      <c r="BZ24" s="137">
        <v>2.4760041425082972E-3</v>
      </c>
      <c r="CA24" s="139">
        <v>0</v>
      </c>
    </row>
    <row r="25" spans="1:79" ht="19.5" x14ac:dyDescent="0.25">
      <c r="A25" s="30"/>
      <c r="B25" s="42" t="s">
        <v>16</v>
      </c>
      <c r="C25" s="43" t="s">
        <v>127</v>
      </c>
      <c r="D25" s="136">
        <v>7.8783161285992938E-5</v>
      </c>
      <c r="E25" s="137">
        <v>7.887248528763288E-6</v>
      </c>
      <c r="F25" s="137">
        <v>1.1959326522026251E-4</v>
      </c>
      <c r="G25" s="137">
        <v>3.7405095694597908E-5</v>
      </c>
      <c r="H25" s="137">
        <v>1.0330754996720625E-3</v>
      </c>
      <c r="I25" s="137">
        <v>2.7557440101402429E-4</v>
      </c>
      <c r="J25" s="137">
        <v>4.7093167587710236E-6</v>
      </c>
      <c r="K25" s="137">
        <v>6.0533319196198602E-4</v>
      </c>
      <c r="L25" s="137">
        <v>3.492666134885884E-6</v>
      </c>
      <c r="M25" s="137">
        <v>2.0689881626469148E-2</v>
      </c>
      <c r="N25" s="137">
        <v>7.6441378209200742E-5</v>
      </c>
      <c r="O25" s="137">
        <v>2.4949229146112098E-2</v>
      </c>
      <c r="P25" s="137">
        <v>0</v>
      </c>
      <c r="Q25" s="137">
        <v>7.2561619985511141E-4</v>
      </c>
      <c r="R25" s="137">
        <v>2.1755546468552839E-3</v>
      </c>
      <c r="S25" s="137">
        <v>4.2230565251172582E-6</v>
      </c>
      <c r="T25" s="137">
        <v>0.77472750422702596</v>
      </c>
      <c r="U25" s="137">
        <v>1.2916383657720423E-2</v>
      </c>
      <c r="V25" s="137">
        <v>6.3157462026799852E-2</v>
      </c>
      <c r="W25" s="137">
        <v>3.2039739013403482E-4</v>
      </c>
      <c r="X25" s="137">
        <v>7.9296199949366094E-3</v>
      </c>
      <c r="Y25" s="137">
        <v>5.0759321986538466E-4</v>
      </c>
      <c r="Z25" s="137">
        <v>3.374649275897865E-4</v>
      </c>
      <c r="AA25" s="137">
        <v>8.3792792992405207E-5</v>
      </c>
      <c r="AB25" s="137">
        <v>1.8745536601965417E-4</v>
      </c>
      <c r="AC25" s="137">
        <v>1.3127884751121924E-4</v>
      </c>
      <c r="AD25" s="137">
        <v>5.5639072615552881E-5</v>
      </c>
      <c r="AE25" s="137">
        <v>5.1625928422093358E-3</v>
      </c>
      <c r="AF25" s="137">
        <v>2.3525294516517979E-3</v>
      </c>
      <c r="AG25" s="137">
        <v>3.506790432901002E-5</v>
      </c>
      <c r="AH25" s="137">
        <v>1.2561270499479402E-3</v>
      </c>
      <c r="AI25" s="137">
        <v>1.0150008586401659E-4</v>
      </c>
      <c r="AJ25" s="137">
        <v>0</v>
      </c>
      <c r="AK25" s="137">
        <v>2.4385053488248208E-5</v>
      </c>
      <c r="AL25" s="137">
        <v>7.6097235220632997E-5</v>
      </c>
      <c r="AM25" s="137">
        <v>1.6583189829688435E-4</v>
      </c>
      <c r="AN25" s="137">
        <v>1.1888441004406303E-4</v>
      </c>
      <c r="AO25" s="137">
        <v>7.5772337165707482E-5</v>
      </c>
      <c r="AP25" s="137">
        <v>1.5429051112074697E-5</v>
      </c>
      <c r="AQ25" s="137">
        <v>1.9389526653911887E-4</v>
      </c>
      <c r="AR25" s="137">
        <v>2.6545355062211597E-5</v>
      </c>
      <c r="AS25" s="137">
        <v>1.168096243498316E-4</v>
      </c>
      <c r="AT25" s="137">
        <v>3.8880201045499442E-5</v>
      </c>
      <c r="AU25" s="137">
        <v>1.2316844637699226E-5</v>
      </c>
      <c r="AV25" s="137">
        <v>2.1167547757410155E-5</v>
      </c>
      <c r="AW25" s="137">
        <v>1.003041613434402E-5</v>
      </c>
      <c r="AX25" s="137">
        <v>1.7679487861114704E-6</v>
      </c>
      <c r="AY25" s="137">
        <v>5.9680716311222249E-5</v>
      </c>
      <c r="AZ25" s="137">
        <v>8.9672638283722512E-5</v>
      </c>
      <c r="BA25" s="137">
        <v>2.7144090038456196E-5</v>
      </c>
      <c r="BB25" s="137">
        <v>9.0279234858626912E-5</v>
      </c>
      <c r="BC25" s="137">
        <v>2.1779048382417084E-5</v>
      </c>
      <c r="BD25" s="137">
        <v>6.8376787531651529E-5</v>
      </c>
      <c r="BE25" s="137">
        <v>7.0454792489591488E-5</v>
      </c>
      <c r="BF25" s="137">
        <v>1.1062370613450665E-4</v>
      </c>
      <c r="BG25" s="137">
        <v>7.4352491114007936E-5</v>
      </c>
      <c r="BH25" s="137">
        <v>1.5515216959450354E-4</v>
      </c>
      <c r="BI25" s="137">
        <v>2.2715628780605288E-3</v>
      </c>
      <c r="BJ25" s="137">
        <v>3.2072362292954962E-3</v>
      </c>
      <c r="BK25" s="137">
        <v>1.212912027927253E-3</v>
      </c>
      <c r="BL25" s="137">
        <v>4.2066470590720661E-5</v>
      </c>
      <c r="BM25" s="137">
        <v>3.2007221907830647E-3</v>
      </c>
      <c r="BN25" s="137">
        <v>4.8795497746170619E-2</v>
      </c>
      <c r="BO25" s="137">
        <v>5.95753937710121E-4</v>
      </c>
      <c r="BP25" s="137">
        <v>1.0567740810233995E-3</v>
      </c>
      <c r="BQ25" s="137">
        <v>2.2594818943006388E-4</v>
      </c>
      <c r="BR25" s="137">
        <v>3.2234714136420406E-5</v>
      </c>
      <c r="BS25" s="137">
        <v>1.7949563943920994E-3</v>
      </c>
      <c r="BT25" s="137">
        <v>1.0415825610006935E-3</v>
      </c>
      <c r="BU25" s="137">
        <v>1.5457709239239219E-3</v>
      </c>
      <c r="BV25" s="137">
        <v>2.8436359497864528E-3</v>
      </c>
      <c r="BW25" s="137">
        <v>2.2432364466595102E-3</v>
      </c>
      <c r="BX25" s="137">
        <v>2.1978653297944706E-3</v>
      </c>
      <c r="BY25" s="137">
        <v>1.40531181874645E-3</v>
      </c>
      <c r="BZ25" s="137">
        <v>4.5723944886808037E-3</v>
      </c>
      <c r="CA25" s="139">
        <v>0</v>
      </c>
    </row>
    <row r="26" spans="1:79" ht="19.5" x14ac:dyDescent="0.25">
      <c r="A26" s="30"/>
      <c r="B26" s="42" t="s">
        <v>17</v>
      </c>
      <c r="C26" s="43" t="s">
        <v>128</v>
      </c>
      <c r="D26" s="136">
        <v>5.0858033812617853E-5</v>
      </c>
      <c r="E26" s="137">
        <v>7.6016804532128947E-6</v>
      </c>
      <c r="F26" s="137">
        <v>1.5638105269307994E-4</v>
      </c>
      <c r="G26" s="137">
        <v>1.8628691274938565E-5</v>
      </c>
      <c r="H26" s="137">
        <v>8.3066128832013655E-4</v>
      </c>
      <c r="I26" s="137">
        <v>1.595333567884944E-4</v>
      </c>
      <c r="J26" s="137">
        <v>5.3275240763683169E-6</v>
      </c>
      <c r="K26" s="137">
        <v>4.1653774908365565E-4</v>
      </c>
      <c r="L26" s="137">
        <v>3.9730807636718283E-6</v>
      </c>
      <c r="M26" s="137">
        <v>5.5582270738151847E-3</v>
      </c>
      <c r="N26" s="137">
        <v>1.4873238531120282E-5</v>
      </c>
      <c r="O26" s="137">
        <v>7.4752495244301623E-3</v>
      </c>
      <c r="P26" s="137">
        <v>0</v>
      </c>
      <c r="Q26" s="137">
        <v>6.1906562113200057E-4</v>
      </c>
      <c r="R26" s="137">
        <v>1.2403117948841585E-3</v>
      </c>
      <c r="S26" s="137">
        <v>3.3587598295128215E-6</v>
      </c>
      <c r="T26" s="137">
        <v>3.5856665467070763E-3</v>
      </c>
      <c r="U26" s="137">
        <v>0.92865780707545509</v>
      </c>
      <c r="V26" s="137">
        <v>1.4756549938196716E-2</v>
      </c>
      <c r="W26" s="137">
        <v>6.3505006341825823E-4</v>
      </c>
      <c r="X26" s="137">
        <v>2.0878698205681044E-3</v>
      </c>
      <c r="Y26" s="137">
        <v>2.2762897005302506E-4</v>
      </c>
      <c r="Z26" s="137">
        <v>6.0900661198629708E-4</v>
      </c>
      <c r="AA26" s="137">
        <v>1.1024755787828261E-4</v>
      </c>
      <c r="AB26" s="137">
        <v>2.148581018235982E-4</v>
      </c>
      <c r="AC26" s="137">
        <v>8.3252269483446566E-5</v>
      </c>
      <c r="AD26" s="137">
        <v>8.4725002266107969E-5</v>
      </c>
      <c r="AE26" s="137">
        <v>1.6017535019557921E-2</v>
      </c>
      <c r="AF26" s="137">
        <v>5.1266515130771607E-4</v>
      </c>
      <c r="AG26" s="137">
        <v>6.3118644738383126E-5</v>
      </c>
      <c r="AH26" s="137">
        <v>2.5734425595218589E-4</v>
      </c>
      <c r="AI26" s="137">
        <v>1.3179258790390174E-4</v>
      </c>
      <c r="AJ26" s="137">
        <v>0</v>
      </c>
      <c r="AK26" s="137">
        <v>3.7671060415419452E-5</v>
      </c>
      <c r="AL26" s="137">
        <v>2.4661802575332844E-4</v>
      </c>
      <c r="AM26" s="137">
        <v>8.0564322249938617E-5</v>
      </c>
      <c r="AN26" s="137">
        <v>1.4044690207471442E-4</v>
      </c>
      <c r="AO26" s="137">
        <v>1.0303715007911128E-4</v>
      </c>
      <c r="AP26" s="137">
        <v>1.7675842538051878E-5</v>
      </c>
      <c r="AQ26" s="137">
        <v>2.3007728784180483E-4</v>
      </c>
      <c r="AR26" s="137">
        <v>3.2289048232581254E-5</v>
      </c>
      <c r="AS26" s="137">
        <v>1.4887094673083745E-4</v>
      </c>
      <c r="AT26" s="137">
        <v>5.4133579796963497E-5</v>
      </c>
      <c r="AU26" s="137">
        <v>1.7160121933514716E-5</v>
      </c>
      <c r="AV26" s="137">
        <v>3.868216673075734E-5</v>
      </c>
      <c r="AW26" s="137">
        <v>1.3969106420255095E-5</v>
      </c>
      <c r="AX26" s="137">
        <v>2.1026525752085762E-6</v>
      </c>
      <c r="AY26" s="137">
        <v>6.2498997246949607E-5</v>
      </c>
      <c r="AZ26" s="137">
        <v>3.4508257704552966E-4</v>
      </c>
      <c r="BA26" s="137">
        <v>3.0680860666405228E-5</v>
      </c>
      <c r="BB26" s="137">
        <v>1.3619436620050643E-4</v>
      </c>
      <c r="BC26" s="137">
        <v>4.5302106534906881E-5</v>
      </c>
      <c r="BD26" s="137">
        <v>1.3761533161826177E-4</v>
      </c>
      <c r="BE26" s="137">
        <v>1.7205411622976815E-4</v>
      </c>
      <c r="BF26" s="137">
        <v>1.4120931023551685E-4</v>
      </c>
      <c r="BG26" s="137">
        <v>8.2983057198988833E-5</v>
      </c>
      <c r="BH26" s="137">
        <v>1.3651383967838991E-4</v>
      </c>
      <c r="BI26" s="137">
        <v>4.3016843167755867E-3</v>
      </c>
      <c r="BJ26" s="137">
        <v>1.2043068249393406E-3</v>
      </c>
      <c r="BK26" s="137">
        <v>8.9360827529116373E-4</v>
      </c>
      <c r="BL26" s="137">
        <v>1.4610568016150722E-5</v>
      </c>
      <c r="BM26" s="137">
        <v>2.8490401792797111E-4</v>
      </c>
      <c r="BN26" s="137">
        <v>2.389870444608872E-3</v>
      </c>
      <c r="BO26" s="137">
        <v>1.576615555807414E-4</v>
      </c>
      <c r="BP26" s="137">
        <v>1.9266855372650148E-4</v>
      </c>
      <c r="BQ26" s="137">
        <v>4.8845461677422736E-5</v>
      </c>
      <c r="BR26" s="137">
        <v>4.671766259273908E-6</v>
      </c>
      <c r="BS26" s="137">
        <v>3.625740115053113E-4</v>
      </c>
      <c r="BT26" s="137">
        <v>1.8465003348510964E-4</v>
      </c>
      <c r="BU26" s="137">
        <v>5.1594808777239082E-4</v>
      </c>
      <c r="BV26" s="137">
        <v>4.0592013368153886E-4</v>
      </c>
      <c r="BW26" s="137">
        <v>2.3743639009525801E-4</v>
      </c>
      <c r="BX26" s="137">
        <v>5.1536195647138418E-4</v>
      </c>
      <c r="BY26" s="137">
        <v>5.5434334591231496E-4</v>
      </c>
      <c r="BZ26" s="137">
        <v>6.8179539305899346E-4</v>
      </c>
      <c r="CA26" s="139">
        <v>0</v>
      </c>
    </row>
    <row r="27" spans="1:79" ht="19.5" x14ac:dyDescent="0.25">
      <c r="A27" s="30"/>
      <c r="B27" s="42" t="s">
        <v>18</v>
      </c>
      <c r="C27" s="43" t="s">
        <v>129</v>
      </c>
      <c r="D27" s="136">
        <v>6.9290054192620974E-8</v>
      </c>
      <c r="E27" s="137">
        <v>4.4867504013358402E-9</v>
      </c>
      <c r="F27" s="137">
        <v>7.2633260197065633E-8</v>
      </c>
      <c r="G27" s="137">
        <v>2.4343855506217501E-8</v>
      </c>
      <c r="H27" s="137">
        <v>7.4744439236685698E-7</v>
      </c>
      <c r="I27" s="137">
        <v>2.542869805669626E-7</v>
      </c>
      <c r="J27" s="137">
        <v>3.5538573263653947E-9</v>
      </c>
      <c r="K27" s="137">
        <v>6.9606057823956255E-7</v>
      </c>
      <c r="L27" s="137">
        <v>2.1630275821925064E-9</v>
      </c>
      <c r="M27" s="137">
        <v>1.7529890248631746E-7</v>
      </c>
      <c r="N27" s="137">
        <v>4.6546864151771737E-8</v>
      </c>
      <c r="O27" s="137">
        <v>2.7112207104829629E-7</v>
      </c>
      <c r="P27" s="137">
        <v>0</v>
      </c>
      <c r="Q27" s="137">
        <v>3.1598846988208843E-7</v>
      </c>
      <c r="R27" s="137">
        <v>1.531285095442095E-6</v>
      </c>
      <c r="S27" s="137">
        <v>2.925791036503346E-9</v>
      </c>
      <c r="T27" s="137">
        <v>2.3557509908875887E-7</v>
      </c>
      <c r="U27" s="137">
        <v>4.459181423323041E-7</v>
      </c>
      <c r="V27" s="137">
        <v>0.99993210306462499</v>
      </c>
      <c r="W27" s="137">
        <v>1.4757161987517391E-7</v>
      </c>
      <c r="X27" s="137">
        <v>3.3119205372645418E-7</v>
      </c>
      <c r="Y27" s="137">
        <v>7.7903221107909999E-8</v>
      </c>
      <c r="Z27" s="137">
        <v>1.3614827654515226E-7</v>
      </c>
      <c r="AA27" s="137">
        <v>4.4375156601437235E-8</v>
      </c>
      <c r="AB27" s="137">
        <v>9.049416514735359E-8</v>
      </c>
      <c r="AC27" s="137">
        <v>2.8733333849088329E-8</v>
      </c>
      <c r="AD27" s="137">
        <v>2.9972537044453362E-8</v>
      </c>
      <c r="AE27" s="137">
        <v>7.0558660187227952E-8</v>
      </c>
      <c r="AF27" s="137">
        <v>3.3644312041350683E-6</v>
      </c>
      <c r="AG27" s="137">
        <v>1.5499194515598723E-8</v>
      </c>
      <c r="AH27" s="137">
        <v>1.9773231914415085E-7</v>
      </c>
      <c r="AI27" s="137">
        <v>4.5067187795209075E-8</v>
      </c>
      <c r="AJ27" s="137">
        <v>0</v>
      </c>
      <c r="AK27" s="137">
        <v>8.5571293089718507E-9</v>
      </c>
      <c r="AL27" s="137">
        <v>2.945661432161477E-8</v>
      </c>
      <c r="AM27" s="137">
        <v>1.369587650361663E-8</v>
      </c>
      <c r="AN27" s="137">
        <v>6.014906395459722E-8</v>
      </c>
      <c r="AO27" s="137">
        <v>3.4537674521100449E-8</v>
      </c>
      <c r="AP27" s="137">
        <v>7.329477710460047E-9</v>
      </c>
      <c r="AQ27" s="137">
        <v>7.8669761363636124E-8</v>
      </c>
      <c r="AR27" s="137">
        <v>9.7625875735160478E-9</v>
      </c>
      <c r="AS27" s="137">
        <v>4.9089204713745414E-8</v>
      </c>
      <c r="AT27" s="137">
        <v>1.4176372021197451E-8</v>
      </c>
      <c r="AU27" s="137">
        <v>5.3977337876428556E-9</v>
      </c>
      <c r="AV27" s="137">
        <v>8.6093520682615209E-9</v>
      </c>
      <c r="AW27" s="137">
        <v>4.5234615173487668E-9</v>
      </c>
      <c r="AX27" s="137">
        <v>9.1651869802657045E-10</v>
      </c>
      <c r="AY27" s="137">
        <v>3.5682615038587561E-8</v>
      </c>
      <c r="AZ27" s="137">
        <v>3.9002956937753128E-8</v>
      </c>
      <c r="BA27" s="137">
        <v>1.326034823881007E-8</v>
      </c>
      <c r="BB27" s="137">
        <v>4.302717307862284E-8</v>
      </c>
      <c r="BC27" s="137">
        <v>9.9482944271385538E-9</v>
      </c>
      <c r="BD27" s="137">
        <v>2.6731681413321269E-8</v>
      </c>
      <c r="BE27" s="137">
        <v>3.0022455296971378E-8</v>
      </c>
      <c r="BF27" s="137">
        <v>4.751799290930988E-8</v>
      </c>
      <c r="BG27" s="137">
        <v>4.1753232726030431E-8</v>
      </c>
      <c r="BH27" s="137">
        <v>6.8829207549870453E-8</v>
      </c>
      <c r="BI27" s="137">
        <v>1.2199234889154614E-6</v>
      </c>
      <c r="BJ27" s="137">
        <v>1.5821742151872254E-6</v>
      </c>
      <c r="BK27" s="137">
        <v>6.1152945728868705E-7</v>
      </c>
      <c r="BL27" s="137">
        <v>2.1210408726961799E-8</v>
      </c>
      <c r="BM27" s="137">
        <v>7.2411188180533329E-7</v>
      </c>
      <c r="BN27" s="137">
        <v>2.4482880887543048E-5</v>
      </c>
      <c r="BO27" s="137">
        <v>8.5200638673822991E-7</v>
      </c>
      <c r="BP27" s="137">
        <v>7.2389573220946685E-7</v>
      </c>
      <c r="BQ27" s="137">
        <v>1.3342158573006838E-7</v>
      </c>
      <c r="BR27" s="137">
        <v>1.7934846143497141E-8</v>
      </c>
      <c r="BS27" s="137">
        <v>1.0775845355383292E-6</v>
      </c>
      <c r="BT27" s="137">
        <v>4.6172078007059533E-7</v>
      </c>
      <c r="BU27" s="137">
        <v>7.0584390346348795E-7</v>
      </c>
      <c r="BV27" s="137">
        <v>1.9455195801248219E-6</v>
      </c>
      <c r="BW27" s="137">
        <v>1.16893471486189E-6</v>
      </c>
      <c r="BX27" s="137">
        <v>1.3288132952665762E-6</v>
      </c>
      <c r="BY27" s="137">
        <v>5.5711353729555702E-7</v>
      </c>
      <c r="BZ27" s="137">
        <v>2.0123067228130798E-5</v>
      </c>
      <c r="CA27" s="139">
        <v>0</v>
      </c>
    </row>
    <row r="28" spans="1:79" ht="19.5" x14ac:dyDescent="0.25">
      <c r="A28" s="30"/>
      <c r="B28" s="42" t="s">
        <v>19</v>
      </c>
      <c r="C28" s="43" t="s">
        <v>130</v>
      </c>
      <c r="D28" s="136">
        <v>3.9660407611878132E-5</v>
      </c>
      <c r="E28" s="137">
        <v>4.4192905618767724E-6</v>
      </c>
      <c r="F28" s="137">
        <v>6.186576132937177E-5</v>
      </c>
      <c r="G28" s="137">
        <v>1.9019367908184145E-5</v>
      </c>
      <c r="H28" s="137">
        <v>5.6839051898432795E-4</v>
      </c>
      <c r="I28" s="137">
        <v>1.3699030934298637E-4</v>
      </c>
      <c r="J28" s="137">
        <v>2.1898416777791645E-6</v>
      </c>
      <c r="K28" s="137">
        <v>2.9183661507812468E-4</v>
      </c>
      <c r="L28" s="137">
        <v>2.0078178479935935E-6</v>
      </c>
      <c r="M28" s="137">
        <v>1.3229524267322212E-2</v>
      </c>
      <c r="N28" s="137">
        <v>2.142281698176802E-5</v>
      </c>
      <c r="O28" s="137">
        <v>1.6031637158449165E-2</v>
      </c>
      <c r="P28" s="137">
        <v>0</v>
      </c>
      <c r="Q28" s="137">
        <v>1.410951792522142E-3</v>
      </c>
      <c r="R28" s="137">
        <v>8.3156562214289139E-4</v>
      </c>
      <c r="S28" s="137">
        <v>1.8032288856757068E-6</v>
      </c>
      <c r="T28" s="137">
        <v>1.3264022419300031E-2</v>
      </c>
      <c r="U28" s="137">
        <v>2.9983022229639011E-2</v>
      </c>
      <c r="V28" s="137">
        <v>2.6916340412883544E-2</v>
      </c>
      <c r="W28" s="137">
        <v>0.78754460283259597</v>
      </c>
      <c r="X28" s="137">
        <v>9.8956669712429862E-3</v>
      </c>
      <c r="Y28" s="137">
        <v>1.3584073560982247E-2</v>
      </c>
      <c r="Z28" s="137">
        <v>1.7953139761946104E-4</v>
      </c>
      <c r="AA28" s="137">
        <v>4.0232343960733346E-5</v>
      </c>
      <c r="AB28" s="137">
        <v>2.9674522047353122E-3</v>
      </c>
      <c r="AC28" s="137">
        <v>7.5866252654683826E-4</v>
      </c>
      <c r="AD28" s="137">
        <v>2.6364812804019206E-5</v>
      </c>
      <c r="AE28" s="137">
        <v>4.0063393043610805E-2</v>
      </c>
      <c r="AF28" s="137">
        <v>1.1501034164220273E-2</v>
      </c>
      <c r="AG28" s="137">
        <v>2.0610269694924397E-5</v>
      </c>
      <c r="AH28" s="137">
        <v>5.2592587053346997E-4</v>
      </c>
      <c r="AI28" s="137">
        <v>7.3165618632725147E-5</v>
      </c>
      <c r="AJ28" s="137">
        <v>0</v>
      </c>
      <c r="AK28" s="137">
        <v>2.8137173480276146E-5</v>
      </c>
      <c r="AL28" s="137">
        <v>9.8609924765247063E-5</v>
      </c>
      <c r="AM28" s="137">
        <v>9.2148287637187356E-5</v>
      </c>
      <c r="AN28" s="137">
        <v>6.6690234694587779E-5</v>
      </c>
      <c r="AO28" s="137">
        <v>6.433701258513037E-5</v>
      </c>
      <c r="AP28" s="137">
        <v>1.3663826855885706E-5</v>
      </c>
      <c r="AQ28" s="137">
        <v>2.9886822665915844E-4</v>
      </c>
      <c r="AR28" s="137">
        <v>1.6885627637325672E-4</v>
      </c>
      <c r="AS28" s="137">
        <v>6.8009482705713355E-3</v>
      </c>
      <c r="AT28" s="137">
        <v>3.6747282035358306E-4</v>
      </c>
      <c r="AU28" s="137">
        <v>7.5492255981567921E-6</v>
      </c>
      <c r="AV28" s="137">
        <v>2.9053888895029433E-5</v>
      </c>
      <c r="AW28" s="137">
        <v>1.5077870617246793E-5</v>
      </c>
      <c r="AX28" s="137">
        <v>1.3699695203251082E-6</v>
      </c>
      <c r="AY28" s="137">
        <v>2.9687066624920986E-5</v>
      </c>
      <c r="AZ28" s="137">
        <v>2.017957771939225E-4</v>
      </c>
      <c r="BA28" s="137">
        <v>1.4004296270454455E-5</v>
      </c>
      <c r="BB28" s="137">
        <v>1.2536972027438878E-4</v>
      </c>
      <c r="BC28" s="137">
        <v>2.1150767618467141E-5</v>
      </c>
      <c r="BD28" s="137">
        <v>4.6131391655168396E-5</v>
      </c>
      <c r="BE28" s="137">
        <v>1.0206606492826479E-4</v>
      </c>
      <c r="BF28" s="137">
        <v>7.44424562289343E-5</v>
      </c>
      <c r="BG28" s="137">
        <v>4.8600034207753975E-5</v>
      </c>
      <c r="BH28" s="137">
        <v>1.1281155187457192E-4</v>
      </c>
      <c r="BI28" s="137">
        <v>1.8098079144747798E-3</v>
      </c>
      <c r="BJ28" s="137">
        <v>1.4565543581745665E-3</v>
      </c>
      <c r="BK28" s="137">
        <v>6.0183424697738417E-4</v>
      </c>
      <c r="BL28" s="137">
        <v>2.1090475835601207E-5</v>
      </c>
      <c r="BM28" s="137">
        <v>6.8837372732989341E-4</v>
      </c>
      <c r="BN28" s="137">
        <v>1.0220516437583668E-2</v>
      </c>
      <c r="BO28" s="137">
        <v>2.45081816410336E-4</v>
      </c>
      <c r="BP28" s="137">
        <v>3.3012149158999268E-4</v>
      </c>
      <c r="BQ28" s="137">
        <v>6.8294754509927458E-5</v>
      </c>
      <c r="BR28" s="137">
        <v>9.804244514958192E-6</v>
      </c>
      <c r="BS28" s="137">
        <v>6.1680119892270561E-4</v>
      </c>
      <c r="BT28" s="137">
        <v>4.3436688542933228E-4</v>
      </c>
      <c r="BU28" s="137">
        <v>4.9447732763267219E-4</v>
      </c>
      <c r="BV28" s="137">
        <v>7.7084425388019694E-4</v>
      </c>
      <c r="BW28" s="137">
        <v>5.3254278540802898E-4</v>
      </c>
      <c r="BX28" s="137">
        <v>9.117725372701956E-4</v>
      </c>
      <c r="BY28" s="137">
        <v>4.8566010485298898E-4</v>
      </c>
      <c r="BZ28" s="137">
        <v>1.4758278080720859E-3</v>
      </c>
      <c r="CA28" s="139">
        <v>0</v>
      </c>
    </row>
    <row r="29" spans="1:79" ht="19.5" x14ac:dyDescent="0.25">
      <c r="A29" s="30"/>
      <c r="B29" s="42" t="s">
        <v>20</v>
      </c>
      <c r="C29" s="43" t="s">
        <v>131</v>
      </c>
      <c r="D29" s="136">
        <v>5.7327515599357549E-5</v>
      </c>
      <c r="E29" s="137">
        <v>7.8347326078605761E-6</v>
      </c>
      <c r="F29" s="137">
        <v>8.0467593690477233E-5</v>
      </c>
      <c r="G29" s="137">
        <v>2.0642150645720311E-5</v>
      </c>
      <c r="H29" s="137">
        <v>7.4115288806231414E-4</v>
      </c>
      <c r="I29" s="137">
        <v>1.864315633229248E-4</v>
      </c>
      <c r="J29" s="137">
        <v>3.0316939960894733E-6</v>
      </c>
      <c r="K29" s="137">
        <v>3.6094540101051526E-4</v>
      </c>
      <c r="L29" s="137">
        <v>2.1423557380689021E-6</v>
      </c>
      <c r="M29" s="137">
        <v>1.6663843686751651E-4</v>
      </c>
      <c r="N29" s="137">
        <v>4.1466153340914889E-5</v>
      </c>
      <c r="O29" s="137">
        <v>2.2517284284851493E-4</v>
      </c>
      <c r="P29" s="137">
        <v>0</v>
      </c>
      <c r="Q29" s="137">
        <v>5.4587743541085467E-4</v>
      </c>
      <c r="R29" s="137">
        <v>1.1380578937858637E-3</v>
      </c>
      <c r="S29" s="137">
        <v>2.3633981545856436E-6</v>
      </c>
      <c r="T29" s="137">
        <v>2.8155705667188083E-4</v>
      </c>
      <c r="U29" s="137">
        <v>6.5389872438640295E-4</v>
      </c>
      <c r="V29" s="137">
        <v>1.0065044203932023E-3</v>
      </c>
      <c r="W29" s="137">
        <v>1.937863473409237E-4</v>
      </c>
      <c r="X29" s="137">
        <v>0.93321621001981792</v>
      </c>
      <c r="Y29" s="137">
        <v>1.4342914574025605E-2</v>
      </c>
      <c r="Z29" s="137">
        <v>2.5127103524088406E-4</v>
      </c>
      <c r="AA29" s="137">
        <v>4.989559360213119E-5</v>
      </c>
      <c r="AB29" s="137">
        <v>3.9474644234027655E-3</v>
      </c>
      <c r="AC29" s="137">
        <v>8.0496899755708927E-5</v>
      </c>
      <c r="AD29" s="137">
        <v>3.6678339027608277E-5</v>
      </c>
      <c r="AE29" s="137">
        <v>1.2199705082063227E-4</v>
      </c>
      <c r="AF29" s="137">
        <v>3.0968084297009163E-3</v>
      </c>
      <c r="AG29" s="137">
        <v>2.4549243947814326E-5</v>
      </c>
      <c r="AH29" s="137">
        <v>2.2272202607266102E-4</v>
      </c>
      <c r="AI29" s="137">
        <v>7.9726795466709499E-5</v>
      </c>
      <c r="AJ29" s="137">
        <v>0</v>
      </c>
      <c r="AK29" s="137">
        <v>1.4284247117505725E-5</v>
      </c>
      <c r="AL29" s="137">
        <v>6.5034126108319291E-5</v>
      </c>
      <c r="AM29" s="137">
        <v>2.1492762681562437E-5</v>
      </c>
      <c r="AN29" s="137">
        <v>9.7497735456361195E-5</v>
      </c>
      <c r="AO29" s="137">
        <v>8.6337867406810275E-5</v>
      </c>
      <c r="AP29" s="137">
        <v>1.0199710320674648E-5</v>
      </c>
      <c r="AQ29" s="137">
        <v>1.2265819592104717E-4</v>
      </c>
      <c r="AR29" s="137">
        <v>1.8006486988604126E-5</v>
      </c>
      <c r="AS29" s="137">
        <v>7.8061732956803849E-5</v>
      </c>
      <c r="AT29" s="137">
        <v>2.2732269291961572E-5</v>
      </c>
      <c r="AU29" s="137">
        <v>9.1692493315593405E-6</v>
      </c>
      <c r="AV29" s="137">
        <v>1.7374845015891095E-5</v>
      </c>
      <c r="AW29" s="137">
        <v>8.8908486898577822E-6</v>
      </c>
      <c r="AX29" s="137">
        <v>1.5683731707949419E-6</v>
      </c>
      <c r="AY29" s="137">
        <v>3.833837751640793E-5</v>
      </c>
      <c r="AZ29" s="137">
        <v>9.6672729683275742E-5</v>
      </c>
      <c r="BA29" s="137">
        <v>1.6951175898082047E-5</v>
      </c>
      <c r="BB29" s="137">
        <v>6.4016681527093256E-5</v>
      </c>
      <c r="BC29" s="137">
        <v>1.6238918260928442E-5</v>
      </c>
      <c r="BD29" s="137">
        <v>4.7369305024127301E-5</v>
      </c>
      <c r="BE29" s="137">
        <v>6.0349480497561228E-5</v>
      </c>
      <c r="BF29" s="137">
        <v>6.8299099773456293E-5</v>
      </c>
      <c r="BG29" s="137">
        <v>4.2482094816645872E-5</v>
      </c>
      <c r="BH29" s="137">
        <v>8.0238829787063212E-5</v>
      </c>
      <c r="BI29" s="137">
        <v>1.6896665890063936E-3</v>
      </c>
      <c r="BJ29" s="137">
        <v>2.3919780517813287E-3</v>
      </c>
      <c r="BK29" s="137">
        <v>3.1209404614410499E-3</v>
      </c>
      <c r="BL29" s="137">
        <v>3.2566225915131071E-5</v>
      </c>
      <c r="BM29" s="137">
        <v>1.7180535458547338E-3</v>
      </c>
      <c r="BN29" s="137">
        <v>1.9376465217817013E-2</v>
      </c>
      <c r="BO29" s="137">
        <v>2.7284794786778421E-4</v>
      </c>
      <c r="BP29" s="137">
        <v>4.6090316722973042E-4</v>
      </c>
      <c r="BQ29" s="137">
        <v>9.6149157093088487E-5</v>
      </c>
      <c r="BR29" s="137">
        <v>1.3686026915025969E-5</v>
      </c>
      <c r="BS29" s="137">
        <v>7.4551630945857118E-4</v>
      </c>
      <c r="BT29" s="137">
        <v>3.4552336353215656E-4</v>
      </c>
      <c r="BU29" s="137">
        <v>8.2983016662658627E-4</v>
      </c>
      <c r="BV29" s="137">
        <v>1.2513422964911124E-3</v>
      </c>
      <c r="BW29" s="137">
        <v>9.2068648266663505E-4</v>
      </c>
      <c r="BX29" s="137">
        <v>9.5260291729716497E-4</v>
      </c>
      <c r="BY29" s="137">
        <v>6.8172925539553605E-4</v>
      </c>
      <c r="BZ29" s="137">
        <v>2.809214639613864E-3</v>
      </c>
      <c r="CA29" s="139">
        <v>0</v>
      </c>
    </row>
    <row r="30" spans="1:79" ht="19.5" x14ac:dyDescent="0.25">
      <c r="A30" s="30"/>
      <c r="B30" s="42" t="s">
        <v>21</v>
      </c>
      <c r="C30" s="43" t="s">
        <v>132</v>
      </c>
      <c r="D30" s="136">
        <v>7.7966707398358293E-5</v>
      </c>
      <c r="E30" s="137">
        <v>9.8076912975987678E-6</v>
      </c>
      <c r="F30" s="137">
        <v>1.1855028474920229E-4</v>
      </c>
      <c r="G30" s="137">
        <v>2.8308824791925815E-5</v>
      </c>
      <c r="H30" s="137">
        <v>9.9484805643539325E-4</v>
      </c>
      <c r="I30" s="137">
        <v>2.5643381000441725E-4</v>
      </c>
      <c r="J30" s="137">
        <v>4.5688026345544307E-6</v>
      </c>
      <c r="K30" s="137">
        <v>5.4050084875733716E-4</v>
      </c>
      <c r="L30" s="137">
        <v>3.1756299448508627E-6</v>
      </c>
      <c r="M30" s="137">
        <v>5.0466940709561461E-4</v>
      </c>
      <c r="N30" s="137">
        <v>6.3565578605494726E-5</v>
      </c>
      <c r="O30" s="137">
        <v>6.1591711971591058E-4</v>
      </c>
      <c r="P30" s="137">
        <v>0</v>
      </c>
      <c r="Q30" s="137">
        <v>6.9860550479587712E-4</v>
      </c>
      <c r="R30" s="137">
        <v>1.6755884226186846E-3</v>
      </c>
      <c r="S30" s="137">
        <v>3.3253169999555414E-6</v>
      </c>
      <c r="T30" s="137">
        <v>5.7931402418373503E-4</v>
      </c>
      <c r="U30" s="137">
        <v>1.090734682474868E-3</v>
      </c>
      <c r="V30" s="137">
        <v>2.1009326301219796E-3</v>
      </c>
      <c r="W30" s="137">
        <v>3.2086806105723444E-4</v>
      </c>
      <c r="X30" s="137">
        <v>9.4977877221638141E-4</v>
      </c>
      <c r="Y30" s="137">
        <v>0.90298685560469116</v>
      </c>
      <c r="Z30" s="137">
        <v>1.5612556021451819E-3</v>
      </c>
      <c r="AA30" s="137">
        <v>7.770667819402407E-5</v>
      </c>
      <c r="AB30" s="137">
        <v>1.3896498331399493E-2</v>
      </c>
      <c r="AC30" s="137">
        <v>2.196401699832339E-3</v>
      </c>
      <c r="AD30" s="137">
        <v>5.3835220036693803E-5</v>
      </c>
      <c r="AE30" s="137">
        <v>8.1976829837285574E-4</v>
      </c>
      <c r="AF30" s="137">
        <v>4.9971611181202913E-3</v>
      </c>
      <c r="AG30" s="137">
        <v>3.7706825239668228E-5</v>
      </c>
      <c r="AH30" s="137">
        <v>3.3133487173218527E-4</v>
      </c>
      <c r="AI30" s="137">
        <v>3.0587972900334223E-4</v>
      </c>
      <c r="AJ30" s="137">
        <v>0</v>
      </c>
      <c r="AK30" s="137">
        <v>2.0569453749536224E-5</v>
      </c>
      <c r="AL30" s="137">
        <v>7.5514454732852944E-5</v>
      </c>
      <c r="AM30" s="137">
        <v>3.3039320228402829E-5</v>
      </c>
      <c r="AN30" s="137">
        <v>1.2794508710149471E-4</v>
      </c>
      <c r="AO30" s="137">
        <v>1.0342041770415941E-4</v>
      </c>
      <c r="AP30" s="137">
        <v>1.4095135330056362E-5</v>
      </c>
      <c r="AQ30" s="137">
        <v>1.7632653478253646E-4</v>
      </c>
      <c r="AR30" s="137">
        <v>2.444117849423031E-5</v>
      </c>
      <c r="AS30" s="137">
        <v>1.112577645568488E-4</v>
      </c>
      <c r="AT30" s="137">
        <v>3.7954832719404922E-5</v>
      </c>
      <c r="AU30" s="137">
        <v>1.2897818185801342E-5</v>
      </c>
      <c r="AV30" s="137">
        <v>2.3469644451052177E-5</v>
      </c>
      <c r="AW30" s="137">
        <v>1.1385458653449957E-5</v>
      </c>
      <c r="AX30" s="137">
        <v>1.9793811375004289E-6</v>
      </c>
      <c r="AY30" s="137">
        <v>5.2178716007646091E-5</v>
      </c>
      <c r="AZ30" s="137">
        <v>9.8052653411294448E-5</v>
      </c>
      <c r="BA30" s="137">
        <v>2.3984361894391508E-5</v>
      </c>
      <c r="BB30" s="137">
        <v>8.7338979602352086E-5</v>
      </c>
      <c r="BC30" s="137">
        <v>2.0405153044985039E-5</v>
      </c>
      <c r="BD30" s="137">
        <v>7.0129993973265097E-5</v>
      </c>
      <c r="BE30" s="137">
        <v>7.3741125512969021E-5</v>
      </c>
      <c r="BF30" s="137">
        <v>9.0475416814961673E-5</v>
      </c>
      <c r="BG30" s="137">
        <v>6.1944652621699495E-5</v>
      </c>
      <c r="BH30" s="137">
        <v>1.0854218172916843E-4</v>
      </c>
      <c r="BI30" s="137">
        <v>2.0801209715520979E-3</v>
      </c>
      <c r="BJ30" s="137">
        <v>3.1259309621250193E-3</v>
      </c>
      <c r="BK30" s="137">
        <v>3.2753116351961426E-3</v>
      </c>
      <c r="BL30" s="137">
        <v>4.2888687766977688E-5</v>
      </c>
      <c r="BM30" s="137">
        <v>2.0656895379856802E-3</v>
      </c>
      <c r="BN30" s="137">
        <v>3.4214177958770221E-2</v>
      </c>
      <c r="BO30" s="137">
        <v>4.4896218711235975E-4</v>
      </c>
      <c r="BP30" s="137">
        <v>7.3102221907317736E-4</v>
      </c>
      <c r="BQ30" s="137">
        <v>1.5490655212779862E-4</v>
      </c>
      <c r="BR30" s="137">
        <v>2.1671519416390253E-5</v>
      </c>
      <c r="BS30" s="137">
        <v>1.1646173151053252E-3</v>
      </c>
      <c r="BT30" s="137">
        <v>5.2920232173989687E-4</v>
      </c>
      <c r="BU30" s="137">
        <v>1.0682461311956027E-3</v>
      </c>
      <c r="BV30" s="137">
        <v>2.0539504573677922E-3</v>
      </c>
      <c r="BW30" s="137">
        <v>1.5806056528476001E-3</v>
      </c>
      <c r="BX30" s="137">
        <v>1.5791542016081019E-3</v>
      </c>
      <c r="BY30" s="137">
        <v>9.2062600041217997E-4</v>
      </c>
      <c r="BZ30" s="137">
        <v>5.579961817490168E-3</v>
      </c>
      <c r="CA30" s="139">
        <v>0</v>
      </c>
    </row>
    <row r="31" spans="1:79" ht="19.5" x14ac:dyDescent="0.25">
      <c r="A31" s="30"/>
      <c r="B31" s="42" t="s">
        <v>22</v>
      </c>
      <c r="C31" s="43" t="s">
        <v>133</v>
      </c>
      <c r="D31" s="136">
        <v>5.4356504750441265E-5</v>
      </c>
      <c r="E31" s="137">
        <v>7.056685348965961E-6</v>
      </c>
      <c r="F31" s="137">
        <v>1.2485603521355282E-4</v>
      </c>
      <c r="G31" s="137">
        <v>2.0747711422431527E-5</v>
      </c>
      <c r="H31" s="137">
        <v>7.6713065506424502E-4</v>
      </c>
      <c r="I31" s="137">
        <v>1.72919463774752E-4</v>
      </c>
      <c r="J31" s="137">
        <v>4.5882537310051895E-6</v>
      </c>
      <c r="K31" s="137">
        <v>4.1171266979341084E-4</v>
      </c>
      <c r="L31" s="137">
        <v>3.2415680853943004E-6</v>
      </c>
      <c r="M31" s="137">
        <v>3.7501436005269099E-3</v>
      </c>
      <c r="N31" s="137">
        <v>4.6273924647177742E-5</v>
      </c>
      <c r="O31" s="137">
        <v>3.9611376163971338E-3</v>
      </c>
      <c r="P31" s="137">
        <v>0</v>
      </c>
      <c r="Q31" s="137">
        <v>5.7706707736960097E-4</v>
      </c>
      <c r="R31" s="137">
        <v>1.2070364486104735E-3</v>
      </c>
      <c r="S31" s="137">
        <v>2.3848135630578631E-6</v>
      </c>
      <c r="T31" s="137">
        <v>2.4566853081613889E-3</v>
      </c>
      <c r="U31" s="137">
        <v>3.2555264445784131E-3</v>
      </c>
      <c r="V31" s="137">
        <v>8.075064740448815E-3</v>
      </c>
      <c r="W31" s="137">
        <v>4.2441888343855238E-4</v>
      </c>
      <c r="X31" s="137">
        <v>4.3482038139551326E-3</v>
      </c>
      <c r="Y31" s="137">
        <v>8.9310120545410376E-2</v>
      </c>
      <c r="Z31" s="137">
        <v>0.78625082315101325</v>
      </c>
      <c r="AA31" s="137">
        <v>9.0132225096288299E-5</v>
      </c>
      <c r="AB31" s="137">
        <v>3.270064875815752E-3</v>
      </c>
      <c r="AC31" s="137">
        <v>2.9376807190385698E-2</v>
      </c>
      <c r="AD31" s="137">
        <v>6.7033641193846953E-5</v>
      </c>
      <c r="AE31" s="137">
        <v>9.0467464420317511E-3</v>
      </c>
      <c r="AF31" s="137">
        <v>4.4743474635894091E-3</v>
      </c>
      <c r="AG31" s="137">
        <v>4.6706181909905186E-5</v>
      </c>
      <c r="AH31" s="137">
        <v>3.1717465712113207E-4</v>
      </c>
      <c r="AI31" s="137">
        <v>2.9080100281557563E-3</v>
      </c>
      <c r="AJ31" s="137">
        <v>0</v>
      </c>
      <c r="AK31" s="137">
        <v>2.4148616709675925E-5</v>
      </c>
      <c r="AL31" s="137">
        <v>8.0815758428368913E-5</v>
      </c>
      <c r="AM31" s="137">
        <v>5.5158103546540709E-5</v>
      </c>
      <c r="AN31" s="137">
        <v>1.0372424149470018E-4</v>
      </c>
      <c r="AO31" s="137">
        <v>7.3742237977389164E-5</v>
      </c>
      <c r="AP31" s="137">
        <v>1.3234740144048159E-5</v>
      </c>
      <c r="AQ31" s="137">
        <v>1.9016305591789594E-4</v>
      </c>
      <c r="AR31" s="137">
        <v>2.4099496715830743E-5</v>
      </c>
      <c r="AS31" s="137">
        <v>1.168650493017721E-4</v>
      </c>
      <c r="AT31" s="137">
        <v>9.1399673661160164E-5</v>
      </c>
      <c r="AU31" s="137">
        <v>1.31695236579511E-5</v>
      </c>
      <c r="AV31" s="137">
        <v>2.4409459352729471E-5</v>
      </c>
      <c r="AW31" s="137">
        <v>9.7218175024371308E-6</v>
      </c>
      <c r="AX31" s="137">
        <v>1.4972527697987187E-6</v>
      </c>
      <c r="AY31" s="137">
        <v>4.1931364201058874E-5</v>
      </c>
      <c r="AZ31" s="137">
        <v>8.098524894092847E-5</v>
      </c>
      <c r="BA31" s="137">
        <v>2.2965421400203223E-5</v>
      </c>
      <c r="BB31" s="137">
        <v>8.5363137664185216E-5</v>
      </c>
      <c r="BC31" s="137">
        <v>1.9733843392674413E-5</v>
      </c>
      <c r="BD31" s="137">
        <v>8.7016651695050418E-5</v>
      </c>
      <c r="BE31" s="137">
        <v>7.1624937190880786E-5</v>
      </c>
      <c r="BF31" s="137">
        <v>8.3326533639980506E-5</v>
      </c>
      <c r="BG31" s="137">
        <v>6.1823373494171837E-5</v>
      </c>
      <c r="BH31" s="137">
        <v>9.2519068237014305E-5</v>
      </c>
      <c r="BI31" s="137">
        <v>1.7325799003955909E-3</v>
      </c>
      <c r="BJ31" s="137">
        <v>2.0141188492650065E-3</v>
      </c>
      <c r="BK31" s="137">
        <v>1.2023081494222879E-3</v>
      </c>
      <c r="BL31" s="137">
        <v>2.7491106992395102E-5</v>
      </c>
      <c r="BM31" s="137">
        <v>1.110709486239957E-3</v>
      </c>
      <c r="BN31" s="137">
        <v>2.7902591329804848E-2</v>
      </c>
      <c r="BO31" s="137">
        <v>2.6669459503638046E-4</v>
      </c>
      <c r="BP31" s="137">
        <v>5.2951251639586996E-4</v>
      </c>
      <c r="BQ31" s="137">
        <v>1.2182287404931536E-4</v>
      </c>
      <c r="BR31" s="137">
        <v>1.613981386695939E-5</v>
      </c>
      <c r="BS31" s="137">
        <v>8.5340038007994954E-4</v>
      </c>
      <c r="BT31" s="137">
        <v>4.0507686620958538E-4</v>
      </c>
      <c r="BU31" s="137">
        <v>8.6458391073495787E-4</v>
      </c>
      <c r="BV31" s="137">
        <v>1.5238964175778862E-3</v>
      </c>
      <c r="BW31" s="137">
        <v>1.28302054792629E-3</v>
      </c>
      <c r="BX31" s="137">
        <v>1.3024092843134031E-3</v>
      </c>
      <c r="BY31" s="137">
        <v>8.8282173457433701E-4</v>
      </c>
      <c r="BZ31" s="137">
        <v>1.6628650094739289E-3</v>
      </c>
      <c r="CA31" s="139">
        <v>0</v>
      </c>
    </row>
    <row r="32" spans="1:79" ht="19.5" x14ac:dyDescent="0.25">
      <c r="A32" s="30"/>
      <c r="B32" s="42" t="s">
        <v>23</v>
      </c>
      <c r="C32" s="43" t="s">
        <v>134</v>
      </c>
      <c r="D32" s="136">
        <v>6.8106911083190883E-4</v>
      </c>
      <c r="E32" s="137">
        <v>7.3257263697425746E-5</v>
      </c>
      <c r="F32" s="137">
        <v>5.5499738307029673E-4</v>
      </c>
      <c r="G32" s="137">
        <v>2.595570774389114E-4</v>
      </c>
      <c r="H32" s="137">
        <v>7.0074583935202332E-3</v>
      </c>
      <c r="I32" s="137">
        <v>1.2192500335293374E-3</v>
      </c>
      <c r="J32" s="137">
        <v>1.5467766809653717E-5</v>
      </c>
      <c r="K32" s="137">
        <v>3.2113193848174845E-3</v>
      </c>
      <c r="L32" s="137">
        <v>3.2899890987111196E-5</v>
      </c>
      <c r="M32" s="137">
        <v>1.1329417293049443E-3</v>
      </c>
      <c r="N32" s="137">
        <v>1.5013285986914044E-4</v>
      </c>
      <c r="O32" s="137">
        <v>1.3040231295897607E-3</v>
      </c>
      <c r="P32" s="137">
        <v>0</v>
      </c>
      <c r="Q32" s="137">
        <v>2.2522903178340383E-3</v>
      </c>
      <c r="R32" s="137">
        <v>2.1352265159559243E-3</v>
      </c>
      <c r="S32" s="137">
        <v>4.3600861831511686E-6</v>
      </c>
      <c r="T32" s="137">
        <v>1.3857236245763999E-3</v>
      </c>
      <c r="U32" s="137">
        <v>2.553980220053553E-3</v>
      </c>
      <c r="V32" s="137">
        <v>4.467294698396765E-3</v>
      </c>
      <c r="W32" s="137">
        <v>7.8062024503826842E-4</v>
      </c>
      <c r="X32" s="137">
        <v>4.2924234503596406E-2</v>
      </c>
      <c r="Y32" s="137">
        <v>3.2963883824152718E-2</v>
      </c>
      <c r="Z32" s="137">
        <v>4.1592672214931679E-3</v>
      </c>
      <c r="AA32" s="137">
        <v>0.57841762737846647</v>
      </c>
      <c r="AB32" s="137">
        <v>2.0842928129084538E-2</v>
      </c>
      <c r="AC32" s="137">
        <v>3.5475836044326448E-4</v>
      </c>
      <c r="AD32" s="137">
        <v>2.3339485445805064E-4</v>
      </c>
      <c r="AE32" s="137">
        <v>1.5995919868670618E-3</v>
      </c>
      <c r="AF32" s="137">
        <v>1.6492294990228511E-2</v>
      </c>
      <c r="AG32" s="137">
        <v>5.288199462948417E-3</v>
      </c>
      <c r="AH32" s="137">
        <v>0.15852414974944057</v>
      </c>
      <c r="AI32" s="137">
        <v>2.6802850767650412E-2</v>
      </c>
      <c r="AJ32" s="137">
        <v>0</v>
      </c>
      <c r="AK32" s="137">
        <v>2.4323944912561714E-4</v>
      </c>
      <c r="AL32" s="137">
        <v>4.9380203363585473E-4</v>
      </c>
      <c r="AM32" s="137">
        <v>4.470345427759228E-4</v>
      </c>
      <c r="AN32" s="137">
        <v>1.2923610171701586E-3</v>
      </c>
      <c r="AO32" s="137">
        <v>2.9656332561113323E-4</v>
      </c>
      <c r="AP32" s="137">
        <v>4.2165766461667077E-5</v>
      </c>
      <c r="AQ32" s="137">
        <v>4.6456864629846017E-4</v>
      </c>
      <c r="AR32" s="137">
        <v>1.305288881655787E-2</v>
      </c>
      <c r="AS32" s="137">
        <v>3.780685400958857E-3</v>
      </c>
      <c r="AT32" s="137">
        <v>2.8529110411023967E-3</v>
      </c>
      <c r="AU32" s="137">
        <v>1.0827517837957514E-4</v>
      </c>
      <c r="AV32" s="137">
        <v>3.1888387815721047E-4</v>
      </c>
      <c r="AW32" s="137">
        <v>1.4634995974652674E-4</v>
      </c>
      <c r="AX32" s="137">
        <v>7.854903726737167E-6</v>
      </c>
      <c r="AY32" s="137">
        <v>2.2979608519623567E-4</v>
      </c>
      <c r="AZ32" s="137">
        <v>3.5303385644393936E-4</v>
      </c>
      <c r="BA32" s="137">
        <v>6.949120067909681E-5</v>
      </c>
      <c r="BB32" s="137">
        <v>7.7337482966528782E-4</v>
      </c>
      <c r="BC32" s="137">
        <v>1.0074470575052131E-4</v>
      </c>
      <c r="BD32" s="137">
        <v>3.3952713167892677E-4</v>
      </c>
      <c r="BE32" s="137">
        <v>6.7043476680191236E-4</v>
      </c>
      <c r="BF32" s="137">
        <v>2.3773035455425649E-4</v>
      </c>
      <c r="BG32" s="137">
        <v>2.4188131174174322E-3</v>
      </c>
      <c r="BH32" s="137">
        <v>1.8697613746026839E-3</v>
      </c>
      <c r="BI32" s="137">
        <v>4.8581833490801887E-3</v>
      </c>
      <c r="BJ32" s="137">
        <v>7.3028341031426587E-3</v>
      </c>
      <c r="BK32" s="137">
        <v>5.6270716184545124E-3</v>
      </c>
      <c r="BL32" s="137">
        <v>6.6178074300386362E-5</v>
      </c>
      <c r="BM32" s="137">
        <v>1.6519449051535836E-3</v>
      </c>
      <c r="BN32" s="137">
        <v>8.8387276561560871E-3</v>
      </c>
      <c r="BO32" s="137">
        <v>7.5353862818714553E-4</v>
      </c>
      <c r="BP32" s="137">
        <v>6.3402818525714504E-4</v>
      </c>
      <c r="BQ32" s="137">
        <v>1.2015058808575917E-4</v>
      </c>
      <c r="BR32" s="137">
        <v>1.5987785406988166E-5</v>
      </c>
      <c r="BS32" s="137">
        <v>2.2172848797070853E-3</v>
      </c>
      <c r="BT32" s="137">
        <v>5.4146012988987361E-4</v>
      </c>
      <c r="BU32" s="137">
        <v>1.7726623547611596E-3</v>
      </c>
      <c r="BV32" s="137">
        <v>1.4721689535848947E-3</v>
      </c>
      <c r="BW32" s="137">
        <v>9.1627393676776395E-4</v>
      </c>
      <c r="BX32" s="137">
        <v>9.4804510533022576E-3</v>
      </c>
      <c r="BY32" s="137">
        <v>2.48508381533907E-3</v>
      </c>
      <c r="BZ32" s="137">
        <v>2.8106276405916453E-3</v>
      </c>
      <c r="CA32" s="139">
        <v>0</v>
      </c>
    </row>
    <row r="33" spans="1:79" ht="19.5" x14ac:dyDescent="0.25">
      <c r="A33" s="30"/>
      <c r="B33" s="42" t="s">
        <v>24</v>
      </c>
      <c r="C33" s="43" t="s">
        <v>135</v>
      </c>
      <c r="D33" s="136">
        <v>2.8839596252865095E-5</v>
      </c>
      <c r="E33" s="137">
        <v>3.1544037789483002E-6</v>
      </c>
      <c r="F33" s="137">
        <v>5.9357287013607862E-5</v>
      </c>
      <c r="G33" s="137">
        <v>1.0382553077159978E-5</v>
      </c>
      <c r="H33" s="137">
        <v>3.8184225654402617E-4</v>
      </c>
      <c r="I33" s="137">
        <v>9.5667533391518417E-5</v>
      </c>
      <c r="J33" s="137">
        <v>2.2580472787065733E-6</v>
      </c>
      <c r="K33" s="137">
        <v>2.4303864215855604E-4</v>
      </c>
      <c r="L33" s="137">
        <v>1.5668999893000856E-6</v>
      </c>
      <c r="M33" s="137">
        <v>1.2911294234498559E-4</v>
      </c>
      <c r="N33" s="137">
        <v>1.3272930557668854E-5</v>
      </c>
      <c r="O33" s="137">
        <v>2.1892348139424762E-4</v>
      </c>
      <c r="P33" s="137">
        <v>0</v>
      </c>
      <c r="Q33" s="137">
        <v>2.2738912835154737E-4</v>
      </c>
      <c r="R33" s="137">
        <v>5.1769394174053295E-4</v>
      </c>
      <c r="S33" s="137">
        <v>1.1538726248648093E-6</v>
      </c>
      <c r="T33" s="137">
        <v>2.5138794390430525E-4</v>
      </c>
      <c r="U33" s="137">
        <v>4.9562385509358898E-4</v>
      </c>
      <c r="V33" s="137">
        <v>1.0676272230081135E-3</v>
      </c>
      <c r="W33" s="137">
        <v>3.0590428329519179E-4</v>
      </c>
      <c r="X33" s="137">
        <v>1.7081990263664946E-2</v>
      </c>
      <c r="Y33" s="137">
        <v>8.2390327338902336E-3</v>
      </c>
      <c r="Z33" s="137">
        <v>2.2405312857314835E-4</v>
      </c>
      <c r="AA33" s="137">
        <v>4.1962575037615251E-5</v>
      </c>
      <c r="AB33" s="137">
        <v>0.95236506405097643</v>
      </c>
      <c r="AC33" s="137">
        <v>5.2108085042698987E-5</v>
      </c>
      <c r="AD33" s="137">
        <v>3.1349172735477785E-5</v>
      </c>
      <c r="AE33" s="137">
        <v>1.1416899573336103E-4</v>
      </c>
      <c r="AF33" s="137">
        <v>2.5195753716345565E-3</v>
      </c>
      <c r="AG33" s="137">
        <v>2.1796903815862334E-5</v>
      </c>
      <c r="AH33" s="137">
        <v>1.6128910121680472E-4</v>
      </c>
      <c r="AI33" s="137">
        <v>4.5580749857651674E-5</v>
      </c>
      <c r="AJ33" s="137">
        <v>0</v>
      </c>
      <c r="AK33" s="137">
        <v>1.1563634902905931E-5</v>
      </c>
      <c r="AL33" s="137">
        <v>5.7289824182981865E-5</v>
      </c>
      <c r="AM33" s="137">
        <v>1.7400959614173967E-5</v>
      </c>
      <c r="AN33" s="137">
        <v>4.6975824380631559E-5</v>
      </c>
      <c r="AO33" s="137">
        <v>3.4912490763188436E-5</v>
      </c>
      <c r="AP33" s="137">
        <v>6.214819799793086E-6</v>
      </c>
      <c r="AQ33" s="137">
        <v>8.1785349018466746E-5</v>
      </c>
      <c r="AR33" s="137">
        <v>1.1242878836549853E-5</v>
      </c>
      <c r="AS33" s="137">
        <v>5.2963809720767935E-5</v>
      </c>
      <c r="AT33" s="137">
        <v>1.8691452338416216E-5</v>
      </c>
      <c r="AU33" s="137">
        <v>5.9863275975605798E-6</v>
      </c>
      <c r="AV33" s="137">
        <v>1.2045117410405854E-5</v>
      </c>
      <c r="AW33" s="137">
        <v>4.6239803776420793E-6</v>
      </c>
      <c r="AX33" s="137">
        <v>7.0969260804609927E-7</v>
      </c>
      <c r="AY33" s="137">
        <v>2.0586845874492601E-5</v>
      </c>
      <c r="AZ33" s="137">
        <v>7.2345820466753835E-5</v>
      </c>
      <c r="BA33" s="137">
        <v>1.0719318559947417E-5</v>
      </c>
      <c r="BB33" s="137">
        <v>4.2645767909873706E-5</v>
      </c>
      <c r="BC33" s="137">
        <v>1.1907462620244789E-5</v>
      </c>
      <c r="BD33" s="137">
        <v>4.2676499363637751E-5</v>
      </c>
      <c r="BE33" s="137">
        <v>4.3937510602550973E-5</v>
      </c>
      <c r="BF33" s="137">
        <v>4.3032114013452058E-5</v>
      </c>
      <c r="BG33" s="137">
        <v>3.0091421296070326E-5</v>
      </c>
      <c r="BH33" s="137">
        <v>4.5415701499515355E-5</v>
      </c>
      <c r="BI33" s="137">
        <v>1.0980380195654614E-3</v>
      </c>
      <c r="BJ33" s="137">
        <v>7.1272972472665049E-4</v>
      </c>
      <c r="BK33" s="137">
        <v>4.5912816201955402E-4</v>
      </c>
      <c r="BL33" s="137">
        <v>8.9900227899516549E-6</v>
      </c>
      <c r="BM33" s="137">
        <v>8.2744312115791928E-4</v>
      </c>
      <c r="BN33" s="137">
        <v>5.1352169149393332E-3</v>
      </c>
      <c r="BO33" s="137">
        <v>1.8979692545236358E-4</v>
      </c>
      <c r="BP33" s="137">
        <v>2.0351369852783079E-4</v>
      </c>
      <c r="BQ33" s="137">
        <v>4.2814489055521259E-5</v>
      </c>
      <c r="BR33" s="137">
        <v>5.284704290150149E-6</v>
      </c>
      <c r="BS33" s="137">
        <v>3.1415740999715826E-4</v>
      </c>
      <c r="BT33" s="137">
        <v>1.4166684704515592E-4</v>
      </c>
      <c r="BU33" s="137">
        <v>3.5224522490292354E-4</v>
      </c>
      <c r="BV33" s="137">
        <v>5.1400115749487493E-4</v>
      </c>
      <c r="BW33" s="137">
        <v>2.9661660447357502E-4</v>
      </c>
      <c r="BX33" s="137">
        <v>4.0738963736968977E-4</v>
      </c>
      <c r="BY33" s="137">
        <v>2.7344288625111599E-4</v>
      </c>
      <c r="BZ33" s="137">
        <v>3.3395918722070894E-3</v>
      </c>
      <c r="CA33" s="139">
        <v>0</v>
      </c>
    </row>
    <row r="34" spans="1:79" ht="19.5" x14ac:dyDescent="0.25">
      <c r="A34" s="30"/>
      <c r="B34" s="42" t="s">
        <v>25</v>
      </c>
      <c r="C34" s="43" t="s">
        <v>136</v>
      </c>
      <c r="D34" s="136">
        <v>8.00673938892988E-5</v>
      </c>
      <c r="E34" s="137">
        <v>1.1986205901902977E-5</v>
      </c>
      <c r="F34" s="137">
        <v>2.5175233126983735E-4</v>
      </c>
      <c r="G34" s="137">
        <v>2.6957085588158197E-5</v>
      </c>
      <c r="H34" s="137">
        <v>1.2533947675048872E-3</v>
      </c>
      <c r="I34" s="137">
        <v>2.3331766608521363E-4</v>
      </c>
      <c r="J34" s="137">
        <v>8.9849140061660806E-6</v>
      </c>
      <c r="K34" s="137">
        <v>6.4255747789966297E-4</v>
      </c>
      <c r="L34" s="137">
        <v>6.1904207755554009E-6</v>
      </c>
      <c r="M34" s="137">
        <v>5.1382298079372406E-4</v>
      </c>
      <c r="N34" s="137">
        <v>3.3818313649581602E-5</v>
      </c>
      <c r="O34" s="137">
        <v>1.0299871897489449E-3</v>
      </c>
      <c r="P34" s="137">
        <v>0</v>
      </c>
      <c r="Q34" s="137">
        <v>6.8720244479313292E-4</v>
      </c>
      <c r="R34" s="137">
        <v>8.1966682324013452E-4</v>
      </c>
      <c r="S34" s="137">
        <v>1.7061025858471657E-6</v>
      </c>
      <c r="T34" s="137">
        <v>1.0941949009536729E-3</v>
      </c>
      <c r="U34" s="137">
        <v>2.0972597790184801E-3</v>
      </c>
      <c r="V34" s="137">
        <v>5.353951278579838E-3</v>
      </c>
      <c r="W34" s="137">
        <v>9.4841451027886231E-4</v>
      </c>
      <c r="X34" s="137">
        <v>8.2705785533332583E-4</v>
      </c>
      <c r="Y34" s="137">
        <v>3.1994201998647204E-4</v>
      </c>
      <c r="Z34" s="137">
        <v>1.0692706424133332E-3</v>
      </c>
      <c r="AA34" s="137">
        <v>1.8576340766449811E-4</v>
      </c>
      <c r="AB34" s="137">
        <v>3.3710906432379606E-4</v>
      </c>
      <c r="AC34" s="137">
        <v>0.95267708268986784</v>
      </c>
      <c r="AD34" s="137">
        <v>1.4425746925272981E-4</v>
      </c>
      <c r="AE34" s="137">
        <v>4.8931896135275498E-4</v>
      </c>
      <c r="AF34" s="137">
        <v>5.2930328233299797E-4</v>
      </c>
      <c r="AG34" s="137">
        <v>1.0110464154262623E-4</v>
      </c>
      <c r="AH34" s="137">
        <v>2.9269060741829884E-4</v>
      </c>
      <c r="AI34" s="137">
        <v>1.5357464993229244E-4</v>
      </c>
      <c r="AJ34" s="137">
        <v>0</v>
      </c>
      <c r="AK34" s="137">
        <v>4.8616805573924479E-5</v>
      </c>
      <c r="AL34" s="137">
        <v>1.5956449639497507E-4</v>
      </c>
      <c r="AM34" s="137">
        <v>7.5070502697286126E-5</v>
      </c>
      <c r="AN34" s="137">
        <v>1.5892170714939581E-4</v>
      </c>
      <c r="AO34" s="137">
        <v>1.2723842663690777E-4</v>
      </c>
      <c r="AP34" s="137">
        <v>2.30602344529916E-5</v>
      </c>
      <c r="AQ34" s="137">
        <v>3.3741965586391433E-4</v>
      </c>
      <c r="AR34" s="137">
        <v>4.4970702242820926E-5</v>
      </c>
      <c r="AS34" s="137">
        <v>2.1897563245800784E-4</v>
      </c>
      <c r="AT34" s="137">
        <v>8.3496291698199722E-5</v>
      </c>
      <c r="AU34" s="137">
        <v>2.5736335647235631E-5</v>
      </c>
      <c r="AV34" s="137">
        <v>4.9530516819954314E-5</v>
      </c>
      <c r="AW34" s="137">
        <v>1.7282982807298016E-5</v>
      </c>
      <c r="AX34" s="137">
        <v>2.3116306638580774E-6</v>
      </c>
      <c r="AY34" s="137">
        <v>5.2758966072001732E-5</v>
      </c>
      <c r="AZ34" s="137">
        <v>1.3626106881192281E-4</v>
      </c>
      <c r="BA34" s="137">
        <v>3.8855720804451723E-5</v>
      </c>
      <c r="BB34" s="137">
        <v>1.532642543983558E-4</v>
      </c>
      <c r="BC34" s="137">
        <v>3.4832762083631824E-5</v>
      </c>
      <c r="BD34" s="137">
        <v>1.8737219167809166E-4</v>
      </c>
      <c r="BE34" s="137">
        <v>1.3387556237223918E-4</v>
      </c>
      <c r="BF34" s="137">
        <v>1.3412719802444905E-4</v>
      </c>
      <c r="BG34" s="137">
        <v>1.0680647072799354E-4</v>
      </c>
      <c r="BH34" s="137">
        <v>1.1964281401549436E-4</v>
      </c>
      <c r="BI34" s="137">
        <v>2.4005854439947409E-3</v>
      </c>
      <c r="BJ34" s="137">
        <v>2.0437450256930172E-3</v>
      </c>
      <c r="BK34" s="137">
        <v>1.4832619191543033E-3</v>
      </c>
      <c r="BL34" s="137">
        <v>2.6661509835389595E-5</v>
      </c>
      <c r="BM34" s="137">
        <v>7.6169908858751548E-4</v>
      </c>
      <c r="BN34" s="137">
        <v>1.2473311257673663E-2</v>
      </c>
      <c r="BO34" s="137">
        <v>2.1593414453070049E-4</v>
      </c>
      <c r="BP34" s="137">
        <v>3.5331534430297381E-4</v>
      </c>
      <c r="BQ34" s="137">
        <v>9.6486908491216525E-5</v>
      </c>
      <c r="BR34" s="137">
        <v>9.7162778734152038E-6</v>
      </c>
      <c r="BS34" s="137">
        <v>5.1841791143521123E-4</v>
      </c>
      <c r="BT34" s="137">
        <v>2.1819894210215393E-4</v>
      </c>
      <c r="BU34" s="137">
        <v>7.2294505070617104E-4</v>
      </c>
      <c r="BV34" s="137">
        <v>9.3533895388100041E-4</v>
      </c>
      <c r="BW34" s="137">
        <v>7.21666905872249E-4</v>
      </c>
      <c r="BX34" s="137">
        <v>9.8125924579395979E-4</v>
      </c>
      <c r="BY34" s="137">
        <v>8.0176767038495696E-4</v>
      </c>
      <c r="BZ34" s="137">
        <v>5.4398759160333751E-4</v>
      </c>
      <c r="CA34" s="139">
        <v>0</v>
      </c>
    </row>
    <row r="35" spans="1:79" ht="19.5" x14ac:dyDescent="0.25">
      <c r="A35" s="30"/>
      <c r="B35" s="42" t="s">
        <v>26</v>
      </c>
      <c r="C35" s="43" t="s">
        <v>137</v>
      </c>
      <c r="D35" s="136">
        <v>4.6374831266768439E-5</v>
      </c>
      <c r="E35" s="137">
        <v>4.9140561988215371E-6</v>
      </c>
      <c r="F35" s="137">
        <v>8.2459222273661327E-5</v>
      </c>
      <c r="G35" s="137">
        <v>1.9306268268673692E-5</v>
      </c>
      <c r="H35" s="137">
        <v>5.7087845984940143E-4</v>
      </c>
      <c r="I35" s="137">
        <v>1.5423812355108124E-4</v>
      </c>
      <c r="J35" s="137">
        <v>3.15899449917911E-6</v>
      </c>
      <c r="K35" s="137">
        <v>3.0937838907306193E-4</v>
      </c>
      <c r="L35" s="137">
        <v>2.3093156789939495E-6</v>
      </c>
      <c r="M35" s="137">
        <v>1.8465571823181944E-4</v>
      </c>
      <c r="N35" s="137">
        <v>3.8237742311382955E-5</v>
      </c>
      <c r="O35" s="137">
        <v>3.068097513168429E-4</v>
      </c>
      <c r="P35" s="137">
        <v>0</v>
      </c>
      <c r="Q35" s="137">
        <v>4.2301979645156779E-4</v>
      </c>
      <c r="R35" s="137">
        <v>9.9997886787790572E-4</v>
      </c>
      <c r="S35" s="137">
        <v>1.9593493738666814E-6</v>
      </c>
      <c r="T35" s="137">
        <v>3.5657734051510847E-4</v>
      </c>
      <c r="U35" s="137">
        <v>6.7581409482007904E-4</v>
      </c>
      <c r="V35" s="137">
        <v>1.4923707470350575E-3</v>
      </c>
      <c r="W35" s="137">
        <v>2.7116789698531567E-4</v>
      </c>
      <c r="X35" s="137">
        <v>4.126975591486458E-4</v>
      </c>
      <c r="Y35" s="137">
        <v>2.2237087253572929E-3</v>
      </c>
      <c r="Z35" s="137">
        <v>3.0554113920974117E-4</v>
      </c>
      <c r="AA35" s="137">
        <v>6.2778570634159162E-5</v>
      </c>
      <c r="AB35" s="137">
        <v>1.4247345322988765E-4</v>
      </c>
      <c r="AC35" s="137">
        <v>5.6459004329751173E-5</v>
      </c>
      <c r="AD35" s="137">
        <v>0.94375653838618456</v>
      </c>
      <c r="AE35" s="137">
        <v>1.4744547925827988E-4</v>
      </c>
      <c r="AF35" s="137">
        <v>6.6146850447067144E-3</v>
      </c>
      <c r="AG35" s="137">
        <v>3.0666131212350847E-5</v>
      </c>
      <c r="AH35" s="137">
        <v>3.3978944543478488E-4</v>
      </c>
      <c r="AI35" s="137">
        <v>6.6166434198255654E-5</v>
      </c>
      <c r="AJ35" s="137">
        <v>0</v>
      </c>
      <c r="AK35" s="137">
        <v>1.5659813180797096E-5</v>
      </c>
      <c r="AL35" s="137">
        <v>5.401846365397132E-5</v>
      </c>
      <c r="AM35" s="137">
        <v>2.4920182019508348E-5</v>
      </c>
      <c r="AN35" s="137">
        <v>7.4173304953756498E-5</v>
      </c>
      <c r="AO35" s="137">
        <v>5.1474285373236593E-5</v>
      </c>
      <c r="AP35" s="137">
        <v>9.7794371984774949E-6</v>
      </c>
      <c r="AQ35" s="137">
        <v>1.3345794637121801E-4</v>
      </c>
      <c r="AR35" s="137">
        <v>1.6720291353287449E-5</v>
      </c>
      <c r="AS35" s="137">
        <v>8.0719653180027628E-5</v>
      </c>
      <c r="AT35" s="137">
        <v>2.7497525789759446E-5</v>
      </c>
      <c r="AU35" s="137">
        <v>9.0314463825291851E-6</v>
      </c>
      <c r="AV35" s="137">
        <v>1.6269365858386382E-5</v>
      </c>
      <c r="AW35" s="137">
        <v>6.8199870514133407E-6</v>
      </c>
      <c r="AX35" s="137">
        <v>1.0849112887646129E-6</v>
      </c>
      <c r="AY35" s="137">
        <v>3.2246296023657243E-5</v>
      </c>
      <c r="AZ35" s="137">
        <v>5.670218941076603E-5</v>
      </c>
      <c r="BA35" s="137">
        <v>1.712552488016133E-5</v>
      </c>
      <c r="BB35" s="137">
        <v>6.0418387903977578E-5</v>
      </c>
      <c r="BC35" s="137">
        <v>1.4103272665271601E-5</v>
      </c>
      <c r="BD35" s="137">
        <v>5.6787292298526654E-5</v>
      </c>
      <c r="BE35" s="137">
        <v>4.8917931082113E-5</v>
      </c>
      <c r="BF35" s="137">
        <v>6.4122808012177803E-5</v>
      </c>
      <c r="BG35" s="137">
        <v>4.5853361224228599E-5</v>
      </c>
      <c r="BH35" s="137">
        <v>7.875545651776615E-5</v>
      </c>
      <c r="BI35" s="137">
        <v>1.3400569922353246E-3</v>
      </c>
      <c r="BJ35" s="137">
        <v>1.7708364763256174E-3</v>
      </c>
      <c r="BK35" s="137">
        <v>8.0093362820916653E-4</v>
      </c>
      <c r="BL35" s="137">
        <v>2.2992152604419196E-5</v>
      </c>
      <c r="BM35" s="137">
        <v>3.5110742132272738E-3</v>
      </c>
      <c r="BN35" s="137">
        <v>2.298344171016414E-2</v>
      </c>
      <c r="BO35" s="137">
        <v>2.4168726005083363E-4</v>
      </c>
      <c r="BP35" s="137">
        <v>5.4489923459074326E-4</v>
      </c>
      <c r="BQ35" s="137">
        <v>1.2141212306857909E-4</v>
      </c>
      <c r="BR35" s="137">
        <v>1.6974422930365907E-5</v>
      </c>
      <c r="BS35" s="137">
        <v>8.7644558334686506E-4</v>
      </c>
      <c r="BT35" s="137">
        <v>4.3219138508324812E-4</v>
      </c>
      <c r="BU35" s="137">
        <v>9.5879940377439237E-4</v>
      </c>
      <c r="BV35" s="137">
        <v>1.5019004876227987E-3</v>
      </c>
      <c r="BW35" s="137">
        <v>1.1221407994873799E-3</v>
      </c>
      <c r="BX35" s="137">
        <v>1.1517064007536696E-3</v>
      </c>
      <c r="BY35" s="137">
        <v>6.5708578215418405E-4</v>
      </c>
      <c r="BZ35" s="137">
        <v>8.4620447221346118E-4</v>
      </c>
      <c r="CA35" s="139">
        <v>0</v>
      </c>
    </row>
    <row r="36" spans="1:79" ht="19.5" x14ac:dyDescent="0.25">
      <c r="A36" s="30"/>
      <c r="B36" s="42" t="s">
        <v>27</v>
      </c>
      <c r="C36" s="43" t="s">
        <v>138</v>
      </c>
      <c r="D36" s="136">
        <v>1.2667910688640431E-4</v>
      </c>
      <c r="E36" s="137">
        <v>1.4056337951259254E-5</v>
      </c>
      <c r="F36" s="137">
        <v>2.3361496201569602E-4</v>
      </c>
      <c r="G36" s="137">
        <v>7.9096787555649902E-5</v>
      </c>
      <c r="H36" s="137">
        <v>2.1556072767814514E-3</v>
      </c>
      <c r="I36" s="137">
        <v>4.4843603250285113E-4</v>
      </c>
      <c r="J36" s="137">
        <v>8.7519663207907663E-6</v>
      </c>
      <c r="K36" s="137">
        <v>1.168250770187217E-3</v>
      </c>
      <c r="L36" s="137">
        <v>6.5602574471464774E-6</v>
      </c>
      <c r="M36" s="137">
        <v>0.10834380563422193</v>
      </c>
      <c r="N36" s="137">
        <v>4.8228024172551052E-5</v>
      </c>
      <c r="O36" s="137">
        <v>0.13089136087910669</v>
      </c>
      <c r="P36" s="137">
        <v>0</v>
      </c>
      <c r="Q36" s="137">
        <v>1.1124120421615647E-3</v>
      </c>
      <c r="R36" s="137">
        <v>2.0674028901907257E-3</v>
      </c>
      <c r="S36" s="137">
        <v>4.0878247440900718E-6</v>
      </c>
      <c r="T36" s="137">
        <v>6.0460041500525349E-2</v>
      </c>
      <c r="U36" s="137">
        <v>6.3220256339905787E-2</v>
      </c>
      <c r="V36" s="137">
        <v>0.21559922494289263</v>
      </c>
      <c r="W36" s="137">
        <v>5.1349868778500173E-4</v>
      </c>
      <c r="X36" s="137">
        <v>3.2844897083637616E-2</v>
      </c>
      <c r="Y36" s="137">
        <v>8.4371692737959445E-4</v>
      </c>
      <c r="Z36" s="137">
        <v>5.4154009993418221E-4</v>
      </c>
      <c r="AA36" s="137">
        <v>1.4980755715104946E-4</v>
      </c>
      <c r="AB36" s="137">
        <v>3.5705408701870495E-4</v>
      </c>
      <c r="AC36" s="137">
        <v>1.7583020276753557E-4</v>
      </c>
      <c r="AD36" s="137">
        <v>8.4600371013732035E-5</v>
      </c>
      <c r="AE36" s="137">
        <v>0.33333698445182958</v>
      </c>
      <c r="AF36" s="137">
        <v>7.5340290825547562E-4</v>
      </c>
      <c r="AG36" s="137">
        <v>5.7934035001333007E-5</v>
      </c>
      <c r="AH36" s="137">
        <v>4.6919371253535788E-4</v>
      </c>
      <c r="AI36" s="137">
        <v>1.7006891670136905E-4</v>
      </c>
      <c r="AJ36" s="137">
        <v>0</v>
      </c>
      <c r="AK36" s="137">
        <v>5.0578506697811641E-5</v>
      </c>
      <c r="AL36" s="137">
        <v>1.3629366959752362E-4</v>
      </c>
      <c r="AM36" s="137">
        <v>6.2592682821379991E-4</v>
      </c>
      <c r="AN36" s="137">
        <v>1.3732482346837086E-4</v>
      </c>
      <c r="AO36" s="137">
        <v>1.1853620287919858E-4</v>
      </c>
      <c r="AP36" s="137">
        <v>2.673998794247295E-5</v>
      </c>
      <c r="AQ36" s="137">
        <v>3.3119506752703518E-4</v>
      </c>
      <c r="AR36" s="137">
        <v>3.3994727285610547E-5</v>
      </c>
      <c r="AS36" s="137">
        <v>1.987152347285115E-4</v>
      </c>
      <c r="AT36" s="137">
        <v>5.9133594131491941E-5</v>
      </c>
      <c r="AU36" s="137">
        <v>1.9656784604881814E-5</v>
      </c>
      <c r="AV36" s="137">
        <v>3.4472180426537912E-5</v>
      </c>
      <c r="AW36" s="137">
        <v>1.5760918542313633E-5</v>
      </c>
      <c r="AX36" s="137">
        <v>2.4858986039080785E-6</v>
      </c>
      <c r="AY36" s="137">
        <v>7.4098659774291998E-5</v>
      </c>
      <c r="AZ36" s="137">
        <v>1.490828377490868E-4</v>
      </c>
      <c r="BA36" s="137">
        <v>4.2923496915664123E-5</v>
      </c>
      <c r="BB36" s="137">
        <v>1.3753033637891254E-4</v>
      </c>
      <c r="BC36" s="137">
        <v>3.5793410403687733E-5</v>
      </c>
      <c r="BD36" s="137">
        <v>1.1114516053441995E-4</v>
      </c>
      <c r="BE36" s="137">
        <v>1.1226341277947456E-4</v>
      </c>
      <c r="BF36" s="137">
        <v>2.070064808454118E-4</v>
      </c>
      <c r="BG36" s="137">
        <v>1.3223177313890017E-4</v>
      </c>
      <c r="BH36" s="137">
        <v>3.0148875612165437E-4</v>
      </c>
      <c r="BI36" s="137">
        <v>2.7055841034248455E-3</v>
      </c>
      <c r="BJ36" s="137">
        <v>3.7734328239875546E-3</v>
      </c>
      <c r="BK36" s="137">
        <v>1.3033737577160245E-3</v>
      </c>
      <c r="BL36" s="137">
        <v>4.0680827912009515E-5</v>
      </c>
      <c r="BM36" s="137">
        <v>7.2561052418295324E-4</v>
      </c>
      <c r="BN36" s="137">
        <v>1.4662125677201609E-2</v>
      </c>
      <c r="BO36" s="137">
        <v>1.004637739057488E-3</v>
      </c>
      <c r="BP36" s="137">
        <v>1.0915587078869622E-3</v>
      </c>
      <c r="BQ36" s="137">
        <v>2.1844193997367517E-4</v>
      </c>
      <c r="BR36" s="137">
        <v>3.0097283614822196E-5</v>
      </c>
      <c r="BS36" s="137">
        <v>2.2399274495484458E-3</v>
      </c>
      <c r="BT36" s="137">
        <v>2.1807183554892447E-3</v>
      </c>
      <c r="BU36" s="137">
        <v>1.2501602472560162E-3</v>
      </c>
      <c r="BV36" s="137">
        <v>1.7953217837519643E-3</v>
      </c>
      <c r="BW36" s="137">
        <v>9.5541451103645103E-4</v>
      </c>
      <c r="BX36" s="137">
        <v>1.5222155771131177E-3</v>
      </c>
      <c r="BY36" s="137">
        <v>8.8553800875431396E-4</v>
      </c>
      <c r="BZ36" s="137">
        <v>4.2343793162205158E-3</v>
      </c>
      <c r="CA36" s="139">
        <v>0</v>
      </c>
    </row>
    <row r="37" spans="1:79" ht="19.5" x14ac:dyDescent="0.25">
      <c r="A37" s="30"/>
      <c r="B37" s="42" t="s">
        <v>28</v>
      </c>
      <c r="C37" s="43" t="s">
        <v>139</v>
      </c>
      <c r="D37" s="136">
        <v>1.0553980650581526E-4</v>
      </c>
      <c r="E37" s="137">
        <v>1.4713431520293439E-5</v>
      </c>
      <c r="F37" s="137">
        <v>2.8384219888992831E-4</v>
      </c>
      <c r="G37" s="137">
        <v>3.6978773860227781E-5</v>
      </c>
      <c r="H37" s="137">
        <v>1.5643439917694428E-3</v>
      </c>
      <c r="I37" s="137">
        <v>3.2057889664524885E-4</v>
      </c>
      <c r="J37" s="137">
        <v>9.820881475260821E-6</v>
      </c>
      <c r="K37" s="137">
        <v>8.0144276995348755E-4</v>
      </c>
      <c r="L37" s="137">
        <v>7.470476627999824E-6</v>
      </c>
      <c r="M37" s="137">
        <v>8.3064264908912081E-4</v>
      </c>
      <c r="N37" s="137">
        <v>5.2935246988638852E-5</v>
      </c>
      <c r="O37" s="137">
        <v>1.4280604668944336E-3</v>
      </c>
      <c r="P37" s="137">
        <v>0</v>
      </c>
      <c r="Q37" s="137">
        <v>1.1399643887856413E-3</v>
      </c>
      <c r="R37" s="137">
        <v>2.4774269699555482E-3</v>
      </c>
      <c r="S37" s="137">
        <v>6.150217169958427E-6</v>
      </c>
      <c r="T37" s="137">
        <v>3.7433504608560784E-3</v>
      </c>
      <c r="U37" s="137">
        <v>5.0139630198581227E-3</v>
      </c>
      <c r="V37" s="137">
        <v>6.5069616523902645E-3</v>
      </c>
      <c r="W37" s="137">
        <v>9.8133408615243213E-4</v>
      </c>
      <c r="X37" s="137">
        <v>4.1686311142752758E-3</v>
      </c>
      <c r="Y37" s="137">
        <v>7.3280349117836562E-3</v>
      </c>
      <c r="Z37" s="137">
        <v>1.1725231750393352E-3</v>
      </c>
      <c r="AA37" s="137">
        <v>2.0272924097423548E-4</v>
      </c>
      <c r="AB37" s="137">
        <v>1.0943069214043035E-3</v>
      </c>
      <c r="AC37" s="137">
        <v>1.8727887172651466E-3</v>
      </c>
      <c r="AD37" s="137">
        <v>2.3433386124503206E-4</v>
      </c>
      <c r="AE37" s="137">
        <v>1.155655860032414E-3</v>
      </c>
      <c r="AF37" s="137">
        <v>0.86920609021525497</v>
      </c>
      <c r="AG37" s="137">
        <v>2.5149069804660483E-4</v>
      </c>
      <c r="AH37" s="137">
        <v>2.9120826221618264E-2</v>
      </c>
      <c r="AI37" s="137">
        <v>5.4447316407272314E-4</v>
      </c>
      <c r="AJ37" s="137">
        <v>0</v>
      </c>
      <c r="AK37" s="137">
        <v>6.5889703816612594E-5</v>
      </c>
      <c r="AL37" s="137">
        <v>3.867317438036978E-4</v>
      </c>
      <c r="AM37" s="137">
        <v>9.8557267556844679E-5</v>
      </c>
      <c r="AN37" s="137">
        <v>2.6753646965300564E-4</v>
      </c>
      <c r="AO37" s="137">
        <v>1.8287500619096971E-4</v>
      </c>
      <c r="AP37" s="137">
        <v>3.1472652603247768E-5</v>
      </c>
      <c r="AQ37" s="137">
        <v>4.1639086423165547E-4</v>
      </c>
      <c r="AR37" s="137">
        <v>2.1011585136685142E-4</v>
      </c>
      <c r="AS37" s="137">
        <v>3.0888754733335484E-4</v>
      </c>
      <c r="AT37" s="137">
        <v>2.1584245876900816E-4</v>
      </c>
      <c r="AU37" s="137">
        <v>3.1776051382110211E-5</v>
      </c>
      <c r="AV37" s="137">
        <v>6.969232404746777E-5</v>
      </c>
      <c r="AW37" s="137">
        <v>2.5784490578195589E-5</v>
      </c>
      <c r="AX37" s="137">
        <v>3.7586820166414916E-6</v>
      </c>
      <c r="AY37" s="137">
        <v>1.1152722542048625E-4</v>
      </c>
      <c r="AZ37" s="137">
        <v>5.2206098843954405E-4</v>
      </c>
      <c r="BA37" s="137">
        <v>5.5108018518310286E-5</v>
      </c>
      <c r="BB37" s="137">
        <v>2.415054963260881E-4</v>
      </c>
      <c r="BC37" s="137">
        <v>7.3782804501459326E-5</v>
      </c>
      <c r="BD37" s="137">
        <v>2.4050881298642992E-4</v>
      </c>
      <c r="BE37" s="137">
        <v>2.8274946056068014E-4</v>
      </c>
      <c r="BF37" s="137">
        <v>2.3755963058553754E-4</v>
      </c>
      <c r="BG37" s="137">
        <v>1.46824169376495E-4</v>
      </c>
      <c r="BH37" s="137">
        <v>2.4900797846823919E-4</v>
      </c>
      <c r="BI37" s="137">
        <v>6.9852190801350973E-3</v>
      </c>
      <c r="BJ37" s="137">
        <v>2.9150810818191668E-3</v>
      </c>
      <c r="BK37" s="137">
        <v>1.9092048806872055E-3</v>
      </c>
      <c r="BL37" s="137">
        <v>3.7181868135313598E-5</v>
      </c>
      <c r="BM37" s="137">
        <v>1.5076348102849736E-3</v>
      </c>
      <c r="BN37" s="137">
        <v>2.3820843305372704E-2</v>
      </c>
      <c r="BO37" s="137">
        <v>3.5296474875178967E-4</v>
      </c>
      <c r="BP37" s="137">
        <v>6.0172763115278155E-4</v>
      </c>
      <c r="BQ37" s="137">
        <v>1.4552589466895231E-4</v>
      </c>
      <c r="BR37" s="137">
        <v>1.6965133622235419E-5</v>
      </c>
      <c r="BS37" s="137">
        <v>1.0050238646780887E-3</v>
      </c>
      <c r="BT37" s="137">
        <v>4.0613371790527888E-4</v>
      </c>
      <c r="BU37" s="137">
        <v>1.42720350811668E-3</v>
      </c>
      <c r="BV37" s="137">
        <v>1.6299750465274504E-3</v>
      </c>
      <c r="BW37" s="137">
        <v>1.32373127058081E-3</v>
      </c>
      <c r="BX37" s="137">
        <v>1.7183645086363696E-3</v>
      </c>
      <c r="BY37" s="137">
        <v>5.8573176173014703E-3</v>
      </c>
      <c r="BZ37" s="137">
        <v>2.1865518466939581E-3</v>
      </c>
      <c r="CA37" s="139">
        <v>0</v>
      </c>
    </row>
    <row r="38" spans="1:79" ht="19.5" x14ac:dyDescent="0.25">
      <c r="A38" s="30"/>
      <c r="B38" s="42" t="s">
        <v>29</v>
      </c>
      <c r="C38" s="43" t="s">
        <v>140</v>
      </c>
      <c r="D38" s="136">
        <v>3.4577411272517118E-5</v>
      </c>
      <c r="E38" s="137">
        <v>3.4820281132004797E-6</v>
      </c>
      <c r="F38" s="137">
        <v>5.4917290520990521E-5</v>
      </c>
      <c r="G38" s="137">
        <v>1.4311095009522665E-5</v>
      </c>
      <c r="H38" s="137">
        <v>4.1270692391934006E-4</v>
      </c>
      <c r="I38" s="137">
        <v>1.1716717815624442E-4</v>
      </c>
      <c r="J38" s="137">
        <v>2.146582344136151E-6</v>
      </c>
      <c r="K38" s="137">
        <v>2.3598998294177E-4</v>
      </c>
      <c r="L38" s="137">
        <v>1.5807925554439206E-6</v>
      </c>
      <c r="M38" s="137">
        <v>1.3200717118183743E-4</v>
      </c>
      <c r="N38" s="137">
        <v>3.074881936361584E-5</v>
      </c>
      <c r="O38" s="137">
        <v>2.0292642064454966E-4</v>
      </c>
      <c r="P38" s="137">
        <v>0</v>
      </c>
      <c r="Q38" s="137">
        <v>3.4994913267734931E-4</v>
      </c>
      <c r="R38" s="137">
        <v>8.4163488945896672E-4</v>
      </c>
      <c r="S38" s="137">
        <v>1.6675888547213169E-6</v>
      </c>
      <c r="T38" s="137">
        <v>2.8709797421356485E-4</v>
      </c>
      <c r="U38" s="137">
        <v>4.9851395186182527E-4</v>
      </c>
      <c r="V38" s="137">
        <v>9.4341146068321619E-4</v>
      </c>
      <c r="W38" s="137">
        <v>1.6946959352471066E-4</v>
      </c>
      <c r="X38" s="137">
        <v>1.6068298181035039E-2</v>
      </c>
      <c r="Y38" s="137">
        <v>2.0702863062455486E-3</v>
      </c>
      <c r="Z38" s="137">
        <v>5.1922234515548195E-4</v>
      </c>
      <c r="AA38" s="137">
        <v>4.1095715979101926E-5</v>
      </c>
      <c r="AB38" s="137">
        <v>1.0364667241002862E-3</v>
      </c>
      <c r="AC38" s="137">
        <v>8.7410450200066088E-5</v>
      </c>
      <c r="AD38" s="137">
        <v>3.0047237204991853E-5</v>
      </c>
      <c r="AE38" s="137">
        <v>1.1046868769585838E-4</v>
      </c>
      <c r="AF38" s="137">
        <v>2.2987963500622207E-2</v>
      </c>
      <c r="AG38" s="137">
        <v>0.91753905235710809</v>
      </c>
      <c r="AH38" s="137">
        <v>8.5716668026019716E-4</v>
      </c>
      <c r="AI38" s="137">
        <v>1.5365687572112461E-3</v>
      </c>
      <c r="AJ38" s="137">
        <v>0</v>
      </c>
      <c r="AK38" s="137">
        <v>1.0448198313735207E-5</v>
      </c>
      <c r="AL38" s="137">
        <v>4.0072176277981082E-5</v>
      </c>
      <c r="AM38" s="137">
        <v>1.6594569282220431E-5</v>
      </c>
      <c r="AN38" s="137">
        <v>5.5082401675734062E-5</v>
      </c>
      <c r="AO38" s="137">
        <v>3.6584814759009E-5</v>
      </c>
      <c r="AP38" s="137">
        <v>6.8645475532435246E-6</v>
      </c>
      <c r="AQ38" s="137">
        <v>9.5336314346248138E-5</v>
      </c>
      <c r="AR38" s="137">
        <v>1.4797767035678938E-5</v>
      </c>
      <c r="AS38" s="137">
        <v>5.6486764618462879E-5</v>
      </c>
      <c r="AT38" s="137">
        <v>2.0868673612866378E-5</v>
      </c>
      <c r="AU38" s="137">
        <v>6.0713716862462223E-6</v>
      </c>
      <c r="AV38" s="137">
        <v>1.0961524475623263E-5</v>
      </c>
      <c r="AW38" s="137">
        <v>4.8406121712118447E-6</v>
      </c>
      <c r="AX38" s="137">
        <v>8.020985751875164E-7</v>
      </c>
      <c r="AY38" s="137">
        <v>2.5234102954411915E-5</v>
      </c>
      <c r="AZ38" s="137">
        <v>4.7358277516841521E-5</v>
      </c>
      <c r="BA38" s="137">
        <v>1.2159914457169106E-5</v>
      </c>
      <c r="BB38" s="137">
        <v>4.2890406320825731E-5</v>
      </c>
      <c r="BC38" s="137">
        <v>1.0430155557576216E-5</v>
      </c>
      <c r="BD38" s="137">
        <v>3.6907253572347457E-5</v>
      </c>
      <c r="BE38" s="137">
        <v>3.5832390213697514E-5</v>
      </c>
      <c r="BF38" s="137">
        <v>4.6692343444041598E-5</v>
      </c>
      <c r="BG38" s="137">
        <v>3.2694963504410617E-5</v>
      </c>
      <c r="BH38" s="137">
        <v>5.9601787203591098E-5</v>
      </c>
      <c r="BI38" s="137">
        <v>1.0698042504079439E-3</v>
      </c>
      <c r="BJ38" s="137">
        <v>1.3502741788811014E-3</v>
      </c>
      <c r="BK38" s="137">
        <v>6.1727591866773111E-4</v>
      </c>
      <c r="BL38" s="137">
        <v>1.7746379412397671E-5</v>
      </c>
      <c r="BM38" s="137">
        <v>2.440974439412377E-3</v>
      </c>
      <c r="BN38" s="137">
        <v>1.8949204182347162E-2</v>
      </c>
      <c r="BO38" s="137">
        <v>2.0928204642266834E-4</v>
      </c>
      <c r="BP38" s="137">
        <v>4.3048558955095876E-4</v>
      </c>
      <c r="BQ38" s="137">
        <v>9.4030262509529474E-5</v>
      </c>
      <c r="BR38" s="137">
        <v>1.3288735508269546E-5</v>
      </c>
      <c r="BS38" s="137">
        <v>6.9334189001371376E-4</v>
      </c>
      <c r="BT38" s="137">
        <v>3.3515248425985055E-4</v>
      </c>
      <c r="BU38" s="137">
        <v>7.1749929574610807E-4</v>
      </c>
      <c r="BV38" s="137">
        <v>1.2000660888628841E-3</v>
      </c>
      <c r="BW38" s="137">
        <v>9.0598508544961699E-4</v>
      </c>
      <c r="BX38" s="137">
        <v>9.1264016239758674E-4</v>
      </c>
      <c r="BY38" s="137">
        <v>6.0117245242311001E-4</v>
      </c>
      <c r="BZ38" s="137">
        <v>1.497809898486498E-3</v>
      </c>
      <c r="CA38" s="139">
        <v>0</v>
      </c>
    </row>
    <row r="39" spans="1:79" ht="19.5" x14ac:dyDescent="0.25">
      <c r="A39" s="30"/>
      <c r="B39" s="42" t="s">
        <v>30</v>
      </c>
      <c r="C39" s="43" t="s">
        <v>141</v>
      </c>
      <c r="D39" s="136">
        <v>5.0200357507138945E-5</v>
      </c>
      <c r="E39" s="137">
        <v>6.4614376965159354E-6</v>
      </c>
      <c r="F39" s="137">
        <v>6.8947847627022379E-5</v>
      </c>
      <c r="G39" s="137">
        <v>1.793053664929817E-5</v>
      </c>
      <c r="H39" s="137">
        <v>6.4011867815391883E-4</v>
      </c>
      <c r="I39" s="137">
        <v>1.6442775377983269E-4</v>
      </c>
      <c r="J39" s="137">
        <v>2.6826260428830524E-6</v>
      </c>
      <c r="K39" s="137">
        <v>3.4065761532061398E-4</v>
      </c>
      <c r="L39" s="137">
        <v>1.8343817000382724E-6</v>
      </c>
      <c r="M39" s="137">
        <v>1.3943574918736789E-4</v>
      </c>
      <c r="N39" s="137">
        <v>3.0371433531615712E-5</v>
      </c>
      <c r="O39" s="137">
        <v>1.8385573273565749E-4</v>
      </c>
      <c r="P39" s="137">
        <v>0</v>
      </c>
      <c r="Q39" s="137">
        <v>4.8786977414415041E-4</v>
      </c>
      <c r="R39" s="137">
        <v>8.2352138687589017E-4</v>
      </c>
      <c r="S39" s="137">
        <v>1.6726594047559858E-6</v>
      </c>
      <c r="T39" s="137">
        <v>2.2823937989724881E-4</v>
      </c>
      <c r="U39" s="137">
        <v>5.2071041288940568E-4</v>
      </c>
      <c r="V39" s="137">
        <v>8.4094403109749658E-4</v>
      </c>
      <c r="W39" s="137">
        <v>1.6569433749025431E-4</v>
      </c>
      <c r="X39" s="137">
        <v>9.7323481633023216E-4</v>
      </c>
      <c r="Y39" s="137">
        <v>1.5137238124106775E-4</v>
      </c>
      <c r="Z39" s="137">
        <v>1.9530860242617407E-4</v>
      </c>
      <c r="AA39" s="137">
        <v>4.2693928878569967E-5</v>
      </c>
      <c r="AB39" s="137">
        <v>1.0062768423639816E-4</v>
      </c>
      <c r="AC39" s="137">
        <v>2.5330382008353776E-5</v>
      </c>
      <c r="AD39" s="137">
        <v>2.8304564441686071E-5</v>
      </c>
      <c r="AE39" s="137">
        <v>9.1413767690389815E-5</v>
      </c>
      <c r="AF39" s="137">
        <v>1.4529196107204638E-4</v>
      </c>
      <c r="AG39" s="137">
        <v>1.9979500939007617E-5</v>
      </c>
      <c r="AH39" s="137">
        <v>0.96003655353343009</v>
      </c>
      <c r="AI39" s="137">
        <v>2.7599230341959604E-3</v>
      </c>
      <c r="AJ39" s="137">
        <v>0</v>
      </c>
      <c r="AK39" s="137">
        <v>1.1286094260921712E-5</v>
      </c>
      <c r="AL39" s="137">
        <v>4.4225945285757809E-5</v>
      </c>
      <c r="AM39" s="137">
        <v>1.7177180806105478E-5</v>
      </c>
      <c r="AN39" s="137">
        <v>7.3958191674504392E-5</v>
      </c>
      <c r="AO39" s="137">
        <v>6.8446101932225235E-5</v>
      </c>
      <c r="AP39" s="137">
        <v>8.1044827245104387E-6</v>
      </c>
      <c r="AQ39" s="137">
        <v>1.0668403280507299E-4</v>
      </c>
      <c r="AR39" s="137">
        <v>1.4353065499479433E-5</v>
      </c>
      <c r="AS39" s="137">
        <v>6.469949616015502E-5</v>
      </c>
      <c r="AT39" s="137">
        <v>1.8755811688235799E-5</v>
      </c>
      <c r="AU39" s="137">
        <v>7.3778386717847448E-6</v>
      </c>
      <c r="AV39" s="137">
        <v>1.3679574289548634E-5</v>
      </c>
      <c r="AW39" s="137">
        <v>7.0462442893547929E-6</v>
      </c>
      <c r="AX39" s="137">
        <v>1.2165935424698045E-6</v>
      </c>
      <c r="AY39" s="137">
        <v>2.8373311727072325E-5</v>
      </c>
      <c r="AZ39" s="137">
        <v>6.2631248177040012E-5</v>
      </c>
      <c r="BA39" s="137">
        <v>1.326839648326713E-5</v>
      </c>
      <c r="BB39" s="137">
        <v>4.9152725409701085E-5</v>
      </c>
      <c r="BC39" s="137">
        <v>1.171211280662263E-5</v>
      </c>
      <c r="BD39" s="137">
        <v>3.7478684638322024E-5</v>
      </c>
      <c r="BE39" s="137">
        <v>4.3435075901643274E-5</v>
      </c>
      <c r="BF39" s="137">
        <v>5.1743857169074139E-5</v>
      </c>
      <c r="BG39" s="137">
        <v>3.4950543237539156E-5</v>
      </c>
      <c r="BH39" s="137">
        <v>6.082085379194783E-5</v>
      </c>
      <c r="BI39" s="137">
        <v>1.1630810409869268E-3</v>
      </c>
      <c r="BJ39" s="137">
        <v>3.9070342453715306E-3</v>
      </c>
      <c r="BK39" s="137">
        <v>2.5142473528351125E-3</v>
      </c>
      <c r="BL39" s="137">
        <v>2.5028623954645162E-5</v>
      </c>
      <c r="BM39" s="137">
        <v>1.4740204568178723E-3</v>
      </c>
      <c r="BN39" s="137">
        <v>1.2046046336211709E-2</v>
      </c>
      <c r="BO39" s="137">
        <v>2.7605521406229072E-4</v>
      </c>
      <c r="BP39" s="137">
        <v>3.6391277736885574E-4</v>
      </c>
      <c r="BQ39" s="137">
        <v>7.3305731353614392E-5</v>
      </c>
      <c r="BR39" s="137">
        <v>1.0228354724062462E-5</v>
      </c>
      <c r="BS39" s="137">
        <v>5.7413723463111495E-4</v>
      </c>
      <c r="BT39" s="137">
        <v>2.7045494116109556E-4</v>
      </c>
      <c r="BU39" s="137">
        <v>5.240616996495123E-4</v>
      </c>
      <c r="BV39" s="137">
        <v>9.4258038519022145E-4</v>
      </c>
      <c r="BW39" s="137">
        <v>6.08587540413815E-4</v>
      </c>
      <c r="BX39" s="137">
        <v>6.9249175036987078E-4</v>
      </c>
      <c r="BY39" s="137">
        <v>3.4391047660740302E-4</v>
      </c>
      <c r="BZ39" s="137">
        <v>4.0546280867009279E-3</v>
      </c>
      <c r="CA39" s="139">
        <v>0</v>
      </c>
    </row>
    <row r="40" spans="1:79" ht="19.5" x14ac:dyDescent="0.25">
      <c r="A40" s="30"/>
      <c r="B40" s="42" t="s">
        <v>31</v>
      </c>
      <c r="C40" s="43" t="s">
        <v>142</v>
      </c>
      <c r="D40" s="136">
        <v>2.7947907085811308E-5</v>
      </c>
      <c r="E40" s="137">
        <v>4.2797340458288942E-6</v>
      </c>
      <c r="F40" s="137">
        <v>4.059411517456424E-5</v>
      </c>
      <c r="G40" s="137">
        <v>1.1825620366900202E-5</v>
      </c>
      <c r="H40" s="137">
        <v>3.9080500387199347E-4</v>
      </c>
      <c r="I40" s="137">
        <v>7.8813147157260436E-5</v>
      </c>
      <c r="J40" s="137">
        <v>1.220949181990243E-6</v>
      </c>
      <c r="K40" s="137">
        <v>1.6337580765884299E-4</v>
      </c>
      <c r="L40" s="137">
        <v>1.9913755107337461E-6</v>
      </c>
      <c r="M40" s="137">
        <v>6.9322186087715005E-5</v>
      </c>
      <c r="N40" s="137">
        <v>1.057284028029178E-5</v>
      </c>
      <c r="O40" s="137">
        <v>1.0024106245588007E-4</v>
      </c>
      <c r="P40" s="137">
        <v>0</v>
      </c>
      <c r="Q40" s="137">
        <v>2.3814462525735262E-2</v>
      </c>
      <c r="R40" s="137">
        <v>2.7950344609963728E-4</v>
      </c>
      <c r="S40" s="137">
        <v>6.9388253095003669E-7</v>
      </c>
      <c r="T40" s="137">
        <v>1.0454440941776931E-4</v>
      </c>
      <c r="U40" s="137">
        <v>2.6348614191627073E-4</v>
      </c>
      <c r="V40" s="137">
        <v>3.7041266494282094E-4</v>
      </c>
      <c r="W40" s="137">
        <v>6.6389995294933768E-5</v>
      </c>
      <c r="X40" s="137">
        <v>1.1159519277233248E-4</v>
      </c>
      <c r="Y40" s="137">
        <v>3.7820435074638257E-5</v>
      </c>
      <c r="Z40" s="137">
        <v>8.9251899332911557E-5</v>
      </c>
      <c r="AA40" s="137">
        <v>2.0796384021768705E-5</v>
      </c>
      <c r="AB40" s="137">
        <v>4.8468994485366375E-5</v>
      </c>
      <c r="AC40" s="137">
        <v>1.1319899486276386E-5</v>
      </c>
      <c r="AD40" s="137">
        <v>1.5272525931547606E-5</v>
      </c>
      <c r="AE40" s="137">
        <v>4.0672737750961571E-5</v>
      </c>
      <c r="AF40" s="137">
        <v>6.548787604089917E-5</v>
      </c>
      <c r="AG40" s="137">
        <v>1.3149502543169278E-5</v>
      </c>
      <c r="AH40" s="137">
        <v>6.6221276648056204E-5</v>
      </c>
      <c r="AI40" s="137">
        <v>0.9612595974773348</v>
      </c>
      <c r="AJ40" s="137">
        <v>0</v>
      </c>
      <c r="AK40" s="137">
        <v>1.2824990907436623E-5</v>
      </c>
      <c r="AL40" s="137">
        <v>3.4291632815524721E-5</v>
      </c>
      <c r="AM40" s="137">
        <v>1.3017244599914239E-5</v>
      </c>
      <c r="AN40" s="137">
        <v>4.5307867165419738E-5</v>
      </c>
      <c r="AO40" s="137">
        <v>4.0770730327830734E-5</v>
      </c>
      <c r="AP40" s="137">
        <v>4.6264004002654661E-6</v>
      </c>
      <c r="AQ40" s="137">
        <v>3.122428231798514E-3</v>
      </c>
      <c r="AR40" s="137">
        <v>1.3888644436141012E-4</v>
      </c>
      <c r="AS40" s="137">
        <v>7.7517446730149091E-4</v>
      </c>
      <c r="AT40" s="137">
        <v>2.5371417718407567E-4</v>
      </c>
      <c r="AU40" s="137">
        <v>5.1214993236319418E-6</v>
      </c>
      <c r="AV40" s="137">
        <v>1.1547550393148421E-5</v>
      </c>
      <c r="AW40" s="137">
        <v>2.3747696315511738E-5</v>
      </c>
      <c r="AX40" s="137">
        <v>1.097933910148119E-6</v>
      </c>
      <c r="AY40" s="137">
        <v>1.5593488521499096E-5</v>
      </c>
      <c r="AZ40" s="137">
        <v>4.5775667350053908E-5</v>
      </c>
      <c r="BA40" s="137">
        <v>7.6165405099045526E-6</v>
      </c>
      <c r="BB40" s="137">
        <v>4.3782812455711115E-5</v>
      </c>
      <c r="BC40" s="137">
        <v>8.674118879259298E-6</v>
      </c>
      <c r="BD40" s="137">
        <v>1.9937665570110441E-5</v>
      </c>
      <c r="BE40" s="137">
        <v>3.3914386534041564E-5</v>
      </c>
      <c r="BF40" s="137">
        <v>2.9744834930133747E-5</v>
      </c>
      <c r="BG40" s="137">
        <v>2.027976292421477E-4</v>
      </c>
      <c r="BH40" s="137">
        <v>5.0830263582032454E-5</v>
      </c>
      <c r="BI40" s="137">
        <v>6.2711614534423875E-4</v>
      </c>
      <c r="BJ40" s="137">
        <v>1.319614503143194E-3</v>
      </c>
      <c r="BK40" s="137">
        <v>1.4425213091984039E-3</v>
      </c>
      <c r="BL40" s="137">
        <v>2.4297558066828668E-5</v>
      </c>
      <c r="BM40" s="137">
        <v>1.5616916704447984E-4</v>
      </c>
      <c r="BN40" s="137">
        <v>1.324494707106836E-3</v>
      </c>
      <c r="BO40" s="137">
        <v>9.2220024211807155E-5</v>
      </c>
      <c r="BP40" s="137">
        <v>8.8552946469138132E-5</v>
      </c>
      <c r="BQ40" s="137">
        <v>1.6187295625454169E-5</v>
      </c>
      <c r="BR40" s="137">
        <v>2.2711298659409583E-6</v>
      </c>
      <c r="BS40" s="137">
        <v>2.006238261295133E-4</v>
      </c>
      <c r="BT40" s="137">
        <v>7.279076671858539E-5</v>
      </c>
      <c r="BU40" s="137">
        <v>1.4908194794283341E-4</v>
      </c>
      <c r="BV40" s="137">
        <v>2.9073835523890792E-4</v>
      </c>
      <c r="BW40" s="137">
        <v>9.8003514360905204E-5</v>
      </c>
      <c r="BX40" s="137">
        <v>3.7208206832361492E-4</v>
      </c>
      <c r="BY40" s="137">
        <v>1.32646360532791E-4</v>
      </c>
      <c r="BZ40" s="137">
        <v>1.0692270840620903E-3</v>
      </c>
      <c r="CA40" s="139">
        <v>0</v>
      </c>
    </row>
    <row r="41" spans="1:79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9">
        <v>0</v>
      </c>
    </row>
    <row r="42" spans="1:79" ht="19.5" x14ac:dyDescent="0.25">
      <c r="A42" s="30"/>
      <c r="B42" s="42" t="s">
        <v>33</v>
      </c>
      <c r="C42" s="43" t="s">
        <v>144</v>
      </c>
      <c r="D42" s="136">
        <v>1.1225031486701757E-3</v>
      </c>
      <c r="E42" s="137">
        <v>1.4354717046169553E-3</v>
      </c>
      <c r="F42" s="137">
        <v>2.2266004055253022E-3</v>
      </c>
      <c r="G42" s="137">
        <v>9.9625418726251389E-4</v>
      </c>
      <c r="H42" s="137">
        <v>2.4011350255506079E-2</v>
      </c>
      <c r="I42" s="137">
        <v>3.7124621461951265E-3</v>
      </c>
      <c r="J42" s="137">
        <v>6.1529069923398316E-5</v>
      </c>
      <c r="K42" s="137">
        <v>9.4351981422824485E-3</v>
      </c>
      <c r="L42" s="137">
        <v>7.0063099969856364E-5</v>
      </c>
      <c r="M42" s="137">
        <v>5.176891010718776E-3</v>
      </c>
      <c r="N42" s="137">
        <v>1.4279653703080049E-4</v>
      </c>
      <c r="O42" s="137">
        <v>6.2359775639608782E-3</v>
      </c>
      <c r="P42" s="137">
        <v>0</v>
      </c>
      <c r="Q42" s="137">
        <v>1.1856171543978947E-2</v>
      </c>
      <c r="R42" s="137">
        <v>1.1876804904180249E-2</v>
      </c>
      <c r="S42" s="137">
        <v>2.8863324988422022E-5</v>
      </c>
      <c r="T42" s="137">
        <v>7.0814094754199849E-3</v>
      </c>
      <c r="U42" s="137">
        <v>2.7288333208126073E-2</v>
      </c>
      <c r="V42" s="137">
        <v>2.7493321870817433E-2</v>
      </c>
      <c r="W42" s="137">
        <v>4.7782304952043381E-3</v>
      </c>
      <c r="X42" s="137">
        <v>5.9804467791338949E-3</v>
      </c>
      <c r="Y42" s="137">
        <v>3.1259722061745521E-3</v>
      </c>
      <c r="Z42" s="137">
        <v>1.6993940316811819E-2</v>
      </c>
      <c r="AA42" s="137">
        <v>1.7269162209787108E-3</v>
      </c>
      <c r="AB42" s="137">
        <v>2.121778251953766E-3</v>
      </c>
      <c r="AC42" s="137">
        <v>1.1278772978067818E-3</v>
      </c>
      <c r="AD42" s="137">
        <v>8.0707021723727343E-4</v>
      </c>
      <c r="AE42" s="137">
        <v>3.5039266889745615E-3</v>
      </c>
      <c r="AF42" s="137">
        <v>3.5576100526588574E-3</v>
      </c>
      <c r="AG42" s="137">
        <v>6.2766722911994789E-4</v>
      </c>
      <c r="AH42" s="137">
        <v>2.8262037767381766E-3</v>
      </c>
      <c r="AI42" s="137">
        <v>1.4152242447818581E-3</v>
      </c>
      <c r="AJ42" s="137">
        <v>0</v>
      </c>
      <c r="AK42" s="137">
        <v>0.32466578667634199</v>
      </c>
      <c r="AL42" s="137">
        <v>0.11176255862144391</v>
      </c>
      <c r="AM42" s="137">
        <v>1.7843437242614803E-2</v>
      </c>
      <c r="AN42" s="137">
        <v>1.2472812049807479E-3</v>
      </c>
      <c r="AO42" s="137">
        <v>1.0975405314276655E-3</v>
      </c>
      <c r="AP42" s="137">
        <v>5.0485554667051269E-4</v>
      </c>
      <c r="AQ42" s="137">
        <v>3.0841620889175254E-3</v>
      </c>
      <c r="AR42" s="137">
        <v>6.7371707187444888E-4</v>
      </c>
      <c r="AS42" s="137">
        <v>5.232016745616833E-3</v>
      </c>
      <c r="AT42" s="137">
        <v>1.4279689507985588E-3</v>
      </c>
      <c r="AU42" s="137">
        <v>3.9510477768082703E-4</v>
      </c>
      <c r="AV42" s="137">
        <v>8.6960857752981131E-4</v>
      </c>
      <c r="AW42" s="137">
        <v>1.5709772993659267E-4</v>
      </c>
      <c r="AX42" s="137">
        <v>2.0656500529257747E-5</v>
      </c>
      <c r="AY42" s="137">
        <v>5.7238641013554882E-4</v>
      </c>
      <c r="AZ42" s="137">
        <v>2.8215054917848318E-3</v>
      </c>
      <c r="BA42" s="137">
        <v>1.1756393906765721E-3</v>
      </c>
      <c r="BB42" s="137">
        <v>5.049785649877671E-3</v>
      </c>
      <c r="BC42" s="137">
        <v>4.5520507221377617E-4</v>
      </c>
      <c r="BD42" s="137">
        <v>4.5276034704681035E-3</v>
      </c>
      <c r="BE42" s="137">
        <v>4.021444549500941E-2</v>
      </c>
      <c r="BF42" s="137">
        <v>2.0023823354766508E-3</v>
      </c>
      <c r="BG42" s="137">
        <v>9.1518353739689496E-4</v>
      </c>
      <c r="BH42" s="137">
        <v>1.7288765511008438E-3</v>
      </c>
      <c r="BI42" s="137">
        <v>3.5540511765890355E-2</v>
      </c>
      <c r="BJ42" s="137">
        <v>0.15299929351993088</v>
      </c>
      <c r="BK42" s="137">
        <v>1.2141305659827517E-2</v>
      </c>
      <c r="BL42" s="137">
        <v>1.1103458395830097E-3</v>
      </c>
      <c r="BM42" s="137">
        <v>3.1340349350486561E-3</v>
      </c>
      <c r="BN42" s="137">
        <v>5.5177099532846977E-3</v>
      </c>
      <c r="BO42" s="137">
        <v>3.2381812633841042E-3</v>
      </c>
      <c r="BP42" s="137">
        <v>3.5416345370518671E-3</v>
      </c>
      <c r="BQ42" s="137">
        <v>7.5800914954064433E-4</v>
      </c>
      <c r="BR42" s="137">
        <v>9.5035563164662935E-5</v>
      </c>
      <c r="BS42" s="137">
        <v>5.5653892240017308E-3</v>
      </c>
      <c r="BT42" s="137">
        <v>4.5124077968340948E-3</v>
      </c>
      <c r="BU42" s="137">
        <v>7.675569608465856E-3</v>
      </c>
      <c r="BV42" s="137">
        <v>1.469136134023003E-2</v>
      </c>
      <c r="BW42" s="137">
        <v>9.1971552817369708E-3</v>
      </c>
      <c r="BX42" s="137">
        <v>1.3881322068723861E-2</v>
      </c>
      <c r="BY42" s="137">
        <v>4.7751543147811701E-3</v>
      </c>
      <c r="BZ42" s="137">
        <v>4.335907131267306E-3</v>
      </c>
      <c r="CA42" s="139">
        <v>0</v>
      </c>
    </row>
    <row r="43" spans="1:79" ht="19.5" x14ac:dyDescent="0.25">
      <c r="A43" s="30"/>
      <c r="B43" s="42" t="s">
        <v>34</v>
      </c>
      <c r="C43" s="43" t="s">
        <v>145</v>
      </c>
      <c r="D43" s="136">
        <v>2.9573518133196267E-4</v>
      </c>
      <c r="E43" s="137">
        <v>4.1898897366245715E-5</v>
      </c>
      <c r="F43" s="137">
        <v>6.1941540790469082E-4</v>
      </c>
      <c r="G43" s="137">
        <v>1.0919595696424271E-4</v>
      </c>
      <c r="H43" s="137">
        <v>5.2005617561497906E-3</v>
      </c>
      <c r="I43" s="137">
        <v>3.4525402595695369E-3</v>
      </c>
      <c r="J43" s="137">
        <v>1.9251534258193308E-5</v>
      </c>
      <c r="K43" s="137">
        <v>2.5080011619938529E-3</v>
      </c>
      <c r="L43" s="137">
        <v>2.0324140533944186E-5</v>
      </c>
      <c r="M43" s="137">
        <v>1.414250710045699E-3</v>
      </c>
      <c r="N43" s="137">
        <v>8.9590025931773901E-5</v>
      </c>
      <c r="O43" s="137">
        <v>2.1835001256209851E-3</v>
      </c>
      <c r="P43" s="137">
        <v>0</v>
      </c>
      <c r="Q43" s="137">
        <v>9.0757257379519042E-3</v>
      </c>
      <c r="R43" s="137">
        <v>1.6066242845657212E-2</v>
      </c>
      <c r="S43" s="137">
        <v>4.3081454044313137E-5</v>
      </c>
      <c r="T43" s="137">
        <v>2.8004483580139181E-3</v>
      </c>
      <c r="U43" s="137">
        <v>9.1501272394918648E-3</v>
      </c>
      <c r="V43" s="137">
        <v>9.1563178614741583E-3</v>
      </c>
      <c r="W43" s="137">
        <v>1.5731874023979665E-3</v>
      </c>
      <c r="X43" s="137">
        <v>2.4028477848975806E-3</v>
      </c>
      <c r="Y43" s="137">
        <v>1.0504484369210255E-3</v>
      </c>
      <c r="Z43" s="137">
        <v>1.8578560646797786E-3</v>
      </c>
      <c r="AA43" s="137">
        <v>3.9148734694709664E-4</v>
      </c>
      <c r="AB43" s="137">
        <v>1.1502423380277504E-3</v>
      </c>
      <c r="AC43" s="137">
        <v>3.4224700066394189E-4</v>
      </c>
      <c r="AD43" s="137">
        <v>3.361550057480555E-4</v>
      </c>
      <c r="AE43" s="137">
        <v>1.1634395910269241E-3</v>
      </c>
      <c r="AF43" s="137">
        <v>2.5204361875508824E-3</v>
      </c>
      <c r="AG43" s="137">
        <v>2.9437750911735615E-4</v>
      </c>
      <c r="AH43" s="137">
        <v>2.8223058644595033E-3</v>
      </c>
      <c r="AI43" s="137">
        <v>1.4442661220705742E-3</v>
      </c>
      <c r="AJ43" s="137">
        <v>0</v>
      </c>
      <c r="AK43" s="137">
        <v>7.7728817430190559E-4</v>
      </c>
      <c r="AL43" s="137">
        <v>0.68964095434721229</v>
      </c>
      <c r="AM43" s="137">
        <v>3.5589291731968732E-3</v>
      </c>
      <c r="AN43" s="137">
        <v>1.4376233749389096E-3</v>
      </c>
      <c r="AO43" s="137">
        <v>1.0493603748278871E-3</v>
      </c>
      <c r="AP43" s="137">
        <v>3.5230844412518565E-4</v>
      </c>
      <c r="AQ43" s="137">
        <v>1.8503625874548011E-3</v>
      </c>
      <c r="AR43" s="137">
        <v>2.5264462310266105E-4</v>
      </c>
      <c r="AS43" s="137">
        <v>1.6850715900963318E-3</v>
      </c>
      <c r="AT43" s="137">
        <v>3.4128455689321667E-4</v>
      </c>
      <c r="AU43" s="137">
        <v>1.9065943017683684E-4</v>
      </c>
      <c r="AV43" s="137">
        <v>2.5881115630516771E-4</v>
      </c>
      <c r="AW43" s="137">
        <v>1.3542875256611321E-4</v>
      </c>
      <c r="AX43" s="137">
        <v>2.4108379145048277E-5</v>
      </c>
      <c r="AY43" s="137">
        <v>7.8993835063470845E-4</v>
      </c>
      <c r="AZ43" s="137">
        <v>4.2987368247151504E-3</v>
      </c>
      <c r="BA43" s="137">
        <v>4.2980791044637203E-4</v>
      </c>
      <c r="BB43" s="137">
        <v>2.0695714725417146E-3</v>
      </c>
      <c r="BC43" s="137">
        <v>5.1498196435846642E-4</v>
      </c>
      <c r="BD43" s="137">
        <v>9.3872747038031227E-4</v>
      </c>
      <c r="BE43" s="137">
        <v>1.8531086341482513E-3</v>
      </c>
      <c r="BF43" s="137">
        <v>2.0944382696722517E-3</v>
      </c>
      <c r="BG43" s="137">
        <v>8.8857450722221447E-4</v>
      </c>
      <c r="BH43" s="137">
        <v>2.891103138248289E-3</v>
      </c>
      <c r="BI43" s="137">
        <v>4.8357281375097955E-2</v>
      </c>
      <c r="BJ43" s="137">
        <v>3.2350181387974068E-2</v>
      </c>
      <c r="BK43" s="137">
        <v>6.4915757137619058E-3</v>
      </c>
      <c r="BL43" s="137">
        <v>2.0616579497611355E-4</v>
      </c>
      <c r="BM43" s="137">
        <v>1.0110467216798093E-3</v>
      </c>
      <c r="BN43" s="137">
        <v>3.7508438512326319E-3</v>
      </c>
      <c r="BO43" s="137">
        <v>2.6256872575865561E-3</v>
      </c>
      <c r="BP43" s="137">
        <v>4.6176867771647451E-3</v>
      </c>
      <c r="BQ43" s="137">
        <v>1.0027459467455686E-3</v>
      </c>
      <c r="BR43" s="137">
        <v>1.6282966725137665E-4</v>
      </c>
      <c r="BS43" s="137">
        <v>4.6224260936929334E-3</v>
      </c>
      <c r="BT43" s="137">
        <v>3.0502784520834584E-3</v>
      </c>
      <c r="BU43" s="137">
        <v>1.8941479381314408E-2</v>
      </c>
      <c r="BV43" s="137">
        <v>1.3254693874107621E-2</v>
      </c>
      <c r="BW43" s="137">
        <v>3.83580786292229E-2</v>
      </c>
      <c r="BX43" s="137">
        <v>8.3887660256687369E-3</v>
      </c>
      <c r="BY43" s="137">
        <v>5.5908910083893801E-3</v>
      </c>
      <c r="BZ43" s="137">
        <v>9.2980132265258232E-3</v>
      </c>
      <c r="CA43" s="139">
        <v>0</v>
      </c>
    </row>
    <row r="44" spans="1:79" ht="19.5" x14ac:dyDescent="0.25">
      <c r="A44" s="30"/>
      <c r="B44" s="42" t="s">
        <v>35</v>
      </c>
      <c r="C44" s="43" t="s">
        <v>146</v>
      </c>
      <c r="D44" s="136">
        <v>1.9506422446004284E-4</v>
      </c>
      <c r="E44" s="137">
        <v>2.1434985888510893E-5</v>
      </c>
      <c r="F44" s="137">
        <v>2.9002895736653767E-4</v>
      </c>
      <c r="G44" s="137">
        <v>6.3390541102628255E-5</v>
      </c>
      <c r="H44" s="137">
        <v>5.5724642693455746E-3</v>
      </c>
      <c r="I44" s="137">
        <v>2.6205263762640522E-3</v>
      </c>
      <c r="J44" s="137">
        <v>8.3428248162898066E-6</v>
      </c>
      <c r="K44" s="137">
        <v>3.1138367429271209E-3</v>
      </c>
      <c r="L44" s="137">
        <v>9.9507260256179666E-6</v>
      </c>
      <c r="M44" s="137">
        <v>1.1531308470212149E-3</v>
      </c>
      <c r="N44" s="137">
        <v>5.975135855535723E-5</v>
      </c>
      <c r="O44" s="137">
        <v>8.2329725619719298E-4</v>
      </c>
      <c r="P44" s="137">
        <v>0</v>
      </c>
      <c r="Q44" s="137">
        <v>1.1472905451695561E-2</v>
      </c>
      <c r="R44" s="137">
        <v>1.6915987758682081E-3</v>
      </c>
      <c r="S44" s="137">
        <v>3.7437734289588995E-6</v>
      </c>
      <c r="T44" s="137">
        <v>1.2836735608446001E-3</v>
      </c>
      <c r="U44" s="137">
        <v>3.1007837751614079E-3</v>
      </c>
      <c r="V44" s="137">
        <v>3.6351135250240517E-3</v>
      </c>
      <c r="W44" s="137">
        <v>6.4857411857317554E-4</v>
      </c>
      <c r="X44" s="137">
        <v>1.4158571658795362E-3</v>
      </c>
      <c r="Y44" s="137">
        <v>3.6320260810732884E-4</v>
      </c>
      <c r="Z44" s="137">
        <v>7.8729884753438921E-4</v>
      </c>
      <c r="AA44" s="137">
        <v>1.6793147372320264E-4</v>
      </c>
      <c r="AB44" s="137">
        <v>4.3766878808525667E-4</v>
      </c>
      <c r="AC44" s="137">
        <v>1.288475050901319E-4</v>
      </c>
      <c r="AD44" s="137">
        <v>1.5054109853247403E-4</v>
      </c>
      <c r="AE44" s="137">
        <v>5.2765635297945604E-4</v>
      </c>
      <c r="AF44" s="137">
        <v>1.3433970068676784E-3</v>
      </c>
      <c r="AG44" s="137">
        <v>1.0963430758070823E-4</v>
      </c>
      <c r="AH44" s="137">
        <v>1.5912154929038824E-3</v>
      </c>
      <c r="AI44" s="137">
        <v>6.7310705918014271E-4</v>
      </c>
      <c r="AJ44" s="137">
        <v>0</v>
      </c>
      <c r="AK44" s="137">
        <v>2.9266634063025167E-4</v>
      </c>
      <c r="AL44" s="137">
        <v>8.8016555339432596E-3</v>
      </c>
      <c r="AM44" s="137">
        <v>0.88075131571496978</v>
      </c>
      <c r="AN44" s="137">
        <v>6.9594186079226326E-4</v>
      </c>
      <c r="AO44" s="137">
        <v>4.7519920606555957E-4</v>
      </c>
      <c r="AP44" s="137">
        <v>4.6165633092077226E-5</v>
      </c>
      <c r="AQ44" s="137">
        <v>7.6694460034005857E-4</v>
      </c>
      <c r="AR44" s="137">
        <v>1.1921798115672423E-3</v>
      </c>
      <c r="AS44" s="137">
        <v>7.313494476243863E-4</v>
      </c>
      <c r="AT44" s="137">
        <v>3.2503536415660151E-4</v>
      </c>
      <c r="AU44" s="137">
        <v>1.2034579203633055E-4</v>
      </c>
      <c r="AV44" s="137">
        <v>1.3247271427577075E-3</v>
      </c>
      <c r="AW44" s="137">
        <v>6.0742900633979689E-5</v>
      </c>
      <c r="AX44" s="137">
        <v>8.1835548415788766E-6</v>
      </c>
      <c r="AY44" s="137">
        <v>1.5676364573255833E-4</v>
      </c>
      <c r="AZ44" s="137">
        <v>1.0424236280763279E-3</v>
      </c>
      <c r="BA44" s="137">
        <v>8.0942669243508686E-5</v>
      </c>
      <c r="BB44" s="137">
        <v>3.7743138710788493E-4</v>
      </c>
      <c r="BC44" s="137">
        <v>1.9183184632496847E-4</v>
      </c>
      <c r="BD44" s="137">
        <v>1.4241947563392574E-3</v>
      </c>
      <c r="BE44" s="137">
        <v>3.2479454960869874E-3</v>
      </c>
      <c r="BF44" s="137">
        <v>8.5970158256625101E-3</v>
      </c>
      <c r="BG44" s="137">
        <v>6.832790857268081E-4</v>
      </c>
      <c r="BH44" s="137">
        <v>2.0858307712404156E-3</v>
      </c>
      <c r="BI44" s="137">
        <v>5.7556857274837425E-3</v>
      </c>
      <c r="BJ44" s="137">
        <v>6.9845963008949444E-3</v>
      </c>
      <c r="BK44" s="137">
        <v>2.4719226170379881E-3</v>
      </c>
      <c r="BL44" s="137">
        <v>5.0208114511322473E-5</v>
      </c>
      <c r="BM44" s="137">
        <v>1.3493270829728651E-4</v>
      </c>
      <c r="BN44" s="137">
        <v>1.3272044501001052E-3</v>
      </c>
      <c r="BO44" s="137">
        <v>9.6669226102346804E-4</v>
      </c>
      <c r="BP44" s="137">
        <v>7.9153117012050736E-4</v>
      </c>
      <c r="BQ44" s="137">
        <v>1.5439648618173195E-4</v>
      </c>
      <c r="BR44" s="137">
        <v>2.1259212930192895E-5</v>
      </c>
      <c r="BS44" s="137">
        <v>1.5521867326806207E-3</v>
      </c>
      <c r="BT44" s="137">
        <v>1.2108524817798444E-3</v>
      </c>
      <c r="BU44" s="137">
        <v>1.8230256709236376E-3</v>
      </c>
      <c r="BV44" s="137">
        <v>2.9351264569611535E-3</v>
      </c>
      <c r="BW44" s="137">
        <v>1.67689721119593E-3</v>
      </c>
      <c r="BX44" s="137">
        <v>1.1292379721246098E-2</v>
      </c>
      <c r="BY44" s="137">
        <v>1.25234228931876E-3</v>
      </c>
      <c r="BZ44" s="137">
        <v>2.6546785752917159E-3</v>
      </c>
      <c r="CA44" s="139">
        <v>0</v>
      </c>
    </row>
    <row r="45" spans="1:79" ht="19.5" x14ac:dyDescent="0.25">
      <c r="A45" s="30"/>
      <c r="B45" s="42" t="s">
        <v>36</v>
      </c>
      <c r="C45" s="43" t="s">
        <v>147</v>
      </c>
      <c r="D45" s="136">
        <v>1.462588842063393E-4</v>
      </c>
      <c r="E45" s="137">
        <v>1.4403761369105672E-5</v>
      </c>
      <c r="F45" s="137">
        <v>3.0717409571768937E-4</v>
      </c>
      <c r="G45" s="137">
        <v>4.3506034267040499E-5</v>
      </c>
      <c r="H45" s="137">
        <v>1.6441960769985355E-2</v>
      </c>
      <c r="I45" s="137">
        <v>4.5262573684882887E-4</v>
      </c>
      <c r="J45" s="137">
        <v>7.4593314262126376E-6</v>
      </c>
      <c r="K45" s="137">
        <v>6.9018114084691898E-4</v>
      </c>
      <c r="L45" s="137">
        <v>1.2525267508365683E-5</v>
      </c>
      <c r="M45" s="137">
        <v>8.1224790815945258E-4</v>
      </c>
      <c r="N45" s="137">
        <v>2.4240955736525411E-5</v>
      </c>
      <c r="O45" s="137">
        <v>7.7914379025031933E-4</v>
      </c>
      <c r="P45" s="137">
        <v>0</v>
      </c>
      <c r="Q45" s="137">
        <v>3.0244602080554623E-3</v>
      </c>
      <c r="R45" s="137">
        <v>1.8182272991049905E-3</v>
      </c>
      <c r="S45" s="137">
        <v>4.7202953642197653E-6</v>
      </c>
      <c r="T45" s="137">
        <v>1.0889497780826362E-3</v>
      </c>
      <c r="U45" s="137">
        <v>3.0886770925510581E-3</v>
      </c>
      <c r="V45" s="137">
        <v>3.8330587319426201E-3</v>
      </c>
      <c r="W45" s="137">
        <v>6.7833858910439624E-4</v>
      </c>
      <c r="X45" s="137">
        <v>8.8444833443044896E-4</v>
      </c>
      <c r="Y45" s="137">
        <v>2.6113709956136446E-4</v>
      </c>
      <c r="Z45" s="137">
        <v>7.9252312890124759E-4</v>
      </c>
      <c r="AA45" s="137">
        <v>1.5537367590848369E-4</v>
      </c>
      <c r="AB45" s="137">
        <v>3.9329795465261453E-4</v>
      </c>
      <c r="AC45" s="137">
        <v>1.0314373471958126E-4</v>
      </c>
      <c r="AD45" s="137">
        <v>1.1784282754523599E-4</v>
      </c>
      <c r="AE45" s="137">
        <v>4.0055068625847811E-4</v>
      </c>
      <c r="AF45" s="137">
        <v>1.3603247767688016E-3</v>
      </c>
      <c r="AG45" s="137">
        <v>1.6739955077637222E-4</v>
      </c>
      <c r="AH45" s="137">
        <v>4.1752643328352634E-4</v>
      </c>
      <c r="AI45" s="137">
        <v>7.2830490118767964E-4</v>
      </c>
      <c r="AJ45" s="137">
        <v>0</v>
      </c>
      <c r="AK45" s="137">
        <v>7.0557792077006844E-5</v>
      </c>
      <c r="AL45" s="137">
        <v>3.2582466998312042E-4</v>
      </c>
      <c r="AM45" s="137">
        <v>2.5565496695024016E-4</v>
      </c>
      <c r="AN45" s="137">
        <v>0.58490714280151879</v>
      </c>
      <c r="AO45" s="137">
        <v>4.0197289482189232E-4</v>
      </c>
      <c r="AP45" s="137">
        <v>6.807632524121794E-5</v>
      </c>
      <c r="AQ45" s="137">
        <v>6.5631688531755342E-4</v>
      </c>
      <c r="AR45" s="137">
        <v>7.3657403193183081E-5</v>
      </c>
      <c r="AS45" s="137">
        <v>9.9913029553203437E-4</v>
      </c>
      <c r="AT45" s="137">
        <v>1.0758230108279047E-4</v>
      </c>
      <c r="AU45" s="137">
        <v>2.9136650781219244E-5</v>
      </c>
      <c r="AV45" s="137">
        <v>1.2349719694889738E-4</v>
      </c>
      <c r="AW45" s="137">
        <v>3.3461614979264382E-4</v>
      </c>
      <c r="AX45" s="137">
        <v>3.7012464694523657E-6</v>
      </c>
      <c r="AY45" s="137">
        <v>1.024601366092745E-4</v>
      </c>
      <c r="AZ45" s="137">
        <v>6.0509373264639647E-4</v>
      </c>
      <c r="BA45" s="137">
        <v>4.7804917145759273E-5</v>
      </c>
      <c r="BB45" s="137">
        <v>2.6518721301715048E-4</v>
      </c>
      <c r="BC45" s="137">
        <v>6.1794577099364862E-5</v>
      </c>
      <c r="BD45" s="137">
        <v>9.7310597532693102E-4</v>
      </c>
      <c r="BE45" s="137">
        <v>6.7283695521880363E-2</v>
      </c>
      <c r="BF45" s="137">
        <v>3.9212822342721992E-4</v>
      </c>
      <c r="BG45" s="137">
        <v>1.2697127656689745E-4</v>
      </c>
      <c r="BH45" s="137">
        <v>1.8592508048730159E-4</v>
      </c>
      <c r="BI45" s="137">
        <v>0.24380613015722502</v>
      </c>
      <c r="BJ45" s="137">
        <v>1.2594701579400847E-2</v>
      </c>
      <c r="BK45" s="137">
        <v>2.843203603679784E-3</v>
      </c>
      <c r="BL45" s="137">
        <v>3.2080833560814582E-5</v>
      </c>
      <c r="BM45" s="137">
        <v>6.4871651044148614E-5</v>
      </c>
      <c r="BN45" s="137">
        <v>8.0084238294983586E-4</v>
      </c>
      <c r="BO45" s="137">
        <v>2.8812824594557566E-4</v>
      </c>
      <c r="BP45" s="137">
        <v>5.9354504411563281E-4</v>
      </c>
      <c r="BQ45" s="137">
        <v>1.0837190000067855E-4</v>
      </c>
      <c r="BR45" s="137">
        <v>1.2732202427350875E-5</v>
      </c>
      <c r="BS45" s="137">
        <v>5.9425332053148067E-3</v>
      </c>
      <c r="BT45" s="137">
        <v>1.5868426614757311E-4</v>
      </c>
      <c r="BU45" s="137">
        <v>1.9540294415326207E-2</v>
      </c>
      <c r="BV45" s="137">
        <v>1.1167610717778879E-3</v>
      </c>
      <c r="BW45" s="137">
        <v>3.9401861044521501E-3</v>
      </c>
      <c r="BX45" s="137">
        <v>2.6261398256175973E-3</v>
      </c>
      <c r="BY45" s="137">
        <v>5.1506323537210998E-3</v>
      </c>
      <c r="BZ45" s="137">
        <v>2.9290941488551749E-3</v>
      </c>
      <c r="CA45" s="139">
        <v>0</v>
      </c>
    </row>
    <row r="46" spans="1:79" ht="19.5" x14ac:dyDescent="0.25">
      <c r="A46" s="30"/>
      <c r="B46" s="42" t="s">
        <v>37</v>
      </c>
      <c r="C46" s="43" t="s">
        <v>148</v>
      </c>
      <c r="D46" s="136">
        <v>8.2703185532642394E-4</v>
      </c>
      <c r="E46" s="137">
        <v>7.1898499323082158E-5</v>
      </c>
      <c r="F46" s="137">
        <v>3.8872057426704242E-3</v>
      </c>
      <c r="G46" s="137">
        <v>3.0395196210231096E-4</v>
      </c>
      <c r="H46" s="137">
        <v>0.10265726903625037</v>
      </c>
      <c r="I46" s="137">
        <v>6.7300199291777399E-2</v>
      </c>
      <c r="J46" s="137">
        <v>4.6576568293332798E-5</v>
      </c>
      <c r="K46" s="137">
        <v>7.5074756053681024E-3</v>
      </c>
      <c r="L46" s="137">
        <v>5.0990433384781436E-5</v>
      </c>
      <c r="M46" s="137">
        <v>8.2490010747173909E-3</v>
      </c>
      <c r="N46" s="137">
        <v>1.4385643477629086E-4</v>
      </c>
      <c r="O46" s="137">
        <v>6.2381489919668756E-3</v>
      </c>
      <c r="P46" s="137">
        <v>0</v>
      </c>
      <c r="Q46" s="137">
        <v>4.8532509705092155E-3</v>
      </c>
      <c r="R46" s="137">
        <v>4.6481546844399438E-3</v>
      </c>
      <c r="S46" s="137">
        <v>1.0216203256496542E-5</v>
      </c>
      <c r="T46" s="137">
        <v>9.9104937628913276E-3</v>
      </c>
      <c r="U46" s="137">
        <v>6.1061724286898919E-2</v>
      </c>
      <c r="V46" s="137">
        <v>2.8866334601491312E-2</v>
      </c>
      <c r="W46" s="137">
        <v>4.8831331890705669E-3</v>
      </c>
      <c r="X46" s="137">
        <v>2.018822511135171E-2</v>
      </c>
      <c r="Y46" s="137">
        <v>3.6171932599803991E-3</v>
      </c>
      <c r="Z46" s="137">
        <v>5.3865724931415997E-3</v>
      </c>
      <c r="AA46" s="137">
        <v>1.1611464112493977E-3</v>
      </c>
      <c r="AB46" s="137">
        <v>6.3379836674286446E-3</v>
      </c>
      <c r="AC46" s="137">
        <v>1.7343877977828122E-3</v>
      </c>
      <c r="AD46" s="137">
        <v>1.4097635161819707E-3</v>
      </c>
      <c r="AE46" s="137">
        <v>3.4632936418546425E-3</v>
      </c>
      <c r="AF46" s="137">
        <v>1.6113865306045874E-2</v>
      </c>
      <c r="AG46" s="137">
        <v>1.5391740519630772E-3</v>
      </c>
      <c r="AH46" s="137">
        <v>1.3431927520444821E-2</v>
      </c>
      <c r="AI46" s="137">
        <v>6.3208195411163627E-3</v>
      </c>
      <c r="AJ46" s="137">
        <v>0</v>
      </c>
      <c r="AK46" s="137">
        <v>6.3907267099318872E-4</v>
      </c>
      <c r="AL46" s="137">
        <v>5.0348095387419186E-3</v>
      </c>
      <c r="AM46" s="137">
        <v>1.6518472370931924E-3</v>
      </c>
      <c r="AN46" s="137">
        <v>8.5387213974137113E-4</v>
      </c>
      <c r="AO46" s="137">
        <v>0.28149522398179366</v>
      </c>
      <c r="AP46" s="137">
        <v>4.3654568401936466E-3</v>
      </c>
      <c r="AQ46" s="137">
        <v>1.881766799375796E-3</v>
      </c>
      <c r="AR46" s="137">
        <v>5.7863066899919058E-4</v>
      </c>
      <c r="AS46" s="137">
        <v>7.8483998495977054E-3</v>
      </c>
      <c r="AT46" s="137">
        <v>2.0109805063058704E-3</v>
      </c>
      <c r="AU46" s="137">
        <v>2.809048342528188E-4</v>
      </c>
      <c r="AV46" s="137">
        <v>1.2372898539296968E-3</v>
      </c>
      <c r="AW46" s="137">
        <v>8.3766426215855215E-4</v>
      </c>
      <c r="AX46" s="137">
        <v>7.9462975097024208E-5</v>
      </c>
      <c r="AY46" s="137">
        <v>3.4619933538633404E-4</v>
      </c>
      <c r="AZ46" s="137">
        <v>2.3207882672155768E-3</v>
      </c>
      <c r="BA46" s="137">
        <v>6.8786467762900494E-4</v>
      </c>
      <c r="BB46" s="137">
        <v>2.7157016741877894E-3</v>
      </c>
      <c r="BC46" s="137">
        <v>4.9705069800598653E-4</v>
      </c>
      <c r="BD46" s="137">
        <v>1.1148323379648448E-3</v>
      </c>
      <c r="BE46" s="137">
        <v>1.7557942130428355E-3</v>
      </c>
      <c r="BF46" s="137">
        <v>1.5273270127743705E-3</v>
      </c>
      <c r="BG46" s="137">
        <v>6.3727700246241136E-4</v>
      </c>
      <c r="BH46" s="137">
        <v>1.5275786356447137E-3</v>
      </c>
      <c r="BI46" s="137">
        <v>2.2377227221271254E-2</v>
      </c>
      <c r="BJ46" s="137">
        <v>0.15290281553624169</v>
      </c>
      <c r="BK46" s="137">
        <v>8.9336121246905882E-3</v>
      </c>
      <c r="BL46" s="137">
        <v>3.0999061653004274E-4</v>
      </c>
      <c r="BM46" s="137">
        <v>9.5333786158832213E-4</v>
      </c>
      <c r="BN46" s="137">
        <v>8.8220271589107713E-3</v>
      </c>
      <c r="BO46" s="137">
        <v>4.3654299864349187E-3</v>
      </c>
      <c r="BP46" s="137">
        <v>8.821957563114274E-3</v>
      </c>
      <c r="BQ46" s="137">
        <v>1.9014818610438588E-3</v>
      </c>
      <c r="BR46" s="137">
        <v>6.7381905857194252E-4</v>
      </c>
      <c r="BS46" s="137">
        <v>6.4075296270106703E-3</v>
      </c>
      <c r="BT46" s="137">
        <v>3.1933332041029455E-3</v>
      </c>
      <c r="BU46" s="137">
        <v>1.3483614138810157E-2</v>
      </c>
      <c r="BV46" s="137">
        <v>1.1065570001612558E-2</v>
      </c>
      <c r="BW46" s="137">
        <v>5.1915535168321602E-3</v>
      </c>
      <c r="BX46" s="137">
        <v>6.8733003356042932E-3</v>
      </c>
      <c r="BY46" s="137">
        <v>7.04950622778747E-3</v>
      </c>
      <c r="BZ46" s="137">
        <v>2.2526832434197723E-2</v>
      </c>
      <c r="CA46" s="139">
        <v>0</v>
      </c>
    </row>
    <row r="47" spans="1:79" ht="19.5" x14ac:dyDescent="0.25">
      <c r="A47" s="30"/>
      <c r="B47" s="42" t="s">
        <v>38</v>
      </c>
      <c r="C47" s="43" t="s">
        <v>149</v>
      </c>
      <c r="D47" s="136">
        <v>1.0852417382816418E-3</v>
      </c>
      <c r="E47" s="137">
        <v>1.1039547689727589E-4</v>
      </c>
      <c r="F47" s="137">
        <v>1.6977581595546292E-3</v>
      </c>
      <c r="G47" s="137">
        <v>4.1151663362634655E-4</v>
      </c>
      <c r="H47" s="137">
        <v>1.6442271350824069E-2</v>
      </c>
      <c r="I47" s="137">
        <v>6.7512742651830437E-3</v>
      </c>
      <c r="J47" s="137">
        <v>6.0766919377247524E-5</v>
      </c>
      <c r="K47" s="137">
        <v>7.5363341844150973E-3</v>
      </c>
      <c r="L47" s="137">
        <v>4.9225031925408847E-5</v>
      </c>
      <c r="M47" s="137">
        <v>4.6761342073690336E-3</v>
      </c>
      <c r="N47" s="137">
        <v>2.1032780141252489E-4</v>
      </c>
      <c r="O47" s="137">
        <v>5.7286277896785092E-3</v>
      </c>
      <c r="P47" s="137">
        <v>0</v>
      </c>
      <c r="Q47" s="137">
        <v>1.2183667258742849E-2</v>
      </c>
      <c r="R47" s="137">
        <v>1.2237903902629126E-2</v>
      </c>
      <c r="S47" s="137">
        <v>2.5095029754807097E-5</v>
      </c>
      <c r="T47" s="137">
        <v>7.0900711572808991E-3</v>
      </c>
      <c r="U47" s="137">
        <v>1.5156045739151539E-2</v>
      </c>
      <c r="V47" s="137">
        <v>2.5280934801584738E-2</v>
      </c>
      <c r="W47" s="137">
        <v>4.6508235947013386E-3</v>
      </c>
      <c r="X47" s="137">
        <v>7.3961030132726315E-3</v>
      </c>
      <c r="Y47" s="137">
        <v>1.9570381688685679E-3</v>
      </c>
      <c r="Z47" s="137">
        <v>5.1649830647881286E-3</v>
      </c>
      <c r="AA47" s="137">
        <v>1.1743357946129929E-3</v>
      </c>
      <c r="AB47" s="137">
        <v>2.3105423771640917E-3</v>
      </c>
      <c r="AC47" s="137">
        <v>7.8419689837625666E-4</v>
      </c>
      <c r="AD47" s="137">
        <v>8.6365626872803567E-4</v>
      </c>
      <c r="AE47" s="137">
        <v>3.3802192607035302E-3</v>
      </c>
      <c r="AF47" s="137">
        <v>9.8534961763336662E-3</v>
      </c>
      <c r="AG47" s="137">
        <v>1.045120175385116E-3</v>
      </c>
      <c r="AH47" s="137">
        <v>8.7265205770334295E-3</v>
      </c>
      <c r="AI47" s="137">
        <v>5.9774038508892749E-3</v>
      </c>
      <c r="AJ47" s="137">
        <v>0</v>
      </c>
      <c r="AK47" s="137">
        <v>3.7058840521160259E-4</v>
      </c>
      <c r="AL47" s="137">
        <v>1.1819941425731929E-2</v>
      </c>
      <c r="AM47" s="137">
        <v>8.0416920541747142E-4</v>
      </c>
      <c r="AN47" s="137">
        <v>1.0837749975931012E-3</v>
      </c>
      <c r="AO47" s="137">
        <v>1.2067805971708818E-2</v>
      </c>
      <c r="AP47" s="137">
        <v>0.20337152815951212</v>
      </c>
      <c r="AQ47" s="137">
        <v>3.4591365471955651E-3</v>
      </c>
      <c r="AR47" s="137">
        <v>3.733465066999352E-4</v>
      </c>
      <c r="AS47" s="137">
        <v>1.0491671504806592E-2</v>
      </c>
      <c r="AT47" s="137">
        <v>3.6969118855680566E-3</v>
      </c>
      <c r="AU47" s="137">
        <v>6.726328898518768E-4</v>
      </c>
      <c r="AV47" s="137">
        <v>1.7171636645940864E-3</v>
      </c>
      <c r="AW47" s="137">
        <v>2.6306773602169386E-4</v>
      </c>
      <c r="AX47" s="137">
        <v>2.5869214681282455E-5</v>
      </c>
      <c r="AY47" s="137">
        <v>8.1954834243210515E-4</v>
      </c>
      <c r="AZ47" s="137">
        <v>4.56401115602515E-3</v>
      </c>
      <c r="BA47" s="137">
        <v>5.1095042077209775E-4</v>
      </c>
      <c r="BB47" s="137">
        <v>3.4016713010470313E-3</v>
      </c>
      <c r="BC47" s="137">
        <v>1.0240811254043976E-3</v>
      </c>
      <c r="BD47" s="137">
        <v>1.7050682362425398E-3</v>
      </c>
      <c r="BE47" s="137">
        <v>1.2176767133398087E-3</v>
      </c>
      <c r="BF47" s="137">
        <v>3.6521115849907884E-3</v>
      </c>
      <c r="BG47" s="137">
        <v>1.500854660360324E-3</v>
      </c>
      <c r="BH47" s="137">
        <v>8.250456100922416E-3</v>
      </c>
      <c r="BI47" s="137">
        <v>2.8384468868368141E-2</v>
      </c>
      <c r="BJ47" s="137">
        <v>0.14175283909096806</v>
      </c>
      <c r="BK47" s="137">
        <v>1.1235318499382242E-2</v>
      </c>
      <c r="BL47" s="137">
        <v>1.4966863151205498E-3</v>
      </c>
      <c r="BM47" s="137">
        <v>3.3385772672145189E-3</v>
      </c>
      <c r="BN47" s="137">
        <v>5.6507237593461119E-3</v>
      </c>
      <c r="BO47" s="137">
        <v>2.2600000350073007E-2</v>
      </c>
      <c r="BP47" s="137">
        <v>2.8432738334887128E-2</v>
      </c>
      <c r="BQ47" s="137">
        <v>4.3945809345609576E-3</v>
      </c>
      <c r="BR47" s="137">
        <v>4.9070944301161446E-4</v>
      </c>
      <c r="BS47" s="137">
        <v>3.2616096144957772E-2</v>
      </c>
      <c r="BT47" s="137">
        <v>1.9532225951740149E-2</v>
      </c>
      <c r="BU47" s="137">
        <v>5.9032932581517962E-2</v>
      </c>
      <c r="BV47" s="137">
        <v>9.5799500091424045E-2</v>
      </c>
      <c r="BW47" s="137">
        <v>2.6311435798936599E-2</v>
      </c>
      <c r="BX47" s="137">
        <v>1.2775643844016346E-2</v>
      </c>
      <c r="BY47" s="137">
        <v>1.62148575730524E-2</v>
      </c>
      <c r="BZ47" s="137">
        <v>4.3058596726745405E-2</v>
      </c>
      <c r="CA47" s="139">
        <v>0</v>
      </c>
    </row>
    <row r="48" spans="1:79" ht="19.5" x14ac:dyDescent="0.25">
      <c r="A48" s="30"/>
      <c r="B48" s="42" t="s">
        <v>39</v>
      </c>
      <c r="C48" s="43" t="s">
        <v>150</v>
      </c>
      <c r="D48" s="136">
        <v>1.8219620495244276E-3</v>
      </c>
      <c r="E48" s="137">
        <v>3.5550664904438769E-4</v>
      </c>
      <c r="F48" s="137">
        <v>3.1204245688669931E-3</v>
      </c>
      <c r="G48" s="137">
        <v>8.3530397802876444E-4</v>
      </c>
      <c r="H48" s="137">
        <v>2.9410356369845077E-2</v>
      </c>
      <c r="I48" s="137">
        <v>5.4067154693692547E-3</v>
      </c>
      <c r="J48" s="137">
        <v>8.6329967031609404E-5</v>
      </c>
      <c r="K48" s="137">
        <v>9.7872467479302797E-3</v>
      </c>
      <c r="L48" s="137">
        <v>1.6446144961260994E-4</v>
      </c>
      <c r="M48" s="137">
        <v>4.7307351418640481E-3</v>
      </c>
      <c r="N48" s="137">
        <v>7.3644254226367019E-4</v>
      </c>
      <c r="O48" s="137">
        <v>7.693708554707958E-3</v>
      </c>
      <c r="P48" s="137">
        <v>0</v>
      </c>
      <c r="Q48" s="137">
        <v>2.3063993205772501E-2</v>
      </c>
      <c r="R48" s="137">
        <v>1.5697563830262908E-2</v>
      </c>
      <c r="S48" s="137">
        <v>4.3319521094909325E-5</v>
      </c>
      <c r="T48" s="137">
        <v>6.9774201246199418E-3</v>
      </c>
      <c r="U48" s="137">
        <v>1.9987049997386538E-2</v>
      </c>
      <c r="V48" s="137">
        <v>2.5599349360567732E-2</v>
      </c>
      <c r="W48" s="137">
        <v>4.30844248519915E-3</v>
      </c>
      <c r="X48" s="137">
        <v>7.5867864348865112E-3</v>
      </c>
      <c r="Y48" s="137">
        <v>2.0298828282830444E-3</v>
      </c>
      <c r="Z48" s="137">
        <v>6.3119443236702658E-3</v>
      </c>
      <c r="AA48" s="137">
        <v>1.3932831459243266E-3</v>
      </c>
      <c r="AB48" s="137">
        <v>2.1340413543224244E-3</v>
      </c>
      <c r="AC48" s="137">
        <v>7.7812968344015529E-4</v>
      </c>
      <c r="AD48" s="137">
        <v>1.0852324894577285E-3</v>
      </c>
      <c r="AE48" s="137">
        <v>2.7961343901271498E-3</v>
      </c>
      <c r="AF48" s="137">
        <v>4.929171313308659E-3</v>
      </c>
      <c r="AG48" s="137">
        <v>1.0536359463217322E-3</v>
      </c>
      <c r="AH48" s="137">
        <v>3.8831181198471813E-3</v>
      </c>
      <c r="AI48" s="137">
        <v>2.4957343500430218E-3</v>
      </c>
      <c r="AJ48" s="137">
        <v>0</v>
      </c>
      <c r="AK48" s="137">
        <v>8.6372320243232551E-4</v>
      </c>
      <c r="AL48" s="137">
        <v>1.8247972432111894E-3</v>
      </c>
      <c r="AM48" s="137">
        <v>7.0661439375397565E-4</v>
      </c>
      <c r="AN48" s="137">
        <v>2.8540354765685155E-3</v>
      </c>
      <c r="AO48" s="137">
        <v>3.4934389261960345E-3</v>
      </c>
      <c r="AP48" s="137">
        <v>3.0522523960782707E-4</v>
      </c>
      <c r="AQ48" s="137">
        <v>0.35365155458690845</v>
      </c>
      <c r="AR48" s="137">
        <v>5.8894129596750381E-4</v>
      </c>
      <c r="AS48" s="137">
        <v>2.5132410328378599E-3</v>
      </c>
      <c r="AT48" s="137">
        <v>6.1872200725979784E-4</v>
      </c>
      <c r="AU48" s="137">
        <v>3.6842466032323317E-4</v>
      </c>
      <c r="AV48" s="137">
        <v>5.9268704362957093E-4</v>
      </c>
      <c r="AW48" s="137">
        <v>1.9301990777385264E-3</v>
      </c>
      <c r="AX48" s="137">
        <v>9.8575924341128118E-5</v>
      </c>
      <c r="AY48" s="137">
        <v>1.0806057861012933E-3</v>
      </c>
      <c r="AZ48" s="137">
        <v>1.7668492095579251E-3</v>
      </c>
      <c r="BA48" s="137">
        <v>5.9054933667377686E-4</v>
      </c>
      <c r="BB48" s="137">
        <v>2.5033906403585269E-3</v>
      </c>
      <c r="BC48" s="137">
        <v>5.633107874180145E-4</v>
      </c>
      <c r="BD48" s="137">
        <v>1.1713552556030667E-3</v>
      </c>
      <c r="BE48" s="137">
        <v>1.6844765323184242E-3</v>
      </c>
      <c r="BF48" s="137">
        <v>2.1311118086136532E-3</v>
      </c>
      <c r="BG48" s="137">
        <v>1.9170396150678035E-2</v>
      </c>
      <c r="BH48" s="137">
        <v>2.5353549191394868E-3</v>
      </c>
      <c r="BI48" s="137">
        <v>3.5195369426707923E-2</v>
      </c>
      <c r="BJ48" s="137">
        <v>0.1258217641481236</v>
      </c>
      <c r="BK48" s="137">
        <v>0.1545468444316111</v>
      </c>
      <c r="BL48" s="137">
        <v>2.4456698607294531E-3</v>
      </c>
      <c r="BM48" s="137">
        <v>1.0003266113191107E-3</v>
      </c>
      <c r="BN48" s="137">
        <v>6.9493413815352231E-3</v>
      </c>
      <c r="BO48" s="137">
        <v>4.1763303093935375E-3</v>
      </c>
      <c r="BP48" s="137">
        <v>4.1469808827942593E-3</v>
      </c>
      <c r="BQ48" s="137">
        <v>6.9598040745585954E-4</v>
      </c>
      <c r="BR48" s="137">
        <v>1.0203149987528029E-4</v>
      </c>
      <c r="BS48" s="137">
        <v>1.1179337081430209E-2</v>
      </c>
      <c r="BT48" s="137">
        <v>3.8646576354052337E-3</v>
      </c>
      <c r="BU48" s="137">
        <v>7.8704661698434306E-3</v>
      </c>
      <c r="BV48" s="137">
        <v>1.8264232874224948E-2</v>
      </c>
      <c r="BW48" s="137">
        <v>2.6893408827558E-3</v>
      </c>
      <c r="BX48" s="137">
        <v>7.3191185434063064E-3</v>
      </c>
      <c r="BY48" s="137">
        <v>6.2269135110277103E-3</v>
      </c>
      <c r="BZ48" s="137">
        <v>7.5942874124975482E-3</v>
      </c>
      <c r="CA48" s="139">
        <v>0</v>
      </c>
    </row>
    <row r="49" spans="1:79" ht="19.5" x14ac:dyDescent="0.25">
      <c r="A49" s="30"/>
      <c r="B49" s="42" t="s">
        <v>40</v>
      </c>
      <c r="C49" s="43" t="s">
        <v>151</v>
      </c>
      <c r="D49" s="136">
        <v>9.8786689042740048E-3</v>
      </c>
      <c r="E49" s="137">
        <v>9.5103534454901229E-4</v>
      </c>
      <c r="F49" s="137">
        <v>6.2771239854803413E-3</v>
      </c>
      <c r="G49" s="137">
        <v>3.8363171771194911E-3</v>
      </c>
      <c r="H49" s="137">
        <v>9.8386764809382354E-2</v>
      </c>
      <c r="I49" s="137">
        <v>1.4060184709117672E-2</v>
      </c>
      <c r="J49" s="137">
        <v>1.2594974400944239E-4</v>
      </c>
      <c r="K49" s="137">
        <v>4.2040307750978577E-2</v>
      </c>
      <c r="L49" s="137">
        <v>4.9701161344573171E-4</v>
      </c>
      <c r="M49" s="137">
        <v>4.3075292216150562E-3</v>
      </c>
      <c r="N49" s="137">
        <v>1.9005496213758315E-3</v>
      </c>
      <c r="O49" s="137">
        <v>3.2290338324182911E-3</v>
      </c>
      <c r="P49" s="137">
        <v>0</v>
      </c>
      <c r="Q49" s="137">
        <v>7.0846510119979902E-3</v>
      </c>
      <c r="R49" s="137">
        <v>6.7005437280943251E-3</v>
      </c>
      <c r="S49" s="137">
        <v>2.7905883776734434E-5</v>
      </c>
      <c r="T49" s="137">
        <v>4.3158216213530168E-3</v>
      </c>
      <c r="U49" s="137">
        <v>9.4129475628928327E-3</v>
      </c>
      <c r="V49" s="137">
        <v>9.3901491586520641E-3</v>
      </c>
      <c r="W49" s="137">
        <v>3.5747791145048979E-3</v>
      </c>
      <c r="X49" s="137">
        <v>6.9252236057232557E-3</v>
      </c>
      <c r="Y49" s="137">
        <v>1.8308384949001848E-3</v>
      </c>
      <c r="Z49" s="137">
        <v>8.8799522152435018E-3</v>
      </c>
      <c r="AA49" s="137">
        <v>3.747611008411676E-3</v>
      </c>
      <c r="AB49" s="137">
        <v>2.4145555988147674E-3</v>
      </c>
      <c r="AC49" s="137">
        <v>7.3658937485826363E-4</v>
      </c>
      <c r="AD49" s="137">
        <v>8.3664312878761293E-4</v>
      </c>
      <c r="AE49" s="137">
        <v>2.2960115621845061E-3</v>
      </c>
      <c r="AF49" s="137">
        <v>3.7699556784515091E-3</v>
      </c>
      <c r="AG49" s="137">
        <v>1.0063630623816531E-3</v>
      </c>
      <c r="AH49" s="137">
        <v>2.7085269207063528E-2</v>
      </c>
      <c r="AI49" s="137">
        <v>6.8541855436241089E-3</v>
      </c>
      <c r="AJ49" s="137">
        <v>0</v>
      </c>
      <c r="AK49" s="137">
        <v>3.2128629851304134E-3</v>
      </c>
      <c r="AL49" s="137">
        <v>4.7810724748984495E-3</v>
      </c>
      <c r="AM49" s="137">
        <v>6.5655654685357143E-3</v>
      </c>
      <c r="AN49" s="137">
        <v>2.0107427856024256E-2</v>
      </c>
      <c r="AO49" s="137">
        <v>1.1614820792729479E-3</v>
      </c>
      <c r="AP49" s="137">
        <v>1.6214814666653038E-4</v>
      </c>
      <c r="AQ49" s="137">
        <v>1.5245135966461005E-3</v>
      </c>
      <c r="AR49" s="137">
        <v>0.23747373519593298</v>
      </c>
      <c r="AS49" s="137">
        <v>6.4247916187588142E-2</v>
      </c>
      <c r="AT49" s="137">
        <v>4.3106107611989589E-2</v>
      </c>
      <c r="AU49" s="137">
        <v>1.3467939729969504E-3</v>
      </c>
      <c r="AV49" s="137">
        <v>4.5462449716722284E-3</v>
      </c>
      <c r="AW49" s="137">
        <v>1.9184197929463396E-3</v>
      </c>
      <c r="AX49" s="137">
        <v>3.4781933234802957E-5</v>
      </c>
      <c r="AY49" s="137">
        <v>1.4100831857426931E-3</v>
      </c>
      <c r="AZ49" s="137">
        <v>2.8545944728963907E-3</v>
      </c>
      <c r="BA49" s="137">
        <v>4.1734193586465568E-4</v>
      </c>
      <c r="BB49" s="137">
        <v>9.8151015012597088E-3</v>
      </c>
      <c r="BC49" s="137">
        <v>8.8060544735030384E-4</v>
      </c>
      <c r="BD49" s="137">
        <v>3.5293260641530129E-3</v>
      </c>
      <c r="BE49" s="137">
        <v>9.24647460396231E-3</v>
      </c>
      <c r="BF49" s="137">
        <v>1.4040102753102648E-3</v>
      </c>
      <c r="BG49" s="137">
        <v>3.92931769169203E-4</v>
      </c>
      <c r="BH49" s="137">
        <v>2.6922059457205692E-2</v>
      </c>
      <c r="BI49" s="137">
        <v>3.2517419998776102E-2</v>
      </c>
      <c r="BJ49" s="137">
        <v>1.8510616150791987E-2</v>
      </c>
      <c r="BK49" s="137">
        <v>5.9385719872736033E-3</v>
      </c>
      <c r="BL49" s="137">
        <v>2.2481357643389365E-4</v>
      </c>
      <c r="BM49" s="137">
        <v>7.2297848586455507E-4</v>
      </c>
      <c r="BN49" s="137">
        <v>3.7949469162450104E-3</v>
      </c>
      <c r="BO49" s="137">
        <v>1.1004095276968206E-3</v>
      </c>
      <c r="BP49" s="137">
        <v>1.1329247476835065E-3</v>
      </c>
      <c r="BQ49" s="137">
        <v>2.1703783661354087E-4</v>
      </c>
      <c r="BR49" s="137">
        <v>3.1655811210280184E-5</v>
      </c>
      <c r="BS49" s="137">
        <v>4.3652778555650137E-3</v>
      </c>
      <c r="BT49" s="137">
        <v>1.6365780364886496E-3</v>
      </c>
      <c r="BU49" s="137">
        <v>9.880764434706377E-3</v>
      </c>
      <c r="BV49" s="137">
        <v>2.9391441313279124E-3</v>
      </c>
      <c r="BW49" s="137">
        <v>3.3732291492121701E-3</v>
      </c>
      <c r="BX49" s="137">
        <v>0.14286997272137958</v>
      </c>
      <c r="BY49" s="137">
        <v>2.7937042230679401E-2</v>
      </c>
      <c r="BZ49" s="137">
        <v>3.3645421401181162E-3</v>
      </c>
      <c r="CA49" s="139">
        <v>0</v>
      </c>
    </row>
    <row r="50" spans="1:79" ht="19.5" x14ac:dyDescent="0.25">
      <c r="A50" s="30"/>
      <c r="B50" s="42" t="s">
        <v>41</v>
      </c>
      <c r="C50" s="43" t="s">
        <v>152</v>
      </c>
      <c r="D50" s="136">
        <v>4.090289174691957E-4</v>
      </c>
      <c r="E50" s="137">
        <v>5.2694235559139354E-5</v>
      </c>
      <c r="F50" s="137">
        <v>6.2085065355454712E-4</v>
      </c>
      <c r="G50" s="137">
        <v>1.4959009333524967E-4</v>
      </c>
      <c r="H50" s="137">
        <v>6.8340903673442437E-3</v>
      </c>
      <c r="I50" s="137">
        <v>2.5615374856511495E-3</v>
      </c>
      <c r="J50" s="137">
        <v>1.9670482896026703E-5</v>
      </c>
      <c r="K50" s="137">
        <v>2.5059186494533515E-3</v>
      </c>
      <c r="L50" s="137">
        <v>1.9546904821445812E-5</v>
      </c>
      <c r="M50" s="137">
        <v>1.9714325817235898E-3</v>
      </c>
      <c r="N50" s="137">
        <v>1.0058971055114973E-4</v>
      </c>
      <c r="O50" s="137">
        <v>2.2551472129892663E-3</v>
      </c>
      <c r="P50" s="137">
        <v>0</v>
      </c>
      <c r="Q50" s="137">
        <v>2.8928878649653406E-2</v>
      </c>
      <c r="R50" s="137">
        <v>9.0040581862230636E-3</v>
      </c>
      <c r="S50" s="137">
        <v>1.9848901848910875E-5</v>
      </c>
      <c r="T50" s="137">
        <v>2.9922315319823325E-3</v>
      </c>
      <c r="U50" s="137">
        <v>1.0220482507282518E-2</v>
      </c>
      <c r="V50" s="137">
        <v>8.6500091538916028E-3</v>
      </c>
      <c r="W50" s="137">
        <v>1.715826997714923E-3</v>
      </c>
      <c r="X50" s="137">
        <v>4.2781528490170905E-3</v>
      </c>
      <c r="Y50" s="137">
        <v>8.6061974313666968E-4</v>
      </c>
      <c r="Z50" s="137">
        <v>1.7130383951624176E-3</v>
      </c>
      <c r="AA50" s="137">
        <v>3.747955027137358E-4</v>
      </c>
      <c r="AB50" s="137">
        <v>7.7092899546206569E-4</v>
      </c>
      <c r="AC50" s="137">
        <v>2.8211499985694201E-4</v>
      </c>
      <c r="AD50" s="137">
        <v>3.2245880525386871E-4</v>
      </c>
      <c r="AE50" s="137">
        <v>1.2689087744434471E-3</v>
      </c>
      <c r="AF50" s="137">
        <v>1.7613979558965254E-3</v>
      </c>
      <c r="AG50" s="137">
        <v>2.8991618397243026E-4</v>
      </c>
      <c r="AH50" s="137">
        <v>2.4128506818681347E-3</v>
      </c>
      <c r="AI50" s="137">
        <v>1.6705071302040254E-3</v>
      </c>
      <c r="AJ50" s="137">
        <v>0</v>
      </c>
      <c r="AK50" s="137">
        <v>1.431110757220876E-3</v>
      </c>
      <c r="AL50" s="137">
        <v>4.0343753229922629E-3</v>
      </c>
      <c r="AM50" s="137">
        <v>3.9171817079290211E-4</v>
      </c>
      <c r="AN50" s="137">
        <v>6.2866398434950697E-4</v>
      </c>
      <c r="AO50" s="137">
        <v>2.9075148979674577E-3</v>
      </c>
      <c r="AP50" s="137">
        <v>6.9735851315503574E-4</v>
      </c>
      <c r="AQ50" s="137">
        <v>6.9790858346617524E-3</v>
      </c>
      <c r="AR50" s="137">
        <v>8.0687319471608608E-4</v>
      </c>
      <c r="AS50" s="137">
        <v>0.66920647814983092</v>
      </c>
      <c r="AT50" s="137">
        <v>6.2782491336034517E-4</v>
      </c>
      <c r="AU50" s="137">
        <v>1.5072988082945427E-4</v>
      </c>
      <c r="AV50" s="137">
        <v>1.6052536841006586E-3</v>
      </c>
      <c r="AW50" s="137">
        <v>8.5397394783194016E-4</v>
      </c>
      <c r="AX50" s="137">
        <v>5.7015428604953045E-5</v>
      </c>
      <c r="AY50" s="137">
        <v>4.272639622444646E-4</v>
      </c>
      <c r="AZ50" s="137">
        <v>1.2333756341198579E-2</v>
      </c>
      <c r="BA50" s="137">
        <v>2.4545281307913766E-4</v>
      </c>
      <c r="BB50" s="137">
        <v>7.7634731383551293E-3</v>
      </c>
      <c r="BC50" s="137">
        <v>8.3126463209209315E-4</v>
      </c>
      <c r="BD50" s="137">
        <v>1.1623676127203682E-3</v>
      </c>
      <c r="BE50" s="137">
        <v>5.4002449441511299E-3</v>
      </c>
      <c r="BF50" s="137">
        <v>2.1077269043026873E-3</v>
      </c>
      <c r="BG50" s="137">
        <v>8.1315086484922078E-4</v>
      </c>
      <c r="BH50" s="137">
        <v>2.6841723491113825E-3</v>
      </c>
      <c r="BI50" s="137">
        <v>5.8660137288775199E-2</v>
      </c>
      <c r="BJ50" s="137">
        <v>3.9666860741067345E-2</v>
      </c>
      <c r="BK50" s="137">
        <v>1.0057323935635264E-2</v>
      </c>
      <c r="BL50" s="137">
        <v>7.7116125456341735E-4</v>
      </c>
      <c r="BM50" s="137">
        <v>2.8177617884624102E-3</v>
      </c>
      <c r="BN50" s="137">
        <v>9.6633500633536758E-3</v>
      </c>
      <c r="BO50" s="137">
        <v>3.5335605874266904E-3</v>
      </c>
      <c r="BP50" s="137">
        <v>2.9702515292127003E-3</v>
      </c>
      <c r="BQ50" s="137">
        <v>5.6176095752157517E-4</v>
      </c>
      <c r="BR50" s="137">
        <v>1.0463152103290795E-4</v>
      </c>
      <c r="BS50" s="137">
        <v>6.2207399968291152E-3</v>
      </c>
      <c r="BT50" s="137">
        <v>4.5588501860606033E-3</v>
      </c>
      <c r="BU50" s="137">
        <v>7.1942268067356138E-3</v>
      </c>
      <c r="BV50" s="137">
        <v>6.6180780527120538E-3</v>
      </c>
      <c r="BW50" s="137">
        <v>2.9207076449792001E-3</v>
      </c>
      <c r="BX50" s="137">
        <v>6.9132082030642006E-3</v>
      </c>
      <c r="BY50" s="137">
        <v>6.7136146497305E-3</v>
      </c>
      <c r="BZ50" s="137">
        <v>1.0869801309387287E-2</v>
      </c>
      <c r="CA50" s="139">
        <v>0</v>
      </c>
    </row>
    <row r="51" spans="1:79" ht="19.5" x14ac:dyDescent="0.25">
      <c r="A51" s="30"/>
      <c r="B51" s="42" t="s">
        <v>42</v>
      </c>
      <c r="C51" s="43" t="s">
        <v>153</v>
      </c>
      <c r="D51" s="136">
        <v>8.2208955608049068E-5</v>
      </c>
      <c r="E51" s="137">
        <v>1.2571938873568177E-5</v>
      </c>
      <c r="F51" s="137">
        <v>2.5675691069007936E-4</v>
      </c>
      <c r="G51" s="137">
        <v>2.9221544102866827E-5</v>
      </c>
      <c r="H51" s="137">
        <v>1.368236419810533E-3</v>
      </c>
      <c r="I51" s="137">
        <v>2.5846400549891152E-4</v>
      </c>
      <c r="J51" s="137">
        <v>8.6201053310962236E-6</v>
      </c>
      <c r="K51" s="137">
        <v>6.8477642714629349E-4</v>
      </c>
      <c r="L51" s="137">
        <v>6.5229695893581795E-6</v>
      </c>
      <c r="M51" s="137">
        <v>8.4814145588800443E-3</v>
      </c>
      <c r="N51" s="137">
        <v>2.2091365401456921E-5</v>
      </c>
      <c r="O51" s="137">
        <v>1.6954296096593059E-3</v>
      </c>
      <c r="P51" s="137">
        <v>0</v>
      </c>
      <c r="Q51" s="137">
        <v>1.0825433007491379E-3</v>
      </c>
      <c r="R51" s="137">
        <v>2.2716334151998128E-3</v>
      </c>
      <c r="S51" s="137">
        <v>6.3176731503846104E-6</v>
      </c>
      <c r="T51" s="137">
        <v>7.7513452854359637E-3</v>
      </c>
      <c r="U51" s="137">
        <v>3.5381970114866635E-3</v>
      </c>
      <c r="V51" s="137">
        <v>6.4976639161115155E-3</v>
      </c>
      <c r="W51" s="137">
        <v>8.9650468009549815E-4</v>
      </c>
      <c r="X51" s="137">
        <v>4.5068082976383924E-3</v>
      </c>
      <c r="Y51" s="137">
        <v>5.7023831632516846E-4</v>
      </c>
      <c r="Z51" s="137">
        <v>1.1010722994974434E-3</v>
      </c>
      <c r="AA51" s="137">
        <v>1.7773127266869961E-4</v>
      </c>
      <c r="AB51" s="137">
        <v>7.7644586246265626E-4</v>
      </c>
      <c r="AC51" s="137">
        <v>1.3910931321264763E-4</v>
      </c>
      <c r="AD51" s="137">
        <v>2.0105473218015121E-4</v>
      </c>
      <c r="AE51" s="137">
        <v>1.017118444589227E-3</v>
      </c>
      <c r="AF51" s="137">
        <v>6.5137228165065115E-4</v>
      </c>
      <c r="AG51" s="137">
        <v>1.3883596795179212E-4</v>
      </c>
      <c r="AH51" s="137">
        <v>4.3379291029653689E-4</v>
      </c>
      <c r="AI51" s="137">
        <v>5.0311144928282306E-4</v>
      </c>
      <c r="AJ51" s="137">
        <v>0</v>
      </c>
      <c r="AK51" s="137">
        <v>6.6149364716640088E-5</v>
      </c>
      <c r="AL51" s="137">
        <v>4.6491445021912514E-4</v>
      </c>
      <c r="AM51" s="137">
        <v>1.3120876570802629E-4</v>
      </c>
      <c r="AN51" s="137">
        <v>2.4924156386068843E-4</v>
      </c>
      <c r="AO51" s="137">
        <v>1.8088012944554737E-4</v>
      </c>
      <c r="AP51" s="137">
        <v>3.0304617642303266E-5</v>
      </c>
      <c r="AQ51" s="137">
        <v>3.8266713095888382E-4</v>
      </c>
      <c r="AR51" s="137">
        <v>8.151458930089395E-5</v>
      </c>
      <c r="AS51" s="137">
        <v>1.126050662447762E-3</v>
      </c>
      <c r="AT51" s="137">
        <v>0.56244107558654888</v>
      </c>
      <c r="AU51" s="137">
        <v>2.863979258218827E-5</v>
      </c>
      <c r="AV51" s="137">
        <v>6.874814442556485E-5</v>
      </c>
      <c r="AW51" s="137">
        <v>2.5195773197310589E-5</v>
      </c>
      <c r="AX51" s="137">
        <v>3.7440905116333912E-6</v>
      </c>
      <c r="AY51" s="137">
        <v>1.1617599832792555E-4</v>
      </c>
      <c r="AZ51" s="137">
        <v>6.8052163539007054E-4</v>
      </c>
      <c r="BA51" s="137">
        <v>5.1850759110847166E-5</v>
      </c>
      <c r="BB51" s="137">
        <v>2.4876415799553897E-4</v>
      </c>
      <c r="BC51" s="137">
        <v>8.3791393738588728E-5</v>
      </c>
      <c r="BD51" s="137">
        <v>2.3493742324419078E-4</v>
      </c>
      <c r="BE51" s="137">
        <v>3.2297078205652691E-4</v>
      </c>
      <c r="BF51" s="137">
        <v>2.4609687065491363E-4</v>
      </c>
      <c r="BG51" s="137">
        <v>1.3795913063191257E-4</v>
      </c>
      <c r="BH51" s="137">
        <v>3.2016812123554544E-4</v>
      </c>
      <c r="BI51" s="137">
        <v>8.1616184447124429E-3</v>
      </c>
      <c r="BJ51" s="137">
        <v>1.8372632343533386E-3</v>
      </c>
      <c r="BK51" s="137">
        <v>1.5884269627712737E-3</v>
      </c>
      <c r="BL51" s="137">
        <v>2.33019356229361E-5</v>
      </c>
      <c r="BM51" s="137">
        <v>1.0126658133017881E-4</v>
      </c>
      <c r="BN51" s="137">
        <v>1.7883759365200892E-3</v>
      </c>
      <c r="BO51" s="137">
        <v>2.2643743964260809E-4</v>
      </c>
      <c r="BP51" s="137">
        <v>2.4152688799237911E-4</v>
      </c>
      <c r="BQ51" s="137">
        <v>6.2941256276221225E-5</v>
      </c>
      <c r="BR51" s="137">
        <v>5.1807425028904023E-6</v>
      </c>
      <c r="BS51" s="137">
        <v>4.6584983815552389E-4</v>
      </c>
      <c r="BT51" s="137">
        <v>1.4050139223540777E-4</v>
      </c>
      <c r="BU51" s="137">
        <v>5.1808940662034413E-3</v>
      </c>
      <c r="BV51" s="137">
        <v>6.7456247198564542E-4</v>
      </c>
      <c r="BW51" s="137">
        <v>2.8028409602417399E-3</v>
      </c>
      <c r="BX51" s="137">
        <v>0.33065903026031462</v>
      </c>
      <c r="BY51" s="137">
        <v>3.1185467978101601E-2</v>
      </c>
      <c r="BZ51" s="137">
        <v>1.9637314365080179E-3</v>
      </c>
      <c r="CA51" s="139">
        <v>0</v>
      </c>
    </row>
    <row r="52" spans="1:79" ht="19.5" x14ac:dyDescent="0.25">
      <c r="A52" s="30"/>
      <c r="B52" s="42" t="s">
        <v>43</v>
      </c>
      <c r="C52" s="43" t="s">
        <v>154</v>
      </c>
      <c r="D52" s="136">
        <v>1.041962272554773E-3</v>
      </c>
      <c r="E52" s="137">
        <v>1.6581358882473138E-4</v>
      </c>
      <c r="F52" s="137">
        <v>2.2206511226005045E-3</v>
      </c>
      <c r="G52" s="137">
        <v>3.5786332204870556E-4</v>
      </c>
      <c r="H52" s="137">
        <v>1.7596364669644288E-2</v>
      </c>
      <c r="I52" s="137">
        <v>3.4479125084368829E-3</v>
      </c>
      <c r="J52" s="137">
        <v>6.5891887162838143E-5</v>
      </c>
      <c r="K52" s="137">
        <v>6.0175439317204501E-3</v>
      </c>
      <c r="L52" s="137">
        <v>4.225740232452613E-5</v>
      </c>
      <c r="M52" s="137">
        <v>3.2490747738135122E-3</v>
      </c>
      <c r="N52" s="137">
        <v>3.3582818236941263E-4</v>
      </c>
      <c r="O52" s="137">
        <v>5.0421360326498637E-3</v>
      </c>
      <c r="P52" s="137">
        <v>0</v>
      </c>
      <c r="Q52" s="137">
        <v>1.5830133602735517E-2</v>
      </c>
      <c r="R52" s="137">
        <v>8.276129198182134E-3</v>
      </c>
      <c r="S52" s="137">
        <v>1.7304001972464532E-5</v>
      </c>
      <c r="T52" s="137">
        <v>5.9371524397655142E-3</v>
      </c>
      <c r="U52" s="137">
        <v>1.4240437436543006E-2</v>
      </c>
      <c r="V52" s="137">
        <v>2.5135045028513658E-2</v>
      </c>
      <c r="W52" s="137">
        <v>4.6993842390863488E-3</v>
      </c>
      <c r="X52" s="137">
        <v>5.963913561457734E-3</v>
      </c>
      <c r="Y52" s="137">
        <v>1.7441498697863755E-3</v>
      </c>
      <c r="Z52" s="137">
        <v>5.6478835815577449E-3</v>
      </c>
      <c r="AA52" s="137">
        <v>1.0750637241185481E-3</v>
      </c>
      <c r="AB52" s="137">
        <v>1.9856906951971598E-3</v>
      </c>
      <c r="AC52" s="137">
        <v>7.2150898737048414E-4</v>
      </c>
      <c r="AD52" s="137">
        <v>7.4625176891382472E-4</v>
      </c>
      <c r="AE52" s="137">
        <v>2.6102635962885552E-3</v>
      </c>
      <c r="AF52" s="137">
        <v>3.7325345825159812E-3</v>
      </c>
      <c r="AG52" s="137">
        <v>5.9169703802345079E-4</v>
      </c>
      <c r="AH52" s="137">
        <v>2.560383505962193E-3</v>
      </c>
      <c r="AI52" s="137">
        <v>1.6328324052566063E-3</v>
      </c>
      <c r="AJ52" s="137">
        <v>0</v>
      </c>
      <c r="AK52" s="137">
        <v>4.2053442652507293E-4</v>
      </c>
      <c r="AL52" s="137">
        <v>1.1447077711182786E-3</v>
      </c>
      <c r="AM52" s="137">
        <v>4.3767650407590692E-3</v>
      </c>
      <c r="AN52" s="137">
        <v>2.5319987100216657E-3</v>
      </c>
      <c r="AO52" s="137">
        <v>2.22398609188033E-3</v>
      </c>
      <c r="AP52" s="137">
        <v>2.1303383164517065E-4</v>
      </c>
      <c r="AQ52" s="137">
        <v>3.4781167074553164E-3</v>
      </c>
      <c r="AR52" s="137">
        <v>4.1232752552194479E-4</v>
      </c>
      <c r="AS52" s="137">
        <v>2.346340158212392E-2</v>
      </c>
      <c r="AT52" s="137">
        <v>5.9512419469169987E-4</v>
      </c>
      <c r="AU52" s="137">
        <v>0.45478491758088385</v>
      </c>
      <c r="AV52" s="137">
        <v>1.3648500052861436E-3</v>
      </c>
      <c r="AW52" s="137">
        <v>2.6773233201361172E-4</v>
      </c>
      <c r="AX52" s="137">
        <v>2.9421302117034821E-5</v>
      </c>
      <c r="AY52" s="137">
        <v>8.2851967120193821E-4</v>
      </c>
      <c r="AZ52" s="137">
        <v>1.7123749375772841E-3</v>
      </c>
      <c r="BA52" s="137">
        <v>8.214650201475844E-4</v>
      </c>
      <c r="BB52" s="137">
        <v>5.1824158410971001E-3</v>
      </c>
      <c r="BC52" s="137">
        <v>2.7084728791694347E-3</v>
      </c>
      <c r="BD52" s="137">
        <v>2.1558351287647472E-2</v>
      </c>
      <c r="BE52" s="137">
        <v>1.3759266831505279E-3</v>
      </c>
      <c r="BF52" s="137">
        <v>1.1003506983649034E-3</v>
      </c>
      <c r="BG52" s="137">
        <v>1.2763578177663183E-3</v>
      </c>
      <c r="BH52" s="137">
        <v>8.0720144902590423E-3</v>
      </c>
      <c r="BI52" s="137">
        <v>2.8233175421469942E-2</v>
      </c>
      <c r="BJ52" s="137">
        <v>0.1595323220114816</v>
      </c>
      <c r="BK52" s="137">
        <v>6.7477635420821858E-2</v>
      </c>
      <c r="BL52" s="137">
        <v>5.2528269982406791E-4</v>
      </c>
      <c r="BM52" s="137">
        <v>4.9512223749949682E-4</v>
      </c>
      <c r="BN52" s="137">
        <v>3.9753710029556515E-3</v>
      </c>
      <c r="BO52" s="137">
        <v>1.8510584894453476E-3</v>
      </c>
      <c r="BP52" s="137">
        <v>2.006970958277413E-3</v>
      </c>
      <c r="BQ52" s="137">
        <v>4.224191128517568E-4</v>
      </c>
      <c r="BR52" s="137">
        <v>4.9927721521586772E-5</v>
      </c>
      <c r="BS52" s="137">
        <v>3.9354563391480329E-3</v>
      </c>
      <c r="BT52" s="137">
        <v>1.6346213879338046E-3</v>
      </c>
      <c r="BU52" s="137">
        <v>4.0655257021708427E-3</v>
      </c>
      <c r="BV52" s="137">
        <v>3.8601688720531534E-3</v>
      </c>
      <c r="BW52" s="137">
        <v>1.64104524138333E-3</v>
      </c>
      <c r="BX52" s="137">
        <v>4.2557947712746113E-3</v>
      </c>
      <c r="BY52" s="137">
        <v>3.0078826357859099E-2</v>
      </c>
      <c r="BZ52" s="137">
        <v>3.2850508662035792E-3</v>
      </c>
      <c r="CA52" s="139">
        <v>0</v>
      </c>
    </row>
    <row r="53" spans="1:79" ht="19.5" x14ac:dyDescent="0.25">
      <c r="A53" s="30"/>
      <c r="B53" s="42" t="s">
        <v>44</v>
      </c>
      <c r="C53" s="43" t="s">
        <v>155</v>
      </c>
      <c r="D53" s="136">
        <v>5.3977851905560158E-3</v>
      </c>
      <c r="E53" s="137">
        <v>3.3522250544470148E-4</v>
      </c>
      <c r="F53" s="137">
        <v>7.5660920269402165E-3</v>
      </c>
      <c r="G53" s="137">
        <v>8.2258032084211519E-4</v>
      </c>
      <c r="H53" s="137">
        <v>0.15316108110991153</v>
      </c>
      <c r="I53" s="137">
        <v>3.7478538239483411E-2</v>
      </c>
      <c r="J53" s="137">
        <v>8.4070196611064736E-5</v>
      </c>
      <c r="K53" s="137">
        <v>1.473355223055974E-2</v>
      </c>
      <c r="L53" s="137">
        <v>1.5339685544753543E-4</v>
      </c>
      <c r="M53" s="137">
        <v>8.3571074012681185E-3</v>
      </c>
      <c r="N53" s="137">
        <v>2.2794826812999323E-4</v>
      </c>
      <c r="O53" s="137">
        <v>8.4881707916008332E-3</v>
      </c>
      <c r="P53" s="137">
        <v>0</v>
      </c>
      <c r="Q53" s="137">
        <v>1.6000459411424611E-2</v>
      </c>
      <c r="R53" s="137">
        <v>5.6512061039333513E-3</v>
      </c>
      <c r="S53" s="137">
        <v>1.2336666475101251E-5</v>
      </c>
      <c r="T53" s="137">
        <v>1.5641468121134601E-2</v>
      </c>
      <c r="U53" s="137">
        <v>2.4298423686537545E-2</v>
      </c>
      <c r="V53" s="137">
        <v>3.7503711701282902E-2</v>
      </c>
      <c r="W53" s="137">
        <v>7.2332804830253054E-3</v>
      </c>
      <c r="X53" s="137">
        <v>5.2086952550494753E-2</v>
      </c>
      <c r="Y53" s="137">
        <v>6.7815216048233212E-3</v>
      </c>
      <c r="Z53" s="137">
        <v>9.7747985383500099E-3</v>
      </c>
      <c r="AA53" s="137">
        <v>2.2496658950481425E-3</v>
      </c>
      <c r="AB53" s="137">
        <v>1.0041397691128212E-2</v>
      </c>
      <c r="AC53" s="137">
        <v>3.6508572294043171E-3</v>
      </c>
      <c r="AD53" s="137">
        <v>1.4776622665886351E-3</v>
      </c>
      <c r="AE53" s="137">
        <v>5.7456060509942924E-3</v>
      </c>
      <c r="AF53" s="137">
        <v>2.0787907226047696E-2</v>
      </c>
      <c r="AG53" s="137">
        <v>2.4591899826870074E-3</v>
      </c>
      <c r="AH53" s="137">
        <v>2.7291722749284798E-2</v>
      </c>
      <c r="AI53" s="137">
        <v>1.13079513446955E-2</v>
      </c>
      <c r="AJ53" s="137">
        <v>0</v>
      </c>
      <c r="AK53" s="137">
        <v>1.790667387510648E-3</v>
      </c>
      <c r="AL53" s="137">
        <v>2.1688719320727113E-3</v>
      </c>
      <c r="AM53" s="137">
        <v>1.0513983633486047E-3</v>
      </c>
      <c r="AN53" s="137">
        <v>2.6706597577405276E-3</v>
      </c>
      <c r="AO53" s="137">
        <v>3.114103139854539E-3</v>
      </c>
      <c r="AP53" s="137">
        <v>4.9713688663806138E-4</v>
      </c>
      <c r="AQ53" s="137">
        <v>4.1062744406420272E-3</v>
      </c>
      <c r="AR53" s="137">
        <v>2.1193186031394241E-3</v>
      </c>
      <c r="AS53" s="137">
        <v>4.8330451186327922E-3</v>
      </c>
      <c r="AT53" s="137">
        <v>2.4006926825455642E-3</v>
      </c>
      <c r="AU53" s="137">
        <v>3.9226554558667467E-4</v>
      </c>
      <c r="AV53" s="137">
        <v>0.13138121544725156</v>
      </c>
      <c r="AW53" s="137">
        <v>6.6564233341808604E-4</v>
      </c>
      <c r="AX53" s="137">
        <v>2.2690536705488491E-5</v>
      </c>
      <c r="AY53" s="137">
        <v>4.2148835574248628E-4</v>
      </c>
      <c r="AZ53" s="137">
        <v>4.3374153464030094E-3</v>
      </c>
      <c r="BA53" s="137">
        <v>4.8569010122963431E-4</v>
      </c>
      <c r="BB53" s="137">
        <v>6.7377741380502979E-3</v>
      </c>
      <c r="BC53" s="137">
        <v>1.3871761229098968E-3</v>
      </c>
      <c r="BD53" s="137">
        <v>2.3391868090689846E-3</v>
      </c>
      <c r="BE53" s="137">
        <v>7.4391153349071754E-3</v>
      </c>
      <c r="BF53" s="137">
        <v>9.7486193250943462E-4</v>
      </c>
      <c r="BG53" s="137">
        <v>9.9042444833381512E-4</v>
      </c>
      <c r="BH53" s="137">
        <v>1.9633793708251314E-3</v>
      </c>
      <c r="BI53" s="137">
        <v>2.1466841048319227E-2</v>
      </c>
      <c r="BJ53" s="137">
        <v>0.23191433067746153</v>
      </c>
      <c r="BK53" s="137">
        <v>1.1454533452728798E-2</v>
      </c>
      <c r="BL53" s="137">
        <v>4.5277472242979239E-4</v>
      </c>
      <c r="BM53" s="137">
        <v>9.0400736769800645E-4</v>
      </c>
      <c r="BN53" s="137">
        <v>1.1408786273022841E-2</v>
      </c>
      <c r="BO53" s="137">
        <v>1.7839216911937281E-3</v>
      </c>
      <c r="BP53" s="137">
        <v>2.9941365377473082E-3</v>
      </c>
      <c r="BQ53" s="137">
        <v>5.2843974406794887E-4</v>
      </c>
      <c r="BR53" s="137">
        <v>5.133824278653344E-5</v>
      </c>
      <c r="BS53" s="137">
        <v>3.2992938926335088E-3</v>
      </c>
      <c r="BT53" s="137">
        <v>2.0575392616561522E-3</v>
      </c>
      <c r="BU53" s="137">
        <v>4.3663656834893932E-3</v>
      </c>
      <c r="BV53" s="137">
        <v>5.4022600651785413E-3</v>
      </c>
      <c r="BW53" s="137">
        <v>2.1620045432707599E-3</v>
      </c>
      <c r="BX53" s="137">
        <v>8.2060163052589084E-3</v>
      </c>
      <c r="BY53" s="137">
        <v>4.7567062818505102E-3</v>
      </c>
      <c r="BZ53" s="137">
        <v>5.6985456339846679E-3</v>
      </c>
      <c r="CA53" s="139">
        <v>0</v>
      </c>
    </row>
    <row r="54" spans="1:79" ht="19.5" x14ac:dyDescent="0.25">
      <c r="A54" s="30"/>
      <c r="B54" s="42" t="s">
        <v>45</v>
      </c>
      <c r="C54" s="43" t="s">
        <v>156</v>
      </c>
      <c r="D54" s="136">
        <v>3.1238390105673016E-4</v>
      </c>
      <c r="E54" s="137">
        <v>4.2732670518227249E-5</v>
      </c>
      <c r="F54" s="137">
        <v>5.4999252347867936E-4</v>
      </c>
      <c r="G54" s="137">
        <v>1.1326092758797961E-4</v>
      </c>
      <c r="H54" s="137">
        <v>4.1472695722209975E-3</v>
      </c>
      <c r="I54" s="137">
        <v>1.0163981295648462E-3</v>
      </c>
      <c r="J54" s="137">
        <v>1.9902653664507318E-5</v>
      </c>
      <c r="K54" s="137">
        <v>2.0424834638860878E-3</v>
      </c>
      <c r="L54" s="137">
        <v>1.532630520336478E-5</v>
      </c>
      <c r="M54" s="137">
        <v>1.2120741036538835E-3</v>
      </c>
      <c r="N54" s="137">
        <v>8.8493265362380366E-5</v>
      </c>
      <c r="O54" s="137">
        <v>1.8481339964726718E-3</v>
      </c>
      <c r="P54" s="137">
        <v>0</v>
      </c>
      <c r="Q54" s="137">
        <v>8.9909067397131899E-3</v>
      </c>
      <c r="R54" s="137">
        <v>5.0135653927240818E-3</v>
      </c>
      <c r="S54" s="137">
        <v>1.1008713541301696E-5</v>
      </c>
      <c r="T54" s="137">
        <v>2.2207056918246877E-3</v>
      </c>
      <c r="U54" s="137">
        <v>9.4010559066204993E-3</v>
      </c>
      <c r="V54" s="137">
        <v>8.7439362757130434E-3</v>
      </c>
      <c r="W54" s="137">
        <v>1.5892195714946355E-3</v>
      </c>
      <c r="X54" s="137">
        <v>4.171441980203138E-3</v>
      </c>
      <c r="Y54" s="137">
        <v>7.6709875363493117E-4</v>
      </c>
      <c r="Z54" s="137">
        <v>1.8638344667061095E-3</v>
      </c>
      <c r="AA54" s="137">
        <v>3.7125763650847174E-4</v>
      </c>
      <c r="AB54" s="137">
        <v>7.2797996906792466E-4</v>
      </c>
      <c r="AC54" s="137">
        <v>2.7001376363047726E-4</v>
      </c>
      <c r="AD54" s="137">
        <v>8.0389399303976855E-4</v>
      </c>
      <c r="AE54" s="137">
        <v>9.7637840251697957E-4</v>
      </c>
      <c r="AF54" s="137">
        <v>1.5884247038844515E-2</v>
      </c>
      <c r="AG54" s="137">
        <v>6.0814286320131136E-3</v>
      </c>
      <c r="AH54" s="137">
        <v>3.2510538524936079E-2</v>
      </c>
      <c r="AI54" s="137">
        <v>3.8186521058201063E-2</v>
      </c>
      <c r="AJ54" s="137">
        <v>0</v>
      </c>
      <c r="AK54" s="137">
        <v>1.1716734846841971E-4</v>
      </c>
      <c r="AL54" s="137">
        <v>6.012314613375267E-4</v>
      </c>
      <c r="AM54" s="137">
        <v>1.786629824254001E-4</v>
      </c>
      <c r="AN54" s="137">
        <v>1.6977302248643157E-3</v>
      </c>
      <c r="AO54" s="137">
        <v>4.9548966523332003E-4</v>
      </c>
      <c r="AP54" s="137">
        <v>1.9921482967710284E-4</v>
      </c>
      <c r="AQ54" s="137">
        <v>1.837145750209633E-3</v>
      </c>
      <c r="AR54" s="137">
        <v>3.2621268158376814E-4</v>
      </c>
      <c r="AS54" s="137">
        <v>1.3812262626662309E-3</v>
      </c>
      <c r="AT54" s="137">
        <v>6.7144055841798236E-4</v>
      </c>
      <c r="AU54" s="137">
        <v>6.5996479541023586E-5</v>
      </c>
      <c r="AV54" s="137">
        <v>1.9430721119768083E-4</v>
      </c>
      <c r="AW54" s="137">
        <v>0.23667628795109139</v>
      </c>
      <c r="AX54" s="137">
        <v>3.9572176171584218E-5</v>
      </c>
      <c r="AY54" s="137">
        <v>2.4797815679631339E-4</v>
      </c>
      <c r="AZ54" s="137">
        <v>1.2551419906629304E-2</v>
      </c>
      <c r="BA54" s="137">
        <v>7.8815850964495586E-4</v>
      </c>
      <c r="BB54" s="137">
        <v>1.2413867010916641E-2</v>
      </c>
      <c r="BC54" s="137">
        <v>6.4607104584196598E-4</v>
      </c>
      <c r="BD54" s="137">
        <v>1.3681946145969775E-2</v>
      </c>
      <c r="BE54" s="137">
        <v>4.8340381039529926E-3</v>
      </c>
      <c r="BF54" s="137">
        <v>7.2953777869230632E-4</v>
      </c>
      <c r="BG54" s="137">
        <v>7.723280098749165E-4</v>
      </c>
      <c r="BH54" s="137">
        <v>1.1954136133384325E-3</v>
      </c>
      <c r="BI54" s="137">
        <v>0.47306113348918177</v>
      </c>
      <c r="BJ54" s="137">
        <v>1.5290208160036478E-2</v>
      </c>
      <c r="BK54" s="137">
        <v>1.1875785372469963E-2</v>
      </c>
      <c r="BL54" s="137">
        <v>1.3089236175762596E-4</v>
      </c>
      <c r="BM54" s="137">
        <v>1.5955931483296033E-3</v>
      </c>
      <c r="BN54" s="137">
        <v>3.5846622653268505E-3</v>
      </c>
      <c r="BO54" s="137">
        <v>2.0445705129303283E-3</v>
      </c>
      <c r="BP54" s="137">
        <v>1.7523766086781976E-3</v>
      </c>
      <c r="BQ54" s="137">
        <v>3.4132228696843781E-4</v>
      </c>
      <c r="BR54" s="137">
        <v>4.5002818394229576E-5</v>
      </c>
      <c r="BS54" s="137">
        <v>1.3915136635378999E-2</v>
      </c>
      <c r="BT54" s="137">
        <v>2.8209917111757161E-3</v>
      </c>
      <c r="BU54" s="137">
        <v>2.3421001569452612E-3</v>
      </c>
      <c r="BV54" s="137">
        <v>8.1297674715909984E-3</v>
      </c>
      <c r="BW54" s="137">
        <v>9.8312047841509691E-4</v>
      </c>
      <c r="BX54" s="137">
        <v>9.4602088766284689E-3</v>
      </c>
      <c r="BY54" s="137">
        <v>1.8739210907178501E-3</v>
      </c>
      <c r="BZ54" s="137">
        <v>8.4172786669269254E-3</v>
      </c>
      <c r="CA54" s="139">
        <v>0</v>
      </c>
    </row>
    <row r="55" spans="1:79" ht="19.5" x14ac:dyDescent="0.25">
      <c r="A55" s="30"/>
      <c r="B55" s="42" t="s">
        <v>46</v>
      </c>
      <c r="C55" s="43" t="s">
        <v>157</v>
      </c>
      <c r="D55" s="136">
        <v>1.0259354579604781E-4</v>
      </c>
      <c r="E55" s="137">
        <v>1.4979763518127347E-5</v>
      </c>
      <c r="F55" s="137">
        <v>1.5769075377542854E-4</v>
      </c>
      <c r="G55" s="137">
        <v>3.8506099332422713E-5</v>
      </c>
      <c r="H55" s="137">
        <v>1.3201722783346599E-3</v>
      </c>
      <c r="I55" s="137">
        <v>2.7359199167985694E-4</v>
      </c>
      <c r="J55" s="137">
        <v>5.6749297340156914E-6</v>
      </c>
      <c r="K55" s="137">
        <v>5.6958607836925972E-4</v>
      </c>
      <c r="L55" s="137">
        <v>4.1251528421829783E-6</v>
      </c>
      <c r="M55" s="137">
        <v>2.8561515669188979E-4</v>
      </c>
      <c r="N55" s="137">
        <v>3.0981606871915798E-5</v>
      </c>
      <c r="O55" s="137">
        <v>4.4490449605338547E-4</v>
      </c>
      <c r="P55" s="137">
        <v>0</v>
      </c>
      <c r="Q55" s="137">
        <v>8.743698520829804E-3</v>
      </c>
      <c r="R55" s="137">
        <v>2.6369888469406819E-3</v>
      </c>
      <c r="S55" s="137">
        <v>5.5503135227860201E-6</v>
      </c>
      <c r="T55" s="137">
        <v>5.286918060828209E-4</v>
      </c>
      <c r="U55" s="137">
        <v>1.2099342331196789E-3</v>
      </c>
      <c r="V55" s="137">
        <v>2.133014106773344E-3</v>
      </c>
      <c r="W55" s="137">
        <v>4.0521441406291323E-4</v>
      </c>
      <c r="X55" s="137">
        <v>4.7876674995377274E-4</v>
      </c>
      <c r="Y55" s="137">
        <v>1.4825673995224576E-4</v>
      </c>
      <c r="Z55" s="137">
        <v>4.9288858293935068E-4</v>
      </c>
      <c r="AA55" s="137">
        <v>9.9889305773066676E-5</v>
      </c>
      <c r="AB55" s="137">
        <v>1.6736866151908342E-4</v>
      </c>
      <c r="AC55" s="137">
        <v>5.9986812564272918E-5</v>
      </c>
      <c r="AD55" s="137">
        <v>9.699477500436037E-5</v>
      </c>
      <c r="AE55" s="137">
        <v>2.2477205138533404E-4</v>
      </c>
      <c r="AF55" s="137">
        <v>3.3706825176507205E-4</v>
      </c>
      <c r="AG55" s="137">
        <v>6.4897366840806998E-5</v>
      </c>
      <c r="AH55" s="137">
        <v>2.7128272353568972E-4</v>
      </c>
      <c r="AI55" s="137">
        <v>2.1724693554391652E-4</v>
      </c>
      <c r="AJ55" s="137">
        <v>0</v>
      </c>
      <c r="AK55" s="137">
        <v>2.7705775848734521E-5</v>
      </c>
      <c r="AL55" s="137">
        <v>1.0956338955483326E-4</v>
      </c>
      <c r="AM55" s="137">
        <v>3.88647827114079E-5</v>
      </c>
      <c r="AN55" s="137">
        <v>1.4370705367165677E-4</v>
      </c>
      <c r="AO55" s="137">
        <v>1.5147256676455203E-4</v>
      </c>
      <c r="AP55" s="137">
        <v>1.6643041170138729E-5</v>
      </c>
      <c r="AQ55" s="137">
        <v>1.5406480943928891E-3</v>
      </c>
      <c r="AR55" s="137">
        <v>3.2309788564414713E-5</v>
      </c>
      <c r="AS55" s="137">
        <v>1.9993984994967227E-4</v>
      </c>
      <c r="AT55" s="137">
        <v>4.2926539489260504E-5</v>
      </c>
      <c r="AU55" s="137">
        <v>1.6613936368856071E-5</v>
      </c>
      <c r="AV55" s="137">
        <v>3.193679050568395E-5</v>
      </c>
      <c r="AW55" s="137">
        <v>6.1892934310927173E-4</v>
      </c>
      <c r="AX55" s="137">
        <v>9.3736594536863432E-3</v>
      </c>
      <c r="AY55" s="137">
        <v>1.3411420463845517E-4</v>
      </c>
      <c r="AZ55" s="137">
        <v>1.0573800942550076E-3</v>
      </c>
      <c r="BA55" s="137">
        <v>3.9771176901495191E-5</v>
      </c>
      <c r="BB55" s="137">
        <v>1.8125122271827126E-4</v>
      </c>
      <c r="BC55" s="137">
        <v>4.572444177396854E-5</v>
      </c>
      <c r="BD55" s="137">
        <v>1.3583330105612561E-4</v>
      </c>
      <c r="BE55" s="137">
        <v>5.2216855645556071E-4</v>
      </c>
      <c r="BF55" s="137">
        <v>2.8397389352713366E-4</v>
      </c>
      <c r="BG55" s="137">
        <v>1.5737417954564609E-4</v>
      </c>
      <c r="BH55" s="137">
        <v>9.9616554850689323E-5</v>
      </c>
      <c r="BI55" s="137">
        <v>0.92538917240594798</v>
      </c>
      <c r="BJ55" s="137">
        <v>3.8478779476481509E-3</v>
      </c>
      <c r="BK55" s="137">
        <v>5.7763944866041275E-3</v>
      </c>
      <c r="BL55" s="137">
        <v>5.4227957961245513E-5</v>
      </c>
      <c r="BM55" s="137">
        <v>6.1163664947029469E-5</v>
      </c>
      <c r="BN55" s="137">
        <v>4.9207109978795986E-4</v>
      </c>
      <c r="BO55" s="137">
        <v>2.6433283105850727E-4</v>
      </c>
      <c r="BP55" s="137">
        <v>3.4031343848470489E-4</v>
      </c>
      <c r="BQ55" s="137">
        <v>7.1313164702799698E-5</v>
      </c>
      <c r="BR55" s="137">
        <v>1.1598981865101068E-5</v>
      </c>
      <c r="BS55" s="137">
        <v>2.2069319089441892E-2</v>
      </c>
      <c r="BT55" s="137">
        <v>1.9703656486170712E-4</v>
      </c>
      <c r="BU55" s="137">
        <v>4.2508501611200828E-4</v>
      </c>
      <c r="BV55" s="137">
        <v>5.4982092277675726E-4</v>
      </c>
      <c r="BW55" s="137">
        <v>1.5523697790322099E-4</v>
      </c>
      <c r="BX55" s="137">
        <v>4.2218435218055618E-4</v>
      </c>
      <c r="BY55" s="137">
        <v>3.0442939654753802E-4</v>
      </c>
      <c r="BZ55" s="137">
        <v>2.995360618549684E-3</v>
      </c>
      <c r="CA55" s="139">
        <v>0</v>
      </c>
    </row>
    <row r="56" spans="1:79" ht="19.5" x14ac:dyDescent="0.25">
      <c r="A56" s="30"/>
      <c r="B56" s="42" t="s">
        <v>47</v>
      </c>
      <c r="C56" s="43" t="s">
        <v>158</v>
      </c>
      <c r="D56" s="136">
        <v>1.9968357165203862E-4</v>
      </c>
      <c r="E56" s="137">
        <v>3.042521294828833E-5</v>
      </c>
      <c r="F56" s="137">
        <v>4.8408111903786174E-4</v>
      </c>
      <c r="G56" s="137">
        <v>1.2844403738605643E-4</v>
      </c>
      <c r="H56" s="137">
        <v>4.3214444522945133E-3</v>
      </c>
      <c r="I56" s="137">
        <v>6.5647421433751788E-4</v>
      </c>
      <c r="J56" s="137">
        <v>1.4957819415984224E-5</v>
      </c>
      <c r="K56" s="137">
        <v>1.8195842659555731E-3</v>
      </c>
      <c r="L56" s="137">
        <v>1.0833635414107064E-4</v>
      </c>
      <c r="M56" s="137">
        <v>1.787835363960861E-3</v>
      </c>
      <c r="N56" s="137">
        <v>2.9116853199101609E-4</v>
      </c>
      <c r="O56" s="137">
        <v>1.1526082123679102E-3</v>
      </c>
      <c r="P56" s="137">
        <v>0</v>
      </c>
      <c r="Q56" s="137">
        <v>1.473090472731564E-2</v>
      </c>
      <c r="R56" s="137">
        <v>0.12187322047083071</v>
      </c>
      <c r="S56" s="137">
        <v>2.4710201042279356E-4</v>
      </c>
      <c r="T56" s="137">
        <v>1.9713191228020589E-3</v>
      </c>
      <c r="U56" s="137">
        <v>3.8824336237884487E-3</v>
      </c>
      <c r="V56" s="137">
        <v>4.7712047805177852E-3</v>
      </c>
      <c r="W56" s="137">
        <v>8.8524119466432865E-4</v>
      </c>
      <c r="X56" s="137">
        <v>1.5549121701094828E-3</v>
      </c>
      <c r="Y56" s="137">
        <v>3.7675132237067295E-4</v>
      </c>
      <c r="Z56" s="137">
        <v>1.0067590154001944E-3</v>
      </c>
      <c r="AA56" s="137">
        <v>2.770875637548911E-4</v>
      </c>
      <c r="AB56" s="137">
        <v>4.4268110070490665E-4</v>
      </c>
      <c r="AC56" s="137">
        <v>1.3667962766181901E-4</v>
      </c>
      <c r="AD56" s="137">
        <v>1.7767269231953379E-4</v>
      </c>
      <c r="AE56" s="137">
        <v>5.7740505304678909E-4</v>
      </c>
      <c r="AF56" s="137">
        <v>1.0673072480713419E-3</v>
      </c>
      <c r="AG56" s="137">
        <v>1.4290676719587485E-4</v>
      </c>
      <c r="AH56" s="137">
        <v>8.7212085759135784E-4</v>
      </c>
      <c r="AI56" s="137">
        <v>4.9661010399907723E-4</v>
      </c>
      <c r="AJ56" s="137">
        <v>0</v>
      </c>
      <c r="AK56" s="137">
        <v>1.1551637639832704E-4</v>
      </c>
      <c r="AL56" s="137">
        <v>1.1943983481973266E-3</v>
      </c>
      <c r="AM56" s="137">
        <v>1.4331657584959831E-4</v>
      </c>
      <c r="AN56" s="137">
        <v>2.2048573747273583E-3</v>
      </c>
      <c r="AO56" s="137">
        <v>4.6596286062728504E-4</v>
      </c>
      <c r="AP56" s="137">
        <v>2.2013692835002382E-4</v>
      </c>
      <c r="AQ56" s="137">
        <v>2.8694089753679079E-3</v>
      </c>
      <c r="AR56" s="137">
        <v>1.1051587922774064E-4</v>
      </c>
      <c r="AS56" s="137">
        <v>4.6001719033630532E-4</v>
      </c>
      <c r="AT56" s="137">
        <v>1.434171318831062E-4</v>
      </c>
      <c r="AU56" s="137">
        <v>1.1038423723677311E-4</v>
      </c>
      <c r="AV56" s="137">
        <v>1.9534125402504232E-4</v>
      </c>
      <c r="AW56" s="137">
        <v>1.0122112130207266E-4</v>
      </c>
      <c r="AX56" s="137">
        <v>1.0138292412303501E-4</v>
      </c>
      <c r="AY56" s="137">
        <v>0.16726688460398403</v>
      </c>
      <c r="AZ56" s="137">
        <v>4.556625014909834E-2</v>
      </c>
      <c r="BA56" s="137">
        <v>1.2910988417899342E-2</v>
      </c>
      <c r="BB56" s="137">
        <v>7.8221829548945535E-2</v>
      </c>
      <c r="BC56" s="137">
        <v>1.3334166232527971E-2</v>
      </c>
      <c r="BD56" s="137">
        <v>3.313946219191444E-3</v>
      </c>
      <c r="BE56" s="137">
        <v>8.9946267094855731E-3</v>
      </c>
      <c r="BF56" s="137">
        <v>2.0057291775451153E-3</v>
      </c>
      <c r="BG56" s="137">
        <v>6.4698642909823232E-4</v>
      </c>
      <c r="BH56" s="137">
        <v>6.1420076235825527E-4</v>
      </c>
      <c r="BI56" s="137">
        <v>0.45360783146784667</v>
      </c>
      <c r="BJ56" s="137">
        <v>6.8884475860270687E-3</v>
      </c>
      <c r="BK56" s="137">
        <v>6.8561657021293928E-3</v>
      </c>
      <c r="BL56" s="137">
        <v>8.2016546610879574E-5</v>
      </c>
      <c r="BM56" s="137">
        <v>1.1975251413100161E-4</v>
      </c>
      <c r="BN56" s="137">
        <v>1.2274272243816481E-3</v>
      </c>
      <c r="BO56" s="137">
        <v>7.6924809790805356E-4</v>
      </c>
      <c r="BP56" s="137">
        <v>2.2159089394098515E-3</v>
      </c>
      <c r="BQ56" s="137">
        <v>1.5022120939075736E-4</v>
      </c>
      <c r="BR56" s="137">
        <v>1.9315128794246346E-5</v>
      </c>
      <c r="BS56" s="137">
        <v>1.1318261503260528E-2</v>
      </c>
      <c r="BT56" s="137">
        <v>4.6597023077619894E-4</v>
      </c>
      <c r="BU56" s="137">
        <v>1.8877066847672833E-3</v>
      </c>
      <c r="BV56" s="137">
        <v>1.5993863223057283E-3</v>
      </c>
      <c r="BW56" s="137">
        <v>6.3354514741068197E-4</v>
      </c>
      <c r="BX56" s="137">
        <v>1.3464855466686987E-3</v>
      </c>
      <c r="BY56" s="137">
        <v>8.3373472302661897E-4</v>
      </c>
      <c r="BZ56" s="137">
        <v>2.1817273893109412E-3</v>
      </c>
      <c r="CA56" s="139">
        <v>0</v>
      </c>
    </row>
    <row r="57" spans="1:79" ht="19.5" x14ac:dyDescent="0.25">
      <c r="A57" s="30"/>
      <c r="B57" s="42" t="s">
        <v>48</v>
      </c>
      <c r="C57" s="43" t="s">
        <v>159</v>
      </c>
      <c r="D57" s="136">
        <v>3.1965473176689556E-4</v>
      </c>
      <c r="E57" s="137">
        <v>5.4502204602139485E-5</v>
      </c>
      <c r="F57" s="137">
        <v>9.3057070375013003E-4</v>
      </c>
      <c r="G57" s="137">
        <v>1.0959760589980488E-4</v>
      </c>
      <c r="H57" s="137">
        <v>5.7579551896746062E-3</v>
      </c>
      <c r="I57" s="137">
        <v>1.516022463305317E-3</v>
      </c>
      <c r="J57" s="137">
        <v>1.7325659754201999E-5</v>
      </c>
      <c r="K57" s="137">
        <v>2.1007203716365674E-3</v>
      </c>
      <c r="L57" s="137">
        <v>2.9886424642813495E-5</v>
      </c>
      <c r="M57" s="137">
        <v>1.3389132946558515E-3</v>
      </c>
      <c r="N57" s="137">
        <v>7.1792634876123549E-5</v>
      </c>
      <c r="O57" s="137">
        <v>3.0997149977747118E-3</v>
      </c>
      <c r="P57" s="137">
        <v>0</v>
      </c>
      <c r="Q57" s="137">
        <v>1.4599039224942028E-2</v>
      </c>
      <c r="R57" s="137">
        <v>5.2120102885714704E-2</v>
      </c>
      <c r="S57" s="137">
        <v>1.5403744936660284E-4</v>
      </c>
      <c r="T57" s="137">
        <v>4.6356610069151006E-3</v>
      </c>
      <c r="U57" s="137">
        <v>1.9188471454395908E-2</v>
      </c>
      <c r="V57" s="137">
        <v>9.6825460512149769E-3</v>
      </c>
      <c r="W57" s="137">
        <v>1.2892745387838348E-3</v>
      </c>
      <c r="X57" s="137">
        <v>3.8405146854546728E-3</v>
      </c>
      <c r="Y57" s="137">
        <v>1.1186108891387823E-3</v>
      </c>
      <c r="Z57" s="137">
        <v>1.7067919419880195E-3</v>
      </c>
      <c r="AA57" s="137">
        <v>4.5451734279377078E-4</v>
      </c>
      <c r="AB57" s="137">
        <v>1.3874795836509109E-3</v>
      </c>
      <c r="AC57" s="137">
        <v>3.3434139251964172E-4</v>
      </c>
      <c r="AD57" s="137">
        <v>3.6455459442726317E-4</v>
      </c>
      <c r="AE57" s="137">
        <v>1.7052840317445276E-3</v>
      </c>
      <c r="AF57" s="137">
        <v>4.7155679025486655E-3</v>
      </c>
      <c r="AG57" s="137">
        <v>4.8263564597960811E-4</v>
      </c>
      <c r="AH57" s="137">
        <v>5.1369429781866613E-3</v>
      </c>
      <c r="AI57" s="137">
        <v>2.841839775375994E-3</v>
      </c>
      <c r="AJ57" s="137">
        <v>0</v>
      </c>
      <c r="AK57" s="137">
        <v>6.1796135512000685E-4</v>
      </c>
      <c r="AL57" s="137">
        <v>9.5909078658320424E-3</v>
      </c>
      <c r="AM57" s="137">
        <v>7.0499773612462172E-4</v>
      </c>
      <c r="AN57" s="137">
        <v>3.4237315604832498E-3</v>
      </c>
      <c r="AO57" s="137">
        <v>2.1168462963868373E-3</v>
      </c>
      <c r="AP57" s="137">
        <v>4.0715424633454045E-4</v>
      </c>
      <c r="AQ57" s="137">
        <v>2.6664703607029096E-3</v>
      </c>
      <c r="AR57" s="137">
        <v>4.6267881803168206E-4</v>
      </c>
      <c r="AS57" s="137">
        <v>1.7371027825476637E-3</v>
      </c>
      <c r="AT57" s="137">
        <v>5.3183149464610465E-4</v>
      </c>
      <c r="AU57" s="137">
        <v>1.9476774618780015E-4</v>
      </c>
      <c r="AV57" s="137">
        <v>7.1171805351341523E-4</v>
      </c>
      <c r="AW57" s="137">
        <v>2.7310124800323469E-4</v>
      </c>
      <c r="AX57" s="137">
        <v>5.1441535522407097E-5</v>
      </c>
      <c r="AY57" s="137">
        <v>2.0856532359533352E-3</v>
      </c>
      <c r="AZ57" s="137">
        <v>0.57725259505194559</v>
      </c>
      <c r="BA57" s="137">
        <v>5.7932211638179229E-4</v>
      </c>
      <c r="BB57" s="137">
        <v>3.1900851958058802E-3</v>
      </c>
      <c r="BC57" s="137">
        <v>1.6356701814561633E-3</v>
      </c>
      <c r="BD57" s="137">
        <v>2.1970316247194501E-3</v>
      </c>
      <c r="BE57" s="137">
        <v>5.9333120840172095E-3</v>
      </c>
      <c r="BF57" s="137">
        <v>3.9463883992691311E-3</v>
      </c>
      <c r="BG57" s="137">
        <v>1.3996069327891403E-3</v>
      </c>
      <c r="BH57" s="137">
        <v>4.0265703222276987E-3</v>
      </c>
      <c r="BI57" s="137">
        <v>0.18225025644363596</v>
      </c>
      <c r="BJ57" s="137">
        <v>1.0633155476810636E-2</v>
      </c>
      <c r="BK57" s="137">
        <v>7.2581375123199733E-3</v>
      </c>
      <c r="BL57" s="137">
        <v>1.124766721412493E-4</v>
      </c>
      <c r="BM57" s="137">
        <v>2.8193983496378657E-4</v>
      </c>
      <c r="BN57" s="137">
        <v>3.8615472664468185E-3</v>
      </c>
      <c r="BO57" s="137">
        <v>9.6447832509865053E-4</v>
      </c>
      <c r="BP57" s="137">
        <v>1.692911967867374E-3</v>
      </c>
      <c r="BQ57" s="137">
        <v>2.3594865947974684E-4</v>
      </c>
      <c r="BR57" s="137">
        <v>3.182533061324601E-5</v>
      </c>
      <c r="BS57" s="137">
        <v>6.2559508802377877E-3</v>
      </c>
      <c r="BT57" s="137">
        <v>1.2223923688594028E-3</v>
      </c>
      <c r="BU57" s="137">
        <v>2.6043303712827235E-3</v>
      </c>
      <c r="BV57" s="137">
        <v>3.7965361928638873E-3</v>
      </c>
      <c r="BW57" s="137">
        <v>1.50556299094163E-3</v>
      </c>
      <c r="BX57" s="137">
        <v>6.0623118636283346E-3</v>
      </c>
      <c r="BY57" s="137">
        <v>1.87949703360562E-3</v>
      </c>
      <c r="BZ57" s="137">
        <v>2.5089249077188806E-3</v>
      </c>
      <c r="CA57" s="139">
        <v>0</v>
      </c>
    </row>
    <row r="58" spans="1:79" ht="19.5" x14ac:dyDescent="0.25">
      <c r="A58" s="30"/>
      <c r="B58" s="42" t="s">
        <v>49</v>
      </c>
      <c r="C58" s="43" t="s">
        <v>160</v>
      </c>
      <c r="D58" s="136">
        <v>1.6642220867275396E-4</v>
      </c>
      <c r="E58" s="137">
        <v>1.9089655183247621E-5</v>
      </c>
      <c r="F58" s="137">
        <v>2.5502155858415107E-4</v>
      </c>
      <c r="G58" s="137">
        <v>6.2600682005441139E-5</v>
      </c>
      <c r="H58" s="137">
        <v>1.841051647172721E-3</v>
      </c>
      <c r="I58" s="137">
        <v>5.9198727897779723E-4</v>
      </c>
      <c r="J58" s="137">
        <v>9.1921973792407723E-6</v>
      </c>
      <c r="K58" s="137">
        <v>1.0619308046624087E-3</v>
      </c>
      <c r="L58" s="137">
        <v>7.7400677845485485E-6</v>
      </c>
      <c r="M58" s="137">
        <v>6.5262659099704753E-4</v>
      </c>
      <c r="N58" s="137">
        <v>3.5064666232010805E-5</v>
      </c>
      <c r="O58" s="137">
        <v>9.0094358978633888E-4</v>
      </c>
      <c r="P58" s="137">
        <v>0</v>
      </c>
      <c r="Q58" s="137">
        <v>2.1647043014560645E-3</v>
      </c>
      <c r="R58" s="137">
        <v>2.9493479103313413E-3</v>
      </c>
      <c r="S58" s="137">
        <v>7.2274191969527217E-6</v>
      </c>
      <c r="T58" s="137">
        <v>1.1068236545441613E-3</v>
      </c>
      <c r="U58" s="137">
        <v>2.5937613591978529E-3</v>
      </c>
      <c r="V58" s="137">
        <v>3.8912266070313902E-3</v>
      </c>
      <c r="W58" s="137">
        <v>7.3036462980390722E-4</v>
      </c>
      <c r="X58" s="137">
        <v>1.0077395322204924E-3</v>
      </c>
      <c r="Y58" s="137">
        <v>2.9706488523516126E-4</v>
      </c>
      <c r="Z58" s="137">
        <v>8.1574696919152706E-4</v>
      </c>
      <c r="AA58" s="137">
        <v>1.8614717749176435E-4</v>
      </c>
      <c r="AB58" s="137">
        <v>3.4523049104825601E-4</v>
      </c>
      <c r="AC58" s="137">
        <v>1.1387607495782359E-4</v>
      </c>
      <c r="AD58" s="137">
        <v>1.4719308696717936E-4</v>
      </c>
      <c r="AE58" s="137">
        <v>4.2321869004790244E-4</v>
      </c>
      <c r="AF58" s="137">
        <v>5.9698275492051892E-4</v>
      </c>
      <c r="AG58" s="137">
        <v>8.8614314078091906E-5</v>
      </c>
      <c r="AH58" s="137">
        <v>6.5521769586107084E-4</v>
      </c>
      <c r="AI58" s="137">
        <v>3.3776059693840788E-4</v>
      </c>
      <c r="AJ58" s="137">
        <v>0</v>
      </c>
      <c r="AK58" s="137">
        <v>8.3477616809948156E-5</v>
      </c>
      <c r="AL58" s="137">
        <v>7.2686480315985245E-4</v>
      </c>
      <c r="AM58" s="137">
        <v>1.0723413618469832E-4</v>
      </c>
      <c r="AN58" s="137">
        <v>2.525445344549452E-4</v>
      </c>
      <c r="AO58" s="137">
        <v>2.4542520895114845E-4</v>
      </c>
      <c r="AP58" s="137">
        <v>7.7288439597219177E-5</v>
      </c>
      <c r="AQ58" s="137">
        <v>5.7022515511365428E-4</v>
      </c>
      <c r="AR58" s="137">
        <v>7.3151954352459721E-5</v>
      </c>
      <c r="AS58" s="137">
        <v>3.9366158514709604E-4</v>
      </c>
      <c r="AT58" s="137">
        <v>1.0924204652086495E-4</v>
      </c>
      <c r="AU58" s="137">
        <v>4.1680917613443848E-5</v>
      </c>
      <c r="AV58" s="137">
        <v>7.3834304289977193E-5</v>
      </c>
      <c r="AW58" s="137">
        <v>3.4021993102311559E-5</v>
      </c>
      <c r="AX58" s="137">
        <v>5.059671130920752E-6</v>
      </c>
      <c r="AY58" s="137">
        <v>1.676022403480009E-4</v>
      </c>
      <c r="AZ58" s="137">
        <v>6.0394435920553817E-4</v>
      </c>
      <c r="BA58" s="137">
        <v>0.87159985082354474</v>
      </c>
      <c r="BB58" s="137">
        <v>3.5018293241349222E-4</v>
      </c>
      <c r="BC58" s="137">
        <v>2.6889847785507804E-4</v>
      </c>
      <c r="BD58" s="137">
        <v>6.4123651800832336E-3</v>
      </c>
      <c r="BE58" s="137">
        <v>3.9440873547278988E-4</v>
      </c>
      <c r="BF58" s="137">
        <v>6.9389088337287383E-4</v>
      </c>
      <c r="BG58" s="137">
        <v>3.0390010932584077E-4</v>
      </c>
      <c r="BH58" s="137">
        <v>9.9994876716870884E-4</v>
      </c>
      <c r="BI58" s="137">
        <v>9.4724830167708003E-3</v>
      </c>
      <c r="BJ58" s="137">
        <v>1.2457002077757908E-2</v>
      </c>
      <c r="BK58" s="137">
        <v>2.7374146708598929E-3</v>
      </c>
      <c r="BL58" s="137">
        <v>1.979648113754378E-4</v>
      </c>
      <c r="BM58" s="137">
        <v>2.7402274335212536E-4</v>
      </c>
      <c r="BN58" s="137">
        <v>8.3391359463117734E-4</v>
      </c>
      <c r="BO58" s="137">
        <v>3.1585092040985565E-3</v>
      </c>
      <c r="BP58" s="137">
        <v>9.5467118364155317E-3</v>
      </c>
      <c r="BQ58" s="137">
        <v>7.6521806118654988E-4</v>
      </c>
      <c r="BR58" s="137">
        <v>1.4382230977334168E-4</v>
      </c>
      <c r="BS58" s="137">
        <v>3.3069601045175295E-3</v>
      </c>
      <c r="BT58" s="137">
        <v>2.9434379792687843E-3</v>
      </c>
      <c r="BU58" s="137">
        <v>2.9866771987071664E-2</v>
      </c>
      <c r="BV58" s="137">
        <v>5.4025554825423072E-3</v>
      </c>
      <c r="BW58" s="137">
        <v>1.7919577209386101E-3</v>
      </c>
      <c r="BX58" s="137">
        <v>3.5325636146055083E-3</v>
      </c>
      <c r="BY58" s="137">
        <v>2.71876796480284E-3</v>
      </c>
      <c r="BZ58" s="137">
        <v>2.1992988468533176E-3</v>
      </c>
      <c r="CA58" s="139">
        <v>0</v>
      </c>
    </row>
    <row r="59" spans="1:79" ht="19.5" x14ac:dyDescent="0.25">
      <c r="A59" s="30"/>
      <c r="B59" s="42" t="s">
        <v>50</v>
      </c>
      <c r="C59" s="43" t="s">
        <v>161</v>
      </c>
      <c r="D59" s="136">
        <v>7.8941125873829536E-5</v>
      </c>
      <c r="E59" s="137">
        <v>1.2539550733817396E-5</v>
      </c>
      <c r="F59" s="137">
        <v>2.5622248997948929E-4</v>
      </c>
      <c r="G59" s="137">
        <v>2.6078067426100537E-5</v>
      </c>
      <c r="H59" s="137">
        <v>1.3069853641590619E-3</v>
      </c>
      <c r="I59" s="137">
        <v>2.5712638038289564E-4</v>
      </c>
      <c r="J59" s="137">
        <v>8.2556258281519097E-6</v>
      </c>
      <c r="K59" s="137">
        <v>6.2267735971014717E-4</v>
      </c>
      <c r="L59" s="137">
        <v>6.6239851296222052E-6</v>
      </c>
      <c r="M59" s="137">
        <v>4.9462486541775887E-4</v>
      </c>
      <c r="N59" s="137">
        <v>2.4850988768459451E-5</v>
      </c>
      <c r="O59" s="137">
        <v>1.3096866374124716E-3</v>
      </c>
      <c r="P59" s="137">
        <v>0</v>
      </c>
      <c r="Q59" s="137">
        <v>1.4090338302716967E-3</v>
      </c>
      <c r="R59" s="137">
        <v>3.4302026681266753E-3</v>
      </c>
      <c r="S59" s="137">
        <v>9.6499113725770512E-6</v>
      </c>
      <c r="T59" s="137">
        <v>1.1509072491467476E-3</v>
      </c>
      <c r="U59" s="137">
        <v>3.6396166446306809E-3</v>
      </c>
      <c r="V59" s="137">
        <v>5.4481696481507545E-3</v>
      </c>
      <c r="W59" s="137">
        <v>8.5349909191517932E-4</v>
      </c>
      <c r="X59" s="137">
        <v>8.8748281542730791E-4</v>
      </c>
      <c r="Y59" s="137">
        <v>3.2390043400209214E-4</v>
      </c>
      <c r="Z59" s="137">
        <v>9.7621233636253208E-4</v>
      </c>
      <c r="AA59" s="137">
        <v>1.7730957836029608E-4</v>
      </c>
      <c r="AB59" s="137">
        <v>3.5144079154368223E-4</v>
      </c>
      <c r="AC59" s="137">
        <v>1.4016851635867761E-4</v>
      </c>
      <c r="AD59" s="137">
        <v>1.3878672913580131E-4</v>
      </c>
      <c r="AE59" s="137">
        <v>5.1255163539752407E-4</v>
      </c>
      <c r="AF59" s="137">
        <v>6.9292090982242473E-4</v>
      </c>
      <c r="AG59" s="137">
        <v>1.0932264081131946E-4</v>
      </c>
      <c r="AH59" s="137">
        <v>5.0758181538292319E-4</v>
      </c>
      <c r="AI59" s="137">
        <v>2.7614564177899311E-4</v>
      </c>
      <c r="AJ59" s="137">
        <v>0</v>
      </c>
      <c r="AK59" s="137">
        <v>7.6230083805919134E-5</v>
      </c>
      <c r="AL59" s="137">
        <v>7.040628833868168E-4</v>
      </c>
      <c r="AM59" s="137">
        <v>9.9714287052219696E-5</v>
      </c>
      <c r="AN59" s="137">
        <v>3.0805927117406363E-4</v>
      </c>
      <c r="AO59" s="137">
        <v>2.1454719577570052E-4</v>
      </c>
      <c r="AP59" s="137">
        <v>1.233147978424464E-4</v>
      </c>
      <c r="AQ59" s="137">
        <v>4.3294760931434251E-4</v>
      </c>
      <c r="AR59" s="137">
        <v>6.288916937182955E-5</v>
      </c>
      <c r="AS59" s="137">
        <v>2.7923961201891409E-4</v>
      </c>
      <c r="AT59" s="137">
        <v>9.8016872747033E-5</v>
      </c>
      <c r="AU59" s="137">
        <v>4.0794212294426819E-5</v>
      </c>
      <c r="AV59" s="137">
        <v>7.8960353982033291E-5</v>
      </c>
      <c r="AW59" s="137">
        <v>2.8766051068722512E-5</v>
      </c>
      <c r="AX59" s="137">
        <v>4.6577383088349093E-6</v>
      </c>
      <c r="AY59" s="137">
        <v>1.5456836894834012E-4</v>
      </c>
      <c r="AZ59" s="137">
        <v>9.8232930826673884E-4</v>
      </c>
      <c r="BA59" s="137">
        <v>9.4406658026419176E-4</v>
      </c>
      <c r="BB59" s="137">
        <v>0.92993690649061878</v>
      </c>
      <c r="BC59" s="137">
        <v>1.4214277991355233E-4</v>
      </c>
      <c r="BD59" s="137">
        <v>3.0086178925493835E-4</v>
      </c>
      <c r="BE59" s="137">
        <v>4.4527508663020417E-4</v>
      </c>
      <c r="BF59" s="137">
        <v>3.7804452837044116E-4</v>
      </c>
      <c r="BG59" s="137">
        <v>1.6122973642994037E-4</v>
      </c>
      <c r="BH59" s="137">
        <v>3.1425419550127541E-4</v>
      </c>
      <c r="BI59" s="137">
        <v>2.6067080311866771E-2</v>
      </c>
      <c r="BJ59" s="137">
        <v>2.9794607225513319E-3</v>
      </c>
      <c r="BK59" s="137">
        <v>1.5308684553391808E-3</v>
      </c>
      <c r="BL59" s="137">
        <v>2.323723155796765E-5</v>
      </c>
      <c r="BM59" s="137">
        <v>5.6776904250488648E-5</v>
      </c>
      <c r="BN59" s="137">
        <v>7.3318821085854868E-4</v>
      </c>
      <c r="BO59" s="137">
        <v>2.3009218888681831E-4</v>
      </c>
      <c r="BP59" s="137">
        <v>2.6469882912275115E-4</v>
      </c>
      <c r="BQ59" s="137">
        <v>6.2084921395513459E-5</v>
      </c>
      <c r="BR59" s="137">
        <v>5.3783691163806382E-6</v>
      </c>
      <c r="BS59" s="137">
        <v>8.6420292262858465E-4</v>
      </c>
      <c r="BT59" s="137">
        <v>1.5588207445455557E-4</v>
      </c>
      <c r="BU59" s="137">
        <v>1.5734668645374917E-3</v>
      </c>
      <c r="BV59" s="137">
        <v>5.8984876237396953E-4</v>
      </c>
      <c r="BW59" s="137">
        <v>3.1775226746191002E-4</v>
      </c>
      <c r="BX59" s="137">
        <v>1.3263349452161081E-3</v>
      </c>
      <c r="BY59" s="137">
        <v>8.6815265891868098E-4</v>
      </c>
      <c r="BZ59" s="137">
        <v>6.0009902829973277E-4</v>
      </c>
      <c r="CA59" s="139">
        <v>0</v>
      </c>
    </row>
    <row r="60" spans="1:79" ht="19.5" x14ac:dyDescent="0.25">
      <c r="A60" s="30"/>
      <c r="B60" s="42" t="s">
        <v>51</v>
      </c>
      <c r="C60" s="43" t="s">
        <v>162</v>
      </c>
      <c r="D60" s="136">
        <v>1.4402271043568047E-4</v>
      </c>
      <c r="E60" s="137">
        <v>2.4085473432445547E-5</v>
      </c>
      <c r="F60" s="137">
        <v>4.2242982612059987E-4</v>
      </c>
      <c r="G60" s="137">
        <v>5.3052192070239399E-5</v>
      </c>
      <c r="H60" s="137">
        <v>2.6037544570125738E-3</v>
      </c>
      <c r="I60" s="137">
        <v>6.1239426564193005E-4</v>
      </c>
      <c r="J60" s="137">
        <v>9.5165804599153038E-6</v>
      </c>
      <c r="K60" s="137">
        <v>1.016506424396651E-3</v>
      </c>
      <c r="L60" s="137">
        <v>1.299091738504899E-5</v>
      </c>
      <c r="M60" s="137">
        <v>9.8893689965715622E-4</v>
      </c>
      <c r="N60" s="137">
        <v>6.4264069128961961E-4</v>
      </c>
      <c r="O60" s="137">
        <v>3.885128874226736E-3</v>
      </c>
      <c r="P60" s="137">
        <v>0</v>
      </c>
      <c r="Q60" s="137">
        <v>6.1354231946767956E-3</v>
      </c>
      <c r="R60" s="137">
        <v>3.3455265399609281E-2</v>
      </c>
      <c r="S60" s="137">
        <v>8.4077958359762684E-5</v>
      </c>
      <c r="T60" s="137">
        <v>2.1818278785043807E-3</v>
      </c>
      <c r="U60" s="137">
        <v>1.0761966032527208E-2</v>
      </c>
      <c r="V60" s="137">
        <v>1.0801106845671116E-2</v>
      </c>
      <c r="W60" s="137">
        <v>7.7903407725527342E-4</v>
      </c>
      <c r="X60" s="137">
        <v>5.2031619592359558E-3</v>
      </c>
      <c r="Y60" s="137">
        <v>6.2829265490560557E-4</v>
      </c>
      <c r="Z60" s="137">
        <v>9.7026145355798917E-4</v>
      </c>
      <c r="AA60" s="137">
        <v>1.097232457381702E-3</v>
      </c>
      <c r="AB60" s="137">
        <v>6.4627344808912673E-4</v>
      </c>
      <c r="AC60" s="137">
        <v>1.6913915245382794E-4</v>
      </c>
      <c r="AD60" s="137">
        <v>1.7749554624844419E-4</v>
      </c>
      <c r="AE60" s="137">
        <v>1.8083672644652075E-3</v>
      </c>
      <c r="AF60" s="137">
        <v>5.2078672191271528E-3</v>
      </c>
      <c r="AG60" s="137">
        <v>2.0969014249668717E-4</v>
      </c>
      <c r="AH60" s="137">
        <v>2.2120265381662487E-3</v>
      </c>
      <c r="AI60" s="137">
        <v>1.0662235889861717E-3</v>
      </c>
      <c r="AJ60" s="137">
        <v>0</v>
      </c>
      <c r="AK60" s="137">
        <v>2.3887533747501686E-4</v>
      </c>
      <c r="AL60" s="137">
        <v>3.9429062754851186E-3</v>
      </c>
      <c r="AM60" s="137">
        <v>2.7988431004061687E-4</v>
      </c>
      <c r="AN60" s="137">
        <v>1.700466666373138E-3</v>
      </c>
      <c r="AO60" s="137">
        <v>7.4755439178131745E-4</v>
      </c>
      <c r="AP60" s="137">
        <v>1.1151978124633032E-4</v>
      </c>
      <c r="AQ60" s="137">
        <v>1.1746522498364193E-3</v>
      </c>
      <c r="AR60" s="137">
        <v>1.9839795538608844E-4</v>
      </c>
      <c r="AS60" s="137">
        <v>6.9120182375813864E-4</v>
      </c>
      <c r="AT60" s="137">
        <v>2.0850424342438786E-4</v>
      </c>
      <c r="AU60" s="137">
        <v>6.9960447393729299E-4</v>
      </c>
      <c r="AV60" s="137">
        <v>2.6119329949946028E-4</v>
      </c>
      <c r="AW60" s="137">
        <v>1.0618191402473901E-4</v>
      </c>
      <c r="AX60" s="137">
        <v>2.2723849185155861E-5</v>
      </c>
      <c r="AY60" s="137">
        <v>1.0827070726866885E-3</v>
      </c>
      <c r="AZ60" s="137">
        <v>9.7006137421391907E-3</v>
      </c>
      <c r="BA60" s="137">
        <v>3.724691395836146E-3</v>
      </c>
      <c r="BB60" s="137">
        <v>1.7650720683921497E-3</v>
      </c>
      <c r="BC60" s="137">
        <v>0.75316796744296888</v>
      </c>
      <c r="BD60" s="137">
        <v>1.613810262679051E-2</v>
      </c>
      <c r="BE60" s="137">
        <v>3.5984258565848011E-3</v>
      </c>
      <c r="BF60" s="137">
        <v>3.1933648967722634E-3</v>
      </c>
      <c r="BG60" s="137">
        <v>5.3244776422000295E-4</v>
      </c>
      <c r="BH60" s="137">
        <v>1.4380355134239488E-3</v>
      </c>
      <c r="BI60" s="137">
        <v>7.5340773343316195E-2</v>
      </c>
      <c r="BJ60" s="137">
        <v>4.5580441180361171E-3</v>
      </c>
      <c r="BK60" s="137">
        <v>3.3927036936383247E-3</v>
      </c>
      <c r="BL60" s="137">
        <v>4.8098649228350455E-5</v>
      </c>
      <c r="BM60" s="137">
        <v>1.2989674967873853E-4</v>
      </c>
      <c r="BN60" s="137">
        <v>5.7207765602367159E-3</v>
      </c>
      <c r="BO60" s="137">
        <v>3.7258458790670143E-4</v>
      </c>
      <c r="BP60" s="137">
        <v>7.0556053983164546E-4</v>
      </c>
      <c r="BQ60" s="137">
        <v>1.0878413878907533E-4</v>
      </c>
      <c r="BR60" s="137">
        <v>1.4193476775210606E-5</v>
      </c>
      <c r="BS60" s="137">
        <v>2.5113741127028191E-3</v>
      </c>
      <c r="BT60" s="137">
        <v>4.6401338303538227E-4</v>
      </c>
      <c r="BU60" s="137">
        <v>1.2738134463855665E-3</v>
      </c>
      <c r="BV60" s="137">
        <v>1.3949050324375929E-3</v>
      </c>
      <c r="BW60" s="137">
        <v>7.6073061459994498E-4</v>
      </c>
      <c r="BX60" s="137">
        <v>2.4628978765008974E-3</v>
      </c>
      <c r="BY60" s="137">
        <v>9.8557408999018405E-4</v>
      </c>
      <c r="BZ60" s="137">
        <v>1.0199885117971642E-3</v>
      </c>
      <c r="CA60" s="139">
        <v>0</v>
      </c>
    </row>
    <row r="61" spans="1:79" ht="19.5" x14ac:dyDescent="0.25">
      <c r="A61" s="30"/>
      <c r="B61" s="42" t="s">
        <v>52</v>
      </c>
      <c r="C61" s="43" t="s">
        <v>163</v>
      </c>
      <c r="D61" s="136">
        <v>2.0743387526924868E-4</v>
      </c>
      <c r="E61" s="137">
        <v>3.7380562130757799E-5</v>
      </c>
      <c r="F61" s="137">
        <v>3.9459108522872947E-4</v>
      </c>
      <c r="G61" s="137">
        <v>7.1119680535416602E-5</v>
      </c>
      <c r="H61" s="137">
        <v>3.1583061313778644E-3</v>
      </c>
      <c r="I61" s="137">
        <v>6.3192348425638884E-4</v>
      </c>
      <c r="J61" s="137">
        <v>1.3005328298674802E-5</v>
      </c>
      <c r="K61" s="137">
        <v>1.2319762072282709E-3</v>
      </c>
      <c r="L61" s="137">
        <v>1.1325962278007502E-5</v>
      </c>
      <c r="M61" s="137">
        <v>7.0074621486817526E-4</v>
      </c>
      <c r="N61" s="137">
        <v>8.6075793041765739E-5</v>
      </c>
      <c r="O61" s="137">
        <v>1.3496595275334729E-3</v>
      </c>
      <c r="P61" s="137">
        <v>0</v>
      </c>
      <c r="Q61" s="137">
        <v>4.3134825644416668E-2</v>
      </c>
      <c r="R61" s="137">
        <v>4.6458704325405935E-3</v>
      </c>
      <c r="S61" s="137">
        <v>1.1280564011921633E-5</v>
      </c>
      <c r="T61" s="137">
        <v>1.3463389719080528E-3</v>
      </c>
      <c r="U61" s="137">
        <v>3.7654343270124057E-3</v>
      </c>
      <c r="V61" s="137">
        <v>5.7047320709095826E-3</v>
      </c>
      <c r="W61" s="137">
        <v>9.7402202996150729E-4</v>
      </c>
      <c r="X61" s="137">
        <v>1.2496103945632377E-3</v>
      </c>
      <c r="Y61" s="137">
        <v>3.8266042004462332E-4</v>
      </c>
      <c r="Z61" s="137">
        <v>1.2158270396102381E-3</v>
      </c>
      <c r="AA61" s="137">
        <v>2.3908646907207476E-4</v>
      </c>
      <c r="AB61" s="137">
        <v>4.2548092398319296E-4</v>
      </c>
      <c r="AC61" s="137">
        <v>1.5108412303819159E-4</v>
      </c>
      <c r="AD61" s="137">
        <v>1.6749841730990424E-4</v>
      </c>
      <c r="AE61" s="137">
        <v>5.9819920743634284E-4</v>
      </c>
      <c r="AF61" s="137">
        <v>1.0076527640793325E-3</v>
      </c>
      <c r="AG61" s="137">
        <v>1.3654482543780304E-4</v>
      </c>
      <c r="AH61" s="137">
        <v>6.0807201865257848E-4</v>
      </c>
      <c r="AI61" s="137">
        <v>3.8371538975386614E-4</v>
      </c>
      <c r="AJ61" s="137">
        <v>0</v>
      </c>
      <c r="AK61" s="137">
        <v>8.8117806372520498E-5</v>
      </c>
      <c r="AL61" s="137">
        <v>5.1255239475295872E-4</v>
      </c>
      <c r="AM61" s="137">
        <v>1.1368024467219405E-4</v>
      </c>
      <c r="AN61" s="137">
        <v>4.533191863560359E-4</v>
      </c>
      <c r="AO61" s="137">
        <v>4.4279323422871864E-4</v>
      </c>
      <c r="AP61" s="137">
        <v>4.6754178323530733E-5</v>
      </c>
      <c r="AQ61" s="137">
        <v>7.1568512418582189E-3</v>
      </c>
      <c r="AR61" s="137">
        <v>9.0679233537870497E-5</v>
      </c>
      <c r="AS61" s="137">
        <v>3.722988201677747E-4</v>
      </c>
      <c r="AT61" s="137">
        <v>1.1380679437770701E-4</v>
      </c>
      <c r="AU61" s="137">
        <v>5.5466093213370772E-5</v>
      </c>
      <c r="AV61" s="137">
        <v>9.7707687040920823E-5</v>
      </c>
      <c r="AW61" s="137">
        <v>8.3055375041695897E-5</v>
      </c>
      <c r="AX61" s="137">
        <v>8.7997541594792812E-6</v>
      </c>
      <c r="AY61" s="137">
        <v>2.0851617072458872E-4</v>
      </c>
      <c r="AZ61" s="137">
        <v>8.1882938338989186E-4</v>
      </c>
      <c r="BA61" s="137">
        <v>1.3062312161036459E-4</v>
      </c>
      <c r="BB61" s="137">
        <v>3.6745596417584115E-4</v>
      </c>
      <c r="BC61" s="137">
        <v>3.5609879566635122E-4</v>
      </c>
      <c r="BD61" s="137">
        <v>0.86585349881166163</v>
      </c>
      <c r="BE61" s="137">
        <v>7.7622215047136152E-4</v>
      </c>
      <c r="BF61" s="137">
        <v>3.66106766485639E-4</v>
      </c>
      <c r="BG61" s="137">
        <v>5.8176193561793033E-4</v>
      </c>
      <c r="BH61" s="137">
        <v>7.4397284747577497E-4</v>
      </c>
      <c r="BI61" s="137">
        <v>1.1657745190537382E-2</v>
      </c>
      <c r="BJ61" s="137">
        <v>9.5834862478033096E-3</v>
      </c>
      <c r="BK61" s="137">
        <v>1.5596258703569876E-2</v>
      </c>
      <c r="BL61" s="137">
        <v>1.3541988963007185E-4</v>
      </c>
      <c r="BM61" s="137">
        <v>9.3789405855995654E-5</v>
      </c>
      <c r="BN61" s="137">
        <v>9.7200225788772097E-4</v>
      </c>
      <c r="BO61" s="137">
        <v>4.0267730710264035E-4</v>
      </c>
      <c r="BP61" s="137">
        <v>5.6398895788662231E-4</v>
      </c>
      <c r="BQ61" s="137">
        <v>1.0706754509729014E-4</v>
      </c>
      <c r="BR61" s="137">
        <v>1.2689058631515717E-5</v>
      </c>
      <c r="BS61" s="137">
        <v>1.0208764561827745E-3</v>
      </c>
      <c r="BT61" s="137">
        <v>3.3724090868906794E-4</v>
      </c>
      <c r="BU61" s="137">
        <v>8.755550131245586E-4</v>
      </c>
      <c r="BV61" s="137">
        <v>1.2494420086259102E-3</v>
      </c>
      <c r="BW61" s="137">
        <v>5.7196586331896299E-4</v>
      </c>
      <c r="BX61" s="137">
        <v>1.1135083507638336E-3</v>
      </c>
      <c r="BY61" s="137">
        <v>7.6586002054734902E-4</v>
      </c>
      <c r="BZ61" s="137">
        <v>1.0599789375704137E-3</v>
      </c>
      <c r="CA61" s="139">
        <v>0</v>
      </c>
    </row>
    <row r="62" spans="1:79" ht="19.5" x14ac:dyDescent="0.25">
      <c r="A62" s="30"/>
      <c r="B62" s="42" t="s">
        <v>53</v>
      </c>
      <c r="C62" s="43" t="s">
        <v>164</v>
      </c>
      <c r="D62" s="136">
        <v>1.0008780118156978E-4</v>
      </c>
      <c r="E62" s="137">
        <v>1.4887019664306709E-5</v>
      </c>
      <c r="F62" s="137">
        <v>2.9625475946227413E-4</v>
      </c>
      <c r="G62" s="137">
        <v>3.1697314830158754E-5</v>
      </c>
      <c r="H62" s="137">
        <v>1.4991155884669278E-3</v>
      </c>
      <c r="I62" s="137">
        <v>3.0606212749850975E-4</v>
      </c>
      <c r="J62" s="137">
        <v>9.7095660484037449E-6</v>
      </c>
      <c r="K62" s="137">
        <v>7.3488805675037767E-4</v>
      </c>
      <c r="L62" s="137">
        <v>7.4112817979909519E-6</v>
      </c>
      <c r="M62" s="137">
        <v>5.7667984751284742E-4</v>
      </c>
      <c r="N62" s="137">
        <v>2.3961900006080845E-5</v>
      </c>
      <c r="O62" s="137">
        <v>1.1777913053854531E-3</v>
      </c>
      <c r="P62" s="137">
        <v>0</v>
      </c>
      <c r="Q62" s="137">
        <v>2.0016429559075529E-3</v>
      </c>
      <c r="R62" s="137">
        <v>2.5925535312568285E-3</v>
      </c>
      <c r="S62" s="137">
        <v>7.4266897482360165E-6</v>
      </c>
      <c r="T62" s="137">
        <v>1.2937705960985211E-3</v>
      </c>
      <c r="U62" s="137">
        <v>2.9178967817540718E-3</v>
      </c>
      <c r="V62" s="137">
        <v>5.7516761470520371E-3</v>
      </c>
      <c r="W62" s="137">
        <v>1.014138174184594E-3</v>
      </c>
      <c r="X62" s="137">
        <v>9.9003018426059857E-4</v>
      </c>
      <c r="Y62" s="137">
        <v>3.7023180514050586E-4</v>
      </c>
      <c r="Z62" s="137">
        <v>1.1442293341771984E-3</v>
      </c>
      <c r="AA62" s="137">
        <v>2.0733428644377705E-4</v>
      </c>
      <c r="AB62" s="137">
        <v>4.0363552679476076E-4</v>
      </c>
      <c r="AC62" s="137">
        <v>1.4774454319916946E-4</v>
      </c>
      <c r="AD62" s="137">
        <v>1.7224711100437783E-4</v>
      </c>
      <c r="AE62" s="137">
        <v>5.6365547002721955E-4</v>
      </c>
      <c r="AF62" s="137">
        <v>7.277428474743436E-4</v>
      </c>
      <c r="AG62" s="137">
        <v>1.2055952208202042E-4</v>
      </c>
      <c r="AH62" s="137">
        <v>4.9576839329633251E-4</v>
      </c>
      <c r="AI62" s="137">
        <v>2.7349898413470244E-4</v>
      </c>
      <c r="AJ62" s="137">
        <v>0</v>
      </c>
      <c r="AK62" s="137">
        <v>7.7390676699807506E-5</v>
      </c>
      <c r="AL62" s="137">
        <v>5.5394718008992263E-4</v>
      </c>
      <c r="AM62" s="137">
        <v>1.0682368514193282E-4</v>
      </c>
      <c r="AN62" s="137">
        <v>2.9465620560656684E-4</v>
      </c>
      <c r="AO62" s="137">
        <v>2.1774600001038424E-4</v>
      </c>
      <c r="AP62" s="137">
        <v>3.680006437903971E-5</v>
      </c>
      <c r="AQ62" s="137">
        <v>5.6077971094043789E-4</v>
      </c>
      <c r="AR62" s="137">
        <v>6.8067854890246319E-5</v>
      </c>
      <c r="AS62" s="137">
        <v>2.9104196756470589E-4</v>
      </c>
      <c r="AT62" s="137">
        <v>1.1030925550345204E-4</v>
      </c>
      <c r="AU62" s="137">
        <v>3.5327720827593133E-5</v>
      </c>
      <c r="AV62" s="137">
        <v>8.0342808349602421E-5</v>
      </c>
      <c r="AW62" s="137">
        <v>3.0538140567779921E-5</v>
      </c>
      <c r="AX62" s="137">
        <v>4.4401909541138441E-6</v>
      </c>
      <c r="AY62" s="137">
        <v>1.3709325986604529E-4</v>
      </c>
      <c r="AZ62" s="137">
        <v>8.0067924934886317E-4</v>
      </c>
      <c r="BA62" s="137">
        <v>7.3678833489030745E-5</v>
      </c>
      <c r="BB62" s="137">
        <v>2.9521288852071175E-4</v>
      </c>
      <c r="BC62" s="137">
        <v>1.0278125247623292E-4</v>
      </c>
      <c r="BD62" s="137">
        <v>9.434015842308293E-3</v>
      </c>
      <c r="BE62" s="137">
        <v>0.87170086891616916</v>
      </c>
      <c r="BF62" s="137">
        <v>2.9559271708978622E-4</v>
      </c>
      <c r="BG62" s="137">
        <v>1.726357251116399E-4</v>
      </c>
      <c r="BH62" s="137">
        <v>2.9391875096407803E-4</v>
      </c>
      <c r="BI62" s="137">
        <v>3.474192472783829E-2</v>
      </c>
      <c r="BJ62" s="137">
        <v>2.8098007465360317E-2</v>
      </c>
      <c r="BK62" s="137">
        <v>1.9058541051435991E-3</v>
      </c>
      <c r="BL62" s="137">
        <v>2.9170815820679069E-5</v>
      </c>
      <c r="BM62" s="137">
        <v>6.6334430499052156E-5</v>
      </c>
      <c r="BN62" s="137">
        <v>8.0945406564333986E-4</v>
      </c>
      <c r="BO62" s="137">
        <v>2.4278651049189993E-4</v>
      </c>
      <c r="BP62" s="137">
        <v>4.3770148019523442E-3</v>
      </c>
      <c r="BQ62" s="137">
        <v>6.5403155654607226E-4</v>
      </c>
      <c r="BR62" s="137">
        <v>7.6764440709035047E-5</v>
      </c>
      <c r="BS62" s="137">
        <v>1.2751639018959303E-3</v>
      </c>
      <c r="BT62" s="137">
        <v>1.5202515201431075E-4</v>
      </c>
      <c r="BU62" s="137">
        <v>3.1846068018182355E-3</v>
      </c>
      <c r="BV62" s="137">
        <v>5.6834838553140128E-4</v>
      </c>
      <c r="BW62" s="137">
        <v>9.1555798970668605E-3</v>
      </c>
      <c r="BX62" s="137">
        <v>8.647384955389806E-4</v>
      </c>
      <c r="BY62" s="137">
        <v>1.57177587985376E-3</v>
      </c>
      <c r="BZ62" s="137">
        <v>4.7740021676259328E-4</v>
      </c>
      <c r="CA62" s="139">
        <v>0</v>
      </c>
    </row>
    <row r="63" spans="1:79" ht="19.5" x14ac:dyDescent="0.25">
      <c r="A63" s="30"/>
      <c r="B63" s="42" t="s">
        <v>54</v>
      </c>
      <c r="C63" s="43" t="s">
        <v>165</v>
      </c>
      <c r="D63" s="136">
        <v>9.3509692641786447E-4</v>
      </c>
      <c r="E63" s="137">
        <v>1.408265037344178E-4</v>
      </c>
      <c r="F63" s="137">
        <v>3.0288889093572848E-3</v>
      </c>
      <c r="G63" s="137">
        <v>2.9575746942213285E-4</v>
      </c>
      <c r="H63" s="137">
        <v>1.5691445321374096E-2</v>
      </c>
      <c r="I63" s="137">
        <v>2.8871461679938642E-3</v>
      </c>
      <c r="J63" s="137">
        <v>1.0581180761112752E-4</v>
      </c>
      <c r="K63" s="137">
        <v>7.4760144658698137E-3</v>
      </c>
      <c r="L63" s="137">
        <v>7.3551305469504605E-5</v>
      </c>
      <c r="M63" s="137">
        <v>6.0997598072296717E-3</v>
      </c>
      <c r="N63" s="137">
        <v>2.2241848610214126E-4</v>
      </c>
      <c r="O63" s="137">
        <v>1.2262138749322889E-2</v>
      </c>
      <c r="P63" s="137">
        <v>0</v>
      </c>
      <c r="Q63" s="137">
        <v>7.5867770292592706E-3</v>
      </c>
      <c r="R63" s="137">
        <v>5.888553026257788E-3</v>
      </c>
      <c r="S63" s="137">
        <v>1.3491765006976935E-5</v>
      </c>
      <c r="T63" s="137">
        <v>1.3091222719004191E-2</v>
      </c>
      <c r="U63" s="137">
        <v>2.5698630136998139E-2</v>
      </c>
      <c r="V63" s="137">
        <v>6.3939865701702556E-2</v>
      </c>
      <c r="W63" s="137">
        <v>1.1309298916580059E-2</v>
      </c>
      <c r="X63" s="137">
        <v>1.0214159458823554E-2</v>
      </c>
      <c r="Y63" s="137">
        <v>3.8516930616161937E-3</v>
      </c>
      <c r="Z63" s="137">
        <v>1.2771409320492456E-2</v>
      </c>
      <c r="AA63" s="137">
        <v>2.1979711513277398E-3</v>
      </c>
      <c r="AB63" s="137">
        <v>4.0753288924787823E-3</v>
      </c>
      <c r="AC63" s="137">
        <v>1.6084747483337475E-3</v>
      </c>
      <c r="AD63" s="137">
        <v>1.7188001372389604E-3</v>
      </c>
      <c r="AE63" s="137">
        <v>5.8837154746996792E-3</v>
      </c>
      <c r="AF63" s="137">
        <v>6.484211982772459E-3</v>
      </c>
      <c r="AG63" s="137">
        <v>1.2223143745740484E-3</v>
      </c>
      <c r="AH63" s="137">
        <v>3.6389912732231011E-3</v>
      </c>
      <c r="AI63" s="137">
        <v>1.9249297871860374E-3</v>
      </c>
      <c r="AJ63" s="137">
        <v>0</v>
      </c>
      <c r="AK63" s="137">
        <v>6.6318445562968701E-4</v>
      </c>
      <c r="AL63" s="137">
        <v>3.2692704866970615E-3</v>
      </c>
      <c r="AM63" s="137">
        <v>9.0767961630051984E-4</v>
      </c>
      <c r="AN63" s="137">
        <v>1.7803575542472507E-3</v>
      </c>
      <c r="AO63" s="137">
        <v>1.5101809113459662E-3</v>
      </c>
      <c r="AP63" s="137">
        <v>3.7077190276820258E-4</v>
      </c>
      <c r="AQ63" s="137">
        <v>3.9421553242763897E-3</v>
      </c>
      <c r="AR63" s="137">
        <v>5.796588043262157E-4</v>
      </c>
      <c r="AS63" s="137">
        <v>2.8210403474703298E-3</v>
      </c>
      <c r="AT63" s="137">
        <v>1.0921649527332387E-3</v>
      </c>
      <c r="AU63" s="137">
        <v>3.0470735623950841E-4</v>
      </c>
      <c r="AV63" s="137">
        <v>6.5377987718758055E-4</v>
      </c>
      <c r="AW63" s="137">
        <v>2.0983824631822477E-4</v>
      </c>
      <c r="AX63" s="137">
        <v>2.7118272816954422E-5</v>
      </c>
      <c r="AY63" s="137">
        <v>5.787761373903385E-4</v>
      </c>
      <c r="AZ63" s="137">
        <v>1.772624104813236E-3</v>
      </c>
      <c r="BA63" s="137">
        <v>6.3469181696749815E-4</v>
      </c>
      <c r="BB63" s="137">
        <v>2.0391395373912605E-3</v>
      </c>
      <c r="BC63" s="137">
        <v>5.0988250762673928E-4</v>
      </c>
      <c r="BD63" s="137">
        <v>2.2773130881391036E-3</v>
      </c>
      <c r="BE63" s="137">
        <v>2.0402969392198326E-3</v>
      </c>
      <c r="BF63" s="137">
        <v>0.55876471464639088</v>
      </c>
      <c r="BG63" s="137">
        <v>1.242192572989118E-3</v>
      </c>
      <c r="BH63" s="137">
        <v>1.5521949542254018E-3</v>
      </c>
      <c r="BI63" s="137">
        <v>2.7752246272597619E-2</v>
      </c>
      <c r="BJ63" s="137">
        <v>4.4302430728189873E-2</v>
      </c>
      <c r="BK63" s="137">
        <v>1.6140429134715067E-2</v>
      </c>
      <c r="BL63" s="137">
        <v>2.5022924186653611E-4</v>
      </c>
      <c r="BM63" s="137">
        <v>6.0244376783076471E-4</v>
      </c>
      <c r="BN63" s="137">
        <v>7.5145123865519442E-3</v>
      </c>
      <c r="BO63" s="137">
        <v>2.901136499164441E-3</v>
      </c>
      <c r="BP63" s="137">
        <v>2.5576367158665894E-3</v>
      </c>
      <c r="BQ63" s="137">
        <v>7.2037338901128039E-4</v>
      </c>
      <c r="BR63" s="137">
        <v>5.371079213533895E-5</v>
      </c>
      <c r="BS63" s="137">
        <v>3.1087018119086238E-3</v>
      </c>
      <c r="BT63" s="137">
        <v>1.4698770218582844E-3</v>
      </c>
      <c r="BU63" s="137">
        <v>2.7398240979730995E-2</v>
      </c>
      <c r="BV63" s="137">
        <v>6.2679360321365877E-3</v>
      </c>
      <c r="BW63" s="137">
        <v>3.8795916167182901E-3</v>
      </c>
      <c r="BX63" s="137">
        <v>1.2618860766474942E-2</v>
      </c>
      <c r="BY63" s="137">
        <v>1.28484191487181E-2</v>
      </c>
      <c r="BZ63" s="137">
        <v>7.7307944035358064E-3</v>
      </c>
      <c r="CA63" s="139">
        <v>0</v>
      </c>
    </row>
    <row r="64" spans="1:79" ht="19.5" x14ac:dyDescent="0.25">
      <c r="A64" s="30"/>
      <c r="B64" s="42" t="s">
        <v>55</v>
      </c>
      <c r="C64" s="43" t="s">
        <v>166</v>
      </c>
      <c r="D64" s="136">
        <v>2.3018718400048097E-3</v>
      </c>
      <c r="E64" s="137">
        <v>3.3397189089340269E-4</v>
      </c>
      <c r="F64" s="137">
        <v>2.2733351996968203E-3</v>
      </c>
      <c r="G64" s="137">
        <v>8.578146441618335E-4</v>
      </c>
      <c r="H64" s="137">
        <v>1.8150565057844209E-2</v>
      </c>
      <c r="I64" s="137">
        <v>7.8522260677648375E-3</v>
      </c>
      <c r="J64" s="137">
        <v>1.1821372860875487E-4</v>
      </c>
      <c r="K64" s="137">
        <v>1.5183381140206479E-2</v>
      </c>
      <c r="L64" s="137">
        <v>7.3620147875961073E-5</v>
      </c>
      <c r="M64" s="137">
        <v>8.7267697106599672E-3</v>
      </c>
      <c r="N64" s="137">
        <v>3.6604412651750762E-4</v>
      </c>
      <c r="O64" s="137">
        <v>7.5153403787654709E-3</v>
      </c>
      <c r="P64" s="137">
        <v>0</v>
      </c>
      <c r="Q64" s="137">
        <v>1.92086982645625E-2</v>
      </c>
      <c r="R64" s="137">
        <v>3.627057535663597E-2</v>
      </c>
      <c r="S64" s="137">
        <v>4.2184483256999475E-5</v>
      </c>
      <c r="T64" s="137">
        <v>1.3118015722088748E-2</v>
      </c>
      <c r="U64" s="137">
        <v>2.1561944573299623E-2</v>
      </c>
      <c r="V64" s="137">
        <v>3.0656566213621009E-2</v>
      </c>
      <c r="W64" s="137">
        <v>5.1247481356523419E-3</v>
      </c>
      <c r="X64" s="137">
        <v>1.1899788517186583E-2</v>
      </c>
      <c r="Y64" s="137">
        <v>5.460409852006882E-3</v>
      </c>
      <c r="Z64" s="137">
        <v>7.7459095289115652E-3</v>
      </c>
      <c r="AA64" s="137">
        <v>1.488675697070748E-3</v>
      </c>
      <c r="AB64" s="137">
        <v>3.0867435697603187E-3</v>
      </c>
      <c r="AC64" s="137">
        <v>1.2632053959718704E-3</v>
      </c>
      <c r="AD64" s="137">
        <v>4.1433942264797654E-3</v>
      </c>
      <c r="AE64" s="137">
        <v>3.8370974917146198E-3</v>
      </c>
      <c r="AF64" s="137">
        <v>7.9422841378251861E-3</v>
      </c>
      <c r="AG64" s="137">
        <v>9.631362204858536E-4</v>
      </c>
      <c r="AH64" s="137">
        <v>4.6185518918525808E-3</v>
      </c>
      <c r="AI64" s="137">
        <v>2.4517971144717085E-3</v>
      </c>
      <c r="AJ64" s="137">
        <v>0</v>
      </c>
      <c r="AK64" s="137">
        <v>1.5933914927640724E-3</v>
      </c>
      <c r="AL64" s="137">
        <v>5.5933077800451331E-3</v>
      </c>
      <c r="AM64" s="137">
        <v>1.7719970922138769E-3</v>
      </c>
      <c r="AN64" s="137">
        <v>2.191667191725844E-3</v>
      </c>
      <c r="AO64" s="137">
        <v>3.783900896185027E-3</v>
      </c>
      <c r="AP64" s="137">
        <v>6.7767035907221793E-4</v>
      </c>
      <c r="AQ64" s="137">
        <v>3.4230652501998646E-3</v>
      </c>
      <c r="AR64" s="137">
        <v>1.0238184417902558E-3</v>
      </c>
      <c r="AS64" s="137">
        <v>2.9625322989823961E-3</v>
      </c>
      <c r="AT64" s="137">
        <v>1.1517206961758762E-3</v>
      </c>
      <c r="AU64" s="137">
        <v>7.1191393124061327E-4</v>
      </c>
      <c r="AV64" s="137">
        <v>1.5246154452649822E-3</v>
      </c>
      <c r="AW64" s="137">
        <v>1.0477995665113757E-3</v>
      </c>
      <c r="AX64" s="137">
        <v>1.4538162870290518E-4</v>
      </c>
      <c r="AY64" s="137">
        <v>4.3111618484536979E-3</v>
      </c>
      <c r="AZ64" s="137">
        <v>3.5899680210818284E-3</v>
      </c>
      <c r="BA64" s="137">
        <v>8.2990145561375448E-4</v>
      </c>
      <c r="BB64" s="137">
        <v>5.3788358060852959E-3</v>
      </c>
      <c r="BC64" s="137">
        <v>1.1923752255395747E-3</v>
      </c>
      <c r="BD64" s="137">
        <v>2.0159317791538004E-3</v>
      </c>
      <c r="BE64" s="137">
        <v>3.0293209683957957E-3</v>
      </c>
      <c r="BF64" s="137">
        <v>2.6027239763342261E-3</v>
      </c>
      <c r="BG64" s="137">
        <v>0.26768330620628006</v>
      </c>
      <c r="BH64" s="137">
        <v>1.1864657764387065E-2</v>
      </c>
      <c r="BI64" s="137">
        <v>5.1017975640272689E-2</v>
      </c>
      <c r="BJ64" s="137">
        <v>0.1173951919988377</v>
      </c>
      <c r="BK64" s="137">
        <v>1.9958817820437812E-2</v>
      </c>
      <c r="BL64" s="137">
        <v>5.449038760522221E-4</v>
      </c>
      <c r="BM64" s="137">
        <v>4.2373823988467374E-3</v>
      </c>
      <c r="BN64" s="137">
        <v>2.4893746952076575E-2</v>
      </c>
      <c r="BO64" s="137">
        <v>1.7308361950996953E-2</v>
      </c>
      <c r="BP64" s="137">
        <v>8.60438315651753E-3</v>
      </c>
      <c r="BQ64" s="137">
        <v>1.2355469913297066E-3</v>
      </c>
      <c r="BR64" s="137">
        <v>1.7878394739315453E-4</v>
      </c>
      <c r="BS64" s="137">
        <v>5.618861985225837E-2</v>
      </c>
      <c r="BT64" s="137">
        <v>7.2502342668422188E-3</v>
      </c>
      <c r="BU64" s="137">
        <v>2.1756919690479836E-2</v>
      </c>
      <c r="BV64" s="137">
        <v>1.8682326081739014E-2</v>
      </c>
      <c r="BW64" s="137">
        <v>9.2137199111530996E-3</v>
      </c>
      <c r="BX64" s="137">
        <v>2.8274929948873481E-2</v>
      </c>
      <c r="BY64" s="137">
        <v>1.2967274840357101E-2</v>
      </c>
      <c r="BZ64" s="137">
        <v>2.5553035227482677E-2</v>
      </c>
      <c r="CA64" s="139">
        <v>0</v>
      </c>
    </row>
    <row r="65" spans="1:79" ht="19.5" x14ac:dyDescent="0.25">
      <c r="A65" s="30"/>
      <c r="B65" s="42" t="s">
        <v>56</v>
      </c>
      <c r="C65" s="43" t="s">
        <v>167</v>
      </c>
      <c r="D65" s="136">
        <v>7.3433417342344597E-4</v>
      </c>
      <c r="E65" s="137">
        <v>2.0152771887472077E-4</v>
      </c>
      <c r="F65" s="137">
        <v>2.1674442068360918E-3</v>
      </c>
      <c r="G65" s="137">
        <v>5.8161092853092921E-4</v>
      </c>
      <c r="H65" s="137">
        <v>1.2416918051678666E-2</v>
      </c>
      <c r="I65" s="137">
        <v>9.456287387312072E-3</v>
      </c>
      <c r="J65" s="137">
        <v>1.1611597233139562E-4</v>
      </c>
      <c r="K65" s="137">
        <v>2.2668741218224171E-2</v>
      </c>
      <c r="L65" s="137">
        <v>6.9833057076775672E-5</v>
      </c>
      <c r="M65" s="137">
        <v>2.5149766523242119E-3</v>
      </c>
      <c r="N65" s="137">
        <v>1.2842873038937931E-4</v>
      </c>
      <c r="O65" s="137">
        <v>3.9542729094571389E-3</v>
      </c>
      <c r="P65" s="137">
        <v>0</v>
      </c>
      <c r="Q65" s="137">
        <v>5.2899471035849667E-3</v>
      </c>
      <c r="R65" s="137">
        <v>1.8863639000516203E-2</v>
      </c>
      <c r="S65" s="137">
        <v>3.8064788190410061E-5</v>
      </c>
      <c r="T65" s="137">
        <v>3.6518766484763326E-3</v>
      </c>
      <c r="U65" s="137">
        <v>2.3389518629011591E-2</v>
      </c>
      <c r="V65" s="137">
        <v>1.1156566315412066E-2</v>
      </c>
      <c r="W65" s="137">
        <v>3.0390675650000341E-3</v>
      </c>
      <c r="X65" s="137">
        <v>5.9273261216958367E-3</v>
      </c>
      <c r="Y65" s="137">
        <v>1.274850942180972E-3</v>
      </c>
      <c r="Z65" s="137">
        <v>2.8212393007064885E-3</v>
      </c>
      <c r="AA65" s="137">
        <v>7.9409002774964677E-4</v>
      </c>
      <c r="AB65" s="137">
        <v>1.7424169537835494E-3</v>
      </c>
      <c r="AC65" s="137">
        <v>3.2160525364652493E-4</v>
      </c>
      <c r="AD65" s="137">
        <v>8.6294400678769989E-4</v>
      </c>
      <c r="AE65" s="137">
        <v>1.4284106386930067E-3</v>
      </c>
      <c r="AF65" s="137">
        <v>3.8648120834584116E-3</v>
      </c>
      <c r="AG65" s="137">
        <v>4.7798949844903471E-4</v>
      </c>
      <c r="AH65" s="137">
        <v>5.3410643236624939E-3</v>
      </c>
      <c r="AI65" s="137">
        <v>7.7350009633722332E-3</v>
      </c>
      <c r="AJ65" s="137">
        <v>0</v>
      </c>
      <c r="AK65" s="137">
        <v>3.303168316024078E-4</v>
      </c>
      <c r="AL65" s="137">
        <v>1.3083256776956047E-3</v>
      </c>
      <c r="AM65" s="137">
        <v>3.7901894286247842E-4</v>
      </c>
      <c r="AN65" s="137">
        <v>1.0379872987087637E-3</v>
      </c>
      <c r="AO65" s="137">
        <v>1.1039335839790215E-3</v>
      </c>
      <c r="AP65" s="137">
        <v>4.8140141605133917E-4</v>
      </c>
      <c r="AQ65" s="137">
        <v>1.2329235713661516E-3</v>
      </c>
      <c r="AR65" s="137">
        <v>3.094688242240811E-4</v>
      </c>
      <c r="AS65" s="137">
        <v>1.6916699482631462E-3</v>
      </c>
      <c r="AT65" s="137">
        <v>5.7330514306212484E-4</v>
      </c>
      <c r="AU65" s="137">
        <v>4.1353170592203325E-4</v>
      </c>
      <c r="AV65" s="137">
        <v>3.7935535991207595E-4</v>
      </c>
      <c r="AW65" s="137">
        <v>3.134624842007996E-4</v>
      </c>
      <c r="AX65" s="137">
        <v>5.7332679805284079E-5</v>
      </c>
      <c r="AY65" s="137">
        <v>2.1086536179530595E-2</v>
      </c>
      <c r="AZ65" s="137">
        <v>6.5749804619053519E-3</v>
      </c>
      <c r="BA65" s="137">
        <v>1.8794785887363222E-3</v>
      </c>
      <c r="BB65" s="137">
        <v>1.074717203790535E-2</v>
      </c>
      <c r="BC65" s="137">
        <v>1.9869039659989982E-3</v>
      </c>
      <c r="BD65" s="137">
        <v>8.7734322147051895E-4</v>
      </c>
      <c r="BE65" s="137">
        <v>1.8615874378687563E-3</v>
      </c>
      <c r="BF65" s="137">
        <v>8.529262886241768E-4</v>
      </c>
      <c r="BG65" s="137">
        <v>1.5798793907290656E-3</v>
      </c>
      <c r="BH65" s="137">
        <v>0.53236801094143016</v>
      </c>
      <c r="BI65" s="137">
        <v>7.5962464376619895E-2</v>
      </c>
      <c r="BJ65" s="137">
        <v>1.6531423144754125E-2</v>
      </c>
      <c r="BK65" s="137">
        <v>7.1193955799509429E-3</v>
      </c>
      <c r="BL65" s="137">
        <v>1.6637268836026612E-3</v>
      </c>
      <c r="BM65" s="137">
        <v>3.8875099859691322E-3</v>
      </c>
      <c r="BN65" s="137">
        <v>4.2438715672499213E-3</v>
      </c>
      <c r="BO65" s="137">
        <v>2.3534787134398124E-3</v>
      </c>
      <c r="BP65" s="137">
        <v>2.3362383456170107E-3</v>
      </c>
      <c r="BQ65" s="137">
        <v>3.9800288343588272E-4</v>
      </c>
      <c r="BR65" s="137">
        <v>5.7621399958027793E-5</v>
      </c>
      <c r="BS65" s="137">
        <v>4.2184047239794575E-2</v>
      </c>
      <c r="BT65" s="137">
        <v>2.4554807106921712E-3</v>
      </c>
      <c r="BU65" s="137">
        <v>2.0047100664856606E-2</v>
      </c>
      <c r="BV65" s="137">
        <v>1.9637886971039496E-2</v>
      </c>
      <c r="BW65" s="137">
        <v>1.2287703776046901E-2</v>
      </c>
      <c r="BX65" s="137">
        <v>2.6510674318142281E-2</v>
      </c>
      <c r="BY65" s="137">
        <v>8.4655376862648197E-3</v>
      </c>
      <c r="BZ65" s="137">
        <v>1.1400062599873672E-2</v>
      </c>
      <c r="CA65" s="139">
        <v>0</v>
      </c>
    </row>
    <row r="66" spans="1:79" ht="19.5" x14ac:dyDescent="0.25">
      <c r="A66" s="30"/>
      <c r="B66" s="42" t="s">
        <v>57</v>
      </c>
      <c r="C66" s="43" t="s">
        <v>168</v>
      </c>
      <c r="D66" s="136">
        <v>5.6725171668912751E-5</v>
      </c>
      <c r="E66" s="137">
        <v>6.8335882844570627E-6</v>
      </c>
      <c r="F66" s="137">
        <v>6.8776071987110304E-5</v>
      </c>
      <c r="G66" s="137">
        <v>2.3589618154138513E-5</v>
      </c>
      <c r="H66" s="137">
        <v>6.247133639652588E-4</v>
      </c>
      <c r="I66" s="137">
        <v>1.3756307120141981E-4</v>
      </c>
      <c r="J66" s="137">
        <v>2.5724789023924044E-6</v>
      </c>
      <c r="K66" s="137">
        <v>2.9117003217767642E-4</v>
      </c>
      <c r="L66" s="137">
        <v>1.9456618334875757E-6</v>
      </c>
      <c r="M66" s="137">
        <v>1.2198593010794383E-4</v>
      </c>
      <c r="N66" s="137">
        <v>1.3714826370747469E-5</v>
      </c>
      <c r="O66" s="137">
        <v>1.7590040335418081E-4</v>
      </c>
      <c r="P66" s="137">
        <v>0</v>
      </c>
      <c r="Q66" s="137">
        <v>8.2095112172249594E-3</v>
      </c>
      <c r="R66" s="137">
        <v>3.3732436718963049E-4</v>
      </c>
      <c r="S66" s="137">
        <v>7.2545664266697474E-7</v>
      </c>
      <c r="T66" s="137">
        <v>2.1553833355013915E-4</v>
      </c>
      <c r="U66" s="137">
        <v>4.6277391175307672E-4</v>
      </c>
      <c r="V66" s="137">
        <v>8.026790409766505E-4</v>
      </c>
      <c r="W66" s="137">
        <v>1.5829208593821933E-4</v>
      </c>
      <c r="X66" s="137">
        <v>2.0130251048960297E-4</v>
      </c>
      <c r="Y66" s="137">
        <v>5.7987213976730776E-5</v>
      </c>
      <c r="Z66" s="137">
        <v>1.9149736231409924E-4</v>
      </c>
      <c r="AA66" s="137">
        <v>4.5742329549169512E-5</v>
      </c>
      <c r="AB66" s="137">
        <v>6.7677882336269812E-5</v>
      </c>
      <c r="AC66" s="137">
        <v>2.3337375653811382E-5</v>
      </c>
      <c r="AD66" s="137">
        <v>5.6446275251361845E-5</v>
      </c>
      <c r="AE66" s="137">
        <v>8.6239114550816409E-5</v>
      </c>
      <c r="AF66" s="137">
        <v>1.1649983574470814E-4</v>
      </c>
      <c r="AG66" s="137">
        <v>2.0228863404046687E-5</v>
      </c>
      <c r="AH66" s="137">
        <v>7.9714635114612204E-5</v>
      </c>
      <c r="AI66" s="137">
        <v>4.943234969024527E-5</v>
      </c>
      <c r="AJ66" s="137">
        <v>0</v>
      </c>
      <c r="AK66" s="137">
        <v>1.1544546197104635E-5</v>
      </c>
      <c r="AL66" s="137">
        <v>4.3856209969013498E-5</v>
      </c>
      <c r="AM66" s="137">
        <v>1.5291596454239382E-5</v>
      </c>
      <c r="AN66" s="137">
        <v>5.427764010916316E-5</v>
      </c>
      <c r="AO66" s="137">
        <v>6.0497055705946231E-5</v>
      </c>
      <c r="AP66" s="137">
        <v>6.5774961283901159E-6</v>
      </c>
      <c r="AQ66" s="137">
        <v>1.4041278071978041E-3</v>
      </c>
      <c r="AR66" s="137">
        <v>1.2497456260381665E-5</v>
      </c>
      <c r="AS66" s="137">
        <v>5.3775125692417316E-5</v>
      </c>
      <c r="AT66" s="137">
        <v>1.6108564617811349E-5</v>
      </c>
      <c r="AU66" s="137">
        <v>6.745582902910559E-6</v>
      </c>
      <c r="AV66" s="137">
        <v>1.2145755826553241E-5</v>
      </c>
      <c r="AW66" s="137">
        <v>1.3398958879558931E-5</v>
      </c>
      <c r="AX66" s="137">
        <v>1.2457945113478839E-6</v>
      </c>
      <c r="AY66" s="137">
        <v>1.8337398438409633E-5</v>
      </c>
      <c r="AZ66" s="137">
        <v>4.282942271487348E-5</v>
      </c>
      <c r="BA66" s="137">
        <v>1.6550209428353819E-5</v>
      </c>
      <c r="BB66" s="137">
        <v>4.8408286600476222E-5</v>
      </c>
      <c r="BC66" s="137">
        <v>1.1181135504154081E-5</v>
      </c>
      <c r="BD66" s="137">
        <v>4.056224619567992E-5</v>
      </c>
      <c r="BE66" s="137">
        <v>3.8426263750974445E-5</v>
      </c>
      <c r="BF66" s="137">
        <v>5.1336174841334124E-5</v>
      </c>
      <c r="BG66" s="137">
        <v>1.0429924876168065E-4</v>
      </c>
      <c r="BH66" s="137">
        <v>4.32611217628143E-5</v>
      </c>
      <c r="BI66" s="137">
        <v>0.95376679150884214</v>
      </c>
      <c r="BJ66" s="137">
        <v>2.0671700265196377E-3</v>
      </c>
      <c r="BK66" s="137">
        <v>2.3466459192085496E-3</v>
      </c>
      <c r="BL66" s="137">
        <v>3.0579760955563718E-5</v>
      </c>
      <c r="BM66" s="137">
        <v>3.9080335048464571E-5</v>
      </c>
      <c r="BN66" s="137">
        <v>2.9415072501564802E-4</v>
      </c>
      <c r="BO66" s="137">
        <v>1.7894747762485773E-4</v>
      </c>
      <c r="BP66" s="137">
        <v>2.4205318040532964E-4</v>
      </c>
      <c r="BQ66" s="137">
        <v>5.0272392882277813E-5</v>
      </c>
      <c r="BR66" s="137">
        <v>9.3166000437053262E-6</v>
      </c>
      <c r="BS66" s="137">
        <v>2.2128114890251831E-2</v>
      </c>
      <c r="BT66" s="137">
        <v>1.2654902544935681E-4</v>
      </c>
      <c r="BU66" s="137">
        <v>2.4279667121519715E-4</v>
      </c>
      <c r="BV66" s="137">
        <v>3.5791025204696091E-4</v>
      </c>
      <c r="BW66" s="137">
        <v>7.7393711485729499E-5</v>
      </c>
      <c r="BX66" s="137">
        <v>2.0631602455327367E-4</v>
      </c>
      <c r="BY66" s="137">
        <v>1.3599334835114201E-4</v>
      </c>
      <c r="BZ66" s="137">
        <v>2.8641966722881538E-3</v>
      </c>
      <c r="CA66" s="139">
        <v>0</v>
      </c>
    </row>
    <row r="67" spans="1:79" ht="19.5" x14ac:dyDescent="0.25">
      <c r="A67" s="30"/>
      <c r="B67" s="42" t="s">
        <v>58</v>
      </c>
      <c r="C67" s="43" t="s">
        <v>169</v>
      </c>
      <c r="D67" s="136">
        <v>1.0428973322643652E-3</v>
      </c>
      <c r="E67" s="137">
        <v>1.6473276089855617E-4</v>
      </c>
      <c r="F67" s="137">
        <v>3.5873490872491321E-3</v>
      </c>
      <c r="G67" s="137">
        <v>3.3632192998818612E-4</v>
      </c>
      <c r="H67" s="137">
        <v>1.7073812462529155E-2</v>
      </c>
      <c r="I67" s="137">
        <v>2.9415403122474855E-3</v>
      </c>
      <c r="J67" s="137">
        <v>1.2707008011446182E-4</v>
      </c>
      <c r="K67" s="137">
        <v>8.6559811868659031E-3</v>
      </c>
      <c r="L67" s="137">
        <v>8.6862997118061875E-5</v>
      </c>
      <c r="M67" s="137">
        <v>7.2348199203408955E-3</v>
      </c>
      <c r="N67" s="137">
        <v>2.603036892868859E-4</v>
      </c>
      <c r="O67" s="137">
        <v>1.4828264760960202E-2</v>
      </c>
      <c r="P67" s="137">
        <v>0</v>
      </c>
      <c r="Q67" s="137">
        <v>8.6035322324873407E-3</v>
      </c>
      <c r="R67" s="137">
        <v>5.9602342393786593E-3</v>
      </c>
      <c r="S67" s="137">
        <v>1.3439535950505206E-5</v>
      </c>
      <c r="T67" s="137">
        <v>1.569012260407273E-2</v>
      </c>
      <c r="U67" s="137">
        <v>2.9999321519136118E-2</v>
      </c>
      <c r="V67" s="137">
        <v>7.7688983231966838E-2</v>
      </c>
      <c r="W67" s="137">
        <v>1.3727903009017054E-2</v>
      </c>
      <c r="X67" s="137">
        <v>1.1704961888354199E-2</v>
      </c>
      <c r="Y67" s="137">
        <v>4.6089182212657176E-3</v>
      </c>
      <c r="Z67" s="137">
        <v>1.5486400830990787E-2</v>
      </c>
      <c r="AA67" s="137">
        <v>2.6434334514587789E-3</v>
      </c>
      <c r="AB67" s="137">
        <v>4.8299164461187505E-3</v>
      </c>
      <c r="AC67" s="137">
        <v>1.9190644346442837E-3</v>
      </c>
      <c r="AD67" s="137">
        <v>2.0746423078028889E-3</v>
      </c>
      <c r="AE67" s="137">
        <v>7.072024655496595E-3</v>
      </c>
      <c r="AF67" s="137">
        <v>7.5898805212682267E-3</v>
      </c>
      <c r="AG67" s="137">
        <v>1.4594330983365323E-3</v>
      </c>
      <c r="AH67" s="137">
        <v>3.9911500270542327E-3</v>
      </c>
      <c r="AI67" s="137">
        <v>2.1099064913144834E-3</v>
      </c>
      <c r="AJ67" s="137">
        <v>0</v>
      </c>
      <c r="AK67" s="137">
        <v>6.9270100851269532E-4</v>
      </c>
      <c r="AL67" s="137">
        <v>2.2672467372325525E-3</v>
      </c>
      <c r="AM67" s="137">
        <v>1.0662481538391609E-3</v>
      </c>
      <c r="AN67" s="137">
        <v>2.0859951660324831E-3</v>
      </c>
      <c r="AO67" s="137">
        <v>1.7510250521780104E-3</v>
      </c>
      <c r="AP67" s="137">
        <v>3.1494845955315975E-4</v>
      </c>
      <c r="AQ67" s="137">
        <v>4.6761434387559593E-3</v>
      </c>
      <c r="AR67" s="137">
        <v>6.3439785189778634E-4</v>
      </c>
      <c r="AS67" s="137">
        <v>3.0634941561937181E-3</v>
      </c>
      <c r="AT67" s="137">
        <v>1.191493507981489E-3</v>
      </c>
      <c r="AU67" s="137">
        <v>3.6205606138338414E-4</v>
      </c>
      <c r="AV67" s="137">
        <v>7.0443409625051503E-4</v>
      </c>
      <c r="AW67" s="137">
        <v>2.3867008949788687E-4</v>
      </c>
      <c r="AX67" s="137">
        <v>3.059889857721621E-5</v>
      </c>
      <c r="AY67" s="137">
        <v>6.3993267401712983E-4</v>
      </c>
      <c r="AZ67" s="137">
        <v>1.8754362649526632E-3</v>
      </c>
      <c r="BA67" s="137">
        <v>5.2461943658812951E-4</v>
      </c>
      <c r="BB67" s="137">
        <v>2.1101448362969627E-3</v>
      </c>
      <c r="BC67" s="137">
        <v>4.7905440108217211E-4</v>
      </c>
      <c r="BD67" s="137">
        <v>2.6922530398408215E-3</v>
      </c>
      <c r="BE67" s="137">
        <v>1.872594840389408E-3</v>
      </c>
      <c r="BF67" s="137">
        <v>1.7926896235977057E-3</v>
      </c>
      <c r="BG67" s="137">
        <v>1.4577230642186317E-3</v>
      </c>
      <c r="BH67" s="137">
        <v>1.4754020718571583E-3</v>
      </c>
      <c r="BI67" s="137">
        <v>3.0356327224134054E-2</v>
      </c>
      <c r="BJ67" s="137">
        <v>0.58938371310619164</v>
      </c>
      <c r="BK67" s="137">
        <v>1.9099791612063193E-2</v>
      </c>
      <c r="BL67" s="137">
        <v>2.7706548145606908E-4</v>
      </c>
      <c r="BM67" s="137">
        <v>6.8134380155289974E-4</v>
      </c>
      <c r="BN67" s="137">
        <v>8.8912641172082963E-3</v>
      </c>
      <c r="BO67" s="137">
        <v>2.105803736247087E-3</v>
      </c>
      <c r="BP67" s="137">
        <v>2.2972170419257314E-3</v>
      </c>
      <c r="BQ67" s="137">
        <v>7.8716184937630419E-4</v>
      </c>
      <c r="BR67" s="137">
        <v>4.8907189606140458E-5</v>
      </c>
      <c r="BS67" s="137">
        <v>2.8722748618465357E-3</v>
      </c>
      <c r="BT67" s="137">
        <v>1.0204075835314606E-3</v>
      </c>
      <c r="BU67" s="137">
        <v>6.6916744059555087E-3</v>
      </c>
      <c r="BV67" s="137">
        <v>4.9694929186500448E-3</v>
      </c>
      <c r="BW67" s="137">
        <v>3.0036887030433202E-3</v>
      </c>
      <c r="BX67" s="137">
        <v>7.7988690618420731E-3</v>
      </c>
      <c r="BY67" s="137">
        <v>8.6486750786312506E-3</v>
      </c>
      <c r="BZ67" s="137">
        <v>3.553794030036046E-3</v>
      </c>
      <c r="CA67" s="139">
        <v>0</v>
      </c>
    </row>
    <row r="68" spans="1:79" ht="19.5" x14ac:dyDescent="0.25">
      <c r="A68" s="30"/>
      <c r="B68" s="42" t="s">
        <v>59</v>
      </c>
      <c r="C68" s="43" t="s">
        <v>170</v>
      </c>
      <c r="D68" s="136">
        <v>3.5171427916890975E-3</v>
      </c>
      <c r="E68" s="137">
        <v>6.6068252725183507E-4</v>
      </c>
      <c r="F68" s="137">
        <v>4.2027117261415085E-3</v>
      </c>
      <c r="G68" s="137">
        <v>1.0903866918797408E-3</v>
      </c>
      <c r="H68" s="137">
        <v>5.0077696443621089E-2</v>
      </c>
      <c r="I68" s="137">
        <v>1.0425163927681945E-2</v>
      </c>
      <c r="J68" s="137">
        <v>1.4726920444094397E-4</v>
      </c>
      <c r="K68" s="137">
        <v>1.6945589795639888E-2</v>
      </c>
      <c r="L68" s="137">
        <v>9.5938785495026664E-5</v>
      </c>
      <c r="M68" s="137">
        <v>6.7972801585176245E-3</v>
      </c>
      <c r="N68" s="137">
        <v>1.537911556672033E-3</v>
      </c>
      <c r="O68" s="137">
        <v>6.6715627492038004E-3</v>
      </c>
      <c r="P68" s="137">
        <v>0</v>
      </c>
      <c r="Q68" s="137">
        <v>3.4023218715564761E-2</v>
      </c>
      <c r="R68" s="137">
        <v>2.494435461295292E-2</v>
      </c>
      <c r="S68" s="137">
        <v>5.0869267617254065E-5</v>
      </c>
      <c r="T68" s="137">
        <v>9.8749479256290563E-3</v>
      </c>
      <c r="U68" s="137">
        <v>3.2364015593785961E-2</v>
      </c>
      <c r="V68" s="137">
        <v>2.7850831407296654E-2</v>
      </c>
      <c r="W68" s="137">
        <v>6.3484128341825836E-3</v>
      </c>
      <c r="X68" s="137">
        <v>1.1622115288981933E-2</v>
      </c>
      <c r="Y68" s="137">
        <v>2.6980721132838239E-3</v>
      </c>
      <c r="Z68" s="137">
        <v>9.7766931986385131E-3</v>
      </c>
      <c r="AA68" s="137">
        <v>1.8818145480051099E-3</v>
      </c>
      <c r="AB68" s="137">
        <v>3.4356592445887774E-3</v>
      </c>
      <c r="AC68" s="137">
        <v>1.0832998765236493E-3</v>
      </c>
      <c r="AD68" s="137">
        <v>1.1024314632537289E-3</v>
      </c>
      <c r="AE68" s="137">
        <v>4.2939212919284701E-3</v>
      </c>
      <c r="AF68" s="137">
        <v>7.8584939584521243E-3</v>
      </c>
      <c r="AG68" s="137">
        <v>9.904271210124519E-4</v>
      </c>
      <c r="AH68" s="137">
        <v>5.1794140609108764E-3</v>
      </c>
      <c r="AI68" s="137">
        <v>4.3138142129559532E-3</v>
      </c>
      <c r="AJ68" s="137">
        <v>0</v>
      </c>
      <c r="AK68" s="137">
        <v>5.6319502329551477E-4</v>
      </c>
      <c r="AL68" s="137">
        <v>1.4045515207078254E-3</v>
      </c>
      <c r="AM68" s="137">
        <v>8.1809277958246876E-4</v>
      </c>
      <c r="AN68" s="137">
        <v>5.6926035607317233E-3</v>
      </c>
      <c r="AO68" s="137">
        <v>7.1683419242930214E-3</v>
      </c>
      <c r="AP68" s="137">
        <v>4.9912655299776077E-4</v>
      </c>
      <c r="AQ68" s="137">
        <v>5.529058067241935E-3</v>
      </c>
      <c r="AR68" s="137">
        <v>1.0551551770680168E-3</v>
      </c>
      <c r="AS68" s="137">
        <v>3.8868106774164858E-3</v>
      </c>
      <c r="AT68" s="137">
        <v>9.0021129170665031E-4</v>
      </c>
      <c r="AU68" s="137">
        <v>4.992034526760229E-4</v>
      </c>
      <c r="AV68" s="137">
        <v>9.2624648280288798E-4</v>
      </c>
      <c r="AW68" s="137">
        <v>5.8790546332514561E-4</v>
      </c>
      <c r="AX68" s="137">
        <v>1.045622821744949E-4</v>
      </c>
      <c r="AY68" s="137">
        <v>1.4103084333799256E-3</v>
      </c>
      <c r="AZ68" s="137">
        <v>2.8503011183568343E-3</v>
      </c>
      <c r="BA68" s="137">
        <v>6.9458199779260505E-4</v>
      </c>
      <c r="BB68" s="137">
        <v>2.7302679746983981E-3</v>
      </c>
      <c r="BC68" s="137">
        <v>5.1582042607077063E-4</v>
      </c>
      <c r="BD68" s="137">
        <v>1.5919300456890104E-3</v>
      </c>
      <c r="BE68" s="137">
        <v>2.3151362792342505E-3</v>
      </c>
      <c r="BF68" s="137">
        <v>2.661082741708465E-3</v>
      </c>
      <c r="BG68" s="137">
        <v>1.4720563329638217E-3</v>
      </c>
      <c r="BH68" s="137">
        <v>2.6677105044178506E-3</v>
      </c>
      <c r="BI68" s="137">
        <v>4.430833611964255E-2</v>
      </c>
      <c r="BJ68" s="137">
        <v>0.16344682729003882</v>
      </c>
      <c r="BK68" s="137">
        <v>0.36809337988309787</v>
      </c>
      <c r="BL68" s="137">
        <v>2.265283212250677E-3</v>
      </c>
      <c r="BM68" s="137">
        <v>8.925836017548821E-4</v>
      </c>
      <c r="BN68" s="137">
        <v>6.7805346090707014E-3</v>
      </c>
      <c r="BO68" s="137">
        <v>5.5942766912101946E-3</v>
      </c>
      <c r="BP68" s="137">
        <v>6.679678101281207E-3</v>
      </c>
      <c r="BQ68" s="137">
        <v>1.0528516432892518E-3</v>
      </c>
      <c r="BR68" s="137">
        <v>1.7104661870781556E-4</v>
      </c>
      <c r="BS68" s="137">
        <v>1.0924037231457248E-2</v>
      </c>
      <c r="BT68" s="137">
        <v>5.4293246304066775E-3</v>
      </c>
      <c r="BU68" s="137">
        <v>7.7854938072152002E-3</v>
      </c>
      <c r="BV68" s="137">
        <v>1.1069473817134412E-2</v>
      </c>
      <c r="BW68" s="137">
        <v>3.02014378480345E-3</v>
      </c>
      <c r="BX68" s="137">
        <v>7.9732462683967647E-3</v>
      </c>
      <c r="BY68" s="137">
        <v>4.5369284789943901E-3</v>
      </c>
      <c r="BZ68" s="137">
        <v>9.5701510071164349E-3</v>
      </c>
      <c r="CA68" s="139">
        <v>0</v>
      </c>
    </row>
    <row r="69" spans="1:79" ht="19.5" x14ac:dyDescent="0.25">
      <c r="A69" s="30"/>
      <c r="B69" s="42" t="s">
        <v>60</v>
      </c>
      <c r="C69" s="43" t="s">
        <v>171</v>
      </c>
      <c r="D69" s="136">
        <v>1.0157723719368766E-3</v>
      </c>
      <c r="E69" s="137">
        <v>5.534697851664733E-4</v>
      </c>
      <c r="F69" s="137">
        <v>2.2689582336891312E-3</v>
      </c>
      <c r="G69" s="137">
        <v>3.3616461137449559E-4</v>
      </c>
      <c r="H69" s="137">
        <v>2.0261352582697692E-2</v>
      </c>
      <c r="I69" s="137">
        <v>7.4344307330349337E-3</v>
      </c>
      <c r="J69" s="137">
        <v>8.2958929164436148E-5</v>
      </c>
      <c r="K69" s="137">
        <v>1.1560484492166982E-2</v>
      </c>
      <c r="L69" s="137">
        <v>6.1152788755112372E-5</v>
      </c>
      <c r="M69" s="137">
        <v>4.8972633061107234E-3</v>
      </c>
      <c r="N69" s="137">
        <v>2.6082934604351287E-4</v>
      </c>
      <c r="O69" s="137">
        <v>7.9988644234888998E-3</v>
      </c>
      <c r="P69" s="137">
        <v>0</v>
      </c>
      <c r="Q69" s="137">
        <v>9.6051827965559847E-3</v>
      </c>
      <c r="R69" s="137">
        <v>7.4360260767021413E-3</v>
      </c>
      <c r="S69" s="137">
        <v>1.6077148513161528E-5</v>
      </c>
      <c r="T69" s="137">
        <v>1.0861272710975117E-2</v>
      </c>
      <c r="U69" s="137">
        <v>2.5074448604396365E-2</v>
      </c>
      <c r="V69" s="137">
        <v>3.8880238655076019E-2</v>
      </c>
      <c r="W69" s="137">
        <v>7.0904400075531109E-3</v>
      </c>
      <c r="X69" s="137">
        <v>7.3910260026021305E-3</v>
      </c>
      <c r="Y69" s="137">
        <v>2.8439405594442397E-3</v>
      </c>
      <c r="Z69" s="137">
        <v>1.1251512600587823E-2</v>
      </c>
      <c r="AA69" s="137">
        <v>1.4790633736974216E-3</v>
      </c>
      <c r="AB69" s="137">
        <v>2.8898192910943345E-3</v>
      </c>
      <c r="AC69" s="137">
        <v>1.135636933374121E-3</v>
      </c>
      <c r="AD69" s="137">
        <v>1.2118472021315689E-3</v>
      </c>
      <c r="AE69" s="137">
        <v>4.1513742584140872E-3</v>
      </c>
      <c r="AF69" s="137">
        <v>4.4971775129699042E-3</v>
      </c>
      <c r="AG69" s="137">
        <v>8.0703992097327871E-4</v>
      </c>
      <c r="AH69" s="137">
        <v>3.6265253862585857E-3</v>
      </c>
      <c r="AI69" s="137">
        <v>3.0665685785680979E-3</v>
      </c>
      <c r="AJ69" s="137">
        <v>0</v>
      </c>
      <c r="AK69" s="137">
        <v>4.287047344019787E-4</v>
      </c>
      <c r="AL69" s="137">
        <v>3.5091670705008496E-3</v>
      </c>
      <c r="AM69" s="137">
        <v>1.3815896327911811E-3</v>
      </c>
      <c r="AN69" s="137">
        <v>1.494523632677124E-3</v>
      </c>
      <c r="AO69" s="137">
        <v>1.5816800544546344E-3</v>
      </c>
      <c r="AP69" s="137">
        <v>1.8527693332844742E-3</v>
      </c>
      <c r="AQ69" s="137">
        <v>3.2292910453417044E-3</v>
      </c>
      <c r="AR69" s="137">
        <v>6.3755057222859813E-4</v>
      </c>
      <c r="AS69" s="137">
        <v>7.7604690708529458E-3</v>
      </c>
      <c r="AT69" s="137">
        <v>2.0389060545620754E-3</v>
      </c>
      <c r="AU69" s="137">
        <v>1.0085454639067052E-3</v>
      </c>
      <c r="AV69" s="137">
        <v>1.1039510186822733E-3</v>
      </c>
      <c r="AW69" s="137">
        <v>1.9073811036469585E-4</v>
      </c>
      <c r="AX69" s="137">
        <v>3.2521056474140511E-5</v>
      </c>
      <c r="AY69" s="137">
        <v>5.3052714092232387E-4</v>
      </c>
      <c r="AZ69" s="137">
        <v>2.3501152272980309E-3</v>
      </c>
      <c r="BA69" s="137">
        <v>1.3872632531727318E-3</v>
      </c>
      <c r="BB69" s="137">
        <v>2.0146091865671473E-3</v>
      </c>
      <c r="BC69" s="137">
        <v>7.2369144161009002E-4</v>
      </c>
      <c r="BD69" s="137">
        <v>2.2380071514314717E-3</v>
      </c>
      <c r="BE69" s="137">
        <v>1.3700122569192117E-3</v>
      </c>
      <c r="BF69" s="137">
        <v>5.3461157245938227E-3</v>
      </c>
      <c r="BG69" s="137">
        <v>1.0469080289812968E-3</v>
      </c>
      <c r="BH69" s="137">
        <v>1.7217792722009498E-3</v>
      </c>
      <c r="BI69" s="137">
        <v>2.5262823526245207E-2</v>
      </c>
      <c r="BJ69" s="137">
        <v>0.26804557559860503</v>
      </c>
      <c r="BK69" s="137">
        <v>3.3037154875364495E-2</v>
      </c>
      <c r="BL69" s="137">
        <v>0.30078257468457431</v>
      </c>
      <c r="BM69" s="137">
        <v>6.6513069720610827E-4</v>
      </c>
      <c r="BN69" s="137">
        <v>5.7310952986445278E-3</v>
      </c>
      <c r="BO69" s="137">
        <v>4.2014622435387538E-3</v>
      </c>
      <c r="BP69" s="137">
        <v>2.393535326805148E-2</v>
      </c>
      <c r="BQ69" s="137">
        <v>3.1517305318180724E-3</v>
      </c>
      <c r="BR69" s="137">
        <v>4.6314071888313169E-4</v>
      </c>
      <c r="BS69" s="137">
        <v>1.2176950335803174E-2</v>
      </c>
      <c r="BT69" s="137">
        <v>6.6458500646893398E-3</v>
      </c>
      <c r="BU69" s="137">
        <v>1.3022160458158225E-2</v>
      </c>
      <c r="BV69" s="137">
        <v>1.8177003120241071E-2</v>
      </c>
      <c r="BW69" s="137">
        <v>2.7605026799068602E-3</v>
      </c>
      <c r="BX69" s="137">
        <v>1.761029944829174E-2</v>
      </c>
      <c r="BY69" s="137">
        <v>6.1211745588028704E-3</v>
      </c>
      <c r="BZ69" s="137">
        <v>1.3183663133439431E-2</v>
      </c>
      <c r="CA69" s="139">
        <v>0</v>
      </c>
    </row>
    <row r="70" spans="1:79" ht="19.5" x14ac:dyDescent="0.25">
      <c r="A70" s="30"/>
      <c r="B70" s="42" t="s">
        <v>61</v>
      </c>
      <c r="C70" s="43" t="s">
        <v>172</v>
      </c>
      <c r="D70" s="136">
        <v>2.1689795606319897E-3</v>
      </c>
      <c r="E70" s="137">
        <v>1.3224899531411871E-4</v>
      </c>
      <c r="F70" s="137">
        <v>1.6866543738161658E-3</v>
      </c>
      <c r="G70" s="137">
        <v>1.1003435676698431E-3</v>
      </c>
      <c r="H70" s="137">
        <v>2.1174483090689977E-2</v>
      </c>
      <c r="I70" s="137">
        <v>7.7780893738523928E-3</v>
      </c>
      <c r="J70" s="137">
        <v>8.0303746326804848E-5</v>
      </c>
      <c r="K70" s="137">
        <v>1.1899982029586599E-2</v>
      </c>
      <c r="L70" s="137">
        <v>6.4533522062517091E-5</v>
      </c>
      <c r="M70" s="137">
        <v>4.1871745510346815E-3</v>
      </c>
      <c r="N70" s="137">
        <v>5.5329445380120838E-4</v>
      </c>
      <c r="O70" s="137">
        <v>4.0048900855137234E-3</v>
      </c>
      <c r="P70" s="137">
        <v>0</v>
      </c>
      <c r="Q70" s="137">
        <v>1.5594577401056624E-2</v>
      </c>
      <c r="R70" s="137">
        <v>1.793211047721685E-2</v>
      </c>
      <c r="S70" s="137">
        <v>3.5168265941397951E-5</v>
      </c>
      <c r="T70" s="137">
        <v>5.5899364631116256E-3</v>
      </c>
      <c r="U70" s="137">
        <v>1.0711389220425476E-2</v>
      </c>
      <c r="V70" s="137">
        <v>1.6414941407015333E-2</v>
      </c>
      <c r="W70" s="137">
        <v>3.7073780622039051E-3</v>
      </c>
      <c r="X70" s="137">
        <v>5.9876156806212633E-3</v>
      </c>
      <c r="Y70" s="137">
        <v>1.407217550873346E-3</v>
      </c>
      <c r="Z70" s="137">
        <v>3.7360886656093821E-3</v>
      </c>
      <c r="AA70" s="137">
        <v>1.5407401367423332E-3</v>
      </c>
      <c r="AB70" s="137">
        <v>1.8386314215806812E-3</v>
      </c>
      <c r="AC70" s="137">
        <v>5.3229343397108745E-4</v>
      </c>
      <c r="AD70" s="137">
        <v>6.7993620683353339E-4</v>
      </c>
      <c r="AE70" s="137">
        <v>1.9143581415406294E-3</v>
      </c>
      <c r="AF70" s="137">
        <v>2.6830654151176938E-3</v>
      </c>
      <c r="AG70" s="137">
        <v>4.3324428518672705E-4</v>
      </c>
      <c r="AH70" s="137">
        <v>3.7409672483901843E-3</v>
      </c>
      <c r="AI70" s="137">
        <v>1.7070840258158527E-3</v>
      </c>
      <c r="AJ70" s="137">
        <v>0</v>
      </c>
      <c r="AK70" s="137">
        <v>2.6113953686701213E-4</v>
      </c>
      <c r="AL70" s="137">
        <v>9.7323749686716032E-4</v>
      </c>
      <c r="AM70" s="137">
        <v>4.7320680151162096E-4</v>
      </c>
      <c r="AN70" s="137">
        <v>1.2594212035874769E-3</v>
      </c>
      <c r="AO70" s="137">
        <v>1.2882586995644168E-3</v>
      </c>
      <c r="AP70" s="137">
        <v>2.708141929725761E-4</v>
      </c>
      <c r="AQ70" s="137">
        <v>3.677858081769693E-3</v>
      </c>
      <c r="AR70" s="137">
        <v>3.1465556505424087E-4</v>
      </c>
      <c r="AS70" s="137">
        <v>1.8496736967426473E-3</v>
      </c>
      <c r="AT70" s="137">
        <v>4.5642731396603018E-4</v>
      </c>
      <c r="AU70" s="137">
        <v>1.8138408234891004E-4</v>
      </c>
      <c r="AV70" s="137">
        <v>2.9276457164148219E-4</v>
      </c>
      <c r="AW70" s="137">
        <v>1.6041278358932978E-4</v>
      </c>
      <c r="AX70" s="137">
        <v>2.4968990276514685E-5</v>
      </c>
      <c r="AY70" s="137">
        <v>6.8833296658698531E-4</v>
      </c>
      <c r="AZ70" s="137">
        <v>1.2341274996402864E-3</v>
      </c>
      <c r="BA70" s="137">
        <v>4.4579376847815052E-4</v>
      </c>
      <c r="BB70" s="137">
        <v>1.2656046471028193E-3</v>
      </c>
      <c r="BC70" s="137">
        <v>3.193078120078974E-4</v>
      </c>
      <c r="BD70" s="137">
        <v>8.4247603156008765E-4</v>
      </c>
      <c r="BE70" s="137">
        <v>9.1178085252768338E-4</v>
      </c>
      <c r="BF70" s="137">
        <v>2.0140651275960706E-3</v>
      </c>
      <c r="BG70" s="137">
        <v>1.3368789790274593E-3</v>
      </c>
      <c r="BH70" s="137">
        <v>3.1248325573775835E-3</v>
      </c>
      <c r="BI70" s="137">
        <v>3.1334204058442408E-2</v>
      </c>
      <c r="BJ70" s="137">
        <v>6.3755761252656501E-2</v>
      </c>
      <c r="BK70" s="137">
        <v>2.3996100918188764E-2</v>
      </c>
      <c r="BL70" s="137">
        <v>6.3278961005124111E-4</v>
      </c>
      <c r="BM70" s="137">
        <v>0.39398754500402561</v>
      </c>
      <c r="BN70" s="137">
        <v>4.7215167224873402E-3</v>
      </c>
      <c r="BO70" s="137">
        <v>1.2386260771403479E-2</v>
      </c>
      <c r="BP70" s="137">
        <v>2.3753796000995676E-2</v>
      </c>
      <c r="BQ70" s="137">
        <v>4.8194433101692311E-3</v>
      </c>
      <c r="BR70" s="137">
        <v>7.2032566785266787E-4</v>
      </c>
      <c r="BS70" s="137">
        <v>3.8407911469500261E-2</v>
      </c>
      <c r="BT70" s="137">
        <v>2.3938840788952188E-2</v>
      </c>
      <c r="BU70" s="137">
        <v>6.1514313830216508E-2</v>
      </c>
      <c r="BV70" s="137">
        <v>5.0363473114990918E-2</v>
      </c>
      <c r="BW70" s="137">
        <v>1.4470795731498801E-2</v>
      </c>
      <c r="BX70" s="137">
        <v>2.8933907513854433E-2</v>
      </c>
      <c r="BY70" s="137">
        <v>1.29823362250135E-2</v>
      </c>
      <c r="BZ70" s="137">
        <v>3.4595533891482802E-2</v>
      </c>
      <c r="CA70" s="139">
        <v>0</v>
      </c>
    </row>
    <row r="71" spans="1:79" ht="19.5" x14ac:dyDescent="0.25">
      <c r="A71" s="30"/>
      <c r="B71" s="42" t="s">
        <v>62</v>
      </c>
      <c r="C71" s="43" t="s">
        <v>173</v>
      </c>
      <c r="D71" s="136">
        <v>3.6195164485553275E-4</v>
      </c>
      <c r="E71" s="137">
        <v>4.017718661110674E-5</v>
      </c>
      <c r="F71" s="137">
        <v>4.451272078352332E-4</v>
      </c>
      <c r="G71" s="137">
        <v>1.4166343393482223E-4</v>
      </c>
      <c r="H71" s="137">
        <v>4.0192907098217752E-3</v>
      </c>
      <c r="I71" s="137">
        <v>1.2919690680505639E-3</v>
      </c>
      <c r="J71" s="137">
        <v>1.759803031139834E-5</v>
      </c>
      <c r="K71" s="137">
        <v>2.3406880833071512E-3</v>
      </c>
      <c r="L71" s="137">
        <v>1.3907580297576163E-5</v>
      </c>
      <c r="M71" s="137">
        <v>1.1805010279328479E-3</v>
      </c>
      <c r="N71" s="137">
        <v>9.2470702294367721E-4</v>
      </c>
      <c r="O71" s="137">
        <v>1.5213603291035155E-3</v>
      </c>
      <c r="P71" s="137">
        <v>0</v>
      </c>
      <c r="Q71" s="137">
        <v>4.8479498097254185E-3</v>
      </c>
      <c r="R71" s="137">
        <v>2.3337173583453389E-2</v>
      </c>
      <c r="S71" s="137">
        <v>4.46101803046968E-5</v>
      </c>
      <c r="T71" s="137">
        <v>1.7246593561815601E-3</v>
      </c>
      <c r="U71" s="137">
        <v>3.6074290942915747E-3</v>
      </c>
      <c r="V71" s="137">
        <v>5.9069334859378061E-3</v>
      </c>
      <c r="W71" s="137">
        <v>1.0979818672869821E-3</v>
      </c>
      <c r="X71" s="137">
        <v>1.7396246352065091E-3</v>
      </c>
      <c r="Y71" s="137">
        <v>4.4317786819698723E-4</v>
      </c>
      <c r="Z71" s="137">
        <v>1.2490626867998329E-3</v>
      </c>
      <c r="AA71" s="137">
        <v>3.1081251977474434E-4</v>
      </c>
      <c r="AB71" s="137">
        <v>5.3504302690167926E-4</v>
      </c>
      <c r="AC71" s="137">
        <v>1.7280915499864226E-4</v>
      </c>
      <c r="AD71" s="137">
        <v>2.0891262564900082E-4</v>
      </c>
      <c r="AE71" s="137">
        <v>6.0964330032816077E-4</v>
      </c>
      <c r="AF71" s="137">
        <v>8.3666404090948574E-4</v>
      </c>
      <c r="AG71" s="137">
        <v>1.2921748351876246E-4</v>
      </c>
      <c r="AH71" s="137">
        <v>1.0531292307484055E-3</v>
      </c>
      <c r="AI71" s="137">
        <v>5.1645038407296213E-4</v>
      </c>
      <c r="AJ71" s="137">
        <v>0</v>
      </c>
      <c r="AK71" s="137">
        <v>9.3264347235189515E-5</v>
      </c>
      <c r="AL71" s="137">
        <v>3.1886617702386411E-4</v>
      </c>
      <c r="AM71" s="137">
        <v>1.5007840525426054E-4</v>
      </c>
      <c r="AN71" s="137">
        <v>9.8543206931984788E-4</v>
      </c>
      <c r="AO71" s="137">
        <v>4.2967294355757829E-4</v>
      </c>
      <c r="AP71" s="137">
        <v>8.3559714292048474E-5</v>
      </c>
      <c r="AQ71" s="137">
        <v>9.7821612105786996E-4</v>
      </c>
      <c r="AR71" s="137">
        <v>1.0411783335002762E-4</v>
      </c>
      <c r="AS71" s="137">
        <v>5.7630484568683873E-4</v>
      </c>
      <c r="AT71" s="137">
        <v>1.5190061145140541E-4</v>
      </c>
      <c r="AU71" s="137">
        <v>6.352406554687527E-5</v>
      </c>
      <c r="AV71" s="137">
        <v>9.7329201229498724E-5</v>
      </c>
      <c r="AW71" s="137">
        <v>5.659597857094736E-5</v>
      </c>
      <c r="AX71" s="137">
        <v>1.2566062340966304E-5</v>
      </c>
      <c r="AY71" s="137">
        <v>5.1135707970348377E-4</v>
      </c>
      <c r="AZ71" s="137">
        <v>4.7501164723047316E-4</v>
      </c>
      <c r="BA71" s="137">
        <v>1.6656202057848787E-4</v>
      </c>
      <c r="BB71" s="137">
        <v>5.4486168788233367E-4</v>
      </c>
      <c r="BC71" s="137">
        <v>1.2250748268057514E-4</v>
      </c>
      <c r="BD71" s="137">
        <v>2.8572056084666652E-4</v>
      </c>
      <c r="BE71" s="137">
        <v>3.7759846087458078E-4</v>
      </c>
      <c r="BF71" s="137">
        <v>5.9735770541359285E-4</v>
      </c>
      <c r="BG71" s="137">
        <v>3.8208665618588022E-4</v>
      </c>
      <c r="BH71" s="137">
        <v>8.9073063300818879E-4</v>
      </c>
      <c r="BI71" s="137">
        <v>1.8231470480408307E-2</v>
      </c>
      <c r="BJ71" s="137">
        <v>2.7549809369910982E-2</v>
      </c>
      <c r="BK71" s="137">
        <v>9.3639616266564737E-3</v>
      </c>
      <c r="BL71" s="137">
        <v>4.1559576232588731E-4</v>
      </c>
      <c r="BM71" s="137">
        <v>2.909031379511097E-4</v>
      </c>
      <c r="BN71" s="137">
        <v>0.7168353072820991</v>
      </c>
      <c r="BO71" s="137">
        <v>3.1358685934127039E-3</v>
      </c>
      <c r="BP71" s="137">
        <v>9.417562623584114E-3</v>
      </c>
      <c r="BQ71" s="137">
        <v>2.1041550333960888E-3</v>
      </c>
      <c r="BR71" s="137">
        <v>3.0965178708536621E-4</v>
      </c>
      <c r="BS71" s="137">
        <v>1.5456428458489546E-2</v>
      </c>
      <c r="BT71" s="137">
        <v>6.4241969994022008E-3</v>
      </c>
      <c r="BU71" s="137">
        <v>9.7705672579442571E-3</v>
      </c>
      <c r="BV71" s="137">
        <v>3.0815292593781626E-2</v>
      </c>
      <c r="BW71" s="137">
        <v>2.9809798030062E-2</v>
      </c>
      <c r="BX71" s="137">
        <v>2.4427078132185281E-2</v>
      </c>
      <c r="BY71" s="137">
        <v>1.1869896902308301E-2</v>
      </c>
      <c r="BZ71" s="137">
        <v>1.4647007959384787E-2</v>
      </c>
      <c r="CA71" s="139">
        <v>0</v>
      </c>
    </row>
    <row r="72" spans="1:79" ht="19.5" x14ac:dyDescent="0.25">
      <c r="A72" s="30"/>
      <c r="B72" s="42" t="s">
        <v>63</v>
      </c>
      <c r="C72" s="43" t="s">
        <v>174</v>
      </c>
      <c r="D72" s="136">
        <v>9.7175885428595456E-4</v>
      </c>
      <c r="E72" s="137">
        <v>1.0143381625490712E-4</v>
      </c>
      <c r="F72" s="137">
        <v>1.291893760688372E-3</v>
      </c>
      <c r="G72" s="137">
        <v>3.691369027868468E-4</v>
      </c>
      <c r="H72" s="137">
        <v>1.0932167724444256E-2</v>
      </c>
      <c r="I72" s="137">
        <v>5.4997697454332037E-3</v>
      </c>
      <c r="J72" s="137">
        <v>4.4686305986197289E-5</v>
      </c>
      <c r="K72" s="137">
        <v>8.1224900927783488E-3</v>
      </c>
      <c r="L72" s="137">
        <v>3.7283550106985303E-5</v>
      </c>
      <c r="M72" s="137">
        <v>2.9468967699799497E-3</v>
      </c>
      <c r="N72" s="137">
        <v>2.2996637108901592E-4</v>
      </c>
      <c r="O72" s="137">
        <v>3.420246263338372E-3</v>
      </c>
      <c r="P72" s="137">
        <v>0</v>
      </c>
      <c r="Q72" s="137">
        <v>5.6242736302568675E-3</v>
      </c>
      <c r="R72" s="137">
        <v>1.2746316504536897E-2</v>
      </c>
      <c r="S72" s="137">
        <v>2.4987584969426536E-5</v>
      </c>
      <c r="T72" s="137">
        <v>4.3426611142454745E-3</v>
      </c>
      <c r="U72" s="137">
        <v>9.3648745026874772E-3</v>
      </c>
      <c r="V72" s="137">
        <v>1.2775955579863017E-2</v>
      </c>
      <c r="W72" s="137">
        <v>2.7633397740026181E-3</v>
      </c>
      <c r="X72" s="137">
        <v>4.9507397086217524E-3</v>
      </c>
      <c r="Y72" s="137">
        <v>1.2199227455198189E-3</v>
      </c>
      <c r="Z72" s="137">
        <v>2.899212163134286E-3</v>
      </c>
      <c r="AA72" s="137">
        <v>1.0417243610263108E-3</v>
      </c>
      <c r="AB72" s="137">
        <v>1.7618324571936849E-3</v>
      </c>
      <c r="AC72" s="137">
        <v>4.5821670317941433E-4</v>
      </c>
      <c r="AD72" s="137">
        <v>7.1793431259898732E-4</v>
      </c>
      <c r="AE72" s="137">
        <v>1.5525144812196792E-3</v>
      </c>
      <c r="AF72" s="137">
        <v>2.7929605579375084E-3</v>
      </c>
      <c r="AG72" s="137">
        <v>4.028348886479614E-4</v>
      </c>
      <c r="AH72" s="137">
        <v>2.5746324235392018E-3</v>
      </c>
      <c r="AI72" s="137">
        <v>2.3676801097700915E-3</v>
      </c>
      <c r="AJ72" s="137">
        <v>0</v>
      </c>
      <c r="AK72" s="137">
        <v>3.595869124753261E-4</v>
      </c>
      <c r="AL72" s="137">
        <v>1.3701437589558698E-3</v>
      </c>
      <c r="AM72" s="137">
        <v>4.6708161559719463E-4</v>
      </c>
      <c r="AN72" s="137">
        <v>1.0382748750399739E-3</v>
      </c>
      <c r="AO72" s="137">
        <v>2.110291786944018E-3</v>
      </c>
      <c r="AP72" s="137">
        <v>8.4761792644539062E-4</v>
      </c>
      <c r="AQ72" s="137">
        <v>1.5503195923901637E-3</v>
      </c>
      <c r="AR72" s="137">
        <v>3.9277497316748754E-4</v>
      </c>
      <c r="AS72" s="137">
        <v>2.126153867076752E-3</v>
      </c>
      <c r="AT72" s="137">
        <v>5.8762739430993438E-4</v>
      </c>
      <c r="AU72" s="137">
        <v>2.1507465949432251E-4</v>
      </c>
      <c r="AV72" s="137">
        <v>3.4557525453848104E-4</v>
      </c>
      <c r="AW72" s="137">
        <v>1.6248947259624868E-4</v>
      </c>
      <c r="AX72" s="137">
        <v>1.9804250675430133E-5</v>
      </c>
      <c r="AY72" s="137">
        <v>6.1107023070762338E-4</v>
      </c>
      <c r="AZ72" s="137">
        <v>1.4394189931475681E-3</v>
      </c>
      <c r="BA72" s="137">
        <v>7.7769487117550218E-4</v>
      </c>
      <c r="BB72" s="137">
        <v>1.4564224828268054E-3</v>
      </c>
      <c r="BC72" s="137">
        <v>4.1418030304138294E-4</v>
      </c>
      <c r="BD72" s="137">
        <v>8.7848190106768018E-4</v>
      </c>
      <c r="BE72" s="137">
        <v>1.0110946734785534E-3</v>
      </c>
      <c r="BF72" s="137">
        <v>1.9947680202483547E-3</v>
      </c>
      <c r="BG72" s="137">
        <v>1.1383920671856707E-3</v>
      </c>
      <c r="BH72" s="137">
        <v>2.7163353473123662E-3</v>
      </c>
      <c r="BI72" s="137">
        <v>1.8266418392087629E-2</v>
      </c>
      <c r="BJ72" s="137">
        <v>5.6857071308228771E-2</v>
      </c>
      <c r="BK72" s="137">
        <v>9.4523408008627824E-3</v>
      </c>
      <c r="BL72" s="137">
        <v>1.4773695439207551E-3</v>
      </c>
      <c r="BM72" s="137">
        <v>1.9408486875937174E-3</v>
      </c>
      <c r="BN72" s="137">
        <v>5.1347415233884679E-3</v>
      </c>
      <c r="BO72" s="137">
        <v>0.55615364185134208</v>
      </c>
      <c r="BP72" s="137">
        <v>8.4260435332484881E-2</v>
      </c>
      <c r="BQ72" s="137">
        <v>4.9412002192180202E-3</v>
      </c>
      <c r="BR72" s="137">
        <v>9.6200656777209253E-4</v>
      </c>
      <c r="BS72" s="137">
        <v>1.9716908114346982E-2</v>
      </c>
      <c r="BT72" s="137">
        <v>8.9621341676312753E-3</v>
      </c>
      <c r="BU72" s="137">
        <v>2.5264744901336365E-2</v>
      </c>
      <c r="BV72" s="137">
        <v>2.3199681198512744E-2</v>
      </c>
      <c r="BW72" s="137">
        <v>5.5615153246986199E-3</v>
      </c>
      <c r="BX72" s="137">
        <v>1.3488967741131081E-2</v>
      </c>
      <c r="BY72" s="137">
        <v>6.8387002879274697E-3</v>
      </c>
      <c r="BZ72" s="137">
        <v>2.9140255047493919E-2</v>
      </c>
      <c r="CA72" s="139">
        <v>0</v>
      </c>
    </row>
    <row r="73" spans="1:79" ht="19.5" x14ac:dyDescent="0.25">
      <c r="A73" s="30"/>
      <c r="B73" s="42" t="s">
        <v>64</v>
      </c>
      <c r="C73" s="43" t="s">
        <v>175</v>
      </c>
      <c r="D73" s="136">
        <v>1.4610801423311556E-3</v>
      </c>
      <c r="E73" s="137">
        <v>1.4075171900311084E-4</v>
      </c>
      <c r="F73" s="137">
        <v>1.7705705402202964E-3</v>
      </c>
      <c r="G73" s="137">
        <v>3.9609076527184111E-4</v>
      </c>
      <c r="H73" s="137">
        <v>9.4904951582191928E-3</v>
      </c>
      <c r="I73" s="137">
        <v>2.0503548710801393E-3</v>
      </c>
      <c r="J73" s="137">
        <v>4.5844837989325077E-5</v>
      </c>
      <c r="K73" s="137">
        <v>5.326751141028538E-3</v>
      </c>
      <c r="L73" s="137">
        <v>3.7754393639046006E-5</v>
      </c>
      <c r="M73" s="137">
        <v>4.1365241146389571E-3</v>
      </c>
      <c r="N73" s="137">
        <v>2.1351814741814548E-4</v>
      </c>
      <c r="O73" s="137">
        <v>7.7335304524394346E-3</v>
      </c>
      <c r="P73" s="137">
        <v>0</v>
      </c>
      <c r="Q73" s="137">
        <v>5.080169532889053E-3</v>
      </c>
      <c r="R73" s="137">
        <v>4.513200235813003E-3</v>
      </c>
      <c r="S73" s="137">
        <v>1.6792319930290682E-5</v>
      </c>
      <c r="T73" s="137">
        <v>6.6244505045742535E-3</v>
      </c>
      <c r="U73" s="137">
        <v>1.4042768059945216E-2</v>
      </c>
      <c r="V73" s="137">
        <v>2.2986111137903609E-2</v>
      </c>
      <c r="W73" s="137">
        <v>5.8785681194058765E-3</v>
      </c>
      <c r="X73" s="137">
        <v>5.6002646601839672E-3</v>
      </c>
      <c r="Y73" s="137">
        <v>2.0972830781190084E-3</v>
      </c>
      <c r="Z73" s="137">
        <v>5.0843073396097732E-3</v>
      </c>
      <c r="AA73" s="137">
        <v>1.4397774993084997E-3</v>
      </c>
      <c r="AB73" s="137">
        <v>3.0121014544946915E-3</v>
      </c>
      <c r="AC73" s="137">
        <v>7.6503216755751302E-4</v>
      </c>
      <c r="AD73" s="137">
        <v>2.3696327987183861E-3</v>
      </c>
      <c r="AE73" s="137">
        <v>2.750729219721193E-3</v>
      </c>
      <c r="AF73" s="137">
        <v>3.4116033683245115E-3</v>
      </c>
      <c r="AG73" s="137">
        <v>3.8751987290390867E-4</v>
      </c>
      <c r="AH73" s="137">
        <v>2.2639054787839058E-3</v>
      </c>
      <c r="AI73" s="137">
        <v>1.4328535252919848E-3</v>
      </c>
      <c r="AJ73" s="137">
        <v>0</v>
      </c>
      <c r="AK73" s="137">
        <v>6.9832791745259696E-4</v>
      </c>
      <c r="AL73" s="137">
        <v>2.119722030284201E-3</v>
      </c>
      <c r="AM73" s="137">
        <v>8.7601741073561044E-4</v>
      </c>
      <c r="AN73" s="137">
        <v>1.3130095839985749E-3</v>
      </c>
      <c r="AO73" s="137">
        <v>1.2274264947978587E-3</v>
      </c>
      <c r="AP73" s="137">
        <v>3.4234348918120834E-4</v>
      </c>
      <c r="AQ73" s="137">
        <v>1.4521217249649889E-3</v>
      </c>
      <c r="AR73" s="137">
        <v>5.5983740957238825E-4</v>
      </c>
      <c r="AS73" s="137">
        <v>2.0901202994293264E-3</v>
      </c>
      <c r="AT73" s="137">
        <v>9.8885953559092765E-4</v>
      </c>
      <c r="AU73" s="137">
        <v>3.6536774020259856E-4</v>
      </c>
      <c r="AV73" s="137">
        <v>5.2161226289610058E-4</v>
      </c>
      <c r="AW73" s="137">
        <v>3.2597108942509405E-4</v>
      </c>
      <c r="AX73" s="137">
        <v>2.3916287978086445E-5</v>
      </c>
      <c r="AY73" s="137">
        <v>9.8421032792356017E-4</v>
      </c>
      <c r="AZ73" s="137">
        <v>1.7789060010915394E-3</v>
      </c>
      <c r="BA73" s="137">
        <v>1.788538787807954E-3</v>
      </c>
      <c r="BB73" s="137">
        <v>2.6976782495895116E-3</v>
      </c>
      <c r="BC73" s="137">
        <v>5.1144534524171447E-4</v>
      </c>
      <c r="BD73" s="137">
        <v>1.6297397243775248E-3</v>
      </c>
      <c r="BE73" s="137">
        <v>1.5747058786076448E-3</v>
      </c>
      <c r="BF73" s="137">
        <v>1.450770126609543E-3</v>
      </c>
      <c r="BG73" s="137">
        <v>1.043498837276649E-3</v>
      </c>
      <c r="BH73" s="137">
        <v>2.414677480366197E-3</v>
      </c>
      <c r="BI73" s="137">
        <v>3.175702673158888E-2</v>
      </c>
      <c r="BJ73" s="137">
        <v>0.10911531313607283</v>
      </c>
      <c r="BK73" s="137">
        <v>1.0744184448317087E-2</v>
      </c>
      <c r="BL73" s="137">
        <v>4.0577606955852734E-4</v>
      </c>
      <c r="BM73" s="137">
        <v>8.860896715884802E-4</v>
      </c>
      <c r="BN73" s="137">
        <v>6.557635131023907E-3</v>
      </c>
      <c r="BO73" s="137">
        <v>6.7729515910065086E-3</v>
      </c>
      <c r="BP73" s="137">
        <v>0.57069145874214766</v>
      </c>
      <c r="BQ73" s="137">
        <v>7.3983496916308752E-3</v>
      </c>
      <c r="BR73" s="137">
        <v>7.1431668839029691E-4</v>
      </c>
      <c r="BS73" s="137">
        <v>2.433544403952842E-2</v>
      </c>
      <c r="BT73" s="137">
        <v>2.8927222584026729E-3</v>
      </c>
      <c r="BU73" s="137">
        <v>4.9317031287327985E-2</v>
      </c>
      <c r="BV73" s="137">
        <v>6.71689379728636E-3</v>
      </c>
      <c r="BW73" s="137">
        <v>1.9971925018623599E-3</v>
      </c>
      <c r="BX73" s="137">
        <v>8.9232567586788377E-3</v>
      </c>
      <c r="BY73" s="137">
        <v>2.9951762693089302E-3</v>
      </c>
      <c r="BZ73" s="137">
        <v>6.4400204941200932E-3</v>
      </c>
      <c r="CA73" s="139">
        <v>0</v>
      </c>
    </row>
    <row r="74" spans="1:79" ht="19.5" x14ac:dyDescent="0.25">
      <c r="A74" s="30"/>
      <c r="B74" s="42" t="s">
        <v>65</v>
      </c>
      <c r="C74" s="43" t="s">
        <v>176</v>
      </c>
      <c r="D74" s="136">
        <v>3.0110090545900116E-3</v>
      </c>
      <c r="E74" s="137">
        <v>1.9335683156329831E-4</v>
      </c>
      <c r="F74" s="137">
        <v>3.1139719330046485E-3</v>
      </c>
      <c r="G74" s="137">
        <v>6.6636033043839308E-4</v>
      </c>
      <c r="H74" s="137">
        <v>1.959323751564997E-2</v>
      </c>
      <c r="I74" s="137">
        <v>1.7374110079026912E-2</v>
      </c>
      <c r="J74" s="137">
        <v>9.0606165913677321E-5</v>
      </c>
      <c r="K74" s="137">
        <v>1.3701218530782378E-2</v>
      </c>
      <c r="L74" s="137">
        <v>4.2851364381775912E-5</v>
      </c>
      <c r="M74" s="137">
        <v>5.5119528017523491E-3</v>
      </c>
      <c r="N74" s="137">
        <v>7.9247081639381798E-4</v>
      </c>
      <c r="O74" s="137">
        <v>4.626453301067591E-3</v>
      </c>
      <c r="P74" s="137">
        <v>0</v>
      </c>
      <c r="Q74" s="137">
        <v>1.2093053690420198E-2</v>
      </c>
      <c r="R74" s="137">
        <v>1.4473884316253852E-2</v>
      </c>
      <c r="S74" s="137">
        <v>6.5965344864386691E-5</v>
      </c>
      <c r="T74" s="137">
        <v>7.3321247544600818E-3</v>
      </c>
      <c r="U74" s="137">
        <v>1.7871623794760712E-2</v>
      </c>
      <c r="V74" s="137">
        <v>1.4790074482619944E-2</v>
      </c>
      <c r="W74" s="137">
        <v>3.612949705840546E-3</v>
      </c>
      <c r="X74" s="137">
        <v>6.6129027341135602E-3</v>
      </c>
      <c r="Y74" s="137">
        <v>1.6448867082020197E-3</v>
      </c>
      <c r="Z74" s="137">
        <v>3.6960886426299151E-3</v>
      </c>
      <c r="AA74" s="137">
        <v>1.1730342078094327E-3</v>
      </c>
      <c r="AB74" s="137">
        <v>2.1858100536153776E-3</v>
      </c>
      <c r="AC74" s="137">
        <v>5.0831967618385145E-4</v>
      </c>
      <c r="AD74" s="137">
        <v>8.9809408265023409E-4</v>
      </c>
      <c r="AE74" s="137">
        <v>2.2820969218488498E-3</v>
      </c>
      <c r="AF74" s="137">
        <v>3.4486170373535787E-3</v>
      </c>
      <c r="AG74" s="137">
        <v>5.4003911389059885E-4</v>
      </c>
      <c r="AH74" s="137">
        <v>3.4259698726134577E-3</v>
      </c>
      <c r="AI74" s="137">
        <v>4.230766118634606E-3</v>
      </c>
      <c r="AJ74" s="137">
        <v>0</v>
      </c>
      <c r="AK74" s="137">
        <v>5.862298932739308E-4</v>
      </c>
      <c r="AL74" s="137">
        <v>1.706341565125643E-3</v>
      </c>
      <c r="AM74" s="137">
        <v>5.5159048088736511E-4</v>
      </c>
      <c r="AN74" s="137">
        <v>2.969376771554903E-3</v>
      </c>
      <c r="AO74" s="137">
        <v>3.7218325690201908E-3</v>
      </c>
      <c r="AP74" s="137">
        <v>7.008553447496918E-4</v>
      </c>
      <c r="AQ74" s="137">
        <v>2.3936755464887736E-3</v>
      </c>
      <c r="AR74" s="137">
        <v>1.5220890498064718E-3</v>
      </c>
      <c r="AS74" s="137">
        <v>2.1121148772203129E-3</v>
      </c>
      <c r="AT74" s="137">
        <v>2.0196444059916462E-3</v>
      </c>
      <c r="AU74" s="137">
        <v>3.8486458651689306E-4</v>
      </c>
      <c r="AV74" s="137">
        <v>6.0092392866951993E-4</v>
      </c>
      <c r="AW74" s="137">
        <v>1.8292422417061528E-4</v>
      </c>
      <c r="AX74" s="137">
        <v>4.1442962748491362E-5</v>
      </c>
      <c r="AY74" s="137">
        <v>9.5988382653030961E-4</v>
      </c>
      <c r="AZ74" s="137">
        <v>4.0597071073017873E-3</v>
      </c>
      <c r="BA74" s="137">
        <v>1.300434566601187E-3</v>
      </c>
      <c r="BB74" s="137">
        <v>3.0655202079687915E-3</v>
      </c>
      <c r="BC74" s="137">
        <v>4.4747787649394714E-4</v>
      </c>
      <c r="BD74" s="137">
        <v>8.3318358135816141E-4</v>
      </c>
      <c r="BE74" s="137">
        <v>2.2494218599896179E-3</v>
      </c>
      <c r="BF74" s="137">
        <v>3.275896490471279E-3</v>
      </c>
      <c r="BG74" s="137">
        <v>2.1602183351438035E-3</v>
      </c>
      <c r="BH74" s="137">
        <v>5.9922768378978869E-3</v>
      </c>
      <c r="BI74" s="137">
        <v>4.0947592358839539E-2</v>
      </c>
      <c r="BJ74" s="137">
        <v>6.5359876236520745E-2</v>
      </c>
      <c r="BK74" s="137">
        <v>3.1347854557103816E-2</v>
      </c>
      <c r="BL74" s="137">
        <v>9.9439762236481349E-4</v>
      </c>
      <c r="BM74" s="137">
        <v>1.6411974760450749E-3</v>
      </c>
      <c r="BN74" s="137">
        <v>4.4500257959103479E-3</v>
      </c>
      <c r="BO74" s="137">
        <v>7.7429823846048122E-3</v>
      </c>
      <c r="BP74" s="137">
        <v>6.8784839306235135E-2</v>
      </c>
      <c r="BQ74" s="137">
        <v>0.32863412851683932</v>
      </c>
      <c r="BR74" s="137">
        <v>1.6019680222470584E-3</v>
      </c>
      <c r="BS74" s="137">
        <v>4.756295829377475E-2</v>
      </c>
      <c r="BT74" s="137">
        <v>8.7591709951642688E-3</v>
      </c>
      <c r="BU74" s="137">
        <v>0.10526181612882987</v>
      </c>
      <c r="BV74" s="137">
        <v>2.9765832297853706E-2</v>
      </c>
      <c r="BW74" s="137">
        <v>4.83882324201704E-3</v>
      </c>
      <c r="BX74" s="137">
        <v>1.7862926955240176E-2</v>
      </c>
      <c r="BY74" s="137">
        <v>5.5599281185354302E-3</v>
      </c>
      <c r="BZ74" s="137">
        <v>1.5441854812563549E-2</v>
      </c>
      <c r="CA74" s="139">
        <v>0</v>
      </c>
    </row>
    <row r="75" spans="1:79" ht="19.5" x14ac:dyDescent="0.25">
      <c r="A75" s="30"/>
      <c r="B75" s="42" t="s">
        <v>66</v>
      </c>
      <c r="C75" s="43" t="s">
        <v>177</v>
      </c>
      <c r="D75" s="136">
        <v>2.1701007827970367E-3</v>
      </c>
      <c r="E75" s="137">
        <v>1.5818643649310392E-4</v>
      </c>
      <c r="F75" s="137">
        <v>2.3481415022831189E-3</v>
      </c>
      <c r="G75" s="137">
        <v>5.2730787808744225E-4</v>
      </c>
      <c r="H75" s="137">
        <v>1.5998027448545199E-2</v>
      </c>
      <c r="I75" s="137">
        <v>1.1382866246172883E-2</v>
      </c>
      <c r="J75" s="137">
        <v>7.2187990206953493E-5</v>
      </c>
      <c r="K75" s="137">
        <v>1.3796245106501218E-2</v>
      </c>
      <c r="L75" s="137">
        <v>4.3265568907803435E-5</v>
      </c>
      <c r="M75" s="137">
        <v>4.5997757651905788E-3</v>
      </c>
      <c r="N75" s="137">
        <v>5.2914290789565083E-4</v>
      </c>
      <c r="O75" s="137">
        <v>4.9872780265969663E-3</v>
      </c>
      <c r="P75" s="137">
        <v>0</v>
      </c>
      <c r="Q75" s="137">
        <v>9.0192088516196228E-3</v>
      </c>
      <c r="R75" s="137">
        <v>1.1651300799236323E-2</v>
      </c>
      <c r="S75" s="137">
        <v>5.3559628799017209E-5</v>
      </c>
      <c r="T75" s="137">
        <v>6.6468459071389761E-3</v>
      </c>
      <c r="U75" s="137">
        <v>1.6115178510358048E-2</v>
      </c>
      <c r="V75" s="137">
        <v>1.5540154079904745E-2</v>
      </c>
      <c r="W75" s="137">
        <v>3.867590665958954E-3</v>
      </c>
      <c r="X75" s="137">
        <v>6.4274525768916822E-3</v>
      </c>
      <c r="Y75" s="137">
        <v>1.6565179608687836E-3</v>
      </c>
      <c r="Z75" s="137">
        <v>3.6744757926425037E-3</v>
      </c>
      <c r="AA75" s="137">
        <v>1.175791337201989E-3</v>
      </c>
      <c r="AB75" s="137">
        <v>2.4019838510576917E-3</v>
      </c>
      <c r="AC75" s="137">
        <v>5.8649895552585784E-4</v>
      </c>
      <c r="AD75" s="137">
        <v>1.2647753712692858E-3</v>
      </c>
      <c r="AE75" s="137">
        <v>2.2328144901322413E-3</v>
      </c>
      <c r="AF75" s="137">
        <v>3.2449591666150932E-3</v>
      </c>
      <c r="AG75" s="137">
        <v>4.8492258754001067E-4</v>
      </c>
      <c r="AH75" s="137">
        <v>2.9715349279431E-3</v>
      </c>
      <c r="AI75" s="137">
        <v>3.3725463700420206E-3</v>
      </c>
      <c r="AJ75" s="137">
        <v>0</v>
      </c>
      <c r="AK75" s="137">
        <v>5.7467229757755486E-4</v>
      </c>
      <c r="AL75" s="137">
        <v>1.8341615722645465E-3</v>
      </c>
      <c r="AM75" s="137">
        <v>6.0307490198097135E-4</v>
      </c>
      <c r="AN75" s="137">
        <v>2.2492581932467446E-3</v>
      </c>
      <c r="AO75" s="137">
        <v>3.8114477663035834E-3</v>
      </c>
      <c r="AP75" s="137">
        <v>6.3502900140300581E-4</v>
      </c>
      <c r="AQ75" s="137">
        <v>1.9457932600215194E-3</v>
      </c>
      <c r="AR75" s="137">
        <v>1.2793891794540323E-3</v>
      </c>
      <c r="AS75" s="137">
        <v>2.0705259490927299E-3</v>
      </c>
      <c r="AT75" s="137">
        <v>1.5190305817391581E-3</v>
      </c>
      <c r="AU75" s="137">
        <v>4.0053698933906814E-4</v>
      </c>
      <c r="AV75" s="137">
        <v>5.8898058514689818E-4</v>
      </c>
      <c r="AW75" s="137">
        <v>2.2081323184193558E-4</v>
      </c>
      <c r="AX75" s="137">
        <v>3.8533381530968845E-5</v>
      </c>
      <c r="AY75" s="137">
        <v>1.1215111608951771E-3</v>
      </c>
      <c r="AZ75" s="137">
        <v>3.655719665194308E-3</v>
      </c>
      <c r="BA75" s="137">
        <v>1.2513791490760555E-3</v>
      </c>
      <c r="BB75" s="137">
        <v>3.0371748691636925E-3</v>
      </c>
      <c r="BC75" s="137">
        <v>5.236535316209968E-4</v>
      </c>
      <c r="BD75" s="137">
        <v>1.0424396858024403E-3</v>
      </c>
      <c r="BE75" s="137">
        <v>2.0820184863381934E-3</v>
      </c>
      <c r="BF75" s="137">
        <v>2.4883761003976364E-3</v>
      </c>
      <c r="BG75" s="137">
        <v>1.701491050426579E-3</v>
      </c>
      <c r="BH75" s="137">
        <v>6.4563981352840404E-3</v>
      </c>
      <c r="BI75" s="137">
        <v>3.862837327341101E-2</v>
      </c>
      <c r="BJ75" s="137">
        <v>6.9731364294428805E-2</v>
      </c>
      <c r="BK75" s="137">
        <v>2.2103876486820561E-2</v>
      </c>
      <c r="BL75" s="137">
        <v>8.2048636860159591E-4</v>
      </c>
      <c r="BM75" s="137">
        <v>1.7605654904762462E-3</v>
      </c>
      <c r="BN75" s="137">
        <v>5.6341836189871212E-3</v>
      </c>
      <c r="BO75" s="137">
        <v>1.2434395965149541E-2</v>
      </c>
      <c r="BP75" s="137">
        <v>0.18757782875398143</v>
      </c>
      <c r="BQ75" s="137">
        <v>0.18544645391402559</v>
      </c>
      <c r="BR75" s="137">
        <v>9.711890403000964E-2</v>
      </c>
      <c r="BS75" s="137">
        <v>4.3392718460913311E-2</v>
      </c>
      <c r="BT75" s="137">
        <v>7.3806224132296231E-3</v>
      </c>
      <c r="BU75" s="137">
        <v>7.2716300360800373E-2</v>
      </c>
      <c r="BV75" s="137">
        <v>2.5365416832100963E-2</v>
      </c>
      <c r="BW75" s="137">
        <v>3.68253749893281E-3</v>
      </c>
      <c r="BX75" s="137">
        <v>1.823176001104504E-2</v>
      </c>
      <c r="BY75" s="137">
        <v>4.5707628568603803E-3</v>
      </c>
      <c r="BZ75" s="137">
        <v>1.327140315466035E-2</v>
      </c>
      <c r="CA75" s="139">
        <v>0</v>
      </c>
    </row>
    <row r="76" spans="1:79" ht="19.5" x14ac:dyDescent="0.25">
      <c r="A76" s="30"/>
      <c r="B76" s="42" t="s">
        <v>67</v>
      </c>
      <c r="C76" s="43" t="s">
        <v>178</v>
      </c>
      <c r="D76" s="136">
        <v>8.7884812122859932E-4</v>
      </c>
      <c r="E76" s="137">
        <v>5.6125987980241552E-5</v>
      </c>
      <c r="F76" s="137">
        <v>4.8857320285240822E-4</v>
      </c>
      <c r="G76" s="137">
        <v>4.6402445166171362E-4</v>
      </c>
      <c r="H76" s="137">
        <v>5.1928553602965744E-3</v>
      </c>
      <c r="I76" s="137">
        <v>1.176916328485992E-3</v>
      </c>
      <c r="J76" s="137">
        <v>2.1657142628660418E-5</v>
      </c>
      <c r="K76" s="137">
        <v>2.0734607953657304E-3</v>
      </c>
      <c r="L76" s="137">
        <v>9.0637338878688016E-6</v>
      </c>
      <c r="M76" s="137">
        <v>7.2863010247279736E-4</v>
      </c>
      <c r="N76" s="137">
        <v>4.1149751525449275E-5</v>
      </c>
      <c r="O76" s="137">
        <v>9.6025459425789963E-4</v>
      </c>
      <c r="P76" s="137">
        <v>0</v>
      </c>
      <c r="Q76" s="137">
        <v>1.7310383002088186E-3</v>
      </c>
      <c r="R76" s="137">
        <v>1.5831911054798383E-3</v>
      </c>
      <c r="S76" s="137">
        <v>3.3778573911486462E-6</v>
      </c>
      <c r="T76" s="137">
        <v>1.6110930194252588E-3</v>
      </c>
      <c r="U76" s="137">
        <v>2.1570088554677029E-3</v>
      </c>
      <c r="V76" s="137">
        <v>4.3889265855164032E-3</v>
      </c>
      <c r="W76" s="137">
        <v>1.0591123599730647E-3</v>
      </c>
      <c r="X76" s="137">
        <v>9.9522185241547492E-4</v>
      </c>
      <c r="Y76" s="137">
        <v>3.578181710694328E-4</v>
      </c>
      <c r="Z76" s="137">
        <v>1.2164326185685368E-3</v>
      </c>
      <c r="AA76" s="137">
        <v>5.5749770444128786E-4</v>
      </c>
      <c r="AB76" s="137">
        <v>3.850817534276452E-4</v>
      </c>
      <c r="AC76" s="137">
        <v>1.3023986619779625E-4</v>
      </c>
      <c r="AD76" s="137">
        <v>1.5744678633574204E-4</v>
      </c>
      <c r="AE76" s="137">
        <v>5.2819730552655132E-4</v>
      </c>
      <c r="AF76" s="137">
        <v>6.2503420814902287E-4</v>
      </c>
      <c r="AG76" s="137">
        <v>1.0986823098572439E-4</v>
      </c>
      <c r="AH76" s="137">
        <v>5.8930298350118239E-4</v>
      </c>
      <c r="AI76" s="137">
        <v>2.7495542167492329E-4</v>
      </c>
      <c r="AJ76" s="137">
        <v>0</v>
      </c>
      <c r="AK76" s="137">
        <v>5.5547560184167609E-5</v>
      </c>
      <c r="AL76" s="137">
        <v>6.5279885858076031E-4</v>
      </c>
      <c r="AM76" s="137">
        <v>8.9575649662375039E-5</v>
      </c>
      <c r="AN76" s="137">
        <v>1.8955919433070128E-4</v>
      </c>
      <c r="AO76" s="137">
        <v>1.9909284963028333E-4</v>
      </c>
      <c r="AP76" s="137">
        <v>4.0904834631464866E-5</v>
      </c>
      <c r="AQ76" s="137">
        <v>5.0916299649419853E-4</v>
      </c>
      <c r="AR76" s="137">
        <v>6.5437707590302897E-5</v>
      </c>
      <c r="AS76" s="137">
        <v>3.0068712097298809E-4</v>
      </c>
      <c r="AT76" s="137">
        <v>9.6028672095204383E-5</v>
      </c>
      <c r="AU76" s="137">
        <v>3.3900729694801392E-5</v>
      </c>
      <c r="AV76" s="137">
        <v>5.671164876291758E-5</v>
      </c>
      <c r="AW76" s="137">
        <v>2.5559153468258504E-5</v>
      </c>
      <c r="AX76" s="137">
        <v>7.896210738559038E-6</v>
      </c>
      <c r="AY76" s="137">
        <v>8.8278165246651334E-5</v>
      </c>
      <c r="AZ76" s="137">
        <v>4.4374791452691847E-4</v>
      </c>
      <c r="BA76" s="137">
        <v>3.0472674592238713E-4</v>
      </c>
      <c r="BB76" s="137">
        <v>5.0587704357358718E-4</v>
      </c>
      <c r="BC76" s="137">
        <v>1.4106046827782809E-4</v>
      </c>
      <c r="BD76" s="137">
        <v>5.057377945076742E-4</v>
      </c>
      <c r="BE76" s="137">
        <v>3.9770558088111989E-4</v>
      </c>
      <c r="BF76" s="137">
        <v>7.6418067861396867E-4</v>
      </c>
      <c r="BG76" s="137">
        <v>1.7951824519908132E-4</v>
      </c>
      <c r="BH76" s="137">
        <v>3.6639536567041451E-4</v>
      </c>
      <c r="BI76" s="137">
        <v>1.2777549618276946E-2</v>
      </c>
      <c r="BJ76" s="137">
        <v>2.8330001123581257E-2</v>
      </c>
      <c r="BK76" s="137">
        <v>3.1706894716427322E-3</v>
      </c>
      <c r="BL76" s="137">
        <v>3.80117941558653E-4</v>
      </c>
      <c r="BM76" s="137">
        <v>9.2281859405215301E-4</v>
      </c>
      <c r="BN76" s="137">
        <v>6.4672418798711927E-3</v>
      </c>
      <c r="BO76" s="137">
        <v>1.0221144683735413E-3</v>
      </c>
      <c r="BP76" s="137">
        <v>5.4167219960007161E-3</v>
      </c>
      <c r="BQ76" s="137">
        <v>1.2643190965457511E-3</v>
      </c>
      <c r="BR76" s="137">
        <v>2.8519984375569441E-4</v>
      </c>
      <c r="BS76" s="137">
        <v>0.88842141635050165</v>
      </c>
      <c r="BT76" s="137">
        <v>2.2041478744361026E-3</v>
      </c>
      <c r="BU76" s="137">
        <v>4.2460130618264874E-3</v>
      </c>
      <c r="BV76" s="137">
        <v>4.0224944289258364E-3</v>
      </c>
      <c r="BW76" s="137">
        <v>7.5858670422601301E-4</v>
      </c>
      <c r="BX76" s="137">
        <v>1.5226552465626077E-3</v>
      </c>
      <c r="BY76" s="137">
        <v>1.19925961012202E-3</v>
      </c>
      <c r="BZ76" s="137">
        <v>1.0161569420856444E-3</v>
      </c>
      <c r="CA76" s="139">
        <v>0</v>
      </c>
    </row>
    <row r="77" spans="1:79" ht="19.5" x14ac:dyDescent="0.25">
      <c r="A77" s="30"/>
      <c r="B77" s="42" t="s">
        <v>68</v>
      </c>
      <c r="C77" s="43" t="s">
        <v>179</v>
      </c>
      <c r="D77" s="136">
        <v>2.9480251955270398E-3</v>
      </c>
      <c r="E77" s="137">
        <v>2.6369465924789523E-4</v>
      </c>
      <c r="F77" s="137">
        <v>2.4234900716847457E-3</v>
      </c>
      <c r="G77" s="137">
        <v>1.2864645961637149E-3</v>
      </c>
      <c r="H77" s="137">
        <v>2.7093525919060495E-2</v>
      </c>
      <c r="I77" s="137">
        <v>1.1875832496287396E-2</v>
      </c>
      <c r="J77" s="137">
        <v>1.1086146859134152E-4</v>
      </c>
      <c r="K77" s="137">
        <v>1.7753424471313527E-2</v>
      </c>
      <c r="L77" s="137">
        <v>1.0881063830524664E-4</v>
      </c>
      <c r="M77" s="137">
        <v>1.0034152723512343E-2</v>
      </c>
      <c r="N77" s="137">
        <v>5.0659329753411199E-4</v>
      </c>
      <c r="O77" s="137">
        <v>6.8898815421773001E-3</v>
      </c>
      <c r="P77" s="137">
        <v>0</v>
      </c>
      <c r="Q77" s="137">
        <v>3.5708290480034974E-2</v>
      </c>
      <c r="R77" s="137">
        <v>4.2460746670101697E-2</v>
      </c>
      <c r="S77" s="137">
        <v>8.1764456780874178E-5</v>
      </c>
      <c r="T77" s="137">
        <v>1.1917280434266079E-2</v>
      </c>
      <c r="U77" s="137">
        <v>2.2197952752342136E-2</v>
      </c>
      <c r="V77" s="137">
        <v>2.466645011057042E-2</v>
      </c>
      <c r="W77" s="137">
        <v>5.0828112733419988E-3</v>
      </c>
      <c r="X77" s="137">
        <v>1.3396043740882001E-2</v>
      </c>
      <c r="Y77" s="137">
        <v>2.7042189114486852E-3</v>
      </c>
      <c r="Z77" s="137">
        <v>5.7745478342123673E-3</v>
      </c>
      <c r="AA77" s="137">
        <v>2.0536595759782584E-3</v>
      </c>
      <c r="AB77" s="137">
        <v>3.2659440241182072E-3</v>
      </c>
      <c r="AC77" s="137">
        <v>9.7775021164236021E-4</v>
      </c>
      <c r="AD77" s="137">
        <v>1.0591397075517335E-3</v>
      </c>
      <c r="AE77" s="137">
        <v>3.1525033768103798E-3</v>
      </c>
      <c r="AF77" s="137">
        <v>5.1120442633743046E-3</v>
      </c>
      <c r="AG77" s="137">
        <v>6.8317618422095519E-4</v>
      </c>
      <c r="AH77" s="137">
        <v>1.1795124852368853E-2</v>
      </c>
      <c r="AI77" s="137">
        <v>4.8887821317042616E-3</v>
      </c>
      <c r="AJ77" s="137">
        <v>0</v>
      </c>
      <c r="AK77" s="137">
        <v>5.362845329715787E-4</v>
      </c>
      <c r="AL77" s="137">
        <v>2.4382705634402664E-3</v>
      </c>
      <c r="AM77" s="137">
        <v>1.2324810175415001E-3</v>
      </c>
      <c r="AN77" s="137">
        <v>2.0474804362981061E-3</v>
      </c>
      <c r="AO77" s="137">
        <v>3.033335368492917E-3</v>
      </c>
      <c r="AP77" s="137">
        <v>8.1587978611365858E-4</v>
      </c>
      <c r="AQ77" s="137">
        <v>9.1721168992615586E-3</v>
      </c>
      <c r="AR77" s="137">
        <v>6.6644536075196584E-4</v>
      </c>
      <c r="AS77" s="137">
        <v>5.3166212146017171E-3</v>
      </c>
      <c r="AT77" s="137">
        <v>1.0282874040153838E-3</v>
      </c>
      <c r="AU77" s="137">
        <v>4.2832450115064263E-4</v>
      </c>
      <c r="AV77" s="137">
        <v>6.6750092156167768E-4</v>
      </c>
      <c r="AW77" s="137">
        <v>3.9551168400980884E-4</v>
      </c>
      <c r="AX77" s="137">
        <v>6.1248144835751906E-5</v>
      </c>
      <c r="AY77" s="137">
        <v>1.7719390451093574E-3</v>
      </c>
      <c r="AZ77" s="137">
        <v>3.3305758207802091E-3</v>
      </c>
      <c r="BA77" s="137">
        <v>1.2204100635882776E-3</v>
      </c>
      <c r="BB77" s="137">
        <v>3.241415878149966E-3</v>
      </c>
      <c r="BC77" s="137">
        <v>9.1315358938535399E-4</v>
      </c>
      <c r="BD77" s="137">
        <v>1.8248297366464058E-3</v>
      </c>
      <c r="BE77" s="137">
        <v>2.1540902513865691E-3</v>
      </c>
      <c r="BF77" s="137">
        <v>6.8021576198281086E-3</v>
      </c>
      <c r="BG77" s="137">
        <v>4.1081973598662601E-3</v>
      </c>
      <c r="BH77" s="137">
        <v>1.12812763894234E-2</v>
      </c>
      <c r="BI77" s="137">
        <v>5.9505553676543317E-2</v>
      </c>
      <c r="BJ77" s="137">
        <v>0.12375400243134776</v>
      </c>
      <c r="BK77" s="137">
        <v>2.5165878084676626E-2</v>
      </c>
      <c r="BL77" s="137">
        <v>1.1678726427581114E-3</v>
      </c>
      <c r="BM77" s="137">
        <v>3.1663427129744568E-3</v>
      </c>
      <c r="BN77" s="137">
        <v>1.0540577357576873E-2</v>
      </c>
      <c r="BO77" s="137">
        <v>3.7459249803405814E-2</v>
      </c>
      <c r="BP77" s="137">
        <v>3.7470387774803771E-2</v>
      </c>
      <c r="BQ77" s="137">
        <v>7.08133344259812E-3</v>
      </c>
      <c r="BR77" s="137">
        <v>1.028317723404352E-3</v>
      </c>
      <c r="BS77" s="137">
        <v>8.558020415348426E-2</v>
      </c>
      <c r="BT77" s="137">
        <v>9.7775874635326179E-2</v>
      </c>
      <c r="BU77" s="137">
        <v>3.5660521059418165E-2</v>
      </c>
      <c r="BV77" s="137">
        <v>4.2201331177317142E-2</v>
      </c>
      <c r="BW77" s="137">
        <v>1.23234621712174E-2</v>
      </c>
      <c r="BX77" s="137">
        <v>3.5900259698286224E-2</v>
      </c>
      <c r="BY77" s="137">
        <v>1.8317531321561099E-2</v>
      </c>
      <c r="BZ77" s="137">
        <v>2.3140478472934604E-2</v>
      </c>
      <c r="CA77" s="139">
        <v>0</v>
      </c>
    </row>
    <row r="78" spans="1:79" ht="19.5" x14ac:dyDescent="0.25">
      <c r="A78" s="30"/>
      <c r="B78" s="42" t="s">
        <v>69</v>
      </c>
      <c r="C78" s="43" t="s">
        <v>180</v>
      </c>
      <c r="D78" s="136">
        <v>1.1074501902382776E-5</v>
      </c>
      <c r="E78" s="137">
        <v>1.6651539753905844E-6</v>
      </c>
      <c r="F78" s="137">
        <v>1.7746826298611937E-5</v>
      </c>
      <c r="G78" s="137">
        <v>6.0619580070101343E-6</v>
      </c>
      <c r="H78" s="137">
        <v>1.3964339471952194E-4</v>
      </c>
      <c r="I78" s="137">
        <v>7.049982802470344E-5</v>
      </c>
      <c r="J78" s="137">
        <v>8.3135699726389138E-7</v>
      </c>
      <c r="K78" s="137">
        <v>1.402392742426036E-4</v>
      </c>
      <c r="L78" s="137">
        <v>5.26707891534784E-7</v>
      </c>
      <c r="M78" s="137">
        <v>3.1393625117016069E-5</v>
      </c>
      <c r="N78" s="137">
        <v>1.8678683094222623E-6</v>
      </c>
      <c r="O78" s="137">
        <v>3.9783272633973769E-5</v>
      </c>
      <c r="P78" s="137">
        <v>0</v>
      </c>
      <c r="Q78" s="137">
        <v>1.2391440588579647E-4</v>
      </c>
      <c r="R78" s="137">
        <v>1.4553429643429034E-4</v>
      </c>
      <c r="S78" s="137">
        <v>2.9511199463585343E-7</v>
      </c>
      <c r="T78" s="137">
        <v>7.84088051228784E-5</v>
      </c>
      <c r="U78" s="137">
        <v>1.6853431860205074E-4</v>
      </c>
      <c r="V78" s="137">
        <v>1.4244188150341932E-4</v>
      </c>
      <c r="W78" s="137">
        <v>3.1669420670026155E-5</v>
      </c>
      <c r="X78" s="137">
        <v>7.3249671980904246E-5</v>
      </c>
      <c r="Y78" s="137">
        <v>1.3637567807456499E-5</v>
      </c>
      <c r="Z78" s="137">
        <v>3.3609972575299162E-5</v>
      </c>
      <c r="AA78" s="137">
        <v>9.524923971847076E-6</v>
      </c>
      <c r="AB78" s="137">
        <v>1.6783244710793243E-5</v>
      </c>
      <c r="AC78" s="137">
        <v>4.4053639261714276E-6</v>
      </c>
      <c r="AD78" s="137">
        <v>7.4499700497032948E-6</v>
      </c>
      <c r="AE78" s="137">
        <v>1.8930126817799341E-5</v>
      </c>
      <c r="AF78" s="137">
        <v>4.8814799037828549E-5</v>
      </c>
      <c r="AG78" s="137">
        <v>5.6604318333788624E-6</v>
      </c>
      <c r="AH78" s="137">
        <v>5.2436396624335457E-5</v>
      </c>
      <c r="AI78" s="137">
        <v>5.4101139136013985E-5</v>
      </c>
      <c r="AJ78" s="137">
        <v>0</v>
      </c>
      <c r="AK78" s="137">
        <v>3.1832093846501211E-6</v>
      </c>
      <c r="AL78" s="137">
        <v>4.4381119349541813E-5</v>
      </c>
      <c r="AM78" s="137">
        <v>4.9031407750654645E-6</v>
      </c>
      <c r="AN78" s="137">
        <v>1.0303566722569761E-5</v>
      </c>
      <c r="AO78" s="137">
        <v>4.0003535929670057E-5</v>
      </c>
      <c r="AP78" s="137">
        <v>3.5549999846081371E-5</v>
      </c>
      <c r="AQ78" s="137">
        <v>2.6881092042933129E-5</v>
      </c>
      <c r="AR78" s="137">
        <v>3.3040778617801986E-6</v>
      </c>
      <c r="AS78" s="137">
        <v>3.8862145228067339E-5</v>
      </c>
      <c r="AT78" s="137">
        <v>1.3140094277696414E-5</v>
      </c>
      <c r="AU78" s="137">
        <v>3.971439498484611E-6</v>
      </c>
      <c r="AV78" s="137">
        <v>6.8466355546273573E-6</v>
      </c>
      <c r="AW78" s="137">
        <v>2.8922214225964548E-6</v>
      </c>
      <c r="AX78" s="137">
        <v>7.3349108752347018E-7</v>
      </c>
      <c r="AY78" s="137">
        <v>9.99612931824497E-5</v>
      </c>
      <c r="AZ78" s="137">
        <v>4.5362288556302852E-5</v>
      </c>
      <c r="BA78" s="137">
        <v>1.2043055689714579E-5</v>
      </c>
      <c r="BB78" s="137">
        <v>6.1993213036423396E-5</v>
      </c>
      <c r="BC78" s="137">
        <v>1.2871812534363732E-5</v>
      </c>
      <c r="BD78" s="137">
        <v>1.0996797207792509E-5</v>
      </c>
      <c r="BE78" s="137">
        <v>1.5415745618843334E-5</v>
      </c>
      <c r="BF78" s="137">
        <v>2.1948784612453798E-5</v>
      </c>
      <c r="BG78" s="137">
        <v>1.6539919015033069E-5</v>
      </c>
      <c r="BH78" s="137">
        <v>3.704019869409952E-4</v>
      </c>
      <c r="BI78" s="137">
        <v>7.2529248965698813E-4</v>
      </c>
      <c r="BJ78" s="137">
        <v>6.9543192813118306E-4</v>
      </c>
      <c r="BK78" s="137">
        <v>9.8842005247409413E-5</v>
      </c>
      <c r="BL78" s="137">
        <v>1.3866386477151884E-5</v>
      </c>
      <c r="BM78" s="137">
        <v>3.1078148461742441E-5</v>
      </c>
      <c r="BN78" s="137">
        <v>6.9519631211759534E-5</v>
      </c>
      <c r="BO78" s="137">
        <v>8.4250495112893936E-5</v>
      </c>
      <c r="BP78" s="137">
        <v>1.1374532616865364E-4</v>
      </c>
      <c r="BQ78" s="137">
        <v>1.932483754865975E-5</v>
      </c>
      <c r="BR78" s="137">
        <v>2.822037310692066E-6</v>
      </c>
      <c r="BS78" s="137">
        <v>6.5905410422349318E-4</v>
      </c>
      <c r="BT78" s="137">
        <v>7.635470206395288E-5</v>
      </c>
      <c r="BU78" s="137">
        <v>0.99401200014791002</v>
      </c>
      <c r="BV78" s="137">
        <v>3.7195692734440287E-4</v>
      </c>
      <c r="BW78" s="137">
        <v>1.3498608350416701E-4</v>
      </c>
      <c r="BX78" s="137">
        <v>1.8445814386348528E-4</v>
      </c>
      <c r="BY78" s="137">
        <v>1.06530481077347E-4</v>
      </c>
      <c r="BZ78" s="137">
        <v>2.0725984251083882E-4</v>
      </c>
      <c r="CA78" s="139">
        <v>0</v>
      </c>
    </row>
    <row r="79" spans="1:79" ht="19.5" x14ac:dyDescent="0.25">
      <c r="A79" s="30"/>
      <c r="B79" s="42" t="s">
        <v>70</v>
      </c>
      <c r="C79" s="43" t="s">
        <v>181</v>
      </c>
      <c r="D79" s="136">
        <v>1.0069327770058592E-4</v>
      </c>
      <c r="E79" s="137">
        <v>9.8179228493095175E-6</v>
      </c>
      <c r="F79" s="137">
        <v>1.1117578902217424E-4</v>
      </c>
      <c r="G79" s="137">
        <v>4.0032597940261783E-5</v>
      </c>
      <c r="H79" s="137">
        <v>1.0044631711146679E-3</v>
      </c>
      <c r="I79" s="137">
        <v>3.8030581884579417E-4</v>
      </c>
      <c r="J79" s="137">
        <v>4.5661775248789633E-6</v>
      </c>
      <c r="K79" s="137">
        <v>6.4365604469609247E-4</v>
      </c>
      <c r="L79" s="137">
        <v>3.8680017581500602E-6</v>
      </c>
      <c r="M79" s="137">
        <v>3.4729977835641808E-4</v>
      </c>
      <c r="N79" s="137">
        <v>2.0300551749803373E-5</v>
      </c>
      <c r="O79" s="137">
        <v>3.432466064416339E-4</v>
      </c>
      <c r="P79" s="137">
        <v>0</v>
      </c>
      <c r="Q79" s="137">
        <v>1.0231749032998099E-3</v>
      </c>
      <c r="R79" s="137">
        <v>1.2389946651487011E-3</v>
      </c>
      <c r="S79" s="137">
        <v>2.4711821328403779E-6</v>
      </c>
      <c r="T79" s="137">
        <v>4.8070477130665709E-4</v>
      </c>
      <c r="U79" s="137">
        <v>9.2904799810219953E-4</v>
      </c>
      <c r="V79" s="137">
        <v>1.4145351698474865E-3</v>
      </c>
      <c r="W79" s="137">
        <v>2.8241566391733154E-4</v>
      </c>
      <c r="X79" s="137">
        <v>4.9630483080079289E-4</v>
      </c>
      <c r="Y79" s="137">
        <v>1.3201339895904242E-4</v>
      </c>
      <c r="Z79" s="137">
        <v>3.1246171860981287E-4</v>
      </c>
      <c r="AA79" s="137">
        <v>8.496782860814064E-5</v>
      </c>
      <c r="AB79" s="137">
        <v>1.4636148310828769E-4</v>
      </c>
      <c r="AC79" s="137">
        <v>4.6143253949652487E-5</v>
      </c>
      <c r="AD79" s="137">
        <v>5.7256393403144651E-5</v>
      </c>
      <c r="AE79" s="137">
        <v>1.5775345509128348E-4</v>
      </c>
      <c r="AF79" s="137">
        <v>2.2099969831796312E-4</v>
      </c>
      <c r="AG79" s="137">
        <v>3.3130673661252951E-5</v>
      </c>
      <c r="AH79" s="137">
        <v>3.4044217489786793E-4</v>
      </c>
      <c r="AI79" s="137">
        <v>1.5539018764499534E-4</v>
      </c>
      <c r="AJ79" s="137">
        <v>0</v>
      </c>
      <c r="AK79" s="137">
        <v>2.3588998683034465E-5</v>
      </c>
      <c r="AL79" s="137">
        <v>1.8083495661858266E-4</v>
      </c>
      <c r="AM79" s="137">
        <v>4.4902696197506042E-5</v>
      </c>
      <c r="AN79" s="137">
        <v>8.6392349492159655E-5</v>
      </c>
      <c r="AO79" s="137">
        <v>1.1081282403973306E-4</v>
      </c>
      <c r="AP79" s="137">
        <v>2.6649621636551911E-5</v>
      </c>
      <c r="AQ79" s="137">
        <v>2.7786758808848546E-4</v>
      </c>
      <c r="AR79" s="137">
        <v>2.7262450823928675E-5</v>
      </c>
      <c r="AS79" s="137">
        <v>1.7291362913274025E-4</v>
      </c>
      <c r="AT79" s="137">
        <v>4.2727860601711015E-5</v>
      </c>
      <c r="AU79" s="137">
        <v>1.628452297661656E-5</v>
      </c>
      <c r="AV79" s="137">
        <v>2.6544679640311998E-5</v>
      </c>
      <c r="AW79" s="137">
        <v>1.4158367740841082E-5</v>
      </c>
      <c r="AX79" s="137">
        <v>2.0740412621160803E-6</v>
      </c>
      <c r="AY79" s="137">
        <v>5.7459274142262419E-5</v>
      </c>
      <c r="AZ79" s="137">
        <v>1.1401632099083206E-4</v>
      </c>
      <c r="BA79" s="137">
        <v>4.4491990524726746E-5</v>
      </c>
      <c r="BB79" s="137">
        <v>1.1643874761550473E-4</v>
      </c>
      <c r="BC79" s="137">
        <v>3.001323352039958E-5</v>
      </c>
      <c r="BD79" s="137">
        <v>7.7423660968725506E-5</v>
      </c>
      <c r="BE79" s="137">
        <v>8.1267765764670932E-5</v>
      </c>
      <c r="BF79" s="137">
        <v>1.940028675154236E-4</v>
      </c>
      <c r="BG79" s="137">
        <v>1.222644150605784E-4</v>
      </c>
      <c r="BH79" s="137">
        <v>3.0720975441075058E-4</v>
      </c>
      <c r="BI79" s="137">
        <v>2.3233607699916828E-3</v>
      </c>
      <c r="BJ79" s="137">
        <v>5.3200721131524209E-3</v>
      </c>
      <c r="BK79" s="137">
        <v>1.4238200653399536E-3</v>
      </c>
      <c r="BL79" s="137">
        <v>3.9253898925711102E-5</v>
      </c>
      <c r="BM79" s="137">
        <v>2.054102682157025E-4</v>
      </c>
      <c r="BN79" s="137">
        <v>3.9660980939403327E-4</v>
      </c>
      <c r="BO79" s="137">
        <v>2.0641984305778105E-3</v>
      </c>
      <c r="BP79" s="137">
        <v>3.4183544835718416E-3</v>
      </c>
      <c r="BQ79" s="137">
        <v>4.9834005504736966E-4</v>
      </c>
      <c r="BR79" s="137">
        <v>5.2256465019419587E-5</v>
      </c>
      <c r="BS79" s="137">
        <v>2.31049526637784E-3</v>
      </c>
      <c r="BT79" s="137">
        <v>2.38329270266547E-3</v>
      </c>
      <c r="BU79" s="137">
        <v>3.8301919410397003E-3</v>
      </c>
      <c r="BV79" s="137">
        <v>0.95642459348880615</v>
      </c>
      <c r="BW79" s="137">
        <v>1.5456954643176799E-3</v>
      </c>
      <c r="BX79" s="137">
        <v>1.0632785439376241E-3</v>
      </c>
      <c r="BY79" s="137">
        <v>5.7808454713845095E-4</v>
      </c>
      <c r="BZ79" s="137">
        <v>3.3610938802249831E-3</v>
      </c>
      <c r="CA79" s="139">
        <v>0</v>
      </c>
    </row>
    <row r="80" spans="1:79" ht="19.5" x14ac:dyDescent="0.25">
      <c r="B80" s="42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1</v>
      </c>
      <c r="BX80" s="137">
        <v>0</v>
      </c>
      <c r="BY80" s="137">
        <v>0</v>
      </c>
      <c r="BZ80" s="137">
        <v>0</v>
      </c>
      <c r="CA80" s="139">
        <v>0</v>
      </c>
    </row>
    <row r="81" spans="1:82" ht="19.5" x14ac:dyDescent="0.25">
      <c r="B81" s="42" t="s">
        <v>72</v>
      </c>
      <c r="C81" s="43" t="s">
        <v>183</v>
      </c>
      <c r="D81" s="136">
        <v>2.4998561197999338E-6</v>
      </c>
      <c r="E81" s="137">
        <v>3.9479421586449055E-7</v>
      </c>
      <c r="F81" s="137">
        <v>8.5808116424642848E-6</v>
      </c>
      <c r="G81" s="137">
        <v>8.0839798765370971E-7</v>
      </c>
      <c r="H81" s="137">
        <v>4.088923138345685E-5</v>
      </c>
      <c r="I81" s="137">
        <v>7.0860255076932404E-6</v>
      </c>
      <c r="J81" s="137">
        <v>3.0412817597464429E-7</v>
      </c>
      <c r="K81" s="137">
        <v>2.0791800717715583E-5</v>
      </c>
      <c r="L81" s="137">
        <v>2.0785982544960947E-7</v>
      </c>
      <c r="M81" s="137">
        <v>1.7301505119053697E-5</v>
      </c>
      <c r="N81" s="137">
        <v>6.2315528141457012E-7</v>
      </c>
      <c r="O81" s="137">
        <v>3.5438699645028024E-5</v>
      </c>
      <c r="P81" s="137">
        <v>0</v>
      </c>
      <c r="Q81" s="137">
        <v>2.0651997104333964E-5</v>
      </c>
      <c r="R81" s="137">
        <v>1.436030861683377E-5</v>
      </c>
      <c r="S81" s="137">
        <v>3.2351072373468664E-8</v>
      </c>
      <c r="T81" s="137">
        <v>3.753092066688669E-5</v>
      </c>
      <c r="U81" s="137">
        <v>7.1775285816649248E-5</v>
      </c>
      <c r="V81" s="137">
        <v>1.8561326390892713E-4</v>
      </c>
      <c r="W81" s="137">
        <v>3.2804288633213155E-5</v>
      </c>
      <c r="X81" s="137">
        <v>2.8011557029702271E-5</v>
      </c>
      <c r="Y81" s="137">
        <v>1.1016185491234563E-5</v>
      </c>
      <c r="Z81" s="137">
        <v>3.7004516847149348E-5</v>
      </c>
      <c r="AA81" s="137">
        <v>6.3198264965243799E-6</v>
      </c>
      <c r="AB81" s="137">
        <v>1.1546638328681995E-5</v>
      </c>
      <c r="AC81" s="137">
        <v>4.5857897106480017E-6</v>
      </c>
      <c r="AD81" s="137">
        <v>4.9599581587692762E-6</v>
      </c>
      <c r="AE81" s="137">
        <v>1.690169305413854E-5</v>
      </c>
      <c r="AF81" s="137">
        <v>1.8164787163332374E-5</v>
      </c>
      <c r="AG81" s="137">
        <v>3.4895194317861212E-6</v>
      </c>
      <c r="AH81" s="137">
        <v>9.5758854480201541E-6</v>
      </c>
      <c r="AI81" s="137">
        <v>5.0858159374678665E-6</v>
      </c>
      <c r="AJ81" s="137">
        <v>0</v>
      </c>
      <c r="AK81" s="137">
        <v>1.6566986437108165E-6</v>
      </c>
      <c r="AL81" s="137">
        <v>5.4527923883612016E-6</v>
      </c>
      <c r="AM81" s="137">
        <v>2.5500958133984666E-6</v>
      </c>
      <c r="AN81" s="137">
        <v>4.9896121050770078E-6</v>
      </c>
      <c r="AO81" s="137">
        <v>4.216379656233028E-6</v>
      </c>
      <c r="AP81" s="137">
        <v>7.8370281189811871E-7</v>
      </c>
      <c r="AQ81" s="137">
        <v>1.1188516253005626E-5</v>
      </c>
      <c r="AR81" s="137">
        <v>1.517605095914763E-6</v>
      </c>
      <c r="AS81" s="137">
        <v>7.3489412064876341E-6</v>
      </c>
      <c r="AT81" s="137">
        <v>2.8564811104303152E-6</v>
      </c>
      <c r="AU81" s="137">
        <v>8.6797243480604169E-7</v>
      </c>
      <c r="AV81" s="137">
        <v>1.6879836425515209E-6</v>
      </c>
      <c r="AW81" s="137">
        <v>5.7241888014119288E-7</v>
      </c>
      <c r="AX81" s="137">
        <v>7.3711351559003344E-8</v>
      </c>
      <c r="AY81" s="137">
        <v>1.6171416991211686E-6</v>
      </c>
      <c r="AZ81" s="137">
        <v>4.5182029582711616E-6</v>
      </c>
      <c r="BA81" s="137">
        <v>1.2633085806938543E-6</v>
      </c>
      <c r="BB81" s="137">
        <v>5.093433196046569E-6</v>
      </c>
      <c r="BC81" s="137">
        <v>1.1552600842587076E-6</v>
      </c>
      <c r="BD81" s="137">
        <v>6.4377000198189059E-6</v>
      </c>
      <c r="BE81" s="137">
        <v>4.4846744734455314E-6</v>
      </c>
      <c r="BF81" s="137">
        <v>4.2997315414328123E-6</v>
      </c>
      <c r="BG81" s="137">
        <v>3.4951528232692837E-6</v>
      </c>
      <c r="BH81" s="137">
        <v>3.8533869670092437E-6</v>
      </c>
      <c r="BI81" s="137">
        <v>7.3124879248963892E-5</v>
      </c>
      <c r="BJ81" s="137">
        <v>5.2883161666079078E-5</v>
      </c>
      <c r="BK81" s="137">
        <v>4.5689912002441417E-5</v>
      </c>
      <c r="BL81" s="137">
        <v>6.7389039187543205E-7</v>
      </c>
      <c r="BM81" s="137">
        <v>1.6544950046264472E-6</v>
      </c>
      <c r="BN81" s="137">
        <v>2.1290391822492987E-5</v>
      </c>
      <c r="BO81" s="137">
        <v>5.1029459980252205E-6</v>
      </c>
      <c r="BP81" s="137">
        <v>5.5862951886264885E-6</v>
      </c>
      <c r="BQ81" s="137">
        <v>1.8966439388985314E-6</v>
      </c>
      <c r="BR81" s="137">
        <v>1.1928847049278134E-7</v>
      </c>
      <c r="BS81" s="137">
        <v>7.4462730199412017E-6</v>
      </c>
      <c r="BT81" s="137">
        <v>2.5044607914475998E-6</v>
      </c>
      <c r="BU81" s="137">
        <v>9.0370205759123727E-4</v>
      </c>
      <c r="BV81" s="137">
        <v>1.2197079694741781E-5</v>
      </c>
      <c r="BW81" s="137">
        <v>7.4840573666675397E-5</v>
      </c>
      <c r="BX81" s="137">
        <v>0.97195209700795682</v>
      </c>
      <c r="BY81" s="137">
        <v>2.60941829389119E-2</v>
      </c>
      <c r="BZ81" s="137">
        <v>8.6699463622415671E-6</v>
      </c>
      <c r="CA81" s="139">
        <v>0</v>
      </c>
    </row>
    <row r="82" spans="1:82" ht="19.5" x14ac:dyDescent="0.25">
      <c r="B82" s="42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1</v>
      </c>
      <c r="BZ82" s="137">
        <v>0</v>
      </c>
      <c r="CA82" s="139">
        <v>0</v>
      </c>
    </row>
    <row r="83" spans="1:82" ht="19.5" x14ac:dyDescent="0.25">
      <c r="B83" s="56" t="s">
        <v>74</v>
      </c>
      <c r="C83" s="43" t="s">
        <v>185</v>
      </c>
      <c r="D83" s="136">
        <v>1.8161662085154461E-3</v>
      </c>
      <c r="E83" s="137">
        <v>9.7687524826193519E-5</v>
      </c>
      <c r="F83" s="137">
        <v>1.8396196718588342E-3</v>
      </c>
      <c r="G83" s="137">
        <v>6.0140309337551644E-4</v>
      </c>
      <c r="H83" s="137">
        <v>1.9533207942295579E-2</v>
      </c>
      <c r="I83" s="137">
        <v>6.726606041039084E-3</v>
      </c>
      <c r="J83" s="137">
        <v>9.5511151624156116E-5</v>
      </c>
      <c r="K83" s="137">
        <v>2.0358592651615184E-2</v>
      </c>
      <c r="L83" s="137">
        <v>5.3317656017711079E-5</v>
      </c>
      <c r="M83" s="137">
        <v>4.2813551846678129E-3</v>
      </c>
      <c r="N83" s="137">
        <v>4.8707454915064325E-4</v>
      </c>
      <c r="O83" s="137">
        <v>3.3847110987548792E-3</v>
      </c>
      <c r="P83" s="137">
        <v>0</v>
      </c>
      <c r="Q83" s="137">
        <v>4.1617006159268494E-3</v>
      </c>
      <c r="R83" s="137">
        <v>2.4138085053571914E-2</v>
      </c>
      <c r="S83" s="137">
        <v>4.5857927193045484E-5</v>
      </c>
      <c r="T83" s="137">
        <v>5.2603493049257913E-3</v>
      </c>
      <c r="U83" s="137">
        <v>8.0648705054826384E-3</v>
      </c>
      <c r="V83" s="137">
        <v>1.3611218398541859E-2</v>
      </c>
      <c r="W83" s="137">
        <v>3.4440422700341535E-3</v>
      </c>
      <c r="X83" s="137">
        <v>8.4481018829047922E-3</v>
      </c>
      <c r="Y83" s="137">
        <v>1.127246004544223E-3</v>
      </c>
      <c r="Z83" s="137">
        <v>2.851067010489036E-3</v>
      </c>
      <c r="AA83" s="137">
        <v>1.0450982033706415E-3</v>
      </c>
      <c r="AB83" s="137">
        <v>2.234180698422327E-3</v>
      </c>
      <c r="AC83" s="137">
        <v>5.1159229134761309E-4</v>
      </c>
      <c r="AD83" s="137">
        <v>7.1567509367004148E-4</v>
      </c>
      <c r="AE83" s="137">
        <v>1.4215194916201376E-3</v>
      </c>
      <c r="AF83" s="137">
        <v>1.7675602574417468E-3</v>
      </c>
      <c r="AG83" s="137">
        <v>3.2385937342950912E-4</v>
      </c>
      <c r="AH83" s="137">
        <v>1.5734733707638319E-3</v>
      </c>
      <c r="AI83" s="137">
        <v>7.7688859272530286E-4</v>
      </c>
      <c r="AJ83" s="137">
        <v>0</v>
      </c>
      <c r="AK83" s="137">
        <v>1.6158747409012473E-4</v>
      </c>
      <c r="AL83" s="137">
        <v>5.3347972867568837E-4</v>
      </c>
      <c r="AM83" s="137">
        <v>2.552699874802745E-4</v>
      </c>
      <c r="AN83" s="137">
        <v>8.1370654490232441E-4</v>
      </c>
      <c r="AO83" s="137">
        <v>5.8767474732888828E-4</v>
      </c>
      <c r="AP83" s="137">
        <v>1.3464550376306045E-4</v>
      </c>
      <c r="AQ83" s="137">
        <v>1.2954386350398921E-3</v>
      </c>
      <c r="AR83" s="137">
        <v>1.6857081724104864E-4</v>
      </c>
      <c r="AS83" s="137">
        <v>8.6762191360985732E-4</v>
      </c>
      <c r="AT83" s="137">
        <v>2.5552407795752317E-4</v>
      </c>
      <c r="AU83" s="137">
        <v>9.679798459116961E-5</v>
      </c>
      <c r="AV83" s="137">
        <v>1.5632176827279958E-4</v>
      </c>
      <c r="AW83" s="137">
        <v>7.6848243080050236E-5</v>
      </c>
      <c r="AX83" s="137">
        <v>1.4933903777128563E-5</v>
      </c>
      <c r="AY83" s="137">
        <v>5.7707183608967131E-4</v>
      </c>
      <c r="AZ83" s="137">
        <v>6.47181991321718E-4</v>
      </c>
      <c r="BA83" s="137">
        <v>2.2863447080754504E-4</v>
      </c>
      <c r="BB83" s="137">
        <v>7.3923200881272208E-4</v>
      </c>
      <c r="BC83" s="137">
        <v>1.7101307192518109E-4</v>
      </c>
      <c r="BD83" s="137">
        <v>5.0519091975267374E-4</v>
      </c>
      <c r="BE83" s="137">
        <v>5.0216076418349955E-4</v>
      </c>
      <c r="BF83" s="137">
        <v>7.8898279714545124E-4</v>
      </c>
      <c r="BG83" s="137">
        <v>8.9203886337103769E-4</v>
      </c>
      <c r="BH83" s="137">
        <v>1.1136227911866493E-3</v>
      </c>
      <c r="BI83" s="137">
        <v>1.7988513704340393E-2</v>
      </c>
      <c r="BJ83" s="137">
        <v>1.8256588409634053E-2</v>
      </c>
      <c r="BK83" s="137">
        <v>8.478010707125094E-3</v>
      </c>
      <c r="BL83" s="137">
        <v>2.0452352193173589E-4</v>
      </c>
      <c r="BM83" s="137">
        <v>1.1198189600291014E-3</v>
      </c>
      <c r="BN83" s="137">
        <v>6.9539006529335846E-3</v>
      </c>
      <c r="BO83" s="137">
        <v>2.4817045345818023E-2</v>
      </c>
      <c r="BP83" s="137">
        <v>1.2454842221574225E-2</v>
      </c>
      <c r="BQ83" s="137">
        <v>1.8388613167036017E-3</v>
      </c>
      <c r="BR83" s="137">
        <v>2.1224720860383458E-4</v>
      </c>
      <c r="BS83" s="137">
        <v>1.6683407166026901E-2</v>
      </c>
      <c r="BT83" s="137">
        <v>6.9410518709257093E-3</v>
      </c>
      <c r="BU83" s="137">
        <v>9.0980194128094417E-3</v>
      </c>
      <c r="BV83" s="137">
        <v>2.7895923101666914E-2</v>
      </c>
      <c r="BW83" s="137">
        <v>4.5778393587509701E-3</v>
      </c>
      <c r="BX83" s="137">
        <v>1.5385665405352071E-2</v>
      </c>
      <c r="BY83" s="137">
        <v>3.8505802451847099E-3</v>
      </c>
      <c r="BZ83" s="137">
        <v>0.67086197142603543</v>
      </c>
      <c r="CA83" s="139">
        <v>0</v>
      </c>
    </row>
    <row r="84" spans="1:82" ht="19.5" x14ac:dyDescent="0.25">
      <c r="B84" s="56" t="s">
        <v>75</v>
      </c>
      <c r="C84" s="43" t="s">
        <v>186</v>
      </c>
      <c r="D84" s="136">
        <v>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7">
        <v>0</v>
      </c>
      <c r="O84" s="137">
        <v>0</v>
      </c>
      <c r="P84" s="137">
        <v>0</v>
      </c>
      <c r="Q84" s="137">
        <v>0</v>
      </c>
      <c r="R84" s="137">
        <v>0</v>
      </c>
      <c r="S84" s="137">
        <v>0</v>
      </c>
      <c r="T84" s="137">
        <v>0</v>
      </c>
      <c r="U84" s="137">
        <v>0</v>
      </c>
      <c r="V84" s="137">
        <v>0</v>
      </c>
      <c r="W84" s="137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7">
        <v>0</v>
      </c>
      <c r="AY84" s="137">
        <v>0</v>
      </c>
      <c r="AZ84" s="137">
        <v>0</v>
      </c>
      <c r="BA84" s="137">
        <v>0</v>
      </c>
      <c r="BB84" s="137">
        <v>0</v>
      </c>
      <c r="BC84" s="137">
        <v>0</v>
      </c>
      <c r="BD84" s="137">
        <v>0</v>
      </c>
      <c r="BE84" s="137">
        <v>0</v>
      </c>
      <c r="BF84" s="137">
        <v>0</v>
      </c>
      <c r="BG84" s="137">
        <v>0</v>
      </c>
      <c r="BH84" s="137">
        <v>0</v>
      </c>
      <c r="BI84" s="137">
        <v>0</v>
      </c>
      <c r="BJ84" s="137">
        <v>0</v>
      </c>
      <c r="BK84" s="137">
        <v>0</v>
      </c>
      <c r="BL84" s="137">
        <v>0</v>
      </c>
      <c r="BM84" s="137">
        <v>0</v>
      </c>
      <c r="BN84" s="137">
        <v>0</v>
      </c>
      <c r="BO84" s="137">
        <v>0</v>
      </c>
      <c r="BP84" s="137">
        <v>0</v>
      </c>
      <c r="BQ84" s="137">
        <v>0</v>
      </c>
      <c r="BR84" s="137">
        <v>0</v>
      </c>
      <c r="BS84" s="137">
        <v>0</v>
      </c>
      <c r="BT84" s="137">
        <v>0</v>
      </c>
      <c r="BU84" s="137">
        <v>0</v>
      </c>
      <c r="BV84" s="137">
        <v>0</v>
      </c>
      <c r="BW84" s="137">
        <v>0</v>
      </c>
      <c r="BX84" s="137">
        <v>0</v>
      </c>
      <c r="BY84" s="137">
        <v>0</v>
      </c>
      <c r="BZ84" s="137">
        <v>0</v>
      </c>
      <c r="CA84" s="139">
        <v>1</v>
      </c>
    </row>
    <row r="85" spans="1:82" ht="19.5" x14ac:dyDescent="0.25">
      <c r="A85" s="28"/>
      <c r="B85" s="57"/>
      <c r="C85" s="46"/>
      <c r="D85" s="140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  <c r="BC85" s="141"/>
      <c r="BD85" s="141"/>
      <c r="BE85" s="141"/>
      <c r="BF85" s="141"/>
      <c r="BG85" s="141"/>
      <c r="BH85" s="141"/>
      <c r="BI85" s="141"/>
      <c r="BJ85" s="141"/>
      <c r="BK85" s="141"/>
      <c r="BL85" s="141"/>
      <c r="BM85" s="141"/>
      <c r="BN85" s="141"/>
      <c r="BO85" s="141"/>
      <c r="BP85" s="141"/>
      <c r="BQ85" s="141"/>
      <c r="BR85" s="141"/>
      <c r="BS85" s="141"/>
      <c r="BT85" s="141"/>
      <c r="BU85" s="141"/>
      <c r="BV85" s="141"/>
      <c r="BW85" s="141"/>
      <c r="BX85" s="141"/>
      <c r="BY85" s="141"/>
      <c r="BZ85" s="141"/>
      <c r="CA85" s="333"/>
    </row>
    <row r="86" spans="1:82" x14ac:dyDescent="0.25">
      <c r="C86" s="332" t="s">
        <v>724</v>
      </c>
      <c r="D86" s="336">
        <f>SUM(D9:D84)</f>
        <v>0.69985925678488892</v>
      </c>
      <c r="E86" s="334">
        <f t="shared" ref="E86:BP86" si="0">SUM(E9:E84)</f>
        <v>8.5317104439269278E-2</v>
      </c>
      <c r="F86" s="334">
        <f t="shared" si="0"/>
        <v>1.0255562448171334</v>
      </c>
      <c r="G86" s="334">
        <f t="shared" si="0"/>
        <v>0.41126559347694486</v>
      </c>
      <c r="H86" s="334">
        <f t="shared" si="0"/>
        <v>2.2689013120418386</v>
      </c>
      <c r="I86" s="334">
        <f t="shared" si="0"/>
        <v>1.1683464442533713</v>
      </c>
      <c r="J86" s="334">
        <f t="shared" si="0"/>
        <v>4.5338975189972527E-2</v>
      </c>
      <c r="K86" s="334">
        <f t="shared" si="0"/>
        <v>1.4671411536855767</v>
      </c>
      <c r="L86" s="334">
        <f t="shared" si="0"/>
        <v>3.8150672738603141E-2</v>
      </c>
      <c r="M86" s="334">
        <f t="shared" si="0"/>
        <v>0.89968786565001568</v>
      </c>
      <c r="N86" s="334">
        <f t="shared" si="0"/>
        <v>0.29875064076985969</v>
      </c>
      <c r="O86" s="334">
        <f t="shared" si="0"/>
        <v>0.73910698088790994</v>
      </c>
      <c r="P86" s="334">
        <f t="shared" si="0"/>
        <v>0</v>
      </c>
      <c r="Q86" s="334">
        <f t="shared" si="0"/>
        <v>2.2941952044614204</v>
      </c>
      <c r="R86" s="334">
        <f t="shared" si="0"/>
        <v>1.7537175496477315</v>
      </c>
      <c r="S86" s="334">
        <f t="shared" si="0"/>
        <v>2.042922191117302E-2</v>
      </c>
      <c r="T86" s="334">
        <f t="shared" si="0"/>
        <v>1.4220848318472632</v>
      </c>
      <c r="U86" s="334">
        <f t="shared" si="0"/>
        <v>1.8032332084992304</v>
      </c>
      <c r="V86" s="334">
        <f t="shared" si="0"/>
        <v>2.6860750469657351</v>
      </c>
      <c r="W86" s="334">
        <f t="shared" si="0"/>
        <v>1.712959858341083</v>
      </c>
      <c r="X86" s="334">
        <f t="shared" si="0"/>
        <v>1.5540611783553901</v>
      </c>
      <c r="Y86" s="334">
        <f t="shared" si="0"/>
        <v>1.2508953304096011</v>
      </c>
      <c r="Z86" s="334">
        <f t="shared" si="0"/>
        <v>1.6063155698164324</v>
      </c>
      <c r="AA86" s="334">
        <f t="shared" si="0"/>
        <v>0.97631021614271873</v>
      </c>
      <c r="AB86" s="334">
        <f t="shared" si="0"/>
        <v>1.1369870698062847</v>
      </c>
      <c r="AC86" s="334">
        <f t="shared" si="0"/>
        <v>1.03863146248214</v>
      </c>
      <c r="AD86" s="334">
        <f t="shared" si="0"/>
        <v>0.99410718115096308</v>
      </c>
      <c r="AE86" s="334">
        <f t="shared" si="0"/>
        <v>0.63602744104908349</v>
      </c>
      <c r="AF86" s="334">
        <f t="shared" si="0"/>
        <v>1.2569850336520991</v>
      </c>
      <c r="AG86" s="334">
        <f t="shared" si="0"/>
        <v>0.96351470009566031</v>
      </c>
      <c r="AH86" s="334">
        <f t="shared" si="0"/>
        <v>1.4533023556038749</v>
      </c>
      <c r="AI86" s="334">
        <f t="shared" si="0"/>
        <v>1.1551946728199278</v>
      </c>
      <c r="AJ86" s="334">
        <f t="shared" si="0"/>
        <v>0</v>
      </c>
      <c r="AK86" s="334">
        <f t="shared" si="0"/>
        <v>0.34975742341913008</v>
      </c>
      <c r="AL86" s="334">
        <f t="shared" si="0"/>
        <v>0.89548901059420927</v>
      </c>
      <c r="AM86" s="334">
        <f t="shared" si="0"/>
        <v>0.93740269777953433</v>
      </c>
      <c r="AN86" s="334">
        <f t="shared" si="0"/>
        <v>0.88089210193737677</v>
      </c>
      <c r="AO86" s="334">
        <f t="shared" si="0"/>
        <v>0.35218257503741912</v>
      </c>
      <c r="AP86" s="334">
        <f t="shared" si="0"/>
        <v>0.22060370858938733</v>
      </c>
      <c r="AQ86" s="334">
        <f t="shared" si="0"/>
        <v>0.5298119191342413</v>
      </c>
      <c r="AR86" s="334">
        <f t="shared" si="0"/>
        <v>0.27931511047865848</v>
      </c>
      <c r="AS86" s="334">
        <f t="shared" si="0"/>
        <v>0.86510045705358618</v>
      </c>
      <c r="AT86" s="334">
        <f t="shared" si="0"/>
        <v>0.64138425620397899</v>
      </c>
      <c r="AU86" s="334">
        <f t="shared" si="0"/>
        <v>0.4686404684536466</v>
      </c>
      <c r="AV86" s="334">
        <f t="shared" si="0"/>
        <v>0.15707560538494653</v>
      </c>
      <c r="AW86" s="334">
        <f t="shared" si="0"/>
        <v>0.25385303045194707</v>
      </c>
      <c r="AX86" s="334">
        <f t="shared" si="0"/>
        <v>1.322918449218081E-2</v>
      </c>
      <c r="AY86" s="334">
        <f t="shared" si="0"/>
        <v>0.23562462477359772</v>
      </c>
      <c r="AZ86" s="334">
        <f t="shared" si="0"/>
        <v>0.73565794395571671</v>
      </c>
      <c r="BA86" s="334">
        <f t="shared" si="0"/>
        <v>0.91229850721701622</v>
      </c>
      <c r="BB86" s="334">
        <f t="shared" si="0"/>
        <v>1.1286415270984826</v>
      </c>
      <c r="BC86" s="334">
        <f t="shared" si="0"/>
        <v>0.79047405589032815</v>
      </c>
      <c r="BD86" s="334">
        <f t="shared" si="0"/>
        <v>0.98296285317133136</v>
      </c>
      <c r="BE86" s="334">
        <f t="shared" si="0"/>
        <v>1.0930723318628077</v>
      </c>
      <c r="BF86" s="334">
        <f t="shared" si="0"/>
        <v>0.63457578391238811</v>
      </c>
      <c r="BG86" s="334">
        <f t="shared" si="0"/>
        <v>0.33215057575809803</v>
      </c>
      <c r="BH86" s="334">
        <f t="shared" si="0"/>
        <v>0.66589299476877928</v>
      </c>
      <c r="BI86" s="334">
        <f t="shared" si="0"/>
        <v>5.4701793321488532</v>
      </c>
      <c r="BJ86" s="334">
        <f t="shared" si="0"/>
        <v>3.0425242302045215</v>
      </c>
      <c r="BK86" s="334">
        <f t="shared" si="0"/>
        <v>1.0436152416068429</v>
      </c>
      <c r="BL86" s="334">
        <f t="shared" si="0"/>
        <v>0.32216972519270282</v>
      </c>
      <c r="BM86" s="334">
        <f t="shared" si="0"/>
        <v>0.46418309944764818</v>
      </c>
      <c r="BN86" s="334">
        <f t="shared" si="0"/>
        <v>1.3019536655184123</v>
      </c>
      <c r="BO86" s="334">
        <f t="shared" si="0"/>
        <v>0.76376299031752337</v>
      </c>
      <c r="BP86" s="334">
        <f t="shared" si="0"/>
        <v>1.1452826339903863</v>
      </c>
      <c r="BQ86" s="334">
        <f t="shared" ref="BQ86:CA86" si="1">SUM(BQ9:BQ84)</f>
        <v>0.56768483928028945</v>
      </c>
      <c r="BR86" s="334">
        <f t="shared" si="1"/>
        <v>0.10652916874637691</v>
      </c>
      <c r="BS86" s="334">
        <f t="shared" si="1"/>
        <v>1.5337407330547459</v>
      </c>
      <c r="BT86" s="334">
        <f t="shared" si="1"/>
        <v>0.25869477220621717</v>
      </c>
      <c r="BU86" s="334">
        <f t="shared" si="1"/>
        <v>1.7098621053929386</v>
      </c>
      <c r="BV86" s="334">
        <f t="shared" si="1"/>
        <v>1.5108754268759568</v>
      </c>
      <c r="BW86" s="334">
        <f t="shared" si="1"/>
        <v>1.2540759116742166</v>
      </c>
      <c r="BX86" s="334">
        <f t="shared" si="1"/>
        <v>1.86600933023564</v>
      </c>
      <c r="BY86" s="334">
        <f t="shared" si="1"/>
        <v>1.3381951387894275</v>
      </c>
      <c r="BZ86" s="334">
        <f t="shared" si="1"/>
        <v>1.0821235301053129</v>
      </c>
      <c r="CA86" s="335">
        <f t="shared" si="1"/>
        <v>1</v>
      </c>
      <c r="CC86" s="180"/>
      <c r="CD86" s="241"/>
    </row>
    <row r="87" spans="1:82" x14ac:dyDescent="0.25"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  <c r="Q87" s="255"/>
      <c r="R87" s="255"/>
      <c r="S87" s="255"/>
      <c r="T87" s="255"/>
      <c r="U87" s="255"/>
      <c r="V87" s="255"/>
      <c r="W87" s="255"/>
      <c r="X87" s="255"/>
      <c r="Y87" s="255"/>
      <c r="Z87" s="255"/>
      <c r="AA87" s="255"/>
      <c r="AB87" s="255"/>
      <c r="AC87" s="255"/>
      <c r="AD87" s="255"/>
      <c r="AE87" s="255"/>
      <c r="AF87" s="255"/>
      <c r="AG87" s="255"/>
      <c r="AH87" s="255"/>
      <c r="AI87" s="255"/>
      <c r="AJ87" s="255"/>
      <c r="AK87" s="255"/>
      <c r="AL87" s="255"/>
      <c r="AM87" s="255"/>
      <c r="AN87" s="255"/>
      <c r="AO87" s="255"/>
      <c r="AP87" s="255"/>
      <c r="AQ87" s="255"/>
      <c r="AR87" s="255"/>
      <c r="AS87" s="255"/>
      <c r="AT87" s="255"/>
      <c r="AU87" s="255"/>
      <c r="AV87" s="255"/>
      <c r="AW87" s="255"/>
      <c r="AX87" s="255"/>
      <c r="AY87" s="255"/>
      <c r="AZ87" s="255"/>
      <c r="BA87" s="255"/>
      <c r="BB87" s="255"/>
      <c r="BC87" s="255"/>
      <c r="BD87" s="255"/>
      <c r="BE87" s="255"/>
      <c r="BF87" s="255"/>
      <c r="BG87" s="255"/>
      <c r="BH87" s="255"/>
      <c r="BI87" s="255"/>
      <c r="BJ87" s="255"/>
      <c r="BK87" s="255"/>
      <c r="BL87" s="255"/>
      <c r="BM87" s="255"/>
      <c r="BN87" s="255"/>
      <c r="BO87" s="255"/>
      <c r="BP87" s="255"/>
      <c r="BQ87" s="255"/>
      <c r="BR87" s="255"/>
      <c r="BS87" s="255"/>
      <c r="BT87" s="255"/>
      <c r="BU87" s="255"/>
      <c r="BV87" s="255"/>
      <c r="BW87" s="255"/>
      <c r="BX87" s="255"/>
      <c r="BY87" s="255"/>
      <c r="BZ87" s="255"/>
      <c r="CA87" s="255"/>
      <c r="CC87" s="180"/>
      <c r="CD87" s="182"/>
    </row>
    <row r="88" spans="1:82" ht="114" x14ac:dyDescent="0.25">
      <c r="C88" s="332" t="s">
        <v>943</v>
      </c>
      <c r="D88" s="331" t="str">
        <f>"*Un aumento del 1% de la demanda final de la industria "&amp;D7&amp;" implica un aumento de "&amp;ROUND(D86,2)&amp;"% en el valor agregado de la producción en VOLUMEN de toda la economía."</f>
        <v>*Un aumento del 1% de la demanda final de la industria 01 implica un aumento de 0,7% en el valor agregado de la producción en VOLUMEN de toda la economía.</v>
      </c>
      <c r="E88" s="329" t="str">
        <f t="shared" ref="E88:BP88" si="2">"*Un aumento del 1% de la demanda final de la industria "&amp;E7&amp;" implica un aumento de "&amp;ROUND(E86,2)&amp;"% en el valor agregado de la producción en VOLUMEN de toda la economía."</f>
        <v>*Un aumento del 1% de la demanda final de la industria 02 implica un aumento de 0,09% en el valor agregado de la producción en VOLUMEN de toda la economía.</v>
      </c>
      <c r="F88" s="329" t="str">
        <f t="shared" si="2"/>
        <v>*Un aumento del 1% de la demanda final de la industria 03 implica un aumento de 1,03% en el valor agregado de la producción en VOLUMEN de toda la economía.</v>
      </c>
      <c r="G88" s="329" t="str">
        <f t="shared" si="2"/>
        <v>*Un aumento del 1% de la demanda final de la industria 04 implica un aumento de 0,41% en el valor agregado de la producción en VOLUMEN de toda la economía.</v>
      </c>
      <c r="H88" s="329" t="str">
        <f t="shared" si="2"/>
        <v>*Un aumento del 1% de la demanda final de la industria 05 implica un aumento de 2,27% en el valor agregado de la producción en VOLUMEN de toda la economía.</v>
      </c>
      <c r="I88" s="329" t="str">
        <f t="shared" si="2"/>
        <v>*Un aumento del 1% de la demanda final de la industria 06 implica un aumento de 1,17% en el valor agregado de la producción en VOLUMEN de toda la economía.</v>
      </c>
      <c r="J88" s="329" t="str">
        <f t="shared" si="2"/>
        <v>*Un aumento del 1% de la demanda final de la industria 07 implica un aumento de 0,05% en el valor agregado de la producción en VOLUMEN de toda la economía.</v>
      </c>
      <c r="K88" s="329" t="str">
        <f t="shared" si="2"/>
        <v>*Un aumento del 1% de la demanda final de la industria 08 implica un aumento de 1,47% en el valor agregado de la producción en VOLUMEN de toda la economía.</v>
      </c>
      <c r="L88" s="329" t="str">
        <f t="shared" si="2"/>
        <v>*Un aumento del 1% de la demanda final de la industria 09 implica un aumento de 0,04% en el valor agregado de la producción en VOLUMEN de toda la economía.</v>
      </c>
      <c r="M88" s="329" t="str">
        <f t="shared" si="2"/>
        <v>*Un aumento del 1% de la demanda final de la industria 10 implica un aumento de 0,9% en el valor agregado de la producción en VOLUMEN de toda la economía.</v>
      </c>
      <c r="N88" s="329" t="str">
        <f t="shared" si="2"/>
        <v>*Un aumento del 1% de la demanda final de la industria 11 implica un aumento de 0,3% en el valor agregado de la producción en VOLUMEN de toda la economía.</v>
      </c>
      <c r="O88" s="329" t="str">
        <f t="shared" si="2"/>
        <v>*Un aumento del 1% de la demanda final de la industria 12 implica un aumento de 0,74% en el valor agregado de la producción en VOLUMEN de toda la economía.</v>
      </c>
      <c r="P88" s="329" t="str">
        <f t="shared" si="2"/>
        <v>*Un aumento del 1% de la demanda final de la industria 13 implica un aumento de 0% en el valor agregado de la producción en VOLUMEN de toda la economía.</v>
      </c>
      <c r="Q88" s="329" t="str">
        <f t="shared" si="2"/>
        <v>*Un aumento del 1% de la demanda final de la industria 14 implica un aumento de 2,29% en el valor agregado de la producción en VOLUMEN de toda la economía.</v>
      </c>
      <c r="R88" s="329" t="str">
        <f t="shared" si="2"/>
        <v>*Un aumento del 1% de la demanda final de la industria 15 implica un aumento de 1,75% en el valor agregado de la producción en VOLUMEN de toda la economía.</v>
      </c>
      <c r="S88" s="329" t="str">
        <f t="shared" si="2"/>
        <v>*Un aumento del 1% de la demanda final de la industria 16 implica un aumento de 0,02% en el valor agregado de la producción en VOLUMEN de toda la economía.</v>
      </c>
      <c r="T88" s="329" t="str">
        <f t="shared" si="2"/>
        <v>*Un aumento del 1% de la demanda final de la industria 17 implica un aumento de 1,42% en el valor agregado de la producción en VOLUMEN de toda la economía.</v>
      </c>
      <c r="U88" s="329" t="str">
        <f t="shared" si="2"/>
        <v>*Un aumento del 1% de la demanda final de la industria 18 implica un aumento de 1,8% en el valor agregado de la producción en VOLUMEN de toda la economía.</v>
      </c>
      <c r="V88" s="329" t="str">
        <f t="shared" si="2"/>
        <v>*Un aumento del 1% de la demanda final de la industria 19 implica un aumento de 2,69% en el valor agregado de la producción en VOLUMEN de toda la economía.</v>
      </c>
      <c r="W88" s="329" t="str">
        <f t="shared" si="2"/>
        <v>*Un aumento del 1% de la demanda final de la industria 20 implica un aumento de 1,71% en el valor agregado de la producción en VOLUMEN de toda la economía.</v>
      </c>
      <c r="X88" s="329" t="str">
        <f t="shared" si="2"/>
        <v>*Un aumento del 1% de la demanda final de la industria 21 implica un aumento de 1,55% en el valor agregado de la producción en VOLUMEN de toda la economía.</v>
      </c>
      <c r="Y88" s="329" t="str">
        <f t="shared" si="2"/>
        <v>*Un aumento del 1% de la demanda final de la industria 22 implica un aumento de 1,25% en el valor agregado de la producción en VOLUMEN de toda la economía.</v>
      </c>
      <c r="Z88" s="329" t="str">
        <f t="shared" si="2"/>
        <v>*Un aumento del 1% de la demanda final de la industria 23 implica un aumento de 1,61% en el valor agregado de la producción en VOLUMEN de toda la economía.</v>
      </c>
      <c r="AA88" s="329" t="str">
        <f t="shared" si="2"/>
        <v>*Un aumento del 1% de la demanda final de la industria 24 implica un aumento de 0,98% en el valor agregado de la producción en VOLUMEN de toda la economía.</v>
      </c>
      <c r="AB88" s="329" t="str">
        <f t="shared" si="2"/>
        <v>*Un aumento del 1% de la demanda final de la industria 25 implica un aumento de 1,14% en el valor agregado de la producción en VOLUMEN de toda la economía.</v>
      </c>
      <c r="AC88" s="329" t="str">
        <f t="shared" si="2"/>
        <v>*Un aumento del 1% de la demanda final de la industria 26 implica un aumento de 1,04% en el valor agregado de la producción en VOLUMEN de toda la economía.</v>
      </c>
      <c r="AD88" s="329" t="str">
        <f t="shared" si="2"/>
        <v>*Un aumento del 1% de la demanda final de la industria 27 implica un aumento de 0,99% en el valor agregado de la producción en VOLUMEN de toda la economía.</v>
      </c>
      <c r="AE88" s="329" t="str">
        <f t="shared" si="2"/>
        <v>*Un aumento del 1% de la demanda final de la industria 28 implica un aumento de 0,64% en el valor agregado de la producción en VOLUMEN de toda la economía.</v>
      </c>
      <c r="AF88" s="329" t="str">
        <f t="shared" si="2"/>
        <v>*Un aumento del 1% de la demanda final de la industria 29 implica un aumento de 1,26% en el valor agregado de la producción en VOLUMEN de toda la economía.</v>
      </c>
      <c r="AG88" s="329" t="str">
        <f t="shared" si="2"/>
        <v>*Un aumento del 1% de la demanda final de la industria 30 implica un aumento de 0,96% en el valor agregado de la producción en VOLUMEN de toda la economía.</v>
      </c>
      <c r="AH88" s="329" t="str">
        <f t="shared" si="2"/>
        <v>*Un aumento del 1% de la demanda final de la industria 31 implica un aumento de 1,45% en el valor agregado de la producción en VOLUMEN de toda la economía.</v>
      </c>
      <c r="AI88" s="329" t="str">
        <f t="shared" si="2"/>
        <v>*Un aumento del 1% de la demanda final de la industria 32 implica un aumento de 1,16% en el valor agregado de la producción en VOLUMEN de toda la economía.</v>
      </c>
      <c r="AJ88" s="329" t="str">
        <f t="shared" si="2"/>
        <v>*Un aumento del 1% de la demanda final de la industria 33 implica un aumento de 0% en el valor agregado de la producción en VOLUMEN de toda la economía.</v>
      </c>
      <c r="AK88" s="329" t="str">
        <f t="shared" si="2"/>
        <v>*Un aumento del 1% de la demanda final de la industria 34 implica un aumento de 0,35% en el valor agregado de la producción en VOLUMEN de toda la economía.</v>
      </c>
      <c r="AL88" s="329" t="str">
        <f t="shared" si="2"/>
        <v>*Un aumento del 1% de la demanda final de la industria 35 implica un aumento de 0,9% en el valor agregado de la producción en VOLUMEN de toda la economía.</v>
      </c>
      <c r="AM88" s="329" t="str">
        <f t="shared" si="2"/>
        <v>*Un aumento del 1% de la demanda final de la industria 36 implica un aumento de 0,94% en el valor agregado de la producción en VOLUMEN de toda la economía.</v>
      </c>
      <c r="AN88" s="329" t="str">
        <f t="shared" si="2"/>
        <v>*Un aumento del 1% de la demanda final de la industria 37 implica un aumento de 0,88% en el valor agregado de la producción en VOLUMEN de toda la economía.</v>
      </c>
      <c r="AO88" s="329" t="str">
        <f t="shared" si="2"/>
        <v>*Un aumento del 1% de la demanda final de la industria 38 implica un aumento de 0,35% en el valor agregado de la producción en VOLUMEN de toda la economía.</v>
      </c>
      <c r="AP88" s="329" t="str">
        <f t="shared" si="2"/>
        <v>*Un aumento del 1% de la demanda final de la industria 39 implica un aumento de 0,22% en el valor agregado de la producción en VOLUMEN de toda la economía.</v>
      </c>
      <c r="AQ88" s="329" t="str">
        <f t="shared" si="2"/>
        <v>*Un aumento del 1% de la demanda final de la industria 40 implica un aumento de 0,53% en el valor agregado de la producción en VOLUMEN de toda la economía.</v>
      </c>
      <c r="AR88" s="329" t="str">
        <f t="shared" si="2"/>
        <v>*Un aumento del 1% de la demanda final de la industria 41 implica un aumento de 0,28% en el valor agregado de la producción en VOLUMEN de toda la economía.</v>
      </c>
      <c r="AS88" s="329" t="str">
        <f t="shared" si="2"/>
        <v>*Un aumento del 1% de la demanda final de la industria 42 implica un aumento de 0,87% en el valor agregado de la producción en VOLUMEN de toda la economía.</v>
      </c>
      <c r="AT88" s="329" t="str">
        <f t="shared" si="2"/>
        <v>*Un aumento del 1% de la demanda final de la industria 43 implica un aumento de 0,64% en el valor agregado de la producción en VOLUMEN de toda la economía.</v>
      </c>
      <c r="AU88" s="329" t="str">
        <f t="shared" si="2"/>
        <v>*Un aumento del 1% de la demanda final de la industria 44 implica un aumento de 0,47% en el valor agregado de la producción en VOLUMEN de toda la economía.</v>
      </c>
      <c r="AV88" s="329" t="str">
        <f t="shared" si="2"/>
        <v>*Un aumento del 1% de la demanda final de la industria 45 implica un aumento de 0,16% en el valor agregado de la producción en VOLUMEN de toda la economía.</v>
      </c>
      <c r="AW88" s="329" t="str">
        <f t="shared" si="2"/>
        <v>*Un aumento del 1% de la demanda final de la industria 46 implica un aumento de 0,25% en el valor agregado de la producción en VOLUMEN de toda la economía.</v>
      </c>
      <c r="AX88" s="329" t="str">
        <f t="shared" si="2"/>
        <v>*Un aumento del 1% de la demanda final de la industria 47 implica un aumento de 0,01% en el valor agregado de la producción en VOLUMEN de toda la economía.</v>
      </c>
      <c r="AY88" s="329" t="str">
        <f t="shared" si="2"/>
        <v>*Un aumento del 1% de la demanda final de la industria 48 implica un aumento de 0,24% en el valor agregado de la producción en VOLUMEN de toda la economía.</v>
      </c>
      <c r="AZ88" s="329" t="str">
        <f t="shared" si="2"/>
        <v>*Un aumento del 1% de la demanda final de la industria 49 implica un aumento de 0,74% en el valor agregado de la producción en VOLUMEN de toda la economía.</v>
      </c>
      <c r="BA88" s="329" t="str">
        <f t="shared" si="2"/>
        <v>*Un aumento del 1% de la demanda final de la industria 50 implica un aumento de 0,91% en el valor agregado de la producción en VOLUMEN de toda la economía.</v>
      </c>
      <c r="BB88" s="329" t="str">
        <f t="shared" si="2"/>
        <v>*Un aumento del 1% de la demanda final de la industria 51 implica un aumento de 1,13% en el valor agregado de la producción en VOLUMEN de toda la economía.</v>
      </c>
      <c r="BC88" s="329" t="str">
        <f t="shared" si="2"/>
        <v>*Un aumento del 1% de la demanda final de la industria 52 implica un aumento de 0,79% en el valor agregado de la producción en VOLUMEN de toda la economía.</v>
      </c>
      <c r="BD88" s="329" t="str">
        <f t="shared" si="2"/>
        <v>*Un aumento del 1% de la demanda final de la industria 53 implica un aumento de 0,98% en el valor agregado de la producción en VOLUMEN de toda la economía.</v>
      </c>
      <c r="BE88" s="329" t="str">
        <f t="shared" si="2"/>
        <v>*Un aumento del 1% de la demanda final de la industria 54 implica un aumento de 1,09% en el valor agregado de la producción en VOLUMEN de toda la economía.</v>
      </c>
      <c r="BF88" s="329" t="str">
        <f t="shared" si="2"/>
        <v>*Un aumento del 1% de la demanda final de la industria 55 implica un aumento de 0,63% en el valor agregado de la producción en VOLUMEN de toda la economía.</v>
      </c>
      <c r="BG88" s="329" t="str">
        <f t="shared" si="2"/>
        <v>*Un aumento del 1% de la demanda final de la industria 56 implica un aumento de 0,33% en el valor agregado de la producción en VOLUMEN de toda la economía.</v>
      </c>
      <c r="BH88" s="329" t="str">
        <f t="shared" si="2"/>
        <v>*Un aumento del 1% de la demanda final de la industria 57 implica un aumento de 0,67% en el valor agregado de la producción en VOLUMEN de toda la economía.</v>
      </c>
      <c r="BI88" s="329" t="str">
        <f t="shared" si="2"/>
        <v>*Un aumento del 1% de la demanda final de la industria 58 implica un aumento de 5,47% en el valor agregado de la producción en VOLUMEN de toda la economía.</v>
      </c>
      <c r="BJ88" s="329" t="str">
        <f t="shared" si="2"/>
        <v>*Un aumento del 1% de la demanda final de la industria 59 implica un aumento de 3,04% en el valor agregado de la producción en VOLUMEN de toda la economía.</v>
      </c>
      <c r="BK88" s="329" t="str">
        <f t="shared" si="2"/>
        <v>*Un aumento del 1% de la demanda final de la industria 60 implica un aumento de 1,04% en el valor agregado de la producción en VOLUMEN de toda la economía.</v>
      </c>
      <c r="BL88" s="329" t="str">
        <f t="shared" si="2"/>
        <v>*Un aumento del 1% de la demanda final de la industria 61 implica un aumento de 0,32% en el valor agregado de la producción en VOLUMEN de toda la economía.</v>
      </c>
      <c r="BM88" s="329" t="str">
        <f t="shared" si="2"/>
        <v>*Un aumento del 1% de la demanda final de la industria 62 implica un aumento de 0,46% en el valor agregado de la producción en VOLUMEN de toda la economía.</v>
      </c>
      <c r="BN88" s="329" t="str">
        <f t="shared" si="2"/>
        <v>*Un aumento del 1% de la demanda final de la industria 63 implica un aumento de 1,3% en el valor agregado de la producción en VOLUMEN de toda la economía.</v>
      </c>
      <c r="BO88" s="329" t="str">
        <f t="shared" si="2"/>
        <v>*Un aumento del 1% de la demanda final de la industria 64 implica un aumento de 0,76% en el valor agregado de la producción en VOLUMEN de toda la economía.</v>
      </c>
      <c r="BP88" s="329" t="str">
        <f t="shared" si="2"/>
        <v>*Un aumento del 1% de la demanda final de la industria 65 implica un aumento de 1,15% en el valor agregado de la producción en VOLUMEN de toda la economía.</v>
      </c>
      <c r="BQ88" s="329" t="str">
        <f t="shared" ref="BQ88:CA88" si="3">"*Un aumento del 1% de la demanda final de la industria "&amp;BQ7&amp;" implica un aumento de "&amp;ROUND(BQ86,2)&amp;"% en el valor agregado de la producción en VOLUMEN de toda la economía."</f>
        <v>*Un aumento del 1% de la demanda final de la industria 66 implica un aumento de 0,57% en el valor agregado de la producción en VOLUMEN de toda la economía.</v>
      </c>
      <c r="BR88" s="329" t="str">
        <f t="shared" si="3"/>
        <v>*Un aumento del 1% de la demanda final de la industria 67 implica un aumento de 0,11% en el valor agregado de la producción en VOLUMEN de toda la economía.</v>
      </c>
      <c r="BS88" s="329" t="str">
        <f t="shared" si="3"/>
        <v>*Un aumento del 1% de la demanda final de la industria 68 implica un aumento de 1,53% en el valor agregado de la producción en VOLUMEN de toda la economía.</v>
      </c>
      <c r="BT88" s="329" t="str">
        <f t="shared" si="3"/>
        <v>*Un aumento del 1% de la demanda final de la industria 69 implica un aumento de 0,26% en el valor agregado de la producción en VOLUMEN de toda la economía.</v>
      </c>
      <c r="BU88" s="329" t="str">
        <f t="shared" si="3"/>
        <v>*Un aumento del 1% de la demanda final de la industria 70 implica un aumento de 1,71% en el valor agregado de la producción en VOLUMEN de toda la economía.</v>
      </c>
      <c r="BV88" s="329" t="str">
        <f t="shared" si="3"/>
        <v>*Un aumento del 1% de la demanda final de la industria 71 implica un aumento de 1,51% en el valor agregado de la producción en VOLUMEN de toda la economía.</v>
      </c>
      <c r="BW88" s="329" t="str">
        <f t="shared" si="3"/>
        <v>*Un aumento del 1% de la demanda final de la industria 72 implica un aumento de 1,25% en el valor agregado de la producción en VOLUMEN de toda la economía.</v>
      </c>
      <c r="BX88" s="329" t="str">
        <f t="shared" si="3"/>
        <v>*Un aumento del 1% de la demanda final de la industria 73 implica un aumento de 1,87% en el valor agregado de la producción en VOLUMEN de toda la economía.</v>
      </c>
      <c r="BY88" s="329" t="str">
        <f t="shared" si="3"/>
        <v>*Un aumento del 1% de la demanda final de la industria 74 implica un aumento de 1,34% en el valor agregado de la producción en VOLUMEN de toda la economía.</v>
      </c>
      <c r="BZ88" s="329" t="str">
        <f t="shared" si="3"/>
        <v>*Un aumento del 1% de la demanda final de la industria 75 implica un aumento de 1,08% en el valor agregado de la producción en VOLUMEN de toda la economía.</v>
      </c>
      <c r="CA88" s="330" t="str">
        <f t="shared" si="3"/>
        <v>*Un aumento del 1% de la demanda final de la industria 76 implica un aumento de 1% en el valor agregado de la producción en VOLUMEN de toda la economía.</v>
      </c>
      <c r="CC88" s="180"/>
      <c r="CD88" s="182"/>
    </row>
    <row r="89" spans="1:82" x14ac:dyDescent="0.25"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  <c r="V89" s="255"/>
      <c r="W89" s="255"/>
      <c r="X89" s="255"/>
      <c r="Y89" s="255"/>
      <c r="Z89" s="255"/>
      <c r="AA89" s="255"/>
      <c r="AB89" s="255"/>
      <c r="AC89" s="255"/>
      <c r="AD89" s="255"/>
      <c r="AE89" s="255"/>
      <c r="AF89" s="255"/>
      <c r="AG89" s="255"/>
      <c r="AH89" s="255"/>
      <c r="AI89" s="255"/>
      <c r="AJ89" s="255"/>
      <c r="AK89" s="255"/>
      <c r="AL89" s="255"/>
      <c r="AM89" s="255"/>
      <c r="AN89" s="255"/>
      <c r="AO89" s="255"/>
      <c r="AP89" s="255"/>
      <c r="AQ89" s="255"/>
      <c r="AR89" s="255"/>
      <c r="AS89" s="255"/>
      <c r="AT89" s="255"/>
      <c r="AU89" s="255"/>
      <c r="AV89" s="255"/>
      <c r="AW89" s="255"/>
      <c r="AX89" s="255"/>
      <c r="AY89" s="255"/>
      <c r="AZ89" s="255"/>
      <c r="BA89" s="255"/>
      <c r="BB89" s="255"/>
      <c r="BC89" s="255"/>
      <c r="BD89" s="255"/>
      <c r="BE89" s="255"/>
      <c r="BF89" s="255"/>
      <c r="BG89" s="255"/>
      <c r="BH89" s="255"/>
      <c r="BI89" s="255"/>
      <c r="BJ89" s="255"/>
      <c r="BK89" s="255"/>
      <c r="BL89" s="255"/>
      <c r="BM89" s="255"/>
      <c r="BN89" s="255"/>
      <c r="BO89" s="255"/>
      <c r="BP89" s="255"/>
      <c r="BQ89" s="255"/>
      <c r="BR89" s="255"/>
      <c r="BS89" s="255"/>
      <c r="BT89" s="255"/>
      <c r="BU89" s="255"/>
      <c r="BV89" s="255"/>
      <c r="BW89" s="255"/>
      <c r="BX89" s="255"/>
      <c r="BY89" s="255"/>
      <c r="BZ89" s="255"/>
      <c r="CA89" s="255"/>
      <c r="CC89" s="180"/>
      <c r="CD89" s="182"/>
    </row>
    <row r="90" spans="1:82" x14ac:dyDescent="0.25">
      <c r="B90" s="9" t="s">
        <v>912</v>
      </c>
      <c r="C90" s="85"/>
      <c r="D90" s="254"/>
      <c r="E90" s="254"/>
      <c r="F90" s="254"/>
      <c r="G90" s="254"/>
      <c r="H90" s="254"/>
      <c r="I90" s="254"/>
      <c r="J90" s="254"/>
      <c r="K90" s="254"/>
      <c r="L90" s="254"/>
      <c r="M90" s="254"/>
      <c r="N90" s="254"/>
      <c r="O90" s="254"/>
      <c r="P90" s="254"/>
      <c r="Q90" s="254"/>
      <c r="R90" s="254"/>
      <c r="S90" s="254"/>
      <c r="T90" s="254"/>
      <c r="U90" s="254"/>
      <c r="V90" s="254"/>
      <c r="W90" s="254"/>
      <c r="X90" s="254"/>
      <c r="Y90" s="254"/>
      <c r="Z90" s="254"/>
      <c r="AA90" s="254"/>
      <c r="AB90" s="254"/>
      <c r="AC90" s="254"/>
      <c r="AD90" s="254"/>
      <c r="AE90" s="254"/>
      <c r="AF90" s="254"/>
      <c r="AG90" s="254"/>
      <c r="AH90" s="254"/>
      <c r="AI90" s="254"/>
      <c r="AJ90" s="254"/>
      <c r="AK90" s="254"/>
      <c r="AL90" s="254"/>
      <c r="AM90" s="254"/>
      <c r="AN90" s="254"/>
      <c r="AO90" s="254"/>
      <c r="AP90" s="254"/>
      <c r="AQ90" s="254"/>
      <c r="AR90" s="254"/>
      <c r="AS90" s="254"/>
      <c r="AT90" s="254"/>
      <c r="AU90" s="254"/>
      <c r="AV90" s="254"/>
      <c r="AW90" s="254"/>
      <c r="AX90" s="254"/>
      <c r="AY90" s="254"/>
      <c r="AZ90" s="254"/>
      <c r="BA90" s="254"/>
      <c r="BB90" s="254"/>
      <c r="BC90" s="254"/>
      <c r="BD90" s="254"/>
      <c r="BE90" s="254"/>
      <c r="BF90" s="254"/>
      <c r="BG90" s="254"/>
      <c r="BH90" s="254"/>
      <c r="BI90" s="254"/>
      <c r="BJ90" s="254"/>
      <c r="BK90" s="254"/>
      <c r="BL90" s="254"/>
      <c r="BM90" s="254"/>
      <c r="BN90" s="254"/>
      <c r="BO90" s="254"/>
      <c r="BP90" s="254"/>
      <c r="BQ90" s="254"/>
      <c r="BR90" s="254"/>
      <c r="BS90" s="254"/>
      <c r="BT90" s="254"/>
      <c r="BU90" s="254"/>
      <c r="BV90" s="254"/>
      <c r="BW90" s="254"/>
      <c r="BX90" s="254"/>
      <c r="BY90" s="254"/>
      <c r="BZ90" s="254"/>
      <c r="CA90" s="254"/>
      <c r="CC90" s="180"/>
      <c r="CD90" s="182"/>
    </row>
    <row r="91" spans="1:82" x14ac:dyDescent="0.25">
      <c r="C91" s="85"/>
      <c r="D91" s="254"/>
      <c r="E91" s="254"/>
      <c r="F91" s="254"/>
      <c r="G91" s="254"/>
      <c r="H91" s="254"/>
      <c r="I91" s="254"/>
      <c r="J91" s="254"/>
      <c r="K91" s="254"/>
      <c r="L91" s="254"/>
      <c r="M91" s="254"/>
      <c r="N91" s="254"/>
      <c r="O91" s="254"/>
      <c r="P91" s="254"/>
      <c r="Q91" s="254"/>
      <c r="R91" s="254"/>
      <c r="S91" s="254"/>
      <c r="T91" s="254"/>
      <c r="U91" s="254"/>
      <c r="V91" s="254"/>
      <c r="W91" s="254"/>
      <c r="X91" s="254"/>
      <c r="Y91" s="254"/>
      <c r="Z91" s="254"/>
      <c r="AA91" s="254"/>
      <c r="AB91" s="254"/>
      <c r="AC91" s="254"/>
      <c r="AD91" s="254"/>
      <c r="AE91" s="254"/>
      <c r="AF91" s="254"/>
      <c r="AG91" s="254"/>
      <c r="AH91" s="254"/>
      <c r="AI91" s="254"/>
      <c r="AJ91" s="254"/>
      <c r="AK91" s="254"/>
      <c r="AL91" s="254"/>
      <c r="AM91" s="254"/>
      <c r="AN91" s="254"/>
      <c r="AO91" s="254"/>
      <c r="AP91" s="254"/>
      <c r="AQ91" s="254"/>
      <c r="AR91" s="254"/>
      <c r="AS91" s="254"/>
      <c r="AT91" s="254"/>
      <c r="AU91" s="254"/>
      <c r="AV91" s="254"/>
      <c r="AW91" s="254"/>
      <c r="AX91" s="254"/>
      <c r="AY91" s="254"/>
      <c r="AZ91" s="254"/>
      <c r="BA91" s="254"/>
      <c r="BB91" s="254"/>
      <c r="BC91" s="254"/>
      <c r="BD91" s="254"/>
      <c r="BE91" s="254"/>
      <c r="BF91" s="254"/>
      <c r="BG91" s="254"/>
      <c r="BH91" s="254"/>
      <c r="BI91" s="254"/>
      <c r="BJ91" s="254"/>
      <c r="BK91" s="254"/>
      <c r="BL91" s="254"/>
      <c r="BM91" s="254"/>
      <c r="BN91" s="254"/>
      <c r="BO91" s="254"/>
      <c r="BP91" s="254"/>
      <c r="BQ91" s="254"/>
      <c r="BR91" s="254"/>
      <c r="BS91" s="254"/>
      <c r="BT91" s="254"/>
      <c r="BU91" s="254"/>
      <c r="BV91" s="254"/>
      <c r="BW91" s="254"/>
      <c r="BX91" s="254"/>
      <c r="BY91" s="254"/>
      <c r="BZ91" s="254"/>
      <c r="CA91" s="254"/>
    </row>
    <row r="92" spans="1:82" x14ac:dyDescent="0.25">
      <c r="D92" s="255"/>
      <c r="E92" s="255"/>
      <c r="F92" s="255"/>
      <c r="G92" s="255"/>
      <c r="H92" s="255"/>
      <c r="I92" s="255"/>
      <c r="J92" s="255"/>
      <c r="K92" s="255"/>
      <c r="L92" s="255"/>
      <c r="M92" s="255"/>
      <c r="N92" s="255"/>
      <c r="O92" s="255"/>
      <c r="P92" s="255"/>
      <c r="Q92" s="255"/>
      <c r="R92" s="255"/>
      <c r="S92" s="255"/>
      <c r="T92" s="255"/>
      <c r="U92" s="255"/>
      <c r="V92" s="255"/>
      <c r="W92" s="255"/>
      <c r="X92" s="255"/>
      <c r="Y92" s="255"/>
      <c r="Z92" s="255"/>
      <c r="AA92" s="255"/>
      <c r="AB92" s="255"/>
      <c r="AC92" s="255"/>
      <c r="AD92" s="255"/>
      <c r="AE92" s="255"/>
      <c r="AF92" s="255"/>
      <c r="AG92" s="255"/>
      <c r="AH92" s="255"/>
      <c r="AI92" s="255"/>
      <c r="AJ92" s="255"/>
      <c r="AK92" s="255"/>
      <c r="AL92" s="255"/>
      <c r="AM92" s="255"/>
      <c r="AN92" s="255"/>
      <c r="AO92" s="255"/>
      <c r="AP92" s="255"/>
      <c r="AQ92" s="255"/>
      <c r="AR92" s="255"/>
      <c r="AS92" s="255"/>
      <c r="AT92" s="255"/>
      <c r="AU92" s="255"/>
      <c r="AV92" s="255"/>
      <c r="AW92" s="255"/>
      <c r="AX92" s="255"/>
      <c r="AY92" s="255"/>
      <c r="AZ92" s="255"/>
      <c r="BA92" s="255"/>
      <c r="BB92" s="255"/>
      <c r="BC92" s="255"/>
      <c r="BD92" s="255"/>
      <c r="BE92" s="255"/>
      <c r="BF92" s="255"/>
      <c r="BG92" s="255"/>
      <c r="BH92" s="255"/>
      <c r="BI92" s="255"/>
      <c r="BJ92" s="255"/>
      <c r="BK92" s="255"/>
      <c r="BL92" s="255"/>
      <c r="BM92" s="255"/>
      <c r="BN92" s="255"/>
      <c r="BO92" s="255"/>
      <c r="BP92" s="255"/>
      <c r="BQ92" s="255"/>
      <c r="BR92" s="255"/>
      <c r="BS92" s="255"/>
      <c r="BT92" s="255"/>
      <c r="BU92" s="255"/>
      <c r="BV92" s="255"/>
      <c r="BW92" s="255"/>
      <c r="BX92" s="255"/>
      <c r="BY92" s="255"/>
      <c r="BZ92" s="255"/>
      <c r="CA92" s="255"/>
    </row>
    <row r="93" spans="1:82" x14ac:dyDescent="0.25"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  <c r="Q93" s="255"/>
      <c r="R93" s="255"/>
      <c r="S93" s="255"/>
      <c r="T93" s="255"/>
      <c r="U93" s="255"/>
      <c r="V93" s="255"/>
      <c r="W93" s="255"/>
      <c r="X93" s="255"/>
      <c r="Y93" s="255"/>
      <c r="Z93" s="255"/>
      <c r="AA93" s="255"/>
      <c r="AB93" s="255"/>
      <c r="AC93" s="255"/>
      <c r="AD93" s="255"/>
      <c r="AE93" s="255"/>
      <c r="AF93" s="255"/>
      <c r="AG93" s="255"/>
      <c r="AH93" s="255"/>
      <c r="AI93" s="255"/>
      <c r="AJ93" s="255"/>
      <c r="AK93" s="255"/>
      <c r="AL93" s="255"/>
      <c r="AM93" s="255"/>
      <c r="AN93" s="255"/>
      <c r="AO93" s="255"/>
      <c r="AP93" s="255"/>
      <c r="AQ93" s="255"/>
      <c r="AR93" s="255"/>
      <c r="AS93" s="255"/>
      <c r="AT93" s="255"/>
      <c r="AU93" s="255"/>
      <c r="AV93" s="255"/>
      <c r="AW93" s="255"/>
      <c r="AX93" s="255"/>
      <c r="AY93" s="255"/>
      <c r="AZ93" s="255"/>
      <c r="BA93" s="255"/>
      <c r="BB93" s="255"/>
      <c r="BC93" s="255"/>
      <c r="BD93" s="255"/>
      <c r="BE93" s="255"/>
      <c r="BF93" s="255"/>
      <c r="BG93" s="255"/>
      <c r="BH93" s="255"/>
      <c r="BI93" s="255"/>
      <c r="BJ93" s="255"/>
      <c r="BK93" s="255"/>
      <c r="BL93" s="255"/>
      <c r="BM93" s="255"/>
      <c r="BN93" s="255"/>
      <c r="BO93" s="255"/>
      <c r="BP93" s="255"/>
      <c r="BQ93" s="255"/>
      <c r="BR93" s="255"/>
      <c r="BS93" s="255"/>
      <c r="BT93" s="255"/>
      <c r="BU93" s="255"/>
      <c r="BV93" s="255"/>
      <c r="BW93" s="255"/>
      <c r="BX93" s="255"/>
      <c r="BY93" s="255"/>
      <c r="BZ93" s="255"/>
      <c r="CA93" s="255"/>
    </row>
    <row r="94" spans="1:82" x14ac:dyDescent="0.25"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  <c r="Q94" s="255"/>
      <c r="R94" s="255"/>
      <c r="S94" s="255"/>
      <c r="T94" s="255"/>
      <c r="U94" s="255"/>
      <c r="V94" s="255"/>
      <c r="W94" s="255"/>
      <c r="X94" s="255"/>
      <c r="Y94" s="255"/>
      <c r="Z94" s="255"/>
      <c r="AA94" s="255"/>
      <c r="AB94" s="255"/>
      <c r="AC94" s="255"/>
      <c r="AD94" s="255"/>
      <c r="AE94" s="255"/>
      <c r="AF94" s="255"/>
      <c r="AG94" s="255"/>
      <c r="AH94" s="255"/>
      <c r="AI94" s="255"/>
      <c r="AJ94" s="255"/>
      <c r="AK94" s="255"/>
      <c r="AL94" s="255"/>
      <c r="AM94" s="255"/>
      <c r="AN94" s="255"/>
      <c r="AO94" s="255"/>
      <c r="AP94" s="255"/>
      <c r="AQ94" s="255"/>
      <c r="AR94" s="255"/>
      <c r="AS94" s="255"/>
      <c r="AT94" s="255"/>
      <c r="AU94" s="255"/>
      <c r="AV94" s="255"/>
      <c r="AW94" s="255"/>
      <c r="AX94" s="255"/>
      <c r="AY94" s="255"/>
      <c r="AZ94" s="255"/>
      <c r="BA94" s="255"/>
      <c r="BB94" s="255"/>
      <c r="BC94" s="255"/>
      <c r="BD94" s="255"/>
      <c r="BE94" s="255"/>
      <c r="BF94" s="255"/>
      <c r="BG94" s="255"/>
      <c r="BH94" s="255"/>
      <c r="BI94" s="255"/>
      <c r="BJ94" s="255"/>
      <c r="BK94" s="255"/>
      <c r="BL94" s="255"/>
      <c r="BM94" s="255"/>
      <c r="BN94" s="255"/>
      <c r="BO94" s="255"/>
      <c r="BP94" s="255"/>
      <c r="BQ94" s="255"/>
      <c r="BR94" s="255"/>
      <c r="BS94" s="255"/>
      <c r="BT94" s="255"/>
      <c r="BU94" s="255"/>
      <c r="BV94" s="255"/>
      <c r="BW94" s="255"/>
      <c r="BX94" s="255"/>
      <c r="BY94" s="255"/>
      <c r="BZ94" s="255"/>
      <c r="CA94" s="255"/>
    </row>
    <row r="95" spans="1:82" x14ac:dyDescent="0.25">
      <c r="C95" s="85"/>
      <c r="D95" s="254"/>
      <c r="E95" s="254"/>
      <c r="F95" s="254"/>
      <c r="G95" s="254"/>
      <c r="H95" s="254"/>
      <c r="I95" s="254"/>
      <c r="J95" s="254"/>
      <c r="K95" s="254"/>
      <c r="L95" s="254"/>
      <c r="M95" s="254"/>
      <c r="N95" s="254"/>
      <c r="O95" s="254"/>
      <c r="P95" s="254"/>
      <c r="Q95" s="254"/>
      <c r="R95" s="254"/>
      <c r="S95" s="254"/>
      <c r="T95" s="254"/>
      <c r="U95" s="254"/>
      <c r="V95" s="254"/>
      <c r="W95" s="254"/>
      <c r="X95" s="254"/>
      <c r="Y95" s="254"/>
      <c r="Z95" s="254"/>
      <c r="AA95" s="254"/>
      <c r="AB95" s="254"/>
      <c r="AC95" s="254"/>
      <c r="AD95" s="254"/>
      <c r="AE95" s="254"/>
      <c r="AF95" s="254"/>
      <c r="AG95" s="254"/>
      <c r="AH95" s="254"/>
      <c r="AI95" s="254"/>
      <c r="AJ95" s="254"/>
      <c r="AK95" s="254"/>
      <c r="AL95" s="254"/>
      <c r="AM95" s="254"/>
      <c r="AN95" s="254"/>
      <c r="AO95" s="254"/>
      <c r="AP95" s="254"/>
      <c r="AQ95" s="254"/>
      <c r="AR95" s="254"/>
      <c r="AS95" s="254"/>
      <c r="AT95" s="254"/>
      <c r="AU95" s="254"/>
      <c r="AV95" s="254"/>
      <c r="AW95" s="254"/>
      <c r="AX95" s="254"/>
      <c r="AY95" s="254"/>
      <c r="AZ95" s="254"/>
      <c r="BA95" s="254"/>
      <c r="BB95" s="254"/>
      <c r="BC95" s="254"/>
      <c r="BD95" s="254"/>
      <c r="BE95" s="254"/>
      <c r="BF95" s="254"/>
      <c r="BG95" s="254"/>
      <c r="BH95" s="254"/>
      <c r="BI95" s="254"/>
      <c r="BJ95" s="254"/>
      <c r="BK95" s="254"/>
      <c r="BL95" s="254"/>
      <c r="BM95" s="254"/>
      <c r="BN95" s="254"/>
      <c r="BO95" s="254"/>
      <c r="BP95" s="254"/>
      <c r="BQ95" s="254"/>
      <c r="BR95" s="254"/>
      <c r="BS95" s="254"/>
      <c r="BT95" s="254"/>
      <c r="BU95" s="254"/>
      <c r="BV95" s="254"/>
      <c r="BW95" s="254"/>
      <c r="BX95" s="254"/>
      <c r="BY95" s="254"/>
      <c r="BZ95" s="254"/>
      <c r="CA95" s="254"/>
    </row>
    <row r="96" spans="1:82" x14ac:dyDescent="0.25"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  <c r="Q96" s="255"/>
      <c r="R96" s="255"/>
      <c r="S96" s="255"/>
      <c r="T96" s="255"/>
      <c r="U96" s="255"/>
      <c r="V96" s="255"/>
      <c r="W96" s="255"/>
      <c r="X96" s="255"/>
      <c r="Y96" s="255"/>
      <c r="Z96" s="255"/>
      <c r="AA96" s="255"/>
      <c r="AB96" s="255"/>
      <c r="AC96" s="255"/>
      <c r="AD96" s="255"/>
      <c r="AE96" s="255"/>
      <c r="AF96" s="255"/>
      <c r="AG96" s="255"/>
      <c r="AH96" s="255"/>
      <c r="AI96" s="255"/>
      <c r="AJ96" s="255"/>
      <c r="AK96" s="255"/>
      <c r="AL96" s="255"/>
      <c r="AM96" s="255"/>
      <c r="AN96" s="255"/>
      <c r="AO96" s="255"/>
      <c r="AP96" s="255"/>
      <c r="AQ96" s="255"/>
      <c r="AR96" s="255"/>
      <c r="AS96" s="255"/>
      <c r="AT96" s="255"/>
      <c r="AU96" s="255"/>
      <c r="AV96" s="255"/>
      <c r="AW96" s="255"/>
      <c r="AX96" s="255"/>
      <c r="AY96" s="255"/>
      <c r="AZ96" s="255"/>
      <c r="BA96" s="255"/>
      <c r="BB96" s="255"/>
      <c r="BC96" s="255"/>
      <c r="BD96" s="255"/>
      <c r="BE96" s="255"/>
      <c r="BF96" s="255"/>
      <c r="BG96" s="255"/>
      <c r="BH96" s="255"/>
      <c r="BI96" s="255"/>
      <c r="BJ96" s="255"/>
      <c r="BK96" s="255"/>
      <c r="BL96" s="255"/>
      <c r="BM96" s="255"/>
      <c r="BN96" s="255"/>
      <c r="BO96" s="255"/>
      <c r="BP96" s="255"/>
      <c r="BQ96" s="255"/>
      <c r="BR96" s="255"/>
      <c r="BS96" s="255"/>
      <c r="BT96" s="255"/>
      <c r="BU96" s="255"/>
      <c r="BV96" s="255"/>
      <c r="BW96" s="255"/>
      <c r="BX96" s="255"/>
      <c r="BY96" s="255"/>
      <c r="BZ96" s="255"/>
      <c r="CA96" s="255"/>
    </row>
    <row r="97" spans="1:85" x14ac:dyDescent="0.25">
      <c r="A97" s="109"/>
      <c r="B97" s="109"/>
      <c r="C97" s="156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  <c r="AT97" s="110"/>
      <c r="AU97" s="110"/>
      <c r="AV97" s="110"/>
      <c r="AW97" s="110"/>
      <c r="AX97" s="110"/>
      <c r="AY97" s="110"/>
      <c r="AZ97" s="11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110"/>
      <c r="BL97" s="110"/>
      <c r="BM97" s="110"/>
      <c r="BN97" s="110"/>
      <c r="BO97" s="110"/>
      <c r="BP97" s="11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110"/>
      <c r="CC97" s="109"/>
      <c r="CD97" s="109"/>
      <c r="CE97" s="109"/>
      <c r="CF97" s="109"/>
      <c r="CG97" s="109"/>
    </row>
    <row r="98" spans="1:85" x14ac:dyDescent="0.25">
      <c r="A98" s="109"/>
      <c r="B98" s="9"/>
      <c r="C98" s="156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10"/>
      <c r="BO98" s="110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C98" s="109"/>
      <c r="CD98" s="109"/>
      <c r="CE98" s="109"/>
      <c r="CF98" s="109"/>
      <c r="CG98" s="109"/>
    </row>
    <row r="100" spans="1:85" x14ac:dyDescent="0.25">
      <c r="D100" s="245"/>
    </row>
    <row r="102" spans="1:85" x14ac:dyDescent="0.25">
      <c r="A102" s="109"/>
      <c r="B102" s="109"/>
      <c r="C102" s="156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57"/>
      <c r="Z102" s="157"/>
      <c r="AA102" s="157"/>
      <c r="AB102" s="157"/>
      <c r="AC102" s="157"/>
      <c r="AD102" s="157"/>
      <c r="AE102" s="157"/>
      <c r="AF102" s="157"/>
      <c r="AG102" s="157"/>
      <c r="AH102" s="157"/>
      <c r="AI102" s="157"/>
      <c r="AJ102" s="157"/>
      <c r="AK102" s="157"/>
      <c r="AL102" s="157"/>
      <c r="AM102" s="157"/>
      <c r="AN102" s="157"/>
      <c r="AO102" s="157"/>
      <c r="AP102" s="157"/>
      <c r="AQ102" s="157"/>
      <c r="AR102" s="157"/>
      <c r="AS102" s="157"/>
      <c r="AT102" s="157"/>
      <c r="AU102" s="157"/>
      <c r="AV102" s="157"/>
      <c r="AW102" s="157"/>
      <c r="AX102" s="157"/>
      <c r="AY102" s="157"/>
      <c r="AZ102" s="157"/>
      <c r="BA102" s="157"/>
      <c r="BB102" s="157"/>
      <c r="BC102" s="157"/>
      <c r="BD102" s="157"/>
      <c r="BE102" s="157"/>
      <c r="BF102" s="157"/>
      <c r="BG102" s="157"/>
      <c r="BH102" s="157"/>
      <c r="BI102" s="157"/>
      <c r="BJ102" s="157"/>
      <c r="BK102" s="157"/>
      <c r="BL102" s="157"/>
      <c r="BM102" s="157"/>
      <c r="BN102" s="157"/>
      <c r="BO102" s="157"/>
      <c r="BP102" s="157"/>
      <c r="BQ102" s="157"/>
      <c r="BR102" s="157"/>
      <c r="BS102" s="157"/>
      <c r="BT102" s="157"/>
      <c r="BU102" s="157"/>
      <c r="BV102" s="157"/>
      <c r="BW102" s="157"/>
      <c r="BX102" s="157"/>
      <c r="BY102" s="157"/>
      <c r="BZ102" s="157"/>
      <c r="CA102" s="157"/>
      <c r="CC102" s="109"/>
      <c r="CD102" s="109"/>
      <c r="CE102" s="109"/>
      <c r="CF102" s="109"/>
      <c r="CG102" s="109"/>
    </row>
    <row r="103" spans="1:85" x14ac:dyDescent="0.25">
      <c r="A103" s="109"/>
      <c r="B103" s="109"/>
      <c r="C103" s="112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  <c r="AT103" s="113"/>
      <c r="AU103" s="113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13"/>
      <c r="BI103" s="113"/>
      <c r="BJ103" s="113"/>
      <c r="BK103" s="113"/>
      <c r="BL103" s="113"/>
      <c r="BM103" s="113"/>
      <c r="BN103" s="113"/>
      <c r="BO103" s="113"/>
      <c r="BP103" s="113"/>
      <c r="BQ103" s="113"/>
      <c r="BR103" s="113"/>
      <c r="BS103" s="113"/>
      <c r="BT103" s="113"/>
      <c r="BU103" s="113"/>
      <c r="BV103" s="113"/>
      <c r="BW103" s="113"/>
      <c r="BX103" s="113"/>
      <c r="BY103" s="113"/>
      <c r="BZ103" s="113"/>
      <c r="CA103" s="113"/>
      <c r="CC103" s="109"/>
      <c r="CD103" s="109"/>
      <c r="CE103" s="109"/>
      <c r="CF103" s="109"/>
      <c r="CG103" s="109"/>
    </row>
    <row r="104" spans="1:85" x14ac:dyDescent="0.25">
      <c r="A104" s="109"/>
      <c r="B104" s="109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  <c r="AT104" s="110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  <c r="BG104" s="110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10"/>
      <c r="BR104" s="110"/>
      <c r="BS104" s="110"/>
      <c r="BT104" s="110"/>
      <c r="BU104" s="110"/>
      <c r="BV104" s="110"/>
      <c r="BW104" s="110"/>
      <c r="BX104" s="110"/>
      <c r="BY104" s="110"/>
      <c r="BZ104" s="110"/>
      <c r="CA104" s="110"/>
      <c r="CC104" s="109"/>
      <c r="CD104" s="109"/>
      <c r="CE104" s="109"/>
      <c r="CF104" s="109"/>
      <c r="CG104" s="109"/>
    </row>
    <row r="105" spans="1:85" x14ac:dyDescent="0.25">
      <c r="A105" s="109"/>
      <c r="B105" s="109"/>
      <c r="C105" s="112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  <c r="AT105" s="113"/>
      <c r="AU105" s="113"/>
      <c r="AV105" s="113"/>
      <c r="AW105" s="113"/>
      <c r="AX105" s="113"/>
      <c r="AY105" s="113"/>
      <c r="AZ105" s="113"/>
      <c r="BA105" s="113"/>
      <c r="BB105" s="113"/>
      <c r="BC105" s="113"/>
      <c r="BD105" s="113"/>
      <c r="BE105" s="113"/>
      <c r="BF105" s="113"/>
      <c r="BG105" s="113"/>
      <c r="BH105" s="113"/>
      <c r="BI105" s="113"/>
      <c r="BJ105" s="113"/>
      <c r="BK105" s="113"/>
      <c r="BL105" s="113"/>
      <c r="BM105" s="113"/>
      <c r="BN105" s="113"/>
      <c r="BO105" s="113"/>
      <c r="BP105" s="113"/>
      <c r="BQ105" s="113"/>
      <c r="BR105" s="113"/>
      <c r="BS105" s="113"/>
      <c r="BT105" s="113"/>
      <c r="BU105" s="113"/>
      <c r="BV105" s="113"/>
      <c r="BW105" s="113"/>
      <c r="BX105" s="113"/>
      <c r="BY105" s="113"/>
      <c r="BZ105" s="113"/>
      <c r="CA105" s="113"/>
      <c r="CC105" s="109"/>
      <c r="CD105" s="109"/>
      <c r="CE105" s="109"/>
      <c r="CF105" s="109"/>
      <c r="CG105" s="109"/>
    </row>
    <row r="106" spans="1:85" x14ac:dyDescent="0.25">
      <c r="A106" s="109"/>
      <c r="B106" s="109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0"/>
      <c r="AZ106" s="110"/>
      <c r="BA106" s="110"/>
      <c r="BB106" s="110"/>
      <c r="BC106" s="110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10"/>
      <c r="BO106" s="110"/>
      <c r="BP106" s="110"/>
      <c r="BQ106" s="110"/>
      <c r="BR106" s="110"/>
      <c r="BS106" s="110"/>
      <c r="BT106" s="110"/>
      <c r="BU106" s="110"/>
      <c r="BV106" s="110"/>
      <c r="BW106" s="110"/>
      <c r="BX106" s="110"/>
      <c r="BY106" s="110"/>
      <c r="BZ106" s="110"/>
      <c r="CA106" s="110"/>
      <c r="CC106" s="109"/>
      <c r="CD106" s="109"/>
      <c r="CE106" s="109"/>
      <c r="CF106" s="109"/>
      <c r="CG106" s="109"/>
    </row>
    <row r="107" spans="1:85" x14ac:dyDescent="0.25">
      <c r="A107" s="109"/>
      <c r="B107" s="109"/>
      <c r="C107" s="112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13"/>
      <c r="AY107" s="113"/>
      <c r="AZ107" s="113"/>
      <c r="BA107" s="113"/>
      <c r="BB107" s="113"/>
      <c r="BC107" s="113"/>
      <c r="BD107" s="113"/>
      <c r="BE107" s="113"/>
      <c r="BF107" s="113"/>
      <c r="BG107" s="113"/>
      <c r="BH107" s="113"/>
      <c r="BI107" s="113"/>
      <c r="BJ107" s="113"/>
      <c r="BK107" s="113"/>
      <c r="BL107" s="113"/>
      <c r="BM107" s="113"/>
      <c r="BN107" s="113"/>
      <c r="BO107" s="113"/>
      <c r="BP107" s="113"/>
      <c r="BQ107" s="113"/>
      <c r="BR107" s="113"/>
      <c r="BS107" s="113"/>
      <c r="BT107" s="113"/>
      <c r="BU107" s="113"/>
      <c r="BV107" s="113"/>
      <c r="BW107" s="113"/>
      <c r="BX107" s="113"/>
      <c r="BY107" s="113"/>
      <c r="BZ107" s="113"/>
      <c r="CA107" s="113"/>
      <c r="CC107" s="109"/>
      <c r="CD107" s="109"/>
      <c r="CE107" s="109"/>
      <c r="CF107" s="109"/>
      <c r="CG107" s="109"/>
    </row>
    <row r="108" spans="1:85" x14ac:dyDescent="0.25">
      <c r="A108" s="109"/>
      <c r="B108" s="109"/>
      <c r="C108" s="112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3"/>
      <c r="AU108" s="113"/>
      <c r="AV108" s="113"/>
      <c r="AW108" s="113"/>
      <c r="AX108" s="113"/>
      <c r="AY108" s="113"/>
      <c r="AZ108" s="113"/>
      <c r="BA108" s="113"/>
      <c r="BB108" s="113"/>
      <c r="BC108" s="113"/>
      <c r="BD108" s="113"/>
      <c r="BE108" s="113"/>
      <c r="BF108" s="113"/>
      <c r="BG108" s="113"/>
      <c r="BH108" s="113"/>
      <c r="BI108" s="113"/>
      <c r="BJ108" s="113"/>
      <c r="BK108" s="113"/>
      <c r="BL108" s="113"/>
      <c r="BM108" s="113"/>
      <c r="BN108" s="113"/>
      <c r="BO108" s="113"/>
      <c r="BP108" s="113"/>
      <c r="BQ108" s="113"/>
      <c r="BR108" s="113"/>
      <c r="BS108" s="113"/>
      <c r="BT108" s="113"/>
      <c r="BU108" s="113"/>
      <c r="BV108" s="113"/>
      <c r="BW108" s="113"/>
      <c r="BX108" s="113"/>
      <c r="BY108" s="113"/>
      <c r="BZ108" s="113"/>
      <c r="CA108" s="113"/>
      <c r="CC108" s="109"/>
      <c r="CD108" s="109"/>
      <c r="CE108" s="109"/>
      <c r="CF108" s="109"/>
      <c r="CG108" s="109"/>
    </row>
    <row r="109" spans="1:85" x14ac:dyDescent="0.25">
      <c r="A109" s="109"/>
      <c r="B109" s="109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  <c r="AT109" s="110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10"/>
      <c r="BO109" s="110"/>
      <c r="BP109" s="110"/>
      <c r="BQ109" s="110"/>
      <c r="BR109" s="110"/>
      <c r="BS109" s="110"/>
      <c r="BT109" s="110"/>
      <c r="BU109" s="110"/>
      <c r="BV109" s="110"/>
      <c r="BW109" s="110"/>
      <c r="BX109" s="110"/>
      <c r="BY109" s="110"/>
      <c r="BZ109" s="110"/>
      <c r="CA109" s="110"/>
      <c r="CC109" s="109"/>
      <c r="CD109" s="109"/>
      <c r="CE109" s="109"/>
      <c r="CF109" s="109"/>
      <c r="CG109" s="109"/>
    </row>
    <row r="110" spans="1:85" x14ac:dyDescent="0.25">
      <c r="A110" s="109"/>
      <c r="B110" s="109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10"/>
      <c r="BO110" s="110"/>
      <c r="BP110" s="110"/>
      <c r="BQ110" s="110"/>
      <c r="BR110" s="110"/>
      <c r="BS110" s="110"/>
      <c r="BT110" s="110"/>
      <c r="BU110" s="110"/>
      <c r="BV110" s="110"/>
      <c r="BW110" s="110"/>
      <c r="BX110" s="110"/>
      <c r="BY110" s="110"/>
      <c r="BZ110" s="110"/>
      <c r="CA110" s="110"/>
      <c r="CC110" s="109"/>
      <c r="CD110" s="109"/>
      <c r="CE110" s="109"/>
      <c r="CF110" s="109"/>
      <c r="CG110" s="109"/>
    </row>
    <row r="111" spans="1:85" x14ac:dyDescent="0.25">
      <c r="A111" s="109"/>
      <c r="B111" s="109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10"/>
      <c r="BO111" s="110"/>
      <c r="BP111" s="110"/>
      <c r="BQ111" s="110"/>
      <c r="BR111" s="110"/>
      <c r="BS111" s="110"/>
      <c r="BT111" s="110"/>
      <c r="BU111" s="110"/>
      <c r="BV111" s="110"/>
      <c r="BW111" s="110"/>
      <c r="BX111" s="110"/>
      <c r="BY111" s="110"/>
      <c r="BZ111" s="110"/>
      <c r="CA111" s="110"/>
      <c r="CC111" s="109"/>
      <c r="CD111" s="109"/>
      <c r="CE111" s="109"/>
      <c r="CF111" s="109"/>
      <c r="CG111" s="109"/>
    </row>
    <row r="112" spans="1:85" x14ac:dyDescent="0.25">
      <c r="A112" s="109"/>
      <c r="B112" s="109"/>
      <c r="C112" s="112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  <c r="AT112" s="113"/>
      <c r="AU112" s="113"/>
      <c r="AV112" s="113"/>
      <c r="AW112" s="113"/>
      <c r="AX112" s="113"/>
      <c r="AY112" s="113"/>
      <c r="AZ112" s="113"/>
      <c r="BA112" s="113"/>
      <c r="BB112" s="113"/>
      <c r="BC112" s="113"/>
      <c r="BD112" s="113"/>
      <c r="BE112" s="113"/>
      <c r="BF112" s="113"/>
      <c r="BG112" s="113"/>
      <c r="BH112" s="113"/>
      <c r="BI112" s="113"/>
      <c r="BJ112" s="113"/>
      <c r="BK112" s="113"/>
      <c r="BL112" s="113"/>
      <c r="BM112" s="113"/>
      <c r="BN112" s="113"/>
      <c r="BO112" s="113"/>
      <c r="BP112" s="113"/>
      <c r="BQ112" s="113"/>
      <c r="BR112" s="113"/>
      <c r="BS112" s="113"/>
      <c r="BT112" s="113"/>
      <c r="BU112" s="113"/>
      <c r="BV112" s="113"/>
      <c r="BW112" s="113"/>
      <c r="BX112" s="113"/>
      <c r="BY112" s="113"/>
      <c r="BZ112" s="113"/>
      <c r="CA112" s="113"/>
      <c r="CC112" s="109"/>
      <c r="CD112" s="109"/>
      <c r="CE112" s="109"/>
      <c r="CF112" s="109"/>
      <c r="CG112" s="109"/>
    </row>
    <row r="113" spans="1:85" x14ac:dyDescent="0.25">
      <c r="A113" s="109"/>
      <c r="B113" s="109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  <c r="AT113" s="110"/>
      <c r="AU113" s="110"/>
      <c r="AV113" s="110"/>
      <c r="AW113" s="110"/>
      <c r="AX113" s="110"/>
      <c r="AY113" s="110"/>
      <c r="AZ113" s="110"/>
      <c r="BA113" s="110"/>
      <c r="BB113" s="110"/>
      <c r="BC113" s="110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10"/>
      <c r="BO113" s="110"/>
      <c r="BP113" s="110"/>
      <c r="BQ113" s="110"/>
      <c r="BR113" s="110"/>
      <c r="BS113" s="110"/>
      <c r="BT113" s="110"/>
      <c r="BU113" s="110"/>
      <c r="BV113" s="110"/>
      <c r="BW113" s="110"/>
      <c r="BX113" s="110"/>
      <c r="BY113" s="110"/>
      <c r="BZ113" s="110"/>
      <c r="CA113" s="110"/>
      <c r="CC113" s="109"/>
      <c r="CD113" s="109"/>
      <c r="CE113" s="109"/>
      <c r="CF113" s="109"/>
      <c r="CG113" s="109"/>
    </row>
  </sheetData>
  <sheetProtection password="8D53" sheet="1" formatColumns="0" formatRows="0"/>
  <autoFilter ref="A8:CG8" xr:uid="{00000000-0001-0000-4F00-000000000000}"/>
  <mergeCells count="18"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B7">
    <cfRule type="cellIs" dxfId="109" priority="14" operator="lessThan">
      <formula>0</formula>
    </cfRule>
  </conditionalFormatting>
  <conditionalFormatting sqref="B9:C85">
    <cfRule type="cellIs" dxfId="108" priority="13" operator="lessThan">
      <formula>0</formula>
    </cfRule>
  </conditionalFormatting>
  <conditionalFormatting sqref="C86:C87 C89:C98">
    <cfRule type="cellIs" dxfId="107" priority="7" operator="lessThan">
      <formula>0</formula>
    </cfRule>
  </conditionalFormatting>
  <conditionalFormatting sqref="C7:XFD8">
    <cfRule type="cellIs" dxfId="106" priority="1" operator="lessThan">
      <formula>0</formula>
    </cfRule>
  </conditionalFormatting>
  <conditionalFormatting sqref="D97:CA98">
    <cfRule type="cellIs" dxfId="105" priority="6" operator="lessThan">
      <formula>0</formula>
    </cfRule>
  </conditionalFormatting>
  <conditionalFormatting sqref="D102:CA113">
    <cfRule type="cellIs" dxfId="104" priority="5" operator="notEqual">
      <formula>0</formula>
    </cfRule>
  </conditionalFormatting>
  <conditionalFormatting sqref="CD9:CD86">
    <cfRule type="cellIs" dxfId="103" priority="8" operator="lessThan">
      <formula>-0.05</formula>
    </cfRule>
    <cfRule type="cellIs" dxfId="102" priority="9" operator="greaterThan">
      <formula>0.05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36"/>
  <dimension ref="A1:CM121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D9" sqref="D9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1" width="18.28515625" customWidth="1"/>
    <col min="82" max="82" width="22.42578125" customWidth="1"/>
    <col min="83" max="87" width="0.7109375" hidden="1" bestFit="1" customWidth="1"/>
    <col min="88" max="88" width="12.42578125" customWidth="1"/>
    <col min="89" max="89" width="12.7109375" customWidth="1"/>
  </cols>
  <sheetData>
    <row r="1" spans="1:91" x14ac:dyDescent="0.25">
      <c r="D1" s="114"/>
      <c r="CE1" s="105"/>
      <c r="CF1" s="105"/>
      <c r="CG1" s="105"/>
      <c r="CH1" s="105"/>
      <c r="CJ1" s="110"/>
      <c r="CK1" s="110"/>
    </row>
    <row r="2" spans="1:91" x14ac:dyDescent="0.25">
      <c r="D2" s="114"/>
      <c r="CI2" s="107"/>
      <c r="CJ2" s="110"/>
      <c r="CK2" s="110"/>
    </row>
    <row r="3" spans="1:91" x14ac:dyDescent="0.25">
      <c r="D3" s="114"/>
      <c r="CI3" s="107"/>
      <c r="CJ3" s="110"/>
      <c r="CK3" s="110"/>
    </row>
    <row r="4" spans="1:91" x14ac:dyDescent="0.25">
      <c r="D4" s="114"/>
      <c r="CA4" s="153"/>
      <c r="CI4" s="107"/>
      <c r="CJ4" s="110"/>
      <c r="CK4" s="110"/>
    </row>
    <row r="5" spans="1:91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  <c r="CB5" s="119"/>
      <c r="CC5" s="119"/>
      <c r="CD5" s="119"/>
      <c r="CI5" s="107"/>
    </row>
    <row r="6" spans="1:91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B6" s="120"/>
      <c r="CC6" s="120"/>
      <c r="CD6" s="120"/>
      <c r="CI6" s="107"/>
      <c r="CJ6" s="81"/>
      <c r="CK6" s="81"/>
    </row>
    <row r="7" spans="1:91" ht="19.5" x14ac:dyDescent="0.25">
      <c r="B7" s="395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121"/>
      <c r="CC7" s="121"/>
      <c r="CD7" s="121"/>
      <c r="CI7" s="107"/>
    </row>
    <row r="8" spans="1:91" ht="105" x14ac:dyDescent="0.25">
      <c r="A8" s="29"/>
      <c r="B8" s="396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111" t="s">
        <v>186</v>
      </c>
      <c r="CB8" s="123" t="s">
        <v>925</v>
      </c>
      <c r="CC8" s="124" t="s">
        <v>926</v>
      </c>
      <c r="CD8" s="122"/>
      <c r="CE8" s="369">
        <v>0</v>
      </c>
      <c r="CF8" s="369">
        <v>0</v>
      </c>
      <c r="CG8" s="369">
        <v>0</v>
      </c>
      <c r="CH8" s="369">
        <v>0</v>
      </c>
      <c r="CI8" s="355">
        <v>0</v>
      </c>
      <c r="CJ8" s="81"/>
      <c r="CK8" s="81"/>
    </row>
    <row r="9" spans="1:91" ht="19.5" x14ac:dyDescent="0.25">
      <c r="A9" s="30"/>
      <c r="B9" s="74" t="s">
        <v>0</v>
      </c>
      <c r="C9" s="45" t="s">
        <v>111</v>
      </c>
      <c r="D9" s="130">
        <v>8.1676457341429698E-3</v>
      </c>
      <c r="E9" s="131">
        <v>5.2502516904826599E-5</v>
      </c>
      <c r="F9" s="131">
        <v>4.5485634205865598E-3</v>
      </c>
      <c r="G9" s="131">
        <v>3.12847233194757E-5</v>
      </c>
      <c r="H9" s="131">
        <v>3.0472530298159899E-5</v>
      </c>
      <c r="I9" s="131">
        <v>1.7345105029627499E-5</v>
      </c>
      <c r="J9" s="131">
        <v>7.1142364020049094E-5</v>
      </c>
      <c r="K9" s="131">
        <v>2.8611558418953799E-5</v>
      </c>
      <c r="L9" s="131">
        <v>3.0202539402286802E-2</v>
      </c>
      <c r="M9" s="131">
        <v>1.54711426180726E-2</v>
      </c>
      <c r="N9" s="131">
        <v>1.6203620775491799E-5</v>
      </c>
      <c r="O9" s="131">
        <v>8.4856408348905093E-5</v>
      </c>
      <c r="P9" s="131">
        <v>1.7792059315254699E-5</v>
      </c>
      <c r="Q9" s="131">
        <v>2.3497542315983399E-6</v>
      </c>
      <c r="R9" s="131">
        <v>1.32895714541951E-5</v>
      </c>
      <c r="S9" s="131">
        <v>1.8701762279951999E-5</v>
      </c>
      <c r="T9" s="131">
        <v>6.8022530432323194E-5</v>
      </c>
      <c r="U9" s="131">
        <v>1.0182519394445E-4</v>
      </c>
      <c r="V9" s="131">
        <v>1.06289324053574E-4</v>
      </c>
      <c r="W9" s="131">
        <v>1.6867305983485199E-2</v>
      </c>
      <c r="X9" s="131">
        <v>7.1692990314491196E-5</v>
      </c>
      <c r="Y9" s="131">
        <v>4.8141815300425403E-5</v>
      </c>
      <c r="Z9" s="131">
        <v>4.5217347774360603E-3</v>
      </c>
      <c r="AA9" s="131">
        <v>1.11189889285535E-4</v>
      </c>
      <c r="AB9" s="131">
        <v>1.0973956293444E-4</v>
      </c>
      <c r="AC9" s="131">
        <v>1.29822317752486E-4</v>
      </c>
      <c r="AD9" s="131">
        <v>1.05404279428527E-4</v>
      </c>
      <c r="AE9" s="131">
        <v>4.7774412346094697E-2</v>
      </c>
      <c r="AF9" s="131">
        <v>2.80678673129959E-2</v>
      </c>
      <c r="AG9" s="131">
        <v>1.5273733069654199E-4</v>
      </c>
      <c r="AH9" s="131">
        <v>4.01049775964001E-5</v>
      </c>
      <c r="AI9" s="131">
        <v>1.27653923486478E-2</v>
      </c>
      <c r="AJ9" s="131">
        <v>0</v>
      </c>
      <c r="AK9" s="131">
        <v>5.5484524444947199E-5</v>
      </c>
      <c r="AL9" s="131">
        <v>3.7255652916423098E-5</v>
      </c>
      <c r="AM9" s="131">
        <v>5.2350972497713298E-5</v>
      </c>
      <c r="AN9" s="131">
        <v>3.89680436799244E-5</v>
      </c>
      <c r="AO9" s="131">
        <v>3.5968893634140501E-5</v>
      </c>
      <c r="AP9" s="131">
        <v>3.3395200424884298E-5</v>
      </c>
      <c r="AQ9" s="131">
        <v>3.4240295871162501E-5</v>
      </c>
      <c r="AR9" s="131">
        <v>4.4250796020751903E-5</v>
      </c>
      <c r="AS9" s="131">
        <v>4.3108023501800598E-5</v>
      </c>
      <c r="AT9" s="131">
        <v>4.4492896822373397E-5</v>
      </c>
      <c r="AU9" s="131">
        <v>4.9524703424930299E-5</v>
      </c>
      <c r="AV9" s="131">
        <v>4.4951965458389E-5</v>
      </c>
      <c r="AW9" s="131">
        <v>3.1875260119011897E-5</v>
      </c>
      <c r="AX9" s="131">
        <v>3.37958432300571E-5</v>
      </c>
      <c r="AY9" s="131">
        <v>2.4950392711898001E-5</v>
      </c>
      <c r="AZ9" s="131">
        <v>2.9067331265047299E-5</v>
      </c>
      <c r="BA9" s="131">
        <v>2.9214992434093E-5</v>
      </c>
      <c r="BB9" s="131">
        <v>2.86972076864287E-5</v>
      </c>
      <c r="BC9" s="131">
        <v>2.6793484084399501E-5</v>
      </c>
      <c r="BD9" s="131">
        <v>6.5960977892515104E-5</v>
      </c>
      <c r="BE9" s="131">
        <v>3.5367759981960998E-5</v>
      </c>
      <c r="BF9" s="131">
        <v>4.6913900220773003E-5</v>
      </c>
      <c r="BG9" s="131">
        <v>1.66658062499031E-5</v>
      </c>
      <c r="BH9" s="131">
        <v>2.5825521581137599E-5</v>
      </c>
      <c r="BI9" s="131">
        <v>2.90634897288594E-5</v>
      </c>
      <c r="BJ9" s="131">
        <v>7.5365266676062503E-6</v>
      </c>
      <c r="BK9" s="131">
        <v>5.1516985498720599E-5</v>
      </c>
      <c r="BL9" s="131">
        <v>1.38797043646044E-5</v>
      </c>
      <c r="BM9" s="131">
        <v>1.68129097449234E-4</v>
      </c>
      <c r="BN9" s="131">
        <v>1.0335773364174999E-3</v>
      </c>
      <c r="BO9" s="131">
        <v>7.0143608171603897E-6</v>
      </c>
      <c r="BP9" s="131">
        <v>3.87327096031711E-6</v>
      </c>
      <c r="BQ9" s="131">
        <v>1.3697077322931599E-5</v>
      </c>
      <c r="BR9" s="131">
        <v>3.7843194068435002E-6</v>
      </c>
      <c r="BS9" s="131">
        <v>4.9558105333720705E-7</v>
      </c>
      <c r="BT9" s="131">
        <v>4.0209438267310702E-6</v>
      </c>
      <c r="BU9" s="131">
        <v>1.0187355671645199E-5</v>
      </c>
      <c r="BV9" s="131">
        <v>1.5247267508070499E-5</v>
      </c>
      <c r="BW9" s="131">
        <v>6.9929682272303598E-6</v>
      </c>
      <c r="BX9" s="131">
        <v>1.9832438231488501E-5</v>
      </c>
      <c r="BY9" s="131">
        <v>3.63476981181717E-5</v>
      </c>
      <c r="BZ9" s="131">
        <v>3.06389333227689E-4</v>
      </c>
      <c r="CA9" s="132">
        <v>0</v>
      </c>
      <c r="CB9" s="133">
        <v>0.17245683233053699</v>
      </c>
      <c r="CC9" s="134">
        <v>0.41494742211239999</v>
      </c>
      <c r="CD9" s="135"/>
      <c r="CE9" s="370">
        <v>0</v>
      </c>
      <c r="CF9" s="370">
        <v>0</v>
      </c>
      <c r="CG9" s="370">
        <v>0</v>
      </c>
      <c r="CH9" s="370">
        <v>0</v>
      </c>
      <c r="CI9" s="355">
        <v>0</v>
      </c>
      <c r="CJ9" s="81"/>
      <c r="CK9" s="81"/>
      <c r="CL9" s="73"/>
      <c r="CM9" s="73"/>
    </row>
    <row r="10" spans="1:91" ht="19.5" x14ac:dyDescent="0.25">
      <c r="A10" s="30"/>
      <c r="B10" s="42" t="s">
        <v>1</v>
      </c>
      <c r="C10" s="43" t="s">
        <v>112</v>
      </c>
      <c r="D10" s="136">
        <v>3.1069036624463103E-5</v>
      </c>
      <c r="E10" s="137">
        <v>7.9908136520522796E-3</v>
      </c>
      <c r="F10" s="137">
        <v>9.2795057298616896E-5</v>
      </c>
      <c r="G10" s="137">
        <v>4.5562591003639997E-5</v>
      </c>
      <c r="H10" s="137">
        <v>4.4379725549842398E-5</v>
      </c>
      <c r="I10" s="137">
        <v>2.52611448185037E-5</v>
      </c>
      <c r="J10" s="137">
        <v>1.03610647336608E-4</v>
      </c>
      <c r="K10" s="137">
        <v>4.1669434660079099E-5</v>
      </c>
      <c r="L10" s="137">
        <v>2.21081622455487E-2</v>
      </c>
      <c r="M10" s="137">
        <v>6.3634989659031396E-5</v>
      </c>
      <c r="N10" s="137">
        <v>2.35987046659357E-5</v>
      </c>
      <c r="O10" s="137">
        <v>1.2358357106620599E-4</v>
      </c>
      <c r="P10" s="137">
        <v>2.5912082181938201E-5</v>
      </c>
      <c r="Q10" s="137">
        <v>3.4221460078164999E-6</v>
      </c>
      <c r="R10" s="137">
        <v>1.93547279481354E-5</v>
      </c>
      <c r="S10" s="137">
        <v>2.7236959621065101E-5</v>
      </c>
      <c r="T10" s="137">
        <v>9.9066969570774406E-5</v>
      </c>
      <c r="U10" s="137">
        <v>1.4829665003523101E-4</v>
      </c>
      <c r="V10" s="137">
        <v>1.5479814062768299E-4</v>
      </c>
      <c r="W10" s="137">
        <v>1.8568067556820001E-4</v>
      </c>
      <c r="X10" s="137">
        <v>1.04412571022918E-4</v>
      </c>
      <c r="Y10" s="137">
        <v>6.4842546139930399E-5</v>
      </c>
      <c r="Z10" s="137">
        <v>0.15780089732710401</v>
      </c>
      <c r="AA10" s="137">
        <v>1.6193524863629001E-4</v>
      </c>
      <c r="AB10" s="137">
        <v>1.59823015592643E-4</v>
      </c>
      <c r="AC10" s="137">
        <v>1.10232012635735E-4</v>
      </c>
      <c r="AD10" s="137">
        <v>1.5350917521606E-4</v>
      </c>
      <c r="AE10" s="137">
        <v>1.44590929334473E-2</v>
      </c>
      <c r="AF10" s="137">
        <v>1.2574583762132001E-4</v>
      </c>
      <c r="AG10" s="137">
        <v>2.2244430479530599E-4</v>
      </c>
      <c r="AH10" s="137">
        <v>5.8408273992865397E-5</v>
      </c>
      <c r="AI10" s="137">
        <v>5.14626637748952E-5</v>
      </c>
      <c r="AJ10" s="137">
        <v>0</v>
      </c>
      <c r="AK10" s="137">
        <v>8.0806810036348502E-5</v>
      </c>
      <c r="AL10" s="137">
        <v>5.42585612495358E-5</v>
      </c>
      <c r="AM10" s="137">
        <v>7.6243153062223996E-5</v>
      </c>
      <c r="AN10" s="137">
        <v>5.6752460882243998E-5</v>
      </c>
      <c r="AO10" s="137">
        <v>5.2384544775102699E-5</v>
      </c>
      <c r="AP10" s="137">
        <v>4.8636257476388199E-5</v>
      </c>
      <c r="AQ10" s="137">
        <v>4.9867041517039903E-5</v>
      </c>
      <c r="AR10" s="137">
        <v>6.4446180331851705E-5</v>
      </c>
      <c r="AS10" s="137">
        <v>6.2781863970173704E-5</v>
      </c>
      <c r="AT10" s="137">
        <v>6.4798772224491802E-5</v>
      </c>
      <c r="AU10" s="137">
        <v>7.2127018151442205E-5</v>
      </c>
      <c r="AV10" s="137">
        <v>6.5467352741946995E-5</v>
      </c>
      <c r="AW10" s="137">
        <v>4.6422639737173701E-5</v>
      </c>
      <c r="AX10" s="137">
        <v>4.92197475103012E-5</v>
      </c>
      <c r="AY10" s="137">
        <v>3.6337369101957699E-5</v>
      </c>
      <c r="AZ10" s="137">
        <v>4.2333215239663003E-5</v>
      </c>
      <c r="BA10" s="137">
        <v>4.2548266700519498E-5</v>
      </c>
      <c r="BB10" s="137">
        <v>4.1794172939010497E-5</v>
      </c>
      <c r="BC10" s="137">
        <v>3.9021619096118302E-5</v>
      </c>
      <c r="BD10" s="137">
        <v>9.6064556084658796E-5</v>
      </c>
      <c r="BE10" s="137">
        <v>5.15090629479794E-5</v>
      </c>
      <c r="BF10" s="137">
        <v>6.8324684425576603E-5</v>
      </c>
      <c r="BG10" s="137">
        <v>2.42718244990049E-5</v>
      </c>
      <c r="BH10" s="137">
        <v>3.76118933589716E-5</v>
      </c>
      <c r="BI10" s="137">
        <v>4.2327620485304199E-5</v>
      </c>
      <c r="BJ10" s="137">
        <v>1.09760817967791E-5</v>
      </c>
      <c r="BK10" s="137">
        <v>7.5028547193748795E-5</v>
      </c>
      <c r="BL10" s="137">
        <v>2.0214188463742001E-5</v>
      </c>
      <c r="BM10" s="137">
        <v>2.9348975005318701E-5</v>
      </c>
      <c r="BN10" s="137">
        <v>5.6503476797193298E-5</v>
      </c>
      <c r="BO10" s="137">
        <v>1.0215607464403599E-5</v>
      </c>
      <c r="BP10" s="137">
        <v>5.6409723943872104E-6</v>
      </c>
      <c r="BQ10" s="137">
        <v>1.99482132425145E-5</v>
      </c>
      <c r="BR10" s="137">
        <v>5.5114247167980903E-6</v>
      </c>
      <c r="BS10" s="137">
        <v>7.2175664178879103E-7</v>
      </c>
      <c r="BT10" s="137">
        <v>5.8560408911114803E-6</v>
      </c>
      <c r="BU10" s="137">
        <v>1.0535127836644101E-5</v>
      </c>
      <c r="BV10" s="137">
        <v>2.2205886441732698E-5</v>
      </c>
      <c r="BW10" s="137">
        <v>1.0184451624681499E-5</v>
      </c>
      <c r="BX10" s="137">
        <v>2.8883658727572399E-5</v>
      </c>
      <c r="BY10" s="137">
        <v>4.0630453695816602E-5</v>
      </c>
      <c r="BZ10" s="137">
        <v>2.4113724257338199E-5</v>
      </c>
      <c r="CA10" s="138">
        <v>0</v>
      </c>
      <c r="CB10" s="136">
        <v>0.20657359033756001</v>
      </c>
      <c r="CC10" s="139">
        <v>0.49703556321146403</v>
      </c>
      <c r="CD10" s="135"/>
      <c r="CE10" s="370">
        <v>0</v>
      </c>
      <c r="CF10" s="370">
        <v>0</v>
      </c>
      <c r="CG10" s="370">
        <v>0</v>
      </c>
      <c r="CH10" s="370">
        <v>0</v>
      </c>
      <c r="CI10" s="355">
        <v>0</v>
      </c>
      <c r="CJ10" s="81"/>
      <c r="CK10" s="81"/>
      <c r="CL10" s="73"/>
      <c r="CM10" s="73"/>
    </row>
    <row r="11" spans="1:91" ht="19.5" x14ac:dyDescent="0.25">
      <c r="A11" s="30"/>
      <c r="B11" s="42" t="s">
        <v>2</v>
      </c>
      <c r="C11" s="43" t="s">
        <v>113</v>
      </c>
      <c r="D11" s="136">
        <v>1.7646237516320698E-5</v>
      </c>
      <c r="E11" s="137">
        <v>4.3429072213773102E-5</v>
      </c>
      <c r="F11" s="137">
        <v>6.6519819792562204E-2</v>
      </c>
      <c r="G11" s="137">
        <v>2.58781214373462E-5</v>
      </c>
      <c r="H11" s="137">
        <v>2.5206290990851798E-5</v>
      </c>
      <c r="I11" s="137">
        <v>1.4347537285739599E-5</v>
      </c>
      <c r="J11" s="137">
        <v>5.8847595251213697E-5</v>
      </c>
      <c r="K11" s="137">
        <v>2.3666930844054499E-5</v>
      </c>
      <c r="L11" s="137">
        <v>6.4519337843658997E-4</v>
      </c>
      <c r="M11" s="137">
        <v>7.0453792560711697E-4</v>
      </c>
      <c r="N11" s="137">
        <v>1.34033234646459E-5</v>
      </c>
      <c r="O11" s="137">
        <v>7.0191588960704201E-5</v>
      </c>
      <c r="P11" s="137">
        <v>1.4717249274632299E-5</v>
      </c>
      <c r="Q11" s="137">
        <v>1.94367150804768E-6</v>
      </c>
      <c r="R11" s="137">
        <v>1.0992877911368799E-5</v>
      </c>
      <c r="S11" s="137">
        <v>1.5469738070903501E-5</v>
      </c>
      <c r="T11" s="137">
        <v>9.8973424469135394E-5</v>
      </c>
      <c r="U11" s="137">
        <v>8.4227842048243895E-5</v>
      </c>
      <c r="V11" s="137">
        <v>8.7920484616832597E-5</v>
      </c>
      <c r="W11" s="137">
        <v>1.05460795031136E-4</v>
      </c>
      <c r="X11" s="137">
        <v>5.93030627318962E-5</v>
      </c>
      <c r="Y11" s="137">
        <v>3.6828530738776103E-5</v>
      </c>
      <c r="Z11" s="137">
        <v>3.47412195252153E-4</v>
      </c>
      <c r="AA11" s="137">
        <v>1.03878198576765E-4</v>
      </c>
      <c r="AB11" s="137">
        <v>9.0774455861363803E-5</v>
      </c>
      <c r="AC11" s="137">
        <v>6.26083228902133E-5</v>
      </c>
      <c r="AD11" s="137">
        <v>8.7188392724871198E-5</v>
      </c>
      <c r="AE11" s="137">
        <v>6.8329735506602105E-5</v>
      </c>
      <c r="AF11" s="137">
        <v>4.0706888059286503E-2</v>
      </c>
      <c r="AG11" s="137">
        <v>1.06634058753638E-2</v>
      </c>
      <c r="AH11" s="137">
        <v>3.3174066137116797E-5</v>
      </c>
      <c r="AI11" s="137">
        <v>2.9229177562567901E-5</v>
      </c>
      <c r="AJ11" s="137">
        <v>0</v>
      </c>
      <c r="AK11" s="137">
        <v>4.5895731498635102E-5</v>
      </c>
      <c r="AL11" s="137">
        <v>3.0817159562304003E-5</v>
      </c>
      <c r="AM11" s="137">
        <v>4.33037175948307E-5</v>
      </c>
      <c r="AN11" s="137">
        <v>3.2233616267819702E-5</v>
      </c>
      <c r="AO11" s="137">
        <v>2.97527770319713E-5</v>
      </c>
      <c r="AP11" s="137">
        <v>2.7623867508576499E-5</v>
      </c>
      <c r="AQ11" s="137">
        <v>2.8322914208194299E-5</v>
      </c>
      <c r="AR11" s="137">
        <v>3.6603407402084102E-5</v>
      </c>
      <c r="AS11" s="137">
        <v>3.5658127953111902E-5</v>
      </c>
      <c r="AT11" s="137">
        <v>3.6803668528911503E-5</v>
      </c>
      <c r="AU11" s="137">
        <v>4.0965882174865199E-5</v>
      </c>
      <c r="AV11" s="137">
        <v>3.7183401275452699E-5</v>
      </c>
      <c r="AW11" s="137">
        <v>2.6366602120251998E-5</v>
      </c>
      <c r="AX11" s="137">
        <v>2.7955271531536299E-5</v>
      </c>
      <c r="AY11" s="137">
        <v>2.0638484985610399E-5</v>
      </c>
      <c r="AZ11" s="137">
        <v>2.4043937376559501E-5</v>
      </c>
      <c r="BA11" s="137">
        <v>2.4166079855657699E-5</v>
      </c>
      <c r="BB11" s="137">
        <v>2.37377782708353E-5</v>
      </c>
      <c r="BC11" s="137">
        <v>2.2163054721153601E-5</v>
      </c>
      <c r="BD11" s="137">
        <v>5.4561652299030703E-5</v>
      </c>
      <c r="BE11" s="137">
        <v>2.9255530836365899E-5</v>
      </c>
      <c r="BF11" s="137">
        <v>3.8806275977416803E-5</v>
      </c>
      <c r="BG11" s="137">
        <v>1.37856343999625E-5</v>
      </c>
      <c r="BH11" s="137">
        <v>2.1362374755075299E-5</v>
      </c>
      <c r="BI11" s="137">
        <v>2.40407597317083E-5</v>
      </c>
      <c r="BJ11" s="137">
        <v>6.2340699110066704E-6</v>
      </c>
      <c r="BK11" s="137">
        <v>4.2613859589161102E-5</v>
      </c>
      <c r="BL11" s="137">
        <v>1.1481024504956901E-5</v>
      </c>
      <c r="BM11" s="137">
        <v>1.9592289992702099E-3</v>
      </c>
      <c r="BN11" s="137">
        <v>2.3909196452169099E-3</v>
      </c>
      <c r="BO11" s="137">
        <v>5.8021443622241703E-6</v>
      </c>
      <c r="BP11" s="137">
        <v>3.20389524456604E-6</v>
      </c>
      <c r="BQ11" s="137">
        <v>1.1329958928512701E-5</v>
      </c>
      <c r="BR11" s="137">
        <v>3.1303162303192401E-6</v>
      </c>
      <c r="BS11" s="137">
        <v>4.0993511591404701E-7</v>
      </c>
      <c r="BT11" s="137">
        <v>3.3260473995023902E-6</v>
      </c>
      <c r="BU11" s="137">
        <v>1.40731770532896E-5</v>
      </c>
      <c r="BV11" s="137">
        <v>1.26122464351768E-5</v>
      </c>
      <c r="BW11" s="137">
        <v>5.7844488232732501E-6</v>
      </c>
      <c r="BX11" s="137">
        <v>1.6405011471961001E-5</v>
      </c>
      <c r="BY11" s="137">
        <v>4.6255194371646901E-5</v>
      </c>
      <c r="BZ11" s="137">
        <v>3.3580468214186999E-4</v>
      </c>
      <c r="CA11" s="138">
        <v>0</v>
      </c>
      <c r="CB11" s="136">
        <v>0.12651555631407199</v>
      </c>
      <c r="CC11" s="139">
        <v>0.30440837420127198</v>
      </c>
      <c r="CD11" s="135"/>
      <c r="CE11" s="370">
        <v>0</v>
      </c>
      <c r="CF11" s="370">
        <v>0</v>
      </c>
      <c r="CG11" s="370">
        <v>0</v>
      </c>
      <c r="CH11" s="370">
        <v>0</v>
      </c>
      <c r="CI11" s="355">
        <v>0</v>
      </c>
      <c r="CJ11" s="81"/>
      <c r="CK11" s="81"/>
      <c r="CL11" s="73"/>
      <c r="CM11" s="73"/>
    </row>
    <row r="12" spans="1:91" ht="19.5" x14ac:dyDescent="0.25">
      <c r="A12" s="30"/>
      <c r="B12" s="42" t="s">
        <v>3</v>
      </c>
      <c r="C12" s="43" t="s">
        <v>114</v>
      </c>
      <c r="D12" s="136">
        <v>1.9805600020303101E-5</v>
      </c>
      <c r="E12" s="137">
        <v>4.8743469123280299E-5</v>
      </c>
      <c r="F12" s="137">
        <v>5.9154128624330299E-5</v>
      </c>
      <c r="G12" s="137">
        <v>2.9044816040296201E-5</v>
      </c>
      <c r="H12" s="137">
        <v>2.8290773990685202E-5</v>
      </c>
      <c r="I12" s="137">
        <v>1.61032392596397E-5</v>
      </c>
      <c r="J12" s="137">
        <v>6.6048750200957306E-5</v>
      </c>
      <c r="K12" s="137">
        <v>2.6563043004039199E-5</v>
      </c>
      <c r="L12" s="137">
        <v>1.79751321294692E-3</v>
      </c>
      <c r="M12" s="137">
        <v>4.0565440368065603E-5</v>
      </c>
      <c r="N12" s="137">
        <v>1.50434823988966E-5</v>
      </c>
      <c r="O12" s="137">
        <v>7.8780903547255896E-5</v>
      </c>
      <c r="P12" s="137">
        <v>1.6518192745783601E-5</v>
      </c>
      <c r="Q12" s="137">
        <v>2.1815177554789098E-6</v>
      </c>
      <c r="R12" s="137">
        <v>1.23380716588015E-5</v>
      </c>
      <c r="S12" s="137">
        <v>1.73627632727825E-5</v>
      </c>
      <c r="T12" s="137">
        <v>6.3152288828852905E-5</v>
      </c>
      <c r="U12" s="137">
        <v>9.4534766895090793E-5</v>
      </c>
      <c r="V12" s="137">
        <v>9.8679276548424604E-5</v>
      </c>
      <c r="W12" s="137">
        <v>1.18365987212743E-4</v>
      </c>
      <c r="X12" s="137">
        <v>6.6559953041580303E-5</v>
      </c>
      <c r="Y12" s="137">
        <v>4.1335222223605297E-5</v>
      </c>
      <c r="Z12" s="137">
        <v>1.15605888189082E-4</v>
      </c>
      <c r="AA12" s="137">
        <v>0.29424423483220602</v>
      </c>
      <c r="AB12" s="137">
        <v>1.01882487028072E-4</v>
      </c>
      <c r="AC12" s="137">
        <v>7.0269676465518503E-5</v>
      </c>
      <c r="AD12" s="137">
        <v>9.7857598886153405E-5</v>
      </c>
      <c r="AE12" s="137">
        <v>7.6691215885834601E-5</v>
      </c>
      <c r="AF12" s="137">
        <v>2.1834306975829598E-3</v>
      </c>
      <c r="AG12" s="137">
        <v>1.4180172307310301E-4</v>
      </c>
      <c r="AH12" s="137">
        <v>3.7233562358612701E-5</v>
      </c>
      <c r="AI12" s="137">
        <v>3.2805939463935101E-5</v>
      </c>
      <c r="AJ12" s="137">
        <v>0</v>
      </c>
      <c r="AK12" s="137">
        <v>5.1511972445144797E-5</v>
      </c>
      <c r="AL12" s="137">
        <v>3.4588242138775903E-5</v>
      </c>
      <c r="AM12" s="137">
        <v>4.86027749134708E-5</v>
      </c>
      <c r="AN12" s="137">
        <v>3.6178030042830499E-5</v>
      </c>
      <c r="AO12" s="137">
        <v>3.3393611575469097E-5</v>
      </c>
      <c r="AP12" s="137">
        <v>3.10041883082839E-5</v>
      </c>
      <c r="AQ12" s="137">
        <v>3.1788777052220903E-5</v>
      </c>
      <c r="AR12" s="137">
        <v>4.1082550640916101E-5</v>
      </c>
      <c r="AS12" s="137">
        <v>4.0021597751868797E-5</v>
      </c>
      <c r="AT12" s="137">
        <v>4.1307317635800403E-5</v>
      </c>
      <c r="AU12" s="137">
        <v>4.5978859577506903E-5</v>
      </c>
      <c r="AV12" s="137">
        <v>4.1733518115401299E-5</v>
      </c>
      <c r="AW12" s="137">
        <v>2.9593071894516198E-5</v>
      </c>
      <c r="AX12" s="137">
        <v>3.1376146099161E-5</v>
      </c>
      <c r="AY12" s="137">
        <v>2.3164007526929001E-5</v>
      </c>
      <c r="AZ12" s="137">
        <v>2.6986183663963401E-5</v>
      </c>
      <c r="BA12" s="137">
        <v>2.7123272665755999E-5</v>
      </c>
      <c r="BB12" s="137">
        <v>2.6642559999998901E-5</v>
      </c>
      <c r="BC12" s="137">
        <v>2.48751382060498E-5</v>
      </c>
      <c r="BD12" s="137">
        <v>6.1238338250972694E-5</v>
      </c>
      <c r="BE12" s="137">
        <v>3.2835517576526302E-5</v>
      </c>
      <c r="BF12" s="137">
        <v>4.3554983297451699E-5</v>
      </c>
      <c r="BG12" s="137">
        <v>1.5472576559125699E-5</v>
      </c>
      <c r="BH12" s="137">
        <v>2.3976479376497599E-5</v>
      </c>
      <c r="BI12" s="137">
        <v>2.6982617172076899E-5</v>
      </c>
      <c r="BJ12" s="137">
        <v>6.9969303678367504E-6</v>
      </c>
      <c r="BK12" s="137">
        <v>4.7828499280012899E-5</v>
      </c>
      <c r="BL12" s="137">
        <v>1.28859525413373E-5</v>
      </c>
      <c r="BM12" s="137">
        <v>1.87091111638632E-5</v>
      </c>
      <c r="BN12" s="137">
        <v>3.6019309987891498E-5</v>
      </c>
      <c r="BO12" s="137">
        <v>6.5121502752065797E-6</v>
      </c>
      <c r="BP12" s="137">
        <v>3.5959545292381798E-6</v>
      </c>
      <c r="BQ12" s="137">
        <v>1.2716401135202E-5</v>
      </c>
      <c r="BR12" s="137">
        <v>3.5133716826278298E-6</v>
      </c>
      <c r="BS12" s="137">
        <v>4.6009869993878598E-7</v>
      </c>
      <c r="BT12" s="137">
        <v>3.7330543908970598E-6</v>
      </c>
      <c r="BU12" s="137">
        <v>6.7158351453692903E-6</v>
      </c>
      <c r="BV12" s="137">
        <v>1.4155601613181099E-5</v>
      </c>
      <c r="BW12" s="137">
        <v>6.4922893407563E-6</v>
      </c>
      <c r="BX12" s="137">
        <v>1.8412485678130399E-5</v>
      </c>
      <c r="BY12" s="137">
        <v>2.5900723098352499E-5</v>
      </c>
      <c r="BZ12" s="137">
        <v>1.5371792289970199E-5</v>
      </c>
      <c r="CA12" s="138">
        <v>0</v>
      </c>
      <c r="CB12" s="136">
        <v>0.30096953041455399</v>
      </c>
      <c r="CC12" s="139">
        <v>0.72416110798403399</v>
      </c>
      <c r="CD12" s="135"/>
      <c r="CE12" s="370">
        <v>0</v>
      </c>
      <c r="CF12" s="370">
        <v>0</v>
      </c>
      <c r="CG12" s="370">
        <v>0</v>
      </c>
      <c r="CH12" s="370">
        <v>0</v>
      </c>
      <c r="CI12" s="355">
        <v>0</v>
      </c>
      <c r="CJ12" s="81"/>
      <c r="CK12" s="81"/>
      <c r="CL12" s="73"/>
      <c r="CM12" s="73"/>
    </row>
    <row r="13" spans="1:91" ht="19.5" x14ac:dyDescent="0.25">
      <c r="A13" s="30"/>
      <c r="B13" s="42" t="s">
        <v>4</v>
      </c>
      <c r="C13" s="43" t="s">
        <v>115</v>
      </c>
      <c r="D13" s="136">
        <v>7.4085331333905997E-5</v>
      </c>
      <c r="E13" s="137">
        <v>1.82331060743443E-4</v>
      </c>
      <c r="F13" s="137">
        <v>2.21273438543112E-4</v>
      </c>
      <c r="G13" s="137">
        <v>1.08645777844238E-4</v>
      </c>
      <c r="H13" s="137">
        <v>3.7003339439895598E-3</v>
      </c>
      <c r="I13" s="137">
        <v>6.0236186476379698E-5</v>
      </c>
      <c r="J13" s="137">
        <v>2.4706363542695699E-4</v>
      </c>
      <c r="K13" s="137">
        <v>1.43422891972586E-4</v>
      </c>
      <c r="L13" s="137">
        <v>2.9190767016513101E-4</v>
      </c>
      <c r="M13" s="137">
        <v>2.8637099112313398E-3</v>
      </c>
      <c r="N13" s="137">
        <v>2.3528668793110899E-4</v>
      </c>
      <c r="O13" s="137">
        <v>2.9468985216806398E-4</v>
      </c>
      <c r="P13" s="137">
        <v>6.1788372043977696E-5</v>
      </c>
      <c r="Q13" s="137">
        <v>8.1602408187469897E-6</v>
      </c>
      <c r="R13" s="137">
        <v>4.6285308885935298E-5</v>
      </c>
      <c r="S13" s="137">
        <v>6.5127823509884798E-5</v>
      </c>
      <c r="T13" s="137">
        <v>2.5410039275143098E-4</v>
      </c>
      <c r="U13" s="137">
        <v>3.5363527112929798E-4</v>
      </c>
      <c r="V13" s="137">
        <v>3.6912221247454398E-4</v>
      </c>
      <c r="W13" s="137">
        <v>4.72869021099246E-4</v>
      </c>
      <c r="X13" s="137">
        <v>6.5270935221520701E-3</v>
      </c>
      <c r="Y13" s="137">
        <v>2.0106597482519699E-4</v>
      </c>
      <c r="Z13" s="137">
        <v>5.6128499593525397E-4</v>
      </c>
      <c r="AA13" s="137">
        <v>3.8614092528417099E-4</v>
      </c>
      <c r="AB13" s="137">
        <v>7.7091931445709902E-3</v>
      </c>
      <c r="AC13" s="137">
        <v>2.6285253960180898E-4</v>
      </c>
      <c r="AD13" s="137">
        <v>6.5303177220001898E-4</v>
      </c>
      <c r="AE13" s="137">
        <v>2.9340952676658799E-4</v>
      </c>
      <c r="AF13" s="137">
        <v>3.6555311254724297E-2</v>
      </c>
      <c r="AG13" s="137">
        <v>0.23415340121088499</v>
      </c>
      <c r="AH13" s="137">
        <v>1.39276810662222E-4</v>
      </c>
      <c r="AI13" s="137">
        <v>1.2343377431356899E-4</v>
      </c>
      <c r="AJ13" s="137">
        <v>0</v>
      </c>
      <c r="AK13" s="137">
        <v>2.8627114837745202E-2</v>
      </c>
      <c r="AL13" s="137">
        <v>1.2938165854514501E-4</v>
      </c>
      <c r="AM13" s="137">
        <v>1.8180477640266E-4</v>
      </c>
      <c r="AN13" s="137">
        <v>1.18829893006451E-3</v>
      </c>
      <c r="AO13" s="137">
        <v>1.24912993066015E-4</v>
      </c>
      <c r="AP13" s="137">
        <v>1.15975055600606E-4</v>
      </c>
      <c r="AQ13" s="137">
        <v>1.18909908217838E-4</v>
      </c>
      <c r="AR13" s="137">
        <v>1.53674434157721E-4</v>
      </c>
      <c r="AS13" s="137">
        <v>1.49708420628578E-4</v>
      </c>
      <c r="AT13" s="137">
        <v>1.54550147875555E-4</v>
      </c>
      <c r="AU13" s="137">
        <v>2.268667281585E-2</v>
      </c>
      <c r="AV13" s="137">
        <v>2.00984559793774E-4</v>
      </c>
      <c r="AW13" s="137">
        <v>1.10696597641366E-4</v>
      </c>
      <c r="AX13" s="137">
        <v>1.1966958659683E-4</v>
      </c>
      <c r="AY13" s="137">
        <v>8.6647875898453105E-5</v>
      </c>
      <c r="AZ13" s="137">
        <v>1.00945205201199E-4</v>
      </c>
      <c r="BA13" s="137">
        <v>1.0145800380915001E-4</v>
      </c>
      <c r="BB13" s="137">
        <v>9.9659837781232506E-5</v>
      </c>
      <c r="BC13" s="137">
        <v>9.3048574851694804E-5</v>
      </c>
      <c r="BD13" s="137">
        <v>2.2906968609940099E-4</v>
      </c>
      <c r="BE13" s="137">
        <v>1.2312155562382301E-4</v>
      </c>
      <c r="BF13" s="137">
        <v>1.6292287865687501E-4</v>
      </c>
      <c r="BG13" s="137">
        <v>5.7877113533393002E-5</v>
      </c>
      <c r="BH13" s="137">
        <v>8.9687028770017602E-5</v>
      </c>
      <c r="BI13" s="137">
        <v>1.8699135246643599E-4</v>
      </c>
      <c r="BJ13" s="137">
        <v>2.6172895751204801E-5</v>
      </c>
      <c r="BK13" s="137">
        <v>1.7890850126887499E-4</v>
      </c>
      <c r="BL13" s="137">
        <v>4.8201521923058003E-5</v>
      </c>
      <c r="BM13" s="137">
        <v>4.4912863701173202E-3</v>
      </c>
      <c r="BN13" s="137">
        <v>7.5590734181634996E-4</v>
      </c>
      <c r="BO13" s="137">
        <v>2.4359515002842199E-5</v>
      </c>
      <c r="BP13" s="137">
        <v>1.3451119001048701E-5</v>
      </c>
      <c r="BQ13" s="137">
        <v>4.75672936195084E-5</v>
      </c>
      <c r="BR13" s="137">
        <v>1.3142207503928999E-5</v>
      </c>
      <c r="BS13" s="137">
        <v>1.7210569029123799E-6</v>
      </c>
      <c r="BT13" s="137">
        <v>1.3963958231691499E-5</v>
      </c>
      <c r="BU13" s="137">
        <v>8.5792510231072502E-5</v>
      </c>
      <c r="BV13" s="137">
        <v>5.2950803543857497E-5</v>
      </c>
      <c r="BW13" s="137">
        <v>2.42852226861317E-5</v>
      </c>
      <c r="BX13" s="137">
        <v>6.8874212381686502E-5</v>
      </c>
      <c r="BY13" s="137">
        <v>2.6892068783428602E-4</v>
      </c>
      <c r="BZ13" s="137">
        <v>5.7500117332016602E-5</v>
      </c>
      <c r="CA13" s="138">
        <v>0</v>
      </c>
      <c r="CB13" s="136">
        <v>0.35918635965248502</v>
      </c>
      <c r="CC13" s="139">
        <v>0.86423629601449303</v>
      </c>
      <c r="CD13" s="135"/>
      <c r="CE13" s="370">
        <v>0</v>
      </c>
      <c r="CF13" s="370">
        <v>0</v>
      </c>
      <c r="CG13" s="370">
        <v>0</v>
      </c>
      <c r="CH13" s="370">
        <v>0</v>
      </c>
      <c r="CI13" s="355">
        <v>0</v>
      </c>
      <c r="CJ13" s="81"/>
      <c r="CK13" s="81"/>
      <c r="CL13" s="73"/>
      <c r="CM13" s="73"/>
    </row>
    <row r="14" spans="1:91" ht="19.5" x14ac:dyDescent="0.25">
      <c r="A14" s="30"/>
      <c r="B14" s="42" t="s">
        <v>5</v>
      </c>
      <c r="C14" s="43" t="s">
        <v>116</v>
      </c>
      <c r="D14" s="136">
        <v>1.16923664305513E-4</v>
      </c>
      <c r="E14" s="137">
        <v>2.8776028067890402E-4</v>
      </c>
      <c r="F14" s="137">
        <v>3.4922029478864702E-4</v>
      </c>
      <c r="G14" s="137">
        <v>1.714679846624E-4</v>
      </c>
      <c r="H14" s="137">
        <v>1.67016447754122E-4</v>
      </c>
      <c r="I14" s="137">
        <v>1.0385235575576801E-4</v>
      </c>
      <c r="J14" s="137">
        <v>3.8992314741177802E-4</v>
      </c>
      <c r="K14" s="137">
        <v>1.56816674069622E-4</v>
      </c>
      <c r="L14" s="137">
        <v>6.8283578890589404E-3</v>
      </c>
      <c r="M14" s="137">
        <v>5.6667706336782898E-2</v>
      </c>
      <c r="N14" s="137">
        <v>1.6826039152545099E-3</v>
      </c>
      <c r="O14" s="137">
        <v>4.65088253352666E-4</v>
      </c>
      <c r="P14" s="137">
        <v>9.7516238920399896E-5</v>
      </c>
      <c r="Q14" s="137">
        <v>1.28787337650287E-5</v>
      </c>
      <c r="R14" s="137">
        <v>7.2838618740770597E-5</v>
      </c>
      <c r="S14" s="137">
        <v>1.02502216658005E-4</v>
      </c>
      <c r="T14" s="137">
        <v>3.72823696912998E-4</v>
      </c>
      <c r="U14" s="137">
        <v>5.5809222332625402E-4</v>
      </c>
      <c r="V14" s="137">
        <v>5.8255960906163204E-4</v>
      </c>
      <c r="W14" s="137">
        <v>6.98781402222902E-4</v>
      </c>
      <c r="X14" s="137">
        <v>3.9294106705408999E-4</v>
      </c>
      <c r="Y14" s="137">
        <v>2.44025207128898E-4</v>
      </c>
      <c r="Z14" s="137">
        <v>6.8248697583028197E-4</v>
      </c>
      <c r="AA14" s="137">
        <v>6.0941904570903198E-4</v>
      </c>
      <c r="AB14" s="137">
        <v>6.0146997312221495E-4</v>
      </c>
      <c r="AC14" s="137">
        <v>4.1484166364506397E-4</v>
      </c>
      <c r="AD14" s="137">
        <v>5.7770878085888799E-4</v>
      </c>
      <c r="AE14" s="137">
        <v>9.2468414881849903E-4</v>
      </c>
      <c r="AF14" s="137">
        <v>4.7322561956343801E-4</v>
      </c>
      <c r="AG14" s="137">
        <v>8.3713581257554995E-4</v>
      </c>
      <c r="AH14" s="137">
        <v>2.1981078794148899E-4</v>
      </c>
      <c r="AI14" s="137">
        <v>1.93672024537301E-4</v>
      </c>
      <c r="AJ14" s="137">
        <v>0</v>
      </c>
      <c r="AK14" s="137">
        <v>3.0410432239955597E-4</v>
      </c>
      <c r="AL14" s="137">
        <v>2.04193965777671E-4</v>
      </c>
      <c r="AM14" s="137">
        <v>2.8692968314383198E-4</v>
      </c>
      <c r="AN14" s="137">
        <v>2.13579383387846E-4</v>
      </c>
      <c r="AO14" s="137">
        <v>1.9714138555742999E-4</v>
      </c>
      <c r="AP14" s="137">
        <v>1.8303526790940401E-4</v>
      </c>
      <c r="AQ14" s="137">
        <v>1.87667139239731E-4</v>
      </c>
      <c r="AR14" s="137">
        <v>2.4253354379713299E-4</v>
      </c>
      <c r="AS14" s="137">
        <v>2.3627013853216901E-4</v>
      </c>
      <c r="AT14" s="137">
        <v>2.4386047055672999E-4</v>
      </c>
      <c r="AU14" s="137">
        <v>2.71439226121887E-4</v>
      </c>
      <c r="AV14" s="137">
        <v>2.4637657316168101E-4</v>
      </c>
      <c r="AW14" s="137">
        <v>1.7470464921114499E-4</v>
      </c>
      <c r="AX14" s="137">
        <v>1.8523114522853301E-4</v>
      </c>
      <c r="AY14" s="137">
        <v>1.3675024423761699E-4</v>
      </c>
      <c r="AZ14" s="137">
        <v>1.5931471282756301E-4</v>
      </c>
      <c r="BA14" s="137">
        <v>1.60124026779634E-4</v>
      </c>
      <c r="BB14" s="137">
        <v>1.57286107893017E-4</v>
      </c>
      <c r="BC14" s="137">
        <v>1.46852016913188E-4</v>
      </c>
      <c r="BD14" s="137">
        <v>3.6152456360544899E-4</v>
      </c>
      <c r="BE14" s="137">
        <v>1.9384664087327899E-4</v>
      </c>
      <c r="BF14" s="137">
        <v>2.5712971284297902E-4</v>
      </c>
      <c r="BG14" s="137">
        <v>9.1343374888213405E-5</v>
      </c>
      <c r="BH14" s="137">
        <v>1.4154672531868799E-4</v>
      </c>
      <c r="BI14" s="137">
        <v>1.59293657807788E-4</v>
      </c>
      <c r="BJ14" s="137">
        <v>4.1306839311070203E-5</v>
      </c>
      <c r="BK14" s="137">
        <v>2.8235869594053699E-4</v>
      </c>
      <c r="BL14" s="137">
        <v>7.6073069619479495E-5</v>
      </c>
      <c r="BM14" s="137">
        <v>4.8889600028454501E-4</v>
      </c>
      <c r="BN14" s="137">
        <v>2.7757026710755199E-4</v>
      </c>
      <c r="BO14" s="137">
        <v>3.8444908101988998E-5</v>
      </c>
      <c r="BP14" s="137">
        <v>2.1228954427208301E-5</v>
      </c>
      <c r="BQ14" s="137">
        <v>7.5072111725087897E-5</v>
      </c>
      <c r="BR14" s="137">
        <v>2.07414211525505E-5</v>
      </c>
      <c r="BS14" s="137">
        <v>2.7162229815757899E-6</v>
      </c>
      <c r="BT14" s="137">
        <v>2.2038332491215598E-5</v>
      </c>
      <c r="BU14" s="137">
        <v>3.9647375149622103E-5</v>
      </c>
      <c r="BV14" s="137">
        <v>8.3568526546302501E-5</v>
      </c>
      <c r="BW14" s="137">
        <v>3.83276577672312E-5</v>
      </c>
      <c r="BX14" s="137">
        <v>1.08699322022703E-4</v>
      </c>
      <c r="BY14" s="137">
        <v>1.5290662487969699E-4</v>
      </c>
      <c r="BZ14" s="137">
        <v>1.7300642816465501E-4</v>
      </c>
      <c r="CA14" s="138">
        <v>0</v>
      </c>
      <c r="CB14" s="136">
        <v>8.3140832525953598E-2</v>
      </c>
      <c r="CC14" s="139">
        <v>0.200044693287657</v>
      </c>
      <c r="CD14" s="135"/>
      <c r="CE14" s="370">
        <v>0</v>
      </c>
      <c r="CF14" s="370">
        <v>0</v>
      </c>
      <c r="CG14" s="370">
        <v>0</v>
      </c>
      <c r="CH14" s="370">
        <v>0</v>
      </c>
      <c r="CI14" s="355">
        <v>0</v>
      </c>
      <c r="CJ14" s="81"/>
      <c r="CK14" s="81"/>
      <c r="CL14" s="73"/>
      <c r="CM14" s="73"/>
    </row>
    <row r="15" spans="1:91" ht="19.5" x14ac:dyDescent="0.25">
      <c r="A15" s="30"/>
      <c r="B15" s="42" t="s">
        <v>6</v>
      </c>
      <c r="C15" s="43" t="s">
        <v>117</v>
      </c>
      <c r="D15" s="136">
        <v>4.0837314376092699E-5</v>
      </c>
      <c r="E15" s="137">
        <v>1.00504522474866E-4</v>
      </c>
      <c r="F15" s="137">
        <v>1.21970338934403E-4</v>
      </c>
      <c r="G15" s="137">
        <v>5.9887722786355802E-5</v>
      </c>
      <c r="H15" s="137">
        <v>5.8332957861224003E-5</v>
      </c>
      <c r="I15" s="137">
        <v>3.3203389114453102E-5</v>
      </c>
      <c r="J15" s="137">
        <v>0.14683068303273999</v>
      </c>
      <c r="K15" s="137">
        <v>5.4770536455831003E-5</v>
      </c>
      <c r="L15" s="137">
        <v>9.9795168321969104E-5</v>
      </c>
      <c r="M15" s="137">
        <v>8.3642183999330295E-5</v>
      </c>
      <c r="N15" s="137">
        <v>3.1018268540472797E-5</v>
      </c>
      <c r="O15" s="137">
        <v>1.6243893250867999E-4</v>
      </c>
      <c r="P15" s="137">
        <v>3.4058984801922503E-5</v>
      </c>
      <c r="Q15" s="137">
        <v>4.4980877280261696E-6</v>
      </c>
      <c r="R15" s="137">
        <v>2.54399619606941E-5</v>
      </c>
      <c r="S15" s="137">
        <v>3.5800411069669002E-5</v>
      </c>
      <c r="T15" s="137">
        <v>1.3021417527517E-4</v>
      </c>
      <c r="U15" s="137">
        <v>1.94921940825218E-4</v>
      </c>
      <c r="V15" s="137">
        <v>2.03467536185845E-4</v>
      </c>
      <c r="W15" s="137">
        <v>0.27337509848498198</v>
      </c>
      <c r="X15" s="137">
        <v>1.37240463527011E-4</v>
      </c>
      <c r="Y15" s="137">
        <v>8.52294029476814E-5</v>
      </c>
      <c r="Z15" s="137">
        <v>2.3836864295276799E-4</v>
      </c>
      <c r="AA15" s="137">
        <v>2.12848590610112E-4</v>
      </c>
      <c r="AB15" s="137">
        <v>2.10072259760798E-4</v>
      </c>
      <c r="AC15" s="137">
        <v>1.44889569918962E-4</v>
      </c>
      <c r="AD15" s="137">
        <v>2.0177331288659701E-4</v>
      </c>
      <c r="AE15" s="137">
        <v>1.5813018993638599E-4</v>
      </c>
      <c r="AF15" s="137">
        <v>1.8680702036146901E-4</v>
      </c>
      <c r="AG15" s="137">
        <v>2.9238203024759099E-4</v>
      </c>
      <c r="AH15" s="137">
        <v>7.6772159885174005E-5</v>
      </c>
      <c r="AI15" s="137">
        <v>6.7642811220989201E-5</v>
      </c>
      <c r="AJ15" s="137">
        <v>0</v>
      </c>
      <c r="AK15" s="137">
        <v>1.06212920119489E-4</v>
      </c>
      <c r="AL15" s="137">
        <v>7.13177543972228E-5</v>
      </c>
      <c r="AM15" s="137">
        <v>1.00214424034476E-4</v>
      </c>
      <c r="AN15" s="137">
        <v>7.4595749931951905E-5</v>
      </c>
      <c r="AO15" s="137">
        <v>6.8854536730146901E-5</v>
      </c>
      <c r="AP15" s="137">
        <v>6.3927767077141606E-5</v>
      </c>
      <c r="AQ15" s="137">
        <v>6.5545516459096704E-5</v>
      </c>
      <c r="AR15" s="137">
        <v>8.4708417527113201E-5</v>
      </c>
      <c r="AS15" s="137">
        <v>8.2520830853453504E-5</v>
      </c>
      <c r="AT15" s="137">
        <v>8.5171866269996601E-5</v>
      </c>
      <c r="AU15" s="137">
        <v>9.4804153436202406E-5</v>
      </c>
      <c r="AV15" s="137">
        <v>8.6050652217146005E-5</v>
      </c>
      <c r="AW15" s="137">
        <v>6.1018175620623002E-5</v>
      </c>
      <c r="AX15" s="137">
        <v>6.4694709619912799E-5</v>
      </c>
      <c r="AY15" s="137">
        <v>4.7762039858305602E-5</v>
      </c>
      <c r="AZ15" s="137">
        <v>5.5643013337971301E-5</v>
      </c>
      <c r="BA15" s="137">
        <v>5.5925678173066902E-5</v>
      </c>
      <c r="BB15" s="137">
        <v>5.4934493142773998E-5</v>
      </c>
      <c r="BC15" s="137">
        <v>5.1290232965820699E-5</v>
      </c>
      <c r="BD15" s="137">
        <v>1.26267786305936E-4</v>
      </c>
      <c r="BE15" s="137">
        <v>6.7703798551910698E-5</v>
      </c>
      <c r="BF15" s="137">
        <v>8.9806344859037499E-5</v>
      </c>
      <c r="BG15" s="137">
        <v>3.1903020989288299E-5</v>
      </c>
      <c r="BH15" s="137">
        <v>4.94372816236925E-5</v>
      </c>
      <c r="BI15" s="137">
        <v>5.5635659561754501E-5</v>
      </c>
      <c r="BJ15" s="137">
        <v>1.4427022902919699E-5</v>
      </c>
      <c r="BK15" s="137">
        <v>9.8617939331924195E-5</v>
      </c>
      <c r="BL15" s="137">
        <v>2.6569641638049502E-5</v>
      </c>
      <c r="BM15" s="137">
        <v>3.8576455826267497E-5</v>
      </c>
      <c r="BN15" s="137">
        <v>7.4268483867066695E-5</v>
      </c>
      <c r="BO15" s="137">
        <v>1.34274512148256E-5</v>
      </c>
      <c r="BP15" s="137">
        <v>7.4145254595718303E-6</v>
      </c>
      <c r="BQ15" s="137">
        <v>2.6220042329361299E-5</v>
      </c>
      <c r="BR15" s="137">
        <v>7.2442472723095198E-6</v>
      </c>
      <c r="BS15" s="137">
        <v>9.4868094044969902E-7</v>
      </c>
      <c r="BT15" s="137">
        <v>7.6972126867067501E-6</v>
      </c>
      <c r="BU15" s="137">
        <v>1.3847430567532E-5</v>
      </c>
      <c r="BV15" s="137">
        <v>2.9187540527305498E-5</v>
      </c>
      <c r="BW15" s="137">
        <v>1.33864998059757E-5</v>
      </c>
      <c r="BX15" s="137">
        <v>3.79648415252409E-5</v>
      </c>
      <c r="BY15" s="137">
        <v>5.3404894103246599E-5</v>
      </c>
      <c r="BZ15" s="137">
        <v>3.16952131531485E-5</v>
      </c>
      <c r="CA15" s="138">
        <v>0</v>
      </c>
      <c r="CB15" s="136">
        <v>0.42598358535201403</v>
      </c>
      <c r="CC15" s="139">
        <v>1.0249567281001</v>
      </c>
      <c r="CD15" s="135"/>
      <c r="CE15" s="370">
        <v>0</v>
      </c>
      <c r="CF15" s="370">
        <v>0</v>
      </c>
      <c r="CG15" s="370">
        <v>0</v>
      </c>
      <c r="CH15" s="370">
        <v>0</v>
      </c>
      <c r="CI15" s="355">
        <v>0</v>
      </c>
      <c r="CJ15" s="81"/>
      <c r="CK15" s="81"/>
      <c r="CL15" s="73"/>
      <c r="CM15" s="73"/>
    </row>
    <row r="16" spans="1:91" ht="19.5" x14ac:dyDescent="0.25">
      <c r="A16" s="30"/>
      <c r="B16" s="42" t="s">
        <v>7</v>
      </c>
      <c r="C16" s="43" t="s">
        <v>118</v>
      </c>
      <c r="D16" s="136">
        <v>4.87348919701516E-5</v>
      </c>
      <c r="E16" s="137">
        <v>1.19941213572843E-4</v>
      </c>
      <c r="F16" s="137">
        <v>1.4555833022679901E-4</v>
      </c>
      <c r="G16" s="137">
        <v>7.1469481892278403E-5</v>
      </c>
      <c r="H16" s="137">
        <v>6.9614039098771897E-5</v>
      </c>
      <c r="I16" s="137">
        <v>3.9624632673766003E-5</v>
      </c>
      <c r="J16" s="137">
        <v>1.6252366515063599E-4</v>
      </c>
      <c r="K16" s="137">
        <v>3.08328619576053E-2</v>
      </c>
      <c r="L16" s="137">
        <v>4.8527394673758502E-2</v>
      </c>
      <c r="M16" s="137">
        <v>9.9817847075205399E-5</v>
      </c>
      <c r="N16" s="137">
        <v>3.7016928990464402E-5</v>
      </c>
      <c r="O16" s="137">
        <v>1.93853194033537E-4</v>
      </c>
      <c r="P16" s="137">
        <v>4.0645693045536197E-5</v>
      </c>
      <c r="Q16" s="137">
        <v>5.3679783513372699E-6</v>
      </c>
      <c r="R16" s="137">
        <v>3.0359826957793701E-5</v>
      </c>
      <c r="S16" s="137">
        <v>4.2723895844354303E-5</v>
      </c>
      <c r="T16" s="137">
        <v>1.57201961681257E-4</v>
      </c>
      <c r="U16" s="137">
        <v>2.3261813059603499E-4</v>
      </c>
      <c r="V16" s="137">
        <v>2.42816368973939E-4</v>
      </c>
      <c r="W16" s="137">
        <v>1.1801878136861101E-3</v>
      </c>
      <c r="X16" s="137">
        <v>1.63781562673915E-4</v>
      </c>
      <c r="Y16" s="137">
        <v>1.0171202021471399E-4</v>
      </c>
      <c r="Z16" s="137">
        <v>2.8446704296929999E-4</v>
      </c>
      <c r="AA16" s="137">
        <v>2.5401163685375799E-4</v>
      </c>
      <c r="AB16" s="137">
        <v>0.21475895756808</v>
      </c>
      <c r="AC16" s="137">
        <v>1.7290993899775499E-4</v>
      </c>
      <c r="AD16" s="137">
        <v>0.200641477779159</v>
      </c>
      <c r="AE16" s="137">
        <v>1.88711178526492E-4</v>
      </c>
      <c r="AF16" s="137">
        <v>5.6218532318136902E-4</v>
      </c>
      <c r="AG16" s="137">
        <v>3.4892614452805001E-4</v>
      </c>
      <c r="AH16" s="137">
        <v>9.1619220692669494E-5</v>
      </c>
      <c r="AI16" s="137">
        <v>8.0724336254153097E-5</v>
      </c>
      <c r="AJ16" s="137">
        <v>0</v>
      </c>
      <c r="AK16" s="137">
        <v>1.26753565138651E-4</v>
      </c>
      <c r="AL16" s="137">
        <v>8.5109981133754605E-5</v>
      </c>
      <c r="AM16" s="137">
        <v>1.19595012644375E-4</v>
      </c>
      <c r="AN16" s="137">
        <v>8.9021912187604505E-5</v>
      </c>
      <c r="AO16" s="137">
        <v>8.2170398824341304E-5</v>
      </c>
      <c r="AP16" s="137">
        <v>7.6290835232333901E-5</v>
      </c>
      <c r="AQ16" s="137">
        <v>7.8221443122908601E-5</v>
      </c>
      <c r="AR16" s="137">
        <v>1.0109028079386E-4</v>
      </c>
      <c r="AS16" s="137">
        <v>1.00304882175681E-4</v>
      </c>
      <c r="AT16" s="137">
        <v>1.2604519814435599E-4</v>
      </c>
      <c r="AU16" s="137">
        <v>1.1313844327480599E-4</v>
      </c>
      <c r="AV16" s="137">
        <v>1.02692091873181E-4</v>
      </c>
      <c r="AW16" s="137">
        <v>7.2818554366731197E-5</v>
      </c>
      <c r="AX16" s="137">
        <v>7.7206097720582906E-5</v>
      </c>
      <c r="AY16" s="137">
        <v>5.6998798484439198E-5</v>
      </c>
      <c r="AZ16" s="137">
        <v>6.6403882952383199E-5</v>
      </c>
      <c r="BA16" s="137">
        <v>6.6741212681642104E-5</v>
      </c>
      <c r="BB16" s="137">
        <v>6.5558341180130194E-5</v>
      </c>
      <c r="BC16" s="137">
        <v>6.1209313122131498E-5</v>
      </c>
      <c r="BD16" s="137">
        <v>1.50686866140553E-4</v>
      </c>
      <c r="BE16" s="137">
        <v>8.0797117998727101E-5</v>
      </c>
      <c r="BF16" s="137">
        <v>1.0717410245522E-4</v>
      </c>
      <c r="BG16" s="137">
        <v>3.8072784784903997E-5</v>
      </c>
      <c r="BH16" s="137">
        <v>5.8998017279978101E-5</v>
      </c>
      <c r="BI16" s="137">
        <v>6.6395107020494101E-5</v>
      </c>
      <c r="BJ16" s="137">
        <v>1.72170823024618E-5</v>
      </c>
      <c r="BK16" s="137">
        <v>1.1768978183526E-4</v>
      </c>
      <c r="BL16" s="137">
        <v>3.1707976753584901E-5</v>
      </c>
      <c r="BM16" s="137">
        <v>1.173938945789E-4</v>
      </c>
      <c r="BN16" s="137">
        <v>1.03617047935198E-4</v>
      </c>
      <c r="BO16" s="137">
        <v>1.6024202237258401E-5</v>
      </c>
      <c r="BP16" s="137">
        <v>8.8484295013707794E-6</v>
      </c>
      <c r="BQ16" s="137">
        <v>3.1290768011970501E-5</v>
      </c>
      <c r="BR16" s="137">
        <v>8.6452210096301892E-6</v>
      </c>
      <c r="BS16" s="137">
        <v>1.1321474943519901E-6</v>
      </c>
      <c r="BT16" s="137">
        <v>9.1857859530924701E-6</v>
      </c>
      <c r="BU16" s="137">
        <v>1.6525401904683601E-5</v>
      </c>
      <c r="BV16" s="137">
        <v>3.4832154273724602E-5</v>
      </c>
      <c r="BW16" s="137">
        <v>1.5975331185946199E-5</v>
      </c>
      <c r="BX16" s="137">
        <v>4.53069081222371E-5</v>
      </c>
      <c r="BY16" s="137">
        <v>6.3732931133267406E-5</v>
      </c>
      <c r="BZ16" s="137">
        <v>3.7824788740121097E-5</v>
      </c>
      <c r="CA16" s="138">
        <v>0</v>
      </c>
      <c r="CB16" s="136">
        <v>0.50277626037102197</v>
      </c>
      <c r="CC16" s="139">
        <v>1.20972715502746</v>
      </c>
      <c r="CD16" s="135"/>
      <c r="CE16" s="370">
        <v>0</v>
      </c>
      <c r="CF16" s="370">
        <v>0</v>
      </c>
      <c r="CG16" s="370">
        <v>0</v>
      </c>
      <c r="CH16" s="370">
        <v>0</v>
      </c>
      <c r="CI16" s="355">
        <v>0</v>
      </c>
      <c r="CJ16" s="81"/>
      <c r="CK16" s="81"/>
      <c r="CL16" s="73"/>
      <c r="CM16" s="73"/>
    </row>
    <row r="17" spans="1:91" ht="19.5" x14ac:dyDescent="0.25">
      <c r="A17" s="30"/>
      <c r="B17" s="42" t="s">
        <v>8</v>
      </c>
      <c r="C17" s="43" t="s">
        <v>119</v>
      </c>
      <c r="D17" s="136">
        <v>9.9758239883697298E-3</v>
      </c>
      <c r="E17" s="137">
        <v>2.1963117727506001E-2</v>
      </c>
      <c r="F17" s="137">
        <v>2.4431098056507599E-2</v>
      </c>
      <c r="G17" s="137">
        <v>8.5047603855669104E-2</v>
      </c>
      <c r="H17" s="137">
        <v>3.8955613636076303E-2</v>
      </c>
      <c r="I17" s="137">
        <v>1.0821860893952401E-2</v>
      </c>
      <c r="J17" s="137">
        <v>2.48412534788412E-2</v>
      </c>
      <c r="K17" s="137">
        <v>2.7767102515887598E-2</v>
      </c>
      <c r="L17" s="137">
        <v>1.6531730630102499E-2</v>
      </c>
      <c r="M17" s="137">
        <v>5.2560589907923502E-3</v>
      </c>
      <c r="N17" s="137">
        <v>1.6682385556382399E-2</v>
      </c>
      <c r="O17" s="137">
        <v>3.8533532350706803E-4</v>
      </c>
      <c r="P17" s="137">
        <v>1.65053317757598E-3</v>
      </c>
      <c r="Q17" s="137">
        <v>5.4348099056122404E-6</v>
      </c>
      <c r="R17" s="137">
        <v>2.7826556334656902E-2</v>
      </c>
      <c r="S17" s="137">
        <v>3.08729215175527E-2</v>
      </c>
      <c r="T17" s="137">
        <v>1.57331144349906E-4</v>
      </c>
      <c r="U17" s="137">
        <v>2.3551423602023001E-4</v>
      </c>
      <c r="V17" s="137">
        <v>2.45839442891123E-4</v>
      </c>
      <c r="W17" s="137">
        <v>2.9488489753326101E-4</v>
      </c>
      <c r="X17" s="137">
        <v>1.65820649957558E-4</v>
      </c>
      <c r="Y17" s="137">
        <v>1.0297833910694701E-4</v>
      </c>
      <c r="Z17" s="137">
        <v>2.8800866951421802E-4</v>
      </c>
      <c r="AA17" s="137">
        <v>2.5717409232279599E-4</v>
      </c>
      <c r="AB17" s="137">
        <v>2.5381959340827002E-4</v>
      </c>
      <c r="AC17" s="137">
        <v>1.7506267494720801E-4</v>
      </c>
      <c r="AD17" s="137">
        <v>2.4379239931931701E-4</v>
      </c>
      <c r="AE17" s="137">
        <v>7.9465645671824398E-4</v>
      </c>
      <c r="AF17" s="137">
        <v>1.9970063297501E-4</v>
      </c>
      <c r="AG17" s="137">
        <v>3.53270289574793E-4</v>
      </c>
      <c r="AH17" s="137">
        <v>9.2759883810065807E-5</v>
      </c>
      <c r="AI17" s="137">
        <v>8.1729357606062197E-5</v>
      </c>
      <c r="AJ17" s="137">
        <v>0</v>
      </c>
      <c r="AK17" s="137">
        <v>1.28331652309214E-4</v>
      </c>
      <c r="AL17" s="137">
        <v>8.6169603947260307E-5</v>
      </c>
      <c r="AM17" s="137">
        <v>1.21083975537932E-4</v>
      </c>
      <c r="AN17" s="137">
        <v>3.6569206046405899E-3</v>
      </c>
      <c r="AO17" s="137">
        <v>1.32934218629839E-4</v>
      </c>
      <c r="AP17" s="137">
        <v>7.7240659311680594E-5</v>
      </c>
      <c r="AQ17" s="137">
        <v>6.4055002334795805E-4</v>
      </c>
      <c r="AR17" s="137">
        <v>1.0234885900438201E-4</v>
      </c>
      <c r="AS17" s="137">
        <v>9.9705709639083304E-5</v>
      </c>
      <c r="AT17" s="137">
        <v>1.0290882047486901E-4</v>
      </c>
      <c r="AU17" s="137">
        <v>1.14547021610526E-4</v>
      </c>
      <c r="AV17" s="137">
        <v>1.03970612698423E-4</v>
      </c>
      <c r="AW17" s="137">
        <v>7.3725148404535395E-5</v>
      </c>
      <c r="AX17" s="137">
        <v>2.20089361499194E-4</v>
      </c>
      <c r="AY17" s="137">
        <v>5.7708435901954401E-5</v>
      </c>
      <c r="AZ17" s="137">
        <v>6.7230614063639406E-5</v>
      </c>
      <c r="BA17" s="137">
        <v>6.7572143562091505E-5</v>
      </c>
      <c r="BB17" s="137">
        <v>6.6374545261069801E-5</v>
      </c>
      <c r="BC17" s="137">
        <v>6.1971371622430006E-5</v>
      </c>
      <c r="BD17" s="137">
        <v>1.5256292390641399E-4</v>
      </c>
      <c r="BE17" s="137">
        <v>8.1803045486390603E-5</v>
      </c>
      <c r="BF17" s="137">
        <v>1.08508424499071E-4</v>
      </c>
      <c r="BG17" s="137">
        <v>3.8546792542799902E-5</v>
      </c>
      <c r="BH17" s="137">
        <v>2.60586414539541E-3</v>
      </c>
      <c r="BI17" s="137">
        <v>6.7221728871032403E-5</v>
      </c>
      <c r="BJ17" s="137">
        <v>1.7431435694938999E-5</v>
      </c>
      <c r="BK17" s="137">
        <v>1.19155024525811E-4</v>
      </c>
      <c r="BL17" s="137">
        <v>3.2102742386130501E-5</v>
      </c>
      <c r="BM17" s="137">
        <v>4.6609963372148697E-5</v>
      </c>
      <c r="BN17" s="137">
        <v>8.9734819817011103E-5</v>
      </c>
      <c r="BO17" s="137">
        <v>1.6223704223190501E-5</v>
      </c>
      <c r="BP17" s="137">
        <v>8.9585928175700199E-6</v>
      </c>
      <c r="BQ17" s="137">
        <v>3.1680339378288799E-5</v>
      </c>
      <c r="BR17" s="137">
        <v>8.7528543716351395E-6</v>
      </c>
      <c r="BS17" s="137">
        <v>1.14624277785797E-6</v>
      </c>
      <c r="BT17" s="137">
        <v>9.3001493711806592E-6</v>
      </c>
      <c r="BU17" s="137">
        <v>3.2867995079416499E-4</v>
      </c>
      <c r="BV17" s="137">
        <v>3.5265816046648599E-5</v>
      </c>
      <c r="BW17" s="137">
        <v>3.5892073257085397E-5</v>
      </c>
      <c r="BX17" s="137">
        <v>4.5870981017286597E-5</v>
      </c>
      <c r="BY17" s="137">
        <v>6.4526408783018894E-5</v>
      </c>
      <c r="BZ17" s="137">
        <v>3.8295708936920099E-5</v>
      </c>
      <c r="CA17" s="138">
        <v>0</v>
      </c>
      <c r="CB17" s="136">
        <v>0.356922290503079</v>
      </c>
      <c r="CC17" s="139">
        <v>0.85878873186562998</v>
      </c>
      <c r="CD17" s="135"/>
      <c r="CE17" s="370">
        <v>0</v>
      </c>
      <c r="CF17" s="370">
        <v>0</v>
      </c>
      <c r="CG17" s="370">
        <v>0</v>
      </c>
      <c r="CH17" s="370">
        <v>0</v>
      </c>
      <c r="CI17" s="355">
        <v>0</v>
      </c>
      <c r="CJ17" s="81"/>
      <c r="CK17" s="81"/>
      <c r="CL17" s="73"/>
      <c r="CM17" s="73"/>
    </row>
    <row r="18" spans="1:91" ht="19.5" x14ac:dyDescent="0.25">
      <c r="A18" s="30"/>
      <c r="B18" s="42" t="s">
        <v>9</v>
      </c>
      <c r="C18" s="43" t="s">
        <v>120</v>
      </c>
      <c r="D18" s="136">
        <v>5.7561461849202605E-4</v>
      </c>
      <c r="E18" s="137">
        <v>1.2782720815181199E-3</v>
      </c>
      <c r="F18" s="137">
        <v>1.4324509230676599E-3</v>
      </c>
      <c r="G18" s="137">
        <v>4.6086313847521002E-3</v>
      </c>
      <c r="H18" s="137">
        <v>2.14297962549435E-3</v>
      </c>
      <c r="I18" s="137">
        <v>6.1293289777931796E-4</v>
      </c>
      <c r="J18" s="137">
        <v>1.4691080093099001E-3</v>
      </c>
      <c r="K18" s="137">
        <v>1.54115948387465E-3</v>
      </c>
      <c r="L18" s="137">
        <v>9.871794714672959E-4</v>
      </c>
      <c r="M18" s="137">
        <v>1.50417497516724E-2</v>
      </c>
      <c r="N18" s="137">
        <v>9.2396764017367604E-4</v>
      </c>
      <c r="O18" s="137">
        <v>1.8891681026992E-4</v>
      </c>
      <c r="P18" s="137">
        <v>1.2352765023792501E-4</v>
      </c>
      <c r="Q18" s="137">
        <v>4.9514001412030204E-6</v>
      </c>
      <c r="R18" s="137">
        <v>1.5139458801859899E-3</v>
      </c>
      <c r="S18" s="137">
        <v>1.6875374747593E-3</v>
      </c>
      <c r="T18" s="137">
        <v>0.30178297504290802</v>
      </c>
      <c r="U18" s="137">
        <v>2.1456596306739201E-4</v>
      </c>
      <c r="V18" s="137">
        <v>2.2397277427999601E-4</v>
      </c>
      <c r="W18" s="137">
        <v>2.6865578532508802E-4</v>
      </c>
      <c r="X18" s="137">
        <v>0.234892594441035</v>
      </c>
      <c r="Y18" s="137">
        <v>2.7153458634083102E-3</v>
      </c>
      <c r="Z18" s="137">
        <v>2.6239117681518001E-4</v>
      </c>
      <c r="AA18" s="137">
        <v>2.3429924121649699E-4</v>
      </c>
      <c r="AB18" s="137">
        <v>2.5536356458638702E-4</v>
      </c>
      <c r="AC18" s="137">
        <v>5.0428811705584796E-3</v>
      </c>
      <c r="AD18" s="137">
        <v>2.2210780899022199E-4</v>
      </c>
      <c r="AE18" s="137">
        <v>1.1555768725322699E-3</v>
      </c>
      <c r="AF18" s="137">
        <v>2.1982411657654199E-4</v>
      </c>
      <c r="AG18" s="137">
        <v>3.2184797482560901E-4</v>
      </c>
      <c r="AH18" s="137">
        <v>8.4509175071762805E-5</v>
      </c>
      <c r="AI18" s="137">
        <v>7.4459780529435301E-5</v>
      </c>
      <c r="AJ18" s="137">
        <v>0</v>
      </c>
      <c r="AK18" s="137">
        <v>1.5538947050742699E-3</v>
      </c>
      <c r="AL18" s="137">
        <v>7.85050805017639E-5</v>
      </c>
      <c r="AM18" s="137">
        <v>2.7479037190200999E-2</v>
      </c>
      <c r="AN18" s="137">
        <v>2.7279117360308702E-4</v>
      </c>
      <c r="AO18" s="137">
        <v>7.8452725321016397E-5</v>
      </c>
      <c r="AP18" s="137">
        <v>7.0370338257375701E-5</v>
      </c>
      <c r="AQ18" s="137">
        <v>1.0216069458821701E-4</v>
      </c>
      <c r="AR18" s="137">
        <v>9.3245240169844996E-5</v>
      </c>
      <c r="AS18" s="137">
        <v>9.0837190878728606E-5</v>
      </c>
      <c r="AT18" s="137">
        <v>2.7931010559350801E-4</v>
      </c>
      <c r="AU18" s="137">
        <v>1.0435841341774601E-4</v>
      </c>
      <c r="AV18" s="137">
        <v>9.4722743819306297E-5</v>
      </c>
      <c r="AW18" s="137">
        <v>6.7167521322773405E-5</v>
      </c>
      <c r="AX18" s="137">
        <v>7.8801610819427E-5</v>
      </c>
      <c r="AY18" s="137">
        <v>5.2575446544777301E-5</v>
      </c>
      <c r="AZ18" s="137">
        <v>6.12506560025433E-5</v>
      </c>
      <c r="BA18" s="137">
        <v>6.1561807493805995E-5</v>
      </c>
      <c r="BB18" s="137">
        <v>6.0470731908869702E-5</v>
      </c>
      <c r="BC18" s="137">
        <v>5.6459207135282203E-5</v>
      </c>
      <c r="BD18" s="137">
        <v>1.3899291715658701E-4</v>
      </c>
      <c r="BE18" s="137">
        <v>7.4526914097563604E-5</v>
      </c>
      <c r="BF18" s="137">
        <v>9.8856931101050797E-5</v>
      </c>
      <c r="BG18" s="137">
        <v>3.5118172917557102E-5</v>
      </c>
      <c r="BH18" s="137">
        <v>1.9053366524174101E-4</v>
      </c>
      <c r="BI18" s="137">
        <v>6.1242561120717904E-5</v>
      </c>
      <c r="BJ18" s="137">
        <v>1.5880962657436201E-5</v>
      </c>
      <c r="BK18" s="137">
        <v>1.0855654852857E-4</v>
      </c>
      <c r="BL18" s="137">
        <v>2.9247301367348201E-5</v>
      </c>
      <c r="BM18" s="137">
        <v>5.5596987172470396E-3</v>
      </c>
      <c r="BN18" s="137">
        <v>4.96988585713855E-2</v>
      </c>
      <c r="BO18" s="137">
        <v>1.4780655216402099E-5</v>
      </c>
      <c r="BP18" s="137">
        <v>8.1617533110202899E-6</v>
      </c>
      <c r="BQ18" s="137">
        <v>2.8862469818684098E-5</v>
      </c>
      <c r="BR18" s="137">
        <v>7.9743146723291806E-6</v>
      </c>
      <c r="BS18" s="137">
        <v>1.0442879789186499E-6</v>
      </c>
      <c r="BT18" s="137">
        <v>8.4729294509677298E-6</v>
      </c>
      <c r="BU18" s="137">
        <v>3.5789984991373098E-5</v>
      </c>
      <c r="BV18" s="137">
        <v>3.2129029273443299E-5</v>
      </c>
      <c r="BW18" s="137">
        <v>1.5789677095268699E-5</v>
      </c>
      <c r="BX18" s="137">
        <v>4.1790897166720301E-5</v>
      </c>
      <c r="BY18" s="137">
        <v>6.9859520708665703E-5</v>
      </c>
      <c r="BZ18" s="137">
        <v>1.4431014306655801E-4</v>
      </c>
      <c r="CA18" s="138">
        <v>0</v>
      </c>
      <c r="CB18" s="136">
        <v>0.669260747363148</v>
      </c>
      <c r="CC18" s="139">
        <v>1.6103045503415601</v>
      </c>
      <c r="CD18" s="135"/>
      <c r="CE18" s="370">
        <v>0</v>
      </c>
      <c r="CF18" s="370">
        <v>0</v>
      </c>
      <c r="CG18" s="370">
        <v>0</v>
      </c>
      <c r="CH18" s="370">
        <v>0</v>
      </c>
      <c r="CI18" s="355">
        <v>0</v>
      </c>
      <c r="CJ18" s="81"/>
      <c r="CK18" s="81"/>
      <c r="CL18" s="73"/>
      <c r="CM18" s="73"/>
    </row>
    <row r="19" spans="1:91" ht="19.5" x14ac:dyDescent="0.25">
      <c r="A19" s="30"/>
      <c r="B19" s="42" t="s">
        <v>10</v>
      </c>
      <c r="C19" s="43" t="s">
        <v>121</v>
      </c>
      <c r="D19" s="136">
        <v>1.19666681209252E-4</v>
      </c>
      <c r="E19" s="137">
        <v>2.6720512637951402E-4</v>
      </c>
      <c r="F19" s="137">
        <v>3.0082402535363601E-4</v>
      </c>
      <c r="G19" s="137">
        <v>9.1837544591449405E-4</v>
      </c>
      <c r="H19" s="137">
        <v>4.31572879471412E-4</v>
      </c>
      <c r="I19" s="137">
        <v>1.2589543429356899E-4</v>
      </c>
      <c r="J19" s="137">
        <v>3.1017272363652098E-4</v>
      </c>
      <c r="K19" s="137">
        <v>3.12279851137491E-4</v>
      </c>
      <c r="L19" s="137">
        <v>2.0965543849791099E-4</v>
      </c>
      <c r="M19" s="137">
        <v>8.4995385679129294E-5</v>
      </c>
      <c r="N19" s="137">
        <v>2.82871045266395E-2</v>
      </c>
      <c r="O19" s="137">
        <v>6.1445369281233094E-5</v>
      </c>
      <c r="P19" s="137">
        <v>2.9443569239873201E-5</v>
      </c>
      <c r="Q19" s="137">
        <v>1.64624793971544E-6</v>
      </c>
      <c r="R19" s="137">
        <v>3.2345550051938998E-4</v>
      </c>
      <c r="S19" s="137">
        <v>3.6663488991843502E-4</v>
      </c>
      <c r="T19" s="137">
        <v>4.76568779290042E-5</v>
      </c>
      <c r="U19" s="137">
        <v>7.38690611034151E-5</v>
      </c>
      <c r="V19" s="137">
        <v>7.4466758431123299E-5</v>
      </c>
      <c r="W19" s="137">
        <v>8.9323023886452398E-5</v>
      </c>
      <c r="X19" s="137">
        <v>5.0228417938410599E-5</v>
      </c>
      <c r="Y19" s="137">
        <v>3.1192972989739203E-5</v>
      </c>
      <c r="Z19" s="137">
        <v>8.7240158725396296E-5</v>
      </c>
      <c r="AA19" s="137">
        <v>7.7900115549101005E-5</v>
      </c>
      <c r="AB19" s="137">
        <v>7.6884010658088294E-5</v>
      </c>
      <c r="AC19" s="137">
        <v>5.3027902163663503E-5</v>
      </c>
      <c r="AD19" s="137">
        <v>7.3846692353170506E-5</v>
      </c>
      <c r="AE19" s="137">
        <v>6.4241526951087796E-5</v>
      </c>
      <c r="AF19" s="137">
        <v>6.0490939205709799E-5</v>
      </c>
      <c r="AG19" s="137">
        <v>1.07008432028988E-4</v>
      </c>
      <c r="AH19" s="137">
        <v>2.8097720115817398E-5</v>
      </c>
      <c r="AI19" s="137">
        <v>2.4756484386750499E-5</v>
      </c>
      <c r="AJ19" s="137">
        <v>0</v>
      </c>
      <c r="AK19" s="137">
        <v>9.4807306484721594E-3</v>
      </c>
      <c r="AL19" s="137">
        <v>2.6101470967325899E-5</v>
      </c>
      <c r="AM19" s="137">
        <v>3.6677316911495603E-5</v>
      </c>
      <c r="AN19" s="137">
        <v>0.165351023151836</v>
      </c>
      <c r="AO19" s="137">
        <v>2.57247087607704E-5</v>
      </c>
      <c r="AP19" s="137">
        <v>2.3396821317118798E-5</v>
      </c>
      <c r="AQ19" s="137">
        <v>2.99109823958767E-5</v>
      </c>
      <c r="AR19" s="137">
        <v>3.1002298368191E-5</v>
      </c>
      <c r="AS19" s="137">
        <v>3.0201667017223201E-5</v>
      </c>
      <c r="AT19" s="137">
        <v>3.1171915233015999E-5</v>
      </c>
      <c r="AU19" s="137">
        <v>9.1687799701439705E-3</v>
      </c>
      <c r="AV19" s="137">
        <v>3.14935406975287E-5</v>
      </c>
      <c r="AW19" s="137">
        <v>2.2331944589423302E-5</v>
      </c>
      <c r="AX19" s="137">
        <v>3.8670719436678999E-4</v>
      </c>
      <c r="AY19" s="137">
        <v>1.7480352644843999E-5</v>
      </c>
      <c r="AZ19" s="137">
        <v>2.0364697535010201E-5</v>
      </c>
      <c r="BA19" s="137">
        <v>2.0468149586313399E-5</v>
      </c>
      <c r="BB19" s="137">
        <v>2.0105387360972699E-5</v>
      </c>
      <c r="BC19" s="137">
        <v>1.8771630402273101E-5</v>
      </c>
      <c r="BD19" s="137">
        <v>4.6212545336413997E-5</v>
      </c>
      <c r="BE19" s="137">
        <v>7.1271048130966595E-5</v>
      </c>
      <c r="BF19" s="137">
        <v>3.2868080646003999E-5</v>
      </c>
      <c r="BG19" s="137">
        <v>1.16761356714048E-5</v>
      </c>
      <c r="BH19" s="137">
        <v>4.4954213357705103E-5</v>
      </c>
      <c r="BI19" s="137">
        <v>1.35292276603028E-2</v>
      </c>
      <c r="BJ19" s="137">
        <v>5.2801230581114196E-6</v>
      </c>
      <c r="BK19" s="137">
        <v>3.6093022026363197E-5</v>
      </c>
      <c r="BL19" s="137">
        <v>9.7241806852910195E-6</v>
      </c>
      <c r="BM19" s="137">
        <v>1.4118535423359599E-5</v>
      </c>
      <c r="BN19" s="137">
        <v>2.7181403730780401E-5</v>
      </c>
      <c r="BO19" s="137">
        <v>4.91429141328381E-6</v>
      </c>
      <c r="BP19" s="137">
        <v>2.7136303246677801E-6</v>
      </c>
      <c r="BQ19" s="137">
        <v>9.5962313929577504E-6</v>
      </c>
      <c r="BR19" s="137">
        <v>2.6513104830131899E-6</v>
      </c>
      <c r="BS19" s="137">
        <v>3.4720622141977502E-7</v>
      </c>
      <c r="BT19" s="137">
        <v>2.8170905711976902E-6</v>
      </c>
      <c r="BU19" s="137">
        <v>8.3589429069075807E-6</v>
      </c>
      <c r="BV19" s="137">
        <v>1.06823013164135E-5</v>
      </c>
      <c r="BW19" s="137">
        <v>5.1073196429269099E-6</v>
      </c>
      <c r="BX19" s="137">
        <v>1.38946916826758E-5</v>
      </c>
      <c r="BY19" s="137">
        <v>1.9545571852768301E-5</v>
      </c>
      <c r="BZ19" s="137">
        <v>1.1600080413529199E-5</v>
      </c>
      <c r="CA19" s="138">
        <v>0</v>
      </c>
      <c r="CB19" s="136">
        <v>0.23186388365472499</v>
      </c>
      <c r="CC19" s="139">
        <v>0.55788639686420305</v>
      </c>
      <c r="CD19" s="135"/>
      <c r="CE19" s="370">
        <v>0</v>
      </c>
      <c r="CF19" s="370">
        <v>0</v>
      </c>
      <c r="CG19" s="370">
        <v>0</v>
      </c>
      <c r="CH19" s="370">
        <v>0</v>
      </c>
      <c r="CI19" s="355">
        <v>0</v>
      </c>
      <c r="CJ19" s="81"/>
      <c r="CK19" s="81"/>
      <c r="CL19" s="73"/>
      <c r="CM19" s="73"/>
    </row>
    <row r="20" spans="1:91" ht="19.5" x14ac:dyDescent="0.25">
      <c r="A20" s="30"/>
      <c r="B20" s="42" t="s">
        <v>11</v>
      </c>
      <c r="C20" s="43" t="s">
        <v>122</v>
      </c>
      <c r="D20" s="136">
        <v>1.9378302807297201E-5</v>
      </c>
      <c r="E20" s="137">
        <v>4.6259890776280699E-5</v>
      </c>
      <c r="F20" s="137">
        <v>5.4910310360037299E-5</v>
      </c>
      <c r="G20" s="137">
        <v>6.7375981276080206E-5</v>
      </c>
      <c r="H20" s="137">
        <v>4.13486028145279E-5</v>
      </c>
      <c r="I20" s="137">
        <v>1.7255567227801401E-5</v>
      </c>
      <c r="J20" s="137">
        <v>5.9961857738628798E-5</v>
      </c>
      <c r="K20" s="137">
        <v>3.3949710884225397E-5</v>
      </c>
      <c r="L20" s="137">
        <v>4.3014314926041102E-5</v>
      </c>
      <c r="M20" s="137">
        <v>5.5303491674043698E-5</v>
      </c>
      <c r="N20" s="137">
        <v>1.97562335343602E-5</v>
      </c>
      <c r="O20" s="137">
        <v>0.19268045815995499</v>
      </c>
      <c r="P20" s="137">
        <v>1.2472034523309801E-5</v>
      </c>
      <c r="Q20" s="137">
        <v>1.5295628241683899E-6</v>
      </c>
      <c r="R20" s="137">
        <v>2.4028424546263099E-5</v>
      </c>
      <c r="S20" s="137">
        <v>2.92298997207691E-5</v>
      </c>
      <c r="T20" s="137">
        <v>5.3781157293462901E-4</v>
      </c>
      <c r="U20" s="137">
        <v>0.25447065694888099</v>
      </c>
      <c r="V20" s="137">
        <v>0.35319617670568199</v>
      </c>
      <c r="W20" s="137">
        <v>8.2991858870686599E-5</v>
      </c>
      <c r="X20" s="137">
        <v>4.3074440750107899E-4</v>
      </c>
      <c r="Y20" s="137">
        <v>3.3271286994615702E-5</v>
      </c>
      <c r="Z20" s="137">
        <v>8.1056626004938795E-5</v>
      </c>
      <c r="AA20" s="137">
        <v>7.2378599764821999E-5</v>
      </c>
      <c r="AB20" s="137">
        <v>7.1473980874583594E-5</v>
      </c>
      <c r="AC20" s="137">
        <v>5.7259352110185303E-5</v>
      </c>
      <c r="AD20" s="137">
        <v>6.8612480894423403E-5</v>
      </c>
      <c r="AE20" s="137">
        <v>5.5658802007624403E-5</v>
      </c>
      <c r="AF20" s="137">
        <v>1.8003736311541199E-3</v>
      </c>
      <c r="AG20" s="137">
        <v>9.9423735365392304E-5</v>
      </c>
      <c r="AH20" s="137">
        <v>2.61061697307098E-5</v>
      </c>
      <c r="AI20" s="137">
        <v>2.3001758885495801E-5</v>
      </c>
      <c r="AJ20" s="137">
        <v>0</v>
      </c>
      <c r="AK20" s="137">
        <v>3.8468556787662198E-5</v>
      </c>
      <c r="AL20" s="137">
        <v>2.4251413583930201E-5</v>
      </c>
      <c r="AM20" s="137">
        <v>7.8857430177523398E-5</v>
      </c>
      <c r="AN20" s="137">
        <v>2.7339362245274599E-5</v>
      </c>
      <c r="AO20" s="137">
        <v>2.3441321309329801E-5</v>
      </c>
      <c r="AP20" s="137">
        <v>2.17384679591831E-5</v>
      </c>
      <c r="AQ20" s="137">
        <v>2.2599140698276199E-5</v>
      </c>
      <c r="AR20" s="137">
        <v>2.8804873132268202E-5</v>
      </c>
      <c r="AS20" s="137">
        <v>2.80609900750686E-5</v>
      </c>
      <c r="AT20" s="137">
        <v>2.9266066000819099E-5</v>
      </c>
      <c r="AU20" s="137">
        <v>3.22379014018037E-5</v>
      </c>
      <c r="AV20" s="137">
        <v>2.9261296485328099E-5</v>
      </c>
      <c r="AW20" s="137">
        <v>2.07490690869291E-5</v>
      </c>
      <c r="AX20" s="137">
        <v>2.2077781050124302E-5</v>
      </c>
      <c r="AY20" s="137">
        <v>1.6241355213801199E-5</v>
      </c>
      <c r="AZ20" s="137">
        <v>1.89212593823318E-5</v>
      </c>
      <c r="BA20" s="137">
        <v>1.9017378811210001E-5</v>
      </c>
      <c r="BB20" s="137">
        <v>1.8680328965614E-5</v>
      </c>
      <c r="BC20" s="137">
        <v>1.7441107939858001E-5</v>
      </c>
      <c r="BD20" s="137">
        <v>4.2937026465766203E-5</v>
      </c>
      <c r="BE20" s="137">
        <v>2.3022497465924402E-5</v>
      </c>
      <c r="BF20" s="137">
        <v>3.0538409825792197E-5</v>
      </c>
      <c r="BG20" s="137">
        <v>1.0848537830828899E-5</v>
      </c>
      <c r="BH20" s="137">
        <v>1.8219627063200799E-5</v>
      </c>
      <c r="BI20" s="137">
        <v>1.8918758750196801E-5</v>
      </c>
      <c r="BJ20" s="137">
        <v>4.9058709456107403E-6</v>
      </c>
      <c r="BK20" s="137">
        <v>3.3534769199442999E-5</v>
      </c>
      <c r="BL20" s="137">
        <v>9.0349363014470292E-6</v>
      </c>
      <c r="BM20" s="137">
        <v>9.6620834554780304E-3</v>
      </c>
      <c r="BN20" s="137">
        <v>1.05226624092649E-2</v>
      </c>
      <c r="BO20" s="137">
        <v>4.5659692392314398E-6</v>
      </c>
      <c r="BP20" s="137">
        <v>2.5212897541212898E-6</v>
      </c>
      <c r="BQ20" s="137">
        <v>8.9160559820186905E-6</v>
      </c>
      <c r="BR20" s="137">
        <v>2.4633871073186499E-6</v>
      </c>
      <c r="BS20" s="137">
        <v>3.2259644236545702E-7</v>
      </c>
      <c r="BT20" s="137">
        <v>2.6174167973531801E-6</v>
      </c>
      <c r="BU20" s="137">
        <v>4.88769602218415E-6</v>
      </c>
      <c r="BV20" s="137">
        <v>9.9251458883984897E-6</v>
      </c>
      <c r="BW20" s="137">
        <v>4.5629524343345198E-6</v>
      </c>
      <c r="BX20" s="137">
        <v>1.2909843856677001E-5</v>
      </c>
      <c r="BY20" s="137">
        <v>1.8178309376121101E-5</v>
      </c>
      <c r="BZ20" s="137">
        <v>1.0956903813509199E-5</v>
      </c>
      <c r="CA20" s="138">
        <v>0</v>
      </c>
      <c r="CB20" s="136">
        <v>0.82529021922885604</v>
      </c>
      <c r="CC20" s="139">
        <v>1.9857261920898299</v>
      </c>
      <c r="CD20" s="135"/>
      <c r="CE20" s="370">
        <v>0</v>
      </c>
      <c r="CF20" s="370">
        <v>0</v>
      </c>
      <c r="CG20" s="370">
        <v>0</v>
      </c>
      <c r="CH20" s="370">
        <v>0</v>
      </c>
      <c r="CI20" s="355">
        <v>0</v>
      </c>
      <c r="CJ20" s="81"/>
      <c r="CK20" s="81"/>
      <c r="CL20" s="73"/>
      <c r="CM20" s="73"/>
    </row>
    <row r="21" spans="1:91" ht="19.5" x14ac:dyDescent="0.25">
      <c r="A21" s="30"/>
      <c r="B21" s="42" t="s">
        <v>12</v>
      </c>
      <c r="C21" s="43" t="s">
        <v>123</v>
      </c>
      <c r="D21" s="136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4.9999952691207897E-2</v>
      </c>
      <c r="Q21" s="137">
        <v>0.38738123444821299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7">
        <v>0</v>
      </c>
      <c r="AY21" s="137">
        <v>0</v>
      </c>
      <c r="AZ21" s="137">
        <v>0</v>
      </c>
      <c r="BA21" s="137">
        <v>0</v>
      </c>
      <c r="BB21" s="137">
        <v>0</v>
      </c>
      <c r="BC21" s="137">
        <v>0</v>
      </c>
      <c r="BD21" s="137">
        <v>0</v>
      </c>
      <c r="BE21" s="137">
        <v>0</v>
      </c>
      <c r="BF21" s="137">
        <v>0</v>
      </c>
      <c r="BG21" s="137">
        <v>0</v>
      </c>
      <c r="BH21" s="137">
        <v>0</v>
      </c>
      <c r="BI21" s="137">
        <v>0</v>
      </c>
      <c r="BJ21" s="137">
        <v>0</v>
      </c>
      <c r="BK21" s="137">
        <v>0</v>
      </c>
      <c r="BL21" s="137">
        <v>0</v>
      </c>
      <c r="BM21" s="137">
        <v>0</v>
      </c>
      <c r="BN21" s="137">
        <v>0</v>
      </c>
      <c r="BO21" s="137">
        <v>0</v>
      </c>
      <c r="BP21" s="137">
        <v>0</v>
      </c>
      <c r="BQ21" s="137">
        <v>0</v>
      </c>
      <c r="BR21" s="137">
        <v>0</v>
      </c>
      <c r="BS21" s="137">
        <v>0</v>
      </c>
      <c r="BT21" s="137">
        <v>0</v>
      </c>
      <c r="BU21" s="137">
        <v>0</v>
      </c>
      <c r="BV21" s="137">
        <v>0</v>
      </c>
      <c r="BW21" s="137">
        <v>0</v>
      </c>
      <c r="BX21" s="137">
        <v>0</v>
      </c>
      <c r="BY21" s="137">
        <v>0</v>
      </c>
      <c r="BZ21" s="137">
        <v>0</v>
      </c>
      <c r="CA21" s="138">
        <v>0</v>
      </c>
      <c r="CB21" s="136">
        <v>0.43738118713942098</v>
      </c>
      <c r="CC21" s="139">
        <v>1.0523804341721501</v>
      </c>
      <c r="CD21" s="135"/>
      <c r="CE21" s="370">
        <v>0</v>
      </c>
      <c r="CF21" s="370">
        <v>0</v>
      </c>
      <c r="CG21" s="370">
        <v>0</v>
      </c>
      <c r="CH21" s="370">
        <v>0</v>
      </c>
      <c r="CI21" s="355">
        <v>0</v>
      </c>
      <c r="CJ21" s="81"/>
      <c r="CK21" s="81"/>
      <c r="CL21" s="73"/>
      <c r="CM21" s="73"/>
    </row>
    <row r="22" spans="1:91" ht="19.5" x14ac:dyDescent="0.25">
      <c r="A22" s="30"/>
      <c r="B22" s="42" t="s">
        <v>13</v>
      </c>
      <c r="C22" s="43" t="s">
        <v>124</v>
      </c>
      <c r="D22" s="136">
        <v>2.9184297238775701E-4</v>
      </c>
      <c r="E22" s="137">
        <v>6.4005067238361501E-4</v>
      </c>
      <c r="F22" s="137">
        <v>1.32811239863348E-4</v>
      </c>
      <c r="G22" s="137">
        <v>6.0173113897780202E-4</v>
      </c>
      <c r="H22" s="137">
        <v>2.0257411066278001E-4</v>
      </c>
      <c r="I22" s="137">
        <v>2.3044869369819799E-4</v>
      </c>
      <c r="J22" s="137">
        <v>2.1071794048273999E-4</v>
      </c>
      <c r="K22" s="137">
        <v>1.7656847069421201E-4</v>
      </c>
      <c r="L22" s="137">
        <v>8.4736759297466193E-5</v>
      </c>
      <c r="M22" s="137">
        <v>1.57677712103715E-4</v>
      </c>
      <c r="N22" s="137">
        <v>2.3294499874931501E-4</v>
      </c>
      <c r="O22" s="137">
        <v>5.6012086838190201E-5</v>
      </c>
      <c r="P22" s="137">
        <v>1.42912518083102E-4</v>
      </c>
      <c r="Q22" s="137">
        <v>7.6787605653844793E-5</v>
      </c>
      <c r="R22" s="137">
        <v>3.9654225353665098E-4</v>
      </c>
      <c r="S22" s="137">
        <v>2.6733314213227798E-4</v>
      </c>
      <c r="T22" s="137">
        <v>1.0119381214075201E-4</v>
      </c>
      <c r="U22" s="137">
        <v>2.35737456909611E-4</v>
      </c>
      <c r="V22" s="137">
        <v>3.2374960660880399E-5</v>
      </c>
      <c r="W22" s="137">
        <v>1.3997024321384701E-5</v>
      </c>
      <c r="X22" s="137">
        <v>1.6605375626225699E-4</v>
      </c>
      <c r="Y22" s="137">
        <v>1.7810938372545199E-4</v>
      </c>
      <c r="Z22" s="137">
        <v>4.1700425710338702E-5</v>
      </c>
      <c r="AA22" s="137">
        <v>2.6583290411896001E-5</v>
      </c>
      <c r="AB22" s="137">
        <v>1.06203875544833E-4</v>
      </c>
      <c r="AC22" s="137">
        <v>9.5692717700862693E-5</v>
      </c>
      <c r="AD22" s="137">
        <v>4.5115451345172298E-4</v>
      </c>
      <c r="AE22" s="137">
        <v>6.8364095423172495E-5</v>
      </c>
      <c r="AF22" s="137">
        <v>2.31363318606925E-4</v>
      </c>
      <c r="AG22" s="137">
        <v>1.6886011705507899E-4</v>
      </c>
      <c r="AH22" s="137">
        <v>1.1480564549525901E-4</v>
      </c>
      <c r="AI22" s="137">
        <v>1.3822326456375901E-4</v>
      </c>
      <c r="AJ22" s="137">
        <v>0</v>
      </c>
      <c r="AK22" s="137">
        <v>3.0432752314017199E-4</v>
      </c>
      <c r="AL22" s="137">
        <v>2.42967625475198E-4</v>
      </c>
      <c r="AM22" s="137">
        <v>1.91115608502175E-4</v>
      </c>
      <c r="AN22" s="137">
        <v>1.8138201667009801E-4</v>
      </c>
      <c r="AO22" s="137">
        <v>4.0430533286070898E-4</v>
      </c>
      <c r="AP22" s="137">
        <v>1.78828872130446E-4</v>
      </c>
      <c r="AQ22" s="137">
        <v>0.19252366052502701</v>
      </c>
      <c r="AR22" s="137">
        <v>2.42481958826243E-4</v>
      </c>
      <c r="AS22" s="137">
        <v>1.79120211256403E-4</v>
      </c>
      <c r="AT22" s="137">
        <v>7.6773498475004104E-5</v>
      </c>
      <c r="AU22" s="137">
        <v>2.6542403206025202E-4</v>
      </c>
      <c r="AV22" s="137">
        <v>4.3491559293730301E-4</v>
      </c>
      <c r="AW22" s="137">
        <v>2.0091350061960701E-2</v>
      </c>
      <c r="AX22" s="137">
        <v>6.3796454524999899E-4</v>
      </c>
      <c r="AY22" s="137">
        <v>4.76435387134113E-4</v>
      </c>
      <c r="AZ22" s="137">
        <v>1.4928157822748599E-4</v>
      </c>
      <c r="BA22" s="137">
        <v>1.3775570371658201E-4</v>
      </c>
      <c r="BB22" s="137">
        <v>1.57044756497193E-4</v>
      </c>
      <c r="BC22" s="137">
        <v>1.50472858434981E-4</v>
      </c>
      <c r="BD22" s="137">
        <v>1.1660172278376799E-4</v>
      </c>
      <c r="BE22" s="137">
        <v>1.5851314118918601E-4</v>
      </c>
      <c r="BF22" s="137">
        <v>2.3200699980746901E-4</v>
      </c>
      <c r="BG22" s="137">
        <v>1.0988504782592501E-2</v>
      </c>
      <c r="BH22" s="137">
        <v>6.2302135099440495E-4</v>
      </c>
      <c r="BI22" s="137">
        <v>1.0600349452315099E-4</v>
      </c>
      <c r="BJ22" s="137">
        <v>4.3343263397347E-4</v>
      </c>
      <c r="BK22" s="137">
        <v>6.61970822784815E-4</v>
      </c>
      <c r="BL22" s="137">
        <v>5.4887603485532697E-4</v>
      </c>
      <c r="BM22" s="137">
        <v>6.6912393855142699E-4</v>
      </c>
      <c r="BN22" s="137">
        <v>5.2152160272650103E-4</v>
      </c>
      <c r="BO22" s="137">
        <v>1.7738119181950101E-4</v>
      </c>
      <c r="BP22" s="137">
        <v>8.8354885699654706E-5</v>
      </c>
      <c r="BQ22" s="137">
        <v>6.5317450642404901E-5</v>
      </c>
      <c r="BR22" s="137">
        <v>2.5699189576454601E-4</v>
      </c>
      <c r="BS22" s="137">
        <v>5.7684247766852902E-4</v>
      </c>
      <c r="BT22" s="137">
        <v>2.87261736315313E-4</v>
      </c>
      <c r="BU22" s="137">
        <v>6.7244833344723599E-5</v>
      </c>
      <c r="BV22" s="137">
        <v>2.12218200795562E-4</v>
      </c>
      <c r="BW22" s="137">
        <v>4.8553135266789903E-5</v>
      </c>
      <c r="BX22" s="137">
        <v>1.8165091295154601E-4</v>
      </c>
      <c r="BY22" s="137">
        <v>7.4938969733800902E-5</v>
      </c>
      <c r="BZ22" s="137">
        <v>4.79319472483388E-4</v>
      </c>
      <c r="CA22" s="138">
        <v>0</v>
      </c>
      <c r="CB22" s="136">
        <v>0.240673369349379</v>
      </c>
      <c r="CC22" s="139">
        <v>0.579082851244895</v>
      </c>
      <c r="CD22" s="135"/>
      <c r="CE22" s="370">
        <v>0</v>
      </c>
      <c r="CF22" s="370">
        <v>0</v>
      </c>
      <c r="CG22" s="370">
        <v>0</v>
      </c>
      <c r="CH22" s="370">
        <v>0</v>
      </c>
      <c r="CI22" s="355">
        <v>0</v>
      </c>
      <c r="CJ22" s="81"/>
      <c r="CK22" s="81"/>
      <c r="CL22" s="73"/>
      <c r="CM22" s="73"/>
    </row>
    <row r="23" spans="1:91" ht="19.5" x14ac:dyDescent="0.25">
      <c r="A23" s="30"/>
      <c r="B23" s="42" t="s">
        <v>14</v>
      </c>
      <c r="C23" s="43" t="s">
        <v>125</v>
      </c>
      <c r="D23" s="136">
        <v>3.8093620811655598E-5</v>
      </c>
      <c r="E23" s="137">
        <v>9.3752031138840698E-5</v>
      </c>
      <c r="F23" s="137">
        <v>1.1377564643076399E-4</v>
      </c>
      <c r="G23" s="137">
        <v>5.58641095270591E-5</v>
      </c>
      <c r="H23" s="137">
        <v>5.44138029529346E-5</v>
      </c>
      <c r="I23" s="137">
        <v>3.0972588034052997E-5</v>
      </c>
      <c r="J23" s="137">
        <v>1.2703659786422999E-4</v>
      </c>
      <c r="K23" s="137">
        <v>5.1090726196745899E-5</v>
      </c>
      <c r="L23" s="137">
        <v>9.3090335615164205E-5</v>
      </c>
      <c r="M23" s="137">
        <v>7.8022604811508594E-5</v>
      </c>
      <c r="N23" s="137">
        <v>2.8934276851139301E-5</v>
      </c>
      <c r="O23" s="137">
        <v>1.5152531929617599E-4</v>
      </c>
      <c r="P23" s="137">
        <v>3.1770699716578999E-5</v>
      </c>
      <c r="Q23" s="137">
        <v>4.1958794525749401E-6</v>
      </c>
      <c r="R23" s="137">
        <v>2.3730754071353999E-5</v>
      </c>
      <c r="S23" s="137">
        <v>3.3395126614588403E-5</v>
      </c>
      <c r="T23" s="137">
        <v>1.21465612835175E-4</v>
      </c>
      <c r="U23" s="137">
        <v>1.8182592599710201E-4</v>
      </c>
      <c r="V23" s="137">
        <v>1.89797377456412E-4</v>
      </c>
      <c r="W23" s="137">
        <v>2.2766232930369499E-4</v>
      </c>
      <c r="X23" s="137">
        <v>1.28019833269801E-4</v>
      </c>
      <c r="Y23" s="137">
        <v>7.95031849546278E-5</v>
      </c>
      <c r="Z23" s="137">
        <v>2.2235362037782599E-4</v>
      </c>
      <c r="AA23" s="137">
        <v>1.9854815687252099E-4</v>
      </c>
      <c r="AB23" s="137">
        <v>1.9595835643541499E-4</v>
      </c>
      <c r="AC23" s="137">
        <v>1.3515502721912599E-4</v>
      </c>
      <c r="AD23" s="137">
        <v>1.8821698215084701E-4</v>
      </c>
      <c r="AE23" s="137">
        <v>1.4750606366608301E-4</v>
      </c>
      <c r="AF23" s="137">
        <v>1.54176465620403E-4</v>
      </c>
      <c r="AG23" s="137">
        <v>2.7273806719557898E-4</v>
      </c>
      <c r="AH23" s="137">
        <v>7.1614149760781503E-5</v>
      </c>
      <c r="AI23" s="137">
        <v>6.3098165015358404E-5</v>
      </c>
      <c r="AJ23" s="137">
        <v>0</v>
      </c>
      <c r="AK23" s="137">
        <v>9.9076904692320595E-5</v>
      </c>
      <c r="AL23" s="137">
        <v>6.6526203660861999E-5</v>
      </c>
      <c r="AM23" s="137">
        <v>9.3481423236359298E-5</v>
      </c>
      <c r="AN23" s="137">
        <v>6.9583963967337405E-5</v>
      </c>
      <c r="AO23" s="137">
        <v>6.4228479600900507E-5</v>
      </c>
      <c r="AP23" s="137">
        <v>5.9632719623652098E-5</v>
      </c>
      <c r="AQ23" s="137">
        <v>6.1141778984337406E-5</v>
      </c>
      <c r="AR23" s="137">
        <v>7.9017202431958694E-5</v>
      </c>
      <c r="AS23" s="137">
        <v>7.9952503887475198E-5</v>
      </c>
      <c r="AT23" s="137">
        <v>1.01729194940057E-4</v>
      </c>
      <c r="AU23" s="137">
        <v>8.8434646781839906E-5</v>
      </c>
      <c r="AV23" s="137">
        <v>8.0269257815705796E-5</v>
      </c>
      <c r="AW23" s="137">
        <v>1.3398140870027401E-4</v>
      </c>
      <c r="AX23" s="137">
        <v>6.0348134406798597E-5</v>
      </c>
      <c r="AY23" s="137">
        <v>0.21266010833025401</v>
      </c>
      <c r="AZ23" s="137">
        <v>8.3482642388705894E-5</v>
      </c>
      <c r="BA23" s="137">
        <v>5.2168258625907602E-5</v>
      </c>
      <c r="BB23" s="137">
        <v>5.1243667298710202E-5</v>
      </c>
      <c r="BC23" s="137">
        <v>4.78442501861797E-5</v>
      </c>
      <c r="BD23" s="137">
        <v>1.1778436573883501E-4</v>
      </c>
      <c r="BE23" s="137">
        <v>6.3155054854808807E-5</v>
      </c>
      <c r="BF23" s="137">
        <v>8.3772620697695306E-5</v>
      </c>
      <c r="BG23" s="137">
        <v>2.9759586370442399E-5</v>
      </c>
      <c r="BH23" s="137">
        <v>4.61157911313207E-5</v>
      </c>
      <c r="BI23" s="137">
        <v>2.8616124911686201E-4</v>
      </c>
      <c r="BJ23" s="137">
        <v>1.3457729733242E-5</v>
      </c>
      <c r="BK23" s="137">
        <v>9.1992199867493306E-5</v>
      </c>
      <c r="BL23" s="137">
        <v>2.4784535151850401E-5</v>
      </c>
      <c r="BM23" s="137">
        <v>3.5984660180389197E-5</v>
      </c>
      <c r="BN23" s="137">
        <v>6.9278685582342494E-5</v>
      </c>
      <c r="BO23" s="137">
        <v>1.25253152137747E-5</v>
      </c>
      <c r="BP23" s="137">
        <v>6.9163735586061897E-6</v>
      </c>
      <c r="BQ23" s="137">
        <v>2.4458424003146099E-5</v>
      </c>
      <c r="BR23" s="137">
        <v>6.7575356722964098E-6</v>
      </c>
      <c r="BS23" s="137">
        <v>8.8494291480372904E-7</v>
      </c>
      <c r="BT23" s="137">
        <v>7.1800681771994298E-6</v>
      </c>
      <c r="BU23" s="137">
        <v>1.29170778567188E-5</v>
      </c>
      <c r="BV23" s="137">
        <v>2.7226548029880201E-5</v>
      </c>
      <c r="BW23" s="137">
        <v>1.24871151640342E-5</v>
      </c>
      <c r="BX23" s="137">
        <v>3.5414137764254699E-5</v>
      </c>
      <c r="BY23" s="137">
        <v>4.9816835816379898E-5</v>
      </c>
      <c r="BZ23" s="137">
        <v>2.9565740300186701E-5</v>
      </c>
      <c r="CA23" s="138">
        <v>0</v>
      </c>
      <c r="CB23" s="136">
        <v>0.21870795100189599</v>
      </c>
      <c r="CC23" s="139">
        <v>0.52623198070681598</v>
      </c>
      <c r="CD23" s="135"/>
      <c r="CE23" s="370">
        <v>0</v>
      </c>
      <c r="CF23" s="370">
        <v>0</v>
      </c>
      <c r="CG23" s="370">
        <v>0</v>
      </c>
      <c r="CH23" s="370">
        <v>0</v>
      </c>
      <c r="CI23" s="355">
        <v>0</v>
      </c>
      <c r="CJ23" s="81"/>
      <c r="CK23" s="81"/>
      <c r="CL23" s="73"/>
      <c r="CM23" s="73"/>
    </row>
    <row r="24" spans="1:91" ht="19.5" x14ac:dyDescent="0.25">
      <c r="A24" s="30"/>
      <c r="B24" s="42" t="s">
        <v>15</v>
      </c>
      <c r="C24" s="43" t="s">
        <v>126</v>
      </c>
      <c r="D24" s="136">
        <v>9.2448551924086196E-4</v>
      </c>
      <c r="E24" s="137">
        <v>2.0373711634882E-3</v>
      </c>
      <c r="F24" s="137">
        <v>2.2682215321840099E-3</v>
      </c>
      <c r="G24" s="137">
        <v>7.8273881452828892E-3</v>
      </c>
      <c r="H24" s="137">
        <v>3.5911040724395001E-3</v>
      </c>
      <c r="I24" s="137">
        <v>1.00080365635322E-3</v>
      </c>
      <c r="J24" s="137">
        <v>2.3085886774534799E-3</v>
      </c>
      <c r="K24" s="137">
        <v>2.5621766938154502E-3</v>
      </c>
      <c r="L24" s="137">
        <v>1.5380770831401999E-3</v>
      </c>
      <c r="M24" s="137">
        <v>4.9877235421738999E-4</v>
      </c>
      <c r="N24" s="137">
        <v>1.53899259858398E-3</v>
      </c>
      <c r="O24" s="137">
        <v>6.5952143538353195E-5</v>
      </c>
      <c r="P24" s="137">
        <v>1.5809205795257701E-4</v>
      </c>
      <c r="Q24" s="137">
        <v>1.3451200820007601E-6</v>
      </c>
      <c r="R24" s="137">
        <v>5.9058582946573601E-3</v>
      </c>
      <c r="S24" s="137">
        <v>6.9300644084809302E-3</v>
      </c>
      <c r="T24" s="137">
        <v>3.8939592269948601E-5</v>
      </c>
      <c r="U24" s="137">
        <v>5.8289974068962497E-5</v>
      </c>
      <c r="V24" s="137">
        <v>6.08454715664016E-5</v>
      </c>
      <c r="W24" s="137">
        <v>7.2984263376189094E-5</v>
      </c>
      <c r="X24" s="137">
        <v>4.1040752140750798E-5</v>
      </c>
      <c r="Y24" s="137">
        <v>2.54872266646894E-5</v>
      </c>
      <c r="Z24" s="137">
        <v>7.1282391083051603E-5</v>
      </c>
      <c r="AA24" s="137">
        <v>6.3650806957661298E-5</v>
      </c>
      <c r="AB24" s="137">
        <v>6.2820565618342404E-5</v>
      </c>
      <c r="AC24" s="137">
        <v>4.3328161199730697E-5</v>
      </c>
      <c r="AD24" s="137">
        <v>6.0338826538334998E-5</v>
      </c>
      <c r="AE24" s="137">
        <v>1.0275993235319301E-4</v>
      </c>
      <c r="AF24" s="137">
        <v>4.94260768027152E-5</v>
      </c>
      <c r="AG24" s="137">
        <v>8.7434697649787499E-5</v>
      </c>
      <c r="AH24" s="137">
        <v>2.2958150272768498E-5</v>
      </c>
      <c r="AI24" s="137">
        <v>2.0228085639464701E-5</v>
      </c>
      <c r="AJ24" s="137">
        <v>0</v>
      </c>
      <c r="AK24" s="137">
        <v>3.1762193282824098E-5</v>
      </c>
      <c r="AL24" s="137">
        <v>2.1327050391922502E-5</v>
      </c>
      <c r="AM24" s="137">
        <v>2.9968387107039601E-5</v>
      </c>
      <c r="AN24" s="137">
        <v>3.5010601479202702E-4</v>
      </c>
      <c r="AO24" s="137">
        <v>2.5161771090534701E-5</v>
      </c>
      <c r="AP24" s="137">
        <v>1.9117128987313899E-5</v>
      </c>
      <c r="AQ24" s="137">
        <v>7.1191082993147595E-5</v>
      </c>
      <c r="AR24" s="137">
        <v>2.1944743262569E-3</v>
      </c>
      <c r="AS24" s="137">
        <v>6.1921306319427302E-4</v>
      </c>
      <c r="AT24" s="137">
        <v>5.2393555921408901E-5</v>
      </c>
      <c r="AU24" s="137">
        <v>4.6371234603540899E-5</v>
      </c>
      <c r="AV24" s="137">
        <v>3.1154418495952397E-5</v>
      </c>
      <c r="AW24" s="137">
        <v>9.8966968209962397E-3</v>
      </c>
      <c r="AX24" s="137">
        <v>7.4124771868900402E-2</v>
      </c>
      <c r="AY24" s="137">
        <v>1.4282887052298401E-5</v>
      </c>
      <c r="AZ24" s="137">
        <v>1.4458791689010399E-4</v>
      </c>
      <c r="BA24" s="137">
        <v>1.67241631018865E-5</v>
      </c>
      <c r="BB24" s="137">
        <v>1.64277565020511E-5</v>
      </c>
      <c r="BC24" s="137">
        <v>1.5337967275061801E-5</v>
      </c>
      <c r="BD24" s="137">
        <v>3.7759453647745002E-5</v>
      </c>
      <c r="BE24" s="137">
        <v>2.02463234526268E-5</v>
      </c>
      <c r="BF24" s="137">
        <v>2.6855927510774899E-5</v>
      </c>
      <c r="BG24" s="137">
        <v>9.5403639955271401E-6</v>
      </c>
      <c r="BH24" s="137">
        <v>2.4878096607373499E-4</v>
      </c>
      <c r="BI24" s="137">
        <v>1.19372460244323E-2</v>
      </c>
      <c r="BJ24" s="137">
        <v>4.3142951857717098E-6</v>
      </c>
      <c r="BK24" s="137">
        <v>2.9490970088107599E-5</v>
      </c>
      <c r="BL24" s="137">
        <v>7.9454560915349001E-6</v>
      </c>
      <c r="BM24" s="137">
        <v>1.15360056454696E-5</v>
      </c>
      <c r="BN24" s="137">
        <v>2.2209444357186501E-5</v>
      </c>
      <c r="BO24" s="137">
        <v>4.0153806175481396E-6</v>
      </c>
      <c r="BP24" s="137">
        <v>2.2172593549109002E-6</v>
      </c>
      <c r="BQ24" s="137">
        <v>7.8409109872142103E-6</v>
      </c>
      <c r="BR24" s="137">
        <v>2.1663389142565102E-6</v>
      </c>
      <c r="BS24" s="137">
        <v>2.8369606409838102E-7</v>
      </c>
      <c r="BT24" s="137">
        <v>2.3017948929296701E-6</v>
      </c>
      <c r="BU24" s="137">
        <v>3.2810000843675803E-5</v>
      </c>
      <c r="BV24" s="137">
        <v>8.72831951739584E-6</v>
      </c>
      <c r="BW24" s="137">
        <v>5.8152636614716697E-6</v>
      </c>
      <c r="BX24" s="137">
        <v>1.13531068830414E-5</v>
      </c>
      <c r="BY24" s="137">
        <v>1.5970341149153999E-5</v>
      </c>
      <c r="BZ24" s="137">
        <v>9.4782205891531006E-6</v>
      </c>
      <c r="CA24" s="138">
        <v>0</v>
      </c>
      <c r="CB24" s="136">
        <v>0.140219083966903</v>
      </c>
      <c r="CC24" s="139">
        <v>0.33738035563306501</v>
      </c>
      <c r="CD24" s="135"/>
      <c r="CE24" s="370">
        <v>0</v>
      </c>
      <c r="CF24" s="370">
        <v>0</v>
      </c>
      <c r="CG24" s="370">
        <v>0</v>
      </c>
      <c r="CH24" s="370">
        <v>0</v>
      </c>
      <c r="CI24" s="355">
        <v>0</v>
      </c>
      <c r="CJ24" s="81"/>
      <c r="CK24" s="81"/>
      <c r="CL24" s="73"/>
      <c r="CM24" s="73"/>
    </row>
    <row r="25" spans="1:91" ht="19.5" x14ac:dyDescent="0.25">
      <c r="A25" s="30"/>
      <c r="B25" s="42" t="s">
        <v>16</v>
      </c>
      <c r="C25" s="43" t="s">
        <v>127</v>
      </c>
      <c r="D25" s="136">
        <v>4.2147397867082997E-5</v>
      </c>
      <c r="E25" s="137">
        <v>1.03902420332622E-4</v>
      </c>
      <c r="F25" s="137">
        <v>1.25996824190672E-4</v>
      </c>
      <c r="G25" s="137">
        <v>6.1646264319741305E-5</v>
      </c>
      <c r="H25" s="137">
        <v>6.0159977874327402E-5</v>
      </c>
      <c r="I25" s="137">
        <v>3.42875750448644E-5</v>
      </c>
      <c r="J25" s="137">
        <v>1.40185092697504E-4</v>
      </c>
      <c r="K25" s="137">
        <v>5.64261235196938E-5</v>
      </c>
      <c r="L25" s="137">
        <v>1.03315334848753E-4</v>
      </c>
      <c r="M25" s="137">
        <v>4.2311757420345299E-2</v>
      </c>
      <c r="N25" s="137">
        <v>3.19218992576557E-5</v>
      </c>
      <c r="O25" s="137">
        <v>3.48203047998321E-2</v>
      </c>
      <c r="P25" s="137">
        <v>3.7396721879188701E-5</v>
      </c>
      <c r="Q25" s="137">
        <v>4.6883745303803403E-6</v>
      </c>
      <c r="R25" s="137">
        <v>3.8923955004862903E-5</v>
      </c>
      <c r="S25" s="137">
        <v>5.9221586048304402E-5</v>
      </c>
      <c r="T25" s="137">
        <v>3.8757770194824702E-2</v>
      </c>
      <c r="U25" s="137">
        <v>6.2623971489624399E-4</v>
      </c>
      <c r="V25" s="137">
        <v>9.1426439212860203E-3</v>
      </c>
      <c r="W25" s="137">
        <v>2.73637657449329E-4</v>
      </c>
      <c r="X25" s="137">
        <v>2.7457688758767401E-3</v>
      </c>
      <c r="Y25" s="137">
        <v>1.1156548386500899E-3</v>
      </c>
      <c r="Z25" s="137">
        <v>2.4537172984638101E-4</v>
      </c>
      <c r="AA25" s="137">
        <v>2.1945705153494899E-4</v>
      </c>
      <c r="AB25" s="137">
        <v>3.0592941332764699E-4</v>
      </c>
      <c r="AC25" s="137">
        <v>9.2903196745576196E-4</v>
      </c>
      <c r="AD25" s="137">
        <v>2.39355930366623E-4</v>
      </c>
      <c r="AE25" s="137">
        <v>1.54029714355064E-2</v>
      </c>
      <c r="AF25" s="137">
        <v>6.2212211247952504E-3</v>
      </c>
      <c r="AG25" s="137">
        <v>3.02907603717848E-4</v>
      </c>
      <c r="AH25" s="137">
        <v>3.43605197882693E-3</v>
      </c>
      <c r="AI25" s="137">
        <v>7.2622377850438096E-5</v>
      </c>
      <c r="AJ25" s="137">
        <v>0</v>
      </c>
      <c r="AK25" s="137">
        <v>1.2758488374899901E-4</v>
      </c>
      <c r="AL25" s="137">
        <v>8.3573297620766405E-5</v>
      </c>
      <c r="AM25" s="137">
        <v>4.0358552837926502E-4</v>
      </c>
      <c r="AN25" s="137">
        <v>8.0998708371809899E-5</v>
      </c>
      <c r="AO25" s="137">
        <v>7.3449267085055198E-5</v>
      </c>
      <c r="AP25" s="137">
        <v>6.7341814634109306E-5</v>
      </c>
      <c r="AQ25" s="137">
        <v>6.8108478984476206E-5</v>
      </c>
      <c r="AR25" s="137">
        <v>1.8495848644505301E-4</v>
      </c>
      <c r="AS25" s="137">
        <v>8.6167564617045097E-5</v>
      </c>
      <c r="AT25" s="137">
        <v>1.18881374534429E-4</v>
      </c>
      <c r="AU25" s="137">
        <v>9.8727946024792403E-5</v>
      </c>
      <c r="AV25" s="137">
        <v>9.0953287709155499E-5</v>
      </c>
      <c r="AW25" s="137">
        <v>6.4818275258421703E-5</v>
      </c>
      <c r="AX25" s="137">
        <v>6.8744854114152605E-5</v>
      </c>
      <c r="AY25" s="137">
        <v>5.2467923045581197E-5</v>
      </c>
      <c r="AZ25" s="137">
        <v>7.5106792187865296E-5</v>
      </c>
      <c r="BA25" s="137">
        <v>5.8808971678902497E-5</v>
      </c>
      <c r="BB25" s="137">
        <v>5.8463246881736902E-5</v>
      </c>
      <c r="BC25" s="137">
        <v>5.8062428084419801E-5</v>
      </c>
      <c r="BD25" s="137">
        <v>1.3244488970709099E-4</v>
      </c>
      <c r="BE25" s="137">
        <v>7.7277968990136596E-5</v>
      </c>
      <c r="BF25" s="137">
        <v>9.8499592153260501E-5</v>
      </c>
      <c r="BG25" s="137">
        <v>3.3735222891841602E-5</v>
      </c>
      <c r="BH25" s="137">
        <v>5.5658140186826497E-5</v>
      </c>
      <c r="BI25" s="137">
        <v>6.9732856425128205E-5</v>
      </c>
      <c r="BJ25" s="137">
        <v>1.48473139657676E-5</v>
      </c>
      <c r="BK25" s="137">
        <v>1.0217843078627699E-4</v>
      </c>
      <c r="BL25" s="137">
        <v>2.7355709405940998E-5</v>
      </c>
      <c r="BM25" s="137">
        <v>3.56434641914955E-2</v>
      </c>
      <c r="BN25" s="137">
        <v>6.9891653735238396E-2</v>
      </c>
      <c r="BO25" s="137">
        <v>1.3818622545209801E-5</v>
      </c>
      <c r="BP25" s="137">
        <v>7.7418834620311597E-6</v>
      </c>
      <c r="BQ25" s="137">
        <v>2.6990833470017701E-5</v>
      </c>
      <c r="BR25" s="137">
        <v>7.47406452527534E-6</v>
      </c>
      <c r="BS25" s="137">
        <v>9.76318112959111E-7</v>
      </c>
      <c r="BT25" s="137">
        <v>7.4840769080021703E-4</v>
      </c>
      <c r="BU25" s="137">
        <v>5.1414226217907199E-5</v>
      </c>
      <c r="BV25" s="137">
        <v>3.0371969856689101E-5</v>
      </c>
      <c r="BW25" s="137">
        <v>1.54403551566211E-5</v>
      </c>
      <c r="BX25" s="137">
        <v>3.9852798052236603E-5</v>
      </c>
      <c r="BY25" s="137">
        <v>2.7137169341977902E-4</v>
      </c>
      <c r="BZ25" s="137">
        <v>5.5662965086150096E-3</v>
      </c>
      <c r="CA25" s="138">
        <v>0</v>
      </c>
      <c r="CB25" s="136">
        <v>0.27291672572869102</v>
      </c>
      <c r="CC25" s="139">
        <v>0.65666341113946303</v>
      </c>
      <c r="CD25" s="135"/>
      <c r="CE25" s="370">
        <v>0</v>
      </c>
      <c r="CF25" s="370">
        <v>0</v>
      </c>
      <c r="CG25" s="370">
        <v>0</v>
      </c>
      <c r="CH25" s="370">
        <v>0</v>
      </c>
      <c r="CI25" s="355">
        <v>0</v>
      </c>
      <c r="CJ25" s="81"/>
      <c r="CK25" s="81"/>
      <c r="CL25" s="73"/>
      <c r="CM25" s="73"/>
    </row>
    <row r="26" spans="1:91" ht="19.5" x14ac:dyDescent="0.25">
      <c r="A26" s="30"/>
      <c r="B26" s="42" t="s">
        <v>17</v>
      </c>
      <c r="C26" s="43" t="s">
        <v>128</v>
      </c>
      <c r="D26" s="136">
        <v>1.6319038964548901E-4</v>
      </c>
      <c r="E26" s="137">
        <v>4.1226122857841702E-4</v>
      </c>
      <c r="F26" s="137">
        <v>4.9436388814883003E-4</v>
      </c>
      <c r="G26" s="137">
        <v>2.2935542354856801E-4</v>
      </c>
      <c r="H26" s="137">
        <v>2.3039009583206201E-4</v>
      </c>
      <c r="I26" s="137">
        <v>1.3384805549405799E-4</v>
      </c>
      <c r="J26" s="137">
        <v>5.21542967779224E-4</v>
      </c>
      <c r="K26" s="137">
        <v>2.12654711207385E-4</v>
      </c>
      <c r="L26" s="137">
        <v>4.18307360064444E-4</v>
      </c>
      <c r="M26" s="137">
        <v>6.7873921226807403E-4</v>
      </c>
      <c r="N26" s="137">
        <v>1.18352208314002E-4</v>
      </c>
      <c r="O26" s="137">
        <v>1.7628157414342901E-3</v>
      </c>
      <c r="P26" s="137">
        <v>2.73585209074792E-4</v>
      </c>
      <c r="Q26" s="137">
        <v>2.0790840218456401E-5</v>
      </c>
      <c r="R26" s="137">
        <v>8.7739280268721602E-4</v>
      </c>
      <c r="S26" s="137">
        <v>1.5069565485489899E-3</v>
      </c>
      <c r="T26" s="137">
        <v>5.5426504552932301E-4</v>
      </c>
      <c r="U26" s="137">
        <v>4.0490590291579698E-2</v>
      </c>
      <c r="V26" s="137">
        <v>9.798449755363519E-4</v>
      </c>
      <c r="W26" s="137">
        <v>1.1607541706032201E-3</v>
      </c>
      <c r="X26" s="137">
        <v>5.8359157463968203E-4</v>
      </c>
      <c r="Y26" s="137">
        <v>3.6302266177103501E-4</v>
      </c>
      <c r="Z26" s="137">
        <v>9.1311664200838304E-4</v>
      </c>
      <c r="AA26" s="137">
        <v>8.3710422966015599E-4</v>
      </c>
      <c r="AB26" s="137">
        <v>8.7509508863394903E-4</v>
      </c>
      <c r="AC26" s="137">
        <v>5.7726859106474405E-4</v>
      </c>
      <c r="AD26" s="137">
        <v>7.9562935423599802E-4</v>
      </c>
      <c r="AE26" s="137">
        <v>5.1708643497238402E-2</v>
      </c>
      <c r="AF26" s="137">
        <v>1.16721348834942E-3</v>
      </c>
      <c r="AG26" s="137">
        <v>1.23855494718803E-3</v>
      </c>
      <c r="AH26" s="137">
        <v>5.2412274451517902E-4</v>
      </c>
      <c r="AI26" s="137">
        <v>4.4235414463458702E-4</v>
      </c>
      <c r="AJ26" s="137">
        <v>0</v>
      </c>
      <c r="AK26" s="137">
        <v>5.63595658600238E-4</v>
      </c>
      <c r="AL26" s="137">
        <v>8.9537338797061297E-4</v>
      </c>
      <c r="AM26" s="137">
        <v>4.7905799587784998E-4</v>
      </c>
      <c r="AN26" s="137">
        <v>5.4364297141251499E-4</v>
      </c>
      <c r="AO26" s="137">
        <v>4.2124999775623501E-4</v>
      </c>
      <c r="AP26" s="137">
        <v>3.3894015177096199E-4</v>
      </c>
      <c r="AQ26" s="137">
        <v>2.9010958835996398E-4</v>
      </c>
      <c r="AR26" s="137">
        <v>4.3169153768302001E-4</v>
      </c>
      <c r="AS26" s="137">
        <v>3.78829308828487E-4</v>
      </c>
      <c r="AT26" s="137">
        <v>3.6816542379183701E-4</v>
      </c>
      <c r="AU26" s="137">
        <v>4.3288404686200801E-4</v>
      </c>
      <c r="AV26" s="137">
        <v>4.7504088948540198E-4</v>
      </c>
      <c r="AW26" s="137">
        <v>3.5666933366940102E-4</v>
      </c>
      <c r="AX26" s="137">
        <v>3.7945044607427499E-4</v>
      </c>
      <c r="AY26" s="137">
        <v>3.8520466218565E-4</v>
      </c>
      <c r="AZ26" s="137">
        <v>1.3049332500423901E-3</v>
      </c>
      <c r="BA26" s="137">
        <v>2.9018159634592401E-4</v>
      </c>
      <c r="BB26" s="137">
        <v>3.2769341832167E-4</v>
      </c>
      <c r="BC26" s="137">
        <v>5.1890569676680902E-4</v>
      </c>
      <c r="BD26" s="137">
        <v>6.3479034631276198E-4</v>
      </c>
      <c r="BE26" s="137">
        <v>7.2383412657581398E-4</v>
      </c>
      <c r="BF26" s="137">
        <v>7.1479368858856196E-4</v>
      </c>
      <c r="BG26" s="137">
        <v>1.770118590609E-4</v>
      </c>
      <c r="BH26" s="137">
        <v>4.8137945031024801E-4</v>
      </c>
      <c r="BI26" s="137">
        <v>9.7628922075178705E-4</v>
      </c>
      <c r="BJ26" s="137">
        <v>5.50472382985951E-5</v>
      </c>
      <c r="BK26" s="137">
        <v>4.1838502488487E-4</v>
      </c>
      <c r="BL26" s="137">
        <v>1.02115186067096E-4</v>
      </c>
      <c r="BM26" s="137">
        <v>2.7561250517803798E-3</v>
      </c>
      <c r="BN26" s="137">
        <v>2.3079677970586198E-3</v>
      </c>
      <c r="BO26" s="137">
        <v>5.12333079207688E-5</v>
      </c>
      <c r="BP26" s="137">
        <v>3.5109649331276701E-5</v>
      </c>
      <c r="BQ26" s="137">
        <v>1.00469450942958E-4</v>
      </c>
      <c r="BR26" s="137">
        <v>2.8790684099754499E-5</v>
      </c>
      <c r="BS26" s="137">
        <v>3.6197534411414499E-6</v>
      </c>
      <c r="BT26" s="137">
        <v>5.3203899964018102E-5</v>
      </c>
      <c r="BU26" s="137">
        <v>9.2332179573357306E-5</v>
      </c>
      <c r="BV26" s="137">
        <v>1.3182790695767701E-4</v>
      </c>
      <c r="BW26" s="137">
        <v>5.1080907764507103E-5</v>
      </c>
      <c r="BX26" s="137">
        <v>1.92741368824627E-4</v>
      </c>
      <c r="BY26" s="137">
        <v>3.1883298709275E-4</v>
      </c>
      <c r="BZ26" s="137">
        <v>6.3108075308764802E-4</v>
      </c>
      <c r="CA26" s="138">
        <v>0</v>
      </c>
      <c r="CB26" s="136">
        <v>0.131485399330528</v>
      </c>
      <c r="CC26" s="139">
        <v>0.31636628575579501</v>
      </c>
      <c r="CD26" s="135"/>
      <c r="CE26" s="370">
        <v>0</v>
      </c>
      <c r="CF26" s="370">
        <v>0</v>
      </c>
      <c r="CG26" s="370">
        <v>0</v>
      </c>
      <c r="CH26" s="370">
        <v>0</v>
      </c>
      <c r="CI26" s="355">
        <v>0</v>
      </c>
      <c r="CJ26" s="81"/>
      <c r="CK26" s="81"/>
      <c r="CL26" s="73"/>
      <c r="CM26" s="73"/>
    </row>
    <row r="27" spans="1:91" ht="19.5" x14ac:dyDescent="0.25">
      <c r="A27" s="30"/>
      <c r="B27" s="42" t="s">
        <v>18</v>
      </c>
      <c r="C27" s="43" t="s">
        <v>129</v>
      </c>
      <c r="D27" s="136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37">
        <v>4.0205023542287001E-7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2.2929720927185801E-5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7">
        <v>0</v>
      </c>
      <c r="AY27" s="137">
        <v>0</v>
      </c>
      <c r="AZ27" s="137">
        <v>0</v>
      </c>
      <c r="BA27" s="137">
        <v>0</v>
      </c>
      <c r="BB27" s="137">
        <v>0</v>
      </c>
      <c r="BC27" s="137">
        <v>0</v>
      </c>
      <c r="BD27" s="137">
        <v>0</v>
      </c>
      <c r="BE27" s="137">
        <v>0</v>
      </c>
      <c r="BF27" s="137">
        <v>0</v>
      </c>
      <c r="BG27" s="137">
        <v>0</v>
      </c>
      <c r="BH27" s="137">
        <v>0</v>
      </c>
      <c r="BI27" s="137">
        <v>0</v>
      </c>
      <c r="BJ27" s="137">
        <v>0</v>
      </c>
      <c r="BK27" s="137">
        <v>0</v>
      </c>
      <c r="BL27" s="137">
        <v>0</v>
      </c>
      <c r="BM27" s="137">
        <v>1.8987631398444501E-5</v>
      </c>
      <c r="BN27" s="137">
        <v>8.80911359772202E-5</v>
      </c>
      <c r="BO27" s="137">
        <v>0</v>
      </c>
      <c r="BP27" s="137">
        <v>0</v>
      </c>
      <c r="BQ27" s="137">
        <v>0</v>
      </c>
      <c r="BR27" s="137">
        <v>0</v>
      </c>
      <c r="BS27" s="137">
        <v>0</v>
      </c>
      <c r="BT27" s="137">
        <v>0</v>
      </c>
      <c r="BU27" s="137">
        <v>0</v>
      </c>
      <c r="BV27" s="137">
        <v>0</v>
      </c>
      <c r="BW27" s="137">
        <v>0</v>
      </c>
      <c r="BX27" s="137">
        <v>0</v>
      </c>
      <c r="BY27" s="137">
        <v>0</v>
      </c>
      <c r="BZ27" s="137">
        <v>8.4839863394952598E-5</v>
      </c>
      <c r="CA27" s="138">
        <v>0</v>
      </c>
      <c r="CB27" s="136">
        <v>2.1525040193322599E-4</v>
      </c>
      <c r="CC27" s="139">
        <v>5.1791279118278502E-4</v>
      </c>
      <c r="CD27" s="135"/>
      <c r="CE27" s="370">
        <v>0</v>
      </c>
      <c r="CF27" s="370">
        <v>0</v>
      </c>
      <c r="CG27" s="370">
        <v>0</v>
      </c>
      <c r="CH27" s="370">
        <v>0</v>
      </c>
      <c r="CI27" s="355">
        <v>0</v>
      </c>
      <c r="CJ27" s="81"/>
      <c r="CK27" s="81"/>
      <c r="CL27" s="73"/>
      <c r="CM27" s="73"/>
    </row>
    <row r="28" spans="1:91" ht="19.5" x14ac:dyDescent="0.25">
      <c r="A28" s="30"/>
      <c r="B28" s="42" t="s">
        <v>19</v>
      </c>
      <c r="C28" s="43" t="s">
        <v>130</v>
      </c>
      <c r="D28" s="136">
        <v>1.83415418932327E-6</v>
      </c>
      <c r="E28" s="137">
        <v>5.1161450755504699E-6</v>
      </c>
      <c r="F28" s="137">
        <v>5.8720522987163201E-6</v>
      </c>
      <c r="G28" s="137">
        <v>2.12569036006845E-6</v>
      </c>
      <c r="H28" s="137">
        <v>2.4662325128310799E-6</v>
      </c>
      <c r="I28" s="137">
        <v>1.55717479465145E-6</v>
      </c>
      <c r="J28" s="137">
        <v>4.8328684717841801E-6</v>
      </c>
      <c r="K28" s="137">
        <v>2.1080819687209801E-6</v>
      </c>
      <c r="L28" s="137">
        <v>5.5871260657664101E-6</v>
      </c>
      <c r="M28" s="137">
        <v>2.9016315418221499E-6</v>
      </c>
      <c r="N28" s="137">
        <v>1.0760549529704601E-6</v>
      </c>
      <c r="O28" s="137">
        <v>2.7436117840691201E-5</v>
      </c>
      <c r="P28" s="137">
        <v>3.48529516329286E-4</v>
      </c>
      <c r="Q28" s="137">
        <v>3.61470243227603E-7</v>
      </c>
      <c r="R28" s="137">
        <v>4.50654567953012E-5</v>
      </c>
      <c r="S28" s="137">
        <v>7.88332217470489E-5</v>
      </c>
      <c r="T28" s="137">
        <v>3.5230915227010902E-3</v>
      </c>
      <c r="U28" s="137">
        <v>1.09559464466003E-2</v>
      </c>
      <c r="V28" s="137">
        <v>1.8676417802028301E-5</v>
      </c>
      <c r="W28" s="137">
        <v>0.11077933238617001</v>
      </c>
      <c r="X28" s="137">
        <v>5.0202697784854696E-3</v>
      </c>
      <c r="Y28" s="137">
        <v>2.8484356049410599E-2</v>
      </c>
      <c r="Z28" s="137">
        <v>8.4734059193868908E-6</v>
      </c>
      <c r="AA28" s="137">
        <v>8.7975743928641105E-6</v>
      </c>
      <c r="AB28" s="137">
        <v>7.2447505788341198E-3</v>
      </c>
      <c r="AC28" s="137">
        <v>4.08842600298255E-3</v>
      </c>
      <c r="AD28" s="137">
        <v>8.4577280943507208E-6</v>
      </c>
      <c r="AE28" s="137">
        <v>6.1647333687274902E-2</v>
      </c>
      <c r="AF28" s="137">
        <v>1.5922976900233501E-2</v>
      </c>
      <c r="AG28" s="137">
        <v>1.7104737280623801E-5</v>
      </c>
      <c r="AH28" s="137">
        <v>1.57537575874147E-5</v>
      </c>
      <c r="AI28" s="137">
        <v>1.2779537489088201E-5</v>
      </c>
      <c r="AJ28" s="137">
        <v>0</v>
      </c>
      <c r="AK28" s="137">
        <v>1.26496563905305E-5</v>
      </c>
      <c r="AL28" s="137">
        <v>3.7763566475948198E-5</v>
      </c>
      <c r="AM28" s="137">
        <v>8.9508662215348703E-6</v>
      </c>
      <c r="AN28" s="137">
        <v>1.7253709391557899E-5</v>
      </c>
      <c r="AO28" s="137">
        <v>1.13648485222026E-5</v>
      </c>
      <c r="AP28" s="137">
        <v>7.5978415629094501E-6</v>
      </c>
      <c r="AQ28" s="137">
        <v>1.0497394093210601E-4</v>
      </c>
      <c r="AR28" s="137">
        <v>1.3570441358022401E-3</v>
      </c>
      <c r="AS28" s="137">
        <v>1.17981035436971E-2</v>
      </c>
      <c r="AT28" s="137">
        <v>1.4261008819562301E-3</v>
      </c>
      <c r="AU28" s="137">
        <v>7.3175995363832096E-6</v>
      </c>
      <c r="AV28" s="137">
        <v>1.1292023618865599E-5</v>
      </c>
      <c r="AW28" s="137">
        <v>9.1293453093364905E-6</v>
      </c>
      <c r="AX28" s="137">
        <v>9.7524964936366894E-6</v>
      </c>
      <c r="AY28" s="137">
        <v>1.31490593987121E-5</v>
      </c>
      <c r="AZ28" s="137">
        <v>6.3795953962318802E-5</v>
      </c>
      <c r="BA28" s="137">
        <v>6.2882596233501297E-6</v>
      </c>
      <c r="BB28" s="137">
        <v>8.5919752818931103E-6</v>
      </c>
      <c r="BC28" s="137">
        <v>2.0079528846899299E-5</v>
      </c>
      <c r="BD28" s="137">
        <v>1.30438183048063E-5</v>
      </c>
      <c r="BE28" s="137">
        <v>2.87062052321867E-5</v>
      </c>
      <c r="BF28" s="137">
        <v>2.4186011570980101E-5</v>
      </c>
      <c r="BG28" s="137">
        <v>4.2369828896700898E-6</v>
      </c>
      <c r="BH28" s="137">
        <v>1.8290782730947999E-5</v>
      </c>
      <c r="BI28" s="137">
        <v>4.5189075867024601E-5</v>
      </c>
      <c r="BJ28" s="137">
        <v>5.0048794409812899E-7</v>
      </c>
      <c r="BK28" s="137">
        <v>5.8050149034696703E-6</v>
      </c>
      <c r="BL28" s="137">
        <v>9.6345748453915691E-7</v>
      </c>
      <c r="BM28" s="137">
        <v>2.7017787493671301E-3</v>
      </c>
      <c r="BN28" s="137">
        <v>5.1536795218458404E-3</v>
      </c>
      <c r="BO28" s="137">
        <v>4.6581179625257201E-7</v>
      </c>
      <c r="BP28" s="137">
        <v>6.4331988688944005E-7</v>
      </c>
      <c r="BQ28" s="137">
        <v>9.3367412299136598E-7</v>
      </c>
      <c r="BR28" s="137">
        <v>3.1641271644370197E-7</v>
      </c>
      <c r="BS28" s="137">
        <v>3.2910696592480103E-8</v>
      </c>
      <c r="BT28" s="137">
        <v>1.61657211061528E-6</v>
      </c>
      <c r="BU28" s="137">
        <v>2.3953733008526798E-6</v>
      </c>
      <c r="BV28" s="137">
        <v>2.1710687735599201E-6</v>
      </c>
      <c r="BW28" s="137">
        <v>4.6460928889486203E-7</v>
      </c>
      <c r="BX28" s="137">
        <v>4.0282905233454502E-6</v>
      </c>
      <c r="BY28" s="137">
        <v>7.3603608422326697E-6</v>
      </c>
      <c r="BZ28" s="137">
        <v>4.2269994014156802E-4</v>
      </c>
      <c r="CA28" s="138">
        <v>0</v>
      </c>
      <c r="CB28" s="136">
        <v>0.271662937191811</v>
      </c>
      <c r="CC28" s="139">
        <v>0.65364667753591899</v>
      </c>
      <c r="CD28" s="135"/>
      <c r="CE28" s="370">
        <v>0</v>
      </c>
      <c r="CF28" s="370">
        <v>0</v>
      </c>
      <c r="CG28" s="370">
        <v>0</v>
      </c>
      <c r="CH28" s="370">
        <v>0</v>
      </c>
      <c r="CI28" s="355">
        <v>0</v>
      </c>
      <c r="CJ28" s="81"/>
      <c r="CK28" s="81"/>
      <c r="CL28" s="73"/>
      <c r="CM28" s="73"/>
    </row>
    <row r="29" spans="1:91" ht="19.5" x14ac:dyDescent="0.25">
      <c r="A29" s="30"/>
      <c r="B29" s="42" t="s">
        <v>20</v>
      </c>
      <c r="C29" s="43" t="s">
        <v>131</v>
      </c>
      <c r="D29" s="136">
        <v>1.3933953857389199E-5</v>
      </c>
      <c r="E29" s="137">
        <v>3.51472547587954E-5</v>
      </c>
      <c r="F29" s="137">
        <v>4.2176069350993302E-5</v>
      </c>
      <c r="G29" s="137">
        <v>1.9633576199381299E-5</v>
      </c>
      <c r="H29" s="137">
        <v>1.9685441513354799E-5</v>
      </c>
      <c r="I29" s="137">
        <v>1.1422711903280001E-5</v>
      </c>
      <c r="J29" s="137">
        <v>4.4645881865515498E-5</v>
      </c>
      <c r="K29" s="137">
        <v>1.8188726300453E-5</v>
      </c>
      <c r="L29" s="137">
        <v>3.5618801830851597E-5</v>
      </c>
      <c r="M29" s="137">
        <v>2.7325849564479401E-5</v>
      </c>
      <c r="N29" s="137">
        <v>1.01336490674893E-5</v>
      </c>
      <c r="O29" s="137">
        <v>5.5594460807652998E-5</v>
      </c>
      <c r="P29" s="137">
        <v>2.2667988671882401E-5</v>
      </c>
      <c r="Q29" s="137">
        <v>1.76104482700519E-6</v>
      </c>
      <c r="R29" s="137">
        <v>7.1011378302037199E-5</v>
      </c>
      <c r="S29" s="137">
        <v>1.21806055670869E-4</v>
      </c>
      <c r="T29" s="137">
        <v>4.7155021253746103E-5</v>
      </c>
      <c r="U29" s="137">
        <v>8.3556830947734405E-5</v>
      </c>
      <c r="V29" s="137">
        <v>6.6602433699392206E-5</v>
      </c>
      <c r="W29" s="137">
        <v>7.9872250174386602E-5</v>
      </c>
      <c r="X29" s="137">
        <v>0.12574492993985001</v>
      </c>
      <c r="Y29" s="137">
        <v>3.2438687140458403E-2</v>
      </c>
      <c r="Z29" s="137">
        <v>7.8164608761648803E-5</v>
      </c>
      <c r="AA29" s="137">
        <v>7.1543608233540495E-5</v>
      </c>
      <c r="AB29" s="137">
        <v>1.06050079920666E-2</v>
      </c>
      <c r="AC29" s="137">
        <v>1.2281600168361601E-4</v>
      </c>
      <c r="AD29" s="137">
        <v>8.8446766342489101E-5</v>
      </c>
      <c r="AE29" s="137">
        <v>5.4716837841230303E-5</v>
      </c>
      <c r="AF29" s="137">
        <v>4.3585826111692599E-3</v>
      </c>
      <c r="AG29" s="137">
        <v>1.05400419003867E-4</v>
      </c>
      <c r="AH29" s="137">
        <v>4.36581331882145E-5</v>
      </c>
      <c r="AI29" s="137">
        <v>3.6904292084116799E-5</v>
      </c>
      <c r="AJ29" s="137">
        <v>0</v>
      </c>
      <c r="AK29" s="137">
        <v>4.7421995776503503E-5</v>
      </c>
      <c r="AL29" s="137">
        <v>7.3378912103208501E-5</v>
      </c>
      <c r="AM29" s="137">
        <v>4.0508629620862797E-5</v>
      </c>
      <c r="AN29" s="137">
        <v>4.5182834048961103E-5</v>
      </c>
      <c r="AO29" s="137">
        <v>3.52329178082559E-5</v>
      </c>
      <c r="AP29" s="137">
        <v>2.85201160399173E-5</v>
      </c>
      <c r="AQ29" s="137">
        <v>2.4629053646378298E-5</v>
      </c>
      <c r="AR29" s="137">
        <v>3.6390788882745799E-5</v>
      </c>
      <c r="AS29" s="137">
        <v>3.2099237584286702E-5</v>
      </c>
      <c r="AT29" s="137">
        <v>3.1295702113216299E-5</v>
      </c>
      <c r="AU29" s="137">
        <v>3.6689670650537499E-5</v>
      </c>
      <c r="AV29" s="137">
        <v>3.9900964646818202E-5</v>
      </c>
      <c r="AW29" s="137">
        <v>2.9886157080855801E-5</v>
      </c>
      <c r="AX29" s="137">
        <v>3.17905985054311E-5</v>
      </c>
      <c r="AY29" s="137">
        <v>3.19123797612461E-5</v>
      </c>
      <c r="AZ29" s="137">
        <v>1.05972319880773E-4</v>
      </c>
      <c r="BA29" s="137">
        <v>2.44413495642326E-5</v>
      </c>
      <c r="BB29" s="137">
        <v>2.7435538403163599E-5</v>
      </c>
      <c r="BC29" s="137">
        <v>4.2726401954279998E-5</v>
      </c>
      <c r="BD29" s="137">
        <v>5.3545960852745001E-5</v>
      </c>
      <c r="BE29" s="137">
        <v>5.9522812658946298E-5</v>
      </c>
      <c r="BF29" s="137">
        <v>5.92409641358276E-5</v>
      </c>
      <c r="BG29" s="137">
        <v>1.48648262407552E-5</v>
      </c>
      <c r="BH29" s="137">
        <v>3.9673848137254599E-5</v>
      </c>
      <c r="BI29" s="137">
        <v>7.9565183640258194E-5</v>
      </c>
      <c r="BJ29" s="137">
        <v>4.7132994221150204E-6</v>
      </c>
      <c r="BK29" s="137">
        <v>8.7961421875310702E-4</v>
      </c>
      <c r="BL29" s="137">
        <v>8.7395044568145696E-6</v>
      </c>
      <c r="BM29" s="137">
        <v>1.00031434143297E-2</v>
      </c>
      <c r="BN29" s="137">
        <v>1.45723523639853E-2</v>
      </c>
      <c r="BO29" s="137">
        <v>4.38673997242407E-6</v>
      </c>
      <c r="BP29" s="137">
        <v>2.9702405304781499E-6</v>
      </c>
      <c r="BQ29" s="137">
        <v>8.6002357166579106E-6</v>
      </c>
      <c r="BR29" s="137">
        <v>2.45907828785221E-6</v>
      </c>
      <c r="BS29" s="137">
        <v>3.09933474042535E-7</v>
      </c>
      <c r="BT29" s="137">
        <v>4.42982369649876E-6</v>
      </c>
      <c r="BU29" s="137">
        <v>3.0281771239025199E-5</v>
      </c>
      <c r="BV29" s="137">
        <v>1.1179616903957499E-5</v>
      </c>
      <c r="BW29" s="137">
        <v>4.3736707334284697E-6</v>
      </c>
      <c r="BX29" s="137">
        <v>1.62506387484629E-5</v>
      </c>
      <c r="BY29" s="137">
        <v>8.9414782442196695E-5</v>
      </c>
      <c r="BZ29" s="137">
        <v>1.9513021015928301E-3</v>
      </c>
      <c r="CA29" s="138">
        <v>0</v>
      </c>
      <c r="CB29" s="136">
        <v>0.20324314832927201</v>
      </c>
      <c r="CC29" s="139">
        <v>0.48902220527627099</v>
      </c>
      <c r="CD29" s="135"/>
      <c r="CE29" s="370">
        <v>0</v>
      </c>
      <c r="CF29" s="370">
        <v>0</v>
      </c>
      <c r="CG29" s="370">
        <v>0</v>
      </c>
      <c r="CH29" s="370">
        <v>0</v>
      </c>
      <c r="CI29" s="355">
        <v>0</v>
      </c>
      <c r="CJ29" s="81"/>
      <c r="CK29" s="81"/>
      <c r="CL29" s="73"/>
      <c r="CM29" s="73"/>
    </row>
    <row r="30" spans="1:91" ht="19.5" x14ac:dyDescent="0.25">
      <c r="A30" s="30"/>
      <c r="B30" s="42" t="s">
        <v>21</v>
      </c>
      <c r="C30" s="43" t="s">
        <v>132</v>
      </c>
      <c r="D30" s="136">
        <v>1.3139923253408801E-5</v>
      </c>
      <c r="E30" s="137">
        <v>3.25167193698898E-5</v>
      </c>
      <c r="F30" s="137">
        <v>3.9362028302833899E-5</v>
      </c>
      <c r="G30" s="137">
        <v>1.91027670903633E-5</v>
      </c>
      <c r="H30" s="137">
        <v>1.87238966419464E-5</v>
      </c>
      <c r="I30" s="137">
        <v>1.0703101927624201E-5</v>
      </c>
      <c r="J30" s="137">
        <v>4.34399442656932E-5</v>
      </c>
      <c r="K30" s="137">
        <v>1.75190266837127E-5</v>
      </c>
      <c r="L30" s="137">
        <v>3.2437224191674802E-5</v>
      </c>
      <c r="M30" s="137">
        <v>5.1301421436660501E-5</v>
      </c>
      <c r="N30" s="137">
        <v>9.8867205322874094E-6</v>
      </c>
      <c r="O30" s="137">
        <v>5.3001130870660998E-5</v>
      </c>
      <c r="P30" s="137">
        <v>1.32616566874821E-5</v>
      </c>
      <c r="Q30" s="137">
        <v>1.4944830203445199E-6</v>
      </c>
      <c r="R30" s="137">
        <v>2.1178729152092799E-5</v>
      </c>
      <c r="S30" s="137">
        <v>3.4363741340790997E-5</v>
      </c>
      <c r="T30" s="137">
        <v>4.2466117349601197E-5</v>
      </c>
      <c r="U30" s="137">
        <v>7.6783984267137995E-5</v>
      </c>
      <c r="V30" s="137">
        <v>6.4914919020394002E-5</v>
      </c>
      <c r="W30" s="137">
        <v>7.78200451192821E-5</v>
      </c>
      <c r="X30" s="137">
        <v>1.3487117121046901E-4</v>
      </c>
      <c r="Y30" s="137">
        <v>1.8247637223678798E-2</v>
      </c>
      <c r="Z30" s="137">
        <v>6.1476300512205203E-4</v>
      </c>
      <c r="AA30" s="137">
        <v>6.8261247547582004E-5</v>
      </c>
      <c r="AB30" s="137">
        <v>1.9040368677886998E-2</v>
      </c>
      <c r="AC30" s="137">
        <v>6.5054130574660604E-3</v>
      </c>
      <c r="AD30" s="137">
        <v>6.4744252916336097E-5</v>
      </c>
      <c r="AE30" s="137">
        <v>5.4736270306189301E-4</v>
      </c>
      <c r="AF30" s="137">
        <v>3.4465236381617101E-3</v>
      </c>
      <c r="AG30" s="137">
        <v>9.5252836678186506E-5</v>
      </c>
      <c r="AH30" s="137">
        <v>2.8342623880846901E-5</v>
      </c>
      <c r="AI30" s="137">
        <v>2.6680309846618499E-4</v>
      </c>
      <c r="AJ30" s="137">
        <v>0</v>
      </c>
      <c r="AK30" s="137">
        <v>3.6506161630887601E-5</v>
      </c>
      <c r="AL30" s="137">
        <v>3.3170929795027398E-5</v>
      </c>
      <c r="AM30" s="137">
        <v>3.3561604095681802E-5</v>
      </c>
      <c r="AN30" s="137">
        <v>2.81149629187248E-5</v>
      </c>
      <c r="AO30" s="137">
        <v>2.4601912345994299E-5</v>
      </c>
      <c r="AP30" s="137">
        <v>2.19677775504214E-5</v>
      </c>
      <c r="AQ30" s="137">
        <v>2.1562142447335599E-5</v>
      </c>
      <c r="AR30" s="137">
        <v>2.8816846196003699E-5</v>
      </c>
      <c r="AS30" s="137">
        <v>2.73739692502261E-5</v>
      </c>
      <c r="AT30" s="137">
        <v>3.5963581103102399E-5</v>
      </c>
      <c r="AU30" s="137">
        <v>3.1409515927365497E-5</v>
      </c>
      <c r="AV30" s="137">
        <v>2.9884966486372301E-5</v>
      </c>
      <c r="AW30" s="137">
        <v>2.1523280929901799E-5</v>
      </c>
      <c r="AX30" s="137">
        <v>2.28417434637752E-5</v>
      </c>
      <c r="AY30" s="137">
        <v>1.8623172221404199E-5</v>
      </c>
      <c r="AZ30" s="137">
        <v>3.6036447284329798E-5</v>
      </c>
      <c r="BA30" s="137">
        <v>1.9111925674614299E-5</v>
      </c>
      <c r="BB30" s="137">
        <v>1.9487645209590899E-5</v>
      </c>
      <c r="BC30" s="137">
        <v>2.17616830385498E-5</v>
      </c>
      <c r="BD30" s="137">
        <v>4.2809215427464201E-5</v>
      </c>
      <c r="BE30" s="137">
        <v>2.9376793793344401E-5</v>
      </c>
      <c r="BF30" s="137">
        <v>3.4857761918278302E-5</v>
      </c>
      <c r="BG30" s="137">
        <v>1.1094700051275599E-5</v>
      </c>
      <c r="BH30" s="137">
        <v>2.0660950783718801E-5</v>
      </c>
      <c r="BI30" s="137">
        <v>3.0529959788128699E-5</v>
      </c>
      <c r="BJ30" s="137">
        <v>4.5984495674851803E-6</v>
      </c>
      <c r="BK30" s="137">
        <v>4.0732880620873902E-4</v>
      </c>
      <c r="BL30" s="137">
        <v>8.4811156520581298E-6</v>
      </c>
      <c r="BM30" s="137">
        <v>5.78190664984112E-3</v>
      </c>
      <c r="BN30" s="137">
        <v>1.2591410312468999E-2</v>
      </c>
      <c r="BO30" s="137">
        <v>4.2798474534027101E-6</v>
      </c>
      <c r="BP30" s="137">
        <v>2.4775111626557899E-6</v>
      </c>
      <c r="BQ30" s="137">
        <v>8.3644620869834502E-6</v>
      </c>
      <c r="BR30" s="137">
        <v>2.3282798585430902E-6</v>
      </c>
      <c r="BS30" s="137">
        <v>3.0238126671369601E-7</v>
      </c>
      <c r="BT30" s="137">
        <v>2.85261745391277E-6</v>
      </c>
      <c r="BU30" s="137">
        <v>1.02994398151035E-5</v>
      </c>
      <c r="BV30" s="137">
        <v>9.6459070314112201E-6</v>
      </c>
      <c r="BW30" s="137">
        <v>4.2668591861584601E-6</v>
      </c>
      <c r="BX30" s="137">
        <v>1.29028944121326E-5</v>
      </c>
      <c r="BY30" s="137">
        <v>3.38663633767822E-5</v>
      </c>
      <c r="BZ30" s="137">
        <v>2.0248388069206901E-3</v>
      </c>
      <c r="CA30" s="138">
        <v>0</v>
      </c>
      <c r="CB30" s="136">
        <v>7.13255614696955E-2</v>
      </c>
      <c r="CC30" s="139">
        <v>0.17161603551806001</v>
      </c>
      <c r="CD30" s="135"/>
      <c r="CE30" s="370">
        <v>0</v>
      </c>
      <c r="CF30" s="370">
        <v>0</v>
      </c>
      <c r="CG30" s="370">
        <v>0</v>
      </c>
      <c r="CH30" s="370">
        <v>0</v>
      </c>
      <c r="CI30" s="355">
        <v>0</v>
      </c>
      <c r="CJ30" s="81"/>
      <c r="CK30" s="81"/>
      <c r="CL30" s="73"/>
      <c r="CM30" s="73"/>
    </row>
    <row r="31" spans="1:91" ht="19.5" x14ac:dyDescent="0.25">
      <c r="A31" s="30"/>
      <c r="B31" s="42" t="s">
        <v>22</v>
      </c>
      <c r="C31" s="43" t="s">
        <v>133</v>
      </c>
      <c r="D31" s="136">
        <v>6.2383327877512306E-5</v>
      </c>
      <c r="E31" s="137">
        <v>1.53555613716096E-4</v>
      </c>
      <c r="F31" s="137">
        <v>1.86338522411276E-4</v>
      </c>
      <c r="G31" s="137">
        <v>9.1462082722908601E-5</v>
      </c>
      <c r="H31" s="137">
        <v>8.9103575191923798E-5</v>
      </c>
      <c r="I31" s="137">
        <v>5.0724356530634298E-5</v>
      </c>
      <c r="J31" s="137">
        <v>2.079873757559E-4</v>
      </c>
      <c r="K31" s="137">
        <v>8.3653602365211903E-5</v>
      </c>
      <c r="L31" s="137">
        <v>1.5249229238098599E-4</v>
      </c>
      <c r="M31" s="137">
        <v>1.07184187948074E-3</v>
      </c>
      <c r="N31" s="137">
        <v>4.7370897914793397E-5</v>
      </c>
      <c r="O31" s="137">
        <v>2.7493126777691898E-4</v>
      </c>
      <c r="P31" s="137">
        <v>5.2342852650831303E-5</v>
      </c>
      <c r="Q31" s="137">
        <v>6.8777404101629701E-6</v>
      </c>
      <c r="R31" s="137">
        <v>4.06347648203582E-5</v>
      </c>
      <c r="S31" s="137">
        <v>5.78053834446747E-5</v>
      </c>
      <c r="T31" s="137">
        <v>1.9943341975062499E-4</v>
      </c>
      <c r="U31" s="137">
        <v>7.0131221291680002E-4</v>
      </c>
      <c r="V31" s="137">
        <v>3.1209768296967198E-4</v>
      </c>
      <c r="W31" s="137">
        <v>3.7273033092353498E-4</v>
      </c>
      <c r="X31" s="137">
        <v>3.6628628529135699E-3</v>
      </c>
      <c r="Y31" s="137">
        <v>0.26725094491291601</v>
      </c>
      <c r="Z31" s="137">
        <v>2.10046007459774E-2</v>
      </c>
      <c r="AA31" s="137">
        <v>3.2511803096384997E-4</v>
      </c>
      <c r="AB31" s="137">
        <v>6.9222266716495303E-3</v>
      </c>
      <c r="AC31" s="137">
        <v>0.247685829499352</v>
      </c>
      <c r="AD31" s="137">
        <v>3.0834213357708502E-4</v>
      </c>
      <c r="AE31" s="137">
        <v>1.9257810088290299E-2</v>
      </c>
      <c r="AF31" s="137">
        <v>7.6217669489826298E-3</v>
      </c>
      <c r="AG31" s="137">
        <v>4.4680487717445999E-4</v>
      </c>
      <c r="AH31" s="137">
        <v>1.3239510535365299E-4</v>
      </c>
      <c r="AI31" s="137">
        <v>9.3816344667288099E-3</v>
      </c>
      <c r="AJ31" s="137">
        <v>0</v>
      </c>
      <c r="AK31" s="137">
        <v>1.6256946791669001E-4</v>
      </c>
      <c r="AL31" s="137">
        <v>1.10340132530667E-4</v>
      </c>
      <c r="AM31" s="137">
        <v>1.5326773519191099E-4</v>
      </c>
      <c r="AN31" s="137">
        <v>1.14513992911744E-4</v>
      </c>
      <c r="AO31" s="137">
        <v>1.05516439512447E-4</v>
      </c>
      <c r="AP31" s="137">
        <v>9.7847187119504706E-5</v>
      </c>
      <c r="AQ31" s="137">
        <v>1.00192122722329E-4</v>
      </c>
      <c r="AR31" s="137">
        <v>1.3003264591514901E-4</v>
      </c>
      <c r="AS31" s="137">
        <v>1.2617229987511001E-4</v>
      </c>
      <c r="AT31" s="137">
        <v>4.40356676261299E-4</v>
      </c>
      <c r="AU31" s="137">
        <v>1.4494686818118099E-4</v>
      </c>
      <c r="AV31" s="137">
        <v>1.3175122227854799E-4</v>
      </c>
      <c r="AW31" s="137">
        <v>9.3469555800931194E-5</v>
      </c>
      <c r="AX31" s="137">
        <v>9.9104335097577296E-5</v>
      </c>
      <c r="AY31" s="137">
        <v>7.3405646969222302E-5</v>
      </c>
      <c r="AZ31" s="137">
        <v>8.7474262166559495E-5</v>
      </c>
      <c r="BA31" s="137">
        <v>8.5584802957834702E-5</v>
      </c>
      <c r="BB31" s="137">
        <v>8.4165426679632305E-5</v>
      </c>
      <c r="BC31" s="137">
        <v>7.9068623196190896E-5</v>
      </c>
      <c r="BD31" s="137">
        <v>1.93184959437383E-4</v>
      </c>
      <c r="BE31" s="137">
        <v>1.04460468453742E-4</v>
      </c>
      <c r="BF31" s="137">
        <v>1.3800197613901701E-4</v>
      </c>
      <c r="BG31" s="137">
        <v>4.8848408058289399E-5</v>
      </c>
      <c r="BH31" s="137">
        <v>7.6169216430518698E-5</v>
      </c>
      <c r="BI31" s="137">
        <v>8.6712153369123004E-5</v>
      </c>
      <c r="BJ31" s="137">
        <v>2.2032855517285298E-5</v>
      </c>
      <c r="BK31" s="137">
        <v>1.5070487700826401E-4</v>
      </c>
      <c r="BL31" s="137">
        <v>4.0578667878349403E-5</v>
      </c>
      <c r="BM31" s="137">
        <v>6.59750283486702E-3</v>
      </c>
      <c r="BN31" s="137">
        <v>2.4107467849567601E-2</v>
      </c>
      <c r="BO31" s="137">
        <v>2.0506316138292001E-5</v>
      </c>
      <c r="BP31" s="137">
        <v>1.1338996375604001E-5</v>
      </c>
      <c r="BQ31" s="137">
        <v>4.0044049597019198E-5</v>
      </c>
      <c r="BR31" s="137">
        <v>1.1065994542776299E-5</v>
      </c>
      <c r="BS31" s="137">
        <v>1.4488193602784499E-6</v>
      </c>
      <c r="BT31" s="137">
        <v>1.1809594722116601E-5</v>
      </c>
      <c r="BU31" s="137">
        <v>4.0506834705303603E-5</v>
      </c>
      <c r="BV31" s="137">
        <v>4.4621774715242802E-5</v>
      </c>
      <c r="BW31" s="137">
        <v>2.04510387650748E-5</v>
      </c>
      <c r="BX31" s="137">
        <v>5.8089072706054297E-5</v>
      </c>
      <c r="BY31" s="137">
        <v>1.3681812057917699E-4</v>
      </c>
      <c r="BZ31" s="137">
        <v>4.4959481885371199E-4</v>
      </c>
      <c r="CA31" s="138">
        <v>0</v>
      </c>
      <c r="CB31" s="136">
        <v>0.62304715465696203</v>
      </c>
      <c r="CC31" s="139">
        <v>1.49911028276259</v>
      </c>
      <c r="CD31" s="135"/>
      <c r="CE31" s="370">
        <v>0</v>
      </c>
      <c r="CF31" s="370">
        <v>0</v>
      </c>
      <c r="CG31" s="370">
        <v>0</v>
      </c>
      <c r="CH31" s="370">
        <v>0</v>
      </c>
      <c r="CI31" s="355">
        <v>0</v>
      </c>
      <c r="CJ31" s="81"/>
      <c r="CK31" s="81"/>
      <c r="CL31" s="73"/>
      <c r="CM31" s="73"/>
    </row>
    <row r="32" spans="1:91" ht="19.5" x14ac:dyDescent="0.25">
      <c r="A32" s="30"/>
      <c r="B32" s="42" t="s">
        <v>23</v>
      </c>
      <c r="C32" s="43" t="s">
        <v>134</v>
      </c>
      <c r="D32" s="136">
        <v>4.1999844689329301E-5</v>
      </c>
      <c r="E32" s="137">
        <v>1.0199050343575601E-4</v>
      </c>
      <c r="F32" s="137">
        <v>5.9201475556382398E-5</v>
      </c>
      <c r="G32" s="137">
        <v>7.2086415718542693E-5</v>
      </c>
      <c r="H32" s="137">
        <v>3.2550493135786998E-5</v>
      </c>
      <c r="I32" s="137">
        <v>4.0932503455644003E-5</v>
      </c>
      <c r="J32" s="137">
        <v>7.98613419850752E-5</v>
      </c>
      <c r="K32" s="137">
        <v>4.5523641914261699E-5</v>
      </c>
      <c r="L32" s="137">
        <v>5.1043377283704697E-5</v>
      </c>
      <c r="M32" s="137">
        <v>6.4640909311806995E-5</v>
      </c>
      <c r="N32" s="137">
        <v>2.20461572807108E-5</v>
      </c>
      <c r="O32" s="137">
        <v>7.5897087302707403E-5</v>
      </c>
      <c r="P32" s="137">
        <v>2.85316728306985E-5</v>
      </c>
      <c r="Q32" s="137">
        <v>8.13027177080915E-6</v>
      </c>
      <c r="R32" s="137">
        <v>8.3895404139107903E-5</v>
      </c>
      <c r="S32" s="137">
        <v>4.8960267357912202E-5</v>
      </c>
      <c r="T32" s="137">
        <v>6.9820585709853603E-5</v>
      </c>
      <c r="U32" s="137">
        <v>1.05261213253612E-4</v>
      </c>
      <c r="V32" s="137">
        <v>8.7675411422544894E-5</v>
      </c>
      <c r="W32" s="137">
        <v>9.85496320640641E-5</v>
      </c>
      <c r="X32" s="137">
        <v>1.2969263389945401E-2</v>
      </c>
      <c r="Y32" s="137">
        <v>2.4004301260803201E-2</v>
      </c>
      <c r="Z32" s="137">
        <v>1.02379384433671E-3</v>
      </c>
      <c r="AA32" s="137">
        <v>1.49378864334925E-3</v>
      </c>
      <c r="AB32" s="137">
        <v>1.92876857905241E-2</v>
      </c>
      <c r="AC32" s="137">
        <v>7.7196701605792396E-5</v>
      </c>
      <c r="AD32" s="137">
        <v>2.12245507208271E-4</v>
      </c>
      <c r="AE32" s="137">
        <v>6.6464838424100902E-4</v>
      </c>
      <c r="AF32" s="137">
        <v>7.80983399015708E-3</v>
      </c>
      <c r="AG32" s="137">
        <v>2.1976359729933601E-2</v>
      </c>
      <c r="AH32" s="137">
        <v>9.3465813825220095E-2</v>
      </c>
      <c r="AI32" s="137">
        <v>2.18230033114988E-2</v>
      </c>
      <c r="AJ32" s="137">
        <v>0</v>
      </c>
      <c r="AK32" s="137">
        <v>1.14248320299045E-4</v>
      </c>
      <c r="AL32" s="137">
        <v>7.9449767538293005E-5</v>
      </c>
      <c r="AM32" s="137">
        <v>8.2995450505113006E-5</v>
      </c>
      <c r="AN32" s="137">
        <v>4.5415205845137402E-5</v>
      </c>
      <c r="AO32" s="137">
        <v>7.3748985754753594E-5</v>
      </c>
      <c r="AP32" s="137">
        <v>6.1257081576604101E-5</v>
      </c>
      <c r="AQ32" s="137">
        <v>3.0896112363206898E-5</v>
      </c>
      <c r="AR32" s="137">
        <v>4.1750767504816703E-2</v>
      </c>
      <c r="AS32" s="137">
        <v>6.6627500831609702E-5</v>
      </c>
      <c r="AT32" s="137">
        <v>7.0479497456401002E-4</v>
      </c>
      <c r="AU32" s="137">
        <v>8.9804721257147604E-5</v>
      </c>
      <c r="AV32" s="137">
        <v>8.8058326566029497E-5</v>
      </c>
      <c r="AW32" s="137">
        <v>1.29466846802684E-4</v>
      </c>
      <c r="AX32" s="137">
        <v>1.41286766203099E-4</v>
      </c>
      <c r="AY32" s="137">
        <v>1.29567377008126E-4</v>
      </c>
      <c r="AZ32" s="137">
        <v>4.07441436193214E-5</v>
      </c>
      <c r="BA32" s="137">
        <v>3.2145963160431E-5</v>
      </c>
      <c r="BB32" s="137">
        <v>4.9238167307880398E-5</v>
      </c>
      <c r="BC32" s="137">
        <v>4.7697634224584303E-5</v>
      </c>
      <c r="BD32" s="137">
        <v>6.5846037155073702E-5</v>
      </c>
      <c r="BE32" s="137">
        <v>5.3729094567403997E-5</v>
      </c>
      <c r="BF32" s="137">
        <v>6.2520404108406098E-5</v>
      </c>
      <c r="BG32" s="137">
        <v>1.26400133115841E-3</v>
      </c>
      <c r="BH32" s="137">
        <v>1.71152885572161E-4</v>
      </c>
      <c r="BI32" s="137">
        <v>2.9966740818806101E-5</v>
      </c>
      <c r="BJ32" s="137">
        <v>5.40357254903315E-5</v>
      </c>
      <c r="BK32" s="137">
        <v>4.5091505631771099E-4</v>
      </c>
      <c r="BL32" s="137">
        <v>2.5580181581758201E-5</v>
      </c>
      <c r="BM32" s="137">
        <v>2.2073291848455799E-3</v>
      </c>
      <c r="BN32" s="137">
        <v>8.7788433707849305E-4</v>
      </c>
      <c r="BO32" s="137">
        <v>4.7134065574011498E-5</v>
      </c>
      <c r="BP32" s="137">
        <v>7.5465400236747402E-6</v>
      </c>
      <c r="BQ32" s="137">
        <v>1.2553467646549401E-5</v>
      </c>
      <c r="BR32" s="137">
        <v>6.4455933239930396E-6</v>
      </c>
      <c r="BS32" s="137">
        <v>4.1508699528408597E-5</v>
      </c>
      <c r="BT32" s="137">
        <v>3.8848566115644398E-5</v>
      </c>
      <c r="BU32" s="137">
        <v>2.0466998204860299E-5</v>
      </c>
      <c r="BV32" s="137">
        <v>4.3885734509057001E-5</v>
      </c>
      <c r="BW32" s="137">
        <v>1.6731263521867101E-5</v>
      </c>
      <c r="BX32" s="137">
        <v>5.9591752624984903E-5</v>
      </c>
      <c r="BY32" s="137">
        <v>4.5119515996325101E-5</v>
      </c>
      <c r="BZ32" s="137">
        <v>2.81913829727578E-4</v>
      </c>
      <c r="CA32" s="138">
        <v>0</v>
      </c>
      <c r="CB32" s="136">
        <v>0.25566945044417699</v>
      </c>
      <c r="CC32" s="139">
        <v>0.61516483830208701</v>
      </c>
      <c r="CD32" s="135"/>
      <c r="CE32" s="370">
        <v>0</v>
      </c>
      <c r="CF32" s="370">
        <v>0</v>
      </c>
      <c r="CG32" s="370">
        <v>0</v>
      </c>
      <c r="CH32" s="370">
        <v>0</v>
      </c>
      <c r="CI32" s="355">
        <v>0</v>
      </c>
      <c r="CJ32" s="81"/>
      <c r="CK32" s="81"/>
      <c r="CL32" s="73"/>
      <c r="CM32" s="73"/>
    </row>
    <row r="33" spans="1:91" ht="19.5" x14ac:dyDescent="0.25">
      <c r="A33" s="30"/>
      <c r="B33" s="42" t="s">
        <v>24</v>
      </c>
      <c r="C33" s="43" t="s">
        <v>135</v>
      </c>
      <c r="D33" s="136">
        <v>8.0297080811784101E-6</v>
      </c>
      <c r="E33" s="137">
        <v>2.0017124415914699E-5</v>
      </c>
      <c r="F33" s="137">
        <v>2.4149617739111802E-5</v>
      </c>
      <c r="G33" s="137">
        <v>1.1536401362473001E-5</v>
      </c>
      <c r="H33" s="137">
        <v>1.1404656853008E-5</v>
      </c>
      <c r="I33" s="137">
        <v>6.5566054043055203E-6</v>
      </c>
      <c r="J33" s="137">
        <v>2.6233680421812898E-5</v>
      </c>
      <c r="K33" s="137">
        <v>1.0620190761732501E-5</v>
      </c>
      <c r="L33" s="137">
        <v>2.0090809173971699E-5</v>
      </c>
      <c r="M33" s="137">
        <v>1.6083821127963701E-5</v>
      </c>
      <c r="N33" s="137">
        <v>5.9646013416878798E-6</v>
      </c>
      <c r="O33" s="137">
        <v>3.1990397950237701E-5</v>
      </c>
      <c r="P33" s="137">
        <v>9.9968385587939096E-6</v>
      </c>
      <c r="Q33" s="137">
        <v>9.5203560474264401E-7</v>
      </c>
      <c r="R33" s="137">
        <v>2.36218244879478E-5</v>
      </c>
      <c r="S33" s="137">
        <v>3.9776438143472397E-5</v>
      </c>
      <c r="T33" s="137">
        <v>2.6417637941169601E-5</v>
      </c>
      <c r="U33" s="137">
        <v>4.3419536203736298E-5</v>
      </c>
      <c r="V33" s="137">
        <v>3.9164167522955699E-5</v>
      </c>
      <c r="W33" s="137">
        <v>9.0565194904327999E-5</v>
      </c>
      <c r="X33" s="137">
        <v>5.1194744352239504E-3</v>
      </c>
      <c r="Y33" s="137">
        <v>5.8170663019559499E-3</v>
      </c>
      <c r="Z33" s="137">
        <v>4.5923209156546602E-5</v>
      </c>
      <c r="AA33" s="137">
        <v>4.1528598503039798E-5</v>
      </c>
      <c r="AB33" s="137">
        <v>0.112093546289219</v>
      </c>
      <c r="AC33" s="137">
        <v>2.8447734738733298E-5</v>
      </c>
      <c r="AD33" s="137">
        <v>3.94177057882096E-5</v>
      </c>
      <c r="AE33" s="137">
        <v>3.1320190738354302E-5</v>
      </c>
      <c r="AF33" s="137">
        <v>1.1512913020445201E-3</v>
      </c>
      <c r="AG33" s="137">
        <v>5.9174256775464098E-5</v>
      </c>
      <c r="AH33" s="137">
        <v>2.0312029294516599E-5</v>
      </c>
      <c r="AI33" s="137">
        <v>1.7429952394064399E-5</v>
      </c>
      <c r="AJ33" s="137">
        <v>0</v>
      </c>
      <c r="AK33" s="137">
        <v>2.4224446027807601E-5</v>
      </c>
      <c r="AL33" s="137">
        <v>2.8673731076692299E-5</v>
      </c>
      <c r="AM33" s="137">
        <v>2.1591210429088E-5</v>
      </c>
      <c r="AN33" s="137">
        <v>2.0561382208582199E-5</v>
      </c>
      <c r="AO33" s="137">
        <v>1.7045428372579999E-5</v>
      </c>
      <c r="AP33" s="137">
        <v>1.4573599264027699E-5</v>
      </c>
      <c r="AQ33" s="137">
        <v>1.3564457263138199E-5</v>
      </c>
      <c r="AR33" s="137">
        <v>1.8892687944875499E-5</v>
      </c>
      <c r="AS33" s="137">
        <v>1.74035420986181E-5</v>
      </c>
      <c r="AT33" s="137">
        <v>1.74145643920256E-5</v>
      </c>
      <c r="AU33" s="137">
        <v>1.9938046726947901E-5</v>
      </c>
      <c r="AV33" s="137">
        <v>2.00683643372679E-5</v>
      </c>
      <c r="AW33" s="137">
        <v>1.47061240334339E-5</v>
      </c>
      <c r="AX33" s="137">
        <v>1.5623193339717099E-5</v>
      </c>
      <c r="AY33" s="137">
        <v>1.40560311959467E-5</v>
      </c>
      <c r="AZ33" s="137">
        <v>3.69256731822167E-5</v>
      </c>
      <c r="BA33" s="137">
        <v>1.25973776433561E-5</v>
      </c>
      <c r="BB33" s="137">
        <v>1.33979403895468E-5</v>
      </c>
      <c r="BC33" s="137">
        <v>1.7620536942403301E-5</v>
      </c>
      <c r="BD33" s="137">
        <v>2.7953022822081899E-5</v>
      </c>
      <c r="BE33" s="137">
        <v>2.4192369243909799E-5</v>
      </c>
      <c r="BF33" s="137">
        <v>2.6201308336068898E-5</v>
      </c>
      <c r="BG33" s="137">
        <v>7.4616932349073399E-6</v>
      </c>
      <c r="BH33" s="137">
        <v>1.65331967429534E-5</v>
      </c>
      <c r="BI33" s="137">
        <v>2.9036594044490601E-5</v>
      </c>
      <c r="BJ33" s="137">
        <v>2.7742180402828E-6</v>
      </c>
      <c r="BK33" s="137">
        <v>1.9974115329600002E-5</v>
      </c>
      <c r="BL33" s="137">
        <v>5.1268507567472699E-6</v>
      </c>
      <c r="BM33" s="137">
        <v>1.4843973257665101E-3</v>
      </c>
      <c r="BN33" s="137">
        <v>1.0931850023393501E-3</v>
      </c>
      <c r="BO33" s="137">
        <v>2.5820072267056502E-6</v>
      </c>
      <c r="BP33" s="137">
        <v>1.5894380971527399E-6</v>
      </c>
      <c r="BQ33" s="137">
        <v>5.0521407661856901E-6</v>
      </c>
      <c r="BR33" s="137">
        <v>1.42061736446683E-6</v>
      </c>
      <c r="BS33" s="137">
        <v>1.82424870132797E-7</v>
      </c>
      <c r="BT33" s="137">
        <v>2.05221792108756E-6</v>
      </c>
      <c r="BU33" s="137">
        <v>4.02137507994222E-6</v>
      </c>
      <c r="BV33" s="137">
        <v>6.1036827744107704E-6</v>
      </c>
      <c r="BW33" s="137">
        <v>2.57422502279441E-6</v>
      </c>
      <c r="BX33" s="137">
        <v>8.4497258983642804E-6</v>
      </c>
      <c r="BY33" s="137">
        <v>1.3435091214912E-5</v>
      </c>
      <c r="BZ33" s="137">
        <v>9.1767446409435002E-4</v>
      </c>
      <c r="CA33" s="138">
        <v>0</v>
      </c>
      <c r="CB33" s="136">
        <v>0.12899237473768899</v>
      </c>
      <c r="CC33" s="139">
        <v>0.31036783319185901</v>
      </c>
      <c r="CD33" s="135"/>
      <c r="CE33" s="370">
        <v>0</v>
      </c>
      <c r="CF33" s="370">
        <v>0</v>
      </c>
      <c r="CG33" s="370">
        <v>0</v>
      </c>
      <c r="CH33" s="370">
        <v>0</v>
      </c>
      <c r="CI33" s="355">
        <v>0</v>
      </c>
      <c r="CJ33" s="81"/>
      <c r="CK33" s="81"/>
      <c r="CL33" s="73"/>
      <c r="CM33" s="73"/>
    </row>
    <row r="34" spans="1:91" ht="19.5" x14ac:dyDescent="0.25">
      <c r="A34" s="30"/>
      <c r="B34" s="42" t="s">
        <v>25</v>
      </c>
      <c r="C34" s="43" t="s">
        <v>136</v>
      </c>
      <c r="D34" s="136">
        <v>2.3825853767172401E-5</v>
      </c>
      <c r="E34" s="137">
        <v>5.8637696724432902E-5</v>
      </c>
      <c r="F34" s="137">
        <v>7.1161571317354501E-5</v>
      </c>
      <c r="G34" s="137">
        <v>3.49404985943934E-5</v>
      </c>
      <c r="H34" s="137">
        <v>3.4033396785313499E-5</v>
      </c>
      <c r="I34" s="137">
        <v>1.9371966685414901E-5</v>
      </c>
      <c r="J34" s="137">
        <v>7.9455702537631006E-5</v>
      </c>
      <c r="K34" s="137">
        <v>3.1954961100727303E-5</v>
      </c>
      <c r="L34" s="137">
        <v>5.8223835808888599E-5</v>
      </c>
      <c r="M34" s="137">
        <v>4.8799645010486697E-5</v>
      </c>
      <c r="N34" s="137">
        <v>1.80970943277514E-5</v>
      </c>
      <c r="O34" s="137">
        <v>9.4772301048110397E-5</v>
      </c>
      <c r="P34" s="137">
        <v>1.9871149798822601E-5</v>
      </c>
      <c r="Q34" s="137">
        <v>2.6243346820721598E-6</v>
      </c>
      <c r="R34" s="137">
        <v>1.48425238725485E-5</v>
      </c>
      <c r="S34" s="137">
        <v>2.08871560723872E-5</v>
      </c>
      <c r="T34" s="137">
        <v>7.5971300902574296E-5</v>
      </c>
      <c r="U34" s="137">
        <v>1.13723973504827E-4</v>
      </c>
      <c r="V34" s="137">
        <v>1.18709759385373E-4</v>
      </c>
      <c r="W34" s="137">
        <v>1.42392590956436E-4</v>
      </c>
      <c r="X34" s="137">
        <v>8.0070672248902606E-5</v>
      </c>
      <c r="Y34" s="137">
        <v>4.97256815811491E-5</v>
      </c>
      <c r="Z34" s="137">
        <v>1.3907223127769701E-4</v>
      </c>
      <c r="AA34" s="137">
        <v>1.24182980000128E-4</v>
      </c>
      <c r="AB34" s="137">
        <v>1.22563175812814E-4</v>
      </c>
      <c r="AC34" s="137">
        <v>8.4533416509354105E-5</v>
      </c>
      <c r="AD34" s="137">
        <v>1.1772129290089599E-4</v>
      </c>
      <c r="AE34" s="137">
        <v>9.2258436656774103E-5</v>
      </c>
      <c r="AF34" s="137">
        <v>9.6430474340397903E-5</v>
      </c>
      <c r="AG34" s="137">
        <v>1.70585446258099E-4</v>
      </c>
      <c r="AH34" s="137">
        <v>4.4791443383578E-5</v>
      </c>
      <c r="AI34" s="137">
        <v>3.9465076319887397E-5</v>
      </c>
      <c r="AJ34" s="137">
        <v>0</v>
      </c>
      <c r="AK34" s="137">
        <v>6.1968166653799105E-5</v>
      </c>
      <c r="AL34" s="137">
        <v>4.1609160965445502E-5</v>
      </c>
      <c r="AM34" s="137">
        <v>5.8468443600802599E-5</v>
      </c>
      <c r="AN34" s="137">
        <v>4.3521653093126297E-5</v>
      </c>
      <c r="AO34" s="137">
        <v>4.0172037471183099E-5</v>
      </c>
      <c r="AP34" s="137">
        <v>3.7297595429867798E-5</v>
      </c>
      <c r="AQ34" s="137">
        <v>3.8241444475655299E-5</v>
      </c>
      <c r="AR34" s="137">
        <v>4.9421721278300297E-5</v>
      </c>
      <c r="AS34" s="137">
        <v>4.8145410115680302E-5</v>
      </c>
      <c r="AT34" s="137">
        <v>4.9692112760825997E-5</v>
      </c>
      <c r="AU34" s="137">
        <v>5.5311910952055297E-5</v>
      </c>
      <c r="AV34" s="137">
        <v>5.0204825846623003E-5</v>
      </c>
      <c r="AW34" s="137">
        <v>3.5600042551468701E-5</v>
      </c>
      <c r="AX34" s="137">
        <v>3.7745055336354502E-5</v>
      </c>
      <c r="AY34" s="137">
        <v>2.7865970000026399E-5</v>
      </c>
      <c r="AZ34" s="137">
        <v>3.2463993267183398E-5</v>
      </c>
      <c r="BA34" s="137">
        <v>3.2628909377094203E-5</v>
      </c>
      <c r="BB34" s="137">
        <v>3.2050618910427397E-5</v>
      </c>
      <c r="BC34" s="137">
        <v>2.99244357519078E-5</v>
      </c>
      <c r="BD34" s="137">
        <v>7.3668845711142596E-5</v>
      </c>
      <c r="BE34" s="137">
        <v>3.9500658366610799E-5</v>
      </c>
      <c r="BF34" s="137">
        <v>5.2396022428652303E-5</v>
      </c>
      <c r="BG34" s="137">
        <v>1.86132884699883E-5</v>
      </c>
      <c r="BH34" s="137">
        <v>2.88433620233896E-5</v>
      </c>
      <c r="BI34" s="137">
        <v>3.2459702828415403E-5</v>
      </c>
      <c r="BJ34" s="137">
        <v>8.4172072339272901E-6</v>
      </c>
      <c r="BK34" s="137">
        <v>5.7537001079528802E-5</v>
      </c>
      <c r="BL34" s="137">
        <v>1.55016167440468E-5</v>
      </c>
      <c r="BM34" s="137">
        <v>7.1931031801498405E-4</v>
      </c>
      <c r="BN34" s="137">
        <v>1.55109630725361E-3</v>
      </c>
      <c r="BO34" s="137">
        <v>7.8340237108629899E-6</v>
      </c>
      <c r="BP34" s="137">
        <v>4.3258819060872196E-6</v>
      </c>
      <c r="BQ34" s="137">
        <v>1.52976488256573E-5</v>
      </c>
      <c r="BR34" s="137">
        <v>4.2265359218707298E-6</v>
      </c>
      <c r="BS34" s="137">
        <v>5.5349216039756499E-7</v>
      </c>
      <c r="BT34" s="137">
        <v>4.4908110802619803E-6</v>
      </c>
      <c r="BU34" s="137">
        <v>8.0790536986496394E-6</v>
      </c>
      <c r="BV34" s="137">
        <v>1.70289864319313E-5</v>
      </c>
      <c r="BW34" s="137">
        <v>7.8101312905673797E-6</v>
      </c>
      <c r="BX34" s="137">
        <v>2.21499571236205E-5</v>
      </c>
      <c r="BY34" s="137">
        <v>3.1158199719915602E-5</v>
      </c>
      <c r="BZ34" s="137">
        <v>1.8492046434580599E-5</v>
      </c>
      <c r="CA34" s="138">
        <v>0</v>
      </c>
      <c r="CB34" s="136">
        <v>5.7848222464689202E-3</v>
      </c>
      <c r="CC34" s="139">
        <v>1.3918828532986399E-2</v>
      </c>
      <c r="CD34" s="135"/>
      <c r="CE34" s="370">
        <v>0</v>
      </c>
      <c r="CF34" s="370">
        <v>0</v>
      </c>
      <c r="CG34" s="370">
        <v>0</v>
      </c>
      <c r="CH34" s="370">
        <v>0</v>
      </c>
      <c r="CI34" s="355">
        <v>0</v>
      </c>
      <c r="CJ34" s="81"/>
      <c r="CK34" s="81"/>
      <c r="CL34" s="73"/>
      <c r="CM34" s="73"/>
    </row>
    <row r="35" spans="1:91" ht="19.5" x14ac:dyDescent="0.25">
      <c r="A35" s="30"/>
      <c r="B35" s="42" t="s">
        <v>26</v>
      </c>
      <c r="C35" s="43" t="s">
        <v>137</v>
      </c>
      <c r="D35" s="136">
        <v>5.0165592240473498E-6</v>
      </c>
      <c r="E35" s="137">
        <v>1.23462303283814E-5</v>
      </c>
      <c r="F35" s="137">
        <v>1.4983145639953501E-5</v>
      </c>
      <c r="G35" s="137">
        <v>7.35675968758034E-6</v>
      </c>
      <c r="H35" s="137">
        <v>7.1657684227149501E-6</v>
      </c>
      <c r="I35" s="137">
        <v>4.0787884922534399E-6</v>
      </c>
      <c r="J35" s="137">
        <v>1.67294839195859E-5</v>
      </c>
      <c r="K35" s="137">
        <v>6.7281515462332301E-6</v>
      </c>
      <c r="L35" s="137">
        <v>1.22590914659661E-5</v>
      </c>
      <c r="M35" s="137">
        <v>1.0274817922575E-5</v>
      </c>
      <c r="N35" s="137">
        <v>3.8103627414779801E-6</v>
      </c>
      <c r="O35" s="137">
        <v>1.9954410265966899E-5</v>
      </c>
      <c r="P35" s="137">
        <v>4.1838920355104999E-6</v>
      </c>
      <c r="Q35" s="137">
        <v>5.5255649954821695E-7</v>
      </c>
      <c r="R35" s="137">
        <v>3.1251094197332098E-6</v>
      </c>
      <c r="S35" s="137">
        <v>4.3978132529051503E-6</v>
      </c>
      <c r="T35" s="137">
        <v>1.5995839394884199E-5</v>
      </c>
      <c r="U35" s="137">
        <v>2.3944705354777499E-5</v>
      </c>
      <c r="V35" s="137">
        <v>2.4994467952692798E-5</v>
      </c>
      <c r="W35" s="137">
        <v>2.9980913698996801E-5</v>
      </c>
      <c r="X35" s="137">
        <v>3.2722155584767301E-5</v>
      </c>
      <c r="Y35" s="137">
        <v>7.7323606602226595E-4</v>
      </c>
      <c r="Z35" s="137">
        <v>2.9281808385235199E-5</v>
      </c>
      <c r="AA35" s="137">
        <v>2.6146860459945801E-5</v>
      </c>
      <c r="AB35" s="137">
        <v>2.5805808940179702E-5</v>
      </c>
      <c r="AC35" s="137">
        <v>1.7798602076309301E-5</v>
      </c>
      <c r="AD35" s="137">
        <v>9.0187164765268904E-2</v>
      </c>
      <c r="AE35" s="137">
        <v>1.9425113405355E-5</v>
      </c>
      <c r="AF35" s="137">
        <v>1.58027203725013E-3</v>
      </c>
      <c r="AG35" s="137">
        <v>3.5916949809092297E-5</v>
      </c>
      <c r="AH35" s="137">
        <v>9.4308867442927295E-6</v>
      </c>
      <c r="AI35" s="137">
        <v>8.30941441070382E-6</v>
      </c>
      <c r="AJ35" s="137">
        <v>0</v>
      </c>
      <c r="AK35" s="137">
        <v>1.3047464366323599E-5</v>
      </c>
      <c r="AL35" s="137">
        <v>8.76085374676792E-6</v>
      </c>
      <c r="AM35" s="137">
        <v>1.23105939005395E-5</v>
      </c>
      <c r="AN35" s="137">
        <v>9.1635310282533695E-6</v>
      </c>
      <c r="AO35" s="137">
        <v>8.4582658440766507E-6</v>
      </c>
      <c r="AP35" s="137">
        <v>7.8530489701186104E-6</v>
      </c>
      <c r="AQ35" s="137">
        <v>8.0517774053311694E-6</v>
      </c>
      <c r="AR35" s="137">
        <v>1.04057967521211E-5</v>
      </c>
      <c r="AS35" s="137">
        <v>1.0137068059409199E-5</v>
      </c>
      <c r="AT35" s="137">
        <v>1.0462727970579101E-5</v>
      </c>
      <c r="AU35" s="137">
        <v>1.16459825447485E-5</v>
      </c>
      <c r="AV35" s="137">
        <v>1.0570680264124599E-5</v>
      </c>
      <c r="AW35" s="137">
        <v>7.4956273795364304E-6</v>
      </c>
      <c r="AX35" s="137">
        <v>7.9472621363376392E-6</v>
      </c>
      <c r="AY35" s="137">
        <v>5.8672100570543201E-6</v>
      </c>
      <c r="AZ35" s="137">
        <v>6.8353288182389299E-6</v>
      </c>
      <c r="BA35" s="137">
        <v>6.8700520831616397E-6</v>
      </c>
      <c r="BB35" s="137">
        <v>6.7482924013015396E-6</v>
      </c>
      <c r="BC35" s="137">
        <v>6.3006222426530602E-6</v>
      </c>
      <c r="BD35" s="137">
        <v>1.5511054969469499E-5</v>
      </c>
      <c r="BE35" s="137">
        <v>8.3169062490423195E-6</v>
      </c>
      <c r="BF35" s="137">
        <v>1.1032039069256901E-5</v>
      </c>
      <c r="BG35" s="137">
        <v>3.9190479752136701E-6</v>
      </c>
      <c r="BH35" s="137">
        <v>6.0730010023957399E-6</v>
      </c>
      <c r="BI35" s="137">
        <v>6.8344254617260098E-6</v>
      </c>
      <c r="BJ35" s="137">
        <v>1.77225206713284E-6</v>
      </c>
      <c r="BK35" s="137">
        <v>1.21144776724527E-5</v>
      </c>
      <c r="BL35" s="137">
        <v>3.2638821351342499E-6</v>
      </c>
      <c r="BM35" s="137">
        <v>3.3865349454807502E-3</v>
      </c>
      <c r="BN35" s="137">
        <v>2.8545157743668698E-3</v>
      </c>
      <c r="BO35" s="137">
        <v>1.6494621469675699E-6</v>
      </c>
      <c r="BP35" s="137">
        <v>9.1081910391061799E-7</v>
      </c>
      <c r="BQ35" s="137">
        <v>3.2209364697908099E-6</v>
      </c>
      <c r="BR35" s="137">
        <v>8.8990169971753301E-7</v>
      </c>
      <c r="BS35" s="137">
        <v>1.16538371712244E-7</v>
      </c>
      <c r="BT35" s="137">
        <v>9.4554511952819405E-7</v>
      </c>
      <c r="BU35" s="137">
        <v>1.7010534753376301E-6</v>
      </c>
      <c r="BV35" s="137">
        <v>3.5854714712882502E-6</v>
      </c>
      <c r="BW35" s="137">
        <v>1.64443157208912E-6</v>
      </c>
      <c r="BX35" s="137">
        <v>4.6636973770841197E-6</v>
      </c>
      <c r="BY35" s="137">
        <v>6.5603925776214803E-6</v>
      </c>
      <c r="BZ35" s="137">
        <v>3.8935203338115999E-6</v>
      </c>
      <c r="CA35" s="138">
        <v>0</v>
      </c>
      <c r="CB35" s="136">
        <v>9.9481991097761999E-2</v>
      </c>
      <c r="CC35" s="139">
        <v>0.23936306375793001</v>
      </c>
      <c r="CD35" s="135"/>
      <c r="CE35" s="370">
        <v>0</v>
      </c>
      <c r="CF35" s="370">
        <v>0</v>
      </c>
      <c r="CG35" s="370">
        <v>0</v>
      </c>
      <c r="CH35" s="370">
        <v>0</v>
      </c>
      <c r="CI35" s="355">
        <v>0</v>
      </c>
      <c r="CJ35" s="81"/>
      <c r="CK35" s="81"/>
      <c r="CL35" s="73"/>
      <c r="CM35" s="73"/>
    </row>
    <row r="36" spans="1:91" ht="19.5" x14ac:dyDescent="0.25">
      <c r="A36" s="30"/>
      <c r="B36" s="42" t="s">
        <v>27</v>
      </c>
      <c r="C36" s="43" t="s">
        <v>138</v>
      </c>
      <c r="D36" s="136">
        <v>6.0241122599255998E-5</v>
      </c>
      <c r="E36" s="137">
        <v>1.4833850451958499E-4</v>
      </c>
      <c r="F36" s="137">
        <v>1.7997634013952301E-4</v>
      </c>
      <c r="G36" s="137">
        <v>8.8268964622779605E-5</v>
      </c>
      <c r="H36" s="137">
        <v>8.6029543055616506E-5</v>
      </c>
      <c r="I36" s="137">
        <v>4.89886298237296E-5</v>
      </c>
      <c r="J36" s="137">
        <v>2.0072604039479599E-4</v>
      </c>
      <c r="K36" s="137">
        <v>8.0748324107226497E-5</v>
      </c>
      <c r="L36" s="137">
        <v>1.4735837739586401E-4</v>
      </c>
      <c r="M36" s="137">
        <v>0.22112044654541901</v>
      </c>
      <c r="N36" s="137">
        <v>4.5714773773525298E-5</v>
      </c>
      <c r="O36" s="137">
        <v>0.182276420469248</v>
      </c>
      <c r="P36" s="137">
        <v>5.12680815027363E-5</v>
      </c>
      <c r="Q36" s="137">
        <v>6.6563647953031199E-6</v>
      </c>
      <c r="R36" s="137">
        <v>4.3316899464510797E-5</v>
      </c>
      <c r="S36" s="137">
        <v>6.2989467954492406E-5</v>
      </c>
      <c r="T36" s="137">
        <v>1.9233840934551399E-4</v>
      </c>
      <c r="U36" s="137">
        <v>2.8912229979599603E-4</v>
      </c>
      <c r="V36" s="137">
        <v>2.9988282789347601E-4</v>
      </c>
      <c r="W36" s="137">
        <v>3.5970841921509198E-4</v>
      </c>
      <c r="X36" s="137">
        <v>2.0271255021327701E-4</v>
      </c>
      <c r="Y36" s="137">
        <v>1.2589350765604399E-4</v>
      </c>
      <c r="Z36" s="137">
        <v>3.5133499575552997E-4</v>
      </c>
      <c r="AA36" s="137">
        <v>3.1388291557103698E-4</v>
      </c>
      <c r="AB36" s="137">
        <v>3.1015373045155598E-4</v>
      </c>
      <c r="AC36" s="137">
        <v>2.1372082001384001E-4</v>
      </c>
      <c r="AD36" s="137">
        <v>2.9756600115669901E-4</v>
      </c>
      <c r="AE36" s="137">
        <v>1.7344806626003701E-2</v>
      </c>
      <c r="AF36" s="137">
        <v>2.4486056402393201E-4</v>
      </c>
      <c r="AG36" s="137">
        <v>4.3183067826617501E-4</v>
      </c>
      <c r="AH36" s="137">
        <v>1.14872293589713E-4</v>
      </c>
      <c r="AI36" s="137">
        <v>1.01067176542992E-4</v>
      </c>
      <c r="AJ36" s="137">
        <v>0</v>
      </c>
      <c r="AK36" s="137">
        <v>1.5771838879540201E-4</v>
      </c>
      <c r="AL36" s="137">
        <v>1.09759481305649E-4</v>
      </c>
      <c r="AM36" s="137">
        <v>1.4841771130348299E-4</v>
      </c>
      <c r="AN36" s="137">
        <v>1.1187234669532301E-4</v>
      </c>
      <c r="AO36" s="137">
        <v>1.02661018765803E-4</v>
      </c>
      <c r="AP36" s="137">
        <v>9.4925961882554106E-5</v>
      </c>
      <c r="AQ36" s="137">
        <v>9.6899723331117803E-5</v>
      </c>
      <c r="AR36" s="137">
        <v>1.25652978589516E-4</v>
      </c>
      <c r="AS36" s="137">
        <v>1.22096698779545E-4</v>
      </c>
      <c r="AT36" s="137">
        <v>1.2584872798864299E-4</v>
      </c>
      <c r="AU36" s="137">
        <v>1.4025351414999001E-4</v>
      </c>
      <c r="AV36" s="137">
        <v>1.27916455550063E-4</v>
      </c>
      <c r="AW36" s="137">
        <v>9.0852961942437601E-5</v>
      </c>
      <c r="AX36" s="137">
        <v>9.6336766336938006E-5</v>
      </c>
      <c r="AY36" s="137">
        <v>7.1906470469264904E-5</v>
      </c>
      <c r="AZ36" s="137">
        <v>9.0160841443155703E-5</v>
      </c>
      <c r="BA36" s="137">
        <v>8.2996452175864097E-5</v>
      </c>
      <c r="BB36" s="137">
        <v>8.1843810885550894E-5</v>
      </c>
      <c r="BC36" s="137">
        <v>7.8003651786837805E-5</v>
      </c>
      <c r="BD36" s="137">
        <v>1.8723553591755399E-4</v>
      </c>
      <c r="BE36" s="137">
        <v>1.0325596407208499E-4</v>
      </c>
      <c r="BF36" s="137">
        <v>1.351338956744E-4</v>
      </c>
      <c r="BG36" s="137">
        <v>4.7431297821306598E-5</v>
      </c>
      <c r="BH36" s="137">
        <v>7.5045479364950997E-5</v>
      </c>
      <c r="BI36" s="137">
        <v>8.7697594038451795E-5</v>
      </c>
      <c r="BJ36" s="137">
        <v>2.1262569423302398E-5</v>
      </c>
      <c r="BK36" s="137">
        <v>1.4565747657648199E-4</v>
      </c>
      <c r="BL36" s="137">
        <v>3.9163880455670303E-5</v>
      </c>
      <c r="BM36" s="137">
        <v>5.6909250112185601E-5</v>
      </c>
      <c r="BN36" s="137">
        <v>1.09859227895527E-4</v>
      </c>
      <c r="BO36" s="137">
        <v>1.9789399071062501E-5</v>
      </c>
      <c r="BP36" s="137">
        <v>1.0978428964727199E-5</v>
      </c>
      <c r="BQ36" s="137">
        <v>3.86463133989152E-5</v>
      </c>
      <c r="BR36" s="137">
        <v>1.06851639191087E-5</v>
      </c>
      <c r="BS36" s="137">
        <v>1.3981674869867599E-6</v>
      </c>
      <c r="BT36" s="137">
        <v>3.8998591012621301E-3</v>
      </c>
      <c r="BU36" s="137">
        <v>2.0411425729718299E-5</v>
      </c>
      <c r="BV36" s="137">
        <v>4.3169340830371602E-5</v>
      </c>
      <c r="BW36" s="137">
        <v>1.9729073570498699E-5</v>
      </c>
      <c r="BX36" s="137">
        <v>5.6309995385895201E-5</v>
      </c>
      <c r="BY36" s="137">
        <v>7.8740835455426E-5</v>
      </c>
      <c r="BZ36" s="137">
        <v>4.9903659449274601E-3</v>
      </c>
      <c r="CA36" s="138">
        <v>0</v>
      </c>
      <c r="CB36" s="136">
        <v>0.43809610158784101</v>
      </c>
      <c r="CC36" s="139">
        <v>1.05410058583789</v>
      </c>
      <c r="CD36" s="135"/>
      <c r="CE36" s="370">
        <v>0</v>
      </c>
      <c r="CF36" s="370">
        <v>0</v>
      </c>
      <c r="CG36" s="370">
        <v>0</v>
      </c>
      <c r="CH36" s="370">
        <v>0</v>
      </c>
      <c r="CI36" s="355">
        <v>0</v>
      </c>
      <c r="CJ36" s="81"/>
      <c r="CK36" s="81"/>
      <c r="CL36" s="73"/>
      <c r="CM36" s="73"/>
    </row>
    <row r="37" spans="1:91" ht="19.5" x14ac:dyDescent="0.25">
      <c r="A37" s="30"/>
      <c r="B37" s="42" t="s">
        <v>28</v>
      </c>
      <c r="C37" s="43" t="s">
        <v>139</v>
      </c>
      <c r="D37" s="136">
        <v>1.1053761858241199E-4</v>
      </c>
      <c r="E37" s="137">
        <v>2.7765549392194297E-4</v>
      </c>
      <c r="F37" s="137">
        <v>3.33818240997039E-4</v>
      </c>
      <c r="G37" s="137">
        <v>1.5684543907933099E-4</v>
      </c>
      <c r="H37" s="137">
        <v>1.5646180656870499E-4</v>
      </c>
      <c r="I37" s="137">
        <v>9.0488359294349404E-5</v>
      </c>
      <c r="J37" s="137">
        <v>3.56661617276803E-4</v>
      </c>
      <c r="K37" s="137">
        <v>1.4497231688830601E-4</v>
      </c>
      <c r="L37" s="137">
        <v>2.8042203031067498E-4</v>
      </c>
      <c r="M37" s="137">
        <v>2.1892700561700599E-4</v>
      </c>
      <c r="N37" s="137">
        <v>8.1004267364710801E-5</v>
      </c>
      <c r="O37" s="137">
        <v>4.4232905248819401E-4</v>
      </c>
      <c r="P37" s="137">
        <v>1.6474254972717801E-4</v>
      </c>
      <c r="Q37" s="137">
        <v>1.3661396519824399E-5</v>
      </c>
      <c r="R37" s="137">
        <v>4.7823243679532998E-4</v>
      </c>
      <c r="S37" s="137">
        <v>8.1666300729524299E-4</v>
      </c>
      <c r="T37" s="137">
        <v>1.51845684364487E-3</v>
      </c>
      <c r="U37" s="137">
        <v>1.5396236479777801E-3</v>
      </c>
      <c r="V37" s="137">
        <v>5.8984038385737905E-4</v>
      </c>
      <c r="W37" s="137">
        <v>6.3858313052521701E-4</v>
      </c>
      <c r="X37" s="137">
        <v>2.5558123289697999E-3</v>
      </c>
      <c r="Y37" s="137">
        <v>1.2011184903165099E-2</v>
      </c>
      <c r="Z37" s="137">
        <v>6.6027072872114204E-4</v>
      </c>
      <c r="AA37" s="137">
        <v>5.6903000437897395E-4</v>
      </c>
      <c r="AB37" s="137">
        <v>1.87898815555995E-3</v>
      </c>
      <c r="AC37" s="137">
        <v>8.6539228702281496E-3</v>
      </c>
      <c r="AD37" s="137">
        <v>8.9647011338808702E-4</v>
      </c>
      <c r="AE37" s="137">
        <v>1.1300401902143401E-3</v>
      </c>
      <c r="AF37" s="137">
        <v>2.63093119433087E-2</v>
      </c>
      <c r="AG37" s="137">
        <v>2.1321961983266102E-3</v>
      </c>
      <c r="AH37" s="137">
        <v>3.8476007230753603E-2</v>
      </c>
      <c r="AI37" s="137">
        <v>7.0563646111804505E-4</v>
      </c>
      <c r="AJ37" s="137">
        <v>0</v>
      </c>
      <c r="AK37" s="137">
        <v>3.6093151731527898E-4</v>
      </c>
      <c r="AL37" s="137">
        <v>5.1515330623784202E-4</v>
      </c>
      <c r="AM37" s="137">
        <v>3.1273226501058902E-4</v>
      </c>
      <c r="AN37" s="137">
        <v>3.3149689552491797E-4</v>
      </c>
      <c r="AO37" s="137">
        <v>2.6347434066808801E-4</v>
      </c>
      <c r="AP37" s="137">
        <v>2.1709158617895101E-4</v>
      </c>
      <c r="AQ37" s="137">
        <v>1.9228985866708099E-4</v>
      </c>
      <c r="AR37" s="137">
        <v>1.37087601156579E-3</v>
      </c>
      <c r="AS37" s="137">
        <v>2.5151404344437298E-4</v>
      </c>
      <c r="AT37" s="137">
        <v>5.6945299305224397E-4</v>
      </c>
      <c r="AU37" s="137">
        <v>2.8513017325992499E-4</v>
      </c>
      <c r="AV37" s="137">
        <v>3.02143281239406E-4</v>
      </c>
      <c r="AW37" s="137">
        <v>2.2470793807971801E-4</v>
      </c>
      <c r="AX37" s="137">
        <v>2.3892840979814999E-4</v>
      </c>
      <c r="AY37" s="137">
        <v>2.3184035357608001E-4</v>
      </c>
      <c r="AZ37" s="137">
        <v>7.2191519235826295E-4</v>
      </c>
      <c r="BA37" s="137">
        <v>1.86575789103129E-4</v>
      </c>
      <c r="BB37" s="137">
        <v>2.0577899620575501E-4</v>
      </c>
      <c r="BC37" s="137">
        <v>3.0450718981360898E-4</v>
      </c>
      <c r="BD37" s="137">
        <v>4.1049420873271998E-4</v>
      </c>
      <c r="BE37" s="137">
        <v>4.2246706302199598E-4</v>
      </c>
      <c r="BF37" s="137">
        <v>4.30912169590643E-4</v>
      </c>
      <c r="BG37" s="137">
        <v>1.12489378182527E-4</v>
      </c>
      <c r="BH37" s="137">
        <v>2.8359575246631298E-4</v>
      </c>
      <c r="BI37" s="137">
        <v>5.4847757735627402E-4</v>
      </c>
      <c r="BJ37" s="137">
        <v>3.7676197785832203E-5</v>
      </c>
      <c r="BK37" s="137">
        <v>2.7975910555440601E-4</v>
      </c>
      <c r="BL37" s="137">
        <v>6.9775602687100396E-5</v>
      </c>
      <c r="BM37" s="137">
        <v>6.2600138421555302E-3</v>
      </c>
      <c r="BN37" s="137">
        <v>1.32049576046828E-2</v>
      </c>
      <c r="BO37" s="137">
        <v>3.5065814418787798E-5</v>
      </c>
      <c r="BP37" s="137">
        <v>2.2961620203615901E-5</v>
      </c>
      <c r="BQ37" s="137">
        <v>6.8698070563500598E-5</v>
      </c>
      <c r="BR37" s="137">
        <v>1.9525137124344601E-5</v>
      </c>
      <c r="BS37" s="137">
        <v>2.4774820826546798E-6</v>
      </c>
      <c r="BT37" s="137">
        <v>3.26794132313512E-5</v>
      </c>
      <c r="BU37" s="137">
        <v>7.9326597957023407E-5</v>
      </c>
      <c r="BV37" s="137">
        <v>8.7021049458456095E-5</v>
      </c>
      <c r="BW37" s="137">
        <v>5.3891794103267202E-5</v>
      </c>
      <c r="BX37" s="137">
        <v>1.24414806813968E-4</v>
      </c>
      <c r="BY37" s="137">
        <v>1.52744286671906E-3</v>
      </c>
      <c r="BZ37" s="137">
        <v>8.7499384250137901E-4</v>
      </c>
      <c r="CA37" s="138">
        <v>0</v>
      </c>
      <c r="CB37" s="136">
        <v>0.136464454911357</v>
      </c>
      <c r="CC37" s="139">
        <v>0.32834636361005898</v>
      </c>
      <c r="CD37" s="135"/>
      <c r="CE37" s="370">
        <v>0</v>
      </c>
      <c r="CF37" s="370">
        <v>0</v>
      </c>
      <c r="CG37" s="370">
        <v>0</v>
      </c>
      <c r="CH37" s="370">
        <v>0</v>
      </c>
      <c r="CI37" s="355">
        <v>0</v>
      </c>
      <c r="CJ37" s="81"/>
      <c r="CK37" s="81"/>
      <c r="CL37" s="73"/>
      <c r="CM37" s="73"/>
    </row>
    <row r="38" spans="1:91" ht="19.5" x14ac:dyDescent="0.25">
      <c r="A38" s="30"/>
      <c r="B38" s="42" t="s">
        <v>29</v>
      </c>
      <c r="C38" s="43" t="s">
        <v>140</v>
      </c>
      <c r="D38" s="136">
        <v>1.1756684885407099E-6</v>
      </c>
      <c r="E38" s="137">
        <v>2.8934321914838101E-6</v>
      </c>
      <c r="F38" s="137">
        <v>3.5114131821008301E-6</v>
      </c>
      <c r="G38" s="137">
        <v>1.72411211672623E-6</v>
      </c>
      <c r="H38" s="137">
        <v>1.6793518733681099E-6</v>
      </c>
      <c r="I38" s="137">
        <v>9.5589484497224492E-7</v>
      </c>
      <c r="J38" s="137">
        <v>3.9206807286403798E-6</v>
      </c>
      <c r="K38" s="137">
        <v>1.57679305790215E-6</v>
      </c>
      <c r="L38" s="137">
        <v>2.8730105418842298E-6</v>
      </c>
      <c r="M38" s="137">
        <v>2.4079810717989999E-6</v>
      </c>
      <c r="N38" s="137">
        <v>8.9298724583799602E-7</v>
      </c>
      <c r="O38" s="137">
        <v>4.6764665399849798E-6</v>
      </c>
      <c r="P38" s="137">
        <v>9.8052665301489104E-7</v>
      </c>
      <c r="Q38" s="137">
        <v>1.2949578299467999E-7</v>
      </c>
      <c r="R38" s="137">
        <v>7.3239296177546497E-7</v>
      </c>
      <c r="S38" s="137">
        <v>1.0306607036836401E-6</v>
      </c>
      <c r="T38" s="137">
        <v>3.8043733852066302E-6</v>
      </c>
      <c r="U38" s="137">
        <v>5.6525954153207501E-6</v>
      </c>
      <c r="V38" s="137">
        <v>5.8604210188070899E-6</v>
      </c>
      <c r="W38" s="137">
        <v>7.02625323839617E-6</v>
      </c>
      <c r="X38" s="137">
        <v>1.27869096151983E-3</v>
      </c>
      <c r="Y38" s="137">
        <v>3.05381021435486E-4</v>
      </c>
      <c r="Z38" s="137">
        <v>3.3611068387500599E-5</v>
      </c>
      <c r="AA38" s="137">
        <v>6.1277139457805899E-6</v>
      </c>
      <c r="AB38" s="137">
        <v>2.20278825158103E-4</v>
      </c>
      <c r="AC38" s="137">
        <v>4.57157952001392E-6</v>
      </c>
      <c r="AD38" s="137">
        <v>5.8261134677977499E-6</v>
      </c>
      <c r="AE38" s="137">
        <v>4.5827856566216299E-6</v>
      </c>
      <c r="AF38" s="137">
        <v>2.9617380241441301E-3</v>
      </c>
      <c r="AG38" s="137">
        <v>9.8070266161744395E-4</v>
      </c>
      <c r="AH38" s="137">
        <v>4.0588178908390102E-6</v>
      </c>
      <c r="AI38" s="137">
        <v>3.2392784441671098E-4</v>
      </c>
      <c r="AJ38" s="137">
        <v>0</v>
      </c>
      <c r="AK38" s="137">
        <v>3.05777167691216E-6</v>
      </c>
      <c r="AL38" s="137">
        <v>2.05317214903304E-6</v>
      </c>
      <c r="AM38" s="137">
        <v>2.88508052585269E-6</v>
      </c>
      <c r="AN38" s="137">
        <v>2.14754260690072E-6</v>
      </c>
      <c r="AO38" s="137">
        <v>1.9822583919498098E-6</v>
      </c>
      <c r="AP38" s="137">
        <v>1.8404212530529401E-6</v>
      </c>
      <c r="AQ38" s="137">
        <v>1.8869947606348799E-6</v>
      </c>
      <c r="AR38" s="137">
        <v>2.4916066149688901E-6</v>
      </c>
      <c r="AS38" s="137">
        <v>2.3758075878514899E-6</v>
      </c>
      <c r="AT38" s="137">
        <v>2.4677291244760798E-6</v>
      </c>
      <c r="AU38" s="137">
        <v>2.7293238421910501E-6</v>
      </c>
      <c r="AV38" s="137">
        <v>2.47731864290517E-6</v>
      </c>
      <c r="AW38" s="137">
        <v>1.7566568076623101E-6</v>
      </c>
      <c r="AX38" s="137">
        <v>1.8625008191025899E-6</v>
      </c>
      <c r="AY38" s="137">
        <v>1.37502492677893E-6</v>
      </c>
      <c r="AZ38" s="137">
        <v>1.6019108599168901E-6</v>
      </c>
      <c r="BA38" s="137">
        <v>1.6100485189309001E-6</v>
      </c>
      <c r="BB38" s="137">
        <v>1.5815132191877099E-6</v>
      </c>
      <c r="BC38" s="137">
        <v>1.47659834122512E-6</v>
      </c>
      <c r="BD38" s="137">
        <v>3.6351327149119898E-6</v>
      </c>
      <c r="BE38" s="137">
        <v>1.94912970473366E-6</v>
      </c>
      <c r="BF38" s="137">
        <v>2.5854415584096502E-6</v>
      </c>
      <c r="BG38" s="137">
        <v>9.1845845005705902E-7</v>
      </c>
      <c r="BH38" s="137">
        <v>1.4232535868743099E-6</v>
      </c>
      <c r="BI38" s="137">
        <v>1.60169915150506E-6</v>
      </c>
      <c r="BJ38" s="137">
        <v>4.1534063807945598E-7</v>
      </c>
      <c r="BK38" s="137">
        <v>2.8391192087116799E-6</v>
      </c>
      <c r="BL38" s="137">
        <v>7.64915394239562E-7</v>
      </c>
      <c r="BM38" s="137">
        <v>1.2264479560739601E-3</v>
      </c>
      <c r="BN38" s="137">
        <v>1.2050231879225501E-3</v>
      </c>
      <c r="BO38" s="137">
        <v>3.8656389421949401E-7</v>
      </c>
      <c r="BP38" s="137">
        <v>2.13457326307544E-7</v>
      </c>
      <c r="BQ38" s="137">
        <v>7.5485075367443796E-7</v>
      </c>
      <c r="BR38" s="137">
        <v>2.0855517487793599E-7</v>
      </c>
      <c r="BS38" s="137">
        <v>2.7311646331444898E-8</v>
      </c>
      <c r="BT38" s="137">
        <v>2.2159562996764099E-7</v>
      </c>
      <c r="BU38" s="137">
        <v>4.0073300468750902E-7</v>
      </c>
      <c r="BV38" s="137">
        <v>8.40282280561688E-7</v>
      </c>
      <c r="BW38" s="137">
        <v>3.8630218287080999E-7</v>
      </c>
      <c r="BX38" s="137">
        <v>1.09297265345631E-6</v>
      </c>
      <c r="BY38" s="137">
        <v>1.6046087119917801E-6</v>
      </c>
      <c r="BZ38" s="137">
        <v>6.3949476672293495E-5</v>
      </c>
      <c r="CA38" s="138">
        <v>0</v>
      </c>
      <c r="CB38" s="136">
        <v>8.7403515532074993E-3</v>
      </c>
      <c r="CC38" s="139">
        <v>2.1030111108664699E-2</v>
      </c>
      <c r="CD38" s="135"/>
      <c r="CE38" s="370">
        <v>0</v>
      </c>
      <c r="CF38" s="370">
        <v>0</v>
      </c>
      <c r="CG38" s="370">
        <v>0</v>
      </c>
      <c r="CH38" s="370">
        <v>0</v>
      </c>
      <c r="CI38" s="355">
        <v>0</v>
      </c>
      <c r="CJ38" s="81"/>
      <c r="CK38" s="81"/>
      <c r="CL38" s="73"/>
      <c r="CM38" s="73"/>
    </row>
    <row r="39" spans="1:91" ht="19.5" x14ac:dyDescent="0.25">
      <c r="A39" s="30"/>
      <c r="B39" s="42" t="s">
        <v>30</v>
      </c>
      <c r="C39" s="43" t="s">
        <v>141</v>
      </c>
      <c r="D39" s="136">
        <v>2.8052649336495398E-6</v>
      </c>
      <c r="E39" s="137">
        <v>7.1343044899648198E-6</v>
      </c>
      <c r="F39" s="137">
        <v>8.5292432506056196E-6</v>
      </c>
      <c r="G39" s="137">
        <v>3.8981714486340397E-6</v>
      </c>
      <c r="H39" s="137">
        <v>3.9483162433283698E-6</v>
      </c>
      <c r="I39" s="137">
        <v>2.3060616469114001E-6</v>
      </c>
      <c r="J39" s="137">
        <v>8.8641670775415993E-6</v>
      </c>
      <c r="K39" s="137">
        <v>3.6278181462612501E-6</v>
      </c>
      <c r="L39" s="137">
        <v>7.2778882505526701E-6</v>
      </c>
      <c r="M39" s="137">
        <v>5.4186749267658001E-6</v>
      </c>
      <c r="N39" s="137">
        <v>2.0094873899191098E-6</v>
      </c>
      <c r="O39" s="137">
        <v>1.1204140441185701E-5</v>
      </c>
      <c r="P39" s="137">
        <v>5.3167799042695797E-6</v>
      </c>
      <c r="Q39" s="137">
        <v>3.6996986844518497E-7</v>
      </c>
      <c r="R39" s="137">
        <v>1.8545901448529401E-5</v>
      </c>
      <c r="S39" s="137">
        <v>3.1994147950460997E-5</v>
      </c>
      <c r="T39" s="137">
        <v>9.6793107770329905E-6</v>
      </c>
      <c r="U39" s="137">
        <v>1.7984425558143601E-5</v>
      </c>
      <c r="V39" s="137">
        <v>1.32163987632502E-5</v>
      </c>
      <c r="W39" s="137">
        <v>1.5848379975945E-5</v>
      </c>
      <c r="X39" s="137">
        <v>4.1386114338722702E-4</v>
      </c>
      <c r="Y39" s="137">
        <v>1.10418692876532E-4</v>
      </c>
      <c r="Z39" s="137">
        <v>1.5520553591251999E-5</v>
      </c>
      <c r="AA39" s="137">
        <v>1.4329831211682799E-5</v>
      </c>
      <c r="AB39" s="137">
        <v>4.90207932522314E-5</v>
      </c>
      <c r="AC39" s="137">
        <v>1.01517214761602E-5</v>
      </c>
      <c r="AD39" s="137">
        <v>1.36950010759227E-5</v>
      </c>
      <c r="AE39" s="137">
        <v>1.1067849707596599E-5</v>
      </c>
      <c r="AF39" s="137">
        <v>2.81705080612944E-5</v>
      </c>
      <c r="AG39" s="137">
        <v>2.1604189036293301E-5</v>
      </c>
      <c r="AH39" s="137">
        <v>2.6899617403608198E-3</v>
      </c>
      <c r="AI39" s="137">
        <v>3.9736631187461202E-3</v>
      </c>
      <c r="AJ39" s="137">
        <v>0</v>
      </c>
      <c r="AK39" s="137">
        <v>1.0309579032653399E-5</v>
      </c>
      <c r="AL39" s="137">
        <v>1.8116744758016899E-5</v>
      </c>
      <c r="AM39" s="137">
        <v>8.58595238877306E-6</v>
      </c>
      <c r="AN39" s="137">
        <v>1.0441601042676299E-5</v>
      </c>
      <c r="AO39" s="137">
        <v>7.8936340766465306E-6</v>
      </c>
      <c r="AP39" s="137">
        <v>6.1991293316162803E-6</v>
      </c>
      <c r="AQ39" s="137">
        <v>5.1128492664858397E-6</v>
      </c>
      <c r="AR39" s="137">
        <v>7.8368886778749501E-6</v>
      </c>
      <c r="AS39" s="137">
        <v>6.7311960550852799E-6</v>
      </c>
      <c r="AT39" s="137">
        <v>6.4529733898231202E-6</v>
      </c>
      <c r="AU39" s="137">
        <v>7.6825904037459006E-6</v>
      </c>
      <c r="AV39" s="137">
        <v>8.7516638811540704E-6</v>
      </c>
      <c r="AW39" s="137">
        <v>6.6349627429228904E-6</v>
      </c>
      <c r="AX39" s="137">
        <v>7.0626892536794602E-6</v>
      </c>
      <c r="AY39" s="137">
        <v>7.4893979580669997E-6</v>
      </c>
      <c r="AZ39" s="137">
        <v>2.7265349886993101E-5</v>
      </c>
      <c r="BA39" s="137">
        <v>5.28603976565961E-6</v>
      </c>
      <c r="BB39" s="137">
        <v>6.1160357215937098E-6</v>
      </c>
      <c r="BC39" s="137">
        <v>1.03217223066163E-5</v>
      </c>
      <c r="BD39" s="137">
        <v>1.14934808966683E-5</v>
      </c>
      <c r="BE39" s="137">
        <v>1.44665704477864E-5</v>
      </c>
      <c r="BF39" s="137">
        <v>1.38764614659401E-5</v>
      </c>
      <c r="BG39" s="137">
        <v>3.2639665139636799E-6</v>
      </c>
      <c r="BH39" s="137">
        <v>9.5421573055363399E-6</v>
      </c>
      <c r="BI39" s="137">
        <v>2.0148752952802502E-5</v>
      </c>
      <c r="BJ39" s="137">
        <v>1.1637889764058901E-4</v>
      </c>
      <c r="BK39" s="137">
        <v>4.1147534971556799E-4</v>
      </c>
      <c r="BL39" s="137">
        <v>1.7372471922368799E-6</v>
      </c>
      <c r="BM39" s="137">
        <v>5.1085665651329302E-3</v>
      </c>
      <c r="BN39" s="137">
        <v>5.4206046538853797E-3</v>
      </c>
      <c r="BO39" s="137">
        <v>8.6988394789797798E-7</v>
      </c>
      <c r="BP39" s="137">
        <v>6.2800786851619799E-7</v>
      </c>
      <c r="BQ39" s="137">
        <v>1.7078464238632599E-6</v>
      </c>
      <c r="BR39" s="137">
        <v>4.94209795384719E-7</v>
      </c>
      <c r="BS39" s="137">
        <v>6.1459342400200096E-8</v>
      </c>
      <c r="BT39" s="137">
        <v>1.0147921251985599E-6</v>
      </c>
      <c r="BU39" s="137">
        <v>9.8858804425473307E-7</v>
      </c>
      <c r="BV39" s="137">
        <v>2.3339639647493101E-6</v>
      </c>
      <c r="BW39" s="137">
        <v>8.6731437915623195E-7</v>
      </c>
      <c r="BX39" s="137">
        <v>3.4964350201614801E-6</v>
      </c>
      <c r="BY39" s="137">
        <v>3.78442369876207E-6</v>
      </c>
      <c r="BZ39" s="137">
        <v>1.9572024266788098E-3</v>
      </c>
      <c r="CA39" s="138">
        <v>0</v>
      </c>
      <c r="CB39" s="136">
        <v>2.0810738449653199E-2</v>
      </c>
      <c r="CC39" s="139">
        <v>5.0072601678013598E-2</v>
      </c>
      <c r="CD39" s="135"/>
      <c r="CE39" s="370">
        <v>0</v>
      </c>
      <c r="CF39" s="370">
        <v>0</v>
      </c>
      <c r="CG39" s="370">
        <v>0</v>
      </c>
      <c r="CH39" s="370">
        <v>0</v>
      </c>
      <c r="CI39" s="355">
        <v>0</v>
      </c>
      <c r="CJ39" s="81"/>
      <c r="CK39" s="81"/>
      <c r="CL39" s="73"/>
      <c r="CM39" s="73"/>
    </row>
    <row r="40" spans="1:91" ht="19.5" x14ac:dyDescent="0.25">
      <c r="A40" s="30"/>
      <c r="B40" s="42" t="s">
        <v>31</v>
      </c>
      <c r="C40" s="43" t="s">
        <v>142</v>
      </c>
      <c r="D40" s="136">
        <v>9.8140950011162792E-7</v>
      </c>
      <c r="E40" s="137">
        <v>2.4969323696887599E-6</v>
      </c>
      <c r="F40" s="137">
        <v>2.9845901935670501E-6</v>
      </c>
      <c r="G40" s="137">
        <v>1.3627953261150799E-6</v>
      </c>
      <c r="H40" s="137">
        <v>1.3810386021901501E-6</v>
      </c>
      <c r="I40" s="137">
        <v>8.0687788848138703E-7</v>
      </c>
      <c r="J40" s="137">
        <v>3.0988986789984301E-6</v>
      </c>
      <c r="K40" s="137">
        <v>1.2685756023878299E-6</v>
      </c>
      <c r="L40" s="137">
        <v>2.5480226602795501E-6</v>
      </c>
      <c r="M40" s="137">
        <v>1.8942401756702499E-6</v>
      </c>
      <c r="N40" s="137">
        <v>7.02469108764097E-7</v>
      </c>
      <c r="O40" s="137">
        <v>3.9199224040578302E-6</v>
      </c>
      <c r="P40" s="137">
        <v>4.15868330480811E-3</v>
      </c>
      <c r="Q40" s="137">
        <v>1.2970442650860299E-7</v>
      </c>
      <c r="R40" s="137">
        <v>6.5631601941121102E-6</v>
      </c>
      <c r="S40" s="137">
        <v>1.1324803592030601E-5</v>
      </c>
      <c r="T40" s="137">
        <v>3.3895411528484002E-6</v>
      </c>
      <c r="U40" s="137">
        <v>6.3122735697703297E-6</v>
      </c>
      <c r="V40" s="137">
        <v>4.6203048076178798E-6</v>
      </c>
      <c r="W40" s="137">
        <v>5.5403936690516903E-6</v>
      </c>
      <c r="X40" s="137">
        <v>3.5679788400900001E-6</v>
      </c>
      <c r="Y40" s="137">
        <v>9.7379862922069399E-6</v>
      </c>
      <c r="Z40" s="137">
        <v>5.4259866937884201E-6</v>
      </c>
      <c r="AA40" s="137">
        <v>5.0119270800238501E-6</v>
      </c>
      <c r="AB40" s="137">
        <v>2.37273409873316E-5</v>
      </c>
      <c r="AC40" s="137">
        <v>3.46876863055089E-6</v>
      </c>
      <c r="AD40" s="137">
        <v>4.7671177060672503E-6</v>
      </c>
      <c r="AE40" s="137">
        <v>3.8729542873890904E-6</v>
      </c>
      <c r="AF40" s="137">
        <v>5.0478814156490699E-6</v>
      </c>
      <c r="AG40" s="137">
        <v>7.56490971072922E-6</v>
      </c>
      <c r="AH40" s="137">
        <v>3.51248190270673E-6</v>
      </c>
      <c r="AI40" s="137">
        <v>2.2810126914262902E-2</v>
      </c>
      <c r="AJ40" s="137">
        <v>0</v>
      </c>
      <c r="AK40" s="137">
        <v>3.6202072430283E-6</v>
      </c>
      <c r="AL40" s="137">
        <v>6.3970436930887503E-6</v>
      </c>
      <c r="AM40" s="137">
        <v>3.0113515268344098E-6</v>
      </c>
      <c r="AN40" s="137">
        <v>3.6766752880824299E-6</v>
      </c>
      <c r="AO40" s="137">
        <v>2.7756704669750901E-6</v>
      </c>
      <c r="AP40" s="137">
        <v>2.1768043515751001E-6</v>
      </c>
      <c r="AQ40" s="137">
        <v>8.0399884531545803E-4</v>
      </c>
      <c r="AR40" s="137">
        <v>5.0867904410546705E-4</v>
      </c>
      <c r="AS40" s="137">
        <v>5.3542794870095102E-4</v>
      </c>
      <c r="AT40" s="137">
        <v>4.2547494622041302E-4</v>
      </c>
      <c r="AU40" s="137">
        <v>2.6929417023955902E-6</v>
      </c>
      <c r="AV40" s="137">
        <v>3.0744060291717498E-6</v>
      </c>
      <c r="AW40" s="137">
        <v>2.3321154237910498E-6</v>
      </c>
      <c r="AX40" s="137">
        <v>2.48253531243192E-6</v>
      </c>
      <c r="AY40" s="137">
        <v>2.6389119238561898E-6</v>
      </c>
      <c r="AZ40" s="137">
        <v>9.6432710053147306E-6</v>
      </c>
      <c r="BA40" s="137">
        <v>1.8557424390437001E-6</v>
      </c>
      <c r="BB40" s="137">
        <v>2.1501203423911999E-6</v>
      </c>
      <c r="BC40" s="137">
        <v>3.6413451523895802E-6</v>
      </c>
      <c r="BD40" s="137">
        <v>4.0335255382512102E-6</v>
      </c>
      <c r="BE40" s="137">
        <v>5.1048660990280003E-6</v>
      </c>
      <c r="BF40" s="137">
        <v>4.8890107656986701E-6</v>
      </c>
      <c r="BG40" s="137">
        <v>1.1466696959014701E-6</v>
      </c>
      <c r="BH40" s="137">
        <v>3.3657071449561298E-6</v>
      </c>
      <c r="BI40" s="137">
        <v>7.1218071627459401E-6</v>
      </c>
      <c r="BJ40" s="137">
        <v>3.2672803472281401E-7</v>
      </c>
      <c r="BK40" s="137">
        <v>2.5564210627623701E-6</v>
      </c>
      <c r="BL40" s="137">
        <v>6.0737590970085503E-7</v>
      </c>
      <c r="BM40" s="137">
        <v>3.4167887443033401E-4</v>
      </c>
      <c r="BN40" s="137">
        <v>3.8748268428008E-4</v>
      </c>
      <c r="BO40" s="137">
        <v>3.04090786871115E-7</v>
      </c>
      <c r="BP40" s="137">
        <v>2.20235337566592E-7</v>
      </c>
      <c r="BQ40" s="137">
        <v>5.9706614960935105E-7</v>
      </c>
      <c r="BR40" s="137">
        <v>1.7288182648890999E-7</v>
      </c>
      <c r="BS40" s="137">
        <v>2.1484727745832699E-8</v>
      </c>
      <c r="BT40" s="137">
        <v>3.57189380456708E-7</v>
      </c>
      <c r="BU40" s="137">
        <v>3.1674842121004598E-7</v>
      </c>
      <c r="BV40" s="137">
        <v>8.1799487661220999E-7</v>
      </c>
      <c r="BW40" s="137">
        <v>3.0319292135332599E-7</v>
      </c>
      <c r="BX40" s="137">
        <v>1.2271769805419601E-6</v>
      </c>
      <c r="BY40" s="137">
        <v>1.24299119205777E-6</v>
      </c>
      <c r="BZ40" s="137">
        <v>3.54172098679166E-4</v>
      </c>
      <c r="CA40" s="138">
        <v>0</v>
      </c>
      <c r="CB40" s="136">
        <v>3.0549658254186301E-2</v>
      </c>
      <c r="CC40" s="139">
        <v>7.3505362285056594E-2</v>
      </c>
      <c r="CD40" s="135"/>
      <c r="CE40" s="370">
        <v>0</v>
      </c>
      <c r="CF40" s="370">
        <v>0</v>
      </c>
      <c r="CG40" s="370">
        <v>0</v>
      </c>
      <c r="CH40" s="370">
        <v>0</v>
      </c>
      <c r="CI40" s="355">
        <v>0</v>
      </c>
      <c r="CJ40" s="81"/>
      <c r="CK40" s="81"/>
      <c r="CL40" s="73"/>
      <c r="CM40" s="73"/>
    </row>
    <row r="41" spans="1:91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8">
        <v>0</v>
      </c>
      <c r="CB41" s="136">
        <v>0</v>
      </c>
      <c r="CC41" s="139">
        <v>0</v>
      </c>
      <c r="CD41" s="135"/>
      <c r="CE41" s="370">
        <v>0</v>
      </c>
      <c r="CF41" s="370">
        <v>0</v>
      </c>
      <c r="CG41" s="370">
        <v>0</v>
      </c>
      <c r="CH41" s="370">
        <v>0</v>
      </c>
      <c r="CI41" s="355">
        <v>0</v>
      </c>
      <c r="CJ41" s="81"/>
      <c r="CK41" s="81"/>
      <c r="CL41" s="73"/>
      <c r="CM41" s="73"/>
    </row>
    <row r="42" spans="1:91" ht="19.5" x14ac:dyDescent="0.25">
      <c r="A42" s="30"/>
      <c r="B42" s="42" t="s">
        <v>33</v>
      </c>
      <c r="C42" s="43" t="s">
        <v>144</v>
      </c>
      <c r="D42" s="136">
        <v>5.4245898534018E-4</v>
      </c>
      <c r="E42" s="137">
        <v>1.9674646578267702E-2</v>
      </c>
      <c r="F42" s="137">
        <v>6.3572796864354503E-4</v>
      </c>
      <c r="G42" s="137">
        <v>3.84103214177314E-3</v>
      </c>
      <c r="H42" s="137">
        <v>1.30743883473939E-3</v>
      </c>
      <c r="I42" s="137">
        <v>4.9914954011812205E-4</v>
      </c>
      <c r="J42" s="137">
        <v>3.6993419165646201E-4</v>
      </c>
      <c r="K42" s="137">
        <v>7.3652049479544404E-4</v>
      </c>
      <c r="L42" s="137">
        <v>3.67069182960273E-4</v>
      </c>
      <c r="M42" s="137">
        <v>6.98953548888597E-4</v>
      </c>
      <c r="N42" s="137">
        <v>2.2592122534112E-5</v>
      </c>
      <c r="O42" s="137">
        <v>2.9468081911196702E-4</v>
      </c>
      <c r="P42" s="137">
        <v>7.13787984728788E-4</v>
      </c>
      <c r="Q42" s="137">
        <v>8.9266085298500392E-6</v>
      </c>
      <c r="R42" s="137">
        <v>7.7267410319674596E-4</v>
      </c>
      <c r="S42" s="137">
        <v>1.14466481948153E-3</v>
      </c>
      <c r="T42" s="137">
        <v>1.18903192517117E-4</v>
      </c>
      <c r="U42" s="137">
        <v>2.54946612112724E-3</v>
      </c>
      <c r="V42" s="137">
        <v>1.58426688906963E-4</v>
      </c>
      <c r="W42" s="137">
        <v>1.6553562020206599E-4</v>
      </c>
      <c r="X42" s="137">
        <v>2.25437294500336E-4</v>
      </c>
      <c r="Y42" s="137">
        <v>8.3948073746644496E-5</v>
      </c>
      <c r="Z42" s="137">
        <v>4.5347755011780199E-4</v>
      </c>
      <c r="AA42" s="137">
        <v>2.2973410649694599E-4</v>
      </c>
      <c r="AB42" s="137">
        <v>1.88527240771206E-4</v>
      </c>
      <c r="AC42" s="137">
        <v>1.14927209143458E-4</v>
      </c>
      <c r="AD42" s="137">
        <v>1.5146585243809701E-4</v>
      </c>
      <c r="AE42" s="137">
        <v>1.2827642126709299E-4</v>
      </c>
      <c r="AF42" s="137">
        <v>2.1141546705987199E-4</v>
      </c>
      <c r="AG42" s="137">
        <v>2.6761829412287602E-4</v>
      </c>
      <c r="AH42" s="137">
        <v>1.90786882240753E-4</v>
      </c>
      <c r="AI42" s="137">
        <v>1.5439736229813899E-4</v>
      </c>
      <c r="AJ42" s="137">
        <v>0</v>
      </c>
      <c r="AK42" s="137">
        <v>4.6253028145402497E-2</v>
      </c>
      <c r="AL42" s="137">
        <v>7.3174642931400094E-2</v>
      </c>
      <c r="AM42" s="137">
        <v>3.1706798368501099E-2</v>
      </c>
      <c r="AN42" s="137">
        <v>1.98930847371218E-4</v>
      </c>
      <c r="AO42" s="137">
        <v>1.8967685849471201E-4</v>
      </c>
      <c r="AP42" s="137">
        <v>1.35873808789569E-3</v>
      </c>
      <c r="AQ42" s="137">
        <v>2.4015174801201699E-4</v>
      </c>
      <c r="AR42" s="137">
        <v>1.0910944791763101E-3</v>
      </c>
      <c r="AS42" s="137">
        <v>2.12018265405733E-3</v>
      </c>
      <c r="AT42" s="137">
        <v>1.32844704634159E-3</v>
      </c>
      <c r="AU42" s="137">
        <v>1.18689297169801E-3</v>
      </c>
      <c r="AV42" s="137">
        <v>1.32548688624586E-3</v>
      </c>
      <c r="AW42" s="137">
        <v>1.9200580923254301E-4</v>
      </c>
      <c r="AX42" s="137">
        <v>1.2450517034584099E-4</v>
      </c>
      <c r="AY42" s="137">
        <v>1.47726453617416E-4</v>
      </c>
      <c r="AZ42" s="137">
        <v>8.5207204842491896E-4</v>
      </c>
      <c r="BA42" s="137">
        <v>2.0164072647496302E-3</v>
      </c>
      <c r="BB42" s="137">
        <v>2.2935060543733299E-3</v>
      </c>
      <c r="BC42" s="137">
        <v>3.9113721881300797E-4</v>
      </c>
      <c r="BD42" s="137">
        <v>2.6545998434483E-3</v>
      </c>
      <c r="BE42" s="137">
        <v>3.3993701313110802E-2</v>
      </c>
      <c r="BF42" s="137">
        <v>7.0106878421069595E-4</v>
      </c>
      <c r="BG42" s="137">
        <v>6.8838947494576796E-5</v>
      </c>
      <c r="BH42" s="137">
        <v>2.23948392668941E-4</v>
      </c>
      <c r="BI42" s="137">
        <v>5.9196011854686502E-4</v>
      </c>
      <c r="BJ42" s="137">
        <v>3.8625832401582602E-3</v>
      </c>
      <c r="BK42" s="137">
        <v>4.4758480283764598E-4</v>
      </c>
      <c r="BL42" s="137">
        <v>3.6440906745257898E-3</v>
      </c>
      <c r="BM42" s="137">
        <v>4.7512298782943201E-3</v>
      </c>
      <c r="BN42" s="137">
        <v>2.7501240310441599E-4</v>
      </c>
      <c r="BO42" s="137">
        <v>1.18582835756734E-4</v>
      </c>
      <c r="BP42" s="137">
        <v>1.6300838247384201E-5</v>
      </c>
      <c r="BQ42" s="137">
        <v>2.63795190205052E-5</v>
      </c>
      <c r="BR42" s="137">
        <v>2.6744451223006699E-5</v>
      </c>
      <c r="BS42" s="137">
        <v>6.3920320305631904E-7</v>
      </c>
      <c r="BT42" s="137">
        <v>1.1507327504184401E-3</v>
      </c>
      <c r="BU42" s="137">
        <v>2.98519234161196E-5</v>
      </c>
      <c r="BV42" s="137">
        <v>1.43151467441955E-3</v>
      </c>
      <c r="BW42" s="137">
        <v>1.16930289711722E-4</v>
      </c>
      <c r="BX42" s="137">
        <v>9.00060346672209E-4</v>
      </c>
      <c r="BY42" s="137">
        <v>5.0175995855397501E-5</v>
      </c>
      <c r="BZ42" s="137">
        <v>8.3501724653037296E-5</v>
      </c>
      <c r="CA42" s="138">
        <v>0</v>
      </c>
      <c r="CB42" s="136">
        <v>0.25838006529687302</v>
      </c>
      <c r="CC42" s="139">
        <v>0.62168683357630306</v>
      </c>
      <c r="CD42" s="135"/>
      <c r="CE42" s="370">
        <v>0</v>
      </c>
      <c r="CF42" s="370">
        <v>0</v>
      </c>
      <c r="CG42" s="370">
        <v>0</v>
      </c>
      <c r="CH42" s="370">
        <v>0</v>
      </c>
      <c r="CI42" s="355">
        <v>0</v>
      </c>
      <c r="CJ42" s="81"/>
      <c r="CK42" s="81"/>
      <c r="CL42" s="73"/>
      <c r="CM42" s="73"/>
    </row>
    <row r="43" spans="1:91" ht="19.5" x14ac:dyDescent="0.25">
      <c r="A43" s="30"/>
      <c r="B43" s="42" t="s">
        <v>34</v>
      </c>
      <c r="C43" s="43" t="s">
        <v>145</v>
      </c>
      <c r="D43" s="136">
        <v>8.8704813754301597E-5</v>
      </c>
      <c r="E43" s="137">
        <v>2.6437527770350599E-4</v>
      </c>
      <c r="F43" s="137">
        <v>2.95074036978357E-4</v>
      </c>
      <c r="G43" s="137">
        <v>8.6930265641672893E-5</v>
      </c>
      <c r="H43" s="137">
        <v>2.8740199450833398E-4</v>
      </c>
      <c r="I43" s="137">
        <v>1.7133932646600199E-3</v>
      </c>
      <c r="J43" s="137">
        <v>1.9760445246449999E-4</v>
      </c>
      <c r="K43" s="137">
        <v>1.9986674351352699E-4</v>
      </c>
      <c r="L43" s="137">
        <v>3.83971829964641E-4</v>
      </c>
      <c r="M43" s="137">
        <v>1.16269035994814E-4</v>
      </c>
      <c r="N43" s="137">
        <v>1.7383900385957801E-4</v>
      </c>
      <c r="O43" s="137">
        <v>3.7426817511681003E-4</v>
      </c>
      <c r="P43" s="137">
        <v>1.6768728614316201E-3</v>
      </c>
      <c r="Q43" s="137">
        <v>3.3015217248824299E-5</v>
      </c>
      <c r="R43" s="137">
        <v>4.06361293942445E-3</v>
      </c>
      <c r="S43" s="137">
        <v>6.6704840763798304E-3</v>
      </c>
      <c r="T43" s="137">
        <v>4.2975543707679498E-4</v>
      </c>
      <c r="U43" s="137">
        <v>1.82186648219362E-3</v>
      </c>
      <c r="V43" s="137">
        <v>2.9166988610172399E-4</v>
      </c>
      <c r="W43" s="137">
        <v>3.5906553251227401E-4</v>
      </c>
      <c r="X43" s="137">
        <v>4.5042668434106599E-4</v>
      </c>
      <c r="Y43" s="137">
        <v>7.4514941145208005E-4</v>
      </c>
      <c r="Z43" s="137">
        <v>3.6169301624325003E-4</v>
      </c>
      <c r="AA43" s="137">
        <v>4.0402498004555502E-4</v>
      </c>
      <c r="AB43" s="137">
        <v>1.15622035819648E-3</v>
      </c>
      <c r="AC43" s="137">
        <v>6.1942949133951097E-4</v>
      </c>
      <c r="AD43" s="137">
        <v>5.1086490783863205E-4</v>
      </c>
      <c r="AE43" s="137">
        <v>4.6873944238923801E-4</v>
      </c>
      <c r="AF43" s="137">
        <v>1.56511328472895E-3</v>
      </c>
      <c r="AG43" s="137">
        <v>1.2389888306881501E-3</v>
      </c>
      <c r="AH43" s="137">
        <v>2.1568294112896502E-3</v>
      </c>
      <c r="AI43" s="137">
        <v>1.5728864203136E-3</v>
      </c>
      <c r="AJ43" s="137">
        <v>0</v>
      </c>
      <c r="AK43" s="137">
        <v>4.2449915689867597E-3</v>
      </c>
      <c r="AL43" s="137">
        <v>5.02833936519788E-2</v>
      </c>
      <c r="AM43" s="137">
        <v>1.3257397545213601E-2</v>
      </c>
      <c r="AN43" s="137">
        <v>1.8502224776015101E-3</v>
      </c>
      <c r="AO43" s="137">
        <v>1.32827706504906E-3</v>
      </c>
      <c r="AP43" s="137">
        <v>2.5199963361010498E-3</v>
      </c>
      <c r="AQ43" s="137">
        <v>5.1891355706744097E-4</v>
      </c>
      <c r="AR43" s="137">
        <v>9.5630183500315701E-4</v>
      </c>
      <c r="AS43" s="137">
        <v>1.38567633089781E-3</v>
      </c>
      <c r="AT43" s="137">
        <v>5.2565698955246503E-4</v>
      </c>
      <c r="AU43" s="137">
        <v>1.48507524592277E-3</v>
      </c>
      <c r="AV43" s="137">
        <v>7.8441404759628703E-4</v>
      </c>
      <c r="AW43" s="137">
        <v>1.0247278683882201E-3</v>
      </c>
      <c r="AX43" s="137">
        <v>1.35508467827938E-3</v>
      </c>
      <c r="AY43" s="137">
        <v>1.36146982202989E-3</v>
      </c>
      <c r="AZ43" s="137">
        <v>5.2509704462562297E-3</v>
      </c>
      <c r="BA43" s="137">
        <v>1.3207482558293901E-3</v>
      </c>
      <c r="BB43" s="137">
        <v>1.7679271745819701E-3</v>
      </c>
      <c r="BC43" s="137">
        <v>1.8210849228493999E-3</v>
      </c>
      <c r="BD43" s="137">
        <v>1.1153105975623601E-3</v>
      </c>
      <c r="BE43" s="137">
        <v>2.3693635739324699E-3</v>
      </c>
      <c r="BF43" s="137">
        <v>3.4194789422119301E-3</v>
      </c>
      <c r="BG43" s="137">
        <v>5.7831891323079402E-4</v>
      </c>
      <c r="BH43" s="137">
        <v>3.7887694766125602E-3</v>
      </c>
      <c r="BI43" s="137">
        <v>3.4847539777143402E-3</v>
      </c>
      <c r="BJ43" s="137">
        <v>1.39008480861441E-3</v>
      </c>
      <c r="BK43" s="137">
        <v>7.7873951112245802E-4</v>
      </c>
      <c r="BL43" s="137">
        <v>8.3797155781946495E-4</v>
      </c>
      <c r="BM43" s="137">
        <v>2.99088091484145E-3</v>
      </c>
      <c r="BN43" s="137">
        <v>1.1609430410278101E-3</v>
      </c>
      <c r="BO43" s="137">
        <v>3.3211497799509701E-4</v>
      </c>
      <c r="BP43" s="137">
        <v>6.2710947574764499E-4</v>
      </c>
      <c r="BQ43" s="137">
        <v>6.93376401039276E-4</v>
      </c>
      <c r="BR43" s="137">
        <v>1.65538622723429E-3</v>
      </c>
      <c r="BS43" s="137">
        <v>1.31873909956277E-6</v>
      </c>
      <c r="BT43" s="137">
        <v>1.8653164050087901E-3</v>
      </c>
      <c r="BU43" s="137">
        <v>1.5887522694024499E-3</v>
      </c>
      <c r="BV43" s="137">
        <v>3.5855554238564198E-3</v>
      </c>
      <c r="BW43" s="137">
        <v>8.3525084251638102E-3</v>
      </c>
      <c r="BX43" s="137">
        <v>1.4333365752396E-3</v>
      </c>
      <c r="BY43" s="137">
        <v>1.00608734626066E-3</v>
      </c>
      <c r="BZ43" s="137">
        <v>4.5119831582163903E-3</v>
      </c>
      <c r="CA43" s="138">
        <v>0</v>
      </c>
      <c r="CB43" s="136">
        <v>0.17138819812353501</v>
      </c>
      <c r="CC43" s="139">
        <v>0.41237618730897402</v>
      </c>
      <c r="CD43" s="135"/>
      <c r="CE43" s="370">
        <v>0</v>
      </c>
      <c r="CF43" s="370">
        <v>0</v>
      </c>
      <c r="CG43" s="370">
        <v>0</v>
      </c>
      <c r="CH43" s="370">
        <v>0</v>
      </c>
      <c r="CI43" s="355">
        <v>0</v>
      </c>
      <c r="CJ43" s="81"/>
      <c r="CK43" s="81"/>
      <c r="CL43" s="73"/>
      <c r="CM43" s="73"/>
    </row>
    <row r="44" spans="1:91" ht="19.5" x14ac:dyDescent="0.25">
      <c r="A44" s="30"/>
      <c r="B44" s="42" t="s">
        <v>35</v>
      </c>
      <c r="C44" s="43" t="s">
        <v>146</v>
      </c>
      <c r="D44" s="136">
        <v>5.5783287668158901E-6</v>
      </c>
      <c r="E44" s="137">
        <v>1.3817522328667701E-5</v>
      </c>
      <c r="F44" s="137">
        <v>1.67190483251098E-5</v>
      </c>
      <c r="G44" s="137">
        <v>8.0974720483176105E-6</v>
      </c>
      <c r="H44" s="137">
        <v>1.0269425215249799E-4</v>
      </c>
      <c r="I44" s="137">
        <v>3.0793682036048801E-4</v>
      </c>
      <c r="J44" s="137">
        <v>1.8413735976923399E-5</v>
      </c>
      <c r="K44" s="137">
        <v>1.4421318120246801E-4</v>
      </c>
      <c r="L44" s="137">
        <v>1.4199584613187799E-5</v>
      </c>
      <c r="M44" s="137">
        <v>9.4546743873048797E-5</v>
      </c>
      <c r="N44" s="137">
        <v>4.7066691266563E-5</v>
      </c>
      <c r="O44" s="137">
        <v>2.3814206632932701E-5</v>
      </c>
      <c r="P44" s="137">
        <v>1.0732960252949701E-5</v>
      </c>
      <c r="Q44" s="137">
        <v>2.7509149510997801E-4</v>
      </c>
      <c r="R44" s="137">
        <v>2.8288440690876001E-5</v>
      </c>
      <c r="S44" s="137">
        <v>3.7631829364672797E-5</v>
      </c>
      <c r="T44" s="137">
        <v>1.8070064057544599E-5</v>
      </c>
      <c r="U44" s="137">
        <v>1.15921811871774E-4</v>
      </c>
      <c r="V44" s="137">
        <v>2.7593824605445001E-5</v>
      </c>
      <c r="W44" s="137">
        <v>3.3045498342217203E-5</v>
      </c>
      <c r="X44" s="137">
        <v>1.9040265061569099E-5</v>
      </c>
      <c r="Y44" s="137">
        <v>3.1519784679290499E-5</v>
      </c>
      <c r="Z44" s="137">
        <v>3.2304001000955701E-5</v>
      </c>
      <c r="AA44" s="137">
        <v>2.8962547150195199E-5</v>
      </c>
      <c r="AB44" s="137">
        <v>3.5516867045806398E-5</v>
      </c>
      <c r="AC44" s="137">
        <v>2.13062541316934E-5</v>
      </c>
      <c r="AD44" s="137">
        <v>2.80549187621856E-5</v>
      </c>
      <c r="AE44" s="137">
        <v>5.42643341953028E-5</v>
      </c>
      <c r="AF44" s="137">
        <v>1.80572765643412E-4</v>
      </c>
      <c r="AG44" s="137">
        <v>4.1993471549669303E-5</v>
      </c>
      <c r="AH44" s="137">
        <v>2.30042414858069E-4</v>
      </c>
      <c r="AI44" s="137">
        <v>1.3454106317524499E-4</v>
      </c>
      <c r="AJ44" s="137">
        <v>0</v>
      </c>
      <c r="AK44" s="137">
        <v>3.2398798365936102E-4</v>
      </c>
      <c r="AL44" s="137">
        <v>2.8305281619926798E-3</v>
      </c>
      <c r="AM44" s="137">
        <v>0.172274627017871</v>
      </c>
      <c r="AN44" s="137">
        <v>1.7680524084106501E-4</v>
      </c>
      <c r="AO44" s="137">
        <v>1.4175885820391399E-4</v>
      </c>
      <c r="AP44" s="137">
        <v>1.9319522884564801E-5</v>
      </c>
      <c r="AQ44" s="137">
        <v>1.0434781349489199E-5</v>
      </c>
      <c r="AR44" s="137">
        <v>1.65886214382567E-3</v>
      </c>
      <c r="AS44" s="137">
        <v>5.4812460070349198E-5</v>
      </c>
      <c r="AT44" s="137">
        <v>3.3294570709706703E-5</v>
      </c>
      <c r="AU44" s="137">
        <v>2.2854853434962601E-4</v>
      </c>
      <c r="AV44" s="137">
        <v>1.4900584730739501E-3</v>
      </c>
      <c r="AW44" s="137">
        <v>7.3395753641633405E-5</v>
      </c>
      <c r="AX44" s="137">
        <v>1.2728933237152599E-4</v>
      </c>
      <c r="AY44" s="137">
        <v>1.01824655329003E-5</v>
      </c>
      <c r="AZ44" s="137">
        <v>2.66393397102502E-4</v>
      </c>
      <c r="BA44" s="137">
        <v>3.1570110533444801E-5</v>
      </c>
      <c r="BB44" s="137">
        <v>2.4846046791910901E-5</v>
      </c>
      <c r="BC44" s="137">
        <v>1.51837029971739E-4</v>
      </c>
      <c r="BD44" s="137">
        <v>5.31239623753294E-4</v>
      </c>
      <c r="BE44" s="137">
        <v>1.2756849641345101E-3</v>
      </c>
      <c r="BF44" s="137">
        <v>4.16134609598298E-3</v>
      </c>
      <c r="BG44" s="137">
        <v>1.32207642788776E-4</v>
      </c>
      <c r="BH44" s="137">
        <v>6.6953508414606595E-4</v>
      </c>
      <c r="BI44" s="137">
        <v>3.8892026414956397E-5</v>
      </c>
      <c r="BJ44" s="137">
        <v>8.6586577781357308E-6</v>
      </c>
      <c r="BK44" s="137">
        <v>6.5629368666342901E-5</v>
      </c>
      <c r="BL44" s="137">
        <v>7.5029272391435899E-6</v>
      </c>
      <c r="BM44" s="137">
        <v>1.9501284970427601E-5</v>
      </c>
      <c r="BN44" s="137">
        <v>7.2093157955240497E-5</v>
      </c>
      <c r="BO44" s="137">
        <v>2.6640106479347501E-5</v>
      </c>
      <c r="BP44" s="137">
        <v>3.9346469847349897E-6</v>
      </c>
      <c r="BQ44" s="137">
        <v>6.7539426807662197E-6</v>
      </c>
      <c r="BR44" s="137">
        <v>9.0217234460874198E-6</v>
      </c>
      <c r="BS44" s="137">
        <v>1.2815965626567199E-7</v>
      </c>
      <c r="BT44" s="137">
        <v>1.7625831543853799E-4</v>
      </c>
      <c r="BU44" s="137">
        <v>9.5519937171192997E-6</v>
      </c>
      <c r="BV44" s="137">
        <v>1.4754730082749601E-4</v>
      </c>
      <c r="BW44" s="137">
        <v>4.2623355492412703E-5</v>
      </c>
      <c r="BX44" s="137">
        <v>5.51878617969769E-4</v>
      </c>
      <c r="BY44" s="137">
        <v>1.1722049746032699E-5</v>
      </c>
      <c r="BZ44" s="137">
        <v>2.64112556138128E-4</v>
      </c>
      <c r="CA44" s="138">
        <v>0</v>
      </c>
      <c r="CB44" s="136">
        <v>0.190342607686279</v>
      </c>
      <c r="CC44" s="139">
        <v>0.457982286408886</v>
      </c>
      <c r="CD44" s="135"/>
      <c r="CE44" s="370">
        <v>0</v>
      </c>
      <c r="CF44" s="370">
        <v>0</v>
      </c>
      <c r="CG44" s="370">
        <v>0</v>
      </c>
      <c r="CH44" s="370">
        <v>0</v>
      </c>
      <c r="CI44" s="355">
        <v>0</v>
      </c>
      <c r="CJ44" s="81"/>
      <c r="CK44" s="81"/>
      <c r="CL44" s="73"/>
      <c r="CM44" s="73"/>
    </row>
    <row r="45" spans="1:91" ht="19.5" x14ac:dyDescent="0.25">
      <c r="A45" s="30"/>
      <c r="B45" s="42" t="s">
        <v>36</v>
      </c>
      <c r="C45" s="43" t="s">
        <v>147</v>
      </c>
      <c r="D45" s="136">
        <v>1.2903782803932E-4</v>
      </c>
      <c r="E45" s="137">
        <v>1.1356879267980901E-4</v>
      </c>
      <c r="F45" s="137">
        <v>1.9621291167611901E-4</v>
      </c>
      <c r="G45" s="137">
        <v>1.4173706086359199E-4</v>
      </c>
      <c r="H45" s="137">
        <v>2.4294227040626499E-3</v>
      </c>
      <c r="I45" s="137">
        <v>1.0228689769849801E-4</v>
      </c>
      <c r="J45" s="137">
        <v>9.4887501939805896E-5</v>
      </c>
      <c r="K45" s="137">
        <v>4.6493613797427703E-5</v>
      </c>
      <c r="L45" s="137">
        <v>3.8666091968070501E-4</v>
      </c>
      <c r="M45" s="137">
        <v>3.0422383190038197E-4</v>
      </c>
      <c r="N45" s="137">
        <v>2.05089049345081E-5</v>
      </c>
      <c r="O45" s="137">
        <v>1.16656323246357E-4</v>
      </c>
      <c r="P45" s="137">
        <v>8.3163736897666805E-5</v>
      </c>
      <c r="Q45" s="137">
        <v>4.04812995533188E-6</v>
      </c>
      <c r="R45" s="137">
        <v>3.0458431086109001E-4</v>
      </c>
      <c r="S45" s="137">
        <v>4.9371575859544702E-4</v>
      </c>
      <c r="T45" s="137">
        <v>1.03000879307387E-4</v>
      </c>
      <c r="U45" s="137">
        <v>5.4354257199552402E-4</v>
      </c>
      <c r="V45" s="137">
        <v>1.39518121771635E-4</v>
      </c>
      <c r="W45" s="137">
        <v>1.6187527301410499E-4</v>
      </c>
      <c r="X45" s="137">
        <v>1.08387620985602E-4</v>
      </c>
      <c r="Y45" s="137">
        <v>6.7487541307219195E-5</v>
      </c>
      <c r="Z45" s="137">
        <v>1.6240811107275501E-4</v>
      </c>
      <c r="AA45" s="137">
        <v>1.49787005232209E-4</v>
      </c>
      <c r="AB45" s="137">
        <v>3.3476696365987901E-4</v>
      </c>
      <c r="AC45" s="137">
        <v>1.02991941342041E-4</v>
      </c>
      <c r="AD45" s="137">
        <v>1.41089293198945E-4</v>
      </c>
      <c r="AE45" s="137">
        <v>1.1574934946657699E-4</v>
      </c>
      <c r="AF45" s="137">
        <v>7.9325235105250297E-4</v>
      </c>
      <c r="AG45" s="137">
        <v>2.29514694553802E-4</v>
      </c>
      <c r="AH45" s="137">
        <v>1.1882052484051501E-4</v>
      </c>
      <c r="AI45" s="137">
        <v>8.0722938520673296E-4</v>
      </c>
      <c r="AJ45" s="137">
        <v>0</v>
      </c>
      <c r="AK45" s="137">
        <v>1.6187371139091201E-4</v>
      </c>
      <c r="AL45" s="137">
        <v>2.3063100039996201E-4</v>
      </c>
      <c r="AM45" s="137">
        <v>7.4879942657398097E-4</v>
      </c>
      <c r="AN45" s="137">
        <v>0.102404806366215</v>
      </c>
      <c r="AO45" s="137">
        <v>4.9867454090907302E-4</v>
      </c>
      <c r="AP45" s="137">
        <v>3.9444411564375898E-4</v>
      </c>
      <c r="AQ45" s="137">
        <v>6.09261098243872E-5</v>
      </c>
      <c r="AR45" s="137">
        <v>2.3691035464591201E-4</v>
      </c>
      <c r="AS45" s="137">
        <v>9.2153206223482404E-4</v>
      </c>
      <c r="AT45" s="137">
        <v>1.5022626990892E-4</v>
      </c>
      <c r="AU45" s="137">
        <v>8.3629570819427596E-5</v>
      </c>
      <c r="AV45" s="137">
        <v>4.0907984912600298E-4</v>
      </c>
      <c r="AW45" s="137">
        <v>3.84533102817607E-3</v>
      </c>
      <c r="AX45" s="137">
        <v>1.2045278923241901E-4</v>
      </c>
      <c r="AY45" s="137">
        <v>1.47110509978524E-4</v>
      </c>
      <c r="AZ45" s="137">
        <v>5.3571671686498002E-4</v>
      </c>
      <c r="BA45" s="137">
        <v>7.0719789506019194E-5</v>
      </c>
      <c r="BB45" s="137">
        <v>1.2427714291031201E-4</v>
      </c>
      <c r="BC45" s="137">
        <v>1.2905871650857199E-4</v>
      </c>
      <c r="BD45" s="137">
        <v>2.4968360943816698E-4</v>
      </c>
      <c r="BE45" s="137">
        <v>0.110913475636386</v>
      </c>
      <c r="BF45" s="137">
        <v>5.5579903013444599E-4</v>
      </c>
      <c r="BG45" s="137">
        <v>3.7368564877770602E-5</v>
      </c>
      <c r="BH45" s="137">
        <v>1.1886775211699799E-4</v>
      </c>
      <c r="BI45" s="137">
        <v>2.0345371951025801E-2</v>
      </c>
      <c r="BJ45" s="137">
        <v>4.56190514450723E-4</v>
      </c>
      <c r="BK45" s="137">
        <v>3.1251084818280101E-4</v>
      </c>
      <c r="BL45" s="137">
        <v>1.7784487863332101E-5</v>
      </c>
      <c r="BM45" s="137">
        <v>2.76840500290579E-5</v>
      </c>
      <c r="BN45" s="137">
        <v>1.24059554307451E-4</v>
      </c>
      <c r="BO45" s="137">
        <v>1.7620450359349301E-5</v>
      </c>
      <c r="BP45" s="137">
        <v>6.9098134849424204E-6</v>
      </c>
      <c r="BQ45" s="137">
        <v>1.74615432684113E-5</v>
      </c>
      <c r="BR45" s="137">
        <v>5.12828880708366E-6</v>
      </c>
      <c r="BS45" s="137">
        <v>2.5806121014141899E-6</v>
      </c>
      <c r="BT45" s="137">
        <v>1.2105854830404199E-5</v>
      </c>
      <c r="BU45" s="137">
        <v>1.6814211389579599E-3</v>
      </c>
      <c r="BV45" s="137">
        <v>2.00639124892058E-4</v>
      </c>
      <c r="BW45" s="137">
        <v>6.2655480628837903E-4</v>
      </c>
      <c r="BX45" s="137">
        <v>4.7374608374277301E-4</v>
      </c>
      <c r="BY45" s="137">
        <v>1.05211819532525E-3</v>
      </c>
      <c r="BZ45" s="137">
        <v>1.0537955063271199E-3</v>
      </c>
      <c r="CA45" s="138">
        <v>0</v>
      </c>
      <c r="CB45" s="136">
        <v>0.258629708342903</v>
      </c>
      <c r="CC45" s="139">
        <v>0.62228749831656505</v>
      </c>
      <c r="CD45" s="135"/>
      <c r="CE45" s="370">
        <v>0</v>
      </c>
      <c r="CF45" s="370">
        <v>0</v>
      </c>
      <c r="CG45" s="370">
        <v>0</v>
      </c>
      <c r="CH45" s="370">
        <v>0</v>
      </c>
      <c r="CI45" s="355">
        <v>0</v>
      </c>
      <c r="CJ45" s="81"/>
      <c r="CK45" s="81"/>
      <c r="CL45" s="73"/>
      <c r="CM45" s="73"/>
    </row>
    <row r="46" spans="1:91" ht="19.5" x14ac:dyDescent="0.25">
      <c r="A46" s="30"/>
      <c r="B46" s="42" t="s">
        <v>37</v>
      </c>
      <c r="C46" s="43" t="s">
        <v>148</v>
      </c>
      <c r="D46" s="136">
        <v>9.3186443390340899E-4</v>
      </c>
      <c r="E46" s="137">
        <v>2.25826114702693E-4</v>
      </c>
      <c r="F46" s="137">
        <v>5.8011822390723897E-3</v>
      </c>
      <c r="G46" s="137">
        <v>1.9871821895364899E-3</v>
      </c>
      <c r="H46" s="137">
        <v>2.6835250089280002E-2</v>
      </c>
      <c r="I46" s="137">
        <v>7.6604218287844E-2</v>
      </c>
      <c r="J46" s="137">
        <v>2.7383489474118097E-4</v>
      </c>
      <c r="K46" s="137">
        <v>1.60342331463483E-3</v>
      </c>
      <c r="L46" s="137">
        <v>9.6393941078219702E-4</v>
      </c>
      <c r="M46" s="137">
        <v>1.7765296932894001E-3</v>
      </c>
      <c r="N46" s="137">
        <v>5.8060136186487099E-5</v>
      </c>
      <c r="O46" s="137">
        <v>9.4561399389130204E-4</v>
      </c>
      <c r="P46" s="137">
        <v>1.4906069572415199E-4</v>
      </c>
      <c r="Q46" s="137">
        <v>8.7733207892263207E-6</v>
      </c>
      <c r="R46" s="137">
        <v>7.47728925261083E-5</v>
      </c>
      <c r="S46" s="137">
        <v>1.1469797258987701E-4</v>
      </c>
      <c r="T46" s="137">
        <v>1.19295874118755E-3</v>
      </c>
      <c r="U46" s="137">
        <v>2.74251120994531E-2</v>
      </c>
      <c r="V46" s="137">
        <v>8.1513425702553998E-4</v>
      </c>
      <c r="W46" s="137">
        <v>9.8964881358857789E-4</v>
      </c>
      <c r="X46" s="137">
        <v>1.3268106272985801E-2</v>
      </c>
      <c r="Y46" s="137">
        <v>3.8891218101457401E-3</v>
      </c>
      <c r="Z46" s="137">
        <v>8.2086783464742504E-4</v>
      </c>
      <c r="AA46" s="137">
        <v>1.10273916886193E-3</v>
      </c>
      <c r="AB46" s="137">
        <v>1.3233251363192E-2</v>
      </c>
      <c r="AC46" s="137">
        <v>7.1271642093302901E-3</v>
      </c>
      <c r="AD46" s="137">
        <v>4.3437504560426303E-3</v>
      </c>
      <c r="AE46" s="137">
        <v>5.6949359547226602E-4</v>
      </c>
      <c r="AF46" s="137">
        <v>1.9258605180843599E-2</v>
      </c>
      <c r="AG46" s="137">
        <v>7.3801878887688101E-3</v>
      </c>
      <c r="AH46" s="137">
        <v>1.9972828737975401E-2</v>
      </c>
      <c r="AI46" s="137">
        <v>1.3311737432428999E-2</v>
      </c>
      <c r="AJ46" s="137">
        <v>0</v>
      </c>
      <c r="AK46" s="137">
        <v>3.0579289784819501E-3</v>
      </c>
      <c r="AL46" s="137">
        <v>8.59813199073493E-3</v>
      </c>
      <c r="AM46" s="137">
        <v>7.7134904843588203E-3</v>
      </c>
      <c r="AN46" s="137">
        <v>1.4864214316470399E-4</v>
      </c>
      <c r="AO46" s="137">
        <v>0.148451558207503</v>
      </c>
      <c r="AP46" s="137">
        <v>6.1783228787492699E-2</v>
      </c>
      <c r="AQ46" s="137">
        <v>1.4602879903862E-4</v>
      </c>
      <c r="AR46" s="137">
        <v>3.2332496667629401E-3</v>
      </c>
      <c r="AS46" s="137">
        <v>1.2381474139562001E-2</v>
      </c>
      <c r="AT46" s="137">
        <v>7.2054326266333402E-3</v>
      </c>
      <c r="AU46" s="137">
        <v>1.8598633715238701E-3</v>
      </c>
      <c r="AV46" s="137">
        <v>7.5977646613913704E-3</v>
      </c>
      <c r="AW46" s="137">
        <v>1.5694253381994601E-2</v>
      </c>
      <c r="AX46" s="137">
        <v>1.15356458487777E-2</v>
      </c>
      <c r="AY46" s="137">
        <v>2.2163435777041999E-4</v>
      </c>
      <c r="AZ46" s="137">
        <v>2.9634969211474E-3</v>
      </c>
      <c r="BA46" s="137">
        <v>3.50838417929246E-3</v>
      </c>
      <c r="BB46" s="137">
        <v>3.4765525693399098E-3</v>
      </c>
      <c r="BC46" s="137">
        <v>2.1892096435745202E-3</v>
      </c>
      <c r="BD46" s="137">
        <v>5.5130324366149805E-4</v>
      </c>
      <c r="BE46" s="137">
        <v>2.68097553387969E-3</v>
      </c>
      <c r="BF46" s="137">
        <v>2.3310091247140501E-3</v>
      </c>
      <c r="BG46" s="137">
        <v>7.9636776915243505E-5</v>
      </c>
      <c r="BH46" s="137">
        <v>1.3074080563083099E-3</v>
      </c>
      <c r="BI46" s="137">
        <v>1.75842611822632E-4</v>
      </c>
      <c r="BJ46" s="137">
        <v>1.34786629671805E-2</v>
      </c>
      <c r="BK46" s="137">
        <v>7.5566190865181701E-4</v>
      </c>
      <c r="BL46" s="137">
        <v>1.7447293176330501E-3</v>
      </c>
      <c r="BM46" s="137">
        <v>2.31036388636885E-3</v>
      </c>
      <c r="BN46" s="137">
        <v>3.02017239482387E-3</v>
      </c>
      <c r="BO46" s="137">
        <v>9.0448869564036796E-4</v>
      </c>
      <c r="BP46" s="137">
        <v>1.9049514714891099E-3</v>
      </c>
      <c r="BQ46" s="137">
        <v>3.2278409835574798E-4</v>
      </c>
      <c r="BR46" s="137">
        <v>1.42679255738187E-2</v>
      </c>
      <c r="BS46" s="137">
        <v>2.48489030959894E-4</v>
      </c>
      <c r="BT46" s="137">
        <v>2.2999870870187302E-3</v>
      </c>
      <c r="BU46" s="137">
        <v>1.26094547570568E-3</v>
      </c>
      <c r="BV46" s="137">
        <v>2.83209697549635E-3</v>
      </c>
      <c r="BW46" s="137">
        <v>1.02990372279238E-3</v>
      </c>
      <c r="BX46" s="137">
        <v>6.14454730896597E-4</v>
      </c>
      <c r="BY46" s="137">
        <v>1.3520875692626601E-3</v>
      </c>
      <c r="BZ46" s="137">
        <v>1.8452052637282799E-2</v>
      </c>
      <c r="CA46" s="138">
        <v>0</v>
      </c>
      <c r="CB46" s="136">
        <v>0.62874684119066704</v>
      </c>
      <c r="CC46" s="139">
        <v>1.5128242667320799</v>
      </c>
      <c r="CD46" s="135"/>
      <c r="CE46" s="370">
        <v>0</v>
      </c>
      <c r="CF46" s="370">
        <v>0</v>
      </c>
      <c r="CG46" s="370">
        <v>0</v>
      </c>
      <c r="CH46" s="370">
        <v>0</v>
      </c>
      <c r="CI46" s="355">
        <v>0</v>
      </c>
      <c r="CJ46" s="81"/>
      <c r="CK46" s="81"/>
      <c r="CL46" s="73"/>
      <c r="CM46" s="73"/>
    </row>
    <row r="47" spans="1:91" ht="19.5" x14ac:dyDescent="0.25">
      <c r="A47" s="30"/>
      <c r="B47" s="42" t="s">
        <v>38</v>
      </c>
      <c r="C47" s="43" t="s">
        <v>149</v>
      </c>
      <c r="D47" s="136">
        <v>2.3147637380457601E-5</v>
      </c>
      <c r="E47" s="137">
        <v>5.6968541562718702E-5</v>
      </c>
      <c r="F47" s="137">
        <v>6.91359169906121E-5</v>
      </c>
      <c r="G47" s="137">
        <v>3.3945897564005502E-5</v>
      </c>
      <c r="H47" s="137">
        <v>3.3064616920343099E-5</v>
      </c>
      <c r="I47" s="137">
        <v>1.8820532710484499E-5</v>
      </c>
      <c r="J47" s="137">
        <v>7.7193951080346197E-5</v>
      </c>
      <c r="K47" s="137">
        <v>3.1045345081627598E-5</v>
      </c>
      <c r="L47" s="137">
        <v>5.6566461431925601E-5</v>
      </c>
      <c r="M47" s="137">
        <v>4.7410535548328498E-5</v>
      </c>
      <c r="N47" s="137">
        <v>1.7581950314657699E-5</v>
      </c>
      <c r="O47" s="137">
        <v>9.2074553961873497E-5</v>
      </c>
      <c r="P47" s="137">
        <v>2.7996386095041501E-4</v>
      </c>
      <c r="Q47" s="137">
        <v>3.8707207678318301E-6</v>
      </c>
      <c r="R47" s="137">
        <v>1.44200230459701E-5</v>
      </c>
      <c r="S47" s="137">
        <v>2.0292591375625802E-5</v>
      </c>
      <c r="T47" s="137">
        <v>7.3808734906171002E-5</v>
      </c>
      <c r="U47" s="137">
        <v>1.10486756356304E-4</v>
      </c>
      <c r="V47" s="137">
        <v>1.15330619025288E-4</v>
      </c>
      <c r="W47" s="137">
        <v>1.38339305417242E-4</v>
      </c>
      <c r="X47" s="137">
        <v>7.77914153313899E-5</v>
      </c>
      <c r="Y47" s="137">
        <v>4.8310211964888597E-5</v>
      </c>
      <c r="Z47" s="137">
        <v>1.3511346165243001E-4</v>
      </c>
      <c r="AA47" s="137">
        <v>1.2064804132342E-4</v>
      </c>
      <c r="AB47" s="137">
        <v>1.1907434577732599E-4</v>
      </c>
      <c r="AC47" s="137">
        <v>8.2127125055462007E-5</v>
      </c>
      <c r="AD47" s="137">
        <v>1.14370289797677E-4</v>
      </c>
      <c r="AE47" s="137">
        <v>5.31932166855162E-4</v>
      </c>
      <c r="AF47" s="137">
        <v>3.03407253568735E-3</v>
      </c>
      <c r="AG47" s="137">
        <v>2.0651940174336602E-3</v>
      </c>
      <c r="AH47" s="137">
        <v>2.51833658204423E-3</v>
      </c>
      <c r="AI47" s="137">
        <v>3.24311051722169E-3</v>
      </c>
      <c r="AJ47" s="137">
        <v>0</v>
      </c>
      <c r="AK47" s="137">
        <v>6.0204207784162002E-5</v>
      </c>
      <c r="AL47" s="137">
        <v>7.3826815759202103E-3</v>
      </c>
      <c r="AM47" s="137">
        <v>3.4288360375805E-4</v>
      </c>
      <c r="AN47" s="137">
        <v>4.2282784652434999E-5</v>
      </c>
      <c r="AO47" s="137">
        <v>1.0460415066685399E-2</v>
      </c>
      <c r="AP47" s="137">
        <v>5.9123894789455497E-2</v>
      </c>
      <c r="AQ47" s="137">
        <v>1.0492666748579999E-4</v>
      </c>
      <c r="AR47" s="137">
        <v>4.8014904063767802E-5</v>
      </c>
      <c r="AS47" s="137">
        <v>5.0244557539140698E-3</v>
      </c>
      <c r="AT47" s="137">
        <v>4.7521335040052E-3</v>
      </c>
      <c r="AU47" s="137">
        <v>2.5648043951084902E-3</v>
      </c>
      <c r="AV47" s="137">
        <v>3.3683805536113701E-3</v>
      </c>
      <c r="AW47" s="137">
        <v>4.4229170023918802E-4</v>
      </c>
      <c r="AX47" s="137">
        <v>3.6670621014011597E-5</v>
      </c>
      <c r="AY47" s="137">
        <v>2.7072749422480501E-5</v>
      </c>
      <c r="AZ47" s="137">
        <v>2.1204630045772699E-3</v>
      </c>
      <c r="BA47" s="137">
        <v>3.1700109039594199E-5</v>
      </c>
      <c r="BB47" s="137">
        <v>1.13562919743295E-3</v>
      </c>
      <c r="BC47" s="137">
        <v>1.5806720067458901E-3</v>
      </c>
      <c r="BD47" s="137">
        <v>5.5300638744512902E-4</v>
      </c>
      <c r="BE47" s="137">
        <v>3.8376249812271001E-5</v>
      </c>
      <c r="BF47" s="137">
        <v>1.8007460896307E-3</v>
      </c>
      <c r="BG47" s="137">
        <v>1.2257800307889999E-4</v>
      </c>
      <c r="BH47" s="137">
        <v>4.5496887490778801E-3</v>
      </c>
      <c r="BI47" s="137">
        <v>1.8993485995237599E-4</v>
      </c>
      <c r="BJ47" s="137">
        <v>3.04959784274734E-3</v>
      </c>
      <c r="BK47" s="137">
        <v>5.5899177841130102E-5</v>
      </c>
      <c r="BL47" s="137">
        <v>4.7035552589093903E-3</v>
      </c>
      <c r="BM47" s="137">
        <v>4.4959165292681796E-3</v>
      </c>
      <c r="BN47" s="137">
        <v>4.2097281851562103E-5</v>
      </c>
      <c r="BO47" s="137">
        <v>2.4126879028390602E-3</v>
      </c>
      <c r="BP47" s="137">
        <v>2.0899857920791101E-3</v>
      </c>
      <c r="BQ47" s="137">
        <v>1.60399131741725E-3</v>
      </c>
      <c r="BR47" s="137">
        <v>1.3640993472959499E-3</v>
      </c>
      <c r="BS47" s="137">
        <v>6.3881186966437402E-4</v>
      </c>
      <c r="BT47" s="137">
        <v>6.6109785409868404E-3</v>
      </c>
      <c r="BU47" s="137">
        <v>2.2963307136378299E-3</v>
      </c>
      <c r="BV47" s="137">
        <v>1.4405052821514899E-2</v>
      </c>
      <c r="BW47" s="137">
        <v>2.4984516001143901E-3</v>
      </c>
      <c r="BX47" s="137">
        <v>2.15194460815789E-5</v>
      </c>
      <c r="BY47" s="137">
        <v>1.23665741688096E-3</v>
      </c>
      <c r="BZ47" s="137">
        <v>1.06541712262265E-2</v>
      </c>
      <c r="CA47" s="138">
        <v>0</v>
      </c>
      <c r="CB47" s="136">
        <v>0.177487260881806</v>
      </c>
      <c r="CC47" s="139">
        <v>0.42705110818422198</v>
      </c>
      <c r="CD47" s="135"/>
      <c r="CE47" s="370">
        <v>0</v>
      </c>
      <c r="CF47" s="370">
        <v>0</v>
      </c>
      <c r="CG47" s="370">
        <v>0</v>
      </c>
      <c r="CH47" s="370">
        <v>0</v>
      </c>
      <c r="CI47" s="355">
        <v>0</v>
      </c>
      <c r="CJ47" s="81"/>
      <c r="CK47" s="81"/>
      <c r="CL47" s="73"/>
      <c r="CM47" s="73"/>
    </row>
    <row r="48" spans="1:91" ht="19.5" x14ac:dyDescent="0.25">
      <c r="A48" s="30"/>
      <c r="B48" s="42" t="s">
        <v>39</v>
      </c>
      <c r="C48" s="43" t="s">
        <v>150</v>
      </c>
      <c r="D48" s="136">
        <v>5.4081768608453496E-4</v>
      </c>
      <c r="E48" s="137">
        <v>5.2190628065676703E-3</v>
      </c>
      <c r="F48" s="137">
        <v>5.1489339881074002E-3</v>
      </c>
      <c r="G48" s="137">
        <v>1.1460660777634401E-2</v>
      </c>
      <c r="H48" s="137">
        <v>3.7161026513194899E-3</v>
      </c>
      <c r="I48" s="137">
        <v>1.10661740769286E-4</v>
      </c>
      <c r="J48" s="137">
        <v>3.52418097415858E-4</v>
      </c>
      <c r="K48" s="137">
        <v>2.33227997148221E-4</v>
      </c>
      <c r="L48" s="137">
        <v>2.6087015276519399E-2</v>
      </c>
      <c r="M48" s="137">
        <v>1.7409921185157101E-3</v>
      </c>
      <c r="N48" s="137">
        <v>1.26011597144544E-3</v>
      </c>
      <c r="O48" s="137">
        <v>7.4213958954011602E-3</v>
      </c>
      <c r="P48" s="137">
        <v>0</v>
      </c>
      <c r="Q48" s="137">
        <v>3.5649739166481202E-3</v>
      </c>
      <c r="R48" s="137">
        <v>1.8937489620809401E-3</v>
      </c>
      <c r="S48" s="137">
        <v>1.45272128960549E-2</v>
      </c>
      <c r="T48" s="137">
        <v>3.5495267532398099E-4</v>
      </c>
      <c r="U48" s="137">
        <v>1.2495480663089499E-3</v>
      </c>
      <c r="V48" s="137">
        <v>4.0074000624657501E-5</v>
      </c>
      <c r="W48" s="137">
        <v>1.8965111460181802E-5</v>
      </c>
      <c r="X48" s="137">
        <v>1.6364829250109501E-3</v>
      </c>
      <c r="Y48" s="137">
        <v>2.7591270131418799E-4</v>
      </c>
      <c r="Z48" s="137">
        <v>1.8762619190726101E-5</v>
      </c>
      <c r="AA48" s="137">
        <v>1.07935117616018E-4</v>
      </c>
      <c r="AB48" s="137">
        <v>1.81062293782404E-5</v>
      </c>
      <c r="AC48" s="137">
        <v>1.0587692138536401E-3</v>
      </c>
      <c r="AD48" s="137">
        <v>2.56827423958604E-3</v>
      </c>
      <c r="AE48" s="137">
        <v>1.8793490043436401E-4</v>
      </c>
      <c r="AF48" s="137">
        <v>8.9193279121189603E-4</v>
      </c>
      <c r="AG48" s="137">
        <v>1.4579128488298201E-2</v>
      </c>
      <c r="AH48" s="137">
        <v>3.56581295465595E-3</v>
      </c>
      <c r="AI48" s="137">
        <v>2.1655448094463599E-4</v>
      </c>
      <c r="AJ48" s="137">
        <v>0</v>
      </c>
      <c r="AK48" s="137">
        <v>1.34772862939532E-2</v>
      </c>
      <c r="AL48" s="137">
        <v>3.1043172734878401E-3</v>
      </c>
      <c r="AM48" s="137">
        <v>2.0521957513910602E-3</v>
      </c>
      <c r="AN48" s="137">
        <v>7.8728196377921195E-4</v>
      </c>
      <c r="AO48" s="137">
        <v>8.9363640368591505E-4</v>
      </c>
      <c r="AP48" s="137">
        <v>2.3627974848437899E-4</v>
      </c>
      <c r="AQ48" s="137">
        <v>1.04316687138139E-2</v>
      </c>
      <c r="AR48" s="137">
        <v>3.22523134051169E-4</v>
      </c>
      <c r="AS48" s="137">
        <v>1.92973626885523E-3</v>
      </c>
      <c r="AT48" s="137">
        <v>5.62842281203642E-4</v>
      </c>
      <c r="AU48" s="137">
        <v>3.6677975872883698E-3</v>
      </c>
      <c r="AV48" s="137">
        <v>7.6679486263181299E-4</v>
      </c>
      <c r="AW48" s="137">
        <v>0.103100624767707</v>
      </c>
      <c r="AX48" s="137">
        <v>2.0705444273244802E-2</v>
      </c>
      <c r="AY48" s="137">
        <v>1.62756316990427E-3</v>
      </c>
      <c r="AZ48" s="137">
        <v>3.4889875775391901E-5</v>
      </c>
      <c r="BA48" s="137">
        <v>3.83460125064003E-3</v>
      </c>
      <c r="BB48" s="137">
        <v>3.8770917760322801E-3</v>
      </c>
      <c r="BC48" s="137">
        <v>4.7115585262035697E-3</v>
      </c>
      <c r="BD48" s="137">
        <v>9.9128510449649702E-5</v>
      </c>
      <c r="BE48" s="137">
        <v>1.9297491126280899E-3</v>
      </c>
      <c r="BF48" s="137">
        <v>6.0382599469410696E-3</v>
      </c>
      <c r="BG48" s="137">
        <v>9.1942259284832906E-2</v>
      </c>
      <c r="BH48" s="137">
        <v>2.8115641153697601E-3</v>
      </c>
      <c r="BI48" s="137">
        <v>8.4122202752720499E-4</v>
      </c>
      <c r="BJ48" s="137">
        <v>1.37223922177517E-2</v>
      </c>
      <c r="BK48" s="137">
        <v>0.154460291415073</v>
      </c>
      <c r="BL48" s="137">
        <v>5.8523706628380801E-2</v>
      </c>
      <c r="BM48" s="137">
        <v>3.9466931275283397E-3</v>
      </c>
      <c r="BN48" s="137">
        <v>3.2271154070277401E-3</v>
      </c>
      <c r="BO48" s="137">
        <v>6.3140457172680906E-5</v>
      </c>
      <c r="BP48" s="137">
        <v>1.9236871296946701E-5</v>
      </c>
      <c r="BQ48" s="137">
        <v>6.1527856496582095E-5</v>
      </c>
      <c r="BR48" s="137">
        <v>4.4086497783330504E-6</v>
      </c>
      <c r="BS48" s="137">
        <v>6.4662497708151405E-4</v>
      </c>
      <c r="BT48" s="137">
        <v>3.2189842020278101E-3</v>
      </c>
      <c r="BU48" s="137">
        <v>9.4454186277783899E-4</v>
      </c>
      <c r="BV48" s="137">
        <v>1.8607215126494599E-2</v>
      </c>
      <c r="BW48" s="137">
        <v>3.0292264960877997E-4</v>
      </c>
      <c r="BX48" s="137">
        <v>9.11881278781145E-4</v>
      </c>
      <c r="BY48" s="137">
        <v>2.9276237331941099E-3</v>
      </c>
      <c r="BZ48" s="137">
        <v>3.2162239240882602E-3</v>
      </c>
      <c r="CA48" s="138">
        <v>0</v>
      </c>
      <c r="CB48" s="136">
        <v>0.65465733460136699</v>
      </c>
      <c r="CC48" s="139">
        <v>1.5751673603697001</v>
      </c>
      <c r="CD48" s="135"/>
      <c r="CE48" s="370">
        <v>0</v>
      </c>
      <c r="CF48" s="370">
        <v>0</v>
      </c>
      <c r="CG48" s="370">
        <v>0</v>
      </c>
      <c r="CH48" s="370">
        <v>0</v>
      </c>
      <c r="CI48" s="355">
        <v>0</v>
      </c>
      <c r="CJ48" s="81"/>
      <c r="CK48" s="81"/>
      <c r="CL48" s="73"/>
      <c r="CM48" s="73"/>
    </row>
    <row r="49" spans="1:91" ht="19.5" x14ac:dyDescent="0.25">
      <c r="A49" s="30"/>
      <c r="B49" s="42" t="s">
        <v>40</v>
      </c>
      <c r="C49" s="43" t="s">
        <v>151</v>
      </c>
      <c r="D49" s="136">
        <v>1.24597958031521E-2</v>
      </c>
      <c r="E49" s="137">
        <v>1.83041433482505E-2</v>
      </c>
      <c r="F49" s="137">
        <v>4.7879401003492403E-3</v>
      </c>
      <c r="G49" s="137">
        <v>2.4447234403096801E-2</v>
      </c>
      <c r="H49" s="137">
        <v>1.0207030920143601E-2</v>
      </c>
      <c r="I49" s="137">
        <v>5.6116083228910296E-3</v>
      </c>
      <c r="J49" s="137">
        <v>2.7285821187366501E-3</v>
      </c>
      <c r="K49" s="137">
        <v>7.1710204631708499E-3</v>
      </c>
      <c r="L49" s="137">
        <v>1.4824859182073999E-2</v>
      </c>
      <c r="M49" s="137">
        <v>4.5009656798188199E-4</v>
      </c>
      <c r="N49" s="137">
        <v>9.1268541064821497E-3</v>
      </c>
      <c r="O49" s="137">
        <v>4.4800376181147099E-4</v>
      </c>
      <c r="P49" s="137">
        <v>3.3470288873369502E-4</v>
      </c>
      <c r="Q49" s="137">
        <v>1.7323629246977299E-6</v>
      </c>
      <c r="R49" s="137">
        <v>2.2390415962764501E-4</v>
      </c>
      <c r="S49" s="137">
        <v>2.0629338256099002E-3</v>
      </c>
      <c r="T49" s="137">
        <v>1.9084436743647699E-4</v>
      </c>
      <c r="U49" s="137">
        <v>8.5383042959452898E-4</v>
      </c>
      <c r="V49" s="137">
        <v>1.04347148140086E-4</v>
      </c>
      <c r="W49" s="137">
        <v>1.35838999216075E-4</v>
      </c>
      <c r="X49" s="137">
        <v>9.3166726259221605E-4</v>
      </c>
      <c r="Y49" s="137">
        <v>6.4941751793213797E-5</v>
      </c>
      <c r="Z49" s="137">
        <v>1.2889770540183701E-4</v>
      </c>
      <c r="AA49" s="137">
        <v>2.33384810333618E-4</v>
      </c>
      <c r="AB49" s="137">
        <v>1.36610102300169E-4</v>
      </c>
      <c r="AC49" s="137">
        <v>5.8201633812921298E-4</v>
      </c>
      <c r="AD49" s="137">
        <v>6.7856652219416505E-5</v>
      </c>
      <c r="AE49" s="137">
        <v>5.4873549942949498E-5</v>
      </c>
      <c r="AF49" s="137">
        <v>2.6946263715388802E-4</v>
      </c>
      <c r="AG49" s="137">
        <v>1.4613823947926001E-3</v>
      </c>
      <c r="AH49" s="137">
        <v>1.8748872576501201E-2</v>
      </c>
      <c r="AI49" s="137">
        <v>5.5396943169470896E-3</v>
      </c>
      <c r="AJ49" s="137">
        <v>0</v>
      </c>
      <c r="AK49" s="137">
        <v>1.21165436689282E-2</v>
      </c>
      <c r="AL49" s="137">
        <v>2.8696459581641701E-3</v>
      </c>
      <c r="AM49" s="137">
        <v>1.6745382151117399E-2</v>
      </c>
      <c r="AN49" s="137">
        <v>2.1230754970711901E-2</v>
      </c>
      <c r="AO49" s="137">
        <v>7.1876001737483902E-4</v>
      </c>
      <c r="AP49" s="137">
        <v>1.0376315063550901E-4</v>
      </c>
      <c r="AQ49" s="137">
        <v>8.5371407168896601E-5</v>
      </c>
      <c r="AR49" s="137">
        <v>8.45875261200142E-3</v>
      </c>
      <c r="AS49" s="137">
        <v>5.1694369102091103E-2</v>
      </c>
      <c r="AT49" s="137">
        <v>8.8702639804968897E-2</v>
      </c>
      <c r="AU49" s="137">
        <v>8.9571083554906492E-3</v>
      </c>
      <c r="AV49" s="137">
        <v>1.45395945033587E-2</v>
      </c>
      <c r="AW49" s="137">
        <v>1.61482735835306E-2</v>
      </c>
      <c r="AX49" s="137">
        <v>1.4445758793325599E-3</v>
      </c>
      <c r="AY49" s="137">
        <v>5.2485626590203095E-4</v>
      </c>
      <c r="AZ49" s="137">
        <v>7.8091822422744902E-4</v>
      </c>
      <c r="BA49" s="137">
        <v>6.6275767120796099E-4</v>
      </c>
      <c r="BB49" s="137">
        <v>6.8245554428237598E-3</v>
      </c>
      <c r="BC49" s="137">
        <v>1.9464118980516299E-3</v>
      </c>
      <c r="BD49" s="137">
        <v>3.5233305810677602E-3</v>
      </c>
      <c r="BE49" s="137">
        <v>6.9494073678750198E-3</v>
      </c>
      <c r="BF49" s="137">
        <v>1.2480825496204201E-3</v>
      </c>
      <c r="BG49" s="137">
        <v>4.1944028764805103E-5</v>
      </c>
      <c r="BH49" s="137">
        <v>2.9719335678046001E-2</v>
      </c>
      <c r="BI49" s="137">
        <v>1.2536410574586201E-4</v>
      </c>
      <c r="BJ49" s="137">
        <v>5.2766239325305598E-6</v>
      </c>
      <c r="BK49" s="137">
        <v>4.0560081748547498E-4</v>
      </c>
      <c r="BL49" s="137">
        <v>8.7002249615940204E-6</v>
      </c>
      <c r="BM49" s="137">
        <v>3.8295903482571199E-5</v>
      </c>
      <c r="BN49" s="137">
        <v>1.5644604304550599E-4</v>
      </c>
      <c r="BO49" s="137">
        <v>1.3374639087881E-5</v>
      </c>
      <c r="BP49" s="137">
        <v>2.9176882194687402E-6</v>
      </c>
      <c r="BQ49" s="137">
        <v>8.5633730551781397E-6</v>
      </c>
      <c r="BR49" s="137">
        <v>2.4424014722519698E-6</v>
      </c>
      <c r="BS49" s="137">
        <v>3.0869647456625902E-7</v>
      </c>
      <c r="BT49" s="137">
        <v>3.9221152067080698E-4</v>
      </c>
      <c r="BU49" s="137">
        <v>4.0311441166725599E-4</v>
      </c>
      <c r="BV49" s="137">
        <v>2.44653484345913E-5</v>
      </c>
      <c r="BW49" s="137">
        <v>2.2510575558768001E-4</v>
      </c>
      <c r="BX49" s="137">
        <v>1.9026463124247401E-2</v>
      </c>
      <c r="BY49" s="137">
        <v>3.4747069304597801E-3</v>
      </c>
      <c r="BZ49" s="137">
        <v>2.1586587417241599E-4</v>
      </c>
      <c r="CA49" s="138">
        <v>0</v>
      </c>
      <c r="CB49" s="136">
        <v>0.46326132173219498</v>
      </c>
      <c r="CC49" s="139">
        <v>1.1146504816273299</v>
      </c>
      <c r="CD49" s="135"/>
      <c r="CE49" s="370">
        <v>0</v>
      </c>
      <c r="CF49" s="370">
        <v>0</v>
      </c>
      <c r="CG49" s="370">
        <v>0</v>
      </c>
      <c r="CH49" s="370">
        <v>0</v>
      </c>
      <c r="CI49" s="355">
        <v>0</v>
      </c>
      <c r="CJ49" s="81"/>
      <c r="CK49" s="81"/>
      <c r="CL49" s="73"/>
      <c r="CM49" s="73"/>
    </row>
    <row r="50" spans="1:91" ht="19.5" x14ac:dyDescent="0.25">
      <c r="A50" s="30"/>
      <c r="B50" s="42" t="s">
        <v>41</v>
      </c>
      <c r="C50" s="43" t="s">
        <v>152</v>
      </c>
      <c r="D50" s="136">
        <v>1.88762938661161E-5</v>
      </c>
      <c r="E50" s="137">
        <v>4.3587074649057201E-5</v>
      </c>
      <c r="F50" s="137">
        <v>4.8177985915694099E-5</v>
      </c>
      <c r="G50" s="137">
        <v>2.8965866506920102E-5</v>
      </c>
      <c r="H50" s="137">
        <v>2.49039400396105E-5</v>
      </c>
      <c r="I50" s="137">
        <v>3.5660321711035101E-4</v>
      </c>
      <c r="J50" s="137">
        <v>5.2134354745734001E-5</v>
      </c>
      <c r="K50" s="137">
        <v>2.2638364230175401E-5</v>
      </c>
      <c r="L50" s="137">
        <v>4.2697101389126798E-5</v>
      </c>
      <c r="M50" s="137">
        <v>4.5480402989996299E-4</v>
      </c>
      <c r="N50" s="137">
        <v>1.40699538960849E-5</v>
      </c>
      <c r="O50" s="137">
        <v>2.9627490643450598E-4</v>
      </c>
      <c r="P50" s="137">
        <v>7.4400147291577299E-3</v>
      </c>
      <c r="Q50" s="137">
        <v>4.0025257559362401E-4</v>
      </c>
      <c r="R50" s="137">
        <v>1.6087812390460201E-3</v>
      </c>
      <c r="S50" s="137">
        <v>1.98735788862908E-3</v>
      </c>
      <c r="T50" s="137">
        <v>2.8969260613991601E-4</v>
      </c>
      <c r="U50" s="137">
        <v>2.0831921855043699E-3</v>
      </c>
      <c r="V50" s="137">
        <v>1.12533413712619E-4</v>
      </c>
      <c r="W50" s="137">
        <v>3.9540729575704599E-4</v>
      </c>
      <c r="X50" s="137">
        <v>1.15273021878162E-3</v>
      </c>
      <c r="Y50" s="137">
        <v>3.8872290149970598E-4</v>
      </c>
      <c r="Z50" s="137">
        <v>1.03736815395075E-4</v>
      </c>
      <c r="AA50" s="137">
        <v>8.8955944268656395E-5</v>
      </c>
      <c r="AB50" s="137">
        <v>1.0217480729330699E-4</v>
      </c>
      <c r="AC50" s="137">
        <v>1.7105640831961401E-4</v>
      </c>
      <c r="AD50" s="137">
        <v>3.7354431134336598E-4</v>
      </c>
      <c r="AE50" s="137">
        <v>4.9368070514614702E-4</v>
      </c>
      <c r="AF50" s="137">
        <v>4.07061635741665E-4</v>
      </c>
      <c r="AG50" s="137">
        <v>7.3110724308276295E-4</v>
      </c>
      <c r="AH50" s="137">
        <v>1.0651941317088699E-3</v>
      </c>
      <c r="AI50" s="137">
        <v>1.57036280123051E-3</v>
      </c>
      <c r="AJ50" s="137">
        <v>0</v>
      </c>
      <c r="AK50" s="137">
        <v>9.6839757952876006E-3</v>
      </c>
      <c r="AL50" s="137">
        <v>5.0061127404907998E-3</v>
      </c>
      <c r="AM50" s="137">
        <v>5.0778718769461505E-4</v>
      </c>
      <c r="AN50" s="137">
        <v>2.16043447269015E-4</v>
      </c>
      <c r="AO50" s="137">
        <v>5.4638744976368099E-3</v>
      </c>
      <c r="AP50" s="137">
        <v>6.26856618844696E-3</v>
      </c>
      <c r="AQ50" s="137">
        <v>3.54940031774307E-3</v>
      </c>
      <c r="AR50" s="137">
        <v>4.9800074302797804E-3</v>
      </c>
      <c r="AS50" s="137">
        <v>3.6828985779683299E-2</v>
      </c>
      <c r="AT50" s="137">
        <v>1.09431735780374E-3</v>
      </c>
      <c r="AU50" s="137">
        <v>1.0041898717129899E-3</v>
      </c>
      <c r="AV50" s="137">
        <v>8.7487272809234594E-3</v>
      </c>
      <c r="AW50" s="137">
        <v>1.2089712871430101E-2</v>
      </c>
      <c r="AX50" s="137">
        <v>5.9378955918606398E-3</v>
      </c>
      <c r="AY50" s="137">
        <v>3.1124741924540902E-4</v>
      </c>
      <c r="AZ50" s="137">
        <v>1.98595316988819E-2</v>
      </c>
      <c r="BA50" s="137">
        <v>4.5808989386681798E-4</v>
      </c>
      <c r="BB50" s="137">
        <v>1.07568261991454E-2</v>
      </c>
      <c r="BC50" s="137">
        <v>3.9127831648019104E-3</v>
      </c>
      <c r="BD50" s="137">
        <v>1.4554234820547201E-3</v>
      </c>
      <c r="BE50" s="137">
        <v>1.0346472576249899E-2</v>
      </c>
      <c r="BF50" s="137">
        <v>3.7471767233263E-3</v>
      </c>
      <c r="BG50" s="137">
        <v>1.37370422171196E-4</v>
      </c>
      <c r="BH50" s="137">
        <v>3.57470956605443E-3</v>
      </c>
      <c r="BI50" s="137">
        <v>4.6677564645108702E-3</v>
      </c>
      <c r="BJ50" s="137">
        <v>1.66210176950067E-3</v>
      </c>
      <c r="BK50" s="137">
        <v>1.1236331924649201E-3</v>
      </c>
      <c r="BL50" s="137">
        <v>6.09175817917518E-3</v>
      </c>
      <c r="BM50" s="137">
        <v>1.1760449626356501E-2</v>
      </c>
      <c r="BN50" s="137">
        <v>4.7754600319941396E-3</v>
      </c>
      <c r="BO50" s="137">
        <v>5.1513293544655405E-4</v>
      </c>
      <c r="BP50" s="137">
        <v>6.4288290608534705E-5</v>
      </c>
      <c r="BQ50" s="137">
        <v>1.3382147845104299E-5</v>
      </c>
      <c r="BR50" s="137">
        <v>5.8954987692094404E-4</v>
      </c>
      <c r="BS50" s="137">
        <v>3.5788348005709801E-7</v>
      </c>
      <c r="BT50" s="137">
        <v>3.3541211650766102E-3</v>
      </c>
      <c r="BU50" s="137">
        <v>4.5151871578475301E-4</v>
      </c>
      <c r="BV50" s="137">
        <v>9.9712549123786697E-4</v>
      </c>
      <c r="BW50" s="137">
        <v>3.3210292804767698E-4</v>
      </c>
      <c r="BX50" s="137">
        <v>9.0041961735729697E-4</v>
      </c>
      <c r="BY50" s="137">
        <v>1.3969261005399799E-3</v>
      </c>
      <c r="BZ50" s="137">
        <v>5.9837154864051398E-3</v>
      </c>
      <c r="CA50" s="138">
        <v>0</v>
      </c>
      <c r="CB50" s="136">
        <v>0.22298832035284899</v>
      </c>
      <c r="CC50" s="139">
        <v>0.53653095352142999</v>
      </c>
      <c r="CD50" s="135"/>
      <c r="CE50" s="370">
        <v>0</v>
      </c>
      <c r="CF50" s="370">
        <v>0</v>
      </c>
      <c r="CG50" s="370">
        <v>0</v>
      </c>
      <c r="CH50" s="370">
        <v>0</v>
      </c>
      <c r="CI50" s="355">
        <v>0</v>
      </c>
      <c r="CJ50" s="81"/>
      <c r="CK50" s="81"/>
      <c r="CL50" s="73"/>
      <c r="CM50" s="73"/>
    </row>
    <row r="51" spans="1:91" ht="19.5" x14ac:dyDescent="0.25">
      <c r="A51" s="30"/>
      <c r="B51" s="42" t="s">
        <v>42</v>
      </c>
      <c r="C51" s="43" t="s">
        <v>153</v>
      </c>
      <c r="D51" s="136">
        <v>4.9013533389760697E-5</v>
      </c>
      <c r="E51" s="137">
        <v>1.24575846473331E-4</v>
      </c>
      <c r="F51" s="137">
        <v>1.4897397748960599E-4</v>
      </c>
      <c r="G51" s="137">
        <v>6.8178644328095703E-5</v>
      </c>
      <c r="H51" s="137">
        <v>6.9003942993953299E-5</v>
      </c>
      <c r="I51" s="137">
        <v>4.0283302283986803E-5</v>
      </c>
      <c r="J51" s="137">
        <v>1.5503356342361501E-4</v>
      </c>
      <c r="K51" s="137">
        <v>6.3428750042206596E-5</v>
      </c>
      <c r="L51" s="137">
        <v>1.27022255442975E-4</v>
      </c>
      <c r="M51" s="137">
        <v>3.3059283207682198E-3</v>
      </c>
      <c r="N51" s="137">
        <v>3.5148999769432602E-5</v>
      </c>
      <c r="O51" s="137">
        <v>2.8197487862256998E-4</v>
      </c>
      <c r="P51" s="137">
        <v>9.19304720622939E-5</v>
      </c>
      <c r="Q51" s="137">
        <v>6.4443568428565396E-6</v>
      </c>
      <c r="R51" s="137">
        <v>3.1859318064028798E-4</v>
      </c>
      <c r="S51" s="137">
        <v>5.4943571771984105E-4</v>
      </c>
      <c r="T51" s="137">
        <v>6.8600817846316395E-4</v>
      </c>
      <c r="U51" s="137">
        <v>4.5156402403731798E-4</v>
      </c>
      <c r="V51" s="137">
        <v>2.4820817860821798E-4</v>
      </c>
      <c r="W51" s="137">
        <v>2.8951277678926699E-4</v>
      </c>
      <c r="X51" s="137">
        <v>6.0156791810689705E-4</v>
      </c>
      <c r="Y51" s="137">
        <v>2.4916846809157703E-4</v>
      </c>
      <c r="Z51" s="137">
        <v>3.1108397415383201E-4</v>
      </c>
      <c r="AA51" s="137">
        <v>2.5046494101398998E-4</v>
      </c>
      <c r="AB51" s="137">
        <v>6.9851234708059602E-4</v>
      </c>
      <c r="AC51" s="137">
        <v>1.7325760752428699E-4</v>
      </c>
      <c r="AD51" s="137">
        <v>3.7427654827542299E-4</v>
      </c>
      <c r="AE51" s="137">
        <v>4.7252867679781202E-4</v>
      </c>
      <c r="AF51" s="137">
        <v>2.5044112495133699E-4</v>
      </c>
      <c r="AG51" s="137">
        <v>5.3408624636978202E-4</v>
      </c>
      <c r="AH51" s="137">
        <v>1.7370691473313601E-4</v>
      </c>
      <c r="AI51" s="137">
        <v>3.9323067598590701E-4</v>
      </c>
      <c r="AJ51" s="137">
        <v>0</v>
      </c>
      <c r="AK51" s="137">
        <v>1.7915280947130801E-4</v>
      </c>
      <c r="AL51" s="137">
        <v>3.1225462772885998E-4</v>
      </c>
      <c r="AM51" s="137">
        <v>1.4946241363808399E-4</v>
      </c>
      <c r="AN51" s="137">
        <v>1.80713329202239E-4</v>
      </c>
      <c r="AO51" s="137">
        <v>1.3689277690201901E-4</v>
      </c>
      <c r="AP51" s="137">
        <v>1.0772561008169599E-4</v>
      </c>
      <c r="AQ51" s="137">
        <v>8.9133948704043806E-5</v>
      </c>
      <c r="AR51" s="137">
        <v>2.2640991795634701E-4</v>
      </c>
      <c r="AS51" s="137">
        <v>7.0404737752795699E-4</v>
      </c>
      <c r="AT51" s="137">
        <v>4.2644658023088103E-2</v>
      </c>
      <c r="AU51" s="137">
        <v>1.3385109493528399E-4</v>
      </c>
      <c r="AV51" s="137">
        <v>1.5198894192773501E-4</v>
      </c>
      <c r="AW51" s="137">
        <v>1.15134598715691E-4</v>
      </c>
      <c r="AX51" s="137">
        <v>1.2255109528640901E-4</v>
      </c>
      <c r="AY51" s="137">
        <v>1.2949163153486501E-4</v>
      </c>
      <c r="AZ51" s="137">
        <v>4.6878720927408002E-4</v>
      </c>
      <c r="BA51" s="137">
        <v>9.1889819797806504E-5</v>
      </c>
      <c r="BB51" s="137">
        <v>1.0610063209169199E-4</v>
      </c>
      <c r="BC51" s="137">
        <v>1.7813914161072701E-4</v>
      </c>
      <c r="BD51" s="137">
        <v>1.9990066572308799E-4</v>
      </c>
      <c r="BE51" s="137">
        <v>2.4958062664870299E-4</v>
      </c>
      <c r="BF51" s="137">
        <v>2.3995310182590599E-4</v>
      </c>
      <c r="BG51" s="137">
        <v>5.6680632344200398E-5</v>
      </c>
      <c r="BH51" s="137">
        <v>2.42982743860554E-4</v>
      </c>
      <c r="BI51" s="137">
        <v>3.4675084228896801E-4</v>
      </c>
      <c r="BJ51" s="137">
        <v>1.6348282755585202E-5</v>
      </c>
      <c r="BK51" s="137">
        <v>1.4629552304301201E-4</v>
      </c>
      <c r="BL51" s="137">
        <v>3.0381622683669298E-5</v>
      </c>
      <c r="BM51" s="137">
        <v>4.6460772616095402E-5</v>
      </c>
      <c r="BN51" s="137">
        <v>1.04172601754357E-4</v>
      </c>
      <c r="BO51" s="137">
        <v>1.5215597190351099E-5</v>
      </c>
      <c r="BP51" s="137">
        <v>1.09341054026626E-5</v>
      </c>
      <c r="BQ51" s="137">
        <v>2.98696772343099E-5</v>
      </c>
      <c r="BR51" s="137">
        <v>8.6359327260989607E-6</v>
      </c>
      <c r="BS51" s="137">
        <v>1.0750176501187499E-6</v>
      </c>
      <c r="BT51" s="137">
        <v>1.7573014403430501E-5</v>
      </c>
      <c r="BU51" s="137">
        <v>2.5587825555537902E-4</v>
      </c>
      <c r="BV51" s="137">
        <v>6.7756171179200893E-5</v>
      </c>
      <c r="BW51" s="137">
        <v>3.3071266288260898E-4</v>
      </c>
      <c r="BX51" s="137">
        <v>4.5192635600129497E-2</v>
      </c>
      <c r="BY51" s="137">
        <v>3.0845374496547102E-3</v>
      </c>
      <c r="BZ51" s="137">
        <v>5.7092625510078905E-4</v>
      </c>
      <c r="CA51" s="138">
        <v>0</v>
      </c>
      <c r="CB51" s="136">
        <v>0.109086230497404</v>
      </c>
      <c r="CC51" s="139">
        <v>0.26247177059416299</v>
      </c>
      <c r="CD51" s="135"/>
      <c r="CE51" s="370">
        <v>0</v>
      </c>
      <c r="CF51" s="370">
        <v>0</v>
      </c>
      <c r="CG51" s="370">
        <v>0</v>
      </c>
      <c r="CH51" s="370">
        <v>0</v>
      </c>
      <c r="CI51" s="355">
        <v>0</v>
      </c>
      <c r="CJ51" s="81"/>
      <c r="CK51" s="81"/>
      <c r="CL51" s="73"/>
      <c r="CM51" s="73"/>
    </row>
    <row r="52" spans="1:91" ht="19.5" x14ac:dyDescent="0.25">
      <c r="A52" s="30"/>
      <c r="B52" s="42" t="s">
        <v>43</v>
      </c>
      <c r="C52" s="43" t="s">
        <v>154</v>
      </c>
      <c r="D52" s="136">
        <v>5.2079850016327901E-5</v>
      </c>
      <c r="E52" s="137">
        <v>4.7690669359075497E-5</v>
      </c>
      <c r="F52" s="137">
        <v>1.60922477142813E-4</v>
      </c>
      <c r="G52" s="137">
        <v>1.4397920790682999E-4</v>
      </c>
      <c r="H52" s="137">
        <v>1.21243647025782E-4</v>
      </c>
      <c r="I52" s="137">
        <v>5.2682817017797602E-5</v>
      </c>
      <c r="J52" s="137">
        <v>7.9542618930185496E-5</v>
      </c>
      <c r="K52" s="137">
        <v>3.4232771607136902E-5</v>
      </c>
      <c r="L52" s="137">
        <v>2.46008187963338E-5</v>
      </c>
      <c r="M52" s="137">
        <v>2.5721742876507102E-5</v>
      </c>
      <c r="N52" s="137">
        <v>5.70116605332794E-6</v>
      </c>
      <c r="O52" s="137">
        <v>3.1570624202820397E-5</v>
      </c>
      <c r="P52" s="137">
        <v>3.20197758585357E-4</v>
      </c>
      <c r="Q52" s="137">
        <v>1.6499986487643399E-6</v>
      </c>
      <c r="R52" s="137">
        <v>1.0327614189113401E-4</v>
      </c>
      <c r="S52" s="137">
        <v>1.22843327439155E-4</v>
      </c>
      <c r="T52" s="137">
        <v>2.58427288827429E-5</v>
      </c>
      <c r="U52" s="137">
        <v>5.7443534591559102E-5</v>
      </c>
      <c r="V52" s="137">
        <v>5.0051079953815703E-5</v>
      </c>
      <c r="W52" s="137">
        <v>4.0131576629561902E-5</v>
      </c>
      <c r="X52" s="137">
        <v>7.0800747197748403E-5</v>
      </c>
      <c r="Y52" s="137">
        <v>2.3042434276380601E-5</v>
      </c>
      <c r="Z52" s="137">
        <v>3.8579012410384601E-5</v>
      </c>
      <c r="AA52" s="137">
        <v>3.6832500685240801E-5</v>
      </c>
      <c r="AB52" s="137">
        <v>5.8060664459462098E-5</v>
      </c>
      <c r="AC52" s="137">
        <v>4.2921138721300998E-5</v>
      </c>
      <c r="AD52" s="137">
        <v>3.4906266972517797E-5</v>
      </c>
      <c r="AE52" s="137">
        <v>2.9005074107272101E-5</v>
      </c>
      <c r="AF52" s="137">
        <v>5.6000184786028702E-5</v>
      </c>
      <c r="AG52" s="137">
        <v>6.3163530484954905E-5</v>
      </c>
      <c r="AH52" s="137">
        <v>7.0671388966855606E-5</v>
      </c>
      <c r="AI52" s="137">
        <v>4.2974658872335799E-5</v>
      </c>
      <c r="AJ52" s="137">
        <v>0</v>
      </c>
      <c r="AK52" s="137">
        <v>1.18657590591459E-4</v>
      </c>
      <c r="AL52" s="137">
        <v>3.1617163801052399E-5</v>
      </c>
      <c r="AM52" s="137">
        <v>3.1814543491666598E-3</v>
      </c>
      <c r="AN52" s="137">
        <v>3.52320163215259E-4</v>
      </c>
      <c r="AO52" s="137">
        <v>1.7705140332221399E-4</v>
      </c>
      <c r="AP52" s="137">
        <v>2.43389112975161E-5</v>
      </c>
      <c r="AQ52" s="137">
        <v>9.5221554015085193E-5</v>
      </c>
      <c r="AR52" s="137">
        <v>4.0280495107815999E-5</v>
      </c>
      <c r="AS52" s="137">
        <v>5.3397334433091803E-3</v>
      </c>
      <c r="AT52" s="137">
        <v>7.1583026918176207E-5</v>
      </c>
      <c r="AU52" s="137">
        <v>1.22360324719697E-2</v>
      </c>
      <c r="AV52" s="137">
        <v>9.8400225698687003E-4</v>
      </c>
      <c r="AW52" s="137">
        <v>1.7596733013777101E-4</v>
      </c>
      <c r="AX52" s="137">
        <v>1.3973307209306E-5</v>
      </c>
      <c r="AY52" s="137">
        <v>8.2142722810466903E-5</v>
      </c>
      <c r="AZ52" s="137">
        <v>4.9622626668148397E-5</v>
      </c>
      <c r="BA52" s="137">
        <v>5.0223379287871498E-4</v>
      </c>
      <c r="BB52" s="137">
        <v>9.5080304696864399E-4</v>
      </c>
      <c r="BC52" s="137">
        <v>2.4050716909902099E-3</v>
      </c>
      <c r="BD52" s="137">
        <v>7.4769997703373597E-3</v>
      </c>
      <c r="BE52" s="137">
        <v>4.3010113400130401E-5</v>
      </c>
      <c r="BF52" s="137">
        <v>3.3936752536632498E-5</v>
      </c>
      <c r="BG52" s="137">
        <v>1.17901051319015E-4</v>
      </c>
      <c r="BH52" s="137">
        <v>2.3922434157255699E-3</v>
      </c>
      <c r="BI52" s="137">
        <v>1.70481110525108E-4</v>
      </c>
      <c r="BJ52" s="137">
        <v>1.54536643179773E-3</v>
      </c>
      <c r="BK52" s="137">
        <v>2.65507616078072E-3</v>
      </c>
      <c r="BL52" s="137">
        <v>2.9006564701673599E-5</v>
      </c>
      <c r="BM52" s="137">
        <v>7.8140252509236699E-6</v>
      </c>
      <c r="BN52" s="137">
        <v>1.6539093964021499E-5</v>
      </c>
      <c r="BO52" s="137">
        <v>8.4850961235599098E-6</v>
      </c>
      <c r="BP52" s="137">
        <v>1.73812174161448E-6</v>
      </c>
      <c r="BQ52" s="137">
        <v>4.1344778547661501E-6</v>
      </c>
      <c r="BR52" s="137">
        <v>1.1606088519654801E-6</v>
      </c>
      <c r="BS52" s="137">
        <v>1.4931885783353701E-7</v>
      </c>
      <c r="BT52" s="137">
        <v>3.5379453031024202E-5</v>
      </c>
      <c r="BU52" s="137">
        <v>9.2110674900542307E-6</v>
      </c>
      <c r="BV52" s="137">
        <v>6.2206834128162399E-6</v>
      </c>
      <c r="BW52" s="137">
        <v>3.6533869498130398E-6</v>
      </c>
      <c r="BX52" s="137">
        <v>9.3111299126101794E-6</v>
      </c>
      <c r="BY52" s="137">
        <v>1.3575053097740499E-3</v>
      </c>
      <c r="BZ52" s="137">
        <v>8.8228939446949506E-6</v>
      </c>
      <c r="CA52" s="138">
        <v>0</v>
      </c>
      <c r="CB52" s="136">
        <v>4.4834615545145402E-2</v>
      </c>
      <c r="CC52" s="139">
        <v>0.107876318325281</v>
      </c>
      <c r="CD52" s="135"/>
      <c r="CE52" s="370">
        <v>0</v>
      </c>
      <c r="CF52" s="370">
        <v>0</v>
      </c>
      <c r="CG52" s="370">
        <v>0</v>
      </c>
      <c r="CH52" s="370">
        <v>0</v>
      </c>
      <c r="CI52" s="355">
        <v>0</v>
      </c>
      <c r="CJ52" s="81"/>
      <c r="CK52" s="81"/>
      <c r="CL52" s="73"/>
      <c r="CM52" s="73"/>
    </row>
    <row r="53" spans="1:91" ht="19.5" x14ac:dyDescent="0.25">
      <c r="A53" s="30"/>
      <c r="B53" s="42" t="s">
        <v>44</v>
      </c>
      <c r="C53" s="43" t="s">
        <v>155</v>
      </c>
      <c r="D53" s="136">
        <v>1.3646388563731101E-2</v>
      </c>
      <c r="E53" s="137">
        <v>1.07258520777619E-2</v>
      </c>
      <c r="F53" s="137">
        <v>1.15970842041922E-2</v>
      </c>
      <c r="G53" s="137">
        <v>8.4926997284767106E-3</v>
      </c>
      <c r="H53" s="137">
        <v>3.7048094261211299E-2</v>
      </c>
      <c r="I53" s="137">
        <v>3.7827262202141602E-2</v>
      </c>
      <c r="J53" s="137">
        <v>1.54586847573857E-3</v>
      </c>
      <c r="K53" s="137">
        <v>4.0446830984913803E-3</v>
      </c>
      <c r="L53" s="137">
        <v>6.8278938622675098E-3</v>
      </c>
      <c r="M53" s="137">
        <v>1.87227480362708E-3</v>
      </c>
      <c r="N53" s="137">
        <v>5.9651228674969397E-4</v>
      </c>
      <c r="O53" s="137">
        <v>7.15767617894552E-4</v>
      </c>
      <c r="P53" s="137">
        <v>4.4633777546667103E-3</v>
      </c>
      <c r="Q53" s="137">
        <v>7.4780581536970604E-6</v>
      </c>
      <c r="R53" s="137">
        <v>4.0801178123558502E-4</v>
      </c>
      <c r="S53" s="137">
        <v>4.5621516389327698E-4</v>
      </c>
      <c r="T53" s="137">
        <v>3.6905366052749598E-3</v>
      </c>
      <c r="U53" s="137">
        <v>4.8076491908101799E-3</v>
      </c>
      <c r="V53" s="137">
        <v>3.43100415318017E-4</v>
      </c>
      <c r="W53" s="137">
        <v>9.7398316206059302E-4</v>
      </c>
      <c r="X53" s="137">
        <v>3.9382981283666497E-2</v>
      </c>
      <c r="Y53" s="137">
        <v>7.35815428713168E-3</v>
      </c>
      <c r="Z53" s="137">
        <v>1.1125702839979801E-3</v>
      </c>
      <c r="AA53" s="137">
        <v>2.6210401570051401E-3</v>
      </c>
      <c r="AB53" s="137">
        <v>1.9553244532723099E-2</v>
      </c>
      <c r="AC53" s="137">
        <v>1.6215500205452701E-2</v>
      </c>
      <c r="AD53" s="137">
        <v>2.4466893091912201E-3</v>
      </c>
      <c r="AE53" s="137">
        <v>2.92281497419225E-3</v>
      </c>
      <c r="AF53" s="137">
        <v>2.1801131244726699E-2</v>
      </c>
      <c r="AG53" s="137">
        <v>1.25728384510262E-2</v>
      </c>
      <c r="AH53" s="137">
        <v>4.0491032489531301E-2</v>
      </c>
      <c r="AI53" s="137">
        <v>2.3469724540084801E-2</v>
      </c>
      <c r="AJ53" s="137">
        <v>0</v>
      </c>
      <c r="AK53" s="137">
        <v>1.2180957723516701E-2</v>
      </c>
      <c r="AL53" s="137">
        <v>1.05377768923874E-3</v>
      </c>
      <c r="AM53" s="137">
        <v>2.4219601101847401E-3</v>
      </c>
      <c r="AN53" s="137">
        <v>3.6736392763391502E-3</v>
      </c>
      <c r="AO53" s="137">
        <v>6.2300456331155296E-3</v>
      </c>
      <c r="AP53" s="137">
        <v>4.1103124454463496E-3</v>
      </c>
      <c r="AQ53" s="137">
        <v>1.29120653215177E-3</v>
      </c>
      <c r="AR53" s="137">
        <v>1.6215872370983899E-2</v>
      </c>
      <c r="AS53" s="137">
        <v>4.9944539455568197E-3</v>
      </c>
      <c r="AT53" s="137">
        <v>6.8242480810663097E-3</v>
      </c>
      <c r="AU53" s="137">
        <v>2.55601949569718E-3</v>
      </c>
      <c r="AV53" s="137">
        <v>4.5240736751184597E-2</v>
      </c>
      <c r="AW53" s="137">
        <v>1.0219729708917101E-2</v>
      </c>
      <c r="AX53" s="137">
        <v>9.5739681636320599E-4</v>
      </c>
      <c r="AY53" s="137">
        <v>1.37778464417789E-4</v>
      </c>
      <c r="AZ53" s="137">
        <v>6.7895580186617304E-3</v>
      </c>
      <c r="BA53" s="137">
        <v>1.46315246165969E-3</v>
      </c>
      <c r="BB53" s="137">
        <v>1.0330948476487399E-2</v>
      </c>
      <c r="BC53" s="137">
        <v>8.1451496813380493E-3</v>
      </c>
      <c r="BD53" s="137">
        <v>2.6829592578865801E-3</v>
      </c>
      <c r="BE53" s="137">
        <v>1.6436628264838601E-2</v>
      </c>
      <c r="BF53" s="137">
        <v>1.28242895492231E-4</v>
      </c>
      <c r="BG53" s="137">
        <v>2.7898615780277898E-4</v>
      </c>
      <c r="BH53" s="137">
        <v>2.1133098620806602E-3</v>
      </c>
      <c r="BI53" s="137">
        <v>3.5390699184572802E-4</v>
      </c>
      <c r="BJ53" s="137">
        <v>1.9709453279794599E-2</v>
      </c>
      <c r="BK53" s="137">
        <v>6.0943637110075395E-4</v>
      </c>
      <c r="BL53" s="137">
        <v>3.39578580689711E-3</v>
      </c>
      <c r="BM53" s="137">
        <v>1.3983949509381601E-3</v>
      </c>
      <c r="BN53" s="137">
        <v>3.11583559990594E-3</v>
      </c>
      <c r="BO53" s="137">
        <v>3.6845397763079497E-5</v>
      </c>
      <c r="BP53" s="137">
        <v>3.9335311429551098E-4</v>
      </c>
      <c r="BQ53" s="137">
        <v>4.6302949850287601E-5</v>
      </c>
      <c r="BR53" s="137">
        <v>2.0678021690730701E-5</v>
      </c>
      <c r="BS53" s="137">
        <v>6.4578367854805296E-6</v>
      </c>
      <c r="BT53" s="137">
        <v>1.38708968462563E-3</v>
      </c>
      <c r="BU53" s="137">
        <v>3.6804039694653701E-5</v>
      </c>
      <c r="BV53" s="137">
        <v>8.5681402246428403E-4</v>
      </c>
      <c r="BW53" s="137">
        <v>3.90930097193781E-5</v>
      </c>
      <c r="BX53" s="137">
        <v>6.6857055705602496E-4</v>
      </c>
      <c r="BY53" s="137">
        <v>7.7592615087659E-5</v>
      </c>
      <c r="BZ53" s="137">
        <v>2.5057264111324499E-3</v>
      </c>
      <c r="CA53" s="138">
        <v>0</v>
      </c>
      <c r="CB53" s="136">
        <v>0.54117366585350102</v>
      </c>
      <c r="CC53" s="139">
        <v>1.3021149381349499</v>
      </c>
      <c r="CD53" s="135"/>
      <c r="CE53" s="370">
        <v>0</v>
      </c>
      <c r="CF53" s="370">
        <v>0</v>
      </c>
      <c r="CG53" s="370">
        <v>0</v>
      </c>
      <c r="CH53" s="370">
        <v>0</v>
      </c>
      <c r="CI53" s="355">
        <v>0</v>
      </c>
      <c r="CJ53" s="81"/>
      <c r="CK53" s="81"/>
      <c r="CL53" s="73"/>
      <c r="CM53" s="73"/>
    </row>
    <row r="54" spans="1:91" ht="19.5" x14ac:dyDescent="0.25">
      <c r="A54" s="30"/>
      <c r="B54" s="42" t="s">
        <v>45</v>
      </c>
      <c r="C54" s="43" t="s">
        <v>156</v>
      </c>
      <c r="D54" s="136">
        <v>3.1455035107422099E-5</v>
      </c>
      <c r="E54" s="137">
        <v>7.7683576698994597E-5</v>
      </c>
      <c r="F54" s="137">
        <v>9.4124400444834907E-5</v>
      </c>
      <c r="G54" s="137">
        <v>4.5875954576041798E-5</v>
      </c>
      <c r="H54" s="137">
        <v>4.48622328544281E-5</v>
      </c>
      <c r="I54" s="137">
        <v>2.56045034463767E-5</v>
      </c>
      <c r="J54" s="137">
        <v>1.04322791441512E-4</v>
      </c>
      <c r="K54" s="137">
        <v>4.2029502326350899E-5</v>
      </c>
      <c r="L54" s="137">
        <v>7.7362458731471099E-5</v>
      </c>
      <c r="M54" s="137">
        <v>6.4042538302887706E-5</v>
      </c>
      <c r="N54" s="137">
        <v>2.37498419590334E-5</v>
      </c>
      <c r="O54" s="137">
        <v>1.25172390587102E-4</v>
      </c>
      <c r="P54" s="137">
        <v>7.7176284441095495E-5</v>
      </c>
      <c r="Q54" s="137">
        <v>3.5360907223853601E-6</v>
      </c>
      <c r="R54" s="137">
        <v>1.2671042371242001E-4</v>
      </c>
      <c r="S54" s="137">
        <v>1.3824954002131801E-4</v>
      </c>
      <c r="T54" s="137">
        <v>1.01158028573572E-4</v>
      </c>
      <c r="U54" s="137">
        <v>6.4024716626081895E-4</v>
      </c>
      <c r="V54" s="137">
        <v>1.5583049000877401E-4</v>
      </c>
      <c r="W54" s="137">
        <v>1.8691345609018301E-4</v>
      </c>
      <c r="X54" s="137">
        <v>4.9050385774810604E-4</v>
      </c>
      <c r="Y54" s="137">
        <v>6.6217254232862606E-5</v>
      </c>
      <c r="Z54" s="137">
        <v>1.8260382563153101E-4</v>
      </c>
      <c r="AA54" s="137">
        <v>1.6360564549326601E-4</v>
      </c>
      <c r="AB54" s="137">
        <v>1.7880575063478399E-4</v>
      </c>
      <c r="AC54" s="137">
        <v>1.11557742466603E-4</v>
      </c>
      <c r="AD54" s="137">
        <v>7.7799810169089205E-4</v>
      </c>
      <c r="AE54" s="137">
        <v>1.22040626957224E-4</v>
      </c>
      <c r="AF54" s="137">
        <v>4.4813717558658999E-3</v>
      </c>
      <c r="AG54" s="137">
        <v>1.5024922932352001E-2</v>
      </c>
      <c r="AH54" s="137">
        <v>1.10807247207342E-2</v>
      </c>
      <c r="AI54" s="137">
        <v>1.88953499902756E-2</v>
      </c>
      <c r="AJ54" s="137">
        <v>0</v>
      </c>
      <c r="AK54" s="137">
        <v>8.5340506277190506E-5</v>
      </c>
      <c r="AL54" s="137">
        <v>7.04151195107319E-5</v>
      </c>
      <c r="AM54" s="137">
        <v>7.9183851570305703E-5</v>
      </c>
      <c r="AN54" s="137">
        <v>6.9348259991021302E-4</v>
      </c>
      <c r="AO54" s="137">
        <v>5.6741225193190001E-5</v>
      </c>
      <c r="AP54" s="137">
        <v>3.9665899618727599E-4</v>
      </c>
      <c r="AQ54" s="137">
        <v>6.2602722880881397E-5</v>
      </c>
      <c r="AR54" s="137">
        <v>4.49169229123649E-4</v>
      </c>
      <c r="AS54" s="137">
        <v>3.3231499152606698E-4</v>
      </c>
      <c r="AT54" s="137">
        <v>4.8769676836362899E-4</v>
      </c>
      <c r="AU54" s="137">
        <v>7.4393761298721198E-5</v>
      </c>
      <c r="AV54" s="137">
        <v>1.6380245274585201E-4</v>
      </c>
      <c r="AW54" s="137">
        <v>1.0972481101007601E-2</v>
      </c>
      <c r="AX54" s="137">
        <v>1.07131263971242E-3</v>
      </c>
      <c r="AY54" s="137">
        <v>4.1718368095517699E-5</v>
      </c>
      <c r="AZ54" s="137">
        <v>5.3168523773461504E-3</v>
      </c>
      <c r="BA54" s="137">
        <v>1.0137770035619799E-3</v>
      </c>
      <c r="BB54" s="137">
        <v>4.7305845259024001E-3</v>
      </c>
      <c r="BC54" s="137">
        <v>8.1757943642781904E-4</v>
      </c>
      <c r="BD54" s="137">
        <v>7.4579206731846199E-3</v>
      </c>
      <c r="BE54" s="137">
        <v>2.46440942890907E-3</v>
      </c>
      <c r="BF54" s="137">
        <v>2.04020947853632E-4</v>
      </c>
      <c r="BG54" s="137">
        <v>1.5257325589793899E-4</v>
      </c>
      <c r="BH54" s="137">
        <v>3.1936877404254902E-4</v>
      </c>
      <c r="BI54" s="137">
        <v>1.3530326646137601E-2</v>
      </c>
      <c r="BJ54" s="137">
        <v>9.5710193110546505E-5</v>
      </c>
      <c r="BK54" s="137">
        <v>5.8162181393921002E-4</v>
      </c>
      <c r="BL54" s="137">
        <v>2.03623439532948E-5</v>
      </c>
      <c r="BM54" s="137">
        <v>1.57823777407397E-3</v>
      </c>
      <c r="BN54" s="137">
        <v>2.1989814948502999E-4</v>
      </c>
      <c r="BO54" s="137">
        <v>5.8061336143680502E-5</v>
      </c>
      <c r="BP54" s="137">
        <v>5.8500669309415299E-6</v>
      </c>
      <c r="BQ54" s="137">
        <v>2.0086755990866601E-5</v>
      </c>
      <c r="BR54" s="137">
        <v>5.5758872513158703E-6</v>
      </c>
      <c r="BS54" s="137">
        <v>7.26379113515925E-7</v>
      </c>
      <c r="BT54" s="137">
        <v>5.2715858439118899E-4</v>
      </c>
      <c r="BU54" s="137">
        <v>1.0613001769554101E-5</v>
      </c>
      <c r="BV54" s="137">
        <v>6.1050787933692005E-4</v>
      </c>
      <c r="BW54" s="137">
        <v>1.02497754035018E-5</v>
      </c>
      <c r="BX54" s="137">
        <v>5.3896794497720099E-4</v>
      </c>
      <c r="BY54" s="137">
        <v>4.1001531981611597E-5</v>
      </c>
      <c r="BZ54" s="137">
        <v>1.0266752972497501E-3</v>
      </c>
      <c r="CA54" s="138">
        <v>0</v>
      </c>
      <c r="CB54" s="136">
        <v>0.110157841028159</v>
      </c>
      <c r="CC54" s="139">
        <v>0.26505016671356402</v>
      </c>
      <c r="CD54" s="135"/>
      <c r="CE54" s="370">
        <v>0</v>
      </c>
      <c r="CF54" s="370">
        <v>0</v>
      </c>
      <c r="CG54" s="370">
        <v>0</v>
      </c>
      <c r="CH54" s="370">
        <v>0</v>
      </c>
      <c r="CI54" s="355">
        <v>0</v>
      </c>
      <c r="CJ54" s="81"/>
      <c r="CK54" s="81"/>
      <c r="CL54" s="73"/>
      <c r="CM54" s="73"/>
    </row>
    <row r="55" spans="1:91" ht="19.5" x14ac:dyDescent="0.25">
      <c r="A55" s="30"/>
      <c r="B55" s="42" t="s">
        <v>46</v>
      </c>
      <c r="C55" s="43" t="s">
        <v>157</v>
      </c>
      <c r="D55" s="136">
        <v>1.7379572606769001E-5</v>
      </c>
      <c r="E55" s="137">
        <v>4.2844464166848598E-5</v>
      </c>
      <c r="F55" s="137">
        <v>5.1219389015994601E-5</v>
      </c>
      <c r="G55" s="137">
        <v>2.5523558502281301E-5</v>
      </c>
      <c r="H55" s="137">
        <v>2.4494127358870299E-5</v>
      </c>
      <c r="I55" s="137">
        <v>1.42166443610731E-5</v>
      </c>
      <c r="J55" s="137">
        <v>5.7094610334563399E-5</v>
      </c>
      <c r="K55" s="137">
        <v>2.31366732118742E-5</v>
      </c>
      <c r="L55" s="137">
        <v>4.20499322075537E-5</v>
      </c>
      <c r="M55" s="137">
        <v>3.5231961678045603E-5</v>
      </c>
      <c r="N55" s="137">
        <v>1.30439079961181E-5</v>
      </c>
      <c r="O55" s="137">
        <v>6.8121634023158594E-5</v>
      </c>
      <c r="P55" s="137">
        <v>9.66252178273166E-5</v>
      </c>
      <c r="Q55" s="137">
        <v>2.2558392649760401E-6</v>
      </c>
      <c r="R55" s="137">
        <v>5.5343753028535604E-4</v>
      </c>
      <c r="S55" s="137">
        <v>6.6427667215135996E-4</v>
      </c>
      <c r="T55" s="137">
        <v>5.4972870734199398E-5</v>
      </c>
      <c r="U55" s="137">
        <v>8.3622049108227406E-5</v>
      </c>
      <c r="V55" s="137">
        <v>8.4934980293310905E-5</v>
      </c>
      <c r="W55" s="137">
        <v>1.01803383623333E-4</v>
      </c>
      <c r="X55" s="137">
        <v>5.8024742675030299E-5</v>
      </c>
      <c r="Y55" s="137">
        <v>3.6345594402561797E-5</v>
      </c>
      <c r="Z55" s="137">
        <v>9.9530054617577297E-5</v>
      </c>
      <c r="AA55" s="137">
        <v>8.8997303778681601E-5</v>
      </c>
      <c r="AB55" s="137">
        <v>8.8388615458529404E-5</v>
      </c>
      <c r="AC55" s="137">
        <v>6.0839410754917701E-5</v>
      </c>
      <c r="AD55" s="137">
        <v>8.7778191282866905E-5</v>
      </c>
      <c r="AE55" s="137">
        <v>6.6386751709358603E-5</v>
      </c>
      <c r="AF55" s="137">
        <v>7.07707830858567E-5</v>
      </c>
      <c r="AG55" s="137">
        <v>1.2329612176574899E-4</v>
      </c>
      <c r="AH55" s="137">
        <v>3.40951226253127E-5</v>
      </c>
      <c r="AI55" s="137">
        <v>2.9856953973849199E-5</v>
      </c>
      <c r="AJ55" s="137">
        <v>0</v>
      </c>
      <c r="AK55" s="137">
        <v>4.6399208460165099E-5</v>
      </c>
      <c r="AL55" s="137">
        <v>3.5423172244932797E-5</v>
      </c>
      <c r="AM55" s="137">
        <v>4.3067489113671297E-5</v>
      </c>
      <c r="AN55" s="137">
        <v>3.34066995992894E-5</v>
      </c>
      <c r="AO55" s="137">
        <v>3.05337149795575E-5</v>
      </c>
      <c r="AP55" s="137">
        <v>2.7840090983286298E-5</v>
      </c>
      <c r="AQ55" s="137">
        <v>5.1653436317547401E-5</v>
      </c>
      <c r="AR55" s="137">
        <v>3.6661052560778897E-5</v>
      </c>
      <c r="AS55" s="137">
        <v>1.0470249279349E-4</v>
      </c>
      <c r="AT55" s="137">
        <v>3.6045102346789997E-5</v>
      </c>
      <c r="AU55" s="137">
        <v>4.0703047934196901E-5</v>
      </c>
      <c r="AV55" s="137">
        <v>3.76916862820943E-5</v>
      </c>
      <c r="AW55" s="137">
        <v>7.3466372153732102E-3</v>
      </c>
      <c r="AX55" s="137">
        <v>7.5951073072979894E-2</v>
      </c>
      <c r="AY55" s="137">
        <v>2.4307315267853099E-4</v>
      </c>
      <c r="AZ55" s="137">
        <v>1.1813790256478001E-3</v>
      </c>
      <c r="BA55" s="137">
        <v>2.4061890415097901E-5</v>
      </c>
      <c r="BB55" s="137">
        <v>2.4183926068819301E-5</v>
      </c>
      <c r="BC55" s="137">
        <v>7.5058495239890802E-5</v>
      </c>
      <c r="BD55" s="137">
        <v>5.4083602526880003E-5</v>
      </c>
      <c r="BE55" s="137">
        <v>7.1664519873534699E-4</v>
      </c>
      <c r="BF55" s="137">
        <v>3.7247707705775597E-4</v>
      </c>
      <c r="BG55" s="137">
        <v>2.7846102428024701E-5</v>
      </c>
      <c r="BH55" s="137">
        <v>2.4720557423581001E-5</v>
      </c>
      <c r="BI55" s="137">
        <v>7.9667845873991699E-2</v>
      </c>
      <c r="BJ55" s="137">
        <v>6.5598715527535703E-6</v>
      </c>
      <c r="BK55" s="137">
        <v>6.5291475773878599E-4</v>
      </c>
      <c r="BL55" s="137">
        <v>1.1254590856167999E-5</v>
      </c>
      <c r="BM55" s="137">
        <v>1.7483753985276E-5</v>
      </c>
      <c r="BN55" s="137">
        <v>3.2376923852045202E-5</v>
      </c>
      <c r="BO55" s="137">
        <v>6.0698168334789898E-6</v>
      </c>
      <c r="BP55" s="137">
        <v>3.1995090324371001E-6</v>
      </c>
      <c r="BQ55" s="137">
        <v>1.09611408524445E-5</v>
      </c>
      <c r="BR55" s="137">
        <v>3.0704010612058902E-6</v>
      </c>
      <c r="BS55" s="137">
        <v>4.3410855144775798E-5</v>
      </c>
      <c r="BT55" s="137">
        <v>3.8080452068094701E-6</v>
      </c>
      <c r="BU55" s="137">
        <v>6.2058195789897102E-6</v>
      </c>
      <c r="BV55" s="137">
        <v>1.2702312008208899E-5</v>
      </c>
      <c r="BW55" s="137">
        <v>5.7106277863061802E-6</v>
      </c>
      <c r="BX55" s="137">
        <v>1.67247496678365E-5</v>
      </c>
      <c r="BY55" s="137">
        <v>2.2504893429731801E-5</v>
      </c>
      <c r="BZ55" s="137">
        <v>4.59198641081004E-5</v>
      </c>
      <c r="CA55" s="138">
        <v>0</v>
      </c>
      <c r="CB55" s="136">
        <v>0.170034684981759</v>
      </c>
      <c r="CC55" s="139">
        <v>0.40911950688996601</v>
      </c>
      <c r="CD55" s="135"/>
      <c r="CE55" s="370">
        <v>0</v>
      </c>
      <c r="CF55" s="370">
        <v>0</v>
      </c>
      <c r="CG55" s="370">
        <v>0</v>
      </c>
      <c r="CH55" s="370">
        <v>0</v>
      </c>
      <c r="CI55" s="355">
        <v>0</v>
      </c>
      <c r="CJ55" s="81"/>
      <c r="CK55" s="81"/>
      <c r="CL55" s="73"/>
      <c r="CM55" s="73"/>
    </row>
    <row r="56" spans="1:91" ht="19.5" x14ac:dyDescent="0.25">
      <c r="A56" s="30"/>
      <c r="B56" s="42" t="s">
        <v>47</v>
      </c>
      <c r="C56" s="43" t="s">
        <v>158</v>
      </c>
      <c r="D56" s="136">
        <v>4.5912781430871701E-5</v>
      </c>
      <c r="E56" s="137">
        <v>1.16312388885281E-4</v>
      </c>
      <c r="F56" s="137">
        <v>1.3929924164730699E-4</v>
      </c>
      <c r="G56" s="137">
        <v>6.4223688452614698E-5</v>
      </c>
      <c r="H56" s="137">
        <v>6.4736156061649197E-5</v>
      </c>
      <c r="I56" s="137">
        <v>3.7693008037216901E-5</v>
      </c>
      <c r="J56" s="137">
        <v>1.46040942978836E-4</v>
      </c>
      <c r="K56" s="137">
        <v>5.9639508422824101E-5</v>
      </c>
      <c r="L56" s="137">
        <v>6.5898390295702604E-3</v>
      </c>
      <c r="M56" s="137">
        <v>1.2125946909946801E-3</v>
      </c>
      <c r="N56" s="137">
        <v>2.2290270561171701E-3</v>
      </c>
      <c r="O56" s="137">
        <v>1.8328463008168E-4</v>
      </c>
      <c r="P56" s="137">
        <v>3.30207781106225E-3</v>
      </c>
      <c r="Q56" s="137">
        <v>5.9532596840641502E-6</v>
      </c>
      <c r="R56" s="137">
        <v>5.0526539985631697E-2</v>
      </c>
      <c r="S56" s="137">
        <v>5.83178357121329E-2</v>
      </c>
      <c r="T56" s="137">
        <v>1.5697550740468999E-4</v>
      </c>
      <c r="U56" s="137">
        <v>2.85321397119952E-4</v>
      </c>
      <c r="V56" s="137">
        <v>2.1780177366212899E-4</v>
      </c>
      <c r="W56" s="137">
        <v>2.6118572813161201E-4</v>
      </c>
      <c r="X56" s="137">
        <v>1.6526451604440299E-4</v>
      </c>
      <c r="Y56" s="137">
        <v>1.02819856347528E-4</v>
      </c>
      <c r="Z56" s="137">
        <v>2.5569635744729699E-4</v>
      </c>
      <c r="AA56" s="137">
        <v>2.35103817100345E-4</v>
      </c>
      <c r="AB56" s="137">
        <v>2.4729157833759598E-4</v>
      </c>
      <c r="AC56" s="137">
        <v>1.6235884686606101E-4</v>
      </c>
      <c r="AD56" s="137">
        <v>2.2352007949297099E-4</v>
      </c>
      <c r="AE56" s="137">
        <v>1.8671778561073199E-4</v>
      </c>
      <c r="AF56" s="137">
        <v>2.6929278635992002E-4</v>
      </c>
      <c r="AG56" s="137">
        <v>3.7627420594153901E-4</v>
      </c>
      <c r="AH56" s="137">
        <v>1.8754293493221001E-4</v>
      </c>
      <c r="AI56" s="137">
        <v>1.73019349084527E-4</v>
      </c>
      <c r="AJ56" s="137">
        <v>0</v>
      </c>
      <c r="AK56" s="137">
        <v>1.8345099907591899E-4</v>
      </c>
      <c r="AL56" s="137">
        <v>3.6977767357183699E-4</v>
      </c>
      <c r="AM56" s="137">
        <v>1.4104709991983501E-4</v>
      </c>
      <c r="AN56" s="137">
        <v>3.56460748095217E-3</v>
      </c>
      <c r="AO56" s="137">
        <v>2.6381734984004898E-4</v>
      </c>
      <c r="AP56" s="137">
        <v>1.9304728463579799E-3</v>
      </c>
      <c r="AQ56" s="137">
        <v>1.14955325725424E-3</v>
      </c>
      <c r="AR56" s="137">
        <v>1.2430045287477201E-4</v>
      </c>
      <c r="AS56" s="137">
        <v>1.7535056704870799E-4</v>
      </c>
      <c r="AT56" s="137">
        <v>1.68000486851567E-4</v>
      </c>
      <c r="AU56" s="137">
        <v>8.63556021014171E-4</v>
      </c>
      <c r="AV56" s="137">
        <v>6.4187008098350799E-4</v>
      </c>
      <c r="AW56" s="137">
        <v>1.09303286709193E-4</v>
      </c>
      <c r="AX56" s="137">
        <v>9.3095505635105592E-3</v>
      </c>
      <c r="AY56" s="137">
        <v>6.2338233700661702E-2</v>
      </c>
      <c r="AZ56" s="137">
        <v>8.5530858770399606E-2</v>
      </c>
      <c r="BA56" s="137">
        <v>8.2213205835929198E-2</v>
      </c>
      <c r="BB56" s="137">
        <v>0.13312527469674201</v>
      </c>
      <c r="BC56" s="137">
        <v>8.6965339925332605E-2</v>
      </c>
      <c r="BD56" s="137">
        <v>6.2381527322946002E-3</v>
      </c>
      <c r="BE56" s="137">
        <v>2.01607378597085E-2</v>
      </c>
      <c r="BF56" s="137">
        <v>4.2152629937712302E-3</v>
      </c>
      <c r="BG56" s="137">
        <v>4.3886246255351501E-4</v>
      </c>
      <c r="BH56" s="137">
        <v>2.0520997970361501E-4</v>
      </c>
      <c r="BI56" s="137">
        <v>5.3503788698867003E-2</v>
      </c>
      <c r="BJ56" s="137">
        <v>5.6510575461739898E-5</v>
      </c>
      <c r="BK56" s="137">
        <v>1.1011142008958801E-3</v>
      </c>
      <c r="BL56" s="137">
        <v>9.1967626336868203E-5</v>
      </c>
      <c r="BM56" s="137">
        <v>1.03969914827453E-4</v>
      </c>
      <c r="BN56" s="137">
        <v>9.6126428559082598E-5</v>
      </c>
      <c r="BO56" s="137">
        <v>1.5807280597273499E-4</v>
      </c>
      <c r="BP56" s="137">
        <v>5.0215323241941897E-4</v>
      </c>
      <c r="BQ56" s="137">
        <v>4.96110403002745E-5</v>
      </c>
      <c r="BR56" s="137">
        <v>2.6474730142007301E-5</v>
      </c>
      <c r="BS56" s="137">
        <v>9.6390394248447403E-6</v>
      </c>
      <c r="BT56" s="137">
        <v>1.04938424650865E-4</v>
      </c>
      <c r="BU56" s="137">
        <v>4.5843996998252898E-5</v>
      </c>
      <c r="BV56" s="137">
        <v>2.3200470391528699E-4</v>
      </c>
      <c r="BW56" s="137">
        <v>4.7960101586755597E-5</v>
      </c>
      <c r="BX56" s="137">
        <v>5.5479978782328802E-5</v>
      </c>
      <c r="BY56" s="137">
        <v>7.4701786557165105E-5</v>
      </c>
      <c r="BZ56" s="137">
        <v>1.8034356717135301E-4</v>
      </c>
      <c r="CA56" s="138">
        <v>0</v>
      </c>
      <c r="CB56" s="136">
        <v>0.68341369438700506</v>
      </c>
      <c r="CC56" s="139">
        <v>1.6443578772146199</v>
      </c>
      <c r="CD56" s="135"/>
      <c r="CE56" s="370">
        <v>0</v>
      </c>
      <c r="CF56" s="370">
        <v>0</v>
      </c>
      <c r="CG56" s="370">
        <v>0</v>
      </c>
      <c r="CH56" s="370">
        <v>0</v>
      </c>
      <c r="CI56" s="355">
        <v>0</v>
      </c>
      <c r="CJ56" s="81"/>
      <c r="CK56" s="81"/>
      <c r="CL56" s="73"/>
      <c r="CM56" s="73"/>
    </row>
    <row r="57" spans="1:91" ht="19.5" x14ac:dyDescent="0.25">
      <c r="A57" s="30"/>
      <c r="B57" s="42" t="s">
        <v>48</v>
      </c>
      <c r="C57" s="43" t="s">
        <v>159</v>
      </c>
      <c r="D57" s="136">
        <v>2.64841796882568E-4</v>
      </c>
      <c r="E57" s="137">
        <v>9.0885663250151805E-4</v>
      </c>
      <c r="F57" s="137">
        <v>9.59183206728426E-4</v>
      </c>
      <c r="G57" s="137">
        <v>1.47568812192345E-4</v>
      </c>
      <c r="H57" s="137">
        <v>3.1268189695156297E-4</v>
      </c>
      <c r="I57" s="137">
        <v>2.4346261995890101E-4</v>
      </c>
      <c r="J57" s="137">
        <v>3.3514336496966298E-4</v>
      </c>
      <c r="K57" s="137">
        <v>2.04984753088952E-4</v>
      </c>
      <c r="L57" s="137">
        <v>1.11892903118645E-3</v>
      </c>
      <c r="M57" s="137">
        <v>1.77407072695008E-4</v>
      </c>
      <c r="N57" s="137">
        <v>8.5174428332158704E-5</v>
      </c>
      <c r="O57" s="137">
        <v>1.10903853273443E-3</v>
      </c>
      <c r="P57" s="137">
        <v>3.5598358215466301E-3</v>
      </c>
      <c r="Q57" s="137">
        <v>9.7301064457319103E-5</v>
      </c>
      <c r="R57" s="137">
        <v>1.8937264387698001E-2</v>
      </c>
      <c r="S57" s="137">
        <v>3.3225243647581303E-2</v>
      </c>
      <c r="T57" s="137">
        <v>1.6642920723185699E-3</v>
      </c>
      <c r="U57" s="137">
        <v>6.3969556445206896E-3</v>
      </c>
      <c r="V57" s="137">
        <v>4.7153963743007599E-4</v>
      </c>
      <c r="W57" s="137">
        <v>5.5920051174923602E-4</v>
      </c>
      <c r="X57" s="137">
        <v>1.74883962412141E-3</v>
      </c>
      <c r="Y57" s="137">
        <v>1.0950923385070501E-3</v>
      </c>
      <c r="Z57" s="137">
        <v>5.9274464548054301E-4</v>
      </c>
      <c r="AA57" s="137">
        <v>1.0672814790436899E-3</v>
      </c>
      <c r="AB57" s="137">
        <v>2.2234908891285402E-3</v>
      </c>
      <c r="AC57" s="137">
        <v>8.9799445054773101E-4</v>
      </c>
      <c r="AD57" s="137">
        <v>1.0509360445827001E-3</v>
      </c>
      <c r="AE57" s="137">
        <v>1.2686858559415001E-3</v>
      </c>
      <c r="AF57" s="137">
        <v>4.53807712437913E-3</v>
      </c>
      <c r="AG57" s="137">
        <v>3.6328052242626998E-3</v>
      </c>
      <c r="AH57" s="137">
        <v>5.8042614790275102E-3</v>
      </c>
      <c r="AI57" s="137">
        <v>4.6660663252651403E-3</v>
      </c>
      <c r="AJ57" s="137">
        <v>0</v>
      </c>
      <c r="AK57" s="137">
        <v>4.0537265409780103E-3</v>
      </c>
      <c r="AL57" s="137">
        <v>1.5381947322260101E-2</v>
      </c>
      <c r="AM57" s="137">
        <v>2.5557932594125702E-3</v>
      </c>
      <c r="AN57" s="137">
        <v>6.41938914155331E-3</v>
      </c>
      <c r="AO57" s="137">
        <v>4.2007144997846099E-3</v>
      </c>
      <c r="AP57" s="137">
        <v>3.6975519019308198E-3</v>
      </c>
      <c r="AQ57" s="137">
        <v>1.11053386506826E-3</v>
      </c>
      <c r="AR57" s="137">
        <v>2.80246035612734E-3</v>
      </c>
      <c r="AS57" s="137">
        <v>1.82813113127175E-3</v>
      </c>
      <c r="AT57" s="137">
        <v>1.3252171973733001E-3</v>
      </c>
      <c r="AU57" s="137">
        <v>2.00318484588773E-3</v>
      </c>
      <c r="AV57" s="137">
        <v>3.7998667450313702E-3</v>
      </c>
      <c r="AW57" s="137">
        <v>3.1320061142504699E-3</v>
      </c>
      <c r="AX57" s="137">
        <v>3.3428468981469102E-3</v>
      </c>
      <c r="AY57" s="137">
        <v>5.0092154465318298E-3</v>
      </c>
      <c r="AZ57" s="137">
        <v>2.6598865792017701E-2</v>
      </c>
      <c r="BA57" s="137">
        <v>2.0539304914094199E-3</v>
      </c>
      <c r="BB57" s="137">
        <v>2.9976037775579101E-3</v>
      </c>
      <c r="BC57" s="137">
        <v>8.3311673293166195E-3</v>
      </c>
      <c r="BD57" s="137">
        <v>4.0935781799522402E-3</v>
      </c>
      <c r="BE57" s="137">
        <v>1.14089979906904E-2</v>
      </c>
      <c r="BF57" s="137">
        <v>9.2459626757911504E-3</v>
      </c>
      <c r="BG57" s="137">
        <v>1.40625885144205E-3</v>
      </c>
      <c r="BH57" s="137">
        <v>7.2787852953144702E-3</v>
      </c>
      <c r="BI57" s="137">
        <v>1.8605405174077799E-2</v>
      </c>
      <c r="BJ57" s="137">
        <v>9.9209057071674797E-5</v>
      </c>
      <c r="BK57" s="137">
        <v>1.2284906124994601E-3</v>
      </c>
      <c r="BL57" s="137">
        <v>1.74415282668717E-4</v>
      </c>
      <c r="BM57" s="137">
        <v>3.5618557939309201E-4</v>
      </c>
      <c r="BN57" s="137">
        <v>1.4687690250970401E-3</v>
      </c>
      <c r="BO57" s="137">
        <v>8.05448075436711E-5</v>
      </c>
      <c r="BP57" s="137">
        <v>2.2522911928574599E-4</v>
      </c>
      <c r="BQ57" s="137">
        <v>9.9826455650013396E-5</v>
      </c>
      <c r="BR57" s="137">
        <v>7.2341674242067496E-5</v>
      </c>
      <c r="BS57" s="137">
        <v>2.5865711383359901E-5</v>
      </c>
      <c r="BT57" s="137">
        <v>7.3452332300322698E-4</v>
      </c>
      <c r="BU57" s="137">
        <v>9.3551642875623503E-5</v>
      </c>
      <c r="BV57" s="137">
        <v>8.65158651661828E-4</v>
      </c>
      <c r="BW57" s="137">
        <v>8.2364527278631604E-5</v>
      </c>
      <c r="BX57" s="137">
        <v>1.2412114405720501E-3</v>
      </c>
      <c r="BY57" s="137">
        <v>2.4809389352857601E-4</v>
      </c>
      <c r="BZ57" s="137">
        <v>5.2212012861894497E-4</v>
      </c>
      <c r="CA57" s="138">
        <v>0</v>
      </c>
      <c r="CB57" s="136">
        <v>0.25966622217136298</v>
      </c>
      <c r="CC57" s="139">
        <v>0.62478144845638495</v>
      </c>
      <c r="CD57" s="135"/>
      <c r="CE57" s="370">
        <v>0</v>
      </c>
      <c r="CF57" s="370">
        <v>0</v>
      </c>
      <c r="CG57" s="370">
        <v>0</v>
      </c>
      <c r="CH57" s="370">
        <v>0</v>
      </c>
      <c r="CI57" s="355">
        <v>0</v>
      </c>
      <c r="CJ57" s="81"/>
      <c r="CK57" s="81"/>
      <c r="CL57" s="73"/>
      <c r="CM57" s="73"/>
    </row>
    <row r="58" spans="1:91" ht="19.5" x14ac:dyDescent="0.25">
      <c r="A58" s="30"/>
      <c r="B58" s="42" t="s">
        <v>49</v>
      </c>
      <c r="C58" s="43" t="s">
        <v>160</v>
      </c>
      <c r="D58" s="136">
        <v>8.1026379216024606E-6</v>
      </c>
      <c r="E58" s="137">
        <v>2.11304389385783E-5</v>
      </c>
      <c r="F58" s="137">
        <v>2.49783658519694E-5</v>
      </c>
      <c r="G58" s="137">
        <v>1.0768504810716701E-5</v>
      </c>
      <c r="H58" s="137">
        <v>1.12704331175067E-5</v>
      </c>
      <c r="I58" s="137">
        <v>6.7180887382016503E-6</v>
      </c>
      <c r="J58" s="137">
        <v>2.4485890772755E-5</v>
      </c>
      <c r="K58" s="137">
        <v>1.0172294223069601E-5</v>
      </c>
      <c r="L58" s="137">
        <v>2.1982716081353001E-5</v>
      </c>
      <c r="M58" s="137">
        <v>1.49070961703504E-5</v>
      </c>
      <c r="N58" s="137">
        <v>6.3714151262710604E-6</v>
      </c>
      <c r="O58" s="137">
        <v>3.2978857195867397E-5</v>
      </c>
      <c r="P58" s="137">
        <v>2.21305124703216E-5</v>
      </c>
      <c r="Q58" s="137">
        <v>1.2073522636127401E-6</v>
      </c>
      <c r="R58" s="137">
        <v>9.2542340144566806E-5</v>
      </c>
      <c r="S58" s="137">
        <v>1.6073929984120001E-4</v>
      </c>
      <c r="T58" s="137">
        <v>2.9628392875550701E-5</v>
      </c>
      <c r="U58" s="137">
        <v>7.5460437767010995E-5</v>
      </c>
      <c r="V58" s="137">
        <v>3.6448669992336202E-5</v>
      </c>
      <c r="W58" s="137">
        <v>4.3693211526674503E-5</v>
      </c>
      <c r="X58" s="137">
        <v>3.1780400628024703E-5</v>
      </c>
      <c r="Y58" s="137">
        <v>1.9444590015504999E-5</v>
      </c>
      <c r="Z58" s="137">
        <v>4.2886335732940698E-5</v>
      </c>
      <c r="AA58" s="137">
        <v>4.0726553915758702E-5</v>
      </c>
      <c r="AB58" s="137">
        <v>4.5664268472256899E-5</v>
      </c>
      <c r="AC58" s="137">
        <v>2.8694822567061699E-5</v>
      </c>
      <c r="AD58" s="137">
        <v>3.88402822963809E-5</v>
      </c>
      <c r="AE58" s="137">
        <v>3.3342145843767903E-5</v>
      </c>
      <c r="AF58" s="137">
        <v>4.9513433859426499E-5</v>
      </c>
      <c r="AG58" s="137">
        <v>6.5857828960473307E-5</v>
      </c>
      <c r="AH58" s="137">
        <v>3.9534033499347201E-5</v>
      </c>
      <c r="AI58" s="137">
        <v>3.5495925648439102E-5</v>
      </c>
      <c r="AJ58" s="137">
        <v>0</v>
      </c>
      <c r="AK58" s="137">
        <v>6.1266377605502197E-5</v>
      </c>
      <c r="AL58" s="137">
        <v>1.83231653831259E-4</v>
      </c>
      <c r="AM58" s="137">
        <v>2.9279432386163598E-5</v>
      </c>
      <c r="AN58" s="137">
        <v>4.2257387579655401E-5</v>
      </c>
      <c r="AO58" s="137">
        <v>3.0032115129728301E-5</v>
      </c>
      <c r="AP58" s="137">
        <v>7.5472214740227999E-5</v>
      </c>
      <c r="AQ58" s="137">
        <v>1.6156336824789999E-5</v>
      </c>
      <c r="AR58" s="137">
        <v>3.8646750255632301E-5</v>
      </c>
      <c r="AS58" s="137">
        <v>3.4873347105510102E-5</v>
      </c>
      <c r="AT58" s="137">
        <v>2.3993721219490199E-5</v>
      </c>
      <c r="AU58" s="137">
        <v>3.5905236114591199E-5</v>
      </c>
      <c r="AV58" s="137">
        <v>3.4118601328698703E-5</v>
      </c>
      <c r="AW58" s="137">
        <v>2.6404335653166699E-5</v>
      </c>
      <c r="AX58" s="137">
        <v>3.1715027700010502E-5</v>
      </c>
      <c r="AY58" s="137">
        <v>3.2877395088847899E-5</v>
      </c>
      <c r="AZ58" s="137">
        <v>1.3253329762073101E-4</v>
      </c>
      <c r="BA58" s="137">
        <v>8.0415772880869705E-5</v>
      </c>
      <c r="BB58" s="137">
        <v>3.6157212855743298E-5</v>
      </c>
      <c r="BC58" s="137">
        <v>2.4909557119140799E-4</v>
      </c>
      <c r="BD58" s="137">
        <v>2.6947148155485401E-3</v>
      </c>
      <c r="BE58" s="137">
        <v>1.01622305147948E-4</v>
      </c>
      <c r="BF58" s="137">
        <v>2.09541068936677E-4</v>
      </c>
      <c r="BG58" s="137">
        <v>3.0721501220160001E-5</v>
      </c>
      <c r="BH58" s="137">
        <v>2.2316243533751401E-4</v>
      </c>
      <c r="BI58" s="137">
        <v>1.2998888505929399E-4</v>
      </c>
      <c r="BJ58" s="137">
        <v>8.4664056877578495E-5</v>
      </c>
      <c r="BK58" s="137">
        <v>6.6505775346746795E-5</v>
      </c>
      <c r="BL58" s="137">
        <v>2.7280926011204898E-4</v>
      </c>
      <c r="BM58" s="137">
        <v>1.2287513320474199E-4</v>
      </c>
      <c r="BN58" s="137">
        <v>1.9262957351040199E-5</v>
      </c>
      <c r="BO58" s="137">
        <v>1.6044636143916499E-4</v>
      </c>
      <c r="BP58" s="137">
        <v>4.6525254867249799E-4</v>
      </c>
      <c r="BQ58" s="137">
        <v>8.9930512676968398E-5</v>
      </c>
      <c r="BR58" s="137">
        <v>3.4289470752677301E-4</v>
      </c>
      <c r="BS58" s="137">
        <v>1.6907829683614401E-7</v>
      </c>
      <c r="BT58" s="137">
        <v>4.8294217844102897E-4</v>
      </c>
      <c r="BU58" s="137">
        <v>6.5324584854492096E-4</v>
      </c>
      <c r="BV58" s="137">
        <v>3.0348326741215498E-4</v>
      </c>
      <c r="BW58" s="137">
        <v>6.7392715722676094E-5</v>
      </c>
      <c r="BX58" s="137">
        <v>1.18541570781767E-4</v>
      </c>
      <c r="BY58" s="137">
        <v>1.12446932126421E-4</v>
      </c>
      <c r="BZ58" s="137">
        <v>1.6139129591277899E-4</v>
      </c>
      <c r="CA58" s="138">
        <v>0</v>
      </c>
      <c r="CB58" s="136">
        <v>9.2359345760771993E-3</v>
      </c>
      <c r="CC58" s="139">
        <v>2.2222530655072199E-2</v>
      </c>
      <c r="CD58" s="135"/>
      <c r="CE58" s="370">
        <v>0</v>
      </c>
      <c r="CF58" s="370">
        <v>0</v>
      </c>
      <c r="CG58" s="370">
        <v>0</v>
      </c>
      <c r="CH58" s="370">
        <v>0</v>
      </c>
      <c r="CI58" s="355">
        <v>0</v>
      </c>
      <c r="CJ58" s="81"/>
      <c r="CK58" s="81"/>
      <c r="CL58" s="73"/>
      <c r="CM58" s="73"/>
    </row>
    <row r="59" spans="1:91" ht="19.5" x14ac:dyDescent="0.25">
      <c r="A59" s="30"/>
      <c r="B59" s="42" t="s">
        <v>50</v>
      </c>
      <c r="C59" s="43" t="s">
        <v>161</v>
      </c>
      <c r="D59" s="136">
        <v>7.4687550013280998E-5</v>
      </c>
      <c r="E59" s="137">
        <v>1.93249091222019E-4</v>
      </c>
      <c r="F59" s="137">
        <v>2.2924524402544101E-4</v>
      </c>
      <c r="G59" s="137">
        <v>1.0068897682611799E-4</v>
      </c>
      <c r="H59" s="137">
        <v>1.04276501184592E-4</v>
      </c>
      <c r="I59" s="137">
        <v>6.1758380334587894E-5</v>
      </c>
      <c r="J59" s="137">
        <v>2.28953768753073E-4</v>
      </c>
      <c r="K59" s="137">
        <v>9.4655932116258101E-5</v>
      </c>
      <c r="L59" s="137">
        <v>1.99831883859098E-4</v>
      </c>
      <c r="M59" s="137">
        <v>1.3957393027730301E-4</v>
      </c>
      <c r="N59" s="137">
        <v>8.8003836560458402E-5</v>
      </c>
      <c r="O59" s="137">
        <v>4.24486821289391E-4</v>
      </c>
      <c r="P59" s="137">
        <v>1.84281456413889E-4</v>
      </c>
      <c r="Q59" s="137">
        <v>1.0725265893187699E-5</v>
      </c>
      <c r="R59" s="137">
        <v>8.09827138093393E-4</v>
      </c>
      <c r="S59" s="137">
        <v>1.36883762196973E-3</v>
      </c>
      <c r="T59" s="137">
        <v>2.6824280063912197E-4</v>
      </c>
      <c r="U59" s="137">
        <v>7.6130692775887201E-4</v>
      </c>
      <c r="V59" s="137">
        <v>3.4287640482621599E-4</v>
      </c>
      <c r="W59" s="137">
        <v>4.0879053845709003E-4</v>
      </c>
      <c r="X59" s="137">
        <v>2.8511814388563898E-4</v>
      </c>
      <c r="Y59" s="137">
        <v>1.7580241755855099E-4</v>
      </c>
      <c r="Z59" s="137">
        <v>4.0096577968566502E-4</v>
      </c>
      <c r="AA59" s="137">
        <v>3.80830150967987E-4</v>
      </c>
      <c r="AB59" s="137">
        <v>4.1581149528566798E-4</v>
      </c>
      <c r="AC59" s="137">
        <v>3.0746404916240198E-4</v>
      </c>
      <c r="AD59" s="137">
        <v>3.5954844818915599E-4</v>
      </c>
      <c r="AE59" s="137">
        <v>2.9952299728706698E-4</v>
      </c>
      <c r="AF59" s="137">
        <v>4.3136692400652101E-4</v>
      </c>
      <c r="AG59" s="137">
        <v>5.9699724014562197E-4</v>
      </c>
      <c r="AH59" s="137">
        <v>3.3325345774948999E-4</v>
      </c>
      <c r="AI59" s="137">
        <v>2.78334975491856E-4</v>
      </c>
      <c r="AJ59" s="137">
        <v>0</v>
      </c>
      <c r="AK59" s="137">
        <v>3.3476705544317401E-4</v>
      </c>
      <c r="AL59" s="137">
        <v>7.4279881831027298E-4</v>
      </c>
      <c r="AM59" s="137">
        <v>2.5343797793054299E-4</v>
      </c>
      <c r="AN59" s="137">
        <v>3.54310977918749E-4</v>
      </c>
      <c r="AO59" s="137">
        <v>2.5558968677314001E-4</v>
      </c>
      <c r="AP59" s="137">
        <v>8.8310053684030197E-4</v>
      </c>
      <c r="AQ59" s="137">
        <v>1.4488350235113601E-4</v>
      </c>
      <c r="AR59" s="137">
        <v>2.4550909177383499E-4</v>
      </c>
      <c r="AS59" s="137">
        <v>2.0346161964751399E-4</v>
      </c>
      <c r="AT59" s="137">
        <v>1.8320319099018599E-4</v>
      </c>
      <c r="AU59" s="137">
        <v>3.0846284541905298E-4</v>
      </c>
      <c r="AV59" s="137">
        <v>2.7541585404498501E-4</v>
      </c>
      <c r="AW59" s="137">
        <v>2.12879197220487E-4</v>
      </c>
      <c r="AX59" s="137">
        <v>2.2932393763912601E-4</v>
      </c>
      <c r="AY59" s="137">
        <v>2.6140866060626303E-4</v>
      </c>
      <c r="AZ59" s="137">
        <v>1.0696348131914999E-3</v>
      </c>
      <c r="BA59" s="137">
        <v>3.7563308969546299E-3</v>
      </c>
      <c r="BB59" s="137">
        <v>2.06242269888391E-4</v>
      </c>
      <c r="BC59" s="137">
        <v>4.9507611948633999E-4</v>
      </c>
      <c r="BD59" s="137">
        <v>3.8352290285461601E-4</v>
      </c>
      <c r="BE59" s="137">
        <v>5.5514590082904498E-4</v>
      </c>
      <c r="BF59" s="137">
        <v>5.8965195649702097E-4</v>
      </c>
      <c r="BG59" s="137">
        <v>1.02526063626066E-4</v>
      </c>
      <c r="BH59" s="137">
        <v>3.55565822254608E-4</v>
      </c>
      <c r="BI59" s="137">
        <v>1.9381012888096099E-3</v>
      </c>
      <c r="BJ59" s="137">
        <v>8.0851891599710405E-5</v>
      </c>
      <c r="BK59" s="137">
        <v>2.0356496809745601E-4</v>
      </c>
      <c r="BL59" s="137">
        <v>4.7169382098960499E-5</v>
      </c>
      <c r="BM59" s="137">
        <v>7.1047015073431502E-5</v>
      </c>
      <c r="BN59" s="137">
        <v>1.7414876999168299E-4</v>
      </c>
      <c r="BO59" s="137">
        <v>3.3482949298257897E-5</v>
      </c>
      <c r="BP59" s="137">
        <v>2.0829470480479299E-5</v>
      </c>
      <c r="BQ59" s="137">
        <v>4.42122853047379E-5</v>
      </c>
      <c r="BR59" s="137">
        <v>1.56157978737773E-5</v>
      </c>
      <c r="BS59" s="137">
        <v>1.5830663560720999E-6</v>
      </c>
      <c r="BT59" s="137">
        <v>4.9421739634562398E-5</v>
      </c>
      <c r="BU59" s="137">
        <v>1.07707978936437E-4</v>
      </c>
      <c r="BV59" s="137">
        <v>8.8722031260293096E-5</v>
      </c>
      <c r="BW59" s="137">
        <v>3.3042498387095103E-5</v>
      </c>
      <c r="BX59" s="137">
        <v>2.1694599718513499E-4</v>
      </c>
      <c r="BY59" s="137">
        <v>1.4590322469252499E-4</v>
      </c>
      <c r="BZ59" s="137">
        <v>1.67753092408193E-4</v>
      </c>
      <c r="CA59" s="138">
        <v>0</v>
      </c>
      <c r="CB59" s="136">
        <v>2.62016692959081E-2</v>
      </c>
      <c r="CC59" s="139">
        <v>6.3043690310514405E-2</v>
      </c>
      <c r="CD59" s="135"/>
      <c r="CE59" s="370">
        <v>0</v>
      </c>
      <c r="CF59" s="370">
        <v>0</v>
      </c>
      <c r="CG59" s="370">
        <v>0</v>
      </c>
      <c r="CH59" s="370">
        <v>0</v>
      </c>
      <c r="CI59" s="355">
        <v>0</v>
      </c>
      <c r="CJ59" s="81"/>
      <c r="CK59" s="81"/>
      <c r="CL59" s="73"/>
      <c r="CM59" s="73"/>
    </row>
    <row r="60" spans="1:91" ht="19.5" x14ac:dyDescent="0.25">
      <c r="A60" s="30"/>
      <c r="B60" s="42" t="s">
        <v>51</v>
      </c>
      <c r="C60" s="43" t="s">
        <v>162</v>
      </c>
      <c r="D60" s="136">
        <v>2.5949577339905699E-5</v>
      </c>
      <c r="E60" s="137">
        <v>8.2420994599009096E-5</v>
      </c>
      <c r="F60" s="137">
        <v>8.9644630449885898E-5</v>
      </c>
      <c r="G60" s="137">
        <v>2.0670330831495202E-5</v>
      </c>
      <c r="H60" s="137">
        <v>3.2329622311712702E-5</v>
      </c>
      <c r="I60" s="137">
        <v>2.3129300631080599E-5</v>
      </c>
      <c r="J60" s="137">
        <v>4.6973716371543099E-5</v>
      </c>
      <c r="K60" s="137">
        <v>2.3959177004985802E-5</v>
      </c>
      <c r="L60" s="137">
        <v>9.7467269393829598E-5</v>
      </c>
      <c r="M60" s="137">
        <v>2.6797758363989601E-5</v>
      </c>
      <c r="N60" s="137">
        <v>1.2106919921393499E-3</v>
      </c>
      <c r="O60" s="137">
        <v>3.8413272317952698E-4</v>
      </c>
      <c r="P60" s="137">
        <v>2.6203476800293199E-4</v>
      </c>
      <c r="Q60" s="137">
        <v>7.7721702106697092E-6</v>
      </c>
      <c r="R60" s="137">
        <v>2.6492977471704402E-3</v>
      </c>
      <c r="S60" s="137">
        <v>3.8853146204341398E-3</v>
      </c>
      <c r="T60" s="137">
        <v>1.4192473158412E-4</v>
      </c>
      <c r="U60" s="137">
        <v>6.9411156706374695E-4</v>
      </c>
      <c r="V60" s="137">
        <v>1.2725437020155101E-4</v>
      </c>
      <c r="W60" s="137">
        <v>8.1192271765685698E-5</v>
      </c>
      <c r="X60" s="137">
        <v>6.9299764231918796E-4</v>
      </c>
      <c r="Y60" s="137">
        <v>9.3310159975256701E-5</v>
      </c>
      <c r="Z60" s="137">
        <v>8.2661830964879995E-5</v>
      </c>
      <c r="AA60" s="137">
        <v>8.7627505264105095E-4</v>
      </c>
      <c r="AB60" s="137">
        <v>1.9565070738909599E-4</v>
      </c>
      <c r="AC60" s="137">
        <v>8.9071035194309098E-5</v>
      </c>
      <c r="AD60" s="137">
        <v>1.09579589980944E-4</v>
      </c>
      <c r="AE60" s="137">
        <v>3.9654963364821203E-4</v>
      </c>
      <c r="AF60" s="137">
        <v>1.2125288712322899E-3</v>
      </c>
      <c r="AG60" s="137">
        <v>3.0822766275298899E-4</v>
      </c>
      <c r="AH60" s="137">
        <v>4.2803082904178399E-4</v>
      </c>
      <c r="AI60" s="137">
        <v>3.4322096765788599E-4</v>
      </c>
      <c r="AJ60" s="137">
        <v>0</v>
      </c>
      <c r="AK60" s="137">
        <v>3.1046807114948799E-4</v>
      </c>
      <c r="AL60" s="137">
        <v>1.3349926882308999E-3</v>
      </c>
      <c r="AM60" s="137">
        <v>2.0082392029561899E-4</v>
      </c>
      <c r="AN60" s="137">
        <v>4.7588737525643203E-4</v>
      </c>
      <c r="AO60" s="137">
        <v>2.9869779569256002E-4</v>
      </c>
      <c r="AP60" s="137">
        <v>1.8681490859436399E-4</v>
      </c>
      <c r="AQ60" s="137">
        <v>9.09545821801126E-5</v>
      </c>
      <c r="AR60" s="137">
        <v>2.16507311062563E-4</v>
      </c>
      <c r="AS60" s="137">
        <v>1.3813637418439199E-4</v>
      </c>
      <c r="AT60" s="137">
        <v>1.02672484867698E-4</v>
      </c>
      <c r="AU60" s="137">
        <v>1.9185304631871201E-3</v>
      </c>
      <c r="AV60" s="137">
        <v>2.8359165313906299E-4</v>
      </c>
      <c r="AW60" s="137">
        <v>2.35679215960256E-4</v>
      </c>
      <c r="AX60" s="137">
        <v>2.5215310132289899E-4</v>
      </c>
      <c r="AY60" s="137">
        <v>4.6940775086644202E-4</v>
      </c>
      <c r="AZ60" s="137">
        <v>3.44801001705561E-3</v>
      </c>
      <c r="BA60" s="137">
        <v>4.5866406540026102E-3</v>
      </c>
      <c r="BB60" s="137">
        <v>3.7417531642759699E-4</v>
      </c>
      <c r="BC60" s="137">
        <v>2.38968663678042E-2</v>
      </c>
      <c r="BD60" s="137">
        <v>7.5693161874517403E-3</v>
      </c>
      <c r="BE60" s="137">
        <v>1.5286124433429901E-3</v>
      </c>
      <c r="BF60" s="137">
        <v>1.66661430237857E-3</v>
      </c>
      <c r="BG60" s="137">
        <v>1.06760646603179E-4</v>
      </c>
      <c r="BH60" s="137">
        <v>5.2741788191151297E-4</v>
      </c>
      <c r="BI60" s="137">
        <v>1.5702126438859401E-3</v>
      </c>
      <c r="BJ60" s="137">
        <v>5.1098372437830704E-6</v>
      </c>
      <c r="BK60" s="137">
        <v>1.0533312465878099E-4</v>
      </c>
      <c r="BL60" s="137">
        <v>1.07772328972334E-5</v>
      </c>
      <c r="BM60" s="137">
        <v>2.5686174341925199E-5</v>
      </c>
      <c r="BN60" s="137">
        <v>6.4132307801272395E-4</v>
      </c>
      <c r="BO60" s="137">
        <v>4.9119094094977598E-6</v>
      </c>
      <c r="BP60" s="137">
        <v>1.5961595140986201E-5</v>
      </c>
      <c r="BQ60" s="137">
        <v>9.4515925511854799E-6</v>
      </c>
      <c r="BR60" s="137">
        <v>5.5734135507759899E-6</v>
      </c>
      <c r="BS60" s="137">
        <v>3.0394379236793899E-7</v>
      </c>
      <c r="BT60" s="137">
        <v>4.5845182201670498E-5</v>
      </c>
      <c r="BU60" s="137">
        <v>7.7927108667834904E-6</v>
      </c>
      <c r="BV60" s="137">
        <v>4.6204432742615999E-5</v>
      </c>
      <c r="BW60" s="137">
        <v>4.5670066225187299E-6</v>
      </c>
      <c r="BX60" s="137">
        <v>9.6289801945227698E-5</v>
      </c>
      <c r="BY60" s="137">
        <v>2.52853127002143E-5</v>
      </c>
      <c r="BZ60" s="137">
        <v>2.64816922397017E-5</v>
      </c>
      <c r="CA60" s="138">
        <v>0</v>
      </c>
      <c r="CB60" s="136">
        <v>6.7608015519619397E-2</v>
      </c>
      <c r="CC60" s="139">
        <v>0.162671268948233</v>
      </c>
      <c r="CD60" s="135"/>
      <c r="CE60" s="370">
        <v>0</v>
      </c>
      <c r="CF60" s="370">
        <v>0</v>
      </c>
      <c r="CG60" s="370">
        <v>0</v>
      </c>
      <c r="CH60" s="370">
        <v>0</v>
      </c>
      <c r="CI60" s="355">
        <v>0</v>
      </c>
      <c r="CJ60" s="81"/>
      <c r="CK60" s="81"/>
      <c r="CL60" s="73"/>
      <c r="CM60" s="73"/>
    </row>
    <row r="61" spans="1:91" ht="19.5" x14ac:dyDescent="0.25">
      <c r="A61" s="30"/>
      <c r="B61" s="42" t="s">
        <v>52</v>
      </c>
      <c r="C61" s="43" t="s">
        <v>163</v>
      </c>
      <c r="D61" s="136">
        <v>4.5370185921329501E-5</v>
      </c>
      <c r="E61" s="137">
        <v>1.1604369936681601E-4</v>
      </c>
      <c r="F61" s="137">
        <v>1.3837649803827699E-4</v>
      </c>
      <c r="G61" s="137">
        <v>6.2428655905241598E-5</v>
      </c>
      <c r="H61" s="137">
        <v>6.3688783075904797E-5</v>
      </c>
      <c r="I61" s="137">
        <v>3.73685681293318E-5</v>
      </c>
      <c r="J61" s="137">
        <v>1.41957192944166E-4</v>
      </c>
      <c r="K61" s="137">
        <v>5.82884342799746E-5</v>
      </c>
      <c r="L61" s="137">
        <v>1.1891623627721401E-4</v>
      </c>
      <c r="M61" s="137">
        <v>8.6701668889125006E-5</v>
      </c>
      <c r="N61" s="137">
        <v>7.2524322971783702E-5</v>
      </c>
      <c r="O61" s="137">
        <v>2.4039228996806201E-4</v>
      </c>
      <c r="P61" s="137">
        <v>7.4117154479106497E-3</v>
      </c>
      <c r="Q61" s="137">
        <v>6.1620457374004203E-6</v>
      </c>
      <c r="R61" s="137">
        <v>6.5649320763659701E-4</v>
      </c>
      <c r="S61" s="137">
        <v>9.61912342154309E-4</v>
      </c>
      <c r="T61" s="137">
        <v>1.58647325460909E-4</v>
      </c>
      <c r="U61" s="137">
        <v>3.49021273125187E-4</v>
      </c>
      <c r="V61" s="137">
        <v>2.1597440060301399E-4</v>
      </c>
      <c r="W61" s="137">
        <v>2.5369540081798299E-4</v>
      </c>
      <c r="X61" s="137">
        <v>1.8527015523141601E-4</v>
      </c>
      <c r="Y61" s="137">
        <v>1.0393800936805601E-4</v>
      </c>
      <c r="Z61" s="137">
        <v>2.4857399885910202E-4</v>
      </c>
      <c r="AA61" s="137">
        <v>2.5662603221661E-4</v>
      </c>
      <c r="AB61" s="137">
        <v>2.4807370521020899E-4</v>
      </c>
      <c r="AC61" s="137">
        <v>1.60269479368455E-4</v>
      </c>
      <c r="AD61" s="137">
        <v>2.1976798092161799E-4</v>
      </c>
      <c r="AE61" s="137">
        <v>1.8898690037238801E-4</v>
      </c>
      <c r="AF61" s="137">
        <v>3.32916909218568E-4</v>
      </c>
      <c r="AG61" s="137">
        <v>3.53757383824568E-4</v>
      </c>
      <c r="AH61" s="137">
        <v>1.7487750009571699E-4</v>
      </c>
      <c r="AI61" s="137">
        <v>1.46067790804743E-4</v>
      </c>
      <c r="AJ61" s="137">
        <v>0</v>
      </c>
      <c r="AK61" s="137">
        <v>1.7536244332566999E-4</v>
      </c>
      <c r="AL61" s="137">
        <v>3.3835904004898598E-4</v>
      </c>
      <c r="AM61" s="137">
        <v>1.4373262551841399E-4</v>
      </c>
      <c r="AN61" s="137">
        <v>1.8409062016492601E-4</v>
      </c>
      <c r="AO61" s="137">
        <v>1.3671903253235701E-4</v>
      </c>
      <c r="AP61" s="137">
        <v>1.0556536279747E-4</v>
      </c>
      <c r="AQ61" s="137">
        <v>1.97924561102219E-3</v>
      </c>
      <c r="AR61" s="137">
        <v>1.3252240951650999E-4</v>
      </c>
      <c r="AS61" s="137">
        <v>1.119057420615E-4</v>
      </c>
      <c r="AT61" s="137">
        <v>1.06088687043471E-4</v>
      </c>
      <c r="AU61" s="137">
        <v>1.86914660460537E-4</v>
      </c>
      <c r="AV61" s="137">
        <v>1.49671167937278E-4</v>
      </c>
      <c r="AW61" s="137">
        <v>1.1430084832952401E-4</v>
      </c>
      <c r="AX61" s="137">
        <v>1.2171984216247E-4</v>
      </c>
      <c r="AY61" s="137">
        <v>1.36529716807527E-4</v>
      </c>
      <c r="AZ61" s="137">
        <v>5.5927075085096198E-4</v>
      </c>
      <c r="BA61" s="137">
        <v>2.3937158529444799E-4</v>
      </c>
      <c r="BB61" s="137">
        <v>1.10676180958247E-4</v>
      </c>
      <c r="BC61" s="137">
        <v>9.7019092250041298E-4</v>
      </c>
      <c r="BD61" s="137">
        <v>6.8547964771140599E-3</v>
      </c>
      <c r="BE61" s="137">
        <v>7.0984232803694496E-4</v>
      </c>
      <c r="BF61" s="137">
        <v>2.7968163834205401E-4</v>
      </c>
      <c r="BG61" s="137">
        <v>6.09048373026465E-5</v>
      </c>
      <c r="BH61" s="137">
        <v>6.0313584116922204E-4</v>
      </c>
      <c r="BI61" s="137">
        <v>4.8265770622244998E-4</v>
      </c>
      <c r="BJ61" s="137">
        <v>3.9851894832617199E-5</v>
      </c>
      <c r="BK61" s="137">
        <v>1.6780713811929799E-3</v>
      </c>
      <c r="BL61" s="137">
        <v>2.78453018584631E-5</v>
      </c>
      <c r="BM61" s="137">
        <v>4.3036817357503301E-5</v>
      </c>
      <c r="BN61" s="137">
        <v>1.1679862704100101E-4</v>
      </c>
      <c r="BO61" s="137">
        <v>1.39186039099841E-5</v>
      </c>
      <c r="BP61" s="137">
        <v>2.6026728729301001E-5</v>
      </c>
      <c r="BQ61" s="137">
        <v>3.7974961776014603E-5</v>
      </c>
      <c r="BR61" s="137">
        <v>2.3177737527909501E-5</v>
      </c>
      <c r="BS61" s="137">
        <v>9.8338203102099892E-7</v>
      </c>
      <c r="BT61" s="137">
        <v>1.7803333218289599E-5</v>
      </c>
      <c r="BU61" s="137">
        <v>1.7846386495934302E-5</v>
      </c>
      <c r="BV61" s="137">
        <v>7.8718019443283207E-5</v>
      </c>
      <c r="BW61" s="137">
        <v>4.57239534674495E-5</v>
      </c>
      <c r="BX61" s="137">
        <v>7.7369689476045305E-5</v>
      </c>
      <c r="BY61" s="137">
        <v>6.0677491783943899E-5</v>
      </c>
      <c r="BZ61" s="137">
        <v>1.7055121630189199E-4</v>
      </c>
      <c r="CA61" s="138">
        <v>0</v>
      </c>
      <c r="CB61" s="136">
        <v>3.12844354286686E-2</v>
      </c>
      <c r="CC61" s="139">
        <v>7.52733055451653E-2</v>
      </c>
      <c r="CD61" s="135"/>
      <c r="CE61" s="370">
        <v>0</v>
      </c>
      <c r="CF61" s="370">
        <v>0</v>
      </c>
      <c r="CG61" s="370">
        <v>0</v>
      </c>
      <c r="CH61" s="370">
        <v>0</v>
      </c>
      <c r="CI61" s="355">
        <v>0</v>
      </c>
      <c r="CJ61" s="81"/>
      <c r="CK61" s="81"/>
      <c r="CL61" s="73"/>
      <c r="CM61" s="73"/>
    </row>
    <row r="62" spans="1:91" ht="19.5" x14ac:dyDescent="0.25">
      <c r="A62" s="30"/>
      <c r="B62" s="42" t="s">
        <v>53</v>
      </c>
      <c r="C62" s="43" t="s">
        <v>164</v>
      </c>
      <c r="D62" s="136">
        <v>2.3517887138043201E-5</v>
      </c>
      <c r="E62" s="137">
        <v>6.3007674580559396E-5</v>
      </c>
      <c r="F62" s="137">
        <v>7.3596524677236301E-5</v>
      </c>
      <c r="G62" s="137">
        <v>2.9684826897197401E-5</v>
      </c>
      <c r="H62" s="137">
        <v>3.22843762435002E-5</v>
      </c>
      <c r="I62" s="137">
        <v>1.9682705931139101E-5</v>
      </c>
      <c r="J62" s="137">
        <v>6.7495528086524098E-5</v>
      </c>
      <c r="K62" s="137">
        <v>2.8545274114096E-5</v>
      </c>
      <c r="L62" s="137">
        <v>6.68815935427251E-5</v>
      </c>
      <c r="M62" s="137">
        <v>4.0886887185755099E-5</v>
      </c>
      <c r="N62" s="137">
        <v>1.5162689277959601E-5</v>
      </c>
      <c r="O62" s="137">
        <v>9.4563045022864203E-5</v>
      </c>
      <c r="P62" s="137">
        <v>1.0746605303442701E-4</v>
      </c>
      <c r="Q62" s="137">
        <v>4.1010069994243202E-6</v>
      </c>
      <c r="R62" s="137">
        <v>3.8871858155043398E-4</v>
      </c>
      <c r="S62" s="137">
        <v>6.7830448448496898E-4</v>
      </c>
      <c r="T62" s="137">
        <v>9.1343522664101895E-5</v>
      </c>
      <c r="U62" s="137">
        <v>2.1456552605558099E-4</v>
      </c>
      <c r="V62" s="137">
        <v>1.00239691570239E-4</v>
      </c>
      <c r="W62" s="137">
        <v>1.20132681348482E-4</v>
      </c>
      <c r="X62" s="137">
        <v>9.5992050748420506E-5</v>
      </c>
      <c r="Y62" s="137">
        <v>5.9902164803183799E-5</v>
      </c>
      <c r="Z62" s="137">
        <v>1.18260671963912E-4</v>
      </c>
      <c r="AA62" s="137">
        <v>1.16086228153868E-4</v>
      </c>
      <c r="AB62" s="137">
        <v>1.3815696336254499E-4</v>
      </c>
      <c r="AC62" s="137">
        <v>8.2608446163962498E-5</v>
      </c>
      <c r="AD62" s="137">
        <v>1.11050133688615E-4</v>
      </c>
      <c r="AE62" s="137">
        <v>9.5637733106233698E-5</v>
      </c>
      <c r="AF62" s="137">
        <v>1.6279895585785001E-4</v>
      </c>
      <c r="AG62" s="137">
        <v>2.0221461700086599E-4</v>
      </c>
      <c r="AH62" s="137">
        <v>1.4901313687689299E-4</v>
      </c>
      <c r="AI62" s="137">
        <v>1.2191777792127899E-4</v>
      </c>
      <c r="AJ62" s="137">
        <v>0</v>
      </c>
      <c r="AK62" s="137">
        <v>1.28270561461085E-4</v>
      </c>
      <c r="AL62" s="137">
        <v>3.3540432762327001E-4</v>
      </c>
      <c r="AM62" s="137">
        <v>9.56098818783953E-5</v>
      </c>
      <c r="AN62" s="137">
        <v>1.6136655263104799E-4</v>
      </c>
      <c r="AO62" s="137">
        <v>1.10103944714623E-4</v>
      </c>
      <c r="AP62" s="137">
        <v>7.7069555227912695E-5</v>
      </c>
      <c r="AQ62" s="137">
        <v>5.71707113159212E-5</v>
      </c>
      <c r="AR62" s="137">
        <v>9.3719074510955106E-5</v>
      </c>
      <c r="AS62" s="137">
        <v>7.11838400364442E-5</v>
      </c>
      <c r="AT62" s="137">
        <v>6.2459807628573101E-5</v>
      </c>
      <c r="AU62" s="137">
        <v>8.0653936668579804E-5</v>
      </c>
      <c r="AV62" s="137">
        <v>1.12809218371689E-4</v>
      </c>
      <c r="AW62" s="137">
        <v>8.9549895404433303E-5</v>
      </c>
      <c r="AX62" s="137">
        <v>9.5567936720827696E-5</v>
      </c>
      <c r="AY62" s="137">
        <v>1.21220142595038E-4</v>
      </c>
      <c r="AZ62" s="137">
        <v>5.5407724183107496E-4</v>
      </c>
      <c r="BA62" s="137">
        <v>6.4369042237243101E-5</v>
      </c>
      <c r="BB62" s="137">
        <v>8.3796898779779505E-5</v>
      </c>
      <c r="BC62" s="137">
        <v>1.8092561758919801E-4</v>
      </c>
      <c r="BD62" s="137">
        <v>1.02320371236057E-2</v>
      </c>
      <c r="BE62" s="137">
        <v>1.6713627264704999E-2</v>
      </c>
      <c r="BF62" s="137">
        <v>2.2334684706710499E-4</v>
      </c>
      <c r="BG62" s="137">
        <v>4.2253752818342302E-5</v>
      </c>
      <c r="BH62" s="137">
        <v>1.6533347078990699E-4</v>
      </c>
      <c r="BI62" s="137">
        <v>1.85193937815049E-3</v>
      </c>
      <c r="BJ62" s="137">
        <v>9.7234784029328703E-4</v>
      </c>
      <c r="BK62" s="137">
        <v>6.8509579053186305E-5</v>
      </c>
      <c r="BL62" s="137">
        <v>1.33434542818482E-5</v>
      </c>
      <c r="BM62" s="137">
        <v>2.2424628371017699E-5</v>
      </c>
      <c r="BN62" s="137">
        <v>6.2294091617458598E-5</v>
      </c>
      <c r="BO62" s="137">
        <v>6.5637535602513797E-6</v>
      </c>
      <c r="BP62" s="137">
        <v>6.09039184733603E-4</v>
      </c>
      <c r="BQ62" s="137">
        <v>4.24795898655921E-4</v>
      </c>
      <c r="BR62" s="137">
        <v>5.9320905340450405E-4</v>
      </c>
      <c r="BS62" s="137">
        <v>4.6374459313201801E-7</v>
      </c>
      <c r="BT62" s="137">
        <v>1.52560284823252E-5</v>
      </c>
      <c r="BU62" s="137">
        <v>1.35819565664664E-4</v>
      </c>
      <c r="BV62" s="137">
        <v>2.41343106556044E-5</v>
      </c>
      <c r="BW62" s="137">
        <v>1.24126501788492E-3</v>
      </c>
      <c r="BX62" s="137">
        <v>4.1648699645018399E-5</v>
      </c>
      <c r="BY62" s="137">
        <v>1.64595236096649E-4</v>
      </c>
      <c r="BZ62" s="137">
        <v>1.9748903634423701E-5</v>
      </c>
      <c r="CA62" s="138">
        <v>0</v>
      </c>
      <c r="CB62" s="136">
        <v>3.9933144455043298E-2</v>
      </c>
      <c r="CC62" s="139">
        <v>9.6082916081302594E-2</v>
      </c>
      <c r="CD62" s="135"/>
      <c r="CE62" s="370">
        <v>0</v>
      </c>
      <c r="CF62" s="370">
        <v>0</v>
      </c>
      <c r="CG62" s="370">
        <v>0</v>
      </c>
      <c r="CH62" s="370">
        <v>0</v>
      </c>
      <c r="CI62" s="355">
        <v>0</v>
      </c>
      <c r="CJ62" s="81"/>
      <c r="CK62" s="81"/>
      <c r="CL62" s="73"/>
      <c r="CM62" s="73"/>
    </row>
    <row r="63" spans="1:91" ht="19.5" x14ac:dyDescent="0.25">
      <c r="A63" s="30"/>
      <c r="B63" s="42" t="s">
        <v>54</v>
      </c>
      <c r="C63" s="43" t="s">
        <v>165</v>
      </c>
      <c r="D63" s="136">
        <v>9.9887221520481798E-4</v>
      </c>
      <c r="E63" s="137">
        <v>2.34531257744065E-3</v>
      </c>
      <c r="F63" s="137">
        <v>2.8382108181815302E-3</v>
      </c>
      <c r="G63" s="137">
        <v>1.4055809028284401E-3</v>
      </c>
      <c r="H63" s="137">
        <v>1.5144209243271899E-3</v>
      </c>
      <c r="I63" s="137">
        <v>9.4652824626764904E-4</v>
      </c>
      <c r="J63" s="137">
        <v>3.1072497865826201E-3</v>
      </c>
      <c r="K63" s="137">
        <v>1.2672530117967601E-3</v>
      </c>
      <c r="L63" s="137">
        <v>2.3109465862518998E-3</v>
      </c>
      <c r="M63" s="137">
        <v>1.92403007523264E-3</v>
      </c>
      <c r="N63" s="137">
        <v>7.0887705835762896E-4</v>
      </c>
      <c r="O63" s="137">
        <v>3.7071719927858301E-3</v>
      </c>
      <c r="P63" s="137">
        <v>8.2298176774735405E-4</v>
      </c>
      <c r="Q63" s="137">
        <v>1.0315557087570401E-4</v>
      </c>
      <c r="R63" s="137">
        <v>7.0759336156842295E-4</v>
      </c>
      <c r="S63" s="137">
        <v>1.03763408565626E-3</v>
      </c>
      <c r="T63" s="137">
        <v>2.99235705809394E-3</v>
      </c>
      <c r="U63" s="137">
        <v>4.6852463381493103E-3</v>
      </c>
      <c r="V63" s="137">
        <v>4.63237530603435E-3</v>
      </c>
      <c r="W63" s="137">
        <v>5.55949207206957E-3</v>
      </c>
      <c r="X63" s="137">
        <v>3.34101249175738E-3</v>
      </c>
      <c r="Y63" s="137">
        <v>1.9832110351747602E-3</v>
      </c>
      <c r="Z63" s="137">
        <v>5.4308479843834098E-3</v>
      </c>
      <c r="AA63" s="137">
        <v>4.8607326613832004E-3</v>
      </c>
      <c r="AB63" s="137">
        <v>4.8912615166681302E-3</v>
      </c>
      <c r="AC63" s="137">
        <v>3.3823163064034302E-3</v>
      </c>
      <c r="AD63" s="137">
        <v>4.6085501661100496E-3</v>
      </c>
      <c r="AE63" s="137">
        <v>3.6337743140649101E-3</v>
      </c>
      <c r="AF63" s="137">
        <v>3.9119841934424802E-3</v>
      </c>
      <c r="AG63" s="137">
        <v>6.7361384955209698E-3</v>
      </c>
      <c r="AH63" s="137">
        <v>1.9854396938791602E-3</v>
      </c>
      <c r="AI63" s="137">
        <v>1.7289899059219199E-3</v>
      </c>
      <c r="AJ63" s="137">
        <v>0</v>
      </c>
      <c r="AK63" s="137">
        <v>2.8773515466461999E-3</v>
      </c>
      <c r="AL63" s="137">
        <v>3.2402540229169098E-3</v>
      </c>
      <c r="AM63" s="137">
        <v>2.3166760584907502E-3</v>
      </c>
      <c r="AN63" s="137">
        <v>1.75517141084586E-3</v>
      </c>
      <c r="AO63" s="137">
        <v>1.62499193317921E-3</v>
      </c>
      <c r="AP63" s="137">
        <v>2.26271973094231E-3</v>
      </c>
      <c r="AQ63" s="137">
        <v>1.50596792123713E-3</v>
      </c>
      <c r="AR63" s="137">
        <v>2.1999316416670702E-3</v>
      </c>
      <c r="AS63" s="137">
        <v>2.1291849125899399E-3</v>
      </c>
      <c r="AT63" s="137">
        <v>2.1845154563825899E-3</v>
      </c>
      <c r="AU63" s="137">
        <v>2.1814160779690902E-3</v>
      </c>
      <c r="AV63" s="137">
        <v>2.2473619515919301E-3</v>
      </c>
      <c r="AW63" s="137">
        <v>1.4900448495943201E-3</v>
      </c>
      <c r="AX63" s="137">
        <v>1.58068060437853E-3</v>
      </c>
      <c r="AY63" s="137">
        <v>1.1434923679349699E-3</v>
      </c>
      <c r="AZ63" s="137">
        <v>1.4820286376642899E-3</v>
      </c>
      <c r="BA63" s="137">
        <v>2.0526219702839401E-3</v>
      </c>
      <c r="BB63" s="137">
        <v>1.52316093057663E-3</v>
      </c>
      <c r="BC63" s="137">
        <v>1.60480361969821E-3</v>
      </c>
      <c r="BD63" s="137">
        <v>2.9401899889090902E-3</v>
      </c>
      <c r="BE63" s="137">
        <v>2.2625252392628201E-3</v>
      </c>
      <c r="BF63" s="137">
        <v>4.3861639686846197E-3</v>
      </c>
      <c r="BG63" s="137">
        <v>7.3581997250769305E-4</v>
      </c>
      <c r="BH63" s="137">
        <v>1.46757960595323E-3</v>
      </c>
      <c r="BI63" s="137">
        <v>1.4159123797535601E-3</v>
      </c>
      <c r="BJ63" s="137">
        <v>1.66192255705283E-3</v>
      </c>
      <c r="BK63" s="137">
        <v>2.2891335086797598E-3</v>
      </c>
      <c r="BL63" s="137">
        <v>6.6658877129156802E-4</v>
      </c>
      <c r="BM63" s="137">
        <v>8.9193825856447105E-4</v>
      </c>
      <c r="BN63" s="137">
        <v>1.71635790858129E-3</v>
      </c>
      <c r="BO63" s="137">
        <v>5.4370841317730005E-4</v>
      </c>
      <c r="BP63" s="137">
        <v>2.1440013875415899E-4</v>
      </c>
      <c r="BQ63" s="137">
        <v>5.9692437837915795E-4</v>
      </c>
      <c r="BR63" s="137">
        <v>2.12835533409528E-4</v>
      </c>
      <c r="BS63" s="137">
        <v>2.15952438832525E-5</v>
      </c>
      <c r="BT63" s="137">
        <v>5.1300528574575201E-4</v>
      </c>
      <c r="BU63" s="137">
        <v>2.13618826027284E-3</v>
      </c>
      <c r="BV63" s="137">
        <v>1.14125722642892E-3</v>
      </c>
      <c r="BW63" s="137">
        <v>5.3752413659273696E-4</v>
      </c>
      <c r="BX63" s="137">
        <v>2.07563429576618E-3</v>
      </c>
      <c r="BY63" s="137">
        <v>2.3767901828292198E-3</v>
      </c>
      <c r="BZ63" s="137">
        <v>3.06601271781949E-3</v>
      </c>
      <c r="CA63" s="138">
        <v>0</v>
      </c>
      <c r="CB63" s="136">
        <v>0.16138193213705199</v>
      </c>
      <c r="CC63" s="139">
        <v>0.38830016654509902</v>
      </c>
      <c r="CD63" s="135"/>
      <c r="CE63" s="370">
        <v>0</v>
      </c>
      <c r="CF63" s="370">
        <v>0</v>
      </c>
      <c r="CG63" s="370">
        <v>0</v>
      </c>
      <c r="CH63" s="370">
        <v>0</v>
      </c>
      <c r="CI63" s="355">
        <v>0</v>
      </c>
      <c r="CJ63" s="81"/>
      <c r="CK63" s="81"/>
      <c r="CL63" s="73"/>
      <c r="CM63" s="73"/>
    </row>
    <row r="64" spans="1:91" ht="19.5" x14ac:dyDescent="0.25">
      <c r="A64" s="30"/>
      <c r="B64" s="42" t="s">
        <v>55</v>
      </c>
      <c r="C64" s="43" t="s">
        <v>166</v>
      </c>
      <c r="D64" s="136">
        <v>7.0918263222353103E-3</v>
      </c>
      <c r="E64" s="137">
        <v>1.7072732212944801E-2</v>
      </c>
      <c r="F64" s="137">
        <v>3.13401921292403E-3</v>
      </c>
      <c r="G64" s="137">
        <v>1.34362516962907E-2</v>
      </c>
      <c r="H64" s="137">
        <v>2.72177469841793E-3</v>
      </c>
      <c r="I64" s="137">
        <v>7.6198924890762696E-3</v>
      </c>
      <c r="J64" s="137">
        <v>7.2390781863126497E-3</v>
      </c>
      <c r="K64" s="137">
        <v>6.6061816145254202E-3</v>
      </c>
      <c r="L64" s="137">
        <v>3.2648279536463699E-3</v>
      </c>
      <c r="M64" s="137">
        <v>8.6654985962269001E-3</v>
      </c>
      <c r="N64" s="137">
        <v>2.7268118837410998E-3</v>
      </c>
      <c r="O64" s="137">
        <v>3.2897895435796999E-3</v>
      </c>
      <c r="P64" s="137">
        <v>4.1289848351766904E-3</v>
      </c>
      <c r="Q64" s="137">
        <v>1.7323639656251001E-3</v>
      </c>
      <c r="R64" s="137">
        <v>2.0189941142421799E-2</v>
      </c>
      <c r="S64" s="137">
        <v>9.5787507591619196E-3</v>
      </c>
      <c r="T64" s="137">
        <v>5.0815003427025704E-3</v>
      </c>
      <c r="U64" s="137">
        <v>7.8093447936843901E-3</v>
      </c>
      <c r="V64" s="137">
        <v>2.1077159775465602E-3</v>
      </c>
      <c r="W64" s="137">
        <v>7.2671148379554898E-4</v>
      </c>
      <c r="X64" s="137">
        <v>7.5397507005106499E-3</v>
      </c>
      <c r="Y64" s="137">
        <v>1.20814345393657E-2</v>
      </c>
      <c r="Z64" s="137">
        <v>2.7591875733901801E-3</v>
      </c>
      <c r="AA64" s="137">
        <v>1.1294585207456099E-3</v>
      </c>
      <c r="AB64" s="137">
        <v>4.7723083827293502E-3</v>
      </c>
      <c r="AC64" s="137">
        <v>5.5200370229559802E-3</v>
      </c>
      <c r="AD64" s="137">
        <v>3.1133925014928801E-2</v>
      </c>
      <c r="AE64" s="137">
        <v>3.4734266564677898E-3</v>
      </c>
      <c r="AF64" s="137">
        <v>1.12176883959588E-2</v>
      </c>
      <c r="AG64" s="137">
        <v>9.2216533884779892E-3</v>
      </c>
      <c r="AH64" s="137">
        <v>4.6045704351769098E-3</v>
      </c>
      <c r="AI64" s="137">
        <v>3.4672751416308101E-3</v>
      </c>
      <c r="AJ64" s="137">
        <v>0</v>
      </c>
      <c r="AK64" s="137">
        <v>1.97438141587125E-2</v>
      </c>
      <c r="AL64" s="137">
        <v>1.40021622028487E-2</v>
      </c>
      <c r="AM64" s="137">
        <v>1.18768637749757E-2</v>
      </c>
      <c r="AN64" s="137">
        <v>4.3948962687734303E-3</v>
      </c>
      <c r="AO64" s="137">
        <v>1.27137143330246E-2</v>
      </c>
      <c r="AP64" s="137">
        <v>9.8396597699501407E-3</v>
      </c>
      <c r="AQ64" s="137">
        <v>1.40251438191052E-3</v>
      </c>
      <c r="AR64" s="137">
        <v>1.0958060405207099E-2</v>
      </c>
      <c r="AS64" s="137">
        <v>3.9012812307702401E-3</v>
      </c>
      <c r="AT64" s="137">
        <v>4.3332777761336504E-3</v>
      </c>
      <c r="AU64" s="137">
        <v>1.43093078672408E-2</v>
      </c>
      <c r="AV64" s="137">
        <v>1.4770055092271601E-2</v>
      </c>
      <c r="AW64" s="137">
        <v>2.87212804965199E-2</v>
      </c>
      <c r="AX64" s="137">
        <v>3.1545797126985298E-2</v>
      </c>
      <c r="AY64" s="137">
        <v>3.01657674884208E-2</v>
      </c>
      <c r="AZ64" s="137">
        <v>5.1411961319398902E-3</v>
      </c>
      <c r="BA64" s="137">
        <v>2.7701789084501401E-3</v>
      </c>
      <c r="BB64" s="137">
        <v>7.5294538219907196E-3</v>
      </c>
      <c r="BC64" s="137">
        <v>7.4998216554578202E-3</v>
      </c>
      <c r="BD64" s="137">
        <v>4.4215264492476697E-3</v>
      </c>
      <c r="BE64" s="137">
        <v>7.38635735146141E-3</v>
      </c>
      <c r="BF64" s="137">
        <v>7.41583939293984E-3</v>
      </c>
      <c r="BG64" s="137">
        <v>0.34070632232949299</v>
      </c>
      <c r="BH64" s="137">
        <v>4.13145211910406E-2</v>
      </c>
      <c r="BI64" s="137">
        <v>2.2078955995951501E-3</v>
      </c>
      <c r="BJ64" s="137">
        <v>1.3168024198764901E-2</v>
      </c>
      <c r="BK64" s="137">
        <v>6.3065804883705697E-3</v>
      </c>
      <c r="BL64" s="137">
        <v>4.1227533938951698E-3</v>
      </c>
      <c r="BM64" s="137">
        <v>3.2372680761362599E-2</v>
      </c>
      <c r="BN64" s="137">
        <v>2.3437844481485899E-2</v>
      </c>
      <c r="BO64" s="137">
        <v>1.1395900515810801E-2</v>
      </c>
      <c r="BP64" s="137">
        <v>1.2615010041755199E-3</v>
      </c>
      <c r="BQ64" s="137">
        <v>6.1330510774456899E-4</v>
      </c>
      <c r="BR64" s="137">
        <v>9.7998560867488898E-4</v>
      </c>
      <c r="BS64" s="137">
        <v>1.1199069332372601E-2</v>
      </c>
      <c r="BT64" s="137">
        <v>9.7531028979649607E-3</v>
      </c>
      <c r="BU64" s="137">
        <v>3.49744657949643E-3</v>
      </c>
      <c r="BV64" s="137">
        <v>8.8260919277938308E-3</v>
      </c>
      <c r="BW64" s="137">
        <v>3.1233260753645601E-3</v>
      </c>
      <c r="BX64" s="137">
        <v>1.21630996885152E-2</v>
      </c>
      <c r="BY64" s="137">
        <v>4.88936255066725E-3</v>
      </c>
      <c r="BZ64" s="137">
        <v>2.9396517468143001E-2</v>
      </c>
      <c r="CA64" s="138">
        <v>0</v>
      </c>
      <c r="CB64" s="136">
        <v>1.04672287076834</v>
      </c>
      <c r="CC64" s="139">
        <v>2.5185140595586799</v>
      </c>
      <c r="CD64" s="135"/>
      <c r="CE64" s="370">
        <v>0</v>
      </c>
      <c r="CF64" s="370">
        <v>0</v>
      </c>
      <c r="CG64" s="370">
        <v>0</v>
      </c>
      <c r="CH64" s="370">
        <v>0</v>
      </c>
      <c r="CI64" s="355">
        <v>0</v>
      </c>
      <c r="CJ64" s="81"/>
      <c r="CK64" s="81"/>
      <c r="CL64" s="73"/>
      <c r="CM64" s="73"/>
    </row>
    <row r="65" spans="1:91" ht="19.5" x14ac:dyDescent="0.25">
      <c r="A65" s="30"/>
      <c r="B65" s="42" t="s">
        <v>56</v>
      </c>
      <c r="C65" s="43" t="s">
        <v>167</v>
      </c>
      <c r="D65" s="136">
        <v>8.5896586998802005E-4</v>
      </c>
      <c r="E65" s="137">
        <v>4.9635863548551304E-3</v>
      </c>
      <c r="F65" s="137">
        <v>2.34922385438994E-3</v>
      </c>
      <c r="G65" s="137">
        <v>4.4533141623388601E-3</v>
      </c>
      <c r="H65" s="137">
        <v>1.42141924365226E-3</v>
      </c>
      <c r="I65" s="137">
        <v>5.9336891379956399E-3</v>
      </c>
      <c r="J65" s="137">
        <v>4.1816990678312897E-3</v>
      </c>
      <c r="K65" s="137">
        <v>5.7325495325833498E-3</v>
      </c>
      <c r="L65" s="137">
        <v>1.81635250049058E-3</v>
      </c>
      <c r="M65" s="137">
        <v>5.5170417805813798E-4</v>
      </c>
      <c r="N65" s="137">
        <v>2.0264304362441901E-4</v>
      </c>
      <c r="O65" s="137">
        <v>1.31165768588456E-3</v>
      </c>
      <c r="P65" s="137">
        <v>3.3502023731253199E-4</v>
      </c>
      <c r="Q65" s="137">
        <v>6.9862587579371002E-6</v>
      </c>
      <c r="R65" s="137">
        <v>3.4515485052062802E-4</v>
      </c>
      <c r="S65" s="137">
        <v>3.9906394494253103E-4</v>
      </c>
      <c r="T65" s="137">
        <v>5.9721582470645201E-4</v>
      </c>
      <c r="U65" s="137">
        <v>6.3322930637708897E-3</v>
      </c>
      <c r="V65" s="137">
        <v>3.1898472096135401E-4</v>
      </c>
      <c r="W65" s="137">
        <v>3.5443627824161803E-4</v>
      </c>
      <c r="X65" s="137">
        <v>2.3493101829489202E-3</v>
      </c>
      <c r="Y65" s="137">
        <v>7.8459318815373802E-4</v>
      </c>
      <c r="Z65" s="137">
        <v>3.4972323540463001E-4</v>
      </c>
      <c r="AA65" s="137">
        <v>4.7539960096161E-4</v>
      </c>
      <c r="AB65" s="137">
        <v>1.0500740103876901E-3</v>
      </c>
      <c r="AC65" s="137">
        <v>4.6237414180336E-4</v>
      </c>
      <c r="AD65" s="137">
        <v>1.46328616265037E-3</v>
      </c>
      <c r="AE65" s="137">
        <v>3.9352197797859901E-4</v>
      </c>
      <c r="AF65" s="137">
        <v>2.64836824884792E-3</v>
      </c>
      <c r="AG65" s="137">
        <v>2.4913769400616201E-3</v>
      </c>
      <c r="AH65" s="137">
        <v>4.7967204275924501E-3</v>
      </c>
      <c r="AI65" s="137">
        <v>1.1408132808250499E-2</v>
      </c>
      <c r="AJ65" s="137">
        <v>0</v>
      </c>
      <c r="AK65" s="137">
        <v>1.5011289303869201E-3</v>
      </c>
      <c r="AL65" s="137">
        <v>1.09566390652319E-3</v>
      </c>
      <c r="AM65" s="137">
        <v>9.1664522183699799E-4</v>
      </c>
      <c r="AN65" s="137">
        <v>8.2089249817400599E-4</v>
      </c>
      <c r="AO65" s="137">
        <v>1.42220094886696E-3</v>
      </c>
      <c r="AP65" s="137">
        <v>3.4683445637761698E-3</v>
      </c>
      <c r="AQ65" s="137">
        <v>1.8228744823804401E-4</v>
      </c>
      <c r="AR65" s="137">
        <v>1.3030988912055999E-3</v>
      </c>
      <c r="AS65" s="137">
        <v>1.36621147318407E-3</v>
      </c>
      <c r="AT65" s="137">
        <v>1.21625078460655E-3</v>
      </c>
      <c r="AU65" s="137">
        <v>3.7223243326110701E-3</v>
      </c>
      <c r="AV65" s="137">
        <v>1.36000023574781E-3</v>
      </c>
      <c r="AW65" s="137">
        <v>3.3881778756815299E-3</v>
      </c>
      <c r="AX65" s="137">
        <v>4.0991147782981404E-3</v>
      </c>
      <c r="AY65" s="137">
        <v>8.3435826223467902E-2</v>
      </c>
      <c r="AZ65" s="137">
        <v>7.8817662299769805E-4</v>
      </c>
      <c r="BA65" s="137">
        <v>8.32145798465153E-4</v>
      </c>
      <c r="BB65" s="137">
        <v>8.0133693340737899E-4</v>
      </c>
      <c r="BC65" s="137">
        <v>1.1791686459420999E-3</v>
      </c>
      <c r="BD65" s="137">
        <v>4.2554311556902003E-4</v>
      </c>
      <c r="BE65" s="137">
        <v>7.6225917359977902E-4</v>
      </c>
      <c r="BF65" s="137">
        <v>5.6776327772546599E-4</v>
      </c>
      <c r="BG65" s="137">
        <v>1.31377058867061E-3</v>
      </c>
      <c r="BH65" s="137">
        <v>0.14038393887310199</v>
      </c>
      <c r="BI65" s="137">
        <v>9.2167532699097602E-4</v>
      </c>
      <c r="BJ65" s="137">
        <v>3.1196550331696697E-4</v>
      </c>
      <c r="BK65" s="137">
        <v>8.8585911321728799E-4</v>
      </c>
      <c r="BL65" s="137">
        <v>1.27614327823889E-2</v>
      </c>
      <c r="BM65" s="137">
        <v>1.3654642459977301E-2</v>
      </c>
      <c r="BN65" s="137">
        <v>1.1064887898554099E-3</v>
      </c>
      <c r="BO65" s="137">
        <v>2.6831171234029902E-4</v>
      </c>
      <c r="BP65" s="137">
        <v>4.0375277015089597E-5</v>
      </c>
      <c r="BQ65" s="137">
        <v>5.7840454603869497E-5</v>
      </c>
      <c r="BR65" s="137">
        <v>2.9498022473630098E-5</v>
      </c>
      <c r="BS65" s="137">
        <v>3.7003333976717199E-3</v>
      </c>
      <c r="BT65" s="137">
        <v>1.17494626864857E-3</v>
      </c>
      <c r="BU65" s="137">
        <v>1.67503596169933E-3</v>
      </c>
      <c r="BV65" s="137">
        <v>5.5739913891906098E-3</v>
      </c>
      <c r="BW65" s="137">
        <v>2.4872298003625701E-3</v>
      </c>
      <c r="BX65" s="137">
        <v>5.7215752168563398E-3</v>
      </c>
      <c r="BY65" s="137">
        <v>1.6048381351575899E-3</v>
      </c>
      <c r="BZ65" s="137">
        <v>5.5162715740823204E-3</v>
      </c>
      <c r="CA65" s="138">
        <v>0</v>
      </c>
      <c r="CB65" s="136">
        <v>0.384983423063881</v>
      </c>
      <c r="CC65" s="139">
        <v>0.92630646636362801</v>
      </c>
      <c r="CD65" s="135"/>
      <c r="CE65" s="370">
        <v>0</v>
      </c>
      <c r="CF65" s="370">
        <v>0</v>
      </c>
      <c r="CG65" s="370">
        <v>0</v>
      </c>
      <c r="CH65" s="370">
        <v>0</v>
      </c>
      <c r="CI65" s="355">
        <v>0</v>
      </c>
      <c r="CJ65" s="81"/>
      <c r="CK65" s="81"/>
      <c r="CL65" s="73"/>
      <c r="CM65" s="73"/>
    </row>
    <row r="66" spans="1:91" ht="19.5" x14ac:dyDescent="0.25">
      <c r="A66" s="30"/>
      <c r="B66" s="42" t="s">
        <v>57</v>
      </c>
      <c r="C66" s="43" t="s">
        <v>168</v>
      </c>
      <c r="D66" s="136">
        <v>8.2149660477590997E-5</v>
      </c>
      <c r="E66" s="137">
        <v>2.0217814329647E-4</v>
      </c>
      <c r="F66" s="137">
        <v>2.4535947294476902E-4</v>
      </c>
      <c r="G66" s="137">
        <v>1.2047207728614499E-4</v>
      </c>
      <c r="H66" s="137">
        <v>1.1734446195018499E-4</v>
      </c>
      <c r="I66" s="137">
        <v>6.6793009876636302E-5</v>
      </c>
      <c r="J66" s="137">
        <v>2.73956981783721E-4</v>
      </c>
      <c r="K66" s="137">
        <v>1.1017817999942001E-4</v>
      </c>
      <c r="L66" s="137">
        <v>2.0075118357325701E-4</v>
      </c>
      <c r="M66" s="137">
        <v>1.6825731863434601E-4</v>
      </c>
      <c r="N66" s="137">
        <v>6.2397350759538106E-5</v>
      </c>
      <c r="O66" s="137">
        <v>3.2676740274924801E-4</v>
      </c>
      <c r="P66" s="137">
        <v>2.37788569647596E-2</v>
      </c>
      <c r="Q66" s="137">
        <v>8.2858611931004998E-5</v>
      </c>
      <c r="R66" s="137">
        <v>5.1175849087111599E-5</v>
      </c>
      <c r="S66" s="137">
        <v>7.2017263114962203E-5</v>
      </c>
      <c r="T66" s="137">
        <v>2.61943040370136E-4</v>
      </c>
      <c r="U66" s="137">
        <v>3.9211127134743898E-4</v>
      </c>
      <c r="V66" s="137">
        <v>4.0930186696274198E-4</v>
      </c>
      <c r="W66" s="137">
        <v>4.9095839821331996E-4</v>
      </c>
      <c r="X66" s="137">
        <v>2.76077348737983E-4</v>
      </c>
      <c r="Y66" s="137">
        <v>1.7145021953154501E-4</v>
      </c>
      <c r="Z66" s="137">
        <v>4.7951006049844002E-4</v>
      </c>
      <c r="AA66" s="137">
        <v>4.2817309901238001E-4</v>
      </c>
      <c r="AB66" s="137">
        <v>4.2258814221174103E-4</v>
      </c>
      <c r="AC66" s="137">
        <v>2.9146453819096002E-4</v>
      </c>
      <c r="AD66" s="137">
        <v>1.6217041732339899E-3</v>
      </c>
      <c r="AE66" s="137">
        <v>3.1809979703601598E-4</v>
      </c>
      <c r="AF66" s="137">
        <v>3.3248465319095599E-4</v>
      </c>
      <c r="AG66" s="137">
        <v>5.8816513479274704E-4</v>
      </c>
      <c r="AH66" s="137">
        <v>1.54437356252559E-4</v>
      </c>
      <c r="AI66" s="137">
        <v>1.3607246363897001E-4</v>
      </c>
      <c r="AJ66" s="137">
        <v>0</v>
      </c>
      <c r="AK66" s="137">
        <v>2.13661340356347E-4</v>
      </c>
      <c r="AL66" s="137">
        <v>1.43465098017952E-4</v>
      </c>
      <c r="AM66" s="137">
        <v>2.0159457190478401E-4</v>
      </c>
      <c r="AN66" s="137">
        <v>1.50059219701495E-4</v>
      </c>
      <c r="AO66" s="137">
        <v>1.38510009806982E-4</v>
      </c>
      <c r="AP66" s="137">
        <v>1.28599160858437E-4</v>
      </c>
      <c r="AQ66" s="137">
        <v>6.6174532584678198E-3</v>
      </c>
      <c r="AR66" s="137">
        <v>1.70402188433827E-4</v>
      </c>
      <c r="AS66" s="137">
        <v>1.66001568430968E-4</v>
      </c>
      <c r="AT66" s="137">
        <v>1.7133447689251499E-4</v>
      </c>
      <c r="AU66" s="137">
        <v>1.90711096839631E-4</v>
      </c>
      <c r="AV66" s="137">
        <v>1.73102271085001E-4</v>
      </c>
      <c r="AW66" s="137">
        <v>1.2274613271657099E-4</v>
      </c>
      <c r="AX66" s="137">
        <v>1.3014196724659099E-4</v>
      </c>
      <c r="AY66" s="137">
        <v>9.6079661897991494E-5</v>
      </c>
      <c r="AZ66" s="137">
        <v>1.11933282672977E-4</v>
      </c>
      <c r="BA66" s="137">
        <v>1.12501900384176E-4</v>
      </c>
      <c r="BB66" s="137">
        <v>1.10508000566006E-4</v>
      </c>
      <c r="BC66" s="137">
        <v>1.03177089099312E-4</v>
      </c>
      <c r="BD66" s="137">
        <v>2.5400435686736102E-4</v>
      </c>
      <c r="BE66" s="137">
        <v>1.36195147723493E-4</v>
      </c>
      <c r="BF66" s="137">
        <v>1.80657343696979E-4</v>
      </c>
      <c r="BG66" s="137">
        <v>6.4177147359469698E-5</v>
      </c>
      <c r="BH66" s="137">
        <v>9.9449632336717997E-5</v>
      </c>
      <c r="BI66" s="137">
        <v>2.4820258507050299E-2</v>
      </c>
      <c r="BJ66" s="137">
        <v>2.90218652054924E-5</v>
      </c>
      <c r="BK66" s="137">
        <v>3.7243944324155298E-3</v>
      </c>
      <c r="BL66" s="137">
        <v>5.34483492101244E-5</v>
      </c>
      <c r="BM66" s="137">
        <v>7.7601644402255506E-5</v>
      </c>
      <c r="BN66" s="137">
        <v>1.4940088071601401E-4</v>
      </c>
      <c r="BO66" s="137">
        <v>2.7011094515635101E-5</v>
      </c>
      <c r="BP66" s="137">
        <v>1.4915298873396599E-5</v>
      </c>
      <c r="BQ66" s="137">
        <v>5.2745083950135801E-5</v>
      </c>
      <c r="BR66" s="137">
        <v>1.4572761772608999E-5</v>
      </c>
      <c r="BS66" s="137">
        <v>2.4050454933046202E-2</v>
      </c>
      <c r="BT66" s="137">
        <v>1.54839616291454E-5</v>
      </c>
      <c r="BU66" s="137">
        <v>2.78559385451588E-5</v>
      </c>
      <c r="BV66" s="137">
        <v>5.8714599163205E-5</v>
      </c>
      <c r="BW66" s="137">
        <v>2.6928715339029199E-5</v>
      </c>
      <c r="BX66" s="137">
        <v>7.63713013216639E-5</v>
      </c>
      <c r="BY66" s="137">
        <v>1.07431009738285E-4</v>
      </c>
      <c r="BZ66" s="137">
        <v>1.78190058351958E-2</v>
      </c>
      <c r="CA66" s="138">
        <v>0</v>
      </c>
      <c r="CB66" s="136">
        <v>0.11386813763089899</v>
      </c>
      <c r="CC66" s="139">
        <v>0.27397749066921201</v>
      </c>
      <c r="CD66" s="135"/>
      <c r="CE66" s="370">
        <v>0</v>
      </c>
      <c r="CF66" s="370">
        <v>0</v>
      </c>
      <c r="CG66" s="370">
        <v>0</v>
      </c>
      <c r="CH66" s="370">
        <v>0</v>
      </c>
      <c r="CI66" s="355">
        <v>0</v>
      </c>
      <c r="CJ66" s="81"/>
      <c r="CK66" s="81"/>
      <c r="CL66" s="73"/>
      <c r="CM66" s="73"/>
    </row>
    <row r="67" spans="1:91" ht="19.5" x14ac:dyDescent="0.25">
      <c r="A67" s="30"/>
      <c r="B67" s="42" t="s">
        <v>58</v>
      </c>
      <c r="C67" s="43" t="s">
        <v>169</v>
      </c>
      <c r="D67" s="136">
        <v>3.9649150731518201E-2</v>
      </c>
      <c r="E67" s="137">
        <v>9.7580338513595002E-2</v>
      </c>
      <c r="F67" s="137">
        <v>0.11842160600099801</v>
      </c>
      <c r="G67" s="137">
        <v>5.8145286584117301E-2</v>
      </c>
      <c r="H67" s="137">
        <v>5.6635757619971701E-2</v>
      </c>
      <c r="I67" s="137">
        <v>3.2237334896021201E-2</v>
      </c>
      <c r="J67" s="137">
        <v>0.13222406034967801</v>
      </c>
      <c r="K67" s="137">
        <v>5.3176985038337302E-2</v>
      </c>
      <c r="L67" s="137">
        <v>9.6891623054218404E-2</v>
      </c>
      <c r="M67" s="137">
        <v>8.1208610594733693E-2</v>
      </c>
      <c r="N67" s="137">
        <v>3.0115790511236602E-2</v>
      </c>
      <c r="O67" s="137">
        <v>0.15771276388033101</v>
      </c>
      <c r="P67" s="137">
        <v>3.3068036985421399E-2</v>
      </c>
      <c r="Q67" s="137">
        <v>4.3672156471805199E-3</v>
      </c>
      <c r="R67" s="137">
        <v>2.46997850322439E-2</v>
      </c>
      <c r="S67" s="137">
        <v>3.4758796371355101E-2</v>
      </c>
      <c r="T67" s="137">
        <v>0.12642558752316199</v>
      </c>
      <c r="U67" s="137">
        <v>0.18925067749273</v>
      </c>
      <c r="V67" s="137">
        <v>0.19754763834142</v>
      </c>
      <c r="W67" s="137">
        <v>0.23695878254998601</v>
      </c>
      <c r="X67" s="137">
        <v>0.133247445577163</v>
      </c>
      <c r="Y67" s="137">
        <v>8.2749649330717198E-2</v>
      </c>
      <c r="Z67" s="137">
        <v>0.231433295712382</v>
      </c>
      <c r="AA67" s="137">
        <v>0.20665575053172699</v>
      </c>
      <c r="AB67" s="137">
        <v>0.20396019716327499</v>
      </c>
      <c r="AC67" s="137">
        <v>0.14067400084724699</v>
      </c>
      <c r="AD67" s="137">
        <v>0.195902708551324</v>
      </c>
      <c r="AE67" s="137">
        <v>0.15352938438238301</v>
      </c>
      <c r="AF67" s="137">
        <v>0.16047216815802701</v>
      </c>
      <c r="AG67" s="137">
        <v>0.28387516088131298</v>
      </c>
      <c r="AH67" s="137">
        <v>7.4538470165743706E-2</v>
      </c>
      <c r="AI67" s="137">
        <v>6.5674740344206894E-2</v>
      </c>
      <c r="AJ67" s="137">
        <v>0</v>
      </c>
      <c r="AK67" s="137">
        <v>0.103122650051584</v>
      </c>
      <c r="AL67" s="137">
        <v>6.9242760870295905E-2</v>
      </c>
      <c r="AM67" s="137">
        <v>9.7298680501413104E-2</v>
      </c>
      <c r="AN67" s="137">
        <v>7.2425382965783394E-2</v>
      </c>
      <c r="AO67" s="137">
        <v>6.6851210640841902E-2</v>
      </c>
      <c r="AP67" s="137">
        <v>6.2067785590103501E-2</v>
      </c>
      <c r="AQ67" s="137">
        <v>6.36384664752431E-2</v>
      </c>
      <c r="AR67" s="137">
        <v>8.2243822006256198E-2</v>
      </c>
      <c r="AS67" s="137">
        <v>8.0119883273082004E-2</v>
      </c>
      <c r="AT67" s="137">
        <v>8.2693786685463205E-2</v>
      </c>
      <c r="AU67" s="137">
        <v>9.2045821988885196E-2</v>
      </c>
      <c r="AV67" s="137">
        <v>8.3547004312812007E-2</v>
      </c>
      <c r="AW67" s="137">
        <v>5.9242848838283797E-2</v>
      </c>
      <c r="AX67" s="137">
        <v>6.2812413902354994E-2</v>
      </c>
      <c r="AY67" s="137">
        <v>4.6372400989605198E-2</v>
      </c>
      <c r="AZ67" s="137">
        <v>5.4024077163229697E-2</v>
      </c>
      <c r="BA67" s="137">
        <v>5.4298517851223901E-2</v>
      </c>
      <c r="BB67" s="137">
        <v>5.3336171397513003E-2</v>
      </c>
      <c r="BC67" s="137">
        <v>4.9797941147350401E-2</v>
      </c>
      <c r="BD67" s="137">
        <v>0.122594018932599</v>
      </c>
      <c r="BE67" s="137">
        <v>6.5733953245774093E-2</v>
      </c>
      <c r="BF67" s="137">
        <v>8.7193424894935007E-2</v>
      </c>
      <c r="BG67" s="137">
        <v>3.0974801044595799E-2</v>
      </c>
      <c r="BH67" s="137">
        <v>4.7998901514488997E-2</v>
      </c>
      <c r="BI67" s="137">
        <v>5.4016937345489E-2</v>
      </c>
      <c r="BJ67" s="137">
        <v>1.40072679710741E-2</v>
      </c>
      <c r="BK67" s="137">
        <v>9.5748645598797602E-2</v>
      </c>
      <c r="BL67" s="137">
        <v>2.57965966245365E-2</v>
      </c>
      <c r="BM67" s="137">
        <v>3.7454071970973203E-2</v>
      </c>
      <c r="BN67" s="137">
        <v>7.2107638722945996E-2</v>
      </c>
      <c r="BO67" s="137">
        <v>1.3036778869778101E-2</v>
      </c>
      <c r="BP67" s="137">
        <v>7.1987994813230601E-3</v>
      </c>
      <c r="BQ67" s="137">
        <v>2.5457168924708898E-2</v>
      </c>
      <c r="BR67" s="137">
        <v>7.0334755461867798E-3</v>
      </c>
      <c r="BS67" s="137">
        <v>9.2107902242536104E-4</v>
      </c>
      <c r="BT67" s="137">
        <v>7.47326190985898E-3</v>
      </c>
      <c r="BU67" s="137">
        <v>1.34445389028259E-2</v>
      </c>
      <c r="BV67" s="137">
        <v>2.83383276185009E-2</v>
      </c>
      <c r="BW67" s="137">
        <v>1.2997018944157E-2</v>
      </c>
      <c r="BX67" s="137">
        <v>3.6860252617731203E-2</v>
      </c>
      <c r="BY67" s="137">
        <v>5.1851076116308299E-2</v>
      </c>
      <c r="BZ67" s="137">
        <v>3.0773039387538299E-2</v>
      </c>
      <c r="CA67" s="138">
        <v>0</v>
      </c>
      <c r="CB67" s="136">
        <v>5.9579815012226396</v>
      </c>
      <c r="CC67" s="139">
        <v>14.3354660497724</v>
      </c>
      <c r="CD67" s="135"/>
      <c r="CE67" s="370">
        <v>0</v>
      </c>
      <c r="CF67" s="370">
        <v>0</v>
      </c>
      <c r="CG67" s="370">
        <v>0</v>
      </c>
      <c r="CH67" s="370">
        <v>0</v>
      </c>
      <c r="CI67" s="355">
        <v>0</v>
      </c>
      <c r="CJ67" s="81"/>
      <c r="CK67" s="81"/>
      <c r="CL67" s="73"/>
      <c r="CM67" s="73"/>
    </row>
    <row r="68" spans="1:91" ht="19.5" x14ac:dyDescent="0.25">
      <c r="A68" s="30"/>
      <c r="B68" s="42" t="s">
        <v>59</v>
      </c>
      <c r="C68" s="43" t="s">
        <v>170</v>
      </c>
      <c r="D68" s="136">
        <v>6.7830282119472493E-2</v>
      </c>
      <c r="E68" s="137">
        <v>0.21143454768158099</v>
      </c>
      <c r="F68" s="137">
        <v>4.5363172726096898E-2</v>
      </c>
      <c r="G68" s="137">
        <v>0.103535652261076</v>
      </c>
      <c r="H68" s="137">
        <v>8.2203312358451602E-2</v>
      </c>
      <c r="I68" s="137">
        <v>6.0530751330248399E-2</v>
      </c>
      <c r="J68" s="137">
        <v>5.0435557377656301E-2</v>
      </c>
      <c r="K68" s="137">
        <v>4.2060024054202401E-2</v>
      </c>
      <c r="L68" s="137">
        <v>2.5368580835001101E-2</v>
      </c>
      <c r="M68" s="137">
        <v>2.33490957269432E-2</v>
      </c>
      <c r="N68" s="137">
        <v>0.124774753651491</v>
      </c>
      <c r="O68" s="137">
        <v>6.4886177815792097E-3</v>
      </c>
      <c r="P68" s="137">
        <v>5.1926200059650603E-2</v>
      </c>
      <c r="Q68" s="137">
        <v>1.7922555025203402E-2</v>
      </c>
      <c r="R68" s="137">
        <v>7.3228495224223394E-2</v>
      </c>
      <c r="S68" s="137">
        <v>8.5747648712029306E-2</v>
      </c>
      <c r="T68" s="137">
        <v>1.15534980557259E-2</v>
      </c>
      <c r="U68" s="137">
        <v>8.0849823550419406E-2</v>
      </c>
      <c r="V68" s="137">
        <v>2.0048236672331999E-3</v>
      </c>
      <c r="W68" s="137">
        <v>2.1956073353871699E-3</v>
      </c>
      <c r="X68" s="137">
        <v>3.8705348586895401E-2</v>
      </c>
      <c r="Y68" s="137">
        <v>5.7129290425416996E-3</v>
      </c>
      <c r="Z68" s="137">
        <v>2.1631994119493498E-3</v>
      </c>
      <c r="AA68" s="137">
        <v>7.0690902328489702E-3</v>
      </c>
      <c r="AB68" s="137">
        <v>2.53162115614688E-2</v>
      </c>
      <c r="AC68" s="137">
        <v>1.1851070377651001E-2</v>
      </c>
      <c r="AD68" s="137">
        <v>9.7022757479610002E-3</v>
      </c>
      <c r="AE68" s="137">
        <v>1.2738772770332399E-2</v>
      </c>
      <c r="AF68" s="137">
        <v>4.7527656324884197E-2</v>
      </c>
      <c r="AG68" s="137">
        <v>2.5592477003498901E-2</v>
      </c>
      <c r="AH68" s="137">
        <v>3.2186187985640699E-2</v>
      </c>
      <c r="AI68" s="137">
        <v>5.73104893892534E-2</v>
      </c>
      <c r="AJ68" s="137">
        <v>0</v>
      </c>
      <c r="AK68" s="137">
        <v>1.77720350032777E-2</v>
      </c>
      <c r="AL68" s="137">
        <v>4.8135589873515303E-3</v>
      </c>
      <c r="AM68" s="137">
        <v>1.5864175703130999E-2</v>
      </c>
      <c r="AN68" s="137">
        <v>7.6660003585118597E-2</v>
      </c>
      <c r="AO68" s="137">
        <v>0.14449889519065101</v>
      </c>
      <c r="AP68" s="137">
        <v>2.6214399552214301E-2</v>
      </c>
      <c r="AQ68" s="137">
        <v>1.7392824118725999E-2</v>
      </c>
      <c r="AR68" s="137">
        <v>5.6876463496318301E-2</v>
      </c>
      <c r="AS68" s="137">
        <v>3.1470013963455598E-2</v>
      </c>
      <c r="AT68" s="137">
        <v>1.0332826005057199E-2</v>
      </c>
      <c r="AU68" s="137">
        <v>4.1548325804961601E-2</v>
      </c>
      <c r="AV68" s="137">
        <v>3.7022463157047103E-2</v>
      </c>
      <c r="AW68" s="137">
        <v>6.8253397702133803E-2</v>
      </c>
      <c r="AX68" s="137">
        <v>0.106905102048337</v>
      </c>
      <c r="AY68" s="137">
        <v>3.43674013791977E-2</v>
      </c>
      <c r="AZ68" s="137">
        <v>2.7406648441466799E-2</v>
      </c>
      <c r="BA68" s="137">
        <v>1.9942756076745598E-2</v>
      </c>
      <c r="BB68" s="137">
        <v>1.8446453888009098E-2</v>
      </c>
      <c r="BC68" s="137">
        <v>1.1808650272872E-2</v>
      </c>
      <c r="BD68" s="137">
        <v>1.2840716505051499E-2</v>
      </c>
      <c r="BE68" s="137">
        <v>1.85879492628542E-2</v>
      </c>
      <c r="BF68" s="137">
        <v>4.1452929771040203E-2</v>
      </c>
      <c r="BG68" s="137">
        <v>7.2087149784077703E-3</v>
      </c>
      <c r="BH68" s="137">
        <v>2.8274382213422201E-2</v>
      </c>
      <c r="BI68" s="137">
        <v>1.5205076786927599E-2</v>
      </c>
      <c r="BJ68" s="137">
        <v>0.104572827409289</v>
      </c>
      <c r="BK68" s="137">
        <v>7.2814484826444897E-2</v>
      </c>
      <c r="BL68" s="137">
        <v>0.20761780347196901</v>
      </c>
      <c r="BM68" s="137">
        <v>1.6743112678952302E-2</v>
      </c>
      <c r="BN68" s="137">
        <v>1.23459223746587E-2</v>
      </c>
      <c r="BO68" s="137">
        <v>1.13154003885812E-2</v>
      </c>
      <c r="BP68" s="137">
        <v>8.6766730736304708E-3</v>
      </c>
      <c r="BQ68" s="137">
        <v>3.4063492467348898E-3</v>
      </c>
      <c r="BR68" s="137">
        <v>1.25467583995293E-2</v>
      </c>
      <c r="BS68" s="137">
        <v>4.8976470447853497E-3</v>
      </c>
      <c r="BT68" s="137">
        <v>4.0504171052214002E-2</v>
      </c>
      <c r="BU68" s="137">
        <v>3.02170768330055E-3</v>
      </c>
      <c r="BV68" s="137">
        <v>2.5144285547859802E-2</v>
      </c>
      <c r="BW68" s="137">
        <v>2.7911036782150402E-3</v>
      </c>
      <c r="BX68" s="137">
        <v>7.1997830472954596E-3</v>
      </c>
      <c r="BY68" s="137">
        <v>1.66226659833575E-3</v>
      </c>
      <c r="BZ68" s="137">
        <v>4.3078476560667503E-2</v>
      </c>
      <c r="CA68" s="138">
        <v>0</v>
      </c>
      <c r="CB68" s="136">
        <v>2.9141836449448402</v>
      </c>
      <c r="CC68" s="139">
        <v>7.0118010095089502</v>
      </c>
      <c r="CD68" s="135"/>
      <c r="CE68" s="370">
        <v>0</v>
      </c>
      <c r="CF68" s="370">
        <v>0</v>
      </c>
      <c r="CG68" s="370">
        <v>0</v>
      </c>
      <c r="CH68" s="370">
        <v>0</v>
      </c>
      <c r="CI68" s="355">
        <v>0</v>
      </c>
      <c r="CJ68" s="81"/>
      <c r="CK68" s="81"/>
      <c r="CL68" s="73"/>
      <c r="CM68" s="73"/>
    </row>
    <row r="69" spans="1:91" ht="19.5" x14ac:dyDescent="0.25">
      <c r="A69" s="30"/>
      <c r="B69" s="42" t="s">
        <v>60</v>
      </c>
      <c r="C69" s="43" t="s">
        <v>171</v>
      </c>
      <c r="D69" s="136">
        <v>3.5681614426493502E-5</v>
      </c>
      <c r="E69" s="137">
        <v>4.8593800710386601E-3</v>
      </c>
      <c r="F69" s="137">
        <v>9.5318707061374197E-5</v>
      </c>
      <c r="G69" s="137">
        <v>4.5699623511736603E-5</v>
      </c>
      <c r="H69" s="137">
        <v>4.4513924373779801E-4</v>
      </c>
      <c r="I69" s="137">
        <v>1.2082096897100599E-3</v>
      </c>
      <c r="J69" s="137">
        <v>1.48016530581794E-4</v>
      </c>
      <c r="K69" s="137">
        <v>5.5051779451140398E-4</v>
      </c>
      <c r="L69" s="137">
        <v>1.19577506701546E-5</v>
      </c>
      <c r="M69" s="137">
        <v>1.0022252565818901E-5</v>
      </c>
      <c r="N69" s="137">
        <v>3.7167001936427702E-6</v>
      </c>
      <c r="O69" s="137">
        <v>4.1901654030389299E-5</v>
      </c>
      <c r="P69" s="137">
        <v>1.00391551151527E-4</v>
      </c>
      <c r="Q69" s="137">
        <v>2.30904023861809E-6</v>
      </c>
      <c r="R69" s="137">
        <v>3.0482910876280398E-6</v>
      </c>
      <c r="S69" s="137">
        <v>4.2897105807667E-6</v>
      </c>
      <c r="T69" s="137">
        <v>3.4141431183293302E-4</v>
      </c>
      <c r="U69" s="137">
        <v>1.0165166692872401E-3</v>
      </c>
      <c r="V69" s="137">
        <v>3.3349124708248701E-5</v>
      </c>
      <c r="W69" s="137">
        <v>2.9243952691870601E-5</v>
      </c>
      <c r="X69" s="137">
        <v>1.6444556107343901E-5</v>
      </c>
      <c r="Y69" s="137">
        <v>1.0212437809878999E-5</v>
      </c>
      <c r="Z69" s="137">
        <v>2.85620320897322E-5</v>
      </c>
      <c r="AA69" s="137">
        <v>2.5504144336908001E-5</v>
      </c>
      <c r="AB69" s="137">
        <v>2.51714762064546E-5</v>
      </c>
      <c r="AC69" s="137">
        <v>1.73610945392381E-5</v>
      </c>
      <c r="AD69" s="137">
        <v>2.4177071976117699E-5</v>
      </c>
      <c r="AE69" s="137">
        <v>5.9431470161089403E-5</v>
      </c>
      <c r="AF69" s="137">
        <v>1.9804459001156801E-5</v>
      </c>
      <c r="AG69" s="137">
        <v>3.50340750651816E-5</v>
      </c>
      <c r="AH69" s="137">
        <v>2.45160607084083E-4</v>
      </c>
      <c r="AI69" s="137">
        <v>8.64213961676997E-4</v>
      </c>
      <c r="AJ69" s="137">
        <v>0</v>
      </c>
      <c r="AK69" s="137">
        <v>1.2726744571844199E-5</v>
      </c>
      <c r="AL69" s="137">
        <v>1.09405453099997E-3</v>
      </c>
      <c r="AM69" s="137">
        <v>1.1099211512157999E-3</v>
      </c>
      <c r="AN69" s="137">
        <v>8.9382822208549602E-6</v>
      </c>
      <c r="AO69" s="137">
        <v>8.2503531641105206E-6</v>
      </c>
      <c r="AP69" s="137">
        <v>5.6246013377470499E-3</v>
      </c>
      <c r="AQ69" s="137">
        <v>3.4577422452980703E-5</v>
      </c>
      <c r="AR69" s="137">
        <v>4.9710758885715704E-4</v>
      </c>
      <c r="AS69" s="137">
        <v>2.5656752939297702E-3</v>
      </c>
      <c r="AT69" s="137">
        <v>1.49351355532384E-3</v>
      </c>
      <c r="AU69" s="137">
        <v>3.15417128546329E-3</v>
      </c>
      <c r="AV69" s="137">
        <v>1.2342828161484899E-3</v>
      </c>
      <c r="AW69" s="137">
        <v>7.3113773210450302E-6</v>
      </c>
      <c r="AX69" s="137">
        <v>3.0513001593004502E-4</v>
      </c>
      <c r="AY69" s="137">
        <v>5.7229881338641601E-6</v>
      </c>
      <c r="AZ69" s="137">
        <v>4.8586164266498202E-4</v>
      </c>
      <c r="BA69" s="137">
        <v>1.76780418694715E-3</v>
      </c>
      <c r="BB69" s="137">
        <v>2.3843274678913E-4</v>
      </c>
      <c r="BC69" s="137">
        <v>7.1400064988571198E-4</v>
      </c>
      <c r="BD69" s="137">
        <v>5.0539652312962498E-4</v>
      </c>
      <c r="BE69" s="137">
        <v>7.8709994878561594E-5</v>
      </c>
      <c r="BF69" s="137">
        <v>3.0954730411496502E-3</v>
      </c>
      <c r="BG69" s="137">
        <v>3.8227138350408204E-6</v>
      </c>
      <c r="BH69" s="137">
        <v>5.9237205308284697E-6</v>
      </c>
      <c r="BI69" s="137">
        <v>9.3688714016283803E-5</v>
      </c>
      <c r="BJ69" s="137">
        <v>5.5620491773303001E-3</v>
      </c>
      <c r="BK69" s="137">
        <v>1.8117738458061599E-3</v>
      </c>
      <c r="BL69" s="137">
        <v>3.2528324458753199E-2</v>
      </c>
      <c r="BM69" s="137">
        <v>4.6223444307492703E-6</v>
      </c>
      <c r="BN69" s="137">
        <v>8.8990682381291203E-6</v>
      </c>
      <c r="BO69" s="137">
        <v>1.60891670871808E-6</v>
      </c>
      <c r="BP69" s="137">
        <v>1.8042894126730699E-3</v>
      </c>
      <c r="BQ69" s="137">
        <v>8.5814983616523796E-4</v>
      </c>
      <c r="BR69" s="137">
        <v>1.87799644373919E-3</v>
      </c>
      <c r="BS69" s="137">
        <v>1.4414767608044501E-4</v>
      </c>
      <c r="BT69" s="137">
        <v>1.48963372586177E-3</v>
      </c>
      <c r="BU69" s="137">
        <v>1.6557879683406501E-4</v>
      </c>
      <c r="BV69" s="137">
        <v>1.4749268959234E-3</v>
      </c>
      <c r="BW69" s="137">
        <v>4.1241578316965697E-6</v>
      </c>
      <c r="BX69" s="137">
        <v>9.3498253243323802E-4</v>
      </c>
      <c r="BY69" s="137">
        <v>2.8516318112769998E-5</v>
      </c>
      <c r="BZ69" s="137">
        <v>2.0243351513691398E-3</v>
      </c>
      <c r="CA69" s="138">
        <v>0</v>
      </c>
      <c r="CB69" s="136">
        <v>8.5226259105270694E-2</v>
      </c>
      <c r="CC69" s="139">
        <v>0.20506242654529799</v>
      </c>
      <c r="CD69" s="135"/>
      <c r="CE69" s="370">
        <v>0</v>
      </c>
      <c r="CF69" s="370">
        <v>0</v>
      </c>
      <c r="CG69" s="370">
        <v>0</v>
      </c>
      <c r="CH69" s="370">
        <v>0</v>
      </c>
      <c r="CI69" s="355">
        <v>0</v>
      </c>
      <c r="CJ69" s="81"/>
      <c r="CK69" s="81"/>
      <c r="CL69" s="73"/>
      <c r="CM69" s="73"/>
    </row>
    <row r="70" spans="1:91" ht="19.5" x14ac:dyDescent="0.25">
      <c r="A70" s="30"/>
      <c r="B70" s="42" t="s">
        <v>61</v>
      </c>
      <c r="C70" s="43" t="s">
        <v>172</v>
      </c>
      <c r="D70" s="136">
        <v>1.41252618336678E-3</v>
      </c>
      <c r="E70" s="137">
        <v>4.2760254939830399E-4</v>
      </c>
      <c r="F70" s="137">
        <v>5.1750848125154195E-4</v>
      </c>
      <c r="G70" s="137">
        <v>4.47680745809911E-3</v>
      </c>
      <c r="H70" s="137">
        <v>1.1676635245684501E-3</v>
      </c>
      <c r="I70" s="137">
        <v>1.8246209077907201E-3</v>
      </c>
      <c r="J70" s="137">
        <v>9.6378736926586899E-4</v>
      </c>
      <c r="K70" s="137">
        <v>9.7446291195089798E-4</v>
      </c>
      <c r="L70" s="137">
        <v>7.3310036174589895E-4</v>
      </c>
      <c r="M70" s="137">
        <v>1.9025344701424499E-4</v>
      </c>
      <c r="N70" s="137">
        <v>1.5480603333322301E-3</v>
      </c>
      <c r="O70" s="137">
        <v>2.8069370831985399E-4</v>
      </c>
      <c r="P70" s="137">
        <v>7.7727090372305195E-4</v>
      </c>
      <c r="Q70" s="137">
        <v>3.3293120076268598E-5</v>
      </c>
      <c r="R70" s="137">
        <v>1.04640118387153E-3</v>
      </c>
      <c r="S70" s="137">
        <v>1.1519431362630799E-3</v>
      </c>
      <c r="T70" s="137">
        <v>1.94094335529592E-4</v>
      </c>
      <c r="U70" s="137">
        <v>2.92966366169624E-4</v>
      </c>
      <c r="V70" s="137">
        <v>2.7649314114728098E-4</v>
      </c>
      <c r="W70" s="137">
        <v>3.28107983818947E-4</v>
      </c>
      <c r="X70" s="137">
        <v>3.4024921095977801E-4</v>
      </c>
      <c r="Y70" s="137">
        <v>1.2280454540268101E-4</v>
      </c>
      <c r="Z70" s="137">
        <v>3.2044021562905998E-4</v>
      </c>
      <c r="AA70" s="137">
        <v>3.0708907236345E-4</v>
      </c>
      <c r="AB70" s="137">
        <v>3.4660075892991199E-4</v>
      </c>
      <c r="AC70" s="137">
        <v>2.3095370894977201E-4</v>
      </c>
      <c r="AD70" s="137">
        <v>2.8432224071593898E-4</v>
      </c>
      <c r="AE70" s="137">
        <v>2.1170118006238301E-4</v>
      </c>
      <c r="AF70" s="137">
        <v>2.2127456253984401E-4</v>
      </c>
      <c r="AG70" s="137">
        <v>3.9143455691383901E-4</v>
      </c>
      <c r="AH70" s="137">
        <v>1.02780859557353E-4</v>
      </c>
      <c r="AI70" s="137">
        <v>9.0558690683804498E-5</v>
      </c>
      <c r="AJ70" s="137">
        <v>0</v>
      </c>
      <c r="AK70" s="137">
        <v>1.4219549433421301E-4</v>
      </c>
      <c r="AL70" s="137">
        <v>9.5478622844663997E-5</v>
      </c>
      <c r="AM70" s="137">
        <v>1.3416484123559999E-4</v>
      </c>
      <c r="AN70" s="137">
        <v>9.9867130334729999E-5</v>
      </c>
      <c r="AO70" s="137">
        <v>9.2180921835892398E-5</v>
      </c>
      <c r="AP70" s="137">
        <v>8.5585072239706094E-5</v>
      </c>
      <c r="AQ70" s="137">
        <v>2.8604721149331401E-4</v>
      </c>
      <c r="AR70" s="137">
        <v>1.1340574471529499E-4</v>
      </c>
      <c r="AS70" s="137">
        <v>1.1047705234802E-4</v>
      </c>
      <c r="AT70" s="137">
        <v>1.14026199581038E-4</v>
      </c>
      <c r="AU70" s="137">
        <v>1.26921691331259E-4</v>
      </c>
      <c r="AV70" s="137">
        <v>1.15202698655052E-4</v>
      </c>
      <c r="AW70" s="137">
        <v>8.1689775932958995E-5</v>
      </c>
      <c r="AX70" s="137">
        <v>8.6611837852332301E-5</v>
      </c>
      <c r="AY70" s="137">
        <v>6.3942756308947305E-5</v>
      </c>
      <c r="AZ70" s="137">
        <v>7.4493628260449707E-5</v>
      </c>
      <c r="BA70" s="137">
        <v>7.4872053652691201E-5</v>
      </c>
      <c r="BB70" s="137">
        <v>7.3545077186922003E-5</v>
      </c>
      <c r="BC70" s="137">
        <v>6.8666222742835701E-5</v>
      </c>
      <c r="BD70" s="137">
        <v>1.6904450298570501E-4</v>
      </c>
      <c r="BE70" s="137">
        <v>9.0640339165540596E-5</v>
      </c>
      <c r="BF70" s="137">
        <v>1.2023073640394599E-4</v>
      </c>
      <c r="BG70" s="137">
        <v>6.3198685216317701E-5</v>
      </c>
      <c r="BH70" s="137">
        <v>6.6185532712143106E-5</v>
      </c>
      <c r="BI70" s="137">
        <v>6.4762704630117103E-4</v>
      </c>
      <c r="BJ70" s="137">
        <v>8.64542249148256E-4</v>
      </c>
      <c r="BK70" s="137">
        <v>2.1916983289199999E-3</v>
      </c>
      <c r="BL70" s="137">
        <v>1.1070973887481799E-3</v>
      </c>
      <c r="BM70" s="137">
        <v>1.9028023440208E-4</v>
      </c>
      <c r="BN70" s="137">
        <v>2.1255052247017199E-4</v>
      </c>
      <c r="BO70" s="137">
        <v>4.3172549035554701E-4</v>
      </c>
      <c r="BP70" s="137">
        <v>1.9913958455850598E-3</v>
      </c>
      <c r="BQ70" s="137">
        <v>2.0689448245477899E-3</v>
      </c>
      <c r="BR70" s="137">
        <v>4.0821448339067598E-3</v>
      </c>
      <c r="BS70" s="137">
        <v>1.0244977034019301E-3</v>
      </c>
      <c r="BT70" s="137">
        <v>1.09884870593573E-2</v>
      </c>
      <c r="BU70" s="137">
        <v>3.2119089846762098E-3</v>
      </c>
      <c r="BV70" s="137">
        <v>8.46722727423436E-3</v>
      </c>
      <c r="BW70" s="137">
        <v>1.61167543693766E-3</v>
      </c>
      <c r="BX70" s="137">
        <v>2.9699944193035E-3</v>
      </c>
      <c r="BY70" s="137">
        <v>1.1766435973052599E-3</v>
      </c>
      <c r="BZ70" s="137">
        <v>1.09336711719372E-2</v>
      </c>
      <c r="CA70" s="138">
        <v>0</v>
      </c>
      <c r="CB70" s="136">
        <v>7.8308653250318994E-2</v>
      </c>
      <c r="CC70" s="139">
        <v>0.18841801369188199</v>
      </c>
      <c r="CD70" s="135"/>
      <c r="CE70" s="370">
        <v>0</v>
      </c>
      <c r="CF70" s="370">
        <v>0</v>
      </c>
      <c r="CG70" s="370">
        <v>0</v>
      </c>
      <c r="CH70" s="370">
        <v>0</v>
      </c>
      <c r="CI70" s="355">
        <v>0</v>
      </c>
      <c r="CJ70" s="81"/>
      <c r="CK70" s="81"/>
      <c r="CL70" s="73"/>
      <c r="CM70" s="73"/>
    </row>
    <row r="71" spans="1:91" ht="19.5" x14ac:dyDescent="0.25">
      <c r="A71" s="30"/>
      <c r="B71" s="42" t="s">
        <v>62</v>
      </c>
      <c r="C71" s="43" t="s">
        <v>173</v>
      </c>
      <c r="D71" s="136">
        <v>4.3635657608054299E-5</v>
      </c>
      <c r="E71" s="137">
        <v>1.07391511850782E-4</v>
      </c>
      <c r="F71" s="137">
        <v>1.3032825565032199E-4</v>
      </c>
      <c r="G71" s="137">
        <v>6.3991479517109401E-5</v>
      </c>
      <c r="H71" s="137">
        <v>6.2330175609872504E-5</v>
      </c>
      <c r="I71" s="137">
        <v>3.5478623924238E-5</v>
      </c>
      <c r="J71" s="137">
        <v>1.4551847185919099E-4</v>
      </c>
      <c r="K71" s="137">
        <v>5.8523642220587401E-5</v>
      </c>
      <c r="L71" s="137">
        <v>1.0663354979055401E-4</v>
      </c>
      <c r="M71" s="137">
        <v>8.9373695561169005E-5</v>
      </c>
      <c r="N71" s="137">
        <v>1.7498173687624401E-2</v>
      </c>
      <c r="O71" s="137">
        <v>5.2362894085162702E-4</v>
      </c>
      <c r="P71" s="137">
        <v>8.7914090465172394E-5</v>
      </c>
      <c r="Q71" s="137">
        <v>4.2051464246303701E-4</v>
      </c>
      <c r="R71" s="137">
        <v>1.7266693805716E-2</v>
      </c>
      <c r="S71" s="137">
        <v>1.8896778622482902E-2</v>
      </c>
      <c r="T71" s="137">
        <v>1.3913699406611601E-4</v>
      </c>
      <c r="U71" s="137">
        <v>2.08278805795467E-4</v>
      </c>
      <c r="V71" s="137">
        <v>2.1740998101867399E-4</v>
      </c>
      <c r="W71" s="137">
        <v>2.6078370183987701E-4</v>
      </c>
      <c r="X71" s="137">
        <v>1.4664475291600499E-4</v>
      </c>
      <c r="Y71" s="137">
        <v>9.1069677376755996E-5</v>
      </c>
      <c r="Z71" s="137">
        <v>2.5470265729503501E-4</v>
      </c>
      <c r="AA71" s="137">
        <v>2.2743386444768501E-4</v>
      </c>
      <c r="AB71" s="137">
        <v>2.24467287820445E-4</v>
      </c>
      <c r="AC71" s="137">
        <v>1.5481800800454601E-4</v>
      </c>
      <c r="AD71" s="137">
        <v>2.15599662467441E-4</v>
      </c>
      <c r="AE71" s="137">
        <v>1.68965930570602E-4</v>
      </c>
      <c r="AF71" s="137">
        <v>1.76606773567017E-4</v>
      </c>
      <c r="AG71" s="137">
        <v>3.12417267333836E-4</v>
      </c>
      <c r="AH71" s="137">
        <v>8.2032908719909301E-5</v>
      </c>
      <c r="AI71" s="137">
        <v>7.22779789802561E-5</v>
      </c>
      <c r="AJ71" s="137">
        <v>0</v>
      </c>
      <c r="AK71" s="137">
        <v>1.13491072728301E-4</v>
      </c>
      <c r="AL71" s="137">
        <v>7.6204744601774597E-5</v>
      </c>
      <c r="AM71" s="137">
        <v>1.07081534654413E-4</v>
      </c>
      <c r="AN71" s="137">
        <v>7.9707362072572595E-5</v>
      </c>
      <c r="AO71" s="137">
        <v>7.3572736978923695E-5</v>
      </c>
      <c r="AP71" s="137">
        <v>6.8308364505445098E-5</v>
      </c>
      <c r="AQ71" s="137">
        <v>8.4056423882960304E-5</v>
      </c>
      <c r="AR71" s="137">
        <v>9.0512991860628803E-5</v>
      </c>
      <c r="AS71" s="137">
        <v>8.8175502617319498E-5</v>
      </c>
      <c r="AT71" s="137">
        <v>9.1008198045763796E-5</v>
      </c>
      <c r="AU71" s="137">
        <v>1.01300529732812E-4</v>
      </c>
      <c r="AV71" s="137">
        <v>9.1947202073977498E-5</v>
      </c>
      <c r="AW71" s="137">
        <v>6.5199395697978897E-5</v>
      </c>
      <c r="AX71" s="137">
        <v>6.9127861152389405E-5</v>
      </c>
      <c r="AY71" s="137">
        <v>5.1034894183427802E-5</v>
      </c>
      <c r="AZ71" s="137">
        <v>5.9455904860324099E-5</v>
      </c>
      <c r="BA71" s="137">
        <v>5.9757939069735598E-5</v>
      </c>
      <c r="BB71" s="137">
        <v>5.8698833904058598E-5</v>
      </c>
      <c r="BC71" s="137">
        <v>5.4804853808998999E-5</v>
      </c>
      <c r="BD71" s="137">
        <v>1.3492018205287201E-4</v>
      </c>
      <c r="BE71" s="137">
        <v>7.2343145417647496E-5</v>
      </c>
      <c r="BF71" s="137">
        <v>9.5960250451581101E-5</v>
      </c>
      <c r="BG71" s="137">
        <v>3.4089149147529002E-5</v>
      </c>
      <c r="BH71" s="137">
        <v>5.2824930506872503E-5</v>
      </c>
      <c r="BI71" s="137">
        <v>2.2113458662027302E-3</v>
      </c>
      <c r="BJ71" s="137">
        <v>2.3812921898557298E-3</v>
      </c>
      <c r="BK71" s="137">
        <v>3.95479040808996E-3</v>
      </c>
      <c r="BL71" s="137">
        <v>6.4607164774888697E-3</v>
      </c>
      <c r="BM71" s="137">
        <v>4.12198755937951E-5</v>
      </c>
      <c r="BN71" s="137">
        <v>1.0400396389985999E-4</v>
      </c>
      <c r="BO71" s="137">
        <v>1.4347556216918999E-5</v>
      </c>
      <c r="BP71" s="137">
        <v>4.0503916806227201E-3</v>
      </c>
      <c r="BQ71" s="137">
        <v>4.7692665969090399E-3</v>
      </c>
      <c r="BR71" s="137">
        <v>9.0230095131830397E-3</v>
      </c>
      <c r="BS71" s="137">
        <v>2.4656508441486301E-3</v>
      </c>
      <c r="BT71" s="137">
        <v>1.2120992749897801E-2</v>
      </c>
      <c r="BU71" s="137">
        <v>1.60731198604564E-3</v>
      </c>
      <c r="BV71" s="137">
        <v>2.5669311437068999E-2</v>
      </c>
      <c r="BW71" s="137">
        <v>1.80523902129959E-2</v>
      </c>
      <c r="BX71" s="137">
        <v>1.44802508896348E-2</v>
      </c>
      <c r="BY71" s="137">
        <v>6.6987229957953098E-3</v>
      </c>
      <c r="BZ71" s="137">
        <v>2.1004859369348799E-2</v>
      </c>
      <c r="CA71" s="138">
        <v>0</v>
      </c>
      <c r="CB71" s="136">
        <v>0.19547301372242101</v>
      </c>
      <c r="CC71" s="139">
        <v>0.47032652774927503</v>
      </c>
      <c r="CD71" s="135"/>
      <c r="CE71" s="370">
        <v>0</v>
      </c>
      <c r="CF71" s="370">
        <v>0</v>
      </c>
      <c r="CG71" s="370">
        <v>0</v>
      </c>
      <c r="CH71" s="370">
        <v>0</v>
      </c>
      <c r="CI71" s="355">
        <v>0</v>
      </c>
      <c r="CJ71" s="81"/>
      <c r="CK71" s="81"/>
      <c r="CL71" s="73"/>
      <c r="CM71" s="73"/>
    </row>
    <row r="72" spans="1:91" ht="19.5" x14ac:dyDescent="0.25">
      <c r="A72" s="30"/>
      <c r="B72" s="42" t="s">
        <v>63</v>
      </c>
      <c r="C72" s="43" t="s">
        <v>174</v>
      </c>
      <c r="D72" s="136">
        <v>2.1846124667273901E-3</v>
      </c>
      <c r="E72" s="137">
        <v>3.7973199904069001E-3</v>
      </c>
      <c r="F72" s="137">
        <v>2.33893335526578E-3</v>
      </c>
      <c r="G72" s="137">
        <v>4.9086949096138303E-3</v>
      </c>
      <c r="H72" s="137">
        <v>2.6013675684903202E-3</v>
      </c>
      <c r="I72" s="137">
        <v>8.4920666876727897E-3</v>
      </c>
      <c r="J72" s="137">
        <v>2.39096280180516E-3</v>
      </c>
      <c r="K72" s="137">
        <v>4.3619734386255004E-3</v>
      </c>
      <c r="L72" s="137">
        <v>2.1072498909555102E-3</v>
      </c>
      <c r="M72" s="137">
        <v>1.3033712570181999E-3</v>
      </c>
      <c r="N72" s="137">
        <v>2.5995001118555299E-3</v>
      </c>
      <c r="O72" s="137">
        <v>1.03232923872649E-3</v>
      </c>
      <c r="P72" s="137">
        <v>5.2612280064427599E-4</v>
      </c>
      <c r="Q72" s="137">
        <v>3.6329533623067301E-5</v>
      </c>
      <c r="R72" s="137">
        <v>7.9177439143179595E-3</v>
      </c>
      <c r="S72" s="137">
        <v>7.9102366424008107E-3</v>
      </c>
      <c r="T72" s="137">
        <v>1.10059325063907E-3</v>
      </c>
      <c r="U72" s="137">
        <v>3.0426497165188401E-3</v>
      </c>
      <c r="V72" s="137">
        <v>6.6128124710791996E-4</v>
      </c>
      <c r="W72" s="137">
        <v>7.8807714976309601E-4</v>
      </c>
      <c r="X72" s="137">
        <v>3.2984150951624299E-3</v>
      </c>
      <c r="Y72" s="137">
        <v>1.09259076927109E-3</v>
      </c>
      <c r="Z72" s="137">
        <v>7.81095720020134E-4</v>
      </c>
      <c r="AA72" s="137">
        <v>4.0736225062528303E-3</v>
      </c>
      <c r="AB72" s="137">
        <v>3.2045254016194302E-3</v>
      </c>
      <c r="AC72" s="137">
        <v>1.49402150415107E-3</v>
      </c>
      <c r="AD72" s="137">
        <v>9.4207620807688702E-4</v>
      </c>
      <c r="AE72" s="137">
        <v>1.04954922399276E-3</v>
      </c>
      <c r="AF72" s="137">
        <v>3.8378394276230299E-3</v>
      </c>
      <c r="AG72" s="137">
        <v>4.5344318582728601E-3</v>
      </c>
      <c r="AH72" s="137">
        <v>2.60685455020264E-3</v>
      </c>
      <c r="AI72" s="137">
        <v>8.6100548910779898E-3</v>
      </c>
      <c r="AJ72" s="137">
        <v>0</v>
      </c>
      <c r="AK72" s="137">
        <v>3.4299983750170301E-3</v>
      </c>
      <c r="AL72" s="137">
        <v>2.8566163463562499E-3</v>
      </c>
      <c r="AM72" s="137">
        <v>1.90506701504786E-3</v>
      </c>
      <c r="AN72" s="137">
        <v>2.2352443165296501E-3</v>
      </c>
      <c r="AO72" s="137">
        <v>1.0027739085780999E-2</v>
      </c>
      <c r="AP72" s="137">
        <v>2.3065619717995499E-2</v>
      </c>
      <c r="AQ72" s="137">
        <v>3.22411829666779E-4</v>
      </c>
      <c r="AR72" s="137">
        <v>3.9842586983206496E-3</v>
      </c>
      <c r="AS72" s="137">
        <v>4.4271502849822604E-3</v>
      </c>
      <c r="AT72" s="137">
        <v>2.2848983575719799E-3</v>
      </c>
      <c r="AU72" s="137">
        <v>3.42974089645918E-3</v>
      </c>
      <c r="AV72" s="137">
        <v>2.54534373323188E-3</v>
      </c>
      <c r="AW72" s="137">
        <v>2.39397764669633E-3</v>
      </c>
      <c r="AX72" s="137">
        <v>2.0512426946970798E-3</v>
      </c>
      <c r="AY72" s="137">
        <v>1.13374085615132E-3</v>
      </c>
      <c r="AZ72" s="137">
        <v>3.1061527315822501E-3</v>
      </c>
      <c r="BA72" s="137">
        <v>6.1581893102401197E-3</v>
      </c>
      <c r="BB72" s="137">
        <v>2.0868604250597702E-3</v>
      </c>
      <c r="BC72" s="137">
        <v>3.5516609328281601E-3</v>
      </c>
      <c r="BD72" s="137">
        <v>1.85039054705875E-3</v>
      </c>
      <c r="BE72" s="137">
        <v>2.2266358951583201E-3</v>
      </c>
      <c r="BF72" s="137">
        <v>7.8686821437708096E-3</v>
      </c>
      <c r="BG72" s="137">
        <v>1.90636866184548E-3</v>
      </c>
      <c r="BH72" s="137">
        <v>7.1846057464718099E-3</v>
      </c>
      <c r="BI72" s="137">
        <v>1.0884152739713199E-3</v>
      </c>
      <c r="BJ72" s="137">
        <v>5.65504994948494E-3</v>
      </c>
      <c r="BK72" s="137">
        <v>3.0972919195243198E-3</v>
      </c>
      <c r="BL72" s="137">
        <v>4.0025635057658403E-2</v>
      </c>
      <c r="BM72" s="137">
        <v>2.0417115645311599E-2</v>
      </c>
      <c r="BN72" s="137">
        <v>3.9272152207627401E-3</v>
      </c>
      <c r="BO72" s="137">
        <v>0.236747513355863</v>
      </c>
      <c r="BP72" s="137">
        <v>7.3918834600150904E-2</v>
      </c>
      <c r="BQ72" s="137">
        <v>1.05865837691846E-2</v>
      </c>
      <c r="BR72" s="137">
        <v>4.1765584099047001E-2</v>
      </c>
      <c r="BS72" s="137">
        <v>2.8273635444634598E-3</v>
      </c>
      <c r="BT72" s="137">
        <v>2.1532944638933401E-2</v>
      </c>
      <c r="BU72" s="137">
        <v>4.8481450190496402E-3</v>
      </c>
      <c r="BV72" s="137">
        <v>2.1111358070151701E-2</v>
      </c>
      <c r="BW72" s="137">
        <v>3.0137720642841302E-3</v>
      </c>
      <c r="BX72" s="137">
        <v>6.87377243386641E-3</v>
      </c>
      <c r="BY72" s="137">
        <v>3.5693351146383399E-3</v>
      </c>
      <c r="BZ72" s="137">
        <v>5.73769631982518E-2</v>
      </c>
      <c r="CA72" s="138">
        <v>0</v>
      </c>
      <c r="CB72" s="136">
        <v>0.75604198235102005</v>
      </c>
      <c r="CC72" s="139">
        <v>1.81910839568258</v>
      </c>
      <c r="CD72" s="135"/>
      <c r="CE72" s="370">
        <v>0</v>
      </c>
      <c r="CF72" s="370">
        <v>0</v>
      </c>
      <c r="CG72" s="370">
        <v>0</v>
      </c>
      <c r="CH72" s="370">
        <v>0</v>
      </c>
      <c r="CI72" s="355">
        <v>0</v>
      </c>
      <c r="CJ72" s="81"/>
      <c r="CK72" s="81"/>
      <c r="CL72" s="73"/>
      <c r="CM72" s="73"/>
    </row>
    <row r="73" spans="1:91" ht="19.5" x14ac:dyDescent="0.25">
      <c r="A73" s="30"/>
      <c r="B73" s="42" t="s">
        <v>64</v>
      </c>
      <c r="C73" s="43" t="s">
        <v>175</v>
      </c>
      <c r="D73" s="136">
        <v>1.32789933301652E-2</v>
      </c>
      <c r="E73" s="137">
        <v>1.6851995554692498E-2</v>
      </c>
      <c r="F73" s="137">
        <v>7.7982319316082698E-3</v>
      </c>
      <c r="G73" s="137">
        <v>1.6299964704830298E-2</v>
      </c>
      <c r="H73" s="137">
        <v>3.8561821979623601E-3</v>
      </c>
      <c r="I73" s="137">
        <v>1.3162400320284001E-3</v>
      </c>
      <c r="J73" s="137">
        <v>3.9072299198394996E-3</v>
      </c>
      <c r="K73" s="137">
        <v>4.3004713818937199E-3</v>
      </c>
      <c r="L73" s="137">
        <v>3.7796761267181399E-3</v>
      </c>
      <c r="M73" s="137">
        <v>8.7205055692572003E-3</v>
      </c>
      <c r="N73" s="137">
        <v>4.8368037339371096E-3</v>
      </c>
      <c r="O73" s="137">
        <v>1.4080921253072099E-2</v>
      </c>
      <c r="P73" s="137">
        <v>2.0638898814240498E-3</v>
      </c>
      <c r="Q73" s="137">
        <v>1.7763226101461801E-4</v>
      </c>
      <c r="R73" s="137">
        <v>9.3390307898205997E-4</v>
      </c>
      <c r="S73" s="137">
        <v>9.5595482770281393E-3</v>
      </c>
      <c r="T73" s="137">
        <v>5.0481874978099799E-3</v>
      </c>
      <c r="U73" s="137">
        <v>1.0383134881220699E-2</v>
      </c>
      <c r="V73" s="137">
        <v>1.1165810154224299E-5</v>
      </c>
      <c r="W73" s="137">
        <v>1.45088423213165E-2</v>
      </c>
      <c r="X73" s="137">
        <v>7.1096285326422096E-3</v>
      </c>
      <c r="Y73" s="137">
        <v>6.9267407381595003E-3</v>
      </c>
      <c r="Z73" s="137">
        <v>4.9213441344101499E-3</v>
      </c>
      <c r="AA73" s="137">
        <v>1.3580840069488899E-2</v>
      </c>
      <c r="AB73" s="137">
        <v>2.19805512788048E-2</v>
      </c>
      <c r="AC73" s="137">
        <v>7.6629657270570698E-3</v>
      </c>
      <c r="AD73" s="137">
        <v>4.8753923475031699E-2</v>
      </c>
      <c r="AE73" s="137">
        <v>5.9051214807809603E-3</v>
      </c>
      <c r="AF73" s="137">
        <v>8.5253971290942497E-3</v>
      </c>
      <c r="AG73" s="137">
        <v>1.84722438084768E-3</v>
      </c>
      <c r="AH73" s="137">
        <v>4.6110545837778601E-3</v>
      </c>
      <c r="AI73" s="137">
        <v>6.1194480859127903E-3</v>
      </c>
      <c r="AJ73" s="137">
        <v>0</v>
      </c>
      <c r="AK73" s="137">
        <v>2.1596321216149499E-2</v>
      </c>
      <c r="AL73" s="137">
        <v>1.23765335154762E-2</v>
      </c>
      <c r="AM73" s="137">
        <v>1.4956552590914E-2</v>
      </c>
      <c r="AN73" s="137">
        <v>6.74870691018979E-3</v>
      </c>
      <c r="AO73" s="137">
        <v>7.4262504804654197E-3</v>
      </c>
      <c r="AP73" s="137">
        <v>1.3337671053287901E-2</v>
      </c>
      <c r="AQ73" s="137">
        <v>4.4412874736264498E-4</v>
      </c>
      <c r="AR73" s="137">
        <v>1.42711070214599E-2</v>
      </c>
      <c r="AS73" s="137">
        <v>8.8276577171419995E-3</v>
      </c>
      <c r="AT73" s="137">
        <v>1.23586947339379E-2</v>
      </c>
      <c r="AU73" s="137">
        <v>1.8956924728627401E-2</v>
      </c>
      <c r="AV73" s="137">
        <v>1.09789597750184E-2</v>
      </c>
      <c r="AW73" s="137">
        <v>2.2244185818460702E-2</v>
      </c>
      <c r="AX73" s="137">
        <v>8.5243442153294102E-3</v>
      </c>
      <c r="AY73" s="137">
        <v>1.8858879878044899E-2</v>
      </c>
      <c r="AZ73" s="137">
        <v>8.6870395435651691E-3</v>
      </c>
      <c r="BA73" s="137">
        <v>5.0068613310969699E-2</v>
      </c>
      <c r="BB73" s="137">
        <v>1.4262757822271099E-2</v>
      </c>
      <c r="BC73" s="137">
        <v>9.9856207811866004E-3</v>
      </c>
      <c r="BD73" s="137">
        <v>1.1601594223764999E-2</v>
      </c>
      <c r="BE73" s="137">
        <v>1.03736421807747E-2</v>
      </c>
      <c r="BF73" s="137">
        <v>1.09938909835868E-2</v>
      </c>
      <c r="BG73" s="137">
        <v>4.0172040111146499E-3</v>
      </c>
      <c r="BH73" s="137">
        <v>1.7451793930657E-2</v>
      </c>
      <c r="BI73" s="137">
        <v>1.12472894109878E-2</v>
      </c>
      <c r="BJ73" s="137">
        <v>4.0013260572840298E-2</v>
      </c>
      <c r="BK73" s="137">
        <v>7.9026669078544401E-3</v>
      </c>
      <c r="BL73" s="137">
        <v>1.3357179952885399E-2</v>
      </c>
      <c r="BM73" s="137">
        <v>1.32574708414822E-2</v>
      </c>
      <c r="BN73" s="137">
        <v>1.1734490078018E-2</v>
      </c>
      <c r="BO73" s="137">
        <v>1.2184452182163401E-2</v>
      </c>
      <c r="BP73" s="137">
        <v>3.8731628884829103E-2</v>
      </c>
      <c r="BQ73" s="137">
        <v>6.2867459892311503E-2</v>
      </c>
      <c r="BR73" s="137">
        <v>6.2859818655085303E-2</v>
      </c>
      <c r="BS73" s="137">
        <v>1.3343863367821699E-2</v>
      </c>
      <c r="BT73" s="137">
        <v>1.02340886445117E-2</v>
      </c>
      <c r="BU73" s="137">
        <v>2.9430947483684501E-2</v>
      </c>
      <c r="BV73" s="137">
        <v>6.9915574244426501E-3</v>
      </c>
      <c r="BW73" s="137">
        <v>8.2789447735646298E-4</v>
      </c>
      <c r="BX73" s="137">
        <v>8.2215235512785607E-3</v>
      </c>
      <c r="BY73" s="137">
        <v>5.6199436724928698E-4</v>
      </c>
      <c r="BZ73" s="137">
        <v>1.61981427009288E-2</v>
      </c>
      <c r="CA73" s="138">
        <v>0</v>
      </c>
      <c r="CB73" s="136">
        <v>0.96897256394645104</v>
      </c>
      <c r="CC73" s="139">
        <v>2.3314394800931701</v>
      </c>
      <c r="CD73" s="135"/>
      <c r="CE73" s="370">
        <v>0</v>
      </c>
      <c r="CF73" s="370">
        <v>0</v>
      </c>
      <c r="CG73" s="370">
        <v>0</v>
      </c>
      <c r="CH73" s="370">
        <v>0</v>
      </c>
      <c r="CI73" s="355">
        <v>0</v>
      </c>
      <c r="CJ73" s="81"/>
      <c r="CK73" s="81"/>
      <c r="CL73" s="73"/>
      <c r="CM73" s="73"/>
    </row>
    <row r="74" spans="1:91" ht="19.5" x14ac:dyDescent="0.25">
      <c r="A74" s="30"/>
      <c r="B74" s="42" t="s">
        <v>65</v>
      </c>
      <c r="C74" s="43" t="s">
        <v>176</v>
      </c>
      <c r="D74" s="136">
        <v>6.2291513777570102E-3</v>
      </c>
      <c r="E74" s="137">
        <v>3.76540422442802E-3</v>
      </c>
      <c r="F74" s="137">
        <v>4.0809201009456E-3</v>
      </c>
      <c r="G74" s="137">
        <v>5.2334460642341901E-3</v>
      </c>
      <c r="H74" s="137">
        <v>2.3167459355334999E-3</v>
      </c>
      <c r="I74" s="137">
        <v>1.55329719401298E-2</v>
      </c>
      <c r="J74" s="137">
        <v>3.3204089064108201E-3</v>
      </c>
      <c r="K74" s="137">
        <v>3.70886795477935E-3</v>
      </c>
      <c r="L74" s="137">
        <v>2.7263997976825099E-4</v>
      </c>
      <c r="M74" s="137">
        <v>2.0105085616273399E-3</v>
      </c>
      <c r="N74" s="137">
        <v>6.4007162029818898E-3</v>
      </c>
      <c r="O74" s="137">
        <v>9.1348690908834098E-4</v>
      </c>
      <c r="P74" s="137">
        <v>1.4928695929556301E-3</v>
      </c>
      <c r="Q74" s="137">
        <v>2.3612690092750799E-4</v>
      </c>
      <c r="R74" s="137">
        <v>3.2557302313959702E-3</v>
      </c>
      <c r="S74" s="137">
        <v>1.3944795649673899E-2</v>
      </c>
      <c r="T74" s="137">
        <v>1.20053195809387E-3</v>
      </c>
      <c r="U74" s="137">
        <v>4.2621768379251298E-3</v>
      </c>
      <c r="V74" s="137">
        <v>4.5119405896348101E-5</v>
      </c>
      <c r="W74" s="137">
        <v>9.8422766336409505E-5</v>
      </c>
      <c r="X74" s="137">
        <v>1.58292279882447E-3</v>
      </c>
      <c r="Y74" s="137">
        <v>8.8906985004381597E-4</v>
      </c>
      <c r="Z74" s="137">
        <v>1.19316054653235E-4</v>
      </c>
      <c r="AA74" s="137">
        <v>7.4619679412665102E-4</v>
      </c>
      <c r="AB74" s="137">
        <v>1.4933802082109501E-3</v>
      </c>
      <c r="AC74" s="137">
        <v>4.3473323921358999E-4</v>
      </c>
      <c r="AD74" s="137">
        <v>8.4159107530745703E-4</v>
      </c>
      <c r="AE74" s="137">
        <v>6.5289518673938005E-4</v>
      </c>
      <c r="AF74" s="137">
        <v>1.2932386826690399E-3</v>
      </c>
      <c r="AG74" s="137">
        <v>2.2661931246689801E-3</v>
      </c>
      <c r="AH74" s="137">
        <v>1.65888745615252E-3</v>
      </c>
      <c r="AI74" s="137">
        <v>7.08418636101795E-3</v>
      </c>
      <c r="AJ74" s="137">
        <v>0</v>
      </c>
      <c r="AK74" s="137">
        <v>2.9905139266247702E-3</v>
      </c>
      <c r="AL74" s="137">
        <v>1.41177771556524E-3</v>
      </c>
      <c r="AM74" s="137">
        <v>7.0426487814602705E-4</v>
      </c>
      <c r="AN74" s="137">
        <v>3.86318811315335E-3</v>
      </c>
      <c r="AO74" s="137">
        <v>7.3858376012816704E-3</v>
      </c>
      <c r="AP74" s="137">
        <v>6.5099601450030299E-3</v>
      </c>
      <c r="AQ74" s="137">
        <v>4.3250048167173602E-4</v>
      </c>
      <c r="AR74" s="137">
        <v>1.1491626333671101E-2</v>
      </c>
      <c r="AS74" s="137">
        <v>7.9094816205928101E-4</v>
      </c>
      <c r="AT74" s="137">
        <v>6.4156804690292798E-3</v>
      </c>
      <c r="AU74" s="137">
        <v>3.5337869380451499E-3</v>
      </c>
      <c r="AV74" s="137">
        <v>2.3695655867120098E-3</v>
      </c>
      <c r="AW74" s="137">
        <v>2.5777430396858598E-4</v>
      </c>
      <c r="AX74" s="137">
        <v>2.3735487704628702E-3</v>
      </c>
      <c r="AY74" s="137">
        <v>1.3084750681075399E-3</v>
      </c>
      <c r="AZ74" s="137">
        <v>6.29193198367917E-3</v>
      </c>
      <c r="BA74" s="137">
        <v>6.0387696862805604E-3</v>
      </c>
      <c r="BB74" s="137">
        <v>3.3134573649194901E-3</v>
      </c>
      <c r="BC74" s="137">
        <v>1.2199445105911799E-3</v>
      </c>
      <c r="BD74" s="137">
        <v>2.7095950278119101E-4</v>
      </c>
      <c r="BE74" s="137">
        <v>3.1995304299974E-3</v>
      </c>
      <c r="BF74" s="137">
        <v>6.7097818744401797E-3</v>
      </c>
      <c r="BG74" s="137">
        <v>2.2180184783703902E-3</v>
      </c>
      <c r="BH74" s="137">
        <v>1.04161720379643E-2</v>
      </c>
      <c r="BI74" s="137">
        <v>2.64622381222587E-3</v>
      </c>
      <c r="BJ74" s="137">
        <v>2.2765142510990598E-3</v>
      </c>
      <c r="BK74" s="137">
        <v>8.2373377565514196E-3</v>
      </c>
      <c r="BL74" s="137">
        <v>7.8485810905558895E-3</v>
      </c>
      <c r="BM74" s="137">
        <v>5.7668216395592104E-3</v>
      </c>
      <c r="BN74" s="137">
        <v>3.5939334984180999E-4</v>
      </c>
      <c r="BO74" s="137">
        <v>1.49459867509538E-3</v>
      </c>
      <c r="BP74" s="137">
        <v>2.3050181310621101E-2</v>
      </c>
      <c r="BQ74" s="137">
        <v>0.20084277273690199</v>
      </c>
      <c r="BR74" s="137">
        <v>3.1143843908670799E-2</v>
      </c>
      <c r="BS74" s="137">
        <v>5.35606423968564E-3</v>
      </c>
      <c r="BT74" s="137">
        <v>8.0745105786984694E-3</v>
      </c>
      <c r="BU74" s="137">
        <v>1.3981285019863199E-2</v>
      </c>
      <c r="BV74" s="137">
        <v>1.1766185393832E-2</v>
      </c>
      <c r="BW74" s="137">
        <v>9.0150633729566996E-4</v>
      </c>
      <c r="BX74" s="137">
        <v>3.8004558556872102E-3</v>
      </c>
      <c r="BY74" s="137">
        <v>7.4018864453111296E-4</v>
      </c>
      <c r="BZ74" s="137">
        <v>9.7473982189741296E-3</v>
      </c>
      <c r="CA74" s="138">
        <v>0</v>
      </c>
      <c r="CB74" s="136">
        <v>0.52693552951473299</v>
      </c>
      <c r="CC74" s="139">
        <v>1.2678566377265701</v>
      </c>
      <c r="CD74" s="135"/>
      <c r="CE74" s="370">
        <v>0</v>
      </c>
      <c r="CF74" s="370">
        <v>0</v>
      </c>
      <c r="CG74" s="370">
        <v>0</v>
      </c>
      <c r="CH74" s="370">
        <v>0</v>
      </c>
      <c r="CI74" s="355">
        <v>0</v>
      </c>
      <c r="CJ74" s="81"/>
      <c r="CK74" s="81"/>
      <c r="CL74" s="73"/>
      <c r="CM74" s="73"/>
    </row>
    <row r="75" spans="1:91" ht="19.5" x14ac:dyDescent="0.25">
      <c r="A75" s="30"/>
      <c r="B75" s="42" t="s">
        <v>66</v>
      </c>
      <c r="C75" s="43" t="s">
        <v>177</v>
      </c>
      <c r="D75" s="136">
        <v>2.49102443494406E-6</v>
      </c>
      <c r="E75" s="137">
        <v>4.0830185453738297E-5</v>
      </c>
      <c r="F75" s="137">
        <v>1.77228429406654E-5</v>
      </c>
      <c r="G75" s="137">
        <v>2.9124562686775999E-5</v>
      </c>
      <c r="H75" s="137">
        <v>9.8808942145828794E-5</v>
      </c>
      <c r="I75" s="137">
        <v>1.9658367548119901E-4</v>
      </c>
      <c r="J75" s="137">
        <v>1.3248268760046201E-4</v>
      </c>
      <c r="K75" s="137">
        <v>7.0487368334800498E-4</v>
      </c>
      <c r="L75" s="137">
        <v>1.2340696862504999E-4</v>
      </c>
      <c r="M75" s="137">
        <v>3.1218211528799798E-5</v>
      </c>
      <c r="N75" s="137">
        <v>3.4940216813458199E-5</v>
      </c>
      <c r="O75" s="137">
        <v>2.3108698688758799E-5</v>
      </c>
      <c r="P75" s="137">
        <v>0</v>
      </c>
      <c r="Q75" s="137">
        <v>0</v>
      </c>
      <c r="R75" s="137">
        <v>1.9810473386723001E-4</v>
      </c>
      <c r="S75" s="137">
        <v>1.1144424466413101E-3</v>
      </c>
      <c r="T75" s="137">
        <v>8.8916269625685697E-5</v>
      </c>
      <c r="U75" s="137">
        <v>2.8211088153329202E-4</v>
      </c>
      <c r="V75" s="137">
        <v>3.53875760105306E-6</v>
      </c>
      <c r="W75" s="137">
        <v>6.22771368875502E-6</v>
      </c>
      <c r="X75" s="137">
        <v>2.6144558144621498E-4</v>
      </c>
      <c r="Y75" s="137">
        <v>5.32335270296582E-5</v>
      </c>
      <c r="Z75" s="137">
        <v>5.8676325565617898E-6</v>
      </c>
      <c r="AA75" s="137">
        <v>1.2734696050840401E-4</v>
      </c>
      <c r="AB75" s="137">
        <v>1.2474311238214799E-4</v>
      </c>
      <c r="AC75" s="137">
        <v>1.5221763458857601E-4</v>
      </c>
      <c r="AD75" s="137">
        <v>9.26438732629939E-5</v>
      </c>
      <c r="AE75" s="137">
        <v>5.17377831142151E-5</v>
      </c>
      <c r="AF75" s="137">
        <v>8.0446541761982805E-5</v>
      </c>
      <c r="AG75" s="137">
        <v>2.05979313498091E-4</v>
      </c>
      <c r="AH75" s="137">
        <v>3.8748693058136802E-5</v>
      </c>
      <c r="AI75" s="137">
        <v>4.26714445024776E-4</v>
      </c>
      <c r="AJ75" s="137">
        <v>0</v>
      </c>
      <c r="AK75" s="137">
        <v>1.48856778015968E-4</v>
      </c>
      <c r="AL75" s="137">
        <v>1.64891343879891E-4</v>
      </c>
      <c r="AM75" s="137">
        <v>3.53591110711267E-5</v>
      </c>
      <c r="AN75" s="137">
        <v>1.4239803033472799E-4</v>
      </c>
      <c r="AO75" s="137">
        <v>1.52167082691224E-3</v>
      </c>
      <c r="AP75" s="137">
        <v>6.0166788255847298E-4</v>
      </c>
      <c r="AQ75" s="137">
        <v>0</v>
      </c>
      <c r="AR75" s="137">
        <v>9.7286172742125398E-4</v>
      </c>
      <c r="AS75" s="137">
        <v>6.5443225635075406E-5</v>
      </c>
      <c r="AT75" s="137">
        <v>8.1814188481830796E-5</v>
      </c>
      <c r="AU75" s="137">
        <v>4.8341935674237199E-4</v>
      </c>
      <c r="AV75" s="137">
        <v>2.5729831695021801E-4</v>
      </c>
      <c r="AW75" s="137">
        <v>1.08406022139962E-4</v>
      </c>
      <c r="AX75" s="137">
        <v>3.5850800105669602E-4</v>
      </c>
      <c r="AY75" s="137">
        <v>4.4243682041001899E-4</v>
      </c>
      <c r="AZ75" s="137">
        <v>6.3932117633447901E-4</v>
      </c>
      <c r="BA75" s="137">
        <v>0</v>
      </c>
      <c r="BB75" s="137">
        <v>2.8959083948026899E-4</v>
      </c>
      <c r="BC75" s="137">
        <v>2.6286125334018702E-4</v>
      </c>
      <c r="BD75" s="137">
        <v>7.7339737362336702E-5</v>
      </c>
      <c r="BE75" s="137">
        <v>3.2397284687916798E-4</v>
      </c>
      <c r="BF75" s="137">
        <v>1.42151898918087E-4</v>
      </c>
      <c r="BG75" s="137">
        <v>7.8868993688131105E-5</v>
      </c>
      <c r="BH75" s="137">
        <v>2.2712049856565999E-3</v>
      </c>
      <c r="BI75" s="137">
        <v>2.1969515131397801E-4</v>
      </c>
      <c r="BJ75" s="137">
        <v>1.34179967174155E-5</v>
      </c>
      <c r="BK75" s="137">
        <v>1.3968284229823501E-4</v>
      </c>
      <c r="BL75" s="137">
        <v>5.4559355682277304E-4</v>
      </c>
      <c r="BM75" s="137">
        <v>1.1924072529790101E-3</v>
      </c>
      <c r="BN75" s="137">
        <v>2.960071325682E-4</v>
      </c>
      <c r="BO75" s="137">
        <v>1.2512239985174799E-3</v>
      </c>
      <c r="BP75" s="137">
        <v>2.2674321264630402E-2</v>
      </c>
      <c r="BQ75" s="137">
        <v>0.18241284380120601</v>
      </c>
      <c r="BR75" s="137">
        <v>0.11542084176106999</v>
      </c>
      <c r="BS75" s="137">
        <v>5.3336956720128205E-4</v>
      </c>
      <c r="BT75" s="137">
        <v>6.7321247065880204E-4</v>
      </c>
      <c r="BU75" s="137">
        <v>0</v>
      </c>
      <c r="BV75" s="137">
        <v>1.19489599679411E-3</v>
      </c>
      <c r="BW75" s="137">
        <v>0</v>
      </c>
      <c r="BX75" s="137">
        <v>7.1618286343387897E-4</v>
      </c>
      <c r="BY75" s="137">
        <v>0</v>
      </c>
      <c r="BZ75" s="137">
        <v>7.3496480667584695E-4</v>
      </c>
      <c r="CA75" s="138">
        <v>0</v>
      </c>
      <c r="CB75" s="136">
        <v>0.34223906142709398</v>
      </c>
      <c r="CC75" s="139">
        <v>0.823459496305463</v>
      </c>
      <c r="CD75" s="135"/>
      <c r="CE75" s="370">
        <v>0</v>
      </c>
      <c r="CF75" s="370">
        <v>0</v>
      </c>
      <c r="CG75" s="370">
        <v>0</v>
      </c>
      <c r="CH75" s="370">
        <v>0</v>
      </c>
      <c r="CI75" s="355">
        <v>0</v>
      </c>
      <c r="CJ75" s="81"/>
      <c r="CK75" s="81"/>
      <c r="CL75" s="73"/>
      <c r="CM75" s="73"/>
    </row>
    <row r="76" spans="1:91" ht="19.5" x14ac:dyDescent="0.25">
      <c r="A76" s="30"/>
      <c r="B76" s="42" t="s">
        <v>67</v>
      </c>
      <c r="C76" s="43" t="s">
        <v>178</v>
      </c>
      <c r="D76" s="136">
        <v>1.4723400298132801E-2</v>
      </c>
      <c r="E76" s="137">
        <v>1.20514565042918E-2</v>
      </c>
      <c r="F76" s="137">
        <v>3.2878230989399101E-3</v>
      </c>
      <c r="G76" s="137">
        <v>4.3185139799392397E-2</v>
      </c>
      <c r="H76" s="137">
        <v>6.3451214653883203E-3</v>
      </c>
      <c r="I76" s="137">
        <v>4.99513410280628E-3</v>
      </c>
      <c r="J76" s="137">
        <v>5.4129198758151196E-3</v>
      </c>
      <c r="K76" s="137">
        <v>3.2937337558493099E-3</v>
      </c>
      <c r="L76" s="137">
        <v>6.65826185654314E-5</v>
      </c>
      <c r="M76" s="137">
        <v>5.5805463599594401E-5</v>
      </c>
      <c r="N76" s="137">
        <v>2.0695165683044101E-5</v>
      </c>
      <c r="O76" s="137">
        <v>1.08378087489235E-4</v>
      </c>
      <c r="P76" s="137">
        <v>6.76538408536037E-4</v>
      </c>
      <c r="Q76" s="137">
        <v>1.48174127631838E-5</v>
      </c>
      <c r="R76" s="137">
        <v>1.6973359652874998E-5</v>
      </c>
      <c r="S76" s="137">
        <v>2.38857767847731E-5</v>
      </c>
      <c r="T76" s="137">
        <v>2.1368984914382E-3</v>
      </c>
      <c r="U76" s="137">
        <v>1.3005051701628299E-4</v>
      </c>
      <c r="V76" s="137">
        <v>1.3575207677993299E-4</v>
      </c>
      <c r="W76" s="137">
        <v>2.8727217806291498E-4</v>
      </c>
      <c r="X76" s="137">
        <v>9.1565850215118695E-5</v>
      </c>
      <c r="Y76" s="137">
        <v>5.6864444666462502E-5</v>
      </c>
      <c r="Z76" s="137">
        <v>1.5903784420181899E-4</v>
      </c>
      <c r="AA76" s="137">
        <v>1.42011048822119E-4</v>
      </c>
      <c r="AB76" s="137">
        <v>1.4015870084716601E-4</v>
      </c>
      <c r="AC76" s="137">
        <v>9.6669278986524806E-5</v>
      </c>
      <c r="AD76" s="137">
        <v>1.34621703179734E-4</v>
      </c>
      <c r="AE76" s="137">
        <v>1.0550332543400101E-4</v>
      </c>
      <c r="AF76" s="137">
        <v>1.10274312949168E-4</v>
      </c>
      <c r="AG76" s="137">
        <v>1.9507518773407599E-4</v>
      </c>
      <c r="AH76" s="137">
        <v>5.1221832920678097E-5</v>
      </c>
      <c r="AI76" s="137">
        <v>4.5130797151319797E-5</v>
      </c>
      <c r="AJ76" s="137">
        <v>0</v>
      </c>
      <c r="AK76" s="137">
        <v>7.0864496407485096E-5</v>
      </c>
      <c r="AL76" s="137">
        <v>6.7167256572235696E-3</v>
      </c>
      <c r="AM76" s="137">
        <v>6.6862342961477697E-5</v>
      </c>
      <c r="AN76" s="137">
        <v>4.97697478528934E-5</v>
      </c>
      <c r="AO76" s="137">
        <v>4.5939251696152603E-5</v>
      </c>
      <c r="AP76" s="137">
        <v>4.2652146417593901E-5</v>
      </c>
      <c r="AQ76" s="137">
        <v>2.6468352312069502E-4</v>
      </c>
      <c r="AR76" s="137">
        <v>5.6516846940849998E-5</v>
      </c>
      <c r="AS76" s="137">
        <v>5.5057304845573499E-5</v>
      </c>
      <c r="AT76" s="137">
        <v>5.6826056608921998E-5</v>
      </c>
      <c r="AU76" s="137">
        <v>6.32526493296338E-5</v>
      </c>
      <c r="AV76" s="137">
        <v>5.7412376272524699E-5</v>
      </c>
      <c r="AW76" s="137">
        <v>4.0710887923940301E-5</v>
      </c>
      <c r="AX76" s="137">
        <v>4.8996760512384696E-3</v>
      </c>
      <c r="AY76" s="137">
        <v>3.1866489483062599E-5</v>
      </c>
      <c r="AZ76" s="137">
        <v>3.5379743351648799E-3</v>
      </c>
      <c r="BA76" s="137">
        <v>1.1532426218907399E-2</v>
      </c>
      <c r="BB76" s="137">
        <v>3.8918254018544302E-3</v>
      </c>
      <c r="BC76" s="137">
        <v>4.6069173632252202E-3</v>
      </c>
      <c r="BD76" s="137">
        <v>5.9720812791028101E-3</v>
      </c>
      <c r="BE76" s="137">
        <v>4.4548736868420197E-3</v>
      </c>
      <c r="BF76" s="137">
        <v>1.0796060303712199E-2</v>
      </c>
      <c r="BG76" s="137">
        <v>2.12854661536465E-5</v>
      </c>
      <c r="BH76" s="137">
        <v>3.2984198740386298E-5</v>
      </c>
      <c r="BI76" s="137">
        <v>8.7420107049122307E-3</v>
      </c>
      <c r="BJ76" s="137">
        <v>1.44557342615845E-2</v>
      </c>
      <c r="BK76" s="137">
        <v>3.2261510962688202E-3</v>
      </c>
      <c r="BL76" s="137">
        <v>2.8175063170053201E-2</v>
      </c>
      <c r="BM76" s="137">
        <v>3.2131029759814501E-2</v>
      </c>
      <c r="BN76" s="137">
        <v>2.9532283203107201E-2</v>
      </c>
      <c r="BO76" s="137">
        <v>8.9586988786696505E-6</v>
      </c>
      <c r="BP76" s="137">
        <v>9.6872368289361004E-3</v>
      </c>
      <c r="BQ76" s="137">
        <v>8.7375617063061399E-3</v>
      </c>
      <c r="BR76" s="137">
        <v>3.7922062180236402E-2</v>
      </c>
      <c r="BS76" s="137">
        <v>6.99006317081899E-2</v>
      </c>
      <c r="BT76" s="137">
        <v>1.4788435441397799E-2</v>
      </c>
      <c r="BU76" s="137">
        <v>2.3046326930099702E-3</v>
      </c>
      <c r="BV76" s="137">
        <v>8.3646496530151403E-3</v>
      </c>
      <c r="BW76" s="137">
        <v>8.3210790147230697E-5</v>
      </c>
      <c r="BX76" s="137">
        <v>2.5329869217883699E-5</v>
      </c>
      <c r="BY76" s="137">
        <v>6.9748133706762296E-4</v>
      </c>
      <c r="BZ76" s="137">
        <v>2.1146818259953302E-5</v>
      </c>
      <c r="CA76" s="138">
        <v>0</v>
      </c>
      <c r="CB76" s="136">
        <v>0.42446536678652502</v>
      </c>
      <c r="CC76" s="139">
        <v>1.02130375088001</v>
      </c>
      <c r="CD76" s="135"/>
      <c r="CE76" s="370">
        <v>0</v>
      </c>
      <c r="CF76" s="370">
        <v>0</v>
      </c>
      <c r="CG76" s="370">
        <v>0</v>
      </c>
      <c r="CH76" s="370">
        <v>0</v>
      </c>
      <c r="CI76" s="355">
        <v>0</v>
      </c>
      <c r="CJ76" s="81"/>
      <c r="CK76" s="81"/>
      <c r="CL76" s="73"/>
      <c r="CM76" s="73"/>
    </row>
    <row r="77" spans="1:91" ht="19.5" x14ac:dyDescent="0.25">
      <c r="A77" s="30"/>
      <c r="B77" s="42" t="s">
        <v>68</v>
      </c>
      <c r="C77" s="43" t="s">
        <v>179</v>
      </c>
      <c r="D77" s="136">
        <v>4.9395367948243597E-2</v>
      </c>
      <c r="E77" s="137">
        <v>5.6666798434473503E-2</v>
      </c>
      <c r="F77" s="137">
        <v>1.5616281806257499E-2</v>
      </c>
      <c r="G77" s="137">
        <v>0.117051560230611</v>
      </c>
      <c r="H77" s="137">
        <v>3.2939331195296302E-2</v>
      </c>
      <c r="I77" s="137">
        <v>7.5694243423275395E-2</v>
      </c>
      <c r="J77" s="137">
        <v>3.0346527455192399E-2</v>
      </c>
      <c r="K77" s="137">
        <v>4.07451669783747E-2</v>
      </c>
      <c r="L77" s="137">
        <v>3.6895532714566602E-2</v>
      </c>
      <c r="M77" s="137">
        <v>5.5365278629435501E-2</v>
      </c>
      <c r="N77" s="137">
        <v>2.5341810821376501E-2</v>
      </c>
      <c r="O77" s="137">
        <v>1.21009878438002E-2</v>
      </c>
      <c r="P77" s="137">
        <v>8.1076995394756102E-2</v>
      </c>
      <c r="Q77" s="137">
        <v>7.4104237764852999E-3</v>
      </c>
      <c r="R77" s="137">
        <v>0.13577805159492801</v>
      </c>
      <c r="S77" s="137">
        <v>0.14706020526775301</v>
      </c>
      <c r="T77" s="137">
        <v>1.4792398381632099E-2</v>
      </c>
      <c r="U77" s="137">
        <v>4.1275399252263201E-2</v>
      </c>
      <c r="V77" s="137">
        <v>9.9314090136859001E-4</v>
      </c>
      <c r="W77" s="137">
        <v>1.2602652599225999E-3</v>
      </c>
      <c r="X77" s="137">
        <v>4.7084378826178303E-2</v>
      </c>
      <c r="Y77" s="137">
        <v>1.48620639572966E-2</v>
      </c>
      <c r="Z77" s="137">
        <v>1.4460249619332899E-3</v>
      </c>
      <c r="AA77" s="137">
        <v>9.9259304173666598E-3</v>
      </c>
      <c r="AB77" s="137">
        <v>2.4395620925646198E-2</v>
      </c>
      <c r="AC77" s="137">
        <v>1.71871360016254E-2</v>
      </c>
      <c r="AD77" s="137">
        <v>5.6070116889079301E-3</v>
      </c>
      <c r="AE77" s="137">
        <v>6.95922906710582E-3</v>
      </c>
      <c r="AF77" s="137">
        <v>2.20824080512406E-2</v>
      </c>
      <c r="AG77" s="137">
        <v>1.2927624850069101E-2</v>
      </c>
      <c r="AH77" s="137">
        <v>0.12852028552776301</v>
      </c>
      <c r="AI77" s="137">
        <v>6.6385513815571007E-2</v>
      </c>
      <c r="AJ77" s="137">
        <v>0</v>
      </c>
      <c r="AK77" s="137">
        <v>1.6180294225392401E-2</v>
      </c>
      <c r="AL77" s="137">
        <v>2.1220711811829902E-2</v>
      </c>
      <c r="AM77" s="137">
        <v>3.6238330490416901E-2</v>
      </c>
      <c r="AN77" s="137">
        <v>1.5736422390890299E-2</v>
      </c>
      <c r="AO77" s="137">
        <v>4.2462070065820999E-2</v>
      </c>
      <c r="AP77" s="137">
        <v>6.2538420625105298E-2</v>
      </c>
      <c r="AQ77" s="137">
        <v>4.4036096567436102E-2</v>
      </c>
      <c r="AR77" s="137">
        <v>2.4169184565859501E-2</v>
      </c>
      <c r="AS77" s="137">
        <v>5.5189199768566899E-2</v>
      </c>
      <c r="AT77" s="137">
        <v>1.7618602685874899E-2</v>
      </c>
      <c r="AU77" s="137">
        <v>3.2103145453458999E-2</v>
      </c>
      <c r="AV77" s="137">
        <v>2.09957033066289E-2</v>
      </c>
      <c r="AW77" s="137">
        <v>3.1592522687715702E-2</v>
      </c>
      <c r="AX77" s="137">
        <v>4.02266767005642E-2</v>
      </c>
      <c r="AY77" s="137">
        <v>1.75661793925471E-2</v>
      </c>
      <c r="AZ77" s="137">
        <v>3.1942718388142499E-2</v>
      </c>
      <c r="BA77" s="137">
        <v>4.2358165264471899E-2</v>
      </c>
      <c r="BB77" s="137">
        <v>2.21816093684119E-2</v>
      </c>
      <c r="BC77" s="137">
        <v>3.2357217750094799E-2</v>
      </c>
      <c r="BD77" s="137">
        <v>1.87889855918996E-2</v>
      </c>
      <c r="BE77" s="137">
        <v>2.3012638131147099E-2</v>
      </c>
      <c r="BF77" s="137">
        <v>0.14421921033563201</v>
      </c>
      <c r="BG77" s="137">
        <v>3.7639793104395997E-2</v>
      </c>
      <c r="BH77" s="137">
        <v>0.19853275996799399</v>
      </c>
      <c r="BI77" s="137">
        <v>3.7147573013794198E-2</v>
      </c>
      <c r="BJ77" s="137">
        <v>6.7322816658067705E-2</v>
      </c>
      <c r="BK77" s="137">
        <v>3.7992127869018399E-2</v>
      </c>
      <c r="BL77" s="137">
        <v>7.4084618312664802E-2</v>
      </c>
      <c r="BM77" s="137">
        <v>0.110721935807998</v>
      </c>
      <c r="BN77" s="137">
        <v>2.91018022968389E-2</v>
      </c>
      <c r="BO77" s="137">
        <v>0.14987464507116699</v>
      </c>
      <c r="BP77" s="137">
        <v>8.0613764781267902E-2</v>
      </c>
      <c r="BQ77" s="137">
        <v>8.2567379360711596E-2</v>
      </c>
      <c r="BR77" s="137">
        <v>0.1475240256732</v>
      </c>
      <c r="BS77" s="137">
        <v>9.3277766406661203E-2</v>
      </c>
      <c r="BT77" s="137">
        <v>0.152933226955732</v>
      </c>
      <c r="BU77" s="137">
        <v>2.9800406566302499E-2</v>
      </c>
      <c r="BV77" s="137">
        <v>0.143136062923199</v>
      </c>
      <c r="BW77" s="137">
        <v>2.6528257046796899E-2</v>
      </c>
      <c r="BX77" s="137">
        <v>8.6470793432033899E-2</v>
      </c>
      <c r="BY77" s="137">
        <v>4.1166392261981398E-2</v>
      </c>
      <c r="BZ77" s="137">
        <v>0.12575898234955701</v>
      </c>
      <c r="CA77" s="138">
        <v>0</v>
      </c>
      <c r="CB77" s="136">
        <v>3.88011823082801</v>
      </c>
      <c r="CC77" s="139">
        <v>9.3359308275333106</v>
      </c>
      <c r="CD77" s="135"/>
      <c r="CE77" s="370">
        <v>0</v>
      </c>
      <c r="CF77" s="370">
        <v>0</v>
      </c>
      <c r="CG77" s="370">
        <v>0</v>
      </c>
      <c r="CH77" s="370">
        <v>0</v>
      </c>
      <c r="CI77" s="355">
        <v>0</v>
      </c>
      <c r="CJ77" s="81"/>
      <c r="CK77" s="81"/>
      <c r="CL77" s="73"/>
      <c r="CM77" s="73"/>
    </row>
    <row r="78" spans="1:91" ht="19.5" x14ac:dyDescent="0.25">
      <c r="A78" s="30"/>
      <c r="B78" s="42" t="s">
        <v>69</v>
      </c>
      <c r="C78" s="43" t="s">
        <v>180</v>
      </c>
      <c r="D78" s="136">
        <v>1.01918149500744E-4</v>
      </c>
      <c r="E78" s="137">
        <v>2.9201411137225701E-4</v>
      </c>
      <c r="F78" s="137">
        <v>1.1385987430440001E-4</v>
      </c>
      <c r="G78" s="137">
        <v>3.6094389333508599E-4</v>
      </c>
      <c r="H78" s="137">
        <v>9.9221867104656798E-5</v>
      </c>
      <c r="I78" s="137">
        <v>2.79837063804679E-4</v>
      </c>
      <c r="J78" s="137">
        <v>1.9860479739175799E-4</v>
      </c>
      <c r="K78" s="137">
        <v>2.5969215449124402E-4</v>
      </c>
      <c r="L78" s="137">
        <v>7.8762331442570495E-5</v>
      </c>
      <c r="M78" s="137">
        <v>3.46539918768856E-5</v>
      </c>
      <c r="N78" s="137">
        <v>3.7018539331558902E-5</v>
      </c>
      <c r="O78" s="137">
        <v>4.8286069796990498E-5</v>
      </c>
      <c r="P78" s="137">
        <v>1.70861752890177E-4</v>
      </c>
      <c r="Q78" s="137">
        <v>5.0255508150055301E-6</v>
      </c>
      <c r="R78" s="137">
        <v>6.0084086297603398E-5</v>
      </c>
      <c r="S78" s="137">
        <v>6.9553447248947597E-5</v>
      </c>
      <c r="T78" s="137">
        <v>1.65814253052337E-4</v>
      </c>
      <c r="U78" s="137">
        <v>2.7980485479020702E-4</v>
      </c>
      <c r="V78" s="137">
        <v>3.2662294363842199E-6</v>
      </c>
      <c r="W78" s="137">
        <v>2.3730279167379101E-6</v>
      </c>
      <c r="X78" s="137">
        <v>2.09583054191761E-4</v>
      </c>
      <c r="Y78" s="137">
        <v>3.24672569714229E-5</v>
      </c>
      <c r="Z78" s="137">
        <v>2.2934973486773501E-6</v>
      </c>
      <c r="AA78" s="137">
        <v>1.0424504744510399E-5</v>
      </c>
      <c r="AB78" s="137">
        <v>3.9834393845090803E-5</v>
      </c>
      <c r="AC78" s="137">
        <v>1.7793419477646301E-5</v>
      </c>
      <c r="AD78" s="137">
        <v>6.1825587581101598E-5</v>
      </c>
      <c r="AE78" s="137">
        <v>3.4152627757924698E-5</v>
      </c>
      <c r="AF78" s="137">
        <v>2.6003618108257298E-4</v>
      </c>
      <c r="AG78" s="137">
        <v>1.8878085709503301E-4</v>
      </c>
      <c r="AH78" s="137">
        <v>3.3201214777508001E-4</v>
      </c>
      <c r="AI78" s="137">
        <v>6.4531132530579302E-4</v>
      </c>
      <c r="AJ78" s="137">
        <v>0</v>
      </c>
      <c r="AK78" s="137">
        <v>7.8015640798051697E-5</v>
      </c>
      <c r="AL78" s="137">
        <v>4.9007636454751998E-4</v>
      </c>
      <c r="AM78" s="137">
        <v>6.5983009077008305E-5</v>
      </c>
      <c r="AN78" s="137">
        <v>4.85826703735255E-5</v>
      </c>
      <c r="AO78" s="137">
        <v>6.07380389376882E-4</v>
      </c>
      <c r="AP78" s="137">
        <v>3.1103867418835799E-3</v>
      </c>
      <c r="AQ78" s="137">
        <v>4.93215409430965E-5</v>
      </c>
      <c r="AR78" s="137">
        <v>8.1264625965495095E-5</v>
      </c>
      <c r="AS78" s="137">
        <v>3.18797284659951E-4</v>
      </c>
      <c r="AT78" s="137">
        <v>2.85196503964164E-4</v>
      </c>
      <c r="AU78" s="137">
        <v>2.8403803141837302E-4</v>
      </c>
      <c r="AV78" s="137">
        <v>2.28537930149916E-4</v>
      </c>
      <c r="AW78" s="137">
        <v>2.2554824520107001E-4</v>
      </c>
      <c r="AX78" s="137">
        <v>5.7287087241848799E-4</v>
      </c>
      <c r="AY78" s="137">
        <v>3.4586362413275801E-3</v>
      </c>
      <c r="AZ78" s="137">
        <v>1.5681975334908699E-4</v>
      </c>
      <c r="BA78" s="137">
        <v>1.0545303645501E-4</v>
      </c>
      <c r="BB78" s="137">
        <v>1.1142865102077799E-4</v>
      </c>
      <c r="BC78" s="137">
        <v>1.5683222480686101E-4</v>
      </c>
      <c r="BD78" s="137">
        <v>5.9008072160704598E-5</v>
      </c>
      <c r="BE78" s="137">
        <v>7.0994428428101906E-5</v>
      </c>
      <c r="BF78" s="137">
        <v>2.4569119210200702E-4</v>
      </c>
      <c r="BG78" s="137">
        <v>9.7668016457264399E-5</v>
      </c>
      <c r="BH78" s="137">
        <v>6.0561210599187803E-3</v>
      </c>
      <c r="BI78" s="137">
        <v>2.71117964372017E-4</v>
      </c>
      <c r="BJ78" s="137">
        <v>2.8519340013764501E-4</v>
      </c>
      <c r="BK78" s="137">
        <v>8.0533406919462301E-5</v>
      </c>
      <c r="BL78" s="137">
        <v>9.0395877300489204E-4</v>
      </c>
      <c r="BM78" s="137">
        <v>9.0820016395351901E-4</v>
      </c>
      <c r="BN78" s="137">
        <v>1.70493921817769E-4</v>
      </c>
      <c r="BO78" s="137">
        <v>1.5376695375133001E-4</v>
      </c>
      <c r="BP78" s="137">
        <v>1.4595930675142101E-4</v>
      </c>
      <c r="BQ78" s="137">
        <v>1.1479172532919701E-4</v>
      </c>
      <c r="BR78" s="137">
        <v>2.0852951129858501E-4</v>
      </c>
      <c r="BS78" s="137">
        <v>5.5520936590893301E-4</v>
      </c>
      <c r="BT78" s="137">
        <v>4.5730007201646501E-4</v>
      </c>
      <c r="BU78" s="137">
        <v>2.6073241666121102E-4</v>
      </c>
      <c r="BV78" s="137">
        <v>1.0047986751648801E-3</v>
      </c>
      <c r="BW78" s="137">
        <v>2.37161146210123E-4</v>
      </c>
      <c r="BX78" s="137">
        <v>2.8221342137068299E-4</v>
      </c>
      <c r="BY78" s="137">
        <v>1.7163082391186E-4</v>
      </c>
      <c r="BZ78" s="137">
        <v>9.6309425800962002E-4</v>
      </c>
      <c r="CA78" s="138">
        <v>0</v>
      </c>
      <c r="CB78" s="136">
        <v>2.8635448732769801E-2</v>
      </c>
      <c r="CC78" s="139">
        <v>6.8899593435189102E-2</v>
      </c>
      <c r="CD78" s="135"/>
      <c r="CE78" s="370">
        <v>0</v>
      </c>
      <c r="CF78" s="370">
        <v>0</v>
      </c>
      <c r="CG78" s="370">
        <v>0</v>
      </c>
      <c r="CH78" s="370">
        <v>0</v>
      </c>
      <c r="CI78" s="355">
        <v>0</v>
      </c>
      <c r="CJ78" s="81"/>
      <c r="CK78" s="81"/>
      <c r="CL78" s="73"/>
      <c r="CM78" s="73"/>
    </row>
    <row r="79" spans="1:91" ht="19.5" x14ac:dyDescent="0.25">
      <c r="A79" s="30"/>
      <c r="B79" s="42" t="s">
        <v>70</v>
      </c>
      <c r="C79" s="43" t="s">
        <v>181</v>
      </c>
      <c r="D79" s="136">
        <v>2.3216299783244801E-5</v>
      </c>
      <c r="E79" s="137">
        <v>5.7137526279503801E-5</v>
      </c>
      <c r="F79" s="137">
        <v>6.9340993565013693E-5</v>
      </c>
      <c r="G79" s="137">
        <v>3.4046590643528199E-5</v>
      </c>
      <c r="H79" s="137">
        <v>3.3162695873614901E-5</v>
      </c>
      <c r="I79" s="137">
        <v>1.8876359703814301E-5</v>
      </c>
      <c r="J79" s="137">
        <v>7.7422930050195297E-5</v>
      </c>
      <c r="K79" s="137">
        <v>3.1137434306701703E-5</v>
      </c>
      <c r="L79" s="137">
        <v>5.6734253465957E-5</v>
      </c>
      <c r="M79" s="137">
        <v>4.7551168531067702E-5</v>
      </c>
      <c r="N79" s="137">
        <v>1.76341033242478E-5</v>
      </c>
      <c r="O79" s="137">
        <v>9.23476729850669E-5</v>
      </c>
      <c r="P79" s="137">
        <v>1.9362771855960299E-5</v>
      </c>
      <c r="Q79" s="137">
        <v>2.5571944370153202E-6</v>
      </c>
      <c r="R79" s="137">
        <v>1.44627968899832E-5</v>
      </c>
      <c r="S79" s="137">
        <v>2.0352784908975602E-5</v>
      </c>
      <c r="T79" s="137">
        <v>7.4027672372749004E-5</v>
      </c>
      <c r="U79" s="137">
        <v>1.1081449115026601E-4</v>
      </c>
      <c r="V79" s="137">
        <v>1.15672722078272E-4</v>
      </c>
      <c r="W79" s="137">
        <v>1.3874965870530099E-4</v>
      </c>
      <c r="X79" s="137">
        <v>7.8022166548245497E-5</v>
      </c>
      <c r="Y79" s="137">
        <v>9.9243986307076307E-5</v>
      </c>
      <c r="Z79" s="137">
        <v>1.3551424618060801E-4</v>
      </c>
      <c r="AA79" s="137">
        <v>1.21005917346475E-4</v>
      </c>
      <c r="AB79" s="137">
        <v>1.1942755377678699E-4</v>
      </c>
      <c r="AC79" s="137">
        <v>8.2370737206785796E-5</v>
      </c>
      <c r="AD79" s="137">
        <v>1.14709544244077E-4</v>
      </c>
      <c r="AE79" s="137">
        <v>8.9898122597743507E-5</v>
      </c>
      <c r="AF79" s="137">
        <v>9.3963424035270894E-5</v>
      </c>
      <c r="AG79" s="137">
        <v>1.6622123587626799E-4</v>
      </c>
      <c r="AH79" s="137">
        <v>4.3645511614369203E-5</v>
      </c>
      <c r="AI79" s="137">
        <v>3.8455412837022601E-5</v>
      </c>
      <c r="AJ79" s="137">
        <v>0</v>
      </c>
      <c r="AK79" s="137">
        <v>6.03827903969972E-5</v>
      </c>
      <c r="AL79" s="137">
        <v>4.1514210260661902E-4</v>
      </c>
      <c r="AM79" s="137">
        <v>5.6972603280485601E-5</v>
      </c>
      <c r="AN79" s="137">
        <v>4.2408207283827301E-5</v>
      </c>
      <c r="AO79" s="137">
        <v>3.9144287291805E-5</v>
      </c>
      <c r="AP79" s="137">
        <v>3.6343384172325497E-5</v>
      </c>
      <c r="AQ79" s="137">
        <v>3.7263086047912501E-5</v>
      </c>
      <c r="AR79" s="137">
        <v>4.8157329773503501E-5</v>
      </c>
      <c r="AS79" s="137">
        <v>4.6913671398964301E-5</v>
      </c>
      <c r="AT79" s="137">
        <v>4.8420803635909298E-5</v>
      </c>
      <c r="AU79" s="137">
        <v>5.3896826480835898E-5</v>
      </c>
      <c r="AV79" s="137">
        <v>4.8920399613412299E-5</v>
      </c>
      <c r="AW79" s="137">
        <v>3.4689261012335097E-5</v>
      </c>
      <c r="AX79" s="137">
        <v>3.67793963896207E-5</v>
      </c>
      <c r="AY79" s="137">
        <v>2.7153054811529599E-5</v>
      </c>
      <c r="AZ79" s="137">
        <v>3.16334435364756E-5</v>
      </c>
      <c r="BA79" s="137">
        <v>3.1794140478721199E-5</v>
      </c>
      <c r="BB79" s="137">
        <v>3.1230644833732903E-5</v>
      </c>
      <c r="BC79" s="137">
        <v>2.9158857350915002E-5</v>
      </c>
      <c r="BD79" s="137">
        <v>7.17841225514445E-5</v>
      </c>
      <c r="BE79" s="137">
        <v>3.8490084562606997E-5</v>
      </c>
      <c r="BF79" s="137">
        <v>5.1055537234482803E-5</v>
      </c>
      <c r="BG79" s="137">
        <v>1.8137091299815699E-5</v>
      </c>
      <c r="BH79" s="137">
        <v>2.8105441510528701E-5</v>
      </c>
      <c r="BI79" s="137">
        <v>1.2856667426291399E-4</v>
      </c>
      <c r="BJ79" s="137">
        <v>2.5424977884592098E-4</v>
      </c>
      <c r="BK79" s="137">
        <v>4.1084274863588101E-4</v>
      </c>
      <c r="BL79" s="137">
        <v>1.5105027713660401E-5</v>
      </c>
      <c r="BM79" s="137">
        <v>1.3213771956017599E-3</v>
      </c>
      <c r="BN79" s="137">
        <v>4.2222154229474003E-5</v>
      </c>
      <c r="BO79" s="137">
        <v>1.1224234570252701E-3</v>
      </c>
      <c r="BP79" s="137">
        <v>1.6604928822977099E-3</v>
      </c>
      <c r="BQ79" s="137">
        <v>1.17139565791365E-3</v>
      </c>
      <c r="BR79" s="137">
        <v>9.2372588859997E-4</v>
      </c>
      <c r="BS79" s="137">
        <v>5.3933177165599305E-7</v>
      </c>
      <c r="BT79" s="137">
        <v>5.0552308963884296E-3</v>
      </c>
      <c r="BU79" s="137">
        <v>7.6521515707550698E-4</v>
      </c>
      <c r="BV79" s="137">
        <v>1.4223251179267701E-2</v>
      </c>
      <c r="BW79" s="137">
        <v>8.1264998369674204E-4</v>
      </c>
      <c r="BX79" s="137">
        <v>2.1583278811041799E-5</v>
      </c>
      <c r="BY79" s="137">
        <v>4.8637482191785302E-5</v>
      </c>
      <c r="BZ79" s="137">
        <v>4.8385981286974203E-3</v>
      </c>
      <c r="CA79" s="138">
        <v>0</v>
      </c>
      <c r="CB79" s="136">
        <v>3.64171694500625E-2</v>
      </c>
      <c r="CC79" s="139">
        <v>8.7623148237879894E-2</v>
      </c>
      <c r="CD79" s="135"/>
      <c r="CE79" s="370">
        <v>0</v>
      </c>
      <c r="CF79" s="370">
        <v>0</v>
      </c>
      <c r="CG79" s="370">
        <v>0</v>
      </c>
      <c r="CH79" s="370">
        <v>0</v>
      </c>
      <c r="CI79" s="355">
        <v>0</v>
      </c>
      <c r="CJ79" s="81"/>
      <c r="CK79" s="81"/>
      <c r="CL79" s="73"/>
      <c r="CM79" s="73"/>
    </row>
    <row r="80" spans="1:91" ht="19.5" x14ac:dyDescent="0.25">
      <c r="B80" s="42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0</v>
      </c>
      <c r="BX80" s="137">
        <v>0</v>
      </c>
      <c r="BY80" s="137">
        <v>0</v>
      </c>
      <c r="BZ80" s="137">
        <v>0</v>
      </c>
      <c r="CA80" s="138">
        <v>0</v>
      </c>
      <c r="CB80" s="136">
        <v>0</v>
      </c>
      <c r="CC80" s="139">
        <v>0</v>
      </c>
      <c r="CD80" s="135"/>
      <c r="CE80" s="370">
        <v>0</v>
      </c>
      <c r="CF80" s="370">
        <v>0</v>
      </c>
      <c r="CG80" s="370">
        <v>0</v>
      </c>
      <c r="CH80" s="370">
        <v>0</v>
      </c>
      <c r="CI80" s="355">
        <v>0</v>
      </c>
      <c r="CJ80" s="81"/>
      <c r="CK80" s="81"/>
      <c r="CL80" s="73"/>
      <c r="CM80" s="73"/>
    </row>
    <row r="81" spans="1:91" ht="19.5" x14ac:dyDescent="0.25">
      <c r="B81" s="42" t="s">
        <v>72</v>
      </c>
      <c r="C81" s="43" t="s">
        <v>183</v>
      </c>
      <c r="D81" s="136">
        <v>1.07477679464925E-5</v>
      </c>
      <c r="E81" s="137">
        <v>2.6451281178403801E-5</v>
      </c>
      <c r="F81" s="137">
        <v>3.2100761748168498E-5</v>
      </c>
      <c r="G81" s="137">
        <v>1.5761549386519899E-5</v>
      </c>
      <c r="H81" s="137">
        <v>1.53523586039731E-5</v>
      </c>
      <c r="I81" s="137">
        <v>8.7386334456938307E-6</v>
      </c>
      <c r="J81" s="137">
        <v>3.5842218341682598E-5</v>
      </c>
      <c r="K81" s="137">
        <v>1.4414782782013701E-5</v>
      </c>
      <c r="L81" s="137">
        <v>2.62645898167485E-5</v>
      </c>
      <c r="M81" s="137">
        <v>2.2013366889986098E-5</v>
      </c>
      <c r="N81" s="137">
        <v>8.1635425215463992E-6</v>
      </c>
      <c r="O81" s="137">
        <v>4.27514879161917E-5</v>
      </c>
      <c r="P81" s="137">
        <v>8.9638133833423305E-6</v>
      </c>
      <c r="Q81" s="137">
        <v>1.18382914847341E-6</v>
      </c>
      <c r="R81" s="137">
        <v>6.6954159914395902E-6</v>
      </c>
      <c r="S81" s="137">
        <v>9.4221306284308803E-6</v>
      </c>
      <c r="T81" s="137">
        <v>3.4270415686805001E-5</v>
      </c>
      <c r="U81" s="137">
        <v>5.13005279528333E-5</v>
      </c>
      <c r="V81" s="137">
        <v>5.3549600334400503E-5</v>
      </c>
      <c r="W81" s="137">
        <v>6.42328514165657E-5</v>
      </c>
      <c r="X81" s="137">
        <v>3.6119629250666497E-5</v>
      </c>
      <c r="Y81" s="137">
        <v>2.2431099084127099E-5</v>
      </c>
      <c r="Z81" s="137">
        <v>6.2735047573953594E-5</v>
      </c>
      <c r="AA81" s="137">
        <v>5.6018552996587701E-5</v>
      </c>
      <c r="AB81" s="137">
        <v>5.5287864405357E-5</v>
      </c>
      <c r="AC81" s="137">
        <v>3.8132759197009099E-5</v>
      </c>
      <c r="AD81" s="137">
        <v>5.3103706201839299E-5</v>
      </c>
      <c r="AE81" s="137">
        <v>4.1617491569573402E-5</v>
      </c>
      <c r="AF81" s="137">
        <v>4.3499484690398797E-5</v>
      </c>
      <c r="AG81" s="137">
        <v>7.6950560065848503E-5</v>
      </c>
      <c r="AH81" s="137">
        <v>2.02052797007612E-5</v>
      </c>
      <c r="AI81" s="137">
        <v>1.7802572215111201E-5</v>
      </c>
      <c r="AJ81" s="137">
        <v>0</v>
      </c>
      <c r="AK81" s="137">
        <v>2.7953645723380498E-5</v>
      </c>
      <c r="AL81" s="137">
        <v>1.8769762077572599E-5</v>
      </c>
      <c r="AM81" s="137">
        <v>2.6374931624898901E-5</v>
      </c>
      <c r="AN81" s="137">
        <v>1.9632481281202101E-5</v>
      </c>
      <c r="AO81" s="137">
        <v>1.8121480174320601E-5</v>
      </c>
      <c r="AP81" s="137">
        <v>1.6824828380114501E-5</v>
      </c>
      <c r="AQ81" s="137">
        <v>1.7250595725946999E-5</v>
      </c>
      <c r="AR81" s="137">
        <v>2.2293983544348899E-5</v>
      </c>
      <c r="AS81" s="137">
        <v>2.17182435797958E-5</v>
      </c>
      <c r="AT81" s="137">
        <v>2.24159562945089E-5</v>
      </c>
      <c r="AU81" s="137">
        <v>2.4951029641961099E-5</v>
      </c>
      <c r="AV81" s="137">
        <v>2.2647239560289302E-5</v>
      </c>
      <c r="AW81" s="137">
        <v>1.6059067598057099E-5</v>
      </c>
      <c r="AX81" s="137">
        <v>1.70266761412597E-5</v>
      </c>
      <c r="AY81" s="137">
        <v>1.2570251714415301E-5</v>
      </c>
      <c r="AZ81" s="137">
        <v>1.4644405596618001E-5</v>
      </c>
      <c r="BA81" s="137">
        <v>1.47187987368295E-5</v>
      </c>
      <c r="BB81" s="137">
        <v>1.4457933720106899E-5</v>
      </c>
      <c r="BC81" s="137">
        <v>1.34988191623321E-5</v>
      </c>
      <c r="BD81" s="137">
        <v>3.3231785367550603E-5</v>
      </c>
      <c r="BE81" s="137">
        <v>1.7818623164847701E-5</v>
      </c>
      <c r="BF81" s="137">
        <v>2.3635681469609099E-5</v>
      </c>
      <c r="BG81" s="137">
        <v>8.3963960809745393E-6</v>
      </c>
      <c r="BH81" s="137">
        <v>1.3011150192283601E-5</v>
      </c>
      <c r="BI81" s="137">
        <v>1.4642470193139199E-5</v>
      </c>
      <c r="BJ81" s="137">
        <v>3.7969757974605801E-6</v>
      </c>
      <c r="BK81" s="137">
        <v>2.5954760823383301E-5</v>
      </c>
      <c r="BL81" s="137">
        <v>6.9927307196870599E-6</v>
      </c>
      <c r="BM81" s="137">
        <v>1.01527439243548E-5</v>
      </c>
      <c r="BN81" s="137">
        <v>1.9546349767024699E-5</v>
      </c>
      <c r="BO81" s="137">
        <v>3.5339035383355399E-6</v>
      </c>
      <c r="BP81" s="137">
        <v>1.9513917673168801E-6</v>
      </c>
      <c r="BQ81" s="137">
        <v>6.9007214310881297E-6</v>
      </c>
      <c r="BR81" s="137">
        <v>1.9065771052607499E-6</v>
      </c>
      <c r="BS81" s="137">
        <v>2.4967857850081302E-7</v>
      </c>
      <c r="BT81" s="137">
        <v>2.0257908007768798E-6</v>
      </c>
      <c r="BU81" s="137">
        <v>2.85173398101984E-4</v>
      </c>
      <c r="BV81" s="137">
        <v>7.6817223979834903E-6</v>
      </c>
      <c r="BW81" s="137">
        <v>5.2674282991711503E-5</v>
      </c>
      <c r="BX81" s="137">
        <v>0.235540410617116</v>
      </c>
      <c r="BY81" s="137">
        <v>2.0872711518019001E-2</v>
      </c>
      <c r="BZ81" s="137">
        <v>8.3417041788645198E-6</v>
      </c>
      <c r="CA81" s="138">
        <v>0</v>
      </c>
      <c r="CB81" s="136">
        <v>0.25833479607587601</v>
      </c>
      <c r="CC81" s="139">
        <v>0.621577911556223</v>
      </c>
      <c r="CD81" s="135"/>
      <c r="CE81" s="370">
        <v>0</v>
      </c>
      <c r="CF81" s="370">
        <v>0</v>
      </c>
      <c r="CG81" s="370">
        <v>0</v>
      </c>
      <c r="CH81" s="370">
        <v>0</v>
      </c>
      <c r="CI81" s="355">
        <v>0</v>
      </c>
      <c r="CJ81" s="81"/>
      <c r="CK81" s="81"/>
      <c r="CL81" s="73"/>
      <c r="CM81" s="73"/>
    </row>
    <row r="82" spans="1:91" ht="19.5" x14ac:dyDescent="0.25">
      <c r="B82" s="42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0</v>
      </c>
      <c r="BZ82" s="137">
        <v>0</v>
      </c>
      <c r="CA82" s="138">
        <v>0</v>
      </c>
      <c r="CB82" s="136">
        <v>0</v>
      </c>
      <c r="CC82" s="139">
        <v>0</v>
      </c>
      <c r="CD82" s="135"/>
      <c r="CE82" s="370">
        <v>0</v>
      </c>
      <c r="CF82" s="370">
        <v>0</v>
      </c>
      <c r="CG82" s="370">
        <v>0</v>
      </c>
      <c r="CH82" s="370">
        <v>0</v>
      </c>
      <c r="CI82" s="355">
        <v>0</v>
      </c>
      <c r="CJ82" s="81"/>
      <c r="CK82" s="81"/>
      <c r="CL82" s="73"/>
      <c r="CM82" s="73"/>
    </row>
    <row r="83" spans="1:91" ht="19.5" x14ac:dyDescent="0.25">
      <c r="B83" s="56" t="s">
        <v>74</v>
      </c>
      <c r="C83" s="43" t="s">
        <v>185</v>
      </c>
      <c r="D83" s="136">
        <v>6.6656225148165301E-3</v>
      </c>
      <c r="E83" s="137">
        <v>4.1468933695790796E-3</v>
      </c>
      <c r="F83" s="137">
        <v>4.5298515143707601E-3</v>
      </c>
      <c r="G83" s="137">
        <v>1.05856760342922E-2</v>
      </c>
      <c r="H83" s="137">
        <v>6.3678899362585497E-3</v>
      </c>
      <c r="I83" s="137">
        <v>9.1555031704643793E-3</v>
      </c>
      <c r="J83" s="137">
        <v>7.8908320939699E-3</v>
      </c>
      <c r="K83" s="137">
        <v>1.20377475010088E-2</v>
      </c>
      <c r="L83" s="137">
        <v>3.7017890423692501E-3</v>
      </c>
      <c r="M83" s="137">
        <v>4.2963072544331196E-3</v>
      </c>
      <c r="N83" s="137">
        <v>6.9676340922484601E-3</v>
      </c>
      <c r="O83" s="137">
        <v>2.3232949875329699E-3</v>
      </c>
      <c r="P83" s="137">
        <v>3.0972771222647602E-4</v>
      </c>
      <c r="Q83" s="137">
        <v>3.8175017266971598E-5</v>
      </c>
      <c r="R83" s="137">
        <v>1.4835649937702E-2</v>
      </c>
      <c r="S83" s="137">
        <v>1.6149070499521401E-2</v>
      </c>
      <c r="T83" s="137">
        <v>1.9940691251547401E-3</v>
      </c>
      <c r="U83" s="137">
        <v>3.0938257741163501E-3</v>
      </c>
      <c r="V83" s="137">
        <v>1.9109947929122799E-3</v>
      </c>
      <c r="W83" s="137">
        <v>2.1327656955017101E-3</v>
      </c>
      <c r="X83" s="137">
        <v>8.2036113754334304E-3</v>
      </c>
      <c r="Y83" s="137">
        <v>1.1146571507929901E-3</v>
      </c>
      <c r="Z83" s="137">
        <v>2.08227611630073E-3</v>
      </c>
      <c r="AA83" s="137">
        <v>2.8017706131696898E-3</v>
      </c>
      <c r="AB83" s="137">
        <v>4.7223053491996601E-3</v>
      </c>
      <c r="AC83" s="137">
        <v>2.8926977628811602E-3</v>
      </c>
      <c r="AD83" s="137">
        <v>2.35071633397248E-3</v>
      </c>
      <c r="AE83" s="137">
        <v>1.34979465161214E-3</v>
      </c>
      <c r="AF83" s="137">
        <v>1.4027307752151E-3</v>
      </c>
      <c r="AG83" s="137">
        <v>2.48142982710387E-3</v>
      </c>
      <c r="AH83" s="137">
        <v>6.5156099801666001E-4</v>
      </c>
      <c r="AI83" s="137">
        <v>5.7408072996408595E-4</v>
      </c>
      <c r="AJ83" s="137">
        <v>0</v>
      </c>
      <c r="AK83" s="137">
        <v>9.0142307235884195E-4</v>
      </c>
      <c r="AL83" s="137">
        <v>6.0526976577006798E-4</v>
      </c>
      <c r="AM83" s="137">
        <v>8.5051417385193797E-4</v>
      </c>
      <c r="AN83" s="137">
        <v>6.7890207454727005E-4</v>
      </c>
      <c r="AO83" s="137">
        <v>5.8500345094100205E-4</v>
      </c>
      <c r="AP83" s="137">
        <v>5.4255135950399098E-4</v>
      </c>
      <c r="AQ83" s="137">
        <v>5.6349119304787603E-4</v>
      </c>
      <c r="AR83" s="137">
        <v>7.1891556974465801E-4</v>
      </c>
      <c r="AS83" s="137">
        <v>7.0034964482513498E-4</v>
      </c>
      <c r="AT83" s="137">
        <v>7.2284883312938298E-4</v>
      </c>
      <c r="AU83" s="137">
        <v>8.0459751192887201E-4</v>
      </c>
      <c r="AV83" s="137">
        <v>7.3030703997967997E-4</v>
      </c>
      <c r="AW83" s="137">
        <v>5.1785782064738602E-4</v>
      </c>
      <c r="AX83" s="137">
        <v>5.5088321595128805E-4</v>
      </c>
      <c r="AY83" s="137">
        <v>4.0535374286634901E-4</v>
      </c>
      <c r="AZ83" s="137">
        <v>4.7223912102210201E-4</v>
      </c>
      <c r="BA83" s="137">
        <v>4.74638081561113E-4</v>
      </c>
      <c r="BB83" s="137">
        <v>4.6622595002120598E-4</v>
      </c>
      <c r="BC83" s="137">
        <v>4.3529731910240099E-4</v>
      </c>
      <c r="BD83" s="137">
        <v>1.0716275924228301E-3</v>
      </c>
      <c r="BE83" s="137">
        <v>5.7459832600750902E-4</v>
      </c>
      <c r="BF83" s="137">
        <v>7.6218139195381501E-4</v>
      </c>
      <c r="BG83" s="137">
        <v>1.1921391733997701E-3</v>
      </c>
      <c r="BH83" s="137">
        <v>4.5227414654054198E-4</v>
      </c>
      <c r="BI83" s="137">
        <v>1.7994240083240699E-3</v>
      </c>
      <c r="BJ83" s="137">
        <v>3.7665097255477502E-4</v>
      </c>
      <c r="BK83" s="137">
        <v>2.7972751098509999E-3</v>
      </c>
      <c r="BL83" s="137">
        <v>2.2549505248419801E-4</v>
      </c>
      <c r="BM83" s="137">
        <v>6.5621562140545601E-3</v>
      </c>
      <c r="BN83" s="137">
        <v>5.6729732700783898E-3</v>
      </c>
      <c r="BO83" s="137">
        <v>1.8721291557732798E-2</v>
      </c>
      <c r="BP83" s="137">
        <v>3.4739867186243099E-3</v>
      </c>
      <c r="BQ83" s="137">
        <v>3.29758050095609E-3</v>
      </c>
      <c r="BR83" s="137">
        <v>2.9260016021217601E-3</v>
      </c>
      <c r="BS83" s="137">
        <v>2.1858085482238899E-3</v>
      </c>
      <c r="BT83" s="137">
        <v>1.063446906575E-2</v>
      </c>
      <c r="BU83" s="137">
        <v>1.00139733398766E-3</v>
      </c>
      <c r="BV83" s="137">
        <v>1.8778971970136098E-2</v>
      </c>
      <c r="BW83" s="137">
        <v>1.6493836359143801E-3</v>
      </c>
      <c r="BX83" s="137">
        <v>6.7420444901033104E-3</v>
      </c>
      <c r="BY83" s="137">
        <v>9.8547725517046506E-4</v>
      </c>
      <c r="BZ83" s="137">
        <v>5.7878221199587999E-2</v>
      </c>
      <c r="CA83" s="138">
        <v>0</v>
      </c>
      <c r="CB83" s="136">
        <v>0.31124904982618901</v>
      </c>
      <c r="CC83" s="139">
        <v>0.74889460228965199</v>
      </c>
      <c r="CD83" s="135"/>
      <c r="CE83" s="370">
        <v>0</v>
      </c>
      <c r="CF83" s="370">
        <v>0</v>
      </c>
      <c r="CG83" s="370">
        <v>0</v>
      </c>
      <c r="CH83" s="370">
        <v>0</v>
      </c>
      <c r="CI83" s="355">
        <v>0</v>
      </c>
      <c r="CJ83" s="81"/>
      <c r="CK83" s="81"/>
      <c r="CL83" s="73"/>
      <c r="CM83" s="73"/>
    </row>
    <row r="84" spans="1:91" ht="19.5" x14ac:dyDescent="0.25">
      <c r="B84" s="57" t="s">
        <v>75</v>
      </c>
      <c r="C84" s="46" t="s">
        <v>186</v>
      </c>
      <c r="D84" s="140">
        <v>0</v>
      </c>
      <c r="E84" s="141">
        <v>0</v>
      </c>
      <c r="F84" s="141">
        <v>0</v>
      </c>
      <c r="G84" s="141">
        <v>0</v>
      </c>
      <c r="H84" s="141">
        <v>0</v>
      </c>
      <c r="I84" s="141">
        <v>0</v>
      </c>
      <c r="J84" s="141">
        <v>0</v>
      </c>
      <c r="K84" s="141">
        <v>0</v>
      </c>
      <c r="L84" s="141">
        <v>0</v>
      </c>
      <c r="M84" s="141">
        <v>0</v>
      </c>
      <c r="N84" s="141">
        <v>0</v>
      </c>
      <c r="O84" s="141">
        <v>0</v>
      </c>
      <c r="P84" s="141">
        <v>0</v>
      </c>
      <c r="Q84" s="141">
        <v>0</v>
      </c>
      <c r="R84" s="141">
        <v>0</v>
      </c>
      <c r="S84" s="141">
        <v>0</v>
      </c>
      <c r="T84" s="141">
        <v>0</v>
      </c>
      <c r="U84" s="141">
        <v>0</v>
      </c>
      <c r="V84" s="141">
        <v>0</v>
      </c>
      <c r="W84" s="141">
        <v>0</v>
      </c>
      <c r="X84" s="141">
        <v>0</v>
      </c>
      <c r="Y84" s="141">
        <v>0</v>
      </c>
      <c r="Z84" s="141">
        <v>0</v>
      </c>
      <c r="AA84" s="141">
        <v>0</v>
      </c>
      <c r="AB84" s="141">
        <v>0</v>
      </c>
      <c r="AC84" s="141">
        <v>0</v>
      </c>
      <c r="AD84" s="141">
        <v>0</v>
      </c>
      <c r="AE84" s="141">
        <v>0</v>
      </c>
      <c r="AF84" s="141">
        <v>0</v>
      </c>
      <c r="AG84" s="141">
        <v>0</v>
      </c>
      <c r="AH84" s="141">
        <v>0</v>
      </c>
      <c r="AI84" s="141">
        <v>0</v>
      </c>
      <c r="AJ84" s="141">
        <v>0</v>
      </c>
      <c r="AK84" s="141">
        <v>0</v>
      </c>
      <c r="AL84" s="141">
        <v>0</v>
      </c>
      <c r="AM84" s="141">
        <v>0</v>
      </c>
      <c r="AN84" s="141">
        <v>0</v>
      </c>
      <c r="AO84" s="141">
        <v>0</v>
      </c>
      <c r="AP84" s="141">
        <v>0</v>
      </c>
      <c r="AQ84" s="141">
        <v>0</v>
      </c>
      <c r="AR84" s="141">
        <v>0</v>
      </c>
      <c r="AS84" s="141">
        <v>0</v>
      </c>
      <c r="AT84" s="141">
        <v>0</v>
      </c>
      <c r="AU84" s="141">
        <v>0</v>
      </c>
      <c r="AV84" s="141">
        <v>0</v>
      </c>
      <c r="AW84" s="141">
        <v>0</v>
      </c>
      <c r="AX84" s="141">
        <v>0</v>
      </c>
      <c r="AY84" s="141">
        <v>0</v>
      </c>
      <c r="AZ84" s="141">
        <v>0</v>
      </c>
      <c r="BA84" s="141">
        <v>0</v>
      </c>
      <c r="BB84" s="141">
        <v>0</v>
      </c>
      <c r="BC84" s="141">
        <v>0</v>
      </c>
      <c r="BD84" s="141">
        <v>0</v>
      </c>
      <c r="BE84" s="141">
        <v>0</v>
      </c>
      <c r="BF84" s="141">
        <v>0</v>
      </c>
      <c r="BG84" s="141">
        <v>0</v>
      </c>
      <c r="BH84" s="141">
        <v>0</v>
      </c>
      <c r="BI84" s="141">
        <v>0</v>
      </c>
      <c r="BJ84" s="141">
        <v>0</v>
      </c>
      <c r="BK84" s="141">
        <v>0</v>
      </c>
      <c r="BL84" s="141">
        <v>0</v>
      </c>
      <c r="BM84" s="141">
        <v>0</v>
      </c>
      <c r="BN84" s="141">
        <v>0</v>
      </c>
      <c r="BO84" s="141">
        <v>0</v>
      </c>
      <c r="BP84" s="141">
        <v>0</v>
      </c>
      <c r="BQ84" s="141">
        <v>0</v>
      </c>
      <c r="BR84" s="141">
        <v>0</v>
      </c>
      <c r="BS84" s="141">
        <v>0</v>
      </c>
      <c r="BT84" s="141">
        <v>0</v>
      </c>
      <c r="BU84" s="141">
        <v>0</v>
      </c>
      <c r="BV84" s="141">
        <v>0</v>
      </c>
      <c r="BW84" s="141">
        <v>0</v>
      </c>
      <c r="BX84" s="141">
        <v>0</v>
      </c>
      <c r="BY84" s="141">
        <v>0</v>
      </c>
      <c r="BZ84" s="141">
        <v>0</v>
      </c>
      <c r="CA84" s="142">
        <v>0</v>
      </c>
      <c r="CB84" s="143">
        <v>0</v>
      </c>
      <c r="CC84" s="144">
        <v>0</v>
      </c>
      <c r="CD84" s="135"/>
      <c r="CE84" s="370">
        <v>0</v>
      </c>
      <c r="CF84" s="370">
        <v>0</v>
      </c>
      <c r="CG84" s="370">
        <v>0</v>
      </c>
      <c r="CH84" s="370">
        <v>0</v>
      </c>
      <c r="CI84" s="355">
        <v>0</v>
      </c>
      <c r="CJ84" s="81"/>
      <c r="CK84" s="81"/>
      <c r="CL84" s="73"/>
      <c r="CM84" s="73"/>
    </row>
    <row r="85" spans="1:91" ht="19.5" x14ac:dyDescent="0.25">
      <c r="B85" s="145"/>
      <c r="C85" s="125" t="s">
        <v>937</v>
      </c>
      <c r="D85" s="146">
        <v>0.26065648804375602</v>
      </c>
      <c r="E85" s="131">
        <v>0.52965109849460601</v>
      </c>
      <c r="F85" s="131">
        <v>0.34407043772325702</v>
      </c>
      <c r="G85" s="131">
        <v>0.53510704819104504</v>
      </c>
      <c r="H85" s="131">
        <v>0.33413305942745303</v>
      </c>
      <c r="I85" s="131">
        <v>0.36341520616987999</v>
      </c>
      <c r="J85" s="131">
        <v>0.43852494143819298</v>
      </c>
      <c r="K85" s="131">
        <v>0.259341242056782</v>
      </c>
      <c r="L85" s="131">
        <v>0.36757137058429801</v>
      </c>
      <c r="M85" s="131">
        <v>0.56353005253585498</v>
      </c>
      <c r="N85" s="131">
        <v>0.28919518592795601</v>
      </c>
      <c r="O85" s="131">
        <v>0.63317192925277599</v>
      </c>
      <c r="P85" s="131">
        <v>0.28960715061196002</v>
      </c>
      <c r="Q85" s="131">
        <v>0.42463590150285602</v>
      </c>
      <c r="R85" s="131">
        <v>0.42312328655419301</v>
      </c>
      <c r="S85" s="131">
        <v>0.51850568766470995</v>
      </c>
      <c r="T85" s="131">
        <v>0.53313499852347601</v>
      </c>
      <c r="U85" s="131">
        <v>0.71763684708515496</v>
      </c>
      <c r="V85" s="131">
        <v>0.58331833265953204</v>
      </c>
      <c r="W85" s="131">
        <v>0.68009589962176598</v>
      </c>
      <c r="X85" s="131">
        <v>0.71954318461938505</v>
      </c>
      <c r="Y85" s="131">
        <v>0.53893138578434596</v>
      </c>
      <c r="Z85" s="131">
        <v>0.44941340750170899</v>
      </c>
      <c r="AA85" s="131">
        <v>0.56250234458308401</v>
      </c>
      <c r="AB85" s="131">
        <v>0.740469699629973</v>
      </c>
      <c r="AC85" s="131">
        <v>0.49682888991817498</v>
      </c>
      <c r="AD85" s="131">
        <v>0.61514880446347897</v>
      </c>
      <c r="AE85" s="131">
        <v>0.43370682686526302</v>
      </c>
      <c r="AF85" s="131">
        <v>0.515050555990896</v>
      </c>
      <c r="AG85" s="131">
        <v>0.69222810389302403</v>
      </c>
      <c r="AH85" s="131">
        <v>0.50491088109057303</v>
      </c>
      <c r="AI85" s="131">
        <v>0.37963080999051901</v>
      </c>
      <c r="AJ85" s="131">
        <v>0</v>
      </c>
      <c r="AK85" s="131">
        <v>0.34095524930377302</v>
      </c>
      <c r="AL85" s="131">
        <v>0.31698654686492</v>
      </c>
      <c r="AM85" s="131">
        <v>0.470085494717289</v>
      </c>
      <c r="AN85" s="131">
        <v>0.50219819393797804</v>
      </c>
      <c r="AO85" s="131">
        <v>0.480184709403223</v>
      </c>
      <c r="AP85" s="131">
        <v>0.36502889869821098</v>
      </c>
      <c r="AQ85" s="131">
        <v>0.35444377504192798</v>
      </c>
      <c r="AR85" s="131">
        <v>0.30143048977901798</v>
      </c>
      <c r="AS85" s="131">
        <v>0.33412632936237902</v>
      </c>
      <c r="AT85" s="131">
        <v>0.30472020363882002</v>
      </c>
      <c r="AU85" s="131">
        <v>0.29315614105572102</v>
      </c>
      <c r="AV85" s="131">
        <v>0.272725298223641</v>
      </c>
      <c r="AW85" s="131">
        <v>0.43611366456684902</v>
      </c>
      <c r="AX85" s="131">
        <v>0.47731329385611199</v>
      </c>
      <c r="AY85" s="131">
        <v>0.527124371908961</v>
      </c>
      <c r="AZ85" s="131">
        <v>0.31250898018787199</v>
      </c>
      <c r="BA85" s="131">
        <v>0.30844783472311998</v>
      </c>
      <c r="BB85" s="131">
        <v>0.31393836501454597</v>
      </c>
      <c r="BC85" s="131">
        <v>0.27706710732029999</v>
      </c>
      <c r="BD85" s="131">
        <v>0.25442128669445901</v>
      </c>
      <c r="BE85" s="131">
        <v>0.383793329592646</v>
      </c>
      <c r="BF85" s="131">
        <v>0.37096961058849598</v>
      </c>
      <c r="BG85" s="131">
        <v>0.53742781754007196</v>
      </c>
      <c r="BH85" s="131">
        <v>0.56883114509486599</v>
      </c>
      <c r="BI85" s="131">
        <v>0.39610599452455503</v>
      </c>
      <c r="BJ85" s="131">
        <v>0.33453349907400298</v>
      </c>
      <c r="BK85" s="131">
        <v>0.42646191094118102</v>
      </c>
      <c r="BL85" s="131">
        <v>0.53726038562914802</v>
      </c>
      <c r="BM85" s="131">
        <v>0.435458290198596</v>
      </c>
      <c r="BN85" s="131">
        <v>0.43206353969350703</v>
      </c>
      <c r="BO85" s="131">
        <v>0.46415011505100501</v>
      </c>
      <c r="BP85" s="131">
        <v>0.28652305780347098</v>
      </c>
      <c r="BQ85" s="131">
        <v>0.59485378706932701</v>
      </c>
      <c r="BR85" s="131">
        <v>0.49598970430129802</v>
      </c>
      <c r="BS85" s="131">
        <v>0.23867794160793801</v>
      </c>
      <c r="BT85" s="131">
        <v>0.33611352629089303</v>
      </c>
      <c r="BU85" s="131">
        <v>0.12256301209975699</v>
      </c>
      <c r="BV85" s="131">
        <v>0.37773272583582401</v>
      </c>
      <c r="BW85" s="131">
        <v>9.1626321314430603E-2</v>
      </c>
      <c r="BX85" s="131">
        <v>0.50557623583552302</v>
      </c>
      <c r="BY85" s="131">
        <v>0.16070013572164199</v>
      </c>
      <c r="BZ85" s="131">
        <v>0.50927846812212196</v>
      </c>
      <c r="CA85" s="147">
        <v>0</v>
      </c>
      <c r="CB85" s="135"/>
      <c r="CC85" s="135"/>
      <c r="CD85" s="135"/>
      <c r="CE85" s="104"/>
      <c r="CF85" s="104"/>
      <c r="CG85" s="104"/>
      <c r="CH85" s="104"/>
      <c r="CI85" s="105"/>
      <c r="CJ85" s="81"/>
      <c r="CK85" s="81"/>
      <c r="CL85" s="73"/>
      <c r="CM85" s="73"/>
    </row>
    <row r="86" spans="1:91" ht="19.5" x14ac:dyDescent="0.25">
      <c r="B86" s="145"/>
      <c r="C86" s="115" t="s">
        <v>924</v>
      </c>
      <c r="D86" s="148">
        <v>0.62716412164713298</v>
      </c>
      <c r="E86" s="148">
        <v>1.27439055309855</v>
      </c>
      <c r="F86" s="148">
        <v>0.82786596059418605</v>
      </c>
      <c r="G86" s="148">
        <v>1.2875180832237301</v>
      </c>
      <c r="H86" s="148">
        <v>0.80395569011851797</v>
      </c>
      <c r="I86" s="148">
        <v>0.87441130002673795</v>
      </c>
      <c r="J86" s="148">
        <v>1.05513241500927</v>
      </c>
      <c r="K86" s="148">
        <v>0.62399951561579403</v>
      </c>
      <c r="L86" s="148">
        <v>0.88441142403650996</v>
      </c>
      <c r="M86" s="148">
        <v>1.3559065154023</v>
      </c>
      <c r="N86" s="148">
        <v>0.69583092340536201</v>
      </c>
      <c r="O86" s="148">
        <v>1.5234714464301999</v>
      </c>
      <c r="P86" s="148">
        <v>0.69682214933314301</v>
      </c>
      <c r="Q86" s="148">
        <v>1.02171407350954</v>
      </c>
      <c r="R86" s="148">
        <v>1.01807457912063</v>
      </c>
      <c r="S86" s="148">
        <v>1.24757364228237</v>
      </c>
      <c r="T86" s="148">
        <v>1.2827731455208999</v>
      </c>
      <c r="U86" s="148">
        <v>1.72670201398641</v>
      </c>
      <c r="V86" s="148">
        <v>1.4035189858066099</v>
      </c>
      <c r="W86" s="148">
        <v>1.6363749497403599</v>
      </c>
      <c r="X86" s="148">
        <v>1.73128884209183</v>
      </c>
      <c r="Y86" s="148">
        <v>1.2967198005705201</v>
      </c>
      <c r="Z86" s="148">
        <v>1.08133109245659</v>
      </c>
      <c r="AA86" s="148">
        <v>1.35343375303085</v>
      </c>
      <c r="AB86" s="148">
        <v>1.7816400131071699</v>
      </c>
      <c r="AC86" s="148">
        <v>1.1954172201619799</v>
      </c>
      <c r="AD86" s="148">
        <v>1.4801061064279299</v>
      </c>
      <c r="AE86" s="148">
        <v>1.0435395764162101</v>
      </c>
      <c r="AF86" s="148">
        <v>1.2392602692386201</v>
      </c>
      <c r="AG86" s="148">
        <v>1.6655661787503599</v>
      </c>
      <c r="AH86" s="148">
        <v>1.2148632540314599</v>
      </c>
      <c r="AI86" s="148">
        <v>0.91342757391070695</v>
      </c>
      <c r="AJ86" s="148">
        <v>0</v>
      </c>
      <c r="AK86" s="148">
        <v>0.820370523118088</v>
      </c>
      <c r="AL86" s="148">
        <v>0.76269956190433497</v>
      </c>
      <c r="AM86" s="148">
        <v>1.1310700861738601</v>
      </c>
      <c r="AN86" s="148">
        <v>1.20833627260802</v>
      </c>
      <c r="AO86" s="148">
        <v>1.1553697502849101</v>
      </c>
      <c r="AP86" s="148">
        <v>0.87829399661616203</v>
      </c>
      <c r="AQ86" s="148">
        <v>0.85282518964250098</v>
      </c>
      <c r="AR86" s="148">
        <v>0.72527021973912098</v>
      </c>
      <c r="AS86" s="148">
        <v>0.80393949694649203</v>
      </c>
      <c r="AT86" s="148">
        <v>0.73318558190346805</v>
      </c>
      <c r="AU86" s="148">
        <v>0.70536135543961798</v>
      </c>
      <c r="AV86" s="148">
        <v>0.65620281848756201</v>
      </c>
      <c r="AW86" s="148">
        <v>1.0493306551819499</v>
      </c>
      <c r="AX86" s="148">
        <v>1.14846085335699</v>
      </c>
      <c r="AY86" s="148">
        <v>1.26831101035775</v>
      </c>
      <c r="AZ86" s="148">
        <v>0.75192611370358997</v>
      </c>
      <c r="BA86" s="148">
        <v>0.74215461425848495</v>
      </c>
      <c r="BB86" s="148">
        <v>0.75536534856033399</v>
      </c>
      <c r="BC86" s="148">
        <v>0.66664962113153903</v>
      </c>
      <c r="BD86" s="148">
        <v>0.61216163846755101</v>
      </c>
      <c r="BE86" s="148">
        <v>0.92344298910216904</v>
      </c>
      <c r="BF86" s="148">
        <v>0.89258791035140805</v>
      </c>
      <c r="BG86" s="148">
        <v>1.2931020734065599</v>
      </c>
      <c r="BH86" s="148">
        <v>1.36866144463309</v>
      </c>
      <c r="BI86" s="148">
        <v>0.953068423500948</v>
      </c>
      <c r="BJ86" s="148">
        <v>0.80491918571798005</v>
      </c>
      <c r="BK86" s="148">
        <v>1.0261076246315599</v>
      </c>
      <c r="BL86" s="148">
        <v>1.2926992164198099</v>
      </c>
      <c r="BM86" s="148">
        <v>1.0477537625709099</v>
      </c>
      <c r="BN86" s="148">
        <v>1.03958567232035</v>
      </c>
      <c r="BO86" s="148">
        <v>1.11678900227303</v>
      </c>
      <c r="BP86" s="148">
        <v>0.68940153083317401</v>
      </c>
      <c r="BQ86" s="148">
        <v>1.4312743783042801</v>
      </c>
      <c r="BR86" s="148">
        <v>1.19339806033114</v>
      </c>
      <c r="BS86" s="148">
        <v>0.57428166368895395</v>
      </c>
      <c r="BT86" s="148">
        <v>0.80872088038937096</v>
      </c>
      <c r="BU86" s="148">
        <v>0.29489817961894599</v>
      </c>
      <c r="BV86" s="148">
        <v>0.908860604215743</v>
      </c>
      <c r="BW86" s="148">
        <v>0.22046158052001499</v>
      </c>
      <c r="BX86" s="148">
        <v>1.2164641603711801</v>
      </c>
      <c r="BY86" s="148">
        <v>0.386659699993809</v>
      </c>
      <c r="BZ86" s="148">
        <v>1.22537208082075</v>
      </c>
      <c r="CA86" s="149">
        <v>0</v>
      </c>
      <c r="CB86" s="135"/>
      <c r="CC86" s="135"/>
      <c r="CD86" s="135"/>
      <c r="CE86" s="104"/>
      <c r="CF86" s="104"/>
      <c r="CG86" s="104"/>
      <c r="CH86" s="104"/>
      <c r="CI86" s="105"/>
      <c r="CJ86" s="81"/>
      <c r="CK86" s="81"/>
      <c r="CL86" s="73"/>
      <c r="CM86" s="73"/>
    </row>
    <row r="87" spans="1:91" ht="19.5" x14ac:dyDescent="0.25">
      <c r="B87" s="145"/>
      <c r="C87" s="73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5"/>
      <c r="BR87" s="135"/>
      <c r="BS87" s="135"/>
      <c r="BT87" s="135"/>
      <c r="BU87" s="135"/>
      <c r="BV87" s="135"/>
      <c r="BW87" s="135"/>
      <c r="BX87" s="135"/>
      <c r="BY87" s="135"/>
      <c r="BZ87" s="135"/>
      <c r="CA87" s="135"/>
      <c r="CB87" s="135"/>
      <c r="CC87" s="135"/>
      <c r="CD87" s="135"/>
      <c r="CE87" s="104"/>
      <c r="CF87" s="104"/>
      <c r="CG87" s="104"/>
      <c r="CH87" s="104"/>
      <c r="CI87" s="105"/>
      <c r="CJ87" s="81"/>
      <c r="CK87" s="81"/>
      <c r="CL87" s="73"/>
      <c r="CM87" s="73"/>
    </row>
    <row r="88" spans="1:91" x14ac:dyDescent="0.25">
      <c r="B88" s="9" t="s">
        <v>912</v>
      </c>
      <c r="C88" s="73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5"/>
      <c r="BR88" s="135"/>
      <c r="BS88" s="135"/>
      <c r="BT88" s="135"/>
      <c r="BU88" s="135"/>
      <c r="BV88" s="135"/>
      <c r="BW88" s="135"/>
      <c r="BX88" s="135"/>
      <c r="BY88" s="135"/>
      <c r="BZ88" s="135"/>
      <c r="CA88" s="135"/>
      <c r="CB88" s="135"/>
      <c r="CC88" s="135"/>
      <c r="CD88" s="135"/>
      <c r="CE88" s="104"/>
      <c r="CF88" s="104"/>
      <c r="CG88" s="104"/>
      <c r="CH88" s="104"/>
      <c r="CI88" s="105"/>
      <c r="CJ88" s="81"/>
      <c r="CK88" s="81"/>
      <c r="CL88" s="73"/>
      <c r="CM88" s="73"/>
    </row>
    <row r="89" spans="1:91" x14ac:dyDescent="0.25">
      <c r="B89" s="9" t="s">
        <v>941</v>
      </c>
      <c r="C89" s="73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5"/>
      <c r="BR89" s="135"/>
      <c r="BS89" s="135"/>
      <c r="BT89" s="135"/>
      <c r="BU89" s="135"/>
      <c r="BV89" s="135"/>
      <c r="BW89" s="135"/>
      <c r="BX89" s="135"/>
      <c r="BY89" s="135"/>
      <c r="BZ89" s="135"/>
      <c r="CA89" s="135"/>
      <c r="CB89" s="135"/>
      <c r="CC89" s="135"/>
      <c r="CD89" s="135"/>
      <c r="CE89" s="104"/>
      <c r="CF89" s="104"/>
      <c r="CG89" s="104"/>
      <c r="CH89" s="104"/>
      <c r="CI89" s="105"/>
      <c r="CJ89" s="81"/>
      <c r="CK89" s="81"/>
      <c r="CL89" s="73"/>
      <c r="CM89" s="73"/>
    </row>
    <row r="90" spans="1:91" x14ac:dyDescent="0.25">
      <c r="B90" s="9"/>
      <c r="C90" s="73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04"/>
      <c r="CF90" s="104"/>
      <c r="CG90" s="104"/>
      <c r="CH90" s="104"/>
      <c r="CI90" s="105"/>
      <c r="CJ90" s="81"/>
      <c r="CK90" s="81"/>
      <c r="CL90" s="73"/>
      <c r="CM90" s="73"/>
    </row>
    <row r="91" spans="1:91" ht="0" hidden="1" customHeight="1" x14ac:dyDescent="0.25">
      <c r="A91" s="358"/>
      <c r="B91" s="358"/>
      <c r="C91" s="369">
        <v>0</v>
      </c>
      <c r="D91" s="370">
        <v>0</v>
      </c>
      <c r="E91" s="370">
        <v>0</v>
      </c>
      <c r="F91" s="370">
        <v>0</v>
      </c>
      <c r="G91" s="370">
        <v>0</v>
      </c>
      <c r="H91" s="370">
        <v>0</v>
      </c>
      <c r="I91" s="370">
        <v>0</v>
      </c>
      <c r="J91" s="370">
        <v>0</v>
      </c>
      <c r="K91" s="370">
        <v>0</v>
      </c>
      <c r="L91" s="370">
        <v>0</v>
      </c>
      <c r="M91" s="370">
        <v>0</v>
      </c>
      <c r="N91" s="370">
        <v>0</v>
      </c>
      <c r="O91" s="370">
        <v>0</v>
      </c>
      <c r="P91" s="370">
        <v>0</v>
      </c>
      <c r="Q91" s="370">
        <v>0</v>
      </c>
      <c r="R91" s="370">
        <v>0</v>
      </c>
      <c r="S91" s="370">
        <v>0</v>
      </c>
      <c r="T91" s="370">
        <v>0</v>
      </c>
      <c r="U91" s="370">
        <v>0</v>
      </c>
      <c r="V91" s="370">
        <v>0</v>
      </c>
      <c r="W91" s="370">
        <v>0</v>
      </c>
      <c r="X91" s="370">
        <v>0</v>
      </c>
      <c r="Y91" s="370">
        <v>0</v>
      </c>
      <c r="Z91" s="370">
        <v>0</v>
      </c>
      <c r="AA91" s="370">
        <v>0</v>
      </c>
      <c r="AB91" s="370">
        <v>0</v>
      </c>
      <c r="AC91" s="370">
        <v>0</v>
      </c>
      <c r="AD91" s="370">
        <v>0</v>
      </c>
      <c r="AE91" s="370">
        <v>0</v>
      </c>
      <c r="AF91" s="370">
        <v>0</v>
      </c>
      <c r="AG91" s="370">
        <v>0</v>
      </c>
      <c r="AH91" s="370">
        <v>0</v>
      </c>
      <c r="AI91" s="370">
        <v>0</v>
      </c>
      <c r="AJ91" s="370">
        <v>0</v>
      </c>
      <c r="AK91" s="370">
        <v>0</v>
      </c>
      <c r="AL91" s="370">
        <v>0</v>
      </c>
      <c r="AM91" s="370">
        <v>0</v>
      </c>
      <c r="AN91" s="370">
        <v>0</v>
      </c>
      <c r="AO91" s="370">
        <v>0</v>
      </c>
      <c r="AP91" s="370">
        <v>0</v>
      </c>
      <c r="AQ91" s="370">
        <v>0</v>
      </c>
      <c r="AR91" s="370">
        <v>0</v>
      </c>
      <c r="AS91" s="370">
        <v>0</v>
      </c>
      <c r="AT91" s="370">
        <v>0</v>
      </c>
      <c r="AU91" s="370">
        <v>0</v>
      </c>
      <c r="AV91" s="370">
        <v>0</v>
      </c>
      <c r="AW91" s="370">
        <v>0</v>
      </c>
      <c r="AX91" s="370">
        <v>0</v>
      </c>
      <c r="AY91" s="370">
        <v>0</v>
      </c>
      <c r="AZ91" s="370">
        <v>0</v>
      </c>
      <c r="BA91" s="370">
        <v>0</v>
      </c>
      <c r="BB91" s="370">
        <v>0</v>
      </c>
      <c r="BC91" s="370">
        <v>0</v>
      </c>
      <c r="BD91" s="370">
        <v>0</v>
      </c>
      <c r="BE91" s="370">
        <v>0</v>
      </c>
      <c r="BF91" s="370">
        <v>0</v>
      </c>
      <c r="BG91" s="370">
        <v>0</v>
      </c>
      <c r="BH91" s="370">
        <v>0</v>
      </c>
      <c r="BI91" s="370">
        <v>0</v>
      </c>
      <c r="BJ91" s="370">
        <v>0</v>
      </c>
      <c r="BK91" s="370">
        <v>0</v>
      </c>
      <c r="BL91" s="370">
        <v>0</v>
      </c>
      <c r="BM91" s="370">
        <v>0</v>
      </c>
      <c r="BN91" s="370">
        <v>0</v>
      </c>
      <c r="BO91" s="370">
        <v>0</v>
      </c>
      <c r="BP91" s="370">
        <v>0</v>
      </c>
      <c r="BQ91" s="370">
        <v>0</v>
      </c>
      <c r="BR91" s="370">
        <v>0</v>
      </c>
      <c r="BS91" s="370">
        <v>0</v>
      </c>
      <c r="BT91" s="370">
        <v>0</v>
      </c>
      <c r="BU91" s="370">
        <v>0</v>
      </c>
      <c r="BV91" s="370">
        <v>0</v>
      </c>
      <c r="BW91" s="370">
        <v>0</v>
      </c>
      <c r="BX91" s="370">
        <v>0</v>
      </c>
      <c r="BY91" s="370">
        <v>0</v>
      </c>
      <c r="BZ91" s="370">
        <v>0</v>
      </c>
      <c r="CA91" s="370">
        <v>0</v>
      </c>
      <c r="CB91" s="105"/>
      <c r="CC91" s="105"/>
      <c r="CD91" s="105"/>
      <c r="CE91" s="105"/>
      <c r="CF91" s="105"/>
      <c r="CG91" s="105"/>
      <c r="CH91" s="105"/>
      <c r="CI91" s="105"/>
      <c r="CJ91" s="105"/>
      <c r="CK91" s="105"/>
      <c r="CL91" s="105"/>
      <c r="CM91" s="105"/>
    </row>
    <row r="92" spans="1:91" ht="0" hidden="1" customHeight="1" x14ac:dyDescent="0.25">
      <c r="A92" s="358"/>
      <c r="B92" s="358"/>
      <c r="C92" s="369">
        <v>0</v>
      </c>
      <c r="D92" s="370">
        <v>0</v>
      </c>
      <c r="E92" s="370">
        <v>0</v>
      </c>
      <c r="F92" s="370">
        <v>0</v>
      </c>
      <c r="G92" s="370">
        <v>0</v>
      </c>
      <c r="H92" s="370">
        <v>0</v>
      </c>
      <c r="I92" s="370">
        <v>0</v>
      </c>
      <c r="J92" s="370">
        <v>0</v>
      </c>
      <c r="K92" s="370">
        <v>0</v>
      </c>
      <c r="L92" s="370">
        <v>0</v>
      </c>
      <c r="M92" s="370">
        <v>0</v>
      </c>
      <c r="N92" s="370">
        <v>0</v>
      </c>
      <c r="O92" s="370">
        <v>0</v>
      </c>
      <c r="P92" s="370">
        <v>0</v>
      </c>
      <c r="Q92" s="370">
        <v>0</v>
      </c>
      <c r="R92" s="370">
        <v>0</v>
      </c>
      <c r="S92" s="370">
        <v>0</v>
      </c>
      <c r="T92" s="370">
        <v>0</v>
      </c>
      <c r="U92" s="370">
        <v>0</v>
      </c>
      <c r="V92" s="370">
        <v>0</v>
      </c>
      <c r="W92" s="370">
        <v>0</v>
      </c>
      <c r="X92" s="370">
        <v>0</v>
      </c>
      <c r="Y92" s="370">
        <v>0</v>
      </c>
      <c r="Z92" s="370">
        <v>0</v>
      </c>
      <c r="AA92" s="370">
        <v>0</v>
      </c>
      <c r="AB92" s="370">
        <v>0</v>
      </c>
      <c r="AC92" s="370">
        <v>0</v>
      </c>
      <c r="AD92" s="370">
        <v>0</v>
      </c>
      <c r="AE92" s="370">
        <v>0</v>
      </c>
      <c r="AF92" s="370">
        <v>0</v>
      </c>
      <c r="AG92" s="370">
        <v>0</v>
      </c>
      <c r="AH92" s="370">
        <v>0</v>
      </c>
      <c r="AI92" s="370">
        <v>0</v>
      </c>
      <c r="AJ92" s="370">
        <v>0</v>
      </c>
      <c r="AK92" s="370">
        <v>0</v>
      </c>
      <c r="AL92" s="370">
        <v>0</v>
      </c>
      <c r="AM92" s="370">
        <v>0</v>
      </c>
      <c r="AN92" s="370">
        <v>0</v>
      </c>
      <c r="AO92" s="370">
        <v>0</v>
      </c>
      <c r="AP92" s="370">
        <v>0</v>
      </c>
      <c r="AQ92" s="370">
        <v>0</v>
      </c>
      <c r="AR92" s="370">
        <v>0</v>
      </c>
      <c r="AS92" s="370">
        <v>0</v>
      </c>
      <c r="AT92" s="370">
        <v>0</v>
      </c>
      <c r="AU92" s="370">
        <v>0</v>
      </c>
      <c r="AV92" s="370">
        <v>0</v>
      </c>
      <c r="AW92" s="370">
        <v>0</v>
      </c>
      <c r="AX92" s="370">
        <v>0</v>
      </c>
      <c r="AY92" s="370">
        <v>0</v>
      </c>
      <c r="AZ92" s="370">
        <v>0</v>
      </c>
      <c r="BA92" s="370">
        <v>0</v>
      </c>
      <c r="BB92" s="370">
        <v>0</v>
      </c>
      <c r="BC92" s="370">
        <v>0</v>
      </c>
      <c r="BD92" s="370">
        <v>0</v>
      </c>
      <c r="BE92" s="370">
        <v>0</v>
      </c>
      <c r="BF92" s="370">
        <v>0</v>
      </c>
      <c r="BG92" s="370">
        <v>0</v>
      </c>
      <c r="BH92" s="370">
        <v>0</v>
      </c>
      <c r="BI92" s="370">
        <v>0</v>
      </c>
      <c r="BJ92" s="370">
        <v>0</v>
      </c>
      <c r="BK92" s="370">
        <v>0</v>
      </c>
      <c r="BL92" s="370">
        <v>0</v>
      </c>
      <c r="BM92" s="370">
        <v>0</v>
      </c>
      <c r="BN92" s="370">
        <v>0</v>
      </c>
      <c r="BO92" s="370">
        <v>0</v>
      </c>
      <c r="BP92" s="370">
        <v>0</v>
      </c>
      <c r="BQ92" s="370">
        <v>0</v>
      </c>
      <c r="BR92" s="370">
        <v>0</v>
      </c>
      <c r="BS92" s="370">
        <v>0</v>
      </c>
      <c r="BT92" s="370">
        <v>0</v>
      </c>
      <c r="BU92" s="370">
        <v>0</v>
      </c>
      <c r="BV92" s="370">
        <v>0</v>
      </c>
      <c r="BW92" s="370">
        <v>0</v>
      </c>
      <c r="BX92" s="370">
        <v>0</v>
      </c>
      <c r="BY92" s="370">
        <v>0</v>
      </c>
      <c r="BZ92" s="370">
        <v>0</v>
      </c>
      <c r="CA92" s="370">
        <v>0</v>
      </c>
      <c r="CB92" s="105"/>
      <c r="CC92" s="105"/>
      <c r="CD92" s="105"/>
      <c r="CE92" s="105"/>
      <c r="CF92" s="105"/>
      <c r="CG92" s="105"/>
      <c r="CH92" s="105"/>
      <c r="CI92" s="105"/>
      <c r="CJ92" s="105"/>
      <c r="CK92" s="105"/>
      <c r="CL92" s="105"/>
      <c r="CM92" s="105"/>
    </row>
    <row r="93" spans="1:91" ht="0" hidden="1" customHeight="1" x14ac:dyDescent="0.25">
      <c r="A93" s="358"/>
      <c r="B93" s="358"/>
      <c r="C93" s="369">
        <v>0</v>
      </c>
      <c r="D93" s="370">
        <v>0</v>
      </c>
      <c r="E93" s="370">
        <v>0</v>
      </c>
      <c r="F93" s="370">
        <v>0</v>
      </c>
      <c r="G93" s="370">
        <v>0</v>
      </c>
      <c r="H93" s="370">
        <v>0</v>
      </c>
      <c r="I93" s="370">
        <v>0</v>
      </c>
      <c r="J93" s="370">
        <v>0</v>
      </c>
      <c r="K93" s="370">
        <v>0</v>
      </c>
      <c r="L93" s="370">
        <v>0</v>
      </c>
      <c r="M93" s="370">
        <v>0</v>
      </c>
      <c r="N93" s="370">
        <v>0</v>
      </c>
      <c r="O93" s="370">
        <v>0</v>
      </c>
      <c r="P93" s="370">
        <v>0</v>
      </c>
      <c r="Q93" s="370">
        <v>0</v>
      </c>
      <c r="R93" s="370">
        <v>0</v>
      </c>
      <c r="S93" s="370">
        <v>0</v>
      </c>
      <c r="T93" s="370">
        <v>0</v>
      </c>
      <c r="U93" s="370">
        <v>0</v>
      </c>
      <c r="V93" s="370">
        <v>0</v>
      </c>
      <c r="W93" s="370">
        <v>0</v>
      </c>
      <c r="X93" s="370">
        <v>0</v>
      </c>
      <c r="Y93" s="370">
        <v>0</v>
      </c>
      <c r="Z93" s="370">
        <v>0</v>
      </c>
      <c r="AA93" s="370">
        <v>0</v>
      </c>
      <c r="AB93" s="370">
        <v>0</v>
      </c>
      <c r="AC93" s="370">
        <v>0</v>
      </c>
      <c r="AD93" s="370">
        <v>0</v>
      </c>
      <c r="AE93" s="370">
        <v>0</v>
      </c>
      <c r="AF93" s="370">
        <v>0</v>
      </c>
      <c r="AG93" s="370">
        <v>0</v>
      </c>
      <c r="AH93" s="370">
        <v>0</v>
      </c>
      <c r="AI93" s="370">
        <v>0</v>
      </c>
      <c r="AJ93" s="370">
        <v>0</v>
      </c>
      <c r="AK93" s="370">
        <v>0</v>
      </c>
      <c r="AL93" s="370">
        <v>0</v>
      </c>
      <c r="AM93" s="370">
        <v>0</v>
      </c>
      <c r="AN93" s="370">
        <v>0</v>
      </c>
      <c r="AO93" s="370">
        <v>0</v>
      </c>
      <c r="AP93" s="370">
        <v>0</v>
      </c>
      <c r="AQ93" s="370">
        <v>0</v>
      </c>
      <c r="AR93" s="370">
        <v>0</v>
      </c>
      <c r="AS93" s="370">
        <v>0</v>
      </c>
      <c r="AT93" s="370">
        <v>0</v>
      </c>
      <c r="AU93" s="370">
        <v>0</v>
      </c>
      <c r="AV93" s="370">
        <v>0</v>
      </c>
      <c r="AW93" s="370">
        <v>0</v>
      </c>
      <c r="AX93" s="370">
        <v>0</v>
      </c>
      <c r="AY93" s="370">
        <v>0</v>
      </c>
      <c r="AZ93" s="370">
        <v>0</v>
      </c>
      <c r="BA93" s="370">
        <v>0</v>
      </c>
      <c r="BB93" s="370">
        <v>0</v>
      </c>
      <c r="BC93" s="370">
        <v>0</v>
      </c>
      <c r="BD93" s="370">
        <v>0</v>
      </c>
      <c r="BE93" s="370">
        <v>0</v>
      </c>
      <c r="BF93" s="370">
        <v>0</v>
      </c>
      <c r="BG93" s="370">
        <v>0</v>
      </c>
      <c r="BH93" s="370">
        <v>0</v>
      </c>
      <c r="BI93" s="370">
        <v>0</v>
      </c>
      <c r="BJ93" s="370">
        <v>0</v>
      </c>
      <c r="BK93" s="370">
        <v>0</v>
      </c>
      <c r="BL93" s="370">
        <v>0</v>
      </c>
      <c r="BM93" s="370">
        <v>0</v>
      </c>
      <c r="BN93" s="370">
        <v>0</v>
      </c>
      <c r="BO93" s="370">
        <v>0</v>
      </c>
      <c r="BP93" s="370">
        <v>0</v>
      </c>
      <c r="BQ93" s="370">
        <v>0</v>
      </c>
      <c r="BR93" s="370">
        <v>0</v>
      </c>
      <c r="BS93" s="370">
        <v>0</v>
      </c>
      <c r="BT93" s="370">
        <v>0</v>
      </c>
      <c r="BU93" s="370">
        <v>0</v>
      </c>
      <c r="BV93" s="370">
        <v>0</v>
      </c>
      <c r="BW93" s="370">
        <v>0</v>
      </c>
      <c r="BX93" s="370">
        <v>0</v>
      </c>
      <c r="BY93" s="370">
        <v>0</v>
      </c>
      <c r="BZ93" s="370">
        <v>0</v>
      </c>
      <c r="CA93" s="370">
        <v>0</v>
      </c>
      <c r="CB93" s="105"/>
      <c r="CC93" s="105"/>
      <c r="CD93" s="105"/>
      <c r="CE93" s="105"/>
      <c r="CF93" s="105"/>
      <c r="CG93" s="105"/>
      <c r="CH93" s="105"/>
      <c r="CI93" s="105"/>
      <c r="CJ93" s="105"/>
      <c r="CK93" s="105"/>
      <c r="CL93" s="105"/>
      <c r="CM93" s="105"/>
    </row>
    <row r="94" spans="1:91" ht="0" hidden="1" customHeight="1" x14ac:dyDescent="0.25">
      <c r="A94" s="358"/>
      <c r="B94" s="358"/>
      <c r="C94" s="369">
        <v>0</v>
      </c>
      <c r="D94" s="370">
        <v>0</v>
      </c>
      <c r="E94" s="370">
        <v>0</v>
      </c>
      <c r="F94" s="370">
        <v>0</v>
      </c>
      <c r="G94" s="370">
        <v>0</v>
      </c>
      <c r="H94" s="370">
        <v>0</v>
      </c>
      <c r="I94" s="370">
        <v>0</v>
      </c>
      <c r="J94" s="370">
        <v>0</v>
      </c>
      <c r="K94" s="370">
        <v>0</v>
      </c>
      <c r="L94" s="370">
        <v>0</v>
      </c>
      <c r="M94" s="370">
        <v>0</v>
      </c>
      <c r="N94" s="370">
        <v>0</v>
      </c>
      <c r="O94" s="370">
        <v>0</v>
      </c>
      <c r="P94" s="370">
        <v>0</v>
      </c>
      <c r="Q94" s="370">
        <v>0</v>
      </c>
      <c r="R94" s="370">
        <v>0</v>
      </c>
      <c r="S94" s="370">
        <v>0</v>
      </c>
      <c r="T94" s="370">
        <v>0</v>
      </c>
      <c r="U94" s="370">
        <v>0</v>
      </c>
      <c r="V94" s="370">
        <v>0</v>
      </c>
      <c r="W94" s="370">
        <v>0</v>
      </c>
      <c r="X94" s="370">
        <v>0</v>
      </c>
      <c r="Y94" s="370">
        <v>0</v>
      </c>
      <c r="Z94" s="370">
        <v>0</v>
      </c>
      <c r="AA94" s="370">
        <v>0</v>
      </c>
      <c r="AB94" s="370">
        <v>0</v>
      </c>
      <c r="AC94" s="370">
        <v>0</v>
      </c>
      <c r="AD94" s="370">
        <v>0</v>
      </c>
      <c r="AE94" s="370">
        <v>0</v>
      </c>
      <c r="AF94" s="370">
        <v>0</v>
      </c>
      <c r="AG94" s="370">
        <v>0</v>
      </c>
      <c r="AH94" s="370">
        <v>0</v>
      </c>
      <c r="AI94" s="370">
        <v>0</v>
      </c>
      <c r="AJ94" s="370">
        <v>0</v>
      </c>
      <c r="AK94" s="370">
        <v>0</v>
      </c>
      <c r="AL94" s="370">
        <v>0</v>
      </c>
      <c r="AM94" s="370">
        <v>0</v>
      </c>
      <c r="AN94" s="370">
        <v>0</v>
      </c>
      <c r="AO94" s="370">
        <v>0</v>
      </c>
      <c r="AP94" s="370">
        <v>0</v>
      </c>
      <c r="AQ94" s="370">
        <v>0</v>
      </c>
      <c r="AR94" s="370">
        <v>0</v>
      </c>
      <c r="AS94" s="370">
        <v>0</v>
      </c>
      <c r="AT94" s="370">
        <v>0</v>
      </c>
      <c r="AU94" s="370">
        <v>0</v>
      </c>
      <c r="AV94" s="370">
        <v>0</v>
      </c>
      <c r="AW94" s="370">
        <v>0</v>
      </c>
      <c r="AX94" s="370">
        <v>0</v>
      </c>
      <c r="AY94" s="370">
        <v>0</v>
      </c>
      <c r="AZ94" s="370">
        <v>0</v>
      </c>
      <c r="BA94" s="370">
        <v>0</v>
      </c>
      <c r="BB94" s="370">
        <v>0</v>
      </c>
      <c r="BC94" s="370">
        <v>0</v>
      </c>
      <c r="BD94" s="370">
        <v>0</v>
      </c>
      <c r="BE94" s="370">
        <v>0</v>
      </c>
      <c r="BF94" s="370">
        <v>0</v>
      </c>
      <c r="BG94" s="370">
        <v>0</v>
      </c>
      <c r="BH94" s="370">
        <v>0</v>
      </c>
      <c r="BI94" s="370">
        <v>0</v>
      </c>
      <c r="BJ94" s="370">
        <v>0</v>
      </c>
      <c r="BK94" s="370">
        <v>0</v>
      </c>
      <c r="BL94" s="370">
        <v>0</v>
      </c>
      <c r="BM94" s="370">
        <v>0</v>
      </c>
      <c r="BN94" s="370">
        <v>0</v>
      </c>
      <c r="BO94" s="370">
        <v>0</v>
      </c>
      <c r="BP94" s="370">
        <v>0</v>
      </c>
      <c r="BQ94" s="370">
        <v>0</v>
      </c>
      <c r="BR94" s="370">
        <v>0</v>
      </c>
      <c r="BS94" s="370">
        <v>0</v>
      </c>
      <c r="BT94" s="370">
        <v>0</v>
      </c>
      <c r="BU94" s="370">
        <v>0</v>
      </c>
      <c r="BV94" s="370">
        <v>0</v>
      </c>
      <c r="BW94" s="370">
        <v>0</v>
      </c>
      <c r="BX94" s="370">
        <v>0</v>
      </c>
      <c r="BY94" s="370">
        <v>0</v>
      </c>
      <c r="BZ94" s="370">
        <v>0</v>
      </c>
      <c r="CA94" s="370">
        <v>0</v>
      </c>
      <c r="CB94" s="105"/>
      <c r="CC94" s="105"/>
      <c r="CD94" s="105"/>
      <c r="CE94" s="105"/>
      <c r="CF94" s="105"/>
      <c r="CG94" s="105"/>
      <c r="CH94" s="105"/>
      <c r="CI94" s="105"/>
      <c r="CJ94" s="105"/>
      <c r="CK94" s="105"/>
      <c r="CL94" s="105"/>
      <c r="CM94" s="105"/>
    </row>
    <row r="95" spans="1:91" ht="0" hidden="1" customHeight="1" x14ac:dyDescent="0.25">
      <c r="A95" s="358"/>
      <c r="B95" s="358"/>
      <c r="C95" s="358">
        <v>0</v>
      </c>
      <c r="D95" s="358">
        <v>0</v>
      </c>
      <c r="E95" s="358">
        <v>0</v>
      </c>
      <c r="F95" s="358">
        <v>0</v>
      </c>
      <c r="G95" s="358">
        <v>0</v>
      </c>
      <c r="H95" s="358">
        <v>0</v>
      </c>
      <c r="I95" s="358">
        <v>0</v>
      </c>
      <c r="J95" s="358">
        <v>0</v>
      </c>
      <c r="K95" s="358">
        <v>0</v>
      </c>
      <c r="L95" s="358">
        <v>0</v>
      </c>
      <c r="M95" s="358">
        <v>0</v>
      </c>
      <c r="N95" s="358">
        <v>0</v>
      </c>
      <c r="O95" s="358">
        <v>0</v>
      </c>
      <c r="P95" s="358">
        <v>0</v>
      </c>
      <c r="Q95" s="358">
        <v>0</v>
      </c>
      <c r="R95" s="358">
        <v>0</v>
      </c>
      <c r="S95" s="358">
        <v>0</v>
      </c>
      <c r="T95" s="358">
        <v>0</v>
      </c>
      <c r="U95" s="358">
        <v>0</v>
      </c>
      <c r="V95" s="358">
        <v>0</v>
      </c>
      <c r="W95" s="358">
        <v>0</v>
      </c>
      <c r="X95" s="358">
        <v>0</v>
      </c>
      <c r="Y95" s="358">
        <v>0</v>
      </c>
      <c r="Z95" s="358">
        <v>0</v>
      </c>
      <c r="AA95" s="358">
        <v>0</v>
      </c>
      <c r="AB95" s="358">
        <v>0</v>
      </c>
      <c r="AC95" s="358">
        <v>0</v>
      </c>
      <c r="AD95" s="358">
        <v>0</v>
      </c>
      <c r="AE95" s="358">
        <v>0</v>
      </c>
      <c r="AF95" s="358">
        <v>0</v>
      </c>
      <c r="AG95" s="358">
        <v>0</v>
      </c>
      <c r="AH95" s="358">
        <v>0</v>
      </c>
      <c r="AI95" s="358">
        <v>0</v>
      </c>
      <c r="AJ95" s="358">
        <v>0</v>
      </c>
      <c r="AK95" s="358">
        <v>0</v>
      </c>
      <c r="AL95" s="358">
        <v>0</v>
      </c>
      <c r="AM95" s="358">
        <v>0</v>
      </c>
      <c r="AN95" s="358">
        <v>0</v>
      </c>
      <c r="AO95" s="358">
        <v>0</v>
      </c>
      <c r="AP95" s="358">
        <v>0</v>
      </c>
      <c r="AQ95" s="358">
        <v>0</v>
      </c>
      <c r="AR95" s="358">
        <v>0</v>
      </c>
      <c r="AS95" s="358">
        <v>0</v>
      </c>
      <c r="AT95" s="358">
        <v>0</v>
      </c>
      <c r="AU95" s="358">
        <v>0</v>
      </c>
      <c r="AV95" s="358">
        <v>0</v>
      </c>
      <c r="AW95" s="358">
        <v>0</v>
      </c>
      <c r="AX95" s="358">
        <v>0</v>
      </c>
      <c r="AY95" s="358">
        <v>0</v>
      </c>
      <c r="AZ95" s="358">
        <v>0</v>
      </c>
      <c r="BA95" s="358">
        <v>0</v>
      </c>
      <c r="BB95" s="358">
        <v>0</v>
      </c>
      <c r="BC95" s="358">
        <v>0</v>
      </c>
      <c r="BD95" s="358">
        <v>0</v>
      </c>
      <c r="BE95" s="358">
        <v>0</v>
      </c>
      <c r="BF95" s="358">
        <v>0</v>
      </c>
      <c r="BG95" s="358">
        <v>0</v>
      </c>
      <c r="BH95" s="358">
        <v>0</v>
      </c>
      <c r="BI95" s="358">
        <v>0</v>
      </c>
      <c r="BJ95" s="358">
        <v>0</v>
      </c>
      <c r="BK95" s="358">
        <v>0</v>
      </c>
      <c r="BL95" s="358">
        <v>0</v>
      </c>
      <c r="BM95" s="358">
        <v>0</v>
      </c>
      <c r="BN95" s="358">
        <v>0</v>
      </c>
      <c r="BO95" s="358">
        <v>0</v>
      </c>
      <c r="BP95" s="358">
        <v>0</v>
      </c>
      <c r="BQ95" s="358">
        <v>0</v>
      </c>
      <c r="BR95" s="358">
        <v>0</v>
      </c>
      <c r="BS95" s="358">
        <v>0</v>
      </c>
      <c r="BT95" s="358">
        <v>0</v>
      </c>
      <c r="BU95" s="358">
        <v>0</v>
      </c>
      <c r="BV95" s="358">
        <v>0</v>
      </c>
      <c r="BW95" s="358">
        <v>0</v>
      </c>
      <c r="BX95" s="358">
        <v>0</v>
      </c>
      <c r="BY95" s="358">
        <v>0</v>
      </c>
      <c r="BZ95" s="358">
        <v>0</v>
      </c>
      <c r="CA95" s="358">
        <v>0</v>
      </c>
      <c r="CB95" s="105"/>
      <c r="CC95" s="105"/>
      <c r="CD95" s="105"/>
      <c r="CE95" s="105"/>
      <c r="CF95" s="105"/>
      <c r="CG95" s="105"/>
      <c r="CH95" s="105"/>
      <c r="CI95" s="105"/>
      <c r="CJ95" s="105"/>
      <c r="CK95" s="105"/>
      <c r="CL95" s="105"/>
      <c r="CM95" s="105"/>
    </row>
    <row r="96" spans="1:91" ht="0" hidden="1" customHeight="1" x14ac:dyDescent="0.25">
      <c r="A96" s="357"/>
      <c r="B96" s="358"/>
      <c r="C96" s="358">
        <v>0</v>
      </c>
      <c r="D96" s="358">
        <v>0</v>
      </c>
      <c r="E96" s="358">
        <v>0</v>
      </c>
      <c r="F96" s="358">
        <v>0</v>
      </c>
      <c r="G96" s="358">
        <v>0</v>
      </c>
      <c r="H96" s="358">
        <v>0</v>
      </c>
      <c r="I96" s="358">
        <v>0</v>
      </c>
      <c r="J96" s="358">
        <v>0</v>
      </c>
      <c r="K96" s="358">
        <v>0</v>
      </c>
      <c r="L96" s="358">
        <v>0</v>
      </c>
      <c r="M96" s="358">
        <v>0</v>
      </c>
      <c r="N96" s="358">
        <v>0</v>
      </c>
      <c r="O96" s="358">
        <v>0</v>
      </c>
      <c r="P96" s="358">
        <v>0</v>
      </c>
      <c r="Q96" s="358">
        <v>0</v>
      </c>
      <c r="R96" s="358">
        <v>0</v>
      </c>
      <c r="S96" s="358">
        <v>0</v>
      </c>
      <c r="T96" s="358">
        <v>0</v>
      </c>
      <c r="U96" s="358">
        <v>0</v>
      </c>
      <c r="V96" s="358">
        <v>0</v>
      </c>
      <c r="W96" s="358">
        <v>0</v>
      </c>
      <c r="X96" s="358">
        <v>0</v>
      </c>
      <c r="Y96" s="358">
        <v>0</v>
      </c>
      <c r="Z96" s="358">
        <v>0</v>
      </c>
      <c r="AA96" s="358">
        <v>0</v>
      </c>
      <c r="AB96" s="358">
        <v>0</v>
      </c>
      <c r="AC96" s="358">
        <v>0</v>
      </c>
      <c r="AD96" s="358">
        <v>0</v>
      </c>
      <c r="AE96" s="358">
        <v>0</v>
      </c>
      <c r="AF96" s="358">
        <v>0</v>
      </c>
      <c r="AG96" s="358">
        <v>0</v>
      </c>
      <c r="AH96" s="358">
        <v>0</v>
      </c>
      <c r="AI96" s="358">
        <v>0</v>
      </c>
      <c r="AJ96" s="358">
        <v>0</v>
      </c>
      <c r="AK96" s="358">
        <v>0</v>
      </c>
      <c r="AL96" s="358">
        <v>0</v>
      </c>
      <c r="AM96" s="358">
        <v>0</v>
      </c>
      <c r="AN96" s="358">
        <v>0</v>
      </c>
      <c r="AO96" s="358">
        <v>0</v>
      </c>
      <c r="AP96" s="358">
        <v>0</v>
      </c>
      <c r="AQ96" s="358">
        <v>0</v>
      </c>
      <c r="AR96" s="358">
        <v>0</v>
      </c>
      <c r="AS96" s="358">
        <v>0</v>
      </c>
      <c r="AT96" s="358">
        <v>0</v>
      </c>
      <c r="AU96" s="358">
        <v>0</v>
      </c>
      <c r="AV96" s="358">
        <v>0</v>
      </c>
      <c r="AW96" s="358">
        <v>0</v>
      </c>
      <c r="AX96" s="358">
        <v>0</v>
      </c>
      <c r="AY96" s="358">
        <v>0</v>
      </c>
      <c r="AZ96" s="358">
        <v>0</v>
      </c>
      <c r="BA96" s="358">
        <v>0</v>
      </c>
      <c r="BB96" s="358">
        <v>0</v>
      </c>
      <c r="BC96" s="358">
        <v>0</v>
      </c>
      <c r="BD96" s="358">
        <v>0</v>
      </c>
      <c r="BE96" s="358">
        <v>0</v>
      </c>
      <c r="BF96" s="358">
        <v>0</v>
      </c>
      <c r="BG96" s="358">
        <v>0</v>
      </c>
      <c r="BH96" s="358">
        <v>0</v>
      </c>
      <c r="BI96" s="358">
        <v>0</v>
      </c>
      <c r="BJ96" s="358">
        <v>0</v>
      </c>
      <c r="BK96" s="358">
        <v>0</v>
      </c>
      <c r="BL96" s="358">
        <v>0</v>
      </c>
      <c r="BM96" s="358">
        <v>0</v>
      </c>
      <c r="BN96" s="358">
        <v>0</v>
      </c>
      <c r="BO96" s="358">
        <v>0</v>
      </c>
      <c r="BP96" s="358">
        <v>0</v>
      </c>
      <c r="BQ96" s="358">
        <v>0</v>
      </c>
      <c r="BR96" s="358">
        <v>0</v>
      </c>
      <c r="BS96" s="358">
        <v>0</v>
      </c>
      <c r="BT96" s="358">
        <v>0</v>
      </c>
      <c r="BU96" s="358">
        <v>0</v>
      </c>
      <c r="BV96" s="358">
        <v>0</v>
      </c>
      <c r="BW96" s="358">
        <v>0</v>
      </c>
      <c r="BX96" s="358">
        <v>0</v>
      </c>
      <c r="BY96" s="358">
        <v>0</v>
      </c>
      <c r="BZ96" s="358">
        <v>0</v>
      </c>
      <c r="CA96" s="358">
        <v>0</v>
      </c>
      <c r="CB96" s="105"/>
      <c r="CC96" s="105"/>
      <c r="CD96" s="105"/>
      <c r="CE96" s="105"/>
      <c r="CF96" s="105"/>
      <c r="CG96" s="105"/>
      <c r="CH96" s="105"/>
      <c r="CI96" s="105"/>
      <c r="CJ96" s="105"/>
      <c r="CK96" s="105"/>
      <c r="CL96" s="105"/>
      <c r="CM96" s="105"/>
    </row>
    <row r="97" spans="1:91" ht="18.75" x14ac:dyDescent="0.25">
      <c r="B97" s="150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  <c r="AS97" s="105"/>
      <c r="AT97" s="105"/>
      <c r="AU97" s="105"/>
      <c r="AV97" s="105"/>
      <c r="AW97" s="105"/>
      <c r="AX97" s="105"/>
      <c r="AY97" s="105"/>
      <c r="AZ97" s="105"/>
      <c r="BA97" s="105"/>
      <c r="BB97" s="105"/>
      <c r="BC97" s="105"/>
      <c r="BD97" s="105"/>
      <c r="BE97" s="105"/>
      <c r="BF97" s="105"/>
      <c r="BG97" s="105"/>
      <c r="BH97" s="105"/>
      <c r="BI97" s="105"/>
      <c r="BJ97" s="150"/>
      <c r="BK97" s="105"/>
      <c r="BL97" s="105"/>
      <c r="BM97" s="105"/>
      <c r="BN97" s="105"/>
      <c r="BO97" s="105"/>
      <c r="BP97" s="105"/>
      <c r="BQ97" s="105"/>
      <c r="BR97" s="105"/>
      <c r="BS97" s="105"/>
      <c r="BT97" s="105"/>
      <c r="BU97" s="105"/>
      <c r="BV97" s="105"/>
      <c r="BW97" s="105"/>
      <c r="BX97" s="105"/>
      <c r="BY97" s="105"/>
      <c r="BZ97" s="105"/>
      <c r="CA97" s="105"/>
      <c r="CB97" s="105"/>
      <c r="CC97" s="105"/>
      <c r="CD97" s="105"/>
      <c r="CE97" s="105"/>
      <c r="CF97" s="105"/>
      <c r="CG97" s="105"/>
      <c r="CH97" s="105"/>
      <c r="CI97" s="105"/>
      <c r="CJ97" s="105"/>
      <c r="CK97" s="105"/>
      <c r="CL97" s="105"/>
      <c r="CM97" s="105"/>
    </row>
    <row r="98" spans="1:91" ht="0" hidden="1" customHeight="1" x14ac:dyDescent="0.25">
      <c r="B98" s="26"/>
      <c r="C98" s="116" t="s">
        <v>832</v>
      </c>
      <c r="D98" s="151">
        <f>+IFERROR('MIP(IxI)_TFEVP'!D87/'MIP(IxI)_TFEVP'!D$95,0)</f>
        <v>5.0795526029807435E-2</v>
      </c>
      <c r="E98" s="151">
        <f>+IFERROR('MIP(IxI)_TFEVP'!E87/'MIP(IxI)_TFEVP'!E$95,0)</f>
        <v>4.1941466355172978E-2</v>
      </c>
      <c r="F98" s="151">
        <f>+IFERROR('MIP(IxI)_TFEVP'!F87/'MIP(IxI)_TFEVP'!F$95,0)</f>
        <v>2.2418058237741484E-2</v>
      </c>
      <c r="G98" s="151">
        <f>+IFERROR('MIP(IxI)_TFEVP'!G87/'MIP(IxI)_TFEVP'!G$95,0)</f>
        <v>3.2853575142411696E-2</v>
      </c>
      <c r="H98" s="151">
        <f>+IFERROR('MIP(IxI)_TFEVP'!H87/'MIP(IxI)_TFEVP'!H$95,0)</f>
        <v>8.3539171300434936E-2</v>
      </c>
      <c r="I98" s="151">
        <f>+IFERROR('MIP(IxI)_TFEVP'!I87/'MIP(IxI)_TFEVP'!I$95,0)</f>
        <v>2.1615621801791645E-2</v>
      </c>
      <c r="J98" s="151">
        <f>+IFERROR('MIP(IxI)_TFEVP'!J87/'MIP(IxI)_TFEVP'!J$95,0)</f>
        <v>5.6982210956815757E-2</v>
      </c>
      <c r="K98" s="151">
        <f>+IFERROR('MIP(IxI)_TFEVP'!K87/'MIP(IxI)_TFEVP'!K$95,0)</f>
        <v>4.8700892001549284E-2</v>
      </c>
      <c r="L98" s="151">
        <f>+IFERROR('MIP(IxI)_TFEVP'!L87/'MIP(IxI)_TFEVP'!L$95,0)</f>
        <v>3.0261120336156221E-3</v>
      </c>
      <c r="M98" s="151">
        <f>+IFERROR('MIP(IxI)_TFEVP'!M87/'MIP(IxI)_TFEVP'!M$95,0)</f>
        <v>1.2839521983699928E-2</v>
      </c>
      <c r="N98" s="151">
        <f>+IFERROR('MIP(IxI)_TFEVP'!N87/'MIP(IxI)_TFEVP'!N$95,0)</f>
        <v>4.1112829307056092E-2</v>
      </c>
      <c r="O98" s="151">
        <f>+IFERROR('MIP(IxI)_TFEVP'!O87/'MIP(IxI)_TFEVP'!O$95,0)</f>
        <v>0.12537207033809164</v>
      </c>
      <c r="P98" s="151">
        <f>+IFERROR('MIP(IxI)_TFEVP'!P87/'MIP(IxI)_TFEVP'!P$95,0)</f>
        <v>1.6425738264157601E-2</v>
      </c>
      <c r="Q98" s="151">
        <f>+IFERROR('MIP(IxI)_TFEVP'!Q87/'MIP(IxI)_TFEVP'!Q$95,0)</f>
        <v>3.3684286921502327E-3</v>
      </c>
      <c r="R98" s="151">
        <f>+IFERROR('MIP(IxI)_TFEVP'!R87/'MIP(IxI)_TFEVP'!R$95,0)</f>
        <v>1.7020141307756819E-2</v>
      </c>
      <c r="S98" s="151">
        <f>+IFERROR('MIP(IxI)_TFEVP'!S87/'MIP(IxI)_TFEVP'!S$95,0)</f>
        <v>1.5623210344212676E-2</v>
      </c>
      <c r="T98" s="151">
        <f>+IFERROR('MIP(IxI)_TFEVP'!T87/'MIP(IxI)_TFEVP'!T$95,0)</f>
        <v>6.080354185683088E-2</v>
      </c>
      <c r="U98" s="151">
        <f>+IFERROR('MIP(IxI)_TFEVP'!U87/'MIP(IxI)_TFEVP'!U$95,0)</f>
        <v>3.3993394966815686E-2</v>
      </c>
      <c r="V98" s="151">
        <f>+IFERROR('MIP(IxI)_TFEVP'!V87/'MIP(IxI)_TFEVP'!V$95,0)</f>
        <v>1.8425144778529815E-3</v>
      </c>
      <c r="W98" s="151">
        <f>+IFERROR('MIP(IxI)_TFEVP'!W87/'MIP(IxI)_TFEVP'!W$95,0)</f>
        <v>8.8856535197298775E-2</v>
      </c>
      <c r="X98" s="151">
        <f>+IFERROR('MIP(IxI)_TFEVP'!X87/'MIP(IxI)_TFEVP'!X$95,0)</f>
        <v>1.3576977951518547E-2</v>
      </c>
      <c r="Y98" s="151">
        <f>+IFERROR('MIP(IxI)_TFEVP'!Y87/'MIP(IxI)_TFEVP'!Y$95,0)</f>
        <v>1.8258049695571644E-2</v>
      </c>
      <c r="Z98" s="151">
        <f>+IFERROR('MIP(IxI)_TFEVP'!Z87/'MIP(IxI)_TFEVP'!Z$95,0)</f>
        <v>0.1635560679639515</v>
      </c>
      <c r="AA98" s="151">
        <f>+IFERROR('MIP(IxI)_TFEVP'!AA87/'MIP(IxI)_TFEVP'!AA$95,0)</f>
        <v>2.8413375298819029E-3</v>
      </c>
      <c r="AB98" s="151">
        <f>+IFERROR('MIP(IxI)_TFEVP'!AB87/'MIP(IxI)_TFEVP'!AB$95,0)</f>
        <v>5.6703911316271088E-2</v>
      </c>
      <c r="AC98" s="151">
        <f>+IFERROR('MIP(IxI)_TFEVP'!AC87/'MIP(IxI)_TFEVP'!AC$95,0)</f>
        <v>0.13231552170344074</v>
      </c>
      <c r="AD98" s="151">
        <f>+IFERROR('MIP(IxI)_TFEVP'!AD87/'MIP(IxI)_TFEVP'!AD$95,0)</f>
        <v>5.2982034272773981E-2</v>
      </c>
      <c r="AE98" s="151">
        <f>+IFERROR('MIP(IxI)_TFEVP'!AE87/'MIP(IxI)_TFEVP'!AE$95,0)</f>
        <v>0.35640318081361622</v>
      </c>
      <c r="AF98" s="151">
        <f>+IFERROR('MIP(IxI)_TFEVP'!AF87/'MIP(IxI)_TFEVP'!AF$95,0)</f>
        <v>8.5290144893841846E-2</v>
      </c>
      <c r="AG98" s="151">
        <f>+IFERROR('MIP(IxI)_TFEVP'!AG87/'MIP(IxI)_TFEVP'!AG$95,0)</f>
        <v>7.3174537142691341E-3</v>
      </c>
      <c r="AH98" s="151">
        <f>+IFERROR('MIP(IxI)_TFEVP'!AH87/'MIP(IxI)_TFEVP'!AH$95,0)</f>
        <v>0.18608357921105906</v>
      </c>
      <c r="AI98" s="151">
        <f>+IFERROR('MIP(IxI)_TFEVP'!AI87/'MIP(IxI)_TFEVP'!AI$95,0)</f>
        <v>0.10589165460346327</v>
      </c>
      <c r="AJ98" s="151">
        <f>+IFERROR('MIP(IxI)_TFEVP'!AJ87/'MIP(IxI)_TFEVP'!AJ$95,0)</f>
        <v>0</v>
      </c>
      <c r="AK98" s="151">
        <f>+IFERROR('MIP(IxI)_TFEVP'!AK87/'MIP(IxI)_TFEVP'!AK$95,0)</f>
        <v>0.2534687484960188</v>
      </c>
      <c r="AL98" s="151">
        <f>+IFERROR('MIP(IxI)_TFEVP'!AL87/'MIP(IxI)_TFEVP'!AL$95,0)</f>
        <v>0.16248991300655063</v>
      </c>
      <c r="AM98" s="151">
        <f>+IFERROR('MIP(IxI)_TFEVP'!AM87/'MIP(IxI)_TFEVP'!AM$95,0)</f>
        <v>0.12338446381083053</v>
      </c>
      <c r="AN98" s="151">
        <f>+IFERROR('MIP(IxI)_TFEVP'!AN87/'MIP(IxI)_TFEVP'!AN$95,0)</f>
        <v>6.9182644646717528E-2</v>
      </c>
      <c r="AO98" s="151">
        <f>+IFERROR('MIP(IxI)_TFEVP'!AO87/'MIP(IxI)_TFEVP'!AO$95,0)</f>
        <v>0.24260411656851505</v>
      </c>
      <c r="AP98" s="151">
        <f>+IFERROR('MIP(IxI)_TFEVP'!AP87/'MIP(IxI)_TFEVP'!AP$95,0)</f>
        <v>0.13652208376850197</v>
      </c>
      <c r="AQ98" s="151">
        <f>+IFERROR('MIP(IxI)_TFEVP'!AQ87/'MIP(IxI)_TFEVP'!AQ$95,0)</f>
        <v>0.58312316314941459</v>
      </c>
      <c r="AR98" s="151">
        <f>+IFERROR('MIP(IxI)_TFEVP'!AR87/'MIP(IxI)_TFEVP'!AR$95,0)</f>
        <v>0.31158359756609327</v>
      </c>
      <c r="AS98" s="151">
        <f>+IFERROR('MIP(IxI)_TFEVP'!AS87/'MIP(IxI)_TFEVP'!AS$95,0)</f>
        <v>0.27813092677579943</v>
      </c>
      <c r="AT98" s="151">
        <f>+IFERROR('MIP(IxI)_TFEVP'!AT87/'MIP(IxI)_TFEVP'!AT$95,0)</f>
        <v>0.24000919582068228</v>
      </c>
      <c r="AU98" s="151">
        <f>+IFERROR('MIP(IxI)_TFEVP'!AU87/'MIP(IxI)_TFEVP'!AU$95,0)</f>
        <v>0.28681431165500859</v>
      </c>
      <c r="AV98" s="151">
        <f>+IFERROR('MIP(IxI)_TFEVP'!AV87/'MIP(IxI)_TFEVP'!AV$95,0)</f>
        <v>0.35551107459465703</v>
      </c>
      <c r="AW98" s="151">
        <f>+IFERROR('MIP(IxI)_TFEVP'!AW87/'MIP(IxI)_TFEVP'!AW$95,0)</f>
        <v>0.17447970494352555</v>
      </c>
      <c r="AX98" s="151">
        <f>+IFERROR('MIP(IxI)_TFEVP'!AX87/'MIP(IxI)_TFEVP'!AX$95,0)</f>
        <v>8.9537341972574527E-2</v>
      </c>
      <c r="AY98" s="151">
        <f>+IFERROR('MIP(IxI)_TFEVP'!AY87/'MIP(IxI)_TFEVP'!AY$95,0)</f>
        <v>0.20526136308236259</v>
      </c>
      <c r="AZ98" s="151">
        <f>+IFERROR('MIP(IxI)_TFEVP'!AZ87/'MIP(IxI)_TFEVP'!AZ$95,0)</f>
        <v>0.20454734184229806</v>
      </c>
      <c r="BA98" s="151">
        <f>+IFERROR('MIP(IxI)_TFEVP'!BA87/'MIP(IxI)_TFEVP'!BA$95,0)</f>
        <v>0.25292717376014517</v>
      </c>
      <c r="BB98" s="151">
        <f>+IFERROR('MIP(IxI)_TFEVP'!BB87/'MIP(IxI)_TFEVP'!BB$95,0)</f>
        <v>0.34494851617216271</v>
      </c>
      <c r="BC98" s="151">
        <f>+IFERROR('MIP(IxI)_TFEVP'!BC87/'MIP(IxI)_TFEVP'!BC$95,0)</f>
        <v>0.18551402055071378</v>
      </c>
      <c r="BD98" s="151">
        <f>+IFERROR('MIP(IxI)_TFEVP'!BD87/'MIP(IxI)_TFEVP'!BD$95,0)</f>
        <v>0.44091679745850793</v>
      </c>
      <c r="BE98" s="151">
        <f>+IFERROR('MIP(IxI)_TFEVP'!BE87/'MIP(IxI)_TFEVP'!BE$95,0)</f>
        <v>0.16639477367256866</v>
      </c>
      <c r="BF98" s="151">
        <f>+IFERROR('MIP(IxI)_TFEVP'!BF87/'MIP(IxI)_TFEVP'!BF$95,0)</f>
        <v>6.4433696602719887E-2</v>
      </c>
      <c r="BG98" s="151">
        <f>+IFERROR('MIP(IxI)_TFEVP'!BG87/'MIP(IxI)_TFEVP'!BG$95,0)</f>
        <v>0.11457161890613063</v>
      </c>
      <c r="BH98" s="151">
        <f>+IFERROR('MIP(IxI)_TFEVP'!BH87/'MIP(IxI)_TFEVP'!BH$95,0)</f>
        <v>4.4309035966791062E-3</v>
      </c>
      <c r="BI98" s="151">
        <f>+IFERROR('MIP(IxI)_TFEVP'!BI87/'MIP(IxI)_TFEVP'!BI$95,0)</f>
        <v>6.7840452403462148E-2</v>
      </c>
      <c r="BJ98" s="151">
        <f>+IFERROR('MIP(IxI)_TFEVP'!BJ87/'MIP(IxI)_TFEVP'!BJ$95,0)</f>
        <v>2.1055309881888737E-2</v>
      </c>
      <c r="BK98" s="151">
        <f>+IFERROR('MIP(IxI)_TFEVP'!BK87/'MIP(IxI)_TFEVP'!BK$95,0)</f>
        <v>0.20343861032459068</v>
      </c>
      <c r="BL98" s="151">
        <f>+IFERROR('MIP(IxI)_TFEVP'!BL87/'MIP(IxI)_TFEVP'!BL$95,0)</f>
        <v>9.5942175277903628E-4</v>
      </c>
      <c r="BM98" s="151">
        <f>+IFERROR('MIP(IxI)_TFEVP'!BM87/'MIP(IxI)_TFEVP'!BM$95,0)</f>
        <v>1.2135391253987051E-2</v>
      </c>
      <c r="BN98" s="151">
        <f>+IFERROR('MIP(IxI)_TFEVP'!BN87/'MIP(IxI)_TFEVP'!BN$95,0)</f>
        <v>0.10634295272199223</v>
      </c>
      <c r="BO98" s="151">
        <f>+IFERROR('MIP(IxI)_TFEVP'!BO87/'MIP(IxI)_TFEVP'!BO$95,0)</f>
        <v>3.0689527351588419E-2</v>
      </c>
      <c r="BP98" s="151">
        <f>+IFERROR('MIP(IxI)_TFEVP'!BP87/'MIP(IxI)_TFEVP'!BP$95,0)</f>
        <v>2.5023661372175841E-2</v>
      </c>
      <c r="BQ98" s="151">
        <f>+IFERROR('MIP(IxI)_TFEVP'!BQ87/'MIP(IxI)_TFEVP'!BQ$95,0)</f>
        <v>0.10788182160080813</v>
      </c>
      <c r="BR98" s="151">
        <f>+IFERROR('MIP(IxI)_TFEVP'!BR87/'MIP(IxI)_TFEVP'!BR$95,0)</f>
        <v>2.2148557785804852E-4</v>
      </c>
      <c r="BS98" s="151">
        <f>+IFERROR('MIP(IxI)_TFEVP'!BS87/'MIP(IxI)_TFEVP'!BS$95,0)</f>
        <v>8.8542534015352472E-4</v>
      </c>
      <c r="BT98" s="151">
        <f>+IFERROR('MIP(IxI)_TFEVP'!BT87/'MIP(IxI)_TFEVP'!BT$95,0)</f>
        <v>3.6195058808467066E-2</v>
      </c>
      <c r="BU98" s="151">
        <f>+IFERROR('MIP(IxI)_TFEVP'!BU87/'MIP(IxI)_TFEVP'!BU$95,0)</f>
        <v>1.768806230429493E-2</v>
      </c>
      <c r="BV98" s="151">
        <f>+IFERROR('MIP(IxI)_TFEVP'!BV87/'MIP(IxI)_TFEVP'!BV$95,0)</f>
        <v>2.3054456195374449E-3</v>
      </c>
      <c r="BW98" s="151">
        <f>+IFERROR('MIP(IxI)_TFEVP'!BW87/'MIP(IxI)_TFEVP'!BW$95,0)</f>
        <v>1.049632595567422E-3</v>
      </c>
      <c r="BX98" s="151">
        <f>+IFERROR('MIP(IxI)_TFEVP'!BX87/'MIP(IxI)_TFEVP'!BX$95,0)</f>
        <v>4.3952823588601052E-2</v>
      </c>
      <c r="BY98" s="151">
        <f>+IFERROR('MIP(IxI)_TFEVP'!BY87/'MIP(IxI)_TFEVP'!BY$95,0)</f>
        <v>0.1262890348484802</v>
      </c>
      <c r="BZ98" s="151">
        <f>+IFERROR('MIP(IxI)_TFEVP'!BZ87/'MIP(IxI)_TFEVP'!BZ$95,0)</f>
        <v>6.4450841944728651E-3</v>
      </c>
      <c r="CA98" s="151">
        <f>+IFERROR('MIP(IxI)_TFEVP'!CA87/'MIP(IxI)_TFEVP'!CA$95,0)</f>
        <v>0</v>
      </c>
      <c r="CB98" s="152"/>
      <c r="CC98" s="152"/>
      <c r="CD98" s="152"/>
      <c r="CE98" s="105"/>
      <c r="CF98" s="105"/>
      <c r="CG98" s="105"/>
      <c r="CH98" s="105"/>
      <c r="CI98" s="105"/>
      <c r="CJ98" s="105"/>
      <c r="CK98" s="105"/>
      <c r="CL98" s="105"/>
      <c r="CM98" s="105"/>
    </row>
    <row r="99" spans="1:91" ht="0" hidden="1" customHeight="1" x14ac:dyDescent="0.25">
      <c r="A99" s="105"/>
      <c r="B99" s="26"/>
      <c r="C99" s="117" t="s">
        <v>833</v>
      </c>
      <c r="D99" s="151">
        <f>+IFERROR('MIP(IxI)_TFEVP'!D88/'MIP(IxI)_TFEVP'!D$95,0)</f>
        <v>0.31145201407356349</v>
      </c>
      <c r="E99" s="151">
        <f>+IFERROR('MIP(IxI)_TFEVP'!E88/'MIP(IxI)_TFEVP'!E$95,0)</f>
        <v>0.57159256484977872</v>
      </c>
      <c r="F99" s="151">
        <f>+IFERROR('MIP(IxI)_TFEVP'!F88/'MIP(IxI)_TFEVP'!F$95,0)</f>
        <v>0.36648849596099925</v>
      </c>
      <c r="G99" s="151">
        <f>+IFERROR('MIP(IxI)_TFEVP'!G88/'MIP(IxI)_TFEVP'!G$95,0)</f>
        <v>0.56796062333345709</v>
      </c>
      <c r="H99" s="151">
        <f>+IFERROR('MIP(IxI)_TFEVP'!H88/'MIP(IxI)_TFEVP'!H$95,0)</f>
        <v>0.41767223072788762</v>
      </c>
      <c r="I99" s="151">
        <f>+IFERROR('MIP(IxI)_TFEVP'!I88/'MIP(IxI)_TFEVP'!I$95,0)</f>
        <v>0.38503082797167221</v>
      </c>
      <c r="J99" s="151">
        <f>+IFERROR('MIP(IxI)_TFEVP'!J88/'MIP(IxI)_TFEVP'!J$95,0)</f>
        <v>0.49550715239500887</v>
      </c>
      <c r="K99" s="151">
        <f>+IFERROR('MIP(IxI)_TFEVP'!K88/'MIP(IxI)_TFEVP'!K$95,0)</f>
        <v>0.30804213405833031</v>
      </c>
      <c r="L99" s="151">
        <f>+IFERROR('MIP(IxI)_TFEVP'!L88/'MIP(IxI)_TFEVP'!L$95,0)</f>
        <v>0.37059748261791375</v>
      </c>
      <c r="M99" s="151">
        <f>+IFERROR('MIP(IxI)_TFEVP'!M88/'MIP(IxI)_TFEVP'!M$95,0)</f>
        <v>0.57636957451955473</v>
      </c>
      <c r="N99" s="151">
        <f>+IFERROR('MIP(IxI)_TFEVP'!N88/'MIP(IxI)_TFEVP'!N$95,0)</f>
        <v>0.33030801523501169</v>
      </c>
      <c r="O99" s="151">
        <f>+IFERROR('MIP(IxI)_TFEVP'!O88/'MIP(IxI)_TFEVP'!O$95,0)</f>
        <v>0.7585439995908686</v>
      </c>
      <c r="P99" s="151">
        <f>+IFERROR('MIP(IxI)_TFEVP'!P88/'MIP(IxI)_TFEVP'!P$95,0)</f>
        <v>0.30603288887611868</v>
      </c>
      <c r="Q99" s="151">
        <f>+IFERROR('MIP(IxI)_TFEVP'!Q88/'MIP(IxI)_TFEVP'!Q$95,0)</f>
        <v>0.42800433019500689</v>
      </c>
      <c r="R99" s="151">
        <f>+IFERROR('MIP(IxI)_TFEVP'!R88/'MIP(IxI)_TFEVP'!R$95,0)</f>
        <v>0.44014342786194871</v>
      </c>
      <c r="S99" s="151">
        <f>+IFERROR('MIP(IxI)_TFEVP'!S88/'MIP(IxI)_TFEVP'!S$95,0)</f>
        <v>0.53412889800892227</v>
      </c>
      <c r="T99" s="151">
        <f>+IFERROR('MIP(IxI)_TFEVP'!T88/'MIP(IxI)_TFEVP'!T$95,0)</f>
        <v>0.59393854038030802</v>
      </c>
      <c r="U99" s="151">
        <f>+IFERROR('MIP(IxI)_TFEVP'!U88/'MIP(IxI)_TFEVP'!U$95,0)</f>
        <v>0.75163024205197049</v>
      </c>
      <c r="V99" s="151">
        <f>+IFERROR('MIP(IxI)_TFEVP'!V88/'MIP(IxI)_TFEVP'!V$95,0)</f>
        <v>0.58516084713738414</v>
      </c>
      <c r="W99" s="151">
        <f>+IFERROR('MIP(IxI)_TFEVP'!W88/'MIP(IxI)_TFEVP'!W$95,0)</f>
        <v>0.7689524348190655</v>
      </c>
      <c r="X99" s="151">
        <f>+IFERROR('MIP(IxI)_TFEVP'!X88/'MIP(IxI)_TFEVP'!X$95,0)</f>
        <v>0.7331201625709024</v>
      </c>
      <c r="Y99" s="151">
        <f>+IFERROR('MIP(IxI)_TFEVP'!Y88/'MIP(IxI)_TFEVP'!Y$95,0)</f>
        <v>0.55718943547991806</v>
      </c>
      <c r="Z99" s="151">
        <f>+IFERROR('MIP(IxI)_TFEVP'!Z88/'MIP(IxI)_TFEVP'!Z$95,0)</f>
        <v>0.61296947546565872</v>
      </c>
      <c r="AA99" s="151">
        <f>+IFERROR('MIP(IxI)_TFEVP'!AA88/'MIP(IxI)_TFEVP'!AA$95,0)</f>
        <v>0.56534368211296671</v>
      </c>
      <c r="AB99" s="151">
        <f>+IFERROR('MIP(IxI)_TFEVP'!AB88/'MIP(IxI)_TFEVP'!AB$95,0)</f>
        <v>0.7971736109462445</v>
      </c>
      <c r="AC99" s="151">
        <f>+IFERROR('MIP(IxI)_TFEVP'!AC88/'MIP(IxI)_TFEVP'!AC$95,0)</f>
        <v>0.62914441162161616</v>
      </c>
      <c r="AD99" s="151">
        <f>+IFERROR('MIP(IxI)_TFEVP'!AD88/'MIP(IxI)_TFEVP'!AD$95,0)</f>
        <v>0.66813083873625412</v>
      </c>
      <c r="AE99" s="151">
        <f>+IFERROR('MIP(IxI)_TFEVP'!AE88/'MIP(IxI)_TFEVP'!AE$95,0)</f>
        <v>0.79011000767887907</v>
      </c>
      <c r="AF99" s="151">
        <f>+IFERROR('MIP(IxI)_TFEVP'!AF88/'MIP(IxI)_TFEVP'!AF$95,0)</f>
        <v>0.60034070088473857</v>
      </c>
      <c r="AG99" s="151">
        <f>+IFERROR('MIP(IxI)_TFEVP'!AG88/'MIP(IxI)_TFEVP'!AG$95,0)</f>
        <v>0.69954555760729298</v>
      </c>
      <c r="AH99" s="151">
        <f>+IFERROR('MIP(IxI)_TFEVP'!AH88/'MIP(IxI)_TFEVP'!AH$95,0)</f>
        <v>0.69099446030163292</v>
      </c>
      <c r="AI99" s="151">
        <f>+IFERROR('MIP(IxI)_TFEVP'!AI88/'MIP(IxI)_TFEVP'!AI$95,0)</f>
        <v>0.48552246459398185</v>
      </c>
      <c r="AJ99" s="151">
        <f>+IFERROR('MIP(IxI)_TFEVP'!AJ88/'MIP(IxI)_TFEVP'!AJ$95,0)</f>
        <v>0</v>
      </c>
      <c r="AK99" s="151">
        <f>+IFERROR('MIP(IxI)_TFEVP'!AK88/'MIP(IxI)_TFEVP'!AK$95,0)</f>
        <v>0.5944239977997926</v>
      </c>
      <c r="AL99" s="151">
        <f>+IFERROR('MIP(IxI)_TFEVP'!AL88/'MIP(IxI)_TFEVP'!AL$95,0)</f>
        <v>0.47947645987147136</v>
      </c>
      <c r="AM99" s="151">
        <f>+IFERROR('MIP(IxI)_TFEVP'!AM88/'MIP(IxI)_TFEVP'!AM$95,0)</f>
        <v>0.59346995852812012</v>
      </c>
      <c r="AN99" s="151">
        <f>+IFERROR('MIP(IxI)_TFEVP'!AN88/'MIP(IxI)_TFEVP'!AN$95,0)</f>
        <v>0.57138083858469568</v>
      </c>
      <c r="AO99" s="151">
        <f>+IFERROR('MIP(IxI)_TFEVP'!AO88/'MIP(IxI)_TFEVP'!AO$95,0)</f>
        <v>0.72278882597173555</v>
      </c>
      <c r="AP99" s="151">
        <f>+IFERROR('MIP(IxI)_TFEVP'!AP88/'MIP(IxI)_TFEVP'!AP$95,0)</f>
        <v>0.50155098246671226</v>
      </c>
      <c r="AQ99" s="151">
        <f>+IFERROR('MIP(IxI)_TFEVP'!AQ88/'MIP(IxI)_TFEVP'!AQ$95,0)</f>
        <v>0.9375669381913424</v>
      </c>
      <c r="AR99" s="151">
        <f>+IFERROR('MIP(IxI)_TFEVP'!AR88/'MIP(IxI)_TFEVP'!AR$95,0)</f>
        <v>0.61301408734511098</v>
      </c>
      <c r="AS99" s="151">
        <f>+IFERROR('MIP(IxI)_TFEVP'!AS88/'MIP(IxI)_TFEVP'!AS$95,0)</f>
        <v>0.6122572561381775</v>
      </c>
      <c r="AT99" s="151">
        <f>+IFERROR('MIP(IxI)_TFEVP'!AT88/'MIP(IxI)_TFEVP'!AT$95,0)</f>
        <v>0.54472939945950227</v>
      </c>
      <c r="AU99" s="151">
        <f>+IFERROR('MIP(IxI)_TFEVP'!AU88/'MIP(IxI)_TFEVP'!AU$95,0)</f>
        <v>0.57997045271072889</v>
      </c>
      <c r="AV99" s="151">
        <f>+IFERROR('MIP(IxI)_TFEVP'!AV88/'MIP(IxI)_TFEVP'!AV$95,0)</f>
        <v>0.62823637281829847</v>
      </c>
      <c r="AW99" s="151">
        <f>+IFERROR('MIP(IxI)_TFEVP'!AW88/'MIP(IxI)_TFEVP'!AW$95,0)</f>
        <v>0.61059336951037346</v>
      </c>
      <c r="AX99" s="151">
        <f>+IFERROR('MIP(IxI)_TFEVP'!AX88/'MIP(IxI)_TFEVP'!AX$95,0)</f>
        <v>0.56685063582868689</v>
      </c>
      <c r="AY99" s="151">
        <f>+IFERROR('MIP(IxI)_TFEVP'!AY88/'MIP(IxI)_TFEVP'!AY$95,0)</f>
        <v>0.73238573499132531</v>
      </c>
      <c r="AZ99" s="151">
        <f>+IFERROR('MIP(IxI)_TFEVP'!AZ88/'MIP(IxI)_TFEVP'!AZ$95,0)</f>
        <v>0.51705632203017005</v>
      </c>
      <c r="BA99" s="151">
        <f>+IFERROR('MIP(IxI)_TFEVP'!BA88/'MIP(IxI)_TFEVP'!BA$95,0)</f>
        <v>0.5613750084832646</v>
      </c>
      <c r="BB99" s="151">
        <f>+IFERROR('MIP(IxI)_TFEVP'!BB88/'MIP(IxI)_TFEVP'!BB$95,0)</f>
        <v>0.65888688118670879</v>
      </c>
      <c r="BC99" s="151">
        <f>+IFERROR('MIP(IxI)_TFEVP'!BC88/'MIP(IxI)_TFEVP'!BC$95,0)</f>
        <v>0.46258112787101507</v>
      </c>
      <c r="BD99" s="151">
        <f>+IFERROR('MIP(IxI)_TFEVP'!BD88/'MIP(IxI)_TFEVP'!BD$95,0)</f>
        <v>0.69533808415296605</v>
      </c>
      <c r="BE99" s="151">
        <f>+IFERROR('MIP(IxI)_TFEVP'!BE88/'MIP(IxI)_TFEVP'!BE$95,0)</f>
        <v>0.55018810326521428</v>
      </c>
      <c r="BF99" s="151">
        <f>+IFERROR('MIP(IxI)_TFEVP'!BF88/'MIP(IxI)_TFEVP'!BF$95,0)</f>
        <v>0.43540330719121673</v>
      </c>
      <c r="BG99" s="151">
        <f>+IFERROR('MIP(IxI)_TFEVP'!BG88/'MIP(IxI)_TFEVP'!BG$95,0)</f>
        <v>0.65199943644620384</v>
      </c>
      <c r="BH99" s="151">
        <f>+IFERROR('MIP(IxI)_TFEVP'!BH88/'MIP(IxI)_TFEVP'!BH$95,0)</f>
        <v>0.57326204869154529</v>
      </c>
      <c r="BI99" s="151">
        <f>+IFERROR('MIP(IxI)_TFEVP'!BI88/'MIP(IxI)_TFEVP'!BI$95,0)</f>
        <v>0.46394644692801762</v>
      </c>
      <c r="BJ99" s="151">
        <f>+IFERROR('MIP(IxI)_TFEVP'!BJ88/'MIP(IxI)_TFEVP'!BJ$95,0)</f>
        <v>0.35558880895589173</v>
      </c>
      <c r="BK99" s="151">
        <f>+IFERROR('MIP(IxI)_TFEVP'!BK88/'MIP(IxI)_TFEVP'!BK$95,0)</f>
        <v>0.62990052126577167</v>
      </c>
      <c r="BL99" s="151">
        <f>+IFERROR('MIP(IxI)_TFEVP'!BL88/'MIP(IxI)_TFEVP'!BL$95,0)</f>
        <v>0.53821980738192676</v>
      </c>
      <c r="BM99" s="151">
        <f>+IFERROR('MIP(IxI)_TFEVP'!BM88/'MIP(IxI)_TFEVP'!BM$95,0)</f>
        <v>0.44759368145258244</v>
      </c>
      <c r="BN99" s="151">
        <f>+IFERROR('MIP(IxI)_TFEVP'!BN88/'MIP(IxI)_TFEVP'!BN$95,0)</f>
        <v>0.53840649241549998</v>
      </c>
      <c r="BO99" s="151">
        <f>+IFERROR('MIP(IxI)_TFEVP'!BO88/'MIP(IxI)_TFEVP'!BO$95,0)</f>
        <v>0.49483964240259243</v>
      </c>
      <c r="BP99" s="151">
        <f>+IFERROR('MIP(IxI)_TFEVP'!BP88/'MIP(IxI)_TFEVP'!BP$95,0)</f>
        <v>0.31154671917564658</v>
      </c>
      <c r="BQ99" s="151">
        <f>+IFERROR('MIP(IxI)_TFEVP'!BQ88/'MIP(IxI)_TFEVP'!BQ$95,0)</f>
        <v>0.70273560867013285</v>
      </c>
      <c r="BR99" s="151">
        <f>+IFERROR('MIP(IxI)_TFEVP'!BR88/'MIP(IxI)_TFEVP'!BR$95,0)</f>
        <v>0.49621118987915697</v>
      </c>
      <c r="BS99" s="151">
        <f>+IFERROR('MIP(IxI)_TFEVP'!BS88/'MIP(IxI)_TFEVP'!BS$95,0)</f>
        <v>0.23956336694809222</v>
      </c>
      <c r="BT99" s="151">
        <f>+IFERROR('MIP(IxI)_TFEVP'!BT88/'MIP(IxI)_TFEVP'!BT$95,0)</f>
        <v>0.37230858509935988</v>
      </c>
      <c r="BU99" s="151">
        <f>+IFERROR('MIP(IxI)_TFEVP'!BU88/'MIP(IxI)_TFEVP'!BU$95,0)</f>
        <v>0.14025107440405207</v>
      </c>
      <c r="BV99" s="151">
        <f>+IFERROR('MIP(IxI)_TFEVP'!BV88/'MIP(IxI)_TFEVP'!BV$95,0)</f>
        <v>0.38003817145536245</v>
      </c>
      <c r="BW99" s="151">
        <f>+IFERROR('MIP(IxI)_TFEVP'!BW88/'MIP(IxI)_TFEVP'!BW$95,0)</f>
        <v>9.267595390999811E-2</v>
      </c>
      <c r="BX99" s="151">
        <f>+IFERROR('MIP(IxI)_TFEVP'!BX88/'MIP(IxI)_TFEVP'!BX$95,0)</f>
        <v>0.54952905942412478</v>
      </c>
      <c r="BY99" s="151">
        <f>+IFERROR('MIP(IxI)_TFEVP'!BY88/'MIP(IxI)_TFEVP'!BY$95,0)</f>
        <v>0.2869891705701223</v>
      </c>
      <c r="BZ99" s="151">
        <f>+IFERROR('MIP(IxI)_TFEVP'!BZ88/'MIP(IxI)_TFEVP'!BZ$95,0)</f>
        <v>0.51572355231659361</v>
      </c>
      <c r="CA99" s="151">
        <f>+IFERROR('MIP(IxI)_TFEVP'!CA88/'MIP(IxI)_TFEVP'!CA$95,0)</f>
        <v>0</v>
      </c>
      <c r="CB99" s="152"/>
      <c r="CC99" s="152"/>
      <c r="CD99" s="152"/>
      <c r="CE99" s="105"/>
      <c r="CF99" s="105"/>
      <c r="CG99" s="105"/>
      <c r="CH99" s="105"/>
      <c r="CI99" s="105"/>
      <c r="CJ99" s="105"/>
      <c r="CK99" s="105"/>
      <c r="CL99" s="105"/>
      <c r="CM99" s="105"/>
    </row>
    <row r="100" spans="1:91" ht="0" hidden="1" customHeight="1" x14ac:dyDescent="0.25">
      <c r="A100" s="106"/>
      <c r="B100" s="26"/>
      <c r="C100" s="118" t="s">
        <v>834</v>
      </c>
      <c r="D100" s="151">
        <f>+IFERROR('MIP(IxI)_TFEVP'!D89/'MIP(IxI)_TFEVP'!D$95,0)</f>
        <v>4.200391474804703E-2</v>
      </c>
      <c r="E100" s="151">
        <f>+IFERROR('MIP(IxI)_TFEVP'!E89/'MIP(IxI)_TFEVP'!E$95,0)</f>
        <v>2.6814994581212372E-2</v>
      </c>
      <c r="F100" s="151">
        <f>+IFERROR('MIP(IxI)_TFEVP'!F89/'MIP(IxI)_TFEVP'!F$95,0)</f>
        <v>3.2254519069837805E-2</v>
      </c>
      <c r="G100" s="151">
        <f>+IFERROR('MIP(IxI)_TFEVP'!G89/'MIP(IxI)_TFEVP'!G$95,0)</f>
        <v>5.2997394023095626E-2</v>
      </c>
      <c r="H100" s="151">
        <f>+IFERROR('MIP(IxI)_TFEVP'!H89/'MIP(IxI)_TFEVP'!H$95,0)</f>
        <v>5.2839350829844915E-2</v>
      </c>
      <c r="I100" s="151">
        <f>+IFERROR('MIP(IxI)_TFEVP'!I89/'MIP(IxI)_TFEVP'!I$95,0)</f>
        <v>5.1816670866699131E-2</v>
      </c>
      <c r="J100" s="151">
        <f>+IFERROR('MIP(IxI)_TFEVP'!J89/'MIP(IxI)_TFEVP'!J$95,0)</f>
        <v>2.5124178865167067E-2</v>
      </c>
      <c r="K100" s="151">
        <f>+IFERROR('MIP(IxI)_TFEVP'!K89/'MIP(IxI)_TFEVP'!K$95,0)</f>
        <v>1.602940414654062E-2</v>
      </c>
      <c r="L100" s="151">
        <f>+IFERROR('MIP(IxI)_TFEVP'!L89/'MIP(IxI)_TFEVP'!L$95,0)</f>
        <v>3.0845752320466806E-2</v>
      </c>
      <c r="M100" s="151">
        <f>+IFERROR('MIP(IxI)_TFEVP'!M89/'MIP(IxI)_TFEVP'!M$95,0)</f>
        <v>1.9386986824337645E-2</v>
      </c>
      <c r="N100" s="151">
        <f>+IFERROR('MIP(IxI)_TFEVP'!N89/'MIP(IxI)_TFEVP'!N$95,0)</f>
        <v>3.2889501061139331E-2</v>
      </c>
      <c r="O100" s="151">
        <f>+IFERROR('MIP(IxI)_TFEVP'!O89/'MIP(IxI)_TFEVP'!O$95,0)</f>
        <v>-1.040593412665829E-2</v>
      </c>
      <c r="P100" s="151">
        <f>+IFERROR('MIP(IxI)_TFEVP'!P89/'MIP(IxI)_TFEVP'!P$95,0)</f>
        <v>8.3918499019299091E-3</v>
      </c>
      <c r="Q100" s="151">
        <f>+IFERROR('MIP(IxI)_TFEVP'!Q89/'MIP(IxI)_TFEVP'!Q$95,0)</f>
        <v>2.563380768450543E-2</v>
      </c>
      <c r="R100" s="151">
        <f>+IFERROR('MIP(IxI)_TFEVP'!R89/'MIP(IxI)_TFEVP'!R$95,0)</f>
        <v>2.0692941828599994E-2</v>
      </c>
      <c r="S100" s="151">
        <f>+IFERROR('MIP(IxI)_TFEVP'!S89/'MIP(IxI)_TFEVP'!S$95,0)</f>
        <v>4.3049225324504239E-2</v>
      </c>
      <c r="T100" s="151">
        <f>+IFERROR('MIP(IxI)_TFEVP'!T89/'MIP(IxI)_TFEVP'!T$95,0)</f>
        <v>5.3639626973511854E-3</v>
      </c>
      <c r="U100" s="151">
        <f>+IFERROR('MIP(IxI)_TFEVP'!U89/'MIP(IxI)_TFEVP'!U$95,0)</f>
        <v>1.0570089333065965E-2</v>
      </c>
      <c r="V100" s="151">
        <f>+IFERROR('MIP(IxI)_TFEVP'!V89/'MIP(IxI)_TFEVP'!V$95,0)</f>
        <v>1.5896720419248903E-3</v>
      </c>
      <c r="W100" s="151">
        <f>+IFERROR('MIP(IxI)_TFEVP'!W89/'MIP(IxI)_TFEVP'!W$95,0)</f>
        <v>2.1864820876464908E-3</v>
      </c>
      <c r="X100" s="151">
        <f>+IFERROR('MIP(IxI)_TFEVP'!X89/'MIP(IxI)_TFEVP'!X$95,0)</f>
        <v>1.4394895385798669E-2</v>
      </c>
      <c r="Y100" s="151">
        <f>+IFERROR('MIP(IxI)_TFEVP'!Y89/'MIP(IxI)_TFEVP'!Y$95,0)</f>
        <v>7.8849501722280391E-3</v>
      </c>
      <c r="Z100" s="151">
        <f>+IFERROR('MIP(IxI)_TFEVP'!Z89/'MIP(IxI)_TFEVP'!Z$95,0)</f>
        <v>2.4772964668312577E-2</v>
      </c>
      <c r="AA100" s="151">
        <f>+IFERROR('MIP(IxI)_TFEVP'!AA89/'MIP(IxI)_TFEVP'!AA$95,0)</f>
        <v>1.9422887625843788E-3</v>
      </c>
      <c r="AB100" s="151">
        <f>+IFERROR('MIP(IxI)_TFEVP'!AB89/'MIP(IxI)_TFEVP'!AB$95,0)</f>
        <v>2.030527949648174E-2</v>
      </c>
      <c r="AC100" s="151">
        <f>+IFERROR('MIP(IxI)_TFEVP'!AC89/'MIP(IxI)_TFEVP'!AC$95,0)</f>
        <v>2.0856775378360556E-2</v>
      </c>
      <c r="AD100" s="151">
        <f>+IFERROR('MIP(IxI)_TFEVP'!AD89/'MIP(IxI)_TFEVP'!AD$95,0)</f>
        <v>9.7092688884969879E-3</v>
      </c>
      <c r="AE100" s="151">
        <f>+IFERROR('MIP(IxI)_TFEVP'!AE89/'MIP(IxI)_TFEVP'!AE$95,0)</f>
        <v>1.4902100536886209E-2</v>
      </c>
      <c r="AF100" s="151">
        <f>+IFERROR('MIP(IxI)_TFEVP'!AF89/'MIP(IxI)_TFEVP'!AF$95,0)</f>
        <v>2.7381657928274881E-2</v>
      </c>
      <c r="AG100" s="151">
        <f>+IFERROR('MIP(IxI)_TFEVP'!AG89/'MIP(IxI)_TFEVP'!AG$95,0)</f>
        <v>1.0195489962841257E-2</v>
      </c>
      <c r="AH100" s="151">
        <f>+IFERROR('MIP(IxI)_TFEVP'!AH89/'MIP(IxI)_TFEVP'!AH$95,0)</f>
        <v>3.5167032567213735E-2</v>
      </c>
      <c r="AI100" s="151">
        <f>+IFERROR('MIP(IxI)_TFEVP'!AI89/'MIP(IxI)_TFEVP'!AI$95,0)</f>
        <v>5.7794644403677237E-2</v>
      </c>
      <c r="AJ100" s="151">
        <f>+IFERROR('MIP(IxI)_TFEVP'!AJ89/'MIP(IxI)_TFEVP'!AJ$95,0)</f>
        <v>0</v>
      </c>
      <c r="AK100" s="151">
        <f>+IFERROR('MIP(IxI)_TFEVP'!AK89/'MIP(IxI)_TFEVP'!AK$95,0)</f>
        <v>3.2890480706027528E-2</v>
      </c>
      <c r="AL100" s="151">
        <f>+IFERROR('MIP(IxI)_TFEVP'!AL89/'MIP(IxI)_TFEVP'!AL$95,0)</f>
        <v>5.2387813308962659E-2</v>
      </c>
      <c r="AM100" s="151">
        <f>+IFERROR('MIP(IxI)_TFEVP'!AM89/'MIP(IxI)_TFEVP'!AM$95,0)</f>
        <v>2.9500564043756877E-2</v>
      </c>
      <c r="AN100" s="151">
        <f>+IFERROR('MIP(IxI)_TFEVP'!AN89/'MIP(IxI)_TFEVP'!AN$95,0)</f>
        <v>1.9267484407841418E-2</v>
      </c>
      <c r="AO100" s="151">
        <f>+IFERROR('MIP(IxI)_TFEVP'!AO89/'MIP(IxI)_TFEVP'!AO$95,0)</f>
        <v>2.5233998868941204E-2</v>
      </c>
      <c r="AP100" s="151">
        <f>+IFERROR('MIP(IxI)_TFEVP'!AP89/'MIP(IxI)_TFEVP'!AP$95,0)</f>
        <v>4.3675017466395821E-2</v>
      </c>
      <c r="AQ100" s="151">
        <f>+IFERROR('MIP(IxI)_TFEVP'!AQ89/'MIP(IxI)_TFEVP'!AQ$95,0)</f>
        <v>-0.12133961387023058</v>
      </c>
      <c r="AR100" s="151">
        <f>+IFERROR('MIP(IxI)_TFEVP'!AR89/'MIP(IxI)_TFEVP'!AR$95,0)</f>
        <v>3.5050328973223063E-2</v>
      </c>
      <c r="AS100" s="151">
        <f>+IFERROR('MIP(IxI)_TFEVP'!AS89/'MIP(IxI)_TFEVP'!AS$95,0)</f>
        <v>2.8281342380988842E-2</v>
      </c>
      <c r="AT100" s="151">
        <f>+IFERROR('MIP(IxI)_TFEVP'!AT89/'MIP(IxI)_TFEVP'!AT$95,0)</f>
        <v>3.0372425246075314E-2</v>
      </c>
      <c r="AU100" s="151">
        <f>+IFERROR('MIP(IxI)_TFEVP'!AU89/'MIP(IxI)_TFEVP'!AU$95,0)</f>
        <v>3.3871629207020672E-2</v>
      </c>
      <c r="AV100" s="151">
        <f>+IFERROR('MIP(IxI)_TFEVP'!AV89/'MIP(IxI)_TFEVP'!AV$95,0)</f>
        <v>3.9456594653136681E-2</v>
      </c>
      <c r="AW100" s="151">
        <f>+IFERROR('MIP(IxI)_TFEVP'!AW89/'MIP(IxI)_TFEVP'!AW$95,0)</f>
        <v>1.1525240209839922E-2</v>
      </c>
      <c r="AX100" s="151">
        <f>+IFERROR('MIP(IxI)_TFEVP'!AX89/'MIP(IxI)_TFEVP'!AX$95,0)</f>
        <v>1.791731476590485E-2</v>
      </c>
      <c r="AY100" s="151">
        <f>+IFERROR('MIP(IxI)_TFEVP'!AY89/'MIP(IxI)_TFEVP'!AY$95,0)</f>
        <v>3.0899047042750569E-2</v>
      </c>
      <c r="AZ100" s="151">
        <f>+IFERROR('MIP(IxI)_TFEVP'!AZ89/'MIP(IxI)_TFEVP'!AZ$95,0)</f>
        <v>3.6886266899996759E-2</v>
      </c>
      <c r="BA100" s="151">
        <f>+IFERROR('MIP(IxI)_TFEVP'!BA89/'MIP(IxI)_TFEVP'!BA$95,0)</f>
        <v>4.2343956565156771E-2</v>
      </c>
      <c r="BB100" s="151">
        <f>+IFERROR('MIP(IxI)_TFEVP'!BB89/'MIP(IxI)_TFEVP'!BB$95,0)</f>
        <v>4.9382322839943739E-2</v>
      </c>
      <c r="BC100" s="151">
        <f>+IFERROR('MIP(IxI)_TFEVP'!BC89/'MIP(IxI)_TFEVP'!BC$95,0)</f>
        <v>3.5172306480983954E-2</v>
      </c>
      <c r="BD100" s="151">
        <f>+IFERROR('MIP(IxI)_TFEVP'!BD89/'MIP(IxI)_TFEVP'!BD$95,0)</f>
        <v>0.13013915748364599</v>
      </c>
      <c r="BE100" s="151">
        <f>+IFERROR('MIP(IxI)_TFEVP'!BE89/'MIP(IxI)_TFEVP'!BE$95,0)</f>
        <v>3.5810746762734338E-2</v>
      </c>
      <c r="BF100" s="151">
        <f>+IFERROR('MIP(IxI)_TFEVP'!BF89/'MIP(IxI)_TFEVP'!BF$95,0)</f>
        <v>1.3100162257984849E-2</v>
      </c>
      <c r="BG100" s="151">
        <f>+IFERROR('MIP(IxI)_TFEVP'!BG89/'MIP(IxI)_TFEVP'!BG$95,0)</f>
        <v>-1.2251814630583514E-2</v>
      </c>
      <c r="BH100" s="151">
        <f>+IFERROR('MIP(IxI)_TFEVP'!BH89/'MIP(IxI)_TFEVP'!BH$95,0)</f>
        <v>2.6710540328005973E-3</v>
      </c>
      <c r="BI100" s="151">
        <f>+IFERROR('MIP(IxI)_TFEVP'!BI89/'MIP(IxI)_TFEVP'!BI$95,0)</f>
        <v>7.0414907025496479E-2</v>
      </c>
      <c r="BJ100" s="151">
        <f>+IFERROR('MIP(IxI)_TFEVP'!BJ89/'MIP(IxI)_TFEVP'!BJ$95,0)</f>
        <v>8.161352158674107E-3</v>
      </c>
      <c r="BK100" s="151">
        <f>+IFERROR('MIP(IxI)_TFEVP'!BK89/'MIP(IxI)_TFEVP'!BK$95,0)</f>
        <v>-2.9349500758875702E-2</v>
      </c>
      <c r="BL100" s="151">
        <f>+IFERROR('MIP(IxI)_TFEVP'!BL89/'MIP(IxI)_TFEVP'!BL$95,0)</f>
        <v>5.3561945857578466E-2</v>
      </c>
      <c r="BM100" s="151">
        <f>+IFERROR('MIP(IxI)_TFEVP'!BM89/'MIP(IxI)_TFEVP'!BM$95,0)</f>
        <v>1.5396637811577012E-2</v>
      </c>
      <c r="BN100" s="151">
        <f>+IFERROR('MIP(IxI)_TFEVP'!BN89/'MIP(IxI)_TFEVP'!BN$95,0)</f>
        <v>3.8372706548720076E-3</v>
      </c>
      <c r="BO100" s="151">
        <f>+IFERROR('MIP(IxI)_TFEVP'!BO89/'MIP(IxI)_TFEVP'!BO$95,0)</f>
        <v>7.2766834216899312E-3</v>
      </c>
      <c r="BP100" s="151">
        <f>+IFERROR('MIP(IxI)_TFEVP'!BP89/'MIP(IxI)_TFEVP'!BP$95,0)</f>
        <v>1.4277806665851491E-2</v>
      </c>
      <c r="BQ100" s="151">
        <f>+IFERROR('MIP(IxI)_TFEVP'!BQ89/'MIP(IxI)_TFEVP'!BQ$95,0)</f>
        <v>2.0385239197974442E-2</v>
      </c>
      <c r="BR100" s="151">
        <f>+IFERROR('MIP(IxI)_TFEVP'!BR89/'MIP(IxI)_TFEVP'!BR$95,0)</f>
        <v>3.1286971185794404E-2</v>
      </c>
      <c r="BS100" s="151">
        <f>+IFERROR('MIP(IxI)_TFEVP'!BS89/'MIP(IxI)_TFEVP'!BS$95,0)</f>
        <v>3.2344395065708201E-2</v>
      </c>
      <c r="BT100" s="151">
        <f>+IFERROR('MIP(IxI)_TFEVP'!BT89/'MIP(IxI)_TFEVP'!BT$95,0)</f>
        <v>2.4681765165190155E-2</v>
      </c>
      <c r="BU100" s="151">
        <f>+IFERROR('MIP(IxI)_TFEVP'!BU89/'MIP(IxI)_TFEVP'!BU$95,0)</f>
        <v>1.2330852339344551E-2</v>
      </c>
      <c r="BV100" s="151">
        <f>+IFERROR('MIP(IxI)_TFEVP'!BV89/'MIP(IxI)_TFEVP'!BV$95,0)</f>
        <v>1.0436970039256852E-2</v>
      </c>
      <c r="BW100" s="151">
        <f>+IFERROR('MIP(IxI)_TFEVP'!BW89/'MIP(IxI)_TFEVP'!BW$95,0)</f>
        <v>1.0416220138553308E-2</v>
      </c>
      <c r="BX100" s="151">
        <f>+IFERROR('MIP(IxI)_TFEVP'!BX89/'MIP(IxI)_TFEVP'!BX$95,0)</f>
        <v>5.7016447867488567E-3</v>
      </c>
      <c r="BY100" s="151">
        <f>+IFERROR('MIP(IxI)_TFEVP'!BY89/'MIP(IxI)_TFEVP'!BY$95,0)</f>
        <v>1.9536776556206309E-2</v>
      </c>
      <c r="BZ100" s="151">
        <f>+IFERROR('MIP(IxI)_TFEVP'!BZ89/'MIP(IxI)_TFEVP'!BZ$95,0)</f>
        <v>2.1311454824401208E-2</v>
      </c>
      <c r="CA100" s="151">
        <f>+IFERROR('MIP(IxI)_TFEVP'!CA89/'MIP(IxI)_TFEVP'!CA$95,0)</f>
        <v>0</v>
      </c>
      <c r="CB100" s="152"/>
      <c r="CC100" s="152"/>
      <c r="CD100" s="152"/>
      <c r="CE100" s="105"/>
      <c r="CF100" s="105"/>
      <c r="CG100" s="105"/>
      <c r="CH100" s="105"/>
      <c r="CI100" s="105"/>
      <c r="CJ100" s="105"/>
      <c r="CK100" s="105"/>
      <c r="CL100" s="105"/>
      <c r="CM100" s="105"/>
    </row>
    <row r="101" spans="1:91" ht="0" hidden="1" customHeight="1" x14ac:dyDescent="0.25">
      <c r="A101" s="108"/>
      <c r="B101" s="26"/>
      <c r="C101" s="117" t="s">
        <v>835</v>
      </c>
      <c r="D101" s="151">
        <f>+IFERROR('MIP(IxI)_TFEVP'!D90/'MIP(IxI)_TFEVP'!D$95,0)</f>
        <v>0.35345592882161075</v>
      </c>
      <c r="E101" s="151">
        <f>+IFERROR('MIP(IxI)_TFEVP'!E90/'MIP(IxI)_TFEVP'!E$95,0)</f>
        <v>0.59840755943099155</v>
      </c>
      <c r="F101" s="151">
        <f>+IFERROR('MIP(IxI)_TFEVP'!F90/'MIP(IxI)_TFEVP'!F$95,0)</f>
        <v>0.39874301503083659</v>
      </c>
      <c r="G101" s="151">
        <f>+IFERROR('MIP(IxI)_TFEVP'!G90/'MIP(IxI)_TFEVP'!G$95,0)</f>
        <v>0.62095801735655198</v>
      </c>
      <c r="H101" s="151">
        <f>+IFERROR('MIP(IxI)_TFEVP'!H90/'MIP(IxI)_TFEVP'!H$95,0)</f>
        <v>0.47051158155773226</v>
      </c>
      <c r="I101" s="151">
        <f>+IFERROR('MIP(IxI)_TFEVP'!I90/'MIP(IxI)_TFEVP'!I$95,0)</f>
        <v>0.43684749883837132</v>
      </c>
      <c r="J101" s="151">
        <f>+IFERROR('MIP(IxI)_TFEVP'!J90/'MIP(IxI)_TFEVP'!J$95,0)</f>
        <v>0.52063133126017547</v>
      </c>
      <c r="K101" s="151">
        <f>+IFERROR('MIP(IxI)_TFEVP'!K90/'MIP(IxI)_TFEVP'!K$95,0)</f>
        <v>0.32407153820487156</v>
      </c>
      <c r="L101" s="151">
        <f>+IFERROR('MIP(IxI)_TFEVP'!L90/'MIP(IxI)_TFEVP'!L$95,0)</f>
        <v>0.40144323493838058</v>
      </c>
      <c r="M101" s="151">
        <f>+IFERROR('MIP(IxI)_TFEVP'!M90/'MIP(IxI)_TFEVP'!M$95,0)</f>
        <v>0.59575656134389221</v>
      </c>
      <c r="N101" s="151">
        <f>+IFERROR('MIP(IxI)_TFEVP'!N90/'MIP(IxI)_TFEVP'!N$95,0)</f>
        <v>0.36319751629615138</v>
      </c>
      <c r="O101" s="151">
        <f>+IFERROR('MIP(IxI)_TFEVP'!O90/'MIP(IxI)_TFEVP'!O$95,0)</f>
        <v>0.74813806546420958</v>
      </c>
      <c r="P101" s="151">
        <f>+IFERROR('MIP(IxI)_TFEVP'!P90/'MIP(IxI)_TFEVP'!P$95,0)</f>
        <v>0.31442473877804766</v>
      </c>
      <c r="Q101" s="151">
        <f>+IFERROR('MIP(IxI)_TFEVP'!Q90/'MIP(IxI)_TFEVP'!Q$95,0)</f>
        <v>0.45363813787951179</v>
      </c>
      <c r="R101" s="151">
        <f>+IFERROR('MIP(IxI)_TFEVP'!R90/'MIP(IxI)_TFEVP'!R$95,0)</f>
        <v>0.46083636969054942</v>
      </c>
      <c r="S101" s="151">
        <f>+IFERROR('MIP(IxI)_TFEVP'!S90/'MIP(IxI)_TFEVP'!S$95,0)</f>
        <v>0.57717812333342688</v>
      </c>
      <c r="T101" s="151">
        <f>+IFERROR('MIP(IxI)_TFEVP'!T90/'MIP(IxI)_TFEVP'!T$95,0)</f>
        <v>0.59930250307765842</v>
      </c>
      <c r="U101" s="151">
        <f>+IFERROR('MIP(IxI)_TFEVP'!U90/'MIP(IxI)_TFEVP'!U$95,0)</f>
        <v>0.76220033138503696</v>
      </c>
      <c r="V101" s="151">
        <f>+IFERROR('MIP(IxI)_TFEVP'!V90/'MIP(IxI)_TFEVP'!V$95,0)</f>
        <v>0.58675051917930965</v>
      </c>
      <c r="W101" s="151">
        <f>+IFERROR('MIP(IxI)_TFEVP'!W90/'MIP(IxI)_TFEVP'!W$95,0)</f>
        <v>0.77113891690671121</v>
      </c>
      <c r="X101" s="151">
        <f>+IFERROR('MIP(IxI)_TFEVP'!X90/'MIP(IxI)_TFEVP'!X$95,0)</f>
        <v>0.74751505795670181</v>
      </c>
      <c r="Y101" s="151">
        <f>+IFERROR('MIP(IxI)_TFEVP'!Y90/'MIP(IxI)_TFEVP'!Y$95,0)</f>
        <v>0.56507438565214574</v>
      </c>
      <c r="Z101" s="151">
        <f>+IFERROR('MIP(IxI)_TFEVP'!Z90/'MIP(IxI)_TFEVP'!Z$95,0)</f>
        <v>0.63774244013397252</v>
      </c>
      <c r="AA101" s="151">
        <f>+IFERROR('MIP(IxI)_TFEVP'!AA90/'MIP(IxI)_TFEVP'!AA$95,0)</f>
        <v>0.56728597087555066</v>
      </c>
      <c r="AB101" s="151">
        <f>+IFERROR('MIP(IxI)_TFEVP'!AB90/'MIP(IxI)_TFEVP'!AB$95,0)</f>
        <v>0.81747889044272537</v>
      </c>
      <c r="AC101" s="151">
        <f>+IFERROR('MIP(IxI)_TFEVP'!AC90/'MIP(IxI)_TFEVP'!AC$95,0)</f>
        <v>0.65000118699997622</v>
      </c>
      <c r="AD101" s="151">
        <f>+IFERROR('MIP(IxI)_TFEVP'!AD90/'MIP(IxI)_TFEVP'!AD$95,0)</f>
        <v>0.67784010762474933</v>
      </c>
      <c r="AE101" s="151">
        <f>+IFERROR('MIP(IxI)_TFEVP'!AE90/'MIP(IxI)_TFEVP'!AE$95,0)</f>
        <v>0.80501210821576386</v>
      </c>
      <c r="AF101" s="151">
        <f>+IFERROR('MIP(IxI)_TFEVP'!AF90/'MIP(IxI)_TFEVP'!AF$95,0)</f>
        <v>0.62772235881301297</v>
      </c>
      <c r="AG101" s="151">
        <f>+IFERROR('MIP(IxI)_TFEVP'!AG90/'MIP(IxI)_TFEVP'!AG$95,0)</f>
        <v>0.70974104757013445</v>
      </c>
      <c r="AH101" s="151">
        <f>+IFERROR('MIP(IxI)_TFEVP'!AH90/'MIP(IxI)_TFEVP'!AH$95,0)</f>
        <v>0.72616149286884613</v>
      </c>
      <c r="AI101" s="151">
        <f>+IFERROR('MIP(IxI)_TFEVP'!AI90/'MIP(IxI)_TFEVP'!AI$95,0)</f>
        <v>0.54331710899765973</v>
      </c>
      <c r="AJ101" s="151">
        <f>+IFERROR('MIP(IxI)_TFEVP'!AJ90/'MIP(IxI)_TFEVP'!AJ$95,0)</f>
        <v>0</v>
      </c>
      <c r="AK101" s="151">
        <f>+IFERROR('MIP(IxI)_TFEVP'!AK90/'MIP(IxI)_TFEVP'!AK$95,0)</f>
        <v>0.62731447850581945</v>
      </c>
      <c r="AL101" s="151">
        <f>+IFERROR('MIP(IxI)_TFEVP'!AL90/'MIP(IxI)_TFEVP'!AL$95,0)</f>
        <v>0.53186427318043361</v>
      </c>
      <c r="AM101" s="151">
        <f>+IFERROR('MIP(IxI)_TFEVP'!AM90/'MIP(IxI)_TFEVP'!AM$95,0)</f>
        <v>0.62297052257187679</v>
      </c>
      <c r="AN101" s="151">
        <f>+IFERROR('MIP(IxI)_TFEVP'!AN90/'MIP(IxI)_TFEVP'!AN$95,0)</f>
        <v>0.59064832299253667</v>
      </c>
      <c r="AO101" s="151">
        <f>+IFERROR('MIP(IxI)_TFEVP'!AO90/'MIP(IxI)_TFEVP'!AO$95,0)</f>
        <v>0.74802282484067939</v>
      </c>
      <c r="AP101" s="151">
        <f>+IFERROR('MIP(IxI)_TFEVP'!AP90/'MIP(IxI)_TFEVP'!AP$95,0)</f>
        <v>0.54522599993310861</v>
      </c>
      <c r="AQ101" s="151">
        <f>+IFERROR('MIP(IxI)_TFEVP'!AQ90/'MIP(IxI)_TFEVP'!AQ$95,0)</f>
        <v>0.81622732432111256</v>
      </c>
      <c r="AR101" s="151">
        <f>+IFERROR('MIP(IxI)_TFEVP'!AR90/'MIP(IxI)_TFEVP'!AR$95,0)</f>
        <v>0.64806441631833356</v>
      </c>
      <c r="AS101" s="151">
        <f>+IFERROR('MIP(IxI)_TFEVP'!AS90/'MIP(IxI)_TFEVP'!AS$95,0)</f>
        <v>0.6405385985191665</v>
      </c>
      <c r="AT101" s="151">
        <f>+IFERROR('MIP(IxI)_TFEVP'!AT90/'MIP(IxI)_TFEVP'!AT$95,0)</f>
        <v>0.57510182470557791</v>
      </c>
      <c r="AU101" s="151">
        <f>+IFERROR('MIP(IxI)_TFEVP'!AU90/'MIP(IxI)_TFEVP'!AU$95,0)</f>
        <v>0.6138420819177508</v>
      </c>
      <c r="AV101" s="151">
        <f>+IFERROR('MIP(IxI)_TFEVP'!AV90/'MIP(IxI)_TFEVP'!AV$95,0)</f>
        <v>0.66769296747143514</v>
      </c>
      <c r="AW101" s="151">
        <f>+IFERROR('MIP(IxI)_TFEVP'!AW90/'MIP(IxI)_TFEVP'!AW$95,0)</f>
        <v>0.62211860972021438</v>
      </c>
      <c r="AX101" s="151">
        <f>+IFERROR('MIP(IxI)_TFEVP'!AX90/'MIP(IxI)_TFEVP'!AX$95,0)</f>
        <v>0.58476795059459141</v>
      </c>
      <c r="AY101" s="151">
        <f>+IFERROR('MIP(IxI)_TFEVP'!AY90/'MIP(IxI)_TFEVP'!AY$95,0)</f>
        <v>0.76328478203407402</v>
      </c>
      <c r="AZ101" s="151">
        <f>+IFERROR('MIP(IxI)_TFEVP'!AZ90/'MIP(IxI)_TFEVP'!AZ$95,0)</f>
        <v>0.55394258893016657</v>
      </c>
      <c r="BA101" s="151">
        <f>+IFERROR('MIP(IxI)_TFEVP'!BA90/'MIP(IxI)_TFEVP'!BA$95,0)</f>
        <v>0.60371896504842182</v>
      </c>
      <c r="BB101" s="151">
        <f>+IFERROR('MIP(IxI)_TFEVP'!BB90/'MIP(IxI)_TFEVP'!BB$95,0)</f>
        <v>0.70826920402665261</v>
      </c>
      <c r="BC101" s="151">
        <f>+IFERROR('MIP(IxI)_TFEVP'!BC90/'MIP(IxI)_TFEVP'!BC$95,0)</f>
        <v>0.49775343435199759</v>
      </c>
      <c r="BD101" s="151">
        <f>+IFERROR('MIP(IxI)_TFEVP'!BD90/'MIP(IxI)_TFEVP'!BD$95,0)</f>
        <v>0.8254772416366124</v>
      </c>
      <c r="BE101" s="151">
        <f>+IFERROR('MIP(IxI)_TFEVP'!BE90/'MIP(IxI)_TFEVP'!BE$95,0)</f>
        <v>0.58599885002794849</v>
      </c>
      <c r="BF101" s="151">
        <f>+IFERROR('MIP(IxI)_TFEVP'!BF90/'MIP(IxI)_TFEVP'!BF$95,0)</f>
        <v>0.44850346944920094</v>
      </c>
      <c r="BG101" s="151">
        <f>+IFERROR('MIP(IxI)_TFEVP'!BG90/'MIP(IxI)_TFEVP'!BG$95,0)</f>
        <v>0.63974762181561906</v>
      </c>
      <c r="BH101" s="151">
        <f>+IFERROR('MIP(IxI)_TFEVP'!BH90/'MIP(IxI)_TFEVP'!BH$95,0)</f>
        <v>0.5759331027243455</v>
      </c>
      <c r="BI101" s="151">
        <f>+IFERROR('MIP(IxI)_TFEVP'!BI90/'MIP(IxI)_TFEVP'!BI$95,0)</f>
        <v>0.5343613539535137</v>
      </c>
      <c r="BJ101" s="151">
        <f>+IFERROR('MIP(IxI)_TFEVP'!BJ90/'MIP(IxI)_TFEVP'!BJ$95,0)</f>
        <v>0.36375016111456537</v>
      </c>
      <c r="BK101" s="151">
        <f>+IFERROR('MIP(IxI)_TFEVP'!BK90/'MIP(IxI)_TFEVP'!BK$95,0)</f>
        <v>0.60055102050689579</v>
      </c>
      <c r="BL101" s="151">
        <f>+IFERROR('MIP(IxI)_TFEVP'!BL90/'MIP(IxI)_TFEVP'!BL$95,0)</f>
        <v>0.59178175323950521</v>
      </c>
      <c r="BM101" s="151">
        <f>+IFERROR('MIP(IxI)_TFEVP'!BM90/'MIP(IxI)_TFEVP'!BM$95,0)</f>
        <v>0.46299031926416018</v>
      </c>
      <c r="BN101" s="151">
        <f>+IFERROR('MIP(IxI)_TFEVP'!BN90/'MIP(IxI)_TFEVP'!BN$95,0)</f>
        <v>0.54224376307037092</v>
      </c>
      <c r="BO101" s="151">
        <f>+IFERROR('MIP(IxI)_TFEVP'!BO90/'MIP(IxI)_TFEVP'!BO$95,0)</f>
        <v>0.50211632582428312</v>
      </c>
      <c r="BP101" s="151">
        <f>+IFERROR('MIP(IxI)_TFEVP'!BP90/'MIP(IxI)_TFEVP'!BP$95,0)</f>
        <v>0.32582452584149824</v>
      </c>
      <c r="BQ101" s="151">
        <f>+IFERROR('MIP(IxI)_TFEVP'!BQ90/'MIP(IxI)_TFEVP'!BQ$95,0)</f>
        <v>0.72312084786810937</v>
      </c>
      <c r="BR101" s="151">
        <f>+IFERROR('MIP(IxI)_TFEVP'!BR90/'MIP(IxI)_TFEVP'!BR$95,0)</f>
        <v>0.52749816106495095</v>
      </c>
      <c r="BS101" s="151">
        <f>+IFERROR('MIP(IxI)_TFEVP'!BS90/'MIP(IxI)_TFEVP'!BS$95,0)</f>
        <v>0.27190776201380018</v>
      </c>
      <c r="BT101" s="151">
        <f>+IFERROR('MIP(IxI)_TFEVP'!BT90/'MIP(IxI)_TFEVP'!BT$95,0)</f>
        <v>0.39699035026454998</v>
      </c>
      <c r="BU101" s="151">
        <f>+IFERROR('MIP(IxI)_TFEVP'!BU90/'MIP(IxI)_TFEVP'!BU$95,0)</f>
        <v>0.1525819267433968</v>
      </c>
      <c r="BV101" s="151">
        <f>+IFERROR('MIP(IxI)_TFEVP'!BV90/'MIP(IxI)_TFEVP'!BV$95,0)</f>
        <v>0.39047514149461854</v>
      </c>
      <c r="BW101" s="151">
        <f>+IFERROR('MIP(IxI)_TFEVP'!BW90/'MIP(IxI)_TFEVP'!BW$95,0)</f>
        <v>0.10309217404855138</v>
      </c>
      <c r="BX101" s="151">
        <f>+IFERROR('MIP(IxI)_TFEVP'!BX90/'MIP(IxI)_TFEVP'!BX$95,0)</f>
        <v>0.55523070421087295</v>
      </c>
      <c r="BY101" s="151">
        <f>+IFERROR('MIP(IxI)_TFEVP'!BY90/'MIP(IxI)_TFEVP'!BY$95,0)</f>
        <v>0.30652594712632858</v>
      </c>
      <c r="BZ101" s="151">
        <f>+IFERROR('MIP(IxI)_TFEVP'!BZ90/'MIP(IxI)_TFEVP'!BZ$95,0)</f>
        <v>0.53703500714099583</v>
      </c>
      <c r="CA101" s="151">
        <f>+IFERROR('MIP(IxI)_TFEVP'!CA90/'MIP(IxI)_TFEVP'!CA$95,0)</f>
        <v>0</v>
      </c>
      <c r="CB101" s="152"/>
      <c r="CC101" s="152"/>
      <c r="CD101" s="152"/>
      <c r="CE101" s="105"/>
      <c r="CF101" s="105"/>
      <c r="CG101" s="105"/>
      <c r="CH101" s="105"/>
      <c r="CI101" s="105"/>
      <c r="CJ101" s="105"/>
      <c r="CK101" s="105"/>
      <c r="CL101" s="105"/>
      <c r="CM101" s="105"/>
    </row>
    <row r="102" spans="1:91" ht="0" hidden="1" customHeight="1" x14ac:dyDescent="0.25">
      <c r="A102" s="106"/>
      <c r="B102" s="26"/>
      <c r="C102" s="117" t="s">
        <v>836</v>
      </c>
      <c r="D102" s="151">
        <f>+IFERROR('MIP(IxI)_TFEVP'!D91/'MIP(IxI)_TFEVP'!D$95,0)</f>
        <v>0.64654407117838919</v>
      </c>
      <c r="E102" s="151">
        <f>+IFERROR('MIP(IxI)_TFEVP'!E91/'MIP(IxI)_TFEVP'!E$95,0)</f>
        <v>0.4015924405690085</v>
      </c>
      <c r="F102" s="151">
        <f>+IFERROR('MIP(IxI)_TFEVP'!F91/'MIP(IxI)_TFEVP'!F$95,0)</f>
        <v>0.60125698496916336</v>
      </c>
      <c r="G102" s="151">
        <f>+IFERROR('MIP(IxI)_TFEVP'!G91/'MIP(IxI)_TFEVP'!G$95,0)</f>
        <v>0.37904198264344802</v>
      </c>
      <c r="H102" s="151">
        <f>+IFERROR('MIP(IxI)_TFEVP'!H91/'MIP(IxI)_TFEVP'!H$95,0)</f>
        <v>0.52948841844226779</v>
      </c>
      <c r="I102" s="151">
        <f>+IFERROR('MIP(IxI)_TFEVP'!I91/'MIP(IxI)_TFEVP'!I$95,0)</f>
        <v>0.56315250116162874</v>
      </c>
      <c r="J102" s="151">
        <f>+IFERROR('MIP(IxI)_TFEVP'!J91/'MIP(IxI)_TFEVP'!J$95,0)</f>
        <v>0.47936866873982459</v>
      </c>
      <c r="K102" s="151">
        <f>+IFERROR('MIP(IxI)_TFEVP'!K91/'MIP(IxI)_TFEVP'!K$95,0)</f>
        <v>0.67592846179512844</v>
      </c>
      <c r="L102" s="151">
        <f>+IFERROR('MIP(IxI)_TFEVP'!L91/'MIP(IxI)_TFEVP'!L$95,0)</f>
        <v>0.59855676506161948</v>
      </c>
      <c r="M102" s="151">
        <f>+IFERROR('MIP(IxI)_TFEVP'!M91/'MIP(IxI)_TFEVP'!M$95,0)</f>
        <v>0.40424343865610773</v>
      </c>
      <c r="N102" s="151">
        <f>+IFERROR('MIP(IxI)_TFEVP'!N91/'MIP(IxI)_TFEVP'!N$95,0)</f>
        <v>0.63680248370384862</v>
      </c>
      <c r="O102" s="151">
        <f>+IFERROR('MIP(IxI)_TFEVP'!O91/'MIP(IxI)_TFEVP'!O$95,0)</f>
        <v>0.25186193453579042</v>
      </c>
      <c r="P102" s="151">
        <f>+IFERROR('MIP(IxI)_TFEVP'!P91/'MIP(IxI)_TFEVP'!P$95,0)</f>
        <v>0.68557526122195234</v>
      </c>
      <c r="Q102" s="151">
        <f>+IFERROR('MIP(IxI)_TFEVP'!Q91/'MIP(IxI)_TFEVP'!Q$95,0)</f>
        <v>0.54636186212048821</v>
      </c>
      <c r="R102" s="151">
        <f>+IFERROR('MIP(IxI)_TFEVP'!R91/'MIP(IxI)_TFEVP'!R$95,0)</f>
        <v>0.53916363030945058</v>
      </c>
      <c r="S102" s="151">
        <f>+IFERROR('MIP(IxI)_TFEVP'!S91/'MIP(IxI)_TFEVP'!S$95,0)</f>
        <v>0.42282187666657312</v>
      </c>
      <c r="T102" s="151">
        <f>+IFERROR('MIP(IxI)_TFEVP'!T91/'MIP(IxI)_TFEVP'!T$95,0)</f>
        <v>0.40069749692234158</v>
      </c>
      <c r="U102" s="151">
        <f>+IFERROR('MIP(IxI)_TFEVP'!U91/'MIP(IxI)_TFEVP'!U$95,0)</f>
        <v>0.23779966861496302</v>
      </c>
      <c r="V102" s="151">
        <f>+IFERROR('MIP(IxI)_TFEVP'!V91/'MIP(IxI)_TFEVP'!V$95,0)</f>
        <v>0.41324948082069041</v>
      </c>
      <c r="W102" s="151">
        <f>+IFERROR('MIP(IxI)_TFEVP'!W91/'MIP(IxI)_TFEVP'!W$95,0)</f>
        <v>0.22886108309328876</v>
      </c>
      <c r="X102" s="151">
        <f>+IFERROR('MIP(IxI)_TFEVP'!X91/'MIP(IxI)_TFEVP'!X$95,0)</f>
        <v>0.25248494204329813</v>
      </c>
      <c r="Y102" s="151">
        <f>+IFERROR('MIP(IxI)_TFEVP'!Y91/'MIP(IxI)_TFEVP'!Y$95,0)</f>
        <v>0.43492561434785426</v>
      </c>
      <c r="Z102" s="151">
        <f>+IFERROR('MIP(IxI)_TFEVP'!Z91/'MIP(IxI)_TFEVP'!Z$95,0)</f>
        <v>0.36225755986602753</v>
      </c>
      <c r="AA102" s="151">
        <f>+IFERROR('MIP(IxI)_TFEVP'!AA91/'MIP(IxI)_TFEVP'!AA$95,0)</f>
        <v>0.43271402912444934</v>
      </c>
      <c r="AB102" s="151">
        <f>+IFERROR('MIP(IxI)_TFEVP'!AB91/'MIP(IxI)_TFEVP'!AB$95,0)</f>
        <v>0.1825211095572746</v>
      </c>
      <c r="AC102" s="151">
        <f>+IFERROR('MIP(IxI)_TFEVP'!AC91/'MIP(IxI)_TFEVP'!AC$95,0)</f>
        <v>0.34999881300002372</v>
      </c>
      <c r="AD102" s="151">
        <f>+IFERROR('MIP(IxI)_TFEVP'!AD91/'MIP(IxI)_TFEVP'!AD$95,0)</f>
        <v>0.32215989237525067</v>
      </c>
      <c r="AE102" s="151">
        <f>+IFERROR('MIP(IxI)_TFEVP'!AE91/'MIP(IxI)_TFEVP'!AE$95,0)</f>
        <v>0.19498789178423612</v>
      </c>
      <c r="AF102" s="151">
        <f>+IFERROR('MIP(IxI)_TFEVP'!AF91/'MIP(IxI)_TFEVP'!AF$95,0)</f>
        <v>0.37227764118698703</v>
      </c>
      <c r="AG102" s="151">
        <f>+IFERROR('MIP(IxI)_TFEVP'!AG91/'MIP(IxI)_TFEVP'!AG$95,0)</f>
        <v>0.29025895242986549</v>
      </c>
      <c r="AH102" s="151">
        <f>+IFERROR('MIP(IxI)_TFEVP'!AH91/'MIP(IxI)_TFEVP'!AH$95,0)</f>
        <v>0.27383850713115387</v>
      </c>
      <c r="AI102" s="151">
        <f>+IFERROR('MIP(IxI)_TFEVP'!AI91/'MIP(IxI)_TFEVP'!AI$95,0)</f>
        <v>0.45668289100234027</v>
      </c>
      <c r="AJ102" s="151">
        <f>+IFERROR('MIP(IxI)_TFEVP'!AJ91/'MIP(IxI)_TFEVP'!AJ$95,0)</f>
        <v>0</v>
      </c>
      <c r="AK102" s="151">
        <f>+IFERROR('MIP(IxI)_TFEVP'!AK91/'MIP(IxI)_TFEVP'!AK$95,0)</f>
        <v>0.37268552149418049</v>
      </c>
      <c r="AL102" s="151">
        <f>+IFERROR('MIP(IxI)_TFEVP'!AL91/'MIP(IxI)_TFEVP'!AL$95,0)</f>
        <v>0.46813572681956633</v>
      </c>
      <c r="AM102" s="151">
        <f>+IFERROR('MIP(IxI)_TFEVP'!AM91/'MIP(IxI)_TFEVP'!AM$95,0)</f>
        <v>0.37702947742812321</v>
      </c>
      <c r="AN102" s="151">
        <f>+IFERROR('MIP(IxI)_TFEVP'!AN91/'MIP(IxI)_TFEVP'!AN$95,0)</f>
        <v>0.40935167700746333</v>
      </c>
      <c r="AO102" s="151">
        <f>+IFERROR('MIP(IxI)_TFEVP'!AO91/'MIP(IxI)_TFEVP'!AO$95,0)</f>
        <v>0.25197717515932061</v>
      </c>
      <c r="AP102" s="151">
        <f>+IFERROR('MIP(IxI)_TFEVP'!AP91/'MIP(IxI)_TFEVP'!AP$95,0)</f>
        <v>0.45477400006689139</v>
      </c>
      <c r="AQ102" s="151">
        <f>+IFERROR('MIP(IxI)_TFEVP'!AQ91/'MIP(IxI)_TFEVP'!AQ$95,0)</f>
        <v>0.18377267567888739</v>
      </c>
      <c r="AR102" s="151">
        <f>+IFERROR('MIP(IxI)_TFEVP'!AR91/'MIP(IxI)_TFEVP'!AR$95,0)</f>
        <v>0.35193558368166639</v>
      </c>
      <c r="AS102" s="151">
        <f>+IFERROR('MIP(IxI)_TFEVP'!AS91/'MIP(IxI)_TFEVP'!AS$95,0)</f>
        <v>0.3594614014808335</v>
      </c>
      <c r="AT102" s="151">
        <f>+IFERROR('MIP(IxI)_TFEVP'!AT91/'MIP(IxI)_TFEVP'!AT$95,0)</f>
        <v>0.42489817529442203</v>
      </c>
      <c r="AU102" s="151">
        <f>+IFERROR('MIP(IxI)_TFEVP'!AU91/'MIP(IxI)_TFEVP'!AU$95,0)</f>
        <v>0.3861579180822492</v>
      </c>
      <c r="AV102" s="151">
        <f>+IFERROR('MIP(IxI)_TFEVP'!AV91/'MIP(IxI)_TFEVP'!AV$95,0)</f>
        <v>0.33230703252856492</v>
      </c>
      <c r="AW102" s="151">
        <f>+IFERROR('MIP(IxI)_TFEVP'!AW91/'MIP(IxI)_TFEVP'!AW$95,0)</f>
        <v>0.37788139027978568</v>
      </c>
      <c r="AX102" s="151">
        <f>+IFERROR('MIP(IxI)_TFEVP'!AX91/'MIP(IxI)_TFEVP'!AX$95,0)</f>
        <v>0.41523204940540859</v>
      </c>
      <c r="AY102" s="151">
        <f>+IFERROR('MIP(IxI)_TFEVP'!AY91/'MIP(IxI)_TFEVP'!AY$95,0)</f>
        <v>0.23671521796592598</v>
      </c>
      <c r="AZ102" s="151">
        <f>+IFERROR('MIP(IxI)_TFEVP'!AZ91/'MIP(IxI)_TFEVP'!AZ$95,0)</f>
        <v>0.44605741106983349</v>
      </c>
      <c r="BA102" s="151">
        <f>+IFERROR('MIP(IxI)_TFEVP'!BA91/'MIP(IxI)_TFEVP'!BA$95,0)</f>
        <v>0.39628103495157818</v>
      </c>
      <c r="BB102" s="151">
        <f>+IFERROR('MIP(IxI)_TFEVP'!BB91/'MIP(IxI)_TFEVP'!BB$95,0)</f>
        <v>0.29173079597334733</v>
      </c>
      <c r="BC102" s="151">
        <f>+IFERROR('MIP(IxI)_TFEVP'!BC91/'MIP(IxI)_TFEVP'!BC$95,0)</f>
        <v>0.50224656564800241</v>
      </c>
      <c r="BD102" s="151">
        <f>+IFERROR('MIP(IxI)_TFEVP'!BD91/'MIP(IxI)_TFEVP'!BD$95,0)</f>
        <v>0.17452275836338763</v>
      </c>
      <c r="BE102" s="151">
        <f>+IFERROR('MIP(IxI)_TFEVP'!BE91/'MIP(IxI)_TFEVP'!BE$95,0)</f>
        <v>0.41400114997205151</v>
      </c>
      <c r="BF102" s="151">
        <f>+IFERROR('MIP(IxI)_TFEVP'!BF91/'MIP(IxI)_TFEVP'!BF$95,0)</f>
        <v>0.55149653055079906</v>
      </c>
      <c r="BG102" s="151">
        <f>+IFERROR('MIP(IxI)_TFEVP'!BG91/'MIP(IxI)_TFEVP'!BG$95,0)</f>
        <v>0.36025237818438088</v>
      </c>
      <c r="BH102" s="151">
        <f>+IFERROR('MIP(IxI)_TFEVP'!BH91/'MIP(IxI)_TFEVP'!BH$95,0)</f>
        <v>0.4240668972756545</v>
      </c>
      <c r="BI102" s="151">
        <f>+IFERROR('MIP(IxI)_TFEVP'!BI91/'MIP(IxI)_TFEVP'!BI$95,0)</f>
        <v>0.4656386460464863</v>
      </c>
      <c r="BJ102" s="151">
        <f>+IFERROR('MIP(IxI)_TFEVP'!BJ91/'MIP(IxI)_TFEVP'!BJ$95,0)</f>
        <v>0.63624983888543463</v>
      </c>
      <c r="BK102" s="151">
        <f>+IFERROR('MIP(IxI)_TFEVP'!BK91/'MIP(IxI)_TFEVP'!BK$95,0)</f>
        <v>0.39944897949310421</v>
      </c>
      <c r="BL102" s="151">
        <f>+IFERROR('MIP(IxI)_TFEVP'!BL91/'MIP(IxI)_TFEVP'!BL$95,0)</f>
        <v>0.40821824676049479</v>
      </c>
      <c r="BM102" s="151">
        <f>+IFERROR('MIP(IxI)_TFEVP'!BM91/'MIP(IxI)_TFEVP'!BM$95,0)</f>
        <v>0.53700968073583977</v>
      </c>
      <c r="BN102" s="151">
        <f>+IFERROR('MIP(IxI)_TFEVP'!BN91/'MIP(IxI)_TFEVP'!BN$95,0)</f>
        <v>0.45775623692962908</v>
      </c>
      <c r="BO102" s="151">
        <f>+IFERROR('MIP(IxI)_TFEVP'!BO91/'MIP(IxI)_TFEVP'!BO$95,0)</f>
        <v>0.49788367417571688</v>
      </c>
      <c r="BP102" s="151">
        <f>+IFERROR('MIP(IxI)_TFEVP'!BP91/'MIP(IxI)_TFEVP'!BP$95,0)</f>
        <v>0.67417547415850176</v>
      </c>
      <c r="BQ102" s="151">
        <f>+IFERROR('MIP(IxI)_TFEVP'!BQ91/'MIP(IxI)_TFEVP'!BQ$95,0)</f>
        <v>0.27687915213189057</v>
      </c>
      <c r="BR102" s="151">
        <f>+IFERROR('MIP(IxI)_TFEVP'!BR91/'MIP(IxI)_TFEVP'!BR$95,0)</f>
        <v>0.4725018389350491</v>
      </c>
      <c r="BS102" s="151">
        <f>+IFERROR('MIP(IxI)_TFEVP'!BS91/'MIP(IxI)_TFEVP'!BS$95,0)</f>
        <v>0.72809223798619982</v>
      </c>
      <c r="BT102" s="151">
        <f>+IFERROR('MIP(IxI)_TFEVP'!BT91/'MIP(IxI)_TFEVP'!BT$95,0)</f>
        <v>0.60300964973545002</v>
      </c>
      <c r="BU102" s="151">
        <f>+IFERROR('MIP(IxI)_TFEVP'!BU91/'MIP(IxI)_TFEVP'!BU$95,0)</f>
        <v>0.84741807325660323</v>
      </c>
      <c r="BV102" s="151">
        <f>+IFERROR('MIP(IxI)_TFEVP'!BV91/'MIP(IxI)_TFEVP'!BV$95,0)</f>
        <v>0.60952485850538152</v>
      </c>
      <c r="BW102" s="151">
        <f>+IFERROR('MIP(IxI)_TFEVP'!BW91/'MIP(IxI)_TFEVP'!BW$95,0)</f>
        <v>0.89690782595144858</v>
      </c>
      <c r="BX102" s="151">
        <f>+IFERROR('MIP(IxI)_TFEVP'!BX91/'MIP(IxI)_TFEVP'!BX$95,0)</f>
        <v>0.44476929578912699</v>
      </c>
      <c r="BY102" s="151">
        <f>+IFERROR('MIP(IxI)_TFEVP'!BY91/'MIP(IxI)_TFEVP'!BY$95,0)</f>
        <v>0.69347405287367136</v>
      </c>
      <c r="BZ102" s="151">
        <f>+IFERROR('MIP(IxI)_TFEVP'!BZ91/'MIP(IxI)_TFEVP'!BZ$95,0)</f>
        <v>0.46296499285900417</v>
      </c>
      <c r="CA102" s="151">
        <f>+IFERROR('MIP(IxI)_TFEVP'!CA91/'MIP(IxI)_TFEVP'!CA$95,0)</f>
        <v>1</v>
      </c>
      <c r="CB102" s="152"/>
      <c r="CC102" s="152"/>
      <c r="CD102" s="152"/>
      <c r="CE102" s="105"/>
      <c r="CF102" s="105"/>
      <c r="CG102" s="105"/>
      <c r="CH102" s="105"/>
      <c r="CI102" s="105"/>
      <c r="CJ102" s="105"/>
      <c r="CK102" s="105"/>
      <c r="CL102" s="105"/>
      <c r="CM102" s="105"/>
    </row>
    <row r="103" spans="1:91" ht="0" hidden="1" customHeight="1" x14ac:dyDescent="0.25">
      <c r="A103" s="106"/>
      <c r="B103" s="26"/>
      <c r="C103" s="116" t="s">
        <v>826</v>
      </c>
      <c r="D103" s="151">
        <f>+IFERROR('MIP(IxI)_TFEVP'!D92/'MIP(IxI)_TFEVP'!D$95,0)</f>
        <v>0.15864531612973717</v>
      </c>
      <c r="E103" s="151">
        <f>+IFERROR('MIP(IxI)_TFEVP'!E92/'MIP(IxI)_TFEVP'!E$95,0)</f>
        <v>0.14488132448540536</v>
      </c>
      <c r="F103" s="151">
        <f>+IFERROR('MIP(IxI)_TFEVP'!F92/'MIP(IxI)_TFEVP'!F$95,0)</f>
        <v>0.12285994409548827</v>
      </c>
      <c r="G103" s="151">
        <f>+IFERROR('MIP(IxI)_TFEVP'!G92/'MIP(IxI)_TFEVP'!G$95,0)</f>
        <v>0.12146523904496855</v>
      </c>
      <c r="H103" s="151">
        <f>+IFERROR('MIP(IxI)_TFEVP'!H92/'MIP(IxI)_TFEVP'!H$95,0)</f>
        <v>0.18382626122587198</v>
      </c>
      <c r="I103" s="151">
        <f>+IFERROR('MIP(IxI)_TFEVP'!I92/'MIP(IxI)_TFEVP'!I$95,0)</f>
        <v>0.41762238474415525</v>
      </c>
      <c r="J103" s="151">
        <f>+IFERROR('MIP(IxI)_TFEVP'!J92/'MIP(IxI)_TFEVP'!J$95,0)</f>
        <v>0.17405177720666962</v>
      </c>
      <c r="K103" s="151">
        <f>+IFERROR('MIP(IxI)_TFEVP'!K92/'MIP(IxI)_TFEVP'!K$95,0)</f>
        <v>0.13012105438772106</v>
      </c>
      <c r="L103" s="151">
        <f>+IFERROR('MIP(IxI)_TFEVP'!L92/'MIP(IxI)_TFEVP'!L$95,0)</f>
        <v>0.11171422967539472</v>
      </c>
      <c r="M103" s="151">
        <f>+IFERROR('MIP(IxI)_TFEVP'!M92/'MIP(IxI)_TFEVP'!M$95,0)</f>
        <v>0.14260196985551066</v>
      </c>
      <c r="N103" s="151">
        <f>+IFERROR('MIP(IxI)_TFEVP'!N92/'MIP(IxI)_TFEVP'!N$95,0)</f>
        <v>0.13157656719651509</v>
      </c>
      <c r="O103" s="151">
        <f>+IFERROR('MIP(IxI)_TFEVP'!O92/'MIP(IxI)_TFEVP'!O$95,0)</f>
        <v>0.13539909987965293</v>
      </c>
      <c r="P103" s="151">
        <f>+IFERROR('MIP(IxI)_TFEVP'!P92/'MIP(IxI)_TFEVP'!P$95,0)</f>
        <v>0.14557692974560543</v>
      </c>
      <c r="Q103" s="151">
        <f>+IFERROR('MIP(IxI)_TFEVP'!Q92/'MIP(IxI)_TFEVP'!Q$95,0)</f>
        <v>1.4015179499202149E-2</v>
      </c>
      <c r="R103" s="151">
        <f>+IFERROR('MIP(IxI)_TFEVP'!R92/'MIP(IxI)_TFEVP'!R$95,0)</f>
        <v>0.11862906445819256</v>
      </c>
      <c r="S103" s="151">
        <f>+IFERROR('MIP(IxI)_TFEVP'!S92/'MIP(IxI)_TFEVP'!S$95,0)</f>
        <v>0.16708535661155866</v>
      </c>
      <c r="T103" s="151">
        <f>+IFERROR('MIP(IxI)_TFEVP'!T92/'MIP(IxI)_TFEVP'!T$95,0)</f>
        <v>0.13978020891310164</v>
      </c>
      <c r="U103" s="151">
        <f>+IFERROR('MIP(IxI)_TFEVP'!U92/'MIP(IxI)_TFEVP'!U$95,0)</f>
        <v>0.14839630286998517</v>
      </c>
      <c r="V103" s="151">
        <f>+IFERROR('MIP(IxI)_TFEVP'!V92/'MIP(IxI)_TFEVP'!V$95,0)</f>
        <v>5.9192444166058442E-2</v>
      </c>
      <c r="W103" s="151">
        <f>+IFERROR('MIP(IxI)_TFEVP'!W92/'MIP(IxI)_TFEVP'!W$95,0)</f>
        <v>9.3692809566647578E-2</v>
      </c>
      <c r="X103" s="151">
        <f>+IFERROR('MIP(IxI)_TFEVP'!X92/'MIP(IxI)_TFEVP'!X$95,0)</f>
        <v>8.0632113978704831E-2</v>
      </c>
      <c r="Y103" s="151">
        <f>+IFERROR('MIP(IxI)_TFEVP'!Y92/'MIP(IxI)_TFEVP'!Y$95,0)</f>
        <v>0.19837143760241335</v>
      </c>
      <c r="Z103" s="151">
        <f>+IFERROR('MIP(IxI)_TFEVP'!Z92/'MIP(IxI)_TFEVP'!Z$95,0)</f>
        <v>9.8027287114450065E-2</v>
      </c>
      <c r="AA103" s="151">
        <f>+IFERROR('MIP(IxI)_TFEVP'!AA92/'MIP(IxI)_TFEVP'!AA$95,0)</f>
        <v>0.26061848807649712</v>
      </c>
      <c r="AB103" s="151">
        <f>+IFERROR('MIP(IxI)_TFEVP'!AB92/'MIP(IxI)_TFEVP'!AB$95,0)</f>
        <v>0.1173974615425466</v>
      </c>
      <c r="AC103" s="151">
        <f>+IFERROR('MIP(IxI)_TFEVP'!AC92/'MIP(IxI)_TFEVP'!AC$95,0)</f>
        <v>0.21572141901890496</v>
      </c>
      <c r="AD103" s="151">
        <f>+IFERROR('MIP(IxI)_TFEVP'!AD92/'MIP(IxI)_TFEVP'!AD$95,0)</f>
        <v>8.4638452640396267E-2</v>
      </c>
      <c r="AE103" s="151">
        <f>+IFERROR('MIP(IxI)_TFEVP'!AE92/'MIP(IxI)_TFEVP'!AE$95,0)</f>
        <v>6.703509968060338E-2</v>
      </c>
      <c r="AF103" s="151">
        <f>+IFERROR('MIP(IxI)_TFEVP'!AF92/'MIP(IxI)_TFEVP'!AF$95,0)</f>
        <v>0.19461112993194313</v>
      </c>
      <c r="AG103" s="151">
        <f>+IFERROR('MIP(IxI)_TFEVP'!AG92/'MIP(IxI)_TFEVP'!AG$95,0)</f>
        <v>0.14179487752048769</v>
      </c>
      <c r="AH103" s="151">
        <f>+IFERROR('MIP(IxI)_TFEVP'!AH92/'MIP(IxI)_TFEVP'!AH$95,0)</f>
        <v>0.15382619118310076</v>
      </c>
      <c r="AI103" s="151">
        <f>+IFERROR('MIP(IxI)_TFEVP'!AI92/'MIP(IxI)_TFEVP'!AI$95,0)</f>
        <v>0.12142888263705622</v>
      </c>
      <c r="AJ103" s="151">
        <f>+IFERROR('MIP(IxI)_TFEVP'!AJ92/'MIP(IxI)_TFEVP'!AJ$95,0)</f>
        <v>0</v>
      </c>
      <c r="AK103" s="151">
        <f>+IFERROR('MIP(IxI)_TFEVP'!AK92/'MIP(IxI)_TFEVP'!AK$95,0)</f>
        <v>0.23287850904805721</v>
      </c>
      <c r="AL103" s="151">
        <f>+IFERROR('MIP(IxI)_TFEVP'!AL92/'MIP(IxI)_TFEVP'!AL$95,0)</f>
        <v>0.17135062890203043</v>
      </c>
      <c r="AM103" s="151">
        <f>+IFERROR('MIP(IxI)_TFEVP'!AM92/'MIP(IxI)_TFEVP'!AM$95,0)</f>
        <v>0.18159870588605229</v>
      </c>
      <c r="AN103" s="151">
        <f>+IFERROR('MIP(IxI)_TFEVP'!AN92/'MIP(IxI)_TFEVP'!AN$95,0)</f>
        <v>0.14340836655376715</v>
      </c>
      <c r="AO103" s="151">
        <f>+IFERROR('MIP(IxI)_TFEVP'!AO92/'MIP(IxI)_TFEVP'!AO$95,0)</f>
        <v>0.12484334586566408</v>
      </c>
      <c r="AP103" s="151">
        <f>+IFERROR('MIP(IxI)_TFEVP'!AP92/'MIP(IxI)_TFEVP'!AP$95,0)</f>
        <v>0.16713366754244816</v>
      </c>
      <c r="AQ103" s="151">
        <f>+IFERROR('MIP(IxI)_TFEVP'!AQ92/'MIP(IxI)_TFEVP'!AQ$95,0)</f>
        <v>1.6719049004462402E-2</v>
      </c>
      <c r="AR103" s="151">
        <f>+IFERROR('MIP(IxI)_TFEVP'!AR92/'MIP(IxI)_TFEVP'!AR$95,0)</f>
        <v>0.15471825887957405</v>
      </c>
      <c r="AS103" s="151">
        <f>+IFERROR('MIP(IxI)_TFEVP'!AS92/'MIP(IxI)_TFEVP'!AS$95,0)</f>
        <v>0.17541701011974997</v>
      </c>
      <c r="AT103" s="151">
        <f>+IFERROR('MIP(IxI)_TFEVP'!AT92/'MIP(IxI)_TFEVP'!AT$95,0)</f>
        <v>0.23987107630041757</v>
      </c>
      <c r="AU103" s="151">
        <f>+IFERROR('MIP(IxI)_TFEVP'!AU92/'MIP(IxI)_TFEVP'!AU$95,0)</f>
        <v>0.23553668653762727</v>
      </c>
      <c r="AV103" s="151">
        <f>+IFERROR('MIP(IxI)_TFEVP'!AV92/'MIP(IxI)_TFEVP'!AV$95,0)</f>
        <v>0.17931282600095286</v>
      </c>
      <c r="AW103" s="151">
        <f>+IFERROR('MIP(IxI)_TFEVP'!AW92/'MIP(IxI)_TFEVP'!AW$95,0)</f>
        <v>0.22233817461153291</v>
      </c>
      <c r="AX103" s="151">
        <f>+IFERROR('MIP(IxI)_TFEVP'!AX92/'MIP(IxI)_TFEVP'!AX$95,0)</f>
        <v>0.13945484036871464</v>
      </c>
      <c r="AY103" s="151">
        <f>+IFERROR('MIP(IxI)_TFEVP'!AY92/'MIP(IxI)_TFEVP'!AY$95,0)</f>
        <v>0.10328141788559836</v>
      </c>
      <c r="AZ103" s="151">
        <f>+IFERROR('MIP(IxI)_TFEVP'!AZ92/'MIP(IxI)_TFEVP'!AZ$95,0)</f>
        <v>0.17249388188950243</v>
      </c>
      <c r="BA103" s="151">
        <f>+IFERROR('MIP(IxI)_TFEVP'!BA92/'MIP(IxI)_TFEVP'!BA$95,0)</f>
        <v>0.13754732372565834</v>
      </c>
      <c r="BB103" s="151">
        <f>+IFERROR('MIP(IxI)_TFEVP'!BB92/'MIP(IxI)_TFEVP'!BB$95,0)</f>
        <v>0.13683288825826767</v>
      </c>
      <c r="BC103" s="151">
        <f>+IFERROR('MIP(IxI)_TFEVP'!BC92/'MIP(IxI)_TFEVP'!BC$95,0)</f>
        <v>0.23959926723994943</v>
      </c>
      <c r="BD103" s="151">
        <f>+IFERROR('MIP(IxI)_TFEVP'!BD92/'MIP(IxI)_TFEVP'!BD$95,0)</f>
        <v>0.13250994901131699</v>
      </c>
      <c r="BE103" s="151">
        <f>+IFERROR('MIP(IxI)_TFEVP'!BE92/'MIP(IxI)_TFEVP'!BE$95,0)</f>
        <v>0.2022189015044133</v>
      </c>
      <c r="BF103" s="151">
        <f>+IFERROR('MIP(IxI)_TFEVP'!BF92/'MIP(IxI)_TFEVP'!BF$95,0)</f>
        <v>0.26808629855281713</v>
      </c>
      <c r="BG103" s="151">
        <f>+IFERROR('MIP(IxI)_TFEVP'!BG92/'MIP(IxI)_TFEVP'!BG$95,0)</f>
        <v>0.20048056180227322</v>
      </c>
      <c r="BH103" s="151">
        <f>+IFERROR('MIP(IxI)_TFEVP'!BH92/'MIP(IxI)_TFEVP'!BH$95,0)</f>
        <v>0.27765824102330156</v>
      </c>
      <c r="BI103" s="151">
        <f>+IFERROR('MIP(IxI)_TFEVP'!BI92/'MIP(IxI)_TFEVP'!BI$95,0)</f>
        <v>0.14605940993498609</v>
      </c>
      <c r="BJ103" s="151">
        <f>+IFERROR('MIP(IxI)_TFEVP'!BJ92/'MIP(IxI)_TFEVP'!BJ$95,0)</f>
        <v>0.2492198379485227</v>
      </c>
      <c r="BK103" s="151">
        <f>+IFERROR('MIP(IxI)_TFEVP'!BK92/'MIP(IxI)_TFEVP'!BK$95,0)</f>
        <v>0.11989221796678302</v>
      </c>
      <c r="BL103" s="151">
        <f>+IFERROR('MIP(IxI)_TFEVP'!BL92/'MIP(IxI)_TFEVP'!BL$95,0)</f>
        <v>0.2822428436615288</v>
      </c>
      <c r="BM103" s="151">
        <f>+IFERROR('MIP(IxI)_TFEVP'!BM92/'MIP(IxI)_TFEVP'!BM$95,0)</f>
        <v>0.21817326332609735</v>
      </c>
      <c r="BN103" s="151">
        <f>+IFERROR('MIP(IxI)_TFEVP'!BN92/'MIP(IxI)_TFEVP'!BN$95,0)</f>
        <v>0.24984657010764058</v>
      </c>
      <c r="BO103" s="151">
        <f>+IFERROR('MIP(IxI)_TFEVP'!BO92/'MIP(IxI)_TFEVP'!BO$95,0)</f>
        <v>0.23184924061841319</v>
      </c>
      <c r="BP103" s="151">
        <f>+IFERROR('MIP(IxI)_TFEVP'!BP92/'MIP(IxI)_TFEVP'!BP$95,0)</f>
        <v>0.21346048041741814</v>
      </c>
      <c r="BQ103" s="151">
        <f>+IFERROR('MIP(IxI)_TFEVP'!BQ92/'MIP(IxI)_TFEVP'!BQ$95,0)</f>
        <v>0.13356387948118123</v>
      </c>
      <c r="BR103" s="151">
        <f>+IFERROR('MIP(IxI)_TFEVP'!BR92/'MIP(IxI)_TFEVP'!BR$95,0)</f>
        <v>0.324880433444862</v>
      </c>
      <c r="BS103" s="151">
        <f>+IFERROR('MIP(IxI)_TFEVP'!BS92/'MIP(IxI)_TFEVP'!BS$95,0)</f>
        <v>2.2571588488472731E-2</v>
      </c>
      <c r="BT103" s="151">
        <f>+IFERROR('MIP(IxI)_TFEVP'!BT92/'MIP(IxI)_TFEVP'!BT$95,0)</f>
        <v>0.25968153334886629</v>
      </c>
      <c r="BU103" s="151">
        <f>+IFERROR('MIP(IxI)_TFEVP'!BU92/'MIP(IxI)_TFEVP'!BU$95,0)</f>
        <v>0.61594111383612304</v>
      </c>
      <c r="BV103" s="151">
        <f>+IFERROR('MIP(IxI)_TFEVP'!BV92/'MIP(IxI)_TFEVP'!BV$95,0)</f>
        <v>0.46087584327262826</v>
      </c>
      <c r="BW103" s="151">
        <f>+IFERROR('MIP(IxI)_TFEVP'!BW92/'MIP(IxI)_TFEVP'!BW$95,0)</f>
        <v>0.81161108886348032</v>
      </c>
      <c r="BX103" s="151">
        <f>+IFERROR('MIP(IxI)_TFEVP'!BX92/'MIP(IxI)_TFEVP'!BX$95,0)</f>
        <v>0.26766381169769438</v>
      </c>
      <c r="BY103" s="151">
        <f>+IFERROR('MIP(IxI)_TFEVP'!BY92/'MIP(IxI)_TFEVP'!BY$95,0)</f>
        <v>0.63266542103924972</v>
      </c>
      <c r="BZ103" s="151">
        <f>+IFERROR('MIP(IxI)_TFEVP'!BZ92/'MIP(IxI)_TFEVP'!BZ$95,0)</f>
        <v>0.24226827097158096</v>
      </c>
      <c r="CA103" s="151">
        <f>+IFERROR('MIP(IxI)_TFEVP'!CA92/'MIP(IxI)_TFEVP'!CA$95,0)</f>
        <v>1</v>
      </c>
      <c r="CB103" s="152"/>
      <c r="CC103" s="152"/>
      <c r="CD103" s="152"/>
      <c r="CE103" s="105"/>
      <c r="CF103" s="105"/>
      <c r="CG103" s="105"/>
      <c r="CH103" s="105"/>
      <c r="CI103" s="105"/>
      <c r="CJ103" s="105"/>
      <c r="CK103" s="105"/>
      <c r="CL103" s="105"/>
      <c r="CM103" s="105"/>
    </row>
    <row r="104" spans="1:91" ht="0" hidden="1" customHeight="1" x14ac:dyDescent="0.25">
      <c r="A104" s="105"/>
      <c r="B104" s="26"/>
      <c r="C104" s="116" t="s">
        <v>837</v>
      </c>
      <c r="D104" s="151">
        <f>+IFERROR('MIP(IxI)_TFEVP'!D93/'MIP(IxI)_TFEVP'!D$95,0)</f>
        <v>1.3458933491264731E-3</v>
      </c>
      <c r="E104" s="151">
        <f>+IFERROR('MIP(IxI)_TFEVP'!E93/'MIP(IxI)_TFEVP'!E$95,0)</f>
        <v>3.5755325422409312E-3</v>
      </c>
      <c r="F104" s="151">
        <f>+IFERROR('MIP(IxI)_TFEVP'!F93/'MIP(IxI)_TFEVP'!F$95,0)</f>
        <v>6.4495683369521889E-4</v>
      </c>
      <c r="G104" s="151">
        <f>+IFERROR('MIP(IxI)_TFEVP'!G93/'MIP(IxI)_TFEVP'!G$95,0)</f>
        <v>2.6873179265542997E-3</v>
      </c>
      <c r="H104" s="151">
        <f>+IFERROR('MIP(IxI)_TFEVP'!H93/'MIP(IxI)_TFEVP'!H$95,0)</f>
        <v>1.602966396741368E-3</v>
      </c>
      <c r="I104" s="151">
        <f>+IFERROR('MIP(IxI)_TFEVP'!I93/'MIP(IxI)_TFEVP'!I$95,0)</f>
        <v>3.0202346171717366E-3</v>
      </c>
      <c r="J104" s="151">
        <f>+IFERROR('MIP(IxI)_TFEVP'!J93/'MIP(IxI)_TFEVP'!J$95,0)</f>
        <v>3.1291396277135231E-3</v>
      </c>
      <c r="K104" s="151">
        <f>+IFERROR('MIP(IxI)_TFEVP'!K93/'MIP(IxI)_TFEVP'!K$95,0)</f>
        <v>1.1512846179512846E-3</v>
      </c>
      <c r="L104" s="151">
        <f>+IFERROR('MIP(IxI)_TFEVP'!L93/'MIP(IxI)_TFEVP'!L$95,0)</f>
        <v>2.1460560295511752E-3</v>
      </c>
      <c r="M104" s="151">
        <f>+IFERROR('MIP(IxI)_TFEVP'!M93/'MIP(IxI)_TFEVP'!M$95,0)</f>
        <v>2.671969370257246E-3</v>
      </c>
      <c r="N104" s="151">
        <f>+IFERROR('MIP(IxI)_TFEVP'!N93/'MIP(IxI)_TFEVP'!N$95,0)</f>
        <v>1.320940054983078E-3</v>
      </c>
      <c r="O104" s="151">
        <f>+IFERROR('MIP(IxI)_TFEVP'!O93/'MIP(IxI)_TFEVP'!O$95,0)</f>
        <v>3.5397336967412487E-3</v>
      </c>
      <c r="P104" s="151">
        <f>+IFERROR('MIP(IxI)_TFEVP'!P93/'MIP(IxI)_TFEVP'!P$95,0)</f>
        <v>3.2704320018816124E-2</v>
      </c>
      <c r="Q104" s="151">
        <f>+IFERROR('MIP(IxI)_TFEVP'!Q93/'MIP(IxI)_TFEVP'!Q$95,0)</f>
        <v>6.590604883707896E-4</v>
      </c>
      <c r="R104" s="151">
        <f>+IFERROR('MIP(IxI)_TFEVP'!R93/'MIP(IxI)_TFEVP'!R$95,0)</f>
        <v>1.9960837990390723E-2</v>
      </c>
      <c r="S104" s="151">
        <f>+IFERROR('MIP(IxI)_TFEVP'!S93/'MIP(IxI)_TFEVP'!S$95,0)</f>
        <v>1.8181435428186489E-2</v>
      </c>
      <c r="T104" s="151">
        <f>+IFERROR('MIP(IxI)_TFEVP'!T93/'MIP(IxI)_TFEVP'!T$95,0)</f>
        <v>1.2253581304065046E-3</v>
      </c>
      <c r="U104" s="151">
        <f>+IFERROR('MIP(IxI)_TFEVP'!U93/'MIP(IxI)_TFEVP'!U$95,0)</f>
        <v>3.1491304829367453E-3</v>
      </c>
      <c r="V104" s="151">
        <f>+IFERROR('MIP(IxI)_TFEVP'!V93/'MIP(IxI)_TFEVP'!V$95,0)</f>
        <v>5.8372741833922516E-4</v>
      </c>
      <c r="W104" s="151">
        <f>+IFERROR('MIP(IxI)_TFEVP'!W93/'MIP(IxI)_TFEVP'!W$95,0)</f>
        <v>2.1766061784598981E-3</v>
      </c>
      <c r="X104" s="151">
        <f>+IFERROR('MIP(IxI)_TFEVP'!X93/'MIP(IxI)_TFEVP'!X$95,0)</f>
        <v>1.3701308112590036E-3</v>
      </c>
      <c r="Y104" s="151">
        <f>+IFERROR('MIP(IxI)_TFEVP'!Y93/'MIP(IxI)_TFEVP'!Y$95,0)</f>
        <v>2.0446300687582907E-3</v>
      </c>
      <c r="Z104" s="151">
        <f>+IFERROR('MIP(IxI)_TFEVP'!Z93/'MIP(IxI)_TFEVP'!Z$95,0)</f>
        <v>1.4678051363136138E-3</v>
      </c>
      <c r="AA104" s="151">
        <f>+IFERROR('MIP(IxI)_TFEVP'!AA93/'MIP(IxI)_TFEVP'!AA$95,0)</f>
        <v>4.8221947202610601E-3</v>
      </c>
      <c r="AB104" s="151">
        <f>+IFERROR('MIP(IxI)_TFEVP'!AB93/'MIP(IxI)_TFEVP'!AB$95,0)</f>
        <v>3.4005416792055373E-3</v>
      </c>
      <c r="AC104" s="151">
        <f>+IFERROR('MIP(IxI)_TFEVP'!AC93/'MIP(IxI)_TFEVP'!AC$95,0)</f>
        <v>3.4027332652786682E-3</v>
      </c>
      <c r="AD104" s="151">
        <f>+IFERROR('MIP(IxI)_TFEVP'!AD93/'MIP(IxI)_TFEVP'!AD$95,0)</f>
        <v>1.93274903634511E-3</v>
      </c>
      <c r="AE104" s="151">
        <f>+IFERROR('MIP(IxI)_TFEVP'!AE93/'MIP(IxI)_TFEVP'!AE$95,0)</f>
        <v>2.0121421640323755E-3</v>
      </c>
      <c r="AF104" s="151">
        <f>+IFERROR('MIP(IxI)_TFEVP'!AF93/'MIP(IxI)_TFEVP'!AF$95,0)</f>
        <v>3.620867196855095E-3</v>
      </c>
      <c r="AG104" s="151">
        <f>+IFERROR('MIP(IxI)_TFEVP'!AG93/'MIP(IxI)_TFEVP'!AG$95,0)</f>
        <v>2.5977119293779634E-3</v>
      </c>
      <c r="AH104" s="151">
        <f>+IFERROR('MIP(IxI)_TFEVP'!AH93/'MIP(IxI)_TFEVP'!AH$95,0)</f>
        <v>8.7806111789221347E-3</v>
      </c>
      <c r="AI104" s="151">
        <f>+IFERROR('MIP(IxI)_TFEVP'!AI93/'MIP(IxI)_TFEVP'!AI$95,0)</f>
        <v>4.3755912961210971E-3</v>
      </c>
      <c r="AJ104" s="151">
        <f>+IFERROR('MIP(IxI)_TFEVP'!AJ93/'MIP(IxI)_TFEVP'!AJ$95,0)</f>
        <v>0</v>
      </c>
      <c r="AK104" s="151">
        <f>+IFERROR('MIP(IxI)_TFEVP'!AK93/'MIP(IxI)_TFEVP'!AK$95,0)</f>
        <v>6.4954719356869585E-3</v>
      </c>
      <c r="AL104" s="151">
        <f>+IFERROR('MIP(IxI)_TFEVP'!AL93/'MIP(IxI)_TFEVP'!AL$95,0)</f>
        <v>2.9766005852985417E-3</v>
      </c>
      <c r="AM104" s="151">
        <f>+IFERROR('MIP(IxI)_TFEVP'!AM93/'MIP(IxI)_TFEVP'!AM$95,0)</f>
        <v>3.1025193994808171E-3</v>
      </c>
      <c r="AN104" s="151">
        <f>+IFERROR('MIP(IxI)_TFEVP'!AN93/'MIP(IxI)_TFEVP'!AN$95,0)</f>
        <v>3.1282158878598049E-3</v>
      </c>
      <c r="AO104" s="151">
        <f>+IFERROR('MIP(IxI)_TFEVP'!AO93/'MIP(IxI)_TFEVP'!AO$95,0)</f>
        <v>5.0865264112204354E-3</v>
      </c>
      <c r="AP104" s="151">
        <f>+IFERROR('MIP(IxI)_TFEVP'!AP93/'MIP(IxI)_TFEVP'!AP$95,0)</f>
        <v>4.4798638388958466E-3</v>
      </c>
      <c r="AQ104" s="151">
        <f>+IFERROR('MIP(IxI)_TFEVP'!AQ93/'MIP(IxI)_TFEVP'!AQ$95,0)</f>
        <v>5.7244948553305001E-4</v>
      </c>
      <c r="AR104" s="151">
        <f>+IFERROR('MIP(IxI)_TFEVP'!AR93/'MIP(IxI)_TFEVP'!AR$95,0)</f>
        <v>5.6088433785582512E-3</v>
      </c>
      <c r="AS104" s="151">
        <f>+IFERROR('MIP(IxI)_TFEVP'!AS93/'MIP(IxI)_TFEVP'!AS$95,0)</f>
        <v>3.4533556667956369E-3</v>
      </c>
      <c r="AT104" s="151">
        <f>+IFERROR('MIP(IxI)_TFEVP'!AT93/'MIP(IxI)_TFEVP'!AT$95,0)</f>
        <v>4.9057489620477008E-3</v>
      </c>
      <c r="AU104" s="151">
        <f>+IFERROR('MIP(IxI)_TFEVP'!AU93/'MIP(IxI)_TFEVP'!AU$95,0)</f>
        <v>2.8807206188431298E-3</v>
      </c>
      <c r="AV104" s="151">
        <f>+IFERROR('MIP(IxI)_TFEVP'!AV93/'MIP(IxI)_TFEVP'!AV$95,0)</f>
        <v>4.7636955432170617E-3</v>
      </c>
      <c r="AW104" s="151">
        <f>+IFERROR('MIP(IxI)_TFEVP'!AW93/'MIP(IxI)_TFEVP'!AW$95,0)</f>
        <v>6.5358851369248785E-3</v>
      </c>
      <c r="AX104" s="151">
        <f>+IFERROR('MIP(IxI)_TFEVP'!AX93/'MIP(IxI)_TFEVP'!AX$95,0)</f>
        <v>9.6936203277936863E-3</v>
      </c>
      <c r="AY104" s="151">
        <f>+IFERROR('MIP(IxI)_TFEVP'!AY93/'MIP(IxI)_TFEVP'!AY$95,0)</f>
        <v>3.7932490465385315E-3</v>
      </c>
      <c r="AZ104" s="151">
        <f>+IFERROR('MIP(IxI)_TFEVP'!AZ93/'MIP(IxI)_TFEVP'!AZ$95,0)</f>
        <v>3.5012673373448818E-3</v>
      </c>
      <c r="BA104" s="151">
        <f>+IFERROR('MIP(IxI)_TFEVP'!BA93/'MIP(IxI)_TFEVP'!BA$95,0)</f>
        <v>1.1432993787780543E-2</v>
      </c>
      <c r="BB104" s="151">
        <f>+IFERROR('MIP(IxI)_TFEVP'!BB93/'MIP(IxI)_TFEVP'!BB$95,0)</f>
        <v>3.2903342894787082E-3</v>
      </c>
      <c r="BC104" s="151">
        <f>+IFERROR('MIP(IxI)_TFEVP'!BC93/'MIP(IxI)_TFEVP'!BC$95,0)</f>
        <v>5.7868877233204202E-3</v>
      </c>
      <c r="BD104" s="151">
        <f>+IFERROR('MIP(IxI)_TFEVP'!BD93/'MIP(IxI)_TFEVP'!BD$95,0)</f>
        <v>4.8703519462753387E-3</v>
      </c>
      <c r="BE104" s="151">
        <f>+IFERROR('MIP(IxI)_TFEVP'!BE93/'MIP(IxI)_TFEVP'!BE$95,0)</f>
        <v>4.4637494534429493E-3</v>
      </c>
      <c r="BF104" s="151">
        <f>+IFERROR('MIP(IxI)_TFEVP'!BF93/'MIP(IxI)_TFEVP'!BF$95,0)</f>
        <v>5.3962751519082844E-3</v>
      </c>
      <c r="BG104" s="151">
        <f>+IFERROR('MIP(IxI)_TFEVP'!BG93/'MIP(IxI)_TFEVP'!BG$95,0)</f>
        <v>5.8585810941104823E-3</v>
      </c>
      <c r="BH104" s="151">
        <f>+IFERROR('MIP(IxI)_TFEVP'!BH93/'MIP(IxI)_TFEVP'!BH$95,0)</f>
        <v>4.5052905717537948E-3</v>
      </c>
      <c r="BI104" s="151">
        <f>+IFERROR('MIP(IxI)_TFEVP'!BI93/'MIP(IxI)_TFEVP'!BI$95,0)</f>
        <v>3.2049654144258961E-3</v>
      </c>
      <c r="BJ104" s="151">
        <f>+IFERROR('MIP(IxI)_TFEVP'!BJ93/'MIP(IxI)_TFEVP'!BJ$95,0)</f>
        <v>8.2374029438259649E-3</v>
      </c>
      <c r="BK104" s="151">
        <f>+IFERROR('MIP(IxI)_TFEVP'!BK93/'MIP(IxI)_TFEVP'!BK$95,0)</f>
        <v>5.0695665730872332E-3</v>
      </c>
      <c r="BL104" s="151">
        <f>+IFERROR('MIP(IxI)_TFEVP'!BL93/'MIP(IxI)_TFEVP'!BL$95,0)</f>
        <v>5.063470963683041E-3</v>
      </c>
      <c r="BM104" s="151">
        <f>+IFERROR('MIP(IxI)_TFEVP'!BM93/'MIP(IxI)_TFEVP'!BM$95,0)</f>
        <v>7.8781055272006215E-3</v>
      </c>
      <c r="BN104" s="151">
        <f>+IFERROR('MIP(IxI)_TFEVP'!BN93/'MIP(IxI)_TFEVP'!BN$95,0)</f>
        <v>3.9644914758568198E-3</v>
      </c>
      <c r="BO104" s="151">
        <f>+IFERROR('MIP(IxI)_TFEVP'!BO93/'MIP(IxI)_TFEVP'!BO$95,0)</f>
        <v>1.0221551068640469E-2</v>
      </c>
      <c r="BP104" s="151">
        <f>+IFERROR('MIP(IxI)_TFEVP'!BP93/'MIP(IxI)_TFEVP'!BP$95,0)</f>
        <v>4.7253150992933333E-2</v>
      </c>
      <c r="BQ104" s="151">
        <f>+IFERROR('MIP(IxI)_TFEVP'!BQ93/'MIP(IxI)_TFEVP'!BQ$95,0)</f>
        <v>4.3290620400847697E-2</v>
      </c>
      <c r="BR104" s="151">
        <f>+IFERROR('MIP(IxI)_TFEVP'!BR93/'MIP(IxI)_TFEVP'!BR$95,0)</f>
        <v>2.7393692381227693E-2</v>
      </c>
      <c r="BS104" s="151">
        <f>+IFERROR('MIP(IxI)_TFEVP'!BS93/'MIP(IxI)_TFEVP'!BS$95,0)</f>
        <v>7.1344263832969291E-3</v>
      </c>
      <c r="BT104" s="151">
        <f>+IFERROR('MIP(IxI)_TFEVP'!BT93/'MIP(IxI)_TFEVP'!BT$95,0)</f>
        <v>6.6846883278326294E-3</v>
      </c>
      <c r="BU104" s="151">
        <f>+IFERROR('MIP(IxI)_TFEVP'!BU93/'MIP(IxI)_TFEVP'!BU$95,0)</f>
        <v>7.516597599340031E-4</v>
      </c>
      <c r="BV104" s="151">
        <f>+IFERROR('MIP(IxI)_TFEVP'!BV93/'MIP(IxI)_TFEVP'!BV$95,0)</f>
        <v>6.8099136602566886E-3</v>
      </c>
      <c r="BW104" s="151">
        <f>+IFERROR('MIP(IxI)_TFEVP'!BW93/'MIP(IxI)_TFEVP'!BW$95,0)</f>
        <v>5.0057169364468744E-5</v>
      </c>
      <c r="BX104" s="151">
        <f>+IFERROR('MIP(IxI)_TFEVP'!BX93/'MIP(IxI)_TFEVP'!BX$95,0)</f>
        <v>5.1676905591842874E-3</v>
      </c>
      <c r="BY104" s="151">
        <f>+IFERROR('MIP(IxI)_TFEVP'!BY93/'MIP(IxI)_TFEVP'!BY$95,0)</f>
        <v>4.3828553655239122E-5</v>
      </c>
      <c r="BZ104" s="151">
        <f>+IFERROR('MIP(IxI)_TFEVP'!BZ93/'MIP(IxI)_TFEVP'!BZ$95,0)</f>
        <v>1.3434788875866325E-2</v>
      </c>
      <c r="CA104" s="151">
        <f>+IFERROR('MIP(IxI)_TFEVP'!CA93/'MIP(IxI)_TFEVP'!CA$95,0)</f>
        <v>0</v>
      </c>
      <c r="CB104" s="152"/>
      <c r="CC104" s="152"/>
      <c r="CD104" s="152"/>
      <c r="CE104" s="105"/>
      <c r="CF104" s="105"/>
      <c r="CG104" s="105"/>
      <c r="CH104" s="105"/>
      <c r="CI104" s="105"/>
      <c r="CJ104" s="105"/>
      <c r="CK104" s="105"/>
      <c r="CL104" s="105"/>
      <c r="CM104" s="105"/>
    </row>
    <row r="105" spans="1:91" ht="0" hidden="1" customHeight="1" x14ac:dyDescent="0.25">
      <c r="A105" s="105"/>
      <c r="B105" s="26"/>
      <c r="C105" s="116" t="s">
        <v>838</v>
      </c>
      <c r="D105" s="151">
        <f>+IFERROR('MIP(IxI)_TFEVP'!D94/'MIP(IxI)_TFEVP'!D$95,0)</f>
        <v>0.48655286169952561</v>
      </c>
      <c r="E105" s="151">
        <f>+IFERROR('MIP(IxI)_TFEVP'!E94/'MIP(IxI)_TFEVP'!E$95,0)</f>
        <v>0.25313558354136217</v>
      </c>
      <c r="F105" s="151">
        <f>+IFERROR('MIP(IxI)_TFEVP'!F94/'MIP(IxI)_TFEVP'!F$95,0)</f>
        <v>0.47775208403997987</v>
      </c>
      <c r="G105" s="151">
        <f>+IFERROR('MIP(IxI)_TFEVP'!G94/'MIP(IxI)_TFEVP'!G$95,0)</f>
        <v>0.25488942567192518</v>
      </c>
      <c r="H105" s="151">
        <f>+IFERROR('MIP(IxI)_TFEVP'!H94/'MIP(IxI)_TFEVP'!H$95,0)</f>
        <v>0.34405919081965441</v>
      </c>
      <c r="I105" s="151">
        <f>+IFERROR('MIP(IxI)_TFEVP'!I94/'MIP(IxI)_TFEVP'!I$95,0)</f>
        <v>0.14250988180030172</v>
      </c>
      <c r="J105" s="151">
        <f>+IFERROR('MIP(IxI)_TFEVP'!J94/'MIP(IxI)_TFEVP'!J$95,0)</f>
        <v>0.30218775190544145</v>
      </c>
      <c r="K105" s="151">
        <f>+IFERROR('MIP(IxI)_TFEVP'!K94/'MIP(IxI)_TFEVP'!K$95,0)</f>
        <v>0.54465612278945608</v>
      </c>
      <c r="L105" s="151">
        <f>+IFERROR('MIP(IxI)_TFEVP'!L94/'MIP(IxI)_TFEVP'!L$95,0)</f>
        <v>0.48469647935667354</v>
      </c>
      <c r="M105" s="151">
        <f>+IFERROR('MIP(IxI)_TFEVP'!M94/'MIP(IxI)_TFEVP'!M$95,0)</f>
        <v>0.25896949943033981</v>
      </c>
      <c r="N105" s="151">
        <f>+IFERROR('MIP(IxI)_TFEVP'!N94/'MIP(IxI)_TFEVP'!N$95,0)</f>
        <v>0.50390497645235044</v>
      </c>
      <c r="O105" s="151">
        <f>+IFERROR('MIP(IxI)_TFEVP'!O94/'MIP(IxI)_TFEVP'!O$95,0)</f>
        <v>0.11292310095939626</v>
      </c>
      <c r="P105" s="151">
        <f>+IFERROR('MIP(IxI)_TFEVP'!P94/'MIP(IxI)_TFEVP'!P$95,0)</f>
        <v>0.50729401145753084</v>
      </c>
      <c r="Q105" s="151">
        <f>+IFERROR('MIP(IxI)_TFEVP'!Q94/'MIP(IxI)_TFEVP'!Q$95,0)</f>
        <v>0.53168762213291521</v>
      </c>
      <c r="R105" s="151">
        <f>+IFERROR('MIP(IxI)_TFEVP'!R94/'MIP(IxI)_TFEVP'!R$95,0)</f>
        <v>0.40057372786086731</v>
      </c>
      <c r="S105" s="151">
        <f>+IFERROR('MIP(IxI)_TFEVP'!S94/'MIP(IxI)_TFEVP'!S$95,0)</f>
        <v>0.23755508462682798</v>
      </c>
      <c r="T105" s="151">
        <f>+IFERROR('MIP(IxI)_TFEVP'!T94/'MIP(IxI)_TFEVP'!T$95,0)</f>
        <v>0.25969192987883344</v>
      </c>
      <c r="U105" s="151">
        <f>+IFERROR('MIP(IxI)_TFEVP'!U94/'MIP(IxI)_TFEVP'!U$95,0)</f>
        <v>8.6254235262041096E-2</v>
      </c>
      <c r="V105" s="151">
        <f>+IFERROR('MIP(IxI)_TFEVP'!V94/'MIP(IxI)_TFEVP'!V$95,0)</f>
        <v>0.35347330923629272</v>
      </c>
      <c r="W105" s="151">
        <f>+IFERROR('MIP(IxI)_TFEVP'!W94/'MIP(IxI)_TFEVP'!W$95,0)</f>
        <v>0.13299166734818127</v>
      </c>
      <c r="X105" s="151">
        <f>+IFERROR('MIP(IxI)_TFEVP'!X94/'MIP(IxI)_TFEVP'!X$95,0)</f>
        <v>0.17048269725333431</v>
      </c>
      <c r="Y105" s="151">
        <f>+IFERROR('MIP(IxI)_TFEVP'!Y94/'MIP(IxI)_TFEVP'!Y$95,0)</f>
        <v>0.23450954667668261</v>
      </c>
      <c r="Z105" s="151">
        <f>+IFERROR('MIP(IxI)_TFEVP'!Z94/'MIP(IxI)_TFEVP'!Z$95,0)</f>
        <v>0.26276246761526384</v>
      </c>
      <c r="AA105" s="151">
        <f>+IFERROR('MIP(IxI)_TFEVP'!AA94/'MIP(IxI)_TFEVP'!AA$95,0)</f>
        <v>0.16727334632769117</v>
      </c>
      <c r="AB105" s="151">
        <f>+IFERROR('MIP(IxI)_TFEVP'!AB94/'MIP(IxI)_TFEVP'!AB$95,0)</f>
        <v>6.1723106335522471E-2</v>
      </c>
      <c r="AC105" s="151">
        <f>+IFERROR('MIP(IxI)_TFEVP'!AC94/'MIP(IxI)_TFEVP'!AC$95,0)</f>
        <v>0.13087466071584011</v>
      </c>
      <c r="AD105" s="151">
        <f>+IFERROR('MIP(IxI)_TFEVP'!AD94/'MIP(IxI)_TFEVP'!AD$95,0)</f>
        <v>0.23558869069850927</v>
      </c>
      <c r="AE105" s="151">
        <f>+IFERROR('MIP(IxI)_TFEVP'!AE94/'MIP(IxI)_TFEVP'!AE$95,0)</f>
        <v>0.12594064993960039</v>
      </c>
      <c r="AF105" s="151">
        <f>+IFERROR('MIP(IxI)_TFEVP'!AF94/'MIP(IxI)_TFEVP'!AF$95,0)</f>
        <v>0.17404564405818879</v>
      </c>
      <c r="AG105" s="151">
        <f>+IFERROR('MIP(IxI)_TFEVP'!AG94/'MIP(IxI)_TFEVP'!AG$95,0)</f>
        <v>0.14586636297999986</v>
      </c>
      <c r="AH105" s="151">
        <f>+IFERROR('MIP(IxI)_TFEVP'!AH94/'MIP(IxI)_TFEVP'!AH$95,0)</f>
        <v>0.11123170476913095</v>
      </c>
      <c r="AI105" s="151">
        <f>+IFERROR('MIP(IxI)_TFEVP'!AI94/'MIP(IxI)_TFEVP'!AI$95,0)</f>
        <v>0.33087841706916299</v>
      </c>
      <c r="AJ105" s="151">
        <f>+IFERROR('MIP(IxI)_TFEVP'!AJ94/'MIP(IxI)_TFEVP'!AJ$95,0)</f>
        <v>0</v>
      </c>
      <c r="AK105" s="151">
        <f>+IFERROR('MIP(IxI)_TFEVP'!AK94/'MIP(IxI)_TFEVP'!AK$95,0)</f>
        <v>0.13331154051043634</v>
      </c>
      <c r="AL105" s="151">
        <f>+IFERROR('MIP(IxI)_TFEVP'!AL94/'MIP(IxI)_TFEVP'!AL$95,0)</f>
        <v>0.29380849733223741</v>
      </c>
      <c r="AM105" s="151">
        <f>+IFERROR('MIP(IxI)_TFEVP'!AM94/'MIP(IxI)_TFEVP'!AM$95,0)</f>
        <v>0.19232825214259011</v>
      </c>
      <c r="AN105" s="151">
        <f>+IFERROR('MIP(IxI)_TFEVP'!AN94/'MIP(IxI)_TFEVP'!AN$95,0)</f>
        <v>0.2628150945658364</v>
      </c>
      <c r="AO105" s="151">
        <f>+IFERROR('MIP(IxI)_TFEVP'!AO94/'MIP(IxI)_TFEVP'!AO$95,0)</f>
        <v>0.12204730288243607</v>
      </c>
      <c r="AP105" s="151">
        <f>+IFERROR('MIP(IxI)_TFEVP'!AP94/'MIP(IxI)_TFEVP'!AP$95,0)</f>
        <v>0.2831604686855474</v>
      </c>
      <c r="AQ105" s="151">
        <f>+IFERROR('MIP(IxI)_TFEVP'!AQ94/'MIP(IxI)_TFEVP'!AQ$95,0)</f>
        <v>0.16648117718889194</v>
      </c>
      <c r="AR105" s="151">
        <f>+IFERROR('MIP(IxI)_TFEVP'!AR94/'MIP(IxI)_TFEVP'!AR$95,0)</f>
        <v>0.19160848142353409</v>
      </c>
      <c r="AS105" s="151">
        <f>+IFERROR('MIP(IxI)_TFEVP'!AS94/'MIP(IxI)_TFEVP'!AS$95,0)</f>
        <v>0.18059103569428792</v>
      </c>
      <c r="AT105" s="151">
        <f>+IFERROR('MIP(IxI)_TFEVP'!AT94/'MIP(IxI)_TFEVP'!AT$95,0)</f>
        <v>0.18012135003195676</v>
      </c>
      <c r="AU105" s="151">
        <f>+IFERROR('MIP(IxI)_TFEVP'!AU94/'MIP(IxI)_TFEVP'!AU$95,0)</f>
        <v>0.14774051092577881</v>
      </c>
      <c r="AV105" s="151">
        <f>+IFERROR('MIP(IxI)_TFEVP'!AV94/'MIP(IxI)_TFEVP'!AV$95,0)</f>
        <v>0.14823051098439496</v>
      </c>
      <c r="AW105" s="151">
        <f>+IFERROR('MIP(IxI)_TFEVP'!AW94/'MIP(IxI)_TFEVP'!AW$95,0)</f>
        <v>0.14900733053132789</v>
      </c>
      <c r="AX105" s="151">
        <f>+IFERROR('MIP(IxI)_TFEVP'!AX94/'MIP(IxI)_TFEVP'!AX$95,0)</f>
        <v>0.26608358870890025</v>
      </c>
      <c r="AY105" s="151">
        <f>+IFERROR('MIP(IxI)_TFEVP'!AY94/'MIP(IxI)_TFEVP'!AY$95,0)</f>
        <v>0.1296405510337891</v>
      </c>
      <c r="AZ105" s="151">
        <f>+IFERROR('MIP(IxI)_TFEVP'!AZ94/'MIP(IxI)_TFEVP'!AZ$95,0)</f>
        <v>0.27006226184298615</v>
      </c>
      <c r="BA105" s="151">
        <f>+IFERROR('MIP(IxI)_TFEVP'!BA94/'MIP(IxI)_TFEVP'!BA$95,0)</f>
        <v>0.24730071743813925</v>
      </c>
      <c r="BB105" s="151">
        <f>+IFERROR('MIP(IxI)_TFEVP'!BB94/'MIP(IxI)_TFEVP'!BB$95,0)</f>
        <v>0.15160757342560097</v>
      </c>
      <c r="BC105" s="151">
        <f>+IFERROR('MIP(IxI)_TFEVP'!BC94/'MIP(IxI)_TFEVP'!BC$95,0)</f>
        <v>0.25686041068473259</v>
      </c>
      <c r="BD105" s="151">
        <f>+IFERROR('MIP(IxI)_TFEVP'!BD94/'MIP(IxI)_TFEVP'!BD$95,0)</f>
        <v>3.7142457405795297E-2</v>
      </c>
      <c r="BE105" s="151">
        <f>+IFERROR('MIP(IxI)_TFEVP'!BE94/'MIP(IxI)_TFEVP'!BE$95,0)</f>
        <v>0.20731849901419527</v>
      </c>
      <c r="BF105" s="151">
        <f>+IFERROR('MIP(IxI)_TFEVP'!BF94/'MIP(IxI)_TFEVP'!BF$95,0)</f>
        <v>0.27801395684607366</v>
      </c>
      <c r="BG105" s="151">
        <f>+IFERROR('MIP(IxI)_TFEVP'!BG94/'MIP(IxI)_TFEVP'!BG$95,0)</f>
        <v>0.15391323528799719</v>
      </c>
      <c r="BH105" s="151">
        <f>+IFERROR('MIP(IxI)_TFEVP'!BH94/'MIP(IxI)_TFEVP'!BH$95,0)</f>
        <v>0.14190336568059916</v>
      </c>
      <c r="BI105" s="151">
        <f>+IFERROR('MIP(IxI)_TFEVP'!BI94/'MIP(IxI)_TFEVP'!BI$95,0)</f>
        <v>0.31637427069707436</v>
      </c>
      <c r="BJ105" s="151">
        <f>+IFERROR('MIP(IxI)_TFEVP'!BJ94/'MIP(IxI)_TFEVP'!BJ$95,0)</f>
        <v>0.37879259799308596</v>
      </c>
      <c r="BK105" s="151">
        <f>+IFERROR('MIP(IxI)_TFEVP'!BK94/'MIP(IxI)_TFEVP'!BK$95,0)</f>
        <v>0.27448719495323393</v>
      </c>
      <c r="BL105" s="151">
        <f>+IFERROR('MIP(IxI)_TFEVP'!BL94/'MIP(IxI)_TFEVP'!BL$95,0)</f>
        <v>0.12091193213528295</v>
      </c>
      <c r="BM105" s="151">
        <f>+IFERROR('MIP(IxI)_TFEVP'!BM94/'MIP(IxI)_TFEVP'!BM$95,0)</f>
        <v>0.3109583118825418</v>
      </c>
      <c r="BN105" s="151">
        <f>+IFERROR('MIP(IxI)_TFEVP'!BN94/'MIP(IxI)_TFEVP'!BN$95,0)</f>
        <v>0.20394517534613171</v>
      </c>
      <c r="BO105" s="151">
        <f>+IFERROR('MIP(IxI)_TFEVP'!BO94/'MIP(IxI)_TFEVP'!BO$95,0)</f>
        <v>0.25581288248866324</v>
      </c>
      <c r="BP105" s="151">
        <f>+IFERROR('MIP(IxI)_TFEVP'!BP94/'MIP(IxI)_TFEVP'!BP$95,0)</f>
        <v>0.41346184274815034</v>
      </c>
      <c r="BQ105" s="151">
        <f>+IFERROR('MIP(IxI)_TFEVP'!BQ94/'MIP(IxI)_TFEVP'!BQ$95,0)</f>
        <v>0.10002465224986166</v>
      </c>
      <c r="BR105" s="151">
        <f>+IFERROR('MIP(IxI)_TFEVP'!BR94/'MIP(IxI)_TFEVP'!BR$95,0)</f>
        <v>0.12022771310895941</v>
      </c>
      <c r="BS105" s="151">
        <f>+IFERROR('MIP(IxI)_TFEVP'!BS94/'MIP(IxI)_TFEVP'!BS$95,0)</f>
        <v>0.69838622311443022</v>
      </c>
      <c r="BT105" s="151">
        <f>+IFERROR('MIP(IxI)_TFEVP'!BT94/'MIP(IxI)_TFEVP'!BT$95,0)</f>
        <v>0.33664342805875114</v>
      </c>
      <c r="BU105" s="151">
        <f>+IFERROR('MIP(IxI)_TFEVP'!BU94/'MIP(IxI)_TFEVP'!BU$95,0)</f>
        <v>0.23072529966054614</v>
      </c>
      <c r="BV105" s="151">
        <f>+IFERROR('MIP(IxI)_TFEVP'!BV94/'MIP(IxI)_TFEVP'!BV$95,0)</f>
        <v>0.14183910157249652</v>
      </c>
      <c r="BW105" s="151">
        <f>+IFERROR('MIP(IxI)_TFEVP'!BW94/'MIP(IxI)_TFEVP'!BW$95,0)</f>
        <v>8.5246679918603865E-2</v>
      </c>
      <c r="BX105" s="151">
        <f>+IFERROR('MIP(IxI)_TFEVP'!BX94/'MIP(IxI)_TFEVP'!BX$95,0)</f>
        <v>0.17193779353224833</v>
      </c>
      <c r="BY105" s="151">
        <f>+IFERROR('MIP(IxI)_TFEVP'!BY94/'MIP(IxI)_TFEVP'!BY$95,0)</f>
        <v>6.0764803280766465E-2</v>
      </c>
      <c r="BZ105" s="151">
        <f>+IFERROR('MIP(IxI)_TFEVP'!BZ94/'MIP(IxI)_TFEVP'!BZ$95,0)</f>
        <v>0.20726193301155688</v>
      </c>
      <c r="CA105" s="151">
        <f>+IFERROR('MIP(IxI)_TFEVP'!CA94/'MIP(IxI)_TFEVP'!CA$95,0)</f>
        <v>0</v>
      </c>
      <c r="CB105" s="152"/>
      <c r="CC105" s="152"/>
      <c r="CD105" s="152"/>
      <c r="CE105" s="105"/>
      <c r="CF105" s="105"/>
      <c r="CG105" s="105"/>
      <c r="CH105" s="105"/>
      <c r="CI105" s="105"/>
      <c r="CJ105" s="105"/>
      <c r="CK105" s="105"/>
      <c r="CL105" s="105"/>
      <c r="CM105" s="105"/>
    </row>
    <row r="106" spans="1:91" ht="0" hidden="1" customHeight="1" x14ac:dyDescent="0.25">
      <c r="A106" s="105"/>
      <c r="B106" s="26"/>
      <c r="C106" s="117" t="s">
        <v>839</v>
      </c>
      <c r="D106" s="116">
        <f>+IFERROR('MIP(IxI)_TFEVP'!D95/'MIP(IxI)_TFEVP'!D$95,0)</f>
        <v>1</v>
      </c>
      <c r="E106" s="116">
        <f>+IFERROR('MIP(IxI)_TFEVP'!E95/'MIP(IxI)_TFEVP'!E$95,0)</f>
        <v>1</v>
      </c>
      <c r="F106" s="116">
        <f>+IFERROR('MIP(IxI)_TFEVP'!F95/'MIP(IxI)_TFEVP'!F$95,0)</f>
        <v>1</v>
      </c>
      <c r="G106" s="116">
        <f>+IFERROR('MIP(IxI)_TFEVP'!G95/'MIP(IxI)_TFEVP'!G$95,0)</f>
        <v>1</v>
      </c>
      <c r="H106" s="116">
        <f>+IFERROR('MIP(IxI)_TFEVP'!H95/'MIP(IxI)_TFEVP'!H$95,0)</f>
        <v>1</v>
      </c>
      <c r="I106" s="116">
        <f>+IFERROR('MIP(IxI)_TFEVP'!I95/'MIP(IxI)_TFEVP'!I$95,0)</f>
        <v>1</v>
      </c>
      <c r="J106" s="116">
        <f>+IFERROR('MIP(IxI)_TFEVP'!J95/'MIP(IxI)_TFEVP'!J$95,0)</f>
        <v>1</v>
      </c>
      <c r="K106" s="116">
        <f>+IFERROR('MIP(IxI)_TFEVP'!K95/'MIP(IxI)_TFEVP'!K$95,0)</f>
        <v>1</v>
      </c>
      <c r="L106" s="116">
        <f>+IFERROR('MIP(IxI)_TFEVP'!L95/'MIP(IxI)_TFEVP'!L$95,0)</f>
        <v>1</v>
      </c>
      <c r="M106" s="116">
        <f>+IFERROR('MIP(IxI)_TFEVP'!M95/'MIP(IxI)_TFEVP'!M$95,0)</f>
        <v>1</v>
      </c>
      <c r="N106" s="116">
        <f>+IFERROR('MIP(IxI)_TFEVP'!N95/'MIP(IxI)_TFEVP'!N$95,0)</f>
        <v>1</v>
      </c>
      <c r="O106" s="116">
        <f>+IFERROR('MIP(IxI)_TFEVP'!O95/'MIP(IxI)_TFEVP'!O$95,0)</f>
        <v>1</v>
      </c>
      <c r="P106" s="116">
        <f>+IFERROR('MIP(IxI)_TFEVP'!P95/'MIP(IxI)_TFEVP'!P$95,0)</f>
        <v>1</v>
      </c>
      <c r="Q106" s="116">
        <f>+IFERROR('MIP(IxI)_TFEVP'!Q95/'MIP(IxI)_TFEVP'!Q$95,0)</f>
        <v>1</v>
      </c>
      <c r="R106" s="116">
        <f>+IFERROR('MIP(IxI)_TFEVP'!R95/'MIP(IxI)_TFEVP'!R$95,0)</f>
        <v>1</v>
      </c>
      <c r="S106" s="116">
        <f>+IFERROR('MIP(IxI)_TFEVP'!S95/'MIP(IxI)_TFEVP'!S$95,0)</f>
        <v>1</v>
      </c>
      <c r="T106" s="116">
        <f>+IFERROR('MIP(IxI)_TFEVP'!T95/'MIP(IxI)_TFEVP'!T$95,0)</f>
        <v>1</v>
      </c>
      <c r="U106" s="116">
        <f>+IFERROR('MIP(IxI)_TFEVP'!U95/'MIP(IxI)_TFEVP'!U$95,0)</f>
        <v>1</v>
      </c>
      <c r="V106" s="116">
        <f>+IFERROR('MIP(IxI)_TFEVP'!V95/'MIP(IxI)_TFEVP'!V$95,0)</f>
        <v>1</v>
      </c>
      <c r="W106" s="116">
        <f>+IFERROR('MIP(IxI)_TFEVP'!W95/'MIP(IxI)_TFEVP'!W$95,0)</f>
        <v>1</v>
      </c>
      <c r="X106" s="116">
        <f>+IFERROR('MIP(IxI)_TFEVP'!X95/'MIP(IxI)_TFEVP'!X$95,0)</f>
        <v>1</v>
      </c>
      <c r="Y106" s="116">
        <f>+IFERROR('MIP(IxI)_TFEVP'!Y95/'MIP(IxI)_TFEVP'!Y$95,0)</f>
        <v>1</v>
      </c>
      <c r="Z106" s="116">
        <f>+IFERROR('MIP(IxI)_TFEVP'!Z95/'MIP(IxI)_TFEVP'!Z$95,0)</f>
        <v>1</v>
      </c>
      <c r="AA106" s="116">
        <f>+IFERROR('MIP(IxI)_TFEVP'!AA95/'MIP(IxI)_TFEVP'!AA$95,0)</f>
        <v>1</v>
      </c>
      <c r="AB106" s="116">
        <f>+IFERROR('MIP(IxI)_TFEVP'!AB95/'MIP(IxI)_TFEVP'!AB$95,0)</f>
        <v>1</v>
      </c>
      <c r="AC106" s="116">
        <f>+IFERROR('MIP(IxI)_TFEVP'!AC95/'MIP(IxI)_TFEVP'!AC$95,0)</f>
        <v>1</v>
      </c>
      <c r="AD106" s="116">
        <f>+IFERROR('MIP(IxI)_TFEVP'!AD95/'MIP(IxI)_TFEVP'!AD$95,0)</f>
        <v>1</v>
      </c>
      <c r="AE106" s="116">
        <f>+IFERROR('MIP(IxI)_TFEVP'!AE95/'MIP(IxI)_TFEVP'!AE$95,0)</f>
        <v>1</v>
      </c>
      <c r="AF106" s="116">
        <f>+IFERROR('MIP(IxI)_TFEVP'!AF95/'MIP(IxI)_TFEVP'!AF$95,0)</f>
        <v>1</v>
      </c>
      <c r="AG106" s="116">
        <f>+IFERROR('MIP(IxI)_TFEVP'!AG95/'MIP(IxI)_TFEVP'!AG$95,0)</f>
        <v>1</v>
      </c>
      <c r="AH106" s="116">
        <f>+IFERROR('MIP(IxI)_TFEVP'!AH95/'MIP(IxI)_TFEVP'!AH$95,0)</f>
        <v>1</v>
      </c>
      <c r="AI106" s="116">
        <f>+IFERROR('MIP(IxI)_TFEVP'!AI95/'MIP(IxI)_TFEVP'!AI$95,0)</f>
        <v>1</v>
      </c>
      <c r="AJ106" s="116">
        <f>+IFERROR('MIP(IxI)_TFEVP'!AJ95/'MIP(IxI)_TFEVP'!AJ$95,0)</f>
        <v>0</v>
      </c>
      <c r="AK106" s="116">
        <f>+IFERROR('MIP(IxI)_TFEVP'!AK95/'MIP(IxI)_TFEVP'!AK$95,0)</f>
        <v>1</v>
      </c>
      <c r="AL106" s="116">
        <f>+IFERROR('MIP(IxI)_TFEVP'!AL95/'MIP(IxI)_TFEVP'!AL$95,0)</f>
        <v>1</v>
      </c>
      <c r="AM106" s="116">
        <f>+IFERROR('MIP(IxI)_TFEVP'!AM95/'MIP(IxI)_TFEVP'!AM$95,0)</f>
        <v>1</v>
      </c>
      <c r="AN106" s="116">
        <f>+IFERROR('MIP(IxI)_TFEVP'!AN95/'MIP(IxI)_TFEVP'!AN$95,0)</f>
        <v>1</v>
      </c>
      <c r="AO106" s="116">
        <f>+IFERROR('MIP(IxI)_TFEVP'!AO95/'MIP(IxI)_TFEVP'!AO$95,0)</f>
        <v>1</v>
      </c>
      <c r="AP106" s="116">
        <f>+IFERROR('MIP(IxI)_TFEVP'!AP95/'MIP(IxI)_TFEVP'!AP$95,0)</f>
        <v>1</v>
      </c>
      <c r="AQ106" s="116">
        <f>+IFERROR('MIP(IxI)_TFEVP'!AQ95/'MIP(IxI)_TFEVP'!AQ$95,0)</f>
        <v>1</v>
      </c>
      <c r="AR106" s="116">
        <f>+IFERROR('MIP(IxI)_TFEVP'!AR95/'MIP(IxI)_TFEVP'!AR$95,0)</f>
        <v>1</v>
      </c>
      <c r="AS106" s="116">
        <f>+IFERROR('MIP(IxI)_TFEVP'!AS95/'MIP(IxI)_TFEVP'!AS$95,0)</f>
        <v>1</v>
      </c>
      <c r="AT106" s="116">
        <f>+IFERROR('MIP(IxI)_TFEVP'!AT95/'MIP(IxI)_TFEVP'!AT$95,0)</f>
        <v>1</v>
      </c>
      <c r="AU106" s="116">
        <f>+IFERROR('MIP(IxI)_TFEVP'!AU95/'MIP(IxI)_TFEVP'!AU$95,0)</f>
        <v>1</v>
      </c>
      <c r="AV106" s="116">
        <f>+IFERROR('MIP(IxI)_TFEVP'!AV95/'MIP(IxI)_TFEVP'!AV$95,0)</f>
        <v>1</v>
      </c>
      <c r="AW106" s="116">
        <f>+IFERROR('MIP(IxI)_TFEVP'!AW95/'MIP(IxI)_TFEVP'!AW$95,0)</f>
        <v>1</v>
      </c>
      <c r="AX106" s="116">
        <f>+IFERROR('MIP(IxI)_TFEVP'!AX95/'MIP(IxI)_TFEVP'!AX$95,0)</f>
        <v>1</v>
      </c>
      <c r="AY106" s="116">
        <f>+IFERROR('MIP(IxI)_TFEVP'!AY95/'MIP(IxI)_TFEVP'!AY$95,0)</f>
        <v>1</v>
      </c>
      <c r="AZ106" s="116">
        <f>+IFERROR('MIP(IxI)_TFEVP'!AZ95/'MIP(IxI)_TFEVP'!AZ$95,0)</f>
        <v>1</v>
      </c>
      <c r="BA106" s="116">
        <f>+IFERROR('MIP(IxI)_TFEVP'!BA95/'MIP(IxI)_TFEVP'!BA$95,0)</f>
        <v>1</v>
      </c>
      <c r="BB106" s="116">
        <f>+IFERROR('MIP(IxI)_TFEVP'!BB95/'MIP(IxI)_TFEVP'!BB$95,0)</f>
        <v>1</v>
      </c>
      <c r="BC106" s="116">
        <f>+IFERROR('MIP(IxI)_TFEVP'!BC95/'MIP(IxI)_TFEVP'!BC$95,0)</f>
        <v>1</v>
      </c>
      <c r="BD106" s="116">
        <f>+IFERROR('MIP(IxI)_TFEVP'!BD95/'MIP(IxI)_TFEVP'!BD$95,0)</f>
        <v>1</v>
      </c>
      <c r="BE106" s="116">
        <f>+IFERROR('MIP(IxI)_TFEVP'!BE95/'MIP(IxI)_TFEVP'!BE$95,0)</f>
        <v>1</v>
      </c>
      <c r="BF106" s="116">
        <f>+IFERROR('MIP(IxI)_TFEVP'!BF95/'MIP(IxI)_TFEVP'!BF$95,0)</f>
        <v>1</v>
      </c>
      <c r="BG106" s="116">
        <f>+IFERROR('MIP(IxI)_TFEVP'!BG95/'MIP(IxI)_TFEVP'!BG$95,0)</f>
        <v>1</v>
      </c>
      <c r="BH106" s="116">
        <f>+IFERROR('MIP(IxI)_TFEVP'!BH95/'MIP(IxI)_TFEVP'!BH$95,0)</f>
        <v>1</v>
      </c>
      <c r="BI106" s="116">
        <f>+IFERROR('MIP(IxI)_TFEVP'!BI95/'MIP(IxI)_TFEVP'!BI$95,0)</f>
        <v>1</v>
      </c>
      <c r="BJ106" s="116">
        <f>+IFERROR('MIP(IxI)_TFEVP'!BJ95/'MIP(IxI)_TFEVP'!BJ$95,0)</f>
        <v>1</v>
      </c>
      <c r="BK106" s="116">
        <f>+IFERROR('MIP(IxI)_TFEVP'!BK95/'MIP(IxI)_TFEVP'!BK$95,0)</f>
        <v>1</v>
      </c>
      <c r="BL106" s="116">
        <f>+IFERROR('MIP(IxI)_TFEVP'!BL95/'MIP(IxI)_TFEVP'!BL$95,0)</f>
        <v>1</v>
      </c>
      <c r="BM106" s="116">
        <f>+IFERROR('MIP(IxI)_TFEVP'!BM95/'MIP(IxI)_TFEVP'!BM$95,0)</f>
        <v>1</v>
      </c>
      <c r="BN106" s="116">
        <f>+IFERROR('MIP(IxI)_TFEVP'!BN95/'MIP(IxI)_TFEVP'!BN$95,0)</f>
        <v>1</v>
      </c>
      <c r="BO106" s="116">
        <f>+IFERROR('MIP(IxI)_TFEVP'!BO95/'MIP(IxI)_TFEVP'!BO$95,0)</f>
        <v>1</v>
      </c>
      <c r="BP106" s="116">
        <f>+IFERROR('MIP(IxI)_TFEVP'!BP95/'MIP(IxI)_TFEVP'!BP$95,0)</f>
        <v>1</v>
      </c>
      <c r="BQ106" s="116">
        <f>+IFERROR('MIP(IxI)_TFEVP'!BQ95/'MIP(IxI)_TFEVP'!BQ$95,0)</f>
        <v>1</v>
      </c>
      <c r="BR106" s="116">
        <f>+IFERROR('MIP(IxI)_TFEVP'!BR95/'MIP(IxI)_TFEVP'!BR$95,0)</f>
        <v>1</v>
      </c>
      <c r="BS106" s="116">
        <f>+IFERROR('MIP(IxI)_TFEVP'!BS95/'MIP(IxI)_TFEVP'!BS$95,0)</f>
        <v>1</v>
      </c>
      <c r="BT106" s="116">
        <f>+IFERROR('MIP(IxI)_TFEVP'!BT95/'MIP(IxI)_TFEVP'!BT$95,0)</f>
        <v>1</v>
      </c>
      <c r="BU106" s="116">
        <f>+IFERROR('MIP(IxI)_TFEVP'!BU95/'MIP(IxI)_TFEVP'!BU$95,0)</f>
        <v>1</v>
      </c>
      <c r="BV106" s="116">
        <f>+IFERROR('MIP(IxI)_TFEVP'!BV95/'MIP(IxI)_TFEVP'!BV$95,0)</f>
        <v>1</v>
      </c>
      <c r="BW106" s="116">
        <f>+IFERROR('MIP(IxI)_TFEVP'!BW95/'MIP(IxI)_TFEVP'!BW$95,0)</f>
        <v>1</v>
      </c>
      <c r="BX106" s="116">
        <f>+IFERROR('MIP(IxI)_TFEVP'!BX95/'MIP(IxI)_TFEVP'!BX$95,0)</f>
        <v>1</v>
      </c>
      <c r="BY106" s="116">
        <f>+IFERROR('MIP(IxI)_TFEVP'!BY95/'MIP(IxI)_TFEVP'!BY$95,0)</f>
        <v>1</v>
      </c>
      <c r="BZ106" s="116">
        <f>+IFERROR('MIP(IxI)_TFEVP'!BZ95/'MIP(IxI)_TFEVP'!BZ$95,0)</f>
        <v>1</v>
      </c>
      <c r="CA106" s="116">
        <f>+IFERROR('MIP(IxI)_TFEVP'!CA95/'MIP(IxI)_TFEVP'!CA$95,0)</f>
        <v>1</v>
      </c>
      <c r="CB106" s="105"/>
      <c r="CC106" s="105"/>
      <c r="CD106" s="105"/>
      <c r="CE106" s="105"/>
      <c r="CF106" s="105"/>
      <c r="CG106" s="105"/>
      <c r="CH106" s="105"/>
      <c r="CI106" s="105"/>
      <c r="CJ106" s="105"/>
      <c r="CK106" s="105"/>
      <c r="CL106" s="105"/>
      <c r="CM106" s="105"/>
    </row>
    <row r="107" spans="1:91" x14ac:dyDescent="0.25">
      <c r="A107" s="109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105"/>
      <c r="CF107" s="105"/>
      <c r="CG107" s="105"/>
      <c r="CH107" s="105"/>
      <c r="CI107" s="105"/>
      <c r="CJ107" s="73"/>
      <c r="CK107" s="73"/>
      <c r="CL107" s="73"/>
      <c r="CM107" s="73"/>
    </row>
    <row r="108" spans="1:91" x14ac:dyDescent="0.25">
      <c r="A108" s="109"/>
      <c r="B108" s="73"/>
      <c r="C108" s="73"/>
      <c r="D108" s="126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105"/>
      <c r="CF108" s="105"/>
      <c r="CG108" s="105"/>
      <c r="CH108" s="105"/>
      <c r="CI108" s="105"/>
      <c r="CJ108" s="73"/>
      <c r="CK108" s="73"/>
      <c r="CL108" s="73"/>
      <c r="CM108" s="73"/>
    </row>
    <row r="109" spans="1:91" x14ac:dyDescent="0.25">
      <c r="A109" s="109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  <c r="BL109" s="73"/>
      <c r="BM109" s="73"/>
      <c r="BN109" s="73"/>
      <c r="BO109" s="73"/>
      <c r="BP109" s="73"/>
      <c r="BQ109" s="73"/>
      <c r="BR109" s="73"/>
      <c r="BS109" s="73"/>
      <c r="BT109" s="73"/>
      <c r="BU109" s="73"/>
      <c r="BV109" s="73"/>
      <c r="BW109" s="73"/>
      <c r="BX109" s="73"/>
      <c r="BY109" s="73"/>
      <c r="BZ109" s="73"/>
      <c r="CA109" s="73"/>
      <c r="CB109" s="73"/>
      <c r="CC109" s="73"/>
      <c r="CD109" s="73"/>
      <c r="CE109" s="105"/>
      <c r="CF109" s="105"/>
      <c r="CG109" s="105"/>
      <c r="CH109" s="105"/>
      <c r="CI109" s="105"/>
      <c r="CJ109" s="73"/>
      <c r="CK109" s="73"/>
      <c r="CL109" s="73"/>
      <c r="CM109" s="73"/>
    </row>
    <row r="110" spans="1:91" x14ac:dyDescent="0.25">
      <c r="A110" s="109"/>
      <c r="B110" s="73"/>
      <c r="C110" s="85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AL110" s="127"/>
      <c r="AM110" s="127"/>
      <c r="AN110" s="127"/>
      <c r="AO110" s="127"/>
      <c r="AP110" s="127"/>
      <c r="AQ110" s="127"/>
      <c r="AR110" s="127"/>
      <c r="AS110" s="127"/>
      <c r="AT110" s="127"/>
      <c r="AU110" s="127"/>
      <c r="AV110" s="127"/>
      <c r="AW110" s="127"/>
      <c r="AX110" s="127"/>
      <c r="AY110" s="127"/>
      <c r="AZ110" s="127"/>
      <c r="BA110" s="127"/>
      <c r="BB110" s="127"/>
      <c r="BC110" s="127"/>
      <c r="BD110" s="127"/>
      <c r="BE110" s="127"/>
      <c r="BF110" s="127"/>
      <c r="BG110" s="127"/>
      <c r="BH110" s="127"/>
      <c r="BI110" s="127"/>
      <c r="BJ110" s="127"/>
      <c r="BK110" s="127"/>
      <c r="BL110" s="127"/>
      <c r="BM110" s="127"/>
      <c r="BN110" s="127"/>
      <c r="BO110" s="127"/>
      <c r="BP110" s="127"/>
      <c r="BQ110" s="127"/>
      <c r="BR110" s="127"/>
      <c r="BS110" s="127"/>
      <c r="BT110" s="127"/>
      <c r="BU110" s="127"/>
      <c r="BV110" s="127"/>
      <c r="BW110" s="127"/>
      <c r="BX110" s="127"/>
      <c r="BY110" s="127"/>
      <c r="BZ110" s="127"/>
      <c r="CA110" s="127"/>
      <c r="CB110" s="127"/>
      <c r="CC110" s="127"/>
      <c r="CD110" s="127"/>
      <c r="CE110" s="105"/>
      <c r="CF110" s="105"/>
      <c r="CG110" s="105"/>
      <c r="CH110" s="105"/>
      <c r="CI110" s="105"/>
      <c r="CJ110" s="73"/>
      <c r="CK110" s="73"/>
      <c r="CL110" s="73"/>
      <c r="CM110" s="73"/>
    </row>
    <row r="111" spans="1:91" x14ac:dyDescent="0.25">
      <c r="A111" s="109"/>
      <c r="B111" s="73"/>
      <c r="C111" s="128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29"/>
      <c r="AC111" s="129"/>
      <c r="AD111" s="129"/>
      <c r="AE111" s="129"/>
      <c r="AF111" s="129"/>
      <c r="AG111" s="129"/>
      <c r="AH111" s="129"/>
      <c r="AI111" s="129"/>
      <c r="AJ111" s="129"/>
      <c r="AK111" s="129"/>
      <c r="AL111" s="129"/>
      <c r="AM111" s="129"/>
      <c r="AN111" s="129"/>
      <c r="AO111" s="129"/>
      <c r="AP111" s="129"/>
      <c r="AQ111" s="129"/>
      <c r="AR111" s="129"/>
      <c r="AS111" s="129"/>
      <c r="AT111" s="129"/>
      <c r="AU111" s="129"/>
      <c r="AV111" s="129"/>
      <c r="AW111" s="129"/>
      <c r="AX111" s="129"/>
      <c r="AY111" s="129"/>
      <c r="AZ111" s="129"/>
      <c r="BA111" s="129"/>
      <c r="BB111" s="129"/>
      <c r="BC111" s="129"/>
      <c r="BD111" s="129"/>
      <c r="BE111" s="129"/>
      <c r="BF111" s="129"/>
      <c r="BG111" s="129"/>
      <c r="BH111" s="129"/>
      <c r="BI111" s="129"/>
      <c r="BJ111" s="129"/>
      <c r="BK111" s="129"/>
      <c r="BL111" s="129"/>
      <c r="BM111" s="129"/>
      <c r="BN111" s="129"/>
      <c r="BO111" s="129"/>
      <c r="BP111" s="129"/>
      <c r="BQ111" s="129"/>
      <c r="BR111" s="129"/>
      <c r="BS111" s="129"/>
      <c r="BT111" s="129"/>
      <c r="BU111" s="129"/>
      <c r="BV111" s="129"/>
      <c r="BW111" s="129"/>
      <c r="BX111" s="129"/>
      <c r="BY111" s="129"/>
      <c r="BZ111" s="129"/>
      <c r="CA111" s="129"/>
      <c r="CB111" s="129"/>
      <c r="CC111" s="129"/>
      <c r="CD111" s="129"/>
      <c r="CE111" s="105"/>
      <c r="CF111" s="105"/>
      <c r="CG111" s="105"/>
      <c r="CH111" s="105"/>
      <c r="CI111" s="105"/>
      <c r="CJ111" s="73"/>
      <c r="CK111" s="73"/>
      <c r="CL111" s="73"/>
      <c r="CM111" s="73"/>
    </row>
    <row r="112" spans="1:91" x14ac:dyDescent="0.25">
      <c r="A112" s="109"/>
      <c r="B112" s="73"/>
      <c r="C112" s="73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1"/>
      <c r="BB112" s="81"/>
      <c r="BC112" s="81"/>
      <c r="BD112" s="81"/>
      <c r="BE112" s="81"/>
      <c r="BF112" s="81"/>
      <c r="BG112" s="81"/>
      <c r="BH112" s="81"/>
      <c r="BI112" s="81"/>
      <c r="BJ112" s="81"/>
      <c r="BK112" s="81"/>
      <c r="BL112" s="81"/>
      <c r="BM112" s="81"/>
      <c r="BN112" s="81"/>
      <c r="BO112" s="81"/>
      <c r="BP112" s="81"/>
      <c r="BQ112" s="81"/>
      <c r="BR112" s="81"/>
      <c r="BS112" s="81"/>
      <c r="BT112" s="81"/>
      <c r="BU112" s="81"/>
      <c r="BV112" s="81"/>
      <c r="BW112" s="81"/>
      <c r="BX112" s="81"/>
      <c r="BY112" s="81"/>
      <c r="BZ112" s="81"/>
      <c r="CA112" s="81"/>
      <c r="CB112" s="81"/>
      <c r="CC112" s="81"/>
      <c r="CD112" s="81"/>
      <c r="CE112" s="105"/>
      <c r="CF112" s="105"/>
      <c r="CG112" s="105"/>
      <c r="CH112" s="105"/>
      <c r="CI112" s="105"/>
      <c r="CJ112" s="73"/>
      <c r="CK112" s="73"/>
      <c r="CL112" s="73"/>
      <c r="CM112" s="73"/>
    </row>
    <row r="113" spans="1:91" x14ac:dyDescent="0.25">
      <c r="A113" s="109"/>
      <c r="B113" s="73"/>
      <c r="C113" s="128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9"/>
      <c r="V113" s="129"/>
      <c r="W113" s="129"/>
      <c r="X113" s="129"/>
      <c r="Y113" s="129"/>
      <c r="Z113" s="129"/>
      <c r="AA113" s="129"/>
      <c r="AB113" s="129"/>
      <c r="AC113" s="129"/>
      <c r="AD113" s="129"/>
      <c r="AE113" s="129"/>
      <c r="AF113" s="129"/>
      <c r="AG113" s="129"/>
      <c r="AH113" s="129"/>
      <c r="AI113" s="129"/>
      <c r="AJ113" s="129"/>
      <c r="AK113" s="129"/>
      <c r="AL113" s="129"/>
      <c r="AM113" s="129"/>
      <c r="AN113" s="129"/>
      <c r="AO113" s="129"/>
      <c r="AP113" s="129"/>
      <c r="AQ113" s="129"/>
      <c r="AR113" s="129"/>
      <c r="AS113" s="129"/>
      <c r="AT113" s="129"/>
      <c r="AU113" s="129"/>
      <c r="AV113" s="129"/>
      <c r="AW113" s="129"/>
      <c r="AX113" s="129"/>
      <c r="AY113" s="129"/>
      <c r="AZ113" s="129"/>
      <c r="BA113" s="129"/>
      <c r="BB113" s="129"/>
      <c r="BC113" s="129"/>
      <c r="BD113" s="129"/>
      <c r="BE113" s="129"/>
      <c r="BF113" s="129"/>
      <c r="BG113" s="129"/>
      <c r="BH113" s="129"/>
      <c r="BI113" s="129"/>
      <c r="BJ113" s="129"/>
      <c r="BK113" s="129"/>
      <c r="BL113" s="129"/>
      <c r="BM113" s="129"/>
      <c r="BN113" s="129"/>
      <c r="BO113" s="129"/>
      <c r="BP113" s="129"/>
      <c r="BQ113" s="129"/>
      <c r="BR113" s="129"/>
      <c r="BS113" s="129"/>
      <c r="BT113" s="129"/>
      <c r="BU113" s="129"/>
      <c r="BV113" s="129"/>
      <c r="BW113" s="129"/>
      <c r="BX113" s="129"/>
      <c r="BY113" s="129"/>
      <c r="BZ113" s="129"/>
      <c r="CA113" s="129"/>
      <c r="CB113" s="129"/>
      <c r="CC113" s="129"/>
      <c r="CD113" s="129"/>
      <c r="CE113" s="105"/>
      <c r="CF113" s="105"/>
      <c r="CG113" s="105"/>
      <c r="CH113" s="105"/>
      <c r="CI113" s="105"/>
      <c r="CJ113" s="73"/>
      <c r="CK113" s="73"/>
      <c r="CL113" s="73"/>
      <c r="CM113" s="73"/>
    </row>
    <row r="114" spans="1:91" x14ac:dyDescent="0.25">
      <c r="A114" s="109"/>
      <c r="B114" s="73"/>
      <c r="C114" s="73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1"/>
      <c r="BB114" s="81"/>
      <c r="BC114" s="81"/>
      <c r="BD114" s="81"/>
      <c r="BE114" s="81"/>
      <c r="BF114" s="81"/>
      <c r="BG114" s="81"/>
      <c r="BH114" s="81"/>
      <c r="BI114" s="81"/>
      <c r="BJ114" s="81"/>
      <c r="BK114" s="81"/>
      <c r="BL114" s="81"/>
      <c r="BM114" s="81"/>
      <c r="BN114" s="81"/>
      <c r="BO114" s="81"/>
      <c r="BP114" s="81"/>
      <c r="BQ114" s="81"/>
      <c r="BR114" s="81"/>
      <c r="BS114" s="81"/>
      <c r="BT114" s="81"/>
      <c r="BU114" s="81"/>
      <c r="BV114" s="81"/>
      <c r="BW114" s="81"/>
      <c r="BX114" s="81"/>
      <c r="BY114" s="81"/>
      <c r="BZ114" s="81"/>
      <c r="CA114" s="81"/>
      <c r="CB114" s="81"/>
      <c r="CC114" s="81"/>
      <c r="CD114" s="81"/>
      <c r="CE114" s="105"/>
      <c r="CF114" s="105"/>
      <c r="CG114" s="105"/>
      <c r="CH114" s="105"/>
      <c r="CI114" s="105"/>
      <c r="CJ114" s="73"/>
      <c r="CK114" s="73"/>
      <c r="CL114" s="73"/>
      <c r="CM114" s="73"/>
    </row>
    <row r="115" spans="1:91" x14ac:dyDescent="0.25">
      <c r="A115" s="109"/>
      <c r="B115" s="109"/>
      <c r="C115" s="112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13"/>
      <c r="AL115" s="113"/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113"/>
      <c r="AW115" s="113"/>
      <c r="AX115" s="113"/>
      <c r="AY115" s="113"/>
      <c r="AZ115" s="113"/>
      <c r="BA115" s="113"/>
      <c r="BB115" s="113"/>
      <c r="BC115" s="113"/>
      <c r="BD115" s="113"/>
      <c r="BE115" s="113"/>
      <c r="BF115" s="113"/>
      <c r="BG115" s="113"/>
      <c r="BH115" s="113"/>
      <c r="BI115" s="113"/>
      <c r="BJ115" s="113"/>
      <c r="BK115" s="113"/>
      <c r="BL115" s="113"/>
      <c r="BM115" s="113"/>
      <c r="BN115" s="113"/>
      <c r="BO115" s="113"/>
      <c r="BP115" s="113"/>
      <c r="BQ115" s="113"/>
      <c r="BR115" s="113"/>
      <c r="BS115" s="113"/>
      <c r="BT115" s="113"/>
      <c r="BU115" s="113"/>
      <c r="BV115" s="113"/>
      <c r="BW115" s="113"/>
      <c r="BX115" s="113"/>
      <c r="BY115" s="113"/>
      <c r="BZ115" s="113"/>
      <c r="CA115" s="113"/>
      <c r="CB115" s="113"/>
      <c r="CC115" s="113"/>
      <c r="CD115" s="113"/>
      <c r="CJ115" s="109"/>
      <c r="CK115" s="109"/>
    </row>
    <row r="116" spans="1:91" x14ac:dyDescent="0.25">
      <c r="A116" s="109"/>
      <c r="B116" s="109"/>
      <c r="C116" s="112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  <c r="AT116" s="113"/>
      <c r="AU116" s="113"/>
      <c r="AV116" s="113"/>
      <c r="AW116" s="113"/>
      <c r="AX116" s="113"/>
      <c r="AY116" s="113"/>
      <c r="AZ116" s="113"/>
      <c r="BA116" s="113"/>
      <c r="BB116" s="113"/>
      <c r="BC116" s="113"/>
      <c r="BD116" s="113"/>
      <c r="BE116" s="113"/>
      <c r="BF116" s="113"/>
      <c r="BG116" s="113"/>
      <c r="BH116" s="113"/>
      <c r="BI116" s="113"/>
      <c r="BJ116" s="113"/>
      <c r="BK116" s="113"/>
      <c r="BL116" s="113"/>
      <c r="BM116" s="113"/>
      <c r="BN116" s="113"/>
      <c r="BO116" s="113"/>
      <c r="BP116" s="113"/>
      <c r="BQ116" s="113"/>
      <c r="BR116" s="113"/>
      <c r="BS116" s="113"/>
      <c r="BT116" s="113"/>
      <c r="BU116" s="113"/>
      <c r="BV116" s="113"/>
      <c r="BW116" s="113"/>
      <c r="BX116" s="113"/>
      <c r="BY116" s="113"/>
      <c r="BZ116" s="113"/>
      <c r="CA116" s="113"/>
      <c r="CB116" s="113"/>
      <c r="CC116" s="113"/>
      <c r="CD116" s="113"/>
      <c r="CJ116" s="109"/>
      <c r="CK116" s="109"/>
    </row>
    <row r="117" spans="1:91" x14ac:dyDescent="0.25">
      <c r="A117" s="109"/>
      <c r="B117" s="109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  <c r="BG117" s="110"/>
      <c r="BH117" s="110"/>
      <c r="BI117" s="110"/>
      <c r="BJ117" s="110"/>
      <c r="BK117" s="110"/>
      <c r="BL117" s="110"/>
      <c r="BM117" s="110"/>
      <c r="BN117" s="110"/>
      <c r="BO117" s="110"/>
      <c r="BP117" s="110"/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110"/>
      <c r="CB117" s="110"/>
      <c r="CC117" s="110"/>
      <c r="CD117" s="110"/>
      <c r="CJ117" s="109"/>
      <c r="CK117" s="109"/>
    </row>
    <row r="118" spans="1:91" x14ac:dyDescent="0.25">
      <c r="A118" s="109"/>
      <c r="B118" s="109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  <c r="BG118" s="110"/>
      <c r="BH118" s="110"/>
      <c r="BI118" s="110"/>
      <c r="BJ118" s="110"/>
      <c r="BK118" s="110"/>
      <c r="BL118" s="110"/>
      <c r="BM118" s="110"/>
      <c r="BN118" s="110"/>
      <c r="BO118" s="110"/>
      <c r="BP118" s="110"/>
      <c r="BQ118" s="110"/>
      <c r="BR118" s="110"/>
      <c r="BS118" s="110"/>
      <c r="BT118" s="110"/>
      <c r="BU118" s="110"/>
      <c r="BV118" s="110"/>
      <c r="BW118" s="110"/>
      <c r="BX118" s="110"/>
      <c r="BY118" s="110"/>
      <c r="BZ118" s="110"/>
      <c r="CA118" s="110"/>
      <c r="CB118" s="110"/>
      <c r="CC118" s="110"/>
      <c r="CD118" s="110"/>
      <c r="CJ118" s="109"/>
      <c r="CK118" s="109"/>
    </row>
    <row r="119" spans="1:91" x14ac:dyDescent="0.25">
      <c r="A119" s="109"/>
      <c r="B119" s="109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  <c r="BG119" s="110"/>
      <c r="BH119" s="110"/>
      <c r="BI119" s="110"/>
      <c r="BJ119" s="110"/>
      <c r="BK119" s="110"/>
      <c r="BL119" s="110"/>
      <c r="BM119" s="110"/>
      <c r="BN119" s="110"/>
      <c r="BO119" s="110"/>
      <c r="BP119" s="11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110"/>
      <c r="CB119" s="110"/>
      <c r="CC119" s="110"/>
      <c r="CD119" s="110"/>
      <c r="CJ119" s="109"/>
      <c r="CK119" s="109"/>
    </row>
    <row r="120" spans="1:91" x14ac:dyDescent="0.25">
      <c r="A120" s="109"/>
      <c r="B120" s="109"/>
      <c r="C120" s="112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3"/>
      <c r="AA120" s="113"/>
      <c r="AB120" s="113"/>
      <c r="AC120" s="113"/>
      <c r="AD120" s="113"/>
      <c r="AE120" s="113"/>
      <c r="AF120" s="113"/>
      <c r="AG120" s="113"/>
      <c r="AH120" s="113"/>
      <c r="AI120" s="113"/>
      <c r="AJ120" s="113"/>
      <c r="AK120" s="113"/>
      <c r="AL120" s="113"/>
      <c r="AM120" s="113"/>
      <c r="AN120" s="113"/>
      <c r="AO120" s="113"/>
      <c r="AP120" s="113"/>
      <c r="AQ120" s="113"/>
      <c r="AR120" s="113"/>
      <c r="AS120" s="113"/>
      <c r="AT120" s="113"/>
      <c r="AU120" s="113"/>
      <c r="AV120" s="113"/>
      <c r="AW120" s="113"/>
      <c r="AX120" s="113"/>
      <c r="AY120" s="113"/>
      <c r="AZ120" s="113"/>
      <c r="BA120" s="113"/>
      <c r="BB120" s="113"/>
      <c r="BC120" s="113"/>
      <c r="BD120" s="113"/>
      <c r="BE120" s="113"/>
      <c r="BF120" s="113"/>
      <c r="BG120" s="113"/>
      <c r="BH120" s="113"/>
      <c r="BI120" s="113"/>
      <c r="BJ120" s="113"/>
      <c r="BK120" s="113"/>
      <c r="BL120" s="113"/>
      <c r="BM120" s="113"/>
      <c r="BN120" s="113"/>
      <c r="BO120" s="113"/>
      <c r="BP120" s="113"/>
      <c r="BQ120" s="113"/>
      <c r="BR120" s="113"/>
      <c r="BS120" s="113"/>
      <c r="BT120" s="113"/>
      <c r="BU120" s="113"/>
      <c r="BV120" s="113"/>
      <c r="BW120" s="113"/>
      <c r="BX120" s="113"/>
      <c r="BY120" s="113"/>
      <c r="BZ120" s="113"/>
      <c r="CA120" s="113"/>
      <c r="CB120" s="113"/>
      <c r="CC120" s="113"/>
      <c r="CD120" s="113"/>
      <c r="CJ120" s="109"/>
      <c r="CK120" s="109"/>
    </row>
    <row r="121" spans="1:91" x14ac:dyDescent="0.25">
      <c r="A121" s="109"/>
      <c r="B121" s="109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  <c r="AT121" s="110"/>
      <c r="AU121" s="110"/>
      <c r="AV121" s="110"/>
      <c r="AW121" s="110"/>
      <c r="AX121" s="110"/>
      <c r="AY121" s="110"/>
      <c r="AZ121" s="11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110"/>
      <c r="BL121" s="110"/>
      <c r="BM121" s="110"/>
      <c r="BN121" s="110"/>
      <c r="BO121" s="110"/>
      <c r="BP121" s="11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110"/>
      <c r="CB121" s="110"/>
      <c r="CC121" s="110"/>
      <c r="CD121" s="110"/>
      <c r="CJ121" s="109"/>
      <c r="CK121" s="109"/>
    </row>
  </sheetData>
  <sheetProtection password="8553" sheet="1" formatColumns="0" formatRows="0"/>
  <autoFilter ref="A8:CM8" xr:uid="{00000000-0001-0000-5200-000000000000}"/>
  <mergeCells count="18"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A99:A106">
    <cfRule type="cellIs" dxfId="101" priority="2" operator="lessThan">
      <formula>0</formula>
    </cfRule>
  </conditionalFormatting>
  <conditionalFormatting sqref="B7:CD90">
    <cfRule type="cellIs" dxfId="100" priority="5" operator="lessThan">
      <formula>0</formula>
    </cfRule>
  </conditionalFormatting>
  <conditionalFormatting sqref="C98:C106">
    <cfRule type="cellIs" dxfId="99" priority="1" operator="lessThan">
      <formula>0</formula>
    </cfRule>
  </conditionalFormatting>
  <conditionalFormatting sqref="D110:CD121">
    <cfRule type="cellIs" dxfId="98" priority="4" operator="notEqual">
      <formula>0</formula>
    </cfRule>
  </conditionalFormatting>
  <conditionalFormatting sqref="CJ7:XFD8">
    <cfRule type="cellIs" dxfId="97" priority="3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37"/>
  <dimension ref="A1:CM121"/>
  <sheetViews>
    <sheetView showGridLines="0" zoomScale="60" zoomScaleNormal="6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1" width="18.28515625" customWidth="1"/>
    <col min="82" max="82" width="22.42578125" customWidth="1"/>
    <col min="83" max="87" width="0.7109375" hidden="1" bestFit="1" customWidth="1"/>
    <col min="88" max="88" width="12.42578125" customWidth="1"/>
    <col min="89" max="89" width="12.7109375" customWidth="1"/>
  </cols>
  <sheetData>
    <row r="1" spans="1:89" x14ac:dyDescent="0.25">
      <c r="CE1" s="105"/>
      <c r="CF1" s="105"/>
      <c r="CG1" s="105"/>
      <c r="CH1" s="105"/>
    </row>
    <row r="2" spans="1:89" x14ac:dyDescent="0.25">
      <c r="CI2" s="107"/>
    </row>
    <row r="3" spans="1:89" x14ac:dyDescent="0.25">
      <c r="CI3" s="107"/>
    </row>
    <row r="4" spans="1:89" x14ac:dyDescent="0.25">
      <c r="CI4" s="107"/>
    </row>
    <row r="5" spans="1:89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  <c r="CB5" s="119"/>
      <c r="CC5" s="119"/>
      <c r="CD5" s="119"/>
      <c r="CI5" s="107"/>
    </row>
    <row r="6" spans="1:89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B6" s="120"/>
      <c r="CC6" s="120"/>
      <c r="CD6" s="120"/>
      <c r="CI6" s="107"/>
      <c r="CJ6" s="81"/>
      <c r="CK6" s="81"/>
    </row>
    <row r="7" spans="1:89" ht="19.5" x14ac:dyDescent="0.25">
      <c r="B7" s="395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8" t="s">
        <v>75</v>
      </c>
      <c r="CB7" s="121"/>
      <c r="CC7" s="121"/>
      <c r="CD7" s="121"/>
      <c r="CI7" s="107"/>
    </row>
    <row r="8" spans="1:89" ht="105" x14ac:dyDescent="0.25">
      <c r="A8" s="29"/>
      <c r="B8" s="396"/>
      <c r="C8" s="409"/>
      <c r="D8" s="25" t="s">
        <v>111</v>
      </c>
      <c r="E8" s="23" t="s">
        <v>112</v>
      </c>
      <c r="F8" s="23" t="s">
        <v>113</v>
      </c>
      <c r="G8" s="23" t="s">
        <v>114</v>
      </c>
      <c r="H8" s="23" t="s">
        <v>115</v>
      </c>
      <c r="I8" s="23" t="s">
        <v>116</v>
      </c>
      <c r="J8" s="23" t="s">
        <v>117</v>
      </c>
      <c r="K8" s="23" t="s">
        <v>118</v>
      </c>
      <c r="L8" s="23" t="s">
        <v>119</v>
      </c>
      <c r="M8" s="23" t="s">
        <v>120</v>
      </c>
      <c r="N8" s="23" t="s">
        <v>121</v>
      </c>
      <c r="O8" s="23" t="s">
        <v>122</v>
      </c>
      <c r="P8" s="24" t="s">
        <v>482</v>
      </c>
      <c r="Q8" s="24" t="s">
        <v>124</v>
      </c>
      <c r="R8" s="24" t="s">
        <v>919</v>
      </c>
      <c r="S8" s="24" t="s">
        <v>126</v>
      </c>
      <c r="T8" s="23" t="s">
        <v>127</v>
      </c>
      <c r="U8" s="23" t="s">
        <v>128</v>
      </c>
      <c r="V8" s="23" t="s">
        <v>129</v>
      </c>
      <c r="W8" s="23" t="s">
        <v>130</v>
      </c>
      <c r="X8" s="23" t="s">
        <v>131</v>
      </c>
      <c r="Y8" s="23" t="s">
        <v>132</v>
      </c>
      <c r="Z8" s="23" t="s">
        <v>133</v>
      </c>
      <c r="AA8" s="23" t="s">
        <v>134</v>
      </c>
      <c r="AB8" s="23" t="s">
        <v>135</v>
      </c>
      <c r="AC8" s="23" t="s">
        <v>136</v>
      </c>
      <c r="AD8" s="23" t="s">
        <v>137</v>
      </c>
      <c r="AE8" s="23" t="s">
        <v>138</v>
      </c>
      <c r="AF8" s="23" t="s">
        <v>139</v>
      </c>
      <c r="AG8" s="23" t="s">
        <v>140</v>
      </c>
      <c r="AH8" s="23" t="s">
        <v>141</v>
      </c>
      <c r="AI8" s="23" t="s">
        <v>142</v>
      </c>
      <c r="AJ8" s="23" t="s">
        <v>143</v>
      </c>
      <c r="AK8" s="23" t="s">
        <v>144</v>
      </c>
      <c r="AL8" s="23" t="s">
        <v>145</v>
      </c>
      <c r="AM8" s="23" t="s">
        <v>146</v>
      </c>
      <c r="AN8" s="23" t="s">
        <v>147</v>
      </c>
      <c r="AO8" s="23" t="s">
        <v>148</v>
      </c>
      <c r="AP8" s="23" t="s">
        <v>149</v>
      </c>
      <c r="AQ8" s="23" t="s">
        <v>150</v>
      </c>
      <c r="AR8" s="23" t="s">
        <v>151</v>
      </c>
      <c r="AS8" s="23" t="s">
        <v>152</v>
      </c>
      <c r="AT8" s="23" t="s">
        <v>153</v>
      </c>
      <c r="AU8" s="23" t="s">
        <v>154</v>
      </c>
      <c r="AV8" s="23" t="s">
        <v>155</v>
      </c>
      <c r="AW8" s="23" t="s">
        <v>156</v>
      </c>
      <c r="AX8" s="23" t="s">
        <v>157</v>
      </c>
      <c r="AY8" s="23" t="s">
        <v>158</v>
      </c>
      <c r="AZ8" s="23" t="s">
        <v>159</v>
      </c>
      <c r="BA8" s="23" t="s">
        <v>160</v>
      </c>
      <c r="BB8" s="23" t="s">
        <v>161</v>
      </c>
      <c r="BC8" s="23" t="s">
        <v>162</v>
      </c>
      <c r="BD8" s="23" t="s">
        <v>163</v>
      </c>
      <c r="BE8" s="23" t="s">
        <v>164</v>
      </c>
      <c r="BF8" s="23" t="s">
        <v>165</v>
      </c>
      <c r="BG8" s="24" t="s">
        <v>166</v>
      </c>
      <c r="BH8" s="23" t="s">
        <v>167</v>
      </c>
      <c r="BI8" s="24" t="s">
        <v>168</v>
      </c>
      <c r="BJ8" s="23" t="s">
        <v>169</v>
      </c>
      <c r="BK8" s="24" t="s">
        <v>170</v>
      </c>
      <c r="BL8" s="24" t="s">
        <v>171</v>
      </c>
      <c r="BM8" s="23" t="s">
        <v>172</v>
      </c>
      <c r="BN8" s="23" t="s">
        <v>173</v>
      </c>
      <c r="BO8" s="24" t="s">
        <v>174</v>
      </c>
      <c r="BP8" s="23" t="s">
        <v>175</v>
      </c>
      <c r="BQ8" s="23" t="s">
        <v>176</v>
      </c>
      <c r="BR8" s="23" t="s">
        <v>177</v>
      </c>
      <c r="BS8" s="24" t="s">
        <v>178</v>
      </c>
      <c r="BT8" s="23" t="s">
        <v>179</v>
      </c>
      <c r="BU8" s="24" t="s">
        <v>180</v>
      </c>
      <c r="BV8" s="23" t="s">
        <v>181</v>
      </c>
      <c r="BW8" s="23" t="s">
        <v>182</v>
      </c>
      <c r="BX8" s="24" t="s">
        <v>183</v>
      </c>
      <c r="BY8" s="24" t="s">
        <v>184</v>
      </c>
      <c r="BZ8" s="23" t="s">
        <v>185</v>
      </c>
      <c r="CA8" s="111" t="s">
        <v>186</v>
      </c>
      <c r="CB8" s="123" t="s">
        <v>928</v>
      </c>
      <c r="CC8" s="124" t="s">
        <v>929</v>
      </c>
      <c r="CD8" s="122"/>
      <c r="CE8" s="369">
        <v>0</v>
      </c>
      <c r="CF8" s="369">
        <v>0</v>
      </c>
      <c r="CG8" s="369">
        <v>0</v>
      </c>
      <c r="CH8" s="369">
        <v>0</v>
      </c>
      <c r="CI8" s="355">
        <v>0</v>
      </c>
      <c r="CJ8" s="81"/>
      <c r="CK8" s="81"/>
    </row>
    <row r="9" spans="1:89" ht="19.5" x14ac:dyDescent="0.25">
      <c r="A9" s="30"/>
      <c r="B9" s="74" t="s">
        <v>0</v>
      </c>
      <c r="C9" s="45" t="s">
        <v>111</v>
      </c>
      <c r="D9" s="130">
        <v>1.0086246775483301</v>
      </c>
      <c r="E9" s="131">
        <v>8.9177702225535604E-4</v>
      </c>
      <c r="F9" s="131">
        <v>5.8424421457149702E-3</v>
      </c>
      <c r="G9" s="131">
        <v>2.9308373098989298E-3</v>
      </c>
      <c r="H9" s="131">
        <v>1.37921747839563E-3</v>
      </c>
      <c r="I9" s="131">
        <v>4.54686192642282E-4</v>
      </c>
      <c r="J9" s="131">
        <v>1.12827597933311E-3</v>
      </c>
      <c r="K9" s="131">
        <v>1.02947577390294E-3</v>
      </c>
      <c r="L9" s="131">
        <v>3.1153268613749899E-2</v>
      </c>
      <c r="M9" s="131">
        <v>2.7899318328508199E-2</v>
      </c>
      <c r="N9" s="131">
        <v>7.0878211429926204E-4</v>
      </c>
      <c r="O9" s="131">
        <v>1.2057383121041799E-2</v>
      </c>
      <c r="P9" s="131">
        <v>2.1023720072622701E-4</v>
      </c>
      <c r="Q9" s="131">
        <v>9.4220063130325893E-5</v>
      </c>
      <c r="R9" s="131">
        <v>1.12747248740015E-3</v>
      </c>
      <c r="S9" s="131">
        <v>1.2732511596626099E-3</v>
      </c>
      <c r="T9" s="131">
        <v>9.0023336586467703E-3</v>
      </c>
      <c r="U9" s="131">
        <v>3.6833996034844798E-3</v>
      </c>
      <c r="V9" s="131">
        <v>4.5260796093361897E-3</v>
      </c>
      <c r="W9" s="131">
        <v>1.95871521059202E-2</v>
      </c>
      <c r="X9" s="131">
        <v>7.9511561925107201E-3</v>
      </c>
      <c r="Y9" s="131">
        <v>2.73282283031455E-3</v>
      </c>
      <c r="Z9" s="131">
        <v>4.8994008167062902E-3</v>
      </c>
      <c r="AA9" s="131">
        <v>1.06470991091815E-3</v>
      </c>
      <c r="AB9" s="131">
        <v>9.1954950418787003E-4</v>
      </c>
      <c r="AC9" s="131">
        <v>1.9020263237593E-3</v>
      </c>
      <c r="AD9" s="131">
        <v>4.5529832735465698E-4</v>
      </c>
      <c r="AE9" s="131">
        <v>5.0831288586155203E-2</v>
      </c>
      <c r="AF9" s="131">
        <v>2.9950398527285298E-2</v>
      </c>
      <c r="AG9" s="131">
        <v>7.3287435155449797E-4</v>
      </c>
      <c r="AH9" s="131">
        <v>1.42066188814267E-3</v>
      </c>
      <c r="AI9" s="131">
        <v>1.3347962187411201E-2</v>
      </c>
      <c r="AJ9" s="131">
        <v>0</v>
      </c>
      <c r="AK9" s="131">
        <v>2.2107907625138899E-4</v>
      </c>
      <c r="AL9" s="131">
        <v>1.23839078369572E-4</v>
      </c>
      <c r="AM9" s="131">
        <v>1.0795103377276699E-3</v>
      </c>
      <c r="AN9" s="131">
        <v>3.7611951484378702E-4</v>
      </c>
      <c r="AO9" s="131">
        <v>1.3799715286062699E-4</v>
      </c>
      <c r="AP9" s="131">
        <v>1.1472355019147701E-4</v>
      </c>
      <c r="AQ9" s="131">
        <v>1.33658656305574E-4</v>
      </c>
      <c r="AR9" s="131">
        <v>2.24862882509675E-4</v>
      </c>
      <c r="AS9" s="131">
        <v>3.73271588099434E-4</v>
      </c>
      <c r="AT9" s="131">
        <v>1.7073518219590101E-4</v>
      </c>
      <c r="AU9" s="131">
        <v>1.55740509505841E-4</v>
      </c>
      <c r="AV9" s="131">
        <v>1.14760951266887E-4</v>
      </c>
      <c r="AW9" s="131">
        <v>1.3186257678786601E-4</v>
      </c>
      <c r="AX9" s="131">
        <v>2.2783259137114099E-4</v>
      </c>
      <c r="AY9" s="131">
        <v>3.5046659376505802E-4</v>
      </c>
      <c r="AZ9" s="131">
        <v>1.3931788230649199E-4</v>
      </c>
      <c r="BA9" s="131">
        <v>1.10296765132366E-4</v>
      </c>
      <c r="BB9" s="131">
        <v>1.2297063080085E-4</v>
      </c>
      <c r="BC9" s="131">
        <v>1.09347896179017E-4</v>
      </c>
      <c r="BD9" s="131">
        <v>1.4002939816152199E-4</v>
      </c>
      <c r="BE9" s="131">
        <v>1.5657837928705E-4</v>
      </c>
      <c r="BF9" s="131">
        <v>1.6454482982822399E-4</v>
      </c>
      <c r="BG9" s="131">
        <v>9.4375128686247805E-5</v>
      </c>
      <c r="BH9" s="131">
        <v>2.6911714399214902E-4</v>
      </c>
      <c r="BI9" s="131">
        <v>1.7783713431197799E-4</v>
      </c>
      <c r="BJ9" s="131">
        <v>8.2267153447576806E-5</v>
      </c>
      <c r="BK9" s="131">
        <v>1.7197805856430701E-4</v>
      </c>
      <c r="BL9" s="131">
        <v>1.43049968180646E-4</v>
      </c>
      <c r="BM9" s="131">
        <v>1.2557485813741299E-3</v>
      </c>
      <c r="BN9" s="131">
        <v>4.0371611626164004E-3</v>
      </c>
      <c r="BO9" s="131">
        <v>1.1675894473451099E-4</v>
      </c>
      <c r="BP9" s="131">
        <v>7.9743948329306994E-5</v>
      </c>
      <c r="BQ9" s="131">
        <v>1.4010498404002901E-4</v>
      </c>
      <c r="BR9" s="131">
        <v>1.4204059906338201E-4</v>
      </c>
      <c r="BS9" s="131">
        <v>6.1571382424194305E-5</v>
      </c>
      <c r="BT9" s="131">
        <v>3.5816403785682603E-4</v>
      </c>
      <c r="BU9" s="131">
        <v>5.8730842594619499E-5</v>
      </c>
      <c r="BV9" s="131">
        <v>2.3126449274952601E-4</v>
      </c>
      <c r="BW9" s="131">
        <v>1.0357197539395E-4</v>
      </c>
      <c r="BX9" s="131">
        <v>2.0226414603643001E-4</v>
      </c>
      <c r="BY9" s="131">
        <v>1.55355866854341E-4</v>
      </c>
      <c r="BZ9" s="131">
        <v>9.2403198411188895E-4</v>
      </c>
      <c r="CA9" s="132">
        <v>0</v>
      </c>
      <c r="CB9" s="130">
        <v>1.26349712052179</v>
      </c>
      <c r="CC9" s="147">
        <v>0.743495444080153</v>
      </c>
      <c r="CD9" s="135"/>
      <c r="CE9" s="370">
        <v>0</v>
      </c>
      <c r="CF9" s="370">
        <v>0</v>
      </c>
      <c r="CG9" s="370">
        <v>0</v>
      </c>
      <c r="CH9" s="370">
        <v>0</v>
      </c>
      <c r="CI9" s="355">
        <v>0</v>
      </c>
    </row>
    <row r="10" spans="1:89" ht="19.5" x14ac:dyDescent="0.25">
      <c r="A10" s="30"/>
      <c r="B10" s="42" t="s">
        <v>1</v>
      </c>
      <c r="C10" s="43" t="s">
        <v>112</v>
      </c>
      <c r="D10" s="136">
        <v>3.2206450986178501E-4</v>
      </c>
      <c r="E10" s="137">
        <v>1.0086891184637701</v>
      </c>
      <c r="F10" s="137">
        <v>7.8931958802567798E-4</v>
      </c>
      <c r="G10" s="137">
        <v>2.1165955815851999E-3</v>
      </c>
      <c r="H10" s="137">
        <v>1.0204178099454701E-3</v>
      </c>
      <c r="I10" s="137">
        <v>3.5239549822565602E-4</v>
      </c>
      <c r="J10" s="137">
        <v>8.9746682906164299E-4</v>
      </c>
      <c r="K10" s="137">
        <v>7.6390553900287602E-4</v>
      </c>
      <c r="L10" s="137">
        <v>2.2807020786678001E-2</v>
      </c>
      <c r="M10" s="137">
        <v>4.6039887820383801E-3</v>
      </c>
      <c r="N10" s="137">
        <v>5.7236020544486701E-4</v>
      </c>
      <c r="O10" s="137">
        <v>4.4638764461488404E-3</v>
      </c>
      <c r="P10" s="137">
        <v>1.3451950505934099E-4</v>
      </c>
      <c r="Q10" s="137">
        <v>6.6204935813433301E-5</v>
      </c>
      <c r="R10" s="137">
        <v>8.4681163995579598E-4</v>
      </c>
      <c r="S10" s="137">
        <v>9.5526828580320099E-4</v>
      </c>
      <c r="T10" s="137">
        <v>1.62835876536938E-3</v>
      </c>
      <c r="U10" s="137">
        <v>1.5531403210818199E-3</v>
      </c>
      <c r="V10" s="137">
        <v>1.84455333791562E-3</v>
      </c>
      <c r="W10" s="137">
        <v>6.2538186570330705E-4</v>
      </c>
      <c r="X10" s="137">
        <v>2.1682182283503499E-3</v>
      </c>
      <c r="Y10" s="137">
        <v>4.4538918923570897E-2</v>
      </c>
      <c r="Z10" s="137">
        <v>0.16267026936769199</v>
      </c>
      <c r="AA10" s="137">
        <v>8.9399164958216596E-4</v>
      </c>
      <c r="AB10" s="137">
        <v>2.7233504913811999E-3</v>
      </c>
      <c r="AC10" s="137">
        <v>4.0775650293775598E-2</v>
      </c>
      <c r="AD10" s="137">
        <v>4.5793698784038202E-4</v>
      </c>
      <c r="AE10" s="137">
        <v>1.82718782381034E-2</v>
      </c>
      <c r="AF10" s="137">
        <v>1.7598245141724699E-3</v>
      </c>
      <c r="AG10" s="137">
        <v>6.5012921891915998E-4</v>
      </c>
      <c r="AH10" s="137">
        <v>3.0861121074925098E-4</v>
      </c>
      <c r="AI10" s="137">
        <v>1.7123781312857701E-3</v>
      </c>
      <c r="AJ10" s="137">
        <v>0</v>
      </c>
      <c r="AK10" s="137">
        <v>2.0336425693496301E-4</v>
      </c>
      <c r="AL10" s="137">
        <v>1.29250335169037E-4</v>
      </c>
      <c r="AM10" s="137">
        <v>3.37715943318935E-4</v>
      </c>
      <c r="AN10" s="137">
        <v>3.3448014886378801E-4</v>
      </c>
      <c r="AO10" s="137">
        <v>1.5967141212185101E-4</v>
      </c>
      <c r="AP10" s="137">
        <v>1.2654268216797E-4</v>
      </c>
      <c r="AQ10" s="137">
        <v>1.2665766120698599E-4</v>
      </c>
      <c r="AR10" s="137">
        <v>1.7703652730096501E-4</v>
      </c>
      <c r="AS10" s="137">
        <v>1.52985374004436E-4</v>
      </c>
      <c r="AT10" s="137">
        <v>1.9677531831896499E-4</v>
      </c>
      <c r="AU10" s="137">
        <v>1.7326094109493099E-4</v>
      </c>
      <c r="AV10" s="137">
        <v>1.3679027462670901E-4</v>
      </c>
      <c r="AW10" s="137">
        <v>1.4078155412625099E-4</v>
      </c>
      <c r="AX10" s="137">
        <v>2.1823592711545399E-4</v>
      </c>
      <c r="AY10" s="137">
        <v>2.9431768070708401E-4</v>
      </c>
      <c r="AZ10" s="137">
        <v>1.2536141183952301E-4</v>
      </c>
      <c r="BA10" s="137">
        <v>1.17207509526176E-4</v>
      </c>
      <c r="BB10" s="137">
        <v>1.2681370411620399E-4</v>
      </c>
      <c r="BC10" s="137">
        <v>1.10753351041227E-4</v>
      </c>
      <c r="BD10" s="137">
        <v>1.7651815005623601E-4</v>
      </c>
      <c r="BE10" s="137">
        <v>1.58723154521942E-4</v>
      </c>
      <c r="BF10" s="137">
        <v>1.6502981094167001E-4</v>
      </c>
      <c r="BG10" s="137">
        <v>9.8842321757463094E-5</v>
      </c>
      <c r="BH10" s="137">
        <v>2.1984665478626001E-4</v>
      </c>
      <c r="BI10" s="137">
        <v>1.6824938469060899E-4</v>
      </c>
      <c r="BJ10" s="137">
        <v>8.4536273097191906E-5</v>
      </c>
      <c r="BK10" s="137">
        <v>2.1483458584938301E-4</v>
      </c>
      <c r="BL10" s="137">
        <v>1.5420932494344199E-4</v>
      </c>
      <c r="BM10" s="137">
        <v>1.62660527251982E-3</v>
      </c>
      <c r="BN10" s="137">
        <v>5.0970700944078197E-3</v>
      </c>
      <c r="BO10" s="137">
        <v>8.6277846027966096E-5</v>
      </c>
      <c r="BP10" s="137">
        <v>7.2114243299279697E-5</v>
      </c>
      <c r="BQ10" s="137">
        <v>1.3910338479938901E-4</v>
      </c>
      <c r="BR10" s="137">
        <v>1.31241265098859E-4</v>
      </c>
      <c r="BS10" s="137">
        <v>4.9917700979310801E-5</v>
      </c>
      <c r="BT10" s="137">
        <v>2.1984168873869999E-4</v>
      </c>
      <c r="BU10" s="137">
        <v>5.6698210915580701E-5</v>
      </c>
      <c r="BV10" s="137">
        <v>2.4365977372343801E-4</v>
      </c>
      <c r="BW10" s="137">
        <v>1.2261826650829399E-4</v>
      </c>
      <c r="BX10" s="137">
        <v>2.1942873399226099E-4</v>
      </c>
      <c r="BY10" s="137">
        <v>1.3359744689363701E-4</v>
      </c>
      <c r="BZ10" s="137">
        <v>5.2079257956924997E-4</v>
      </c>
      <c r="CA10" s="138">
        <v>0</v>
      </c>
      <c r="CB10" s="133">
        <v>1.34553168413364</v>
      </c>
      <c r="CC10" s="134">
        <v>0.79176807035833896</v>
      </c>
      <c r="CD10" s="135"/>
      <c r="CE10" s="370">
        <v>0</v>
      </c>
      <c r="CF10" s="370">
        <v>0</v>
      </c>
      <c r="CG10" s="370">
        <v>0</v>
      </c>
      <c r="CH10" s="370">
        <v>0</v>
      </c>
      <c r="CI10" s="355">
        <v>0</v>
      </c>
    </row>
    <row r="11" spans="1:89" ht="19.5" x14ac:dyDescent="0.25">
      <c r="A11" s="30"/>
      <c r="B11" s="42" t="s">
        <v>2</v>
      </c>
      <c r="C11" s="43" t="s">
        <v>113</v>
      </c>
      <c r="D11" s="136">
        <v>5.9911282152960897E-5</v>
      </c>
      <c r="E11" s="137">
        <v>1.25332760763851E-4</v>
      </c>
      <c r="F11" s="137">
        <v>1.07132063946154</v>
      </c>
      <c r="G11" s="137">
        <v>1.5744201260782799E-4</v>
      </c>
      <c r="H11" s="137">
        <v>9.6711631554923094E-5</v>
      </c>
      <c r="I11" s="137">
        <v>6.8223055461661699E-5</v>
      </c>
      <c r="J11" s="137">
        <v>1.46503165995046E-4</v>
      </c>
      <c r="K11" s="137">
        <v>8.17872555843106E-5</v>
      </c>
      <c r="L11" s="137">
        <v>7.4851531843485297E-4</v>
      </c>
      <c r="M11" s="137">
        <v>8.6750095544901699E-4</v>
      </c>
      <c r="N11" s="137">
        <v>1.21556108455972E-4</v>
      </c>
      <c r="O11" s="137">
        <v>2.0204135852600299E-4</v>
      </c>
      <c r="P11" s="137">
        <v>5.16860419979163E-5</v>
      </c>
      <c r="Q11" s="137">
        <v>2.7644938795444901E-5</v>
      </c>
      <c r="R11" s="137">
        <v>1.5815434472820399E-4</v>
      </c>
      <c r="S11" s="137">
        <v>1.9476905386798301E-4</v>
      </c>
      <c r="T11" s="137">
        <v>4.6854600255616299E-4</v>
      </c>
      <c r="U11" s="137">
        <v>2.5748915220662302E-4</v>
      </c>
      <c r="V11" s="137">
        <v>2.1076310881011E-4</v>
      </c>
      <c r="W11" s="137">
        <v>2.2573767947314501E-4</v>
      </c>
      <c r="X11" s="137">
        <v>4.9764606580662005E-4</v>
      </c>
      <c r="Y11" s="137">
        <v>7.5843776472609597E-4</v>
      </c>
      <c r="Z11" s="137">
        <v>4.4925233216656902E-4</v>
      </c>
      <c r="AA11" s="137">
        <v>2.0174977605963101E-4</v>
      </c>
      <c r="AB11" s="137">
        <v>2.8899191376806902E-4</v>
      </c>
      <c r="AC11" s="137">
        <v>5.93935537737581E-4</v>
      </c>
      <c r="AD11" s="137">
        <v>1.8788007795543301E-4</v>
      </c>
      <c r="AE11" s="137">
        <v>1.90400343999257E-4</v>
      </c>
      <c r="AF11" s="137">
        <v>4.4872636856747902E-2</v>
      </c>
      <c r="AG11" s="137">
        <v>1.15874173053603E-2</v>
      </c>
      <c r="AH11" s="137">
        <v>1.8204016060517599E-3</v>
      </c>
      <c r="AI11" s="137">
        <v>1.12779242496824E-4</v>
      </c>
      <c r="AJ11" s="137">
        <v>0</v>
      </c>
      <c r="AK11" s="137">
        <v>9.3530118644036402E-5</v>
      </c>
      <c r="AL11" s="137">
        <v>8.1303942191028895E-5</v>
      </c>
      <c r="AM11" s="137">
        <v>1.28301404689733E-4</v>
      </c>
      <c r="AN11" s="137">
        <v>1.03782842665882E-4</v>
      </c>
      <c r="AO11" s="137">
        <v>8.6518845614946095E-5</v>
      </c>
      <c r="AP11" s="137">
        <v>6.8331991622001099E-5</v>
      </c>
      <c r="AQ11" s="137">
        <v>5.87197655546942E-5</v>
      </c>
      <c r="AR11" s="137">
        <v>1.30971828640769E-4</v>
      </c>
      <c r="AS11" s="137">
        <v>8.1307092036641003E-5</v>
      </c>
      <c r="AT11" s="137">
        <v>9.3845942380256601E-5</v>
      </c>
      <c r="AU11" s="137">
        <v>8.0743533998858095E-5</v>
      </c>
      <c r="AV11" s="137">
        <v>7.5321580240798801E-5</v>
      </c>
      <c r="AW11" s="137">
        <v>7.2419065893934907E-5</v>
      </c>
      <c r="AX11" s="137">
        <v>8.9838392272876104E-5</v>
      </c>
      <c r="AY11" s="137">
        <v>9.1914321783535203E-5</v>
      </c>
      <c r="AZ11" s="137">
        <v>8.4642900856416896E-5</v>
      </c>
      <c r="BA11" s="137">
        <v>5.8094540381094401E-5</v>
      </c>
      <c r="BB11" s="137">
        <v>6.09628631432055E-5</v>
      </c>
      <c r="BC11" s="137">
        <v>5.9740928300918903E-5</v>
      </c>
      <c r="BD11" s="137">
        <v>9.5444615629745901E-5</v>
      </c>
      <c r="BE11" s="137">
        <v>8.4119030142319398E-5</v>
      </c>
      <c r="BF11" s="137">
        <v>9.3252855972518906E-5</v>
      </c>
      <c r="BG11" s="137">
        <v>5.19369606257525E-5</v>
      </c>
      <c r="BH11" s="137">
        <v>8.8984727573554302E-5</v>
      </c>
      <c r="BI11" s="137">
        <v>9.5013057809716696E-5</v>
      </c>
      <c r="BJ11" s="137">
        <v>4.6949962553637301E-5</v>
      </c>
      <c r="BK11" s="137">
        <v>1.09799189938483E-4</v>
      </c>
      <c r="BL11" s="137">
        <v>8.53563686782159E-5</v>
      </c>
      <c r="BM11" s="137">
        <v>2.4719647392235102E-3</v>
      </c>
      <c r="BN11" s="137">
        <v>3.3041263146323901E-3</v>
      </c>
      <c r="BO11" s="137">
        <v>5.1902631540014402E-5</v>
      </c>
      <c r="BP11" s="137">
        <v>4.5533301177029103E-5</v>
      </c>
      <c r="BQ11" s="137">
        <v>8.5272038719861294E-5</v>
      </c>
      <c r="BR11" s="137">
        <v>8.3800526516669596E-5</v>
      </c>
      <c r="BS11" s="137">
        <v>2.9728070022401499E-5</v>
      </c>
      <c r="BT11" s="137">
        <v>1.06723513272174E-4</v>
      </c>
      <c r="BU11" s="137">
        <v>4.1412699128423999E-5</v>
      </c>
      <c r="BV11" s="137">
        <v>1.62949698721943E-4</v>
      </c>
      <c r="BW11" s="137">
        <v>7.9167506329541604E-5</v>
      </c>
      <c r="BX11" s="137">
        <v>1.3640388455890201E-4</v>
      </c>
      <c r="BY11" s="137">
        <v>1.56718062625602E-4</v>
      </c>
      <c r="BZ11" s="137">
        <v>5.7324451759029299E-4</v>
      </c>
      <c r="CA11" s="138">
        <v>0</v>
      </c>
      <c r="CB11" s="133">
        <v>1.1468325796857299</v>
      </c>
      <c r="CC11" s="134">
        <v>0.67484506634008301</v>
      </c>
      <c r="CD11" s="135"/>
      <c r="CE11" s="370">
        <v>0</v>
      </c>
      <c r="CF11" s="370">
        <v>0</v>
      </c>
      <c r="CG11" s="370">
        <v>0</v>
      </c>
      <c r="CH11" s="370">
        <v>0</v>
      </c>
      <c r="CI11" s="355">
        <v>0</v>
      </c>
    </row>
    <row r="12" spans="1:89" ht="19.5" x14ac:dyDescent="0.25">
      <c r="A12" s="30"/>
      <c r="B12" s="42" t="s">
        <v>3</v>
      </c>
      <c r="C12" s="43" t="s">
        <v>114</v>
      </c>
      <c r="D12" s="136">
        <v>2.5378261532450199E-4</v>
      </c>
      <c r="E12" s="137">
        <v>4.6005098558973498E-4</v>
      </c>
      <c r="F12" s="137">
        <v>2.4618874144793299E-4</v>
      </c>
      <c r="G12" s="137">
        <v>1.00061033641178</v>
      </c>
      <c r="H12" s="137">
        <v>3.0610811893332199E-4</v>
      </c>
      <c r="I12" s="137">
        <v>1.88213740615358E-4</v>
      </c>
      <c r="J12" s="137">
        <v>2.59533582583099E-4</v>
      </c>
      <c r="K12" s="137">
        <v>2.3282562839074499E-4</v>
      </c>
      <c r="L12" s="137">
        <v>2.0988956150742501E-3</v>
      </c>
      <c r="M12" s="137">
        <v>2.2470254586044901E-4</v>
      </c>
      <c r="N12" s="137">
        <v>2.3881002722504801E-4</v>
      </c>
      <c r="O12" s="137">
        <v>2.6449335662958901E-4</v>
      </c>
      <c r="P12" s="137">
        <v>1.0966065253027199E-4</v>
      </c>
      <c r="Q12" s="137">
        <v>5.53343492396101E-5</v>
      </c>
      <c r="R12" s="137">
        <v>1.8726025487247099E-4</v>
      </c>
      <c r="S12" s="137">
        <v>2.2202120857291299E-4</v>
      </c>
      <c r="T12" s="137">
        <v>1.9640466776098199E-4</v>
      </c>
      <c r="U12" s="137">
        <v>2.9479886349692899E-4</v>
      </c>
      <c r="V12" s="137">
        <v>2.5006481444514499E-4</v>
      </c>
      <c r="W12" s="137">
        <v>2.9117317632882501E-4</v>
      </c>
      <c r="X12" s="137">
        <v>4.6728155244867703E-3</v>
      </c>
      <c r="Y12" s="137">
        <v>7.6943285927138496E-3</v>
      </c>
      <c r="Z12" s="137">
        <v>5.4277447617105505E-4</v>
      </c>
      <c r="AA12" s="137">
        <v>0.29490081359598402</v>
      </c>
      <c r="AB12" s="137">
        <v>6.87494458161058E-3</v>
      </c>
      <c r="AC12" s="137">
        <v>3.6129132699180599E-4</v>
      </c>
      <c r="AD12" s="137">
        <v>2.8998014444784801E-4</v>
      </c>
      <c r="AE12" s="137">
        <v>3.8300082046306401E-4</v>
      </c>
      <c r="AF12" s="137">
        <v>4.7874151379945096E-3</v>
      </c>
      <c r="AG12" s="137">
        <v>6.7949017018570602E-3</v>
      </c>
      <c r="AH12" s="137">
        <v>2.81532280424482E-2</v>
      </c>
      <c r="AI12" s="137">
        <v>6.8812389618555904E-3</v>
      </c>
      <c r="AJ12" s="137">
        <v>0</v>
      </c>
      <c r="AK12" s="137">
        <v>3.1185422134485501E-4</v>
      </c>
      <c r="AL12" s="137">
        <v>1.6098028996082699E-4</v>
      </c>
      <c r="AM12" s="137">
        <v>4.0395087129382098E-4</v>
      </c>
      <c r="AN12" s="137">
        <v>4.49015208780808E-4</v>
      </c>
      <c r="AO12" s="137">
        <v>1.5860157352563599E-4</v>
      </c>
      <c r="AP12" s="137">
        <v>1.0756109709876E-4</v>
      </c>
      <c r="AQ12" s="137">
        <v>8.3431566312250899E-5</v>
      </c>
      <c r="AR12" s="137">
        <v>1.25181443599425E-2</v>
      </c>
      <c r="AS12" s="137">
        <v>7.7909252400451903E-4</v>
      </c>
      <c r="AT12" s="137">
        <v>1.45205955058825E-3</v>
      </c>
      <c r="AU12" s="137">
        <v>2.3945093540667301E-4</v>
      </c>
      <c r="AV12" s="137">
        <v>3.0868998145273702E-4</v>
      </c>
      <c r="AW12" s="137">
        <v>3.5497702972496498E-4</v>
      </c>
      <c r="AX12" s="137">
        <v>1.9862676841005201E-4</v>
      </c>
      <c r="AY12" s="137">
        <v>2.1035034152866E-4</v>
      </c>
      <c r="AZ12" s="137">
        <v>1.1982824214910299E-4</v>
      </c>
      <c r="BA12" s="137">
        <v>8.8806527239532106E-5</v>
      </c>
      <c r="BB12" s="137">
        <v>1.91223689651635E-4</v>
      </c>
      <c r="BC12" s="137">
        <v>1.1389600780356299E-4</v>
      </c>
      <c r="BD12" s="137">
        <v>1.6485782969306401E-4</v>
      </c>
      <c r="BE12" s="137">
        <v>2.4563267910417401E-4</v>
      </c>
      <c r="BF12" s="137">
        <v>1.3111856336986099E-4</v>
      </c>
      <c r="BG12" s="137">
        <v>6.2013595764874704E-4</v>
      </c>
      <c r="BH12" s="137">
        <v>6.0445112413781503E-4</v>
      </c>
      <c r="BI12" s="137">
        <v>1.18876956225532E-4</v>
      </c>
      <c r="BJ12" s="137">
        <v>8.9879581818028405E-5</v>
      </c>
      <c r="BK12" s="137">
        <v>2.6782633694897602E-4</v>
      </c>
      <c r="BL12" s="137">
        <v>1.24285692639593E-4</v>
      </c>
      <c r="BM12" s="137">
        <v>1.04108014620428E-3</v>
      </c>
      <c r="BN12" s="137">
        <v>7.8010360072271602E-4</v>
      </c>
      <c r="BO12" s="137">
        <v>7.0235102939490002E-5</v>
      </c>
      <c r="BP12" s="137">
        <v>3.43993124407692E-5</v>
      </c>
      <c r="BQ12" s="137">
        <v>6.1349785415108898E-5</v>
      </c>
      <c r="BR12" s="137">
        <v>5.3931820935818703E-5</v>
      </c>
      <c r="BS12" s="137">
        <v>4.2197812754054402E-5</v>
      </c>
      <c r="BT12" s="137">
        <v>8.7244610911119198E-5</v>
      </c>
      <c r="BU12" s="137">
        <v>3.72836384677769E-5</v>
      </c>
      <c r="BV12" s="137">
        <v>1.04688150994079E-4</v>
      </c>
      <c r="BW12" s="137">
        <v>4.2442114840160999E-5</v>
      </c>
      <c r="BX12" s="137">
        <v>5.0399609405566998E-4</v>
      </c>
      <c r="BY12" s="137">
        <v>1.2953213833589999E-4</v>
      </c>
      <c r="BZ12" s="137">
        <v>3.12077982886899E-4</v>
      </c>
      <c r="CA12" s="138">
        <v>0</v>
      </c>
      <c r="CB12" s="133">
        <v>1.3932455600834399</v>
      </c>
      <c r="CC12" s="134">
        <v>0.81984494430754995</v>
      </c>
      <c r="CD12" s="135"/>
      <c r="CE12" s="370">
        <v>0</v>
      </c>
      <c r="CF12" s="370">
        <v>0</v>
      </c>
      <c r="CG12" s="370">
        <v>0</v>
      </c>
      <c r="CH12" s="370">
        <v>0</v>
      </c>
      <c r="CI12" s="355">
        <v>0</v>
      </c>
    </row>
    <row r="13" spans="1:89" ht="19.5" x14ac:dyDescent="0.25">
      <c r="A13" s="30"/>
      <c r="B13" s="42" t="s">
        <v>4</v>
      </c>
      <c r="C13" s="43" t="s">
        <v>115</v>
      </c>
      <c r="D13" s="136">
        <v>1.8094301105562601E-4</v>
      </c>
      <c r="E13" s="137">
        <v>9.6834564799938095E-4</v>
      </c>
      <c r="F13" s="137">
        <v>3.7813159105052003E-4</v>
      </c>
      <c r="G13" s="137">
        <v>4.2934447987826198E-4</v>
      </c>
      <c r="H13" s="137">
        <v>1.00388964657785</v>
      </c>
      <c r="I13" s="137">
        <v>2.04460829378728E-4</v>
      </c>
      <c r="J13" s="137">
        <v>4.4075864568638302E-4</v>
      </c>
      <c r="K13" s="137">
        <v>2.6251404212118402E-4</v>
      </c>
      <c r="L13" s="137">
        <v>4.4217896494089498E-4</v>
      </c>
      <c r="M13" s="137">
        <v>3.2151081440268902E-3</v>
      </c>
      <c r="N13" s="137">
        <v>3.8339446094045601E-4</v>
      </c>
      <c r="O13" s="137">
        <v>6.7257811091932305E-4</v>
      </c>
      <c r="P13" s="137">
        <v>1.90706335156844E-4</v>
      </c>
      <c r="Q13" s="137">
        <v>9.6238165878328294E-5</v>
      </c>
      <c r="R13" s="137">
        <v>2.6325595387182598E-4</v>
      </c>
      <c r="S13" s="137">
        <v>3.43658199592765E-4</v>
      </c>
      <c r="T13" s="137">
        <v>1.4021965905536601E-3</v>
      </c>
      <c r="U13" s="137">
        <v>8.3928027243987196E-4</v>
      </c>
      <c r="V13" s="137">
        <v>7.1928582376317796E-4</v>
      </c>
      <c r="W13" s="137">
        <v>8.0333184069978703E-4</v>
      </c>
      <c r="X13" s="137">
        <v>9.0143265451765008E-3</v>
      </c>
      <c r="Y13" s="137">
        <v>1.4351893971029401E-3</v>
      </c>
      <c r="Z13" s="137">
        <v>8.6497621863758595E-4</v>
      </c>
      <c r="AA13" s="137">
        <v>6.25098765974693E-4</v>
      </c>
      <c r="AB13" s="137">
        <v>9.2085450675868097E-3</v>
      </c>
      <c r="AC13" s="137">
        <v>9.1633768993905698E-4</v>
      </c>
      <c r="AD13" s="137">
        <v>9.1854558471691204E-4</v>
      </c>
      <c r="AE13" s="137">
        <v>5.7353088389033098E-4</v>
      </c>
      <c r="AF13" s="137">
        <v>3.86351270327982E-2</v>
      </c>
      <c r="AG13" s="137">
        <v>0.235535048912353</v>
      </c>
      <c r="AH13" s="137">
        <v>1.81228338367646E-3</v>
      </c>
      <c r="AI13" s="137">
        <v>3.6835704968627699E-4</v>
      </c>
      <c r="AJ13" s="137">
        <v>0</v>
      </c>
      <c r="AK13" s="137">
        <v>3.02447996396553E-2</v>
      </c>
      <c r="AL13" s="137">
        <v>2.5480967522712801E-3</v>
      </c>
      <c r="AM13" s="137">
        <v>1.7070533846335299E-3</v>
      </c>
      <c r="AN13" s="137">
        <v>1.5207830614812001E-3</v>
      </c>
      <c r="AO13" s="137">
        <v>3.0108487636922802E-4</v>
      </c>
      <c r="AP13" s="137">
        <v>2.70162006426729E-4</v>
      </c>
      <c r="AQ13" s="137">
        <v>2.0530170481646199E-4</v>
      </c>
      <c r="AR13" s="137">
        <v>3.5103579639041897E-4</v>
      </c>
      <c r="AS13" s="137">
        <v>4.6156220734912203E-4</v>
      </c>
      <c r="AT13" s="137">
        <v>3.1503350575082402E-4</v>
      </c>
      <c r="AU13" s="137">
        <v>2.3183705566637101E-2</v>
      </c>
      <c r="AV13" s="137">
        <v>3.6523671382034898E-4</v>
      </c>
      <c r="AW13" s="137">
        <v>2.5376476631953698E-4</v>
      </c>
      <c r="AX13" s="137">
        <v>2.8195471131501801E-4</v>
      </c>
      <c r="AY13" s="137">
        <v>2.4862849499007202E-4</v>
      </c>
      <c r="AZ13" s="137">
        <v>2.5863736548803701E-4</v>
      </c>
      <c r="BA13" s="137">
        <v>2.5554651347053101E-4</v>
      </c>
      <c r="BB13" s="137">
        <v>2.8726427158271299E-4</v>
      </c>
      <c r="BC13" s="137">
        <v>2.4933143022111301E-4</v>
      </c>
      <c r="BD13" s="137">
        <v>5.8591186682604198E-4</v>
      </c>
      <c r="BE13" s="137">
        <v>1.43336523601855E-3</v>
      </c>
      <c r="BF13" s="137">
        <v>3.1313994985762998E-4</v>
      </c>
      <c r="BG13" s="137">
        <v>1.7299938076151901E-4</v>
      </c>
      <c r="BH13" s="137">
        <v>3.2302828926918201E-4</v>
      </c>
      <c r="BI13" s="137">
        <v>3.84881568677415E-4</v>
      </c>
      <c r="BJ13" s="137">
        <v>2.8368516350225703E-4</v>
      </c>
      <c r="BK13" s="137">
        <v>4.08378364027839E-4</v>
      </c>
      <c r="BL13" s="137">
        <v>3.35525480773063E-4</v>
      </c>
      <c r="BM13" s="137">
        <v>5.4750399682015E-3</v>
      </c>
      <c r="BN13" s="137">
        <v>2.0816584507325499E-3</v>
      </c>
      <c r="BO13" s="137">
        <v>1.1366730789352E-4</v>
      </c>
      <c r="BP13" s="137">
        <v>8.3802462492548905E-5</v>
      </c>
      <c r="BQ13" s="137">
        <v>1.72561753728302E-4</v>
      </c>
      <c r="BR13" s="137">
        <v>1.4152803312830401E-4</v>
      </c>
      <c r="BS13" s="137">
        <v>5.524856550322E-5</v>
      </c>
      <c r="BT13" s="137">
        <v>2.1661290070744901E-4</v>
      </c>
      <c r="BU13" s="137">
        <v>1.40583061575886E-4</v>
      </c>
      <c r="BV13" s="137">
        <v>2.9106011670889699E-4</v>
      </c>
      <c r="BW13" s="137">
        <v>1.160492564417E-4</v>
      </c>
      <c r="BX13" s="137">
        <v>2.8633598821410498E-4</v>
      </c>
      <c r="BY13" s="137">
        <v>4.2736445429070999E-4</v>
      </c>
      <c r="BZ13" s="137">
        <v>3.8841362707303098E-4</v>
      </c>
      <c r="CA13" s="138">
        <v>0</v>
      </c>
      <c r="CB13" s="133">
        <v>1.3935725482347301</v>
      </c>
      <c r="CC13" s="134">
        <v>0.820037358043054</v>
      </c>
      <c r="CD13" s="135"/>
      <c r="CE13" s="370">
        <v>0</v>
      </c>
      <c r="CF13" s="370">
        <v>0</v>
      </c>
      <c r="CG13" s="370">
        <v>0</v>
      </c>
      <c r="CH13" s="370">
        <v>0</v>
      </c>
      <c r="CI13" s="355">
        <v>0</v>
      </c>
    </row>
    <row r="14" spans="1:89" ht="19.5" x14ac:dyDescent="0.25">
      <c r="A14" s="30"/>
      <c r="B14" s="42" t="s">
        <v>5</v>
      </c>
      <c r="C14" s="43" t="s">
        <v>116</v>
      </c>
      <c r="D14" s="136">
        <v>2.9510136396656498E-4</v>
      </c>
      <c r="E14" s="137">
        <v>6.87494914036818E-4</v>
      </c>
      <c r="F14" s="137">
        <v>7.2433213240163995E-4</v>
      </c>
      <c r="G14" s="137">
        <v>1.1781956228765699E-3</v>
      </c>
      <c r="H14" s="137">
        <v>6.6907797055174901E-4</v>
      </c>
      <c r="I14" s="137">
        <v>1.00032757443302</v>
      </c>
      <c r="J14" s="137">
        <v>8.4927526364985404E-4</v>
      </c>
      <c r="K14" s="137">
        <v>5.2111414232038403E-4</v>
      </c>
      <c r="L14" s="137">
        <v>7.1221534665665102E-3</v>
      </c>
      <c r="M14" s="137">
        <v>5.8802531043467603E-2</v>
      </c>
      <c r="N14" s="137">
        <v>2.0828893541972901E-3</v>
      </c>
      <c r="O14" s="137">
        <v>1.8120653944976601E-3</v>
      </c>
      <c r="P14" s="137">
        <v>1.96647145408789E-4</v>
      </c>
      <c r="Q14" s="137">
        <v>1.04035936938176E-4</v>
      </c>
      <c r="R14" s="137">
        <v>5.5993689844704899E-4</v>
      </c>
      <c r="S14" s="137">
        <v>6.5639620718685595E-4</v>
      </c>
      <c r="T14" s="137">
        <v>1.88972274563361E-2</v>
      </c>
      <c r="U14" s="137">
        <v>1.2140279788205399E-3</v>
      </c>
      <c r="V14" s="137">
        <v>1.45278330947488E-3</v>
      </c>
      <c r="W14" s="137">
        <v>1.13734683395077E-3</v>
      </c>
      <c r="X14" s="137">
        <v>1.6443573661609701E-2</v>
      </c>
      <c r="Y14" s="137">
        <v>1.3254629827050999E-3</v>
      </c>
      <c r="Z14" s="137">
        <v>8.8482849321032896E-4</v>
      </c>
      <c r="AA14" s="137">
        <v>1.02892851117896E-3</v>
      </c>
      <c r="AB14" s="137">
        <v>1.1827510305534999E-3</v>
      </c>
      <c r="AC14" s="137">
        <v>1.0203356518944701E-3</v>
      </c>
      <c r="AD14" s="137">
        <v>8.3974773539077004E-4</v>
      </c>
      <c r="AE14" s="137">
        <v>1.53258345628068E-3</v>
      </c>
      <c r="AF14" s="137">
        <v>8.9289482180298404E-4</v>
      </c>
      <c r="AG14" s="137">
        <v>1.1463809708759001E-3</v>
      </c>
      <c r="AH14" s="137">
        <v>5.1682948100918898E-4</v>
      </c>
      <c r="AI14" s="137">
        <v>3.29745752683417E-4</v>
      </c>
      <c r="AJ14" s="137">
        <v>0</v>
      </c>
      <c r="AK14" s="137">
        <v>5.2180526442188496E-4</v>
      </c>
      <c r="AL14" s="137">
        <v>3.1469209594517898E-4</v>
      </c>
      <c r="AM14" s="137">
        <v>2.3969093115011799E-3</v>
      </c>
      <c r="AN14" s="137">
        <v>7.4822708680524503E-4</v>
      </c>
      <c r="AO14" s="137">
        <v>3.6041504964618798E-4</v>
      </c>
      <c r="AP14" s="137">
        <v>2.8278882573964503E-4</v>
      </c>
      <c r="AQ14" s="137">
        <v>2.58606199321737E-4</v>
      </c>
      <c r="AR14" s="137">
        <v>3.7072605693167898E-4</v>
      </c>
      <c r="AS14" s="137">
        <v>3.4772778815260198E-4</v>
      </c>
      <c r="AT14" s="137">
        <v>3.51783942738513E-4</v>
      </c>
      <c r="AU14" s="137">
        <v>3.8024027025265799E-4</v>
      </c>
      <c r="AV14" s="137">
        <v>3.3188142107035102E-4</v>
      </c>
      <c r="AW14" s="137">
        <v>3.03792984283915E-4</v>
      </c>
      <c r="AX14" s="137">
        <v>3.6592556650838498E-4</v>
      </c>
      <c r="AY14" s="137">
        <v>3.49112055614741E-4</v>
      </c>
      <c r="AZ14" s="137">
        <v>2.5643189217795797E-4</v>
      </c>
      <c r="BA14" s="137">
        <v>2.3900763929195001E-4</v>
      </c>
      <c r="BB14" s="137">
        <v>2.5388540984756699E-4</v>
      </c>
      <c r="BC14" s="137">
        <v>2.2669868351298E-4</v>
      </c>
      <c r="BD14" s="137">
        <v>4.34162128173798E-4</v>
      </c>
      <c r="BE14" s="137">
        <v>3.6751874606636797E-4</v>
      </c>
      <c r="BF14" s="137">
        <v>3.5938903229919701E-4</v>
      </c>
      <c r="BG14" s="137">
        <v>2.13779057112842E-4</v>
      </c>
      <c r="BH14" s="137">
        <v>3.1527298531962999E-4</v>
      </c>
      <c r="BI14" s="137">
        <v>3.29008243732258E-4</v>
      </c>
      <c r="BJ14" s="137">
        <v>1.4899893517523999E-4</v>
      </c>
      <c r="BK14" s="137">
        <v>4.4006054062530601E-4</v>
      </c>
      <c r="BL14" s="137">
        <v>2.68970007085609E-4</v>
      </c>
      <c r="BM14" s="137">
        <v>1.78391258422041E-3</v>
      </c>
      <c r="BN14" s="137">
        <v>4.89412150885833E-3</v>
      </c>
      <c r="BO14" s="137">
        <v>1.23733534727098E-4</v>
      </c>
      <c r="BP14" s="137">
        <v>9.3483517045721802E-5</v>
      </c>
      <c r="BQ14" s="137">
        <v>2.0867829307202301E-4</v>
      </c>
      <c r="BR14" s="137">
        <v>1.5562427125614999E-4</v>
      </c>
      <c r="BS14" s="137">
        <v>5.7473425673215199E-5</v>
      </c>
      <c r="BT14" s="137">
        <v>1.9539777019599399E-4</v>
      </c>
      <c r="BU14" s="137">
        <v>8.2081810918313905E-5</v>
      </c>
      <c r="BV14" s="137">
        <v>3.1106266191052202E-4</v>
      </c>
      <c r="BW14" s="137">
        <v>1.4859184617538801E-4</v>
      </c>
      <c r="BX14" s="137">
        <v>3.3260582080516399E-4</v>
      </c>
      <c r="BY14" s="137">
        <v>2.35242732585565E-4</v>
      </c>
      <c r="BZ14" s="137">
        <v>5.8455274744306004E-4</v>
      </c>
      <c r="CA14" s="138">
        <v>0</v>
      </c>
      <c r="CB14" s="133">
        <v>1.1471786491615601</v>
      </c>
      <c r="CC14" s="134">
        <v>0.67504870833849495</v>
      </c>
      <c r="CD14" s="135"/>
      <c r="CE14" s="370">
        <v>0</v>
      </c>
      <c r="CF14" s="370">
        <v>0</v>
      </c>
      <c r="CG14" s="370">
        <v>0</v>
      </c>
      <c r="CH14" s="370">
        <v>0</v>
      </c>
      <c r="CI14" s="355">
        <v>0</v>
      </c>
    </row>
    <row r="15" spans="1:89" ht="19.5" x14ac:dyDescent="0.25">
      <c r="A15" s="30"/>
      <c r="B15" s="42" t="s">
        <v>6</v>
      </c>
      <c r="C15" s="43" t="s">
        <v>117</v>
      </c>
      <c r="D15" s="136">
        <v>1.11338762747258E-4</v>
      </c>
      <c r="E15" s="137">
        <v>2.4533926608674299E-4</v>
      </c>
      <c r="F15" s="137">
        <v>2.2592604248624799E-4</v>
      </c>
      <c r="G15" s="137">
        <v>2.2030114718505701E-4</v>
      </c>
      <c r="H15" s="137">
        <v>1.5756654330292599E-4</v>
      </c>
      <c r="I15" s="137">
        <v>1.2680882189259899E-4</v>
      </c>
      <c r="J15" s="137">
        <v>1.17218446524526</v>
      </c>
      <c r="K15" s="137">
        <v>1.3200383382992601E-4</v>
      </c>
      <c r="L15" s="137">
        <v>2.0156263981604299E-4</v>
      </c>
      <c r="M15" s="137">
        <v>5.51260745720741E-3</v>
      </c>
      <c r="N15" s="137">
        <v>1.5615586834306401E-4</v>
      </c>
      <c r="O15" s="137">
        <v>5.6900610756721003E-3</v>
      </c>
      <c r="P15" s="137">
        <v>2.6556492449403599E-4</v>
      </c>
      <c r="Q15" s="137">
        <v>1.19212983569748E-4</v>
      </c>
      <c r="R15" s="137">
        <v>2.09486370316085E-4</v>
      </c>
      <c r="S15" s="137">
        <v>2.6686072565798601E-4</v>
      </c>
      <c r="T15" s="137">
        <v>3.2599819963898902E-3</v>
      </c>
      <c r="U15" s="137">
        <v>5.9633213439012397E-3</v>
      </c>
      <c r="V15" s="137">
        <v>2.3289270395324699E-3</v>
      </c>
      <c r="W15" s="137">
        <v>0.36043238591571802</v>
      </c>
      <c r="X15" s="137">
        <v>3.87671127281049E-3</v>
      </c>
      <c r="Y15" s="137">
        <v>1.0947529803046901E-2</v>
      </c>
      <c r="Z15" s="137">
        <v>3.8774386443851102E-4</v>
      </c>
      <c r="AA15" s="137">
        <v>3.6961539796464101E-4</v>
      </c>
      <c r="AB15" s="137">
        <v>3.62853782719101E-3</v>
      </c>
      <c r="AC15" s="137">
        <v>1.9375679984998001E-3</v>
      </c>
      <c r="AD15" s="137">
        <v>3.5810030794433098E-4</v>
      </c>
      <c r="AE15" s="137">
        <v>2.3230711018303402E-2</v>
      </c>
      <c r="AF15" s="137">
        <v>6.3054650057028103E-3</v>
      </c>
      <c r="AG15" s="137">
        <v>4.9324290687425697E-4</v>
      </c>
      <c r="AH15" s="137">
        <v>4.7675678957185001E-4</v>
      </c>
      <c r="AI15" s="137">
        <v>1.8344343978957199E-4</v>
      </c>
      <c r="AJ15" s="137">
        <v>0</v>
      </c>
      <c r="AK15" s="137">
        <v>2.5134955025307102E-4</v>
      </c>
      <c r="AL15" s="137">
        <v>1.9077074786025101E-4</v>
      </c>
      <c r="AM15" s="137">
        <v>4.0794539892721298E-4</v>
      </c>
      <c r="AN15" s="137">
        <v>2.0269301591267899E-4</v>
      </c>
      <c r="AO15" s="137">
        <v>2.09384467715641E-4</v>
      </c>
      <c r="AP15" s="137">
        <v>1.74961377962609E-4</v>
      </c>
      <c r="AQ15" s="137">
        <v>1.87702075946051E-4</v>
      </c>
      <c r="AR15" s="137">
        <v>6.8820749232657505E-4</v>
      </c>
      <c r="AS15" s="137">
        <v>4.6022119526902697E-3</v>
      </c>
      <c r="AT15" s="137">
        <v>7.4743212269019602E-4</v>
      </c>
      <c r="AU15" s="137">
        <v>1.7753575782397001E-4</v>
      </c>
      <c r="AV15" s="137">
        <v>2.05350549615301E-4</v>
      </c>
      <c r="AW15" s="137">
        <v>2.1981032757109099E-4</v>
      </c>
      <c r="AX15" s="137">
        <v>2.0724220069109201E-4</v>
      </c>
      <c r="AY15" s="137">
        <v>1.6652626951582601E-4</v>
      </c>
      <c r="AZ15" s="137">
        <v>2.4628971184047102E-4</v>
      </c>
      <c r="BA15" s="137">
        <v>1.2154001589666301E-4</v>
      </c>
      <c r="BB15" s="137">
        <v>1.7534404159556301E-4</v>
      </c>
      <c r="BC15" s="137">
        <v>1.380980243699E-4</v>
      </c>
      <c r="BD15" s="137">
        <v>2.10326386856725E-4</v>
      </c>
      <c r="BE15" s="137">
        <v>2.2033341018026399E-4</v>
      </c>
      <c r="BF15" s="137">
        <v>2.10290581437979E-4</v>
      </c>
      <c r="BG15" s="137">
        <v>1.19011171929967E-4</v>
      </c>
      <c r="BH15" s="137">
        <v>2.1315173984707899E-4</v>
      </c>
      <c r="BI15" s="137">
        <v>1.9383418301871299E-4</v>
      </c>
      <c r="BJ15" s="137">
        <v>9.4492209498129405E-5</v>
      </c>
      <c r="BK15" s="137">
        <v>2.27379236370644E-4</v>
      </c>
      <c r="BL15" s="137">
        <v>1.7986818902792701E-4</v>
      </c>
      <c r="BM15" s="137">
        <v>1.5046292295384199E-3</v>
      </c>
      <c r="BN15" s="137">
        <v>2.8736082206671999E-3</v>
      </c>
      <c r="BO15" s="137">
        <v>9.6364331584757496E-5</v>
      </c>
      <c r="BP15" s="137">
        <v>6.5991421086825401E-5</v>
      </c>
      <c r="BQ15" s="137">
        <v>1.28529661539069E-4</v>
      </c>
      <c r="BR15" s="137">
        <v>1.15450479003691E-4</v>
      </c>
      <c r="BS15" s="137">
        <v>4.6428576564288598E-5</v>
      </c>
      <c r="BT15" s="137">
        <v>2.3316384159721099E-4</v>
      </c>
      <c r="BU15" s="137">
        <v>4.8374411020458399E-5</v>
      </c>
      <c r="BV15" s="137">
        <v>2.00306690276425E-4</v>
      </c>
      <c r="BW15" s="137">
        <v>8.6979052175947097E-5</v>
      </c>
      <c r="BX15" s="137">
        <v>2.3961737241955799E-4</v>
      </c>
      <c r="BY15" s="137">
        <v>1.37503768690628E-4</v>
      </c>
      <c r="BZ15" s="137">
        <v>5.7544091880113997E-4</v>
      </c>
      <c r="CA15" s="138">
        <v>0</v>
      </c>
      <c r="CB15" s="133">
        <v>1.6273467738198799</v>
      </c>
      <c r="CC15" s="134">
        <v>0.95760005513423996</v>
      </c>
      <c r="CD15" s="135"/>
      <c r="CE15" s="370">
        <v>0</v>
      </c>
      <c r="CF15" s="370">
        <v>0</v>
      </c>
      <c r="CG15" s="370">
        <v>0</v>
      </c>
      <c r="CH15" s="370">
        <v>0</v>
      </c>
      <c r="CI15" s="355">
        <v>0</v>
      </c>
    </row>
    <row r="16" spans="1:89" ht="19.5" x14ac:dyDescent="0.25">
      <c r="A16" s="30"/>
      <c r="B16" s="42" t="s">
        <v>7</v>
      </c>
      <c r="C16" s="43" t="s">
        <v>118</v>
      </c>
      <c r="D16" s="136">
        <v>6.0472360399458204E-4</v>
      </c>
      <c r="E16" s="137">
        <v>1.3466303063662201E-3</v>
      </c>
      <c r="F16" s="137">
        <v>1.55116486694543E-3</v>
      </c>
      <c r="G16" s="137">
        <v>4.5033755510870601E-3</v>
      </c>
      <c r="H16" s="137">
        <v>2.1283684003639701E-3</v>
      </c>
      <c r="I16" s="137">
        <v>6.5229224835566401E-4</v>
      </c>
      <c r="J16" s="137">
        <v>1.7428208312983799E-3</v>
      </c>
      <c r="K16" s="137">
        <v>1.03331842609322</v>
      </c>
      <c r="L16" s="137">
        <v>5.1095192733772402E-2</v>
      </c>
      <c r="M16" s="137">
        <v>5.9167137809257699E-4</v>
      </c>
      <c r="N16" s="137">
        <v>9.8756805021137811E-4</v>
      </c>
      <c r="O16" s="137">
        <v>4.4694566008174401E-4</v>
      </c>
      <c r="P16" s="137">
        <v>1.7437598377943199E-4</v>
      </c>
      <c r="Q16" s="137">
        <v>7.99795426052843E-5</v>
      </c>
      <c r="R16" s="137">
        <v>1.56189979560238E-3</v>
      </c>
      <c r="S16" s="137">
        <v>1.75422458452381E-3</v>
      </c>
      <c r="T16" s="137">
        <v>4.0412894717673501E-4</v>
      </c>
      <c r="U16" s="137">
        <v>4.7873887504274002E-4</v>
      </c>
      <c r="V16" s="137">
        <v>4.6308043359518102E-4</v>
      </c>
      <c r="W16" s="137">
        <v>1.9991576614647598E-3</v>
      </c>
      <c r="X16" s="137">
        <v>1.94261527805722E-3</v>
      </c>
      <c r="Y16" s="137">
        <v>2.1322711221857999E-3</v>
      </c>
      <c r="Z16" s="137">
        <v>5.8380374434886199E-4</v>
      </c>
      <c r="AA16" s="137">
        <v>1.6459054447735099E-3</v>
      </c>
      <c r="AB16" s="137">
        <v>0.25013949084530601</v>
      </c>
      <c r="AC16" s="137">
        <v>4.06601034569868E-4</v>
      </c>
      <c r="AD16" s="137">
        <v>0.22793932805243</v>
      </c>
      <c r="AE16" s="137">
        <v>4.9523160567555599E-4</v>
      </c>
      <c r="AF16" s="137">
        <v>1.5583418126709E-3</v>
      </c>
      <c r="AG16" s="137">
        <v>1.0028592777928101E-3</v>
      </c>
      <c r="AH16" s="137">
        <v>3.6806190758340501E-4</v>
      </c>
      <c r="AI16" s="137">
        <v>1.92373580736591E-4</v>
      </c>
      <c r="AJ16" s="137">
        <v>0</v>
      </c>
      <c r="AK16" s="137">
        <v>2.6021318482354999E-4</v>
      </c>
      <c r="AL16" s="137">
        <v>1.5098773390071399E-4</v>
      </c>
      <c r="AM16" s="137">
        <v>2.31004080723604E-4</v>
      </c>
      <c r="AN16" s="137">
        <v>5.4347507376452701E-4</v>
      </c>
      <c r="AO16" s="137">
        <v>1.7249544455918999E-4</v>
      </c>
      <c r="AP16" s="137">
        <v>1.3387540286861099E-4</v>
      </c>
      <c r="AQ16" s="137">
        <v>1.54231615646947E-4</v>
      </c>
      <c r="AR16" s="137">
        <v>2.2736309070112701E-4</v>
      </c>
      <c r="AS16" s="137">
        <v>1.8693122184412699E-4</v>
      </c>
      <c r="AT16" s="137">
        <v>1.94315870768885E-4</v>
      </c>
      <c r="AU16" s="137">
        <v>2.2086021847219801E-4</v>
      </c>
      <c r="AV16" s="137">
        <v>1.5652882952555899E-4</v>
      </c>
      <c r="AW16" s="137">
        <v>1.6484080243239701E-4</v>
      </c>
      <c r="AX16" s="137">
        <v>2.9975981242250999E-4</v>
      </c>
      <c r="AY16" s="137">
        <v>4.7219463955058702E-4</v>
      </c>
      <c r="AZ16" s="137">
        <v>1.5461902039911099E-4</v>
      </c>
      <c r="BA16" s="137">
        <v>1.3756843745711301E-4</v>
      </c>
      <c r="BB16" s="137">
        <v>1.6150480683635801E-4</v>
      </c>
      <c r="BC16" s="137">
        <v>1.3605434268538E-4</v>
      </c>
      <c r="BD16" s="137">
        <v>2.0691508644383999E-4</v>
      </c>
      <c r="BE16" s="137">
        <v>2.03499510160558E-4</v>
      </c>
      <c r="BF16" s="137">
        <v>1.6691483878022301E-4</v>
      </c>
      <c r="BG16" s="137">
        <v>1.07647301916111E-4</v>
      </c>
      <c r="BH16" s="137">
        <v>2.8633172231217E-4</v>
      </c>
      <c r="BI16" s="137">
        <v>2.07482776207327E-4</v>
      </c>
      <c r="BJ16" s="137">
        <v>6.7537682592250505E-5</v>
      </c>
      <c r="BK16" s="137">
        <v>2.0519887011801401E-4</v>
      </c>
      <c r="BL16" s="137">
        <v>1.22257334780931E-4</v>
      </c>
      <c r="BM16" s="137">
        <v>1.3960198695295899E-3</v>
      </c>
      <c r="BN16" s="137">
        <v>1.2317605261752799E-3</v>
      </c>
      <c r="BO16" s="137">
        <v>5.8606703492301299E-5</v>
      </c>
      <c r="BP16" s="137">
        <v>3.9514772011540898E-5</v>
      </c>
      <c r="BQ16" s="137">
        <v>8.9064883025202803E-5</v>
      </c>
      <c r="BR16" s="137">
        <v>6.2138608600913203E-5</v>
      </c>
      <c r="BS16" s="137">
        <v>2.5591276089848801E-5</v>
      </c>
      <c r="BT16" s="137">
        <v>7.7160023683289298E-5</v>
      </c>
      <c r="BU16" s="137">
        <v>5.3105536152928499E-5</v>
      </c>
      <c r="BV16" s="137">
        <v>1.2472525141908199E-4</v>
      </c>
      <c r="BW16" s="137">
        <v>5.2651312671270597E-5</v>
      </c>
      <c r="BX16" s="137">
        <v>1.4151196911179001E-4</v>
      </c>
      <c r="BY16" s="137">
        <v>1.04058198838914E-4</v>
      </c>
      <c r="BZ16" s="137">
        <v>3.97857217604234E-4</v>
      </c>
      <c r="CA16" s="138">
        <v>0</v>
      </c>
      <c r="CB16" s="133">
        <v>1.6038780241548101</v>
      </c>
      <c r="CC16" s="134">
        <v>0.94379004467135097</v>
      </c>
      <c r="CD16" s="135"/>
      <c r="CE16" s="370">
        <v>0</v>
      </c>
      <c r="CF16" s="370">
        <v>0</v>
      </c>
      <c r="CG16" s="370">
        <v>0</v>
      </c>
      <c r="CH16" s="370">
        <v>0</v>
      </c>
      <c r="CI16" s="355">
        <v>0</v>
      </c>
    </row>
    <row r="17" spans="1:87" ht="19.5" x14ac:dyDescent="0.25">
      <c r="A17" s="30"/>
      <c r="B17" s="42" t="s">
        <v>8</v>
      </c>
      <c r="C17" s="43" t="s">
        <v>119</v>
      </c>
      <c r="D17" s="136">
        <v>1.03779673075523E-2</v>
      </c>
      <c r="E17" s="137">
        <v>2.2885595507954E-2</v>
      </c>
      <c r="F17" s="137">
        <v>2.6943164098831299E-2</v>
      </c>
      <c r="G17" s="137">
        <v>8.7182168922900399E-2</v>
      </c>
      <c r="H17" s="137">
        <v>4.0129862475767303E-2</v>
      </c>
      <c r="I17" s="137">
        <v>1.11933157340858E-2</v>
      </c>
      <c r="J17" s="137">
        <v>2.9920895221651599E-2</v>
      </c>
      <c r="K17" s="137">
        <v>2.9403619478800599E-2</v>
      </c>
      <c r="L17" s="137">
        <v>1.01956798778659</v>
      </c>
      <c r="M17" s="137">
        <v>7.16170129904417E-3</v>
      </c>
      <c r="N17" s="137">
        <v>1.7715088670339801E-2</v>
      </c>
      <c r="O17" s="137">
        <v>1.30524848525816E-3</v>
      </c>
      <c r="P17" s="137">
        <v>1.91681041402454E-3</v>
      </c>
      <c r="Q17" s="137">
        <v>7.6323042161151398E-4</v>
      </c>
      <c r="R17" s="137">
        <v>2.9055143883493E-2</v>
      </c>
      <c r="S17" s="137">
        <v>3.2294498328736002E-2</v>
      </c>
      <c r="T17" s="137">
        <v>2.5410043295076398E-3</v>
      </c>
      <c r="U17" s="137">
        <v>9.1077586753020897E-4</v>
      </c>
      <c r="V17" s="137">
        <v>8.4001312353248797E-4</v>
      </c>
      <c r="W17" s="137">
        <v>9.8971059325584296E-3</v>
      </c>
      <c r="X17" s="137">
        <v>3.0876626845910298E-3</v>
      </c>
      <c r="Y17" s="137">
        <v>2.4642472836437098E-3</v>
      </c>
      <c r="Z17" s="137">
        <v>4.1945415281431199E-3</v>
      </c>
      <c r="AA17" s="137">
        <v>2.6059561832610899E-2</v>
      </c>
      <c r="AB17" s="137">
        <v>8.6549565535562496E-3</v>
      </c>
      <c r="AC17" s="137">
        <v>1.4358705275611E-3</v>
      </c>
      <c r="AD17" s="137">
        <v>6.9108992570114103E-3</v>
      </c>
      <c r="AE17" s="137">
        <v>2.5772634368197499E-3</v>
      </c>
      <c r="AF17" s="137">
        <v>3.9678438143922199E-3</v>
      </c>
      <c r="AG17" s="137">
        <v>1.0809283828994201E-2</v>
      </c>
      <c r="AH17" s="137">
        <v>2.8418049616967399E-3</v>
      </c>
      <c r="AI17" s="137">
        <v>1.0107385141413701E-3</v>
      </c>
      <c r="AJ17" s="137">
        <v>0</v>
      </c>
      <c r="AK17" s="137">
        <v>1.6455185676909E-3</v>
      </c>
      <c r="AL17" s="137">
        <v>3.1057941305685398E-4</v>
      </c>
      <c r="AM17" s="137">
        <v>5.8731741850603805E-4</v>
      </c>
      <c r="AN17" s="137">
        <v>7.63126317389436E-3</v>
      </c>
      <c r="AO17" s="137">
        <v>3.0724388181341202E-4</v>
      </c>
      <c r="AP17" s="137">
        <v>2.07718256461245E-4</v>
      </c>
      <c r="AQ17" s="137">
        <v>8.8126137483680899E-4</v>
      </c>
      <c r="AR17" s="137">
        <v>1.3841871700424101E-3</v>
      </c>
      <c r="AS17" s="137">
        <v>4.2152311224248E-4</v>
      </c>
      <c r="AT17" s="137">
        <v>3.4744310974911302E-4</v>
      </c>
      <c r="AU17" s="137">
        <v>1.31560620382005E-3</v>
      </c>
      <c r="AV17" s="137">
        <v>2.3291125001771501E-4</v>
      </c>
      <c r="AW17" s="137">
        <v>6.8524998787581595E-4</v>
      </c>
      <c r="AX17" s="137">
        <v>3.0597748324162201E-3</v>
      </c>
      <c r="AY17" s="137">
        <v>7.0096230946213901E-3</v>
      </c>
      <c r="AZ17" s="137">
        <v>7.7786467952303503E-4</v>
      </c>
      <c r="BA17" s="137">
        <v>7.1507611132839196E-4</v>
      </c>
      <c r="BB17" s="137">
        <v>1.0787378722795101E-3</v>
      </c>
      <c r="BC17" s="137">
        <v>7.5899974926264195E-4</v>
      </c>
      <c r="BD17" s="137">
        <v>3.2677124505763001E-4</v>
      </c>
      <c r="BE17" s="137">
        <v>1.2366903339794701E-3</v>
      </c>
      <c r="BF17" s="137">
        <v>2.5574464426651597E-4</v>
      </c>
      <c r="BG17" s="137">
        <v>2.95343886423136E-4</v>
      </c>
      <c r="BH17" s="137">
        <v>3.2657449172373001E-3</v>
      </c>
      <c r="BI17" s="137">
        <v>1.6008296369689301E-3</v>
      </c>
      <c r="BJ17" s="137">
        <v>1.2596805730145301E-4</v>
      </c>
      <c r="BK17" s="137">
        <v>3.9363330446773602E-4</v>
      </c>
      <c r="BL17" s="137">
        <v>2.6750773539069902E-4</v>
      </c>
      <c r="BM17" s="137">
        <v>7.9811357877973403E-4</v>
      </c>
      <c r="BN17" s="137">
        <v>1.1721337590231899E-3</v>
      </c>
      <c r="BO17" s="137">
        <v>7.8104649127044403E-5</v>
      </c>
      <c r="BP17" s="137">
        <v>5.3052245433993902E-5</v>
      </c>
      <c r="BQ17" s="137">
        <v>1.0712609854964801E-4</v>
      </c>
      <c r="BR17" s="137">
        <v>7.8609972970291594E-5</v>
      </c>
      <c r="BS17" s="137">
        <v>8.2156470027835207E-5</v>
      </c>
      <c r="BT17" s="137">
        <v>1.0999273235887299E-4</v>
      </c>
      <c r="BU17" s="137">
        <v>3.8370281294659397E-4</v>
      </c>
      <c r="BV17" s="137">
        <v>1.7661764387372499E-4</v>
      </c>
      <c r="BW17" s="137">
        <v>9.1450012379523202E-5</v>
      </c>
      <c r="BX17" s="137">
        <v>2.30311299219948E-4</v>
      </c>
      <c r="BY17" s="137">
        <v>1.5398819308332299E-4</v>
      </c>
      <c r="BZ17" s="137">
        <v>3.0953879899742702E-4</v>
      </c>
      <c r="CA17" s="138">
        <v>0</v>
      </c>
      <c r="CB17" s="133">
        <v>1.49697090280023</v>
      </c>
      <c r="CC17" s="134">
        <v>0.88088134755138203</v>
      </c>
      <c r="CD17" s="135"/>
      <c r="CE17" s="370">
        <v>0</v>
      </c>
      <c r="CF17" s="370">
        <v>0</v>
      </c>
      <c r="CG17" s="370">
        <v>0</v>
      </c>
      <c r="CH17" s="370">
        <v>0</v>
      </c>
      <c r="CI17" s="355">
        <v>0</v>
      </c>
    </row>
    <row r="18" spans="1:87" ht="19.5" x14ac:dyDescent="0.25">
      <c r="A18" s="30"/>
      <c r="B18" s="42" t="s">
        <v>9</v>
      </c>
      <c r="C18" s="43" t="s">
        <v>120</v>
      </c>
      <c r="D18" s="136">
        <v>9.4557231096056599E-4</v>
      </c>
      <c r="E18" s="137">
        <v>1.9626808232747601E-3</v>
      </c>
      <c r="F18" s="137">
        <v>1.9474061907886701E-3</v>
      </c>
      <c r="G18" s="137">
        <v>5.5557721405788104E-3</v>
      </c>
      <c r="H18" s="137">
        <v>2.6322782242903199E-3</v>
      </c>
      <c r="I18" s="137">
        <v>1.10019065466705E-3</v>
      </c>
      <c r="J18" s="137">
        <v>2.2482847524488698E-3</v>
      </c>
      <c r="K18" s="137">
        <v>2.01084213705032E-3</v>
      </c>
      <c r="L18" s="137">
        <v>1.5271492070198899E-3</v>
      </c>
      <c r="M18" s="137">
        <v>1.0310999143752999</v>
      </c>
      <c r="N18" s="137">
        <v>2.7509433320920301E-3</v>
      </c>
      <c r="O18" s="137">
        <v>1.6072343721538401E-2</v>
      </c>
      <c r="P18" s="137">
        <v>4.7748847577627198E-4</v>
      </c>
      <c r="Q18" s="137">
        <v>2.7504322909896998E-4</v>
      </c>
      <c r="R18" s="137">
        <v>3.5742406702329601E-3</v>
      </c>
      <c r="S18" s="137">
        <v>4.0087284791125097E-3</v>
      </c>
      <c r="T18" s="137">
        <v>0.323921543473284</v>
      </c>
      <c r="U18" s="137">
        <v>5.1544961952535596E-3</v>
      </c>
      <c r="V18" s="137">
        <v>9.0636822203364695E-3</v>
      </c>
      <c r="W18" s="137">
        <v>1.3955215167463699E-3</v>
      </c>
      <c r="X18" s="137">
        <v>0.27853931924639302</v>
      </c>
      <c r="Y18" s="137">
        <v>1.2978758817023799E-2</v>
      </c>
      <c r="Z18" s="137">
        <v>9.2424946846021E-4</v>
      </c>
      <c r="AA18" s="137">
        <v>2.1954876744146E-3</v>
      </c>
      <c r="AB18" s="137">
        <v>4.9357337137432601E-3</v>
      </c>
      <c r="AC18" s="137">
        <v>6.0848968023858203E-3</v>
      </c>
      <c r="AD18" s="137">
        <v>1.0806169080328301E-3</v>
      </c>
      <c r="AE18" s="137">
        <v>6.9371230725286297E-3</v>
      </c>
      <c r="AF18" s="137">
        <v>4.1908104777271301E-3</v>
      </c>
      <c r="AG18" s="137">
        <v>1.4833955876625299E-3</v>
      </c>
      <c r="AH18" s="137">
        <v>2.0030887715308098E-3</v>
      </c>
      <c r="AI18" s="137">
        <v>5.2344354497854402E-4</v>
      </c>
      <c r="AJ18" s="137">
        <v>0</v>
      </c>
      <c r="AK18" s="137">
        <v>2.0601717854574699E-3</v>
      </c>
      <c r="AL18" s="137">
        <v>5.6226310121393298E-4</v>
      </c>
      <c r="AM18" s="137">
        <v>3.4742872350779601E-2</v>
      </c>
      <c r="AN18" s="137">
        <v>1.11819880582677E-3</v>
      </c>
      <c r="AO18" s="137">
        <v>5.3828405755952104E-4</v>
      </c>
      <c r="AP18" s="137">
        <v>4.2445386760098502E-4</v>
      </c>
      <c r="AQ18" s="137">
        <v>3.6881184275886701E-4</v>
      </c>
      <c r="AR18" s="137">
        <v>5.6319488461022398E-4</v>
      </c>
      <c r="AS18" s="137">
        <v>4.4367388064815402E-4</v>
      </c>
      <c r="AT18" s="137">
        <v>5.6769006903524305E-4</v>
      </c>
      <c r="AU18" s="137">
        <v>4.8178314414440697E-4</v>
      </c>
      <c r="AV18" s="137">
        <v>4.05981365086431E-4</v>
      </c>
      <c r="AW18" s="137">
        <v>4.4599017382554701E-4</v>
      </c>
      <c r="AX18" s="137">
        <v>7.8178548307136905E-4</v>
      </c>
      <c r="AY18" s="137">
        <v>1.1330120572667899E-3</v>
      </c>
      <c r="AZ18" s="137">
        <v>4.2798061680717598E-4</v>
      </c>
      <c r="BA18" s="137">
        <v>4.04451188742551E-4</v>
      </c>
      <c r="BB18" s="137">
        <v>3.9754220705641598E-4</v>
      </c>
      <c r="BC18" s="137">
        <v>3.5704765250408E-4</v>
      </c>
      <c r="BD18" s="137">
        <v>4.2833385764715602E-4</v>
      </c>
      <c r="BE18" s="137">
        <v>5.5831427332074198E-4</v>
      </c>
      <c r="BF18" s="137">
        <v>7.5111896088675097E-4</v>
      </c>
      <c r="BG18" s="137">
        <v>3.3106112555378499E-4</v>
      </c>
      <c r="BH18" s="137">
        <v>9.2204021434913604E-4</v>
      </c>
      <c r="BI18" s="137">
        <v>7.2824121779328105E-4</v>
      </c>
      <c r="BJ18" s="137">
        <v>5.7087094739575995E-4</v>
      </c>
      <c r="BK18" s="137">
        <v>1.0804586274780501E-3</v>
      </c>
      <c r="BL18" s="137">
        <v>1.1039553896108501E-3</v>
      </c>
      <c r="BM18" s="137">
        <v>2.07892167398319E-2</v>
      </c>
      <c r="BN18" s="137">
        <v>7.86167774876778E-2</v>
      </c>
      <c r="BO18" s="137">
        <v>6.0707572072171202E-4</v>
      </c>
      <c r="BP18" s="137">
        <v>7.0917614657522901E-4</v>
      </c>
      <c r="BQ18" s="137">
        <v>1.2266198817416901E-3</v>
      </c>
      <c r="BR18" s="137">
        <v>1.4329251761231901E-3</v>
      </c>
      <c r="BS18" s="137">
        <v>4.9373764209513298E-4</v>
      </c>
      <c r="BT18" s="137">
        <v>1.93863861799053E-3</v>
      </c>
      <c r="BU18" s="137">
        <v>3.8720615861079102E-4</v>
      </c>
      <c r="BV18" s="137">
        <v>2.7767535216503499E-3</v>
      </c>
      <c r="BW18" s="137">
        <v>1.56689589229296E-3</v>
      </c>
      <c r="BX18" s="137">
        <v>2.0731788272139902E-3</v>
      </c>
      <c r="BY18" s="137">
        <v>9.2632602678912397E-4</v>
      </c>
      <c r="BZ18" s="137">
        <v>5.20372534493158E-3</v>
      </c>
      <c r="CA18" s="138">
        <v>0</v>
      </c>
      <c r="CB18" s="133">
        <v>1.911048882547</v>
      </c>
      <c r="CC18" s="134">
        <v>1.1245424421714501</v>
      </c>
      <c r="CD18" s="135"/>
      <c r="CE18" s="370">
        <v>0</v>
      </c>
      <c r="CF18" s="370">
        <v>0</v>
      </c>
      <c r="CG18" s="370">
        <v>0</v>
      </c>
      <c r="CH18" s="370">
        <v>0</v>
      </c>
      <c r="CI18" s="355">
        <v>0</v>
      </c>
    </row>
    <row r="19" spans="1:87" ht="19.5" x14ac:dyDescent="0.25">
      <c r="A19" s="30"/>
      <c r="B19" s="42" t="s">
        <v>10</v>
      </c>
      <c r="C19" s="43" t="s">
        <v>121</v>
      </c>
      <c r="D19" s="136">
        <v>2.15252107154401E-4</v>
      </c>
      <c r="E19" s="137">
        <v>6.3319726141605303E-4</v>
      </c>
      <c r="F19" s="137">
        <v>4.6128516694335901E-4</v>
      </c>
      <c r="G19" s="137">
        <v>1.1521575977186001E-3</v>
      </c>
      <c r="H19" s="137">
        <v>1.0109957322484799E-3</v>
      </c>
      <c r="I19" s="137">
        <v>2.3450554050711899E-4</v>
      </c>
      <c r="J19" s="137">
        <v>4.94461448119183E-4</v>
      </c>
      <c r="K19" s="137">
        <v>4.10572212565837E-4</v>
      </c>
      <c r="L19" s="137">
        <v>4.0125525272985001E-4</v>
      </c>
      <c r="M19" s="137">
        <v>2.7962641242717401E-4</v>
      </c>
      <c r="N19" s="137">
        <v>1.02918484859467</v>
      </c>
      <c r="O19" s="137">
        <v>2.40301137895452E-4</v>
      </c>
      <c r="P19" s="137">
        <v>5.6873432521778304E-4</v>
      </c>
      <c r="Q19" s="137">
        <v>2.33041569798596E-4</v>
      </c>
      <c r="R19" s="137">
        <v>4.9981156121079405E-4</v>
      </c>
      <c r="S19" s="137">
        <v>6.13026209023273E-4</v>
      </c>
      <c r="T19" s="137">
        <v>2.13623139516952E-4</v>
      </c>
      <c r="U19" s="137">
        <v>3.9235710547897698E-4</v>
      </c>
      <c r="V19" s="137">
        <v>2.5488194853848798E-4</v>
      </c>
      <c r="W19" s="137">
        <v>3.8214372540406499E-4</v>
      </c>
      <c r="X19" s="137">
        <v>2.7185170615144101E-4</v>
      </c>
      <c r="Y19" s="137">
        <v>2.0685720201901999E-4</v>
      </c>
      <c r="Z19" s="137">
        <v>3.0743402817886699E-4</v>
      </c>
      <c r="AA19" s="137">
        <v>5.2124084064074101E-4</v>
      </c>
      <c r="AB19" s="137">
        <v>3.9264145998630599E-4</v>
      </c>
      <c r="AC19" s="137">
        <v>2.1631742270858401E-4</v>
      </c>
      <c r="AD19" s="137">
        <v>3.1189026457696802E-4</v>
      </c>
      <c r="AE19" s="137">
        <v>2.2165666420871299E-4</v>
      </c>
      <c r="AF19" s="137">
        <v>3.9426765336262497E-4</v>
      </c>
      <c r="AG19" s="137">
        <v>5.3358704617371001E-4</v>
      </c>
      <c r="AH19" s="137">
        <v>1.96573762975701E-4</v>
      </c>
      <c r="AI19" s="137">
        <v>2.8262337082177798E-4</v>
      </c>
      <c r="AJ19" s="137">
        <v>0</v>
      </c>
      <c r="AK19" s="137">
        <v>1.0358632271920999E-2</v>
      </c>
      <c r="AL19" s="137">
        <v>9.2605175539153405E-4</v>
      </c>
      <c r="AM19" s="137">
        <v>7.3269276602351996E-4</v>
      </c>
      <c r="AN19" s="137">
        <v>0.18966772478866301</v>
      </c>
      <c r="AO19" s="137">
        <v>2.3975517487787601E-4</v>
      </c>
      <c r="AP19" s="137">
        <v>1.8508777046215399E-4</v>
      </c>
      <c r="AQ19" s="137">
        <v>2.4557125480510397E-4</v>
      </c>
      <c r="AR19" s="137">
        <v>1.7169355563806E-4</v>
      </c>
      <c r="AS19" s="137">
        <v>3.54678129613215E-4</v>
      </c>
      <c r="AT19" s="137">
        <v>1.3570346149601199E-4</v>
      </c>
      <c r="AU19" s="137">
        <v>9.6602393975056492E-3</v>
      </c>
      <c r="AV19" s="137">
        <v>1.96278722974908E-4</v>
      </c>
      <c r="AW19" s="137">
        <v>8.6751798787889397E-4</v>
      </c>
      <c r="AX19" s="137">
        <v>5.9087474127946405E-4</v>
      </c>
      <c r="AY19" s="137">
        <v>2.2054972897242399E-4</v>
      </c>
      <c r="AZ19" s="137">
        <v>2.20640579234682E-4</v>
      </c>
      <c r="BA19" s="137">
        <v>1.2099359443119001E-4</v>
      </c>
      <c r="BB19" s="137">
        <v>1.5095949068365101E-4</v>
      </c>
      <c r="BC19" s="137">
        <v>1.3278503567943601E-4</v>
      </c>
      <c r="BD19" s="137">
        <v>4.8107258767700399E-4</v>
      </c>
      <c r="BE19" s="137">
        <v>2.1881946895463699E-2</v>
      </c>
      <c r="BF19" s="137">
        <v>2.2342980627809901E-4</v>
      </c>
      <c r="BG19" s="137">
        <v>9.7872269404510501E-5</v>
      </c>
      <c r="BH19" s="137">
        <v>1.8634241593760501E-4</v>
      </c>
      <c r="BI19" s="137">
        <v>1.8404984023960801E-2</v>
      </c>
      <c r="BJ19" s="137">
        <v>2.34292889316589E-4</v>
      </c>
      <c r="BK19" s="137">
        <v>2.94364792445589E-4</v>
      </c>
      <c r="BL19" s="137">
        <v>1.7292209553891399E-4</v>
      </c>
      <c r="BM19" s="137">
        <v>1.6549559218901E-4</v>
      </c>
      <c r="BN19" s="137">
        <v>1.6898600483351199E-4</v>
      </c>
      <c r="BO19" s="137">
        <v>5.7369248888844598E-5</v>
      </c>
      <c r="BP19" s="137">
        <v>4.8532467516584198E-5</v>
      </c>
      <c r="BQ19" s="137">
        <v>8.0819680498217997E-5</v>
      </c>
      <c r="BR19" s="137">
        <v>7.9696174501403105E-5</v>
      </c>
      <c r="BS19" s="137">
        <v>4.9228962811585699E-4</v>
      </c>
      <c r="BT19" s="137">
        <v>7.3727865922385995E-5</v>
      </c>
      <c r="BU19" s="137">
        <v>3.4776237056305398E-4</v>
      </c>
      <c r="BV19" s="137">
        <v>1.32496402831322E-4</v>
      </c>
      <c r="BW19" s="137">
        <v>1.73630233756342E-4</v>
      </c>
      <c r="BX19" s="137">
        <v>2.0638462320420601E-4</v>
      </c>
      <c r="BY19" s="137">
        <v>2.6823117991696199E-4</v>
      </c>
      <c r="BZ19" s="137">
        <v>6.4511649714830998E-4</v>
      </c>
      <c r="CA19" s="138">
        <v>0</v>
      </c>
      <c r="CB19" s="133">
        <v>1.30182921542383</v>
      </c>
      <c r="CC19" s="134">
        <v>0.76605167904010596</v>
      </c>
      <c r="CD19" s="135"/>
      <c r="CE19" s="370">
        <v>0</v>
      </c>
      <c r="CF19" s="370">
        <v>0</v>
      </c>
      <c r="CG19" s="370">
        <v>0</v>
      </c>
      <c r="CH19" s="370">
        <v>0</v>
      </c>
      <c r="CI19" s="355">
        <v>0</v>
      </c>
    </row>
    <row r="20" spans="1:87" ht="19.5" x14ac:dyDescent="0.25">
      <c r="A20" s="30"/>
      <c r="B20" s="42" t="s">
        <v>11</v>
      </c>
      <c r="C20" s="43" t="s">
        <v>122</v>
      </c>
      <c r="D20" s="136">
        <v>1.9326155313331101E-4</v>
      </c>
      <c r="E20" s="137">
        <v>3.9208960053014501E-4</v>
      </c>
      <c r="F20" s="137">
        <v>3.5551858866105201E-4</v>
      </c>
      <c r="G20" s="137">
        <v>4.3646873735306101E-4</v>
      </c>
      <c r="H20" s="137">
        <v>2.7069999392322102E-4</v>
      </c>
      <c r="I20" s="137">
        <v>2.3225570048601899E-4</v>
      </c>
      <c r="J20" s="137">
        <v>4.2610497011467101E-4</v>
      </c>
      <c r="K20" s="137">
        <v>2.2788552122860999E-4</v>
      </c>
      <c r="L20" s="137">
        <v>3.18513014181284E-4</v>
      </c>
      <c r="M20" s="137">
        <v>4.4453664687151102E-3</v>
      </c>
      <c r="N20" s="137">
        <v>4.4709401663927301E-4</v>
      </c>
      <c r="O20" s="137">
        <v>1.24354555047099</v>
      </c>
      <c r="P20" s="137">
        <v>2.3116859355475501E-4</v>
      </c>
      <c r="Q20" s="137">
        <v>1.1867227838036E-4</v>
      </c>
      <c r="R20" s="137">
        <v>7.7499335178580499E-4</v>
      </c>
      <c r="S20" s="137">
        <v>1.0537788004404099E-3</v>
      </c>
      <c r="T20" s="137">
        <v>2.3466400057731499E-3</v>
      </c>
      <c r="U20" s="137">
        <v>0.32995721074717399</v>
      </c>
      <c r="V20" s="137">
        <v>0.43962108703980801</v>
      </c>
      <c r="W20" s="137">
        <v>7.66787666498547E-4</v>
      </c>
      <c r="X20" s="137">
        <v>2.1919866711241701E-3</v>
      </c>
      <c r="Y20" s="137">
        <v>5.2139699543783398E-4</v>
      </c>
      <c r="Z20" s="137">
        <v>5.4988904367103697E-4</v>
      </c>
      <c r="AA20" s="137">
        <v>5.7210448696191397E-4</v>
      </c>
      <c r="AB20" s="137">
        <v>6.6678818816857705E-4</v>
      </c>
      <c r="AC20" s="137">
        <v>5.2101855122798301E-4</v>
      </c>
      <c r="AD20" s="137">
        <v>5.2930375644320599E-4</v>
      </c>
      <c r="AE20" s="137">
        <v>1.76067183956191E-2</v>
      </c>
      <c r="AF20" s="137">
        <v>2.8929848524375901E-3</v>
      </c>
      <c r="AG20" s="137">
        <v>7.3916366373177899E-4</v>
      </c>
      <c r="AH20" s="137">
        <v>5.2221076522998696E-4</v>
      </c>
      <c r="AI20" s="137">
        <v>3.1880450886818902E-4</v>
      </c>
      <c r="AJ20" s="137">
        <v>0</v>
      </c>
      <c r="AK20" s="137">
        <v>3.4341375752726698E-4</v>
      </c>
      <c r="AL20" s="137">
        <v>4.36356989242555E-4</v>
      </c>
      <c r="AM20" s="137">
        <v>5.6577620161725396E-4</v>
      </c>
      <c r="AN20" s="137">
        <v>4.11104165939702E-4</v>
      </c>
      <c r="AO20" s="137">
        <v>3.38003636993814E-4</v>
      </c>
      <c r="AP20" s="137">
        <v>2.6184058508422098E-4</v>
      </c>
      <c r="AQ20" s="137">
        <v>2.0994746544064199E-4</v>
      </c>
      <c r="AR20" s="137">
        <v>2.9312489914057598E-4</v>
      </c>
      <c r="AS20" s="137">
        <v>2.78526095646776E-4</v>
      </c>
      <c r="AT20" s="137">
        <v>2.5115613487955001E-4</v>
      </c>
      <c r="AU20" s="137">
        <v>2.7786371125154398E-4</v>
      </c>
      <c r="AV20" s="137">
        <v>2.7926329555451502E-4</v>
      </c>
      <c r="AW20" s="137">
        <v>2.7811201860599902E-4</v>
      </c>
      <c r="AX20" s="137">
        <v>3.7146833211820199E-4</v>
      </c>
      <c r="AY20" s="137">
        <v>4.26168623469172E-4</v>
      </c>
      <c r="AZ20" s="137">
        <v>5.7493013935184904E-4</v>
      </c>
      <c r="BA20" s="137">
        <v>2.2607680279014799E-4</v>
      </c>
      <c r="BB20" s="137">
        <v>2.4565684802282202E-4</v>
      </c>
      <c r="BC20" s="137">
        <v>2.9421199560062999E-4</v>
      </c>
      <c r="BD20" s="137">
        <v>3.4193838266916103E-4</v>
      </c>
      <c r="BE20" s="137">
        <v>4.0756466431655502E-4</v>
      </c>
      <c r="BF20" s="137">
        <v>4.2313626253930498E-4</v>
      </c>
      <c r="BG20" s="137">
        <v>1.9913615725526901E-4</v>
      </c>
      <c r="BH20" s="137">
        <v>4.1503306232136197E-4</v>
      </c>
      <c r="BI20" s="137">
        <v>5.4791443737021897E-4</v>
      </c>
      <c r="BJ20" s="137">
        <v>1.8640378114507099E-4</v>
      </c>
      <c r="BK20" s="137">
        <v>3.91366021219853E-4</v>
      </c>
      <c r="BL20" s="137">
        <v>3.3439431875058301E-4</v>
      </c>
      <c r="BM20" s="137">
        <v>1.3222848425466E-2</v>
      </c>
      <c r="BN20" s="137">
        <v>1.44391627710254E-2</v>
      </c>
      <c r="BO20" s="137">
        <v>1.9105546345155001E-4</v>
      </c>
      <c r="BP20" s="137">
        <v>1.9668458891606601E-4</v>
      </c>
      <c r="BQ20" s="137">
        <v>3.5450643494509002E-4</v>
      </c>
      <c r="BR20" s="137">
        <v>3.7542634217985199E-4</v>
      </c>
      <c r="BS20" s="137">
        <v>1.3886429281108101E-4</v>
      </c>
      <c r="BT20" s="137">
        <v>5.4857902480563996E-4</v>
      </c>
      <c r="BU20" s="137">
        <v>1.42835780175628E-4</v>
      </c>
      <c r="BV20" s="137">
        <v>6.9141629105563698E-4</v>
      </c>
      <c r="BW20" s="137">
        <v>3.3448152683071298E-4</v>
      </c>
      <c r="BX20" s="137">
        <v>5.5581219378967098E-4</v>
      </c>
      <c r="BY20" s="137">
        <v>3.0214347566819E-4</v>
      </c>
      <c r="BZ20" s="137">
        <v>1.02735538528555E-3</v>
      </c>
      <c r="CA20" s="138">
        <v>0</v>
      </c>
      <c r="CB20" s="133">
        <v>2.09592457778056</v>
      </c>
      <c r="CC20" s="134">
        <v>1.23333116427834</v>
      </c>
      <c r="CD20" s="135"/>
      <c r="CE20" s="370">
        <v>0</v>
      </c>
      <c r="CF20" s="370">
        <v>0</v>
      </c>
      <c r="CG20" s="370">
        <v>0</v>
      </c>
      <c r="CH20" s="370">
        <v>0</v>
      </c>
      <c r="CI20" s="355">
        <v>0</v>
      </c>
    </row>
    <row r="21" spans="1:87" ht="19.5" x14ac:dyDescent="0.25">
      <c r="A21" s="30"/>
      <c r="B21" s="42" t="s">
        <v>12</v>
      </c>
      <c r="C21" s="43" t="s">
        <v>123</v>
      </c>
      <c r="D21" s="136">
        <v>1.62923511807679E-3</v>
      </c>
      <c r="E21" s="137">
        <v>4.7658691376364299E-3</v>
      </c>
      <c r="F21" s="137">
        <v>1.9238629300091E-3</v>
      </c>
      <c r="G21" s="137">
        <v>3.7797624304004001E-3</v>
      </c>
      <c r="H21" s="137">
        <v>2.22789692259947E-3</v>
      </c>
      <c r="I21" s="137">
        <v>1.79842002398226E-3</v>
      </c>
      <c r="J21" s="137">
        <v>1.91193535003839E-3</v>
      </c>
      <c r="K21" s="137">
        <v>1.3023371277553499E-3</v>
      </c>
      <c r="L21" s="137">
        <v>3.3269712218220999E-3</v>
      </c>
      <c r="M21" s="137">
        <v>1.6495681979954799E-3</v>
      </c>
      <c r="N21" s="137">
        <v>2.3983750733471399E-3</v>
      </c>
      <c r="O21" s="137">
        <v>2.0731604594236299E-3</v>
      </c>
      <c r="P21" s="137">
        <v>1.05392836065701</v>
      </c>
      <c r="Q21" s="137">
        <v>0.40890754076639302</v>
      </c>
      <c r="R21" s="137">
        <v>2.41312613495917E-3</v>
      </c>
      <c r="S21" s="137">
        <v>3.4963088241283598E-3</v>
      </c>
      <c r="T21" s="137">
        <v>1.3894246566264999E-3</v>
      </c>
      <c r="U21" s="137">
        <v>3.0825516147054998E-3</v>
      </c>
      <c r="V21" s="137">
        <v>1.53846673939342E-3</v>
      </c>
      <c r="W21" s="137">
        <v>1.6450361071691901E-3</v>
      </c>
      <c r="X21" s="137">
        <v>2.3581025091448E-3</v>
      </c>
      <c r="Y21" s="137">
        <v>1.46268987728884E-3</v>
      </c>
      <c r="Z21" s="137">
        <v>1.7328315772794499E-3</v>
      </c>
      <c r="AA21" s="137">
        <v>2.0327964900965501E-3</v>
      </c>
      <c r="AB21" s="137">
        <v>2.0061081619275399E-3</v>
      </c>
      <c r="AC21" s="137">
        <v>1.45964500105147E-3</v>
      </c>
      <c r="AD21" s="137">
        <v>2.3507396073779402E-3</v>
      </c>
      <c r="AE21" s="137">
        <v>1.3529214911986399E-3</v>
      </c>
      <c r="AF21" s="137">
        <v>2.2446251963013902E-3</v>
      </c>
      <c r="AG21" s="137">
        <v>3.7429890558542101E-3</v>
      </c>
      <c r="AH21" s="137">
        <v>2.0432472957806298E-3</v>
      </c>
      <c r="AI21" s="137">
        <v>1.9517636765604401E-3</v>
      </c>
      <c r="AJ21" s="137">
        <v>0</v>
      </c>
      <c r="AK21" s="137">
        <v>2.5189108944236099E-3</v>
      </c>
      <c r="AL21" s="137">
        <v>1.3241014137158899E-3</v>
      </c>
      <c r="AM21" s="137">
        <v>1.6048627560147999E-3</v>
      </c>
      <c r="AN21" s="137">
        <v>2.3366176040032702E-3</v>
      </c>
      <c r="AO21" s="137">
        <v>3.42140846252019E-3</v>
      </c>
      <c r="AP21" s="137">
        <v>1.40094917019206E-3</v>
      </c>
      <c r="AQ21" s="137">
        <v>8.0164403261681699E-2</v>
      </c>
      <c r="AR21" s="137">
        <v>1.6748527758869199E-3</v>
      </c>
      <c r="AS21" s="137">
        <v>1.4050270345460801E-3</v>
      </c>
      <c r="AT21" s="137">
        <v>9.0738692256410903E-4</v>
      </c>
      <c r="AU21" s="137">
        <v>1.8303396733879401E-3</v>
      </c>
      <c r="AV21" s="137">
        <v>1.5529978677301199E-3</v>
      </c>
      <c r="AW21" s="137">
        <v>1.8678150001729801E-2</v>
      </c>
      <c r="AX21" s="137">
        <v>5.0949734191149901E-3</v>
      </c>
      <c r="AY21" s="137">
        <v>2.4830279550235798E-3</v>
      </c>
      <c r="AZ21" s="137">
        <v>1.24297026321008E-3</v>
      </c>
      <c r="BA21" s="137">
        <v>1.2879345509701999E-3</v>
      </c>
      <c r="BB21" s="137">
        <v>1.51220550885629E-3</v>
      </c>
      <c r="BC21" s="137">
        <v>1.3146626593881E-3</v>
      </c>
      <c r="BD21" s="137">
        <v>1.03628735371845E-3</v>
      </c>
      <c r="BE21" s="137">
        <v>1.4637169352841001E-3</v>
      </c>
      <c r="BF21" s="137">
        <v>1.9737915705116001E-3</v>
      </c>
      <c r="BG21" s="137">
        <v>1.84433398166035E-2</v>
      </c>
      <c r="BH21" s="137">
        <v>2.6443596049301999E-3</v>
      </c>
      <c r="BI21" s="137">
        <v>1.6523184725691501E-3</v>
      </c>
      <c r="BJ21" s="137">
        <v>3.3766832751649998E-3</v>
      </c>
      <c r="BK21" s="137">
        <v>1.43047250890683E-2</v>
      </c>
      <c r="BL21" s="137">
        <v>8.6179610250385497E-3</v>
      </c>
      <c r="BM21" s="137">
        <v>2.1273459223856402E-3</v>
      </c>
      <c r="BN21" s="137">
        <v>1.84127452217055E-3</v>
      </c>
      <c r="BO21" s="137">
        <v>1.05506133101915E-3</v>
      </c>
      <c r="BP21" s="137">
        <v>5.3841915857948998E-4</v>
      </c>
      <c r="BQ21" s="137">
        <v>7.12226643722735E-4</v>
      </c>
      <c r="BR21" s="137">
        <v>9.0853177764978698E-4</v>
      </c>
      <c r="BS21" s="137">
        <v>8.5669326717055104E-4</v>
      </c>
      <c r="BT21" s="137">
        <v>1.6042629707536801E-3</v>
      </c>
      <c r="BU21" s="137">
        <v>3.8142467778566798E-4</v>
      </c>
      <c r="BV21" s="137">
        <v>2.7060567206318902E-3</v>
      </c>
      <c r="BW21" s="137">
        <v>3.07702930313607E-4</v>
      </c>
      <c r="BX21" s="137">
        <v>1.21461405520637E-3</v>
      </c>
      <c r="BY21" s="137">
        <v>7.1100287636002998E-4</v>
      </c>
      <c r="BZ21" s="137">
        <v>2.4376500471836402E-3</v>
      </c>
      <c r="CA21" s="138">
        <v>0</v>
      </c>
      <c r="CB21" s="133">
        <v>1.73259790167211</v>
      </c>
      <c r="CC21" s="134">
        <v>1.0195342952456199</v>
      </c>
      <c r="CD21" s="135"/>
      <c r="CE21" s="370">
        <v>0</v>
      </c>
      <c r="CF21" s="370">
        <v>0</v>
      </c>
      <c r="CG21" s="370">
        <v>0</v>
      </c>
      <c r="CH21" s="370">
        <v>0</v>
      </c>
      <c r="CI21" s="355">
        <v>0</v>
      </c>
    </row>
    <row r="22" spans="1:87" ht="19.5" x14ac:dyDescent="0.25">
      <c r="A22" s="30"/>
      <c r="B22" s="42" t="s">
        <v>13</v>
      </c>
      <c r="C22" s="43" t="s">
        <v>124</v>
      </c>
      <c r="D22" s="136">
        <v>3.9954786179943599E-3</v>
      </c>
      <c r="E22" s="137">
        <v>1.1687649022728799E-2</v>
      </c>
      <c r="F22" s="137">
        <v>4.7180134503097999E-3</v>
      </c>
      <c r="G22" s="137">
        <v>9.2693557880032303E-3</v>
      </c>
      <c r="H22" s="137">
        <v>5.4636156676080797E-3</v>
      </c>
      <c r="I22" s="137">
        <v>4.4103817013692401E-3</v>
      </c>
      <c r="J22" s="137">
        <v>4.6887626747718399E-3</v>
      </c>
      <c r="K22" s="137">
        <v>3.1938055407921E-3</v>
      </c>
      <c r="L22" s="137">
        <v>8.1589466320638598E-3</v>
      </c>
      <c r="M22" s="137">
        <v>4.0453427445109697E-3</v>
      </c>
      <c r="N22" s="137">
        <v>5.8816902589240204E-3</v>
      </c>
      <c r="O22" s="137">
        <v>5.0841454345008103E-3</v>
      </c>
      <c r="P22" s="137">
        <v>3.18031018201391E-3</v>
      </c>
      <c r="Q22" s="137">
        <v>1.0027904000727399</v>
      </c>
      <c r="R22" s="137">
        <v>5.9178652410427001E-3</v>
      </c>
      <c r="S22" s="137">
        <v>8.5742241826949495E-3</v>
      </c>
      <c r="T22" s="137">
        <v>3.4073759184730002E-3</v>
      </c>
      <c r="U22" s="137">
        <v>7.5595406266213997E-3</v>
      </c>
      <c r="V22" s="137">
        <v>3.7728814543342001E-3</v>
      </c>
      <c r="W22" s="137">
        <v>4.0342284051560701E-3</v>
      </c>
      <c r="X22" s="137">
        <v>5.7829272459144496E-3</v>
      </c>
      <c r="Y22" s="137">
        <v>3.5870489560543102E-3</v>
      </c>
      <c r="Z22" s="137">
        <v>4.2495349129094799E-3</v>
      </c>
      <c r="AA22" s="137">
        <v>4.9851582627940504E-3</v>
      </c>
      <c r="AB22" s="137">
        <v>4.9197087500956402E-3</v>
      </c>
      <c r="AC22" s="137">
        <v>3.5795818091914101E-3</v>
      </c>
      <c r="AD22" s="137">
        <v>5.7648707258643401E-3</v>
      </c>
      <c r="AE22" s="137">
        <v>3.3178568457879602E-3</v>
      </c>
      <c r="AF22" s="137">
        <v>5.5046394947711403E-3</v>
      </c>
      <c r="AG22" s="137">
        <v>9.1791740640269799E-3</v>
      </c>
      <c r="AH22" s="137">
        <v>5.0107874492682798E-3</v>
      </c>
      <c r="AI22" s="137">
        <v>4.7864362549959296E-3</v>
      </c>
      <c r="AJ22" s="137">
        <v>0</v>
      </c>
      <c r="AK22" s="137">
        <v>6.17728804617398E-3</v>
      </c>
      <c r="AL22" s="137">
        <v>3.2471795064195198E-3</v>
      </c>
      <c r="AM22" s="137">
        <v>3.9357086987185999E-3</v>
      </c>
      <c r="AN22" s="137">
        <v>5.7302384239327799E-3</v>
      </c>
      <c r="AO22" s="137">
        <v>8.3905411832524007E-3</v>
      </c>
      <c r="AP22" s="137">
        <v>3.4356382282053699E-3</v>
      </c>
      <c r="AQ22" s="137">
        <v>0.196592349135228</v>
      </c>
      <c r="AR22" s="137">
        <v>4.1073497496444799E-3</v>
      </c>
      <c r="AS22" s="137">
        <v>3.4456386386144001E-3</v>
      </c>
      <c r="AT22" s="137">
        <v>2.22524361715958E-3</v>
      </c>
      <c r="AU22" s="137">
        <v>4.4886603213666002E-3</v>
      </c>
      <c r="AV22" s="137">
        <v>3.8085170798620601E-3</v>
      </c>
      <c r="AW22" s="137">
        <v>4.5805634882027803E-2</v>
      </c>
      <c r="AX22" s="137">
        <v>1.2494732730383099E-2</v>
      </c>
      <c r="AY22" s="137">
        <v>6.0892899938776003E-3</v>
      </c>
      <c r="AZ22" s="137">
        <v>3.0482163405126201E-3</v>
      </c>
      <c r="BA22" s="137">
        <v>3.1584851705455802E-3</v>
      </c>
      <c r="BB22" s="137">
        <v>3.7084793407723702E-3</v>
      </c>
      <c r="BC22" s="137">
        <v>3.22403223892034E-3</v>
      </c>
      <c r="BD22" s="137">
        <v>2.5413544785160198E-3</v>
      </c>
      <c r="BE22" s="137">
        <v>3.5895676767803502E-3</v>
      </c>
      <c r="BF22" s="137">
        <v>4.8404566835422999E-3</v>
      </c>
      <c r="BG22" s="137">
        <v>4.52297946834277E-2</v>
      </c>
      <c r="BH22" s="137">
        <v>6.4849340298155098E-3</v>
      </c>
      <c r="BI22" s="137">
        <v>4.0520874206665504E-3</v>
      </c>
      <c r="BJ22" s="137">
        <v>8.2808587146014703E-3</v>
      </c>
      <c r="BK22" s="137">
        <v>3.50804022056233E-2</v>
      </c>
      <c r="BL22" s="137">
        <v>2.11343830145868E-2</v>
      </c>
      <c r="BM22" s="137">
        <v>5.2170279486749398E-3</v>
      </c>
      <c r="BN22" s="137">
        <v>4.5154765580270699E-3</v>
      </c>
      <c r="BO22" s="137">
        <v>2.5873951168790101E-3</v>
      </c>
      <c r="BP22" s="137">
        <v>1.32040011398863E-3</v>
      </c>
      <c r="BQ22" s="137">
        <v>1.7466394473004199E-3</v>
      </c>
      <c r="BR22" s="137">
        <v>2.2280512193066102E-3</v>
      </c>
      <c r="BS22" s="137">
        <v>2.10092428844781E-3</v>
      </c>
      <c r="BT22" s="137">
        <v>3.9342378065437399E-3</v>
      </c>
      <c r="BU22" s="137">
        <v>9.3539239828502004E-4</v>
      </c>
      <c r="BV22" s="137">
        <v>6.6362378556678401E-3</v>
      </c>
      <c r="BW22" s="137">
        <v>7.5459979049155405E-4</v>
      </c>
      <c r="BX22" s="137">
        <v>2.9786765782590799E-3</v>
      </c>
      <c r="BY22" s="137">
        <v>1.7436383234743799E-3</v>
      </c>
      <c r="BZ22" s="137">
        <v>5.9780068165803902E-3</v>
      </c>
      <c r="CA22" s="138">
        <v>0</v>
      </c>
      <c r="CB22" s="133">
        <v>1.6675255048834301</v>
      </c>
      <c r="CC22" s="134">
        <v>0.98124292935173996</v>
      </c>
      <c r="CD22" s="135"/>
      <c r="CE22" s="370">
        <v>0</v>
      </c>
      <c r="CF22" s="370">
        <v>0</v>
      </c>
      <c r="CG22" s="370">
        <v>0</v>
      </c>
      <c r="CH22" s="370">
        <v>0</v>
      </c>
      <c r="CI22" s="355">
        <v>0</v>
      </c>
    </row>
    <row r="23" spans="1:87" ht="19.5" x14ac:dyDescent="0.25">
      <c r="A23" s="30"/>
      <c r="B23" s="42" t="s">
        <v>14</v>
      </c>
      <c r="C23" s="43" t="s">
        <v>125</v>
      </c>
      <c r="D23" s="136">
        <v>1.7781942035510799E-4</v>
      </c>
      <c r="E23" s="137">
        <v>4.28998317558381E-4</v>
      </c>
      <c r="F23" s="137">
        <v>3.6049373015209903E-4</v>
      </c>
      <c r="G23" s="137">
        <v>5.0110621310101196E-4</v>
      </c>
      <c r="H23" s="137">
        <v>3.2180732534281499E-4</v>
      </c>
      <c r="I23" s="137">
        <v>2.08139088246732E-4</v>
      </c>
      <c r="J23" s="137">
        <v>3.9940706275024202E-4</v>
      </c>
      <c r="K23" s="137">
        <v>2.34665382682028E-4</v>
      </c>
      <c r="L23" s="137">
        <v>1.79745938147293E-3</v>
      </c>
      <c r="M23" s="137">
        <v>5.7192179507064905E-4</v>
      </c>
      <c r="N23" s="137">
        <v>7.51664781348553E-4</v>
      </c>
      <c r="O23" s="137">
        <v>4.8215712415663298E-4</v>
      </c>
      <c r="P23" s="137">
        <v>1.3596606845201801E-3</v>
      </c>
      <c r="Q23" s="137">
        <v>5.5260017366286403E-4</v>
      </c>
      <c r="R23" s="137">
        <v>1.0123496558759</v>
      </c>
      <c r="S23" s="137">
        <v>1.4533380472290001E-2</v>
      </c>
      <c r="T23" s="137">
        <v>4.4849405296148201E-4</v>
      </c>
      <c r="U23" s="137">
        <v>7.14206809453652E-4</v>
      </c>
      <c r="V23" s="137">
        <v>4.9576317799244303E-4</v>
      </c>
      <c r="W23" s="137">
        <v>5.6052163693855899E-4</v>
      </c>
      <c r="X23" s="137">
        <v>5.5140459717967303E-4</v>
      </c>
      <c r="Y23" s="137">
        <v>3.6146248138562001E-4</v>
      </c>
      <c r="Z23" s="137">
        <v>4.5586778491996398E-4</v>
      </c>
      <c r="AA23" s="137">
        <v>5.22949901633014E-4</v>
      </c>
      <c r="AB23" s="137">
        <v>5.6252535786419295E-4</v>
      </c>
      <c r="AC23" s="137">
        <v>3.92864859867867E-4</v>
      </c>
      <c r="AD23" s="137">
        <v>4.7133327377668399E-4</v>
      </c>
      <c r="AE23" s="137">
        <v>4.02977526840343E-4</v>
      </c>
      <c r="AF23" s="137">
        <v>5.32941915955013E-4</v>
      </c>
      <c r="AG23" s="137">
        <v>6.8333728051123697E-4</v>
      </c>
      <c r="AH23" s="137">
        <v>4.36225845584526E-4</v>
      </c>
      <c r="AI23" s="137">
        <v>3.51733151045476E-4</v>
      </c>
      <c r="AJ23" s="137">
        <v>0</v>
      </c>
      <c r="AK23" s="137">
        <v>3.5665073740927901E-4</v>
      </c>
      <c r="AL23" s="137">
        <v>6.3621840697487505E-4</v>
      </c>
      <c r="AM23" s="137">
        <v>3.5203405591478998E-4</v>
      </c>
      <c r="AN23" s="137">
        <v>1.40821456733107E-3</v>
      </c>
      <c r="AO23" s="137">
        <v>4.2895056247524899E-4</v>
      </c>
      <c r="AP23" s="137">
        <v>7.4721184412857304E-4</v>
      </c>
      <c r="AQ23" s="137">
        <v>6.0249098324154603E-4</v>
      </c>
      <c r="AR23" s="137">
        <v>3.1981880277247001E-4</v>
      </c>
      <c r="AS23" s="137">
        <v>2.8434041756747599E-4</v>
      </c>
      <c r="AT23" s="137">
        <v>2.6795419417937998E-4</v>
      </c>
      <c r="AU23" s="137">
        <v>4.7820997967291598E-4</v>
      </c>
      <c r="AV23" s="137">
        <v>4.1534003554969301E-4</v>
      </c>
      <c r="AW23" s="137">
        <v>5.9454612491161398E-4</v>
      </c>
      <c r="AX23" s="137">
        <v>3.77632915483602E-3</v>
      </c>
      <c r="AY23" s="137">
        <v>0.22982844832515201</v>
      </c>
      <c r="AZ23" s="137">
        <v>2.04674321240664E-2</v>
      </c>
      <c r="BA23" s="137">
        <v>1.9262438996348701E-2</v>
      </c>
      <c r="BB23" s="137">
        <v>3.0781867371038E-2</v>
      </c>
      <c r="BC23" s="137">
        <v>2.0773077353242301E-2</v>
      </c>
      <c r="BD23" s="137">
        <v>1.9887810503266099E-3</v>
      </c>
      <c r="BE23" s="137">
        <v>5.3018828109732902E-3</v>
      </c>
      <c r="BF23" s="137">
        <v>1.40140116315422E-3</v>
      </c>
      <c r="BG23" s="137">
        <v>3.7899861799757902E-4</v>
      </c>
      <c r="BH23" s="137">
        <v>4.46881339684114E-4</v>
      </c>
      <c r="BI23" s="137">
        <v>1.39830773079908E-2</v>
      </c>
      <c r="BJ23" s="137">
        <v>1.7030304920041201E-4</v>
      </c>
      <c r="BK23" s="137">
        <v>6.2075975036212099E-4</v>
      </c>
      <c r="BL23" s="137">
        <v>2.8821761190747901E-4</v>
      </c>
      <c r="BM23" s="137">
        <v>2.1681020199534101E-4</v>
      </c>
      <c r="BN23" s="137">
        <v>3.1376297268621102E-4</v>
      </c>
      <c r="BO23" s="137">
        <v>1.4162660878553999E-4</v>
      </c>
      <c r="BP23" s="137">
        <v>1.95551694851138E-4</v>
      </c>
      <c r="BQ23" s="137">
        <v>1.38932085123792E-4</v>
      </c>
      <c r="BR23" s="137">
        <v>1.23654409943998E-4</v>
      </c>
      <c r="BS23" s="137">
        <v>3.9867786826863999E-4</v>
      </c>
      <c r="BT23" s="137">
        <v>1.52141542191027E-4</v>
      </c>
      <c r="BU23" s="137">
        <v>7.5781118440666507E-5</v>
      </c>
      <c r="BV23" s="137">
        <v>2.19270566187193E-4</v>
      </c>
      <c r="BW23" s="137">
        <v>6.3009333018324199E-5</v>
      </c>
      <c r="BX23" s="137">
        <v>2.0315520649713599E-4</v>
      </c>
      <c r="BY23" s="137">
        <v>1.2307067125898099E-4</v>
      </c>
      <c r="BZ23" s="137">
        <v>4.9806107847671802E-4</v>
      </c>
      <c r="CA23" s="138">
        <v>0</v>
      </c>
      <c r="CB23" s="133">
        <v>1.4022009285786501</v>
      </c>
      <c r="CC23" s="134">
        <v>0.82511466401494504</v>
      </c>
      <c r="CD23" s="135"/>
      <c r="CE23" s="370">
        <v>0</v>
      </c>
      <c r="CF23" s="370">
        <v>0</v>
      </c>
      <c r="CG23" s="370">
        <v>0</v>
      </c>
      <c r="CH23" s="370">
        <v>0</v>
      </c>
      <c r="CI23" s="355">
        <v>0</v>
      </c>
    </row>
    <row r="24" spans="1:87" ht="19.5" x14ac:dyDescent="0.25">
      <c r="A24" s="30"/>
      <c r="B24" s="42" t="s">
        <v>15</v>
      </c>
      <c r="C24" s="43" t="s">
        <v>126</v>
      </c>
      <c r="D24" s="136">
        <v>1.0308794247010701E-3</v>
      </c>
      <c r="E24" s="137">
        <v>2.2524100485262302E-3</v>
      </c>
      <c r="F24" s="137">
        <v>2.5634665305549601E-3</v>
      </c>
      <c r="G24" s="137">
        <v>8.1901976986530102E-3</v>
      </c>
      <c r="H24" s="137">
        <v>3.7828409294613399E-3</v>
      </c>
      <c r="I24" s="137">
        <v>1.09310587362692E-3</v>
      </c>
      <c r="J24" s="137">
        <v>2.8475229251249401E-3</v>
      </c>
      <c r="K24" s="137">
        <v>2.7726669154366401E-3</v>
      </c>
      <c r="L24" s="137">
        <v>1.9042644471954E-3</v>
      </c>
      <c r="M24" s="137">
        <v>7.3059135766838899E-4</v>
      </c>
      <c r="N24" s="137">
        <v>1.70465971182683E-3</v>
      </c>
      <c r="O24" s="137">
        <v>2.1736658935262899E-4</v>
      </c>
      <c r="P24" s="137">
        <v>7.0442676655798296E-4</v>
      </c>
      <c r="Q24" s="137">
        <v>2.83152945585533E-4</v>
      </c>
      <c r="R24" s="137">
        <v>6.18161986172541E-3</v>
      </c>
      <c r="S24" s="137">
        <v>1.0072625881326001</v>
      </c>
      <c r="T24" s="137">
        <v>3.0954381501532E-4</v>
      </c>
      <c r="U24" s="137">
        <v>2.1701183208685799E-4</v>
      </c>
      <c r="V24" s="137">
        <v>1.8128150737282701E-4</v>
      </c>
      <c r="W24" s="137">
        <v>1.0346324622994799E-3</v>
      </c>
      <c r="X24" s="137">
        <v>3.9270787300154199E-4</v>
      </c>
      <c r="Y24" s="137">
        <v>3.0311300412147701E-4</v>
      </c>
      <c r="Z24" s="137">
        <v>4.9266793531746304E-4</v>
      </c>
      <c r="AA24" s="137">
        <v>2.5226757077147898E-3</v>
      </c>
      <c r="AB24" s="137">
        <v>9.1483939818438604E-4</v>
      </c>
      <c r="AC24" s="137">
        <v>2.1808065315300599E-4</v>
      </c>
      <c r="AD24" s="137">
        <v>7.6629831708988202E-4</v>
      </c>
      <c r="AE24" s="137">
        <v>3.2008694749935699E-4</v>
      </c>
      <c r="AF24" s="137">
        <v>5.0585959063954703E-4</v>
      </c>
      <c r="AG24" s="137">
        <v>1.2936395189523499E-3</v>
      </c>
      <c r="AH24" s="137">
        <v>4.8967644036112395E-4</v>
      </c>
      <c r="AI24" s="137">
        <v>3.67470835119837E-4</v>
      </c>
      <c r="AJ24" s="137">
        <v>0</v>
      </c>
      <c r="AK24" s="137">
        <v>2.42507717016319E-4</v>
      </c>
      <c r="AL24" s="137">
        <v>8.9521191428768506E-5</v>
      </c>
      <c r="AM24" s="137">
        <v>1.58558108504441E-4</v>
      </c>
      <c r="AN24" s="137">
        <v>8.3368217683131302E-4</v>
      </c>
      <c r="AO24" s="137">
        <v>1.0695402195707299E-4</v>
      </c>
      <c r="AP24" s="137">
        <v>7.3018612546854098E-5</v>
      </c>
      <c r="AQ24" s="137">
        <v>2.83288359141542E-4</v>
      </c>
      <c r="AR24" s="137">
        <v>2.3854066407308101E-3</v>
      </c>
      <c r="AS24" s="137">
        <v>8.3376562771438599E-4</v>
      </c>
      <c r="AT24" s="137">
        <v>3.1205874554782003E-4</v>
      </c>
      <c r="AU24" s="137">
        <v>2.11520882960671E-4</v>
      </c>
      <c r="AV24" s="137">
        <v>1.14732340733836E-4</v>
      </c>
      <c r="AW24" s="137">
        <v>1.0806118032397999E-2</v>
      </c>
      <c r="AX24" s="137">
        <v>8.0897760819358205E-2</v>
      </c>
      <c r="AY24" s="137">
        <v>1.5041686862284501E-3</v>
      </c>
      <c r="AZ24" s="137">
        <v>4.8342204925150598E-4</v>
      </c>
      <c r="BA24" s="137">
        <v>1.8514565038260799E-4</v>
      </c>
      <c r="BB24" s="137">
        <v>3.1814671654446802E-4</v>
      </c>
      <c r="BC24" s="137">
        <v>1.98426231496827E-4</v>
      </c>
      <c r="BD24" s="137">
        <v>1.8012515633158499E-4</v>
      </c>
      <c r="BE24" s="137">
        <v>2.9554539255656801E-4</v>
      </c>
      <c r="BF24" s="137">
        <v>1.20445445632596E-4</v>
      </c>
      <c r="BG24" s="137">
        <v>8.7197481672179693E-5</v>
      </c>
      <c r="BH24" s="137">
        <v>4.3411163120779203E-4</v>
      </c>
      <c r="BI24" s="137">
        <v>1.92497364417763E-2</v>
      </c>
      <c r="BJ24" s="137">
        <v>6.1106122776487999E-5</v>
      </c>
      <c r="BK24" s="137">
        <v>2.4796437354466302E-4</v>
      </c>
      <c r="BL24" s="137">
        <v>1.20725151072014E-4</v>
      </c>
      <c r="BM24" s="137">
        <v>1.5836405329253101E-4</v>
      </c>
      <c r="BN24" s="137">
        <v>1.84131811780057E-4</v>
      </c>
      <c r="BO24" s="137">
        <v>3.9009345841784097E-5</v>
      </c>
      <c r="BP24" s="137">
        <v>2.6247089067423899E-5</v>
      </c>
      <c r="BQ24" s="137">
        <v>4.72261395273727E-5</v>
      </c>
      <c r="BR24" s="137">
        <v>5.1894919227947803E-5</v>
      </c>
      <c r="BS24" s="137">
        <v>5.1483677811263798E-4</v>
      </c>
      <c r="BT24" s="137">
        <v>5.62155984481908E-5</v>
      </c>
      <c r="BU24" s="137">
        <v>4.8310656239822998E-5</v>
      </c>
      <c r="BV24" s="137">
        <v>6.9213706910890301E-5</v>
      </c>
      <c r="BW24" s="137">
        <v>1.9688803748497501E-5</v>
      </c>
      <c r="BX24" s="137">
        <v>1.3570235993919401E-4</v>
      </c>
      <c r="BY24" s="137">
        <v>4.9830106323087503E-5</v>
      </c>
      <c r="BZ24" s="137">
        <v>4.5059323992167498E-4</v>
      </c>
      <c r="CA24" s="138">
        <v>0</v>
      </c>
      <c r="CB24" s="133">
        <v>1.1765377704122499</v>
      </c>
      <c r="CC24" s="134">
        <v>0.69232486396841197</v>
      </c>
      <c r="CD24" s="135"/>
      <c r="CE24" s="370">
        <v>0</v>
      </c>
      <c r="CF24" s="370">
        <v>0</v>
      </c>
      <c r="CG24" s="370">
        <v>0</v>
      </c>
      <c r="CH24" s="370">
        <v>0</v>
      </c>
      <c r="CI24" s="355">
        <v>0</v>
      </c>
    </row>
    <row r="25" spans="1:87" ht="19.5" x14ac:dyDescent="0.25">
      <c r="A25" s="30"/>
      <c r="B25" s="42" t="s">
        <v>16</v>
      </c>
      <c r="C25" s="43" t="s">
        <v>127</v>
      </c>
      <c r="D25" s="136">
        <v>4.8914652970035897E-4</v>
      </c>
      <c r="E25" s="137">
        <v>7.6681357827684696E-4</v>
      </c>
      <c r="F25" s="137">
        <v>5.4920624783852498E-4</v>
      </c>
      <c r="G25" s="137">
        <v>1.2071534305753901E-3</v>
      </c>
      <c r="H25" s="137">
        <v>5.8128751577602301E-4</v>
      </c>
      <c r="I25" s="137">
        <v>6.3783116217596596E-4</v>
      </c>
      <c r="J25" s="137">
        <v>7.3312542458498398E-4</v>
      </c>
      <c r="K25" s="137">
        <v>5.60415369747382E-4</v>
      </c>
      <c r="L25" s="137">
        <v>5.5144692773823501E-4</v>
      </c>
      <c r="M25" s="137">
        <v>4.9720763471185397E-2</v>
      </c>
      <c r="N25" s="137">
        <v>1.8633567461606301E-3</v>
      </c>
      <c r="O25" s="137">
        <v>4.9892002992358797E-2</v>
      </c>
      <c r="P25" s="137">
        <v>4.6079656138697101E-4</v>
      </c>
      <c r="Q25" s="137">
        <v>2.6257452831319501E-4</v>
      </c>
      <c r="R25" s="137">
        <v>2.2361633758981501E-3</v>
      </c>
      <c r="S25" s="137">
        <v>2.5181674059747599E-3</v>
      </c>
      <c r="T25" s="137">
        <v>1.0561833233737601</v>
      </c>
      <c r="U25" s="137">
        <v>1.44075000891477E-2</v>
      </c>
      <c r="V25" s="137">
        <v>2.74993896751403E-2</v>
      </c>
      <c r="W25" s="137">
        <v>8.7458792742294998E-4</v>
      </c>
      <c r="X25" s="137">
        <v>1.72313697884506E-2</v>
      </c>
      <c r="Y25" s="137">
        <v>2.39013437985201E-3</v>
      </c>
      <c r="Z25" s="137">
        <v>6.6179656099130005E-4</v>
      </c>
      <c r="AA25" s="137">
        <v>8.76000292994944E-4</v>
      </c>
      <c r="AB25" s="137">
        <v>1.2383663498726799E-3</v>
      </c>
      <c r="AC25" s="137">
        <v>1.72043356580089E-3</v>
      </c>
      <c r="AD25" s="137">
        <v>7.4135010624781696E-4</v>
      </c>
      <c r="AE25" s="137">
        <v>1.7672975978303199E-2</v>
      </c>
      <c r="AF25" s="137">
        <v>7.3559778687334997E-3</v>
      </c>
      <c r="AG25" s="137">
        <v>8.9842684559719699E-4</v>
      </c>
      <c r="AH25" s="137">
        <v>4.55202452140823E-3</v>
      </c>
      <c r="AI25" s="137">
        <v>5.3049558659886299E-4</v>
      </c>
      <c r="AJ25" s="137">
        <v>0</v>
      </c>
      <c r="AK25" s="137">
        <v>5.0192265101980796E-4</v>
      </c>
      <c r="AL25" s="137">
        <v>3.5354755316562101E-4</v>
      </c>
      <c r="AM25" s="137">
        <v>2.5078431439269E-3</v>
      </c>
      <c r="AN25" s="137">
        <v>7.1393507189741398E-4</v>
      </c>
      <c r="AO25" s="137">
        <v>5.3362873828371603E-4</v>
      </c>
      <c r="AP25" s="137">
        <v>4.7376361158394601E-4</v>
      </c>
      <c r="AQ25" s="137">
        <v>3.615018331539E-4</v>
      </c>
      <c r="AR25" s="137">
        <v>5.1976103256981196E-4</v>
      </c>
      <c r="AS25" s="137">
        <v>4.58632941816001E-4</v>
      </c>
      <c r="AT25" s="137">
        <v>3.9037585700258E-4</v>
      </c>
      <c r="AU25" s="137">
        <v>4.2182317950069397E-4</v>
      </c>
      <c r="AV25" s="137">
        <v>3.4796518979460402E-4</v>
      </c>
      <c r="AW25" s="137">
        <v>4.3154959056344302E-4</v>
      </c>
      <c r="AX25" s="137">
        <v>6.5345251791421E-4</v>
      </c>
      <c r="AY25" s="137">
        <v>8.3514850842997203E-4</v>
      </c>
      <c r="AZ25" s="137">
        <v>4.0821810249926397E-4</v>
      </c>
      <c r="BA25" s="137">
        <v>4.1110641117726899E-4</v>
      </c>
      <c r="BB25" s="137">
        <v>3.6107721099677101E-4</v>
      </c>
      <c r="BC25" s="137">
        <v>3.4456995623509097E-4</v>
      </c>
      <c r="BD25" s="137">
        <v>3.9003801097674701E-4</v>
      </c>
      <c r="BE25" s="137">
        <v>4.1543465498264501E-4</v>
      </c>
      <c r="BF25" s="137">
        <v>7.2981494464130405E-4</v>
      </c>
      <c r="BG25" s="137">
        <v>3.6992350504935003E-4</v>
      </c>
      <c r="BH25" s="137">
        <v>9.4849923815644205E-4</v>
      </c>
      <c r="BI25" s="137">
        <v>6.9694091145412599E-4</v>
      </c>
      <c r="BJ25" s="137">
        <v>6.3016941099695997E-4</v>
      </c>
      <c r="BK25" s="137">
        <v>8.9668911034519001E-4</v>
      </c>
      <c r="BL25" s="137">
        <v>1.1584157384535001E-3</v>
      </c>
      <c r="BM25" s="137">
        <v>3.9257691361363402E-2</v>
      </c>
      <c r="BN25" s="137">
        <v>7.75489471758916E-2</v>
      </c>
      <c r="BO25" s="137">
        <v>8.9922179336340304E-4</v>
      </c>
      <c r="BP25" s="137">
        <v>8.6998800688623196E-4</v>
      </c>
      <c r="BQ25" s="137">
        <v>1.4549615924457199E-3</v>
      </c>
      <c r="BR25" s="137">
        <v>1.71377237688606E-3</v>
      </c>
      <c r="BS25" s="137">
        <v>6.2006998722840601E-4</v>
      </c>
      <c r="BT25" s="137">
        <v>2.89826918360051E-3</v>
      </c>
      <c r="BU25" s="137">
        <v>4.81606652761227E-4</v>
      </c>
      <c r="BV25" s="137">
        <v>3.11415818541802E-3</v>
      </c>
      <c r="BW25" s="137">
        <v>1.6030529927086399E-3</v>
      </c>
      <c r="BX25" s="137">
        <v>2.2208533514731202E-3</v>
      </c>
      <c r="BY25" s="137">
        <v>1.1041192532356E-3</v>
      </c>
      <c r="BZ25" s="137">
        <v>9.2109954916252401E-3</v>
      </c>
      <c r="CA25" s="138">
        <v>0</v>
      </c>
      <c r="CB25" s="133">
        <v>1.42812786020949</v>
      </c>
      <c r="CC25" s="134">
        <v>0.84037117329653699</v>
      </c>
      <c r="CD25" s="135"/>
      <c r="CE25" s="370">
        <v>0</v>
      </c>
      <c r="CF25" s="370">
        <v>0</v>
      </c>
      <c r="CG25" s="370">
        <v>0</v>
      </c>
      <c r="CH25" s="370">
        <v>0</v>
      </c>
      <c r="CI25" s="355">
        <v>0</v>
      </c>
    </row>
    <row r="26" spans="1:87" ht="19.5" x14ac:dyDescent="0.25">
      <c r="A26" s="30"/>
      <c r="B26" s="42" t="s">
        <v>17</v>
      </c>
      <c r="C26" s="43" t="s">
        <v>128</v>
      </c>
      <c r="D26" s="136">
        <v>3.18991855493872E-4</v>
      </c>
      <c r="E26" s="137">
        <v>7.4660059829140702E-4</v>
      </c>
      <c r="F26" s="137">
        <v>7.2548315561084601E-4</v>
      </c>
      <c r="G26" s="137">
        <v>6.0733527102741196E-4</v>
      </c>
      <c r="H26" s="137">
        <v>4.7216888058798699E-4</v>
      </c>
      <c r="I26" s="137">
        <v>3.7302060332039202E-4</v>
      </c>
      <c r="J26" s="137">
        <v>8.3783838695358998E-4</v>
      </c>
      <c r="K26" s="137">
        <v>3.8956898222115399E-4</v>
      </c>
      <c r="L26" s="137">
        <v>6.3370698909079196E-4</v>
      </c>
      <c r="M26" s="137">
        <v>1.3493683625803599E-2</v>
      </c>
      <c r="N26" s="137">
        <v>3.6625832070110597E-4</v>
      </c>
      <c r="O26" s="137">
        <v>1.51012868565907E-2</v>
      </c>
      <c r="P26" s="137">
        <v>4.6956553499076899E-4</v>
      </c>
      <c r="Q26" s="137">
        <v>2.2630636352386201E-4</v>
      </c>
      <c r="R26" s="137">
        <v>1.2878902717128899E-3</v>
      </c>
      <c r="S26" s="137">
        <v>2.0232572703241798E-3</v>
      </c>
      <c r="T26" s="137">
        <v>4.9382683495942797E-3</v>
      </c>
      <c r="U26" s="137">
        <v>1.04644851002818</v>
      </c>
      <c r="V26" s="137">
        <v>6.4907917092545996E-3</v>
      </c>
      <c r="W26" s="137">
        <v>1.7512047536990601E-3</v>
      </c>
      <c r="X26" s="137">
        <v>4.5833740256021596E-3</v>
      </c>
      <c r="Y26" s="137">
        <v>1.0828006184591501E-3</v>
      </c>
      <c r="Z26" s="137">
        <v>1.2065138883086001E-3</v>
      </c>
      <c r="AA26" s="137">
        <v>1.16434321899718E-3</v>
      </c>
      <c r="AB26" s="137">
        <v>1.43389534718202E-3</v>
      </c>
      <c r="AC26" s="137">
        <v>1.1021829496495601E-3</v>
      </c>
      <c r="AD26" s="137">
        <v>1.14043231796809E-3</v>
      </c>
      <c r="AE26" s="137">
        <v>5.5392625426378898E-2</v>
      </c>
      <c r="AF26" s="137">
        <v>1.6193979949276299E-3</v>
      </c>
      <c r="AG26" s="137">
        <v>1.63359737934762E-3</v>
      </c>
      <c r="AH26" s="137">
        <v>9.4210641131834295E-4</v>
      </c>
      <c r="AI26" s="137">
        <v>6.9585829216822499E-4</v>
      </c>
      <c r="AJ26" s="137">
        <v>0</v>
      </c>
      <c r="AK26" s="137">
        <v>7.8331308881786897E-4</v>
      </c>
      <c r="AL26" s="137">
        <v>1.1574926177931699E-3</v>
      </c>
      <c r="AM26" s="137">
        <v>1.2308057334174899E-3</v>
      </c>
      <c r="AN26" s="137">
        <v>8.5204087486246403E-4</v>
      </c>
      <c r="AO26" s="137">
        <v>7.3305543910644601E-4</v>
      </c>
      <c r="AP26" s="137">
        <v>5.4829850591735403E-4</v>
      </c>
      <c r="AQ26" s="137">
        <v>4.33342716555541E-4</v>
      </c>
      <c r="AR26" s="137">
        <v>6.3868229461904401E-4</v>
      </c>
      <c r="AS26" s="137">
        <v>5.9048792831133102E-4</v>
      </c>
      <c r="AT26" s="137">
        <v>5.4908003354563304E-4</v>
      </c>
      <c r="AU26" s="137">
        <v>5.9369829585395996E-4</v>
      </c>
      <c r="AV26" s="137">
        <v>6.4237776374317099E-4</v>
      </c>
      <c r="AW26" s="137">
        <v>6.0714837797526302E-4</v>
      </c>
      <c r="AX26" s="137">
        <v>7.8510244577109395E-4</v>
      </c>
      <c r="AY26" s="137">
        <v>8.8352163275378596E-4</v>
      </c>
      <c r="AZ26" s="137">
        <v>1.5869739584432501E-3</v>
      </c>
      <c r="BA26" s="137">
        <v>4.6941931583919502E-4</v>
      </c>
      <c r="BB26" s="137">
        <v>5.5028263465366396E-4</v>
      </c>
      <c r="BC26" s="137">
        <v>7.24054672423009E-4</v>
      </c>
      <c r="BD26" s="137">
        <v>7.9301155675759298E-4</v>
      </c>
      <c r="BE26" s="137">
        <v>1.02487689954097E-3</v>
      </c>
      <c r="BF26" s="137">
        <v>9.4111421904201104E-4</v>
      </c>
      <c r="BG26" s="137">
        <v>4.1708088820661401E-4</v>
      </c>
      <c r="BH26" s="137">
        <v>8.4308288082517505E-4</v>
      </c>
      <c r="BI26" s="137">
        <v>1.3332886670829999E-3</v>
      </c>
      <c r="BJ26" s="137">
        <v>2.3904406864488299E-4</v>
      </c>
      <c r="BK26" s="137">
        <v>6.6738160198439201E-4</v>
      </c>
      <c r="BL26" s="137">
        <v>4.06452621635036E-4</v>
      </c>
      <c r="BM26" s="137">
        <v>3.53012273259857E-3</v>
      </c>
      <c r="BN26" s="137">
        <v>3.8369396413578801E-3</v>
      </c>
      <c r="BO26" s="137">
        <v>2.40403156067013E-4</v>
      </c>
      <c r="BP26" s="137">
        <v>1.60234638697882E-4</v>
      </c>
      <c r="BQ26" s="137">
        <v>3.1774691136052501E-4</v>
      </c>
      <c r="BR26" s="137">
        <v>2.5091398990241998E-4</v>
      </c>
      <c r="BS26" s="137">
        <v>1.2653128991763399E-4</v>
      </c>
      <c r="BT26" s="137">
        <v>5.1904960544740298E-4</v>
      </c>
      <c r="BU26" s="137">
        <v>1.62393187414639E-4</v>
      </c>
      <c r="BV26" s="137">
        <v>4.4907793945076402E-4</v>
      </c>
      <c r="BW26" s="137">
        <v>1.71409371645925E-4</v>
      </c>
      <c r="BX26" s="137">
        <v>5.2607251839132296E-4</v>
      </c>
      <c r="BY26" s="137">
        <v>4.39983690809666E-4</v>
      </c>
      <c r="BZ26" s="137">
        <v>1.3874948979760099E-3</v>
      </c>
      <c r="CA26" s="138">
        <v>0</v>
      </c>
      <c r="CB26" s="133">
        <v>1.2028417509824401</v>
      </c>
      <c r="CC26" s="134">
        <v>0.70780324488236002</v>
      </c>
      <c r="CD26" s="135"/>
      <c r="CE26" s="370">
        <v>0</v>
      </c>
      <c r="CF26" s="370">
        <v>0</v>
      </c>
      <c r="CG26" s="370">
        <v>0</v>
      </c>
      <c r="CH26" s="370">
        <v>0</v>
      </c>
      <c r="CI26" s="355">
        <v>0</v>
      </c>
    </row>
    <row r="27" spans="1:87" ht="19.5" x14ac:dyDescent="0.25">
      <c r="A27" s="30"/>
      <c r="B27" s="42" t="s">
        <v>18</v>
      </c>
      <c r="C27" s="43" t="s">
        <v>129</v>
      </c>
      <c r="D27" s="136">
        <v>9.8811600887392493E-7</v>
      </c>
      <c r="E27" s="137">
        <v>1.0019075294679899E-6</v>
      </c>
      <c r="F27" s="137">
        <v>7.6611813938137701E-7</v>
      </c>
      <c r="G27" s="137">
        <v>1.8044818812516599E-6</v>
      </c>
      <c r="H27" s="137">
        <v>9.6598255429102398E-7</v>
      </c>
      <c r="I27" s="137">
        <v>1.3518311440905701E-6</v>
      </c>
      <c r="J27" s="137">
        <v>1.2707257421015399E-6</v>
      </c>
      <c r="K27" s="137">
        <v>1.4801101907562199E-6</v>
      </c>
      <c r="L27" s="137">
        <v>7.8440466346929102E-7</v>
      </c>
      <c r="M27" s="137">
        <v>9.6758792763622402E-7</v>
      </c>
      <c r="N27" s="137">
        <v>2.6060898858938001E-6</v>
      </c>
      <c r="O27" s="137">
        <v>1.2452889732922999E-6</v>
      </c>
      <c r="P27" s="137">
        <v>4.4736684973857802E-7</v>
      </c>
      <c r="Q27" s="137">
        <v>2.6263241135213502E-7</v>
      </c>
      <c r="R27" s="137">
        <v>3.6151061199810401E-6</v>
      </c>
      <c r="S27" s="137">
        <v>4.0071211251140102E-6</v>
      </c>
      <c r="T27" s="137">
        <v>7.3765140713237395E-7</v>
      </c>
      <c r="U27" s="137">
        <v>1.14244236056883E-6</v>
      </c>
      <c r="V27" s="137">
        <v>1.0000008256401201</v>
      </c>
      <c r="W27" s="137">
        <v>9.2522809996512397E-7</v>
      </c>
      <c r="X27" s="137">
        <v>1.65302262058941E-6</v>
      </c>
      <c r="Y27" s="137">
        <v>8.4254553768516304E-7</v>
      </c>
      <c r="Z27" s="137">
        <v>6.13252703945596E-7</v>
      </c>
      <c r="AA27" s="137">
        <v>1.06553800580485E-6</v>
      </c>
      <c r="AB27" s="137">
        <v>1.3731035964932399E-6</v>
      </c>
      <c r="AC27" s="137">
        <v>8.6488951433369503E-7</v>
      </c>
      <c r="AD27" s="137">
        <v>9.1727263726671198E-7</v>
      </c>
      <c r="AE27" s="137">
        <v>5.5478358044723298E-7</v>
      </c>
      <c r="AF27" s="137">
        <v>2.4162866721773101E-5</v>
      </c>
      <c r="AG27" s="137">
        <v>9.1203918416463002E-7</v>
      </c>
      <c r="AH27" s="137">
        <v>1.64581170362052E-6</v>
      </c>
      <c r="AI27" s="137">
        <v>5.4101248275775996E-7</v>
      </c>
      <c r="AJ27" s="137">
        <v>0</v>
      </c>
      <c r="AK27" s="137">
        <v>4.0455040354614502E-7</v>
      </c>
      <c r="AL27" s="137">
        <v>3.1433536683667698E-7</v>
      </c>
      <c r="AM27" s="137">
        <v>4.7572238767209799E-7</v>
      </c>
      <c r="AN27" s="137">
        <v>8.2964852353218403E-7</v>
      </c>
      <c r="AO27" s="137">
        <v>5.5866708001887196E-7</v>
      </c>
      <c r="AP27" s="137">
        <v>5.1692432912984796E-7</v>
      </c>
      <c r="AQ27" s="137">
        <v>3.3688571117310902E-7</v>
      </c>
      <c r="AR27" s="137">
        <v>4.3904757405312399E-7</v>
      </c>
      <c r="AS27" s="137">
        <v>4.42694448091521E-7</v>
      </c>
      <c r="AT27" s="137">
        <v>3.2692716739422202E-7</v>
      </c>
      <c r="AU27" s="137">
        <v>4.2459404662474199E-7</v>
      </c>
      <c r="AV27" s="137">
        <v>3.2506273172242702E-7</v>
      </c>
      <c r="AW27" s="137">
        <v>4.47006789005324E-7</v>
      </c>
      <c r="AX27" s="137">
        <v>7.7806726920057303E-7</v>
      </c>
      <c r="AY27" s="137">
        <v>1.146879575741E-6</v>
      </c>
      <c r="AZ27" s="137">
        <v>4.0781322651811401E-7</v>
      </c>
      <c r="BA27" s="137">
        <v>4.61280773438876E-7</v>
      </c>
      <c r="BB27" s="137">
        <v>3.9526329293173601E-7</v>
      </c>
      <c r="BC27" s="137">
        <v>3.61508571808833E-7</v>
      </c>
      <c r="BD27" s="137">
        <v>3.5023212402752E-7</v>
      </c>
      <c r="BE27" s="137">
        <v>4.0660231782336901E-7</v>
      </c>
      <c r="BF27" s="137">
        <v>7.2003581299830804E-7</v>
      </c>
      <c r="BG27" s="137">
        <v>4.7713137004474296E-7</v>
      </c>
      <c r="BH27" s="137">
        <v>9.6645884295002005E-7</v>
      </c>
      <c r="BI27" s="137">
        <v>8.5967688773147702E-7</v>
      </c>
      <c r="BJ27" s="137">
        <v>7.1402288750285802E-7</v>
      </c>
      <c r="BK27" s="137">
        <v>1.0383922446683301E-6</v>
      </c>
      <c r="BL27" s="137">
        <v>1.3415562046583E-6</v>
      </c>
      <c r="BM27" s="137">
        <v>2.0399236386065801E-5</v>
      </c>
      <c r="BN27" s="137">
        <v>8.9369665956052E-5</v>
      </c>
      <c r="BO27" s="137">
        <v>2.9537532595020601E-6</v>
      </c>
      <c r="BP27" s="137">
        <v>1.36879556775537E-6</v>
      </c>
      <c r="BQ27" s="137">
        <v>1.9733322920287399E-6</v>
      </c>
      <c r="BR27" s="137">
        <v>2.1900721977111801E-6</v>
      </c>
      <c r="BS27" s="137">
        <v>8.5500690084750602E-7</v>
      </c>
      <c r="BT27" s="137">
        <v>2.9509095723406E-6</v>
      </c>
      <c r="BU27" s="137">
        <v>5.0511175184152395E-7</v>
      </c>
      <c r="BV27" s="137">
        <v>4.8936594141029304E-6</v>
      </c>
      <c r="BW27" s="137">
        <v>1.9186446389660098E-6</v>
      </c>
      <c r="BX27" s="137">
        <v>3.0839990080873598E-6</v>
      </c>
      <c r="BY27" s="137">
        <v>1.0053527196885E-6</v>
      </c>
      <c r="BZ27" s="137">
        <v>9.3108325580143998E-5</v>
      </c>
      <c r="CA27" s="138">
        <v>0</v>
      </c>
      <c r="CB27" s="133">
        <v>1.00030518482463</v>
      </c>
      <c r="CC27" s="134">
        <v>0.58862211518118301</v>
      </c>
      <c r="CD27" s="135"/>
      <c r="CE27" s="370">
        <v>0</v>
      </c>
      <c r="CF27" s="370">
        <v>0</v>
      </c>
      <c r="CG27" s="370">
        <v>0</v>
      </c>
      <c r="CH27" s="370">
        <v>0</v>
      </c>
      <c r="CI27" s="355">
        <v>0</v>
      </c>
    </row>
    <row r="28" spans="1:87" ht="19.5" x14ac:dyDescent="0.25">
      <c r="A28" s="30"/>
      <c r="B28" s="42" t="s">
        <v>19</v>
      </c>
      <c r="C28" s="43" t="s">
        <v>130</v>
      </c>
      <c r="D28" s="136">
        <v>1.28837204576492E-4</v>
      </c>
      <c r="E28" s="137">
        <v>2.2479951613075901E-4</v>
      </c>
      <c r="F28" s="137">
        <v>1.48647515273024E-4</v>
      </c>
      <c r="G28" s="137">
        <v>3.21148818689772E-4</v>
      </c>
      <c r="H28" s="137">
        <v>1.6733404347270801E-4</v>
      </c>
      <c r="I28" s="137">
        <v>1.6589574778696399E-4</v>
      </c>
      <c r="J28" s="137">
        <v>1.78365822869702E-4</v>
      </c>
      <c r="K28" s="137">
        <v>1.4136238884677999E-4</v>
      </c>
      <c r="L28" s="137">
        <v>1.65862995804071E-4</v>
      </c>
      <c r="M28" s="137">
        <v>1.6634224427477699E-2</v>
      </c>
      <c r="N28" s="137">
        <v>2.7322637840756202E-4</v>
      </c>
      <c r="O28" s="137">
        <v>1.6773752456639899E-2</v>
      </c>
      <c r="P28" s="137">
        <v>6.3187458380243103E-4</v>
      </c>
      <c r="Q28" s="137">
        <v>2.67138415804432E-4</v>
      </c>
      <c r="R28" s="137">
        <v>4.4720701468715799E-4</v>
      </c>
      <c r="S28" s="137">
        <v>5.6258364968899798E-4</v>
      </c>
      <c r="T28" s="137">
        <v>9.4611542989838805E-3</v>
      </c>
      <c r="U28" s="137">
        <v>1.7498533280797798E-2</v>
      </c>
      <c r="V28" s="137">
        <v>6.1318700767331799E-3</v>
      </c>
      <c r="W28" s="137">
        <v>1.12478162935015</v>
      </c>
      <c r="X28" s="137">
        <v>1.1250997931980601E-2</v>
      </c>
      <c r="Y28" s="137">
        <v>3.3466868539984901E-2</v>
      </c>
      <c r="Z28" s="137">
        <v>1.8421068637579301E-4</v>
      </c>
      <c r="AA28" s="137">
        <v>2.2006524871917099E-4</v>
      </c>
      <c r="AB28" s="137">
        <v>1.02568391504232E-2</v>
      </c>
      <c r="AC28" s="137">
        <v>5.20199980161201E-3</v>
      </c>
      <c r="AD28" s="137">
        <v>1.83800509204703E-4</v>
      </c>
      <c r="AE28" s="137">
        <v>7.1757630017159499E-2</v>
      </c>
      <c r="AF28" s="137">
        <v>1.8815717545373398E-2</v>
      </c>
      <c r="AG28" s="137">
        <v>2.76270891285601E-4</v>
      </c>
      <c r="AH28" s="137">
        <v>9.9718125494585E-4</v>
      </c>
      <c r="AI28" s="137">
        <v>2.0007874802759699E-4</v>
      </c>
      <c r="AJ28" s="137">
        <v>0</v>
      </c>
      <c r="AK28" s="137">
        <v>3.0302056072292798E-4</v>
      </c>
      <c r="AL28" s="137">
        <v>2.3970557332749699E-4</v>
      </c>
      <c r="AM28" s="137">
        <v>7.2911849239336399E-4</v>
      </c>
      <c r="AN28" s="137">
        <v>2.0954369728473001E-4</v>
      </c>
      <c r="AO28" s="137">
        <v>2.3706528649925599E-4</v>
      </c>
      <c r="AP28" s="137">
        <v>2.19519638968888E-4</v>
      </c>
      <c r="AQ28" s="137">
        <v>2.9154230978242399E-4</v>
      </c>
      <c r="AR28" s="137">
        <v>1.7298599041233301E-3</v>
      </c>
      <c r="AS28" s="137">
        <v>1.39712298011514E-2</v>
      </c>
      <c r="AT28" s="137">
        <v>1.9304484901812801E-3</v>
      </c>
      <c r="AU28" s="137">
        <v>1.35273251159057E-4</v>
      </c>
      <c r="AV28" s="137">
        <v>2.4988953525005998E-4</v>
      </c>
      <c r="AW28" s="137">
        <v>3.3941444143503502E-4</v>
      </c>
      <c r="AX28" s="137">
        <v>2.6493162727084701E-4</v>
      </c>
      <c r="AY28" s="137">
        <v>2.17357943538129E-4</v>
      </c>
      <c r="AZ28" s="137">
        <v>4.8064334421978901E-4</v>
      </c>
      <c r="BA28" s="137">
        <v>1.10973376203977E-4</v>
      </c>
      <c r="BB28" s="137">
        <v>2.6235141630879399E-4</v>
      </c>
      <c r="BC28" s="137">
        <v>1.7508268105339E-4</v>
      </c>
      <c r="BD28" s="137">
        <v>1.37680787999128E-4</v>
      </c>
      <c r="BE28" s="137">
        <v>3.1488509194111102E-4</v>
      </c>
      <c r="BF28" s="137">
        <v>2.5695897367404699E-4</v>
      </c>
      <c r="BG28" s="137">
        <v>1.2651194283265401E-4</v>
      </c>
      <c r="BH28" s="137">
        <v>3.60837157997354E-4</v>
      </c>
      <c r="BI28" s="137">
        <v>2.9052414107940202E-4</v>
      </c>
      <c r="BJ28" s="137">
        <v>1.4973785681406801E-4</v>
      </c>
      <c r="BK28" s="137">
        <v>2.3279199209860199E-4</v>
      </c>
      <c r="BL28" s="137">
        <v>3.0387382899309902E-4</v>
      </c>
      <c r="BM28" s="137">
        <v>4.4175310286843697E-3</v>
      </c>
      <c r="BN28" s="137">
        <v>8.4986029810663697E-3</v>
      </c>
      <c r="BO28" s="137">
        <v>1.9354837941780299E-4</v>
      </c>
      <c r="BP28" s="137">
        <v>1.4219471596665199E-4</v>
      </c>
      <c r="BQ28" s="137">
        <v>2.3009572952023099E-4</v>
      </c>
      <c r="BR28" s="137">
        <v>2.72723144589918E-4</v>
      </c>
      <c r="BS28" s="137">
        <v>1.11483492166419E-4</v>
      </c>
      <c r="BT28" s="137">
        <v>6.3238312820188404E-4</v>
      </c>
      <c r="BU28" s="137">
        <v>8.0606910096874795E-5</v>
      </c>
      <c r="BV28" s="137">
        <v>4.4168419503862698E-4</v>
      </c>
      <c r="BW28" s="137">
        <v>1.99115871445606E-4</v>
      </c>
      <c r="BX28" s="137">
        <v>4.8204086523016398E-4</v>
      </c>
      <c r="BY28" s="137">
        <v>1.9964307947996899E-4</v>
      </c>
      <c r="BZ28" s="137">
        <v>1.5555254212077901E-3</v>
      </c>
      <c r="CA28" s="138">
        <v>0</v>
      </c>
      <c r="CB28" s="133">
        <v>1.3896450603981301</v>
      </c>
      <c r="CC28" s="134">
        <v>0.81772625715824199</v>
      </c>
      <c r="CD28" s="135"/>
      <c r="CE28" s="370">
        <v>0</v>
      </c>
      <c r="CF28" s="370">
        <v>0</v>
      </c>
      <c r="CG28" s="370">
        <v>0</v>
      </c>
      <c r="CH28" s="370">
        <v>0</v>
      </c>
      <c r="CI28" s="355">
        <v>0</v>
      </c>
    </row>
    <row r="29" spans="1:87" ht="19.5" x14ac:dyDescent="0.25">
      <c r="A29" s="30"/>
      <c r="B29" s="42" t="s">
        <v>20</v>
      </c>
      <c r="C29" s="43" t="s">
        <v>131</v>
      </c>
      <c r="D29" s="136">
        <v>2.00825866263004E-4</v>
      </c>
      <c r="E29" s="137">
        <v>4.2977327150463902E-4</v>
      </c>
      <c r="F29" s="137">
        <v>2.08497434094071E-4</v>
      </c>
      <c r="G29" s="137">
        <v>3.7586994511721098E-4</v>
      </c>
      <c r="H29" s="137">
        <v>2.3529770629094899E-4</v>
      </c>
      <c r="I29" s="137">
        <v>2.4346540393659801E-4</v>
      </c>
      <c r="J29" s="137">
        <v>2.6629112732203501E-4</v>
      </c>
      <c r="K29" s="137">
        <v>1.8854195966282099E-4</v>
      </c>
      <c r="L29" s="137">
        <v>1.90848692896653E-4</v>
      </c>
      <c r="M29" s="137">
        <v>2.25946657176455E-4</v>
      </c>
      <c r="N29" s="137">
        <v>5.7031160033109603E-4</v>
      </c>
      <c r="O29" s="137">
        <v>2.5406262057246E-4</v>
      </c>
      <c r="P29" s="137">
        <v>1.8558842027728499E-4</v>
      </c>
      <c r="Q29" s="137">
        <v>1.11452989238093E-4</v>
      </c>
      <c r="R29" s="137">
        <v>6.60007459000242E-4</v>
      </c>
      <c r="S29" s="137">
        <v>7.9514356852287396E-4</v>
      </c>
      <c r="T29" s="137">
        <v>2.1657469055465499E-4</v>
      </c>
      <c r="U29" s="137">
        <v>4.1153723864209801E-4</v>
      </c>
      <c r="V29" s="137">
        <v>2.4726635488776902E-4</v>
      </c>
      <c r="W29" s="137">
        <v>2.9846172160064E-4</v>
      </c>
      <c r="X29" s="137">
        <v>1.14419660705538</v>
      </c>
      <c r="Y29" s="137">
        <v>3.8106132462049497E-2</v>
      </c>
      <c r="Z29" s="137">
        <v>2.7802845476008797E-4</v>
      </c>
      <c r="AA29" s="137">
        <v>2.9431387252919298E-4</v>
      </c>
      <c r="AB29" s="137">
        <v>1.4713650801276699E-2</v>
      </c>
      <c r="AC29" s="137">
        <v>5.9521416844611095E-4</v>
      </c>
      <c r="AD29" s="137">
        <v>2.75742739878253E-4</v>
      </c>
      <c r="AE29" s="137">
        <v>2.35636247979068E-4</v>
      </c>
      <c r="AF29" s="137">
        <v>5.4634961311507899E-3</v>
      </c>
      <c r="AG29" s="137">
        <v>3.54864032631069E-4</v>
      </c>
      <c r="AH29" s="137">
        <v>4.5539173909941798E-4</v>
      </c>
      <c r="AI29" s="137">
        <v>2.3510974397468199E-4</v>
      </c>
      <c r="AJ29" s="137">
        <v>0</v>
      </c>
      <c r="AK29" s="137">
        <v>1.6589045262055101E-4</v>
      </c>
      <c r="AL29" s="137">
        <v>1.70479130286966E-4</v>
      </c>
      <c r="AM29" s="137">
        <v>1.8338993443942501E-4</v>
      </c>
      <c r="AN29" s="137">
        <v>3.3035378976073503E-4</v>
      </c>
      <c r="AO29" s="137">
        <v>3.4306846460292398E-4</v>
      </c>
      <c r="AP29" s="137">
        <v>1.76710060368949E-4</v>
      </c>
      <c r="AQ29" s="137">
        <v>1.2903003770845499E-4</v>
      </c>
      <c r="AR29" s="137">
        <v>1.9892763706149199E-4</v>
      </c>
      <c r="AS29" s="137">
        <v>1.7293215791236999E-4</v>
      </c>
      <c r="AT29" s="137">
        <v>1.2877993318699199E-4</v>
      </c>
      <c r="AU29" s="137">
        <v>1.77180414918918E-4</v>
      </c>
      <c r="AV29" s="137">
        <v>1.61152536370339E-4</v>
      </c>
      <c r="AW29" s="137">
        <v>2.1582707828982301E-4</v>
      </c>
      <c r="AX29" s="137">
        <v>3.2707301516618899E-4</v>
      </c>
      <c r="AY29" s="137">
        <v>3.0270135628041202E-4</v>
      </c>
      <c r="AZ29" s="137">
        <v>2.4830601977349198E-4</v>
      </c>
      <c r="BA29" s="137">
        <v>1.4485375155591501E-4</v>
      </c>
      <c r="BB29" s="137">
        <v>1.44462897663154E-4</v>
      </c>
      <c r="BC29" s="137">
        <v>1.44959458624601E-4</v>
      </c>
      <c r="BD29" s="137">
        <v>1.5245659211795499E-4</v>
      </c>
      <c r="BE29" s="137">
        <v>2.00778253599596E-4</v>
      </c>
      <c r="BF29" s="137">
        <v>2.5423215695847401E-4</v>
      </c>
      <c r="BG29" s="137">
        <v>1.19254089826828E-4</v>
      </c>
      <c r="BH29" s="137">
        <v>2.7676723450201798E-4</v>
      </c>
      <c r="BI29" s="137">
        <v>2.92498179430657E-4</v>
      </c>
      <c r="BJ29" s="137">
        <v>2.65176182459358E-4</v>
      </c>
      <c r="BK29" s="137">
        <v>1.30181427967365E-3</v>
      </c>
      <c r="BL29" s="137">
        <v>5.0599562203341097E-4</v>
      </c>
      <c r="BM29" s="137">
        <v>1.1889522832526599E-2</v>
      </c>
      <c r="BN29" s="137">
        <v>1.7374873898805401E-2</v>
      </c>
      <c r="BO29" s="137">
        <v>2.3236544707221001E-4</v>
      </c>
      <c r="BP29" s="137">
        <v>2.1408772137992499E-4</v>
      </c>
      <c r="BQ29" s="137">
        <v>3.4933258644208201E-4</v>
      </c>
      <c r="BR29" s="137">
        <v>4.1054206231619399E-4</v>
      </c>
      <c r="BS29" s="137">
        <v>1.45309802297712E-4</v>
      </c>
      <c r="BT29" s="137">
        <v>5.42467085764864E-4</v>
      </c>
      <c r="BU29" s="137">
        <v>1.4587723290317199E-4</v>
      </c>
      <c r="BV29" s="137">
        <v>7.7320339438908495E-4</v>
      </c>
      <c r="BW29" s="137">
        <v>3.7122357454792199E-4</v>
      </c>
      <c r="BX29" s="137">
        <v>5.4310232925291004E-4</v>
      </c>
      <c r="BY29" s="137">
        <v>3.0220814866775198E-4</v>
      </c>
      <c r="BZ29" s="137">
        <v>3.19299879531768E-3</v>
      </c>
      <c r="CA29" s="138">
        <v>0</v>
      </c>
      <c r="CB29" s="133">
        <v>1.2552421178059201</v>
      </c>
      <c r="CC29" s="134">
        <v>0.73863784938489796</v>
      </c>
      <c r="CD29" s="135"/>
      <c r="CE29" s="370">
        <v>0</v>
      </c>
      <c r="CF29" s="370">
        <v>0</v>
      </c>
      <c r="CG29" s="370">
        <v>0</v>
      </c>
      <c r="CH29" s="370">
        <v>0</v>
      </c>
      <c r="CI29" s="355">
        <v>0</v>
      </c>
    </row>
    <row r="30" spans="1:87" ht="19.5" x14ac:dyDescent="0.25">
      <c r="A30" s="30"/>
      <c r="B30" s="42" t="s">
        <v>21</v>
      </c>
      <c r="C30" s="43" t="s">
        <v>132</v>
      </c>
      <c r="D30" s="136">
        <v>1.16014080023313E-4</v>
      </c>
      <c r="E30" s="137">
        <v>2.2852145984860001E-4</v>
      </c>
      <c r="F30" s="137">
        <v>1.3047499246830499E-4</v>
      </c>
      <c r="G30" s="137">
        <v>2.18952282323794E-4</v>
      </c>
      <c r="H30" s="137">
        <v>1.3415647017486E-4</v>
      </c>
      <c r="I30" s="137">
        <v>1.4224535048614899E-4</v>
      </c>
      <c r="J30" s="137">
        <v>1.7045851822077601E-4</v>
      </c>
      <c r="K30" s="137">
        <v>1.19924485268108E-4</v>
      </c>
      <c r="L30" s="137">
        <v>1.2016347246405E-4</v>
      </c>
      <c r="M30" s="137">
        <v>2.9065827700910799E-4</v>
      </c>
      <c r="N30" s="137">
        <v>3.7135171951675799E-4</v>
      </c>
      <c r="O30" s="137">
        <v>2.9518345853292601E-4</v>
      </c>
      <c r="P30" s="137">
        <v>1.00331080324975E-4</v>
      </c>
      <c r="Q30" s="137">
        <v>6.05861785818147E-5</v>
      </c>
      <c r="R30" s="137">
        <v>4.1275925308606302E-4</v>
      </c>
      <c r="S30" s="137">
        <v>4.7521122405618199E-4</v>
      </c>
      <c r="T30" s="137">
        <v>1.8927807343663199E-4</v>
      </c>
      <c r="U30" s="137">
        <v>2.9158336965035301E-4</v>
      </c>
      <c r="V30" s="137">
        <v>2.19233261613592E-4</v>
      </c>
      <c r="W30" s="137">
        <v>2.0991183811438599E-4</v>
      </c>
      <c r="X30" s="137">
        <v>4.94636111270101E-4</v>
      </c>
      <c r="Y30" s="137">
        <v>1.01902272271187</v>
      </c>
      <c r="Z30" s="137">
        <v>7.3377989009439603E-4</v>
      </c>
      <c r="AA30" s="137">
        <v>1.9469368368038399E-4</v>
      </c>
      <c r="AB30" s="137">
        <v>2.20015145719267E-2</v>
      </c>
      <c r="AC30" s="137">
        <v>6.8984394405175601E-3</v>
      </c>
      <c r="AD30" s="137">
        <v>1.71911882982008E-4</v>
      </c>
      <c r="AE30" s="137">
        <v>6.7255664041846299E-4</v>
      </c>
      <c r="AF30" s="137">
        <v>3.7447655277395701E-3</v>
      </c>
      <c r="AG30" s="137">
        <v>2.31520157281733E-4</v>
      </c>
      <c r="AH30" s="137">
        <v>2.8776243802905601E-4</v>
      </c>
      <c r="AI30" s="137">
        <v>3.8314397057241201E-4</v>
      </c>
      <c r="AJ30" s="137">
        <v>0</v>
      </c>
      <c r="AK30" s="137">
        <v>1.01468624808229E-4</v>
      </c>
      <c r="AL30" s="137">
        <v>8.4082377231779599E-5</v>
      </c>
      <c r="AM30" s="137">
        <v>1.1974553644846401E-4</v>
      </c>
      <c r="AN30" s="137">
        <v>1.84142212812068E-4</v>
      </c>
      <c r="AO30" s="137">
        <v>1.7455437884609701E-4</v>
      </c>
      <c r="AP30" s="137">
        <v>1.0372600855438E-4</v>
      </c>
      <c r="AQ30" s="137">
        <v>7.8787424309611904E-5</v>
      </c>
      <c r="AR30" s="137">
        <v>1.14692033746345E-4</v>
      </c>
      <c r="AS30" s="137">
        <v>1.0469185158903399E-4</v>
      </c>
      <c r="AT30" s="137">
        <v>9.1330842449043395E-5</v>
      </c>
      <c r="AU30" s="137">
        <v>1.05862747543758E-4</v>
      </c>
      <c r="AV30" s="137">
        <v>9.2462939275820598E-5</v>
      </c>
      <c r="AW30" s="137">
        <v>1.1739733050066E-4</v>
      </c>
      <c r="AX30" s="137">
        <v>1.7533544347209299E-4</v>
      </c>
      <c r="AY30" s="137">
        <v>1.7499232605589101E-4</v>
      </c>
      <c r="AZ30" s="137">
        <v>1.06976305743044E-4</v>
      </c>
      <c r="BA30" s="137">
        <v>8.7056873111162499E-5</v>
      </c>
      <c r="BB30" s="137">
        <v>8.3717501107068002E-5</v>
      </c>
      <c r="BC30" s="137">
        <v>7.7370303022399598E-5</v>
      </c>
      <c r="BD30" s="137">
        <v>9.58733659420933E-5</v>
      </c>
      <c r="BE30" s="137">
        <v>1.04207236071954E-4</v>
      </c>
      <c r="BF30" s="137">
        <v>1.4305105792490399E-4</v>
      </c>
      <c r="BG30" s="137">
        <v>7.3861165903879207E-5</v>
      </c>
      <c r="BH30" s="137">
        <v>1.5902800598611901E-4</v>
      </c>
      <c r="BI30" s="137">
        <v>1.5295219785749399E-4</v>
      </c>
      <c r="BJ30" s="137">
        <v>1.47197923878099E-4</v>
      </c>
      <c r="BK30" s="137">
        <v>5.8031146932452902E-4</v>
      </c>
      <c r="BL30" s="137">
        <v>2.83052545810336E-4</v>
      </c>
      <c r="BM30" s="137">
        <v>6.0720838302776503E-3</v>
      </c>
      <c r="BN30" s="137">
        <v>1.30316136794157E-2</v>
      </c>
      <c r="BO30" s="137">
        <v>1.6240732028616799E-4</v>
      </c>
      <c r="BP30" s="137">
        <v>1.4423067079333699E-4</v>
      </c>
      <c r="BQ30" s="137">
        <v>2.3906080877369399E-4</v>
      </c>
      <c r="BR30" s="137">
        <v>2.7613064660965799E-4</v>
      </c>
      <c r="BS30" s="137">
        <v>9.6419746319287498E-5</v>
      </c>
      <c r="BT30" s="137">
        <v>3.5290896691860403E-4</v>
      </c>
      <c r="BU30" s="137">
        <v>7.9765410669797803E-5</v>
      </c>
      <c r="BV30" s="137">
        <v>5.3907919379963805E-4</v>
      </c>
      <c r="BW30" s="137">
        <v>2.7070251510564498E-4</v>
      </c>
      <c r="BX30" s="137">
        <v>3.82418837610815E-4</v>
      </c>
      <c r="BY30" s="137">
        <v>1.73349444264812E-4</v>
      </c>
      <c r="BZ30" s="137">
        <v>2.6939531428782902E-3</v>
      </c>
      <c r="CA30" s="138">
        <v>0</v>
      </c>
      <c r="CB30" s="133">
        <v>1.08756649811463</v>
      </c>
      <c r="CC30" s="134">
        <v>0.63997038327123901</v>
      </c>
      <c r="CD30" s="135"/>
      <c r="CE30" s="370">
        <v>0</v>
      </c>
      <c r="CF30" s="370">
        <v>0</v>
      </c>
      <c r="CG30" s="370">
        <v>0</v>
      </c>
      <c r="CH30" s="370">
        <v>0</v>
      </c>
      <c r="CI30" s="355">
        <v>0</v>
      </c>
    </row>
    <row r="31" spans="1:87" ht="19.5" x14ac:dyDescent="0.25">
      <c r="A31" s="30"/>
      <c r="B31" s="42" t="s">
        <v>22</v>
      </c>
      <c r="C31" s="43" t="s">
        <v>133</v>
      </c>
      <c r="D31" s="136">
        <v>2.23659200643323E-4</v>
      </c>
      <c r="E31" s="137">
        <v>4.5466831931565999E-4</v>
      </c>
      <c r="F31" s="137">
        <v>3.7998631667270999E-4</v>
      </c>
      <c r="G31" s="137">
        <v>4.4374306006555298E-4</v>
      </c>
      <c r="H31" s="137">
        <v>2.8606053330428E-4</v>
      </c>
      <c r="I31" s="137">
        <v>2.6524085176369601E-4</v>
      </c>
      <c r="J31" s="137">
        <v>4.7336645310245499E-4</v>
      </c>
      <c r="K31" s="137">
        <v>2.5260355240632501E-4</v>
      </c>
      <c r="L31" s="137">
        <v>3.39180962675365E-4</v>
      </c>
      <c r="M31" s="137">
        <v>5.9725164304780297E-3</v>
      </c>
      <c r="N31" s="137">
        <v>7.4753840372870396E-4</v>
      </c>
      <c r="O31" s="137">
        <v>5.2495661304475597E-3</v>
      </c>
      <c r="P31" s="137">
        <v>2.5319421230913299E-4</v>
      </c>
      <c r="Q31" s="137">
        <v>1.3838900731728699E-4</v>
      </c>
      <c r="R31" s="137">
        <v>8.22211582888448E-4</v>
      </c>
      <c r="S31" s="137">
        <v>9.4241417376722905E-4</v>
      </c>
      <c r="T31" s="137">
        <v>2.2195735069823999E-3</v>
      </c>
      <c r="U31" s="137">
        <v>2.4065705306535001E-3</v>
      </c>
      <c r="V31" s="137">
        <v>2.3300973759187498E-3</v>
      </c>
      <c r="W31" s="137">
        <v>7.6778368478648605E-4</v>
      </c>
      <c r="X31" s="137">
        <v>6.2619124617849598E-3</v>
      </c>
      <c r="Y31" s="137">
        <v>0.27869992661396298</v>
      </c>
      <c r="Z31" s="137">
        <v>1.0218488201548299</v>
      </c>
      <c r="AA31" s="137">
        <v>6.2446391833579599E-4</v>
      </c>
      <c r="AB31" s="137">
        <v>1.4316514806308901E-2</v>
      </c>
      <c r="AC31" s="137">
        <v>0.25513933361588398</v>
      </c>
      <c r="AD31" s="137">
        <v>5.9192400707747995E-4</v>
      </c>
      <c r="AE31" s="137">
        <v>2.05240896436019E-2</v>
      </c>
      <c r="AF31" s="137">
        <v>9.2718142867263108E-3</v>
      </c>
      <c r="AG31" s="137">
        <v>7.9300686362134595E-4</v>
      </c>
      <c r="AH31" s="137">
        <v>7.6172669580230196E-4</v>
      </c>
      <c r="AI31" s="137">
        <v>1.0072584925035899E-2</v>
      </c>
      <c r="AJ31" s="137">
        <v>0</v>
      </c>
      <c r="AK31" s="137">
        <v>3.2940866075536698E-4</v>
      </c>
      <c r="AL31" s="137">
        <v>2.4883111355310499E-4</v>
      </c>
      <c r="AM31" s="137">
        <v>5.52804151015888E-4</v>
      </c>
      <c r="AN31" s="137">
        <v>4.12803860521555E-4</v>
      </c>
      <c r="AO31" s="137">
        <v>3.4417118983153401E-4</v>
      </c>
      <c r="AP31" s="137">
        <v>2.6931936015352702E-4</v>
      </c>
      <c r="AQ31" s="137">
        <v>2.34962804444833E-4</v>
      </c>
      <c r="AR31" s="137">
        <v>3.1271795921113598E-4</v>
      </c>
      <c r="AS31" s="137">
        <v>3.0408915857513301E-4</v>
      </c>
      <c r="AT31" s="137">
        <v>6.0817528338638301E-4</v>
      </c>
      <c r="AU31" s="137">
        <v>2.9890330471290199E-4</v>
      </c>
      <c r="AV31" s="137">
        <v>2.6592127473444799E-4</v>
      </c>
      <c r="AW31" s="137">
        <v>2.7719723532470598E-4</v>
      </c>
      <c r="AX31" s="137">
        <v>3.66749181311678E-4</v>
      </c>
      <c r="AY31" s="137">
        <v>3.8886454436057799E-4</v>
      </c>
      <c r="AZ31" s="137">
        <v>2.4432499924128198E-4</v>
      </c>
      <c r="BA31" s="137">
        <v>2.3050643479320099E-4</v>
      </c>
      <c r="BB31" s="137">
        <v>2.2626232833813299E-4</v>
      </c>
      <c r="BC31" s="137">
        <v>2.06909226768794E-4</v>
      </c>
      <c r="BD31" s="137">
        <v>3.2895029526014001E-4</v>
      </c>
      <c r="BE31" s="137">
        <v>2.7988917907980802E-4</v>
      </c>
      <c r="BF31" s="137">
        <v>3.6431540539514398E-4</v>
      </c>
      <c r="BG31" s="137">
        <v>2.03844395460736E-4</v>
      </c>
      <c r="BH31" s="137">
        <v>3.74834930946489E-4</v>
      </c>
      <c r="BI31" s="137">
        <v>3.5228499084427801E-4</v>
      </c>
      <c r="BJ31" s="137">
        <v>2.6226548236328199E-4</v>
      </c>
      <c r="BK31" s="137">
        <v>5.8905799657763501E-4</v>
      </c>
      <c r="BL31" s="137">
        <v>5.0170713089903402E-4</v>
      </c>
      <c r="BM31" s="137">
        <v>9.02831969001615E-3</v>
      </c>
      <c r="BN31" s="137">
        <v>2.93880225448046E-2</v>
      </c>
      <c r="BO31" s="137">
        <v>2.6677417700967098E-4</v>
      </c>
      <c r="BP31" s="137">
        <v>2.8889299767404902E-4</v>
      </c>
      <c r="BQ31" s="137">
        <v>5.1987768584342098E-4</v>
      </c>
      <c r="BR31" s="137">
        <v>5.6866632288064996E-4</v>
      </c>
      <c r="BS31" s="137">
        <v>1.95375144751875E-4</v>
      </c>
      <c r="BT31" s="137">
        <v>7.4698543353219704E-4</v>
      </c>
      <c r="BU31" s="137">
        <v>1.78518884863018E-4</v>
      </c>
      <c r="BV31" s="137">
        <v>1.10599151074245E-3</v>
      </c>
      <c r="BW31" s="137">
        <v>6.0762566709366003E-4</v>
      </c>
      <c r="BX31" s="137">
        <v>8.7215958786432196E-4</v>
      </c>
      <c r="BY31" s="137">
        <v>4.5966980163385501E-4</v>
      </c>
      <c r="BZ31" s="137">
        <v>2.2199824662559701E-3</v>
      </c>
      <c r="CA31" s="138">
        <v>0</v>
      </c>
      <c r="CB31" s="133">
        <v>1.6997014160750299</v>
      </c>
      <c r="CC31" s="134">
        <v>1.0001766039850499</v>
      </c>
      <c r="CD31" s="135"/>
      <c r="CE31" s="370">
        <v>0</v>
      </c>
      <c r="CF31" s="370">
        <v>0</v>
      </c>
      <c r="CG31" s="370">
        <v>0</v>
      </c>
      <c r="CH31" s="370">
        <v>0</v>
      </c>
      <c r="CI31" s="355">
        <v>0</v>
      </c>
    </row>
    <row r="32" spans="1:87" ht="19.5" x14ac:dyDescent="0.25">
      <c r="A32" s="30"/>
      <c r="B32" s="42" t="s">
        <v>23</v>
      </c>
      <c r="C32" s="43" t="s">
        <v>134</v>
      </c>
      <c r="D32" s="136">
        <v>7.0069020496970496E-4</v>
      </c>
      <c r="E32" s="137">
        <v>1.1801691317336099E-3</v>
      </c>
      <c r="F32" s="137">
        <v>4.2232711974617002E-4</v>
      </c>
      <c r="G32" s="137">
        <v>1.38801406754066E-3</v>
      </c>
      <c r="H32" s="137">
        <v>6.5335429611044701E-4</v>
      </c>
      <c r="I32" s="137">
        <v>4.6761553108969902E-4</v>
      </c>
      <c r="J32" s="137">
        <v>3.99004031283755E-4</v>
      </c>
      <c r="K32" s="137">
        <v>4.9263848946581596E-4</v>
      </c>
      <c r="L32" s="137">
        <v>8.6073685040378197E-4</v>
      </c>
      <c r="M32" s="137">
        <v>4.5114551638923402E-4</v>
      </c>
      <c r="N32" s="137">
        <v>6.0641864886230596E-4</v>
      </c>
      <c r="O32" s="137">
        <v>4.3210410485467599E-4</v>
      </c>
      <c r="P32" s="137">
        <v>2.7014921053007202E-4</v>
      </c>
      <c r="Q32" s="137">
        <v>1.3505145991793299E-4</v>
      </c>
      <c r="R32" s="137">
        <v>3.6366941435496798E-4</v>
      </c>
      <c r="S32" s="137">
        <v>4.3080632130333501E-4</v>
      </c>
      <c r="T32" s="137">
        <v>3.1303741028065603E-4</v>
      </c>
      <c r="U32" s="137">
        <v>4.7205707756758198E-4</v>
      </c>
      <c r="V32" s="137">
        <v>3.2230888515851001E-4</v>
      </c>
      <c r="W32" s="137">
        <v>3.5308852867124398E-4</v>
      </c>
      <c r="X32" s="137">
        <v>1.54560770990741E-2</v>
      </c>
      <c r="Y32" s="137">
        <v>2.5720189901060501E-2</v>
      </c>
      <c r="Z32" s="137">
        <v>1.3515806804303501E-3</v>
      </c>
      <c r="AA32" s="137">
        <v>1.00200155149034</v>
      </c>
      <c r="AB32" s="137">
        <v>2.2815988329761401E-2</v>
      </c>
      <c r="AC32" s="137">
        <v>7.7038014333382699E-4</v>
      </c>
      <c r="AD32" s="137">
        <v>5.1530462234480401E-4</v>
      </c>
      <c r="AE32" s="137">
        <v>9.0736144504527003E-4</v>
      </c>
      <c r="AF32" s="137">
        <v>8.5450720422052193E-3</v>
      </c>
      <c r="AG32" s="137">
        <v>2.2449673265249999E-2</v>
      </c>
      <c r="AH32" s="137">
        <v>9.5190968817566404E-2</v>
      </c>
      <c r="AI32" s="137">
        <v>2.3212699183410401E-2</v>
      </c>
      <c r="AJ32" s="137">
        <v>0</v>
      </c>
      <c r="AK32" s="137">
        <v>8.2961459411539501E-4</v>
      </c>
      <c r="AL32" s="137">
        <v>3.8015536279827598E-4</v>
      </c>
      <c r="AM32" s="137">
        <v>1.1202183168893399E-3</v>
      </c>
      <c r="AN32" s="137">
        <v>1.28601770915297E-3</v>
      </c>
      <c r="AO32" s="137">
        <v>3.4607901003966599E-4</v>
      </c>
      <c r="AP32" s="137">
        <v>2.1454172666855701E-4</v>
      </c>
      <c r="AQ32" s="137">
        <v>1.4352332343185601E-4</v>
      </c>
      <c r="AR32" s="137">
        <v>4.2349774879788603E-2</v>
      </c>
      <c r="AS32" s="137">
        <v>2.4597243910497299E-3</v>
      </c>
      <c r="AT32" s="137">
        <v>4.7464834179861701E-3</v>
      </c>
      <c r="AU32" s="137">
        <v>6.1445371581810905E-4</v>
      </c>
      <c r="AV32" s="137">
        <v>8.6861455812230703E-4</v>
      </c>
      <c r="AW32" s="137">
        <v>1.0433587309933801E-3</v>
      </c>
      <c r="AX32" s="137">
        <v>4.8107690858034701E-4</v>
      </c>
      <c r="AY32" s="137">
        <v>5.3284586267531096E-4</v>
      </c>
      <c r="AZ32" s="137">
        <v>2.66304164812475E-4</v>
      </c>
      <c r="BA32" s="137">
        <v>1.74396621559876E-4</v>
      </c>
      <c r="BB32" s="137">
        <v>5.1254444678887703E-4</v>
      </c>
      <c r="BC32" s="137">
        <v>2.6411315323941899E-4</v>
      </c>
      <c r="BD32" s="137">
        <v>3.2092386515751798E-4</v>
      </c>
      <c r="BE32" s="137">
        <v>6.5505535122572297E-4</v>
      </c>
      <c r="BF32" s="137">
        <v>2.5988336156601999E-4</v>
      </c>
      <c r="BG32" s="137">
        <v>1.9941049350355598E-3</v>
      </c>
      <c r="BH32" s="137">
        <v>1.8940638132949601E-3</v>
      </c>
      <c r="BI32" s="137">
        <v>2.4698716593819E-4</v>
      </c>
      <c r="BJ32" s="137">
        <v>2.3776454485190199E-4</v>
      </c>
      <c r="BK32" s="137">
        <v>6.8932546898203297E-4</v>
      </c>
      <c r="BL32" s="137">
        <v>3.0197555523874702E-4</v>
      </c>
      <c r="BM32" s="137">
        <v>3.3573886957377801E-3</v>
      </c>
      <c r="BN32" s="137">
        <v>2.3276366967885098E-3</v>
      </c>
      <c r="BO32" s="137">
        <v>1.8846673719952501E-4</v>
      </c>
      <c r="BP32" s="137">
        <v>8.6490611330386304E-5</v>
      </c>
      <c r="BQ32" s="137">
        <v>1.2820290137473299E-4</v>
      </c>
      <c r="BR32" s="137">
        <v>1.4084677755935401E-4</v>
      </c>
      <c r="BS32" s="137">
        <v>1.2692220061256699E-4</v>
      </c>
      <c r="BT32" s="137">
        <v>2.4965530087115698E-4</v>
      </c>
      <c r="BU32" s="137">
        <v>9.1517185393610902E-5</v>
      </c>
      <c r="BV32" s="137">
        <v>2.6714903957897801E-4</v>
      </c>
      <c r="BW32" s="137">
        <v>1.0849942823313999E-4</v>
      </c>
      <c r="BX32" s="137">
        <v>1.58736607173117E-3</v>
      </c>
      <c r="BY32" s="137">
        <v>3.23529297496749E-4</v>
      </c>
      <c r="BZ32" s="137">
        <v>9.3820011006984097E-4</v>
      </c>
      <c r="CA32" s="138">
        <v>0</v>
      </c>
      <c r="CB32" s="133">
        <v>1.3048070293298299</v>
      </c>
      <c r="CC32" s="134">
        <v>0.76780395139314495</v>
      </c>
      <c r="CD32" s="135"/>
      <c r="CE32" s="370">
        <v>0</v>
      </c>
      <c r="CF32" s="370">
        <v>0</v>
      </c>
      <c r="CG32" s="370">
        <v>0</v>
      </c>
      <c r="CH32" s="370">
        <v>0</v>
      </c>
      <c r="CI32" s="355">
        <v>0</v>
      </c>
    </row>
    <row r="33" spans="1:87" ht="19.5" x14ac:dyDescent="0.25">
      <c r="A33" s="30"/>
      <c r="B33" s="42" t="s">
        <v>24</v>
      </c>
      <c r="C33" s="43" t="s">
        <v>135</v>
      </c>
      <c r="D33" s="136">
        <v>3.2060862310909202E-5</v>
      </c>
      <c r="E33" s="137">
        <v>5.4911335052954101E-5</v>
      </c>
      <c r="F33" s="137">
        <v>4.8807126359879702E-5</v>
      </c>
      <c r="G33" s="137">
        <v>5.9995173337901498E-5</v>
      </c>
      <c r="H33" s="137">
        <v>3.8470104973869999E-5</v>
      </c>
      <c r="I33" s="137">
        <v>3.9647142133457498E-5</v>
      </c>
      <c r="J33" s="137">
        <v>6.2941031868095205E-5</v>
      </c>
      <c r="K33" s="137">
        <v>4.0287593772728301E-5</v>
      </c>
      <c r="L33" s="137">
        <v>4.4296394213489703E-5</v>
      </c>
      <c r="M33" s="137">
        <v>5.5555877392629998E-5</v>
      </c>
      <c r="N33" s="137">
        <v>5.79314999556316E-5</v>
      </c>
      <c r="O33" s="137">
        <v>7.8387462029973898E-5</v>
      </c>
      <c r="P33" s="137">
        <v>2.8280376638087699E-5</v>
      </c>
      <c r="Q33" s="137">
        <v>1.4733155428971E-5</v>
      </c>
      <c r="R33" s="137">
        <v>9.5276778875719197E-5</v>
      </c>
      <c r="S33" s="137">
        <v>1.23195834466751E-4</v>
      </c>
      <c r="T33" s="137">
        <v>6.1364221234404498E-5</v>
      </c>
      <c r="U33" s="137">
        <v>9.8987497633853795E-5</v>
      </c>
      <c r="V33" s="137">
        <v>8.3233560774894396E-5</v>
      </c>
      <c r="W33" s="137">
        <v>1.4951353718129E-4</v>
      </c>
      <c r="X33" s="137">
        <v>6.6463980402348003E-3</v>
      </c>
      <c r="Y33" s="137">
        <v>6.9464543251767704E-3</v>
      </c>
      <c r="Z33" s="137">
        <v>7.8673292264007494E-5</v>
      </c>
      <c r="AA33" s="137">
        <v>7.8548910454612303E-5</v>
      </c>
      <c r="AB33" s="137">
        <v>1.1265103101810501</v>
      </c>
      <c r="AC33" s="137">
        <v>1.22272478230313E-4</v>
      </c>
      <c r="AD33" s="137">
        <v>7.4791114695734406E-5</v>
      </c>
      <c r="AE33" s="137">
        <v>6.9979436777654899E-5</v>
      </c>
      <c r="AF33" s="137">
        <v>1.41063010806758E-3</v>
      </c>
      <c r="AG33" s="137">
        <v>9.9988065230015798E-5</v>
      </c>
      <c r="AH33" s="137">
        <v>1.04654160050617E-4</v>
      </c>
      <c r="AI33" s="137">
        <v>4.2655720377560898E-5</v>
      </c>
      <c r="AJ33" s="137">
        <v>0</v>
      </c>
      <c r="AK33" s="137">
        <v>4.2617493503279097E-5</v>
      </c>
      <c r="AL33" s="137">
        <v>4.7658118947368499E-5</v>
      </c>
      <c r="AM33" s="137">
        <v>4.7117902168621001E-5</v>
      </c>
      <c r="AN33" s="137">
        <v>5.0511314433482098E-5</v>
      </c>
      <c r="AO33" s="137">
        <v>4.40240315092533E-5</v>
      </c>
      <c r="AP33" s="137">
        <v>3.4168937420649401E-5</v>
      </c>
      <c r="AQ33" s="137">
        <v>2.73023014806258E-5</v>
      </c>
      <c r="AR33" s="137">
        <v>3.9416055235525697E-5</v>
      </c>
      <c r="AS33" s="137">
        <v>3.7234564979357999E-5</v>
      </c>
      <c r="AT33" s="137">
        <v>3.3602991806527099E-5</v>
      </c>
      <c r="AU33" s="137">
        <v>3.6708945302557702E-5</v>
      </c>
      <c r="AV33" s="137">
        <v>3.5453305962778897E-5</v>
      </c>
      <c r="AW33" s="137">
        <v>3.5621170813502899E-5</v>
      </c>
      <c r="AX33" s="137">
        <v>4.6967245091261603E-5</v>
      </c>
      <c r="AY33" s="137">
        <v>5.1582210042176999E-5</v>
      </c>
      <c r="AZ33" s="137">
        <v>5.8969332007368799E-5</v>
      </c>
      <c r="BA33" s="137">
        <v>2.9068765585391002E-5</v>
      </c>
      <c r="BB33" s="137">
        <v>3.05399694526422E-5</v>
      </c>
      <c r="BC33" s="137">
        <v>3.37316965356542E-5</v>
      </c>
      <c r="BD33" s="137">
        <v>4.3588053772665103E-5</v>
      </c>
      <c r="BE33" s="137">
        <v>4.63882595761434E-5</v>
      </c>
      <c r="BF33" s="137">
        <v>5.0832056445672698E-5</v>
      </c>
      <c r="BG33" s="137">
        <v>2.6806465467592601E-5</v>
      </c>
      <c r="BH33" s="137">
        <v>4.9712500672313803E-5</v>
      </c>
      <c r="BI33" s="137">
        <v>6.0321068202422999E-5</v>
      </c>
      <c r="BJ33" s="137">
        <v>2.50744658668854E-5</v>
      </c>
      <c r="BK33" s="137">
        <v>6.0775280905859202E-5</v>
      </c>
      <c r="BL33" s="137">
        <v>4.4327130239332703E-5</v>
      </c>
      <c r="BM33" s="137">
        <v>1.8171692329560501E-3</v>
      </c>
      <c r="BN33" s="137">
        <v>1.46128658221156E-3</v>
      </c>
      <c r="BO33" s="137">
        <v>5.1294349302051097E-5</v>
      </c>
      <c r="BP33" s="137">
        <v>2.99988916473237E-5</v>
      </c>
      <c r="BQ33" s="137">
        <v>4.9364401822228699E-5</v>
      </c>
      <c r="BR33" s="137">
        <v>5.0307235909015702E-5</v>
      </c>
      <c r="BS33" s="137">
        <v>1.9431868641725902E-5</v>
      </c>
      <c r="BT33" s="137">
        <v>7.0581957231680498E-5</v>
      </c>
      <c r="BU33" s="137">
        <v>1.9650468435315101E-5</v>
      </c>
      <c r="BV33" s="137">
        <v>1.00788555207882E-4</v>
      </c>
      <c r="BW33" s="137">
        <v>3.7953229397095897E-5</v>
      </c>
      <c r="BX33" s="137">
        <v>7.3707084196222996E-5</v>
      </c>
      <c r="BY33" s="137">
        <v>3.8467181221884798E-5</v>
      </c>
      <c r="BZ33" s="137">
        <v>1.2045829790602899E-3</v>
      </c>
      <c r="CA33" s="138">
        <v>0</v>
      </c>
      <c r="CB33" s="133">
        <v>1.14964793804891</v>
      </c>
      <c r="CC33" s="134">
        <v>0.67650174294225196</v>
      </c>
      <c r="CD33" s="135"/>
      <c r="CE33" s="370">
        <v>0</v>
      </c>
      <c r="CF33" s="370">
        <v>0</v>
      </c>
      <c r="CG33" s="370">
        <v>0</v>
      </c>
      <c r="CH33" s="370">
        <v>0</v>
      </c>
      <c r="CI33" s="355">
        <v>0</v>
      </c>
    </row>
    <row r="34" spans="1:87" ht="19.5" x14ac:dyDescent="0.25">
      <c r="A34" s="30"/>
      <c r="B34" s="42" t="s">
        <v>25</v>
      </c>
      <c r="C34" s="43" t="s">
        <v>136</v>
      </c>
      <c r="D34" s="136">
        <v>3.9822910488825399E-5</v>
      </c>
      <c r="E34" s="137">
        <v>9.3350733354681498E-5</v>
      </c>
      <c r="F34" s="137">
        <v>9.2613431961750497E-5</v>
      </c>
      <c r="G34" s="137">
        <v>6.96909479270246E-5</v>
      </c>
      <c r="H34" s="137">
        <v>5.6496109585553199E-5</v>
      </c>
      <c r="I34" s="137">
        <v>4.3259970241613702E-5</v>
      </c>
      <c r="J34" s="137">
        <v>1.12048496734042E-4</v>
      </c>
      <c r="K34" s="137">
        <v>4.7653989322096297E-5</v>
      </c>
      <c r="L34" s="137">
        <v>7.8295815084090007E-5</v>
      </c>
      <c r="M34" s="137">
        <v>9.89156566679042E-5</v>
      </c>
      <c r="N34" s="137">
        <v>6.6037584684466402E-5</v>
      </c>
      <c r="O34" s="137">
        <v>1.64997499519711E-4</v>
      </c>
      <c r="P34" s="137">
        <v>3.6553157165103401E-5</v>
      </c>
      <c r="Q34" s="137">
        <v>1.9920583314369899E-5</v>
      </c>
      <c r="R34" s="137">
        <v>6.7490496349259795E-5</v>
      </c>
      <c r="S34" s="137">
        <v>8.1495677881023197E-5</v>
      </c>
      <c r="T34" s="137">
        <v>1.19496930426827E-4</v>
      </c>
      <c r="U34" s="137">
        <v>1.8740089213309101E-4</v>
      </c>
      <c r="V34" s="137">
        <v>1.86743086149282E-4</v>
      </c>
      <c r="W34" s="137">
        <v>2.0738838504131299E-4</v>
      </c>
      <c r="X34" s="137">
        <v>1.4397100937962499E-4</v>
      </c>
      <c r="Y34" s="137">
        <v>1.20683951144752E-4</v>
      </c>
      <c r="Z34" s="137">
        <v>1.67979094922812E-4</v>
      </c>
      <c r="AA34" s="137">
        <v>1.55571301676052E-4</v>
      </c>
      <c r="AB34" s="137">
        <v>1.7839941552123199E-4</v>
      </c>
      <c r="AC34" s="137">
        <v>1.0001395492426499</v>
      </c>
      <c r="AD34" s="137">
        <v>1.5397616970974301E-4</v>
      </c>
      <c r="AE34" s="137">
        <v>1.34185500040569E-4</v>
      </c>
      <c r="AF34" s="137">
        <v>1.3258111389204599E-4</v>
      </c>
      <c r="AG34" s="137">
        <v>2.0749886841683299E-4</v>
      </c>
      <c r="AH34" s="137">
        <v>8.4967246083344906E-5</v>
      </c>
      <c r="AI34" s="137">
        <v>6.4299357163492902E-5</v>
      </c>
      <c r="AJ34" s="137">
        <v>0</v>
      </c>
      <c r="AK34" s="137">
        <v>8.0162496455250698E-5</v>
      </c>
      <c r="AL34" s="137">
        <v>5.9386393971873398E-5</v>
      </c>
      <c r="AM34" s="137">
        <v>9.0943853620973101E-5</v>
      </c>
      <c r="AN34" s="137">
        <v>7.6451984529643104E-5</v>
      </c>
      <c r="AO34" s="137">
        <v>7.1782494912159796E-5</v>
      </c>
      <c r="AP34" s="137">
        <v>5.6722835555308899E-5</v>
      </c>
      <c r="AQ34" s="137">
        <v>5.0394762933207298E-5</v>
      </c>
      <c r="AR34" s="137">
        <v>7.0536934040893895E-5</v>
      </c>
      <c r="AS34" s="137">
        <v>6.8873814848478097E-5</v>
      </c>
      <c r="AT34" s="137">
        <v>6.7157321724325899E-5</v>
      </c>
      <c r="AU34" s="137">
        <v>7.0607270144156106E-5</v>
      </c>
      <c r="AV34" s="137">
        <v>6.5224362404998004E-5</v>
      </c>
      <c r="AW34" s="137">
        <v>5.9566514346238701E-5</v>
      </c>
      <c r="AX34" s="137">
        <v>6.8443866221519896E-5</v>
      </c>
      <c r="AY34" s="137">
        <v>5.9142229228888499E-5</v>
      </c>
      <c r="AZ34" s="137">
        <v>4.9690782392476199E-5</v>
      </c>
      <c r="BA34" s="137">
        <v>4.7141746023357302E-5</v>
      </c>
      <c r="BB34" s="137">
        <v>4.9104898520393799E-5</v>
      </c>
      <c r="BC34" s="137">
        <v>4.4146690616748502E-5</v>
      </c>
      <c r="BD34" s="137">
        <v>8.5619977287244004E-5</v>
      </c>
      <c r="BE34" s="137">
        <v>6.3236120958958794E-5</v>
      </c>
      <c r="BF34" s="137">
        <v>7.0884802176138795E-5</v>
      </c>
      <c r="BG34" s="137">
        <v>4.2568240518289397E-5</v>
      </c>
      <c r="BH34" s="137">
        <v>5.8591886863962201E-5</v>
      </c>
      <c r="BI34" s="137">
        <v>5.9001098300398298E-5</v>
      </c>
      <c r="BJ34" s="137">
        <v>3.2168055814657998E-5</v>
      </c>
      <c r="BK34" s="137">
        <v>8.7841991080400895E-5</v>
      </c>
      <c r="BL34" s="137">
        <v>5.8814558957524298E-5</v>
      </c>
      <c r="BM34" s="137">
        <v>7.4839683624342501E-4</v>
      </c>
      <c r="BN34" s="137">
        <v>1.5879968804797899E-3</v>
      </c>
      <c r="BO34" s="137">
        <v>2.61091632805607E-5</v>
      </c>
      <c r="BP34" s="137">
        <v>2.3300505509850902E-5</v>
      </c>
      <c r="BQ34" s="137">
        <v>4.9771735733266697E-5</v>
      </c>
      <c r="BR34" s="137">
        <v>4.1380999227730703E-5</v>
      </c>
      <c r="BS34" s="137">
        <v>1.4346254736793901E-5</v>
      </c>
      <c r="BT34" s="137">
        <v>4.8637292533262603E-5</v>
      </c>
      <c r="BU34" s="137">
        <v>1.8043648737644299E-5</v>
      </c>
      <c r="BV34" s="137">
        <v>8.2055448988781605E-5</v>
      </c>
      <c r="BW34" s="137">
        <v>4.1312487758947402E-5</v>
      </c>
      <c r="BX34" s="137">
        <v>7.9428122508274195E-5</v>
      </c>
      <c r="BY34" s="137">
        <v>5.0461895051470802E-5</v>
      </c>
      <c r="BZ34" s="137">
        <v>8.7785664748423395E-5</v>
      </c>
      <c r="CA34" s="138">
        <v>0</v>
      </c>
      <c r="CB34" s="133">
        <v>1.0082165695446199</v>
      </c>
      <c r="CC34" s="134">
        <v>0.59327751043309296</v>
      </c>
      <c r="CD34" s="135"/>
      <c r="CE34" s="370">
        <v>0</v>
      </c>
      <c r="CF34" s="370">
        <v>0</v>
      </c>
      <c r="CG34" s="370">
        <v>0</v>
      </c>
      <c r="CH34" s="370">
        <v>0</v>
      </c>
      <c r="CI34" s="355">
        <v>0</v>
      </c>
    </row>
    <row r="35" spans="1:87" ht="19.5" x14ac:dyDescent="0.25">
      <c r="A35" s="30"/>
      <c r="B35" s="42" t="s">
        <v>26</v>
      </c>
      <c r="C35" s="43" t="s">
        <v>137</v>
      </c>
      <c r="D35" s="136">
        <v>2.5167544566744801E-5</v>
      </c>
      <c r="E35" s="137">
        <v>4.1759695025575502E-5</v>
      </c>
      <c r="F35" s="137">
        <v>3.3099460166773802E-5</v>
      </c>
      <c r="G35" s="137">
        <v>5.4460668759076698E-5</v>
      </c>
      <c r="H35" s="137">
        <v>2.8077311558459501E-5</v>
      </c>
      <c r="I35" s="137">
        <v>3.1204090231387298E-5</v>
      </c>
      <c r="J35" s="137">
        <v>4.2985519354234399E-5</v>
      </c>
      <c r="K35" s="137">
        <v>2.50356259323674E-5</v>
      </c>
      <c r="L35" s="137">
        <v>3.1870060144580002E-5</v>
      </c>
      <c r="M35" s="137">
        <v>3.8787829186168803E-5</v>
      </c>
      <c r="N35" s="137">
        <v>8.1472806022287795E-5</v>
      </c>
      <c r="O35" s="137">
        <v>5.3628530547846001E-5</v>
      </c>
      <c r="P35" s="137">
        <v>2.3896729571848799E-5</v>
      </c>
      <c r="Q35" s="137">
        <v>1.33800965261198E-5</v>
      </c>
      <c r="R35" s="137">
        <v>8.9841560470498499E-5</v>
      </c>
      <c r="S35" s="137">
        <v>1.02122753725774E-4</v>
      </c>
      <c r="T35" s="137">
        <v>4.2491005042196299E-5</v>
      </c>
      <c r="U35" s="137">
        <v>6.5891268791549006E-5</v>
      </c>
      <c r="V35" s="137">
        <v>5.6797346137866997E-5</v>
      </c>
      <c r="W35" s="137">
        <v>6.4700213240530404E-5</v>
      </c>
      <c r="X35" s="137">
        <v>7.8388482666563898E-5</v>
      </c>
      <c r="Y35" s="137">
        <v>9.1524494150583701E-4</v>
      </c>
      <c r="Z35" s="137">
        <v>5.23743307545397E-5</v>
      </c>
      <c r="AA35" s="137">
        <v>5.7366973535517398E-5</v>
      </c>
      <c r="AB35" s="137">
        <v>8.2269365328270302E-5</v>
      </c>
      <c r="AC35" s="137">
        <v>6.4673936708051506E-5</v>
      </c>
      <c r="AD35" s="137">
        <v>1.0991485102884899</v>
      </c>
      <c r="AE35" s="137">
        <v>4.4119055277281798E-5</v>
      </c>
      <c r="AF35" s="137">
        <v>1.8078710309329801E-3</v>
      </c>
      <c r="AG35" s="137">
        <v>6.86728114416364E-5</v>
      </c>
      <c r="AH35" s="137">
        <v>1.07630123901393E-4</v>
      </c>
      <c r="AI35" s="137">
        <v>3.0227764270158001E-5</v>
      </c>
      <c r="AJ35" s="137">
        <v>0</v>
      </c>
      <c r="AK35" s="137">
        <v>2.8174264664365099E-5</v>
      </c>
      <c r="AL35" s="137">
        <v>2.1936842471488101E-5</v>
      </c>
      <c r="AM35" s="137">
        <v>3.2940974142016801E-5</v>
      </c>
      <c r="AN35" s="137">
        <v>3.8934479321680698E-5</v>
      </c>
      <c r="AO35" s="137">
        <v>3.1686318533993698E-5</v>
      </c>
      <c r="AP35" s="137">
        <v>2.6247580464116001E-5</v>
      </c>
      <c r="AQ35" s="137">
        <v>2.1749068708559399E-5</v>
      </c>
      <c r="AR35" s="137">
        <v>2.8616199132862599E-5</v>
      </c>
      <c r="AS35" s="137">
        <v>2.77024918519044E-5</v>
      </c>
      <c r="AT35" s="137">
        <v>2.4132426792422101E-5</v>
      </c>
      <c r="AU35" s="137">
        <v>2.70359239501377E-5</v>
      </c>
      <c r="AV35" s="137">
        <v>2.3377001647425899E-5</v>
      </c>
      <c r="AW35" s="137">
        <v>2.56476889836585E-5</v>
      </c>
      <c r="AX35" s="137">
        <v>3.5050281827312699E-5</v>
      </c>
      <c r="AY35" s="137">
        <v>3.9442319787534499E-5</v>
      </c>
      <c r="AZ35" s="137">
        <v>2.2562388408058702E-5</v>
      </c>
      <c r="BA35" s="137">
        <v>2.2671266606156999E-5</v>
      </c>
      <c r="BB35" s="137">
        <v>2.1121962800122699E-5</v>
      </c>
      <c r="BC35" s="137">
        <v>1.9503445500928699E-5</v>
      </c>
      <c r="BD35" s="137">
        <v>2.8314072000838699E-5</v>
      </c>
      <c r="BE35" s="137">
        <v>2.5212342217101301E-5</v>
      </c>
      <c r="BF35" s="137">
        <v>3.6976858479432703E-5</v>
      </c>
      <c r="BG35" s="137">
        <v>1.9940705102767801E-5</v>
      </c>
      <c r="BH35" s="137">
        <v>4.20835838496459E-5</v>
      </c>
      <c r="BI35" s="137">
        <v>3.5937461436216302E-5</v>
      </c>
      <c r="BJ35" s="137">
        <v>3.0412894750497698E-5</v>
      </c>
      <c r="BK35" s="137">
        <v>5.1756160610449199E-5</v>
      </c>
      <c r="BL35" s="137">
        <v>5.5342775713343297E-5</v>
      </c>
      <c r="BM35" s="137">
        <v>3.7641742143794199E-3</v>
      </c>
      <c r="BN35" s="137">
        <v>3.1927443717365599E-3</v>
      </c>
      <c r="BO35" s="137">
        <v>3.1886480863016702E-5</v>
      </c>
      <c r="BP35" s="137">
        <v>3.9210306872898599E-5</v>
      </c>
      <c r="BQ35" s="137">
        <v>6.8337273528306795E-5</v>
      </c>
      <c r="BR35" s="137">
        <v>7.8881882189572498E-5</v>
      </c>
      <c r="BS35" s="137">
        <v>2.64645611073612E-5</v>
      </c>
      <c r="BT35" s="137">
        <v>1.05117265714849E-4</v>
      </c>
      <c r="BU35" s="137">
        <v>2.6111272042330199E-5</v>
      </c>
      <c r="BV35" s="137">
        <v>1.4376751362914E-4</v>
      </c>
      <c r="BW35" s="137">
        <v>7.0092751789154807E-5</v>
      </c>
      <c r="BX35" s="137">
        <v>1.01721677789794E-4</v>
      </c>
      <c r="BY35" s="137">
        <v>4.51251111967775E-5</v>
      </c>
      <c r="BZ35" s="137">
        <v>1.4900166590419499E-4</v>
      </c>
      <c r="CA35" s="138">
        <v>0</v>
      </c>
      <c r="CB35" s="133">
        <v>1.1120911653483101</v>
      </c>
      <c r="CC35" s="134">
        <v>0.65440174054120404</v>
      </c>
      <c r="CD35" s="135"/>
      <c r="CE35" s="370">
        <v>0</v>
      </c>
      <c r="CF35" s="370">
        <v>0</v>
      </c>
      <c r="CG35" s="370">
        <v>0</v>
      </c>
      <c r="CH35" s="370">
        <v>0</v>
      </c>
      <c r="CI35" s="355">
        <v>0</v>
      </c>
    </row>
    <row r="36" spans="1:87" ht="19.5" x14ac:dyDescent="0.25">
      <c r="A36" s="30"/>
      <c r="B36" s="42" t="s">
        <v>27</v>
      </c>
      <c r="C36" s="43" t="s">
        <v>138</v>
      </c>
      <c r="D36" s="136">
        <v>7.0496143220155497E-4</v>
      </c>
      <c r="E36" s="137">
        <v>1.22487353337089E-3</v>
      </c>
      <c r="F36" s="137">
        <v>9.6157727576761103E-4</v>
      </c>
      <c r="G36" s="137">
        <v>2.2879437337985599E-3</v>
      </c>
      <c r="H36" s="137">
        <v>1.08713472104036E-3</v>
      </c>
      <c r="I36" s="137">
        <v>9.30298144313788E-4</v>
      </c>
      <c r="J36" s="137">
        <v>1.22118316182219E-3</v>
      </c>
      <c r="K36" s="137">
        <v>9.6940759346035099E-4</v>
      </c>
      <c r="L36" s="137">
        <v>9.2837261852284103E-4</v>
      </c>
      <c r="M36" s="137">
        <v>0.23336657955616699</v>
      </c>
      <c r="N36" s="137">
        <v>1.0537116047755601E-3</v>
      </c>
      <c r="O36" s="137">
        <v>0.23460625270907901</v>
      </c>
      <c r="P36" s="137">
        <v>7.1267451941225198E-4</v>
      </c>
      <c r="Q36" s="137">
        <v>3.6079964139457902E-4</v>
      </c>
      <c r="R36" s="137">
        <v>1.9046423839364801E-3</v>
      </c>
      <c r="S36" s="137">
        <v>2.1847651709526301E-3</v>
      </c>
      <c r="T36" s="137">
        <v>7.3877733647663493E-2</v>
      </c>
      <c r="U36" s="137">
        <v>6.3206062846547395E-2</v>
      </c>
      <c r="V36" s="137">
        <v>8.4139586334969305E-2</v>
      </c>
      <c r="W36" s="137">
        <v>1.2563441973081301E-3</v>
      </c>
      <c r="X36" s="137">
        <v>6.3972028819091503E-2</v>
      </c>
      <c r="Y36" s="137">
        <v>3.5608859210587399E-3</v>
      </c>
      <c r="Z36" s="137">
        <v>9.5187796796559901E-4</v>
      </c>
      <c r="AA36" s="137">
        <v>1.4037381359594901E-3</v>
      </c>
      <c r="AB36" s="137">
        <v>2.11417077861245E-3</v>
      </c>
      <c r="AC36" s="137">
        <v>2.0653393536945001E-3</v>
      </c>
      <c r="AD36" s="137">
        <v>1.0103469409310001E-3</v>
      </c>
      <c r="AE36" s="137">
        <v>1.0227750053694999</v>
      </c>
      <c r="AF36" s="137">
        <v>2.11148222051654E-3</v>
      </c>
      <c r="AG36" s="137">
        <v>1.33033640706685E-3</v>
      </c>
      <c r="AH36" s="137">
        <v>1.52397555314781E-3</v>
      </c>
      <c r="AI36" s="137">
        <v>7.9670052367487398E-4</v>
      </c>
      <c r="AJ36" s="137">
        <v>0</v>
      </c>
      <c r="AK36" s="137">
        <v>9.3311222060889199E-4</v>
      </c>
      <c r="AL36" s="137">
        <v>5.6755693430818603E-4</v>
      </c>
      <c r="AM36" s="137">
        <v>8.4841952700583402E-3</v>
      </c>
      <c r="AN36" s="137">
        <v>7.3915862899620599E-4</v>
      </c>
      <c r="AO36" s="137">
        <v>7.4822864404265805E-4</v>
      </c>
      <c r="AP36" s="137">
        <v>7.3593334612560499E-4</v>
      </c>
      <c r="AQ36" s="137">
        <v>5.5345453303340896E-4</v>
      </c>
      <c r="AR36" s="137">
        <v>5.9659763999342895E-4</v>
      </c>
      <c r="AS36" s="137">
        <v>6.9931456512636696E-4</v>
      </c>
      <c r="AT36" s="137">
        <v>5.3216157952230803E-4</v>
      </c>
      <c r="AU36" s="137">
        <v>6.0339019407554403E-4</v>
      </c>
      <c r="AV36" s="137">
        <v>5.0791237838879795E-4</v>
      </c>
      <c r="AW36" s="137">
        <v>6.0778233599769903E-4</v>
      </c>
      <c r="AX36" s="137">
        <v>8.2353594128479395E-4</v>
      </c>
      <c r="AY36" s="137">
        <v>9.2938322078516596E-4</v>
      </c>
      <c r="AZ36" s="137">
        <v>6.0829571161753098E-4</v>
      </c>
      <c r="BA36" s="137">
        <v>5.8267830769375404E-4</v>
      </c>
      <c r="BB36" s="137">
        <v>4.9302110022846903E-4</v>
      </c>
      <c r="BC36" s="137">
        <v>5.0757050797889001E-4</v>
      </c>
      <c r="BD36" s="137">
        <v>5.6825542334821004E-4</v>
      </c>
      <c r="BE36" s="137">
        <v>5.93314844140512E-4</v>
      </c>
      <c r="BF36" s="137">
        <v>1.22406162323692E-3</v>
      </c>
      <c r="BG36" s="137">
        <v>5.8966726236903101E-4</v>
      </c>
      <c r="BH36" s="137">
        <v>1.6519809888039399E-3</v>
      </c>
      <c r="BI36" s="137">
        <v>7.4402413988016401E-4</v>
      </c>
      <c r="BJ36" s="137">
        <v>6.6453488425063196E-4</v>
      </c>
      <c r="BK36" s="137">
        <v>8.63647175706843E-4</v>
      </c>
      <c r="BL36" s="137">
        <v>1.00409070773241E-3</v>
      </c>
      <c r="BM36" s="137">
        <v>7.9769182312328102E-3</v>
      </c>
      <c r="BN36" s="137">
        <v>2.0885644578842601E-2</v>
      </c>
      <c r="BO36" s="137">
        <v>1.3591399631277901E-3</v>
      </c>
      <c r="BP36" s="137">
        <v>8.0543964605281305E-4</v>
      </c>
      <c r="BQ36" s="137">
        <v>1.2607630729380499E-3</v>
      </c>
      <c r="BR36" s="137">
        <v>1.4342055797494199E-3</v>
      </c>
      <c r="BS36" s="137">
        <v>6.9354644845864204E-4</v>
      </c>
      <c r="BT36" s="137">
        <v>5.4387536779809996E-3</v>
      </c>
      <c r="BU36" s="137">
        <v>3.4911444638592598E-4</v>
      </c>
      <c r="BV36" s="137">
        <v>1.76223476718283E-3</v>
      </c>
      <c r="BW36" s="137">
        <v>6.1195494935691898E-4</v>
      </c>
      <c r="BX36" s="137">
        <v>1.3786364516157801E-3</v>
      </c>
      <c r="BY36" s="137">
        <v>6.2359881692084201E-4</v>
      </c>
      <c r="BZ36" s="137">
        <v>7.6455270366345704E-3</v>
      </c>
      <c r="CA36" s="138">
        <v>0</v>
      </c>
      <c r="CB36" s="133">
        <v>1.8909831305935401</v>
      </c>
      <c r="CC36" s="134">
        <v>1.1127349002964999</v>
      </c>
      <c r="CD36" s="135"/>
      <c r="CE36" s="370">
        <v>0</v>
      </c>
      <c r="CF36" s="370">
        <v>0</v>
      </c>
      <c r="CG36" s="370">
        <v>0</v>
      </c>
      <c r="CH36" s="370">
        <v>0</v>
      </c>
      <c r="CI36" s="355">
        <v>0</v>
      </c>
    </row>
    <row r="37" spans="1:87" ht="19.5" x14ac:dyDescent="0.25">
      <c r="A37" s="30"/>
      <c r="B37" s="42" t="s">
        <v>28</v>
      </c>
      <c r="C37" s="43" t="s">
        <v>139</v>
      </c>
      <c r="D37" s="136">
        <v>2.4768122983384198E-4</v>
      </c>
      <c r="E37" s="137">
        <v>5.4069140961121001E-4</v>
      </c>
      <c r="F37" s="137">
        <v>4.9269361816397204E-4</v>
      </c>
      <c r="G37" s="137">
        <v>4.5108193852230603E-4</v>
      </c>
      <c r="H37" s="137">
        <v>3.3270736971490199E-4</v>
      </c>
      <c r="I37" s="137">
        <v>2.8046134978989201E-4</v>
      </c>
      <c r="J37" s="137">
        <v>5.7788587097726805E-4</v>
      </c>
      <c r="K37" s="137">
        <v>2.8045248564828698E-4</v>
      </c>
      <c r="L37" s="137">
        <v>4.45826816947402E-4</v>
      </c>
      <c r="M37" s="137">
        <v>7.5451041226583498E-4</v>
      </c>
      <c r="N37" s="137">
        <v>4.8773472150633301E-4</v>
      </c>
      <c r="O37" s="137">
        <v>1.0794229144888701E-3</v>
      </c>
      <c r="P37" s="137">
        <v>3.0831782866204801E-4</v>
      </c>
      <c r="Q37" s="137">
        <v>1.55922265822215E-4</v>
      </c>
      <c r="R37" s="137">
        <v>9.6251082685830998E-4</v>
      </c>
      <c r="S37" s="137">
        <v>1.3861792192365299E-3</v>
      </c>
      <c r="T37" s="137">
        <v>1.9289547887494001E-3</v>
      </c>
      <c r="U37" s="137">
        <v>2.1139759861892901E-3</v>
      </c>
      <c r="V37" s="137">
        <v>1.0708973932983001E-3</v>
      </c>
      <c r="W37" s="137">
        <v>1.0125176933972299E-3</v>
      </c>
      <c r="X37" s="137">
        <v>3.4239871132288502E-3</v>
      </c>
      <c r="Y37" s="137">
        <v>1.30426327206289E-2</v>
      </c>
      <c r="Z37" s="137">
        <v>8.6913757563695398E-4</v>
      </c>
      <c r="AA37" s="137">
        <v>8.0109718891343596E-4</v>
      </c>
      <c r="AB37" s="137">
        <v>2.7325092467438299E-3</v>
      </c>
      <c r="AC37" s="137">
        <v>9.2769061813915803E-3</v>
      </c>
      <c r="AD37" s="137">
        <v>1.18018407145407E-3</v>
      </c>
      <c r="AE37" s="137">
        <v>1.4953455638498799E-3</v>
      </c>
      <c r="AF37" s="137">
        <v>1.0273048395217199</v>
      </c>
      <c r="AG37" s="137">
        <v>2.4353762269559202E-3</v>
      </c>
      <c r="AH37" s="137">
        <v>3.9888338458813503E-2</v>
      </c>
      <c r="AI37" s="137">
        <v>1.07563041325235E-3</v>
      </c>
      <c r="AJ37" s="137">
        <v>0</v>
      </c>
      <c r="AK37" s="137">
        <v>5.1262746022630497E-4</v>
      </c>
      <c r="AL37" s="137">
        <v>6.7914109063802104E-4</v>
      </c>
      <c r="AM37" s="137">
        <v>5.6336800713565097E-4</v>
      </c>
      <c r="AN37" s="137">
        <v>6.0727867475116395E-4</v>
      </c>
      <c r="AO37" s="137">
        <v>4.8680396803349099E-4</v>
      </c>
      <c r="AP37" s="137">
        <v>3.65280980288809E-4</v>
      </c>
      <c r="AQ37" s="137">
        <v>2.9343757022463299E-4</v>
      </c>
      <c r="AR37" s="137">
        <v>1.5550531013485899E-3</v>
      </c>
      <c r="AS37" s="137">
        <v>4.5841439502248399E-4</v>
      </c>
      <c r="AT37" s="137">
        <v>8.1914834271785096E-4</v>
      </c>
      <c r="AU37" s="137">
        <v>4.1134112849743401E-4</v>
      </c>
      <c r="AV37" s="137">
        <v>4.3303343219905599E-4</v>
      </c>
      <c r="AW37" s="137">
        <v>4.1931610397786498E-4</v>
      </c>
      <c r="AX37" s="137">
        <v>5.2511106559706303E-4</v>
      </c>
      <c r="AY37" s="137">
        <v>5.8990463603348004E-4</v>
      </c>
      <c r="AZ37" s="137">
        <v>8.9830699634748496E-4</v>
      </c>
      <c r="BA37" s="137">
        <v>3.1547502736258698E-4</v>
      </c>
      <c r="BB37" s="137">
        <v>3.6509884356796701E-4</v>
      </c>
      <c r="BC37" s="137">
        <v>4.4122986007249398E-4</v>
      </c>
      <c r="BD37" s="137">
        <v>5.1856173122154996E-4</v>
      </c>
      <c r="BE37" s="137">
        <v>6.3018084105159202E-4</v>
      </c>
      <c r="BF37" s="137">
        <v>5.9239095386553402E-4</v>
      </c>
      <c r="BG37" s="137">
        <v>2.7611193839057699E-4</v>
      </c>
      <c r="BH37" s="137">
        <v>5.7539174193662896E-4</v>
      </c>
      <c r="BI37" s="137">
        <v>8.1006982749349404E-4</v>
      </c>
      <c r="BJ37" s="137">
        <v>2.16495182505827E-4</v>
      </c>
      <c r="BK37" s="137">
        <v>5.3350237527237095E-4</v>
      </c>
      <c r="BL37" s="137">
        <v>3.87017682783881E-4</v>
      </c>
      <c r="BM37" s="137">
        <v>6.9894686384740501E-3</v>
      </c>
      <c r="BN37" s="137">
        <v>1.43095018314569E-2</v>
      </c>
      <c r="BO37" s="137">
        <v>2.01373567787177E-4</v>
      </c>
      <c r="BP37" s="137">
        <v>1.8724157947925399E-4</v>
      </c>
      <c r="BQ37" s="137">
        <v>3.5420457804028301E-4</v>
      </c>
      <c r="BR37" s="137">
        <v>3.4092419878994299E-4</v>
      </c>
      <c r="BS37" s="137">
        <v>1.3123038757197999E-4</v>
      </c>
      <c r="BT37" s="137">
        <v>4.2715480359269403E-4</v>
      </c>
      <c r="BU37" s="137">
        <v>1.6807552509245401E-4</v>
      </c>
      <c r="BV37" s="137">
        <v>6.7471265730943502E-4</v>
      </c>
      <c r="BW37" s="137">
        <v>3.5755584648899301E-4</v>
      </c>
      <c r="BX37" s="137">
        <v>6.5630441588875304E-4</v>
      </c>
      <c r="BY37" s="137">
        <v>1.7394553586995501E-3</v>
      </c>
      <c r="BZ37" s="137">
        <v>1.66492197444703E-3</v>
      </c>
      <c r="CA37" s="138">
        <v>0</v>
      </c>
      <c r="CB37" s="133">
        <v>1.1619176287439501</v>
      </c>
      <c r="CC37" s="134">
        <v>0.68372175079495601</v>
      </c>
      <c r="CD37" s="135"/>
      <c r="CE37" s="370">
        <v>0</v>
      </c>
      <c r="CF37" s="370">
        <v>0</v>
      </c>
      <c r="CG37" s="370">
        <v>0</v>
      </c>
      <c r="CH37" s="370">
        <v>0</v>
      </c>
      <c r="CI37" s="355">
        <v>0</v>
      </c>
    </row>
    <row r="38" spans="1:87" ht="19.5" x14ac:dyDescent="0.25">
      <c r="A38" s="30"/>
      <c r="B38" s="42" t="s">
        <v>29</v>
      </c>
      <c r="C38" s="43" t="s">
        <v>140</v>
      </c>
      <c r="D38" s="136">
        <v>9.1418412209490304E-6</v>
      </c>
      <c r="E38" s="137">
        <v>1.44155815467384E-5</v>
      </c>
      <c r="F38" s="137">
        <v>1.07392381448407E-5</v>
      </c>
      <c r="G38" s="137">
        <v>1.96670939745528E-5</v>
      </c>
      <c r="H38" s="137">
        <v>9.8886342518385604E-6</v>
      </c>
      <c r="I38" s="137">
        <v>1.15480447240599E-5</v>
      </c>
      <c r="J38" s="137">
        <v>1.4229955964104899E-5</v>
      </c>
      <c r="K38" s="137">
        <v>9.3034653322830894E-6</v>
      </c>
      <c r="L38" s="137">
        <v>1.0628137280831101E-5</v>
      </c>
      <c r="M38" s="137">
        <v>1.35086805752405E-5</v>
      </c>
      <c r="N38" s="137">
        <v>3.1917698783934301E-5</v>
      </c>
      <c r="O38" s="137">
        <v>1.7280170696011E-5</v>
      </c>
      <c r="P38" s="137">
        <v>1.00064963814169E-5</v>
      </c>
      <c r="Q38" s="137">
        <v>5.3924505428653E-6</v>
      </c>
      <c r="R38" s="137">
        <v>3.6837732463689697E-5</v>
      </c>
      <c r="S38" s="137">
        <v>4.23430671229262E-5</v>
      </c>
      <c r="T38" s="137">
        <v>1.6666948164995699E-5</v>
      </c>
      <c r="U38" s="137">
        <v>2.36788516738009E-5</v>
      </c>
      <c r="V38" s="137">
        <v>1.7491826403174901E-5</v>
      </c>
      <c r="W38" s="137">
        <v>1.9698897544442601E-5</v>
      </c>
      <c r="X38" s="137">
        <v>1.48686978011455E-3</v>
      </c>
      <c r="Y38" s="137">
        <v>4.1511893280551601E-4</v>
      </c>
      <c r="Z38" s="137">
        <v>4.3359559551642701E-5</v>
      </c>
      <c r="AA38" s="137">
        <v>1.82948882590392E-5</v>
      </c>
      <c r="AB38" s="137">
        <v>2.9156960893149901E-4</v>
      </c>
      <c r="AC38" s="137">
        <v>4.8780037959386797E-5</v>
      </c>
      <c r="AD38" s="137">
        <v>1.7048400617653899E-5</v>
      </c>
      <c r="AE38" s="137">
        <v>1.6103364834131301E-5</v>
      </c>
      <c r="AF38" s="137">
        <v>3.0608459253953801E-3</v>
      </c>
      <c r="AG38" s="137">
        <v>1.00099772493303</v>
      </c>
      <c r="AH38" s="137">
        <v>1.3227322153132001E-4</v>
      </c>
      <c r="AI38" s="137">
        <v>3.4198179639072397E-4</v>
      </c>
      <c r="AJ38" s="137">
        <v>0</v>
      </c>
      <c r="AK38" s="137">
        <v>9.1577780798262303E-6</v>
      </c>
      <c r="AL38" s="137">
        <v>7.9278881099426603E-6</v>
      </c>
      <c r="AM38" s="137">
        <v>1.06864610506476E-5</v>
      </c>
      <c r="AN38" s="137">
        <v>1.40858254789379E-5</v>
      </c>
      <c r="AO38" s="137">
        <v>1.0971474871739999E-5</v>
      </c>
      <c r="AP38" s="137">
        <v>8.9757350861197204E-6</v>
      </c>
      <c r="AQ38" s="137">
        <v>7.5689786540252998E-6</v>
      </c>
      <c r="AR38" s="137">
        <v>1.2338063154273201E-5</v>
      </c>
      <c r="AS38" s="137">
        <v>9.4442819400886798E-6</v>
      </c>
      <c r="AT38" s="137">
        <v>8.9224663893115401E-6</v>
      </c>
      <c r="AU38" s="137">
        <v>8.8542835088574396E-6</v>
      </c>
      <c r="AV38" s="137">
        <v>7.6731172484215303E-6</v>
      </c>
      <c r="AW38" s="137">
        <v>8.8684489724964899E-6</v>
      </c>
      <c r="AX38" s="137">
        <v>1.26243121853986E-5</v>
      </c>
      <c r="AY38" s="137">
        <v>1.5036722279311699E-5</v>
      </c>
      <c r="AZ38" s="137">
        <v>9.1804471666175705E-6</v>
      </c>
      <c r="BA38" s="137">
        <v>7.8423298958033498E-6</v>
      </c>
      <c r="BB38" s="137">
        <v>7.3047943752638596E-6</v>
      </c>
      <c r="BC38" s="137">
        <v>7.0269185387185996E-6</v>
      </c>
      <c r="BD38" s="137">
        <v>8.9649029817300594E-6</v>
      </c>
      <c r="BE38" s="137">
        <v>8.9971215127286702E-6</v>
      </c>
      <c r="BF38" s="137">
        <v>1.31173420867617E-5</v>
      </c>
      <c r="BG38" s="137">
        <v>6.9268037882194502E-6</v>
      </c>
      <c r="BH38" s="137">
        <v>1.5515795296318401E-5</v>
      </c>
      <c r="BI38" s="137">
        <v>1.39769090916482E-5</v>
      </c>
      <c r="BJ38" s="137">
        <v>1.1297541808699199E-5</v>
      </c>
      <c r="BK38" s="137">
        <v>1.9432449713042701E-5</v>
      </c>
      <c r="BL38" s="137">
        <v>2.0810080537891601E-5</v>
      </c>
      <c r="BM38" s="137">
        <v>1.2748985654804799E-3</v>
      </c>
      <c r="BN38" s="137">
        <v>1.2823977705245799E-3</v>
      </c>
      <c r="BO38" s="137">
        <v>1.34514004172776E-5</v>
      </c>
      <c r="BP38" s="137">
        <v>1.50912549484206E-5</v>
      </c>
      <c r="BQ38" s="137">
        <v>2.5783741434448498E-5</v>
      </c>
      <c r="BR38" s="137">
        <v>3.0084901787919399E-5</v>
      </c>
      <c r="BS38" s="137">
        <v>1.0199288433602E-5</v>
      </c>
      <c r="BT38" s="137">
        <v>3.9712121381242401E-5</v>
      </c>
      <c r="BU38" s="137">
        <v>9.51928759686396E-6</v>
      </c>
      <c r="BV38" s="137">
        <v>5.5963834291143297E-5</v>
      </c>
      <c r="BW38" s="137">
        <v>2.7569538750380699E-5</v>
      </c>
      <c r="BX38" s="137">
        <v>3.9269376485552897E-5</v>
      </c>
      <c r="BY38" s="137">
        <v>2.0113052220624E-5</v>
      </c>
      <c r="BZ38" s="137">
        <v>1.28485819459716E-4</v>
      </c>
      <c r="CA38" s="138">
        <v>0</v>
      </c>
      <c r="CB38" s="133">
        <v>1.0104904244892201</v>
      </c>
      <c r="CC38" s="134">
        <v>0.59461554339284495</v>
      </c>
      <c r="CD38" s="135"/>
      <c r="CE38" s="370">
        <v>0</v>
      </c>
      <c r="CF38" s="370">
        <v>0</v>
      </c>
      <c r="CG38" s="370">
        <v>0</v>
      </c>
      <c r="CH38" s="370">
        <v>0</v>
      </c>
      <c r="CI38" s="355">
        <v>0</v>
      </c>
    </row>
    <row r="39" spans="1:87" ht="19.5" x14ac:dyDescent="0.25">
      <c r="A39" s="30"/>
      <c r="B39" s="42" t="s">
        <v>30</v>
      </c>
      <c r="C39" s="43" t="s">
        <v>141</v>
      </c>
      <c r="D39" s="136">
        <v>8.9838759083153406E-5</v>
      </c>
      <c r="E39" s="137">
        <v>1.8106928683637601E-4</v>
      </c>
      <c r="F39" s="137">
        <v>9.1264277526131198E-5</v>
      </c>
      <c r="G39" s="137">
        <v>1.6679243613665099E-4</v>
      </c>
      <c r="H39" s="137">
        <v>1.03817554566118E-4</v>
      </c>
      <c r="I39" s="137">
        <v>1.0969664538162699E-4</v>
      </c>
      <c r="J39" s="137">
        <v>1.20373773649484E-4</v>
      </c>
      <c r="K39" s="137">
        <v>9.0904422619607898E-5</v>
      </c>
      <c r="L39" s="137">
        <v>8.3481014594174999E-5</v>
      </c>
      <c r="M39" s="137">
        <v>9.6584020209540607E-5</v>
      </c>
      <c r="N39" s="137">
        <v>2.1339495794987101E-4</v>
      </c>
      <c r="O39" s="137">
        <v>1.0597473644104799E-4</v>
      </c>
      <c r="P39" s="137">
        <v>9.1129461365188594E-5</v>
      </c>
      <c r="Q39" s="137">
        <v>5.08863027578603E-5</v>
      </c>
      <c r="R39" s="137">
        <v>2.4398311805431101E-4</v>
      </c>
      <c r="S39" s="137">
        <v>2.8748592164597002E-4</v>
      </c>
      <c r="T39" s="137">
        <v>8.9687572896686197E-5</v>
      </c>
      <c r="U39" s="137">
        <v>1.6741536663570801E-4</v>
      </c>
      <c r="V39" s="137">
        <v>1.05539939075612E-4</v>
      </c>
      <c r="W39" s="137">
        <v>1.30368760534565E-4</v>
      </c>
      <c r="X39" s="137">
        <v>6.0958802265871897E-4</v>
      </c>
      <c r="Y39" s="137">
        <v>2.0544922652720801E-4</v>
      </c>
      <c r="Z39" s="137">
        <v>1.10399878626396E-4</v>
      </c>
      <c r="AA39" s="137">
        <v>1.28651563439566E-4</v>
      </c>
      <c r="AB39" s="137">
        <v>1.9161085338197399E-4</v>
      </c>
      <c r="AC39" s="137">
        <v>9.5683323615620099E-5</v>
      </c>
      <c r="AD39" s="137">
        <v>1.0870544770025301E-4</v>
      </c>
      <c r="AE39" s="137">
        <v>9.0199635506504905E-5</v>
      </c>
      <c r="AF39" s="137">
        <v>1.3094782572948101E-4</v>
      </c>
      <c r="AG39" s="137">
        <v>1.47539702902525E-4</v>
      </c>
      <c r="AH39" s="137">
        <v>1.0027903715501201</v>
      </c>
      <c r="AI39" s="137">
        <v>4.1578009859620504E-3</v>
      </c>
      <c r="AJ39" s="137">
        <v>0</v>
      </c>
      <c r="AK39" s="137">
        <v>6.6958870180943095E-5</v>
      </c>
      <c r="AL39" s="137">
        <v>5.92253237302846E-5</v>
      </c>
      <c r="AM39" s="137">
        <v>7.4874777639692198E-5</v>
      </c>
      <c r="AN39" s="137">
        <v>1.2801812298268399E-4</v>
      </c>
      <c r="AO39" s="137">
        <v>1.3894042024041099E-4</v>
      </c>
      <c r="AP39" s="137">
        <v>7.1729721583212701E-5</v>
      </c>
      <c r="AQ39" s="137">
        <v>5.73316026763332E-5</v>
      </c>
      <c r="AR39" s="137">
        <v>8.1004884260259496E-5</v>
      </c>
      <c r="AS39" s="137">
        <v>7.3221543218104094E-5</v>
      </c>
      <c r="AT39" s="137">
        <v>5.4280229305408397E-5</v>
      </c>
      <c r="AU39" s="137">
        <v>7.2830198431840098E-5</v>
      </c>
      <c r="AV39" s="137">
        <v>6.4817040093530803E-5</v>
      </c>
      <c r="AW39" s="137">
        <v>8.7381765459806199E-5</v>
      </c>
      <c r="AX39" s="137">
        <v>1.29610809697221E-4</v>
      </c>
      <c r="AY39" s="137">
        <v>1.14443484780136E-4</v>
      </c>
      <c r="AZ39" s="137">
        <v>8.2181628004800904E-5</v>
      </c>
      <c r="BA39" s="137">
        <v>5.7922695518815398E-5</v>
      </c>
      <c r="BB39" s="137">
        <v>5.66645147957896E-5</v>
      </c>
      <c r="BC39" s="137">
        <v>5.3410312129354601E-5</v>
      </c>
      <c r="BD39" s="137">
        <v>6.1621737797151605E-5</v>
      </c>
      <c r="BE39" s="137">
        <v>7.3821714577273801E-5</v>
      </c>
      <c r="BF39" s="137">
        <v>9.8395380339855106E-5</v>
      </c>
      <c r="BG39" s="137">
        <v>5.0121227118469502E-5</v>
      </c>
      <c r="BH39" s="137">
        <v>1.07172412518209E-4</v>
      </c>
      <c r="BI39" s="137">
        <v>1.0285668753935E-4</v>
      </c>
      <c r="BJ39" s="137">
        <v>2.2127122912902599E-4</v>
      </c>
      <c r="BK39" s="137">
        <v>5.3576205977946801E-4</v>
      </c>
      <c r="BL39" s="137">
        <v>1.9866287121104E-4</v>
      </c>
      <c r="BM39" s="137">
        <v>5.2111268811894798E-3</v>
      </c>
      <c r="BN39" s="137">
        <v>5.5181314817499298E-3</v>
      </c>
      <c r="BO39" s="137">
        <v>1.20101164388265E-4</v>
      </c>
      <c r="BP39" s="137">
        <v>8.6353466936062195E-5</v>
      </c>
      <c r="BQ39" s="137">
        <v>1.36060466528401E-4</v>
      </c>
      <c r="BR39" s="137">
        <v>1.56742387518582E-4</v>
      </c>
      <c r="BS39" s="137">
        <v>5.7168116370975002E-5</v>
      </c>
      <c r="BT39" s="137">
        <v>2.16915856867961E-4</v>
      </c>
      <c r="BU39" s="137">
        <v>4.7063164535609001E-5</v>
      </c>
      <c r="BV39" s="137">
        <v>2.9753388446369401E-4</v>
      </c>
      <c r="BW39" s="137">
        <v>1.2535661166348299E-4</v>
      </c>
      <c r="BX39" s="137">
        <v>2.01690187137416E-4</v>
      </c>
      <c r="BY39" s="137">
        <v>7.78825300934087E-5</v>
      </c>
      <c r="BZ39" s="137">
        <v>2.3543187577937498E-3</v>
      </c>
      <c r="CA39" s="138">
        <v>0</v>
      </c>
      <c r="CB39" s="133">
        <v>1.0289676145661</v>
      </c>
      <c r="CC39" s="134">
        <v>0.60548830789577301</v>
      </c>
      <c r="CD39" s="135"/>
      <c r="CE39" s="370">
        <v>0</v>
      </c>
      <c r="CF39" s="370">
        <v>0</v>
      </c>
      <c r="CG39" s="370">
        <v>0</v>
      </c>
      <c r="CH39" s="370">
        <v>0</v>
      </c>
      <c r="CI39" s="355">
        <v>0</v>
      </c>
    </row>
    <row r="40" spans="1:87" ht="19.5" x14ac:dyDescent="0.25">
      <c r="A40" s="30"/>
      <c r="B40" s="42" t="s">
        <v>31</v>
      </c>
      <c r="C40" s="43" t="s">
        <v>142</v>
      </c>
      <c r="D40" s="136">
        <v>3.5345539715010302E-5</v>
      </c>
      <c r="E40" s="137">
        <v>8.4754117077587E-5</v>
      </c>
      <c r="F40" s="137">
        <v>3.7972708806048802E-5</v>
      </c>
      <c r="G40" s="137">
        <v>7.7738362677534604E-5</v>
      </c>
      <c r="H40" s="137">
        <v>4.4791829691719298E-5</v>
      </c>
      <c r="I40" s="137">
        <v>3.7157397210823298E-5</v>
      </c>
      <c r="J40" s="137">
        <v>3.8716645307034201E-5</v>
      </c>
      <c r="K40" s="137">
        <v>3.0809386521853602E-5</v>
      </c>
      <c r="L40" s="137">
        <v>6.4044164425818405E-5</v>
      </c>
      <c r="M40" s="137">
        <v>3.3933744549320298E-5</v>
      </c>
      <c r="N40" s="137">
        <v>5.2497536791400997E-5</v>
      </c>
      <c r="O40" s="137">
        <v>4.0831865544781202E-5</v>
      </c>
      <c r="P40" s="137">
        <v>4.5060868486282001E-3</v>
      </c>
      <c r="Q40" s="137">
        <v>1.75535985484425E-3</v>
      </c>
      <c r="R40" s="137">
        <v>5.8519479424765302E-5</v>
      </c>
      <c r="S40" s="137">
        <v>8.4279783517576798E-5</v>
      </c>
      <c r="T40" s="137">
        <v>2.9031595129408299E-5</v>
      </c>
      <c r="U40" s="137">
        <v>5.9866687186208198E-5</v>
      </c>
      <c r="V40" s="137">
        <v>3.2852162817526202E-5</v>
      </c>
      <c r="W40" s="137">
        <v>3.6914492307396102E-5</v>
      </c>
      <c r="X40" s="137">
        <v>4.9396100717046498E-5</v>
      </c>
      <c r="Y40" s="137">
        <v>3.62754476594597E-5</v>
      </c>
      <c r="Z40" s="137">
        <v>3.5652754022144802E-5</v>
      </c>
      <c r="AA40" s="137">
        <v>4.4285868571433398E-5</v>
      </c>
      <c r="AB40" s="137">
        <v>6.5222137746114801E-5</v>
      </c>
      <c r="AC40" s="137">
        <v>3.0217983232695802E-5</v>
      </c>
      <c r="AD40" s="137">
        <v>4.14509125749674E-5</v>
      </c>
      <c r="AE40" s="137">
        <v>2.8361224152133702E-5</v>
      </c>
      <c r="AF40" s="137">
        <v>4.1710558368597397E-5</v>
      </c>
      <c r="AG40" s="137">
        <v>6.86217808318807E-5</v>
      </c>
      <c r="AH40" s="137">
        <v>4.8881928064785098E-5</v>
      </c>
      <c r="AI40" s="137">
        <v>1.02337736749611</v>
      </c>
      <c r="AJ40" s="137">
        <v>0</v>
      </c>
      <c r="AK40" s="137">
        <v>5.37712214805354E-5</v>
      </c>
      <c r="AL40" s="137">
        <v>3.2452404168891701E-5</v>
      </c>
      <c r="AM40" s="137">
        <v>4.0098776030555301E-5</v>
      </c>
      <c r="AN40" s="137">
        <v>5.5422636580446002E-5</v>
      </c>
      <c r="AO40" s="137">
        <v>5.8486653402998803E-5</v>
      </c>
      <c r="AP40" s="137">
        <v>2.89364635820114E-5</v>
      </c>
      <c r="AQ40" s="137">
        <v>1.1858111115030799E-3</v>
      </c>
      <c r="AR40" s="137">
        <v>5.5392987832072603E-4</v>
      </c>
      <c r="AS40" s="137">
        <v>6.1996308545305898E-4</v>
      </c>
      <c r="AT40" s="137">
        <v>5.1889434531618797E-4</v>
      </c>
      <c r="AU40" s="137">
        <v>3.5727929670031698E-5</v>
      </c>
      <c r="AV40" s="137">
        <v>3.86665007606525E-5</v>
      </c>
      <c r="AW40" s="137">
        <v>2.0811960741267099E-4</v>
      </c>
      <c r="AX40" s="137">
        <v>8.2660933932040995E-5</v>
      </c>
      <c r="AY40" s="137">
        <v>4.4448050887385301E-5</v>
      </c>
      <c r="AZ40" s="137">
        <v>4.2446975467732E-5</v>
      </c>
      <c r="BA40" s="137">
        <v>2.34972194155926E-5</v>
      </c>
      <c r="BB40" s="137">
        <v>3.5669384792388403E-5</v>
      </c>
      <c r="BC40" s="137">
        <v>2.7953978804059398E-5</v>
      </c>
      <c r="BD40" s="137">
        <v>2.3166066605217999E-5</v>
      </c>
      <c r="BE40" s="137">
        <v>4.07338913927053E-5</v>
      </c>
      <c r="BF40" s="137">
        <v>3.99719987228092E-5</v>
      </c>
      <c r="BG40" s="137">
        <v>2.0552233759886301E-4</v>
      </c>
      <c r="BH40" s="137">
        <v>6.3296726277171296E-5</v>
      </c>
      <c r="BI40" s="137">
        <v>3.9192135845894097E-5</v>
      </c>
      <c r="BJ40" s="137">
        <v>5.2814503666292402E-5</v>
      </c>
      <c r="BK40" s="137">
        <v>2.1722738980735001E-4</v>
      </c>
      <c r="BL40" s="137">
        <v>1.36292122739911E-4</v>
      </c>
      <c r="BM40" s="137">
        <v>3.9016815773243002E-4</v>
      </c>
      <c r="BN40" s="137">
        <v>4.2877172100247999E-4</v>
      </c>
      <c r="BO40" s="137">
        <v>2.83533832206551E-5</v>
      </c>
      <c r="BP40" s="137">
        <v>1.4849570160136401E-5</v>
      </c>
      <c r="BQ40" s="137">
        <v>2.1232284036715402E-5</v>
      </c>
      <c r="BR40" s="137">
        <v>2.45952384464242E-5</v>
      </c>
      <c r="BS40" s="137">
        <v>1.4117216360086801E-5</v>
      </c>
      <c r="BT40" s="137">
        <v>4.1257325043713497E-5</v>
      </c>
      <c r="BU40" s="137">
        <v>9.4613292479768808E-6</v>
      </c>
      <c r="BV40" s="137">
        <v>6.4855790306134596E-5</v>
      </c>
      <c r="BW40" s="137">
        <v>1.4265737549382601E-5</v>
      </c>
      <c r="BX40" s="137">
        <v>7.6583868098254002E-5</v>
      </c>
      <c r="BY40" s="137">
        <v>2.1228454461898998E-5</v>
      </c>
      <c r="BZ40" s="137">
        <v>4.3874540576129001E-4</v>
      </c>
      <c r="CA40" s="138">
        <v>0</v>
      </c>
      <c r="CB40" s="133">
        <v>1.0371026082052901</v>
      </c>
      <c r="CC40" s="134">
        <v>0.61027528414614796</v>
      </c>
      <c r="CD40" s="135"/>
      <c r="CE40" s="370">
        <v>0</v>
      </c>
      <c r="CF40" s="370">
        <v>0</v>
      </c>
      <c r="CG40" s="370">
        <v>0</v>
      </c>
      <c r="CH40" s="370">
        <v>0</v>
      </c>
      <c r="CI40" s="355">
        <v>0</v>
      </c>
    </row>
    <row r="41" spans="1:87" ht="19.5" x14ac:dyDescent="0.25">
      <c r="A41" s="30"/>
      <c r="B41" s="42" t="s">
        <v>32</v>
      </c>
      <c r="C41" s="43" t="s">
        <v>143</v>
      </c>
      <c r="D41" s="136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1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7">
        <v>0</v>
      </c>
      <c r="AY41" s="137">
        <v>0</v>
      </c>
      <c r="AZ41" s="137">
        <v>0</v>
      </c>
      <c r="BA41" s="137">
        <v>0</v>
      </c>
      <c r="BB41" s="137">
        <v>0</v>
      </c>
      <c r="BC41" s="137">
        <v>0</v>
      </c>
      <c r="BD41" s="137">
        <v>0</v>
      </c>
      <c r="BE41" s="137">
        <v>0</v>
      </c>
      <c r="BF41" s="137">
        <v>0</v>
      </c>
      <c r="BG41" s="137">
        <v>0</v>
      </c>
      <c r="BH41" s="137">
        <v>0</v>
      </c>
      <c r="BI41" s="137">
        <v>0</v>
      </c>
      <c r="BJ41" s="137">
        <v>0</v>
      </c>
      <c r="BK41" s="137">
        <v>0</v>
      </c>
      <c r="BL41" s="137">
        <v>0</v>
      </c>
      <c r="BM41" s="137">
        <v>0</v>
      </c>
      <c r="BN41" s="137">
        <v>0</v>
      </c>
      <c r="BO41" s="137">
        <v>0</v>
      </c>
      <c r="BP41" s="137">
        <v>0</v>
      </c>
      <c r="BQ41" s="137">
        <v>0</v>
      </c>
      <c r="BR41" s="137">
        <v>0</v>
      </c>
      <c r="BS41" s="137">
        <v>0</v>
      </c>
      <c r="BT41" s="137">
        <v>0</v>
      </c>
      <c r="BU41" s="137">
        <v>0</v>
      </c>
      <c r="BV41" s="137">
        <v>0</v>
      </c>
      <c r="BW41" s="137">
        <v>0</v>
      </c>
      <c r="BX41" s="137">
        <v>0</v>
      </c>
      <c r="BY41" s="137">
        <v>0</v>
      </c>
      <c r="BZ41" s="137">
        <v>0</v>
      </c>
      <c r="CA41" s="138">
        <v>0</v>
      </c>
      <c r="CB41" s="133">
        <v>1</v>
      </c>
      <c r="CC41" s="134">
        <v>0.58844253145041603</v>
      </c>
      <c r="CD41" s="135"/>
      <c r="CE41" s="370">
        <v>0</v>
      </c>
      <c r="CF41" s="370">
        <v>0</v>
      </c>
      <c r="CG41" s="370">
        <v>0</v>
      </c>
      <c r="CH41" s="370">
        <v>0</v>
      </c>
      <c r="CI41" s="355">
        <v>0</v>
      </c>
    </row>
    <row r="42" spans="1:87" ht="19.5" x14ac:dyDescent="0.25">
      <c r="A42" s="30"/>
      <c r="B42" s="42" t="s">
        <v>33</v>
      </c>
      <c r="C42" s="43" t="s">
        <v>144</v>
      </c>
      <c r="D42" s="136">
        <v>1.0947238859601899E-3</v>
      </c>
      <c r="E42" s="137">
        <v>2.1921504553699098E-2</v>
      </c>
      <c r="F42" s="137">
        <v>1.6061366141315299E-3</v>
      </c>
      <c r="G42" s="137">
        <v>5.0502550960452603E-3</v>
      </c>
      <c r="H42" s="137">
        <v>2.1222032226906298E-3</v>
      </c>
      <c r="I42" s="137">
        <v>1.3497096362080499E-3</v>
      </c>
      <c r="J42" s="137">
        <v>1.5045692490787E-3</v>
      </c>
      <c r="K42" s="137">
        <v>1.3720755565818201E-3</v>
      </c>
      <c r="L42" s="137">
        <v>1.73759056681632E-3</v>
      </c>
      <c r="M42" s="137">
        <v>1.95416062200002E-3</v>
      </c>
      <c r="N42" s="137">
        <v>5.46759867901423E-4</v>
      </c>
      <c r="O42" s="137">
        <v>1.9587986900952898E-3</v>
      </c>
      <c r="P42" s="137">
        <v>1.50102302063874E-3</v>
      </c>
      <c r="Q42" s="137">
        <v>6.7390945767362501E-4</v>
      </c>
      <c r="R42" s="137">
        <v>1.91754078185746E-3</v>
      </c>
      <c r="S42" s="137">
        <v>2.7034324114937301E-3</v>
      </c>
      <c r="T42" s="137">
        <v>1.51642694328698E-3</v>
      </c>
      <c r="U42" s="137">
        <v>4.7811917002985004E-3</v>
      </c>
      <c r="V42" s="137">
        <v>1.8803429019390899E-3</v>
      </c>
      <c r="W42" s="137">
        <v>2.04876929669309E-3</v>
      </c>
      <c r="X42" s="137">
        <v>2.0413266716052801E-3</v>
      </c>
      <c r="Y42" s="137">
        <v>2.3120811433062802E-3</v>
      </c>
      <c r="Z42" s="137">
        <v>5.2348157934885798E-3</v>
      </c>
      <c r="AA42" s="137">
        <v>2.83583074518045E-3</v>
      </c>
      <c r="AB42" s="137">
        <v>2.2017231669792898E-3</v>
      </c>
      <c r="AC42" s="137">
        <v>2.32175537609047E-3</v>
      </c>
      <c r="AD42" s="137">
        <v>1.68914233062982E-3</v>
      </c>
      <c r="AE42" s="137">
        <v>1.8841187706857799E-3</v>
      </c>
      <c r="AF42" s="137">
        <v>1.7473308370735199E-3</v>
      </c>
      <c r="AG42" s="137">
        <v>2.52588640187398E-3</v>
      </c>
      <c r="AH42" s="137">
        <v>1.60874033348398E-3</v>
      </c>
      <c r="AI42" s="137">
        <v>1.1618553940746601E-3</v>
      </c>
      <c r="AJ42" s="137">
        <v>0</v>
      </c>
      <c r="AK42" s="137">
        <v>1.0496900019803499</v>
      </c>
      <c r="AL42" s="137">
        <v>8.1561789616601696E-2</v>
      </c>
      <c r="AM42" s="137">
        <v>4.2385983829394701E-2</v>
      </c>
      <c r="AN42" s="137">
        <v>1.17654797650352E-3</v>
      </c>
      <c r="AO42" s="137">
        <v>1.21411702082773E-3</v>
      </c>
      <c r="AP42" s="137">
        <v>2.4350117886079801E-3</v>
      </c>
      <c r="AQ42" s="137">
        <v>9.0321666982512698E-4</v>
      </c>
      <c r="AR42" s="137">
        <v>2.0720688566347799E-3</v>
      </c>
      <c r="AS42" s="137">
        <v>3.2267639498114401E-3</v>
      </c>
      <c r="AT42" s="137">
        <v>2.2520844200140801E-3</v>
      </c>
      <c r="AU42" s="137">
        <v>2.1254686899985298E-3</v>
      </c>
      <c r="AV42" s="137">
        <v>2.2454351621881302E-3</v>
      </c>
      <c r="AW42" s="137">
        <v>1.0616787390883399E-3</v>
      </c>
      <c r="AX42" s="137">
        <v>1.1992578143539699E-3</v>
      </c>
      <c r="AY42" s="137">
        <v>1.2581442865471899E-3</v>
      </c>
      <c r="AZ42" s="137">
        <v>2.0175516664244302E-3</v>
      </c>
      <c r="BA42" s="137">
        <v>2.7968201792510201E-3</v>
      </c>
      <c r="BB42" s="137">
        <v>3.1724632979692599E-3</v>
      </c>
      <c r="BC42" s="137">
        <v>1.1312459924377901E-3</v>
      </c>
      <c r="BD42" s="137">
        <v>4.0567484344874996E-3</v>
      </c>
      <c r="BE42" s="137">
        <v>3.72465214926598E-2</v>
      </c>
      <c r="BF42" s="137">
        <v>2.0750234377528002E-3</v>
      </c>
      <c r="BG42" s="137">
        <v>7.1521408062716698E-4</v>
      </c>
      <c r="BH42" s="137">
        <v>1.6601776785980899E-3</v>
      </c>
      <c r="BI42" s="137">
        <v>1.71279870658908E-3</v>
      </c>
      <c r="BJ42" s="137">
        <v>4.7220137531595397E-3</v>
      </c>
      <c r="BK42" s="137">
        <v>1.4099036619149999E-3</v>
      </c>
      <c r="BL42" s="137">
        <v>4.8028397465086099E-3</v>
      </c>
      <c r="BM42" s="137">
        <v>6.0379854442442499E-3</v>
      </c>
      <c r="BN42" s="137">
        <v>1.37742028372917E-3</v>
      </c>
      <c r="BO42" s="137">
        <v>7.6773706988807601E-4</v>
      </c>
      <c r="BP42" s="137">
        <v>4.5797978603340201E-4</v>
      </c>
      <c r="BQ42" s="137">
        <v>7.6670547468466496E-4</v>
      </c>
      <c r="BR42" s="137">
        <v>7.9364616299969605E-4</v>
      </c>
      <c r="BS42" s="137">
        <v>3.01990863756603E-4</v>
      </c>
      <c r="BT42" s="137">
        <v>1.9722629353664399E-3</v>
      </c>
      <c r="BU42" s="137">
        <v>3.7563790624175802E-4</v>
      </c>
      <c r="BV42" s="137">
        <v>2.5272032217147499E-3</v>
      </c>
      <c r="BW42" s="137">
        <v>1.03237575989548E-3</v>
      </c>
      <c r="BX42" s="137">
        <v>2.2032363457185002E-3</v>
      </c>
      <c r="BY42" s="137">
        <v>5.8930774410748501E-4</v>
      </c>
      <c r="BZ42" s="137">
        <v>1.3720006016933099E-3</v>
      </c>
      <c r="CA42" s="138">
        <v>0</v>
      </c>
      <c r="CB42" s="133">
        <v>1.3697081135687701</v>
      </c>
      <c r="CC42" s="134">
        <v>0.80599450969658004</v>
      </c>
      <c r="CD42" s="135"/>
      <c r="CE42" s="370">
        <v>0</v>
      </c>
      <c r="CF42" s="370">
        <v>0</v>
      </c>
      <c r="CG42" s="370">
        <v>0</v>
      </c>
      <c r="CH42" s="370">
        <v>0</v>
      </c>
      <c r="CI42" s="355">
        <v>0</v>
      </c>
    </row>
    <row r="43" spans="1:87" ht="19.5" x14ac:dyDescent="0.25">
      <c r="A43" s="30"/>
      <c r="B43" s="42" t="s">
        <v>34</v>
      </c>
      <c r="C43" s="43" t="s">
        <v>145</v>
      </c>
      <c r="D43" s="136">
        <v>6.0395850024203999E-4</v>
      </c>
      <c r="E43" s="137">
        <v>1.33987842865894E-3</v>
      </c>
      <c r="F43" s="137">
        <v>9.35641081842226E-4</v>
      </c>
      <c r="G43" s="137">
        <v>1.1591424051004399E-3</v>
      </c>
      <c r="H43" s="137">
        <v>9.6251548295083996E-4</v>
      </c>
      <c r="I43" s="137">
        <v>2.62847678389429E-3</v>
      </c>
      <c r="J43" s="137">
        <v>9.857896565235451E-4</v>
      </c>
      <c r="K43" s="137">
        <v>7.6373345559177497E-4</v>
      </c>
      <c r="L43" s="137">
        <v>1.05549789123746E-3</v>
      </c>
      <c r="M43" s="137">
        <v>1.11790454213568E-3</v>
      </c>
      <c r="N43" s="137">
        <v>7.1833279820706698E-4</v>
      </c>
      <c r="O43" s="137">
        <v>1.43623518422225E-3</v>
      </c>
      <c r="P43" s="137">
        <v>2.50636992524946E-3</v>
      </c>
      <c r="Q43" s="137">
        <v>1.0802530962711701E-3</v>
      </c>
      <c r="R43" s="137">
        <v>5.4318328010399897E-3</v>
      </c>
      <c r="S43" s="137">
        <v>8.4498031031033007E-3</v>
      </c>
      <c r="T43" s="137">
        <v>1.2557882996604001E-3</v>
      </c>
      <c r="U43" s="137">
        <v>3.3571702066656898E-3</v>
      </c>
      <c r="V43" s="137">
        <v>1.3113474583329101E-3</v>
      </c>
      <c r="W43" s="137">
        <v>1.41251640669693E-3</v>
      </c>
      <c r="X43" s="137">
        <v>1.7174821010892301E-3</v>
      </c>
      <c r="Y43" s="137">
        <v>1.6269708734462901E-3</v>
      </c>
      <c r="Z43" s="137">
        <v>1.1984128561253601E-3</v>
      </c>
      <c r="AA43" s="137">
        <v>1.3462132084298001E-3</v>
      </c>
      <c r="AB43" s="137">
        <v>2.4994194615050101E-3</v>
      </c>
      <c r="AC43" s="137">
        <v>1.47530337181752E-3</v>
      </c>
      <c r="AD43" s="137">
        <v>1.47326742649126E-3</v>
      </c>
      <c r="AE43" s="137">
        <v>1.3100388743384299E-3</v>
      </c>
      <c r="AF43" s="137">
        <v>2.5922661197283199E-3</v>
      </c>
      <c r="AG43" s="137">
        <v>2.4807103927693402E-3</v>
      </c>
      <c r="AH43" s="137">
        <v>3.3641367061606701E-3</v>
      </c>
      <c r="AI43" s="137">
        <v>2.4829108268347401E-3</v>
      </c>
      <c r="AJ43" s="137">
        <v>0</v>
      </c>
      <c r="AK43" s="137">
        <v>5.2625189841801704E-3</v>
      </c>
      <c r="AL43" s="137">
        <v>1.05390274195534</v>
      </c>
      <c r="AM43" s="137">
        <v>1.7703134747078301E-2</v>
      </c>
      <c r="AN43" s="137">
        <v>2.8397327375291001E-3</v>
      </c>
      <c r="AO43" s="137">
        <v>2.4308139517072E-3</v>
      </c>
      <c r="AP43" s="137">
        <v>3.5583123504682799E-3</v>
      </c>
      <c r="AQ43" s="137">
        <v>1.13474602021633E-3</v>
      </c>
      <c r="AR43" s="137">
        <v>1.6271356865093999E-3</v>
      </c>
      <c r="AS43" s="137">
        <v>2.1762235564205699E-3</v>
      </c>
      <c r="AT43" s="137">
        <v>1.1271186037981899E-3</v>
      </c>
      <c r="AU43" s="137">
        <v>2.14777014280238E-3</v>
      </c>
      <c r="AV43" s="137">
        <v>1.3994158126721199E-3</v>
      </c>
      <c r="AW43" s="137">
        <v>1.91655447787107E-3</v>
      </c>
      <c r="AX43" s="137">
        <v>2.9309668123154598E-3</v>
      </c>
      <c r="AY43" s="137">
        <v>3.63597940073875E-3</v>
      </c>
      <c r="AZ43" s="137">
        <v>6.4368250074722999E-3</v>
      </c>
      <c r="BA43" s="137">
        <v>2.1411736943850201E-3</v>
      </c>
      <c r="BB43" s="137">
        <v>2.7226459602500601E-3</v>
      </c>
      <c r="BC43" s="137">
        <v>2.6799646162453698E-3</v>
      </c>
      <c r="BD43" s="137">
        <v>1.76131202267835E-3</v>
      </c>
      <c r="BE43" s="137">
        <v>3.5941118958417399E-3</v>
      </c>
      <c r="BF43" s="137">
        <v>4.5449660696911002E-3</v>
      </c>
      <c r="BG43" s="137">
        <v>1.45414858670717E-3</v>
      </c>
      <c r="BH43" s="137">
        <v>5.8135478453422602E-3</v>
      </c>
      <c r="BI43" s="137">
        <v>4.8801324109152798E-3</v>
      </c>
      <c r="BJ43" s="137">
        <v>2.0907476716665999E-3</v>
      </c>
      <c r="BK43" s="137">
        <v>1.5785605755464301E-3</v>
      </c>
      <c r="BL43" s="137">
        <v>1.8674265063722299E-3</v>
      </c>
      <c r="BM43" s="137">
        <v>4.0789326394402199E-3</v>
      </c>
      <c r="BN43" s="137">
        <v>1.9607565338138101E-3</v>
      </c>
      <c r="BO43" s="137">
        <v>1.3035912338511301E-3</v>
      </c>
      <c r="BP43" s="137">
        <v>1.2504148310125899E-3</v>
      </c>
      <c r="BQ43" s="137">
        <v>2.1238904455462698E-3</v>
      </c>
      <c r="BR43" s="137">
        <v>2.8474845949219901E-3</v>
      </c>
      <c r="BS43" s="137">
        <v>5.2523700605139096E-4</v>
      </c>
      <c r="BT43" s="137">
        <v>2.7917918715790399E-3</v>
      </c>
      <c r="BU43" s="137">
        <v>1.9411530188360999E-3</v>
      </c>
      <c r="BV43" s="137">
        <v>4.7745770631943199E-3</v>
      </c>
      <c r="BW43" s="137">
        <v>9.0162969011534002E-3</v>
      </c>
      <c r="BX43" s="137">
        <v>2.78814539647966E-3</v>
      </c>
      <c r="BY43" s="137">
        <v>1.4448502679038199E-3</v>
      </c>
      <c r="BZ43" s="137">
        <v>6.1610051140100599E-3</v>
      </c>
      <c r="CA43" s="138">
        <v>0</v>
      </c>
      <c r="CB43" s="133">
        <v>1.25044617474692</v>
      </c>
      <c r="CC43" s="134">
        <v>0.73581571251056599</v>
      </c>
      <c r="CD43" s="135"/>
      <c r="CE43" s="370">
        <v>0</v>
      </c>
      <c r="CF43" s="370">
        <v>0</v>
      </c>
      <c r="CG43" s="370">
        <v>0</v>
      </c>
      <c r="CH43" s="370">
        <v>0</v>
      </c>
      <c r="CI43" s="355">
        <v>0</v>
      </c>
    </row>
    <row r="44" spans="1:87" ht="19.5" x14ac:dyDescent="0.25">
      <c r="A44" s="30"/>
      <c r="B44" s="42" t="s">
        <v>35</v>
      </c>
      <c r="C44" s="43" t="s">
        <v>146</v>
      </c>
      <c r="D44" s="136">
        <v>1.09870941404002E-4</v>
      </c>
      <c r="E44" s="137">
        <v>1.8905454290902299E-4</v>
      </c>
      <c r="F44" s="137">
        <v>1.20828602956942E-4</v>
      </c>
      <c r="G44" s="137">
        <v>1.8559052862204299E-4</v>
      </c>
      <c r="H44" s="137">
        <v>2.8444995757755603E-4</v>
      </c>
      <c r="I44" s="137">
        <v>5.5024365567013305E-4</v>
      </c>
      <c r="J44" s="137">
        <v>1.17823833655466E-4</v>
      </c>
      <c r="K44" s="137">
        <v>2.61523690135165E-4</v>
      </c>
      <c r="L44" s="137">
        <v>1.4252828656991499E-4</v>
      </c>
      <c r="M44" s="137">
        <v>2.51395801165321E-4</v>
      </c>
      <c r="N44" s="137">
        <v>1.3213410661647E-4</v>
      </c>
      <c r="O44" s="137">
        <v>1.4935856178345701E-4</v>
      </c>
      <c r="P44" s="137">
        <v>9.3911128404419004E-5</v>
      </c>
      <c r="Q44" s="137">
        <v>3.7663327405459003E-4</v>
      </c>
      <c r="R44" s="137">
        <v>1.57735898115843E-4</v>
      </c>
      <c r="S44" s="137">
        <v>2.0251952894008199E-4</v>
      </c>
      <c r="T44" s="137">
        <v>1.5876127383615901E-4</v>
      </c>
      <c r="U44" s="137">
        <v>3.1377535129571102E-4</v>
      </c>
      <c r="V44" s="137">
        <v>1.4358729401926199E-4</v>
      </c>
      <c r="W44" s="137">
        <v>1.60610439143991E-4</v>
      </c>
      <c r="X44" s="137">
        <v>2.7911714703477097E-4</v>
      </c>
      <c r="Y44" s="137">
        <v>1.5515119036917899E-4</v>
      </c>
      <c r="Z44" s="137">
        <v>1.4006677366476701E-4</v>
      </c>
      <c r="AA44" s="137">
        <v>1.5926829509247599E-4</v>
      </c>
      <c r="AB44" s="137">
        <v>2.62298911930407E-4</v>
      </c>
      <c r="AC44" s="137">
        <v>1.53185907001587E-4</v>
      </c>
      <c r="AD44" s="137">
        <v>1.81969331425056E-4</v>
      </c>
      <c r="AE44" s="137">
        <v>1.6386742552871201E-4</v>
      </c>
      <c r="AF44" s="137">
        <v>3.8107404350608601E-4</v>
      </c>
      <c r="AG44" s="137">
        <v>2.5481150475894501E-4</v>
      </c>
      <c r="AH44" s="137">
        <v>5.2311800805981599E-4</v>
      </c>
      <c r="AI44" s="137">
        <v>3.1915316662307398E-4</v>
      </c>
      <c r="AJ44" s="137">
        <v>0</v>
      </c>
      <c r="AK44" s="137">
        <v>5.4649413706023904E-4</v>
      </c>
      <c r="AL44" s="137">
        <v>3.7097357270978498E-3</v>
      </c>
      <c r="AM44" s="137">
        <v>1.20832912890632</v>
      </c>
      <c r="AN44" s="137">
        <v>3.7914594648055501E-4</v>
      </c>
      <c r="AO44" s="137">
        <v>3.0360147738535398E-4</v>
      </c>
      <c r="AP44" s="137">
        <v>1.2859998730710201E-4</v>
      </c>
      <c r="AQ44" s="137">
        <v>1.2971999943951E-4</v>
      </c>
      <c r="AR44" s="137">
        <v>2.1176617295179299E-3</v>
      </c>
      <c r="AS44" s="137">
        <v>2.6050208443082802E-4</v>
      </c>
      <c r="AT44" s="137">
        <v>2.9606339229253201E-4</v>
      </c>
      <c r="AU44" s="137">
        <v>3.73905225004601E-4</v>
      </c>
      <c r="AV44" s="137">
        <v>1.9755650444676499E-3</v>
      </c>
      <c r="AW44" s="137">
        <v>2.3708655801308299E-4</v>
      </c>
      <c r="AX44" s="137">
        <v>2.7440119587079698E-4</v>
      </c>
      <c r="AY44" s="137">
        <v>1.9900990151444601E-4</v>
      </c>
      <c r="AZ44" s="137">
        <v>4.3050302360375902E-4</v>
      </c>
      <c r="BA44" s="137">
        <v>1.11213147338265E-4</v>
      </c>
      <c r="BB44" s="137">
        <v>1.3694616339962601E-4</v>
      </c>
      <c r="BC44" s="137">
        <v>2.7533337725231999E-4</v>
      </c>
      <c r="BD44" s="137">
        <v>7.3699962958095899E-4</v>
      </c>
      <c r="BE44" s="137">
        <v>1.7374029781671799E-3</v>
      </c>
      <c r="BF44" s="137">
        <v>5.1453144507550503E-3</v>
      </c>
      <c r="BG44" s="137">
        <v>3.0839986441960003E-4</v>
      </c>
      <c r="BH44" s="137">
        <v>1.15679885631308E-3</v>
      </c>
      <c r="BI44" s="137">
        <v>1.60201993413769E-4</v>
      </c>
      <c r="BJ44" s="137">
        <v>1.2449941932862001E-4</v>
      </c>
      <c r="BK44" s="137">
        <v>1.6578571666661399E-4</v>
      </c>
      <c r="BL44" s="137">
        <v>1.2543014747121899E-4</v>
      </c>
      <c r="BM44" s="137">
        <v>1.5013904874606001E-4</v>
      </c>
      <c r="BN44" s="137">
        <v>1.9135227498736699E-4</v>
      </c>
      <c r="BO44" s="137">
        <v>1.32369458168054E-4</v>
      </c>
      <c r="BP44" s="137">
        <v>5.9115148058630202E-5</v>
      </c>
      <c r="BQ44" s="137">
        <v>9.0194430946067294E-5</v>
      </c>
      <c r="BR44" s="137">
        <v>1.02535946373909E-4</v>
      </c>
      <c r="BS44" s="137">
        <v>4.8644127994013097E-5</v>
      </c>
      <c r="BT44" s="137">
        <v>3.0565809528315598E-4</v>
      </c>
      <c r="BU44" s="137">
        <v>5.15275833949611E-5</v>
      </c>
      <c r="BV44" s="137">
        <v>2.91603771836333E-4</v>
      </c>
      <c r="BW44" s="137">
        <v>1.08712358116529E-4</v>
      </c>
      <c r="BX44" s="137">
        <v>1.0351515199636899E-3</v>
      </c>
      <c r="BY44" s="137">
        <v>8.9261869309360795E-5</v>
      </c>
      <c r="BZ44" s="137">
        <v>4.8514824987173601E-4</v>
      </c>
      <c r="CA44" s="138">
        <v>0</v>
      </c>
      <c r="CB44" s="133">
        <v>1.2400922823648299</v>
      </c>
      <c r="CC44" s="134">
        <v>0.72972304186688497</v>
      </c>
      <c r="CD44" s="135"/>
      <c r="CE44" s="370">
        <v>0</v>
      </c>
      <c r="CF44" s="370">
        <v>0</v>
      </c>
      <c r="CG44" s="370">
        <v>0</v>
      </c>
      <c r="CH44" s="370">
        <v>0</v>
      </c>
      <c r="CI44" s="355">
        <v>0</v>
      </c>
    </row>
    <row r="45" spans="1:87" ht="19.5" x14ac:dyDescent="0.25">
      <c r="A45" s="30"/>
      <c r="B45" s="42" t="s">
        <v>36</v>
      </c>
      <c r="C45" s="43" t="s">
        <v>147</v>
      </c>
      <c r="D45" s="136">
        <v>2.8808149779516298E-4</v>
      </c>
      <c r="E45" s="137">
        <v>4.4425029376867999E-4</v>
      </c>
      <c r="F45" s="137">
        <v>4.4750806993332698E-4</v>
      </c>
      <c r="G45" s="137">
        <v>4.4541899899144799E-4</v>
      </c>
      <c r="H45" s="137">
        <v>2.9349457539812498E-3</v>
      </c>
      <c r="I45" s="137">
        <v>3.32348439134311E-4</v>
      </c>
      <c r="J45" s="137">
        <v>3.6838998833787497E-4</v>
      </c>
      <c r="K45" s="137">
        <v>2.0270579977427E-4</v>
      </c>
      <c r="L45" s="137">
        <v>6.2736631353558104E-4</v>
      </c>
      <c r="M45" s="137">
        <v>6.1923560775806099E-4</v>
      </c>
      <c r="N45" s="137">
        <v>1.87458344448653E-4</v>
      </c>
      <c r="O45" s="137">
        <v>4.94286738668898E-4</v>
      </c>
      <c r="P45" s="137">
        <v>8.2731882745828002E-4</v>
      </c>
      <c r="Q45" s="137">
        <v>3.4720105499477501E-4</v>
      </c>
      <c r="R45" s="137">
        <v>5.9288333733035104E-4</v>
      </c>
      <c r="S45" s="137">
        <v>8.92923834926554E-4</v>
      </c>
      <c r="T45" s="137">
        <v>4.7096183981382302E-4</v>
      </c>
      <c r="U45" s="137">
        <v>1.09296873482346E-3</v>
      </c>
      <c r="V45" s="137">
        <v>5.2945785580859705E-4</v>
      </c>
      <c r="W45" s="137">
        <v>5.87419784159772E-4</v>
      </c>
      <c r="X45" s="137">
        <v>6.0971577670336995E-4</v>
      </c>
      <c r="Y45" s="137">
        <v>3.9008802618344199E-4</v>
      </c>
      <c r="Z45" s="137">
        <v>4.9305497473621897E-4</v>
      </c>
      <c r="AA45" s="137">
        <v>5.1530287160299598E-4</v>
      </c>
      <c r="AB45" s="137">
        <v>8.2425291294233797E-4</v>
      </c>
      <c r="AC45" s="137">
        <v>4.2881852787364299E-4</v>
      </c>
      <c r="AD45" s="137">
        <v>4.9812021083810198E-4</v>
      </c>
      <c r="AE45" s="137">
        <v>4.34997568691531E-4</v>
      </c>
      <c r="AF45" s="137">
        <v>1.34938379506428E-3</v>
      </c>
      <c r="AG45" s="137">
        <v>1.3605507085367699E-3</v>
      </c>
      <c r="AH45" s="137">
        <v>4.8000143715803398E-4</v>
      </c>
      <c r="AI45" s="137">
        <v>1.20758062213738E-3</v>
      </c>
      <c r="AJ45" s="137">
        <v>0</v>
      </c>
      <c r="AK45" s="137">
        <v>4.6072905606715802E-4</v>
      </c>
      <c r="AL45" s="137">
        <v>4.8023129599790898E-4</v>
      </c>
      <c r="AM45" s="137">
        <v>1.22651840434482E-3</v>
      </c>
      <c r="AN45" s="137">
        <v>1.1143157584869801</v>
      </c>
      <c r="AO45" s="137">
        <v>8.9807546907679902E-4</v>
      </c>
      <c r="AP45" s="137">
        <v>6.63141373932088E-4</v>
      </c>
      <c r="AQ45" s="137">
        <v>3.8819006102298501E-4</v>
      </c>
      <c r="AR45" s="137">
        <v>4.5752951845488002E-4</v>
      </c>
      <c r="AS45" s="137">
        <v>1.24450396021074E-3</v>
      </c>
      <c r="AT45" s="137">
        <v>3.4267531061925901E-4</v>
      </c>
      <c r="AU45" s="137">
        <v>3.16561535236666E-4</v>
      </c>
      <c r="AV45" s="137">
        <v>6.4403562172262905E-4</v>
      </c>
      <c r="AW45" s="137">
        <v>4.5671596469242098E-3</v>
      </c>
      <c r="AX45" s="137">
        <v>4.3399017613396699E-4</v>
      </c>
      <c r="AY45" s="137">
        <v>4.5485413853684501E-4</v>
      </c>
      <c r="AZ45" s="137">
        <v>8.7386129518011101E-4</v>
      </c>
      <c r="BA45" s="137">
        <v>2.2968840368318101E-4</v>
      </c>
      <c r="BB45" s="137">
        <v>3.36474631326643E-4</v>
      </c>
      <c r="BC45" s="137">
        <v>3.1015330235972799E-4</v>
      </c>
      <c r="BD45" s="137">
        <v>1.76094550634376E-3</v>
      </c>
      <c r="BE45" s="137">
        <v>0.12586052990389399</v>
      </c>
      <c r="BF45" s="137">
        <v>8.2069197563182101E-4</v>
      </c>
      <c r="BG45" s="137">
        <v>2.00405403358184E-4</v>
      </c>
      <c r="BH45" s="137">
        <v>3.6058250276442501E-4</v>
      </c>
      <c r="BI45" s="137">
        <v>2.3730306879145999E-2</v>
      </c>
      <c r="BJ45" s="137">
        <v>7.8505808056701697E-4</v>
      </c>
      <c r="BK45" s="137">
        <v>6.6681919199544995E-4</v>
      </c>
      <c r="BL45" s="137">
        <v>2.8026028203010403E-4</v>
      </c>
      <c r="BM45" s="137">
        <v>2.5241738544572401E-4</v>
      </c>
      <c r="BN45" s="137">
        <v>4.0376692474933701E-4</v>
      </c>
      <c r="BO45" s="137">
        <v>1.3796638176422299E-4</v>
      </c>
      <c r="BP45" s="137">
        <v>1.5501450331004401E-4</v>
      </c>
      <c r="BQ45" s="137">
        <v>2.2138433555068799E-4</v>
      </c>
      <c r="BR45" s="137">
        <v>2.14743678066683E-4</v>
      </c>
      <c r="BS45" s="137">
        <v>6.5124734057809002E-4</v>
      </c>
      <c r="BT45" s="137">
        <v>1.4007686844968201E-4</v>
      </c>
      <c r="BU45" s="137">
        <v>1.9313722349526201E-3</v>
      </c>
      <c r="BV45" s="137">
        <v>3.8798459041567199E-4</v>
      </c>
      <c r="BW45" s="137">
        <v>8.9325837972533198E-4</v>
      </c>
      <c r="BX45" s="137">
        <v>8.4182958949723303E-4</v>
      </c>
      <c r="BY45" s="137">
        <v>1.2837822688388501E-3</v>
      </c>
      <c r="BZ45" s="137">
        <v>1.8719047470272599E-3</v>
      </c>
      <c r="CA45" s="138">
        <v>0</v>
      </c>
      <c r="CB45" s="133">
        <v>1.31382147918982</v>
      </c>
      <c r="CC45" s="134">
        <v>0.77310843708839005</v>
      </c>
      <c r="CD45" s="135"/>
      <c r="CE45" s="370">
        <v>0</v>
      </c>
      <c r="CF45" s="370">
        <v>0</v>
      </c>
      <c r="CG45" s="370">
        <v>0</v>
      </c>
      <c r="CH45" s="370">
        <v>0</v>
      </c>
      <c r="CI45" s="355">
        <v>0</v>
      </c>
    </row>
    <row r="46" spans="1:87" ht="19.5" x14ac:dyDescent="0.25">
      <c r="A46" s="30"/>
      <c r="B46" s="42" t="s">
        <v>37</v>
      </c>
      <c r="C46" s="43" t="s">
        <v>148</v>
      </c>
      <c r="D46" s="136">
        <v>3.0518628481425898E-3</v>
      </c>
      <c r="E46" s="137">
        <v>4.1545242264570499E-3</v>
      </c>
      <c r="F46" s="137">
        <v>1.0609709055391501E-2</v>
      </c>
      <c r="G46" s="137">
        <v>5.8300711549425996E-3</v>
      </c>
      <c r="H46" s="137">
        <v>3.4330951613635703E-2</v>
      </c>
      <c r="I46" s="137">
        <v>9.2580689938422098E-2</v>
      </c>
      <c r="J46" s="137">
        <v>4.3094819527056101E-3</v>
      </c>
      <c r="K46" s="137">
        <v>4.1309190111759198E-3</v>
      </c>
      <c r="L46" s="137">
        <v>4.7848965496226897E-3</v>
      </c>
      <c r="M46" s="137">
        <v>1.1781981709781199E-2</v>
      </c>
      <c r="N46" s="137">
        <v>2.0841741046201201E-3</v>
      </c>
      <c r="O46" s="137">
        <v>7.4142419173641397E-3</v>
      </c>
      <c r="P46" s="137">
        <v>2.0913075001577799E-3</v>
      </c>
      <c r="Q46" s="137">
        <v>1.04379587265793E-3</v>
      </c>
      <c r="R46" s="137">
        <v>2.83956168367527E-3</v>
      </c>
      <c r="S46" s="137">
        <v>3.6206323709335499E-3</v>
      </c>
      <c r="T46" s="137">
        <v>8.0301346057335306E-3</v>
      </c>
      <c r="U46" s="137">
        <v>4.0481254219566998E-2</v>
      </c>
      <c r="V46" s="137">
        <v>7.4701139765384096E-3</v>
      </c>
      <c r="W46" s="137">
        <v>7.9222816754533597E-3</v>
      </c>
      <c r="X46" s="137">
        <v>2.6073706173715901E-2</v>
      </c>
      <c r="Y46" s="137">
        <v>1.0123144139511301E-2</v>
      </c>
      <c r="Z46" s="137">
        <v>6.2783507212828696E-3</v>
      </c>
      <c r="AA46" s="137">
        <v>7.2147580315125104E-3</v>
      </c>
      <c r="AB46" s="137">
        <v>2.4885111015072198E-2</v>
      </c>
      <c r="AC46" s="137">
        <v>1.35091045357236E-2</v>
      </c>
      <c r="AD46" s="137">
        <v>1.1164182824706201E-2</v>
      </c>
      <c r="AE46" s="137">
        <v>7.0464168108441902E-3</v>
      </c>
      <c r="AF46" s="137">
        <v>2.9946238229955801E-2</v>
      </c>
      <c r="AG46" s="137">
        <v>2.3436774525897201E-2</v>
      </c>
      <c r="AH46" s="137">
        <v>2.89298755784245E-2</v>
      </c>
      <c r="AI46" s="137">
        <v>1.96347763246871E-2</v>
      </c>
      <c r="AJ46" s="137">
        <v>0</v>
      </c>
      <c r="AK46" s="137">
        <v>7.8180875564453096E-3</v>
      </c>
      <c r="AL46" s="137">
        <v>1.39027017254418E-2</v>
      </c>
      <c r="AM46" s="137">
        <v>1.4847022951208899E-2</v>
      </c>
      <c r="AN46" s="137">
        <v>3.0476413329606901E-3</v>
      </c>
      <c r="AO46" s="137">
        <v>1.17824812998006</v>
      </c>
      <c r="AP46" s="137">
        <v>7.9669003151015994E-2</v>
      </c>
      <c r="AQ46" s="137">
        <v>2.0851932002461399E-3</v>
      </c>
      <c r="AR46" s="137">
        <v>6.73370099277184E-3</v>
      </c>
      <c r="AS46" s="137">
        <v>1.83149163716705E-2</v>
      </c>
      <c r="AT46" s="137">
        <v>1.2000504681558199E-2</v>
      </c>
      <c r="AU46" s="137">
        <v>5.7177793528362499E-3</v>
      </c>
      <c r="AV46" s="137">
        <v>1.20885414562462E-2</v>
      </c>
      <c r="AW46" s="137">
        <v>2.1419974344677999E-2</v>
      </c>
      <c r="AX46" s="137">
        <v>1.74560661015935E-2</v>
      </c>
      <c r="AY46" s="137">
        <v>2.8793410824765899E-3</v>
      </c>
      <c r="AZ46" s="137">
        <v>6.2792103757455496E-3</v>
      </c>
      <c r="BA46" s="137">
        <v>6.1918321142477896E-3</v>
      </c>
      <c r="BB46" s="137">
        <v>6.4555235663887904E-3</v>
      </c>
      <c r="BC46" s="137">
        <v>4.6738675101724997E-3</v>
      </c>
      <c r="BD46" s="137">
        <v>3.7795926795186302E-3</v>
      </c>
      <c r="BE46" s="137">
        <v>6.1532278410574301E-3</v>
      </c>
      <c r="BF46" s="137">
        <v>5.9887168829951803E-3</v>
      </c>
      <c r="BG46" s="137">
        <v>1.8844379909978999E-3</v>
      </c>
      <c r="BH46" s="137">
        <v>5.5503441246609999E-3</v>
      </c>
      <c r="BI46" s="137">
        <v>4.0805120924911802E-3</v>
      </c>
      <c r="BJ46" s="137">
        <v>1.7855789317174402E-2</v>
      </c>
      <c r="BK46" s="137">
        <v>3.9253364457124598E-3</v>
      </c>
      <c r="BL46" s="137">
        <v>5.0735754417939099E-3</v>
      </c>
      <c r="BM46" s="137">
        <v>6.9496161542638201E-3</v>
      </c>
      <c r="BN46" s="137">
        <v>8.3330069750508495E-3</v>
      </c>
      <c r="BO46" s="137">
        <v>3.9161933972843904E-3</v>
      </c>
      <c r="BP46" s="137">
        <v>4.3165152374982996E-3</v>
      </c>
      <c r="BQ46" s="137">
        <v>7.2773297092619997E-3</v>
      </c>
      <c r="BR46" s="137">
        <v>2.1291673957858099E-2</v>
      </c>
      <c r="BS46" s="137">
        <v>1.3155720336130001E-3</v>
      </c>
      <c r="BT46" s="137">
        <v>5.2811251238682397E-3</v>
      </c>
      <c r="BU46" s="137">
        <v>2.4968408475437502E-3</v>
      </c>
      <c r="BV46" s="137">
        <v>7.2024070819261604E-3</v>
      </c>
      <c r="BW46" s="137">
        <v>2.20499375238685E-3</v>
      </c>
      <c r="BX46" s="137">
        <v>4.1278254671440699E-3</v>
      </c>
      <c r="BY46" s="137">
        <v>3.2918435318233098E-3</v>
      </c>
      <c r="BZ46" s="137">
        <v>2.6971196117686998E-2</v>
      </c>
      <c r="CA46" s="138">
        <v>0</v>
      </c>
      <c r="CB46" s="133">
        <v>2.0459017349496902</v>
      </c>
      <c r="CC46" s="134">
        <v>1.2038955960126001</v>
      </c>
      <c r="CD46" s="135"/>
      <c r="CE46" s="370">
        <v>0</v>
      </c>
      <c r="CF46" s="370">
        <v>0</v>
      </c>
      <c r="CG46" s="370">
        <v>0</v>
      </c>
      <c r="CH46" s="370">
        <v>0</v>
      </c>
      <c r="CI46" s="355">
        <v>0</v>
      </c>
    </row>
    <row r="47" spans="1:87" ht="19.5" x14ac:dyDescent="0.25">
      <c r="A47" s="30"/>
      <c r="B47" s="42" t="s">
        <v>38</v>
      </c>
      <c r="C47" s="43" t="s">
        <v>149</v>
      </c>
      <c r="D47" s="136">
        <v>1.1493853166013701E-3</v>
      </c>
      <c r="E47" s="137">
        <v>1.83083468645586E-3</v>
      </c>
      <c r="F47" s="137">
        <v>1.3299587015594501E-3</v>
      </c>
      <c r="G47" s="137">
        <v>2.265440603805E-3</v>
      </c>
      <c r="H47" s="137">
        <v>1.5781719793786101E-3</v>
      </c>
      <c r="I47" s="137">
        <v>2.6655460867920002E-3</v>
      </c>
      <c r="J47" s="137">
        <v>1.6136939886826E-3</v>
      </c>
      <c r="K47" s="137">
        <v>1.1901707724102E-3</v>
      </c>
      <c r="L47" s="137">
        <v>1.32576404861651E-3</v>
      </c>
      <c r="M47" s="137">
        <v>1.91690386508558E-3</v>
      </c>
      <c r="N47" s="137">
        <v>8.7457642570048805E-4</v>
      </c>
      <c r="O47" s="137">
        <v>1.9541504478213598E-3</v>
      </c>
      <c r="P47" s="137">
        <v>1.5954093410190801E-3</v>
      </c>
      <c r="Q47" s="137">
        <v>7.52068219384871E-4</v>
      </c>
      <c r="R47" s="137">
        <v>2.1457254653776399E-3</v>
      </c>
      <c r="S47" s="137">
        <v>2.5525778833371598E-3</v>
      </c>
      <c r="T47" s="137">
        <v>1.64882479016548E-3</v>
      </c>
      <c r="U47" s="137">
        <v>2.8838135951917698E-3</v>
      </c>
      <c r="V47" s="137">
        <v>1.87769520532619E-3</v>
      </c>
      <c r="W47" s="137">
        <v>2.1655985831406099E-3</v>
      </c>
      <c r="X47" s="137">
        <v>2.7415991810264E-3</v>
      </c>
      <c r="Y47" s="137">
        <v>1.57195237991884E-3</v>
      </c>
      <c r="Z47" s="137">
        <v>1.72781940559009E-3</v>
      </c>
      <c r="AA47" s="137">
        <v>2.09422561218077E-3</v>
      </c>
      <c r="AB47" s="137">
        <v>2.6037470262386402E-3</v>
      </c>
      <c r="AC47" s="137">
        <v>1.75308048428452E-3</v>
      </c>
      <c r="AD47" s="137">
        <v>1.9629895350253301E-3</v>
      </c>
      <c r="AE47" s="137">
        <v>1.97387782200734E-3</v>
      </c>
      <c r="AF47" s="137">
        <v>5.2556844255531804E-3</v>
      </c>
      <c r="AG47" s="137">
        <v>4.5674386454269298E-3</v>
      </c>
      <c r="AH47" s="137">
        <v>5.39443202785849E-3</v>
      </c>
      <c r="AI47" s="137">
        <v>5.3291942145355601E-3</v>
      </c>
      <c r="AJ47" s="137">
        <v>0</v>
      </c>
      <c r="AK47" s="137">
        <v>1.30118333686454E-3</v>
      </c>
      <c r="AL47" s="137">
        <v>9.3675898053778399E-3</v>
      </c>
      <c r="AM47" s="137">
        <v>2.0744994254323001E-3</v>
      </c>
      <c r="AN47" s="137">
        <v>1.1102135436121001E-3</v>
      </c>
      <c r="AO47" s="137">
        <v>1.44974102631497E-2</v>
      </c>
      <c r="AP47" s="137">
        <v>1.0652369395151799</v>
      </c>
      <c r="AQ47" s="137">
        <v>1.1001314643772E-3</v>
      </c>
      <c r="AR47" s="137">
        <v>1.24698391964946E-3</v>
      </c>
      <c r="AS47" s="137">
        <v>7.0269179969136997E-3</v>
      </c>
      <c r="AT47" s="137">
        <v>6.3317991662007996E-3</v>
      </c>
      <c r="AU47" s="137">
        <v>3.9295485595842103E-3</v>
      </c>
      <c r="AV47" s="137">
        <v>4.8151578052224699E-3</v>
      </c>
      <c r="AW47" s="137">
        <v>1.93069169412546E-3</v>
      </c>
      <c r="AX47" s="137">
        <v>1.6310271246949199E-3</v>
      </c>
      <c r="AY47" s="137">
        <v>1.95631075340451E-3</v>
      </c>
      <c r="AZ47" s="137">
        <v>3.5441540668024801E-3</v>
      </c>
      <c r="BA47" s="137">
        <v>1.32005281237823E-3</v>
      </c>
      <c r="BB47" s="137">
        <v>2.3208022603633501E-3</v>
      </c>
      <c r="BC47" s="137">
        <v>2.7637989852543699E-3</v>
      </c>
      <c r="BD47" s="137">
        <v>1.6591039115920201E-3</v>
      </c>
      <c r="BE47" s="137">
        <v>1.22477909696205E-3</v>
      </c>
      <c r="BF47" s="137">
        <v>4.11000329060714E-3</v>
      </c>
      <c r="BG47" s="137">
        <v>1.2737629867356399E-3</v>
      </c>
      <c r="BH47" s="137">
        <v>8.60380729032993E-3</v>
      </c>
      <c r="BI47" s="137">
        <v>1.4855441088994501E-3</v>
      </c>
      <c r="BJ47" s="137">
        <v>4.7510731627106598E-3</v>
      </c>
      <c r="BK47" s="137">
        <v>1.4168750875482401E-3</v>
      </c>
      <c r="BL47" s="137">
        <v>7.0306057383037E-3</v>
      </c>
      <c r="BM47" s="137">
        <v>6.9850865315807002E-3</v>
      </c>
      <c r="BN47" s="137">
        <v>1.53191198448362E-3</v>
      </c>
      <c r="BO47" s="137">
        <v>5.8189139020116496E-3</v>
      </c>
      <c r="BP47" s="137">
        <v>3.99285357529559E-3</v>
      </c>
      <c r="BQ47" s="137">
        <v>4.8271824506307204E-3</v>
      </c>
      <c r="BR47" s="137">
        <v>4.4502797684082204E-3</v>
      </c>
      <c r="BS47" s="137">
        <v>1.92199551676528E-3</v>
      </c>
      <c r="BT47" s="137">
        <v>9.2710802846195303E-3</v>
      </c>
      <c r="BU47" s="137">
        <v>3.1374389581747099E-3</v>
      </c>
      <c r="BV47" s="137">
        <v>1.78963102051286E-2</v>
      </c>
      <c r="BW47" s="137">
        <v>3.2073839957685799E-3</v>
      </c>
      <c r="BX47" s="137">
        <v>2.2020905995135901E-3</v>
      </c>
      <c r="BY47" s="137">
        <v>2.1731515090372198E-3</v>
      </c>
      <c r="BZ47" s="137">
        <v>1.4796409167534601E-2</v>
      </c>
      <c r="CA47" s="138">
        <v>0</v>
      </c>
      <c r="CB47" s="133">
        <v>1.31956520638673</v>
      </c>
      <c r="CC47" s="134">
        <v>0.77648829046009604</v>
      </c>
      <c r="CD47" s="135"/>
      <c r="CE47" s="370">
        <v>0</v>
      </c>
      <c r="CF47" s="370">
        <v>0</v>
      </c>
      <c r="CG47" s="370">
        <v>0</v>
      </c>
      <c r="CH47" s="370">
        <v>0</v>
      </c>
      <c r="CI47" s="355">
        <v>0</v>
      </c>
    </row>
    <row r="48" spans="1:87" ht="19.5" x14ac:dyDescent="0.25">
      <c r="A48" s="30"/>
      <c r="B48" s="42" t="s">
        <v>39</v>
      </c>
      <c r="C48" s="43" t="s">
        <v>150</v>
      </c>
      <c r="D48" s="136">
        <v>1.7499890016829899E-2</v>
      </c>
      <c r="E48" s="137">
        <v>5.3469043596045401E-2</v>
      </c>
      <c r="F48" s="137">
        <v>2.2168323672489301E-2</v>
      </c>
      <c r="G48" s="137">
        <v>4.1702939870621999E-2</v>
      </c>
      <c r="H48" s="137">
        <v>2.5600570301863499E-2</v>
      </c>
      <c r="I48" s="137">
        <v>1.93593510925637E-2</v>
      </c>
      <c r="J48" s="137">
        <v>2.0790856095352299E-2</v>
      </c>
      <c r="K48" s="137">
        <v>1.4017369013146E-2</v>
      </c>
      <c r="L48" s="137">
        <v>4.0169939863776302E-2</v>
      </c>
      <c r="M48" s="137">
        <v>1.75872864113777E-2</v>
      </c>
      <c r="N48" s="137">
        <v>2.7771337053387999E-2</v>
      </c>
      <c r="O48" s="137">
        <v>2.3801260525238201E-2</v>
      </c>
      <c r="P48" s="137">
        <v>1.4266822166469901E-2</v>
      </c>
      <c r="Q48" s="137">
        <v>1.29113170202297E-2</v>
      </c>
      <c r="R48" s="137">
        <v>2.4960668399032701E-2</v>
      </c>
      <c r="S48" s="137">
        <v>3.9960578801759003E-2</v>
      </c>
      <c r="T48" s="137">
        <v>1.4715520374431201E-2</v>
      </c>
      <c r="U48" s="137">
        <v>3.44894931988892E-2</v>
      </c>
      <c r="V48" s="137">
        <v>1.7243194708840299E-2</v>
      </c>
      <c r="W48" s="137">
        <v>1.81938758788932E-2</v>
      </c>
      <c r="X48" s="137">
        <v>2.55044349116475E-2</v>
      </c>
      <c r="Y48" s="137">
        <v>1.4786585387887401E-2</v>
      </c>
      <c r="Z48" s="137">
        <v>1.9149147356194801E-2</v>
      </c>
      <c r="AA48" s="137">
        <v>2.2533434333711602E-2</v>
      </c>
      <c r="AB48" s="137">
        <v>2.1809440085255E-2</v>
      </c>
      <c r="AC48" s="137">
        <v>1.5775587935718899E-2</v>
      </c>
      <c r="AD48" s="137">
        <v>2.23695206603019E-2</v>
      </c>
      <c r="AE48" s="137">
        <v>1.48077908823857E-2</v>
      </c>
      <c r="AF48" s="137">
        <v>2.3843481908758998E-2</v>
      </c>
      <c r="AG48" s="137">
        <v>4.17593668763609E-2</v>
      </c>
      <c r="AH48" s="137">
        <v>2.1769178768123999E-2</v>
      </c>
      <c r="AI48" s="137">
        <v>2.01792091391918E-2</v>
      </c>
      <c r="AJ48" s="137">
        <v>0</v>
      </c>
      <c r="AK48" s="137">
        <v>2.7502874582145901E-2</v>
      </c>
      <c r="AL48" s="137">
        <v>1.3115474074632E-2</v>
      </c>
      <c r="AM48" s="137">
        <v>1.6531231075186999E-2</v>
      </c>
      <c r="AN48" s="137">
        <v>2.6514509462685399E-2</v>
      </c>
      <c r="AO48" s="137">
        <v>3.80602907554322E-2</v>
      </c>
      <c r="AP48" s="137">
        <v>1.4498842953958899E-2</v>
      </c>
      <c r="AQ48" s="137">
        <v>1.0200214105246199</v>
      </c>
      <c r="AR48" s="137">
        <v>1.7839291617087801E-2</v>
      </c>
      <c r="AS48" s="137">
        <v>1.5265505111938299E-2</v>
      </c>
      <c r="AT48" s="137">
        <v>9.6103771569233006E-3</v>
      </c>
      <c r="AU48" s="137">
        <v>1.95195629175554E-2</v>
      </c>
      <c r="AV48" s="137">
        <v>1.50723546418096E-2</v>
      </c>
      <c r="AW48" s="137">
        <v>0.12847075636449401</v>
      </c>
      <c r="AX48" s="137">
        <v>5.63644966573454E-2</v>
      </c>
      <c r="AY48" s="137">
        <v>2.3393079178641699E-2</v>
      </c>
      <c r="AZ48" s="137">
        <v>1.2442917400737301E-2</v>
      </c>
      <c r="BA48" s="137">
        <v>1.3836478348901201E-2</v>
      </c>
      <c r="BB48" s="137">
        <v>1.54892808056188E-2</v>
      </c>
      <c r="BC48" s="137">
        <v>1.3787229203699101E-2</v>
      </c>
      <c r="BD48" s="137">
        <v>1.0336589990430099E-2</v>
      </c>
      <c r="BE48" s="137">
        <v>1.5365530751911501E-2</v>
      </c>
      <c r="BF48" s="137">
        <v>2.1750097246385901E-2</v>
      </c>
      <c r="BG48" s="137">
        <v>0.147549557227307</v>
      </c>
      <c r="BH48" s="137">
        <v>2.3977743868863501E-2</v>
      </c>
      <c r="BI48" s="137">
        <v>1.67050255299835E-2</v>
      </c>
      <c r="BJ48" s="137">
        <v>3.8244814494937697E-2</v>
      </c>
      <c r="BK48" s="137">
        <v>0.17675151875027001</v>
      </c>
      <c r="BL48" s="137">
        <v>0.104187741623089</v>
      </c>
      <c r="BM48" s="137">
        <v>1.8980559806768799E-2</v>
      </c>
      <c r="BN48" s="137">
        <v>1.7085599410841999E-2</v>
      </c>
      <c r="BO48" s="137">
        <v>9.7518084429236394E-3</v>
      </c>
      <c r="BP48" s="137">
        <v>5.2814547770455196E-3</v>
      </c>
      <c r="BQ48" s="137">
        <v>6.9331420268368398E-3</v>
      </c>
      <c r="BR48" s="137">
        <v>8.3917783725337303E-3</v>
      </c>
      <c r="BS48" s="137">
        <v>5.9743860082202803E-3</v>
      </c>
      <c r="BT48" s="137">
        <v>1.66359062769517E-2</v>
      </c>
      <c r="BU48" s="137">
        <v>3.7934836753013802E-3</v>
      </c>
      <c r="BV48" s="137">
        <v>3.0942722913071801E-2</v>
      </c>
      <c r="BW48" s="137">
        <v>2.97309714663644E-3</v>
      </c>
      <c r="BX48" s="137">
        <v>1.14411058679014E-2</v>
      </c>
      <c r="BY48" s="137">
        <v>7.5684428751715003E-3</v>
      </c>
      <c r="BZ48" s="137">
        <v>2.3666842788854E-2</v>
      </c>
      <c r="CA48" s="138">
        <v>0</v>
      </c>
      <c r="CB48" s="133">
        <v>2.9865917290124302</v>
      </c>
      <c r="CC48" s="134">
        <v>1.75743759742895</v>
      </c>
      <c r="CD48" s="135"/>
      <c r="CE48" s="370">
        <v>0</v>
      </c>
      <c r="CF48" s="370">
        <v>0</v>
      </c>
      <c r="CG48" s="370">
        <v>0</v>
      </c>
      <c r="CH48" s="370">
        <v>0</v>
      </c>
      <c r="CI48" s="355">
        <v>0</v>
      </c>
    </row>
    <row r="49" spans="1:87" ht="19.5" x14ac:dyDescent="0.25">
      <c r="A49" s="30"/>
      <c r="B49" s="42" t="s">
        <v>40</v>
      </c>
      <c r="C49" s="43" t="s">
        <v>151</v>
      </c>
      <c r="D49" s="136">
        <v>1.33199397852929E-2</v>
      </c>
      <c r="E49" s="137">
        <v>2.0079790844941998E-2</v>
      </c>
      <c r="F49" s="137">
        <v>6.2601928354778496E-3</v>
      </c>
      <c r="G49" s="137">
        <v>2.6887131281432299E-2</v>
      </c>
      <c r="H49" s="137">
        <v>1.20224747198128E-2</v>
      </c>
      <c r="I49" s="137">
        <v>7.0673426185010203E-3</v>
      </c>
      <c r="J49" s="137">
        <v>4.2581006784669501E-3</v>
      </c>
      <c r="K49" s="137">
        <v>8.4523932528605007E-3</v>
      </c>
      <c r="L49" s="137">
        <v>1.7041642232238599E-2</v>
      </c>
      <c r="M49" s="137">
        <v>2.2480515905461901E-3</v>
      </c>
      <c r="N49" s="137">
        <v>1.00610885897921E-2</v>
      </c>
      <c r="O49" s="137">
        <v>1.4023120368840201E-3</v>
      </c>
      <c r="P49" s="137">
        <v>1.27089290018712E-3</v>
      </c>
      <c r="Q49" s="137">
        <v>5.5675271605928704E-4</v>
      </c>
      <c r="R49" s="137">
        <v>1.4956908539375501E-3</v>
      </c>
      <c r="S49" s="137">
        <v>3.6136970698493502E-3</v>
      </c>
      <c r="T49" s="137">
        <v>1.27776820241647E-3</v>
      </c>
      <c r="U49" s="137">
        <v>2.28019291756502E-3</v>
      </c>
      <c r="V49" s="137">
        <v>8.8791038391828302E-4</v>
      </c>
      <c r="W49" s="137">
        <v>2.1191513680125398E-3</v>
      </c>
      <c r="X49" s="137">
        <v>3.2681312250051899E-3</v>
      </c>
      <c r="Y49" s="137">
        <v>1.8722110331448401E-3</v>
      </c>
      <c r="Z49" s="137">
        <v>3.78185392108391E-3</v>
      </c>
      <c r="AA49" s="137">
        <v>8.5084480075363605E-3</v>
      </c>
      <c r="AB49" s="137">
        <v>3.4640705969232501E-3</v>
      </c>
      <c r="AC49" s="137">
        <v>2.0963648064027899E-3</v>
      </c>
      <c r="AD49" s="137">
        <v>2.42092858680983E-3</v>
      </c>
      <c r="AE49" s="137">
        <v>1.70692382995615E-3</v>
      </c>
      <c r="AF49" s="137">
        <v>2.5599993074681398E-3</v>
      </c>
      <c r="AG49" s="137">
        <v>5.5991983688014196E-3</v>
      </c>
      <c r="AH49" s="137">
        <v>2.1315839425107501E-2</v>
      </c>
      <c r="AI49" s="137">
        <v>7.7798187789348402E-3</v>
      </c>
      <c r="AJ49" s="137">
        <v>0</v>
      </c>
      <c r="AK49" s="137">
        <v>1.4361623802217401E-2</v>
      </c>
      <c r="AL49" s="137">
        <v>4.8239471750673802E-3</v>
      </c>
      <c r="AM49" s="137">
        <v>2.1562677733776601E-2</v>
      </c>
      <c r="AN49" s="137">
        <v>2.6223375141932501E-2</v>
      </c>
      <c r="AO49" s="137">
        <v>1.7763940059943701E-3</v>
      </c>
      <c r="AP49" s="137">
        <v>1.08126645739059E-3</v>
      </c>
      <c r="AQ49" s="137">
        <v>6.1726671283080902E-4</v>
      </c>
      <c r="AR49" s="137">
        <v>1.0097852430910901</v>
      </c>
      <c r="AS49" s="137">
        <v>5.4782761798214098E-2</v>
      </c>
      <c r="AT49" s="137">
        <v>9.3992135319500805E-2</v>
      </c>
      <c r="AU49" s="137">
        <v>1.00168322387499E-2</v>
      </c>
      <c r="AV49" s="137">
        <v>1.6229918672015099E-2</v>
      </c>
      <c r="AW49" s="137">
        <v>1.79247729369219E-2</v>
      </c>
      <c r="AX49" s="137">
        <v>2.7918773231165499E-3</v>
      </c>
      <c r="AY49" s="137">
        <v>4.2852155802931401E-3</v>
      </c>
      <c r="AZ49" s="137">
        <v>2.8221168471620202E-3</v>
      </c>
      <c r="BA49" s="137">
        <v>1.3726798139814601E-3</v>
      </c>
      <c r="BB49" s="137">
        <v>8.52521348657591E-3</v>
      </c>
      <c r="BC49" s="137">
        <v>3.0256461390041301E-3</v>
      </c>
      <c r="BD49" s="137">
        <v>4.37208183241794E-3</v>
      </c>
      <c r="BE49" s="137">
        <v>1.1840406743295499E-2</v>
      </c>
      <c r="BF49" s="137">
        <v>2.0115604716296198E-3</v>
      </c>
      <c r="BG49" s="137">
        <v>4.2455289421110297E-4</v>
      </c>
      <c r="BH49" s="137">
        <v>3.5742561328324603E-2</v>
      </c>
      <c r="BI49" s="137">
        <v>2.1666339058582901E-3</v>
      </c>
      <c r="BJ49" s="137">
        <v>7.89851601069079E-4</v>
      </c>
      <c r="BK49" s="137">
        <v>9.5343892127746504E-4</v>
      </c>
      <c r="BL49" s="137">
        <v>1.3444639651354999E-3</v>
      </c>
      <c r="BM49" s="137">
        <v>1.9257522234077699E-3</v>
      </c>
      <c r="BN49" s="137">
        <v>1.3097853169797601E-3</v>
      </c>
      <c r="BO49" s="137">
        <v>3.6070528271743498E-4</v>
      </c>
      <c r="BP49" s="137">
        <v>2.02549154643099E-4</v>
      </c>
      <c r="BQ49" s="137">
        <v>3.0351235460393099E-4</v>
      </c>
      <c r="BR49" s="137">
        <v>3.65494647310134E-4</v>
      </c>
      <c r="BS49" s="137">
        <v>3.2748918269643202E-4</v>
      </c>
      <c r="BT49" s="137">
        <v>9.8896289188143906E-4</v>
      </c>
      <c r="BU49" s="137">
        <v>6.6855347054979803E-4</v>
      </c>
      <c r="BV49" s="137">
        <v>6.9901390560171499E-4</v>
      </c>
      <c r="BW49" s="137">
        <v>5.2350029393465698E-4</v>
      </c>
      <c r="BX49" s="137">
        <v>3.1351478321858597E-2</v>
      </c>
      <c r="BY49" s="137">
        <v>4.7667455209858198E-3</v>
      </c>
      <c r="BZ49" s="137">
        <v>1.4719298335460599E-3</v>
      </c>
      <c r="CA49" s="138">
        <v>0</v>
      </c>
      <c r="CB49" s="133">
        <v>1.6078882931051399</v>
      </c>
      <c r="CC49" s="134">
        <v>0.94614985748427904</v>
      </c>
      <c r="CD49" s="135"/>
      <c r="CE49" s="370">
        <v>0</v>
      </c>
      <c r="CF49" s="370">
        <v>0</v>
      </c>
      <c r="CG49" s="370">
        <v>0</v>
      </c>
      <c r="CH49" s="370">
        <v>0</v>
      </c>
      <c r="CI49" s="355">
        <v>0</v>
      </c>
    </row>
    <row r="50" spans="1:87" ht="19.5" x14ac:dyDescent="0.25">
      <c r="A50" s="30"/>
      <c r="B50" s="42" t="s">
        <v>41</v>
      </c>
      <c r="C50" s="43" t="s">
        <v>152</v>
      </c>
      <c r="D50" s="136">
        <v>1.0048413227380299E-3</v>
      </c>
      <c r="E50" s="137">
        <v>2.0270538110658798E-3</v>
      </c>
      <c r="F50" s="137">
        <v>1.12811607800782E-3</v>
      </c>
      <c r="G50" s="137">
        <v>1.9101718316768799E-3</v>
      </c>
      <c r="H50" s="137">
        <v>1.52151960093436E-3</v>
      </c>
      <c r="I50" s="137">
        <v>2.3458782986133602E-3</v>
      </c>
      <c r="J50" s="137">
        <v>1.21163915704761E-3</v>
      </c>
      <c r="K50" s="137">
        <v>9.1795294247317999E-4</v>
      </c>
      <c r="L50" s="137">
        <v>1.22113181688006E-3</v>
      </c>
      <c r="M50" s="137">
        <v>1.8745611544033001E-3</v>
      </c>
      <c r="N50" s="137">
        <v>9.7019483983874701E-4</v>
      </c>
      <c r="O50" s="137">
        <v>1.7843769549468599E-3</v>
      </c>
      <c r="P50" s="137">
        <v>9.2723182145665294E-3</v>
      </c>
      <c r="Q50" s="137">
        <v>4.14204796921714E-3</v>
      </c>
      <c r="R50" s="137">
        <v>3.6619273758028998E-3</v>
      </c>
      <c r="S50" s="137">
        <v>4.6830855187478797E-3</v>
      </c>
      <c r="T50" s="137">
        <v>1.61407394548615E-3</v>
      </c>
      <c r="U50" s="137">
        <v>4.5108355478757096E-3</v>
      </c>
      <c r="V50" s="137">
        <v>1.4902284597396701E-3</v>
      </c>
      <c r="W50" s="137">
        <v>1.8532154229716801E-3</v>
      </c>
      <c r="X50" s="137">
        <v>3.67842261977389E-3</v>
      </c>
      <c r="Y50" s="137">
        <v>1.60345107009048E-3</v>
      </c>
      <c r="Z50" s="137">
        <v>1.3292322204485E-3</v>
      </c>
      <c r="AA50" s="137">
        <v>1.55035036679475E-3</v>
      </c>
      <c r="AB50" s="137">
        <v>2.0151322168045298E-3</v>
      </c>
      <c r="AC50" s="137">
        <v>1.46287504061809E-3</v>
      </c>
      <c r="AD50" s="137">
        <v>1.70002619223051E-3</v>
      </c>
      <c r="AE50" s="137">
        <v>1.71873971862498E-3</v>
      </c>
      <c r="AF50" s="137">
        <v>2.1792182805028901E-3</v>
      </c>
      <c r="AG50" s="137">
        <v>2.93888956979153E-3</v>
      </c>
      <c r="AH50" s="137">
        <v>3.4597074126709098E-3</v>
      </c>
      <c r="AI50" s="137">
        <v>3.4546304743275401E-3</v>
      </c>
      <c r="AJ50" s="137">
        <v>0</v>
      </c>
      <c r="AK50" s="137">
        <v>1.16553207423877E-2</v>
      </c>
      <c r="AL50" s="137">
        <v>7.4164002005642502E-3</v>
      </c>
      <c r="AM50" s="137">
        <v>2.3439261037546E-3</v>
      </c>
      <c r="AN50" s="137">
        <v>1.4937925575492E-3</v>
      </c>
      <c r="AO50" s="137">
        <v>8.1019279439202493E-3</v>
      </c>
      <c r="AP50" s="137">
        <v>8.4725958476583301E-3</v>
      </c>
      <c r="AQ50" s="137">
        <v>5.1484883826461401E-3</v>
      </c>
      <c r="AR50" s="137">
        <v>6.2511276337297497E-3</v>
      </c>
      <c r="AS50" s="137">
        <v>1.03964400805971</v>
      </c>
      <c r="AT50" s="137">
        <v>2.4941978160756E-3</v>
      </c>
      <c r="AU50" s="137">
        <v>2.0425290114261699E-3</v>
      </c>
      <c r="AV50" s="137">
        <v>1.0441113749059599E-2</v>
      </c>
      <c r="AW50" s="137">
        <v>1.45376523903096E-2</v>
      </c>
      <c r="AX50" s="137">
        <v>8.3382449567036693E-3</v>
      </c>
      <c r="AY50" s="137">
        <v>2.36572275317979E-3</v>
      </c>
      <c r="AZ50" s="137">
        <v>2.2215985190981301E-2</v>
      </c>
      <c r="BA50" s="137">
        <v>1.4709058551859899E-3</v>
      </c>
      <c r="BB50" s="137">
        <v>1.22858770493462E-2</v>
      </c>
      <c r="BC50" s="137">
        <v>5.20374146384438E-3</v>
      </c>
      <c r="BD50" s="137">
        <v>2.62349137792663E-3</v>
      </c>
      <c r="BE50" s="137">
        <v>1.25992165756854E-2</v>
      </c>
      <c r="BF50" s="137">
        <v>5.5019518808180796E-3</v>
      </c>
      <c r="BG50" s="137">
        <v>1.6007570839289E-3</v>
      </c>
      <c r="BH50" s="137">
        <v>6.4927313304704998E-3</v>
      </c>
      <c r="BI50" s="137">
        <v>7.1211834160104601E-3</v>
      </c>
      <c r="BJ50" s="137">
        <v>3.0838418740540899E-3</v>
      </c>
      <c r="BK50" s="137">
        <v>2.9419340433838401E-3</v>
      </c>
      <c r="BL50" s="137">
        <v>8.4025571521748593E-3</v>
      </c>
      <c r="BM50" s="137">
        <v>1.3674736020722399E-2</v>
      </c>
      <c r="BN50" s="137">
        <v>6.0766156346050296E-3</v>
      </c>
      <c r="BO50" s="137">
        <v>2.1103298650794501E-3</v>
      </c>
      <c r="BP50" s="137">
        <v>9.6752510199797105E-4</v>
      </c>
      <c r="BQ50" s="137">
        <v>1.4313047628067999E-3</v>
      </c>
      <c r="BR50" s="137">
        <v>2.2010492208508398E-3</v>
      </c>
      <c r="BS50" s="137">
        <v>8.5028938793277602E-4</v>
      </c>
      <c r="BT50" s="137">
        <v>5.0192432109364303E-3</v>
      </c>
      <c r="BU50" s="137">
        <v>8.8688920634019599E-4</v>
      </c>
      <c r="BV50" s="137">
        <v>2.86771810625363E-3</v>
      </c>
      <c r="BW50" s="137">
        <v>8.2584551526662599E-4</v>
      </c>
      <c r="BX50" s="137">
        <v>2.7639891937843498E-3</v>
      </c>
      <c r="BY50" s="137">
        <v>2.0870727834407998E-3</v>
      </c>
      <c r="BZ50" s="137">
        <v>8.6640785952184808E-3</v>
      </c>
      <c r="CA50" s="138">
        <v>0</v>
      </c>
      <c r="CB50" s="133">
        <v>1.34895375449343</v>
      </c>
      <c r="CC50" s="134">
        <v>0.79378176210365903</v>
      </c>
      <c r="CD50" s="135"/>
      <c r="CE50" s="370">
        <v>0</v>
      </c>
      <c r="CF50" s="370">
        <v>0</v>
      </c>
      <c r="CG50" s="370">
        <v>0</v>
      </c>
      <c r="CH50" s="370">
        <v>0</v>
      </c>
      <c r="CI50" s="355">
        <v>0</v>
      </c>
    </row>
    <row r="51" spans="1:87" ht="19.5" x14ac:dyDescent="0.25">
      <c r="A51" s="30"/>
      <c r="B51" s="42" t="s">
        <v>42</v>
      </c>
      <c r="C51" s="43" t="s">
        <v>153</v>
      </c>
      <c r="D51" s="136">
        <v>9.4415200241516602E-5</v>
      </c>
      <c r="E51" s="137">
        <v>2.2609124425605E-4</v>
      </c>
      <c r="F51" s="137">
        <v>2.18106245446054E-4</v>
      </c>
      <c r="G51" s="137">
        <v>1.7444241001902201E-4</v>
      </c>
      <c r="H51" s="137">
        <v>1.4240895334546701E-4</v>
      </c>
      <c r="I51" s="137">
        <v>1.10658338789291E-4</v>
      </c>
      <c r="J51" s="137">
        <v>2.4822765526405402E-4</v>
      </c>
      <c r="K51" s="137">
        <v>1.17268552816702E-4</v>
      </c>
      <c r="L51" s="137">
        <v>1.9050624480835499E-4</v>
      </c>
      <c r="M51" s="137">
        <v>3.7702078085590598E-3</v>
      </c>
      <c r="N51" s="137">
        <v>9.9610994259902806E-5</v>
      </c>
      <c r="O51" s="137">
        <v>6.2714907478287805E-4</v>
      </c>
      <c r="P51" s="137">
        <v>1.53056339872102E-4</v>
      </c>
      <c r="Q51" s="137">
        <v>7.2461632666925003E-5</v>
      </c>
      <c r="R51" s="137">
        <v>4.3190576054984501E-4</v>
      </c>
      <c r="S51" s="137">
        <v>6.9683839515726203E-4</v>
      </c>
      <c r="T51" s="137">
        <v>1.9547203257577E-3</v>
      </c>
      <c r="U51" s="137">
        <v>7.3004044344763196E-4</v>
      </c>
      <c r="V51" s="137">
        <v>5.2332664127438002E-4</v>
      </c>
      <c r="W51" s="137">
        <v>4.52672679397865E-4</v>
      </c>
      <c r="X51" s="137">
        <v>1.81156418821316E-3</v>
      </c>
      <c r="Y51" s="137">
        <v>4.9668393890337501E-4</v>
      </c>
      <c r="Z51" s="137">
        <v>3.9941917808038597E-4</v>
      </c>
      <c r="AA51" s="137">
        <v>3.4369930183373503E-4</v>
      </c>
      <c r="AB51" s="137">
        <v>9.4881088849320199E-4</v>
      </c>
      <c r="AC51" s="137">
        <v>3.3722252241624598E-4</v>
      </c>
      <c r="AD51" s="137">
        <v>4.9553574273452196E-4</v>
      </c>
      <c r="AE51" s="137">
        <v>6.4406627148808201E-4</v>
      </c>
      <c r="AF51" s="137">
        <v>3.76748761213576E-4</v>
      </c>
      <c r="AG51" s="137">
        <v>6.5794882291917995E-4</v>
      </c>
      <c r="AH51" s="137">
        <v>2.90784122394263E-4</v>
      </c>
      <c r="AI51" s="137">
        <v>4.8640360001687998E-4</v>
      </c>
      <c r="AJ51" s="137">
        <v>0</v>
      </c>
      <c r="AK51" s="137">
        <v>2.5185813014763598E-4</v>
      </c>
      <c r="AL51" s="137">
        <v>3.99548235492411E-4</v>
      </c>
      <c r="AM51" s="137">
        <v>3.6703912579843199E-4</v>
      </c>
      <c r="AN51" s="137">
        <v>2.7686718946125699E-4</v>
      </c>
      <c r="AO51" s="137">
        <v>2.3563326538045899E-4</v>
      </c>
      <c r="AP51" s="137">
        <v>1.7212680451138301E-4</v>
      </c>
      <c r="AQ51" s="137">
        <v>1.31971961479384E-4</v>
      </c>
      <c r="AR51" s="137">
        <v>2.9523492886767002E-4</v>
      </c>
      <c r="AS51" s="137">
        <v>8.17827599501017E-4</v>
      </c>
      <c r="AT51" s="137">
        <v>1.04459680510683</v>
      </c>
      <c r="AU51" s="137">
        <v>1.8143374303386501E-4</v>
      </c>
      <c r="AV51" s="137">
        <v>2.0904676266777499E-4</v>
      </c>
      <c r="AW51" s="137">
        <v>2.00519522887018E-4</v>
      </c>
      <c r="AX51" s="137">
        <v>2.5598110472211798E-4</v>
      </c>
      <c r="AY51" s="137">
        <v>3.0072069077859902E-4</v>
      </c>
      <c r="AZ51" s="137">
        <v>5.7304861028003098E-4</v>
      </c>
      <c r="BA51" s="137">
        <v>1.4526175799483499E-4</v>
      </c>
      <c r="BB51" s="137">
        <v>1.8404212168641901E-4</v>
      </c>
      <c r="BC51" s="137">
        <v>2.4521957575676602E-4</v>
      </c>
      <c r="BD51" s="137">
        <v>2.4789493633172501E-4</v>
      </c>
      <c r="BE51" s="137">
        <v>3.5226754389887903E-4</v>
      </c>
      <c r="BF51" s="137">
        <v>3.0032248844676399E-4</v>
      </c>
      <c r="BG51" s="137">
        <v>1.2696501461483201E-4</v>
      </c>
      <c r="BH51" s="137">
        <v>3.6205490486177199E-4</v>
      </c>
      <c r="BI51" s="137">
        <v>4.6319589114399401E-4</v>
      </c>
      <c r="BJ51" s="137">
        <v>6.67751647220049E-5</v>
      </c>
      <c r="BK51" s="137">
        <v>2.1721862367008401E-4</v>
      </c>
      <c r="BL51" s="137">
        <v>1.18696410568026E-4</v>
      </c>
      <c r="BM51" s="137">
        <v>2.29752443379077E-4</v>
      </c>
      <c r="BN51" s="137">
        <v>5.2574141012335502E-4</v>
      </c>
      <c r="BO51" s="137">
        <v>6.3221581021185804E-5</v>
      </c>
      <c r="BP51" s="137">
        <v>3.6780176821325699E-5</v>
      </c>
      <c r="BQ51" s="137">
        <v>7.4971342009461602E-5</v>
      </c>
      <c r="BR51" s="137">
        <v>5.0949336997275798E-5</v>
      </c>
      <c r="BS51" s="137">
        <v>2.9768021579535902E-5</v>
      </c>
      <c r="BT51" s="137">
        <v>7.2317409583604004E-5</v>
      </c>
      <c r="BU51" s="137">
        <v>2.9858588279902499E-4</v>
      </c>
      <c r="BV51" s="137">
        <v>1.3664887600471E-4</v>
      </c>
      <c r="BW51" s="137">
        <v>3.7050024263865998E-4</v>
      </c>
      <c r="BX51" s="137">
        <v>6.1803974660342702E-2</v>
      </c>
      <c r="BY51" s="137">
        <v>4.5322385900673197E-3</v>
      </c>
      <c r="BZ51" s="137">
        <v>7.3174907843504499E-4</v>
      </c>
      <c r="CA51" s="138">
        <v>0</v>
      </c>
      <c r="CB51" s="133">
        <v>1.13937577854676</v>
      </c>
      <c r="CC51" s="134">
        <v>0.67045716740134398</v>
      </c>
      <c r="CD51" s="135"/>
      <c r="CE51" s="370">
        <v>0</v>
      </c>
      <c r="CF51" s="370">
        <v>0</v>
      </c>
      <c r="CG51" s="370">
        <v>0</v>
      </c>
      <c r="CH51" s="370">
        <v>0</v>
      </c>
      <c r="CI51" s="355">
        <v>0</v>
      </c>
    </row>
    <row r="52" spans="1:87" ht="19.5" x14ac:dyDescent="0.25">
      <c r="A52" s="30"/>
      <c r="B52" s="42" t="s">
        <v>43</v>
      </c>
      <c r="C52" s="43" t="s">
        <v>154</v>
      </c>
      <c r="D52" s="136">
        <v>4.2067344137312201E-4</v>
      </c>
      <c r="E52" s="137">
        <v>1.0482670012678999E-3</v>
      </c>
      <c r="F52" s="137">
        <v>6.6312683985437202E-4</v>
      </c>
      <c r="G52" s="137">
        <v>7.5099391613109496E-4</v>
      </c>
      <c r="H52" s="137">
        <v>6.4382733913893105E-4</v>
      </c>
      <c r="I52" s="137">
        <v>5.1893220653488105E-4</v>
      </c>
      <c r="J52" s="137">
        <v>6.6702152785533297E-4</v>
      </c>
      <c r="K52" s="137">
        <v>3.62261637521948E-4</v>
      </c>
      <c r="L52" s="137">
        <v>4.3384737223589002E-4</v>
      </c>
      <c r="M52" s="137">
        <v>5.0772320845398299E-4</v>
      </c>
      <c r="N52" s="137">
        <v>5.3231924448439904E-4</v>
      </c>
      <c r="O52" s="137">
        <v>6.55655778470642E-4</v>
      </c>
      <c r="P52" s="137">
        <v>7.6175001601491005E-4</v>
      </c>
      <c r="Q52" s="137">
        <v>3.7249266994816897E-4</v>
      </c>
      <c r="R52" s="137">
        <v>5.5315688491985296E-4</v>
      </c>
      <c r="S52" s="137">
        <v>6.7095251727826205E-4</v>
      </c>
      <c r="T52" s="137">
        <v>5.26327495233969E-4</v>
      </c>
      <c r="U52" s="137">
        <v>1.03290065162586E-3</v>
      </c>
      <c r="V52" s="137">
        <v>7.11648568205203E-4</v>
      </c>
      <c r="W52" s="137">
        <v>8.3414776633170104E-4</v>
      </c>
      <c r="X52" s="137">
        <v>8.4272580822273701E-4</v>
      </c>
      <c r="Y52" s="137">
        <v>5.3404497514677497E-4</v>
      </c>
      <c r="Z52" s="137">
        <v>7.2022654728966001E-4</v>
      </c>
      <c r="AA52" s="137">
        <v>7.3083496901659101E-4</v>
      </c>
      <c r="AB52" s="137">
        <v>8.5300267496797502E-4</v>
      </c>
      <c r="AC52" s="137">
        <v>6.1485459593503902E-4</v>
      </c>
      <c r="AD52" s="137">
        <v>6.4657122357877699E-4</v>
      </c>
      <c r="AE52" s="137">
        <v>5.8105026769945803E-4</v>
      </c>
      <c r="AF52" s="137">
        <v>7.5892124735436905E-4</v>
      </c>
      <c r="AG52" s="137">
        <v>9.8573421092273397E-4</v>
      </c>
      <c r="AH52" s="137">
        <v>6.0334201936148603E-4</v>
      </c>
      <c r="AI52" s="137">
        <v>5.5493804924309402E-4</v>
      </c>
      <c r="AJ52" s="137">
        <v>0</v>
      </c>
      <c r="AK52" s="137">
        <v>5.6286230391430704E-4</v>
      </c>
      <c r="AL52" s="137">
        <v>3.4582876653502801E-4</v>
      </c>
      <c r="AM52" s="137">
        <v>4.3040078724957704E-3</v>
      </c>
      <c r="AN52" s="137">
        <v>9.8874617636303809E-4</v>
      </c>
      <c r="AO52" s="137">
        <v>1.01846971848593E-3</v>
      </c>
      <c r="AP52" s="137">
        <v>4.25361901289828E-4</v>
      </c>
      <c r="AQ52" s="137">
        <v>4.2167220435423102E-4</v>
      </c>
      <c r="AR52" s="137">
        <v>5.2498274863996904E-4</v>
      </c>
      <c r="AS52" s="137">
        <v>5.9905282211731E-3</v>
      </c>
      <c r="AT52" s="137">
        <v>3.8855238789914701E-4</v>
      </c>
      <c r="AU52" s="137">
        <v>1.0128020172917001</v>
      </c>
      <c r="AV52" s="137">
        <v>1.45894091476459E-3</v>
      </c>
      <c r="AW52" s="137">
        <v>7.4903154039312905E-4</v>
      </c>
      <c r="AX52" s="137">
        <v>7.0712106011239196E-4</v>
      </c>
      <c r="AY52" s="137">
        <v>7.5391091967309202E-4</v>
      </c>
      <c r="AZ52" s="137">
        <v>5.0689581060177997E-4</v>
      </c>
      <c r="BA52" s="137">
        <v>8.0901311884871302E-4</v>
      </c>
      <c r="BB52" s="137">
        <v>1.3478203044595301E-3</v>
      </c>
      <c r="BC52" s="137">
        <v>2.7864453263257501E-3</v>
      </c>
      <c r="BD52" s="137">
        <v>7.9965252191827197E-3</v>
      </c>
      <c r="BE52" s="137">
        <v>5.2756381677251799E-4</v>
      </c>
      <c r="BF52" s="137">
        <v>4.7204477879760201E-4</v>
      </c>
      <c r="BG52" s="137">
        <v>4.1292994015933301E-4</v>
      </c>
      <c r="BH52" s="137">
        <v>3.2088439183613798E-3</v>
      </c>
      <c r="BI52" s="137">
        <v>5.6327237138399698E-4</v>
      </c>
      <c r="BJ52" s="137">
        <v>2.0382740832634401E-3</v>
      </c>
      <c r="BK52" s="137">
        <v>3.2438441099699399E-3</v>
      </c>
      <c r="BL52" s="137">
        <v>9.40608713857049E-4</v>
      </c>
      <c r="BM52" s="137">
        <v>3.9489054426774601E-4</v>
      </c>
      <c r="BN52" s="137">
        <v>4.10829239915164E-4</v>
      </c>
      <c r="BO52" s="137">
        <v>1.8168018808607E-4</v>
      </c>
      <c r="BP52" s="137">
        <v>1.0743844837984401E-4</v>
      </c>
      <c r="BQ52" s="137">
        <v>1.7687797212036501E-4</v>
      </c>
      <c r="BR52" s="137">
        <v>1.7260707352517E-4</v>
      </c>
      <c r="BS52" s="137">
        <v>8.8403494767912499E-5</v>
      </c>
      <c r="BT52" s="137">
        <v>2.9576700461537102E-4</v>
      </c>
      <c r="BU52" s="137">
        <v>8.2366683869726693E-5</v>
      </c>
      <c r="BV52" s="137">
        <v>2.7489098920714401E-4</v>
      </c>
      <c r="BW52" s="137">
        <v>7.6257209271239998E-5</v>
      </c>
      <c r="BX52" s="137">
        <v>2.7963208898992202E-4</v>
      </c>
      <c r="BY52" s="137">
        <v>1.53670922247381E-3</v>
      </c>
      <c r="BZ52" s="137">
        <v>4.3032096240321201E-4</v>
      </c>
      <c r="CA52" s="138">
        <v>0</v>
      </c>
      <c r="CB52" s="133">
        <v>1.08189905933329</v>
      </c>
      <c r="CC52" s="134">
        <v>0.63663542124790795</v>
      </c>
      <c r="CD52" s="135"/>
      <c r="CE52" s="370">
        <v>0</v>
      </c>
      <c r="CF52" s="370">
        <v>0</v>
      </c>
      <c r="CG52" s="370">
        <v>0</v>
      </c>
      <c r="CH52" s="370">
        <v>0</v>
      </c>
      <c r="CI52" s="355">
        <v>0</v>
      </c>
    </row>
    <row r="53" spans="1:87" ht="19.5" x14ac:dyDescent="0.25">
      <c r="A53" s="30"/>
      <c r="B53" s="42" t="s">
        <v>44</v>
      </c>
      <c r="C53" s="43" t="s">
        <v>155</v>
      </c>
      <c r="D53" s="136">
        <v>1.6298075392958699E-2</v>
      </c>
      <c r="E53" s="137">
        <v>1.5849391319482799E-2</v>
      </c>
      <c r="F53" s="137">
        <v>1.68972300489608E-2</v>
      </c>
      <c r="G53" s="137">
        <v>1.2909968123893801E-2</v>
      </c>
      <c r="H53" s="137">
        <v>4.1910467839634598E-2</v>
      </c>
      <c r="I53" s="137">
        <v>4.2185641451998497E-2</v>
      </c>
      <c r="J53" s="137">
        <v>6.3646949416358897E-3</v>
      </c>
      <c r="K53" s="137">
        <v>6.6334302718059502E-3</v>
      </c>
      <c r="L53" s="137">
        <v>1.17781818926106E-2</v>
      </c>
      <c r="M53" s="137">
        <v>9.7667690454433295E-3</v>
      </c>
      <c r="N53" s="137">
        <v>2.7022090874458601E-3</v>
      </c>
      <c r="O53" s="137">
        <v>8.25473373456183E-3</v>
      </c>
      <c r="P53" s="137">
        <v>6.6687790710368696E-3</v>
      </c>
      <c r="Q53" s="137">
        <v>2.81574439441194E-3</v>
      </c>
      <c r="R53" s="137">
        <v>2.8248138382902998E-3</v>
      </c>
      <c r="S53" s="137">
        <v>3.5774261670193101E-3</v>
      </c>
      <c r="T53" s="137">
        <v>1.03701012593941E-2</v>
      </c>
      <c r="U53" s="137">
        <v>1.3180775006590401E-2</v>
      </c>
      <c r="V53" s="137">
        <v>7.94123026062259E-3</v>
      </c>
      <c r="W53" s="137">
        <v>9.6020721762776901E-3</v>
      </c>
      <c r="X53" s="137">
        <v>5.5044195395723299E-2</v>
      </c>
      <c r="Y53" s="137">
        <v>1.5529190154968699E-2</v>
      </c>
      <c r="Z53" s="137">
        <v>9.3222088699210694E-3</v>
      </c>
      <c r="AA53" s="137">
        <v>1.14374908875304E-2</v>
      </c>
      <c r="AB53" s="137">
        <v>3.2259719366914998E-2</v>
      </c>
      <c r="AC53" s="137">
        <v>2.3267683797720099E-2</v>
      </c>
      <c r="AD53" s="137">
        <v>9.5748902945095599E-3</v>
      </c>
      <c r="AE53" s="137">
        <v>9.5651725572679196E-3</v>
      </c>
      <c r="AF53" s="137">
        <v>3.1610492809277302E-2</v>
      </c>
      <c r="AG53" s="137">
        <v>3.06393918076413E-2</v>
      </c>
      <c r="AH53" s="137">
        <v>4.8096904634331597E-2</v>
      </c>
      <c r="AI53" s="137">
        <v>2.8741832129660499E-2</v>
      </c>
      <c r="AJ53" s="137">
        <v>0</v>
      </c>
      <c r="AK53" s="137">
        <v>1.79243393914763E-2</v>
      </c>
      <c r="AL53" s="137">
        <v>4.9003603588479196E-3</v>
      </c>
      <c r="AM53" s="137">
        <v>7.7324077206617301E-3</v>
      </c>
      <c r="AN53" s="137">
        <v>7.7995136833032197E-3</v>
      </c>
      <c r="AO53" s="137">
        <v>1.0665388292817201E-2</v>
      </c>
      <c r="AP53" s="137">
        <v>7.4235839306416801E-3</v>
      </c>
      <c r="AQ53" s="137">
        <v>3.7231147392560501E-3</v>
      </c>
      <c r="AR53" s="137">
        <v>2.0180251758397601E-2</v>
      </c>
      <c r="AS53" s="137">
        <v>9.2283194380980704E-3</v>
      </c>
      <c r="AT53" s="137">
        <v>1.17221201687456E-2</v>
      </c>
      <c r="AU53" s="137">
        <v>6.5332051105662804E-3</v>
      </c>
      <c r="AV53" s="137">
        <v>1.0503007568629299</v>
      </c>
      <c r="AW53" s="137">
        <v>1.3927329291608099E-2</v>
      </c>
      <c r="AX53" s="137">
        <v>4.0785357723846097E-3</v>
      </c>
      <c r="AY53" s="137">
        <v>2.8683385884082798E-3</v>
      </c>
      <c r="AZ53" s="137">
        <v>9.6023708731940109E-3</v>
      </c>
      <c r="BA53" s="137">
        <v>3.5772835584879201E-3</v>
      </c>
      <c r="BB53" s="137">
        <v>1.31052047324358E-2</v>
      </c>
      <c r="BC53" s="137">
        <v>1.0672969408749299E-2</v>
      </c>
      <c r="BD53" s="137">
        <v>6.4890078289011298E-3</v>
      </c>
      <c r="BE53" s="137">
        <v>2.1331855130799399E-2</v>
      </c>
      <c r="BF53" s="137">
        <v>3.12768359229569E-3</v>
      </c>
      <c r="BG53" s="137">
        <v>2.39636466772607E-3</v>
      </c>
      <c r="BH53" s="137">
        <v>5.8371184826331302E-3</v>
      </c>
      <c r="BI53" s="137">
        <v>3.2029819298903502E-3</v>
      </c>
      <c r="BJ53" s="137">
        <v>2.2159966871672501E-2</v>
      </c>
      <c r="BK53" s="137">
        <v>4.1181783349354397E-3</v>
      </c>
      <c r="BL53" s="137">
        <v>6.0635323395190699E-3</v>
      </c>
      <c r="BM53" s="137">
        <v>5.3921739912378801E-3</v>
      </c>
      <c r="BN53" s="137">
        <v>8.8176072299805102E-3</v>
      </c>
      <c r="BO53" s="137">
        <v>1.3094557900077801E-3</v>
      </c>
      <c r="BP53" s="137">
        <v>1.19872031522283E-3</v>
      </c>
      <c r="BQ53" s="137">
        <v>1.65482963182092E-3</v>
      </c>
      <c r="BR53" s="137">
        <v>1.3273500379915801E-3</v>
      </c>
      <c r="BS53" s="137">
        <v>5.5427202982889702E-4</v>
      </c>
      <c r="BT53" s="137">
        <v>2.78425047263601E-3</v>
      </c>
      <c r="BU53" s="137">
        <v>6.6158035453160605E-4</v>
      </c>
      <c r="BV53" s="137">
        <v>2.8771156020248002E-3</v>
      </c>
      <c r="BW53" s="137">
        <v>7.51353961900239E-4</v>
      </c>
      <c r="BX53" s="137">
        <v>4.0324253009948298E-3</v>
      </c>
      <c r="BY53" s="137">
        <v>1.81745962367332E-3</v>
      </c>
      <c r="BZ53" s="137">
        <v>5.5826713185813401E-3</v>
      </c>
      <c r="CA53" s="138">
        <v>0</v>
      </c>
      <c r="CB53" s="133">
        <v>1.8830742565493599</v>
      </c>
      <c r="CC53" s="134">
        <v>1.10808098243302</v>
      </c>
      <c r="CD53" s="135"/>
      <c r="CE53" s="370">
        <v>0</v>
      </c>
      <c r="CF53" s="370">
        <v>0</v>
      </c>
      <c r="CG53" s="370">
        <v>0</v>
      </c>
      <c r="CH53" s="370">
        <v>0</v>
      </c>
      <c r="CI53" s="355">
        <v>0</v>
      </c>
    </row>
    <row r="54" spans="1:87" ht="19.5" x14ac:dyDescent="0.25">
      <c r="A54" s="30"/>
      <c r="B54" s="42" t="s">
        <v>45</v>
      </c>
      <c r="C54" s="43" t="s">
        <v>156</v>
      </c>
      <c r="D54" s="136">
        <v>1.9262867858914801E-4</v>
      </c>
      <c r="E54" s="137">
        <v>4.1262071869613699E-4</v>
      </c>
      <c r="F54" s="137">
        <v>2.5084893390688398E-4</v>
      </c>
      <c r="G54" s="137">
        <v>3.63026680922457E-4</v>
      </c>
      <c r="H54" s="137">
        <v>2.31765040420096E-4</v>
      </c>
      <c r="I54" s="137">
        <v>2.3364551385487699E-4</v>
      </c>
      <c r="J54" s="137">
        <v>3.07721677885673E-4</v>
      </c>
      <c r="K54" s="137">
        <v>1.8780226543657399E-4</v>
      </c>
      <c r="L54" s="137">
        <v>2.4033158245785301E-4</v>
      </c>
      <c r="M54" s="137">
        <v>2.8929150668649902E-4</v>
      </c>
      <c r="N54" s="137">
        <v>2.14241919248513E-4</v>
      </c>
      <c r="O54" s="137">
        <v>3.6705740674646898E-4</v>
      </c>
      <c r="P54" s="137">
        <v>7.54048935891506E-4</v>
      </c>
      <c r="Q54" s="137">
        <v>3.2312893180170302E-4</v>
      </c>
      <c r="R54" s="137">
        <v>5.1180785347240405E-4</v>
      </c>
      <c r="S54" s="137">
        <v>6.5196007803014001E-4</v>
      </c>
      <c r="T54" s="137">
        <v>3.0068243959744902E-4</v>
      </c>
      <c r="U54" s="137">
        <v>1.0414802963139499E-3</v>
      </c>
      <c r="V54" s="137">
        <v>3.7812213164659802E-4</v>
      </c>
      <c r="W54" s="137">
        <v>4.3084905163220401E-4</v>
      </c>
      <c r="X54" s="137">
        <v>9.0028572229871099E-4</v>
      </c>
      <c r="Y54" s="137">
        <v>3.58743888870592E-4</v>
      </c>
      <c r="Z54" s="137">
        <v>3.6301947892441501E-4</v>
      </c>
      <c r="AA54" s="137">
        <v>3.8547809891582402E-4</v>
      </c>
      <c r="AB54" s="137">
        <v>4.7763640753270499E-4</v>
      </c>
      <c r="AC54" s="137">
        <v>3.51443715886347E-4</v>
      </c>
      <c r="AD54" s="137">
        <v>1.06382203864827E-3</v>
      </c>
      <c r="AE54" s="137">
        <v>3.3196072515007899E-4</v>
      </c>
      <c r="AF54" s="137">
        <v>4.93285904420287E-3</v>
      </c>
      <c r="AG54" s="137">
        <v>1.54740946874873E-2</v>
      </c>
      <c r="AH54" s="137">
        <v>1.1700971365090599E-2</v>
      </c>
      <c r="AI54" s="137">
        <v>1.98222152535284E-2</v>
      </c>
      <c r="AJ54" s="137">
        <v>0</v>
      </c>
      <c r="AK54" s="137">
        <v>2.3952255330340601E-4</v>
      </c>
      <c r="AL54" s="137">
        <v>2.7742614312533298E-4</v>
      </c>
      <c r="AM54" s="137">
        <v>2.6834506010579699E-4</v>
      </c>
      <c r="AN54" s="137">
        <v>1.0125797053347799E-3</v>
      </c>
      <c r="AO54" s="137">
        <v>3.4656911378831999E-4</v>
      </c>
      <c r="AP54" s="137">
        <v>6.0753440262490798E-4</v>
      </c>
      <c r="AQ54" s="137">
        <v>3.4018380738405803E-4</v>
      </c>
      <c r="AR54" s="137">
        <v>6.3437016026140298E-4</v>
      </c>
      <c r="AS54" s="137">
        <v>5.3861466450609E-4</v>
      </c>
      <c r="AT54" s="137">
        <v>6.6955883976239699E-4</v>
      </c>
      <c r="AU54" s="137">
        <v>2.2448042461700699E-4</v>
      </c>
      <c r="AV54" s="137">
        <v>3.1723485519455201E-4</v>
      </c>
      <c r="AW54" s="137">
        <v>1.0113308029418699</v>
      </c>
      <c r="AX54" s="137">
        <v>1.45265009720015E-3</v>
      </c>
      <c r="AY54" s="137">
        <v>3.4464329873426503E-4</v>
      </c>
      <c r="AZ54" s="137">
        <v>5.6748175014594802E-3</v>
      </c>
      <c r="BA54" s="137">
        <v>1.1855483201057501E-3</v>
      </c>
      <c r="BB54" s="137">
        <v>4.9311251652241596E-3</v>
      </c>
      <c r="BC54" s="137">
        <v>1.0151857532799101E-3</v>
      </c>
      <c r="BD54" s="137">
        <v>7.7512696417296996E-3</v>
      </c>
      <c r="BE54" s="137">
        <v>2.8309290130320202E-3</v>
      </c>
      <c r="BF54" s="137">
        <v>4.7801229000103397E-4</v>
      </c>
      <c r="BG54" s="137">
        <v>3.8163211778765601E-4</v>
      </c>
      <c r="BH54" s="137">
        <v>7.2581185726497996E-4</v>
      </c>
      <c r="BI54" s="137">
        <v>1.4415018110607801E-2</v>
      </c>
      <c r="BJ54" s="137">
        <v>2.9837779157953999E-4</v>
      </c>
      <c r="BK54" s="137">
        <v>8.7197023632392897E-4</v>
      </c>
      <c r="BL54" s="137">
        <v>3.57988771919753E-4</v>
      </c>
      <c r="BM54" s="137">
        <v>1.9436840299180099E-3</v>
      </c>
      <c r="BN54" s="137">
        <v>5.6581066072773395E-4</v>
      </c>
      <c r="BO54" s="137">
        <v>3.0649876114447302E-4</v>
      </c>
      <c r="BP54" s="137">
        <v>1.43279906125584E-4</v>
      </c>
      <c r="BQ54" s="137">
        <v>2.1829009936045801E-4</v>
      </c>
      <c r="BR54" s="137">
        <v>2.3762698440214799E-4</v>
      </c>
      <c r="BS54" s="137">
        <v>4.7742044332619801E-4</v>
      </c>
      <c r="BT54" s="137">
        <v>7.7960309999309304E-4</v>
      </c>
      <c r="BU54" s="137">
        <v>7.2473549972453601E-5</v>
      </c>
      <c r="BV54" s="137">
        <v>8.8424278561836196E-4</v>
      </c>
      <c r="BW54" s="137">
        <v>6.9776036647722404E-5</v>
      </c>
      <c r="BX54" s="137">
        <v>9.4939350716276804E-4</v>
      </c>
      <c r="BY54" s="137">
        <v>1.4622489277896301E-4</v>
      </c>
      <c r="BZ54" s="137">
        <v>1.68407454178599E-3</v>
      </c>
      <c r="CA54" s="138">
        <v>0</v>
      </c>
      <c r="CB54" s="133">
        <v>1.13184619400686</v>
      </c>
      <c r="CC54" s="134">
        <v>0.66602643961391705</v>
      </c>
      <c r="CD54" s="135"/>
      <c r="CE54" s="370">
        <v>0</v>
      </c>
      <c r="CF54" s="370">
        <v>0</v>
      </c>
      <c r="CG54" s="370">
        <v>0</v>
      </c>
      <c r="CH54" s="370">
        <v>0</v>
      </c>
      <c r="CI54" s="355">
        <v>0</v>
      </c>
    </row>
    <row r="55" spans="1:87" ht="19.5" x14ac:dyDescent="0.25">
      <c r="A55" s="30"/>
      <c r="B55" s="42" t="s">
        <v>46</v>
      </c>
      <c r="C55" s="43" t="s">
        <v>157</v>
      </c>
      <c r="D55" s="136">
        <v>1.9902926340176899E-4</v>
      </c>
      <c r="E55" s="137">
        <v>4.5505149820430202E-4</v>
      </c>
      <c r="F55" s="137">
        <v>2.2626964597956099E-4</v>
      </c>
      <c r="G55" s="137">
        <v>3.88286733265051E-4</v>
      </c>
      <c r="H55" s="137">
        <v>2.32103059532964E-4</v>
      </c>
      <c r="I55" s="137">
        <v>1.9786162197533099E-4</v>
      </c>
      <c r="J55" s="137">
        <v>2.7604010822968099E-4</v>
      </c>
      <c r="K55" s="137">
        <v>1.6476548380236301E-4</v>
      </c>
      <c r="L55" s="137">
        <v>2.03506373442034E-4</v>
      </c>
      <c r="M55" s="137">
        <v>2.14462989537242E-4</v>
      </c>
      <c r="N55" s="137">
        <v>2.3597324389872701E-4</v>
      </c>
      <c r="O55" s="137">
        <v>2.7799176121233102E-4</v>
      </c>
      <c r="P55" s="137">
        <v>2.44769278277662E-3</v>
      </c>
      <c r="Q55" s="137">
        <v>9.8862621281436795E-4</v>
      </c>
      <c r="R55" s="137">
        <v>8.4690198173962802E-4</v>
      </c>
      <c r="S55" s="137">
        <v>1.03410953452434E-3</v>
      </c>
      <c r="T55" s="137">
        <v>2.2520821764335699E-4</v>
      </c>
      <c r="U55" s="137">
        <v>4.2169726228911898E-4</v>
      </c>
      <c r="V55" s="137">
        <v>2.9019066365253301E-4</v>
      </c>
      <c r="W55" s="137">
        <v>3.4561351449917502E-4</v>
      </c>
      <c r="X55" s="137">
        <v>3.2507437102683102E-4</v>
      </c>
      <c r="Y55" s="137">
        <v>2.1812843077474199E-4</v>
      </c>
      <c r="Z55" s="137">
        <v>3.0202016694471002E-4</v>
      </c>
      <c r="AA55" s="137">
        <v>3.2629310908471301E-4</v>
      </c>
      <c r="AB55" s="137">
        <v>3.4547508396063498E-4</v>
      </c>
      <c r="AC55" s="137">
        <v>2.4563500659290403E-4</v>
      </c>
      <c r="AD55" s="137">
        <v>4.03815638678792E-4</v>
      </c>
      <c r="AE55" s="137">
        <v>2.4042268552033501E-4</v>
      </c>
      <c r="AF55" s="137">
        <v>3.29317277088803E-4</v>
      </c>
      <c r="AG55" s="137">
        <v>5.1950688295161805E-4</v>
      </c>
      <c r="AH55" s="137">
        <v>3.0717402205984197E-4</v>
      </c>
      <c r="AI55" s="137">
        <v>3.5478099477495199E-4</v>
      </c>
      <c r="AJ55" s="137">
        <v>0</v>
      </c>
      <c r="AK55" s="137">
        <v>1.78186468840894E-4</v>
      </c>
      <c r="AL55" s="137">
        <v>1.5905075674162999E-4</v>
      </c>
      <c r="AM55" s="137">
        <v>1.8364531936773801E-4</v>
      </c>
      <c r="AN55" s="137">
        <v>2.6965173442904399E-4</v>
      </c>
      <c r="AO55" s="137">
        <v>3.3331421408834398E-4</v>
      </c>
      <c r="AP55" s="137">
        <v>1.59678517932241E-4</v>
      </c>
      <c r="AQ55" s="137">
        <v>8.97507467081172E-4</v>
      </c>
      <c r="AR55" s="137">
        <v>1.9766993357900301E-4</v>
      </c>
      <c r="AS55" s="137">
        <v>2.45288564866666E-4</v>
      </c>
      <c r="AT55" s="137">
        <v>1.34670245109553E-4</v>
      </c>
      <c r="AU55" s="137">
        <v>1.7778488813422499E-4</v>
      </c>
      <c r="AV55" s="137">
        <v>1.6403927579592599E-4</v>
      </c>
      <c r="AW55" s="137">
        <v>8.3203990008276097E-3</v>
      </c>
      <c r="AX55" s="137">
        <v>1.08254223577044</v>
      </c>
      <c r="AY55" s="137">
        <v>5.8640246009509795E-4</v>
      </c>
      <c r="AZ55" s="137">
        <v>1.50402399518455E-3</v>
      </c>
      <c r="BA55" s="137">
        <v>1.8820828080839901E-4</v>
      </c>
      <c r="BB55" s="137">
        <v>2.26508485933125E-4</v>
      </c>
      <c r="BC55" s="137">
        <v>2.26036327556236E-4</v>
      </c>
      <c r="BD55" s="137">
        <v>2.4210057322999399E-4</v>
      </c>
      <c r="BE55" s="137">
        <v>9.6204241666744596E-4</v>
      </c>
      <c r="BF55" s="137">
        <v>5.8537515616668501E-4</v>
      </c>
      <c r="BG55" s="137">
        <v>2.4464773825935102E-4</v>
      </c>
      <c r="BH55" s="137">
        <v>1.9028386927424099E-4</v>
      </c>
      <c r="BI55" s="137">
        <v>8.8712931850345997E-2</v>
      </c>
      <c r="BJ55" s="137">
        <v>2.3623213756119999E-4</v>
      </c>
      <c r="BK55" s="137">
        <v>1.3343223486101401E-3</v>
      </c>
      <c r="BL55" s="137">
        <v>4.6659807915237398E-4</v>
      </c>
      <c r="BM55" s="137">
        <v>2.34402154178376E-4</v>
      </c>
      <c r="BN55" s="137">
        <v>2.4435168323346299E-4</v>
      </c>
      <c r="BO55" s="137">
        <v>1.2466436584087999E-4</v>
      </c>
      <c r="BP55" s="137">
        <v>8.7538990562210098E-5</v>
      </c>
      <c r="BQ55" s="137">
        <v>1.4348407286198699E-4</v>
      </c>
      <c r="BR55" s="137">
        <v>1.92681716791571E-4</v>
      </c>
      <c r="BS55" s="137">
        <v>2.3821388112023902E-3</v>
      </c>
      <c r="BT55" s="137">
        <v>1.7131017906981999E-4</v>
      </c>
      <c r="BU55" s="137">
        <v>4.1382284563923902E-5</v>
      </c>
      <c r="BV55" s="137">
        <v>1.8813918478550399E-4</v>
      </c>
      <c r="BW55" s="137">
        <v>3.4662455792934802E-5</v>
      </c>
      <c r="BX55" s="137">
        <v>1.33294508847107E-4</v>
      </c>
      <c r="BY55" s="137">
        <v>7.4734510380208399E-5</v>
      </c>
      <c r="BZ55" s="137">
        <v>1.8853991860009001E-3</v>
      </c>
      <c r="CA55" s="138">
        <v>0</v>
      </c>
      <c r="CB55" s="133">
        <v>1.2091960456020701</v>
      </c>
      <c r="CC55" s="134">
        <v>0.71154238209391296</v>
      </c>
      <c r="CD55" s="135"/>
      <c r="CE55" s="370">
        <v>0</v>
      </c>
      <c r="CF55" s="370">
        <v>0</v>
      </c>
      <c r="CG55" s="370">
        <v>0</v>
      </c>
      <c r="CH55" s="370">
        <v>0</v>
      </c>
      <c r="CI55" s="355">
        <v>0</v>
      </c>
    </row>
    <row r="56" spans="1:87" ht="19.5" x14ac:dyDescent="0.25">
      <c r="A56" s="30"/>
      <c r="B56" s="42" t="s">
        <v>47</v>
      </c>
      <c r="C56" s="43" t="s">
        <v>158</v>
      </c>
      <c r="D56" s="136">
        <v>5.7236098365789098E-4</v>
      </c>
      <c r="E56" s="137">
        <v>1.36558899233339E-3</v>
      </c>
      <c r="F56" s="137">
        <v>1.02628741100212E-3</v>
      </c>
      <c r="G56" s="137">
        <v>1.9136731484241101E-3</v>
      </c>
      <c r="H56" s="137">
        <v>1.12256107995245E-3</v>
      </c>
      <c r="I56" s="137">
        <v>7.0146603215942203E-4</v>
      </c>
      <c r="J56" s="137">
        <v>1.0750057216480501E-3</v>
      </c>
      <c r="K56" s="137">
        <v>7.7769594483087599E-4</v>
      </c>
      <c r="L56" s="137">
        <v>7.89665158226476E-3</v>
      </c>
      <c r="M56" s="137">
        <v>1.9834872736707301E-3</v>
      </c>
      <c r="N56" s="137">
        <v>3.2766801509493699E-3</v>
      </c>
      <c r="O56" s="137">
        <v>1.0640882058490901E-3</v>
      </c>
      <c r="P56" s="137">
        <v>6.1278655995573601E-3</v>
      </c>
      <c r="Q56" s="137">
        <v>2.46091807835805E-3</v>
      </c>
      <c r="R56" s="137">
        <v>5.7831430248370903E-2</v>
      </c>
      <c r="S56" s="137">
        <v>6.8023049052701401E-2</v>
      </c>
      <c r="T56" s="137">
        <v>1.24070741650268E-3</v>
      </c>
      <c r="U56" s="137">
        <v>1.9992810337567499E-3</v>
      </c>
      <c r="V56" s="137">
        <v>9.5906613133823896E-4</v>
      </c>
      <c r="W56" s="137">
        <v>1.1155736202454801E-3</v>
      </c>
      <c r="X56" s="137">
        <v>1.55989512896565E-3</v>
      </c>
      <c r="Y56" s="137">
        <v>8.1899906099784203E-4</v>
      </c>
      <c r="Z56" s="137">
        <v>9.1147235650934101E-4</v>
      </c>
      <c r="AA56" s="137">
        <v>1.33732428460035E-3</v>
      </c>
      <c r="AB56" s="137">
        <v>1.35009509278768E-3</v>
      </c>
      <c r="AC56" s="137">
        <v>8.2693057670545002E-4</v>
      </c>
      <c r="AD56" s="137">
        <v>1.0929146989030101E-3</v>
      </c>
      <c r="AE56" s="137">
        <v>9.1252443906211301E-4</v>
      </c>
      <c r="AF56" s="137">
        <v>1.5406958600781299E-3</v>
      </c>
      <c r="AG56" s="137">
        <v>1.6902378169894199E-3</v>
      </c>
      <c r="AH56" s="137">
        <v>1.45904877449487E-3</v>
      </c>
      <c r="AI56" s="137">
        <v>1.19826542711118E-3</v>
      </c>
      <c r="AJ56" s="137">
        <v>0</v>
      </c>
      <c r="AK56" s="137">
        <v>1.09768758390589E-3</v>
      </c>
      <c r="AL56" s="137">
        <v>2.5618297451738799E-3</v>
      </c>
      <c r="AM56" s="137">
        <v>1.000577730618E-3</v>
      </c>
      <c r="AN56" s="137">
        <v>6.1127470363017203E-3</v>
      </c>
      <c r="AO56" s="137">
        <v>1.5149627064071499E-3</v>
      </c>
      <c r="AP56" s="137">
        <v>3.12059564013705E-3</v>
      </c>
      <c r="AQ56" s="137">
        <v>2.4697776794730601E-3</v>
      </c>
      <c r="AR56" s="137">
        <v>9.9899191409654809E-4</v>
      </c>
      <c r="AS56" s="137">
        <v>8.3384012730590505E-4</v>
      </c>
      <c r="AT56" s="137">
        <v>6.6477946218012902E-4</v>
      </c>
      <c r="AU56" s="137">
        <v>1.7452600620842501E-3</v>
      </c>
      <c r="AV56" s="137">
        <v>1.4824543704678201E-3</v>
      </c>
      <c r="AW56" s="137">
        <v>2.0105043351631401E-3</v>
      </c>
      <c r="AX56" s="137">
        <v>1.7299409563578099E-2</v>
      </c>
      <c r="AY56" s="137">
        <v>1.0805920371394599</v>
      </c>
      <c r="AZ56" s="137">
        <v>9.5762993691526896E-2</v>
      </c>
      <c r="BA56" s="137">
        <v>9.0273559271881507E-2</v>
      </c>
      <c r="BB56" s="137">
        <v>0.144431622901289</v>
      </c>
      <c r="BC56" s="137">
        <v>9.7392717772675205E-2</v>
      </c>
      <c r="BD56" s="137">
        <v>8.7270167249357301E-3</v>
      </c>
      <c r="BE56" s="137">
        <v>2.4484849453558701E-2</v>
      </c>
      <c r="BF56" s="137">
        <v>6.1088428415063704E-3</v>
      </c>
      <c r="BG56" s="137">
        <v>1.4860509062333E-3</v>
      </c>
      <c r="BH56" s="137">
        <v>1.7334511069668E-3</v>
      </c>
      <c r="BI56" s="137">
        <v>6.4250106547684205E-2</v>
      </c>
      <c r="BJ56" s="137">
        <v>6.2484146140015398E-4</v>
      </c>
      <c r="BK56" s="137">
        <v>2.3400008225930302E-3</v>
      </c>
      <c r="BL56" s="137">
        <v>1.04268221146437E-3</v>
      </c>
      <c r="BM56" s="137">
        <v>6.7808404768592695E-4</v>
      </c>
      <c r="BN56" s="137">
        <v>9.0056282913622803E-4</v>
      </c>
      <c r="BO56" s="137">
        <v>5.3602919631679099E-4</v>
      </c>
      <c r="BP56" s="137">
        <v>8.4218040855768203E-4</v>
      </c>
      <c r="BQ56" s="137">
        <v>4.4657666862789699E-4</v>
      </c>
      <c r="BR56" s="137">
        <v>4.74077163579994E-4</v>
      </c>
      <c r="BS56" s="137">
        <v>1.8050475396425901E-3</v>
      </c>
      <c r="BT56" s="137">
        <v>5.9858427447018105E-4</v>
      </c>
      <c r="BU56" s="137">
        <v>2.7152134068318998E-4</v>
      </c>
      <c r="BV56" s="137">
        <v>8.0861568778849396E-4</v>
      </c>
      <c r="BW56" s="137">
        <v>2.0901261922752899E-4</v>
      </c>
      <c r="BX56" s="137">
        <v>6.2811998508605603E-4</v>
      </c>
      <c r="BY56" s="137">
        <v>3.0240800668076097E-4</v>
      </c>
      <c r="BZ56" s="137">
        <v>2.0290160058472999E-3</v>
      </c>
      <c r="CA56" s="138">
        <v>0</v>
      </c>
      <c r="CB56" s="133">
        <v>1.84992586780818</v>
      </c>
      <c r="CC56" s="134">
        <v>1.08857506064865</v>
      </c>
      <c r="CD56" s="135"/>
      <c r="CE56" s="370">
        <v>0</v>
      </c>
      <c r="CF56" s="370">
        <v>0</v>
      </c>
      <c r="CG56" s="370">
        <v>0</v>
      </c>
      <c r="CH56" s="370">
        <v>0</v>
      </c>
      <c r="CI56" s="355">
        <v>0</v>
      </c>
    </row>
    <row r="57" spans="1:87" ht="19.5" x14ac:dyDescent="0.25">
      <c r="A57" s="30"/>
      <c r="B57" s="42" t="s">
        <v>48</v>
      </c>
      <c r="C57" s="43" t="s">
        <v>159</v>
      </c>
      <c r="D57" s="136">
        <v>7.7704959294079795E-4</v>
      </c>
      <c r="E57" s="137">
        <v>2.0746286209041998E-3</v>
      </c>
      <c r="F57" s="137">
        <v>1.67317030466846E-3</v>
      </c>
      <c r="G57" s="137">
        <v>1.38482468562486E-3</v>
      </c>
      <c r="H57" s="137">
        <v>1.2684964058076299E-3</v>
      </c>
      <c r="I57" s="137">
        <v>1.3738348354100701E-3</v>
      </c>
      <c r="J57" s="137">
        <v>1.05602010315239E-3</v>
      </c>
      <c r="K57" s="137">
        <v>7.6145777072012899E-4</v>
      </c>
      <c r="L57" s="137">
        <v>1.84749230234046E-3</v>
      </c>
      <c r="M57" s="137">
        <v>1.2597787057472901E-3</v>
      </c>
      <c r="N57" s="137">
        <v>6.8518748299445105E-4</v>
      </c>
      <c r="O57" s="137">
        <v>2.4269319494944698E-3</v>
      </c>
      <c r="P57" s="137">
        <v>4.8973928403034002E-3</v>
      </c>
      <c r="Q57" s="137">
        <v>2.0683876016249899E-3</v>
      </c>
      <c r="R57" s="137">
        <v>2.0974944699221499E-2</v>
      </c>
      <c r="S57" s="137">
        <v>3.5962183198926898E-2</v>
      </c>
      <c r="T57" s="137">
        <v>2.4743665023174801E-3</v>
      </c>
      <c r="U57" s="137">
        <v>8.3801173710493105E-3</v>
      </c>
      <c r="V57" s="137">
        <v>1.6506309468621301E-3</v>
      </c>
      <c r="W57" s="137">
        <v>1.3779134550405299E-3</v>
      </c>
      <c r="X57" s="137">
        <v>3.2675247339837401E-3</v>
      </c>
      <c r="Y57" s="137">
        <v>2.0622797415864699E-3</v>
      </c>
      <c r="Z57" s="137">
        <v>1.3105043674649199E-3</v>
      </c>
      <c r="AA57" s="137">
        <v>1.8604160189995499E-3</v>
      </c>
      <c r="AB57" s="137">
        <v>3.5887226305077401E-3</v>
      </c>
      <c r="AC57" s="137">
        <v>1.7155181811870199E-3</v>
      </c>
      <c r="AD57" s="137">
        <v>1.90181414832074E-3</v>
      </c>
      <c r="AE57" s="137">
        <v>2.2856017718639E-3</v>
      </c>
      <c r="AF57" s="137">
        <v>5.7729975638028301E-3</v>
      </c>
      <c r="AG57" s="137">
        <v>4.8412145324616502E-3</v>
      </c>
      <c r="AH57" s="137">
        <v>7.2884939284732402E-3</v>
      </c>
      <c r="AI57" s="137">
        <v>5.8153650297153798E-3</v>
      </c>
      <c r="AJ57" s="137">
        <v>0</v>
      </c>
      <c r="AK57" s="137">
        <v>4.9800812231375197E-3</v>
      </c>
      <c r="AL57" s="137">
        <v>1.7446194230661301E-2</v>
      </c>
      <c r="AM57" s="137">
        <v>4.1742845094402802E-3</v>
      </c>
      <c r="AN57" s="137">
        <v>8.0499937440984097E-3</v>
      </c>
      <c r="AO57" s="137">
        <v>5.8368680925211204E-3</v>
      </c>
      <c r="AP57" s="137">
        <v>4.8948961025885801E-3</v>
      </c>
      <c r="AQ57" s="137">
        <v>1.9464447646531E-3</v>
      </c>
      <c r="AR57" s="137">
        <v>3.5469643361975898E-3</v>
      </c>
      <c r="AS57" s="137">
        <v>2.6703867248482399E-3</v>
      </c>
      <c r="AT57" s="137">
        <v>2.09069426308846E-3</v>
      </c>
      <c r="AU57" s="137">
        <v>2.6116203422450099E-3</v>
      </c>
      <c r="AV57" s="137">
        <v>4.5807359700921896E-3</v>
      </c>
      <c r="AW57" s="137">
        <v>4.6004198541063799E-3</v>
      </c>
      <c r="AX57" s="137">
        <v>7.44423896355733E-3</v>
      </c>
      <c r="AY57" s="137">
        <v>1.14270417154923E-2</v>
      </c>
      <c r="AZ57" s="137">
        <v>1.0288693568465099</v>
      </c>
      <c r="BA57" s="137">
        <v>3.4352717459889301E-3</v>
      </c>
      <c r="BB57" s="137">
        <v>4.9954718699757898E-3</v>
      </c>
      <c r="BC57" s="137">
        <v>1.0132025427015299E-2</v>
      </c>
      <c r="BD57" s="137">
        <v>4.90677986971537E-3</v>
      </c>
      <c r="BE57" s="137">
        <v>1.3697818284439001E-2</v>
      </c>
      <c r="BF57" s="137">
        <v>1.0193572131507501E-2</v>
      </c>
      <c r="BG57" s="137">
        <v>2.7263682477470601E-3</v>
      </c>
      <c r="BH57" s="137">
        <v>9.6377675644583691E-3</v>
      </c>
      <c r="BI57" s="137">
        <v>2.1892803081371998E-2</v>
      </c>
      <c r="BJ57" s="137">
        <v>8.17994831895219E-4</v>
      </c>
      <c r="BK57" s="137">
        <v>2.1008730566787798E-3</v>
      </c>
      <c r="BL57" s="137">
        <v>1.21269854982606E-3</v>
      </c>
      <c r="BM57" s="137">
        <v>1.3539269817140201E-3</v>
      </c>
      <c r="BN57" s="137">
        <v>2.4028105781959499E-3</v>
      </c>
      <c r="BO57" s="137">
        <v>5.6997315424588005E-4</v>
      </c>
      <c r="BP57" s="137">
        <v>5.4566677940549901E-4</v>
      </c>
      <c r="BQ57" s="137">
        <v>5.9487018739399101E-4</v>
      </c>
      <c r="BR57" s="137">
        <v>6.6246702510207702E-4</v>
      </c>
      <c r="BS57" s="137">
        <v>8.4613988102280504E-4</v>
      </c>
      <c r="BT57" s="137">
        <v>1.33173457639898E-3</v>
      </c>
      <c r="BU57" s="137">
        <v>3.1769139063187601E-4</v>
      </c>
      <c r="BV57" s="137">
        <v>1.6278569719405901E-3</v>
      </c>
      <c r="BW57" s="137">
        <v>4.21244054098776E-4</v>
      </c>
      <c r="BX57" s="137">
        <v>2.3983861310491799E-3</v>
      </c>
      <c r="BY57" s="137">
        <v>5.7815855382978602E-4</v>
      </c>
      <c r="BZ57" s="137">
        <v>1.9788485940000198E-3</v>
      </c>
      <c r="CA57" s="138">
        <v>0</v>
      </c>
      <c r="CB57" s="133">
        <v>1.3526347032264101</v>
      </c>
      <c r="CC57" s="134">
        <v>0.79594778889423001</v>
      </c>
      <c r="CD57" s="135"/>
      <c r="CE57" s="370">
        <v>0</v>
      </c>
      <c r="CF57" s="370">
        <v>0</v>
      </c>
      <c r="CG57" s="370">
        <v>0</v>
      </c>
      <c r="CH57" s="370">
        <v>0</v>
      </c>
      <c r="CI57" s="355">
        <v>0</v>
      </c>
    </row>
    <row r="58" spans="1:87" ht="19.5" x14ac:dyDescent="0.25">
      <c r="A58" s="30"/>
      <c r="B58" s="42" t="s">
        <v>49</v>
      </c>
      <c r="C58" s="43" t="s">
        <v>160</v>
      </c>
      <c r="D58" s="136">
        <v>7.8288452009573197E-5</v>
      </c>
      <c r="E58" s="137">
        <v>1.4061874051666401E-4</v>
      </c>
      <c r="F58" s="137">
        <v>8.8733271251939698E-5</v>
      </c>
      <c r="G58" s="137">
        <v>1.5307054153751299E-4</v>
      </c>
      <c r="H58" s="137">
        <v>7.8488450780936895E-5</v>
      </c>
      <c r="I58" s="137">
        <v>1.03814994916498E-4</v>
      </c>
      <c r="J58" s="137">
        <v>1.08422787934752E-4</v>
      </c>
      <c r="K58" s="137">
        <v>7.4489081611825504E-5</v>
      </c>
      <c r="L58" s="137">
        <v>9.2591743838959294E-5</v>
      </c>
      <c r="M58" s="137">
        <v>1.1882980896183699E-4</v>
      </c>
      <c r="N58" s="137">
        <v>6.4761673383302093E-5</v>
      </c>
      <c r="O58" s="137">
        <v>1.3650616278949599E-4</v>
      </c>
      <c r="P58" s="137">
        <v>1.26505186200139E-4</v>
      </c>
      <c r="Q58" s="137">
        <v>5.9350592003554799E-5</v>
      </c>
      <c r="R58" s="137">
        <v>2.2968910240123399E-4</v>
      </c>
      <c r="S58" s="137">
        <v>3.2652903136673098E-4</v>
      </c>
      <c r="T58" s="137">
        <v>1.14327212500283E-4</v>
      </c>
      <c r="U58" s="137">
        <v>2.19209091272181E-4</v>
      </c>
      <c r="V58" s="137">
        <v>1.2837065571416899E-4</v>
      </c>
      <c r="W58" s="137">
        <v>1.5105499559289699E-4</v>
      </c>
      <c r="X58" s="137">
        <v>1.65919172854239E-4</v>
      </c>
      <c r="Y58" s="137">
        <v>1.05983602212945E-4</v>
      </c>
      <c r="Z58" s="137">
        <v>1.21208250415099E-4</v>
      </c>
      <c r="AA58" s="137">
        <v>1.4744664379152399E-4</v>
      </c>
      <c r="AB58" s="137">
        <v>1.7279901507622901E-4</v>
      </c>
      <c r="AC58" s="137">
        <v>1.13072369324642E-4</v>
      </c>
      <c r="AD58" s="137">
        <v>1.4859757983112101E-4</v>
      </c>
      <c r="AE58" s="137">
        <v>1.0977097003816699E-4</v>
      </c>
      <c r="AF58" s="137">
        <v>1.41432097384623E-4</v>
      </c>
      <c r="AG58" s="137">
        <v>1.7201156166939E-4</v>
      </c>
      <c r="AH58" s="137">
        <v>1.7990262252012799E-4</v>
      </c>
      <c r="AI58" s="137">
        <v>1.33753513860899E-4</v>
      </c>
      <c r="AJ58" s="137">
        <v>0</v>
      </c>
      <c r="AK58" s="137">
        <v>1.3018590779868399E-4</v>
      </c>
      <c r="AL58" s="137">
        <v>2.5586651184055702E-4</v>
      </c>
      <c r="AM58" s="137">
        <v>1.2287009845625101E-4</v>
      </c>
      <c r="AN58" s="137">
        <v>1.1490862696669899E-4</v>
      </c>
      <c r="AO58" s="137">
        <v>1.30956948797178E-4</v>
      </c>
      <c r="AP58" s="137">
        <v>1.7981166956056399E-4</v>
      </c>
      <c r="AQ58" s="137">
        <v>8.0550922804580505E-5</v>
      </c>
      <c r="AR58" s="137">
        <v>1.08523042872405E-4</v>
      </c>
      <c r="AS58" s="137">
        <v>1.17109062965E-4</v>
      </c>
      <c r="AT58" s="137">
        <v>8.3104612240436106E-5</v>
      </c>
      <c r="AU58" s="137">
        <v>1.08155622230522E-4</v>
      </c>
      <c r="AV58" s="137">
        <v>9.1961127971554505E-5</v>
      </c>
      <c r="AW58" s="137">
        <v>1.1090531539767701E-4</v>
      </c>
      <c r="AX58" s="137">
        <v>1.41692706579264E-4</v>
      </c>
      <c r="AY58" s="137">
        <v>1.7770119711514999E-4</v>
      </c>
      <c r="AZ58" s="137">
        <v>2.0830998746074799E-4</v>
      </c>
      <c r="BA58" s="137">
        <v>1.00017722463588</v>
      </c>
      <c r="BB58" s="137">
        <v>1.06117750696228E-4</v>
      </c>
      <c r="BC58" s="137">
        <v>3.2233517675310102E-4</v>
      </c>
      <c r="BD58" s="137">
        <v>2.77138804028286E-3</v>
      </c>
      <c r="BE58" s="137">
        <v>1.7620553981664299E-4</v>
      </c>
      <c r="BF58" s="137">
        <v>3.4684591258405198E-4</v>
      </c>
      <c r="BG58" s="137">
        <v>1.1455870910070199E-4</v>
      </c>
      <c r="BH58" s="137">
        <v>4.6316713327188702E-4</v>
      </c>
      <c r="BI58" s="137">
        <v>2.2019927395985699E-4</v>
      </c>
      <c r="BJ58" s="137">
        <v>1.8544740360775501E-4</v>
      </c>
      <c r="BK58" s="137">
        <v>1.5333243568402201E-4</v>
      </c>
      <c r="BL58" s="137">
        <v>4.1304486280796E-4</v>
      </c>
      <c r="BM58" s="137">
        <v>2.5465032606650299E-4</v>
      </c>
      <c r="BN58" s="137">
        <v>1.00414876558238E-4</v>
      </c>
      <c r="BO58" s="137">
        <v>3.61212607565576E-4</v>
      </c>
      <c r="BP58" s="137">
        <v>5.9547807767403504E-4</v>
      </c>
      <c r="BQ58" s="137">
        <v>3.7334361361998901E-4</v>
      </c>
      <c r="BR58" s="137">
        <v>5.7934388284664395E-4</v>
      </c>
      <c r="BS58" s="137">
        <v>8.6555887798932894E-5</v>
      </c>
      <c r="BT58" s="137">
        <v>6.2055568650013805E-4</v>
      </c>
      <c r="BU58" s="137">
        <v>7.0504442233134703E-4</v>
      </c>
      <c r="BV58" s="137">
        <v>4.4827731276569601E-4</v>
      </c>
      <c r="BW58" s="137">
        <v>9.7024505227185105E-5</v>
      </c>
      <c r="BX58" s="137">
        <v>2.7045165676717E-4</v>
      </c>
      <c r="BY58" s="137">
        <v>1.61843879241949E-4</v>
      </c>
      <c r="BZ58" s="137">
        <v>3.3568193878356998E-4</v>
      </c>
      <c r="CA58" s="138">
        <v>0</v>
      </c>
      <c r="CB58" s="133">
        <v>1.01690790788481</v>
      </c>
      <c r="CC58" s="134">
        <v>0.59839186356768703</v>
      </c>
      <c r="CD58" s="135"/>
      <c r="CE58" s="370">
        <v>0</v>
      </c>
      <c r="CF58" s="370">
        <v>0</v>
      </c>
      <c r="CG58" s="370">
        <v>0</v>
      </c>
      <c r="CH58" s="370">
        <v>0</v>
      </c>
      <c r="CI58" s="355">
        <v>0</v>
      </c>
    </row>
    <row r="59" spans="1:87" ht="19.5" x14ac:dyDescent="0.25">
      <c r="A59" s="30"/>
      <c r="B59" s="42" t="s">
        <v>50</v>
      </c>
      <c r="C59" s="43" t="s">
        <v>161</v>
      </c>
      <c r="D59" s="136">
        <v>1.3182126255784801E-4</v>
      </c>
      <c r="E59" s="137">
        <v>3.2788596193761998E-4</v>
      </c>
      <c r="F59" s="137">
        <v>3.1646273030745101E-4</v>
      </c>
      <c r="G59" s="137">
        <v>2.2635166021623299E-4</v>
      </c>
      <c r="H59" s="137">
        <v>1.9779086770028401E-4</v>
      </c>
      <c r="I59" s="137">
        <v>1.60062676689557E-4</v>
      </c>
      <c r="J59" s="137">
        <v>3.4565827370633103E-4</v>
      </c>
      <c r="K59" s="137">
        <v>1.55044085003295E-4</v>
      </c>
      <c r="L59" s="137">
        <v>2.81282410149183E-4</v>
      </c>
      <c r="M59" s="137">
        <v>3.1969239520003199E-4</v>
      </c>
      <c r="N59" s="137">
        <v>1.62925008415575E-4</v>
      </c>
      <c r="O59" s="137">
        <v>7.0439746114999097E-4</v>
      </c>
      <c r="P59" s="137">
        <v>3.0283666630939098E-4</v>
      </c>
      <c r="Q59" s="137">
        <v>1.3713351942080601E-4</v>
      </c>
      <c r="R59" s="137">
        <v>9.4826537204202501E-4</v>
      </c>
      <c r="S59" s="137">
        <v>1.5475960270797801E-3</v>
      </c>
      <c r="T59" s="137">
        <v>4.2199493129337599E-4</v>
      </c>
      <c r="U59" s="137">
        <v>1.0918925795024999E-3</v>
      </c>
      <c r="V59" s="137">
        <v>6.3800720839186302E-4</v>
      </c>
      <c r="W59" s="137">
        <v>6.2660542322703601E-4</v>
      </c>
      <c r="X59" s="137">
        <v>5.1868532063285996E-4</v>
      </c>
      <c r="Y59" s="137">
        <v>4.1019901574828899E-4</v>
      </c>
      <c r="Z59" s="137">
        <v>5.1489269629346904E-4</v>
      </c>
      <c r="AA59" s="137">
        <v>4.9854728953096995E-4</v>
      </c>
      <c r="AB59" s="137">
        <v>6.2442461040910396E-4</v>
      </c>
      <c r="AC59" s="137">
        <v>4.9404920609631795E-4</v>
      </c>
      <c r="AD59" s="137">
        <v>4.9735671940110695E-4</v>
      </c>
      <c r="AE59" s="137">
        <v>4.7190655873064798E-4</v>
      </c>
      <c r="AF59" s="137">
        <v>5.8272760146444499E-4</v>
      </c>
      <c r="AG59" s="137">
        <v>7.5328548479982802E-4</v>
      </c>
      <c r="AH59" s="137">
        <v>4.9471338085505E-4</v>
      </c>
      <c r="AI59" s="137">
        <v>3.88177301464206E-4</v>
      </c>
      <c r="AJ59" s="137">
        <v>0</v>
      </c>
      <c r="AK59" s="137">
        <v>4.2200350441201601E-4</v>
      </c>
      <c r="AL59" s="137">
        <v>8.7976561769667996E-4</v>
      </c>
      <c r="AM59" s="137">
        <v>4.0557041147252799E-4</v>
      </c>
      <c r="AN59" s="137">
        <v>4.9755909741436202E-4</v>
      </c>
      <c r="AO59" s="137">
        <v>4.0637590270329899E-4</v>
      </c>
      <c r="AP59" s="137">
        <v>1.0183903042894E-3</v>
      </c>
      <c r="AQ59" s="137">
        <v>2.1709769896630999E-4</v>
      </c>
      <c r="AR59" s="137">
        <v>3.3118267839179799E-4</v>
      </c>
      <c r="AS59" s="137">
        <v>2.9487653959998201E-4</v>
      </c>
      <c r="AT59" s="137">
        <v>2.6468654704719501E-4</v>
      </c>
      <c r="AU59" s="137">
        <v>3.7575615808067299E-4</v>
      </c>
      <c r="AV59" s="137">
        <v>3.4910085745450099E-4</v>
      </c>
      <c r="AW59" s="137">
        <v>3.3286534495571E-4</v>
      </c>
      <c r="AX59" s="137">
        <v>4.6301601998154801E-4</v>
      </c>
      <c r="AY59" s="137">
        <v>5.8173726458566905E-4</v>
      </c>
      <c r="AZ59" s="137">
        <v>1.2027240392243801E-3</v>
      </c>
      <c r="BA59" s="137">
        <v>3.8455473572207E-3</v>
      </c>
      <c r="BB59" s="137">
        <v>1.0003276450524199</v>
      </c>
      <c r="BC59" s="137">
        <v>6.0483914443253204E-4</v>
      </c>
      <c r="BD59" s="137">
        <v>4.6157454647491401E-4</v>
      </c>
      <c r="BE59" s="137">
        <v>7.06150313475984E-4</v>
      </c>
      <c r="BF59" s="137">
        <v>6.7078614292119E-4</v>
      </c>
      <c r="BG59" s="137">
        <v>2.1574370131791499E-4</v>
      </c>
      <c r="BH59" s="137">
        <v>5.1669801785083898E-4</v>
      </c>
      <c r="BI59" s="137">
        <v>2.1509987784775601E-3</v>
      </c>
      <c r="BJ59" s="137">
        <v>1.57449255490688E-4</v>
      </c>
      <c r="BK59" s="137">
        <v>3.0438766182691601E-4</v>
      </c>
      <c r="BL59" s="137">
        <v>1.72103355052494E-4</v>
      </c>
      <c r="BM59" s="137">
        <v>1.8729451630620299E-4</v>
      </c>
      <c r="BN59" s="137">
        <v>3.1339221537370402E-4</v>
      </c>
      <c r="BO59" s="137">
        <v>9.3406770215145101E-5</v>
      </c>
      <c r="BP59" s="137">
        <v>5.8608379107919101E-5</v>
      </c>
      <c r="BQ59" s="137">
        <v>1.0752399121895701E-4</v>
      </c>
      <c r="BR59" s="137">
        <v>7.6905340145060606E-5</v>
      </c>
      <c r="BS59" s="137">
        <v>8.0293264741812902E-5</v>
      </c>
      <c r="BT59" s="137">
        <v>1.16658872161068E-4</v>
      </c>
      <c r="BU59" s="137">
        <v>1.31850421580367E-4</v>
      </c>
      <c r="BV59" s="137">
        <v>1.7373364167495601E-4</v>
      </c>
      <c r="BW59" s="137">
        <v>6.1071426268220807E-5</v>
      </c>
      <c r="BX59" s="137">
        <v>3.6045295767784998E-4</v>
      </c>
      <c r="BY59" s="137">
        <v>1.83449258890239E-4</v>
      </c>
      <c r="BZ59" s="137">
        <v>3.2513399343892001E-4</v>
      </c>
      <c r="CA59" s="138">
        <v>0</v>
      </c>
      <c r="CB59" s="133">
        <v>1.03573907806777</v>
      </c>
      <c r="CC59" s="134">
        <v>0.60947292502031702</v>
      </c>
      <c r="CD59" s="135"/>
      <c r="CE59" s="370">
        <v>0</v>
      </c>
      <c r="CF59" s="370">
        <v>0</v>
      </c>
      <c r="CG59" s="370">
        <v>0</v>
      </c>
      <c r="CH59" s="370">
        <v>0</v>
      </c>
      <c r="CI59" s="355">
        <v>0</v>
      </c>
    </row>
    <row r="60" spans="1:87" ht="19.5" x14ac:dyDescent="0.25">
      <c r="A60" s="30"/>
      <c r="B60" s="42" t="s">
        <v>51</v>
      </c>
      <c r="C60" s="43" t="s">
        <v>162</v>
      </c>
      <c r="D60" s="136">
        <v>7.6893979263922404E-5</v>
      </c>
      <c r="E60" s="137">
        <v>2.0136094432915701E-4</v>
      </c>
      <c r="F60" s="137">
        <v>1.6681653777248401E-4</v>
      </c>
      <c r="G60" s="137">
        <v>1.47228137868296E-4</v>
      </c>
      <c r="H60" s="137">
        <v>1.2598381149931301E-4</v>
      </c>
      <c r="I60" s="137">
        <v>1.21885981795052E-4</v>
      </c>
      <c r="J60" s="137">
        <v>1.2739637921063801E-4</v>
      </c>
      <c r="K60" s="137">
        <v>8.0924767519179803E-5</v>
      </c>
      <c r="L60" s="137">
        <v>1.76377122188788E-4</v>
      </c>
      <c r="M60" s="137">
        <v>2.0436388385274999E-4</v>
      </c>
      <c r="N60" s="137">
        <v>1.3470741607943201E-3</v>
      </c>
      <c r="O60" s="137">
        <v>6.6809007569822697E-4</v>
      </c>
      <c r="P60" s="137">
        <v>4.5258542022317899E-4</v>
      </c>
      <c r="Q60" s="137">
        <v>1.9091758444943601E-4</v>
      </c>
      <c r="R60" s="137">
        <v>2.9570168294629599E-3</v>
      </c>
      <c r="S60" s="137">
        <v>4.3111749220136504E-3</v>
      </c>
      <c r="T60" s="137">
        <v>2.5578001073296101E-4</v>
      </c>
      <c r="U60" s="137">
        <v>1.0322742513049199E-3</v>
      </c>
      <c r="V60" s="137">
        <v>4.0441050733968303E-4</v>
      </c>
      <c r="W60" s="137">
        <v>1.8286338169924099E-4</v>
      </c>
      <c r="X60" s="137">
        <v>9.7227821428759399E-4</v>
      </c>
      <c r="Y60" s="137">
        <v>2.5440419725028399E-4</v>
      </c>
      <c r="Z60" s="137">
        <v>1.6362152028840299E-4</v>
      </c>
      <c r="AA60" s="137">
        <v>9.8639761607804402E-4</v>
      </c>
      <c r="AB60" s="137">
        <v>3.67132948456747E-4</v>
      </c>
      <c r="AC60" s="137">
        <v>1.9060886040579201E-4</v>
      </c>
      <c r="AD60" s="137">
        <v>2.03369918592817E-4</v>
      </c>
      <c r="AE60" s="137">
        <v>5.3233403281531197E-4</v>
      </c>
      <c r="AF60" s="137">
        <v>1.40029981293173E-3</v>
      </c>
      <c r="AG60" s="137">
        <v>4.61962481292529E-4</v>
      </c>
      <c r="AH60" s="137">
        <v>6.8931406653949799E-4</v>
      </c>
      <c r="AI60" s="137">
        <v>4.7920289738983499E-4</v>
      </c>
      <c r="AJ60" s="137">
        <v>0</v>
      </c>
      <c r="AK60" s="137">
        <v>4.2280506314314702E-4</v>
      </c>
      <c r="AL60" s="137">
        <v>1.5752561894578901E-3</v>
      </c>
      <c r="AM60" s="137">
        <v>3.6397087575911098E-4</v>
      </c>
      <c r="AN60" s="137">
        <v>8.7812777963305801E-4</v>
      </c>
      <c r="AO60" s="137">
        <v>4.52717317435499E-4</v>
      </c>
      <c r="AP60" s="137">
        <v>2.9446262209335301E-4</v>
      </c>
      <c r="AQ60" s="137">
        <v>1.8832518159638399E-4</v>
      </c>
      <c r="AR60" s="137">
        <v>3.3404744407030702E-4</v>
      </c>
      <c r="AS60" s="137">
        <v>2.3337120916678899E-4</v>
      </c>
      <c r="AT60" s="137">
        <v>1.80021812471365E-4</v>
      </c>
      <c r="AU60" s="137">
        <v>2.0603421093990399E-3</v>
      </c>
      <c r="AV60" s="137">
        <v>3.6921817053666301E-4</v>
      </c>
      <c r="AW60" s="137">
        <v>3.9284216026613198E-4</v>
      </c>
      <c r="AX60" s="137">
        <v>7.2224083071798699E-4</v>
      </c>
      <c r="AY60" s="137">
        <v>1.3028560668921301E-3</v>
      </c>
      <c r="AZ60" s="137">
        <v>3.7974084076128202E-3</v>
      </c>
      <c r="BA60" s="137">
        <v>4.8509303747023497E-3</v>
      </c>
      <c r="BB60" s="137">
        <v>6.0705834726978395E-4</v>
      </c>
      <c r="BC60" s="137">
        <v>1.0246749805438</v>
      </c>
      <c r="BD60" s="137">
        <v>7.9160129527762607E-3</v>
      </c>
      <c r="BE60" s="137">
        <v>1.8245699743656E-3</v>
      </c>
      <c r="BF60" s="137">
        <v>1.8116273902840699E-3</v>
      </c>
      <c r="BG60" s="137">
        <v>2.2779762640517099E-4</v>
      </c>
      <c r="BH60" s="137">
        <v>7.5596994206992001E-4</v>
      </c>
      <c r="BI60" s="137">
        <v>1.9877284468921598E-3</v>
      </c>
      <c r="BJ60" s="137">
        <v>7.7012403355320797E-5</v>
      </c>
      <c r="BK60" s="137">
        <v>2.1568220138264E-4</v>
      </c>
      <c r="BL60" s="137">
        <v>1.13898246133547E-4</v>
      </c>
      <c r="BM60" s="137">
        <v>1.3700324152194599E-4</v>
      </c>
      <c r="BN60" s="137">
        <v>7.8182026339721801E-4</v>
      </c>
      <c r="BO60" s="137">
        <v>4.8359362999598698E-5</v>
      </c>
      <c r="BP60" s="137">
        <v>4.9948353847459597E-5</v>
      </c>
      <c r="BQ60" s="137">
        <v>6.0237095723317598E-5</v>
      </c>
      <c r="BR60" s="137">
        <v>6.4889419637446003E-5</v>
      </c>
      <c r="BS60" s="137">
        <v>7.4602607105939795E-5</v>
      </c>
      <c r="BT60" s="137">
        <v>1.11027691218955E-4</v>
      </c>
      <c r="BU60" s="137">
        <v>3.4127852076035198E-5</v>
      </c>
      <c r="BV60" s="137">
        <v>1.3136119700736301E-4</v>
      </c>
      <c r="BW60" s="137">
        <v>4.6747619890954402E-5</v>
      </c>
      <c r="BX60" s="137">
        <v>2.14003556585111E-4</v>
      </c>
      <c r="BY60" s="137">
        <v>6.65868307987746E-5</v>
      </c>
      <c r="BZ60" s="137">
        <v>1.76690801414052E-4</v>
      </c>
      <c r="CA60" s="138">
        <v>0</v>
      </c>
      <c r="CB60" s="133">
        <v>1.08056103283826</v>
      </c>
      <c r="CC60" s="134">
        <v>0.63584806955002104</v>
      </c>
      <c r="CD60" s="135"/>
      <c r="CE60" s="370">
        <v>0</v>
      </c>
      <c r="CF60" s="370">
        <v>0</v>
      </c>
      <c r="CG60" s="370">
        <v>0</v>
      </c>
      <c r="CH60" s="370">
        <v>0</v>
      </c>
      <c r="CI60" s="355">
        <v>0</v>
      </c>
    </row>
    <row r="61" spans="1:87" ht="19.5" x14ac:dyDescent="0.25">
      <c r="A61" s="30"/>
      <c r="B61" s="42" t="s">
        <v>52</v>
      </c>
      <c r="C61" s="43" t="s">
        <v>163</v>
      </c>
      <c r="D61" s="136">
        <v>2.6259502279771198E-4</v>
      </c>
      <c r="E61" s="137">
        <v>7.4098826977321195E-4</v>
      </c>
      <c r="F61" s="137">
        <v>3.6946835853484902E-4</v>
      </c>
      <c r="G61" s="137">
        <v>4.67975089546604E-4</v>
      </c>
      <c r="H61" s="137">
        <v>3.6233842596237998E-4</v>
      </c>
      <c r="I61" s="137">
        <v>2.9821713456927199E-4</v>
      </c>
      <c r="J61" s="137">
        <v>4.1280308462719203E-4</v>
      </c>
      <c r="K61" s="137">
        <v>2.3255147914832901E-4</v>
      </c>
      <c r="L61" s="137">
        <v>3.6460531495950899E-4</v>
      </c>
      <c r="M61" s="137">
        <v>3.4335373772967099E-4</v>
      </c>
      <c r="N61" s="137">
        <v>4.2780885567036899E-4</v>
      </c>
      <c r="O61" s="137">
        <v>5.5029969089275899E-4</v>
      </c>
      <c r="P61" s="137">
        <v>8.0525299711619105E-3</v>
      </c>
      <c r="Q61" s="137">
        <v>3.1825475930209002E-3</v>
      </c>
      <c r="R61" s="137">
        <v>9.7364774757716902E-4</v>
      </c>
      <c r="S61" s="137">
        <v>1.3714808701367699E-3</v>
      </c>
      <c r="T61" s="137">
        <v>3.7423636391862902E-4</v>
      </c>
      <c r="U61" s="137">
        <v>8.5637505433454905E-4</v>
      </c>
      <c r="V61" s="137">
        <v>5.0644801558020602E-4</v>
      </c>
      <c r="W61" s="137">
        <v>5.4210638710074305E-4</v>
      </c>
      <c r="X61" s="137">
        <v>5.5366018355930695E-4</v>
      </c>
      <c r="Y61" s="137">
        <v>3.6738488664274398E-4</v>
      </c>
      <c r="Z61" s="137">
        <v>4.8614843968076602E-4</v>
      </c>
      <c r="AA61" s="137">
        <v>5.09628631513001E-4</v>
      </c>
      <c r="AB61" s="137">
        <v>5.7310288589332195E-4</v>
      </c>
      <c r="AC61" s="137">
        <v>4.0370415184850898E-4</v>
      </c>
      <c r="AD61" s="137">
        <v>4.5504611973462902E-4</v>
      </c>
      <c r="AE61" s="137">
        <v>4.17531149989867E-4</v>
      </c>
      <c r="AF61" s="137">
        <v>6.4241767530391603E-4</v>
      </c>
      <c r="AG61" s="137">
        <v>7.1326249780324002E-4</v>
      </c>
      <c r="AH61" s="137">
        <v>4.49290545980699E-4</v>
      </c>
      <c r="AI61" s="137">
        <v>4.08908199858082E-4</v>
      </c>
      <c r="AJ61" s="137">
        <v>0</v>
      </c>
      <c r="AK61" s="137">
        <v>3.6980944246915297E-4</v>
      </c>
      <c r="AL61" s="137">
        <v>4.8553267366952099E-4</v>
      </c>
      <c r="AM61" s="137">
        <v>3.5052462481873902E-4</v>
      </c>
      <c r="AN61" s="137">
        <v>5.5505899739251502E-4</v>
      </c>
      <c r="AO61" s="137">
        <v>6.3581495630523298E-4</v>
      </c>
      <c r="AP61" s="137">
        <v>2.92714440540401E-4</v>
      </c>
      <c r="AQ61" s="137">
        <v>2.7206114616363801E-3</v>
      </c>
      <c r="AR61" s="137">
        <v>3.6201307346082201E-4</v>
      </c>
      <c r="AS61" s="137">
        <v>2.9804340336669102E-4</v>
      </c>
      <c r="AT61" s="137">
        <v>2.3298280812767999E-4</v>
      </c>
      <c r="AU61" s="137">
        <v>3.8731096369325701E-4</v>
      </c>
      <c r="AV61" s="137">
        <v>3.2748787118668801E-4</v>
      </c>
      <c r="AW61" s="137">
        <v>7.2858585863886998E-4</v>
      </c>
      <c r="AX61" s="137">
        <v>6.6315665305821095E-4</v>
      </c>
      <c r="AY61" s="137">
        <v>5.94936562279674E-4</v>
      </c>
      <c r="AZ61" s="137">
        <v>7.6002340587054602E-4</v>
      </c>
      <c r="BA61" s="137">
        <v>4.0336689939875599E-4</v>
      </c>
      <c r="BB61" s="137">
        <v>2.9965308039464899E-4</v>
      </c>
      <c r="BC61" s="137">
        <v>1.14870959600572E-3</v>
      </c>
      <c r="BD61" s="137">
        <v>1.00703344063041</v>
      </c>
      <c r="BE61" s="137">
        <v>9.3321014134779205E-4</v>
      </c>
      <c r="BF61" s="137">
        <v>4.9246292464968705E-4</v>
      </c>
      <c r="BG61" s="137">
        <v>5.9015072087800096E-4</v>
      </c>
      <c r="BH61" s="137">
        <v>9.2733671591394603E-4</v>
      </c>
      <c r="BI61" s="137">
        <v>7.2926772039900599E-4</v>
      </c>
      <c r="BJ61" s="137">
        <v>3.8392918706411802E-4</v>
      </c>
      <c r="BK61" s="137">
        <v>2.3509005598332999E-3</v>
      </c>
      <c r="BL61" s="137">
        <v>7.6034739968732705E-4</v>
      </c>
      <c r="BM61" s="137">
        <v>2.3454803361312401E-4</v>
      </c>
      <c r="BN61" s="137">
        <v>3.1496671691016098E-4</v>
      </c>
      <c r="BO61" s="137">
        <v>1.2392481921841701E-4</v>
      </c>
      <c r="BP61" s="137">
        <v>9.4667945059221805E-5</v>
      </c>
      <c r="BQ61" s="137">
        <v>1.4057294543247799E-4</v>
      </c>
      <c r="BR61" s="137">
        <v>1.3754979755794999E-4</v>
      </c>
      <c r="BS61" s="137">
        <v>7.1905354659714205E-5</v>
      </c>
      <c r="BT61" s="137">
        <v>1.9133151313740999E-4</v>
      </c>
      <c r="BU61" s="137">
        <v>5.5620132446923301E-5</v>
      </c>
      <c r="BV61" s="137">
        <v>2.7898702951574197E-4</v>
      </c>
      <c r="BW61" s="137">
        <v>8.3338210824448903E-5</v>
      </c>
      <c r="BX61" s="137">
        <v>2.29410619753631E-4</v>
      </c>
      <c r="BY61" s="137">
        <v>1.2268569274582599E-4</v>
      </c>
      <c r="BZ61" s="137">
        <v>4.3537285614337397E-4</v>
      </c>
      <c r="CA61" s="138">
        <v>0</v>
      </c>
      <c r="CB61" s="133">
        <v>1.05500472627437</v>
      </c>
      <c r="CC61" s="134">
        <v>0.62080965182104397</v>
      </c>
      <c r="CD61" s="135"/>
      <c r="CE61" s="370">
        <v>0</v>
      </c>
      <c r="CF61" s="370">
        <v>0</v>
      </c>
      <c r="CG61" s="370">
        <v>0</v>
      </c>
      <c r="CH61" s="370">
        <v>0</v>
      </c>
      <c r="CI61" s="355">
        <v>0</v>
      </c>
    </row>
    <row r="62" spans="1:87" ht="19.5" x14ac:dyDescent="0.25">
      <c r="A62" s="30"/>
      <c r="B62" s="42" t="s">
        <v>53</v>
      </c>
      <c r="C62" s="43" t="s">
        <v>164</v>
      </c>
      <c r="D62" s="136">
        <v>1.22977332158256E-4</v>
      </c>
      <c r="E62" s="137">
        <v>2.8642464039158001E-4</v>
      </c>
      <c r="F62" s="137">
        <v>2.6923556477751999E-4</v>
      </c>
      <c r="G62" s="137">
        <v>2.0243822557776701E-4</v>
      </c>
      <c r="H62" s="137">
        <v>1.6692923368714999E-4</v>
      </c>
      <c r="I62" s="137">
        <v>1.4018927828014801E-4</v>
      </c>
      <c r="J62" s="137">
        <v>2.99129017156833E-4</v>
      </c>
      <c r="K62" s="137">
        <v>1.3464030433615301E-4</v>
      </c>
      <c r="L62" s="137">
        <v>2.3156788049328599E-4</v>
      </c>
      <c r="M62" s="137">
        <v>2.7425395765039699E-4</v>
      </c>
      <c r="N62" s="137">
        <v>1.15591819170192E-4</v>
      </c>
      <c r="O62" s="137">
        <v>4.6610149681008099E-4</v>
      </c>
      <c r="P62" s="137">
        <v>3.2699314787758499E-4</v>
      </c>
      <c r="Q62" s="137">
        <v>1.43341050251831E-4</v>
      </c>
      <c r="R62" s="137">
        <v>5.2735080326923802E-4</v>
      </c>
      <c r="S62" s="137">
        <v>8.7637772624975295E-4</v>
      </c>
      <c r="T62" s="137">
        <v>3.4904864283214903E-4</v>
      </c>
      <c r="U62" s="137">
        <v>6.4410395401977402E-4</v>
      </c>
      <c r="V62" s="137">
        <v>4.9559983828422697E-4</v>
      </c>
      <c r="W62" s="137">
        <v>5.4783526476123398E-4</v>
      </c>
      <c r="X62" s="137">
        <v>4.2574956068596598E-4</v>
      </c>
      <c r="Y62" s="137">
        <v>3.44999588202407E-4</v>
      </c>
      <c r="Z62" s="137">
        <v>4.4406575752812698E-4</v>
      </c>
      <c r="AA62" s="137">
        <v>4.28950380042825E-4</v>
      </c>
      <c r="AB62" s="137">
        <v>5.2769015998520698E-4</v>
      </c>
      <c r="AC62" s="137">
        <v>3.8317127755333797E-4</v>
      </c>
      <c r="AD62" s="137">
        <v>4.5418602142728001E-4</v>
      </c>
      <c r="AE62" s="137">
        <v>3.8185095749058003E-4</v>
      </c>
      <c r="AF62" s="137">
        <v>4.5032041539355201E-4</v>
      </c>
      <c r="AG62" s="137">
        <v>6.1124141273119796E-4</v>
      </c>
      <c r="AH62" s="137">
        <v>3.5553978576744301E-4</v>
      </c>
      <c r="AI62" s="137">
        <v>2.8288468034689602E-4</v>
      </c>
      <c r="AJ62" s="137">
        <v>0</v>
      </c>
      <c r="AK62" s="137">
        <v>3.1523909531606302E-4</v>
      </c>
      <c r="AL62" s="137">
        <v>5.0931405295136299E-4</v>
      </c>
      <c r="AM62" s="137">
        <v>3.19696733582309E-4</v>
      </c>
      <c r="AN62" s="137">
        <v>3.5017710488567802E-4</v>
      </c>
      <c r="AO62" s="137">
        <v>3.0347090417704402E-4</v>
      </c>
      <c r="AP62" s="137">
        <v>2.2361936360393799E-4</v>
      </c>
      <c r="AQ62" s="137">
        <v>2.0690640507242501E-4</v>
      </c>
      <c r="AR62" s="137">
        <v>2.63751894556462E-4</v>
      </c>
      <c r="AS62" s="137">
        <v>2.26141662904934E-4</v>
      </c>
      <c r="AT62" s="137">
        <v>2.1918193056272899E-4</v>
      </c>
      <c r="AU62" s="137">
        <v>2.3943351598258199E-4</v>
      </c>
      <c r="AV62" s="137">
        <v>2.6136691108626201E-4</v>
      </c>
      <c r="AW62" s="137">
        <v>2.6001158181744398E-4</v>
      </c>
      <c r="AX62" s="137">
        <v>3.2477631430458402E-4</v>
      </c>
      <c r="AY62" s="137">
        <v>3.79650636091553E-4</v>
      </c>
      <c r="AZ62" s="137">
        <v>7.2132208820111399E-4</v>
      </c>
      <c r="BA62" s="137">
        <v>2.2083100527067501E-4</v>
      </c>
      <c r="BB62" s="137">
        <v>2.33660805490307E-4</v>
      </c>
      <c r="BC62" s="137">
        <v>3.2180349712473001E-4</v>
      </c>
      <c r="BD62" s="137">
        <v>1.0649597328923399E-2</v>
      </c>
      <c r="BE62" s="137">
        <v>1.0171804544969401</v>
      </c>
      <c r="BF62" s="137">
        <v>3.8591941109361101E-4</v>
      </c>
      <c r="BG62" s="137">
        <v>1.6997514589914899E-4</v>
      </c>
      <c r="BH62" s="137">
        <v>3.5558609724047101E-4</v>
      </c>
      <c r="BI62" s="137">
        <v>2.1094217366141202E-3</v>
      </c>
      <c r="BJ62" s="137">
        <v>1.0925472757522001E-3</v>
      </c>
      <c r="BK62" s="137">
        <v>2.7883070091892E-4</v>
      </c>
      <c r="BL62" s="137">
        <v>1.58970043959492E-4</v>
      </c>
      <c r="BM62" s="137">
        <v>1.6101047311612801E-4</v>
      </c>
      <c r="BN62" s="137">
        <v>2.5458142207967599E-4</v>
      </c>
      <c r="BO62" s="137">
        <v>7.25208358786332E-5</v>
      </c>
      <c r="BP62" s="137">
        <v>7.1309513533739902E-4</v>
      </c>
      <c r="BQ62" s="137">
        <v>8.3345031003384995E-4</v>
      </c>
      <c r="BR62" s="137">
        <v>8.0765846847000004E-4</v>
      </c>
      <c r="BS62" s="137">
        <v>8.7174841046475305E-5</v>
      </c>
      <c r="BT62" s="137">
        <v>8.3714138295326395E-5</v>
      </c>
      <c r="BU62" s="137">
        <v>1.96354793374263E-4</v>
      </c>
      <c r="BV62" s="137">
        <v>1.2317417138603301E-4</v>
      </c>
      <c r="BW62" s="137">
        <v>1.2947831213730901E-3</v>
      </c>
      <c r="BX62" s="137">
        <v>1.7291869219149199E-4</v>
      </c>
      <c r="BY62" s="137">
        <v>2.4438370794871401E-4</v>
      </c>
      <c r="BZ62" s="137">
        <v>1.90319739554484E-4</v>
      </c>
      <c r="CA62" s="138">
        <v>0</v>
      </c>
      <c r="CB62" s="133">
        <v>1.0552275767656001</v>
      </c>
      <c r="CC62" s="134">
        <v>0.62094078652823903</v>
      </c>
      <c r="CD62" s="135"/>
      <c r="CE62" s="370">
        <v>0</v>
      </c>
      <c r="CF62" s="370">
        <v>0</v>
      </c>
      <c r="CG62" s="370">
        <v>0</v>
      </c>
      <c r="CH62" s="370">
        <v>0</v>
      </c>
      <c r="CI62" s="355">
        <v>0</v>
      </c>
    </row>
    <row r="63" spans="1:87" ht="19.5" x14ac:dyDescent="0.25">
      <c r="A63" s="30"/>
      <c r="B63" s="42" t="s">
        <v>54</v>
      </c>
      <c r="C63" s="43" t="s">
        <v>165</v>
      </c>
      <c r="D63" s="136">
        <v>1.5829763992757601E-3</v>
      </c>
      <c r="E63" s="137">
        <v>3.73302504209407E-3</v>
      </c>
      <c r="F63" s="137">
        <v>3.7924889838764899E-3</v>
      </c>
      <c r="G63" s="137">
        <v>2.6024336250885E-3</v>
      </c>
      <c r="H63" s="137">
        <v>2.4073216345748801E-3</v>
      </c>
      <c r="I63" s="137">
        <v>1.82199789206896E-3</v>
      </c>
      <c r="J63" s="137">
        <v>4.4912450218622998E-3</v>
      </c>
      <c r="K63" s="137">
        <v>1.88711305830794E-3</v>
      </c>
      <c r="L63" s="137">
        <v>3.16627965915099E-3</v>
      </c>
      <c r="M63" s="137">
        <v>3.9967294806627198E-3</v>
      </c>
      <c r="N63" s="137">
        <v>1.4782592971380301E-3</v>
      </c>
      <c r="O63" s="137">
        <v>6.68578291546423E-3</v>
      </c>
      <c r="P63" s="137">
        <v>1.42516119815264E-3</v>
      </c>
      <c r="Q63" s="137">
        <v>7.4854029115638395E-4</v>
      </c>
      <c r="R63" s="137">
        <v>1.6502675541794701E-3</v>
      </c>
      <c r="S63" s="137">
        <v>2.19350540746938E-3</v>
      </c>
      <c r="T63" s="137">
        <v>4.8661196147979603E-3</v>
      </c>
      <c r="U63" s="137">
        <v>7.8157364371004897E-3</v>
      </c>
      <c r="V63" s="137">
        <v>7.59070900064872E-3</v>
      </c>
      <c r="W63" s="137">
        <v>8.4170988725397102E-3</v>
      </c>
      <c r="X63" s="137">
        <v>6.0517683810528602E-3</v>
      </c>
      <c r="Y63" s="137">
        <v>4.9450469003408703E-3</v>
      </c>
      <c r="Z63" s="137">
        <v>6.8288397865818896E-3</v>
      </c>
      <c r="AA63" s="137">
        <v>6.2651548569897198E-3</v>
      </c>
      <c r="AB63" s="137">
        <v>7.3405088445167299E-3</v>
      </c>
      <c r="AC63" s="137">
        <v>5.74737634468017E-3</v>
      </c>
      <c r="AD63" s="137">
        <v>6.24426158771553E-3</v>
      </c>
      <c r="AE63" s="137">
        <v>5.4916861884195499E-3</v>
      </c>
      <c r="AF63" s="137">
        <v>5.5280859463435498E-3</v>
      </c>
      <c r="AG63" s="137">
        <v>8.5382342129585696E-3</v>
      </c>
      <c r="AH63" s="137">
        <v>3.5955412556180899E-3</v>
      </c>
      <c r="AI63" s="137">
        <v>2.7431054045649098E-3</v>
      </c>
      <c r="AJ63" s="137">
        <v>0</v>
      </c>
      <c r="AK63" s="137">
        <v>3.72185678860697E-3</v>
      </c>
      <c r="AL63" s="137">
        <v>4.1413510783008802E-3</v>
      </c>
      <c r="AM63" s="137">
        <v>3.7426319197217399E-3</v>
      </c>
      <c r="AN63" s="137">
        <v>2.9150988024497599E-3</v>
      </c>
      <c r="AO63" s="137">
        <v>2.8998113200131201E-3</v>
      </c>
      <c r="AP63" s="137">
        <v>3.1041416855655301E-3</v>
      </c>
      <c r="AQ63" s="137">
        <v>2.0039610033747899E-3</v>
      </c>
      <c r="AR63" s="137">
        <v>3.0945667276289202E-3</v>
      </c>
      <c r="AS63" s="137">
        <v>3.0200084129362601E-3</v>
      </c>
      <c r="AT63" s="137">
        <v>2.98988801276416E-3</v>
      </c>
      <c r="AU63" s="137">
        <v>2.8452874863916801E-3</v>
      </c>
      <c r="AV63" s="137">
        <v>2.9302794390093602E-3</v>
      </c>
      <c r="AW63" s="137">
        <v>2.46154989445414E-3</v>
      </c>
      <c r="AX63" s="137">
        <v>2.7328677666483398E-3</v>
      </c>
      <c r="AY63" s="137">
        <v>2.2082718539523701E-3</v>
      </c>
      <c r="AZ63" s="137">
        <v>2.2001951356550799E-3</v>
      </c>
      <c r="BA63" s="137">
        <v>2.62092201430149E-3</v>
      </c>
      <c r="BB63" s="137">
        <v>2.2236754031707499E-3</v>
      </c>
      <c r="BC63" s="137">
        <v>2.1994842594462798E-3</v>
      </c>
      <c r="BD63" s="137">
        <v>3.5418749140765102E-3</v>
      </c>
      <c r="BE63" s="137">
        <v>3.2801809127483601E-3</v>
      </c>
      <c r="BF63" s="137">
        <v>1.0050918662775701</v>
      </c>
      <c r="BG63" s="137">
        <v>1.68506853505376E-3</v>
      </c>
      <c r="BH63" s="137">
        <v>2.5872454864805201E-3</v>
      </c>
      <c r="BI63" s="137">
        <v>2.3215688834955501E-3</v>
      </c>
      <c r="BJ63" s="137">
        <v>2.3733738972541701E-3</v>
      </c>
      <c r="BK63" s="137">
        <v>3.2534183167909998E-3</v>
      </c>
      <c r="BL63" s="137">
        <v>1.8787918636707099E-3</v>
      </c>
      <c r="BM63" s="137">
        <v>2.0146774653448298E-3</v>
      </c>
      <c r="BN63" s="137">
        <v>3.2561859312992599E-3</v>
      </c>
      <c r="BO63" s="137">
        <v>1.1939339520637799E-3</v>
      </c>
      <c r="BP63" s="137">
        <v>5.7409294219599495E-4</v>
      </c>
      <c r="BQ63" s="137">
        <v>1.26477293102188E-3</v>
      </c>
      <c r="BR63" s="137">
        <v>7.7857976076433104E-4</v>
      </c>
      <c r="BS63" s="137">
        <v>2.92804746155672E-4</v>
      </c>
      <c r="BT63" s="137">
        <v>1.11516275766562E-3</v>
      </c>
      <c r="BU63" s="137">
        <v>2.3274601934847902E-3</v>
      </c>
      <c r="BV63" s="137">
        <v>1.8715587554463699E-3</v>
      </c>
      <c r="BW63" s="137">
        <v>7.5591171530477695E-4</v>
      </c>
      <c r="BX63" s="137">
        <v>3.47657169009867E-3</v>
      </c>
      <c r="BY63" s="137">
        <v>2.7523598726102599E-3</v>
      </c>
      <c r="BZ63" s="137">
        <v>4.24618818889041E-3</v>
      </c>
      <c r="CA63" s="138">
        <v>0</v>
      </c>
      <c r="CB63" s="133">
        <v>1.2476619000892699</v>
      </c>
      <c r="CC63" s="134">
        <v>0.73417732688276505</v>
      </c>
      <c r="CD63" s="135"/>
      <c r="CE63" s="370">
        <v>0</v>
      </c>
      <c r="CF63" s="370">
        <v>0</v>
      </c>
      <c r="CG63" s="370">
        <v>0</v>
      </c>
      <c r="CH63" s="370">
        <v>0</v>
      </c>
      <c r="CI63" s="355">
        <v>0</v>
      </c>
    </row>
    <row r="64" spans="1:87" ht="19.5" x14ac:dyDescent="0.25">
      <c r="A64" s="30"/>
      <c r="B64" s="42" t="s">
        <v>55</v>
      </c>
      <c r="C64" s="43" t="s">
        <v>166</v>
      </c>
      <c r="D64" s="136">
        <v>1.6326253675701601E-2</v>
      </c>
      <c r="E64" s="137">
        <v>3.7091467073292299E-2</v>
      </c>
      <c r="F64" s="137">
        <v>1.1925924324399401E-2</v>
      </c>
      <c r="G64" s="137">
        <v>3.1624595974033803E-2</v>
      </c>
      <c r="H64" s="137">
        <v>1.1666723646771E-2</v>
      </c>
      <c r="I64" s="137">
        <v>2.0761536106777001E-2</v>
      </c>
      <c r="J64" s="137">
        <v>2.1022681987186199E-2</v>
      </c>
      <c r="K64" s="137">
        <v>1.6057719621725901E-2</v>
      </c>
      <c r="L64" s="137">
        <v>1.3278320917259201E-2</v>
      </c>
      <c r="M64" s="137">
        <v>2.39570381998102E-2</v>
      </c>
      <c r="N64" s="137">
        <v>1.0192970588682401E-2</v>
      </c>
      <c r="O64" s="137">
        <v>1.71681022026209E-2</v>
      </c>
      <c r="P64" s="137">
        <v>1.1967248639003799E-2</v>
      </c>
      <c r="Q64" s="137">
        <v>7.9404183718241594E-3</v>
      </c>
      <c r="R64" s="137">
        <v>4.2588054922518701E-2</v>
      </c>
      <c r="S64" s="137">
        <v>2.87349380012175E-2</v>
      </c>
      <c r="T64" s="137">
        <v>2.04295267122598E-2</v>
      </c>
      <c r="U64" s="137">
        <v>2.7474857386142498E-2</v>
      </c>
      <c r="V64" s="137">
        <v>1.52483103019796E-2</v>
      </c>
      <c r="W64" s="137">
        <v>1.5980371141563799E-2</v>
      </c>
      <c r="X64" s="137">
        <v>2.95397283593473E-2</v>
      </c>
      <c r="Y64" s="137">
        <v>2.9371868489998301E-2</v>
      </c>
      <c r="Z64" s="137">
        <v>1.73527419910776E-2</v>
      </c>
      <c r="AA64" s="137">
        <v>1.77785980116788E-2</v>
      </c>
      <c r="AB64" s="137">
        <v>2.32944062206265E-2</v>
      </c>
      <c r="AC64" s="137">
        <v>1.8911106954047501E-2</v>
      </c>
      <c r="AD64" s="137">
        <v>6.3066619869100907E-2</v>
      </c>
      <c r="AE64" s="137">
        <v>1.50052927551715E-2</v>
      </c>
      <c r="AF64" s="137">
        <v>2.83694288143507E-2</v>
      </c>
      <c r="AG64" s="137">
        <v>2.8187752529655399E-2</v>
      </c>
      <c r="AH64" s="137">
        <v>1.91195065477144E-2</v>
      </c>
      <c r="AI64" s="137">
        <v>1.4638606009994099E-2</v>
      </c>
      <c r="AJ64" s="137">
        <v>0</v>
      </c>
      <c r="AK64" s="137">
        <v>3.7465833931018502E-2</v>
      </c>
      <c r="AL64" s="137">
        <v>2.9685714232872001E-2</v>
      </c>
      <c r="AM64" s="137">
        <v>3.0612241389753998E-2</v>
      </c>
      <c r="AN64" s="137">
        <v>1.50351665615492E-2</v>
      </c>
      <c r="AO64" s="137">
        <v>3.0441644327946101E-2</v>
      </c>
      <c r="AP64" s="137">
        <v>2.3770635921036499E-2</v>
      </c>
      <c r="AQ64" s="137">
        <v>7.2905165742923302E-3</v>
      </c>
      <c r="AR64" s="137">
        <v>2.2900130275111098E-2</v>
      </c>
      <c r="AS64" s="137">
        <v>1.32876915706825E-2</v>
      </c>
      <c r="AT64" s="137">
        <v>1.3209958304034101E-2</v>
      </c>
      <c r="AU64" s="137">
        <v>2.7852122468050699E-2</v>
      </c>
      <c r="AV64" s="137">
        <v>2.8630266687426499E-2</v>
      </c>
      <c r="AW64" s="137">
        <v>5.1497933166172502E-2</v>
      </c>
      <c r="AX64" s="137">
        <v>6.13837918415161E-2</v>
      </c>
      <c r="AY64" s="137">
        <v>6.8916598998059006E-2</v>
      </c>
      <c r="AZ64" s="137">
        <v>1.8669071508766399E-2</v>
      </c>
      <c r="BA64" s="137">
        <v>1.43583757955446E-2</v>
      </c>
      <c r="BB64" s="137">
        <v>2.4575384638570501E-2</v>
      </c>
      <c r="BC64" s="137">
        <v>2.1550198706971599E-2</v>
      </c>
      <c r="BD64" s="137">
        <v>1.31363254122083E-2</v>
      </c>
      <c r="BE64" s="137">
        <v>2.0405032922559699E-2</v>
      </c>
      <c r="BF64" s="137">
        <v>1.9615188587594399E-2</v>
      </c>
      <c r="BG64" s="137">
        <v>1.5213793541002101</v>
      </c>
      <c r="BH64" s="137">
        <v>8.2857948434440901E-2</v>
      </c>
      <c r="BI64" s="137">
        <v>1.7881100547876699E-2</v>
      </c>
      <c r="BJ64" s="137">
        <v>2.6349750458684401E-2</v>
      </c>
      <c r="BK64" s="137">
        <v>1.6855717109188099E-2</v>
      </c>
      <c r="BL64" s="137">
        <v>1.7141471366966001E-2</v>
      </c>
      <c r="BM64" s="137">
        <v>5.9370985902711997E-2</v>
      </c>
      <c r="BN64" s="137">
        <v>4.5194569225115402E-2</v>
      </c>
      <c r="BO64" s="137">
        <v>2.9843908366001402E-2</v>
      </c>
      <c r="BP64" s="137">
        <v>8.0919032437726298E-3</v>
      </c>
      <c r="BQ64" s="137">
        <v>9.0886997820456804E-3</v>
      </c>
      <c r="BR64" s="137">
        <v>1.08581956854031E-2</v>
      </c>
      <c r="BS64" s="137">
        <v>2.2173538294709999E-2</v>
      </c>
      <c r="BT64" s="137">
        <v>2.3046070480268001E-2</v>
      </c>
      <c r="BU64" s="137">
        <v>7.7436297427964399E-3</v>
      </c>
      <c r="BV64" s="137">
        <v>2.3372084511395799E-2</v>
      </c>
      <c r="BW64" s="137">
        <v>7.5215554184021897E-3</v>
      </c>
      <c r="BX64" s="137">
        <v>3.2637746755073298E-2</v>
      </c>
      <c r="BY64" s="137">
        <v>1.16383610813534E-2</v>
      </c>
      <c r="BZ64" s="137">
        <v>5.8803773733150301E-2</v>
      </c>
      <c r="CA64" s="138">
        <v>0</v>
      </c>
      <c r="CB64" s="133">
        <v>3.33221290440884</v>
      </c>
      <c r="CC64" s="134">
        <v>1.9608157968020801</v>
      </c>
      <c r="CD64" s="135"/>
      <c r="CE64" s="370">
        <v>0</v>
      </c>
      <c r="CF64" s="370">
        <v>0</v>
      </c>
      <c r="CG64" s="370">
        <v>0</v>
      </c>
      <c r="CH64" s="370">
        <v>0</v>
      </c>
      <c r="CI64" s="355">
        <v>0</v>
      </c>
    </row>
    <row r="65" spans="1:87" ht="19.5" x14ac:dyDescent="0.25">
      <c r="A65" s="30"/>
      <c r="B65" s="42" t="s">
        <v>56</v>
      </c>
      <c r="C65" s="43" t="s">
        <v>167</v>
      </c>
      <c r="D65" s="136">
        <v>1.6313759253933199E-3</v>
      </c>
      <c r="E65" s="137">
        <v>7.0105774949212798E-3</v>
      </c>
      <c r="F65" s="137">
        <v>3.5614873750575201E-3</v>
      </c>
      <c r="G65" s="137">
        <v>6.7161285117685104E-3</v>
      </c>
      <c r="H65" s="137">
        <v>2.4999279103841299E-3</v>
      </c>
      <c r="I65" s="137">
        <v>7.83145145832073E-3</v>
      </c>
      <c r="J65" s="137">
        <v>6.4679563111221701E-3</v>
      </c>
      <c r="K65" s="137">
        <v>7.5092694959463299E-3</v>
      </c>
      <c r="L65" s="137">
        <v>3.9451401798572504E-3</v>
      </c>
      <c r="M65" s="137">
        <v>2.1625615495744301E-3</v>
      </c>
      <c r="N65" s="137">
        <v>1.1201712635051299E-3</v>
      </c>
      <c r="O65" s="137">
        <v>2.82940543788572E-3</v>
      </c>
      <c r="P65" s="137">
        <v>1.5599742377317199E-3</v>
      </c>
      <c r="Q65" s="137">
        <v>6.8493867582905803E-4</v>
      </c>
      <c r="R65" s="137">
        <v>6.9376717350554196E-3</v>
      </c>
      <c r="S65" s="137">
        <v>8.1214926936074294E-3</v>
      </c>
      <c r="T65" s="137">
        <v>1.7813988501796699E-3</v>
      </c>
      <c r="U65" s="137">
        <v>9.3352018921209808E-3</v>
      </c>
      <c r="V65" s="137">
        <v>1.73813567428768E-3</v>
      </c>
      <c r="W65" s="137">
        <v>2.9683123594864201E-3</v>
      </c>
      <c r="X65" s="137">
        <v>4.6087270338479496E-3</v>
      </c>
      <c r="Y65" s="137">
        <v>2.1479326135080902E-3</v>
      </c>
      <c r="Z65" s="137">
        <v>1.9796596166319902E-3</v>
      </c>
      <c r="AA65" s="137">
        <v>2.9704487480700101E-3</v>
      </c>
      <c r="AB65" s="137">
        <v>4.1186803733819699E-3</v>
      </c>
      <c r="AC65" s="137">
        <v>1.5080683409270401E-3</v>
      </c>
      <c r="AD65" s="137">
        <v>4.1141566607431901E-3</v>
      </c>
      <c r="AE65" s="137">
        <v>1.7496437304293201E-3</v>
      </c>
      <c r="AF65" s="137">
        <v>4.3240276627840198E-3</v>
      </c>
      <c r="AG65" s="137">
        <v>4.3817338950057003E-3</v>
      </c>
      <c r="AH65" s="137">
        <v>6.9255388484446099E-3</v>
      </c>
      <c r="AI65" s="137">
        <v>1.44654008947757E-2</v>
      </c>
      <c r="AJ65" s="137">
        <v>0</v>
      </c>
      <c r="AK65" s="137">
        <v>2.4327558373531798E-3</v>
      </c>
      <c r="AL65" s="137">
        <v>2.1749514121716601E-3</v>
      </c>
      <c r="AM65" s="137">
        <v>2.0509163620204898E-3</v>
      </c>
      <c r="AN65" s="137">
        <v>2.23038885337717E-3</v>
      </c>
      <c r="AO65" s="137">
        <v>2.7818019637985999E-3</v>
      </c>
      <c r="AP65" s="137">
        <v>5.2891341582675102E-3</v>
      </c>
      <c r="AQ65" s="137">
        <v>8.2249674716422701E-4</v>
      </c>
      <c r="AR65" s="137">
        <v>2.1681374911564299E-3</v>
      </c>
      <c r="AS65" s="137">
        <v>2.37660490320517E-3</v>
      </c>
      <c r="AT65" s="137">
        <v>2.0596575730771399E-3</v>
      </c>
      <c r="AU65" s="137">
        <v>5.0675089808931003E-3</v>
      </c>
      <c r="AV65" s="137">
        <v>2.2313423714785201E-3</v>
      </c>
      <c r="AW65" s="137">
        <v>4.8256082844320503E-3</v>
      </c>
      <c r="AX65" s="137">
        <v>7.5823064624016201E-3</v>
      </c>
      <c r="AY65" s="137">
        <v>0.105581946571926</v>
      </c>
      <c r="AZ65" s="137">
        <v>1.07098038149102E-2</v>
      </c>
      <c r="BA65" s="137">
        <v>1.01852356501843E-2</v>
      </c>
      <c r="BB65" s="137">
        <v>1.53801704005746E-2</v>
      </c>
      <c r="BC65" s="137">
        <v>1.1247865674399799E-2</v>
      </c>
      <c r="BD65" s="137">
        <v>1.79069863105285E-3</v>
      </c>
      <c r="BE65" s="137">
        <v>3.9276280955758301E-3</v>
      </c>
      <c r="BF65" s="137">
        <v>2.0134033410871099E-3</v>
      </c>
      <c r="BG65" s="137">
        <v>2.8125164678317899E-3</v>
      </c>
      <c r="BH65" s="137">
        <v>1.16451696956516</v>
      </c>
      <c r="BI65" s="137">
        <v>8.3392113041152807E-3</v>
      </c>
      <c r="BJ65" s="137">
        <v>1.1622280375179401E-3</v>
      </c>
      <c r="BK65" s="137">
        <v>1.88326074485201E-3</v>
      </c>
      <c r="BL65" s="137">
        <v>1.6393253103553902E-2</v>
      </c>
      <c r="BM65" s="137">
        <v>1.70609429069782E-2</v>
      </c>
      <c r="BN65" s="137">
        <v>2.4133100557623501E-3</v>
      </c>
      <c r="BO65" s="137">
        <v>1.27105666829538E-3</v>
      </c>
      <c r="BP65" s="137">
        <v>6.8818150575369798E-4</v>
      </c>
      <c r="BQ65" s="137">
        <v>9.17030158304958E-4</v>
      </c>
      <c r="BR65" s="137">
        <v>1.0961446220382799E-3</v>
      </c>
      <c r="BS65" s="137">
        <v>5.2142252656954304E-3</v>
      </c>
      <c r="BT65" s="137">
        <v>2.4447602887033302E-3</v>
      </c>
      <c r="BU65" s="137">
        <v>2.23487712980885E-3</v>
      </c>
      <c r="BV65" s="137">
        <v>7.6951336229744904E-3</v>
      </c>
      <c r="BW65" s="137">
        <v>3.1419429598012602E-3</v>
      </c>
      <c r="BX65" s="137">
        <v>9.5850484980683093E-3</v>
      </c>
      <c r="BY65" s="137">
        <v>2.3798663493917499E-3</v>
      </c>
      <c r="BZ65" s="137">
        <v>8.21721877562126E-3</v>
      </c>
      <c r="CA65" s="138">
        <v>0</v>
      </c>
      <c r="CB65" s="133">
        <v>1.60410413906132</v>
      </c>
      <c r="CC65" s="134">
        <v>0.94392310029933602</v>
      </c>
      <c r="CD65" s="135"/>
      <c r="CE65" s="370">
        <v>0</v>
      </c>
      <c r="CF65" s="370">
        <v>0</v>
      </c>
      <c r="CG65" s="370">
        <v>0</v>
      </c>
      <c r="CH65" s="370">
        <v>0</v>
      </c>
      <c r="CI65" s="355">
        <v>0</v>
      </c>
    </row>
    <row r="66" spans="1:87" ht="19.5" x14ac:dyDescent="0.25">
      <c r="A66" s="30"/>
      <c r="B66" s="42" t="s">
        <v>57</v>
      </c>
      <c r="C66" s="43" t="s">
        <v>168</v>
      </c>
      <c r="D66" s="136">
        <v>1.2351926646362501E-3</v>
      </c>
      <c r="E66" s="137">
        <v>2.3300561673094702E-3</v>
      </c>
      <c r="F66" s="137">
        <v>1.1076930371819E-3</v>
      </c>
      <c r="G66" s="137">
        <v>2.66996719623761E-3</v>
      </c>
      <c r="H66" s="137">
        <v>1.23280118204845E-3</v>
      </c>
      <c r="I66" s="137">
        <v>1.1166627689425E-3</v>
      </c>
      <c r="J66" s="137">
        <v>1.40451218536445E-3</v>
      </c>
      <c r="K66" s="137">
        <v>9.4539986462145395E-4</v>
      </c>
      <c r="L66" s="137">
        <v>1.07737605693876E-3</v>
      </c>
      <c r="M66" s="137">
        <v>1.02811770108225E-3</v>
      </c>
      <c r="N66" s="137">
        <v>1.1724953446445199E-3</v>
      </c>
      <c r="O66" s="137">
        <v>1.23365565829778E-3</v>
      </c>
      <c r="P66" s="137">
        <v>2.6251343134819301E-2</v>
      </c>
      <c r="Q66" s="137">
        <v>1.04187648532748E-2</v>
      </c>
      <c r="R66" s="137">
        <v>1.2160027574046699E-3</v>
      </c>
      <c r="S66" s="137">
        <v>1.5171288859589E-3</v>
      </c>
      <c r="T66" s="137">
        <v>1.03054785566541E-3</v>
      </c>
      <c r="U66" s="137">
        <v>1.8103805474286301E-3</v>
      </c>
      <c r="V66" s="137">
        <v>1.22572662657983E-3</v>
      </c>
      <c r="W66" s="137">
        <v>1.51539909073977E-3</v>
      </c>
      <c r="X66" s="137">
        <v>1.53415743809273E-3</v>
      </c>
      <c r="Y66" s="137">
        <v>9.5761747264871402E-4</v>
      </c>
      <c r="Z66" s="137">
        <v>1.3170794404401701E-3</v>
      </c>
      <c r="AA66" s="137">
        <v>1.67713945152839E-3</v>
      </c>
      <c r="AB66" s="137">
        <v>1.56801906332366E-3</v>
      </c>
      <c r="AC66" s="137">
        <v>1.0726263964986899E-3</v>
      </c>
      <c r="AD66" s="137">
        <v>2.63774052993667E-3</v>
      </c>
      <c r="AE66" s="137">
        <v>1.0353791445084401E-3</v>
      </c>
      <c r="AF66" s="137">
        <v>1.2775678364606699E-3</v>
      </c>
      <c r="AG66" s="137">
        <v>1.81759743437593E-3</v>
      </c>
      <c r="AH66" s="137">
        <v>1.01312352335981E-3</v>
      </c>
      <c r="AI66" s="137">
        <v>9.0610793115136301E-4</v>
      </c>
      <c r="AJ66" s="137">
        <v>0</v>
      </c>
      <c r="AK66" s="137">
        <v>8.3338035812797996E-4</v>
      </c>
      <c r="AL66" s="137">
        <v>7.1460058430888504E-4</v>
      </c>
      <c r="AM66" s="137">
        <v>8.1103283579815003E-4</v>
      </c>
      <c r="AN66" s="137">
        <v>1.1431627881293199E-3</v>
      </c>
      <c r="AO66" s="137">
        <v>1.4942252729494201E-3</v>
      </c>
      <c r="AP66" s="137">
        <v>7.0833123956909295E-4</v>
      </c>
      <c r="AQ66" s="137">
        <v>9.1812803518319594E-3</v>
      </c>
      <c r="AR66" s="137">
        <v>8.5820317135839404E-4</v>
      </c>
      <c r="AS66" s="137">
        <v>7.4049369300946595E-4</v>
      </c>
      <c r="AT66" s="137">
        <v>5.6723706868897004E-4</v>
      </c>
      <c r="AU66" s="137">
        <v>8.1022151864838701E-4</v>
      </c>
      <c r="AV66" s="137">
        <v>7.0023386276418505E-4</v>
      </c>
      <c r="AW66" s="137">
        <v>2.02179037135963E-3</v>
      </c>
      <c r="AX66" s="137">
        <v>1.61489422123751E-3</v>
      </c>
      <c r="AY66" s="137">
        <v>8.9995483808977099E-4</v>
      </c>
      <c r="AZ66" s="137">
        <v>6.8379802911770304E-4</v>
      </c>
      <c r="BA66" s="137">
        <v>8.79094915012356E-4</v>
      </c>
      <c r="BB66" s="137">
        <v>6.7902416874460105E-4</v>
      </c>
      <c r="BC66" s="137">
        <v>6.2040848748565398E-4</v>
      </c>
      <c r="BD66" s="137">
        <v>8.1147201786876803E-4</v>
      </c>
      <c r="BE66" s="137">
        <v>7.9464591096533102E-4</v>
      </c>
      <c r="BF66" s="137">
        <v>1.18779465133306E-3</v>
      </c>
      <c r="BG66" s="137">
        <v>1.81991412515819E-3</v>
      </c>
      <c r="BH66" s="137">
        <v>9.2753481903268904E-4</v>
      </c>
      <c r="BI66" s="137">
        <v>1.0262819836474799</v>
      </c>
      <c r="BJ66" s="137">
        <v>1.4244784391556401E-3</v>
      </c>
      <c r="BK66" s="137">
        <v>6.0843399208331903E-3</v>
      </c>
      <c r="BL66" s="137">
        <v>2.9533558028785501E-3</v>
      </c>
      <c r="BM66" s="137">
        <v>1.68107993939833E-3</v>
      </c>
      <c r="BN66" s="137">
        <v>1.6395300786294E-3</v>
      </c>
      <c r="BO66" s="137">
        <v>9.4728093152944798E-4</v>
      </c>
      <c r="BP66" s="137">
        <v>6.9886810064289805E-4</v>
      </c>
      <c r="BQ66" s="137">
        <v>1.13533893773882E-3</v>
      </c>
      <c r="BR66" s="137">
        <v>1.73716103301822E-3</v>
      </c>
      <c r="BS66" s="137">
        <v>2.6809242180785599E-2</v>
      </c>
      <c r="BT66" s="137">
        <v>1.2349720705796101E-3</v>
      </c>
      <c r="BU66" s="137">
        <v>2.6530374687251901E-4</v>
      </c>
      <c r="BV66" s="137">
        <v>1.37465628922045E-3</v>
      </c>
      <c r="BW66" s="137">
        <v>1.9396877036860301E-4</v>
      </c>
      <c r="BX66" s="137">
        <v>7.3114762959340803E-4</v>
      </c>
      <c r="BY66" s="137">
        <v>3.7472637594531002E-4</v>
      </c>
      <c r="BZ66" s="137">
        <v>2.0235736925989799E-2</v>
      </c>
      <c r="CA66" s="138">
        <v>0</v>
      </c>
      <c r="CB66" s="133">
        <v>1.2056592793627501</v>
      </c>
      <c r="CC66" s="134">
        <v>0.70946119841490296</v>
      </c>
      <c r="CD66" s="135"/>
      <c r="CE66" s="370">
        <v>0</v>
      </c>
      <c r="CF66" s="370">
        <v>0</v>
      </c>
      <c r="CG66" s="370">
        <v>0</v>
      </c>
      <c r="CH66" s="370">
        <v>0</v>
      </c>
      <c r="CI66" s="355">
        <v>0</v>
      </c>
    </row>
    <row r="67" spans="1:87" ht="19.5" x14ac:dyDescent="0.25">
      <c r="A67" s="30"/>
      <c r="B67" s="42" t="s">
        <v>58</v>
      </c>
      <c r="C67" s="43" t="s">
        <v>169</v>
      </c>
      <c r="D67" s="136">
        <v>5.8070997890981003E-2</v>
      </c>
      <c r="E67" s="137">
        <v>0.14363371891100901</v>
      </c>
      <c r="F67" s="137">
        <v>0.14774559629841799</v>
      </c>
      <c r="G67" s="137">
        <v>9.7341727342329903E-2</v>
      </c>
      <c r="H67" s="137">
        <v>8.6159188509969703E-2</v>
      </c>
      <c r="I67" s="137">
        <v>6.1059581762362897E-2</v>
      </c>
      <c r="J67" s="137">
        <v>0.177409078858009</v>
      </c>
      <c r="K67" s="137">
        <v>7.1869398920005295E-2</v>
      </c>
      <c r="L67" s="137">
        <v>0.122996744793319</v>
      </c>
      <c r="M67" s="137">
        <v>0.15592640560593399</v>
      </c>
      <c r="N67" s="137">
        <v>5.6906252178194103E-2</v>
      </c>
      <c r="O67" s="137">
        <v>0.26593548981510201</v>
      </c>
      <c r="P67" s="137">
        <v>5.2445191474100102E-2</v>
      </c>
      <c r="Q67" s="137">
        <v>2.7921231745098501E-2</v>
      </c>
      <c r="R67" s="137">
        <v>5.49425764190941E-2</v>
      </c>
      <c r="S67" s="137">
        <v>7.1871074286909295E-2</v>
      </c>
      <c r="T67" s="137">
        <v>0.19183543353316901</v>
      </c>
      <c r="U67" s="137">
        <v>0.30010365606059303</v>
      </c>
      <c r="V67" s="137">
        <v>0.303368149440917</v>
      </c>
      <c r="W67" s="137">
        <v>0.33607086960447002</v>
      </c>
      <c r="X67" s="137">
        <v>0.22811276584918899</v>
      </c>
      <c r="Y67" s="137">
        <v>0.19463353384638599</v>
      </c>
      <c r="Z67" s="137">
        <v>0.27236952749132298</v>
      </c>
      <c r="AA67" s="137">
        <v>0.24784383788231101</v>
      </c>
      <c r="AB67" s="137">
        <v>0.286156122689744</v>
      </c>
      <c r="AC67" s="137">
        <v>0.22555105758674299</v>
      </c>
      <c r="AD67" s="137">
        <v>0.247912748896952</v>
      </c>
      <c r="AE67" s="137">
        <v>0.21711895376437601</v>
      </c>
      <c r="AF67" s="137">
        <v>0.212839604586781</v>
      </c>
      <c r="AG67" s="137">
        <v>0.33532756709060102</v>
      </c>
      <c r="AH67" s="137">
        <v>0.12971232307156799</v>
      </c>
      <c r="AI67" s="137">
        <v>9.8898734190495205E-2</v>
      </c>
      <c r="AJ67" s="137">
        <v>0</v>
      </c>
      <c r="AK67" s="137">
        <v>0.12787070565019401</v>
      </c>
      <c r="AL67" s="137">
        <v>9.4469127121671104E-2</v>
      </c>
      <c r="AM67" s="137">
        <v>0.144611472664636</v>
      </c>
      <c r="AN67" s="137">
        <v>0.112346427553374</v>
      </c>
      <c r="AO67" s="137">
        <v>0.110594376883162</v>
      </c>
      <c r="AP67" s="137">
        <v>8.6730955464335693E-2</v>
      </c>
      <c r="AQ67" s="137">
        <v>7.8188571857215602E-2</v>
      </c>
      <c r="AR67" s="137">
        <v>0.111400987565496</v>
      </c>
      <c r="AS67" s="137">
        <v>0.10787376417771399</v>
      </c>
      <c r="AT67" s="137">
        <v>0.107289763588974</v>
      </c>
      <c r="AU67" s="137">
        <v>0.111203628806309</v>
      </c>
      <c r="AV67" s="137">
        <v>0.103852696954264</v>
      </c>
      <c r="AW67" s="137">
        <v>9.2092001743353302E-2</v>
      </c>
      <c r="AX67" s="137">
        <v>0.10142903856707999</v>
      </c>
      <c r="AY67" s="137">
        <v>8.0311202224235295E-2</v>
      </c>
      <c r="AZ67" s="137">
        <v>7.6567907947037495E-2</v>
      </c>
      <c r="BA67" s="137">
        <v>7.1258306747931405E-2</v>
      </c>
      <c r="BB67" s="137">
        <v>7.56896739315258E-2</v>
      </c>
      <c r="BC67" s="137">
        <v>6.7972853452405294E-2</v>
      </c>
      <c r="BD67" s="137">
        <v>0.13772927942194299</v>
      </c>
      <c r="BE67" s="137">
        <v>9.9025755284432596E-2</v>
      </c>
      <c r="BF67" s="137">
        <v>0.106067372850842</v>
      </c>
      <c r="BG67" s="137">
        <v>6.5043452899591403E-2</v>
      </c>
      <c r="BH67" s="137">
        <v>8.0891275162487203E-2</v>
      </c>
      <c r="BI67" s="137">
        <v>8.3528095838456606E-2</v>
      </c>
      <c r="BJ67" s="137">
        <v>1.03857211748606</v>
      </c>
      <c r="BK67" s="137">
        <v>0.12663489102365999</v>
      </c>
      <c r="BL67" s="137">
        <v>6.8426283860496498E-2</v>
      </c>
      <c r="BM67" s="137">
        <v>7.4947170949337394E-2</v>
      </c>
      <c r="BN67" s="137">
        <v>0.12672777916497399</v>
      </c>
      <c r="BO67" s="137">
        <v>2.8505584690270799E-2</v>
      </c>
      <c r="BP67" s="137">
        <v>1.6960759712252499E-2</v>
      </c>
      <c r="BQ67" s="137">
        <v>4.54588934669303E-2</v>
      </c>
      <c r="BR67" s="137">
        <v>2.33192287077243E-2</v>
      </c>
      <c r="BS67" s="137">
        <v>8.8986672015091001E-3</v>
      </c>
      <c r="BT67" s="137">
        <v>2.5464248039913699E-2</v>
      </c>
      <c r="BU67" s="137">
        <v>1.8697963356848001E-2</v>
      </c>
      <c r="BV67" s="137">
        <v>4.8807988351571401E-2</v>
      </c>
      <c r="BW67" s="137">
        <v>1.92504066088993E-2</v>
      </c>
      <c r="BX67" s="137">
        <v>7.0674475115950902E-2</v>
      </c>
      <c r="BY67" s="137">
        <v>6.0940361339007799E-2</v>
      </c>
      <c r="BZ67" s="137">
        <v>6.4204769305180903E-2</v>
      </c>
      <c r="CA67" s="138">
        <v>0</v>
      </c>
      <c r="CB67" s="133">
        <v>9.7806194231357004</v>
      </c>
      <c r="CC67" s="134">
        <v>5.7553324525030796</v>
      </c>
      <c r="CD67" s="135"/>
      <c r="CE67" s="370">
        <v>0</v>
      </c>
      <c r="CF67" s="370">
        <v>0</v>
      </c>
      <c r="CG67" s="370">
        <v>0</v>
      </c>
      <c r="CH67" s="370">
        <v>0</v>
      </c>
      <c r="CI67" s="355">
        <v>0</v>
      </c>
    </row>
    <row r="68" spans="1:87" ht="19.5" x14ac:dyDescent="0.25">
      <c r="A68" s="30"/>
      <c r="B68" s="42" t="s">
        <v>59</v>
      </c>
      <c r="C68" s="43" t="s">
        <v>170</v>
      </c>
      <c r="D68" s="136">
        <v>8.8701734529777004E-2</v>
      </c>
      <c r="E68" s="137">
        <v>0.26091174464003403</v>
      </c>
      <c r="F68" s="137">
        <v>7.8396177244689294E-2</v>
      </c>
      <c r="G68" s="137">
        <v>0.14293835632372201</v>
      </c>
      <c r="H68" s="137">
        <v>0.11445632984993601</v>
      </c>
      <c r="I68" s="137">
        <v>9.8013589115186303E-2</v>
      </c>
      <c r="J68" s="137">
        <v>9.3125551428341294E-2</v>
      </c>
      <c r="K68" s="137">
        <v>6.3724843470606293E-2</v>
      </c>
      <c r="L68" s="137">
        <v>6.1528652395266302E-2</v>
      </c>
      <c r="M68" s="137">
        <v>6.6351614028379094E-2</v>
      </c>
      <c r="N68" s="137">
        <v>0.15227738160670301</v>
      </c>
      <c r="O68" s="137">
        <v>5.41923422016128E-2</v>
      </c>
      <c r="P68" s="137">
        <v>7.4494839335832994E-2</v>
      </c>
      <c r="Q68" s="137">
        <v>5.0010081186952299E-2</v>
      </c>
      <c r="R68" s="137">
        <v>0.104145940004246</v>
      </c>
      <c r="S68" s="137">
        <v>0.12321106954510901</v>
      </c>
      <c r="T68" s="137">
        <v>5.4684177484748298E-2</v>
      </c>
      <c r="U68" s="137">
        <v>0.14663803587587501</v>
      </c>
      <c r="V68" s="137">
        <v>4.9257581945881097E-2</v>
      </c>
      <c r="W68" s="137">
        <v>7.0390849752195506E-2</v>
      </c>
      <c r="X68" s="137">
        <v>0.10258624772602599</v>
      </c>
      <c r="Y68" s="137">
        <v>5.1605572252616E-2</v>
      </c>
      <c r="Z68" s="137">
        <v>7.7879721148913797E-2</v>
      </c>
      <c r="AA68" s="137">
        <v>7.9911805878642994E-2</v>
      </c>
      <c r="AB68" s="137">
        <v>9.2192987261192599E-2</v>
      </c>
      <c r="AC68" s="137">
        <v>5.7667136129618803E-2</v>
      </c>
      <c r="AD68" s="137">
        <v>5.9666643773750798E-2</v>
      </c>
      <c r="AE68" s="137">
        <v>5.9707987109684002E-2</v>
      </c>
      <c r="AF68" s="137">
        <v>9.9811643581594098E-2</v>
      </c>
      <c r="AG68" s="137">
        <v>0.10306992742674501</v>
      </c>
      <c r="AH68" s="137">
        <v>7.62409317174461E-2</v>
      </c>
      <c r="AI68" s="137">
        <v>9.1582678523880801E-2</v>
      </c>
      <c r="AJ68" s="137">
        <v>0</v>
      </c>
      <c r="AK68" s="137">
        <v>4.7087803213797602E-2</v>
      </c>
      <c r="AL68" s="137">
        <v>2.65065478964829E-2</v>
      </c>
      <c r="AM68" s="137">
        <v>5.0254087968777401E-2</v>
      </c>
      <c r="AN68" s="137">
        <v>0.13886131987622599</v>
      </c>
      <c r="AO68" s="137">
        <v>0.205061334079258</v>
      </c>
      <c r="AP68" s="137">
        <v>6.2254349021199799E-2</v>
      </c>
      <c r="AQ68" s="137">
        <v>4.1872702022191302E-2</v>
      </c>
      <c r="AR68" s="137">
        <v>8.3920497661283705E-2</v>
      </c>
      <c r="AS68" s="137">
        <v>6.1989273090771797E-2</v>
      </c>
      <c r="AT68" s="137">
        <v>3.6714316166119802E-2</v>
      </c>
      <c r="AU68" s="137">
        <v>6.94456579013491E-2</v>
      </c>
      <c r="AV68" s="137">
        <v>6.1848384732319697E-2</v>
      </c>
      <c r="AW68" s="137">
        <v>0.10274383983596599</v>
      </c>
      <c r="AX68" s="137">
        <v>0.15698420130792701</v>
      </c>
      <c r="AY68" s="137">
        <v>8.0164174423189002E-2</v>
      </c>
      <c r="AZ68" s="137">
        <v>5.2705943738378898E-2</v>
      </c>
      <c r="BA68" s="137">
        <v>4.2730603260608298E-2</v>
      </c>
      <c r="BB68" s="137">
        <v>4.4356168359523197E-2</v>
      </c>
      <c r="BC68" s="137">
        <v>3.3149240503822702E-2</v>
      </c>
      <c r="BD68" s="137">
        <v>3.6885761882806102E-2</v>
      </c>
      <c r="BE68" s="137">
        <v>5.5450476322870298E-2</v>
      </c>
      <c r="BF68" s="137">
        <v>7.1311482506609999E-2</v>
      </c>
      <c r="BG68" s="137">
        <v>2.9749342541838801E-2</v>
      </c>
      <c r="BH68" s="137">
        <v>6.6245193187899801E-2</v>
      </c>
      <c r="BI68" s="137">
        <v>5.5219589833666302E-2</v>
      </c>
      <c r="BJ68" s="137">
        <v>0.130448594026985</v>
      </c>
      <c r="BK68" s="137">
        <v>1.1053686375426599</v>
      </c>
      <c r="BL68" s="137">
        <v>0.253388802196715</v>
      </c>
      <c r="BM68" s="137">
        <v>4.4469497091683602E-2</v>
      </c>
      <c r="BN68" s="137">
        <v>4.3772024067038999E-2</v>
      </c>
      <c r="BO68" s="137">
        <v>3.4298915129478802E-2</v>
      </c>
      <c r="BP68" s="137">
        <v>2.2336914682957301E-2</v>
      </c>
      <c r="BQ68" s="137">
        <v>2.7538886841341301E-2</v>
      </c>
      <c r="BR68" s="137">
        <v>3.6938592854596101E-2</v>
      </c>
      <c r="BS68" s="137">
        <v>1.53287421472051E-2</v>
      </c>
      <c r="BT68" s="137">
        <v>6.1365936679020197E-2</v>
      </c>
      <c r="BU68" s="137">
        <v>9.8530354612278107E-3</v>
      </c>
      <c r="BV68" s="137">
        <v>4.9241376984047902E-2</v>
      </c>
      <c r="BW68" s="137">
        <v>8.7667169548583807E-3</v>
      </c>
      <c r="BX68" s="137">
        <v>3.2725818738472703E-2</v>
      </c>
      <c r="BY68" s="137">
        <v>1.4479106281249699E-2</v>
      </c>
      <c r="BZ68" s="137">
        <v>7.8310177138015594E-2</v>
      </c>
      <c r="CA68" s="138">
        <v>0</v>
      </c>
      <c r="CB68" s="133">
        <v>6.5815182406476396</v>
      </c>
      <c r="CC68" s="134">
        <v>3.8728452543137899</v>
      </c>
      <c r="CD68" s="135"/>
      <c r="CE68" s="370">
        <v>0</v>
      </c>
      <c r="CF68" s="370">
        <v>0</v>
      </c>
      <c r="CG68" s="370">
        <v>0</v>
      </c>
      <c r="CH68" s="370">
        <v>0</v>
      </c>
      <c r="CI68" s="355">
        <v>0</v>
      </c>
    </row>
    <row r="69" spans="1:87" ht="19.5" x14ac:dyDescent="0.25">
      <c r="A69" s="30"/>
      <c r="B69" s="42" t="s">
        <v>60</v>
      </c>
      <c r="C69" s="43" t="s">
        <v>171</v>
      </c>
      <c r="D69" s="136">
        <v>7.8798031739281795E-4</v>
      </c>
      <c r="E69" s="137">
        <v>6.7231311906738702E-3</v>
      </c>
      <c r="F69" s="137">
        <v>1.3018730818676299E-3</v>
      </c>
      <c r="G69" s="137">
        <v>1.35549242671309E-3</v>
      </c>
      <c r="H69" s="137">
        <v>1.42442887239977E-3</v>
      </c>
      <c r="I69" s="137">
        <v>2.14994812407221E-3</v>
      </c>
      <c r="J69" s="137">
        <v>1.6136038284478499E-3</v>
      </c>
      <c r="K69" s="137">
        <v>1.3372265327197101E-3</v>
      </c>
      <c r="L69" s="137">
        <v>1.20635829645387E-3</v>
      </c>
      <c r="M69" s="137">
        <v>1.4704377300564799E-3</v>
      </c>
      <c r="N69" s="137">
        <v>7.9439655852427105E-4</v>
      </c>
      <c r="O69" s="137">
        <v>1.99855241979695E-3</v>
      </c>
      <c r="P69" s="137">
        <v>8.3214870577772804E-4</v>
      </c>
      <c r="Q69" s="137">
        <v>4.34274829431182E-4</v>
      </c>
      <c r="R69" s="137">
        <v>9.5496584240883204E-4</v>
      </c>
      <c r="S69" s="137">
        <v>1.1977884682235901E-3</v>
      </c>
      <c r="T69" s="137">
        <v>1.8500541915101199E-3</v>
      </c>
      <c r="U69" s="137">
        <v>3.4945598759738902E-3</v>
      </c>
      <c r="V69" s="137">
        <v>2.1151477403678499E-3</v>
      </c>
      <c r="W69" s="137">
        <v>2.41824943669309E-3</v>
      </c>
      <c r="X69" s="137">
        <v>2.0067143550443001E-3</v>
      </c>
      <c r="Y69" s="137">
        <v>1.6731713582423301E-3</v>
      </c>
      <c r="Z69" s="137">
        <v>2.7568946672734801E-3</v>
      </c>
      <c r="AA69" s="137">
        <v>1.9319583861715499E-3</v>
      </c>
      <c r="AB69" s="137">
        <v>2.3852579474346299E-3</v>
      </c>
      <c r="AC69" s="137">
        <v>1.85949947490918E-3</v>
      </c>
      <c r="AD69" s="137">
        <v>2.0174590865775499E-3</v>
      </c>
      <c r="AE69" s="137">
        <v>1.7756080298647801E-3</v>
      </c>
      <c r="AF69" s="137">
        <v>1.75694746345194E-3</v>
      </c>
      <c r="AG69" s="137">
        <v>2.58333855451174E-3</v>
      </c>
      <c r="AH69" s="137">
        <v>1.6420075397176599E-3</v>
      </c>
      <c r="AI69" s="137">
        <v>2.0025411404173401E-3</v>
      </c>
      <c r="AJ69" s="137">
        <v>0</v>
      </c>
      <c r="AK69" s="137">
        <v>1.10251564874419E-3</v>
      </c>
      <c r="AL69" s="137">
        <v>2.0370252070952498E-3</v>
      </c>
      <c r="AM69" s="137">
        <v>2.61050640530738E-3</v>
      </c>
      <c r="AN69" s="137">
        <v>1.1213727469470999E-3</v>
      </c>
      <c r="AO69" s="137">
        <v>1.3917478699666699E-3</v>
      </c>
      <c r="AP69" s="137">
        <v>7.10816068654132E-3</v>
      </c>
      <c r="AQ69" s="137">
        <v>7.5225292540326998E-4</v>
      </c>
      <c r="AR69" s="137">
        <v>1.5597077058641399E-3</v>
      </c>
      <c r="AS69" s="137">
        <v>3.8070448257108199E-3</v>
      </c>
      <c r="AT69" s="137">
        <v>2.5577910555460298E-3</v>
      </c>
      <c r="AU69" s="137">
        <v>4.3155868196755702E-3</v>
      </c>
      <c r="AV69" s="137">
        <v>2.2674016376722701E-3</v>
      </c>
      <c r="AW69" s="137">
        <v>1.0253275663564599E-3</v>
      </c>
      <c r="AX69" s="137">
        <v>1.50183562223594E-3</v>
      </c>
      <c r="AY69" s="137">
        <v>9.2757853360000801E-4</v>
      </c>
      <c r="AZ69" s="137">
        <v>1.33670283392463E-3</v>
      </c>
      <c r="BA69" s="137">
        <v>2.6251325986520902E-3</v>
      </c>
      <c r="BB69" s="137">
        <v>1.00673790274467E-3</v>
      </c>
      <c r="BC69" s="137">
        <v>1.4305575864650001E-3</v>
      </c>
      <c r="BD69" s="137">
        <v>1.5950456247507401E-3</v>
      </c>
      <c r="BE69" s="137">
        <v>1.0093226855476E-3</v>
      </c>
      <c r="BF69" s="137">
        <v>4.4067285952172101E-3</v>
      </c>
      <c r="BG69" s="137">
        <v>6.50786198765904E-4</v>
      </c>
      <c r="BH69" s="137">
        <v>1.31513400927044E-3</v>
      </c>
      <c r="BI69" s="137">
        <v>9.6842609782002204E-4</v>
      </c>
      <c r="BJ69" s="137">
        <v>6.58034119096205E-3</v>
      </c>
      <c r="BK69" s="137">
        <v>3.0516072090586298E-3</v>
      </c>
      <c r="BL69" s="137">
        <v>1.0348906091179699</v>
      </c>
      <c r="BM69" s="137">
        <v>1.0192886012630499E-3</v>
      </c>
      <c r="BN69" s="137">
        <v>1.1380128969111E-3</v>
      </c>
      <c r="BO69" s="137">
        <v>7.9234398887112804E-4</v>
      </c>
      <c r="BP69" s="137">
        <v>2.4619790588101E-3</v>
      </c>
      <c r="BQ69" s="137">
        <v>2.5357424584684699E-3</v>
      </c>
      <c r="BR69" s="137">
        <v>3.07649122593828E-3</v>
      </c>
      <c r="BS69" s="137">
        <v>5.2557989443788203E-4</v>
      </c>
      <c r="BT69" s="137">
        <v>2.31051588302923E-3</v>
      </c>
      <c r="BU69" s="137">
        <v>5.0692508898575396E-4</v>
      </c>
      <c r="BV69" s="137">
        <v>2.4871521562753098E-3</v>
      </c>
      <c r="BW69" s="137">
        <v>2.4647586528881099E-4</v>
      </c>
      <c r="BX69" s="137">
        <v>2.22330448764399E-3</v>
      </c>
      <c r="BY69" s="137">
        <v>6.0088511923031497E-4</v>
      </c>
      <c r="BZ69" s="137">
        <v>3.3182749973543601E-3</v>
      </c>
      <c r="CA69" s="138">
        <v>0</v>
      </c>
      <c r="CB69" s="133">
        <v>1.1780479751034401</v>
      </c>
      <c r="CC69" s="134">
        <v>0.69321353263990604</v>
      </c>
      <c r="CD69" s="135"/>
      <c r="CE69" s="370">
        <v>0</v>
      </c>
      <c r="CF69" s="370">
        <v>0</v>
      </c>
      <c r="CG69" s="370">
        <v>0</v>
      </c>
      <c r="CH69" s="370">
        <v>0</v>
      </c>
      <c r="CI69" s="355">
        <v>0</v>
      </c>
    </row>
    <row r="70" spans="1:87" ht="19.5" x14ac:dyDescent="0.25">
      <c r="A70" s="30"/>
      <c r="B70" s="42" t="s">
        <v>61</v>
      </c>
      <c r="C70" s="43" t="s">
        <v>172</v>
      </c>
      <c r="D70" s="136">
        <v>2.7940717686993199E-3</v>
      </c>
      <c r="E70" s="137">
        <v>2.6676765718176699E-3</v>
      </c>
      <c r="F70" s="137">
        <v>1.6070573193165899E-3</v>
      </c>
      <c r="G70" s="137">
        <v>7.3677780810693198E-3</v>
      </c>
      <c r="H70" s="137">
        <v>2.4719989135016901E-3</v>
      </c>
      <c r="I70" s="137">
        <v>3.7352211070472699E-3</v>
      </c>
      <c r="J70" s="137">
        <v>2.5937774424484401E-3</v>
      </c>
      <c r="K70" s="137">
        <v>2.28580079616669E-3</v>
      </c>
      <c r="L70" s="137">
        <v>2.1140173199981202E-3</v>
      </c>
      <c r="M70" s="137">
        <v>2.0877446192135701E-3</v>
      </c>
      <c r="N70" s="137">
        <v>2.7983391138392999E-3</v>
      </c>
      <c r="O70" s="137">
        <v>1.66165528731151E-3</v>
      </c>
      <c r="P70" s="137">
        <v>2.4379245206703902E-3</v>
      </c>
      <c r="Q70" s="137">
        <v>1.1708351680600299E-3</v>
      </c>
      <c r="R70" s="137">
        <v>3.8242076333140202E-3</v>
      </c>
      <c r="S70" s="137">
        <v>4.3509609279642498E-3</v>
      </c>
      <c r="T70" s="137">
        <v>1.5811523853535899E-3</v>
      </c>
      <c r="U70" s="137">
        <v>2.4789628567211102E-3</v>
      </c>
      <c r="V70" s="137">
        <v>1.48290813252915E-3</v>
      </c>
      <c r="W70" s="137">
        <v>2.0997031930470198E-3</v>
      </c>
      <c r="X70" s="137">
        <v>2.6995903605588401E-3</v>
      </c>
      <c r="Y70" s="137">
        <v>1.37481503839758E-3</v>
      </c>
      <c r="Z70" s="137">
        <v>1.5201609121113901E-3</v>
      </c>
      <c r="AA70" s="137">
        <v>3.34197737618796E-3</v>
      </c>
      <c r="AB70" s="137">
        <v>2.5201272355565799E-3</v>
      </c>
      <c r="AC70" s="137">
        <v>1.44734073457794E-3</v>
      </c>
      <c r="AD70" s="137">
        <v>1.87969836726735E-3</v>
      </c>
      <c r="AE70" s="137">
        <v>1.3596950810168601E-3</v>
      </c>
      <c r="AF70" s="137">
        <v>1.7406567180525299E-3</v>
      </c>
      <c r="AG70" s="137">
        <v>2.30293815230595E-3</v>
      </c>
      <c r="AH70" s="137">
        <v>2.8127520864117102E-3</v>
      </c>
      <c r="AI70" s="137">
        <v>1.85117206734137E-3</v>
      </c>
      <c r="AJ70" s="137">
        <v>0</v>
      </c>
      <c r="AK70" s="137">
        <v>1.11522433311977E-3</v>
      </c>
      <c r="AL70" s="137">
        <v>9.3815439045072803E-4</v>
      </c>
      <c r="AM70" s="137">
        <v>1.4847721064743401E-3</v>
      </c>
      <c r="AN70" s="137">
        <v>1.5692109698633399E-3</v>
      </c>
      <c r="AO70" s="137">
        <v>1.88238362236263E-3</v>
      </c>
      <c r="AP70" s="137">
        <v>1.7253230677525999E-3</v>
      </c>
      <c r="AQ70" s="137">
        <v>1.42270477287099E-3</v>
      </c>
      <c r="AR70" s="137">
        <v>1.2782833129183599E-3</v>
      </c>
      <c r="AS70" s="137">
        <v>1.50680920006362E-3</v>
      </c>
      <c r="AT70" s="137">
        <v>9.5082939440070495E-4</v>
      </c>
      <c r="AU70" s="137">
        <v>1.28886275630389E-3</v>
      </c>
      <c r="AV70" s="137">
        <v>9.9852811160033904E-4</v>
      </c>
      <c r="AW70" s="137">
        <v>1.4319480336917501E-3</v>
      </c>
      <c r="AX70" s="137">
        <v>1.9147931285507099E-3</v>
      </c>
      <c r="AY70" s="137">
        <v>1.9985028741014601E-3</v>
      </c>
      <c r="AZ70" s="137">
        <v>1.16565187455287E-3</v>
      </c>
      <c r="BA70" s="137">
        <v>1.4008430518374099E-3</v>
      </c>
      <c r="BB70" s="137">
        <v>1.05023574370458E-3</v>
      </c>
      <c r="BC70" s="137">
        <v>1.0481527460262201E-3</v>
      </c>
      <c r="BD70" s="137">
        <v>9.9708531185603209E-4</v>
      </c>
      <c r="BE70" s="137">
        <v>1.11547328632262E-3</v>
      </c>
      <c r="BF70" s="137">
        <v>2.75685917783299E-3</v>
      </c>
      <c r="BG70" s="137">
        <v>1.3800188632005701E-3</v>
      </c>
      <c r="BH70" s="137">
        <v>3.9635323645136203E-3</v>
      </c>
      <c r="BI70" s="137">
        <v>1.9946485613681901E-3</v>
      </c>
      <c r="BJ70" s="137">
        <v>2.5990960510286101E-3</v>
      </c>
      <c r="BK70" s="137">
        <v>3.6806947108350401E-3</v>
      </c>
      <c r="BL70" s="137">
        <v>3.6154656331154802E-3</v>
      </c>
      <c r="BM70" s="137">
        <v>1.00261868251588</v>
      </c>
      <c r="BN70" s="137">
        <v>1.55687666878913E-3</v>
      </c>
      <c r="BO70" s="137">
        <v>3.8789720109442499E-3</v>
      </c>
      <c r="BP70" s="137">
        <v>4.0573330598535498E-3</v>
      </c>
      <c r="BQ70" s="137">
        <v>6.4389649971906496E-3</v>
      </c>
      <c r="BR70" s="137">
        <v>7.9457469600574399E-3</v>
      </c>
      <c r="BS70" s="137">
        <v>2.7528593633361301E-3</v>
      </c>
      <c r="BT70" s="137">
        <v>1.3820528792722799E-2</v>
      </c>
      <c r="BU70" s="137">
        <v>3.9764914417714601E-3</v>
      </c>
      <c r="BV70" s="137">
        <v>1.14434998800682E-2</v>
      </c>
      <c r="BW70" s="137">
        <v>2.1455654365083402E-3</v>
      </c>
      <c r="BX70" s="137">
        <v>6.0660001556426396E-3</v>
      </c>
      <c r="BY70" s="137">
        <v>2.1162777282359799E-3</v>
      </c>
      <c r="BZ70" s="137">
        <v>1.44597052028974E-2</v>
      </c>
      <c r="CA70" s="138">
        <v>0</v>
      </c>
      <c r="CB70" s="133">
        <v>1.21001430895249</v>
      </c>
      <c r="CC70" s="134">
        <v>0.71202388305122999</v>
      </c>
      <c r="CD70" s="135"/>
      <c r="CE70" s="370">
        <v>0</v>
      </c>
      <c r="CF70" s="370">
        <v>0</v>
      </c>
      <c r="CG70" s="370">
        <v>0</v>
      </c>
      <c r="CH70" s="370">
        <v>0</v>
      </c>
      <c r="CI70" s="355">
        <v>0</v>
      </c>
    </row>
    <row r="71" spans="1:87" ht="19.5" x14ac:dyDescent="0.25">
      <c r="A71" s="30"/>
      <c r="B71" s="42" t="s">
        <v>62</v>
      </c>
      <c r="C71" s="43" t="s">
        <v>173</v>
      </c>
      <c r="D71" s="136">
        <v>1.9765235401873601E-3</v>
      </c>
      <c r="E71" s="137">
        <v>3.43549763787012E-3</v>
      </c>
      <c r="F71" s="137">
        <v>1.7978719214991499E-3</v>
      </c>
      <c r="G71" s="137">
        <v>4.0210116466617802E-3</v>
      </c>
      <c r="H71" s="137">
        <v>1.9890890031729501E-3</v>
      </c>
      <c r="I71" s="137">
        <v>2.6300550614788299E-3</v>
      </c>
      <c r="J71" s="137">
        <v>2.40951870848471E-3</v>
      </c>
      <c r="K71" s="137">
        <v>1.9059212707044099E-3</v>
      </c>
      <c r="L71" s="137">
        <v>1.93127486193238E-3</v>
      </c>
      <c r="M71" s="137">
        <v>2.4951233223486102E-3</v>
      </c>
      <c r="N71" s="137">
        <v>1.9825197421084E-2</v>
      </c>
      <c r="O71" s="137">
        <v>2.6757883506025801E-3</v>
      </c>
      <c r="P71" s="137">
        <v>2.2146605344511498E-3</v>
      </c>
      <c r="Q71" s="137">
        <v>1.5429420042757901E-3</v>
      </c>
      <c r="R71" s="137">
        <v>2.1097337647116798E-2</v>
      </c>
      <c r="S71" s="137">
        <v>2.33957809098892E-2</v>
      </c>
      <c r="T71" s="137">
        <v>2.0679475695147098E-3</v>
      </c>
      <c r="U71" s="137">
        <v>3.5390879983514E-3</v>
      </c>
      <c r="V71" s="137">
        <v>2.2620715070048101E-3</v>
      </c>
      <c r="W71" s="137">
        <v>2.6360615086526199E-3</v>
      </c>
      <c r="X71" s="137">
        <v>3.32482536877369E-3</v>
      </c>
      <c r="Y71" s="137">
        <v>1.8353987594886699E-3</v>
      </c>
      <c r="Z71" s="137">
        <v>2.1543981155704201E-3</v>
      </c>
      <c r="AA71" s="137">
        <v>2.8578665964888398E-3</v>
      </c>
      <c r="AB71" s="137">
        <v>3.10875027876833E-3</v>
      </c>
      <c r="AC71" s="137">
        <v>1.9918460172235002E-3</v>
      </c>
      <c r="AD71" s="137">
        <v>2.44824018569711E-3</v>
      </c>
      <c r="AE71" s="137">
        <v>1.83553842752297E-3</v>
      </c>
      <c r="AF71" s="137">
        <v>2.3009242005204902E-3</v>
      </c>
      <c r="AG71" s="137">
        <v>2.91165590692977E-3</v>
      </c>
      <c r="AH71" s="137">
        <v>3.3565920025241001E-3</v>
      </c>
      <c r="AI71" s="137">
        <v>2.3740498478975101E-3</v>
      </c>
      <c r="AJ71" s="137">
        <v>0</v>
      </c>
      <c r="AK71" s="137">
        <v>1.6883971129250401E-3</v>
      </c>
      <c r="AL71" s="137">
        <v>1.3029665782119499E-3</v>
      </c>
      <c r="AM71" s="137">
        <v>1.9961646796651401E-3</v>
      </c>
      <c r="AN71" s="137">
        <v>5.2048277932763504E-3</v>
      </c>
      <c r="AO71" s="137">
        <v>2.66141375758964E-3</v>
      </c>
      <c r="AP71" s="137">
        <v>2.25665564425219E-3</v>
      </c>
      <c r="AQ71" s="137">
        <v>1.60407243558514E-3</v>
      </c>
      <c r="AR71" s="137">
        <v>1.7930242496251999E-3</v>
      </c>
      <c r="AS71" s="137">
        <v>1.9901451495126601E-3</v>
      </c>
      <c r="AT71" s="137">
        <v>1.3414047320610501E-3</v>
      </c>
      <c r="AU71" s="137">
        <v>1.9134412225537401E-3</v>
      </c>
      <c r="AV71" s="137">
        <v>1.40719496910683E-3</v>
      </c>
      <c r="AW71" s="137">
        <v>2.1416238496453801E-3</v>
      </c>
      <c r="AX71" s="137">
        <v>4.0849752424197703E-3</v>
      </c>
      <c r="AY71" s="137">
        <v>6.2936098830625401E-3</v>
      </c>
      <c r="AZ71" s="137">
        <v>1.9018770338668301E-3</v>
      </c>
      <c r="BA71" s="137">
        <v>2.2187113568211099E-3</v>
      </c>
      <c r="BB71" s="137">
        <v>1.9166567560772801E-3</v>
      </c>
      <c r="BC71" s="137">
        <v>1.7046961773903499E-3</v>
      </c>
      <c r="BD71" s="137">
        <v>1.4334600615653901E-3</v>
      </c>
      <c r="BE71" s="137">
        <v>1.9582505651657999E-3</v>
      </c>
      <c r="BF71" s="137">
        <v>3.4661302735496499E-3</v>
      </c>
      <c r="BG71" s="137">
        <v>1.6719532807104101E-3</v>
      </c>
      <c r="BH71" s="137">
        <v>4.7892927560461403E-3</v>
      </c>
      <c r="BI71" s="137">
        <v>4.91970155746063E-3</v>
      </c>
      <c r="BJ71" s="137">
        <v>4.7609194160070202E-3</v>
      </c>
      <c r="BK71" s="137">
        <v>6.0886089454238101E-3</v>
      </c>
      <c r="BL71" s="137">
        <v>1.0065731632534301E-2</v>
      </c>
      <c r="BM71" s="137">
        <v>3.13813082437123E-3</v>
      </c>
      <c r="BN71" s="137">
        <v>1.0019854267739201</v>
      </c>
      <c r="BO71" s="137">
        <v>4.1629732585650604E-3</v>
      </c>
      <c r="BP71" s="137">
        <v>6.8189183912019599E-3</v>
      </c>
      <c r="BQ71" s="137">
        <v>1.19169814183361E-2</v>
      </c>
      <c r="BR71" s="137">
        <v>1.44793401058727E-2</v>
      </c>
      <c r="BS71" s="137">
        <v>4.6961484814374097E-3</v>
      </c>
      <c r="BT71" s="137">
        <v>1.5722070257046899E-2</v>
      </c>
      <c r="BU71" s="137">
        <v>2.6773983137441302E-3</v>
      </c>
      <c r="BV71" s="137">
        <v>2.9681020717179901E-2</v>
      </c>
      <c r="BW71" s="137">
        <v>1.8736036493047399E-2</v>
      </c>
      <c r="BX71" s="137">
        <v>2.17088185410657E-2</v>
      </c>
      <c r="BY71" s="137">
        <v>8.20230840160204E-3</v>
      </c>
      <c r="BZ71" s="137">
        <v>2.5951212745759001E-2</v>
      </c>
      <c r="CA71" s="138">
        <v>0</v>
      </c>
      <c r="CB71" s="133">
        <v>1.3908015399679501</v>
      </c>
      <c r="CC71" s="134">
        <v>0.81840677892387703</v>
      </c>
      <c r="CD71" s="135"/>
      <c r="CE71" s="370">
        <v>0</v>
      </c>
      <c r="CF71" s="370">
        <v>0</v>
      </c>
      <c r="CG71" s="370">
        <v>0</v>
      </c>
      <c r="CH71" s="370">
        <v>0</v>
      </c>
      <c r="CI71" s="355">
        <v>0</v>
      </c>
    </row>
    <row r="72" spans="1:87" ht="19.5" x14ac:dyDescent="0.25">
      <c r="A72" s="30"/>
      <c r="B72" s="42" t="s">
        <v>63</v>
      </c>
      <c r="C72" s="43" t="s">
        <v>174</v>
      </c>
      <c r="D72" s="136">
        <v>9.5091772062978405E-3</v>
      </c>
      <c r="E72" s="137">
        <v>1.5542679621621199E-2</v>
      </c>
      <c r="F72" s="137">
        <v>9.3504908055063608E-3</v>
      </c>
      <c r="G72" s="137">
        <v>1.8775781724296999E-2</v>
      </c>
      <c r="H72" s="137">
        <v>9.6949166786303893E-3</v>
      </c>
      <c r="I72" s="137">
        <v>2.00627393077305E-2</v>
      </c>
      <c r="J72" s="137">
        <v>1.0964117824421801E-2</v>
      </c>
      <c r="K72" s="137">
        <v>1.1851780535091999E-2</v>
      </c>
      <c r="L72" s="137">
        <v>9.2777521847480695E-3</v>
      </c>
      <c r="M72" s="137">
        <v>1.11615257755024E-2</v>
      </c>
      <c r="N72" s="137">
        <v>8.8350842346388795E-3</v>
      </c>
      <c r="O72" s="137">
        <v>1.0779783683725799E-2</v>
      </c>
      <c r="P72" s="137">
        <v>6.4653665986765599E-3</v>
      </c>
      <c r="Q72" s="137">
        <v>3.2076791898200999E-3</v>
      </c>
      <c r="R72" s="137">
        <v>2.06489081725411E-2</v>
      </c>
      <c r="S72" s="137">
        <v>2.3483393142588599E-2</v>
      </c>
      <c r="T72" s="137">
        <v>9.3309343172989691E-3</v>
      </c>
      <c r="U72" s="137">
        <v>1.6463740695635699E-2</v>
      </c>
      <c r="V72" s="137">
        <v>8.7673963384669196E-3</v>
      </c>
      <c r="W72" s="137">
        <v>1.1888516296988699E-2</v>
      </c>
      <c r="X72" s="137">
        <v>1.6955725672554201E-2</v>
      </c>
      <c r="Y72" s="137">
        <v>9.0535248146906208E-3</v>
      </c>
      <c r="Z72" s="137">
        <v>8.9609637682866693E-3</v>
      </c>
      <c r="AA72" s="137">
        <v>1.71644252707749E-2</v>
      </c>
      <c r="AB72" s="137">
        <v>1.8344029200071998E-2</v>
      </c>
      <c r="AC72" s="137">
        <v>9.4643965590191694E-3</v>
      </c>
      <c r="AD72" s="137">
        <v>1.50767260227039E-2</v>
      </c>
      <c r="AE72" s="137">
        <v>8.3763792641458803E-3</v>
      </c>
      <c r="AF72" s="137">
        <v>1.3764137691236701E-2</v>
      </c>
      <c r="AG72" s="137">
        <v>1.6265927985964799E-2</v>
      </c>
      <c r="AH72" s="137">
        <v>1.47050030918156E-2</v>
      </c>
      <c r="AI72" s="137">
        <v>1.9503710966567299E-2</v>
      </c>
      <c r="AJ72" s="137">
        <v>0</v>
      </c>
      <c r="AK72" s="137">
        <v>1.16652975359948E-2</v>
      </c>
      <c r="AL72" s="137">
        <v>1.0032841599531E-2</v>
      </c>
      <c r="AM72" s="137">
        <v>1.1132787824414601E-2</v>
      </c>
      <c r="AN72" s="137">
        <v>9.8270918646849292E-3</v>
      </c>
      <c r="AO72" s="137">
        <v>2.34233979493043E-2</v>
      </c>
      <c r="AP72" s="137">
        <v>4.10205498207597E-2</v>
      </c>
      <c r="AQ72" s="137">
        <v>4.5555770189964397E-3</v>
      </c>
      <c r="AR72" s="137">
        <v>1.21209831215317E-2</v>
      </c>
      <c r="AS72" s="137">
        <v>1.3157099819981999E-2</v>
      </c>
      <c r="AT72" s="137">
        <v>9.2989806386044992E-3</v>
      </c>
      <c r="AU72" s="137">
        <v>1.16091141763338E-2</v>
      </c>
      <c r="AV72" s="137">
        <v>8.9533744678537905E-3</v>
      </c>
      <c r="AW72" s="137">
        <v>1.1018331839646E-2</v>
      </c>
      <c r="AX72" s="137">
        <v>1.15367008495214E-2</v>
      </c>
      <c r="AY72" s="137">
        <v>1.3477199916868301E-2</v>
      </c>
      <c r="AZ72" s="137">
        <v>1.0327576060347199E-2</v>
      </c>
      <c r="BA72" s="137">
        <v>1.8563807583894601E-2</v>
      </c>
      <c r="BB72" s="137">
        <v>9.1807559997295896E-3</v>
      </c>
      <c r="BC72" s="137">
        <v>1.0327776015931701E-2</v>
      </c>
      <c r="BD72" s="137">
        <v>7.8978688824555606E-3</v>
      </c>
      <c r="BE72" s="137">
        <v>9.3964296231429604E-3</v>
      </c>
      <c r="BF72" s="137">
        <v>2.0741292027700201E-2</v>
      </c>
      <c r="BG72" s="137">
        <v>8.9266215998195907E-3</v>
      </c>
      <c r="BH72" s="137">
        <v>2.6172269250402801E-2</v>
      </c>
      <c r="BI72" s="137">
        <v>8.8329029377132908E-3</v>
      </c>
      <c r="BJ72" s="137">
        <v>1.7607176418191699E-2</v>
      </c>
      <c r="BK72" s="137">
        <v>1.10136386988497E-2</v>
      </c>
      <c r="BL72" s="137">
        <v>6.4120422624812198E-2</v>
      </c>
      <c r="BM72" s="137">
        <v>3.7518659640290102E-2</v>
      </c>
      <c r="BN72" s="137">
        <v>1.2861558614309E-2</v>
      </c>
      <c r="BO72" s="137">
        <v>1.3230417491147599</v>
      </c>
      <c r="BP72" s="137">
        <v>0.10932857118141</v>
      </c>
      <c r="BQ72" s="137">
        <v>5.0148041496733999E-2</v>
      </c>
      <c r="BR72" s="137">
        <v>8.0609497404301303E-2</v>
      </c>
      <c r="BS72" s="137">
        <v>1.07350601458421E-2</v>
      </c>
      <c r="BT72" s="137">
        <v>3.9303870608507499E-2</v>
      </c>
      <c r="BU72" s="137">
        <v>1.24062669587448E-2</v>
      </c>
      <c r="BV72" s="137">
        <v>4.0043087029631101E-2</v>
      </c>
      <c r="BW72" s="137">
        <v>6.2639001470615298E-3</v>
      </c>
      <c r="BX72" s="137">
        <v>2.1482082529280699E-2</v>
      </c>
      <c r="BY72" s="137">
        <v>8.4682898817622296E-3</v>
      </c>
      <c r="BZ72" s="137">
        <v>9.2519885519628295E-2</v>
      </c>
      <c r="CA72" s="138">
        <v>0</v>
      </c>
      <c r="CB72" s="133">
        <v>2.6843651010813399</v>
      </c>
      <c r="CC72" s="134">
        <v>1.5795945954174599</v>
      </c>
      <c r="CD72" s="135"/>
      <c r="CE72" s="370">
        <v>0</v>
      </c>
      <c r="CF72" s="370">
        <v>0</v>
      </c>
      <c r="CG72" s="370">
        <v>0</v>
      </c>
      <c r="CH72" s="370">
        <v>0</v>
      </c>
      <c r="CI72" s="355">
        <v>0</v>
      </c>
    </row>
    <row r="73" spans="1:87" ht="19.5" x14ac:dyDescent="0.25">
      <c r="A73" s="30"/>
      <c r="B73" s="42" t="s">
        <v>64</v>
      </c>
      <c r="C73" s="43" t="s">
        <v>175</v>
      </c>
      <c r="D73" s="136">
        <v>2.0261401274155301E-2</v>
      </c>
      <c r="E73" s="137">
        <v>3.0563834731700299E-2</v>
      </c>
      <c r="F73" s="137">
        <v>1.8160669123589698E-2</v>
      </c>
      <c r="G73" s="137">
        <v>2.8550668806696301E-2</v>
      </c>
      <c r="H73" s="137">
        <v>1.1927177213930201E-2</v>
      </c>
      <c r="I73" s="137">
        <v>1.05995093437501E-2</v>
      </c>
      <c r="J73" s="137">
        <v>1.59404540077141E-2</v>
      </c>
      <c r="K73" s="137">
        <v>1.10145770025444E-2</v>
      </c>
      <c r="L73" s="137">
        <v>1.3313860865676199E-2</v>
      </c>
      <c r="M73" s="137">
        <v>2.2202670281068801E-2</v>
      </c>
      <c r="N73" s="137">
        <v>1.16249785544595E-2</v>
      </c>
      <c r="O73" s="137">
        <v>3.4541522339228102E-2</v>
      </c>
      <c r="P73" s="137">
        <v>8.1364995131652101E-3</v>
      </c>
      <c r="Q73" s="137">
        <v>4.1059503719121596E-3</v>
      </c>
      <c r="R73" s="137">
        <v>1.03611509783289E-2</v>
      </c>
      <c r="S73" s="137">
        <v>2.2364452465075499E-2</v>
      </c>
      <c r="T73" s="137">
        <v>2.0171122053980601E-2</v>
      </c>
      <c r="U73" s="137">
        <v>3.4985677104975701E-2</v>
      </c>
      <c r="V73" s="137">
        <v>2.2353923173527201E-2</v>
      </c>
      <c r="W73" s="137">
        <v>3.5840654322733298E-2</v>
      </c>
      <c r="X73" s="137">
        <v>2.7181025939254699E-2</v>
      </c>
      <c r="Y73" s="137">
        <v>2.20573546215324E-2</v>
      </c>
      <c r="Z73" s="137">
        <v>2.2269861896476201E-2</v>
      </c>
      <c r="AA73" s="137">
        <v>3.3618848438150703E-2</v>
      </c>
      <c r="AB73" s="137">
        <v>4.4443753240616397E-2</v>
      </c>
      <c r="AC73" s="137">
        <v>2.2393022394502599E-2</v>
      </c>
      <c r="AD73" s="137">
        <v>7.0520338817545603E-2</v>
      </c>
      <c r="AE73" s="137">
        <v>2.10319489665141E-2</v>
      </c>
      <c r="AF73" s="137">
        <v>2.3826143089224101E-2</v>
      </c>
      <c r="AG73" s="137">
        <v>2.2174648926500701E-2</v>
      </c>
      <c r="AH73" s="137">
        <v>1.83239535293057E-2</v>
      </c>
      <c r="AI73" s="137">
        <v>1.67265752376505E-2</v>
      </c>
      <c r="AJ73" s="137">
        <v>0</v>
      </c>
      <c r="AK73" s="137">
        <v>3.2104237042199897E-2</v>
      </c>
      <c r="AL73" s="137">
        <v>2.1996203932845699E-2</v>
      </c>
      <c r="AM73" s="137">
        <v>2.9589314332022901E-2</v>
      </c>
      <c r="AN73" s="137">
        <v>1.7611306383564802E-2</v>
      </c>
      <c r="AO73" s="137">
        <v>1.9306959564317799E-2</v>
      </c>
      <c r="AP73" s="137">
        <v>2.3478720293548801E-2</v>
      </c>
      <c r="AQ73" s="137">
        <v>6.0469473333977499E-3</v>
      </c>
      <c r="AR73" s="137">
        <v>2.4483131192808202E-2</v>
      </c>
      <c r="AS73" s="137">
        <v>1.8329379679093299E-2</v>
      </c>
      <c r="AT73" s="137">
        <v>2.21757808358626E-2</v>
      </c>
      <c r="AU73" s="137">
        <v>2.79480198410837E-2</v>
      </c>
      <c r="AV73" s="137">
        <v>1.91515051028835E-2</v>
      </c>
      <c r="AW73" s="137">
        <v>3.13242519205029E-2</v>
      </c>
      <c r="AX73" s="137">
        <v>1.9743675112003201E-2</v>
      </c>
      <c r="AY73" s="137">
        <v>3.0761497042660998E-2</v>
      </c>
      <c r="AZ73" s="137">
        <v>1.8087359837854599E-2</v>
      </c>
      <c r="BA73" s="137">
        <v>6.0501646223528098E-2</v>
      </c>
      <c r="BB73" s="137">
        <v>2.40986229264839E-2</v>
      </c>
      <c r="BC73" s="137">
        <v>1.8072889975696001E-2</v>
      </c>
      <c r="BD73" s="137">
        <v>2.07637770892838E-2</v>
      </c>
      <c r="BE73" s="137">
        <v>2.0738698454700701E-2</v>
      </c>
      <c r="BF73" s="137">
        <v>2.1377308204871399E-2</v>
      </c>
      <c r="BG73" s="137">
        <v>1.1595733869445001E-2</v>
      </c>
      <c r="BH73" s="137">
        <v>3.2970697252078199E-2</v>
      </c>
      <c r="BI73" s="137">
        <v>2.1762104783472899E-2</v>
      </c>
      <c r="BJ73" s="137">
        <v>4.7885269811021001E-2</v>
      </c>
      <c r="BK73" s="137">
        <v>1.7740910888949801E-2</v>
      </c>
      <c r="BL73" s="137">
        <v>2.4957706367249401E-2</v>
      </c>
      <c r="BM73" s="137">
        <v>2.42741659216077E-2</v>
      </c>
      <c r="BN73" s="137">
        <v>2.32773356324322E-2</v>
      </c>
      <c r="BO73" s="137">
        <v>2.2833250439458899E-2</v>
      </c>
      <c r="BP73" s="137">
        <v>1.0493547959621701</v>
      </c>
      <c r="BQ73" s="137">
        <v>0.106406310468209</v>
      </c>
      <c r="BR73" s="137">
        <v>8.4822287059371101E-2</v>
      </c>
      <c r="BS73" s="137">
        <v>1.8776556561563001E-2</v>
      </c>
      <c r="BT73" s="137">
        <v>1.7978010211918E-2</v>
      </c>
      <c r="BU73" s="137">
        <v>3.4318961345840601E-2</v>
      </c>
      <c r="BV73" s="137">
        <v>1.6429525504066299E-2</v>
      </c>
      <c r="BW73" s="137">
        <v>3.1877380027961898E-3</v>
      </c>
      <c r="BX73" s="137">
        <v>2.0138729080841598E-2</v>
      </c>
      <c r="BY73" s="137">
        <v>5.2560021810243397E-3</v>
      </c>
      <c r="BZ73" s="137">
        <v>2.8976104074684102E-2</v>
      </c>
      <c r="CA73" s="138">
        <v>0</v>
      </c>
      <c r="CB73" s="133">
        <v>2.8722216563648999</v>
      </c>
      <c r="CC73" s="134">
        <v>1.6901373823580701</v>
      </c>
      <c r="CD73" s="135"/>
      <c r="CE73" s="370">
        <v>0</v>
      </c>
      <c r="CF73" s="370">
        <v>0</v>
      </c>
      <c r="CG73" s="370">
        <v>0</v>
      </c>
      <c r="CH73" s="370">
        <v>0</v>
      </c>
      <c r="CI73" s="355">
        <v>0</v>
      </c>
    </row>
    <row r="74" spans="1:87" ht="19.5" x14ac:dyDescent="0.25">
      <c r="A74" s="30"/>
      <c r="B74" s="42" t="s">
        <v>65</v>
      </c>
      <c r="C74" s="43" t="s">
        <v>176</v>
      </c>
      <c r="D74" s="136">
        <v>1.12007776910774E-2</v>
      </c>
      <c r="E74" s="137">
        <v>1.1263006442375101E-2</v>
      </c>
      <c r="F74" s="137">
        <v>8.5678919791591906E-3</v>
      </c>
      <c r="G74" s="137">
        <v>1.2884613054605001E-2</v>
      </c>
      <c r="H74" s="137">
        <v>6.6053476451385703E-3</v>
      </c>
      <c r="I74" s="137">
        <v>2.4093504419489001E-2</v>
      </c>
      <c r="J74" s="137">
        <v>8.4510111373687895E-3</v>
      </c>
      <c r="K74" s="137">
        <v>7.5998546386916001E-3</v>
      </c>
      <c r="L74" s="137">
        <v>4.0536089059930603E-3</v>
      </c>
      <c r="M74" s="137">
        <v>7.9362586918707394E-3</v>
      </c>
      <c r="N74" s="137">
        <v>1.15739425448909E-2</v>
      </c>
      <c r="O74" s="137">
        <v>5.54309770321448E-3</v>
      </c>
      <c r="P74" s="137">
        <v>4.8859462338850896E-3</v>
      </c>
      <c r="Q74" s="137">
        <v>2.6218759981347498E-3</v>
      </c>
      <c r="R74" s="137">
        <v>8.9135185716147005E-3</v>
      </c>
      <c r="S74" s="137">
        <v>2.3566988180390699E-2</v>
      </c>
      <c r="T74" s="137">
        <v>5.9889504519193802E-3</v>
      </c>
      <c r="U74" s="137">
        <v>1.1943792537504799E-2</v>
      </c>
      <c r="V74" s="137">
        <v>3.8583292868512998E-3</v>
      </c>
      <c r="W74" s="137">
        <v>5.9089044496996599E-3</v>
      </c>
      <c r="X74" s="137">
        <v>8.6097413529416592E-3</v>
      </c>
      <c r="Y74" s="137">
        <v>4.64058829784762E-3</v>
      </c>
      <c r="Z74" s="137">
        <v>4.3427895436122703E-3</v>
      </c>
      <c r="AA74" s="137">
        <v>7.3474866353669503E-3</v>
      </c>
      <c r="AB74" s="137">
        <v>8.6515560864959696E-3</v>
      </c>
      <c r="AC74" s="137">
        <v>3.9912654746069804E-3</v>
      </c>
      <c r="AD74" s="137">
        <v>7.1696152332396696E-3</v>
      </c>
      <c r="AE74" s="137">
        <v>4.6806529391821604E-3</v>
      </c>
      <c r="AF74" s="137">
        <v>6.4607190699933698E-3</v>
      </c>
      <c r="AG74" s="137">
        <v>8.2895063060585694E-3</v>
      </c>
      <c r="AH74" s="137">
        <v>7.4384955464164501E-3</v>
      </c>
      <c r="AI74" s="137">
        <v>1.32484455796216E-2</v>
      </c>
      <c r="AJ74" s="137">
        <v>0</v>
      </c>
      <c r="AK74" s="137">
        <v>7.2295553306086502E-3</v>
      </c>
      <c r="AL74" s="137">
        <v>4.7498016123413396E-3</v>
      </c>
      <c r="AM74" s="137">
        <v>4.9978084031581703E-3</v>
      </c>
      <c r="AN74" s="137">
        <v>1.0683896197849501E-2</v>
      </c>
      <c r="AO74" s="137">
        <v>1.5704203053490601E-2</v>
      </c>
      <c r="AP74" s="137">
        <v>1.2893814431511399E-2</v>
      </c>
      <c r="AQ74" s="137">
        <v>2.6738628228310099E-3</v>
      </c>
      <c r="AR74" s="137">
        <v>1.7856065990563601E-2</v>
      </c>
      <c r="AS74" s="137">
        <v>4.9686075667768398E-3</v>
      </c>
      <c r="AT74" s="137">
        <v>1.2149541884245701E-2</v>
      </c>
      <c r="AU74" s="137">
        <v>7.8971333500922492E-3</v>
      </c>
      <c r="AV74" s="137">
        <v>5.9185496070020696E-3</v>
      </c>
      <c r="AW74" s="137">
        <v>4.7153455308918402E-3</v>
      </c>
      <c r="AX74" s="137">
        <v>9.1775274859211206E-3</v>
      </c>
      <c r="AY74" s="137">
        <v>8.0478319612940392E-3</v>
      </c>
      <c r="AZ74" s="137">
        <v>1.1072802586239499E-2</v>
      </c>
      <c r="BA74" s="137">
        <v>1.1800434813458299E-2</v>
      </c>
      <c r="BB74" s="137">
        <v>7.3459325409747697E-3</v>
      </c>
      <c r="BC74" s="137">
        <v>4.2417065455451998E-3</v>
      </c>
      <c r="BD74" s="137">
        <v>2.8475377229967699E-3</v>
      </c>
      <c r="BE74" s="137">
        <v>7.9468247560607295E-3</v>
      </c>
      <c r="BF74" s="137">
        <v>1.29486729469606E-2</v>
      </c>
      <c r="BG74" s="137">
        <v>6.43938800689895E-3</v>
      </c>
      <c r="BH74" s="137">
        <v>2.1948333240912499E-2</v>
      </c>
      <c r="BI74" s="137">
        <v>7.5271420189109402E-3</v>
      </c>
      <c r="BJ74" s="137">
        <v>7.6942825988709903E-3</v>
      </c>
      <c r="BK74" s="137">
        <v>1.38851622467483E-2</v>
      </c>
      <c r="BL74" s="137">
        <v>1.64066152452578E-2</v>
      </c>
      <c r="BM74" s="137">
        <v>1.2060579027766499E-2</v>
      </c>
      <c r="BN74" s="137">
        <v>4.2373001168111999E-3</v>
      </c>
      <c r="BO74" s="137">
        <v>7.0022678024805503E-3</v>
      </c>
      <c r="BP74" s="137">
        <v>3.3927697136026003E-2</v>
      </c>
      <c r="BQ74" s="137">
        <v>1.2679025320516499</v>
      </c>
      <c r="BR74" s="137">
        <v>5.1028605575139101E-2</v>
      </c>
      <c r="BS74" s="137">
        <v>9.8443310544590705E-3</v>
      </c>
      <c r="BT74" s="137">
        <v>1.4602881691015699E-2</v>
      </c>
      <c r="BU74" s="137">
        <v>1.96493751904822E-2</v>
      </c>
      <c r="BV74" s="137">
        <v>1.95305847547904E-2</v>
      </c>
      <c r="BW74" s="137">
        <v>2.0717775734470901E-3</v>
      </c>
      <c r="BX74" s="137">
        <v>1.0814388538903199E-2</v>
      </c>
      <c r="BY74" s="137">
        <v>2.61723671500478E-3</v>
      </c>
      <c r="BZ74" s="137">
        <v>1.8637724373195701E-2</v>
      </c>
      <c r="CA74" s="138">
        <v>0</v>
      </c>
      <c r="CB74" s="133">
        <v>2.0080277447288402</v>
      </c>
      <c r="CC74" s="134">
        <v>1.18160892933091</v>
      </c>
      <c r="CD74" s="135"/>
      <c r="CE74" s="370">
        <v>0</v>
      </c>
      <c r="CF74" s="370">
        <v>0</v>
      </c>
      <c r="CG74" s="370">
        <v>0</v>
      </c>
      <c r="CH74" s="370">
        <v>0</v>
      </c>
      <c r="CI74" s="355">
        <v>0</v>
      </c>
    </row>
    <row r="75" spans="1:87" ht="19.5" x14ac:dyDescent="0.25">
      <c r="A75" s="30"/>
      <c r="B75" s="42" t="s">
        <v>66</v>
      </c>
      <c r="C75" s="43" t="s">
        <v>177</v>
      </c>
      <c r="D75" s="136">
        <v>2.9841689086157301E-3</v>
      </c>
      <c r="E75" s="137">
        <v>3.4062101273382899E-3</v>
      </c>
      <c r="F75" s="137">
        <v>2.3883113067109298E-3</v>
      </c>
      <c r="G75" s="137">
        <v>3.7690672547236398E-3</v>
      </c>
      <c r="H75" s="137">
        <v>1.9937160073901302E-3</v>
      </c>
      <c r="I75" s="137">
        <v>5.8352090366503703E-3</v>
      </c>
      <c r="J75" s="137">
        <v>2.4889905809724702E-3</v>
      </c>
      <c r="K75" s="137">
        <v>2.8288790243442899E-3</v>
      </c>
      <c r="L75" s="137">
        <v>1.5129584154269799E-3</v>
      </c>
      <c r="M75" s="137">
        <v>2.4482421344269398E-3</v>
      </c>
      <c r="N75" s="137">
        <v>2.8567905822777699E-3</v>
      </c>
      <c r="O75" s="137">
        <v>2.2088962194022001E-3</v>
      </c>
      <c r="P75" s="137">
        <v>1.3729684671067201E-3</v>
      </c>
      <c r="Q75" s="137">
        <v>7.2285633594522598E-4</v>
      </c>
      <c r="R75" s="137">
        <v>2.6524418560592801E-3</v>
      </c>
      <c r="S75" s="137">
        <v>7.0734809248882901E-3</v>
      </c>
      <c r="T75" s="137">
        <v>2.0069837980452201E-3</v>
      </c>
      <c r="U75" s="137">
        <v>3.9812618240288302E-3</v>
      </c>
      <c r="V75" s="137">
        <v>1.4986203664530101E-3</v>
      </c>
      <c r="W75" s="137">
        <v>2.3382607314483099E-3</v>
      </c>
      <c r="X75" s="137">
        <v>3.0934580610246201E-3</v>
      </c>
      <c r="Y75" s="137">
        <v>1.7275895959936801E-3</v>
      </c>
      <c r="Z75" s="137">
        <v>1.5959863672718E-3</v>
      </c>
      <c r="AA75" s="137">
        <v>2.7224866909041599E-3</v>
      </c>
      <c r="AB75" s="137">
        <v>3.5144654093667198E-3</v>
      </c>
      <c r="AC75" s="137">
        <v>1.7023478991288999E-3</v>
      </c>
      <c r="AD75" s="137">
        <v>3.73245685289695E-3</v>
      </c>
      <c r="AE75" s="137">
        <v>1.69290418467697E-3</v>
      </c>
      <c r="AF75" s="137">
        <v>2.2472557762229701E-3</v>
      </c>
      <c r="AG75" s="137">
        <v>2.7515869794164402E-3</v>
      </c>
      <c r="AH75" s="137">
        <v>2.3850077176952602E-3</v>
      </c>
      <c r="AI75" s="137">
        <v>3.90401268004277E-3</v>
      </c>
      <c r="AJ75" s="137">
        <v>0</v>
      </c>
      <c r="AK75" s="137">
        <v>2.61981888995681E-3</v>
      </c>
      <c r="AL75" s="137">
        <v>1.8873588086105E-3</v>
      </c>
      <c r="AM75" s="137">
        <v>2.0199539870514802E-3</v>
      </c>
      <c r="AN75" s="137">
        <v>2.9916518090241902E-3</v>
      </c>
      <c r="AO75" s="137">
        <v>5.9450624897905901E-3</v>
      </c>
      <c r="AP75" s="137">
        <v>4.3187092527564299E-3</v>
      </c>
      <c r="AQ75" s="137">
        <v>8.0348526374170398E-4</v>
      </c>
      <c r="AR75" s="137">
        <v>5.5482468537849704E-3</v>
      </c>
      <c r="AS75" s="137">
        <v>1.80055014141146E-3</v>
      </c>
      <c r="AT75" s="137">
        <v>3.3779941292039501E-3</v>
      </c>
      <c r="AU75" s="137">
        <v>3.0381662221685198E-3</v>
      </c>
      <c r="AV75" s="137">
        <v>2.1443918840718802E-3</v>
      </c>
      <c r="AW75" s="137">
        <v>2.10414069745604E-3</v>
      </c>
      <c r="AX75" s="137">
        <v>3.1544191637487098E-3</v>
      </c>
      <c r="AY75" s="137">
        <v>3.47593148228721E-3</v>
      </c>
      <c r="AZ75" s="137">
        <v>3.6858963770293601E-3</v>
      </c>
      <c r="BA75" s="137">
        <v>4.1976459101310103E-3</v>
      </c>
      <c r="BB75" s="137">
        <v>2.69041906410341E-3</v>
      </c>
      <c r="BC75" s="137">
        <v>1.83493409033148E-3</v>
      </c>
      <c r="BD75" s="137">
        <v>1.31700402166413E-3</v>
      </c>
      <c r="BE75" s="137">
        <v>2.7190343088079601E-3</v>
      </c>
      <c r="BF75" s="137">
        <v>3.6359549534679598E-3</v>
      </c>
      <c r="BG75" s="137">
        <v>1.87492541973558E-3</v>
      </c>
      <c r="BH75" s="137">
        <v>8.7419307370537602E-3</v>
      </c>
      <c r="BI75" s="137">
        <v>2.6249167851607699E-3</v>
      </c>
      <c r="BJ75" s="137">
        <v>3.03453713035421E-3</v>
      </c>
      <c r="BK75" s="137">
        <v>3.6192531607662001E-3</v>
      </c>
      <c r="BL75" s="137">
        <v>5.0042346761921203E-3</v>
      </c>
      <c r="BM75" s="137">
        <v>4.7826311122200101E-3</v>
      </c>
      <c r="BN75" s="137">
        <v>1.9831934283894201E-3</v>
      </c>
      <c r="BO75" s="137">
        <v>4.1568324505816302E-3</v>
      </c>
      <c r="BP75" s="137">
        <v>3.42019243188613E-2</v>
      </c>
      <c r="BQ75" s="137">
        <v>0.26448382746942201</v>
      </c>
      <c r="BR75" s="137">
        <v>1.1435917470412</v>
      </c>
      <c r="BS75" s="137">
        <v>3.3200268156515101E-3</v>
      </c>
      <c r="BT75" s="137">
        <v>4.5485809828902397E-3</v>
      </c>
      <c r="BU75" s="137">
        <v>5.0178426996555503E-3</v>
      </c>
      <c r="BV75" s="137">
        <v>6.1524288631221403E-3</v>
      </c>
      <c r="BW75" s="137">
        <v>5.8285151419070402E-4</v>
      </c>
      <c r="BX75" s="137">
        <v>4.0802363778320904E-3</v>
      </c>
      <c r="BY75" s="137">
        <v>7.95371267578986E-4</v>
      </c>
      <c r="BZ75" s="137">
        <v>5.9213078915518504E-3</v>
      </c>
      <c r="CA75" s="138">
        <v>0</v>
      </c>
      <c r="CB75" s="133">
        <v>1.6612672420599</v>
      </c>
      <c r="CC75" s="134">
        <v>0.97756030133338101</v>
      </c>
      <c r="CD75" s="135"/>
      <c r="CE75" s="370">
        <v>0</v>
      </c>
      <c r="CF75" s="370">
        <v>0</v>
      </c>
      <c r="CG75" s="370">
        <v>0</v>
      </c>
      <c r="CH75" s="370">
        <v>0</v>
      </c>
      <c r="CI75" s="355">
        <v>0</v>
      </c>
    </row>
    <row r="76" spans="1:87" ht="19.5" x14ac:dyDescent="0.25">
      <c r="A76" s="30"/>
      <c r="B76" s="42" t="s">
        <v>67</v>
      </c>
      <c r="C76" s="43" t="s">
        <v>178</v>
      </c>
      <c r="D76" s="136">
        <v>1.91734195929254E-2</v>
      </c>
      <c r="E76" s="137">
        <v>1.9173811008511898E-2</v>
      </c>
      <c r="F76" s="137">
        <v>7.8838538280936593E-3</v>
      </c>
      <c r="G76" s="137">
        <v>5.2620230194103897E-2</v>
      </c>
      <c r="H76" s="137">
        <v>1.0267041903770899E-2</v>
      </c>
      <c r="I76" s="137">
        <v>9.5717781530584509E-3</v>
      </c>
      <c r="J76" s="137">
        <v>1.18468178030788E-2</v>
      </c>
      <c r="K76" s="137">
        <v>6.7451490736785301E-3</v>
      </c>
      <c r="L76" s="137">
        <v>5.0284480649117501E-3</v>
      </c>
      <c r="M76" s="137">
        <v>6.1527188030284698E-3</v>
      </c>
      <c r="N76" s="137">
        <v>3.52464103600757E-3</v>
      </c>
      <c r="O76" s="137">
        <v>6.7474608944625E-3</v>
      </c>
      <c r="P76" s="137">
        <v>4.4900688913228097E-3</v>
      </c>
      <c r="Q76" s="137">
        <v>2.20106301129439E-3</v>
      </c>
      <c r="R76" s="137">
        <v>5.7180381632507002E-3</v>
      </c>
      <c r="S76" s="137">
        <v>7.0774887675346702E-3</v>
      </c>
      <c r="T76" s="137">
        <v>7.7177573852966501E-3</v>
      </c>
      <c r="U76" s="137">
        <v>8.4543417082802007E-3</v>
      </c>
      <c r="V76" s="137">
        <v>6.7148586729606401E-3</v>
      </c>
      <c r="W76" s="137">
        <v>1.01586668814463E-2</v>
      </c>
      <c r="X76" s="137">
        <v>7.5991935345224998E-3</v>
      </c>
      <c r="Y76" s="137">
        <v>5.9203730449435103E-3</v>
      </c>
      <c r="Z76" s="137">
        <v>8.3823172578282E-3</v>
      </c>
      <c r="AA76" s="137">
        <v>2.0479570433759899E-2</v>
      </c>
      <c r="AB76" s="137">
        <v>8.9389062164905494E-3</v>
      </c>
      <c r="AC76" s="137">
        <v>5.9974587234449504E-3</v>
      </c>
      <c r="AD76" s="137">
        <v>7.3715267659359802E-3</v>
      </c>
      <c r="AE76" s="137">
        <v>6.3535751086601098E-3</v>
      </c>
      <c r="AF76" s="137">
        <v>6.8673519653581899E-3</v>
      </c>
      <c r="AG76" s="137">
        <v>9.8906586579576503E-3</v>
      </c>
      <c r="AH76" s="137">
        <v>7.50394840674567E-3</v>
      </c>
      <c r="AI76" s="137">
        <v>5.0496098910287803E-3</v>
      </c>
      <c r="AJ76" s="137">
        <v>0</v>
      </c>
      <c r="AK76" s="137">
        <v>4.0175218318116998E-3</v>
      </c>
      <c r="AL76" s="137">
        <v>1.0657087185871E-2</v>
      </c>
      <c r="AM76" s="137">
        <v>4.7599505245778497E-3</v>
      </c>
      <c r="AN76" s="137">
        <v>3.9999893863295298E-3</v>
      </c>
      <c r="AO76" s="137">
        <v>4.9267935537868996E-3</v>
      </c>
      <c r="AP76" s="137">
        <v>4.4134407329277196E-3</v>
      </c>
      <c r="AQ76" s="137">
        <v>3.3356486954640801E-3</v>
      </c>
      <c r="AR76" s="137">
        <v>4.5021859593566398E-3</v>
      </c>
      <c r="AS76" s="137">
        <v>4.1484094925990202E-3</v>
      </c>
      <c r="AT76" s="137">
        <v>3.3879387231086498E-3</v>
      </c>
      <c r="AU76" s="137">
        <v>4.0796245672923099E-3</v>
      </c>
      <c r="AV76" s="137">
        <v>3.27580242107889E-3</v>
      </c>
      <c r="AW76" s="137">
        <v>3.8640113920713499E-3</v>
      </c>
      <c r="AX76" s="137">
        <v>1.02551793653864E-2</v>
      </c>
      <c r="AY76" s="137">
        <v>4.3407338259107099E-3</v>
      </c>
      <c r="AZ76" s="137">
        <v>7.0982094789659297E-3</v>
      </c>
      <c r="BA76" s="137">
        <v>1.6216969916172101E-2</v>
      </c>
      <c r="BB76" s="137">
        <v>7.1094721298063102E-3</v>
      </c>
      <c r="BC76" s="137">
        <v>7.8419488262054804E-3</v>
      </c>
      <c r="BD76" s="137">
        <v>1.01368687883005E-2</v>
      </c>
      <c r="BE76" s="137">
        <v>8.2401295913331896E-3</v>
      </c>
      <c r="BF76" s="137">
        <v>1.7714984457725E-2</v>
      </c>
      <c r="BG76" s="137">
        <v>3.1383774356202499E-3</v>
      </c>
      <c r="BH76" s="137">
        <v>7.8706260735000293E-3</v>
      </c>
      <c r="BI76" s="137">
        <v>1.3775232793767101E-2</v>
      </c>
      <c r="BJ76" s="137">
        <v>1.9559292237514E-2</v>
      </c>
      <c r="BK76" s="137">
        <v>8.2365715983561006E-3</v>
      </c>
      <c r="BL76" s="137">
        <v>3.6781286612040498E-2</v>
      </c>
      <c r="BM76" s="137">
        <v>3.9771620501863898E-2</v>
      </c>
      <c r="BN76" s="137">
        <v>3.6115649743277099E-2</v>
      </c>
      <c r="BO76" s="137">
        <v>5.42100256585219E-3</v>
      </c>
      <c r="BP76" s="137">
        <v>1.56692364491453E-2</v>
      </c>
      <c r="BQ76" s="137">
        <v>2.86074755772158E-2</v>
      </c>
      <c r="BR76" s="137">
        <v>5.3279332252484997E-2</v>
      </c>
      <c r="BS76" s="137">
        <v>1.0784152043658499</v>
      </c>
      <c r="BT76" s="137">
        <v>2.1550925292891199E-2</v>
      </c>
      <c r="BU76" s="137">
        <v>4.6484572796760704E-3</v>
      </c>
      <c r="BV76" s="137">
        <v>1.5478978568253501E-2</v>
      </c>
      <c r="BW76" s="137">
        <v>1.90483879658341E-3</v>
      </c>
      <c r="BX76" s="137">
        <v>5.4063052304798298E-3</v>
      </c>
      <c r="BY76" s="137">
        <v>3.3108283571916799E-3</v>
      </c>
      <c r="BZ76" s="137">
        <v>7.1928969812948803E-3</v>
      </c>
      <c r="CA76" s="138">
        <v>0</v>
      </c>
      <c r="CB76" s="133">
        <v>1.86607918340263</v>
      </c>
      <c r="CC76" s="134">
        <v>1.0980803585683701</v>
      </c>
      <c r="CD76" s="135"/>
      <c r="CE76" s="370">
        <v>0</v>
      </c>
      <c r="CF76" s="370">
        <v>0</v>
      </c>
      <c r="CG76" s="370">
        <v>0</v>
      </c>
      <c r="CH76" s="370">
        <v>0</v>
      </c>
      <c r="CI76" s="355">
        <v>0</v>
      </c>
    </row>
    <row r="77" spans="1:87" ht="19.5" x14ac:dyDescent="0.25">
      <c r="A77" s="30"/>
      <c r="B77" s="42" t="s">
        <v>68</v>
      </c>
      <c r="C77" s="43" t="s">
        <v>179</v>
      </c>
      <c r="D77" s="136">
        <v>8.1371886878768895E-2</v>
      </c>
      <c r="E77" s="137">
        <v>0.11397332678720901</v>
      </c>
      <c r="F77" s="137">
        <v>4.9477484694506899E-2</v>
      </c>
      <c r="G77" s="137">
        <v>0.184572572002555</v>
      </c>
      <c r="H77" s="137">
        <v>6.7773838526811805E-2</v>
      </c>
      <c r="I77" s="137">
        <v>0.122199251950252</v>
      </c>
      <c r="J77" s="137">
        <v>7.6725305777797001E-2</v>
      </c>
      <c r="K77" s="137">
        <v>7.3069360918420506E-2</v>
      </c>
      <c r="L77" s="137">
        <v>7.6375774748286704E-2</v>
      </c>
      <c r="M77" s="137">
        <v>0.107200821177797</v>
      </c>
      <c r="N77" s="137">
        <v>5.4899016407786203E-2</v>
      </c>
      <c r="O77" s="137">
        <v>6.12524106645441E-2</v>
      </c>
      <c r="P77" s="137">
        <v>0.11835836415656099</v>
      </c>
      <c r="Q77" s="137">
        <v>5.7445009482918599E-2</v>
      </c>
      <c r="R77" s="137">
        <v>0.19402548741831499</v>
      </c>
      <c r="S77" s="137">
        <v>0.21675038729889801</v>
      </c>
      <c r="T77" s="137">
        <v>7.2227920793322603E-2</v>
      </c>
      <c r="U77" s="137">
        <v>0.11007741941204</v>
      </c>
      <c r="V77" s="137">
        <v>4.77466229783143E-2</v>
      </c>
      <c r="W77" s="137">
        <v>6.1681668847239697E-2</v>
      </c>
      <c r="X77" s="137">
        <v>0.12941410302690301</v>
      </c>
      <c r="Y77" s="137">
        <v>5.6609064060729603E-2</v>
      </c>
      <c r="Z77" s="137">
        <v>5.0344434631167799E-2</v>
      </c>
      <c r="AA77" s="137">
        <v>9.5447303135949402E-2</v>
      </c>
      <c r="AB77" s="137">
        <v>9.5917450149357902E-2</v>
      </c>
      <c r="AC77" s="137">
        <v>5.6965077533545801E-2</v>
      </c>
      <c r="AD77" s="137">
        <v>6.2738530800116099E-2</v>
      </c>
      <c r="AE77" s="137">
        <v>4.7977210682016803E-2</v>
      </c>
      <c r="AF77" s="137">
        <v>7.1062023989157994E-2</v>
      </c>
      <c r="AG77" s="137">
        <v>7.7811403384571501E-2</v>
      </c>
      <c r="AH77" s="137">
        <v>0.19002519625255701</v>
      </c>
      <c r="AI77" s="137">
        <v>0.113593549797261</v>
      </c>
      <c r="AJ77" s="137">
        <v>0</v>
      </c>
      <c r="AK77" s="137">
        <v>4.9073380577323099E-2</v>
      </c>
      <c r="AL77" s="137">
        <v>5.0361478998689001E-2</v>
      </c>
      <c r="AM77" s="137">
        <v>8.2860997846310902E-2</v>
      </c>
      <c r="AN77" s="137">
        <v>5.4662714356852403E-2</v>
      </c>
      <c r="AO77" s="137">
        <v>9.4970030756096904E-2</v>
      </c>
      <c r="AP77" s="137">
        <v>0.11137463119194101</v>
      </c>
      <c r="AQ77" s="137">
        <v>7.6023962255202596E-2</v>
      </c>
      <c r="AR77" s="137">
        <v>5.8011934702553399E-2</v>
      </c>
      <c r="AS77" s="137">
        <v>9.2802560797226499E-2</v>
      </c>
      <c r="AT77" s="137">
        <v>4.5899355477834101E-2</v>
      </c>
      <c r="AU77" s="137">
        <v>6.5214101907435304E-2</v>
      </c>
      <c r="AV77" s="137">
        <v>4.8781454284119098E-2</v>
      </c>
      <c r="AW77" s="137">
        <v>7.5649959192023206E-2</v>
      </c>
      <c r="AX77" s="137">
        <v>0.10064099383301101</v>
      </c>
      <c r="AY77" s="137">
        <v>0.110234131122037</v>
      </c>
      <c r="AZ77" s="137">
        <v>6.7404557131278506E-2</v>
      </c>
      <c r="BA77" s="137">
        <v>8.21717176379827E-2</v>
      </c>
      <c r="BB77" s="137">
        <v>5.7634773043388897E-2</v>
      </c>
      <c r="BC77" s="137">
        <v>6.4227343727745995E-2</v>
      </c>
      <c r="BD77" s="137">
        <v>4.6276255689320603E-2</v>
      </c>
      <c r="BE77" s="137">
        <v>5.6466867984017198E-2</v>
      </c>
      <c r="BF77" s="137">
        <v>0.19950273867153401</v>
      </c>
      <c r="BG77" s="137">
        <v>9.0866819097155202E-2</v>
      </c>
      <c r="BH77" s="137">
        <v>0.30660200843605601</v>
      </c>
      <c r="BI77" s="137">
        <v>8.1164537674883103E-2</v>
      </c>
      <c r="BJ77" s="137">
        <v>0.108099390539277</v>
      </c>
      <c r="BK77" s="137">
        <v>8.2710815658988496E-2</v>
      </c>
      <c r="BL77" s="137">
        <v>0.142975452987781</v>
      </c>
      <c r="BM77" s="137">
        <v>0.172652279829697</v>
      </c>
      <c r="BN77" s="137">
        <v>7.4472884622940994E-2</v>
      </c>
      <c r="BO77" s="137">
        <v>0.25136025038651899</v>
      </c>
      <c r="BP77" s="137">
        <v>0.13713771938222799</v>
      </c>
      <c r="BQ77" s="137">
        <v>0.20271940870553401</v>
      </c>
      <c r="BR77" s="137">
        <v>0.243049235245238</v>
      </c>
      <c r="BS77" s="137">
        <v>0.131430980907314</v>
      </c>
      <c r="BT77" s="137">
        <v>1.2095236127001701</v>
      </c>
      <c r="BU77" s="137">
        <v>4.9393824092916497E-2</v>
      </c>
      <c r="BV77" s="137">
        <v>0.205461495954601</v>
      </c>
      <c r="BW77" s="137">
        <v>3.9151029407413197E-2</v>
      </c>
      <c r="BX77" s="137">
        <v>0.161270159839113</v>
      </c>
      <c r="BY77" s="137">
        <v>6.3980532399597695E-2</v>
      </c>
      <c r="BZ77" s="137">
        <v>0.207239642397752</v>
      </c>
      <c r="CA77" s="138">
        <v>0</v>
      </c>
      <c r="CB77" s="133">
        <v>8.6466172998147695</v>
      </c>
      <c r="CC77" s="134">
        <v>5.08803737238597</v>
      </c>
      <c r="CD77" s="135"/>
      <c r="CE77" s="370">
        <v>0</v>
      </c>
      <c r="CF77" s="370">
        <v>0</v>
      </c>
      <c r="CG77" s="370">
        <v>0</v>
      </c>
      <c r="CH77" s="370">
        <v>0</v>
      </c>
      <c r="CI77" s="355">
        <v>0</v>
      </c>
    </row>
    <row r="78" spans="1:87" ht="19.5" x14ac:dyDescent="0.25">
      <c r="A78" s="30"/>
      <c r="B78" s="42" t="s">
        <v>69</v>
      </c>
      <c r="C78" s="43" t="s">
        <v>180</v>
      </c>
      <c r="D78" s="136">
        <v>2.22094820806108E-4</v>
      </c>
      <c r="E78" s="137">
        <v>5.2291045245595998E-4</v>
      </c>
      <c r="F78" s="137">
        <v>2.63243768884166E-4</v>
      </c>
      <c r="G78" s="137">
        <v>6.3190716840309899E-4</v>
      </c>
      <c r="H78" s="137">
        <v>2.53797878478901E-4</v>
      </c>
      <c r="I78" s="137">
        <v>5.2706426829274495E-4</v>
      </c>
      <c r="J78" s="137">
        <v>4.1803879783215199E-4</v>
      </c>
      <c r="K78" s="137">
        <v>4.1936662147033598E-4</v>
      </c>
      <c r="L78" s="137">
        <v>2.6861182607888101E-4</v>
      </c>
      <c r="M78" s="137">
        <v>2.4368562244394301E-4</v>
      </c>
      <c r="N78" s="137">
        <v>1.47069430606708E-4</v>
      </c>
      <c r="O78" s="137">
        <v>2.5697032254198902E-4</v>
      </c>
      <c r="P78" s="137">
        <v>3.26431180922394E-4</v>
      </c>
      <c r="Q78" s="137">
        <v>1.4483585206800001E-4</v>
      </c>
      <c r="R78" s="137">
        <v>4.8317843194599402E-4</v>
      </c>
      <c r="S78" s="137">
        <v>5.6839888991689898E-4</v>
      </c>
      <c r="T78" s="137">
        <v>3.4527395762749602E-4</v>
      </c>
      <c r="U78" s="137">
        <v>6.0721808760325101E-4</v>
      </c>
      <c r="V78" s="137">
        <v>2.00329424247785E-4</v>
      </c>
      <c r="W78" s="137">
        <v>2.79230775824438E-4</v>
      </c>
      <c r="X78" s="137">
        <v>5.1414044258120796E-4</v>
      </c>
      <c r="Y78" s="137">
        <v>2.0742069501017001E-4</v>
      </c>
      <c r="Z78" s="137">
        <v>2.128985365598E-4</v>
      </c>
      <c r="AA78" s="137">
        <v>3.2163830024589299E-4</v>
      </c>
      <c r="AB78" s="137">
        <v>3.5812599686195999E-4</v>
      </c>
      <c r="AC78" s="137">
        <v>1.8648057455715101E-4</v>
      </c>
      <c r="AD78" s="137">
        <v>3.2063184497964402E-4</v>
      </c>
      <c r="AE78" s="137">
        <v>2.0931675405529599E-4</v>
      </c>
      <c r="AF78" s="137">
        <v>4.9302109994222199E-4</v>
      </c>
      <c r="AG78" s="137">
        <v>4.6841536007587598E-4</v>
      </c>
      <c r="AH78" s="137">
        <v>6.1377969976533298E-4</v>
      </c>
      <c r="AI78" s="137">
        <v>9.1333569448693902E-4</v>
      </c>
      <c r="AJ78" s="137">
        <v>0</v>
      </c>
      <c r="AK78" s="137">
        <v>2.1163473313125599E-4</v>
      </c>
      <c r="AL78" s="137">
        <v>6.6601784398853604E-4</v>
      </c>
      <c r="AM78" s="137">
        <v>2.3950540328416501E-4</v>
      </c>
      <c r="AN78" s="137">
        <v>1.99861919286773E-4</v>
      </c>
      <c r="AO78" s="137">
        <v>9.0998778637921805E-4</v>
      </c>
      <c r="AP78" s="137">
        <v>3.5259060976673999E-3</v>
      </c>
      <c r="AQ78" s="137">
        <v>1.6188211154226801E-4</v>
      </c>
      <c r="AR78" s="137">
        <v>2.08965267216944E-4</v>
      </c>
      <c r="AS78" s="137">
        <v>4.9285826520442905E-4</v>
      </c>
      <c r="AT78" s="137">
        <v>4.26149109883493E-4</v>
      </c>
      <c r="AU78" s="137">
        <v>4.3932668567135501E-4</v>
      </c>
      <c r="AV78" s="137">
        <v>3.6353909194058998E-4</v>
      </c>
      <c r="AW78" s="137">
        <v>4.01931415126123E-4</v>
      </c>
      <c r="AX78" s="137">
        <v>8.7568488285074005E-4</v>
      </c>
      <c r="AY78" s="137">
        <v>4.5182494494764303E-3</v>
      </c>
      <c r="AZ78" s="137">
        <v>6.6701549803405895E-4</v>
      </c>
      <c r="BA78" s="137">
        <v>5.8914787120834195E-4</v>
      </c>
      <c r="BB78" s="137">
        <v>8.00875505731259E-4</v>
      </c>
      <c r="BC78" s="137">
        <v>6.5778939861913205E-4</v>
      </c>
      <c r="BD78" s="137">
        <v>2.02615708292323E-4</v>
      </c>
      <c r="BE78" s="137">
        <v>2.9360630181195902E-4</v>
      </c>
      <c r="BF78" s="137">
        <v>4.6771756557120498E-4</v>
      </c>
      <c r="BG78" s="137">
        <v>2.6580211856045099E-4</v>
      </c>
      <c r="BH78" s="137">
        <v>7.3141034190861501E-3</v>
      </c>
      <c r="BI78" s="137">
        <v>7.1877511415424796E-4</v>
      </c>
      <c r="BJ78" s="137">
        <v>4.4135662575770602E-4</v>
      </c>
      <c r="BK78" s="137">
        <v>2.36027603090736E-4</v>
      </c>
      <c r="BL78" s="137">
        <v>1.23338973485538E-3</v>
      </c>
      <c r="BM78" s="137">
        <v>1.23123391032474E-3</v>
      </c>
      <c r="BN78" s="137">
        <v>3.5687183089805802E-4</v>
      </c>
      <c r="BO78" s="137">
        <v>4.1075326076125501E-4</v>
      </c>
      <c r="BP78" s="137">
        <v>3.0246374759420599E-4</v>
      </c>
      <c r="BQ78" s="137">
        <v>4.0194550016257299E-4</v>
      </c>
      <c r="BR78" s="137">
        <v>4.84619318320473E-4</v>
      </c>
      <c r="BS78" s="137">
        <v>7.3538799038654903E-4</v>
      </c>
      <c r="BT78" s="137">
        <v>6.8626122593796904E-4</v>
      </c>
      <c r="BU78" s="137">
        <v>1.0003399808712601</v>
      </c>
      <c r="BV78" s="137">
        <v>1.31573364460676E-3</v>
      </c>
      <c r="BW78" s="137">
        <v>3.1158065026271601E-4</v>
      </c>
      <c r="BX78" s="137">
        <v>6.02039925791261E-4</v>
      </c>
      <c r="BY78" s="137">
        <v>2.70349660337148E-4</v>
      </c>
      <c r="BZ78" s="137">
        <v>1.34861099682818E-3</v>
      </c>
      <c r="CA78" s="138">
        <v>0</v>
      </c>
      <c r="CB78" s="133">
        <v>1.04827641763846</v>
      </c>
      <c r="CC78" s="134">
        <v>0.61685042885495101</v>
      </c>
      <c r="CD78" s="135"/>
      <c r="CE78" s="370">
        <v>0</v>
      </c>
      <c r="CF78" s="370">
        <v>0</v>
      </c>
      <c r="CG78" s="370">
        <v>0</v>
      </c>
      <c r="CH78" s="370">
        <v>0</v>
      </c>
      <c r="CI78" s="369">
        <v>0</v>
      </c>
    </row>
    <row r="79" spans="1:87" ht="19.5" x14ac:dyDescent="0.25">
      <c r="A79" s="30"/>
      <c r="B79" s="42" t="s">
        <v>70</v>
      </c>
      <c r="C79" s="43" t="s">
        <v>181</v>
      </c>
      <c r="D79" s="136">
        <v>6.0628940820817905E-4</v>
      </c>
      <c r="E79" s="137">
        <v>9.2567346341343795E-4</v>
      </c>
      <c r="F79" s="137">
        <v>4.95122766289273E-4</v>
      </c>
      <c r="G79" s="137">
        <v>1.25290865023868E-3</v>
      </c>
      <c r="H79" s="137">
        <v>5.4810893493196502E-4</v>
      </c>
      <c r="I79" s="137">
        <v>8.5363804365779796E-4</v>
      </c>
      <c r="J79" s="137">
        <v>6.8936161934291603E-4</v>
      </c>
      <c r="K79" s="137">
        <v>5.7788754150858896E-4</v>
      </c>
      <c r="L79" s="137">
        <v>5.9225296157515005E-4</v>
      </c>
      <c r="M79" s="137">
        <v>8.0939071673851999E-4</v>
      </c>
      <c r="N79" s="137">
        <v>4.7989836829031597E-4</v>
      </c>
      <c r="O79" s="137">
        <v>6.6566234436285195E-4</v>
      </c>
      <c r="P79" s="137">
        <v>7.2393557546426997E-4</v>
      </c>
      <c r="Q79" s="137">
        <v>3.5906198966222699E-4</v>
      </c>
      <c r="R79" s="137">
        <v>1.2350282737824899E-3</v>
      </c>
      <c r="S79" s="137">
        <v>1.4290136894611501E-3</v>
      </c>
      <c r="T79" s="137">
        <v>6.3553971413536799E-4</v>
      </c>
      <c r="U79" s="137">
        <v>1.0049854551560499E-3</v>
      </c>
      <c r="V79" s="137">
        <v>5.9729113013807502E-4</v>
      </c>
      <c r="W79" s="137">
        <v>7.4761364492652999E-4</v>
      </c>
      <c r="X79" s="137">
        <v>1.0458992693815001E-3</v>
      </c>
      <c r="Y79" s="137">
        <v>6.0283498672879503E-4</v>
      </c>
      <c r="Z79" s="137">
        <v>5.9424646859976499E-4</v>
      </c>
      <c r="AA79" s="137">
        <v>8.6144198511721405E-4</v>
      </c>
      <c r="AB79" s="137">
        <v>9.3767426612095404E-4</v>
      </c>
      <c r="AC79" s="137">
        <v>5.8644231403969297E-4</v>
      </c>
      <c r="AD79" s="137">
        <v>7.3984610165120899E-4</v>
      </c>
      <c r="AE79" s="137">
        <v>5.2371452874952799E-4</v>
      </c>
      <c r="AF79" s="137">
        <v>6.7014835476263699E-4</v>
      </c>
      <c r="AG79" s="137">
        <v>8.2314643978167502E-4</v>
      </c>
      <c r="AH79" s="137">
        <v>1.1964328018529899E-3</v>
      </c>
      <c r="AI79" s="137">
        <v>7.8761301983317595E-4</v>
      </c>
      <c r="AJ79" s="137">
        <v>0</v>
      </c>
      <c r="AK79" s="137">
        <v>4.70865118032348E-4</v>
      </c>
      <c r="AL79" s="137">
        <v>8.1477045832592304E-4</v>
      </c>
      <c r="AM79" s="137">
        <v>6.5853467345007599E-4</v>
      </c>
      <c r="AN79" s="137">
        <v>5.0313325724969096E-4</v>
      </c>
      <c r="AO79" s="137">
        <v>7.5681979045153403E-4</v>
      </c>
      <c r="AP79" s="137">
        <v>7.9357405480609598E-4</v>
      </c>
      <c r="AQ79" s="137">
        <v>5.0240634822105697E-4</v>
      </c>
      <c r="AR79" s="137">
        <v>5.17671198678635E-4</v>
      </c>
      <c r="AS79" s="137">
        <v>6.5839992676140497E-4</v>
      </c>
      <c r="AT79" s="137">
        <v>4.1604425258899298E-4</v>
      </c>
      <c r="AU79" s="137">
        <v>5.40853879053626E-4</v>
      </c>
      <c r="AV79" s="137">
        <v>4.23171752185887E-4</v>
      </c>
      <c r="AW79" s="137">
        <v>5.9074339713901397E-4</v>
      </c>
      <c r="AX79" s="137">
        <v>7.4342246019255202E-4</v>
      </c>
      <c r="AY79" s="137">
        <v>7.7976501866302704E-4</v>
      </c>
      <c r="AZ79" s="137">
        <v>5.0335370035146302E-4</v>
      </c>
      <c r="BA79" s="137">
        <v>6.5348365364083997E-4</v>
      </c>
      <c r="BB79" s="137">
        <v>4.5163091785135201E-4</v>
      </c>
      <c r="BC79" s="137">
        <v>4.6049532485029998E-4</v>
      </c>
      <c r="BD79" s="137">
        <v>4.2829782916763701E-4</v>
      </c>
      <c r="BE79" s="137">
        <v>4.6471258307479899E-4</v>
      </c>
      <c r="BF79" s="137">
        <v>1.24121389111142E-3</v>
      </c>
      <c r="BG79" s="137">
        <v>5.8991631602929996E-4</v>
      </c>
      <c r="BH79" s="137">
        <v>1.8213275822256301E-3</v>
      </c>
      <c r="BI79" s="137">
        <v>6.91292393517808E-4</v>
      </c>
      <c r="BJ79" s="137">
        <v>1.01371954133637E-3</v>
      </c>
      <c r="BK79" s="137">
        <v>1.02080228109014E-3</v>
      </c>
      <c r="BL79" s="137">
        <v>1.0482988354417E-3</v>
      </c>
      <c r="BM79" s="137">
        <v>2.4432778353087698E-3</v>
      </c>
      <c r="BN79" s="137">
        <v>6.1127063791246495E-4</v>
      </c>
      <c r="BO79" s="137">
        <v>3.0215186265507899E-3</v>
      </c>
      <c r="BP79" s="137">
        <v>2.7291169068175899E-3</v>
      </c>
      <c r="BQ79" s="137">
        <v>3.1120200718525101E-3</v>
      </c>
      <c r="BR79" s="137">
        <v>2.6942833862784502E-3</v>
      </c>
      <c r="BS79" s="137">
        <v>7.7404430849179699E-4</v>
      </c>
      <c r="BT79" s="137">
        <v>6.4312639251414101E-3</v>
      </c>
      <c r="BU79" s="137">
        <v>1.1572889643141401E-3</v>
      </c>
      <c r="BV79" s="137">
        <v>1.0157605414772199</v>
      </c>
      <c r="BW79" s="137">
        <v>1.0712003091467E-3</v>
      </c>
      <c r="BX79" s="137">
        <v>1.0419329779145399E-3</v>
      </c>
      <c r="BY79" s="137">
        <v>4.4046213007368199E-4</v>
      </c>
      <c r="BZ79" s="137">
        <v>6.5662505518160703E-3</v>
      </c>
      <c r="CA79" s="138">
        <v>0</v>
      </c>
      <c r="CB79" s="133">
        <v>1.09201129737223</v>
      </c>
      <c r="CC79" s="134">
        <v>0.64258589219816897</v>
      </c>
      <c r="CD79" s="135"/>
      <c r="CE79" s="370">
        <v>0</v>
      </c>
      <c r="CF79" s="370">
        <v>0</v>
      </c>
      <c r="CG79" s="370">
        <v>0</v>
      </c>
      <c r="CH79" s="370">
        <v>0</v>
      </c>
      <c r="CI79" s="369">
        <v>0</v>
      </c>
    </row>
    <row r="80" spans="1:87" ht="19.5" x14ac:dyDescent="0.3">
      <c r="B80" s="99" t="s">
        <v>71</v>
      </c>
      <c r="C80" s="43" t="s">
        <v>182</v>
      </c>
      <c r="D80" s="136">
        <v>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7">
        <v>0</v>
      </c>
      <c r="O80" s="137">
        <v>0</v>
      </c>
      <c r="P80" s="137">
        <v>0</v>
      </c>
      <c r="Q80" s="137">
        <v>0</v>
      </c>
      <c r="R80" s="137">
        <v>0</v>
      </c>
      <c r="S80" s="137">
        <v>0</v>
      </c>
      <c r="T80" s="137">
        <v>0</v>
      </c>
      <c r="U80" s="137">
        <v>0</v>
      </c>
      <c r="V80" s="137">
        <v>0</v>
      </c>
      <c r="W80" s="137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7">
        <v>0</v>
      </c>
      <c r="AY80" s="137">
        <v>0</v>
      </c>
      <c r="AZ80" s="137">
        <v>0</v>
      </c>
      <c r="BA80" s="137">
        <v>0</v>
      </c>
      <c r="BB80" s="137">
        <v>0</v>
      </c>
      <c r="BC80" s="137">
        <v>0</v>
      </c>
      <c r="BD80" s="137">
        <v>0</v>
      </c>
      <c r="BE80" s="137">
        <v>0</v>
      </c>
      <c r="BF80" s="137">
        <v>0</v>
      </c>
      <c r="BG80" s="137">
        <v>0</v>
      </c>
      <c r="BH80" s="137">
        <v>0</v>
      </c>
      <c r="BI80" s="137">
        <v>0</v>
      </c>
      <c r="BJ80" s="137">
        <v>0</v>
      </c>
      <c r="BK80" s="137">
        <v>0</v>
      </c>
      <c r="BL80" s="137">
        <v>0</v>
      </c>
      <c r="BM80" s="137">
        <v>0</v>
      </c>
      <c r="BN80" s="137">
        <v>0</v>
      </c>
      <c r="BO80" s="137">
        <v>0</v>
      </c>
      <c r="BP80" s="137">
        <v>0</v>
      </c>
      <c r="BQ80" s="137">
        <v>0</v>
      </c>
      <c r="BR80" s="137">
        <v>0</v>
      </c>
      <c r="BS80" s="137">
        <v>0</v>
      </c>
      <c r="BT80" s="137">
        <v>0</v>
      </c>
      <c r="BU80" s="137">
        <v>0</v>
      </c>
      <c r="BV80" s="137">
        <v>0</v>
      </c>
      <c r="BW80" s="137">
        <v>1</v>
      </c>
      <c r="BX80" s="137">
        <v>0</v>
      </c>
      <c r="BY80" s="137">
        <v>0</v>
      </c>
      <c r="BZ80" s="137">
        <v>0</v>
      </c>
      <c r="CA80" s="138">
        <v>0</v>
      </c>
      <c r="CB80" s="133">
        <v>1</v>
      </c>
      <c r="CC80" s="134">
        <v>0.58844253145041603</v>
      </c>
      <c r="CD80" s="135"/>
      <c r="CE80" s="370">
        <v>0</v>
      </c>
      <c r="CF80" s="370">
        <v>0</v>
      </c>
      <c r="CG80" s="370">
        <v>0</v>
      </c>
      <c r="CH80" s="370">
        <v>0</v>
      </c>
      <c r="CI80" s="369">
        <v>0</v>
      </c>
    </row>
    <row r="81" spans="1:91" ht="19.5" x14ac:dyDescent="0.3">
      <c r="B81" s="99" t="s">
        <v>72</v>
      </c>
      <c r="C81" s="43" t="s">
        <v>183</v>
      </c>
      <c r="D81" s="136">
        <v>2.0673076245634999E-5</v>
      </c>
      <c r="E81" s="137">
        <v>5.1123381226083401E-5</v>
      </c>
      <c r="F81" s="137">
        <v>5.2485777418402199E-5</v>
      </c>
      <c r="G81" s="137">
        <v>3.4748930807770799E-5</v>
      </c>
      <c r="H81" s="137">
        <v>3.0644490177522602E-5</v>
      </c>
      <c r="I81" s="137">
        <v>2.18451027864032E-5</v>
      </c>
      <c r="J81" s="137">
        <v>6.3061101877805899E-5</v>
      </c>
      <c r="K81" s="137">
        <v>2.56384740477354E-5</v>
      </c>
      <c r="L81" s="137">
        <v>4.37121055393849E-5</v>
      </c>
      <c r="M81" s="137">
        <v>5.5379392599827403E-5</v>
      </c>
      <c r="N81" s="137">
        <v>2.0232441872036101E-5</v>
      </c>
      <c r="O81" s="137">
        <v>9.4392199404501198E-5</v>
      </c>
      <c r="P81" s="137">
        <v>1.8716655762112501E-5</v>
      </c>
      <c r="Q81" s="137">
        <v>9.9538753796390807E-6</v>
      </c>
      <c r="R81" s="137">
        <v>1.9659923646451999E-5</v>
      </c>
      <c r="S81" s="137">
        <v>2.5693951787736702E-5</v>
      </c>
      <c r="T81" s="137">
        <v>6.8149718984671998E-5</v>
      </c>
      <c r="U81" s="137">
        <v>1.0663680999257501E-4</v>
      </c>
      <c r="V81" s="137">
        <v>1.0764451687674501E-4</v>
      </c>
      <c r="W81" s="137">
        <v>1.1926956974693E-4</v>
      </c>
      <c r="X81" s="137">
        <v>8.1075418056945499E-5</v>
      </c>
      <c r="Y81" s="137">
        <v>6.9091125302502403E-5</v>
      </c>
      <c r="Z81" s="137">
        <v>9.6657402549104503E-5</v>
      </c>
      <c r="AA81" s="137">
        <v>8.8000929621606403E-5</v>
      </c>
      <c r="AB81" s="137">
        <v>1.0159944792788801E-4</v>
      </c>
      <c r="AC81" s="137">
        <v>8.0046400401967996E-5</v>
      </c>
      <c r="AD81" s="137">
        <v>8.8024994004501494E-5</v>
      </c>
      <c r="AE81" s="137">
        <v>7.7064886362232803E-5</v>
      </c>
      <c r="AF81" s="137">
        <v>7.5651958941615796E-5</v>
      </c>
      <c r="AG81" s="137">
        <v>1.19075673954982E-4</v>
      </c>
      <c r="AH81" s="137">
        <v>4.6220483780781001E-5</v>
      </c>
      <c r="AI81" s="137">
        <v>3.54046677956613E-5</v>
      </c>
      <c r="AJ81" s="137">
        <v>0</v>
      </c>
      <c r="AK81" s="137">
        <v>4.5419371376244502E-5</v>
      </c>
      <c r="AL81" s="137">
        <v>3.3742902730587598E-5</v>
      </c>
      <c r="AM81" s="137">
        <v>5.1365712349395E-5</v>
      </c>
      <c r="AN81" s="137">
        <v>3.9910311233038998E-5</v>
      </c>
      <c r="AO81" s="137">
        <v>3.9550570840294798E-5</v>
      </c>
      <c r="AP81" s="137">
        <v>3.2052241609509801E-5</v>
      </c>
      <c r="AQ81" s="137">
        <v>2.7784354644708101E-5</v>
      </c>
      <c r="AR81" s="137">
        <v>3.9578421907152498E-5</v>
      </c>
      <c r="AS81" s="137">
        <v>3.8432258831622599E-5</v>
      </c>
      <c r="AT81" s="137">
        <v>3.8200612375807601E-5</v>
      </c>
      <c r="AU81" s="137">
        <v>3.9593275356990503E-5</v>
      </c>
      <c r="AV81" s="137">
        <v>3.6958812168280499E-5</v>
      </c>
      <c r="AW81" s="137">
        <v>3.2802747977003701E-5</v>
      </c>
      <c r="AX81" s="137">
        <v>3.62880181171091E-5</v>
      </c>
      <c r="AY81" s="137">
        <v>3.0141320734417901E-5</v>
      </c>
      <c r="AZ81" s="137">
        <v>2.7395710458958199E-5</v>
      </c>
      <c r="BA81" s="137">
        <v>2.54843128636056E-5</v>
      </c>
      <c r="BB81" s="137">
        <v>2.71335953403975E-5</v>
      </c>
      <c r="BC81" s="137">
        <v>2.43446085654179E-5</v>
      </c>
      <c r="BD81" s="137">
        <v>4.8911783118186299E-5</v>
      </c>
      <c r="BE81" s="137">
        <v>3.5221482047557199E-5</v>
      </c>
      <c r="BF81" s="137">
        <v>3.7782475433384297E-5</v>
      </c>
      <c r="BG81" s="137">
        <v>2.3161521925339299E-5</v>
      </c>
      <c r="BH81" s="137">
        <v>3.1376628619071103E-5</v>
      </c>
      <c r="BI81" s="137">
        <v>2.9882771768205902E-5</v>
      </c>
      <c r="BJ81" s="137">
        <v>1.3839751776360299E-5</v>
      </c>
      <c r="BK81" s="137">
        <v>4.4990149280056301E-5</v>
      </c>
      <c r="BL81" s="137">
        <v>2.4717364243374598E-5</v>
      </c>
      <c r="BM81" s="137">
        <v>2.7028799425765101E-5</v>
      </c>
      <c r="BN81" s="137">
        <v>4.5067589259617298E-5</v>
      </c>
      <c r="BO81" s="137">
        <v>1.0259008613924599E-5</v>
      </c>
      <c r="BP81" s="137">
        <v>6.12547135486699E-6</v>
      </c>
      <c r="BQ81" s="137">
        <v>1.62672069134979E-5</v>
      </c>
      <c r="BR81" s="137">
        <v>8.4471908256555792E-6</v>
      </c>
      <c r="BS81" s="137">
        <v>3.4261808548557198E-6</v>
      </c>
      <c r="BT81" s="137">
        <v>9.2820472723955201E-6</v>
      </c>
      <c r="BU81" s="137">
        <v>3.7502233577811601E-4</v>
      </c>
      <c r="BV81" s="137">
        <v>1.7791274246502999E-5</v>
      </c>
      <c r="BW81" s="137">
        <v>7.1235168232591898E-5</v>
      </c>
      <c r="BX81" s="137">
        <v>1.30812180366275</v>
      </c>
      <c r="BY81" s="137">
        <v>2.7306843846982499E-2</v>
      </c>
      <c r="BZ81" s="137">
        <v>2.3262897523459499E-5</v>
      </c>
      <c r="CA81" s="138">
        <v>0</v>
      </c>
      <c r="CB81" s="133">
        <v>1.3389455006526001</v>
      </c>
      <c r="CC81" s="134">
        <v>0.78789247987816202</v>
      </c>
      <c r="CD81" s="135"/>
      <c r="CE81" s="370">
        <v>0</v>
      </c>
      <c r="CF81" s="370">
        <v>0</v>
      </c>
      <c r="CG81" s="370">
        <v>0</v>
      </c>
      <c r="CH81" s="370">
        <v>0</v>
      </c>
      <c r="CI81" s="369">
        <v>0</v>
      </c>
    </row>
    <row r="82" spans="1:91" ht="19.5" x14ac:dyDescent="0.3">
      <c r="B82" s="99" t="s">
        <v>73</v>
      </c>
      <c r="C82" s="43" t="s">
        <v>184</v>
      </c>
      <c r="D82" s="136">
        <v>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7">
        <v>0</v>
      </c>
      <c r="O82" s="137">
        <v>0</v>
      </c>
      <c r="P82" s="137">
        <v>0</v>
      </c>
      <c r="Q82" s="137">
        <v>0</v>
      </c>
      <c r="R82" s="137">
        <v>0</v>
      </c>
      <c r="S82" s="137">
        <v>0</v>
      </c>
      <c r="T82" s="137">
        <v>0</v>
      </c>
      <c r="U82" s="137">
        <v>0</v>
      </c>
      <c r="V82" s="137">
        <v>0</v>
      </c>
      <c r="W82" s="137">
        <v>0</v>
      </c>
      <c r="X82" s="137">
        <v>0</v>
      </c>
      <c r="Y82" s="137">
        <v>0</v>
      </c>
      <c r="Z82" s="137">
        <v>0</v>
      </c>
      <c r="AA82" s="137">
        <v>0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7">
        <v>0</v>
      </c>
      <c r="AY82" s="137">
        <v>0</v>
      </c>
      <c r="AZ82" s="137">
        <v>0</v>
      </c>
      <c r="BA82" s="137">
        <v>0</v>
      </c>
      <c r="BB82" s="137">
        <v>0</v>
      </c>
      <c r="BC82" s="137">
        <v>0</v>
      </c>
      <c r="BD82" s="137">
        <v>0</v>
      </c>
      <c r="BE82" s="137">
        <v>0</v>
      </c>
      <c r="BF82" s="137">
        <v>0</v>
      </c>
      <c r="BG82" s="137">
        <v>0</v>
      </c>
      <c r="BH82" s="137">
        <v>0</v>
      </c>
      <c r="BI82" s="137">
        <v>0</v>
      </c>
      <c r="BJ82" s="137">
        <v>0</v>
      </c>
      <c r="BK82" s="137">
        <v>0</v>
      </c>
      <c r="BL82" s="137">
        <v>0</v>
      </c>
      <c r="BM82" s="137">
        <v>0</v>
      </c>
      <c r="BN82" s="137">
        <v>0</v>
      </c>
      <c r="BO82" s="137">
        <v>0</v>
      </c>
      <c r="BP82" s="137">
        <v>0</v>
      </c>
      <c r="BQ82" s="137">
        <v>0</v>
      </c>
      <c r="BR82" s="137">
        <v>0</v>
      </c>
      <c r="BS82" s="137">
        <v>0</v>
      </c>
      <c r="BT82" s="137">
        <v>0</v>
      </c>
      <c r="BU82" s="137">
        <v>0</v>
      </c>
      <c r="BV82" s="137">
        <v>0</v>
      </c>
      <c r="BW82" s="137">
        <v>0</v>
      </c>
      <c r="BX82" s="137">
        <v>0</v>
      </c>
      <c r="BY82" s="137">
        <v>1</v>
      </c>
      <c r="BZ82" s="137">
        <v>0</v>
      </c>
      <c r="CA82" s="138">
        <v>0</v>
      </c>
      <c r="CB82" s="133">
        <v>1</v>
      </c>
      <c r="CC82" s="134">
        <v>0.58844253145041603</v>
      </c>
      <c r="CD82" s="135"/>
      <c r="CE82" s="370">
        <v>0</v>
      </c>
      <c r="CF82" s="370">
        <v>0</v>
      </c>
      <c r="CG82" s="370">
        <v>0</v>
      </c>
      <c r="CH82" s="370">
        <v>0</v>
      </c>
      <c r="CI82" s="369">
        <v>0</v>
      </c>
    </row>
    <row r="83" spans="1:91" ht="19.5" x14ac:dyDescent="0.3">
      <c r="B83" s="100" t="s">
        <v>74</v>
      </c>
      <c r="C83" s="43" t="s">
        <v>185</v>
      </c>
      <c r="D83" s="136">
        <v>8.9013820571668002E-3</v>
      </c>
      <c r="E83" s="137">
        <v>7.4972095918831999E-3</v>
      </c>
      <c r="F83" s="137">
        <v>6.6688825431783904E-3</v>
      </c>
      <c r="G83" s="137">
        <v>1.5321230206551901E-2</v>
      </c>
      <c r="H83" s="137">
        <v>8.6761846220077994E-3</v>
      </c>
      <c r="I83" s="137">
        <v>1.22902051441939E-2</v>
      </c>
      <c r="J83" s="137">
        <v>1.1737368433956801E-2</v>
      </c>
      <c r="K83" s="137">
        <v>1.4878514754742301E-2</v>
      </c>
      <c r="L83" s="137">
        <v>6.6452905517303297E-3</v>
      </c>
      <c r="M83" s="137">
        <v>8.1218940376012096E-3</v>
      </c>
      <c r="N83" s="137">
        <v>9.3725813002481801E-3</v>
      </c>
      <c r="O83" s="137">
        <v>5.3430801758664898E-3</v>
      </c>
      <c r="P83" s="137">
        <v>2.3434961369281399E-3</v>
      </c>
      <c r="Q83" s="137">
        <v>1.18881078485981E-3</v>
      </c>
      <c r="R83" s="137">
        <v>1.95854080643077E-2</v>
      </c>
      <c r="S83" s="137">
        <v>2.1585812581594501E-2</v>
      </c>
      <c r="T83" s="137">
        <v>5.6611047748250402E-3</v>
      </c>
      <c r="U83" s="137">
        <v>7.1013574010802402E-3</v>
      </c>
      <c r="V83" s="137">
        <v>4.6783387564744297E-3</v>
      </c>
      <c r="W83" s="137">
        <v>7.4212875455733299E-3</v>
      </c>
      <c r="X83" s="137">
        <v>1.44918172108529E-2</v>
      </c>
      <c r="Y83" s="137">
        <v>4.1900720292422601E-3</v>
      </c>
      <c r="Z83" s="137">
        <v>4.4136670130287799E-3</v>
      </c>
      <c r="AA83" s="137">
        <v>8.6248383399721799E-3</v>
      </c>
      <c r="AB83" s="137">
        <v>1.16510707299547E-2</v>
      </c>
      <c r="AC83" s="137">
        <v>5.2925311310342603E-3</v>
      </c>
      <c r="AD83" s="137">
        <v>7.5275847316203601E-3</v>
      </c>
      <c r="AE83" s="137">
        <v>3.84141217863973E-3</v>
      </c>
      <c r="AF83" s="137">
        <v>4.3629059449759797E-3</v>
      </c>
      <c r="AG83" s="137">
        <v>6.5497640682226797E-3</v>
      </c>
      <c r="AH83" s="137">
        <v>4.5011833107928296E-3</v>
      </c>
      <c r="AI83" s="137">
        <v>3.2053125784713499E-3</v>
      </c>
      <c r="AJ83" s="137">
        <v>0</v>
      </c>
      <c r="AK83" s="137">
        <v>2.6255304078277699E-3</v>
      </c>
      <c r="AL83" s="137">
        <v>1.9565599390395901E-3</v>
      </c>
      <c r="AM83" s="137">
        <v>3.0473920630070799E-3</v>
      </c>
      <c r="AN83" s="137">
        <v>3.8574286074368699E-3</v>
      </c>
      <c r="AO83" s="137">
        <v>3.2670955346790101E-3</v>
      </c>
      <c r="AP83" s="137">
        <v>3.2637028912768399E-3</v>
      </c>
      <c r="AQ83" s="137">
        <v>1.9065860884389301E-3</v>
      </c>
      <c r="AR83" s="137">
        <v>2.6055166201272499E-3</v>
      </c>
      <c r="AS83" s="137">
        <v>2.68913997116572E-3</v>
      </c>
      <c r="AT83" s="137">
        <v>2.02526825860775E-3</v>
      </c>
      <c r="AU83" s="137">
        <v>2.6169388236523799E-3</v>
      </c>
      <c r="AV83" s="137">
        <v>2.0285279126507402E-3</v>
      </c>
      <c r="AW83" s="137">
        <v>2.6100088413723299E-3</v>
      </c>
      <c r="AX83" s="137">
        <v>4.35726508288432E-3</v>
      </c>
      <c r="AY83" s="137">
        <v>6.3746425831854104E-3</v>
      </c>
      <c r="AZ83" s="137">
        <v>2.3257070739644398E-3</v>
      </c>
      <c r="BA83" s="137">
        <v>2.73348659753588E-3</v>
      </c>
      <c r="BB83" s="137">
        <v>2.3339376552071198E-3</v>
      </c>
      <c r="BC83" s="137">
        <v>2.13581727087222E-3</v>
      </c>
      <c r="BD83" s="137">
        <v>2.2748357970096E-3</v>
      </c>
      <c r="BE83" s="137">
        <v>2.3373902926152098E-3</v>
      </c>
      <c r="BF83" s="137">
        <v>4.1089263777034498E-3</v>
      </c>
      <c r="BG83" s="137">
        <v>3.503454301125E-3</v>
      </c>
      <c r="BH83" s="137">
        <v>5.3741962506454197E-3</v>
      </c>
      <c r="BI83" s="137">
        <v>4.3567511570353299E-3</v>
      </c>
      <c r="BJ83" s="137">
        <v>2.8316675988185398E-3</v>
      </c>
      <c r="BK83" s="137">
        <v>4.9476939908694399E-3</v>
      </c>
      <c r="BL83" s="137">
        <v>4.4459841878872596E-3</v>
      </c>
      <c r="BM83" s="137">
        <v>1.0842286263264901E-2</v>
      </c>
      <c r="BN83" s="137">
        <v>8.7241055865274406E-3</v>
      </c>
      <c r="BO83" s="137">
        <v>2.95696547751313E-2</v>
      </c>
      <c r="BP83" s="137">
        <v>8.0940451128703895E-3</v>
      </c>
      <c r="BQ83" s="137">
        <v>9.3473373748961391E-3</v>
      </c>
      <c r="BR83" s="137">
        <v>8.9077409827792997E-3</v>
      </c>
      <c r="BS83" s="137">
        <v>4.54954364005209E-3</v>
      </c>
      <c r="BT83" s="137">
        <v>1.5246374622848001E-2</v>
      </c>
      <c r="BU83" s="137">
        <v>2.2376413577779499E-3</v>
      </c>
      <c r="BV83" s="137">
        <v>2.4115911856044399E-2</v>
      </c>
      <c r="BW83" s="137">
        <v>2.5824365105436898E-3</v>
      </c>
      <c r="BX83" s="137">
        <v>1.2272452640491399E-2</v>
      </c>
      <c r="BY83" s="137">
        <v>2.3881727599723099E-3</v>
      </c>
      <c r="BZ83" s="137">
        <v>1.0668228984622701</v>
      </c>
      <c r="CA83" s="138">
        <v>0</v>
      </c>
      <c r="CB83" s="133">
        <v>1.5583136528536901</v>
      </c>
      <c r="CC83" s="134">
        <v>0.91697803067897099</v>
      </c>
      <c r="CD83" s="135"/>
      <c r="CE83" s="370">
        <v>0</v>
      </c>
      <c r="CF83" s="370">
        <v>0</v>
      </c>
      <c r="CG83" s="370">
        <v>0</v>
      </c>
      <c r="CH83" s="370">
        <v>0</v>
      </c>
      <c r="CI83" s="369">
        <v>0</v>
      </c>
    </row>
    <row r="84" spans="1:91" ht="19.5" x14ac:dyDescent="0.3">
      <c r="B84" s="101" t="s">
        <v>75</v>
      </c>
      <c r="C84" s="46" t="s">
        <v>186</v>
      </c>
      <c r="D84" s="140">
        <v>0</v>
      </c>
      <c r="E84" s="141">
        <v>0</v>
      </c>
      <c r="F84" s="141">
        <v>0</v>
      </c>
      <c r="G84" s="141">
        <v>0</v>
      </c>
      <c r="H84" s="141">
        <v>0</v>
      </c>
      <c r="I84" s="141">
        <v>0</v>
      </c>
      <c r="J84" s="141">
        <v>0</v>
      </c>
      <c r="K84" s="141">
        <v>0</v>
      </c>
      <c r="L84" s="141">
        <v>0</v>
      </c>
      <c r="M84" s="141">
        <v>0</v>
      </c>
      <c r="N84" s="141">
        <v>0</v>
      </c>
      <c r="O84" s="141">
        <v>0</v>
      </c>
      <c r="P84" s="141">
        <v>0</v>
      </c>
      <c r="Q84" s="141">
        <v>0</v>
      </c>
      <c r="R84" s="141">
        <v>0</v>
      </c>
      <c r="S84" s="141">
        <v>0</v>
      </c>
      <c r="T84" s="141">
        <v>0</v>
      </c>
      <c r="U84" s="141">
        <v>0</v>
      </c>
      <c r="V84" s="141">
        <v>0</v>
      </c>
      <c r="W84" s="141">
        <v>0</v>
      </c>
      <c r="X84" s="141">
        <v>0</v>
      </c>
      <c r="Y84" s="141">
        <v>0</v>
      </c>
      <c r="Z84" s="141">
        <v>0</v>
      </c>
      <c r="AA84" s="141">
        <v>0</v>
      </c>
      <c r="AB84" s="141">
        <v>0</v>
      </c>
      <c r="AC84" s="141">
        <v>0</v>
      </c>
      <c r="AD84" s="141">
        <v>0</v>
      </c>
      <c r="AE84" s="141">
        <v>0</v>
      </c>
      <c r="AF84" s="141">
        <v>0</v>
      </c>
      <c r="AG84" s="141">
        <v>0</v>
      </c>
      <c r="AH84" s="141">
        <v>0</v>
      </c>
      <c r="AI84" s="141">
        <v>0</v>
      </c>
      <c r="AJ84" s="141">
        <v>0</v>
      </c>
      <c r="AK84" s="141">
        <v>0</v>
      </c>
      <c r="AL84" s="141">
        <v>0</v>
      </c>
      <c r="AM84" s="141">
        <v>0</v>
      </c>
      <c r="AN84" s="141">
        <v>0</v>
      </c>
      <c r="AO84" s="141">
        <v>0</v>
      </c>
      <c r="AP84" s="141">
        <v>0</v>
      </c>
      <c r="AQ84" s="141">
        <v>0</v>
      </c>
      <c r="AR84" s="141">
        <v>0</v>
      </c>
      <c r="AS84" s="141">
        <v>0</v>
      </c>
      <c r="AT84" s="141">
        <v>0</v>
      </c>
      <c r="AU84" s="141">
        <v>0</v>
      </c>
      <c r="AV84" s="141">
        <v>0</v>
      </c>
      <c r="AW84" s="141">
        <v>0</v>
      </c>
      <c r="AX84" s="141">
        <v>0</v>
      </c>
      <c r="AY84" s="141">
        <v>0</v>
      </c>
      <c r="AZ84" s="141">
        <v>0</v>
      </c>
      <c r="BA84" s="141">
        <v>0</v>
      </c>
      <c r="BB84" s="141">
        <v>0</v>
      </c>
      <c r="BC84" s="141">
        <v>0</v>
      </c>
      <c r="BD84" s="141">
        <v>0</v>
      </c>
      <c r="BE84" s="141">
        <v>0</v>
      </c>
      <c r="BF84" s="141">
        <v>0</v>
      </c>
      <c r="BG84" s="141">
        <v>0</v>
      </c>
      <c r="BH84" s="141">
        <v>0</v>
      </c>
      <c r="BI84" s="141">
        <v>0</v>
      </c>
      <c r="BJ84" s="141">
        <v>0</v>
      </c>
      <c r="BK84" s="141">
        <v>0</v>
      </c>
      <c r="BL84" s="141">
        <v>0</v>
      </c>
      <c r="BM84" s="141">
        <v>0</v>
      </c>
      <c r="BN84" s="141">
        <v>0</v>
      </c>
      <c r="BO84" s="141">
        <v>0</v>
      </c>
      <c r="BP84" s="141">
        <v>0</v>
      </c>
      <c r="BQ84" s="141">
        <v>0</v>
      </c>
      <c r="BR84" s="141">
        <v>0</v>
      </c>
      <c r="BS84" s="141">
        <v>0</v>
      </c>
      <c r="BT84" s="141">
        <v>0</v>
      </c>
      <c r="BU84" s="141">
        <v>0</v>
      </c>
      <c r="BV84" s="141">
        <v>0</v>
      </c>
      <c r="BW84" s="141">
        <v>0</v>
      </c>
      <c r="BX84" s="141">
        <v>0</v>
      </c>
      <c r="BY84" s="141">
        <v>0</v>
      </c>
      <c r="BZ84" s="141">
        <v>0</v>
      </c>
      <c r="CA84" s="142">
        <v>1</v>
      </c>
      <c r="CB84" s="159">
        <v>1</v>
      </c>
      <c r="CC84" s="160">
        <v>0.58844253145041603</v>
      </c>
      <c r="CD84" s="135"/>
      <c r="CE84" s="370">
        <v>0</v>
      </c>
      <c r="CF84" s="370">
        <v>0</v>
      </c>
      <c r="CG84" s="370">
        <v>0</v>
      </c>
      <c r="CH84" s="370">
        <v>0</v>
      </c>
      <c r="CI84" s="369">
        <v>0</v>
      </c>
    </row>
    <row r="85" spans="1:91" ht="19.5" x14ac:dyDescent="0.3">
      <c r="B85" s="158"/>
      <c r="C85" s="125" t="s">
        <v>938</v>
      </c>
      <c r="D85" s="146">
        <v>1.4170889220777301</v>
      </c>
      <c r="E85" s="131">
        <v>1.8637322858338501</v>
      </c>
      <c r="F85" s="131">
        <v>1.5460022880765001</v>
      </c>
      <c r="G85" s="131">
        <v>1.85553446960283</v>
      </c>
      <c r="H85" s="131">
        <v>1.5396386674300999</v>
      </c>
      <c r="I85" s="131">
        <v>1.60662549318519</v>
      </c>
      <c r="J85" s="131">
        <v>1.72214749762743</v>
      </c>
      <c r="K85" s="131">
        <v>1.4170637132791499</v>
      </c>
      <c r="L85" s="131">
        <v>1.5774206159002799</v>
      </c>
      <c r="M85" s="131">
        <v>1.9571617975517199</v>
      </c>
      <c r="N85" s="131">
        <v>1.4760417849909899</v>
      </c>
      <c r="O85" s="131">
        <v>2.1571837724348799</v>
      </c>
      <c r="P85" s="131">
        <v>1.4570369444678299</v>
      </c>
      <c r="Q85" s="131">
        <v>1.62572286085819</v>
      </c>
      <c r="R85" s="131">
        <v>1.70918770226634</v>
      </c>
      <c r="S85" s="131">
        <v>1.8637942180792599</v>
      </c>
      <c r="T85" s="131">
        <v>1.9731000577954401</v>
      </c>
      <c r="U85" s="131">
        <v>2.3323708130968499</v>
      </c>
      <c r="V85" s="131">
        <v>2.1247715441445201</v>
      </c>
      <c r="W85" s="131">
        <v>2.16828641833711</v>
      </c>
      <c r="X85" s="131">
        <v>2.3373824785746198</v>
      </c>
      <c r="Y85" s="131">
        <v>1.9667484460014399</v>
      </c>
      <c r="Z85" s="131">
        <v>1.75252927132175</v>
      </c>
      <c r="AA85" s="131">
        <v>1.9652120063946199</v>
      </c>
      <c r="AB85" s="131">
        <v>2.2351609647092201</v>
      </c>
      <c r="AC85" s="131">
        <v>1.83542938982727</v>
      </c>
      <c r="AD85" s="131">
        <v>1.98066008449802</v>
      </c>
      <c r="AE85" s="131">
        <v>1.76742688647996</v>
      </c>
      <c r="AF85" s="131">
        <v>1.8460095421362199</v>
      </c>
      <c r="AG85" s="131">
        <v>2.0951098531410501</v>
      </c>
      <c r="AH85" s="131">
        <v>1.8462083959316899</v>
      </c>
      <c r="AI85" s="131">
        <v>1.6245842898635401</v>
      </c>
      <c r="AJ85" s="131">
        <v>1</v>
      </c>
      <c r="AK85" s="131">
        <v>1.5394278626361499</v>
      </c>
      <c r="AL85" s="131">
        <v>1.4985449724548301</v>
      </c>
      <c r="AM85" s="131">
        <v>1.7892893405025101</v>
      </c>
      <c r="AN85" s="131">
        <v>1.80792575629195</v>
      </c>
      <c r="AO85" s="131">
        <v>1.8155303574303501</v>
      </c>
      <c r="AP85" s="131">
        <v>1.60396853372807</v>
      </c>
      <c r="AQ85" s="131">
        <v>1.56847573849795</v>
      </c>
      <c r="AR85" s="131">
        <v>1.5051668685052</v>
      </c>
      <c r="AS85" s="131">
        <v>1.5336223854023501</v>
      </c>
      <c r="AT85" s="131">
        <v>1.4756101320475501</v>
      </c>
      <c r="AU85" s="131">
        <v>1.46877182501772</v>
      </c>
      <c r="AV85" s="131">
        <v>1.4332729342750099</v>
      </c>
      <c r="AW85" s="131">
        <v>1.71187190536422</v>
      </c>
      <c r="AX85" s="131">
        <v>1.8210008625776899</v>
      </c>
      <c r="AY85" s="131">
        <v>1.9257373583278301</v>
      </c>
      <c r="AZ85" s="131">
        <v>1.5271296196903601</v>
      </c>
      <c r="BA85" s="131">
        <v>1.5135176820442999</v>
      </c>
      <c r="BB85" s="131">
        <v>1.54356562246228</v>
      </c>
      <c r="BC85" s="131">
        <v>1.46541190946884</v>
      </c>
      <c r="BD85" s="131">
        <v>1.3992906565127401</v>
      </c>
      <c r="BE85" s="131">
        <v>1.63831774230073</v>
      </c>
      <c r="BF85" s="131">
        <v>1.5912851647699</v>
      </c>
      <c r="BG85" s="131">
        <v>1.9889852217059101</v>
      </c>
      <c r="BH85" s="131">
        <v>1.96555483605124</v>
      </c>
      <c r="BI85" s="131">
        <v>1.67280421700634</v>
      </c>
      <c r="BJ85" s="131">
        <v>1.54012894054788</v>
      </c>
      <c r="BK85" s="131">
        <v>1.6854842398277901</v>
      </c>
      <c r="BL85" s="131">
        <v>1.88950970403767</v>
      </c>
      <c r="BM85" s="131">
        <v>1.74715646809507</v>
      </c>
      <c r="BN85" s="131">
        <v>1.7705858543981901</v>
      </c>
      <c r="BO85" s="131">
        <v>1.7893051640166799</v>
      </c>
      <c r="BP85" s="131">
        <v>1.4813090912596301</v>
      </c>
      <c r="BQ85" s="131">
        <v>2.0788856811329199</v>
      </c>
      <c r="BR85" s="131">
        <v>1.82610552241979</v>
      </c>
      <c r="BS85" s="131">
        <v>1.371612751047</v>
      </c>
      <c r="BT85" s="131">
        <v>1.54821319549479</v>
      </c>
      <c r="BU85" s="131">
        <v>1.2010677574839299</v>
      </c>
      <c r="BV85" s="131">
        <v>1.6207780636181499</v>
      </c>
      <c r="BW85" s="131">
        <v>1.15094154293974</v>
      </c>
      <c r="BX85" s="131">
        <v>1.87417081627912</v>
      </c>
      <c r="BY85" s="131">
        <v>1.2627571268784401</v>
      </c>
      <c r="BZ85" s="131">
        <v>1.8700335221295601</v>
      </c>
      <c r="CA85" s="147">
        <v>1</v>
      </c>
      <c r="CB85" s="135"/>
      <c r="CC85" s="135"/>
      <c r="CD85" s="135"/>
      <c r="CE85" s="104"/>
      <c r="CF85" s="104"/>
      <c r="CG85" s="104"/>
      <c r="CH85" s="104"/>
      <c r="CI85" s="105"/>
    </row>
    <row r="86" spans="1:91" ht="19.5" x14ac:dyDescent="0.3">
      <c r="B86" s="158"/>
      <c r="C86" s="115" t="s">
        <v>927</v>
      </c>
      <c r="D86" s="148">
        <v>0.83387539259776</v>
      </c>
      <c r="E86" s="161">
        <v>1.0966993442219399</v>
      </c>
      <c r="F86" s="161">
        <v>0.90973350002386899</v>
      </c>
      <c r="G86" s="161">
        <v>1.0918754004866</v>
      </c>
      <c r="H86" s="161">
        <v>0.90598887498151603</v>
      </c>
      <c r="I86" s="161">
        <v>0.94540677230266501</v>
      </c>
      <c r="J86" s="161">
        <v>1.01338483303488</v>
      </c>
      <c r="K86" s="161">
        <v>0.83386055866851105</v>
      </c>
      <c r="L86" s="161">
        <v>0.92822138038243496</v>
      </c>
      <c r="M86" s="161">
        <v>1.15167724260938</v>
      </c>
      <c r="N86" s="161">
        <v>0.86856576448668699</v>
      </c>
      <c r="O86" s="161">
        <v>1.2693786798553399</v>
      </c>
      <c r="P86" s="161">
        <v>0.85738250801943205</v>
      </c>
      <c r="Q86" s="161">
        <v>0.95664447568020905</v>
      </c>
      <c r="R86" s="161">
        <v>1.00575873824552</v>
      </c>
      <c r="S86" s="161">
        <v>1.0967357877892101</v>
      </c>
      <c r="T86" s="161">
        <v>1.16105599281411</v>
      </c>
      <c r="U86" s="161">
        <v>1.3724661855397799</v>
      </c>
      <c r="V86" s="161">
        <v>1.25030594619021</v>
      </c>
      <c r="W86" s="161">
        <v>1.2759119489158499</v>
      </c>
      <c r="X86" s="161">
        <v>1.3754152626603</v>
      </c>
      <c r="Y86" s="161">
        <v>1.1573184342912599</v>
      </c>
      <c r="Z86" s="161">
        <v>1.03126276085752</v>
      </c>
      <c r="AA86" s="161">
        <v>1.1564143278796</v>
      </c>
      <c r="AB86" s="161">
        <v>1.31526377627265</v>
      </c>
      <c r="AC86" s="161">
        <v>1.0800447164484499</v>
      </c>
      <c r="AD86" s="161">
        <v>1.1655046340648101</v>
      </c>
      <c r="AE86" s="161">
        <v>1.04002915123379</v>
      </c>
      <c r="AF86" s="161">
        <v>1.0862705280562599</v>
      </c>
      <c r="AG86" s="161">
        <v>1.23285174564903</v>
      </c>
      <c r="AH86" s="161">
        <v>1.0863875420870599</v>
      </c>
      <c r="AI86" s="161">
        <v>0.95597449208187801</v>
      </c>
      <c r="AJ86" s="161">
        <v>0.58844253145041603</v>
      </c>
      <c r="AK86" s="161">
        <v>0.90586482847492</v>
      </c>
      <c r="AL86" s="161">
        <v>0.881807597083617</v>
      </c>
      <c r="AM86" s="161">
        <v>1.05289394902254</v>
      </c>
      <c r="AN86" s="161">
        <v>1.06386040870684</v>
      </c>
      <c r="AO86" s="161">
        <v>1.0683352794513901</v>
      </c>
      <c r="AP86" s="161">
        <v>0.94384330435375596</v>
      </c>
      <c r="AQ86" s="161">
        <v>0.92295783408029597</v>
      </c>
      <c r="AR86" s="161">
        <v>0.88570420235849801</v>
      </c>
      <c r="AS86" s="161">
        <v>0.902448638755183</v>
      </c>
      <c r="AT86" s="161">
        <v>0.86831176153594503</v>
      </c>
      <c r="AU86" s="161">
        <v>0.86428781083647399</v>
      </c>
      <c r="AV86" s="161">
        <v>0.84339875370415096</v>
      </c>
      <c r="AW86" s="161">
        <v>1.00733823751137</v>
      </c>
      <c r="AX86" s="161">
        <v>1.0715543573486099</v>
      </c>
      <c r="AY86" s="161">
        <v>1.13318576604307</v>
      </c>
      <c r="AZ86" s="161">
        <v>0.89862801926350599</v>
      </c>
      <c r="BA86" s="161">
        <v>0.89061817621711503</v>
      </c>
      <c r="BB86" s="161">
        <v>0.90829966234154003</v>
      </c>
      <c r="BC86" s="161">
        <v>0.862310693625434</v>
      </c>
      <c r="BD86" s="161">
        <v>0.82340213615327495</v>
      </c>
      <c r="BE86" s="161">
        <v>0.96405583959957497</v>
      </c>
      <c r="BF86" s="161">
        <v>0.93637987061669203</v>
      </c>
      <c r="BG86" s="161">
        <v>1.1704034988781</v>
      </c>
      <c r="BH86" s="161">
        <v>1.1566160634306</v>
      </c>
      <c r="BI86" s="161">
        <v>0.98434914807614005</v>
      </c>
      <c r="BJ86" s="161">
        <v>0.90627737253604002</v>
      </c>
      <c r="BK86" s="161">
        <v>0.99181061280404803</v>
      </c>
      <c r="BL86" s="161">
        <v>1.1118678734440499</v>
      </c>
      <c r="BM86" s="161">
        <v>1.02810117492583</v>
      </c>
      <c r="BN86" s="161">
        <v>1.0418880223123701</v>
      </c>
      <c r="BO86" s="161">
        <v>1.05290326025128</v>
      </c>
      <c r="BP86" s="161">
        <v>0.871665271521331</v>
      </c>
      <c r="BQ86" s="161">
        <v>1.2233047528018799</v>
      </c>
      <c r="BR86" s="161">
        <v>1.07455815630828</v>
      </c>
      <c r="BS86" s="161">
        <v>0.80711527939576799</v>
      </c>
      <c r="BT86" s="161">
        <v>0.91103449198189002</v>
      </c>
      <c r="BU86" s="161">
        <v>0.70675935165731696</v>
      </c>
      <c r="BV86" s="161">
        <v>0.95373474667476699</v>
      </c>
      <c r="BW86" s="161">
        <v>0.67726295507891099</v>
      </c>
      <c r="BX86" s="161">
        <v>1.10284181950178</v>
      </c>
      <c r="BY86" s="161">
        <v>0.74306000034740605</v>
      </c>
      <c r="BZ86" s="161">
        <v>1.1004072596590599</v>
      </c>
      <c r="CA86" s="144">
        <v>0.58844253145041603</v>
      </c>
      <c r="CB86" s="135"/>
      <c r="CC86" s="135"/>
      <c r="CD86" s="135"/>
      <c r="CE86" s="104"/>
      <c r="CF86" s="104"/>
      <c r="CG86" s="104"/>
      <c r="CH86" s="104"/>
      <c r="CI86" s="105"/>
    </row>
    <row r="87" spans="1:91" ht="19.5" x14ac:dyDescent="0.3">
      <c r="B87" s="158"/>
      <c r="C87" s="73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5"/>
      <c r="BR87" s="135"/>
      <c r="BS87" s="135"/>
      <c r="BT87" s="135"/>
      <c r="BU87" s="135"/>
      <c r="BV87" s="135"/>
      <c r="BW87" s="135"/>
      <c r="BX87" s="135"/>
      <c r="BY87" s="135"/>
      <c r="BZ87" s="135"/>
      <c r="CA87" s="135"/>
      <c r="CB87" s="135"/>
      <c r="CC87" s="135"/>
      <c r="CD87" s="135"/>
      <c r="CE87" s="104"/>
      <c r="CF87" s="104"/>
      <c r="CG87" s="104"/>
      <c r="CH87" s="104"/>
      <c r="CI87" s="105"/>
    </row>
    <row r="88" spans="1:91" x14ac:dyDescent="0.25">
      <c r="B88" s="9" t="s">
        <v>912</v>
      </c>
      <c r="C88" s="73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5"/>
      <c r="BR88" s="135"/>
      <c r="BS88" s="135"/>
      <c r="BT88" s="135"/>
      <c r="BU88" s="135"/>
      <c r="BV88" s="135"/>
      <c r="BW88" s="135"/>
      <c r="BX88" s="135"/>
      <c r="BY88" s="135"/>
      <c r="BZ88" s="135"/>
      <c r="CA88" s="135"/>
      <c r="CB88" s="135"/>
      <c r="CC88" s="135"/>
      <c r="CD88" s="135"/>
      <c r="CE88" s="104"/>
      <c r="CF88" s="104"/>
      <c r="CG88" s="104"/>
      <c r="CH88" s="104"/>
      <c r="CI88" s="105"/>
    </row>
    <row r="89" spans="1:91" x14ac:dyDescent="0.25">
      <c r="B89" s="9" t="s">
        <v>941</v>
      </c>
      <c r="C89" s="73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5"/>
      <c r="BR89" s="135"/>
      <c r="BS89" s="135"/>
      <c r="BT89" s="135"/>
      <c r="BU89" s="135"/>
      <c r="BV89" s="135"/>
      <c r="BW89" s="135"/>
      <c r="BX89" s="135"/>
      <c r="BY89" s="135"/>
      <c r="BZ89" s="135"/>
      <c r="CA89" s="135"/>
      <c r="CB89" s="135"/>
      <c r="CC89" s="135"/>
      <c r="CD89" s="135"/>
      <c r="CE89" s="104"/>
      <c r="CF89" s="104"/>
      <c r="CG89" s="104"/>
      <c r="CH89" s="104"/>
      <c r="CI89" s="105"/>
      <c r="CJ89" s="81"/>
      <c r="CK89" s="81"/>
      <c r="CL89" s="73"/>
      <c r="CM89" s="73"/>
    </row>
    <row r="90" spans="1:91" x14ac:dyDescent="0.25">
      <c r="B90" s="9"/>
      <c r="C90" s="73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04"/>
      <c r="CF90" s="104"/>
      <c r="CG90" s="104"/>
      <c r="CH90" s="104"/>
      <c r="CI90" s="105"/>
    </row>
    <row r="91" spans="1:91" ht="0" hidden="1" customHeight="1" x14ac:dyDescent="0.25">
      <c r="A91" s="358"/>
      <c r="B91" s="357"/>
      <c r="C91" s="371">
        <v>0</v>
      </c>
      <c r="D91" s="370">
        <v>0</v>
      </c>
      <c r="E91" s="370">
        <v>0</v>
      </c>
      <c r="F91" s="370">
        <v>0</v>
      </c>
      <c r="G91" s="370">
        <v>0</v>
      </c>
      <c r="H91" s="370">
        <v>0</v>
      </c>
      <c r="I91" s="370">
        <v>0</v>
      </c>
      <c r="J91" s="370">
        <v>0</v>
      </c>
      <c r="K91" s="370">
        <v>0</v>
      </c>
      <c r="L91" s="370">
        <v>0</v>
      </c>
      <c r="M91" s="370">
        <v>0</v>
      </c>
      <c r="N91" s="370">
        <v>0</v>
      </c>
      <c r="O91" s="370">
        <v>0</v>
      </c>
      <c r="P91" s="370">
        <v>0</v>
      </c>
      <c r="Q91" s="370">
        <v>0</v>
      </c>
      <c r="R91" s="370">
        <v>0</v>
      </c>
      <c r="S91" s="370">
        <v>0</v>
      </c>
      <c r="T91" s="370">
        <v>0</v>
      </c>
      <c r="U91" s="370">
        <v>0</v>
      </c>
      <c r="V91" s="370">
        <v>0</v>
      </c>
      <c r="W91" s="370">
        <v>0</v>
      </c>
      <c r="X91" s="370">
        <v>0</v>
      </c>
      <c r="Y91" s="370">
        <v>0</v>
      </c>
      <c r="Z91" s="370">
        <v>0</v>
      </c>
      <c r="AA91" s="370">
        <v>0</v>
      </c>
      <c r="AB91" s="370">
        <v>0</v>
      </c>
      <c r="AC91" s="370">
        <v>0</v>
      </c>
      <c r="AD91" s="370">
        <v>0</v>
      </c>
      <c r="AE91" s="370">
        <v>0</v>
      </c>
      <c r="AF91" s="370">
        <v>0</v>
      </c>
      <c r="AG91" s="370">
        <v>0</v>
      </c>
      <c r="AH91" s="370">
        <v>0</v>
      </c>
      <c r="AI91" s="370">
        <v>0</v>
      </c>
      <c r="AJ91" s="370">
        <v>0</v>
      </c>
      <c r="AK91" s="370">
        <v>0</v>
      </c>
      <c r="AL91" s="370">
        <v>0</v>
      </c>
      <c r="AM91" s="370">
        <v>0</v>
      </c>
      <c r="AN91" s="370">
        <v>0</v>
      </c>
      <c r="AO91" s="370">
        <v>0</v>
      </c>
      <c r="AP91" s="370">
        <v>0</v>
      </c>
      <c r="AQ91" s="370">
        <v>0</v>
      </c>
      <c r="AR91" s="370">
        <v>0</v>
      </c>
      <c r="AS91" s="370">
        <v>0</v>
      </c>
      <c r="AT91" s="370">
        <v>0</v>
      </c>
      <c r="AU91" s="370">
        <v>0</v>
      </c>
      <c r="AV91" s="370">
        <v>0</v>
      </c>
      <c r="AW91" s="370">
        <v>0</v>
      </c>
      <c r="AX91" s="370">
        <v>0</v>
      </c>
      <c r="AY91" s="370">
        <v>0</v>
      </c>
      <c r="AZ91" s="370">
        <v>0</v>
      </c>
      <c r="BA91" s="370">
        <v>0</v>
      </c>
      <c r="BB91" s="370">
        <v>0</v>
      </c>
      <c r="BC91" s="370">
        <v>0</v>
      </c>
      <c r="BD91" s="370">
        <v>0</v>
      </c>
      <c r="BE91" s="370">
        <v>0</v>
      </c>
      <c r="BF91" s="370">
        <v>0</v>
      </c>
      <c r="BG91" s="370">
        <v>0</v>
      </c>
      <c r="BH91" s="370">
        <v>0</v>
      </c>
      <c r="BI91" s="370">
        <v>0</v>
      </c>
      <c r="BJ91" s="370">
        <v>0</v>
      </c>
      <c r="BK91" s="370">
        <v>0</v>
      </c>
      <c r="BL91" s="370">
        <v>0</v>
      </c>
      <c r="BM91" s="370">
        <v>0</v>
      </c>
      <c r="BN91" s="370">
        <v>0</v>
      </c>
      <c r="BO91" s="370">
        <v>0</v>
      </c>
      <c r="BP91" s="370">
        <v>0</v>
      </c>
      <c r="BQ91" s="370">
        <v>0</v>
      </c>
      <c r="BR91" s="370">
        <v>0</v>
      </c>
      <c r="BS91" s="370">
        <v>0</v>
      </c>
      <c r="BT91" s="370">
        <v>0</v>
      </c>
      <c r="BU91" s="370">
        <v>0</v>
      </c>
      <c r="BV91" s="370">
        <v>0</v>
      </c>
      <c r="BW91" s="370">
        <v>0</v>
      </c>
      <c r="BX91" s="370">
        <v>0</v>
      </c>
      <c r="BY91" s="370">
        <v>0</v>
      </c>
      <c r="BZ91" s="370">
        <v>0</v>
      </c>
      <c r="CA91" s="370">
        <v>0</v>
      </c>
      <c r="CB91" s="105"/>
      <c r="CC91" s="105"/>
      <c r="CD91" s="105"/>
      <c r="CE91" s="105"/>
      <c r="CF91" s="105"/>
      <c r="CG91" s="105"/>
      <c r="CH91" s="105"/>
      <c r="CI91" s="105"/>
    </row>
    <row r="92" spans="1:91" ht="0" hidden="1" customHeight="1" x14ac:dyDescent="0.25">
      <c r="A92" s="358"/>
      <c r="B92" s="357"/>
      <c r="C92" s="371">
        <v>0</v>
      </c>
      <c r="D92" s="370">
        <v>0</v>
      </c>
      <c r="E92" s="370">
        <v>0</v>
      </c>
      <c r="F92" s="370">
        <v>0</v>
      </c>
      <c r="G92" s="370">
        <v>0</v>
      </c>
      <c r="H92" s="370">
        <v>0</v>
      </c>
      <c r="I92" s="370">
        <v>0</v>
      </c>
      <c r="J92" s="370">
        <v>0</v>
      </c>
      <c r="K92" s="370">
        <v>0</v>
      </c>
      <c r="L92" s="370">
        <v>0</v>
      </c>
      <c r="M92" s="370">
        <v>0</v>
      </c>
      <c r="N92" s="370">
        <v>0</v>
      </c>
      <c r="O92" s="370">
        <v>0</v>
      </c>
      <c r="P92" s="370">
        <v>0</v>
      </c>
      <c r="Q92" s="370">
        <v>0</v>
      </c>
      <c r="R92" s="370">
        <v>0</v>
      </c>
      <c r="S92" s="370">
        <v>0</v>
      </c>
      <c r="T92" s="370">
        <v>0</v>
      </c>
      <c r="U92" s="370">
        <v>0</v>
      </c>
      <c r="V92" s="370">
        <v>0</v>
      </c>
      <c r="W92" s="370">
        <v>0</v>
      </c>
      <c r="X92" s="370">
        <v>0</v>
      </c>
      <c r="Y92" s="370">
        <v>0</v>
      </c>
      <c r="Z92" s="370">
        <v>0</v>
      </c>
      <c r="AA92" s="370">
        <v>0</v>
      </c>
      <c r="AB92" s="370">
        <v>0</v>
      </c>
      <c r="AC92" s="370">
        <v>0</v>
      </c>
      <c r="AD92" s="370">
        <v>0</v>
      </c>
      <c r="AE92" s="370">
        <v>0</v>
      </c>
      <c r="AF92" s="370">
        <v>0</v>
      </c>
      <c r="AG92" s="370">
        <v>0</v>
      </c>
      <c r="AH92" s="370">
        <v>0</v>
      </c>
      <c r="AI92" s="370">
        <v>0</v>
      </c>
      <c r="AJ92" s="370">
        <v>0</v>
      </c>
      <c r="AK92" s="370">
        <v>0</v>
      </c>
      <c r="AL92" s="370">
        <v>0</v>
      </c>
      <c r="AM92" s="370">
        <v>0</v>
      </c>
      <c r="AN92" s="370">
        <v>0</v>
      </c>
      <c r="AO92" s="370">
        <v>0</v>
      </c>
      <c r="AP92" s="370">
        <v>0</v>
      </c>
      <c r="AQ92" s="370">
        <v>0</v>
      </c>
      <c r="AR92" s="370">
        <v>0</v>
      </c>
      <c r="AS92" s="370">
        <v>0</v>
      </c>
      <c r="AT92" s="370">
        <v>0</v>
      </c>
      <c r="AU92" s="370">
        <v>0</v>
      </c>
      <c r="AV92" s="370">
        <v>0</v>
      </c>
      <c r="AW92" s="370">
        <v>0</v>
      </c>
      <c r="AX92" s="370">
        <v>0</v>
      </c>
      <c r="AY92" s="370">
        <v>0</v>
      </c>
      <c r="AZ92" s="370">
        <v>0</v>
      </c>
      <c r="BA92" s="370">
        <v>0</v>
      </c>
      <c r="BB92" s="370">
        <v>0</v>
      </c>
      <c r="BC92" s="370">
        <v>0</v>
      </c>
      <c r="BD92" s="370">
        <v>0</v>
      </c>
      <c r="BE92" s="370">
        <v>0</v>
      </c>
      <c r="BF92" s="370">
        <v>0</v>
      </c>
      <c r="BG92" s="370">
        <v>0</v>
      </c>
      <c r="BH92" s="370">
        <v>0</v>
      </c>
      <c r="BI92" s="370">
        <v>0</v>
      </c>
      <c r="BJ92" s="370">
        <v>0</v>
      </c>
      <c r="BK92" s="370">
        <v>0</v>
      </c>
      <c r="BL92" s="370">
        <v>0</v>
      </c>
      <c r="BM92" s="370">
        <v>0</v>
      </c>
      <c r="BN92" s="370">
        <v>0</v>
      </c>
      <c r="BO92" s="370">
        <v>0</v>
      </c>
      <c r="BP92" s="370">
        <v>0</v>
      </c>
      <c r="BQ92" s="370">
        <v>0</v>
      </c>
      <c r="BR92" s="370">
        <v>0</v>
      </c>
      <c r="BS92" s="370">
        <v>0</v>
      </c>
      <c r="BT92" s="370">
        <v>0</v>
      </c>
      <c r="BU92" s="370">
        <v>0</v>
      </c>
      <c r="BV92" s="370">
        <v>0</v>
      </c>
      <c r="BW92" s="370">
        <v>0</v>
      </c>
      <c r="BX92" s="370">
        <v>0</v>
      </c>
      <c r="BY92" s="370">
        <v>0</v>
      </c>
      <c r="BZ92" s="370">
        <v>0</v>
      </c>
      <c r="CA92" s="370">
        <v>0</v>
      </c>
      <c r="CB92" s="105"/>
      <c r="CC92" s="105"/>
      <c r="CD92" s="105"/>
      <c r="CE92" s="105"/>
      <c r="CF92" s="105"/>
      <c r="CG92" s="105"/>
      <c r="CH92" s="105"/>
      <c r="CI92" s="105"/>
    </row>
    <row r="93" spans="1:91" ht="0" hidden="1" customHeight="1" x14ac:dyDescent="0.25">
      <c r="A93" s="358"/>
      <c r="B93" s="357"/>
      <c r="C93" s="371">
        <v>0</v>
      </c>
      <c r="D93" s="370">
        <v>0</v>
      </c>
      <c r="E93" s="370">
        <v>0</v>
      </c>
      <c r="F93" s="370">
        <v>0</v>
      </c>
      <c r="G93" s="370">
        <v>0</v>
      </c>
      <c r="H93" s="370">
        <v>0</v>
      </c>
      <c r="I93" s="370">
        <v>0</v>
      </c>
      <c r="J93" s="370">
        <v>0</v>
      </c>
      <c r="K93" s="370">
        <v>0</v>
      </c>
      <c r="L93" s="370">
        <v>0</v>
      </c>
      <c r="M93" s="370">
        <v>0</v>
      </c>
      <c r="N93" s="370">
        <v>0</v>
      </c>
      <c r="O93" s="370">
        <v>0</v>
      </c>
      <c r="P93" s="370">
        <v>0</v>
      </c>
      <c r="Q93" s="370">
        <v>0</v>
      </c>
      <c r="R93" s="370">
        <v>0</v>
      </c>
      <c r="S93" s="370">
        <v>0</v>
      </c>
      <c r="T93" s="370">
        <v>0</v>
      </c>
      <c r="U93" s="370">
        <v>0</v>
      </c>
      <c r="V93" s="370">
        <v>0</v>
      </c>
      <c r="W93" s="370">
        <v>0</v>
      </c>
      <c r="X93" s="370">
        <v>0</v>
      </c>
      <c r="Y93" s="370">
        <v>0</v>
      </c>
      <c r="Z93" s="370">
        <v>0</v>
      </c>
      <c r="AA93" s="370">
        <v>0</v>
      </c>
      <c r="AB93" s="370">
        <v>0</v>
      </c>
      <c r="AC93" s="370">
        <v>0</v>
      </c>
      <c r="AD93" s="370">
        <v>0</v>
      </c>
      <c r="AE93" s="370">
        <v>0</v>
      </c>
      <c r="AF93" s="370">
        <v>0</v>
      </c>
      <c r="AG93" s="370">
        <v>0</v>
      </c>
      <c r="AH93" s="370">
        <v>0</v>
      </c>
      <c r="AI93" s="370">
        <v>0</v>
      </c>
      <c r="AJ93" s="370">
        <v>0</v>
      </c>
      <c r="AK93" s="370">
        <v>0</v>
      </c>
      <c r="AL93" s="370">
        <v>0</v>
      </c>
      <c r="AM93" s="370">
        <v>0</v>
      </c>
      <c r="AN93" s="370">
        <v>0</v>
      </c>
      <c r="AO93" s="370">
        <v>0</v>
      </c>
      <c r="AP93" s="370">
        <v>0</v>
      </c>
      <c r="AQ93" s="370">
        <v>0</v>
      </c>
      <c r="AR93" s="370">
        <v>0</v>
      </c>
      <c r="AS93" s="370">
        <v>0</v>
      </c>
      <c r="AT93" s="370">
        <v>0</v>
      </c>
      <c r="AU93" s="370">
        <v>0</v>
      </c>
      <c r="AV93" s="370">
        <v>0</v>
      </c>
      <c r="AW93" s="370">
        <v>0</v>
      </c>
      <c r="AX93" s="370">
        <v>0</v>
      </c>
      <c r="AY93" s="370">
        <v>0</v>
      </c>
      <c r="AZ93" s="370">
        <v>0</v>
      </c>
      <c r="BA93" s="370">
        <v>0</v>
      </c>
      <c r="BB93" s="370">
        <v>0</v>
      </c>
      <c r="BC93" s="370">
        <v>0</v>
      </c>
      <c r="BD93" s="370">
        <v>0</v>
      </c>
      <c r="BE93" s="370">
        <v>0</v>
      </c>
      <c r="BF93" s="370">
        <v>0</v>
      </c>
      <c r="BG93" s="370">
        <v>0</v>
      </c>
      <c r="BH93" s="370">
        <v>0</v>
      </c>
      <c r="BI93" s="370">
        <v>0</v>
      </c>
      <c r="BJ93" s="370">
        <v>0</v>
      </c>
      <c r="BK93" s="370">
        <v>0</v>
      </c>
      <c r="BL93" s="370">
        <v>0</v>
      </c>
      <c r="BM93" s="370">
        <v>0</v>
      </c>
      <c r="BN93" s="370">
        <v>0</v>
      </c>
      <c r="BO93" s="370">
        <v>0</v>
      </c>
      <c r="BP93" s="370">
        <v>0</v>
      </c>
      <c r="BQ93" s="370">
        <v>0</v>
      </c>
      <c r="BR93" s="370">
        <v>0</v>
      </c>
      <c r="BS93" s="370">
        <v>0</v>
      </c>
      <c r="BT93" s="370">
        <v>0</v>
      </c>
      <c r="BU93" s="370">
        <v>0</v>
      </c>
      <c r="BV93" s="370">
        <v>0</v>
      </c>
      <c r="BW93" s="370">
        <v>0</v>
      </c>
      <c r="BX93" s="370">
        <v>0</v>
      </c>
      <c r="BY93" s="370">
        <v>0</v>
      </c>
      <c r="BZ93" s="370">
        <v>0</v>
      </c>
      <c r="CA93" s="370">
        <v>0</v>
      </c>
      <c r="CB93" s="105"/>
      <c r="CC93" s="105"/>
      <c r="CD93" s="105"/>
      <c r="CE93" s="105"/>
      <c r="CF93" s="105"/>
      <c r="CG93" s="105"/>
      <c r="CH93" s="105"/>
      <c r="CI93" s="105"/>
    </row>
    <row r="94" spans="1:91" ht="0" hidden="1" customHeight="1" x14ac:dyDescent="0.25">
      <c r="A94" s="358"/>
      <c r="B94" s="357"/>
      <c r="C94" s="371">
        <v>0</v>
      </c>
      <c r="D94" s="370">
        <v>0</v>
      </c>
      <c r="E94" s="370">
        <v>0</v>
      </c>
      <c r="F94" s="370">
        <v>0</v>
      </c>
      <c r="G94" s="370">
        <v>0</v>
      </c>
      <c r="H94" s="370">
        <v>0</v>
      </c>
      <c r="I94" s="370">
        <v>0</v>
      </c>
      <c r="J94" s="370">
        <v>0</v>
      </c>
      <c r="K94" s="370">
        <v>0</v>
      </c>
      <c r="L94" s="370">
        <v>0</v>
      </c>
      <c r="M94" s="370">
        <v>0</v>
      </c>
      <c r="N94" s="370">
        <v>0</v>
      </c>
      <c r="O94" s="370">
        <v>0</v>
      </c>
      <c r="P94" s="370">
        <v>0</v>
      </c>
      <c r="Q94" s="370">
        <v>0</v>
      </c>
      <c r="R94" s="370">
        <v>0</v>
      </c>
      <c r="S94" s="370">
        <v>0</v>
      </c>
      <c r="T94" s="370">
        <v>0</v>
      </c>
      <c r="U94" s="370">
        <v>0</v>
      </c>
      <c r="V94" s="370">
        <v>0</v>
      </c>
      <c r="W94" s="370">
        <v>0</v>
      </c>
      <c r="X94" s="370">
        <v>0</v>
      </c>
      <c r="Y94" s="370">
        <v>0</v>
      </c>
      <c r="Z94" s="370">
        <v>0</v>
      </c>
      <c r="AA94" s="370">
        <v>0</v>
      </c>
      <c r="AB94" s="370">
        <v>0</v>
      </c>
      <c r="AC94" s="370">
        <v>0</v>
      </c>
      <c r="AD94" s="370">
        <v>0</v>
      </c>
      <c r="AE94" s="370">
        <v>0</v>
      </c>
      <c r="AF94" s="370">
        <v>0</v>
      </c>
      <c r="AG94" s="370">
        <v>0</v>
      </c>
      <c r="AH94" s="370">
        <v>0</v>
      </c>
      <c r="AI94" s="370">
        <v>0</v>
      </c>
      <c r="AJ94" s="370">
        <v>0</v>
      </c>
      <c r="AK94" s="370">
        <v>0</v>
      </c>
      <c r="AL94" s="370">
        <v>0</v>
      </c>
      <c r="AM94" s="370">
        <v>0</v>
      </c>
      <c r="AN94" s="370">
        <v>0</v>
      </c>
      <c r="AO94" s="370">
        <v>0</v>
      </c>
      <c r="AP94" s="370">
        <v>0</v>
      </c>
      <c r="AQ94" s="370">
        <v>0</v>
      </c>
      <c r="AR94" s="370">
        <v>0</v>
      </c>
      <c r="AS94" s="370">
        <v>0</v>
      </c>
      <c r="AT94" s="370">
        <v>0</v>
      </c>
      <c r="AU94" s="370">
        <v>0</v>
      </c>
      <c r="AV94" s="370">
        <v>0</v>
      </c>
      <c r="AW94" s="370">
        <v>0</v>
      </c>
      <c r="AX94" s="370">
        <v>0</v>
      </c>
      <c r="AY94" s="370">
        <v>0</v>
      </c>
      <c r="AZ94" s="370">
        <v>0</v>
      </c>
      <c r="BA94" s="370">
        <v>0</v>
      </c>
      <c r="BB94" s="370">
        <v>0</v>
      </c>
      <c r="BC94" s="370">
        <v>0</v>
      </c>
      <c r="BD94" s="370">
        <v>0</v>
      </c>
      <c r="BE94" s="370">
        <v>0</v>
      </c>
      <c r="BF94" s="370">
        <v>0</v>
      </c>
      <c r="BG94" s="370">
        <v>0</v>
      </c>
      <c r="BH94" s="370">
        <v>0</v>
      </c>
      <c r="BI94" s="370">
        <v>0</v>
      </c>
      <c r="BJ94" s="370">
        <v>0</v>
      </c>
      <c r="BK94" s="370">
        <v>0</v>
      </c>
      <c r="BL94" s="370">
        <v>0</v>
      </c>
      <c r="BM94" s="370">
        <v>0</v>
      </c>
      <c r="BN94" s="370">
        <v>0</v>
      </c>
      <c r="BO94" s="370">
        <v>0</v>
      </c>
      <c r="BP94" s="370">
        <v>0</v>
      </c>
      <c r="BQ94" s="370">
        <v>0</v>
      </c>
      <c r="BR94" s="370">
        <v>0</v>
      </c>
      <c r="BS94" s="370">
        <v>0</v>
      </c>
      <c r="BT94" s="370">
        <v>0</v>
      </c>
      <c r="BU94" s="370">
        <v>0</v>
      </c>
      <c r="BV94" s="370">
        <v>0</v>
      </c>
      <c r="BW94" s="370">
        <v>0</v>
      </c>
      <c r="BX94" s="370">
        <v>0</v>
      </c>
      <c r="BY94" s="370">
        <v>0</v>
      </c>
      <c r="BZ94" s="370">
        <v>0</v>
      </c>
      <c r="CA94" s="370">
        <v>0</v>
      </c>
      <c r="CB94" s="105"/>
      <c r="CC94" s="105"/>
      <c r="CD94" s="105"/>
      <c r="CE94" s="105"/>
      <c r="CF94" s="105"/>
      <c r="CG94" s="105"/>
      <c r="CH94" s="105"/>
      <c r="CI94" s="105"/>
    </row>
    <row r="95" spans="1:91" ht="0" hidden="1" customHeight="1" x14ac:dyDescent="0.25">
      <c r="A95" s="358"/>
      <c r="B95" s="357"/>
      <c r="C95" s="357">
        <v>0</v>
      </c>
      <c r="D95" s="358">
        <v>0</v>
      </c>
      <c r="E95" s="358">
        <v>0</v>
      </c>
      <c r="F95" s="358">
        <v>0</v>
      </c>
      <c r="G95" s="358">
        <v>0</v>
      </c>
      <c r="H95" s="358">
        <v>0</v>
      </c>
      <c r="I95" s="358">
        <v>0</v>
      </c>
      <c r="J95" s="358">
        <v>0</v>
      </c>
      <c r="K95" s="358">
        <v>0</v>
      </c>
      <c r="L95" s="358">
        <v>0</v>
      </c>
      <c r="M95" s="358">
        <v>0</v>
      </c>
      <c r="N95" s="358">
        <v>0</v>
      </c>
      <c r="O95" s="358">
        <v>0</v>
      </c>
      <c r="P95" s="358">
        <v>0</v>
      </c>
      <c r="Q95" s="358">
        <v>0</v>
      </c>
      <c r="R95" s="358">
        <v>0</v>
      </c>
      <c r="S95" s="358">
        <v>0</v>
      </c>
      <c r="T95" s="358">
        <v>0</v>
      </c>
      <c r="U95" s="358">
        <v>0</v>
      </c>
      <c r="V95" s="358">
        <v>0</v>
      </c>
      <c r="W95" s="358">
        <v>0</v>
      </c>
      <c r="X95" s="358">
        <v>0</v>
      </c>
      <c r="Y95" s="358">
        <v>0</v>
      </c>
      <c r="Z95" s="358">
        <v>0</v>
      </c>
      <c r="AA95" s="358">
        <v>0</v>
      </c>
      <c r="AB95" s="358">
        <v>0</v>
      </c>
      <c r="AC95" s="358">
        <v>0</v>
      </c>
      <c r="AD95" s="358">
        <v>0</v>
      </c>
      <c r="AE95" s="358">
        <v>0</v>
      </c>
      <c r="AF95" s="358">
        <v>0</v>
      </c>
      <c r="AG95" s="358">
        <v>0</v>
      </c>
      <c r="AH95" s="358">
        <v>0</v>
      </c>
      <c r="AI95" s="358">
        <v>0</v>
      </c>
      <c r="AJ95" s="358">
        <v>0</v>
      </c>
      <c r="AK95" s="358">
        <v>0</v>
      </c>
      <c r="AL95" s="358">
        <v>0</v>
      </c>
      <c r="AM95" s="358">
        <v>0</v>
      </c>
      <c r="AN95" s="358">
        <v>0</v>
      </c>
      <c r="AO95" s="358">
        <v>0</v>
      </c>
      <c r="AP95" s="358">
        <v>0</v>
      </c>
      <c r="AQ95" s="358">
        <v>0</v>
      </c>
      <c r="AR95" s="358">
        <v>0</v>
      </c>
      <c r="AS95" s="358">
        <v>0</v>
      </c>
      <c r="AT95" s="358">
        <v>0</v>
      </c>
      <c r="AU95" s="358">
        <v>0</v>
      </c>
      <c r="AV95" s="358">
        <v>0</v>
      </c>
      <c r="AW95" s="358">
        <v>0</v>
      </c>
      <c r="AX95" s="358">
        <v>0</v>
      </c>
      <c r="AY95" s="358">
        <v>0</v>
      </c>
      <c r="AZ95" s="358">
        <v>0</v>
      </c>
      <c r="BA95" s="358">
        <v>0</v>
      </c>
      <c r="BB95" s="358">
        <v>0</v>
      </c>
      <c r="BC95" s="358">
        <v>0</v>
      </c>
      <c r="BD95" s="358">
        <v>0</v>
      </c>
      <c r="BE95" s="358">
        <v>0</v>
      </c>
      <c r="BF95" s="358">
        <v>0</v>
      </c>
      <c r="BG95" s="358">
        <v>0</v>
      </c>
      <c r="BH95" s="358">
        <v>0</v>
      </c>
      <c r="BI95" s="358">
        <v>0</v>
      </c>
      <c r="BJ95" s="358">
        <v>0</v>
      </c>
      <c r="BK95" s="358">
        <v>0</v>
      </c>
      <c r="BL95" s="358">
        <v>0</v>
      </c>
      <c r="BM95" s="358">
        <v>0</v>
      </c>
      <c r="BN95" s="358">
        <v>0</v>
      </c>
      <c r="BO95" s="358">
        <v>0</v>
      </c>
      <c r="BP95" s="358">
        <v>0</v>
      </c>
      <c r="BQ95" s="358">
        <v>0</v>
      </c>
      <c r="BR95" s="358">
        <v>0</v>
      </c>
      <c r="BS95" s="358">
        <v>0</v>
      </c>
      <c r="BT95" s="358">
        <v>0</v>
      </c>
      <c r="BU95" s="358">
        <v>0</v>
      </c>
      <c r="BV95" s="358">
        <v>0</v>
      </c>
      <c r="BW95" s="358">
        <v>0</v>
      </c>
      <c r="BX95" s="358">
        <v>0</v>
      </c>
      <c r="BY95" s="358">
        <v>0</v>
      </c>
      <c r="BZ95" s="358">
        <v>0</v>
      </c>
      <c r="CA95" s="358">
        <v>0</v>
      </c>
      <c r="CB95" s="105"/>
      <c r="CC95" s="105"/>
      <c r="CD95" s="105"/>
      <c r="CE95" s="105"/>
      <c r="CF95" s="105"/>
      <c r="CG95" s="105"/>
      <c r="CH95" s="105"/>
      <c r="CI95" s="105"/>
    </row>
    <row r="96" spans="1:91" ht="0" hidden="1" customHeight="1" x14ac:dyDescent="0.25">
      <c r="A96" s="357"/>
      <c r="B96" s="357"/>
      <c r="C96" s="357">
        <v>0</v>
      </c>
      <c r="D96" s="358">
        <v>0</v>
      </c>
      <c r="E96" s="358">
        <v>0</v>
      </c>
      <c r="F96" s="358">
        <v>0</v>
      </c>
      <c r="G96" s="358">
        <v>0</v>
      </c>
      <c r="H96" s="358">
        <v>0</v>
      </c>
      <c r="I96" s="358">
        <v>0</v>
      </c>
      <c r="J96" s="358">
        <v>0</v>
      </c>
      <c r="K96" s="358">
        <v>0</v>
      </c>
      <c r="L96" s="358">
        <v>0</v>
      </c>
      <c r="M96" s="358">
        <v>0</v>
      </c>
      <c r="N96" s="358">
        <v>0</v>
      </c>
      <c r="O96" s="358">
        <v>0</v>
      </c>
      <c r="P96" s="358">
        <v>0</v>
      </c>
      <c r="Q96" s="358">
        <v>0</v>
      </c>
      <c r="R96" s="358">
        <v>0</v>
      </c>
      <c r="S96" s="358">
        <v>0</v>
      </c>
      <c r="T96" s="358">
        <v>0</v>
      </c>
      <c r="U96" s="358">
        <v>0</v>
      </c>
      <c r="V96" s="358">
        <v>0</v>
      </c>
      <c r="W96" s="358">
        <v>0</v>
      </c>
      <c r="X96" s="358">
        <v>0</v>
      </c>
      <c r="Y96" s="358">
        <v>0</v>
      </c>
      <c r="Z96" s="358">
        <v>0</v>
      </c>
      <c r="AA96" s="358">
        <v>0</v>
      </c>
      <c r="AB96" s="358">
        <v>0</v>
      </c>
      <c r="AC96" s="358">
        <v>0</v>
      </c>
      <c r="AD96" s="358">
        <v>0</v>
      </c>
      <c r="AE96" s="358">
        <v>0</v>
      </c>
      <c r="AF96" s="358">
        <v>0</v>
      </c>
      <c r="AG96" s="358">
        <v>0</v>
      </c>
      <c r="AH96" s="358">
        <v>0</v>
      </c>
      <c r="AI96" s="358">
        <v>0</v>
      </c>
      <c r="AJ96" s="358">
        <v>0</v>
      </c>
      <c r="AK96" s="358">
        <v>0</v>
      </c>
      <c r="AL96" s="358">
        <v>0</v>
      </c>
      <c r="AM96" s="358">
        <v>0</v>
      </c>
      <c r="AN96" s="358">
        <v>0</v>
      </c>
      <c r="AO96" s="358">
        <v>0</v>
      </c>
      <c r="AP96" s="358">
        <v>0</v>
      </c>
      <c r="AQ96" s="358">
        <v>0</v>
      </c>
      <c r="AR96" s="358">
        <v>0</v>
      </c>
      <c r="AS96" s="358">
        <v>0</v>
      </c>
      <c r="AT96" s="358">
        <v>0</v>
      </c>
      <c r="AU96" s="358">
        <v>0</v>
      </c>
      <c r="AV96" s="358">
        <v>0</v>
      </c>
      <c r="AW96" s="358">
        <v>0</v>
      </c>
      <c r="AX96" s="358">
        <v>0</v>
      </c>
      <c r="AY96" s="358">
        <v>0</v>
      </c>
      <c r="AZ96" s="358">
        <v>0</v>
      </c>
      <c r="BA96" s="358">
        <v>0</v>
      </c>
      <c r="BB96" s="358">
        <v>0</v>
      </c>
      <c r="BC96" s="358">
        <v>0</v>
      </c>
      <c r="BD96" s="358">
        <v>0</v>
      </c>
      <c r="BE96" s="358">
        <v>0</v>
      </c>
      <c r="BF96" s="358">
        <v>0</v>
      </c>
      <c r="BG96" s="358">
        <v>0</v>
      </c>
      <c r="BH96" s="358">
        <v>0</v>
      </c>
      <c r="BI96" s="358">
        <v>0</v>
      </c>
      <c r="BJ96" s="358">
        <v>0</v>
      </c>
      <c r="BK96" s="358">
        <v>0</v>
      </c>
      <c r="BL96" s="358">
        <v>0</v>
      </c>
      <c r="BM96" s="358">
        <v>0</v>
      </c>
      <c r="BN96" s="358">
        <v>0</v>
      </c>
      <c r="BO96" s="358">
        <v>0</v>
      </c>
      <c r="BP96" s="358">
        <v>0</v>
      </c>
      <c r="BQ96" s="358">
        <v>0</v>
      </c>
      <c r="BR96" s="358">
        <v>0</v>
      </c>
      <c r="BS96" s="358">
        <v>0</v>
      </c>
      <c r="BT96" s="358">
        <v>0</v>
      </c>
      <c r="BU96" s="358">
        <v>0</v>
      </c>
      <c r="BV96" s="358">
        <v>0</v>
      </c>
      <c r="BW96" s="358">
        <v>0</v>
      </c>
      <c r="BX96" s="358">
        <v>0</v>
      </c>
      <c r="BY96" s="358">
        <v>0</v>
      </c>
      <c r="BZ96" s="358">
        <v>0</v>
      </c>
      <c r="CA96" s="358">
        <v>0</v>
      </c>
      <c r="CB96" s="105"/>
      <c r="CC96" s="105"/>
      <c r="CD96" s="105"/>
      <c r="CE96" s="105"/>
      <c r="CF96" s="105"/>
      <c r="CG96" s="105"/>
      <c r="CH96" s="105"/>
      <c r="CI96" s="105"/>
    </row>
    <row r="97" spans="1:89" ht="18.75" x14ac:dyDescent="0.3">
      <c r="B97" s="154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  <c r="AS97" s="105"/>
      <c r="AT97" s="105"/>
      <c r="AU97" s="105"/>
      <c r="AV97" s="105"/>
      <c r="AW97" s="105"/>
      <c r="AX97" s="105"/>
      <c r="AY97" s="105"/>
      <c r="AZ97" s="105"/>
      <c r="BA97" s="105"/>
      <c r="BB97" s="105"/>
      <c r="BC97" s="105"/>
      <c r="BD97" s="105"/>
      <c r="BE97" s="105"/>
      <c r="BF97" s="105"/>
      <c r="BG97" s="105"/>
      <c r="BH97" s="105"/>
      <c r="BI97" s="105"/>
      <c r="BJ97" s="150"/>
      <c r="BK97" s="105"/>
      <c r="BL97" s="105"/>
      <c r="BM97" s="105"/>
      <c r="BN97" s="105"/>
      <c r="BO97" s="105"/>
      <c r="BP97" s="105"/>
      <c r="BQ97" s="105"/>
      <c r="BR97" s="105"/>
      <c r="BS97" s="105"/>
      <c r="BT97" s="105"/>
      <c r="BU97" s="105"/>
      <c r="BV97" s="105"/>
      <c r="BW97" s="105"/>
      <c r="BX97" s="105"/>
      <c r="BY97" s="105"/>
      <c r="BZ97" s="105"/>
      <c r="CA97" s="105"/>
      <c r="CB97" s="105"/>
      <c r="CC97" s="105"/>
      <c r="CD97" s="105"/>
      <c r="CE97" s="105"/>
      <c r="CF97" s="105"/>
      <c r="CG97" s="105"/>
      <c r="CH97" s="105"/>
      <c r="CI97" s="105"/>
    </row>
    <row r="98" spans="1:89" ht="0" hidden="1" customHeight="1" x14ac:dyDescent="0.25">
      <c r="B98" s="155"/>
      <c r="C98" s="116" t="s">
        <v>832</v>
      </c>
      <c r="D98" s="151">
        <f>+IFERROR('MIP(IxI)_TFEVP'!D87/'MIP(IxI)_TFEVP'!D$95,0)</f>
        <v>5.0795526029807435E-2</v>
      </c>
      <c r="E98" s="151">
        <f>+IFERROR('MIP(IxI)_TFEVP'!E87/'MIP(IxI)_TFEVP'!E$95,0)</f>
        <v>4.1941466355172978E-2</v>
      </c>
      <c r="F98" s="151">
        <f>+IFERROR('MIP(IxI)_TFEVP'!F87/'MIP(IxI)_TFEVP'!F$95,0)</f>
        <v>2.2418058237741484E-2</v>
      </c>
      <c r="G98" s="151">
        <f>+IFERROR('MIP(IxI)_TFEVP'!G87/'MIP(IxI)_TFEVP'!G$95,0)</f>
        <v>3.2853575142411696E-2</v>
      </c>
      <c r="H98" s="151">
        <f>+IFERROR('MIP(IxI)_TFEVP'!H87/'MIP(IxI)_TFEVP'!H$95,0)</f>
        <v>8.3539171300434936E-2</v>
      </c>
      <c r="I98" s="151">
        <f>+IFERROR('MIP(IxI)_TFEVP'!I87/'MIP(IxI)_TFEVP'!I$95,0)</f>
        <v>2.1615621801791645E-2</v>
      </c>
      <c r="J98" s="151">
        <f>+IFERROR('MIP(IxI)_TFEVP'!J87/'MIP(IxI)_TFEVP'!J$95,0)</f>
        <v>5.6982210956815757E-2</v>
      </c>
      <c r="K98" s="151">
        <f>+IFERROR('MIP(IxI)_TFEVP'!K87/'MIP(IxI)_TFEVP'!K$95,0)</f>
        <v>4.8700892001549284E-2</v>
      </c>
      <c r="L98" s="151">
        <f>+IFERROR('MIP(IxI)_TFEVP'!L87/'MIP(IxI)_TFEVP'!L$95,0)</f>
        <v>3.0261120336156221E-3</v>
      </c>
      <c r="M98" s="151">
        <f>+IFERROR('MIP(IxI)_TFEVP'!M87/'MIP(IxI)_TFEVP'!M$95,0)</f>
        <v>1.2839521983699928E-2</v>
      </c>
      <c r="N98" s="151">
        <f>+IFERROR('MIP(IxI)_TFEVP'!N87/'MIP(IxI)_TFEVP'!N$95,0)</f>
        <v>4.1112829307056092E-2</v>
      </c>
      <c r="O98" s="151">
        <f>+IFERROR('MIP(IxI)_TFEVP'!O87/'MIP(IxI)_TFEVP'!O$95,0)</f>
        <v>0.12537207033809164</v>
      </c>
      <c r="P98" s="151">
        <f>+IFERROR('MIP(IxI)_TFEVP'!P87/'MIP(IxI)_TFEVP'!P$95,0)</f>
        <v>1.6425738264157601E-2</v>
      </c>
      <c r="Q98" s="151">
        <f>+IFERROR('MIP(IxI)_TFEVP'!Q87/'MIP(IxI)_TFEVP'!Q$95,0)</f>
        <v>3.3684286921502327E-3</v>
      </c>
      <c r="R98" s="151">
        <f>+IFERROR('MIP(IxI)_TFEVP'!R87/'MIP(IxI)_TFEVP'!R$95,0)</f>
        <v>1.7020141307756819E-2</v>
      </c>
      <c r="S98" s="151">
        <f>+IFERROR('MIP(IxI)_TFEVP'!S87/'MIP(IxI)_TFEVP'!S$95,0)</f>
        <v>1.5623210344212676E-2</v>
      </c>
      <c r="T98" s="151">
        <f>+IFERROR('MIP(IxI)_TFEVP'!T87/'MIP(IxI)_TFEVP'!T$95,0)</f>
        <v>6.080354185683088E-2</v>
      </c>
      <c r="U98" s="151">
        <f>+IFERROR('MIP(IxI)_TFEVP'!U87/'MIP(IxI)_TFEVP'!U$95,0)</f>
        <v>3.3993394966815686E-2</v>
      </c>
      <c r="V98" s="151">
        <f>+IFERROR('MIP(IxI)_TFEVP'!V87/'MIP(IxI)_TFEVP'!V$95,0)</f>
        <v>1.8425144778529815E-3</v>
      </c>
      <c r="W98" s="151">
        <f>+IFERROR('MIP(IxI)_TFEVP'!W87/'MIP(IxI)_TFEVP'!W$95,0)</f>
        <v>8.8856535197298775E-2</v>
      </c>
      <c r="X98" s="151">
        <f>+IFERROR('MIP(IxI)_TFEVP'!X87/'MIP(IxI)_TFEVP'!X$95,0)</f>
        <v>1.3576977951518547E-2</v>
      </c>
      <c r="Y98" s="151">
        <f>+IFERROR('MIP(IxI)_TFEVP'!Y87/'MIP(IxI)_TFEVP'!Y$95,0)</f>
        <v>1.8258049695571644E-2</v>
      </c>
      <c r="Z98" s="151">
        <f>+IFERROR('MIP(IxI)_TFEVP'!Z87/'MIP(IxI)_TFEVP'!Z$95,0)</f>
        <v>0.1635560679639515</v>
      </c>
      <c r="AA98" s="151">
        <f>+IFERROR('MIP(IxI)_TFEVP'!AA87/'MIP(IxI)_TFEVP'!AA$95,0)</f>
        <v>2.8413375298819029E-3</v>
      </c>
      <c r="AB98" s="151">
        <f>+IFERROR('MIP(IxI)_TFEVP'!AB87/'MIP(IxI)_TFEVP'!AB$95,0)</f>
        <v>5.6703911316271088E-2</v>
      </c>
      <c r="AC98" s="151">
        <f>+IFERROR('MIP(IxI)_TFEVP'!AC87/'MIP(IxI)_TFEVP'!AC$95,0)</f>
        <v>0.13231552170344074</v>
      </c>
      <c r="AD98" s="151">
        <f>+IFERROR('MIP(IxI)_TFEVP'!AD87/'MIP(IxI)_TFEVP'!AD$95,0)</f>
        <v>5.2982034272773981E-2</v>
      </c>
      <c r="AE98" s="151">
        <f>+IFERROR('MIP(IxI)_TFEVP'!AE87/'MIP(IxI)_TFEVP'!AE$95,0)</f>
        <v>0.35640318081361622</v>
      </c>
      <c r="AF98" s="151">
        <f>+IFERROR('MIP(IxI)_TFEVP'!AF87/'MIP(IxI)_TFEVP'!AF$95,0)</f>
        <v>8.5290144893841846E-2</v>
      </c>
      <c r="AG98" s="151">
        <f>+IFERROR('MIP(IxI)_TFEVP'!AG87/'MIP(IxI)_TFEVP'!AG$95,0)</f>
        <v>7.3174537142691341E-3</v>
      </c>
      <c r="AH98" s="151">
        <f>+IFERROR('MIP(IxI)_TFEVP'!AH87/'MIP(IxI)_TFEVP'!AH$95,0)</f>
        <v>0.18608357921105906</v>
      </c>
      <c r="AI98" s="151">
        <f>+IFERROR('MIP(IxI)_TFEVP'!AI87/'MIP(IxI)_TFEVP'!AI$95,0)</f>
        <v>0.10589165460346327</v>
      </c>
      <c r="AJ98" s="151">
        <f>+IFERROR('MIP(IxI)_TFEVP'!AJ87/'MIP(IxI)_TFEVP'!AJ$95,0)</f>
        <v>0</v>
      </c>
      <c r="AK98" s="151">
        <f>+IFERROR('MIP(IxI)_TFEVP'!AK87/'MIP(IxI)_TFEVP'!AK$95,0)</f>
        <v>0.2534687484960188</v>
      </c>
      <c r="AL98" s="151">
        <f>+IFERROR('MIP(IxI)_TFEVP'!AL87/'MIP(IxI)_TFEVP'!AL$95,0)</f>
        <v>0.16248991300655063</v>
      </c>
      <c r="AM98" s="151">
        <f>+IFERROR('MIP(IxI)_TFEVP'!AM87/'MIP(IxI)_TFEVP'!AM$95,0)</f>
        <v>0.12338446381083053</v>
      </c>
      <c r="AN98" s="151">
        <f>+IFERROR('MIP(IxI)_TFEVP'!AN87/'MIP(IxI)_TFEVP'!AN$95,0)</f>
        <v>6.9182644646717528E-2</v>
      </c>
      <c r="AO98" s="151">
        <f>+IFERROR('MIP(IxI)_TFEVP'!AO87/'MIP(IxI)_TFEVP'!AO$95,0)</f>
        <v>0.24260411656851505</v>
      </c>
      <c r="AP98" s="151">
        <f>+IFERROR('MIP(IxI)_TFEVP'!AP87/'MIP(IxI)_TFEVP'!AP$95,0)</f>
        <v>0.13652208376850197</v>
      </c>
      <c r="AQ98" s="151">
        <f>+IFERROR('MIP(IxI)_TFEVP'!AQ87/'MIP(IxI)_TFEVP'!AQ$95,0)</f>
        <v>0.58312316314941459</v>
      </c>
      <c r="AR98" s="151">
        <f>+IFERROR('MIP(IxI)_TFEVP'!AR87/'MIP(IxI)_TFEVP'!AR$95,0)</f>
        <v>0.31158359756609327</v>
      </c>
      <c r="AS98" s="151">
        <f>+IFERROR('MIP(IxI)_TFEVP'!AS87/'MIP(IxI)_TFEVP'!AS$95,0)</f>
        <v>0.27813092677579943</v>
      </c>
      <c r="AT98" s="151">
        <f>+IFERROR('MIP(IxI)_TFEVP'!AT87/'MIP(IxI)_TFEVP'!AT$95,0)</f>
        <v>0.24000919582068228</v>
      </c>
      <c r="AU98" s="151">
        <f>+IFERROR('MIP(IxI)_TFEVP'!AU87/'MIP(IxI)_TFEVP'!AU$95,0)</f>
        <v>0.28681431165500859</v>
      </c>
      <c r="AV98" s="151">
        <f>+IFERROR('MIP(IxI)_TFEVP'!AV87/'MIP(IxI)_TFEVP'!AV$95,0)</f>
        <v>0.35551107459465703</v>
      </c>
      <c r="AW98" s="151">
        <f>+IFERROR('MIP(IxI)_TFEVP'!AW87/'MIP(IxI)_TFEVP'!AW$95,0)</f>
        <v>0.17447970494352555</v>
      </c>
      <c r="AX98" s="151">
        <f>+IFERROR('MIP(IxI)_TFEVP'!AX87/'MIP(IxI)_TFEVP'!AX$95,0)</f>
        <v>8.9537341972574527E-2</v>
      </c>
      <c r="AY98" s="151">
        <f>+IFERROR('MIP(IxI)_TFEVP'!AY87/'MIP(IxI)_TFEVP'!AY$95,0)</f>
        <v>0.20526136308236259</v>
      </c>
      <c r="AZ98" s="151">
        <f>+IFERROR('MIP(IxI)_TFEVP'!AZ87/'MIP(IxI)_TFEVP'!AZ$95,0)</f>
        <v>0.20454734184229806</v>
      </c>
      <c r="BA98" s="151">
        <f>+IFERROR('MIP(IxI)_TFEVP'!BA87/'MIP(IxI)_TFEVP'!BA$95,0)</f>
        <v>0.25292717376014517</v>
      </c>
      <c r="BB98" s="151">
        <f>+IFERROR('MIP(IxI)_TFEVP'!BB87/'MIP(IxI)_TFEVP'!BB$95,0)</f>
        <v>0.34494851617216271</v>
      </c>
      <c r="BC98" s="151">
        <f>+IFERROR('MIP(IxI)_TFEVP'!BC87/'MIP(IxI)_TFEVP'!BC$95,0)</f>
        <v>0.18551402055071378</v>
      </c>
      <c r="BD98" s="151">
        <f>+IFERROR('MIP(IxI)_TFEVP'!BD87/'MIP(IxI)_TFEVP'!BD$95,0)</f>
        <v>0.44091679745850793</v>
      </c>
      <c r="BE98" s="151">
        <f>+IFERROR('MIP(IxI)_TFEVP'!BE87/'MIP(IxI)_TFEVP'!BE$95,0)</f>
        <v>0.16639477367256866</v>
      </c>
      <c r="BF98" s="151">
        <f>+IFERROR('MIP(IxI)_TFEVP'!BF87/'MIP(IxI)_TFEVP'!BF$95,0)</f>
        <v>6.4433696602719887E-2</v>
      </c>
      <c r="BG98" s="151">
        <f>+IFERROR('MIP(IxI)_TFEVP'!BG87/'MIP(IxI)_TFEVP'!BG$95,0)</f>
        <v>0.11457161890613063</v>
      </c>
      <c r="BH98" s="151">
        <f>+IFERROR('MIP(IxI)_TFEVP'!BH87/'MIP(IxI)_TFEVP'!BH$95,0)</f>
        <v>4.4309035966791062E-3</v>
      </c>
      <c r="BI98" s="151">
        <f>+IFERROR('MIP(IxI)_TFEVP'!BI87/'MIP(IxI)_TFEVP'!BI$95,0)</f>
        <v>6.7840452403462148E-2</v>
      </c>
      <c r="BJ98" s="151">
        <f>+IFERROR('MIP(IxI)_TFEVP'!BJ87/'MIP(IxI)_TFEVP'!BJ$95,0)</f>
        <v>2.1055309881888737E-2</v>
      </c>
      <c r="BK98" s="151">
        <f>+IFERROR('MIP(IxI)_TFEVP'!BK87/'MIP(IxI)_TFEVP'!BK$95,0)</f>
        <v>0.20343861032459068</v>
      </c>
      <c r="BL98" s="151">
        <f>+IFERROR('MIP(IxI)_TFEVP'!BL87/'MIP(IxI)_TFEVP'!BL$95,0)</f>
        <v>9.5942175277903628E-4</v>
      </c>
      <c r="BM98" s="151">
        <f>+IFERROR('MIP(IxI)_TFEVP'!BM87/'MIP(IxI)_TFEVP'!BM$95,0)</f>
        <v>1.2135391253987051E-2</v>
      </c>
      <c r="BN98" s="151">
        <f>+IFERROR('MIP(IxI)_TFEVP'!BN87/'MIP(IxI)_TFEVP'!BN$95,0)</f>
        <v>0.10634295272199223</v>
      </c>
      <c r="BO98" s="151">
        <f>+IFERROR('MIP(IxI)_TFEVP'!BO87/'MIP(IxI)_TFEVP'!BO$95,0)</f>
        <v>3.0689527351588419E-2</v>
      </c>
      <c r="BP98" s="151">
        <f>+IFERROR('MIP(IxI)_TFEVP'!BP87/'MIP(IxI)_TFEVP'!BP$95,0)</f>
        <v>2.5023661372175841E-2</v>
      </c>
      <c r="BQ98" s="151">
        <f>+IFERROR('MIP(IxI)_TFEVP'!BQ87/'MIP(IxI)_TFEVP'!BQ$95,0)</f>
        <v>0.10788182160080813</v>
      </c>
      <c r="BR98" s="151">
        <f>+IFERROR('MIP(IxI)_TFEVP'!BR87/'MIP(IxI)_TFEVP'!BR$95,0)</f>
        <v>2.2148557785804852E-4</v>
      </c>
      <c r="BS98" s="151">
        <f>+IFERROR('MIP(IxI)_TFEVP'!BS87/'MIP(IxI)_TFEVP'!BS$95,0)</f>
        <v>8.8542534015352472E-4</v>
      </c>
      <c r="BT98" s="151">
        <f>+IFERROR('MIP(IxI)_TFEVP'!BT87/'MIP(IxI)_TFEVP'!BT$95,0)</f>
        <v>3.6195058808467066E-2</v>
      </c>
      <c r="BU98" s="151">
        <f>+IFERROR('MIP(IxI)_TFEVP'!BU87/'MIP(IxI)_TFEVP'!BU$95,0)</f>
        <v>1.768806230429493E-2</v>
      </c>
      <c r="BV98" s="151">
        <f>+IFERROR('MIP(IxI)_TFEVP'!BV87/'MIP(IxI)_TFEVP'!BV$95,0)</f>
        <v>2.3054456195374449E-3</v>
      </c>
      <c r="BW98" s="151">
        <f>+IFERROR('MIP(IxI)_TFEVP'!BW87/'MIP(IxI)_TFEVP'!BW$95,0)</f>
        <v>1.049632595567422E-3</v>
      </c>
      <c r="BX98" s="151">
        <f>+IFERROR('MIP(IxI)_TFEVP'!BX87/'MIP(IxI)_TFEVP'!BX$95,0)</f>
        <v>4.3952823588601052E-2</v>
      </c>
      <c r="BY98" s="151">
        <f>+IFERROR('MIP(IxI)_TFEVP'!BY87/'MIP(IxI)_TFEVP'!BY$95,0)</f>
        <v>0.1262890348484802</v>
      </c>
      <c r="BZ98" s="151">
        <f>+IFERROR('MIP(IxI)_TFEVP'!BZ87/'MIP(IxI)_TFEVP'!BZ$95,0)</f>
        <v>6.4450841944728651E-3</v>
      </c>
      <c r="CA98" s="151">
        <f>+IFERROR('MIP(IxI)_TFEVP'!CA87/'MIP(IxI)_TFEVP'!CA$95,0)</f>
        <v>0</v>
      </c>
      <c r="CB98" s="152"/>
      <c r="CC98" s="152"/>
      <c r="CD98" s="152"/>
      <c r="CE98" s="105"/>
      <c r="CF98" s="105"/>
      <c r="CG98" s="105"/>
      <c r="CH98" s="105"/>
      <c r="CI98" s="105"/>
    </row>
    <row r="99" spans="1:89" ht="0" hidden="1" customHeight="1" x14ac:dyDescent="0.25">
      <c r="A99" s="105"/>
      <c r="B99" s="155"/>
      <c r="C99" s="117" t="s">
        <v>833</v>
      </c>
      <c r="D99" s="151">
        <f>+IFERROR('MIP(IxI)_TFEVP'!D88/'MIP(IxI)_TFEVP'!D$95,0)</f>
        <v>0.31145201407356349</v>
      </c>
      <c r="E99" s="151">
        <f>+IFERROR('MIP(IxI)_TFEVP'!E88/'MIP(IxI)_TFEVP'!E$95,0)</f>
        <v>0.57159256484977872</v>
      </c>
      <c r="F99" s="151">
        <f>+IFERROR('MIP(IxI)_TFEVP'!F88/'MIP(IxI)_TFEVP'!F$95,0)</f>
        <v>0.36648849596099925</v>
      </c>
      <c r="G99" s="151">
        <f>+IFERROR('MIP(IxI)_TFEVP'!G88/'MIP(IxI)_TFEVP'!G$95,0)</f>
        <v>0.56796062333345709</v>
      </c>
      <c r="H99" s="151">
        <f>+IFERROR('MIP(IxI)_TFEVP'!H88/'MIP(IxI)_TFEVP'!H$95,0)</f>
        <v>0.41767223072788762</v>
      </c>
      <c r="I99" s="151">
        <f>+IFERROR('MIP(IxI)_TFEVP'!I88/'MIP(IxI)_TFEVP'!I$95,0)</f>
        <v>0.38503082797167221</v>
      </c>
      <c r="J99" s="151">
        <f>+IFERROR('MIP(IxI)_TFEVP'!J88/'MIP(IxI)_TFEVP'!J$95,0)</f>
        <v>0.49550715239500887</v>
      </c>
      <c r="K99" s="151">
        <f>+IFERROR('MIP(IxI)_TFEVP'!K88/'MIP(IxI)_TFEVP'!K$95,0)</f>
        <v>0.30804213405833031</v>
      </c>
      <c r="L99" s="151">
        <f>+IFERROR('MIP(IxI)_TFEVP'!L88/'MIP(IxI)_TFEVP'!L$95,0)</f>
        <v>0.37059748261791375</v>
      </c>
      <c r="M99" s="151">
        <f>+IFERROR('MIP(IxI)_TFEVP'!M88/'MIP(IxI)_TFEVP'!M$95,0)</f>
        <v>0.57636957451955473</v>
      </c>
      <c r="N99" s="151">
        <f>+IFERROR('MIP(IxI)_TFEVP'!N88/'MIP(IxI)_TFEVP'!N$95,0)</f>
        <v>0.33030801523501169</v>
      </c>
      <c r="O99" s="151">
        <f>+IFERROR('MIP(IxI)_TFEVP'!O88/'MIP(IxI)_TFEVP'!O$95,0)</f>
        <v>0.7585439995908686</v>
      </c>
      <c r="P99" s="151">
        <f>+IFERROR('MIP(IxI)_TFEVP'!P88/'MIP(IxI)_TFEVP'!P$95,0)</f>
        <v>0.30603288887611868</v>
      </c>
      <c r="Q99" s="151">
        <f>+IFERROR('MIP(IxI)_TFEVP'!Q88/'MIP(IxI)_TFEVP'!Q$95,0)</f>
        <v>0.42800433019500689</v>
      </c>
      <c r="R99" s="151">
        <f>+IFERROR('MIP(IxI)_TFEVP'!R88/'MIP(IxI)_TFEVP'!R$95,0)</f>
        <v>0.44014342786194871</v>
      </c>
      <c r="S99" s="151">
        <f>+IFERROR('MIP(IxI)_TFEVP'!S88/'MIP(IxI)_TFEVP'!S$95,0)</f>
        <v>0.53412889800892227</v>
      </c>
      <c r="T99" s="151">
        <f>+IFERROR('MIP(IxI)_TFEVP'!T88/'MIP(IxI)_TFEVP'!T$95,0)</f>
        <v>0.59393854038030802</v>
      </c>
      <c r="U99" s="151">
        <f>+IFERROR('MIP(IxI)_TFEVP'!U88/'MIP(IxI)_TFEVP'!U$95,0)</f>
        <v>0.75163024205197049</v>
      </c>
      <c r="V99" s="151">
        <f>+IFERROR('MIP(IxI)_TFEVP'!V88/'MIP(IxI)_TFEVP'!V$95,0)</f>
        <v>0.58516084713738414</v>
      </c>
      <c r="W99" s="151">
        <f>+IFERROR('MIP(IxI)_TFEVP'!W88/'MIP(IxI)_TFEVP'!W$95,0)</f>
        <v>0.7689524348190655</v>
      </c>
      <c r="X99" s="151">
        <f>+IFERROR('MIP(IxI)_TFEVP'!X88/'MIP(IxI)_TFEVP'!X$95,0)</f>
        <v>0.7331201625709024</v>
      </c>
      <c r="Y99" s="151">
        <f>+IFERROR('MIP(IxI)_TFEVP'!Y88/'MIP(IxI)_TFEVP'!Y$95,0)</f>
        <v>0.55718943547991806</v>
      </c>
      <c r="Z99" s="151">
        <f>+IFERROR('MIP(IxI)_TFEVP'!Z88/'MIP(IxI)_TFEVP'!Z$95,0)</f>
        <v>0.61296947546565872</v>
      </c>
      <c r="AA99" s="151">
        <f>+IFERROR('MIP(IxI)_TFEVP'!AA88/'MIP(IxI)_TFEVP'!AA$95,0)</f>
        <v>0.56534368211296671</v>
      </c>
      <c r="AB99" s="151">
        <f>+IFERROR('MIP(IxI)_TFEVP'!AB88/'MIP(IxI)_TFEVP'!AB$95,0)</f>
        <v>0.7971736109462445</v>
      </c>
      <c r="AC99" s="151">
        <f>+IFERROR('MIP(IxI)_TFEVP'!AC88/'MIP(IxI)_TFEVP'!AC$95,0)</f>
        <v>0.62914441162161616</v>
      </c>
      <c r="AD99" s="151">
        <f>+IFERROR('MIP(IxI)_TFEVP'!AD88/'MIP(IxI)_TFEVP'!AD$95,0)</f>
        <v>0.66813083873625412</v>
      </c>
      <c r="AE99" s="151">
        <f>+IFERROR('MIP(IxI)_TFEVP'!AE88/'MIP(IxI)_TFEVP'!AE$95,0)</f>
        <v>0.79011000767887907</v>
      </c>
      <c r="AF99" s="151">
        <f>+IFERROR('MIP(IxI)_TFEVP'!AF88/'MIP(IxI)_TFEVP'!AF$95,0)</f>
        <v>0.60034070088473857</v>
      </c>
      <c r="AG99" s="151">
        <f>+IFERROR('MIP(IxI)_TFEVP'!AG88/'MIP(IxI)_TFEVP'!AG$95,0)</f>
        <v>0.69954555760729298</v>
      </c>
      <c r="AH99" s="151">
        <f>+IFERROR('MIP(IxI)_TFEVP'!AH88/'MIP(IxI)_TFEVP'!AH$95,0)</f>
        <v>0.69099446030163292</v>
      </c>
      <c r="AI99" s="151">
        <f>+IFERROR('MIP(IxI)_TFEVP'!AI88/'MIP(IxI)_TFEVP'!AI$95,0)</f>
        <v>0.48552246459398185</v>
      </c>
      <c r="AJ99" s="151">
        <f>+IFERROR('MIP(IxI)_TFEVP'!AJ88/'MIP(IxI)_TFEVP'!AJ$95,0)</f>
        <v>0</v>
      </c>
      <c r="AK99" s="151">
        <f>+IFERROR('MIP(IxI)_TFEVP'!AK88/'MIP(IxI)_TFEVP'!AK$95,0)</f>
        <v>0.5944239977997926</v>
      </c>
      <c r="AL99" s="151">
        <f>+IFERROR('MIP(IxI)_TFEVP'!AL88/'MIP(IxI)_TFEVP'!AL$95,0)</f>
        <v>0.47947645987147136</v>
      </c>
      <c r="AM99" s="151">
        <f>+IFERROR('MIP(IxI)_TFEVP'!AM88/'MIP(IxI)_TFEVP'!AM$95,0)</f>
        <v>0.59346995852812012</v>
      </c>
      <c r="AN99" s="151">
        <f>+IFERROR('MIP(IxI)_TFEVP'!AN88/'MIP(IxI)_TFEVP'!AN$95,0)</f>
        <v>0.57138083858469568</v>
      </c>
      <c r="AO99" s="151">
        <f>+IFERROR('MIP(IxI)_TFEVP'!AO88/'MIP(IxI)_TFEVP'!AO$95,0)</f>
        <v>0.72278882597173555</v>
      </c>
      <c r="AP99" s="151">
        <f>+IFERROR('MIP(IxI)_TFEVP'!AP88/'MIP(IxI)_TFEVP'!AP$95,0)</f>
        <v>0.50155098246671226</v>
      </c>
      <c r="AQ99" s="151">
        <f>+IFERROR('MIP(IxI)_TFEVP'!AQ88/'MIP(IxI)_TFEVP'!AQ$95,0)</f>
        <v>0.9375669381913424</v>
      </c>
      <c r="AR99" s="151">
        <f>+IFERROR('MIP(IxI)_TFEVP'!AR88/'MIP(IxI)_TFEVP'!AR$95,0)</f>
        <v>0.61301408734511098</v>
      </c>
      <c r="AS99" s="151">
        <f>+IFERROR('MIP(IxI)_TFEVP'!AS88/'MIP(IxI)_TFEVP'!AS$95,0)</f>
        <v>0.6122572561381775</v>
      </c>
      <c r="AT99" s="151">
        <f>+IFERROR('MIP(IxI)_TFEVP'!AT88/'MIP(IxI)_TFEVP'!AT$95,0)</f>
        <v>0.54472939945950227</v>
      </c>
      <c r="AU99" s="151">
        <f>+IFERROR('MIP(IxI)_TFEVP'!AU88/'MIP(IxI)_TFEVP'!AU$95,0)</f>
        <v>0.57997045271072889</v>
      </c>
      <c r="AV99" s="151">
        <f>+IFERROR('MIP(IxI)_TFEVP'!AV88/'MIP(IxI)_TFEVP'!AV$95,0)</f>
        <v>0.62823637281829847</v>
      </c>
      <c r="AW99" s="151">
        <f>+IFERROR('MIP(IxI)_TFEVP'!AW88/'MIP(IxI)_TFEVP'!AW$95,0)</f>
        <v>0.61059336951037346</v>
      </c>
      <c r="AX99" s="151">
        <f>+IFERROR('MIP(IxI)_TFEVP'!AX88/'MIP(IxI)_TFEVP'!AX$95,0)</f>
        <v>0.56685063582868689</v>
      </c>
      <c r="AY99" s="151">
        <f>+IFERROR('MIP(IxI)_TFEVP'!AY88/'MIP(IxI)_TFEVP'!AY$95,0)</f>
        <v>0.73238573499132531</v>
      </c>
      <c r="AZ99" s="151">
        <f>+IFERROR('MIP(IxI)_TFEVP'!AZ88/'MIP(IxI)_TFEVP'!AZ$95,0)</f>
        <v>0.51705632203017005</v>
      </c>
      <c r="BA99" s="151">
        <f>+IFERROR('MIP(IxI)_TFEVP'!BA88/'MIP(IxI)_TFEVP'!BA$95,0)</f>
        <v>0.5613750084832646</v>
      </c>
      <c r="BB99" s="151">
        <f>+IFERROR('MIP(IxI)_TFEVP'!BB88/'MIP(IxI)_TFEVP'!BB$95,0)</f>
        <v>0.65888688118670879</v>
      </c>
      <c r="BC99" s="151">
        <f>+IFERROR('MIP(IxI)_TFEVP'!BC88/'MIP(IxI)_TFEVP'!BC$95,0)</f>
        <v>0.46258112787101507</v>
      </c>
      <c r="BD99" s="151">
        <f>+IFERROR('MIP(IxI)_TFEVP'!BD88/'MIP(IxI)_TFEVP'!BD$95,0)</f>
        <v>0.69533808415296605</v>
      </c>
      <c r="BE99" s="151">
        <f>+IFERROR('MIP(IxI)_TFEVP'!BE88/'MIP(IxI)_TFEVP'!BE$95,0)</f>
        <v>0.55018810326521428</v>
      </c>
      <c r="BF99" s="151">
        <f>+IFERROR('MIP(IxI)_TFEVP'!BF88/'MIP(IxI)_TFEVP'!BF$95,0)</f>
        <v>0.43540330719121673</v>
      </c>
      <c r="BG99" s="151">
        <f>+IFERROR('MIP(IxI)_TFEVP'!BG88/'MIP(IxI)_TFEVP'!BG$95,0)</f>
        <v>0.65199943644620384</v>
      </c>
      <c r="BH99" s="151">
        <f>+IFERROR('MIP(IxI)_TFEVP'!BH88/'MIP(IxI)_TFEVP'!BH$95,0)</f>
        <v>0.57326204869154529</v>
      </c>
      <c r="BI99" s="151">
        <f>+IFERROR('MIP(IxI)_TFEVP'!BI88/'MIP(IxI)_TFEVP'!BI$95,0)</f>
        <v>0.46394644692801762</v>
      </c>
      <c r="BJ99" s="151">
        <f>+IFERROR('MIP(IxI)_TFEVP'!BJ88/'MIP(IxI)_TFEVP'!BJ$95,0)</f>
        <v>0.35558880895589173</v>
      </c>
      <c r="BK99" s="151">
        <f>+IFERROR('MIP(IxI)_TFEVP'!BK88/'MIP(IxI)_TFEVP'!BK$95,0)</f>
        <v>0.62990052126577167</v>
      </c>
      <c r="BL99" s="151">
        <f>+IFERROR('MIP(IxI)_TFEVP'!BL88/'MIP(IxI)_TFEVP'!BL$95,0)</f>
        <v>0.53821980738192676</v>
      </c>
      <c r="BM99" s="151">
        <f>+IFERROR('MIP(IxI)_TFEVP'!BM88/'MIP(IxI)_TFEVP'!BM$95,0)</f>
        <v>0.44759368145258244</v>
      </c>
      <c r="BN99" s="151">
        <f>+IFERROR('MIP(IxI)_TFEVP'!BN88/'MIP(IxI)_TFEVP'!BN$95,0)</f>
        <v>0.53840649241549998</v>
      </c>
      <c r="BO99" s="151">
        <f>+IFERROR('MIP(IxI)_TFEVP'!BO88/'MIP(IxI)_TFEVP'!BO$95,0)</f>
        <v>0.49483964240259243</v>
      </c>
      <c r="BP99" s="151">
        <f>+IFERROR('MIP(IxI)_TFEVP'!BP88/'MIP(IxI)_TFEVP'!BP$95,0)</f>
        <v>0.31154671917564658</v>
      </c>
      <c r="BQ99" s="151">
        <f>+IFERROR('MIP(IxI)_TFEVP'!BQ88/'MIP(IxI)_TFEVP'!BQ$95,0)</f>
        <v>0.70273560867013285</v>
      </c>
      <c r="BR99" s="151">
        <f>+IFERROR('MIP(IxI)_TFEVP'!BR88/'MIP(IxI)_TFEVP'!BR$95,0)</f>
        <v>0.49621118987915697</v>
      </c>
      <c r="BS99" s="151">
        <f>+IFERROR('MIP(IxI)_TFEVP'!BS88/'MIP(IxI)_TFEVP'!BS$95,0)</f>
        <v>0.23956336694809222</v>
      </c>
      <c r="BT99" s="151">
        <f>+IFERROR('MIP(IxI)_TFEVP'!BT88/'MIP(IxI)_TFEVP'!BT$95,0)</f>
        <v>0.37230858509935988</v>
      </c>
      <c r="BU99" s="151">
        <f>+IFERROR('MIP(IxI)_TFEVP'!BU88/'MIP(IxI)_TFEVP'!BU$95,0)</f>
        <v>0.14025107440405207</v>
      </c>
      <c r="BV99" s="151">
        <f>+IFERROR('MIP(IxI)_TFEVP'!BV88/'MIP(IxI)_TFEVP'!BV$95,0)</f>
        <v>0.38003817145536245</v>
      </c>
      <c r="BW99" s="151">
        <f>+IFERROR('MIP(IxI)_TFEVP'!BW88/'MIP(IxI)_TFEVP'!BW$95,0)</f>
        <v>9.267595390999811E-2</v>
      </c>
      <c r="BX99" s="151">
        <f>+IFERROR('MIP(IxI)_TFEVP'!BX88/'MIP(IxI)_TFEVP'!BX$95,0)</f>
        <v>0.54952905942412478</v>
      </c>
      <c r="BY99" s="151">
        <f>+IFERROR('MIP(IxI)_TFEVP'!BY88/'MIP(IxI)_TFEVP'!BY$95,0)</f>
        <v>0.2869891705701223</v>
      </c>
      <c r="BZ99" s="151">
        <f>+IFERROR('MIP(IxI)_TFEVP'!BZ88/'MIP(IxI)_TFEVP'!BZ$95,0)</f>
        <v>0.51572355231659361</v>
      </c>
      <c r="CA99" s="151">
        <f>+IFERROR('MIP(IxI)_TFEVP'!CA88/'MIP(IxI)_TFEVP'!CA$95,0)</f>
        <v>0</v>
      </c>
      <c r="CB99" s="152"/>
      <c r="CC99" s="152"/>
      <c r="CD99" s="152"/>
      <c r="CE99" s="105"/>
      <c r="CF99" s="105"/>
      <c r="CG99" s="105"/>
      <c r="CH99" s="105"/>
      <c r="CI99" s="105"/>
    </row>
    <row r="100" spans="1:89" ht="0" hidden="1" customHeight="1" x14ac:dyDescent="0.25">
      <c r="A100" s="106"/>
      <c r="B100" s="155"/>
      <c r="C100" s="118" t="s">
        <v>834</v>
      </c>
      <c r="D100" s="151">
        <f>+IFERROR('MIP(IxI)_TFEVP'!D89/'MIP(IxI)_TFEVP'!D$95,0)</f>
        <v>4.200391474804703E-2</v>
      </c>
      <c r="E100" s="151">
        <f>+IFERROR('MIP(IxI)_TFEVP'!E89/'MIP(IxI)_TFEVP'!E$95,0)</f>
        <v>2.6814994581212372E-2</v>
      </c>
      <c r="F100" s="151">
        <f>+IFERROR('MIP(IxI)_TFEVP'!F89/'MIP(IxI)_TFEVP'!F$95,0)</f>
        <v>3.2254519069837805E-2</v>
      </c>
      <c r="G100" s="151">
        <f>+IFERROR('MIP(IxI)_TFEVP'!G89/'MIP(IxI)_TFEVP'!G$95,0)</f>
        <v>5.2997394023095626E-2</v>
      </c>
      <c r="H100" s="151">
        <f>+IFERROR('MIP(IxI)_TFEVP'!H89/'MIP(IxI)_TFEVP'!H$95,0)</f>
        <v>5.2839350829844915E-2</v>
      </c>
      <c r="I100" s="151">
        <f>+IFERROR('MIP(IxI)_TFEVP'!I89/'MIP(IxI)_TFEVP'!I$95,0)</f>
        <v>5.1816670866699131E-2</v>
      </c>
      <c r="J100" s="151">
        <f>+IFERROR('MIP(IxI)_TFEVP'!J89/'MIP(IxI)_TFEVP'!J$95,0)</f>
        <v>2.5124178865167067E-2</v>
      </c>
      <c r="K100" s="151">
        <f>+IFERROR('MIP(IxI)_TFEVP'!K89/'MIP(IxI)_TFEVP'!K$95,0)</f>
        <v>1.602940414654062E-2</v>
      </c>
      <c r="L100" s="151">
        <f>+IFERROR('MIP(IxI)_TFEVP'!L89/'MIP(IxI)_TFEVP'!L$95,0)</f>
        <v>3.0845752320466806E-2</v>
      </c>
      <c r="M100" s="151">
        <f>+IFERROR('MIP(IxI)_TFEVP'!M89/'MIP(IxI)_TFEVP'!M$95,0)</f>
        <v>1.9386986824337645E-2</v>
      </c>
      <c r="N100" s="151">
        <f>+IFERROR('MIP(IxI)_TFEVP'!N89/'MIP(IxI)_TFEVP'!N$95,0)</f>
        <v>3.2889501061139331E-2</v>
      </c>
      <c r="O100" s="151">
        <f>+IFERROR('MIP(IxI)_TFEVP'!O89/'MIP(IxI)_TFEVP'!O$95,0)</f>
        <v>-1.040593412665829E-2</v>
      </c>
      <c r="P100" s="151">
        <f>+IFERROR('MIP(IxI)_TFEVP'!P89/'MIP(IxI)_TFEVP'!P$95,0)</f>
        <v>8.3918499019299091E-3</v>
      </c>
      <c r="Q100" s="151">
        <f>+IFERROR('MIP(IxI)_TFEVP'!Q89/'MIP(IxI)_TFEVP'!Q$95,0)</f>
        <v>2.563380768450543E-2</v>
      </c>
      <c r="R100" s="151">
        <f>+IFERROR('MIP(IxI)_TFEVP'!R89/'MIP(IxI)_TFEVP'!R$95,0)</f>
        <v>2.0692941828599994E-2</v>
      </c>
      <c r="S100" s="151">
        <f>+IFERROR('MIP(IxI)_TFEVP'!S89/'MIP(IxI)_TFEVP'!S$95,0)</f>
        <v>4.3049225324504239E-2</v>
      </c>
      <c r="T100" s="151">
        <f>+IFERROR('MIP(IxI)_TFEVP'!T89/'MIP(IxI)_TFEVP'!T$95,0)</f>
        <v>5.3639626973511854E-3</v>
      </c>
      <c r="U100" s="151">
        <f>+IFERROR('MIP(IxI)_TFEVP'!U89/'MIP(IxI)_TFEVP'!U$95,0)</f>
        <v>1.0570089333065965E-2</v>
      </c>
      <c r="V100" s="151">
        <f>+IFERROR('MIP(IxI)_TFEVP'!V89/'MIP(IxI)_TFEVP'!V$95,0)</f>
        <v>1.5896720419248903E-3</v>
      </c>
      <c r="W100" s="151">
        <f>+IFERROR('MIP(IxI)_TFEVP'!W89/'MIP(IxI)_TFEVP'!W$95,0)</f>
        <v>2.1864820876464908E-3</v>
      </c>
      <c r="X100" s="151">
        <f>+IFERROR('MIP(IxI)_TFEVP'!X89/'MIP(IxI)_TFEVP'!X$95,0)</f>
        <v>1.4394895385798669E-2</v>
      </c>
      <c r="Y100" s="151">
        <f>+IFERROR('MIP(IxI)_TFEVP'!Y89/'MIP(IxI)_TFEVP'!Y$95,0)</f>
        <v>7.8849501722280391E-3</v>
      </c>
      <c r="Z100" s="151">
        <f>+IFERROR('MIP(IxI)_TFEVP'!Z89/'MIP(IxI)_TFEVP'!Z$95,0)</f>
        <v>2.4772964668312577E-2</v>
      </c>
      <c r="AA100" s="151">
        <f>+IFERROR('MIP(IxI)_TFEVP'!AA89/'MIP(IxI)_TFEVP'!AA$95,0)</f>
        <v>1.9422887625843788E-3</v>
      </c>
      <c r="AB100" s="151">
        <f>+IFERROR('MIP(IxI)_TFEVP'!AB89/'MIP(IxI)_TFEVP'!AB$95,0)</f>
        <v>2.030527949648174E-2</v>
      </c>
      <c r="AC100" s="151">
        <f>+IFERROR('MIP(IxI)_TFEVP'!AC89/'MIP(IxI)_TFEVP'!AC$95,0)</f>
        <v>2.0856775378360556E-2</v>
      </c>
      <c r="AD100" s="151">
        <f>+IFERROR('MIP(IxI)_TFEVP'!AD89/'MIP(IxI)_TFEVP'!AD$95,0)</f>
        <v>9.7092688884969879E-3</v>
      </c>
      <c r="AE100" s="151">
        <f>+IFERROR('MIP(IxI)_TFEVP'!AE89/'MIP(IxI)_TFEVP'!AE$95,0)</f>
        <v>1.4902100536886209E-2</v>
      </c>
      <c r="AF100" s="151">
        <f>+IFERROR('MIP(IxI)_TFEVP'!AF89/'MIP(IxI)_TFEVP'!AF$95,0)</f>
        <v>2.7381657928274881E-2</v>
      </c>
      <c r="AG100" s="151">
        <f>+IFERROR('MIP(IxI)_TFEVP'!AG89/'MIP(IxI)_TFEVP'!AG$95,0)</f>
        <v>1.0195489962841257E-2</v>
      </c>
      <c r="AH100" s="151">
        <f>+IFERROR('MIP(IxI)_TFEVP'!AH89/'MIP(IxI)_TFEVP'!AH$95,0)</f>
        <v>3.5167032567213735E-2</v>
      </c>
      <c r="AI100" s="151">
        <f>+IFERROR('MIP(IxI)_TFEVP'!AI89/'MIP(IxI)_TFEVP'!AI$95,0)</f>
        <v>5.7794644403677237E-2</v>
      </c>
      <c r="AJ100" s="151">
        <f>+IFERROR('MIP(IxI)_TFEVP'!AJ89/'MIP(IxI)_TFEVP'!AJ$95,0)</f>
        <v>0</v>
      </c>
      <c r="AK100" s="151">
        <f>+IFERROR('MIP(IxI)_TFEVP'!AK89/'MIP(IxI)_TFEVP'!AK$95,0)</f>
        <v>3.2890480706027528E-2</v>
      </c>
      <c r="AL100" s="151">
        <f>+IFERROR('MIP(IxI)_TFEVP'!AL89/'MIP(IxI)_TFEVP'!AL$95,0)</f>
        <v>5.2387813308962659E-2</v>
      </c>
      <c r="AM100" s="151">
        <f>+IFERROR('MIP(IxI)_TFEVP'!AM89/'MIP(IxI)_TFEVP'!AM$95,0)</f>
        <v>2.9500564043756877E-2</v>
      </c>
      <c r="AN100" s="151">
        <f>+IFERROR('MIP(IxI)_TFEVP'!AN89/'MIP(IxI)_TFEVP'!AN$95,0)</f>
        <v>1.9267484407841418E-2</v>
      </c>
      <c r="AO100" s="151">
        <f>+IFERROR('MIP(IxI)_TFEVP'!AO89/'MIP(IxI)_TFEVP'!AO$95,0)</f>
        <v>2.5233998868941204E-2</v>
      </c>
      <c r="AP100" s="151">
        <f>+IFERROR('MIP(IxI)_TFEVP'!AP89/'MIP(IxI)_TFEVP'!AP$95,0)</f>
        <v>4.3675017466395821E-2</v>
      </c>
      <c r="AQ100" s="151">
        <f>+IFERROR('MIP(IxI)_TFEVP'!AQ89/'MIP(IxI)_TFEVP'!AQ$95,0)</f>
        <v>-0.12133961387023058</v>
      </c>
      <c r="AR100" s="151">
        <f>+IFERROR('MIP(IxI)_TFEVP'!AR89/'MIP(IxI)_TFEVP'!AR$95,0)</f>
        <v>3.5050328973223063E-2</v>
      </c>
      <c r="AS100" s="151">
        <f>+IFERROR('MIP(IxI)_TFEVP'!AS89/'MIP(IxI)_TFEVP'!AS$95,0)</f>
        <v>2.8281342380988842E-2</v>
      </c>
      <c r="AT100" s="151">
        <f>+IFERROR('MIP(IxI)_TFEVP'!AT89/'MIP(IxI)_TFEVP'!AT$95,0)</f>
        <v>3.0372425246075314E-2</v>
      </c>
      <c r="AU100" s="151">
        <f>+IFERROR('MIP(IxI)_TFEVP'!AU89/'MIP(IxI)_TFEVP'!AU$95,0)</f>
        <v>3.3871629207020672E-2</v>
      </c>
      <c r="AV100" s="151">
        <f>+IFERROR('MIP(IxI)_TFEVP'!AV89/'MIP(IxI)_TFEVP'!AV$95,0)</f>
        <v>3.9456594653136681E-2</v>
      </c>
      <c r="AW100" s="151">
        <f>+IFERROR('MIP(IxI)_TFEVP'!AW89/'MIP(IxI)_TFEVP'!AW$95,0)</f>
        <v>1.1525240209839922E-2</v>
      </c>
      <c r="AX100" s="151">
        <f>+IFERROR('MIP(IxI)_TFEVP'!AX89/'MIP(IxI)_TFEVP'!AX$95,0)</f>
        <v>1.791731476590485E-2</v>
      </c>
      <c r="AY100" s="151">
        <f>+IFERROR('MIP(IxI)_TFEVP'!AY89/'MIP(IxI)_TFEVP'!AY$95,0)</f>
        <v>3.0899047042750569E-2</v>
      </c>
      <c r="AZ100" s="151">
        <f>+IFERROR('MIP(IxI)_TFEVP'!AZ89/'MIP(IxI)_TFEVP'!AZ$95,0)</f>
        <v>3.6886266899996759E-2</v>
      </c>
      <c r="BA100" s="151">
        <f>+IFERROR('MIP(IxI)_TFEVP'!BA89/'MIP(IxI)_TFEVP'!BA$95,0)</f>
        <v>4.2343956565156771E-2</v>
      </c>
      <c r="BB100" s="151">
        <f>+IFERROR('MIP(IxI)_TFEVP'!BB89/'MIP(IxI)_TFEVP'!BB$95,0)</f>
        <v>4.9382322839943739E-2</v>
      </c>
      <c r="BC100" s="151">
        <f>+IFERROR('MIP(IxI)_TFEVP'!BC89/'MIP(IxI)_TFEVP'!BC$95,0)</f>
        <v>3.5172306480983954E-2</v>
      </c>
      <c r="BD100" s="151">
        <f>+IFERROR('MIP(IxI)_TFEVP'!BD89/'MIP(IxI)_TFEVP'!BD$95,0)</f>
        <v>0.13013915748364599</v>
      </c>
      <c r="BE100" s="151">
        <f>+IFERROR('MIP(IxI)_TFEVP'!BE89/'MIP(IxI)_TFEVP'!BE$95,0)</f>
        <v>3.5810746762734338E-2</v>
      </c>
      <c r="BF100" s="151">
        <f>+IFERROR('MIP(IxI)_TFEVP'!BF89/'MIP(IxI)_TFEVP'!BF$95,0)</f>
        <v>1.3100162257984849E-2</v>
      </c>
      <c r="BG100" s="151">
        <f>+IFERROR('MIP(IxI)_TFEVP'!BG89/'MIP(IxI)_TFEVP'!BG$95,0)</f>
        <v>-1.2251814630583514E-2</v>
      </c>
      <c r="BH100" s="151">
        <f>+IFERROR('MIP(IxI)_TFEVP'!BH89/'MIP(IxI)_TFEVP'!BH$95,0)</f>
        <v>2.6710540328005973E-3</v>
      </c>
      <c r="BI100" s="151">
        <f>+IFERROR('MIP(IxI)_TFEVP'!BI89/'MIP(IxI)_TFEVP'!BI$95,0)</f>
        <v>7.0414907025496479E-2</v>
      </c>
      <c r="BJ100" s="151">
        <f>+IFERROR('MIP(IxI)_TFEVP'!BJ89/'MIP(IxI)_TFEVP'!BJ$95,0)</f>
        <v>8.161352158674107E-3</v>
      </c>
      <c r="BK100" s="151">
        <f>+IFERROR('MIP(IxI)_TFEVP'!BK89/'MIP(IxI)_TFEVP'!BK$95,0)</f>
        <v>-2.9349500758875702E-2</v>
      </c>
      <c r="BL100" s="151">
        <f>+IFERROR('MIP(IxI)_TFEVP'!BL89/'MIP(IxI)_TFEVP'!BL$95,0)</f>
        <v>5.3561945857578466E-2</v>
      </c>
      <c r="BM100" s="151">
        <f>+IFERROR('MIP(IxI)_TFEVP'!BM89/'MIP(IxI)_TFEVP'!BM$95,0)</f>
        <v>1.5396637811577012E-2</v>
      </c>
      <c r="BN100" s="151">
        <f>+IFERROR('MIP(IxI)_TFEVP'!BN89/'MIP(IxI)_TFEVP'!BN$95,0)</f>
        <v>3.8372706548720076E-3</v>
      </c>
      <c r="BO100" s="151">
        <f>+IFERROR('MIP(IxI)_TFEVP'!BO89/'MIP(IxI)_TFEVP'!BO$95,0)</f>
        <v>7.2766834216899312E-3</v>
      </c>
      <c r="BP100" s="151">
        <f>+IFERROR('MIP(IxI)_TFEVP'!BP89/'MIP(IxI)_TFEVP'!BP$95,0)</f>
        <v>1.4277806665851491E-2</v>
      </c>
      <c r="BQ100" s="151">
        <f>+IFERROR('MIP(IxI)_TFEVP'!BQ89/'MIP(IxI)_TFEVP'!BQ$95,0)</f>
        <v>2.0385239197974442E-2</v>
      </c>
      <c r="BR100" s="151">
        <f>+IFERROR('MIP(IxI)_TFEVP'!BR89/'MIP(IxI)_TFEVP'!BR$95,0)</f>
        <v>3.1286971185794404E-2</v>
      </c>
      <c r="BS100" s="151">
        <f>+IFERROR('MIP(IxI)_TFEVP'!BS89/'MIP(IxI)_TFEVP'!BS$95,0)</f>
        <v>3.2344395065708201E-2</v>
      </c>
      <c r="BT100" s="151">
        <f>+IFERROR('MIP(IxI)_TFEVP'!BT89/'MIP(IxI)_TFEVP'!BT$95,0)</f>
        <v>2.4681765165190155E-2</v>
      </c>
      <c r="BU100" s="151">
        <f>+IFERROR('MIP(IxI)_TFEVP'!BU89/'MIP(IxI)_TFEVP'!BU$95,0)</f>
        <v>1.2330852339344551E-2</v>
      </c>
      <c r="BV100" s="151">
        <f>+IFERROR('MIP(IxI)_TFEVP'!BV89/'MIP(IxI)_TFEVP'!BV$95,0)</f>
        <v>1.0436970039256852E-2</v>
      </c>
      <c r="BW100" s="151">
        <f>+IFERROR('MIP(IxI)_TFEVP'!BW89/'MIP(IxI)_TFEVP'!BW$95,0)</f>
        <v>1.0416220138553308E-2</v>
      </c>
      <c r="BX100" s="151">
        <f>+IFERROR('MIP(IxI)_TFEVP'!BX89/'MIP(IxI)_TFEVP'!BX$95,0)</f>
        <v>5.7016447867488567E-3</v>
      </c>
      <c r="BY100" s="151">
        <f>+IFERROR('MIP(IxI)_TFEVP'!BY89/'MIP(IxI)_TFEVP'!BY$95,0)</f>
        <v>1.9536776556206309E-2</v>
      </c>
      <c r="BZ100" s="151">
        <f>+IFERROR('MIP(IxI)_TFEVP'!BZ89/'MIP(IxI)_TFEVP'!BZ$95,0)</f>
        <v>2.1311454824401208E-2</v>
      </c>
      <c r="CA100" s="151">
        <f>+IFERROR('MIP(IxI)_TFEVP'!CA89/'MIP(IxI)_TFEVP'!CA$95,0)</f>
        <v>0</v>
      </c>
      <c r="CB100" s="152"/>
      <c r="CC100" s="152"/>
      <c r="CD100" s="152"/>
      <c r="CE100" s="105"/>
      <c r="CF100" s="105"/>
      <c r="CG100" s="105"/>
      <c r="CH100" s="105"/>
      <c r="CI100" s="105"/>
    </row>
    <row r="101" spans="1:89" ht="0" hidden="1" customHeight="1" x14ac:dyDescent="0.25">
      <c r="A101" s="108"/>
      <c r="B101" s="155"/>
      <c r="C101" s="117" t="s">
        <v>835</v>
      </c>
      <c r="D101" s="151">
        <f>+IFERROR('MIP(IxI)_TFEVP'!D90/'MIP(IxI)_TFEVP'!D$95,0)</f>
        <v>0.35345592882161075</v>
      </c>
      <c r="E101" s="151">
        <f>+IFERROR('MIP(IxI)_TFEVP'!E90/'MIP(IxI)_TFEVP'!E$95,0)</f>
        <v>0.59840755943099155</v>
      </c>
      <c r="F101" s="151">
        <f>+IFERROR('MIP(IxI)_TFEVP'!F90/'MIP(IxI)_TFEVP'!F$95,0)</f>
        <v>0.39874301503083659</v>
      </c>
      <c r="G101" s="151">
        <f>+IFERROR('MIP(IxI)_TFEVP'!G90/'MIP(IxI)_TFEVP'!G$95,0)</f>
        <v>0.62095801735655198</v>
      </c>
      <c r="H101" s="151">
        <f>+IFERROR('MIP(IxI)_TFEVP'!H90/'MIP(IxI)_TFEVP'!H$95,0)</f>
        <v>0.47051158155773226</v>
      </c>
      <c r="I101" s="151">
        <f>+IFERROR('MIP(IxI)_TFEVP'!I90/'MIP(IxI)_TFEVP'!I$95,0)</f>
        <v>0.43684749883837132</v>
      </c>
      <c r="J101" s="151">
        <f>+IFERROR('MIP(IxI)_TFEVP'!J90/'MIP(IxI)_TFEVP'!J$95,0)</f>
        <v>0.52063133126017547</v>
      </c>
      <c r="K101" s="151">
        <f>+IFERROR('MIP(IxI)_TFEVP'!K90/'MIP(IxI)_TFEVP'!K$95,0)</f>
        <v>0.32407153820487156</v>
      </c>
      <c r="L101" s="151">
        <f>+IFERROR('MIP(IxI)_TFEVP'!L90/'MIP(IxI)_TFEVP'!L$95,0)</f>
        <v>0.40144323493838058</v>
      </c>
      <c r="M101" s="151">
        <f>+IFERROR('MIP(IxI)_TFEVP'!M90/'MIP(IxI)_TFEVP'!M$95,0)</f>
        <v>0.59575656134389221</v>
      </c>
      <c r="N101" s="151">
        <f>+IFERROR('MIP(IxI)_TFEVP'!N90/'MIP(IxI)_TFEVP'!N$95,0)</f>
        <v>0.36319751629615138</v>
      </c>
      <c r="O101" s="151">
        <f>+IFERROR('MIP(IxI)_TFEVP'!O90/'MIP(IxI)_TFEVP'!O$95,0)</f>
        <v>0.74813806546420958</v>
      </c>
      <c r="P101" s="151">
        <f>+IFERROR('MIP(IxI)_TFEVP'!P90/'MIP(IxI)_TFEVP'!P$95,0)</f>
        <v>0.31442473877804766</v>
      </c>
      <c r="Q101" s="151">
        <f>+IFERROR('MIP(IxI)_TFEVP'!Q90/'MIP(IxI)_TFEVP'!Q$95,0)</f>
        <v>0.45363813787951179</v>
      </c>
      <c r="R101" s="151">
        <f>+IFERROR('MIP(IxI)_TFEVP'!R90/'MIP(IxI)_TFEVP'!R$95,0)</f>
        <v>0.46083636969054942</v>
      </c>
      <c r="S101" s="151">
        <f>+IFERROR('MIP(IxI)_TFEVP'!S90/'MIP(IxI)_TFEVP'!S$95,0)</f>
        <v>0.57717812333342688</v>
      </c>
      <c r="T101" s="151">
        <f>+IFERROR('MIP(IxI)_TFEVP'!T90/'MIP(IxI)_TFEVP'!T$95,0)</f>
        <v>0.59930250307765842</v>
      </c>
      <c r="U101" s="151">
        <f>+IFERROR('MIP(IxI)_TFEVP'!U90/'MIP(IxI)_TFEVP'!U$95,0)</f>
        <v>0.76220033138503696</v>
      </c>
      <c r="V101" s="151">
        <f>+IFERROR('MIP(IxI)_TFEVP'!V90/'MIP(IxI)_TFEVP'!V$95,0)</f>
        <v>0.58675051917930965</v>
      </c>
      <c r="W101" s="151">
        <f>+IFERROR('MIP(IxI)_TFEVP'!W90/'MIP(IxI)_TFEVP'!W$95,0)</f>
        <v>0.77113891690671121</v>
      </c>
      <c r="X101" s="151">
        <f>+IFERROR('MIP(IxI)_TFEVP'!X90/'MIP(IxI)_TFEVP'!X$95,0)</f>
        <v>0.74751505795670181</v>
      </c>
      <c r="Y101" s="151">
        <f>+IFERROR('MIP(IxI)_TFEVP'!Y90/'MIP(IxI)_TFEVP'!Y$95,0)</f>
        <v>0.56507438565214574</v>
      </c>
      <c r="Z101" s="151">
        <f>+IFERROR('MIP(IxI)_TFEVP'!Z90/'MIP(IxI)_TFEVP'!Z$95,0)</f>
        <v>0.63774244013397252</v>
      </c>
      <c r="AA101" s="151">
        <f>+IFERROR('MIP(IxI)_TFEVP'!AA90/'MIP(IxI)_TFEVP'!AA$95,0)</f>
        <v>0.56728597087555066</v>
      </c>
      <c r="AB101" s="151">
        <f>+IFERROR('MIP(IxI)_TFEVP'!AB90/'MIP(IxI)_TFEVP'!AB$95,0)</f>
        <v>0.81747889044272537</v>
      </c>
      <c r="AC101" s="151">
        <f>+IFERROR('MIP(IxI)_TFEVP'!AC90/'MIP(IxI)_TFEVP'!AC$95,0)</f>
        <v>0.65000118699997622</v>
      </c>
      <c r="AD101" s="151">
        <f>+IFERROR('MIP(IxI)_TFEVP'!AD90/'MIP(IxI)_TFEVP'!AD$95,0)</f>
        <v>0.67784010762474933</v>
      </c>
      <c r="AE101" s="151">
        <f>+IFERROR('MIP(IxI)_TFEVP'!AE90/'MIP(IxI)_TFEVP'!AE$95,0)</f>
        <v>0.80501210821576386</v>
      </c>
      <c r="AF101" s="151">
        <f>+IFERROR('MIP(IxI)_TFEVP'!AF90/'MIP(IxI)_TFEVP'!AF$95,0)</f>
        <v>0.62772235881301297</v>
      </c>
      <c r="AG101" s="151">
        <f>+IFERROR('MIP(IxI)_TFEVP'!AG90/'MIP(IxI)_TFEVP'!AG$95,0)</f>
        <v>0.70974104757013445</v>
      </c>
      <c r="AH101" s="151">
        <f>+IFERROR('MIP(IxI)_TFEVP'!AH90/'MIP(IxI)_TFEVP'!AH$95,0)</f>
        <v>0.72616149286884613</v>
      </c>
      <c r="AI101" s="151">
        <f>+IFERROR('MIP(IxI)_TFEVP'!AI90/'MIP(IxI)_TFEVP'!AI$95,0)</f>
        <v>0.54331710899765973</v>
      </c>
      <c r="AJ101" s="151">
        <f>+IFERROR('MIP(IxI)_TFEVP'!AJ90/'MIP(IxI)_TFEVP'!AJ$95,0)</f>
        <v>0</v>
      </c>
      <c r="AK101" s="151">
        <f>+IFERROR('MIP(IxI)_TFEVP'!AK90/'MIP(IxI)_TFEVP'!AK$95,0)</f>
        <v>0.62731447850581945</v>
      </c>
      <c r="AL101" s="151">
        <f>+IFERROR('MIP(IxI)_TFEVP'!AL90/'MIP(IxI)_TFEVP'!AL$95,0)</f>
        <v>0.53186427318043361</v>
      </c>
      <c r="AM101" s="151">
        <f>+IFERROR('MIP(IxI)_TFEVP'!AM90/'MIP(IxI)_TFEVP'!AM$95,0)</f>
        <v>0.62297052257187679</v>
      </c>
      <c r="AN101" s="151">
        <f>+IFERROR('MIP(IxI)_TFEVP'!AN90/'MIP(IxI)_TFEVP'!AN$95,0)</f>
        <v>0.59064832299253667</v>
      </c>
      <c r="AO101" s="151">
        <f>+IFERROR('MIP(IxI)_TFEVP'!AO90/'MIP(IxI)_TFEVP'!AO$95,0)</f>
        <v>0.74802282484067939</v>
      </c>
      <c r="AP101" s="151">
        <f>+IFERROR('MIP(IxI)_TFEVP'!AP90/'MIP(IxI)_TFEVP'!AP$95,0)</f>
        <v>0.54522599993310861</v>
      </c>
      <c r="AQ101" s="151">
        <f>+IFERROR('MIP(IxI)_TFEVP'!AQ90/'MIP(IxI)_TFEVP'!AQ$95,0)</f>
        <v>0.81622732432111256</v>
      </c>
      <c r="AR101" s="151">
        <f>+IFERROR('MIP(IxI)_TFEVP'!AR90/'MIP(IxI)_TFEVP'!AR$95,0)</f>
        <v>0.64806441631833356</v>
      </c>
      <c r="AS101" s="151">
        <f>+IFERROR('MIP(IxI)_TFEVP'!AS90/'MIP(IxI)_TFEVP'!AS$95,0)</f>
        <v>0.6405385985191665</v>
      </c>
      <c r="AT101" s="151">
        <f>+IFERROR('MIP(IxI)_TFEVP'!AT90/'MIP(IxI)_TFEVP'!AT$95,0)</f>
        <v>0.57510182470557791</v>
      </c>
      <c r="AU101" s="151">
        <f>+IFERROR('MIP(IxI)_TFEVP'!AU90/'MIP(IxI)_TFEVP'!AU$95,0)</f>
        <v>0.6138420819177508</v>
      </c>
      <c r="AV101" s="151">
        <f>+IFERROR('MIP(IxI)_TFEVP'!AV90/'MIP(IxI)_TFEVP'!AV$95,0)</f>
        <v>0.66769296747143514</v>
      </c>
      <c r="AW101" s="151">
        <f>+IFERROR('MIP(IxI)_TFEVP'!AW90/'MIP(IxI)_TFEVP'!AW$95,0)</f>
        <v>0.62211860972021438</v>
      </c>
      <c r="AX101" s="151">
        <f>+IFERROR('MIP(IxI)_TFEVP'!AX90/'MIP(IxI)_TFEVP'!AX$95,0)</f>
        <v>0.58476795059459141</v>
      </c>
      <c r="AY101" s="151">
        <f>+IFERROR('MIP(IxI)_TFEVP'!AY90/'MIP(IxI)_TFEVP'!AY$95,0)</f>
        <v>0.76328478203407402</v>
      </c>
      <c r="AZ101" s="151">
        <f>+IFERROR('MIP(IxI)_TFEVP'!AZ90/'MIP(IxI)_TFEVP'!AZ$95,0)</f>
        <v>0.55394258893016657</v>
      </c>
      <c r="BA101" s="151">
        <f>+IFERROR('MIP(IxI)_TFEVP'!BA90/'MIP(IxI)_TFEVP'!BA$95,0)</f>
        <v>0.60371896504842182</v>
      </c>
      <c r="BB101" s="151">
        <f>+IFERROR('MIP(IxI)_TFEVP'!BB90/'MIP(IxI)_TFEVP'!BB$95,0)</f>
        <v>0.70826920402665261</v>
      </c>
      <c r="BC101" s="151">
        <f>+IFERROR('MIP(IxI)_TFEVP'!BC90/'MIP(IxI)_TFEVP'!BC$95,0)</f>
        <v>0.49775343435199759</v>
      </c>
      <c r="BD101" s="151">
        <f>+IFERROR('MIP(IxI)_TFEVP'!BD90/'MIP(IxI)_TFEVP'!BD$95,0)</f>
        <v>0.8254772416366124</v>
      </c>
      <c r="BE101" s="151">
        <f>+IFERROR('MIP(IxI)_TFEVP'!BE90/'MIP(IxI)_TFEVP'!BE$95,0)</f>
        <v>0.58599885002794849</v>
      </c>
      <c r="BF101" s="151">
        <f>+IFERROR('MIP(IxI)_TFEVP'!BF90/'MIP(IxI)_TFEVP'!BF$95,0)</f>
        <v>0.44850346944920094</v>
      </c>
      <c r="BG101" s="151">
        <f>+IFERROR('MIP(IxI)_TFEVP'!BG90/'MIP(IxI)_TFEVP'!BG$95,0)</f>
        <v>0.63974762181561906</v>
      </c>
      <c r="BH101" s="151">
        <f>+IFERROR('MIP(IxI)_TFEVP'!BH90/'MIP(IxI)_TFEVP'!BH$95,0)</f>
        <v>0.5759331027243455</v>
      </c>
      <c r="BI101" s="151">
        <f>+IFERROR('MIP(IxI)_TFEVP'!BI90/'MIP(IxI)_TFEVP'!BI$95,0)</f>
        <v>0.5343613539535137</v>
      </c>
      <c r="BJ101" s="151">
        <f>+IFERROR('MIP(IxI)_TFEVP'!BJ90/'MIP(IxI)_TFEVP'!BJ$95,0)</f>
        <v>0.36375016111456537</v>
      </c>
      <c r="BK101" s="151">
        <f>+IFERROR('MIP(IxI)_TFEVP'!BK90/'MIP(IxI)_TFEVP'!BK$95,0)</f>
        <v>0.60055102050689579</v>
      </c>
      <c r="BL101" s="151">
        <f>+IFERROR('MIP(IxI)_TFEVP'!BL90/'MIP(IxI)_TFEVP'!BL$95,0)</f>
        <v>0.59178175323950521</v>
      </c>
      <c r="BM101" s="151">
        <f>+IFERROR('MIP(IxI)_TFEVP'!BM90/'MIP(IxI)_TFEVP'!BM$95,0)</f>
        <v>0.46299031926416018</v>
      </c>
      <c r="BN101" s="151">
        <f>+IFERROR('MIP(IxI)_TFEVP'!BN90/'MIP(IxI)_TFEVP'!BN$95,0)</f>
        <v>0.54224376307037092</v>
      </c>
      <c r="BO101" s="151">
        <f>+IFERROR('MIP(IxI)_TFEVP'!BO90/'MIP(IxI)_TFEVP'!BO$95,0)</f>
        <v>0.50211632582428312</v>
      </c>
      <c r="BP101" s="151">
        <f>+IFERROR('MIP(IxI)_TFEVP'!BP90/'MIP(IxI)_TFEVP'!BP$95,0)</f>
        <v>0.32582452584149824</v>
      </c>
      <c r="BQ101" s="151">
        <f>+IFERROR('MIP(IxI)_TFEVP'!BQ90/'MIP(IxI)_TFEVP'!BQ$95,0)</f>
        <v>0.72312084786810937</v>
      </c>
      <c r="BR101" s="151">
        <f>+IFERROR('MIP(IxI)_TFEVP'!BR90/'MIP(IxI)_TFEVP'!BR$95,0)</f>
        <v>0.52749816106495095</v>
      </c>
      <c r="BS101" s="151">
        <f>+IFERROR('MIP(IxI)_TFEVP'!BS90/'MIP(IxI)_TFEVP'!BS$95,0)</f>
        <v>0.27190776201380018</v>
      </c>
      <c r="BT101" s="151">
        <f>+IFERROR('MIP(IxI)_TFEVP'!BT90/'MIP(IxI)_TFEVP'!BT$95,0)</f>
        <v>0.39699035026454998</v>
      </c>
      <c r="BU101" s="151">
        <f>+IFERROR('MIP(IxI)_TFEVP'!BU90/'MIP(IxI)_TFEVP'!BU$95,0)</f>
        <v>0.1525819267433968</v>
      </c>
      <c r="BV101" s="151">
        <f>+IFERROR('MIP(IxI)_TFEVP'!BV90/'MIP(IxI)_TFEVP'!BV$95,0)</f>
        <v>0.39047514149461854</v>
      </c>
      <c r="BW101" s="151">
        <f>+IFERROR('MIP(IxI)_TFEVP'!BW90/'MIP(IxI)_TFEVP'!BW$95,0)</f>
        <v>0.10309217404855138</v>
      </c>
      <c r="BX101" s="151">
        <f>+IFERROR('MIP(IxI)_TFEVP'!BX90/'MIP(IxI)_TFEVP'!BX$95,0)</f>
        <v>0.55523070421087295</v>
      </c>
      <c r="BY101" s="151">
        <f>+IFERROR('MIP(IxI)_TFEVP'!BY90/'MIP(IxI)_TFEVP'!BY$95,0)</f>
        <v>0.30652594712632858</v>
      </c>
      <c r="BZ101" s="151">
        <f>+IFERROR('MIP(IxI)_TFEVP'!BZ90/'MIP(IxI)_TFEVP'!BZ$95,0)</f>
        <v>0.53703500714099583</v>
      </c>
      <c r="CA101" s="151">
        <f>+IFERROR('MIP(IxI)_TFEVP'!CA90/'MIP(IxI)_TFEVP'!CA$95,0)</f>
        <v>0</v>
      </c>
      <c r="CB101" s="152"/>
      <c r="CC101" s="152"/>
      <c r="CD101" s="152"/>
      <c r="CE101" s="105"/>
      <c r="CF101" s="105"/>
      <c r="CG101" s="105"/>
      <c r="CH101" s="105"/>
      <c r="CI101" s="105"/>
    </row>
    <row r="102" spans="1:89" ht="0" hidden="1" customHeight="1" x14ac:dyDescent="0.25">
      <c r="A102" s="106"/>
      <c r="B102" s="155"/>
      <c r="C102" s="117" t="s">
        <v>836</v>
      </c>
      <c r="D102" s="151">
        <f>+IFERROR('MIP(IxI)_TFEVP'!D91/'MIP(IxI)_TFEVP'!D$95,0)</f>
        <v>0.64654407117838919</v>
      </c>
      <c r="E102" s="151">
        <f>+IFERROR('MIP(IxI)_TFEVP'!E91/'MIP(IxI)_TFEVP'!E$95,0)</f>
        <v>0.4015924405690085</v>
      </c>
      <c r="F102" s="151">
        <f>+IFERROR('MIP(IxI)_TFEVP'!F91/'MIP(IxI)_TFEVP'!F$95,0)</f>
        <v>0.60125698496916336</v>
      </c>
      <c r="G102" s="151">
        <f>+IFERROR('MIP(IxI)_TFEVP'!G91/'MIP(IxI)_TFEVP'!G$95,0)</f>
        <v>0.37904198264344802</v>
      </c>
      <c r="H102" s="151">
        <f>+IFERROR('MIP(IxI)_TFEVP'!H91/'MIP(IxI)_TFEVP'!H$95,0)</f>
        <v>0.52948841844226779</v>
      </c>
      <c r="I102" s="151">
        <f>+IFERROR('MIP(IxI)_TFEVP'!I91/'MIP(IxI)_TFEVP'!I$95,0)</f>
        <v>0.56315250116162874</v>
      </c>
      <c r="J102" s="151">
        <f>+IFERROR('MIP(IxI)_TFEVP'!J91/'MIP(IxI)_TFEVP'!J$95,0)</f>
        <v>0.47936866873982459</v>
      </c>
      <c r="K102" s="151">
        <f>+IFERROR('MIP(IxI)_TFEVP'!K91/'MIP(IxI)_TFEVP'!K$95,0)</f>
        <v>0.67592846179512844</v>
      </c>
      <c r="L102" s="151">
        <f>+IFERROR('MIP(IxI)_TFEVP'!L91/'MIP(IxI)_TFEVP'!L$95,0)</f>
        <v>0.59855676506161948</v>
      </c>
      <c r="M102" s="151">
        <f>+IFERROR('MIP(IxI)_TFEVP'!M91/'MIP(IxI)_TFEVP'!M$95,0)</f>
        <v>0.40424343865610773</v>
      </c>
      <c r="N102" s="151">
        <f>+IFERROR('MIP(IxI)_TFEVP'!N91/'MIP(IxI)_TFEVP'!N$95,0)</f>
        <v>0.63680248370384862</v>
      </c>
      <c r="O102" s="151">
        <f>+IFERROR('MIP(IxI)_TFEVP'!O91/'MIP(IxI)_TFEVP'!O$95,0)</f>
        <v>0.25186193453579042</v>
      </c>
      <c r="P102" s="151">
        <f>+IFERROR('MIP(IxI)_TFEVP'!P91/'MIP(IxI)_TFEVP'!P$95,0)</f>
        <v>0.68557526122195234</v>
      </c>
      <c r="Q102" s="151">
        <f>+IFERROR('MIP(IxI)_TFEVP'!Q91/'MIP(IxI)_TFEVP'!Q$95,0)</f>
        <v>0.54636186212048821</v>
      </c>
      <c r="R102" s="151">
        <f>+IFERROR('MIP(IxI)_TFEVP'!R91/'MIP(IxI)_TFEVP'!R$95,0)</f>
        <v>0.53916363030945058</v>
      </c>
      <c r="S102" s="151">
        <f>+IFERROR('MIP(IxI)_TFEVP'!S91/'MIP(IxI)_TFEVP'!S$95,0)</f>
        <v>0.42282187666657312</v>
      </c>
      <c r="T102" s="151">
        <f>+IFERROR('MIP(IxI)_TFEVP'!T91/'MIP(IxI)_TFEVP'!T$95,0)</f>
        <v>0.40069749692234158</v>
      </c>
      <c r="U102" s="151">
        <f>+IFERROR('MIP(IxI)_TFEVP'!U91/'MIP(IxI)_TFEVP'!U$95,0)</f>
        <v>0.23779966861496302</v>
      </c>
      <c r="V102" s="151">
        <f>+IFERROR('MIP(IxI)_TFEVP'!V91/'MIP(IxI)_TFEVP'!V$95,0)</f>
        <v>0.41324948082069041</v>
      </c>
      <c r="W102" s="151">
        <f>+IFERROR('MIP(IxI)_TFEVP'!W91/'MIP(IxI)_TFEVP'!W$95,0)</f>
        <v>0.22886108309328876</v>
      </c>
      <c r="X102" s="151">
        <f>+IFERROR('MIP(IxI)_TFEVP'!X91/'MIP(IxI)_TFEVP'!X$95,0)</f>
        <v>0.25248494204329813</v>
      </c>
      <c r="Y102" s="151">
        <f>+IFERROR('MIP(IxI)_TFEVP'!Y91/'MIP(IxI)_TFEVP'!Y$95,0)</f>
        <v>0.43492561434785426</v>
      </c>
      <c r="Z102" s="151">
        <f>+IFERROR('MIP(IxI)_TFEVP'!Z91/'MIP(IxI)_TFEVP'!Z$95,0)</f>
        <v>0.36225755986602753</v>
      </c>
      <c r="AA102" s="151">
        <f>+IFERROR('MIP(IxI)_TFEVP'!AA91/'MIP(IxI)_TFEVP'!AA$95,0)</f>
        <v>0.43271402912444934</v>
      </c>
      <c r="AB102" s="151">
        <f>+IFERROR('MIP(IxI)_TFEVP'!AB91/'MIP(IxI)_TFEVP'!AB$95,0)</f>
        <v>0.1825211095572746</v>
      </c>
      <c r="AC102" s="151">
        <f>+IFERROR('MIP(IxI)_TFEVP'!AC91/'MIP(IxI)_TFEVP'!AC$95,0)</f>
        <v>0.34999881300002372</v>
      </c>
      <c r="AD102" s="151">
        <f>+IFERROR('MIP(IxI)_TFEVP'!AD91/'MIP(IxI)_TFEVP'!AD$95,0)</f>
        <v>0.32215989237525067</v>
      </c>
      <c r="AE102" s="151">
        <f>+IFERROR('MIP(IxI)_TFEVP'!AE91/'MIP(IxI)_TFEVP'!AE$95,0)</f>
        <v>0.19498789178423612</v>
      </c>
      <c r="AF102" s="151">
        <f>+IFERROR('MIP(IxI)_TFEVP'!AF91/'MIP(IxI)_TFEVP'!AF$95,0)</f>
        <v>0.37227764118698703</v>
      </c>
      <c r="AG102" s="151">
        <f>+IFERROR('MIP(IxI)_TFEVP'!AG91/'MIP(IxI)_TFEVP'!AG$95,0)</f>
        <v>0.29025895242986549</v>
      </c>
      <c r="AH102" s="151">
        <f>+IFERROR('MIP(IxI)_TFEVP'!AH91/'MIP(IxI)_TFEVP'!AH$95,0)</f>
        <v>0.27383850713115387</v>
      </c>
      <c r="AI102" s="151">
        <f>+IFERROR('MIP(IxI)_TFEVP'!AI91/'MIP(IxI)_TFEVP'!AI$95,0)</f>
        <v>0.45668289100234027</v>
      </c>
      <c r="AJ102" s="151">
        <f>+IFERROR('MIP(IxI)_TFEVP'!AJ91/'MIP(IxI)_TFEVP'!AJ$95,0)</f>
        <v>0</v>
      </c>
      <c r="AK102" s="151">
        <f>+IFERROR('MIP(IxI)_TFEVP'!AK91/'MIP(IxI)_TFEVP'!AK$95,0)</f>
        <v>0.37268552149418049</v>
      </c>
      <c r="AL102" s="151">
        <f>+IFERROR('MIP(IxI)_TFEVP'!AL91/'MIP(IxI)_TFEVP'!AL$95,0)</f>
        <v>0.46813572681956633</v>
      </c>
      <c r="AM102" s="151">
        <f>+IFERROR('MIP(IxI)_TFEVP'!AM91/'MIP(IxI)_TFEVP'!AM$95,0)</f>
        <v>0.37702947742812321</v>
      </c>
      <c r="AN102" s="151">
        <f>+IFERROR('MIP(IxI)_TFEVP'!AN91/'MIP(IxI)_TFEVP'!AN$95,0)</f>
        <v>0.40935167700746333</v>
      </c>
      <c r="AO102" s="151">
        <f>+IFERROR('MIP(IxI)_TFEVP'!AO91/'MIP(IxI)_TFEVP'!AO$95,0)</f>
        <v>0.25197717515932061</v>
      </c>
      <c r="AP102" s="151">
        <f>+IFERROR('MIP(IxI)_TFEVP'!AP91/'MIP(IxI)_TFEVP'!AP$95,0)</f>
        <v>0.45477400006689139</v>
      </c>
      <c r="AQ102" s="151">
        <f>+IFERROR('MIP(IxI)_TFEVP'!AQ91/'MIP(IxI)_TFEVP'!AQ$95,0)</f>
        <v>0.18377267567888739</v>
      </c>
      <c r="AR102" s="151">
        <f>+IFERROR('MIP(IxI)_TFEVP'!AR91/'MIP(IxI)_TFEVP'!AR$95,0)</f>
        <v>0.35193558368166639</v>
      </c>
      <c r="AS102" s="151">
        <f>+IFERROR('MIP(IxI)_TFEVP'!AS91/'MIP(IxI)_TFEVP'!AS$95,0)</f>
        <v>0.3594614014808335</v>
      </c>
      <c r="AT102" s="151">
        <f>+IFERROR('MIP(IxI)_TFEVP'!AT91/'MIP(IxI)_TFEVP'!AT$95,0)</f>
        <v>0.42489817529442203</v>
      </c>
      <c r="AU102" s="151">
        <f>+IFERROR('MIP(IxI)_TFEVP'!AU91/'MIP(IxI)_TFEVP'!AU$95,0)</f>
        <v>0.3861579180822492</v>
      </c>
      <c r="AV102" s="151">
        <f>+IFERROR('MIP(IxI)_TFEVP'!AV91/'MIP(IxI)_TFEVP'!AV$95,0)</f>
        <v>0.33230703252856492</v>
      </c>
      <c r="AW102" s="151">
        <f>+IFERROR('MIP(IxI)_TFEVP'!AW91/'MIP(IxI)_TFEVP'!AW$95,0)</f>
        <v>0.37788139027978568</v>
      </c>
      <c r="AX102" s="151">
        <f>+IFERROR('MIP(IxI)_TFEVP'!AX91/'MIP(IxI)_TFEVP'!AX$95,0)</f>
        <v>0.41523204940540859</v>
      </c>
      <c r="AY102" s="151">
        <f>+IFERROR('MIP(IxI)_TFEVP'!AY91/'MIP(IxI)_TFEVP'!AY$95,0)</f>
        <v>0.23671521796592598</v>
      </c>
      <c r="AZ102" s="151">
        <f>+IFERROR('MIP(IxI)_TFEVP'!AZ91/'MIP(IxI)_TFEVP'!AZ$95,0)</f>
        <v>0.44605741106983349</v>
      </c>
      <c r="BA102" s="151">
        <f>+IFERROR('MIP(IxI)_TFEVP'!BA91/'MIP(IxI)_TFEVP'!BA$95,0)</f>
        <v>0.39628103495157818</v>
      </c>
      <c r="BB102" s="151">
        <f>+IFERROR('MIP(IxI)_TFEVP'!BB91/'MIP(IxI)_TFEVP'!BB$95,0)</f>
        <v>0.29173079597334733</v>
      </c>
      <c r="BC102" s="151">
        <f>+IFERROR('MIP(IxI)_TFEVP'!BC91/'MIP(IxI)_TFEVP'!BC$95,0)</f>
        <v>0.50224656564800241</v>
      </c>
      <c r="BD102" s="151">
        <f>+IFERROR('MIP(IxI)_TFEVP'!BD91/'MIP(IxI)_TFEVP'!BD$95,0)</f>
        <v>0.17452275836338763</v>
      </c>
      <c r="BE102" s="151">
        <f>+IFERROR('MIP(IxI)_TFEVP'!BE91/'MIP(IxI)_TFEVP'!BE$95,0)</f>
        <v>0.41400114997205151</v>
      </c>
      <c r="BF102" s="151">
        <f>+IFERROR('MIP(IxI)_TFEVP'!BF91/'MIP(IxI)_TFEVP'!BF$95,0)</f>
        <v>0.55149653055079906</v>
      </c>
      <c r="BG102" s="151">
        <f>+IFERROR('MIP(IxI)_TFEVP'!BG91/'MIP(IxI)_TFEVP'!BG$95,0)</f>
        <v>0.36025237818438088</v>
      </c>
      <c r="BH102" s="151">
        <f>+IFERROR('MIP(IxI)_TFEVP'!BH91/'MIP(IxI)_TFEVP'!BH$95,0)</f>
        <v>0.4240668972756545</v>
      </c>
      <c r="BI102" s="151">
        <f>+IFERROR('MIP(IxI)_TFEVP'!BI91/'MIP(IxI)_TFEVP'!BI$95,0)</f>
        <v>0.4656386460464863</v>
      </c>
      <c r="BJ102" s="151">
        <f>+IFERROR('MIP(IxI)_TFEVP'!BJ91/'MIP(IxI)_TFEVP'!BJ$95,0)</f>
        <v>0.63624983888543463</v>
      </c>
      <c r="BK102" s="151">
        <f>+IFERROR('MIP(IxI)_TFEVP'!BK91/'MIP(IxI)_TFEVP'!BK$95,0)</f>
        <v>0.39944897949310421</v>
      </c>
      <c r="BL102" s="151">
        <f>+IFERROR('MIP(IxI)_TFEVP'!BL91/'MIP(IxI)_TFEVP'!BL$95,0)</f>
        <v>0.40821824676049479</v>
      </c>
      <c r="BM102" s="151">
        <f>+IFERROR('MIP(IxI)_TFEVP'!BM91/'MIP(IxI)_TFEVP'!BM$95,0)</f>
        <v>0.53700968073583977</v>
      </c>
      <c r="BN102" s="151">
        <f>+IFERROR('MIP(IxI)_TFEVP'!BN91/'MIP(IxI)_TFEVP'!BN$95,0)</f>
        <v>0.45775623692962908</v>
      </c>
      <c r="BO102" s="151">
        <f>+IFERROR('MIP(IxI)_TFEVP'!BO91/'MIP(IxI)_TFEVP'!BO$95,0)</f>
        <v>0.49788367417571688</v>
      </c>
      <c r="BP102" s="151">
        <f>+IFERROR('MIP(IxI)_TFEVP'!BP91/'MIP(IxI)_TFEVP'!BP$95,0)</f>
        <v>0.67417547415850176</v>
      </c>
      <c r="BQ102" s="151">
        <f>+IFERROR('MIP(IxI)_TFEVP'!BQ91/'MIP(IxI)_TFEVP'!BQ$95,0)</f>
        <v>0.27687915213189057</v>
      </c>
      <c r="BR102" s="151">
        <f>+IFERROR('MIP(IxI)_TFEVP'!BR91/'MIP(IxI)_TFEVP'!BR$95,0)</f>
        <v>0.4725018389350491</v>
      </c>
      <c r="BS102" s="151">
        <f>+IFERROR('MIP(IxI)_TFEVP'!BS91/'MIP(IxI)_TFEVP'!BS$95,0)</f>
        <v>0.72809223798619982</v>
      </c>
      <c r="BT102" s="151">
        <f>+IFERROR('MIP(IxI)_TFEVP'!BT91/'MIP(IxI)_TFEVP'!BT$95,0)</f>
        <v>0.60300964973545002</v>
      </c>
      <c r="BU102" s="151">
        <f>+IFERROR('MIP(IxI)_TFEVP'!BU91/'MIP(IxI)_TFEVP'!BU$95,0)</f>
        <v>0.84741807325660323</v>
      </c>
      <c r="BV102" s="151">
        <f>+IFERROR('MIP(IxI)_TFEVP'!BV91/'MIP(IxI)_TFEVP'!BV$95,0)</f>
        <v>0.60952485850538152</v>
      </c>
      <c r="BW102" s="151">
        <f>+IFERROR('MIP(IxI)_TFEVP'!BW91/'MIP(IxI)_TFEVP'!BW$95,0)</f>
        <v>0.89690782595144858</v>
      </c>
      <c r="BX102" s="151">
        <f>+IFERROR('MIP(IxI)_TFEVP'!BX91/'MIP(IxI)_TFEVP'!BX$95,0)</f>
        <v>0.44476929578912699</v>
      </c>
      <c r="BY102" s="151">
        <f>+IFERROR('MIP(IxI)_TFEVP'!BY91/'MIP(IxI)_TFEVP'!BY$95,0)</f>
        <v>0.69347405287367136</v>
      </c>
      <c r="BZ102" s="151">
        <f>+IFERROR('MIP(IxI)_TFEVP'!BZ91/'MIP(IxI)_TFEVP'!BZ$95,0)</f>
        <v>0.46296499285900417</v>
      </c>
      <c r="CA102" s="151">
        <f>+IFERROR('MIP(IxI)_TFEVP'!CA91/'MIP(IxI)_TFEVP'!CA$95,0)</f>
        <v>1</v>
      </c>
      <c r="CB102" s="152"/>
      <c r="CC102" s="152"/>
      <c r="CD102" s="152"/>
      <c r="CE102" s="105"/>
      <c r="CF102" s="105"/>
      <c r="CG102" s="105"/>
      <c r="CH102" s="105"/>
      <c r="CI102" s="105"/>
    </row>
    <row r="103" spans="1:89" ht="0" hidden="1" customHeight="1" x14ac:dyDescent="0.25">
      <c r="A103" s="106"/>
      <c r="B103" s="155"/>
      <c r="C103" s="116" t="s">
        <v>826</v>
      </c>
      <c r="D103" s="151">
        <f>+IFERROR('MIP(IxI)_TFEVP'!D92/'MIP(IxI)_TFEVP'!D$95,0)</f>
        <v>0.15864531612973717</v>
      </c>
      <c r="E103" s="151">
        <f>+IFERROR('MIP(IxI)_TFEVP'!E92/'MIP(IxI)_TFEVP'!E$95,0)</f>
        <v>0.14488132448540536</v>
      </c>
      <c r="F103" s="151">
        <f>+IFERROR('MIP(IxI)_TFEVP'!F92/'MIP(IxI)_TFEVP'!F$95,0)</f>
        <v>0.12285994409548827</v>
      </c>
      <c r="G103" s="151">
        <f>+IFERROR('MIP(IxI)_TFEVP'!G92/'MIP(IxI)_TFEVP'!G$95,0)</f>
        <v>0.12146523904496855</v>
      </c>
      <c r="H103" s="151">
        <f>+IFERROR('MIP(IxI)_TFEVP'!H92/'MIP(IxI)_TFEVP'!H$95,0)</f>
        <v>0.18382626122587198</v>
      </c>
      <c r="I103" s="151">
        <f>+IFERROR('MIP(IxI)_TFEVP'!I92/'MIP(IxI)_TFEVP'!I$95,0)</f>
        <v>0.41762238474415525</v>
      </c>
      <c r="J103" s="151">
        <f>+IFERROR('MIP(IxI)_TFEVP'!J92/'MIP(IxI)_TFEVP'!J$95,0)</f>
        <v>0.17405177720666962</v>
      </c>
      <c r="K103" s="151">
        <f>+IFERROR('MIP(IxI)_TFEVP'!K92/'MIP(IxI)_TFEVP'!K$95,0)</f>
        <v>0.13012105438772106</v>
      </c>
      <c r="L103" s="151">
        <f>+IFERROR('MIP(IxI)_TFEVP'!L92/'MIP(IxI)_TFEVP'!L$95,0)</f>
        <v>0.11171422967539472</v>
      </c>
      <c r="M103" s="151">
        <f>+IFERROR('MIP(IxI)_TFEVP'!M92/'MIP(IxI)_TFEVP'!M$95,0)</f>
        <v>0.14260196985551066</v>
      </c>
      <c r="N103" s="151">
        <f>+IFERROR('MIP(IxI)_TFEVP'!N92/'MIP(IxI)_TFEVP'!N$95,0)</f>
        <v>0.13157656719651509</v>
      </c>
      <c r="O103" s="151">
        <f>+IFERROR('MIP(IxI)_TFEVP'!O92/'MIP(IxI)_TFEVP'!O$95,0)</f>
        <v>0.13539909987965293</v>
      </c>
      <c r="P103" s="151">
        <f>+IFERROR('MIP(IxI)_TFEVP'!P92/'MIP(IxI)_TFEVP'!P$95,0)</f>
        <v>0.14557692974560543</v>
      </c>
      <c r="Q103" s="151">
        <f>+IFERROR('MIP(IxI)_TFEVP'!Q92/'MIP(IxI)_TFEVP'!Q$95,0)</f>
        <v>1.4015179499202149E-2</v>
      </c>
      <c r="R103" s="151">
        <f>+IFERROR('MIP(IxI)_TFEVP'!R92/'MIP(IxI)_TFEVP'!R$95,0)</f>
        <v>0.11862906445819256</v>
      </c>
      <c r="S103" s="151">
        <f>+IFERROR('MIP(IxI)_TFEVP'!S92/'MIP(IxI)_TFEVP'!S$95,0)</f>
        <v>0.16708535661155866</v>
      </c>
      <c r="T103" s="151">
        <f>+IFERROR('MIP(IxI)_TFEVP'!T92/'MIP(IxI)_TFEVP'!T$95,0)</f>
        <v>0.13978020891310164</v>
      </c>
      <c r="U103" s="151">
        <f>+IFERROR('MIP(IxI)_TFEVP'!U92/'MIP(IxI)_TFEVP'!U$95,0)</f>
        <v>0.14839630286998517</v>
      </c>
      <c r="V103" s="151">
        <f>+IFERROR('MIP(IxI)_TFEVP'!V92/'MIP(IxI)_TFEVP'!V$95,0)</f>
        <v>5.9192444166058442E-2</v>
      </c>
      <c r="W103" s="151">
        <f>+IFERROR('MIP(IxI)_TFEVP'!W92/'MIP(IxI)_TFEVP'!W$95,0)</f>
        <v>9.3692809566647578E-2</v>
      </c>
      <c r="X103" s="151">
        <f>+IFERROR('MIP(IxI)_TFEVP'!X92/'MIP(IxI)_TFEVP'!X$95,0)</f>
        <v>8.0632113978704831E-2</v>
      </c>
      <c r="Y103" s="151">
        <f>+IFERROR('MIP(IxI)_TFEVP'!Y92/'MIP(IxI)_TFEVP'!Y$95,0)</f>
        <v>0.19837143760241335</v>
      </c>
      <c r="Z103" s="151">
        <f>+IFERROR('MIP(IxI)_TFEVP'!Z92/'MIP(IxI)_TFEVP'!Z$95,0)</f>
        <v>9.8027287114450065E-2</v>
      </c>
      <c r="AA103" s="151">
        <f>+IFERROR('MIP(IxI)_TFEVP'!AA92/'MIP(IxI)_TFEVP'!AA$95,0)</f>
        <v>0.26061848807649712</v>
      </c>
      <c r="AB103" s="151">
        <f>+IFERROR('MIP(IxI)_TFEVP'!AB92/'MIP(IxI)_TFEVP'!AB$95,0)</f>
        <v>0.1173974615425466</v>
      </c>
      <c r="AC103" s="151">
        <f>+IFERROR('MIP(IxI)_TFEVP'!AC92/'MIP(IxI)_TFEVP'!AC$95,0)</f>
        <v>0.21572141901890496</v>
      </c>
      <c r="AD103" s="151">
        <f>+IFERROR('MIP(IxI)_TFEVP'!AD92/'MIP(IxI)_TFEVP'!AD$95,0)</f>
        <v>8.4638452640396267E-2</v>
      </c>
      <c r="AE103" s="151">
        <f>+IFERROR('MIP(IxI)_TFEVP'!AE92/'MIP(IxI)_TFEVP'!AE$95,0)</f>
        <v>6.703509968060338E-2</v>
      </c>
      <c r="AF103" s="151">
        <f>+IFERROR('MIP(IxI)_TFEVP'!AF92/'MIP(IxI)_TFEVP'!AF$95,0)</f>
        <v>0.19461112993194313</v>
      </c>
      <c r="AG103" s="151">
        <f>+IFERROR('MIP(IxI)_TFEVP'!AG92/'MIP(IxI)_TFEVP'!AG$95,0)</f>
        <v>0.14179487752048769</v>
      </c>
      <c r="AH103" s="151">
        <f>+IFERROR('MIP(IxI)_TFEVP'!AH92/'MIP(IxI)_TFEVP'!AH$95,0)</f>
        <v>0.15382619118310076</v>
      </c>
      <c r="AI103" s="151">
        <f>+IFERROR('MIP(IxI)_TFEVP'!AI92/'MIP(IxI)_TFEVP'!AI$95,0)</f>
        <v>0.12142888263705622</v>
      </c>
      <c r="AJ103" s="151">
        <f>+IFERROR('MIP(IxI)_TFEVP'!AJ92/'MIP(IxI)_TFEVP'!AJ$95,0)</f>
        <v>0</v>
      </c>
      <c r="AK103" s="151">
        <f>+IFERROR('MIP(IxI)_TFEVP'!AK92/'MIP(IxI)_TFEVP'!AK$95,0)</f>
        <v>0.23287850904805721</v>
      </c>
      <c r="AL103" s="151">
        <f>+IFERROR('MIP(IxI)_TFEVP'!AL92/'MIP(IxI)_TFEVP'!AL$95,0)</f>
        <v>0.17135062890203043</v>
      </c>
      <c r="AM103" s="151">
        <f>+IFERROR('MIP(IxI)_TFEVP'!AM92/'MIP(IxI)_TFEVP'!AM$95,0)</f>
        <v>0.18159870588605229</v>
      </c>
      <c r="AN103" s="151">
        <f>+IFERROR('MIP(IxI)_TFEVP'!AN92/'MIP(IxI)_TFEVP'!AN$95,0)</f>
        <v>0.14340836655376715</v>
      </c>
      <c r="AO103" s="151">
        <f>+IFERROR('MIP(IxI)_TFEVP'!AO92/'MIP(IxI)_TFEVP'!AO$95,0)</f>
        <v>0.12484334586566408</v>
      </c>
      <c r="AP103" s="151">
        <f>+IFERROR('MIP(IxI)_TFEVP'!AP92/'MIP(IxI)_TFEVP'!AP$95,0)</f>
        <v>0.16713366754244816</v>
      </c>
      <c r="AQ103" s="151">
        <f>+IFERROR('MIP(IxI)_TFEVP'!AQ92/'MIP(IxI)_TFEVP'!AQ$95,0)</f>
        <v>1.6719049004462402E-2</v>
      </c>
      <c r="AR103" s="151">
        <f>+IFERROR('MIP(IxI)_TFEVP'!AR92/'MIP(IxI)_TFEVP'!AR$95,0)</f>
        <v>0.15471825887957405</v>
      </c>
      <c r="AS103" s="151">
        <f>+IFERROR('MIP(IxI)_TFEVP'!AS92/'MIP(IxI)_TFEVP'!AS$95,0)</f>
        <v>0.17541701011974997</v>
      </c>
      <c r="AT103" s="151">
        <f>+IFERROR('MIP(IxI)_TFEVP'!AT92/'MIP(IxI)_TFEVP'!AT$95,0)</f>
        <v>0.23987107630041757</v>
      </c>
      <c r="AU103" s="151">
        <f>+IFERROR('MIP(IxI)_TFEVP'!AU92/'MIP(IxI)_TFEVP'!AU$95,0)</f>
        <v>0.23553668653762727</v>
      </c>
      <c r="AV103" s="151">
        <f>+IFERROR('MIP(IxI)_TFEVP'!AV92/'MIP(IxI)_TFEVP'!AV$95,0)</f>
        <v>0.17931282600095286</v>
      </c>
      <c r="AW103" s="151">
        <f>+IFERROR('MIP(IxI)_TFEVP'!AW92/'MIP(IxI)_TFEVP'!AW$95,0)</f>
        <v>0.22233817461153291</v>
      </c>
      <c r="AX103" s="151">
        <f>+IFERROR('MIP(IxI)_TFEVP'!AX92/'MIP(IxI)_TFEVP'!AX$95,0)</f>
        <v>0.13945484036871464</v>
      </c>
      <c r="AY103" s="151">
        <f>+IFERROR('MIP(IxI)_TFEVP'!AY92/'MIP(IxI)_TFEVP'!AY$95,0)</f>
        <v>0.10328141788559836</v>
      </c>
      <c r="AZ103" s="151">
        <f>+IFERROR('MIP(IxI)_TFEVP'!AZ92/'MIP(IxI)_TFEVP'!AZ$95,0)</f>
        <v>0.17249388188950243</v>
      </c>
      <c r="BA103" s="151">
        <f>+IFERROR('MIP(IxI)_TFEVP'!BA92/'MIP(IxI)_TFEVP'!BA$95,0)</f>
        <v>0.13754732372565834</v>
      </c>
      <c r="BB103" s="151">
        <f>+IFERROR('MIP(IxI)_TFEVP'!BB92/'MIP(IxI)_TFEVP'!BB$95,0)</f>
        <v>0.13683288825826767</v>
      </c>
      <c r="BC103" s="151">
        <f>+IFERROR('MIP(IxI)_TFEVP'!BC92/'MIP(IxI)_TFEVP'!BC$95,0)</f>
        <v>0.23959926723994943</v>
      </c>
      <c r="BD103" s="151">
        <f>+IFERROR('MIP(IxI)_TFEVP'!BD92/'MIP(IxI)_TFEVP'!BD$95,0)</f>
        <v>0.13250994901131699</v>
      </c>
      <c r="BE103" s="151">
        <f>+IFERROR('MIP(IxI)_TFEVP'!BE92/'MIP(IxI)_TFEVP'!BE$95,0)</f>
        <v>0.2022189015044133</v>
      </c>
      <c r="BF103" s="151">
        <f>+IFERROR('MIP(IxI)_TFEVP'!BF92/'MIP(IxI)_TFEVP'!BF$95,0)</f>
        <v>0.26808629855281713</v>
      </c>
      <c r="BG103" s="151">
        <f>+IFERROR('MIP(IxI)_TFEVP'!BG92/'MIP(IxI)_TFEVP'!BG$95,0)</f>
        <v>0.20048056180227322</v>
      </c>
      <c r="BH103" s="151">
        <f>+IFERROR('MIP(IxI)_TFEVP'!BH92/'MIP(IxI)_TFEVP'!BH$95,0)</f>
        <v>0.27765824102330156</v>
      </c>
      <c r="BI103" s="151">
        <f>+IFERROR('MIP(IxI)_TFEVP'!BI92/'MIP(IxI)_TFEVP'!BI$95,0)</f>
        <v>0.14605940993498609</v>
      </c>
      <c r="BJ103" s="151">
        <f>+IFERROR('MIP(IxI)_TFEVP'!BJ92/'MIP(IxI)_TFEVP'!BJ$95,0)</f>
        <v>0.2492198379485227</v>
      </c>
      <c r="BK103" s="151">
        <f>+IFERROR('MIP(IxI)_TFEVP'!BK92/'MIP(IxI)_TFEVP'!BK$95,0)</f>
        <v>0.11989221796678302</v>
      </c>
      <c r="BL103" s="151">
        <f>+IFERROR('MIP(IxI)_TFEVP'!BL92/'MIP(IxI)_TFEVP'!BL$95,0)</f>
        <v>0.2822428436615288</v>
      </c>
      <c r="BM103" s="151">
        <f>+IFERROR('MIP(IxI)_TFEVP'!BM92/'MIP(IxI)_TFEVP'!BM$95,0)</f>
        <v>0.21817326332609735</v>
      </c>
      <c r="BN103" s="151">
        <f>+IFERROR('MIP(IxI)_TFEVP'!BN92/'MIP(IxI)_TFEVP'!BN$95,0)</f>
        <v>0.24984657010764058</v>
      </c>
      <c r="BO103" s="151">
        <f>+IFERROR('MIP(IxI)_TFEVP'!BO92/'MIP(IxI)_TFEVP'!BO$95,0)</f>
        <v>0.23184924061841319</v>
      </c>
      <c r="BP103" s="151">
        <f>+IFERROR('MIP(IxI)_TFEVP'!BP92/'MIP(IxI)_TFEVP'!BP$95,0)</f>
        <v>0.21346048041741814</v>
      </c>
      <c r="BQ103" s="151">
        <f>+IFERROR('MIP(IxI)_TFEVP'!BQ92/'MIP(IxI)_TFEVP'!BQ$95,0)</f>
        <v>0.13356387948118123</v>
      </c>
      <c r="BR103" s="151">
        <f>+IFERROR('MIP(IxI)_TFEVP'!BR92/'MIP(IxI)_TFEVP'!BR$95,0)</f>
        <v>0.324880433444862</v>
      </c>
      <c r="BS103" s="151">
        <f>+IFERROR('MIP(IxI)_TFEVP'!BS92/'MIP(IxI)_TFEVP'!BS$95,0)</f>
        <v>2.2571588488472731E-2</v>
      </c>
      <c r="BT103" s="151">
        <f>+IFERROR('MIP(IxI)_TFEVP'!BT92/'MIP(IxI)_TFEVP'!BT$95,0)</f>
        <v>0.25968153334886629</v>
      </c>
      <c r="BU103" s="151">
        <f>+IFERROR('MIP(IxI)_TFEVP'!BU92/'MIP(IxI)_TFEVP'!BU$95,0)</f>
        <v>0.61594111383612304</v>
      </c>
      <c r="BV103" s="151">
        <f>+IFERROR('MIP(IxI)_TFEVP'!BV92/'MIP(IxI)_TFEVP'!BV$95,0)</f>
        <v>0.46087584327262826</v>
      </c>
      <c r="BW103" s="151">
        <f>+IFERROR('MIP(IxI)_TFEVP'!BW92/'MIP(IxI)_TFEVP'!BW$95,0)</f>
        <v>0.81161108886348032</v>
      </c>
      <c r="BX103" s="151">
        <f>+IFERROR('MIP(IxI)_TFEVP'!BX92/'MIP(IxI)_TFEVP'!BX$95,0)</f>
        <v>0.26766381169769438</v>
      </c>
      <c r="BY103" s="151">
        <f>+IFERROR('MIP(IxI)_TFEVP'!BY92/'MIP(IxI)_TFEVP'!BY$95,0)</f>
        <v>0.63266542103924972</v>
      </c>
      <c r="BZ103" s="151">
        <f>+IFERROR('MIP(IxI)_TFEVP'!BZ92/'MIP(IxI)_TFEVP'!BZ$95,0)</f>
        <v>0.24226827097158096</v>
      </c>
      <c r="CA103" s="151">
        <f>+IFERROR('MIP(IxI)_TFEVP'!CA92/'MIP(IxI)_TFEVP'!CA$95,0)</f>
        <v>1</v>
      </c>
      <c r="CB103" s="152"/>
      <c r="CC103" s="152"/>
      <c r="CD103" s="152"/>
      <c r="CE103" s="105"/>
      <c r="CF103" s="105"/>
      <c r="CG103" s="105"/>
      <c r="CH103" s="105"/>
      <c r="CI103" s="105"/>
    </row>
    <row r="104" spans="1:89" ht="0" hidden="1" customHeight="1" x14ac:dyDescent="0.25">
      <c r="A104" s="105"/>
      <c r="B104" s="155"/>
      <c r="C104" s="116" t="s">
        <v>837</v>
      </c>
      <c r="D104" s="151">
        <f>+IFERROR('MIP(IxI)_TFEVP'!D93/'MIP(IxI)_TFEVP'!D$95,0)</f>
        <v>1.3458933491264731E-3</v>
      </c>
      <c r="E104" s="151">
        <f>+IFERROR('MIP(IxI)_TFEVP'!E93/'MIP(IxI)_TFEVP'!E$95,0)</f>
        <v>3.5755325422409312E-3</v>
      </c>
      <c r="F104" s="151">
        <f>+IFERROR('MIP(IxI)_TFEVP'!F93/'MIP(IxI)_TFEVP'!F$95,0)</f>
        <v>6.4495683369521889E-4</v>
      </c>
      <c r="G104" s="151">
        <f>+IFERROR('MIP(IxI)_TFEVP'!G93/'MIP(IxI)_TFEVP'!G$95,0)</f>
        <v>2.6873179265542997E-3</v>
      </c>
      <c r="H104" s="151">
        <f>+IFERROR('MIP(IxI)_TFEVP'!H93/'MIP(IxI)_TFEVP'!H$95,0)</f>
        <v>1.602966396741368E-3</v>
      </c>
      <c r="I104" s="151">
        <f>+IFERROR('MIP(IxI)_TFEVP'!I93/'MIP(IxI)_TFEVP'!I$95,0)</f>
        <v>3.0202346171717366E-3</v>
      </c>
      <c r="J104" s="151">
        <f>+IFERROR('MIP(IxI)_TFEVP'!J93/'MIP(IxI)_TFEVP'!J$95,0)</f>
        <v>3.1291396277135231E-3</v>
      </c>
      <c r="K104" s="151">
        <f>+IFERROR('MIP(IxI)_TFEVP'!K93/'MIP(IxI)_TFEVP'!K$95,0)</f>
        <v>1.1512846179512846E-3</v>
      </c>
      <c r="L104" s="151">
        <f>+IFERROR('MIP(IxI)_TFEVP'!L93/'MIP(IxI)_TFEVP'!L$95,0)</f>
        <v>2.1460560295511752E-3</v>
      </c>
      <c r="M104" s="151">
        <f>+IFERROR('MIP(IxI)_TFEVP'!M93/'MIP(IxI)_TFEVP'!M$95,0)</f>
        <v>2.671969370257246E-3</v>
      </c>
      <c r="N104" s="151">
        <f>+IFERROR('MIP(IxI)_TFEVP'!N93/'MIP(IxI)_TFEVP'!N$95,0)</f>
        <v>1.320940054983078E-3</v>
      </c>
      <c r="O104" s="151">
        <f>+IFERROR('MIP(IxI)_TFEVP'!O93/'MIP(IxI)_TFEVP'!O$95,0)</f>
        <v>3.5397336967412487E-3</v>
      </c>
      <c r="P104" s="151">
        <f>+IFERROR('MIP(IxI)_TFEVP'!P93/'MIP(IxI)_TFEVP'!P$95,0)</f>
        <v>3.2704320018816124E-2</v>
      </c>
      <c r="Q104" s="151">
        <f>+IFERROR('MIP(IxI)_TFEVP'!Q93/'MIP(IxI)_TFEVP'!Q$95,0)</f>
        <v>6.590604883707896E-4</v>
      </c>
      <c r="R104" s="151">
        <f>+IFERROR('MIP(IxI)_TFEVP'!R93/'MIP(IxI)_TFEVP'!R$95,0)</f>
        <v>1.9960837990390723E-2</v>
      </c>
      <c r="S104" s="151">
        <f>+IFERROR('MIP(IxI)_TFEVP'!S93/'MIP(IxI)_TFEVP'!S$95,0)</f>
        <v>1.8181435428186489E-2</v>
      </c>
      <c r="T104" s="151">
        <f>+IFERROR('MIP(IxI)_TFEVP'!T93/'MIP(IxI)_TFEVP'!T$95,0)</f>
        <v>1.2253581304065046E-3</v>
      </c>
      <c r="U104" s="151">
        <f>+IFERROR('MIP(IxI)_TFEVP'!U93/'MIP(IxI)_TFEVP'!U$95,0)</f>
        <v>3.1491304829367453E-3</v>
      </c>
      <c r="V104" s="151">
        <f>+IFERROR('MIP(IxI)_TFEVP'!V93/'MIP(IxI)_TFEVP'!V$95,0)</f>
        <v>5.8372741833922516E-4</v>
      </c>
      <c r="W104" s="151">
        <f>+IFERROR('MIP(IxI)_TFEVP'!W93/'MIP(IxI)_TFEVP'!W$95,0)</f>
        <v>2.1766061784598981E-3</v>
      </c>
      <c r="X104" s="151">
        <f>+IFERROR('MIP(IxI)_TFEVP'!X93/'MIP(IxI)_TFEVP'!X$95,0)</f>
        <v>1.3701308112590036E-3</v>
      </c>
      <c r="Y104" s="151">
        <f>+IFERROR('MIP(IxI)_TFEVP'!Y93/'MIP(IxI)_TFEVP'!Y$95,0)</f>
        <v>2.0446300687582907E-3</v>
      </c>
      <c r="Z104" s="151">
        <f>+IFERROR('MIP(IxI)_TFEVP'!Z93/'MIP(IxI)_TFEVP'!Z$95,0)</f>
        <v>1.4678051363136138E-3</v>
      </c>
      <c r="AA104" s="151">
        <f>+IFERROR('MIP(IxI)_TFEVP'!AA93/'MIP(IxI)_TFEVP'!AA$95,0)</f>
        <v>4.8221947202610601E-3</v>
      </c>
      <c r="AB104" s="151">
        <f>+IFERROR('MIP(IxI)_TFEVP'!AB93/'MIP(IxI)_TFEVP'!AB$95,0)</f>
        <v>3.4005416792055373E-3</v>
      </c>
      <c r="AC104" s="151">
        <f>+IFERROR('MIP(IxI)_TFEVP'!AC93/'MIP(IxI)_TFEVP'!AC$95,0)</f>
        <v>3.4027332652786682E-3</v>
      </c>
      <c r="AD104" s="151">
        <f>+IFERROR('MIP(IxI)_TFEVP'!AD93/'MIP(IxI)_TFEVP'!AD$95,0)</f>
        <v>1.93274903634511E-3</v>
      </c>
      <c r="AE104" s="151">
        <f>+IFERROR('MIP(IxI)_TFEVP'!AE93/'MIP(IxI)_TFEVP'!AE$95,0)</f>
        <v>2.0121421640323755E-3</v>
      </c>
      <c r="AF104" s="151">
        <f>+IFERROR('MIP(IxI)_TFEVP'!AF93/'MIP(IxI)_TFEVP'!AF$95,0)</f>
        <v>3.620867196855095E-3</v>
      </c>
      <c r="AG104" s="151">
        <f>+IFERROR('MIP(IxI)_TFEVP'!AG93/'MIP(IxI)_TFEVP'!AG$95,0)</f>
        <v>2.5977119293779634E-3</v>
      </c>
      <c r="AH104" s="151">
        <f>+IFERROR('MIP(IxI)_TFEVP'!AH93/'MIP(IxI)_TFEVP'!AH$95,0)</f>
        <v>8.7806111789221347E-3</v>
      </c>
      <c r="AI104" s="151">
        <f>+IFERROR('MIP(IxI)_TFEVP'!AI93/'MIP(IxI)_TFEVP'!AI$95,0)</f>
        <v>4.3755912961210971E-3</v>
      </c>
      <c r="AJ104" s="151">
        <f>+IFERROR('MIP(IxI)_TFEVP'!AJ93/'MIP(IxI)_TFEVP'!AJ$95,0)</f>
        <v>0</v>
      </c>
      <c r="AK104" s="151">
        <f>+IFERROR('MIP(IxI)_TFEVP'!AK93/'MIP(IxI)_TFEVP'!AK$95,0)</f>
        <v>6.4954719356869585E-3</v>
      </c>
      <c r="AL104" s="151">
        <f>+IFERROR('MIP(IxI)_TFEVP'!AL93/'MIP(IxI)_TFEVP'!AL$95,0)</f>
        <v>2.9766005852985417E-3</v>
      </c>
      <c r="AM104" s="151">
        <f>+IFERROR('MIP(IxI)_TFEVP'!AM93/'MIP(IxI)_TFEVP'!AM$95,0)</f>
        <v>3.1025193994808171E-3</v>
      </c>
      <c r="AN104" s="151">
        <f>+IFERROR('MIP(IxI)_TFEVP'!AN93/'MIP(IxI)_TFEVP'!AN$95,0)</f>
        <v>3.1282158878598049E-3</v>
      </c>
      <c r="AO104" s="151">
        <f>+IFERROR('MIP(IxI)_TFEVP'!AO93/'MIP(IxI)_TFEVP'!AO$95,0)</f>
        <v>5.0865264112204354E-3</v>
      </c>
      <c r="AP104" s="151">
        <f>+IFERROR('MIP(IxI)_TFEVP'!AP93/'MIP(IxI)_TFEVP'!AP$95,0)</f>
        <v>4.4798638388958466E-3</v>
      </c>
      <c r="AQ104" s="151">
        <f>+IFERROR('MIP(IxI)_TFEVP'!AQ93/'MIP(IxI)_TFEVP'!AQ$95,0)</f>
        <v>5.7244948553305001E-4</v>
      </c>
      <c r="AR104" s="151">
        <f>+IFERROR('MIP(IxI)_TFEVP'!AR93/'MIP(IxI)_TFEVP'!AR$95,0)</f>
        <v>5.6088433785582512E-3</v>
      </c>
      <c r="AS104" s="151">
        <f>+IFERROR('MIP(IxI)_TFEVP'!AS93/'MIP(IxI)_TFEVP'!AS$95,0)</f>
        <v>3.4533556667956369E-3</v>
      </c>
      <c r="AT104" s="151">
        <f>+IFERROR('MIP(IxI)_TFEVP'!AT93/'MIP(IxI)_TFEVP'!AT$95,0)</f>
        <v>4.9057489620477008E-3</v>
      </c>
      <c r="AU104" s="151">
        <f>+IFERROR('MIP(IxI)_TFEVP'!AU93/'MIP(IxI)_TFEVP'!AU$95,0)</f>
        <v>2.8807206188431298E-3</v>
      </c>
      <c r="AV104" s="151">
        <f>+IFERROR('MIP(IxI)_TFEVP'!AV93/'MIP(IxI)_TFEVP'!AV$95,0)</f>
        <v>4.7636955432170617E-3</v>
      </c>
      <c r="AW104" s="151">
        <f>+IFERROR('MIP(IxI)_TFEVP'!AW93/'MIP(IxI)_TFEVP'!AW$95,0)</f>
        <v>6.5358851369248785E-3</v>
      </c>
      <c r="AX104" s="151">
        <f>+IFERROR('MIP(IxI)_TFEVP'!AX93/'MIP(IxI)_TFEVP'!AX$95,0)</f>
        <v>9.6936203277936863E-3</v>
      </c>
      <c r="AY104" s="151">
        <f>+IFERROR('MIP(IxI)_TFEVP'!AY93/'MIP(IxI)_TFEVP'!AY$95,0)</f>
        <v>3.7932490465385315E-3</v>
      </c>
      <c r="AZ104" s="151">
        <f>+IFERROR('MIP(IxI)_TFEVP'!AZ93/'MIP(IxI)_TFEVP'!AZ$95,0)</f>
        <v>3.5012673373448818E-3</v>
      </c>
      <c r="BA104" s="151">
        <f>+IFERROR('MIP(IxI)_TFEVP'!BA93/'MIP(IxI)_TFEVP'!BA$95,0)</f>
        <v>1.1432993787780543E-2</v>
      </c>
      <c r="BB104" s="151">
        <f>+IFERROR('MIP(IxI)_TFEVP'!BB93/'MIP(IxI)_TFEVP'!BB$95,0)</f>
        <v>3.2903342894787082E-3</v>
      </c>
      <c r="BC104" s="151">
        <f>+IFERROR('MIP(IxI)_TFEVP'!BC93/'MIP(IxI)_TFEVP'!BC$95,0)</f>
        <v>5.7868877233204202E-3</v>
      </c>
      <c r="BD104" s="151">
        <f>+IFERROR('MIP(IxI)_TFEVP'!BD93/'MIP(IxI)_TFEVP'!BD$95,0)</f>
        <v>4.8703519462753387E-3</v>
      </c>
      <c r="BE104" s="151">
        <f>+IFERROR('MIP(IxI)_TFEVP'!BE93/'MIP(IxI)_TFEVP'!BE$95,0)</f>
        <v>4.4637494534429493E-3</v>
      </c>
      <c r="BF104" s="151">
        <f>+IFERROR('MIP(IxI)_TFEVP'!BF93/'MIP(IxI)_TFEVP'!BF$95,0)</f>
        <v>5.3962751519082844E-3</v>
      </c>
      <c r="BG104" s="151">
        <f>+IFERROR('MIP(IxI)_TFEVP'!BG93/'MIP(IxI)_TFEVP'!BG$95,0)</f>
        <v>5.8585810941104823E-3</v>
      </c>
      <c r="BH104" s="151">
        <f>+IFERROR('MIP(IxI)_TFEVP'!BH93/'MIP(IxI)_TFEVP'!BH$95,0)</f>
        <v>4.5052905717537948E-3</v>
      </c>
      <c r="BI104" s="151">
        <f>+IFERROR('MIP(IxI)_TFEVP'!BI93/'MIP(IxI)_TFEVP'!BI$95,0)</f>
        <v>3.2049654144258961E-3</v>
      </c>
      <c r="BJ104" s="151">
        <f>+IFERROR('MIP(IxI)_TFEVP'!BJ93/'MIP(IxI)_TFEVP'!BJ$95,0)</f>
        <v>8.2374029438259649E-3</v>
      </c>
      <c r="BK104" s="151">
        <f>+IFERROR('MIP(IxI)_TFEVP'!BK93/'MIP(IxI)_TFEVP'!BK$95,0)</f>
        <v>5.0695665730872332E-3</v>
      </c>
      <c r="BL104" s="151">
        <f>+IFERROR('MIP(IxI)_TFEVP'!BL93/'MIP(IxI)_TFEVP'!BL$95,0)</f>
        <v>5.063470963683041E-3</v>
      </c>
      <c r="BM104" s="151">
        <f>+IFERROR('MIP(IxI)_TFEVP'!BM93/'MIP(IxI)_TFEVP'!BM$95,0)</f>
        <v>7.8781055272006215E-3</v>
      </c>
      <c r="BN104" s="151">
        <f>+IFERROR('MIP(IxI)_TFEVP'!BN93/'MIP(IxI)_TFEVP'!BN$95,0)</f>
        <v>3.9644914758568198E-3</v>
      </c>
      <c r="BO104" s="151">
        <f>+IFERROR('MIP(IxI)_TFEVP'!BO93/'MIP(IxI)_TFEVP'!BO$95,0)</f>
        <v>1.0221551068640469E-2</v>
      </c>
      <c r="BP104" s="151">
        <f>+IFERROR('MIP(IxI)_TFEVP'!BP93/'MIP(IxI)_TFEVP'!BP$95,0)</f>
        <v>4.7253150992933333E-2</v>
      </c>
      <c r="BQ104" s="151">
        <f>+IFERROR('MIP(IxI)_TFEVP'!BQ93/'MIP(IxI)_TFEVP'!BQ$95,0)</f>
        <v>4.3290620400847697E-2</v>
      </c>
      <c r="BR104" s="151">
        <f>+IFERROR('MIP(IxI)_TFEVP'!BR93/'MIP(IxI)_TFEVP'!BR$95,0)</f>
        <v>2.7393692381227693E-2</v>
      </c>
      <c r="BS104" s="151">
        <f>+IFERROR('MIP(IxI)_TFEVP'!BS93/'MIP(IxI)_TFEVP'!BS$95,0)</f>
        <v>7.1344263832969291E-3</v>
      </c>
      <c r="BT104" s="151">
        <f>+IFERROR('MIP(IxI)_TFEVP'!BT93/'MIP(IxI)_TFEVP'!BT$95,0)</f>
        <v>6.6846883278326294E-3</v>
      </c>
      <c r="BU104" s="151">
        <f>+IFERROR('MIP(IxI)_TFEVP'!BU93/'MIP(IxI)_TFEVP'!BU$95,0)</f>
        <v>7.516597599340031E-4</v>
      </c>
      <c r="BV104" s="151">
        <f>+IFERROR('MIP(IxI)_TFEVP'!BV93/'MIP(IxI)_TFEVP'!BV$95,0)</f>
        <v>6.8099136602566886E-3</v>
      </c>
      <c r="BW104" s="151">
        <f>+IFERROR('MIP(IxI)_TFEVP'!BW93/'MIP(IxI)_TFEVP'!BW$95,0)</f>
        <v>5.0057169364468744E-5</v>
      </c>
      <c r="BX104" s="151">
        <f>+IFERROR('MIP(IxI)_TFEVP'!BX93/'MIP(IxI)_TFEVP'!BX$95,0)</f>
        <v>5.1676905591842874E-3</v>
      </c>
      <c r="BY104" s="151">
        <f>+IFERROR('MIP(IxI)_TFEVP'!BY93/'MIP(IxI)_TFEVP'!BY$95,0)</f>
        <v>4.3828553655239122E-5</v>
      </c>
      <c r="BZ104" s="151">
        <f>+IFERROR('MIP(IxI)_TFEVP'!BZ93/'MIP(IxI)_TFEVP'!BZ$95,0)</f>
        <v>1.3434788875866325E-2</v>
      </c>
      <c r="CA104" s="151">
        <f>+IFERROR('MIP(IxI)_TFEVP'!CA93/'MIP(IxI)_TFEVP'!CA$95,0)</f>
        <v>0</v>
      </c>
      <c r="CB104" s="152"/>
      <c r="CC104" s="152"/>
      <c r="CD104" s="152"/>
      <c r="CE104" s="105"/>
      <c r="CF104" s="105"/>
      <c r="CG104" s="105"/>
      <c r="CH104" s="105"/>
      <c r="CI104" s="105"/>
    </row>
    <row r="105" spans="1:89" ht="0" hidden="1" customHeight="1" x14ac:dyDescent="0.25">
      <c r="A105" s="105"/>
      <c r="B105" s="155"/>
      <c r="C105" s="116" t="s">
        <v>838</v>
      </c>
      <c r="D105" s="151">
        <f>+IFERROR('MIP(IxI)_TFEVP'!D94/'MIP(IxI)_TFEVP'!D$95,0)</f>
        <v>0.48655286169952561</v>
      </c>
      <c r="E105" s="151">
        <f>+IFERROR('MIP(IxI)_TFEVP'!E94/'MIP(IxI)_TFEVP'!E$95,0)</f>
        <v>0.25313558354136217</v>
      </c>
      <c r="F105" s="151">
        <f>+IFERROR('MIP(IxI)_TFEVP'!F94/'MIP(IxI)_TFEVP'!F$95,0)</f>
        <v>0.47775208403997987</v>
      </c>
      <c r="G105" s="151">
        <f>+IFERROR('MIP(IxI)_TFEVP'!G94/'MIP(IxI)_TFEVP'!G$95,0)</f>
        <v>0.25488942567192518</v>
      </c>
      <c r="H105" s="151">
        <f>+IFERROR('MIP(IxI)_TFEVP'!H94/'MIP(IxI)_TFEVP'!H$95,0)</f>
        <v>0.34405919081965441</v>
      </c>
      <c r="I105" s="151">
        <f>+IFERROR('MIP(IxI)_TFEVP'!I94/'MIP(IxI)_TFEVP'!I$95,0)</f>
        <v>0.14250988180030172</v>
      </c>
      <c r="J105" s="151">
        <f>+IFERROR('MIP(IxI)_TFEVP'!J94/'MIP(IxI)_TFEVP'!J$95,0)</f>
        <v>0.30218775190544145</v>
      </c>
      <c r="K105" s="151">
        <f>+IFERROR('MIP(IxI)_TFEVP'!K94/'MIP(IxI)_TFEVP'!K$95,0)</f>
        <v>0.54465612278945608</v>
      </c>
      <c r="L105" s="151">
        <f>+IFERROR('MIP(IxI)_TFEVP'!L94/'MIP(IxI)_TFEVP'!L$95,0)</f>
        <v>0.48469647935667354</v>
      </c>
      <c r="M105" s="151">
        <f>+IFERROR('MIP(IxI)_TFEVP'!M94/'MIP(IxI)_TFEVP'!M$95,0)</f>
        <v>0.25896949943033981</v>
      </c>
      <c r="N105" s="151">
        <f>+IFERROR('MIP(IxI)_TFEVP'!N94/'MIP(IxI)_TFEVP'!N$95,0)</f>
        <v>0.50390497645235044</v>
      </c>
      <c r="O105" s="151">
        <f>+IFERROR('MIP(IxI)_TFEVP'!O94/'MIP(IxI)_TFEVP'!O$95,0)</f>
        <v>0.11292310095939626</v>
      </c>
      <c r="P105" s="151">
        <f>+IFERROR('MIP(IxI)_TFEVP'!P94/'MIP(IxI)_TFEVP'!P$95,0)</f>
        <v>0.50729401145753084</v>
      </c>
      <c r="Q105" s="151">
        <f>+IFERROR('MIP(IxI)_TFEVP'!Q94/'MIP(IxI)_TFEVP'!Q$95,0)</f>
        <v>0.53168762213291521</v>
      </c>
      <c r="R105" s="151">
        <f>+IFERROR('MIP(IxI)_TFEVP'!R94/'MIP(IxI)_TFEVP'!R$95,0)</f>
        <v>0.40057372786086731</v>
      </c>
      <c r="S105" s="151">
        <f>+IFERROR('MIP(IxI)_TFEVP'!S94/'MIP(IxI)_TFEVP'!S$95,0)</f>
        <v>0.23755508462682798</v>
      </c>
      <c r="T105" s="151">
        <f>+IFERROR('MIP(IxI)_TFEVP'!T94/'MIP(IxI)_TFEVP'!T$95,0)</f>
        <v>0.25969192987883344</v>
      </c>
      <c r="U105" s="151">
        <f>+IFERROR('MIP(IxI)_TFEVP'!U94/'MIP(IxI)_TFEVP'!U$95,0)</f>
        <v>8.6254235262041096E-2</v>
      </c>
      <c r="V105" s="151">
        <f>+IFERROR('MIP(IxI)_TFEVP'!V94/'MIP(IxI)_TFEVP'!V$95,0)</f>
        <v>0.35347330923629272</v>
      </c>
      <c r="W105" s="151">
        <f>+IFERROR('MIP(IxI)_TFEVP'!W94/'MIP(IxI)_TFEVP'!W$95,0)</f>
        <v>0.13299166734818127</v>
      </c>
      <c r="X105" s="151">
        <f>+IFERROR('MIP(IxI)_TFEVP'!X94/'MIP(IxI)_TFEVP'!X$95,0)</f>
        <v>0.17048269725333431</v>
      </c>
      <c r="Y105" s="151">
        <f>+IFERROR('MIP(IxI)_TFEVP'!Y94/'MIP(IxI)_TFEVP'!Y$95,0)</f>
        <v>0.23450954667668261</v>
      </c>
      <c r="Z105" s="151">
        <f>+IFERROR('MIP(IxI)_TFEVP'!Z94/'MIP(IxI)_TFEVP'!Z$95,0)</f>
        <v>0.26276246761526384</v>
      </c>
      <c r="AA105" s="151">
        <f>+IFERROR('MIP(IxI)_TFEVP'!AA94/'MIP(IxI)_TFEVP'!AA$95,0)</f>
        <v>0.16727334632769117</v>
      </c>
      <c r="AB105" s="151">
        <f>+IFERROR('MIP(IxI)_TFEVP'!AB94/'MIP(IxI)_TFEVP'!AB$95,0)</f>
        <v>6.1723106335522471E-2</v>
      </c>
      <c r="AC105" s="151">
        <f>+IFERROR('MIP(IxI)_TFEVP'!AC94/'MIP(IxI)_TFEVP'!AC$95,0)</f>
        <v>0.13087466071584011</v>
      </c>
      <c r="AD105" s="151">
        <f>+IFERROR('MIP(IxI)_TFEVP'!AD94/'MIP(IxI)_TFEVP'!AD$95,0)</f>
        <v>0.23558869069850927</v>
      </c>
      <c r="AE105" s="151">
        <f>+IFERROR('MIP(IxI)_TFEVP'!AE94/'MIP(IxI)_TFEVP'!AE$95,0)</f>
        <v>0.12594064993960039</v>
      </c>
      <c r="AF105" s="151">
        <f>+IFERROR('MIP(IxI)_TFEVP'!AF94/'MIP(IxI)_TFEVP'!AF$95,0)</f>
        <v>0.17404564405818879</v>
      </c>
      <c r="AG105" s="151">
        <f>+IFERROR('MIP(IxI)_TFEVP'!AG94/'MIP(IxI)_TFEVP'!AG$95,0)</f>
        <v>0.14586636297999986</v>
      </c>
      <c r="AH105" s="151">
        <f>+IFERROR('MIP(IxI)_TFEVP'!AH94/'MIP(IxI)_TFEVP'!AH$95,0)</f>
        <v>0.11123170476913095</v>
      </c>
      <c r="AI105" s="151">
        <f>+IFERROR('MIP(IxI)_TFEVP'!AI94/'MIP(IxI)_TFEVP'!AI$95,0)</f>
        <v>0.33087841706916299</v>
      </c>
      <c r="AJ105" s="151">
        <f>+IFERROR('MIP(IxI)_TFEVP'!AJ94/'MIP(IxI)_TFEVP'!AJ$95,0)</f>
        <v>0</v>
      </c>
      <c r="AK105" s="151">
        <f>+IFERROR('MIP(IxI)_TFEVP'!AK94/'MIP(IxI)_TFEVP'!AK$95,0)</f>
        <v>0.13331154051043634</v>
      </c>
      <c r="AL105" s="151">
        <f>+IFERROR('MIP(IxI)_TFEVP'!AL94/'MIP(IxI)_TFEVP'!AL$95,0)</f>
        <v>0.29380849733223741</v>
      </c>
      <c r="AM105" s="151">
        <f>+IFERROR('MIP(IxI)_TFEVP'!AM94/'MIP(IxI)_TFEVP'!AM$95,0)</f>
        <v>0.19232825214259011</v>
      </c>
      <c r="AN105" s="151">
        <f>+IFERROR('MIP(IxI)_TFEVP'!AN94/'MIP(IxI)_TFEVP'!AN$95,0)</f>
        <v>0.2628150945658364</v>
      </c>
      <c r="AO105" s="151">
        <f>+IFERROR('MIP(IxI)_TFEVP'!AO94/'MIP(IxI)_TFEVP'!AO$95,0)</f>
        <v>0.12204730288243607</v>
      </c>
      <c r="AP105" s="151">
        <f>+IFERROR('MIP(IxI)_TFEVP'!AP94/'MIP(IxI)_TFEVP'!AP$95,0)</f>
        <v>0.2831604686855474</v>
      </c>
      <c r="AQ105" s="151">
        <f>+IFERROR('MIP(IxI)_TFEVP'!AQ94/'MIP(IxI)_TFEVP'!AQ$95,0)</f>
        <v>0.16648117718889194</v>
      </c>
      <c r="AR105" s="151">
        <f>+IFERROR('MIP(IxI)_TFEVP'!AR94/'MIP(IxI)_TFEVP'!AR$95,0)</f>
        <v>0.19160848142353409</v>
      </c>
      <c r="AS105" s="151">
        <f>+IFERROR('MIP(IxI)_TFEVP'!AS94/'MIP(IxI)_TFEVP'!AS$95,0)</f>
        <v>0.18059103569428792</v>
      </c>
      <c r="AT105" s="151">
        <f>+IFERROR('MIP(IxI)_TFEVP'!AT94/'MIP(IxI)_TFEVP'!AT$95,0)</f>
        <v>0.18012135003195676</v>
      </c>
      <c r="AU105" s="151">
        <f>+IFERROR('MIP(IxI)_TFEVP'!AU94/'MIP(IxI)_TFEVP'!AU$95,0)</f>
        <v>0.14774051092577881</v>
      </c>
      <c r="AV105" s="151">
        <f>+IFERROR('MIP(IxI)_TFEVP'!AV94/'MIP(IxI)_TFEVP'!AV$95,0)</f>
        <v>0.14823051098439496</v>
      </c>
      <c r="AW105" s="151">
        <f>+IFERROR('MIP(IxI)_TFEVP'!AW94/'MIP(IxI)_TFEVP'!AW$95,0)</f>
        <v>0.14900733053132789</v>
      </c>
      <c r="AX105" s="151">
        <f>+IFERROR('MIP(IxI)_TFEVP'!AX94/'MIP(IxI)_TFEVP'!AX$95,0)</f>
        <v>0.26608358870890025</v>
      </c>
      <c r="AY105" s="151">
        <f>+IFERROR('MIP(IxI)_TFEVP'!AY94/'MIP(IxI)_TFEVP'!AY$95,0)</f>
        <v>0.1296405510337891</v>
      </c>
      <c r="AZ105" s="151">
        <f>+IFERROR('MIP(IxI)_TFEVP'!AZ94/'MIP(IxI)_TFEVP'!AZ$95,0)</f>
        <v>0.27006226184298615</v>
      </c>
      <c r="BA105" s="151">
        <f>+IFERROR('MIP(IxI)_TFEVP'!BA94/'MIP(IxI)_TFEVP'!BA$95,0)</f>
        <v>0.24730071743813925</v>
      </c>
      <c r="BB105" s="151">
        <f>+IFERROR('MIP(IxI)_TFEVP'!BB94/'MIP(IxI)_TFEVP'!BB$95,0)</f>
        <v>0.15160757342560097</v>
      </c>
      <c r="BC105" s="151">
        <f>+IFERROR('MIP(IxI)_TFEVP'!BC94/'MIP(IxI)_TFEVP'!BC$95,0)</f>
        <v>0.25686041068473259</v>
      </c>
      <c r="BD105" s="151">
        <f>+IFERROR('MIP(IxI)_TFEVP'!BD94/'MIP(IxI)_TFEVP'!BD$95,0)</f>
        <v>3.7142457405795297E-2</v>
      </c>
      <c r="BE105" s="151">
        <f>+IFERROR('MIP(IxI)_TFEVP'!BE94/'MIP(IxI)_TFEVP'!BE$95,0)</f>
        <v>0.20731849901419527</v>
      </c>
      <c r="BF105" s="151">
        <f>+IFERROR('MIP(IxI)_TFEVP'!BF94/'MIP(IxI)_TFEVP'!BF$95,0)</f>
        <v>0.27801395684607366</v>
      </c>
      <c r="BG105" s="151">
        <f>+IFERROR('MIP(IxI)_TFEVP'!BG94/'MIP(IxI)_TFEVP'!BG$95,0)</f>
        <v>0.15391323528799719</v>
      </c>
      <c r="BH105" s="151">
        <f>+IFERROR('MIP(IxI)_TFEVP'!BH94/'MIP(IxI)_TFEVP'!BH$95,0)</f>
        <v>0.14190336568059916</v>
      </c>
      <c r="BI105" s="151">
        <f>+IFERROR('MIP(IxI)_TFEVP'!BI94/'MIP(IxI)_TFEVP'!BI$95,0)</f>
        <v>0.31637427069707436</v>
      </c>
      <c r="BJ105" s="151">
        <f>+IFERROR('MIP(IxI)_TFEVP'!BJ94/'MIP(IxI)_TFEVP'!BJ$95,0)</f>
        <v>0.37879259799308596</v>
      </c>
      <c r="BK105" s="151">
        <f>+IFERROR('MIP(IxI)_TFEVP'!BK94/'MIP(IxI)_TFEVP'!BK$95,0)</f>
        <v>0.27448719495323393</v>
      </c>
      <c r="BL105" s="151">
        <f>+IFERROR('MIP(IxI)_TFEVP'!BL94/'MIP(IxI)_TFEVP'!BL$95,0)</f>
        <v>0.12091193213528295</v>
      </c>
      <c r="BM105" s="151">
        <f>+IFERROR('MIP(IxI)_TFEVP'!BM94/'MIP(IxI)_TFEVP'!BM$95,0)</f>
        <v>0.3109583118825418</v>
      </c>
      <c r="BN105" s="151">
        <f>+IFERROR('MIP(IxI)_TFEVP'!BN94/'MIP(IxI)_TFEVP'!BN$95,0)</f>
        <v>0.20394517534613171</v>
      </c>
      <c r="BO105" s="151">
        <f>+IFERROR('MIP(IxI)_TFEVP'!BO94/'MIP(IxI)_TFEVP'!BO$95,0)</f>
        <v>0.25581288248866324</v>
      </c>
      <c r="BP105" s="151">
        <f>+IFERROR('MIP(IxI)_TFEVP'!BP94/'MIP(IxI)_TFEVP'!BP$95,0)</f>
        <v>0.41346184274815034</v>
      </c>
      <c r="BQ105" s="151">
        <f>+IFERROR('MIP(IxI)_TFEVP'!BQ94/'MIP(IxI)_TFEVP'!BQ$95,0)</f>
        <v>0.10002465224986166</v>
      </c>
      <c r="BR105" s="151">
        <f>+IFERROR('MIP(IxI)_TFEVP'!BR94/'MIP(IxI)_TFEVP'!BR$95,0)</f>
        <v>0.12022771310895941</v>
      </c>
      <c r="BS105" s="151">
        <f>+IFERROR('MIP(IxI)_TFEVP'!BS94/'MIP(IxI)_TFEVP'!BS$95,0)</f>
        <v>0.69838622311443022</v>
      </c>
      <c r="BT105" s="151">
        <f>+IFERROR('MIP(IxI)_TFEVP'!BT94/'MIP(IxI)_TFEVP'!BT$95,0)</f>
        <v>0.33664342805875114</v>
      </c>
      <c r="BU105" s="151">
        <f>+IFERROR('MIP(IxI)_TFEVP'!BU94/'MIP(IxI)_TFEVP'!BU$95,0)</f>
        <v>0.23072529966054614</v>
      </c>
      <c r="BV105" s="151">
        <f>+IFERROR('MIP(IxI)_TFEVP'!BV94/'MIP(IxI)_TFEVP'!BV$95,0)</f>
        <v>0.14183910157249652</v>
      </c>
      <c r="BW105" s="151">
        <f>+IFERROR('MIP(IxI)_TFEVP'!BW94/'MIP(IxI)_TFEVP'!BW$95,0)</f>
        <v>8.5246679918603865E-2</v>
      </c>
      <c r="BX105" s="151">
        <f>+IFERROR('MIP(IxI)_TFEVP'!BX94/'MIP(IxI)_TFEVP'!BX$95,0)</f>
        <v>0.17193779353224833</v>
      </c>
      <c r="BY105" s="151">
        <f>+IFERROR('MIP(IxI)_TFEVP'!BY94/'MIP(IxI)_TFEVP'!BY$95,0)</f>
        <v>6.0764803280766465E-2</v>
      </c>
      <c r="BZ105" s="151">
        <f>+IFERROR('MIP(IxI)_TFEVP'!BZ94/'MIP(IxI)_TFEVP'!BZ$95,0)</f>
        <v>0.20726193301155688</v>
      </c>
      <c r="CA105" s="151">
        <f>+IFERROR('MIP(IxI)_TFEVP'!CA94/'MIP(IxI)_TFEVP'!CA$95,0)</f>
        <v>0</v>
      </c>
      <c r="CB105" s="152"/>
      <c r="CC105" s="152"/>
      <c r="CD105" s="152"/>
      <c r="CE105" s="105"/>
      <c r="CF105" s="105"/>
      <c r="CG105" s="105"/>
      <c r="CH105" s="105"/>
      <c r="CI105" s="105"/>
    </row>
    <row r="106" spans="1:89" ht="0" hidden="1" customHeight="1" x14ac:dyDescent="0.25">
      <c r="A106" s="105"/>
      <c r="B106" s="155"/>
      <c r="C106" s="117" t="s">
        <v>839</v>
      </c>
      <c r="D106" s="116">
        <f>+IFERROR('MIP(IxI)_TFEVP'!D95/'MIP(IxI)_TFEVP'!D$95,0)</f>
        <v>1</v>
      </c>
      <c r="E106" s="116">
        <f>+IFERROR('MIP(IxI)_TFEVP'!E95/'MIP(IxI)_TFEVP'!E$95,0)</f>
        <v>1</v>
      </c>
      <c r="F106" s="116">
        <f>+IFERROR('MIP(IxI)_TFEVP'!F95/'MIP(IxI)_TFEVP'!F$95,0)</f>
        <v>1</v>
      </c>
      <c r="G106" s="116">
        <f>+IFERROR('MIP(IxI)_TFEVP'!G95/'MIP(IxI)_TFEVP'!G$95,0)</f>
        <v>1</v>
      </c>
      <c r="H106" s="116">
        <f>+IFERROR('MIP(IxI)_TFEVP'!H95/'MIP(IxI)_TFEVP'!H$95,0)</f>
        <v>1</v>
      </c>
      <c r="I106" s="116">
        <f>+IFERROR('MIP(IxI)_TFEVP'!I95/'MIP(IxI)_TFEVP'!I$95,0)</f>
        <v>1</v>
      </c>
      <c r="J106" s="116">
        <f>+IFERROR('MIP(IxI)_TFEVP'!J95/'MIP(IxI)_TFEVP'!J$95,0)</f>
        <v>1</v>
      </c>
      <c r="K106" s="116">
        <f>+IFERROR('MIP(IxI)_TFEVP'!K95/'MIP(IxI)_TFEVP'!K$95,0)</f>
        <v>1</v>
      </c>
      <c r="L106" s="116">
        <f>+IFERROR('MIP(IxI)_TFEVP'!L95/'MIP(IxI)_TFEVP'!L$95,0)</f>
        <v>1</v>
      </c>
      <c r="M106" s="116">
        <f>+IFERROR('MIP(IxI)_TFEVP'!M95/'MIP(IxI)_TFEVP'!M$95,0)</f>
        <v>1</v>
      </c>
      <c r="N106" s="116">
        <f>+IFERROR('MIP(IxI)_TFEVP'!N95/'MIP(IxI)_TFEVP'!N$95,0)</f>
        <v>1</v>
      </c>
      <c r="O106" s="116">
        <f>+IFERROR('MIP(IxI)_TFEVP'!O95/'MIP(IxI)_TFEVP'!O$95,0)</f>
        <v>1</v>
      </c>
      <c r="P106" s="116">
        <f>+IFERROR('MIP(IxI)_TFEVP'!P95/'MIP(IxI)_TFEVP'!P$95,0)</f>
        <v>1</v>
      </c>
      <c r="Q106" s="116">
        <f>+IFERROR('MIP(IxI)_TFEVP'!Q95/'MIP(IxI)_TFEVP'!Q$95,0)</f>
        <v>1</v>
      </c>
      <c r="R106" s="116">
        <f>+IFERROR('MIP(IxI)_TFEVP'!R95/'MIP(IxI)_TFEVP'!R$95,0)</f>
        <v>1</v>
      </c>
      <c r="S106" s="116">
        <f>+IFERROR('MIP(IxI)_TFEVP'!S95/'MIP(IxI)_TFEVP'!S$95,0)</f>
        <v>1</v>
      </c>
      <c r="T106" s="116">
        <f>+IFERROR('MIP(IxI)_TFEVP'!T95/'MIP(IxI)_TFEVP'!T$95,0)</f>
        <v>1</v>
      </c>
      <c r="U106" s="116">
        <f>+IFERROR('MIP(IxI)_TFEVP'!U95/'MIP(IxI)_TFEVP'!U$95,0)</f>
        <v>1</v>
      </c>
      <c r="V106" s="116">
        <f>+IFERROR('MIP(IxI)_TFEVP'!V95/'MIP(IxI)_TFEVP'!V$95,0)</f>
        <v>1</v>
      </c>
      <c r="W106" s="116">
        <f>+IFERROR('MIP(IxI)_TFEVP'!W95/'MIP(IxI)_TFEVP'!W$95,0)</f>
        <v>1</v>
      </c>
      <c r="X106" s="116">
        <f>+IFERROR('MIP(IxI)_TFEVP'!X95/'MIP(IxI)_TFEVP'!X$95,0)</f>
        <v>1</v>
      </c>
      <c r="Y106" s="116">
        <f>+IFERROR('MIP(IxI)_TFEVP'!Y95/'MIP(IxI)_TFEVP'!Y$95,0)</f>
        <v>1</v>
      </c>
      <c r="Z106" s="116">
        <f>+IFERROR('MIP(IxI)_TFEVP'!Z95/'MIP(IxI)_TFEVP'!Z$95,0)</f>
        <v>1</v>
      </c>
      <c r="AA106" s="116">
        <f>+IFERROR('MIP(IxI)_TFEVP'!AA95/'MIP(IxI)_TFEVP'!AA$95,0)</f>
        <v>1</v>
      </c>
      <c r="AB106" s="116">
        <f>+IFERROR('MIP(IxI)_TFEVP'!AB95/'MIP(IxI)_TFEVP'!AB$95,0)</f>
        <v>1</v>
      </c>
      <c r="AC106" s="116">
        <f>+IFERROR('MIP(IxI)_TFEVP'!AC95/'MIP(IxI)_TFEVP'!AC$95,0)</f>
        <v>1</v>
      </c>
      <c r="AD106" s="116">
        <f>+IFERROR('MIP(IxI)_TFEVP'!AD95/'MIP(IxI)_TFEVP'!AD$95,0)</f>
        <v>1</v>
      </c>
      <c r="AE106" s="116">
        <f>+IFERROR('MIP(IxI)_TFEVP'!AE95/'MIP(IxI)_TFEVP'!AE$95,0)</f>
        <v>1</v>
      </c>
      <c r="AF106" s="116">
        <f>+IFERROR('MIP(IxI)_TFEVP'!AF95/'MIP(IxI)_TFEVP'!AF$95,0)</f>
        <v>1</v>
      </c>
      <c r="AG106" s="116">
        <f>+IFERROR('MIP(IxI)_TFEVP'!AG95/'MIP(IxI)_TFEVP'!AG$95,0)</f>
        <v>1</v>
      </c>
      <c r="AH106" s="116">
        <f>+IFERROR('MIP(IxI)_TFEVP'!AH95/'MIP(IxI)_TFEVP'!AH$95,0)</f>
        <v>1</v>
      </c>
      <c r="AI106" s="116">
        <f>+IFERROR('MIP(IxI)_TFEVP'!AI95/'MIP(IxI)_TFEVP'!AI$95,0)</f>
        <v>1</v>
      </c>
      <c r="AJ106" s="116">
        <f>+IFERROR('MIP(IxI)_TFEVP'!AJ95/'MIP(IxI)_TFEVP'!AJ$95,0)</f>
        <v>0</v>
      </c>
      <c r="AK106" s="116">
        <f>+IFERROR('MIP(IxI)_TFEVP'!AK95/'MIP(IxI)_TFEVP'!AK$95,0)</f>
        <v>1</v>
      </c>
      <c r="AL106" s="116">
        <f>+IFERROR('MIP(IxI)_TFEVP'!AL95/'MIP(IxI)_TFEVP'!AL$95,0)</f>
        <v>1</v>
      </c>
      <c r="AM106" s="116">
        <f>+IFERROR('MIP(IxI)_TFEVP'!AM95/'MIP(IxI)_TFEVP'!AM$95,0)</f>
        <v>1</v>
      </c>
      <c r="AN106" s="116">
        <f>+IFERROR('MIP(IxI)_TFEVP'!AN95/'MIP(IxI)_TFEVP'!AN$95,0)</f>
        <v>1</v>
      </c>
      <c r="AO106" s="116">
        <f>+IFERROR('MIP(IxI)_TFEVP'!AO95/'MIP(IxI)_TFEVP'!AO$95,0)</f>
        <v>1</v>
      </c>
      <c r="AP106" s="116">
        <f>+IFERROR('MIP(IxI)_TFEVP'!AP95/'MIP(IxI)_TFEVP'!AP$95,0)</f>
        <v>1</v>
      </c>
      <c r="AQ106" s="116">
        <f>+IFERROR('MIP(IxI)_TFEVP'!AQ95/'MIP(IxI)_TFEVP'!AQ$95,0)</f>
        <v>1</v>
      </c>
      <c r="AR106" s="116">
        <f>+IFERROR('MIP(IxI)_TFEVP'!AR95/'MIP(IxI)_TFEVP'!AR$95,0)</f>
        <v>1</v>
      </c>
      <c r="AS106" s="116">
        <f>+IFERROR('MIP(IxI)_TFEVP'!AS95/'MIP(IxI)_TFEVP'!AS$95,0)</f>
        <v>1</v>
      </c>
      <c r="AT106" s="116">
        <f>+IFERROR('MIP(IxI)_TFEVP'!AT95/'MIP(IxI)_TFEVP'!AT$95,0)</f>
        <v>1</v>
      </c>
      <c r="AU106" s="116">
        <f>+IFERROR('MIP(IxI)_TFEVP'!AU95/'MIP(IxI)_TFEVP'!AU$95,0)</f>
        <v>1</v>
      </c>
      <c r="AV106" s="116">
        <f>+IFERROR('MIP(IxI)_TFEVP'!AV95/'MIP(IxI)_TFEVP'!AV$95,0)</f>
        <v>1</v>
      </c>
      <c r="AW106" s="116">
        <f>+IFERROR('MIP(IxI)_TFEVP'!AW95/'MIP(IxI)_TFEVP'!AW$95,0)</f>
        <v>1</v>
      </c>
      <c r="AX106" s="116">
        <f>+IFERROR('MIP(IxI)_TFEVP'!AX95/'MIP(IxI)_TFEVP'!AX$95,0)</f>
        <v>1</v>
      </c>
      <c r="AY106" s="116">
        <f>+IFERROR('MIP(IxI)_TFEVP'!AY95/'MIP(IxI)_TFEVP'!AY$95,0)</f>
        <v>1</v>
      </c>
      <c r="AZ106" s="116">
        <f>+IFERROR('MIP(IxI)_TFEVP'!AZ95/'MIP(IxI)_TFEVP'!AZ$95,0)</f>
        <v>1</v>
      </c>
      <c r="BA106" s="116">
        <f>+IFERROR('MIP(IxI)_TFEVP'!BA95/'MIP(IxI)_TFEVP'!BA$95,0)</f>
        <v>1</v>
      </c>
      <c r="BB106" s="116">
        <f>+IFERROR('MIP(IxI)_TFEVP'!BB95/'MIP(IxI)_TFEVP'!BB$95,0)</f>
        <v>1</v>
      </c>
      <c r="BC106" s="116">
        <f>+IFERROR('MIP(IxI)_TFEVP'!BC95/'MIP(IxI)_TFEVP'!BC$95,0)</f>
        <v>1</v>
      </c>
      <c r="BD106" s="116">
        <f>+IFERROR('MIP(IxI)_TFEVP'!BD95/'MIP(IxI)_TFEVP'!BD$95,0)</f>
        <v>1</v>
      </c>
      <c r="BE106" s="116">
        <f>+IFERROR('MIP(IxI)_TFEVP'!BE95/'MIP(IxI)_TFEVP'!BE$95,0)</f>
        <v>1</v>
      </c>
      <c r="BF106" s="116">
        <f>+IFERROR('MIP(IxI)_TFEVP'!BF95/'MIP(IxI)_TFEVP'!BF$95,0)</f>
        <v>1</v>
      </c>
      <c r="BG106" s="116">
        <f>+IFERROR('MIP(IxI)_TFEVP'!BG95/'MIP(IxI)_TFEVP'!BG$95,0)</f>
        <v>1</v>
      </c>
      <c r="BH106" s="116">
        <f>+IFERROR('MIP(IxI)_TFEVP'!BH95/'MIP(IxI)_TFEVP'!BH$95,0)</f>
        <v>1</v>
      </c>
      <c r="BI106" s="116">
        <f>+IFERROR('MIP(IxI)_TFEVP'!BI95/'MIP(IxI)_TFEVP'!BI$95,0)</f>
        <v>1</v>
      </c>
      <c r="BJ106" s="116">
        <f>+IFERROR('MIP(IxI)_TFEVP'!BJ95/'MIP(IxI)_TFEVP'!BJ$95,0)</f>
        <v>1</v>
      </c>
      <c r="BK106" s="116">
        <f>+IFERROR('MIP(IxI)_TFEVP'!BK95/'MIP(IxI)_TFEVP'!BK$95,0)</f>
        <v>1</v>
      </c>
      <c r="BL106" s="116">
        <f>+IFERROR('MIP(IxI)_TFEVP'!BL95/'MIP(IxI)_TFEVP'!BL$95,0)</f>
        <v>1</v>
      </c>
      <c r="BM106" s="116">
        <f>+IFERROR('MIP(IxI)_TFEVP'!BM95/'MIP(IxI)_TFEVP'!BM$95,0)</f>
        <v>1</v>
      </c>
      <c r="BN106" s="116">
        <f>+IFERROR('MIP(IxI)_TFEVP'!BN95/'MIP(IxI)_TFEVP'!BN$95,0)</f>
        <v>1</v>
      </c>
      <c r="BO106" s="116">
        <f>+IFERROR('MIP(IxI)_TFEVP'!BO95/'MIP(IxI)_TFEVP'!BO$95,0)</f>
        <v>1</v>
      </c>
      <c r="BP106" s="116">
        <f>+IFERROR('MIP(IxI)_TFEVP'!BP95/'MIP(IxI)_TFEVP'!BP$95,0)</f>
        <v>1</v>
      </c>
      <c r="BQ106" s="116">
        <f>+IFERROR('MIP(IxI)_TFEVP'!BQ95/'MIP(IxI)_TFEVP'!BQ$95,0)</f>
        <v>1</v>
      </c>
      <c r="BR106" s="116">
        <f>+IFERROR('MIP(IxI)_TFEVP'!BR95/'MIP(IxI)_TFEVP'!BR$95,0)</f>
        <v>1</v>
      </c>
      <c r="BS106" s="116">
        <f>+IFERROR('MIP(IxI)_TFEVP'!BS95/'MIP(IxI)_TFEVP'!BS$95,0)</f>
        <v>1</v>
      </c>
      <c r="BT106" s="116">
        <f>+IFERROR('MIP(IxI)_TFEVP'!BT95/'MIP(IxI)_TFEVP'!BT$95,0)</f>
        <v>1</v>
      </c>
      <c r="BU106" s="116">
        <f>+IFERROR('MIP(IxI)_TFEVP'!BU95/'MIP(IxI)_TFEVP'!BU$95,0)</f>
        <v>1</v>
      </c>
      <c r="BV106" s="116">
        <f>+IFERROR('MIP(IxI)_TFEVP'!BV95/'MIP(IxI)_TFEVP'!BV$95,0)</f>
        <v>1</v>
      </c>
      <c r="BW106" s="116">
        <f>+IFERROR('MIP(IxI)_TFEVP'!BW95/'MIP(IxI)_TFEVP'!BW$95,0)</f>
        <v>1</v>
      </c>
      <c r="BX106" s="116">
        <f>+IFERROR('MIP(IxI)_TFEVP'!BX95/'MIP(IxI)_TFEVP'!BX$95,0)</f>
        <v>1</v>
      </c>
      <c r="BY106" s="116">
        <f>+IFERROR('MIP(IxI)_TFEVP'!BY95/'MIP(IxI)_TFEVP'!BY$95,0)</f>
        <v>1</v>
      </c>
      <c r="BZ106" s="116">
        <f>+IFERROR('MIP(IxI)_TFEVP'!BZ95/'MIP(IxI)_TFEVP'!BZ$95,0)</f>
        <v>1</v>
      </c>
      <c r="CA106" s="116">
        <f>+IFERROR('MIP(IxI)_TFEVP'!CA95/'MIP(IxI)_TFEVP'!CA$95,0)</f>
        <v>1</v>
      </c>
      <c r="CB106" s="105"/>
      <c r="CC106" s="105"/>
      <c r="CD106" s="105"/>
      <c r="CE106" s="105"/>
      <c r="CF106" s="105"/>
      <c r="CG106" s="105"/>
      <c r="CH106" s="105"/>
      <c r="CI106" s="105"/>
    </row>
    <row r="107" spans="1:89" x14ac:dyDescent="0.25">
      <c r="A107" s="109"/>
      <c r="B107" s="109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73"/>
      <c r="BQ107" s="73"/>
      <c r="BR107" s="73"/>
      <c r="BS107" s="73"/>
      <c r="BT107" s="73"/>
      <c r="BU107" s="73"/>
      <c r="BV107" s="73"/>
      <c r="BW107" s="73"/>
      <c r="BX107" s="73"/>
      <c r="BY107" s="73"/>
      <c r="BZ107" s="73"/>
      <c r="CA107" s="73"/>
      <c r="CB107" s="73"/>
      <c r="CC107" s="73"/>
      <c r="CD107" s="73"/>
      <c r="CE107" s="105"/>
      <c r="CF107" s="105"/>
      <c r="CG107" s="105"/>
      <c r="CH107" s="105"/>
      <c r="CI107" s="105"/>
      <c r="CJ107" s="109"/>
      <c r="CK107" s="109"/>
    </row>
    <row r="108" spans="1:89" x14ac:dyDescent="0.25">
      <c r="A108" s="109"/>
      <c r="B108" s="109"/>
      <c r="D108" s="126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  <c r="BL108" s="73"/>
      <c r="BM108" s="73"/>
      <c r="BN108" s="73"/>
      <c r="BO108" s="73"/>
      <c r="BP108" s="73"/>
      <c r="BQ108" s="73"/>
      <c r="BR108" s="73"/>
      <c r="BS108" s="73"/>
      <c r="BT108" s="73"/>
      <c r="BU108" s="73"/>
      <c r="BV108" s="73"/>
      <c r="BW108" s="73"/>
      <c r="BX108" s="73"/>
      <c r="BY108" s="73"/>
      <c r="BZ108" s="73"/>
      <c r="CA108" s="73"/>
      <c r="CB108" s="73"/>
      <c r="CC108" s="73"/>
      <c r="CD108" s="73"/>
      <c r="CE108" s="105"/>
      <c r="CF108" s="105"/>
      <c r="CG108" s="105"/>
      <c r="CH108" s="105"/>
      <c r="CI108" s="105"/>
      <c r="CJ108" s="109"/>
      <c r="CK108" s="109"/>
    </row>
    <row r="109" spans="1:89" x14ac:dyDescent="0.25">
      <c r="A109" s="109"/>
      <c r="B109" s="109"/>
      <c r="CJ109" s="109"/>
      <c r="CK109" s="109"/>
    </row>
    <row r="110" spans="1:89" x14ac:dyDescent="0.25">
      <c r="A110" s="109"/>
      <c r="B110" s="109"/>
      <c r="C110" s="156"/>
      <c r="D110" s="157"/>
      <c r="E110" s="157"/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7"/>
      <c r="Q110" s="157"/>
      <c r="R110" s="157"/>
      <c r="S110" s="157"/>
      <c r="T110" s="157"/>
      <c r="U110" s="157"/>
      <c r="V110" s="157"/>
      <c r="W110" s="157"/>
      <c r="X110" s="157"/>
      <c r="Y110" s="157"/>
      <c r="Z110" s="157"/>
      <c r="AA110" s="157"/>
      <c r="AB110" s="157"/>
      <c r="AC110" s="157"/>
      <c r="AD110" s="157"/>
      <c r="AE110" s="157"/>
      <c r="AF110" s="157"/>
      <c r="AG110" s="157"/>
      <c r="AH110" s="157"/>
      <c r="AI110" s="157"/>
      <c r="AJ110" s="157"/>
      <c r="AK110" s="157"/>
      <c r="AL110" s="157"/>
      <c r="AM110" s="157"/>
      <c r="AN110" s="157"/>
      <c r="AO110" s="157"/>
      <c r="AP110" s="157"/>
      <c r="AQ110" s="157"/>
      <c r="AR110" s="157"/>
      <c r="AS110" s="157"/>
      <c r="AT110" s="157"/>
      <c r="AU110" s="157"/>
      <c r="AV110" s="157"/>
      <c r="AW110" s="157"/>
      <c r="AX110" s="157"/>
      <c r="AY110" s="157"/>
      <c r="AZ110" s="157"/>
      <c r="BA110" s="157"/>
      <c r="BB110" s="157"/>
      <c r="BC110" s="157"/>
      <c r="BD110" s="157"/>
      <c r="BE110" s="157"/>
      <c r="BF110" s="157"/>
      <c r="BG110" s="157"/>
      <c r="BH110" s="157"/>
      <c r="BI110" s="157"/>
      <c r="BJ110" s="157"/>
      <c r="BK110" s="157"/>
      <c r="BL110" s="157"/>
      <c r="BM110" s="157"/>
      <c r="BN110" s="157"/>
      <c r="BO110" s="157"/>
      <c r="BP110" s="157"/>
      <c r="BQ110" s="157"/>
      <c r="BR110" s="157"/>
      <c r="BS110" s="157"/>
      <c r="BT110" s="157"/>
      <c r="BU110" s="157"/>
      <c r="BV110" s="157"/>
      <c r="BW110" s="157"/>
      <c r="BX110" s="157"/>
      <c r="BY110" s="157"/>
      <c r="BZ110" s="157"/>
      <c r="CA110" s="157"/>
      <c r="CB110" s="157"/>
      <c r="CC110" s="157"/>
      <c r="CD110" s="157"/>
      <c r="CJ110" s="109"/>
      <c r="CK110" s="109"/>
    </row>
    <row r="111" spans="1:89" x14ac:dyDescent="0.25">
      <c r="A111" s="109"/>
      <c r="B111" s="109"/>
      <c r="C111" s="112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  <c r="AT111" s="113"/>
      <c r="AU111" s="113"/>
      <c r="AV111" s="113"/>
      <c r="AW111" s="113"/>
      <c r="AX111" s="113"/>
      <c r="AY111" s="113"/>
      <c r="AZ111" s="113"/>
      <c r="BA111" s="113"/>
      <c r="BB111" s="113"/>
      <c r="BC111" s="113"/>
      <c r="BD111" s="113"/>
      <c r="BE111" s="113"/>
      <c r="BF111" s="113"/>
      <c r="BG111" s="113"/>
      <c r="BH111" s="113"/>
      <c r="BI111" s="113"/>
      <c r="BJ111" s="113"/>
      <c r="BK111" s="113"/>
      <c r="BL111" s="113"/>
      <c r="BM111" s="113"/>
      <c r="BN111" s="113"/>
      <c r="BO111" s="113"/>
      <c r="BP111" s="113"/>
      <c r="BQ111" s="113"/>
      <c r="BR111" s="113"/>
      <c r="BS111" s="113"/>
      <c r="BT111" s="113"/>
      <c r="BU111" s="113"/>
      <c r="BV111" s="113"/>
      <c r="BW111" s="113"/>
      <c r="BX111" s="113"/>
      <c r="BY111" s="113"/>
      <c r="BZ111" s="113"/>
      <c r="CA111" s="113"/>
      <c r="CB111" s="113"/>
      <c r="CC111" s="113"/>
      <c r="CD111" s="113"/>
      <c r="CJ111" s="109"/>
      <c r="CK111" s="109"/>
    </row>
    <row r="112" spans="1:89" x14ac:dyDescent="0.25">
      <c r="A112" s="109"/>
      <c r="B112" s="109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0"/>
      <c r="AK112" s="110"/>
      <c r="AL112" s="110"/>
      <c r="AM112" s="110"/>
      <c r="AN112" s="110"/>
      <c r="AO112" s="110"/>
      <c r="AP112" s="110"/>
      <c r="AQ112" s="110"/>
      <c r="AR112" s="110"/>
      <c r="AS112" s="110"/>
      <c r="AT112" s="110"/>
      <c r="AU112" s="110"/>
      <c r="AV112" s="110"/>
      <c r="AW112" s="110"/>
      <c r="AX112" s="110"/>
      <c r="AY112" s="110"/>
      <c r="AZ112" s="110"/>
      <c r="BA112" s="110"/>
      <c r="BB112" s="110"/>
      <c r="BC112" s="110"/>
      <c r="BD112" s="110"/>
      <c r="BE112" s="110"/>
      <c r="BF112" s="110"/>
      <c r="BG112" s="110"/>
      <c r="BH112" s="110"/>
      <c r="BI112" s="110"/>
      <c r="BJ112" s="110"/>
      <c r="BK112" s="110"/>
      <c r="BL112" s="110"/>
      <c r="BM112" s="110"/>
      <c r="BN112" s="110"/>
      <c r="BO112" s="110"/>
      <c r="BP112" s="110"/>
      <c r="BQ112" s="110"/>
      <c r="BR112" s="110"/>
      <c r="BS112" s="110"/>
      <c r="BT112" s="110"/>
      <c r="BU112" s="110"/>
      <c r="BV112" s="110"/>
      <c r="BW112" s="110"/>
      <c r="BX112" s="110"/>
      <c r="BY112" s="110"/>
      <c r="BZ112" s="110"/>
      <c r="CA112" s="110"/>
      <c r="CB112" s="110"/>
      <c r="CC112" s="110"/>
      <c r="CD112" s="110"/>
      <c r="CJ112" s="109"/>
      <c r="CK112" s="109"/>
    </row>
    <row r="113" spans="1:89" x14ac:dyDescent="0.25">
      <c r="A113" s="109"/>
      <c r="B113" s="109"/>
      <c r="C113" s="112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  <c r="AT113" s="113"/>
      <c r="AU113" s="113"/>
      <c r="AV113" s="113"/>
      <c r="AW113" s="113"/>
      <c r="AX113" s="113"/>
      <c r="AY113" s="113"/>
      <c r="AZ113" s="113"/>
      <c r="BA113" s="113"/>
      <c r="BB113" s="113"/>
      <c r="BC113" s="113"/>
      <c r="BD113" s="113"/>
      <c r="BE113" s="113"/>
      <c r="BF113" s="113"/>
      <c r="BG113" s="113"/>
      <c r="BH113" s="113"/>
      <c r="BI113" s="113"/>
      <c r="BJ113" s="113"/>
      <c r="BK113" s="113"/>
      <c r="BL113" s="113"/>
      <c r="BM113" s="113"/>
      <c r="BN113" s="113"/>
      <c r="BO113" s="113"/>
      <c r="BP113" s="113"/>
      <c r="BQ113" s="113"/>
      <c r="BR113" s="113"/>
      <c r="BS113" s="113"/>
      <c r="BT113" s="113"/>
      <c r="BU113" s="113"/>
      <c r="BV113" s="113"/>
      <c r="BW113" s="113"/>
      <c r="BX113" s="113"/>
      <c r="BY113" s="113"/>
      <c r="BZ113" s="113"/>
      <c r="CA113" s="113"/>
      <c r="CB113" s="113"/>
      <c r="CC113" s="113"/>
      <c r="CD113" s="113"/>
      <c r="CJ113" s="109"/>
      <c r="CK113" s="109"/>
    </row>
    <row r="114" spans="1:89" x14ac:dyDescent="0.25">
      <c r="A114" s="109"/>
      <c r="B114" s="109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  <c r="AI114" s="110"/>
      <c r="AJ114" s="110"/>
      <c r="AK114" s="110"/>
      <c r="AL114" s="110"/>
      <c r="AM114" s="110"/>
      <c r="AN114" s="110"/>
      <c r="AO114" s="110"/>
      <c r="AP114" s="110"/>
      <c r="AQ114" s="110"/>
      <c r="AR114" s="110"/>
      <c r="AS114" s="110"/>
      <c r="AT114" s="110"/>
      <c r="AU114" s="110"/>
      <c r="AV114" s="110"/>
      <c r="AW114" s="110"/>
      <c r="AX114" s="110"/>
      <c r="AY114" s="110"/>
      <c r="AZ114" s="110"/>
      <c r="BA114" s="110"/>
      <c r="BB114" s="110"/>
      <c r="BC114" s="110"/>
      <c r="BD114" s="110"/>
      <c r="BE114" s="110"/>
      <c r="BF114" s="110"/>
      <c r="BG114" s="110"/>
      <c r="BH114" s="110"/>
      <c r="BI114" s="110"/>
      <c r="BJ114" s="110"/>
      <c r="BK114" s="110"/>
      <c r="BL114" s="110"/>
      <c r="BM114" s="110"/>
      <c r="BN114" s="110"/>
      <c r="BO114" s="110"/>
      <c r="BP114" s="110"/>
      <c r="BQ114" s="110"/>
      <c r="BR114" s="110"/>
      <c r="BS114" s="110"/>
      <c r="BT114" s="110"/>
      <c r="BU114" s="110"/>
      <c r="BV114" s="110"/>
      <c r="BW114" s="110"/>
      <c r="BX114" s="110"/>
      <c r="BY114" s="110"/>
      <c r="BZ114" s="110"/>
      <c r="CA114" s="110"/>
      <c r="CB114" s="110"/>
      <c r="CC114" s="110"/>
      <c r="CD114" s="110"/>
      <c r="CJ114" s="109"/>
      <c r="CK114" s="109"/>
    </row>
    <row r="115" spans="1:89" x14ac:dyDescent="0.25">
      <c r="A115" s="109"/>
      <c r="B115" s="109"/>
      <c r="C115" s="112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13"/>
      <c r="AL115" s="113"/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113"/>
      <c r="AW115" s="113"/>
      <c r="AX115" s="113"/>
      <c r="AY115" s="113"/>
      <c r="AZ115" s="113"/>
      <c r="BA115" s="113"/>
      <c r="BB115" s="113"/>
      <c r="BC115" s="113"/>
      <c r="BD115" s="113"/>
      <c r="BE115" s="113"/>
      <c r="BF115" s="113"/>
      <c r="BG115" s="113"/>
      <c r="BH115" s="113"/>
      <c r="BI115" s="113"/>
      <c r="BJ115" s="113"/>
      <c r="BK115" s="113"/>
      <c r="BL115" s="113"/>
      <c r="BM115" s="113"/>
      <c r="BN115" s="113"/>
      <c r="BO115" s="113"/>
      <c r="BP115" s="113"/>
      <c r="BQ115" s="113"/>
      <c r="BR115" s="113"/>
      <c r="BS115" s="113"/>
      <c r="BT115" s="113"/>
      <c r="BU115" s="113"/>
      <c r="BV115" s="113"/>
      <c r="BW115" s="113"/>
      <c r="BX115" s="113"/>
      <c r="BY115" s="113"/>
      <c r="BZ115" s="113"/>
      <c r="CA115" s="113"/>
      <c r="CB115" s="113"/>
      <c r="CC115" s="113"/>
      <c r="CD115" s="113"/>
      <c r="CJ115" s="109"/>
      <c r="CK115" s="109"/>
    </row>
    <row r="116" spans="1:89" x14ac:dyDescent="0.25">
      <c r="A116" s="109"/>
      <c r="B116" s="109"/>
      <c r="C116" s="112"/>
      <c r="D116" s="113"/>
      <c r="E116" s="113"/>
      <c r="F116" s="113"/>
      <c r="G116" s="113"/>
      <c r="H116" s="113"/>
      <c r="I116" s="113"/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  <c r="AT116" s="113"/>
      <c r="AU116" s="113"/>
      <c r="AV116" s="113"/>
      <c r="AW116" s="113"/>
      <c r="AX116" s="113"/>
      <c r="AY116" s="113"/>
      <c r="AZ116" s="113"/>
      <c r="BA116" s="113"/>
      <c r="BB116" s="113"/>
      <c r="BC116" s="113"/>
      <c r="BD116" s="113"/>
      <c r="BE116" s="113"/>
      <c r="BF116" s="113"/>
      <c r="BG116" s="113"/>
      <c r="BH116" s="113"/>
      <c r="BI116" s="113"/>
      <c r="BJ116" s="113"/>
      <c r="BK116" s="113"/>
      <c r="BL116" s="113"/>
      <c r="BM116" s="113"/>
      <c r="BN116" s="113"/>
      <c r="BO116" s="113"/>
      <c r="BP116" s="113"/>
      <c r="BQ116" s="113"/>
      <c r="BR116" s="113"/>
      <c r="BS116" s="113"/>
      <c r="BT116" s="113"/>
      <c r="BU116" s="113"/>
      <c r="BV116" s="113"/>
      <c r="BW116" s="113"/>
      <c r="BX116" s="113"/>
      <c r="BY116" s="113"/>
      <c r="BZ116" s="113"/>
      <c r="CA116" s="113"/>
      <c r="CB116" s="113"/>
      <c r="CC116" s="113"/>
      <c r="CD116" s="113"/>
      <c r="CJ116" s="109"/>
      <c r="CK116" s="109"/>
    </row>
    <row r="117" spans="1:89" x14ac:dyDescent="0.25">
      <c r="A117" s="109"/>
      <c r="B117" s="109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  <c r="AI117" s="110"/>
      <c r="AJ117" s="110"/>
      <c r="AK117" s="110"/>
      <c r="AL117" s="110"/>
      <c r="AM117" s="110"/>
      <c r="AN117" s="110"/>
      <c r="AO117" s="110"/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  <c r="BG117" s="110"/>
      <c r="BH117" s="110"/>
      <c r="BI117" s="110"/>
      <c r="BJ117" s="110"/>
      <c r="BK117" s="110"/>
      <c r="BL117" s="110"/>
      <c r="BM117" s="110"/>
      <c r="BN117" s="110"/>
      <c r="BO117" s="110"/>
      <c r="BP117" s="110"/>
      <c r="BQ117" s="110"/>
      <c r="BR117" s="110"/>
      <c r="BS117" s="110"/>
      <c r="BT117" s="110"/>
      <c r="BU117" s="110"/>
      <c r="BV117" s="110"/>
      <c r="BW117" s="110"/>
      <c r="BX117" s="110"/>
      <c r="BY117" s="110"/>
      <c r="BZ117" s="110"/>
      <c r="CA117" s="110"/>
      <c r="CB117" s="110"/>
      <c r="CC117" s="110"/>
      <c r="CD117" s="110"/>
      <c r="CJ117" s="109"/>
      <c r="CK117" s="109"/>
    </row>
    <row r="118" spans="1:89" x14ac:dyDescent="0.25">
      <c r="A118" s="109"/>
      <c r="B118" s="109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  <c r="AI118" s="110"/>
      <c r="AJ118" s="110"/>
      <c r="AK118" s="110"/>
      <c r="AL118" s="110"/>
      <c r="AM118" s="110"/>
      <c r="AN118" s="110"/>
      <c r="AO118" s="110"/>
      <c r="AP118" s="110"/>
      <c r="AQ118" s="110"/>
      <c r="AR118" s="110"/>
      <c r="AS118" s="110"/>
      <c r="AT118" s="110"/>
      <c r="AU118" s="110"/>
      <c r="AV118" s="110"/>
      <c r="AW118" s="110"/>
      <c r="AX118" s="110"/>
      <c r="AY118" s="110"/>
      <c r="AZ118" s="110"/>
      <c r="BA118" s="110"/>
      <c r="BB118" s="110"/>
      <c r="BC118" s="110"/>
      <c r="BD118" s="110"/>
      <c r="BE118" s="110"/>
      <c r="BF118" s="110"/>
      <c r="BG118" s="110"/>
      <c r="BH118" s="110"/>
      <c r="BI118" s="110"/>
      <c r="BJ118" s="110"/>
      <c r="BK118" s="110"/>
      <c r="BL118" s="110"/>
      <c r="BM118" s="110"/>
      <c r="BN118" s="110"/>
      <c r="BO118" s="110"/>
      <c r="BP118" s="110"/>
      <c r="BQ118" s="110"/>
      <c r="BR118" s="110"/>
      <c r="BS118" s="110"/>
      <c r="BT118" s="110"/>
      <c r="BU118" s="110"/>
      <c r="BV118" s="110"/>
      <c r="BW118" s="110"/>
      <c r="BX118" s="110"/>
      <c r="BY118" s="110"/>
      <c r="BZ118" s="110"/>
      <c r="CA118" s="110"/>
      <c r="CB118" s="110"/>
      <c r="CC118" s="110"/>
      <c r="CD118" s="110"/>
      <c r="CJ118" s="109"/>
      <c r="CK118" s="109"/>
    </row>
    <row r="119" spans="1:89" x14ac:dyDescent="0.25">
      <c r="A119" s="109"/>
      <c r="B119" s="109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  <c r="AI119" s="110"/>
      <c r="AJ119" s="110"/>
      <c r="AK119" s="110"/>
      <c r="AL119" s="110"/>
      <c r="AM119" s="110"/>
      <c r="AN119" s="110"/>
      <c r="AO119" s="110"/>
      <c r="AP119" s="110"/>
      <c r="AQ119" s="110"/>
      <c r="AR119" s="110"/>
      <c r="AS119" s="110"/>
      <c r="AT119" s="110"/>
      <c r="AU119" s="110"/>
      <c r="AV119" s="110"/>
      <c r="AW119" s="110"/>
      <c r="AX119" s="110"/>
      <c r="AY119" s="110"/>
      <c r="AZ119" s="110"/>
      <c r="BA119" s="110"/>
      <c r="BB119" s="110"/>
      <c r="BC119" s="110"/>
      <c r="BD119" s="110"/>
      <c r="BE119" s="110"/>
      <c r="BF119" s="110"/>
      <c r="BG119" s="110"/>
      <c r="BH119" s="110"/>
      <c r="BI119" s="110"/>
      <c r="BJ119" s="110"/>
      <c r="BK119" s="110"/>
      <c r="BL119" s="110"/>
      <c r="BM119" s="110"/>
      <c r="BN119" s="110"/>
      <c r="BO119" s="110"/>
      <c r="BP119" s="110"/>
      <c r="BQ119" s="110"/>
      <c r="BR119" s="110"/>
      <c r="BS119" s="110"/>
      <c r="BT119" s="110"/>
      <c r="BU119" s="110"/>
      <c r="BV119" s="110"/>
      <c r="BW119" s="110"/>
      <c r="BX119" s="110"/>
      <c r="BY119" s="110"/>
      <c r="BZ119" s="110"/>
      <c r="CA119" s="110"/>
      <c r="CB119" s="110"/>
      <c r="CC119" s="110"/>
      <c r="CD119" s="110"/>
      <c r="CJ119" s="109"/>
      <c r="CK119" s="109"/>
    </row>
    <row r="120" spans="1:89" x14ac:dyDescent="0.25">
      <c r="A120" s="109"/>
      <c r="B120" s="109"/>
      <c r="C120" s="112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3"/>
      <c r="AA120" s="113"/>
      <c r="AB120" s="113"/>
      <c r="AC120" s="113"/>
      <c r="AD120" s="113"/>
      <c r="AE120" s="113"/>
      <c r="AF120" s="113"/>
      <c r="AG120" s="113"/>
      <c r="AH120" s="113"/>
      <c r="AI120" s="113"/>
      <c r="AJ120" s="113"/>
      <c r="AK120" s="113"/>
      <c r="AL120" s="113"/>
      <c r="AM120" s="113"/>
      <c r="AN120" s="113"/>
      <c r="AO120" s="113"/>
      <c r="AP120" s="113"/>
      <c r="AQ120" s="113"/>
      <c r="AR120" s="113"/>
      <c r="AS120" s="113"/>
      <c r="AT120" s="113"/>
      <c r="AU120" s="113"/>
      <c r="AV120" s="113"/>
      <c r="AW120" s="113"/>
      <c r="AX120" s="113"/>
      <c r="AY120" s="113"/>
      <c r="AZ120" s="113"/>
      <c r="BA120" s="113"/>
      <c r="BB120" s="113"/>
      <c r="BC120" s="113"/>
      <c r="BD120" s="113"/>
      <c r="BE120" s="113"/>
      <c r="BF120" s="113"/>
      <c r="BG120" s="113"/>
      <c r="BH120" s="113"/>
      <c r="BI120" s="113"/>
      <c r="BJ120" s="113"/>
      <c r="BK120" s="113"/>
      <c r="BL120" s="113"/>
      <c r="BM120" s="113"/>
      <c r="BN120" s="113"/>
      <c r="BO120" s="113"/>
      <c r="BP120" s="113"/>
      <c r="BQ120" s="113"/>
      <c r="BR120" s="113"/>
      <c r="BS120" s="113"/>
      <c r="BT120" s="113"/>
      <c r="BU120" s="113"/>
      <c r="BV120" s="113"/>
      <c r="BW120" s="113"/>
      <c r="BX120" s="113"/>
      <c r="BY120" s="113"/>
      <c r="BZ120" s="113"/>
      <c r="CA120" s="113"/>
      <c r="CB120" s="113"/>
      <c r="CC120" s="113"/>
      <c r="CD120" s="113"/>
      <c r="CJ120" s="109"/>
      <c r="CK120" s="109"/>
    </row>
    <row r="121" spans="1:89" x14ac:dyDescent="0.25">
      <c r="A121" s="109"/>
      <c r="B121" s="109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  <c r="AI121" s="110"/>
      <c r="AJ121" s="110"/>
      <c r="AK121" s="110"/>
      <c r="AL121" s="110"/>
      <c r="AM121" s="110"/>
      <c r="AN121" s="110"/>
      <c r="AO121" s="110"/>
      <c r="AP121" s="110"/>
      <c r="AQ121" s="110"/>
      <c r="AR121" s="110"/>
      <c r="AS121" s="110"/>
      <c r="AT121" s="110"/>
      <c r="AU121" s="110"/>
      <c r="AV121" s="110"/>
      <c r="AW121" s="110"/>
      <c r="AX121" s="110"/>
      <c r="AY121" s="110"/>
      <c r="AZ121" s="110"/>
      <c r="BA121" s="110"/>
      <c r="BB121" s="110"/>
      <c r="BC121" s="110"/>
      <c r="BD121" s="110"/>
      <c r="BE121" s="110"/>
      <c r="BF121" s="110"/>
      <c r="BG121" s="110"/>
      <c r="BH121" s="110"/>
      <c r="BI121" s="110"/>
      <c r="BJ121" s="110"/>
      <c r="BK121" s="110"/>
      <c r="BL121" s="110"/>
      <c r="BM121" s="110"/>
      <c r="BN121" s="110"/>
      <c r="BO121" s="110"/>
      <c r="BP121" s="110"/>
      <c r="BQ121" s="110"/>
      <c r="BR121" s="110"/>
      <c r="BS121" s="110"/>
      <c r="BT121" s="110"/>
      <c r="BU121" s="110"/>
      <c r="BV121" s="110"/>
      <c r="BW121" s="110"/>
      <c r="BX121" s="110"/>
      <c r="BY121" s="110"/>
      <c r="BZ121" s="110"/>
      <c r="CA121" s="110"/>
      <c r="CB121" s="110"/>
      <c r="CC121" s="110"/>
      <c r="CD121" s="110"/>
      <c r="CJ121" s="109"/>
      <c r="CK121" s="109"/>
    </row>
  </sheetData>
  <sheetProtection password="BD53" sheet="1" formatColumns="0" formatRows="0"/>
  <autoFilter ref="A8:CM8" xr:uid="{00000000-0001-0000-5400-000000000000}"/>
  <mergeCells count="18">
    <mergeCell ref="B7:B8"/>
    <mergeCell ref="C7:C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A99:A106">
    <cfRule type="cellIs" dxfId="96" priority="4" operator="lessThan">
      <formula>0</formula>
    </cfRule>
  </conditionalFormatting>
  <conditionalFormatting sqref="B7:CD90">
    <cfRule type="cellIs" dxfId="95" priority="1" operator="lessThan">
      <formula>0</formula>
    </cfRule>
  </conditionalFormatting>
  <conditionalFormatting sqref="C98:C106">
    <cfRule type="cellIs" dxfId="94" priority="3" operator="lessThan">
      <formula>0</formula>
    </cfRule>
  </conditionalFormatting>
  <conditionalFormatting sqref="D110:CD121">
    <cfRule type="cellIs" dxfId="93" priority="10" operator="notEqual">
      <formula>0</formula>
    </cfRule>
  </conditionalFormatting>
  <conditionalFormatting sqref="CJ7:XFD8">
    <cfRule type="cellIs" dxfId="92" priority="18" operator="lessThan">
      <formula>0</formula>
    </cfRule>
  </conditionalFormatting>
  <pageMargins left="0.7" right="0.7" top="0.75" bottom="0.75" header="0.3" footer="0.3"/>
  <pageSetup paperSize="9" orientation="portrait" horizontalDpi="300" verticalDpi="300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38"/>
  <dimension ref="B9:K90"/>
  <sheetViews>
    <sheetView showGridLines="0" zoomScale="70" zoomScaleNormal="70" workbookViewId="0">
      <pane ySplit="12" topLeftCell="A22" activePane="bottomLeft" state="frozen"/>
      <selection pane="bottomLeft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0.140625" customWidth="1"/>
    <col min="5" max="6" width="18.42578125" customWidth="1"/>
    <col min="7" max="7" width="25.42578125" customWidth="1"/>
    <col min="8" max="11" width="18.42578125" customWidth="1"/>
  </cols>
  <sheetData>
    <row r="9" spans="2:11" ht="45" customHeight="1" x14ac:dyDescent="0.25">
      <c r="B9" s="418" t="s">
        <v>933</v>
      </c>
      <c r="C9" s="418"/>
      <c r="D9" s="206" t="s">
        <v>939</v>
      </c>
    </row>
    <row r="11" spans="2:11" x14ac:dyDescent="0.25">
      <c r="B11" s="439" t="s">
        <v>918</v>
      </c>
      <c r="C11" s="471" t="s">
        <v>931</v>
      </c>
      <c r="D11" s="472"/>
      <c r="E11" s="504" t="s">
        <v>932</v>
      </c>
      <c r="F11" s="505"/>
      <c r="G11" s="505"/>
      <c r="H11" s="505"/>
      <c r="I11" s="505"/>
      <c r="J11" s="505"/>
      <c r="K11" s="506"/>
    </row>
    <row r="12" spans="2:11" ht="90" x14ac:dyDescent="0.25">
      <c r="B12" s="440"/>
      <c r="C12" s="507"/>
      <c r="D12" s="508"/>
      <c r="E12" s="235" t="s">
        <v>730</v>
      </c>
      <c r="F12" s="172" t="s">
        <v>731</v>
      </c>
      <c r="G12" s="172" t="s">
        <v>732</v>
      </c>
      <c r="H12" s="172" t="s">
        <v>733</v>
      </c>
      <c r="I12" s="172" t="s">
        <v>715</v>
      </c>
      <c r="J12" s="173" t="s">
        <v>728</v>
      </c>
      <c r="K12" s="338" t="s">
        <v>724</v>
      </c>
    </row>
    <row r="13" spans="2:11" x14ac:dyDescent="0.25">
      <c r="B13" s="337" t="s">
        <v>0</v>
      </c>
      <c r="C13" s="509" t="s">
        <v>111</v>
      </c>
      <c r="D13" s="510"/>
      <c r="E13" s="207"/>
      <c r="F13" s="208"/>
      <c r="G13" s="208"/>
      <c r="H13" s="208"/>
      <c r="I13" s="208"/>
      <c r="J13" s="209"/>
      <c r="K13" s="210">
        <f>+SUM(E13:J13)</f>
        <v>0</v>
      </c>
    </row>
    <row r="14" spans="2:11" x14ac:dyDescent="0.25">
      <c r="B14" s="10" t="s">
        <v>1</v>
      </c>
      <c r="C14" s="429" t="s">
        <v>112</v>
      </c>
      <c r="D14" s="501"/>
      <c r="E14" s="211"/>
      <c r="F14" s="212"/>
      <c r="G14" s="212"/>
      <c r="H14" s="212"/>
      <c r="I14" s="212"/>
      <c r="J14" s="213"/>
      <c r="K14" s="214">
        <f t="shared" ref="K14:K77" si="0">+SUM(E14:J14)</f>
        <v>0</v>
      </c>
    </row>
    <row r="15" spans="2:11" x14ac:dyDescent="0.25">
      <c r="B15" s="10" t="s">
        <v>2</v>
      </c>
      <c r="C15" s="429" t="s">
        <v>113</v>
      </c>
      <c r="D15" s="501"/>
      <c r="E15" s="211"/>
      <c r="F15" s="212"/>
      <c r="G15" s="212"/>
      <c r="H15" s="212"/>
      <c r="I15" s="212"/>
      <c r="J15" s="213"/>
      <c r="K15" s="214">
        <f t="shared" si="0"/>
        <v>0</v>
      </c>
    </row>
    <row r="16" spans="2:11" x14ac:dyDescent="0.25">
      <c r="B16" s="10" t="s">
        <v>3</v>
      </c>
      <c r="C16" s="429" t="s">
        <v>114</v>
      </c>
      <c r="D16" s="501"/>
      <c r="E16" s="211"/>
      <c r="F16" s="212"/>
      <c r="G16" s="212"/>
      <c r="H16" s="212"/>
      <c r="I16" s="212"/>
      <c r="J16" s="213"/>
      <c r="K16" s="214">
        <f t="shared" si="0"/>
        <v>0</v>
      </c>
    </row>
    <row r="17" spans="2:11" x14ac:dyDescent="0.25">
      <c r="B17" s="10" t="s">
        <v>4</v>
      </c>
      <c r="C17" s="429" t="s">
        <v>115</v>
      </c>
      <c r="D17" s="501"/>
      <c r="E17" s="211"/>
      <c r="F17" s="212"/>
      <c r="G17" s="212"/>
      <c r="H17" s="212"/>
      <c r="I17" s="212"/>
      <c r="J17" s="213"/>
      <c r="K17" s="214">
        <f t="shared" si="0"/>
        <v>0</v>
      </c>
    </row>
    <row r="18" spans="2:11" x14ac:dyDescent="0.25">
      <c r="B18" s="10" t="s">
        <v>5</v>
      </c>
      <c r="C18" s="429" t="s">
        <v>116</v>
      </c>
      <c r="D18" s="501"/>
      <c r="E18" s="211"/>
      <c r="F18" s="212"/>
      <c r="G18" s="212"/>
      <c r="H18" s="212"/>
      <c r="I18" s="212"/>
      <c r="J18" s="213"/>
      <c r="K18" s="214">
        <f t="shared" si="0"/>
        <v>0</v>
      </c>
    </row>
    <row r="19" spans="2:11" x14ac:dyDescent="0.25">
      <c r="B19" s="10" t="s">
        <v>6</v>
      </c>
      <c r="C19" s="429" t="s">
        <v>117</v>
      </c>
      <c r="D19" s="501"/>
      <c r="E19" s="211"/>
      <c r="F19" s="212"/>
      <c r="G19" s="212"/>
      <c r="H19" s="212"/>
      <c r="I19" s="212"/>
      <c r="J19" s="213"/>
      <c r="K19" s="214">
        <f t="shared" si="0"/>
        <v>0</v>
      </c>
    </row>
    <row r="20" spans="2:11" x14ac:dyDescent="0.25">
      <c r="B20" s="10" t="s">
        <v>7</v>
      </c>
      <c r="C20" s="429" t="s">
        <v>118</v>
      </c>
      <c r="D20" s="501"/>
      <c r="E20" s="211"/>
      <c r="F20" s="212"/>
      <c r="G20" s="212"/>
      <c r="H20" s="212"/>
      <c r="I20" s="212"/>
      <c r="J20" s="213"/>
      <c r="K20" s="214">
        <f t="shared" si="0"/>
        <v>0</v>
      </c>
    </row>
    <row r="21" spans="2:11" x14ac:dyDescent="0.25">
      <c r="B21" s="10" t="s">
        <v>8</v>
      </c>
      <c r="C21" s="429" t="s">
        <v>119</v>
      </c>
      <c r="D21" s="501"/>
      <c r="E21" s="211"/>
      <c r="F21" s="212"/>
      <c r="G21" s="212"/>
      <c r="H21" s="212"/>
      <c r="I21" s="212"/>
      <c r="J21" s="213"/>
      <c r="K21" s="214">
        <f t="shared" si="0"/>
        <v>0</v>
      </c>
    </row>
    <row r="22" spans="2:11" x14ac:dyDescent="0.25">
      <c r="B22" s="10" t="s">
        <v>9</v>
      </c>
      <c r="C22" s="429" t="s">
        <v>120</v>
      </c>
      <c r="D22" s="501"/>
      <c r="E22" s="211"/>
      <c r="F22" s="212"/>
      <c r="G22" s="212"/>
      <c r="H22" s="212"/>
      <c r="I22" s="212"/>
      <c r="J22" s="213"/>
      <c r="K22" s="214">
        <f t="shared" si="0"/>
        <v>0</v>
      </c>
    </row>
    <row r="23" spans="2:11" x14ac:dyDescent="0.25">
      <c r="B23" s="10" t="s">
        <v>10</v>
      </c>
      <c r="C23" s="503" t="s">
        <v>121</v>
      </c>
      <c r="D23" s="501"/>
      <c r="E23" s="211"/>
      <c r="F23" s="212"/>
      <c r="G23" s="212"/>
      <c r="H23" s="212"/>
      <c r="I23" s="212"/>
      <c r="J23" s="213"/>
      <c r="K23" s="214">
        <f t="shared" si="0"/>
        <v>0</v>
      </c>
    </row>
    <row r="24" spans="2:11" x14ac:dyDescent="0.25">
      <c r="B24" s="10" t="s">
        <v>11</v>
      </c>
      <c r="C24" s="429" t="s">
        <v>122</v>
      </c>
      <c r="D24" s="501"/>
      <c r="E24" s="211"/>
      <c r="F24" s="212"/>
      <c r="G24" s="212"/>
      <c r="H24" s="212"/>
      <c r="I24" s="212"/>
      <c r="J24" s="213"/>
      <c r="K24" s="214">
        <f t="shared" si="0"/>
        <v>0</v>
      </c>
    </row>
    <row r="25" spans="2:11" x14ac:dyDescent="0.25">
      <c r="B25" s="10" t="s">
        <v>12</v>
      </c>
      <c r="C25" s="429" t="s">
        <v>123</v>
      </c>
      <c r="D25" s="501"/>
      <c r="E25" s="211"/>
      <c r="F25" s="212"/>
      <c r="G25" s="212"/>
      <c r="H25" s="212"/>
      <c r="I25" s="212"/>
      <c r="J25" s="213"/>
      <c r="K25" s="214">
        <f t="shared" si="0"/>
        <v>0</v>
      </c>
    </row>
    <row r="26" spans="2:11" x14ac:dyDescent="0.25">
      <c r="B26" s="10" t="s">
        <v>13</v>
      </c>
      <c r="C26" s="503" t="s">
        <v>124</v>
      </c>
      <c r="D26" s="501"/>
      <c r="E26" s="211"/>
      <c r="F26" s="212"/>
      <c r="G26" s="212"/>
      <c r="H26" s="212"/>
      <c r="I26" s="212"/>
      <c r="J26" s="213"/>
      <c r="K26" s="214">
        <f t="shared" si="0"/>
        <v>0</v>
      </c>
    </row>
    <row r="27" spans="2:11" x14ac:dyDescent="0.25">
      <c r="B27" s="10" t="s">
        <v>14</v>
      </c>
      <c r="C27" s="503" t="s">
        <v>125</v>
      </c>
      <c r="D27" s="501"/>
      <c r="E27" s="211"/>
      <c r="F27" s="212"/>
      <c r="G27" s="212"/>
      <c r="H27" s="212"/>
      <c r="I27" s="212"/>
      <c r="J27" s="213"/>
      <c r="K27" s="214">
        <f t="shared" si="0"/>
        <v>0</v>
      </c>
    </row>
    <row r="28" spans="2:11" x14ac:dyDescent="0.25">
      <c r="B28" s="10" t="s">
        <v>15</v>
      </c>
      <c r="C28" s="429" t="s">
        <v>126</v>
      </c>
      <c r="D28" s="501"/>
      <c r="E28" s="211"/>
      <c r="F28" s="212"/>
      <c r="G28" s="212"/>
      <c r="H28" s="212"/>
      <c r="I28" s="212"/>
      <c r="J28" s="213"/>
      <c r="K28" s="214">
        <f t="shared" si="0"/>
        <v>0</v>
      </c>
    </row>
    <row r="29" spans="2:11" x14ac:dyDescent="0.25">
      <c r="B29" s="10" t="s">
        <v>16</v>
      </c>
      <c r="C29" s="429" t="s">
        <v>127</v>
      </c>
      <c r="D29" s="501"/>
      <c r="E29" s="211"/>
      <c r="F29" s="212"/>
      <c r="G29" s="212"/>
      <c r="H29" s="212"/>
      <c r="I29" s="212"/>
      <c r="J29" s="213"/>
      <c r="K29" s="214">
        <f t="shared" si="0"/>
        <v>0</v>
      </c>
    </row>
    <row r="30" spans="2:11" x14ac:dyDescent="0.25">
      <c r="B30" s="10" t="s">
        <v>17</v>
      </c>
      <c r="C30" s="503" t="s">
        <v>128</v>
      </c>
      <c r="D30" s="501"/>
      <c r="E30" s="211"/>
      <c r="F30" s="212"/>
      <c r="G30" s="212"/>
      <c r="H30" s="212"/>
      <c r="I30" s="212"/>
      <c r="J30" s="213"/>
      <c r="K30" s="214">
        <f t="shared" si="0"/>
        <v>0</v>
      </c>
    </row>
    <row r="31" spans="2:11" x14ac:dyDescent="0.25">
      <c r="B31" s="10" t="s">
        <v>18</v>
      </c>
      <c r="C31" s="429" t="s">
        <v>129</v>
      </c>
      <c r="D31" s="501"/>
      <c r="E31" s="211"/>
      <c r="F31" s="212"/>
      <c r="G31" s="212"/>
      <c r="H31" s="212"/>
      <c r="I31" s="212"/>
      <c r="J31" s="213"/>
      <c r="K31" s="214">
        <f t="shared" si="0"/>
        <v>0</v>
      </c>
    </row>
    <row r="32" spans="2:11" x14ac:dyDescent="0.25">
      <c r="B32" s="10" t="s">
        <v>19</v>
      </c>
      <c r="C32" s="429" t="s">
        <v>130</v>
      </c>
      <c r="D32" s="501"/>
      <c r="E32" s="211"/>
      <c r="F32" s="212"/>
      <c r="G32" s="212"/>
      <c r="H32" s="212"/>
      <c r="I32" s="212"/>
      <c r="J32" s="213"/>
      <c r="K32" s="214">
        <f t="shared" si="0"/>
        <v>0</v>
      </c>
    </row>
    <row r="33" spans="2:11" x14ac:dyDescent="0.25">
      <c r="B33" s="10" t="s">
        <v>20</v>
      </c>
      <c r="C33" s="429" t="s">
        <v>131</v>
      </c>
      <c r="D33" s="501"/>
      <c r="E33" s="211"/>
      <c r="F33" s="212"/>
      <c r="G33" s="212"/>
      <c r="H33" s="212"/>
      <c r="I33" s="212"/>
      <c r="J33" s="213"/>
      <c r="K33" s="214">
        <f t="shared" si="0"/>
        <v>0</v>
      </c>
    </row>
    <row r="34" spans="2:11" x14ac:dyDescent="0.25">
      <c r="B34" s="10" t="s">
        <v>21</v>
      </c>
      <c r="C34" s="429" t="s">
        <v>132</v>
      </c>
      <c r="D34" s="501"/>
      <c r="E34" s="211"/>
      <c r="F34" s="212"/>
      <c r="G34" s="212"/>
      <c r="H34" s="212"/>
      <c r="I34" s="212"/>
      <c r="J34" s="213"/>
      <c r="K34" s="214">
        <f t="shared" si="0"/>
        <v>0</v>
      </c>
    </row>
    <row r="35" spans="2:11" x14ac:dyDescent="0.25">
      <c r="B35" s="10" t="s">
        <v>22</v>
      </c>
      <c r="C35" s="429" t="s">
        <v>133</v>
      </c>
      <c r="D35" s="501"/>
      <c r="E35" s="211"/>
      <c r="F35" s="212"/>
      <c r="G35" s="212"/>
      <c r="H35" s="212"/>
      <c r="I35" s="212"/>
      <c r="J35" s="213"/>
      <c r="K35" s="214">
        <f t="shared" si="0"/>
        <v>0</v>
      </c>
    </row>
    <row r="36" spans="2:11" x14ac:dyDescent="0.25">
      <c r="B36" s="10" t="s">
        <v>23</v>
      </c>
      <c r="C36" s="429" t="s">
        <v>134</v>
      </c>
      <c r="D36" s="501"/>
      <c r="E36" s="211"/>
      <c r="F36" s="212"/>
      <c r="G36" s="212"/>
      <c r="H36" s="212"/>
      <c r="I36" s="212"/>
      <c r="J36" s="213"/>
      <c r="K36" s="214">
        <f t="shared" si="0"/>
        <v>0</v>
      </c>
    </row>
    <row r="37" spans="2:11" x14ac:dyDescent="0.25">
      <c r="B37" s="10" t="s">
        <v>24</v>
      </c>
      <c r="C37" s="429" t="s">
        <v>135</v>
      </c>
      <c r="D37" s="501"/>
      <c r="E37" s="211"/>
      <c r="F37" s="212"/>
      <c r="G37" s="212"/>
      <c r="H37" s="212"/>
      <c r="I37" s="212"/>
      <c r="J37" s="213"/>
      <c r="K37" s="214">
        <f t="shared" si="0"/>
        <v>0</v>
      </c>
    </row>
    <row r="38" spans="2:11" x14ac:dyDescent="0.25">
      <c r="B38" s="10" t="s">
        <v>25</v>
      </c>
      <c r="C38" s="429" t="s">
        <v>136</v>
      </c>
      <c r="D38" s="501"/>
      <c r="E38" s="211"/>
      <c r="F38" s="212"/>
      <c r="G38" s="212"/>
      <c r="H38" s="212"/>
      <c r="I38" s="212"/>
      <c r="J38" s="213"/>
      <c r="K38" s="214">
        <f t="shared" si="0"/>
        <v>0</v>
      </c>
    </row>
    <row r="39" spans="2:11" x14ac:dyDescent="0.25">
      <c r="B39" s="10" t="s">
        <v>26</v>
      </c>
      <c r="C39" s="429" t="s">
        <v>137</v>
      </c>
      <c r="D39" s="501"/>
      <c r="E39" s="211"/>
      <c r="F39" s="212"/>
      <c r="G39" s="212"/>
      <c r="H39" s="212"/>
      <c r="I39" s="212"/>
      <c r="J39" s="213"/>
      <c r="K39" s="214">
        <f t="shared" si="0"/>
        <v>0</v>
      </c>
    </row>
    <row r="40" spans="2:11" x14ac:dyDescent="0.25">
      <c r="B40" s="10" t="s">
        <v>27</v>
      </c>
      <c r="C40" s="429" t="s">
        <v>138</v>
      </c>
      <c r="D40" s="501"/>
      <c r="E40" s="211"/>
      <c r="F40" s="212"/>
      <c r="G40" s="212"/>
      <c r="H40" s="212"/>
      <c r="I40" s="212"/>
      <c r="J40" s="213"/>
      <c r="K40" s="214">
        <f t="shared" si="0"/>
        <v>0</v>
      </c>
    </row>
    <row r="41" spans="2:11" x14ac:dyDescent="0.25">
      <c r="B41" s="10" t="s">
        <v>28</v>
      </c>
      <c r="C41" s="429" t="s">
        <v>139</v>
      </c>
      <c r="D41" s="501"/>
      <c r="E41" s="211"/>
      <c r="F41" s="212"/>
      <c r="G41" s="212"/>
      <c r="H41" s="212"/>
      <c r="I41" s="212"/>
      <c r="J41" s="213"/>
      <c r="K41" s="214">
        <f t="shared" si="0"/>
        <v>0</v>
      </c>
    </row>
    <row r="42" spans="2:11" x14ac:dyDescent="0.25">
      <c r="B42" s="10" t="s">
        <v>29</v>
      </c>
      <c r="C42" s="429" t="s">
        <v>140</v>
      </c>
      <c r="D42" s="501"/>
      <c r="E42" s="211"/>
      <c r="F42" s="212"/>
      <c r="G42" s="212"/>
      <c r="H42" s="212"/>
      <c r="I42" s="212"/>
      <c r="J42" s="213"/>
      <c r="K42" s="214">
        <f t="shared" si="0"/>
        <v>0</v>
      </c>
    </row>
    <row r="43" spans="2:11" x14ac:dyDescent="0.25">
      <c r="B43" s="10" t="s">
        <v>30</v>
      </c>
      <c r="C43" s="429" t="s">
        <v>141</v>
      </c>
      <c r="D43" s="501"/>
      <c r="E43" s="211"/>
      <c r="F43" s="212"/>
      <c r="G43" s="212"/>
      <c r="H43" s="212"/>
      <c r="I43" s="212"/>
      <c r="J43" s="213"/>
      <c r="K43" s="214">
        <f t="shared" si="0"/>
        <v>0</v>
      </c>
    </row>
    <row r="44" spans="2:11" x14ac:dyDescent="0.25">
      <c r="B44" s="10" t="s">
        <v>31</v>
      </c>
      <c r="C44" s="429" t="s">
        <v>142</v>
      </c>
      <c r="D44" s="501"/>
      <c r="E44" s="211"/>
      <c r="F44" s="212"/>
      <c r="G44" s="212"/>
      <c r="H44" s="212"/>
      <c r="I44" s="212"/>
      <c r="J44" s="213"/>
      <c r="K44" s="214">
        <f t="shared" si="0"/>
        <v>0</v>
      </c>
    </row>
    <row r="45" spans="2:11" x14ac:dyDescent="0.25">
      <c r="B45" s="10" t="s">
        <v>32</v>
      </c>
      <c r="C45" s="429" t="s">
        <v>143</v>
      </c>
      <c r="D45" s="501"/>
      <c r="E45" s="211"/>
      <c r="F45" s="212"/>
      <c r="G45" s="212"/>
      <c r="H45" s="212"/>
      <c r="I45" s="212"/>
      <c r="J45" s="213"/>
      <c r="K45" s="214">
        <f t="shared" si="0"/>
        <v>0</v>
      </c>
    </row>
    <row r="46" spans="2:11" x14ac:dyDescent="0.25">
      <c r="B46" s="10" t="s">
        <v>33</v>
      </c>
      <c r="C46" s="429" t="s">
        <v>144</v>
      </c>
      <c r="D46" s="501"/>
      <c r="E46" s="211"/>
      <c r="F46" s="212"/>
      <c r="G46" s="212"/>
      <c r="H46" s="212"/>
      <c r="I46" s="212"/>
      <c r="J46" s="213"/>
      <c r="K46" s="214">
        <f t="shared" si="0"/>
        <v>0</v>
      </c>
    </row>
    <row r="47" spans="2:11" x14ac:dyDescent="0.25">
      <c r="B47" s="10" t="s">
        <v>34</v>
      </c>
      <c r="C47" s="429" t="s">
        <v>145</v>
      </c>
      <c r="D47" s="501"/>
      <c r="E47" s="211"/>
      <c r="F47" s="212"/>
      <c r="G47" s="212"/>
      <c r="H47" s="212"/>
      <c r="I47" s="212"/>
      <c r="J47" s="213"/>
      <c r="K47" s="214">
        <f t="shared" si="0"/>
        <v>0</v>
      </c>
    </row>
    <row r="48" spans="2:11" x14ac:dyDescent="0.25">
      <c r="B48" s="10" t="s">
        <v>35</v>
      </c>
      <c r="C48" s="429" t="s">
        <v>146</v>
      </c>
      <c r="D48" s="501"/>
      <c r="E48" s="211"/>
      <c r="F48" s="212"/>
      <c r="G48" s="212"/>
      <c r="H48" s="212"/>
      <c r="I48" s="212"/>
      <c r="J48" s="213"/>
      <c r="K48" s="214">
        <f t="shared" si="0"/>
        <v>0</v>
      </c>
    </row>
    <row r="49" spans="2:11" x14ac:dyDescent="0.25">
      <c r="B49" s="10" t="s">
        <v>36</v>
      </c>
      <c r="C49" s="429" t="s">
        <v>147</v>
      </c>
      <c r="D49" s="501"/>
      <c r="E49" s="211"/>
      <c r="F49" s="212"/>
      <c r="G49" s="212"/>
      <c r="H49" s="212"/>
      <c r="I49" s="212"/>
      <c r="J49" s="213"/>
      <c r="K49" s="214">
        <f t="shared" si="0"/>
        <v>0</v>
      </c>
    </row>
    <row r="50" spans="2:11" x14ac:dyDescent="0.25">
      <c r="B50" s="10" t="s">
        <v>37</v>
      </c>
      <c r="C50" s="429" t="s">
        <v>148</v>
      </c>
      <c r="D50" s="501"/>
      <c r="E50" s="211"/>
      <c r="F50" s="212"/>
      <c r="G50" s="212"/>
      <c r="H50" s="212"/>
      <c r="I50" s="212"/>
      <c r="J50" s="213"/>
      <c r="K50" s="214">
        <f t="shared" si="0"/>
        <v>0</v>
      </c>
    </row>
    <row r="51" spans="2:11" x14ac:dyDescent="0.25">
      <c r="B51" s="10" t="s">
        <v>38</v>
      </c>
      <c r="C51" s="429" t="s">
        <v>149</v>
      </c>
      <c r="D51" s="501"/>
      <c r="E51" s="211"/>
      <c r="F51" s="212"/>
      <c r="G51" s="212"/>
      <c r="H51" s="212"/>
      <c r="I51" s="212"/>
      <c r="J51" s="213"/>
      <c r="K51" s="214">
        <f t="shared" si="0"/>
        <v>0</v>
      </c>
    </row>
    <row r="52" spans="2:11" x14ac:dyDescent="0.25">
      <c r="B52" s="10" t="s">
        <v>39</v>
      </c>
      <c r="C52" s="429" t="s">
        <v>150</v>
      </c>
      <c r="D52" s="501"/>
      <c r="E52" s="211"/>
      <c r="F52" s="212"/>
      <c r="G52" s="212"/>
      <c r="H52" s="212"/>
      <c r="I52" s="212"/>
      <c r="J52" s="213"/>
      <c r="K52" s="214">
        <f t="shared" si="0"/>
        <v>0</v>
      </c>
    </row>
    <row r="53" spans="2:11" x14ac:dyDescent="0.25">
      <c r="B53" s="10" t="s">
        <v>40</v>
      </c>
      <c r="C53" s="429" t="s">
        <v>151</v>
      </c>
      <c r="D53" s="501"/>
      <c r="E53" s="211"/>
      <c r="F53" s="212"/>
      <c r="G53" s="212"/>
      <c r="H53" s="212"/>
      <c r="I53" s="212"/>
      <c r="J53" s="213"/>
      <c r="K53" s="214">
        <f t="shared" si="0"/>
        <v>0</v>
      </c>
    </row>
    <row r="54" spans="2:11" x14ac:dyDescent="0.25">
      <c r="B54" s="10" t="s">
        <v>41</v>
      </c>
      <c r="C54" s="429" t="s">
        <v>152</v>
      </c>
      <c r="D54" s="501"/>
      <c r="E54" s="211"/>
      <c r="F54" s="212"/>
      <c r="G54" s="212"/>
      <c r="H54" s="212"/>
      <c r="I54" s="212"/>
      <c r="J54" s="213"/>
      <c r="K54" s="214">
        <f t="shared" si="0"/>
        <v>0</v>
      </c>
    </row>
    <row r="55" spans="2:11" x14ac:dyDescent="0.25">
      <c r="B55" s="10" t="s">
        <v>42</v>
      </c>
      <c r="C55" s="429" t="s">
        <v>153</v>
      </c>
      <c r="D55" s="501"/>
      <c r="E55" s="211"/>
      <c r="F55" s="212"/>
      <c r="G55" s="212"/>
      <c r="H55" s="212"/>
      <c r="I55" s="212"/>
      <c r="J55" s="213"/>
      <c r="K55" s="214">
        <f t="shared" si="0"/>
        <v>0</v>
      </c>
    </row>
    <row r="56" spans="2:11" x14ac:dyDescent="0.25">
      <c r="B56" s="10" t="s">
        <v>43</v>
      </c>
      <c r="C56" s="429" t="s">
        <v>154</v>
      </c>
      <c r="D56" s="501"/>
      <c r="E56" s="211"/>
      <c r="F56" s="212"/>
      <c r="G56" s="212"/>
      <c r="H56" s="212"/>
      <c r="I56" s="212"/>
      <c r="J56" s="213"/>
      <c r="K56" s="214">
        <f t="shared" si="0"/>
        <v>0</v>
      </c>
    </row>
    <row r="57" spans="2:11" x14ac:dyDescent="0.25">
      <c r="B57" s="10" t="s">
        <v>44</v>
      </c>
      <c r="C57" s="429" t="s">
        <v>155</v>
      </c>
      <c r="D57" s="501"/>
      <c r="E57" s="211"/>
      <c r="F57" s="212"/>
      <c r="G57" s="212"/>
      <c r="H57" s="212"/>
      <c r="I57" s="212"/>
      <c r="J57" s="213"/>
      <c r="K57" s="214">
        <f t="shared" si="0"/>
        <v>0</v>
      </c>
    </row>
    <row r="58" spans="2:11" x14ac:dyDescent="0.25">
      <c r="B58" s="10" t="s">
        <v>45</v>
      </c>
      <c r="C58" s="429" t="s">
        <v>156</v>
      </c>
      <c r="D58" s="501"/>
      <c r="E58" s="211"/>
      <c r="F58" s="212"/>
      <c r="G58" s="212"/>
      <c r="H58" s="212"/>
      <c r="I58" s="212"/>
      <c r="J58" s="213"/>
      <c r="K58" s="214">
        <f t="shared" si="0"/>
        <v>0</v>
      </c>
    </row>
    <row r="59" spans="2:11" x14ac:dyDescent="0.25">
      <c r="B59" s="10" t="s">
        <v>46</v>
      </c>
      <c r="C59" s="429" t="s">
        <v>157</v>
      </c>
      <c r="D59" s="501"/>
      <c r="E59" s="211"/>
      <c r="F59" s="212"/>
      <c r="G59" s="212"/>
      <c r="H59" s="212"/>
      <c r="I59" s="212"/>
      <c r="J59" s="213"/>
      <c r="K59" s="214">
        <f t="shared" si="0"/>
        <v>0</v>
      </c>
    </row>
    <row r="60" spans="2:11" x14ac:dyDescent="0.25">
      <c r="B60" s="10" t="s">
        <v>47</v>
      </c>
      <c r="C60" s="429" t="s">
        <v>158</v>
      </c>
      <c r="D60" s="501"/>
      <c r="E60" s="211"/>
      <c r="F60" s="212"/>
      <c r="G60" s="212"/>
      <c r="H60" s="212"/>
      <c r="I60" s="212"/>
      <c r="J60" s="213"/>
      <c r="K60" s="214">
        <f t="shared" si="0"/>
        <v>0</v>
      </c>
    </row>
    <row r="61" spans="2:11" x14ac:dyDescent="0.25">
      <c r="B61" s="10" t="s">
        <v>48</v>
      </c>
      <c r="C61" s="429" t="s">
        <v>159</v>
      </c>
      <c r="D61" s="501"/>
      <c r="E61" s="211"/>
      <c r="F61" s="212"/>
      <c r="G61" s="212"/>
      <c r="H61" s="212"/>
      <c r="I61" s="212"/>
      <c r="J61" s="213"/>
      <c r="K61" s="214">
        <f t="shared" si="0"/>
        <v>0</v>
      </c>
    </row>
    <row r="62" spans="2:11" x14ac:dyDescent="0.25">
      <c r="B62" s="10" t="s">
        <v>49</v>
      </c>
      <c r="C62" s="429" t="s">
        <v>160</v>
      </c>
      <c r="D62" s="501"/>
      <c r="E62" s="211"/>
      <c r="F62" s="212"/>
      <c r="G62" s="212"/>
      <c r="H62" s="212"/>
      <c r="I62" s="212"/>
      <c r="J62" s="213"/>
      <c r="K62" s="214">
        <f t="shared" si="0"/>
        <v>0</v>
      </c>
    </row>
    <row r="63" spans="2:11" x14ac:dyDescent="0.25">
      <c r="B63" s="10" t="s">
        <v>50</v>
      </c>
      <c r="C63" s="429" t="s">
        <v>161</v>
      </c>
      <c r="D63" s="501"/>
      <c r="E63" s="211"/>
      <c r="F63" s="212"/>
      <c r="G63" s="212"/>
      <c r="H63" s="212"/>
      <c r="I63" s="212"/>
      <c r="J63" s="213"/>
      <c r="K63" s="214">
        <f t="shared" si="0"/>
        <v>0</v>
      </c>
    </row>
    <row r="64" spans="2:11" x14ac:dyDescent="0.25">
      <c r="B64" s="10" t="s">
        <v>51</v>
      </c>
      <c r="C64" s="429" t="s">
        <v>162</v>
      </c>
      <c r="D64" s="501"/>
      <c r="E64" s="211"/>
      <c r="F64" s="212"/>
      <c r="G64" s="212"/>
      <c r="H64" s="212"/>
      <c r="I64" s="212"/>
      <c r="J64" s="213"/>
      <c r="K64" s="214">
        <f t="shared" si="0"/>
        <v>0</v>
      </c>
    </row>
    <row r="65" spans="2:11" x14ac:dyDescent="0.25">
      <c r="B65" s="10" t="s">
        <v>52</v>
      </c>
      <c r="C65" s="429" t="s">
        <v>163</v>
      </c>
      <c r="D65" s="501"/>
      <c r="E65" s="211"/>
      <c r="F65" s="212"/>
      <c r="G65" s="212"/>
      <c r="H65" s="212"/>
      <c r="I65" s="212"/>
      <c r="J65" s="213"/>
      <c r="K65" s="214">
        <f t="shared" si="0"/>
        <v>0</v>
      </c>
    </row>
    <row r="66" spans="2:11" x14ac:dyDescent="0.25">
      <c r="B66" s="10" t="s">
        <v>53</v>
      </c>
      <c r="C66" s="429" t="s">
        <v>164</v>
      </c>
      <c r="D66" s="501"/>
      <c r="E66" s="211"/>
      <c r="F66" s="212"/>
      <c r="G66" s="212"/>
      <c r="H66" s="212"/>
      <c r="I66" s="212"/>
      <c r="J66" s="213"/>
      <c r="K66" s="214">
        <f t="shared" si="0"/>
        <v>0</v>
      </c>
    </row>
    <row r="67" spans="2:11" x14ac:dyDescent="0.25">
      <c r="B67" s="10" t="s">
        <v>54</v>
      </c>
      <c r="C67" s="429" t="s">
        <v>165</v>
      </c>
      <c r="D67" s="501"/>
      <c r="E67" s="211"/>
      <c r="F67" s="212"/>
      <c r="G67" s="212"/>
      <c r="H67" s="212"/>
      <c r="I67" s="212"/>
      <c r="J67" s="213"/>
      <c r="K67" s="214">
        <f t="shared" si="0"/>
        <v>0</v>
      </c>
    </row>
    <row r="68" spans="2:11" x14ac:dyDescent="0.25">
      <c r="B68" s="10" t="s">
        <v>55</v>
      </c>
      <c r="C68" s="429" t="s">
        <v>166</v>
      </c>
      <c r="D68" s="501"/>
      <c r="E68" s="211"/>
      <c r="F68" s="212"/>
      <c r="G68" s="212"/>
      <c r="H68" s="212"/>
      <c r="I68" s="212"/>
      <c r="J68" s="213"/>
      <c r="K68" s="214">
        <f t="shared" si="0"/>
        <v>0</v>
      </c>
    </row>
    <row r="69" spans="2:11" x14ac:dyDescent="0.25">
      <c r="B69" s="10" t="s">
        <v>56</v>
      </c>
      <c r="C69" s="429" t="s">
        <v>167</v>
      </c>
      <c r="D69" s="501"/>
      <c r="E69" s="211"/>
      <c r="F69" s="212"/>
      <c r="G69" s="212"/>
      <c r="H69" s="212"/>
      <c r="I69" s="212"/>
      <c r="J69" s="213"/>
      <c r="K69" s="214">
        <f t="shared" si="0"/>
        <v>0</v>
      </c>
    </row>
    <row r="70" spans="2:11" x14ac:dyDescent="0.25">
      <c r="B70" s="10" t="s">
        <v>57</v>
      </c>
      <c r="C70" s="429" t="s">
        <v>168</v>
      </c>
      <c r="D70" s="501"/>
      <c r="E70" s="211"/>
      <c r="F70" s="212"/>
      <c r="G70" s="212"/>
      <c r="H70" s="212"/>
      <c r="I70" s="212"/>
      <c r="J70" s="213"/>
      <c r="K70" s="214">
        <f t="shared" si="0"/>
        <v>0</v>
      </c>
    </row>
    <row r="71" spans="2:11" x14ac:dyDescent="0.25">
      <c r="B71" s="10" t="s">
        <v>58</v>
      </c>
      <c r="C71" s="429" t="s">
        <v>169</v>
      </c>
      <c r="D71" s="501"/>
      <c r="E71" s="211"/>
      <c r="F71" s="212"/>
      <c r="G71" s="212"/>
      <c r="H71" s="212"/>
      <c r="I71" s="212"/>
      <c r="J71" s="213"/>
      <c r="K71" s="214">
        <f t="shared" si="0"/>
        <v>0</v>
      </c>
    </row>
    <row r="72" spans="2:11" x14ac:dyDescent="0.25">
      <c r="B72" s="10" t="s">
        <v>59</v>
      </c>
      <c r="C72" s="429" t="s">
        <v>170</v>
      </c>
      <c r="D72" s="501"/>
      <c r="E72" s="211"/>
      <c r="F72" s="212"/>
      <c r="G72" s="212"/>
      <c r="H72" s="212"/>
      <c r="I72" s="212"/>
      <c r="J72" s="213"/>
      <c r="K72" s="214">
        <f t="shared" si="0"/>
        <v>0</v>
      </c>
    </row>
    <row r="73" spans="2:11" x14ac:dyDescent="0.25">
      <c r="B73" s="10" t="s">
        <v>60</v>
      </c>
      <c r="C73" s="429" t="s">
        <v>171</v>
      </c>
      <c r="D73" s="501"/>
      <c r="E73" s="211"/>
      <c r="F73" s="212"/>
      <c r="G73" s="212"/>
      <c r="H73" s="212"/>
      <c r="I73" s="212"/>
      <c r="J73" s="213"/>
      <c r="K73" s="214">
        <f t="shared" si="0"/>
        <v>0</v>
      </c>
    </row>
    <row r="74" spans="2:11" x14ac:dyDescent="0.25">
      <c r="B74" s="10" t="s">
        <v>61</v>
      </c>
      <c r="C74" s="429" t="s">
        <v>172</v>
      </c>
      <c r="D74" s="501"/>
      <c r="E74" s="211"/>
      <c r="F74" s="212"/>
      <c r="G74" s="212"/>
      <c r="H74" s="212"/>
      <c r="I74" s="212"/>
      <c r="J74" s="213"/>
      <c r="K74" s="214">
        <f t="shared" si="0"/>
        <v>0</v>
      </c>
    </row>
    <row r="75" spans="2:11" x14ac:dyDescent="0.25">
      <c r="B75" s="10" t="s">
        <v>62</v>
      </c>
      <c r="C75" s="429" t="s">
        <v>173</v>
      </c>
      <c r="D75" s="501"/>
      <c r="E75" s="211"/>
      <c r="F75" s="212"/>
      <c r="G75" s="212"/>
      <c r="H75" s="212"/>
      <c r="I75" s="212"/>
      <c r="J75" s="213"/>
      <c r="K75" s="214">
        <f t="shared" si="0"/>
        <v>0</v>
      </c>
    </row>
    <row r="76" spans="2:11" x14ac:dyDescent="0.25">
      <c r="B76" s="10" t="s">
        <v>63</v>
      </c>
      <c r="C76" s="429" t="s">
        <v>174</v>
      </c>
      <c r="D76" s="501"/>
      <c r="E76" s="211"/>
      <c r="F76" s="212"/>
      <c r="G76" s="212"/>
      <c r="H76" s="212"/>
      <c r="I76" s="212"/>
      <c r="J76" s="213"/>
      <c r="K76" s="214">
        <f t="shared" si="0"/>
        <v>0</v>
      </c>
    </row>
    <row r="77" spans="2:11" x14ac:dyDescent="0.25">
      <c r="B77" s="10" t="s">
        <v>64</v>
      </c>
      <c r="C77" s="429" t="s">
        <v>175</v>
      </c>
      <c r="D77" s="501"/>
      <c r="E77" s="211"/>
      <c r="F77" s="212"/>
      <c r="G77" s="212"/>
      <c r="H77" s="212"/>
      <c r="I77" s="212"/>
      <c r="J77" s="213"/>
      <c r="K77" s="214">
        <f t="shared" si="0"/>
        <v>0</v>
      </c>
    </row>
    <row r="78" spans="2:11" x14ac:dyDescent="0.25">
      <c r="B78" s="10" t="s">
        <v>65</v>
      </c>
      <c r="C78" s="429" t="s">
        <v>176</v>
      </c>
      <c r="D78" s="501"/>
      <c r="E78" s="211"/>
      <c r="F78" s="212"/>
      <c r="G78" s="212"/>
      <c r="H78" s="212"/>
      <c r="I78" s="212"/>
      <c r="J78" s="213"/>
      <c r="K78" s="214">
        <f t="shared" ref="K78:K88" si="1">+SUM(E78:J78)</f>
        <v>0</v>
      </c>
    </row>
    <row r="79" spans="2:11" x14ac:dyDescent="0.25">
      <c r="B79" s="10" t="s">
        <v>66</v>
      </c>
      <c r="C79" s="429" t="s">
        <v>177</v>
      </c>
      <c r="D79" s="501"/>
      <c r="E79" s="211"/>
      <c r="F79" s="212"/>
      <c r="G79" s="212"/>
      <c r="H79" s="212"/>
      <c r="I79" s="212"/>
      <c r="J79" s="213"/>
      <c r="K79" s="214">
        <f t="shared" si="1"/>
        <v>0</v>
      </c>
    </row>
    <row r="80" spans="2:11" x14ac:dyDescent="0.25">
      <c r="B80" s="10" t="s">
        <v>67</v>
      </c>
      <c r="C80" s="429" t="s">
        <v>178</v>
      </c>
      <c r="D80" s="501"/>
      <c r="E80" s="211"/>
      <c r="F80" s="212"/>
      <c r="G80" s="212"/>
      <c r="H80" s="212"/>
      <c r="I80" s="212"/>
      <c r="J80" s="213"/>
      <c r="K80" s="214">
        <f t="shared" si="1"/>
        <v>0</v>
      </c>
    </row>
    <row r="81" spans="2:11" x14ac:dyDescent="0.25">
      <c r="B81" s="10" t="s">
        <v>68</v>
      </c>
      <c r="C81" s="429" t="s">
        <v>179</v>
      </c>
      <c r="D81" s="501"/>
      <c r="E81" s="211"/>
      <c r="F81" s="212"/>
      <c r="G81" s="212"/>
      <c r="H81" s="212"/>
      <c r="I81" s="212"/>
      <c r="J81" s="213"/>
      <c r="K81" s="214">
        <f t="shared" si="1"/>
        <v>0</v>
      </c>
    </row>
    <row r="82" spans="2:11" x14ac:dyDescent="0.25">
      <c r="B82" s="10" t="s">
        <v>69</v>
      </c>
      <c r="C82" s="429" t="s">
        <v>180</v>
      </c>
      <c r="D82" s="501"/>
      <c r="E82" s="211"/>
      <c r="F82" s="212"/>
      <c r="G82" s="212"/>
      <c r="H82" s="212"/>
      <c r="I82" s="212"/>
      <c r="J82" s="213"/>
      <c r="K82" s="214">
        <f t="shared" si="1"/>
        <v>0</v>
      </c>
    </row>
    <row r="83" spans="2:11" x14ac:dyDescent="0.25">
      <c r="B83" s="10" t="s">
        <v>70</v>
      </c>
      <c r="C83" s="429" t="s">
        <v>181</v>
      </c>
      <c r="D83" s="501"/>
      <c r="E83" s="211"/>
      <c r="F83" s="212"/>
      <c r="G83" s="212"/>
      <c r="H83" s="212"/>
      <c r="I83" s="212"/>
      <c r="J83" s="213"/>
      <c r="K83" s="214">
        <f t="shared" si="1"/>
        <v>0</v>
      </c>
    </row>
    <row r="84" spans="2:11" x14ac:dyDescent="0.25">
      <c r="B84" s="10" t="s">
        <v>71</v>
      </c>
      <c r="C84" s="429" t="s">
        <v>182</v>
      </c>
      <c r="D84" s="501"/>
      <c r="E84" s="211"/>
      <c r="F84" s="212"/>
      <c r="G84" s="212"/>
      <c r="H84" s="212"/>
      <c r="I84" s="212"/>
      <c r="J84" s="213"/>
      <c r="K84" s="214">
        <f t="shared" si="1"/>
        <v>0</v>
      </c>
    </row>
    <row r="85" spans="2:11" x14ac:dyDescent="0.25">
      <c r="B85" s="10" t="s">
        <v>72</v>
      </c>
      <c r="C85" s="429" t="s">
        <v>183</v>
      </c>
      <c r="D85" s="501"/>
      <c r="E85" s="211"/>
      <c r="F85" s="212"/>
      <c r="G85" s="212"/>
      <c r="H85" s="212"/>
      <c r="I85" s="212"/>
      <c r="J85" s="213"/>
      <c r="K85" s="214">
        <f t="shared" si="1"/>
        <v>0</v>
      </c>
    </row>
    <row r="86" spans="2:11" x14ac:dyDescent="0.25">
      <c r="B86" s="10" t="s">
        <v>73</v>
      </c>
      <c r="C86" s="429" t="s">
        <v>184</v>
      </c>
      <c r="D86" s="501"/>
      <c r="E86" s="211"/>
      <c r="F86" s="212"/>
      <c r="G86" s="212"/>
      <c r="H86" s="212"/>
      <c r="I86" s="212"/>
      <c r="J86" s="213"/>
      <c r="K86" s="214">
        <f t="shared" si="1"/>
        <v>0</v>
      </c>
    </row>
    <row r="87" spans="2:11" x14ac:dyDescent="0.25">
      <c r="B87" s="10" t="s">
        <v>74</v>
      </c>
      <c r="C87" s="429" t="s">
        <v>185</v>
      </c>
      <c r="D87" s="501"/>
      <c r="E87" s="211"/>
      <c r="F87" s="212"/>
      <c r="G87" s="212"/>
      <c r="H87" s="212"/>
      <c r="I87" s="212"/>
      <c r="J87" s="213"/>
      <c r="K87" s="214">
        <f t="shared" si="1"/>
        <v>0</v>
      </c>
    </row>
    <row r="88" spans="2:11" x14ac:dyDescent="0.25">
      <c r="B88" s="12" t="s">
        <v>75</v>
      </c>
      <c r="C88" s="432" t="s">
        <v>186</v>
      </c>
      <c r="D88" s="502"/>
      <c r="E88" s="215"/>
      <c r="F88" s="216"/>
      <c r="G88" s="216"/>
      <c r="H88" s="216"/>
      <c r="I88" s="216"/>
      <c r="J88" s="217"/>
      <c r="K88" s="218">
        <f t="shared" si="1"/>
        <v>0</v>
      </c>
    </row>
    <row r="90" spans="2:11" x14ac:dyDescent="0.25">
      <c r="B90" s="9" t="s">
        <v>912</v>
      </c>
    </row>
  </sheetData>
  <sheetProtection password="800C" sheet="1" formatColumns="0" formatRows="0"/>
  <autoFilter ref="B12:K12" xr:uid="{00000000-0001-0000-5500-000000000000}">
    <filterColumn colId="1" showButton="0"/>
  </autoFilter>
  <mergeCells count="80">
    <mergeCell ref="E11:K11"/>
    <mergeCell ref="B11:B12"/>
    <mergeCell ref="B9:C9"/>
    <mergeCell ref="C11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6:D86"/>
    <mergeCell ref="C87:D87"/>
    <mergeCell ref="C88:D88"/>
    <mergeCell ref="C81:D81"/>
    <mergeCell ref="C82:D82"/>
    <mergeCell ref="C83:D83"/>
    <mergeCell ref="C84:D84"/>
    <mergeCell ref="C85:D85"/>
  </mergeCells>
  <conditionalFormatting sqref="E12:K12">
    <cfRule type="cellIs" dxfId="91" priority="2" operator="lessThan">
      <formula>0</formula>
    </cfRule>
  </conditionalFormatting>
  <conditionalFormatting sqref="K13:K88">
    <cfRule type="cellIs" dxfId="90" priority="1" operator="notEqual">
      <formula>0</formula>
    </cfRule>
  </conditionalFormatting>
  <dataValidations count="1">
    <dataValidation type="whole" allowBlank="1" showInputMessage="1" showErrorMessage="1" errorTitle="Valor erróneo" error="El valor tiene que ser entero" promptTitle="Ingresar valores enteros" prompt="Ingresar valores enteros" sqref="E13:J88" xr:uid="{00000000-0002-0000-5500-000000000000}">
      <formula1>-1000000000000000</formula1>
      <formula2>1000000000000000</formula2>
    </dataValidation>
  </dataValidations>
  <pageMargins left="0.7" right="0.7" top="0.75" bottom="0.75" header="0.3" footer="0.3"/>
  <pageSetup paperSize="9" orientation="portrait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39"/>
  <dimension ref="A1:V78"/>
  <sheetViews>
    <sheetView zoomScale="70" zoomScaleNormal="70" workbookViewId="0">
      <pane xSplit="1" ySplit="2" topLeftCell="J3" activePane="bottomRight" state="frozen"/>
      <selection activeCell="C6" sqref="C6"/>
      <selection pane="topRight" activeCell="C6" sqref="C6"/>
      <selection pane="bottomLeft" activeCell="C6" sqref="C6"/>
      <selection pane="bottomRight" activeCell="U3" sqref="U3"/>
    </sheetView>
  </sheetViews>
  <sheetFormatPr baseColWidth="10" defaultRowHeight="15" x14ac:dyDescent="0.25"/>
  <sheetData>
    <row r="1" spans="1:22" x14ac:dyDescent="0.25">
      <c r="B1" s="511" t="s">
        <v>859</v>
      </c>
      <c r="C1" s="511"/>
      <c r="D1" s="511"/>
      <c r="E1" s="511"/>
      <c r="F1" s="511"/>
      <c r="G1" s="511"/>
      <c r="H1" s="511"/>
      <c r="I1" s="512" t="s">
        <v>860</v>
      </c>
      <c r="J1" s="512"/>
      <c r="K1" s="512"/>
      <c r="L1" s="512"/>
      <c r="M1" s="512"/>
      <c r="N1" s="512"/>
      <c r="O1" s="512"/>
      <c r="P1" s="513" t="s">
        <v>861</v>
      </c>
      <c r="Q1" s="513"/>
      <c r="R1" s="513"/>
      <c r="S1" s="513"/>
      <c r="T1" s="513"/>
      <c r="U1" s="513"/>
      <c r="V1" s="513"/>
    </row>
    <row r="2" spans="1:22" ht="165" x14ac:dyDescent="0.25">
      <c r="A2" s="220"/>
      <c r="B2" s="340" t="s">
        <v>730</v>
      </c>
      <c r="C2" s="340" t="s">
        <v>731</v>
      </c>
      <c r="D2" s="340" t="s">
        <v>732</v>
      </c>
      <c r="E2" s="340" t="s">
        <v>733</v>
      </c>
      <c r="F2" s="340" t="s">
        <v>715</v>
      </c>
      <c r="G2" s="340" t="s">
        <v>728</v>
      </c>
      <c r="H2" s="341" t="s">
        <v>724</v>
      </c>
      <c r="I2" s="225" t="s">
        <v>730</v>
      </c>
      <c r="J2" s="225" t="s">
        <v>731</v>
      </c>
      <c r="K2" s="225" t="s">
        <v>732</v>
      </c>
      <c r="L2" s="225" t="s">
        <v>733</v>
      </c>
      <c r="M2" s="225" t="s">
        <v>715</v>
      </c>
      <c r="N2" s="225" t="s">
        <v>728</v>
      </c>
      <c r="O2" s="339" t="s">
        <v>724</v>
      </c>
      <c r="P2" s="340" t="s">
        <v>730</v>
      </c>
      <c r="Q2" s="340" t="s">
        <v>731</v>
      </c>
      <c r="R2" s="340" t="s">
        <v>732</v>
      </c>
      <c r="S2" s="340" t="s">
        <v>733</v>
      </c>
      <c r="T2" s="340" t="s">
        <v>715</v>
      </c>
      <c r="U2" s="340" t="s">
        <v>728</v>
      </c>
      <c r="V2" s="341" t="s">
        <v>724</v>
      </c>
    </row>
    <row r="3" spans="1:22" x14ac:dyDescent="0.25">
      <c r="A3" s="220" t="s">
        <v>0</v>
      </c>
      <c r="B3" s="342">
        <f>+I3+P3</f>
        <v>454372.71673073602</v>
      </c>
      <c r="C3" s="342">
        <f t="shared" ref="C3:G18" si="0">+J3+Q3</f>
        <v>0</v>
      </c>
      <c r="D3" s="342">
        <f t="shared" si="0"/>
        <v>0</v>
      </c>
      <c r="E3" s="342">
        <f t="shared" si="0"/>
        <v>41654.477503571201</v>
      </c>
      <c r="F3" s="342">
        <f t="shared" si="0"/>
        <v>-4686</v>
      </c>
      <c r="G3" s="342">
        <f t="shared" si="0"/>
        <v>16810.338348223198</v>
      </c>
      <c r="H3" s="342">
        <f>+SUM(B3:G3)</f>
        <v>508151.5325825304</v>
      </c>
      <c r="I3" s="107">
        <f>+Sim_Demanda!E13</f>
        <v>0</v>
      </c>
      <c r="J3" s="107">
        <f>+Sim_Demanda!F13</f>
        <v>0</v>
      </c>
      <c r="K3" s="107">
        <f>+Sim_Demanda!G13</f>
        <v>0</v>
      </c>
      <c r="L3" s="107">
        <f>+Sim_Demanda!H13</f>
        <v>0</v>
      </c>
      <c r="M3" s="107">
        <f>+Sim_Demanda!I13</f>
        <v>0</v>
      </c>
      <c r="N3" s="107">
        <f>+Sim_Demanda!J13</f>
        <v>0</v>
      </c>
      <c r="O3" s="107">
        <f>+SUM(I3:N3)</f>
        <v>0</v>
      </c>
      <c r="P3" s="342">
        <f>+'MIP(IxI)_TFEVP'!CC9</f>
        <v>454372.71673073602</v>
      </c>
      <c r="Q3" s="342">
        <f>+'MIP(IxI)_TFEVP'!CD9</f>
        <v>0</v>
      </c>
      <c r="R3" s="342">
        <f>+'MIP(IxI)_TFEVP'!CE9</f>
        <v>0</v>
      </c>
      <c r="S3" s="342">
        <f>+'MIP(IxI)_TFEVP'!CF9</f>
        <v>41654.477503571201</v>
      </c>
      <c r="T3" s="342">
        <f>+'MIP(IxI)_TFEVP'!CG9</f>
        <v>-4686</v>
      </c>
      <c r="U3" s="342">
        <f>+'MIP(IxI)_TFEVP'!CH9</f>
        <v>16810.338348223198</v>
      </c>
      <c r="V3" s="342">
        <f>+SUM(P3:U3)</f>
        <v>508151.5325825304</v>
      </c>
    </row>
    <row r="4" spans="1:22" x14ac:dyDescent="0.25">
      <c r="A4" s="220" t="s">
        <v>1</v>
      </c>
      <c r="B4" s="342">
        <f t="shared" ref="B4:G58" si="1">+I4+P4</f>
        <v>30157.256132020699</v>
      </c>
      <c r="C4" s="342">
        <f t="shared" si="0"/>
        <v>0</v>
      </c>
      <c r="D4" s="342">
        <f t="shared" si="0"/>
        <v>0</v>
      </c>
      <c r="E4" s="342">
        <f t="shared" si="0"/>
        <v>1896.9082507344001</v>
      </c>
      <c r="F4" s="342">
        <f t="shared" si="0"/>
        <v>386</v>
      </c>
      <c r="G4" s="342">
        <f t="shared" si="0"/>
        <v>11.3183037838836</v>
      </c>
      <c r="H4" s="342">
        <f t="shared" ref="H4:H67" si="2">+SUM(B4:G4)</f>
        <v>32451.48268653898</v>
      </c>
      <c r="I4" s="107">
        <f>+Sim_Demanda!E14</f>
        <v>0</v>
      </c>
      <c r="J4" s="107">
        <f>+Sim_Demanda!F14</f>
        <v>0</v>
      </c>
      <c r="K4" s="107">
        <f>+Sim_Demanda!G14</f>
        <v>0</v>
      </c>
      <c r="L4" s="107">
        <f>+Sim_Demanda!H14</f>
        <v>0</v>
      </c>
      <c r="M4" s="107">
        <f>+Sim_Demanda!I14</f>
        <v>0</v>
      </c>
      <c r="N4" s="107">
        <f>+Sim_Demanda!J14</f>
        <v>0</v>
      </c>
      <c r="O4" s="107">
        <f t="shared" ref="O4:O67" si="3">+SUM(I4:N4)</f>
        <v>0</v>
      </c>
      <c r="P4" s="342">
        <f>+'MIP(IxI)_TFEVP'!CC10</f>
        <v>30157.256132020699</v>
      </c>
      <c r="Q4" s="342">
        <f>+'MIP(IxI)_TFEVP'!CD10</f>
        <v>0</v>
      </c>
      <c r="R4" s="342">
        <f>+'MIP(IxI)_TFEVP'!CE10</f>
        <v>0</v>
      </c>
      <c r="S4" s="342">
        <f>+'MIP(IxI)_TFEVP'!CF10</f>
        <v>1896.9082507344001</v>
      </c>
      <c r="T4" s="342">
        <f>+'MIP(IxI)_TFEVP'!CG10</f>
        <v>386</v>
      </c>
      <c r="U4" s="342">
        <f>+'MIP(IxI)_TFEVP'!CH10</f>
        <v>11.3183037838836</v>
      </c>
      <c r="V4" s="342">
        <f t="shared" ref="V4:V67" si="4">+SUM(P4:U4)</f>
        <v>32451.48268653898</v>
      </c>
    </row>
    <row r="5" spans="1:22" x14ac:dyDescent="0.25">
      <c r="A5" s="220" t="s">
        <v>2</v>
      </c>
      <c r="B5" s="342">
        <f t="shared" si="1"/>
        <v>580680.11401595303</v>
      </c>
      <c r="C5" s="342">
        <f t="shared" si="0"/>
        <v>0</v>
      </c>
      <c r="D5" s="342">
        <f t="shared" si="0"/>
        <v>0</v>
      </c>
      <c r="E5" s="342">
        <f t="shared" si="0"/>
        <v>1077.3843406773501</v>
      </c>
      <c r="F5" s="342">
        <f t="shared" si="0"/>
        <v>0</v>
      </c>
      <c r="G5" s="342">
        <f t="shared" si="0"/>
        <v>105263.58867914999</v>
      </c>
      <c r="H5" s="342">
        <f t="shared" si="2"/>
        <v>687021.08703578031</v>
      </c>
      <c r="I5" s="107">
        <f>+Sim_Demanda!E15</f>
        <v>0</v>
      </c>
      <c r="J5" s="107">
        <f>+Sim_Demanda!F15</f>
        <v>0</v>
      </c>
      <c r="K5" s="107">
        <f>+Sim_Demanda!G15</f>
        <v>0</v>
      </c>
      <c r="L5" s="107">
        <f>+Sim_Demanda!H15</f>
        <v>0</v>
      </c>
      <c r="M5" s="107">
        <f>+Sim_Demanda!I15</f>
        <v>0</v>
      </c>
      <c r="N5" s="107">
        <f>+Sim_Demanda!J15</f>
        <v>0</v>
      </c>
      <c r="O5" s="107">
        <f t="shared" si="3"/>
        <v>0</v>
      </c>
      <c r="P5" s="342">
        <f>+'MIP(IxI)_TFEVP'!CC11</f>
        <v>580680.11401595303</v>
      </c>
      <c r="Q5" s="342">
        <f>+'MIP(IxI)_TFEVP'!CD11</f>
        <v>0</v>
      </c>
      <c r="R5" s="342">
        <f>+'MIP(IxI)_TFEVP'!CE11</f>
        <v>0</v>
      </c>
      <c r="S5" s="342">
        <f>+'MIP(IxI)_TFEVP'!CF11</f>
        <v>1077.3843406773501</v>
      </c>
      <c r="T5" s="342">
        <f>+'MIP(IxI)_TFEVP'!CG11</f>
        <v>0</v>
      </c>
      <c r="U5" s="342">
        <f>+'MIP(IxI)_TFEVP'!CH11</f>
        <v>105263.58867914999</v>
      </c>
      <c r="V5" s="342">
        <f t="shared" si="4"/>
        <v>687021.08703578031</v>
      </c>
    </row>
    <row r="6" spans="1:22" x14ac:dyDescent="0.25">
      <c r="A6" s="220" t="s">
        <v>3</v>
      </c>
      <c r="B6" s="342">
        <f t="shared" si="1"/>
        <v>96546.080943478504</v>
      </c>
      <c r="C6" s="342">
        <f t="shared" si="0"/>
        <v>0</v>
      </c>
      <c r="D6" s="342">
        <f t="shared" si="0"/>
        <v>0</v>
      </c>
      <c r="E6" s="342">
        <f t="shared" si="0"/>
        <v>1209.2233995976901</v>
      </c>
      <c r="F6" s="342">
        <f t="shared" si="0"/>
        <v>0</v>
      </c>
      <c r="G6" s="342">
        <f t="shared" si="0"/>
        <v>6.0276524953140997</v>
      </c>
      <c r="H6" s="342">
        <f t="shared" si="2"/>
        <v>97761.331995571498</v>
      </c>
      <c r="I6" s="107">
        <f>+Sim_Demanda!E16</f>
        <v>0</v>
      </c>
      <c r="J6" s="107">
        <f>+Sim_Demanda!F16</f>
        <v>0</v>
      </c>
      <c r="K6" s="107">
        <f>+Sim_Demanda!G16</f>
        <v>0</v>
      </c>
      <c r="L6" s="107">
        <f>+Sim_Demanda!H16</f>
        <v>0</v>
      </c>
      <c r="M6" s="107">
        <f>+Sim_Demanda!I16</f>
        <v>0</v>
      </c>
      <c r="N6" s="107">
        <f>+Sim_Demanda!J16</f>
        <v>0</v>
      </c>
      <c r="O6" s="107">
        <f t="shared" si="3"/>
        <v>0</v>
      </c>
      <c r="P6" s="342">
        <f>+'MIP(IxI)_TFEVP'!CC12</f>
        <v>96546.080943478504</v>
      </c>
      <c r="Q6" s="342">
        <f>+'MIP(IxI)_TFEVP'!CD12</f>
        <v>0</v>
      </c>
      <c r="R6" s="342">
        <f>+'MIP(IxI)_TFEVP'!CE12</f>
        <v>0</v>
      </c>
      <c r="S6" s="342">
        <f>+'MIP(IxI)_TFEVP'!CF12</f>
        <v>1209.2233995976901</v>
      </c>
      <c r="T6" s="342">
        <f>+'MIP(IxI)_TFEVP'!CG12</f>
        <v>0</v>
      </c>
      <c r="U6" s="342">
        <f>+'MIP(IxI)_TFEVP'!CH12</f>
        <v>6.0276524953140997</v>
      </c>
      <c r="V6" s="342">
        <f t="shared" si="4"/>
        <v>97761.331995571498</v>
      </c>
    </row>
    <row r="7" spans="1:22" x14ac:dyDescent="0.25">
      <c r="A7" s="220" t="s">
        <v>4</v>
      </c>
      <c r="B7" s="342">
        <f t="shared" si="1"/>
        <v>1266570.5260729899</v>
      </c>
      <c r="C7" s="342">
        <f t="shared" si="0"/>
        <v>0</v>
      </c>
      <c r="D7" s="342">
        <f t="shared" si="0"/>
        <v>0</v>
      </c>
      <c r="E7" s="342">
        <f t="shared" si="0"/>
        <v>9247.1179449483698</v>
      </c>
      <c r="F7" s="342">
        <f t="shared" si="0"/>
        <v>-4989.0656345757097</v>
      </c>
      <c r="G7" s="342">
        <f t="shared" si="0"/>
        <v>4336291.7892579399</v>
      </c>
      <c r="H7" s="342">
        <f t="shared" si="2"/>
        <v>5607120.3676413028</v>
      </c>
      <c r="I7" s="107">
        <f>+Sim_Demanda!E17</f>
        <v>0</v>
      </c>
      <c r="J7" s="107">
        <f>+Sim_Demanda!F17</f>
        <v>0</v>
      </c>
      <c r="K7" s="107">
        <f>+Sim_Demanda!G17</f>
        <v>0</v>
      </c>
      <c r="L7" s="107">
        <f>+Sim_Demanda!H17</f>
        <v>0</v>
      </c>
      <c r="M7" s="107">
        <f>+Sim_Demanda!I17</f>
        <v>0</v>
      </c>
      <c r="N7" s="107">
        <f>+Sim_Demanda!J17</f>
        <v>0</v>
      </c>
      <c r="O7" s="107">
        <f t="shared" si="3"/>
        <v>0</v>
      </c>
      <c r="P7" s="342">
        <f>+'MIP(IxI)_TFEVP'!CC13</f>
        <v>1266570.5260729899</v>
      </c>
      <c r="Q7" s="342">
        <f>+'MIP(IxI)_TFEVP'!CD13</f>
        <v>0</v>
      </c>
      <c r="R7" s="342">
        <f>+'MIP(IxI)_TFEVP'!CE13</f>
        <v>0</v>
      </c>
      <c r="S7" s="342">
        <f>+'MIP(IxI)_TFEVP'!CF13</f>
        <v>9247.1179449483698</v>
      </c>
      <c r="T7" s="342">
        <f>+'MIP(IxI)_TFEVP'!CG13</f>
        <v>-4989.0656345757097</v>
      </c>
      <c r="U7" s="342">
        <f>+'MIP(IxI)_TFEVP'!CH13</f>
        <v>4336291.7892579399</v>
      </c>
      <c r="V7" s="342">
        <f t="shared" si="4"/>
        <v>5607120.3676413028</v>
      </c>
    </row>
    <row r="8" spans="1:22" x14ac:dyDescent="0.25">
      <c r="A8" s="220" t="s">
        <v>5</v>
      </c>
      <c r="B8" s="342">
        <f t="shared" si="1"/>
        <v>150482.78039472899</v>
      </c>
      <c r="C8" s="342">
        <f t="shared" si="0"/>
        <v>0</v>
      </c>
      <c r="D8" s="342">
        <f t="shared" si="0"/>
        <v>0</v>
      </c>
      <c r="E8" s="342">
        <f t="shared" si="0"/>
        <v>188456.72999050701</v>
      </c>
      <c r="F8" s="342">
        <f t="shared" si="0"/>
        <v>0</v>
      </c>
      <c r="G8" s="342">
        <f t="shared" si="0"/>
        <v>1024173.77798963</v>
      </c>
      <c r="H8" s="342">
        <f t="shared" si="2"/>
        <v>1363113.2883748659</v>
      </c>
      <c r="I8" s="107">
        <f>+Sim_Demanda!E18</f>
        <v>0</v>
      </c>
      <c r="J8" s="107">
        <f>+Sim_Demanda!F18</f>
        <v>0</v>
      </c>
      <c r="K8" s="107">
        <f>+Sim_Demanda!G18</f>
        <v>0</v>
      </c>
      <c r="L8" s="107">
        <f>+Sim_Demanda!H18</f>
        <v>0</v>
      </c>
      <c r="M8" s="107">
        <f>+Sim_Demanda!I18</f>
        <v>0</v>
      </c>
      <c r="N8" s="107">
        <f>+Sim_Demanda!J18</f>
        <v>0</v>
      </c>
      <c r="O8" s="107">
        <f t="shared" si="3"/>
        <v>0</v>
      </c>
      <c r="P8" s="342">
        <f>+'MIP(IxI)_TFEVP'!CC14</f>
        <v>150482.78039472899</v>
      </c>
      <c r="Q8" s="342">
        <f>+'MIP(IxI)_TFEVP'!CD14</f>
        <v>0</v>
      </c>
      <c r="R8" s="342">
        <f>+'MIP(IxI)_TFEVP'!CE14</f>
        <v>0</v>
      </c>
      <c r="S8" s="342">
        <f>+'MIP(IxI)_TFEVP'!CF14</f>
        <v>188456.72999050701</v>
      </c>
      <c r="T8" s="342">
        <f>+'MIP(IxI)_TFEVP'!CG14</f>
        <v>0</v>
      </c>
      <c r="U8" s="342">
        <f>+'MIP(IxI)_TFEVP'!CH14</f>
        <v>1024173.77798963</v>
      </c>
      <c r="V8" s="342">
        <f t="shared" si="4"/>
        <v>1363113.2883748659</v>
      </c>
    </row>
    <row r="9" spans="1:22" x14ac:dyDescent="0.25">
      <c r="A9" s="220" t="s">
        <v>6</v>
      </c>
      <c r="B9" s="342">
        <f t="shared" si="1"/>
        <v>16494.873599832201</v>
      </c>
      <c r="C9" s="342">
        <f t="shared" si="0"/>
        <v>0</v>
      </c>
      <c r="D9" s="342">
        <f t="shared" si="0"/>
        <v>0</v>
      </c>
      <c r="E9" s="342">
        <f t="shared" si="0"/>
        <v>2493.3067450456701</v>
      </c>
      <c r="F9" s="342">
        <f t="shared" si="0"/>
        <v>0</v>
      </c>
      <c r="G9" s="342">
        <f t="shared" si="0"/>
        <v>1278.30481360156</v>
      </c>
      <c r="H9" s="342">
        <f t="shared" si="2"/>
        <v>20266.485158479431</v>
      </c>
      <c r="I9" s="107">
        <f>+Sim_Demanda!E19</f>
        <v>0</v>
      </c>
      <c r="J9" s="107">
        <f>+Sim_Demanda!F19</f>
        <v>0</v>
      </c>
      <c r="K9" s="107">
        <f>+Sim_Demanda!G19</f>
        <v>0</v>
      </c>
      <c r="L9" s="107">
        <f>+Sim_Demanda!H19</f>
        <v>0</v>
      </c>
      <c r="M9" s="107">
        <f>+Sim_Demanda!I19</f>
        <v>0</v>
      </c>
      <c r="N9" s="107">
        <f>+Sim_Demanda!J19</f>
        <v>0</v>
      </c>
      <c r="O9" s="107">
        <f t="shared" si="3"/>
        <v>0</v>
      </c>
      <c r="P9" s="342">
        <f>+'MIP(IxI)_TFEVP'!CC15</f>
        <v>16494.873599832201</v>
      </c>
      <c r="Q9" s="342">
        <f>+'MIP(IxI)_TFEVP'!CD15</f>
        <v>0</v>
      </c>
      <c r="R9" s="342">
        <f>+'MIP(IxI)_TFEVP'!CE15</f>
        <v>0</v>
      </c>
      <c r="S9" s="342">
        <f>+'MIP(IxI)_TFEVP'!CF15</f>
        <v>2493.3067450456701</v>
      </c>
      <c r="T9" s="342">
        <f>+'MIP(IxI)_TFEVP'!CG15</f>
        <v>0</v>
      </c>
      <c r="U9" s="342">
        <f>+'MIP(IxI)_TFEVP'!CH15</f>
        <v>1278.30481360156</v>
      </c>
      <c r="V9" s="342">
        <f t="shared" si="4"/>
        <v>20266.485158479431</v>
      </c>
    </row>
    <row r="10" spans="1:22" x14ac:dyDescent="0.25">
      <c r="A10" s="220" t="s">
        <v>7</v>
      </c>
      <c r="B10" s="342">
        <f t="shared" si="1"/>
        <v>19204.968046642702</v>
      </c>
      <c r="C10" s="342">
        <f t="shared" si="0"/>
        <v>0</v>
      </c>
      <c r="D10" s="342">
        <f t="shared" si="0"/>
        <v>0</v>
      </c>
      <c r="E10" s="342">
        <f t="shared" si="0"/>
        <v>11261.624219431</v>
      </c>
      <c r="F10" s="342">
        <f t="shared" si="0"/>
        <v>6821.2316773147504</v>
      </c>
      <c r="G10" s="342">
        <f t="shared" si="0"/>
        <v>3370584.0910759801</v>
      </c>
      <c r="H10" s="342">
        <f t="shared" si="2"/>
        <v>3407871.9150193688</v>
      </c>
      <c r="I10" s="107">
        <f>+Sim_Demanda!E20</f>
        <v>0</v>
      </c>
      <c r="J10" s="107">
        <f>+Sim_Demanda!F20</f>
        <v>0</v>
      </c>
      <c r="K10" s="107">
        <f>+Sim_Demanda!G20</f>
        <v>0</v>
      </c>
      <c r="L10" s="107">
        <f>+Sim_Demanda!H20</f>
        <v>0</v>
      </c>
      <c r="M10" s="107">
        <f>+Sim_Demanda!I20</f>
        <v>0</v>
      </c>
      <c r="N10" s="107">
        <f>+Sim_Demanda!J20</f>
        <v>0</v>
      </c>
      <c r="O10" s="107">
        <f t="shared" si="3"/>
        <v>0</v>
      </c>
      <c r="P10" s="342">
        <f>+'MIP(IxI)_TFEVP'!CC16</f>
        <v>19204.968046642702</v>
      </c>
      <c r="Q10" s="342">
        <f>+'MIP(IxI)_TFEVP'!CD16</f>
        <v>0</v>
      </c>
      <c r="R10" s="342">
        <f>+'MIP(IxI)_TFEVP'!CE16</f>
        <v>0</v>
      </c>
      <c r="S10" s="342">
        <f>+'MIP(IxI)_TFEVP'!CF16</f>
        <v>11261.624219431</v>
      </c>
      <c r="T10" s="342">
        <f>+'MIP(IxI)_TFEVP'!CG16</f>
        <v>6821.2316773147504</v>
      </c>
      <c r="U10" s="342">
        <f>+'MIP(IxI)_TFEVP'!CH16</f>
        <v>3370584.0910759801</v>
      </c>
      <c r="V10" s="342">
        <f t="shared" si="4"/>
        <v>3407871.9150193688</v>
      </c>
    </row>
    <row r="11" spans="1:22" x14ac:dyDescent="0.25">
      <c r="A11" s="220" t="s">
        <v>8</v>
      </c>
      <c r="B11" s="342">
        <f t="shared" si="1"/>
        <v>16960.038197759</v>
      </c>
      <c r="C11" s="342">
        <f t="shared" si="0"/>
        <v>0</v>
      </c>
      <c r="D11" s="342">
        <f t="shared" si="0"/>
        <v>0</v>
      </c>
      <c r="E11" s="342">
        <f t="shared" si="0"/>
        <v>3012.53532946328</v>
      </c>
      <c r="F11" s="342">
        <f t="shared" si="0"/>
        <v>0</v>
      </c>
      <c r="G11" s="342">
        <f t="shared" si="0"/>
        <v>10.034282556292199</v>
      </c>
      <c r="H11" s="342">
        <f t="shared" si="2"/>
        <v>19982.607809778572</v>
      </c>
      <c r="I11" s="107">
        <f>+Sim_Demanda!E21</f>
        <v>0</v>
      </c>
      <c r="J11" s="107">
        <f>+Sim_Demanda!F21</f>
        <v>0</v>
      </c>
      <c r="K11" s="107">
        <f>+Sim_Demanda!G21</f>
        <v>0</v>
      </c>
      <c r="L11" s="107">
        <f>+Sim_Demanda!H21</f>
        <v>0</v>
      </c>
      <c r="M11" s="107">
        <f>+Sim_Demanda!I21</f>
        <v>0</v>
      </c>
      <c r="N11" s="107">
        <f>+Sim_Demanda!J21</f>
        <v>0</v>
      </c>
      <c r="O11" s="107">
        <f t="shared" si="3"/>
        <v>0</v>
      </c>
      <c r="P11" s="342">
        <f>+'MIP(IxI)_TFEVP'!CC17</f>
        <v>16960.038197759</v>
      </c>
      <c r="Q11" s="342">
        <f>+'MIP(IxI)_TFEVP'!CD17</f>
        <v>0</v>
      </c>
      <c r="R11" s="342">
        <f>+'MIP(IxI)_TFEVP'!CE17</f>
        <v>0</v>
      </c>
      <c r="S11" s="342">
        <f>+'MIP(IxI)_TFEVP'!CF17</f>
        <v>3012.53532946328</v>
      </c>
      <c r="T11" s="342">
        <f>+'MIP(IxI)_TFEVP'!CG17</f>
        <v>0</v>
      </c>
      <c r="U11" s="342">
        <f>+'MIP(IxI)_TFEVP'!CH17</f>
        <v>10.034282556292199</v>
      </c>
      <c r="V11" s="342">
        <f t="shared" si="4"/>
        <v>19982.607809778572</v>
      </c>
    </row>
    <row r="12" spans="1:22" x14ac:dyDescent="0.25">
      <c r="A12" s="220" t="s">
        <v>9</v>
      </c>
      <c r="B12" s="342">
        <f t="shared" si="1"/>
        <v>854695.71007126197</v>
      </c>
      <c r="C12" s="342">
        <f t="shared" si="0"/>
        <v>0</v>
      </c>
      <c r="D12" s="342">
        <f t="shared" si="0"/>
        <v>0</v>
      </c>
      <c r="E12" s="342">
        <f t="shared" si="0"/>
        <v>456326.81673212099</v>
      </c>
      <c r="F12" s="342">
        <f t="shared" si="0"/>
        <v>-424.476939370308</v>
      </c>
      <c r="G12" s="342">
        <f t="shared" si="0"/>
        <v>2263.8053207558501</v>
      </c>
      <c r="H12" s="342">
        <f t="shared" si="2"/>
        <v>1312861.8551847683</v>
      </c>
      <c r="I12" s="107">
        <f>+Sim_Demanda!E22</f>
        <v>0</v>
      </c>
      <c r="J12" s="107">
        <f>+Sim_Demanda!F22</f>
        <v>0</v>
      </c>
      <c r="K12" s="107">
        <f>+Sim_Demanda!G22</f>
        <v>0</v>
      </c>
      <c r="L12" s="107">
        <f>+Sim_Demanda!H22</f>
        <v>0</v>
      </c>
      <c r="M12" s="107">
        <f>+Sim_Demanda!I22</f>
        <v>0</v>
      </c>
      <c r="N12" s="107">
        <f>+Sim_Demanda!J22</f>
        <v>0</v>
      </c>
      <c r="O12" s="107">
        <f t="shared" si="3"/>
        <v>0</v>
      </c>
      <c r="P12" s="342">
        <f>+'MIP(IxI)_TFEVP'!CC18</f>
        <v>854695.71007126197</v>
      </c>
      <c r="Q12" s="342">
        <f>+'MIP(IxI)_TFEVP'!CD18</f>
        <v>0</v>
      </c>
      <c r="R12" s="342">
        <f>+'MIP(IxI)_TFEVP'!CE18</f>
        <v>0</v>
      </c>
      <c r="S12" s="342">
        <f>+'MIP(IxI)_TFEVP'!CF18</f>
        <v>456326.81673212099</v>
      </c>
      <c r="T12" s="342">
        <f>+'MIP(IxI)_TFEVP'!CG18</f>
        <v>-424.476939370308</v>
      </c>
      <c r="U12" s="342">
        <f>+'MIP(IxI)_TFEVP'!CH18</f>
        <v>2263.8053207558501</v>
      </c>
      <c r="V12" s="342">
        <f t="shared" si="4"/>
        <v>1312861.8551847683</v>
      </c>
    </row>
    <row r="13" spans="1:22" x14ac:dyDescent="0.25">
      <c r="A13" s="220" t="s">
        <v>10</v>
      </c>
      <c r="B13" s="342">
        <f t="shared" si="1"/>
        <v>30552.423732594001</v>
      </c>
      <c r="C13" s="342">
        <f t="shared" si="0"/>
        <v>0</v>
      </c>
      <c r="D13" s="342">
        <f t="shared" si="0"/>
        <v>0</v>
      </c>
      <c r="E13" s="342">
        <f t="shared" si="0"/>
        <v>912.52135135906201</v>
      </c>
      <c r="F13" s="342">
        <f t="shared" si="0"/>
        <v>1281.83395726096</v>
      </c>
      <c r="G13" s="342">
        <f t="shared" si="0"/>
        <v>96682.136265230307</v>
      </c>
      <c r="H13" s="342">
        <f t="shared" si="2"/>
        <v>129428.91530644432</v>
      </c>
      <c r="I13" s="107">
        <f>+Sim_Demanda!E23</f>
        <v>0</v>
      </c>
      <c r="J13" s="107">
        <f>+Sim_Demanda!F23</f>
        <v>0</v>
      </c>
      <c r="K13" s="107">
        <f>+Sim_Demanda!G23</f>
        <v>0</v>
      </c>
      <c r="L13" s="107">
        <f>+Sim_Demanda!H23</f>
        <v>0</v>
      </c>
      <c r="M13" s="107">
        <f>+Sim_Demanda!I23</f>
        <v>0</v>
      </c>
      <c r="N13" s="107">
        <f>+Sim_Demanda!J23</f>
        <v>0</v>
      </c>
      <c r="O13" s="107">
        <f t="shared" si="3"/>
        <v>0</v>
      </c>
      <c r="P13" s="342">
        <f>+'MIP(IxI)_TFEVP'!CC19</f>
        <v>30552.423732594001</v>
      </c>
      <c r="Q13" s="342">
        <f>+'MIP(IxI)_TFEVP'!CD19</f>
        <v>0</v>
      </c>
      <c r="R13" s="342">
        <f>+'MIP(IxI)_TFEVP'!CE19</f>
        <v>0</v>
      </c>
      <c r="S13" s="342">
        <f>+'MIP(IxI)_TFEVP'!CF19</f>
        <v>912.52135135906201</v>
      </c>
      <c r="T13" s="342">
        <f>+'MIP(IxI)_TFEVP'!CG19</f>
        <v>1281.83395726096</v>
      </c>
      <c r="U13" s="342">
        <f>+'MIP(IxI)_TFEVP'!CH19</f>
        <v>96682.136265230307</v>
      </c>
      <c r="V13" s="342">
        <f t="shared" si="4"/>
        <v>129428.91530644432</v>
      </c>
    </row>
    <row r="14" spans="1:22" x14ac:dyDescent="0.25">
      <c r="A14" s="220" t="s">
        <v>11</v>
      </c>
      <c r="B14" s="342">
        <f t="shared" si="1"/>
        <v>1468477.4480897901</v>
      </c>
      <c r="C14" s="342">
        <f t="shared" si="0"/>
        <v>0</v>
      </c>
      <c r="D14" s="342">
        <f t="shared" si="0"/>
        <v>0</v>
      </c>
      <c r="E14" s="342">
        <f t="shared" si="0"/>
        <v>1589.97829419754</v>
      </c>
      <c r="F14" s="342">
        <f t="shared" si="0"/>
        <v>-0.69451483077288001</v>
      </c>
      <c r="G14" s="342">
        <f t="shared" si="0"/>
        <v>107635.373438628</v>
      </c>
      <c r="H14" s="342">
        <f t="shared" si="2"/>
        <v>1577702.1053077846</v>
      </c>
      <c r="I14" s="107">
        <f>+Sim_Demanda!E24</f>
        <v>0</v>
      </c>
      <c r="J14" s="107">
        <f>+Sim_Demanda!F24</f>
        <v>0</v>
      </c>
      <c r="K14" s="107">
        <f>+Sim_Demanda!G24</f>
        <v>0</v>
      </c>
      <c r="L14" s="107">
        <f>+Sim_Demanda!H24</f>
        <v>0</v>
      </c>
      <c r="M14" s="107">
        <f>+Sim_Demanda!I24</f>
        <v>0</v>
      </c>
      <c r="N14" s="107">
        <f>+Sim_Demanda!J24</f>
        <v>0</v>
      </c>
      <c r="O14" s="107">
        <f t="shared" si="3"/>
        <v>0</v>
      </c>
      <c r="P14" s="342">
        <f>+'MIP(IxI)_TFEVP'!CC20</f>
        <v>1468477.4480897901</v>
      </c>
      <c r="Q14" s="342">
        <f>+'MIP(IxI)_TFEVP'!CD20</f>
        <v>0</v>
      </c>
      <c r="R14" s="342">
        <f>+'MIP(IxI)_TFEVP'!CE20</f>
        <v>0</v>
      </c>
      <c r="S14" s="342">
        <f>+'MIP(IxI)_TFEVP'!CF20</f>
        <v>1589.97829419754</v>
      </c>
      <c r="T14" s="342">
        <f>+'MIP(IxI)_TFEVP'!CG20</f>
        <v>-0.69451483077288001</v>
      </c>
      <c r="U14" s="342">
        <f>+'MIP(IxI)_TFEVP'!CH20</f>
        <v>107635.373438628</v>
      </c>
      <c r="V14" s="342">
        <f t="shared" si="4"/>
        <v>1577702.1053077846</v>
      </c>
    </row>
    <row r="15" spans="1:22" x14ac:dyDescent="0.25">
      <c r="A15" s="220" t="s">
        <v>12</v>
      </c>
      <c r="B15" s="342">
        <f t="shared" si="1"/>
        <v>0</v>
      </c>
      <c r="C15" s="342">
        <f t="shared" si="0"/>
        <v>0</v>
      </c>
      <c r="D15" s="342">
        <f t="shared" si="0"/>
        <v>0</v>
      </c>
      <c r="E15" s="342">
        <f t="shared" si="0"/>
        <v>0</v>
      </c>
      <c r="F15" s="342">
        <f t="shared" si="0"/>
        <v>0</v>
      </c>
      <c r="G15" s="342">
        <f t="shared" si="0"/>
        <v>0</v>
      </c>
      <c r="H15" s="342">
        <f t="shared" si="2"/>
        <v>0</v>
      </c>
      <c r="I15" s="107">
        <f>+Sim_Demanda!E25</f>
        <v>0</v>
      </c>
      <c r="J15" s="107">
        <f>+Sim_Demanda!F25</f>
        <v>0</v>
      </c>
      <c r="K15" s="107">
        <f>+Sim_Demanda!G25</f>
        <v>0</v>
      </c>
      <c r="L15" s="107">
        <f>+Sim_Demanda!H25</f>
        <v>0</v>
      </c>
      <c r="M15" s="107">
        <f>+Sim_Demanda!I25</f>
        <v>0</v>
      </c>
      <c r="N15" s="107">
        <f>+Sim_Demanda!J25</f>
        <v>0</v>
      </c>
      <c r="O15" s="107">
        <f t="shared" si="3"/>
        <v>0</v>
      </c>
      <c r="P15" s="342">
        <f>+'MIP(IxI)_TFEVP'!CC21</f>
        <v>0</v>
      </c>
      <c r="Q15" s="342">
        <f>+'MIP(IxI)_TFEVP'!CD21</f>
        <v>0</v>
      </c>
      <c r="R15" s="342">
        <f>+'MIP(IxI)_TFEVP'!CE21</f>
        <v>0</v>
      </c>
      <c r="S15" s="342">
        <f>+'MIP(IxI)_TFEVP'!CF21</f>
        <v>0</v>
      </c>
      <c r="T15" s="342">
        <f>+'MIP(IxI)_TFEVP'!CG21</f>
        <v>0</v>
      </c>
      <c r="U15" s="342">
        <f>+'MIP(IxI)_TFEVP'!CH21</f>
        <v>0</v>
      </c>
      <c r="V15" s="342">
        <f t="shared" si="4"/>
        <v>0</v>
      </c>
    </row>
    <row r="16" spans="1:22" x14ac:dyDescent="0.25">
      <c r="A16" s="220" t="s">
        <v>13</v>
      </c>
      <c r="B16" s="342">
        <f t="shared" si="1"/>
        <v>68035.753581815996</v>
      </c>
      <c r="C16" s="342">
        <f t="shared" si="0"/>
        <v>0</v>
      </c>
      <c r="D16" s="342">
        <f t="shared" si="0"/>
        <v>0</v>
      </c>
      <c r="E16" s="342">
        <f t="shared" si="0"/>
        <v>0</v>
      </c>
      <c r="F16" s="342">
        <f t="shared" si="0"/>
        <v>2844</v>
      </c>
      <c r="G16" s="342">
        <f t="shared" si="0"/>
        <v>8647849.4498366192</v>
      </c>
      <c r="H16" s="342">
        <f t="shared" si="2"/>
        <v>8718729.2034184355</v>
      </c>
      <c r="I16" s="107">
        <f>+Sim_Demanda!E26</f>
        <v>0</v>
      </c>
      <c r="J16" s="107">
        <f>+Sim_Demanda!F26</f>
        <v>0</v>
      </c>
      <c r="K16" s="107">
        <f>+Sim_Demanda!G26</f>
        <v>0</v>
      </c>
      <c r="L16" s="107">
        <f>+Sim_Demanda!H26</f>
        <v>0</v>
      </c>
      <c r="M16" s="107">
        <f>+Sim_Demanda!I26</f>
        <v>0</v>
      </c>
      <c r="N16" s="107">
        <f>+Sim_Demanda!J26</f>
        <v>0</v>
      </c>
      <c r="O16" s="107">
        <f t="shared" si="3"/>
        <v>0</v>
      </c>
      <c r="P16" s="342">
        <f>+'MIP(IxI)_TFEVP'!CC22</f>
        <v>68035.753581815996</v>
      </c>
      <c r="Q16" s="342">
        <f>+'MIP(IxI)_TFEVP'!CD22</f>
        <v>0</v>
      </c>
      <c r="R16" s="342">
        <f>+'MIP(IxI)_TFEVP'!CE22</f>
        <v>0</v>
      </c>
      <c r="S16" s="342">
        <f>+'MIP(IxI)_TFEVP'!CF22</f>
        <v>0</v>
      </c>
      <c r="T16" s="342">
        <f>+'MIP(IxI)_TFEVP'!CG22</f>
        <v>2844</v>
      </c>
      <c r="U16" s="342">
        <f>+'MIP(IxI)_TFEVP'!CH22</f>
        <v>8647849.4498366192</v>
      </c>
      <c r="V16" s="342">
        <f t="shared" si="4"/>
        <v>8718729.2034184355</v>
      </c>
    </row>
    <row r="17" spans="1:22" x14ac:dyDescent="0.25">
      <c r="A17" s="220" t="s">
        <v>14</v>
      </c>
      <c r="B17" s="342">
        <f t="shared" si="1"/>
        <v>13093.792979838699</v>
      </c>
      <c r="C17" s="342">
        <f t="shared" si="0"/>
        <v>0</v>
      </c>
      <c r="D17" s="342">
        <f t="shared" si="0"/>
        <v>0</v>
      </c>
      <c r="E17" s="342">
        <f t="shared" si="0"/>
        <v>2325.79157478868</v>
      </c>
      <c r="F17" s="342">
        <f t="shared" si="0"/>
        <v>-12838</v>
      </c>
      <c r="G17" s="342">
        <f t="shared" si="0"/>
        <v>3066901.74684685</v>
      </c>
      <c r="H17" s="342">
        <f t="shared" si="2"/>
        <v>3069483.3314014776</v>
      </c>
      <c r="I17" s="107">
        <f>+Sim_Demanda!E27</f>
        <v>0</v>
      </c>
      <c r="J17" s="107">
        <f>+Sim_Demanda!F27</f>
        <v>0</v>
      </c>
      <c r="K17" s="107">
        <f>+Sim_Demanda!G27</f>
        <v>0</v>
      </c>
      <c r="L17" s="107">
        <f>+Sim_Demanda!H27</f>
        <v>0</v>
      </c>
      <c r="M17" s="107">
        <f>+Sim_Demanda!I27</f>
        <v>0</v>
      </c>
      <c r="N17" s="107">
        <f>+Sim_Demanda!J27</f>
        <v>0</v>
      </c>
      <c r="O17" s="107">
        <f t="shared" si="3"/>
        <v>0</v>
      </c>
      <c r="P17" s="342">
        <f>+'MIP(IxI)_TFEVP'!CC23</f>
        <v>13093.792979838699</v>
      </c>
      <c r="Q17" s="342">
        <f>+'MIP(IxI)_TFEVP'!CD23</f>
        <v>0</v>
      </c>
      <c r="R17" s="342">
        <f>+'MIP(IxI)_TFEVP'!CE23</f>
        <v>0</v>
      </c>
      <c r="S17" s="342">
        <f>+'MIP(IxI)_TFEVP'!CF23</f>
        <v>2325.79157478868</v>
      </c>
      <c r="T17" s="342">
        <f>+'MIP(IxI)_TFEVP'!CG23</f>
        <v>-12838</v>
      </c>
      <c r="U17" s="342">
        <f>+'MIP(IxI)_TFEVP'!CH23</f>
        <v>3066901.74684685</v>
      </c>
      <c r="V17" s="342">
        <f t="shared" si="4"/>
        <v>3069483.3314014776</v>
      </c>
    </row>
    <row r="18" spans="1:22" x14ac:dyDescent="0.25">
      <c r="A18" s="220" t="s">
        <v>15</v>
      </c>
      <c r="B18" s="342">
        <f t="shared" si="1"/>
        <v>5227.6377856776498</v>
      </c>
      <c r="C18" s="342">
        <f t="shared" si="0"/>
        <v>0</v>
      </c>
      <c r="D18" s="342">
        <f t="shared" si="0"/>
        <v>0</v>
      </c>
      <c r="E18" s="342">
        <f t="shared" si="0"/>
        <v>745.60506066887501</v>
      </c>
      <c r="F18" s="342">
        <f t="shared" si="0"/>
        <v>-7721.6209768706303</v>
      </c>
      <c r="G18" s="342">
        <f t="shared" si="0"/>
        <v>7039.4189139549999</v>
      </c>
      <c r="H18" s="342">
        <f t="shared" si="2"/>
        <v>5291.0407834308944</v>
      </c>
      <c r="I18" s="107">
        <f>+Sim_Demanda!E28</f>
        <v>0</v>
      </c>
      <c r="J18" s="107">
        <f>+Sim_Demanda!F28</f>
        <v>0</v>
      </c>
      <c r="K18" s="107">
        <f>+Sim_Demanda!G28</f>
        <v>0</v>
      </c>
      <c r="L18" s="107">
        <f>+Sim_Demanda!H28</f>
        <v>0</v>
      </c>
      <c r="M18" s="107">
        <f>+Sim_Demanda!I28</f>
        <v>0</v>
      </c>
      <c r="N18" s="107">
        <f>+Sim_Demanda!J28</f>
        <v>0</v>
      </c>
      <c r="O18" s="107">
        <f t="shared" si="3"/>
        <v>0</v>
      </c>
      <c r="P18" s="342">
        <f>+'MIP(IxI)_TFEVP'!CC24</f>
        <v>5227.6377856776498</v>
      </c>
      <c r="Q18" s="342">
        <f>+'MIP(IxI)_TFEVP'!CD24</f>
        <v>0</v>
      </c>
      <c r="R18" s="342">
        <f>+'MIP(IxI)_TFEVP'!CE24</f>
        <v>0</v>
      </c>
      <c r="S18" s="342">
        <f>+'MIP(IxI)_TFEVP'!CF24</f>
        <v>745.60506066887501</v>
      </c>
      <c r="T18" s="342">
        <f>+'MIP(IxI)_TFEVP'!CG24</f>
        <v>-7721.6209768706303</v>
      </c>
      <c r="U18" s="342">
        <f>+'MIP(IxI)_TFEVP'!CH24</f>
        <v>7039.4189139549999</v>
      </c>
      <c r="V18" s="342">
        <f t="shared" si="4"/>
        <v>5291.0407834308944</v>
      </c>
    </row>
    <row r="19" spans="1:22" x14ac:dyDescent="0.25">
      <c r="A19" s="220" t="s">
        <v>16</v>
      </c>
      <c r="B19" s="342">
        <f t="shared" si="1"/>
        <v>2195206.6086880499</v>
      </c>
      <c r="C19" s="342">
        <f t="shared" si="1"/>
        <v>0</v>
      </c>
      <c r="D19" s="342">
        <f t="shared" si="1"/>
        <v>0</v>
      </c>
      <c r="E19" s="342">
        <f t="shared" si="1"/>
        <v>7642.1077616428502</v>
      </c>
      <c r="F19" s="342">
        <f t="shared" si="1"/>
        <v>56135.4629307953</v>
      </c>
      <c r="G19" s="342">
        <f t="shared" si="1"/>
        <v>55256.277587303302</v>
      </c>
      <c r="H19" s="342">
        <f t="shared" si="2"/>
        <v>2314240.4569677915</v>
      </c>
      <c r="I19" s="107">
        <f>+Sim_Demanda!E29</f>
        <v>0</v>
      </c>
      <c r="J19" s="107">
        <f>+Sim_Demanda!F29</f>
        <v>0</v>
      </c>
      <c r="K19" s="107">
        <f>+Sim_Demanda!G29</f>
        <v>0</v>
      </c>
      <c r="L19" s="107">
        <f>+Sim_Demanda!H29</f>
        <v>0</v>
      </c>
      <c r="M19" s="107">
        <f>+Sim_Demanda!I29</f>
        <v>0</v>
      </c>
      <c r="N19" s="107">
        <f>+Sim_Demanda!J29</f>
        <v>0</v>
      </c>
      <c r="O19" s="107">
        <f t="shared" si="3"/>
        <v>0</v>
      </c>
      <c r="P19" s="342">
        <f>+'MIP(IxI)_TFEVP'!CC25</f>
        <v>2195206.6086880499</v>
      </c>
      <c r="Q19" s="342">
        <f>+'MIP(IxI)_TFEVP'!CD25</f>
        <v>0</v>
      </c>
      <c r="R19" s="342">
        <f>+'MIP(IxI)_TFEVP'!CE25</f>
        <v>0</v>
      </c>
      <c r="S19" s="342">
        <f>+'MIP(IxI)_TFEVP'!CF25</f>
        <v>7642.1077616428502</v>
      </c>
      <c r="T19" s="342">
        <f>+'MIP(IxI)_TFEVP'!CG25</f>
        <v>56135.4629307953</v>
      </c>
      <c r="U19" s="342">
        <f>+'MIP(IxI)_TFEVP'!CH25</f>
        <v>55256.277587303302</v>
      </c>
      <c r="V19" s="342">
        <f t="shared" si="4"/>
        <v>2314240.4569677915</v>
      </c>
    </row>
    <row r="20" spans="1:22" x14ac:dyDescent="0.25">
      <c r="A20" s="220" t="s">
        <v>17</v>
      </c>
      <c r="B20" s="342">
        <f t="shared" si="1"/>
        <v>683199.68240350205</v>
      </c>
      <c r="C20" s="342">
        <f t="shared" si="1"/>
        <v>0</v>
      </c>
      <c r="D20" s="342">
        <f t="shared" si="1"/>
        <v>0</v>
      </c>
      <c r="E20" s="342">
        <f t="shared" si="1"/>
        <v>17041.918687090601</v>
      </c>
      <c r="F20" s="342">
        <f t="shared" si="1"/>
        <v>5324.3677924209996</v>
      </c>
      <c r="G20" s="342">
        <f t="shared" si="1"/>
        <v>2122901.0463814</v>
      </c>
      <c r="H20" s="342">
        <f t="shared" si="2"/>
        <v>2828467.0152644138</v>
      </c>
      <c r="I20" s="107">
        <f>+Sim_Demanda!E30</f>
        <v>0</v>
      </c>
      <c r="J20" s="107">
        <f>+Sim_Demanda!F30</f>
        <v>0</v>
      </c>
      <c r="K20" s="107">
        <f>+Sim_Demanda!G30</f>
        <v>0</v>
      </c>
      <c r="L20" s="107">
        <f>+Sim_Demanda!H30</f>
        <v>0</v>
      </c>
      <c r="M20" s="107">
        <f>+Sim_Demanda!I30</f>
        <v>0</v>
      </c>
      <c r="N20" s="107">
        <f>+Sim_Demanda!J30</f>
        <v>0</v>
      </c>
      <c r="O20" s="107">
        <f t="shared" si="3"/>
        <v>0</v>
      </c>
      <c r="P20" s="342">
        <f>+'MIP(IxI)_TFEVP'!CC26</f>
        <v>683199.68240350205</v>
      </c>
      <c r="Q20" s="342">
        <f>+'MIP(IxI)_TFEVP'!CD26</f>
        <v>0</v>
      </c>
      <c r="R20" s="342">
        <f>+'MIP(IxI)_TFEVP'!CE26</f>
        <v>0</v>
      </c>
      <c r="S20" s="342">
        <f>+'MIP(IxI)_TFEVP'!CF26</f>
        <v>17041.918687090601</v>
      </c>
      <c r="T20" s="342">
        <f>+'MIP(IxI)_TFEVP'!CG26</f>
        <v>5324.3677924209996</v>
      </c>
      <c r="U20" s="342">
        <f>+'MIP(IxI)_TFEVP'!CH26</f>
        <v>2122901.0463814</v>
      </c>
      <c r="V20" s="342">
        <f t="shared" si="4"/>
        <v>2828467.0152644138</v>
      </c>
    </row>
    <row r="21" spans="1:22" x14ac:dyDescent="0.25">
      <c r="A21" s="220" t="s">
        <v>18</v>
      </c>
      <c r="B21" s="342">
        <f t="shared" si="1"/>
        <v>199873</v>
      </c>
      <c r="C21" s="342">
        <f t="shared" si="1"/>
        <v>0</v>
      </c>
      <c r="D21" s="342">
        <f t="shared" si="1"/>
        <v>0</v>
      </c>
      <c r="E21" s="342">
        <f t="shared" si="1"/>
        <v>0</v>
      </c>
      <c r="F21" s="342">
        <f t="shared" si="1"/>
        <v>6464</v>
      </c>
      <c r="G21" s="342">
        <f t="shared" si="1"/>
        <v>7039698</v>
      </c>
      <c r="H21" s="342">
        <f t="shared" si="2"/>
        <v>7246035</v>
      </c>
      <c r="I21" s="107">
        <f>+Sim_Demanda!E31</f>
        <v>0</v>
      </c>
      <c r="J21" s="107">
        <f>+Sim_Demanda!F31</f>
        <v>0</v>
      </c>
      <c r="K21" s="107">
        <f>+Sim_Demanda!G31</f>
        <v>0</v>
      </c>
      <c r="L21" s="107">
        <f>+Sim_Demanda!H31</f>
        <v>0</v>
      </c>
      <c r="M21" s="107">
        <f>+Sim_Demanda!I31</f>
        <v>0</v>
      </c>
      <c r="N21" s="107">
        <f>+Sim_Demanda!J31</f>
        <v>0</v>
      </c>
      <c r="O21" s="107">
        <f t="shared" si="3"/>
        <v>0</v>
      </c>
      <c r="P21" s="342">
        <f>+'MIP(IxI)_TFEVP'!CC27</f>
        <v>199873</v>
      </c>
      <c r="Q21" s="342">
        <f>+'MIP(IxI)_TFEVP'!CD27</f>
        <v>0</v>
      </c>
      <c r="R21" s="342">
        <f>+'MIP(IxI)_TFEVP'!CE27</f>
        <v>0</v>
      </c>
      <c r="S21" s="342">
        <f>+'MIP(IxI)_TFEVP'!CF27</f>
        <v>0</v>
      </c>
      <c r="T21" s="342">
        <f>+'MIP(IxI)_TFEVP'!CG27</f>
        <v>6464</v>
      </c>
      <c r="U21" s="342">
        <f>+'MIP(IxI)_TFEVP'!CH27</f>
        <v>7039698</v>
      </c>
      <c r="V21" s="342">
        <f t="shared" si="4"/>
        <v>7246035</v>
      </c>
    </row>
    <row r="22" spans="1:22" x14ac:dyDescent="0.25">
      <c r="A22" s="220" t="s">
        <v>19</v>
      </c>
      <c r="B22" s="342">
        <f t="shared" si="1"/>
        <v>912006.94232021598</v>
      </c>
      <c r="C22" s="342">
        <f t="shared" si="1"/>
        <v>0</v>
      </c>
      <c r="D22" s="342">
        <f t="shared" si="1"/>
        <v>0</v>
      </c>
      <c r="E22" s="342">
        <f t="shared" si="1"/>
        <v>512.770435642846</v>
      </c>
      <c r="F22" s="342">
        <f t="shared" si="1"/>
        <v>5906.0062974041102</v>
      </c>
      <c r="G22" s="342">
        <f t="shared" si="1"/>
        <v>237378.577562041</v>
      </c>
      <c r="H22" s="342">
        <f t="shared" si="2"/>
        <v>1155804.296615304</v>
      </c>
      <c r="I22" s="107">
        <f>+Sim_Demanda!E32</f>
        <v>0</v>
      </c>
      <c r="J22" s="107">
        <f>+Sim_Demanda!F32</f>
        <v>0</v>
      </c>
      <c r="K22" s="107">
        <f>+Sim_Demanda!G32</f>
        <v>0</v>
      </c>
      <c r="L22" s="107">
        <f>+Sim_Demanda!H32</f>
        <v>0</v>
      </c>
      <c r="M22" s="107">
        <f>+Sim_Demanda!I32</f>
        <v>0</v>
      </c>
      <c r="N22" s="107">
        <f>+Sim_Demanda!J32</f>
        <v>0</v>
      </c>
      <c r="O22" s="107">
        <f t="shared" si="3"/>
        <v>0</v>
      </c>
      <c r="P22" s="342">
        <f>+'MIP(IxI)_TFEVP'!CC28</f>
        <v>912006.94232021598</v>
      </c>
      <c r="Q22" s="342">
        <f>+'MIP(IxI)_TFEVP'!CD28</f>
        <v>0</v>
      </c>
      <c r="R22" s="342">
        <f>+'MIP(IxI)_TFEVP'!CE28</f>
        <v>0</v>
      </c>
      <c r="S22" s="342">
        <f>+'MIP(IxI)_TFEVP'!CF28</f>
        <v>512.770435642846</v>
      </c>
      <c r="T22" s="342">
        <f>+'MIP(IxI)_TFEVP'!CG28</f>
        <v>5906.0062974041102</v>
      </c>
      <c r="U22" s="342">
        <f>+'MIP(IxI)_TFEVP'!CH28</f>
        <v>237378.577562041</v>
      </c>
      <c r="V22" s="342">
        <f t="shared" si="4"/>
        <v>1155804.296615304</v>
      </c>
    </row>
    <row r="23" spans="1:22" x14ac:dyDescent="0.25">
      <c r="A23" s="220" t="s">
        <v>20</v>
      </c>
      <c r="B23" s="342">
        <f t="shared" si="1"/>
        <v>1447443.3375870101</v>
      </c>
      <c r="C23" s="342">
        <f t="shared" si="1"/>
        <v>0</v>
      </c>
      <c r="D23" s="342">
        <f t="shared" si="1"/>
        <v>0</v>
      </c>
      <c r="E23" s="342">
        <f t="shared" si="1"/>
        <v>1419.49050152205</v>
      </c>
      <c r="F23" s="342">
        <f t="shared" si="1"/>
        <v>-236.60526638309099</v>
      </c>
      <c r="G23" s="342">
        <f t="shared" si="1"/>
        <v>3255.9938959502001</v>
      </c>
      <c r="H23" s="342">
        <f t="shared" si="2"/>
        <v>1451882.2167180993</v>
      </c>
      <c r="I23" s="107">
        <f>+Sim_Demanda!E33</f>
        <v>0</v>
      </c>
      <c r="J23" s="107">
        <f>+Sim_Demanda!F33</f>
        <v>0</v>
      </c>
      <c r="K23" s="107">
        <f>+Sim_Demanda!G33</f>
        <v>0</v>
      </c>
      <c r="L23" s="107">
        <f>+Sim_Demanda!H33</f>
        <v>0</v>
      </c>
      <c r="M23" s="107">
        <f>+Sim_Demanda!I33</f>
        <v>0</v>
      </c>
      <c r="N23" s="107">
        <f>+Sim_Demanda!J33</f>
        <v>0</v>
      </c>
      <c r="O23" s="107">
        <f t="shared" si="3"/>
        <v>0</v>
      </c>
      <c r="P23" s="342">
        <f>+'MIP(IxI)_TFEVP'!CC29</f>
        <v>1447443.3375870101</v>
      </c>
      <c r="Q23" s="342">
        <f>+'MIP(IxI)_TFEVP'!CD29</f>
        <v>0</v>
      </c>
      <c r="R23" s="342">
        <f>+'MIP(IxI)_TFEVP'!CE29</f>
        <v>0</v>
      </c>
      <c r="S23" s="342">
        <f>+'MIP(IxI)_TFEVP'!CF29</f>
        <v>1419.49050152205</v>
      </c>
      <c r="T23" s="342">
        <f>+'MIP(IxI)_TFEVP'!CG29</f>
        <v>-236.60526638309099</v>
      </c>
      <c r="U23" s="342">
        <f>+'MIP(IxI)_TFEVP'!CH29</f>
        <v>3255.9938959502001</v>
      </c>
      <c r="V23" s="342">
        <f t="shared" si="4"/>
        <v>1451882.2167180993</v>
      </c>
    </row>
    <row r="24" spans="1:22" x14ac:dyDescent="0.25">
      <c r="A24" s="220" t="s">
        <v>21</v>
      </c>
      <c r="B24" s="342">
        <f t="shared" si="1"/>
        <v>634471.07176511304</v>
      </c>
      <c r="C24" s="342">
        <f t="shared" si="1"/>
        <v>0</v>
      </c>
      <c r="D24" s="342">
        <f t="shared" si="1"/>
        <v>0</v>
      </c>
      <c r="E24" s="342">
        <f t="shared" si="1"/>
        <v>920.81233996566095</v>
      </c>
      <c r="F24" s="342">
        <f t="shared" si="1"/>
        <v>-285.31007685504602</v>
      </c>
      <c r="G24" s="342">
        <f t="shared" si="1"/>
        <v>34920.430228150901</v>
      </c>
      <c r="H24" s="342">
        <f t="shared" si="2"/>
        <v>670027.00425637455</v>
      </c>
      <c r="I24" s="107">
        <f>+Sim_Demanda!E34</f>
        <v>0</v>
      </c>
      <c r="J24" s="107">
        <f>+Sim_Demanda!F34</f>
        <v>0</v>
      </c>
      <c r="K24" s="107">
        <f>+Sim_Demanda!G34</f>
        <v>0</v>
      </c>
      <c r="L24" s="107">
        <f>+Sim_Demanda!H34</f>
        <v>0</v>
      </c>
      <c r="M24" s="107">
        <f>+Sim_Demanda!I34</f>
        <v>0</v>
      </c>
      <c r="N24" s="107">
        <f>+Sim_Demanda!J34</f>
        <v>0</v>
      </c>
      <c r="O24" s="107">
        <f t="shared" si="3"/>
        <v>0</v>
      </c>
      <c r="P24" s="342">
        <f>+'MIP(IxI)_TFEVP'!CC30</f>
        <v>634471.07176511304</v>
      </c>
      <c r="Q24" s="342">
        <f>+'MIP(IxI)_TFEVP'!CD30</f>
        <v>0</v>
      </c>
      <c r="R24" s="342">
        <f>+'MIP(IxI)_TFEVP'!CE30</f>
        <v>0</v>
      </c>
      <c r="S24" s="342">
        <f>+'MIP(IxI)_TFEVP'!CF30</f>
        <v>920.81233996566095</v>
      </c>
      <c r="T24" s="342">
        <f>+'MIP(IxI)_TFEVP'!CG30</f>
        <v>-285.31007685504602</v>
      </c>
      <c r="U24" s="342">
        <f>+'MIP(IxI)_TFEVP'!CH30</f>
        <v>34920.430228150901</v>
      </c>
      <c r="V24" s="342">
        <f t="shared" si="4"/>
        <v>670027.00425637455</v>
      </c>
    </row>
    <row r="25" spans="1:22" x14ac:dyDescent="0.25">
      <c r="A25" s="220" t="s">
        <v>22</v>
      </c>
      <c r="B25" s="342">
        <f t="shared" si="1"/>
        <v>1554244.2831031301</v>
      </c>
      <c r="C25" s="342">
        <f t="shared" si="1"/>
        <v>0</v>
      </c>
      <c r="D25" s="342">
        <f t="shared" si="1"/>
        <v>0</v>
      </c>
      <c r="E25" s="342">
        <f t="shared" si="1"/>
        <v>3824.9643529382301</v>
      </c>
      <c r="F25" s="342">
        <f t="shared" si="1"/>
        <v>-11129.226843844701</v>
      </c>
      <c r="G25" s="342">
        <f t="shared" si="1"/>
        <v>61863.287599679803</v>
      </c>
      <c r="H25" s="342">
        <f t="shared" si="2"/>
        <v>1608803.3082119033</v>
      </c>
      <c r="I25" s="107">
        <f>+Sim_Demanda!E35</f>
        <v>0</v>
      </c>
      <c r="J25" s="107">
        <f>+Sim_Demanda!F35</f>
        <v>0</v>
      </c>
      <c r="K25" s="107">
        <f>+Sim_Demanda!G35</f>
        <v>0</v>
      </c>
      <c r="L25" s="107">
        <f>+Sim_Demanda!H35</f>
        <v>0</v>
      </c>
      <c r="M25" s="107">
        <f>+Sim_Demanda!I35</f>
        <v>0</v>
      </c>
      <c r="N25" s="107">
        <f>+Sim_Demanda!J35</f>
        <v>0</v>
      </c>
      <c r="O25" s="107">
        <f t="shared" si="3"/>
        <v>0</v>
      </c>
      <c r="P25" s="342">
        <f>+'MIP(IxI)_TFEVP'!CC31</f>
        <v>1554244.2831031301</v>
      </c>
      <c r="Q25" s="342">
        <f>+'MIP(IxI)_TFEVP'!CD31</f>
        <v>0</v>
      </c>
      <c r="R25" s="342">
        <f>+'MIP(IxI)_TFEVP'!CE31</f>
        <v>0</v>
      </c>
      <c r="S25" s="342">
        <f>+'MIP(IxI)_TFEVP'!CF31</f>
        <v>3824.9643529382301</v>
      </c>
      <c r="T25" s="342">
        <f>+'MIP(IxI)_TFEVP'!CG31</f>
        <v>-11129.226843844701</v>
      </c>
      <c r="U25" s="342">
        <f>+'MIP(IxI)_TFEVP'!CH31</f>
        <v>61863.287599679803</v>
      </c>
      <c r="V25" s="342">
        <f t="shared" si="4"/>
        <v>1608803.3082119033</v>
      </c>
    </row>
    <row r="26" spans="1:22" x14ac:dyDescent="0.25">
      <c r="A26" s="220" t="s">
        <v>23</v>
      </c>
      <c r="B26" s="342">
        <f t="shared" si="1"/>
        <v>254570.00567953201</v>
      </c>
      <c r="C26" s="342">
        <f t="shared" si="1"/>
        <v>0</v>
      </c>
      <c r="D26" s="342">
        <f t="shared" si="1"/>
        <v>0</v>
      </c>
      <c r="E26" s="342">
        <f t="shared" si="1"/>
        <v>979.51030861709205</v>
      </c>
      <c r="F26" s="342">
        <f t="shared" si="1"/>
        <v>25552</v>
      </c>
      <c r="G26" s="342">
        <f t="shared" si="1"/>
        <v>20685.970653013901</v>
      </c>
      <c r="H26" s="342">
        <f t="shared" si="2"/>
        <v>301787.48664116301</v>
      </c>
      <c r="I26" s="107">
        <f>+Sim_Demanda!E36</f>
        <v>0</v>
      </c>
      <c r="J26" s="107">
        <f>+Sim_Demanda!F36</f>
        <v>0</v>
      </c>
      <c r="K26" s="107">
        <f>+Sim_Demanda!G36</f>
        <v>0</v>
      </c>
      <c r="L26" s="107">
        <f>+Sim_Demanda!H36</f>
        <v>0</v>
      </c>
      <c r="M26" s="107">
        <f>+Sim_Demanda!I36</f>
        <v>0</v>
      </c>
      <c r="N26" s="107">
        <f>+Sim_Demanda!J36</f>
        <v>0</v>
      </c>
      <c r="O26" s="107">
        <f t="shared" si="3"/>
        <v>0</v>
      </c>
      <c r="P26" s="342">
        <f>+'MIP(IxI)_TFEVP'!CC32</f>
        <v>254570.00567953201</v>
      </c>
      <c r="Q26" s="342">
        <f>+'MIP(IxI)_TFEVP'!CD32</f>
        <v>0</v>
      </c>
      <c r="R26" s="342">
        <f>+'MIP(IxI)_TFEVP'!CE32</f>
        <v>0</v>
      </c>
      <c r="S26" s="342">
        <f>+'MIP(IxI)_TFEVP'!CF32</f>
        <v>979.51030861709205</v>
      </c>
      <c r="T26" s="342">
        <f>+'MIP(IxI)_TFEVP'!CG32</f>
        <v>25552</v>
      </c>
      <c r="U26" s="342">
        <f>+'MIP(IxI)_TFEVP'!CH32</f>
        <v>20685.970653013901</v>
      </c>
      <c r="V26" s="342">
        <f t="shared" si="4"/>
        <v>301787.48664116301</v>
      </c>
    </row>
    <row r="27" spans="1:22" x14ac:dyDescent="0.25">
      <c r="A27" s="220" t="s">
        <v>24</v>
      </c>
      <c r="B27" s="342">
        <f t="shared" si="1"/>
        <v>164133.716080566</v>
      </c>
      <c r="C27" s="342">
        <f t="shared" si="1"/>
        <v>0</v>
      </c>
      <c r="D27" s="342">
        <f t="shared" si="1"/>
        <v>0</v>
      </c>
      <c r="E27" s="342">
        <f t="shared" si="1"/>
        <v>660.15116729304702</v>
      </c>
      <c r="F27" s="342">
        <f t="shared" si="1"/>
        <v>4143.6331767966303</v>
      </c>
      <c r="G27" s="342">
        <f t="shared" si="1"/>
        <v>308644.05694837001</v>
      </c>
      <c r="H27" s="342">
        <f t="shared" si="2"/>
        <v>477581.55737302569</v>
      </c>
      <c r="I27" s="107">
        <f>+Sim_Demanda!E37</f>
        <v>0</v>
      </c>
      <c r="J27" s="107">
        <f>+Sim_Demanda!F37</f>
        <v>0</v>
      </c>
      <c r="K27" s="107">
        <f>+Sim_Demanda!G37</f>
        <v>0</v>
      </c>
      <c r="L27" s="107">
        <f>+Sim_Demanda!H37</f>
        <v>0</v>
      </c>
      <c r="M27" s="107">
        <f>+Sim_Demanda!I37</f>
        <v>0</v>
      </c>
      <c r="N27" s="107">
        <f>+Sim_Demanda!J37</f>
        <v>0</v>
      </c>
      <c r="O27" s="107">
        <f t="shared" si="3"/>
        <v>0</v>
      </c>
      <c r="P27" s="342">
        <f>+'MIP(IxI)_TFEVP'!CC33</f>
        <v>164133.716080566</v>
      </c>
      <c r="Q27" s="342">
        <f>+'MIP(IxI)_TFEVP'!CD33</f>
        <v>0</v>
      </c>
      <c r="R27" s="342">
        <f>+'MIP(IxI)_TFEVP'!CE33</f>
        <v>0</v>
      </c>
      <c r="S27" s="342">
        <f>+'MIP(IxI)_TFEVP'!CF33</f>
        <v>660.15116729304702</v>
      </c>
      <c r="T27" s="342">
        <f>+'MIP(IxI)_TFEVP'!CG33</f>
        <v>4143.6331767966303</v>
      </c>
      <c r="U27" s="342">
        <f>+'MIP(IxI)_TFEVP'!CH33</f>
        <v>308644.05694837001</v>
      </c>
      <c r="V27" s="342">
        <f t="shared" si="4"/>
        <v>477581.55737302569</v>
      </c>
    </row>
    <row r="28" spans="1:22" x14ac:dyDescent="0.25">
      <c r="A28" s="220" t="s">
        <v>25</v>
      </c>
      <c r="B28" s="342">
        <f t="shared" si="1"/>
        <v>236392.58109384601</v>
      </c>
      <c r="C28" s="342">
        <f t="shared" si="1"/>
        <v>0</v>
      </c>
      <c r="D28" s="342">
        <f t="shared" si="1"/>
        <v>0</v>
      </c>
      <c r="E28" s="342">
        <f t="shared" si="1"/>
        <v>1454.67846776281</v>
      </c>
      <c r="F28" s="342">
        <f t="shared" si="1"/>
        <v>0</v>
      </c>
      <c r="G28" s="342">
        <f t="shared" si="1"/>
        <v>2896.8453057566899</v>
      </c>
      <c r="H28" s="342">
        <f t="shared" si="2"/>
        <v>240744.1048673655</v>
      </c>
      <c r="I28" s="107">
        <f>+Sim_Demanda!E38</f>
        <v>0</v>
      </c>
      <c r="J28" s="107">
        <f>+Sim_Demanda!F38</f>
        <v>0</v>
      </c>
      <c r="K28" s="107">
        <f>+Sim_Demanda!G38</f>
        <v>0</v>
      </c>
      <c r="L28" s="107">
        <f>+Sim_Demanda!H38</f>
        <v>0</v>
      </c>
      <c r="M28" s="107">
        <f>+Sim_Demanda!I38</f>
        <v>0</v>
      </c>
      <c r="N28" s="107">
        <f>+Sim_Demanda!J38</f>
        <v>0</v>
      </c>
      <c r="O28" s="107">
        <f t="shared" si="3"/>
        <v>0</v>
      </c>
      <c r="P28" s="342">
        <f>+'MIP(IxI)_TFEVP'!CC34</f>
        <v>236392.58109384601</v>
      </c>
      <c r="Q28" s="342">
        <f>+'MIP(IxI)_TFEVP'!CD34</f>
        <v>0</v>
      </c>
      <c r="R28" s="342">
        <f>+'MIP(IxI)_TFEVP'!CE34</f>
        <v>0</v>
      </c>
      <c r="S28" s="342">
        <f>+'MIP(IxI)_TFEVP'!CF34</f>
        <v>1454.67846776281</v>
      </c>
      <c r="T28" s="342">
        <f>+'MIP(IxI)_TFEVP'!CG34</f>
        <v>0</v>
      </c>
      <c r="U28" s="342">
        <f>+'MIP(IxI)_TFEVP'!CH34</f>
        <v>2896.8453057566899</v>
      </c>
      <c r="V28" s="342">
        <f t="shared" si="4"/>
        <v>240744.1048673655</v>
      </c>
    </row>
    <row r="29" spans="1:22" x14ac:dyDescent="0.25">
      <c r="A29" s="220" t="s">
        <v>26</v>
      </c>
      <c r="B29" s="342">
        <f t="shared" si="1"/>
        <v>103611.32513768</v>
      </c>
      <c r="C29" s="342">
        <f t="shared" si="1"/>
        <v>0</v>
      </c>
      <c r="D29" s="342">
        <f t="shared" si="1"/>
        <v>0</v>
      </c>
      <c r="E29" s="342">
        <f t="shared" si="1"/>
        <v>306.28412130746699</v>
      </c>
      <c r="F29" s="342">
        <f t="shared" si="1"/>
        <v>-1357</v>
      </c>
      <c r="G29" s="342">
        <f t="shared" si="1"/>
        <v>134225.02018435599</v>
      </c>
      <c r="H29" s="342">
        <f t="shared" si="2"/>
        <v>236785.62944334347</v>
      </c>
      <c r="I29" s="107">
        <f>+Sim_Demanda!E39</f>
        <v>0</v>
      </c>
      <c r="J29" s="107">
        <f>+Sim_Demanda!F39</f>
        <v>0</v>
      </c>
      <c r="K29" s="107">
        <f>+Sim_Demanda!G39</f>
        <v>0</v>
      </c>
      <c r="L29" s="107">
        <f>+Sim_Demanda!H39</f>
        <v>0</v>
      </c>
      <c r="M29" s="107">
        <f>+Sim_Demanda!I39</f>
        <v>0</v>
      </c>
      <c r="N29" s="107">
        <f>+Sim_Demanda!J39</f>
        <v>0</v>
      </c>
      <c r="O29" s="107">
        <f t="shared" si="3"/>
        <v>0</v>
      </c>
      <c r="P29" s="342">
        <f>+'MIP(IxI)_TFEVP'!CC35</f>
        <v>103611.32513768</v>
      </c>
      <c r="Q29" s="342">
        <f>+'MIP(IxI)_TFEVP'!CD35</f>
        <v>0</v>
      </c>
      <c r="R29" s="342">
        <f>+'MIP(IxI)_TFEVP'!CE35</f>
        <v>0</v>
      </c>
      <c r="S29" s="342">
        <f>+'MIP(IxI)_TFEVP'!CF35</f>
        <v>306.28412130746699</v>
      </c>
      <c r="T29" s="342">
        <f>+'MIP(IxI)_TFEVP'!CG35</f>
        <v>-1357</v>
      </c>
      <c r="U29" s="342">
        <f>+'MIP(IxI)_TFEVP'!CH35</f>
        <v>134225.02018435599</v>
      </c>
      <c r="V29" s="342">
        <f t="shared" si="4"/>
        <v>236785.62944334347</v>
      </c>
    </row>
    <row r="30" spans="1:22" x14ac:dyDescent="0.25">
      <c r="A30" s="220" t="s">
        <v>27</v>
      </c>
      <c r="B30" s="342">
        <f t="shared" si="1"/>
        <v>564217.90247056005</v>
      </c>
      <c r="C30" s="342">
        <f t="shared" si="1"/>
        <v>0</v>
      </c>
      <c r="D30" s="342">
        <f t="shared" si="1"/>
        <v>0</v>
      </c>
      <c r="E30" s="342">
        <f t="shared" si="1"/>
        <v>3730.8238220125199</v>
      </c>
      <c r="F30" s="342">
        <f t="shared" si="1"/>
        <v>288307.95976387197</v>
      </c>
      <c r="G30" s="342">
        <f t="shared" si="1"/>
        <v>65374.157939242497</v>
      </c>
      <c r="H30" s="342">
        <f t="shared" si="2"/>
        <v>921630.84399568709</v>
      </c>
      <c r="I30" s="107">
        <f>+Sim_Demanda!E40</f>
        <v>0</v>
      </c>
      <c r="J30" s="107">
        <f>+Sim_Demanda!F40</f>
        <v>0</v>
      </c>
      <c r="K30" s="107">
        <f>+Sim_Demanda!G40</f>
        <v>0</v>
      </c>
      <c r="L30" s="107">
        <f>+Sim_Demanda!H40</f>
        <v>0</v>
      </c>
      <c r="M30" s="107">
        <f>+Sim_Demanda!I40</f>
        <v>0</v>
      </c>
      <c r="N30" s="107">
        <f>+Sim_Demanda!J40</f>
        <v>0</v>
      </c>
      <c r="O30" s="107">
        <f t="shared" si="3"/>
        <v>0</v>
      </c>
      <c r="P30" s="342">
        <f>+'MIP(IxI)_TFEVP'!CC36</f>
        <v>564217.90247056005</v>
      </c>
      <c r="Q30" s="342">
        <f>+'MIP(IxI)_TFEVP'!CD36</f>
        <v>0</v>
      </c>
      <c r="R30" s="342">
        <f>+'MIP(IxI)_TFEVP'!CE36</f>
        <v>0</v>
      </c>
      <c r="S30" s="342">
        <f>+'MIP(IxI)_TFEVP'!CF36</f>
        <v>3730.8238220125199</v>
      </c>
      <c r="T30" s="342">
        <f>+'MIP(IxI)_TFEVP'!CG36</f>
        <v>288307.95976387197</v>
      </c>
      <c r="U30" s="342">
        <f>+'MIP(IxI)_TFEVP'!CH36</f>
        <v>65374.157939242497</v>
      </c>
      <c r="V30" s="342">
        <f t="shared" si="4"/>
        <v>921630.84399568709</v>
      </c>
    </row>
    <row r="31" spans="1:22" x14ac:dyDescent="0.25">
      <c r="A31" s="220" t="s">
        <v>28</v>
      </c>
      <c r="B31" s="342">
        <f t="shared" si="1"/>
        <v>490679.58062734298</v>
      </c>
      <c r="C31" s="342">
        <f t="shared" si="1"/>
        <v>0</v>
      </c>
      <c r="D31" s="342">
        <f t="shared" si="1"/>
        <v>0</v>
      </c>
      <c r="E31" s="342">
        <f t="shared" si="1"/>
        <v>10484.2667064549</v>
      </c>
      <c r="F31" s="342">
        <f t="shared" si="1"/>
        <v>7169.47425084104</v>
      </c>
      <c r="G31" s="342">
        <f t="shared" si="1"/>
        <v>500672.026486305</v>
      </c>
      <c r="H31" s="342">
        <f t="shared" si="2"/>
        <v>1009005.348070944</v>
      </c>
      <c r="I31" s="107">
        <f>+Sim_Demanda!E41</f>
        <v>0</v>
      </c>
      <c r="J31" s="107">
        <f>+Sim_Demanda!F41</f>
        <v>0</v>
      </c>
      <c r="K31" s="107">
        <f>+Sim_Demanda!G41</f>
        <v>0</v>
      </c>
      <c r="L31" s="107">
        <f>+Sim_Demanda!H41</f>
        <v>0</v>
      </c>
      <c r="M31" s="107">
        <f>+Sim_Demanda!I41</f>
        <v>0</v>
      </c>
      <c r="N31" s="107">
        <f>+Sim_Demanda!J41</f>
        <v>0</v>
      </c>
      <c r="O31" s="107">
        <f t="shared" si="3"/>
        <v>0</v>
      </c>
      <c r="P31" s="342">
        <f>+'MIP(IxI)_TFEVP'!CC37</f>
        <v>490679.58062734298</v>
      </c>
      <c r="Q31" s="342">
        <f>+'MIP(IxI)_TFEVP'!CD37</f>
        <v>0</v>
      </c>
      <c r="R31" s="342">
        <f>+'MIP(IxI)_TFEVP'!CE37</f>
        <v>0</v>
      </c>
      <c r="S31" s="342">
        <f>+'MIP(IxI)_TFEVP'!CF37</f>
        <v>10484.2667064549</v>
      </c>
      <c r="T31" s="342">
        <f>+'MIP(IxI)_TFEVP'!CG37</f>
        <v>7169.47425084104</v>
      </c>
      <c r="U31" s="342">
        <f>+'MIP(IxI)_TFEVP'!CH37</f>
        <v>500672.026486305</v>
      </c>
      <c r="V31" s="342">
        <f t="shared" si="4"/>
        <v>1009005.348070944</v>
      </c>
    </row>
    <row r="32" spans="1:22" x14ac:dyDescent="0.25">
      <c r="A32" s="220" t="s">
        <v>29</v>
      </c>
      <c r="B32" s="342">
        <f t="shared" si="1"/>
        <v>18640.790229284601</v>
      </c>
      <c r="C32" s="342">
        <f t="shared" si="1"/>
        <v>0</v>
      </c>
      <c r="D32" s="342">
        <f t="shared" si="1"/>
        <v>0</v>
      </c>
      <c r="E32" s="342">
        <f t="shared" si="1"/>
        <v>71.779993792448295</v>
      </c>
      <c r="F32" s="342">
        <f t="shared" si="1"/>
        <v>-5310.9067792998003</v>
      </c>
      <c r="G32" s="342">
        <f t="shared" si="1"/>
        <v>109745.92328362699</v>
      </c>
      <c r="H32" s="342">
        <f t="shared" si="2"/>
        <v>123147.58672740424</v>
      </c>
      <c r="I32" s="107">
        <f>+Sim_Demanda!E42</f>
        <v>0</v>
      </c>
      <c r="J32" s="107">
        <f>+Sim_Demanda!F42</f>
        <v>0</v>
      </c>
      <c r="K32" s="107">
        <f>+Sim_Demanda!G42</f>
        <v>0</v>
      </c>
      <c r="L32" s="107">
        <f>+Sim_Demanda!H42</f>
        <v>0</v>
      </c>
      <c r="M32" s="107">
        <f>+Sim_Demanda!I42</f>
        <v>0</v>
      </c>
      <c r="N32" s="107">
        <f>+Sim_Demanda!J42</f>
        <v>0</v>
      </c>
      <c r="O32" s="107">
        <f t="shared" si="3"/>
        <v>0</v>
      </c>
      <c r="P32" s="342">
        <f>+'MIP(IxI)_TFEVP'!CC38</f>
        <v>18640.790229284601</v>
      </c>
      <c r="Q32" s="342">
        <f>+'MIP(IxI)_TFEVP'!CD38</f>
        <v>0</v>
      </c>
      <c r="R32" s="342">
        <f>+'MIP(IxI)_TFEVP'!CE38</f>
        <v>0</v>
      </c>
      <c r="S32" s="342">
        <f>+'MIP(IxI)_TFEVP'!CF38</f>
        <v>71.779993792448295</v>
      </c>
      <c r="T32" s="342">
        <f>+'MIP(IxI)_TFEVP'!CG38</f>
        <v>-5310.9067792998003</v>
      </c>
      <c r="U32" s="342">
        <f>+'MIP(IxI)_TFEVP'!CH38</f>
        <v>109745.92328362699</v>
      </c>
      <c r="V32" s="342">
        <f t="shared" si="4"/>
        <v>123147.58672740424</v>
      </c>
    </row>
    <row r="33" spans="1:22" x14ac:dyDescent="0.25">
      <c r="A33" s="220" t="s">
        <v>30</v>
      </c>
      <c r="B33" s="342">
        <f t="shared" si="1"/>
        <v>862440.98787477997</v>
      </c>
      <c r="C33" s="342">
        <f t="shared" si="1"/>
        <v>0</v>
      </c>
      <c r="D33" s="342">
        <f t="shared" si="1"/>
        <v>0</v>
      </c>
      <c r="E33" s="342">
        <f t="shared" si="1"/>
        <v>324.55569489938301</v>
      </c>
      <c r="F33" s="342">
        <f t="shared" si="1"/>
        <v>2706.0446011362901</v>
      </c>
      <c r="G33" s="342">
        <f t="shared" si="1"/>
        <v>5146.7047314213696</v>
      </c>
      <c r="H33" s="342">
        <f t="shared" si="2"/>
        <v>870618.29290223692</v>
      </c>
      <c r="I33" s="107">
        <f>+Sim_Demanda!E43</f>
        <v>0</v>
      </c>
      <c r="J33" s="107">
        <f>+Sim_Demanda!F43</f>
        <v>0</v>
      </c>
      <c r="K33" s="107">
        <f>+Sim_Demanda!G43</f>
        <v>0</v>
      </c>
      <c r="L33" s="107">
        <f>+Sim_Demanda!H43</f>
        <v>0</v>
      </c>
      <c r="M33" s="107">
        <f>+Sim_Demanda!I43</f>
        <v>0</v>
      </c>
      <c r="N33" s="107">
        <f>+Sim_Demanda!J43</f>
        <v>0</v>
      </c>
      <c r="O33" s="107">
        <f t="shared" si="3"/>
        <v>0</v>
      </c>
      <c r="P33" s="342">
        <f>+'MIP(IxI)_TFEVP'!CC39</f>
        <v>862440.98787477997</v>
      </c>
      <c r="Q33" s="342">
        <f>+'MIP(IxI)_TFEVP'!CD39</f>
        <v>0</v>
      </c>
      <c r="R33" s="342">
        <f>+'MIP(IxI)_TFEVP'!CE39</f>
        <v>0</v>
      </c>
      <c r="S33" s="342">
        <f>+'MIP(IxI)_TFEVP'!CF39</f>
        <v>324.55569489938301</v>
      </c>
      <c r="T33" s="342">
        <f>+'MIP(IxI)_TFEVP'!CG39</f>
        <v>2706.0446011362901</v>
      </c>
      <c r="U33" s="342">
        <f>+'MIP(IxI)_TFEVP'!CH39</f>
        <v>5146.7047314213696</v>
      </c>
      <c r="V33" s="342">
        <f t="shared" si="4"/>
        <v>870618.29290223692</v>
      </c>
    </row>
    <row r="34" spans="1:22" x14ac:dyDescent="0.25">
      <c r="A34" s="220" t="s">
        <v>31</v>
      </c>
      <c r="B34" s="342">
        <f t="shared" si="1"/>
        <v>605165.95792376099</v>
      </c>
      <c r="C34" s="342">
        <f t="shared" si="1"/>
        <v>0</v>
      </c>
      <c r="D34" s="342">
        <f t="shared" si="1"/>
        <v>0</v>
      </c>
      <c r="E34" s="342">
        <f t="shared" si="1"/>
        <v>114.22835426493801</v>
      </c>
      <c r="F34" s="342">
        <f t="shared" si="1"/>
        <v>-5553.7292948050299</v>
      </c>
      <c r="G34" s="342">
        <f t="shared" si="1"/>
        <v>3921.1001128101698</v>
      </c>
      <c r="H34" s="342">
        <f t="shared" si="2"/>
        <v>603647.55709603115</v>
      </c>
      <c r="I34" s="107">
        <f>+Sim_Demanda!E44</f>
        <v>0</v>
      </c>
      <c r="J34" s="107">
        <f>+Sim_Demanda!F44</f>
        <v>0</v>
      </c>
      <c r="K34" s="107">
        <f>+Sim_Demanda!G44</f>
        <v>0</v>
      </c>
      <c r="L34" s="107">
        <f>+Sim_Demanda!H44</f>
        <v>0</v>
      </c>
      <c r="M34" s="107">
        <f>+Sim_Demanda!I44</f>
        <v>0</v>
      </c>
      <c r="N34" s="107">
        <f>+Sim_Demanda!J44</f>
        <v>0</v>
      </c>
      <c r="O34" s="107">
        <f t="shared" si="3"/>
        <v>0</v>
      </c>
      <c r="P34" s="342">
        <f>+'MIP(IxI)_TFEVP'!CC40</f>
        <v>605165.95792376099</v>
      </c>
      <c r="Q34" s="342">
        <f>+'MIP(IxI)_TFEVP'!CD40</f>
        <v>0</v>
      </c>
      <c r="R34" s="342">
        <f>+'MIP(IxI)_TFEVP'!CE40</f>
        <v>0</v>
      </c>
      <c r="S34" s="342">
        <f>+'MIP(IxI)_TFEVP'!CF40</f>
        <v>114.22835426493801</v>
      </c>
      <c r="T34" s="342">
        <f>+'MIP(IxI)_TFEVP'!CG40</f>
        <v>-5553.7292948050299</v>
      </c>
      <c r="U34" s="342">
        <f>+'MIP(IxI)_TFEVP'!CH40</f>
        <v>3921.1001128101698</v>
      </c>
      <c r="V34" s="342">
        <f t="shared" si="4"/>
        <v>603647.55709603115</v>
      </c>
    </row>
    <row r="35" spans="1:22" x14ac:dyDescent="0.25">
      <c r="A35" s="220" t="s">
        <v>32</v>
      </c>
      <c r="B35" s="342">
        <f t="shared" si="1"/>
        <v>0</v>
      </c>
      <c r="C35" s="342">
        <f t="shared" si="1"/>
        <v>0</v>
      </c>
      <c r="D35" s="342">
        <f t="shared" si="1"/>
        <v>0</v>
      </c>
      <c r="E35" s="342">
        <f t="shared" si="1"/>
        <v>0</v>
      </c>
      <c r="F35" s="342">
        <f t="shared" si="1"/>
        <v>0</v>
      </c>
      <c r="G35" s="342">
        <f t="shared" si="1"/>
        <v>0</v>
      </c>
      <c r="H35" s="342">
        <f t="shared" si="2"/>
        <v>0</v>
      </c>
      <c r="I35" s="107">
        <f>+Sim_Demanda!E45</f>
        <v>0</v>
      </c>
      <c r="J35" s="107">
        <f>+Sim_Demanda!F45</f>
        <v>0</v>
      </c>
      <c r="K35" s="107">
        <f>+Sim_Demanda!G45</f>
        <v>0</v>
      </c>
      <c r="L35" s="107">
        <f>+Sim_Demanda!H45</f>
        <v>0</v>
      </c>
      <c r="M35" s="107">
        <f>+Sim_Demanda!I45</f>
        <v>0</v>
      </c>
      <c r="N35" s="107">
        <f>+Sim_Demanda!J45</f>
        <v>0</v>
      </c>
      <c r="O35" s="107">
        <f t="shared" si="3"/>
        <v>0</v>
      </c>
      <c r="P35" s="342">
        <f>+'MIP(IxI)_TFEVP'!CC41</f>
        <v>0</v>
      </c>
      <c r="Q35" s="342">
        <f>+'MIP(IxI)_TFEVP'!CD41</f>
        <v>0</v>
      </c>
      <c r="R35" s="342">
        <f>+'MIP(IxI)_TFEVP'!CE41</f>
        <v>0</v>
      </c>
      <c r="S35" s="342">
        <f>+'MIP(IxI)_TFEVP'!CF41</f>
        <v>0</v>
      </c>
      <c r="T35" s="342">
        <f>+'MIP(IxI)_TFEVP'!CG41</f>
        <v>0</v>
      </c>
      <c r="U35" s="342">
        <f>+'MIP(IxI)_TFEVP'!CH41</f>
        <v>0</v>
      </c>
      <c r="V35" s="342">
        <f t="shared" si="4"/>
        <v>0</v>
      </c>
    </row>
    <row r="36" spans="1:22" x14ac:dyDescent="0.25">
      <c r="A36" s="220" t="s">
        <v>33</v>
      </c>
      <c r="B36" s="342">
        <f t="shared" si="1"/>
        <v>93396.069814251998</v>
      </c>
      <c r="C36" s="342">
        <f t="shared" si="1"/>
        <v>0</v>
      </c>
      <c r="D36" s="342">
        <f t="shared" si="1"/>
        <v>0</v>
      </c>
      <c r="E36" s="342">
        <f t="shared" si="1"/>
        <v>5766.0919473879603</v>
      </c>
      <c r="F36" s="342">
        <f t="shared" si="1"/>
        <v>-8660.5766453400593</v>
      </c>
      <c r="G36" s="342">
        <f t="shared" si="1"/>
        <v>62778.499093673003</v>
      </c>
      <c r="H36" s="342">
        <f t="shared" si="2"/>
        <v>153280.08420997291</v>
      </c>
      <c r="I36" s="107">
        <f>+Sim_Demanda!E46</f>
        <v>0</v>
      </c>
      <c r="J36" s="107">
        <f>+Sim_Demanda!F46</f>
        <v>0</v>
      </c>
      <c r="K36" s="107">
        <f>+Sim_Demanda!G46</f>
        <v>0</v>
      </c>
      <c r="L36" s="107">
        <f>+Sim_Demanda!H46</f>
        <v>0</v>
      </c>
      <c r="M36" s="107">
        <f>+Sim_Demanda!I46</f>
        <v>0</v>
      </c>
      <c r="N36" s="107">
        <f>+Sim_Demanda!J46</f>
        <v>0</v>
      </c>
      <c r="O36" s="107">
        <f t="shared" si="3"/>
        <v>0</v>
      </c>
      <c r="P36" s="342">
        <f>+'MIP(IxI)_TFEVP'!CC42</f>
        <v>93396.069814251998</v>
      </c>
      <c r="Q36" s="342">
        <f>+'MIP(IxI)_TFEVP'!CD42</f>
        <v>0</v>
      </c>
      <c r="R36" s="342">
        <f>+'MIP(IxI)_TFEVP'!CE42</f>
        <v>0</v>
      </c>
      <c r="S36" s="342">
        <f>+'MIP(IxI)_TFEVP'!CF42</f>
        <v>5766.0919473879603</v>
      </c>
      <c r="T36" s="342">
        <f>+'MIP(IxI)_TFEVP'!CG42</f>
        <v>-8660.5766453400593</v>
      </c>
      <c r="U36" s="342">
        <f>+'MIP(IxI)_TFEVP'!CH42</f>
        <v>62778.499093673003</v>
      </c>
      <c r="V36" s="342">
        <f t="shared" si="4"/>
        <v>153280.08420997291</v>
      </c>
    </row>
    <row r="37" spans="1:22" x14ac:dyDescent="0.25">
      <c r="A37" s="220" t="s">
        <v>34</v>
      </c>
      <c r="B37" s="342">
        <f t="shared" si="1"/>
        <v>584381.12119588396</v>
      </c>
      <c r="C37" s="342">
        <f t="shared" si="1"/>
        <v>0</v>
      </c>
      <c r="D37" s="342">
        <f t="shared" si="1"/>
        <v>0</v>
      </c>
      <c r="E37" s="342">
        <f t="shared" si="1"/>
        <v>36077.590608757899</v>
      </c>
      <c r="F37" s="342">
        <f t="shared" si="1"/>
        <v>-103.71984985177301</v>
      </c>
      <c r="G37" s="342">
        <f t="shared" si="1"/>
        <v>58723.3118899158</v>
      </c>
      <c r="H37" s="342">
        <f t="shared" si="2"/>
        <v>679078.30384470592</v>
      </c>
      <c r="I37" s="107">
        <f>+Sim_Demanda!E47</f>
        <v>0</v>
      </c>
      <c r="J37" s="107">
        <f>+Sim_Demanda!F47</f>
        <v>0</v>
      </c>
      <c r="K37" s="107">
        <f>+Sim_Demanda!G47</f>
        <v>0</v>
      </c>
      <c r="L37" s="107">
        <f>+Sim_Demanda!H47</f>
        <v>0</v>
      </c>
      <c r="M37" s="107">
        <f>+Sim_Demanda!I47</f>
        <v>0</v>
      </c>
      <c r="N37" s="107">
        <f>+Sim_Demanda!J47</f>
        <v>0</v>
      </c>
      <c r="O37" s="107">
        <f t="shared" si="3"/>
        <v>0</v>
      </c>
      <c r="P37" s="342">
        <f>+'MIP(IxI)_TFEVP'!CC43</f>
        <v>584381.12119588396</v>
      </c>
      <c r="Q37" s="342">
        <f>+'MIP(IxI)_TFEVP'!CD43</f>
        <v>0</v>
      </c>
      <c r="R37" s="342">
        <f>+'MIP(IxI)_TFEVP'!CE43</f>
        <v>0</v>
      </c>
      <c r="S37" s="342">
        <f>+'MIP(IxI)_TFEVP'!CF43</f>
        <v>36077.590608757899</v>
      </c>
      <c r="T37" s="342">
        <f>+'MIP(IxI)_TFEVP'!CG43</f>
        <v>-103.71984985177301</v>
      </c>
      <c r="U37" s="342">
        <f>+'MIP(IxI)_TFEVP'!CH43</f>
        <v>58723.3118899158</v>
      </c>
      <c r="V37" s="342">
        <f t="shared" si="4"/>
        <v>679078.30384470592</v>
      </c>
    </row>
    <row r="38" spans="1:22" x14ac:dyDescent="0.25">
      <c r="A38" s="220" t="s">
        <v>35</v>
      </c>
      <c r="B38" s="342">
        <f t="shared" si="1"/>
        <v>191211.29566461101</v>
      </c>
      <c r="C38" s="342">
        <f t="shared" si="1"/>
        <v>0</v>
      </c>
      <c r="D38" s="342">
        <f t="shared" si="1"/>
        <v>0</v>
      </c>
      <c r="E38" s="342">
        <f t="shared" si="1"/>
        <v>399.63982479381002</v>
      </c>
      <c r="F38" s="342">
        <f t="shared" si="1"/>
        <v>-8849.3818388590007</v>
      </c>
      <c r="G38" s="342">
        <f t="shared" si="1"/>
        <v>25863.526058318101</v>
      </c>
      <c r="H38" s="342">
        <f t="shared" si="2"/>
        <v>208625.07970886392</v>
      </c>
      <c r="I38" s="107">
        <f>+Sim_Demanda!E48</f>
        <v>0</v>
      </c>
      <c r="J38" s="107">
        <f>+Sim_Demanda!F48</f>
        <v>0</v>
      </c>
      <c r="K38" s="107">
        <f>+Sim_Demanda!G48</f>
        <v>0</v>
      </c>
      <c r="L38" s="107">
        <f>+Sim_Demanda!H48</f>
        <v>0</v>
      </c>
      <c r="M38" s="107">
        <f>+Sim_Demanda!I48</f>
        <v>0</v>
      </c>
      <c r="N38" s="107">
        <f>+Sim_Demanda!J48</f>
        <v>0</v>
      </c>
      <c r="O38" s="107">
        <f t="shared" si="3"/>
        <v>0</v>
      </c>
      <c r="P38" s="342">
        <f>+'MIP(IxI)_TFEVP'!CC44</f>
        <v>191211.29566461101</v>
      </c>
      <c r="Q38" s="342">
        <f>+'MIP(IxI)_TFEVP'!CD44</f>
        <v>0</v>
      </c>
      <c r="R38" s="342">
        <f>+'MIP(IxI)_TFEVP'!CE44</f>
        <v>0</v>
      </c>
      <c r="S38" s="342">
        <f>+'MIP(IxI)_TFEVP'!CF44</f>
        <v>399.63982479381002</v>
      </c>
      <c r="T38" s="342">
        <f>+'MIP(IxI)_TFEVP'!CG44</f>
        <v>-8849.3818388590007</v>
      </c>
      <c r="U38" s="342">
        <f>+'MIP(IxI)_TFEVP'!CH44</f>
        <v>25863.526058318101</v>
      </c>
      <c r="V38" s="342">
        <f t="shared" si="4"/>
        <v>208625.07970886392</v>
      </c>
    </row>
    <row r="39" spans="1:22" x14ac:dyDescent="0.25">
      <c r="A39" s="220" t="s">
        <v>36</v>
      </c>
      <c r="B39" s="342">
        <f t="shared" si="1"/>
        <v>32917.774540244201</v>
      </c>
      <c r="C39" s="342">
        <f t="shared" si="1"/>
        <v>0</v>
      </c>
      <c r="D39" s="342">
        <f t="shared" si="1"/>
        <v>0</v>
      </c>
      <c r="E39" s="342">
        <f t="shared" si="1"/>
        <v>4673.9184435646803</v>
      </c>
      <c r="F39" s="342">
        <f t="shared" si="1"/>
        <v>-22396.1645041601</v>
      </c>
      <c r="G39" s="342">
        <f t="shared" si="1"/>
        <v>510174.14856189903</v>
      </c>
      <c r="H39" s="342">
        <f t="shared" si="2"/>
        <v>525369.67704154784</v>
      </c>
      <c r="I39" s="107">
        <f>+Sim_Demanda!E49</f>
        <v>0</v>
      </c>
      <c r="J39" s="107">
        <f>+Sim_Demanda!F49</f>
        <v>0</v>
      </c>
      <c r="K39" s="107">
        <f>+Sim_Demanda!G49</f>
        <v>0</v>
      </c>
      <c r="L39" s="107">
        <f>+Sim_Demanda!H49</f>
        <v>0</v>
      </c>
      <c r="M39" s="107">
        <f>+Sim_Demanda!I49</f>
        <v>0</v>
      </c>
      <c r="N39" s="107">
        <f>+Sim_Demanda!J49</f>
        <v>0</v>
      </c>
      <c r="O39" s="107">
        <f t="shared" si="3"/>
        <v>0</v>
      </c>
      <c r="P39" s="342">
        <f>+'MIP(IxI)_TFEVP'!CC45</f>
        <v>32917.774540244201</v>
      </c>
      <c r="Q39" s="342">
        <f>+'MIP(IxI)_TFEVP'!CD45</f>
        <v>0</v>
      </c>
      <c r="R39" s="342">
        <f>+'MIP(IxI)_TFEVP'!CE45</f>
        <v>0</v>
      </c>
      <c r="S39" s="342">
        <f>+'MIP(IxI)_TFEVP'!CF45</f>
        <v>4673.9184435646803</v>
      </c>
      <c r="T39" s="342">
        <f>+'MIP(IxI)_TFEVP'!CG45</f>
        <v>-22396.1645041601</v>
      </c>
      <c r="U39" s="342">
        <f>+'MIP(IxI)_TFEVP'!CH45</f>
        <v>510174.14856189903</v>
      </c>
      <c r="V39" s="342">
        <f t="shared" si="4"/>
        <v>525369.67704154784</v>
      </c>
    </row>
    <row r="40" spans="1:22" x14ac:dyDescent="0.25">
      <c r="A40" s="220" t="s">
        <v>37</v>
      </c>
      <c r="B40" s="342">
        <f t="shared" si="1"/>
        <v>409571.81585182197</v>
      </c>
      <c r="C40" s="342">
        <f t="shared" si="1"/>
        <v>0</v>
      </c>
      <c r="D40" s="342">
        <f t="shared" si="1"/>
        <v>0</v>
      </c>
      <c r="E40" s="342">
        <f t="shared" si="1"/>
        <v>4928.9661351475897</v>
      </c>
      <c r="F40" s="342">
        <f t="shared" si="1"/>
        <v>-28821.836027989899</v>
      </c>
      <c r="G40" s="342">
        <f t="shared" si="1"/>
        <v>62313.082051616999</v>
      </c>
      <c r="H40" s="342">
        <f t="shared" si="2"/>
        <v>447992.02801059664</v>
      </c>
      <c r="I40" s="107">
        <f>+Sim_Demanda!E50</f>
        <v>0</v>
      </c>
      <c r="J40" s="107">
        <f>+Sim_Demanda!F50</f>
        <v>0</v>
      </c>
      <c r="K40" s="107">
        <f>+Sim_Demanda!G50</f>
        <v>0</v>
      </c>
      <c r="L40" s="107">
        <f>+Sim_Demanda!H50</f>
        <v>0</v>
      </c>
      <c r="M40" s="107">
        <f>+Sim_Demanda!I50</f>
        <v>0</v>
      </c>
      <c r="N40" s="107">
        <f>+Sim_Demanda!J50</f>
        <v>0</v>
      </c>
      <c r="O40" s="107">
        <f t="shared" si="3"/>
        <v>0</v>
      </c>
      <c r="P40" s="342">
        <f>+'MIP(IxI)_TFEVP'!CC46</f>
        <v>409571.81585182197</v>
      </c>
      <c r="Q40" s="342">
        <f>+'MIP(IxI)_TFEVP'!CD46</f>
        <v>0</v>
      </c>
      <c r="R40" s="342">
        <f>+'MIP(IxI)_TFEVP'!CE46</f>
        <v>0</v>
      </c>
      <c r="S40" s="342">
        <f>+'MIP(IxI)_TFEVP'!CF46</f>
        <v>4928.9661351475897</v>
      </c>
      <c r="T40" s="342">
        <f>+'MIP(IxI)_TFEVP'!CG46</f>
        <v>-28821.836027989899</v>
      </c>
      <c r="U40" s="342">
        <f>+'MIP(IxI)_TFEVP'!CH46</f>
        <v>62313.082051616999</v>
      </c>
      <c r="V40" s="342">
        <f t="shared" si="4"/>
        <v>447992.02801059664</v>
      </c>
    </row>
    <row r="41" spans="1:22" x14ac:dyDescent="0.25">
      <c r="A41" s="220" t="s">
        <v>38</v>
      </c>
      <c r="B41" s="342">
        <f t="shared" si="1"/>
        <v>119634.064049024</v>
      </c>
      <c r="C41" s="342">
        <f t="shared" si="1"/>
        <v>0</v>
      </c>
      <c r="D41" s="342">
        <f t="shared" si="1"/>
        <v>0</v>
      </c>
      <c r="E41" s="342">
        <f t="shared" si="1"/>
        <v>1413.27022342962</v>
      </c>
      <c r="F41" s="342">
        <f t="shared" si="1"/>
        <v>-30215.417537138401</v>
      </c>
      <c r="G41" s="342">
        <f t="shared" si="1"/>
        <v>11916.7818817923</v>
      </c>
      <c r="H41" s="342">
        <f t="shared" si="2"/>
        <v>102748.69861710751</v>
      </c>
      <c r="I41" s="107">
        <f>+Sim_Demanda!E51</f>
        <v>0</v>
      </c>
      <c r="J41" s="107">
        <f>+Sim_Demanda!F51</f>
        <v>0</v>
      </c>
      <c r="K41" s="107">
        <f>+Sim_Demanda!G51</f>
        <v>0</v>
      </c>
      <c r="L41" s="107">
        <f>+Sim_Demanda!H51</f>
        <v>0</v>
      </c>
      <c r="M41" s="107">
        <f>+Sim_Demanda!I51</f>
        <v>0</v>
      </c>
      <c r="N41" s="107">
        <f>+Sim_Demanda!J51</f>
        <v>0</v>
      </c>
      <c r="O41" s="107">
        <f t="shared" si="3"/>
        <v>0</v>
      </c>
      <c r="P41" s="342">
        <f>+'MIP(IxI)_TFEVP'!CC47</f>
        <v>119634.064049024</v>
      </c>
      <c r="Q41" s="342">
        <f>+'MIP(IxI)_TFEVP'!CD47</f>
        <v>0</v>
      </c>
      <c r="R41" s="342">
        <f>+'MIP(IxI)_TFEVP'!CE47</f>
        <v>0</v>
      </c>
      <c r="S41" s="342">
        <f>+'MIP(IxI)_TFEVP'!CF47</f>
        <v>1413.27022342962</v>
      </c>
      <c r="T41" s="342">
        <f>+'MIP(IxI)_TFEVP'!CG47</f>
        <v>-30215.417537138401</v>
      </c>
      <c r="U41" s="342">
        <f>+'MIP(IxI)_TFEVP'!CH47</f>
        <v>11916.7818817923</v>
      </c>
      <c r="V41" s="342">
        <f t="shared" si="4"/>
        <v>102748.69861710751</v>
      </c>
    </row>
    <row r="42" spans="1:22" x14ac:dyDescent="0.25">
      <c r="A42" s="220" t="s">
        <v>39</v>
      </c>
      <c r="B42" s="342">
        <f t="shared" si="1"/>
        <v>681906.52919637098</v>
      </c>
      <c r="C42" s="342">
        <f t="shared" si="1"/>
        <v>0</v>
      </c>
      <c r="D42" s="342">
        <f t="shared" si="1"/>
        <v>0</v>
      </c>
      <c r="E42" s="342">
        <f t="shared" si="1"/>
        <v>0</v>
      </c>
      <c r="F42" s="342">
        <f t="shared" si="1"/>
        <v>-29327.807717240499</v>
      </c>
      <c r="G42" s="342">
        <f t="shared" si="1"/>
        <v>1039636.18380302</v>
      </c>
      <c r="H42" s="342">
        <f t="shared" si="2"/>
        <v>1692214.9052821505</v>
      </c>
      <c r="I42" s="107">
        <f>+Sim_Demanda!E52</f>
        <v>0</v>
      </c>
      <c r="J42" s="107">
        <f>+Sim_Demanda!F52</f>
        <v>0</v>
      </c>
      <c r="K42" s="107">
        <f>+Sim_Demanda!G52</f>
        <v>0</v>
      </c>
      <c r="L42" s="107">
        <f>+Sim_Demanda!H52</f>
        <v>0</v>
      </c>
      <c r="M42" s="107">
        <f>+Sim_Demanda!I52</f>
        <v>0</v>
      </c>
      <c r="N42" s="107">
        <f>+Sim_Demanda!J52</f>
        <v>0</v>
      </c>
      <c r="O42" s="107">
        <f t="shared" si="3"/>
        <v>0</v>
      </c>
      <c r="P42" s="342">
        <f>+'MIP(IxI)_TFEVP'!CC48</f>
        <v>681906.52919637098</v>
      </c>
      <c r="Q42" s="342">
        <f>+'MIP(IxI)_TFEVP'!CD48</f>
        <v>0</v>
      </c>
      <c r="R42" s="342">
        <f>+'MIP(IxI)_TFEVP'!CE48</f>
        <v>0</v>
      </c>
      <c r="S42" s="342">
        <f>+'MIP(IxI)_TFEVP'!CF48</f>
        <v>0</v>
      </c>
      <c r="T42" s="342">
        <f>+'MIP(IxI)_TFEVP'!CG48</f>
        <v>-29327.807717240499</v>
      </c>
      <c r="U42" s="342">
        <f>+'MIP(IxI)_TFEVP'!CH48</f>
        <v>1039636.18380302</v>
      </c>
      <c r="V42" s="342">
        <f t="shared" si="4"/>
        <v>1692214.9052821505</v>
      </c>
    </row>
    <row r="43" spans="1:22" x14ac:dyDescent="0.25">
      <c r="A43" s="220" t="s">
        <v>40</v>
      </c>
      <c r="B43" s="342">
        <f t="shared" si="1"/>
        <v>69305.365075556198</v>
      </c>
      <c r="C43" s="342">
        <f t="shared" si="1"/>
        <v>0</v>
      </c>
      <c r="D43" s="342">
        <f t="shared" si="1"/>
        <v>0</v>
      </c>
      <c r="E43" s="342">
        <f t="shared" si="1"/>
        <v>1368.8930750019099</v>
      </c>
      <c r="F43" s="342">
        <f t="shared" si="1"/>
        <v>-17563.246039521498</v>
      </c>
      <c r="G43" s="342">
        <f t="shared" si="1"/>
        <v>108021.669624984</v>
      </c>
      <c r="H43" s="342">
        <f t="shared" si="2"/>
        <v>161132.6817360206</v>
      </c>
      <c r="I43" s="107">
        <f>+Sim_Demanda!E53</f>
        <v>0</v>
      </c>
      <c r="J43" s="107">
        <f>+Sim_Demanda!F53</f>
        <v>0</v>
      </c>
      <c r="K43" s="107">
        <f>+Sim_Demanda!G53</f>
        <v>0</v>
      </c>
      <c r="L43" s="107">
        <f>+Sim_Demanda!H53</f>
        <v>0</v>
      </c>
      <c r="M43" s="107">
        <f>+Sim_Demanda!I53</f>
        <v>0</v>
      </c>
      <c r="N43" s="107">
        <f>+Sim_Demanda!J53</f>
        <v>0</v>
      </c>
      <c r="O43" s="107">
        <f t="shared" si="3"/>
        <v>0</v>
      </c>
      <c r="P43" s="342">
        <f>+'MIP(IxI)_TFEVP'!CC49</f>
        <v>69305.365075556198</v>
      </c>
      <c r="Q43" s="342">
        <f>+'MIP(IxI)_TFEVP'!CD49</f>
        <v>0</v>
      </c>
      <c r="R43" s="342">
        <f>+'MIP(IxI)_TFEVP'!CE49</f>
        <v>0</v>
      </c>
      <c r="S43" s="342">
        <f>+'MIP(IxI)_TFEVP'!CF49</f>
        <v>1368.8930750019099</v>
      </c>
      <c r="T43" s="342">
        <f>+'MIP(IxI)_TFEVP'!CG49</f>
        <v>-17563.246039521498</v>
      </c>
      <c r="U43" s="342">
        <f>+'MIP(IxI)_TFEVP'!CH49</f>
        <v>108021.669624984</v>
      </c>
      <c r="V43" s="342">
        <f t="shared" si="4"/>
        <v>161132.6817360206</v>
      </c>
    </row>
    <row r="44" spans="1:22" x14ac:dyDescent="0.25">
      <c r="A44" s="220" t="s">
        <v>41</v>
      </c>
      <c r="B44" s="342">
        <f t="shared" si="1"/>
        <v>667092.83900290204</v>
      </c>
      <c r="C44" s="342">
        <f t="shared" si="1"/>
        <v>0</v>
      </c>
      <c r="D44" s="342">
        <f t="shared" si="1"/>
        <v>0</v>
      </c>
      <c r="E44" s="342">
        <f t="shared" si="1"/>
        <v>1395.9830443227199</v>
      </c>
      <c r="F44" s="342">
        <f t="shared" si="1"/>
        <v>40883.7379937636</v>
      </c>
      <c r="G44" s="342">
        <f t="shared" si="1"/>
        <v>94176.125594142999</v>
      </c>
      <c r="H44" s="342">
        <f t="shared" si="2"/>
        <v>803548.68563513132</v>
      </c>
      <c r="I44" s="107">
        <f>+Sim_Demanda!E54</f>
        <v>0</v>
      </c>
      <c r="J44" s="107">
        <f>+Sim_Demanda!F54</f>
        <v>0</v>
      </c>
      <c r="K44" s="107">
        <f>+Sim_Demanda!G54</f>
        <v>0</v>
      </c>
      <c r="L44" s="107">
        <f>+Sim_Demanda!H54</f>
        <v>0</v>
      </c>
      <c r="M44" s="107">
        <f>+Sim_Demanda!I54</f>
        <v>0</v>
      </c>
      <c r="N44" s="107">
        <f>+Sim_Demanda!J54</f>
        <v>0</v>
      </c>
      <c r="O44" s="107">
        <f t="shared" si="3"/>
        <v>0</v>
      </c>
      <c r="P44" s="342">
        <f>+'MIP(IxI)_TFEVP'!CC50</f>
        <v>667092.83900290204</v>
      </c>
      <c r="Q44" s="342">
        <f>+'MIP(IxI)_TFEVP'!CD50</f>
        <v>0</v>
      </c>
      <c r="R44" s="342">
        <f>+'MIP(IxI)_TFEVP'!CE50</f>
        <v>0</v>
      </c>
      <c r="S44" s="342">
        <f>+'MIP(IxI)_TFEVP'!CF50</f>
        <v>1395.9830443227199</v>
      </c>
      <c r="T44" s="342">
        <f>+'MIP(IxI)_TFEVP'!CG50</f>
        <v>40883.7379937636</v>
      </c>
      <c r="U44" s="342">
        <f>+'MIP(IxI)_TFEVP'!CH50</f>
        <v>94176.125594142999</v>
      </c>
      <c r="V44" s="342">
        <f t="shared" si="4"/>
        <v>803548.68563513132</v>
      </c>
    </row>
    <row r="45" spans="1:22" x14ac:dyDescent="0.25">
      <c r="A45" s="220" t="s">
        <v>42</v>
      </c>
      <c r="B45" s="342">
        <f t="shared" si="1"/>
        <v>271288.26411577401</v>
      </c>
      <c r="C45" s="342">
        <f t="shared" si="1"/>
        <v>0</v>
      </c>
      <c r="D45" s="342">
        <f t="shared" si="1"/>
        <v>0</v>
      </c>
      <c r="E45" s="342">
        <f t="shared" si="1"/>
        <v>5620.9877796702003</v>
      </c>
      <c r="F45" s="342">
        <f t="shared" si="1"/>
        <v>1309.4528944546601</v>
      </c>
      <c r="G45" s="342">
        <f t="shared" si="1"/>
        <v>36008.921169398498</v>
      </c>
      <c r="H45" s="342">
        <f t="shared" si="2"/>
        <v>314227.62595929741</v>
      </c>
      <c r="I45" s="107">
        <f>+Sim_Demanda!E55</f>
        <v>0</v>
      </c>
      <c r="J45" s="107">
        <f>+Sim_Demanda!F55</f>
        <v>0</v>
      </c>
      <c r="K45" s="107">
        <f>+Sim_Demanda!G55</f>
        <v>0</v>
      </c>
      <c r="L45" s="107">
        <f>+Sim_Demanda!H55</f>
        <v>0</v>
      </c>
      <c r="M45" s="107">
        <f>+Sim_Demanda!I55</f>
        <v>0</v>
      </c>
      <c r="N45" s="107">
        <f>+Sim_Demanda!J55</f>
        <v>0</v>
      </c>
      <c r="O45" s="107">
        <f t="shared" si="3"/>
        <v>0</v>
      </c>
      <c r="P45" s="342">
        <f>+'MIP(IxI)_TFEVP'!CC51</f>
        <v>271288.26411577401</v>
      </c>
      <c r="Q45" s="342">
        <f>+'MIP(IxI)_TFEVP'!CD51</f>
        <v>0</v>
      </c>
      <c r="R45" s="342">
        <f>+'MIP(IxI)_TFEVP'!CE51</f>
        <v>0</v>
      </c>
      <c r="S45" s="342">
        <f>+'MIP(IxI)_TFEVP'!CF51</f>
        <v>5620.9877796702003</v>
      </c>
      <c r="T45" s="342">
        <f>+'MIP(IxI)_TFEVP'!CG51</f>
        <v>1309.4528944546601</v>
      </c>
      <c r="U45" s="342">
        <f>+'MIP(IxI)_TFEVP'!CH51</f>
        <v>36008.921169398498</v>
      </c>
      <c r="V45" s="342">
        <f t="shared" si="4"/>
        <v>314227.62595929741</v>
      </c>
    </row>
    <row r="46" spans="1:22" x14ac:dyDescent="0.25">
      <c r="A46" s="220" t="s">
        <v>43</v>
      </c>
      <c r="B46" s="342">
        <f t="shared" si="1"/>
        <v>42064.095072437602</v>
      </c>
      <c r="C46" s="342">
        <f t="shared" si="1"/>
        <v>0</v>
      </c>
      <c r="D46" s="342">
        <f t="shared" si="1"/>
        <v>0</v>
      </c>
      <c r="E46" s="342">
        <f t="shared" si="1"/>
        <v>525.95397686446097</v>
      </c>
      <c r="F46" s="342">
        <f t="shared" si="1"/>
        <v>-6760.9572734708499</v>
      </c>
      <c r="G46" s="342">
        <f t="shared" si="1"/>
        <v>56293.857964768598</v>
      </c>
      <c r="H46" s="342">
        <f t="shared" si="2"/>
        <v>92122.949740599812</v>
      </c>
      <c r="I46" s="107">
        <f>+Sim_Demanda!E56</f>
        <v>0</v>
      </c>
      <c r="J46" s="107">
        <f>+Sim_Demanda!F56</f>
        <v>0</v>
      </c>
      <c r="K46" s="107">
        <f>+Sim_Demanda!G56</f>
        <v>0</v>
      </c>
      <c r="L46" s="107">
        <f>+Sim_Demanda!H56</f>
        <v>0</v>
      </c>
      <c r="M46" s="107">
        <f>+Sim_Demanda!I56</f>
        <v>0</v>
      </c>
      <c r="N46" s="107">
        <f>+Sim_Demanda!J56</f>
        <v>0</v>
      </c>
      <c r="O46" s="107">
        <f t="shared" si="3"/>
        <v>0</v>
      </c>
      <c r="P46" s="342">
        <f>+'MIP(IxI)_TFEVP'!CC52</f>
        <v>42064.095072437602</v>
      </c>
      <c r="Q46" s="342">
        <f>+'MIP(IxI)_TFEVP'!CD52</f>
        <v>0</v>
      </c>
      <c r="R46" s="342">
        <f>+'MIP(IxI)_TFEVP'!CE52</f>
        <v>0</v>
      </c>
      <c r="S46" s="342">
        <f>+'MIP(IxI)_TFEVP'!CF52</f>
        <v>525.95397686446097</v>
      </c>
      <c r="T46" s="342">
        <f>+'MIP(IxI)_TFEVP'!CG52</f>
        <v>-6760.9572734708499</v>
      </c>
      <c r="U46" s="342">
        <f>+'MIP(IxI)_TFEVP'!CH52</f>
        <v>56293.857964768598</v>
      </c>
      <c r="V46" s="342">
        <f t="shared" si="4"/>
        <v>92122.949740599812</v>
      </c>
    </row>
    <row r="47" spans="1:22" x14ac:dyDescent="0.25">
      <c r="A47" s="220" t="s">
        <v>44</v>
      </c>
      <c r="B47" s="342">
        <f t="shared" si="1"/>
        <v>59445.362068427203</v>
      </c>
      <c r="C47" s="342">
        <f t="shared" si="1"/>
        <v>0</v>
      </c>
      <c r="D47" s="342">
        <f t="shared" si="1"/>
        <v>0</v>
      </c>
      <c r="E47" s="342">
        <f t="shared" si="1"/>
        <v>3145.24072474286</v>
      </c>
      <c r="F47" s="342">
        <f t="shared" si="1"/>
        <v>8079.2140000630698</v>
      </c>
      <c r="G47" s="342">
        <f t="shared" si="1"/>
        <v>121256.072528797</v>
      </c>
      <c r="H47" s="342">
        <f t="shared" si="2"/>
        <v>191925.88932203013</v>
      </c>
      <c r="I47" s="107">
        <f>+Sim_Demanda!E57</f>
        <v>0</v>
      </c>
      <c r="J47" s="107">
        <f>+Sim_Demanda!F57</f>
        <v>0</v>
      </c>
      <c r="K47" s="107">
        <f>+Sim_Demanda!G57</f>
        <v>0</v>
      </c>
      <c r="L47" s="107">
        <f>+Sim_Demanda!H57</f>
        <v>0</v>
      </c>
      <c r="M47" s="107">
        <f>+Sim_Demanda!I57</f>
        <v>0</v>
      </c>
      <c r="N47" s="107">
        <f>+Sim_Demanda!J57</f>
        <v>0</v>
      </c>
      <c r="O47" s="107">
        <f t="shared" si="3"/>
        <v>0</v>
      </c>
      <c r="P47" s="342">
        <f>+'MIP(IxI)_TFEVP'!CC53</f>
        <v>59445.362068427203</v>
      </c>
      <c r="Q47" s="342">
        <f>+'MIP(IxI)_TFEVP'!CD53</f>
        <v>0</v>
      </c>
      <c r="R47" s="342">
        <f>+'MIP(IxI)_TFEVP'!CE53</f>
        <v>0</v>
      </c>
      <c r="S47" s="342">
        <f>+'MIP(IxI)_TFEVP'!CF53</f>
        <v>3145.24072474286</v>
      </c>
      <c r="T47" s="342">
        <f>+'MIP(IxI)_TFEVP'!CG53</f>
        <v>8079.2140000630698</v>
      </c>
      <c r="U47" s="342">
        <f>+'MIP(IxI)_TFEVP'!CH53</f>
        <v>121256.072528797</v>
      </c>
      <c r="V47" s="342">
        <f t="shared" si="4"/>
        <v>191925.88932203013</v>
      </c>
    </row>
    <row r="48" spans="1:22" x14ac:dyDescent="0.25">
      <c r="A48" s="220" t="s">
        <v>45</v>
      </c>
      <c r="B48" s="342">
        <f t="shared" si="1"/>
        <v>22083.044616162999</v>
      </c>
      <c r="C48" s="342">
        <f t="shared" si="1"/>
        <v>0</v>
      </c>
      <c r="D48" s="342">
        <f t="shared" si="1"/>
        <v>0</v>
      </c>
      <c r="E48" s="342">
        <f t="shared" si="1"/>
        <v>2100.02062677716</v>
      </c>
      <c r="F48" s="342">
        <f t="shared" si="1"/>
        <v>-6385.9334987563998</v>
      </c>
      <c r="G48" s="342">
        <f t="shared" si="1"/>
        <v>55533.7750025313</v>
      </c>
      <c r="H48" s="342">
        <f t="shared" si="2"/>
        <v>73330.90674671506</v>
      </c>
      <c r="I48" s="107">
        <f>+Sim_Demanda!E58</f>
        <v>0</v>
      </c>
      <c r="J48" s="107">
        <f>+Sim_Demanda!F58</f>
        <v>0</v>
      </c>
      <c r="K48" s="107">
        <f>+Sim_Demanda!G58</f>
        <v>0</v>
      </c>
      <c r="L48" s="107">
        <f>+Sim_Demanda!H58</f>
        <v>0</v>
      </c>
      <c r="M48" s="107">
        <f>+Sim_Demanda!I58</f>
        <v>0</v>
      </c>
      <c r="N48" s="107">
        <f>+Sim_Demanda!J58</f>
        <v>0</v>
      </c>
      <c r="O48" s="107">
        <f t="shared" si="3"/>
        <v>0</v>
      </c>
      <c r="P48" s="342">
        <f>+'MIP(IxI)_TFEVP'!CC54</f>
        <v>22083.044616162999</v>
      </c>
      <c r="Q48" s="342">
        <f>+'MIP(IxI)_TFEVP'!CD54</f>
        <v>0</v>
      </c>
      <c r="R48" s="342">
        <f>+'MIP(IxI)_TFEVP'!CE54</f>
        <v>0</v>
      </c>
      <c r="S48" s="342">
        <f>+'MIP(IxI)_TFEVP'!CF54</f>
        <v>2100.02062677716</v>
      </c>
      <c r="T48" s="342">
        <f>+'MIP(IxI)_TFEVP'!CG54</f>
        <v>-6385.9334987563998</v>
      </c>
      <c r="U48" s="342">
        <f>+'MIP(IxI)_TFEVP'!CH54</f>
        <v>55533.7750025313</v>
      </c>
      <c r="V48" s="342">
        <f t="shared" si="4"/>
        <v>73330.90674671506</v>
      </c>
    </row>
    <row r="49" spans="1:22" x14ac:dyDescent="0.25">
      <c r="A49" s="220" t="s">
        <v>46</v>
      </c>
      <c r="B49" s="342">
        <f t="shared" si="1"/>
        <v>6245.1288816863198</v>
      </c>
      <c r="C49" s="342">
        <f t="shared" si="1"/>
        <v>0</v>
      </c>
      <c r="D49" s="342">
        <f t="shared" si="1"/>
        <v>0</v>
      </c>
      <c r="E49" s="342">
        <f t="shared" si="1"/>
        <v>18726.603651642199</v>
      </c>
      <c r="F49" s="342">
        <f t="shared" si="1"/>
        <v>-41093.463665486001</v>
      </c>
      <c r="G49" s="342">
        <f t="shared" si="1"/>
        <v>24657.732135246199</v>
      </c>
      <c r="H49" s="342">
        <f t="shared" si="2"/>
        <v>8536.001003088717</v>
      </c>
      <c r="I49" s="107">
        <f>+Sim_Demanda!E59</f>
        <v>0</v>
      </c>
      <c r="J49" s="107">
        <f>+Sim_Demanda!F59</f>
        <v>0</v>
      </c>
      <c r="K49" s="107">
        <f>+Sim_Demanda!G59</f>
        <v>0</v>
      </c>
      <c r="L49" s="107">
        <f>+Sim_Demanda!H59</f>
        <v>0</v>
      </c>
      <c r="M49" s="107">
        <f>+Sim_Demanda!I59</f>
        <v>0</v>
      </c>
      <c r="N49" s="107">
        <f>+Sim_Demanda!J59</f>
        <v>0</v>
      </c>
      <c r="O49" s="107">
        <f t="shared" si="3"/>
        <v>0</v>
      </c>
      <c r="P49" s="342">
        <f>+'MIP(IxI)_TFEVP'!CC55</f>
        <v>6245.1288816863198</v>
      </c>
      <c r="Q49" s="342">
        <f>+'MIP(IxI)_TFEVP'!CD55</f>
        <v>0</v>
      </c>
      <c r="R49" s="342">
        <f>+'MIP(IxI)_TFEVP'!CE55</f>
        <v>0</v>
      </c>
      <c r="S49" s="342">
        <f>+'MIP(IxI)_TFEVP'!CF55</f>
        <v>18726.603651642199</v>
      </c>
      <c r="T49" s="342">
        <f>+'MIP(IxI)_TFEVP'!CG55</f>
        <v>-41093.463665486001</v>
      </c>
      <c r="U49" s="342">
        <f>+'MIP(IxI)_TFEVP'!CH55</f>
        <v>24657.732135246199</v>
      </c>
      <c r="V49" s="342">
        <f t="shared" si="4"/>
        <v>8536.001003088717</v>
      </c>
    </row>
    <row r="50" spans="1:22" x14ac:dyDescent="0.25">
      <c r="A50" s="220" t="s">
        <v>47</v>
      </c>
      <c r="B50" s="342">
        <f t="shared" si="1"/>
        <v>21964.4878439899</v>
      </c>
      <c r="C50" s="342">
        <f t="shared" si="1"/>
        <v>0</v>
      </c>
      <c r="D50" s="342">
        <f t="shared" si="1"/>
        <v>0</v>
      </c>
      <c r="E50" s="342">
        <f t="shared" si="1"/>
        <v>5960.8537743368697</v>
      </c>
      <c r="F50" s="342">
        <f t="shared" si="1"/>
        <v>14577.8423498554</v>
      </c>
      <c r="G50" s="342">
        <f t="shared" si="1"/>
        <v>182956.62268706699</v>
      </c>
      <c r="H50" s="342">
        <f t="shared" si="2"/>
        <v>225459.80665524915</v>
      </c>
      <c r="I50" s="107">
        <f>+Sim_Demanda!E60</f>
        <v>0</v>
      </c>
      <c r="J50" s="107">
        <f>+Sim_Demanda!F60</f>
        <v>0</v>
      </c>
      <c r="K50" s="107">
        <f>+Sim_Demanda!G60</f>
        <v>0</v>
      </c>
      <c r="L50" s="107">
        <f>+Sim_Demanda!H60</f>
        <v>0</v>
      </c>
      <c r="M50" s="107">
        <f>+Sim_Demanda!I60</f>
        <v>0</v>
      </c>
      <c r="N50" s="107">
        <f>+Sim_Demanda!J60</f>
        <v>0</v>
      </c>
      <c r="O50" s="107">
        <f t="shared" si="3"/>
        <v>0</v>
      </c>
      <c r="P50" s="342">
        <f>+'MIP(IxI)_TFEVP'!CC56</f>
        <v>21964.4878439899</v>
      </c>
      <c r="Q50" s="342">
        <f>+'MIP(IxI)_TFEVP'!CD56</f>
        <v>0</v>
      </c>
      <c r="R50" s="342">
        <f>+'MIP(IxI)_TFEVP'!CE56</f>
        <v>0</v>
      </c>
      <c r="S50" s="342">
        <f>+'MIP(IxI)_TFEVP'!CF56</f>
        <v>5960.8537743368697</v>
      </c>
      <c r="T50" s="342">
        <f>+'MIP(IxI)_TFEVP'!CG56</f>
        <v>14577.8423498554</v>
      </c>
      <c r="U50" s="342">
        <f>+'MIP(IxI)_TFEVP'!CH56</f>
        <v>182956.62268706699</v>
      </c>
      <c r="V50" s="342">
        <f t="shared" si="4"/>
        <v>225459.80665524915</v>
      </c>
    </row>
    <row r="51" spans="1:22" x14ac:dyDescent="0.25">
      <c r="A51" s="220" t="s">
        <v>48</v>
      </c>
      <c r="B51" s="342">
        <f t="shared" si="1"/>
        <v>456046.097418333</v>
      </c>
      <c r="C51" s="342">
        <f t="shared" si="1"/>
        <v>0</v>
      </c>
      <c r="D51" s="342">
        <f t="shared" si="1"/>
        <v>0</v>
      </c>
      <c r="E51" s="342">
        <f t="shared" si="1"/>
        <v>193202.709540212</v>
      </c>
      <c r="F51" s="342">
        <f t="shared" si="1"/>
        <v>7024.7759731241604</v>
      </c>
      <c r="G51" s="342">
        <f t="shared" si="1"/>
        <v>36779.501589739099</v>
      </c>
      <c r="H51" s="342">
        <f t="shared" si="2"/>
        <v>693053.08452140831</v>
      </c>
      <c r="I51" s="107">
        <f>+Sim_Demanda!E61</f>
        <v>0</v>
      </c>
      <c r="J51" s="107">
        <f>+Sim_Demanda!F61</f>
        <v>0</v>
      </c>
      <c r="K51" s="107">
        <f>+Sim_Demanda!G61</f>
        <v>0</v>
      </c>
      <c r="L51" s="107">
        <f>+Sim_Demanda!H61</f>
        <v>0</v>
      </c>
      <c r="M51" s="107">
        <f>+Sim_Demanda!I61</f>
        <v>0</v>
      </c>
      <c r="N51" s="107">
        <f>+Sim_Demanda!J61</f>
        <v>0</v>
      </c>
      <c r="O51" s="107">
        <f t="shared" si="3"/>
        <v>0</v>
      </c>
      <c r="P51" s="342">
        <f>+'MIP(IxI)_TFEVP'!CC57</f>
        <v>456046.097418333</v>
      </c>
      <c r="Q51" s="342">
        <f>+'MIP(IxI)_TFEVP'!CD57</f>
        <v>0</v>
      </c>
      <c r="R51" s="342">
        <f>+'MIP(IxI)_TFEVP'!CE57</f>
        <v>0</v>
      </c>
      <c r="S51" s="342">
        <f>+'MIP(IxI)_TFEVP'!CF57</f>
        <v>193202.709540212</v>
      </c>
      <c r="T51" s="342">
        <f>+'MIP(IxI)_TFEVP'!CG57</f>
        <v>7024.7759731241604</v>
      </c>
      <c r="U51" s="342">
        <f>+'MIP(IxI)_TFEVP'!CH57</f>
        <v>36779.501589739099</v>
      </c>
      <c r="V51" s="342">
        <f t="shared" si="4"/>
        <v>693053.08452140831</v>
      </c>
    </row>
    <row r="52" spans="1:22" x14ac:dyDescent="0.25">
      <c r="A52" s="220" t="s">
        <v>49</v>
      </c>
      <c r="B52" s="342">
        <f t="shared" si="1"/>
        <v>91812.7861063358</v>
      </c>
      <c r="C52" s="342">
        <f t="shared" si="1"/>
        <v>0</v>
      </c>
      <c r="D52" s="342">
        <f t="shared" si="1"/>
        <v>0</v>
      </c>
      <c r="E52" s="342">
        <f t="shared" si="1"/>
        <v>90623.308926582496</v>
      </c>
      <c r="F52" s="342">
        <f t="shared" si="1"/>
        <v>4317.0051152138203</v>
      </c>
      <c r="G52" s="342">
        <f t="shared" si="1"/>
        <v>21561.5677008241</v>
      </c>
      <c r="H52" s="342">
        <f t="shared" si="2"/>
        <v>208314.66784895622</v>
      </c>
      <c r="I52" s="107">
        <f>+Sim_Demanda!E62</f>
        <v>0</v>
      </c>
      <c r="J52" s="107">
        <f>+Sim_Demanda!F62</f>
        <v>0</v>
      </c>
      <c r="K52" s="107">
        <f>+Sim_Demanda!G62</f>
        <v>0</v>
      </c>
      <c r="L52" s="107">
        <f>+Sim_Demanda!H62</f>
        <v>0</v>
      </c>
      <c r="M52" s="107">
        <f>+Sim_Demanda!I62</f>
        <v>0</v>
      </c>
      <c r="N52" s="107">
        <f>+Sim_Demanda!J62</f>
        <v>0</v>
      </c>
      <c r="O52" s="107">
        <f t="shared" si="3"/>
        <v>0</v>
      </c>
      <c r="P52" s="342">
        <f>+'MIP(IxI)_TFEVP'!CC58</f>
        <v>91812.7861063358</v>
      </c>
      <c r="Q52" s="342">
        <f>+'MIP(IxI)_TFEVP'!CD58</f>
        <v>0</v>
      </c>
      <c r="R52" s="342">
        <f>+'MIP(IxI)_TFEVP'!CE58</f>
        <v>0</v>
      </c>
      <c r="S52" s="342">
        <f>+'MIP(IxI)_TFEVP'!CF58</f>
        <v>90623.308926582496</v>
      </c>
      <c r="T52" s="342">
        <f>+'MIP(IxI)_TFEVP'!CG58</f>
        <v>4317.0051152138203</v>
      </c>
      <c r="U52" s="342">
        <f>+'MIP(IxI)_TFEVP'!CH58</f>
        <v>21561.5677008241</v>
      </c>
      <c r="V52" s="342">
        <f t="shared" si="4"/>
        <v>208314.66784895622</v>
      </c>
    </row>
    <row r="53" spans="1:22" x14ac:dyDescent="0.25">
      <c r="A53" s="220" t="s">
        <v>50</v>
      </c>
      <c r="B53" s="342">
        <f t="shared" si="1"/>
        <v>158641.20885181401</v>
      </c>
      <c r="C53" s="342">
        <f t="shared" si="1"/>
        <v>0</v>
      </c>
      <c r="D53" s="342">
        <f t="shared" si="1"/>
        <v>0</v>
      </c>
      <c r="E53" s="342">
        <f t="shared" si="1"/>
        <v>381382.09492623399</v>
      </c>
      <c r="F53" s="342">
        <f t="shared" si="1"/>
        <v>3675.8486173781298</v>
      </c>
      <c r="G53" s="342">
        <f t="shared" si="1"/>
        <v>245136.63171772601</v>
      </c>
      <c r="H53" s="342">
        <f t="shared" si="2"/>
        <v>788835.78411315219</v>
      </c>
      <c r="I53" s="107">
        <f>+Sim_Demanda!E63</f>
        <v>0</v>
      </c>
      <c r="J53" s="107">
        <f>+Sim_Demanda!F63</f>
        <v>0</v>
      </c>
      <c r="K53" s="107">
        <f>+Sim_Demanda!G63</f>
        <v>0</v>
      </c>
      <c r="L53" s="107">
        <f>+Sim_Demanda!H63</f>
        <v>0</v>
      </c>
      <c r="M53" s="107">
        <f>+Sim_Demanda!I63</f>
        <v>0</v>
      </c>
      <c r="N53" s="107">
        <f>+Sim_Demanda!J63</f>
        <v>0</v>
      </c>
      <c r="O53" s="107">
        <f t="shared" si="3"/>
        <v>0</v>
      </c>
      <c r="P53" s="342">
        <f>+'MIP(IxI)_TFEVP'!CC59</f>
        <v>158641.20885181401</v>
      </c>
      <c r="Q53" s="342">
        <f>+'MIP(IxI)_TFEVP'!CD59</f>
        <v>0</v>
      </c>
      <c r="R53" s="342">
        <f>+'MIP(IxI)_TFEVP'!CE59</f>
        <v>0</v>
      </c>
      <c r="S53" s="342">
        <f>+'MIP(IxI)_TFEVP'!CF59</f>
        <v>381382.09492623399</v>
      </c>
      <c r="T53" s="342">
        <f>+'MIP(IxI)_TFEVP'!CG59</f>
        <v>3675.8486173781298</v>
      </c>
      <c r="U53" s="342">
        <f>+'MIP(IxI)_TFEVP'!CH59</f>
        <v>245136.63171772601</v>
      </c>
      <c r="V53" s="342">
        <f t="shared" si="4"/>
        <v>788835.78411315219</v>
      </c>
    </row>
    <row r="54" spans="1:22" x14ac:dyDescent="0.25">
      <c r="A54" s="220" t="s">
        <v>51</v>
      </c>
      <c r="B54" s="342">
        <f t="shared" si="1"/>
        <v>37481.367684753903</v>
      </c>
      <c r="C54" s="342">
        <f t="shared" si="1"/>
        <v>0</v>
      </c>
      <c r="D54" s="342">
        <f t="shared" si="1"/>
        <v>0</v>
      </c>
      <c r="E54" s="342">
        <f t="shared" si="1"/>
        <v>84493.055921305495</v>
      </c>
      <c r="F54" s="342">
        <f t="shared" si="1"/>
        <v>-4210.8530360476698</v>
      </c>
      <c r="G54" s="342">
        <f t="shared" si="1"/>
        <v>81652.569133855504</v>
      </c>
      <c r="H54" s="342">
        <f t="shared" si="2"/>
        <v>199416.13970386723</v>
      </c>
      <c r="I54" s="107">
        <f>+Sim_Demanda!E64</f>
        <v>0</v>
      </c>
      <c r="J54" s="107">
        <f>+Sim_Demanda!F64</f>
        <v>0</v>
      </c>
      <c r="K54" s="107">
        <f>+Sim_Demanda!G64</f>
        <v>0</v>
      </c>
      <c r="L54" s="107">
        <f>+Sim_Demanda!H64</f>
        <v>0</v>
      </c>
      <c r="M54" s="107">
        <f>+Sim_Demanda!I64</f>
        <v>0</v>
      </c>
      <c r="N54" s="107">
        <f>+Sim_Demanda!J64</f>
        <v>0</v>
      </c>
      <c r="O54" s="107">
        <f t="shared" si="3"/>
        <v>0</v>
      </c>
      <c r="P54" s="342">
        <f>+'MIP(IxI)_TFEVP'!CC60</f>
        <v>37481.367684753903</v>
      </c>
      <c r="Q54" s="342">
        <f>+'MIP(IxI)_TFEVP'!CD60</f>
        <v>0</v>
      </c>
      <c r="R54" s="342">
        <f>+'MIP(IxI)_TFEVP'!CE60</f>
        <v>0</v>
      </c>
      <c r="S54" s="342">
        <f>+'MIP(IxI)_TFEVP'!CF60</f>
        <v>84493.055921305495</v>
      </c>
      <c r="T54" s="342">
        <f>+'MIP(IxI)_TFEVP'!CG60</f>
        <v>-4210.8530360476698</v>
      </c>
      <c r="U54" s="342">
        <f>+'MIP(IxI)_TFEVP'!CH60</f>
        <v>81652.569133855504</v>
      </c>
      <c r="V54" s="342">
        <f t="shared" si="4"/>
        <v>199416.13970386723</v>
      </c>
    </row>
    <row r="55" spans="1:22" x14ac:dyDescent="0.25">
      <c r="A55" s="220" t="s">
        <v>52</v>
      </c>
      <c r="B55" s="342">
        <f t="shared" si="1"/>
        <v>293301.58254773502</v>
      </c>
      <c r="C55" s="342">
        <f t="shared" si="1"/>
        <v>0</v>
      </c>
      <c r="D55" s="342">
        <f t="shared" si="1"/>
        <v>0</v>
      </c>
      <c r="E55" s="342">
        <f t="shared" si="1"/>
        <v>144417.848423444</v>
      </c>
      <c r="F55" s="342">
        <f t="shared" si="1"/>
        <v>23645.843962358598</v>
      </c>
      <c r="G55" s="342">
        <f t="shared" si="1"/>
        <v>91730.795408364997</v>
      </c>
      <c r="H55" s="342">
        <f t="shared" si="2"/>
        <v>553096.07034190267</v>
      </c>
      <c r="I55" s="107">
        <f>+Sim_Demanda!E65</f>
        <v>0</v>
      </c>
      <c r="J55" s="107">
        <f>+Sim_Demanda!F65</f>
        <v>0</v>
      </c>
      <c r="K55" s="107">
        <f>+Sim_Demanda!G65</f>
        <v>0</v>
      </c>
      <c r="L55" s="107">
        <f>+Sim_Demanda!H65</f>
        <v>0</v>
      </c>
      <c r="M55" s="107">
        <f>+Sim_Demanda!I65</f>
        <v>0</v>
      </c>
      <c r="N55" s="107">
        <f>+Sim_Demanda!J65</f>
        <v>0</v>
      </c>
      <c r="O55" s="107">
        <f t="shared" si="3"/>
        <v>0</v>
      </c>
      <c r="P55" s="342">
        <f>+'MIP(IxI)_TFEVP'!CC61</f>
        <v>293301.58254773502</v>
      </c>
      <c r="Q55" s="342">
        <f>+'MIP(IxI)_TFEVP'!CD61</f>
        <v>0</v>
      </c>
      <c r="R55" s="342">
        <f>+'MIP(IxI)_TFEVP'!CE61</f>
        <v>0</v>
      </c>
      <c r="S55" s="342">
        <f>+'MIP(IxI)_TFEVP'!CF61</f>
        <v>144417.848423444</v>
      </c>
      <c r="T55" s="342">
        <f>+'MIP(IxI)_TFEVP'!CG61</f>
        <v>23645.843962358598</v>
      </c>
      <c r="U55" s="342">
        <f>+'MIP(IxI)_TFEVP'!CH61</f>
        <v>91730.795408364997</v>
      </c>
      <c r="V55" s="342">
        <f t="shared" si="4"/>
        <v>553096.07034190267</v>
      </c>
    </row>
    <row r="56" spans="1:22" x14ac:dyDescent="0.25">
      <c r="A56" s="220" t="s">
        <v>53</v>
      </c>
      <c r="B56" s="342">
        <f t="shared" si="1"/>
        <v>406548.96682245599</v>
      </c>
      <c r="C56" s="342">
        <f t="shared" si="1"/>
        <v>0</v>
      </c>
      <c r="D56" s="342">
        <f t="shared" si="1"/>
        <v>0</v>
      </c>
      <c r="E56" s="342">
        <f t="shared" si="1"/>
        <v>108934.568711335</v>
      </c>
      <c r="F56" s="342">
        <f t="shared" si="1"/>
        <v>-3049.0525896980998</v>
      </c>
      <c r="G56" s="342">
        <f t="shared" si="1"/>
        <v>22630.624936175798</v>
      </c>
      <c r="H56" s="342">
        <f t="shared" si="2"/>
        <v>535065.10788026871</v>
      </c>
      <c r="I56" s="107">
        <f>+Sim_Demanda!E66</f>
        <v>0</v>
      </c>
      <c r="J56" s="107">
        <f>+Sim_Demanda!F66</f>
        <v>0</v>
      </c>
      <c r="K56" s="107">
        <f>+Sim_Demanda!G66</f>
        <v>0</v>
      </c>
      <c r="L56" s="107">
        <f>+Sim_Demanda!H66</f>
        <v>0</v>
      </c>
      <c r="M56" s="107">
        <f>+Sim_Demanda!I66</f>
        <v>0</v>
      </c>
      <c r="N56" s="107">
        <f>+Sim_Demanda!J66</f>
        <v>0</v>
      </c>
      <c r="O56" s="107">
        <f t="shared" si="3"/>
        <v>0</v>
      </c>
      <c r="P56" s="342">
        <f>+'MIP(IxI)_TFEVP'!CC62</f>
        <v>406548.96682245599</v>
      </c>
      <c r="Q56" s="342">
        <f>+'MIP(IxI)_TFEVP'!CD62</f>
        <v>0</v>
      </c>
      <c r="R56" s="342">
        <f>+'MIP(IxI)_TFEVP'!CE62</f>
        <v>0</v>
      </c>
      <c r="S56" s="342">
        <f>+'MIP(IxI)_TFEVP'!CF62</f>
        <v>108934.568711335</v>
      </c>
      <c r="T56" s="342">
        <f>+'MIP(IxI)_TFEVP'!CG62</f>
        <v>-3049.0525896980998</v>
      </c>
      <c r="U56" s="342">
        <f>+'MIP(IxI)_TFEVP'!CH62</f>
        <v>22630.624936175798</v>
      </c>
      <c r="V56" s="342">
        <f t="shared" si="4"/>
        <v>535065.10788026871</v>
      </c>
    </row>
    <row r="57" spans="1:22" x14ac:dyDescent="0.25">
      <c r="A57" s="220" t="s">
        <v>54</v>
      </c>
      <c r="B57" s="342">
        <f t="shared" si="1"/>
        <v>365582.761312177</v>
      </c>
      <c r="C57" s="342">
        <f t="shared" si="1"/>
        <v>0</v>
      </c>
      <c r="D57" s="342">
        <f t="shared" si="1"/>
        <v>0</v>
      </c>
      <c r="E57" s="342">
        <f t="shared" si="1"/>
        <v>59934.985910121301</v>
      </c>
      <c r="F57" s="342">
        <f t="shared" si="1"/>
        <v>-4902.1575151219004</v>
      </c>
      <c r="G57" s="342">
        <f t="shared" si="1"/>
        <v>57611.600517165702</v>
      </c>
      <c r="H57" s="342">
        <f t="shared" si="2"/>
        <v>478227.19022434205</v>
      </c>
      <c r="I57" s="107">
        <f>+Sim_Demanda!E67</f>
        <v>0</v>
      </c>
      <c r="J57" s="107">
        <f>+Sim_Demanda!F67</f>
        <v>0</v>
      </c>
      <c r="K57" s="107">
        <f>+Sim_Demanda!G67</f>
        <v>0</v>
      </c>
      <c r="L57" s="107">
        <f>+Sim_Demanda!H67</f>
        <v>0</v>
      </c>
      <c r="M57" s="107">
        <f>+Sim_Demanda!I67</f>
        <v>0</v>
      </c>
      <c r="N57" s="107">
        <f>+Sim_Demanda!J67</f>
        <v>0</v>
      </c>
      <c r="O57" s="107">
        <f t="shared" si="3"/>
        <v>0</v>
      </c>
      <c r="P57" s="342">
        <f>+'MIP(IxI)_TFEVP'!CC63</f>
        <v>365582.761312177</v>
      </c>
      <c r="Q57" s="342">
        <f>+'MIP(IxI)_TFEVP'!CD63</f>
        <v>0</v>
      </c>
      <c r="R57" s="342">
        <f>+'MIP(IxI)_TFEVP'!CE63</f>
        <v>0</v>
      </c>
      <c r="S57" s="342">
        <f>+'MIP(IxI)_TFEVP'!CF63</f>
        <v>59934.985910121301</v>
      </c>
      <c r="T57" s="342">
        <f>+'MIP(IxI)_TFEVP'!CG63</f>
        <v>-4902.1575151219004</v>
      </c>
      <c r="U57" s="342">
        <f>+'MIP(IxI)_TFEVP'!CH63</f>
        <v>57611.600517165702</v>
      </c>
      <c r="V57" s="342">
        <f t="shared" si="4"/>
        <v>478227.19022434205</v>
      </c>
    </row>
    <row r="58" spans="1:22" x14ac:dyDescent="0.25">
      <c r="A58" s="220" t="s">
        <v>55</v>
      </c>
      <c r="B58" s="342">
        <f t="shared" si="1"/>
        <v>631758.65294311603</v>
      </c>
      <c r="C58" s="342">
        <f t="shared" si="1"/>
        <v>0</v>
      </c>
      <c r="D58" s="342">
        <f t="shared" si="1"/>
        <v>0</v>
      </c>
      <c r="E58" s="342">
        <f t="shared" si="1"/>
        <v>0</v>
      </c>
      <c r="F58" s="342">
        <f t="shared" si="1"/>
        <v>-0.19228275950804899</v>
      </c>
      <c r="G58" s="342">
        <f t="shared" si="1"/>
        <v>2377.54003372021</v>
      </c>
      <c r="H58" s="342">
        <f t="shared" si="2"/>
        <v>634136.00069407676</v>
      </c>
      <c r="I58" s="107">
        <f>+Sim_Demanda!E68</f>
        <v>0</v>
      </c>
      <c r="J58" s="107">
        <f>+Sim_Demanda!F68</f>
        <v>0</v>
      </c>
      <c r="K58" s="107">
        <f>+Sim_Demanda!G68</f>
        <v>0</v>
      </c>
      <c r="L58" s="107">
        <f>+Sim_Demanda!H68</f>
        <v>0</v>
      </c>
      <c r="M58" s="107">
        <f>+Sim_Demanda!I68</f>
        <v>0</v>
      </c>
      <c r="N58" s="107">
        <f>+Sim_Demanda!J68</f>
        <v>0</v>
      </c>
      <c r="O58" s="107">
        <f t="shared" si="3"/>
        <v>0</v>
      </c>
      <c r="P58" s="342">
        <f>+'MIP(IxI)_TFEVP'!CC64</f>
        <v>631758.65294311603</v>
      </c>
      <c r="Q58" s="342">
        <f>+'MIP(IxI)_TFEVP'!CD64</f>
        <v>0</v>
      </c>
      <c r="R58" s="342">
        <f>+'MIP(IxI)_TFEVP'!CE64</f>
        <v>0</v>
      </c>
      <c r="S58" s="342">
        <f>+'MIP(IxI)_TFEVP'!CF64</f>
        <v>0</v>
      </c>
      <c r="T58" s="342">
        <f>+'MIP(IxI)_TFEVP'!CG64</f>
        <v>-0.19228275950804899</v>
      </c>
      <c r="U58" s="342">
        <f>+'MIP(IxI)_TFEVP'!CH64</f>
        <v>2377.54003372021</v>
      </c>
      <c r="V58" s="342">
        <f t="shared" si="4"/>
        <v>634136.00069407676</v>
      </c>
    </row>
    <row r="59" spans="1:22" x14ac:dyDescent="0.25">
      <c r="A59" s="220" t="s">
        <v>56</v>
      </c>
      <c r="B59" s="342">
        <f t="shared" ref="B59:G78" si="5">+I59+P59</f>
        <v>333232.118007763</v>
      </c>
      <c r="C59" s="342">
        <f t="shared" si="5"/>
        <v>0</v>
      </c>
      <c r="D59" s="342">
        <f t="shared" si="5"/>
        <v>174.65100629707399</v>
      </c>
      <c r="E59" s="342">
        <f t="shared" si="5"/>
        <v>3282.1166887481399</v>
      </c>
      <c r="F59" s="342">
        <f t="shared" si="5"/>
        <v>6871.3081660820699</v>
      </c>
      <c r="G59" s="342">
        <f t="shared" si="5"/>
        <v>172522.955985198</v>
      </c>
      <c r="H59" s="342">
        <f t="shared" si="2"/>
        <v>516083.14985408832</v>
      </c>
      <c r="I59" s="107">
        <f>+Sim_Demanda!E69</f>
        <v>0</v>
      </c>
      <c r="J59" s="107">
        <f>+Sim_Demanda!F69</f>
        <v>0</v>
      </c>
      <c r="K59" s="107">
        <f>+Sim_Demanda!G69</f>
        <v>0</v>
      </c>
      <c r="L59" s="107">
        <f>+Sim_Demanda!H69</f>
        <v>0</v>
      </c>
      <c r="M59" s="107">
        <f>+Sim_Demanda!I69</f>
        <v>0</v>
      </c>
      <c r="N59" s="107">
        <f>+Sim_Demanda!J69</f>
        <v>0</v>
      </c>
      <c r="O59" s="107">
        <f t="shared" si="3"/>
        <v>0</v>
      </c>
      <c r="P59" s="342">
        <f>+'MIP(IxI)_TFEVP'!CC65</f>
        <v>333232.118007763</v>
      </c>
      <c r="Q59" s="342">
        <f>+'MIP(IxI)_TFEVP'!CD65</f>
        <v>0</v>
      </c>
      <c r="R59" s="342">
        <f>+'MIP(IxI)_TFEVP'!CE65</f>
        <v>174.65100629707399</v>
      </c>
      <c r="S59" s="342">
        <f>+'MIP(IxI)_TFEVP'!CF65</f>
        <v>3282.1166887481399</v>
      </c>
      <c r="T59" s="342">
        <f>+'MIP(IxI)_TFEVP'!CG65</f>
        <v>6871.3081660820699</v>
      </c>
      <c r="U59" s="342">
        <f>+'MIP(IxI)_TFEVP'!CH65</f>
        <v>172522.955985198</v>
      </c>
      <c r="V59" s="342">
        <f t="shared" si="4"/>
        <v>516083.14985408832</v>
      </c>
    </row>
    <row r="60" spans="1:22" x14ac:dyDescent="0.25">
      <c r="A60" s="220" t="s">
        <v>57</v>
      </c>
      <c r="B60" s="342">
        <f t="shared" si="5"/>
        <v>154158.09250122099</v>
      </c>
      <c r="C60" s="342">
        <f t="shared" si="5"/>
        <v>0</v>
      </c>
      <c r="D60" s="342">
        <f t="shared" si="5"/>
        <v>0</v>
      </c>
      <c r="E60" s="342">
        <f t="shared" si="5"/>
        <v>9966056.2684753593</v>
      </c>
      <c r="F60" s="342">
        <f t="shared" si="5"/>
        <v>162724.91240220299</v>
      </c>
      <c r="G60" s="342">
        <f t="shared" si="5"/>
        <v>244.96253646147301</v>
      </c>
      <c r="H60" s="342">
        <f t="shared" si="2"/>
        <v>10283184.235915245</v>
      </c>
      <c r="I60" s="107">
        <f>+Sim_Demanda!E70</f>
        <v>0</v>
      </c>
      <c r="J60" s="107">
        <f>+Sim_Demanda!F70</f>
        <v>0</v>
      </c>
      <c r="K60" s="107">
        <f>+Sim_Demanda!G70</f>
        <v>0</v>
      </c>
      <c r="L60" s="107">
        <f>+Sim_Demanda!H70</f>
        <v>0</v>
      </c>
      <c r="M60" s="107">
        <f>+Sim_Demanda!I70</f>
        <v>0</v>
      </c>
      <c r="N60" s="107">
        <f>+Sim_Demanda!J70</f>
        <v>0</v>
      </c>
      <c r="O60" s="107">
        <f t="shared" si="3"/>
        <v>0</v>
      </c>
      <c r="P60" s="342">
        <f>+'MIP(IxI)_TFEVP'!CC66</f>
        <v>154158.09250122099</v>
      </c>
      <c r="Q60" s="342">
        <f>+'MIP(IxI)_TFEVP'!CD66</f>
        <v>0</v>
      </c>
      <c r="R60" s="342">
        <f>+'MIP(IxI)_TFEVP'!CE66</f>
        <v>0</v>
      </c>
      <c r="S60" s="342">
        <f>+'MIP(IxI)_TFEVP'!CF66</f>
        <v>9966056.2684753593</v>
      </c>
      <c r="T60" s="342">
        <f>+'MIP(IxI)_TFEVP'!CG66</f>
        <v>162724.91240220299</v>
      </c>
      <c r="U60" s="342">
        <f>+'MIP(IxI)_TFEVP'!CH66</f>
        <v>244.96253646147301</v>
      </c>
      <c r="V60" s="342">
        <f t="shared" si="4"/>
        <v>10283184.235915245</v>
      </c>
    </row>
    <row r="61" spans="1:22" x14ac:dyDescent="0.25">
      <c r="A61" s="220" t="s">
        <v>58</v>
      </c>
      <c r="B61" s="342">
        <f t="shared" si="5"/>
        <v>13628470.0809031</v>
      </c>
      <c r="C61" s="342">
        <f t="shared" si="5"/>
        <v>0</v>
      </c>
      <c r="D61" s="342">
        <f t="shared" si="5"/>
        <v>0</v>
      </c>
      <c r="E61" s="342">
        <f t="shared" si="5"/>
        <v>2420763.8642393402</v>
      </c>
      <c r="F61" s="342">
        <f t="shared" si="5"/>
        <v>0</v>
      </c>
      <c r="G61" s="342">
        <f t="shared" si="5"/>
        <v>8063.18464659034</v>
      </c>
      <c r="H61" s="342">
        <f t="shared" si="2"/>
        <v>16057297.12978903</v>
      </c>
      <c r="I61" s="107">
        <f>+Sim_Demanda!E71</f>
        <v>0</v>
      </c>
      <c r="J61" s="107">
        <f>+Sim_Demanda!F71</f>
        <v>0</v>
      </c>
      <c r="K61" s="107">
        <f>+Sim_Demanda!G71</f>
        <v>0</v>
      </c>
      <c r="L61" s="107">
        <f>+Sim_Demanda!H71</f>
        <v>0</v>
      </c>
      <c r="M61" s="107">
        <f>+Sim_Demanda!I71</f>
        <v>0</v>
      </c>
      <c r="N61" s="107">
        <f>+Sim_Demanda!J71</f>
        <v>0</v>
      </c>
      <c r="O61" s="107">
        <f t="shared" si="3"/>
        <v>0</v>
      </c>
      <c r="P61" s="342">
        <f>+'MIP(IxI)_TFEVP'!CC67</f>
        <v>13628470.0809031</v>
      </c>
      <c r="Q61" s="342">
        <f>+'MIP(IxI)_TFEVP'!CD67</f>
        <v>0</v>
      </c>
      <c r="R61" s="342">
        <f>+'MIP(IxI)_TFEVP'!CE67</f>
        <v>0</v>
      </c>
      <c r="S61" s="342">
        <f>+'MIP(IxI)_TFEVP'!CF67</f>
        <v>2420763.8642393402</v>
      </c>
      <c r="T61" s="342">
        <f>+'MIP(IxI)_TFEVP'!CG67</f>
        <v>0</v>
      </c>
      <c r="U61" s="342">
        <f>+'MIP(IxI)_TFEVP'!CH67</f>
        <v>8063.18464659034</v>
      </c>
      <c r="V61" s="342">
        <f t="shared" si="4"/>
        <v>16057297.12978903</v>
      </c>
    </row>
    <row r="62" spans="1:22" x14ac:dyDescent="0.25">
      <c r="A62" s="220" t="s">
        <v>59</v>
      </c>
      <c r="B62" s="342">
        <f t="shared" si="5"/>
        <v>3452143.7996124802</v>
      </c>
      <c r="C62" s="342">
        <f t="shared" si="5"/>
        <v>0</v>
      </c>
      <c r="D62" s="342">
        <f t="shared" si="5"/>
        <v>0</v>
      </c>
      <c r="E62" s="342">
        <f t="shared" si="5"/>
        <v>2333.8336718286</v>
      </c>
      <c r="F62" s="342">
        <f t="shared" si="5"/>
        <v>0</v>
      </c>
      <c r="G62" s="342">
        <f t="shared" si="5"/>
        <v>813147.06775530404</v>
      </c>
      <c r="H62" s="342">
        <f t="shared" si="2"/>
        <v>4267624.7010396132</v>
      </c>
      <c r="I62" s="107">
        <f>+Sim_Demanda!E72</f>
        <v>0</v>
      </c>
      <c r="J62" s="107">
        <f>+Sim_Demanda!F72</f>
        <v>0</v>
      </c>
      <c r="K62" s="107">
        <f>+Sim_Demanda!G72</f>
        <v>0</v>
      </c>
      <c r="L62" s="107">
        <f>+Sim_Demanda!H72</f>
        <v>0</v>
      </c>
      <c r="M62" s="107">
        <f>+Sim_Demanda!I72</f>
        <v>0</v>
      </c>
      <c r="N62" s="107">
        <f>+Sim_Demanda!J72</f>
        <v>0</v>
      </c>
      <c r="O62" s="107">
        <f t="shared" si="3"/>
        <v>0</v>
      </c>
      <c r="P62" s="342">
        <f>+'MIP(IxI)_TFEVP'!CC68</f>
        <v>3452143.7996124802</v>
      </c>
      <c r="Q62" s="342">
        <f>+'MIP(IxI)_TFEVP'!CD68</f>
        <v>0</v>
      </c>
      <c r="R62" s="342">
        <f>+'MIP(IxI)_TFEVP'!CE68</f>
        <v>0</v>
      </c>
      <c r="S62" s="342">
        <f>+'MIP(IxI)_TFEVP'!CF68</f>
        <v>2333.8336718286</v>
      </c>
      <c r="T62" s="342">
        <f>+'MIP(IxI)_TFEVP'!CG68</f>
        <v>0</v>
      </c>
      <c r="U62" s="342">
        <f>+'MIP(IxI)_TFEVP'!CH68</f>
        <v>813147.06775530404</v>
      </c>
      <c r="V62" s="342">
        <f t="shared" si="4"/>
        <v>4267624.7010396132</v>
      </c>
    </row>
    <row r="63" spans="1:22" x14ac:dyDescent="0.25">
      <c r="A63" s="220" t="s">
        <v>60</v>
      </c>
      <c r="B63" s="342">
        <f t="shared" si="5"/>
        <v>110445.52597407</v>
      </c>
      <c r="C63" s="342">
        <f t="shared" si="5"/>
        <v>0</v>
      </c>
      <c r="D63" s="342">
        <f t="shared" si="5"/>
        <v>0</v>
      </c>
      <c r="E63" s="342">
        <f t="shared" si="5"/>
        <v>298.75534961052398</v>
      </c>
      <c r="F63" s="342">
        <f t="shared" si="5"/>
        <v>0</v>
      </c>
      <c r="G63" s="342">
        <f t="shared" si="5"/>
        <v>3825.5937584931899</v>
      </c>
      <c r="H63" s="342">
        <f t="shared" si="2"/>
        <v>114569.87508217372</v>
      </c>
      <c r="I63" s="107">
        <f>+Sim_Demanda!E73</f>
        <v>0</v>
      </c>
      <c r="J63" s="107">
        <f>+Sim_Demanda!F73</f>
        <v>0</v>
      </c>
      <c r="K63" s="107">
        <f>+Sim_Demanda!G73</f>
        <v>0</v>
      </c>
      <c r="L63" s="107">
        <f>+Sim_Demanda!H73</f>
        <v>0</v>
      </c>
      <c r="M63" s="107">
        <f>+Sim_Demanda!I73</f>
        <v>0</v>
      </c>
      <c r="N63" s="107">
        <f>+Sim_Demanda!J73</f>
        <v>0</v>
      </c>
      <c r="O63" s="107">
        <f t="shared" si="3"/>
        <v>0</v>
      </c>
      <c r="P63" s="342">
        <f>+'MIP(IxI)_TFEVP'!CC69</f>
        <v>110445.52597407</v>
      </c>
      <c r="Q63" s="342">
        <f>+'MIP(IxI)_TFEVP'!CD69</f>
        <v>0</v>
      </c>
      <c r="R63" s="342">
        <f>+'MIP(IxI)_TFEVP'!CE69</f>
        <v>0</v>
      </c>
      <c r="S63" s="342">
        <f>+'MIP(IxI)_TFEVP'!CF69</f>
        <v>298.75534961052398</v>
      </c>
      <c r="T63" s="342">
        <f>+'MIP(IxI)_TFEVP'!CG69</f>
        <v>0</v>
      </c>
      <c r="U63" s="342">
        <f>+'MIP(IxI)_TFEVP'!CH69</f>
        <v>3825.5937584931899</v>
      </c>
      <c r="V63" s="342">
        <f t="shared" si="4"/>
        <v>114569.87508217372</v>
      </c>
    </row>
    <row r="64" spans="1:22" x14ac:dyDescent="0.25">
      <c r="A64" s="220" t="s">
        <v>61</v>
      </c>
      <c r="B64" s="342">
        <f t="shared" si="5"/>
        <v>239303.91174862499</v>
      </c>
      <c r="C64" s="342">
        <f t="shared" si="5"/>
        <v>0</v>
      </c>
      <c r="D64" s="342">
        <f t="shared" si="5"/>
        <v>14509.2271875802</v>
      </c>
      <c r="E64" s="342">
        <f t="shared" si="5"/>
        <v>3337.9835969084202</v>
      </c>
      <c r="F64" s="342">
        <f t="shared" si="5"/>
        <v>0</v>
      </c>
      <c r="G64" s="342">
        <f t="shared" si="5"/>
        <v>79.126084366738098</v>
      </c>
      <c r="H64" s="342">
        <f t="shared" si="2"/>
        <v>257230.24861748033</v>
      </c>
      <c r="I64" s="107">
        <f>+Sim_Demanda!E74</f>
        <v>0</v>
      </c>
      <c r="J64" s="107">
        <f>+Sim_Demanda!F74</f>
        <v>0</v>
      </c>
      <c r="K64" s="107">
        <f>+Sim_Demanda!G74</f>
        <v>0</v>
      </c>
      <c r="L64" s="107">
        <f>+Sim_Demanda!H74</f>
        <v>0</v>
      </c>
      <c r="M64" s="107">
        <f>+Sim_Demanda!I74</f>
        <v>0</v>
      </c>
      <c r="N64" s="107">
        <f>+Sim_Demanda!J74</f>
        <v>0</v>
      </c>
      <c r="O64" s="107">
        <f t="shared" si="3"/>
        <v>0</v>
      </c>
      <c r="P64" s="342">
        <f>+'MIP(IxI)_TFEVP'!CC70</f>
        <v>239303.91174862499</v>
      </c>
      <c r="Q64" s="342">
        <f>+'MIP(IxI)_TFEVP'!CD70</f>
        <v>0</v>
      </c>
      <c r="R64" s="342">
        <f>+'MIP(IxI)_TFEVP'!CE70</f>
        <v>14509.2271875802</v>
      </c>
      <c r="S64" s="342">
        <f>+'MIP(IxI)_TFEVP'!CF70</f>
        <v>3337.9835969084202</v>
      </c>
      <c r="T64" s="342">
        <f>+'MIP(IxI)_TFEVP'!CG70</f>
        <v>0</v>
      </c>
      <c r="U64" s="342">
        <f>+'MIP(IxI)_TFEVP'!CH70</f>
        <v>79.126084366738098</v>
      </c>
      <c r="V64" s="342">
        <f t="shared" si="4"/>
        <v>257230.24861748033</v>
      </c>
    </row>
    <row r="65" spans="1:22" x14ac:dyDescent="0.25">
      <c r="A65" s="220" t="s">
        <v>62</v>
      </c>
      <c r="B65" s="342">
        <f t="shared" si="5"/>
        <v>1982519.6209074301</v>
      </c>
      <c r="C65" s="342">
        <f t="shared" si="5"/>
        <v>0</v>
      </c>
      <c r="D65" s="342">
        <f t="shared" si="5"/>
        <v>0</v>
      </c>
      <c r="E65" s="342">
        <f t="shared" si="5"/>
        <v>2664.1585300319898</v>
      </c>
      <c r="F65" s="342">
        <f t="shared" si="5"/>
        <v>0</v>
      </c>
      <c r="G65" s="342">
        <f t="shared" si="5"/>
        <v>8.8738940930063102</v>
      </c>
      <c r="H65" s="342">
        <f t="shared" si="2"/>
        <v>1985192.6533315552</v>
      </c>
      <c r="I65" s="107">
        <f>+Sim_Demanda!E75</f>
        <v>0</v>
      </c>
      <c r="J65" s="107">
        <f>+Sim_Demanda!F75</f>
        <v>0</v>
      </c>
      <c r="K65" s="107">
        <f>+Sim_Demanda!G75</f>
        <v>0</v>
      </c>
      <c r="L65" s="107">
        <f>+Sim_Demanda!H75</f>
        <v>0</v>
      </c>
      <c r="M65" s="107">
        <f>+Sim_Demanda!I75</f>
        <v>0</v>
      </c>
      <c r="N65" s="107">
        <f>+Sim_Demanda!J75</f>
        <v>0</v>
      </c>
      <c r="O65" s="107">
        <f t="shared" si="3"/>
        <v>0</v>
      </c>
      <c r="P65" s="342">
        <f>+'MIP(IxI)_TFEVP'!CC71</f>
        <v>1982519.6209074301</v>
      </c>
      <c r="Q65" s="342">
        <f>+'MIP(IxI)_TFEVP'!CD71</f>
        <v>0</v>
      </c>
      <c r="R65" s="342">
        <f>+'MIP(IxI)_TFEVP'!CE71</f>
        <v>0</v>
      </c>
      <c r="S65" s="342">
        <f>+'MIP(IxI)_TFEVP'!CF71</f>
        <v>2664.1585300319898</v>
      </c>
      <c r="T65" s="342">
        <f>+'MIP(IxI)_TFEVP'!CG71</f>
        <v>0</v>
      </c>
      <c r="U65" s="342">
        <f>+'MIP(IxI)_TFEVP'!CH71</f>
        <v>8.8738940930063102</v>
      </c>
      <c r="V65" s="342">
        <f t="shared" si="4"/>
        <v>1985192.6533315552</v>
      </c>
    </row>
    <row r="66" spans="1:22" x14ac:dyDescent="0.25">
      <c r="A66" s="220" t="s">
        <v>63</v>
      </c>
      <c r="B66" s="342">
        <f t="shared" si="5"/>
        <v>1741851.2022269999</v>
      </c>
      <c r="C66" s="342">
        <f t="shared" si="5"/>
        <v>0</v>
      </c>
      <c r="D66" s="342">
        <f t="shared" si="5"/>
        <v>53152.247472265102</v>
      </c>
      <c r="E66" s="342">
        <f t="shared" si="5"/>
        <v>197580.48882912801</v>
      </c>
      <c r="F66" s="342">
        <f t="shared" si="5"/>
        <v>-362.54845680233899</v>
      </c>
      <c r="G66" s="342">
        <f t="shared" si="5"/>
        <v>98031.875954482006</v>
      </c>
      <c r="H66" s="342">
        <f t="shared" si="2"/>
        <v>2090253.2660260727</v>
      </c>
      <c r="I66" s="107">
        <f>+Sim_Demanda!E76</f>
        <v>0</v>
      </c>
      <c r="J66" s="107">
        <f>+Sim_Demanda!F76</f>
        <v>0</v>
      </c>
      <c r="K66" s="107">
        <f>+Sim_Demanda!G76</f>
        <v>0</v>
      </c>
      <c r="L66" s="107">
        <f>+Sim_Demanda!H76</f>
        <v>0</v>
      </c>
      <c r="M66" s="107">
        <f>+Sim_Demanda!I76</f>
        <v>0</v>
      </c>
      <c r="N66" s="107">
        <f>+Sim_Demanda!J76</f>
        <v>0</v>
      </c>
      <c r="O66" s="107">
        <f t="shared" si="3"/>
        <v>0</v>
      </c>
      <c r="P66" s="342">
        <f>+'MIP(IxI)_TFEVP'!CC72</f>
        <v>1741851.2022269999</v>
      </c>
      <c r="Q66" s="342">
        <f>+'MIP(IxI)_TFEVP'!CD72</f>
        <v>0</v>
      </c>
      <c r="R66" s="342">
        <f>+'MIP(IxI)_TFEVP'!CE72</f>
        <v>53152.247472265102</v>
      </c>
      <c r="S66" s="342">
        <f>+'MIP(IxI)_TFEVP'!CF72</f>
        <v>197580.48882912801</v>
      </c>
      <c r="T66" s="342">
        <f>+'MIP(IxI)_TFEVP'!CG72</f>
        <v>-362.54845680233899</v>
      </c>
      <c r="U66" s="342">
        <f>+'MIP(IxI)_TFEVP'!CH72</f>
        <v>98031.875954482006</v>
      </c>
      <c r="V66" s="342">
        <f t="shared" si="4"/>
        <v>2090253.2660260727</v>
      </c>
    </row>
    <row r="67" spans="1:22" x14ac:dyDescent="0.25">
      <c r="A67" s="220" t="s">
        <v>64</v>
      </c>
      <c r="B67" s="342">
        <f t="shared" si="5"/>
        <v>3819944.6498519299</v>
      </c>
      <c r="C67" s="342">
        <f t="shared" si="5"/>
        <v>0</v>
      </c>
      <c r="D67" s="342">
        <f t="shared" si="5"/>
        <v>0</v>
      </c>
      <c r="E67" s="342">
        <f t="shared" si="5"/>
        <v>4.0210485199583603</v>
      </c>
      <c r="F67" s="342">
        <f t="shared" si="5"/>
        <v>-0.52128802058448398</v>
      </c>
      <c r="G67" s="342">
        <f t="shared" si="5"/>
        <v>12424.218905178899</v>
      </c>
      <c r="H67" s="342">
        <f t="shared" si="2"/>
        <v>3832372.3685176079</v>
      </c>
      <c r="I67" s="107">
        <f>+Sim_Demanda!E77</f>
        <v>0</v>
      </c>
      <c r="J67" s="107">
        <f>+Sim_Demanda!F77</f>
        <v>0</v>
      </c>
      <c r="K67" s="107">
        <f>+Sim_Demanda!G77</f>
        <v>0</v>
      </c>
      <c r="L67" s="107">
        <f>+Sim_Demanda!H77</f>
        <v>0</v>
      </c>
      <c r="M67" s="107">
        <f>+Sim_Demanda!I77</f>
        <v>0</v>
      </c>
      <c r="N67" s="107">
        <f>+Sim_Demanda!J77</f>
        <v>0</v>
      </c>
      <c r="O67" s="107">
        <f t="shared" si="3"/>
        <v>0</v>
      </c>
      <c r="P67" s="342">
        <f>+'MIP(IxI)_TFEVP'!CC73</f>
        <v>3819944.6498519299</v>
      </c>
      <c r="Q67" s="342">
        <f>+'MIP(IxI)_TFEVP'!CD73</f>
        <v>0</v>
      </c>
      <c r="R67" s="342">
        <f>+'MIP(IxI)_TFEVP'!CE73</f>
        <v>0</v>
      </c>
      <c r="S67" s="342">
        <f>+'MIP(IxI)_TFEVP'!CF73</f>
        <v>4.0210485199583603</v>
      </c>
      <c r="T67" s="342">
        <f>+'MIP(IxI)_TFEVP'!CG73</f>
        <v>-0.52128802058448398</v>
      </c>
      <c r="U67" s="342">
        <f>+'MIP(IxI)_TFEVP'!CH73</f>
        <v>12424.218905178899</v>
      </c>
      <c r="V67" s="342">
        <f t="shared" si="4"/>
        <v>3832372.3685176079</v>
      </c>
    </row>
    <row r="68" spans="1:22" x14ac:dyDescent="0.25">
      <c r="A68" s="220" t="s">
        <v>65</v>
      </c>
      <c r="B68" s="342">
        <f t="shared" si="5"/>
        <v>489954.94971162698</v>
      </c>
      <c r="C68" s="342">
        <f t="shared" si="5"/>
        <v>0</v>
      </c>
      <c r="D68" s="342">
        <f t="shared" si="5"/>
        <v>0</v>
      </c>
      <c r="E68" s="342">
        <f t="shared" si="5"/>
        <v>0</v>
      </c>
      <c r="F68" s="342">
        <f t="shared" si="5"/>
        <v>0</v>
      </c>
      <c r="G68" s="342">
        <f t="shared" si="5"/>
        <v>0</v>
      </c>
      <c r="H68" s="342">
        <f t="shared" ref="H68:H78" si="6">+SUM(B68:G68)</f>
        <v>489954.94971162698</v>
      </c>
      <c r="I68" s="107">
        <f>+Sim_Demanda!E78</f>
        <v>0</v>
      </c>
      <c r="J68" s="107">
        <f>+Sim_Demanda!F78</f>
        <v>0</v>
      </c>
      <c r="K68" s="107">
        <f>+Sim_Demanda!G78</f>
        <v>0</v>
      </c>
      <c r="L68" s="107">
        <f>+Sim_Demanda!H78</f>
        <v>0</v>
      </c>
      <c r="M68" s="107">
        <f>+Sim_Demanda!I78</f>
        <v>0</v>
      </c>
      <c r="N68" s="107">
        <f>+Sim_Demanda!J78</f>
        <v>0</v>
      </c>
      <c r="O68" s="107">
        <f t="shared" ref="O68:O78" si="7">+SUM(I68:N68)</f>
        <v>0</v>
      </c>
      <c r="P68" s="342">
        <f>+'MIP(IxI)_TFEVP'!CC74</f>
        <v>489954.94971162698</v>
      </c>
      <c r="Q68" s="342">
        <f>+'MIP(IxI)_TFEVP'!CD74</f>
        <v>0</v>
      </c>
      <c r="R68" s="342">
        <f>+'MIP(IxI)_TFEVP'!CE74</f>
        <v>0</v>
      </c>
      <c r="S68" s="342">
        <f>+'MIP(IxI)_TFEVP'!CF74</f>
        <v>0</v>
      </c>
      <c r="T68" s="342">
        <f>+'MIP(IxI)_TFEVP'!CG74</f>
        <v>0</v>
      </c>
      <c r="U68" s="342">
        <f>+'MIP(IxI)_TFEVP'!CH74</f>
        <v>0</v>
      </c>
      <c r="V68" s="342">
        <f t="shared" ref="V68:V78" si="8">+SUM(P68:U68)</f>
        <v>489954.94971162698</v>
      </c>
    </row>
    <row r="69" spans="1:22" x14ac:dyDescent="0.25">
      <c r="A69" s="220" t="s">
        <v>66</v>
      </c>
      <c r="B69" s="342">
        <f t="shared" si="5"/>
        <v>59343</v>
      </c>
      <c r="C69" s="342">
        <f t="shared" si="5"/>
        <v>0</v>
      </c>
      <c r="D69" s="342">
        <f t="shared" si="5"/>
        <v>0</v>
      </c>
      <c r="E69" s="342">
        <f t="shared" si="5"/>
        <v>0</v>
      </c>
      <c r="F69" s="342">
        <f t="shared" si="5"/>
        <v>0</v>
      </c>
      <c r="G69" s="342">
        <f t="shared" si="5"/>
        <v>0</v>
      </c>
      <c r="H69" s="342">
        <f t="shared" si="6"/>
        <v>59343</v>
      </c>
      <c r="I69" s="107">
        <f>+Sim_Demanda!E79</f>
        <v>0</v>
      </c>
      <c r="J69" s="107">
        <f>+Sim_Demanda!F79</f>
        <v>0</v>
      </c>
      <c r="K69" s="107">
        <f>+Sim_Demanda!G79</f>
        <v>0</v>
      </c>
      <c r="L69" s="107">
        <f>+Sim_Demanda!H79</f>
        <v>0</v>
      </c>
      <c r="M69" s="107">
        <f>+Sim_Demanda!I79</f>
        <v>0</v>
      </c>
      <c r="N69" s="107">
        <f>+Sim_Demanda!J79</f>
        <v>0</v>
      </c>
      <c r="O69" s="107">
        <f t="shared" si="7"/>
        <v>0</v>
      </c>
      <c r="P69" s="342">
        <f>+'MIP(IxI)_TFEVP'!CC75</f>
        <v>59343</v>
      </c>
      <c r="Q69" s="342">
        <f>+'MIP(IxI)_TFEVP'!CD75</f>
        <v>0</v>
      </c>
      <c r="R69" s="342">
        <f>+'MIP(IxI)_TFEVP'!CE75</f>
        <v>0</v>
      </c>
      <c r="S69" s="342">
        <f>+'MIP(IxI)_TFEVP'!CF75</f>
        <v>0</v>
      </c>
      <c r="T69" s="342">
        <f>+'MIP(IxI)_TFEVP'!CG75</f>
        <v>0</v>
      </c>
      <c r="U69" s="342">
        <f>+'MIP(IxI)_TFEVP'!CH75</f>
        <v>0</v>
      </c>
      <c r="V69" s="342">
        <f t="shared" si="8"/>
        <v>59343</v>
      </c>
    </row>
    <row r="70" spans="1:22" x14ac:dyDescent="0.25">
      <c r="A70" s="220" t="s">
        <v>67</v>
      </c>
      <c r="B70" s="342">
        <f t="shared" si="5"/>
        <v>9131300.3835070897</v>
      </c>
      <c r="C70" s="342">
        <f t="shared" si="5"/>
        <v>0</v>
      </c>
      <c r="D70" s="342">
        <f t="shared" si="5"/>
        <v>0</v>
      </c>
      <c r="E70" s="342">
        <f t="shared" si="5"/>
        <v>1663.51632812916</v>
      </c>
      <c r="F70" s="342">
        <f t="shared" si="5"/>
        <v>0</v>
      </c>
      <c r="G70" s="342">
        <f t="shared" si="5"/>
        <v>5.5409119057294403</v>
      </c>
      <c r="H70" s="342">
        <f t="shared" si="6"/>
        <v>9132969.4407471251</v>
      </c>
      <c r="I70" s="107">
        <f>+Sim_Demanda!E80</f>
        <v>0</v>
      </c>
      <c r="J70" s="107">
        <f>+Sim_Demanda!F80</f>
        <v>0</v>
      </c>
      <c r="K70" s="107">
        <f>+Sim_Demanda!G80</f>
        <v>0</v>
      </c>
      <c r="L70" s="107">
        <f>+Sim_Demanda!H80</f>
        <v>0</v>
      </c>
      <c r="M70" s="107">
        <f>+Sim_Demanda!I80</f>
        <v>0</v>
      </c>
      <c r="N70" s="107">
        <f>+Sim_Demanda!J80</f>
        <v>0</v>
      </c>
      <c r="O70" s="107">
        <f t="shared" si="7"/>
        <v>0</v>
      </c>
      <c r="P70" s="342">
        <f>+'MIP(IxI)_TFEVP'!CC76</f>
        <v>9131300.3835070897</v>
      </c>
      <c r="Q70" s="342">
        <f>+'MIP(IxI)_TFEVP'!CD76</f>
        <v>0</v>
      </c>
      <c r="R70" s="342">
        <f>+'MIP(IxI)_TFEVP'!CE76</f>
        <v>0</v>
      </c>
      <c r="S70" s="342">
        <f>+'MIP(IxI)_TFEVP'!CF76</f>
        <v>1663.51632812916</v>
      </c>
      <c r="T70" s="342">
        <f>+'MIP(IxI)_TFEVP'!CG76</f>
        <v>0</v>
      </c>
      <c r="U70" s="342">
        <f>+'MIP(IxI)_TFEVP'!CH76</f>
        <v>5.5409119057294403</v>
      </c>
      <c r="V70" s="342">
        <f t="shared" si="8"/>
        <v>9132969.4407471251</v>
      </c>
    </row>
    <row r="71" spans="1:22" x14ac:dyDescent="0.25">
      <c r="A71" s="220" t="s">
        <v>68</v>
      </c>
      <c r="B71" s="342">
        <f t="shared" si="5"/>
        <v>552154.71408342803</v>
      </c>
      <c r="C71" s="342">
        <f t="shared" si="5"/>
        <v>0</v>
      </c>
      <c r="D71" s="342">
        <f t="shared" si="5"/>
        <v>1.1310602719912499</v>
      </c>
      <c r="E71" s="342">
        <f t="shared" si="5"/>
        <v>339629.50721324899</v>
      </c>
      <c r="F71" s="342">
        <f t="shared" si="5"/>
        <v>47.5230733953045</v>
      </c>
      <c r="G71" s="342">
        <f t="shared" si="5"/>
        <v>242012.39754202799</v>
      </c>
      <c r="H71" s="342">
        <f t="shared" si="6"/>
        <v>1133845.2729723724</v>
      </c>
      <c r="I71" s="107">
        <f>+Sim_Demanda!E81</f>
        <v>0</v>
      </c>
      <c r="J71" s="107">
        <f>+Sim_Demanda!F81</f>
        <v>0</v>
      </c>
      <c r="K71" s="107">
        <f>+Sim_Demanda!G81</f>
        <v>0</v>
      </c>
      <c r="L71" s="107">
        <f>+Sim_Demanda!H81</f>
        <v>0</v>
      </c>
      <c r="M71" s="107">
        <f>+Sim_Demanda!I81</f>
        <v>0</v>
      </c>
      <c r="N71" s="107">
        <f>+Sim_Demanda!J81</f>
        <v>0</v>
      </c>
      <c r="O71" s="107">
        <f t="shared" si="7"/>
        <v>0</v>
      </c>
      <c r="P71" s="342">
        <f>+'MIP(IxI)_TFEVP'!CC77</f>
        <v>552154.71408342803</v>
      </c>
      <c r="Q71" s="342">
        <f>+'MIP(IxI)_TFEVP'!CD77</f>
        <v>0</v>
      </c>
      <c r="R71" s="342">
        <f>+'MIP(IxI)_TFEVP'!CE77</f>
        <v>1.1310602719912499</v>
      </c>
      <c r="S71" s="342">
        <f>+'MIP(IxI)_TFEVP'!CF77</f>
        <v>339629.50721324899</v>
      </c>
      <c r="T71" s="342">
        <f>+'MIP(IxI)_TFEVP'!CG77</f>
        <v>47.5230733953045</v>
      </c>
      <c r="U71" s="342">
        <f>+'MIP(IxI)_TFEVP'!CH77</f>
        <v>242012.39754202799</v>
      </c>
      <c r="V71" s="342">
        <f t="shared" si="8"/>
        <v>1133845.2729723724</v>
      </c>
    </row>
    <row r="72" spans="1:22" x14ac:dyDescent="0.25">
      <c r="A72" s="220" t="s">
        <v>69</v>
      </c>
      <c r="B72" s="342">
        <f t="shared" si="5"/>
        <v>1766191.4976234999</v>
      </c>
      <c r="C72" s="342">
        <f t="shared" si="5"/>
        <v>8296797</v>
      </c>
      <c r="D72" s="342">
        <f t="shared" si="5"/>
        <v>87.476154824569605</v>
      </c>
      <c r="E72" s="342">
        <f t="shared" si="5"/>
        <v>53747.319153269098</v>
      </c>
      <c r="F72" s="342">
        <f t="shared" si="5"/>
        <v>-566.01290263471299</v>
      </c>
      <c r="G72" s="342">
        <f t="shared" si="5"/>
        <v>10058.571164610599</v>
      </c>
      <c r="H72" s="342">
        <f t="shared" si="6"/>
        <v>10126315.85119357</v>
      </c>
      <c r="I72" s="107">
        <f>+Sim_Demanda!E82</f>
        <v>0</v>
      </c>
      <c r="J72" s="107">
        <f>+Sim_Demanda!F82</f>
        <v>0</v>
      </c>
      <c r="K72" s="107">
        <f>+Sim_Demanda!G82</f>
        <v>0</v>
      </c>
      <c r="L72" s="107">
        <f>+Sim_Demanda!H82</f>
        <v>0</v>
      </c>
      <c r="M72" s="107">
        <f>+Sim_Demanda!I82</f>
        <v>0</v>
      </c>
      <c r="N72" s="107">
        <f>+Sim_Demanda!J82</f>
        <v>0</v>
      </c>
      <c r="O72" s="107">
        <f t="shared" si="7"/>
        <v>0</v>
      </c>
      <c r="P72" s="342">
        <f>+'MIP(IxI)_TFEVP'!CC78</f>
        <v>1766191.4976234999</v>
      </c>
      <c r="Q72" s="342">
        <f>+'MIP(IxI)_TFEVP'!CD78</f>
        <v>8296797</v>
      </c>
      <c r="R72" s="342">
        <f>+'MIP(IxI)_TFEVP'!CE78</f>
        <v>87.476154824569605</v>
      </c>
      <c r="S72" s="342">
        <f>+'MIP(IxI)_TFEVP'!CF78</f>
        <v>53747.319153269098</v>
      </c>
      <c r="T72" s="342">
        <f>+'MIP(IxI)_TFEVP'!CG78</f>
        <v>-566.01290263471299</v>
      </c>
      <c r="U72" s="342">
        <f>+'MIP(IxI)_TFEVP'!CH78</f>
        <v>10058.571164610599</v>
      </c>
      <c r="V72" s="342">
        <f t="shared" si="8"/>
        <v>10126315.85119357</v>
      </c>
    </row>
    <row r="73" spans="1:22" x14ac:dyDescent="0.25">
      <c r="A73" s="220" t="s">
        <v>70</v>
      </c>
      <c r="B73" s="342">
        <f t="shared" si="5"/>
        <v>2581874.0611399701</v>
      </c>
      <c r="C73" s="342">
        <f t="shared" si="5"/>
        <v>0</v>
      </c>
      <c r="D73" s="342">
        <f t="shared" si="5"/>
        <v>297630</v>
      </c>
      <c r="E73" s="342">
        <f t="shared" si="5"/>
        <v>1417.4623803972399</v>
      </c>
      <c r="F73" s="342">
        <f t="shared" si="5"/>
        <v>0</v>
      </c>
      <c r="G73" s="342">
        <f t="shared" si="5"/>
        <v>4.72134480837921</v>
      </c>
      <c r="H73" s="342">
        <f t="shared" si="6"/>
        <v>2880926.2448651758</v>
      </c>
      <c r="I73" s="107">
        <f>+Sim_Demanda!E83</f>
        <v>0</v>
      </c>
      <c r="J73" s="107">
        <f>+Sim_Demanda!F83</f>
        <v>0</v>
      </c>
      <c r="K73" s="107">
        <f>+Sim_Demanda!G83</f>
        <v>0</v>
      </c>
      <c r="L73" s="107">
        <f>+Sim_Demanda!H83</f>
        <v>0</v>
      </c>
      <c r="M73" s="107">
        <f>+Sim_Demanda!I83</f>
        <v>0</v>
      </c>
      <c r="N73" s="107">
        <f>+Sim_Demanda!J83</f>
        <v>0</v>
      </c>
      <c r="O73" s="107">
        <f t="shared" si="7"/>
        <v>0</v>
      </c>
      <c r="P73" s="342">
        <f>+'MIP(IxI)_TFEVP'!CC79</f>
        <v>2581874.0611399701</v>
      </c>
      <c r="Q73" s="342">
        <f>+'MIP(IxI)_TFEVP'!CD79</f>
        <v>0</v>
      </c>
      <c r="R73" s="342">
        <f>+'MIP(IxI)_TFEVP'!CE79</f>
        <v>297630</v>
      </c>
      <c r="S73" s="342">
        <f>+'MIP(IxI)_TFEVP'!CF79</f>
        <v>1417.4623803972399</v>
      </c>
      <c r="T73" s="342">
        <f>+'MIP(IxI)_TFEVP'!CG79</f>
        <v>0</v>
      </c>
      <c r="U73" s="342">
        <f>+'MIP(IxI)_TFEVP'!CH79</f>
        <v>4.72134480837921</v>
      </c>
      <c r="V73" s="342">
        <f t="shared" si="8"/>
        <v>2880926.2448651758</v>
      </c>
    </row>
    <row r="74" spans="1:22" x14ac:dyDescent="0.25">
      <c r="A74" s="220" t="s">
        <v>71</v>
      </c>
      <c r="B74" s="342">
        <f t="shared" si="5"/>
        <v>87874</v>
      </c>
      <c r="C74" s="342">
        <f t="shared" si="5"/>
        <v>4327078</v>
      </c>
      <c r="D74" s="342">
        <f t="shared" si="5"/>
        <v>0</v>
      </c>
      <c r="E74" s="342">
        <f t="shared" si="5"/>
        <v>0</v>
      </c>
      <c r="F74" s="342">
        <f t="shared" si="5"/>
        <v>0</v>
      </c>
      <c r="G74" s="342">
        <f t="shared" si="5"/>
        <v>0</v>
      </c>
      <c r="H74" s="342">
        <f t="shared" si="6"/>
        <v>4414952</v>
      </c>
      <c r="I74" s="107">
        <f>+Sim_Demanda!E84</f>
        <v>0</v>
      </c>
      <c r="J74" s="107">
        <f>+Sim_Demanda!F84</f>
        <v>0</v>
      </c>
      <c r="K74" s="107">
        <f>+Sim_Demanda!G84</f>
        <v>0</v>
      </c>
      <c r="L74" s="107">
        <f>+Sim_Demanda!H84</f>
        <v>0</v>
      </c>
      <c r="M74" s="107">
        <f>+Sim_Demanda!I84</f>
        <v>0</v>
      </c>
      <c r="N74" s="107">
        <f>+Sim_Demanda!J84</f>
        <v>0</v>
      </c>
      <c r="O74" s="107">
        <f t="shared" si="7"/>
        <v>0</v>
      </c>
      <c r="P74" s="342">
        <f>+'MIP(IxI)_TFEVP'!CC80</f>
        <v>87874</v>
      </c>
      <c r="Q74" s="342">
        <f>+'MIP(IxI)_TFEVP'!CD80</f>
        <v>4327078</v>
      </c>
      <c r="R74" s="342">
        <f>+'MIP(IxI)_TFEVP'!CE80</f>
        <v>0</v>
      </c>
      <c r="S74" s="342">
        <f>+'MIP(IxI)_TFEVP'!CF80</f>
        <v>0</v>
      </c>
      <c r="T74" s="342">
        <f>+'MIP(IxI)_TFEVP'!CG80</f>
        <v>0</v>
      </c>
      <c r="U74" s="342">
        <f>+'MIP(IxI)_TFEVP'!CH80</f>
        <v>0</v>
      </c>
      <c r="V74" s="342">
        <f t="shared" si="8"/>
        <v>4414952</v>
      </c>
    </row>
    <row r="75" spans="1:22" x14ac:dyDescent="0.25">
      <c r="A75" s="220" t="s">
        <v>72</v>
      </c>
      <c r="B75" s="342">
        <f t="shared" si="5"/>
        <v>2362201.2943592202</v>
      </c>
      <c r="C75" s="342">
        <f t="shared" si="5"/>
        <v>0</v>
      </c>
      <c r="D75" s="342">
        <f t="shared" si="5"/>
        <v>759479</v>
      </c>
      <c r="E75" s="342">
        <f t="shared" si="5"/>
        <v>656.20089676767304</v>
      </c>
      <c r="F75" s="342">
        <f t="shared" si="5"/>
        <v>0</v>
      </c>
      <c r="G75" s="342">
        <f t="shared" si="5"/>
        <v>2.1857022380654598</v>
      </c>
      <c r="H75" s="342">
        <f t="shared" si="6"/>
        <v>3122338.6809582263</v>
      </c>
      <c r="I75" s="107">
        <f>+Sim_Demanda!E85</f>
        <v>0</v>
      </c>
      <c r="J75" s="107">
        <f>+Sim_Demanda!F85</f>
        <v>0</v>
      </c>
      <c r="K75" s="107">
        <f>+Sim_Demanda!G85</f>
        <v>0</v>
      </c>
      <c r="L75" s="107">
        <f>+Sim_Demanda!H85</f>
        <v>0</v>
      </c>
      <c r="M75" s="107">
        <f>+Sim_Demanda!I85</f>
        <v>0</v>
      </c>
      <c r="N75" s="107">
        <f>+Sim_Demanda!J85</f>
        <v>0</v>
      </c>
      <c r="O75" s="107">
        <f t="shared" si="7"/>
        <v>0</v>
      </c>
      <c r="P75" s="342">
        <f>+'MIP(IxI)_TFEVP'!CC81</f>
        <v>2362201.2943592202</v>
      </c>
      <c r="Q75" s="342">
        <f>+'MIP(IxI)_TFEVP'!CD81</f>
        <v>0</v>
      </c>
      <c r="R75" s="342">
        <f>+'MIP(IxI)_TFEVP'!CE81</f>
        <v>759479</v>
      </c>
      <c r="S75" s="342">
        <f>+'MIP(IxI)_TFEVP'!CF81</f>
        <v>656.20089676767304</v>
      </c>
      <c r="T75" s="342">
        <f>+'MIP(IxI)_TFEVP'!CG81</f>
        <v>0</v>
      </c>
      <c r="U75" s="342">
        <f>+'MIP(IxI)_TFEVP'!CH81</f>
        <v>2.1857022380654598</v>
      </c>
      <c r="V75" s="342">
        <f t="shared" si="8"/>
        <v>3122338.6809582263</v>
      </c>
    </row>
    <row r="76" spans="1:22" x14ac:dyDescent="0.25">
      <c r="A76" s="220" t="s">
        <v>73</v>
      </c>
      <c r="B76" s="342">
        <f t="shared" si="5"/>
        <v>59315</v>
      </c>
      <c r="C76" s="342">
        <f t="shared" si="5"/>
        <v>3956332</v>
      </c>
      <c r="D76" s="342">
        <f t="shared" si="5"/>
        <v>0</v>
      </c>
      <c r="E76" s="342">
        <f t="shared" si="5"/>
        <v>0</v>
      </c>
      <c r="F76" s="342">
        <f t="shared" si="5"/>
        <v>0</v>
      </c>
      <c r="G76" s="342">
        <f t="shared" si="5"/>
        <v>0</v>
      </c>
      <c r="H76" s="342">
        <f t="shared" si="6"/>
        <v>4015647</v>
      </c>
      <c r="I76" s="107">
        <f>+Sim_Demanda!E86</f>
        <v>0</v>
      </c>
      <c r="J76" s="107">
        <f>+Sim_Demanda!F86</f>
        <v>0</v>
      </c>
      <c r="K76" s="107">
        <f>+Sim_Demanda!G86</f>
        <v>0</v>
      </c>
      <c r="L76" s="107">
        <f>+Sim_Demanda!H86</f>
        <v>0</v>
      </c>
      <c r="M76" s="107">
        <f>+Sim_Demanda!I86</f>
        <v>0</v>
      </c>
      <c r="N76" s="107">
        <f>+Sim_Demanda!J86</f>
        <v>0</v>
      </c>
      <c r="O76" s="107">
        <f t="shared" si="7"/>
        <v>0</v>
      </c>
      <c r="P76" s="342">
        <f>+'MIP(IxI)_TFEVP'!CC82</f>
        <v>59315</v>
      </c>
      <c r="Q76" s="342">
        <f>+'MIP(IxI)_TFEVP'!CD82</f>
        <v>3956332</v>
      </c>
      <c r="R76" s="342">
        <f>+'MIP(IxI)_TFEVP'!CE82</f>
        <v>0</v>
      </c>
      <c r="S76" s="342">
        <f>+'MIP(IxI)_TFEVP'!CF82</f>
        <v>0</v>
      </c>
      <c r="T76" s="342">
        <f>+'MIP(IxI)_TFEVP'!CG82</f>
        <v>0</v>
      </c>
      <c r="U76" s="342">
        <f>+'MIP(IxI)_TFEVP'!CH82</f>
        <v>0</v>
      </c>
      <c r="V76" s="342">
        <f t="shared" si="8"/>
        <v>4015647</v>
      </c>
    </row>
    <row r="77" spans="1:22" x14ac:dyDescent="0.25">
      <c r="A77" s="220" t="s">
        <v>74</v>
      </c>
      <c r="B77" s="342">
        <f t="shared" si="5"/>
        <v>889353.52380613098</v>
      </c>
      <c r="C77" s="342">
        <f t="shared" si="5"/>
        <v>0</v>
      </c>
      <c r="D77" s="342">
        <f t="shared" si="5"/>
        <v>652516.26711876097</v>
      </c>
      <c r="E77" s="342">
        <f t="shared" si="5"/>
        <v>21160.5539507213</v>
      </c>
      <c r="F77" s="342">
        <f t="shared" si="5"/>
        <v>0</v>
      </c>
      <c r="G77" s="342">
        <f t="shared" si="5"/>
        <v>3128.9628046691</v>
      </c>
      <c r="H77" s="342">
        <f t="shared" si="6"/>
        <v>1566159.3076802823</v>
      </c>
      <c r="I77" s="107">
        <f>+Sim_Demanda!E87</f>
        <v>0</v>
      </c>
      <c r="J77" s="107">
        <f>+Sim_Demanda!F87</f>
        <v>0</v>
      </c>
      <c r="K77" s="107">
        <f>+Sim_Demanda!G87</f>
        <v>0</v>
      </c>
      <c r="L77" s="107">
        <f>+Sim_Demanda!H87</f>
        <v>0</v>
      </c>
      <c r="M77" s="107">
        <f>+Sim_Demanda!I87</f>
        <v>0</v>
      </c>
      <c r="N77" s="107">
        <f>+Sim_Demanda!J87</f>
        <v>0</v>
      </c>
      <c r="O77" s="107">
        <f t="shared" si="7"/>
        <v>0</v>
      </c>
      <c r="P77" s="342">
        <f>+'MIP(IxI)_TFEVP'!CC83</f>
        <v>889353.52380613098</v>
      </c>
      <c r="Q77" s="342">
        <f>+'MIP(IxI)_TFEVP'!CD83</f>
        <v>0</v>
      </c>
      <c r="R77" s="342">
        <f>+'MIP(IxI)_TFEVP'!CE83</f>
        <v>652516.26711876097</v>
      </c>
      <c r="S77" s="342">
        <f>+'MIP(IxI)_TFEVP'!CF83</f>
        <v>21160.5539507213</v>
      </c>
      <c r="T77" s="342">
        <f>+'MIP(IxI)_TFEVP'!CG83</f>
        <v>0</v>
      </c>
      <c r="U77" s="342">
        <f>+'MIP(IxI)_TFEVP'!CH83</f>
        <v>3128.9628046691</v>
      </c>
      <c r="V77" s="342">
        <f t="shared" si="8"/>
        <v>1566159.3076802823</v>
      </c>
    </row>
    <row r="78" spans="1:22" x14ac:dyDescent="0.25">
      <c r="A78" s="220" t="s">
        <v>75</v>
      </c>
      <c r="B78" s="342">
        <f t="shared" si="5"/>
        <v>867453</v>
      </c>
      <c r="C78" s="342">
        <f t="shared" si="5"/>
        <v>0</v>
      </c>
      <c r="D78" s="342">
        <f t="shared" si="5"/>
        <v>0</v>
      </c>
      <c r="E78" s="342">
        <f t="shared" si="5"/>
        <v>0</v>
      </c>
      <c r="F78" s="342">
        <f t="shared" si="5"/>
        <v>0</v>
      </c>
      <c r="G78" s="342">
        <f t="shared" si="5"/>
        <v>0</v>
      </c>
      <c r="H78" s="342">
        <f t="shared" si="6"/>
        <v>867453</v>
      </c>
      <c r="I78" s="107">
        <f>+Sim_Demanda!E88</f>
        <v>0</v>
      </c>
      <c r="J78" s="107">
        <f>+Sim_Demanda!F88</f>
        <v>0</v>
      </c>
      <c r="K78" s="107">
        <f>+Sim_Demanda!G88</f>
        <v>0</v>
      </c>
      <c r="L78" s="107">
        <f>+Sim_Demanda!H88</f>
        <v>0</v>
      </c>
      <c r="M78" s="107">
        <f>+Sim_Demanda!I88</f>
        <v>0</v>
      </c>
      <c r="N78" s="107">
        <f>+Sim_Demanda!J88</f>
        <v>0</v>
      </c>
      <c r="O78" s="107">
        <f t="shared" si="7"/>
        <v>0</v>
      </c>
      <c r="P78" s="342">
        <f>+'MIP(IxI)_TFEVP'!CC84</f>
        <v>867453</v>
      </c>
      <c r="Q78" s="342">
        <f>+'MIP(IxI)_TFEVP'!CD84</f>
        <v>0</v>
      </c>
      <c r="R78" s="342">
        <f>+'MIP(IxI)_TFEVP'!CE84</f>
        <v>0</v>
      </c>
      <c r="S78" s="342">
        <f>+'MIP(IxI)_TFEVP'!CF84</f>
        <v>0</v>
      </c>
      <c r="T78" s="342">
        <f>+'MIP(IxI)_TFEVP'!CG84</f>
        <v>0</v>
      </c>
      <c r="U78" s="342">
        <f>+'MIP(IxI)_TFEVP'!CH84</f>
        <v>0</v>
      </c>
      <c r="V78" s="342">
        <f t="shared" si="8"/>
        <v>867453</v>
      </c>
    </row>
  </sheetData>
  <sheetProtection password="B553" sheet="1" formatColumns="0" formatRows="0"/>
  <mergeCells count="3">
    <mergeCell ref="B1:H1"/>
    <mergeCell ref="I1:O1"/>
    <mergeCell ref="P1:V1"/>
  </mergeCells>
  <pageMargins left="0.7" right="0.7" top="0.75" bottom="0.75" header="0.3" footer="0.3"/>
  <pageSetup paperSize="9" orientation="portrait" horizontalDpi="300" verticalDpi="30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Hoja40"/>
  <dimension ref="A1:J77"/>
  <sheetViews>
    <sheetView zoomScale="70" zoomScaleNormal="70" workbookViewId="0">
      <pane xSplit="1" ySplit="1" topLeftCell="B2" activePane="bottomRight" state="frozen"/>
      <selection activeCell="C6" sqref="C6"/>
      <selection pane="topRight" activeCell="C6" sqref="C6"/>
      <selection pane="bottomLeft" activeCell="C6" sqref="C6"/>
      <selection pane="bottomRight" activeCell="B1" sqref="B1:J1048576"/>
    </sheetView>
  </sheetViews>
  <sheetFormatPr baseColWidth="10" defaultRowHeight="15" x14ac:dyDescent="0.25"/>
  <sheetData>
    <row r="1" spans="1:10" ht="30" x14ac:dyDescent="0.25">
      <c r="B1" s="343" t="s">
        <v>845</v>
      </c>
      <c r="C1" s="343" t="s">
        <v>846</v>
      </c>
      <c r="D1" s="343" t="s">
        <v>847</v>
      </c>
      <c r="E1" s="343" t="s">
        <v>848</v>
      </c>
      <c r="F1" s="343" t="s">
        <v>849</v>
      </c>
      <c r="G1" s="343" t="s">
        <v>862</v>
      </c>
      <c r="H1" s="344" t="s">
        <v>724</v>
      </c>
      <c r="I1" s="344" t="s">
        <v>863</v>
      </c>
      <c r="J1" s="344" t="s">
        <v>864</v>
      </c>
    </row>
    <row r="2" spans="1:10" x14ac:dyDescent="0.25">
      <c r="A2" t="s">
        <v>0</v>
      </c>
      <c r="B2" s="107">
        <f t="array" ref="B2:G77">MMULT('I-A(IxI)-1'!D9:CA84,'Sim_F(IxI)'!B3:G78)</f>
        <v>636139.73732266133</v>
      </c>
      <c r="C2" s="107">
        <v>1550.0812822137823</v>
      </c>
      <c r="D2" s="107">
        <v>849.87100933184729</v>
      </c>
      <c r="E2" s="107">
        <v>57984.535048993042</v>
      </c>
      <c r="F2" s="107">
        <v>10687.063885519125</v>
      </c>
      <c r="G2" s="107">
        <v>98201.711451280629</v>
      </c>
      <c r="H2" s="107">
        <f>+SUM(B2:G2)</f>
        <v>805412.99999999988</v>
      </c>
      <c r="I2" s="107">
        <f>+'MIP(IxI)_TFEVP'!CI9</f>
        <v>805413</v>
      </c>
      <c r="J2" s="107">
        <f>+I2-H2</f>
        <v>0</v>
      </c>
    </row>
    <row r="3" spans="1:10" x14ac:dyDescent="0.25">
      <c r="A3" t="s">
        <v>1</v>
      </c>
      <c r="B3" s="107">
        <v>372342.76285526605</v>
      </c>
      <c r="C3" s="107">
        <v>1529.5482038995297</v>
      </c>
      <c r="D3" s="107">
        <v>607.2278555828168</v>
      </c>
      <c r="E3" s="107">
        <v>7221.4711756998086</v>
      </c>
      <c r="F3" s="107">
        <v>3968.7544264387257</v>
      </c>
      <c r="G3" s="107">
        <v>43357.235483113633</v>
      </c>
      <c r="H3" s="107">
        <f t="shared" ref="H3:H66" si="0">+SUM(B3:G3)</f>
        <v>429027.00000000052</v>
      </c>
      <c r="I3" s="107">
        <f>+'MIP(IxI)_TFEVP'!CI10</f>
        <v>429027</v>
      </c>
      <c r="J3" s="107">
        <f t="shared" ref="J3:J66" si="1">+I3-H3</f>
        <v>-5.2386894822120667E-10</v>
      </c>
    </row>
    <row r="4" spans="1:10" x14ac:dyDescent="0.25">
      <c r="A4" t="s">
        <v>2</v>
      </c>
      <c r="B4" s="107">
        <v>661579.62328650709</v>
      </c>
      <c r="C4" s="107">
        <v>1306.1854189877042</v>
      </c>
      <c r="D4" s="107">
        <v>564.7903015596155</v>
      </c>
      <c r="E4" s="107">
        <v>3282.2516037077867</v>
      </c>
      <c r="F4" s="107">
        <v>352.90703937901583</v>
      </c>
      <c r="G4" s="107">
        <v>140720.24234986046</v>
      </c>
      <c r="H4" s="107">
        <f t="shared" si="0"/>
        <v>807806.00000000163</v>
      </c>
      <c r="I4" s="107">
        <f>+'MIP(IxI)_TFEVP'!CI11</f>
        <v>807806</v>
      </c>
      <c r="J4" s="107">
        <f t="shared" si="1"/>
        <v>-1.6298145055770874E-9</v>
      </c>
    </row>
    <row r="5" spans="1:10" x14ac:dyDescent="0.25">
      <c r="A5" t="s">
        <v>3</v>
      </c>
      <c r="B5" s="107">
        <v>228396.64877899826</v>
      </c>
      <c r="C5" s="107">
        <v>1005.4572651136181</v>
      </c>
      <c r="D5" s="107">
        <v>636.51609438075525</v>
      </c>
      <c r="E5" s="107">
        <v>3431.2068952215677</v>
      </c>
      <c r="F5" s="107">
        <v>7520.1135242001519</v>
      </c>
      <c r="G5" s="107">
        <v>20237.057442085217</v>
      </c>
      <c r="H5" s="107">
        <f t="shared" si="0"/>
        <v>261226.99999999959</v>
      </c>
      <c r="I5" s="107">
        <f>+'MIP(IxI)_TFEVP'!CI12</f>
        <v>261227</v>
      </c>
      <c r="J5" s="107">
        <f t="shared" si="1"/>
        <v>4.0745362639427185E-10</v>
      </c>
    </row>
    <row r="6" spans="1:10" x14ac:dyDescent="0.25">
      <c r="A6" t="s">
        <v>4</v>
      </c>
      <c r="B6" s="107">
        <v>1344747.1268891036</v>
      </c>
      <c r="C6" s="107">
        <v>3359.3389741717378</v>
      </c>
      <c r="D6" s="107">
        <v>643.08983408675181</v>
      </c>
      <c r="E6" s="107">
        <v>16706.340733615507</v>
      </c>
      <c r="F6" s="107">
        <v>-6095.071756971678</v>
      </c>
      <c r="G6" s="107">
        <v>4416805.1753260046</v>
      </c>
      <c r="H6" s="107">
        <f t="shared" si="0"/>
        <v>5776166.0000000102</v>
      </c>
      <c r="I6" s="107">
        <f>+'MIP(IxI)_TFEVP'!CI13</f>
        <v>5776166</v>
      </c>
      <c r="J6" s="107">
        <f t="shared" si="1"/>
        <v>-1.0244548320770264E-8</v>
      </c>
    </row>
    <row r="7" spans="1:10" x14ac:dyDescent="0.25">
      <c r="A7" t="s">
        <v>5</v>
      </c>
      <c r="B7" s="107">
        <v>297297.74591836799</v>
      </c>
      <c r="C7" s="107">
        <v>2254.682981842253</v>
      </c>
      <c r="D7" s="107">
        <v>759.1412653169449</v>
      </c>
      <c r="E7" s="107">
        <v>219737.49779557707</v>
      </c>
      <c r="F7" s="107">
        <v>1499.0648309732626</v>
      </c>
      <c r="G7" s="107">
        <v>1049521.8672079176</v>
      </c>
      <c r="H7" s="107">
        <f t="shared" si="0"/>
        <v>1571069.9999999951</v>
      </c>
      <c r="I7" s="107">
        <f>+'MIP(IxI)_TFEVP'!CI14</f>
        <v>1571070</v>
      </c>
      <c r="J7" s="107">
        <f t="shared" si="1"/>
        <v>4.8894435167312622E-9</v>
      </c>
    </row>
    <row r="8" spans="1:10" x14ac:dyDescent="0.25">
      <c r="A8" t="s">
        <v>6</v>
      </c>
      <c r="B8" s="107">
        <v>419597.79343945859</v>
      </c>
      <c r="C8" s="107">
        <v>1321.7283715540286</v>
      </c>
      <c r="D8" s="107">
        <v>644.08091351833923</v>
      </c>
      <c r="E8" s="107">
        <v>8488.6798816103837</v>
      </c>
      <c r="F8" s="107">
        <v>9289.1341276857092</v>
      </c>
      <c r="G8" s="107">
        <v>127587.58326617262</v>
      </c>
      <c r="H8" s="107">
        <f t="shared" si="0"/>
        <v>566928.99999999965</v>
      </c>
      <c r="I8" s="107">
        <f>+'MIP(IxI)_TFEVP'!CI15</f>
        <v>566929</v>
      </c>
      <c r="J8" s="107">
        <f t="shared" si="1"/>
        <v>0</v>
      </c>
    </row>
    <row r="9" spans="1:10" x14ac:dyDescent="0.25">
      <c r="A9" t="s">
        <v>7</v>
      </c>
      <c r="B9" s="107">
        <v>108517.00048902363</v>
      </c>
      <c r="C9" s="107">
        <v>1080.1209716967433</v>
      </c>
      <c r="D9" s="107">
        <v>427.63064016339979</v>
      </c>
      <c r="E9" s="107">
        <v>15013.104026048892</v>
      </c>
      <c r="F9" s="107">
        <v>7961.4684446743977</v>
      </c>
      <c r="G9" s="107">
        <v>3613250.6754283812</v>
      </c>
      <c r="H9" s="107">
        <f t="shared" si="0"/>
        <v>3746249.9999999884</v>
      </c>
      <c r="I9" s="107">
        <f>+'MIP(IxI)_TFEVP'!CI16</f>
        <v>3746250</v>
      </c>
      <c r="J9" s="107">
        <f t="shared" si="1"/>
        <v>1.1641532182693481E-8</v>
      </c>
    </row>
    <row r="10" spans="1:10" x14ac:dyDescent="0.25">
      <c r="A10" t="s">
        <v>8</v>
      </c>
      <c r="B10" s="107">
        <v>167041.50071663543</v>
      </c>
      <c r="C10" s="107">
        <v>4188.444099931754</v>
      </c>
      <c r="D10" s="107">
        <v>445.79790998295891</v>
      </c>
      <c r="E10" s="107">
        <v>27506.623462178391</v>
      </c>
      <c r="F10" s="107">
        <v>953.58595990716447</v>
      </c>
      <c r="G10" s="107">
        <v>411684.04785136436</v>
      </c>
      <c r="H10" s="107">
        <f t="shared" si="0"/>
        <v>611820</v>
      </c>
      <c r="I10" s="107">
        <f>+'MIP(IxI)_TFEVP'!CI17</f>
        <v>611820</v>
      </c>
      <c r="J10" s="107">
        <f t="shared" si="1"/>
        <v>0</v>
      </c>
    </row>
    <row r="11" spans="1:10" x14ac:dyDescent="0.25">
      <c r="A11" t="s">
        <v>9</v>
      </c>
      <c r="B11" s="107">
        <v>2262219.5513584702</v>
      </c>
      <c r="C11" s="107">
        <v>13657.504941193441</v>
      </c>
      <c r="D11" s="107">
        <v>6130.5963772950436</v>
      </c>
      <c r="E11" s="107">
        <v>484326.02161234012</v>
      </c>
      <c r="F11" s="107">
        <v>19519.29857182362</v>
      </c>
      <c r="G11" s="107">
        <v>140453.02713888054</v>
      </c>
      <c r="H11" s="107">
        <f t="shared" si="0"/>
        <v>2926306.0000000028</v>
      </c>
      <c r="I11" s="107">
        <f>+'MIP(IxI)_TFEVP'!CI18</f>
        <v>2926306</v>
      </c>
      <c r="J11" s="107">
        <f t="shared" si="1"/>
        <v>0</v>
      </c>
    </row>
    <row r="12" spans="1:10" x14ac:dyDescent="0.25">
      <c r="A12" t="s">
        <v>10</v>
      </c>
      <c r="B12" s="107">
        <v>69633.854350344773</v>
      </c>
      <c r="C12" s="107">
        <v>4697.8369579255932</v>
      </c>
      <c r="D12" s="107">
        <v>622.64226705307988</v>
      </c>
      <c r="E12" s="107">
        <v>188814.1626178468</v>
      </c>
      <c r="F12" s="107">
        <v>-103.39732032243408</v>
      </c>
      <c r="G12" s="107">
        <v>211753.90112715319</v>
      </c>
      <c r="H12" s="107">
        <f t="shared" si="0"/>
        <v>475419.00000000099</v>
      </c>
      <c r="I12" s="107">
        <f>+'MIP(IxI)_TFEVP'!CI19</f>
        <v>475419</v>
      </c>
      <c r="J12" s="107">
        <f t="shared" si="1"/>
        <v>-9.8953023552894592E-10</v>
      </c>
    </row>
    <row r="13" spans="1:10" x14ac:dyDescent="0.25">
      <c r="A13" t="s">
        <v>11</v>
      </c>
      <c r="B13" s="107">
        <v>2211671.1844608965</v>
      </c>
      <c r="C13" s="107">
        <v>3827.787029986679</v>
      </c>
      <c r="D13" s="107">
        <v>1500.3739611340297</v>
      </c>
      <c r="E13" s="107">
        <v>16470.926665487797</v>
      </c>
      <c r="F13" s="107">
        <v>9873.2042820334027</v>
      </c>
      <c r="G13" s="107">
        <v>3939607.5236004642</v>
      </c>
      <c r="H13" s="107">
        <f t="shared" si="0"/>
        <v>6182951.0000000019</v>
      </c>
      <c r="I13" s="107">
        <f>+'MIP(IxI)_TFEVP'!CI20</f>
        <v>6182951</v>
      </c>
      <c r="J13" s="107">
        <f t="shared" si="1"/>
        <v>0</v>
      </c>
    </row>
    <row r="14" spans="1:10" x14ac:dyDescent="0.25">
      <c r="A14" t="s">
        <v>12</v>
      </c>
      <c r="B14" s="107">
        <v>259542.13661009519</v>
      </c>
      <c r="C14" s="107">
        <v>7309.0211345088683</v>
      </c>
      <c r="D14" s="107">
        <v>3405.9258855333937</v>
      </c>
      <c r="E14" s="107">
        <v>28608.95875002172</v>
      </c>
      <c r="F14" s="107">
        <v>-901.20244896452084</v>
      </c>
      <c r="G14" s="107">
        <v>3681601.1600688044</v>
      </c>
      <c r="H14" s="107">
        <f t="shared" si="0"/>
        <v>3979565.9999999991</v>
      </c>
      <c r="I14" s="107">
        <f>+'MIP(IxI)_TFEVP'!CI21</f>
        <v>3979566</v>
      </c>
      <c r="J14" s="107">
        <f t="shared" si="1"/>
        <v>0</v>
      </c>
    </row>
    <row r="15" spans="1:10" x14ac:dyDescent="0.25">
      <c r="A15" t="s">
        <v>13</v>
      </c>
      <c r="B15" s="107">
        <v>636491.96226405667</v>
      </c>
      <c r="C15" s="107">
        <v>17924.385091742613</v>
      </c>
      <c r="D15" s="107">
        <v>8352.5722586841694</v>
      </c>
      <c r="E15" s="107">
        <v>70159.59925030719</v>
      </c>
      <c r="F15" s="107">
        <v>-2210.0770326951533</v>
      </c>
      <c r="G15" s="107">
        <v>9028628.5581678972</v>
      </c>
      <c r="H15" s="107">
        <f t="shared" si="0"/>
        <v>9759346.9999999925</v>
      </c>
      <c r="I15" s="107">
        <f>+'MIP(IxI)_TFEVP'!CI22</f>
        <v>9759347</v>
      </c>
      <c r="J15" s="107">
        <f t="shared" si="1"/>
        <v>0</v>
      </c>
    </row>
    <row r="16" spans="1:10" x14ac:dyDescent="0.25">
      <c r="A16" t="s">
        <v>14</v>
      </c>
      <c r="B16" s="107">
        <v>61464.719602136487</v>
      </c>
      <c r="C16" s="107">
        <v>1388.2952897968175</v>
      </c>
      <c r="D16" s="107">
        <v>555.30493784824193</v>
      </c>
      <c r="E16" s="107">
        <v>164208.58865260729</v>
      </c>
      <c r="F16" s="107">
        <v>-7283.837757879829</v>
      </c>
      <c r="G16" s="107">
        <v>3173261.929275502</v>
      </c>
      <c r="H16" s="107">
        <f t="shared" si="0"/>
        <v>3393595.0000000112</v>
      </c>
      <c r="I16" s="107">
        <f>+'MIP(IxI)_TFEVP'!CI23</f>
        <v>3393595</v>
      </c>
      <c r="J16" s="107">
        <f t="shared" si="1"/>
        <v>-1.1175870895385742E-8</v>
      </c>
    </row>
    <row r="17" spans="1:10" x14ac:dyDescent="0.25">
      <c r="A17" t="s">
        <v>15</v>
      </c>
      <c r="B17" s="107">
        <v>33298.910031120504</v>
      </c>
      <c r="C17" s="107">
        <v>683.1631415144692</v>
      </c>
      <c r="D17" s="107">
        <v>422.13386919317884</v>
      </c>
      <c r="E17" s="107">
        <v>195376.4367130849</v>
      </c>
      <c r="F17" s="107">
        <v>-7955.0942151995359</v>
      </c>
      <c r="G17" s="107">
        <v>63190.450460286498</v>
      </c>
      <c r="H17" s="107">
        <f t="shared" si="0"/>
        <v>285016.00000000006</v>
      </c>
      <c r="I17" s="107">
        <f>+'MIP(IxI)_TFEVP'!CI24</f>
        <v>285016</v>
      </c>
      <c r="J17" s="107">
        <f t="shared" si="1"/>
        <v>0</v>
      </c>
    </row>
    <row r="18" spans="1:10" x14ac:dyDescent="0.25">
      <c r="A18" t="s">
        <v>16</v>
      </c>
      <c r="B18" s="107">
        <v>2712090.7268739641</v>
      </c>
      <c r="C18" s="107">
        <v>15300.590302785213</v>
      </c>
      <c r="D18" s="107">
        <v>9241.4882635693575</v>
      </c>
      <c r="E18" s="107">
        <v>42110.67860169748</v>
      </c>
      <c r="F18" s="107">
        <v>64686.883105743203</v>
      </c>
      <c r="G18" s="107">
        <v>311565.6328522446</v>
      </c>
      <c r="H18" s="107">
        <f t="shared" si="0"/>
        <v>3154996.0000000042</v>
      </c>
      <c r="I18" s="107">
        <f>+'MIP(IxI)_TFEVP'!CI25</f>
        <v>3154996</v>
      </c>
      <c r="J18" s="107">
        <f t="shared" si="1"/>
        <v>-4.1909515857696533E-9</v>
      </c>
    </row>
    <row r="19" spans="1:10" x14ac:dyDescent="0.25">
      <c r="A19" t="s">
        <v>17</v>
      </c>
      <c r="B19" s="107">
        <v>832836.344628716</v>
      </c>
      <c r="C19" s="107">
        <v>3829.7665866335078</v>
      </c>
      <c r="D19" s="107">
        <v>1502.7224474409086</v>
      </c>
      <c r="E19" s="107">
        <v>39540.158130271877</v>
      </c>
      <c r="F19" s="107">
        <v>22004.615170656529</v>
      </c>
      <c r="G19" s="107">
        <v>2287515.393036277</v>
      </c>
      <c r="H19" s="107">
        <f t="shared" si="0"/>
        <v>3187228.9999999958</v>
      </c>
      <c r="I19" s="107">
        <f>+'MIP(IxI)_TFEVP'!CI26</f>
        <v>3187229</v>
      </c>
      <c r="J19" s="107">
        <f t="shared" si="1"/>
        <v>4.1909515857696533E-9</v>
      </c>
    </row>
    <row r="20" spans="1:10" x14ac:dyDescent="0.25">
      <c r="A20" t="s">
        <v>18</v>
      </c>
      <c r="B20" s="107">
        <v>200223.64730782787</v>
      </c>
      <c r="C20" s="107">
        <v>16.470443810621909</v>
      </c>
      <c r="D20" s="107">
        <v>65.00662147461594</v>
      </c>
      <c r="E20" s="107">
        <v>15.769469872920514</v>
      </c>
      <c r="F20" s="107">
        <v>6464.4178010453998</v>
      </c>
      <c r="G20" s="107">
        <v>7039747.6883559497</v>
      </c>
      <c r="H20" s="107">
        <f t="shared" si="0"/>
        <v>7246532.9999999814</v>
      </c>
      <c r="I20" s="107">
        <f>+'MIP(IxI)_TFEVP'!CI27</f>
        <v>7246533</v>
      </c>
      <c r="J20" s="107">
        <f t="shared" si="1"/>
        <v>1.862645149230957E-8</v>
      </c>
    </row>
    <row r="21" spans="1:10" x14ac:dyDescent="0.25">
      <c r="A21" t="s">
        <v>19</v>
      </c>
      <c r="B21" s="107">
        <v>1228984.1540898462</v>
      </c>
      <c r="C21" s="107">
        <v>2320.2233805792748</v>
      </c>
      <c r="D21" s="107">
        <v>1587.0173021911032</v>
      </c>
      <c r="E21" s="107">
        <v>13064.937735421981</v>
      </c>
      <c r="F21" s="107">
        <v>28700.909458774204</v>
      </c>
      <c r="G21" s="107">
        <v>376077.75803318957</v>
      </c>
      <c r="H21" s="107">
        <f t="shared" si="0"/>
        <v>1650735.0000000023</v>
      </c>
      <c r="I21" s="107">
        <f>+'MIP(IxI)_TFEVP'!CI28</f>
        <v>1650735</v>
      </c>
      <c r="J21" s="107">
        <f t="shared" si="1"/>
        <v>-2.3283064365386963E-9</v>
      </c>
    </row>
    <row r="22" spans="1:10" x14ac:dyDescent="0.25">
      <c r="A22" t="s">
        <v>20</v>
      </c>
      <c r="B22" s="107">
        <v>1745192.252219164</v>
      </c>
      <c r="C22" s="107">
        <v>4012.2629200619967</v>
      </c>
      <c r="D22" s="107">
        <v>2911.0072407203197</v>
      </c>
      <c r="E22" s="107">
        <v>6068.6619844760571</v>
      </c>
      <c r="F22" s="107">
        <v>-90.691674410629631</v>
      </c>
      <c r="G22" s="107">
        <v>22028.507309983259</v>
      </c>
      <c r="H22" s="107">
        <f t="shared" si="0"/>
        <v>1780121.9999999951</v>
      </c>
      <c r="I22" s="107">
        <f>+'MIP(IxI)_TFEVP'!CI29</f>
        <v>1780122</v>
      </c>
      <c r="J22" s="107">
        <f t="shared" si="1"/>
        <v>4.8894435167312622E-9</v>
      </c>
    </row>
    <row r="23" spans="1:10" x14ac:dyDescent="0.25">
      <c r="A23" t="s">
        <v>21</v>
      </c>
      <c r="B23" s="107">
        <v>697219.74954522133</v>
      </c>
      <c r="C23" s="107">
        <v>2518.9762711343428</v>
      </c>
      <c r="D23" s="107">
        <v>2305.5021744128953</v>
      </c>
      <c r="E23" s="107">
        <v>3449.7912367913445</v>
      </c>
      <c r="F23" s="107">
        <v>29.861365913358277</v>
      </c>
      <c r="G23" s="107">
        <v>50603.119406526268</v>
      </c>
      <c r="H23" s="107">
        <f t="shared" si="0"/>
        <v>756126.99999999953</v>
      </c>
      <c r="I23" s="107">
        <f>+'MIP(IxI)_TFEVP'!CI30</f>
        <v>756127</v>
      </c>
      <c r="J23" s="107">
        <f t="shared" si="1"/>
        <v>0</v>
      </c>
    </row>
    <row r="24" spans="1:10" x14ac:dyDescent="0.25">
      <c r="A24" t="s">
        <v>22</v>
      </c>
      <c r="B24" s="107">
        <v>1960533.7262880073</v>
      </c>
      <c r="C24" s="107">
        <v>5928.984950328806</v>
      </c>
      <c r="D24" s="107">
        <v>2585.3933318335489</v>
      </c>
      <c r="E24" s="107">
        <v>12519.155240714164</v>
      </c>
      <c r="F24" s="107">
        <v>-5293.5803222926925</v>
      </c>
      <c r="G24" s="107">
        <v>114603.32051140658</v>
      </c>
      <c r="H24" s="107">
        <f t="shared" si="0"/>
        <v>2090876.9999999977</v>
      </c>
      <c r="I24" s="107">
        <f>+'MIP(IxI)_TFEVP'!CI31</f>
        <v>2090877</v>
      </c>
      <c r="J24" s="107">
        <f t="shared" si="1"/>
        <v>2.3283064365386963E-9</v>
      </c>
    </row>
    <row r="25" spans="1:10" x14ac:dyDescent="0.25">
      <c r="A25" t="s">
        <v>23</v>
      </c>
      <c r="B25" s="107">
        <v>433206.93914634327</v>
      </c>
      <c r="C25" s="107">
        <v>2508.7743107662618</v>
      </c>
      <c r="D25" s="107">
        <v>1956.3432331724382</v>
      </c>
      <c r="E25" s="107">
        <v>5294.1186319781873</v>
      </c>
      <c r="F25" s="107">
        <v>25359.140706994618</v>
      </c>
      <c r="G25" s="107">
        <v>54465.683970744962</v>
      </c>
      <c r="H25" s="107">
        <f t="shared" si="0"/>
        <v>522790.99999999971</v>
      </c>
      <c r="I25" s="107">
        <f>+'MIP(IxI)_TFEVP'!CI32</f>
        <v>522791</v>
      </c>
      <c r="J25" s="107">
        <f t="shared" si="1"/>
        <v>0</v>
      </c>
    </row>
    <row r="26" spans="1:10" x14ac:dyDescent="0.25">
      <c r="A26" t="s">
        <v>24</v>
      </c>
      <c r="B26" s="107">
        <v>206720.92615955119</v>
      </c>
      <c r="C26" s="107">
        <v>479.45147153378582</v>
      </c>
      <c r="D26" s="107">
        <v>901.08928152140868</v>
      </c>
      <c r="E26" s="107">
        <v>1593.4925391946451</v>
      </c>
      <c r="F26" s="107">
        <v>4704.1535496633051</v>
      </c>
      <c r="G26" s="107">
        <v>350510.88699853641</v>
      </c>
      <c r="H26" s="107">
        <f t="shared" si="0"/>
        <v>564910.0000000007</v>
      </c>
      <c r="I26" s="107">
        <f>+'MIP(IxI)_TFEVP'!CI33</f>
        <v>564910</v>
      </c>
      <c r="J26" s="107">
        <f t="shared" si="1"/>
        <v>0</v>
      </c>
    </row>
    <row r="27" spans="1:10" x14ac:dyDescent="0.25">
      <c r="A27" t="s">
        <v>25</v>
      </c>
      <c r="B27" s="107">
        <v>243716.15539222097</v>
      </c>
      <c r="C27" s="107">
        <v>528.11085779532721</v>
      </c>
      <c r="D27" s="107">
        <v>154.28601556939867</v>
      </c>
      <c r="E27" s="107">
        <v>2283.2925989842533</v>
      </c>
      <c r="F27" s="107">
        <v>52.532473765594091</v>
      </c>
      <c r="G27" s="107">
        <v>6003.6226616636632</v>
      </c>
      <c r="H27" s="107">
        <f t="shared" si="0"/>
        <v>252737.99999999921</v>
      </c>
      <c r="I27" s="107">
        <f>+'MIP(IxI)_TFEVP'!CI34</f>
        <v>252738</v>
      </c>
      <c r="J27" s="107">
        <f t="shared" si="1"/>
        <v>7.8580342233181E-10</v>
      </c>
    </row>
    <row r="28" spans="1:10" x14ac:dyDescent="0.25">
      <c r="A28" t="s">
        <v>26</v>
      </c>
      <c r="B28" s="107">
        <v>125470.10116404294</v>
      </c>
      <c r="C28" s="107">
        <v>698.4666492046706</v>
      </c>
      <c r="D28" s="107">
        <v>273.5908639576578</v>
      </c>
      <c r="E28" s="107">
        <v>912.40598545293597</v>
      </c>
      <c r="F28" s="107">
        <v>-1460.8985304193529</v>
      </c>
      <c r="G28" s="107">
        <v>149879.33386776102</v>
      </c>
      <c r="H28" s="107">
        <f t="shared" si="0"/>
        <v>275772.99999999988</v>
      </c>
      <c r="I28" s="107">
        <f>+'MIP(IxI)_TFEVP'!CI35</f>
        <v>275773</v>
      </c>
      <c r="J28" s="107">
        <f t="shared" si="1"/>
        <v>0</v>
      </c>
    </row>
    <row r="29" spans="1:10" x14ac:dyDescent="0.25">
      <c r="A29" t="s">
        <v>27</v>
      </c>
      <c r="B29" s="107">
        <v>1539817.7218423809</v>
      </c>
      <c r="C29" s="107">
        <v>8011.6724443309195</v>
      </c>
      <c r="D29" s="107">
        <v>6748.6756029266562</v>
      </c>
      <c r="E29" s="107">
        <v>124796.05085854454</v>
      </c>
      <c r="F29" s="107">
        <v>299772.57366366597</v>
      </c>
      <c r="G29" s="107">
        <v>848685.30558814714</v>
      </c>
      <c r="H29" s="107">
        <f t="shared" si="0"/>
        <v>2827831.9999999963</v>
      </c>
      <c r="I29" s="107">
        <f>+'MIP(IxI)_TFEVP'!CI36</f>
        <v>2827832</v>
      </c>
      <c r="J29" s="107">
        <f t="shared" si="1"/>
        <v>3.7252902984619141E-9</v>
      </c>
    </row>
    <row r="30" spans="1:10" x14ac:dyDescent="0.25">
      <c r="A30" t="s">
        <v>28</v>
      </c>
      <c r="B30" s="107">
        <v>613728.63589712558</v>
      </c>
      <c r="C30" s="107">
        <v>9823.5234476689038</v>
      </c>
      <c r="D30" s="107">
        <v>1897.8837460706661</v>
      </c>
      <c r="E30" s="107">
        <v>20808.365694960055</v>
      </c>
      <c r="F30" s="107">
        <v>8081.8134713732861</v>
      </c>
      <c r="G30" s="107">
        <v>538191.77774280461</v>
      </c>
      <c r="H30" s="107">
        <f t="shared" si="0"/>
        <v>1192532.000000003</v>
      </c>
      <c r="I30" s="107">
        <f>+'MIP(IxI)_TFEVP'!CI37</f>
        <v>1192532</v>
      </c>
      <c r="J30" s="107">
        <f t="shared" si="1"/>
        <v>-3.0267983675003052E-9</v>
      </c>
    </row>
    <row r="31" spans="1:10" x14ac:dyDescent="0.25">
      <c r="A31" t="s">
        <v>29</v>
      </c>
      <c r="B31" s="107">
        <v>26893.090208197751</v>
      </c>
      <c r="C31" s="107">
        <v>277.84905349084374</v>
      </c>
      <c r="D31" s="107">
        <v>149.53622264373763</v>
      </c>
      <c r="E31" s="107">
        <v>320.56247658521943</v>
      </c>
      <c r="F31" s="107">
        <v>-5288.8253699860015</v>
      </c>
      <c r="G31" s="107">
        <v>111996.78740906843</v>
      </c>
      <c r="H31" s="107">
        <f t="shared" si="0"/>
        <v>134349</v>
      </c>
      <c r="I31" s="107">
        <f>+'MIP(IxI)_TFEVP'!CI38</f>
        <v>134349</v>
      </c>
      <c r="J31" s="107">
        <f t="shared" si="1"/>
        <v>0</v>
      </c>
    </row>
    <row r="32" spans="1:10" x14ac:dyDescent="0.25">
      <c r="A32" t="s">
        <v>30</v>
      </c>
      <c r="B32" s="107">
        <v>891970.91262482456</v>
      </c>
      <c r="C32" s="107">
        <v>1241.0305048626637</v>
      </c>
      <c r="D32" s="107">
        <v>1859.9819097661484</v>
      </c>
      <c r="E32" s="107">
        <v>2228.9323745995671</v>
      </c>
      <c r="F32" s="107">
        <v>2725.7838466778089</v>
      </c>
      <c r="G32" s="107">
        <v>9363.3587392724985</v>
      </c>
      <c r="H32" s="107">
        <f t="shared" si="0"/>
        <v>909390.00000000326</v>
      </c>
      <c r="I32" s="107">
        <f>+'MIP(IxI)_TFEVP'!CI39</f>
        <v>909390</v>
      </c>
      <c r="J32" s="107">
        <f t="shared" si="1"/>
        <v>-3.2596290111541748E-9</v>
      </c>
    </row>
    <row r="33" spans="1:10" x14ac:dyDescent="0.25">
      <c r="A33" t="s">
        <v>31</v>
      </c>
      <c r="B33" s="107">
        <v>625196.15881190693</v>
      </c>
      <c r="C33" s="107">
        <v>224.21450092248799</v>
      </c>
      <c r="D33" s="107">
        <v>370.9353964367545</v>
      </c>
      <c r="E33" s="107">
        <v>741.43006352602629</v>
      </c>
      <c r="F33" s="107">
        <v>-5688.1878044149735</v>
      </c>
      <c r="G33" s="107">
        <v>21811.449031624452</v>
      </c>
      <c r="H33" s="107">
        <f t="shared" si="0"/>
        <v>642656.00000000163</v>
      </c>
      <c r="I33" s="107">
        <f>+'MIP(IxI)_TFEVP'!CI40</f>
        <v>642656</v>
      </c>
      <c r="J33" s="107">
        <f t="shared" si="1"/>
        <v>-1.6298145055770874E-9</v>
      </c>
    </row>
    <row r="34" spans="1:10" x14ac:dyDescent="0.25">
      <c r="A34" t="s">
        <v>32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v>0</v>
      </c>
      <c r="H34" s="107">
        <f t="shared" si="0"/>
        <v>0</v>
      </c>
      <c r="I34" s="107">
        <f>+'MIP(IxI)_TFEVP'!CI41</f>
        <v>0</v>
      </c>
      <c r="J34" s="107">
        <f t="shared" si="1"/>
        <v>0</v>
      </c>
    </row>
    <row r="35" spans="1:10" x14ac:dyDescent="0.25">
      <c r="A35" t="s">
        <v>33</v>
      </c>
      <c r="B35" s="107">
        <v>311002.76633417764</v>
      </c>
      <c r="C35" s="107">
        <v>9915.2589778301663</v>
      </c>
      <c r="D35" s="107">
        <v>3449.4744376987746</v>
      </c>
      <c r="E35" s="107">
        <v>46663.576361634427</v>
      </c>
      <c r="F35" s="107">
        <v>-8622.9474975080793</v>
      </c>
      <c r="G35" s="107">
        <v>133167.87138616602</v>
      </c>
      <c r="H35" s="107">
        <f t="shared" si="0"/>
        <v>495575.99999999895</v>
      </c>
      <c r="I35" s="107">
        <f>+'MIP(IxI)_TFEVP'!CI42</f>
        <v>495576</v>
      </c>
      <c r="J35" s="107">
        <f t="shared" si="1"/>
        <v>1.0477378964424133E-9</v>
      </c>
    </row>
    <row r="36" spans="1:10" x14ac:dyDescent="0.25">
      <c r="A36" t="s">
        <v>34</v>
      </c>
      <c r="B36" s="107">
        <v>743054.5984223946</v>
      </c>
      <c r="C36" s="107">
        <v>60835.879855785803</v>
      </c>
      <c r="D36" s="107">
        <v>7688.4105760659786</v>
      </c>
      <c r="E36" s="107">
        <v>98193.243582313153</v>
      </c>
      <c r="F36" s="107">
        <v>665.97957326050414</v>
      </c>
      <c r="G36" s="107">
        <v>127322.8879901789</v>
      </c>
      <c r="H36" s="107">
        <f t="shared" si="0"/>
        <v>1037760.999999999</v>
      </c>
      <c r="I36" s="107">
        <f>+'MIP(IxI)_TFEVP'!CI43</f>
        <v>1037761</v>
      </c>
      <c r="J36" s="107">
        <f t="shared" si="1"/>
        <v>1.0477378964424133E-9</v>
      </c>
    </row>
    <row r="37" spans="1:10" x14ac:dyDescent="0.25">
      <c r="A37" t="s">
        <v>35</v>
      </c>
      <c r="B37" s="107">
        <v>248840.0373393452</v>
      </c>
      <c r="C37" s="107">
        <v>1251.0703423911591</v>
      </c>
      <c r="D37" s="107">
        <v>1198.9540218508873</v>
      </c>
      <c r="E37" s="107">
        <v>3705.7329300897804</v>
      </c>
      <c r="F37" s="107">
        <v>-10660.482920352775</v>
      </c>
      <c r="G37" s="107">
        <v>41883.688286676435</v>
      </c>
      <c r="H37" s="107">
        <f t="shared" si="0"/>
        <v>286219.0000000007</v>
      </c>
      <c r="I37" s="107">
        <f>+'MIP(IxI)_TFEVP'!CI44</f>
        <v>286219</v>
      </c>
      <c r="J37" s="107">
        <f t="shared" si="1"/>
        <v>-6.9849193096160889E-10</v>
      </c>
    </row>
    <row r="38" spans="1:10" x14ac:dyDescent="0.25">
      <c r="A38" t="s">
        <v>36</v>
      </c>
      <c r="B38" s="107">
        <v>136884.64328898172</v>
      </c>
      <c r="C38" s="107">
        <v>24968.470919303069</v>
      </c>
      <c r="D38" s="107">
        <v>1987.5037343862041</v>
      </c>
      <c r="E38" s="107">
        <v>258680.32948605923</v>
      </c>
      <c r="F38" s="107">
        <v>-21355.050796657179</v>
      </c>
      <c r="G38" s="107">
        <v>599724.10336792795</v>
      </c>
      <c r="H38" s="107">
        <f t="shared" si="0"/>
        <v>1000890.0000000009</v>
      </c>
      <c r="I38" s="107">
        <f>+'MIP(IxI)_TFEVP'!CI45</f>
        <v>1000890</v>
      </c>
      <c r="J38" s="107">
        <f t="shared" si="1"/>
        <v>-9.3132257461547852E-10</v>
      </c>
    </row>
    <row r="39" spans="1:10" x14ac:dyDescent="0.25">
      <c r="A39" t="s">
        <v>37</v>
      </c>
      <c r="B39" s="107">
        <v>1173975.4440496438</v>
      </c>
      <c r="C39" s="107">
        <v>43280.587513414604</v>
      </c>
      <c r="D39" s="107">
        <v>23187.975188940374</v>
      </c>
      <c r="E39" s="107">
        <v>125093.85859944081</v>
      </c>
      <c r="F39" s="107">
        <v>-33161.458554429111</v>
      </c>
      <c r="G39" s="107">
        <v>542773.59320298582</v>
      </c>
      <c r="H39" s="107">
        <f t="shared" si="0"/>
        <v>1875149.9999999965</v>
      </c>
      <c r="I39" s="107">
        <f>+'MIP(IxI)_TFEVP'!CI46</f>
        <v>1875150</v>
      </c>
      <c r="J39" s="107">
        <f t="shared" si="1"/>
        <v>3.4924596548080444E-9</v>
      </c>
    </row>
    <row r="40" spans="1:10" x14ac:dyDescent="0.25">
      <c r="A40" t="s">
        <v>38</v>
      </c>
      <c r="B40" s="107">
        <v>389616.16571997531</v>
      </c>
      <c r="C40" s="107">
        <v>48507.003717561616</v>
      </c>
      <c r="D40" s="107">
        <v>17066.242209540927</v>
      </c>
      <c r="E40" s="107">
        <v>37385.110736029441</v>
      </c>
      <c r="F40" s="107">
        <v>-31424.315145684744</v>
      </c>
      <c r="G40" s="107">
        <v>77035.792762577403</v>
      </c>
      <c r="H40" s="107">
        <f t="shared" si="0"/>
        <v>538185.99999999988</v>
      </c>
      <c r="I40" s="107">
        <f>+'MIP(IxI)_TFEVP'!CI47</f>
        <v>538186</v>
      </c>
      <c r="J40" s="107">
        <f t="shared" si="1"/>
        <v>0</v>
      </c>
    </row>
    <row r="41" spans="1:10" x14ac:dyDescent="0.25">
      <c r="A41" t="s">
        <v>39</v>
      </c>
      <c r="B41" s="107">
        <v>2633497.2871407806</v>
      </c>
      <c r="C41" s="107">
        <v>74281.859969075798</v>
      </c>
      <c r="D41" s="107">
        <v>34140.024357852701</v>
      </c>
      <c r="E41" s="107">
        <v>300345.4661349309</v>
      </c>
      <c r="F41" s="107">
        <v>-26648.408047413603</v>
      </c>
      <c r="G41" s="107">
        <v>1865163.7704447634</v>
      </c>
      <c r="H41" s="107">
        <f t="shared" si="0"/>
        <v>4880779.9999999898</v>
      </c>
      <c r="I41" s="107">
        <f>+'MIP(IxI)_TFEVP'!CI48</f>
        <v>4880780</v>
      </c>
      <c r="J41" s="107">
        <f t="shared" si="1"/>
        <v>1.0244548320770264E-8</v>
      </c>
    </row>
    <row r="42" spans="1:10" x14ac:dyDescent="0.25">
      <c r="A42" t="s">
        <v>40</v>
      </c>
      <c r="B42" s="107">
        <v>348852.46776290127</v>
      </c>
      <c r="C42" s="107">
        <v>26670.906874208209</v>
      </c>
      <c r="D42" s="107">
        <v>25032.710621912422</v>
      </c>
      <c r="E42" s="107">
        <v>36308.853980397012</v>
      </c>
      <c r="F42" s="107">
        <v>-15089.290205107329</v>
      </c>
      <c r="G42" s="107">
        <v>263392.35096568754</v>
      </c>
      <c r="H42" s="107">
        <f t="shared" si="0"/>
        <v>685167.99999999907</v>
      </c>
      <c r="I42" s="107">
        <f>+'MIP(IxI)_TFEVP'!CI49</f>
        <v>685168</v>
      </c>
      <c r="J42" s="107">
        <f t="shared" si="1"/>
        <v>9.3132257461547852E-10</v>
      </c>
    </row>
    <row r="43" spans="1:10" x14ac:dyDescent="0.25">
      <c r="A43" t="s">
        <v>41</v>
      </c>
      <c r="B43" s="107">
        <v>878440.13658310124</v>
      </c>
      <c r="C43" s="107">
        <v>19188.990506460505</v>
      </c>
      <c r="D43" s="107">
        <v>8917.9587595221965</v>
      </c>
      <c r="E43" s="107">
        <v>96154.935736111613</v>
      </c>
      <c r="F43" s="107">
        <v>43230.082648139054</v>
      </c>
      <c r="G43" s="107">
        <v>202418.89576666619</v>
      </c>
      <c r="H43" s="107">
        <f t="shared" si="0"/>
        <v>1248351.0000000009</v>
      </c>
      <c r="I43" s="107">
        <f>+'MIP(IxI)_TFEVP'!CI50</f>
        <v>1248351</v>
      </c>
      <c r="J43" s="107">
        <f t="shared" si="1"/>
        <v>0</v>
      </c>
    </row>
    <row r="44" spans="1:10" x14ac:dyDescent="0.25">
      <c r="A44" t="s">
        <v>42</v>
      </c>
      <c r="B44" s="107">
        <v>451543.85333473841</v>
      </c>
      <c r="C44" s="107">
        <v>22011.530471083926</v>
      </c>
      <c r="D44" s="107">
        <v>47463.753186867376</v>
      </c>
      <c r="E44" s="107">
        <v>12890.687518708037</v>
      </c>
      <c r="F44" s="107">
        <v>1744.1194045459843</v>
      </c>
      <c r="G44" s="107">
        <v>47947.056084056298</v>
      </c>
      <c r="H44" s="107">
        <f t="shared" si="0"/>
        <v>583601</v>
      </c>
      <c r="I44" s="107">
        <f>+'MIP(IxI)_TFEVP'!CI51</f>
        <v>583601</v>
      </c>
      <c r="J44" s="107">
        <f t="shared" si="1"/>
        <v>0</v>
      </c>
    </row>
    <row r="45" spans="1:10" x14ac:dyDescent="0.25">
      <c r="A45" t="s">
        <v>43</v>
      </c>
      <c r="B45" s="107">
        <v>107887.63118402437</v>
      </c>
      <c r="C45" s="107">
        <v>7093.0824197775291</v>
      </c>
      <c r="D45" s="107">
        <v>590.93616689145347</v>
      </c>
      <c r="E45" s="107">
        <v>13882.295905803541</v>
      </c>
      <c r="F45" s="107">
        <v>-6232.2923790825671</v>
      </c>
      <c r="G45" s="107">
        <v>81935.346702585113</v>
      </c>
      <c r="H45" s="107">
        <f t="shared" si="0"/>
        <v>205156.99999999942</v>
      </c>
      <c r="I45" s="107">
        <f>+'MIP(IxI)_TFEVP'!CI52</f>
        <v>205157</v>
      </c>
      <c r="J45" s="107">
        <f t="shared" si="1"/>
        <v>5.8207660913467407E-10</v>
      </c>
    </row>
    <row r="46" spans="1:10" x14ac:dyDescent="0.25">
      <c r="A46" t="s">
        <v>44</v>
      </c>
      <c r="B46" s="107">
        <v>824826.02042132628</v>
      </c>
      <c r="C46" s="107">
        <v>15930.63876733484</v>
      </c>
      <c r="D46" s="107">
        <v>7710.5593771123622</v>
      </c>
      <c r="E46" s="107">
        <v>117031.85455495237</v>
      </c>
      <c r="F46" s="107">
        <v>11498.519673006947</v>
      </c>
      <c r="G46" s="107">
        <v>557315.40720626549</v>
      </c>
      <c r="H46" s="107">
        <f t="shared" si="0"/>
        <v>1534312.9999999981</v>
      </c>
      <c r="I46" s="107">
        <f>+'MIP(IxI)_TFEVP'!CI53</f>
        <v>1534313</v>
      </c>
      <c r="J46" s="107">
        <f t="shared" si="1"/>
        <v>1.862645149230957E-9</v>
      </c>
    </row>
    <row r="47" spans="1:10" x14ac:dyDescent="0.25">
      <c r="A47" t="s">
        <v>45</v>
      </c>
      <c r="B47" s="107">
        <v>85096.95394387719</v>
      </c>
      <c r="C47" s="107">
        <v>1481.738907594337</v>
      </c>
      <c r="D47" s="107">
        <v>2127.7340816960686</v>
      </c>
      <c r="E47" s="107">
        <v>151847.00165787659</v>
      </c>
      <c r="F47" s="107">
        <v>-3991.1827191016623</v>
      </c>
      <c r="G47" s="107">
        <v>76784.754128057786</v>
      </c>
      <c r="H47" s="107">
        <f t="shared" si="0"/>
        <v>313347.00000000029</v>
      </c>
      <c r="I47" s="107">
        <f>+'MIP(IxI)_TFEVP'!CI54</f>
        <v>313347</v>
      </c>
      <c r="J47" s="107">
        <f t="shared" si="1"/>
        <v>0</v>
      </c>
    </row>
    <row r="48" spans="1:10" x14ac:dyDescent="0.25">
      <c r="A48" t="s">
        <v>46</v>
      </c>
      <c r="B48" s="107">
        <v>61433.411804914555</v>
      </c>
      <c r="C48" s="107">
        <v>789.00209923224156</v>
      </c>
      <c r="D48" s="107">
        <v>1397.5481170573589</v>
      </c>
      <c r="E48" s="107">
        <v>905887.90015701111</v>
      </c>
      <c r="F48" s="107">
        <v>-30049.206820571257</v>
      </c>
      <c r="G48" s="107">
        <v>46344.344642355805</v>
      </c>
      <c r="H48" s="107">
        <f t="shared" si="0"/>
        <v>985802.99999999988</v>
      </c>
      <c r="I48" s="107">
        <f>+'MIP(IxI)_TFEVP'!CI55</f>
        <v>985803</v>
      </c>
      <c r="J48" s="107">
        <f t="shared" si="1"/>
        <v>0</v>
      </c>
    </row>
    <row r="49" spans="1:10" x14ac:dyDescent="0.25">
      <c r="A49" t="s">
        <v>47</v>
      </c>
      <c r="B49" s="107">
        <v>201039.25470549089</v>
      </c>
      <c r="C49" s="107">
        <v>4353.597825085395</v>
      </c>
      <c r="D49" s="107">
        <v>2080.3349850224254</v>
      </c>
      <c r="E49" s="107">
        <v>744807.28218184109</v>
      </c>
      <c r="F49" s="107">
        <v>25555.596837971771</v>
      </c>
      <c r="G49" s="107">
        <v>478698.93346458767</v>
      </c>
      <c r="H49" s="107">
        <f t="shared" si="0"/>
        <v>1456534.9999999993</v>
      </c>
      <c r="I49" s="107">
        <f>+'MIP(IxI)_TFEVP'!CI56</f>
        <v>1456535</v>
      </c>
      <c r="J49" s="107">
        <f t="shared" si="1"/>
        <v>0</v>
      </c>
    </row>
    <row r="50" spans="1:10" x14ac:dyDescent="0.25">
      <c r="A50" t="s">
        <v>48</v>
      </c>
      <c r="B50" s="107">
        <v>602062.14450081356</v>
      </c>
      <c r="C50" s="107">
        <v>6745.9640434325056</v>
      </c>
      <c r="D50" s="107">
        <v>3648.9061995489228</v>
      </c>
      <c r="E50" s="107">
        <v>427728.95949677873</v>
      </c>
      <c r="F50" s="107">
        <v>10499.231686548479</v>
      </c>
      <c r="G50" s="107">
        <v>184581.7940728754</v>
      </c>
      <c r="H50" s="107">
        <f t="shared" si="0"/>
        <v>1235266.9999999977</v>
      </c>
      <c r="I50" s="107">
        <f>+'MIP(IxI)_TFEVP'!CI57</f>
        <v>1235267</v>
      </c>
      <c r="J50" s="107">
        <f t="shared" si="1"/>
        <v>2.3283064365386963E-9</v>
      </c>
    </row>
    <row r="51" spans="1:10" x14ac:dyDescent="0.25">
      <c r="A51" t="s">
        <v>49</v>
      </c>
      <c r="B51" s="107">
        <v>106721.37032907274</v>
      </c>
      <c r="C51" s="107">
        <v>6909.7511685439495</v>
      </c>
      <c r="D51" s="107">
        <v>580.89836647112838</v>
      </c>
      <c r="E51" s="107">
        <v>94267.424093126872</v>
      </c>
      <c r="F51" s="107">
        <v>4440.9492139665217</v>
      </c>
      <c r="G51" s="107">
        <v>26124.606828818305</v>
      </c>
      <c r="H51" s="107">
        <f t="shared" si="0"/>
        <v>239044.99999999953</v>
      </c>
      <c r="I51" s="107">
        <f>+'MIP(IxI)_TFEVP'!CI58</f>
        <v>239045</v>
      </c>
      <c r="J51" s="107">
        <f t="shared" si="1"/>
        <v>4.6566128730773926E-10</v>
      </c>
    </row>
    <row r="52" spans="1:10" x14ac:dyDescent="0.25">
      <c r="A52" t="s">
        <v>50</v>
      </c>
      <c r="B52" s="107">
        <v>177035.51516378729</v>
      </c>
      <c r="C52" s="107">
        <v>2083.9831805743015</v>
      </c>
      <c r="D52" s="107">
        <v>545.40420132712461</v>
      </c>
      <c r="E52" s="107">
        <v>404501.92620463431</v>
      </c>
      <c r="F52" s="107">
        <v>4142.7036172085964</v>
      </c>
      <c r="G52" s="107">
        <v>260236.46763246687</v>
      </c>
      <c r="H52" s="107">
        <f t="shared" si="0"/>
        <v>848545.9999999986</v>
      </c>
      <c r="I52" s="107">
        <f>+'MIP(IxI)_TFEVP'!CI59</f>
        <v>848546</v>
      </c>
      <c r="J52" s="107">
        <f t="shared" si="1"/>
        <v>1.3969838619232178E-9</v>
      </c>
    </row>
    <row r="53" spans="1:10" x14ac:dyDescent="0.25">
      <c r="A53" t="s">
        <v>51</v>
      </c>
      <c r="B53" s="107">
        <v>59607.258991858253</v>
      </c>
      <c r="C53" s="107">
        <v>748.87206777118126</v>
      </c>
      <c r="D53" s="107">
        <v>321.61522423975259</v>
      </c>
      <c r="E53" s="107">
        <v>109756.56780083966</v>
      </c>
      <c r="F53" s="107">
        <v>-3699.25522533102</v>
      </c>
      <c r="G53" s="107">
        <v>104567.9411406225</v>
      </c>
      <c r="H53" s="107">
        <f t="shared" si="0"/>
        <v>271303.00000000035</v>
      </c>
      <c r="I53" s="107">
        <f>+'MIP(IxI)_TFEVP'!CI60</f>
        <v>271303</v>
      </c>
      <c r="J53" s="107">
        <f t="shared" si="1"/>
        <v>0</v>
      </c>
    </row>
    <row r="54" spans="1:10" x14ac:dyDescent="0.25">
      <c r="A54" t="s">
        <v>52</v>
      </c>
      <c r="B54" s="107">
        <v>325025.84578050877</v>
      </c>
      <c r="C54" s="107">
        <v>1307.4652187955498</v>
      </c>
      <c r="D54" s="107">
        <v>551.51236406869316</v>
      </c>
      <c r="E54" s="107">
        <v>154586.12817979671</v>
      </c>
      <c r="F54" s="107">
        <v>23938.911641228286</v>
      </c>
      <c r="G54" s="107">
        <v>137870.1368155996</v>
      </c>
      <c r="H54" s="107">
        <f t="shared" si="0"/>
        <v>643279.99999999756</v>
      </c>
      <c r="I54" s="107">
        <f>+'MIP(IxI)_TFEVP'!CI61</f>
        <v>643280</v>
      </c>
      <c r="J54" s="107">
        <f t="shared" si="1"/>
        <v>2.4447217583656311E-9</v>
      </c>
    </row>
    <row r="55" spans="1:10" x14ac:dyDescent="0.25">
      <c r="A55" t="s">
        <v>53</v>
      </c>
      <c r="B55" s="107">
        <v>446660.04310520965</v>
      </c>
      <c r="C55" s="107">
        <v>8198.6065039041841</v>
      </c>
      <c r="D55" s="107">
        <v>298.44532753692226</v>
      </c>
      <c r="E55" s="107">
        <v>136596.05151077887</v>
      </c>
      <c r="F55" s="107">
        <v>-2406.6880090718391</v>
      </c>
      <c r="G55" s="107">
        <v>35016.541561640428</v>
      </c>
      <c r="H55" s="107">
        <f t="shared" si="0"/>
        <v>624362.99999999814</v>
      </c>
      <c r="I55" s="107">
        <f>+'MIP(IxI)_TFEVP'!CI62</f>
        <v>624363</v>
      </c>
      <c r="J55" s="107">
        <f t="shared" si="1"/>
        <v>1.862645149230957E-9</v>
      </c>
    </row>
    <row r="56" spans="1:10" x14ac:dyDescent="0.25">
      <c r="A56" t="s">
        <v>54</v>
      </c>
      <c r="B56" s="107">
        <v>547248.83873378939</v>
      </c>
      <c r="C56" s="107">
        <v>33470.60314368549</v>
      </c>
      <c r="D56" s="107">
        <v>6061.4704990587907</v>
      </c>
      <c r="E56" s="107">
        <v>95509.880251623894</v>
      </c>
      <c r="F56" s="107">
        <v>-2771.4964456699918</v>
      </c>
      <c r="G56" s="107">
        <v>180703.70381751453</v>
      </c>
      <c r="H56" s="107">
        <f t="shared" si="0"/>
        <v>860223.0000000021</v>
      </c>
      <c r="I56" s="107">
        <f>+'MIP(IxI)_TFEVP'!CI63</f>
        <v>860223</v>
      </c>
      <c r="J56" s="107">
        <f t="shared" si="1"/>
        <v>-2.0954757928848267E-9</v>
      </c>
    </row>
    <row r="57" spans="1:10" x14ac:dyDescent="0.25">
      <c r="A57" t="s">
        <v>55</v>
      </c>
      <c r="B57" s="107">
        <v>2445502.8084116708</v>
      </c>
      <c r="C57" s="107">
        <v>142838.90136960623</v>
      </c>
      <c r="D57" s="107">
        <v>72577.208309119713</v>
      </c>
      <c r="E57" s="107">
        <v>300344.31163111271</v>
      </c>
      <c r="F57" s="107">
        <v>4758.6940858547541</v>
      </c>
      <c r="G57" s="107">
        <v>638093.07619263639</v>
      </c>
      <c r="H57" s="107">
        <f t="shared" si="0"/>
        <v>3604115.0000000005</v>
      </c>
      <c r="I57" s="107">
        <f>+'MIP(IxI)_TFEVP'!CI64</f>
        <v>3604115</v>
      </c>
      <c r="J57" s="107">
        <f t="shared" si="1"/>
        <v>0</v>
      </c>
    </row>
    <row r="58" spans="1:10" x14ac:dyDescent="0.25">
      <c r="A58" t="s">
        <v>56</v>
      </c>
      <c r="B58" s="107">
        <v>612720.97345898824</v>
      </c>
      <c r="C58" s="107">
        <v>41553.295518399354</v>
      </c>
      <c r="D58" s="107">
        <v>15450.497529506723</v>
      </c>
      <c r="E58" s="107">
        <v>105742.78426133246</v>
      </c>
      <c r="F58" s="107">
        <v>10971.999999416335</v>
      </c>
      <c r="G58" s="107">
        <v>342455.44923235569</v>
      </c>
      <c r="H58" s="107">
        <f t="shared" si="0"/>
        <v>1128894.9999999986</v>
      </c>
      <c r="I58" s="107">
        <f>+'MIP(IxI)_TFEVP'!CI65</f>
        <v>1128895</v>
      </c>
      <c r="J58" s="107">
        <f t="shared" si="1"/>
        <v>0</v>
      </c>
    </row>
    <row r="59" spans="1:10" x14ac:dyDescent="0.25">
      <c r="A59" t="s">
        <v>57</v>
      </c>
      <c r="B59" s="107">
        <v>508991.95886193652</v>
      </c>
      <c r="C59" s="107">
        <v>4523.0312824861694</v>
      </c>
      <c r="D59" s="107">
        <v>14243.505624009418</v>
      </c>
      <c r="E59" s="107">
        <v>10234293.268312836</v>
      </c>
      <c r="F59" s="107">
        <v>167012.5159515923</v>
      </c>
      <c r="G59" s="107">
        <v>135953.71996711602</v>
      </c>
      <c r="H59" s="107">
        <f t="shared" si="0"/>
        <v>11065017.999999976</v>
      </c>
      <c r="I59" s="107">
        <f>+'MIP(IxI)_TFEVP'!CI66</f>
        <v>11065018</v>
      </c>
      <c r="J59" s="107">
        <f t="shared" si="1"/>
        <v>2.4214386940002441E-8</v>
      </c>
    </row>
    <row r="60" spans="1:10" x14ac:dyDescent="0.25">
      <c r="A60" t="s">
        <v>58</v>
      </c>
      <c r="B60" s="107">
        <v>19321179.982505482</v>
      </c>
      <c r="C60" s="107">
        <v>479531.51887070859</v>
      </c>
      <c r="D60" s="107">
        <v>112715.51125021715</v>
      </c>
      <c r="E60" s="107">
        <v>3567638.1324998545</v>
      </c>
      <c r="F60" s="107">
        <v>84649.405991756212</v>
      </c>
      <c r="G60" s="107">
        <v>4729368.4488820024</v>
      </c>
      <c r="H60" s="107">
        <f t="shared" si="0"/>
        <v>28295083.000000019</v>
      </c>
      <c r="I60" s="107">
        <f>+'MIP(IxI)_TFEVP'!CI67</f>
        <v>28295083</v>
      </c>
      <c r="J60" s="107">
        <f t="shared" si="1"/>
        <v>0</v>
      </c>
    </row>
    <row r="61" spans="1:10" x14ac:dyDescent="0.25">
      <c r="A61" t="s">
        <v>59</v>
      </c>
      <c r="B61" s="107">
        <v>7989645.9776553567</v>
      </c>
      <c r="C61" s="107">
        <v>176967.05463511241</v>
      </c>
      <c r="D61" s="107">
        <v>93089.731150039646</v>
      </c>
      <c r="E61" s="107">
        <v>1016795.2386762714</v>
      </c>
      <c r="F61" s="107">
        <v>13244.516710346032</v>
      </c>
      <c r="G61" s="107">
        <v>3525751.4811728573</v>
      </c>
      <c r="H61" s="107">
        <f t="shared" si="0"/>
        <v>12815493.999999985</v>
      </c>
      <c r="I61" s="107">
        <f>+'MIP(IxI)_TFEVP'!CI68</f>
        <v>12815494</v>
      </c>
      <c r="J61" s="107">
        <f t="shared" si="1"/>
        <v>1.4901161193847656E-8</v>
      </c>
    </row>
    <row r="62" spans="1:10" x14ac:dyDescent="0.25">
      <c r="A62" t="s">
        <v>60</v>
      </c>
      <c r="B62" s="107">
        <v>294212.80373543029</v>
      </c>
      <c r="C62" s="107">
        <v>7649.6758772786252</v>
      </c>
      <c r="D62" s="107">
        <v>4651.2131801242758</v>
      </c>
      <c r="E62" s="107">
        <v>30018.309080442745</v>
      </c>
      <c r="F62" s="107">
        <v>589.11805946482411</v>
      </c>
      <c r="G62" s="107">
        <v>57074.880067259379</v>
      </c>
      <c r="H62" s="107">
        <f t="shared" si="0"/>
        <v>394196.00000000017</v>
      </c>
      <c r="I62" s="107">
        <f>+'MIP(IxI)_TFEVP'!CI69</f>
        <v>394196</v>
      </c>
      <c r="J62" s="107">
        <f t="shared" si="1"/>
        <v>0</v>
      </c>
    </row>
    <row r="63" spans="1:10" x14ac:dyDescent="0.25">
      <c r="A63" t="s">
        <v>61</v>
      </c>
      <c r="B63" s="107">
        <v>456677.105915019</v>
      </c>
      <c r="C63" s="107">
        <v>50648.868559598071</v>
      </c>
      <c r="D63" s="107">
        <v>32202.575506491325</v>
      </c>
      <c r="E63" s="107">
        <v>38910.639944877978</v>
      </c>
      <c r="F63" s="107">
        <v>647.46603882858767</v>
      </c>
      <c r="G63" s="107">
        <v>75512.344035185815</v>
      </c>
      <c r="H63" s="107">
        <f t="shared" si="0"/>
        <v>654599.0000000007</v>
      </c>
      <c r="I63" s="107">
        <f>+'MIP(IxI)_TFEVP'!CI70</f>
        <v>654599</v>
      </c>
      <c r="J63" s="107">
        <f t="shared" si="1"/>
        <v>0</v>
      </c>
    </row>
    <row r="64" spans="1:10" x14ac:dyDescent="0.25">
      <c r="A64" t="s">
        <v>62</v>
      </c>
      <c r="B64" s="107">
        <v>2377367.6876958357</v>
      </c>
      <c r="C64" s="107">
        <v>135737.17681666691</v>
      </c>
      <c r="D64" s="107">
        <v>42522.834144724366</v>
      </c>
      <c r="E64" s="107">
        <v>74497.435018904594</v>
      </c>
      <c r="F64" s="107">
        <v>805.19097732767364</v>
      </c>
      <c r="G64" s="107">
        <v>143952.67534653988</v>
      </c>
      <c r="H64" s="107">
        <f t="shared" si="0"/>
        <v>2774882.9999999991</v>
      </c>
      <c r="I64" s="107">
        <f>+'MIP(IxI)_TFEVP'!CI71</f>
        <v>2774883</v>
      </c>
      <c r="J64" s="107">
        <f t="shared" si="1"/>
        <v>0</v>
      </c>
    </row>
    <row r="65" spans="1:10" x14ac:dyDescent="0.25">
      <c r="A65" t="s">
        <v>63</v>
      </c>
      <c r="B65" s="107">
        <v>3718787.2246681303</v>
      </c>
      <c r="C65" s="107">
        <v>163540.02924955182</v>
      </c>
      <c r="D65" s="107">
        <v>159476.65482572583</v>
      </c>
      <c r="E65" s="107">
        <v>431322.45571057976</v>
      </c>
      <c r="F65" s="107">
        <v>1893.9956537036787</v>
      </c>
      <c r="G65" s="107">
        <v>497512.63989229494</v>
      </c>
      <c r="H65" s="107">
        <f t="shared" si="0"/>
        <v>4972532.999999986</v>
      </c>
      <c r="I65" s="107">
        <f>+'MIP(IxI)_TFEVP'!CI72</f>
        <v>4972533</v>
      </c>
      <c r="J65" s="107">
        <f t="shared" si="1"/>
        <v>1.3969838619232178E-8</v>
      </c>
    </row>
    <row r="66" spans="1:10" x14ac:dyDescent="0.25">
      <c r="A66" t="s">
        <v>64</v>
      </c>
      <c r="B66" s="107">
        <v>5738364.2005367577</v>
      </c>
      <c r="C66" s="107">
        <v>319325.53613980592</v>
      </c>
      <c r="D66" s="107">
        <v>40666.859522363906</v>
      </c>
      <c r="E66" s="107">
        <v>389434.08559691795</v>
      </c>
      <c r="F66" s="107">
        <v>9914.5023068169903</v>
      </c>
      <c r="G66" s="107">
        <v>549041.81589733483</v>
      </c>
      <c r="H66" s="107">
        <f t="shared" si="0"/>
        <v>7046746.9999999981</v>
      </c>
      <c r="I66" s="107">
        <f>+'MIP(IxI)_TFEVP'!CI73</f>
        <v>7046747</v>
      </c>
      <c r="J66" s="107">
        <f t="shared" si="1"/>
        <v>0</v>
      </c>
    </row>
    <row r="67" spans="1:10" x14ac:dyDescent="0.25">
      <c r="A67" t="s">
        <v>65</v>
      </c>
      <c r="B67" s="107">
        <v>1324392.4678363013</v>
      </c>
      <c r="C67" s="107">
        <v>182346.27765837172</v>
      </c>
      <c r="D67" s="107">
        <v>26740.351888536861</v>
      </c>
      <c r="E67" s="107">
        <v>120090.74657330349</v>
      </c>
      <c r="F67" s="107">
        <v>1436.2293604258678</v>
      </c>
      <c r="G67" s="107">
        <v>235287.92668306065</v>
      </c>
      <c r="H67" s="107">
        <f t="shared" ref="H67:H77" si="2">+SUM(B67:G67)</f>
        <v>1890294</v>
      </c>
      <c r="I67" s="107">
        <f>+'MIP(IxI)_TFEVP'!CI74</f>
        <v>1890294</v>
      </c>
      <c r="J67" s="107">
        <f t="shared" ref="J67:J77" si="3">+I67-H67</f>
        <v>0</v>
      </c>
    </row>
    <row r="68" spans="1:10" x14ac:dyDescent="0.25">
      <c r="A68" t="s">
        <v>66</v>
      </c>
      <c r="B68" s="107">
        <v>523991.0168322993</v>
      </c>
      <c r="C68" s="107">
        <v>47300.819019098657</v>
      </c>
      <c r="D68" s="107">
        <v>9086.0591101668324</v>
      </c>
      <c r="E68" s="107">
        <v>42146.818055045878</v>
      </c>
      <c r="F68" s="107">
        <v>590.54941073191821</v>
      </c>
      <c r="G68" s="107">
        <v>75658.737572657104</v>
      </c>
      <c r="H68" s="107">
        <f t="shared" si="2"/>
        <v>698773.99999999965</v>
      </c>
      <c r="I68" s="107">
        <f>+'MIP(IxI)_TFEVP'!CI75</f>
        <v>698774</v>
      </c>
      <c r="J68" s="107">
        <f t="shared" si="3"/>
        <v>0</v>
      </c>
    </row>
    <row r="69" spans="1:10" x14ac:dyDescent="0.25">
      <c r="A69" t="s">
        <v>67</v>
      </c>
      <c r="B69" s="107">
        <v>10572320.28760037</v>
      </c>
      <c r="C69" s="107">
        <v>59908.428638952006</v>
      </c>
      <c r="D69" s="107">
        <v>14273.465534148985</v>
      </c>
      <c r="E69" s="107">
        <v>212056.49986379375</v>
      </c>
      <c r="F69" s="107">
        <v>4351.4425331826315</v>
      </c>
      <c r="G69" s="107">
        <v>223194.8758295601</v>
      </c>
      <c r="H69" s="107">
        <f t="shared" si="2"/>
        <v>11086105.000000007</v>
      </c>
      <c r="I69" s="107">
        <f>+'MIP(IxI)_TFEVP'!CI76</f>
        <v>11086105</v>
      </c>
      <c r="J69" s="107">
        <f t="shared" si="3"/>
        <v>0</v>
      </c>
    </row>
    <row r="70" spans="1:10" x14ac:dyDescent="0.25">
      <c r="A70" t="s">
        <v>68</v>
      </c>
      <c r="B70" s="107">
        <v>8016040.6490532234</v>
      </c>
      <c r="C70" s="107">
        <v>832348.31728837313</v>
      </c>
      <c r="D70" s="107">
        <v>334784.6931827793</v>
      </c>
      <c r="E70" s="107">
        <v>1702350.7030287834</v>
      </c>
      <c r="F70" s="107">
        <v>22139.307637541147</v>
      </c>
      <c r="G70" s="107">
        <v>3118420.3298092936</v>
      </c>
      <c r="H70" s="107">
        <f t="shared" si="2"/>
        <v>14026083.999999993</v>
      </c>
      <c r="I70" s="107">
        <f>+'MIP(IxI)_TFEVP'!CI77</f>
        <v>14026084</v>
      </c>
      <c r="J70" s="107">
        <f t="shared" si="3"/>
        <v>0</v>
      </c>
    </row>
    <row r="71" spans="1:10" x14ac:dyDescent="0.25">
      <c r="A71" t="s">
        <v>69</v>
      </c>
      <c r="B71" s="107">
        <v>1801270.3615527221</v>
      </c>
      <c r="C71" s="107">
        <v>8302035.5790620865</v>
      </c>
      <c r="D71" s="107">
        <v>1857.3098971509571</v>
      </c>
      <c r="E71" s="107">
        <v>63345.73107800947</v>
      </c>
      <c r="F71" s="107">
        <v>-410.86606411995439</v>
      </c>
      <c r="G71" s="107">
        <v>22682.884474191782</v>
      </c>
      <c r="H71" s="107">
        <f t="shared" si="2"/>
        <v>10190781.000000041</v>
      </c>
      <c r="I71" s="107">
        <f>+'MIP(IxI)_TFEVP'!CI78</f>
        <v>10190781</v>
      </c>
      <c r="J71" s="107">
        <f t="shared" si="3"/>
        <v>-4.0978193283081055E-8</v>
      </c>
    </row>
    <row r="72" spans="1:10" x14ac:dyDescent="0.25">
      <c r="A72" t="s">
        <v>70</v>
      </c>
      <c r="B72" s="107">
        <v>2696326.9525838685</v>
      </c>
      <c r="C72" s="107">
        <v>15979.57331855522</v>
      </c>
      <c r="D72" s="107">
        <v>307593.1986600422</v>
      </c>
      <c r="E72" s="107">
        <v>15024.057098078696</v>
      </c>
      <c r="F72" s="107">
        <v>236.23422476891187</v>
      </c>
      <c r="G72" s="107">
        <v>24496.984114688239</v>
      </c>
      <c r="H72" s="107">
        <f t="shared" si="2"/>
        <v>3059657.0000000014</v>
      </c>
      <c r="I72" s="107">
        <f>+'MIP(IxI)_TFEVP'!CI79</f>
        <v>3059657</v>
      </c>
      <c r="J72" s="107">
        <f t="shared" si="3"/>
        <v>0</v>
      </c>
    </row>
    <row r="73" spans="1:10" x14ac:dyDescent="0.25">
      <c r="A73" t="s">
        <v>71</v>
      </c>
      <c r="B73" s="107">
        <v>87874</v>
      </c>
      <c r="C73" s="107">
        <v>4327078</v>
      </c>
      <c r="D73" s="107">
        <v>0</v>
      </c>
      <c r="E73" s="107">
        <v>0</v>
      </c>
      <c r="F73" s="107">
        <v>0</v>
      </c>
      <c r="G73" s="107">
        <v>0</v>
      </c>
      <c r="H73" s="107">
        <f t="shared" si="2"/>
        <v>4414952</v>
      </c>
      <c r="I73" s="107">
        <f>+'MIP(IxI)_TFEVP'!CI80</f>
        <v>4414952</v>
      </c>
      <c r="J73" s="107">
        <f t="shared" si="3"/>
        <v>0</v>
      </c>
    </row>
    <row r="74" spans="1:10" x14ac:dyDescent="0.25">
      <c r="A74" t="s">
        <v>72</v>
      </c>
      <c r="B74" s="107">
        <v>3094293.2799912947</v>
      </c>
      <c r="C74" s="107">
        <v>111454.66445052237</v>
      </c>
      <c r="D74" s="107">
        <v>993512.48971231654</v>
      </c>
      <c r="E74" s="107">
        <v>1288.3702485242618</v>
      </c>
      <c r="F74" s="107">
        <v>29.864365397345832</v>
      </c>
      <c r="G74" s="107">
        <v>1685.3312319582622</v>
      </c>
      <c r="H74" s="107">
        <f t="shared" si="2"/>
        <v>4202264.000000014</v>
      </c>
      <c r="I74" s="107">
        <f>+'MIP(IxI)_TFEVP'!CI81</f>
        <v>4202264</v>
      </c>
      <c r="J74" s="107">
        <f t="shared" si="3"/>
        <v>-1.3969838619232178E-8</v>
      </c>
    </row>
    <row r="75" spans="1:10" x14ac:dyDescent="0.25">
      <c r="A75" t="s">
        <v>73</v>
      </c>
      <c r="B75" s="107">
        <v>59315</v>
      </c>
      <c r="C75" s="107">
        <v>3956332</v>
      </c>
      <c r="D75" s="107">
        <v>0</v>
      </c>
      <c r="E75" s="107">
        <v>0</v>
      </c>
      <c r="F75" s="107">
        <v>0</v>
      </c>
      <c r="G75" s="107">
        <v>0</v>
      </c>
      <c r="H75" s="107">
        <f t="shared" si="2"/>
        <v>4015647</v>
      </c>
      <c r="I75" s="107">
        <f>+'MIP(IxI)_TFEVP'!CI82</f>
        <v>4015647</v>
      </c>
      <c r="J75" s="107">
        <f t="shared" si="3"/>
        <v>0</v>
      </c>
    </row>
    <row r="76" spans="1:10" x14ac:dyDescent="0.25">
      <c r="A76" t="s">
        <v>74</v>
      </c>
      <c r="B76" s="107">
        <v>1386014.0393506375</v>
      </c>
      <c r="C76" s="107">
        <v>39188.064627265157</v>
      </c>
      <c r="D76" s="107">
        <v>714347.74268259702</v>
      </c>
      <c r="E76" s="107">
        <v>94110.631820753028</v>
      </c>
      <c r="F76" s="107">
        <v>1712.5647502347567</v>
      </c>
      <c r="G76" s="107">
        <v>255175.95676850807</v>
      </c>
      <c r="H76" s="107">
        <f t="shared" si="2"/>
        <v>2490548.9999999953</v>
      </c>
      <c r="I76" s="107">
        <f>+'MIP(IxI)_TFEVP'!CI83</f>
        <v>2490549</v>
      </c>
      <c r="J76" s="107">
        <f t="shared" si="3"/>
        <v>4.6566128730773926E-9</v>
      </c>
    </row>
    <row r="77" spans="1:10" x14ac:dyDescent="0.25">
      <c r="A77" t="s">
        <v>75</v>
      </c>
      <c r="B77" s="107">
        <v>867453</v>
      </c>
      <c r="C77" s="107">
        <v>0</v>
      </c>
      <c r="D77" s="107">
        <v>0</v>
      </c>
      <c r="E77" s="107">
        <v>0</v>
      </c>
      <c r="F77" s="107">
        <v>0</v>
      </c>
      <c r="G77" s="107">
        <v>0</v>
      </c>
      <c r="H77" s="107">
        <f t="shared" si="2"/>
        <v>867453</v>
      </c>
      <c r="I77" s="107">
        <f>+'MIP(IxI)_TFEVP'!CI84</f>
        <v>867453</v>
      </c>
      <c r="J77" s="107">
        <f t="shared" si="3"/>
        <v>0</v>
      </c>
    </row>
  </sheetData>
  <sheetProtection password="AD53" sheet="1" formatColumns="0" formatRows="0"/>
  <pageMargins left="0.7" right="0.7" top="0.75" bottom="0.75" header="0.3" footer="0.3"/>
  <pageSetup paperSize="9" orientation="portrait" horizontalDpi="300" verticalDpi="30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Hoja41"/>
  <dimension ref="A2:BY78"/>
  <sheetViews>
    <sheetView showGridLines="0" zoomScale="70" zoomScaleNormal="70" workbookViewId="0">
      <pane xSplit="1" ySplit="2" topLeftCell="B3" activePane="bottomRight" state="frozen"/>
      <selection activeCell="O21" sqref="O21"/>
      <selection pane="topRight" activeCell="O21" sqref="O21"/>
      <selection pane="bottomLeft" activeCell="O21" sqref="O21"/>
      <selection pane="bottomRight" activeCell="O21" sqref="O21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v>0.12724651824591901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</row>
    <row r="4" spans="1:77" x14ac:dyDescent="0.25">
      <c r="A4" s="105" t="s">
        <v>1</v>
      </c>
      <c r="B4">
        <v>0</v>
      </c>
      <c r="C4">
        <v>4.5943495397725499E-2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</row>
    <row r="5" spans="1:77" x14ac:dyDescent="0.25">
      <c r="A5" s="105" t="s">
        <v>2</v>
      </c>
      <c r="B5">
        <v>0</v>
      </c>
      <c r="C5">
        <v>0</v>
      </c>
      <c r="D5">
        <v>0.101273077941981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</row>
    <row r="6" spans="1:77" x14ac:dyDescent="0.25">
      <c r="A6" s="105" t="s">
        <v>3</v>
      </c>
      <c r="B6">
        <v>0</v>
      </c>
      <c r="C6">
        <v>0</v>
      </c>
      <c r="D6">
        <v>0</v>
      </c>
      <c r="E6">
        <v>1.6866556672932E-2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</row>
    <row r="7" spans="1:77" x14ac:dyDescent="0.25">
      <c r="A7" s="105" t="s">
        <v>4</v>
      </c>
      <c r="B7">
        <v>0</v>
      </c>
      <c r="C7">
        <v>0</v>
      </c>
      <c r="D7">
        <v>0</v>
      </c>
      <c r="E7">
        <v>0</v>
      </c>
      <c r="F7">
        <v>4.7857004109646398E-2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</row>
    <row r="8" spans="1:77" x14ac:dyDescent="0.25">
      <c r="A8" s="105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4.5481105234012498E-2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</row>
    <row r="9" spans="1:77" x14ac:dyDescent="0.25">
      <c r="A9" s="105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2.7022784158157401E-2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</row>
    <row r="10" spans="1:77" x14ac:dyDescent="0.25">
      <c r="A10" s="105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5.8362896229562901E-2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</row>
    <row r="11" spans="1:77" x14ac:dyDescent="0.25">
      <c r="A11" s="105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4.8837893498087703E-2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</row>
    <row r="12" spans="1:77" x14ac:dyDescent="0.25">
      <c r="A12" s="105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0.51639883183781898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</row>
    <row r="13" spans="1:77" x14ac:dyDescent="0.25">
      <c r="A13" s="105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4.82058983759589E-2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</row>
    <row r="14" spans="1:77" x14ac:dyDescent="0.25">
      <c r="A14" s="105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2.3305214613539699E-2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</row>
    <row r="15" spans="1:77" x14ac:dyDescent="0.25">
      <c r="A15" s="10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5.7363039085166602E-3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</row>
    <row r="16" spans="1:77" x14ac:dyDescent="0.25">
      <c r="A16" s="105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6.0485604211019399E-4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</row>
    <row r="17" spans="1:77" x14ac:dyDescent="0.25">
      <c r="A17" s="105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1.11760537129504E-2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</row>
    <row r="18" spans="1:77" x14ac:dyDescent="0.25">
      <c r="A18" s="105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2.0016420130799701E-2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</row>
    <row r="19" spans="1:77" x14ac:dyDescent="0.25">
      <c r="A19" s="105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2.7703046216223399E-2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</row>
    <row r="20" spans="1:77" x14ac:dyDescent="0.25">
      <c r="A20" s="105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2.9028036579737401E-2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</row>
    <row r="21" spans="1:77" x14ac:dyDescent="0.25">
      <c r="A21" s="105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2.3036119479480699E-2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</row>
    <row r="22" spans="1:77" x14ac:dyDescent="0.25">
      <c r="A22" s="105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2.19580974535586E-2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</row>
    <row r="23" spans="1:77" x14ac:dyDescent="0.25">
      <c r="A23" s="105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2.2884948335001799E-2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</row>
    <row r="24" spans="1:77" x14ac:dyDescent="0.25">
      <c r="A24" s="105" t="s">
        <v>21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7.4958307268487998E-2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</row>
    <row r="25" spans="1:77" x14ac:dyDescent="0.25">
      <c r="A25" s="105" t="s">
        <v>22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3.1473874359897798E-2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</row>
    <row r="26" spans="1:77" x14ac:dyDescent="0.25">
      <c r="A26" s="105" t="s">
        <v>23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2.6622493501227099E-2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</row>
    <row r="27" spans="1:77" x14ac:dyDescent="0.25">
      <c r="A27" s="105" t="s">
        <v>24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2.2205307040059501E-2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</row>
    <row r="28" spans="1:77" x14ac:dyDescent="0.25">
      <c r="A28" s="105" t="s">
        <v>25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1.6819789663604201E-2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</row>
    <row r="29" spans="1:77" x14ac:dyDescent="0.25">
      <c r="A29" s="105" t="s">
        <v>26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4.8703100013416802E-2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</row>
    <row r="30" spans="1:77" x14ac:dyDescent="0.25">
      <c r="A30" s="105" t="s">
        <v>27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4.5660421128270699E-3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</row>
    <row r="31" spans="1:77" x14ac:dyDescent="0.25">
      <c r="A31" s="105" t="s">
        <v>28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1.21061740900873E-2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</row>
    <row r="32" spans="1:77" x14ac:dyDescent="0.25">
      <c r="A32" s="105" t="s">
        <v>29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0.35142799723109203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</row>
    <row r="33" spans="1:77" x14ac:dyDescent="0.25">
      <c r="A33" s="105" t="s">
        <v>30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1.32066550105015E-2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</row>
    <row r="34" spans="1:77" x14ac:dyDescent="0.25">
      <c r="A34" s="105" t="s">
        <v>31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2.98853507942041E-2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</row>
    <row r="35" spans="1:77" x14ac:dyDescent="0.25">
      <c r="A35" s="105" t="s">
        <v>32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</row>
    <row r="36" spans="1:77" x14ac:dyDescent="0.25">
      <c r="A36" s="105" t="s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4.0125026232101603E-2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</row>
    <row r="37" spans="1:77" x14ac:dyDescent="0.25">
      <c r="A37" s="105" t="s">
        <v>34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0.104044187438148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</row>
    <row r="38" spans="1:77" x14ac:dyDescent="0.25">
      <c r="A38" s="105" t="s">
        <v>35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7.0987600403886505E-2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</row>
    <row r="39" spans="1:77" x14ac:dyDescent="0.25">
      <c r="A39" s="105" t="s">
        <v>36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3.6855198873003002E-2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</row>
    <row r="40" spans="1:77" x14ac:dyDescent="0.25">
      <c r="A40" s="105" t="s">
        <v>37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1.19377116497347E-2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</row>
    <row r="41" spans="1:77" x14ac:dyDescent="0.25">
      <c r="A41" s="105" t="s">
        <v>38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2.3514175396610101E-2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</row>
    <row r="42" spans="1:77" x14ac:dyDescent="0.25">
      <c r="A42" s="105" t="s">
        <v>39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7.69549129442425E-4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</row>
    <row r="43" spans="1:77" x14ac:dyDescent="0.25">
      <c r="A43" s="105" t="s">
        <v>40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1.9929418770287002E-2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</row>
    <row r="44" spans="1:77" x14ac:dyDescent="0.25">
      <c r="A44" s="105" t="s">
        <v>41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1.9903056111622498E-2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</row>
    <row r="45" spans="1:77" x14ac:dyDescent="0.25">
      <c r="A45" s="105" t="s">
        <v>42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1.2674755526464101E-2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</row>
    <row r="46" spans="1:77" x14ac:dyDescent="0.25">
      <c r="A46" s="105" t="s">
        <v>43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1.97604761231642E-2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</row>
    <row r="47" spans="1:77" x14ac:dyDescent="0.25">
      <c r="A47" s="105" t="s">
        <v>44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1.3413821039122999E-2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</row>
    <row r="48" spans="1:77" x14ac:dyDescent="0.25">
      <c r="A48" s="105" t="s">
        <v>45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4.0498233587683903E-2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</row>
    <row r="49" spans="1:77" x14ac:dyDescent="0.25">
      <c r="A49" s="105" t="s">
        <v>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1.6475908472585302E-2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</row>
    <row r="50" spans="1:77" x14ac:dyDescent="0.25">
      <c r="A50" s="105" t="s">
        <v>47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1.06011870638193E-2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</row>
    <row r="51" spans="1:77" x14ac:dyDescent="0.25">
      <c r="A51" s="105" t="s">
        <v>48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4.39581078422722E-2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</row>
    <row r="52" spans="1:77" x14ac:dyDescent="0.25">
      <c r="A52" s="105" t="s">
        <v>49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1.9481687548369601E-2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</row>
    <row r="53" spans="1:77" x14ac:dyDescent="0.25">
      <c r="A53" s="105" t="s">
        <v>50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1.7784539671390799E-2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</row>
    <row r="54" spans="1:77" x14ac:dyDescent="0.25">
      <c r="A54" s="105" t="s">
        <v>51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3.0257682369896399E-2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</row>
    <row r="55" spans="1:77" x14ac:dyDescent="0.25">
      <c r="A55" s="105" t="s">
        <v>52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1.5946399701529699E-2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</row>
    <row r="56" spans="1:77" x14ac:dyDescent="0.25">
      <c r="A56" s="105" t="s">
        <v>53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6.1304081119477001E-2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</row>
    <row r="57" spans="1:77" x14ac:dyDescent="0.25">
      <c r="A57" s="105" t="s">
        <v>54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6.1341070861857902E-2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</row>
    <row r="58" spans="1:77" x14ac:dyDescent="0.25">
      <c r="A58" s="105" t="s">
        <v>55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1.19391306881162E-2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</row>
    <row r="59" spans="1:77" x14ac:dyDescent="0.25">
      <c r="A59" s="105" t="s">
        <v>56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2.1803622126061298E-2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</row>
    <row r="60" spans="1:77" x14ac:dyDescent="0.25">
      <c r="A60" s="105" t="s">
        <v>57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3.55437288940696E-2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</row>
    <row r="61" spans="1:77" x14ac:dyDescent="0.25">
      <c r="A61" s="105" t="s">
        <v>58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5.1222221189455401E-2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</row>
    <row r="62" spans="1:77" x14ac:dyDescent="0.25">
      <c r="A62" s="105" t="s">
        <v>59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3.4986322025510698E-2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</row>
    <row r="63" spans="1:77" x14ac:dyDescent="0.25">
      <c r="A63" s="105" t="s">
        <v>60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6.7791149580411797E-2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</row>
    <row r="64" spans="1:77" x14ac:dyDescent="0.25">
      <c r="A64" s="105" t="s">
        <v>61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3.18148973646461E-2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</row>
    <row r="65" spans="1:77" x14ac:dyDescent="0.25">
      <c r="A65" s="105" t="s">
        <v>62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0.131112915391388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</row>
    <row r="66" spans="1:77" x14ac:dyDescent="0.25">
      <c r="A66" s="105" t="s">
        <v>63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2.0620878735244201E-2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</row>
    <row r="67" spans="1:77" x14ac:dyDescent="0.25">
      <c r="A67" s="105" t="s">
        <v>64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1.7187505099870899E-2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</row>
    <row r="68" spans="1:77" x14ac:dyDescent="0.25">
      <c r="A68" s="105" t="s">
        <v>65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9.8968731848061708E-3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</row>
    <row r="69" spans="1:77" x14ac:dyDescent="0.25">
      <c r="A69" s="105" t="s">
        <v>66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2.0810734228806499E-2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</row>
    <row r="70" spans="1:77" x14ac:dyDescent="0.25">
      <c r="A70" s="105" t="s">
        <v>67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2.2001415285170002E-3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</row>
    <row r="71" spans="1:77" x14ac:dyDescent="0.25">
      <c r="A71" s="105" t="s">
        <v>68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3.9185349239317303E-2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</row>
    <row r="72" spans="1:77" x14ac:dyDescent="0.25">
      <c r="A72" s="105" t="s">
        <v>69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1.98438176622577E-2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</row>
    <row r="73" spans="1:77" x14ac:dyDescent="0.25">
      <c r="A73" s="105" t="s">
        <v>70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4.2420768079559197E-2</v>
      </c>
      <c r="BU73">
        <v>0</v>
      </c>
      <c r="BV73">
        <v>0</v>
      </c>
      <c r="BW73">
        <v>0</v>
      </c>
      <c r="BX73">
        <v>0</v>
      </c>
      <c r="BY73">
        <v>0</v>
      </c>
    </row>
    <row r="74" spans="1:77" x14ac:dyDescent="0.25">
      <c r="A74" s="105" t="s">
        <v>71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4.9697935560794299E-2</v>
      </c>
      <c r="BV74">
        <v>0</v>
      </c>
      <c r="BW74">
        <v>0</v>
      </c>
      <c r="BX74">
        <v>0</v>
      </c>
      <c r="BY74">
        <v>0</v>
      </c>
    </row>
    <row r="75" spans="1:77" x14ac:dyDescent="0.25">
      <c r="A75" s="105" t="s">
        <v>72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3.12062735706276E-2</v>
      </c>
      <c r="BW75">
        <v>0</v>
      </c>
      <c r="BX75">
        <v>0</v>
      </c>
      <c r="BY75">
        <v>0</v>
      </c>
    </row>
    <row r="76" spans="1:77" x14ac:dyDescent="0.25">
      <c r="A76" s="105" t="s">
        <v>73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2.1377626071215901E-2</v>
      </c>
      <c r="BX76">
        <v>0</v>
      </c>
      <c r="BY76">
        <v>0</v>
      </c>
    </row>
    <row r="77" spans="1:77" x14ac:dyDescent="0.25">
      <c r="A77" s="105" t="s">
        <v>74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0.106765215219616</v>
      </c>
      <c r="BY77">
        <v>0</v>
      </c>
    </row>
    <row r="78" spans="1:77" x14ac:dyDescent="0.25">
      <c r="A78" s="105" t="s">
        <v>75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0.25376129888305199</v>
      </c>
    </row>
  </sheetData>
  <sheetProtection password="A553" sheet="1" formatColumns="0" formatRows="0"/>
  <conditionalFormatting sqref="A3:A78">
    <cfRule type="cellIs" dxfId="89" priority="1" operator="lessThan">
      <formula>0</formula>
    </cfRule>
  </conditionalFormatting>
  <conditionalFormatting sqref="B2:BY2">
    <cfRule type="cellIs" dxfId="88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Hoja42"/>
  <dimension ref="A2:BY82"/>
  <sheetViews>
    <sheetView showGridLines="0" zoomScale="70" zoomScaleNormal="70" workbookViewId="0">
      <pane xSplit="1" ySplit="2" topLeftCell="B3" activePane="bottomRight" state="frozen"/>
      <selection activeCell="O21" sqref="O21"/>
      <selection pane="topRight" activeCell="O21" sqref="O21"/>
      <selection pane="bottomLeft" activeCell="O21" sqref="O21"/>
      <selection pane="bottomRight" activeCell="O21" sqref="O21"/>
    </sheetView>
  </sheetViews>
  <sheetFormatPr baseColWidth="10" defaultRowHeight="15" x14ac:dyDescent="0.25"/>
  <cols>
    <col min="1" max="1" width="13.28515625" customWidth="1"/>
    <col min="2" max="76" width="12" customWidth="1"/>
    <col min="77" max="77" width="11.5703125" customWidth="1"/>
  </cols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226">
        <v>0.128343978434937</v>
      </c>
      <c r="C3" s="226">
        <v>1.13475521133707E-4</v>
      </c>
      <c r="D3" s="226">
        <v>7.4343042109544302E-4</v>
      </c>
      <c r="E3" s="226">
        <v>3.7293884322987298E-4</v>
      </c>
      <c r="F3" s="226">
        <v>1.7550062202975901E-4</v>
      </c>
      <c r="G3" s="226">
        <v>5.7857234908223297E-5</v>
      </c>
      <c r="H3" s="226">
        <v>1.43569189990643E-4</v>
      </c>
      <c r="I3" s="226">
        <v>1.3099720784767201E-4</v>
      </c>
      <c r="J3" s="226">
        <v>3.9641449630795304E-3</v>
      </c>
      <c r="K3" s="226">
        <v>3.5500911187372102E-3</v>
      </c>
      <c r="L3" s="226">
        <v>9.0190056239561797E-5</v>
      </c>
      <c r="M3" s="226">
        <v>1.5342600213096799E-3</v>
      </c>
      <c r="N3" s="226">
        <v>2.6751951798180701E-5</v>
      </c>
      <c r="O3" s="226">
        <v>1.1989174982244601E-5</v>
      </c>
      <c r="P3" s="226">
        <v>1.43466948439735E-4</v>
      </c>
      <c r="Q3" s="226">
        <v>1.6201677691964501E-4</v>
      </c>
      <c r="R3" s="226">
        <v>1.1455156141508399E-3</v>
      </c>
      <c r="S3" s="226">
        <v>4.6869977485179698E-4</v>
      </c>
      <c r="T3" s="226">
        <v>5.7592787159187696E-4</v>
      </c>
      <c r="U3" s="226">
        <v>2.49239690783155E-3</v>
      </c>
      <c r="V3" s="226">
        <v>1.01175694152646E-3</v>
      </c>
      <c r="W3" s="226">
        <v>3.4774219014048301E-4</v>
      </c>
      <c r="X3" s="226">
        <v>6.2343169541708495E-4</v>
      </c>
      <c r="Y3" s="226">
        <v>1.3548062910625599E-4</v>
      </c>
      <c r="Z3" s="226">
        <v>1.17009472762667E-4</v>
      </c>
      <c r="AA3" s="226">
        <v>2.4202622731045499E-4</v>
      </c>
      <c r="AB3" s="226">
        <v>5.7935126919070597E-5</v>
      </c>
      <c r="AC3" s="226">
        <v>6.4681044905417597E-3</v>
      </c>
      <c r="AD3" s="226">
        <v>3.8110839326747398E-3</v>
      </c>
      <c r="AE3" s="226">
        <v>9.3255709547045197E-5</v>
      </c>
      <c r="AF3" s="226">
        <v>1.8077427887082799E-4</v>
      </c>
      <c r="AG3" s="226">
        <v>1.69848171402625E-3</v>
      </c>
      <c r="AH3" s="226">
        <v>0</v>
      </c>
      <c r="AI3" s="226">
        <v>2.8131542710013199E-5</v>
      </c>
      <c r="AJ3" s="226">
        <v>1.5758091545311402E-5</v>
      </c>
      <c r="AK3" s="226">
        <v>1.3736393188632201E-4</v>
      </c>
      <c r="AL3" s="226">
        <v>4.7859898708215997E-5</v>
      </c>
      <c r="AM3" s="226">
        <v>1.7559657229364501E-5</v>
      </c>
      <c r="AN3" s="226">
        <v>1.45981723226763E-5</v>
      </c>
      <c r="AO3" s="226">
        <v>1.7007598648312198E-5</v>
      </c>
      <c r="AP3" s="226">
        <v>2.8613018882097199E-5</v>
      </c>
      <c r="AQ3" s="226">
        <v>4.7497509945777699E-5</v>
      </c>
      <c r="AR3" s="226">
        <v>2.17254574765109E-5</v>
      </c>
      <c r="AS3" s="226">
        <v>1.9817437584463602E-5</v>
      </c>
      <c r="AT3" s="226">
        <v>1.46029314793009E-5</v>
      </c>
      <c r="AU3" s="226">
        <v>1.67790537831911E-5</v>
      </c>
      <c r="AV3" s="226">
        <v>2.8990903994922801E-5</v>
      </c>
      <c r="AW3" s="226">
        <v>4.4595653818110399E-5</v>
      </c>
      <c r="AX3" s="226">
        <v>1.77277154528957E-5</v>
      </c>
      <c r="AY3" s="226">
        <v>1.4034879336881399E-5</v>
      </c>
      <c r="AZ3" s="226">
        <v>1.5647584615912502E-5</v>
      </c>
      <c r="BA3" s="226">
        <v>1.3914139066296099E-5</v>
      </c>
      <c r="BB3" s="226">
        <v>1.7818253368125201E-5</v>
      </c>
      <c r="BC3" s="226">
        <v>1.9924053596866001E-5</v>
      </c>
      <c r="BD3" s="226">
        <v>2.09377566910087E-5</v>
      </c>
      <c r="BE3" s="226">
        <v>1.2008906534335499E-5</v>
      </c>
      <c r="BF3" s="226">
        <v>3.42442195732865E-5</v>
      </c>
      <c r="BG3" s="226">
        <v>2.2629156156031E-5</v>
      </c>
      <c r="BH3" s="226">
        <v>1.04682088422069E-5</v>
      </c>
      <c r="BI3" s="226">
        <v>2.1883609167000799E-5</v>
      </c>
      <c r="BJ3" s="226">
        <v>1.82026103861766E-5</v>
      </c>
      <c r="BK3" s="226">
        <v>1.5978963477211001E-4</v>
      </c>
      <c r="BL3" s="226">
        <v>5.13714701540582E-4</v>
      </c>
      <c r="BM3" s="226">
        <v>1.48571691915341E-5</v>
      </c>
      <c r="BN3" s="226">
        <v>1.0147139776086801E-5</v>
      </c>
      <c r="BO3" s="226">
        <v>1.7827871407993599E-5</v>
      </c>
      <c r="BP3" s="226">
        <v>1.80741716803799E-5</v>
      </c>
      <c r="BQ3" s="226">
        <v>7.8347440370666701E-6</v>
      </c>
      <c r="BR3" s="226">
        <v>4.55751267781805E-5</v>
      </c>
      <c r="BS3" s="226">
        <v>7.4732952338144197E-6</v>
      </c>
      <c r="BT3" s="226">
        <v>2.94276014962857E-5</v>
      </c>
      <c r="BU3" s="226">
        <v>1.31791732567321E-5</v>
      </c>
      <c r="BV3" s="226">
        <v>2.57374083491197E-5</v>
      </c>
      <c r="BW3" s="226">
        <v>1.9768493146291399E-5</v>
      </c>
      <c r="BX3" s="226">
        <v>1.17579852726106E-4</v>
      </c>
      <c r="BY3" s="226">
        <v>0</v>
      </c>
    </row>
    <row r="4" spans="1:77" x14ac:dyDescent="0.25">
      <c r="A4" s="105" t="s">
        <v>1</v>
      </c>
      <c r="B4" s="226">
        <v>1.47967693266057E-5</v>
      </c>
      <c r="C4" s="226">
        <v>4.6342703871876299E-2</v>
      </c>
      <c r="D4" s="226">
        <v>3.6264100859792398E-5</v>
      </c>
      <c r="E4" s="226">
        <v>9.7243799361405699E-5</v>
      </c>
      <c r="F4" s="226">
        <v>4.6881560954986699E-5</v>
      </c>
      <c r="G4" s="226">
        <v>1.61902809509096E-5</v>
      </c>
      <c r="H4" s="226">
        <v>4.1232763130604899E-5</v>
      </c>
      <c r="I4" s="226">
        <v>3.5096490615475699E-5</v>
      </c>
      <c r="J4" s="226">
        <v>1.04783425454857E-3</v>
      </c>
      <c r="K4" s="226">
        <v>2.1152333741876001E-4</v>
      </c>
      <c r="L4" s="226">
        <v>2.6296228464697498E-5</v>
      </c>
      <c r="M4" s="226">
        <v>2.0508608695965499E-4</v>
      </c>
      <c r="N4" s="226">
        <v>6.1802962615981499E-6</v>
      </c>
      <c r="O4" s="226">
        <v>3.0416861638511901E-6</v>
      </c>
      <c r="P4" s="226">
        <v>3.8905486683049602E-5</v>
      </c>
      <c r="Q4" s="226">
        <v>4.3888364092392497E-5</v>
      </c>
      <c r="R4" s="226">
        <v>7.4812493442593902E-5</v>
      </c>
      <c r="S4" s="226">
        <v>7.1356695193644499E-5</v>
      </c>
      <c r="T4" s="226">
        <v>8.4745227791385597E-5</v>
      </c>
      <c r="U4" s="226">
        <v>2.87322288687609E-5</v>
      </c>
      <c r="V4" s="226">
        <v>9.9615524195479098E-5</v>
      </c>
      <c r="W4" s="226">
        <v>2.0462736165847502E-3</v>
      </c>
      <c r="X4" s="226">
        <v>7.4736407720413104E-3</v>
      </c>
      <c r="Y4" s="226">
        <v>4.1073101238183301E-5</v>
      </c>
      <c r="Z4" s="226">
        <v>1.2512024076716599E-4</v>
      </c>
      <c r="AA4" s="226">
        <v>1.8733759016113501E-3</v>
      </c>
      <c r="AB4" s="226">
        <v>2.1039225893292901E-5</v>
      </c>
      <c r="AC4" s="226">
        <v>8.3947395374010401E-4</v>
      </c>
      <c r="AD4" s="226">
        <v>8.0852489467687496E-5</v>
      </c>
      <c r="AE4" s="226">
        <v>2.98692087773393E-5</v>
      </c>
      <c r="AF4" s="226">
        <v>1.4178677740744701E-5</v>
      </c>
      <c r="AG4" s="226">
        <v>7.8672636793893598E-5</v>
      </c>
      <c r="AH4" s="226">
        <v>0</v>
      </c>
      <c r="AI4" s="226">
        <v>9.3432648025533708E-6</v>
      </c>
      <c r="AJ4" s="226">
        <v>5.9382121789931496E-6</v>
      </c>
      <c r="AK4" s="226">
        <v>1.5515850887612E-5</v>
      </c>
      <c r="AL4" s="226">
        <v>1.5367187179954002E-5</v>
      </c>
      <c r="AM4" s="226">
        <v>7.3358627879685899E-6</v>
      </c>
      <c r="AN4" s="226">
        <v>5.8138131357999896E-6</v>
      </c>
      <c r="AO4" s="226">
        <v>5.8190956747498402E-6</v>
      </c>
      <c r="AP4" s="226">
        <v>8.1336768772812196E-6</v>
      </c>
      <c r="AQ4" s="226">
        <v>7.0286828264921197E-6</v>
      </c>
      <c r="AR4" s="226">
        <v>9.0405459315733701E-6</v>
      </c>
      <c r="AS4" s="226">
        <v>7.9602132498005593E-6</v>
      </c>
      <c r="AT4" s="226">
        <v>6.2846233527658101E-6</v>
      </c>
      <c r="AU4" s="226">
        <v>6.4679966840840799E-6</v>
      </c>
      <c r="AV4" s="226">
        <v>1.0026521313047199E-5</v>
      </c>
      <c r="AW4" s="226">
        <v>1.3521983009035199E-5</v>
      </c>
      <c r="AX4" s="226">
        <v>5.75954144790148E-6</v>
      </c>
      <c r="AY4" s="226">
        <v>5.3849226744947204E-6</v>
      </c>
      <c r="AZ4" s="226">
        <v>5.8262648314313198E-6</v>
      </c>
      <c r="BA4" s="226">
        <v>5.0883960738452897E-6</v>
      </c>
      <c r="BB4" s="226">
        <v>8.1098608147237198E-6</v>
      </c>
      <c r="BC4" s="226">
        <v>7.2922965192913499E-6</v>
      </c>
      <c r="BD4" s="226">
        <v>7.5820463594861399E-6</v>
      </c>
      <c r="BE4" s="226">
        <v>4.5411617547645199E-6</v>
      </c>
      <c r="BF4" s="226">
        <v>1.01005237723779E-5</v>
      </c>
      <c r="BG4" s="226">
        <v>7.7299648312031504E-6</v>
      </c>
      <c r="BH4" s="226">
        <v>3.8838918739817E-6</v>
      </c>
      <c r="BI4" s="226">
        <v>9.8702518062434001E-6</v>
      </c>
      <c r="BJ4" s="226">
        <v>7.0849154108253899E-6</v>
      </c>
      <c r="BK4" s="226">
        <v>7.4731931851930499E-5</v>
      </c>
      <c r="BL4" s="226">
        <v>2.3417721642431E-4</v>
      </c>
      <c r="BM4" s="226">
        <v>3.9639058219115304E-6</v>
      </c>
      <c r="BN4" s="226">
        <v>3.3131804051309198E-6</v>
      </c>
      <c r="BO4" s="226">
        <v>6.3908957193387796E-6</v>
      </c>
      <c r="BP4" s="226">
        <v>6.0296824590611203E-6</v>
      </c>
      <c r="BQ4" s="226">
        <v>2.2933936652080098E-6</v>
      </c>
      <c r="BR4" s="226">
        <v>1.0100295614794701E-5</v>
      </c>
      <c r="BS4" s="226">
        <v>2.6049139922592499E-6</v>
      </c>
      <c r="BT4" s="226">
        <v>1.1194581692673599E-5</v>
      </c>
      <c r="BU4" s="226">
        <v>5.6335117630008698E-6</v>
      </c>
      <c r="BV4" s="226">
        <v>1.00813230303022E-5</v>
      </c>
      <c r="BW4" s="226">
        <v>6.1379336865057097E-6</v>
      </c>
      <c r="BX4" s="226">
        <v>2.3927031482609501E-5</v>
      </c>
      <c r="BY4" s="226">
        <v>0</v>
      </c>
    </row>
    <row r="5" spans="1:77" x14ac:dyDescent="0.25">
      <c r="A5" s="105" t="s">
        <v>2</v>
      </c>
      <c r="B5" s="226">
        <v>6.0673999470808303E-6</v>
      </c>
      <c r="C5" s="226">
        <v>1.2692834449521199E-5</v>
      </c>
      <c r="D5" s="226">
        <v>0.108495938621041</v>
      </c>
      <c r="E5" s="226">
        <v>1.5944637214174999E-5</v>
      </c>
      <c r="F5" s="226">
        <v>9.7942846003578896E-6</v>
      </c>
      <c r="G5" s="226">
        <v>6.9091588132089701E-6</v>
      </c>
      <c r="H5" s="226">
        <v>1.48368265485633E-5</v>
      </c>
      <c r="I5" s="226">
        <v>8.2828471094506108E-6</v>
      </c>
      <c r="J5" s="226">
        <v>7.5804450184619598E-5</v>
      </c>
      <c r="K5" s="226">
        <v>8.78544918759314E-5</v>
      </c>
      <c r="L5" s="226">
        <v>1.23103612459856E-5</v>
      </c>
      <c r="M5" s="226">
        <v>2.0461350249507599E-5</v>
      </c>
      <c r="N5" s="226">
        <v>5.2344045597674901E-6</v>
      </c>
      <c r="O5" s="226">
        <v>2.7996880413323899E-6</v>
      </c>
      <c r="P5" s="226">
        <v>1.60167772805224E-5</v>
      </c>
      <c r="Q5" s="226">
        <v>1.9724861573058201E-5</v>
      </c>
      <c r="R5" s="226">
        <v>4.7451095836273999E-5</v>
      </c>
      <c r="S5" s="226">
        <v>2.6076718980635999E-5</v>
      </c>
      <c r="T5" s="226">
        <v>2.1344628745820501E-5</v>
      </c>
      <c r="U5" s="226">
        <v>2.28611496077257E-5</v>
      </c>
      <c r="V5" s="226">
        <v>5.0398148809954099E-5</v>
      </c>
      <c r="W5" s="226">
        <v>7.6809326861247801E-5</v>
      </c>
      <c r="X5" s="226">
        <v>4.54971664511217E-5</v>
      </c>
      <c r="Y5" s="226">
        <v>2.0431820795664202E-5</v>
      </c>
      <c r="Z5" s="226">
        <v>2.92671006076359E-5</v>
      </c>
      <c r="AA5" s="226">
        <v>6.01496800058105E-5</v>
      </c>
      <c r="AB5" s="226">
        <v>1.9027193778526E-5</v>
      </c>
      <c r="AC5" s="226">
        <v>1.9282428878016799E-5</v>
      </c>
      <c r="AD5" s="226">
        <v>4.5443900498556497E-3</v>
      </c>
      <c r="AE5" s="226">
        <v>1.17349341591201E-3</v>
      </c>
      <c r="AF5" s="226">
        <v>1.8435767373538799E-4</v>
      </c>
      <c r="AG5" s="226">
        <v>1.14215010156185E-5</v>
      </c>
      <c r="AH5" s="226">
        <v>0</v>
      </c>
      <c r="AI5" s="226">
        <v>9.4720829953602403E-6</v>
      </c>
      <c r="AJ5" s="226">
        <v>8.2339004745023895E-6</v>
      </c>
      <c r="AK5" s="226">
        <v>1.2993478157209E-5</v>
      </c>
      <c r="AL5" s="226">
        <v>1.05104079143422E-5</v>
      </c>
      <c r="AM5" s="226">
        <v>8.76202979541266E-6</v>
      </c>
      <c r="AN5" s="226">
        <v>6.9201911134657204E-6</v>
      </c>
      <c r="AO5" s="226">
        <v>5.9467313937554001E-6</v>
      </c>
      <c r="AP5" s="226">
        <v>1.32639202101404E-5</v>
      </c>
      <c r="AQ5" s="226">
        <v>8.2342194690625806E-6</v>
      </c>
      <c r="AR5" s="226">
        <v>9.5040674372143998E-6</v>
      </c>
      <c r="AS5" s="226">
        <v>8.17714621197736E-6</v>
      </c>
      <c r="AT5" s="226">
        <v>7.6280482664396E-6</v>
      </c>
      <c r="AU5" s="226">
        <v>7.3341017047619299E-6</v>
      </c>
      <c r="AV5" s="226">
        <v>9.0982105028332599E-6</v>
      </c>
      <c r="AW5" s="226">
        <v>9.3084462739682901E-6</v>
      </c>
      <c r="AX5" s="226">
        <v>8.5720470956672897E-6</v>
      </c>
      <c r="AY5" s="226">
        <v>5.8834129160181504E-6</v>
      </c>
      <c r="AZ5" s="226">
        <v>6.1738967906681801E-6</v>
      </c>
      <c r="BA5" s="226">
        <v>6.0501476881452603E-6</v>
      </c>
      <c r="BB5" s="226">
        <v>9.6659699978136808E-6</v>
      </c>
      <c r="BC5" s="226">
        <v>8.5189930960069698E-6</v>
      </c>
      <c r="BD5" s="226">
        <v>9.4440037512172405E-6</v>
      </c>
      <c r="BE5" s="226">
        <v>5.2598158615214401E-6</v>
      </c>
      <c r="BF5" s="226">
        <v>9.0117572512025195E-6</v>
      </c>
      <c r="BG5" s="226">
        <v>9.6222648090694007E-6</v>
      </c>
      <c r="BH5" s="226">
        <v>4.7547672170676099E-6</v>
      </c>
      <c r="BI5" s="226">
        <v>1.1119701920606401E-5</v>
      </c>
      <c r="BJ5" s="226">
        <v>8.64430217799343E-6</v>
      </c>
      <c r="BK5" s="226">
        <v>2.5034347770521202E-4</v>
      </c>
      <c r="BL5" s="226">
        <v>3.3461904179191599E-4</v>
      </c>
      <c r="BM5" s="226">
        <v>5.25633924934581E-6</v>
      </c>
      <c r="BN5" s="226">
        <v>4.6112975590569701E-6</v>
      </c>
      <c r="BO5" s="226">
        <v>8.6357618235481401E-6</v>
      </c>
      <c r="BP5" s="226">
        <v>8.4867372535017407E-6</v>
      </c>
      <c r="BQ5" s="226">
        <v>3.0106531524433401E-6</v>
      </c>
      <c r="BR5" s="226">
        <v>1.0808218677854899E-5</v>
      </c>
      <c r="BS5" s="226">
        <v>4.19399150662069E-6</v>
      </c>
      <c r="BT5" s="226">
        <v>1.6502417539289601E-5</v>
      </c>
      <c r="BU5" s="226">
        <v>8.0175370389839497E-6</v>
      </c>
      <c r="BV5" s="226">
        <v>1.38140412325227E-5</v>
      </c>
      <c r="BW5" s="226">
        <v>1.58713205711989E-5</v>
      </c>
      <c r="BX5" s="226">
        <v>5.8054236709735102E-5</v>
      </c>
      <c r="BY5" s="226">
        <v>0</v>
      </c>
    </row>
    <row r="6" spans="1:77" x14ac:dyDescent="0.25">
      <c r="A6" s="105" t="s">
        <v>3</v>
      </c>
      <c r="B6" s="226">
        <v>4.2804388639756098E-6</v>
      </c>
      <c r="C6" s="226">
        <v>7.7594760208874803E-6</v>
      </c>
      <c r="D6" s="226">
        <v>4.1523563598693701E-6</v>
      </c>
      <c r="E6" s="226">
        <v>1.6876850946610799E-2</v>
      </c>
      <c r="F6" s="226">
        <v>5.1629899360334699E-6</v>
      </c>
      <c r="G6" s="226">
        <v>3.1745177227134499E-6</v>
      </c>
      <c r="H6" s="226">
        <v>4.3774378791669202E-6</v>
      </c>
      <c r="I6" s="226">
        <v>3.9269666561635002E-6</v>
      </c>
      <c r="J6" s="226">
        <v>3.5401141842218298E-5</v>
      </c>
      <c r="K6" s="226">
        <v>3.7899582243073698E-6</v>
      </c>
      <c r="L6" s="226">
        <v>4.0279028582556998E-6</v>
      </c>
      <c r="M6" s="226">
        <v>4.4610921892069698E-6</v>
      </c>
      <c r="N6" s="226">
        <v>1.84959761069253E-6</v>
      </c>
      <c r="O6" s="226">
        <v>9.3329993740969502E-7</v>
      </c>
      <c r="P6" s="226">
        <v>3.1584357013942201E-6</v>
      </c>
      <c r="Q6" s="226">
        <v>3.7447332969878801E-6</v>
      </c>
      <c r="R6" s="226">
        <v>3.3126704596189801E-6</v>
      </c>
      <c r="S6" s="226">
        <v>4.9722417382868901E-6</v>
      </c>
      <c r="T6" s="226">
        <v>4.2177323647452598E-6</v>
      </c>
      <c r="U6" s="226">
        <v>4.9110888801877404E-6</v>
      </c>
      <c r="V6" s="226">
        <v>7.8814307865912405E-5</v>
      </c>
      <c r="W6" s="226">
        <v>1.29776829269169E-4</v>
      </c>
      <c r="X6" s="226">
        <v>9.1547364629600696E-6</v>
      </c>
      <c r="Y6" s="226">
        <v>4.97396128541042E-3</v>
      </c>
      <c r="Z6" s="226">
        <v>1.1595664240900099E-4</v>
      </c>
      <c r="AA6" s="226">
        <v>6.0937406421461001E-6</v>
      </c>
      <c r="AB6" s="226">
        <v>4.8909665403546201E-6</v>
      </c>
      <c r="AC6" s="226">
        <v>6.4599050441197203E-6</v>
      </c>
      <c r="AD6" s="226">
        <v>8.0747208741836904E-5</v>
      </c>
      <c r="AE6" s="226">
        <v>1.14606594641374E-4</v>
      </c>
      <c r="AF6" s="226">
        <v>4.7484801630392999E-4</v>
      </c>
      <c r="AG6" s="226">
        <v>1.16062806930125E-4</v>
      </c>
      <c r="AH6" s="226">
        <v>0</v>
      </c>
      <c r="AI6" s="226">
        <v>5.2599068980060703E-6</v>
      </c>
      <c r="AJ6" s="226">
        <v>2.7151831838493101E-6</v>
      </c>
      <c r="AK6" s="226">
        <v>6.8132602637574897E-6</v>
      </c>
      <c r="AL6" s="226">
        <v>7.57334046590988E-6</v>
      </c>
      <c r="AM6" s="226">
        <v>2.6750624282863298E-6</v>
      </c>
      <c r="AN6" s="226">
        <v>1.81418534001898E-6</v>
      </c>
      <c r="AO6" s="226">
        <v>1.4072032415170601E-6</v>
      </c>
      <c r="AP6" s="226">
        <v>2.1113799128691401E-4</v>
      </c>
      <c r="AQ6" s="226">
        <v>1.31406082095798E-5</v>
      </c>
      <c r="AR6" s="226">
        <v>2.4491244702468801E-5</v>
      </c>
      <c r="AS6" s="226">
        <v>4.0387127724232202E-6</v>
      </c>
      <c r="AT6" s="226">
        <v>5.2065370665389099E-6</v>
      </c>
      <c r="AU6" s="226">
        <v>5.9872401894451802E-6</v>
      </c>
      <c r="AV6" s="226">
        <v>3.3501496461494702E-6</v>
      </c>
      <c r="AW6" s="226">
        <v>3.5478859565637401E-6</v>
      </c>
      <c r="AX6" s="226">
        <v>2.0210898372256601E-6</v>
      </c>
      <c r="AY6" s="226">
        <v>1.49786032461185E-6</v>
      </c>
      <c r="AZ6" s="226">
        <v>3.22528519871646E-6</v>
      </c>
      <c r="BA6" s="226">
        <v>1.9210334704395E-6</v>
      </c>
      <c r="BB6" s="226">
        <v>2.7805839274946299E-6</v>
      </c>
      <c r="BC6" s="226">
        <v>4.1429775028346602E-6</v>
      </c>
      <c r="BD6" s="226">
        <v>2.2115186799511799E-6</v>
      </c>
      <c r="BE6" s="226">
        <v>1.04595582746055E-5</v>
      </c>
      <c r="BF6" s="226">
        <v>1.01950091412879E-5</v>
      </c>
      <c r="BG6" s="226">
        <v>2.0050449192835899E-6</v>
      </c>
      <c r="BH6" s="226">
        <v>1.5159590604731999E-6</v>
      </c>
      <c r="BI6" s="226">
        <v>4.5173080906536802E-6</v>
      </c>
      <c r="BJ6" s="226">
        <v>2.0962716785403E-6</v>
      </c>
      <c r="BK6" s="226">
        <v>1.7559437287018701E-5</v>
      </c>
      <c r="BL6" s="226">
        <v>1.3157661592348E-5</v>
      </c>
      <c r="BM6" s="226">
        <v>1.1846243441581199E-6</v>
      </c>
      <c r="BN6" s="226">
        <v>5.8019795279212695E-7</v>
      </c>
      <c r="BO6" s="226">
        <v>1.03475963257615E-6</v>
      </c>
      <c r="BP6" s="226">
        <v>9.0964411428840602E-7</v>
      </c>
      <c r="BQ6" s="226">
        <v>7.1173180029002996E-7</v>
      </c>
      <c r="BR6" s="226">
        <v>1.47151617434029E-6</v>
      </c>
      <c r="BS6" s="226">
        <v>6.2884660118986601E-7</v>
      </c>
      <c r="BT6" s="226">
        <v>1.7657286317260901E-6</v>
      </c>
      <c r="BU6" s="226">
        <v>7.1585233527066302E-7</v>
      </c>
      <c r="BV6" s="226">
        <v>8.5006786833263199E-6</v>
      </c>
      <c r="BW6" s="226">
        <v>2.18476115220852E-6</v>
      </c>
      <c r="BX6" s="226">
        <v>5.2636809847361798E-6</v>
      </c>
      <c r="BY6" s="226">
        <v>0</v>
      </c>
    </row>
    <row r="7" spans="1:77" x14ac:dyDescent="0.25">
      <c r="A7" s="105" t="s">
        <v>4</v>
      </c>
      <c r="B7" s="226">
        <v>8.6593904237008894E-6</v>
      </c>
      <c r="C7" s="226">
        <v>4.63421216558646E-5</v>
      </c>
      <c r="D7" s="226">
        <v>1.80962451068919E-5</v>
      </c>
      <c r="E7" s="226">
        <v>2.0547140537988001E-5</v>
      </c>
      <c r="F7" s="226">
        <v>4.8043150941907503E-2</v>
      </c>
      <c r="G7" s="226">
        <v>9.7848827518395095E-6</v>
      </c>
      <c r="H7" s="226">
        <v>2.10933883179754E-5</v>
      </c>
      <c r="I7" s="226">
        <v>1.2563135592633401E-5</v>
      </c>
      <c r="J7" s="226">
        <v>2.11613605423756E-5</v>
      </c>
      <c r="K7" s="226">
        <v>1.5386544366165301E-4</v>
      </c>
      <c r="L7" s="226">
        <v>1.83481102928431E-5</v>
      </c>
      <c r="M7" s="226">
        <v>3.21875734183243E-5</v>
      </c>
      <c r="N7" s="226">
        <v>9.1266338653366705E-6</v>
      </c>
      <c r="O7" s="226">
        <v>4.6056702999440002E-6</v>
      </c>
      <c r="P7" s="226">
        <v>1.25986412663329E-5</v>
      </c>
      <c r="Q7" s="226">
        <v>1.6446451870224599E-5</v>
      </c>
      <c r="R7" s="226">
        <v>6.7104927996658806E-5</v>
      </c>
      <c r="S7" s="226">
        <v>4.0165439447300102E-5</v>
      </c>
      <c r="T7" s="226">
        <v>3.4422864623844801E-5</v>
      </c>
      <c r="U7" s="226">
        <v>3.8445055201779497E-5</v>
      </c>
      <c r="V7" s="226">
        <v>4.3139866251820701E-4</v>
      </c>
      <c r="W7" s="226">
        <v>6.8683864875276302E-5</v>
      </c>
      <c r="X7" s="226">
        <v>4.1395170450085401E-5</v>
      </c>
      <c r="Y7" s="226">
        <v>2.9915354212185801E-5</v>
      </c>
      <c r="Z7" s="226">
        <v>4.4069337914336701E-4</v>
      </c>
      <c r="AA7" s="226">
        <v>4.3853176593237397E-5</v>
      </c>
      <c r="AB7" s="226">
        <v>4.3958839822694801E-5</v>
      </c>
      <c r="AC7" s="226">
        <v>2.74474698673487E-5</v>
      </c>
      <c r="AD7" s="226">
        <v>1.8489614331853299E-3</v>
      </c>
      <c r="AE7" s="226">
        <v>1.12720018037643E-2</v>
      </c>
      <c r="AF7" s="226">
        <v>8.6730453340448099E-5</v>
      </c>
      <c r="AG7" s="226">
        <v>1.7628464840653401E-5</v>
      </c>
      <c r="AH7" s="226">
        <v>0</v>
      </c>
      <c r="AI7" s="226">
        <v>1.44742550065042E-3</v>
      </c>
      <c r="AJ7" s="226">
        <v>1.2194427674522299E-4</v>
      </c>
      <c r="AK7" s="226">
        <v>8.1694460843792903E-5</v>
      </c>
      <c r="AL7" s="226">
        <v>7.2780121223186306E-5</v>
      </c>
      <c r="AM7" s="226">
        <v>1.44090201657545E-5</v>
      </c>
      <c r="AN7" s="226">
        <v>1.29291442518343E-5</v>
      </c>
      <c r="AO7" s="226">
        <v>9.8251245311188407E-6</v>
      </c>
      <c r="AP7" s="226">
        <v>1.6799521550489299E-5</v>
      </c>
      <c r="AQ7" s="226">
        <v>2.2088984453964399E-5</v>
      </c>
      <c r="AR7" s="226">
        <v>1.5076559779393501E-5</v>
      </c>
      <c r="AS7" s="226">
        <v>1.10950269257938E-3</v>
      </c>
      <c r="AT7" s="226">
        <v>1.74791349142942E-5</v>
      </c>
      <c r="AU7" s="226">
        <v>1.21444214646376E-5</v>
      </c>
      <c r="AV7" s="226">
        <v>1.3493507778137E-5</v>
      </c>
      <c r="AW7" s="226">
        <v>1.1898614906515101E-5</v>
      </c>
      <c r="AX7" s="226">
        <v>1.23776094630691E-5</v>
      </c>
      <c r="AY7" s="226">
        <v>1.2229690545365001E-5</v>
      </c>
      <c r="AZ7" s="226">
        <v>1.3747607425688499E-5</v>
      </c>
      <c r="BA7" s="226">
        <v>1.19322552807558E-5</v>
      </c>
      <c r="BB7" s="226">
        <v>2.80399866185845E-5</v>
      </c>
      <c r="BC7" s="226">
        <v>6.8596565990764204E-5</v>
      </c>
      <c r="BD7" s="226">
        <v>1.49859398672311E-5</v>
      </c>
      <c r="BE7" s="226">
        <v>8.2792320760703005E-6</v>
      </c>
      <c r="BF7" s="226">
        <v>1.5459166167087301E-5</v>
      </c>
      <c r="BG7" s="226">
        <v>1.84192788139222E-5</v>
      </c>
      <c r="BH7" s="226">
        <v>1.3576322035573299E-5</v>
      </c>
      <c r="BI7" s="226">
        <v>1.9543765045571001E-5</v>
      </c>
      <c r="BJ7" s="226">
        <v>1.60572443122476E-5</v>
      </c>
      <c r="BK7" s="226">
        <v>2.6201901025869802E-4</v>
      </c>
      <c r="BL7" s="226">
        <v>9.9621937031587699E-5</v>
      </c>
      <c r="BM7" s="226">
        <v>5.43977682099265E-6</v>
      </c>
      <c r="BN7" s="226">
        <v>4.0105347919043996E-6</v>
      </c>
      <c r="BO7" s="226">
        <v>8.2582885573431399E-6</v>
      </c>
      <c r="BP7" s="226">
        <v>6.7731076630514403E-6</v>
      </c>
      <c r="BQ7" s="226">
        <v>2.6440308263396702E-6</v>
      </c>
      <c r="BR7" s="226">
        <v>1.0366444479358799E-5</v>
      </c>
      <c r="BS7" s="226">
        <v>6.7278841555838698E-6</v>
      </c>
      <c r="BT7" s="226">
        <v>1.3929265201491899E-5</v>
      </c>
      <c r="BU7" s="226">
        <v>5.5537697424518504E-6</v>
      </c>
      <c r="BV7" s="226">
        <v>1.3703182564702101E-5</v>
      </c>
      <c r="BW7" s="226">
        <v>2.0452382445307299E-5</v>
      </c>
      <c r="BX7" s="226">
        <v>1.8588312547076699E-5</v>
      </c>
      <c r="BY7" s="226">
        <v>0</v>
      </c>
    </row>
    <row r="8" spans="1:77" x14ac:dyDescent="0.25">
      <c r="A8" s="105" t="s">
        <v>5</v>
      </c>
      <c r="B8" s="226">
        <v>1.34215361892639E-5</v>
      </c>
      <c r="C8" s="226">
        <v>3.1268028533156902E-5</v>
      </c>
      <c r="D8" s="226">
        <v>3.2943425938135598E-5</v>
      </c>
      <c r="E8" s="226">
        <v>5.3585639110302098E-5</v>
      </c>
      <c r="F8" s="226">
        <v>3.04304055884236E-5</v>
      </c>
      <c r="G8" s="226">
        <v>4.5496003681272802E-2</v>
      </c>
      <c r="H8" s="226">
        <v>3.8625977638702703E-5</v>
      </c>
      <c r="I8" s="226">
        <v>2.3700847145805501E-5</v>
      </c>
      <c r="J8" s="226">
        <v>3.2392341130569799E-4</v>
      </c>
      <c r="K8" s="226">
        <v>2.6744041024142399E-3</v>
      </c>
      <c r="L8" s="226">
        <v>9.4732109909051302E-5</v>
      </c>
      <c r="M8" s="226">
        <v>8.2414736898060395E-5</v>
      </c>
      <c r="N8" s="226">
        <v>8.9437295143053102E-6</v>
      </c>
      <c r="O8" s="226">
        <v>4.7316693960042897E-6</v>
      </c>
      <c r="P8" s="226">
        <v>2.5466549002676799E-5</v>
      </c>
      <c r="Q8" s="226">
        <v>2.9853624974272099E-5</v>
      </c>
      <c r="R8" s="226">
        <v>8.5946679057269403E-4</v>
      </c>
      <c r="S8" s="226">
        <v>5.5215334261772299E-5</v>
      </c>
      <c r="T8" s="226">
        <v>6.6074190580443806E-5</v>
      </c>
      <c r="U8" s="226">
        <v>5.1727791042485701E-5</v>
      </c>
      <c r="V8" s="226">
        <v>7.4787190412690799E-4</v>
      </c>
      <c r="W8" s="226">
        <v>6.0283521400198901E-5</v>
      </c>
      <c r="X8" s="226">
        <v>4.0242977813751699E-5</v>
      </c>
      <c r="Y8" s="226">
        <v>4.6796805895206102E-5</v>
      </c>
      <c r="Z8" s="226">
        <v>5.37928240862405E-5</v>
      </c>
      <c r="AA8" s="226">
        <v>4.6405993157827199E-5</v>
      </c>
      <c r="AB8" s="226">
        <v>3.8192655123331299E-5</v>
      </c>
      <c r="AC8" s="226">
        <v>6.9703589455008194E-5</v>
      </c>
      <c r="AD8" s="226">
        <v>4.06098433533264E-5</v>
      </c>
      <c r="AE8" s="226">
        <v>5.2138673574676302E-5</v>
      </c>
      <c r="AF8" s="226">
        <v>2.3505976013819E-5</v>
      </c>
      <c r="AG8" s="226">
        <v>1.49972012782631E-5</v>
      </c>
      <c r="AH8" s="226">
        <v>0</v>
      </c>
      <c r="AI8" s="226">
        <v>2.3732280142833501E-5</v>
      </c>
      <c r="AJ8" s="226">
        <v>1.43125443319946E-5</v>
      </c>
      <c r="AK8" s="226">
        <v>1.0901408463277E-4</v>
      </c>
      <c r="AL8" s="226">
        <v>3.4030194873927899E-5</v>
      </c>
      <c r="AM8" s="226">
        <v>1.6392074800880101E-5</v>
      </c>
      <c r="AN8" s="226">
        <v>1.2861548342467599E-5</v>
      </c>
      <c r="AO8" s="226">
        <v>1.17616957655199E-5</v>
      </c>
      <c r="AP8" s="226">
        <v>1.6861030808300199E-5</v>
      </c>
      <c r="AQ8" s="226">
        <v>1.5815044125758901E-5</v>
      </c>
      <c r="AR8" s="226">
        <v>1.59995225193261E-5</v>
      </c>
      <c r="AS8" s="226">
        <v>1.7293747745570501E-5</v>
      </c>
      <c r="AT8" s="226">
        <v>1.5094333836914199E-5</v>
      </c>
      <c r="AU8" s="226">
        <v>1.3816840687571399E-5</v>
      </c>
      <c r="AV8" s="226">
        <v>1.66426991981835E-5</v>
      </c>
      <c r="AW8" s="226">
        <v>1.5878002139876498E-5</v>
      </c>
      <c r="AX8" s="226">
        <v>1.16628058735027E-5</v>
      </c>
      <c r="AY8" s="226">
        <v>1.08703315943701E-5</v>
      </c>
      <c r="AZ8" s="226">
        <v>1.15469890426576E-5</v>
      </c>
      <c r="BA8" s="226">
        <v>1.03105066812659E-5</v>
      </c>
      <c r="BB8" s="226">
        <v>1.9746173440095301E-5</v>
      </c>
      <c r="BC8" s="226">
        <v>1.67151587653168E-5</v>
      </c>
      <c r="BD8" s="226">
        <v>1.6345410397949701E-5</v>
      </c>
      <c r="BE8" s="226">
        <v>9.7229077933771104E-6</v>
      </c>
      <c r="BF8" s="226">
        <v>1.43389638227634E-5</v>
      </c>
      <c r="BG8" s="226">
        <v>1.4963658556044499E-5</v>
      </c>
      <c r="BH8" s="226">
        <v>6.7766362504608804E-6</v>
      </c>
      <c r="BI8" s="226">
        <v>2.0014439757516001E-5</v>
      </c>
      <c r="BJ8" s="226">
        <v>1.22330531970537E-5</v>
      </c>
      <c r="BK8" s="226">
        <v>8.1134315971207694E-5</v>
      </c>
      <c r="BL8" s="226">
        <v>2.2259005537243E-4</v>
      </c>
      <c r="BM8" s="226">
        <v>5.6275379138994801E-6</v>
      </c>
      <c r="BN8" s="226">
        <v>4.2517336764020697E-6</v>
      </c>
      <c r="BO8" s="226">
        <v>9.4909194072627901E-6</v>
      </c>
      <c r="BP8" s="226">
        <v>7.0779638579674399E-6</v>
      </c>
      <c r="BQ8" s="226">
        <v>2.61395492120269E-6</v>
      </c>
      <c r="BR8" s="226">
        <v>8.8869065487754002E-6</v>
      </c>
      <c r="BS8" s="226">
        <v>3.73317148017415E-6</v>
      </c>
      <c r="BT8" s="226">
        <v>1.4147473660724501E-5</v>
      </c>
      <c r="BU8" s="226">
        <v>6.7581213928190201E-6</v>
      </c>
      <c r="BV8" s="226">
        <v>1.5127280337484799E-5</v>
      </c>
      <c r="BW8" s="226">
        <v>1.06990994762607E-5</v>
      </c>
      <c r="BX8" s="226">
        <v>2.6586105021288899E-5</v>
      </c>
      <c r="BY8" s="226">
        <v>0</v>
      </c>
    </row>
    <row r="9" spans="1:77" x14ac:dyDescent="0.25">
      <c r="A9" s="105" t="s">
        <v>6</v>
      </c>
      <c r="B9" s="226">
        <v>3.0086833541554399E-6</v>
      </c>
      <c r="C9" s="226">
        <v>6.6297500329827798E-6</v>
      </c>
      <c r="D9" s="226">
        <v>6.1051506818125703E-6</v>
      </c>
      <c r="E9" s="226">
        <v>5.9531503501762503E-6</v>
      </c>
      <c r="F9" s="226">
        <v>4.2578866902219202E-6</v>
      </c>
      <c r="G9" s="226">
        <v>3.42672742335393E-6</v>
      </c>
      <c r="H9" s="226">
        <v>3.1675687797867703E-2</v>
      </c>
      <c r="I9" s="226">
        <v>3.5671111096353701E-6</v>
      </c>
      <c r="J9" s="226">
        <v>5.4467837100973398E-6</v>
      </c>
      <c r="K9" s="226">
        <v>1.4896600146476499E-4</v>
      </c>
      <c r="L9" s="226">
        <v>4.2197663252642501E-6</v>
      </c>
      <c r="M9" s="226">
        <v>1.5376129229461999E-4</v>
      </c>
      <c r="N9" s="226">
        <v>7.1763036345796904E-6</v>
      </c>
      <c r="O9" s="226">
        <v>3.2214667238552598E-6</v>
      </c>
      <c r="P9" s="226">
        <v>5.6609049691273904E-6</v>
      </c>
      <c r="Q9" s="226">
        <v>7.2113197897449896E-6</v>
      </c>
      <c r="R9" s="226">
        <v>8.8093789847922999E-5</v>
      </c>
      <c r="S9" s="226">
        <v>1.61145545541976E-4</v>
      </c>
      <c r="T9" s="226">
        <v>6.2934092709382195E-5</v>
      </c>
      <c r="U9" s="226">
        <v>9.7398865682101401E-3</v>
      </c>
      <c r="V9" s="226">
        <v>1.04759531968653E-4</v>
      </c>
      <c r="W9" s="226">
        <v>2.9583273493273299E-4</v>
      </c>
      <c r="X9" s="226">
        <v>1.04779187573717E-5</v>
      </c>
      <c r="Y9" s="226">
        <v>9.9880371207299297E-6</v>
      </c>
      <c r="Z9" s="226">
        <v>9.8053194513892099E-5</v>
      </c>
      <c r="AA9" s="226">
        <v>5.2358481815213102E-5</v>
      </c>
      <c r="AB9" s="226">
        <v>9.6768673285493607E-6</v>
      </c>
      <c r="AC9" s="226">
        <v>6.2775848968814199E-4</v>
      </c>
      <c r="AD9" s="226">
        <v>1.7039121986592201E-4</v>
      </c>
      <c r="AE9" s="226">
        <v>1.3328796610005199E-5</v>
      </c>
      <c r="AF9" s="226">
        <v>1.28832958205361E-5</v>
      </c>
      <c r="AG9" s="226">
        <v>4.9571524786635499E-6</v>
      </c>
      <c r="AH9" s="226">
        <v>0</v>
      </c>
      <c r="AI9" s="226">
        <v>6.7921646447386602E-6</v>
      </c>
      <c r="AJ9" s="226">
        <v>5.1551567431178203E-6</v>
      </c>
      <c r="AK9" s="226">
        <v>1.1023820463523501E-5</v>
      </c>
      <c r="AL9" s="226">
        <v>5.4773296193742802E-6</v>
      </c>
      <c r="AM9" s="226">
        <v>5.6581512771504403E-6</v>
      </c>
      <c r="AN9" s="226">
        <v>4.7279435526973704E-6</v>
      </c>
      <c r="AO9" s="226">
        <v>5.0722326843282099E-6</v>
      </c>
      <c r="AP9" s="226">
        <v>1.8597282521167798E-5</v>
      </c>
      <c r="AQ9" s="226">
        <v>1.24364580247641E-4</v>
      </c>
      <c r="AR9" s="226">
        <v>2.01976969243306E-5</v>
      </c>
      <c r="AS9" s="226">
        <v>4.7975104640320298E-6</v>
      </c>
      <c r="AT9" s="226">
        <v>5.5491435790132702E-6</v>
      </c>
      <c r="AU9" s="226">
        <v>5.9398870376874604E-6</v>
      </c>
      <c r="AV9" s="226">
        <v>5.6002612577369101E-6</v>
      </c>
      <c r="AW9" s="226">
        <v>4.5000034377892896E-6</v>
      </c>
      <c r="AX9" s="226">
        <v>6.6554337234398298E-6</v>
      </c>
      <c r="AY9" s="226">
        <v>3.2843496161545501E-6</v>
      </c>
      <c r="AZ9" s="226">
        <v>4.7382841894558597E-6</v>
      </c>
      <c r="BA9" s="226">
        <v>3.7317931052157502E-6</v>
      </c>
      <c r="BB9" s="226">
        <v>5.6836045547943902E-6</v>
      </c>
      <c r="BC9" s="226">
        <v>5.9540221861320396E-6</v>
      </c>
      <c r="BD9" s="226">
        <v>5.6826369926919098E-6</v>
      </c>
      <c r="BE9" s="226">
        <v>3.2160132114728502E-6</v>
      </c>
      <c r="BF9" s="226">
        <v>5.7599534588233197E-6</v>
      </c>
      <c r="BG9" s="226">
        <v>5.2379392901874597E-6</v>
      </c>
      <c r="BH9" s="226">
        <v>2.5534425818953398E-6</v>
      </c>
      <c r="BI9" s="226">
        <v>6.1444200264905502E-6</v>
      </c>
      <c r="BJ9" s="226">
        <v>4.8605392490203303E-6</v>
      </c>
      <c r="BK9" s="226">
        <v>4.0659270907871302E-5</v>
      </c>
      <c r="BL9" s="226">
        <v>7.7652894702196398E-5</v>
      </c>
      <c r="BM9" s="226">
        <v>2.60403253296001E-6</v>
      </c>
      <c r="BN9" s="226">
        <v>1.78327192831936E-6</v>
      </c>
      <c r="BO9" s="226">
        <v>3.4732293016912699E-6</v>
      </c>
      <c r="BP9" s="226">
        <v>3.1197933750726102E-6</v>
      </c>
      <c r="BQ9" s="226">
        <v>1.25462940326725E-6</v>
      </c>
      <c r="BR9" s="226">
        <v>6.3007361649682196E-6</v>
      </c>
      <c r="BS9" s="226">
        <v>1.3072112677838399E-6</v>
      </c>
      <c r="BT9" s="226">
        <v>5.4128444567747001E-6</v>
      </c>
      <c r="BU9" s="226">
        <v>2.35041615323173E-6</v>
      </c>
      <c r="BV9" s="226">
        <v>6.4751285354385097E-6</v>
      </c>
      <c r="BW9" s="226">
        <v>3.7157346622600298E-6</v>
      </c>
      <c r="BX9" s="226">
        <v>1.5550015744535001E-5</v>
      </c>
      <c r="BY9" s="226">
        <v>0</v>
      </c>
    </row>
    <row r="10" spans="1:77" x14ac:dyDescent="0.25">
      <c r="A10" s="105" t="s">
        <v>7</v>
      </c>
      <c r="B10" s="226">
        <v>3.5293420947503101E-5</v>
      </c>
      <c r="C10" s="226">
        <v>7.8593244830036207E-5</v>
      </c>
      <c r="D10" s="226">
        <v>9.0530474164479601E-5</v>
      </c>
      <c r="E10" s="226">
        <v>2.6283003997084502E-4</v>
      </c>
      <c r="F10" s="226">
        <v>1.2421774408872299E-4</v>
      </c>
      <c r="G10" s="226">
        <v>3.8069664802129902E-5</v>
      </c>
      <c r="H10" s="226">
        <v>1.0171607132378799E-4</v>
      </c>
      <c r="I10" s="226">
        <v>6.03074560741741E-2</v>
      </c>
      <c r="J10" s="226">
        <v>2.9820634313506801E-3</v>
      </c>
      <c r="K10" s="226">
        <v>3.4531655241619499E-5</v>
      </c>
      <c r="L10" s="226">
        <v>5.7637331634118398E-5</v>
      </c>
      <c r="M10" s="226">
        <v>2.60850431796043E-5</v>
      </c>
      <c r="N10" s="226">
        <v>1.01770874462469E-5</v>
      </c>
      <c r="O10" s="226">
        <v>4.6678377455601103E-6</v>
      </c>
      <c r="P10" s="226">
        <v>9.1156995691717504E-5</v>
      </c>
      <c r="Q10" s="226">
        <v>1.02381627389911E-4</v>
      </c>
      <c r="R10" s="226">
        <v>2.3586135807438301E-5</v>
      </c>
      <c r="S10" s="226">
        <v>2.79405872851771E-5</v>
      </c>
      <c r="T10" s="226">
        <v>2.7026715291856601E-5</v>
      </c>
      <c r="U10" s="226">
        <v>1.16676631142603E-4</v>
      </c>
      <c r="V10" s="226">
        <v>1.13376653887217E-4</v>
      </c>
      <c r="W10" s="226">
        <v>1.2444551823742299E-4</v>
      </c>
      <c r="X10" s="226">
        <v>3.40724773498629E-5</v>
      </c>
      <c r="Y10" s="226">
        <v>9.6059808676989098E-5</v>
      </c>
      <c r="Z10" s="226">
        <v>1.4598865147120299E-2</v>
      </c>
      <c r="AA10" s="226">
        <v>2.3730413987434101E-5</v>
      </c>
      <c r="AB10" s="226">
        <v>1.3303199349760301E-2</v>
      </c>
      <c r="AC10" s="226">
        <v>2.8903150811642299E-5</v>
      </c>
      <c r="AD10" s="226">
        <v>9.0949341503100402E-5</v>
      </c>
      <c r="AE10" s="226">
        <v>5.8529771962676401E-5</v>
      </c>
      <c r="AF10" s="226">
        <v>2.1481158918345199E-5</v>
      </c>
      <c r="AG10" s="226">
        <v>1.12274793298391E-5</v>
      </c>
      <c r="AH10" s="226">
        <v>0</v>
      </c>
      <c r="AI10" s="226">
        <v>1.51867951034209E-5</v>
      </c>
      <c r="AJ10" s="226">
        <v>8.8120814455842005E-6</v>
      </c>
      <c r="AK10" s="226">
        <v>1.34820671918772E-5</v>
      </c>
      <c r="AL10" s="226">
        <v>3.1718779333473098E-5</v>
      </c>
      <c r="AM10" s="226">
        <v>1.00673337308803E-5</v>
      </c>
      <c r="AN10" s="226">
        <v>7.8133562453116802E-6</v>
      </c>
      <c r="AO10" s="226">
        <v>9.0014037793206301E-6</v>
      </c>
      <c r="AP10" s="226">
        <v>1.32695684690226E-5</v>
      </c>
      <c r="AQ10" s="226">
        <v>1.0909847502554201E-5</v>
      </c>
      <c r="AR10" s="226">
        <v>1.13408370014416E-5</v>
      </c>
      <c r="AS10" s="226">
        <v>1.2890042011931499E-5</v>
      </c>
      <c r="AT10" s="226">
        <v>9.1354758345351294E-6</v>
      </c>
      <c r="AU10" s="226">
        <v>9.6205866467598799E-6</v>
      </c>
      <c r="AV10" s="226">
        <v>1.7494850826208199E-5</v>
      </c>
      <c r="AW10" s="226">
        <v>2.7558646748246801E-5</v>
      </c>
      <c r="AX10" s="226">
        <v>9.0240138426699899E-6</v>
      </c>
      <c r="AY10" s="226">
        <v>8.0288924397726301E-6</v>
      </c>
      <c r="AZ10" s="226">
        <v>9.4258882819659394E-6</v>
      </c>
      <c r="BA10" s="226">
        <v>7.9405254837282305E-6</v>
      </c>
      <c r="BB10" s="226">
        <v>1.20761637184529E-5</v>
      </c>
      <c r="BC10" s="226">
        <v>1.18768207942675E-5</v>
      </c>
      <c r="BD10" s="226">
        <v>9.7416334149043495E-6</v>
      </c>
      <c r="BE10" s="226">
        <v>6.2826083111224301E-6</v>
      </c>
      <c r="BF10" s="226">
        <v>1.6711148596537201E-5</v>
      </c>
      <c r="BG10" s="226">
        <v>1.21092957372099E-5</v>
      </c>
      <c r="BH10" s="226">
        <v>3.9416947607166699E-6</v>
      </c>
      <c r="BI10" s="226">
        <v>1.19760003631212E-5</v>
      </c>
      <c r="BJ10" s="226">
        <v>7.1352921431223904E-6</v>
      </c>
      <c r="BK10" s="226">
        <v>8.1475762779763399E-5</v>
      </c>
      <c r="BL10" s="226">
        <v>7.1889111768839805E-5</v>
      </c>
      <c r="BM10" s="226">
        <v>3.4204569542779399E-6</v>
      </c>
      <c r="BN10" s="226">
        <v>2.3061965384444001E-6</v>
      </c>
      <c r="BO10" s="226">
        <v>5.1980845256980703E-6</v>
      </c>
      <c r="BP10" s="226">
        <v>3.6265891656245201E-6</v>
      </c>
      <c r="BQ10" s="226">
        <v>1.4935809908139401E-6</v>
      </c>
      <c r="BR10" s="226">
        <v>4.5032824552984302E-6</v>
      </c>
      <c r="BS10" s="226">
        <v>3.0993928957086702E-6</v>
      </c>
      <c r="BT10" s="226">
        <v>7.2793269057780197E-6</v>
      </c>
      <c r="BU10" s="226">
        <v>3.0728830977836298E-6</v>
      </c>
      <c r="BV10" s="226">
        <v>8.2590483685125E-6</v>
      </c>
      <c r="BW10" s="226">
        <v>6.0731378606707604E-6</v>
      </c>
      <c r="BX10" s="226">
        <v>2.3220099505218601E-5</v>
      </c>
      <c r="BY10" s="226">
        <v>0</v>
      </c>
    </row>
    <row r="11" spans="1:77" x14ac:dyDescent="0.25">
      <c r="A11" s="105" t="s">
        <v>8</v>
      </c>
      <c r="B11" s="226">
        <v>5.0683806209287404E-4</v>
      </c>
      <c r="C11" s="226">
        <v>1.11768427605777E-3</v>
      </c>
      <c r="D11" s="226">
        <v>1.31584737876022E-3</v>
      </c>
      <c r="E11" s="226">
        <v>4.2577934807889002E-3</v>
      </c>
      <c r="F11" s="226">
        <v>1.9598579496844298E-3</v>
      </c>
      <c r="G11" s="226">
        <v>5.4665796171175004E-4</v>
      </c>
      <c r="H11" s="226">
        <v>1.4612734942024599E-3</v>
      </c>
      <c r="I11" s="226">
        <v>1.43601083656396E-3</v>
      </c>
      <c r="J11" s="226">
        <v>4.97935528015808E-2</v>
      </c>
      <c r="K11" s="226">
        <v>3.4976240530783503E-4</v>
      </c>
      <c r="L11" s="226">
        <v>8.6516761379123704E-4</v>
      </c>
      <c r="M11" s="226">
        <v>6.3745586511578407E-5</v>
      </c>
      <c r="N11" s="226">
        <v>9.3612982856155604E-5</v>
      </c>
      <c r="O11" s="226">
        <v>3.7274566045163699E-5</v>
      </c>
      <c r="P11" s="226">
        <v>1.4189920225536399E-3</v>
      </c>
      <c r="Q11" s="226">
        <v>1.5771952699529801E-3</v>
      </c>
      <c r="R11" s="226">
        <v>1.24097298822674E-4</v>
      </c>
      <c r="S11" s="226">
        <v>4.4480374819068802E-5</v>
      </c>
      <c r="T11" s="226">
        <v>4.1024471464075597E-5</v>
      </c>
      <c r="U11" s="226">
        <v>4.8335380547357998E-4</v>
      </c>
      <c r="V11" s="226">
        <v>1.5079494134807601E-4</v>
      </c>
      <c r="W11" s="226">
        <v>1.20348646391544E-4</v>
      </c>
      <c r="X11" s="226">
        <v>2.0485257242475901E-4</v>
      </c>
      <c r="Y11" s="226">
        <v>1.2726941053878801E-3</v>
      </c>
      <c r="Z11" s="226">
        <v>4.2268984639315599E-4</v>
      </c>
      <c r="AA11" s="226">
        <v>7.0124891902072103E-5</v>
      </c>
      <c r="AB11" s="226">
        <v>3.37513761889937E-4</v>
      </c>
      <c r="AC11" s="226">
        <v>1.2586811724391801E-4</v>
      </c>
      <c r="AD11" s="226">
        <v>1.93781133624333E-4</v>
      </c>
      <c r="AE11" s="226">
        <v>5.2790265243102198E-4</v>
      </c>
      <c r="AF11" s="226">
        <v>1.3878776806168199E-4</v>
      </c>
      <c r="AG11" s="226">
        <v>4.9362339908051398E-5</v>
      </c>
      <c r="AH11" s="226">
        <v>0</v>
      </c>
      <c r="AI11" s="226">
        <v>8.03636605580137E-5</v>
      </c>
      <c r="AJ11" s="226">
        <v>1.51680442975692E-5</v>
      </c>
      <c r="AK11" s="226">
        <v>2.86833455345697E-5</v>
      </c>
      <c r="AL11" s="226">
        <v>3.7269481814253101E-4</v>
      </c>
      <c r="AM11" s="226">
        <v>1.50051439779425E-5</v>
      </c>
      <c r="AN11" s="226">
        <v>1.01445220866627E-5</v>
      </c>
      <c r="AO11" s="226">
        <v>4.3038949168258399E-5</v>
      </c>
      <c r="AP11" s="226">
        <v>6.7600785591950802E-5</v>
      </c>
      <c r="AQ11" s="226">
        <v>2.0586300862680702E-5</v>
      </c>
      <c r="AR11" s="226">
        <v>1.69683895905716E-5</v>
      </c>
      <c r="AS11" s="226">
        <v>6.4251435667587203E-5</v>
      </c>
      <c r="AT11" s="226">
        <v>1.13748948228716E-5</v>
      </c>
      <c r="AU11" s="226">
        <v>3.3466165927445003E-5</v>
      </c>
      <c r="AV11" s="226">
        <v>1.4943295739367201E-4</v>
      </c>
      <c r="AW11" s="226">
        <v>3.42335226156855E-4</v>
      </c>
      <c r="AX11" s="226">
        <v>3.7989272374470097E-5</v>
      </c>
      <c r="AY11" s="226">
        <v>3.4922810968082701E-5</v>
      </c>
      <c r="AZ11" s="226">
        <v>5.2683285318740602E-5</v>
      </c>
      <c r="BA11" s="226">
        <v>3.7067948919564103E-5</v>
      </c>
      <c r="BB11" s="226">
        <v>1.5958819264362001E-5</v>
      </c>
      <c r="BC11" s="226">
        <v>6.0397350821003898E-5</v>
      </c>
      <c r="BD11" s="226">
        <v>1.24900296993944E-5</v>
      </c>
      <c r="BE11" s="226">
        <v>1.44239732704444E-5</v>
      </c>
      <c r="BF11" s="226">
        <v>1.59492102459956E-4</v>
      </c>
      <c r="BG11" s="226">
        <v>7.8181147318870796E-5</v>
      </c>
      <c r="BH11" s="226">
        <v>6.1520145666493899E-6</v>
      </c>
      <c r="BI11" s="226">
        <v>1.92242214008956E-5</v>
      </c>
      <c r="BJ11" s="226">
        <v>1.30645142909256E-5</v>
      </c>
      <c r="BK11" s="226">
        <v>3.8978185959822301E-5</v>
      </c>
      <c r="BL11" s="226">
        <v>5.7244543688687803E-5</v>
      </c>
      <c r="BM11" s="226">
        <v>3.8144665357721001E-6</v>
      </c>
      <c r="BN11" s="226">
        <v>2.5909599123398001E-6</v>
      </c>
      <c r="BO11" s="226">
        <v>5.23181299183336E-6</v>
      </c>
      <c r="BP11" s="226">
        <v>3.8391454878106501E-6</v>
      </c>
      <c r="BQ11" s="226">
        <v>4.0123489333982504E-6</v>
      </c>
      <c r="BR11" s="226">
        <v>5.3718133485063297E-6</v>
      </c>
      <c r="BS11" s="226">
        <v>1.8739237113602398E-5</v>
      </c>
      <c r="BT11" s="226">
        <v>8.6256336813881797E-6</v>
      </c>
      <c r="BU11" s="226">
        <v>4.4662259649899497E-6</v>
      </c>
      <c r="BV11" s="226">
        <v>1.1247918702710001E-5</v>
      </c>
      <c r="BW11" s="226">
        <v>7.5204589737663001E-6</v>
      </c>
      <c r="BX11" s="226">
        <v>1.5117222898962299E-5</v>
      </c>
      <c r="BY11" s="226">
        <v>0</v>
      </c>
    </row>
    <row r="12" spans="1:77" x14ac:dyDescent="0.25">
      <c r="A12" s="105" t="s">
        <v>9</v>
      </c>
      <c r="B12" s="226">
        <v>4.88292436798223E-4</v>
      </c>
      <c r="C12" s="226">
        <v>1.0135260844095701E-3</v>
      </c>
      <c r="D12" s="226">
        <v>1.005638282037E-3</v>
      </c>
      <c r="E12" s="226">
        <v>2.8689942433520002E-3</v>
      </c>
      <c r="F12" s="226">
        <v>1.3593054000956501E-3</v>
      </c>
      <c r="G12" s="226">
        <v>5.6813716886894695E-4</v>
      </c>
      <c r="H12" s="226">
        <v>1.16101161980338E-3</v>
      </c>
      <c r="I12" s="226">
        <v>1.03839653058305E-3</v>
      </c>
      <c r="J12" s="226">
        <v>7.88618066547123E-4</v>
      </c>
      <c r="K12" s="226">
        <v>0.532458791291477</v>
      </c>
      <c r="L12" s="226">
        <v>1.42058392314436E-3</v>
      </c>
      <c r="M12" s="226">
        <v>8.2997395226983104E-3</v>
      </c>
      <c r="N12" s="226">
        <v>2.4657449110688801E-4</v>
      </c>
      <c r="O12" s="226">
        <v>1.4203200221160999E-4</v>
      </c>
      <c r="P12" s="226">
        <v>1.84573370681552E-3</v>
      </c>
      <c r="Q12" s="226">
        <v>2.0701027037686999E-3</v>
      </c>
      <c r="R12" s="226">
        <v>0.16727270665670699</v>
      </c>
      <c r="S12" s="226">
        <v>2.6617758139414198E-3</v>
      </c>
      <c r="T12" s="226">
        <v>4.6804749107309598E-3</v>
      </c>
      <c r="U12" s="226">
        <v>7.2064568105236599E-4</v>
      </c>
      <c r="V12" s="226">
        <v>0.14383737907973901</v>
      </c>
      <c r="W12" s="226">
        <v>6.7022158918158799E-3</v>
      </c>
      <c r="X12" s="226">
        <v>4.7728134583957798E-4</v>
      </c>
      <c r="Y12" s="226">
        <v>1.13374727038203E-3</v>
      </c>
      <c r="Z12" s="226">
        <v>2.54880712403956E-3</v>
      </c>
      <c r="AA12" s="226">
        <v>3.14223360060571E-3</v>
      </c>
      <c r="AB12" s="226">
        <v>5.5802930897234904E-4</v>
      </c>
      <c r="AC12" s="226">
        <v>3.5823222509689598E-3</v>
      </c>
      <c r="AD12" s="226">
        <v>2.1641296351519799E-3</v>
      </c>
      <c r="AE12" s="226">
        <v>7.6602374862230695E-4</v>
      </c>
      <c r="AF12" s="226">
        <v>1.0343927016859601E-3</v>
      </c>
      <c r="AG12" s="226">
        <v>2.7030563515996697E-4</v>
      </c>
      <c r="AH12" s="226">
        <v>0</v>
      </c>
      <c r="AI12" s="226">
        <v>1.06387030339547E-3</v>
      </c>
      <c r="AJ12" s="226">
        <v>2.90352008652384E-4</v>
      </c>
      <c r="AK12" s="226">
        <v>1.7941178696633E-2</v>
      </c>
      <c r="AL12" s="226">
        <v>5.7743655709138904E-4</v>
      </c>
      <c r="AM12" s="226">
        <v>2.7796925852065799E-4</v>
      </c>
      <c r="AN12" s="226">
        <v>2.1918748139819301E-4</v>
      </c>
      <c r="AO12" s="226">
        <v>1.90454004768632E-4</v>
      </c>
      <c r="AP12" s="226">
        <v>2.9083318050975498E-4</v>
      </c>
      <c r="AQ12" s="226">
        <v>2.29112673683659E-4</v>
      </c>
      <c r="AR12" s="226">
        <v>2.9315448849572998E-4</v>
      </c>
      <c r="AS12" s="226">
        <v>2.48792252835323E-4</v>
      </c>
      <c r="AT12" s="226">
        <v>2.0964830267855599E-4</v>
      </c>
      <c r="AU12" s="226">
        <v>2.30308804774658E-4</v>
      </c>
      <c r="AV12" s="226">
        <v>4.0371311020581999E-4</v>
      </c>
      <c r="AW12" s="226">
        <v>5.8508610283073195E-4</v>
      </c>
      <c r="AX12" s="226">
        <v>2.2100869056845501E-4</v>
      </c>
      <c r="AY12" s="226">
        <v>2.0885812140207001E-4</v>
      </c>
      <c r="AZ12" s="226">
        <v>2.0529033133016199E-4</v>
      </c>
      <c r="BA12" s="226">
        <v>1.8437899066354199E-4</v>
      </c>
      <c r="BB12" s="226">
        <v>2.2119110372557799E-4</v>
      </c>
      <c r="BC12" s="226">
        <v>2.8831283854121199E-4</v>
      </c>
      <c r="BD12" s="226">
        <v>3.87876953973154E-4</v>
      </c>
      <c r="BE12" s="226">
        <v>1.70959578502888E-4</v>
      </c>
      <c r="BF12" s="226">
        <v>4.7614048959738602E-4</v>
      </c>
      <c r="BG12" s="226">
        <v>3.7606291416460098E-4</v>
      </c>
      <c r="BH12" s="226">
        <v>2.9479709036531898E-4</v>
      </c>
      <c r="BI12" s="226">
        <v>5.5794757307875604E-4</v>
      </c>
      <c r="BJ12" s="226">
        <v>5.7008127359610698E-4</v>
      </c>
      <c r="BK12" s="226">
        <v>1.07355272392724E-2</v>
      </c>
      <c r="BL12" s="226">
        <v>4.0597612057490497E-2</v>
      </c>
      <c r="BM12" s="226">
        <v>3.13493193017794E-4</v>
      </c>
      <c r="BN12" s="226">
        <v>3.6621773365869403E-4</v>
      </c>
      <c r="BO12" s="226">
        <v>6.3342507404044995E-4</v>
      </c>
      <c r="BP12" s="226">
        <v>7.3996088706101797E-4</v>
      </c>
      <c r="BQ12" s="226">
        <v>2.5496554161228601E-4</v>
      </c>
      <c r="BR12" s="226">
        <v>1.00111071768599E-3</v>
      </c>
      <c r="BS12" s="226">
        <v>1.99952807987021E-4</v>
      </c>
      <c r="BT12" s="226">
        <v>1.4339122748817899E-3</v>
      </c>
      <c r="BU12" s="226">
        <v>8.0914320839155902E-4</v>
      </c>
      <c r="BV12" s="226">
        <v>1.0705871245641999E-3</v>
      </c>
      <c r="BW12" s="226">
        <v>4.78353678134871E-4</v>
      </c>
      <c r="BX12" s="226">
        <v>2.6871976893275201E-3</v>
      </c>
      <c r="BY12" s="226">
        <v>0</v>
      </c>
    </row>
    <row r="13" spans="1:77" x14ac:dyDescent="0.25">
      <c r="A13" s="105" t="s">
        <v>10</v>
      </c>
      <c r="B13" s="226">
        <v>1.0376421202696099E-5</v>
      </c>
      <c r="C13" s="226">
        <v>3.0523842835757701E-5</v>
      </c>
      <c r="D13" s="226">
        <v>2.2236665880008801E-5</v>
      </c>
      <c r="E13" s="226">
        <v>5.5540792068711597E-5</v>
      </c>
      <c r="F13" s="226">
        <v>4.8735957527298397E-5</v>
      </c>
      <c r="G13" s="226">
        <v>1.13045502542855E-5</v>
      </c>
      <c r="H13" s="226">
        <v>2.38359583188628E-5</v>
      </c>
      <c r="I13" s="226">
        <v>1.9792002354941301E-5</v>
      </c>
      <c r="J13" s="226">
        <v>1.9342869935914899E-5</v>
      </c>
      <c r="K13" s="226">
        <v>1.3479642420698301E-5</v>
      </c>
      <c r="L13" s="226">
        <v>4.9612780221431098E-2</v>
      </c>
      <c r="M13" s="226">
        <v>1.15839322330154E-5</v>
      </c>
      <c r="N13" s="226">
        <v>2.7416349084368E-5</v>
      </c>
      <c r="O13" s="226">
        <v>1.1233978231085E-5</v>
      </c>
      <c r="P13" s="226">
        <v>2.40938653268569E-5</v>
      </c>
      <c r="Q13" s="226">
        <v>2.9551479133975299E-5</v>
      </c>
      <c r="R13" s="226">
        <v>1.02978953543075E-5</v>
      </c>
      <c r="S13" s="226">
        <v>1.8913926753804899E-5</v>
      </c>
      <c r="T13" s="226">
        <v>1.22868133091127E-5</v>
      </c>
      <c r="U13" s="226">
        <v>1.84215815918387E-5</v>
      </c>
      <c r="V13" s="226">
        <v>1.31048557200674E-5</v>
      </c>
      <c r="W13" s="226">
        <v>9.9717372588640693E-6</v>
      </c>
      <c r="X13" s="226">
        <v>1.48201335197021E-5</v>
      </c>
      <c r="Y13" s="226">
        <v>2.51268829933269E-5</v>
      </c>
      <c r="Z13" s="226">
        <v>1.8927634318288E-5</v>
      </c>
      <c r="AA13" s="226">
        <v>1.0427775696039299E-5</v>
      </c>
      <c r="AB13" s="226">
        <v>1.50349503986483E-5</v>
      </c>
      <c r="AC13" s="226">
        <v>1.06851586291993E-5</v>
      </c>
      <c r="AD13" s="226">
        <v>1.9006026430926499E-5</v>
      </c>
      <c r="AE13" s="226">
        <v>2.5722042922577898E-5</v>
      </c>
      <c r="AF13" s="226">
        <v>9.4760148413865006E-6</v>
      </c>
      <c r="AG13" s="226">
        <v>1.3624113492505601E-5</v>
      </c>
      <c r="AH13" s="226">
        <v>0</v>
      </c>
      <c r="AI13" s="226">
        <v>4.9934717461414999E-4</v>
      </c>
      <c r="AJ13" s="226">
        <v>4.4641156811282602E-5</v>
      </c>
      <c r="AK13" s="226">
        <v>3.5320113019730003E-5</v>
      </c>
      <c r="AL13" s="226">
        <v>9.1431030663616207E-3</v>
      </c>
      <c r="AM13" s="226">
        <v>1.15576135952732E-5</v>
      </c>
      <c r="AN13" s="226">
        <v>8.9223222535313906E-6</v>
      </c>
      <c r="AO13" s="226">
        <v>1.18379829531915E-5</v>
      </c>
      <c r="AP13" s="226">
        <v>8.2766420948953707E-6</v>
      </c>
      <c r="AQ13" s="226">
        <v>1.70975778723098E-5</v>
      </c>
      <c r="AR13" s="226">
        <v>6.5417072741426E-6</v>
      </c>
      <c r="AS13" s="226">
        <v>4.6568051868359201E-4</v>
      </c>
      <c r="AT13" s="226">
        <v>9.4617921730913907E-6</v>
      </c>
      <c r="AU13" s="226">
        <v>4.1819483963006301E-5</v>
      </c>
      <c r="AV13" s="226">
        <v>2.84836477310388E-5</v>
      </c>
      <c r="AW13" s="226">
        <v>1.063179782169E-5</v>
      </c>
      <c r="AX13" s="226">
        <v>1.0636177340199799E-5</v>
      </c>
      <c r="AY13" s="226">
        <v>5.83260491729195E-6</v>
      </c>
      <c r="AZ13" s="226">
        <v>7.2771378667826001E-6</v>
      </c>
      <c r="BA13" s="226">
        <v>6.40102193581095E-6</v>
      </c>
      <c r="BB13" s="226">
        <v>2.3190536273017201E-5</v>
      </c>
      <c r="BC13" s="226">
        <v>1.0548389083108499E-3</v>
      </c>
      <c r="BD13" s="226">
        <v>1.07706345356022E-5</v>
      </c>
      <c r="BE13" s="226">
        <v>4.7180206727383103E-6</v>
      </c>
      <c r="BF13" s="226">
        <v>8.9828035658188402E-6</v>
      </c>
      <c r="BG13" s="226">
        <v>8.8722878947020101E-4</v>
      </c>
      <c r="BH13" s="226">
        <v>1.12942992126053E-5</v>
      </c>
      <c r="BI13" s="226">
        <v>1.41901192700923E-5</v>
      </c>
      <c r="BJ13" s="226">
        <v>8.3358649645067498E-6</v>
      </c>
      <c r="BK13" s="226">
        <v>7.9778636987325595E-6</v>
      </c>
      <c r="BL13" s="226">
        <v>8.1461221759635697E-6</v>
      </c>
      <c r="BM13" s="226">
        <v>2.7655361818407398E-6</v>
      </c>
      <c r="BN13" s="226">
        <v>2.3395511970389799E-6</v>
      </c>
      <c r="BO13" s="226">
        <v>3.8959853048745604E-6</v>
      </c>
      <c r="BP13" s="226">
        <v>3.8418256889673296E-6</v>
      </c>
      <c r="BQ13" s="226">
        <v>2.3731263784491598E-5</v>
      </c>
      <c r="BR13" s="226">
        <v>3.5541180121308599E-6</v>
      </c>
      <c r="BS13" s="226">
        <v>1.6764197494345199E-5</v>
      </c>
      <c r="BT13" s="226">
        <v>6.3871081300668096E-6</v>
      </c>
      <c r="BU13" s="226">
        <v>8.3700014034522203E-6</v>
      </c>
      <c r="BV13" s="226">
        <v>9.9489561725425295E-6</v>
      </c>
      <c r="BW13" s="226">
        <v>1.2930325000340599E-5</v>
      </c>
      <c r="BX13" s="226">
        <v>3.1098420302185999E-5</v>
      </c>
      <c r="BY13" s="226">
        <v>0</v>
      </c>
    </row>
    <row r="14" spans="1:77" x14ac:dyDescent="0.25">
      <c r="A14" s="105" t="s">
        <v>11</v>
      </c>
      <c r="B14" s="226">
        <v>4.5040019723178198E-6</v>
      </c>
      <c r="C14" s="226">
        <v>9.1377322880920903E-6</v>
      </c>
      <c r="D14" s="226">
        <v>8.2854370078485496E-6</v>
      </c>
      <c r="E14" s="226">
        <v>1.0171997596113799E-5</v>
      </c>
      <c r="F14" s="226">
        <v>6.3087214542645601E-6</v>
      </c>
      <c r="G14" s="226">
        <v>5.4127689450446797E-6</v>
      </c>
      <c r="H14" s="226">
        <v>9.9304677764183301E-6</v>
      </c>
      <c r="I14" s="226">
        <v>5.3109209795511104E-6</v>
      </c>
      <c r="J14" s="226">
        <v>7.4230141527002299E-6</v>
      </c>
      <c r="K14" s="226">
        <v>1.03600219589239E-4</v>
      </c>
      <c r="L14" s="226">
        <v>1.04196220102078E-5</v>
      </c>
      <c r="M14" s="226">
        <v>2.8981095935438701E-2</v>
      </c>
      <c r="N14" s="226">
        <v>5.3874336847036998E-6</v>
      </c>
      <c r="O14" s="226">
        <v>2.7656829163320199E-6</v>
      </c>
      <c r="P14" s="226">
        <v>1.8061386387434701E-5</v>
      </c>
      <c r="Q14" s="226">
        <v>2.4558541099462099E-5</v>
      </c>
      <c r="R14" s="226">
        <v>5.4688948955261398E-5</v>
      </c>
      <c r="S14" s="226">
        <v>7.6897236097478398E-3</v>
      </c>
      <c r="T14" s="226">
        <v>1.02454637821004E-2</v>
      </c>
      <c r="U14" s="226">
        <v>1.7870151130764001E-5</v>
      </c>
      <c r="V14" s="226">
        <v>5.1084719800567303E-5</v>
      </c>
      <c r="W14" s="226">
        <v>1.21512688775335E-5</v>
      </c>
      <c r="X14" s="226">
        <v>1.2815282176387599E-5</v>
      </c>
      <c r="Y14" s="226">
        <v>1.33330178500164E-5</v>
      </c>
      <c r="Z14" s="226">
        <v>1.5539641827041999E-5</v>
      </c>
      <c r="AA14" s="226">
        <v>1.21424491540037E-5</v>
      </c>
      <c r="AB14" s="226">
        <v>1.2335537639661699E-5</v>
      </c>
      <c r="AC14" s="226">
        <v>4.1032835085006201E-4</v>
      </c>
      <c r="AD14" s="226">
        <v>6.7421632859777499E-5</v>
      </c>
      <c r="AE14" s="226">
        <v>1.7226367817799399E-5</v>
      </c>
      <c r="AF14" s="226">
        <v>1.21702339571856E-5</v>
      </c>
      <c r="AG14" s="226">
        <v>7.4298074989372702E-6</v>
      </c>
      <c r="AH14" s="226">
        <v>0</v>
      </c>
      <c r="AI14" s="226">
        <v>8.0033313204150506E-6</v>
      </c>
      <c r="AJ14" s="226">
        <v>1.01693932824158E-5</v>
      </c>
      <c r="AK14" s="226">
        <v>1.31855358019234E-5</v>
      </c>
      <c r="AL14" s="226">
        <v>9.5808708157449898E-6</v>
      </c>
      <c r="AM14" s="226">
        <v>7.8772473002978098E-6</v>
      </c>
      <c r="AN14" s="226">
        <v>6.1022510299225799E-6</v>
      </c>
      <c r="AO14" s="226">
        <v>4.8928707396628804E-6</v>
      </c>
      <c r="AP14" s="226">
        <v>6.8313386830433003E-6</v>
      </c>
      <c r="AQ14" s="226">
        <v>6.4911104345194099E-6</v>
      </c>
      <c r="AR14" s="226">
        <v>5.8532476248750504E-6</v>
      </c>
      <c r="AS14" s="226">
        <v>6.4756734240318601E-6</v>
      </c>
      <c r="AT14" s="226">
        <v>6.5082910365823302E-6</v>
      </c>
      <c r="AU14" s="226">
        <v>6.4814602802175499E-6</v>
      </c>
      <c r="AV14" s="226">
        <v>8.6571492021483392E-6</v>
      </c>
      <c r="AW14" s="226">
        <v>9.9319512315058597E-6</v>
      </c>
      <c r="AX14" s="226">
        <v>1.33988702853871E-5</v>
      </c>
      <c r="AY14" s="226">
        <v>5.2687684081672899E-6</v>
      </c>
      <c r="AZ14" s="226">
        <v>5.7250855644575699E-6</v>
      </c>
      <c r="BA14" s="226">
        <v>6.8566736993504899E-6</v>
      </c>
      <c r="BB14" s="226">
        <v>7.9689473927114704E-6</v>
      </c>
      <c r="BC14" s="226">
        <v>9.4983819707925806E-6</v>
      </c>
      <c r="BD14" s="226">
        <v>9.8612814092495992E-6</v>
      </c>
      <c r="BE14" s="226">
        <v>4.6409108821496303E-6</v>
      </c>
      <c r="BF14" s="226">
        <v>9.6724345891139496E-6</v>
      </c>
      <c r="BG14" s="226">
        <v>1.27692635527698E-5</v>
      </c>
      <c r="BH14" s="226">
        <v>4.3441801243611598E-6</v>
      </c>
      <c r="BI14" s="226">
        <v>9.1208691169758205E-6</v>
      </c>
      <c r="BJ14" s="226">
        <v>7.7931313640307607E-6</v>
      </c>
      <c r="BK14" s="226">
        <v>3.0816132035779101E-4</v>
      </c>
      <c r="BL14" s="226">
        <v>3.3650778721857998E-4</v>
      </c>
      <c r="BM14" s="226">
        <v>4.4525885788276598E-6</v>
      </c>
      <c r="BN14" s="226">
        <v>4.5837765558647502E-6</v>
      </c>
      <c r="BO14" s="226">
        <v>8.2618485482761808E-6</v>
      </c>
      <c r="BP14" s="226">
        <v>8.7493914760776598E-6</v>
      </c>
      <c r="BQ14" s="226">
        <v>3.2362621461196599E-6</v>
      </c>
      <c r="BR14" s="226">
        <v>1.27847519055818E-5</v>
      </c>
      <c r="BS14" s="226">
        <v>3.3288185114854E-6</v>
      </c>
      <c r="BT14" s="226">
        <v>1.61136050503493E-5</v>
      </c>
      <c r="BU14" s="226">
        <v>7.7951637670542108E-6</v>
      </c>
      <c r="BV14" s="226">
        <v>1.29533224610906E-5</v>
      </c>
      <c r="BW14" s="226">
        <v>7.0415185445279901E-6</v>
      </c>
      <c r="BX14" s="226">
        <v>2.3942737738455499E-5</v>
      </c>
      <c r="BY14" s="226">
        <v>0</v>
      </c>
    </row>
    <row r="15" spans="1:77" x14ac:dyDescent="0.25">
      <c r="A15" s="105" t="s">
        <v>12</v>
      </c>
      <c r="B15" s="226">
        <v>9.3457877757164804E-6</v>
      </c>
      <c r="C15" s="226">
        <v>2.7338473761702799E-5</v>
      </c>
      <c r="D15" s="226">
        <v>1.10358624448615E-5</v>
      </c>
      <c r="E15" s="226">
        <v>2.1681866002770201E-5</v>
      </c>
      <c r="F15" s="226">
        <v>1.27798938248796E-5</v>
      </c>
      <c r="G15" s="226">
        <v>1.03162838127241E-5</v>
      </c>
      <c r="H15" s="226">
        <v>1.0967442221256399E-5</v>
      </c>
      <c r="I15" s="226">
        <v>7.4706015561493999E-6</v>
      </c>
      <c r="J15" s="226">
        <v>1.90845180232605E-5</v>
      </c>
      <c r="K15" s="226">
        <v>9.4624245015262295E-6</v>
      </c>
      <c r="L15" s="226">
        <v>1.37578083073301E-5</v>
      </c>
      <c r="M15" s="226">
        <v>1.1892278446373999E-5</v>
      </c>
      <c r="N15" s="226">
        <v>6.0456533745333598E-3</v>
      </c>
      <c r="O15" s="226">
        <v>2.3456179243202002E-3</v>
      </c>
      <c r="P15" s="226">
        <v>1.384242487971E-5</v>
      </c>
      <c r="Q15" s="226">
        <v>2.00558899732288E-5</v>
      </c>
      <c r="R15" s="226">
        <v>7.9701620883960295E-6</v>
      </c>
      <c r="S15" s="226">
        <v>1.7682452875639501E-5</v>
      </c>
      <c r="T15" s="226">
        <v>8.8251127703053392E-6</v>
      </c>
      <c r="U15" s="226">
        <v>9.4364270512056494E-6</v>
      </c>
      <c r="V15" s="226">
        <v>1.35267926398903E-5</v>
      </c>
      <c r="W15" s="226">
        <v>8.3904336600397401E-6</v>
      </c>
      <c r="X15" s="226">
        <v>9.9400485495492208E-6</v>
      </c>
      <c r="Y15" s="226">
        <v>1.1660738451359801E-5</v>
      </c>
      <c r="Z15" s="226">
        <v>1.1507646090172099E-5</v>
      </c>
      <c r="AA15" s="226">
        <v>8.37296732457832E-6</v>
      </c>
      <c r="AB15" s="226">
        <v>1.3484556797706999E-5</v>
      </c>
      <c r="AC15" s="226">
        <v>7.76076883787896E-6</v>
      </c>
      <c r="AD15" s="226">
        <v>1.2875852286698699E-5</v>
      </c>
      <c r="AE15" s="226">
        <v>2.1470922750631601E-5</v>
      </c>
      <c r="AF15" s="226">
        <v>1.17206874488525E-5</v>
      </c>
      <c r="AG15" s="226">
        <v>1.11959096063545E-5</v>
      </c>
      <c r="AH15" s="226">
        <v>0</v>
      </c>
      <c r="AI15" s="226">
        <v>1.4449238408887299E-5</v>
      </c>
      <c r="AJ15" s="226">
        <v>7.5954481147708796E-6</v>
      </c>
      <c r="AK15" s="226">
        <v>9.2059804999605194E-6</v>
      </c>
      <c r="AL15" s="226">
        <v>1.3403548694552799E-5</v>
      </c>
      <c r="AM15" s="226">
        <v>1.9626238736186502E-5</v>
      </c>
      <c r="AN15" s="226">
        <v>8.0362702006058597E-6</v>
      </c>
      <c r="AO15" s="226">
        <v>4.5984737975389E-4</v>
      </c>
      <c r="AP15" s="226">
        <v>9.6074645245101201E-6</v>
      </c>
      <c r="AQ15" s="226">
        <v>8.0596620698382404E-6</v>
      </c>
      <c r="AR15" s="226">
        <v>5.2050471504414002E-6</v>
      </c>
      <c r="AS15" s="226">
        <v>1.0499384622368399E-5</v>
      </c>
      <c r="AT15" s="226">
        <v>8.9084677385783194E-6</v>
      </c>
      <c r="AU15" s="226">
        <v>1.07143544858783E-4</v>
      </c>
      <c r="AV15" s="226">
        <v>2.9226315937857799E-5</v>
      </c>
      <c r="AW15" s="226">
        <v>1.42434029633579E-5</v>
      </c>
      <c r="AX15" s="226">
        <v>7.1300551790219304E-6</v>
      </c>
      <c r="AY15" s="226">
        <v>7.3879839986440203E-6</v>
      </c>
      <c r="AZ15" s="226">
        <v>8.6744703709327692E-6</v>
      </c>
      <c r="BA15" s="226">
        <v>7.5413045514288598E-6</v>
      </c>
      <c r="BB15" s="226">
        <v>5.9444591974815201E-6</v>
      </c>
      <c r="BC15" s="226">
        <v>8.3963251768322101E-6</v>
      </c>
      <c r="BD15" s="226">
        <v>1.1322268300522899E-5</v>
      </c>
      <c r="BE15" s="226">
        <v>1.05796602276083E-4</v>
      </c>
      <c r="BF15" s="226">
        <v>1.5168850337284701E-5</v>
      </c>
      <c r="BG15" s="226">
        <v>9.4782009123126806E-6</v>
      </c>
      <c r="BH15" s="226">
        <v>1.93696814691518E-5</v>
      </c>
      <c r="BI15" s="226">
        <v>8.2056250438678898E-5</v>
      </c>
      <c r="BJ15" s="226">
        <v>4.9435243511372901E-5</v>
      </c>
      <c r="BK15" s="226">
        <v>1.22031027293477E-5</v>
      </c>
      <c r="BL15" s="226">
        <v>1.0562110238178999E-5</v>
      </c>
      <c r="BM15" s="226">
        <v>6.0521524368499299E-6</v>
      </c>
      <c r="BN15" s="226">
        <v>3.0885359237797799E-6</v>
      </c>
      <c r="BO15" s="226">
        <v>4.0855484801364297E-6</v>
      </c>
      <c r="BP15" s="226">
        <v>5.21161438714406E-6</v>
      </c>
      <c r="BQ15" s="226">
        <v>4.91425293687034E-6</v>
      </c>
      <c r="BR15" s="226">
        <v>9.20253994942289E-6</v>
      </c>
      <c r="BS15" s="226">
        <v>2.1879678699866302E-6</v>
      </c>
      <c r="BT15" s="226">
        <v>1.5522763743228499E-5</v>
      </c>
      <c r="BU15" s="226">
        <v>1.76507752181997E-6</v>
      </c>
      <c r="BV15" s="226">
        <v>6.9673953522195904E-6</v>
      </c>
      <c r="BW15" s="226">
        <v>4.0785285786306204E-6</v>
      </c>
      <c r="BX15" s="226">
        <v>1.3983101493255399E-5</v>
      </c>
      <c r="BY15" s="226">
        <v>0</v>
      </c>
    </row>
    <row r="16" spans="1:77" x14ac:dyDescent="0.25">
      <c r="A16" s="105" t="s">
        <v>13</v>
      </c>
      <c r="B16" s="226">
        <v>2.4166893832159801E-6</v>
      </c>
      <c r="C16" s="226">
        <v>7.0693451294608104E-6</v>
      </c>
      <c r="D16" s="226">
        <v>2.85371894217705E-6</v>
      </c>
      <c r="E16" s="226">
        <v>5.6066258548428501E-6</v>
      </c>
      <c r="F16" s="226">
        <v>3.3047009483206701E-6</v>
      </c>
      <c r="G16" s="226">
        <v>2.66764602008542E-6</v>
      </c>
      <c r="H16" s="226">
        <v>2.8360264338564999E-6</v>
      </c>
      <c r="I16" s="226">
        <v>1.93179257867312E-6</v>
      </c>
      <c r="J16" s="226">
        <v>4.9349881676584404E-6</v>
      </c>
      <c r="K16" s="226">
        <v>2.4468500014241001E-6</v>
      </c>
      <c r="L16" s="226">
        <v>3.5575758909308702E-6</v>
      </c>
      <c r="M16" s="226">
        <v>3.07517608502477E-6</v>
      </c>
      <c r="N16" s="226">
        <v>1.9236298293756898E-6</v>
      </c>
      <c r="O16" s="226">
        <v>6.0654383245409597E-4</v>
      </c>
      <c r="P16" s="226">
        <v>3.5794565474385799E-6</v>
      </c>
      <c r="Q16" s="226">
        <v>5.1861713033103802E-6</v>
      </c>
      <c r="R16" s="226">
        <v>2.06097191202916E-6</v>
      </c>
      <c r="S16" s="226">
        <v>4.5724338235894401E-6</v>
      </c>
      <c r="T16" s="226">
        <v>2.2820501438195402E-6</v>
      </c>
      <c r="U16" s="226">
        <v>2.44012742611122E-6</v>
      </c>
      <c r="V16" s="226">
        <v>3.4978384857750198E-6</v>
      </c>
      <c r="W16" s="226">
        <v>2.1696482344145199E-6</v>
      </c>
      <c r="X16" s="226">
        <v>2.5703568682315202E-6</v>
      </c>
      <c r="Y16" s="226">
        <v>3.0153030961265399E-6</v>
      </c>
      <c r="Z16" s="226">
        <v>2.9757155629177399E-6</v>
      </c>
      <c r="AA16" s="226">
        <v>2.1651316855171601E-6</v>
      </c>
      <c r="AB16" s="226">
        <v>3.4869168905232301E-6</v>
      </c>
      <c r="AC16" s="226">
        <v>2.0068257600315201E-6</v>
      </c>
      <c r="AD16" s="226">
        <v>3.3295144580507298E-6</v>
      </c>
      <c r="AE16" s="226">
        <v>5.5520788942079098E-6</v>
      </c>
      <c r="AF16" s="226">
        <v>3.0308050644198501E-6</v>
      </c>
      <c r="AG16" s="226">
        <v>2.8951048890095798E-6</v>
      </c>
      <c r="AH16" s="226">
        <v>0</v>
      </c>
      <c r="AI16" s="226">
        <v>3.7363699985834102E-6</v>
      </c>
      <c r="AJ16" s="226">
        <v>1.96407614427425E-6</v>
      </c>
      <c r="AK16" s="226">
        <v>2.3805371864055999E-6</v>
      </c>
      <c r="AL16" s="226">
        <v>3.4659693334477399E-6</v>
      </c>
      <c r="AM16" s="226">
        <v>5.0750695312646398E-6</v>
      </c>
      <c r="AN16" s="226">
        <v>2.07806654083478E-6</v>
      </c>
      <c r="AO16" s="226">
        <v>1.1891007020708E-4</v>
      </c>
      <c r="AP16" s="226">
        <v>2.4843553131322598E-6</v>
      </c>
      <c r="AQ16" s="226">
        <v>2.0841153494942702E-6</v>
      </c>
      <c r="AR16" s="226">
        <v>1.34595204700611E-6</v>
      </c>
      <c r="AS16" s="226">
        <v>2.71499331635888E-6</v>
      </c>
      <c r="AT16" s="226">
        <v>2.3036045672344401E-6</v>
      </c>
      <c r="AU16" s="226">
        <v>2.7705815021087999E-5</v>
      </c>
      <c r="AV16" s="226">
        <v>7.5575145865242001E-6</v>
      </c>
      <c r="AW16" s="226">
        <v>3.6831438449580198E-6</v>
      </c>
      <c r="AX16" s="226">
        <v>1.84373207121809E-6</v>
      </c>
      <c r="AY16" s="226">
        <v>1.9104288393199401E-6</v>
      </c>
      <c r="AZ16" s="226">
        <v>2.243096136307E-6</v>
      </c>
      <c r="BA16" s="226">
        <v>1.9500753796690302E-6</v>
      </c>
      <c r="BB16" s="226">
        <v>1.5371536114742199E-6</v>
      </c>
      <c r="BC16" s="226">
        <v>2.17117169786405E-6</v>
      </c>
      <c r="BD16" s="226">
        <v>2.9277794716132302E-6</v>
      </c>
      <c r="BE16" s="226">
        <v>2.7357514597674801E-5</v>
      </c>
      <c r="BF16" s="226">
        <v>3.92245153061992E-6</v>
      </c>
      <c r="BG16" s="226">
        <v>2.4509295595488802E-6</v>
      </c>
      <c r="BH16" s="226">
        <v>5.0087274273875604E-6</v>
      </c>
      <c r="BI16" s="226">
        <v>2.1218593233727101E-5</v>
      </c>
      <c r="BJ16" s="226">
        <v>1.27832592626439E-5</v>
      </c>
      <c r="BK16" s="226">
        <v>3.1555508766137902E-6</v>
      </c>
      <c r="BL16" s="226">
        <v>2.73121327912962E-6</v>
      </c>
      <c r="BM16" s="226">
        <v>1.56500156977068E-6</v>
      </c>
      <c r="BN16" s="226">
        <v>7.9865198694901103E-7</v>
      </c>
      <c r="BO16" s="226">
        <v>1.05646542308767E-6</v>
      </c>
      <c r="BP16" s="226">
        <v>1.3476502421285899E-6</v>
      </c>
      <c r="BQ16" s="226">
        <v>1.2707567498837199E-6</v>
      </c>
      <c r="BR16" s="226">
        <v>2.3796475083863398E-6</v>
      </c>
      <c r="BS16" s="226">
        <v>5.6577774384664002E-7</v>
      </c>
      <c r="BT16" s="226">
        <v>4.01396856388109E-6</v>
      </c>
      <c r="BU16" s="226">
        <v>4.5642424265390402E-7</v>
      </c>
      <c r="BV16" s="226">
        <v>1.80167052585212E-6</v>
      </c>
      <c r="BW16" s="226">
        <v>1.0546501752083699E-6</v>
      </c>
      <c r="BX16" s="226">
        <v>3.61583354278458E-6</v>
      </c>
      <c r="BY16" s="226">
        <v>0</v>
      </c>
    </row>
    <row r="17" spans="1:77" x14ac:dyDescent="0.25">
      <c r="A17" s="105" t="s">
        <v>14</v>
      </c>
      <c r="B17" s="226">
        <v>1.9873193930944001E-6</v>
      </c>
      <c r="C17" s="226">
        <v>4.79450823979783E-6</v>
      </c>
      <c r="D17" s="226">
        <v>4.0288972913617196E-6</v>
      </c>
      <c r="E17" s="226">
        <v>5.6003899535100901E-6</v>
      </c>
      <c r="F17" s="226">
        <v>3.5965359532522101E-6</v>
      </c>
      <c r="G17" s="226">
        <v>2.3261736300100002E-6</v>
      </c>
      <c r="H17" s="226">
        <v>4.4637947866284704E-6</v>
      </c>
      <c r="I17" s="226">
        <v>2.6226329214244101E-6</v>
      </c>
      <c r="J17" s="226">
        <v>2.0088502594188101E-5</v>
      </c>
      <c r="K17" s="226">
        <v>6.3918287013165898E-6</v>
      </c>
      <c r="L17" s="226">
        <v>8.4006459704845708E-6</v>
      </c>
      <c r="M17" s="226">
        <v>5.3886139176562404E-6</v>
      </c>
      <c r="N17" s="226">
        <v>1.5195640841584499E-5</v>
      </c>
      <c r="O17" s="226">
        <v>6.1758892226418999E-6</v>
      </c>
      <c r="P17" s="226">
        <v>1.13140741303559E-2</v>
      </c>
      <c r="Q17" s="226">
        <v>1.6242584078905801E-4</v>
      </c>
      <c r="R17" s="226">
        <v>5.0123936258363499E-6</v>
      </c>
      <c r="S17" s="226">
        <v>7.9820136646089604E-6</v>
      </c>
      <c r="T17" s="226">
        <v>5.54067590614655E-6</v>
      </c>
      <c r="U17" s="226">
        <v>6.26441992169623E-6</v>
      </c>
      <c r="V17" s="226">
        <v>6.1625273956478204E-6</v>
      </c>
      <c r="W17" s="226">
        <v>4.0397241071820299E-6</v>
      </c>
      <c r="X17" s="226">
        <v>5.0948028502692496E-6</v>
      </c>
      <c r="Y17" s="226">
        <v>5.8445161898327103E-6</v>
      </c>
      <c r="Z17" s="226">
        <v>6.2868136143868799E-6</v>
      </c>
      <c r="AA17" s="226">
        <v>4.3906787758140299E-6</v>
      </c>
      <c r="AB17" s="226">
        <v>5.2676459844289901E-6</v>
      </c>
      <c r="AC17" s="226">
        <v>4.5036984850796E-6</v>
      </c>
      <c r="AD17" s="226">
        <v>5.9561874785959304E-6</v>
      </c>
      <c r="AE17" s="226">
        <v>7.6370141510550598E-6</v>
      </c>
      <c r="AF17" s="226">
        <v>4.8752834812298901E-6</v>
      </c>
      <c r="AG17" s="226">
        <v>3.93098858870955E-6</v>
      </c>
      <c r="AH17" s="226">
        <v>0</v>
      </c>
      <c r="AI17" s="226">
        <v>3.9859477980494796E-6</v>
      </c>
      <c r="AJ17" s="226">
        <v>7.1104110895189598E-6</v>
      </c>
      <c r="AK17" s="226">
        <v>3.9343515176914899E-6</v>
      </c>
      <c r="AL17" s="226">
        <v>1.5738281643851301E-5</v>
      </c>
      <c r="AM17" s="226">
        <v>4.7939745264236803E-6</v>
      </c>
      <c r="AN17" s="226">
        <v>8.3508797049336692E-6</v>
      </c>
      <c r="AO17" s="226">
        <v>6.73347159027583E-6</v>
      </c>
      <c r="AP17" s="226">
        <v>3.57431211819662E-6</v>
      </c>
      <c r="AQ17" s="226">
        <v>3.1778037794968701E-6</v>
      </c>
      <c r="AR17" s="226">
        <v>2.9946704667590899E-6</v>
      </c>
      <c r="AS17" s="226">
        <v>5.34450041889344E-6</v>
      </c>
      <c r="AT17" s="226">
        <v>4.6418625464421104E-6</v>
      </c>
      <c r="AU17" s="226">
        <v>6.6446794268387301E-6</v>
      </c>
      <c r="AV17" s="226">
        <v>4.22044574722281E-5</v>
      </c>
      <c r="AW17" s="226">
        <v>2.5685750832459501E-3</v>
      </c>
      <c r="AX17" s="226">
        <v>2.28745120784733E-4</v>
      </c>
      <c r="AY17" s="226">
        <v>2.15278052865624E-4</v>
      </c>
      <c r="AZ17" s="226">
        <v>3.4401980312363703E-4</v>
      </c>
      <c r="BA17" s="226">
        <v>2.3216102828311E-4</v>
      </c>
      <c r="BB17" s="226">
        <v>2.22267238417481E-5</v>
      </c>
      <c r="BC17" s="226">
        <v>5.9254127075206097E-5</v>
      </c>
      <c r="BD17" s="226">
        <v>1.56621346728028E-5</v>
      </c>
      <c r="BE17" s="226">
        <v>4.2357089118749196E-6</v>
      </c>
      <c r="BF17" s="226">
        <v>4.9943698556248998E-6</v>
      </c>
      <c r="BG17" s="226">
        <v>1.56275623066444E-4</v>
      </c>
      <c r="BH17" s="226">
        <v>1.9033160253430501E-6</v>
      </c>
      <c r="BI17" s="226">
        <v>6.9376443128847599E-6</v>
      </c>
      <c r="BJ17" s="226">
        <v>3.22113551169629E-6</v>
      </c>
      <c r="BK17" s="226">
        <v>2.4230824630155602E-6</v>
      </c>
      <c r="BL17" s="226">
        <v>3.50663183587609E-6</v>
      </c>
      <c r="BM17" s="226">
        <v>1.5828265869702199E-6</v>
      </c>
      <c r="BN17" s="226">
        <v>2.1854962453148099E-6</v>
      </c>
      <c r="BO17" s="226">
        <v>1.5527124457956999E-6</v>
      </c>
      <c r="BP17" s="226">
        <v>1.38196832737731E-6</v>
      </c>
      <c r="BQ17" s="226">
        <v>4.4556452699348897E-6</v>
      </c>
      <c r="BR17" s="226">
        <v>1.70034204749803E-6</v>
      </c>
      <c r="BS17" s="226">
        <v>8.4693385012034704E-7</v>
      </c>
      <c r="BT17" s="226">
        <v>2.4505796253771198E-6</v>
      </c>
      <c r="BU17" s="226">
        <v>7.0419569022997199E-7</v>
      </c>
      <c r="BV17" s="226">
        <v>2.27047349987752E-6</v>
      </c>
      <c r="BW17" s="226">
        <v>1.3754444324792301E-6</v>
      </c>
      <c r="BX17" s="226">
        <v>5.5663573653858201E-6</v>
      </c>
      <c r="BY17" s="226">
        <v>0</v>
      </c>
    </row>
    <row r="18" spans="1:77" x14ac:dyDescent="0.25">
      <c r="A18" s="105" t="s">
        <v>15</v>
      </c>
      <c r="B18" s="226">
        <v>2.0634515669013799E-5</v>
      </c>
      <c r="C18" s="226">
        <v>4.5085185838135902E-5</v>
      </c>
      <c r="D18" s="226">
        <v>5.1311423066831402E-5</v>
      </c>
      <c r="E18" s="226">
        <v>1.6393843809054699E-4</v>
      </c>
      <c r="F18" s="226">
        <v>7.5718933332082894E-5</v>
      </c>
      <c r="G18" s="226">
        <v>2.1880066413961299E-5</v>
      </c>
      <c r="H18" s="226">
        <v>5.6997215201384399E-5</v>
      </c>
      <c r="I18" s="226">
        <v>5.5498865862148198E-5</v>
      </c>
      <c r="J18" s="226">
        <v>3.8116557215208103E-5</v>
      </c>
      <c r="K18" s="226">
        <v>1.4623823559021799E-5</v>
      </c>
      <c r="L18" s="226">
        <v>3.4121184971973699E-5</v>
      </c>
      <c r="M18" s="226">
        <v>4.3509009748812299E-6</v>
      </c>
      <c r="N18" s="226">
        <v>1.4100102110805301E-5</v>
      </c>
      <c r="O18" s="226">
        <v>5.6677083201134902E-6</v>
      </c>
      <c r="P18" s="226">
        <v>1.2373390024119201E-4</v>
      </c>
      <c r="Q18" s="226">
        <v>2.0161791146098701E-2</v>
      </c>
      <c r="R18" s="226">
        <v>6.19595905023717E-6</v>
      </c>
      <c r="S18" s="226">
        <v>4.3438000044050997E-6</v>
      </c>
      <c r="T18" s="226">
        <v>3.6286068135191701E-6</v>
      </c>
      <c r="U18" s="226">
        <v>2.0709638046350202E-5</v>
      </c>
      <c r="V18" s="226">
        <v>7.8606057746715995E-6</v>
      </c>
      <c r="W18" s="226">
        <v>6.0672372376042898E-6</v>
      </c>
      <c r="X18" s="226">
        <v>9.8614483782879904E-6</v>
      </c>
      <c r="Y18" s="226">
        <v>5.0494936819381599E-5</v>
      </c>
      <c r="Z18" s="226">
        <v>1.8311809746266599E-5</v>
      </c>
      <c r="AA18" s="226">
        <v>4.3651939759097701E-6</v>
      </c>
      <c r="AB18" s="226">
        <v>1.53385490603958E-5</v>
      </c>
      <c r="AC18" s="226">
        <v>6.4069948195323498E-6</v>
      </c>
      <c r="AD18" s="226">
        <v>1.0125498093435501E-5</v>
      </c>
      <c r="AE18" s="226">
        <v>2.58940321091557E-5</v>
      </c>
      <c r="AF18" s="226">
        <v>9.8015693584227197E-6</v>
      </c>
      <c r="AG18" s="226">
        <v>7.3554506215744802E-6</v>
      </c>
      <c r="AH18" s="226">
        <v>0</v>
      </c>
      <c r="AI18" s="226">
        <v>4.8541363487597199E-6</v>
      </c>
      <c r="AJ18" s="226">
        <v>1.79189377824797E-6</v>
      </c>
      <c r="AK18" s="226">
        <v>3.1737657149698099E-6</v>
      </c>
      <c r="AL18" s="226">
        <v>1.6687332707015199E-5</v>
      </c>
      <c r="AM18" s="226">
        <v>2.14083663817155E-6</v>
      </c>
      <c r="AN18" s="226">
        <v>1.46157122610591E-6</v>
      </c>
      <c r="AO18" s="226">
        <v>5.6704188147419803E-6</v>
      </c>
      <c r="AP18" s="226">
        <v>4.77473015036675E-5</v>
      </c>
      <c r="AQ18" s="226">
        <v>1.66890030949511E-5</v>
      </c>
      <c r="AR18" s="226">
        <v>6.2462989563754802E-6</v>
      </c>
      <c r="AS18" s="226">
        <v>4.2338908597784904E-6</v>
      </c>
      <c r="AT18" s="226">
        <v>2.2965307347185201E-6</v>
      </c>
      <c r="AU18" s="226">
        <v>2.1629979851948999E-4</v>
      </c>
      <c r="AV18" s="226">
        <v>1.61928356820122E-3</v>
      </c>
      <c r="AW18" s="226">
        <v>3.01080723711417E-5</v>
      </c>
      <c r="AX18" s="226">
        <v>9.6763788383102706E-6</v>
      </c>
      <c r="AY18" s="226">
        <v>3.7059531234484202E-6</v>
      </c>
      <c r="AZ18" s="226">
        <v>6.3681583415885099E-6</v>
      </c>
      <c r="BA18" s="226">
        <v>3.9717828146118097E-6</v>
      </c>
      <c r="BB18" s="226">
        <v>3.60546080525898E-6</v>
      </c>
      <c r="BC18" s="226">
        <v>5.9157607451343796E-6</v>
      </c>
      <c r="BD18" s="226">
        <v>2.4108866426234202E-6</v>
      </c>
      <c r="BE18" s="226">
        <v>1.74538142749805E-6</v>
      </c>
      <c r="BF18" s="226">
        <v>8.6893607939219392E-6</v>
      </c>
      <c r="BG18" s="226">
        <v>3.8531081202575901E-4</v>
      </c>
      <c r="BH18" s="226">
        <v>1.22312582605841E-6</v>
      </c>
      <c r="BI18" s="226">
        <v>4.9633590783405299E-6</v>
      </c>
      <c r="BJ18" s="226">
        <v>2.4164853442116899E-6</v>
      </c>
      <c r="BK18" s="226">
        <v>3.1698814243196599E-6</v>
      </c>
      <c r="BL18" s="226">
        <v>3.6856597040349601E-6</v>
      </c>
      <c r="BM18" s="226">
        <v>7.8082745539681404E-7</v>
      </c>
      <c r="BN18" s="226">
        <v>5.25372761984075E-7</v>
      </c>
      <c r="BO18" s="226">
        <v>9.4529824993565703E-7</v>
      </c>
      <c r="BP18" s="226">
        <v>1.0387505059205201E-6</v>
      </c>
      <c r="BQ18" s="226">
        <v>1.03051892494899E-5</v>
      </c>
      <c r="BR18" s="226">
        <v>1.12523503644332E-6</v>
      </c>
      <c r="BS18" s="226">
        <v>9.6700639209093694E-7</v>
      </c>
      <c r="BT18" s="226">
        <v>1.3854106363384099E-6</v>
      </c>
      <c r="BU18" s="226">
        <v>3.94099367702789E-7</v>
      </c>
      <c r="BV18" s="226">
        <v>2.7162754492839E-6</v>
      </c>
      <c r="BW18" s="226">
        <v>9.9742034332533706E-7</v>
      </c>
      <c r="BX18" s="226">
        <v>9.0192635983704597E-6</v>
      </c>
      <c r="BY18" s="226">
        <v>0</v>
      </c>
    </row>
    <row r="19" spans="1:77" x14ac:dyDescent="0.25">
      <c r="A19" s="105" t="s">
        <v>16</v>
      </c>
      <c r="B19" s="226">
        <v>1.3550848918794301E-5</v>
      </c>
      <c r="C19" s="226">
        <v>2.12430719982311E-5</v>
      </c>
      <c r="D19" s="226">
        <v>1.5214686066109301E-5</v>
      </c>
      <c r="E19" s="226">
        <v>3.3441827277302598E-5</v>
      </c>
      <c r="F19" s="226">
        <v>1.6103434914456799E-5</v>
      </c>
      <c r="G19" s="226">
        <v>1.7669866163908301E-5</v>
      </c>
      <c r="H19" s="226">
        <v>2.0309807519566201E-5</v>
      </c>
      <c r="I19" s="226">
        <v>1.5525212888393699E-5</v>
      </c>
      <c r="J19" s="226">
        <v>1.5276759724926701E-5</v>
      </c>
      <c r="K19" s="226">
        <v>1.3774166083481601E-3</v>
      </c>
      <c r="L19" s="226">
        <v>5.1620658056199501E-5</v>
      </c>
      <c r="M19" s="226">
        <v>1.38216046471727E-3</v>
      </c>
      <c r="N19" s="226">
        <v>1.27654684363801E-5</v>
      </c>
      <c r="O19" s="226">
        <v>7.2741142930635203E-6</v>
      </c>
      <c r="P19" s="226">
        <v>6.1948537349532706E-5</v>
      </c>
      <c r="Q19" s="226">
        <v>6.9760908027906198E-5</v>
      </c>
      <c r="R19" s="226">
        <v>2.92594954202277E-2</v>
      </c>
      <c r="S19" s="226">
        <v>3.99131640829902E-4</v>
      </c>
      <c r="T19" s="226">
        <v>7.6181686308834896E-4</v>
      </c>
      <c r="U19" s="226">
        <v>2.4228749773549002E-5</v>
      </c>
      <c r="V19" s="226">
        <v>4.77361433618282E-4</v>
      </c>
      <c r="W19" s="226">
        <v>6.62140031880247E-5</v>
      </c>
      <c r="X19" s="226">
        <v>1.8333780714879699E-5</v>
      </c>
      <c r="Y19" s="226">
        <v>2.42678766022642E-5</v>
      </c>
      <c r="Z19" s="226">
        <v>3.4306520223138703E-5</v>
      </c>
      <c r="AA19" s="226">
        <v>4.7661250585324202E-5</v>
      </c>
      <c r="AB19" s="226">
        <v>2.0537656255785401E-5</v>
      </c>
      <c r="AC19" s="226">
        <v>4.8959527030514004E-4</v>
      </c>
      <c r="AD19" s="226">
        <v>2.03782994863041E-4</v>
      </c>
      <c r="AE19" s="226">
        <v>2.4889160425475E-5</v>
      </c>
      <c r="AF19" s="226">
        <v>1.2610494569395401E-4</v>
      </c>
      <c r="AG19" s="226">
        <v>1.4696343753050801E-5</v>
      </c>
      <c r="AH19" s="226">
        <v>0</v>
      </c>
      <c r="AI19" s="226">
        <v>1.3904786398171099E-5</v>
      </c>
      <c r="AJ19" s="226">
        <v>9.7943442049799106E-6</v>
      </c>
      <c r="AK19" s="226">
        <v>6.9474894519245899E-5</v>
      </c>
      <c r="AL19" s="226">
        <v>1.9778176292156799E-5</v>
      </c>
      <c r="AM19" s="226">
        <v>1.4783141598978799E-5</v>
      </c>
      <c r="AN19" s="226">
        <v>1.3124695227275001E-5</v>
      </c>
      <c r="AO19" s="226">
        <v>1.0014701991112E-5</v>
      </c>
      <c r="AP19" s="226">
        <v>1.43989639066735E-5</v>
      </c>
      <c r="AQ19" s="226">
        <v>1.27055295834112E-5</v>
      </c>
      <c r="AR19" s="226">
        <v>1.08146004082403E-5</v>
      </c>
      <c r="AS19" s="226">
        <v>1.1685787036781999E-5</v>
      </c>
      <c r="AT19" s="226">
        <v>9.6396957345168495E-6</v>
      </c>
      <c r="AU19" s="226">
        <v>1.19552382519713E-5</v>
      </c>
      <c r="AV19" s="226">
        <v>1.8102625303884901E-5</v>
      </c>
      <c r="AW19" s="226">
        <v>2.3136157726445599E-5</v>
      </c>
      <c r="AX19" s="226">
        <v>1.13088849598361E-5</v>
      </c>
      <c r="AY19" s="226">
        <v>1.1388899908629599E-5</v>
      </c>
      <c r="AZ19" s="226">
        <v>1.0002938663868601E-5</v>
      </c>
      <c r="BA19" s="226">
        <v>9.5456374223027992E-6</v>
      </c>
      <c r="BB19" s="226">
        <v>1.08052410441727E-5</v>
      </c>
      <c r="BC19" s="226">
        <v>1.1508805446805E-5</v>
      </c>
      <c r="BD19" s="226">
        <v>2.0218097140688599E-5</v>
      </c>
      <c r="BE19" s="226">
        <v>1.02480079568495E-5</v>
      </c>
      <c r="BF19" s="226">
        <v>2.6276318230700601E-5</v>
      </c>
      <c r="BG19" s="226">
        <v>1.9307386279990501E-5</v>
      </c>
      <c r="BH19" s="226">
        <v>1.7457612316899101E-5</v>
      </c>
      <c r="BI19" s="226">
        <v>2.48410198654771E-5</v>
      </c>
      <c r="BJ19" s="226">
        <v>3.20916447399779E-5</v>
      </c>
      <c r="BK19" s="226">
        <v>1.08755763812608E-3</v>
      </c>
      <c r="BL19" s="226">
        <v>2.14834206763319E-3</v>
      </c>
      <c r="BM19" s="226">
        <v>2.49111829001817E-5</v>
      </c>
      <c r="BN19" s="226">
        <v>2.4101317962329401E-5</v>
      </c>
      <c r="BO19" s="226">
        <v>4.0306868238353897E-5</v>
      </c>
      <c r="BP19" s="226">
        <v>4.7476715360961701E-5</v>
      </c>
      <c r="BQ19" s="226">
        <v>1.7177827513481599E-5</v>
      </c>
      <c r="BR19" s="226">
        <v>8.0290885140341101E-5</v>
      </c>
      <c r="BS19" s="226">
        <v>1.33419713594849E-5</v>
      </c>
      <c r="BT19" s="226">
        <v>8.6271668135265797E-5</v>
      </c>
      <c r="BU19" s="226">
        <v>4.44094511440626E-5</v>
      </c>
      <c r="BV19" s="226">
        <v>6.1524403035314503E-5</v>
      </c>
      <c r="BW19" s="226">
        <v>3.0587466700607797E-5</v>
      </c>
      <c r="BX19" s="226">
        <v>2.55172633801919E-4</v>
      </c>
      <c r="BY19" s="226">
        <v>0</v>
      </c>
    </row>
    <row r="20" spans="1:77" x14ac:dyDescent="0.25">
      <c r="A20" s="105" t="s">
        <v>17</v>
      </c>
      <c r="B20" s="226">
        <v>9.2597072499144398E-6</v>
      </c>
      <c r="C20" s="226">
        <v>2.16723494776568E-5</v>
      </c>
      <c r="D20" s="226">
        <v>2.1059351579054999E-5</v>
      </c>
      <c r="E20" s="226">
        <v>1.7629750463548499E-5</v>
      </c>
      <c r="F20" s="226">
        <v>1.3706135537521801E-5</v>
      </c>
      <c r="G20" s="226">
        <v>1.0828055718180101E-5</v>
      </c>
      <c r="H20" s="226">
        <v>2.4320803344397001E-5</v>
      </c>
      <c r="I20" s="226">
        <v>1.1308422666246701E-5</v>
      </c>
      <c r="J20" s="226">
        <v>1.83952696601628E-5</v>
      </c>
      <c r="K20" s="226">
        <v>3.9169514188523198E-4</v>
      </c>
      <c r="L20" s="226">
        <v>1.06317599309449E-5</v>
      </c>
      <c r="M20" s="226">
        <v>4.3836070727422302E-4</v>
      </c>
      <c r="N20" s="226">
        <v>1.3630565526296001E-5</v>
      </c>
      <c r="O20" s="226">
        <v>6.5692293985980398E-6</v>
      </c>
      <c r="P20" s="226">
        <v>3.7384925917969799E-5</v>
      </c>
      <c r="Q20" s="226">
        <v>5.8731186053189901E-5</v>
      </c>
      <c r="R20" s="226">
        <v>1.4334823429258201E-4</v>
      </c>
      <c r="S20" s="226">
        <v>3.03763456279098E-2</v>
      </c>
      <c r="T20" s="226">
        <v>1.8841493916769899E-4</v>
      </c>
      <c r="U20" s="226">
        <v>5.0834035648986301E-5</v>
      </c>
      <c r="V20" s="226">
        <v>1.3304634887379799E-4</v>
      </c>
      <c r="W20" s="226">
        <v>3.14315759611945E-5</v>
      </c>
      <c r="X20" s="226">
        <v>3.5022729283783202E-5</v>
      </c>
      <c r="Y20" s="226">
        <v>3.3798597552419503E-5</v>
      </c>
      <c r="Z20" s="226">
        <v>4.1623166589514899E-5</v>
      </c>
      <c r="AA20" s="226">
        <v>3.1994206979990397E-5</v>
      </c>
      <c r="AB20" s="226">
        <v>3.3104511042692498E-5</v>
      </c>
      <c r="AC20" s="226">
        <v>1.60793915712462E-3</v>
      </c>
      <c r="AD20" s="226">
        <v>4.7007944233912697E-5</v>
      </c>
      <c r="AE20" s="226">
        <v>4.7420124484265998E-5</v>
      </c>
      <c r="AF20" s="226">
        <v>2.7347499369754001E-5</v>
      </c>
      <c r="AG20" s="226">
        <v>2.01993999593729E-5</v>
      </c>
      <c r="AH20" s="226">
        <v>0</v>
      </c>
      <c r="AI20" s="226">
        <v>2.27380409955922E-5</v>
      </c>
      <c r="AJ20" s="226">
        <v>3.3599738050076202E-5</v>
      </c>
      <c r="AK20" s="226">
        <v>3.5727873852193397E-5</v>
      </c>
      <c r="AL20" s="226">
        <v>2.4733073682939099E-5</v>
      </c>
      <c r="AM20" s="226">
        <v>2.1279160101357401E-5</v>
      </c>
      <c r="AN20" s="226">
        <v>1.59160290863843E-5</v>
      </c>
      <c r="AO20" s="226">
        <v>1.2579088227737E-5</v>
      </c>
      <c r="AP20" s="226">
        <v>1.8539693011032301E-5</v>
      </c>
      <c r="AQ20" s="226">
        <v>1.7140705182914699E-5</v>
      </c>
      <c r="AR20" s="226">
        <v>1.5938715298966101E-5</v>
      </c>
      <c r="AS20" s="226">
        <v>1.7233895849376498E-5</v>
      </c>
      <c r="AT20" s="226">
        <v>1.8646965223946699E-5</v>
      </c>
      <c r="AU20" s="226">
        <v>1.7624325325194199E-5</v>
      </c>
      <c r="AV20" s="226">
        <v>2.2789982514684599E-5</v>
      </c>
      <c r="AW20" s="226">
        <v>2.56468982745663E-5</v>
      </c>
      <c r="AX20" s="226">
        <v>4.6066738116781498E-5</v>
      </c>
      <c r="AY20" s="226">
        <v>1.36263210714155E-5</v>
      </c>
      <c r="AZ20" s="226">
        <v>1.5973624447920799E-5</v>
      </c>
      <c r="BA20" s="226">
        <v>2.1017885516824901E-5</v>
      </c>
      <c r="BB20" s="226">
        <v>2.3019568477713899E-5</v>
      </c>
      <c r="BC20" s="226">
        <v>2.9750164129603298E-5</v>
      </c>
      <c r="BD20" s="226">
        <v>2.7318697976062501E-5</v>
      </c>
      <c r="BE20" s="226">
        <v>1.2107039279570999E-5</v>
      </c>
      <c r="BF20" s="226">
        <v>2.44730407043436E-5</v>
      </c>
      <c r="BG20" s="226">
        <v>3.87027521994347E-5</v>
      </c>
      <c r="BH20" s="226">
        <v>6.9389799687929297E-6</v>
      </c>
      <c r="BI20" s="226">
        <v>1.93727775550467E-5</v>
      </c>
      <c r="BJ20" s="226">
        <v>1.1798521568752E-5</v>
      </c>
      <c r="BK20" s="226">
        <v>1.02472531812834E-4</v>
      </c>
      <c r="BL20" s="226">
        <v>1.11378824263581E-4</v>
      </c>
      <c r="BM20" s="226">
        <v>6.9784316081976004E-6</v>
      </c>
      <c r="BN20" s="226">
        <v>4.6512969534631196E-6</v>
      </c>
      <c r="BO20" s="226">
        <v>9.2235689660718999E-6</v>
      </c>
      <c r="BP20" s="226">
        <v>7.2835404772553203E-6</v>
      </c>
      <c r="BQ20" s="226">
        <v>3.6729549122104298E-6</v>
      </c>
      <c r="BR20" s="226">
        <v>1.5066990933625501E-5</v>
      </c>
      <c r="BS20" s="226">
        <v>4.7139553845723004E-6</v>
      </c>
      <c r="BT20" s="226">
        <v>1.30358508535299E-5</v>
      </c>
      <c r="BU20" s="226">
        <v>4.9756775102477101E-6</v>
      </c>
      <c r="BV20" s="226">
        <v>1.5270852307457901E-5</v>
      </c>
      <c r="BW20" s="226">
        <v>1.27718626713109E-5</v>
      </c>
      <c r="BX20" s="226">
        <v>4.0276252652646599E-5</v>
      </c>
      <c r="BY20" s="226">
        <v>0</v>
      </c>
    </row>
    <row r="21" spans="1:77" x14ac:dyDescent="0.25">
      <c r="A21" s="105" t="s">
        <v>18</v>
      </c>
      <c r="B21" s="226">
        <v>2.2762358440007398E-8</v>
      </c>
      <c r="C21" s="226">
        <v>2.3080061556215899E-8</v>
      </c>
      <c r="D21" s="226">
        <v>1.7648388994186901E-8</v>
      </c>
      <c r="E21" s="226">
        <v>4.1568260215071303E-8</v>
      </c>
      <c r="F21" s="226">
        <v>2.2252489535742E-8</v>
      </c>
      <c r="G21" s="226">
        <v>3.1140943751353501E-8</v>
      </c>
      <c r="H21" s="226">
        <v>2.92725900207029E-8</v>
      </c>
      <c r="I21" s="226">
        <v>3.4095995197057197E-8</v>
      </c>
      <c r="J21" s="226">
        <v>1.8069639547940501E-8</v>
      </c>
      <c r="K21" s="226">
        <v>2.2289471107931201E-8</v>
      </c>
      <c r="L21" s="226">
        <v>6.0034197985716004E-8</v>
      </c>
      <c r="M21" s="226">
        <v>2.8686625575241201E-8</v>
      </c>
      <c r="N21" s="226">
        <v>1.03055962017368E-8</v>
      </c>
      <c r="O21" s="226">
        <v>6.0500316070919096E-9</v>
      </c>
      <c r="P21" s="226">
        <v>8.3278016510885201E-8</v>
      </c>
      <c r="Q21" s="226">
        <v>9.2308521006877596E-8</v>
      </c>
      <c r="R21" s="226">
        <v>1.6992625948908401E-8</v>
      </c>
      <c r="S21" s="226">
        <v>2.6317438716483499E-8</v>
      </c>
      <c r="T21" s="226">
        <v>2.3036138499025201E-2</v>
      </c>
      <c r="U21" s="226">
        <v>2.13136650565695E-8</v>
      </c>
      <c r="V21" s="226">
        <v>3.8079226590182103E-8</v>
      </c>
      <c r="W21" s="226">
        <v>1.9408979673018802E-8</v>
      </c>
      <c r="X21" s="226">
        <v>1.41269625592054E-8</v>
      </c>
      <c r="Y21" s="226">
        <v>2.4545860811648101E-8</v>
      </c>
      <c r="Z21" s="226">
        <v>3.1630978506522897E-8</v>
      </c>
      <c r="AA21" s="226">
        <v>1.9923698188741099E-8</v>
      </c>
      <c r="AB21" s="226">
        <v>2.1130402067334401E-8</v>
      </c>
      <c r="AC21" s="226">
        <v>1.27800608444366E-8</v>
      </c>
      <c r="AD21" s="226">
        <v>5.5661868476953505E-7</v>
      </c>
      <c r="AE21" s="226">
        <v>2.10098436163845E-8</v>
      </c>
      <c r="AF21" s="226">
        <v>3.7913115045330097E-8</v>
      </c>
      <c r="AG21" s="226">
        <v>1.24628281926983E-8</v>
      </c>
      <c r="AH21" s="226">
        <v>0</v>
      </c>
      <c r="AI21" s="226">
        <v>9.3192714315611402E-9</v>
      </c>
      <c r="AJ21" s="226">
        <v>7.2410670670760899E-9</v>
      </c>
      <c r="AK21" s="226">
        <v>1.0958797761478301E-8</v>
      </c>
      <c r="AL21" s="226">
        <v>1.9111882514062199E-8</v>
      </c>
      <c r="AM21" s="226">
        <v>1.28695216045674E-8</v>
      </c>
      <c r="AN21" s="226">
        <v>1.1907930607685601E-8</v>
      </c>
      <c r="AO21" s="226">
        <v>7.7605394935135801E-9</v>
      </c>
      <c r="AP21" s="226">
        <v>1.0113952373063901E-8</v>
      </c>
      <c r="AQ21" s="226">
        <v>1.0197962199139099E-8</v>
      </c>
      <c r="AR21" s="226">
        <v>7.5311332891814893E-9</v>
      </c>
      <c r="AS21" s="226">
        <v>9.7809991883237598E-9</v>
      </c>
      <c r="AT21" s="226">
        <v>7.4881839262842294E-9</v>
      </c>
      <c r="AU21" s="226">
        <v>1.02973017996657E-8</v>
      </c>
      <c r="AV21" s="226">
        <v>1.79236505763777E-8</v>
      </c>
      <c r="AW21" s="226">
        <v>2.6419654935345999E-8</v>
      </c>
      <c r="AX21" s="226">
        <v>9.3944342113838092E-9</v>
      </c>
      <c r="AY21" s="226">
        <v>1.06261190105252E-8</v>
      </c>
      <c r="AZ21" s="226">
        <v>9.1053324418284601E-9</v>
      </c>
      <c r="BA21" s="226">
        <v>8.32775465304473E-9</v>
      </c>
      <c r="BB21" s="226">
        <v>8.0679890546502693E-9</v>
      </c>
      <c r="BC21" s="226">
        <v>9.3665395740129192E-9</v>
      </c>
      <c r="BD21" s="226">
        <v>1.6586831017734101E-8</v>
      </c>
      <c r="BE21" s="226">
        <v>1.0991255247759001E-8</v>
      </c>
      <c r="BF21" s="226">
        <v>2.2263461378197399E-8</v>
      </c>
      <c r="BG21" s="226">
        <v>1.9803619499530502E-8</v>
      </c>
      <c r="BH21" s="226">
        <v>1.6448316547599701E-8</v>
      </c>
      <c r="BI21" s="226">
        <v>2.3920527814745899E-8</v>
      </c>
      <c r="BJ21" s="226">
        <v>3.09042490189473E-8</v>
      </c>
      <c r="BK21" s="226">
        <v>4.6991924667958298E-7</v>
      </c>
      <c r="BL21" s="226">
        <v>2.0587303028049001E-6</v>
      </c>
      <c r="BM21" s="226">
        <v>6.8043012998795099E-8</v>
      </c>
      <c r="BN21" s="226">
        <v>3.1531738241796397E-8</v>
      </c>
      <c r="BO21" s="226">
        <v>4.5457918451891597E-8</v>
      </c>
      <c r="BP21" s="226">
        <v>5.04507648151638E-8</v>
      </c>
      <c r="BQ21" s="226">
        <v>1.9696041123703699E-8</v>
      </c>
      <c r="BR21" s="226">
        <v>6.7977505481581395E-8</v>
      </c>
      <c r="BS21" s="226">
        <v>1.16358146659112E-8</v>
      </c>
      <c r="BT21" s="226">
        <v>1.12730922955161E-7</v>
      </c>
      <c r="BU21" s="226">
        <v>4.4198127141886198E-8</v>
      </c>
      <c r="BV21" s="226">
        <v>7.10433696249005E-8</v>
      </c>
      <c r="BW21" s="226">
        <v>2.31594253697653E-8</v>
      </c>
      <c r="BX21" s="226">
        <v>2.1448545125985899E-6</v>
      </c>
      <c r="BY21" s="226">
        <v>0</v>
      </c>
    </row>
    <row r="22" spans="1:77" x14ac:dyDescent="0.25">
      <c r="A22" s="105" t="s">
        <v>19</v>
      </c>
      <c r="B22" s="226">
        <v>2.8290198937346799E-6</v>
      </c>
      <c r="C22" s="226">
        <v>4.9361696827120102E-6</v>
      </c>
      <c r="D22" s="226">
        <v>3.2640166265943901E-6</v>
      </c>
      <c r="E22" s="226">
        <v>7.0518170578852201E-6</v>
      </c>
      <c r="F22" s="226">
        <v>3.6743372338717201E-6</v>
      </c>
      <c r="G22" s="226">
        <v>3.6427549970371202E-6</v>
      </c>
      <c r="H22" s="226">
        <v>3.9165741209570804E-6</v>
      </c>
      <c r="I22" s="226">
        <v>3.10404911056543E-6</v>
      </c>
      <c r="J22" s="226">
        <v>3.64203582580497E-6</v>
      </c>
      <c r="K22" s="226">
        <v>3.65255921042919E-4</v>
      </c>
      <c r="L22" s="226">
        <v>5.9995314439561203E-6</v>
      </c>
      <c r="M22" s="226">
        <v>3.6831969110476698E-4</v>
      </c>
      <c r="N22" s="226">
        <v>1.38747636895605E-5</v>
      </c>
      <c r="O22" s="226">
        <v>5.8658513678229699E-6</v>
      </c>
      <c r="P22" s="226">
        <v>9.8198152104155996E-6</v>
      </c>
      <c r="Q22" s="226">
        <v>1.23532666056497E-5</v>
      </c>
      <c r="R22" s="226">
        <v>2.0774894812024299E-4</v>
      </c>
      <c r="S22" s="226">
        <v>3.8423449907409602E-4</v>
      </c>
      <c r="T22" s="226">
        <v>1.3464420071746699E-4</v>
      </c>
      <c r="U22" s="226">
        <v>2.46980646312429E-2</v>
      </c>
      <c r="V22" s="226">
        <v>2.47050509040215E-4</v>
      </c>
      <c r="W22" s="226">
        <v>7.3486876086642104E-4</v>
      </c>
      <c r="X22" s="226">
        <v>4.0449162034265696E-6</v>
      </c>
      <c r="Y22" s="226">
        <v>4.8322141775171604E-6</v>
      </c>
      <c r="Z22" s="226">
        <v>2.2522067363046799E-4</v>
      </c>
      <c r="AA22" s="226">
        <v>1.14226018597189E-4</v>
      </c>
      <c r="AB22" s="226">
        <v>4.0359094931305602E-6</v>
      </c>
      <c r="AC22" s="226">
        <v>1.57566103295319E-3</v>
      </c>
      <c r="AD22" s="226">
        <v>4.1315735951994202E-4</v>
      </c>
      <c r="AE22" s="226">
        <v>6.0663831544307202E-6</v>
      </c>
      <c r="AF22" s="226">
        <v>2.1896203174962801E-5</v>
      </c>
      <c r="AG22" s="226">
        <v>4.3933486475759696E-6</v>
      </c>
      <c r="AH22" s="226">
        <v>0</v>
      </c>
      <c r="AI22" s="226">
        <v>6.6537550027860099E-6</v>
      </c>
      <c r="AJ22" s="226">
        <v>5.26347833928632E-6</v>
      </c>
      <c r="AK22" s="226">
        <v>1.6010054911165198E-5</v>
      </c>
      <c r="AL22" s="226">
        <v>4.6011809257570698E-6</v>
      </c>
      <c r="AM22" s="226">
        <v>5.2055026638064503E-6</v>
      </c>
      <c r="AN22" s="226">
        <v>4.8202336254488304E-6</v>
      </c>
      <c r="AO22" s="226">
        <v>6.4017144500380298E-6</v>
      </c>
      <c r="AP22" s="226">
        <v>3.7984432355743602E-5</v>
      </c>
      <c r="AQ22" s="226">
        <v>3.0678162551974402E-4</v>
      </c>
      <c r="AR22" s="226">
        <v>4.2388976076475499E-5</v>
      </c>
      <c r="AS22" s="226">
        <v>2.9703432318102802E-6</v>
      </c>
      <c r="AT22" s="226">
        <v>5.4870987676452797E-6</v>
      </c>
      <c r="AU22" s="226">
        <v>7.4528953821756397E-6</v>
      </c>
      <c r="AV22" s="226">
        <v>5.8173944901431203E-6</v>
      </c>
      <c r="AW22" s="226">
        <v>4.7727669065153199E-6</v>
      </c>
      <c r="AX22" s="226">
        <v>1.05540133927824E-5</v>
      </c>
      <c r="AY22" s="226">
        <v>2.4367642094373398E-6</v>
      </c>
      <c r="AZ22" s="226">
        <v>5.7607379663876104E-6</v>
      </c>
      <c r="BA22" s="226">
        <v>3.8444825730006501E-6</v>
      </c>
      <c r="BB22" s="226">
        <v>3.0232081603675899E-6</v>
      </c>
      <c r="BC22" s="226">
        <v>6.9142775355156698E-6</v>
      </c>
      <c r="BD22" s="226">
        <v>5.6423301855011198E-6</v>
      </c>
      <c r="BE22" s="226">
        <v>2.7779615697584398E-6</v>
      </c>
      <c r="BF22" s="226">
        <v>7.9232974801710001E-6</v>
      </c>
      <c r="BG22" s="226">
        <v>6.3793574024328996E-6</v>
      </c>
      <c r="BH22" s="226">
        <v>3.2879584524103E-6</v>
      </c>
      <c r="BI22" s="226">
        <v>5.1116692489091297E-6</v>
      </c>
      <c r="BJ22" s="226">
        <v>6.6724911506164599E-6</v>
      </c>
      <c r="BK22" s="226">
        <v>9.7000576831970196E-5</v>
      </c>
      <c r="BL22" s="226">
        <v>1.86613152477359E-4</v>
      </c>
      <c r="BM22" s="226">
        <v>4.2499541772344402E-6</v>
      </c>
      <c r="BN22" s="226">
        <v>3.12232543057682E-6</v>
      </c>
      <c r="BO22" s="226">
        <v>5.0524644524528896E-6</v>
      </c>
      <c r="BP22" s="226">
        <v>5.9884813867463601E-6</v>
      </c>
      <c r="BQ22" s="226">
        <v>2.4479653854532501E-6</v>
      </c>
      <c r="BR22" s="226">
        <v>1.3885930357043201E-5</v>
      </c>
      <c r="BS22" s="226">
        <v>1.76997438733741E-6</v>
      </c>
      <c r="BT22" s="226">
        <v>9.6985445983547304E-6</v>
      </c>
      <c r="BU22" s="226">
        <v>4.3722057097528604E-6</v>
      </c>
      <c r="BV22" s="226">
        <v>1.05847002953216E-5</v>
      </c>
      <c r="BW22" s="226">
        <v>4.3837821951496904E-6</v>
      </c>
      <c r="BX22" s="226">
        <v>3.4156378790368398E-5</v>
      </c>
      <c r="BY22" s="226">
        <v>0</v>
      </c>
    </row>
    <row r="23" spans="1:77" x14ac:dyDescent="0.25">
      <c r="A23" s="105" t="s">
        <v>20</v>
      </c>
      <c r="B23" s="226">
        <v>4.5958895737608097E-6</v>
      </c>
      <c r="C23" s="226">
        <v>9.8353391141483492E-6</v>
      </c>
      <c r="D23" s="226">
        <v>4.7714530072232502E-6</v>
      </c>
      <c r="E23" s="226">
        <v>8.6017642746873208E-6</v>
      </c>
      <c r="F23" s="226">
        <v>5.3847758518127902E-6</v>
      </c>
      <c r="G23" s="226">
        <v>5.5716931904493904E-6</v>
      </c>
      <c r="H23" s="226">
        <v>6.0940586908341603E-6</v>
      </c>
      <c r="I23" s="226">
        <v>4.3147730058636297E-6</v>
      </c>
      <c r="J23" s="226">
        <v>4.3675624767425203E-6</v>
      </c>
      <c r="K23" s="226">
        <v>5.1707775759495199E-6</v>
      </c>
      <c r="L23" s="226">
        <v>1.30515515084293E-5</v>
      </c>
      <c r="M23" s="226">
        <v>5.8142099456559001E-6</v>
      </c>
      <c r="N23" s="226">
        <v>4.2471814096202699E-6</v>
      </c>
      <c r="O23" s="226">
        <v>2.5505959004952599E-6</v>
      </c>
      <c r="P23" s="226">
        <v>1.51042365999363E-5</v>
      </c>
      <c r="Q23" s="226">
        <v>1.8196819484554901E-5</v>
      </c>
      <c r="R23" s="226">
        <v>4.9563006040122603E-6</v>
      </c>
      <c r="S23" s="226">
        <v>9.4180084442537092E-6</v>
      </c>
      <c r="T23" s="226">
        <v>5.6586777565908003E-6</v>
      </c>
      <c r="U23" s="226">
        <v>6.8302810788063303E-6</v>
      </c>
      <c r="V23" s="226">
        <v>2.6184880237546601E-2</v>
      </c>
      <c r="W23" s="226">
        <v>8.72056872640736E-4</v>
      </c>
      <c r="X23" s="226">
        <v>6.3626668228449901E-6</v>
      </c>
      <c r="Y23" s="226">
        <v>6.7353577671048802E-6</v>
      </c>
      <c r="Z23" s="226">
        <v>3.3672113840647303E-4</v>
      </c>
      <c r="AA23" s="226">
        <v>1.36214454931503E-5</v>
      </c>
      <c r="AB23" s="226">
        <v>6.3103583558656401E-6</v>
      </c>
      <c r="AC23" s="226">
        <v>5.3925233608546398E-6</v>
      </c>
      <c r="AD23" s="226">
        <v>1.2503182668986801E-4</v>
      </c>
      <c r="AE23" s="226">
        <v>8.1210450527124007E-6</v>
      </c>
      <c r="AF23" s="226">
        <v>1.04216164214768E-5</v>
      </c>
      <c r="AG23" s="226">
        <v>5.3804743439160799E-6</v>
      </c>
      <c r="AH23" s="226">
        <v>0</v>
      </c>
      <c r="AI23" s="226">
        <v>3.7963944374913598E-6</v>
      </c>
      <c r="AJ23" s="226">
        <v>3.9014060888132504E-6</v>
      </c>
      <c r="AK23" s="226">
        <v>4.1968691748055899E-6</v>
      </c>
      <c r="AL23" s="226">
        <v>7.5601294109464403E-6</v>
      </c>
      <c r="AM23" s="226">
        <v>7.8511040878062993E-6</v>
      </c>
      <c r="AN23" s="226">
        <v>4.0440006018184402E-6</v>
      </c>
      <c r="AO23" s="226">
        <v>2.9528457466213199E-6</v>
      </c>
      <c r="AP23" s="226">
        <v>4.5524486965562197E-6</v>
      </c>
      <c r="AQ23" s="226">
        <v>3.9575434992849497E-6</v>
      </c>
      <c r="AR23" s="226">
        <v>2.94712211756928E-6</v>
      </c>
      <c r="AS23" s="226">
        <v>4.0547646413936201E-6</v>
      </c>
      <c r="AT23" s="226">
        <v>3.6879674688897101E-6</v>
      </c>
      <c r="AU23" s="226">
        <v>4.9391915359569901E-6</v>
      </c>
      <c r="AV23" s="226">
        <v>7.4850490538514903E-6</v>
      </c>
      <c r="AW23" s="226">
        <v>6.9273048994121796E-6</v>
      </c>
      <c r="AX23" s="226">
        <v>5.6824704337862897E-6</v>
      </c>
      <c r="AY23" s="226">
        <v>3.3149706204882901E-6</v>
      </c>
      <c r="AZ23" s="226">
        <v>3.3060259493459301E-6</v>
      </c>
      <c r="BA23" s="226">
        <v>3.3173897212938299E-6</v>
      </c>
      <c r="BB23" s="226">
        <v>3.4889612339498499E-6</v>
      </c>
      <c r="BC23" s="226">
        <v>4.5947999604186303E-6</v>
      </c>
      <c r="BD23" s="226">
        <v>5.8180897770907298E-6</v>
      </c>
      <c r="BE23" s="226">
        <v>2.7291236844246199E-6</v>
      </c>
      <c r="BF23" s="226">
        <v>6.3338038624000004E-6</v>
      </c>
      <c r="BG23" s="226">
        <v>6.6938057243526598E-6</v>
      </c>
      <c r="BH23" s="226">
        <v>6.0685432352554099E-6</v>
      </c>
      <c r="BI23" s="226">
        <v>2.9791952532099E-5</v>
      </c>
      <c r="BJ23" s="226">
        <v>1.1579683667971701E-5</v>
      </c>
      <c r="BK23" s="226">
        <v>2.7209111575019499E-4</v>
      </c>
      <c r="BL23" s="226">
        <v>3.9762309150133298E-4</v>
      </c>
      <c r="BM23" s="226">
        <v>5.3176712510871096E-6</v>
      </c>
      <c r="BN23" s="226">
        <v>4.8993864429378397E-6</v>
      </c>
      <c r="BO23" s="226">
        <v>7.9944581924595902E-6</v>
      </c>
      <c r="BP23" s="226">
        <v>9.39523388545118E-6</v>
      </c>
      <c r="BQ23" s="226">
        <v>3.32540731815246E-6</v>
      </c>
      <c r="BR23" s="226">
        <v>1.2414331231167901E-5</v>
      </c>
      <c r="BS23" s="226">
        <v>3.3383929382421198E-6</v>
      </c>
      <c r="BT23" s="226">
        <v>1.7694719733042201E-5</v>
      </c>
      <c r="BU23" s="226">
        <v>8.4954323242638693E-6</v>
      </c>
      <c r="BV23" s="226">
        <v>1.2428868745572E-5</v>
      </c>
      <c r="BW23" s="226">
        <v>6.9160178686780401E-6</v>
      </c>
      <c r="BX23" s="226">
        <v>7.3071612464567905E-5</v>
      </c>
      <c r="BY23" s="226">
        <v>0</v>
      </c>
    </row>
    <row r="24" spans="1:77" x14ac:dyDescent="0.25">
      <c r="A24" s="105" t="s">
        <v>21</v>
      </c>
      <c r="B24" s="226">
        <v>8.6962190578584203E-6</v>
      </c>
      <c r="C24" s="226">
        <v>1.71295818047748E-5</v>
      </c>
      <c r="D24" s="226">
        <v>9.78018457629287E-6</v>
      </c>
      <c r="E24" s="226">
        <v>1.6412292455563599E-5</v>
      </c>
      <c r="F24" s="226">
        <v>1.0056141913422901E-5</v>
      </c>
      <c r="G24" s="226">
        <v>1.06624706892546E-5</v>
      </c>
      <c r="H24" s="226">
        <v>1.27772819853241E-5</v>
      </c>
      <c r="I24" s="226">
        <v>8.9893364157420908E-6</v>
      </c>
      <c r="J24" s="226">
        <v>9.0072504914087792E-6</v>
      </c>
      <c r="K24" s="226">
        <v>2.1787252438178E-5</v>
      </c>
      <c r="L24" s="226">
        <v>2.7835896296218499E-5</v>
      </c>
      <c r="M24" s="226">
        <v>2.21264523852861E-5</v>
      </c>
      <c r="N24" s="226">
        <v>7.5206479475787996E-6</v>
      </c>
      <c r="O24" s="226">
        <v>4.5414373903591502E-6</v>
      </c>
      <c r="P24" s="226">
        <v>3.0939734920736697E-5</v>
      </c>
      <c r="Q24" s="226">
        <v>3.5621028950237603E-5</v>
      </c>
      <c r="R24" s="226">
        <v>1.41879639878505E-5</v>
      </c>
      <c r="S24" s="226">
        <v>2.1856595816632301E-5</v>
      </c>
      <c r="T24" s="226">
        <v>1.6433354187504399E-5</v>
      </c>
      <c r="U24" s="226">
        <v>1.5734636060671302E-5</v>
      </c>
      <c r="V24" s="226">
        <v>3.7077085614674297E-5</v>
      </c>
      <c r="W24" s="226">
        <v>7.6384218362607503E-2</v>
      </c>
      <c r="X24" s="226">
        <v>5.5002898469133097E-5</v>
      </c>
      <c r="Y24" s="226">
        <v>1.4593908964548101E-5</v>
      </c>
      <c r="Z24" s="226">
        <v>1.6491962896545999E-3</v>
      </c>
      <c r="AA24" s="226">
        <v>5.1709534325537103E-4</v>
      </c>
      <c r="AB24" s="226">
        <v>1.2886223747669699E-5</v>
      </c>
      <c r="AC24" s="226">
        <v>5.0413707307949101E-5</v>
      </c>
      <c r="AD24" s="226">
        <v>2.8070128507674401E-4</v>
      </c>
      <c r="AE24" s="226">
        <v>1.73543590883728E-5</v>
      </c>
      <c r="AF24" s="226">
        <v>2.1570185250111199E-5</v>
      </c>
      <c r="AG24" s="226">
        <v>2.8719823474235399E-5</v>
      </c>
      <c r="AH24" s="226">
        <v>0</v>
      </c>
      <c r="AI24" s="226">
        <v>7.6059163564861799E-6</v>
      </c>
      <c r="AJ24" s="226">
        <v>6.3026726684046499E-6</v>
      </c>
      <c r="AK24" s="226">
        <v>8.9759227151339102E-6</v>
      </c>
      <c r="AL24" s="226">
        <v>1.3802988569066301E-5</v>
      </c>
      <c r="AM24" s="226">
        <v>1.3084300764605801E-5</v>
      </c>
      <c r="AN24" s="226">
        <v>7.7751260209530394E-6</v>
      </c>
      <c r="AO24" s="226">
        <v>5.9057719602926298E-6</v>
      </c>
      <c r="AP24" s="226">
        <v>8.5971207068063302E-6</v>
      </c>
      <c r="AQ24" s="226">
        <v>7.8475239799177192E-6</v>
      </c>
      <c r="AR24" s="226">
        <v>6.84600535138526E-6</v>
      </c>
      <c r="AS24" s="226">
        <v>7.9352923586713902E-6</v>
      </c>
      <c r="AT24" s="226">
        <v>6.9308654131844997E-6</v>
      </c>
      <c r="AU24" s="226">
        <v>8.7999051721686899E-6</v>
      </c>
      <c r="AV24" s="226">
        <v>1.31428480468377E-5</v>
      </c>
      <c r="AW24" s="226">
        <v>1.3117128546124899E-5</v>
      </c>
      <c r="AX24" s="226">
        <v>8.0187627963347893E-6</v>
      </c>
      <c r="AY24" s="226">
        <v>6.5256358445002897E-6</v>
      </c>
      <c r="AZ24" s="226">
        <v>6.2753221717335796E-6</v>
      </c>
      <c r="BA24" s="226">
        <v>5.7995469474090596E-6</v>
      </c>
      <c r="BB24" s="226">
        <v>7.1865052231516203E-6</v>
      </c>
      <c r="BC24" s="226">
        <v>7.8111980210814001E-6</v>
      </c>
      <c r="BD24" s="226">
        <v>1.07228651550172E-5</v>
      </c>
      <c r="BE24" s="226">
        <v>5.53650796903175E-6</v>
      </c>
      <c r="BF24" s="226">
        <v>1.1920470137002401E-5</v>
      </c>
      <c r="BG24" s="226">
        <v>1.1465037844392601E-5</v>
      </c>
      <c r="BH24" s="226">
        <v>1.1033707207338E-5</v>
      </c>
      <c r="BI24" s="226">
        <v>4.3499165429055801E-5</v>
      </c>
      <c r="BJ24" s="226">
        <v>2.1217139701978901E-5</v>
      </c>
      <c r="BK24" s="226">
        <v>4.5515312550996898E-4</v>
      </c>
      <c r="BL24" s="226">
        <v>9.7682770238587103E-4</v>
      </c>
      <c r="BM24" s="226">
        <v>1.21737778166623E-5</v>
      </c>
      <c r="BN24" s="226">
        <v>1.08112869388671E-5</v>
      </c>
      <c r="BO24" s="226">
        <v>1.7919593559911798E-5</v>
      </c>
      <c r="BP24" s="226">
        <v>2.0698285854812999E-5</v>
      </c>
      <c r="BQ24" s="226">
        <v>7.2274609713508197E-6</v>
      </c>
      <c r="BR24" s="226">
        <v>2.6453458780089401E-5</v>
      </c>
      <c r="BS24" s="226">
        <v>5.9790801623838303E-6</v>
      </c>
      <c r="BT24" s="226">
        <v>4.0408463850882099E-5</v>
      </c>
      <c r="BU24" s="226">
        <v>2.0291402305641399E-5</v>
      </c>
      <c r="BV24" s="226">
        <v>2.8665468734889499E-5</v>
      </c>
      <c r="BW24" s="226">
        <v>1.29939809080234E-5</v>
      </c>
      <c r="BX24" s="226">
        <v>2.0193416745077999E-4</v>
      </c>
      <c r="BY24" s="226">
        <v>0</v>
      </c>
    </row>
    <row r="25" spans="1:77" x14ac:dyDescent="0.25">
      <c r="A25" s="105" t="s">
        <v>22</v>
      </c>
      <c r="B25" s="226">
        <v>7.0394215804831296E-6</v>
      </c>
      <c r="C25" s="226">
        <v>1.4310173557567E-5</v>
      </c>
      <c r="D25" s="226">
        <v>1.1959641589437199E-5</v>
      </c>
      <c r="E25" s="226">
        <v>1.39663133205798E-5</v>
      </c>
      <c r="F25" s="226">
        <v>9.0034332845442704E-6</v>
      </c>
      <c r="G25" s="226">
        <v>8.3481572435228395E-6</v>
      </c>
      <c r="H25" s="226">
        <v>1.4898676271137099E-5</v>
      </c>
      <c r="I25" s="226">
        <v>7.9504124713005198E-6</v>
      </c>
      <c r="J25" s="226">
        <v>1.0675339004513601E-5</v>
      </c>
      <c r="K25" s="226">
        <v>1.87978231745291E-4</v>
      </c>
      <c r="L25" s="226">
        <v>2.35279297981558E-5</v>
      </c>
      <c r="M25" s="226">
        <v>1.65224184833681E-4</v>
      </c>
      <c r="N25" s="226">
        <v>7.9690028268709304E-6</v>
      </c>
      <c r="O25" s="226">
        <v>4.3556382290952801E-6</v>
      </c>
      <c r="P25" s="226">
        <v>2.58781840570837E-5</v>
      </c>
      <c r="Q25" s="226">
        <v>2.9661425300136599E-5</v>
      </c>
      <c r="R25" s="226">
        <v>6.9858577691321802E-5</v>
      </c>
      <c r="S25" s="226">
        <v>7.5744098520020699E-5</v>
      </c>
      <c r="T25" s="226">
        <v>7.3337192055994093E-5</v>
      </c>
      <c r="U25" s="226">
        <v>2.4165127230549199E-5</v>
      </c>
      <c r="V25" s="226">
        <v>1.97086646074898E-4</v>
      </c>
      <c r="W25" s="226">
        <v>8.7717664743606101E-3</v>
      </c>
      <c r="X25" s="226">
        <v>3.2161541380363E-2</v>
      </c>
      <c r="Y25" s="226">
        <v>1.96542989079903E-5</v>
      </c>
      <c r="Z25" s="226">
        <v>4.5059618828538402E-4</v>
      </c>
      <c r="AA25" s="226">
        <v>8.0302233304943797E-3</v>
      </c>
      <c r="AB25" s="226">
        <v>1.8630141829363801E-5</v>
      </c>
      <c r="AC25" s="226">
        <v>6.45972618794007E-4</v>
      </c>
      <c r="AD25" s="226">
        <v>2.9181991794872898E-4</v>
      </c>
      <c r="AE25" s="226">
        <v>2.4958998392154802E-5</v>
      </c>
      <c r="AF25" s="226">
        <v>2.3974490320261699E-5</v>
      </c>
      <c r="AG25" s="226">
        <v>3.1702327240997998E-4</v>
      </c>
      <c r="AH25" s="226">
        <v>0</v>
      </c>
      <c r="AI25" s="226">
        <v>1.0367766801676601E-5</v>
      </c>
      <c r="AJ25" s="226">
        <v>7.8316792048038905E-6</v>
      </c>
      <c r="AK25" s="226">
        <v>1.7398888394703998E-5</v>
      </c>
      <c r="AL25" s="226">
        <v>1.29925368413362E-5</v>
      </c>
      <c r="AM25" s="226">
        <v>1.08324007870542E-5</v>
      </c>
      <c r="AN25" s="226">
        <v>8.4765237041601804E-6</v>
      </c>
      <c r="AO25" s="226">
        <v>7.3951897863459002E-6</v>
      </c>
      <c r="AP25" s="226">
        <v>9.8424457582949303E-6</v>
      </c>
      <c r="AQ25" s="226">
        <v>9.5708639712007595E-6</v>
      </c>
      <c r="AR25" s="226">
        <v>1.91416324580982E-5</v>
      </c>
      <c r="AS25" s="226">
        <v>9.4076450582921104E-6</v>
      </c>
      <c r="AT25" s="226">
        <v>8.3695727906158896E-6</v>
      </c>
      <c r="AU25" s="226">
        <v>8.7244709575208199E-6</v>
      </c>
      <c r="AV25" s="226">
        <v>1.1543017654199099E-5</v>
      </c>
      <c r="AW25" s="226">
        <v>1.22390738122237E-5</v>
      </c>
      <c r="AX25" s="226">
        <v>7.6898543291022492E-6</v>
      </c>
      <c r="AY25" s="226">
        <v>7.2549305678291701E-6</v>
      </c>
      <c r="AZ25" s="226">
        <v>7.1213520944923296E-6</v>
      </c>
      <c r="BA25" s="226">
        <v>6.51223500722461E-6</v>
      </c>
      <c r="BB25" s="226">
        <v>1.0353340263668901E-5</v>
      </c>
      <c r="BC25" s="226">
        <v>8.8091968570527992E-6</v>
      </c>
      <c r="BD25" s="226">
        <v>1.1466417296782E-5</v>
      </c>
      <c r="BE25" s="226">
        <v>6.4157728917005298E-6</v>
      </c>
      <c r="BF25" s="226">
        <v>1.1797507522310799E-5</v>
      </c>
      <c r="BG25" s="226">
        <v>1.1087773540710501E-5</v>
      </c>
      <c r="BH25" s="226">
        <v>8.2545108408399194E-6</v>
      </c>
      <c r="BI25" s="226">
        <v>1.8539937374977599E-5</v>
      </c>
      <c r="BJ25" s="226">
        <v>1.5790667203381001E-5</v>
      </c>
      <c r="BK25" s="226">
        <v>2.8415619960456002E-4</v>
      </c>
      <c r="BL25" s="226">
        <v>9.24954929261024E-4</v>
      </c>
      <c r="BM25" s="226">
        <v>8.3964169296675099E-6</v>
      </c>
      <c r="BN25" s="226">
        <v>9.0925819122472604E-6</v>
      </c>
      <c r="BO25" s="226">
        <v>1.63625649667503E-5</v>
      </c>
      <c r="BP25" s="226">
        <v>1.7898132399050599E-5</v>
      </c>
      <c r="BQ25" s="226">
        <v>6.1492127589673703E-6</v>
      </c>
      <c r="BR25" s="226">
        <v>2.3510525683666099E-5</v>
      </c>
      <c r="BS25" s="226">
        <v>5.6186809530476803E-6</v>
      </c>
      <c r="BT25" s="226">
        <v>3.4809837852221398E-5</v>
      </c>
      <c r="BU25" s="226">
        <v>1.9124333903954899E-5</v>
      </c>
      <c r="BV25" s="226">
        <v>2.74502412902219E-5</v>
      </c>
      <c r="BW25" s="226">
        <v>1.4467589583663101E-5</v>
      </c>
      <c r="BX25" s="226">
        <v>6.9871449224116601E-5</v>
      </c>
      <c r="BY25" s="226">
        <v>0</v>
      </c>
    </row>
    <row r="26" spans="1:77" x14ac:dyDescent="0.25">
      <c r="A26" s="105" t="s">
        <v>23</v>
      </c>
      <c r="B26" s="226">
        <v>1.86541204281794E-5</v>
      </c>
      <c r="C26" s="226">
        <v>3.1419045039926797E-5</v>
      </c>
      <c r="D26" s="226">
        <v>1.1243401000834399E-5</v>
      </c>
      <c r="E26" s="226">
        <v>3.6952395492712901E-5</v>
      </c>
      <c r="F26" s="226">
        <v>1.7393920502199201E-5</v>
      </c>
      <c r="G26" s="226">
        <v>1.24490914375084E-5</v>
      </c>
      <c r="H26" s="226">
        <v>1.06224822298152E-5</v>
      </c>
      <c r="I26" s="226">
        <v>1.3115264984258E-5</v>
      </c>
      <c r="J26" s="226">
        <v>2.29149612061413E-5</v>
      </c>
      <c r="K26" s="226">
        <v>1.20106185781801E-5</v>
      </c>
      <c r="L26" s="226">
        <v>1.6144376538359601E-5</v>
      </c>
      <c r="M26" s="226">
        <v>1.1503688723347099E-5</v>
      </c>
      <c r="N26" s="226">
        <v>7.1920456016984698E-6</v>
      </c>
      <c r="O26" s="226">
        <v>3.5954066139964001E-6</v>
      </c>
      <c r="P26" s="226">
        <v>9.6817866202602004E-6</v>
      </c>
      <c r="Q26" s="226">
        <v>1.14691384891856E-5</v>
      </c>
      <c r="R26" s="226">
        <v>8.3338364208377199E-6</v>
      </c>
      <c r="S26" s="226">
        <v>1.25673364797512E-5</v>
      </c>
      <c r="T26" s="226">
        <v>8.5806662005201706E-6</v>
      </c>
      <c r="U26" s="226">
        <v>9.4000970599080198E-6</v>
      </c>
      <c r="V26" s="226">
        <v>4.1147931212456499E-4</v>
      </c>
      <c r="W26" s="226">
        <v>6.8473558849130897E-4</v>
      </c>
      <c r="X26" s="226">
        <v>3.5982447881140902E-5</v>
      </c>
      <c r="Y26" s="226">
        <v>2.6675779792770998E-2</v>
      </c>
      <c r="Z26" s="226">
        <v>6.0741850103314496E-4</v>
      </c>
      <c r="AA26" s="226">
        <v>2.05094403593792E-5</v>
      </c>
      <c r="AB26" s="226">
        <v>1.3718693959526801E-5</v>
      </c>
      <c r="AC26" s="226">
        <v>2.4156224173981699E-5</v>
      </c>
      <c r="AD26" s="226">
        <v>2.2749112491112601E-4</v>
      </c>
      <c r="AE26" s="226">
        <v>5.97666280608788E-4</v>
      </c>
      <c r="AF26" s="226">
        <v>2.53422094872117E-3</v>
      </c>
      <c r="AG26" s="226">
        <v>6.1797993315628299E-4</v>
      </c>
      <c r="AH26" s="226">
        <v>0</v>
      </c>
      <c r="AI26" s="226">
        <v>2.20864091403602E-5</v>
      </c>
      <c r="AJ26" s="226">
        <v>1.01206836755537E-5</v>
      </c>
      <c r="AK26" s="226">
        <v>2.9823004861342E-5</v>
      </c>
      <c r="AL26" s="226">
        <v>3.4236998104387702E-5</v>
      </c>
      <c r="AM26" s="226">
        <v>9.2134861956921097E-6</v>
      </c>
      <c r="AN26" s="226">
        <v>5.7116357239756902E-6</v>
      </c>
      <c r="AO26" s="226">
        <v>3.8209487453390802E-6</v>
      </c>
      <c r="AP26" s="226">
        <v>1.1274566065156001E-3</v>
      </c>
      <c r="AQ26" s="226">
        <v>6.5483996615531105E-5</v>
      </c>
      <c r="AR26" s="226">
        <v>1.2636322394901899E-4</v>
      </c>
      <c r="AS26" s="226">
        <v>1.6358290056172401E-5</v>
      </c>
      <c r="AT26" s="226">
        <v>2.3124685428682299E-5</v>
      </c>
      <c r="AU26" s="226">
        <v>2.7776811035319802E-5</v>
      </c>
      <c r="AV26" s="226">
        <v>1.28074668722707E-5</v>
      </c>
      <c r="AW26" s="226">
        <v>1.4185685516229199E-5</v>
      </c>
      <c r="AX26" s="226">
        <v>7.0896808970698198E-6</v>
      </c>
      <c r="AY26" s="226">
        <v>4.6428729241137596E-6</v>
      </c>
      <c r="AZ26" s="226">
        <v>1.36452112037269E-5</v>
      </c>
      <c r="BA26" s="226">
        <v>7.0313507057050096E-6</v>
      </c>
      <c r="BB26" s="226">
        <v>8.5437935145446907E-6</v>
      </c>
      <c r="BC26" s="226">
        <v>1.7439206830950801E-5</v>
      </c>
      <c r="BD26" s="226">
        <v>6.9187431043684102E-6</v>
      </c>
      <c r="BE26" s="226">
        <v>5.3088045673749102E-5</v>
      </c>
      <c r="BF26" s="226">
        <v>5.0424701560354498E-5</v>
      </c>
      <c r="BG26" s="226">
        <v>6.5754142200759603E-6</v>
      </c>
      <c r="BH26" s="226">
        <v>6.3298850501419703E-6</v>
      </c>
      <c r="BI26" s="226">
        <v>1.8351562818204501E-5</v>
      </c>
      <c r="BJ26" s="226">
        <v>8.0393422568729795E-6</v>
      </c>
      <c r="BK26" s="226">
        <v>8.9382058733372297E-5</v>
      </c>
      <c r="BL26" s="226">
        <v>6.1967492833469697E-5</v>
      </c>
      <c r="BM26" s="226">
        <v>5.0174544862918199E-6</v>
      </c>
      <c r="BN26" s="226">
        <v>2.3025957380603699E-6</v>
      </c>
      <c r="BO26" s="226">
        <v>3.4130809086872899E-6</v>
      </c>
      <c r="BP26" s="226">
        <v>3.7496924202426799E-6</v>
      </c>
      <c r="BQ26" s="226">
        <v>3.3789854609694901E-6</v>
      </c>
      <c r="BR26" s="226">
        <v>6.6464466249892703E-6</v>
      </c>
      <c r="BS26" s="226">
        <v>2.4364156733920002E-6</v>
      </c>
      <c r="BT26" s="226">
        <v>7.1121735700503899E-6</v>
      </c>
      <c r="BU26" s="226">
        <v>2.8885253230236098E-6</v>
      </c>
      <c r="BV26" s="226">
        <v>4.2259642928731402E-5</v>
      </c>
      <c r="BW26" s="226">
        <v>8.6131566200637593E-6</v>
      </c>
      <c r="BX26" s="226">
        <v>2.4977226333184899E-5</v>
      </c>
      <c r="BY26" s="226">
        <v>0</v>
      </c>
    </row>
    <row r="27" spans="1:77" x14ac:dyDescent="0.25">
      <c r="A27" s="105" t="s">
        <v>24</v>
      </c>
      <c r="B27" s="226">
        <v>7.1192129158280998E-7</v>
      </c>
      <c r="C27" s="226">
        <v>1.2193230548304299E-6</v>
      </c>
      <c r="D27" s="226">
        <v>1.08377722656411E-6</v>
      </c>
      <c r="E27" s="226">
        <v>1.33221124488969E-6</v>
      </c>
      <c r="F27" s="226">
        <v>8.5424049280810304E-7</v>
      </c>
      <c r="G27" s="226">
        <v>8.8037696433430299E-7</v>
      </c>
      <c r="H27" s="226">
        <v>1.39762493804922E-6</v>
      </c>
      <c r="I27" s="226">
        <v>8.9459838962861995E-7</v>
      </c>
      <c r="J27" s="226">
        <v>9.8361503427805201E-7</v>
      </c>
      <c r="K27" s="226">
        <v>1.23363531538325E-6</v>
      </c>
      <c r="L27" s="226">
        <v>1.2863867438059899E-6</v>
      </c>
      <c r="M27" s="226">
        <v>1.7406176624665801E-6</v>
      </c>
      <c r="N27" s="226">
        <v>6.2797444645726196E-7</v>
      </c>
      <c r="O27" s="226">
        <v>3.2715423996922098E-7</v>
      </c>
      <c r="P27" s="226">
        <v>2.1156501287232E-6</v>
      </c>
      <c r="Q27" s="226">
        <v>2.7356013303905399E-6</v>
      </c>
      <c r="R27" s="226">
        <v>1.3626113737840901E-6</v>
      </c>
      <c r="S27" s="226">
        <v>2.19804777808688E-6</v>
      </c>
      <c r="T27" s="226">
        <v>1.84822677304398E-6</v>
      </c>
      <c r="U27" s="226">
        <v>3.31999399975589E-6</v>
      </c>
      <c r="V27" s="226">
        <v>1.4758530919386299E-4</v>
      </c>
      <c r="W27" s="226">
        <v>1.5424815113029901E-4</v>
      </c>
      <c r="X27" s="226">
        <v>1.7469646105746201E-6</v>
      </c>
      <c r="Y27" s="226">
        <v>1.7442026743067999E-6</v>
      </c>
      <c r="Z27" s="226">
        <v>2.5014507321362799E-2</v>
      </c>
      <c r="AA27" s="226">
        <v>2.71509792165309E-6</v>
      </c>
      <c r="AB27" s="226">
        <v>1.66075966568709E-6</v>
      </c>
      <c r="AC27" s="226">
        <v>1.55391488013826E-6</v>
      </c>
      <c r="AD27" s="226">
        <v>3.1323474669592801E-5</v>
      </c>
      <c r="AE27" s="226">
        <v>2.2202656887739999E-6</v>
      </c>
      <c r="AF27" s="226">
        <v>2.3238777569434699E-6</v>
      </c>
      <c r="AG27" s="226">
        <v>9.4718336799866098E-7</v>
      </c>
      <c r="AH27" s="226">
        <v>0</v>
      </c>
      <c r="AI27" s="226">
        <v>9.4633452851805196E-7</v>
      </c>
      <c r="AJ27" s="226">
        <v>1.0582631641779901E-6</v>
      </c>
      <c r="AK27" s="226">
        <v>1.04626748473771E-6</v>
      </c>
      <c r="AL27" s="226">
        <v>1.1216192459924601E-6</v>
      </c>
      <c r="AM27" s="226">
        <v>9.7756713680422409E-7</v>
      </c>
      <c r="AN27" s="226">
        <v>7.5873174665809801E-7</v>
      </c>
      <c r="AO27" s="226">
        <v>6.0625598727756595E-7</v>
      </c>
      <c r="AP27" s="226">
        <v>8.7524560881279202E-7</v>
      </c>
      <c r="AQ27" s="226">
        <v>8.2680494786969099E-7</v>
      </c>
      <c r="AR27" s="226">
        <v>7.46164750528537E-7</v>
      </c>
      <c r="AS27" s="226">
        <v>8.1513340156004196E-7</v>
      </c>
      <c r="AT27" s="226">
        <v>7.8725154448867697E-7</v>
      </c>
      <c r="AU27" s="226">
        <v>7.9097903504023798E-7</v>
      </c>
      <c r="AV27" s="226">
        <v>1.04292209807719E-6</v>
      </c>
      <c r="AW27" s="226">
        <v>1.14539881179138E-6</v>
      </c>
      <c r="AX27" s="226">
        <v>1.3094321231708301E-6</v>
      </c>
      <c r="AY27" s="226">
        <v>6.4548086509912101E-7</v>
      </c>
      <c r="AZ27" s="226">
        <v>6.7814939868995699E-7</v>
      </c>
      <c r="BA27" s="226">
        <v>7.4902267855631297E-7</v>
      </c>
      <c r="BB27" s="226">
        <v>9.6788611730065203E-7</v>
      </c>
      <c r="BC27" s="226">
        <v>1.0300655469422399E-6</v>
      </c>
      <c r="BD27" s="226">
        <v>1.1287414208538001E-6</v>
      </c>
      <c r="BE27" s="226">
        <v>5.9524579636664396E-7</v>
      </c>
      <c r="BF27" s="226">
        <v>1.10388134115789E-6</v>
      </c>
      <c r="BG27" s="226">
        <v>1.3394478404191701E-6</v>
      </c>
      <c r="BH27" s="226">
        <v>5.5678621343968101E-7</v>
      </c>
      <c r="BI27" s="226">
        <v>1.34953377296047E-6</v>
      </c>
      <c r="BJ27" s="226">
        <v>9.8429753716908906E-7</v>
      </c>
      <c r="BK27" s="226">
        <v>4.0350800761538497E-5</v>
      </c>
      <c r="BL27" s="226">
        <v>3.24483172315269E-5</v>
      </c>
      <c r="BM27" s="226">
        <v>1.1390067756721E-6</v>
      </c>
      <c r="BN27" s="226">
        <v>6.6613459989029802E-7</v>
      </c>
      <c r="BO27" s="226">
        <v>1.0961516993114599E-6</v>
      </c>
      <c r="BP27" s="226">
        <v>1.1170876196963999E-6</v>
      </c>
      <c r="BQ27" s="226">
        <v>4.3149060955162602E-7</v>
      </c>
      <c r="BR27" s="226">
        <v>1.56729403181781E-6</v>
      </c>
      <c r="BS27" s="226">
        <v>4.3634468508716901E-7</v>
      </c>
      <c r="BT27" s="226">
        <v>2.23804081451501E-6</v>
      </c>
      <c r="BU27" s="226">
        <v>8.4276311192432504E-7</v>
      </c>
      <c r="BV27" s="226">
        <v>1.63668843560465E-6</v>
      </c>
      <c r="BW27" s="226">
        <v>8.5417556999756299E-7</v>
      </c>
      <c r="BX27" s="226">
        <v>2.6748134905263202E-5</v>
      </c>
      <c r="BY27" s="226">
        <v>0</v>
      </c>
    </row>
    <row r="28" spans="1:77" x14ac:dyDescent="0.25">
      <c r="A28" s="105" t="s">
        <v>25</v>
      </c>
      <c r="B28" s="226">
        <v>6.6981297821458096E-7</v>
      </c>
      <c r="C28" s="226">
        <v>1.57013969996894E-6</v>
      </c>
      <c r="D28" s="226">
        <v>1.5577384456211599E-6</v>
      </c>
      <c r="E28" s="226">
        <v>1.1721870855897499E-6</v>
      </c>
      <c r="F28" s="226">
        <v>9.5025268004093796E-7</v>
      </c>
      <c r="G28" s="226">
        <v>7.2762360031771897E-7</v>
      </c>
      <c r="H28" s="226">
        <v>1.8846321471896401E-6</v>
      </c>
      <c r="I28" s="226">
        <v>8.0153007702930101E-7</v>
      </c>
      <c r="J28" s="226">
        <v>1.3169191412548399E-6</v>
      </c>
      <c r="K28" s="226">
        <v>1.66374053959144E-6</v>
      </c>
      <c r="L28" s="226">
        <v>1.1107382842851801E-6</v>
      </c>
      <c r="M28" s="226">
        <v>2.7752232369421701E-6</v>
      </c>
      <c r="N28" s="226">
        <v>6.1481641505770599E-7</v>
      </c>
      <c r="O28" s="226">
        <v>3.3506002132400599E-7</v>
      </c>
      <c r="P28" s="226">
        <v>1.1351759528868E-6</v>
      </c>
      <c r="Q28" s="226">
        <v>1.3707401604516501E-6</v>
      </c>
      <c r="R28" s="226">
        <v>2.00991323522558E-6</v>
      </c>
      <c r="S28" s="226">
        <v>3.1520435884503799E-6</v>
      </c>
      <c r="T28" s="226">
        <v>3.14097943016324E-6</v>
      </c>
      <c r="U28" s="226">
        <v>3.4882290150694502E-6</v>
      </c>
      <c r="V28" s="226">
        <v>2.42156209542208E-6</v>
      </c>
      <c r="W28" s="226">
        <v>2.0298786740274199E-6</v>
      </c>
      <c r="X28" s="226">
        <v>2.8253730444843001E-6</v>
      </c>
      <c r="Y28" s="226">
        <v>2.6166765718843101E-6</v>
      </c>
      <c r="Z28" s="226">
        <v>3.0006406451770499E-6</v>
      </c>
      <c r="AA28" s="226">
        <v>1.6822136852513402E-2</v>
      </c>
      <c r="AB28" s="226">
        <v>2.5898467877253001E-6</v>
      </c>
      <c r="AC28" s="226">
        <v>2.2569718865879201E-6</v>
      </c>
      <c r="AD28" s="226">
        <v>2.2299864490305598E-6</v>
      </c>
      <c r="AE28" s="226">
        <v>3.4900873222070202E-6</v>
      </c>
      <c r="AF28" s="226">
        <v>1.4291312074175599E-6</v>
      </c>
      <c r="AG28" s="226">
        <v>1.0815016629949099E-6</v>
      </c>
      <c r="AH28" s="226">
        <v>0</v>
      </c>
      <c r="AI28" s="226">
        <v>1.3483163292867301E-6</v>
      </c>
      <c r="AJ28" s="226">
        <v>9.9886665548684292E-7</v>
      </c>
      <c r="AK28" s="226">
        <v>1.52965648910238E-6</v>
      </c>
      <c r="AL28" s="226">
        <v>1.2859062991537201E-6</v>
      </c>
      <c r="AM28" s="226">
        <v>1.20736646595127E-6</v>
      </c>
      <c r="AN28" s="226">
        <v>9.5406616316350496E-7</v>
      </c>
      <c r="AO28" s="226">
        <v>8.4762931268374402E-7</v>
      </c>
      <c r="AP28" s="226">
        <v>1.1864163940833601E-6</v>
      </c>
      <c r="AQ28" s="226">
        <v>1.1584430790814201E-6</v>
      </c>
      <c r="AR28" s="226">
        <v>1.12957202577416E-6</v>
      </c>
      <c r="AS28" s="226">
        <v>1.1875994325459899E-6</v>
      </c>
      <c r="AT28" s="226">
        <v>1.0970600565947601E-6</v>
      </c>
      <c r="AU28" s="226">
        <v>1.0018962422978001E-6</v>
      </c>
      <c r="AV28" s="226">
        <v>1.15121143360983E-6</v>
      </c>
      <c r="AW28" s="226">
        <v>9.9475985586656907E-7</v>
      </c>
      <c r="AX28" s="226">
        <v>8.3578850806137795E-7</v>
      </c>
      <c r="AY28" s="226">
        <v>7.9291425248791998E-7</v>
      </c>
      <c r="AZ28" s="226">
        <v>8.2593406456565295E-7</v>
      </c>
      <c r="BA28" s="226">
        <v>7.4253805051792004E-7</v>
      </c>
      <c r="BB28" s="226">
        <v>1.44011000897401E-6</v>
      </c>
      <c r="BC28" s="226">
        <v>1.06361825367192E-6</v>
      </c>
      <c r="BD28" s="226">
        <v>1.19226746294885E-6</v>
      </c>
      <c r="BE28" s="226">
        <v>7.1598885186734099E-7</v>
      </c>
      <c r="BF28" s="226">
        <v>9.8550321304553801E-7</v>
      </c>
      <c r="BG28" s="226">
        <v>9.9238606333433594E-7</v>
      </c>
      <c r="BH28" s="226">
        <v>5.4105993268962799E-7</v>
      </c>
      <c r="BI28" s="226">
        <v>1.47748381360454E-6</v>
      </c>
      <c r="BJ28" s="226">
        <v>9.8924851082320696E-7</v>
      </c>
      <c r="BK28" s="226">
        <v>1.2587877370521201E-5</v>
      </c>
      <c r="BL28" s="226">
        <v>2.6709773516129802E-5</v>
      </c>
      <c r="BM28" s="226">
        <v>4.3915063467172998E-7</v>
      </c>
      <c r="BN28" s="226">
        <v>3.9190960173134402E-7</v>
      </c>
      <c r="BO28" s="226">
        <v>8.3715012622603904E-7</v>
      </c>
      <c r="BP28" s="226">
        <v>6.9601970308019802E-7</v>
      </c>
      <c r="BQ28" s="226">
        <v>2.4130098713335899E-7</v>
      </c>
      <c r="BR28" s="226">
        <v>8.1806903021666303E-7</v>
      </c>
      <c r="BS28" s="226">
        <v>3.0349037653113499E-7</v>
      </c>
      <c r="BT28" s="226">
        <v>1.38015539274391E-6</v>
      </c>
      <c r="BU28" s="226">
        <v>6.9486735458571901E-7</v>
      </c>
      <c r="BV28" s="226">
        <v>1.3359643139641601E-6</v>
      </c>
      <c r="BW28" s="226">
        <v>8.4875846079260802E-7</v>
      </c>
      <c r="BX28" s="226">
        <v>1.4765364165481601E-6</v>
      </c>
      <c r="BY28" s="226">
        <v>0</v>
      </c>
    </row>
    <row r="29" spans="1:77" x14ac:dyDescent="0.25">
      <c r="A29" s="105" t="s">
        <v>26</v>
      </c>
      <c r="B29" s="226">
        <v>1.2257374401263001E-6</v>
      </c>
      <c r="C29" s="226">
        <v>2.03382660336039E-6</v>
      </c>
      <c r="D29" s="226">
        <v>1.6120463188924901E-6</v>
      </c>
      <c r="E29" s="226">
        <v>2.6524033973708799E-6</v>
      </c>
      <c r="F29" s="226">
        <v>1.36745211293952E-6</v>
      </c>
      <c r="G29" s="226">
        <v>1.51973592736694E-6</v>
      </c>
      <c r="H29" s="226">
        <v>2.0935280482379401E-6</v>
      </c>
      <c r="I29" s="226">
        <v>1.21931259368258E-6</v>
      </c>
      <c r="J29" s="226">
        <v>1.55217072665509E-6</v>
      </c>
      <c r="K29" s="226">
        <v>1.88908752415731E-6</v>
      </c>
      <c r="L29" s="226">
        <v>3.9679782200771903E-6</v>
      </c>
      <c r="M29" s="226">
        <v>2.6118756868443199E-6</v>
      </c>
      <c r="N29" s="226">
        <v>1.16384481033133E-6</v>
      </c>
      <c r="O29" s="226">
        <v>6.5165217930078405E-7</v>
      </c>
      <c r="P29" s="226">
        <v>4.3755625049561304E-6</v>
      </c>
      <c r="Q29" s="226">
        <v>4.9736946883519004E-6</v>
      </c>
      <c r="R29" s="226">
        <v>2.0694436682406798E-6</v>
      </c>
      <c r="S29" s="226">
        <v>3.20910905396574E-6</v>
      </c>
      <c r="T29" s="226">
        <v>2.76620682944919E-6</v>
      </c>
      <c r="U29" s="226">
        <v>3.1511009563429499E-6</v>
      </c>
      <c r="V29" s="226">
        <v>3.8177621112096504E-6</v>
      </c>
      <c r="W29" s="226">
        <v>4.4575265922932599E-5</v>
      </c>
      <c r="X29" s="226">
        <v>2.5507922688741199E-6</v>
      </c>
      <c r="Y29" s="226">
        <v>2.7939494495673399E-6</v>
      </c>
      <c r="Z29" s="226">
        <v>4.0067731276230799E-6</v>
      </c>
      <c r="AA29" s="226">
        <v>3.1498212077536199E-6</v>
      </c>
      <c r="AB29" s="226">
        <v>5.3531939826178397E-2</v>
      </c>
      <c r="AC29" s="226">
        <v>2.1487347616669199E-6</v>
      </c>
      <c r="AD29" s="226">
        <v>8.8048923630887696E-5</v>
      </c>
      <c r="AE29" s="226">
        <v>3.34457880384453E-6</v>
      </c>
      <c r="AF29" s="226">
        <v>5.2419206888259802E-6</v>
      </c>
      <c r="AG29" s="226">
        <v>1.4721858264314899E-6</v>
      </c>
      <c r="AH29" s="226">
        <v>0</v>
      </c>
      <c r="AI29" s="226">
        <v>1.3721740297530501E-6</v>
      </c>
      <c r="AJ29" s="226">
        <v>1.06839223286745E-6</v>
      </c>
      <c r="AK29" s="226">
        <v>1.6043275581780199E-6</v>
      </c>
      <c r="AL29" s="226">
        <v>1.89622984037413E-6</v>
      </c>
      <c r="AM29" s="226">
        <v>1.54322194061808E-6</v>
      </c>
      <c r="AN29" s="226">
        <v>1.27833853645405E-6</v>
      </c>
      <c r="AO29" s="226">
        <v>1.0592470685116401E-6</v>
      </c>
      <c r="AP29" s="226">
        <v>1.3936976083716599E-6</v>
      </c>
      <c r="AQ29" s="226">
        <v>1.34919723128416E-6</v>
      </c>
      <c r="AR29" s="226">
        <v>1.1753239956378E-6</v>
      </c>
      <c r="AS29" s="226">
        <v>1.3167333080986901E-6</v>
      </c>
      <c r="AT29" s="226">
        <v>1.1385324492483899E-6</v>
      </c>
      <c r="AU29" s="226">
        <v>1.2491219616841301E-6</v>
      </c>
      <c r="AV29" s="226">
        <v>1.7070573813340601E-6</v>
      </c>
      <c r="AW29" s="226">
        <v>1.9209632453734601E-6</v>
      </c>
      <c r="AX29" s="226">
        <v>1.0988582591792401E-6</v>
      </c>
      <c r="AY29" s="226">
        <v>1.1041609649504999E-6</v>
      </c>
      <c r="AZ29" s="226">
        <v>1.0287050667340499E-6</v>
      </c>
      <c r="BA29" s="226">
        <v>9.4987825683795297E-7</v>
      </c>
      <c r="BB29" s="226">
        <v>1.3789830804439301E-6</v>
      </c>
      <c r="BC29" s="226">
        <v>1.22791922457198E-6</v>
      </c>
      <c r="BD29" s="226">
        <v>1.8008876367057699E-6</v>
      </c>
      <c r="BE29" s="226">
        <v>9.7117415495815198E-7</v>
      </c>
      <c r="BF29" s="226">
        <v>2.0496009931523202E-6</v>
      </c>
      <c r="BG29" s="226">
        <v>1.75026577855635E-6</v>
      </c>
      <c r="BH29" s="226">
        <v>1.48120225473101E-6</v>
      </c>
      <c r="BI29" s="226">
        <v>2.5206854665211699E-6</v>
      </c>
      <c r="BJ29" s="226">
        <v>2.69536474058706E-6</v>
      </c>
      <c r="BK29" s="226">
        <v>1.83326953230846E-4</v>
      </c>
      <c r="BL29" s="226">
        <v>1.5549654845395901E-4</v>
      </c>
      <c r="BM29" s="226">
        <v>1.5529704665473999E-6</v>
      </c>
      <c r="BN29" s="226">
        <v>1.90966349718754E-6</v>
      </c>
      <c r="BO29" s="226">
        <v>3.32823706729335E-6</v>
      </c>
      <c r="BP29" s="226">
        <v>3.8417921975253101E-6</v>
      </c>
      <c r="BQ29" s="226">
        <v>1.28890616642299E-6</v>
      </c>
      <c r="BR29" s="226">
        <v>5.1195367052472196E-6</v>
      </c>
      <c r="BS29" s="226">
        <v>1.27169989375514E-6</v>
      </c>
      <c r="BT29" s="226">
        <v>7.0019235949603004E-6</v>
      </c>
      <c r="BU29" s="226">
        <v>3.41373430060281E-6</v>
      </c>
      <c r="BV29" s="226">
        <v>4.9541610469288803E-6</v>
      </c>
      <c r="BW29" s="226">
        <v>2.1977328037332102E-6</v>
      </c>
      <c r="BX29" s="226">
        <v>7.2568430366977302E-6</v>
      </c>
      <c r="BY29" s="226">
        <v>0</v>
      </c>
    </row>
    <row r="30" spans="1:77" x14ac:dyDescent="0.25">
      <c r="A30" s="105" t="s">
        <v>27</v>
      </c>
      <c r="B30" s="226">
        <v>3.2188835873511799E-6</v>
      </c>
      <c r="C30" s="226">
        <v>5.5928241362588003E-6</v>
      </c>
      <c r="D30" s="226">
        <v>4.3906023358924403E-6</v>
      </c>
      <c r="E30" s="226">
        <v>1.04468474403031E-5</v>
      </c>
      <c r="F30" s="226">
        <v>4.9639029185867904E-6</v>
      </c>
      <c r="G30" s="226">
        <v>4.2477805044216299E-6</v>
      </c>
      <c r="H30" s="226">
        <v>5.5759737443554397E-6</v>
      </c>
      <c r="I30" s="226">
        <v>4.4263558962343001E-6</v>
      </c>
      <c r="J30" s="226">
        <v>4.23898847257083E-6</v>
      </c>
      <c r="K30" s="226">
        <v>1.0655616299798699E-3</v>
      </c>
      <c r="L30" s="226">
        <v>4.8112915621798002E-6</v>
      </c>
      <c r="M30" s="226">
        <v>1.0712220298022101E-3</v>
      </c>
      <c r="N30" s="226">
        <v>3.25410186837513E-6</v>
      </c>
      <c r="O30" s="226">
        <v>1.64742635690055E-6</v>
      </c>
      <c r="P30" s="226">
        <v>8.6966773349293208E-6</v>
      </c>
      <c r="Q30" s="226">
        <v>9.9757297772075196E-6</v>
      </c>
      <c r="R30" s="226">
        <v>3.3732884303545299E-4</v>
      </c>
      <c r="S30" s="226">
        <v>2.8860154474333002E-4</v>
      </c>
      <c r="T30" s="226">
        <v>3.8418489456131899E-4</v>
      </c>
      <c r="U30" s="226">
        <v>5.73652051311483E-6</v>
      </c>
      <c r="V30" s="226">
        <v>2.9209897763095901E-4</v>
      </c>
      <c r="W30" s="226">
        <v>1.6259155074527199E-5</v>
      </c>
      <c r="X30" s="226">
        <v>4.3463148880031798E-6</v>
      </c>
      <c r="Y30" s="226">
        <v>6.4095274441724002E-6</v>
      </c>
      <c r="Z30" s="226">
        <v>9.6533928088528401E-6</v>
      </c>
      <c r="AA30" s="226">
        <v>9.4304264662481506E-6</v>
      </c>
      <c r="AB30" s="226">
        <v>4.6132866808569597E-6</v>
      </c>
      <c r="AC30" s="226">
        <v>4.6700337464640803E-3</v>
      </c>
      <c r="AD30" s="226">
        <v>9.6411167393641096E-6</v>
      </c>
      <c r="AE30" s="226">
        <v>6.0743720588943201E-6</v>
      </c>
      <c r="AF30" s="226">
        <v>6.9585365545918098E-6</v>
      </c>
      <c r="AG30" s="226">
        <v>3.6377681424108601E-6</v>
      </c>
      <c r="AH30" s="226">
        <v>0</v>
      </c>
      <c r="AI30" s="226">
        <v>4.26062969529378E-6</v>
      </c>
      <c r="AJ30" s="226">
        <v>2.5914888634782001E-6</v>
      </c>
      <c r="AK30" s="226">
        <v>3.8739192896534598E-5</v>
      </c>
      <c r="AL30" s="226">
        <v>3.3750294280562001E-6</v>
      </c>
      <c r="AM30" s="226">
        <v>3.4164434987222701E-6</v>
      </c>
      <c r="AN30" s="226">
        <v>3.3603026506432499E-6</v>
      </c>
      <c r="AO30" s="226">
        <v>2.5270967053655901E-6</v>
      </c>
      <c r="AP30" s="226">
        <v>2.7240899486232399E-6</v>
      </c>
      <c r="AQ30" s="226">
        <v>3.1930997544803398E-6</v>
      </c>
      <c r="AR30" s="226">
        <v>2.4298721829274298E-6</v>
      </c>
      <c r="AS30" s="226">
        <v>2.75510503661583E-6</v>
      </c>
      <c r="AT30" s="226">
        <v>2.31914930934941E-6</v>
      </c>
      <c r="AU30" s="226">
        <v>2.7751597415978999E-6</v>
      </c>
      <c r="AV30" s="226">
        <v>3.7602997893330502E-6</v>
      </c>
      <c r="AW30" s="226">
        <v>4.2436029250599198E-6</v>
      </c>
      <c r="AX30" s="226">
        <v>2.7775038362977601E-6</v>
      </c>
      <c r="AY30" s="226">
        <v>2.66053369116049E-6</v>
      </c>
      <c r="AZ30" s="226">
        <v>2.2511551061555302E-6</v>
      </c>
      <c r="BA30" s="226">
        <v>2.3175883146606402E-6</v>
      </c>
      <c r="BB30" s="226">
        <v>2.5946781938502998E-6</v>
      </c>
      <c r="BC30" s="226">
        <v>2.7091005645110099E-6</v>
      </c>
      <c r="BD30" s="226">
        <v>5.5891169203952603E-6</v>
      </c>
      <c r="BE30" s="226">
        <v>2.6924455525324402E-6</v>
      </c>
      <c r="BF30" s="226">
        <v>7.5430147644684899E-6</v>
      </c>
      <c r="BG30" s="226">
        <v>3.3972455556527702E-6</v>
      </c>
      <c r="BH30" s="226">
        <v>3.0342942669310502E-6</v>
      </c>
      <c r="BI30" s="226">
        <v>3.9434493749016098E-6</v>
      </c>
      <c r="BJ30" s="226">
        <v>4.58472045660453E-6</v>
      </c>
      <c r="BK30" s="226">
        <v>3.6422944574387001E-5</v>
      </c>
      <c r="BL30" s="226">
        <v>9.5364732700533699E-5</v>
      </c>
      <c r="BM30" s="226">
        <v>6.20589030886771E-6</v>
      </c>
      <c r="BN30" s="226">
        <v>3.67767134321767E-6</v>
      </c>
      <c r="BO30" s="226">
        <v>5.7566972853324E-6</v>
      </c>
      <c r="BP30" s="226">
        <v>6.5486430755874097E-6</v>
      </c>
      <c r="BQ30" s="226">
        <v>3.1667622908638098E-6</v>
      </c>
      <c r="BR30" s="226">
        <v>2.4833578334954299E-5</v>
      </c>
      <c r="BS30" s="226">
        <v>1.59407126439445E-6</v>
      </c>
      <c r="BT30" s="226">
        <v>8.0464381596447892E-6</v>
      </c>
      <c r="BU30" s="226">
        <v>2.7942120699166501E-6</v>
      </c>
      <c r="BV30" s="226">
        <v>6.2949120963561404E-6</v>
      </c>
      <c r="BW30" s="226">
        <v>2.8473784595696999E-6</v>
      </c>
      <c r="BX30" s="226">
        <v>3.4909798424031399E-5</v>
      </c>
      <c r="BY30" s="226">
        <v>0</v>
      </c>
    </row>
    <row r="31" spans="1:77" x14ac:dyDescent="0.25">
      <c r="A31" s="105" t="s">
        <v>28</v>
      </c>
      <c r="B31" s="226">
        <v>2.9984720872154202E-6</v>
      </c>
      <c r="C31" s="226">
        <v>6.5457043337680202E-6</v>
      </c>
      <c r="D31" s="226">
        <v>5.9646347145680499E-6</v>
      </c>
      <c r="E31" s="226">
        <v>5.4608764766450998E-6</v>
      </c>
      <c r="F31" s="226">
        <v>4.0278133388236503E-6</v>
      </c>
      <c r="G31" s="226">
        <v>3.3953139260973002E-6</v>
      </c>
      <c r="H31" s="226">
        <v>6.9959869582525301E-6</v>
      </c>
      <c r="I31" s="226">
        <v>3.3952066152558798E-6</v>
      </c>
      <c r="J31" s="226">
        <v>5.3972570599947404E-6</v>
      </c>
      <c r="K31" s="226">
        <v>9.1342344036737403E-6</v>
      </c>
      <c r="L31" s="226">
        <v>5.9046014483359201E-6</v>
      </c>
      <c r="M31" s="226">
        <v>1.3067681719631601E-5</v>
      </c>
      <c r="N31" s="226">
        <v>3.7325493088604698E-6</v>
      </c>
      <c r="O31" s="226">
        <v>1.8876220945646E-6</v>
      </c>
      <c r="P31" s="226">
        <v>1.16523236335406E-5</v>
      </c>
      <c r="Q31" s="226">
        <v>1.6781326948138699E-5</v>
      </c>
      <c r="R31" s="226">
        <v>2.3352262484507799E-5</v>
      </c>
      <c r="S31" s="226">
        <v>2.55921613110715E-5</v>
      </c>
      <c r="T31" s="226">
        <v>1.29644702758899E-5</v>
      </c>
      <c r="U31" s="226">
        <v>1.22577154655605E-5</v>
      </c>
      <c r="V31" s="226">
        <v>4.1451384074963897E-5</v>
      </c>
      <c r="W31" s="226">
        <v>1.5789638230900301E-4</v>
      </c>
      <c r="X31" s="226">
        <v>1.05219307988974E-5</v>
      </c>
      <c r="Y31" s="226">
        <v>9.6982220320656197E-6</v>
      </c>
      <c r="Z31" s="226">
        <v>3.3080232643854202E-5</v>
      </c>
      <c r="AA31" s="226">
        <v>1.12307841249334E-4</v>
      </c>
      <c r="AB31" s="226">
        <v>1.4287513827371101E-5</v>
      </c>
      <c r="AC31" s="226">
        <v>1.8102913720806401E-5</v>
      </c>
      <c r="AD31" s="226">
        <v>1.2436731230839101E-2</v>
      </c>
      <c r="AE31" s="226">
        <v>2.9483088578388299E-5</v>
      </c>
      <c r="AF31" s="226">
        <v>4.8289516954672101E-4</v>
      </c>
      <c r="AG31" s="226">
        <v>1.3021769039425501E-5</v>
      </c>
      <c r="AH31" s="226">
        <v>0</v>
      </c>
      <c r="AI31" s="226">
        <v>6.20595727685896E-6</v>
      </c>
      <c r="AJ31" s="226">
        <v>8.2218002749956497E-6</v>
      </c>
      <c r="AK31" s="226">
        <v>6.8202311711697404E-6</v>
      </c>
      <c r="AL31" s="226">
        <v>7.3518213577351102E-6</v>
      </c>
      <c r="AM31" s="226">
        <v>5.8933335847587398E-6</v>
      </c>
      <c r="AN31" s="226">
        <v>4.4221551391740701E-6</v>
      </c>
      <c r="AO31" s="226">
        <v>3.5524063097116301E-6</v>
      </c>
      <c r="AP31" s="226">
        <v>1.8825743564256201E-5</v>
      </c>
      <c r="AQ31" s="226">
        <v>5.5496444715442401E-6</v>
      </c>
      <c r="AR31" s="226">
        <v>9.9167524425488008E-6</v>
      </c>
      <c r="AS31" s="226">
        <v>4.9797673120029097E-6</v>
      </c>
      <c r="AT31" s="226">
        <v>5.2423781170297996E-6</v>
      </c>
      <c r="AU31" s="226">
        <v>5.0763137535331804E-6</v>
      </c>
      <c r="AV31" s="226">
        <v>6.3570859767493104E-6</v>
      </c>
      <c r="AW31" s="226">
        <v>7.1414882203708998E-6</v>
      </c>
      <c r="AX31" s="226">
        <v>1.08750608841261E-5</v>
      </c>
      <c r="AY31" s="226">
        <v>3.8191956023265301E-6</v>
      </c>
      <c r="AZ31" s="226">
        <v>4.4199501603233604E-6</v>
      </c>
      <c r="BA31" s="226">
        <v>5.3416054997824699E-6</v>
      </c>
      <c r="BB31" s="226">
        <v>6.2777985946251502E-6</v>
      </c>
      <c r="BC31" s="226">
        <v>7.6290789700082104E-6</v>
      </c>
      <c r="BD31" s="226">
        <v>7.1715880168890397E-6</v>
      </c>
      <c r="BE31" s="226">
        <v>3.3426591945077901E-6</v>
      </c>
      <c r="BF31" s="226">
        <v>6.9657925978834202E-6</v>
      </c>
      <c r="BG31" s="226">
        <v>9.8068463567632299E-6</v>
      </c>
      <c r="BH31" s="226">
        <v>2.62092836908076E-6</v>
      </c>
      <c r="BI31" s="226">
        <v>6.4586726325224096E-6</v>
      </c>
      <c r="BJ31" s="226">
        <v>4.6853034437238504E-6</v>
      </c>
      <c r="BK31" s="226">
        <v>8.4615724134572403E-5</v>
      </c>
      <c r="BL31" s="226">
        <v>1.7323332031404001E-4</v>
      </c>
      <c r="BM31" s="226">
        <v>2.4378634687735601E-6</v>
      </c>
      <c r="BN31" s="226">
        <v>2.2667791580787699E-6</v>
      </c>
      <c r="BO31" s="226">
        <v>4.28806228526159E-6</v>
      </c>
      <c r="BP31" s="226">
        <v>4.1272877020745803E-6</v>
      </c>
      <c r="BQ31" s="226">
        <v>1.5886979178560201E-6</v>
      </c>
      <c r="BR31" s="226">
        <v>5.1712104157101998E-6</v>
      </c>
      <c r="BS31" s="226">
        <v>2.0347515670520901E-6</v>
      </c>
      <c r="BT31" s="226">
        <v>8.1681888901734395E-6</v>
      </c>
      <c r="BU31" s="226">
        <v>4.3286333245242801E-6</v>
      </c>
      <c r="BV31" s="226">
        <v>7.9453355148423097E-6</v>
      </c>
      <c r="BW31" s="226">
        <v>2.1058149394351999E-5</v>
      </c>
      <c r="BX31" s="226">
        <v>2.0155835269067598E-5</v>
      </c>
      <c r="BY31" s="226">
        <v>0</v>
      </c>
    </row>
    <row r="32" spans="1:77" x14ac:dyDescent="0.25">
      <c r="A32" s="105" t="s">
        <v>29</v>
      </c>
      <c r="B32" s="226">
        <v>3.2126989512827598E-6</v>
      </c>
      <c r="C32" s="226">
        <v>5.0660389518917603E-6</v>
      </c>
      <c r="D32" s="226">
        <v>3.7740689530291099E-6</v>
      </c>
      <c r="E32" s="226">
        <v>6.9115674468327696E-6</v>
      </c>
      <c r="F32" s="226">
        <v>3.4751429304743999E-6</v>
      </c>
      <c r="G32" s="226">
        <v>4.0583062293114602E-6</v>
      </c>
      <c r="H32" s="226">
        <v>5.00080492515202E-6</v>
      </c>
      <c r="I32" s="226">
        <v>3.26949818903314E-6</v>
      </c>
      <c r="J32" s="226">
        <v>3.7350249988995901E-6</v>
      </c>
      <c r="K32" s="226">
        <v>4.7473285597913103E-6</v>
      </c>
      <c r="L32" s="226">
        <v>1.12167729598633E-5</v>
      </c>
      <c r="M32" s="226">
        <v>6.0727357795105701E-6</v>
      </c>
      <c r="N32" s="226">
        <v>3.5165629826215101E-6</v>
      </c>
      <c r="O32" s="226">
        <v>1.8950580944468699E-6</v>
      </c>
      <c r="P32" s="226">
        <v>1.29458105422493E-5</v>
      </c>
      <c r="Q32" s="226">
        <v>1.48805392756316E-5</v>
      </c>
      <c r="R32" s="226">
        <v>5.8572322135788702E-6</v>
      </c>
      <c r="S32" s="226">
        <v>8.3214114204559604E-6</v>
      </c>
      <c r="T32" s="226">
        <v>6.1471175207816903E-6</v>
      </c>
      <c r="U32" s="226">
        <v>6.9227441117039304E-6</v>
      </c>
      <c r="V32" s="226">
        <v>5.2252766896909199E-4</v>
      </c>
      <c r="W32" s="226">
        <v>1.45884415168551E-4</v>
      </c>
      <c r="X32" s="226">
        <v>1.5237763174056099E-5</v>
      </c>
      <c r="Y32" s="226">
        <v>6.4293359404407603E-6</v>
      </c>
      <c r="Z32" s="226">
        <v>1.0246572372025E-4</v>
      </c>
      <c r="AA32" s="226">
        <v>1.7142671044924E-5</v>
      </c>
      <c r="AB32" s="226">
        <v>5.9912852850554099E-6</v>
      </c>
      <c r="AC32" s="226">
        <v>5.6591732523403496E-6</v>
      </c>
      <c r="AD32" s="226">
        <v>1.07566695339465E-3</v>
      </c>
      <c r="AE32" s="226">
        <v>0.35177862570609297</v>
      </c>
      <c r="AF32" s="226">
        <v>4.6484513330056302E-5</v>
      </c>
      <c r="AG32" s="226">
        <v>1.20181977795083E-4</v>
      </c>
      <c r="AH32" s="226">
        <v>0</v>
      </c>
      <c r="AI32" s="226">
        <v>3.2182996096801301E-6</v>
      </c>
      <c r="AJ32" s="226">
        <v>2.7860818407493401E-6</v>
      </c>
      <c r="AK32" s="226">
        <v>3.7555216045171698E-6</v>
      </c>
      <c r="AL32" s="226">
        <v>4.9501534374098301E-6</v>
      </c>
      <c r="AM32" s="226">
        <v>3.8556834408468401E-6</v>
      </c>
      <c r="AN32" s="226">
        <v>3.1543246049919001E-6</v>
      </c>
      <c r="AO32" s="226">
        <v>2.659951009469E-6</v>
      </c>
      <c r="AP32" s="226">
        <v>4.3359408240169603E-6</v>
      </c>
      <c r="AQ32" s="226">
        <v>3.3189850874911399E-6</v>
      </c>
      <c r="AR32" s="226">
        <v>3.1356044935574902E-6</v>
      </c>
      <c r="AS32" s="226">
        <v>3.11164312043406E-6</v>
      </c>
      <c r="AT32" s="226">
        <v>2.69654822713213E-6</v>
      </c>
      <c r="AU32" s="226">
        <v>3.1166212609505802E-6</v>
      </c>
      <c r="AV32" s="226">
        <v>4.43653674773472E-6</v>
      </c>
      <c r="AW32" s="226">
        <v>5.2843251955386702E-6</v>
      </c>
      <c r="AX32" s="226">
        <v>3.2262661614502699E-6</v>
      </c>
      <c r="AY32" s="226">
        <v>2.7560142889076899E-6</v>
      </c>
      <c r="AZ32" s="226">
        <v>2.5671092574839298E-6</v>
      </c>
      <c r="BA32" s="226">
        <v>2.4694559087679099E-6</v>
      </c>
      <c r="BB32" s="226">
        <v>3.1505179002404399E-6</v>
      </c>
      <c r="BC32" s="226">
        <v>3.1618403940630101E-6</v>
      </c>
      <c r="BD32" s="226">
        <v>4.60980125854577E-6</v>
      </c>
      <c r="BE32" s="226">
        <v>2.4342727825067001E-6</v>
      </c>
      <c r="BF32" s="226">
        <v>5.4526848664327799E-6</v>
      </c>
      <c r="BG32" s="226">
        <v>4.9118771695589698E-6</v>
      </c>
      <c r="BH32" s="226">
        <v>3.9702724914656803E-6</v>
      </c>
      <c r="BI32" s="226">
        <v>6.8291068839484898E-6</v>
      </c>
      <c r="BJ32" s="226">
        <v>7.3132449256489703E-6</v>
      </c>
      <c r="BK32" s="226">
        <v>4.4803504953959801E-4</v>
      </c>
      <c r="BL32" s="226">
        <v>4.5067048014906902E-4</v>
      </c>
      <c r="BM32" s="226">
        <v>4.7271987085973499E-6</v>
      </c>
      <c r="BN32" s="226">
        <v>5.3034895022272703E-6</v>
      </c>
      <c r="BO32" s="226">
        <v>9.06112861343255E-6</v>
      </c>
      <c r="BP32" s="226">
        <v>1.05726767822226E-5</v>
      </c>
      <c r="BQ32" s="226">
        <v>3.5843155074029799E-6</v>
      </c>
      <c r="BR32" s="226">
        <v>1.3955951282808E-5</v>
      </c>
      <c r="BS32" s="226">
        <v>3.3453441752326802E-6</v>
      </c>
      <c r="BT32" s="226">
        <v>1.96672582023092E-5</v>
      </c>
      <c r="BU32" s="226">
        <v>9.6887077876312603E-6</v>
      </c>
      <c r="BV32" s="226">
        <v>1.38003583308316E-5</v>
      </c>
      <c r="BW32" s="226">
        <v>7.0682896600982803E-6</v>
      </c>
      <c r="BX32" s="226">
        <v>4.5153514205323801E-5</v>
      </c>
      <c r="BY32" s="226">
        <v>0</v>
      </c>
    </row>
    <row r="33" spans="1:77" x14ac:dyDescent="0.25">
      <c r="A33" s="105" t="s">
        <v>30</v>
      </c>
      <c r="B33" s="226">
        <v>1.18646949778277E-6</v>
      </c>
      <c r="C33" s="226">
        <v>2.3913196042455699E-6</v>
      </c>
      <c r="D33" s="226">
        <v>1.2052958280702801E-6</v>
      </c>
      <c r="E33" s="226">
        <v>2.2027701624178599E-6</v>
      </c>
      <c r="F33" s="226">
        <v>1.37108262718864E-6</v>
      </c>
      <c r="G33" s="226">
        <v>1.4487257513644801E-6</v>
      </c>
      <c r="H33" s="226">
        <v>1.58973490090093E-6</v>
      </c>
      <c r="I33" s="226">
        <v>1.2005433484659999E-6</v>
      </c>
      <c r="J33" s="226">
        <v>1.1025049596719101E-6</v>
      </c>
      <c r="K33" s="226">
        <v>1.2755518344347099E-6</v>
      </c>
      <c r="L33" s="226">
        <v>2.8182335906244302E-6</v>
      </c>
      <c r="M33" s="226">
        <v>1.3995717840057499E-6</v>
      </c>
      <c r="N33" s="226">
        <v>1.2035153575428701E-6</v>
      </c>
      <c r="O33" s="226">
        <v>6.7203784528299502E-7</v>
      </c>
      <c r="P33" s="226">
        <v>3.2222008685297598E-6</v>
      </c>
      <c r="Q33" s="226">
        <v>3.7967273875543999E-6</v>
      </c>
      <c r="R33" s="226">
        <v>1.1844728339757401E-6</v>
      </c>
      <c r="S33" s="226">
        <v>2.2109969906144199E-6</v>
      </c>
      <c r="T33" s="226">
        <v>1.3938295652009599E-6</v>
      </c>
      <c r="U33" s="226">
        <v>1.7217352445266901E-6</v>
      </c>
      <c r="V33" s="226">
        <v>8.0506187137875001E-6</v>
      </c>
      <c r="W33" s="226">
        <v>2.7132970569192199E-6</v>
      </c>
      <c r="X33" s="226">
        <v>1.45801311022005E-6</v>
      </c>
      <c r="Y33" s="226">
        <v>1.6990568149080001E-6</v>
      </c>
      <c r="Z33" s="226">
        <v>2.53053843688352E-6</v>
      </c>
      <c r="AA33" s="226">
        <v>1.26365664524967E-6</v>
      </c>
      <c r="AB33" s="226">
        <v>1.4356353455393599E-6</v>
      </c>
      <c r="AC33" s="226">
        <v>1.1912354682074001E-6</v>
      </c>
      <c r="AD33" s="226">
        <v>1.72938275878453E-6</v>
      </c>
      <c r="AE33" s="226">
        <v>1.9485059565855298E-6</v>
      </c>
      <c r="AF33" s="226">
        <v>1.3243506484914999E-2</v>
      </c>
      <c r="AG33" s="226">
        <v>5.4910643223924002E-5</v>
      </c>
      <c r="AH33" s="226">
        <v>0</v>
      </c>
      <c r="AI33" s="226">
        <v>8.8430269837267405E-7</v>
      </c>
      <c r="AJ33" s="226">
        <v>7.8216841839113896E-7</v>
      </c>
      <c r="AK33" s="226">
        <v>9.8884535727543104E-7</v>
      </c>
      <c r="AL33" s="226">
        <v>1.69069118532426E-6</v>
      </c>
      <c r="AM33" s="226">
        <v>1.83493819712921E-6</v>
      </c>
      <c r="AN33" s="226">
        <v>9.4730968694881698E-7</v>
      </c>
      <c r="AO33" s="226">
        <v>7.5715869774547901E-7</v>
      </c>
      <c r="AP33" s="226">
        <v>1.0698035605908501E-6</v>
      </c>
      <c r="AQ33" s="226">
        <v>9.6701166061802993E-7</v>
      </c>
      <c r="AR33" s="226">
        <v>7.1686026232744496E-7</v>
      </c>
      <c r="AS33" s="226">
        <v>9.6184330503568308E-7</v>
      </c>
      <c r="AT33" s="226">
        <v>8.5601628731710895E-7</v>
      </c>
      <c r="AU33" s="226">
        <v>1.1540208306362201E-6</v>
      </c>
      <c r="AV33" s="226">
        <v>1.71172524930297E-6</v>
      </c>
      <c r="AW33" s="226">
        <v>1.5114156216908399E-6</v>
      </c>
      <c r="AX33" s="226">
        <v>1.0853444092607799E-6</v>
      </c>
      <c r="AY33" s="226">
        <v>7.6496505699531905E-7</v>
      </c>
      <c r="AZ33" s="226">
        <v>7.4834869824545399E-7</v>
      </c>
      <c r="BA33" s="226">
        <v>7.0537156629559198E-7</v>
      </c>
      <c r="BB33" s="226">
        <v>8.1381703223456502E-7</v>
      </c>
      <c r="BC33" s="226">
        <v>9.7493791670576699E-7</v>
      </c>
      <c r="BD33" s="226">
        <v>1.2994738427755499E-6</v>
      </c>
      <c r="BE33" s="226">
        <v>6.6193375525662103E-7</v>
      </c>
      <c r="BF33" s="226">
        <v>1.41538907877115E-6</v>
      </c>
      <c r="BG33" s="226">
        <v>1.35839278785515E-6</v>
      </c>
      <c r="BH33" s="226">
        <v>2.92225278685669E-6</v>
      </c>
      <c r="BI33" s="226">
        <v>7.0756246912231504E-6</v>
      </c>
      <c r="BJ33" s="226">
        <v>2.6236720034798998E-6</v>
      </c>
      <c r="BK33" s="226">
        <v>6.8821554935820397E-5</v>
      </c>
      <c r="BL33" s="226">
        <v>7.2876058782059107E-5</v>
      </c>
      <c r="BM33" s="226">
        <v>1.5861346444353599E-6</v>
      </c>
      <c r="BN33" s="226">
        <v>1.1404404467853301E-6</v>
      </c>
      <c r="BO33" s="226">
        <v>1.79690364200849E-6</v>
      </c>
      <c r="BP33" s="226">
        <v>2.07004263748025E-6</v>
      </c>
      <c r="BQ33" s="226">
        <v>7.5499959051167203E-7</v>
      </c>
      <c r="BR33" s="226">
        <v>2.8647328879624901E-6</v>
      </c>
      <c r="BS33" s="226">
        <v>6.2154697772426002E-7</v>
      </c>
      <c r="BT33" s="226">
        <v>3.9294273660464297E-6</v>
      </c>
      <c r="BU33" s="226">
        <v>1.65554152352504E-6</v>
      </c>
      <c r="BV33" s="226">
        <v>2.66365272052735E-6</v>
      </c>
      <c r="BW33" s="226">
        <v>1.0285677062886499E-6</v>
      </c>
      <c r="BX33" s="226">
        <v>3.1092675618934597E-5</v>
      </c>
      <c r="BY33" s="226">
        <v>0</v>
      </c>
    </row>
    <row r="34" spans="1:77" x14ac:dyDescent="0.25">
      <c r="A34" s="105" t="s">
        <v>31</v>
      </c>
      <c r="B34" s="226">
        <v>1.0563138533935501E-6</v>
      </c>
      <c r="C34" s="226">
        <v>2.5329065201167299E-6</v>
      </c>
      <c r="D34" s="226">
        <v>1.13482772327493E-6</v>
      </c>
      <c r="E34" s="226">
        <v>2.3232382387851801E-6</v>
      </c>
      <c r="F34" s="226">
        <v>1.3386195430512801E-6</v>
      </c>
      <c r="G34" s="226">
        <v>1.11046185024503E-6</v>
      </c>
      <c r="H34" s="226">
        <v>1.1570605265754899E-6</v>
      </c>
      <c r="I34" s="226">
        <v>9.2074932395981699E-7</v>
      </c>
      <c r="J34" s="226">
        <v>1.9139823201872701E-6</v>
      </c>
      <c r="K34" s="226">
        <v>1.01412185961735E-6</v>
      </c>
      <c r="L34" s="226">
        <v>1.5689073028426499E-6</v>
      </c>
      <c r="M34" s="226">
        <v>1.2202746253875601E-6</v>
      </c>
      <c r="N34" s="226">
        <v>1.34665986180403E-4</v>
      </c>
      <c r="O34" s="226">
        <v>5.24595450320836E-5</v>
      </c>
      <c r="P34" s="226">
        <v>1.74887517090332E-6</v>
      </c>
      <c r="Q34" s="226">
        <v>2.5187308952823602E-6</v>
      </c>
      <c r="R34" s="226">
        <v>8.6761940455767203E-7</v>
      </c>
      <c r="S34" s="226">
        <v>1.78913694744671E-6</v>
      </c>
      <c r="T34" s="226">
        <v>9.8179841015007711E-7</v>
      </c>
      <c r="U34" s="226">
        <v>1.10320255199648E-6</v>
      </c>
      <c r="V34" s="226">
        <v>1.47621979779477E-6</v>
      </c>
      <c r="W34" s="226">
        <v>1.0841044785197399E-6</v>
      </c>
      <c r="X34" s="226">
        <v>1.0654950607312701E-6</v>
      </c>
      <c r="Y34" s="226">
        <v>1.3234987174833001E-6</v>
      </c>
      <c r="Z34" s="226">
        <v>1.9491864660905399E-6</v>
      </c>
      <c r="AA34" s="226">
        <v>9.0307502920249204E-7</v>
      </c>
      <c r="AB34" s="226">
        <v>1.23877506304278E-6</v>
      </c>
      <c r="AC34" s="226">
        <v>8.4758513273956904E-7</v>
      </c>
      <c r="AD34" s="226">
        <v>1.24653466866766E-6</v>
      </c>
      <c r="AE34" s="226">
        <v>2.0507859922837399E-6</v>
      </c>
      <c r="AF34" s="226">
        <v>1.4608535677131499E-6</v>
      </c>
      <c r="AG34" s="226">
        <v>3.0583991622470202E-2</v>
      </c>
      <c r="AH34" s="226">
        <v>0</v>
      </c>
      <c r="AI34" s="226">
        <v>1.60697181657864E-6</v>
      </c>
      <c r="AJ34" s="226">
        <v>9.6985148270261806E-7</v>
      </c>
      <c r="AK34" s="226">
        <v>1.19836598809137E-6</v>
      </c>
      <c r="AL34" s="226">
        <v>1.6563249361463101E-6</v>
      </c>
      <c r="AM34" s="226">
        <v>1.7478941537276501E-6</v>
      </c>
      <c r="AN34" s="226">
        <v>8.6477636489212198E-7</v>
      </c>
      <c r="AO34" s="226">
        <v>3.5438381042934397E-5</v>
      </c>
      <c r="AP34" s="226">
        <v>1.6554388729005698E-5</v>
      </c>
      <c r="AQ34" s="226">
        <v>1.8527814288221799E-5</v>
      </c>
      <c r="AR34" s="226">
        <v>1.5507339534903102E-5</v>
      </c>
      <c r="AS34" s="226">
        <v>1.0677417113395501E-6</v>
      </c>
      <c r="AT34" s="226">
        <v>1.15556193921646E-6</v>
      </c>
      <c r="AU34" s="226">
        <v>6.2197274746797002E-6</v>
      </c>
      <c r="AV34" s="226">
        <v>2.47035100753557E-6</v>
      </c>
      <c r="AW34" s="226">
        <v>1.3283455928881399E-6</v>
      </c>
      <c r="AX34" s="226">
        <v>1.26854275200615E-6</v>
      </c>
      <c r="AY34" s="226">
        <v>7.0222264492336799E-7</v>
      </c>
      <c r="AZ34" s="226">
        <v>1.0659920771339699E-6</v>
      </c>
      <c r="BA34" s="226">
        <v>8.3541446265306105E-7</v>
      </c>
      <c r="BB34" s="226">
        <v>6.9232602701883695E-7</v>
      </c>
      <c r="BC34" s="226">
        <v>1.2173466334840099E-6</v>
      </c>
      <c r="BD34" s="226">
        <v>1.1945772037766301E-6</v>
      </c>
      <c r="BE34" s="226">
        <v>6.1421071551868604E-6</v>
      </c>
      <c r="BF34" s="226">
        <v>1.8916448689179799E-6</v>
      </c>
      <c r="BG34" s="226">
        <v>1.1712707281286499E-6</v>
      </c>
      <c r="BH34" s="226">
        <v>1.5783799690889199E-6</v>
      </c>
      <c r="BI34" s="226">
        <v>6.4919167465019704E-6</v>
      </c>
      <c r="BJ34" s="226">
        <v>4.0731378985689402E-6</v>
      </c>
      <c r="BK34" s="226">
        <v>1.1660312262561999E-5</v>
      </c>
      <c r="BL34" s="226">
        <v>1.28139932927937E-5</v>
      </c>
      <c r="BM34" s="226">
        <v>8.4735080375177697E-7</v>
      </c>
      <c r="BN34" s="226">
        <v>4.4378461337882101E-7</v>
      </c>
      <c r="BO34" s="226">
        <v>6.3453425659941905E-7</v>
      </c>
      <c r="BP34" s="226">
        <v>7.3503732883848103E-7</v>
      </c>
      <c r="BQ34" s="226">
        <v>4.2189796315887099E-7</v>
      </c>
      <c r="BR34" s="226">
        <v>1.2329896317618799E-6</v>
      </c>
      <c r="BS34" s="226">
        <v>2.82755143555252E-7</v>
      </c>
      <c r="BT34" s="226">
        <v>1.93823804433417E-6</v>
      </c>
      <c r="BU34" s="226">
        <v>4.2633657100134799E-7</v>
      </c>
      <c r="BV34" s="226">
        <v>2.2887357632933699E-6</v>
      </c>
      <c r="BW34" s="226">
        <v>6.3441980841263896E-7</v>
      </c>
      <c r="BX34" s="226">
        <v>1.31120603605215E-5</v>
      </c>
      <c r="BY34" s="226">
        <v>0</v>
      </c>
    </row>
    <row r="35" spans="1:77" x14ac:dyDescent="0.25">
      <c r="A35" s="105" t="s">
        <v>32</v>
      </c>
      <c r="B35" s="226">
        <v>0</v>
      </c>
      <c r="C35" s="226">
        <v>0</v>
      </c>
      <c r="D35" s="226">
        <v>0</v>
      </c>
      <c r="E35" s="226">
        <v>0</v>
      </c>
      <c r="F35" s="226">
        <v>0</v>
      </c>
      <c r="G35" s="226">
        <v>0</v>
      </c>
      <c r="H35" s="226">
        <v>0</v>
      </c>
      <c r="I35" s="226">
        <v>0</v>
      </c>
      <c r="J35" s="226">
        <v>0</v>
      </c>
      <c r="K35" s="226">
        <v>0</v>
      </c>
      <c r="L35" s="226">
        <v>0</v>
      </c>
      <c r="M35" s="226">
        <v>0</v>
      </c>
      <c r="N35" s="226">
        <v>0</v>
      </c>
      <c r="O35" s="226">
        <v>0</v>
      </c>
      <c r="P35" s="226">
        <v>0</v>
      </c>
      <c r="Q35" s="226">
        <v>0</v>
      </c>
      <c r="R35" s="226">
        <v>0</v>
      </c>
      <c r="S35" s="226">
        <v>0</v>
      </c>
      <c r="T35" s="226">
        <v>0</v>
      </c>
      <c r="U35" s="226">
        <v>0</v>
      </c>
      <c r="V35" s="226">
        <v>0</v>
      </c>
      <c r="W35" s="226">
        <v>0</v>
      </c>
      <c r="X35" s="226">
        <v>0</v>
      </c>
      <c r="Y35" s="226">
        <v>0</v>
      </c>
      <c r="Z35" s="226">
        <v>0</v>
      </c>
      <c r="AA35" s="226">
        <v>0</v>
      </c>
      <c r="AB35" s="226">
        <v>0</v>
      </c>
      <c r="AC35" s="226">
        <v>0</v>
      </c>
      <c r="AD35" s="226">
        <v>0</v>
      </c>
      <c r="AE35" s="226">
        <v>0</v>
      </c>
      <c r="AF35" s="226">
        <v>0</v>
      </c>
      <c r="AG35" s="226">
        <v>0</v>
      </c>
      <c r="AH35" s="226">
        <v>0</v>
      </c>
      <c r="AI35" s="226">
        <v>0</v>
      </c>
      <c r="AJ35" s="226">
        <v>0</v>
      </c>
      <c r="AK35" s="226">
        <v>0</v>
      </c>
      <c r="AL35" s="226">
        <v>0</v>
      </c>
      <c r="AM35" s="226">
        <v>0</v>
      </c>
      <c r="AN35" s="226">
        <v>0</v>
      </c>
      <c r="AO35" s="226">
        <v>0</v>
      </c>
      <c r="AP35" s="226">
        <v>0</v>
      </c>
      <c r="AQ35" s="226">
        <v>0</v>
      </c>
      <c r="AR35" s="226">
        <v>0</v>
      </c>
      <c r="AS35" s="226">
        <v>0</v>
      </c>
      <c r="AT35" s="226">
        <v>0</v>
      </c>
      <c r="AU35" s="226">
        <v>0</v>
      </c>
      <c r="AV35" s="226">
        <v>0</v>
      </c>
      <c r="AW35" s="226">
        <v>0</v>
      </c>
      <c r="AX35" s="226">
        <v>0</v>
      </c>
      <c r="AY35" s="226">
        <v>0</v>
      </c>
      <c r="AZ35" s="226">
        <v>0</v>
      </c>
      <c r="BA35" s="226">
        <v>0</v>
      </c>
      <c r="BB35" s="226">
        <v>0</v>
      </c>
      <c r="BC35" s="226">
        <v>0</v>
      </c>
      <c r="BD35" s="226">
        <v>0</v>
      </c>
      <c r="BE35" s="226">
        <v>0</v>
      </c>
      <c r="BF35" s="226">
        <v>0</v>
      </c>
      <c r="BG35" s="226">
        <v>0</v>
      </c>
      <c r="BH35" s="226">
        <v>0</v>
      </c>
      <c r="BI35" s="226">
        <v>0</v>
      </c>
      <c r="BJ35" s="226">
        <v>0</v>
      </c>
      <c r="BK35" s="226">
        <v>0</v>
      </c>
      <c r="BL35" s="226">
        <v>0</v>
      </c>
      <c r="BM35" s="226">
        <v>0</v>
      </c>
      <c r="BN35" s="226">
        <v>0</v>
      </c>
      <c r="BO35" s="226">
        <v>0</v>
      </c>
      <c r="BP35" s="226">
        <v>0</v>
      </c>
      <c r="BQ35" s="226">
        <v>0</v>
      </c>
      <c r="BR35" s="226">
        <v>0</v>
      </c>
      <c r="BS35" s="226">
        <v>0</v>
      </c>
      <c r="BT35" s="226">
        <v>0</v>
      </c>
      <c r="BU35" s="226">
        <v>0</v>
      </c>
      <c r="BV35" s="226">
        <v>0</v>
      </c>
      <c r="BW35" s="226">
        <v>0</v>
      </c>
      <c r="BX35" s="226">
        <v>0</v>
      </c>
      <c r="BY35" s="226">
        <v>0</v>
      </c>
    </row>
    <row r="36" spans="1:77" x14ac:dyDescent="0.25">
      <c r="A36" s="105" t="s">
        <v>33</v>
      </c>
      <c r="B36" s="226">
        <v>4.3925824641060702E-5</v>
      </c>
      <c r="C36" s="226">
        <v>8.7960094526431205E-4</v>
      </c>
      <c r="D36" s="226">
        <v>6.4446273774366403E-5</v>
      </c>
      <c r="E36" s="226">
        <v>2.0264161820762101E-4</v>
      </c>
      <c r="F36" s="226">
        <v>8.5153459980312197E-5</v>
      </c>
      <c r="G36" s="226">
        <v>5.4157134558568399E-5</v>
      </c>
      <c r="H36" s="226">
        <v>6.0370880587296203E-5</v>
      </c>
      <c r="I36" s="226">
        <v>5.5054567700271E-5</v>
      </c>
      <c r="J36" s="226">
        <v>6.9720867074157296E-5</v>
      </c>
      <c r="K36" s="226">
        <v>7.8410746219490798E-5</v>
      </c>
      <c r="L36" s="226">
        <v>2.1938754042205E-5</v>
      </c>
      <c r="M36" s="226">
        <v>7.8596848823479798E-5</v>
      </c>
      <c r="N36" s="226">
        <v>6.0228588078118002E-5</v>
      </c>
      <c r="O36" s="226">
        <v>2.7040634667215601E-5</v>
      </c>
      <c r="P36" s="226">
        <v>7.6941374173155304E-5</v>
      </c>
      <c r="Q36" s="226">
        <v>1.084752964279E-4</v>
      </c>
      <c r="R36" s="226">
        <v>6.0846670878455897E-5</v>
      </c>
      <c r="S36" s="226">
        <v>1.9184544239518399E-4</v>
      </c>
      <c r="T36" s="226">
        <v>7.5448808265652094E-5</v>
      </c>
      <c r="U36" s="226">
        <v>8.2206921773334696E-5</v>
      </c>
      <c r="V36" s="226">
        <v>8.1908286246450495E-5</v>
      </c>
      <c r="W36" s="226">
        <v>9.2772316525911898E-5</v>
      </c>
      <c r="X36" s="226">
        <v>2.1004712103394899E-4</v>
      </c>
      <c r="Y36" s="226">
        <v>1.1378778304016601E-4</v>
      </c>
      <c r="Z36" s="226">
        <v>8.8344199830869794E-5</v>
      </c>
      <c r="AA36" s="226">
        <v>9.3160495370153001E-5</v>
      </c>
      <c r="AB36" s="226">
        <v>6.7776880326274899E-5</v>
      </c>
      <c r="AC36" s="226">
        <v>7.5600315098161994E-5</v>
      </c>
      <c r="AD36" s="226">
        <v>7.0111695673735205E-5</v>
      </c>
      <c r="AE36" s="226">
        <v>1.01351258134502E-4</v>
      </c>
      <c r="AF36" s="226">
        <v>6.4550748081684703E-5</v>
      </c>
      <c r="AG36" s="226">
        <v>4.6619478165154602E-5</v>
      </c>
      <c r="AH36" s="226">
        <v>0</v>
      </c>
      <c r="AI36" s="226">
        <v>4.2118838865036499E-2</v>
      </c>
      <c r="AJ36" s="226">
        <v>3.2726689479033E-3</v>
      </c>
      <c r="AK36" s="226">
        <v>1.7007387130279E-3</v>
      </c>
      <c r="AL36" s="226">
        <v>4.7209018420529799E-5</v>
      </c>
      <c r="AM36" s="226">
        <v>4.8716477309553602E-5</v>
      </c>
      <c r="AN36" s="226">
        <v>9.7704911893372104E-5</v>
      </c>
      <c r="AO36" s="226">
        <v>3.6241592570004703E-5</v>
      </c>
      <c r="AP36" s="226">
        <v>8.3141817227191296E-5</v>
      </c>
      <c r="AQ36" s="226">
        <v>1.29473988130984E-4</v>
      </c>
      <c r="AR36" s="226">
        <v>9.0364946429972605E-5</v>
      </c>
      <c r="AS36" s="226">
        <v>8.5284486941701796E-5</v>
      </c>
      <c r="AT36" s="226">
        <v>9.0098144785282305E-5</v>
      </c>
      <c r="AU36" s="226">
        <v>4.2599887255984202E-5</v>
      </c>
      <c r="AV36" s="226">
        <v>4.8120251260005803E-5</v>
      </c>
      <c r="AW36" s="226">
        <v>5.0483072501474697E-5</v>
      </c>
      <c r="AX36" s="226">
        <v>8.0954313539900597E-5</v>
      </c>
      <c r="AY36" s="226">
        <v>1.12222483058918E-4</v>
      </c>
      <c r="AZ36" s="226">
        <v>1.27295173051396E-4</v>
      </c>
      <c r="BA36" s="226">
        <v>4.5391275121526201E-5</v>
      </c>
      <c r="BB36" s="226">
        <v>1.62777137350848E-4</v>
      </c>
      <c r="BC36" s="226">
        <v>1.49451765194751E-3</v>
      </c>
      <c r="BD36" s="226">
        <v>8.3260369872056904E-5</v>
      </c>
      <c r="BE36" s="226">
        <v>2.8697983746733501E-5</v>
      </c>
      <c r="BF36" s="226">
        <v>6.6614672903697996E-5</v>
      </c>
      <c r="BG36" s="226">
        <v>6.8726093032196698E-5</v>
      </c>
      <c r="BH36" s="226">
        <v>1.89470925713871E-4</v>
      </c>
      <c r="BI36" s="226">
        <v>5.6572421419075702E-5</v>
      </c>
      <c r="BJ36" s="226">
        <v>1.92714070817238E-4</v>
      </c>
      <c r="BK36" s="226">
        <v>2.42274324339348E-4</v>
      </c>
      <c r="BL36" s="226">
        <v>5.5269025017261797E-5</v>
      </c>
      <c r="BM36" s="226">
        <v>3.0805470068615903E-5</v>
      </c>
      <c r="BN36" s="226">
        <v>1.83764509283626E-5</v>
      </c>
      <c r="BO36" s="226">
        <v>3.0764077284018099E-5</v>
      </c>
      <c r="BP36" s="226">
        <v>3.1845073109369603E-5</v>
      </c>
      <c r="BQ36" s="226">
        <v>1.21173913300887E-5</v>
      </c>
      <c r="BR36" s="226">
        <v>7.9137102018180197E-5</v>
      </c>
      <c r="BS36" s="226">
        <v>1.50724808417223E-5</v>
      </c>
      <c r="BT36" s="226">
        <v>1.01404095565156E-4</v>
      </c>
      <c r="BU36" s="226">
        <v>4.1424104447192101E-5</v>
      </c>
      <c r="BV36" s="226">
        <v>8.8404916167474502E-5</v>
      </c>
      <c r="BW36" s="226">
        <v>2.3645988691093501E-5</v>
      </c>
      <c r="BX36" s="226">
        <v>5.5051560133403302E-5</v>
      </c>
      <c r="BY36" s="226">
        <v>0</v>
      </c>
    </row>
    <row r="37" spans="1:77" x14ac:dyDescent="0.25">
      <c r="A37" s="105" t="s">
        <v>34</v>
      </c>
      <c r="B37" s="226">
        <v>6.2838371404045699E-5</v>
      </c>
      <c r="C37" s="226">
        <v>1.3940656237572201E-4</v>
      </c>
      <c r="D37" s="226">
        <v>9.7348016094024297E-5</v>
      </c>
      <c r="E37" s="226">
        <v>1.20602029663776E-4</v>
      </c>
      <c r="F37" s="226">
        <v>1.0014414132025701E-4</v>
      </c>
      <c r="G37" s="226">
        <v>2.7347773118031898E-4</v>
      </c>
      <c r="H37" s="226">
        <v>1.0256568379792301E-4</v>
      </c>
      <c r="I37" s="226">
        <v>7.9462026806375105E-5</v>
      </c>
      <c r="J37" s="226">
        <v>1.0981842043647999E-4</v>
      </c>
      <c r="K37" s="226">
        <v>1.1631146971992199E-4</v>
      </c>
      <c r="L37" s="226">
        <v>7.4738352299625496E-5</v>
      </c>
      <c r="M37" s="226">
        <v>1.49431922712482E-4</v>
      </c>
      <c r="N37" s="226">
        <v>2.60773222291992E-4</v>
      </c>
      <c r="O37" s="226">
        <v>1.12394055629078E-4</v>
      </c>
      <c r="P37" s="226">
        <v>5.6515063008408598E-4</v>
      </c>
      <c r="Q37" s="226">
        <v>8.79152897874725E-4</v>
      </c>
      <c r="R37" s="226">
        <v>1.3065747323249999E-4</v>
      </c>
      <c r="S37" s="226">
        <v>3.4929404624409102E-4</v>
      </c>
      <c r="T37" s="226">
        <v>1.36438080751328E-4</v>
      </c>
      <c r="U37" s="226">
        <v>1.4696412177783399E-4</v>
      </c>
      <c r="V37" s="226">
        <v>1.7869402964739201E-4</v>
      </c>
      <c r="W37" s="226">
        <v>1.6927686251325401E-4</v>
      </c>
      <c r="X37" s="226">
        <v>1.2468789183099299E-4</v>
      </c>
      <c r="Y37" s="226">
        <v>1.40065659389581E-4</v>
      </c>
      <c r="Z37" s="226">
        <v>2.6005006693938199E-4</v>
      </c>
      <c r="AA37" s="226">
        <v>1.53496740545513E-4</v>
      </c>
      <c r="AB37" s="226">
        <v>1.53284912268375E-4</v>
      </c>
      <c r="AC37" s="226">
        <v>1.36301930192929E-4</v>
      </c>
      <c r="AD37" s="226">
        <v>2.6971022205057399E-4</v>
      </c>
      <c r="AE37" s="226">
        <v>2.5810349708505501E-4</v>
      </c>
      <c r="AF37" s="226">
        <v>3.5001887002333501E-4</v>
      </c>
      <c r="AG37" s="226">
        <v>2.58332439459401E-4</v>
      </c>
      <c r="AH37" s="226">
        <v>0</v>
      </c>
      <c r="AI37" s="226">
        <v>5.4753451158685395E-4</v>
      </c>
      <c r="AJ37" s="226">
        <v>0.10965245442558</v>
      </c>
      <c r="AK37" s="226">
        <v>1.8419082698677999E-3</v>
      </c>
      <c r="AL37" s="226">
        <v>2.95457685217723E-4</v>
      </c>
      <c r="AM37" s="226">
        <v>2.5291206241869E-4</v>
      </c>
      <c r="AN37" s="226">
        <v>3.7022171715559902E-4</v>
      </c>
      <c r="AO37" s="226">
        <v>1.1806372762208E-4</v>
      </c>
      <c r="AP37" s="226">
        <v>1.6929401035448399E-4</v>
      </c>
      <c r="AQ37" s="226">
        <v>2.2642341161153499E-4</v>
      </c>
      <c r="AR37" s="226">
        <v>1.1727013927860201E-4</v>
      </c>
      <c r="AS37" s="226">
        <v>2.2346299931178901E-4</v>
      </c>
      <c r="AT37" s="226">
        <v>1.4560108111756601E-4</v>
      </c>
      <c r="AU37" s="226">
        <v>1.99406353331039E-4</v>
      </c>
      <c r="AV37" s="226">
        <v>3.0495006039554101E-4</v>
      </c>
      <c r="AW37" s="226">
        <v>3.78302522291708E-4</v>
      </c>
      <c r="AX37" s="226">
        <v>6.6971422758400705E-4</v>
      </c>
      <c r="AY37" s="226">
        <v>2.2277667719622699E-4</v>
      </c>
      <c r="AZ37" s="226">
        <v>2.8327548661597401E-4</v>
      </c>
      <c r="BA37" s="226">
        <v>2.7883474086023801E-4</v>
      </c>
      <c r="BB37" s="226">
        <v>1.8325427822461001E-4</v>
      </c>
      <c r="BC37" s="226">
        <v>3.7394645176463601E-4</v>
      </c>
      <c r="BD37" s="226">
        <v>4.7287730165496399E-4</v>
      </c>
      <c r="BE37" s="226">
        <v>1.5129570811827899E-4</v>
      </c>
      <c r="BF37" s="226">
        <v>6.04865861701432E-4</v>
      </c>
      <c r="BG37" s="226">
        <v>5.0774941128425095E-4</v>
      </c>
      <c r="BH37" s="226">
        <v>2.17530142636752E-4</v>
      </c>
      <c r="BI37" s="226">
        <v>1.64240052404624E-4</v>
      </c>
      <c r="BJ37" s="226">
        <v>1.94294873455958E-4</v>
      </c>
      <c r="BK37" s="226">
        <v>4.2438923208549899E-4</v>
      </c>
      <c r="BL37" s="226">
        <v>2.0400532032469699E-4</v>
      </c>
      <c r="BM37" s="226">
        <v>1.3563109067753399E-4</v>
      </c>
      <c r="BN37" s="226">
        <v>1.30098395053314E-4</v>
      </c>
      <c r="BO37" s="226">
        <v>2.2097845561450799E-4</v>
      </c>
      <c r="BP37" s="226">
        <v>2.9626422092130297E-4</v>
      </c>
      <c r="BQ37" s="226">
        <v>5.4647857507062699E-5</v>
      </c>
      <c r="BR37" s="226">
        <v>2.9046971677486799E-4</v>
      </c>
      <c r="BS37" s="226">
        <v>2.0196568853791E-4</v>
      </c>
      <c r="BT37" s="226">
        <v>4.9676699090087204E-4</v>
      </c>
      <c r="BU37" s="226">
        <v>9.3809328478159802E-4</v>
      </c>
      <c r="BV37" s="226">
        <v>2.9009032223613899E-4</v>
      </c>
      <c r="BW37" s="226">
        <v>1.5032827209384301E-4</v>
      </c>
      <c r="BX37" s="226">
        <v>6.4101677088945199E-4</v>
      </c>
      <c r="BY37" s="226">
        <v>0</v>
      </c>
    </row>
    <row r="38" spans="1:77" x14ac:dyDescent="0.25">
      <c r="A38" s="105" t="s">
        <v>35</v>
      </c>
      <c r="B38" s="226">
        <v>7.7994744843861393E-6</v>
      </c>
      <c r="C38" s="226">
        <v>1.34205283465652E-5</v>
      </c>
      <c r="D38" s="226">
        <v>8.5773325840672701E-6</v>
      </c>
      <c r="E38" s="226">
        <v>1.31746262845677E-5</v>
      </c>
      <c r="F38" s="226">
        <v>2.0192419923418001E-5</v>
      </c>
      <c r="G38" s="226">
        <v>3.9060476753485101E-5</v>
      </c>
      <c r="H38" s="226">
        <v>8.36403122158823E-6</v>
      </c>
      <c r="I38" s="226">
        <v>1.8564939211464902E-5</v>
      </c>
      <c r="J38" s="226">
        <v>1.0117741053275799E-5</v>
      </c>
      <c r="K38" s="226">
        <v>1.7845984676338699E-5</v>
      </c>
      <c r="L38" s="226">
        <v>9.3798831602145302E-6</v>
      </c>
      <c r="M38" s="226">
        <v>1.0602605900783299E-5</v>
      </c>
      <c r="N38" s="226">
        <v>6.6665256566509697E-6</v>
      </c>
      <c r="O38" s="226">
        <v>2.6736292357394702E-5</v>
      </c>
      <c r="P38" s="226">
        <v>1.11972929047956E-5</v>
      </c>
      <c r="Q38" s="226">
        <v>1.43763753943818E-5</v>
      </c>
      <c r="R38" s="226">
        <v>1.1270081866693201E-5</v>
      </c>
      <c r="S38" s="226">
        <v>2.2274159254369099E-5</v>
      </c>
      <c r="T38" s="226">
        <v>1.01929174509147E-5</v>
      </c>
      <c r="U38" s="226">
        <v>1.14013496746464E-5</v>
      </c>
      <c r="V38" s="226">
        <v>1.9813856499577101E-5</v>
      </c>
      <c r="W38" s="226">
        <v>1.10138107041146E-5</v>
      </c>
      <c r="X38" s="226">
        <v>9.9430041587761096E-6</v>
      </c>
      <c r="Y38" s="226">
        <v>1.1306074089032899E-5</v>
      </c>
      <c r="Z38" s="226">
        <v>1.8619970346489899E-5</v>
      </c>
      <c r="AA38" s="226">
        <v>1.0874299953735599E-5</v>
      </c>
      <c r="AB38" s="226">
        <v>1.29175661849643E-5</v>
      </c>
      <c r="AC38" s="226">
        <v>1.16325553226458E-5</v>
      </c>
      <c r="AD38" s="226">
        <v>2.7051531924703299E-5</v>
      </c>
      <c r="AE38" s="226">
        <v>1.8088457278140999E-5</v>
      </c>
      <c r="AF38" s="226">
        <v>3.7134892120227301E-5</v>
      </c>
      <c r="AG38" s="226">
        <v>2.2655917459873798E-5</v>
      </c>
      <c r="AH38" s="226">
        <v>0</v>
      </c>
      <c r="AI38" s="226">
        <v>3.8794307424699001E-5</v>
      </c>
      <c r="AJ38" s="226">
        <v>2.6334523739924301E-4</v>
      </c>
      <c r="AK38" s="226">
        <v>8.5776385359178003E-2</v>
      </c>
      <c r="AL38" s="226">
        <v>2.6914660943515E-5</v>
      </c>
      <c r="AM38" s="226">
        <v>2.1551940358661101E-5</v>
      </c>
      <c r="AN38" s="226">
        <v>9.1290045109014199E-6</v>
      </c>
      <c r="AO38" s="226">
        <v>9.2085114846043103E-6</v>
      </c>
      <c r="AP38" s="226">
        <v>1.50327724645622E-4</v>
      </c>
      <c r="AQ38" s="226">
        <v>1.8492417873955099E-5</v>
      </c>
      <c r="AR38" s="226">
        <v>2.1016829786281401E-5</v>
      </c>
      <c r="AS38" s="226">
        <v>2.65426347015519E-5</v>
      </c>
      <c r="AT38" s="226">
        <v>1.40240621948556E-4</v>
      </c>
      <c r="AU38" s="226">
        <v>1.6830205841365599E-5</v>
      </c>
      <c r="AV38" s="226">
        <v>1.9479082442824798E-5</v>
      </c>
      <c r="AW38" s="226">
        <v>1.4127235365124301E-5</v>
      </c>
      <c r="AX38" s="226">
        <v>3.0560376612248602E-5</v>
      </c>
      <c r="AY38" s="226">
        <v>7.8947544629073396E-6</v>
      </c>
      <c r="AZ38" s="226">
        <v>9.7214795242579908E-6</v>
      </c>
      <c r="BA38" s="226">
        <v>1.95452557622402E-5</v>
      </c>
      <c r="BB38" s="226">
        <v>5.2317835202505498E-5</v>
      </c>
      <c r="BC38" s="226">
        <v>1.23334068354654E-4</v>
      </c>
      <c r="BD38" s="226">
        <v>3.6525352618254302E-4</v>
      </c>
      <c r="BE38" s="226">
        <v>2.18925663400314E-5</v>
      </c>
      <c r="BF38" s="226">
        <v>8.2118374959625796E-5</v>
      </c>
      <c r="BG38" s="226">
        <v>1.13723550923627E-5</v>
      </c>
      <c r="BH38" s="226">
        <v>8.8379150298159493E-6</v>
      </c>
      <c r="BI38" s="226">
        <v>1.1768730207401499E-5</v>
      </c>
      <c r="BJ38" s="226">
        <v>8.9039851872874808E-6</v>
      </c>
      <c r="BK38" s="226">
        <v>1.0658010797405E-5</v>
      </c>
      <c r="BL38" s="226">
        <v>1.3583638833177799E-5</v>
      </c>
      <c r="BM38" s="226">
        <v>9.3965902021127695E-6</v>
      </c>
      <c r="BN38" s="226">
        <v>4.1964425082026304E-6</v>
      </c>
      <c r="BO38" s="226">
        <v>6.4026862226553603E-6</v>
      </c>
      <c r="BP38" s="226">
        <v>7.2787807882253902E-6</v>
      </c>
      <c r="BQ38" s="226">
        <v>3.45312992003451E-6</v>
      </c>
      <c r="BR38" s="226">
        <v>2.1697934728173798E-5</v>
      </c>
      <c r="BS38" s="226">
        <v>3.6578194998194401E-6</v>
      </c>
      <c r="BT38" s="226">
        <v>2.07002520313837E-5</v>
      </c>
      <c r="BU38" s="226">
        <v>7.7172294369403794E-6</v>
      </c>
      <c r="BV38" s="226">
        <v>7.3482922456658502E-5</v>
      </c>
      <c r="BW38" s="226">
        <v>6.3364859098368498E-6</v>
      </c>
      <c r="BX38" s="226">
        <v>3.4439510098539702E-5</v>
      </c>
      <c r="BY38" s="226">
        <v>0</v>
      </c>
    </row>
    <row r="39" spans="1:77" x14ac:dyDescent="0.25">
      <c r="A39" s="105" t="s">
        <v>36</v>
      </c>
      <c r="B39" s="226">
        <v>1.0617300892873301E-5</v>
      </c>
      <c r="C39" s="226">
        <v>1.63729329262347E-5</v>
      </c>
      <c r="D39" s="226">
        <v>1.6492998914666499E-5</v>
      </c>
      <c r="E39" s="226">
        <v>1.6416005789643799E-5</v>
      </c>
      <c r="F39" s="226">
        <v>1.08168009444455E-4</v>
      </c>
      <c r="G39" s="226">
        <v>1.22487678194272E-5</v>
      </c>
      <c r="H39" s="226">
        <v>1.3577086283015599E-5</v>
      </c>
      <c r="I39" s="226">
        <v>7.4707625633918403E-6</v>
      </c>
      <c r="J39" s="226">
        <v>2.3121710251576602E-5</v>
      </c>
      <c r="K39" s="226">
        <v>2.2822051473168199E-5</v>
      </c>
      <c r="L39" s="226">
        <v>6.9088145650590001E-6</v>
      </c>
      <c r="M39" s="226">
        <v>1.82170360539303E-5</v>
      </c>
      <c r="N39" s="226">
        <v>3.0490999917354599E-5</v>
      </c>
      <c r="O39" s="226">
        <v>1.27961639307489E-5</v>
      </c>
      <c r="P39" s="226">
        <v>2.18508333057998E-5</v>
      </c>
      <c r="Q39" s="226">
        <v>3.2908885514662699E-5</v>
      </c>
      <c r="R39" s="226">
        <v>1.73573922679338E-5</v>
      </c>
      <c r="S39" s="226">
        <v>4.02815800838931E-5</v>
      </c>
      <c r="T39" s="226">
        <v>1.9513274570699599E-5</v>
      </c>
      <c r="U39" s="226">
        <v>2.1649472967144899E-5</v>
      </c>
      <c r="V39" s="226">
        <v>2.2471196206410201E-5</v>
      </c>
      <c r="W39" s="226">
        <v>1.4376771782968E-5</v>
      </c>
      <c r="X39" s="226">
        <v>1.8171639149226799E-5</v>
      </c>
      <c r="Y39" s="226">
        <v>1.8991589812757999E-5</v>
      </c>
      <c r="Z39" s="226">
        <v>3.03780050281419E-5</v>
      </c>
      <c r="AA39" s="226">
        <v>1.5804192125211499E-5</v>
      </c>
      <c r="AB39" s="226">
        <v>1.8358319433100501E-5</v>
      </c>
      <c r="AC39" s="226">
        <v>1.6031921903399201E-5</v>
      </c>
      <c r="AD39" s="226">
        <v>4.9731808123101499E-5</v>
      </c>
      <c r="AE39" s="226">
        <v>5.0143366939927801E-5</v>
      </c>
      <c r="AF39" s="226">
        <v>1.7690548425786601E-5</v>
      </c>
      <c r="AG39" s="226">
        <v>4.4505623984058002E-5</v>
      </c>
      <c r="AH39" s="226">
        <v>0</v>
      </c>
      <c r="AI39" s="226">
        <v>1.6980260987926102E-5</v>
      </c>
      <c r="AJ39" s="226">
        <v>1.7699019919042901E-5</v>
      </c>
      <c r="AK39" s="226">
        <v>4.52035797135266E-5</v>
      </c>
      <c r="AL39" s="226">
        <v>4.1068328886358897E-2</v>
      </c>
      <c r="AM39" s="226">
        <v>3.3098750015790902E-5</v>
      </c>
      <c r="AN39" s="226">
        <v>2.4440207217183601E-5</v>
      </c>
      <c r="AO39" s="226">
        <v>1.4306821899525299E-5</v>
      </c>
      <c r="AP39" s="226">
        <v>1.6862341392923898E-5</v>
      </c>
      <c r="AQ39" s="226">
        <v>4.5866440951806702E-5</v>
      </c>
      <c r="AR39" s="226">
        <v>1.2629366721740899E-5</v>
      </c>
      <c r="AS39" s="226">
        <v>1.16669383366905E-5</v>
      </c>
      <c r="AT39" s="226">
        <v>2.3736060919885599E-5</v>
      </c>
      <c r="AU39" s="226">
        <v>1.6832357707214599E-4</v>
      </c>
      <c r="AV39" s="226">
        <v>1.5994794250347E-5</v>
      </c>
      <c r="AW39" s="226">
        <v>1.6763739733983898E-5</v>
      </c>
      <c r="AX39" s="226">
        <v>3.2206331821282998E-5</v>
      </c>
      <c r="AY39" s="226">
        <v>8.4652117965662499E-6</v>
      </c>
      <c r="AZ39" s="226">
        <v>1.24008394532638E-5</v>
      </c>
      <c r="BA39" s="226">
        <v>1.14307616395864E-5</v>
      </c>
      <c r="BB39" s="226">
        <v>6.4899996840820395E-5</v>
      </c>
      <c r="BC39" s="226">
        <v>4.6386148598695602E-3</v>
      </c>
      <c r="BD39" s="226">
        <v>3.0246765975388499E-5</v>
      </c>
      <c r="BE39" s="226">
        <v>7.3859809959902398E-6</v>
      </c>
      <c r="BF39" s="226">
        <v>1.3289339849508099E-5</v>
      </c>
      <c r="BG39" s="226">
        <v>8.7458517934831603E-4</v>
      </c>
      <c r="BH39" s="226">
        <v>2.8933471686155401E-5</v>
      </c>
      <c r="BI39" s="226">
        <v>2.4575753933327499E-5</v>
      </c>
      <c r="BJ39" s="226">
        <v>1.0329048430423401E-5</v>
      </c>
      <c r="BK39" s="226">
        <v>9.3028929396056406E-6</v>
      </c>
      <c r="BL39" s="226">
        <v>1.48809103099776E-5</v>
      </c>
      <c r="BM39" s="226">
        <v>5.0847784377090898E-6</v>
      </c>
      <c r="BN39" s="226">
        <v>5.7130903476914603E-6</v>
      </c>
      <c r="BO39" s="226">
        <v>8.1591637140882295E-6</v>
      </c>
      <c r="BP39" s="226">
        <v>7.9144209618677396E-6</v>
      </c>
      <c r="BQ39" s="226">
        <v>2.4001850252519801E-5</v>
      </c>
      <c r="BR39" s="226">
        <v>5.1625608442204998E-6</v>
      </c>
      <c r="BS39" s="226">
        <v>7.11811078169753E-5</v>
      </c>
      <c r="BT39" s="226">
        <v>1.4299249239430199E-5</v>
      </c>
      <c r="BU39" s="226">
        <v>3.2921215229753601E-5</v>
      </c>
      <c r="BV39" s="226">
        <v>3.1025796938098997E-5</v>
      </c>
      <c r="BW39" s="226">
        <v>4.7314050827690799E-5</v>
      </c>
      <c r="BX39" s="226">
        <v>6.8989421723008199E-5</v>
      </c>
      <c r="BY39" s="226">
        <v>0</v>
      </c>
    </row>
    <row r="40" spans="1:77" x14ac:dyDescent="0.25">
      <c r="A40" s="105" t="s">
        <v>37</v>
      </c>
      <c r="B40" s="226">
        <v>3.6432258675664303E-5</v>
      </c>
      <c r="C40" s="226">
        <v>4.95955122572813E-5</v>
      </c>
      <c r="D40" s="226">
        <v>1.2665564739084299E-4</v>
      </c>
      <c r="E40" s="226">
        <v>6.9597708345140496E-5</v>
      </c>
      <c r="F40" s="226">
        <v>4.0983300102457698E-4</v>
      </c>
      <c r="G40" s="226">
        <v>1.10520158081838E-3</v>
      </c>
      <c r="H40" s="226">
        <v>5.1445352911135102E-5</v>
      </c>
      <c r="I40" s="226">
        <v>4.9313720003825197E-5</v>
      </c>
      <c r="J40" s="226">
        <v>5.7120715283206101E-5</v>
      </c>
      <c r="K40" s="226">
        <v>1.40649900313816E-4</v>
      </c>
      <c r="L40" s="226">
        <v>2.4880269488798998E-5</v>
      </c>
      <c r="M40" s="226">
        <v>8.8509082110869105E-5</v>
      </c>
      <c r="N40" s="226">
        <v>2.49654259078111E-5</v>
      </c>
      <c r="O40" s="226">
        <v>1.24605341489736E-5</v>
      </c>
      <c r="P40" s="226">
        <v>3.3897868591350603E-5</v>
      </c>
      <c r="Q40" s="226">
        <v>4.32220652338999E-5</v>
      </c>
      <c r="R40" s="226">
        <v>9.5861431431802795E-5</v>
      </c>
      <c r="S40" s="226">
        <v>4.8325354009279699E-4</v>
      </c>
      <c r="T40" s="226">
        <v>8.91760666425685E-5</v>
      </c>
      <c r="U40" s="226">
        <v>9.4573914249539197E-5</v>
      </c>
      <c r="V40" s="226">
        <v>3.1126038594172801E-4</v>
      </c>
      <c r="W40" s="226">
        <v>1.20847175726188E-4</v>
      </c>
      <c r="X40" s="226">
        <v>7.4949140546578597E-5</v>
      </c>
      <c r="Y40" s="226">
        <v>8.6127701002803803E-5</v>
      </c>
      <c r="Z40" s="226">
        <v>2.9707127966956798E-4</v>
      </c>
      <c r="AA40" s="226">
        <v>1.61267794593591E-4</v>
      </c>
      <c r="AB40" s="226">
        <v>1.3327479536626299E-4</v>
      </c>
      <c r="AC40" s="226">
        <v>8.4118092051701002E-5</v>
      </c>
      <c r="AD40" s="226">
        <v>3.57489556983474E-4</v>
      </c>
      <c r="AE40" s="226">
        <v>2.7978145629000897E-4</v>
      </c>
      <c r="AF40" s="226">
        <v>3.4535651271793398E-4</v>
      </c>
      <c r="AG40" s="226">
        <v>2.3439429807115201E-4</v>
      </c>
      <c r="AH40" s="226">
        <v>0</v>
      </c>
      <c r="AI40" s="226">
        <v>9.3330074901223003E-5</v>
      </c>
      <c r="AJ40" s="226">
        <v>1.65966444350594E-4</v>
      </c>
      <c r="AK40" s="226">
        <v>1.77239478848525E-4</v>
      </c>
      <c r="AL40" s="226">
        <v>3.6381863444697803E-5</v>
      </c>
      <c r="AM40" s="226">
        <v>1.4065586427541099E-2</v>
      </c>
      <c r="AN40" s="226">
        <v>9.5106558703863305E-4</v>
      </c>
      <c r="AO40" s="226">
        <v>2.4892435158525999E-5</v>
      </c>
      <c r="AP40" s="226">
        <v>8.0384980787242405E-5</v>
      </c>
      <c r="AQ40" s="226">
        <v>2.1863819053400801E-4</v>
      </c>
      <c r="AR40" s="226">
        <v>1.43258564539733E-4</v>
      </c>
      <c r="AS40" s="226">
        <v>6.8257201190965804E-5</v>
      </c>
      <c r="AT40" s="226">
        <v>1.4430952217053101E-4</v>
      </c>
      <c r="AU40" s="226">
        <v>2.5570547727148102E-4</v>
      </c>
      <c r="AV40" s="226">
        <v>2.08385483659532E-4</v>
      </c>
      <c r="AW40" s="226">
        <v>3.4372743583840398E-5</v>
      </c>
      <c r="AX40" s="226">
        <v>7.4959402853672606E-5</v>
      </c>
      <c r="AY40" s="226">
        <v>7.3916306363457201E-5</v>
      </c>
      <c r="AZ40" s="226">
        <v>7.70641788836163E-5</v>
      </c>
      <c r="BA40" s="226">
        <v>5.5795282625502798E-5</v>
      </c>
      <c r="BB40" s="226">
        <v>4.5119687561541501E-5</v>
      </c>
      <c r="BC40" s="226">
        <v>7.3455459681663103E-5</v>
      </c>
      <c r="BD40" s="226">
        <v>7.1491575301094304E-5</v>
      </c>
      <c r="BE40" s="226">
        <v>2.2495877358338199E-5</v>
      </c>
      <c r="BF40" s="226">
        <v>6.6258407717002102E-5</v>
      </c>
      <c r="BG40" s="226">
        <v>4.8711976743415202E-5</v>
      </c>
      <c r="BH40" s="226">
        <v>2.1315726414684099E-4</v>
      </c>
      <c r="BI40" s="226">
        <v>4.6859534617109798E-5</v>
      </c>
      <c r="BJ40" s="226">
        <v>6.0566880657311001E-5</v>
      </c>
      <c r="BK40" s="226">
        <v>8.2962513725939606E-5</v>
      </c>
      <c r="BL40" s="226">
        <v>9.9477034443384895E-5</v>
      </c>
      <c r="BM40" s="226">
        <v>4.6750387541375901E-5</v>
      </c>
      <c r="BN40" s="226">
        <v>5.1529314236940797E-5</v>
      </c>
      <c r="BO40" s="226">
        <v>8.6874663649217295E-5</v>
      </c>
      <c r="BP40" s="226">
        <v>2.5417386424907601E-4</v>
      </c>
      <c r="BQ40" s="226">
        <v>1.5704919591727E-5</v>
      </c>
      <c r="BR40" s="226">
        <v>6.3044548914908402E-5</v>
      </c>
      <c r="BS40" s="226">
        <v>2.9806566073256401E-5</v>
      </c>
      <c r="BT40" s="226">
        <v>8.5980258928041497E-5</v>
      </c>
      <c r="BU40" s="226">
        <v>2.6322579605460699E-5</v>
      </c>
      <c r="BV40" s="226">
        <v>4.9276790167197299E-5</v>
      </c>
      <c r="BW40" s="226">
        <v>3.9297078878950897E-5</v>
      </c>
      <c r="BX40" s="226">
        <v>3.2197436210139102E-4</v>
      </c>
      <c r="BY40" s="226">
        <v>0</v>
      </c>
    </row>
    <row r="41" spans="1:77" x14ac:dyDescent="0.25">
      <c r="A41" s="105" t="s">
        <v>38</v>
      </c>
      <c r="B41" s="226">
        <v>2.7026847932852901E-5</v>
      </c>
      <c r="C41" s="226">
        <v>4.3050567939520699E-5</v>
      </c>
      <c r="D41" s="226">
        <v>3.1272882178716702E-5</v>
      </c>
      <c r="E41" s="226">
        <v>5.3269967708473E-5</v>
      </c>
      <c r="F41" s="226">
        <v>3.7109412729124098E-5</v>
      </c>
      <c r="G41" s="226">
        <v>6.2678118212574805E-5</v>
      </c>
      <c r="H41" s="226">
        <v>3.7944683486338003E-5</v>
      </c>
      <c r="I41" s="226">
        <v>2.79858842943723E-5</v>
      </c>
      <c r="J41" s="226">
        <v>3.1174248373688597E-5</v>
      </c>
      <c r="K41" s="226">
        <v>4.5074413702061997E-5</v>
      </c>
      <c r="L41" s="226">
        <v>2.0564943471661601E-5</v>
      </c>
      <c r="M41" s="226">
        <v>4.5950236381435597E-5</v>
      </c>
      <c r="N41" s="226">
        <v>3.7514735074112697E-5</v>
      </c>
      <c r="O41" s="226">
        <v>1.7684264020832099E-5</v>
      </c>
      <c r="P41" s="226">
        <v>5.0454964945862602E-5</v>
      </c>
      <c r="Q41" s="226">
        <v>6.0021764062297698E-5</v>
      </c>
      <c r="R41" s="226">
        <v>3.8770755314229899E-5</v>
      </c>
      <c r="S41" s="226">
        <v>6.78104986884681E-5</v>
      </c>
      <c r="T41" s="226">
        <v>4.4152454399413699E-5</v>
      </c>
      <c r="U41" s="226">
        <v>5.0922264922618698E-5</v>
      </c>
      <c r="V41" s="226">
        <v>6.4466444009857299E-5</v>
      </c>
      <c r="W41" s="226">
        <v>3.6963163976530303E-5</v>
      </c>
      <c r="X41" s="226">
        <v>4.0628248556712001E-5</v>
      </c>
      <c r="Y41" s="226">
        <v>4.9243988364891899E-5</v>
      </c>
      <c r="Z41" s="226">
        <v>6.1224964263377298E-5</v>
      </c>
      <c r="AA41" s="226">
        <v>4.1222241991840397E-5</v>
      </c>
      <c r="AB41" s="226">
        <v>4.6158080228295599E-5</v>
      </c>
      <c r="AC41" s="226">
        <v>4.64141093181592E-5</v>
      </c>
      <c r="AD41" s="226">
        <v>1.2358308541168901E-4</v>
      </c>
      <c r="AE41" s="226">
        <v>1.07399553421824E-4</v>
      </c>
      <c r="AF41" s="226">
        <v>1.2684562086815601E-4</v>
      </c>
      <c r="AG41" s="226">
        <v>1.2531160748318899E-4</v>
      </c>
      <c r="AH41" s="226">
        <v>0</v>
      </c>
      <c r="AI41" s="226">
        <v>3.05962532061793E-5</v>
      </c>
      <c r="AJ41" s="226">
        <v>2.20271149727151E-4</v>
      </c>
      <c r="AK41" s="226">
        <v>4.8780143349782E-5</v>
      </c>
      <c r="AL41" s="226">
        <v>2.6105755992187002E-5</v>
      </c>
      <c r="AM41" s="226">
        <v>3.4089464772431798E-4</v>
      </c>
      <c r="AN41" s="226">
        <v>2.5048168234707999E-2</v>
      </c>
      <c r="AO41" s="226">
        <v>2.5868684212695101E-5</v>
      </c>
      <c r="AP41" s="226">
        <v>2.9321798603389699E-5</v>
      </c>
      <c r="AQ41" s="226">
        <v>1.6523218227702501E-4</v>
      </c>
      <c r="AR41" s="226">
        <v>1.4888703617015501E-4</v>
      </c>
      <c r="AS41" s="226">
        <v>9.2400094059559603E-5</v>
      </c>
      <c r="AT41" s="226">
        <v>1.1322446519435701E-4</v>
      </c>
      <c r="AU41" s="226">
        <v>4.5398623132444402E-5</v>
      </c>
      <c r="AV41" s="226">
        <v>3.8352257886704899E-5</v>
      </c>
      <c r="AW41" s="226">
        <v>4.60010341858281E-5</v>
      </c>
      <c r="AX41" s="226">
        <v>8.3337860359402406E-5</v>
      </c>
      <c r="AY41" s="226">
        <v>3.1039953363050199E-5</v>
      </c>
      <c r="AZ41" s="226">
        <v>5.4571751411033001E-5</v>
      </c>
      <c r="BA41" s="226">
        <v>6.4988454100244097E-5</v>
      </c>
      <c r="BB41" s="226">
        <v>3.9012460378376601E-5</v>
      </c>
      <c r="BC41" s="226">
        <v>2.87996705080674E-5</v>
      </c>
      <c r="BD41" s="226">
        <v>9.6643338255980994E-5</v>
      </c>
      <c r="BE41" s="226">
        <v>2.9951486283811699E-5</v>
      </c>
      <c r="BF41" s="226">
        <v>2.02311433703451E-4</v>
      </c>
      <c r="BG41" s="226">
        <v>3.4931344736062499E-5</v>
      </c>
      <c r="BH41" s="226">
        <v>1.11717567670105E-4</v>
      </c>
      <c r="BI41" s="226">
        <v>3.3316649323696602E-5</v>
      </c>
      <c r="BJ41" s="226">
        <v>1.6531889647488699E-4</v>
      </c>
      <c r="BK41" s="226">
        <v>1.6424854986408699E-4</v>
      </c>
      <c r="BL41" s="226">
        <v>3.6021647095316803E-5</v>
      </c>
      <c r="BM41" s="226">
        <v>1.3682696210967499E-4</v>
      </c>
      <c r="BN41" s="226">
        <v>9.3888659302482298E-5</v>
      </c>
      <c r="BO41" s="226">
        <v>1.13507214815569E-4</v>
      </c>
      <c r="BP41" s="226">
        <v>1.04644659038336E-4</v>
      </c>
      <c r="BQ41" s="226">
        <v>4.5194139692716902E-5</v>
      </c>
      <c r="BR41" s="226">
        <v>2.1800180792859699E-4</v>
      </c>
      <c r="BS41" s="226">
        <v>7.3774289958677703E-5</v>
      </c>
      <c r="BT41" s="226">
        <v>4.2081697711553699E-4</v>
      </c>
      <c r="BU41" s="226">
        <v>7.5418989840782597E-5</v>
      </c>
      <c r="BV41" s="226">
        <v>5.17803445961889E-5</v>
      </c>
      <c r="BW41" s="226">
        <v>5.1099865746909099E-5</v>
      </c>
      <c r="BX41" s="226">
        <v>3.4792536040541798E-4</v>
      </c>
      <c r="BY41" s="226">
        <v>0</v>
      </c>
    </row>
    <row r="42" spans="1:77" x14ac:dyDescent="0.25">
      <c r="A42" s="105" t="s">
        <v>39</v>
      </c>
      <c r="B42" s="226">
        <v>1.3467025127789599E-5</v>
      </c>
      <c r="C42" s="226">
        <v>4.1147055951455902E-5</v>
      </c>
      <c r="D42" s="226">
        <v>1.7059614183362101E-5</v>
      </c>
      <c r="E42" s="226">
        <v>3.20924610726269E-5</v>
      </c>
      <c r="F42" s="226">
        <v>1.9700896589028699E-5</v>
      </c>
      <c r="G42" s="226">
        <v>1.48979717798527E-5</v>
      </c>
      <c r="H42" s="226">
        <v>1.5999585208541101E-5</v>
      </c>
      <c r="I42" s="226">
        <v>1.0787054121139801E-5</v>
      </c>
      <c r="J42" s="226">
        <v>3.09127422519237E-5</v>
      </c>
      <c r="K42" s="226">
        <v>1.3534280947130301E-5</v>
      </c>
      <c r="L42" s="226">
        <v>2.1371408252886899E-5</v>
      </c>
      <c r="M42" s="226">
        <v>1.83162393168294E-5</v>
      </c>
      <c r="N42" s="226">
        <v>1.0979020578116799E-5</v>
      </c>
      <c r="O42" s="226">
        <v>9.9358927728729501E-6</v>
      </c>
      <c r="P42" s="226">
        <v>1.9208460636776701E-5</v>
      </c>
      <c r="Q42" s="226">
        <v>3.0751628628909097E-5</v>
      </c>
      <c r="R42" s="226">
        <v>1.1324315893435799E-5</v>
      </c>
      <c r="S42" s="226">
        <v>2.6541359466115601E-5</v>
      </c>
      <c r="T42" s="226">
        <v>1.32694854769943E-5</v>
      </c>
      <c r="U42" s="226">
        <v>1.40010813437858E-5</v>
      </c>
      <c r="V42" s="226">
        <v>1.9626915683179399E-5</v>
      </c>
      <c r="W42" s="226">
        <v>1.1379003912674899E-5</v>
      </c>
      <c r="X42" s="226">
        <v>1.47362096775244E-5</v>
      </c>
      <c r="Y42" s="226">
        <v>1.7340584774855898E-5</v>
      </c>
      <c r="Z42" s="226">
        <v>1.67834356312347E-5</v>
      </c>
      <c r="AA42" s="226">
        <v>1.21400899623749E-5</v>
      </c>
      <c r="AB42" s="226">
        <v>1.7214445150179699E-5</v>
      </c>
      <c r="AC42" s="226">
        <v>1.1395322582505401E-5</v>
      </c>
      <c r="AD42" s="226">
        <v>1.83487307457617E-5</v>
      </c>
      <c r="AE42" s="226">
        <v>3.2135884425770403E-5</v>
      </c>
      <c r="AF42" s="226">
        <v>1.6752452569686301E-5</v>
      </c>
      <c r="AG42" s="226">
        <v>1.5528892825901601E-5</v>
      </c>
      <c r="AH42" s="226">
        <v>0</v>
      </c>
      <c r="AI42" s="226">
        <v>2.1164813191854599E-5</v>
      </c>
      <c r="AJ42" s="226">
        <v>1.00930016563578E-5</v>
      </c>
      <c r="AK42" s="226">
        <v>1.2721594482521701E-5</v>
      </c>
      <c r="AL42" s="226">
        <v>2.0404217674602501E-5</v>
      </c>
      <c r="AM42" s="226">
        <v>2.9289263617168398E-5</v>
      </c>
      <c r="AN42" s="226">
        <v>1.11575719731415E-5</v>
      </c>
      <c r="AO42" s="226">
        <v>7.8495658848185901E-4</v>
      </c>
      <c r="AP42" s="226">
        <v>1.37282113337995E-5</v>
      </c>
      <c r="AQ42" s="226">
        <v>1.1747556169390999E-5</v>
      </c>
      <c r="AR42" s="226">
        <v>7.3956573747236896E-6</v>
      </c>
      <c r="AS42" s="226">
        <v>1.5021262650301399E-5</v>
      </c>
      <c r="AT42" s="226">
        <v>1.15989173932521E-5</v>
      </c>
      <c r="AU42" s="226">
        <v>9.8864558719106199E-5</v>
      </c>
      <c r="AV42" s="226">
        <v>4.3375249334120703E-5</v>
      </c>
      <c r="AW42" s="226">
        <v>1.80021237169014E-5</v>
      </c>
      <c r="AX42" s="226">
        <v>9.5754362534614195E-6</v>
      </c>
      <c r="AY42" s="226">
        <v>1.06478498679459E-5</v>
      </c>
      <c r="AZ42" s="226">
        <v>1.19197625596532E-5</v>
      </c>
      <c r="BA42" s="226">
        <v>1.0609950231129801E-5</v>
      </c>
      <c r="BB42" s="226">
        <v>7.9545138285387693E-6</v>
      </c>
      <c r="BC42" s="226">
        <v>1.1824530813554301E-5</v>
      </c>
      <c r="BD42" s="226">
        <v>1.67377684012444E-5</v>
      </c>
      <c r="BE42" s="226">
        <v>1.13546633313889E-4</v>
      </c>
      <c r="BF42" s="226">
        <v>1.8452051920277301E-5</v>
      </c>
      <c r="BG42" s="226">
        <v>1.28553378539123E-5</v>
      </c>
      <c r="BH42" s="226">
        <v>2.9431263700266301E-5</v>
      </c>
      <c r="BI42" s="226">
        <v>1.36018977381897E-4</v>
      </c>
      <c r="BJ42" s="226">
        <v>8.0177585864620504E-5</v>
      </c>
      <c r="BK42" s="226">
        <v>1.46064732756288E-5</v>
      </c>
      <c r="BL42" s="226">
        <v>1.31482081526155E-5</v>
      </c>
      <c r="BM42" s="226">
        <v>7.5044956977411799E-6</v>
      </c>
      <c r="BN42" s="226">
        <v>4.0643389258649196E-6</v>
      </c>
      <c r="BO42" s="226">
        <v>5.3353934110529799E-6</v>
      </c>
      <c r="BP42" s="226">
        <v>6.4578857410570996E-6</v>
      </c>
      <c r="BQ42" s="226">
        <v>4.5975835515789199E-6</v>
      </c>
      <c r="BR42" s="226">
        <v>1.2802147192913999E-5</v>
      </c>
      <c r="BS42" s="226">
        <v>2.9192720598822298E-6</v>
      </c>
      <c r="BT42" s="226">
        <v>2.3811945480332599E-5</v>
      </c>
      <c r="BU42" s="226">
        <v>2.2879443209418299E-6</v>
      </c>
      <c r="BV42" s="226">
        <v>8.8044930605021397E-6</v>
      </c>
      <c r="BW42" s="226">
        <v>5.8242886258229603E-6</v>
      </c>
      <c r="BX42" s="226">
        <v>1.8212798264813302E-5</v>
      </c>
      <c r="BY42" s="226">
        <v>0</v>
      </c>
    </row>
    <row r="43" spans="1:77" x14ac:dyDescent="0.25">
      <c r="A43" s="105" t="s">
        <v>40</v>
      </c>
      <c r="B43" s="226">
        <v>2.6545865797610897E-4</v>
      </c>
      <c r="C43" s="226">
        <v>4.00178560568625E-4</v>
      </c>
      <c r="D43" s="226">
        <v>1.2476200460098799E-4</v>
      </c>
      <c r="E43" s="226">
        <v>5.3584489883934697E-4</v>
      </c>
      <c r="F43" s="226">
        <v>2.3960093334633801E-4</v>
      </c>
      <c r="G43" s="226">
        <v>1.4084803063720301E-4</v>
      </c>
      <c r="H43" s="226">
        <v>8.4861471587210999E-5</v>
      </c>
      <c r="I43" s="226">
        <v>1.6845128474740501E-4</v>
      </c>
      <c r="J43" s="226">
        <v>3.3963002457969201E-4</v>
      </c>
      <c r="K43" s="226">
        <v>4.4802361565204801E-5</v>
      </c>
      <c r="L43" s="226">
        <v>2.0051164779092301E-4</v>
      </c>
      <c r="M43" s="226">
        <v>2.7947263829675898E-5</v>
      </c>
      <c r="N43" s="226">
        <v>2.53281568200137E-5</v>
      </c>
      <c r="O43" s="226">
        <v>1.10957580298402E-5</v>
      </c>
      <c r="P43" s="226">
        <v>2.9808249379009501E-5</v>
      </c>
      <c r="Q43" s="226">
        <v>7.2018882213986706E-5</v>
      </c>
      <c r="R43" s="226">
        <v>2.54651775973147E-5</v>
      </c>
      <c r="S43" s="226">
        <v>4.5442919531195798E-5</v>
      </c>
      <c r="T43" s="226">
        <v>1.7695537871593801E-5</v>
      </c>
      <c r="U43" s="226">
        <v>4.22334550507485E-5</v>
      </c>
      <c r="V43" s="226">
        <v>6.5131955779379493E-5</v>
      </c>
      <c r="W43" s="226">
        <v>3.7312077705895203E-5</v>
      </c>
      <c r="X43" s="226">
        <v>7.5370150521333101E-5</v>
      </c>
      <c r="Y43" s="226">
        <v>1.69568423427406E-4</v>
      </c>
      <c r="Z43" s="226">
        <v>6.9036913575921599E-5</v>
      </c>
      <c r="AA43" s="226">
        <v>4.1779332122092802E-5</v>
      </c>
      <c r="AB43" s="226">
        <v>4.8247699619492297E-5</v>
      </c>
      <c r="AC43" s="226">
        <v>3.4017999816178203E-5</v>
      </c>
      <c r="AD43" s="226">
        <v>5.1019298250177201E-5</v>
      </c>
      <c r="AE43" s="226">
        <v>1.11588769069751E-4</v>
      </c>
      <c r="AF43" s="226">
        <v>4.24812290343162E-4</v>
      </c>
      <c r="AG43" s="226">
        <v>1.5504726640233499E-4</v>
      </c>
      <c r="AH43" s="226">
        <v>0</v>
      </c>
      <c r="AI43" s="226">
        <v>2.8621881497571102E-4</v>
      </c>
      <c r="AJ43" s="226">
        <v>9.6138463377660807E-5</v>
      </c>
      <c r="AK43" s="226">
        <v>4.2973163436517599E-4</v>
      </c>
      <c r="AL43" s="226">
        <v>5.2261662477390703E-4</v>
      </c>
      <c r="AM43" s="226">
        <v>3.5402500046489497E-5</v>
      </c>
      <c r="AN43" s="226">
        <v>2.1549012031601799E-5</v>
      </c>
      <c r="AO43" s="226">
        <v>1.23017668129637E-5</v>
      </c>
      <c r="AP43" s="226">
        <v>2.0124432977618501E-2</v>
      </c>
      <c r="AQ43" s="226">
        <v>1.0917886012694899E-3</v>
      </c>
      <c r="AR43" s="226">
        <v>1.8732086258958099E-3</v>
      </c>
      <c r="AS43" s="226">
        <v>1.9962964443775801E-4</v>
      </c>
      <c r="AT43" s="226">
        <v>3.23452845822289E-4</v>
      </c>
      <c r="AU43" s="226">
        <v>3.5723030622222297E-4</v>
      </c>
      <c r="AV43" s="226">
        <v>5.5640492327657601E-5</v>
      </c>
      <c r="AW43" s="226">
        <v>8.5401855820620295E-5</v>
      </c>
      <c r="AX43" s="226">
        <v>5.6243148465773899E-5</v>
      </c>
      <c r="AY43" s="226">
        <v>2.7356710850356101E-5</v>
      </c>
      <c r="AZ43" s="226">
        <v>1.6990254968007E-4</v>
      </c>
      <c r="BA43" s="226">
        <v>6.02993689549154E-5</v>
      </c>
      <c r="BB43" s="226">
        <v>8.71330497362209E-5</v>
      </c>
      <c r="BC43" s="226">
        <v>2.35972424397666E-4</v>
      </c>
      <c r="BD43" s="226">
        <v>4.00892310208627E-5</v>
      </c>
      <c r="BE43" s="226">
        <v>8.4610924188704293E-6</v>
      </c>
      <c r="BF43" s="226">
        <v>7.1232847263484698E-4</v>
      </c>
      <c r="BG43" s="226">
        <v>4.3179754431752402E-5</v>
      </c>
      <c r="BH43" s="226">
        <v>1.5741283324087299E-5</v>
      </c>
      <c r="BI43" s="226">
        <v>1.90014835340293E-5</v>
      </c>
      <c r="BJ43" s="226">
        <v>2.6794385382745899E-5</v>
      </c>
      <c r="BK43" s="226">
        <v>3.8379122508104802E-5</v>
      </c>
      <c r="BL43" s="226">
        <v>2.61032600812627E-5</v>
      </c>
      <c r="BM43" s="226">
        <v>7.1886466319305203E-6</v>
      </c>
      <c r="BN43" s="226">
        <v>4.0366869244499399E-6</v>
      </c>
      <c r="BO43" s="226">
        <v>6.0488248168575902E-6</v>
      </c>
      <c r="BP43" s="226">
        <v>7.2840958845420098E-6</v>
      </c>
      <c r="BQ43" s="226">
        <v>6.5266690646962197E-6</v>
      </c>
      <c r="BR43" s="226">
        <v>1.9709455620579301E-5</v>
      </c>
      <c r="BS43" s="226">
        <v>1.33238820849157E-5</v>
      </c>
      <c r="BT43" s="226">
        <v>1.3930940850990401E-5</v>
      </c>
      <c r="BU43" s="226">
        <v>1.04330565841921E-5</v>
      </c>
      <c r="BV43" s="226">
        <v>6.2481674054389405E-4</v>
      </c>
      <c r="BW43" s="226">
        <v>9.4998467659116294E-5</v>
      </c>
      <c r="BX43" s="226">
        <v>2.9334706053218201E-5</v>
      </c>
      <c r="BY43" s="226">
        <v>0</v>
      </c>
    </row>
    <row r="44" spans="1:77" x14ac:dyDescent="0.25">
      <c r="A44" s="105" t="s">
        <v>41</v>
      </c>
      <c r="B44" s="226">
        <v>1.9999413229732001E-5</v>
      </c>
      <c r="C44" s="226">
        <v>4.0344565742922302E-5</v>
      </c>
      <c r="D44" s="226">
        <v>2.2452957601013101E-5</v>
      </c>
      <c r="E44" s="226">
        <v>3.8018257148705603E-5</v>
      </c>
      <c r="F44" s="226">
        <v>3.0282889992329998E-5</v>
      </c>
      <c r="G44" s="226">
        <v>4.6690147408339199E-5</v>
      </c>
      <c r="H44" s="226">
        <v>2.41153221297574E-5</v>
      </c>
      <c r="I44" s="226">
        <v>1.82700689218726E-5</v>
      </c>
      <c r="J44" s="226">
        <v>2.4304255071051401E-5</v>
      </c>
      <c r="K44" s="226">
        <v>3.7309495840756703E-5</v>
      </c>
      <c r="L44" s="226">
        <v>1.9309842336517101E-5</v>
      </c>
      <c r="M44" s="226">
        <v>3.55145546585934E-5</v>
      </c>
      <c r="N44" s="226">
        <v>1.8454746970933701E-4</v>
      </c>
      <c r="O44" s="226">
        <v>8.2439413148360603E-5</v>
      </c>
      <c r="P44" s="226">
        <v>7.2883546037291405E-5</v>
      </c>
      <c r="Q44" s="226">
        <v>9.3207713855165494E-5</v>
      </c>
      <c r="R44" s="226">
        <v>3.2125004305318798E-5</v>
      </c>
      <c r="S44" s="226">
        <v>8.9779413019671505E-5</v>
      </c>
      <c r="T44" s="226">
        <v>2.96601006533353E-5</v>
      </c>
      <c r="U44" s="226">
        <v>3.6884650550329502E-5</v>
      </c>
      <c r="V44" s="226">
        <v>7.3211851803621007E-5</v>
      </c>
      <c r="W44" s="226">
        <v>3.1913576620251998E-5</v>
      </c>
      <c r="X44" s="226">
        <v>2.6455783468962998E-5</v>
      </c>
      <c r="Y44" s="226">
        <v>3.0856710342990501E-5</v>
      </c>
      <c r="Z44" s="226">
        <v>4.0107289583398602E-5</v>
      </c>
      <c r="AA44" s="226">
        <v>2.9115684017713799E-5</v>
      </c>
      <c r="AB44" s="226">
        <v>3.3835716695191797E-5</v>
      </c>
      <c r="AC44" s="226">
        <v>3.4208173061067201E-5</v>
      </c>
      <c r="AD44" s="226">
        <v>4.33731037163223E-5</v>
      </c>
      <c r="AE44" s="226">
        <v>5.8492884013422897E-5</v>
      </c>
      <c r="AF44" s="226">
        <v>6.88587507641853E-5</v>
      </c>
      <c r="AG44" s="226">
        <v>6.8757704175462006E-5</v>
      </c>
      <c r="AH44" s="226">
        <v>0</v>
      </c>
      <c r="AI44" s="226">
        <v>2.3197650273470001E-4</v>
      </c>
      <c r="AJ44" s="226">
        <v>1.4760902933807799E-4</v>
      </c>
      <c r="AK44" s="226">
        <v>4.6651292764524399E-5</v>
      </c>
      <c r="AL44" s="226">
        <v>2.9731037092025801E-5</v>
      </c>
      <c r="AM44" s="226">
        <v>1.6125312648016701E-4</v>
      </c>
      <c r="AN44" s="226">
        <v>1.6863055056704301E-4</v>
      </c>
      <c r="AO44" s="226">
        <v>1.02470653169843E-4</v>
      </c>
      <c r="AP44" s="226">
        <v>1.2441654405503699E-4</v>
      </c>
      <c r="AQ44" s="226">
        <v>2.06920930285245E-2</v>
      </c>
      <c r="AR44" s="226">
        <v>4.9642159086838799E-5</v>
      </c>
      <c r="AS44" s="226">
        <v>4.06525695240318E-5</v>
      </c>
      <c r="AT44" s="226">
        <v>2.0781007281536599E-4</v>
      </c>
      <c r="AU44" s="226">
        <v>2.8934371125559398E-4</v>
      </c>
      <c r="AV44" s="226">
        <v>1.65956557245726E-4</v>
      </c>
      <c r="AW44" s="226">
        <v>4.7085112701079399E-5</v>
      </c>
      <c r="AX44" s="226">
        <v>4.4216599983107498E-4</v>
      </c>
      <c r="AY44" s="226">
        <v>2.92755217706808E-5</v>
      </c>
      <c r="AZ44" s="226">
        <v>2.4452650029363102E-4</v>
      </c>
      <c r="BA44" s="226">
        <v>1.03570358345271E-4</v>
      </c>
      <c r="BB44" s="226">
        <v>5.2215496103231501E-5</v>
      </c>
      <c r="BC44" s="226">
        <v>2.50762914468351E-4</v>
      </c>
      <c r="BD44" s="226">
        <v>1.09505657007369E-4</v>
      </c>
      <c r="BE44" s="226">
        <v>3.1859958062514103E-5</v>
      </c>
      <c r="BF44" s="226">
        <v>1.29225195988044E-4</v>
      </c>
      <c r="BG44" s="226">
        <v>1.4173331311001199E-4</v>
      </c>
      <c r="BH44" s="226">
        <v>6.1377877858669497E-5</v>
      </c>
      <c r="BI44" s="226">
        <v>5.8553478342160803E-5</v>
      </c>
      <c r="BJ44" s="226">
        <v>1.6723656648085099E-4</v>
      </c>
      <c r="BK44" s="226">
        <v>2.72169038332063E-4</v>
      </c>
      <c r="BL44" s="226">
        <v>1.20943221944306E-4</v>
      </c>
      <c r="BM44" s="226">
        <v>4.2002013718708998E-5</v>
      </c>
      <c r="BN44" s="226">
        <v>1.92567063944689E-5</v>
      </c>
      <c r="BO44" s="226">
        <v>2.8487339006976201E-5</v>
      </c>
      <c r="BP44" s="226">
        <v>4.3807606147037202E-5</v>
      </c>
      <c r="BQ44" s="226">
        <v>1.6923357399143199E-5</v>
      </c>
      <c r="BR44" s="226">
        <v>9.9898279265147694E-5</v>
      </c>
      <c r="BS44" s="226">
        <v>1.7651805638581201E-5</v>
      </c>
      <c r="BT44" s="226">
        <v>5.7076354381081697E-5</v>
      </c>
      <c r="BU44" s="226">
        <v>1.6436849629883399E-5</v>
      </c>
      <c r="BV44" s="226">
        <v>5.5011832015808001E-5</v>
      </c>
      <c r="BW44" s="226">
        <v>4.1539126717862403E-5</v>
      </c>
      <c r="BX44" s="226">
        <v>1.7244164243614E-4</v>
      </c>
      <c r="BY44" s="226">
        <v>0</v>
      </c>
    </row>
    <row r="45" spans="1:77" x14ac:dyDescent="0.25">
      <c r="A45" s="105" t="s">
        <v>42</v>
      </c>
      <c r="B45" s="226">
        <v>1.1966895810433801E-6</v>
      </c>
      <c r="C45" s="226">
        <v>2.8656512476195299E-6</v>
      </c>
      <c r="D45" s="226">
        <v>2.76444333982372E-6</v>
      </c>
      <c r="E45" s="226">
        <v>2.21101490043832E-6</v>
      </c>
      <c r="F45" s="226">
        <v>1.8049986684334301E-6</v>
      </c>
      <c r="G45" s="226">
        <v>1.40256739111891E-6</v>
      </c>
      <c r="H45" s="226">
        <v>3.1462248453792999E-6</v>
      </c>
      <c r="I45" s="226">
        <v>1.48635023789395E-6</v>
      </c>
      <c r="J45" s="226">
        <v>2.4146200792106298E-6</v>
      </c>
      <c r="K45" s="226">
        <v>4.7786462257452198E-5</v>
      </c>
      <c r="L45" s="226">
        <v>1.26254499999229E-6</v>
      </c>
      <c r="M45" s="226">
        <v>7.9489612015211605E-6</v>
      </c>
      <c r="N45" s="226">
        <v>1.9399516896543E-6</v>
      </c>
      <c r="O45" s="226">
        <v>9.1843347910172195E-7</v>
      </c>
      <c r="P45" s="226">
        <v>5.4742999254408399E-6</v>
      </c>
      <c r="Q45" s="226">
        <v>8.8322563000719093E-6</v>
      </c>
      <c r="R45" s="226">
        <v>2.4775602251589201E-5</v>
      </c>
      <c r="S45" s="226">
        <v>9.2530841451302092E-6</v>
      </c>
      <c r="T45" s="226">
        <v>6.6330372386383601E-6</v>
      </c>
      <c r="U45" s="226">
        <v>5.7375155448774298E-6</v>
      </c>
      <c r="V45" s="226">
        <v>2.2961133206099301E-5</v>
      </c>
      <c r="W45" s="226">
        <v>6.2953474995215302E-6</v>
      </c>
      <c r="X45" s="226">
        <v>5.0625404347501402E-6</v>
      </c>
      <c r="Y45" s="226">
        <v>4.3563046253589999E-6</v>
      </c>
      <c r="Z45" s="226">
        <v>1.2025946052498599E-5</v>
      </c>
      <c r="AA45" s="226">
        <v>4.2742130296434996E-6</v>
      </c>
      <c r="AB45" s="226">
        <v>6.2807943937849001E-6</v>
      </c>
      <c r="AC45" s="226">
        <v>8.1633825339527203E-6</v>
      </c>
      <c r="AD45" s="226">
        <v>4.7751984432803001E-6</v>
      </c>
      <c r="AE45" s="226">
        <v>8.3393404794254502E-6</v>
      </c>
      <c r="AF45" s="226">
        <v>3.6856176623247201E-6</v>
      </c>
      <c r="AG45" s="226">
        <v>6.1650467174060001E-6</v>
      </c>
      <c r="AH45" s="226">
        <v>0</v>
      </c>
      <c r="AI45" s="226">
        <v>3.19224022697367E-6</v>
      </c>
      <c r="AJ45" s="226">
        <v>5.0641762058964299E-6</v>
      </c>
      <c r="AK45" s="226">
        <v>4.6521311881422498E-6</v>
      </c>
      <c r="AL45" s="226">
        <v>3.5092239397206602E-6</v>
      </c>
      <c r="AM45" s="226">
        <v>2.9865940325997602E-6</v>
      </c>
      <c r="AN45" s="226">
        <v>2.1816651667332699E-6</v>
      </c>
      <c r="AO45" s="226">
        <v>1.67271234809913E-6</v>
      </c>
      <c r="AP45" s="226">
        <v>3.7420305462707401E-6</v>
      </c>
      <c r="AQ45" s="226">
        <v>1.03657648864704E-5</v>
      </c>
      <c r="AR45" s="226">
        <v>1.32400091284546E-2</v>
      </c>
      <c r="AS45" s="226">
        <v>2.2996283372055598E-6</v>
      </c>
      <c r="AT45" s="226">
        <v>2.6496166104128201E-6</v>
      </c>
      <c r="AU45" s="226">
        <v>2.5415359308761902E-6</v>
      </c>
      <c r="AV45" s="226">
        <v>3.2444979217470699E-6</v>
      </c>
      <c r="AW45" s="226">
        <v>3.8115612373681599E-6</v>
      </c>
      <c r="AX45" s="226">
        <v>7.2632510400794202E-6</v>
      </c>
      <c r="AY45" s="226">
        <v>1.84115726992893E-6</v>
      </c>
      <c r="AZ45" s="226">
        <v>2.3326888989471199E-6</v>
      </c>
      <c r="BA45" s="226">
        <v>3.1080981730202602E-6</v>
      </c>
      <c r="BB45" s="226">
        <v>3.1420077142529998E-6</v>
      </c>
      <c r="BC45" s="226">
        <v>4.4649049988262602E-6</v>
      </c>
      <c r="BD45" s="226">
        <v>3.8065141201620902E-6</v>
      </c>
      <c r="BE45" s="226">
        <v>1.60925052065694E-6</v>
      </c>
      <c r="BF45" s="226">
        <v>4.5889574062801903E-6</v>
      </c>
      <c r="BG45" s="226">
        <v>5.8708946811128202E-6</v>
      </c>
      <c r="BH45" s="226">
        <v>8.46358888090785E-7</v>
      </c>
      <c r="BI45" s="226">
        <v>2.7531929508133301E-6</v>
      </c>
      <c r="BJ45" s="226">
        <v>1.5044479858185401E-6</v>
      </c>
      <c r="BK45" s="226">
        <v>2.9120560514376001E-6</v>
      </c>
      <c r="BL45" s="226">
        <v>6.6636438434520504E-6</v>
      </c>
      <c r="BM45" s="226">
        <v>8.0131808344007503E-7</v>
      </c>
      <c r="BN45" s="226">
        <v>4.6617974943042699E-7</v>
      </c>
      <c r="BO45" s="226">
        <v>9.5024343146085699E-7</v>
      </c>
      <c r="BP45" s="226">
        <v>6.4577039067590601E-7</v>
      </c>
      <c r="BQ45" s="226">
        <v>3.77302396027126E-7</v>
      </c>
      <c r="BR45" s="226">
        <v>9.1660548677935505E-7</v>
      </c>
      <c r="BS45" s="226">
        <v>3.7845030681311102E-6</v>
      </c>
      <c r="BT45" s="226">
        <v>1.7319910963258099E-6</v>
      </c>
      <c r="BU45" s="226">
        <v>4.6959999979406601E-6</v>
      </c>
      <c r="BV45" s="226">
        <v>7.8335026938362797E-4</v>
      </c>
      <c r="BW45" s="226">
        <v>5.7445016116709797E-5</v>
      </c>
      <c r="BX45" s="226">
        <v>9.2747406758796308E-6</v>
      </c>
      <c r="BY45" s="226">
        <v>0</v>
      </c>
    </row>
    <row r="46" spans="1:77" x14ac:dyDescent="0.25">
      <c r="A46" s="105" t="s">
        <v>43</v>
      </c>
      <c r="B46" s="226">
        <v>8.3127074939029007E-6</v>
      </c>
      <c r="C46" s="226">
        <v>2.0714255049255301E-5</v>
      </c>
      <c r="D46" s="226">
        <v>1.31037020855717E-5</v>
      </c>
      <c r="E46" s="226">
        <v>1.4839997348350099E-5</v>
      </c>
      <c r="F46" s="226">
        <v>1.27223347624952E-5</v>
      </c>
      <c r="G46" s="226">
        <v>1.02543474767734E-5</v>
      </c>
      <c r="H46" s="226">
        <v>1.3180662974821799E-5</v>
      </c>
      <c r="I46" s="226">
        <v>7.1584624385908102E-6</v>
      </c>
      <c r="J46" s="226">
        <v>8.5730306401648293E-6</v>
      </c>
      <c r="K46" s="226">
        <v>1.0032852337831201E-5</v>
      </c>
      <c r="L46" s="226">
        <v>1.05188817205348E-5</v>
      </c>
      <c r="M46" s="226">
        <v>1.2956070355483799E-5</v>
      </c>
      <c r="N46" s="226">
        <v>1.50525430032826E-5</v>
      </c>
      <c r="O46" s="226">
        <v>7.3606325105644804E-6</v>
      </c>
      <c r="P46" s="226">
        <v>1.09306434168226E-5</v>
      </c>
      <c r="Q46" s="226">
        <v>1.3258341197454E-5</v>
      </c>
      <c r="R46" s="226">
        <v>1.04004819025357E-5</v>
      </c>
      <c r="S46" s="226">
        <v>2.0410608664053501E-5</v>
      </c>
      <c r="T46" s="226">
        <v>1.40625145401029E-5</v>
      </c>
      <c r="U46" s="226">
        <v>1.64831570197883E-5</v>
      </c>
      <c r="V46" s="226">
        <v>1.66526632117597E-5</v>
      </c>
      <c r="W46" s="226">
        <v>1.05529829800837E-5</v>
      </c>
      <c r="X46" s="226">
        <v>1.4232019490986299E-5</v>
      </c>
      <c r="Y46" s="226">
        <v>1.44416469552258E-5</v>
      </c>
      <c r="Z46" s="226">
        <v>1.6855738991699899E-5</v>
      </c>
      <c r="AA46" s="226">
        <v>1.21498195621921E-5</v>
      </c>
      <c r="AB46" s="226">
        <v>1.27765552254535E-5</v>
      </c>
      <c r="AC46" s="226">
        <v>1.1481829941233301E-5</v>
      </c>
      <c r="AD46" s="226">
        <v>1.4996645187708E-5</v>
      </c>
      <c r="AE46" s="226">
        <v>1.94785773387248E-5</v>
      </c>
      <c r="AF46" s="226">
        <v>1.19223255676943E-5</v>
      </c>
      <c r="AG46" s="226">
        <v>1.0965840071903501E-5</v>
      </c>
      <c r="AH46" s="226">
        <v>0</v>
      </c>
      <c r="AI46" s="226">
        <v>1.11224271171279E-5</v>
      </c>
      <c r="AJ46" s="226">
        <v>6.8337410838187399E-6</v>
      </c>
      <c r="AK46" s="226">
        <v>8.5049244798363497E-5</v>
      </c>
      <c r="AL46" s="226">
        <v>1.95380952098917E-5</v>
      </c>
      <c r="AM46" s="226">
        <v>2.01254465543069E-5</v>
      </c>
      <c r="AN46" s="226">
        <v>8.4053536941413901E-6</v>
      </c>
      <c r="AO46" s="226">
        <v>8.3324435259438101E-6</v>
      </c>
      <c r="AP46" s="226">
        <v>1.03739090695732E-5</v>
      </c>
      <c r="AQ46" s="226">
        <v>1.18375689879632E-4</v>
      </c>
      <c r="AR46" s="226">
        <v>7.6779801836795303E-6</v>
      </c>
      <c r="AS46" s="226">
        <v>2.0013450080185301E-2</v>
      </c>
      <c r="AT46" s="226">
        <v>2.8829367111312901E-5</v>
      </c>
      <c r="AU46" s="226">
        <v>1.48012198694353E-5</v>
      </c>
      <c r="AV46" s="226">
        <v>1.39730488245375E-5</v>
      </c>
      <c r="AW46" s="226">
        <v>1.48976387271929E-5</v>
      </c>
      <c r="AX46" s="226">
        <v>1.0016502562328399E-5</v>
      </c>
      <c r="AY46" s="226">
        <v>1.5986484418336599E-5</v>
      </c>
      <c r="AZ46" s="226">
        <v>2.6633570944588401E-5</v>
      </c>
      <c r="BA46" s="226">
        <v>5.50614863393625E-5</v>
      </c>
      <c r="BB46" s="226">
        <v>1.5801514566194099E-4</v>
      </c>
      <c r="BC46" s="226">
        <v>1.0424912204778701E-5</v>
      </c>
      <c r="BD46" s="226">
        <v>9.3278295804943505E-6</v>
      </c>
      <c r="BE46" s="226">
        <v>8.1596922230581194E-6</v>
      </c>
      <c r="BF46" s="226">
        <v>6.3408283631740693E-5</v>
      </c>
      <c r="BG46" s="226">
        <v>1.1130530245571601E-5</v>
      </c>
      <c r="BH46" s="226">
        <v>4.0277266354791698E-5</v>
      </c>
      <c r="BI46" s="226">
        <v>6.4099904082327798E-5</v>
      </c>
      <c r="BJ46" s="226">
        <v>1.8586876031412401E-5</v>
      </c>
      <c r="BK46" s="226">
        <v>7.8032251712661098E-6</v>
      </c>
      <c r="BL46" s="226">
        <v>8.1181813860412993E-6</v>
      </c>
      <c r="BM46" s="226">
        <v>3.5900870187267601E-6</v>
      </c>
      <c r="BN46" s="226">
        <v>2.1230348939197199E-6</v>
      </c>
      <c r="BO46" s="226">
        <v>3.49519294479817E-6</v>
      </c>
      <c r="BP46" s="226">
        <v>3.4107979550833801E-6</v>
      </c>
      <c r="BQ46" s="226">
        <v>1.7468951475656101E-6</v>
      </c>
      <c r="BR46" s="226">
        <v>5.8444968327218297E-6</v>
      </c>
      <c r="BS46" s="226">
        <v>1.62760488995195E-6</v>
      </c>
      <c r="BT46" s="226">
        <v>5.4319768287007504E-6</v>
      </c>
      <c r="BU46" s="226">
        <v>1.5068787630234701E-6</v>
      </c>
      <c r="BV46" s="226">
        <v>5.5256632177558898E-6</v>
      </c>
      <c r="BW46" s="226">
        <v>3.0366105898940001E-5</v>
      </c>
      <c r="BX46" s="226">
        <v>8.5033471028657197E-6</v>
      </c>
      <c r="BY46" s="226">
        <v>0</v>
      </c>
    </row>
    <row r="47" spans="1:77" x14ac:dyDescent="0.25">
      <c r="A47" s="105" t="s">
        <v>44</v>
      </c>
      <c r="B47" s="226">
        <v>2.18619466603283E-4</v>
      </c>
      <c r="C47" s="226">
        <v>2.12600898738572E-4</v>
      </c>
      <c r="D47" s="226">
        <v>2.26656419933653E-4</v>
      </c>
      <c r="E47" s="226">
        <v>1.7317200203469501E-4</v>
      </c>
      <c r="F47" s="226">
        <v>5.6217951526678096E-4</v>
      </c>
      <c r="G47" s="226">
        <v>5.6587064485771898E-4</v>
      </c>
      <c r="H47" s="226">
        <v>8.5374878915715503E-5</v>
      </c>
      <c r="I47" s="226">
        <v>8.8979646541506398E-5</v>
      </c>
      <c r="J47" s="226">
        <v>1.5799042407371901E-4</v>
      </c>
      <c r="K47" s="226">
        <v>1.3100969210602301E-4</v>
      </c>
      <c r="L47" s="226">
        <v>3.6246949109290799E-5</v>
      </c>
      <c r="M47" s="226">
        <v>1.1072752104102401E-4</v>
      </c>
      <c r="N47" s="226">
        <v>8.9453809008337805E-5</v>
      </c>
      <c r="O47" s="226">
        <v>3.77698913985556E-5</v>
      </c>
      <c r="P47" s="226">
        <v>3.7891547295664301E-5</v>
      </c>
      <c r="Q47" s="226">
        <v>4.7986954385072901E-5</v>
      </c>
      <c r="R47" s="226">
        <v>1.3910268245109601E-4</v>
      </c>
      <c r="S47" s="226">
        <v>1.7680455709534899E-4</v>
      </c>
      <c r="T47" s="226">
        <v>1.0652224154646001E-4</v>
      </c>
      <c r="U47" s="226">
        <v>1.2880047777733201E-4</v>
      </c>
      <c r="V47" s="226">
        <v>7.3835298628075396E-4</v>
      </c>
      <c r="W47" s="226">
        <v>2.08305777621262E-4</v>
      </c>
      <c r="X47" s="226">
        <v>1.25046441470447E-4</v>
      </c>
      <c r="Y47" s="226">
        <v>1.5342045590193299E-4</v>
      </c>
      <c r="Z47" s="226">
        <v>4.3272610236013001E-4</v>
      </c>
      <c r="AA47" s="226">
        <v>3.1210854645752101E-4</v>
      </c>
      <c r="AB47" s="226">
        <v>1.28435864879787E-4</v>
      </c>
      <c r="AC47" s="226">
        <v>1.2830551289152301E-4</v>
      </c>
      <c r="AD47" s="226">
        <v>4.2401749350213098E-4</v>
      </c>
      <c r="AE47" s="226">
        <v>4.1099131845527401E-4</v>
      </c>
      <c r="AF47" s="226">
        <v>6.4516327130069201E-4</v>
      </c>
      <c r="AG47" s="226">
        <v>3.8553779252378198E-4</v>
      </c>
      <c r="AH47" s="226">
        <v>0</v>
      </c>
      <c r="AI47" s="226">
        <v>2.4043388084176701E-4</v>
      </c>
      <c r="AJ47" s="226">
        <v>6.5732556880798799E-5</v>
      </c>
      <c r="AK47" s="226">
        <v>1.0372113336649E-4</v>
      </c>
      <c r="AL47" s="226">
        <v>1.0462128074002101E-4</v>
      </c>
      <c r="AM47" s="226">
        <v>1.43063609872608E-4</v>
      </c>
      <c r="AN47" s="226">
        <v>9.9578626314537194E-5</v>
      </c>
      <c r="AO47" s="226">
        <v>4.9941194820501903E-5</v>
      </c>
      <c r="AP47" s="226">
        <v>2.7069428561159398E-4</v>
      </c>
      <c r="AQ47" s="226">
        <v>1.23787025434508E-4</v>
      </c>
      <c r="AR47" s="226">
        <v>1.5723842214264899E-4</v>
      </c>
      <c r="AS47" s="226">
        <v>8.7635244165020203E-5</v>
      </c>
      <c r="AT47" s="226">
        <v>1.40885463898149E-2</v>
      </c>
      <c r="AU47" s="226">
        <v>1.86818702670567E-4</v>
      </c>
      <c r="AV47" s="226">
        <v>5.4708748952428598E-5</v>
      </c>
      <c r="AW47" s="226">
        <v>3.8475380504519501E-5</v>
      </c>
      <c r="AX47" s="226">
        <v>1.28804484444312E-4</v>
      </c>
      <c r="AY47" s="226">
        <v>4.7985041459754299E-5</v>
      </c>
      <c r="AZ47" s="226">
        <v>1.75790870961962E-4</v>
      </c>
      <c r="BA47" s="226">
        <v>1.43165301604998E-4</v>
      </c>
      <c r="BB47" s="226">
        <v>8.70423897383482E-5</v>
      </c>
      <c r="BC47" s="226">
        <v>2.8614168715704102E-4</v>
      </c>
      <c r="BD47" s="226">
        <v>4.1954187974055902E-5</v>
      </c>
      <c r="BE47" s="226">
        <v>3.2144406797355E-5</v>
      </c>
      <c r="BF47" s="226">
        <v>7.8298062710198201E-5</v>
      </c>
      <c r="BG47" s="226">
        <v>4.2964226399094198E-5</v>
      </c>
      <c r="BH47" s="226">
        <v>2.9724982984950999E-4</v>
      </c>
      <c r="BI47" s="226">
        <v>5.52405071920177E-5</v>
      </c>
      <c r="BJ47" s="226">
        <v>8.1335137667243903E-5</v>
      </c>
      <c r="BK47" s="226">
        <v>7.2329656930278803E-5</v>
      </c>
      <c r="BL47" s="226">
        <v>1.18277805376236E-4</v>
      </c>
      <c r="BM47" s="226">
        <v>1.75648056258079E-5</v>
      </c>
      <c r="BN47" s="226">
        <v>1.6079419784360199E-5</v>
      </c>
      <c r="BO47" s="226">
        <v>2.2197588531483701E-5</v>
      </c>
      <c r="BP47" s="226">
        <v>1.7804835865892199E-5</v>
      </c>
      <c r="BQ47" s="226">
        <v>7.4349058151163004E-6</v>
      </c>
      <c r="BR47" s="226">
        <v>3.7347437568033199E-5</v>
      </c>
      <c r="BS47" s="226">
        <v>8.8743204786865404E-6</v>
      </c>
      <c r="BT47" s="226">
        <v>3.85931137944294E-5</v>
      </c>
      <c r="BU47" s="226">
        <v>1.00785275819659E-5</v>
      </c>
      <c r="BV47" s="226">
        <v>5.40902313411765E-5</v>
      </c>
      <c r="BW47" s="226">
        <v>2.4379078137785801E-5</v>
      </c>
      <c r="BX47" s="226">
        <v>7.4884953987695206E-5</v>
      </c>
      <c r="BY47" s="226">
        <v>0</v>
      </c>
    </row>
    <row r="48" spans="1:77" x14ac:dyDescent="0.25">
      <c r="A48" s="105" t="s">
        <v>45</v>
      </c>
      <c r="B48" s="226">
        <v>7.8011212211902092E-6</v>
      </c>
      <c r="C48" s="226">
        <v>1.67104102488742E-5</v>
      </c>
      <c r="D48" s="226">
        <v>1.01589387205825E-5</v>
      </c>
      <c r="E48" s="226">
        <v>1.47019393225593E-5</v>
      </c>
      <c r="F48" s="226">
        <v>9.3860747443920599E-6</v>
      </c>
      <c r="G48" s="226">
        <v>9.4622305968092496E-6</v>
      </c>
      <c r="H48" s="226">
        <v>1.2462184391008E-5</v>
      </c>
      <c r="I48" s="226">
        <v>7.6056600139466097E-6</v>
      </c>
      <c r="J48" s="226">
        <v>9.7330045648758599E-6</v>
      </c>
      <c r="K48" s="226">
        <v>1.1715795012722899E-5</v>
      </c>
      <c r="L48" s="226">
        <v>8.6764192899999805E-6</v>
      </c>
      <c r="M48" s="226">
        <v>1.4865176598508001E-5</v>
      </c>
      <c r="N48" s="226">
        <v>3.0537649942278703E-5</v>
      </c>
      <c r="O48" s="226">
        <v>1.30861509590442E-5</v>
      </c>
      <c r="P48" s="226">
        <v>2.0727314001936499E-5</v>
      </c>
      <c r="Q48" s="226">
        <v>2.64032315299093E-5</v>
      </c>
      <c r="R48" s="226">
        <v>1.2177107674532101E-5</v>
      </c>
      <c r="S48" s="226">
        <v>4.2178112317092803E-5</v>
      </c>
      <c r="T48" s="226">
        <v>1.5313278412096898E-5</v>
      </c>
      <c r="U48" s="226">
        <v>1.74486255340331E-5</v>
      </c>
      <c r="V48" s="226">
        <v>3.6459981477309999E-5</v>
      </c>
      <c r="W48" s="226">
        <v>1.45284938096354E-5</v>
      </c>
      <c r="X48" s="226">
        <v>1.4701647654360299E-5</v>
      </c>
      <c r="Y48" s="226">
        <v>1.5611182092829402E-5</v>
      </c>
      <c r="Z48" s="226">
        <v>1.93434308022417E-5</v>
      </c>
      <c r="AA48" s="226">
        <v>1.42328496988889E-5</v>
      </c>
      <c r="AB48" s="226">
        <v>4.30829134169039E-5</v>
      </c>
      <c r="AC48" s="226">
        <v>1.3443822989064801E-5</v>
      </c>
      <c r="AD48" s="226">
        <v>1.99772077827247E-4</v>
      </c>
      <c r="AE48" s="226">
        <v>6.2667350121180005E-4</v>
      </c>
      <c r="AF48" s="226">
        <v>4.7386867154624099E-4</v>
      </c>
      <c r="AG48" s="226">
        <v>8.0276470356274601E-4</v>
      </c>
      <c r="AH48" s="226">
        <v>0</v>
      </c>
      <c r="AI48" s="226">
        <v>9.7002403131998294E-6</v>
      </c>
      <c r="AJ48" s="226">
        <v>1.123526874762E-5</v>
      </c>
      <c r="AK48" s="226">
        <v>1.0867500926265601E-5</v>
      </c>
      <c r="AL48" s="226">
        <v>4.1007689432796099E-5</v>
      </c>
      <c r="AM48" s="226">
        <v>1.4035436924476E-5</v>
      </c>
      <c r="AN48" s="226">
        <v>2.4604070150057499E-5</v>
      </c>
      <c r="AO48" s="226">
        <v>1.37768432941873E-5</v>
      </c>
      <c r="AP48" s="226">
        <v>2.5690870931322801E-5</v>
      </c>
      <c r="AQ48" s="226">
        <v>2.1812942496919601E-5</v>
      </c>
      <c r="AR48" s="226">
        <v>2.71159502933962E-5</v>
      </c>
      <c r="AS48" s="226">
        <v>9.0910606720020394E-6</v>
      </c>
      <c r="AT48" s="226">
        <v>1.2847451267824099E-5</v>
      </c>
      <c r="AU48" s="226">
        <v>4.0957111091959701E-2</v>
      </c>
      <c r="AV48" s="226">
        <v>5.8829762957583601E-5</v>
      </c>
      <c r="AW48" s="226">
        <v>1.39574448165702E-5</v>
      </c>
      <c r="AX48" s="226">
        <v>2.2982008474158299E-4</v>
      </c>
      <c r="AY48" s="226">
        <v>4.8012612797129101E-5</v>
      </c>
      <c r="AZ48" s="226">
        <v>1.99701858791355E-4</v>
      </c>
      <c r="BA48" s="226">
        <v>4.1113229771218698E-5</v>
      </c>
      <c r="BB48" s="226">
        <v>3.1391272855189298E-4</v>
      </c>
      <c r="BC48" s="226">
        <v>1.14647624439922E-4</v>
      </c>
      <c r="BD48" s="226">
        <v>1.9358653378245601E-5</v>
      </c>
      <c r="BE48" s="226">
        <v>1.5455426650726999E-5</v>
      </c>
      <c r="BF48" s="226">
        <v>2.9394098136227901E-5</v>
      </c>
      <c r="BG48" s="226">
        <v>5.8378277061408895E-4</v>
      </c>
      <c r="BH48" s="226">
        <v>1.20837735007655E-5</v>
      </c>
      <c r="BI48" s="226">
        <v>3.5313254312154498E-5</v>
      </c>
      <c r="BJ48" s="226">
        <v>1.4497912906974199E-5</v>
      </c>
      <c r="BK48" s="226">
        <v>7.8715769864270404E-5</v>
      </c>
      <c r="BL48" s="226">
        <v>2.2914332304553599E-5</v>
      </c>
      <c r="BM48" s="226">
        <v>1.24126584231646E-5</v>
      </c>
      <c r="BN48" s="226">
        <v>5.8025831066953502E-6</v>
      </c>
      <c r="BO48" s="226">
        <v>8.8403634337785604E-6</v>
      </c>
      <c r="BP48" s="226">
        <v>9.6234731210551008E-6</v>
      </c>
      <c r="BQ48" s="226">
        <v>1.9334684633359999E-5</v>
      </c>
      <c r="BR48" s="226">
        <v>3.1572548449202803E-5</v>
      </c>
      <c r="BS48" s="226">
        <v>2.9350507557131101E-6</v>
      </c>
      <c r="BT48" s="226">
        <v>3.5810270880196797E-5</v>
      </c>
      <c r="BU48" s="226">
        <v>2.8258062309822601E-6</v>
      </c>
      <c r="BV48" s="226">
        <v>3.8448760019708303E-5</v>
      </c>
      <c r="BW48" s="226">
        <v>5.9218498640965002E-6</v>
      </c>
      <c r="BX48" s="226">
        <v>6.8202044172320893E-5</v>
      </c>
      <c r="BY48" s="226">
        <v>0</v>
      </c>
    </row>
    <row r="49" spans="1:77" x14ac:dyDescent="0.25">
      <c r="A49" s="105" t="s">
        <v>46</v>
      </c>
      <c r="B49" s="226">
        <v>3.27918792717362E-6</v>
      </c>
      <c r="C49" s="226">
        <v>7.4973868347268897E-6</v>
      </c>
      <c r="D49" s="226">
        <v>3.72799797728352E-6</v>
      </c>
      <c r="E49" s="226">
        <v>6.3973766783941103E-6</v>
      </c>
      <c r="F49" s="226">
        <v>3.8241087650721298E-6</v>
      </c>
      <c r="G49" s="226">
        <v>3.25994997390282E-6</v>
      </c>
      <c r="H49" s="226">
        <v>4.5480115579547601E-6</v>
      </c>
      <c r="I49" s="226">
        <v>2.7146610305689702E-6</v>
      </c>
      <c r="J49" s="226">
        <v>3.3529523824187102E-6</v>
      </c>
      <c r="K49" s="226">
        <v>3.5334725863726098E-6</v>
      </c>
      <c r="L49" s="226">
        <v>3.8878735684544801E-6</v>
      </c>
      <c r="M49" s="226">
        <v>4.5801668138671597E-6</v>
      </c>
      <c r="N49" s="226">
        <v>4.0327962258035198E-5</v>
      </c>
      <c r="O49" s="226">
        <v>1.6288514995928099E-5</v>
      </c>
      <c r="P49" s="226">
        <v>1.3953479536393199E-5</v>
      </c>
      <c r="Q49" s="226">
        <v>1.7037894041450799E-5</v>
      </c>
      <c r="R49" s="226">
        <v>3.71050998116601E-6</v>
      </c>
      <c r="S49" s="226">
        <v>6.94784549661532E-6</v>
      </c>
      <c r="T49" s="226">
        <v>4.7811548139379301E-6</v>
      </c>
      <c r="U49" s="226">
        <v>5.6942966317769401E-6</v>
      </c>
      <c r="V49" s="226">
        <v>5.3558955838212997E-6</v>
      </c>
      <c r="W49" s="226">
        <v>3.5938640607133001E-6</v>
      </c>
      <c r="X49" s="226">
        <v>4.9760566274559697E-6</v>
      </c>
      <c r="Y49" s="226">
        <v>5.3759754005150202E-6</v>
      </c>
      <c r="Z49" s="226">
        <v>5.69201586289415E-6</v>
      </c>
      <c r="AA49" s="226">
        <v>4.0470598862875704E-6</v>
      </c>
      <c r="AB49" s="226">
        <v>6.6532295026703501E-6</v>
      </c>
      <c r="AC49" s="226">
        <v>3.9611821613661997E-6</v>
      </c>
      <c r="AD49" s="226">
        <v>5.4258013157561298E-6</v>
      </c>
      <c r="AE49" s="226">
        <v>8.5593478543889403E-6</v>
      </c>
      <c r="AF49" s="226">
        <v>5.0609710726138503E-6</v>
      </c>
      <c r="AG49" s="226">
        <v>5.8453391977248598E-6</v>
      </c>
      <c r="AH49" s="226">
        <v>0</v>
      </c>
      <c r="AI49" s="226">
        <v>2.93578395167575E-6</v>
      </c>
      <c r="AJ49" s="226">
        <v>2.62050571057053E-6</v>
      </c>
      <c r="AK49" s="226">
        <v>3.0257234733215401E-6</v>
      </c>
      <c r="AL49" s="226">
        <v>4.4427572959268097E-6</v>
      </c>
      <c r="AM49" s="226">
        <v>5.4916544839312598E-6</v>
      </c>
      <c r="AN49" s="226">
        <v>2.6308486464896798E-6</v>
      </c>
      <c r="AO49" s="226">
        <v>1.47872508810912E-5</v>
      </c>
      <c r="AP49" s="226">
        <v>3.2567917334296599E-6</v>
      </c>
      <c r="AQ49" s="226">
        <v>4.0413519441149899E-6</v>
      </c>
      <c r="AR49" s="226">
        <v>2.2188146324056199E-6</v>
      </c>
      <c r="AS49" s="226">
        <v>2.92916754470831E-6</v>
      </c>
      <c r="AT49" s="226">
        <v>2.7026960939228501E-6</v>
      </c>
      <c r="AU49" s="226">
        <v>1.3708613239302601E-4</v>
      </c>
      <c r="AV49" s="226">
        <v>1.78358667942616E-2</v>
      </c>
      <c r="AW49" s="226">
        <v>9.6615132606256897E-6</v>
      </c>
      <c r="AX49" s="226">
        <v>2.4780161685232799E-5</v>
      </c>
      <c r="AY49" s="226">
        <v>3.1009024083818099E-6</v>
      </c>
      <c r="AZ49" s="226">
        <v>3.7319330824980399E-6</v>
      </c>
      <c r="BA49" s="226">
        <v>3.7241538442958598E-6</v>
      </c>
      <c r="BB49" s="226">
        <v>3.9888268856978101E-6</v>
      </c>
      <c r="BC49" s="226">
        <v>1.5850522803757601E-5</v>
      </c>
      <c r="BD49" s="226">
        <v>9.6445874951276208E-6</v>
      </c>
      <c r="BE49" s="226">
        <v>4.03079374358607E-6</v>
      </c>
      <c r="BF49" s="226">
        <v>3.1350996139717899E-6</v>
      </c>
      <c r="BG49" s="226">
        <v>1.4616261455010001E-3</v>
      </c>
      <c r="BH49" s="226">
        <v>3.8921390767414997E-6</v>
      </c>
      <c r="BI49" s="226">
        <v>2.1984172888625699E-5</v>
      </c>
      <c r="BJ49" s="226">
        <v>7.6876272455986206E-6</v>
      </c>
      <c r="BK49" s="226">
        <v>3.8619884380197403E-6</v>
      </c>
      <c r="BL49" s="226">
        <v>4.0259159680766897E-6</v>
      </c>
      <c r="BM49" s="226">
        <v>2.0539586813872301E-6</v>
      </c>
      <c r="BN49" s="226">
        <v>1.44228439628548E-6</v>
      </c>
      <c r="BO49" s="226">
        <v>2.3640304517478498E-6</v>
      </c>
      <c r="BP49" s="226">
        <v>3.1746063301985301E-6</v>
      </c>
      <c r="BQ49" s="226">
        <v>3.9247901022363598E-5</v>
      </c>
      <c r="BR49" s="226">
        <v>2.82249083077654E-6</v>
      </c>
      <c r="BS49" s="226">
        <v>6.8181073286168995E-7</v>
      </c>
      <c r="BT49" s="226">
        <v>3.0997639886327698E-6</v>
      </c>
      <c r="BU49" s="226">
        <v>5.7109544907942801E-7</v>
      </c>
      <c r="BV49" s="226">
        <v>2.1961481276631402E-6</v>
      </c>
      <c r="BW49" s="226">
        <v>1.2313189527677899E-6</v>
      </c>
      <c r="BX49" s="226">
        <v>3.1063664422837702E-5</v>
      </c>
      <c r="BY49" s="226">
        <v>0</v>
      </c>
    </row>
    <row r="50" spans="1:77" x14ac:dyDescent="0.25">
      <c r="A50" s="105" t="s">
        <v>47</v>
      </c>
      <c r="B50" s="226">
        <v>6.0677058557889003E-6</v>
      </c>
      <c r="C50" s="226">
        <v>1.44768643600187E-5</v>
      </c>
      <c r="D50" s="226">
        <v>1.08798648252762E-5</v>
      </c>
      <c r="E50" s="226">
        <v>2.02872070254519E-5</v>
      </c>
      <c r="F50" s="226">
        <v>1.19004799991389E-5</v>
      </c>
      <c r="G50" s="226">
        <v>7.4363726258370902E-6</v>
      </c>
      <c r="H50" s="226">
        <v>1.1396336749867001E-5</v>
      </c>
      <c r="I50" s="226">
        <v>8.2445001899257902E-6</v>
      </c>
      <c r="J50" s="226">
        <v>8.37138806013932E-5</v>
      </c>
      <c r="K50" s="226">
        <v>2.1027319626888301E-5</v>
      </c>
      <c r="L50" s="226">
        <v>3.47366992285178E-5</v>
      </c>
      <c r="M50" s="226">
        <v>1.1280598122610001E-5</v>
      </c>
      <c r="N50" s="226">
        <v>6.4962649522850603E-5</v>
      </c>
      <c r="O50" s="226">
        <v>2.6088652897408401E-5</v>
      </c>
      <c r="P50" s="226">
        <v>6.1308181023119704E-4</v>
      </c>
      <c r="Q50" s="226">
        <v>7.2112506765904198E-4</v>
      </c>
      <c r="R50" s="226">
        <v>1.31529714138129E-5</v>
      </c>
      <c r="S50" s="226">
        <v>2.1194752232001299E-5</v>
      </c>
      <c r="T50" s="226">
        <v>1.0167239464890099E-5</v>
      </c>
      <c r="U50" s="226">
        <v>1.18264046316844E-5</v>
      </c>
      <c r="V50" s="226">
        <v>1.6536740062105299E-5</v>
      </c>
      <c r="W50" s="226">
        <v>8.6823622507304492E-6</v>
      </c>
      <c r="X50" s="226">
        <v>9.6626889548556898E-6</v>
      </c>
      <c r="Y50" s="226">
        <v>1.4177224906036599E-5</v>
      </c>
      <c r="Z50" s="226">
        <v>1.43126106325866E-5</v>
      </c>
      <c r="AA50" s="226">
        <v>8.7664457324464295E-6</v>
      </c>
      <c r="AB50" s="226">
        <v>1.15861931678686E-5</v>
      </c>
      <c r="AC50" s="226">
        <v>9.6738422788042102E-6</v>
      </c>
      <c r="AD50" s="226">
        <v>1.6333205021140101E-5</v>
      </c>
      <c r="AE50" s="226">
        <v>1.7918527280246399E-5</v>
      </c>
      <c r="AF50" s="226">
        <v>1.5467648993656399E-5</v>
      </c>
      <c r="AG50" s="226">
        <v>1.2703035944912899E-5</v>
      </c>
      <c r="AH50" s="226">
        <v>0</v>
      </c>
      <c r="AI50" s="226">
        <v>1.16367914146182E-5</v>
      </c>
      <c r="AJ50" s="226">
        <v>2.71584363542448E-5</v>
      </c>
      <c r="AK50" s="226">
        <v>1.06073116941732E-5</v>
      </c>
      <c r="AL50" s="226">
        <v>6.4802374805641405E-5</v>
      </c>
      <c r="AM50" s="226">
        <v>1.60604030453321E-5</v>
      </c>
      <c r="AN50" s="226">
        <v>3.30820181316317E-5</v>
      </c>
      <c r="AO50" s="226">
        <v>2.6182575186139401E-5</v>
      </c>
      <c r="AP50" s="226">
        <v>1.0590500156580399E-5</v>
      </c>
      <c r="AQ50" s="226">
        <v>8.8396951708887708E-6</v>
      </c>
      <c r="AR50" s="226">
        <v>7.0474514347567203E-6</v>
      </c>
      <c r="AS50" s="226">
        <v>1.8501828393168001E-5</v>
      </c>
      <c r="AT50" s="226">
        <v>1.57157760949058E-5</v>
      </c>
      <c r="AU50" s="226">
        <v>2.1313732549683999E-5</v>
      </c>
      <c r="AV50" s="226">
        <v>1.8339427687711501E-4</v>
      </c>
      <c r="AW50" s="226">
        <v>1.1455558325389E-2</v>
      </c>
      <c r="AX50" s="226">
        <v>1.0152014099152199E-3</v>
      </c>
      <c r="AY50" s="226">
        <v>9.5700688875799303E-4</v>
      </c>
      <c r="AZ50" s="226">
        <v>1.5311466523075701E-3</v>
      </c>
      <c r="BA50" s="226">
        <v>1.03247841976189E-3</v>
      </c>
      <c r="BB50" s="226">
        <v>9.2516736810123093E-5</v>
      </c>
      <c r="BC50" s="226">
        <v>2.5956846928662899E-4</v>
      </c>
      <c r="BD50" s="226">
        <v>6.47609857062823E-5</v>
      </c>
      <c r="BE50" s="226">
        <v>1.5753903643337299E-5</v>
      </c>
      <c r="BF50" s="226">
        <v>1.8376639450939599E-5</v>
      </c>
      <c r="BG50" s="226">
        <v>6.8112739838231901E-4</v>
      </c>
      <c r="BH50" s="226">
        <v>6.6240612175332403E-6</v>
      </c>
      <c r="BI50" s="226">
        <v>2.4806786449799699E-5</v>
      </c>
      <c r="BJ50" s="226">
        <v>1.10536691718506E-5</v>
      </c>
      <c r="BK50" s="226">
        <v>7.1884958345102601E-6</v>
      </c>
      <c r="BL50" s="226">
        <v>9.5470350143954598E-6</v>
      </c>
      <c r="BM50" s="226">
        <v>5.6825457818230104E-6</v>
      </c>
      <c r="BN50" s="226">
        <v>8.9281120526037204E-6</v>
      </c>
      <c r="BO50" s="226">
        <v>4.7342428024615597E-6</v>
      </c>
      <c r="BP50" s="226">
        <v>5.0257806937963698E-6</v>
      </c>
      <c r="BQ50" s="226">
        <v>1.9135646626837801E-5</v>
      </c>
      <c r="BR50" s="226">
        <v>6.3457038671189198E-6</v>
      </c>
      <c r="BS50" s="226">
        <v>2.8784485244014899E-6</v>
      </c>
      <c r="BT50" s="226">
        <v>8.5722861689847002E-6</v>
      </c>
      <c r="BU50" s="226">
        <v>2.2157818751298599E-6</v>
      </c>
      <c r="BV50" s="226">
        <v>6.65881746042065E-6</v>
      </c>
      <c r="BW50" s="226">
        <v>3.2058838484194498E-6</v>
      </c>
      <c r="BX50" s="226">
        <v>2.1509978233470601E-5</v>
      </c>
      <c r="BY50" s="226">
        <v>0</v>
      </c>
    </row>
    <row r="51" spans="1:77" x14ac:dyDescent="0.25">
      <c r="A51" s="105" t="s">
        <v>48</v>
      </c>
      <c r="B51" s="226">
        <v>3.4157629805285301E-5</v>
      </c>
      <c r="C51" s="226">
        <v>9.1196748650371404E-5</v>
      </c>
      <c r="D51" s="226">
        <v>7.3549400691103395E-5</v>
      </c>
      <c r="E51" s="226">
        <v>6.0874272873338102E-5</v>
      </c>
      <c r="F51" s="226">
        <v>5.5760701804026597E-5</v>
      </c>
      <c r="G51" s="226">
        <v>6.0391179852426197E-5</v>
      </c>
      <c r="H51" s="226">
        <v>4.64206455779802E-5</v>
      </c>
      <c r="I51" s="226">
        <v>3.3472242802651602E-5</v>
      </c>
      <c r="J51" s="226">
        <v>8.1212265864049601E-5</v>
      </c>
      <c r="K51" s="226">
        <v>5.5377488204637302E-5</v>
      </c>
      <c r="L51" s="226">
        <v>3.01195452696451E-5</v>
      </c>
      <c r="M51" s="226">
        <v>1.0668333636173401E-4</v>
      </c>
      <c r="N51" s="226">
        <v>2.15280122620029E-4</v>
      </c>
      <c r="O51" s="226">
        <v>9.0922405251850098E-5</v>
      </c>
      <c r="P51" s="226">
        <v>9.22018881074073E-4</v>
      </c>
      <c r="Q51" s="226">
        <v>1.58082952730198E-3</v>
      </c>
      <c r="R51" s="226">
        <v>1.0876846955017701E-4</v>
      </c>
      <c r="S51" s="226">
        <v>3.6837410312748402E-4</v>
      </c>
      <c r="T51" s="226">
        <v>7.2558613169957495E-5</v>
      </c>
      <c r="U51" s="226">
        <v>6.0570468253989698E-5</v>
      </c>
      <c r="V51" s="226">
        <v>1.4363420463374901E-4</v>
      </c>
      <c r="W51" s="226">
        <v>9.0653915281591405E-5</v>
      </c>
      <c r="X51" s="226">
        <v>5.7607292312791803E-5</v>
      </c>
      <c r="Y51" s="226">
        <v>8.1780367994672894E-5</v>
      </c>
      <c r="Z51" s="226">
        <v>1.57753456407862E-4</v>
      </c>
      <c r="AA51" s="226">
        <v>7.5410933213997694E-5</v>
      </c>
      <c r="AB51" s="226">
        <v>8.3600151427841904E-5</v>
      </c>
      <c r="AC51" s="226">
        <v>1.00470729172082E-4</v>
      </c>
      <c r="AD51" s="226">
        <v>2.53770049482819E-4</v>
      </c>
      <c r="AE51" s="226">
        <v>2.12810630505524E-4</v>
      </c>
      <c r="AF51" s="226">
        <v>3.20388402115573E-4</v>
      </c>
      <c r="AG51" s="226">
        <v>2.5563244311840698E-4</v>
      </c>
      <c r="AH51" s="226">
        <v>0</v>
      </c>
      <c r="AI51" s="226">
        <v>2.1891494746995399E-4</v>
      </c>
      <c r="AJ51" s="226">
        <v>7.66901687428636E-4</v>
      </c>
      <c r="AK51" s="226">
        <v>1.8349364863030199E-4</v>
      </c>
      <c r="AL51" s="226">
        <v>3.53862493132694E-4</v>
      </c>
      <c r="AM51" s="226">
        <v>2.56577677072161E-4</v>
      </c>
      <c r="AN51" s="226">
        <v>2.1517037075430599E-4</v>
      </c>
      <c r="AO51" s="226">
        <v>8.5562028873647104E-5</v>
      </c>
      <c r="AP51" s="226">
        <v>1.5591784080326701E-4</v>
      </c>
      <c r="AQ51" s="226">
        <v>1.17385147631451E-4</v>
      </c>
      <c r="AR51" s="226">
        <v>9.1902963882062506E-5</v>
      </c>
      <c r="AS51" s="226">
        <v>1.1480188864747801E-4</v>
      </c>
      <c r="AT51" s="226">
        <v>2.0136048577028799E-4</v>
      </c>
      <c r="AU51" s="226">
        <v>2.02225752066538E-4</v>
      </c>
      <c r="AV51" s="226">
        <v>3.2723465916369702E-4</v>
      </c>
      <c r="AW51" s="226">
        <v>5.0231113204775399E-4</v>
      </c>
      <c r="AX51" s="226">
        <v>4.5227150143868203E-2</v>
      </c>
      <c r="AY51" s="226">
        <v>1.51008045877692E-4</v>
      </c>
      <c r="AZ51" s="226">
        <v>2.19591491183433E-4</v>
      </c>
      <c r="BA51" s="226">
        <v>4.4538466638137998E-4</v>
      </c>
      <c r="BB51" s="226">
        <v>2.15692758671238E-4</v>
      </c>
      <c r="BC51" s="226">
        <v>6.0213017335121802E-4</v>
      </c>
      <c r="BD51" s="226">
        <v>4.4809014305478601E-4</v>
      </c>
      <c r="BE51" s="226">
        <v>1.1984598945221201E-4</v>
      </c>
      <c r="BF51" s="226">
        <v>4.2365802595721401E-4</v>
      </c>
      <c r="BG51" s="226">
        <v>9.6236619882057804E-4</v>
      </c>
      <c r="BH51" s="226">
        <v>3.5957505034871299E-5</v>
      </c>
      <c r="BI51" s="226">
        <v>9.2350404388409594E-5</v>
      </c>
      <c r="BJ51" s="226">
        <v>5.3307933633420903E-5</v>
      </c>
      <c r="BK51" s="226">
        <v>5.9516068272746998E-5</v>
      </c>
      <c r="BL51" s="226">
        <v>1.0562300652089E-4</v>
      </c>
      <c r="BM51" s="226">
        <v>2.5054941381540399E-5</v>
      </c>
      <c r="BN51" s="226">
        <v>2.3986479135052201E-5</v>
      </c>
      <c r="BO51" s="226">
        <v>2.6149367849617699E-5</v>
      </c>
      <c r="BP51" s="226">
        <v>2.9120796931386299E-5</v>
      </c>
      <c r="BQ51" s="226">
        <v>3.7194708139647801E-5</v>
      </c>
      <c r="BR51" s="226">
        <v>5.8540532126629E-5</v>
      </c>
      <c r="BS51" s="226">
        <v>1.39651124099574E-5</v>
      </c>
      <c r="BT51" s="226">
        <v>7.1557512324359199E-5</v>
      </c>
      <c r="BU51" s="226">
        <v>1.8517091557989901E-5</v>
      </c>
      <c r="BV51" s="226">
        <v>1.0542851619607E-4</v>
      </c>
      <c r="BW51" s="226">
        <v>2.5414756059181801E-5</v>
      </c>
      <c r="BX51" s="226">
        <v>8.6986439898581602E-5</v>
      </c>
      <c r="BY51" s="226">
        <v>0</v>
      </c>
    </row>
    <row r="52" spans="1:77" x14ac:dyDescent="0.25">
      <c r="A52" s="105" t="s">
        <v>49</v>
      </c>
      <c r="B52" s="226">
        <v>1.52519116069603E-6</v>
      </c>
      <c r="C52" s="226">
        <v>2.7394903661908901E-6</v>
      </c>
      <c r="D52" s="226">
        <v>1.7286738656750099E-6</v>
      </c>
      <c r="E52" s="226">
        <v>2.9820724630935501E-6</v>
      </c>
      <c r="F52" s="226">
        <v>1.5290874742697899E-6</v>
      </c>
      <c r="G52" s="226">
        <v>2.02249129379879E-6</v>
      </c>
      <c r="H52" s="226">
        <v>2.1122588776679701E-6</v>
      </c>
      <c r="I52" s="226">
        <v>1.45117301372658E-6</v>
      </c>
      <c r="J52" s="226">
        <v>1.8038434230292801E-6</v>
      </c>
      <c r="K52" s="226">
        <v>2.3150052096269501E-6</v>
      </c>
      <c r="L52" s="226">
        <v>1.2616666859630501E-6</v>
      </c>
      <c r="M52" s="226">
        <v>2.6593704118918201E-6</v>
      </c>
      <c r="N52" s="226">
        <v>2.46453451079943E-6</v>
      </c>
      <c r="O52" s="226">
        <v>1.1562496892240099E-6</v>
      </c>
      <c r="P52" s="226">
        <v>4.4747313262463003E-6</v>
      </c>
      <c r="Q52" s="226">
        <v>6.3613365645584197E-6</v>
      </c>
      <c r="R52" s="226">
        <v>2.2272870322065598E-6</v>
      </c>
      <c r="S52" s="226">
        <v>4.2705630239266596E-6</v>
      </c>
      <c r="T52" s="226">
        <v>2.50087700500276E-6</v>
      </c>
      <c r="U52" s="226">
        <v>2.9428062267611501E-6</v>
      </c>
      <c r="V52" s="226">
        <v>3.2323854838302102E-6</v>
      </c>
      <c r="W52" s="226">
        <v>2.0647394235632899E-6</v>
      </c>
      <c r="X52" s="226">
        <v>2.3613412628714899E-6</v>
      </c>
      <c r="Y52" s="226">
        <v>2.8725094444022102E-6</v>
      </c>
      <c r="Z52" s="226">
        <v>3.36641642038108E-6</v>
      </c>
      <c r="AA52" s="226">
        <v>2.20284056953652E-6</v>
      </c>
      <c r="AB52" s="226">
        <v>2.8949316207137899E-6</v>
      </c>
      <c r="AC52" s="226">
        <v>2.138523740165E-6</v>
      </c>
      <c r="AD52" s="226">
        <v>2.7553359305577998E-6</v>
      </c>
      <c r="AE52" s="226">
        <v>3.3510754991501499E-6</v>
      </c>
      <c r="AF52" s="226">
        <v>3.50480668106941E-6</v>
      </c>
      <c r="AG52" s="226">
        <v>2.6057441655345501E-6</v>
      </c>
      <c r="AH52" s="226">
        <v>0</v>
      </c>
      <c r="AI52" s="226">
        <v>2.5362411789348102E-6</v>
      </c>
      <c r="AJ52" s="226">
        <v>4.9847114377689304E-6</v>
      </c>
      <c r="AK52" s="226">
        <v>2.3937168671620801E-6</v>
      </c>
      <c r="AL52" s="226">
        <v>2.2386139671773899E-6</v>
      </c>
      <c r="AM52" s="226">
        <v>2.55126235875444E-6</v>
      </c>
      <c r="AN52" s="226">
        <v>3.5030347639295701E-6</v>
      </c>
      <c r="AO52" s="226">
        <v>1.5692679098116701E-6</v>
      </c>
      <c r="AP52" s="226">
        <v>2.1142120130385001E-6</v>
      </c>
      <c r="AQ52" s="226">
        <v>2.2814821737664701E-6</v>
      </c>
      <c r="AR52" s="226">
        <v>1.61901808949658E-6</v>
      </c>
      <c r="AS52" s="226">
        <v>2.1070540388945202E-6</v>
      </c>
      <c r="AT52" s="226">
        <v>1.79155796173745E-6</v>
      </c>
      <c r="AU52" s="226">
        <v>2.1606227020309299E-6</v>
      </c>
      <c r="AV52" s="226">
        <v>2.76041303746003E-6</v>
      </c>
      <c r="AW52" s="226">
        <v>3.46191919916858E-6</v>
      </c>
      <c r="AX52" s="226">
        <v>4.0582300889150796E-6</v>
      </c>
      <c r="AY52" s="226">
        <v>1.94851401833517E-2</v>
      </c>
      <c r="AZ52" s="226">
        <v>2.0673528623996901E-6</v>
      </c>
      <c r="BA52" s="226">
        <v>6.2796331993524002E-6</v>
      </c>
      <c r="BB52" s="226">
        <v>5.39913158760789E-5</v>
      </c>
      <c r="BC52" s="226">
        <v>3.4327812709996302E-6</v>
      </c>
      <c r="BD52" s="226">
        <v>6.7571436963915903E-6</v>
      </c>
      <c r="BE52" s="226">
        <v>2.23179697664444E-6</v>
      </c>
      <c r="BF52" s="226">
        <v>9.0232773730769399E-6</v>
      </c>
      <c r="BG52" s="226">
        <v>4.2898534536637602E-6</v>
      </c>
      <c r="BH52" s="226">
        <v>3.6128283737426601E-6</v>
      </c>
      <c r="BI52" s="226">
        <v>2.9871746030266001E-6</v>
      </c>
      <c r="BJ52" s="226">
        <v>8.0468109606838399E-6</v>
      </c>
      <c r="BK52" s="226">
        <v>4.9610180865180303E-6</v>
      </c>
      <c r="BL52" s="226">
        <v>1.9562512503156898E-6</v>
      </c>
      <c r="BM52" s="226">
        <v>7.0370311591243696E-6</v>
      </c>
      <c r="BN52" s="226">
        <v>1.16009178511493E-5</v>
      </c>
      <c r="BO52" s="226">
        <v>7.2733636287238399E-6</v>
      </c>
      <c r="BP52" s="226">
        <v>1.12865965086775E-5</v>
      </c>
      <c r="BQ52" s="226">
        <v>1.68625476157054E-6</v>
      </c>
      <c r="BR52" s="226">
        <v>1.2089471990759701E-5</v>
      </c>
      <c r="BS52" s="226">
        <v>1.373545514358E-5</v>
      </c>
      <c r="BT52" s="226">
        <v>8.7331985423240296E-6</v>
      </c>
      <c r="BU52" s="226">
        <v>1.89020109537117E-6</v>
      </c>
      <c r="BV52" s="226">
        <v>5.2688546740768998E-6</v>
      </c>
      <c r="BW52" s="226">
        <v>3.1529918870077E-6</v>
      </c>
      <c r="BX52" s="226">
        <v>6.5396506470124298E-6</v>
      </c>
      <c r="BY52" s="226">
        <v>0</v>
      </c>
    </row>
    <row r="53" spans="1:77" x14ac:dyDescent="0.25">
      <c r="A53" s="105" t="s">
        <v>50</v>
      </c>
      <c r="B53" s="226">
        <v>2.34438047349287E-6</v>
      </c>
      <c r="C53" s="226">
        <v>5.8313008977717399E-6</v>
      </c>
      <c r="D53" s="226">
        <v>5.62814398166952E-6</v>
      </c>
      <c r="E53" s="226">
        <v>4.0255600808007698E-6</v>
      </c>
      <c r="F53" s="226">
        <v>3.5176195332545199E-6</v>
      </c>
      <c r="G53" s="226">
        <v>2.8466410234944299E-6</v>
      </c>
      <c r="H53" s="226">
        <v>6.1473732814747202E-6</v>
      </c>
      <c r="I53" s="226">
        <v>2.7573876805556001E-6</v>
      </c>
      <c r="J53" s="226">
        <v>5.0024781821625598E-6</v>
      </c>
      <c r="K53" s="226">
        <v>5.6855820850769203E-6</v>
      </c>
      <c r="L53" s="226">
        <v>2.8975462756284799E-6</v>
      </c>
      <c r="M53" s="226">
        <v>1.2527384592249E-5</v>
      </c>
      <c r="N53" s="226">
        <v>5.3858107059311098E-6</v>
      </c>
      <c r="O53" s="226">
        <v>2.43885651641676E-6</v>
      </c>
      <c r="P53" s="226">
        <v>1.68644631280876E-5</v>
      </c>
      <c r="Q53" s="226">
        <v>2.7523282938887299E-5</v>
      </c>
      <c r="R53" s="226">
        <v>7.50498559671289E-6</v>
      </c>
      <c r="S53" s="226">
        <v>1.9418806897059398E-5</v>
      </c>
      <c r="T53" s="226">
        <v>1.1346664508278401E-5</v>
      </c>
      <c r="U53" s="226">
        <v>1.11438890076899E-5</v>
      </c>
      <c r="V53" s="226">
        <v>9.2245796617631695E-6</v>
      </c>
      <c r="W53" s="226">
        <v>7.2952006687409102E-6</v>
      </c>
      <c r="X53" s="226">
        <v>9.1571295837405993E-6</v>
      </c>
      <c r="Y53" s="226">
        <v>8.8664340487278997E-6</v>
      </c>
      <c r="Z53" s="226">
        <v>1.1105104255613501E-5</v>
      </c>
      <c r="AA53" s="226">
        <v>8.7864377054391003E-6</v>
      </c>
      <c r="AB53" s="226">
        <v>8.8452603070217797E-6</v>
      </c>
      <c r="AC53" s="226">
        <v>8.3926409149347295E-6</v>
      </c>
      <c r="AD53" s="226">
        <v>1.0363542145858801E-5</v>
      </c>
      <c r="AE53" s="226">
        <v>1.33968355883054E-5</v>
      </c>
      <c r="AF53" s="226">
        <v>8.7982497477845203E-6</v>
      </c>
      <c r="AG53" s="226">
        <v>6.9035546174236099E-6</v>
      </c>
      <c r="AH53" s="226">
        <v>0</v>
      </c>
      <c r="AI53" s="226">
        <v>7.5051380656814599E-6</v>
      </c>
      <c r="AJ53" s="226">
        <v>1.56462265294523E-5</v>
      </c>
      <c r="AK53" s="226">
        <v>7.2128830723754698E-6</v>
      </c>
      <c r="AL53" s="226">
        <v>8.8488595068271297E-6</v>
      </c>
      <c r="AM53" s="226">
        <v>7.22720836312407E-6</v>
      </c>
      <c r="AN53" s="226">
        <v>1.8111602767594701E-5</v>
      </c>
      <c r="AO53" s="226">
        <v>3.86098263983401E-6</v>
      </c>
      <c r="AP53" s="226">
        <v>5.8899314823364099E-6</v>
      </c>
      <c r="AQ53" s="226">
        <v>5.24424351667834E-6</v>
      </c>
      <c r="AR53" s="226">
        <v>4.7073283964443E-6</v>
      </c>
      <c r="AS53" s="226">
        <v>6.68265030015513E-6</v>
      </c>
      <c r="AT53" s="226">
        <v>6.2085980487161298E-6</v>
      </c>
      <c r="AU53" s="226">
        <v>5.9198569325960104E-6</v>
      </c>
      <c r="AV53" s="226">
        <v>8.2345267758513206E-6</v>
      </c>
      <c r="AW53" s="226">
        <v>1.0345929460350201E-5</v>
      </c>
      <c r="AX53" s="226">
        <v>2.13898933893215E-5</v>
      </c>
      <c r="AY53" s="226">
        <v>6.8391289532703696E-5</v>
      </c>
      <c r="AZ53" s="226">
        <v>1.7790366687823699E-2</v>
      </c>
      <c r="BA53" s="226">
        <v>1.07567857589704E-5</v>
      </c>
      <c r="BB53" s="226">
        <v>8.2088908330873405E-6</v>
      </c>
      <c r="BC53" s="226">
        <v>1.2558558263978699E-5</v>
      </c>
      <c r="BD53" s="226">
        <v>1.19296227698011E-5</v>
      </c>
      <c r="BE53" s="226">
        <v>3.8369024149411503E-6</v>
      </c>
      <c r="BF53" s="226">
        <v>9.1892363965972602E-6</v>
      </c>
      <c r="BG53" s="226">
        <v>3.8254523108947303E-5</v>
      </c>
      <c r="BH53" s="226">
        <v>2.8001625305050799E-6</v>
      </c>
      <c r="BI53" s="226">
        <v>5.4133944472426796E-6</v>
      </c>
      <c r="BJ53" s="226">
        <v>3.06077894551054E-6</v>
      </c>
      <c r="BK53" s="226">
        <v>3.33094675548162E-6</v>
      </c>
      <c r="BL53" s="226">
        <v>5.5735362870186899E-6</v>
      </c>
      <c r="BM53" s="226">
        <v>1.66119641046774E-6</v>
      </c>
      <c r="BN53" s="226">
        <v>1.0423230433207E-6</v>
      </c>
      <c r="BO53" s="226">
        <v>1.9122646874598201E-6</v>
      </c>
      <c r="BP53" s="226">
        <v>1.3677260727516299E-6</v>
      </c>
      <c r="BQ53" s="226">
        <v>1.4279787521462601E-6</v>
      </c>
      <c r="BR53" s="226">
        <v>2.0747243399682299E-6</v>
      </c>
      <c r="BS53" s="226">
        <v>2.34489905328565E-6</v>
      </c>
      <c r="BT53" s="226">
        <v>3.0897728426234501E-6</v>
      </c>
      <c r="BU53" s="226">
        <v>1.08612720325559E-6</v>
      </c>
      <c r="BV53" s="226">
        <v>6.4104899254918801E-6</v>
      </c>
      <c r="BW53" s="226">
        <v>3.2625606224207001E-6</v>
      </c>
      <c r="BX53" s="226">
        <v>5.7823584048321999E-6</v>
      </c>
      <c r="BY53" s="226">
        <v>0</v>
      </c>
    </row>
    <row r="54" spans="1:77" x14ac:dyDescent="0.25">
      <c r="A54" s="105" t="s">
        <v>51</v>
      </c>
      <c r="B54" s="226">
        <v>2.3266336007251599E-6</v>
      </c>
      <c r="C54" s="226">
        <v>6.0927154952140098E-6</v>
      </c>
      <c r="D54" s="226">
        <v>5.0474818139656399E-6</v>
      </c>
      <c r="E54" s="226">
        <v>4.4547822315302E-6</v>
      </c>
      <c r="F54" s="226">
        <v>3.8119781520951201E-6</v>
      </c>
      <c r="G54" s="226">
        <v>3.6879873224976599E-6</v>
      </c>
      <c r="H54" s="226">
        <v>3.8547191772303397E-6</v>
      </c>
      <c r="I54" s="226">
        <v>2.4485959114530498E-6</v>
      </c>
      <c r="J54" s="226">
        <v>5.3367629405047403E-6</v>
      </c>
      <c r="K54" s="226">
        <v>6.1835774854948899E-6</v>
      </c>
      <c r="L54" s="226">
        <v>4.0759342086009199E-5</v>
      </c>
      <c r="M54" s="226">
        <v>2.0214857304956998E-5</v>
      </c>
      <c r="N54" s="226">
        <v>1.3694185890359E-5</v>
      </c>
      <c r="O54" s="226">
        <v>5.7767236290988997E-6</v>
      </c>
      <c r="P54" s="226">
        <v>8.9472475988328206E-5</v>
      </c>
      <c r="Q54" s="226">
        <v>1.30446161431352E-4</v>
      </c>
      <c r="R54" s="226">
        <v>7.7393103213266204E-6</v>
      </c>
      <c r="S54" s="226">
        <v>3.1234226414606803E-5</v>
      </c>
      <c r="T54" s="226">
        <v>1.22365246781328E-5</v>
      </c>
      <c r="U54" s="226">
        <v>5.5330221205407704E-6</v>
      </c>
      <c r="V54" s="226">
        <v>2.9418885383084101E-5</v>
      </c>
      <c r="W54" s="226">
        <v>7.6976813939675604E-6</v>
      </c>
      <c r="X54" s="226">
        <v>4.95080798976605E-6</v>
      </c>
      <c r="Y54" s="226">
        <v>2.98461057577124E-5</v>
      </c>
      <c r="Z54" s="226">
        <v>1.1108592141927799E-5</v>
      </c>
      <c r="AA54" s="226">
        <v>5.7673823550463603E-6</v>
      </c>
      <c r="AB54" s="226">
        <v>6.1535024003731297E-6</v>
      </c>
      <c r="AC54" s="226">
        <v>1.6107194079611699E-5</v>
      </c>
      <c r="AD54" s="226">
        <v>4.2369826962313501E-5</v>
      </c>
      <c r="AE54" s="226">
        <v>1.3977914025758499E-5</v>
      </c>
      <c r="AF54" s="226">
        <v>2.08570460784538E-5</v>
      </c>
      <c r="AG54" s="226">
        <v>1.44995690599557E-5</v>
      </c>
      <c r="AH54" s="226">
        <v>0</v>
      </c>
      <c r="AI54" s="226">
        <v>1.27931013049693E-5</v>
      </c>
      <c r="AJ54" s="226">
        <v>4.7663601431830202E-5</v>
      </c>
      <c r="AK54" s="226">
        <v>1.1012915150612201E-5</v>
      </c>
      <c r="AL54" s="226">
        <v>2.6570111436319399E-5</v>
      </c>
      <c r="AM54" s="226">
        <v>1.36981767943149E-5</v>
      </c>
      <c r="AN54" s="226">
        <v>8.9097564891075002E-6</v>
      </c>
      <c r="AO54" s="226">
        <v>5.6982835269964503E-6</v>
      </c>
      <c r="AP54" s="226">
        <v>1.0107501459155101E-5</v>
      </c>
      <c r="AQ54" s="226">
        <v>7.0612719212473503E-6</v>
      </c>
      <c r="AR54" s="226">
        <v>5.4470428214116096E-6</v>
      </c>
      <c r="AS54" s="226">
        <v>6.2341177119518506E-5</v>
      </c>
      <c r="AT54" s="226">
        <v>1.11716861292926E-5</v>
      </c>
      <c r="AU54" s="226">
        <v>1.1886493306836601E-5</v>
      </c>
      <c r="AV54" s="226">
        <v>2.1853333650435001E-5</v>
      </c>
      <c r="AW54" s="226">
        <v>3.9421405045714499E-5</v>
      </c>
      <c r="AX54" s="226">
        <v>1.14900777426323E-4</v>
      </c>
      <c r="AY54" s="226">
        <v>1.46777910476226E-4</v>
      </c>
      <c r="AZ54" s="226">
        <v>1.83681786516834E-5</v>
      </c>
      <c r="BA54" s="226">
        <v>3.1004290093673999E-2</v>
      </c>
      <c r="BB54" s="226">
        <v>2.3952020556109E-4</v>
      </c>
      <c r="BC54" s="226">
        <v>5.5207258746004198E-5</v>
      </c>
      <c r="BD54" s="226">
        <v>5.4815646147819599E-5</v>
      </c>
      <c r="BE54" s="226">
        <v>6.8926282243839996E-6</v>
      </c>
      <c r="BF54" s="226">
        <v>2.2873898388340601E-5</v>
      </c>
      <c r="BG54" s="226">
        <v>6.0144055983670403E-5</v>
      </c>
      <c r="BH54" s="226">
        <v>2.3302168392676399E-6</v>
      </c>
      <c r="BI54" s="226">
        <v>6.5260435422759503E-6</v>
      </c>
      <c r="BJ54" s="226">
        <v>3.4462969539971498E-6</v>
      </c>
      <c r="BK54" s="226">
        <v>4.1454005656172401E-6</v>
      </c>
      <c r="BL54" s="226">
        <v>2.3656069200221801E-5</v>
      </c>
      <c r="BM54" s="226">
        <v>1.4632422452523801E-6</v>
      </c>
      <c r="BN54" s="226">
        <v>1.51132142561563E-6</v>
      </c>
      <c r="BO54" s="226">
        <v>1.82263490928119E-6</v>
      </c>
      <c r="BP54" s="226">
        <v>1.9634034485567602E-6</v>
      </c>
      <c r="BQ54" s="226">
        <v>2.2573019897776998E-6</v>
      </c>
      <c r="BR54" s="226">
        <v>3.3594406151660799E-6</v>
      </c>
      <c r="BS54" s="226">
        <v>1.03262970808348E-6</v>
      </c>
      <c r="BT54" s="226">
        <v>3.9746853747781903E-6</v>
      </c>
      <c r="BU54" s="226">
        <v>1.4144746342091501E-6</v>
      </c>
      <c r="BV54" s="226">
        <v>6.4752516411804196E-6</v>
      </c>
      <c r="BW54" s="226">
        <v>2.01476317632736E-6</v>
      </c>
      <c r="BX54" s="226">
        <v>5.3462541468688198E-6</v>
      </c>
      <c r="BY54" s="226">
        <v>0</v>
      </c>
    </row>
    <row r="55" spans="1:77" x14ac:dyDescent="0.25">
      <c r="A55" s="105" t="s">
        <v>52</v>
      </c>
      <c r="B55" s="226">
        <v>4.1874451931646199E-6</v>
      </c>
      <c r="C55" s="226">
        <v>1.1816095123948499E-5</v>
      </c>
      <c r="D55" s="226">
        <v>5.8916901222647599E-6</v>
      </c>
      <c r="E55" s="226">
        <v>7.4625178282692802E-6</v>
      </c>
      <c r="F55" s="226">
        <v>5.77799336761923E-6</v>
      </c>
      <c r="G55" s="226">
        <v>4.7554896256864698E-6</v>
      </c>
      <c r="H55" s="226">
        <v>6.5827229854895803E-6</v>
      </c>
      <c r="I55" s="226">
        <v>3.7083588376812E-6</v>
      </c>
      <c r="J55" s="226">
        <v>5.8141420856464403E-6</v>
      </c>
      <c r="K55" s="226">
        <v>5.4752559408515203E-6</v>
      </c>
      <c r="L55" s="226">
        <v>6.8220110083737196E-6</v>
      </c>
      <c r="M55" s="226">
        <v>8.7752988266041507E-6</v>
      </c>
      <c r="N55" s="226">
        <v>1.28408861528695E-4</v>
      </c>
      <c r="O55" s="226">
        <v>5.0750175987452401E-5</v>
      </c>
      <c r="P55" s="226">
        <v>1.5526176151359599E-5</v>
      </c>
      <c r="Q55" s="226">
        <v>2.1870182138202601E-5</v>
      </c>
      <c r="R55" s="226">
        <v>5.9677226418935697E-6</v>
      </c>
      <c r="S55" s="226">
        <v>1.36560989108379E-5</v>
      </c>
      <c r="T55" s="226">
        <v>8.0760224844884806E-6</v>
      </c>
      <c r="U55" s="226">
        <v>8.6446451294606105E-6</v>
      </c>
      <c r="V55" s="226">
        <v>8.8288865858589907E-6</v>
      </c>
      <c r="W55" s="226">
        <v>5.8584662467063599E-6</v>
      </c>
      <c r="X55" s="226">
        <v>7.7523173334244808E-6</v>
      </c>
      <c r="Y55" s="226">
        <v>8.1267418574498992E-6</v>
      </c>
      <c r="Z55" s="226">
        <v>9.13892768855505E-6</v>
      </c>
      <c r="AA55" s="226">
        <v>6.4376277665433497E-6</v>
      </c>
      <c r="AB55" s="226">
        <v>7.2563473079185201E-6</v>
      </c>
      <c r="AC55" s="226">
        <v>6.6581186055777496E-6</v>
      </c>
      <c r="AD55" s="226">
        <v>1.0244249025723699E-5</v>
      </c>
      <c r="AE55" s="226">
        <v>1.1373968882081901E-5</v>
      </c>
      <c r="AF55" s="226">
        <v>7.1645666283267197E-6</v>
      </c>
      <c r="AG55" s="226">
        <v>6.52061359616995E-6</v>
      </c>
      <c r="AH55" s="226">
        <v>0</v>
      </c>
      <c r="AI55" s="226">
        <v>5.8971291830129498E-6</v>
      </c>
      <c r="AJ55" s="226">
        <v>7.7424980824865404E-6</v>
      </c>
      <c r="AK55" s="226">
        <v>5.5896057725883398E-6</v>
      </c>
      <c r="AL55" s="226">
        <v>8.8511926303513508E-6</v>
      </c>
      <c r="AM55" s="226">
        <v>1.01389594294539E-5</v>
      </c>
      <c r="AN55" s="226">
        <v>4.6677414672668704E-6</v>
      </c>
      <c r="AO55" s="226">
        <v>4.3383957799816599E-5</v>
      </c>
      <c r="AP55" s="226">
        <v>5.7728051665854797E-6</v>
      </c>
      <c r="AQ55" s="226">
        <v>4.7527192384894901E-6</v>
      </c>
      <c r="AR55" s="226">
        <v>3.7152369819887799E-6</v>
      </c>
      <c r="AS55" s="226">
        <v>6.1762154358373196E-6</v>
      </c>
      <c r="AT55" s="226">
        <v>5.2222524913459898E-6</v>
      </c>
      <c r="AU55" s="226">
        <v>1.16183213187376E-5</v>
      </c>
      <c r="AV55" s="226">
        <v>1.05749610543949E-5</v>
      </c>
      <c r="AW55" s="226">
        <v>9.4870962191656806E-6</v>
      </c>
      <c r="AX55" s="226">
        <v>1.2119637012529601E-5</v>
      </c>
      <c r="AY55" s="226">
        <v>6.4322498041792803E-6</v>
      </c>
      <c r="AZ55" s="226">
        <v>4.7783877917676797E-6</v>
      </c>
      <c r="BA55" s="226">
        <v>1.83177823588899E-5</v>
      </c>
      <c r="BB55" s="226">
        <v>1.60585577570992E-2</v>
      </c>
      <c r="BC55" s="226">
        <v>1.48813419194529E-5</v>
      </c>
      <c r="BD55" s="226">
        <v>7.8530106346482007E-6</v>
      </c>
      <c r="BE55" s="226">
        <v>9.4107792792664703E-6</v>
      </c>
      <c r="BF55" s="226">
        <v>1.47876819298676E-5</v>
      </c>
      <c r="BG55" s="226">
        <v>1.16291945589059E-5</v>
      </c>
      <c r="BH55" s="226">
        <v>6.1222882740077803E-6</v>
      </c>
      <c r="BI55" s="226">
        <v>3.7488399985651599E-5</v>
      </c>
      <c r="BJ55" s="226">
        <v>1.2124803547432801E-5</v>
      </c>
      <c r="BK55" s="226">
        <v>3.7401966932026899E-6</v>
      </c>
      <c r="BL55" s="226">
        <v>5.0225851605279704E-6</v>
      </c>
      <c r="BM55" s="226">
        <v>1.97615470019668E-6</v>
      </c>
      <c r="BN55" s="226">
        <v>1.5096128908368E-6</v>
      </c>
      <c r="BO55" s="226">
        <v>2.24163237508761E-6</v>
      </c>
      <c r="BP55" s="226">
        <v>2.1934240507235599E-6</v>
      </c>
      <c r="BQ55" s="226">
        <v>1.14663152608405E-6</v>
      </c>
      <c r="BR55" s="226">
        <v>3.0510487839876101E-6</v>
      </c>
      <c r="BS55" s="226">
        <v>8.8694086345065798E-7</v>
      </c>
      <c r="BT55" s="226">
        <v>4.4488386842004696E-6</v>
      </c>
      <c r="BU55" s="226">
        <v>1.3289444202170099E-6</v>
      </c>
      <c r="BV55" s="226">
        <v>3.6582734383670302E-6</v>
      </c>
      <c r="BW55" s="226">
        <v>1.9563950941839999E-6</v>
      </c>
      <c r="BX55" s="226">
        <v>6.9426295832588097E-6</v>
      </c>
      <c r="BY55" s="226">
        <v>0</v>
      </c>
    </row>
    <row r="56" spans="1:77" x14ac:dyDescent="0.25">
      <c r="A56" s="105" t="s">
        <v>53</v>
      </c>
      <c r="B56" s="226">
        <v>7.5390123464865796E-6</v>
      </c>
      <c r="C56" s="226">
        <v>1.7558999389182399E-5</v>
      </c>
      <c r="D56" s="226">
        <v>1.6505238903369301E-5</v>
      </c>
      <c r="E56" s="226">
        <v>1.24102894025024E-5</v>
      </c>
      <c r="F56" s="226">
        <v>1.02334432831692E-5</v>
      </c>
      <c r="G56" s="226">
        <v>8.5941748877671398E-6</v>
      </c>
      <c r="H56" s="226">
        <v>1.8337829532971899E-5</v>
      </c>
      <c r="I56" s="226">
        <v>8.2540001389745804E-6</v>
      </c>
      <c r="J56" s="226">
        <v>1.41960561304258E-5</v>
      </c>
      <c r="K56" s="226">
        <v>1.6812886867137499E-5</v>
      </c>
      <c r="L56" s="226">
        <v>7.0862502591573901E-6</v>
      </c>
      <c r="M56" s="226">
        <v>2.8573923970354799E-5</v>
      </c>
      <c r="N56" s="226">
        <v>2.0046014463000598E-5</v>
      </c>
      <c r="O56" s="226">
        <v>8.7873913723892705E-6</v>
      </c>
      <c r="P56" s="226">
        <v>3.23287564220387E-5</v>
      </c>
      <c r="Q56" s="226">
        <v>5.3725531221317597E-5</v>
      </c>
      <c r="R56" s="226">
        <v>2.13981063148254E-5</v>
      </c>
      <c r="S56" s="226">
        <v>3.9486201046604103E-5</v>
      </c>
      <c r="T56" s="226">
        <v>3.0382292688975902E-5</v>
      </c>
      <c r="U56" s="226">
        <v>3.3584537511032803E-5</v>
      </c>
      <c r="V56" s="226">
        <v>2.61001856048742E-5</v>
      </c>
      <c r="W56" s="226">
        <v>2.1149882741346501E-5</v>
      </c>
      <c r="X56" s="226">
        <v>2.7223043221886299E-5</v>
      </c>
      <c r="Y56" s="226">
        <v>2.62964088943758E-5</v>
      </c>
      <c r="Z56" s="226">
        <v>3.23495603736829E-5</v>
      </c>
      <c r="AA56" s="226">
        <v>2.3489963081783399E-5</v>
      </c>
      <c r="AB56" s="226">
        <v>2.7843456700910499E-5</v>
      </c>
      <c r="AC56" s="226">
        <v>2.3409022073552502E-5</v>
      </c>
      <c r="AD56" s="226">
        <v>2.7606479275042901E-5</v>
      </c>
      <c r="AE56" s="226">
        <v>3.7471593149657098E-5</v>
      </c>
      <c r="AF56" s="226">
        <v>2.1796039867888799E-5</v>
      </c>
      <c r="AG56" s="226">
        <v>1.7341985391443402E-5</v>
      </c>
      <c r="AH56" s="226">
        <v>0</v>
      </c>
      <c r="AI56" s="226">
        <v>1.9325443071286399E-5</v>
      </c>
      <c r="AJ56" s="226">
        <v>3.1223030017419901E-5</v>
      </c>
      <c r="AK56" s="226">
        <v>1.9598714489161701E-5</v>
      </c>
      <c r="AL56" s="226">
        <v>2.1467285644095199E-5</v>
      </c>
      <c r="AM56" s="226">
        <v>1.8604004927070501E-5</v>
      </c>
      <c r="AN56" s="226">
        <v>1.37087796062616E-5</v>
      </c>
      <c r="AO56" s="226">
        <v>1.26842070406993E-5</v>
      </c>
      <c r="AP56" s="226">
        <v>1.6169067539305099E-5</v>
      </c>
      <c r="AQ56" s="226">
        <v>1.38634068472175E-5</v>
      </c>
      <c r="AR56" s="226">
        <v>1.34367468511411E-5</v>
      </c>
      <c r="AS56" s="226">
        <v>1.4678251686517801E-5</v>
      </c>
      <c r="AT56" s="226">
        <v>1.60228583191794E-5</v>
      </c>
      <c r="AU56" s="226">
        <v>1.5939771103740099E-5</v>
      </c>
      <c r="AV56" s="226">
        <v>1.9910113517812999E-5</v>
      </c>
      <c r="AW56" s="226">
        <v>2.32741333920176E-5</v>
      </c>
      <c r="AX56" s="226">
        <v>4.42199878083516E-5</v>
      </c>
      <c r="AY56" s="226">
        <v>1.3537841860809099E-5</v>
      </c>
      <c r="AZ56" s="226">
        <v>1.43243609742201E-5</v>
      </c>
      <c r="BA56" s="226">
        <v>1.9727867692265799E-5</v>
      </c>
      <c r="BB56" s="226">
        <v>6.5286377854208296E-4</v>
      </c>
      <c r="BC56" s="226">
        <v>6.2357313095627101E-2</v>
      </c>
      <c r="BD56" s="226">
        <v>2.3658434883263501E-5</v>
      </c>
      <c r="BE56" s="226">
        <v>1.0420170132496401E-5</v>
      </c>
      <c r="BF56" s="226">
        <v>2.1798878950188101E-5</v>
      </c>
      <c r="BG56" s="226">
        <v>1.2931616125658001E-4</v>
      </c>
      <c r="BH56" s="226">
        <v>6.6977606819576703E-5</v>
      </c>
      <c r="BI56" s="226">
        <v>1.7093459907734099E-5</v>
      </c>
      <c r="BJ56" s="226">
        <v>9.7455124704595304E-6</v>
      </c>
      <c r="BK56" s="226">
        <v>9.87059910499647E-6</v>
      </c>
      <c r="BL56" s="226">
        <v>1.5606880150684302E-5</v>
      </c>
      <c r="BM56" s="226">
        <v>4.4458232055560103E-6</v>
      </c>
      <c r="BN56" s="226">
        <v>4.3715642022628302E-5</v>
      </c>
      <c r="BO56" s="226">
        <v>5.1093905415368399E-5</v>
      </c>
      <c r="BP56" s="226">
        <v>4.9512760267917397E-5</v>
      </c>
      <c r="BQ56" s="226">
        <v>5.3441735270906298E-6</v>
      </c>
      <c r="BR56" s="226">
        <v>5.1320183249038004E-6</v>
      </c>
      <c r="BS56" s="226">
        <v>1.2037350181213999E-5</v>
      </c>
      <c r="BT56" s="226">
        <v>7.55107939447371E-6</v>
      </c>
      <c r="BU56" s="226">
        <v>7.9375489504785398E-5</v>
      </c>
      <c r="BV56" s="226">
        <v>1.06006215331811E-5</v>
      </c>
      <c r="BW56" s="226">
        <v>1.49817186563666E-5</v>
      </c>
      <c r="BX56" s="226">
        <v>1.1667376752285801E-5</v>
      </c>
      <c r="BY56" s="226">
        <v>0</v>
      </c>
    </row>
    <row r="57" spans="1:77" x14ac:dyDescent="0.25">
      <c r="A57" s="105" t="s">
        <v>54</v>
      </c>
      <c r="B57" s="226">
        <v>9.7101467480623294E-5</v>
      </c>
      <c r="C57" s="226">
        <v>2.2898775363618199E-4</v>
      </c>
      <c r="D57" s="226">
        <v>2.32635335502783E-4</v>
      </c>
      <c r="E57" s="226">
        <v>1.59636065409836E-4</v>
      </c>
      <c r="F57" s="226">
        <v>1.4766768697374201E-4</v>
      </c>
      <c r="G57" s="226">
        <v>1.11763301807558E-4</v>
      </c>
      <c r="H57" s="226">
        <v>2.7549777914402201E-4</v>
      </c>
      <c r="I57" s="226">
        <v>1.1575753583400399E-4</v>
      </c>
      <c r="J57" s="226">
        <v>1.9422298494044E-4</v>
      </c>
      <c r="K57" s="226">
        <v>2.4516366628900803E-4</v>
      </c>
      <c r="L57" s="226">
        <v>9.0678008297944297E-5</v>
      </c>
      <c r="M57" s="226">
        <v>4.1011308358449001E-4</v>
      </c>
      <c r="N57" s="226">
        <v>8.7420914045451104E-5</v>
      </c>
      <c r="O57" s="226">
        <v>4.5916263042779499E-5</v>
      </c>
      <c r="P57" s="226">
        <v>1.01229178981948E-4</v>
      </c>
      <c r="Q57" s="226">
        <v>1.34551970635448E-4</v>
      </c>
      <c r="R57" s="226">
        <v>2.98492988113599E-4</v>
      </c>
      <c r="S57" s="226">
        <v>4.7942564262578598E-4</v>
      </c>
      <c r="T57" s="226">
        <v>4.6562221870053599E-4</v>
      </c>
      <c r="U57" s="226">
        <v>5.1631385839172295E-4</v>
      </c>
      <c r="V57" s="226">
        <v>3.7122195310171498E-4</v>
      </c>
      <c r="W57" s="226">
        <v>3.0333447232902002E-4</v>
      </c>
      <c r="X57" s="226">
        <v>4.1888834525299402E-4</v>
      </c>
      <c r="Y57" s="226">
        <v>3.8431130804312001E-4</v>
      </c>
      <c r="Z57" s="226">
        <v>4.5027467319359502E-4</v>
      </c>
      <c r="AA57" s="226">
        <v>3.5255021962879202E-4</v>
      </c>
      <c r="AB57" s="226">
        <v>3.8302969253203601E-4</v>
      </c>
      <c r="AC57" s="226">
        <v>3.3686591163492997E-4</v>
      </c>
      <c r="AD57" s="226">
        <v>3.3909871176510098E-4</v>
      </c>
      <c r="AE57" s="226">
        <v>5.23744429892231E-4</v>
      </c>
      <c r="AF57" s="226">
        <v>2.2055435094760301E-4</v>
      </c>
      <c r="AG57" s="226">
        <v>1.6826502300296199E-4</v>
      </c>
      <c r="AH57" s="226">
        <v>0</v>
      </c>
      <c r="AI57" s="226">
        <v>2.28302681007627E-4</v>
      </c>
      <c r="AJ57" s="226">
        <v>2.5403490995788599E-4</v>
      </c>
      <c r="AK57" s="226">
        <v>2.2957704979750199E-4</v>
      </c>
      <c r="AL57" s="226">
        <v>1.7881528221038801E-4</v>
      </c>
      <c r="AM57" s="226">
        <v>1.77877531666942E-4</v>
      </c>
      <c r="AN57" s="226">
        <v>1.90411375099522E-4</v>
      </c>
      <c r="AO57" s="226">
        <v>1.22925113912413E-4</v>
      </c>
      <c r="AP57" s="226">
        <v>1.8982403692623299E-4</v>
      </c>
      <c r="AQ57" s="226">
        <v>1.8525055006133001E-4</v>
      </c>
      <c r="AR57" s="226">
        <v>1.8340293245998601E-4</v>
      </c>
      <c r="AS57" s="226">
        <v>1.7453298132510999E-4</v>
      </c>
      <c r="AT57" s="226">
        <v>1.7974647871331901E-4</v>
      </c>
      <c r="AU57" s="226">
        <v>1.5099410650571001E-4</v>
      </c>
      <c r="AV57" s="226">
        <v>1.6763703533006301E-4</v>
      </c>
      <c r="AW57" s="226">
        <v>1.3545776027553899E-4</v>
      </c>
      <c r="AX57" s="226">
        <v>1.34962325726134E-4</v>
      </c>
      <c r="AY57" s="226">
        <v>1.6077016300267101E-4</v>
      </c>
      <c r="AZ57" s="226">
        <v>1.36402630479667E-4</v>
      </c>
      <c r="BA57" s="226">
        <v>1.34918719818235E-4</v>
      </c>
      <c r="BB57" s="226">
        <v>2.1726240008820399E-4</v>
      </c>
      <c r="BC57" s="226">
        <v>2.01209809808611E-4</v>
      </c>
      <c r="BD57" s="226">
        <v>6.1653411392009201E-2</v>
      </c>
      <c r="BE57" s="226">
        <v>1.0336390841582E-4</v>
      </c>
      <c r="BF57" s="226">
        <v>1.5870440872322301E-4</v>
      </c>
      <c r="BG57" s="226">
        <v>1.42407521393185E-4</v>
      </c>
      <c r="BH57" s="226">
        <v>1.4558529641315199E-4</v>
      </c>
      <c r="BI57" s="226">
        <v>1.9956816351354299E-4</v>
      </c>
      <c r="BJ57" s="226">
        <v>1.15247104844107E-4</v>
      </c>
      <c r="BK57" s="226">
        <v>1.23582473165506E-4</v>
      </c>
      <c r="BL57" s="226">
        <v>1.9973793195121299E-4</v>
      </c>
      <c r="BM57" s="226">
        <v>7.3237187157922302E-5</v>
      </c>
      <c r="BN57" s="226">
        <v>3.5215475848537E-5</v>
      </c>
      <c r="BO57" s="226">
        <v>7.7582525985972703E-5</v>
      </c>
      <c r="BP57" s="226">
        <v>4.7758916276653197E-5</v>
      </c>
      <c r="BQ57" s="226">
        <v>1.7960956682623401E-5</v>
      </c>
      <c r="BR57" s="226">
        <v>6.8405277740471904E-5</v>
      </c>
      <c r="BS57" s="226">
        <v>1.4276890065670399E-4</v>
      </c>
      <c r="BT57" s="226">
        <v>1.1480341823996599E-4</v>
      </c>
      <c r="BU57" s="226">
        <v>4.6368434093818902E-5</v>
      </c>
      <c r="BV57" s="226">
        <v>2.13256630398672E-4</v>
      </c>
      <c r="BW57" s="226">
        <v>1.6883270198311999E-4</v>
      </c>
      <c r="BX57" s="226">
        <v>2.6046573058751099E-4</v>
      </c>
      <c r="BY57" s="226">
        <v>0</v>
      </c>
    </row>
    <row r="58" spans="1:77" x14ac:dyDescent="0.25">
      <c r="A58" s="105" t="s">
        <v>55</v>
      </c>
      <c r="B58" s="226">
        <v>1.9492127628153899E-4</v>
      </c>
      <c r="C58" s="226">
        <v>4.4283987280199598E-4</v>
      </c>
      <c r="D58" s="226">
        <v>1.4238516908558801E-4</v>
      </c>
      <c r="E58" s="226">
        <v>3.7757018429286301E-4</v>
      </c>
      <c r="F58" s="226">
        <v>1.39290538320935E-4</v>
      </c>
      <c r="G58" s="226">
        <v>2.4787469286485401E-4</v>
      </c>
      <c r="H58" s="226">
        <v>2.5099254765972298E-4</v>
      </c>
      <c r="I58" s="226">
        <v>1.91715213116914E-4</v>
      </c>
      <c r="J58" s="226">
        <v>1.58531608749904E-4</v>
      </c>
      <c r="K58" s="226">
        <v>2.86026209967727E-4</v>
      </c>
      <c r="L58" s="226">
        <v>1.21695207958404E-4</v>
      </c>
      <c r="M58" s="226">
        <v>2.04972215864027E-4</v>
      </c>
      <c r="N58" s="226">
        <v>1.42878545478247E-4</v>
      </c>
      <c r="O58" s="226">
        <v>9.4801692659527705E-5</v>
      </c>
      <c r="P58" s="226">
        <v>5.0846435347262295E-4</v>
      </c>
      <c r="Q58" s="226">
        <v>3.4307018011145299E-4</v>
      </c>
      <c r="R58" s="226">
        <v>2.4391078931403201E-4</v>
      </c>
      <c r="S58" s="226">
        <v>3.2802591297050997E-4</v>
      </c>
      <c r="T58" s="226">
        <v>1.8205156946828399E-4</v>
      </c>
      <c r="U58" s="226">
        <v>1.9079173950373101E-4</v>
      </c>
      <c r="V58" s="226">
        <v>3.5267867737370101E-4</v>
      </c>
      <c r="W58" s="226">
        <v>3.50674576456253E-4</v>
      </c>
      <c r="X58" s="226">
        <v>2.0717665442863701E-4</v>
      </c>
      <c r="Y58" s="226">
        <v>2.12261005112917E-4</v>
      </c>
      <c r="Z58" s="226">
        <v>2.7811496017012699E-4</v>
      </c>
      <c r="AA58" s="226">
        <v>2.2578217738131699E-4</v>
      </c>
      <c r="AB58" s="226">
        <v>7.5296061667494299E-4</v>
      </c>
      <c r="AC58" s="226">
        <v>1.79150151217436E-4</v>
      </c>
      <c r="AD58" s="226">
        <v>3.3870631816174302E-4</v>
      </c>
      <c r="AE58" s="226">
        <v>3.36537261255834E-4</v>
      </c>
      <c r="AF58" s="226">
        <v>2.2827028736545601E-4</v>
      </c>
      <c r="AG58" s="226">
        <v>1.7477223024516301E-4</v>
      </c>
      <c r="AH58" s="226">
        <v>0</v>
      </c>
      <c r="AI58" s="226">
        <v>4.4730948764168897E-4</v>
      </c>
      <c r="AJ58" s="226">
        <v>3.5442162179632997E-4</v>
      </c>
      <c r="AK58" s="226">
        <v>3.6548355060843298E-4</v>
      </c>
      <c r="AL58" s="226">
        <v>1.7950681849593101E-4</v>
      </c>
      <c r="AM58" s="226">
        <v>3.6344676999250098E-4</v>
      </c>
      <c r="AN58" s="226">
        <v>2.83800728800885E-4</v>
      </c>
      <c r="AO58" s="226">
        <v>8.7042430164353503E-5</v>
      </c>
      <c r="AP58" s="226">
        <v>2.7340764812943801E-4</v>
      </c>
      <c r="AQ58" s="226">
        <v>1.5864348620575901E-4</v>
      </c>
      <c r="AR58" s="226">
        <v>1.57715418576429E-4</v>
      </c>
      <c r="AS58" s="226">
        <v>3.3253013008747599E-4</v>
      </c>
      <c r="AT58" s="226">
        <v>3.4182049561680498E-4</v>
      </c>
      <c r="AU58" s="226">
        <v>6.1484055423880802E-4</v>
      </c>
      <c r="AV58" s="226">
        <v>7.3286911292798297E-4</v>
      </c>
      <c r="AW58" s="226">
        <v>8.2280428201832699E-4</v>
      </c>
      <c r="AX58" s="226">
        <v>2.2289248456894999E-4</v>
      </c>
      <c r="AY58" s="226">
        <v>1.7142652509209201E-4</v>
      </c>
      <c r="AZ58" s="226">
        <v>2.93408728910618E-4</v>
      </c>
      <c r="BA58" s="226">
        <v>2.5729063871740798E-4</v>
      </c>
      <c r="BB58" s="226">
        <v>1.5683630585797701E-4</v>
      </c>
      <c r="BC58" s="226">
        <v>2.4361835475775399E-4</v>
      </c>
      <c r="BD58" s="226">
        <v>2.3418830001933501E-4</v>
      </c>
      <c r="BE58" s="226">
        <v>1.81639469348043E-2</v>
      </c>
      <c r="BF58" s="226">
        <v>9.8925187490798505E-4</v>
      </c>
      <c r="BG58" s="226">
        <v>2.13484796288447E-4</v>
      </c>
      <c r="BH58" s="226">
        <v>3.14593114325483E-4</v>
      </c>
      <c r="BI58" s="226">
        <v>2.0124260940851399E-4</v>
      </c>
      <c r="BJ58" s="226">
        <v>2.0465426683681E-4</v>
      </c>
      <c r="BK58" s="226">
        <v>7.0883795977478398E-4</v>
      </c>
      <c r="BL58" s="226">
        <v>5.3958386837176799E-4</v>
      </c>
      <c r="BM58" s="226">
        <v>3.5631032222585498E-4</v>
      </c>
      <c r="BN58" s="226">
        <v>9.6610290342993E-5</v>
      </c>
      <c r="BO58" s="226">
        <v>1.0851117448289699E-4</v>
      </c>
      <c r="BP58" s="226">
        <v>1.2963741732516801E-4</v>
      </c>
      <c r="BQ58" s="226">
        <v>2.64732771518492E-4</v>
      </c>
      <c r="BR58" s="226">
        <v>2.7515004731145802E-4</v>
      </c>
      <c r="BS58" s="226">
        <v>9.2452207499630598E-5</v>
      </c>
      <c r="BT58" s="226">
        <v>2.7904237143525101E-4</v>
      </c>
      <c r="BU58" s="226">
        <v>8.9800833118212399E-5</v>
      </c>
      <c r="BV58" s="226">
        <v>3.8966632387446099E-4</v>
      </c>
      <c r="BW58" s="226">
        <v>1.3895191394576399E-4</v>
      </c>
      <c r="BX58" s="226">
        <v>7.0206593955449799E-4</v>
      </c>
      <c r="BY58" s="226">
        <v>0</v>
      </c>
    </row>
    <row r="59" spans="1:77" x14ac:dyDescent="0.25">
      <c r="A59" s="105" t="s">
        <v>56</v>
      </c>
      <c r="B59" s="226">
        <v>3.5569904222829497E-5</v>
      </c>
      <c r="C59" s="226">
        <v>1.5285598258473301E-4</v>
      </c>
      <c r="D59" s="226">
        <v>7.76533249324923E-5</v>
      </c>
      <c r="E59" s="226">
        <v>1.4643592822066701E-4</v>
      </c>
      <c r="F59" s="226">
        <v>5.4507483500409602E-5</v>
      </c>
      <c r="G59" s="226">
        <v>1.7075400829581701E-4</v>
      </c>
      <c r="H59" s="226">
        <v>1.4102487533558099E-4</v>
      </c>
      <c r="I59" s="226">
        <v>1.6372927453237301E-4</v>
      </c>
      <c r="J59" s="226">
        <v>8.6018345715949102E-5</v>
      </c>
      <c r="K59" s="226">
        <v>4.7151674851270599E-5</v>
      </c>
      <c r="L59" s="226">
        <v>2.44237909459386E-5</v>
      </c>
      <c r="M59" s="226">
        <v>6.1691287009083305E-5</v>
      </c>
      <c r="N59" s="226">
        <v>3.4013088805892999E-5</v>
      </c>
      <c r="O59" s="226">
        <v>1.4934144067301599E-5</v>
      </c>
      <c r="P59" s="226">
        <v>1.5126637294580499E-4</v>
      </c>
      <c r="Q59" s="226">
        <v>1.7707795779098399E-4</v>
      </c>
      <c r="R59" s="226">
        <v>3.8840947385117602E-5</v>
      </c>
      <c r="S59" s="226">
        <v>2.03541214526299E-4</v>
      </c>
      <c r="T59" s="226">
        <v>3.7897653445995399E-5</v>
      </c>
      <c r="U59" s="226">
        <v>6.47199610383593E-5</v>
      </c>
      <c r="V59" s="226">
        <v>1.00486942728184E-4</v>
      </c>
      <c r="W59" s="226">
        <v>4.6832711057173802E-5</v>
      </c>
      <c r="X59" s="226">
        <v>4.3163750219267297E-5</v>
      </c>
      <c r="Y59" s="226">
        <v>6.4766542047750499E-5</v>
      </c>
      <c r="Z59" s="226">
        <v>8.98021505192457E-5</v>
      </c>
      <c r="AA59" s="226">
        <v>3.2881352245849499E-5</v>
      </c>
      <c r="AB59" s="226">
        <v>8.9703517198262806E-5</v>
      </c>
      <c r="AC59" s="226">
        <v>3.8148570753513301E-5</v>
      </c>
      <c r="AD59" s="226">
        <v>9.4279465221979006E-5</v>
      </c>
      <c r="AE59" s="226">
        <v>9.5537670103659102E-5</v>
      </c>
      <c r="AF59" s="226">
        <v>1.51001832070844E-4</v>
      </c>
      <c r="AG59" s="226">
        <v>3.1539813501167902E-4</v>
      </c>
      <c r="AH59" s="226">
        <v>0</v>
      </c>
      <c r="AI59" s="226">
        <v>5.3042889002618602E-5</v>
      </c>
      <c r="AJ59" s="226">
        <v>4.7421818733534303E-5</v>
      </c>
      <c r="AK59" s="226">
        <v>4.4717405369651202E-5</v>
      </c>
      <c r="AL59" s="226">
        <v>4.8630555753215E-5</v>
      </c>
      <c r="AM59" s="226">
        <v>6.0653358848200101E-5</v>
      </c>
      <c r="AN59" s="226">
        <v>1.15322282560908E-4</v>
      </c>
      <c r="AO59" s="226">
        <v>1.7933408275083401E-5</v>
      </c>
      <c r="AP59" s="226">
        <v>4.7273250574521499E-5</v>
      </c>
      <c r="AQ59" s="226">
        <v>5.1818595252430203E-5</v>
      </c>
      <c r="AR59" s="226">
        <v>4.4907995432454498E-5</v>
      </c>
      <c r="AS59" s="226">
        <v>1.10490050939815E-4</v>
      </c>
      <c r="AT59" s="226">
        <v>4.86513459015873E-5</v>
      </c>
      <c r="AU59" s="226">
        <v>1.05215739562147E-4</v>
      </c>
      <c r="AV59" s="226">
        <v>1.65321744950198E-4</v>
      </c>
      <c r="AW59" s="226">
        <v>2.3020688663882602E-3</v>
      </c>
      <c r="AX59" s="226">
        <v>2.3351251542455201E-4</v>
      </c>
      <c r="AY59" s="226">
        <v>2.2207502938150701E-4</v>
      </c>
      <c r="AZ59" s="226">
        <v>3.35343423648563E-4</v>
      </c>
      <c r="BA59" s="226">
        <v>2.45244212889308E-4</v>
      </c>
      <c r="BB59" s="226">
        <v>3.90437162931317E-5</v>
      </c>
      <c r="BC59" s="226">
        <v>8.5636518847637195E-5</v>
      </c>
      <c r="BD59" s="226">
        <v>4.3899485636412697E-5</v>
      </c>
      <c r="BE59" s="226">
        <v>6.1323046287929106E-5</v>
      </c>
      <c r="BF59" s="226">
        <v>2.5390687963784901E-2</v>
      </c>
      <c r="BG59" s="226">
        <v>1.81825012104309E-4</v>
      </c>
      <c r="BH59" s="226">
        <v>2.5340780954355002E-5</v>
      </c>
      <c r="BI59" s="226">
        <v>4.1061905645597997E-5</v>
      </c>
      <c r="BJ59" s="226">
        <v>3.5743229608677102E-4</v>
      </c>
      <c r="BK59" s="226">
        <v>3.71990352258058E-4</v>
      </c>
      <c r="BL59" s="226">
        <v>5.2618900528866398E-5</v>
      </c>
      <c r="BM59" s="226">
        <v>2.7713639296322901E-5</v>
      </c>
      <c r="BN59" s="226">
        <v>1.50048495055975E-5</v>
      </c>
      <c r="BO59" s="226">
        <v>1.9994579049883501E-5</v>
      </c>
      <c r="BP59" s="226">
        <v>2.3899923134437001E-5</v>
      </c>
      <c r="BQ59" s="226">
        <v>1.13688997373385E-4</v>
      </c>
      <c r="BR59" s="226">
        <v>5.3304629523687902E-5</v>
      </c>
      <c r="BS59" s="226">
        <v>4.8728416436528597E-5</v>
      </c>
      <c r="BT59" s="226">
        <v>1.6778178572488499E-4</v>
      </c>
      <c r="BU59" s="226">
        <v>6.8505737037145395E-5</v>
      </c>
      <c r="BV59" s="226">
        <v>2.0898877551185299E-4</v>
      </c>
      <c r="BW59" s="226">
        <v>5.1889706592666699E-5</v>
      </c>
      <c r="BX59" s="226">
        <v>1.7916513311082199E-4</v>
      </c>
      <c r="BY59" s="226">
        <v>0</v>
      </c>
    </row>
    <row r="60" spans="1:77" x14ac:dyDescent="0.25">
      <c r="A60" s="105" t="s">
        <v>57</v>
      </c>
      <c r="B60" s="226">
        <v>4.3903353203774303E-5</v>
      </c>
      <c r="C60" s="226">
        <v>8.2818884718802497E-5</v>
      </c>
      <c r="D60" s="226">
        <v>3.9371541011441897E-5</v>
      </c>
      <c r="E60" s="226">
        <v>9.4900590179128498E-5</v>
      </c>
      <c r="F60" s="226">
        <v>4.3818350995018599E-5</v>
      </c>
      <c r="G60" s="226">
        <v>3.9690358725393399E-5</v>
      </c>
      <c r="H60" s="226">
        <v>4.99216003450114E-5</v>
      </c>
      <c r="I60" s="226">
        <v>3.3603036484594998E-5</v>
      </c>
      <c r="J60" s="226">
        <v>3.8293962484793099E-5</v>
      </c>
      <c r="K60" s="226">
        <v>3.6543136838461398E-5</v>
      </c>
      <c r="L60" s="226">
        <v>4.1674856659603397E-5</v>
      </c>
      <c r="M60" s="226">
        <v>4.3848722267171098E-5</v>
      </c>
      <c r="N60" s="226">
        <v>9.3307062348921299E-4</v>
      </c>
      <c r="O60" s="226">
        <v>3.7032175335585899E-4</v>
      </c>
      <c r="P60" s="226">
        <v>4.3221272343632697E-5</v>
      </c>
      <c r="Q60" s="226">
        <v>5.3924417819885102E-5</v>
      </c>
      <c r="R60" s="226">
        <v>3.6629513594136002E-5</v>
      </c>
      <c r="S60" s="226">
        <v>6.4347675372900494E-5</v>
      </c>
      <c r="T60" s="226">
        <v>4.3566894913396002E-5</v>
      </c>
      <c r="U60" s="226">
        <v>5.3862934447573797E-5</v>
      </c>
      <c r="V60" s="226">
        <v>5.4529676060388497E-5</v>
      </c>
      <c r="W60" s="226">
        <v>3.4037295832049998E-5</v>
      </c>
      <c r="X60" s="226">
        <v>4.6813914562958203E-5</v>
      </c>
      <c r="Y60" s="226">
        <v>5.9611789982673802E-5</v>
      </c>
      <c r="Z60" s="226">
        <v>5.5733244487508997E-5</v>
      </c>
      <c r="AA60" s="226">
        <v>3.8125141841772199E-5</v>
      </c>
      <c r="AB60" s="226">
        <v>9.3755134288968603E-5</v>
      </c>
      <c r="AC60" s="226">
        <v>3.6801235614981602E-5</v>
      </c>
      <c r="AD60" s="226">
        <v>4.5409524822940998E-5</v>
      </c>
      <c r="AE60" s="226">
        <v>6.4604190446014299E-5</v>
      </c>
      <c r="AF60" s="226">
        <v>3.60101878505056E-5</v>
      </c>
      <c r="AG60" s="226">
        <v>3.2206454653610302E-5</v>
      </c>
      <c r="AH60" s="226">
        <v>0</v>
      </c>
      <c r="AI60" s="226">
        <v>2.9621445514943499E-5</v>
      </c>
      <c r="AJ60" s="226">
        <v>2.53995694362187E-5</v>
      </c>
      <c r="AK60" s="226">
        <v>2.8827131239797899E-5</v>
      </c>
      <c r="AL60" s="226">
        <v>4.0632268223057202E-5</v>
      </c>
      <c r="AM60" s="226">
        <v>5.3110338008381299E-5</v>
      </c>
      <c r="AN60" s="226">
        <v>2.5176733546444101E-5</v>
      </c>
      <c r="AO60" s="226">
        <v>3.2633693972596299E-4</v>
      </c>
      <c r="AP60" s="226">
        <v>3.0503740858793498E-5</v>
      </c>
      <c r="AQ60" s="226">
        <v>2.6319907072096799E-5</v>
      </c>
      <c r="AR60" s="226">
        <v>2.01617205881475E-5</v>
      </c>
      <c r="AS60" s="226">
        <v>2.87982940029796E-5</v>
      </c>
      <c r="AT60" s="226">
        <v>2.4888922580537298E-5</v>
      </c>
      <c r="AU60" s="226">
        <v>7.1861968840247105E-5</v>
      </c>
      <c r="AV60" s="226">
        <v>5.73993623922656E-5</v>
      </c>
      <c r="AW60" s="226">
        <v>3.1987750781969103E-5</v>
      </c>
      <c r="AX60" s="226">
        <v>2.4304731765258699E-5</v>
      </c>
      <c r="AY60" s="226">
        <v>3.1246311331354298E-5</v>
      </c>
      <c r="AZ60" s="226">
        <v>2.4135050966379E-5</v>
      </c>
      <c r="BA60" s="226">
        <v>2.2051631082769799E-5</v>
      </c>
      <c r="BB60" s="226">
        <v>2.88427414082511E-5</v>
      </c>
      <c r="BC60" s="226">
        <v>2.8244678826132701E-5</v>
      </c>
      <c r="BD60" s="226">
        <v>4.22186510688081E-5</v>
      </c>
      <c r="BE60" s="226">
        <v>6.4686534275110505E-5</v>
      </c>
      <c r="BF60" s="226">
        <v>3.2968046147507799E-5</v>
      </c>
      <c r="BG60" s="226">
        <v>3.6477888595634E-2</v>
      </c>
      <c r="BH60" s="226">
        <v>5.0631275456795398E-5</v>
      </c>
      <c r="BI60" s="226">
        <v>2.1626012864546E-4</v>
      </c>
      <c r="BJ60" s="226">
        <v>1.0497327798524301E-4</v>
      </c>
      <c r="BK60" s="226">
        <v>5.9751849615233301E-5</v>
      </c>
      <c r="BL60" s="226">
        <v>5.8275012628475997E-5</v>
      </c>
      <c r="BM60" s="226">
        <v>3.3669896616804401E-5</v>
      </c>
      <c r="BN60" s="226">
        <v>2.4840378301964501E-5</v>
      </c>
      <c r="BO60" s="226">
        <v>4.0354179405869501E-5</v>
      </c>
      <c r="BP60" s="226">
        <v>6.1745180802941398E-5</v>
      </c>
      <c r="BQ60" s="226">
        <v>9.5290043592930005E-4</v>
      </c>
      <c r="BR60" s="226">
        <v>4.3895512468429501E-5</v>
      </c>
      <c r="BS60" s="226">
        <v>9.4298844534176808E-6</v>
      </c>
      <c r="BT60" s="226">
        <v>4.8860410466579301E-5</v>
      </c>
      <c r="BU60" s="226">
        <v>6.8943733878976598E-6</v>
      </c>
      <c r="BV60" s="226">
        <v>2.59877131278097E-5</v>
      </c>
      <c r="BW60" s="226">
        <v>1.3319172716057299E-5</v>
      </c>
      <c r="BX60" s="226">
        <v>7.1925354726909505E-4</v>
      </c>
      <c r="BY60" s="226">
        <v>0</v>
      </c>
    </row>
    <row r="61" spans="1:77" x14ac:dyDescent="0.25">
      <c r="A61" s="105" t="s">
        <v>58</v>
      </c>
      <c r="B61" s="226">
        <v>2.9745254986642301E-3</v>
      </c>
      <c r="C61" s="226">
        <v>7.3572381203237504E-3</v>
      </c>
      <c r="D61" s="226">
        <v>7.5678576133655397E-3</v>
      </c>
      <c r="E61" s="226">
        <v>4.9860594888924796E-3</v>
      </c>
      <c r="F61" s="226">
        <v>4.4132650113616499E-3</v>
      </c>
      <c r="G61" s="226">
        <v>3.1276074027673899E-3</v>
      </c>
      <c r="H61" s="226">
        <v>9.0872870782824806E-3</v>
      </c>
      <c r="I61" s="226">
        <v>3.6813102482337202E-3</v>
      </c>
      <c r="J61" s="226">
        <v>6.3001664673863799E-3</v>
      </c>
      <c r="K61" s="226">
        <v>7.9868968372238894E-3</v>
      </c>
      <c r="L61" s="226">
        <v>2.91486463613439E-3</v>
      </c>
      <c r="M61" s="226">
        <v>1.36218064814353E-2</v>
      </c>
      <c r="N61" s="226">
        <v>2.6863591980096999E-3</v>
      </c>
      <c r="O61" s="226">
        <v>1.4301875083294799E-3</v>
      </c>
      <c r="P61" s="226">
        <v>2.8142808020573899E-3</v>
      </c>
      <c r="Q61" s="226">
        <v>3.6813960642478501E-3</v>
      </c>
      <c r="R61" s="226">
        <v>9.8262370084110408E-3</v>
      </c>
      <c r="S61" s="226">
        <v>1.5371975850499899E-2</v>
      </c>
      <c r="T61" s="226">
        <v>1.5539190452498399E-2</v>
      </c>
      <c r="U61" s="226">
        <v>1.7214296418212802E-2</v>
      </c>
      <c r="V61" s="226">
        <v>1.1684442548465601E-2</v>
      </c>
      <c r="W61" s="226">
        <v>9.9695619215649494E-3</v>
      </c>
      <c r="X61" s="226">
        <v>1.3951372182428E-2</v>
      </c>
      <c r="Y61" s="226">
        <v>1.2695111884451301E-2</v>
      </c>
      <c r="Z61" s="226">
        <v>1.4657552211131001E-2</v>
      </c>
      <c r="AA61" s="226">
        <v>1.15532261612238E-2</v>
      </c>
      <c r="AB61" s="226">
        <v>1.26986416596856E-2</v>
      </c>
      <c r="AC61" s="226">
        <v>1.1121315074142E-2</v>
      </c>
      <c r="AD61" s="226">
        <v>1.09021173040204E-2</v>
      </c>
      <c r="AE61" s="226">
        <v>1.7176222812436699E-2</v>
      </c>
      <c r="AF61" s="226">
        <v>6.6441533033699401E-3</v>
      </c>
      <c r="AG61" s="226">
        <v>5.0658128380627002E-3</v>
      </c>
      <c r="AH61" s="226">
        <v>0</v>
      </c>
      <c r="AI61" s="226">
        <v>6.5498215684659904E-3</v>
      </c>
      <c r="AJ61" s="226">
        <v>4.8389185250010203E-3</v>
      </c>
      <c r="AK61" s="226">
        <v>7.4073208393608501E-3</v>
      </c>
      <c r="AL61" s="226">
        <v>5.7546335619840698E-3</v>
      </c>
      <c r="AM61" s="226">
        <v>5.6648896350193403E-3</v>
      </c>
      <c r="AN61" s="226">
        <v>4.4425521847670096E-3</v>
      </c>
      <c r="AO61" s="226">
        <v>4.0049923221579303E-3</v>
      </c>
      <c r="AP61" s="226">
        <v>5.7062060258036302E-3</v>
      </c>
      <c r="AQ61" s="226">
        <v>5.5255338092500099E-3</v>
      </c>
      <c r="AR61" s="226">
        <v>5.4956200019187799E-3</v>
      </c>
      <c r="AS61" s="226">
        <v>5.6960968717868696E-3</v>
      </c>
      <c r="AT61" s="226">
        <v>5.3195658145127698E-3</v>
      </c>
      <c r="AU61" s="226">
        <v>4.7171568830777603E-3</v>
      </c>
      <c r="AV61" s="226">
        <v>5.1954206485167603E-3</v>
      </c>
      <c r="AW61" s="226">
        <v>4.11371816432087E-3</v>
      </c>
      <c r="AX61" s="226">
        <v>3.9219783168770103E-3</v>
      </c>
      <c r="AY61" s="226">
        <v>3.65000874982861E-3</v>
      </c>
      <c r="AZ61" s="226">
        <v>3.8769932198783699E-3</v>
      </c>
      <c r="BA61" s="226">
        <v>3.4817205344175499E-3</v>
      </c>
      <c r="BB61" s="226">
        <v>7.05479961481507E-3</v>
      </c>
      <c r="BC61" s="226">
        <v>5.0723191406320898E-3</v>
      </c>
      <c r="BD61" s="226">
        <v>5.4330064331502698E-3</v>
      </c>
      <c r="BE61" s="226">
        <v>3.3316701313488E-3</v>
      </c>
      <c r="BF61" s="226">
        <v>4.1434307886700199E-3</v>
      </c>
      <c r="BG61" s="226">
        <v>4.2784946005714501E-3</v>
      </c>
      <c r="BH61" s="226">
        <v>5.3197970723071898E-2</v>
      </c>
      <c r="BI61" s="226">
        <v>6.4865203983165004E-3</v>
      </c>
      <c r="BJ61" s="226">
        <v>3.5049462470748199E-3</v>
      </c>
      <c r="BK61" s="226">
        <v>3.8389605678908899E-3</v>
      </c>
      <c r="BL61" s="226">
        <v>6.4912783352367503E-3</v>
      </c>
      <c r="BM61" s="226">
        <v>1.4601193641398001E-3</v>
      </c>
      <c r="BN61" s="226">
        <v>8.6876778552220002E-4</v>
      </c>
      <c r="BO61" s="226">
        <v>2.32850549619099E-3</v>
      </c>
      <c r="BP61" s="226">
        <v>1.19446269083455E-3</v>
      </c>
      <c r="BQ61" s="226">
        <v>4.5580949968705199E-4</v>
      </c>
      <c r="BR61" s="226">
        <v>1.3043353455236199E-3</v>
      </c>
      <c r="BS61" s="226">
        <v>9.5775121485680201E-4</v>
      </c>
      <c r="BT61" s="226">
        <v>2.5000535751565499E-3</v>
      </c>
      <c r="BU61" s="226">
        <v>9.86048585307995E-4</v>
      </c>
      <c r="BV61" s="226">
        <v>3.6201035968378998E-3</v>
      </c>
      <c r="BW61" s="226">
        <v>3.1215006678719901E-3</v>
      </c>
      <c r="BX61" s="226">
        <v>3.2887108947679401E-3</v>
      </c>
      <c r="BY61" s="226">
        <v>0</v>
      </c>
    </row>
    <row r="62" spans="1:77" x14ac:dyDescent="0.25">
      <c r="A62" s="105" t="s">
        <v>59</v>
      </c>
      <c r="B62" s="226">
        <v>3.10334744848014E-3</v>
      </c>
      <c r="C62" s="226">
        <v>9.1283423182140291E-3</v>
      </c>
      <c r="D62" s="226">
        <v>2.7427939026517102E-3</v>
      </c>
      <c r="E62" s="226">
        <v>5.0008873641389298E-3</v>
      </c>
      <c r="F62" s="226">
        <v>4.00440601398793E-3</v>
      </c>
      <c r="G62" s="226">
        <v>3.4291349916600001E-3</v>
      </c>
      <c r="H62" s="226">
        <v>3.2581205310752101E-3</v>
      </c>
      <c r="I62" s="226">
        <v>2.2294978946878902E-3</v>
      </c>
      <c r="J62" s="226">
        <v>2.15266124649649E-3</v>
      </c>
      <c r="K62" s="226">
        <v>2.3213989353092599E-3</v>
      </c>
      <c r="L62" s="226">
        <v>5.3276255100937102E-3</v>
      </c>
      <c r="M62" s="226">
        <v>1.8959907355823001E-3</v>
      </c>
      <c r="N62" s="226">
        <v>2.6063004382421298E-3</v>
      </c>
      <c r="O62" s="226">
        <v>1.74966880492865E-3</v>
      </c>
      <c r="P62" s="226">
        <v>3.6436833946380601E-3</v>
      </c>
      <c r="Q62" s="226">
        <v>4.3107021562127801E-3</v>
      </c>
      <c r="R62" s="226">
        <v>1.91319824318158E-3</v>
      </c>
      <c r="S62" s="226">
        <v>5.1303255443417399E-3</v>
      </c>
      <c r="T62" s="226">
        <v>1.7233416241565799E-3</v>
      </c>
      <c r="U62" s="226">
        <v>2.4627169370796502E-3</v>
      </c>
      <c r="V62" s="226">
        <v>3.5891154983315699E-3</v>
      </c>
      <c r="W62" s="226">
        <v>1.8054891691407799E-3</v>
      </c>
      <c r="X62" s="226">
        <v>2.72472500337287E-3</v>
      </c>
      <c r="Y62" s="226">
        <v>2.7958201741103E-3</v>
      </c>
      <c r="Z62" s="226">
        <v>3.22549354081389E-3</v>
      </c>
      <c r="AA62" s="226">
        <v>2.01756099491981E-3</v>
      </c>
      <c r="AB62" s="226">
        <v>2.0875164132498798E-3</v>
      </c>
      <c r="AC62" s="226">
        <v>2.0889628645144498E-3</v>
      </c>
      <c r="AD62" s="226">
        <v>3.49204230424115E-3</v>
      </c>
      <c r="AE62" s="226">
        <v>3.6060376720981101E-3</v>
      </c>
      <c r="AF62" s="226">
        <v>2.6673897885915402E-3</v>
      </c>
      <c r="AG62" s="226">
        <v>3.2041410827953099E-3</v>
      </c>
      <c r="AH62" s="226">
        <v>0</v>
      </c>
      <c r="AI62" s="226">
        <v>1.6474290467118E-3</v>
      </c>
      <c r="AJ62" s="226">
        <v>9.2736662049097197E-4</v>
      </c>
      <c r="AK62" s="226">
        <v>1.7582057047739899E-3</v>
      </c>
      <c r="AL62" s="226">
        <v>4.8582468540770999E-3</v>
      </c>
      <c r="AM62" s="226">
        <v>7.1743418690777602E-3</v>
      </c>
      <c r="AN62" s="226">
        <v>2.17805070234423E-3</v>
      </c>
      <c r="AO62" s="226">
        <v>1.4649718370266401E-3</v>
      </c>
      <c r="AP62" s="226">
        <v>2.9360695557187899E-3</v>
      </c>
      <c r="AQ62" s="226">
        <v>2.1687766704810698E-3</v>
      </c>
      <c r="AR62" s="226">
        <v>1.2844988883342801E-3</v>
      </c>
      <c r="AS62" s="226">
        <v>2.42964815061005E-3</v>
      </c>
      <c r="AT62" s="226">
        <v>2.16384750500261E-3</v>
      </c>
      <c r="AU62" s="226">
        <v>3.5946290666385898E-3</v>
      </c>
      <c r="AV62" s="226">
        <v>5.4922998198767498E-3</v>
      </c>
      <c r="AW62" s="226">
        <v>2.8046496212789001E-3</v>
      </c>
      <c r="AX62" s="226">
        <v>1.8439871202893701E-3</v>
      </c>
      <c r="AY62" s="226">
        <v>1.4949866460199799E-3</v>
      </c>
      <c r="AZ62" s="226">
        <v>1.55185919004405E-3</v>
      </c>
      <c r="BA62" s="226">
        <v>1.15977000316784E-3</v>
      </c>
      <c r="BB62" s="226">
        <v>1.2904971433881599E-3</v>
      </c>
      <c r="BC62" s="226">
        <v>1.9400082210998999E-3</v>
      </c>
      <c r="BD62" s="226">
        <v>2.4949264910928302E-3</v>
      </c>
      <c r="BE62" s="226">
        <v>1.0408200782159999E-3</v>
      </c>
      <c r="BF62" s="226">
        <v>2.3176756615140301E-3</v>
      </c>
      <c r="BG62" s="226">
        <v>1.9319303520372701E-3</v>
      </c>
      <c r="BH62" s="226">
        <v>4.5639165184032E-3</v>
      </c>
      <c r="BI62" s="226">
        <v>3.86727831099676E-2</v>
      </c>
      <c r="BJ62" s="226">
        <v>8.8651422313126994E-3</v>
      </c>
      <c r="BK62" s="226">
        <v>1.5558241455621499E-3</v>
      </c>
      <c r="BL62" s="226">
        <v>1.53142212971783E-3</v>
      </c>
      <c r="BM62" s="226">
        <v>1.1999928898456099E-3</v>
      </c>
      <c r="BN62" s="226">
        <v>7.8148649015430199E-4</v>
      </c>
      <c r="BO62" s="226">
        <v>9.63484363255264E-4</v>
      </c>
      <c r="BP62" s="226">
        <v>1.2923455047801301E-3</v>
      </c>
      <c r="BQ62" s="226">
        <v>5.3629630900813604E-4</v>
      </c>
      <c r="BR62" s="226">
        <v>2.1469684220493E-3</v>
      </c>
      <c r="BS62" s="226">
        <v>3.4472147157529198E-4</v>
      </c>
      <c r="BT62" s="226">
        <v>1.7227746721434701E-3</v>
      </c>
      <c r="BU62" s="226">
        <v>3.0671518248918001E-4</v>
      </c>
      <c r="BV62" s="226">
        <v>1.1449560329326999E-3</v>
      </c>
      <c r="BW62" s="226">
        <v>5.0657067499739795E-4</v>
      </c>
      <c r="BX62" s="226">
        <v>2.7397850752253999E-3</v>
      </c>
      <c r="BY62" s="226">
        <v>0</v>
      </c>
    </row>
    <row r="63" spans="1:77" x14ac:dyDescent="0.25">
      <c r="A63" s="105" t="s">
        <v>60</v>
      </c>
      <c r="B63" s="226">
        <v>5.3418091562796898E-5</v>
      </c>
      <c r="C63" s="226">
        <v>4.5576879219570401E-4</v>
      </c>
      <c r="D63" s="226">
        <v>8.8255472827600194E-5</v>
      </c>
      <c r="E63" s="226">
        <v>9.1890389854422104E-5</v>
      </c>
      <c r="F63" s="226">
        <v>9.6563670755510004E-5</v>
      </c>
      <c r="G63" s="226">
        <v>1.45747454869105E-4</v>
      </c>
      <c r="H63" s="226">
        <v>1.0938805849783399E-4</v>
      </c>
      <c r="I63" s="226">
        <v>9.06521239024975E-5</v>
      </c>
      <c r="J63" s="226">
        <v>8.1780415722475101E-5</v>
      </c>
      <c r="K63" s="226">
        <v>9.9682664106939795E-5</v>
      </c>
      <c r="L63" s="226">
        <v>5.3853055925083203E-5</v>
      </c>
      <c r="M63" s="226">
        <v>1.35484166034749E-4</v>
      </c>
      <c r="N63" s="226">
        <v>5.6412317386523999E-5</v>
      </c>
      <c r="O63" s="226">
        <v>2.9439989920976998E-5</v>
      </c>
      <c r="P63" s="226">
        <v>6.4738232266921004E-5</v>
      </c>
      <c r="Q63" s="226">
        <v>8.1199457215037498E-5</v>
      </c>
      <c r="R63" s="226">
        <v>1.2541730042852999E-4</v>
      </c>
      <c r="S63" s="226">
        <v>2.3690023126985099E-4</v>
      </c>
      <c r="T63" s="226">
        <v>1.4338829685194701E-4</v>
      </c>
      <c r="U63" s="226">
        <v>1.63935909285608E-4</v>
      </c>
      <c r="V63" s="226">
        <v>1.3603747300796701E-4</v>
      </c>
      <c r="W63" s="226">
        <v>1.13426209820267E-4</v>
      </c>
      <c r="X63" s="226">
        <v>1.8689305876657601E-4</v>
      </c>
      <c r="Y63" s="226">
        <v>1.3096967994008599E-4</v>
      </c>
      <c r="Z63" s="226">
        <v>1.6169937830240699E-4</v>
      </c>
      <c r="AA63" s="226">
        <v>1.2605760704826501E-4</v>
      </c>
      <c r="AB63" s="226">
        <v>1.36765870710539E-4</v>
      </c>
      <c r="AC63" s="226">
        <v>1.2037050954874401E-4</v>
      </c>
      <c r="AD63" s="226">
        <v>1.19105488299795E-4</v>
      </c>
      <c r="AE63" s="226">
        <v>1.7512749036575E-4</v>
      </c>
      <c r="AF63" s="226">
        <v>1.11313578737164E-4</v>
      </c>
      <c r="AG63" s="226">
        <v>1.35754565990961E-4</v>
      </c>
      <c r="AH63" s="226">
        <v>0</v>
      </c>
      <c r="AI63" s="226">
        <v>7.4740803258762205E-5</v>
      </c>
      <c r="AJ63" s="226">
        <v>1.3809228051326299E-4</v>
      </c>
      <c r="AK63" s="226">
        <v>1.76969230202816E-4</v>
      </c>
      <c r="AL63" s="226">
        <v>7.6019147623688303E-5</v>
      </c>
      <c r="AM63" s="226">
        <v>9.4348188031130297E-5</v>
      </c>
      <c r="AN63" s="226">
        <v>4.8187038434292502E-4</v>
      </c>
      <c r="AO63" s="226">
        <v>5.0996090588315397E-5</v>
      </c>
      <c r="AP63" s="226">
        <v>1.05734378389957E-4</v>
      </c>
      <c r="AQ63" s="226">
        <v>2.5808394523909499E-4</v>
      </c>
      <c r="AR63" s="226">
        <v>1.7339559604196E-4</v>
      </c>
      <c r="AS63" s="226">
        <v>2.9255859161987998E-4</v>
      </c>
      <c r="AT63" s="226">
        <v>1.5370976357831199E-4</v>
      </c>
      <c r="AU63" s="226">
        <v>6.9508134419790199E-5</v>
      </c>
      <c r="AV63" s="226">
        <v>1.0181116331218699E-4</v>
      </c>
      <c r="AW63" s="226">
        <v>6.2881615118857105E-5</v>
      </c>
      <c r="AX63" s="226">
        <v>9.0616621759145107E-5</v>
      </c>
      <c r="AY63" s="226">
        <v>1.7796075666363901E-4</v>
      </c>
      <c r="AZ63" s="226">
        <v>6.8247919753234104E-5</v>
      </c>
      <c r="BA63" s="226">
        <v>9.6979143327441503E-5</v>
      </c>
      <c r="BB63" s="226">
        <v>1.08129976535059E-4</v>
      </c>
      <c r="BC63" s="226">
        <v>6.8423145150859897E-5</v>
      </c>
      <c r="BD63" s="226">
        <v>2.9873719735864802E-4</v>
      </c>
      <c r="BE63" s="226">
        <v>4.4117544545407001E-5</v>
      </c>
      <c r="BF63" s="226">
        <v>8.9154446340739102E-5</v>
      </c>
      <c r="BG63" s="226">
        <v>6.5650718454891605E-5</v>
      </c>
      <c r="BH63" s="226">
        <v>4.4608889396665301E-4</v>
      </c>
      <c r="BI63" s="226">
        <v>2.0687196076995699E-4</v>
      </c>
      <c r="BJ63" s="226">
        <v>7.0156424082079505E-2</v>
      </c>
      <c r="BK63" s="226">
        <v>6.9098746033832294E-5</v>
      </c>
      <c r="BL63" s="226">
        <v>7.7147202518938101E-5</v>
      </c>
      <c r="BM63" s="226">
        <v>5.3713909868702698E-5</v>
      </c>
      <c r="BN63" s="226">
        <v>1.66900390639637E-4</v>
      </c>
      <c r="BO63" s="226">
        <v>1.7190089629943699E-4</v>
      </c>
      <c r="BP63" s="226">
        <v>2.0855887688040601E-4</v>
      </c>
      <c r="BQ63" s="226">
        <v>3.5629665240295502E-5</v>
      </c>
      <c r="BR63" s="226">
        <v>1.5663252783435199E-4</v>
      </c>
      <c r="BS63" s="226">
        <v>3.4365034533496797E-5</v>
      </c>
      <c r="BT63" s="226">
        <v>1.6860690385530399E-4</v>
      </c>
      <c r="BU63" s="226">
        <v>1.67088822517552E-5</v>
      </c>
      <c r="BV63" s="226">
        <v>1.5072036708467401E-4</v>
      </c>
      <c r="BW63" s="226">
        <v>4.0734692998385802E-5</v>
      </c>
      <c r="BX63" s="226">
        <v>2.2494967669458999E-4</v>
      </c>
      <c r="BY63" s="226">
        <v>0</v>
      </c>
    </row>
    <row r="64" spans="1:77" x14ac:dyDescent="0.25">
      <c r="A64" s="105" t="s">
        <v>61</v>
      </c>
      <c r="B64" s="226">
        <v>8.8893106550624298E-5</v>
      </c>
      <c r="C64" s="226">
        <v>8.4871856334450406E-5</v>
      </c>
      <c r="D64" s="226">
        <v>5.1128363673160701E-5</v>
      </c>
      <c r="E64" s="226">
        <v>2.3440510345471E-4</v>
      </c>
      <c r="F64" s="226">
        <v>7.8646391718573206E-5</v>
      </c>
      <c r="G64" s="226">
        <v>1.1883567615496901E-4</v>
      </c>
      <c r="H64" s="226">
        <v>8.25207631182316E-5</v>
      </c>
      <c r="I64" s="226">
        <v>7.2722517726069494E-5</v>
      </c>
      <c r="J64" s="226">
        <v>6.7257244062824594E-5</v>
      </c>
      <c r="K64" s="226">
        <v>6.6421380783871997E-5</v>
      </c>
      <c r="L64" s="226">
        <v>8.9028871698272106E-5</v>
      </c>
      <c r="M64" s="226">
        <v>5.2865392421237401E-5</v>
      </c>
      <c r="N64" s="226">
        <v>7.7562318407882499E-5</v>
      </c>
      <c r="O64" s="226">
        <v>3.7250000702747997E-5</v>
      </c>
      <c r="P64" s="226">
        <v>1.2166677335498201E-4</v>
      </c>
      <c r="Q64" s="226">
        <v>1.3842537536076801E-4</v>
      </c>
      <c r="R64" s="226">
        <v>5.0304200857889997E-5</v>
      </c>
      <c r="S64" s="226">
        <v>7.8867948857352203E-5</v>
      </c>
      <c r="T64" s="226">
        <v>4.7178570037614003E-5</v>
      </c>
      <c r="U64" s="226">
        <v>6.6801841583010704E-5</v>
      </c>
      <c r="V64" s="226">
        <v>8.5887190247767694E-5</v>
      </c>
      <c r="W64" s="226">
        <v>4.3739599341990902E-5</v>
      </c>
      <c r="X64" s="226">
        <v>4.8363763396570802E-5</v>
      </c>
      <c r="Y64" s="226">
        <v>1.06324667218389E-4</v>
      </c>
      <c r="Z64" s="226">
        <v>8.0177589345082001E-5</v>
      </c>
      <c r="AA64" s="226">
        <v>4.6046996922268599E-5</v>
      </c>
      <c r="AB64" s="226">
        <v>5.9802410631103598E-5</v>
      </c>
      <c r="AC64" s="226">
        <v>4.3258559449765598E-5</v>
      </c>
      <c r="AD64" s="226">
        <v>5.5378814831923198E-5</v>
      </c>
      <c r="AE64" s="226">
        <v>7.3267740952741805E-5</v>
      </c>
      <c r="AF64" s="226">
        <v>8.9487418941382703E-5</v>
      </c>
      <c r="AG64" s="226">
        <v>5.8894849326765502E-5</v>
      </c>
      <c r="AH64" s="226">
        <v>0</v>
      </c>
      <c r="AI64" s="226">
        <v>3.5480747696761397E-5</v>
      </c>
      <c r="AJ64" s="226">
        <v>2.98472856443821E-5</v>
      </c>
      <c r="AK64" s="226">
        <v>4.7237872177370401E-5</v>
      </c>
      <c r="AL64" s="226">
        <v>4.9924285949679102E-5</v>
      </c>
      <c r="AM64" s="226">
        <v>5.9887841746357903E-5</v>
      </c>
      <c r="AN64" s="226">
        <v>5.4890976321405501E-5</v>
      </c>
      <c r="AO64" s="226">
        <v>4.5263206329082898E-5</v>
      </c>
      <c r="AP64" s="226">
        <v>4.0668452403437599E-5</v>
      </c>
      <c r="AQ64" s="226">
        <v>4.7938980048128502E-5</v>
      </c>
      <c r="AR64" s="226">
        <v>3.0250539594147101E-5</v>
      </c>
      <c r="AS64" s="226">
        <v>4.1005036308923199E-5</v>
      </c>
      <c r="AT64" s="226">
        <v>3.1768069386278703E-5</v>
      </c>
      <c r="AU64" s="226">
        <v>4.5557279723409899E-5</v>
      </c>
      <c r="AV64" s="226">
        <v>6.0918946859370602E-5</v>
      </c>
      <c r="AW64" s="226">
        <v>6.3582163822488305E-5</v>
      </c>
      <c r="AX64" s="226">
        <v>3.7085094751807103E-5</v>
      </c>
      <c r="AY64" s="226">
        <v>4.4567677918185003E-5</v>
      </c>
      <c r="AZ64" s="226">
        <v>3.3413142394644002E-5</v>
      </c>
      <c r="BA64" s="226">
        <v>3.3346872037296298E-5</v>
      </c>
      <c r="BB64" s="226">
        <v>3.1722166860495899E-5</v>
      </c>
      <c r="BC64" s="226">
        <v>3.5488668117358797E-5</v>
      </c>
      <c r="BD64" s="226">
        <v>8.7709191791539407E-5</v>
      </c>
      <c r="BE64" s="226">
        <v>4.3905158494001703E-5</v>
      </c>
      <c r="BF64" s="226">
        <v>1.26099375378454E-4</v>
      </c>
      <c r="BG64" s="226">
        <v>6.3459539258467894E-5</v>
      </c>
      <c r="BH64" s="226">
        <v>8.2689974104332197E-5</v>
      </c>
      <c r="BI64" s="226">
        <v>1.1710092445581299E-4</v>
      </c>
      <c r="BJ64" s="226">
        <v>1.15025668042974E-4</v>
      </c>
      <c r="BK64" s="226">
        <v>3.1898210480119399E-2</v>
      </c>
      <c r="BL64" s="226">
        <v>4.9531871426938297E-5</v>
      </c>
      <c r="BM64" s="226">
        <v>1.2340909640852599E-4</v>
      </c>
      <c r="BN64" s="226">
        <v>1.2908363487342699E-4</v>
      </c>
      <c r="BO64" s="226">
        <v>2.0485501052016901E-4</v>
      </c>
      <c r="BP64" s="226">
        <v>2.5279312401967698E-4</v>
      </c>
      <c r="BQ64" s="226">
        <v>8.7581938103843996E-5</v>
      </c>
      <c r="BR64" s="226">
        <v>4.3969870506561302E-4</v>
      </c>
      <c r="BS64" s="226">
        <v>1.2651166709135299E-4</v>
      </c>
      <c r="BT64" s="226">
        <v>3.6407377417671001E-4</v>
      </c>
      <c r="BU64" s="226">
        <v>6.8260944151644996E-5</v>
      </c>
      <c r="BV64" s="226">
        <v>1.9298917236569799E-4</v>
      </c>
      <c r="BW64" s="226">
        <v>6.7329158718914197E-5</v>
      </c>
      <c r="BX64" s="226">
        <v>4.6003403695322098E-4</v>
      </c>
      <c r="BY64" s="226">
        <v>0</v>
      </c>
    </row>
    <row r="65" spans="1:77" x14ac:dyDescent="0.25">
      <c r="A65" s="105" t="s">
        <v>62</v>
      </c>
      <c r="B65" s="226">
        <v>2.5914776369367101E-4</v>
      </c>
      <c r="C65" s="226">
        <v>4.5043811112137702E-4</v>
      </c>
      <c r="D65" s="226">
        <v>2.3572422912806999E-4</v>
      </c>
      <c r="E65" s="226">
        <v>5.2720655981655E-4</v>
      </c>
      <c r="F65" s="226">
        <v>2.6079525817895399E-4</v>
      </c>
      <c r="G65" s="226">
        <v>3.4483418675036401E-4</v>
      </c>
      <c r="H65" s="226">
        <v>3.1591902255952202E-4</v>
      </c>
      <c r="I65" s="226">
        <v>2.4989089430851299E-4</v>
      </c>
      <c r="J65" s="226">
        <v>2.53215077570054E-4</v>
      </c>
      <c r="K65" s="226">
        <v>3.27142893054172E-4</v>
      </c>
      <c r="L65" s="226">
        <v>2.59933943208815E-3</v>
      </c>
      <c r="M65" s="226">
        <v>3.5083041161781698E-4</v>
      </c>
      <c r="N65" s="226">
        <v>2.9037059927413799E-4</v>
      </c>
      <c r="O65" s="226">
        <v>2.0229962446043E-4</v>
      </c>
      <c r="P65" s="226">
        <v>2.76613344590996E-3</v>
      </c>
      <c r="Q65" s="226">
        <v>3.06748904295375E-3</v>
      </c>
      <c r="R65" s="226">
        <v>2.71134634715608E-4</v>
      </c>
      <c r="S65" s="226">
        <v>4.6402014529052299E-4</v>
      </c>
      <c r="T65" s="226">
        <v>2.9658679010719001E-4</v>
      </c>
      <c r="U65" s="226">
        <v>3.4562170955046401E-4</v>
      </c>
      <c r="V65" s="226">
        <v>4.35927547267164E-4</v>
      </c>
      <c r="W65" s="226">
        <v>2.40644482262296E-4</v>
      </c>
      <c r="X65" s="226">
        <v>2.8246941784614899E-4</v>
      </c>
      <c r="Y65" s="226">
        <v>3.7470322126531401E-4</v>
      </c>
      <c r="Z65" s="226">
        <v>4.0759731227310499E-4</v>
      </c>
      <c r="AA65" s="226">
        <v>2.6115673832889701E-4</v>
      </c>
      <c r="AB65" s="226">
        <v>3.209959083251E-4</v>
      </c>
      <c r="AC65" s="226">
        <v>2.4066279454545999E-4</v>
      </c>
      <c r="AD65" s="226">
        <v>3.01680880024839E-4</v>
      </c>
      <c r="AE65" s="226">
        <v>3.8175569457411698E-4</v>
      </c>
      <c r="AF65" s="226">
        <v>4.4009256323035098E-4</v>
      </c>
      <c r="AG65" s="226">
        <v>3.1126859684232298E-4</v>
      </c>
      <c r="AH65" s="226">
        <v>0</v>
      </c>
      <c r="AI65" s="226">
        <v>2.2137066781400299E-4</v>
      </c>
      <c r="AJ65" s="226">
        <v>1.70835746726909E-4</v>
      </c>
      <c r="AK65" s="226">
        <v>2.61722970752212E-4</v>
      </c>
      <c r="AL65" s="226">
        <v>6.8242014608658498E-4</v>
      </c>
      <c r="AM65" s="226">
        <v>3.4894571682032502E-4</v>
      </c>
      <c r="AN65" s="226">
        <v>2.9587670055233401E-4</v>
      </c>
      <c r="AO65" s="226">
        <v>2.1031461352853201E-4</v>
      </c>
      <c r="AP65" s="226">
        <v>2.35088636735815E-4</v>
      </c>
      <c r="AQ65" s="226">
        <v>2.60933732604634E-4</v>
      </c>
      <c r="AR65" s="226">
        <v>1.7587548514032701E-4</v>
      </c>
      <c r="AS65" s="226">
        <v>2.5087685711908201E-4</v>
      </c>
      <c r="AT65" s="226">
        <v>1.8450143492369E-4</v>
      </c>
      <c r="AU65" s="226">
        <v>2.8079454659873303E-4</v>
      </c>
      <c r="AV65" s="226">
        <v>5.3559301333529598E-4</v>
      </c>
      <c r="AW65" s="226">
        <v>8.2517354010437996E-4</v>
      </c>
      <c r="AX65" s="226">
        <v>2.4936064262620497E-4</v>
      </c>
      <c r="AY65" s="226">
        <v>2.9090171440479702E-4</v>
      </c>
      <c r="AZ65" s="226">
        <v>2.5129845509389199E-4</v>
      </c>
      <c r="BA65" s="226">
        <v>2.23507685674203E-4</v>
      </c>
      <c r="BB65" s="226">
        <v>1.87945127768957E-4</v>
      </c>
      <c r="BC65" s="226">
        <v>2.5675194066572098E-4</v>
      </c>
      <c r="BD65" s="226">
        <v>4.5445444529144301E-4</v>
      </c>
      <c r="BE65" s="226">
        <v>2.19214669032137E-4</v>
      </c>
      <c r="BF65" s="226">
        <v>6.2793813590806299E-4</v>
      </c>
      <c r="BG65" s="226">
        <v>6.4503641405421299E-4</v>
      </c>
      <c r="BH65" s="226">
        <v>6.2421802457614402E-4</v>
      </c>
      <c r="BI65" s="226">
        <v>7.9829526951259798E-4</v>
      </c>
      <c r="BJ65" s="226">
        <v>1.31974741988889E-3</v>
      </c>
      <c r="BK65" s="226">
        <v>4.1144948126289101E-4</v>
      </c>
      <c r="BL65" s="226">
        <v>0.131373230484012</v>
      </c>
      <c r="BM65" s="226">
        <v>5.4581956062684997E-4</v>
      </c>
      <c r="BN65" s="226">
        <v>8.9404827008644002E-4</v>
      </c>
      <c r="BO65" s="226">
        <v>1.5624701764230401E-3</v>
      </c>
      <c r="BP65" s="226">
        <v>1.8984284942244101E-3</v>
      </c>
      <c r="BQ65" s="226">
        <v>6.1572571851209695E-4</v>
      </c>
      <c r="BR65" s="226">
        <v>2.0613664673896498E-3</v>
      </c>
      <c r="BS65" s="226">
        <v>3.5104149857897798E-4</v>
      </c>
      <c r="BT65" s="226">
        <v>3.8915651580216401E-3</v>
      </c>
      <c r="BU65" s="226">
        <v>2.4565363674828701E-3</v>
      </c>
      <c r="BV65" s="226">
        <v>2.8463064886217401E-3</v>
      </c>
      <c r="BW65" s="226">
        <v>1.0754285674733201E-3</v>
      </c>
      <c r="BX65" s="226">
        <v>3.4025391610386E-3</v>
      </c>
      <c r="BY65" s="226">
        <v>0</v>
      </c>
    </row>
    <row r="66" spans="1:77" x14ac:dyDescent="0.25">
      <c r="A66" s="105" t="s">
        <v>63</v>
      </c>
      <c r="B66" s="226">
        <v>1.96087590043016E-4</v>
      </c>
      <c r="C66" s="226">
        <v>3.2050371169820198E-4</v>
      </c>
      <c r="D66" s="226">
        <v>1.92815337015362E-4</v>
      </c>
      <c r="E66" s="226">
        <v>3.8717311809614299E-4</v>
      </c>
      <c r="F66" s="226">
        <v>1.9991770117833401E-4</v>
      </c>
      <c r="G66" s="226">
        <v>4.13711314361528E-4</v>
      </c>
      <c r="H66" s="226">
        <v>2.26089744096331E-4</v>
      </c>
      <c r="I66" s="226">
        <v>2.4439412921085999E-4</v>
      </c>
      <c r="J66" s="226">
        <v>1.91315402737337E-4</v>
      </c>
      <c r="K66" s="226">
        <v>2.30160469516938E-4</v>
      </c>
      <c r="L66" s="226">
        <v>1.8218720061815601E-4</v>
      </c>
      <c r="M66" s="226">
        <v>2.22288612134274E-4</v>
      </c>
      <c r="N66" s="226">
        <v>1.3332154061020701E-4</v>
      </c>
      <c r="O66" s="226">
        <v>6.6145163594846597E-5</v>
      </c>
      <c r="P66" s="226">
        <v>4.2579863144116202E-4</v>
      </c>
      <c r="Q66" s="226">
        <v>4.8424820228538398E-4</v>
      </c>
      <c r="R66" s="226">
        <v>1.9241206504355099E-4</v>
      </c>
      <c r="S66" s="226">
        <v>3.3949680041320799E-4</v>
      </c>
      <c r="T66" s="226">
        <v>1.8079141671935E-4</v>
      </c>
      <c r="U66" s="226">
        <v>2.45151652902178E-4</v>
      </c>
      <c r="V66" s="226">
        <v>3.4964196296180701E-4</v>
      </c>
      <c r="W66" s="226">
        <v>1.8669163733025899E-4</v>
      </c>
      <c r="X66" s="226">
        <v>1.8478294721675599E-4</v>
      </c>
      <c r="Y66" s="226">
        <v>3.5394553206881098E-4</v>
      </c>
      <c r="Z66" s="226">
        <v>3.7827000165046399E-4</v>
      </c>
      <c r="AA66" s="226">
        <v>1.95164173745797E-4</v>
      </c>
      <c r="AB66" s="226">
        <v>3.1089533903867799E-4</v>
      </c>
      <c r="AC66" s="226">
        <v>1.7272830104636601E-4</v>
      </c>
      <c r="AD66" s="226">
        <v>2.8382861422619602E-4</v>
      </c>
      <c r="AE66" s="226">
        <v>3.3541772851479403E-4</v>
      </c>
      <c r="AF66" s="226">
        <v>3.0323008555772099E-4</v>
      </c>
      <c r="AG66" s="226">
        <v>4.0218365872883702E-4</v>
      </c>
      <c r="AH66" s="226">
        <v>0</v>
      </c>
      <c r="AI66" s="226">
        <v>2.4054868590029201E-4</v>
      </c>
      <c r="AJ66" s="226">
        <v>2.06886009993842E-4</v>
      </c>
      <c r="AK66" s="226">
        <v>2.29567867712457E-4</v>
      </c>
      <c r="AL66" s="226">
        <v>2.0264326966177299E-4</v>
      </c>
      <c r="AM66" s="226">
        <v>4.8301104867997199E-4</v>
      </c>
      <c r="AN66" s="226">
        <v>8.4587978350692797E-4</v>
      </c>
      <c r="AO66" s="226">
        <v>9.39400012777909E-5</v>
      </c>
      <c r="AP66" s="226">
        <v>2.4994532310104598E-4</v>
      </c>
      <c r="AQ66" s="226">
        <v>2.7131095989535198E-4</v>
      </c>
      <c r="AR66" s="226">
        <v>1.9175315211004699E-4</v>
      </c>
      <c r="AS66" s="226">
        <v>2.3939013565378299E-4</v>
      </c>
      <c r="AT66" s="226">
        <v>1.8462644917284501E-4</v>
      </c>
      <c r="AU66" s="226">
        <v>2.2720768473001999E-4</v>
      </c>
      <c r="AV66" s="226">
        <v>2.3789690922276899E-4</v>
      </c>
      <c r="AW66" s="226">
        <v>2.7791170517638499E-4</v>
      </c>
      <c r="AX66" s="226">
        <v>2.1296369356943001E-4</v>
      </c>
      <c r="AY66" s="226">
        <v>3.8280202505189601E-4</v>
      </c>
      <c r="AZ66" s="226">
        <v>1.8931525616828899E-4</v>
      </c>
      <c r="BA66" s="226">
        <v>2.1296781682928999E-4</v>
      </c>
      <c r="BB66" s="226">
        <v>1.6286099649197501E-4</v>
      </c>
      <c r="BC66" s="226">
        <v>1.9376263580308701E-4</v>
      </c>
      <c r="BD66" s="226">
        <v>4.2770366771549301E-4</v>
      </c>
      <c r="BE66" s="226">
        <v>1.8407478152529099E-4</v>
      </c>
      <c r="BF66" s="226">
        <v>5.3969519043871696E-4</v>
      </c>
      <c r="BG66" s="226">
        <v>1.8214222035876801E-4</v>
      </c>
      <c r="BH66" s="226">
        <v>3.6307544978958202E-4</v>
      </c>
      <c r="BI66" s="226">
        <v>2.2711090804277101E-4</v>
      </c>
      <c r="BJ66" s="226">
        <v>1.32221945939886E-3</v>
      </c>
      <c r="BK66" s="226">
        <v>7.7366773075132405E-4</v>
      </c>
      <c r="BL66" s="226">
        <v>2.6521664053190099E-4</v>
      </c>
      <c r="BM66" s="226">
        <v>2.7282283470160901E-2</v>
      </c>
      <c r="BN66" s="226">
        <v>2.2544512086293701E-3</v>
      </c>
      <c r="BO66" s="226">
        <v>1.03409668251415E-3</v>
      </c>
      <c r="BP66" s="226">
        <v>1.6622386708830799E-3</v>
      </c>
      <c r="BQ66" s="226">
        <v>2.21366373482962E-4</v>
      </c>
      <c r="BR66" s="226">
        <v>8.1048034964376103E-4</v>
      </c>
      <c r="BS66" s="226">
        <v>2.5582812651334401E-4</v>
      </c>
      <c r="BT66" s="226">
        <v>8.2572364182285202E-4</v>
      </c>
      <c r="BU66" s="226">
        <v>1.2916712534223401E-4</v>
      </c>
      <c r="BV66" s="226">
        <v>4.42979418816805E-4</v>
      </c>
      <c r="BW66" s="226">
        <v>1.7462357874671399E-4</v>
      </c>
      <c r="BX66" s="226">
        <v>1.9078413398989299E-3</v>
      </c>
      <c r="BY66" s="226">
        <v>0</v>
      </c>
    </row>
    <row r="67" spans="1:77" x14ac:dyDescent="0.25">
      <c r="A67" s="105" t="s">
        <v>64</v>
      </c>
      <c r="B67" s="226">
        <v>3.4824293773007498E-4</v>
      </c>
      <c r="C67" s="226">
        <v>5.2531606532271095E-4</v>
      </c>
      <c r="D67" s="226">
        <v>3.1213659317876698E-4</v>
      </c>
      <c r="E67" s="226">
        <v>4.9071476571981704E-4</v>
      </c>
      <c r="F67" s="226">
        <v>2.0499841919149E-4</v>
      </c>
      <c r="G67" s="226">
        <v>1.8217912090183499E-4</v>
      </c>
      <c r="H67" s="226">
        <v>2.7397663455184298E-4</v>
      </c>
      <c r="I67" s="226">
        <v>1.89313098404153E-4</v>
      </c>
      <c r="J67" s="226">
        <v>2.28832051527781E-4</v>
      </c>
      <c r="K67" s="226">
        <v>3.8160850868662198E-4</v>
      </c>
      <c r="L67" s="226">
        <v>1.9980437819066299E-4</v>
      </c>
      <c r="M67" s="226">
        <v>5.9368259136278795E-4</v>
      </c>
      <c r="N67" s="226">
        <v>1.39846126877624E-4</v>
      </c>
      <c r="O67" s="226">
        <v>7.05710429570571E-5</v>
      </c>
      <c r="P67" s="226">
        <v>1.7808233528056E-4</v>
      </c>
      <c r="Q67" s="226">
        <v>3.84389140799305E-4</v>
      </c>
      <c r="R67" s="226">
        <v>3.4669126317291E-4</v>
      </c>
      <c r="S67" s="226">
        <v>6.01316503664206E-4</v>
      </c>
      <c r="T67" s="226">
        <v>3.8420816854712101E-4</v>
      </c>
      <c r="U67" s="226">
        <v>6.1601142895468901E-4</v>
      </c>
      <c r="V67" s="226">
        <v>4.6717402195066302E-4</v>
      </c>
      <c r="W67" s="226">
        <v>3.7911089504725001E-4</v>
      </c>
      <c r="X67" s="226">
        <v>3.8276336491910502E-4</v>
      </c>
      <c r="Y67" s="226">
        <v>5.7782412898250198E-4</v>
      </c>
      <c r="Z67" s="226">
        <v>7.6387723548049897E-4</v>
      </c>
      <c r="AA67" s="226">
        <v>3.8488018660703802E-4</v>
      </c>
      <c r="AB67" s="226">
        <v>1.2120686830711901E-3</v>
      </c>
      <c r="AC67" s="226">
        <v>3.6148673012218602E-4</v>
      </c>
      <c r="AD67" s="226">
        <v>4.09511955856292E-4</v>
      </c>
      <c r="AE67" s="226">
        <v>3.81126891512078E-4</v>
      </c>
      <c r="AF67" s="226">
        <v>3.1494304473473901E-4</v>
      </c>
      <c r="AG67" s="226">
        <v>2.8748809720049301E-4</v>
      </c>
      <c r="AH67" s="226">
        <v>0</v>
      </c>
      <c r="AI67" s="226">
        <v>5.5179173789027497E-4</v>
      </c>
      <c r="AJ67" s="226">
        <v>3.7805986727358599E-4</v>
      </c>
      <c r="AK67" s="226">
        <v>5.0856649098332801E-4</v>
      </c>
      <c r="AL67" s="226">
        <v>3.0269441828290999E-4</v>
      </c>
      <c r="AM67" s="226">
        <v>3.3183846597471399E-4</v>
      </c>
      <c r="AN67" s="226">
        <v>4.0354062478381299E-4</v>
      </c>
      <c r="AO67" s="226">
        <v>1.0393193813142501E-4</v>
      </c>
      <c r="AP67" s="226">
        <v>4.2080394223719899E-4</v>
      </c>
      <c r="AQ67" s="226">
        <v>3.1503630671188602E-4</v>
      </c>
      <c r="AR67" s="226">
        <v>3.8114634621000702E-4</v>
      </c>
      <c r="AS67" s="226">
        <v>4.8035673354991898E-4</v>
      </c>
      <c r="AT67" s="226">
        <v>3.2916659162601401E-4</v>
      </c>
      <c r="AU67" s="226">
        <v>5.3838573963328501E-4</v>
      </c>
      <c r="AV67" s="226">
        <v>3.3934451667774897E-4</v>
      </c>
      <c r="AW67" s="226">
        <v>5.2871338730039997E-4</v>
      </c>
      <c r="AX67" s="226">
        <v>3.1087658945632698E-4</v>
      </c>
      <c r="AY67" s="226">
        <v>1.0398723530174699E-3</v>
      </c>
      <c r="AZ67" s="226">
        <v>4.14195204448808E-4</v>
      </c>
      <c r="BA67" s="226">
        <v>3.1062788862668098E-4</v>
      </c>
      <c r="BB67" s="226">
        <v>3.56877524614649E-4</v>
      </c>
      <c r="BC67" s="226">
        <v>3.5644648545485297E-4</v>
      </c>
      <c r="BD67" s="226">
        <v>3.67422593792739E-4</v>
      </c>
      <c r="BE67" s="226">
        <v>1.9930173501783201E-4</v>
      </c>
      <c r="BF67" s="226">
        <v>5.6668402716639297E-4</v>
      </c>
      <c r="BG67" s="226">
        <v>3.7403628694986497E-4</v>
      </c>
      <c r="BH67" s="226">
        <v>8.2302831908561802E-4</v>
      </c>
      <c r="BI67" s="226">
        <v>3.0492199638018099E-4</v>
      </c>
      <c r="BJ67" s="226">
        <v>4.2896070546818001E-4</v>
      </c>
      <c r="BK67" s="226">
        <v>4.1721235057274399E-4</v>
      </c>
      <c r="BL67" s="226">
        <v>4.00079324893835E-4</v>
      </c>
      <c r="BM67" s="226">
        <v>3.9244660837482899E-4</v>
      </c>
      <c r="BN67" s="226">
        <v>1.8035790907173801E-2</v>
      </c>
      <c r="BO67" s="226">
        <v>1.82885900383078E-3</v>
      </c>
      <c r="BP67" s="226">
        <v>1.45788349141565E-3</v>
      </c>
      <c r="BQ67" s="226">
        <v>3.2272216165987798E-4</v>
      </c>
      <c r="BR67" s="226">
        <v>3.0899714220287202E-4</v>
      </c>
      <c r="BS67" s="226">
        <v>5.8985732315390701E-4</v>
      </c>
      <c r="BT67" s="226">
        <v>2.82382553389598E-4</v>
      </c>
      <c r="BU67" s="226">
        <v>5.47892631801119E-5</v>
      </c>
      <c r="BV67" s="226">
        <v>3.4613450878188398E-4</v>
      </c>
      <c r="BW67" s="226">
        <v>9.0337564291288405E-5</v>
      </c>
      <c r="BX67" s="226">
        <v>4.9802693655802302E-4</v>
      </c>
      <c r="BY67" s="226">
        <v>0</v>
      </c>
    </row>
    <row r="68" spans="1:77" x14ac:dyDescent="0.25">
      <c r="A68" s="105" t="s">
        <v>65</v>
      </c>
      <c r="B68" s="226">
        <v>1.10852676379799E-4</v>
      </c>
      <c r="C68" s="226">
        <v>1.1146854643984199E-4</v>
      </c>
      <c r="D68" s="226">
        <v>8.4795340378856506E-5</v>
      </c>
      <c r="E68" s="226">
        <v>1.2751738143672301E-4</v>
      </c>
      <c r="F68" s="226">
        <v>6.5372287985494498E-5</v>
      </c>
      <c r="G68" s="226">
        <v>2.3845035781725E-4</v>
      </c>
      <c r="H68" s="226">
        <v>8.3638585509923505E-5</v>
      </c>
      <c r="I68" s="226">
        <v>7.5214797582091696E-5</v>
      </c>
      <c r="J68" s="226">
        <v>4.0118053283414198E-5</v>
      </c>
      <c r="K68" s="226">
        <v>7.8544145835260398E-5</v>
      </c>
      <c r="L68" s="226">
        <v>1.14545841615018E-4</v>
      </c>
      <c r="M68" s="226">
        <v>5.4859335019704E-5</v>
      </c>
      <c r="N68" s="226">
        <v>4.8355590264542099E-5</v>
      </c>
      <c r="O68" s="226">
        <v>2.5948374259826699E-5</v>
      </c>
      <c r="P68" s="226">
        <v>8.8215962933685393E-5</v>
      </c>
      <c r="Q68" s="226">
        <v>2.3323949336915301E-4</v>
      </c>
      <c r="R68" s="226">
        <v>5.9271883132733699E-5</v>
      </c>
      <c r="S68" s="226">
        <v>1.18206200089319E-4</v>
      </c>
      <c r="T68" s="226">
        <v>3.8185395657190998E-5</v>
      </c>
      <c r="U68" s="226">
        <v>5.84796779998144E-5</v>
      </c>
      <c r="V68" s="226">
        <v>8.5209518324045106E-5</v>
      </c>
      <c r="W68" s="226">
        <v>4.59273138866934E-5</v>
      </c>
      <c r="X68" s="226">
        <v>4.2980037381432902E-5</v>
      </c>
      <c r="Y68" s="226">
        <v>7.2717143457284899E-5</v>
      </c>
      <c r="Z68" s="226">
        <v>8.5623353439288595E-5</v>
      </c>
      <c r="AA68" s="226">
        <v>3.9501048249080499E-5</v>
      </c>
      <c r="AB68" s="226">
        <v>7.0956772747227605E-5</v>
      </c>
      <c r="AC68" s="226">
        <v>4.6323828561176101E-5</v>
      </c>
      <c r="AD68" s="226">
        <v>6.3940917318383296E-5</v>
      </c>
      <c r="AE68" s="226">
        <v>8.2040192675712699E-5</v>
      </c>
      <c r="AF68" s="226">
        <v>7.3617847108629103E-5</v>
      </c>
      <c r="AG68" s="226">
        <v>1.31118185797321E-4</v>
      </c>
      <c r="AH68" s="226">
        <v>0</v>
      </c>
      <c r="AI68" s="226">
        <v>7.1549992289573306E-5</v>
      </c>
      <c r="AJ68" s="226">
        <v>4.7008184210330103E-5</v>
      </c>
      <c r="AK68" s="226">
        <v>4.9462675968014997E-5</v>
      </c>
      <c r="AL68" s="226">
        <v>1.05737165789749E-4</v>
      </c>
      <c r="AM68" s="226">
        <v>1.5542250608884201E-4</v>
      </c>
      <c r="AN68" s="226">
        <v>1.27608446297092E-4</v>
      </c>
      <c r="AO68" s="226">
        <v>2.64628812711263E-5</v>
      </c>
      <c r="AP68" s="226">
        <v>1.76719220688139E-4</v>
      </c>
      <c r="AQ68" s="226">
        <v>4.9173678993458801E-5</v>
      </c>
      <c r="AR68" s="226">
        <v>1.2024247528187099E-4</v>
      </c>
      <c r="AS68" s="226">
        <v>7.8156927289366605E-5</v>
      </c>
      <c r="AT68" s="226">
        <v>5.8575134898483898E-5</v>
      </c>
      <c r="AU68" s="226">
        <v>4.6667176741779102E-5</v>
      </c>
      <c r="AV68" s="226">
        <v>9.0828825678234299E-5</v>
      </c>
      <c r="AW68" s="226">
        <v>7.9648372333557005E-5</v>
      </c>
      <c r="AX68" s="226">
        <v>1.0958612299640601E-4</v>
      </c>
      <c r="AY68" s="226">
        <v>1.16787406874368E-4</v>
      </c>
      <c r="AZ68" s="226">
        <v>7.2701762782168301E-5</v>
      </c>
      <c r="BA68" s="226">
        <v>4.1979631768423098E-5</v>
      </c>
      <c r="BB68" s="226">
        <v>2.81817197334508E-5</v>
      </c>
      <c r="BC68" s="226">
        <v>7.8648716832611305E-5</v>
      </c>
      <c r="BD68" s="226">
        <v>1.2815137406759901E-4</v>
      </c>
      <c r="BE68" s="226">
        <v>6.3729806492040698E-5</v>
      </c>
      <c r="BF68" s="226">
        <v>2.1721987070317701E-4</v>
      </c>
      <c r="BG68" s="226">
        <v>7.4495170005187497E-5</v>
      </c>
      <c r="BH68" s="226">
        <v>7.6149339129087096E-5</v>
      </c>
      <c r="BI68" s="226">
        <v>1.3741968990652699E-4</v>
      </c>
      <c r="BJ68" s="226">
        <v>1.62374190474224E-4</v>
      </c>
      <c r="BK68" s="226">
        <v>1.19362021173138E-4</v>
      </c>
      <c r="BL68" s="226">
        <v>4.1936021902044902E-5</v>
      </c>
      <c r="BM68" s="226">
        <v>6.9300556447201404E-5</v>
      </c>
      <c r="BN68" s="226">
        <v>3.3577811600776102E-4</v>
      </c>
      <c r="BO68" s="226">
        <v>1.25482705704098E-2</v>
      </c>
      <c r="BP68" s="226">
        <v>5.0502363817464503E-4</v>
      </c>
      <c r="BQ68" s="226">
        <v>9.7428096035230606E-5</v>
      </c>
      <c r="BR68" s="226">
        <v>1.44522868228711E-4</v>
      </c>
      <c r="BS68" s="226">
        <v>1.9446737442087899E-4</v>
      </c>
      <c r="BT68" s="226">
        <v>1.9329172054326899E-4</v>
      </c>
      <c r="BU68" s="226">
        <v>2.0504119911531299E-5</v>
      </c>
      <c r="BV68" s="226">
        <v>1.0702863194074599E-4</v>
      </c>
      <c r="BW68" s="226">
        <v>2.5902459863020998E-5</v>
      </c>
      <c r="BX68" s="226">
        <v>1.8445519457488901E-4</v>
      </c>
      <c r="BY68" s="226">
        <v>0</v>
      </c>
    </row>
    <row r="69" spans="1:77" x14ac:dyDescent="0.25">
      <c r="A69" s="105" t="s">
        <v>66</v>
      </c>
      <c r="B69" s="226">
        <v>6.2102746051069294E-5</v>
      </c>
      <c r="C69" s="226">
        <v>7.0885733687506104E-5</v>
      </c>
      <c r="D69" s="226">
        <v>4.9702511859614501E-5</v>
      </c>
      <c r="E69" s="226">
        <v>7.8437056928550695E-5</v>
      </c>
      <c r="F69" s="226">
        <v>4.1490693957513101E-5</v>
      </c>
      <c r="G69" s="226">
        <v>1.21434984431261E-4</v>
      </c>
      <c r="H69" s="226">
        <v>5.17977214786206E-5</v>
      </c>
      <c r="I69" s="226">
        <v>5.8871049541074198E-5</v>
      </c>
      <c r="J69" s="226">
        <v>3.1485775482686998E-5</v>
      </c>
      <c r="K69" s="226">
        <v>5.0949716387324797E-5</v>
      </c>
      <c r="L69" s="226">
        <v>5.94519095551398E-5</v>
      </c>
      <c r="M69" s="226">
        <v>4.5968752160994497E-5</v>
      </c>
      <c r="N69" s="226">
        <v>2.8572481873489699E-5</v>
      </c>
      <c r="O69" s="226">
        <v>1.5043171092964899E-5</v>
      </c>
      <c r="P69" s="226">
        <v>5.5199262523811701E-5</v>
      </c>
      <c r="Q69" s="226">
        <v>1.4720433160038201E-4</v>
      </c>
      <c r="R69" s="226">
        <v>4.1766806422639697E-5</v>
      </c>
      <c r="S69" s="226">
        <v>8.2852981715157096E-5</v>
      </c>
      <c r="T69" s="226">
        <v>3.11873901561302E-5</v>
      </c>
      <c r="U69" s="226">
        <v>4.86609226398255E-5</v>
      </c>
      <c r="V69" s="226">
        <v>6.4377133555942303E-5</v>
      </c>
      <c r="W69" s="226">
        <v>3.5952407938675601E-5</v>
      </c>
      <c r="X69" s="226">
        <v>3.3213648122091798E-5</v>
      </c>
      <c r="Y69" s="226">
        <v>5.6656946965869199E-5</v>
      </c>
      <c r="Z69" s="226">
        <v>7.3138605590664302E-5</v>
      </c>
      <c r="AA69" s="226">
        <v>3.54271096937385E-5</v>
      </c>
      <c r="AB69" s="226">
        <v>7.7675167586125794E-5</v>
      </c>
      <c r="AC69" s="226">
        <v>3.5230579062146703E-5</v>
      </c>
      <c r="AD69" s="226">
        <v>4.6767042703126403E-5</v>
      </c>
      <c r="AE69" s="226">
        <v>5.7262545336079898E-5</v>
      </c>
      <c r="AF69" s="226">
        <v>4.9633761746608402E-5</v>
      </c>
      <c r="AG69" s="226">
        <v>8.1245370310260495E-5</v>
      </c>
      <c r="AH69" s="226">
        <v>0</v>
      </c>
      <c r="AI69" s="226">
        <v>5.4520354646497898E-5</v>
      </c>
      <c r="AJ69" s="226">
        <v>3.9277322560390002E-5</v>
      </c>
      <c r="AK69" s="226">
        <v>4.2036725578946198E-5</v>
      </c>
      <c r="AL69" s="226">
        <v>6.22584707027304E-5</v>
      </c>
      <c r="AM69" s="226">
        <v>1.2372111544867799E-4</v>
      </c>
      <c r="AN69" s="226">
        <v>8.9875510470601407E-5</v>
      </c>
      <c r="AO69" s="226">
        <v>1.6721118280491099E-5</v>
      </c>
      <c r="AP69" s="226">
        <v>1.15463090709931E-4</v>
      </c>
      <c r="AQ69" s="226">
        <v>3.7470770458553698E-5</v>
      </c>
      <c r="AR69" s="226">
        <v>7.0298538049331905E-5</v>
      </c>
      <c r="AS69" s="226">
        <v>6.3226469792485899E-5</v>
      </c>
      <c r="AT69" s="226">
        <v>4.4626369581829498E-5</v>
      </c>
      <c r="AU69" s="226">
        <v>4.3788712834773103E-5</v>
      </c>
      <c r="AV69" s="226">
        <v>6.5645778863028406E-5</v>
      </c>
      <c r="AW69" s="226">
        <v>7.2336686275420396E-5</v>
      </c>
      <c r="AX69" s="226">
        <v>7.6706209897278697E-5</v>
      </c>
      <c r="AY69" s="226">
        <v>8.7356093422372901E-5</v>
      </c>
      <c r="AZ69" s="226">
        <v>5.5989596107170301E-5</v>
      </c>
      <c r="BA69" s="226">
        <v>3.8186325681265102E-5</v>
      </c>
      <c r="BB69" s="226">
        <v>2.7407820673121501E-5</v>
      </c>
      <c r="BC69" s="226">
        <v>5.6585100359608903E-5</v>
      </c>
      <c r="BD69" s="226">
        <v>7.5666892204533998E-5</v>
      </c>
      <c r="BE69" s="226">
        <v>3.9018574608950399E-5</v>
      </c>
      <c r="BF69" s="226">
        <v>1.8192599721545999E-4</v>
      </c>
      <c r="BG69" s="226">
        <v>5.4626445588713803E-5</v>
      </c>
      <c r="BH69" s="226">
        <v>6.3150945727246505E-5</v>
      </c>
      <c r="BI69" s="226">
        <v>7.5319315635473096E-5</v>
      </c>
      <c r="BJ69" s="226">
        <v>1.0414179786481099E-4</v>
      </c>
      <c r="BK69" s="226">
        <v>9.9530064990831595E-5</v>
      </c>
      <c r="BL69" s="226">
        <v>4.1271711362527699E-5</v>
      </c>
      <c r="BM69" s="226">
        <v>8.6506735362732405E-5</v>
      </c>
      <c r="BN69" s="226">
        <v>7.1176715711357603E-4</v>
      </c>
      <c r="BO69" s="226">
        <v>5.5041026412836497E-3</v>
      </c>
      <c r="BP69" s="226">
        <v>2.3798983913930798E-2</v>
      </c>
      <c r="BQ69" s="226">
        <v>6.9092195693034106E-5</v>
      </c>
      <c r="BR69" s="226">
        <v>9.4659309953131903E-5</v>
      </c>
      <c r="BS69" s="226">
        <v>1.04424990824488E-4</v>
      </c>
      <c r="BT69" s="226">
        <v>1.28036561932073E-4</v>
      </c>
      <c r="BU69" s="226">
        <v>1.21295679566801E-5</v>
      </c>
      <c r="BV69" s="226">
        <v>8.4912714849771502E-5</v>
      </c>
      <c r="BW69" s="226">
        <v>1.6552260062815199E-5</v>
      </c>
      <c r="BX69" s="226">
        <v>1.2322676481801999E-4</v>
      </c>
      <c r="BY69" s="226">
        <v>0</v>
      </c>
    </row>
    <row r="70" spans="1:77" x14ac:dyDescent="0.25">
      <c r="A70" s="105" t="s">
        <v>67</v>
      </c>
      <c r="B70" s="226">
        <v>4.21842366900768E-5</v>
      </c>
      <c r="C70" s="226">
        <v>4.2185097859763597E-5</v>
      </c>
      <c r="D70" s="226">
        <v>1.7345594211946599E-5</v>
      </c>
      <c r="E70" s="226">
        <v>1.15771953690172E-4</v>
      </c>
      <c r="F70" s="226">
        <v>2.2588945267510701E-5</v>
      </c>
      <c r="G70" s="226">
        <v>2.1059266616295701E-5</v>
      </c>
      <c r="H70" s="226">
        <v>2.6064675829328102E-5</v>
      </c>
      <c r="I70" s="226">
        <v>1.48402825930381E-5</v>
      </c>
      <c r="J70" s="226">
        <v>1.1063297411603301E-5</v>
      </c>
      <c r="K70" s="226">
        <v>1.3536852151830399E-5</v>
      </c>
      <c r="L70" s="226">
        <v>7.7547091164354597E-6</v>
      </c>
      <c r="M70" s="226">
        <v>1.4845368925951399E-5</v>
      </c>
      <c r="N70" s="226">
        <v>9.8787870337016305E-6</v>
      </c>
      <c r="O70" s="226">
        <v>4.8426501380314804E-6</v>
      </c>
      <c r="P70" s="226">
        <v>1.2580493224613E-5</v>
      </c>
      <c r="Q70" s="226">
        <v>1.55714769550657E-5</v>
      </c>
      <c r="R70" s="226">
        <v>1.6980158530410001E-5</v>
      </c>
      <c r="S70" s="226">
        <v>1.8600748288660701E-5</v>
      </c>
      <c r="T70" s="226">
        <v>1.47736394245033E-5</v>
      </c>
      <c r="U70" s="226">
        <v>2.2350504880240301E-5</v>
      </c>
      <c r="V70" s="226">
        <v>1.67193012785409E-5</v>
      </c>
      <c r="W70" s="226">
        <v>1.30256586004929E-5</v>
      </c>
      <c r="X70" s="226">
        <v>1.8442284304152598E-5</v>
      </c>
      <c r="Y70" s="226">
        <v>4.50579533975042E-5</v>
      </c>
      <c r="Z70" s="226">
        <v>1.9666858786419701E-5</v>
      </c>
      <c r="AA70" s="226">
        <v>1.3195258003017799E-5</v>
      </c>
      <c r="AB70" s="226">
        <v>1.6218402166310399E-5</v>
      </c>
      <c r="AC70" s="226">
        <v>1.3978764451115E-5</v>
      </c>
      <c r="AD70" s="226">
        <v>1.51091462499274E-5</v>
      </c>
      <c r="AE70" s="226">
        <v>2.17608488577589E-5</v>
      </c>
      <c r="AF70" s="226">
        <v>1.6509748517530199E-5</v>
      </c>
      <c r="AG70" s="226">
        <v>1.11098564240626E-5</v>
      </c>
      <c r="AH70" s="226">
        <v>0</v>
      </c>
      <c r="AI70" s="226">
        <v>8.8391166238926207E-6</v>
      </c>
      <c r="AJ70" s="226">
        <v>2.3447100090661299E-5</v>
      </c>
      <c r="AK70" s="226">
        <v>1.0472564822810001E-5</v>
      </c>
      <c r="AL70" s="226">
        <v>8.8005427624908393E-6</v>
      </c>
      <c r="AM70" s="226">
        <v>1.0839643100116401E-5</v>
      </c>
      <c r="AN70" s="226">
        <v>9.7101942401627998E-6</v>
      </c>
      <c r="AO70" s="226">
        <v>7.3388992194341001E-6</v>
      </c>
      <c r="AP70" s="226">
        <v>9.9054462982867207E-6</v>
      </c>
      <c r="AQ70" s="226">
        <v>9.1270880019612607E-6</v>
      </c>
      <c r="AR70" s="226">
        <v>7.4539446807822097E-6</v>
      </c>
      <c r="AS70" s="226">
        <v>8.9757514312580302E-6</v>
      </c>
      <c r="AT70" s="226">
        <v>7.2072289458322104E-6</v>
      </c>
      <c r="AU70" s="226">
        <v>8.5013719303589803E-6</v>
      </c>
      <c r="AV70" s="226">
        <v>2.2562846004177302E-5</v>
      </c>
      <c r="AW70" s="226">
        <v>9.5502287546246601E-6</v>
      </c>
      <c r="AX70" s="226">
        <v>1.5617065452786E-5</v>
      </c>
      <c r="AY70" s="226">
        <v>3.5679628979281102E-5</v>
      </c>
      <c r="AZ70" s="226">
        <v>1.56418448786211E-5</v>
      </c>
      <c r="BA70" s="226">
        <v>1.7253397277039901E-5</v>
      </c>
      <c r="BB70" s="226">
        <v>2.2302545990267799E-5</v>
      </c>
      <c r="BC70" s="226">
        <v>1.8129451314254E-5</v>
      </c>
      <c r="BD70" s="226">
        <v>3.8975472982474E-5</v>
      </c>
      <c r="BE70" s="226">
        <v>6.9048745282688098E-6</v>
      </c>
      <c r="BF70" s="226">
        <v>1.7316491279736102E-5</v>
      </c>
      <c r="BG70" s="226">
        <v>3.03074617345563E-5</v>
      </c>
      <c r="BH70" s="226">
        <v>4.30332111201549E-5</v>
      </c>
      <c r="BI70" s="226">
        <v>1.81216232261469E-5</v>
      </c>
      <c r="BJ70" s="226">
        <v>8.0924036147436796E-5</v>
      </c>
      <c r="BK70" s="226">
        <v>8.7503193922569103E-5</v>
      </c>
      <c r="BL70" s="226">
        <v>7.9459540829558302E-5</v>
      </c>
      <c r="BM70" s="226">
        <v>1.19269728713286E-5</v>
      </c>
      <c r="BN70" s="226">
        <v>3.4474537831916998E-5</v>
      </c>
      <c r="BO70" s="226">
        <v>6.2940495043468394E-5</v>
      </c>
      <c r="BP70" s="226">
        <v>1.17222071500348E-4</v>
      </c>
      <c r="BQ70" s="226">
        <v>2.3726660761094602E-3</v>
      </c>
      <c r="BR70" s="226">
        <v>4.7415085714857398E-5</v>
      </c>
      <c r="BS70" s="226">
        <v>1.02272639045525E-5</v>
      </c>
      <c r="BT70" s="226">
        <v>3.4055943567039103E-5</v>
      </c>
      <c r="BU70" s="226">
        <v>4.1909149414935202E-6</v>
      </c>
      <c r="BV70" s="226">
        <v>1.18946366534174E-5</v>
      </c>
      <c r="BW70" s="226">
        <v>7.2842909624491603E-6</v>
      </c>
      <c r="BX70" s="226">
        <v>1.58253913588915E-5</v>
      </c>
      <c r="BY70" s="226">
        <v>0</v>
      </c>
    </row>
    <row r="71" spans="1:77" x14ac:dyDescent="0.25">
      <c r="A71" s="105" t="s">
        <v>68</v>
      </c>
      <c r="B71" s="226">
        <v>3.1885858056067799E-3</v>
      </c>
      <c r="C71" s="226">
        <v>4.46608461412361E-3</v>
      </c>
      <c r="D71" s="226">
        <v>1.93879251723723E-3</v>
      </c>
      <c r="E71" s="226">
        <v>7.23254069391916E-3</v>
      </c>
      <c r="F71" s="226">
        <v>2.6557415319622101E-3</v>
      </c>
      <c r="G71" s="226">
        <v>4.7884203644539504E-3</v>
      </c>
      <c r="H71" s="226">
        <v>3.0065079023963801E-3</v>
      </c>
      <c r="I71" s="226">
        <v>2.8632484262820302E-3</v>
      </c>
      <c r="J71" s="226">
        <v>2.9928114069350401E-3</v>
      </c>
      <c r="K71" s="226">
        <v>4.2007016165935603E-3</v>
      </c>
      <c r="L71" s="226">
        <v>2.1512371308341099E-3</v>
      </c>
      <c r="M71" s="226">
        <v>2.4001971036402398E-3</v>
      </c>
      <c r="N71" s="226">
        <v>4.6379138348691404E-3</v>
      </c>
      <c r="O71" s="226">
        <v>2.2510027586440601E-3</v>
      </c>
      <c r="P71" s="226">
        <v>7.6029564858154401E-3</v>
      </c>
      <c r="Q71" s="226">
        <v>8.4934396240645797E-3</v>
      </c>
      <c r="R71" s="226">
        <v>2.83027630111609E-3</v>
      </c>
      <c r="S71" s="226">
        <v>4.3134221230235999E-3</v>
      </c>
      <c r="T71" s="226">
        <v>1.8709680964032599E-3</v>
      </c>
      <c r="U71" s="226">
        <v>2.4170177354429999E-3</v>
      </c>
      <c r="V71" s="226">
        <v>5.0711368236021903E-3</v>
      </c>
      <c r="W71" s="226">
        <v>2.2182459453305701E-3</v>
      </c>
      <c r="X71" s="226">
        <v>1.9727642532782899E-3</v>
      </c>
      <c r="Y71" s="226">
        <v>3.7401359073331599E-3</v>
      </c>
      <c r="Z71" s="226">
        <v>3.7585587822473901E-3</v>
      </c>
      <c r="AA71" s="226">
        <v>2.23219645759678E-3</v>
      </c>
      <c r="AB71" s="226">
        <v>2.4584312401642102E-3</v>
      </c>
      <c r="AC71" s="226">
        <v>1.8800037561031301E-3</v>
      </c>
      <c r="AD71" s="226">
        <v>2.7845902276679001E-3</v>
      </c>
      <c r="AE71" s="226">
        <v>3.0490670164258298E-3</v>
      </c>
      <c r="AF71" s="226">
        <v>7.4462036794262403E-3</v>
      </c>
      <c r="AG71" s="226">
        <v>4.4512029201394503E-3</v>
      </c>
      <c r="AH71" s="226">
        <v>0</v>
      </c>
      <c r="AI71" s="226">
        <v>1.92295755627634E-3</v>
      </c>
      <c r="AJ71" s="226">
        <v>1.9734321427721702E-3</v>
      </c>
      <c r="AK71" s="226">
        <v>3.2469371389260101E-3</v>
      </c>
      <c r="AL71" s="226">
        <v>2.1419775524423E-3</v>
      </c>
      <c r="AM71" s="226">
        <v>3.7214338224463598E-3</v>
      </c>
      <c r="AN71" s="226">
        <v>4.36425381965635E-3</v>
      </c>
      <c r="AO71" s="226">
        <v>2.9790255115267898E-3</v>
      </c>
      <c r="AP71" s="226">
        <v>2.2732179213680202E-3</v>
      </c>
      <c r="AQ71" s="226">
        <v>3.6365007551422898E-3</v>
      </c>
      <c r="AR71" s="226">
        <v>1.7985822742585E-3</v>
      </c>
      <c r="AS71" s="226">
        <v>2.5554373585712801E-3</v>
      </c>
      <c r="AT71" s="226">
        <v>1.9115183225250001E-3</v>
      </c>
      <c r="AU71" s="226">
        <v>2.9643700708795301E-3</v>
      </c>
      <c r="AV71" s="226">
        <v>3.9436524911385003E-3</v>
      </c>
      <c r="AW71" s="226">
        <v>4.3195629261096897E-3</v>
      </c>
      <c r="AX71" s="226">
        <v>2.6412711115106598E-3</v>
      </c>
      <c r="AY71" s="226">
        <v>3.21992745323892E-3</v>
      </c>
      <c r="AZ71" s="226">
        <v>2.2584387100339802E-3</v>
      </c>
      <c r="BA71" s="226">
        <v>2.5167708946854002E-3</v>
      </c>
      <c r="BB71" s="226">
        <v>1.8133512406739701E-3</v>
      </c>
      <c r="BC71" s="226">
        <v>2.21267394240414E-3</v>
      </c>
      <c r="BD71" s="226">
        <v>7.8175844890443092E-3</v>
      </c>
      <c r="BE71" s="226">
        <v>3.5606480405878898E-3</v>
      </c>
      <c r="BF71" s="226">
        <v>1.20143067780429E-2</v>
      </c>
      <c r="BG71" s="226">
        <v>3.18046075463802E-3</v>
      </c>
      <c r="BH71" s="226">
        <v>4.2359123708389304E-3</v>
      </c>
      <c r="BI71" s="226">
        <v>3.2410521974662598E-3</v>
      </c>
      <c r="BJ71" s="226">
        <v>5.6025430579757802E-3</v>
      </c>
      <c r="BK71" s="226">
        <v>6.7654398820909999E-3</v>
      </c>
      <c r="BL71" s="226">
        <v>2.9182459928093199E-3</v>
      </c>
      <c r="BM71" s="226">
        <v>9.8496391962779803E-3</v>
      </c>
      <c r="BN71" s="226">
        <v>5.3737894278760804E-3</v>
      </c>
      <c r="BO71" s="226">
        <v>7.9436308277142306E-3</v>
      </c>
      <c r="BP71" s="226">
        <v>9.5239691654336496E-3</v>
      </c>
      <c r="BQ71" s="226">
        <v>5.1501688877191396E-3</v>
      </c>
      <c r="BR71" s="226">
        <v>4.7395605176856703E-2</v>
      </c>
      <c r="BS71" s="226">
        <v>1.93551424734634E-3</v>
      </c>
      <c r="BT71" s="226">
        <v>8.0510804742136097E-3</v>
      </c>
      <c r="BU71" s="226">
        <v>1.5341467604082699E-3</v>
      </c>
      <c r="BV71" s="226">
        <v>6.3194275351761402E-3</v>
      </c>
      <c r="BW71" s="226">
        <v>2.5070995065956899E-3</v>
      </c>
      <c r="BX71" s="226">
        <v>8.1207577635871303E-3</v>
      </c>
      <c r="BY71" s="226">
        <v>0</v>
      </c>
    </row>
    <row r="72" spans="1:77" x14ac:dyDescent="0.25">
      <c r="A72" s="105" t="s">
        <v>69</v>
      </c>
      <c r="B72" s="226">
        <v>4.4072091278082004E-6</v>
      </c>
      <c r="C72" s="226">
        <v>1.03765396722247E-5</v>
      </c>
      <c r="D72" s="226">
        <v>5.2237613504628896E-6</v>
      </c>
      <c r="E72" s="226">
        <v>1.2539450629264701E-5</v>
      </c>
      <c r="F72" s="226">
        <v>5.0363188236031499E-6</v>
      </c>
      <c r="G72" s="226">
        <v>1.0458967236292499E-5</v>
      </c>
      <c r="H72" s="226">
        <v>8.2954856799306392E-6</v>
      </c>
      <c r="I72" s="226">
        <v>8.32183477009438E-6</v>
      </c>
      <c r="J72" s="226">
        <v>5.3302840986353799E-6</v>
      </c>
      <c r="K72" s="226">
        <v>4.8356530586913702E-6</v>
      </c>
      <c r="L72" s="226">
        <v>2.9184189646515598E-6</v>
      </c>
      <c r="M72" s="226">
        <v>5.0992722251347799E-6</v>
      </c>
      <c r="N72" s="226">
        <v>6.4776408334994401E-6</v>
      </c>
      <c r="O72" s="226">
        <v>2.8740962393951199E-6</v>
      </c>
      <c r="P72" s="226">
        <v>9.5881047018718897E-6</v>
      </c>
      <c r="Q72" s="226">
        <v>1.12792039309406E-5</v>
      </c>
      <c r="R72" s="226">
        <v>6.8515534586861104E-6</v>
      </c>
      <c r="S72" s="226">
        <v>1.20495250116237E-5</v>
      </c>
      <c r="T72" s="226">
        <v>3.9753005671581096E-6</v>
      </c>
      <c r="U72" s="226">
        <v>5.5410046011508998E-6</v>
      </c>
      <c r="V72" s="226">
        <v>1.0202509195374E-5</v>
      </c>
      <c r="W72" s="226">
        <v>4.1160184511605798E-6</v>
      </c>
      <c r="X72" s="226">
        <v>4.22471974005418E-6</v>
      </c>
      <c r="Y72" s="226">
        <v>6.3825317832779997E-6</v>
      </c>
      <c r="Z72" s="226">
        <v>7.1065869818430002E-6</v>
      </c>
      <c r="AA72" s="226">
        <v>3.7004865190651498E-6</v>
      </c>
      <c r="AB72" s="226">
        <v>6.3625598684893203E-6</v>
      </c>
      <c r="AC72" s="226">
        <v>4.1536435011289299E-6</v>
      </c>
      <c r="AD72" s="226">
        <v>9.7834208108991806E-6</v>
      </c>
      <c r="AE72" s="226">
        <v>9.2951489955464694E-6</v>
      </c>
      <c r="AF72" s="226">
        <v>1.21797324469385E-5</v>
      </c>
      <c r="AG72" s="226">
        <v>1.8124066985830299E-5</v>
      </c>
      <c r="AH72" s="226">
        <v>0</v>
      </c>
      <c r="AI72" s="226">
        <v>4.1996410552571998E-6</v>
      </c>
      <c r="AJ72" s="226">
        <v>1.32163366559185E-5</v>
      </c>
      <c r="AK72" s="226">
        <v>4.7527015518964603E-6</v>
      </c>
      <c r="AL72" s="226">
        <v>3.9660234839555899E-6</v>
      </c>
      <c r="AM72" s="226">
        <v>1.8057631707790701E-5</v>
      </c>
      <c r="AN72" s="226">
        <v>6.9967437696354505E-5</v>
      </c>
      <c r="AO72" s="226">
        <v>3.21235910422602E-6</v>
      </c>
      <c r="AP72" s="226">
        <v>4.14666866039798E-6</v>
      </c>
      <c r="AQ72" s="226">
        <v>9.7801895480533205E-6</v>
      </c>
      <c r="AR72" s="226">
        <v>8.4564252334614394E-6</v>
      </c>
      <c r="AS72" s="226">
        <v>8.7179186446263701E-6</v>
      </c>
      <c r="AT72" s="226">
        <v>7.2140034535718104E-6</v>
      </c>
      <c r="AU72" s="226">
        <v>7.9758537144959697E-6</v>
      </c>
      <c r="AV72" s="226">
        <v>1.73769311448856E-5</v>
      </c>
      <c r="AW72" s="226">
        <v>8.96593182280063E-5</v>
      </c>
      <c r="AX72" s="226">
        <v>1.32361339208879E-5</v>
      </c>
      <c r="AY72" s="226">
        <v>1.1690942932365599E-5</v>
      </c>
      <c r="AZ72" s="226">
        <v>1.5892427505899499E-5</v>
      </c>
      <c r="BA72" s="226">
        <v>1.30530528863642E-5</v>
      </c>
      <c r="BB72" s="226">
        <v>4.0206691708620399E-6</v>
      </c>
      <c r="BC72" s="226">
        <v>5.8262699176463002E-6</v>
      </c>
      <c r="BD72" s="226">
        <v>9.2813020886300506E-6</v>
      </c>
      <c r="BE72" s="226">
        <v>5.2745287749553901E-6</v>
      </c>
      <c r="BF72" s="226">
        <v>1.45139734611241E-4</v>
      </c>
      <c r="BG72" s="226">
        <v>1.4263242305445299E-5</v>
      </c>
      <c r="BH72" s="226">
        <v>8.7582004055652199E-6</v>
      </c>
      <c r="BI72" s="226">
        <v>4.6836887189922903E-6</v>
      </c>
      <c r="BJ72" s="226">
        <v>2.44751610049705E-5</v>
      </c>
      <c r="BK72" s="226">
        <v>2.4432381216072601E-5</v>
      </c>
      <c r="BL72" s="226">
        <v>7.0816995411371103E-6</v>
      </c>
      <c r="BM72" s="226">
        <v>8.1509128107241292E-6</v>
      </c>
      <c r="BN72" s="226">
        <v>6.0020354567025496E-6</v>
      </c>
      <c r="BO72" s="226">
        <v>7.9761332153910697E-6</v>
      </c>
      <c r="BP72" s="226">
        <v>9.6166973883590793E-6</v>
      </c>
      <c r="BQ72" s="226">
        <v>1.4592905192244801E-5</v>
      </c>
      <c r="BR72" s="226">
        <v>1.3618042636190499E-5</v>
      </c>
      <c r="BS72" s="226">
        <v>1.98505641806755E-2</v>
      </c>
      <c r="BT72" s="226">
        <v>2.6109178535674299E-5</v>
      </c>
      <c r="BU72" s="226">
        <v>6.1829496109010202E-6</v>
      </c>
      <c r="BV72" s="226">
        <v>1.19467705128009E-5</v>
      </c>
      <c r="BW72" s="226">
        <v>5.3647693647836598E-6</v>
      </c>
      <c r="BX72" s="226">
        <v>2.6761590718374102E-5</v>
      </c>
      <c r="BY72" s="226">
        <v>0</v>
      </c>
    </row>
    <row r="73" spans="1:77" x14ac:dyDescent="0.25">
      <c r="A73" s="105" t="s">
        <v>70</v>
      </c>
      <c r="B73" s="226">
        <v>2.5719262374692399E-5</v>
      </c>
      <c r="C73" s="226">
        <v>3.9267779308863801E-5</v>
      </c>
      <c r="D73" s="226">
        <v>2.1003488039667099E-5</v>
      </c>
      <c r="E73" s="226">
        <v>5.3149347276648799E-5</v>
      </c>
      <c r="F73" s="226">
        <v>2.3251202011083102E-5</v>
      </c>
      <c r="G73" s="226">
        <v>3.6211981473896102E-5</v>
      </c>
      <c r="H73" s="226">
        <v>2.9243249377095201E-5</v>
      </c>
      <c r="I73" s="226">
        <v>2.4514433374402499E-5</v>
      </c>
      <c r="J73" s="226">
        <v>2.51238255274116E-5</v>
      </c>
      <c r="K73" s="226">
        <v>3.4334975880513003E-5</v>
      </c>
      <c r="L73" s="226">
        <v>2.0357657383002399E-5</v>
      </c>
      <c r="M73" s="226">
        <v>2.82379079295122E-5</v>
      </c>
      <c r="N73" s="226">
        <v>3.0709903151311998E-5</v>
      </c>
      <c r="O73" s="226">
        <v>1.52316853896464E-5</v>
      </c>
      <c r="P73" s="226">
        <v>5.2390847973825399E-5</v>
      </c>
      <c r="Q73" s="226">
        <v>6.0619858303146699E-5</v>
      </c>
      <c r="R73" s="226">
        <v>2.6960082818685801E-5</v>
      </c>
      <c r="S73" s="226">
        <v>4.2632254916505E-5</v>
      </c>
      <c r="T73" s="226">
        <v>2.5337548507565101E-5</v>
      </c>
      <c r="U73" s="226">
        <v>3.1714345044542297E-5</v>
      </c>
      <c r="V73" s="226">
        <v>4.4367850341013197E-5</v>
      </c>
      <c r="W73" s="226">
        <v>2.5572723162266399E-5</v>
      </c>
      <c r="X73" s="226">
        <v>2.5208391626567699E-5</v>
      </c>
      <c r="Y73" s="226">
        <v>3.6543030664652403E-5</v>
      </c>
      <c r="Z73" s="226">
        <v>3.9776862577287897E-5</v>
      </c>
      <c r="AA73" s="226">
        <v>2.4877333395917799E-5</v>
      </c>
      <c r="AB73" s="226">
        <v>3.1384839892711901E-5</v>
      </c>
      <c r="AC73" s="226">
        <v>2.2216372563979401E-5</v>
      </c>
      <c r="AD73" s="226">
        <v>2.8428207936284002E-5</v>
      </c>
      <c r="AE73" s="226">
        <v>3.4918504217493299E-5</v>
      </c>
      <c r="AF73" s="226">
        <v>5.0753598410182802E-5</v>
      </c>
      <c r="AG73" s="226">
        <v>3.3411149250784497E-5</v>
      </c>
      <c r="AH73" s="226">
        <v>0</v>
      </c>
      <c r="AI73" s="226">
        <v>1.9974459968804499E-5</v>
      </c>
      <c r="AJ73" s="226">
        <v>3.4563188650720202E-5</v>
      </c>
      <c r="AK73" s="226">
        <v>2.7935546654774001E-5</v>
      </c>
      <c r="AL73" s="226">
        <v>2.1343299218902401E-5</v>
      </c>
      <c r="AM73" s="226">
        <v>3.2104876808765102E-5</v>
      </c>
      <c r="AN73" s="226">
        <v>3.3664020932884801E-5</v>
      </c>
      <c r="AO73" s="226">
        <v>2.1312463179583801E-5</v>
      </c>
      <c r="AP73" s="226">
        <v>2.19600098606138E-5</v>
      </c>
      <c r="AQ73" s="226">
        <v>2.79298305967443E-5</v>
      </c>
      <c r="AR73" s="226">
        <v>1.7648916749911201E-5</v>
      </c>
      <c r="AS73" s="226">
        <v>2.2943436968263901E-5</v>
      </c>
      <c r="AT73" s="226">
        <v>1.7951270757298199E-5</v>
      </c>
      <c r="AU73" s="226">
        <v>2.5059788644565101E-5</v>
      </c>
      <c r="AV73" s="226">
        <v>3.1536551768963599E-5</v>
      </c>
      <c r="AW73" s="226">
        <v>3.3078231013257498E-5</v>
      </c>
      <c r="AX73" s="226">
        <v>2.13526505845974E-5</v>
      </c>
      <c r="AY73" s="226">
        <v>2.7721278514881101E-5</v>
      </c>
      <c r="AZ73" s="226">
        <v>1.91585304237307E-5</v>
      </c>
      <c r="BA73" s="226">
        <v>1.9534565377195899E-5</v>
      </c>
      <c r="BB73" s="226">
        <v>1.8168722880099001E-5</v>
      </c>
      <c r="BC73" s="226">
        <v>1.9713464710269E-5</v>
      </c>
      <c r="BD73" s="226">
        <v>5.2653246611964999E-5</v>
      </c>
      <c r="BE73" s="226">
        <v>2.5024703228626901E-5</v>
      </c>
      <c r="BF73" s="226">
        <v>7.7262114962497794E-5</v>
      </c>
      <c r="BG73" s="226">
        <v>2.9325154300582299E-5</v>
      </c>
      <c r="BH73" s="226">
        <v>4.3002761560747298E-5</v>
      </c>
      <c r="BI73" s="226">
        <v>4.3303216821209697E-5</v>
      </c>
      <c r="BJ73" s="226">
        <v>4.4469641776344603E-5</v>
      </c>
      <c r="BK73" s="226">
        <v>1.03645722405561E-4</v>
      </c>
      <c r="BL73" s="226">
        <v>2.5930569964728901E-5</v>
      </c>
      <c r="BM73" s="226">
        <v>1.2817514090497899E-4</v>
      </c>
      <c r="BN73" s="226">
        <v>1.1577123536611301E-4</v>
      </c>
      <c r="BO73" s="226">
        <v>1.32014281726989E-4</v>
      </c>
      <c r="BP73" s="226">
        <v>1.14293570669928E-4</v>
      </c>
      <c r="BQ73" s="226">
        <v>3.2835554093833302E-5</v>
      </c>
      <c r="BR73" s="226">
        <v>2.7281915542686001E-4</v>
      </c>
      <c r="BS73" s="226">
        <v>4.90930867562036E-5</v>
      </c>
      <c r="BT73" s="226">
        <v>4.3089342354372701E-2</v>
      </c>
      <c r="BU73" s="226">
        <v>4.5441139881064198E-5</v>
      </c>
      <c r="BV73" s="226">
        <v>4.4199597210557403E-5</v>
      </c>
      <c r="BW73" s="226">
        <v>1.8684741867684301E-5</v>
      </c>
      <c r="BX73" s="226">
        <v>2.7854539181086701E-4</v>
      </c>
      <c r="BY73" s="226">
        <v>0</v>
      </c>
    </row>
    <row r="74" spans="1:77" x14ac:dyDescent="0.25">
      <c r="A74" s="105" t="s">
        <v>71</v>
      </c>
      <c r="B74" s="226">
        <v>0</v>
      </c>
      <c r="C74" s="226">
        <v>0</v>
      </c>
      <c r="D74" s="226">
        <v>0</v>
      </c>
      <c r="E74" s="226">
        <v>0</v>
      </c>
      <c r="F74" s="226">
        <v>0</v>
      </c>
      <c r="G74" s="226">
        <v>0</v>
      </c>
      <c r="H74" s="226">
        <v>0</v>
      </c>
      <c r="I74" s="226">
        <v>0</v>
      </c>
      <c r="J74" s="226">
        <v>0</v>
      </c>
      <c r="K74" s="226">
        <v>0</v>
      </c>
      <c r="L74" s="226">
        <v>0</v>
      </c>
      <c r="M74" s="226">
        <v>0</v>
      </c>
      <c r="N74" s="226">
        <v>0</v>
      </c>
      <c r="O74" s="226">
        <v>0</v>
      </c>
      <c r="P74" s="226">
        <v>0</v>
      </c>
      <c r="Q74" s="226">
        <v>0</v>
      </c>
      <c r="R74" s="226">
        <v>0</v>
      </c>
      <c r="S74" s="226">
        <v>0</v>
      </c>
      <c r="T74" s="226">
        <v>0</v>
      </c>
      <c r="U74" s="226">
        <v>0</v>
      </c>
      <c r="V74" s="226">
        <v>0</v>
      </c>
      <c r="W74" s="226">
        <v>0</v>
      </c>
      <c r="X74" s="226">
        <v>0</v>
      </c>
      <c r="Y74" s="226">
        <v>0</v>
      </c>
      <c r="Z74" s="226">
        <v>0</v>
      </c>
      <c r="AA74" s="226">
        <v>0</v>
      </c>
      <c r="AB74" s="226">
        <v>0</v>
      </c>
      <c r="AC74" s="226">
        <v>0</v>
      </c>
      <c r="AD74" s="226">
        <v>0</v>
      </c>
      <c r="AE74" s="226">
        <v>0</v>
      </c>
      <c r="AF74" s="226">
        <v>0</v>
      </c>
      <c r="AG74" s="226">
        <v>0</v>
      </c>
      <c r="AH74" s="226">
        <v>0</v>
      </c>
      <c r="AI74" s="226">
        <v>0</v>
      </c>
      <c r="AJ74" s="226">
        <v>0</v>
      </c>
      <c r="AK74" s="226">
        <v>0</v>
      </c>
      <c r="AL74" s="226">
        <v>0</v>
      </c>
      <c r="AM74" s="226">
        <v>0</v>
      </c>
      <c r="AN74" s="226">
        <v>0</v>
      </c>
      <c r="AO74" s="226">
        <v>0</v>
      </c>
      <c r="AP74" s="226">
        <v>0</v>
      </c>
      <c r="AQ74" s="226">
        <v>0</v>
      </c>
      <c r="AR74" s="226">
        <v>0</v>
      </c>
      <c r="AS74" s="226">
        <v>0</v>
      </c>
      <c r="AT74" s="226">
        <v>0</v>
      </c>
      <c r="AU74" s="226">
        <v>0</v>
      </c>
      <c r="AV74" s="226">
        <v>0</v>
      </c>
      <c r="AW74" s="226">
        <v>0</v>
      </c>
      <c r="AX74" s="226">
        <v>0</v>
      </c>
      <c r="AY74" s="226">
        <v>0</v>
      </c>
      <c r="AZ74" s="226">
        <v>0</v>
      </c>
      <c r="BA74" s="226">
        <v>0</v>
      </c>
      <c r="BB74" s="226">
        <v>0</v>
      </c>
      <c r="BC74" s="226">
        <v>0</v>
      </c>
      <c r="BD74" s="226">
        <v>0</v>
      </c>
      <c r="BE74" s="226">
        <v>0</v>
      </c>
      <c r="BF74" s="226">
        <v>0</v>
      </c>
      <c r="BG74" s="226">
        <v>0</v>
      </c>
      <c r="BH74" s="226">
        <v>0</v>
      </c>
      <c r="BI74" s="226">
        <v>0</v>
      </c>
      <c r="BJ74" s="226">
        <v>0</v>
      </c>
      <c r="BK74" s="226">
        <v>0</v>
      </c>
      <c r="BL74" s="226">
        <v>0</v>
      </c>
      <c r="BM74" s="226">
        <v>0</v>
      </c>
      <c r="BN74" s="226">
        <v>0</v>
      </c>
      <c r="BO74" s="226">
        <v>0</v>
      </c>
      <c r="BP74" s="226">
        <v>0</v>
      </c>
      <c r="BQ74" s="226">
        <v>0</v>
      </c>
      <c r="BR74" s="226">
        <v>0</v>
      </c>
      <c r="BS74" s="226">
        <v>0</v>
      </c>
      <c r="BT74" s="226">
        <v>0</v>
      </c>
      <c r="BU74" s="226">
        <v>4.9697935560794299E-2</v>
      </c>
      <c r="BV74" s="226">
        <v>0</v>
      </c>
      <c r="BW74" s="226">
        <v>0</v>
      </c>
      <c r="BX74" s="226">
        <v>0</v>
      </c>
      <c r="BY74" s="226">
        <v>0</v>
      </c>
    </row>
    <row r="75" spans="1:77" x14ac:dyDescent="0.25">
      <c r="A75" s="105" t="s">
        <v>72</v>
      </c>
      <c r="B75" s="226">
        <v>6.4512967286773002E-7</v>
      </c>
      <c r="C75" s="226">
        <v>1.59537022039665E-6</v>
      </c>
      <c r="D75" s="226">
        <v>1.63788552868573E-6</v>
      </c>
      <c r="E75" s="226">
        <v>1.0843846410741099E-6</v>
      </c>
      <c r="F75" s="226">
        <v>9.5630034391218093E-7</v>
      </c>
      <c r="G75" s="226">
        <v>6.81704253730979E-7</v>
      </c>
      <c r="H75" s="226">
        <v>1.9679019968640298E-6</v>
      </c>
      <c r="I75" s="226">
        <v>8.0008123506706805E-7</v>
      </c>
      <c r="J75" s="226">
        <v>1.36409192381019E-6</v>
      </c>
      <c r="K75" s="226">
        <v>1.72818447564541E-6</v>
      </c>
      <c r="L75" s="226">
        <v>6.31379116060579E-7</v>
      </c>
      <c r="M75" s="226">
        <v>2.9456287975501E-6</v>
      </c>
      <c r="N75" s="226">
        <v>5.8407708003974598E-7</v>
      </c>
      <c r="O75" s="226">
        <v>3.1062335818495199E-7</v>
      </c>
      <c r="P75" s="226">
        <v>6.13512955688834E-7</v>
      </c>
      <c r="Q75" s="226">
        <v>8.0181248859862802E-7</v>
      </c>
      <c r="R75" s="226">
        <v>2.1266987743970699E-6</v>
      </c>
      <c r="S75" s="226">
        <v>3.32773746532732E-6</v>
      </c>
      <c r="T75" s="226">
        <v>3.35918424203374E-6</v>
      </c>
      <c r="U75" s="226">
        <v>3.7219588221737701E-6</v>
      </c>
      <c r="V75" s="226">
        <v>2.5300616757380398E-6</v>
      </c>
      <c r="W75" s="226">
        <v>2.1560765574924001E-6</v>
      </c>
      <c r="X75" s="226">
        <v>3.0163173465736402E-6</v>
      </c>
      <c r="Y75" s="226">
        <v>2.7461810842413998E-6</v>
      </c>
      <c r="Z75" s="226">
        <v>3.1705401666624299E-6</v>
      </c>
      <c r="AA75" s="226">
        <v>2.4979498692878101E-6</v>
      </c>
      <c r="AB75" s="226">
        <v>2.74693204395733E-6</v>
      </c>
      <c r="AC75" s="226">
        <v>2.4049079265091699E-6</v>
      </c>
      <c r="AD75" s="226">
        <v>2.3608157268859499E-6</v>
      </c>
      <c r="AE75" s="226">
        <v>3.7159080570460199E-6</v>
      </c>
      <c r="AF75" s="226">
        <v>1.44236906142981E-6</v>
      </c>
      <c r="AG75" s="226">
        <v>1.1048477489085999E-6</v>
      </c>
      <c r="AH75" s="226">
        <v>0</v>
      </c>
      <c r="AI75" s="226">
        <v>1.41736932857302E-6</v>
      </c>
      <c r="AJ75" s="226">
        <v>1.0529902536777901E-6</v>
      </c>
      <c r="AK75" s="226">
        <v>1.60293247172539E-6</v>
      </c>
      <c r="AL75" s="226">
        <v>1.24545209062711E-6</v>
      </c>
      <c r="AM75" s="226">
        <v>1.23422593351673E-6</v>
      </c>
      <c r="AN75" s="226">
        <v>1.0002310202182201E-6</v>
      </c>
      <c r="AO75" s="226">
        <v>8.67046172026099E-7</v>
      </c>
      <c r="AP75" s="226">
        <v>1.2350950615283201E-6</v>
      </c>
      <c r="AQ75" s="226">
        <v>1.1993275830367899E-6</v>
      </c>
      <c r="AR75" s="226">
        <v>1.19209876036496E-6</v>
      </c>
      <c r="AS75" s="226">
        <v>1.23555858234744E-6</v>
      </c>
      <c r="AT75" s="226">
        <v>1.1533468033687999E-6</v>
      </c>
      <c r="AU75" s="226">
        <v>1.02365152723873E-6</v>
      </c>
      <c r="AV75" s="226">
        <v>1.1324138206983999E-6</v>
      </c>
      <c r="AW75" s="226">
        <v>9.4059830061827795E-7</v>
      </c>
      <c r="AX75" s="226">
        <v>8.5491803524395401E-7</v>
      </c>
      <c r="AY75" s="226">
        <v>7.9527043898114002E-7</v>
      </c>
      <c r="AZ75" s="226">
        <v>8.4673839914715296E-7</v>
      </c>
      <c r="BA75" s="226">
        <v>7.5970451486227496E-7</v>
      </c>
      <c r="BB75" s="226">
        <v>1.5263544848133299E-6</v>
      </c>
      <c r="BC75" s="226">
        <v>1.09913120433902E-6</v>
      </c>
      <c r="BD75" s="226">
        <v>1.1790502645497101E-6</v>
      </c>
      <c r="BE75" s="226">
        <v>7.2278478951422796E-7</v>
      </c>
      <c r="BF75" s="226">
        <v>9.791476564107169E-7</v>
      </c>
      <c r="BG75" s="226">
        <v>9.32529950847263E-7</v>
      </c>
      <c r="BH75" s="226">
        <v>4.3188708008268098E-7</v>
      </c>
      <c r="BI75" s="226">
        <v>1.4039749064168099E-6</v>
      </c>
      <c r="BJ75" s="226">
        <v>7.7133683052359798E-7</v>
      </c>
      <c r="BK75" s="226">
        <v>8.4346810916604905E-7</v>
      </c>
      <c r="BL75" s="226">
        <v>1.4063915196043E-6</v>
      </c>
      <c r="BM75" s="226">
        <v>3.2014542936955598E-7</v>
      </c>
      <c r="BN75" s="226">
        <v>1.9115313484902199E-7</v>
      </c>
      <c r="BO75" s="226">
        <v>5.0763890917262195E-7</v>
      </c>
      <c r="BP75" s="226">
        <v>2.6360534780870399E-7</v>
      </c>
      <c r="BQ75" s="226">
        <v>1.06918337059075E-7</v>
      </c>
      <c r="BR75" s="226">
        <v>2.8965810647787299E-7</v>
      </c>
      <c r="BS75" s="226">
        <v>1.17030496053877E-5</v>
      </c>
      <c r="BT75" s="226">
        <v>5.5519937130643496E-7</v>
      </c>
      <c r="BU75" s="226">
        <v>2.2229841477159499E-6</v>
      </c>
      <c r="BV75" s="226">
        <v>4.0821606868802499E-2</v>
      </c>
      <c r="BW75" s="226">
        <v>8.5214483943934604E-4</v>
      </c>
      <c r="BX75" s="226">
        <v>7.2594834416255202E-7</v>
      </c>
      <c r="BY75" s="226">
        <v>0</v>
      </c>
    </row>
    <row r="76" spans="1:77" x14ac:dyDescent="0.25">
      <c r="A76" s="105" t="s">
        <v>73</v>
      </c>
      <c r="B76" s="226">
        <v>0</v>
      </c>
      <c r="C76" s="226">
        <v>0</v>
      </c>
      <c r="D76" s="226">
        <v>0</v>
      </c>
      <c r="E76" s="226">
        <v>0</v>
      </c>
      <c r="F76" s="226">
        <v>0</v>
      </c>
      <c r="G76" s="226">
        <v>0</v>
      </c>
      <c r="H76" s="226">
        <v>0</v>
      </c>
      <c r="I76" s="226">
        <v>0</v>
      </c>
      <c r="J76" s="226">
        <v>0</v>
      </c>
      <c r="K76" s="226">
        <v>0</v>
      </c>
      <c r="L76" s="226">
        <v>0</v>
      </c>
      <c r="M76" s="226">
        <v>0</v>
      </c>
      <c r="N76" s="226">
        <v>0</v>
      </c>
      <c r="O76" s="226">
        <v>0</v>
      </c>
      <c r="P76" s="226">
        <v>0</v>
      </c>
      <c r="Q76" s="226">
        <v>0</v>
      </c>
      <c r="R76" s="226">
        <v>0</v>
      </c>
      <c r="S76" s="226">
        <v>0</v>
      </c>
      <c r="T76" s="226">
        <v>0</v>
      </c>
      <c r="U76" s="226">
        <v>0</v>
      </c>
      <c r="V76" s="226">
        <v>0</v>
      </c>
      <c r="W76" s="226">
        <v>0</v>
      </c>
      <c r="X76" s="226">
        <v>0</v>
      </c>
      <c r="Y76" s="226">
        <v>0</v>
      </c>
      <c r="Z76" s="226">
        <v>0</v>
      </c>
      <c r="AA76" s="226">
        <v>0</v>
      </c>
      <c r="AB76" s="226">
        <v>0</v>
      </c>
      <c r="AC76" s="226">
        <v>0</v>
      </c>
      <c r="AD76" s="226">
        <v>0</v>
      </c>
      <c r="AE76" s="226">
        <v>0</v>
      </c>
      <c r="AF76" s="226">
        <v>0</v>
      </c>
      <c r="AG76" s="226">
        <v>0</v>
      </c>
      <c r="AH76" s="226">
        <v>0</v>
      </c>
      <c r="AI76" s="226">
        <v>0</v>
      </c>
      <c r="AJ76" s="226">
        <v>0</v>
      </c>
      <c r="AK76" s="226">
        <v>0</v>
      </c>
      <c r="AL76" s="226">
        <v>0</v>
      </c>
      <c r="AM76" s="226">
        <v>0</v>
      </c>
      <c r="AN76" s="226">
        <v>0</v>
      </c>
      <c r="AO76" s="226">
        <v>0</v>
      </c>
      <c r="AP76" s="226">
        <v>0</v>
      </c>
      <c r="AQ76" s="226">
        <v>0</v>
      </c>
      <c r="AR76" s="226">
        <v>0</v>
      </c>
      <c r="AS76" s="226">
        <v>0</v>
      </c>
      <c r="AT76" s="226">
        <v>0</v>
      </c>
      <c r="AU76" s="226">
        <v>0</v>
      </c>
      <c r="AV76" s="226">
        <v>0</v>
      </c>
      <c r="AW76" s="226">
        <v>0</v>
      </c>
      <c r="AX76" s="226">
        <v>0</v>
      </c>
      <c r="AY76" s="226">
        <v>0</v>
      </c>
      <c r="AZ76" s="226">
        <v>0</v>
      </c>
      <c r="BA76" s="226">
        <v>0</v>
      </c>
      <c r="BB76" s="226">
        <v>0</v>
      </c>
      <c r="BC76" s="226">
        <v>0</v>
      </c>
      <c r="BD76" s="226">
        <v>0</v>
      </c>
      <c r="BE76" s="226">
        <v>0</v>
      </c>
      <c r="BF76" s="226">
        <v>0</v>
      </c>
      <c r="BG76" s="226">
        <v>0</v>
      </c>
      <c r="BH76" s="226">
        <v>0</v>
      </c>
      <c r="BI76" s="226">
        <v>0</v>
      </c>
      <c r="BJ76" s="226">
        <v>0</v>
      </c>
      <c r="BK76" s="226">
        <v>0</v>
      </c>
      <c r="BL76" s="226">
        <v>0</v>
      </c>
      <c r="BM76" s="226">
        <v>0</v>
      </c>
      <c r="BN76" s="226">
        <v>0</v>
      </c>
      <c r="BO76" s="226">
        <v>0</v>
      </c>
      <c r="BP76" s="226">
        <v>0</v>
      </c>
      <c r="BQ76" s="226">
        <v>0</v>
      </c>
      <c r="BR76" s="226">
        <v>0</v>
      </c>
      <c r="BS76" s="226">
        <v>0</v>
      </c>
      <c r="BT76" s="226">
        <v>0</v>
      </c>
      <c r="BU76" s="226">
        <v>0</v>
      </c>
      <c r="BV76" s="226">
        <v>0</v>
      </c>
      <c r="BW76" s="226">
        <v>2.1377626071215901E-2</v>
      </c>
      <c r="BX76" s="226">
        <v>0</v>
      </c>
      <c r="BY76" s="226">
        <v>0</v>
      </c>
    </row>
    <row r="77" spans="1:77" x14ac:dyDescent="0.25">
      <c r="A77" s="105" t="s">
        <v>74</v>
      </c>
      <c r="B77" s="226">
        <v>9.5035797108544403E-4</v>
      </c>
      <c r="C77" s="226">
        <v>8.0044119562398103E-4</v>
      </c>
      <c r="D77" s="226">
        <v>7.1200467999678297E-4</v>
      </c>
      <c r="E77" s="226">
        <v>1.6357744404318E-3</v>
      </c>
      <c r="F77" s="226">
        <v>9.2631471845378704E-4</v>
      </c>
      <c r="G77" s="226">
        <v>1.3121663973131E-3</v>
      </c>
      <c r="H77" s="226">
        <v>1.2531426669633299E-3</v>
      </c>
      <c r="I77" s="226">
        <v>1.5885078299383E-3</v>
      </c>
      <c r="J77" s="226">
        <v>7.0948587595237101E-4</v>
      </c>
      <c r="K77" s="226">
        <v>8.6713576491541096E-4</v>
      </c>
      <c r="L77" s="226">
        <v>1.0006656596843501E-3</v>
      </c>
      <c r="M77" s="226">
        <v>5.7045510491204995E-4</v>
      </c>
      <c r="N77" s="226">
        <v>2.5020386942547303E-4</v>
      </c>
      <c r="O77" s="226">
        <v>1.2692363930095899E-4</v>
      </c>
      <c r="P77" s="226">
        <v>2.0910403071498201E-3</v>
      </c>
      <c r="Q77" s="226">
        <v>2.3046139259642298E-3</v>
      </c>
      <c r="R77" s="226">
        <v>6.0440906966499196E-4</v>
      </c>
      <c r="S77" s="226">
        <v>7.5817795127774697E-4</v>
      </c>
      <c r="T77" s="226">
        <v>4.9948384420526396E-4</v>
      </c>
      <c r="U77" s="226">
        <v>7.9233536200979402E-4</v>
      </c>
      <c r="V77" s="226">
        <v>1.54722198344005E-3</v>
      </c>
      <c r="W77" s="226">
        <v>4.4735394198774399E-4</v>
      </c>
      <c r="X77" s="226">
        <v>4.7122610855373798E-4</v>
      </c>
      <c r="Y77" s="226">
        <v>9.20832721601528E-4</v>
      </c>
      <c r="Z77" s="226">
        <v>1.2439290740225799E-3</v>
      </c>
      <c r="AA77" s="226">
        <v>5.6505822526139201E-4</v>
      </c>
      <c r="AB77" s="226">
        <v>8.0368420395534495E-4</v>
      </c>
      <c r="AC77" s="226">
        <v>4.1012919799972498E-4</v>
      </c>
      <c r="AD77" s="226">
        <v>4.6580659219830301E-4</v>
      </c>
      <c r="AE77" s="226">
        <v>6.9928697038150304E-4</v>
      </c>
      <c r="AF77" s="226">
        <v>4.8056980491974102E-4</v>
      </c>
      <c r="AG77" s="226">
        <v>3.42215887286637E-4</v>
      </c>
      <c r="AH77" s="226">
        <v>0</v>
      </c>
      <c r="AI77" s="226">
        <v>2.8031531905737899E-4</v>
      </c>
      <c r="AJ77" s="226">
        <v>2.0889254298164101E-4</v>
      </c>
      <c r="AK77" s="226">
        <v>3.2535546946550102E-4</v>
      </c>
      <c r="AL77" s="226">
        <v>4.1183919546730201E-4</v>
      </c>
      <c r="AM77" s="226">
        <v>3.4881215790305201E-4</v>
      </c>
      <c r="AN77" s="226">
        <v>3.4844994160005598E-4</v>
      </c>
      <c r="AO77" s="226">
        <v>2.0355707406690901E-4</v>
      </c>
      <c r="AP77" s="226">
        <v>2.7817854270617299E-4</v>
      </c>
      <c r="AQ77" s="226">
        <v>2.8710660777718099E-4</v>
      </c>
      <c r="AR77" s="226">
        <v>2.16228201507713E-4</v>
      </c>
      <c r="AS77" s="226">
        <v>2.7939803672381597E-4</v>
      </c>
      <c r="AT77" s="226">
        <v>2.16576219173155E-4</v>
      </c>
      <c r="AU77" s="226">
        <v>2.7865815567421802E-4</v>
      </c>
      <c r="AV77" s="226">
        <v>4.65204344343063E-4</v>
      </c>
      <c r="AW77" s="226">
        <v>6.8059008734191995E-4</v>
      </c>
      <c r="AX77" s="226">
        <v>2.4830461628959702E-4</v>
      </c>
      <c r="AY77" s="226">
        <v>2.9184128488585399E-4</v>
      </c>
      <c r="AZ77" s="226">
        <v>2.4918335606735398E-4</v>
      </c>
      <c r="BA77" s="226">
        <v>2.2803099059444601E-4</v>
      </c>
      <c r="BB77" s="226">
        <v>2.4287333345701699E-4</v>
      </c>
      <c r="BC77" s="226">
        <v>2.49551977643305E-4</v>
      </c>
      <c r="BD77" s="226">
        <v>4.3869040903706701E-4</v>
      </c>
      <c r="BE77" s="226">
        <v>3.7404705247170099E-4</v>
      </c>
      <c r="BF77" s="226">
        <v>5.7377721933261298E-4</v>
      </c>
      <c r="BG77" s="226">
        <v>4.6514947493918898E-4</v>
      </c>
      <c r="BH77" s="226">
        <v>3.0232360061827599E-4</v>
      </c>
      <c r="BI77" s="226">
        <v>5.28241613775978E-4</v>
      </c>
      <c r="BJ77" s="226">
        <v>4.74676458682794E-4</v>
      </c>
      <c r="BK77" s="226">
        <v>1.1575790263701701E-3</v>
      </c>
      <c r="BL77" s="226">
        <v>9.3143101054425799E-4</v>
      </c>
      <c r="BM77" s="226">
        <v>3.1570105560366499E-3</v>
      </c>
      <c r="BN77" s="226">
        <v>8.6416246847288995E-4</v>
      </c>
      <c r="BO77" s="226">
        <v>9.9797048656114894E-4</v>
      </c>
      <c r="BP77" s="226">
        <v>9.5103688314702799E-4</v>
      </c>
      <c r="BQ77" s="226">
        <v>4.85733005881198E-4</v>
      </c>
      <c r="BR77" s="226">
        <v>1.62778246792727E-3</v>
      </c>
      <c r="BS77" s="226">
        <v>2.38902261147477E-4</v>
      </c>
      <c r="BT77" s="226">
        <v>2.5747405195278698E-3</v>
      </c>
      <c r="BU77" s="226">
        <v>2.75714389839192E-4</v>
      </c>
      <c r="BV77" s="226">
        <v>1.3102710474346101E-3</v>
      </c>
      <c r="BW77" s="226">
        <v>2.54973778700068E-4</v>
      </c>
      <c r="BX77" s="226">
        <v>0.113899576355539</v>
      </c>
      <c r="BY77" s="226">
        <v>0</v>
      </c>
    </row>
    <row r="78" spans="1:77" x14ac:dyDescent="0.25">
      <c r="A78" s="105" t="s">
        <v>75</v>
      </c>
      <c r="B78" s="226">
        <v>0</v>
      </c>
      <c r="C78" s="226">
        <v>0</v>
      </c>
      <c r="D78" s="226">
        <v>0</v>
      </c>
      <c r="E78" s="226">
        <v>0</v>
      </c>
      <c r="F78" s="226">
        <v>0</v>
      </c>
      <c r="G78" s="226">
        <v>0</v>
      </c>
      <c r="H78" s="226">
        <v>0</v>
      </c>
      <c r="I78" s="226">
        <v>0</v>
      </c>
      <c r="J78" s="226">
        <v>0</v>
      </c>
      <c r="K78" s="226">
        <v>0</v>
      </c>
      <c r="L78" s="226">
        <v>0</v>
      </c>
      <c r="M78" s="226">
        <v>0</v>
      </c>
      <c r="N78" s="226">
        <v>0</v>
      </c>
      <c r="O78" s="226">
        <v>0</v>
      </c>
      <c r="P78" s="226">
        <v>0</v>
      </c>
      <c r="Q78" s="226">
        <v>0</v>
      </c>
      <c r="R78" s="226">
        <v>0</v>
      </c>
      <c r="S78" s="226">
        <v>0</v>
      </c>
      <c r="T78" s="226">
        <v>0</v>
      </c>
      <c r="U78" s="226">
        <v>0</v>
      </c>
      <c r="V78" s="226">
        <v>0</v>
      </c>
      <c r="W78" s="226">
        <v>0</v>
      </c>
      <c r="X78" s="226">
        <v>0</v>
      </c>
      <c r="Y78" s="226">
        <v>0</v>
      </c>
      <c r="Z78" s="226">
        <v>0</v>
      </c>
      <c r="AA78" s="226">
        <v>0</v>
      </c>
      <c r="AB78" s="226">
        <v>0</v>
      </c>
      <c r="AC78" s="226">
        <v>0</v>
      </c>
      <c r="AD78" s="226">
        <v>0</v>
      </c>
      <c r="AE78" s="226">
        <v>0</v>
      </c>
      <c r="AF78" s="226">
        <v>0</v>
      </c>
      <c r="AG78" s="226">
        <v>0</v>
      </c>
      <c r="AH78" s="226">
        <v>0</v>
      </c>
      <c r="AI78" s="226">
        <v>0</v>
      </c>
      <c r="AJ78" s="226">
        <v>0</v>
      </c>
      <c r="AK78" s="226">
        <v>0</v>
      </c>
      <c r="AL78" s="226">
        <v>0</v>
      </c>
      <c r="AM78" s="226">
        <v>0</v>
      </c>
      <c r="AN78" s="226">
        <v>0</v>
      </c>
      <c r="AO78" s="226">
        <v>0</v>
      </c>
      <c r="AP78" s="226">
        <v>0</v>
      </c>
      <c r="AQ78" s="226">
        <v>0</v>
      </c>
      <c r="AR78" s="226">
        <v>0</v>
      </c>
      <c r="AS78" s="226">
        <v>0</v>
      </c>
      <c r="AT78" s="226">
        <v>0</v>
      </c>
      <c r="AU78" s="226">
        <v>0</v>
      </c>
      <c r="AV78" s="226">
        <v>0</v>
      </c>
      <c r="AW78" s="226">
        <v>0</v>
      </c>
      <c r="AX78" s="226">
        <v>0</v>
      </c>
      <c r="AY78" s="226">
        <v>0</v>
      </c>
      <c r="AZ78" s="226">
        <v>0</v>
      </c>
      <c r="BA78" s="226">
        <v>0</v>
      </c>
      <c r="BB78" s="226">
        <v>0</v>
      </c>
      <c r="BC78" s="226">
        <v>0</v>
      </c>
      <c r="BD78" s="226">
        <v>0</v>
      </c>
      <c r="BE78" s="226">
        <v>0</v>
      </c>
      <c r="BF78" s="226">
        <v>0</v>
      </c>
      <c r="BG78" s="226">
        <v>0</v>
      </c>
      <c r="BH78" s="226">
        <v>0</v>
      </c>
      <c r="BI78" s="226">
        <v>0</v>
      </c>
      <c r="BJ78" s="226">
        <v>0</v>
      </c>
      <c r="BK78" s="226">
        <v>0</v>
      </c>
      <c r="BL78" s="226">
        <v>0</v>
      </c>
      <c r="BM78" s="226">
        <v>0</v>
      </c>
      <c r="BN78" s="226">
        <v>0</v>
      </c>
      <c r="BO78" s="226">
        <v>0</v>
      </c>
      <c r="BP78" s="226">
        <v>0</v>
      </c>
      <c r="BQ78" s="226">
        <v>0</v>
      </c>
      <c r="BR78" s="226">
        <v>0</v>
      </c>
      <c r="BS78" s="226">
        <v>0</v>
      </c>
      <c r="BT78" s="226">
        <v>0</v>
      </c>
      <c r="BU78" s="226">
        <v>0</v>
      </c>
      <c r="BV78" s="226">
        <v>0</v>
      </c>
      <c r="BW78" s="226">
        <v>0</v>
      </c>
      <c r="BX78" s="226">
        <v>0</v>
      </c>
      <c r="BY78" s="226">
        <v>0.25376129888305199</v>
      </c>
    </row>
    <row r="79" spans="1:77" x14ac:dyDescent="0.25">
      <c r="A79" s="106" t="s">
        <v>712</v>
      </c>
      <c r="B79" s="227">
        <v>0.142117765427553</v>
      </c>
      <c r="C79" s="227">
        <v>7.5847649584396201E-2</v>
      </c>
      <c r="D79" s="227">
        <v>0.12734470421961699</v>
      </c>
      <c r="E79" s="227">
        <v>4.8420992732466597E-2</v>
      </c>
      <c r="F79" s="227">
        <v>6.7119959492125694E-2</v>
      </c>
      <c r="G79" s="227">
        <v>6.41769708922897E-2</v>
      </c>
      <c r="H79" s="227">
        <v>5.4035324544359803E-2</v>
      </c>
      <c r="I79" s="227">
        <v>7.5673640274586895E-2</v>
      </c>
      <c r="J79" s="227">
        <v>7.38956204288755E-2</v>
      </c>
      <c r="K79" s="227">
        <v>0.561385120145803</v>
      </c>
      <c r="L79" s="227">
        <v>6.80447244101582E-2</v>
      </c>
      <c r="M79" s="227">
        <v>6.4464297867024303E-2</v>
      </c>
      <c r="N79" s="227">
        <v>2.0210593475476799E-2</v>
      </c>
      <c r="O79" s="227">
        <v>1.0415576029935401E-2</v>
      </c>
      <c r="P79" s="227">
        <v>3.8730561975498901E-2</v>
      </c>
      <c r="Q79" s="227">
        <v>5.28418329419445E-2</v>
      </c>
      <c r="R79" s="227">
        <v>0.217586867524906</v>
      </c>
      <c r="S79" s="227">
        <v>7.3636710249044404E-2</v>
      </c>
      <c r="T79" s="227">
        <v>6.2775892903745995E-2</v>
      </c>
      <c r="U79" s="227">
        <v>6.4771052346186894E-2</v>
      </c>
      <c r="V79" s="227">
        <v>0.20179110431241101</v>
      </c>
      <c r="W79" s="227">
        <v>0.115263630416338</v>
      </c>
      <c r="X79" s="227">
        <v>6.3297417177050994E-2</v>
      </c>
      <c r="Y79" s="227">
        <v>5.8321206897508401E-2</v>
      </c>
      <c r="Z79" s="227">
        <v>7.4527069139052396E-2</v>
      </c>
      <c r="AA79" s="227">
        <v>5.0533037314007198E-2</v>
      </c>
      <c r="AB79" s="227">
        <v>9.0621485986173603E-2</v>
      </c>
      <c r="AC79" s="227">
        <v>3.9274071206755301E-2</v>
      </c>
      <c r="AD79" s="227">
        <v>5.0201572363192802E-2</v>
      </c>
      <c r="AE79" s="227">
        <v>0.39626654206006001</v>
      </c>
      <c r="AF79" s="227">
        <v>4.1105944170488198E-2</v>
      </c>
      <c r="AG79" s="227">
        <v>5.1831554728357501E-2</v>
      </c>
      <c r="AH79" s="227">
        <v>0</v>
      </c>
      <c r="AI79" s="227">
        <v>5.9705620413114002E-2</v>
      </c>
      <c r="AJ79" s="227">
        <v>0.12520818625795599</v>
      </c>
      <c r="AK79" s="227">
        <v>0.123955600619456</v>
      </c>
      <c r="AL79" s="227">
        <v>6.8382723713513796E-2</v>
      </c>
      <c r="AM79" s="227">
        <v>3.5252885361854197E-2</v>
      </c>
      <c r="AN79" s="227">
        <v>4.1905904619146297E-2</v>
      </c>
      <c r="AO79" s="227">
        <v>1.2186660164492E-2</v>
      </c>
      <c r="AP79" s="227">
        <v>3.6460559680848E-2</v>
      </c>
      <c r="AQ79" s="227">
        <v>3.7376268460169698E-2</v>
      </c>
      <c r="AR79" s="227">
        <v>2.71295313902358E-2</v>
      </c>
      <c r="AS79" s="227">
        <v>3.6276308886994298E-2</v>
      </c>
      <c r="AT79" s="227">
        <v>2.7247566046603899E-2</v>
      </c>
      <c r="AU79" s="227">
        <v>5.7691949275052799E-2</v>
      </c>
      <c r="AV79" s="227">
        <v>3.9672891144477897E-2</v>
      </c>
      <c r="AW79" s="227">
        <v>3.3888543975704802E-2</v>
      </c>
      <c r="AX79" s="227">
        <v>5.94520357772765E-2</v>
      </c>
      <c r="AY79" s="227">
        <v>3.3534058960346697E-2</v>
      </c>
      <c r="AZ79" s="227">
        <v>3.1620269773820001E-2</v>
      </c>
      <c r="BA79" s="227">
        <v>4.3100272029056599E-2</v>
      </c>
      <c r="BB79" s="227">
        <v>3.0864075721770301E-2</v>
      </c>
      <c r="BC79" s="227">
        <v>8.3829643691040803E-2</v>
      </c>
      <c r="BD79" s="227">
        <v>8.2740283574429294E-2</v>
      </c>
      <c r="BE79" s="227">
        <v>2.86812910860238E-2</v>
      </c>
      <c r="BF79" s="227">
        <v>5.1773675743302203E-2</v>
      </c>
      <c r="BG79" s="227">
        <v>5.6267696355499899E-2</v>
      </c>
      <c r="BH79" s="227">
        <v>6.7232528614465006E-2</v>
      </c>
      <c r="BI79" s="227">
        <v>5.3454653075870197E-2</v>
      </c>
      <c r="BJ79" s="227">
        <v>9.4998497060503104E-2</v>
      </c>
      <c r="BK79" s="227">
        <v>6.5457700927662704E-2</v>
      </c>
      <c r="BL79" s="227">
        <v>0.19441210010991</v>
      </c>
      <c r="BM79" s="227">
        <v>4.58275892918509E-2</v>
      </c>
      <c r="BN79" s="227">
        <v>3.1681649634061101E-2</v>
      </c>
      <c r="BO79" s="227">
        <v>3.7023541289857E-2</v>
      </c>
      <c r="BP79" s="227">
        <v>4.5106680456988402E-2</v>
      </c>
      <c r="BQ79" s="227">
        <v>1.25501656097801E-2</v>
      </c>
      <c r="BR79" s="227">
        <v>5.96141078650715E-2</v>
      </c>
      <c r="BS79" s="227">
        <v>2.6162710803203499E-2</v>
      </c>
      <c r="BT79" s="227">
        <v>6.77398460147874E-2</v>
      </c>
      <c r="BU79" s="227">
        <v>5.8111647471046302E-2</v>
      </c>
      <c r="BV79" s="227">
        <v>6.2053549142834098E-2</v>
      </c>
      <c r="BW79" s="227">
        <v>3.1874416556892701E-2</v>
      </c>
      <c r="BX79" s="227">
        <v>0.143018621376998</v>
      </c>
      <c r="BY79" s="227">
        <v>0.25376129888305199</v>
      </c>
    </row>
    <row r="80" spans="1:77" x14ac:dyDescent="0.25">
      <c r="B80" s="226"/>
      <c r="C80" s="226"/>
      <c r="D80" s="226"/>
      <c r="E80" s="226"/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26"/>
      <c r="Z80" s="226"/>
      <c r="AA80" s="226"/>
      <c r="AB80" s="226"/>
      <c r="AC80" s="226"/>
      <c r="AD80" s="226"/>
      <c r="AE80" s="226"/>
      <c r="AF80" s="226"/>
      <c r="AG80" s="226"/>
      <c r="AH80" s="226"/>
      <c r="AI80" s="226"/>
      <c r="AJ80" s="226"/>
      <c r="AK80" s="226"/>
      <c r="AL80" s="226"/>
      <c r="AM80" s="226"/>
      <c r="AN80" s="226"/>
      <c r="AO80" s="226"/>
      <c r="AP80" s="226"/>
      <c r="AQ80" s="226"/>
      <c r="AR80" s="226"/>
      <c r="AS80" s="226"/>
      <c r="AT80" s="226"/>
      <c r="AU80" s="226"/>
      <c r="AV80" s="226"/>
      <c r="AW80" s="226"/>
      <c r="AX80" s="226"/>
      <c r="AY80" s="226"/>
      <c r="AZ80" s="226"/>
      <c r="BA80" s="226"/>
      <c r="BB80" s="226"/>
      <c r="BC80" s="226"/>
      <c r="BD80" s="226"/>
      <c r="BE80" s="226"/>
      <c r="BF80" s="226"/>
      <c r="BG80" s="226"/>
      <c r="BH80" s="226"/>
      <c r="BI80" s="226"/>
      <c r="BJ80" s="226"/>
      <c r="BK80" s="226"/>
      <c r="BL80" s="226"/>
      <c r="BM80" s="226"/>
      <c r="BN80" s="226"/>
      <c r="BO80" s="226"/>
      <c r="BP80" s="226"/>
      <c r="BQ80" s="226"/>
      <c r="BR80" s="226"/>
      <c r="BS80" s="226"/>
      <c r="BT80" s="226"/>
      <c r="BU80" s="226"/>
      <c r="BV80" s="226"/>
      <c r="BW80" s="226"/>
      <c r="BX80" s="226"/>
      <c r="BY80" s="226"/>
    </row>
    <row r="81" spans="1:77" x14ac:dyDescent="0.25">
      <c r="A81" t="s">
        <v>868</v>
      </c>
      <c r="B81" s="226">
        <v>0.12724651824591901</v>
      </c>
      <c r="C81" s="226">
        <v>4.5943495397725499E-2</v>
      </c>
      <c r="D81" s="226">
        <v>0.101273077941981</v>
      </c>
      <c r="E81" s="226">
        <v>1.6866556672932E-2</v>
      </c>
      <c r="F81" s="226">
        <v>4.7857004109646398E-2</v>
      </c>
      <c r="G81" s="226">
        <v>4.5481105234012498E-2</v>
      </c>
      <c r="H81" s="226">
        <v>2.7022784158157401E-2</v>
      </c>
      <c r="I81" s="226">
        <v>5.8362896229562901E-2</v>
      </c>
      <c r="J81" s="226">
        <v>4.8837893498087703E-2</v>
      </c>
      <c r="K81" s="226">
        <v>0.51639883183781898</v>
      </c>
      <c r="L81" s="226">
        <v>4.82058983759589E-2</v>
      </c>
      <c r="M81" s="226">
        <v>2.3305214613539699E-2</v>
      </c>
      <c r="N81" s="226">
        <v>5.7363039085166602E-3</v>
      </c>
      <c r="O81" s="226">
        <v>6.0485604211019399E-4</v>
      </c>
      <c r="P81" s="226">
        <v>1.11760537129504E-2</v>
      </c>
      <c r="Q81" s="226">
        <v>2.0016420130799701E-2</v>
      </c>
      <c r="R81" s="226">
        <v>2.7703046216223399E-2</v>
      </c>
      <c r="S81" s="226">
        <v>2.9028036579737401E-2</v>
      </c>
      <c r="T81" s="226">
        <v>2.3036119479480699E-2</v>
      </c>
      <c r="U81" s="226">
        <v>2.19580974535586E-2</v>
      </c>
      <c r="V81" s="226">
        <v>2.2884948335001799E-2</v>
      </c>
      <c r="W81" s="226">
        <v>7.4958307268487998E-2</v>
      </c>
      <c r="X81" s="226">
        <v>3.1473874359897798E-2</v>
      </c>
      <c r="Y81" s="226">
        <v>2.6622493501227099E-2</v>
      </c>
      <c r="Z81" s="226">
        <v>2.2205307040059501E-2</v>
      </c>
      <c r="AA81" s="226">
        <v>1.6819789663604201E-2</v>
      </c>
      <c r="AB81" s="226">
        <v>4.8703100013416802E-2</v>
      </c>
      <c r="AC81" s="226">
        <v>4.5660421128270699E-3</v>
      </c>
      <c r="AD81" s="226">
        <v>1.21061740900873E-2</v>
      </c>
      <c r="AE81" s="226">
        <v>0.35142799723109203</v>
      </c>
      <c r="AF81" s="226">
        <v>1.32066550105015E-2</v>
      </c>
      <c r="AG81" s="226">
        <v>2.98853507942041E-2</v>
      </c>
      <c r="AH81" s="226" t="e">
        <v>#VALUE!</v>
      </c>
      <c r="AI81" s="226">
        <v>4.0125026232101603E-2</v>
      </c>
      <c r="AJ81" s="226">
        <v>0.104044187438148</v>
      </c>
      <c r="AK81" s="226">
        <v>7.0987600403886505E-2</v>
      </c>
      <c r="AL81" s="226">
        <v>3.6855198873003002E-2</v>
      </c>
      <c r="AM81" s="226">
        <v>1.19377116497347E-2</v>
      </c>
      <c r="AN81" s="226">
        <v>2.3514175396610101E-2</v>
      </c>
      <c r="AO81" s="226">
        <v>7.69549129442425E-4</v>
      </c>
      <c r="AP81" s="226">
        <v>1.9929418770287002E-2</v>
      </c>
      <c r="AQ81" s="226">
        <v>1.9903056111622498E-2</v>
      </c>
      <c r="AR81" s="226">
        <v>1.2674755526464101E-2</v>
      </c>
      <c r="AS81" s="226">
        <v>1.97604761231642E-2</v>
      </c>
      <c r="AT81" s="226">
        <v>1.3413821039122999E-2</v>
      </c>
      <c r="AU81" s="226">
        <v>4.0498233587683903E-2</v>
      </c>
      <c r="AV81" s="226">
        <v>1.6475908472585302E-2</v>
      </c>
      <c r="AW81" s="226">
        <v>1.06011870638193E-2</v>
      </c>
      <c r="AX81" s="226">
        <v>4.39581078422722E-2</v>
      </c>
      <c r="AY81" s="226">
        <v>1.9481687548369601E-2</v>
      </c>
      <c r="AZ81" s="226">
        <v>1.7784539671390799E-2</v>
      </c>
      <c r="BA81" s="226">
        <v>3.0257682369896399E-2</v>
      </c>
      <c r="BB81" s="226">
        <v>1.5946399701529699E-2</v>
      </c>
      <c r="BC81" s="226">
        <v>6.1304081119477001E-2</v>
      </c>
      <c r="BD81" s="226">
        <v>6.1341070861857902E-2</v>
      </c>
      <c r="BE81" s="226">
        <v>1.19391306881162E-2</v>
      </c>
      <c r="BF81" s="226">
        <v>2.1803622126061298E-2</v>
      </c>
      <c r="BG81" s="226">
        <v>3.55437288940696E-2</v>
      </c>
      <c r="BH81" s="226">
        <v>5.1222221189455401E-2</v>
      </c>
      <c r="BI81" s="226">
        <v>3.4986322025510698E-2</v>
      </c>
      <c r="BJ81" s="226">
        <v>6.7791149580411797E-2</v>
      </c>
      <c r="BK81" s="226">
        <v>3.18148973646461E-2</v>
      </c>
      <c r="BL81" s="226">
        <v>0.131112915391388</v>
      </c>
      <c r="BM81" s="226">
        <v>2.0620878735244201E-2</v>
      </c>
      <c r="BN81" s="226">
        <v>1.7187505099870899E-2</v>
      </c>
      <c r="BO81" s="226">
        <v>9.8968731848061708E-3</v>
      </c>
      <c r="BP81" s="226">
        <v>2.0810734228806499E-2</v>
      </c>
      <c r="BQ81" s="226">
        <v>2.2001415285170002E-3</v>
      </c>
      <c r="BR81" s="226">
        <v>3.9185349239317303E-2</v>
      </c>
      <c r="BS81" s="226">
        <v>1.98438176622577E-2</v>
      </c>
      <c r="BT81" s="226">
        <v>4.2420768079559197E-2</v>
      </c>
      <c r="BU81" s="226">
        <v>4.9697935560794299E-2</v>
      </c>
      <c r="BV81" s="226">
        <v>3.12062735706276E-2</v>
      </c>
      <c r="BW81" s="226">
        <v>2.1377626071215901E-2</v>
      </c>
      <c r="BX81" s="226">
        <v>0.106765215219616</v>
      </c>
      <c r="BY81" s="226">
        <v>0.25376129888305199</v>
      </c>
    </row>
    <row r="82" spans="1:77" x14ac:dyDescent="0.25">
      <c r="A82" s="106" t="s">
        <v>869</v>
      </c>
      <c r="B82" s="227">
        <v>1.11686958029684</v>
      </c>
      <c r="C82" s="227">
        <v>1.6508898360430599</v>
      </c>
      <c r="D82" s="227">
        <v>1.2574388653672799</v>
      </c>
      <c r="E82" s="227">
        <v>2.87082856752702</v>
      </c>
      <c r="F82" s="227">
        <v>1.4025106824143301</v>
      </c>
      <c r="G82" s="227">
        <v>1.4110688507256299</v>
      </c>
      <c r="H82" s="227">
        <v>1.9996209209275</v>
      </c>
      <c r="I82" s="227">
        <v>1.2966052948594999</v>
      </c>
      <c r="J82" s="227">
        <v>1.5130796014322101</v>
      </c>
      <c r="K82" s="227">
        <v>1.08711539518376</v>
      </c>
      <c r="L82" s="227">
        <v>1.41154353932948</v>
      </c>
      <c r="M82" s="227">
        <v>2.7660890035130699</v>
      </c>
      <c r="N82" s="227">
        <v>3.5232780197489602</v>
      </c>
      <c r="O82" s="227">
        <v>17.219925576998499</v>
      </c>
      <c r="P82" s="227">
        <v>3.4654953322763</v>
      </c>
      <c r="Q82" s="227">
        <v>2.6399242520212498</v>
      </c>
      <c r="R82" s="227">
        <v>7.8542578251731401</v>
      </c>
      <c r="S82" s="227">
        <v>2.5367444348766401</v>
      </c>
      <c r="T82" s="227">
        <v>2.7251071066749399</v>
      </c>
      <c r="U82" s="227">
        <v>2.9497570307800101</v>
      </c>
      <c r="V82" s="227">
        <v>8.8176342528061706</v>
      </c>
      <c r="W82" s="227">
        <v>1.53770321951752</v>
      </c>
      <c r="X82" s="227">
        <v>2.0111098002507402</v>
      </c>
      <c r="Y82" s="227">
        <v>2.1906740965049099</v>
      </c>
      <c r="Z82" s="227">
        <v>3.35627284975623</v>
      </c>
      <c r="AA82" s="227">
        <v>3.0043798599547298</v>
      </c>
      <c r="AB82" s="227">
        <v>1.8606923575954899</v>
      </c>
      <c r="AC82" s="227">
        <v>8.6013379281862896</v>
      </c>
      <c r="AD82" s="227">
        <v>4.1467743640245898</v>
      </c>
      <c r="AE82" s="227">
        <v>1.1275895636723601</v>
      </c>
      <c r="AF82" s="227">
        <v>3.1125174495587302</v>
      </c>
      <c r="AG82" s="227">
        <v>1.73434653938911</v>
      </c>
      <c r="AH82" s="227" t="e">
        <v>#VALUE!</v>
      </c>
      <c r="AI82" s="227">
        <v>1.4879895671033101</v>
      </c>
      <c r="AJ82" s="227">
        <v>1.2034135624576801</v>
      </c>
      <c r="AK82" s="227">
        <v>1.7461584828083501</v>
      </c>
      <c r="AL82" s="227">
        <v>1.85544308006991</v>
      </c>
      <c r="AM82" s="227">
        <v>2.9530689294742398</v>
      </c>
      <c r="AN82" s="227">
        <v>1.78215497300355</v>
      </c>
      <c r="AO82" s="227">
        <v>15.836104152728799</v>
      </c>
      <c r="AP82" s="227">
        <v>1.8294843467892501</v>
      </c>
      <c r="AQ82" s="227">
        <v>1.8779160471915499</v>
      </c>
      <c r="AR82" s="227">
        <v>2.1404382383226999</v>
      </c>
      <c r="AS82" s="227">
        <v>1.83580135725927</v>
      </c>
      <c r="AT82" s="227">
        <v>2.0313053206191598</v>
      </c>
      <c r="AU82" s="227">
        <v>1.4245547068155999</v>
      </c>
      <c r="AV82" s="227">
        <v>2.4079334508619499</v>
      </c>
      <c r="AW82" s="227">
        <v>3.1966744640666498</v>
      </c>
      <c r="AX82" s="227">
        <v>1.3524703108377301</v>
      </c>
      <c r="AY82" s="227">
        <v>1.7213118153695699</v>
      </c>
      <c r="AZ82" s="227">
        <v>1.77796391461771</v>
      </c>
      <c r="BA82" s="227">
        <v>1.4244406264221099</v>
      </c>
      <c r="BB82" s="227">
        <v>1.9354886557126501</v>
      </c>
      <c r="BC82" s="227">
        <v>1.3674398532727901</v>
      </c>
      <c r="BD82" s="227">
        <v>1.3488561971923001</v>
      </c>
      <c r="BE82" s="227">
        <v>2.40229308441796</v>
      </c>
      <c r="BF82" s="227">
        <v>2.37454471756867</v>
      </c>
      <c r="BG82" s="227">
        <v>1.58305552361131</v>
      </c>
      <c r="BH82" s="227">
        <v>1.31256566102029</v>
      </c>
      <c r="BI82" s="227">
        <v>1.52787289378098</v>
      </c>
      <c r="BJ82" s="227">
        <v>1.4013407007919101</v>
      </c>
      <c r="BK82" s="227">
        <v>2.05745441129103</v>
      </c>
      <c r="BL82" s="227">
        <v>1.48278374811182</v>
      </c>
      <c r="BM82" s="227">
        <v>2.2223877983203799</v>
      </c>
      <c r="BN82" s="227">
        <v>1.84329543176683</v>
      </c>
      <c r="BO82" s="227">
        <v>3.7409331814715001</v>
      </c>
      <c r="BP82" s="227">
        <v>2.1674718422260799</v>
      </c>
      <c r="BQ82" s="227">
        <v>5.7042537705469902</v>
      </c>
      <c r="BR82" s="227">
        <v>1.52133664806684</v>
      </c>
      <c r="BS82" s="227">
        <v>1.31843132448068</v>
      </c>
      <c r="BT82" s="227">
        <v>1.59685571670326</v>
      </c>
      <c r="BU82" s="227">
        <v>1.16929701033476</v>
      </c>
      <c r="BV82" s="227">
        <v>1.9884959670814699</v>
      </c>
      <c r="BW82" s="227">
        <v>1.49101759244495</v>
      </c>
      <c r="BX82" s="227">
        <v>1.3395619639112699</v>
      </c>
      <c r="BY82" s="227">
        <v>1</v>
      </c>
    </row>
  </sheetData>
  <sheetProtection password="DD53" sheet="1" formatColumns="0" formatRows="0"/>
  <conditionalFormatting sqref="A3:A79 A82">
    <cfRule type="cellIs" dxfId="87" priority="4" operator="lessThan">
      <formula>0</formula>
    </cfRule>
  </conditionalFormatting>
  <conditionalFormatting sqref="B2:BY2">
    <cfRule type="cellIs" dxfId="86" priority="5" operator="lessThan">
      <formula>0</formula>
    </cfRule>
  </conditionalFormatting>
  <conditionalFormatting sqref="B79:BY79">
    <cfRule type="top10" dxfId="85" priority="1" rank="10"/>
  </conditionalFormatting>
  <conditionalFormatting sqref="B81:BY81">
    <cfRule type="top10" dxfId="84" priority="3" rank="10"/>
  </conditionalFormatting>
  <conditionalFormatting sqref="B82:BY82">
    <cfRule type="top10" dxfId="83" priority="2" rank="10"/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Hoja43"/>
  <dimension ref="A2:BY78"/>
  <sheetViews>
    <sheetView showGridLines="0" zoomScale="70" zoomScaleNormal="70" workbookViewId="0">
      <pane xSplit="1" ySplit="2" topLeftCell="B3" activePane="bottomRight" state="frozen"/>
      <selection activeCell="O21" sqref="O21"/>
      <selection pane="topRight" activeCell="O21" sqref="O21"/>
      <selection pane="bottomLeft" activeCell="O21" sqref="O21"/>
      <selection pane="bottomRight" activeCell="W38" sqref="W38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>
        <f>I!A1*'Sim_F(IxI)'!$O3</f>
        <v>0</v>
      </c>
      <c r="C3">
        <f>I!B1*'Sim_F(IxI)'!$O3</f>
        <v>0</v>
      </c>
      <c r="D3">
        <f>I!C1*'Sim_F(IxI)'!$O3</f>
        <v>0</v>
      </c>
      <c r="E3">
        <f>I!D1*'Sim_F(IxI)'!$O3</f>
        <v>0</v>
      </c>
      <c r="F3">
        <f>I!E1*'Sim_F(IxI)'!$O3</f>
        <v>0</v>
      </c>
      <c r="G3">
        <f>I!F1*'Sim_F(IxI)'!$O3</f>
        <v>0</v>
      </c>
      <c r="H3">
        <f>I!G1*'Sim_F(IxI)'!$O3</f>
        <v>0</v>
      </c>
      <c r="I3">
        <f>I!H1*'Sim_F(IxI)'!$O3</f>
        <v>0</v>
      </c>
      <c r="J3">
        <f>I!I1*'Sim_F(IxI)'!$O3</f>
        <v>0</v>
      </c>
      <c r="K3">
        <f>I!J1*'Sim_F(IxI)'!$O3</f>
        <v>0</v>
      </c>
      <c r="L3">
        <f>I!K1*'Sim_F(IxI)'!$O3</f>
        <v>0</v>
      </c>
      <c r="M3">
        <f>I!L1*'Sim_F(IxI)'!$O3</f>
        <v>0</v>
      </c>
      <c r="N3">
        <f>I!M1*'Sim_F(IxI)'!$O3</f>
        <v>0</v>
      </c>
      <c r="O3">
        <f>I!N1*'Sim_F(IxI)'!$O3</f>
        <v>0</v>
      </c>
      <c r="P3">
        <f>I!O1*'Sim_F(IxI)'!$O3</f>
        <v>0</v>
      </c>
      <c r="Q3">
        <f>I!P1*'Sim_F(IxI)'!$O3</f>
        <v>0</v>
      </c>
      <c r="R3">
        <f>I!Q1*'Sim_F(IxI)'!$O3</f>
        <v>0</v>
      </c>
      <c r="S3">
        <f>I!R1*'Sim_F(IxI)'!$O3</f>
        <v>0</v>
      </c>
      <c r="T3">
        <f>I!S1*'Sim_F(IxI)'!$O3</f>
        <v>0</v>
      </c>
      <c r="U3">
        <f>I!T1*'Sim_F(IxI)'!$O3</f>
        <v>0</v>
      </c>
      <c r="V3">
        <f>I!U1*'Sim_F(IxI)'!$O3</f>
        <v>0</v>
      </c>
      <c r="W3">
        <f>I!V1*'Sim_F(IxI)'!$O3</f>
        <v>0</v>
      </c>
      <c r="X3">
        <f>I!W1*'Sim_F(IxI)'!$O3</f>
        <v>0</v>
      </c>
      <c r="Y3">
        <f>I!X1*'Sim_F(IxI)'!$O3</f>
        <v>0</v>
      </c>
      <c r="Z3">
        <f>I!Y1*'Sim_F(IxI)'!$O3</f>
        <v>0</v>
      </c>
      <c r="AA3">
        <f>I!Z1*'Sim_F(IxI)'!$O3</f>
        <v>0</v>
      </c>
      <c r="AB3">
        <f>I!AA1*'Sim_F(IxI)'!$O3</f>
        <v>0</v>
      </c>
      <c r="AC3">
        <f>I!AB1*'Sim_F(IxI)'!$O3</f>
        <v>0</v>
      </c>
      <c r="AD3">
        <f>I!AC1*'Sim_F(IxI)'!$O3</f>
        <v>0</v>
      </c>
      <c r="AE3">
        <f>I!AD1*'Sim_F(IxI)'!$O3</f>
        <v>0</v>
      </c>
      <c r="AF3">
        <f>I!AE1*'Sim_F(IxI)'!$O3</f>
        <v>0</v>
      </c>
      <c r="AG3">
        <f>I!AF1*'Sim_F(IxI)'!$O3</f>
        <v>0</v>
      </c>
      <c r="AH3">
        <f>I!AG1*'Sim_F(IxI)'!$O3</f>
        <v>0</v>
      </c>
      <c r="AI3">
        <f>I!AH1*'Sim_F(IxI)'!$O3</f>
        <v>0</v>
      </c>
      <c r="AJ3">
        <f>I!AI1*'Sim_F(IxI)'!$O3</f>
        <v>0</v>
      </c>
      <c r="AK3">
        <f>I!AJ1*'Sim_F(IxI)'!$O3</f>
        <v>0</v>
      </c>
      <c r="AL3">
        <f>I!AK1*'Sim_F(IxI)'!$O3</f>
        <v>0</v>
      </c>
      <c r="AM3">
        <f>I!AL1*'Sim_F(IxI)'!$O3</f>
        <v>0</v>
      </c>
      <c r="AN3">
        <f>I!AM1*'Sim_F(IxI)'!$O3</f>
        <v>0</v>
      </c>
      <c r="AO3">
        <f>I!AN1*'Sim_F(IxI)'!$O3</f>
        <v>0</v>
      </c>
      <c r="AP3">
        <f>I!AO1*'Sim_F(IxI)'!$O3</f>
        <v>0</v>
      </c>
      <c r="AQ3">
        <f>I!AP1*'Sim_F(IxI)'!$O3</f>
        <v>0</v>
      </c>
      <c r="AR3">
        <f>I!AQ1*'Sim_F(IxI)'!$O3</f>
        <v>0</v>
      </c>
      <c r="AS3">
        <f>I!AR1*'Sim_F(IxI)'!$O3</f>
        <v>0</v>
      </c>
      <c r="AT3">
        <f>I!AS1*'Sim_F(IxI)'!$O3</f>
        <v>0</v>
      </c>
      <c r="AU3">
        <f>I!AT1*'Sim_F(IxI)'!$O3</f>
        <v>0</v>
      </c>
      <c r="AV3">
        <f>I!AU1*'Sim_F(IxI)'!$O3</f>
        <v>0</v>
      </c>
      <c r="AW3">
        <f>I!AV1*'Sim_F(IxI)'!$O3</f>
        <v>0</v>
      </c>
      <c r="AX3">
        <f>I!AW1*'Sim_F(IxI)'!$O3</f>
        <v>0</v>
      </c>
      <c r="AY3">
        <f>I!AX1*'Sim_F(IxI)'!$O3</f>
        <v>0</v>
      </c>
      <c r="AZ3">
        <f>I!AY1*'Sim_F(IxI)'!$O3</f>
        <v>0</v>
      </c>
      <c r="BA3">
        <f>I!AZ1*'Sim_F(IxI)'!$O3</f>
        <v>0</v>
      </c>
      <c r="BB3">
        <f>I!BA1*'Sim_F(IxI)'!$O3</f>
        <v>0</v>
      </c>
      <c r="BC3">
        <f>I!BB1*'Sim_F(IxI)'!$O3</f>
        <v>0</v>
      </c>
      <c r="BD3">
        <f>I!BC1*'Sim_F(IxI)'!$O3</f>
        <v>0</v>
      </c>
      <c r="BE3">
        <f>I!BD1*'Sim_F(IxI)'!$O3</f>
        <v>0</v>
      </c>
      <c r="BF3">
        <f>I!BE1*'Sim_F(IxI)'!$O3</f>
        <v>0</v>
      </c>
      <c r="BG3">
        <f>I!BF1*'Sim_F(IxI)'!$O3</f>
        <v>0</v>
      </c>
      <c r="BH3">
        <f>I!BG1*'Sim_F(IxI)'!$O3</f>
        <v>0</v>
      </c>
      <c r="BI3">
        <f>I!BH1*'Sim_F(IxI)'!$O3</f>
        <v>0</v>
      </c>
      <c r="BJ3">
        <f>I!BI1*'Sim_F(IxI)'!$O3</f>
        <v>0</v>
      </c>
      <c r="BK3">
        <f>I!BJ1*'Sim_F(IxI)'!$O3</f>
        <v>0</v>
      </c>
      <c r="BL3">
        <f>I!BK1*'Sim_F(IxI)'!$O3</f>
        <v>0</v>
      </c>
      <c r="BM3">
        <f>I!BL1*'Sim_F(IxI)'!$O3</f>
        <v>0</v>
      </c>
      <c r="BN3">
        <f>I!BM1*'Sim_F(IxI)'!$O3</f>
        <v>0</v>
      </c>
      <c r="BO3">
        <f>I!BN1*'Sim_F(IxI)'!$O3</f>
        <v>0</v>
      </c>
      <c r="BP3">
        <f>I!BO1*'Sim_F(IxI)'!$O3</f>
        <v>0</v>
      </c>
      <c r="BQ3">
        <f>I!BP1*'Sim_F(IxI)'!$O3</f>
        <v>0</v>
      </c>
      <c r="BR3">
        <f>I!BQ1*'Sim_F(IxI)'!$O3</f>
        <v>0</v>
      </c>
      <c r="BS3">
        <f>I!BR1*'Sim_F(IxI)'!$O3</f>
        <v>0</v>
      </c>
      <c r="BT3">
        <f>I!BS1*'Sim_F(IxI)'!$O3</f>
        <v>0</v>
      </c>
      <c r="BU3">
        <f>I!BT1*'Sim_F(IxI)'!$O3</f>
        <v>0</v>
      </c>
      <c r="BV3">
        <f>I!BU1*'Sim_F(IxI)'!$O3</f>
        <v>0</v>
      </c>
      <c r="BW3">
        <f>I!BV1*'Sim_F(IxI)'!$O3</f>
        <v>0</v>
      </c>
      <c r="BX3">
        <f>I!BW1*'Sim_F(IxI)'!$O3</f>
        <v>0</v>
      </c>
      <c r="BY3">
        <f>I!BX1*'Sim_F(IxI)'!$O3</f>
        <v>0</v>
      </c>
    </row>
    <row r="4" spans="1:77" x14ac:dyDescent="0.25">
      <c r="A4" s="105" t="s">
        <v>1</v>
      </c>
      <c r="B4">
        <f>I!A2*'Sim_F(IxI)'!$O4</f>
        <v>0</v>
      </c>
      <c r="C4">
        <f>I!B2*'Sim_F(IxI)'!$O4</f>
        <v>0</v>
      </c>
      <c r="D4">
        <f>I!C2*'Sim_F(IxI)'!$O4</f>
        <v>0</v>
      </c>
      <c r="E4">
        <f>I!D2*'Sim_F(IxI)'!$O4</f>
        <v>0</v>
      </c>
      <c r="F4">
        <f>I!E2*'Sim_F(IxI)'!$O4</f>
        <v>0</v>
      </c>
      <c r="G4">
        <f>I!F2*'Sim_F(IxI)'!$O4</f>
        <v>0</v>
      </c>
      <c r="H4">
        <f>I!G2*'Sim_F(IxI)'!$O4</f>
        <v>0</v>
      </c>
      <c r="I4">
        <f>I!H2*'Sim_F(IxI)'!$O4</f>
        <v>0</v>
      </c>
      <c r="J4">
        <f>I!I2*'Sim_F(IxI)'!$O4</f>
        <v>0</v>
      </c>
      <c r="K4">
        <f>I!J2*'Sim_F(IxI)'!$O4</f>
        <v>0</v>
      </c>
      <c r="L4">
        <f>I!K2*'Sim_F(IxI)'!$O4</f>
        <v>0</v>
      </c>
      <c r="M4">
        <f>I!L2*'Sim_F(IxI)'!$O4</f>
        <v>0</v>
      </c>
      <c r="N4">
        <f>I!M2*'Sim_F(IxI)'!$O4</f>
        <v>0</v>
      </c>
      <c r="O4">
        <f>I!N2*'Sim_F(IxI)'!$O4</f>
        <v>0</v>
      </c>
      <c r="P4">
        <f>I!O2*'Sim_F(IxI)'!$O4</f>
        <v>0</v>
      </c>
      <c r="Q4">
        <f>I!P2*'Sim_F(IxI)'!$O4</f>
        <v>0</v>
      </c>
      <c r="R4">
        <f>I!Q2*'Sim_F(IxI)'!$O4</f>
        <v>0</v>
      </c>
      <c r="S4">
        <f>I!R2*'Sim_F(IxI)'!$O4</f>
        <v>0</v>
      </c>
      <c r="T4">
        <f>I!S2*'Sim_F(IxI)'!$O4</f>
        <v>0</v>
      </c>
      <c r="U4">
        <f>I!T2*'Sim_F(IxI)'!$O4</f>
        <v>0</v>
      </c>
      <c r="V4">
        <f>I!U2*'Sim_F(IxI)'!$O4</f>
        <v>0</v>
      </c>
      <c r="W4">
        <f>I!V2*'Sim_F(IxI)'!$O4</f>
        <v>0</v>
      </c>
      <c r="X4">
        <f>I!W2*'Sim_F(IxI)'!$O4</f>
        <v>0</v>
      </c>
      <c r="Y4">
        <f>I!X2*'Sim_F(IxI)'!$O4</f>
        <v>0</v>
      </c>
      <c r="Z4">
        <f>I!Y2*'Sim_F(IxI)'!$O4</f>
        <v>0</v>
      </c>
      <c r="AA4">
        <f>I!Z2*'Sim_F(IxI)'!$O4</f>
        <v>0</v>
      </c>
      <c r="AB4">
        <f>I!AA2*'Sim_F(IxI)'!$O4</f>
        <v>0</v>
      </c>
      <c r="AC4">
        <f>I!AB2*'Sim_F(IxI)'!$O4</f>
        <v>0</v>
      </c>
      <c r="AD4">
        <f>I!AC2*'Sim_F(IxI)'!$O4</f>
        <v>0</v>
      </c>
      <c r="AE4">
        <f>I!AD2*'Sim_F(IxI)'!$O4</f>
        <v>0</v>
      </c>
      <c r="AF4">
        <f>I!AE2*'Sim_F(IxI)'!$O4</f>
        <v>0</v>
      </c>
      <c r="AG4">
        <f>I!AF2*'Sim_F(IxI)'!$O4</f>
        <v>0</v>
      </c>
      <c r="AH4">
        <f>I!AG2*'Sim_F(IxI)'!$O4</f>
        <v>0</v>
      </c>
      <c r="AI4">
        <f>I!AH2*'Sim_F(IxI)'!$O4</f>
        <v>0</v>
      </c>
      <c r="AJ4">
        <f>I!AI2*'Sim_F(IxI)'!$O4</f>
        <v>0</v>
      </c>
      <c r="AK4">
        <f>I!AJ2*'Sim_F(IxI)'!$O4</f>
        <v>0</v>
      </c>
      <c r="AL4">
        <f>I!AK2*'Sim_F(IxI)'!$O4</f>
        <v>0</v>
      </c>
      <c r="AM4">
        <f>I!AL2*'Sim_F(IxI)'!$O4</f>
        <v>0</v>
      </c>
      <c r="AN4">
        <f>I!AM2*'Sim_F(IxI)'!$O4</f>
        <v>0</v>
      </c>
      <c r="AO4">
        <f>I!AN2*'Sim_F(IxI)'!$O4</f>
        <v>0</v>
      </c>
      <c r="AP4">
        <f>I!AO2*'Sim_F(IxI)'!$O4</f>
        <v>0</v>
      </c>
      <c r="AQ4">
        <f>I!AP2*'Sim_F(IxI)'!$O4</f>
        <v>0</v>
      </c>
      <c r="AR4">
        <f>I!AQ2*'Sim_F(IxI)'!$O4</f>
        <v>0</v>
      </c>
      <c r="AS4">
        <f>I!AR2*'Sim_F(IxI)'!$O4</f>
        <v>0</v>
      </c>
      <c r="AT4">
        <f>I!AS2*'Sim_F(IxI)'!$O4</f>
        <v>0</v>
      </c>
      <c r="AU4">
        <f>I!AT2*'Sim_F(IxI)'!$O4</f>
        <v>0</v>
      </c>
      <c r="AV4">
        <f>I!AU2*'Sim_F(IxI)'!$O4</f>
        <v>0</v>
      </c>
      <c r="AW4">
        <f>I!AV2*'Sim_F(IxI)'!$O4</f>
        <v>0</v>
      </c>
      <c r="AX4">
        <f>I!AW2*'Sim_F(IxI)'!$O4</f>
        <v>0</v>
      </c>
      <c r="AY4">
        <f>I!AX2*'Sim_F(IxI)'!$O4</f>
        <v>0</v>
      </c>
      <c r="AZ4">
        <f>I!AY2*'Sim_F(IxI)'!$O4</f>
        <v>0</v>
      </c>
      <c r="BA4">
        <f>I!AZ2*'Sim_F(IxI)'!$O4</f>
        <v>0</v>
      </c>
      <c r="BB4">
        <f>I!BA2*'Sim_F(IxI)'!$O4</f>
        <v>0</v>
      </c>
      <c r="BC4">
        <f>I!BB2*'Sim_F(IxI)'!$O4</f>
        <v>0</v>
      </c>
      <c r="BD4">
        <f>I!BC2*'Sim_F(IxI)'!$O4</f>
        <v>0</v>
      </c>
      <c r="BE4">
        <f>I!BD2*'Sim_F(IxI)'!$O4</f>
        <v>0</v>
      </c>
      <c r="BF4">
        <f>I!BE2*'Sim_F(IxI)'!$O4</f>
        <v>0</v>
      </c>
      <c r="BG4">
        <f>I!BF2*'Sim_F(IxI)'!$O4</f>
        <v>0</v>
      </c>
      <c r="BH4">
        <f>I!BG2*'Sim_F(IxI)'!$O4</f>
        <v>0</v>
      </c>
      <c r="BI4">
        <f>I!BH2*'Sim_F(IxI)'!$O4</f>
        <v>0</v>
      </c>
      <c r="BJ4">
        <f>I!BI2*'Sim_F(IxI)'!$O4</f>
        <v>0</v>
      </c>
      <c r="BK4">
        <f>I!BJ2*'Sim_F(IxI)'!$O4</f>
        <v>0</v>
      </c>
      <c r="BL4">
        <f>I!BK2*'Sim_F(IxI)'!$O4</f>
        <v>0</v>
      </c>
      <c r="BM4">
        <f>I!BL2*'Sim_F(IxI)'!$O4</f>
        <v>0</v>
      </c>
      <c r="BN4">
        <f>I!BM2*'Sim_F(IxI)'!$O4</f>
        <v>0</v>
      </c>
      <c r="BO4">
        <f>I!BN2*'Sim_F(IxI)'!$O4</f>
        <v>0</v>
      </c>
      <c r="BP4">
        <f>I!BO2*'Sim_F(IxI)'!$O4</f>
        <v>0</v>
      </c>
      <c r="BQ4">
        <f>I!BP2*'Sim_F(IxI)'!$O4</f>
        <v>0</v>
      </c>
      <c r="BR4">
        <f>I!BQ2*'Sim_F(IxI)'!$O4</f>
        <v>0</v>
      </c>
      <c r="BS4">
        <f>I!BR2*'Sim_F(IxI)'!$O4</f>
        <v>0</v>
      </c>
      <c r="BT4">
        <f>I!BS2*'Sim_F(IxI)'!$O4</f>
        <v>0</v>
      </c>
      <c r="BU4">
        <f>I!BT2*'Sim_F(IxI)'!$O4</f>
        <v>0</v>
      </c>
      <c r="BV4">
        <f>I!BU2*'Sim_F(IxI)'!$O4</f>
        <v>0</v>
      </c>
      <c r="BW4">
        <f>I!BV2*'Sim_F(IxI)'!$O4</f>
        <v>0</v>
      </c>
      <c r="BX4">
        <f>I!BW2*'Sim_F(IxI)'!$O4</f>
        <v>0</v>
      </c>
      <c r="BY4">
        <f>I!BX2*'Sim_F(IxI)'!$O4</f>
        <v>0</v>
      </c>
    </row>
    <row r="5" spans="1:77" x14ac:dyDescent="0.25">
      <c r="A5" s="105" t="s">
        <v>2</v>
      </c>
      <c r="B5">
        <f>I!A3*'Sim_F(IxI)'!$O5</f>
        <v>0</v>
      </c>
      <c r="C5">
        <f>I!B3*'Sim_F(IxI)'!$O5</f>
        <v>0</v>
      </c>
      <c r="D5">
        <f>I!C3*'Sim_F(IxI)'!$O5</f>
        <v>0</v>
      </c>
      <c r="E5">
        <f>I!D3*'Sim_F(IxI)'!$O5</f>
        <v>0</v>
      </c>
      <c r="F5">
        <f>I!E3*'Sim_F(IxI)'!$O5</f>
        <v>0</v>
      </c>
      <c r="G5">
        <f>I!F3*'Sim_F(IxI)'!$O5</f>
        <v>0</v>
      </c>
      <c r="H5">
        <f>I!G3*'Sim_F(IxI)'!$O5</f>
        <v>0</v>
      </c>
      <c r="I5">
        <f>I!H3*'Sim_F(IxI)'!$O5</f>
        <v>0</v>
      </c>
      <c r="J5">
        <f>I!I3*'Sim_F(IxI)'!$O5</f>
        <v>0</v>
      </c>
      <c r="K5">
        <f>I!J3*'Sim_F(IxI)'!$O5</f>
        <v>0</v>
      </c>
      <c r="L5">
        <f>I!K3*'Sim_F(IxI)'!$O5</f>
        <v>0</v>
      </c>
      <c r="M5">
        <f>I!L3*'Sim_F(IxI)'!$O5</f>
        <v>0</v>
      </c>
      <c r="N5">
        <f>I!M3*'Sim_F(IxI)'!$O5</f>
        <v>0</v>
      </c>
      <c r="O5">
        <f>I!N3*'Sim_F(IxI)'!$O5</f>
        <v>0</v>
      </c>
      <c r="P5">
        <f>I!O3*'Sim_F(IxI)'!$O5</f>
        <v>0</v>
      </c>
      <c r="Q5">
        <f>I!P3*'Sim_F(IxI)'!$O5</f>
        <v>0</v>
      </c>
      <c r="R5">
        <f>I!Q3*'Sim_F(IxI)'!$O5</f>
        <v>0</v>
      </c>
      <c r="S5">
        <f>I!R3*'Sim_F(IxI)'!$O5</f>
        <v>0</v>
      </c>
      <c r="T5">
        <f>I!S3*'Sim_F(IxI)'!$O5</f>
        <v>0</v>
      </c>
      <c r="U5">
        <f>I!T3*'Sim_F(IxI)'!$O5</f>
        <v>0</v>
      </c>
      <c r="V5">
        <f>I!U3*'Sim_F(IxI)'!$O5</f>
        <v>0</v>
      </c>
      <c r="W5">
        <f>I!V3*'Sim_F(IxI)'!$O5</f>
        <v>0</v>
      </c>
      <c r="X5">
        <f>I!W3*'Sim_F(IxI)'!$O5</f>
        <v>0</v>
      </c>
      <c r="Y5">
        <f>I!X3*'Sim_F(IxI)'!$O5</f>
        <v>0</v>
      </c>
      <c r="Z5">
        <f>I!Y3*'Sim_F(IxI)'!$O5</f>
        <v>0</v>
      </c>
      <c r="AA5">
        <f>I!Z3*'Sim_F(IxI)'!$O5</f>
        <v>0</v>
      </c>
      <c r="AB5">
        <f>I!AA3*'Sim_F(IxI)'!$O5</f>
        <v>0</v>
      </c>
      <c r="AC5">
        <f>I!AB3*'Sim_F(IxI)'!$O5</f>
        <v>0</v>
      </c>
      <c r="AD5">
        <f>I!AC3*'Sim_F(IxI)'!$O5</f>
        <v>0</v>
      </c>
      <c r="AE5">
        <f>I!AD3*'Sim_F(IxI)'!$O5</f>
        <v>0</v>
      </c>
      <c r="AF5">
        <f>I!AE3*'Sim_F(IxI)'!$O5</f>
        <v>0</v>
      </c>
      <c r="AG5">
        <f>I!AF3*'Sim_F(IxI)'!$O5</f>
        <v>0</v>
      </c>
      <c r="AH5">
        <f>I!AG3*'Sim_F(IxI)'!$O5</f>
        <v>0</v>
      </c>
      <c r="AI5">
        <f>I!AH3*'Sim_F(IxI)'!$O5</f>
        <v>0</v>
      </c>
      <c r="AJ5">
        <f>I!AI3*'Sim_F(IxI)'!$O5</f>
        <v>0</v>
      </c>
      <c r="AK5">
        <f>I!AJ3*'Sim_F(IxI)'!$O5</f>
        <v>0</v>
      </c>
      <c r="AL5">
        <f>I!AK3*'Sim_F(IxI)'!$O5</f>
        <v>0</v>
      </c>
      <c r="AM5">
        <f>I!AL3*'Sim_F(IxI)'!$O5</f>
        <v>0</v>
      </c>
      <c r="AN5">
        <f>I!AM3*'Sim_F(IxI)'!$O5</f>
        <v>0</v>
      </c>
      <c r="AO5">
        <f>I!AN3*'Sim_F(IxI)'!$O5</f>
        <v>0</v>
      </c>
      <c r="AP5">
        <f>I!AO3*'Sim_F(IxI)'!$O5</f>
        <v>0</v>
      </c>
      <c r="AQ5">
        <f>I!AP3*'Sim_F(IxI)'!$O5</f>
        <v>0</v>
      </c>
      <c r="AR5">
        <f>I!AQ3*'Sim_F(IxI)'!$O5</f>
        <v>0</v>
      </c>
      <c r="AS5">
        <f>I!AR3*'Sim_F(IxI)'!$O5</f>
        <v>0</v>
      </c>
      <c r="AT5">
        <f>I!AS3*'Sim_F(IxI)'!$O5</f>
        <v>0</v>
      </c>
      <c r="AU5">
        <f>I!AT3*'Sim_F(IxI)'!$O5</f>
        <v>0</v>
      </c>
      <c r="AV5">
        <f>I!AU3*'Sim_F(IxI)'!$O5</f>
        <v>0</v>
      </c>
      <c r="AW5">
        <f>I!AV3*'Sim_F(IxI)'!$O5</f>
        <v>0</v>
      </c>
      <c r="AX5">
        <f>I!AW3*'Sim_F(IxI)'!$O5</f>
        <v>0</v>
      </c>
      <c r="AY5">
        <f>I!AX3*'Sim_F(IxI)'!$O5</f>
        <v>0</v>
      </c>
      <c r="AZ5">
        <f>I!AY3*'Sim_F(IxI)'!$O5</f>
        <v>0</v>
      </c>
      <c r="BA5">
        <f>I!AZ3*'Sim_F(IxI)'!$O5</f>
        <v>0</v>
      </c>
      <c r="BB5">
        <f>I!BA3*'Sim_F(IxI)'!$O5</f>
        <v>0</v>
      </c>
      <c r="BC5">
        <f>I!BB3*'Sim_F(IxI)'!$O5</f>
        <v>0</v>
      </c>
      <c r="BD5">
        <f>I!BC3*'Sim_F(IxI)'!$O5</f>
        <v>0</v>
      </c>
      <c r="BE5">
        <f>I!BD3*'Sim_F(IxI)'!$O5</f>
        <v>0</v>
      </c>
      <c r="BF5">
        <f>I!BE3*'Sim_F(IxI)'!$O5</f>
        <v>0</v>
      </c>
      <c r="BG5">
        <f>I!BF3*'Sim_F(IxI)'!$O5</f>
        <v>0</v>
      </c>
      <c r="BH5">
        <f>I!BG3*'Sim_F(IxI)'!$O5</f>
        <v>0</v>
      </c>
      <c r="BI5">
        <f>I!BH3*'Sim_F(IxI)'!$O5</f>
        <v>0</v>
      </c>
      <c r="BJ5">
        <f>I!BI3*'Sim_F(IxI)'!$O5</f>
        <v>0</v>
      </c>
      <c r="BK5">
        <f>I!BJ3*'Sim_F(IxI)'!$O5</f>
        <v>0</v>
      </c>
      <c r="BL5">
        <f>I!BK3*'Sim_F(IxI)'!$O5</f>
        <v>0</v>
      </c>
      <c r="BM5">
        <f>I!BL3*'Sim_F(IxI)'!$O5</f>
        <v>0</v>
      </c>
      <c r="BN5">
        <f>I!BM3*'Sim_F(IxI)'!$O5</f>
        <v>0</v>
      </c>
      <c r="BO5">
        <f>I!BN3*'Sim_F(IxI)'!$O5</f>
        <v>0</v>
      </c>
      <c r="BP5">
        <f>I!BO3*'Sim_F(IxI)'!$O5</f>
        <v>0</v>
      </c>
      <c r="BQ5">
        <f>I!BP3*'Sim_F(IxI)'!$O5</f>
        <v>0</v>
      </c>
      <c r="BR5">
        <f>I!BQ3*'Sim_F(IxI)'!$O5</f>
        <v>0</v>
      </c>
      <c r="BS5">
        <f>I!BR3*'Sim_F(IxI)'!$O5</f>
        <v>0</v>
      </c>
      <c r="BT5">
        <f>I!BS3*'Sim_F(IxI)'!$O5</f>
        <v>0</v>
      </c>
      <c r="BU5">
        <f>I!BT3*'Sim_F(IxI)'!$O5</f>
        <v>0</v>
      </c>
      <c r="BV5">
        <f>I!BU3*'Sim_F(IxI)'!$O5</f>
        <v>0</v>
      </c>
      <c r="BW5">
        <f>I!BV3*'Sim_F(IxI)'!$O5</f>
        <v>0</v>
      </c>
      <c r="BX5">
        <f>I!BW3*'Sim_F(IxI)'!$O5</f>
        <v>0</v>
      </c>
      <c r="BY5">
        <f>I!BX3*'Sim_F(IxI)'!$O5</f>
        <v>0</v>
      </c>
    </row>
    <row r="6" spans="1:77" x14ac:dyDescent="0.25">
      <c r="A6" s="105" t="s">
        <v>3</v>
      </c>
      <c r="B6">
        <f>I!A4*'Sim_F(IxI)'!$O6</f>
        <v>0</v>
      </c>
      <c r="C6">
        <f>I!B4*'Sim_F(IxI)'!$O6</f>
        <v>0</v>
      </c>
      <c r="D6">
        <f>I!C4*'Sim_F(IxI)'!$O6</f>
        <v>0</v>
      </c>
      <c r="E6">
        <f>I!D4*'Sim_F(IxI)'!$O6</f>
        <v>0</v>
      </c>
      <c r="F6">
        <f>I!E4*'Sim_F(IxI)'!$O6</f>
        <v>0</v>
      </c>
      <c r="G6">
        <f>I!F4*'Sim_F(IxI)'!$O6</f>
        <v>0</v>
      </c>
      <c r="H6">
        <f>I!G4*'Sim_F(IxI)'!$O6</f>
        <v>0</v>
      </c>
      <c r="I6">
        <f>I!H4*'Sim_F(IxI)'!$O6</f>
        <v>0</v>
      </c>
      <c r="J6">
        <f>I!I4*'Sim_F(IxI)'!$O6</f>
        <v>0</v>
      </c>
      <c r="K6">
        <f>I!J4*'Sim_F(IxI)'!$O6</f>
        <v>0</v>
      </c>
      <c r="L6">
        <f>I!K4*'Sim_F(IxI)'!$O6</f>
        <v>0</v>
      </c>
      <c r="M6">
        <f>I!L4*'Sim_F(IxI)'!$O6</f>
        <v>0</v>
      </c>
      <c r="N6">
        <f>I!M4*'Sim_F(IxI)'!$O6</f>
        <v>0</v>
      </c>
      <c r="O6">
        <f>I!N4*'Sim_F(IxI)'!$O6</f>
        <v>0</v>
      </c>
      <c r="P6">
        <f>I!O4*'Sim_F(IxI)'!$O6</f>
        <v>0</v>
      </c>
      <c r="Q6">
        <f>I!P4*'Sim_F(IxI)'!$O6</f>
        <v>0</v>
      </c>
      <c r="R6">
        <f>I!Q4*'Sim_F(IxI)'!$O6</f>
        <v>0</v>
      </c>
      <c r="S6">
        <f>I!R4*'Sim_F(IxI)'!$O6</f>
        <v>0</v>
      </c>
      <c r="T6">
        <f>I!S4*'Sim_F(IxI)'!$O6</f>
        <v>0</v>
      </c>
      <c r="U6">
        <f>I!T4*'Sim_F(IxI)'!$O6</f>
        <v>0</v>
      </c>
      <c r="V6">
        <f>I!U4*'Sim_F(IxI)'!$O6</f>
        <v>0</v>
      </c>
      <c r="W6">
        <f>I!V4*'Sim_F(IxI)'!$O6</f>
        <v>0</v>
      </c>
      <c r="X6">
        <f>I!W4*'Sim_F(IxI)'!$O6</f>
        <v>0</v>
      </c>
      <c r="Y6">
        <f>I!X4*'Sim_F(IxI)'!$O6</f>
        <v>0</v>
      </c>
      <c r="Z6">
        <f>I!Y4*'Sim_F(IxI)'!$O6</f>
        <v>0</v>
      </c>
      <c r="AA6">
        <f>I!Z4*'Sim_F(IxI)'!$O6</f>
        <v>0</v>
      </c>
      <c r="AB6">
        <f>I!AA4*'Sim_F(IxI)'!$O6</f>
        <v>0</v>
      </c>
      <c r="AC6">
        <f>I!AB4*'Sim_F(IxI)'!$O6</f>
        <v>0</v>
      </c>
      <c r="AD6">
        <f>I!AC4*'Sim_F(IxI)'!$O6</f>
        <v>0</v>
      </c>
      <c r="AE6">
        <f>I!AD4*'Sim_F(IxI)'!$O6</f>
        <v>0</v>
      </c>
      <c r="AF6">
        <f>I!AE4*'Sim_F(IxI)'!$O6</f>
        <v>0</v>
      </c>
      <c r="AG6">
        <f>I!AF4*'Sim_F(IxI)'!$O6</f>
        <v>0</v>
      </c>
      <c r="AH6">
        <f>I!AG4*'Sim_F(IxI)'!$O6</f>
        <v>0</v>
      </c>
      <c r="AI6">
        <f>I!AH4*'Sim_F(IxI)'!$O6</f>
        <v>0</v>
      </c>
      <c r="AJ6">
        <f>I!AI4*'Sim_F(IxI)'!$O6</f>
        <v>0</v>
      </c>
      <c r="AK6">
        <f>I!AJ4*'Sim_F(IxI)'!$O6</f>
        <v>0</v>
      </c>
      <c r="AL6">
        <f>I!AK4*'Sim_F(IxI)'!$O6</f>
        <v>0</v>
      </c>
      <c r="AM6">
        <f>I!AL4*'Sim_F(IxI)'!$O6</f>
        <v>0</v>
      </c>
      <c r="AN6">
        <f>I!AM4*'Sim_F(IxI)'!$O6</f>
        <v>0</v>
      </c>
      <c r="AO6">
        <f>I!AN4*'Sim_F(IxI)'!$O6</f>
        <v>0</v>
      </c>
      <c r="AP6">
        <f>I!AO4*'Sim_F(IxI)'!$O6</f>
        <v>0</v>
      </c>
      <c r="AQ6">
        <f>I!AP4*'Sim_F(IxI)'!$O6</f>
        <v>0</v>
      </c>
      <c r="AR6">
        <f>I!AQ4*'Sim_F(IxI)'!$O6</f>
        <v>0</v>
      </c>
      <c r="AS6">
        <f>I!AR4*'Sim_F(IxI)'!$O6</f>
        <v>0</v>
      </c>
      <c r="AT6">
        <f>I!AS4*'Sim_F(IxI)'!$O6</f>
        <v>0</v>
      </c>
      <c r="AU6">
        <f>I!AT4*'Sim_F(IxI)'!$O6</f>
        <v>0</v>
      </c>
      <c r="AV6">
        <f>I!AU4*'Sim_F(IxI)'!$O6</f>
        <v>0</v>
      </c>
      <c r="AW6">
        <f>I!AV4*'Sim_F(IxI)'!$O6</f>
        <v>0</v>
      </c>
      <c r="AX6">
        <f>I!AW4*'Sim_F(IxI)'!$O6</f>
        <v>0</v>
      </c>
      <c r="AY6">
        <f>I!AX4*'Sim_F(IxI)'!$O6</f>
        <v>0</v>
      </c>
      <c r="AZ6">
        <f>I!AY4*'Sim_F(IxI)'!$O6</f>
        <v>0</v>
      </c>
      <c r="BA6">
        <f>I!AZ4*'Sim_F(IxI)'!$O6</f>
        <v>0</v>
      </c>
      <c r="BB6">
        <f>I!BA4*'Sim_F(IxI)'!$O6</f>
        <v>0</v>
      </c>
      <c r="BC6">
        <f>I!BB4*'Sim_F(IxI)'!$O6</f>
        <v>0</v>
      </c>
      <c r="BD6">
        <f>I!BC4*'Sim_F(IxI)'!$O6</f>
        <v>0</v>
      </c>
      <c r="BE6">
        <f>I!BD4*'Sim_F(IxI)'!$O6</f>
        <v>0</v>
      </c>
      <c r="BF6">
        <f>I!BE4*'Sim_F(IxI)'!$O6</f>
        <v>0</v>
      </c>
      <c r="BG6">
        <f>I!BF4*'Sim_F(IxI)'!$O6</f>
        <v>0</v>
      </c>
      <c r="BH6">
        <f>I!BG4*'Sim_F(IxI)'!$O6</f>
        <v>0</v>
      </c>
      <c r="BI6">
        <f>I!BH4*'Sim_F(IxI)'!$O6</f>
        <v>0</v>
      </c>
      <c r="BJ6">
        <f>I!BI4*'Sim_F(IxI)'!$O6</f>
        <v>0</v>
      </c>
      <c r="BK6">
        <f>I!BJ4*'Sim_F(IxI)'!$O6</f>
        <v>0</v>
      </c>
      <c r="BL6">
        <f>I!BK4*'Sim_F(IxI)'!$O6</f>
        <v>0</v>
      </c>
      <c r="BM6">
        <f>I!BL4*'Sim_F(IxI)'!$O6</f>
        <v>0</v>
      </c>
      <c r="BN6">
        <f>I!BM4*'Sim_F(IxI)'!$O6</f>
        <v>0</v>
      </c>
      <c r="BO6">
        <f>I!BN4*'Sim_F(IxI)'!$O6</f>
        <v>0</v>
      </c>
      <c r="BP6">
        <f>I!BO4*'Sim_F(IxI)'!$O6</f>
        <v>0</v>
      </c>
      <c r="BQ6">
        <f>I!BP4*'Sim_F(IxI)'!$O6</f>
        <v>0</v>
      </c>
      <c r="BR6">
        <f>I!BQ4*'Sim_F(IxI)'!$O6</f>
        <v>0</v>
      </c>
      <c r="BS6">
        <f>I!BR4*'Sim_F(IxI)'!$O6</f>
        <v>0</v>
      </c>
      <c r="BT6">
        <f>I!BS4*'Sim_F(IxI)'!$O6</f>
        <v>0</v>
      </c>
      <c r="BU6">
        <f>I!BT4*'Sim_F(IxI)'!$O6</f>
        <v>0</v>
      </c>
      <c r="BV6">
        <f>I!BU4*'Sim_F(IxI)'!$O6</f>
        <v>0</v>
      </c>
      <c r="BW6">
        <f>I!BV4*'Sim_F(IxI)'!$O6</f>
        <v>0</v>
      </c>
      <c r="BX6">
        <f>I!BW4*'Sim_F(IxI)'!$O6</f>
        <v>0</v>
      </c>
      <c r="BY6">
        <f>I!BX4*'Sim_F(IxI)'!$O6</f>
        <v>0</v>
      </c>
    </row>
    <row r="7" spans="1:77" x14ac:dyDescent="0.25">
      <c r="A7" s="105" t="s">
        <v>4</v>
      </c>
      <c r="B7">
        <f>I!A5*'Sim_F(IxI)'!$O7</f>
        <v>0</v>
      </c>
      <c r="C7">
        <f>I!B5*'Sim_F(IxI)'!$O7</f>
        <v>0</v>
      </c>
      <c r="D7">
        <f>I!C5*'Sim_F(IxI)'!$O7</f>
        <v>0</v>
      </c>
      <c r="E7">
        <f>I!D5*'Sim_F(IxI)'!$O7</f>
        <v>0</v>
      </c>
      <c r="F7">
        <f>I!E5*'Sim_F(IxI)'!$O7</f>
        <v>0</v>
      </c>
      <c r="G7">
        <f>I!F5*'Sim_F(IxI)'!$O7</f>
        <v>0</v>
      </c>
      <c r="H7">
        <f>I!G5*'Sim_F(IxI)'!$O7</f>
        <v>0</v>
      </c>
      <c r="I7">
        <f>I!H5*'Sim_F(IxI)'!$O7</f>
        <v>0</v>
      </c>
      <c r="J7">
        <f>I!I5*'Sim_F(IxI)'!$O7</f>
        <v>0</v>
      </c>
      <c r="K7">
        <f>I!J5*'Sim_F(IxI)'!$O7</f>
        <v>0</v>
      </c>
      <c r="L7">
        <f>I!K5*'Sim_F(IxI)'!$O7</f>
        <v>0</v>
      </c>
      <c r="M7">
        <f>I!L5*'Sim_F(IxI)'!$O7</f>
        <v>0</v>
      </c>
      <c r="N7">
        <f>I!M5*'Sim_F(IxI)'!$O7</f>
        <v>0</v>
      </c>
      <c r="O7">
        <f>I!N5*'Sim_F(IxI)'!$O7</f>
        <v>0</v>
      </c>
      <c r="P7">
        <f>I!O5*'Sim_F(IxI)'!$O7</f>
        <v>0</v>
      </c>
      <c r="Q7">
        <f>I!P5*'Sim_F(IxI)'!$O7</f>
        <v>0</v>
      </c>
      <c r="R7">
        <f>I!Q5*'Sim_F(IxI)'!$O7</f>
        <v>0</v>
      </c>
      <c r="S7">
        <f>I!R5*'Sim_F(IxI)'!$O7</f>
        <v>0</v>
      </c>
      <c r="T7">
        <f>I!S5*'Sim_F(IxI)'!$O7</f>
        <v>0</v>
      </c>
      <c r="U7">
        <f>I!T5*'Sim_F(IxI)'!$O7</f>
        <v>0</v>
      </c>
      <c r="V7">
        <f>I!U5*'Sim_F(IxI)'!$O7</f>
        <v>0</v>
      </c>
      <c r="W7">
        <f>I!V5*'Sim_F(IxI)'!$O7</f>
        <v>0</v>
      </c>
      <c r="X7">
        <f>I!W5*'Sim_F(IxI)'!$O7</f>
        <v>0</v>
      </c>
      <c r="Y7">
        <f>I!X5*'Sim_F(IxI)'!$O7</f>
        <v>0</v>
      </c>
      <c r="Z7">
        <f>I!Y5*'Sim_F(IxI)'!$O7</f>
        <v>0</v>
      </c>
      <c r="AA7">
        <f>I!Z5*'Sim_F(IxI)'!$O7</f>
        <v>0</v>
      </c>
      <c r="AB7">
        <f>I!AA5*'Sim_F(IxI)'!$O7</f>
        <v>0</v>
      </c>
      <c r="AC7">
        <f>I!AB5*'Sim_F(IxI)'!$O7</f>
        <v>0</v>
      </c>
      <c r="AD7">
        <f>I!AC5*'Sim_F(IxI)'!$O7</f>
        <v>0</v>
      </c>
      <c r="AE7">
        <f>I!AD5*'Sim_F(IxI)'!$O7</f>
        <v>0</v>
      </c>
      <c r="AF7">
        <f>I!AE5*'Sim_F(IxI)'!$O7</f>
        <v>0</v>
      </c>
      <c r="AG7">
        <f>I!AF5*'Sim_F(IxI)'!$O7</f>
        <v>0</v>
      </c>
      <c r="AH7">
        <f>I!AG5*'Sim_F(IxI)'!$O7</f>
        <v>0</v>
      </c>
      <c r="AI7">
        <f>I!AH5*'Sim_F(IxI)'!$O7</f>
        <v>0</v>
      </c>
      <c r="AJ7">
        <f>I!AI5*'Sim_F(IxI)'!$O7</f>
        <v>0</v>
      </c>
      <c r="AK7">
        <f>I!AJ5*'Sim_F(IxI)'!$O7</f>
        <v>0</v>
      </c>
      <c r="AL7">
        <f>I!AK5*'Sim_F(IxI)'!$O7</f>
        <v>0</v>
      </c>
      <c r="AM7">
        <f>I!AL5*'Sim_F(IxI)'!$O7</f>
        <v>0</v>
      </c>
      <c r="AN7">
        <f>I!AM5*'Sim_F(IxI)'!$O7</f>
        <v>0</v>
      </c>
      <c r="AO7">
        <f>I!AN5*'Sim_F(IxI)'!$O7</f>
        <v>0</v>
      </c>
      <c r="AP7">
        <f>I!AO5*'Sim_F(IxI)'!$O7</f>
        <v>0</v>
      </c>
      <c r="AQ7">
        <f>I!AP5*'Sim_F(IxI)'!$O7</f>
        <v>0</v>
      </c>
      <c r="AR7">
        <f>I!AQ5*'Sim_F(IxI)'!$O7</f>
        <v>0</v>
      </c>
      <c r="AS7">
        <f>I!AR5*'Sim_F(IxI)'!$O7</f>
        <v>0</v>
      </c>
      <c r="AT7">
        <f>I!AS5*'Sim_F(IxI)'!$O7</f>
        <v>0</v>
      </c>
      <c r="AU7">
        <f>I!AT5*'Sim_F(IxI)'!$O7</f>
        <v>0</v>
      </c>
      <c r="AV7">
        <f>I!AU5*'Sim_F(IxI)'!$O7</f>
        <v>0</v>
      </c>
      <c r="AW7">
        <f>I!AV5*'Sim_F(IxI)'!$O7</f>
        <v>0</v>
      </c>
      <c r="AX7">
        <f>I!AW5*'Sim_F(IxI)'!$O7</f>
        <v>0</v>
      </c>
      <c r="AY7">
        <f>I!AX5*'Sim_F(IxI)'!$O7</f>
        <v>0</v>
      </c>
      <c r="AZ7">
        <f>I!AY5*'Sim_F(IxI)'!$O7</f>
        <v>0</v>
      </c>
      <c r="BA7">
        <f>I!AZ5*'Sim_F(IxI)'!$O7</f>
        <v>0</v>
      </c>
      <c r="BB7">
        <f>I!BA5*'Sim_F(IxI)'!$O7</f>
        <v>0</v>
      </c>
      <c r="BC7">
        <f>I!BB5*'Sim_F(IxI)'!$O7</f>
        <v>0</v>
      </c>
      <c r="BD7">
        <f>I!BC5*'Sim_F(IxI)'!$O7</f>
        <v>0</v>
      </c>
      <c r="BE7">
        <f>I!BD5*'Sim_F(IxI)'!$O7</f>
        <v>0</v>
      </c>
      <c r="BF7">
        <f>I!BE5*'Sim_F(IxI)'!$O7</f>
        <v>0</v>
      </c>
      <c r="BG7">
        <f>I!BF5*'Sim_F(IxI)'!$O7</f>
        <v>0</v>
      </c>
      <c r="BH7">
        <f>I!BG5*'Sim_F(IxI)'!$O7</f>
        <v>0</v>
      </c>
      <c r="BI7">
        <f>I!BH5*'Sim_F(IxI)'!$O7</f>
        <v>0</v>
      </c>
      <c r="BJ7">
        <f>I!BI5*'Sim_F(IxI)'!$O7</f>
        <v>0</v>
      </c>
      <c r="BK7">
        <f>I!BJ5*'Sim_F(IxI)'!$O7</f>
        <v>0</v>
      </c>
      <c r="BL7">
        <f>I!BK5*'Sim_F(IxI)'!$O7</f>
        <v>0</v>
      </c>
      <c r="BM7">
        <f>I!BL5*'Sim_F(IxI)'!$O7</f>
        <v>0</v>
      </c>
      <c r="BN7">
        <f>I!BM5*'Sim_F(IxI)'!$O7</f>
        <v>0</v>
      </c>
      <c r="BO7">
        <f>I!BN5*'Sim_F(IxI)'!$O7</f>
        <v>0</v>
      </c>
      <c r="BP7">
        <f>I!BO5*'Sim_F(IxI)'!$O7</f>
        <v>0</v>
      </c>
      <c r="BQ7">
        <f>I!BP5*'Sim_F(IxI)'!$O7</f>
        <v>0</v>
      </c>
      <c r="BR7">
        <f>I!BQ5*'Sim_F(IxI)'!$O7</f>
        <v>0</v>
      </c>
      <c r="BS7">
        <f>I!BR5*'Sim_F(IxI)'!$O7</f>
        <v>0</v>
      </c>
      <c r="BT7">
        <f>I!BS5*'Sim_F(IxI)'!$O7</f>
        <v>0</v>
      </c>
      <c r="BU7">
        <f>I!BT5*'Sim_F(IxI)'!$O7</f>
        <v>0</v>
      </c>
      <c r="BV7">
        <f>I!BU5*'Sim_F(IxI)'!$O7</f>
        <v>0</v>
      </c>
      <c r="BW7">
        <f>I!BV5*'Sim_F(IxI)'!$O7</f>
        <v>0</v>
      </c>
      <c r="BX7">
        <f>I!BW5*'Sim_F(IxI)'!$O7</f>
        <v>0</v>
      </c>
      <c r="BY7">
        <f>I!BX5*'Sim_F(IxI)'!$O7</f>
        <v>0</v>
      </c>
    </row>
    <row r="8" spans="1:77" x14ac:dyDescent="0.25">
      <c r="A8" s="105" t="s">
        <v>5</v>
      </c>
      <c r="B8">
        <f>I!A6*'Sim_F(IxI)'!$O8</f>
        <v>0</v>
      </c>
      <c r="C8">
        <f>I!B6*'Sim_F(IxI)'!$O8</f>
        <v>0</v>
      </c>
      <c r="D8">
        <f>I!C6*'Sim_F(IxI)'!$O8</f>
        <v>0</v>
      </c>
      <c r="E8">
        <f>I!D6*'Sim_F(IxI)'!$O8</f>
        <v>0</v>
      </c>
      <c r="F8">
        <f>I!E6*'Sim_F(IxI)'!$O8</f>
        <v>0</v>
      </c>
      <c r="G8">
        <f>I!F6*'Sim_F(IxI)'!$O8</f>
        <v>0</v>
      </c>
      <c r="H8">
        <f>I!G6*'Sim_F(IxI)'!$O8</f>
        <v>0</v>
      </c>
      <c r="I8">
        <f>I!H6*'Sim_F(IxI)'!$O8</f>
        <v>0</v>
      </c>
      <c r="J8">
        <f>I!I6*'Sim_F(IxI)'!$O8</f>
        <v>0</v>
      </c>
      <c r="K8">
        <f>I!J6*'Sim_F(IxI)'!$O8</f>
        <v>0</v>
      </c>
      <c r="L8">
        <f>I!K6*'Sim_F(IxI)'!$O8</f>
        <v>0</v>
      </c>
      <c r="M8">
        <f>I!L6*'Sim_F(IxI)'!$O8</f>
        <v>0</v>
      </c>
      <c r="N8">
        <f>I!M6*'Sim_F(IxI)'!$O8</f>
        <v>0</v>
      </c>
      <c r="O8">
        <f>I!N6*'Sim_F(IxI)'!$O8</f>
        <v>0</v>
      </c>
      <c r="P8">
        <f>I!O6*'Sim_F(IxI)'!$O8</f>
        <v>0</v>
      </c>
      <c r="Q8">
        <f>I!P6*'Sim_F(IxI)'!$O8</f>
        <v>0</v>
      </c>
      <c r="R8">
        <f>I!Q6*'Sim_F(IxI)'!$O8</f>
        <v>0</v>
      </c>
      <c r="S8">
        <f>I!R6*'Sim_F(IxI)'!$O8</f>
        <v>0</v>
      </c>
      <c r="T8">
        <f>I!S6*'Sim_F(IxI)'!$O8</f>
        <v>0</v>
      </c>
      <c r="U8">
        <f>I!T6*'Sim_F(IxI)'!$O8</f>
        <v>0</v>
      </c>
      <c r="V8">
        <f>I!U6*'Sim_F(IxI)'!$O8</f>
        <v>0</v>
      </c>
      <c r="W8">
        <f>I!V6*'Sim_F(IxI)'!$O8</f>
        <v>0</v>
      </c>
      <c r="X8">
        <f>I!W6*'Sim_F(IxI)'!$O8</f>
        <v>0</v>
      </c>
      <c r="Y8">
        <f>I!X6*'Sim_F(IxI)'!$O8</f>
        <v>0</v>
      </c>
      <c r="Z8">
        <f>I!Y6*'Sim_F(IxI)'!$O8</f>
        <v>0</v>
      </c>
      <c r="AA8">
        <f>I!Z6*'Sim_F(IxI)'!$O8</f>
        <v>0</v>
      </c>
      <c r="AB8">
        <f>I!AA6*'Sim_F(IxI)'!$O8</f>
        <v>0</v>
      </c>
      <c r="AC8">
        <f>I!AB6*'Sim_F(IxI)'!$O8</f>
        <v>0</v>
      </c>
      <c r="AD8">
        <f>I!AC6*'Sim_F(IxI)'!$O8</f>
        <v>0</v>
      </c>
      <c r="AE8">
        <f>I!AD6*'Sim_F(IxI)'!$O8</f>
        <v>0</v>
      </c>
      <c r="AF8">
        <f>I!AE6*'Sim_F(IxI)'!$O8</f>
        <v>0</v>
      </c>
      <c r="AG8">
        <f>I!AF6*'Sim_F(IxI)'!$O8</f>
        <v>0</v>
      </c>
      <c r="AH8">
        <f>I!AG6*'Sim_F(IxI)'!$O8</f>
        <v>0</v>
      </c>
      <c r="AI8">
        <f>I!AH6*'Sim_F(IxI)'!$O8</f>
        <v>0</v>
      </c>
      <c r="AJ8">
        <f>I!AI6*'Sim_F(IxI)'!$O8</f>
        <v>0</v>
      </c>
      <c r="AK8">
        <f>I!AJ6*'Sim_F(IxI)'!$O8</f>
        <v>0</v>
      </c>
      <c r="AL8">
        <f>I!AK6*'Sim_F(IxI)'!$O8</f>
        <v>0</v>
      </c>
      <c r="AM8">
        <f>I!AL6*'Sim_F(IxI)'!$O8</f>
        <v>0</v>
      </c>
      <c r="AN8">
        <f>I!AM6*'Sim_F(IxI)'!$O8</f>
        <v>0</v>
      </c>
      <c r="AO8">
        <f>I!AN6*'Sim_F(IxI)'!$O8</f>
        <v>0</v>
      </c>
      <c r="AP8">
        <f>I!AO6*'Sim_F(IxI)'!$O8</f>
        <v>0</v>
      </c>
      <c r="AQ8">
        <f>I!AP6*'Sim_F(IxI)'!$O8</f>
        <v>0</v>
      </c>
      <c r="AR8">
        <f>I!AQ6*'Sim_F(IxI)'!$O8</f>
        <v>0</v>
      </c>
      <c r="AS8">
        <f>I!AR6*'Sim_F(IxI)'!$O8</f>
        <v>0</v>
      </c>
      <c r="AT8">
        <f>I!AS6*'Sim_F(IxI)'!$O8</f>
        <v>0</v>
      </c>
      <c r="AU8">
        <f>I!AT6*'Sim_F(IxI)'!$O8</f>
        <v>0</v>
      </c>
      <c r="AV8">
        <f>I!AU6*'Sim_F(IxI)'!$O8</f>
        <v>0</v>
      </c>
      <c r="AW8">
        <f>I!AV6*'Sim_F(IxI)'!$O8</f>
        <v>0</v>
      </c>
      <c r="AX8">
        <f>I!AW6*'Sim_F(IxI)'!$O8</f>
        <v>0</v>
      </c>
      <c r="AY8">
        <f>I!AX6*'Sim_F(IxI)'!$O8</f>
        <v>0</v>
      </c>
      <c r="AZ8">
        <f>I!AY6*'Sim_F(IxI)'!$O8</f>
        <v>0</v>
      </c>
      <c r="BA8">
        <f>I!AZ6*'Sim_F(IxI)'!$O8</f>
        <v>0</v>
      </c>
      <c r="BB8">
        <f>I!BA6*'Sim_F(IxI)'!$O8</f>
        <v>0</v>
      </c>
      <c r="BC8">
        <f>I!BB6*'Sim_F(IxI)'!$O8</f>
        <v>0</v>
      </c>
      <c r="BD8">
        <f>I!BC6*'Sim_F(IxI)'!$O8</f>
        <v>0</v>
      </c>
      <c r="BE8">
        <f>I!BD6*'Sim_F(IxI)'!$O8</f>
        <v>0</v>
      </c>
      <c r="BF8">
        <f>I!BE6*'Sim_F(IxI)'!$O8</f>
        <v>0</v>
      </c>
      <c r="BG8">
        <f>I!BF6*'Sim_F(IxI)'!$O8</f>
        <v>0</v>
      </c>
      <c r="BH8">
        <f>I!BG6*'Sim_F(IxI)'!$O8</f>
        <v>0</v>
      </c>
      <c r="BI8">
        <f>I!BH6*'Sim_F(IxI)'!$O8</f>
        <v>0</v>
      </c>
      <c r="BJ8">
        <f>I!BI6*'Sim_F(IxI)'!$O8</f>
        <v>0</v>
      </c>
      <c r="BK8">
        <f>I!BJ6*'Sim_F(IxI)'!$O8</f>
        <v>0</v>
      </c>
      <c r="BL8">
        <f>I!BK6*'Sim_F(IxI)'!$O8</f>
        <v>0</v>
      </c>
      <c r="BM8">
        <f>I!BL6*'Sim_F(IxI)'!$O8</f>
        <v>0</v>
      </c>
      <c r="BN8">
        <f>I!BM6*'Sim_F(IxI)'!$O8</f>
        <v>0</v>
      </c>
      <c r="BO8">
        <f>I!BN6*'Sim_F(IxI)'!$O8</f>
        <v>0</v>
      </c>
      <c r="BP8">
        <f>I!BO6*'Sim_F(IxI)'!$O8</f>
        <v>0</v>
      </c>
      <c r="BQ8">
        <f>I!BP6*'Sim_F(IxI)'!$O8</f>
        <v>0</v>
      </c>
      <c r="BR8">
        <f>I!BQ6*'Sim_F(IxI)'!$O8</f>
        <v>0</v>
      </c>
      <c r="BS8">
        <f>I!BR6*'Sim_F(IxI)'!$O8</f>
        <v>0</v>
      </c>
      <c r="BT8">
        <f>I!BS6*'Sim_F(IxI)'!$O8</f>
        <v>0</v>
      </c>
      <c r="BU8">
        <f>I!BT6*'Sim_F(IxI)'!$O8</f>
        <v>0</v>
      </c>
      <c r="BV8">
        <f>I!BU6*'Sim_F(IxI)'!$O8</f>
        <v>0</v>
      </c>
      <c r="BW8">
        <f>I!BV6*'Sim_F(IxI)'!$O8</f>
        <v>0</v>
      </c>
      <c r="BX8">
        <f>I!BW6*'Sim_F(IxI)'!$O8</f>
        <v>0</v>
      </c>
      <c r="BY8">
        <f>I!BX6*'Sim_F(IxI)'!$O8</f>
        <v>0</v>
      </c>
    </row>
    <row r="9" spans="1:77" x14ac:dyDescent="0.25">
      <c r="A9" s="105" t="s">
        <v>6</v>
      </c>
      <c r="B9">
        <f>I!A7*'Sim_F(IxI)'!$O9</f>
        <v>0</v>
      </c>
      <c r="C9">
        <f>I!B7*'Sim_F(IxI)'!$O9</f>
        <v>0</v>
      </c>
      <c r="D9">
        <f>I!C7*'Sim_F(IxI)'!$O9</f>
        <v>0</v>
      </c>
      <c r="E9">
        <f>I!D7*'Sim_F(IxI)'!$O9</f>
        <v>0</v>
      </c>
      <c r="F9">
        <f>I!E7*'Sim_F(IxI)'!$O9</f>
        <v>0</v>
      </c>
      <c r="G9">
        <f>I!F7*'Sim_F(IxI)'!$O9</f>
        <v>0</v>
      </c>
      <c r="H9">
        <f>I!G7*'Sim_F(IxI)'!$O9</f>
        <v>0</v>
      </c>
      <c r="I9">
        <f>I!H7*'Sim_F(IxI)'!$O9</f>
        <v>0</v>
      </c>
      <c r="J9">
        <f>I!I7*'Sim_F(IxI)'!$O9</f>
        <v>0</v>
      </c>
      <c r="K9">
        <f>I!J7*'Sim_F(IxI)'!$O9</f>
        <v>0</v>
      </c>
      <c r="L9">
        <f>I!K7*'Sim_F(IxI)'!$O9</f>
        <v>0</v>
      </c>
      <c r="M9">
        <f>I!L7*'Sim_F(IxI)'!$O9</f>
        <v>0</v>
      </c>
      <c r="N9">
        <f>I!M7*'Sim_F(IxI)'!$O9</f>
        <v>0</v>
      </c>
      <c r="O9">
        <f>I!N7*'Sim_F(IxI)'!$O9</f>
        <v>0</v>
      </c>
      <c r="P9">
        <f>I!O7*'Sim_F(IxI)'!$O9</f>
        <v>0</v>
      </c>
      <c r="Q9">
        <f>I!P7*'Sim_F(IxI)'!$O9</f>
        <v>0</v>
      </c>
      <c r="R9">
        <f>I!Q7*'Sim_F(IxI)'!$O9</f>
        <v>0</v>
      </c>
      <c r="S9">
        <f>I!R7*'Sim_F(IxI)'!$O9</f>
        <v>0</v>
      </c>
      <c r="T9">
        <f>I!S7*'Sim_F(IxI)'!$O9</f>
        <v>0</v>
      </c>
      <c r="U9">
        <f>I!T7*'Sim_F(IxI)'!$O9</f>
        <v>0</v>
      </c>
      <c r="V9">
        <f>I!U7*'Sim_F(IxI)'!$O9</f>
        <v>0</v>
      </c>
      <c r="W9">
        <f>I!V7*'Sim_F(IxI)'!$O9</f>
        <v>0</v>
      </c>
      <c r="X9">
        <f>I!W7*'Sim_F(IxI)'!$O9</f>
        <v>0</v>
      </c>
      <c r="Y9">
        <f>I!X7*'Sim_F(IxI)'!$O9</f>
        <v>0</v>
      </c>
      <c r="Z9">
        <f>I!Y7*'Sim_F(IxI)'!$O9</f>
        <v>0</v>
      </c>
      <c r="AA9">
        <f>I!Z7*'Sim_F(IxI)'!$O9</f>
        <v>0</v>
      </c>
      <c r="AB9">
        <f>I!AA7*'Sim_F(IxI)'!$O9</f>
        <v>0</v>
      </c>
      <c r="AC9">
        <f>I!AB7*'Sim_F(IxI)'!$O9</f>
        <v>0</v>
      </c>
      <c r="AD9">
        <f>I!AC7*'Sim_F(IxI)'!$O9</f>
        <v>0</v>
      </c>
      <c r="AE9">
        <f>I!AD7*'Sim_F(IxI)'!$O9</f>
        <v>0</v>
      </c>
      <c r="AF9">
        <f>I!AE7*'Sim_F(IxI)'!$O9</f>
        <v>0</v>
      </c>
      <c r="AG9">
        <f>I!AF7*'Sim_F(IxI)'!$O9</f>
        <v>0</v>
      </c>
      <c r="AH9">
        <f>I!AG7*'Sim_F(IxI)'!$O9</f>
        <v>0</v>
      </c>
      <c r="AI9">
        <f>I!AH7*'Sim_F(IxI)'!$O9</f>
        <v>0</v>
      </c>
      <c r="AJ9">
        <f>I!AI7*'Sim_F(IxI)'!$O9</f>
        <v>0</v>
      </c>
      <c r="AK9">
        <f>I!AJ7*'Sim_F(IxI)'!$O9</f>
        <v>0</v>
      </c>
      <c r="AL9">
        <f>I!AK7*'Sim_F(IxI)'!$O9</f>
        <v>0</v>
      </c>
      <c r="AM9">
        <f>I!AL7*'Sim_F(IxI)'!$O9</f>
        <v>0</v>
      </c>
      <c r="AN9">
        <f>I!AM7*'Sim_F(IxI)'!$O9</f>
        <v>0</v>
      </c>
      <c r="AO9">
        <f>I!AN7*'Sim_F(IxI)'!$O9</f>
        <v>0</v>
      </c>
      <c r="AP9">
        <f>I!AO7*'Sim_F(IxI)'!$O9</f>
        <v>0</v>
      </c>
      <c r="AQ9">
        <f>I!AP7*'Sim_F(IxI)'!$O9</f>
        <v>0</v>
      </c>
      <c r="AR9">
        <f>I!AQ7*'Sim_F(IxI)'!$O9</f>
        <v>0</v>
      </c>
      <c r="AS9">
        <f>I!AR7*'Sim_F(IxI)'!$O9</f>
        <v>0</v>
      </c>
      <c r="AT9">
        <f>I!AS7*'Sim_F(IxI)'!$O9</f>
        <v>0</v>
      </c>
      <c r="AU9">
        <f>I!AT7*'Sim_F(IxI)'!$O9</f>
        <v>0</v>
      </c>
      <c r="AV9">
        <f>I!AU7*'Sim_F(IxI)'!$O9</f>
        <v>0</v>
      </c>
      <c r="AW9">
        <f>I!AV7*'Sim_F(IxI)'!$O9</f>
        <v>0</v>
      </c>
      <c r="AX9">
        <f>I!AW7*'Sim_F(IxI)'!$O9</f>
        <v>0</v>
      </c>
      <c r="AY9">
        <f>I!AX7*'Sim_F(IxI)'!$O9</f>
        <v>0</v>
      </c>
      <c r="AZ9">
        <f>I!AY7*'Sim_F(IxI)'!$O9</f>
        <v>0</v>
      </c>
      <c r="BA9">
        <f>I!AZ7*'Sim_F(IxI)'!$O9</f>
        <v>0</v>
      </c>
      <c r="BB9">
        <f>I!BA7*'Sim_F(IxI)'!$O9</f>
        <v>0</v>
      </c>
      <c r="BC9">
        <f>I!BB7*'Sim_F(IxI)'!$O9</f>
        <v>0</v>
      </c>
      <c r="BD9">
        <f>I!BC7*'Sim_F(IxI)'!$O9</f>
        <v>0</v>
      </c>
      <c r="BE9">
        <f>I!BD7*'Sim_F(IxI)'!$O9</f>
        <v>0</v>
      </c>
      <c r="BF9">
        <f>I!BE7*'Sim_F(IxI)'!$O9</f>
        <v>0</v>
      </c>
      <c r="BG9">
        <f>I!BF7*'Sim_F(IxI)'!$O9</f>
        <v>0</v>
      </c>
      <c r="BH9">
        <f>I!BG7*'Sim_F(IxI)'!$O9</f>
        <v>0</v>
      </c>
      <c r="BI9">
        <f>I!BH7*'Sim_F(IxI)'!$O9</f>
        <v>0</v>
      </c>
      <c r="BJ9">
        <f>I!BI7*'Sim_F(IxI)'!$O9</f>
        <v>0</v>
      </c>
      <c r="BK9">
        <f>I!BJ7*'Sim_F(IxI)'!$O9</f>
        <v>0</v>
      </c>
      <c r="BL9">
        <f>I!BK7*'Sim_F(IxI)'!$O9</f>
        <v>0</v>
      </c>
      <c r="BM9">
        <f>I!BL7*'Sim_F(IxI)'!$O9</f>
        <v>0</v>
      </c>
      <c r="BN9">
        <f>I!BM7*'Sim_F(IxI)'!$O9</f>
        <v>0</v>
      </c>
      <c r="BO9">
        <f>I!BN7*'Sim_F(IxI)'!$O9</f>
        <v>0</v>
      </c>
      <c r="BP9">
        <f>I!BO7*'Sim_F(IxI)'!$O9</f>
        <v>0</v>
      </c>
      <c r="BQ9">
        <f>I!BP7*'Sim_F(IxI)'!$O9</f>
        <v>0</v>
      </c>
      <c r="BR9">
        <f>I!BQ7*'Sim_F(IxI)'!$O9</f>
        <v>0</v>
      </c>
      <c r="BS9">
        <f>I!BR7*'Sim_F(IxI)'!$O9</f>
        <v>0</v>
      </c>
      <c r="BT9">
        <f>I!BS7*'Sim_F(IxI)'!$O9</f>
        <v>0</v>
      </c>
      <c r="BU9">
        <f>I!BT7*'Sim_F(IxI)'!$O9</f>
        <v>0</v>
      </c>
      <c r="BV9">
        <f>I!BU7*'Sim_F(IxI)'!$O9</f>
        <v>0</v>
      </c>
      <c r="BW9">
        <f>I!BV7*'Sim_F(IxI)'!$O9</f>
        <v>0</v>
      </c>
      <c r="BX9">
        <f>I!BW7*'Sim_F(IxI)'!$O9</f>
        <v>0</v>
      </c>
      <c r="BY9">
        <f>I!BX7*'Sim_F(IxI)'!$O9</f>
        <v>0</v>
      </c>
    </row>
    <row r="10" spans="1:77" x14ac:dyDescent="0.25">
      <c r="A10" s="105" t="s">
        <v>7</v>
      </c>
      <c r="B10">
        <f>I!A8*'Sim_F(IxI)'!$O10</f>
        <v>0</v>
      </c>
      <c r="C10">
        <f>I!B8*'Sim_F(IxI)'!$O10</f>
        <v>0</v>
      </c>
      <c r="D10">
        <f>I!C8*'Sim_F(IxI)'!$O10</f>
        <v>0</v>
      </c>
      <c r="E10">
        <f>I!D8*'Sim_F(IxI)'!$O10</f>
        <v>0</v>
      </c>
      <c r="F10">
        <f>I!E8*'Sim_F(IxI)'!$O10</f>
        <v>0</v>
      </c>
      <c r="G10">
        <f>I!F8*'Sim_F(IxI)'!$O10</f>
        <v>0</v>
      </c>
      <c r="H10">
        <f>I!G8*'Sim_F(IxI)'!$O10</f>
        <v>0</v>
      </c>
      <c r="I10">
        <f>I!H8*'Sim_F(IxI)'!$O10</f>
        <v>0</v>
      </c>
      <c r="J10">
        <f>I!I8*'Sim_F(IxI)'!$O10</f>
        <v>0</v>
      </c>
      <c r="K10">
        <f>I!J8*'Sim_F(IxI)'!$O10</f>
        <v>0</v>
      </c>
      <c r="L10">
        <f>I!K8*'Sim_F(IxI)'!$O10</f>
        <v>0</v>
      </c>
      <c r="M10">
        <f>I!L8*'Sim_F(IxI)'!$O10</f>
        <v>0</v>
      </c>
      <c r="N10">
        <f>I!M8*'Sim_F(IxI)'!$O10</f>
        <v>0</v>
      </c>
      <c r="O10">
        <f>I!N8*'Sim_F(IxI)'!$O10</f>
        <v>0</v>
      </c>
      <c r="P10">
        <f>I!O8*'Sim_F(IxI)'!$O10</f>
        <v>0</v>
      </c>
      <c r="Q10">
        <f>I!P8*'Sim_F(IxI)'!$O10</f>
        <v>0</v>
      </c>
      <c r="R10">
        <f>I!Q8*'Sim_F(IxI)'!$O10</f>
        <v>0</v>
      </c>
      <c r="S10">
        <f>I!R8*'Sim_F(IxI)'!$O10</f>
        <v>0</v>
      </c>
      <c r="T10">
        <f>I!S8*'Sim_F(IxI)'!$O10</f>
        <v>0</v>
      </c>
      <c r="U10">
        <f>I!T8*'Sim_F(IxI)'!$O10</f>
        <v>0</v>
      </c>
      <c r="V10">
        <f>I!U8*'Sim_F(IxI)'!$O10</f>
        <v>0</v>
      </c>
      <c r="W10">
        <f>I!V8*'Sim_F(IxI)'!$O10</f>
        <v>0</v>
      </c>
      <c r="X10">
        <f>I!W8*'Sim_F(IxI)'!$O10</f>
        <v>0</v>
      </c>
      <c r="Y10">
        <f>I!X8*'Sim_F(IxI)'!$O10</f>
        <v>0</v>
      </c>
      <c r="Z10">
        <f>I!Y8*'Sim_F(IxI)'!$O10</f>
        <v>0</v>
      </c>
      <c r="AA10">
        <f>I!Z8*'Sim_F(IxI)'!$O10</f>
        <v>0</v>
      </c>
      <c r="AB10">
        <f>I!AA8*'Sim_F(IxI)'!$O10</f>
        <v>0</v>
      </c>
      <c r="AC10">
        <f>I!AB8*'Sim_F(IxI)'!$O10</f>
        <v>0</v>
      </c>
      <c r="AD10">
        <f>I!AC8*'Sim_F(IxI)'!$O10</f>
        <v>0</v>
      </c>
      <c r="AE10">
        <f>I!AD8*'Sim_F(IxI)'!$O10</f>
        <v>0</v>
      </c>
      <c r="AF10">
        <f>I!AE8*'Sim_F(IxI)'!$O10</f>
        <v>0</v>
      </c>
      <c r="AG10">
        <f>I!AF8*'Sim_F(IxI)'!$O10</f>
        <v>0</v>
      </c>
      <c r="AH10">
        <f>I!AG8*'Sim_F(IxI)'!$O10</f>
        <v>0</v>
      </c>
      <c r="AI10">
        <f>I!AH8*'Sim_F(IxI)'!$O10</f>
        <v>0</v>
      </c>
      <c r="AJ10">
        <f>I!AI8*'Sim_F(IxI)'!$O10</f>
        <v>0</v>
      </c>
      <c r="AK10">
        <f>I!AJ8*'Sim_F(IxI)'!$O10</f>
        <v>0</v>
      </c>
      <c r="AL10">
        <f>I!AK8*'Sim_F(IxI)'!$O10</f>
        <v>0</v>
      </c>
      <c r="AM10">
        <f>I!AL8*'Sim_F(IxI)'!$O10</f>
        <v>0</v>
      </c>
      <c r="AN10">
        <f>I!AM8*'Sim_F(IxI)'!$O10</f>
        <v>0</v>
      </c>
      <c r="AO10">
        <f>I!AN8*'Sim_F(IxI)'!$O10</f>
        <v>0</v>
      </c>
      <c r="AP10">
        <f>I!AO8*'Sim_F(IxI)'!$O10</f>
        <v>0</v>
      </c>
      <c r="AQ10">
        <f>I!AP8*'Sim_F(IxI)'!$O10</f>
        <v>0</v>
      </c>
      <c r="AR10">
        <f>I!AQ8*'Sim_F(IxI)'!$O10</f>
        <v>0</v>
      </c>
      <c r="AS10">
        <f>I!AR8*'Sim_F(IxI)'!$O10</f>
        <v>0</v>
      </c>
      <c r="AT10">
        <f>I!AS8*'Sim_F(IxI)'!$O10</f>
        <v>0</v>
      </c>
      <c r="AU10">
        <f>I!AT8*'Sim_F(IxI)'!$O10</f>
        <v>0</v>
      </c>
      <c r="AV10">
        <f>I!AU8*'Sim_F(IxI)'!$O10</f>
        <v>0</v>
      </c>
      <c r="AW10">
        <f>I!AV8*'Sim_F(IxI)'!$O10</f>
        <v>0</v>
      </c>
      <c r="AX10">
        <f>I!AW8*'Sim_F(IxI)'!$O10</f>
        <v>0</v>
      </c>
      <c r="AY10">
        <f>I!AX8*'Sim_F(IxI)'!$O10</f>
        <v>0</v>
      </c>
      <c r="AZ10">
        <f>I!AY8*'Sim_F(IxI)'!$O10</f>
        <v>0</v>
      </c>
      <c r="BA10">
        <f>I!AZ8*'Sim_F(IxI)'!$O10</f>
        <v>0</v>
      </c>
      <c r="BB10">
        <f>I!BA8*'Sim_F(IxI)'!$O10</f>
        <v>0</v>
      </c>
      <c r="BC10">
        <f>I!BB8*'Sim_F(IxI)'!$O10</f>
        <v>0</v>
      </c>
      <c r="BD10">
        <f>I!BC8*'Sim_F(IxI)'!$O10</f>
        <v>0</v>
      </c>
      <c r="BE10">
        <f>I!BD8*'Sim_F(IxI)'!$O10</f>
        <v>0</v>
      </c>
      <c r="BF10">
        <f>I!BE8*'Sim_F(IxI)'!$O10</f>
        <v>0</v>
      </c>
      <c r="BG10">
        <f>I!BF8*'Sim_F(IxI)'!$O10</f>
        <v>0</v>
      </c>
      <c r="BH10">
        <f>I!BG8*'Sim_F(IxI)'!$O10</f>
        <v>0</v>
      </c>
      <c r="BI10">
        <f>I!BH8*'Sim_F(IxI)'!$O10</f>
        <v>0</v>
      </c>
      <c r="BJ10">
        <f>I!BI8*'Sim_F(IxI)'!$O10</f>
        <v>0</v>
      </c>
      <c r="BK10">
        <f>I!BJ8*'Sim_F(IxI)'!$O10</f>
        <v>0</v>
      </c>
      <c r="BL10">
        <f>I!BK8*'Sim_F(IxI)'!$O10</f>
        <v>0</v>
      </c>
      <c r="BM10">
        <f>I!BL8*'Sim_F(IxI)'!$O10</f>
        <v>0</v>
      </c>
      <c r="BN10">
        <f>I!BM8*'Sim_F(IxI)'!$O10</f>
        <v>0</v>
      </c>
      <c r="BO10">
        <f>I!BN8*'Sim_F(IxI)'!$O10</f>
        <v>0</v>
      </c>
      <c r="BP10">
        <f>I!BO8*'Sim_F(IxI)'!$O10</f>
        <v>0</v>
      </c>
      <c r="BQ10">
        <f>I!BP8*'Sim_F(IxI)'!$O10</f>
        <v>0</v>
      </c>
      <c r="BR10">
        <f>I!BQ8*'Sim_F(IxI)'!$O10</f>
        <v>0</v>
      </c>
      <c r="BS10">
        <f>I!BR8*'Sim_F(IxI)'!$O10</f>
        <v>0</v>
      </c>
      <c r="BT10">
        <f>I!BS8*'Sim_F(IxI)'!$O10</f>
        <v>0</v>
      </c>
      <c r="BU10">
        <f>I!BT8*'Sim_F(IxI)'!$O10</f>
        <v>0</v>
      </c>
      <c r="BV10">
        <f>I!BU8*'Sim_F(IxI)'!$O10</f>
        <v>0</v>
      </c>
      <c r="BW10">
        <f>I!BV8*'Sim_F(IxI)'!$O10</f>
        <v>0</v>
      </c>
      <c r="BX10">
        <f>I!BW8*'Sim_F(IxI)'!$O10</f>
        <v>0</v>
      </c>
      <c r="BY10">
        <f>I!BX8*'Sim_F(IxI)'!$O10</f>
        <v>0</v>
      </c>
    </row>
    <row r="11" spans="1:77" x14ac:dyDescent="0.25">
      <c r="A11" s="105" t="s">
        <v>8</v>
      </c>
      <c r="B11">
        <f>I!A9*'Sim_F(IxI)'!$O11</f>
        <v>0</v>
      </c>
      <c r="C11">
        <f>I!B9*'Sim_F(IxI)'!$O11</f>
        <v>0</v>
      </c>
      <c r="D11">
        <f>I!C9*'Sim_F(IxI)'!$O11</f>
        <v>0</v>
      </c>
      <c r="E11">
        <f>I!D9*'Sim_F(IxI)'!$O11</f>
        <v>0</v>
      </c>
      <c r="F11">
        <f>I!E9*'Sim_F(IxI)'!$O11</f>
        <v>0</v>
      </c>
      <c r="G11">
        <f>I!F9*'Sim_F(IxI)'!$O11</f>
        <v>0</v>
      </c>
      <c r="H11">
        <f>I!G9*'Sim_F(IxI)'!$O11</f>
        <v>0</v>
      </c>
      <c r="I11">
        <f>I!H9*'Sim_F(IxI)'!$O11</f>
        <v>0</v>
      </c>
      <c r="J11">
        <f>I!I9*'Sim_F(IxI)'!$O11</f>
        <v>0</v>
      </c>
      <c r="K11">
        <f>I!J9*'Sim_F(IxI)'!$O11</f>
        <v>0</v>
      </c>
      <c r="L11">
        <f>I!K9*'Sim_F(IxI)'!$O11</f>
        <v>0</v>
      </c>
      <c r="M11">
        <f>I!L9*'Sim_F(IxI)'!$O11</f>
        <v>0</v>
      </c>
      <c r="N11">
        <f>I!M9*'Sim_F(IxI)'!$O11</f>
        <v>0</v>
      </c>
      <c r="O11">
        <f>I!N9*'Sim_F(IxI)'!$O11</f>
        <v>0</v>
      </c>
      <c r="P11">
        <f>I!O9*'Sim_F(IxI)'!$O11</f>
        <v>0</v>
      </c>
      <c r="Q11">
        <f>I!P9*'Sim_F(IxI)'!$O11</f>
        <v>0</v>
      </c>
      <c r="R11">
        <f>I!Q9*'Sim_F(IxI)'!$O11</f>
        <v>0</v>
      </c>
      <c r="S11">
        <f>I!R9*'Sim_F(IxI)'!$O11</f>
        <v>0</v>
      </c>
      <c r="T11">
        <f>I!S9*'Sim_F(IxI)'!$O11</f>
        <v>0</v>
      </c>
      <c r="U11">
        <f>I!T9*'Sim_F(IxI)'!$O11</f>
        <v>0</v>
      </c>
      <c r="V11">
        <f>I!U9*'Sim_F(IxI)'!$O11</f>
        <v>0</v>
      </c>
      <c r="W11">
        <f>I!V9*'Sim_F(IxI)'!$O11</f>
        <v>0</v>
      </c>
      <c r="X11">
        <f>I!W9*'Sim_F(IxI)'!$O11</f>
        <v>0</v>
      </c>
      <c r="Y11">
        <f>I!X9*'Sim_F(IxI)'!$O11</f>
        <v>0</v>
      </c>
      <c r="Z11">
        <f>I!Y9*'Sim_F(IxI)'!$O11</f>
        <v>0</v>
      </c>
      <c r="AA11">
        <f>I!Z9*'Sim_F(IxI)'!$O11</f>
        <v>0</v>
      </c>
      <c r="AB11">
        <f>I!AA9*'Sim_F(IxI)'!$O11</f>
        <v>0</v>
      </c>
      <c r="AC11">
        <f>I!AB9*'Sim_F(IxI)'!$O11</f>
        <v>0</v>
      </c>
      <c r="AD11">
        <f>I!AC9*'Sim_F(IxI)'!$O11</f>
        <v>0</v>
      </c>
      <c r="AE11">
        <f>I!AD9*'Sim_F(IxI)'!$O11</f>
        <v>0</v>
      </c>
      <c r="AF11">
        <f>I!AE9*'Sim_F(IxI)'!$O11</f>
        <v>0</v>
      </c>
      <c r="AG11">
        <f>I!AF9*'Sim_F(IxI)'!$O11</f>
        <v>0</v>
      </c>
      <c r="AH11">
        <f>I!AG9*'Sim_F(IxI)'!$O11</f>
        <v>0</v>
      </c>
      <c r="AI11">
        <f>I!AH9*'Sim_F(IxI)'!$O11</f>
        <v>0</v>
      </c>
      <c r="AJ11">
        <f>I!AI9*'Sim_F(IxI)'!$O11</f>
        <v>0</v>
      </c>
      <c r="AK11">
        <f>I!AJ9*'Sim_F(IxI)'!$O11</f>
        <v>0</v>
      </c>
      <c r="AL11">
        <f>I!AK9*'Sim_F(IxI)'!$O11</f>
        <v>0</v>
      </c>
      <c r="AM11">
        <f>I!AL9*'Sim_F(IxI)'!$O11</f>
        <v>0</v>
      </c>
      <c r="AN11">
        <f>I!AM9*'Sim_F(IxI)'!$O11</f>
        <v>0</v>
      </c>
      <c r="AO11">
        <f>I!AN9*'Sim_F(IxI)'!$O11</f>
        <v>0</v>
      </c>
      <c r="AP11">
        <f>I!AO9*'Sim_F(IxI)'!$O11</f>
        <v>0</v>
      </c>
      <c r="AQ11">
        <f>I!AP9*'Sim_F(IxI)'!$O11</f>
        <v>0</v>
      </c>
      <c r="AR11">
        <f>I!AQ9*'Sim_F(IxI)'!$O11</f>
        <v>0</v>
      </c>
      <c r="AS11">
        <f>I!AR9*'Sim_F(IxI)'!$O11</f>
        <v>0</v>
      </c>
      <c r="AT11">
        <f>I!AS9*'Sim_F(IxI)'!$O11</f>
        <v>0</v>
      </c>
      <c r="AU11">
        <f>I!AT9*'Sim_F(IxI)'!$O11</f>
        <v>0</v>
      </c>
      <c r="AV11">
        <f>I!AU9*'Sim_F(IxI)'!$O11</f>
        <v>0</v>
      </c>
      <c r="AW11">
        <f>I!AV9*'Sim_F(IxI)'!$O11</f>
        <v>0</v>
      </c>
      <c r="AX11">
        <f>I!AW9*'Sim_F(IxI)'!$O11</f>
        <v>0</v>
      </c>
      <c r="AY11">
        <f>I!AX9*'Sim_F(IxI)'!$O11</f>
        <v>0</v>
      </c>
      <c r="AZ11">
        <f>I!AY9*'Sim_F(IxI)'!$O11</f>
        <v>0</v>
      </c>
      <c r="BA11">
        <f>I!AZ9*'Sim_F(IxI)'!$O11</f>
        <v>0</v>
      </c>
      <c r="BB11">
        <f>I!BA9*'Sim_F(IxI)'!$O11</f>
        <v>0</v>
      </c>
      <c r="BC11">
        <f>I!BB9*'Sim_F(IxI)'!$O11</f>
        <v>0</v>
      </c>
      <c r="BD11">
        <f>I!BC9*'Sim_F(IxI)'!$O11</f>
        <v>0</v>
      </c>
      <c r="BE11">
        <f>I!BD9*'Sim_F(IxI)'!$O11</f>
        <v>0</v>
      </c>
      <c r="BF11">
        <f>I!BE9*'Sim_F(IxI)'!$O11</f>
        <v>0</v>
      </c>
      <c r="BG11">
        <f>I!BF9*'Sim_F(IxI)'!$O11</f>
        <v>0</v>
      </c>
      <c r="BH11">
        <f>I!BG9*'Sim_F(IxI)'!$O11</f>
        <v>0</v>
      </c>
      <c r="BI11">
        <f>I!BH9*'Sim_F(IxI)'!$O11</f>
        <v>0</v>
      </c>
      <c r="BJ11">
        <f>I!BI9*'Sim_F(IxI)'!$O11</f>
        <v>0</v>
      </c>
      <c r="BK11">
        <f>I!BJ9*'Sim_F(IxI)'!$O11</f>
        <v>0</v>
      </c>
      <c r="BL11">
        <f>I!BK9*'Sim_F(IxI)'!$O11</f>
        <v>0</v>
      </c>
      <c r="BM11">
        <f>I!BL9*'Sim_F(IxI)'!$O11</f>
        <v>0</v>
      </c>
      <c r="BN11">
        <f>I!BM9*'Sim_F(IxI)'!$O11</f>
        <v>0</v>
      </c>
      <c r="BO11">
        <f>I!BN9*'Sim_F(IxI)'!$O11</f>
        <v>0</v>
      </c>
      <c r="BP11">
        <f>I!BO9*'Sim_F(IxI)'!$O11</f>
        <v>0</v>
      </c>
      <c r="BQ11">
        <f>I!BP9*'Sim_F(IxI)'!$O11</f>
        <v>0</v>
      </c>
      <c r="BR11">
        <f>I!BQ9*'Sim_F(IxI)'!$O11</f>
        <v>0</v>
      </c>
      <c r="BS11">
        <f>I!BR9*'Sim_F(IxI)'!$O11</f>
        <v>0</v>
      </c>
      <c r="BT11">
        <f>I!BS9*'Sim_F(IxI)'!$O11</f>
        <v>0</v>
      </c>
      <c r="BU11">
        <f>I!BT9*'Sim_F(IxI)'!$O11</f>
        <v>0</v>
      </c>
      <c r="BV11">
        <f>I!BU9*'Sim_F(IxI)'!$O11</f>
        <v>0</v>
      </c>
      <c r="BW11">
        <f>I!BV9*'Sim_F(IxI)'!$O11</f>
        <v>0</v>
      </c>
      <c r="BX11">
        <f>I!BW9*'Sim_F(IxI)'!$O11</f>
        <v>0</v>
      </c>
      <c r="BY11">
        <f>I!BX9*'Sim_F(IxI)'!$O11</f>
        <v>0</v>
      </c>
    </row>
    <row r="12" spans="1:77" x14ac:dyDescent="0.25">
      <c r="A12" s="105" t="s">
        <v>9</v>
      </c>
      <c r="B12">
        <f>I!A10*'Sim_F(IxI)'!$O12</f>
        <v>0</v>
      </c>
      <c r="C12">
        <f>I!B10*'Sim_F(IxI)'!$O12</f>
        <v>0</v>
      </c>
      <c r="D12">
        <f>I!C10*'Sim_F(IxI)'!$O12</f>
        <v>0</v>
      </c>
      <c r="E12">
        <f>I!D10*'Sim_F(IxI)'!$O12</f>
        <v>0</v>
      </c>
      <c r="F12">
        <f>I!E10*'Sim_F(IxI)'!$O12</f>
        <v>0</v>
      </c>
      <c r="G12">
        <f>I!F10*'Sim_F(IxI)'!$O12</f>
        <v>0</v>
      </c>
      <c r="H12">
        <f>I!G10*'Sim_F(IxI)'!$O12</f>
        <v>0</v>
      </c>
      <c r="I12">
        <f>I!H10*'Sim_F(IxI)'!$O12</f>
        <v>0</v>
      </c>
      <c r="J12">
        <f>I!I10*'Sim_F(IxI)'!$O12</f>
        <v>0</v>
      </c>
      <c r="K12">
        <f>I!J10*'Sim_F(IxI)'!$O12</f>
        <v>0</v>
      </c>
      <c r="L12">
        <f>I!K10*'Sim_F(IxI)'!$O12</f>
        <v>0</v>
      </c>
      <c r="M12">
        <f>I!L10*'Sim_F(IxI)'!$O12</f>
        <v>0</v>
      </c>
      <c r="N12">
        <f>I!M10*'Sim_F(IxI)'!$O12</f>
        <v>0</v>
      </c>
      <c r="O12">
        <f>I!N10*'Sim_F(IxI)'!$O12</f>
        <v>0</v>
      </c>
      <c r="P12">
        <f>I!O10*'Sim_F(IxI)'!$O12</f>
        <v>0</v>
      </c>
      <c r="Q12">
        <f>I!P10*'Sim_F(IxI)'!$O12</f>
        <v>0</v>
      </c>
      <c r="R12">
        <f>I!Q10*'Sim_F(IxI)'!$O12</f>
        <v>0</v>
      </c>
      <c r="S12">
        <f>I!R10*'Sim_F(IxI)'!$O12</f>
        <v>0</v>
      </c>
      <c r="T12">
        <f>I!S10*'Sim_F(IxI)'!$O12</f>
        <v>0</v>
      </c>
      <c r="U12">
        <f>I!T10*'Sim_F(IxI)'!$O12</f>
        <v>0</v>
      </c>
      <c r="V12">
        <f>I!U10*'Sim_F(IxI)'!$O12</f>
        <v>0</v>
      </c>
      <c r="W12">
        <f>I!V10*'Sim_F(IxI)'!$O12</f>
        <v>0</v>
      </c>
      <c r="X12">
        <f>I!W10*'Sim_F(IxI)'!$O12</f>
        <v>0</v>
      </c>
      <c r="Y12">
        <f>I!X10*'Sim_F(IxI)'!$O12</f>
        <v>0</v>
      </c>
      <c r="Z12">
        <f>I!Y10*'Sim_F(IxI)'!$O12</f>
        <v>0</v>
      </c>
      <c r="AA12">
        <f>I!Z10*'Sim_F(IxI)'!$O12</f>
        <v>0</v>
      </c>
      <c r="AB12">
        <f>I!AA10*'Sim_F(IxI)'!$O12</f>
        <v>0</v>
      </c>
      <c r="AC12">
        <f>I!AB10*'Sim_F(IxI)'!$O12</f>
        <v>0</v>
      </c>
      <c r="AD12">
        <f>I!AC10*'Sim_F(IxI)'!$O12</f>
        <v>0</v>
      </c>
      <c r="AE12">
        <f>I!AD10*'Sim_F(IxI)'!$O12</f>
        <v>0</v>
      </c>
      <c r="AF12">
        <f>I!AE10*'Sim_F(IxI)'!$O12</f>
        <v>0</v>
      </c>
      <c r="AG12">
        <f>I!AF10*'Sim_F(IxI)'!$O12</f>
        <v>0</v>
      </c>
      <c r="AH12">
        <f>I!AG10*'Sim_F(IxI)'!$O12</f>
        <v>0</v>
      </c>
      <c r="AI12">
        <f>I!AH10*'Sim_F(IxI)'!$O12</f>
        <v>0</v>
      </c>
      <c r="AJ12">
        <f>I!AI10*'Sim_F(IxI)'!$O12</f>
        <v>0</v>
      </c>
      <c r="AK12">
        <f>I!AJ10*'Sim_F(IxI)'!$O12</f>
        <v>0</v>
      </c>
      <c r="AL12">
        <f>I!AK10*'Sim_F(IxI)'!$O12</f>
        <v>0</v>
      </c>
      <c r="AM12">
        <f>I!AL10*'Sim_F(IxI)'!$O12</f>
        <v>0</v>
      </c>
      <c r="AN12">
        <f>I!AM10*'Sim_F(IxI)'!$O12</f>
        <v>0</v>
      </c>
      <c r="AO12">
        <f>I!AN10*'Sim_F(IxI)'!$O12</f>
        <v>0</v>
      </c>
      <c r="AP12">
        <f>I!AO10*'Sim_F(IxI)'!$O12</f>
        <v>0</v>
      </c>
      <c r="AQ12">
        <f>I!AP10*'Sim_F(IxI)'!$O12</f>
        <v>0</v>
      </c>
      <c r="AR12">
        <f>I!AQ10*'Sim_F(IxI)'!$O12</f>
        <v>0</v>
      </c>
      <c r="AS12">
        <f>I!AR10*'Sim_F(IxI)'!$O12</f>
        <v>0</v>
      </c>
      <c r="AT12">
        <f>I!AS10*'Sim_F(IxI)'!$O12</f>
        <v>0</v>
      </c>
      <c r="AU12">
        <f>I!AT10*'Sim_F(IxI)'!$O12</f>
        <v>0</v>
      </c>
      <c r="AV12">
        <f>I!AU10*'Sim_F(IxI)'!$O12</f>
        <v>0</v>
      </c>
      <c r="AW12">
        <f>I!AV10*'Sim_F(IxI)'!$O12</f>
        <v>0</v>
      </c>
      <c r="AX12">
        <f>I!AW10*'Sim_F(IxI)'!$O12</f>
        <v>0</v>
      </c>
      <c r="AY12">
        <f>I!AX10*'Sim_F(IxI)'!$O12</f>
        <v>0</v>
      </c>
      <c r="AZ12">
        <f>I!AY10*'Sim_F(IxI)'!$O12</f>
        <v>0</v>
      </c>
      <c r="BA12">
        <f>I!AZ10*'Sim_F(IxI)'!$O12</f>
        <v>0</v>
      </c>
      <c r="BB12">
        <f>I!BA10*'Sim_F(IxI)'!$O12</f>
        <v>0</v>
      </c>
      <c r="BC12">
        <f>I!BB10*'Sim_F(IxI)'!$O12</f>
        <v>0</v>
      </c>
      <c r="BD12">
        <f>I!BC10*'Sim_F(IxI)'!$O12</f>
        <v>0</v>
      </c>
      <c r="BE12">
        <f>I!BD10*'Sim_F(IxI)'!$O12</f>
        <v>0</v>
      </c>
      <c r="BF12">
        <f>I!BE10*'Sim_F(IxI)'!$O12</f>
        <v>0</v>
      </c>
      <c r="BG12">
        <f>I!BF10*'Sim_F(IxI)'!$O12</f>
        <v>0</v>
      </c>
      <c r="BH12">
        <f>I!BG10*'Sim_F(IxI)'!$O12</f>
        <v>0</v>
      </c>
      <c r="BI12">
        <f>I!BH10*'Sim_F(IxI)'!$O12</f>
        <v>0</v>
      </c>
      <c r="BJ12">
        <f>I!BI10*'Sim_F(IxI)'!$O12</f>
        <v>0</v>
      </c>
      <c r="BK12">
        <f>I!BJ10*'Sim_F(IxI)'!$O12</f>
        <v>0</v>
      </c>
      <c r="BL12">
        <f>I!BK10*'Sim_F(IxI)'!$O12</f>
        <v>0</v>
      </c>
      <c r="BM12">
        <f>I!BL10*'Sim_F(IxI)'!$O12</f>
        <v>0</v>
      </c>
      <c r="BN12">
        <f>I!BM10*'Sim_F(IxI)'!$O12</f>
        <v>0</v>
      </c>
      <c r="BO12">
        <f>I!BN10*'Sim_F(IxI)'!$O12</f>
        <v>0</v>
      </c>
      <c r="BP12">
        <f>I!BO10*'Sim_F(IxI)'!$O12</f>
        <v>0</v>
      </c>
      <c r="BQ12">
        <f>I!BP10*'Sim_F(IxI)'!$O12</f>
        <v>0</v>
      </c>
      <c r="BR12">
        <f>I!BQ10*'Sim_F(IxI)'!$O12</f>
        <v>0</v>
      </c>
      <c r="BS12">
        <f>I!BR10*'Sim_F(IxI)'!$O12</f>
        <v>0</v>
      </c>
      <c r="BT12">
        <f>I!BS10*'Sim_F(IxI)'!$O12</f>
        <v>0</v>
      </c>
      <c r="BU12">
        <f>I!BT10*'Sim_F(IxI)'!$O12</f>
        <v>0</v>
      </c>
      <c r="BV12">
        <f>I!BU10*'Sim_F(IxI)'!$O12</f>
        <v>0</v>
      </c>
      <c r="BW12">
        <f>I!BV10*'Sim_F(IxI)'!$O12</f>
        <v>0</v>
      </c>
      <c r="BX12">
        <f>I!BW10*'Sim_F(IxI)'!$O12</f>
        <v>0</v>
      </c>
      <c r="BY12">
        <f>I!BX10*'Sim_F(IxI)'!$O12</f>
        <v>0</v>
      </c>
    </row>
    <row r="13" spans="1:77" x14ac:dyDescent="0.25">
      <c r="A13" s="105" t="s">
        <v>10</v>
      </c>
      <c r="B13">
        <f>I!A11*'Sim_F(IxI)'!$O13</f>
        <v>0</v>
      </c>
      <c r="C13">
        <f>I!B11*'Sim_F(IxI)'!$O13</f>
        <v>0</v>
      </c>
      <c r="D13">
        <f>I!C11*'Sim_F(IxI)'!$O13</f>
        <v>0</v>
      </c>
      <c r="E13">
        <f>I!D11*'Sim_F(IxI)'!$O13</f>
        <v>0</v>
      </c>
      <c r="F13">
        <f>I!E11*'Sim_F(IxI)'!$O13</f>
        <v>0</v>
      </c>
      <c r="G13">
        <f>I!F11*'Sim_F(IxI)'!$O13</f>
        <v>0</v>
      </c>
      <c r="H13">
        <f>I!G11*'Sim_F(IxI)'!$O13</f>
        <v>0</v>
      </c>
      <c r="I13">
        <f>I!H11*'Sim_F(IxI)'!$O13</f>
        <v>0</v>
      </c>
      <c r="J13">
        <f>I!I11*'Sim_F(IxI)'!$O13</f>
        <v>0</v>
      </c>
      <c r="K13">
        <f>I!J11*'Sim_F(IxI)'!$O13</f>
        <v>0</v>
      </c>
      <c r="L13">
        <f>I!K11*'Sim_F(IxI)'!$O13</f>
        <v>0</v>
      </c>
      <c r="M13">
        <f>I!L11*'Sim_F(IxI)'!$O13</f>
        <v>0</v>
      </c>
      <c r="N13">
        <f>I!M11*'Sim_F(IxI)'!$O13</f>
        <v>0</v>
      </c>
      <c r="O13">
        <f>I!N11*'Sim_F(IxI)'!$O13</f>
        <v>0</v>
      </c>
      <c r="P13">
        <f>I!O11*'Sim_F(IxI)'!$O13</f>
        <v>0</v>
      </c>
      <c r="Q13">
        <f>I!P11*'Sim_F(IxI)'!$O13</f>
        <v>0</v>
      </c>
      <c r="R13">
        <f>I!Q11*'Sim_F(IxI)'!$O13</f>
        <v>0</v>
      </c>
      <c r="S13">
        <f>I!R11*'Sim_F(IxI)'!$O13</f>
        <v>0</v>
      </c>
      <c r="T13">
        <f>I!S11*'Sim_F(IxI)'!$O13</f>
        <v>0</v>
      </c>
      <c r="U13">
        <f>I!T11*'Sim_F(IxI)'!$O13</f>
        <v>0</v>
      </c>
      <c r="V13">
        <f>I!U11*'Sim_F(IxI)'!$O13</f>
        <v>0</v>
      </c>
      <c r="W13">
        <f>I!V11*'Sim_F(IxI)'!$O13</f>
        <v>0</v>
      </c>
      <c r="X13">
        <f>I!W11*'Sim_F(IxI)'!$O13</f>
        <v>0</v>
      </c>
      <c r="Y13">
        <f>I!X11*'Sim_F(IxI)'!$O13</f>
        <v>0</v>
      </c>
      <c r="Z13">
        <f>I!Y11*'Sim_F(IxI)'!$O13</f>
        <v>0</v>
      </c>
      <c r="AA13">
        <f>I!Z11*'Sim_F(IxI)'!$O13</f>
        <v>0</v>
      </c>
      <c r="AB13">
        <f>I!AA11*'Sim_F(IxI)'!$O13</f>
        <v>0</v>
      </c>
      <c r="AC13">
        <f>I!AB11*'Sim_F(IxI)'!$O13</f>
        <v>0</v>
      </c>
      <c r="AD13">
        <f>I!AC11*'Sim_F(IxI)'!$O13</f>
        <v>0</v>
      </c>
      <c r="AE13">
        <f>I!AD11*'Sim_F(IxI)'!$O13</f>
        <v>0</v>
      </c>
      <c r="AF13">
        <f>I!AE11*'Sim_F(IxI)'!$O13</f>
        <v>0</v>
      </c>
      <c r="AG13">
        <f>I!AF11*'Sim_F(IxI)'!$O13</f>
        <v>0</v>
      </c>
      <c r="AH13">
        <f>I!AG11*'Sim_F(IxI)'!$O13</f>
        <v>0</v>
      </c>
      <c r="AI13">
        <f>I!AH11*'Sim_F(IxI)'!$O13</f>
        <v>0</v>
      </c>
      <c r="AJ13">
        <f>I!AI11*'Sim_F(IxI)'!$O13</f>
        <v>0</v>
      </c>
      <c r="AK13">
        <f>I!AJ11*'Sim_F(IxI)'!$O13</f>
        <v>0</v>
      </c>
      <c r="AL13">
        <f>I!AK11*'Sim_F(IxI)'!$O13</f>
        <v>0</v>
      </c>
      <c r="AM13">
        <f>I!AL11*'Sim_F(IxI)'!$O13</f>
        <v>0</v>
      </c>
      <c r="AN13">
        <f>I!AM11*'Sim_F(IxI)'!$O13</f>
        <v>0</v>
      </c>
      <c r="AO13">
        <f>I!AN11*'Sim_F(IxI)'!$O13</f>
        <v>0</v>
      </c>
      <c r="AP13">
        <f>I!AO11*'Sim_F(IxI)'!$O13</f>
        <v>0</v>
      </c>
      <c r="AQ13">
        <f>I!AP11*'Sim_F(IxI)'!$O13</f>
        <v>0</v>
      </c>
      <c r="AR13">
        <f>I!AQ11*'Sim_F(IxI)'!$O13</f>
        <v>0</v>
      </c>
      <c r="AS13">
        <f>I!AR11*'Sim_F(IxI)'!$O13</f>
        <v>0</v>
      </c>
      <c r="AT13">
        <f>I!AS11*'Sim_F(IxI)'!$O13</f>
        <v>0</v>
      </c>
      <c r="AU13">
        <f>I!AT11*'Sim_F(IxI)'!$O13</f>
        <v>0</v>
      </c>
      <c r="AV13">
        <f>I!AU11*'Sim_F(IxI)'!$O13</f>
        <v>0</v>
      </c>
      <c r="AW13">
        <f>I!AV11*'Sim_F(IxI)'!$O13</f>
        <v>0</v>
      </c>
      <c r="AX13">
        <f>I!AW11*'Sim_F(IxI)'!$O13</f>
        <v>0</v>
      </c>
      <c r="AY13">
        <f>I!AX11*'Sim_F(IxI)'!$O13</f>
        <v>0</v>
      </c>
      <c r="AZ13">
        <f>I!AY11*'Sim_F(IxI)'!$O13</f>
        <v>0</v>
      </c>
      <c r="BA13">
        <f>I!AZ11*'Sim_F(IxI)'!$O13</f>
        <v>0</v>
      </c>
      <c r="BB13">
        <f>I!BA11*'Sim_F(IxI)'!$O13</f>
        <v>0</v>
      </c>
      <c r="BC13">
        <f>I!BB11*'Sim_F(IxI)'!$O13</f>
        <v>0</v>
      </c>
      <c r="BD13">
        <f>I!BC11*'Sim_F(IxI)'!$O13</f>
        <v>0</v>
      </c>
      <c r="BE13">
        <f>I!BD11*'Sim_F(IxI)'!$O13</f>
        <v>0</v>
      </c>
      <c r="BF13">
        <f>I!BE11*'Sim_F(IxI)'!$O13</f>
        <v>0</v>
      </c>
      <c r="BG13">
        <f>I!BF11*'Sim_F(IxI)'!$O13</f>
        <v>0</v>
      </c>
      <c r="BH13">
        <f>I!BG11*'Sim_F(IxI)'!$O13</f>
        <v>0</v>
      </c>
      <c r="BI13">
        <f>I!BH11*'Sim_F(IxI)'!$O13</f>
        <v>0</v>
      </c>
      <c r="BJ13">
        <f>I!BI11*'Sim_F(IxI)'!$O13</f>
        <v>0</v>
      </c>
      <c r="BK13">
        <f>I!BJ11*'Sim_F(IxI)'!$O13</f>
        <v>0</v>
      </c>
      <c r="BL13">
        <f>I!BK11*'Sim_F(IxI)'!$O13</f>
        <v>0</v>
      </c>
      <c r="BM13">
        <f>I!BL11*'Sim_F(IxI)'!$O13</f>
        <v>0</v>
      </c>
      <c r="BN13">
        <f>I!BM11*'Sim_F(IxI)'!$O13</f>
        <v>0</v>
      </c>
      <c r="BO13">
        <f>I!BN11*'Sim_F(IxI)'!$O13</f>
        <v>0</v>
      </c>
      <c r="BP13">
        <f>I!BO11*'Sim_F(IxI)'!$O13</f>
        <v>0</v>
      </c>
      <c r="BQ13">
        <f>I!BP11*'Sim_F(IxI)'!$O13</f>
        <v>0</v>
      </c>
      <c r="BR13">
        <f>I!BQ11*'Sim_F(IxI)'!$O13</f>
        <v>0</v>
      </c>
      <c r="BS13">
        <f>I!BR11*'Sim_F(IxI)'!$O13</f>
        <v>0</v>
      </c>
      <c r="BT13">
        <f>I!BS11*'Sim_F(IxI)'!$O13</f>
        <v>0</v>
      </c>
      <c r="BU13">
        <f>I!BT11*'Sim_F(IxI)'!$O13</f>
        <v>0</v>
      </c>
      <c r="BV13">
        <f>I!BU11*'Sim_F(IxI)'!$O13</f>
        <v>0</v>
      </c>
      <c r="BW13">
        <f>I!BV11*'Sim_F(IxI)'!$O13</f>
        <v>0</v>
      </c>
      <c r="BX13">
        <f>I!BW11*'Sim_F(IxI)'!$O13</f>
        <v>0</v>
      </c>
      <c r="BY13">
        <f>I!BX11*'Sim_F(IxI)'!$O13</f>
        <v>0</v>
      </c>
    </row>
    <row r="14" spans="1:77" x14ac:dyDescent="0.25">
      <c r="A14" s="105" t="s">
        <v>11</v>
      </c>
      <c r="B14">
        <f>I!A12*'Sim_F(IxI)'!$O14</f>
        <v>0</v>
      </c>
      <c r="C14">
        <f>I!B12*'Sim_F(IxI)'!$O14</f>
        <v>0</v>
      </c>
      <c r="D14">
        <f>I!C12*'Sim_F(IxI)'!$O14</f>
        <v>0</v>
      </c>
      <c r="E14">
        <f>I!D12*'Sim_F(IxI)'!$O14</f>
        <v>0</v>
      </c>
      <c r="F14">
        <f>I!E12*'Sim_F(IxI)'!$O14</f>
        <v>0</v>
      </c>
      <c r="G14">
        <f>I!F12*'Sim_F(IxI)'!$O14</f>
        <v>0</v>
      </c>
      <c r="H14">
        <f>I!G12*'Sim_F(IxI)'!$O14</f>
        <v>0</v>
      </c>
      <c r="I14">
        <f>I!H12*'Sim_F(IxI)'!$O14</f>
        <v>0</v>
      </c>
      <c r="J14">
        <f>I!I12*'Sim_F(IxI)'!$O14</f>
        <v>0</v>
      </c>
      <c r="K14">
        <f>I!J12*'Sim_F(IxI)'!$O14</f>
        <v>0</v>
      </c>
      <c r="L14">
        <f>I!K12*'Sim_F(IxI)'!$O14</f>
        <v>0</v>
      </c>
      <c r="M14">
        <f>I!L12*'Sim_F(IxI)'!$O14</f>
        <v>0</v>
      </c>
      <c r="N14">
        <f>I!M12*'Sim_F(IxI)'!$O14</f>
        <v>0</v>
      </c>
      <c r="O14">
        <f>I!N12*'Sim_F(IxI)'!$O14</f>
        <v>0</v>
      </c>
      <c r="P14">
        <f>I!O12*'Sim_F(IxI)'!$O14</f>
        <v>0</v>
      </c>
      <c r="Q14">
        <f>I!P12*'Sim_F(IxI)'!$O14</f>
        <v>0</v>
      </c>
      <c r="R14">
        <f>I!Q12*'Sim_F(IxI)'!$O14</f>
        <v>0</v>
      </c>
      <c r="S14">
        <f>I!R12*'Sim_F(IxI)'!$O14</f>
        <v>0</v>
      </c>
      <c r="T14">
        <f>I!S12*'Sim_F(IxI)'!$O14</f>
        <v>0</v>
      </c>
      <c r="U14">
        <f>I!T12*'Sim_F(IxI)'!$O14</f>
        <v>0</v>
      </c>
      <c r="V14">
        <f>I!U12*'Sim_F(IxI)'!$O14</f>
        <v>0</v>
      </c>
      <c r="W14">
        <f>I!V12*'Sim_F(IxI)'!$O14</f>
        <v>0</v>
      </c>
      <c r="X14">
        <f>I!W12*'Sim_F(IxI)'!$O14</f>
        <v>0</v>
      </c>
      <c r="Y14">
        <f>I!X12*'Sim_F(IxI)'!$O14</f>
        <v>0</v>
      </c>
      <c r="Z14">
        <f>I!Y12*'Sim_F(IxI)'!$O14</f>
        <v>0</v>
      </c>
      <c r="AA14">
        <f>I!Z12*'Sim_F(IxI)'!$O14</f>
        <v>0</v>
      </c>
      <c r="AB14">
        <f>I!AA12*'Sim_F(IxI)'!$O14</f>
        <v>0</v>
      </c>
      <c r="AC14">
        <f>I!AB12*'Sim_F(IxI)'!$O14</f>
        <v>0</v>
      </c>
      <c r="AD14">
        <f>I!AC12*'Sim_F(IxI)'!$O14</f>
        <v>0</v>
      </c>
      <c r="AE14">
        <f>I!AD12*'Sim_F(IxI)'!$O14</f>
        <v>0</v>
      </c>
      <c r="AF14">
        <f>I!AE12*'Sim_F(IxI)'!$O14</f>
        <v>0</v>
      </c>
      <c r="AG14">
        <f>I!AF12*'Sim_F(IxI)'!$O14</f>
        <v>0</v>
      </c>
      <c r="AH14">
        <f>I!AG12*'Sim_F(IxI)'!$O14</f>
        <v>0</v>
      </c>
      <c r="AI14">
        <f>I!AH12*'Sim_F(IxI)'!$O14</f>
        <v>0</v>
      </c>
      <c r="AJ14">
        <f>I!AI12*'Sim_F(IxI)'!$O14</f>
        <v>0</v>
      </c>
      <c r="AK14">
        <f>I!AJ12*'Sim_F(IxI)'!$O14</f>
        <v>0</v>
      </c>
      <c r="AL14">
        <f>I!AK12*'Sim_F(IxI)'!$O14</f>
        <v>0</v>
      </c>
      <c r="AM14">
        <f>I!AL12*'Sim_F(IxI)'!$O14</f>
        <v>0</v>
      </c>
      <c r="AN14">
        <f>I!AM12*'Sim_F(IxI)'!$O14</f>
        <v>0</v>
      </c>
      <c r="AO14">
        <f>I!AN12*'Sim_F(IxI)'!$O14</f>
        <v>0</v>
      </c>
      <c r="AP14">
        <f>I!AO12*'Sim_F(IxI)'!$O14</f>
        <v>0</v>
      </c>
      <c r="AQ14">
        <f>I!AP12*'Sim_F(IxI)'!$O14</f>
        <v>0</v>
      </c>
      <c r="AR14">
        <f>I!AQ12*'Sim_F(IxI)'!$O14</f>
        <v>0</v>
      </c>
      <c r="AS14">
        <f>I!AR12*'Sim_F(IxI)'!$O14</f>
        <v>0</v>
      </c>
      <c r="AT14">
        <f>I!AS12*'Sim_F(IxI)'!$O14</f>
        <v>0</v>
      </c>
      <c r="AU14">
        <f>I!AT12*'Sim_F(IxI)'!$O14</f>
        <v>0</v>
      </c>
      <c r="AV14">
        <f>I!AU12*'Sim_F(IxI)'!$O14</f>
        <v>0</v>
      </c>
      <c r="AW14">
        <f>I!AV12*'Sim_F(IxI)'!$O14</f>
        <v>0</v>
      </c>
      <c r="AX14">
        <f>I!AW12*'Sim_F(IxI)'!$O14</f>
        <v>0</v>
      </c>
      <c r="AY14">
        <f>I!AX12*'Sim_F(IxI)'!$O14</f>
        <v>0</v>
      </c>
      <c r="AZ14">
        <f>I!AY12*'Sim_F(IxI)'!$O14</f>
        <v>0</v>
      </c>
      <c r="BA14">
        <f>I!AZ12*'Sim_F(IxI)'!$O14</f>
        <v>0</v>
      </c>
      <c r="BB14">
        <f>I!BA12*'Sim_F(IxI)'!$O14</f>
        <v>0</v>
      </c>
      <c r="BC14">
        <f>I!BB12*'Sim_F(IxI)'!$O14</f>
        <v>0</v>
      </c>
      <c r="BD14">
        <f>I!BC12*'Sim_F(IxI)'!$O14</f>
        <v>0</v>
      </c>
      <c r="BE14">
        <f>I!BD12*'Sim_F(IxI)'!$O14</f>
        <v>0</v>
      </c>
      <c r="BF14">
        <f>I!BE12*'Sim_F(IxI)'!$O14</f>
        <v>0</v>
      </c>
      <c r="BG14">
        <f>I!BF12*'Sim_F(IxI)'!$O14</f>
        <v>0</v>
      </c>
      <c r="BH14">
        <f>I!BG12*'Sim_F(IxI)'!$O14</f>
        <v>0</v>
      </c>
      <c r="BI14">
        <f>I!BH12*'Sim_F(IxI)'!$O14</f>
        <v>0</v>
      </c>
      <c r="BJ14">
        <f>I!BI12*'Sim_F(IxI)'!$O14</f>
        <v>0</v>
      </c>
      <c r="BK14">
        <f>I!BJ12*'Sim_F(IxI)'!$O14</f>
        <v>0</v>
      </c>
      <c r="BL14">
        <f>I!BK12*'Sim_F(IxI)'!$O14</f>
        <v>0</v>
      </c>
      <c r="BM14">
        <f>I!BL12*'Sim_F(IxI)'!$O14</f>
        <v>0</v>
      </c>
      <c r="BN14">
        <f>I!BM12*'Sim_F(IxI)'!$O14</f>
        <v>0</v>
      </c>
      <c r="BO14">
        <f>I!BN12*'Sim_F(IxI)'!$O14</f>
        <v>0</v>
      </c>
      <c r="BP14">
        <f>I!BO12*'Sim_F(IxI)'!$O14</f>
        <v>0</v>
      </c>
      <c r="BQ14">
        <f>I!BP12*'Sim_F(IxI)'!$O14</f>
        <v>0</v>
      </c>
      <c r="BR14">
        <f>I!BQ12*'Sim_F(IxI)'!$O14</f>
        <v>0</v>
      </c>
      <c r="BS14">
        <f>I!BR12*'Sim_F(IxI)'!$O14</f>
        <v>0</v>
      </c>
      <c r="BT14">
        <f>I!BS12*'Sim_F(IxI)'!$O14</f>
        <v>0</v>
      </c>
      <c r="BU14">
        <f>I!BT12*'Sim_F(IxI)'!$O14</f>
        <v>0</v>
      </c>
      <c r="BV14">
        <f>I!BU12*'Sim_F(IxI)'!$O14</f>
        <v>0</v>
      </c>
      <c r="BW14">
        <f>I!BV12*'Sim_F(IxI)'!$O14</f>
        <v>0</v>
      </c>
      <c r="BX14">
        <f>I!BW12*'Sim_F(IxI)'!$O14</f>
        <v>0</v>
      </c>
      <c r="BY14">
        <f>I!BX12*'Sim_F(IxI)'!$O14</f>
        <v>0</v>
      </c>
    </row>
    <row r="15" spans="1:77" x14ac:dyDescent="0.25">
      <c r="A15" s="105" t="s">
        <v>12</v>
      </c>
      <c r="B15">
        <f>I!A13*'Sim_F(IxI)'!$O15</f>
        <v>0</v>
      </c>
      <c r="C15">
        <f>I!B13*'Sim_F(IxI)'!$O15</f>
        <v>0</v>
      </c>
      <c r="D15">
        <f>I!C13*'Sim_F(IxI)'!$O15</f>
        <v>0</v>
      </c>
      <c r="E15">
        <f>I!D13*'Sim_F(IxI)'!$O15</f>
        <v>0</v>
      </c>
      <c r="F15">
        <f>I!E13*'Sim_F(IxI)'!$O15</f>
        <v>0</v>
      </c>
      <c r="G15">
        <f>I!F13*'Sim_F(IxI)'!$O15</f>
        <v>0</v>
      </c>
      <c r="H15">
        <f>I!G13*'Sim_F(IxI)'!$O15</f>
        <v>0</v>
      </c>
      <c r="I15">
        <f>I!H13*'Sim_F(IxI)'!$O15</f>
        <v>0</v>
      </c>
      <c r="J15">
        <f>I!I13*'Sim_F(IxI)'!$O15</f>
        <v>0</v>
      </c>
      <c r="K15">
        <f>I!J13*'Sim_F(IxI)'!$O15</f>
        <v>0</v>
      </c>
      <c r="L15">
        <f>I!K13*'Sim_F(IxI)'!$O15</f>
        <v>0</v>
      </c>
      <c r="M15">
        <f>I!L13*'Sim_F(IxI)'!$O15</f>
        <v>0</v>
      </c>
      <c r="N15">
        <f>I!M13*'Sim_F(IxI)'!$O15</f>
        <v>0</v>
      </c>
      <c r="O15">
        <f>I!N13*'Sim_F(IxI)'!$O15</f>
        <v>0</v>
      </c>
      <c r="P15">
        <f>I!O13*'Sim_F(IxI)'!$O15</f>
        <v>0</v>
      </c>
      <c r="Q15">
        <f>I!P13*'Sim_F(IxI)'!$O15</f>
        <v>0</v>
      </c>
      <c r="R15">
        <f>I!Q13*'Sim_F(IxI)'!$O15</f>
        <v>0</v>
      </c>
      <c r="S15">
        <f>I!R13*'Sim_F(IxI)'!$O15</f>
        <v>0</v>
      </c>
      <c r="T15">
        <f>I!S13*'Sim_F(IxI)'!$O15</f>
        <v>0</v>
      </c>
      <c r="U15">
        <f>I!T13*'Sim_F(IxI)'!$O15</f>
        <v>0</v>
      </c>
      <c r="V15">
        <f>I!U13*'Sim_F(IxI)'!$O15</f>
        <v>0</v>
      </c>
      <c r="W15">
        <f>I!V13*'Sim_F(IxI)'!$O15</f>
        <v>0</v>
      </c>
      <c r="X15">
        <f>I!W13*'Sim_F(IxI)'!$O15</f>
        <v>0</v>
      </c>
      <c r="Y15">
        <f>I!X13*'Sim_F(IxI)'!$O15</f>
        <v>0</v>
      </c>
      <c r="Z15">
        <f>I!Y13*'Sim_F(IxI)'!$O15</f>
        <v>0</v>
      </c>
      <c r="AA15">
        <f>I!Z13*'Sim_F(IxI)'!$O15</f>
        <v>0</v>
      </c>
      <c r="AB15">
        <f>I!AA13*'Sim_F(IxI)'!$O15</f>
        <v>0</v>
      </c>
      <c r="AC15">
        <f>I!AB13*'Sim_F(IxI)'!$O15</f>
        <v>0</v>
      </c>
      <c r="AD15">
        <f>I!AC13*'Sim_F(IxI)'!$O15</f>
        <v>0</v>
      </c>
      <c r="AE15">
        <f>I!AD13*'Sim_F(IxI)'!$O15</f>
        <v>0</v>
      </c>
      <c r="AF15">
        <f>I!AE13*'Sim_F(IxI)'!$O15</f>
        <v>0</v>
      </c>
      <c r="AG15">
        <f>I!AF13*'Sim_F(IxI)'!$O15</f>
        <v>0</v>
      </c>
      <c r="AH15">
        <f>I!AG13*'Sim_F(IxI)'!$O15</f>
        <v>0</v>
      </c>
      <c r="AI15">
        <f>I!AH13*'Sim_F(IxI)'!$O15</f>
        <v>0</v>
      </c>
      <c r="AJ15">
        <f>I!AI13*'Sim_F(IxI)'!$O15</f>
        <v>0</v>
      </c>
      <c r="AK15">
        <f>I!AJ13*'Sim_F(IxI)'!$O15</f>
        <v>0</v>
      </c>
      <c r="AL15">
        <f>I!AK13*'Sim_F(IxI)'!$O15</f>
        <v>0</v>
      </c>
      <c r="AM15">
        <f>I!AL13*'Sim_F(IxI)'!$O15</f>
        <v>0</v>
      </c>
      <c r="AN15">
        <f>I!AM13*'Sim_F(IxI)'!$O15</f>
        <v>0</v>
      </c>
      <c r="AO15">
        <f>I!AN13*'Sim_F(IxI)'!$O15</f>
        <v>0</v>
      </c>
      <c r="AP15">
        <f>I!AO13*'Sim_F(IxI)'!$O15</f>
        <v>0</v>
      </c>
      <c r="AQ15">
        <f>I!AP13*'Sim_F(IxI)'!$O15</f>
        <v>0</v>
      </c>
      <c r="AR15">
        <f>I!AQ13*'Sim_F(IxI)'!$O15</f>
        <v>0</v>
      </c>
      <c r="AS15">
        <f>I!AR13*'Sim_F(IxI)'!$O15</f>
        <v>0</v>
      </c>
      <c r="AT15">
        <f>I!AS13*'Sim_F(IxI)'!$O15</f>
        <v>0</v>
      </c>
      <c r="AU15">
        <f>I!AT13*'Sim_F(IxI)'!$O15</f>
        <v>0</v>
      </c>
      <c r="AV15">
        <f>I!AU13*'Sim_F(IxI)'!$O15</f>
        <v>0</v>
      </c>
      <c r="AW15">
        <f>I!AV13*'Sim_F(IxI)'!$O15</f>
        <v>0</v>
      </c>
      <c r="AX15">
        <f>I!AW13*'Sim_F(IxI)'!$O15</f>
        <v>0</v>
      </c>
      <c r="AY15">
        <f>I!AX13*'Sim_F(IxI)'!$O15</f>
        <v>0</v>
      </c>
      <c r="AZ15">
        <f>I!AY13*'Sim_F(IxI)'!$O15</f>
        <v>0</v>
      </c>
      <c r="BA15">
        <f>I!AZ13*'Sim_F(IxI)'!$O15</f>
        <v>0</v>
      </c>
      <c r="BB15">
        <f>I!BA13*'Sim_F(IxI)'!$O15</f>
        <v>0</v>
      </c>
      <c r="BC15">
        <f>I!BB13*'Sim_F(IxI)'!$O15</f>
        <v>0</v>
      </c>
      <c r="BD15">
        <f>I!BC13*'Sim_F(IxI)'!$O15</f>
        <v>0</v>
      </c>
      <c r="BE15">
        <f>I!BD13*'Sim_F(IxI)'!$O15</f>
        <v>0</v>
      </c>
      <c r="BF15">
        <f>I!BE13*'Sim_F(IxI)'!$O15</f>
        <v>0</v>
      </c>
      <c r="BG15">
        <f>I!BF13*'Sim_F(IxI)'!$O15</f>
        <v>0</v>
      </c>
      <c r="BH15">
        <f>I!BG13*'Sim_F(IxI)'!$O15</f>
        <v>0</v>
      </c>
      <c r="BI15">
        <f>I!BH13*'Sim_F(IxI)'!$O15</f>
        <v>0</v>
      </c>
      <c r="BJ15">
        <f>I!BI13*'Sim_F(IxI)'!$O15</f>
        <v>0</v>
      </c>
      <c r="BK15">
        <f>I!BJ13*'Sim_F(IxI)'!$O15</f>
        <v>0</v>
      </c>
      <c r="BL15">
        <f>I!BK13*'Sim_F(IxI)'!$O15</f>
        <v>0</v>
      </c>
      <c r="BM15">
        <f>I!BL13*'Sim_F(IxI)'!$O15</f>
        <v>0</v>
      </c>
      <c r="BN15">
        <f>I!BM13*'Sim_F(IxI)'!$O15</f>
        <v>0</v>
      </c>
      <c r="BO15">
        <f>I!BN13*'Sim_F(IxI)'!$O15</f>
        <v>0</v>
      </c>
      <c r="BP15">
        <f>I!BO13*'Sim_F(IxI)'!$O15</f>
        <v>0</v>
      </c>
      <c r="BQ15">
        <f>I!BP13*'Sim_F(IxI)'!$O15</f>
        <v>0</v>
      </c>
      <c r="BR15">
        <f>I!BQ13*'Sim_F(IxI)'!$O15</f>
        <v>0</v>
      </c>
      <c r="BS15">
        <f>I!BR13*'Sim_F(IxI)'!$O15</f>
        <v>0</v>
      </c>
      <c r="BT15">
        <f>I!BS13*'Sim_F(IxI)'!$O15</f>
        <v>0</v>
      </c>
      <c r="BU15">
        <f>I!BT13*'Sim_F(IxI)'!$O15</f>
        <v>0</v>
      </c>
      <c r="BV15">
        <f>I!BU13*'Sim_F(IxI)'!$O15</f>
        <v>0</v>
      </c>
      <c r="BW15">
        <f>I!BV13*'Sim_F(IxI)'!$O15</f>
        <v>0</v>
      </c>
      <c r="BX15">
        <f>I!BW13*'Sim_F(IxI)'!$O15</f>
        <v>0</v>
      </c>
      <c r="BY15">
        <f>I!BX13*'Sim_F(IxI)'!$O15</f>
        <v>0</v>
      </c>
    </row>
    <row r="16" spans="1:77" x14ac:dyDescent="0.25">
      <c r="A16" s="105" t="s">
        <v>13</v>
      </c>
      <c r="B16">
        <f>I!A14*'Sim_F(IxI)'!$O16</f>
        <v>0</v>
      </c>
      <c r="C16">
        <f>I!B14*'Sim_F(IxI)'!$O16</f>
        <v>0</v>
      </c>
      <c r="D16">
        <f>I!C14*'Sim_F(IxI)'!$O16</f>
        <v>0</v>
      </c>
      <c r="E16">
        <f>I!D14*'Sim_F(IxI)'!$O16</f>
        <v>0</v>
      </c>
      <c r="F16">
        <f>I!E14*'Sim_F(IxI)'!$O16</f>
        <v>0</v>
      </c>
      <c r="G16">
        <f>I!F14*'Sim_F(IxI)'!$O16</f>
        <v>0</v>
      </c>
      <c r="H16">
        <f>I!G14*'Sim_F(IxI)'!$O16</f>
        <v>0</v>
      </c>
      <c r="I16">
        <f>I!H14*'Sim_F(IxI)'!$O16</f>
        <v>0</v>
      </c>
      <c r="J16">
        <f>I!I14*'Sim_F(IxI)'!$O16</f>
        <v>0</v>
      </c>
      <c r="K16">
        <f>I!J14*'Sim_F(IxI)'!$O16</f>
        <v>0</v>
      </c>
      <c r="L16">
        <f>I!K14*'Sim_F(IxI)'!$O16</f>
        <v>0</v>
      </c>
      <c r="M16">
        <f>I!L14*'Sim_F(IxI)'!$O16</f>
        <v>0</v>
      </c>
      <c r="N16">
        <f>I!M14*'Sim_F(IxI)'!$O16</f>
        <v>0</v>
      </c>
      <c r="O16">
        <f>I!N14*'Sim_F(IxI)'!$O16</f>
        <v>0</v>
      </c>
      <c r="P16">
        <f>I!O14*'Sim_F(IxI)'!$O16</f>
        <v>0</v>
      </c>
      <c r="Q16">
        <f>I!P14*'Sim_F(IxI)'!$O16</f>
        <v>0</v>
      </c>
      <c r="R16">
        <f>I!Q14*'Sim_F(IxI)'!$O16</f>
        <v>0</v>
      </c>
      <c r="S16">
        <f>I!R14*'Sim_F(IxI)'!$O16</f>
        <v>0</v>
      </c>
      <c r="T16">
        <f>I!S14*'Sim_F(IxI)'!$O16</f>
        <v>0</v>
      </c>
      <c r="U16">
        <f>I!T14*'Sim_F(IxI)'!$O16</f>
        <v>0</v>
      </c>
      <c r="V16">
        <f>I!U14*'Sim_F(IxI)'!$O16</f>
        <v>0</v>
      </c>
      <c r="W16">
        <f>I!V14*'Sim_F(IxI)'!$O16</f>
        <v>0</v>
      </c>
      <c r="X16">
        <f>I!W14*'Sim_F(IxI)'!$O16</f>
        <v>0</v>
      </c>
      <c r="Y16">
        <f>I!X14*'Sim_F(IxI)'!$O16</f>
        <v>0</v>
      </c>
      <c r="Z16">
        <f>I!Y14*'Sim_F(IxI)'!$O16</f>
        <v>0</v>
      </c>
      <c r="AA16">
        <f>I!Z14*'Sim_F(IxI)'!$O16</f>
        <v>0</v>
      </c>
      <c r="AB16">
        <f>I!AA14*'Sim_F(IxI)'!$O16</f>
        <v>0</v>
      </c>
      <c r="AC16">
        <f>I!AB14*'Sim_F(IxI)'!$O16</f>
        <v>0</v>
      </c>
      <c r="AD16">
        <f>I!AC14*'Sim_F(IxI)'!$O16</f>
        <v>0</v>
      </c>
      <c r="AE16">
        <f>I!AD14*'Sim_F(IxI)'!$O16</f>
        <v>0</v>
      </c>
      <c r="AF16">
        <f>I!AE14*'Sim_F(IxI)'!$O16</f>
        <v>0</v>
      </c>
      <c r="AG16">
        <f>I!AF14*'Sim_F(IxI)'!$O16</f>
        <v>0</v>
      </c>
      <c r="AH16">
        <f>I!AG14*'Sim_F(IxI)'!$O16</f>
        <v>0</v>
      </c>
      <c r="AI16">
        <f>I!AH14*'Sim_F(IxI)'!$O16</f>
        <v>0</v>
      </c>
      <c r="AJ16">
        <f>I!AI14*'Sim_F(IxI)'!$O16</f>
        <v>0</v>
      </c>
      <c r="AK16">
        <f>I!AJ14*'Sim_F(IxI)'!$O16</f>
        <v>0</v>
      </c>
      <c r="AL16">
        <f>I!AK14*'Sim_F(IxI)'!$O16</f>
        <v>0</v>
      </c>
      <c r="AM16">
        <f>I!AL14*'Sim_F(IxI)'!$O16</f>
        <v>0</v>
      </c>
      <c r="AN16">
        <f>I!AM14*'Sim_F(IxI)'!$O16</f>
        <v>0</v>
      </c>
      <c r="AO16">
        <f>I!AN14*'Sim_F(IxI)'!$O16</f>
        <v>0</v>
      </c>
      <c r="AP16">
        <f>I!AO14*'Sim_F(IxI)'!$O16</f>
        <v>0</v>
      </c>
      <c r="AQ16">
        <f>I!AP14*'Sim_F(IxI)'!$O16</f>
        <v>0</v>
      </c>
      <c r="AR16">
        <f>I!AQ14*'Sim_F(IxI)'!$O16</f>
        <v>0</v>
      </c>
      <c r="AS16">
        <f>I!AR14*'Sim_F(IxI)'!$O16</f>
        <v>0</v>
      </c>
      <c r="AT16">
        <f>I!AS14*'Sim_F(IxI)'!$O16</f>
        <v>0</v>
      </c>
      <c r="AU16">
        <f>I!AT14*'Sim_F(IxI)'!$O16</f>
        <v>0</v>
      </c>
      <c r="AV16">
        <f>I!AU14*'Sim_F(IxI)'!$O16</f>
        <v>0</v>
      </c>
      <c r="AW16">
        <f>I!AV14*'Sim_F(IxI)'!$O16</f>
        <v>0</v>
      </c>
      <c r="AX16">
        <f>I!AW14*'Sim_F(IxI)'!$O16</f>
        <v>0</v>
      </c>
      <c r="AY16">
        <f>I!AX14*'Sim_F(IxI)'!$O16</f>
        <v>0</v>
      </c>
      <c r="AZ16">
        <f>I!AY14*'Sim_F(IxI)'!$O16</f>
        <v>0</v>
      </c>
      <c r="BA16">
        <f>I!AZ14*'Sim_F(IxI)'!$O16</f>
        <v>0</v>
      </c>
      <c r="BB16">
        <f>I!BA14*'Sim_F(IxI)'!$O16</f>
        <v>0</v>
      </c>
      <c r="BC16">
        <f>I!BB14*'Sim_F(IxI)'!$O16</f>
        <v>0</v>
      </c>
      <c r="BD16">
        <f>I!BC14*'Sim_F(IxI)'!$O16</f>
        <v>0</v>
      </c>
      <c r="BE16">
        <f>I!BD14*'Sim_F(IxI)'!$O16</f>
        <v>0</v>
      </c>
      <c r="BF16">
        <f>I!BE14*'Sim_F(IxI)'!$O16</f>
        <v>0</v>
      </c>
      <c r="BG16">
        <f>I!BF14*'Sim_F(IxI)'!$O16</f>
        <v>0</v>
      </c>
      <c r="BH16">
        <f>I!BG14*'Sim_F(IxI)'!$O16</f>
        <v>0</v>
      </c>
      <c r="BI16">
        <f>I!BH14*'Sim_F(IxI)'!$O16</f>
        <v>0</v>
      </c>
      <c r="BJ16">
        <f>I!BI14*'Sim_F(IxI)'!$O16</f>
        <v>0</v>
      </c>
      <c r="BK16">
        <f>I!BJ14*'Sim_F(IxI)'!$O16</f>
        <v>0</v>
      </c>
      <c r="BL16">
        <f>I!BK14*'Sim_F(IxI)'!$O16</f>
        <v>0</v>
      </c>
      <c r="BM16">
        <f>I!BL14*'Sim_F(IxI)'!$O16</f>
        <v>0</v>
      </c>
      <c r="BN16">
        <f>I!BM14*'Sim_F(IxI)'!$O16</f>
        <v>0</v>
      </c>
      <c r="BO16">
        <f>I!BN14*'Sim_F(IxI)'!$O16</f>
        <v>0</v>
      </c>
      <c r="BP16">
        <f>I!BO14*'Sim_F(IxI)'!$O16</f>
        <v>0</v>
      </c>
      <c r="BQ16">
        <f>I!BP14*'Sim_F(IxI)'!$O16</f>
        <v>0</v>
      </c>
      <c r="BR16">
        <f>I!BQ14*'Sim_F(IxI)'!$O16</f>
        <v>0</v>
      </c>
      <c r="BS16">
        <f>I!BR14*'Sim_F(IxI)'!$O16</f>
        <v>0</v>
      </c>
      <c r="BT16">
        <f>I!BS14*'Sim_F(IxI)'!$O16</f>
        <v>0</v>
      </c>
      <c r="BU16">
        <f>I!BT14*'Sim_F(IxI)'!$O16</f>
        <v>0</v>
      </c>
      <c r="BV16">
        <f>I!BU14*'Sim_F(IxI)'!$O16</f>
        <v>0</v>
      </c>
      <c r="BW16">
        <f>I!BV14*'Sim_F(IxI)'!$O16</f>
        <v>0</v>
      </c>
      <c r="BX16">
        <f>I!BW14*'Sim_F(IxI)'!$O16</f>
        <v>0</v>
      </c>
      <c r="BY16">
        <f>I!BX14*'Sim_F(IxI)'!$O16</f>
        <v>0</v>
      </c>
    </row>
    <row r="17" spans="1:77" x14ac:dyDescent="0.25">
      <c r="A17" s="105" t="s">
        <v>14</v>
      </c>
      <c r="B17">
        <f>I!A15*'Sim_F(IxI)'!$O17</f>
        <v>0</v>
      </c>
      <c r="C17">
        <f>I!B15*'Sim_F(IxI)'!$O17</f>
        <v>0</v>
      </c>
      <c r="D17">
        <f>I!C15*'Sim_F(IxI)'!$O17</f>
        <v>0</v>
      </c>
      <c r="E17">
        <f>I!D15*'Sim_F(IxI)'!$O17</f>
        <v>0</v>
      </c>
      <c r="F17">
        <f>I!E15*'Sim_F(IxI)'!$O17</f>
        <v>0</v>
      </c>
      <c r="G17">
        <f>I!F15*'Sim_F(IxI)'!$O17</f>
        <v>0</v>
      </c>
      <c r="H17">
        <f>I!G15*'Sim_F(IxI)'!$O17</f>
        <v>0</v>
      </c>
      <c r="I17">
        <f>I!H15*'Sim_F(IxI)'!$O17</f>
        <v>0</v>
      </c>
      <c r="J17">
        <f>I!I15*'Sim_F(IxI)'!$O17</f>
        <v>0</v>
      </c>
      <c r="K17">
        <f>I!J15*'Sim_F(IxI)'!$O17</f>
        <v>0</v>
      </c>
      <c r="L17">
        <f>I!K15*'Sim_F(IxI)'!$O17</f>
        <v>0</v>
      </c>
      <c r="M17">
        <f>I!L15*'Sim_F(IxI)'!$O17</f>
        <v>0</v>
      </c>
      <c r="N17">
        <f>I!M15*'Sim_F(IxI)'!$O17</f>
        <v>0</v>
      </c>
      <c r="O17">
        <f>I!N15*'Sim_F(IxI)'!$O17</f>
        <v>0</v>
      </c>
      <c r="P17">
        <f>I!O15*'Sim_F(IxI)'!$O17</f>
        <v>0</v>
      </c>
      <c r="Q17">
        <f>I!P15*'Sim_F(IxI)'!$O17</f>
        <v>0</v>
      </c>
      <c r="R17">
        <f>I!Q15*'Sim_F(IxI)'!$O17</f>
        <v>0</v>
      </c>
      <c r="S17">
        <f>I!R15*'Sim_F(IxI)'!$O17</f>
        <v>0</v>
      </c>
      <c r="T17">
        <f>I!S15*'Sim_F(IxI)'!$O17</f>
        <v>0</v>
      </c>
      <c r="U17">
        <f>I!T15*'Sim_F(IxI)'!$O17</f>
        <v>0</v>
      </c>
      <c r="V17">
        <f>I!U15*'Sim_F(IxI)'!$O17</f>
        <v>0</v>
      </c>
      <c r="W17">
        <f>I!V15*'Sim_F(IxI)'!$O17</f>
        <v>0</v>
      </c>
      <c r="X17">
        <f>I!W15*'Sim_F(IxI)'!$O17</f>
        <v>0</v>
      </c>
      <c r="Y17">
        <f>I!X15*'Sim_F(IxI)'!$O17</f>
        <v>0</v>
      </c>
      <c r="Z17">
        <f>I!Y15*'Sim_F(IxI)'!$O17</f>
        <v>0</v>
      </c>
      <c r="AA17">
        <f>I!Z15*'Sim_F(IxI)'!$O17</f>
        <v>0</v>
      </c>
      <c r="AB17">
        <f>I!AA15*'Sim_F(IxI)'!$O17</f>
        <v>0</v>
      </c>
      <c r="AC17">
        <f>I!AB15*'Sim_F(IxI)'!$O17</f>
        <v>0</v>
      </c>
      <c r="AD17">
        <f>I!AC15*'Sim_F(IxI)'!$O17</f>
        <v>0</v>
      </c>
      <c r="AE17">
        <f>I!AD15*'Sim_F(IxI)'!$O17</f>
        <v>0</v>
      </c>
      <c r="AF17">
        <f>I!AE15*'Sim_F(IxI)'!$O17</f>
        <v>0</v>
      </c>
      <c r="AG17">
        <f>I!AF15*'Sim_F(IxI)'!$O17</f>
        <v>0</v>
      </c>
      <c r="AH17">
        <f>I!AG15*'Sim_F(IxI)'!$O17</f>
        <v>0</v>
      </c>
      <c r="AI17">
        <f>I!AH15*'Sim_F(IxI)'!$O17</f>
        <v>0</v>
      </c>
      <c r="AJ17">
        <f>I!AI15*'Sim_F(IxI)'!$O17</f>
        <v>0</v>
      </c>
      <c r="AK17">
        <f>I!AJ15*'Sim_F(IxI)'!$O17</f>
        <v>0</v>
      </c>
      <c r="AL17">
        <f>I!AK15*'Sim_F(IxI)'!$O17</f>
        <v>0</v>
      </c>
      <c r="AM17">
        <f>I!AL15*'Sim_F(IxI)'!$O17</f>
        <v>0</v>
      </c>
      <c r="AN17">
        <f>I!AM15*'Sim_F(IxI)'!$O17</f>
        <v>0</v>
      </c>
      <c r="AO17">
        <f>I!AN15*'Sim_F(IxI)'!$O17</f>
        <v>0</v>
      </c>
      <c r="AP17">
        <f>I!AO15*'Sim_F(IxI)'!$O17</f>
        <v>0</v>
      </c>
      <c r="AQ17">
        <f>I!AP15*'Sim_F(IxI)'!$O17</f>
        <v>0</v>
      </c>
      <c r="AR17">
        <f>I!AQ15*'Sim_F(IxI)'!$O17</f>
        <v>0</v>
      </c>
      <c r="AS17">
        <f>I!AR15*'Sim_F(IxI)'!$O17</f>
        <v>0</v>
      </c>
      <c r="AT17">
        <f>I!AS15*'Sim_F(IxI)'!$O17</f>
        <v>0</v>
      </c>
      <c r="AU17">
        <f>I!AT15*'Sim_F(IxI)'!$O17</f>
        <v>0</v>
      </c>
      <c r="AV17">
        <f>I!AU15*'Sim_F(IxI)'!$O17</f>
        <v>0</v>
      </c>
      <c r="AW17">
        <f>I!AV15*'Sim_F(IxI)'!$O17</f>
        <v>0</v>
      </c>
      <c r="AX17">
        <f>I!AW15*'Sim_F(IxI)'!$O17</f>
        <v>0</v>
      </c>
      <c r="AY17">
        <f>I!AX15*'Sim_F(IxI)'!$O17</f>
        <v>0</v>
      </c>
      <c r="AZ17">
        <f>I!AY15*'Sim_F(IxI)'!$O17</f>
        <v>0</v>
      </c>
      <c r="BA17">
        <f>I!AZ15*'Sim_F(IxI)'!$O17</f>
        <v>0</v>
      </c>
      <c r="BB17">
        <f>I!BA15*'Sim_F(IxI)'!$O17</f>
        <v>0</v>
      </c>
      <c r="BC17">
        <f>I!BB15*'Sim_F(IxI)'!$O17</f>
        <v>0</v>
      </c>
      <c r="BD17">
        <f>I!BC15*'Sim_F(IxI)'!$O17</f>
        <v>0</v>
      </c>
      <c r="BE17">
        <f>I!BD15*'Sim_F(IxI)'!$O17</f>
        <v>0</v>
      </c>
      <c r="BF17">
        <f>I!BE15*'Sim_F(IxI)'!$O17</f>
        <v>0</v>
      </c>
      <c r="BG17">
        <f>I!BF15*'Sim_F(IxI)'!$O17</f>
        <v>0</v>
      </c>
      <c r="BH17">
        <f>I!BG15*'Sim_F(IxI)'!$O17</f>
        <v>0</v>
      </c>
      <c r="BI17">
        <f>I!BH15*'Sim_F(IxI)'!$O17</f>
        <v>0</v>
      </c>
      <c r="BJ17">
        <f>I!BI15*'Sim_F(IxI)'!$O17</f>
        <v>0</v>
      </c>
      <c r="BK17">
        <f>I!BJ15*'Sim_F(IxI)'!$O17</f>
        <v>0</v>
      </c>
      <c r="BL17">
        <f>I!BK15*'Sim_F(IxI)'!$O17</f>
        <v>0</v>
      </c>
      <c r="BM17">
        <f>I!BL15*'Sim_F(IxI)'!$O17</f>
        <v>0</v>
      </c>
      <c r="BN17">
        <f>I!BM15*'Sim_F(IxI)'!$O17</f>
        <v>0</v>
      </c>
      <c r="BO17">
        <f>I!BN15*'Sim_F(IxI)'!$O17</f>
        <v>0</v>
      </c>
      <c r="BP17">
        <f>I!BO15*'Sim_F(IxI)'!$O17</f>
        <v>0</v>
      </c>
      <c r="BQ17">
        <f>I!BP15*'Sim_F(IxI)'!$O17</f>
        <v>0</v>
      </c>
      <c r="BR17">
        <f>I!BQ15*'Sim_F(IxI)'!$O17</f>
        <v>0</v>
      </c>
      <c r="BS17">
        <f>I!BR15*'Sim_F(IxI)'!$O17</f>
        <v>0</v>
      </c>
      <c r="BT17">
        <f>I!BS15*'Sim_F(IxI)'!$O17</f>
        <v>0</v>
      </c>
      <c r="BU17">
        <f>I!BT15*'Sim_F(IxI)'!$O17</f>
        <v>0</v>
      </c>
      <c r="BV17">
        <f>I!BU15*'Sim_F(IxI)'!$O17</f>
        <v>0</v>
      </c>
      <c r="BW17">
        <f>I!BV15*'Sim_F(IxI)'!$O17</f>
        <v>0</v>
      </c>
      <c r="BX17">
        <f>I!BW15*'Sim_F(IxI)'!$O17</f>
        <v>0</v>
      </c>
      <c r="BY17">
        <f>I!BX15*'Sim_F(IxI)'!$O17</f>
        <v>0</v>
      </c>
    </row>
    <row r="18" spans="1:77" x14ac:dyDescent="0.25">
      <c r="A18" s="105" t="s">
        <v>15</v>
      </c>
      <c r="B18">
        <f>I!A16*'Sim_F(IxI)'!$O18</f>
        <v>0</v>
      </c>
      <c r="C18">
        <f>I!B16*'Sim_F(IxI)'!$O18</f>
        <v>0</v>
      </c>
      <c r="D18">
        <f>I!C16*'Sim_F(IxI)'!$O18</f>
        <v>0</v>
      </c>
      <c r="E18">
        <f>I!D16*'Sim_F(IxI)'!$O18</f>
        <v>0</v>
      </c>
      <c r="F18">
        <f>I!E16*'Sim_F(IxI)'!$O18</f>
        <v>0</v>
      </c>
      <c r="G18">
        <f>I!F16*'Sim_F(IxI)'!$O18</f>
        <v>0</v>
      </c>
      <c r="H18">
        <f>I!G16*'Sim_F(IxI)'!$O18</f>
        <v>0</v>
      </c>
      <c r="I18">
        <f>I!H16*'Sim_F(IxI)'!$O18</f>
        <v>0</v>
      </c>
      <c r="J18">
        <f>I!I16*'Sim_F(IxI)'!$O18</f>
        <v>0</v>
      </c>
      <c r="K18">
        <f>I!J16*'Sim_F(IxI)'!$O18</f>
        <v>0</v>
      </c>
      <c r="L18">
        <f>I!K16*'Sim_F(IxI)'!$O18</f>
        <v>0</v>
      </c>
      <c r="M18">
        <f>I!L16*'Sim_F(IxI)'!$O18</f>
        <v>0</v>
      </c>
      <c r="N18">
        <f>I!M16*'Sim_F(IxI)'!$O18</f>
        <v>0</v>
      </c>
      <c r="O18">
        <f>I!N16*'Sim_F(IxI)'!$O18</f>
        <v>0</v>
      </c>
      <c r="P18">
        <f>I!O16*'Sim_F(IxI)'!$O18</f>
        <v>0</v>
      </c>
      <c r="Q18">
        <f>I!P16*'Sim_F(IxI)'!$O18</f>
        <v>0</v>
      </c>
      <c r="R18">
        <f>I!Q16*'Sim_F(IxI)'!$O18</f>
        <v>0</v>
      </c>
      <c r="S18">
        <f>I!R16*'Sim_F(IxI)'!$O18</f>
        <v>0</v>
      </c>
      <c r="T18">
        <f>I!S16*'Sim_F(IxI)'!$O18</f>
        <v>0</v>
      </c>
      <c r="U18">
        <f>I!T16*'Sim_F(IxI)'!$O18</f>
        <v>0</v>
      </c>
      <c r="V18">
        <f>I!U16*'Sim_F(IxI)'!$O18</f>
        <v>0</v>
      </c>
      <c r="W18">
        <f>I!V16*'Sim_F(IxI)'!$O18</f>
        <v>0</v>
      </c>
      <c r="X18">
        <f>I!W16*'Sim_F(IxI)'!$O18</f>
        <v>0</v>
      </c>
      <c r="Y18">
        <f>I!X16*'Sim_F(IxI)'!$O18</f>
        <v>0</v>
      </c>
      <c r="Z18">
        <f>I!Y16*'Sim_F(IxI)'!$O18</f>
        <v>0</v>
      </c>
      <c r="AA18">
        <f>I!Z16*'Sim_F(IxI)'!$O18</f>
        <v>0</v>
      </c>
      <c r="AB18">
        <f>I!AA16*'Sim_F(IxI)'!$O18</f>
        <v>0</v>
      </c>
      <c r="AC18">
        <f>I!AB16*'Sim_F(IxI)'!$O18</f>
        <v>0</v>
      </c>
      <c r="AD18">
        <f>I!AC16*'Sim_F(IxI)'!$O18</f>
        <v>0</v>
      </c>
      <c r="AE18">
        <f>I!AD16*'Sim_F(IxI)'!$O18</f>
        <v>0</v>
      </c>
      <c r="AF18">
        <f>I!AE16*'Sim_F(IxI)'!$O18</f>
        <v>0</v>
      </c>
      <c r="AG18">
        <f>I!AF16*'Sim_F(IxI)'!$O18</f>
        <v>0</v>
      </c>
      <c r="AH18">
        <f>I!AG16*'Sim_F(IxI)'!$O18</f>
        <v>0</v>
      </c>
      <c r="AI18">
        <f>I!AH16*'Sim_F(IxI)'!$O18</f>
        <v>0</v>
      </c>
      <c r="AJ18">
        <f>I!AI16*'Sim_F(IxI)'!$O18</f>
        <v>0</v>
      </c>
      <c r="AK18">
        <f>I!AJ16*'Sim_F(IxI)'!$O18</f>
        <v>0</v>
      </c>
      <c r="AL18">
        <f>I!AK16*'Sim_F(IxI)'!$O18</f>
        <v>0</v>
      </c>
      <c r="AM18">
        <f>I!AL16*'Sim_F(IxI)'!$O18</f>
        <v>0</v>
      </c>
      <c r="AN18">
        <f>I!AM16*'Sim_F(IxI)'!$O18</f>
        <v>0</v>
      </c>
      <c r="AO18">
        <f>I!AN16*'Sim_F(IxI)'!$O18</f>
        <v>0</v>
      </c>
      <c r="AP18">
        <f>I!AO16*'Sim_F(IxI)'!$O18</f>
        <v>0</v>
      </c>
      <c r="AQ18">
        <f>I!AP16*'Sim_F(IxI)'!$O18</f>
        <v>0</v>
      </c>
      <c r="AR18">
        <f>I!AQ16*'Sim_F(IxI)'!$O18</f>
        <v>0</v>
      </c>
      <c r="AS18">
        <f>I!AR16*'Sim_F(IxI)'!$O18</f>
        <v>0</v>
      </c>
      <c r="AT18">
        <f>I!AS16*'Sim_F(IxI)'!$O18</f>
        <v>0</v>
      </c>
      <c r="AU18">
        <f>I!AT16*'Sim_F(IxI)'!$O18</f>
        <v>0</v>
      </c>
      <c r="AV18">
        <f>I!AU16*'Sim_F(IxI)'!$O18</f>
        <v>0</v>
      </c>
      <c r="AW18">
        <f>I!AV16*'Sim_F(IxI)'!$O18</f>
        <v>0</v>
      </c>
      <c r="AX18">
        <f>I!AW16*'Sim_F(IxI)'!$O18</f>
        <v>0</v>
      </c>
      <c r="AY18">
        <f>I!AX16*'Sim_F(IxI)'!$O18</f>
        <v>0</v>
      </c>
      <c r="AZ18">
        <f>I!AY16*'Sim_F(IxI)'!$O18</f>
        <v>0</v>
      </c>
      <c r="BA18">
        <f>I!AZ16*'Sim_F(IxI)'!$O18</f>
        <v>0</v>
      </c>
      <c r="BB18">
        <f>I!BA16*'Sim_F(IxI)'!$O18</f>
        <v>0</v>
      </c>
      <c r="BC18">
        <f>I!BB16*'Sim_F(IxI)'!$O18</f>
        <v>0</v>
      </c>
      <c r="BD18">
        <f>I!BC16*'Sim_F(IxI)'!$O18</f>
        <v>0</v>
      </c>
      <c r="BE18">
        <f>I!BD16*'Sim_F(IxI)'!$O18</f>
        <v>0</v>
      </c>
      <c r="BF18">
        <f>I!BE16*'Sim_F(IxI)'!$O18</f>
        <v>0</v>
      </c>
      <c r="BG18">
        <f>I!BF16*'Sim_F(IxI)'!$O18</f>
        <v>0</v>
      </c>
      <c r="BH18">
        <f>I!BG16*'Sim_F(IxI)'!$O18</f>
        <v>0</v>
      </c>
      <c r="BI18">
        <f>I!BH16*'Sim_F(IxI)'!$O18</f>
        <v>0</v>
      </c>
      <c r="BJ18">
        <f>I!BI16*'Sim_F(IxI)'!$O18</f>
        <v>0</v>
      </c>
      <c r="BK18">
        <f>I!BJ16*'Sim_F(IxI)'!$O18</f>
        <v>0</v>
      </c>
      <c r="BL18">
        <f>I!BK16*'Sim_F(IxI)'!$O18</f>
        <v>0</v>
      </c>
      <c r="BM18">
        <f>I!BL16*'Sim_F(IxI)'!$O18</f>
        <v>0</v>
      </c>
      <c r="BN18">
        <f>I!BM16*'Sim_F(IxI)'!$O18</f>
        <v>0</v>
      </c>
      <c r="BO18">
        <f>I!BN16*'Sim_F(IxI)'!$O18</f>
        <v>0</v>
      </c>
      <c r="BP18">
        <f>I!BO16*'Sim_F(IxI)'!$O18</f>
        <v>0</v>
      </c>
      <c r="BQ18">
        <f>I!BP16*'Sim_F(IxI)'!$O18</f>
        <v>0</v>
      </c>
      <c r="BR18">
        <f>I!BQ16*'Sim_F(IxI)'!$O18</f>
        <v>0</v>
      </c>
      <c r="BS18">
        <f>I!BR16*'Sim_F(IxI)'!$O18</f>
        <v>0</v>
      </c>
      <c r="BT18">
        <f>I!BS16*'Sim_F(IxI)'!$O18</f>
        <v>0</v>
      </c>
      <c r="BU18">
        <f>I!BT16*'Sim_F(IxI)'!$O18</f>
        <v>0</v>
      </c>
      <c r="BV18">
        <f>I!BU16*'Sim_F(IxI)'!$O18</f>
        <v>0</v>
      </c>
      <c r="BW18">
        <f>I!BV16*'Sim_F(IxI)'!$O18</f>
        <v>0</v>
      </c>
      <c r="BX18">
        <f>I!BW16*'Sim_F(IxI)'!$O18</f>
        <v>0</v>
      </c>
      <c r="BY18">
        <f>I!BX16*'Sim_F(IxI)'!$O18</f>
        <v>0</v>
      </c>
    </row>
    <row r="19" spans="1:77" x14ac:dyDescent="0.25">
      <c r="A19" s="105" t="s">
        <v>16</v>
      </c>
      <c r="B19">
        <f>I!A17*'Sim_F(IxI)'!$O19</f>
        <v>0</v>
      </c>
      <c r="C19">
        <f>I!B17*'Sim_F(IxI)'!$O19</f>
        <v>0</v>
      </c>
      <c r="D19">
        <f>I!C17*'Sim_F(IxI)'!$O19</f>
        <v>0</v>
      </c>
      <c r="E19">
        <f>I!D17*'Sim_F(IxI)'!$O19</f>
        <v>0</v>
      </c>
      <c r="F19">
        <f>I!E17*'Sim_F(IxI)'!$O19</f>
        <v>0</v>
      </c>
      <c r="G19">
        <f>I!F17*'Sim_F(IxI)'!$O19</f>
        <v>0</v>
      </c>
      <c r="H19">
        <f>I!G17*'Sim_F(IxI)'!$O19</f>
        <v>0</v>
      </c>
      <c r="I19">
        <f>I!H17*'Sim_F(IxI)'!$O19</f>
        <v>0</v>
      </c>
      <c r="J19">
        <f>I!I17*'Sim_F(IxI)'!$O19</f>
        <v>0</v>
      </c>
      <c r="K19">
        <f>I!J17*'Sim_F(IxI)'!$O19</f>
        <v>0</v>
      </c>
      <c r="L19">
        <f>I!K17*'Sim_F(IxI)'!$O19</f>
        <v>0</v>
      </c>
      <c r="M19">
        <f>I!L17*'Sim_F(IxI)'!$O19</f>
        <v>0</v>
      </c>
      <c r="N19">
        <f>I!M17*'Sim_F(IxI)'!$O19</f>
        <v>0</v>
      </c>
      <c r="O19">
        <f>I!N17*'Sim_F(IxI)'!$O19</f>
        <v>0</v>
      </c>
      <c r="P19">
        <f>I!O17*'Sim_F(IxI)'!$O19</f>
        <v>0</v>
      </c>
      <c r="Q19">
        <f>I!P17*'Sim_F(IxI)'!$O19</f>
        <v>0</v>
      </c>
      <c r="R19">
        <f>I!Q17*'Sim_F(IxI)'!$O19</f>
        <v>0</v>
      </c>
      <c r="S19">
        <f>I!R17*'Sim_F(IxI)'!$O19</f>
        <v>0</v>
      </c>
      <c r="T19">
        <f>I!S17*'Sim_F(IxI)'!$O19</f>
        <v>0</v>
      </c>
      <c r="U19">
        <f>I!T17*'Sim_F(IxI)'!$O19</f>
        <v>0</v>
      </c>
      <c r="V19">
        <f>I!U17*'Sim_F(IxI)'!$O19</f>
        <v>0</v>
      </c>
      <c r="W19">
        <f>I!V17*'Sim_F(IxI)'!$O19</f>
        <v>0</v>
      </c>
      <c r="X19">
        <f>I!W17*'Sim_F(IxI)'!$O19</f>
        <v>0</v>
      </c>
      <c r="Y19">
        <f>I!X17*'Sim_F(IxI)'!$O19</f>
        <v>0</v>
      </c>
      <c r="Z19">
        <f>I!Y17*'Sim_F(IxI)'!$O19</f>
        <v>0</v>
      </c>
      <c r="AA19">
        <f>I!Z17*'Sim_F(IxI)'!$O19</f>
        <v>0</v>
      </c>
      <c r="AB19">
        <f>I!AA17*'Sim_F(IxI)'!$O19</f>
        <v>0</v>
      </c>
      <c r="AC19">
        <f>I!AB17*'Sim_F(IxI)'!$O19</f>
        <v>0</v>
      </c>
      <c r="AD19">
        <f>I!AC17*'Sim_F(IxI)'!$O19</f>
        <v>0</v>
      </c>
      <c r="AE19">
        <f>I!AD17*'Sim_F(IxI)'!$O19</f>
        <v>0</v>
      </c>
      <c r="AF19">
        <f>I!AE17*'Sim_F(IxI)'!$O19</f>
        <v>0</v>
      </c>
      <c r="AG19">
        <f>I!AF17*'Sim_F(IxI)'!$O19</f>
        <v>0</v>
      </c>
      <c r="AH19">
        <f>I!AG17*'Sim_F(IxI)'!$O19</f>
        <v>0</v>
      </c>
      <c r="AI19">
        <f>I!AH17*'Sim_F(IxI)'!$O19</f>
        <v>0</v>
      </c>
      <c r="AJ19">
        <f>I!AI17*'Sim_F(IxI)'!$O19</f>
        <v>0</v>
      </c>
      <c r="AK19">
        <f>I!AJ17*'Sim_F(IxI)'!$O19</f>
        <v>0</v>
      </c>
      <c r="AL19">
        <f>I!AK17*'Sim_F(IxI)'!$O19</f>
        <v>0</v>
      </c>
      <c r="AM19">
        <f>I!AL17*'Sim_F(IxI)'!$O19</f>
        <v>0</v>
      </c>
      <c r="AN19">
        <f>I!AM17*'Sim_F(IxI)'!$O19</f>
        <v>0</v>
      </c>
      <c r="AO19">
        <f>I!AN17*'Sim_F(IxI)'!$O19</f>
        <v>0</v>
      </c>
      <c r="AP19">
        <f>I!AO17*'Sim_F(IxI)'!$O19</f>
        <v>0</v>
      </c>
      <c r="AQ19">
        <f>I!AP17*'Sim_F(IxI)'!$O19</f>
        <v>0</v>
      </c>
      <c r="AR19">
        <f>I!AQ17*'Sim_F(IxI)'!$O19</f>
        <v>0</v>
      </c>
      <c r="AS19">
        <f>I!AR17*'Sim_F(IxI)'!$O19</f>
        <v>0</v>
      </c>
      <c r="AT19">
        <f>I!AS17*'Sim_F(IxI)'!$O19</f>
        <v>0</v>
      </c>
      <c r="AU19">
        <f>I!AT17*'Sim_F(IxI)'!$O19</f>
        <v>0</v>
      </c>
      <c r="AV19">
        <f>I!AU17*'Sim_F(IxI)'!$O19</f>
        <v>0</v>
      </c>
      <c r="AW19">
        <f>I!AV17*'Sim_F(IxI)'!$O19</f>
        <v>0</v>
      </c>
      <c r="AX19">
        <f>I!AW17*'Sim_F(IxI)'!$O19</f>
        <v>0</v>
      </c>
      <c r="AY19">
        <f>I!AX17*'Sim_F(IxI)'!$O19</f>
        <v>0</v>
      </c>
      <c r="AZ19">
        <f>I!AY17*'Sim_F(IxI)'!$O19</f>
        <v>0</v>
      </c>
      <c r="BA19">
        <f>I!AZ17*'Sim_F(IxI)'!$O19</f>
        <v>0</v>
      </c>
      <c r="BB19">
        <f>I!BA17*'Sim_F(IxI)'!$O19</f>
        <v>0</v>
      </c>
      <c r="BC19">
        <f>I!BB17*'Sim_F(IxI)'!$O19</f>
        <v>0</v>
      </c>
      <c r="BD19">
        <f>I!BC17*'Sim_F(IxI)'!$O19</f>
        <v>0</v>
      </c>
      <c r="BE19">
        <f>I!BD17*'Sim_F(IxI)'!$O19</f>
        <v>0</v>
      </c>
      <c r="BF19">
        <f>I!BE17*'Sim_F(IxI)'!$O19</f>
        <v>0</v>
      </c>
      <c r="BG19">
        <f>I!BF17*'Sim_F(IxI)'!$O19</f>
        <v>0</v>
      </c>
      <c r="BH19">
        <f>I!BG17*'Sim_F(IxI)'!$O19</f>
        <v>0</v>
      </c>
      <c r="BI19">
        <f>I!BH17*'Sim_F(IxI)'!$O19</f>
        <v>0</v>
      </c>
      <c r="BJ19">
        <f>I!BI17*'Sim_F(IxI)'!$O19</f>
        <v>0</v>
      </c>
      <c r="BK19">
        <f>I!BJ17*'Sim_F(IxI)'!$O19</f>
        <v>0</v>
      </c>
      <c r="BL19">
        <f>I!BK17*'Sim_F(IxI)'!$O19</f>
        <v>0</v>
      </c>
      <c r="BM19">
        <f>I!BL17*'Sim_F(IxI)'!$O19</f>
        <v>0</v>
      </c>
      <c r="BN19">
        <f>I!BM17*'Sim_F(IxI)'!$O19</f>
        <v>0</v>
      </c>
      <c r="BO19">
        <f>I!BN17*'Sim_F(IxI)'!$O19</f>
        <v>0</v>
      </c>
      <c r="BP19">
        <f>I!BO17*'Sim_F(IxI)'!$O19</f>
        <v>0</v>
      </c>
      <c r="BQ19">
        <f>I!BP17*'Sim_F(IxI)'!$O19</f>
        <v>0</v>
      </c>
      <c r="BR19">
        <f>I!BQ17*'Sim_F(IxI)'!$O19</f>
        <v>0</v>
      </c>
      <c r="BS19">
        <f>I!BR17*'Sim_F(IxI)'!$O19</f>
        <v>0</v>
      </c>
      <c r="BT19">
        <f>I!BS17*'Sim_F(IxI)'!$O19</f>
        <v>0</v>
      </c>
      <c r="BU19">
        <f>I!BT17*'Sim_F(IxI)'!$O19</f>
        <v>0</v>
      </c>
      <c r="BV19">
        <f>I!BU17*'Sim_F(IxI)'!$O19</f>
        <v>0</v>
      </c>
      <c r="BW19">
        <f>I!BV17*'Sim_F(IxI)'!$O19</f>
        <v>0</v>
      </c>
      <c r="BX19">
        <f>I!BW17*'Sim_F(IxI)'!$O19</f>
        <v>0</v>
      </c>
      <c r="BY19">
        <f>I!BX17*'Sim_F(IxI)'!$O19</f>
        <v>0</v>
      </c>
    </row>
    <row r="20" spans="1:77" x14ac:dyDescent="0.25">
      <c r="A20" s="105" t="s">
        <v>17</v>
      </c>
      <c r="B20">
        <f>I!A18*'Sim_F(IxI)'!$O20</f>
        <v>0</v>
      </c>
      <c r="C20">
        <f>I!B18*'Sim_F(IxI)'!$O20</f>
        <v>0</v>
      </c>
      <c r="D20">
        <f>I!C18*'Sim_F(IxI)'!$O20</f>
        <v>0</v>
      </c>
      <c r="E20">
        <f>I!D18*'Sim_F(IxI)'!$O20</f>
        <v>0</v>
      </c>
      <c r="F20">
        <f>I!E18*'Sim_F(IxI)'!$O20</f>
        <v>0</v>
      </c>
      <c r="G20">
        <f>I!F18*'Sim_F(IxI)'!$O20</f>
        <v>0</v>
      </c>
      <c r="H20">
        <f>I!G18*'Sim_F(IxI)'!$O20</f>
        <v>0</v>
      </c>
      <c r="I20">
        <f>I!H18*'Sim_F(IxI)'!$O20</f>
        <v>0</v>
      </c>
      <c r="J20">
        <f>I!I18*'Sim_F(IxI)'!$O20</f>
        <v>0</v>
      </c>
      <c r="K20">
        <f>I!J18*'Sim_F(IxI)'!$O20</f>
        <v>0</v>
      </c>
      <c r="L20">
        <f>I!K18*'Sim_F(IxI)'!$O20</f>
        <v>0</v>
      </c>
      <c r="M20">
        <f>I!L18*'Sim_F(IxI)'!$O20</f>
        <v>0</v>
      </c>
      <c r="N20">
        <f>I!M18*'Sim_F(IxI)'!$O20</f>
        <v>0</v>
      </c>
      <c r="O20">
        <f>I!N18*'Sim_F(IxI)'!$O20</f>
        <v>0</v>
      </c>
      <c r="P20">
        <f>I!O18*'Sim_F(IxI)'!$O20</f>
        <v>0</v>
      </c>
      <c r="Q20">
        <f>I!P18*'Sim_F(IxI)'!$O20</f>
        <v>0</v>
      </c>
      <c r="R20">
        <f>I!Q18*'Sim_F(IxI)'!$O20</f>
        <v>0</v>
      </c>
      <c r="S20">
        <f>I!R18*'Sim_F(IxI)'!$O20</f>
        <v>0</v>
      </c>
      <c r="T20">
        <f>I!S18*'Sim_F(IxI)'!$O20</f>
        <v>0</v>
      </c>
      <c r="U20">
        <f>I!T18*'Sim_F(IxI)'!$O20</f>
        <v>0</v>
      </c>
      <c r="V20">
        <f>I!U18*'Sim_F(IxI)'!$O20</f>
        <v>0</v>
      </c>
      <c r="W20">
        <f>I!V18*'Sim_F(IxI)'!$O20</f>
        <v>0</v>
      </c>
      <c r="X20">
        <f>I!W18*'Sim_F(IxI)'!$O20</f>
        <v>0</v>
      </c>
      <c r="Y20">
        <f>I!X18*'Sim_F(IxI)'!$O20</f>
        <v>0</v>
      </c>
      <c r="Z20">
        <f>I!Y18*'Sim_F(IxI)'!$O20</f>
        <v>0</v>
      </c>
      <c r="AA20">
        <f>I!Z18*'Sim_F(IxI)'!$O20</f>
        <v>0</v>
      </c>
      <c r="AB20">
        <f>I!AA18*'Sim_F(IxI)'!$O20</f>
        <v>0</v>
      </c>
      <c r="AC20">
        <f>I!AB18*'Sim_F(IxI)'!$O20</f>
        <v>0</v>
      </c>
      <c r="AD20">
        <f>I!AC18*'Sim_F(IxI)'!$O20</f>
        <v>0</v>
      </c>
      <c r="AE20">
        <f>I!AD18*'Sim_F(IxI)'!$O20</f>
        <v>0</v>
      </c>
      <c r="AF20">
        <f>I!AE18*'Sim_F(IxI)'!$O20</f>
        <v>0</v>
      </c>
      <c r="AG20">
        <f>I!AF18*'Sim_F(IxI)'!$O20</f>
        <v>0</v>
      </c>
      <c r="AH20">
        <f>I!AG18*'Sim_F(IxI)'!$O20</f>
        <v>0</v>
      </c>
      <c r="AI20">
        <f>I!AH18*'Sim_F(IxI)'!$O20</f>
        <v>0</v>
      </c>
      <c r="AJ20">
        <f>I!AI18*'Sim_F(IxI)'!$O20</f>
        <v>0</v>
      </c>
      <c r="AK20">
        <f>I!AJ18*'Sim_F(IxI)'!$O20</f>
        <v>0</v>
      </c>
      <c r="AL20">
        <f>I!AK18*'Sim_F(IxI)'!$O20</f>
        <v>0</v>
      </c>
      <c r="AM20">
        <f>I!AL18*'Sim_F(IxI)'!$O20</f>
        <v>0</v>
      </c>
      <c r="AN20">
        <f>I!AM18*'Sim_F(IxI)'!$O20</f>
        <v>0</v>
      </c>
      <c r="AO20">
        <f>I!AN18*'Sim_F(IxI)'!$O20</f>
        <v>0</v>
      </c>
      <c r="AP20">
        <f>I!AO18*'Sim_F(IxI)'!$O20</f>
        <v>0</v>
      </c>
      <c r="AQ20">
        <f>I!AP18*'Sim_F(IxI)'!$O20</f>
        <v>0</v>
      </c>
      <c r="AR20">
        <f>I!AQ18*'Sim_F(IxI)'!$O20</f>
        <v>0</v>
      </c>
      <c r="AS20">
        <f>I!AR18*'Sim_F(IxI)'!$O20</f>
        <v>0</v>
      </c>
      <c r="AT20">
        <f>I!AS18*'Sim_F(IxI)'!$O20</f>
        <v>0</v>
      </c>
      <c r="AU20">
        <f>I!AT18*'Sim_F(IxI)'!$O20</f>
        <v>0</v>
      </c>
      <c r="AV20">
        <f>I!AU18*'Sim_F(IxI)'!$O20</f>
        <v>0</v>
      </c>
      <c r="AW20">
        <f>I!AV18*'Sim_F(IxI)'!$O20</f>
        <v>0</v>
      </c>
      <c r="AX20">
        <f>I!AW18*'Sim_F(IxI)'!$O20</f>
        <v>0</v>
      </c>
      <c r="AY20">
        <f>I!AX18*'Sim_F(IxI)'!$O20</f>
        <v>0</v>
      </c>
      <c r="AZ20">
        <f>I!AY18*'Sim_F(IxI)'!$O20</f>
        <v>0</v>
      </c>
      <c r="BA20">
        <f>I!AZ18*'Sim_F(IxI)'!$O20</f>
        <v>0</v>
      </c>
      <c r="BB20">
        <f>I!BA18*'Sim_F(IxI)'!$O20</f>
        <v>0</v>
      </c>
      <c r="BC20">
        <f>I!BB18*'Sim_F(IxI)'!$O20</f>
        <v>0</v>
      </c>
      <c r="BD20">
        <f>I!BC18*'Sim_F(IxI)'!$O20</f>
        <v>0</v>
      </c>
      <c r="BE20">
        <f>I!BD18*'Sim_F(IxI)'!$O20</f>
        <v>0</v>
      </c>
      <c r="BF20">
        <f>I!BE18*'Sim_F(IxI)'!$O20</f>
        <v>0</v>
      </c>
      <c r="BG20">
        <f>I!BF18*'Sim_F(IxI)'!$O20</f>
        <v>0</v>
      </c>
      <c r="BH20">
        <f>I!BG18*'Sim_F(IxI)'!$O20</f>
        <v>0</v>
      </c>
      <c r="BI20">
        <f>I!BH18*'Sim_F(IxI)'!$O20</f>
        <v>0</v>
      </c>
      <c r="BJ20">
        <f>I!BI18*'Sim_F(IxI)'!$O20</f>
        <v>0</v>
      </c>
      <c r="BK20">
        <f>I!BJ18*'Sim_F(IxI)'!$O20</f>
        <v>0</v>
      </c>
      <c r="BL20">
        <f>I!BK18*'Sim_F(IxI)'!$O20</f>
        <v>0</v>
      </c>
      <c r="BM20">
        <f>I!BL18*'Sim_F(IxI)'!$O20</f>
        <v>0</v>
      </c>
      <c r="BN20">
        <f>I!BM18*'Sim_F(IxI)'!$O20</f>
        <v>0</v>
      </c>
      <c r="BO20">
        <f>I!BN18*'Sim_F(IxI)'!$O20</f>
        <v>0</v>
      </c>
      <c r="BP20">
        <f>I!BO18*'Sim_F(IxI)'!$O20</f>
        <v>0</v>
      </c>
      <c r="BQ20">
        <f>I!BP18*'Sim_F(IxI)'!$O20</f>
        <v>0</v>
      </c>
      <c r="BR20">
        <f>I!BQ18*'Sim_F(IxI)'!$O20</f>
        <v>0</v>
      </c>
      <c r="BS20">
        <f>I!BR18*'Sim_F(IxI)'!$O20</f>
        <v>0</v>
      </c>
      <c r="BT20">
        <f>I!BS18*'Sim_F(IxI)'!$O20</f>
        <v>0</v>
      </c>
      <c r="BU20">
        <f>I!BT18*'Sim_F(IxI)'!$O20</f>
        <v>0</v>
      </c>
      <c r="BV20">
        <f>I!BU18*'Sim_F(IxI)'!$O20</f>
        <v>0</v>
      </c>
      <c r="BW20">
        <f>I!BV18*'Sim_F(IxI)'!$O20</f>
        <v>0</v>
      </c>
      <c r="BX20">
        <f>I!BW18*'Sim_F(IxI)'!$O20</f>
        <v>0</v>
      </c>
      <c r="BY20">
        <f>I!BX18*'Sim_F(IxI)'!$O20</f>
        <v>0</v>
      </c>
    </row>
    <row r="21" spans="1:77" x14ac:dyDescent="0.25">
      <c r="A21" s="105" t="s">
        <v>18</v>
      </c>
      <c r="B21">
        <f>I!A19*'Sim_F(IxI)'!$O21</f>
        <v>0</v>
      </c>
      <c r="C21">
        <f>I!B19*'Sim_F(IxI)'!$O21</f>
        <v>0</v>
      </c>
      <c r="D21">
        <f>I!C19*'Sim_F(IxI)'!$O21</f>
        <v>0</v>
      </c>
      <c r="E21">
        <f>I!D19*'Sim_F(IxI)'!$O21</f>
        <v>0</v>
      </c>
      <c r="F21">
        <f>I!E19*'Sim_F(IxI)'!$O21</f>
        <v>0</v>
      </c>
      <c r="G21">
        <f>I!F19*'Sim_F(IxI)'!$O21</f>
        <v>0</v>
      </c>
      <c r="H21">
        <f>I!G19*'Sim_F(IxI)'!$O21</f>
        <v>0</v>
      </c>
      <c r="I21">
        <f>I!H19*'Sim_F(IxI)'!$O21</f>
        <v>0</v>
      </c>
      <c r="J21">
        <f>I!I19*'Sim_F(IxI)'!$O21</f>
        <v>0</v>
      </c>
      <c r="K21">
        <f>I!J19*'Sim_F(IxI)'!$O21</f>
        <v>0</v>
      </c>
      <c r="L21">
        <f>I!K19*'Sim_F(IxI)'!$O21</f>
        <v>0</v>
      </c>
      <c r="M21">
        <f>I!L19*'Sim_F(IxI)'!$O21</f>
        <v>0</v>
      </c>
      <c r="N21">
        <f>I!M19*'Sim_F(IxI)'!$O21</f>
        <v>0</v>
      </c>
      <c r="O21">
        <f>I!N19*'Sim_F(IxI)'!$O21</f>
        <v>0</v>
      </c>
      <c r="P21">
        <f>I!O19*'Sim_F(IxI)'!$O21</f>
        <v>0</v>
      </c>
      <c r="Q21">
        <f>I!P19*'Sim_F(IxI)'!$O21</f>
        <v>0</v>
      </c>
      <c r="R21">
        <f>I!Q19*'Sim_F(IxI)'!$O21</f>
        <v>0</v>
      </c>
      <c r="S21">
        <f>I!R19*'Sim_F(IxI)'!$O21</f>
        <v>0</v>
      </c>
      <c r="T21">
        <f>I!S19*'Sim_F(IxI)'!$O21</f>
        <v>0</v>
      </c>
      <c r="U21">
        <f>I!T19*'Sim_F(IxI)'!$O21</f>
        <v>0</v>
      </c>
      <c r="V21">
        <f>I!U19*'Sim_F(IxI)'!$O21</f>
        <v>0</v>
      </c>
      <c r="W21">
        <f>I!V19*'Sim_F(IxI)'!$O21</f>
        <v>0</v>
      </c>
      <c r="X21">
        <f>I!W19*'Sim_F(IxI)'!$O21</f>
        <v>0</v>
      </c>
      <c r="Y21">
        <f>I!X19*'Sim_F(IxI)'!$O21</f>
        <v>0</v>
      </c>
      <c r="Z21">
        <f>I!Y19*'Sim_F(IxI)'!$O21</f>
        <v>0</v>
      </c>
      <c r="AA21">
        <f>I!Z19*'Sim_F(IxI)'!$O21</f>
        <v>0</v>
      </c>
      <c r="AB21">
        <f>I!AA19*'Sim_F(IxI)'!$O21</f>
        <v>0</v>
      </c>
      <c r="AC21">
        <f>I!AB19*'Sim_F(IxI)'!$O21</f>
        <v>0</v>
      </c>
      <c r="AD21">
        <f>I!AC19*'Sim_F(IxI)'!$O21</f>
        <v>0</v>
      </c>
      <c r="AE21">
        <f>I!AD19*'Sim_F(IxI)'!$O21</f>
        <v>0</v>
      </c>
      <c r="AF21">
        <f>I!AE19*'Sim_F(IxI)'!$O21</f>
        <v>0</v>
      </c>
      <c r="AG21">
        <f>I!AF19*'Sim_F(IxI)'!$O21</f>
        <v>0</v>
      </c>
      <c r="AH21">
        <f>I!AG19*'Sim_F(IxI)'!$O21</f>
        <v>0</v>
      </c>
      <c r="AI21">
        <f>I!AH19*'Sim_F(IxI)'!$O21</f>
        <v>0</v>
      </c>
      <c r="AJ21">
        <f>I!AI19*'Sim_F(IxI)'!$O21</f>
        <v>0</v>
      </c>
      <c r="AK21">
        <f>I!AJ19*'Sim_F(IxI)'!$O21</f>
        <v>0</v>
      </c>
      <c r="AL21">
        <f>I!AK19*'Sim_F(IxI)'!$O21</f>
        <v>0</v>
      </c>
      <c r="AM21">
        <f>I!AL19*'Sim_F(IxI)'!$O21</f>
        <v>0</v>
      </c>
      <c r="AN21">
        <f>I!AM19*'Sim_F(IxI)'!$O21</f>
        <v>0</v>
      </c>
      <c r="AO21">
        <f>I!AN19*'Sim_F(IxI)'!$O21</f>
        <v>0</v>
      </c>
      <c r="AP21">
        <f>I!AO19*'Sim_F(IxI)'!$O21</f>
        <v>0</v>
      </c>
      <c r="AQ21">
        <f>I!AP19*'Sim_F(IxI)'!$O21</f>
        <v>0</v>
      </c>
      <c r="AR21">
        <f>I!AQ19*'Sim_F(IxI)'!$O21</f>
        <v>0</v>
      </c>
      <c r="AS21">
        <f>I!AR19*'Sim_F(IxI)'!$O21</f>
        <v>0</v>
      </c>
      <c r="AT21">
        <f>I!AS19*'Sim_F(IxI)'!$O21</f>
        <v>0</v>
      </c>
      <c r="AU21">
        <f>I!AT19*'Sim_F(IxI)'!$O21</f>
        <v>0</v>
      </c>
      <c r="AV21">
        <f>I!AU19*'Sim_F(IxI)'!$O21</f>
        <v>0</v>
      </c>
      <c r="AW21">
        <f>I!AV19*'Sim_F(IxI)'!$O21</f>
        <v>0</v>
      </c>
      <c r="AX21">
        <f>I!AW19*'Sim_F(IxI)'!$O21</f>
        <v>0</v>
      </c>
      <c r="AY21">
        <f>I!AX19*'Sim_F(IxI)'!$O21</f>
        <v>0</v>
      </c>
      <c r="AZ21">
        <f>I!AY19*'Sim_F(IxI)'!$O21</f>
        <v>0</v>
      </c>
      <c r="BA21">
        <f>I!AZ19*'Sim_F(IxI)'!$O21</f>
        <v>0</v>
      </c>
      <c r="BB21">
        <f>I!BA19*'Sim_F(IxI)'!$O21</f>
        <v>0</v>
      </c>
      <c r="BC21">
        <f>I!BB19*'Sim_F(IxI)'!$O21</f>
        <v>0</v>
      </c>
      <c r="BD21">
        <f>I!BC19*'Sim_F(IxI)'!$O21</f>
        <v>0</v>
      </c>
      <c r="BE21">
        <f>I!BD19*'Sim_F(IxI)'!$O21</f>
        <v>0</v>
      </c>
      <c r="BF21">
        <f>I!BE19*'Sim_F(IxI)'!$O21</f>
        <v>0</v>
      </c>
      <c r="BG21">
        <f>I!BF19*'Sim_F(IxI)'!$O21</f>
        <v>0</v>
      </c>
      <c r="BH21">
        <f>I!BG19*'Sim_F(IxI)'!$O21</f>
        <v>0</v>
      </c>
      <c r="BI21">
        <f>I!BH19*'Sim_F(IxI)'!$O21</f>
        <v>0</v>
      </c>
      <c r="BJ21">
        <f>I!BI19*'Sim_F(IxI)'!$O21</f>
        <v>0</v>
      </c>
      <c r="BK21">
        <f>I!BJ19*'Sim_F(IxI)'!$O21</f>
        <v>0</v>
      </c>
      <c r="BL21">
        <f>I!BK19*'Sim_F(IxI)'!$O21</f>
        <v>0</v>
      </c>
      <c r="BM21">
        <f>I!BL19*'Sim_F(IxI)'!$O21</f>
        <v>0</v>
      </c>
      <c r="BN21">
        <f>I!BM19*'Sim_F(IxI)'!$O21</f>
        <v>0</v>
      </c>
      <c r="BO21">
        <f>I!BN19*'Sim_F(IxI)'!$O21</f>
        <v>0</v>
      </c>
      <c r="BP21">
        <f>I!BO19*'Sim_F(IxI)'!$O21</f>
        <v>0</v>
      </c>
      <c r="BQ21">
        <f>I!BP19*'Sim_F(IxI)'!$O21</f>
        <v>0</v>
      </c>
      <c r="BR21">
        <f>I!BQ19*'Sim_F(IxI)'!$O21</f>
        <v>0</v>
      </c>
      <c r="BS21">
        <f>I!BR19*'Sim_F(IxI)'!$O21</f>
        <v>0</v>
      </c>
      <c r="BT21">
        <f>I!BS19*'Sim_F(IxI)'!$O21</f>
        <v>0</v>
      </c>
      <c r="BU21">
        <f>I!BT19*'Sim_F(IxI)'!$O21</f>
        <v>0</v>
      </c>
      <c r="BV21">
        <f>I!BU19*'Sim_F(IxI)'!$O21</f>
        <v>0</v>
      </c>
      <c r="BW21">
        <f>I!BV19*'Sim_F(IxI)'!$O21</f>
        <v>0</v>
      </c>
      <c r="BX21">
        <f>I!BW19*'Sim_F(IxI)'!$O21</f>
        <v>0</v>
      </c>
      <c r="BY21">
        <f>I!BX19*'Sim_F(IxI)'!$O21</f>
        <v>0</v>
      </c>
    </row>
    <row r="22" spans="1:77" x14ac:dyDescent="0.25">
      <c r="A22" s="105" t="s">
        <v>19</v>
      </c>
      <c r="B22">
        <f>I!A20*'Sim_F(IxI)'!$O22</f>
        <v>0</v>
      </c>
      <c r="C22">
        <f>I!B20*'Sim_F(IxI)'!$O22</f>
        <v>0</v>
      </c>
      <c r="D22">
        <f>I!C20*'Sim_F(IxI)'!$O22</f>
        <v>0</v>
      </c>
      <c r="E22">
        <f>I!D20*'Sim_F(IxI)'!$O22</f>
        <v>0</v>
      </c>
      <c r="F22">
        <f>I!E20*'Sim_F(IxI)'!$O22</f>
        <v>0</v>
      </c>
      <c r="G22">
        <f>I!F20*'Sim_F(IxI)'!$O22</f>
        <v>0</v>
      </c>
      <c r="H22">
        <f>I!G20*'Sim_F(IxI)'!$O22</f>
        <v>0</v>
      </c>
      <c r="I22">
        <f>I!H20*'Sim_F(IxI)'!$O22</f>
        <v>0</v>
      </c>
      <c r="J22">
        <f>I!I20*'Sim_F(IxI)'!$O22</f>
        <v>0</v>
      </c>
      <c r="K22">
        <f>I!J20*'Sim_F(IxI)'!$O22</f>
        <v>0</v>
      </c>
      <c r="L22">
        <f>I!K20*'Sim_F(IxI)'!$O22</f>
        <v>0</v>
      </c>
      <c r="M22">
        <f>I!L20*'Sim_F(IxI)'!$O22</f>
        <v>0</v>
      </c>
      <c r="N22">
        <f>I!M20*'Sim_F(IxI)'!$O22</f>
        <v>0</v>
      </c>
      <c r="O22">
        <f>I!N20*'Sim_F(IxI)'!$O22</f>
        <v>0</v>
      </c>
      <c r="P22">
        <f>I!O20*'Sim_F(IxI)'!$O22</f>
        <v>0</v>
      </c>
      <c r="Q22">
        <f>I!P20*'Sim_F(IxI)'!$O22</f>
        <v>0</v>
      </c>
      <c r="R22">
        <f>I!Q20*'Sim_F(IxI)'!$O22</f>
        <v>0</v>
      </c>
      <c r="S22">
        <f>I!R20*'Sim_F(IxI)'!$O22</f>
        <v>0</v>
      </c>
      <c r="T22">
        <f>I!S20*'Sim_F(IxI)'!$O22</f>
        <v>0</v>
      </c>
      <c r="U22">
        <f>I!T20*'Sim_F(IxI)'!$O22</f>
        <v>0</v>
      </c>
      <c r="V22">
        <f>I!U20*'Sim_F(IxI)'!$O22</f>
        <v>0</v>
      </c>
      <c r="W22">
        <f>I!V20*'Sim_F(IxI)'!$O22</f>
        <v>0</v>
      </c>
      <c r="X22">
        <f>I!W20*'Sim_F(IxI)'!$O22</f>
        <v>0</v>
      </c>
      <c r="Y22">
        <f>I!X20*'Sim_F(IxI)'!$O22</f>
        <v>0</v>
      </c>
      <c r="Z22">
        <f>I!Y20*'Sim_F(IxI)'!$O22</f>
        <v>0</v>
      </c>
      <c r="AA22">
        <f>I!Z20*'Sim_F(IxI)'!$O22</f>
        <v>0</v>
      </c>
      <c r="AB22">
        <f>I!AA20*'Sim_F(IxI)'!$O22</f>
        <v>0</v>
      </c>
      <c r="AC22">
        <f>I!AB20*'Sim_F(IxI)'!$O22</f>
        <v>0</v>
      </c>
      <c r="AD22">
        <f>I!AC20*'Sim_F(IxI)'!$O22</f>
        <v>0</v>
      </c>
      <c r="AE22">
        <f>I!AD20*'Sim_F(IxI)'!$O22</f>
        <v>0</v>
      </c>
      <c r="AF22">
        <f>I!AE20*'Sim_F(IxI)'!$O22</f>
        <v>0</v>
      </c>
      <c r="AG22">
        <f>I!AF20*'Sim_F(IxI)'!$O22</f>
        <v>0</v>
      </c>
      <c r="AH22">
        <f>I!AG20*'Sim_F(IxI)'!$O22</f>
        <v>0</v>
      </c>
      <c r="AI22">
        <f>I!AH20*'Sim_F(IxI)'!$O22</f>
        <v>0</v>
      </c>
      <c r="AJ22">
        <f>I!AI20*'Sim_F(IxI)'!$O22</f>
        <v>0</v>
      </c>
      <c r="AK22">
        <f>I!AJ20*'Sim_F(IxI)'!$O22</f>
        <v>0</v>
      </c>
      <c r="AL22">
        <f>I!AK20*'Sim_F(IxI)'!$O22</f>
        <v>0</v>
      </c>
      <c r="AM22">
        <f>I!AL20*'Sim_F(IxI)'!$O22</f>
        <v>0</v>
      </c>
      <c r="AN22">
        <f>I!AM20*'Sim_F(IxI)'!$O22</f>
        <v>0</v>
      </c>
      <c r="AO22">
        <f>I!AN20*'Sim_F(IxI)'!$O22</f>
        <v>0</v>
      </c>
      <c r="AP22">
        <f>I!AO20*'Sim_F(IxI)'!$O22</f>
        <v>0</v>
      </c>
      <c r="AQ22">
        <f>I!AP20*'Sim_F(IxI)'!$O22</f>
        <v>0</v>
      </c>
      <c r="AR22">
        <f>I!AQ20*'Sim_F(IxI)'!$O22</f>
        <v>0</v>
      </c>
      <c r="AS22">
        <f>I!AR20*'Sim_F(IxI)'!$O22</f>
        <v>0</v>
      </c>
      <c r="AT22">
        <f>I!AS20*'Sim_F(IxI)'!$O22</f>
        <v>0</v>
      </c>
      <c r="AU22">
        <f>I!AT20*'Sim_F(IxI)'!$O22</f>
        <v>0</v>
      </c>
      <c r="AV22">
        <f>I!AU20*'Sim_F(IxI)'!$O22</f>
        <v>0</v>
      </c>
      <c r="AW22">
        <f>I!AV20*'Sim_F(IxI)'!$O22</f>
        <v>0</v>
      </c>
      <c r="AX22">
        <f>I!AW20*'Sim_F(IxI)'!$O22</f>
        <v>0</v>
      </c>
      <c r="AY22">
        <f>I!AX20*'Sim_F(IxI)'!$O22</f>
        <v>0</v>
      </c>
      <c r="AZ22">
        <f>I!AY20*'Sim_F(IxI)'!$O22</f>
        <v>0</v>
      </c>
      <c r="BA22">
        <f>I!AZ20*'Sim_F(IxI)'!$O22</f>
        <v>0</v>
      </c>
      <c r="BB22">
        <f>I!BA20*'Sim_F(IxI)'!$O22</f>
        <v>0</v>
      </c>
      <c r="BC22">
        <f>I!BB20*'Sim_F(IxI)'!$O22</f>
        <v>0</v>
      </c>
      <c r="BD22">
        <f>I!BC20*'Sim_F(IxI)'!$O22</f>
        <v>0</v>
      </c>
      <c r="BE22">
        <f>I!BD20*'Sim_F(IxI)'!$O22</f>
        <v>0</v>
      </c>
      <c r="BF22">
        <f>I!BE20*'Sim_F(IxI)'!$O22</f>
        <v>0</v>
      </c>
      <c r="BG22">
        <f>I!BF20*'Sim_F(IxI)'!$O22</f>
        <v>0</v>
      </c>
      <c r="BH22">
        <f>I!BG20*'Sim_F(IxI)'!$O22</f>
        <v>0</v>
      </c>
      <c r="BI22">
        <f>I!BH20*'Sim_F(IxI)'!$O22</f>
        <v>0</v>
      </c>
      <c r="BJ22">
        <f>I!BI20*'Sim_F(IxI)'!$O22</f>
        <v>0</v>
      </c>
      <c r="BK22">
        <f>I!BJ20*'Sim_F(IxI)'!$O22</f>
        <v>0</v>
      </c>
      <c r="BL22">
        <f>I!BK20*'Sim_F(IxI)'!$O22</f>
        <v>0</v>
      </c>
      <c r="BM22">
        <f>I!BL20*'Sim_F(IxI)'!$O22</f>
        <v>0</v>
      </c>
      <c r="BN22">
        <f>I!BM20*'Sim_F(IxI)'!$O22</f>
        <v>0</v>
      </c>
      <c r="BO22">
        <f>I!BN20*'Sim_F(IxI)'!$O22</f>
        <v>0</v>
      </c>
      <c r="BP22">
        <f>I!BO20*'Sim_F(IxI)'!$O22</f>
        <v>0</v>
      </c>
      <c r="BQ22">
        <f>I!BP20*'Sim_F(IxI)'!$O22</f>
        <v>0</v>
      </c>
      <c r="BR22">
        <f>I!BQ20*'Sim_F(IxI)'!$O22</f>
        <v>0</v>
      </c>
      <c r="BS22">
        <f>I!BR20*'Sim_F(IxI)'!$O22</f>
        <v>0</v>
      </c>
      <c r="BT22">
        <f>I!BS20*'Sim_F(IxI)'!$O22</f>
        <v>0</v>
      </c>
      <c r="BU22">
        <f>I!BT20*'Sim_F(IxI)'!$O22</f>
        <v>0</v>
      </c>
      <c r="BV22">
        <f>I!BU20*'Sim_F(IxI)'!$O22</f>
        <v>0</v>
      </c>
      <c r="BW22">
        <f>I!BV20*'Sim_F(IxI)'!$O22</f>
        <v>0</v>
      </c>
      <c r="BX22">
        <f>I!BW20*'Sim_F(IxI)'!$O22</f>
        <v>0</v>
      </c>
      <c r="BY22">
        <f>I!BX20*'Sim_F(IxI)'!$O22</f>
        <v>0</v>
      </c>
    </row>
    <row r="23" spans="1:77" x14ac:dyDescent="0.25">
      <c r="A23" s="105" t="s">
        <v>20</v>
      </c>
      <c r="B23">
        <f>I!A21*'Sim_F(IxI)'!$O23</f>
        <v>0</v>
      </c>
      <c r="C23">
        <f>I!B21*'Sim_F(IxI)'!$O23</f>
        <v>0</v>
      </c>
      <c r="D23">
        <f>I!C21*'Sim_F(IxI)'!$O23</f>
        <v>0</v>
      </c>
      <c r="E23">
        <f>I!D21*'Sim_F(IxI)'!$O23</f>
        <v>0</v>
      </c>
      <c r="F23">
        <f>I!E21*'Sim_F(IxI)'!$O23</f>
        <v>0</v>
      </c>
      <c r="G23">
        <f>I!F21*'Sim_F(IxI)'!$O23</f>
        <v>0</v>
      </c>
      <c r="H23">
        <f>I!G21*'Sim_F(IxI)'!$O23</f>
        <v>0</v>
      </c>
      <c r="I23">
        <f>I!H21*'Sim_F(IxI)'!$O23</f>
        <v>0</v>
      </c>
      <c r="J23">
        <f>I!I21*'Sim_F(IxI)'!$O23</f>
        <v>0</v>
      </c>
      <c r="K23">
        <f>I!J21*'Sim_F(IxI)'!$O23</f>
        <v>0</v>
      </c>
      <c r="L23">
        <f>I!K21*'Sim_F(IxI)'!$O23</f>
        <v>0</v>
      </c>
      <c r="M23">
        <f>I!L21*'Sim_F(IxI)'!$O23</f>
        <v>0</v>
      </c>
      <c r="N23">
        <f>I!M21*'Sim_F(IxI)'!$O23</f>
        <v>0</v>
      </c>
      <c r="O23">
        <f>I!N21*'Sim_F(IxI)'!$O23</f>
        <v>0</v>
      </c>
      <c r="P23">
        <f>I!O21*'Sim_F(IxI)'!$O23</f>
        <v>0</v>
      </c>
      <c r="Q23">
        <f>I!P21*'Sim_F(IxI)'!$O23</f>
        <v>0</v>
      </c>
      <c r="R23">
        <f>I!Q21*'Sim_F(IxI)'!$O23</f>
        <v>0</v>
      </c>
      <c r="S23">
        <f>I!R21*'Sim_F(IxI)'!$O23</f>
        <v>0</v>
      </c>
      <c r="T23">
        <f>I!S21*'Sim_F(IxI)'!$O23</f>
        <v>0</v>
      </c>
      <c r="U23">
        <f>I!T21*'Sim_F(IxI)'!$O23</f>
        <v>0</v>
      </c>
      <c r="V23">
        <f>I!U21*'Sim_F(IxI)'!$O23</f>
        <v>0</v>
      </c>
      <c r="W23">
        <f>I!V21*'Sim_F(IxI)'!$O23</f>
        <v>0</v>
      </c>
      <c r="X23">
        <f>I!W21*'Sim_F(IxI)'!$O23</f>
        <v>0</v>
      </c>
      <c r="Y23">
        <f>I!X21*'Sim_F(IxI)'!$O23</f>
        <v>0</v>
      </c>
      <c r="Z23">
        <f>I!Y21*'Sim_F(IxI)'!$O23</f>
        <v>0</v>
      </c>
      <c r="AA23">
        <f>I!Z21*'Sim_F(IxI)'!$O23</f>
        <v>0</v>
      </c>
      <c r="AB23">
        <f>I!AA21*'Sim_F(IxI)'!$O23</f>
        <v>0</v>
      </c>
      <c r="AC23">
        <f>I!AB21*'Sim_F(IxI)'!$O23</f>
        <v>0</v>
      </c>
      <c r="AD23">
        <f>I!AC21*'Sim_F(IxI)'!$O23</f>
        <v>0</v>
      </c>
      <c r="AE23">
        <f>I!AD21*'Sim_F(IxI)'!$O23</f>
        <v>0</v>
      </c>
      <c r="AF23">
        <f>I!AE21*'Sim_F(IxI)'!$O23</f>
        <v>0</v>
      </c>
      <c r="AG23">
        <f>I!AF21*'Sim_F(IxI)'!$O23</f>
        <v>0</v>
      </c>
      <c r="AH23">
        <f>I!AG21*'Sim_F(IxI)'!$O23</f>
        <v>0</v>
      </c>
      <c r="AI23">
        <f>I!AH21*'Sim_F(IxI)'!$O23</f>
        <v>0</v>
      </c>
      <c r="AJ23">
        <f>I!AI21*'Sim_F(IxI)'!$O23</f>
        <v>0</v>
      </c>
      <c r="AK23">
        <f>I!AJ21*'Sim_F(IxI)'!$O23</f>
        <v>0</v>
      </c>
      <c r="AL23">
        <f>I!AK21*'Sim_F(IxI)'!$O23</f>
        <v>0</v>
      </c>
      <c r="AM23">
        <f>I!AL21*'Sim_F(IxI)'!$O23</f>
        <v>0</v>
      </c>
      <c r="AN23">
        <f>I!AM21*'Sim_F(IxI)'!$O23</f>
        <v>0</v>
      </c>
      <c r="AO23">
        <f>I!AN21*'Sim_F(IxI)'!$O23</f>
        <v>0</v>
      </c>
      <c r="AP23">
        <f>I!AO21*'Sim_F(IxI)'!$O23</f>
        <v>0</v>
      </c>
      <c r="AQ23">
        <f>I!AP21*'Sim_F(IxI)'!$O23</f>
        <v>0</v>
      </c>
      <c r="AR23">
        <f>I!AQ21*'Sim_F(IxI)'!$O23</f>
        <v>0</v>
      </c>
      <c r="AS23">
        <f>I!AR21*'Sim_F(IxI)'!$O23</f>
        <v>0</v>
      </c>
      <c r="AT23">
        <f>I!AS21*'Sim_F(IxI)'!$O23</f>
        <v>0</v>
      </c>
      <c r="AU23">
        <f>I!AT21*'Sim_F(IxI)'!$O23</f>
        <v>0</v>
      </c>
      <c r="AV23">
        <f>I!AU21*'Sim_F(IxI)'!$O23</f>
        <v>0</v>
      </c>
      <c r="AW23">
        <f>I!AV21*'Sim_F(IxI)'!$O23</f>
        <v>0</v>
      </c>
      <c r="AX23">
        <f>I!AW21*'Sim_F(IxI)'!$O23</f>
        <v>0</v>
      </c>
      <c r="AY23">
        <f>I!AX21*'Sim_F(IxI)'!$O23</f>
        <v>0</v>
      </c>
      <c r="AZ23">
        <f>I!AY21*'Sim_F(IxI)'!$O23</f>
        <v>0</v>
      </c>
      <c r="BA23">
        <f>I!AZ21*'Sim_F(IxI)'!$O23</f>
        <v>0</v>
      </c>
      <c r="BB23">
        <f>I!BA21*'Sim_F(IxI)'!$O23</f>
        <v>0</v>
      </c>
      <c r="BC23">
        <f>I!BB21*'Sim_F(IxI)'!$O23</f>
        <v>0</v>
      </c>
      <c r="BD23">
        <f>I!BC21*'Sim_F(IxI)'!$O23</f>
        <v>0</v>
      </c>
      <c r="BE23">
        <f>I!BD21*'Sim_F(IxI)'!$O23</f>
        <v>0</v>
      </c>
      <c r="BF23">
        <f>I!BE21*'Sim_F(IxI)'!$O23</f>
        <v>0</v>
      </c>
      <c r="BG23">
        <f>I!BF21*'Sim_F(IxI)'!$O23</f>
        <v>0</v>
      </c>
      <c r="BH23">
        <f>I!BG21*'Sim_F(IxI)'!$O23</f>
        <v>0</v>
      </c>
      <c r="BI23">
        <f>I!BH21*'Sim_F(IxI)'!$O23</f>
        <v>0</v>
      </c>
      <c r="BJ23">
        <f>I!BI21*'Sim_F(IxI)'!$O23</f>
        <v>0</v>
      </c>
      <c r="BK23">
        <f>I!BJ21*'Sim_F(IxI)'!$O23</f>
        <v>0</v>
      </c>
      <c r="BL23">
        <f>I!BK21*'Sim_F(IxI)'!$O23</f>
        <v>0</v>
      </c>
      <c r="BM23">
        <f>I!BL21*'Sim_F(IxI)'!$O23</f>
        <v>0</v>
      </c>
      <c r="BN23">
        <f>I!BM21*'Sim_F(IxI)'!$O23</f>
        <v>0</v>
      </c>
      <c r="BO23">
        <f>I!BN21*'Sim_F(IxI)'!$O23</f>
        <v>0</v>
      </c>
      <c r="BP23">
        <f>I!BO21*'Sim_F(IxI)'!$O23</f>
        <v>0</v>
      </c>
      <c r="BQ23">
        <f>I!BP21*'Sim_F(IxI)'!$O23</f>
        <v>0</v>
      </c>
      <c r="BR23">
        <f>I!BQ21*'Sim_F(IxI)'!$O23</f>
        <v>0</v>
      </c>
      <c r="BS23">
        <f>I!BR21*'Sim_F(IxI)'!$O23</f>
        <v>0</v>
      </c>
      <c r="BT23">
        <f>I!BS21*'Sim_F(IxI)'!$O23</f>
        <v>0</v>
      </c>
      <c r="BU23">
        <f>I!BT21*'Sim_F(IxI)'!$O23</f>
        <v>0</v>
      </c>
      <c r="BV23">
        <f>I!BU21*'Sim_F(IxI)'!$O23</f>
        <v>0</v>
      </c>
      <c r="BW23">
        <f>I!BV21*'Sim_F(IxI)'!$O23</f>
        <v>0</v>
      </c>
      <c r="BX23">
        <f>I!BW21*'Sim_F(IxI)'!$O23</f>
        <v>0</v>
      </c>
      <c r="BY23">
        <f>I!BX21*'Sim_F(IxI)'!$O23</f>
        <v>0</v>
      </c>
    </row>
    <row r="24" spans="1:77" x14ac:dyDescent="0.25">
      <c r="A24" s="105" t="s">
        <v>21</v>
      </c>
      <c r="B24">
        <f>I!A22*'Sim_F(IxI)'!$O24</f>
        <v>0</v>
      </c>
      <c r="C24">
        <f>I!B22*'Sim_F(IxI)'!$O24</f>
        <v>0</v>
      </c>
      <c r="D24">
        <f>I!C22*'Sim_F(IxI)'!$O24</f>
        <v>0</v>
      </c>
      <c r="E24">
        <f>I!D22*'Sim_F(IxI)'!$O24</f>
        <v>0</v>
      </c>
      <c r="F24">
        <f>I!E22*'Sim_F(IxI)'!$O24</f>
        <v>0</v>
      </c>
      <c r="G24">
        <f>I!F22*'Sim_F(IxI)'!$O24</f>
        <v>0</v>
      </c>
      <c r="H24">
        <f>I!G22*'Sim_F(IxI)'!$O24</f>
        <v>0</v>
      </c>
      <c r="I24">
        <f>I!H22*'Sim_F(IxI)'!$O24</f>
        <v>0</v>
      </c>
      <c r="J24">
        <f>I!I22*'Sim_F(IxI)'!$O24</f>
        <v>0</v>
      </c>
      <c r="K24">
        <f>I!J22*'Sim_F(IxI)'!$O24</f>
        <v>0</v>
      </c>
      <c r="L24">
        <f>I!K22*'Sim_F(IxI)'!$O24</f>
        <v>0</v>
      </c>
      <c r="M24">
        <f>I!L22*'Sim_F(IxI)'!$O24</f>
        <v>0</v>
      </c>
      <c r="N24">
        <f>I!M22*'Sim_F(IxI)'!$O24</f>
        <v>0</v>
      </c>
      <c r="O24">
        <f>I!N22*'Sim_F(IxI)'!$O24</f>
        <v>0</v>
      </c>
      <c r="P24">
        <f>I!O22*'Sim_F(IxI)'!$O24</f>
        <v>0</v>
      </c>
      <c r="Q24">
        <f>I!P22*'Sim_F(IxI)'!$O24</f>
        <v>0</v>
      </c>
      <c r="R24">
        <f>I!Q22*'Sim_F(IxI)'!$O24</f>
        <v>0</v>
      </c>
      <c r="S24">
        <f>I!R22*'Sim_F(IxI)'!$O24</f>
        <v>0</v>
      </c>
      <c r="T24">
        <f>I!S22*'Sim_F(IxI)'!$O24</f>
        <v>0</v>
      </c>
      <c r="U24">
        <f>I!T22*'Sim_F(IxI)'!$O24</f>
        <v>0</v>
      </c>
      <c r="V24">
        <f>I!U22*'Sim_F(IxI)'!$O24</f>
        <v>0</v>
      </c>
      <c r="W24">
        <f>I!V22*'Sim_F(IxI)'!$O24</f>
        <v>0</v>
      </c>
      <c r="X24">
        <f>I!W22*'Sim_F(IxI)'!$O24</f>
        <v>0</v>
      </c>
      <c r="Y24">
        <f>I!X22*'Sim_F(IxI)'!$O24</f>
        <v>0</v>
      </c>
      <c r="Z24">
        <f>I!Y22*'Sim_F(IxI)'!$O24</f>
        <v>0</v>
      </c>
      <c r="AA24">
        <f>I!Z22*'Sim_F(IxI)'!$O24</f>
        <v>0</v>
      </c>
      <c r="AB24">
        <f>I!AA22*'Sim_F(IxI)'!$O24</f>
        <v>0</v>
      </c>
      <c r="AC24">
        <f>I!AB22*'Sim_F(IxI)'!$O24</f>
        <v>0</v>
      </c>
      <c r="AD24">
        <f>I!AC22*'Sim_F(IxI)'!$O24</f>
        <v>0</v>
      </c>
      <c r="AE24">
        <f>I!AD22*'Sim_F(IxI)'!$O24</f>
        <v>0</v>
      </c>
      <c r="AF24">
        <f>I!AE22*'Sim_F(IxI)'!$O24</f>
        <v>0</v>
      </c>
      <c r="AG24">
        <f>I!AF22*'Sim_F(IxI)'!$O24</f>
        <v>0</v>
      </c>
      <c r="AH24">
        <f>I!AG22*'Sim_F(IxI)'!$O24</f>
        <v>0</v>
      </c>
      <c r="AI24">
        <f>I!AH22*'Sim_F(IxI)'!$O24</f>
        <v>0</v>
      </c>
      <c r="AJ24">
        <f>I!AI22*'Sim_F(IxI)'!$O24</f>
        <v>0</v>
      </c>
      <c r="AK24">
        <f>I!AJ22*'Sim_F(IxI)'!$O24</f>
        <v>0</v>
      </c>
      <c r="AL24">
        <f>I!AK22*'Sim_F(IxI)'!$O24</f>
        <v>0</v>
      </c>
      <c r="AM24">
        <f>I!AL22*'Sim_F(IxI)'!$O24</f>
        <v>0</v>
      </c>
      <c r="AN24">
        <f>I!AM22*'Sim_F(IxI)'!$O24</f>
        <v>0</v>
      </c>
      <c r="AO24">
        <f>I!AN22*'Sim_F(IxI)'!$O24</f>
        <v>0</v>
      </c>
      <c r="AP24">
        <f>I!AO22*'Sim_F(IxI)'!$O24</f>
        <v>0</v>
      </c>
      <c r="AQ24">
        <f>I!AP22*'Sim_F(IxI)'!$O24</f>
        <v>0</v>
      </c>
      <c r="AR24">
        <f>I!AQ22*'Sim_F(IxI)'!$O24</f>
        <v>0</v>
      </c>
      <c r="AS24">
        <f>I!AR22*'Sim_F(IxI)'!$O24</f>
        <v>0</v>
      </c>
      <c r="AT24">
        <f>I!AS22*'Sim_F(IxI)'!$O24</f>
        <v>0</v>
      </c>
      <c r="AU24">
        <f>I!AT22*'Sim_F(IxI)'!$O24</f>
        <v>0</v>
      </c>
      <c r="AV24">
        <f>I!AU22*'Sim_F(IxI)'!$O24</f>
        <v>0</v>
      </c>
      <c r="AW24">
        <f>I!AV22*'Sim_F(IxI)'!$O24</f>
        <v>0</v>
      </c>
      <c r="AX24">
        <f>I!AW22*'Sim_F(IxI)'!$O24</f>
        <v>0</v>
      </c>
      <c r="AY24">
        <f>I!AX22*'Sim_F(IxI)'!$O24</f>
        <v>0</v>
      </c>
      <c r="AZ24">
        <f>I!AY22*'Sim_F(IxI)'!$O24</f>
        <v>0</v>
      </c>
      <c r="BA24">
        <f>I!AZ22*'Sim_F(IxI)'!$O24</f>
        <v>0</v>
      </c>
      <c r="BB24">
        <f>I!BA22*'Sim_F(IxI)'!$O24</f>
        <v>0</v>
      </c>
      <c r="BC24">
        <f>I!BB22*'Sim_F(IxI)'!$O24</f>
        <v>0</v>
      </c>
      <c r="BD24">
        <f>I!BC22*'Sim_F(IxI)'!$O24</f>
        <v>0</v>
      </c>
      <c r="BE24">
        <f>I!BD22*'Sim_F(IxI)'!$O24</f>
        <v>0</v>
      </c>
      <c r="BF24">
        <f>I!BE22*'Sim_F(IxI)'!$O24</f>
        <v>0</v>
      </c>
      <c r="BG24">
        <f>I!BF22*'Sim_F(IxI)'!$O24</f>
        <v>0</v>
      </c>
      <c r="BH24">
        <f>I!BG22*'Sim_F(IxI)'!$O24</f>
        <v>0</v>
      </c>
      <c r="BI24">
        <f>I!BH22*'Sim_F(IxI)'!$O24</f>
        <v>0</v>
      </c>
      <c r="BJ24">
        <f>I!BI22*'Sim_F(IxI)'!$O24</f>
        <v>0</v>
      </c>
      <c r="BK24">
        <f>I!BJ22*'Sim_F(IxI)'!$O24</f>
        <v>0</v>
      </c>
      <c r="BL24">
        <f>I!BK22*'Sim_F(IxI)'!$O24</f>
        <v>0</v>
      </c>
      <c r="BM24">
        <f>I!BL22*'Sim_F(IxI)'!$O24</f>
        <v>0</v>
      </c>
      <c r="BN24">
        <f>I!BM22*'Sim_F(IxI)'!$O24</f>
        <v>0</v>
      </c>
      <c r="BO24">
        <f>I!BN22*'Sim_F(IxI)'!$O24</f>
        <v>0</v>
      </c>
      <c r="BP24">
        <f>I!BO22*'Sim_F(IxI)'!$O24</f>
        <v>0</v>
      </c>
      <c r="BQ24">
        <f>I!BP22*'Sim_F(IxI)'!$O24</f>
        <v>0</v>
      </c>
      <c r="BR24">
        <f>I!BQ22*'Sim_F(IxI)'!$O24</f>
        <v>0</v>
      </c>
      <c r="BS24">
        <f>I!BR22*'Sim_F(IxI)'!$O24</f>
        <v>0</v>
      </c>
      <c r="BT24">
        <f>I!BS22*'Sim_F(IxI)'!$O24</f>
        <v>0</v>
      </c>
      <c r="BU24">
        <f>I!BT22*'Sim_F(IxI)'!$O24</f>
        <v>0</v>
      </c>
      <c r="BV24">
        <f>I!BU22*'Sim_F(IxI)'!$O24</f>
        <v>0</v>
      </c>
      <c r="BW24">
        <f>I!BV22*'Sim_F(IxI)'!$O24</f>
        <v>0</v>
      </c>
      <c r="BX24">
        <f>I!BW22*'Sim_F(IxI)'!$O24</f>
        <v>0</v>
      </c>
      <c r="BY24">
        <f>I!BX22*'Sim_F(IxI)'!$O24</f>
        <v>0</v>
      </c>
    </row>
    <row r="25" spans="1:77" x14ac:dyDescent="0.25">
      <c r="A25" s="105" t="s">
        <v>22</v>
      </c>
      <c r="B25">
        <f>I!A23*'Sim_F(IxI)'!$O25</f>
        <v>0</v>
      </c>
      <c r="C25">
        <f>I!B23*'Sim_F(IxI)'!$O25</f>
        <v>0</v>
      </c>
      <c r="D25">
        <f>I!C23*'Sim_F(IxI)'!$O25</f>
        <v>0</v>
      </c>
      <c r="E25">
        <f>I!D23*'Sim_F(IxI)'!$O25</f>
        <v>0</v>
      </c>
      <c r="F25">
        <f>I!E23*'Sim_F(IxI)'!$O25</f>
        <v>0</v>
      </c>
      <c r="G25">
        <f>I!F23*'Sim_F(IxI)'!$O25</f>
        <v>0</v>
      </c>
      <c r="H25">
        <f>I!G23*'Sim_F(IxI)'!$O25</f>
        <v>0</v>
      </c>
      <c r="I25">
        <f>I!H23*'Sim_F(IxI)'!$O25</f>
        <v>0</v>
      </c>
      <c r="J25">
        <f>I!I23*'Sim_F(IxI)'!$O25</f>
        <v>0</v>
      </c>
      <c r="K25">
        <f>I!J23*'Sim_F(IxI)'!$O25</f>
        <v>0</v>
      </c>
      <c r="L25">
        <f>I!K23*'Sim_F(IxI)'!$O25</f>
        <v>0</v>
      </c>
      <c r="M25">
        <f>I!L23*'Sim_F(IxI)'!$O25</f>
        <v>0</v>
      </c>
      <c r="N25">
        <f>I!M23*'Sim_F(IxI)'!$O25</f>
        <v>0</v>
      </c>
      <c r="O25">
        <f>I!N23*'Sim_F(IxI)'!$O25</f>
        <v>0</v>
      </c>
      <c r="P25">
        <f>I!O23*'Sim_F(IxI)'!$O25</f>
        <v>0</v>
      </c>
      <c r="Q25">
        <f>I!P23*'Sim_F(IxI)'!$O25</f>
        <v>0</v>
      </c>
      <c r="R25">
        <f>I!Q23*'Sim_F(IxI)'!$O25</f>
        <v>0</v>
      </c>
      <c r="S25">
        <f>I!R23*'Sim_F(IxI)'!$O25</f>
        <v>0</v>
      </c>
      <c r="T25">
        <f>I!S23*'Sim_F(IxI)'!$O25</f>
        <v>0</v>
      </c>
      <c r="U25">
        <f>I!T23*'Sim_F(IxI)'!$O25</f>
        <v>0</v>
      </c>
      <c r="V25">
        <f>I!U23*'Sim_F(IxI)'!$O25</f>
        <v>0</v>
      </c>
      <c r="W25">
        <f>I!V23*'Sim_F(IxI)'!$O25</f>
        <v>0</v>
      </c>
      <c r="X25">
        <f>I!W23*'Sim_F(IxI)'!$O25</f>
        <v>0</v>
      </c>
      <c r="Y25">
        <f>I!X23*'Sim_F(IxI)'!$O25</f>
        <v>0</v>
      </c>
      <c r="Z25">
        <f>I!Y23*'Sim_F(IxI)'!$O25</f>
        <v>0</v>
      </c>
      <c r="AA25">
        <f>I!Z23*'Sim_F(IxI)'!$O25</f>
        <v>0</v>
      </c>
      <c r="AB25">
        <f>I!AA23*'Sim_F(IxI)'!$O25</f>
        <v>0</v>
      </c>
      <c r="AC25">
        <f>I!AB23*'Sim_F(IxI)'!$O25</f>
        <v>0</v>
      </c>
      <c r="AD25">
        <f>I!AC23*'Sim_F(IxI)'!$O25</f>
        <v>0</v>
      </c>
      <c r="AE25">
        <f>I!AD23*'Sim_F(IxI)'!$O25</f>
        <v>0</v>
      </c>
      <c r="AF25">
        <f>I!AE23*'Sim_F(IxI)'!$O25</f>
        <v>0</v>
      </c>
      <c r="AG25">
        <f>I!AF23*'Sim_F(IxI)'!$O25</f>
        <v>0</v>
      </c>
      <c r="AH25">
        <f>I!AG23*'Sim_F(IxI)'!$O25</f>
        <v>0</v>
      </c>
      <c r="AI25">
        <f>I!AH23*'Sim_F(IxI)'!$O25</f>
        <v>0</v>
      </c>
      <c r="AJ25">
        <f>I!AI23*'Sim_F(IxI)'!$O25</f>
        <v>0</v>
      </c>
      <c r="AK25">
        <f>I!AJ23*'Sim_F(IxI)'!$O25</f>
        <v>0</v>
      </c>
      <c r="AL25">
        <f>I!AK23*'Sim_F(IxI)'!$O25</f>
        <v>0</v>
      </c>
      <c r="AM25">
        <f>I!AL23*'Sim_F(IxI)'!$O25</f>
        <v>0</v>
      </c>
      <c r="AN25">
        <f>I!AM23*'Sim_F(IxI)'!$O25</f>
        <v>0</v>
      </c>
      <c r="AO25">
        <f>I!AN23*'Sim_F(IxI)'!$O25</f>
        <v>0</v>
      </c>
      <c r="AP25">
        <f>I!AO23*'Sim_F(IxI)'!$O25</f>
        <v>0</v>
      </c>
      <c r="AQ25">
        <f>I!AP23*'Sim_F(IxI)'!$O25</f>
        <v>0</v>
      </c>
      <c r="AR25">
        <f>I!AQ23*'Sim_F(IxI)'!$O25</f>
        <v>0</v>
      </c>
      <c r="AS25">
        <f>I!AR23*'Sim_F(IxI)'!$O25</f>
        <v>0</v>
      </c>
      <c r="AT25">
        <f>I!AS23*'Sim_F(IxI)'!$O25</f>
        <v>0</v>
      </c>
      <c r="AU25">
        <f>I!AT23*'Sim_F(IxI)'!$O25</f>
        <v>0</v>
      </c>
      <c r="AV25">
        <f>I!AU23*'Sim_F(IxI)'!$O25</f>
        <v>0</v>
      </c>
      <c r="AW25">
        <f>I!AV23*'Sim_F(IxI)'!$O25</f>
        <v>0</v>
      </c>
      <c r="AX25">
        <f>I!AW23*'Sim_F(IxI)'!$O25</f>
        <v>0</v>
      </c>
      <c r="AY25">
        <f>I!AX23*'Sim_F(IxI)'!$O25</f>
        <v>0</v>
      </c>
      <c r="AZ25">
        <f>I!AY23*'Sim_F(IxI)'!$O25</f>
        <v>0</v>
      </c>
      <c r="BA25">
        <f>I!AZ23*'Sim_F(IxI)'!$O25</f>
        <v>0</v>
      </c>
      <c r="BB25">
        <f>I!BA23*'Sim_F(IxI)'!$O25</f>
        <v>0</v>
      </c>
      <c r="BC25">
        <f>I!BB23*'Sim_F(IxI)'!$O25</f>
        <v>0</v>
      </c>
      <c r="BD25">
        <f>I!BC23*'Sim_F(IxI)'!$O25</f>
        <v>0</v>
      </c>
      <c r="BE25">
        <f>I!BD23*'Sim_F(IxI)'!$O25</f>
        <v>0</v>
      </c>
      <c r="BF25">
        <f>I!BE23*'Sim_F(IxI)'!$O25</f>
        <v>0</v>
      </c>
      <c r="BG25">
        <f>I!BF23*'Sim_F(IxI)'!$O25</f>
        <v>0</v>
      </c>
      <c r="BH25">
        <f>I!BG23*'Sim_F(IxI)'!$O25</f>
        <v>0</v>
      </c>
      <c r="BI25">
        <f>I!BH23*'Sim_F(IxI)'!$O25</f>
        <v>0</v>
      </c>
      <c r="BJ25">
        <f>I!BI23*'Sim_F(IxI)'!$O25</f>
        <v>0</v>
      </c>
      <c r="BK25">
        <f>I!BJ23*'Sim_F(IxI)'!$O25</f>
        <v>0</v>
      </c>
      <c r="BL25">
        <f>I!BK23*'Sim_F(IxI)'!$O25</f>
        <v>0</v>
      </c>
      <c r="BM25">
        <f>I!BL23*'Sim_F(IxI)'!$O25</f>
        <v>0</v>
      </c>
      <c r="BN25">
        <f>I!BM23*'Sim_F(IxI)'!$O25</f>
        <v>0</v>
      </c>
      <c r="BO25">
        <f>I!BN23*'Sim_F(IxI)'!$O25</f>
        <v>0</v>
      </c>
      <c r="BP25">
        <f>I!BO23*'Sim_F(IxI)'!$O25</f>
        <v>0</v>
      </c>
      <c r="BQ25">
        <f>I!BP23*'Sim_F(IxI)'!$O25</f>
        <v>0</v>
      </c>
      <c r="BR25">
        <f>I!BQ23*'Sim_F(IxI)'!$O25</f>
        <v>0</v>
      </c>
      <c r="BS25">
        <f>I!BR23*'Sim_F(IxI)'!$O25</f>
        <v>0</v>
      </c>
      <c r="BT25">
        <f>I!BS23*'Sim_F(IxI)'!$O25</f>
        <v>0</v>
      </c>
      <c r="BU25">
        <f>I!BT23*'Sim_F(IxI)'!$O25</f>
        <v>0</v>
      </c>
      <c r="BV25">
        <f>I!BU23*'Sim_F(IxI)'!$O25</f>
        <v>0</v>
      </c>
      <c r="BW25">
        <f>I!BV23*'Sim_F(IxI)'!$O25</f>
        <v>0</v>
      </c>
      <c r="BX25">
        <f>I!BW23*'Sim_F(IxI)'!$O25</f>
        <v>0</v>
      </c>
      <c r="BY25">
        <f>I!BX23*'Sim_F(IxI)'!$O25</f>
        <v>0</v>
      </c>
    </row>
    <row r="26" spans="1:77" x14ac:dyDescent="0.25">
      <c r="A26" s="105" t="s">
        <v>23</v>
      </c>
      <c r="B26">
        <f>I!A24*'Sim_F(IxI)'!$O26</f>
        <v>0</v>
      </c>
      <c r="C26">
        <f>I!B24*'Sim_F(IxI)'!$O26</f>
        <v>0</v>
      </c>
      <c r="D26">
        <f>I!C24*'Sim_F(IxI)'!$O26</f>
        <v>0</v>
      </c>
      <c r="E26">
        <f>I!D24*'Sim_F(IxI)'!$O26</f>
        <v>0</v>
      </c>
      <c r="F26">
        <f>I!E24*'Sim_F(IxI)'!$O26</f>
        <v>0</v>
      </c>
      <c r="G26">
        <f>I!F24*'Sim_F(IxI)'!$O26</f>
        <v>0</v>
      </c>
      <c r="H26">
        <f>I!G24*'Sim_F(IxI)'!$O26</f>
        <v>0</v>
      </c>
      <c r="I26">
        <f>I!H24*'Sim_F(IxI)'!$O26</f>
        <v>0</v>
      </c>
      <c r="J26">
        <f>I!I24*'Sim_F(IxI)'!$O26</f>
        <v>0</v>
      </c>
      <c r="K26">
        <f>I!J24*'Sim_F(IxI)'!$O26</f>
        <v>0</v>
      </c>
      <c r="L26">
        <f>I!K24*'Sim_F(IxI)'!$O26</f>
        <v>0</v>
      </c>
      <c r="M26">
        <f>I!L24*'Sim_F(IxI)'!$O26</f>
        <v>0</v>
      </c>
      <c r="N26">
        <f>I!M24*'Sim_F(IxI)'!$O26</f>
        <v>0</v>
      </c>
      <c r="O26">
        <f>I!N24*'Sim_F(IxI)'!$O26</f>
        <v>0</v>
      </c>
      <c r="P26">
        <f>I!O24*'Sim_F(IxI)'!$O26</f>
        <v>0</v>
      </c>
      <c r="Q26">
        <f>I!P24*'Sim_F(IxI)'!$O26</f>
        <v>0</v>
      </c>
      <c r="R26">
        <f>I!Q24*'Sim_F(IxI)'!$O26</f>
        <v>0</v>
      </c>
      <c r="S26">
        <f>I!R24*'Sim_F(IxI)'!$O26</f>
        <v>0</v>
      </c>
      <c r="T26">
        <f>I!S24*'Sim_F(IxI)'!$O26</f>
        <v>0</v>
      </c>
      <c r="U26">
        <f>I!T24*'Sim_F(IxI)'!$O26</f>
        <v>0</v>
      </c>
      <c r="V26">
        <f>I!U24*'Sim_F(IxI)'!$O26</f>
        <v>0</v>
      </c>
      <c r="W26">
        <f>I!V24*'Sim_F(IxI)'!$O26</f>
        <v>0</v>
      </c>
      <c r="X26">
        <f>I!W24*'Sim_F(IxI)'!$O26</f>
        <v>0</v>
      </c>
      <c r="Y26">
        <f>I!X24*'Sim_F(IxI)'!$O26</f>
        <v>0</v>
      </c>
      <c r="Z26">
        <f>I!Y24*'Sim_F(IxI)'!$O26</f>
        <v>0</v>
      </c>
      <c r="AA26">
        <f>I!Z24*'Sim_F(IxI)'!$O26</f>
        <v>0</v>
      </c>
      <c r="AB26">
        <f>I!AA24*'Sim_F(IxI)'!$O26</f>
        <v>0</v>
      </c>
      <c r="AC26">
        <f>I!AB24*'Sim_F(IxI)'!$O26</f>
        <v>0</v>
      </c>
      <c r="AD26">
        <f>I!AC24*'Sim_F(IxI)'!$O26</f>
        <v>0</v>
      </c>
      <c r="AE26">
        <f>I!AD24*'Sim_F(IxI)'!$O26</f>
        <v>0</v>
      </c>
      <c r="AF26">
        <f>I!AE24*'Sim_F(IxI)'!$O26</f>
        <v>0</v>
      </c>
      <c r="AG26">
        <f>I!AF24*'Sim_F(IxI)'!$O26</f>
        <v>0</v>
      </c>
      <c r="AH26">
        <f>I!AG24*'Sim_F(IxI)'!$O26</f>
        <v>0</v>
      </c>
      <c r="AI26">
        <f>I!AH24*'Sim_F(IxI)'!$O26</f>
        <v>0</v>
      </c>
      <c r="AJ26">
        <f>I!AI24*'Sim_F(IxI)'!$O26</f>
        <v>0</v>
      </c>
      <c r="AK26">
        <f>I!AJ24*'Sim_F(IxI)'!$O26</f>
        <v>0</v>
      </c>
      <c r="AL26">
        <f>I!AK24*'Sim_F(IxI)'!$O26</f>
        <v>0</v>
      </c>
      <c r="AM26">
        <f>I!AL24*'Sim_F(IxI)'!$O26</f>
        <v>0</v>
      </c>
      <c r="AN26">
        <f>I!AM24*'Sim_F(IxI)'!$O26</f>
        <v>0</v>
      </c>
      <c r="AO26">
        <f>I!AN24*'Sim_F(IxI)'!$O26</f>
        <v>0</v>
      </c>
      <c r="AP26">
        <f>I!AO24*'Sim_F(IxI)'!$O26</f>
        <v>0</v>
      </c>
      <c r="AQ26">
        <f>I!AP24*'Sim_F(IxI)'!$O26</f>
        <v>0</v>
      </c>
      <c r="AR26">
        <f>I!AQ24*'Sim_F(IxI)'!$O26</f>
        <v>0</v>
      </c>
      <c r="AS26">
        <f>I!AR24*'Sim_F(IxI)'!$O26</f>
        <v>0</v>
      </c>
      <c r="AT26">
        <f>I!AS24*'Sim_F(IxI)'!$O26</f>
        <v>0</v>
      </c>
      <c r="AU26">
        <f>I!AT24*'Sim_F(IxI)'!$O26</f>
        <v>0</v>
      </c>
      <c r="AV26">
        <f>I!AU24*'Sim_F(IxI)'!$O26</f>
        <v>0</v>
      </c>
      <c r="AW26">
        <f>I!AV24*'Sim_F(IxI)'!$O26</f>
        <v>0</v>
      </c>
      <c r="AX26">
        <f>I!AW24*'Sim_F(IxI)'!$O26</f>
        <v>0</v>
      </c>
      <c r="AY26">
        <f>I!AX24*'Sim_F(IxI)'!$O26</f>
        <v>0</v>
      </c>
      <c r="AZ26">
        <f>I!AY24*'Sim_F(IxI)'!$O26</f>
        <v>0</v>
      </c>
      <c r="BA26">
        <f>I!AZ24*'Sim_F(IxI)'!$O26</f>
        <v>0</v>
      </c>
      <c r="BB26">
        <f>I!BA24*'Sim_F(IxI)'!$O26</f>
        <v>0</v>
      </c>
      <c r="BC26">
        <f>I!BB24*'Sim_F(IxI)'!$O26</f>
        <v>0</v>
      </c>
      <c r="BD26">
        <f>I!BC24*'Sim_F(IxI)'!$O26</f>
        <v>0</v>
      </c>
      <c r="BE26">
        <f>I!BD24*'Sim_F(IxI)'!$O26</f>
        <v>0</v>
      </c>
      <c r="BF26">
        <f>I!BE24*'Sim_F(IxI)'!$O26</f>
        <v>0</v>
      </c>
      <c r="BG26">
        <f>I!BF24*'Sim_F(IxI)'!$O26</f>
        <v>0</v>
      </c>
      <c r="BH26">
        <f>I!BG24*'Sim_F(IxI)'!$O26</f>
        <v>0</v>
      </c>
      <c r="BI26">
        <f>I!BH24*'Sim_F(IxI)'!$O26</f>
        <v>0</v>
      </c>
      <c r="BJ26">
        <f>I!BI24*'Sim_F(IxI)'!$O26</f>
        <v>0</v>
      </c>
      <c r="BK26">
        <f>I!BJ24*'Sim_F(IxI)'!$O26</f>
        <v>0</v>
      </c>
      <c r="BL26">
        <f>I!BK24*'Sim_F(IxI)'!$O26</f>
        <v>0</v>
      </c>
      <c r="BM26">
        <f>I!BL24*'Sim_F(IxI)'!$O26</f>
        <v>0</v>
      </c>
      <c r="BN26">
        <f>I!BM24*'Sim_F(IxI)'!$O26</f>
        <v>0</v>
      </c>
      <c r="BO26">
        <f>I!BN24*'Sim_F(IxI)'!$O26</f>
        <v>0</v>
      </c>
      <c r="BP26">
        <f>I!BO24*'Sim_F(IxI)'!$O26</f>
        <v>0</v>
      </c>
      <c r="BQ26">
        <f>I!BP24*'Sim_F(IxI)'!$O26</f>
        <v>0</v>
      </c>
      <c r="BR26">
        <f>I!BQ24*'Sim_F(IxI)'!$O26</f>
        <v>0</v>
      </c>
      <c r="BS26">
        <f>I!BR24*'Sim_F(IxI)'!$O26</f>
        <v>0</v>
      </c>
      <c r="BT26">
        <f>I!BS24*'Sim_F(IxI)'!$O26</f>
        <v>0</v>
      </c>
      <c r="BU26">
        <f>I!BT24*'Sim_F(IxI)'!$O26</f>
        <v>0</v>
      </c>
      <c r="BV26">
        <f>I!BU24*'Sim_F(IxI)'!$O26</f>
        <v>0</v>
      </c>
      <c r="BW26">
        <f>I!BV24*'Sim_F(IxI)'!$O26</f>
        <v>0</v>
      </c>
      <c r="BX26">
        <f>I!BW24*'Sim_F(IxI)'!$O26</f>
        <v>0</v>
      </c>
      <c r="BY26">
        <f>I!BX24*'Sim_F(IxI)'!$O26</f>
        <v>0</v>
      </c>
    </row>
    <row r="27" spans="1:77" x14ac:dyDescent="0.25">
      <c r="A27" s="105" t="s">
        <v>24</v>
      </c>
      <c r="B27">
        <f>I!A25*'Sim_F(IxI)'!$O27</f>
        <v>0</v>
      </c>
      <c r="C27">
        <f>I!B25*'Sim_F(IxI)'!$O27</f>
        <v>0</v>
      </c>
      <c r="D27">
        <f>I!C25*'Sim_F(IxI)'!$O27</f>
        <v>0</v>
      </c>
      <c r="E27">
        <f>I!D25*'Sim_F(IxI)'!$O27</f>
        <v>0</v>
      </c>
      <c r="F27">
        <f>I!E25*'Sim_F(IxI)'!$O27</f>
        <v>0</v>
      </c>
      <c r="G27">
        <f>I!F25*'Sim_F(IxI)'!$O27</f>
        <v>0</v>
      </c>
      <c r="H27">
        <f>I!G25*'Sim_F(IxI)'!$O27</f>
        <v>0</v>
      </c>
      <c r="I27">
        <f>I!H25*'Sim_F(IxI)'!$O27</f>
        <v>0</v>
      </c>
      <c r="J27">
        <f>I!I25*'Sim_F(IxI)'!$O27</f>
        <v>0</v>
      </c>
      <c r="K27">
        <f>I!J25*'Sim_F(IxI)'!$O27</f>
        <v>0</v>
      </c>
      <c r="L27">
        <f>I!K25*'Sim_F(IxI)'!$O27</f>
        <v>0</v>
      </c>
      <c r="M27">
        <f>I!L25*'Sim_F(IxI)'!$O27</f>
        <v>0</v>
      </c>
      <c r="N27">
        <f>I!M25*'Sim_F(IxI)'!$O27</f>
        <v>0</v>
      </c>
      <c r="O27">
        <f>I!N25*'Sim_F(IxI)'!$O27</f>
        <v>0</v>
      </c>
      <c r="P27">
        <f>I!O25*'Sim_F(IxI)'!$O27</f>
        <v>0</v>
      </c>
      <c r="Q27">
        <f>I!P25*'Sim_F(IxI)'!$O27</f>
        <v>0</v>
      </c>
      <c r="R27">
        <f>I!Q25*'Sim_F(IxI)'!$O27</f>
        <v>0</v>
      </c>
      <c r="S27">
        <f>I!R25*'Sim_F(IxI)'!$O27</f>
        <v>0</v>
      </c>
      <c r="T27">
        <f>I!S25*'Sim_F(IxI)'!$O27</f>
        <v>0</v>
      </c>
      <c r="U27">
        <f>I!T25*'Sim_F(IxI)'!$O27</f>
        <v>0</v>
      </c>
      <c r="V27">
        <f>I!U25*'Sim_F(IxI)'!$O27</f>
        <v>0</v>
      </c>
      <c r="W27">
        <f>I!V25*'Sim_F(IxI)'!$O27</f>
        <v>0</v>
      </c>
      <c r="X27">
        <f>I!W25*'Sim_F(IxI)'!$O27</f>
        <v>0</v>
      </c>
      <c r="Y27">
        <f>I!X25*'Sim_F(IxI)'!$O27</f>
        <v>0</v>
      </c>
      <c r="Z27">
        <f>I!Y25*'Sim_F(IxI)'!$O27</f>
        <v>0</v>
      </c>
      <c r="AA27">
        <f>I!Z25*'Sim_F(IxI)'!$O27</f>
        <v>0</v>
      </c>
      <c r="AB27">
        <f>I!AA25*'Sim_F(IxI)'!$O27</f>
        <v>0</v>
      </c>
      <c r="AC27">
        <f>I!AB25*'Sim_F(IxI)'!$O27</f>
        <v>0</v>
      </c>
      <c r="AD27">
        <f>I!AC25*'Sim_F(IxI)'!$O27</f>
        <v>0</v>
      </c>
      <c r="AE27">
        <f>I!AD25*'Sim_F(IxI)'!$O27</f>
        <v>0</v>
      </c>
      <c r="AF27">
        <f>I!AE25*'Sim_F(IxI)'!$O27</f>
        <v>0</v>
      </c>
      <c r="AG27">
        <f>I!AF25*'Sim_F(IxI)'!$O27</f>
        <v>0</v>
      </c>
      <c r="AH27">
        <f>I!AG25*'Sim_F(IxI)'!$O27</f>
        <v>0</v>
      </c>
      <c r="AI27">
        <f>I!AH25*'Sim_F(IxI)'!$O27</f>
        <v>0</v>
      </c>
      <c r="AJ27">
        <f>I!AI25*'Sim_F(IxI)'!$O27</f>
        <v>0</v>
      </c>
      <c r="AK27">
        <f>I!AJ25*'Sim_F(IxI)'!$O27</f>
        <v>0</v>
      </c>
      <c r="AL27">
        <f>I!AK25*'Sim_F(IxI)'!$O27</f>
        <v>0</v>
      </c>
      <c r="AM27">
        <f>I!AL25*'Sim_F(IxI)'!$O27</f>
        <v>0</v>
      </c>
      <c r="AN27">
        <f>I!AM25*'Sim_F(IxI)'!$O27</f>
        <v>0</v>
      </c>
      <c r="AO27">
        <f>I!AN25*'Sim_F(IxI)'!$O27</f>
        <v>0</v>
      </c>
      <c r="AP27">
        <f>I!AO25*'Sim_F(IxI)'!$O27</f>
        <v>0</v>
      </c>
      <c r="AQ27">
        <f>I!AP25*'Sim_F(IxI)'!$O27</f>
        <v>0</v>
      </c>
      <c r="AR27">
        <f>I!AQ25*'Sim_F(IxI)'!$O27</f>
        <v>0</v>
      </c>
      <c r="AS27">
        <f>I!AR25*'Sim_F(IxI)'!$O27</f>
        <v>0</v>
      </c>
      <c r="AT27">
        <f>I!AS25*'Sim_F(IxI)'!$O27</f>
        <v>0</v>
      </c>
      <c r="AU27">
        <f>I!AT25*'Sim_F(IxI)'!$O27</f>
        <v>0</v>
      </c>
      <c r="AV27">
        <f>I!AU25*'Sim_F(IxI)'!$O27</f>
        <v>0</v>
      </c>
      <c r="AW27">
        <f>I!AV25*'Sim_F(IxI)'!$O27</f>
        <v>0</v>
      </c>
      <c r="AX27">
        <f>I!AW25*'Sim_F(IxI)'!$O27</f>
        <v>0</v>
      </c>
      <c r="AY27">
        <f>I!AX25*'Sim_F(IxI)'!$O27</f>
        <v>0</v>
      </c>
      <c r="AZ27">
        <f>I!AY25*'Sim_F(IxI)'!$O27</f>
        <v>0</v>
      </c>
      <c r="BA27">
        <f>I!AZ25*'Sim_F(IxI)'!$O27</f>
        <v>0</v>
      </c>
      <c r="BB27">
        <f>I!BA25*'Sim_F(IxI)'!$O27</f>
        <v>0</v>
      </c>
      <c r="BC27">
        <f>I!BB25*'Sim_F(IxI)'!$O27</f>
        <v>0</v>
      </c>
      <c r="BD27">
        <f>I!BC25*'Sim_F(IxI)'!$O27</f>
        <v>0</v>
      </c>
      <c r="BE27">
        <f>I!BD25*'Sim_F(IxI)'!$O27</f>
        <v>0</v>
      </c>
      <c r="BF27">
        <f>I!BE25*'Sim_F(IxI)'!$O27</f>
        <v>0</v>
      </c>
      <c r="BG27">
        <f>I!BF25*'Sim_F(IxI)'!$O27</f>
        <v>0</v>
      </c>
      <c r="BH27">
        <f>I!BG25*'Sim_F(IxI)'!$O27</f>
        <v>0</v>
      </c>
      <c r="BI27">
        <f>I!BH25*'Sim_F(IxI)'!$O27</f>
        <v>0</v>
      </c>
      <c r="BJ27">
        <f>I!BI25*'Sim_F(IxI)'!$O27</f>
        <v>0</v>
      </c>
      <c r="BK27">
        <f>I!BJ25*'Sim_F(IxI)'!$O27</f>
        <v>0</v>
      </c>
      <c r="BL27">
        <f>I!BK25*'Sim_F(IxI)'!$O27</f>
        <v>0</v>
      </c>
      <c r="BM27">
        <f>I!BL25*'Sim_F(IxI)'!$O27</f>
        <v>0</v>
      </c>
      <c r="BN27">
        <f>I!BM25*'Sim_F(IxI)'!$O27</f>
        <v>0</v>
      </c>
      <c r="BO27">
        <f>I!BN25*'Sim_F(IxI)'!$O27</f>
        <v>0</v>
      </c>
      <c r="BP27">
        <f>I!BO25*'Sim_F(IxI)'!$O27</f>
        <v>0</v>
      </c>
      <c r="BQ27">
        <f>I!BP25*'Sim_F(IxI)'!$O27</f>
        <v>0</v>
      </c>
      <c r="BR27">
        <f>I!BQ25*'Sim_F(IxI)'!$O27</f>
        <v>0</v>
      </c>
      <c r="BS27">
        <f>I!BR25*'Sim_F(IxI)'!$O27</f>
        <v>0</v>
      </c>
      <c r="BT27">
        <f>I!BS25*'Sim_F(IxI)'!$O27</f>
        <v>0</v>
      </c>
      <c r="BU27">
        <f>I!BT25*'Sim_F(IxI)'!$O27</f>
        <v>0</v>
      </c>
      <c r="BV27">
        <f>I!BU25*'Sim_F(IxI)'!$O27</f>
        <v>0</v>
      </c>
      <c r="BW27">
        <f>I!BV25*'Sim_F(IxI)'!$O27</f>
        <v>0</v>
      </c>
      <c r="BX27">
        <f>I!BW25*'Sim_F(IxI)'!$O27</f>
        <v>0</v>
      </c>
      <c r="BY27">
        <f>I!BX25*'Sim_F(IxI)'!$O27</f>
        <v>0</v>
      </c>
    </row>
    <row r="28" spans="1:77" x14ac:dyDescent="0.25">
      <c r="A28" s="105" t="s">
        <v>25</v>
      </c>
      <c r="B28">
        <f>I!A26*'Sim_F(IxI)'!$O28</f>
        <v>0</v>
      </c>
      <c r="C28">
        <f>I!B26*'Sim_F(IxI)'!$O28</f>
        <v>0</v>
      </c>
      <c r="D28">
        <f>I!C26*'Sim_F(IxI)'!$O28</f>
        <v>0</v>
      </c>
      <c r="E28">
        <f>I!D26*'Sim_F(IxI)'!$O28</f>
        <v>0</v>
      </c>
      <c r="F28">
        <f>I!E26*'Sim_F(IxI)'!$O28</f>
        <v>0</v>
      </c>
      <c r="G28">
        <f>I!F26*'Sim_F(IxI)'!$O28</f>
        <v>0</v>
      </c>
      <c r="H28">
        <f>I!G26*'Sim_F(IxI)'!$O28</f>
        <v>0</v>
      </c>
      <c r="I28">
        <f>I!H26*'Sim_F(IxI)'!$O28</f>
        <v>0</v>
      </c>
      <c r="J28">
        <f>I!I26*'Sim_F(IxI)'!$O28</f>
        <v>0</v>
      </c>
      <c r="K28">
        <f>I!J26*'Sim_F(IxI)'!$O28</f>
        <v>0</v>
      </c>
      <c r="L28">
        <f>I!K26*'Sim_F(IxI)'!$O28</f>
        <v>0</v>
      </c>
      <c r="M28">
        <f>I!L26*'Sim_F(IxI)'!$O28</f>
        <v>0</v>
      </c>
      <c r="N28">
        <f>I!M26*'Sim_F(IxI)'!$O28</f>
        <v>0</v>
      </c>
      <c r="O28">
        <f>I!N26*'Sim_F(IxI)'!$O28</f>
        <v>0</v>
      </c>
      <c r="P28">
        <f>I!O26*'Sim_F(IxI)'!$O28</f>
        <v>0</v>
      </c>
      <c r="Q28">
        <f>I!P26*'Sim_F(IxI)'!$O28</f>
        <v>0</v>
      </c>
      <c r="R28">
        <f>I!Q26*'Sim_F(IxI)'!$O28</f>
        <v>0</v>
      </c>
      <c r="S28">
        <f>I!R26*'Sim_F(IxI)'!$O28</f>
        <v>0</v>
      </c>
      <c r="T28">
        <f>I!S26*'Sim_F(IxI)'!$O28</f>
        <v>0</v>
      </c>
      <c r="U28">
        <f>I!T26*'Sim_F(IxI)'!$O28</f>
        <v>0</v>
      </c>
      <c r="V28">
        <f>I!U26*'Sim_F(IxI)'!$O28</f>
        <v>0</v>
      </c>
      <c r="W28">
        <f>I!V26*'Sim_F(IxI)'!$O28</f>
        <v>0</v>
      </c>
      <c r="X28">
        <f>I!W26*'Sim_F(IxI)'!$O28</f>
        <v>0</v>
      </c>
      <c r="Y28">
        <f>I!X26*'Sim_F(IxI)'!$O28</f>
        <v>0</v>
      </c>
      <c r="Z28">
        <f>I!Y26*'Sim_F(IxI)'!$O28</f>
        <v>0</v>
      </c>
      <c r="AA28">
        <f>I!Z26*'Sim_F(IxI)'!$O28</f>
        <v>0</v>
      </c>
      <c r="AB28">
        <f>I!AA26*'Sim_F(IxI)'!$O28</f>
        <v>0</v>
      </c>
      <c r="AC28">
        <f>I!AB26*'Sim_F(IxI)'!$O28</f>
        <v>0</v>
      </c>
      <c r="AD28">
        <f>I!AC26*'Sim_F(IxI)'!$O28</f>
        <v>0</v>
      </c>
      <c r="AE28">
        <f>I!AD26*'Sim_F(IxI)'!$O28</f>
        <v>0</v>
      </c>
      <c r="AF28">
        <f>I!AE26*'Sim_F(IxI)'!$O28</f>
        <v>0</v>
      </c>
      <c r="AG28">
        <f>I!AF26*'Sim_F(IxI)'!$O28</f>
        <v>0</v>
      </c>
      <c r="AH28">
        <f>I!AG26*'Sim_F(IxI)'!$O28</f>
        <v>0</v>
      </c>
      <c r="AI28">
        <f>I!AH26*'Sim_F(IxI)'!$O28</f>
        <v>0</v>
      </c>
      <c r="AJ28">
        <f>I!AI26*'Sim_F(IxI)'!$O28</f>
        <v>0</v>
      </c>
      <c r="AK28">
        <f>I!AJ26*'Sim_F(IxI)'!$O28</f>
        <v>0</v>
      </c>
      <c r="AL28">
        <f>I!AK26*'Sim_F(IxI)'!$O28</f>
        <v>0</v>
      </c>
      <c r="AM28">
        <f>I!AL26*'Sim_F(IxI)'!$O28</f>
        <v>0</v>
      </c>
      <c r="AN28">
        <f>I!AM26*'Sim_F(IxI)'!$O28</f>
        <v>0</v>
      </c>
      <c r="AO28">
        <f>I!AN26*'Sim_F(IxI)'!$O28</f>
        <v>0</v>
      </c>
      <c r="AP28">
        <f>I!AO26*'Sim_F(IxI)'!$O28</f>
        <v>0</v>
      </c>
      <c r="AQ28">
        <f>I!AP26*'Sim_F(IxI)'!$O28</f>
        <v>0</v>
      </c>
      <c r="AR28">
        <f>I!AQ26*'Sim_F(IxI)'!$O28</f>
        <v>0</v>
      </c>
      <c r="AS28">
        <f>I!AR26*'Sim_F(IxI)'!$O28</f>
        <v>0</v>
      </c>
      <c r="AT28">
        <f>I!AS26*'Sim_F(IxI)'!$O28</f>
        <v>0</v>
      </c>
      <c r="AU28">
        <f>I!AT26*'Sim_F(IxI)'!$O28</f>
        <v>0</v>
      </c>
      <c r="AV28">
        <f>I!AU26*'Sim_F(IxI)'!$O28</f>
        <v>0</v>
      </c>
      <c r="AW28">
        <f>I!AV26*'Sim_F(IxI)'!$O28</f>
        <v>0</v>
      </c>
      <c r="AX28">
        <f>I!AW26*'Sim_F(IxI)'!$O28</f>
        <v>0</v>
      </c>
      <c r="AY28">
        <f>I!AX26*'Sim_F(IxI)'!$O28</f>
        <v>0</v>
      </c>
      <c r="AZ28">
        <f>I!AY26*'Sim_F(IxI)'!$O28</f>
        <v>0</v>
      </c>
      <c r="BA28">
        <f>I!AZ26*'Sim_F(IxI)'!$O28</f>
        <v>0</v>
      </c>
      <c r="BB28">
        <f>I!BA26*'Sim_F(IxI)'!$O28</f>
        <v>0</v>
      </c>
      <c r="BC28">
        <f>I!BB26*'Sim_F(IxI)'!$O28</f>
        <v>0</v>
      </c>
      <c r="BD28">
        <f>I!BC26*'Sim_F(IxI)'!$O28</f>
        <v>0</v>
      </c>
      <c r="BE28">
        <f>I!BD26*'Sim_F(IxI)'!$O28</f>
        <v>0</v>
      </c>
      <c r="BF28">
        <f>I!BE26*'Sim_F(IxI)'!$O28</f>
        <v>0</v>
      </c>
      <c r="BG28">
        <f>I!BF26*'Sim_F(IxI)'!$O28</f>
        <v>0</v>
      </c>
      <c r="BH28">
        <f>I!BG26*'Sim_F(IxI)'!$O28</f>
        <v>0</v>
      </c>
      <c r="BI28">
        <f>I!BH26*'Sim_F(IxI)'!$O28</f>
        <v>0</v>
      </c>
      <c r="BJ28">
        <f>I!BI26*'Sim_F(IxI)'!$O28</f>
        <v>0</v>
      </c>
      <c r="BK28">
        <f>I!BJ26*'Sim_F(IxI)'!$O28</f>
        <v>0</v>
      </c>
      <c r="BL28">
        <f>I!BK26*'Sim_F(IxI)'!$O28</f>
        <v>0</v>
      </c>
      <c r="BM28">
        <f>I!BL26*'Sim_F(IxI)'!$O28</f>
        <v>0</v>
      </c>
      <c r="BN28">
        <f>I!BM26*'Sim_F(IxI)'!$O28</f>
        <v>0</v>
      </c>
      <c r="BO28">
        <f>I!BN26*'Sim_F(IxI)'!$O28</f>
        <v>0</v>
      </c>
      <c r="BP28">
        <f>I!BO26*'Sim_F(IxI)'!$O28</f>
        <v>0</v>
      </c>
      <c r="BQ28">
        <f>I!BP26*'Sim_F(IxI)'!$O28</f>
        <v>0</v>
      </c>
      <c r="BR28">
        <f>I!BQ26*'Sim_F(IxI)'!$O28</f>
        <v>0</v>
      </c>
      <c r="BS28">
        <f>I!BR26*'Sim_F(IxI)'!$O28</f>
        <v>0</v>
      </c>
      <c r="BT28">
        <f>I!BS26*'Sim_F(IxI)'!$O28</f>
        <v>0</v>
      </c>
      <c r="BU28">
        <f>I!BT26*'Sim_F(IxI)'!$O28</f>
        <v>0</v>
      </c>
      <c r="BV28">
        <f>I!BU26*'Sim_F(IxI)'!$O28</f>
        <v>0</v>
      </c>
      <c r="BW28">
        <f>I!BV26*'Sim_F(IxI)'!$O28</f>
        <v>0</v>
      </c>
      <c r="BX28">
        <f>I!BW26*'Sim_F(IxI)'!$O28</f>
        <v>0</v>
      </c>
      <c r="BY28">
        <f>I!BX26*'Sim_F(IxI)'!$O28</f>
        <v>0</v>
      </c>
    </row>
    <row r="29" spans="1:77" x14ac:dyDescent="0.25">
      <c r="A29" s="105" t="s">
        <v>26</v>
      </c>
      <c r="B29">
        <f>I!A27*'Sim_F(IxI)'!$O29</f>
        <v>0</v>
      </c>
      <c r="C29">
        <f>I!B27*'Sim_F(IxI)'!$O29</f>
        <v>0</v>
      </c>
      <c r="D29">
        <f>I!C27*'Sim_F(IxI)'!$O29</f>
        <v>0</v>
      </c>
      <c r="E29">
        <f>I!D27*'Sim_F(IxI)'!$O29</f>
        <v>0</v>
      </c>
      <c r="F29">
        <f>I!E27*'Sim_F(IxI)'!$O29</f>
        <v>0</v>
      </c>
      <c r="G29">
        <f>I!F27*'Sim_F(IxI)'!$O29</f>
        <v>0</v>
      </c>
      <c r="H29">
        <f>I!G27*'Sim_F(IxI)'!$O29</f>
        <v>0</v>
      </c>
      <c r="I29">
        <f>I!H27*'Sim_F(IxI)'!$O29</f>
        <v>0</v>
      </c>
      <c r="J29">
        <f>I!I27*'Sim_F(IxI)'!$O29</f>
        <v>0</v>
      </c>
      <c r="K29">
        <f>I!J27*'Sim_F(IxI)'!$O29</f>
        <v>0</v>
      </c>
      <c r="L29">
        <f>I!K27*'Sim_F(IxI)'!$O29</f>
        <v>0</v>
      </c>
      <c r="M29">
        <f>I!L27*'Sim_F(IxI)'!$O29</f>
        <v>0</v>
      </c>
      <c r="N29">
        <f>I!M27*'Sim_F(IxI)'!$O29</f>
        <v>0</v>
      </c>
      <c r="O29">
        <f>I!N27*'Sim_F(IxI)'!$O29</f>
        <v>0</v>
      </c>
      <c r="P29">
        <f>I!O27*'Sim_F(IxI)'!$O29</f>
        <v>0</v>
      </c>
      <c r="Q29">
        <f>I!P27*'Sim_F(IxI)'!$O29</f>
        <v>0</v>
      </c>
      <c r="R29">
        <f>I!Q27*'Sim_F(IxI)'!$O29</f>
        <v>0</v>
      </c>
      <c r="S29">
        <f>I!R27*'Sim_F(IxI)'!$O29</f>
        <v>0</v>
      </c>
      <c r="T29">
        <f>I!S27*'Sim_F(IxI)'!$O29</f>
        <v>0</v>
      </c>
      <c r="U29">
        <f>I!T27*'Sim_F(IxI)'!$O29</f>
        <v>0</v>
      </c>
      <c r="V29">
        <f>I!U27*'Sim_F(IxI)'!$O29</f>
        <v>0</v>
      </c>
      <c r="W29">
        <f>I!V27*'Sim_F(IxI)'!$O29</f>
        <v>0</v>
      </c>
      <c r="X29">
        <f>I!W27*'Sim_F(IxI)'!$O29</f>
        <v>0</v>
      </c>
      <c r="Y29">
        <f>I!X27*'Sim_F(IxI)'!$O29</f>
        <v>0</v>
      </c>
      <c r="Z29">
        <f>I!Y27*'Sim_F(IxI)'!$O29</f>
        <v>0</v>
      </c>
      <c r="AA29">
        <f>I!Z27*'Sim_F(IxI)'!$O29</f>
        <v>0</v>
      </c>
      <c r="AB29">
        <f>I!AA27*'Sim_F(IxI)'!$O29</f>
        <v>0</v>
      </c>
      <c r="AC29">
        <f>I!AB27*'Sim_F(IxI)'!$O29</f>
        <v>0</v>
      </c>
      <c r="AD29">
        <f>I!AC27*'Sim_F(IxI)'!$O29</f>
        <v>0</v>
      </c>
      <c r="AE29">
        <f>I!AD27*'Sim_F(IxI)'!$O29</f>
        <v>0</v>
      </c>
      <c r="AF29">
        <f>I!AE27*'Sim_F(IxI)'!$O29</f>
        <v>0</v>
      </c>
      <c r="AG29">
        <f>I!AF27*'Sim_F(IxI)'!$O29</f>
        <v>0</v>
      </c>
      <c r="AH29">
        <f>I!AG27*'Sim_F(IxI)'!$O29</f>
        <v>0</v>
      </c>
      <c r="AI29">
        <f>I!AH27*'Sim_F(IxI)'!$O29</f>
        <v>0</v>
      </c>
      <c r="AJ29">
        <f>I!AI27*'Sim_F(IxI)'!$O29</f>
        <v>0</v>
      </c>
      <c r="AK29">
        <f>I!AJ27*'Sim_F(IxI)'!$O29</f>
        <v>0</v>
      </c>
      <c r="AL29">
        <f>I!AK27*'Sim_F(IxI)'!$O29</f>
        <v>0</v>
      </c>
      <c r="AM29">
        <f>I!AL27*'Sim_F(IxI)'!$O29</f>
        <v>0</v>
      </c>
      <c r="AN29">
        <f>I!AM27*'Sim_F(IxI)'!$O29</f>
        <v>0</v>
      </c>
      <c r="AO29">
        <f>I!AN27*'Sim_F(IxI)'!$O29</f>
        <v>0</v>
      </c>
      <c r="AP29">
        <f>I!AO27*'Sim_F(IxI)'!$O29</f>
        <v>0</v>
      </c>
      <c r="AQ29">
        <f>I!AP27*'Sim_F(IxI)'!$O29</f>
        <v>0</v>
      </c>
      <c r="AR29">
        <f>I!AQ27*'Sim_F(IxI)'!$O29</f>
        <v>0</v>
      </c>
      <c r="AS29">
        <f>I!AR27*'Sim_F(IxI)'!$O29</f>
        <v>0</v>
      </c>
      <c r="AT29">
        <f>I!AS27*'Sim_F(IxI)'!$O29</f>
        <v>0</v>
      </c>
      <c r="AU29">
        <f>I!AT27*'Sim_F(IxI)'!$O29</f>
        <v>0</v>
      </c>
      <c r="AV29">
        <f>I!AU27*'Sim_F(IxI)'!$O29</f>
        <v>0</v>
      </c>
      <c r="AW29">
        <f>I!AV27*'Sim_F(IxI)'!$O29</f>
        <v>0</v>
      </c>
      <c r="AX29">
        <f>I!AW27*'Sim_F(IxI)'!$O29</f>
        <v>0</v>
      </c>
      <c r="AY29">
        <f>I!AX27*'Sim_F(IxI)'!$O29</f>
        <v>0</v>
      </c>
      <c r="AZ29">
        <f>I!AY27*'Sim_F(IxI)'!$O29</f>
        <v>0</v>
      </c>
      <c r="BA29">
        <f>I!AZ27*'Sim_F(IxI)'!$O29</f>
        <v>0</v>
      </c>
      <c r="BB29">
        <f>I!BA27*'Sim_F(IxI)'!$O29</f>
        <v>0</v>
      </c>
      <c r="BC29">
        <f>I!BB27*'Sim_F(IxI)'!$O29</f>
        <v>0</v>
      </c>
      <c r="BD29">
        <f>I!BC27*'Sim_F(IxI)'!$O29</f>
        <v>0</v>
      </c>
      <c r="BE29">
        <f>I!BD27*'Sim_F(IxI)'!$O29</f>
        <v>0</v>
      </c>
      <c r="BF29">
        <f>I!BE27*'Sim_F(IxI)'!$O29</f>
        <v>0</v>
      </c>
      <c r="BG29">
        <f>I!BF27*'Sim_F(IxI)'!$O29</f>
        <v>0</v>
      </c>
      <c r="BH29">
        <f>I!BG27*'Sim_F(IxI)'!$O29</f>
        <v>0</v>
      </c>
      <c r="BI29">
        <f>I!BH27*'Sim_F(IxI)'!$O29</f>
        <v>0</v>
      </c>
      <c r="BJ29">
        <f>I!BI27*'Sim_F(IxI)'!$O29</f>
        <v>0</v>
      </c>
      <c r="BK29">
        <f>I!BJ27*'Sim_F(IxI)'!$O29</f>
        <v>0</v>
      </c>
      <c r="BL29">
        <f>I!BK27*'Sim_F(IxI)'!$O29</f>
        <v>0</v>
      </c>
      <c r="BM29">
        <f>I!BL27*'Sim_F(IxI)'!$O29</f>
        <v>0</v>
      </c>
      <c r="BN29">
        <f>I!BM27*'Sim_F(IxI)'!$O29</f>
        <v>0</v>
      </c>
      <c r="BO29">
        <f>I!BN27*'Sim_F(IxI)'!$O29</f>
        <v>0</v>
      </c>
      <c r="BP29">
        <f>I!BO27*'Sim_F(IxI)'!$O29</f>
        <v>0</v>
      </c>
      <c r="BQ29">
        <f>I!BP27*'Sim_F(IxI)'!$O29</f>
        <v>0</v>
      </c>
      <c r="BR29">
        <f>I!BQ27*'Sim_F(IxI)'!$O29</f>
        <v>0</v>
      </c>
      <c r="BS29">
        <f>I!BR27*'Sim_F(IxI)'!$O29</f>
        <v>0</v>
      </c>
      <c r="BT29">
        <f>I!BS27*'Sim_F(IxI)'!$O29</f>
        <v>0</v>
      </c>
      <c r="BU29">
        <f>I!BT27*'Sim_F(IxI)'!$O29</f>
        <v>0</v>
      </c>
      <c r="BV29">
        <f>I!BU27*'Sim_F(IxI)'!$O29</f>
        <v>0</v>
      </c>
      <c r="BW29">
        <f>I!BV27*'Sim_F(IxI)'!$O29</f>
        <v>0</v>
      </c>
      <c r="BX29">
        <f>I!BW27*'Sim_F(IxI)'!$O29</f>
        <v>0</v>
      </c>
      <c r="BY29">
        <f>I!BX27*'Sim_F(IxI)'!$O29</f>
        <v>0</v>
      </c>
    </row>
    <row r="30" spans="1:77" x14ac:dyDescent="0.25">
      <c r="A30" s="105" t="s">
        <v>27</v>
      </c>
      <c r="B30">
        <f>I!A28*'Sim_F(IxI)'!$O30</f>
        <v>0</v>
      </c>
      <c r="C30">
        <f>I!B28*'Sim_F(IxI)'!$O30</f>
        <v>0</v>
      </c>
      <c r="D30">
        <f>I!C28*'Sim_F(IxI)'!$O30</f>
        <v>0</v>
      </c>
      <c r="E30">
        <f>I!D28*'Sim_F(IxI)'!$O30</f>
        <v>0</v>
      </c>
      <c r="F30">
        <f>I!E28*'Sim_F(IxI)'!$O30</f>
        <v>0</v>
      </c>
      <c r="G30">
        <f>I!F28*'Sim_F(IxI)'!$O30</f>
        <v>0</v>
      </c>
      <c r="H30">
        <f>I!G28*'Sim_F(IxI)'!$O30</f>
        <v>0</v>
      </c>
      <c r="I30">
        <f>I!H28*'Sim_F(IxI)'!$O30</f>
        <v>0</v>
      </c>
      <c r="J30">
        <f>I!I28*'Sim_F(IxI)'!$O30</f>
        <v>0</v>
      </c>
      <c r="K30">
        <f>I!J28*'Sim_F(IxI)'!$O30</f>
        <v>0</v>
      </c>
      <c r="L30">
        <f>I!K28*'Sim_F(IxI)'!$O30</f>
        <v>0</v>
      </c>
      <c r="M30">
        <f>I!L28*'Sim_F(IxI)'!$O30</f>
        <v>0</v>
      </c>
      <c r="N30">
        <f>I!M28*'Sim_F(IxI)'!$O30</f>
        <v>0</v>
      </c>
      <c r="O30">
        <f>I!N28*'Sim_F(IxI)'!$O30</f>
        <v>0</v>
      </c>
      <c r="P30">
        <f>I!O28*'Sim_F(IxI)'!$O30</f>
        <v>0</v>
      </c>
      <c r="Q30">
        <f>I!P28*'Sim_F(IxI)'!$O30</f>
        <v>0</v>
      </c>
      <c r="R30">
        <f>I!Q28*'Sim_F(IxI)'!$O30</f>
        <v>0</v>
      </c>
      <c r="S30">
        <f>I!R28*'Sim_F(IxI)'!$O30</f>
        <v>0</v>
      </c>
      <c r="T30">
        <f>I!S28*'Sim_F(IxI)'!$O30</f>
        <v>0</v>
      </c>
      <c r="U30">
        <f>I!T28*'Sim_F(IxI)'!$O30</f>
        <v>0</v>
      </c>
      <c r="V30">
        <f>I!U28*'Sim_F(IxI)'!$O30</f>
        <v>0</v>
      </c>
      <c r="W30">
        <f>I!V28*'Sim_F(IxI)'!$O30</f>
        <v>0</v>
      </c>
      <c r="X30">
        <f>I!W28*'Sim_F(IxI)'!$O30</f>
        <v>0</v>
      </c>
      <c r="Y30">
        <f>I!X28*'Sim_F(IxI)'!$O30</f>
        <v>0</v>
      </c>
      <c r="Z30">
        <f>I!Y28*'Sim_F(IxI)'!$O30</f>
        <v>0</v>
      </c>
      <c r="AA30">
        <f>I!Z28*'Sim_F(IxI)'!$O30</f>
        <v>0</v>
      </c>
      <c r="AB30">
        <f>I!AA28*'Sim_F(IxI)'!$O30</f>
        <v>0</v>
      </c>
      <c r="AC30">
        <f>I!AB28*'Sim_F(IxI)'!$O30</f>
        <v>0</v>
      </c>
      <c r="AD30">
        <f>I!AC28*'Sim_F(IxI)'!$O30</f>
        <v>0</v>
      </c>
      <c r="AE30">
        <f>I!AD28*'Sim_F(IxI)'!$O30</f>
        <v>0</v>
      </c>
      <c r="AF30">
        <f>I!AE28*'Sim_F(IxI)'!$O30</f>
        <v>0</v>
      </c>
      <c r="AG30">
        <f>I!AF28*'Sim_F(IxI)'!$O30</f>
        <v>0</v>
      </c>
      <c r="AH30">
        <f>I!AG28*'Sim_F(IxI)'!$O30</f>
        <v>0</v>
      </c>
      <c r="AI30">
        <f>I!AH28*'Sim_F(IxI)'!$O30</f>
        <v>0</v>
      </c>
      <c r="AJ30">
        <f>I!AI28*'Sim_F(IxI)'!$O30</f>
        <v>0</v>
      </c>
      <c r="AK30">
        <f>I!AJ28*'Sim_F(IxI)'!$O30</f>
        <v>0</v>
      </c>
      <c r="AL30">
        <f>I!AK28*'Sim_F(IxI)'!$O30</f>
        <v>0</v>
      </c>
      <c r="AM30">
        <f>I!AL28*'Sim_F(IxI)'!$O30</f>
        <v>0</v>
      </c>
      <c r="AN30">
        <f>I!AM28*'Sim_F(IxI)'!$O30</f>
        <v>0</v>
      </c>
      <c r="AO30">
        <f>I!AN28*'Sim_F(IxI)'!$O30</f>
        <v>0</v>
      </c>
      <c r="AP30">
        <f>I!AO28*'Sim_F(IxI)'!$O30</f>
        <v>0</v>
      </c>
      <c r="AQ30">
        <f>I!AP28*'Sim_F(IxI)'!$O30</f>
        <v>0</v>
      </c>
      <c r="AR30">
        <f>I!AQ28*'Sim_F(IxI)'!$O30</f>
        <v>0</v>
      </c>
      <c r="AS30">
        <f>I!AR28*'Sim_F(IxI)'!$O30</f>
        <v>0</v>
      </c>
      <c r="AT30">
        <f>I!AS28*'Sim_F(IxI)'!$O30</f>
        <v>0</v>
      </c>
      <c r="AU30">
        <f>I!AT28*'Sim_F(IxI)'!$O30</f>
        <v>0</v>
      </c>
      <c r="AV30">
        <f>I!AU28*'Sim_F(IxI)'!$O30</f>
        <v>0</v>
      </c>
      <c r="AW30">
        <f>I!AV28*'Sim_F(IxI)'!$O30</f>
        <v>0</v>
      </c>
      <c r="AX30">
        <f>I!AW28*'Sim_F(IxI)'!$O30</f>
        <v>0</v>
      </c>
      <c r="AY30">
        <f>I!AX28*'Sim_F(IxI)'!$O30</f>
        <v>0</v>
      </c>
      <c r="AZ30">
        <f>I!AY28*'Sim_F(IxI)'!$O30</f>
        <v>0</v>
      </c>
      <c r="BA30">
        <f>I!AZ28*'Sim_F(IxI)'!$O30</f>
        <v>0</v>
      </c>
      <c r="BB30">
        <f>I!BA28*'Sim_F(IxI)'!$O30</f>
        <v>0</v>
      </c>
      <c r="BC30">
        <f>I!BB28*'Sim_F(IxI)'!$O30</f>
        <v>0</v>
      </c>
      <c r="BD30">
        <f>I!BC28*'Sim_F(IxI)'!$O30</f>
        <v>0</v>
      </c>
      <c r="BE30">
        <f>I!BD28*'Sim_F(IxI)'!$O30</f>
        <v>0</v>
      </c>
      <c r="BF30">
        <f>I!BE28*'Sim_F(IxI)'!$O30</f>
        <v>0</v>
      </c>
      <c r="BG30">
        <f>I!BF28*'Sim_F(IxI)'!$O30</f>
        <v>0</v>
      </c>
      <c r="BH30">
        <f>I!BG28*'Sim_F(IxI)'!$O30</f>
        <v>0</v>
      </c>
      <c r="BI30">
        <f>I!BH28*'Sim_F(IxI)'!$O30</f>
        <v>0</v>
      </c>
      <c r="BJ30">
        <f>I!BI28*'Sim_F(IxI)'!$O30</f>
        <v>0</v>
      </c>
      <c r="BK30">
        <f>I!BJ28*'Sim_F(IxI)'!$O30</f>
        <v>0</v>
      </c>
      <c r="BL30">
        <f>I!BK28*'Sim_F(IxI)'!$O30</f>
        <v>0</v>
      </c>
      <c r="BM30">
        <f>I!BL28*'Sim_F(IxI)'!$O30</f>
        <v>0</v>
      </c>
      <c r="BN30">
        <f>I!BM28*'Sim_F(IxI)'!$O30</f>
        <v>0</v>
      </c>
      <c r="BO30">
        <f>I!BN28*'Sim_F(IxI)'!$O30</f>
        <v>0</v>
      </c>
      <c r="BP30">
        <f>I!BO28*'Sim_F(IxI)'!$O30</f>
        <v>0</v>
      </c>
      <c r="BQ30">
        <f>I!BP28*'Sim_F(IxI)'!$O30</f>
        <v>0</v>
      </c>
      <c r="BR30">
        <f>I!BQ28*'Sim_F(IxI)'!$O30</f>
        <v>0</v>
      </c>
      <c r="BS30">
        <f>I!BR28*'Sim_F(IxI)'!$O30</f>
        <v>0</v>
      </c>
      <c r="BT30">
        <f>I!BS28*'Sim_F(IxI)'!$O30</f>
        <v>0</v>
      </c>
      <c r="BU30">
        <f>I!BT28*'Sim_F(IxI)'!$O30</f>
        <v>0</v>
      </c>
      <c r="BV30">
        <f>I!BU28*'Sim_F(IxI)'!$O30</f>
        <v>0</v>
      </c>
      <c r="BW30">
        <f>I!BV28*'Sim_F(IxI)'!$O30</f>
        <v>0</v>
      </c>
      <c r="BX30">
        <f>I!BW28*'Sim_F(IxI)'!$O30</f>
        <v>0</v>
      </c>
      <c r="BY30">
        <f>I!BX28*'Sim_F(IxI)'!$O30</f>
        <v>0</v>
      </c>
    </row>
    <row r="31" spans="1:77" x14ac:dyDescent="0.25">
      <c r="A31" s="105" t="s">
        <v>28</v>
      </c>
      <c r="B31">
        <f>I!A29*'Sim_F(IxI)'!$O31</f>
        <v>0</v>
      </c>
      <c r="C31">
        <f>I!B29*'Sim_F(IxI)'!$O31</f>
        <v>0</v>
      </c>
      <c r="D31">
        <f>I!C29*'Sim_F(IxI)'!$O31</f>
        <v>0</v>
      </c>
      <c r="E31">
        <f>I!D29*'Sim_F(IxI)'!$O31</f>
        <v>0</v>
      </c>
      <c r="F31">
        <f>I!E29*'Sim_F(IxI)'!$O31</f>
        <v>0</v>
      </c>
      <c r="G31">
        <f>I!F29*'Sim_F(IxI)'!$O31</f>
        <v>0</v>
      </c>
      <c r="H31">
        <f>I!G29*'Sim_F(IxI)'!$O31</f>
        <v>0</v>
      </c>
      <c r="I31">
        <f>I!H29*'Sim_F(IxI)'!$O31</f>
        <v>0</v>
      </c>
      <c r="J31">
        <f>I!I29*'Sim_F(IxI)'!$O31</f>
        <v>0</v>
      </c>
      <c r="K31">
        <f>I!J29*'Sim_F(IxI)'!$O31</f>
        <v>0</v>
      </c>
      <c r="L31">
        <f>I!K29*'Sim_F(IxI)'!$O31</f>
        <v>0</v>
      </c>
      <c r="M31">
        <f>I!L29*'Sim_F(IxI)'!$O31</f>
        <v>0</v>
      </c>
      <c r="N31">
        <f>I!M29*'Sim_F(IxI)'!$O31</f>
        <v>0</v>
      </c>
      <c r="O31">
        <f>I!N29*'Sim_F(IxI)'!$O31</f>
        <v>0</v>
      </c>
      <c r="P31">
        <f>I!O29*'Sim_F(IxI)'!$O31</f>
        <v>0</v>
      </c>
      <c r="Q31">
        <f>I!P29*'Sim_F(IxI)'!$O31</f>
        <v>0</v>
      </c>
      <c r="R31">
        <f>I!Q29*'Sim_F(IxI)'!$O31</f>
        <v>0</v>
      </c>
      <c r="S31">
        <f>I!R29*'Sim_F(IxI)'!$O31</f>
        <v>0</v>
      </c>
      <c r="T31">
        <f>I!S29*'Sim_F(IxI)'!$O31</f>
        <v>0</v>
      </c>
      <c r="U31">
        <f>I!T29*'Sim_F(IxI)'!$O31</f>
        <v>0</v>
      </c>
      <c r="V31">
        <f>I!U29*'Sim_F(IxI)'!$O31</f>
        <v>0</v>
      </c>
      <c r="W31">
        <f>I!V29*'Sim_F(IxI)'!$O31</f>
        <v>0</v>
      </c>
      <c r="X31">
        <f>I!W29*'Sim_F(IxI)'!$O31</f>
        <v>0</v>
      </c>
      <c r="Y31">
        <f>I!X29*'Sim_F(IxI)'!$O31</f>
        <v>0</v>
      </c>
      <c r="Z31">
        <f>I!Y29*'Sim_F(IxI)'!$O31</f>
        <v>0</v>
      </c>
      <c r="AA31">
        <f>I!Z29*'Sim_F(IxI)'!$O31</f>
        <v>0</v>
      </c>
      <c r="AB31">
        <f>I!AA29*'Sim_F(IxI)'!$O31</f>
        <v>0</v>
      </c>
      <c r="AC31">
        <f>I!AB29*'Sim_F(IxI)'!$O31</f>
        <v>0</v>
      </c>
      <c r="AD31">
        <f>I!AC29*'Sim_F(IxI)'!$O31</f>
        <v>0</v>
      </c>
      <c r="AE31">
        <f>I!AD29*'Sim_F(IxI)'!$O31</f>
        <v>0</v>
      </c>
      <c r="AF31">
        <f>I!AE29*'Sim_F(IxI)'!$O31</f>
        <v>0</v>
      </c>
      <c r="AG31">
        <f>I!AF29*'Sim_F(IxI)'!$O31</f>
        <v>0</v>
      </c>
      <c r="AH31">
        <f>I!AG29*'Sim_F(IxI)'!$O31</f>
        <v>0</v>
      </c>
      <c r="AI31">
        <f>I!AH29*'Sim_F(IxI)'!$O31</f>
        <v>0</v>
      </c>
      <c r="AJ31">
        <f>I!AI29*'Sim_F(IxI)'!$O31</f>
        <v>0</v>
      </c>
      <c r="AK31">
        <f>I!AJ29*'Sim_F(IxI)'!$O31</f>
        <v>0</v>
      </c>
      <c r="AL31">
        <f>I!AK29*'Sim_F(IxI)'!$O31</f>
        <v>0</v>
      </c>
      <c r="AM31">
        <f>I!AL29*'Sim_F(IxI)'!$O31</f>
        <v>0</v>
      </c>
      <c r="AN31">
        <f>I!AM29*'Sim_F(IxI)'!$O31</f>
        <v>0</v>
      </c>
      <c r="AO31">
        <f>I!AN29*'Sim_F(IxI)'!$O31</f>
        <v>0</v>
      </c>
      <c r="AP31">
        <f>I!AO29*'Sim_F(IxI)'!$O31</f>
        <v>0</v>
      </c>
      <c r="AQ31">
        <f>I!AP29*'Sim_F(IxI)'!$O31</f>
        <v>0</v>
      </c>
      <c r="AR31">
        <f>I!AQ29*'Sim_F(IxI)'!$O31</f>
        <v>0</v>
      </c>
      <c r="AS31">
        <f>I!AR29*'Sim_F(IxI)'!$O31</f>
        <v>0</v>
      </c>
      <c r="AT31">
        <f>I!AS29*'Sim_F(IxI)'!$O31</f>
        <v>0</v>
      </c>
      <c r="AU31">
        <f>I!AT29*'Sim_F(IxI)'!$O31</f>
        <v>0</v>
      </c>
      <c r="AV31">
        <f>I!AU29*'Sim_F(IxI)'!$O31</f>
        <v>0</v>
      </c>
      <c r="AW31">
        <f>I!AV29*'Sim_F(IxI)'!$O31</f>
        <v>0</v>
      </c>
      <c r="AX31">
        <f>I!AW29*'Sim_F(IxI)'!$O31</f>
        <v>0</v>
      </c>
      <c r="AY31">
        <f>I!AX29*'Sim_F(IxI)'!$O31</f>
        <v>0</v>
      </c>
      <c r="AZ31">
        <f>I!AY29*'Sim_F(IxI)'!$O31</f>
        <v>0</v>
      </c>
      <c r="BA31">
        <f>I!AZ29*'Sim_F(IxI)'!$O31</f>
        <v>0</v>
      </c>
      <c r="BB31">
        <f>I!BA29*'Sim_F(IxI)'!$O31</f>
        <v>0</v>
      </c>
      <c r="BC31">
        <f>I!BB29*'Sim_F(IxI)'!$O31</f>
        <v>0</v>
      </c>
      <c r="BD31">
        <f>I!BC29*'Sim_F(IxI)'!$O31</f>
        <v>0</v>
      </c>
      <c r="BE31">
        <f>I!BD29*'Sim_F(IxI)'!$O31</f>
        <v>0</v>
      </c>
      <c r="BF31">
        <f>I!BE29*'Sim_F(IxI)'!$O31</f>
        <v>0</v>
      </c>
      <c r="BG31">
        <f>I!BF29*'Sim_F(IxI)'!$O31</f>
        <v>0</v>
      </c>
      <c r="BH31">
        <f>I!BG29*'Sim_F(IxI)'!$O31</f>
        <v>0</v>
      </c>
      <c r="BI31">
        <f>I!BH29*'Sim_F(IxI)'!$O31</f>
        <v>0</v>
      </c>
      <c r="BJ31">
        <f>I!BI29*'Sim_F(IxI)'!$O31</f>
        <v>0</v>
      </c>
      <c r="BK31">
        <f>I!BJ29*'Sim_F(IxI)'!$O31</f>
        <v>0</v>
      </c>
      <c r="BL31">
        <f>I!BK29*'Sim_F(IxI)'!$O31</f>
        <v>0</v>
      </c>
      <c r="BM31">
        <f>I!BL29*'Sim_F(IxI)'!$O31</f>
        <v>0</v>
      </c>
      <c r="BN31">
        <f>I!BM29*'Sim_F(IxI)'!$O31</f>
        <v>0</v>
      </c>
      <c r="BO31">
        <f>I!BN29*'Sim_F(IxI)'!$O31</f>
        <v>0</v>
      </c>
      <c r="BP31">
        <f>I!BO29*'Sim_F(IxI)'!$O31</f>
        <v>0</v>
      </c>
      <c r="BQ31">
        <f>I!BP29*'Sim_F(IxI)'!$O31</f>
        <v>0</v>
      </c>
      <c r="BR31">
        <f>I!BQ29*'Sim_F(IxI)'!$O31</f>
        <v>0</v>
      </c>
      <c r="BS31">
        <f>I!BR29*'Sim_F(IxI)'!$O31</f>
        <v>0</v>
      </c>
      <c r="BT31">
        <f>I!BS29*'Sim_F(IxI)'!$O31</f>
        <v>0</v>
      </c>
      <c r="BU31">
        <f>I!BT29*'Sim_F(IxI)'!$O31</f>
        <v>0</v>
      </c>
      <c r="BV31">
        <f>I!BU29*'Sim_F(IxI)'!$O31</f>
        <v>0</v>
      </c>
      <c r="BW31">
        <f>I!BV29*'Sim_F(IxI)'!$O31</f>
        <v>0</v>
      </c>
      <c r="BX31">
        <f>I!BW29*'Sim_F(IxI)'!$O31</f>
        <v>0</v>
      </c>
      <c r="BY31">
        <f>I!BX29*'Sim_F(IxI)'!$O31</f>
        <v>0</v>
      </c>
    </row>
    <row r="32" spans="1:77" x14ac:dyDescent="0.25">
      <c r="A32" s="105" t="s">
        <v>29</v>
      </c>
      <c r="B32">
        <f>I!A30*'Sim_F(IxI)'!$O32</f>
        <v>0</v>
      </c>
      <c r="C32">
        <f>I!B30*'Sim_F(IxI)'!$O32</f>
        <v>0</v>
      </c>
      <c r="D32">
        <f>I!C30*'Sim_F(IxI)'!$O32</f>
        <v>0</v>
      </c>
      <c r="E32">
        <f>I!D30*'Sim_F(IxI)'!$O32</f>
        <v>0</v>
      </c>
      <c r="F32">
        <f>I!E30*'Sim_F(IxI)'!$O32</f>
        <v>0</v>
      </c>
      <c r="G32">
        <f>I!F30*'Sim_F(IxI)'!$O32</f>
        <v>0</v>
      </c>
      <c r="H32">
        <f>I!G30*'Sim_F(IxI)'!$O32</f>
        <v>0</v>
      </c>
      <c r="I32">
        <f>I!H30*'Sim_F(IxI)'!$O32</f>
        <v>0</v>
      </c>
      <c r="J32">
        <f>I!I30*'Sim_F(IxI)'!$O32</f>
        <v>0</v>
      </c>
      <c r="K32">
        <f>I!J30*'Sim_F(IxI)'!$O32</f>
        <v>0</v>
      </c>
      <c r="L32">
        <f>I!K30*'Sim_F(IxI)'!$O32</f>
        <v>0</v>
      </c>
      <c r="M32">
        <f>I!L30*'Sim_F(IxI)'!$O32</f>
        <v>0</v>
      </c>
      <c r="N32">
        <f>I!M30*'Sim_F(IxI)'!$O32</f>
        <v>0</v>
      </c>
      <c r="O32">
        <f>I!N30*'Sim_F(IxI)'!$O32</f>
        <v>0</v>
      </c>
      <c r="P32">
        <f>I!O30*'Sim_F(IxI)'!$O32</f>
        <v>0</v>
      </c>
      <c r="Q32">
        <f>I!P30*'Sim_F(IxI)'!$O32</f>
        <v>0</v>
      </c>
      <c r="R32">
        <f>I!Q30*'Sim_F(IxI)'!$O32</f>
        <v>0</v>
      </c>
      <c r="S32">
        <f>I!R30*'Sim_F(IxI)'!$O32</f>
        <v>0</v>
      </c>
      <c r="T32">
        <f>I!S30*'Sim_F(IxI)'!$O32</f>
        <v>0</v>
      </c>
      <c r="U32">
        <f>I!T30*'Sim_F(IxI)'!$O32</f>
        <v>0</v>
      </c>
      <c r="V32">
        <f>I!U30*'Sim_F(IxI)'!$O32</f>
        <v>0</v>
      </c>
      <c r="W32">
        <f>I!V30*'Sim_F(IxI)'!$O32</f>
        <v>0</v>
      </c>
      <c r="X32">
        <f>I!W30*'Sim_F(IxI)'!$O32</f>
        <v>0</v>
      </c>
      <c r="Y32">
        <f>I!X30*'Sim_F(IxI)'!$O32</f>
        <v>0</v>
      </c>
      <c r="Z32">
        <f>I!Y30*'Sim_F(IxI)'!$O32</f>
        <v>0</v>
      </c>
      <c r="AA32">
        <f>I!Z30*'Sim_F(IxI)'!$O32</f>
        <v>0</v>
      </c>
      <c r="AB32">
        <f>I!AA30*'Sim_F(IxI)'!$O32</f>
        <v>0</v>
      </c>
      <c r="AC32">
        <f>I!AB30*'Sim_F(IxI)'!$O32</f>
        <v>0</v>
      </c>
      <c r="AD32">
        <f>I!AC30*'Sim_F(IxI)'!$O32</f>
        <v>0</v>
      </c>
      <c r="AE32">
        <f>I!AD30*'Sim_F(IxI)'!$O32</f>
        <v>0</v>
      </c>
      <c r="AF32">
        <f>I!AE30*'Sim_F(IxI)'!$O32</f>
        <v>0</v>
      </c>
      <c r="AG32">
        <f>I!AF30*'Sim_F(IxI)'!$O32</f>
        <v>0</v>
      </c>
      <c r="AH32">
        <f>I!AG30*'Sim_F(IxI)'!$O32</f>
        <v>0</v>
      </c>
      <c r="AI32">
        <f>I!AH30*'Sim_F(IxI)'!$O32</f>
        <v>0</v>
      </c>
      <c r="AJ32">
        <f>I!AI30*'Sim_F(IxI)'!$O32</f>
        <v>0</v>
      </c>
      <c r="AK32">
        <f>I!AJ30*'Sim_F(IxI)'!$O32</f>
        <v>0</v>
      </c>
      <c r="AL32">
        <f>I!AK30*'Sim_F(IxI)'!$O32</f>
        <v>0</v>
      </c>
      <c r="AM32">
        <f>I!AL30*'Sim_F(IxI)'!$O32</f>
        <v>0</v>
      </c>
      <c r="AN32">
        <f>I!AM30*'Sim_F(IxI)'!$O32</f>
        <v>0</v>
      </c>
      <c r="AO32">
        <f>I!AN30*'Sim_F(IxI)'!$O32</f>
        <v>0</v>
      </c>
      <c r="AP32">
        <f>I!AO30*'Sim_F(IxI)'!$O32</f>
        <v>0</v>
      </c>
      <c r="AQ32">
        <f>I!AP30*'Sim_F(IxI)'!$O32</f>
        <v>0</v>
      </c>
      <c r="AR32">
        <f>I!AQ30*'Sim_F(IxI)'!$O32</f>
        <v>0</v>
      </c>
      <c r="AS32">
        <f>I!AR30*'Sim_F(IxI)'!$O32</f>
        <v>0</v>
      </c>
      <c r="AT32">
        <f>I!AS30*'Sim_F(IxI)'!$O32</f>
        <v>0</v>
      </c>
      <c r="AU32">
        <f>I!AT30*'Sim_F(IxI)'!$O32</f>
        <v>0</v>
      </c>
      <c r="AV32">
        <f>I!AU30*'Sim_F(IxI)'!$O32</f>
        <v>0</v>
      </c>
      <c r="AW32">
        <f>I!AV30*'Sim_F(IxI)'!$O32</f>
        <v>0</v>
      </c>
      <c r="AX32">
        <f>I!AW30*'Sim_F(IxI)'!$O32</f>
        <v>0</v>
      </c>
      <c r="AY32">
        <f>I!AX30*'Sim_F(IxI)'!$O32</f>
        <v>0</v>
      </c>
      <c r="AZ32">
        <f>I!AY30*'Sim_F(IxI)'!$O32</f>
        <v>0</v>
      </c>
      <c r="BA32">
        <f>I!AZ30*'Sim_F(IxI)'!$O32</f>
        <v>0</v>
      </c>
      <c r="BB32">
        <f>I!BA30*'Sim_F(IxI)'!$O32</f>
        <v>0</v>
      </c>
      <c r="BC32">
        <f>I!BB30*'Sim_F(IxI)'!$O32</f>
        <v>0</v>
      </c>
      <c r="BD32">
        <f>I!BC30*'Sim_F(IxI)'!$O32</f>
        <v>0</v>
      </c>
      <c r="BE32">
        <f>I!BD30*'Sim_F(IxI)'!$O32</f>
        <v>0</v>
      </c>
      <c r="BF32">
        <f>I!BE30*'Sim_F(IxI)'!$O32</f>
        <v>0</v>
      </c>
      <c r="BG32">
        <f>I!BF30*'Sim_F(IxI)'!$O32</f>
        <v>0</v>
      </c>
      <c r="BH32">
        <f>I!BG30*'Sim_F(IxI)'!$O32</f>
        <v>0</v>
      </c>
      <c r="BI32">
        <f>I!BH30*'Sim_F(IxI)'!$O32</f>
        <v>0</v>
      </c>
      <c r="BJ32">
        <f>I!BI30*'Sim_F(IxI)'!$O32</f>
        <v>0</v>
      </c>
      <c r="BK32">
        <f>I!BJ30*'Sim_F(IxI)'!$O32</f>
        <v>0</v>
      </c>
      <c r="BL32">
        <f>I!BK30*'Sim_F(IxI)'!$O32</f>
        <v>0</v>
      </c>
      <c r="BM32">
        <f>I!BL30*'Sim_F(IxI)'!$O32</f>
        <v>0</v>
      </c>
      <c r="BN32">
        <f>I!BM30*'Sim_F(IxI)'!$O32</f>
        <v>0</v>
      </c>
      <c r="BO32">
        <f>I!BN30*'Sim_F(IxI)'!$O32</f>
        <v>0</v>
      </c>
      <c r="BP32">
        <f>I!BO30*'Sim_F(IxI)'!$O32</f>
        <v>0</v>
      </c>
      <c r="BQ32">
        <f>I!BP30*'Sim_F(IxI)'!$O32</f>
        <v>0</v>
      </c>
      <c r="BR32">
        <f>I!BQ30*'Sim_F(IxI)'!$O32</f>
        <v>0</v>
      </c>
      <c r="BS32">
        <f>I!BR30*'Sim_F(IxI)'!$O32</f>
        <v>0</v>
      </c>
      <c r="BT32">
        <f>I!BS30*'Sim_F(IxI)'!$O32</f>
        <v>0</v>
      </c>
      <c r="BU32">
        <f>I!BT30*'Sim_F(IxI)'!$O32</f>
        <v>0</v>
      </c>
      <c r="BV32">
        <f>I!BU30*'Sim_F(IxI)'!$O32</f>
        <v>0</v>
      </c>
      <c r="BW32">
        <f>I!BV30*'Sim_F(IxI)'!$O32</f>
        <v>0</v>
      </c>
      <c r="BX32">
        <f>I!BW30*'Sim_F(IxI)'!$O32</f>
        <v>0</v>
      </c>
      <c r="BY32">
        <f>I!BX30*'Sim_F(IxI)'!$O32</f>
        <v>0</v>
      </c>
    </row>
    <row r="33" spans="1:77" x14ac:dyDescent="0.25">
      <c r="A33" s="105" t="s">
        <v>30</v>
      </c>
      <c r="B33">
        <f>I!A31*'Sim_F(IxI)'!$O33</f>
        <v>0</v>
      </c>
      <c r="C33">
        <f>I!B31*'Sim_F(IxI)'!$O33</f>
        <v>0</v>
      </c>
      <c r="D33">
        <f>I!C31*'Sim_F(IxI)'!$O33</f>
        <v>0</v>
      </c>
      <c r="E33">
        <f>I!D31*'Sim_F(IxI)'!$O33</f>
        <v>0</v>
      </c>
      <c r="F33">
        <f>I!E31*'Sim_F(IxI)'!$O33</f>
        <v>0</v>
      </c>
      <c r="G33">
        <f>I!F31*'Sim_F(IxI)'!$O33</f>
        <v>0</v>
      </c>
      <c r="H33">
        <f>I!G31*'Sim_F(IxI)'!$O33</f>
        <v>0</v>
      </c>
      <c r="I33">
        <f>I!H31*'Sim_F(IxI)'!$O33</f>
        <v>0</v>
      </c>
      <c r="J33">
        <f>I!I31*'Sim_F(IxI)'!$O33</f>
        <v>0</v>
      </c>
      <c r="K33">
        <f>I!J31*'Sim_F(IxI)'!$O33</f>
        <v>0</v>
      </c>
      <c r="L33">
        <f>I!K31*'Sim_F(IxI)'!$O33</f>
        <v>0</v>
      </c>
      <c r="M33">
        <f>I!L31*'Sim_F(IxI)'!$O33</f>
        <v>0</v>
      </c>
      <c r="N33">
        <f>I!M31*'Sim_F(IxI)'!$O33</f>
        <v>0</v>
      </c>
      <c r="O33">
        <f>I!N31*'Sim_F(IxI)'!$O33</f>
        <v>0</v>
      </c>
      <c r="P33">
        <f>I!O31*'Sim_F(IxI)'!$O33</f>
        <v>0</v>
      </c>
      <c r="Q33">
        <f>I!P31*'Sim_F(IxI)'!$O33</f>
        <v>0</v>
      </c>
      <c r="R33">
        <f>I!Q31*'Sim_F(IxI)'!$O33</f>
        <v>0</v>
      </c>
      <c r="S33">
        <f>I!R31*'Sim_F(IxI)'!$O33</f>
        <v>0</v>
      </c>
      <c r="T33">
        <f>I!S31*'Sim_F(IxI)'!$O33</f>
        <v>0</v>
      </c>
      <c r="U33">
        <f>I!T31*'Sim_F(IxI)'!$O33</f>
        <v>0</v>
      </c>
      <c r="V33">
        <f>I!U31*'Sim_F(IxI)'!$O33</f>
        <v>0</v>
      </c>
      <c r="W33">
        <f>I!V31*'Sim_F(IxI)'!$O33</f>
        <v>0</v>
      </c>
      <c r="X33">
        <f>I!W31*'Sim_F(IxI)'!$O33</f>
        <v>0</v>
      </c>
      <c r="Y33">
        <f>I!X31*'Sim_F(IxI)'!$O33</f>
        <v>0</v>
      </c>
      <c r="Z33">
        <f>I!Y31*'Sim_F(IxI)'!$O33</f>
        <v>0</v>
      </c>
      <c r="AA33">
        <f>I!Z31*'Sim_F(IxI)'!$O33</f>
        <v>0</v>
      </c>
      <c r="AB33">
        <f>I!AA31*'Sim_F(IxI)'!$O33</f>
        <v>0</v>
      </c>
      <c r="AC33">
        <f>I!AB31*'Sim_F(IxI)'!$O33</f>
        <v>0</v>
      </c>
      <c r="AD33">
        <f>I!AC31*'Sim_F(IxI)'!$O33</f>
        <v>0</v>
      </c>
      <c r="AE33">
        <f>I!AD31*'Sim_F(IxI)'!$O33</f>
        <v>0</v>
      </c>
      <c r="AF33">
        <f>I!AE31*'Sim_F(IxI)'!$O33</f>
        <v>0</v>
      </c>
      <c r="AG33">
        <f>I!AF31*'Sim_F(IxI)'!$O33</f>
        <v>0</v>
      </c>
      <c r="AH33">
        <f>I!AG31*'Sim_F(IxI)'!$O33</f>
        <v>0</v>
      </c>
      <c r="AI33">
        <f>I!AH31*'Sim_F(IxI)'!$O33</f>
        <v>0</v>
      </c>
      <c r="AJ33">
        <f>I!AI31*'Sim_F(IxI)'!$O33</f>
        <v>0</v>
      </c>
      <c r="AK33">
        <f>I!AJ31*'Sim_F(IxI)'!$O33</f>
        <v>0</v>
      </c>
      <c r="AL33">
        <f>I!AK31*'Sim_F(IxI)'!$O33</f>
        <v>0</v>
      </c>
      <c r="AM33">
        <f>I!AL31*'Sim_F(IxI)'!$O33</f>
        <v>0</v>
      </c>
      <c r="AN33">
        <f>I!AM31*'Sim_F(IxI)'!$O33</f>
        <v>0</v>
      </c>
      <c r="AO33">
        <f>I!AN31*'Sim_F(IxI)'!$O33</f>
        <v>0</v>
      </c>
      <c r="AP33">
        <f>I!AO31*'Sim_F(IxI)'!$O33</f>
        <v>0</v>
      </c>
      <c r="AQ33">
        <f>I!AP31*'Sim_F(IxI)'!$O33</f>
        <v>0</v>
      </c>
      <c r="AR33">
        <f>I!AQ31*'Sim_F(IxI)'!$O33</f>
        <v>0</v>
      </c>
      <c r="AS33">
        <f>I!AR31*'Sim_F(IxI)'!$O33</f>
        <v>0</v>
      </c>
      <c r="AT33">
        <f>I!AS31*'Sim_F(IxI)'!$O33</f>
        <v>0</v>
      </c>
      <c r="AU33">
        <f>I!AT31*'Sim_F(IxI)'!$O33</f>
        <v>0</v>
      </c>
      <c r="AV33">
        <f>I!AU31*'Sim_F(IxI)'!$O33</f>
        <v>0</v>
      </c>
      <c r="AW33">
        <f>I!AV31*'Sim_F(IxI)'!$O33</f>
        <v>0</v>
      </c>
      <c r="AX33">
        <f>I!AW31*'Sim_F(IxI)'!$O33</f>
        <v>0</v>
      </c>
      <c r="AY33">
        <f>I!AX31*'Sim_F(IxI)'!$O33</f>
        <v>0</v>
      </c>
      <c r="AZ33">
        <f>I!AY31*'Sim_F(IxI)'!$O33</f>
        <v>0</v>
      </c>
      <c r="BA33">
        <f>I!AZ31*'Sim_F(IxI)'!$O33</f>
        <v>0</v>
      </c>
      <c r="BB33">
        <f>I!BA31*'Sim_F(IxI)'!$O33</f>
        <v>0</v>
      </c>
      <c r="BC33">
        <f>I!BB31*'Sim_F(IxI)'!$O33</f>
        <v>0</v>
      </c>
      <c r="BD33">
        <f>I!BC31*'Sim_F(IxI)'!$O33</f>
        <v>0</v>
      </c>
      <c r="BE33">
        <f>I!BD31*'Sim_F(IxI)'!$O33</f>
        <v>0</v>
      </c>
      <c r="BF33">
        <f>I!BE31*'Sim_F(IxI)'!$O33</f>
        <v>0</v>
      </c>
      <c r="BG33">
        <f>I!BF31*'Sim_F(IxI)'!$O33</f>
        <v>0</v>
      </c>
      <c r="BH33">
        <f>I!BG31*'Sim_F(IxI)'!$O33</f>
        <v>0</v>
      </c>
      <c r="BI33">
        <f>I!BH31*'Sim_F(IxI)'!$O33</f>
        <v>0</v>
      </c>
      <c r="BJ33">
        <f>I!BI31*'Sim_F(IxI)'!$O33</f>
        <v>0</v>
      </c>
      <c r="BK33">
        <f>I!BJ31*'Sim_F(IxI)'!$O33</f>
        <v>0</v>
      </c>
      <c r="BL33">
        <f>I!BK31*'Sim_F(IxI)'!$O33</f>
        <v>0</v>
      </c>
      <c r="BM33">
        <f>I!BL31*'Sim_F(IxI)'!$O33</f>
        <v>0</v>
      </c>
      <c r="BN33">
        <f>I!BM31*'Sim_F(IxI)'!$O33</f>
        <v>0</v>
      </c>
      <c r="BO33">
        <f>I!BN31*'Sim_F(IxI)'!$O33</f>
        <v>0</v>
      </c>
      <c r="BP33">
        <f>I!BO31*'Sim_F(IxI)'!$O33</f>
        <v>0</v>
      </c>
      <c r="BQ33">
        <f>I!BP31*'Sim_F(IxI)'!$O33</f>
        <v>0</v>
      </c>
      <c r="BR33">
        <f>I!BQ31*'Sim_F(IxI)'!$O33</f>
        <v>0</v>
      </c>
      <c r="BS33">
        <f>I!BR31*'Sim_F(IxI)'!$O33</f>
        <v>0</v>
      </c>
      <c r="BT33">
        <f>I!BS31*'Sim_F(IxI)'!$O33</f>
        <v>0</v>
      </c>
      <c r="BU33">
        <f>I!BT31*'Sim_F(IxI)'!$O33</f>
        <v>0</v>
      </c>
      <c r="BV33">
        <f>I!BU31*'Sim_F(IxI)'!$O33</f>
        <v>0</v>
      </c>
      <c r="BW33">
        <f>I!BV31*'Sim_F(IxI)'!$O33</f>
        <v>0</v>
      </c>
      <c r="BX33">
        <f>I!BW31*'Sim_F(IxI)'!$O33</f>
        <v>0</v>
      </c>
      <c r="BY33">
        <f>I!BX31*'Sim_F(IxI)'!$O33</f>
        <v>0</v>
      </c>
    </row>
    <row r="34" spans="1:77" x14ac:dyDescent="0.25">
      <c r="A34" s="105" t="s">
        <v>31</v>
      </c>
      <c r="B34">
        <f>I!A32*'Sim_F(IxI)'!$O34</f>
        <v>0</v>
      </c>
      <c r="C34">
        <f>I!B32*'Sim_F(IxI)'!$O34</f>
        <v>0</v>
      </c>
      <c r="D34">
        <f>I!C32*'Sim_F(IxI)'!$O34</f>
        <v>0</v>
      </c>
      <c r="E34">
        <f>I!D32*'Sim_F(IxI)'!$O34</f>
        <v>0</v>
      </c>
      <c r="F34">
        <f>I!E32*'Sim_F(IxI)'!$O34</f>
        <v>0</v>
      </c>
      <c r="G34">
        <f>I!F32*'Sim_F(IxI)'!$O34</f>
        <v>0</v>
      </c>
      <c r="H34">
        <f>I!G32*'Sim_F(IxI)'!$O34</f>
        <v>0</v>
      </c>
      <c r="I34">
        <f>I!H32*'Sim_F(IxI)'!$O34</f>
        <v>0</v>
      </c>
      <c r="J34">
        <f>I!I32*'Sim_F(IxI)'!$O34</f>
        <v>0</v>
      </c>
      <c r="K34">
        <f>I!J32*'Sim_F(IxI)'!$O34</f>
        <v>0</v>
      </c>
      <c r="L34">
        <f>I!K32*'Sim_F(IxI)'!$O34</f>
        <v>0</v>
      </c>
      <c r="M34">
        <f>I!L32*'Sim_F(IxI)'!$O34</f>
        <v>0</v>
      </c>
      <c r="N34">
        <f>I!M32*'Sim_F(IxI)'!$O34</f>
        <v>0</v>
      </c>
      <c r="O34">
        <f>I!N32*'Sim_F(IxI)'!$O34</f>
        <v>0</v>
      </c>
      <c r="P34">
        <f>I!O32*'Sim_F(IxI)'!$O34</f>
        <v>0</v>
      </c>
      <c r="Q34">
        <f>I!P32*'Sim_F(IxI)'!$O34</f>
        <v>0</v>
      </c>
      <c r="R34">
        <f>I!Q32*'Sim_F(IxI)'!$O34</f>
        <v>0</v>
      </c>
      <c r="S34">
        <f>I!R32*'Sim_F(IxI)'!$O34</f>
        <v>0</v>
      </c>
      <c r="T34">
        <f>I!S32*'Sim_F(IxI)'!$O34</f>
        <v>0</v>
      </c>
      <c r="U34">
        <f>I!T32*'Sim_F(IxI)'!$O34</f>
        <v>0</v>
      </c>
      <c r="V34">
        <f>I!U32*'Sim_F(IxI)'!$O34</f>
        <v>0</v>
      </c>
      <c r="W34">
        <f>I!V32*'Sim_F(IxI)'!$O34</f>
        <v>0</v>
      </c>
      <c r="X34">
        <f>I!W32*'Sim_F(IxI)'!$O34</f>
        <v>0</v>
      </c>
      <c r="Y34">
        <f>I!X32*'Sim_F(IxI)'!$O34</f>
        <v>0</v>
      </c>
      <c r="Z34">
        <f>I!Y32*'Sim_F(IxI)'!$O34</f>
        <v>0</v>
      </c>
      <c r="AA34">
        <f>I!Z32*'Sim_F(IxI)'!$O34</f>
        <v>0</v>
      </c>
      <c r="AB34">
        <f>I!AA32*'Sim_F(IxI)'!$O34</f>
        <v>0</v>
      </c>
      <c r="AC34">
        <f>I!AB32*'Sim_F(IxI)'!$O34</f>
        <v>0</v>
      </c>
      <c r="AD34">
        <f>I!AC32*'Sim_F(IxI)'!$O34</f>
        <v>0</v>
      </c>
      <c r="AE34">
        <f>I!AD32*'Sim_F(IxI)'!$O34</f>
        <v>0</v>
      </c>
      <c r="AF34">
        <f>I!AE32*'Sim_F(IxI)'!$O34</f>
        <v>0</v>
      </c>
      <c r="AG34">
        <f>I!AF32*'Sim_F(IxI)'!$O34</f>
        <v>0</v>
      </c>
      <c r="AH34">
        <f>I!AG32*'Sim_F(IxI)'!$O34</f>
        <v>0</v>
      </c>
      <c r="AI34">
        <f>I!AH32*'Sim_F(IxI)'!$O34</f>
        <v>0</v>
      </c>
      <c r="AJ34">
        <f>I!AI32*'Sim_F(IxI)'!$O34</f>
        <v>0</v>
      </c>
      <c r="AK34">
        <f>I!AJ32*'Sim_F(IxI)'!$O34</f>
        <v>0</v>
      </c>
      <c r="AL34">
        <f>I!AK32*'Sim_F(IxI)'!$O34</f>
        <v>0</v>
      </c>
      <c r="AM34">
        <f>I!AL32*'Sim_F(IxI)'!$O34</f>
        <v>0</v>
      </c>
      <c r="AN34">
        <f>I!AM32*'Sim_F(IxI)'!$O34</f>
        <v>0</v>
      </c>
      <c r="AO34">
        <f>I!AN32*'Sim_F(IxI)'!$O34</f>
        <v>0</v>
      </c>
      <c r="AP34">
        <f>I!AO32*'Sim_F(IxI)'!$O34</f>
        <v>0</v>
      </c>
      <c r="AQ34">
        <f>I!AP32*'Sim_F(IxI)'!$O34</f>
        <v>0</v>
      </c>
      <c r="AR34">
        <f>I!AQ32*'Sim_F(IxI)'!$O34</f>
        <v>0</v>
      </c>
      <c r="AS34">
        <f>I!AR32*'Sim_F(IxI)'!$O34</f>
        <v>0</v>
      </c>
      <c r="AT34">
        <f>I!AS32*'Sim_F(IxI)'!$O34</f>
        <v>0</v>
      </c>
      <c r="AU34">
        <f>I!AT32*'Sim_F(IxI)'!$O34</f>
        <v>0</v>
      </c>
      <c r="AV34">
        <f>I!AU32*'Sim_F(IxI)'!$O34</f>
        <v>0</v>
      </c>
      <c r="AW34">
        <f>I!AV32*'Sim_F(IxI)'!$O34</f>
        <v>0</v>
      </c>
      <c r="AX34">
        <f>I!AW32*'Sim_F(IxI)'!$O34</f>
        <v>0</v>
      </c>
      <c r="AY34">
        <f>I!AX32*'Sim_F(IxI)'!$O34</f>
        <v>0</v>
      </c>
      <c r="AZ34">
        <f>I!AY32*'Sim_F(IxI)'!$O34</f>
        <v>0</v>
      </c>
      <c r="BA34">
        <f>I!AZ32*'Sim_F(IxI)'!$O34</f>
        <v>0</v>
      </c>
      <c r="BB34">
        <f>I!BA32*'Sim_F(IxI)'!$O34</f>
        <v>0</v>
      </c>
      <c r="BC34">
        <f>I!BB32*'Sim_F(IxI)'!$O34</f>
        <v>0</v>
      </c>
      <c r="BD34">
        <f>I!BC32*'Sim_F(IxI)'!$O34</f>
        <v>0</v>
      </c>
      <c r="BE34">
        <f>I!BD32*'Sim_F(IxI)'!$O34</f>
        <v>0</v>
      </c>
      <c r="BF34">
        <f>I!BE32*'Sim_F(IxI)'!$O34</f>
        <v>0</v>
      </c>
      <c r="BG34">
        <f>I!BF32*'Sim_F(IxI)'!$O34</f>
        <v>0</v>
      </c>
      <c r="BH34">
        <f>I!BG32*'Sim_F(IxI)'!$O34</f>
        <v>0</v>
      </c>
      <c r="BI34">
        <f>I!BH32*'Sim_F(IxI)'!$O34</f>
        <v>0</v>
      </c>
      <c r="BJ34">
        <f>I!BI32*'Sim_F(IxI)'!$O34</f>
        <v>0</v>
      </c>
      <c r="BK34">
        <f>I!BJ32*'Sim_F(IxI)'!$O34</f>
        <v>0</v>
      </c>
      <c r="BL34">
        <f>I!BK32*'Sim_F(IxI)'!$O34</f>
        <v>0</v>
      </c>
      <c r="BM34">
        <f>I!BL32*'Sim_F(IxI)'!$O34</f>
        <v>0</v>
      </c>
      <c r="BN34">
        <f>I!BM32*'Sim_F(IxI)'!$O34</f>
        <v>0</v>
      </c>
      <c r="BO34">
        <f>I!BN32*'Sim_F(IxI)'!$O34</f>
        <v>0</v>
      </c>
      <c r="BP34">
        <f>I!BO32*'Sim_F(IxI)'!$O34</f>
        <v>0</v>
      </c>
      <c r="BQ34">
        <f>I!BP32*'Sim_F(IxI)'!$O34</f>
        <v>0</v>
      </c>
      <c r="BR34">
        <f>I!BQ32*'Sim_F(IxI)'!$O34</f>
        <v>0</v>
      </c>
      <c r="BS34">
        <f>I!BR32*'Sim_F(IxI)'!$O34</f>
        <v>0</v>
      </c>
      <c r="BT34">
        <f>I!BS32*'Sim_F(IxI)'!$O34</f>
        <v>0</v>
      </c>
      <c r="BU34">
        <f>I!BT32*'Sim_F(IxI)'!$O34</f>
        <v>0</v>
      </c>
      <c r="BV34">
        <f>I!BU32*'Sim_F(IxI)'!$O34</f>
        <v>0</v>
      </c>
      <c r="BW34">
        <f>I!BV32*'Sim_F(IxI)'!$O34</f>
        <v>0</v>
      </c>
      <c r="BX34">
        <f>I!BW32*'Sim_F(IxI)'!$O34</f>
        <v>0</v>
      </c>
      <c r="BY34">
        <f>I!BX32*'Sim_F(IxI)'!$O34</f>
        <v>0</v>
      </c>
    </row>
    <row r="35" spans="1:77" x14ac:dyDescent="0.25">
      <c r="A35" s="105" t="s">
        <v>32</v>
      </c>
      <c r="B35">
        <f>I!A33*'Sim_F(IxI)'!$O35</f>
        <v>0</v>
      </c>
      <c r="C35">
        <f>I!B33*'Sim_F(IxI)'!$O35</f>
        <v>0</v>
      </c>
      <c r="D35">
        <f>I!C33*'Sim_F(IxI)'!$O35</f>
        <v>0</v>
      </c>
      <c r="E35">
        <f>I!D33*'Sim_F(IxI)'!$O35</f>
        <v>0</v>
      </c>
      <c r="F35">
        <f>I!E33*'Sim_F(IxI)'!$O35</f>
        <v>0</v>
      </c>
      <c r="G35">
        <f>I!F33*'Sim_F(IxI)'!$O35</f>
        <v>0</v>
      </c>
      <c r="H35">
        <f>I!G33*'Sim_F(IxI)'!$O35</f>
        <v>0</v>
      </c>
      <c r="I35">
        <f>I!H33*'Sim_F(IxI)'!$O35</f>
        <v>0</v>
      </c>
      <c r="J35">
        <f>I!I33*'Sim_F(IxI)'!$O35</f>
        <v>0</v>
      </c>
      <c r="K35">
        <f>I!J33*'Sim_F(IxI)'!$O35</f>
        <v>0</v>
      </c>
      <c r="L35">
        <f>I!K33*'Sim_F(IxI)'!$O35</f>
        <v>0</v>
      </c>
      <c r="M35">
        <f>I!L33*'Sim_F(IxI)'!$O35</f>
        <v>0</v>
      </c>
      <c r="N35">
        <f>I!M33*'Sim_F(IxI)'!$O35</f>
        <v>0</v>
      </c>
      <c r="O35">
        <f>I!N33*'Sim_F(IxI)'!$O35</f>
        <v>0</v>
      </c>
      <c r="P35">
        <f>I!O33*'Sim_F(IxI)'!$O35</f>
        <v>0</v>
      </c>
      <c r="Q35">
        <f>I!P33*'Sim_F(IxI)'!$O35</f>
        <v>0</v>
      </c>
      <c r="R35">
        <f>I!Q33*'Sim_F(IxI)'!$O35</f>
        <v>0</v>
      </c>
      <c r="S35">
        <f>I!R33*'Sim_F(IxI)'!$O35</f>
        <v>0</v>
      </c>
      <c r="T35">
        <f>I!S33*'Sim_F(IxI)'!$O35</f>
        <v>0</v>
      </c>
      <c r="U35">
        <f>I!T33*'Sim_F(IxI)'!$O35</f>
        <v>0</v>
      </c>
      <c r="V35">
        <f>I!U33*'Sim_F(IxI)'!$O35</f>
        <v>0</v>
      </c>
      <c r="W35">
        <f>I!V33*'Sim_F(IxI)'!$O35</f>
        <v>0</v>
      </c>
      <c r="X35">
        <f>I!W33*'Sim_F(IxI)'!$O35</f>
        <v>0</v>
      </c>
      <c r="Y35">
        <f>I!X33*'Sim_F(IxI)'!$O35</f>
        <v>0</v>
      </c>
      <c r="Z35">
        <f>I!Y33*'Sim_F(IxI)'!$O35</f>
        <v>0</v>
      </c>
      <c r="AA35">
        <f>I!Z33*'Sim_F(IxI)'!$O35</f>
        <v>0</v>
      </c>
      <c r="AB35">
        <f>I!AA33*'Sim_F(IxI)'!$O35</f>
        <v>0</v>
      </c>
      <c r="AC35">
        <f>I!AB33*'Sim_F(IxI)'!$O35</f>
        <v>0</v>
      </c>
      <c r="AD35">
        <f>I!AC33*'Sim_F(IxI)'!$O35</f>
        <v>0</v>
      </c>
      <c r="AE35">
        <f>I!AD33*'Sim_F(IxI)'!$O35</f>
        <v>0</v>
      </c>
      <c r="AF35">
        <f>I!AE33*'Sim_F(IxI)'!$O35</f>
        <v>0</v>
      </c>
      <c r="AG35">
        <f>I!AF33*'Sim_F(IxI)'!$O35</f>
        <v>0</v>
      </c>
      <c r="AH35">
        <f>I!AG33*'Sim_F(IxI)'!$O35</f>
        <v>0</v>
      </c>
      <c r="AI35">
        <f>I!AH33*'Sim_F(IxI)'!$O35</f>
        <v>0</v>
      </c>
      <c r="AJ35">
        <f>I!AI33*'Sim_F(IxI)'!$O35</f>
        <v>0</v>
      </c>
      <c r="AK35">
        <f>I!AJ33*'Sim_F(IxI)'!$O35</f>
        <v>0</v>
      </c>
      <c r="AL35">
        <f>I!AK33*'Sim_F(IxI)'!$O35</f>
        <v>0</v>
      </c>
      <c r="AM35">
        <f>I!AL33*'Sim_F(IxI)'!$O35</f>
        <v>0</v>
      </c>
      <c r="AN35">
        <f>I!AM33*'Sim_F(IxI)'!$O35</f>
        <v>0</v>
      </c>
      <c r="AO35">
        <f>I!AN33*'Sim_F(IxI)'!$O35</f>
        <v>0</v>
      </c>
      <c r="AP35">
        <f>I!AO33*'Sim_F(IxI)'!$O35</f>
        <v>0</v>
      </c>
      <c r="AQ35">
        <f>I!AP33*'Sim_F(IxI)'!$O35</f>
        <v>0</v>
      </c>
      <c r="AR35">
        <f>I!AQ33*'Sim_F(IxI)'!$O35</f>
        <v>0</v>
      </c>
      <c r="AS35">
        <f>I!AR33*'Sim_F(IxI)'!$O35</f>
        <v>0</v>
      </c>
      <c r="AT35">
        <f>I!AS33*'Sim_F(IxI)'!$O35</f>
        <v>0</v>
      </c>
      <c r="AU35">
        <f>I!AT33*'Sim_F(IxI)'!$O35</f>
        <v>0</v>
      </c>
      <c r="AV35">
        <f>I!AU33*'Sim_F(IxI)'!$O35</f>
        <v>0</v>
      </c>
      <c r="AW35">
        <f>I!AV33*'Sim_F(IxI)'!$O35</f>
        <v>0</v>
      </c>
      <c r="AX35">
        <f>I!AW33*'Sim_F(IxI)'!$O35</f>
        <v>0</v>
      </c>
      <c r="AY35">
        <f>I!AX33*'Sim_F(IxI)'!$O35</f>
        <v>0</v>
      </c>
      <c r="AZ35">
        <f>I!AY33*'Sim_F(IxI)'!$O35</f>
        <v>0</v>
      </c>
      <c r="BA35">
        <f>I!AZ33*'Sim_F(IxI)'!$O35</f>
        <v>0</v>
      </c>
      <c r="BB35">
        <f>I!BA33*'Sim_F(IxI)'!$O35</f>
        <v>0</v>
      </c>
      <c r="BC35">
        <f>I!BB33*'Sim_F(IxI)'!$O35</f>
        <v>0</v>
      </c>
      <c r="BD35">
        <f>I!BC33*'Sim_F(IxI)'!$O35</f>
        <v>0</v>
      </c>
      <c r="BE35">
        <f>I!BD33*'Sim_F(IxI)'!$O35</f>
        <v>0</v>
      </c>
      <c r="BF35">
        <f>I!BE33*'Sim_F(IxI)'!$O35</f>
        <v>0</v>
      </c>
      <c r="BG35">
        <f>I!BF33*'Sim_F(IxI)'!$O35</f>
        <v>0</v>
      </c>
      <c r="BH35">
        <f>I!BG33*'Sim_F(IxI)'!$O35</f>
        <v>0</v>
      </c>
      <c r="BI35">
        <f>I!BH33*'Sim_F(IxI)'!$O35</f>
        <v>0</v>
      </c>
      <c r="BJ35">
        <f>I!BI33*'Sim_F(IxI)'!$O35</f>
        <v>0</v>
      </c>
      <c r="BK35">
        <f>I!BJ33*'Sim_F(IxI)'!$O35</f>
        <v>0</v>
      </c>
      <c r="BL35">
        <f>I!BK33*'Sim_F(IxI)'!$O35</f>
        <v>0</v>
      </c>
      <c r="BM35">
        <f>I!BL33*'Sim_F(IxI)'!$O35</f>
        <v>0</v>
      </c>
      <c r="BN35">
        <f>I!BM33*'Sim_F(IxI)'!$O35</f>
        <v>0</v>
      </c>
      <c r="BO35">
        <f>I!BN33*'Sim_F(IxI)'!$O35</f>
        <v>0</v>
      </c>
      <c r="BP35">
        <f>I!BO33*'Sim_F(IxI)'!$O35</f>
        <v>0</v>
      </c>
      <c r="BQ35">
        <f>I!BP33*'Sim_F(IxI)'!$O35</f>
        <v>0</v>
      </c>
      <c r="BR35">
        <f>I!BQ33*'Sim_F(IxI)'!$O35</f>
        <v>0</v>
      </c>
      <c r="BS35">
        <f>I!BR33*'Sim_F(IxI)'!$O35</f>
        <v>0</v>
      </c>
      <c r="BT35">
        <f>I!BS33*'Sim_F(IxI)'!$O35</f>
        <v>0</v>
      </c>
      <c r="BU35">
        <f>I!BT33*'Sim_F(IxI)'!$O35</f>
        <v>0</v>
      </c>
      <c r="BV35">
        <f>I!BU33*'Sim_F(IxI)'!$O35</f>
        <v>0</v>
      </c>
      <c r="BW35">
        <f>I!BV33*'Sim_F(IxI)'!$O35</f>
        <v>0</v>
      </c>
      <c r="BX35">
        <f>I!BW33*'Sim_F(IxI)'!$O35</f>
        <v>0</v>
      </c>
      <c r="BY35">
        <f>I!BX33*'Sim_F(IxI)'!$O35</f>
        <v>0</v>
      </c>
    </row>
    <row r="36" spans="1:77" x14ac:dyDescent="0.25">
      <c r="A36" s="105" t="s">
        <v>33</v>
      </c>
      <c r="B36">
        <f>I!A34*'Sim_F(IxI)'!$O36</f>
        <v>0</v>
      </c>
      <c r="C36">
        <f>I!B34*'Sim_F(IxI)'!$O36</f>
        <v>0</v>
      </c>
      <c r="D36">
        <f>I!C34*'Sim_F(IxI)'!$O36</f>
        <v>0</v>
      </c>
      <c r="E36">
        <f>I!D34*'Sim_F(IxI)'!$O36</f>
        <v>0</v>
      </c>
      <c r="F36">
        <f>I!E34*'Sim_F(IxI)'!$O36</f>
        <v>0</v>
      </c>
      <c r="G36">
        <f>I!F34*'Sim_F(IxI)'!$O36</f>
        <v>0</v>
      </c>
      <c r="H36">
        <f>I!G34*'Sim_F(IxI)'!$O36</f>
        <v>0</v>
      </c>
      <c r="I36">
        <f>I!H34*'Sim_F(IxI)'!$O36</f>
        <v>0</v>
      </c>
      <c r="J36">
        <f>I!I34*'Sim_F(IxI)'!$O36</f>
        <v>0</v>
      </c>
      <c r="K36">
        <f>I!J34*'Sim_F(IxI)'!$O36</f>
        <v>0</v>
      </c>
      <c r="L36">
        <f>I!K34*'Sim_F(IxI)'!$O36</f>
        <v>0</v>
      </c>
      <c r="M36">
        <f>I!L34*'Sim_F(IxI)'!$O36</f>
        <v>0</v>
      </c>
      <c r="N36">
        <f>I!M34*'Sim_F(IxI)'!$O36</f>
        <v>0</v>
      </c>
      <c r="O36">
        <f>I!N34*'Sim_F(IxI)'!$O36</f>
        <v>0</v>
      </c>
      <c r="P36">
        <f>I!O34*'Sim_F(IxI)'!$O36</f>
        <v>0</v>
      </c>
      <c r="Q36">
        <f>I!P34*'Sim_F(IxI)'!$O36</f>
        <v>0</v>
      </c>
      <c r="R36">
        <f>I!Q34*'Sim_F(IxI)'!$O36</f>
        <v>0</v>
      </c>
      <c r="S36">
        <f>I!R34*'Sim_F(IxI)'!$O36</f>
        <v>0</v>
      </c>
      <c r="T36">
        <f>I!S34*'Sim_F(IxI)'!$O36</f>
        <v>0</v>
      </c>
      <c r="U36">
        <f>I!T34*'Sim_F(IxI)'!$O36</f>
        <v>0</v>
      </c>
      <c r="V36">
        <f>I!U34*'Sim_F(IxI)'!$O36</f>
        <v>0</v>
      </c>
      <c r="W36">
        <f>I!V34*'Sim_F(IxI)'!$O36</f>
        <v>0</v>
      </c>
      <c r="X36">
        <f>I!W34*'Sim_F(IxI)'!$O36</f>
        <v>0</v>
      </c>
      <c r="Y36">
        <f>I!X34*'Sim_F(IxI)'!$O36</f>
        <v>0</v>
      </c>
      <c r="Z36">
        <f>I!Y34*'Sim_F(IxI)'!$O36</f>
        <v>0</v>
      </c>
      <c r="AA36">
        <f>I!Z34*'Sim_F(IxI)'!$O36</f>
        <v>0</v>
      </c>
      <c r="AB36">
        <f>I!AA34*'Sim_F(IxI)'!$O36</f>
        <v>0</v>
      </c>
      <c r="AC36">
        <f>I!AB34*'Sim_F(IxI)'!$O36</f>
        <v>0</v>
      </c>
      <c r="AD36">
        <f>I!AC34*'Sim_F(IxI)'!$O36</f>
        <v>0</v>
      </c>
      <c r="AE36">
        <f>I!AD34*'Sim_F(IxI)'!$O36</f>
        <v>0</v>
      </c>
      <c r="AF36">
        <f>I!AE34*'Sim_F(IxI)'!$O36</f>
        <v>0</v>
      </c>
      <c r="AG36">
        <f>I!AF34*'Sim_F(IxI)'!$O36</f>
        <v>0</v>
      </c>
      <c r="AH36">
        <f>I!AG34*'Sim_F(IxI)'!$O36</f>
        <v>0</v>
      </c>
      <c r="AI36">
        <f>I!AH34*'Sim_F(IxI)'!$O36</f>
        <v>0</v>
      </c>
      <c r="AJ36">
        <f>I!AI34*'Sim_F(IxI)'!$O36</f>
        <v>0</v>
      </c>
      <c r="AK36">
        <f>I!AJ34*'Sim_F(IxI)'!$O36</f>
        <v>0</v>
      </c>
      <c r="AL36">
        <f>I!AK34*'Sim_F(IxI)'!$O36</f>
        <v>0</v>
      </c>
      <c r="AM36">
        <f>I!AL34*'Sim_F(IxI)'!$O36</f>
        <v>0</v>
      </c>
      <c r="AN36">
        <f>I!AM34*'Sim_F(IxI)'!$O36</f>
        <v>0</v>
      </c>
      <c r="AO36">
        <f>I!AN34*'Sim_F(IxI)'!$O36</f>
        <v>0</v>
      </c>
      <c r="AP36">
        <f>I!AO34*'Sim_F(IxI)'!$O36</f>
        <v>0</v>
      </c>
      <c r="AQ36">
        <f>I!AP34*'Sim_F(IxI)'!$O36</f>
        <v>0</v>
      </c>
      <c r="AR36">
        <f>I!AQ34*'Sim_F(IxI)'!$O36</f>
        <v>0</v>
      </c>
      <c r="AS36">
        <f>I!AR34*'Sim_F(IxI)'!$O36</f>
        <v>0</v>
      </c>
      <c r="AT36">
        <f>I!AS34*'Sim_F(IxI)'!$O36</f>
        <v>0</v>
      </c>
      <c r="AU36">
        <f>I!AT34*'Sim_F(IxI)'!$O36</f>
        <v>0</v>
      </c>
      <c r="AV36">
        <f>I!AU34*'Sim_F(IxI)'!$O36</f>
        <v>0</v>
      </c>
      <c r="AW36">
        <f>I!AV34*'Sim_F(IxI)'!$O36</f>
        <v>0</v>
      </c>
      <c r="AX36">
        <f>I!AW34*'Sim_F(IxI)'!$O36</f>
        <v>0</v>
      </c>
      <c r="AY36">
        <f>I!AX34*'Sim_F(IxI)'!$O36</f>
        <v>0</v>
      </c>
      <c r="AZ36">
        <f>I!AY34*'Sim_F(IxI)'!$O36</f>
        <v>0</v>
      </c>
      <c r="BA36">
        <f>I!AZ34*'Sim_F(IxI)'!$O36</f>
        <v>0</v>
      </c>
      <c r="BB36">
        <f>I!BA34*'Sim_F(IxI)'!$O36</f>
        <v>0</v>
      </c>
      <c r="BC36">
        <f>I!BB34*'Sim_F(IxI)'!$O36</f>
        <v>0</v>
      </c>
      <c r="BD36">
        <f>I!BC34*'Sim_F(IxI)'!$O36</f>
        <v>0</v>
      </c>
      <c r="BE36">
        <f>I!BD34*'Sim_F(IxI)'!$O36</f>
        <v>0</v>
      </c>
      <c r="BF36">
        <f>I!BE34*'Sim_F(IxI)'!$O36</f>
        <v>0</v>
      </c>
      <c r="BG36">
        <f>I!BF34*'Sim_F(IxI)'!$O36</f>
        <v>0</v>
      </c>
      <c r="BH36">
        <f>I!BG34*'Sim_F(IxI)'!$O36</f>
        <v>0</v>
      </c>
      <c r="BI36">
        <f>I!BH34*'Sim_F(IxI)'!$O36</f>
        <v>0</v>
      </c>
      <c r="BJ36">
        <f>I!BI34*'Sim_F(IxI)'!$O36</f>
        <v>0</v>
      </c>
      <c r="BK36">
        <f>I!BJ34*'Sim_F(IxI)'!$O36</f>
        <v>0</v>
      </c>
      <c r="BL36">
        <f>I!BK34*'Sim_F(IxI)'!$O36</f>
        <v>0</v>
      </c>
      <c r="BM36">
        <f>I!BL34*'Sim_F(IxI)'!$O36</f>
        <v>0</v>
      </c>
      <c r="BN36">
        <f>I!BM34*'Sim_F(IxI)'!$O36</f>
        <v>0</v>
      </c>
      <c r="BO36">
        <f>I!BN34*'Sim_F(IxI)'!$O36</f>
        <v>0</v>
      </c>
      <c r="BP36">
        <f>I!BO34*'Sim_F(IxI)'!$O36</f>
        <v>0</v>
      </c>
      <c r="BQ36">
        <f>I!BP34*'Sim_F(IxI)'!$O36</f>
        <v>0</v>
      </c>
      <c r="BR36">
        <f>I!BQ34*'Sim_F(IxI)'!$O36</f>
        <v>0</v>
      </c>
      <c r="BS36">
        <f>I!BR34*'Sim_F(IxI)'!$O36</f>
        <v>0</v>
      </c>
      <c r="BT36">
        <f>I!BS34*'Sim_F(IxI)'!$O36</f>
        <v>0</v>
      </c>
      <c r="BU36">
        <f>I!BT34*'Sim_F(IxI)'!$O36</f>
        <v>0</v>
      </c>
      <c r="BV36">
        <f>I!BU34*'Sim_F(IxI)'!$O36</f>
        <v>0</v>
      </c>
      <c r="BW36">
        <f>I!BV34*'Sim_F(IxI)'!$O36</f>
        <v>0</v>
      </c>
      <c r="BX36">
        <f>I!BW34*'Sim_F(IxI)'!$O36</f>
        <v>0</v>
      </c>
      <c r="BY36">
        <f>I!BX34*'Sim_F(IxI)'!$O36</f>
        <v>0</v>
      </c>
    </row>
    <row r="37" spans="1:77" x14ac:dyDescent="0.25">
      <c r="A37" s="105" t="s">
        <v>34</v>
      </c>
      <c r="B37">
        <f>I!A35*'Sim_F(IxI)'!$O37</f>
        <v>0</v>
      </c>
      <c r="C37">
        <f>I!B35*'Sim_F(IxI)'!$O37</f>
        <v>0</v>
      </c>
      <c r="D37">
        <f>I!C35*'Sim_F(IxI)'!$O37</f>
        <v>0</v>
      </c>
      <c r="E37">
        <f>I!D35*'Sim_F(IxI)'!$O37</f>
        <v>0</v>
      </c>
      <c r="F37">
        <f>I!E35*'Sim_F(IxI)'!$O37</f>
        <v>0</v>
      </c>
      <c r="G37">
        <f>I!F35*'Sim_F(IxI)'!$O37</f>
        <v>0</v>
      </c>
      <c r="H37">
        <f>I!G35*'Sim_F(IxI)'!$O37</f>
        <v>0</v>
      </c>
      <c r="I37">
        <f>I!H35*'Sim_F(IxI)'!$O37</f>
        <v>0</v>
      </c>
      <c r="J37">
        <f>I!I35*'Sim_F(IxI)'!$O37</f>
        <v>0</v>
      </c>
      <c r="K37">
        <f>I!J35*'Sim_F(IxI)'!$O37</f>
        <v>0</v>
      </c>
      <c r="L37">
        <f>I!K35*'Sim_F(IxI)'!$O37</f>
        <v>0</v>
      </c>
      <c r="M37">
        <f>I!L35*'Sim_F(IxI)'!$O37</f>
        <v>0</v>
      </c>
      <c r="N37">
        <f>I!M35*'Sim_F(IxI)'!$O37</f>
        <v>0</v>
      </c>
      <c r="O37">
        <f>I!N35*'Sim_F(IxI)'!$O37</f>
        <v>0</v>
      </c>
      <c r="P37">
        <f>I!O35*'Sim_F(IxI)'!$O37</f>
        <v>0</v>
      </c>
      <c r="Q37">
        <f>I!P35*'Sim_F(IxI)'!$O37</f>
        <v>0</v>
      </c>
      <c r="R37">
        <f>I!Q35*'Sim_F(IxI)'!$O37</f>
        <v>0</v>
      </c>
      <c r="S37">
        <f>I!R35*'Sim_F(IxI)'!$O37</f>
        <v>0</v>
      </c>
      <c r="T37">
        <f>I!S35*'Sim_F(IxI)'!$O37</f>
        <v>0</v>
      </c>
      <c r="U37">
        <f>I!T35*'Sim_F(IxI)'!$O37</f>
        <v>0</v>
      </c>
      <c r="V37">
        <f>I!U35*'Sim_F(IxI)'!$O37</f>
        <v>0</v>
      </c>
      <c r="W37">
        <f>I!V35*'Sim_F(IxI)'!$O37</f>
        <v>0</v>
      </c>
      <c r="X37">
        <f>I!W35*'Sim_F(IxI)'!$O37</f>
        <v>0</v>
      </c>
      <c r="Y37">
        <f>I!X35*'Sim_F(IxI)'!$O37</f>
        <v>0</v>
      </c>
      <c r="Z37">
        <f>I!Y35*'Sim_F(IxI)'!$O37</f>
        <v>0</v>
      </c>
      <c r="AA37">
        <f>I!Z35*'Sim_F(IxI)'!$O37</f>
        <v>0</v>
      </c>
      <c r="AB37">
        <f>I!AA35*'Sim_F(IxI)'!$O37</f>
        <v>0</v>
      </c>
      <c r="AC37">
        <f>I!AB35*'Sim_F(IxI)'!$O37</f>
        <v>0</v>
      </c>
      <c r="AD37">
        <f>I!AC35*'Sim_F(IxI)'!$O37</f>
        <v>0</v>
      </c>
      <c r="AE37">
        <f>I!AD35*'Sim_F(IxI)'!$O37</f>
        <v>0</v>
      </c>
      <c r="AF37">
        <f>I!AE35*'Sim_F(IxI)'!$O37</f>
        <v>0</v>
      </c>
      <c r="AG37">
        <f>I!AF35*'Sim_F(IxI)'!$O37</f>
        <v>0</v>
      </c>
      <c r="AH37">
        <f>I!AG35*'Sim_F(IxI)'!$O37</f>
        <v>0</v>
      </c>
      <c r="AI37">
        <f>I!AH35*'Sim_F(IxI)'!$O37</f>
        <v>0</v>
      </c>
      <c r="AJ37">
        <f>I!AI35*'Sim_F(IxI)'!$O37</f>
        <v>0</v>
      </c>
      <c r="AK37">
        <f>I!AJ35*'Sim_F(IxI)'!$O37</f>
        <v>0</v>
      </c>
      <c r="AL37">
        <f>I!AK35*'Sim_F(IxI)'!$O37</f>
        <v>0</v>
      </c>
      <c r="AM37">
        <f>I!AL35*'Sim_F(IxI)'!$O37</f>
        <v>0</v>
      </c>
      <c r="AN37">
        <f>I!AM35*'Sim_F(IxI)'!$O37</f>
        <v>0</v>
      </c>
      <c r="AO37">
        <f>I!AN35*'Sim_F(IxI)'!$O37</f>
        <v>0</v>
      </c>
      <c r="AP37">
        <f>I!AO35*'Sim_F(IxI)'!$O37</f>
        <v>0</v>
      </c>
      <c r="AQ37">
        <f>I!AP35*'Sim_F(IxI)'!$O37</f>
        <v>0</v>
      </c>
      <c r="AR37">
        <f>I!AQ35*'Sim_F(IxI)'!$O37</f>
        <v>0</v>
      </c>
      <c r="AS37">
        <f>I!AR35*'Sim_F(IxI)'!$O37</f>
        <v>0</v>
      </c>
      <c r="AT37">
        <f>I!AS35*'Sim_F(IxI)'!$O37</f>
        <v>0</v>
      </c>
      <c r="AU37">
        <f>I!AT35*'Sim_F(IxI)'!$O37</f>
        <v>0</v>
      </c>
      <c r="AV37">
        <f>I!AU35*'Sim_F(IxI)'!$O37</f>
        <v>0</v>
      </c>
      <c r="AW37">
        <f>I!AV35*'Sim_F(IxI)'!$O37</f>
        <v>0</v>
      </c>
      <c r="AX37">
        <f>I!AW35*'Sim_F(IxI)'!$O37</f>
        <v>0</v>
      </c>
      <c r="AY37">
        <f>I!AX35*'Sim_F(IxI)'!$O37</f>
        <v>0</v>
      </c>
      <c r="AZ37">
        <f>I!AY35*'Sim_F(IxI)'!$O37</f>
        <v>0</v>
      </c>
      <c r="BA37">
        <f>I!AZ35*'Sim_F(IxI)'!$O37</f>
        <v>0</v>
      </c>
      <c r="BB37">
        <f>I!BA35*'Sim_F(IxI)'!$O37</f>
        <v>0</v>
      </c>
      <c r="BC37">
        <f>I!BB35*'Sim_F(IxI)'!$O37</f>
        <v>0</v>
      </c>
      <c r="BD37">
        <f>I!BC35*'Sim_F(IxI)'!$O37</f>
        <v>0</v>
      </c>
      <c r="BE37">
        <f>I!BD35*'Sim_F(IxI)'!$O37</f>
        <v>0</v>
      </c>
      <c r="BF37">
        <f>I!BE35*'Sim_F(IxI)'!$O37</f>
        <v>0</v>
      </c>
      <c r="BG37">
        <f>I!BF35*'Sim_F(IxI)'!$O37</f>
        <v>0</v>
      </c>
      <c r="BH37">
        <f>I!BG35*'Sim_F(IxI)'!$O37</f>
        <v>0</v>
      </c>
      <c r="BI37">
        <f>I!BH35*'Sim_F(IxI)'!$O37</f>
        <v>0</v>
      </c>
      <c r="BJ37">
        <f>I!BI35*'Sim_F(IxI)'!$O37</f>
        <v>0</v>
      </c>
      <c r="BK37">
        <f>I!BJ35*'Sim_F(IxI)'!$O37</f>
        <v>0</v>
      </c>
      <c r="BL37">
        <f>I!BK35*'Sim_F(IxI)'!$O37</f>
        <v>0</v>
      </c>
      <c r="BM37">
        <f>I!BL35*'Sim_F(IxI)'!$O37</f>
        <v>0</v>
      </c>
      <c r="BN37">
        <f>I!BM35*'Sim_F(IxI)'!$O37</f>
        <v>0</v>
      </c>
      <c r="BO37">
        <f>I!BN35*'Sim_F(IxI)'!$O37</f>
        <v>0</v>
      </c>
      <c r="BP37">
        <f>I!BO35*'Sim_F(IxI)'!$O37</f>
        <v>0</v>
      </c>
      <c r="BQ37">
        <f>I!BP35*'Sim_F(IxI)'!$O37</f>
        <v>0</v>
      </c>
      <c r="BR37">
        <f>I!BQ35*'Sim_F(IxI)'!$O37</f>
        <v>0</v>
      </c>
      <c r="BS37">
        <f>I!BR35*'Sim_F(IxI)'!$O37</f>
        <v>0</v>
      </c>
      <c r="BT37">
        <f>I!BS35*'Sim_F(IxI)'!$O37</f>
        <v>0</v>
      </c>
      <c r="BU37">
        <f>I!BT35*'Sim_F(IxI)'!$O37</f>
        <v>0</v>
      </c>
      <c r="BV37">
        <f>I!BU35*'Sim_F(IxI)'!$O37</f>
        <v>0</v>
      </c>
      <c r="BW37">
        <f>I!BV35*'Sim_F(IxI)'!$O37</f>
        <v>0</v>
      </c>
      <c r="BX37">
        <f>I!BW35*'Sim_F(IxI)'!$O37</f>
        <v>0</v>
      </c>
      <c r="BY37">
        <f>I!BX35*'Sim_F(IxI)'!$O37</f>
        <v>0</v>
      </c>
    </row>
    <row r="38" spans="1:77" x14ac:dyDescent="0.25">
      <c r="A38" s="105" t="s">
        <v>35</v>
      </c>
      <c r="B38">
        <f>I!A36*'Sim_F(IxI)'!$O38</f>
        <v>0</v>
      </c>
      <c r="C38">
        <f>I!B36*'Sim_F(IxI)'!$O38</f>
        <v>0</v>
      </c>
      <c r="D38">
        <f>I!C36*'Sim_F(IxI)'!$O38</f>
        <v>0</v>
      </c>
      <c r="E38">
        <f>I!D36*'Sim_F(IxI)'!$O38</f>
        <v>0</v>
      </c>
      <c r="F38">
        <f>I!E36*'Sim_F(IxI)'!$O38</f>
        <v>0</v>
      </c>
      <c r="G38">
        <f>I!F36*'Sim_F(IxI)'!$O38</f>
        <v>0</v>
      </c>
      <c r="H38">
        <f>I!G36*'Sim_F(IxI)'!$O38</f>
        <v>0</v>
      </c>
      <c r="I38">
        <f>I!H36*'Sim_F(IxI)'!$O38</f>
        <v>0</v>
      </c>
      <c r="J38">
        <f>I!I36*'Sim_F(IxI)'!$O38</f>
        <v>0</v>
      </c>
      <c r="K38">
        <f>I!J36*'Sim_F(IxI)'!$O38</f>
        <v>0</v>
      </c>
      <c r="L38">
        <f>I!K36*'Sim_F(IxI)'!$O38</f>
        <v>0</v>
      </c>
      <c r="M38">
        <f>I!L36*'Sim_F(IxI)'!$O38</f>
        <v>0</v>
      </c>
      <c r="N38">
        <f>I!M36*'Sim_F(IxI)'!$O38</f>
        <v>0</v>
      </c>
      <c r="O38">
        <f>I!N36*'Sim_F(IxI)'!$O38</f>
        <v>0</v>
      </c>
      <c r="P38">
        <f>I!O36*'Sim_F(IxI)'!$O38</f>
        <v>0</v>
      </c>
      <c r="Q38">
        <f>I!P36*'Sim_F(IxI)'!$O38</f>
        <v>0</v>
      </c>
      <c r="R38">
        <f>I!Q36*'Sim_F(IxI)'!$O38</f>
        <v>0</v>
      </c>
      <c r="S38">
        <f>I!R36*'Sim_F(IxI)'!$O38</f>
        <v>0</v>
      </c>
      <c r="T38">
        <f>I!S36*'Sim_F(IxI)'!$O38</f>
        <v>0</v>
      </c>
      <c r="U38">
        <f>I!T36*'Sim_F(IxI)'!$O38</f>
        <v>0</v>
      </c>
      <c r="V38">
        <f>I!U36*'Sim_F(IxI)'!$O38</f>
        <v>0</v>
      </c>
      <c r="W38">
        <f>I!V36*'Sim_F(IxI)'!$O38</f>
        <v>0</v>
      </c>
      <c r="X38">
        <f>I!W36*'Sim_F(IxI)'!$O38</f>
        <v>0</v>
      </c>
      <c r="Y38">
        <f>I!X36*'Sim_F(IxI)'!$O38</f>
        <v>0</v>
      </c>
      <c r="Z38">
        <f>I!Y36*'Sim_F(IxI)'!$O38</f>
        <v>0</v>
      </c>
      <c r="AA38">
        <f>I!Z36*'Sim_F(IxI)'!$O38</f>
        <v>0</v>
      </c>
      <c r="AB38">
        <f>I!AA36*'Sim_F(IxI)'!$O38</f>
        <v>0</v>
      </c>
      <c r="AC38">
        <f>I!AB36*'Sim_F(IxI)'!$O38</f>
        <v>0</v>
      </c>
      <c r="AD38">
        <f>I!AC36*'Sim_F(IxI)'!$O38</f>
        <v>0</v>
      </c>
      <c r="AE38">
        <f>I!AD36*'Sim_F(IxI)'!$O38</f>
        <v>0</v>
      </c>
      <c r="AF38">
        <f>I!AE36*'Sim_F(IxI)'!$O38</f>
        <v>0</v>
      </c>
      <c r="AG38">
        <f>I!AF36*'Sim_F(IxI)'!$O38</f>
        <v>0</v>
      </c>
      <c r="AH38">
        <f>I!AG36*'Sim_F(IxI)'!$O38</f>
        <v>0</v>
      </c>
      <c r="AI38">
        <f>I!AH36*'Sim_F(IxI)'!$O38</f>
        <v>0</v>
      </c>
      <c r="AJ38">
        <f>I!AI36*'Sim_F(IxI)'!$O38</f>
        <v>0</v>
      </c>
      <c r="AK38">
        <f>I!AJ36*'Sim_F(IxI)'!$O38</f>
        <v>0</v>
      </c>
      <c r="AL38">
        <f>I!AK36*'Sim_F(IxI)'!$O38</f>
        <v>0</v>
      </c>
      <c r="AM38">
        <f>I!AL36*'Sim_F(IxI)'!$O38</f>
        <v>0</v>
      </c>
      <c r="AN38">
        <f>I!AM36*'Sim_F(IxI)'!$O38</f>
        <v>0</v>
      </c>
      <c r="AO38">
        <f>I!AN36*'Sim_F(IxI)'!$O38</f>
        <v>0</v>
      </c>
      <c r="AP38">
        <f>I!AO36*'Sim_F(IxI)'!$O38</f>
        <v>0</v>
      </c>
      <c r="AQ38">
        <f>I!AP36*'Sim_F(IxI)'!$O38</f>
        <v>0</v>
      </c>
      <c r="AR38">
        <f>I!AQ36*'Sim_F(IxI)'!$O38</f>
        <v>0</v>
      </c>
      <c r="AS38">
        <f>I!AR36*'Sim_F(IxI)'!$O38</f>
        <v>0</v>
      </c>
      <c r="AT38">
        <f>I!AS36*'Sim_F(IxI)'!$O38</f>
        <v>0</v>
      </c>
      <c r="AU38">
        <f>I!AT36*'Sim_F(IxI)'!$O38</f>
        <v>0</v>
      </c>
      <c r="AV38">
        <f>I!AU36*'Sim_F(IxI)'!$O38</f>
        <v>0</v>
      </c>
      <c r="AW38">
        <f>I!AV36*'Sim_F(IxI)'!$O38</f>
        <v>0</v>
      </c>
      <c r="AX38">
        <f>I!AW36*'Sim_F(IxI)'!$O38</f>
        <v>0</v>
      </c>
      <c r="AY38">
        <f>I!AX36*'Sim_F(IxI)'!$O38</f>
        <v>0</v>
      </c>
      <c r="AZ38">
        <f>I!AY36*'Sim_F(IxI)'!$O38</f>
        <v>0</v>
      </c>
      <c r="BA38">
        <f>I!AZ36*'Sim_F(IxI)'!$O38</f>
        <v>0</v>
      </c>
      <c r="BB38">
        <f>I!BA36*'Sim_F(IxI)'!$O38</f>
        <v>0</v>
      </c>
      <c r="BC38">
        <f>I!BB36*'Sim_F(IxI)'!$O38</f>
        <v>0</v>
      </c>
      <c r="BD38">
        <f>I!BC36*'Sim_F(IxI)'!$O38</f>
        <v>0</v>
      </c>
      <c r="BE38">
        <f>I!BD36*'Sim_F(IxI)'!$O38</f>
        <v>0</v>
      </c>
      <c r="BF38">
        <f>I!BE36*'Sim_F(IxI)'!$O38</f>
        <v>0</v>
      </c>
      <c r="BG38">
        <f>I!BF36*'Sim_F(IxI)'!$O38</f>
        <v>0</v>
      </c>
      <c r="BH38">
        <f>I!BG36*'Sim_F(IxI)'!$O38</f>
        <v>0</v>
      </c>
      <c r="BI38">
        <f>I!BH36*'Sim_F(IxI)'!$O38</f>
        <v>0</v>
      </c>
      <c r="BJ38">
        <f>I!BI36*'Sim_F(IxI)'!$O38</f>
        <v>0</v>
      </c>
      <c r="BK38">
        <f>I!BJ36*'Sim_F(IxI)'!$O38</f>
        <v>0</v>
      </c>
      <c r="BL38">
        <f>I!BK36*'Sim_F(IxI)'!$O38</f>
        <v>0</v>
      </c>
      <c r="BM38">
        <f>I!BL36*'Sim_F(IxI)'!$O38</f>
        <v>0</v>
      </c>
      <c r="BN38">
        <f>I!BM36*'Sim_F(IxI)'!$O38</f>
        <v>0</v>
      </c>
      <c r="BO38">
        <f>I!BN36*'Sim_F(IxI)'!$O38</f>
        <v>0</v>
      </c>
      <c r="BP38">
        <f>I!BO36*'Sim_F(IxI)'!$O38</f>
        <v>0</v>
      </c>
      <c r="BQ38">
        <f>I!BP36*'Sim_F(IxI)'!$O38</f>
        <v>0</v>
      </c>
      <c r="BR38">
        <f>I!BQ36*'Sim_F(IxI)'!$O38</f>
        <v>0</v>
      </c>
      <c r="BS38">
        <f>I!BR36*'Sim_F(IxI)'!$O38</f>
        <v>0</v>
      </c>
      <c r="BT38">
        <f>I!BS36*'Sim_F(IxI)'!$O38</f>
        <v>0</v>
      </c>
      <c r="BU38">
        <f>I!BT36*'Sim_F(IxI)'!$O38</f>
        <v>0</v>
      </c>
      <c r="BV38">
        <f>I!BU36*'Sim_F(IxI)'!$O38</f>
        <v>0</v>
      </c>
      <c r="BW38">
        <f>I!BV36*'Sim_F(IxI)'!$O38</f>
        <v>0</v>
      </c>
      <c r="BX38">
        <f>I!BW36*'Sim_F(IxI)'!$O38</f>
        <v>0</v>
      </c>
      <c r="BY38">
        <f>I!BX36*'Sim_F(IxI)'!$O38</f>
        <v>0</v>
      </c>
    </row>
    <row r="39" spans="1:77" x14ac:dyDescent="0.25">
      <c r="A39" s="105" t="s">
        <v>36</v>
      </c>
      <c r="B39">
        <f>I!A37*'Sim_F(IxI)'!$O39</f>
        <v>0</v>
      </c>
      <c r="C39">
        <f>I!B37*'Sim_F(IxI)'!$O39</f>
        <v>0</v>
      </c>
      <c r="D39">
        <f>I!C37*'Sim_F(IxI)'!$O39</f>
        <v>0</v>
      </c>
      <c r="E39">
        <f>I!D37*'Sim_F(IxI)'!$O39</f>
        <v>0</v>
      </c>
      <c r="F39">
        <f>I!E37*'Sim_F(IxI)'!$O39</f>
        <v>0</v>
      </c>
      <c r="G39">
        <f>I!F37*'Sim_F(IxI)'!$O39</f>
        <v>0</v>
      </c>
      <c r="H39">
        <f>I!G37*'Sim_F(IxI)'!$O39</f>
        <v>0</v>
      </c>
      <c r="I39">
        <f>I!H37*'Sim_F(IxI)'!$O39</f>
        <v>0</v>
      </c>
      <c r="J39">
        <f>I!I37*'Sim_F(IxI)'!$O39</f>
        <v>0</v>
      </c>
      <c r="K39">
        <f>I!J37*'Sim_F(IxI)'!$O39</f>
        <v>0</v>
      </c>
      <c r="L39">
        <f>I!K37*'Sim_F(IxI)'!$O39</f>
        <v>0</v>
      </c>
      <c r="M39">
        <f>I!L37*'Sim_F(IxI)'!$O39</f>
        <v>0</v>
      </c>
      <c r="N39">
        <f>I!M37*'Sim_F(IxI)'!$O39</f>
        <v>0</v>
      </c>
      <c r="O39">
        <f>I!N37*'Sim_F(IxI)'!$O39</f>
        <v>0</v>
      </c>
      <c r="P39">
        <f>I!O37*'Sim_F(IxI)'!$O39</f>
        <v>0</v>
      </c>
      <c r="Q39">
        <f>I!P37*'Sim_F(IxI)'!$O39</f>
        <v>0</v>
      </c>
      <c r="R39">
        <f>I!Q37*'Sim_F(IxI)'!$O39</f>
        <v>0</v>
      </c>
      <c r="S39">
        <f>I!R37*'Sim_F(IxI)'!$O39</f>
        <v>0</v>
      </c>
      <c r="T39">
        <f>I!S37*'Sim_F(IxI)'!$O39</f>
        <v>0</v>
      </c>
      <c r="U39">
        <f>I!T37*'Sim_F(IxI)'!$O39</f>
        <v>0</v>
      </c>
      <c r="V39">
        <f>I!U37*'Sim_F(IxI)'!$O39</f>
        <v>0</v>
      </c>
      <c r="W39">
        <f>I!V37*'Sim_F(IxI)'!$O39</f>
        <v>0</v>
      </c>
      <c r="X39">
        <f>I!W37*'Sim_F(IxI)'!$O39</f>
        <v>0</v>
      </c>
      <c r="Y39">
        <f>I!X37*'Sim_F(IxI)'!$O39</f>
        <v>0</v>
      </c>
      <c r="Z39">
        <f>I!Y37*'Sim_F(IxI)'!$O39</f>
        <v>0</v>
      </c>
      <c r="AA39">
        <f>I!Z37*'Sim_F(IxI)'!$O39</f>
        <v>0</v>
      </c>
      <c r="AB39">
        <f>I!AA37*'Sim_F(IxI)'!$O39</f>
        <v>0</v>
      </c>
      <c r="AC39">
        <f>I!AB37*'Sim_F(IxI)'!$O39</f>
        <v>0</v>
      </c>
      <c r="AD39">
        <f>I!AC37*'Sim_F(IxI)'!$O39</f>
        <v>0</v>
      </c>
      <c r="AE39">
        <f>I!AD37*'Sim_F(IxI)'!$O39</f>
        <v>0</v>
      </c>
      <c r="AF39">
        <f>I!AE37*'Sim_F(IxI)'!$O39</f>
        <v>0</v>
      </c>
      <c r="AG39">
        <f>I!AF37*'Sim_F(IxI)'!$O39</f>
        <v>0</v>
      </c>
      <c r="AH39">
        <f>I!AG37*'Sim_F(IxI)'!$O39</f>
        <v>0</v>
      </c>
      <c r="AI39">
        <f>I!AH37*'Sim_F(IxI)'!$O39</f>
        <v>0</v>
      </c>
      <c r="AJ39">
        <f>I!AI37*'Sim_F(IxI)'!$O39</f>
        <v>0</v>
      </c>
      <c r="AK39">
        <f>I!AJ37*'Sim_F(IxI)'!$O39</f>
        <v>0</v>
      </c>
      <c r="AL39">
        <f>I!AK37*'Sim_F(IxI)'!$O39</f>
        <v>0</v>
      </c>
      <c r="AM39">
        <f>I!AL37*'Sim_F(IxI)'!$O39</f>
        <v>0</v>
      </c>
      <c r="AN39">
        <f>I!AM37*'Sim_F(IxI)'!$O39</f>
        <v>0</v>
      </c>
      <c r="AO39">
        <f>I!AN37*'Sim_F(IxI)'!$O39</f>
        <v>0</v>
      </c>
      <c r="AP39">
        <f>I!AO37*'Sim_F(IxI)'!$O39</f>
        <v>0</v>
      </c>
      <c r="AQ39">
        <f>I!AP37*'Sim_F(IxI)'!$O39</f>
        <v>0</v>
      </c>
      <c r="AR39">
        <f>I!AQ37*'Sim_F(IxI)'!$O39</f>
        <v>0</v>
      </c>
      <c r="AS39">
        <f>I!AR37*'Sim_F(IxI)'!$O39</f>
        <v>0</v>
      </c>
      <c r="AT39">
        <f>I!AS37*'Sim_F(IxI)'!$O39</f>
        <v>0</v>
      </c>
      <c r="AU39">
        <f>I!AT37*'Sim_F(IxI)'!$O39</f>
        <v>0</v>
      </c>
      <c r="AV39">
        <f>I!AU37*'Sim_F(IxI)'!$O39</f>
        <v>0</v>
      </c>
      <c r="AW39">
        <f>I!AV37*'Sim_F(IxI)'!$O39</f>
        <v>0</v>
      </c>
      <c r="AX39">
        <f>I!AW37*'Sim_F(IxI)'!$O39</f>
        <v>0</v>
      </c>
      <c r="AY39">
        <f>I!AX37*'Sim_F(IxI)'!$O39</f>
        <v>0</v>
      </c>
      <c r="AZ39">
        <f>I!AY37*'Sim_F(IxI)'!$O39</f>
        <v>0</v>
      </c>
      <c r="BA39">
        <f>I!AZ37*'Sim_F(IxI)'!$O39</f>
        <v>0</v>
      </c>
      <c r="BB39">
        <f>I!BA37*'Sim_F(IxI)'!$O39</f>
        <v>0</v>
      </c>
      <c r="BC39">
        <f>I!BB37*'Sim_F(IxI)'!$O39</f>
        <v>0</v>
      </c>
      <c r="BD39">
        <f>I!BC37*'Sim_F(IxI)'!$O39</f>
        <v>0</v>
      </c>
      <c r="BE39">
        <f>I!BD37*'Sim_F(IxI)'!$O39</f>
        <v>0</v>
      </c>
      <c r="BF39">
        <f>I!BE37*'Sim_F(IxI)'!$O39</f>
        <v>0</v>
      </c>
      <c r="BG39">
        <f>I!BF37*'Sim_F(IxI)'!$O39</f>
        <v>0</v>
      </c>
      <c r="BH39">
        <f>I!BG37*'Sim_F(IxI)'!$O39</f>
        <v>0</v>
      </c>
      <c r="BI39">
        <f>I!BH37*'Sim_F(IxI)'!$O39</f>
        <v>0</v>
      </c>
      <c r="BJ39">
        <f>I!BI37*'Sim_F(IxI)'!$O39</f>
        <v>0</v>
      </c>
      <c r="BK39">
        <f>I!BJ37*'Sim_F(IxI)'!$O39</f>
        <v>0</v>
      </c>
      <c r="BL39">
        <f>I!BK37*'Sim_F(IxI)'!$O39</f>
        <v>0</v>
      </c>
      <c r="BM39">
        <f>I!BL37*'Sim_F(IxI)'!$O39</f>
        <v>0</v>
      </c>
      <c r="BN39">
        <f>I!BM37*'Sim_F(IxI)'!$O39</f>
        <v>0</v>
      </c>
      <c r="BO39">
        <f>I!BN37*'Sim_F(IxI)'!$O39</f>
        <v>0</v>
      </c>
      <c r="BP39">
        <f>I!BO37*'Sim_F(IxI)'!$O39</f>
        <v>0</v>
      </c>
      <c r="BQ39">
        <f>I!BP37*'Sim_F(IxI)'!$O39</f>
        <v>0</v>
      </c>
      <c r="BR39">
        <f>I!BQ37*'Sim_F(IxI)'!$O39</f>
        <v>0</v>
      </c>
      <c r="BS39">
        <f>I!BR37*'Sim_F(IxI)'!$O39</f>
        <v>0</v>
      </c>
      <c r="BT39">
        <f>I!BS37*'Sim_F(IxI)'!$O39</f>
        <v>0</v>
      </c>
      <c r="BU39">
        <f>I!BT37*'Sim_F(IxI)'!$O39</f>
        <v>0</v>
      </c>
      <c r="BV39">
        <f>I!BU37*'Sim_F(IxI)'!$O39</f>
        <v>0</v>
      </c>
      <c r="BW39">
        <f>I!BV37*'Sim_F(IxI)'!$O39</f>
        <v>0</v>
      </c>
      <c r="BX39">
        <f>I!BW37*'Sim_F(IxI)'!$O39</f>
        <v>0</v>
      </c>
      <c r="BY39">
        <f>I!BX37*'Sim_F(IxI)'!$O39</f>
        <v>0</v>
      </c>
    </row>
    <row r="40" spans="1:77" x14ac:dyDescent="0.25">
      <c r="A40" s="105" t="s">
        <v>37</v>
      </c>
      <c r="B40">
        <f>I!A38*'Sim_F(IxI)'!$O40</f>
        <v>0</v>
      </c>
      <c r="C40">
        <f>I!B38*'Sim_F(IxI)'!$O40</f>
        <v>0</v>
      </c>
      <c r="D40">
        <f>I!C38*'Sim_F(IxI)'!$O40</f>
        <v>0</v>
      </c>
      <c r="E40">
        <f>I!D38*'Sim_F(IxI)'!$O40</f>
        <v>0</v>
      </c>
      <c r="F40">
        <f>I!E38*'Sim_F(IxI)'!$O40</f>
        <v>0</v>
      </c>
      <c r="G40">
        <f>I!F38*'Sim_F(IxI)'!$O40</f>
        <v>0</v>
      </c>
      <c r="H40">
        <f>I!G38*'Sim_F(IxI)'!$O40</f>
        <v>0</v>
      </c>
      <c r="I40">
        <f>I!H38*'Sim_F(IxI)'!$O40</f>
        <v>0</v>
      </c>
      <c r="J40">
        <f>I!I38*'Sim_F(IxI)'!$O40</f>
        <v>0</v>
      </c>
      <c r="K40">
        <f>I!J38*'Sim_F(IxI)'!$O40</f>
        <v>0</v>
      </c>
      <c r="L40">
        <f>I!K38*'Sim_F(IxI)'!$O40</f>
        <v>0</v>
      </c>
      <c r="M40">
        <f>I!L38*'Sim_F(IxI)'!$O40</f>
        <v>0</v>
      </c>
      <c r="N40">
        <f>I!M38*'Sim_F(IxI)'!$O40</f>
        <v>0</v>
      </c>
      <c r="O40">
        <f>I!N38*'Sim_F(IxI)'!$O40</f>
        <v>0</v>
      </c>
      <c r="P40">
        <f>I!O38*'Sim_F(IxI)'!$O40</f>
        <v>0</v>
      </c>
      <c r="Q40">
        <f>I!P38*'Sim_F(IxI)'!$O40</f>
        <v>0</v>
      </c>
      <c r="R40">
        <f>I!Q38*'Sim_F(IxI)'!$O40</f>
        <v>0</v>
      </c>
      <c r="S40">
        <f>I!R38*'Sim_F(IxI)'!$O40</f>
        <v>0</v>
      </c>
      <c r="T40">
        <f>I!S38*'Sim_F(IxI)'!$O40</f>
        <v>0</v>
      </c>
      <c r="U40">
        <f>I!T38*'Sim_F(IxI)'!$O40</f>
        <v>0</v>
      </c>
      <c r="V40">
        <f>I!U38*'Sim_F(IxI)'!$O40</f>
        <v>0</v>
      </c>
      <c r="W40">
        <f>I!V38*'Sim_F(IxI)'!$O40</f>
        <v>0</v>
      </c>
      <c r="X40">
        <f>I!W38*'Sim_F(IxI)'!$O40</f>
        <v>0</v>
      </c>
      <c r="Y40">
        <f>I!X38*'Sim_F(IxI)'!$O40</f>
        <v>0</v>
      </c>
      <c r="Z40">
        <f>I!Y38*'Sim_F(IxI)'!$O40</f>
        <v>0</v>
      </c>
      <c r="AA40">
        <f>I!Z38*'Sim_F(IxI)'!$O40</f>
        <v>0</v>
      </c>
      <c r="AB40">
        <f>I!AA38*'Sim_F(IxI)'!$O40</f>
        <v>0</v>
      </c>
      <c r="AC40">
        <f>I!AB38*'Sim_F(IxI)'!$O40</f>
        <v>0</v>
      </c>
      <c r="AD40">
        <f>I!AC38*'Sim_F(IxI)'!$O40</f>
        <v>0</v>
      </c>
      <c r="AE40">
        <f>I!AD38*'Sim_F(IxI)'!$O40</f>
        <v>0</v>
      </c>
      <c r="AF40">
        <f>I!AE38*'Sim_F(IxI)'!$O40</f>
        <v>0</v>
      </c>
      <c r="AG40">
        <f>I!AF38*'Sim_F(IxI)'!$O40</f>
        <v>0</v>
      </c>
      <c r="AH40">
        <f>I!AG38*'Sim_F(IxI)'!$O40</f>
        <v>0</v>
      </c>
      <c r="AI40">
        <f>I!AH38*'Sim_F(IxI)'!$O40</f>
        <v>0</v>
      </c>
      <c r="AJ40">
        <f>I!AI38*'Sim_F(IxI)'!$O40</f>
        <v>0</v>
      </c>
      <c r="AK40">
        <f>I!AJ38*'Sim_F(IxI)'!$O40</f>
        <v>0</v>
      </c>
      <c r="AL40">
        <f>I!AK38*'Sim_F(IxI)'!$O40</f>
        <v>0</v>
      </c>
      <c r="AM40">
        <f>I!AL38*'Sim_F(IxI)'!$O40</f>
        <v>0</v>
      </c>
      <c r="AN40">
        <f>I!AM38*'Sim_F(IxI)'!$O40</f>
        <v>0</v>
      </c>
      <c r="AO40">
        <f>I!AN38*'Sim_F(IxI)'!$O40</f>
        <v>0</v>
      </c>
      <c r="AP40">
        <f>I!AO38*'Sim_F(IxI)'!$O40</f>
        <v>0</v>
      </c>
      <c r="AQ40">
        <f>I!AP38*'Sim_F(IxI)'!$O40</f>
        <v>0</v>
      </c>
      <c r="AR40">
        <f>I!AQ38*'Sim_F(IxI)'!$O40</f>
        <v>0</v>
      </c>
      <c r="AS40">
        <f>I!AR38*'Sim_F(IxI)'!$O40</f>
        <v>0</v>
      </c>
      <c r="AT40">
        <f>I!AS38*'Sim_F(IxI)'!$O40</f>
        <v>0</v>
      </c>
      <c r="AU40">
        <f>I!AT38*'Sim_F(IxI)'!$O40</f>
        <v>0</v>
      </c>
      <c r="AV40">
        <f>I!AU38*'Sim_F(IxI)'!$O40</f>
        <v>0</v>
      </c>
      <c r="AW40">
        <f>I!AV38*'Sim_F(IxI)'!$O40</f>
        <v>0</v>
      </c>
      <c r="AX40">
        <f>I!AW38*'Sim_F(IxI)'!$O40</f>
        <v>0</v>
      </c>
      <c r="AY40">
        <f>I!AX38*'Sim_F(IxI)'!$O40</f>
        <v>0</v>
      </c>
      <c r="AZ40">
        <f>I!AY38*'Sim_F(IxI)'!$O40</f>
        <v>0</v>
      </c>
      <c r="BA40">
        <f>I!AZ38*'Sim_F(IxI)'!$O40</f>
        <v>0</v>
      </c>
      <c r="BB40">
        <f>I!BA38*'Sim_F(IxI)'!$O40</f>
        <v>0</v>
      </c>
      <c r="BC40">
        <f>I!BB38*'Sim_F(IxI)'!$O40</f>
        <v>0</v>
      </c>
      <c r="BD40">
        <f>I!BC38*'Sim_F(IxI)'!$O40</f>
        <v>0</v>
      </c>
      <c r="BE40">
        <f>I!BD38*'Sim_F(IxI)'!$O40</f>
        <v>0</v>
      </c>
      <c r="BF40">
        <f>I!BE38*'Sim_F(IxI)'!$O40</f>
        <v>0</v>
      </c>
      <c r="BG40">
        <f>I!BF38*'Sim_F(IxI)'!$O40</f>
        <v>0</v>
      </c>
      <c r="BH40">
        <f>I!BG38*'Sim_F(IxI)'!$O40</f>
        <v>0</v>
      </c>
      <c r="BI40">
        <f>I!BH38*'Sim_F(IxI)'!$O40</f>
        <v>0</v>
      </c>
      <c r="BJ40">
        <f>I!BI38*'Sim_F(IxI)'!$O40</f>
        <v>0</v>
      </c>
      <c r="BK40">
        <f>I!BJ38*'Sim_F(IxI)'!$O40</f>
        <v>0</v>
      </c>
      <c r="BL40">
        <f>I!BK38*'Sim_F(IxI)'!$O40</f>
        <v>0</v>
      </c>
      <c r="BM40">
        <f>I!BL38*'Sim_F(IxI)'!$O40</f>
        <v>0</v>
      </c>
      <c r="BN40">
        <f>I!BM38*'Sim_F(IxI)'!$O40</f>
        <v>0</v>
      </c>
      <c r="BO40">
        <f>I!BN38*'Sim_F(IxI)'!$O40</f>
        <v>0</v>
      </c>
      <c r="BP40">
        <f>I!BO38*'Sim_F(IxI)'!$O40</f>
        <v>0</v>
      </c>
      <c r="BQ40">
        <f>I!BP38*'Sim_F(IxI)'!$O40</f>
        <v>0</v>
      </c>
      <c r="BR40">
        <f>I!BQ38*'Sim_F(IxI)'!$O40</f>
        <v>0</v>
      </c>
      <c r="BS40">
        <f>I!BR38*'Sim_F(IxI)'!$O40</f>
        <v>0</v>
      </c>
      <c r="BT40">
        <f>I!BS38*'Sim_F(IxI)'!$O40</f>
        <v>0</v>
      </c>
      <c r="BU40">
        <f>I!BT38*'Sim_F(IxI)'!$O40</f>
        <v>0</v>
      </c>
      <c r="BV40">
        <f>I!BU38*'Sim_F(IxI)'!$O40</f>
        <v>0</v>
      </c>
      <c r="BW40">
        <f>I!BV38*'Sim_F(IxI)'!$O40</f>
        <v>0</v>
      </c>
      <c r="BX40">
        <f>I!BW38*'Sim_F(IxI)'!$O40</f>
        <v>0</v>
      </c>
      <c r="BY40">
        <f>I!BX38*'Sim_F(IxI)'!$O40</f>
        <v>0</v>
      </c>
    </row>
    <row r="41" spans="1:77" x14ac:dyDescent="0.25">
      <c r="A41" s="105" t="s">
        <v>38</v>
      </c>
      <c r="B41">
        <f>I!A39*'Sim_F(IxI)'!$O41</f>
        <v>0</v>
      </c>
      <c r="C41">
        <f>I!B39*'Sim_F(IxI)'!$O41</f>
        <v>0</v>
      </c>
      <c r="D41">
        <f>I!C39*'Sim_F(IxI)'!$O41</f>
        <v>0</v>
      </c>
      <c r="E41">
        <f>I!D39*'Sim_F(IxI)'!$O41</f>
        <v>0</v>
      </c>
      <c r="F41">
        <f>I!E39*'Sim_F(IxI)'!$O41</f>
        <v>0</v>
      </c>
      <c r="G41">
        <f>I!F39*'Sim_F(IxI)'!$O41</f>
        <v>0</v>
      </c>
      <c r="H41">
        <f>I!G39*'Sim_F(IxI)'!$O41</f>
        <v>0</v>
      </c>
      <c r="I41">
        <f>I!H39*'Sim_F(IxI)'!$O41</f>
        <v>0</v>
      </c>
      <c r="J41">
        <f>I!I39*'Sim_F(IxI)'!$O41</f>
        <v>0</v>
      </c>
      <c r="K41">
        <f>I!J39*'Sim_F(IxI)'!$O41</f>
        <v>0</v>
      </c>
      <c r="L41">
        <f>I!K39*'Sim_F(IxI)'!$O41</f>
        <v>0</v>
      </c>
      <c r="M41">
        <f>I!L39*'Sim_F(IxI)'!$O41</f>
        <v>0</v>
      </c>
      <c r="N41">
        <f>I!M39*'Sim_F(IxI)'!$O41</f>
        <v>0</v>
      </c>
      <c r="O41">
        <f>I!N39*'Sim_F(IxI)'!$O41</f>
        <v>0</v>
      </c>
      <c r="P41">
        <f>I!O39*'Sim_F(IxI)'!$O41</f>
        <v>0</v>
      </c>
      <c r="Q41">
        <f>I!P39*'Sim_F(IxI)'!$O41</f>
        <v>0</v>
      </c>
      <c r="R41">
        <f>I!Q39*'Sim_F(IxI)'!$O41</f>
        <v>0</v>
      </c>
      <c r="S41">
        <f>I!R39*'Sim_F(IxI)'!$O41</f>
        <v>0</v>
      </c>
      <c r="T41">
        <f>I!S39*'Sim_F(IxI)'!$O41</f>
        <v>0</v>
      </c>
      <c r="U41">
        <f>I!T39*'Sim_F(IxI)'!$O41</f>
        <v>0</v>
      </c>
      <c r="V41">
        <f>I!U39*'Sim_F(IxI)'!$O41</f>
        <v>0</v>
      </c>
      <c r="W41">
        <f>I!V39*'Sim_F(IxI)'!$O41</f>
        <v>0</v>
      </c>
      <c r="X41">
        <f>I!W39*'Sim_F(IxI)'!$O41</f>
        <v>0</v>
      </c>
      <c r="Y41">
        <f>I!X39*'Sim_F(IxI)'!$O41</f>
        <v>0</v>
      </c>
      <c r="Z41">
        <f>I!Y39*'Sim_F(IxI)'!$O41</f>
        <v>0</v>
      </c>
      <c r="AA41">
        <f>I!Z39*'Sim_F(IxI)'!$O41</f>
        <v>0</v>
      </c>
      <c r="AB41">
        <f>I!AA39*'Sim_F(IxI)'!$O41</f>
        <v>0</v>
      </c>
      <c r="AC41">
        <f>I!AB39*'Sim_F(IxI)'!$O41</f>
        <v>0</v>
      </c>
      <c r="AD41">
        <f>I!AC39*'Sim_F(IxI)'!$O41</f>
        <v>0</v>
      </c>
      <c r="AE41">
        <f>I!AD39*'Sim_F(IxI)'!$O41</f>
        <v>0</v>
      </c>
      <c r="AF41">
        <f>I!AE39*'Sim_F(IxI)'!$O41</f>
        <v>0</v>
      </c>
      <c r="AG41">
        <f>I!AF39*'Sim_F(IxI)'!$O41</f>
        <v>0</v>
      </c>
      <c r="AH41">
        <f>I!AG39*'Sim_F(IxI)'!$O41</f>
        <v>0</v>
      </c>
      <c r="AI41">
        <f>I!AH39*'Sim_F(IxI)'!$O41</f>
        <v>0</v>
      </c>
      <c r="AJ41">
        <f>I!AI39*'Sim_F(IxI)'!$O41</f>
        <v>0</v>
      </c>
      <c r="AK41">
        <f>I!AJ39*'Sim_F(IxI)'!$O41</f>
        <v>0</v>
      </c>
      <c r="AL41">
        <f>I!AK39*'Sim_F(IxI)'!$O41</f>
        <v>0</v>
      </c>
      <c r="AM41">
        <f>I!AL39*'Sim_F(IxI)'!$O41</f>
        <v>0</v>
      </c>
      <c r="AN41">
        <f>I!AM39*'Sim_F(IxI)'!$O41</f>
        <v>0</v>
      </c>
      <c r="AO41">
        <f>I!AN39*'Sim_F(IxI)'!$O41</f>
        <v>0</v>
      </c>
      <c r="AP41">
        <f>I!AO39*'Sim_F(IxI)'!$O41</f>
        <v>0</v>
      </c>
      <c r="AQ41">
        <f>I!AP39*'Sim_F(IxI)'!$O41</f>
        <v>0</v>
      </c>
      <c r="AR41">
        <f>I!AQ39*'Sim_F(IxI)'!$O41</f>
        <v>0</v>
      </c>
      <c r="AS41">
        <f>I!AR39*'Sim_F(IxI)'!$O41</f>
        <v>0</v>
      </c>
      <c r="AT41">
        <f>I!AS39*'Sim_F(IxI)'!$O41</f>
        <v>0</v>
      </c>
      <c r="AU41">
        <f>I!AT39*'Sim_F(IxI)'!$O41</f>
        <v>0</v>
      </c>
      <c r="AV41">
        <f>I!AU39*'Sim_F(IxI)'!$O41</f>
        <v>0</v>
      </c>
      <c r="AW41">
        <f>I!AV39*'Sim_F(IxI)'!$O41</f>
        <v>0</v>
      </c>
      <c r="AX41">
        <f>I!AW39*'Sim_F(IxI)'!$O41</f>
        <v>0</v>
      </c>
      <c r="AY41">
        <f>I!AX39*'Sim_F(IxI)'!$O41</f>
        <v>0</v>
      </c>
      <c r="AZ41">
        <f>I!AY39*'Sim_F(IxI)'!$O41</f>
        <v>0</v>
      </c>
      <c r="BA41">
        <f>I!AZ39*'Sim_F(IxI)'!$O41</f>
        <v>0</v>
      </c>
      <c r="BB41">
        <f>I!BA39*'Sim_F(IxI)'!$O41</f>
        <v>0</v>
      </c>
      <c r="BC41">
        <f>I!BB39*'Sim_F(IxI)'!$O41</f>
        <v>0</v>
      </c>
      <c r="BD41">
        <f>I!BC39*'Sim_F(IxI)'!$O41</f>
        <v>0</v>
      </c>
      <c r="BE41">
        <f>I!BD39*'Sim_F(IxI)'!$O41</f>
        <v>0</v>
      </c>
      <c r="BF41">
        <f>I!BE39*'Sim_F(IxI)'!$O41</f>
        <v>0</v>
      </c>
      <c r="BG41">
        <f>I!BF39*'Sim_F(IxI)'!$O41</f>
        <v>0</v>
      </c>
      <c r="BH41">
        <f>I!BG39*'Sim_F(IxI)'!$O41</f>
        <v>0</v>
      </c>
      <c r="BI41">
        <f>I!BH39*'Sim_F(IxI)'!$O41</f>
        <v>0</v>
      </c>
      <c r="BJ41">
        <f>I!BI39*'Sim_F(IxI)'!$O41</f>
        <v>0</v>
      </c>
      <c r="BK41">
        <f>I!BJ39*'Sim_F(IxI)'!$O41</f>
        <v>0</v>
      </c>
      <c r="BL41">
        <f>I!BK39*'Sim_F(IxI)'!$O41</f>
        <v>0</v>
      </c>
      <c r="BM41">
        <f>I!BL39*'Sim_F(IxI)'!$O41</f>
        <v>0</v>
      </c>
      <c r="BN41">
        <f>I!BM39*'Sim_F(IxI)'!$O41</f>
        <v>0</v>
      </c>
      <c r="BO41">
        <f>I!BN39*'Sim_F(IxI)'!$O41</f>
        <v>0</v>
      </c>
      <c r="BP41">
        <f>I!BO39*'Sim_F(IxI)'!$O41</f>
        <v>0</v>
      </c>
      <c r="BQ41">
        <f>I!BP39*'Sim_F(IxI)'!$O41</f>
        <v>0</v>
      </c>
      <c r="BR41">
        <f>I!BQ39*'Sim_F(IxI)'!$O41</f>
        <v>0</v>
      </c>
      <c r="BS41">
        <f>I!BR39*'Sim_F(IxI)'!$O41</f>
        <v>0</v>
      </c>
      <c r="BT41">
        <f>I!BS39*'Sim_F(IxI)'!$O41</f>
        <v>0</v>
      </c>
      <c r="BU41">
        <f>I!BT39*'Sim_F(IxI)'!$O41</f>
        <v>0</v>
      </c>
      <c r="BV41">
        <f>I!BU39*'Sim_F(IxI)'!$O41</f>
        <v>0</v>
      </c>
      <c r="BW41">
        <f>I!BV39*'Sim_F(IxI)'!$O41</f>
        <v>0</v>
      </c>
      <c r="BX41">
        <f>I!BW39*'Sim_F(IxI)'!$O41</f>
        <v>0</v>
      </c>
      <c r="BY41">
        <f>I!BX39*'Sim_F(IxI)'!$O41</f>
        <v>0</v>
      </c>
    </row>
    <row r="42" spans="1:77" x14ac:dyDescent="0.25">
      <c r="A42" s="105" t="s">
        <v>39</v>
      </c>
      <c r="B42">
        <f>I!A40*'Sim_F(IxI)'!$O42</f>
        <v>0</v>
      </c>
      <c r="C42">
        <f>I!B40*'Sim_F(IxI)'!$O42</f>
        <v>0</v>
      </c>
      <c r="D42">
        <f>I!C40*'Sim_F(IxI)'!$O42</f>
        <v>0</v>
      </c>
      <c r="E42">
        <f>I!D40*'Sim_F(IxI)'!$O42</f>
        <v>0</v>
      </c>
      <c r="F42">
        <f>I!E40*'Sim_F(IxI)'!$O42</f>
        <v>0</v>
      </c>
      <c r="G42">
        <f>I!F40*'Sim_F(IxI)'!$O42</f>
        <v>0</v>
      </c>
      <c r="H42">
        <f>I!G40*'Sim_F(IxI)'!$O42</f>
        <v>0</v>
      </c>
      <c r="I42">
        <f>I!H40*'Sim_F(IxI)'!$O42</f>
        <v>0</v>
      </c>
      <c r="J42">
        <f>I!I40*'Sim_F(IxI)'!$O42</f>
        <v>0</v>
      </c>
      <c r="K42">
        <f>I!J40*'Sim_F(IxI)'!$O42</f>
        <v>0</v>
      </c>
      <c r="L42">
        <f>I!K40*'Sim_F(IxI)'!$O42</f>
        <v>0</v>
      </c>
      <c r="M42">
        <f>I!L40*'Sim_F(IxI)'!$O42</f>
        <v>0</v>
      </c>
      <c r="N42">
        <f>I!M40*'Sim_F(IxI)'!$O42</f>
        <v>0</v>
      </c>
      <c r="O42">
        <f>I!N40*'Sim_F(IxI)'!$O42</f>
        <v>0</v>
      </c>
      <c r="P42">
        <f>I!O40*'Sim_F(IxI)'!$O42</f>
        <v>0</v>
      </c>
      <c r="Q42">
        <f>I!P40*'Sim_F(IxI)'!$O42</f>
        <v>0</v>
      </c>
      <c r="R42">
        <f>I!Q40*'Sim_F(IxI)'!$O42</f>
        <v>0</v>
      </c>
      <c r="S42">
        <f>I!R40*'Sim_F(IxI)'!$O42</f>
        <v>0</v>
      </c>
      <c r="T42">
        <f>I!S40*'Sim_F(IxI)'!$O42</f>
        <v>0</v>
      </c>
      <c r="U42">
        <f>I!T40*'Sim_F(IxI)'!$O42</f>
        <v>0</v>
      </c>
      <c r="V42">
        <f>I!U40*'Sim_F(IxI)'!$O42</f>
        <v>0</v>
      </c>
      <c r="W42">
        <f>I!V40*'Sim_F(IxI)'!$O42</f>
        <v>0</v>
      </c>
      <c r="X42">
        <f>I!W40*'Sim_F(IxI)'!$O42</f>
        <v>0</v>
      </c>
      <c r="Y42">
        <f>I!X40*'Sim_F(IxI)'!$O42</f>
        <v>0</v>
      </c>
      <c r="Z42">
        <f>I!Y40*'Sim_F(IxI)'!$O42</f>
        <v>0</v>
      </c>
      <c r="AA42">
        <f>I!Z40*'Sim_F(IxI)'!$O42</f>
        <v>0</v>
      </c>
      <c r="AB42">
        <f>I!AA40*'Sim_F(IxI)'!$O42</f>
        <v>0</v>
      </c>
      <c r="AC42">
        <f>I!AB40*'Sim_F(IxI)'!$O42</f>
        <v>0</v>
      </c>
      <c r="AD42">
        <f>I!AC40*'Sim_F(IxI)'!$O42</f>
        <v>0</v>
      </c>
      <c r="AE42">
        <f>I!AD40*'Sim_F(IxI)'!$O42</f>
        <v>0</v>
      </c>
      <c r="AF42">
        <f>I!AE40*'Sim_F(IxI)'!$O42</f>
        <v>0</v>
      </c>
      <c r="AG42">
        <f>I!AF40*'Sim_F(IxI)'!$O42</f>
        <v>0</v>
      </c>
      <c r="AH42">
        <f>I!AG40*'Sim_F(IxI)'!$O42</f>
        <v>0</v>
      </c>
      <c r="AI42">
        <f>I!AH40*'Sim_F(IxI)'!$O42</f>
        <v>0</v>
      </c>
      <c r="AJ42">
        <f>I!AI40*'Sim_F(IxI)'!$O42</f>
        <v>0</v>
      </c>
      <c r="AK42">
        <f>I!AJ40*'Sim_F(IxI)'!$O42</f>
        <v>0</v>
      </c>
      <c r="AL42">
        <f>I!AK40*'Sim_F(IxI)'!$O42</f>
        <v>0</v>
      </c>
      <c r="AM42">
        <f>I!AL40*'Sim_F(IxI)'!$O42</f>
        <v>0</v>
      </c>
      <c r="AN42">
        <f>I!AM40*'Sim_F(IxI)'!$O42</f>
        <v>0</v>
      </c>
      <c r="AO42">
        <f>I!AN40*'Sim_F(IxI)'!$O42</f>
        <v>0</v>
      </c>
      <c r="AP42">
        <f>I!AO40*'Sim_F(IxI)'!$O42</f>
        <v>0</v>
      </c>
      <c r="AQ42">
        <f>I!AP40*'Sim_F(IxI)'!$O42</f>
        <v>0</v>
      </c>
      <c r="AR42">
        <f>I!AQ40*'Sim_F(IxI)'!$O42</f>
        <v>0</v>
      </c>
      <c r="AS42">
        <f>I!AR40*'Sim_F(IxI)'!$O42</f>
        <v>0</v>
      </c>
      <c r="AT42">
        <f>I!AS40*'Sim_F(IxI)'!$O42</f>
        <v>0</v>
      </c>
      <c r="AU42">
        <f>I!AT40*'Sim_F(IxI)'!$O42</f>
        <v>0</v>
      </c>
      <c r="AV42">
        <f>I!AU40*'Sim_F(IxI)'!$O42</f>
        <v>0</v>
      </c>
      <c r="AW42">
        <f>I!AV40*'Sim_F(IxI)'!$O42</f>
        <v>0</v>
      </c>
      <c r="AX42">
        <f>I!AW40*'Sim_F(IxI)'!$O42</f>
        <v>0</v>
      </c>
      <c r="AY42">
        <f>I!AX40*'Sim_F(IxI)'!$O42</f>
        <v>0</v>
      </c>
      <c r="AZ42">
        <f>I!AY40*'Sim_F(IxI)'!$O42</f>
        <v>0</v>
      </c>
      <c r="BA42">
        <f>I!AZ40*'Sim_F(IxI)'!$O42</f>
        <v>0</v>
      </c>
      <c r="BB42">
        <f>I!BA40*'Sim_F(IxI)'!$O42</f>
        <v>0</v>
      </c>
      <c r="BC42">
        <f>I!BB40*'Sim_F(IxI)'!$O42</f>
        <v>0</v>
      </c>
      <c r="BD42">
        <f>I!BC40*'Sim_F(IxI)'!$O42</f>
        <v>0</v>
      </c>
      <c r="BE42">
        <f>I!BD40*'Sim_F(IxI)'!$O42</f>
        <v>0</v>
      </c>
      <c r="BF42">
        <f>I!BE40*'Sim_F(IxI)'!$O42</f>
        <v>0</v>
      </c>
      <c r="BG42">
        <f>I!BF40*'Sim_F(IxI)'!$O42</f>
        <v>0</v>
      </c>
      <c r="BH42">
        <f>I!BG40*'Sim_F(IxI)'!$O42</f>
        <v>0</v>
      </c>
      <c r="BI42">
        <f>I!BH40*'Sim_F(IxI)'!$O42</f>
        <v>0</v>
      </c>
      <c r="BJ42">
        <f>I!BI40*'Sim_F(IxI)'!$O42</f>
        <v>0</v>
      </c>
      <c r="BK42">
        <f>I!BJ40*'Sim_F(IxI)'!$O42</f>
        <v>0</v>
      </c>
      <c r="BL42">
        <f>I!BK40*'Sim_F(IxI)'!$O42</f>
        <v>0</v>
      </c>
      <c r="BM42">
        <f>I!BL40*'Sim_F(IxI)'!$O42</f>
        <v>0</v>
      </c>
      <c r="BN42">
        <f>I!BM40*'Sim_F(IxI)'!$O42</f>
        <v>0</v>
      </c>
      <c r="BO42">
        <f>I!BN40*'Sim_F(IxI)'!$O42</f>
        <v>0</v>
      </c>
      <c r="BP42">
        <f>I!BO40*'Sim_F(IxI)'!$O42</f>
        <v>0</v>
      </c>
      <c r="BQ42">
        <f>I!BP40*'Sim_F(IxI)'!$O42</f>
        <v>0</v>
      </c>
      <c r="BR42">
        <f>I!BQ40*'Sim_F(IxI)'!$O42</f>
        <v>0</v>
      </c>
      <c r="BS42">
        <f>I!BR40*'Sim_F(IxI)'!$O42</f>
        <v>0</v>
      </c>
      <c r="BT42">
        <f>I!BS40*'Sim_F(IxI)'!$O42</f>
        <v>0</v>
      </c>
      <c r="BU42">
        <f>I!BT40*'Sim_F(IxI)'!$O42</f>
        <v>0</v>
      </c>
      <c r="BV42">
        <f>I!BU40*'Sim_F(IxI)'!$O42</f>
        <v>0</v>
      </c>
      <c r="BW42">
        <f>I!BV40*'Sim_F(IxI)'!$O42</f>
        <v>0</v>
      </c>
      <c r="BX42">
        <f>I!BW40*'Sim_F(IxI)'!$O42</f>
        <v>0</v>
      </c>
      <c r="BY42">
        <f>I!BX40*'Sim_F(IxI)'!$O42</f>
        <v>0</v>
      </c>
    </row>
    <row r="43" spans="1:77" x14ac:dyDescent="0.25">
      <c r="A43" s="105" t="s">
        <v>40</v>
      </c>
      <c r="B43">
        <f>I!A41*'Sim_F(IxI)'!$O43</f>
        <v>0</v>
      </c>
      <c r="C43">
        <f>I!B41*'Sim_F(IxI)'!$O43</f>
        <v>0</v>
      </c>
      <c r="D43">
        <f>I!C41*'Sim_F(IxI)'!$O43</f>
        <v>0</v>
      </c>
      <c r="E43">
        <f>I!D41*'Sim_F(IxI)'!$O43</f>
        <v>0</v>
      </c>
      <c r="F43">
        <f>I!E41*'Sim_F(IxI)'!$O43</f>
        <v>0</v>
      </c>
      <c r="G43">
        <f>I!F41*'Sim_F(IxI)'!$O43</f>
        <v>0</v>
      </c>
      <c r="H43">
        <f>I!G41*'Sim_F(IxI)'!$O43</f>
        <v>0</v>
      </c>
      <c r="I43">
        <f>I!H41*'Sim_F(IxI)'!$O43</f>
        <v>0</v>
      </c>
      <c r="J43">
        <f>I!I41*'Sim_F(IxI)'!$O43</f>
        <v>0</v>
      </c>
      <c r="K43">
        <f>I!J41*'Sim_F(IxI)'!$O43</f>
        <v>0</v>
      </c>
      <c r="L43">
        <f>I!K41*'Sim_F(IxI)'!$O43</f>
        <v>0</v>
      </c>
      <c r="M43">
        <f>I!L41*'Sim_F(IxI)'!$O43</f>
        <v>0</v>
      </c>
      <c r="N43">
        <f>I!M41*'Sim_F(IxI)'!$O43</f>
        <v>0</v>
      </c>
      <c r="O43">
        <f>I!N41*'Sim_F(IxI)'!$O43</f>
        <v>0</v>
      </c>
      <c r="P43">
        <f>I!O41*'Sim_F(IxI)'!$O43</f>
        <v>0</v>
      </c>
      <c r="Q43">
        <f>I!P41*'Sim_F(IxI)'!$O43</f>
        <v>0</v>
      </c>
      <c r="R43">
        <f>I!Q41*'Sim_F(IxI)'!$O43</f>
        <v>0</v>
      </c>
      <c r="S43">
        <f>I!R41*'Sim_F(IxI)'!$O43</f>
        <v>0</v>
      </c>
      <c r="T43">
        <f>I!S41*'Sim_F(IxI)'!$O43</f>
        <v>0</v>
      </c>
      <c r="U43">
        <f>I!T41*'Sim_F(IxI)'!$O43</f>
        <v>0</v>
      </c>
      <c r="V43">
        <f>I!U41*'Sim_F(IxI)'!$O43</f>
        <v>0</v>
      </c>
      <c r="W43">
        <f>I!V41*'Sim_F(IxI)'!$O43</f>
        <v>0</v>
      </c>
      <c r="X43">
        <f>I!W41*'Sim_F(IxI)'!$O43</f>
        <v>0</v>
      </c>
      <c r="Y43">
        <f>I!X41*'Sim_F(IxI)'!$O43</f>
        <v>0</v>
      </c>
      <c r="Z43">
        <f>I!Y41*'Sim_F(IxI)'!$O43</f>
        <v>0</v>
      </c>
      <c r="AA43">
        <f>I!Z41*'Sim_F(IxI)'!$O43</f>
        <v>0</v>
      </c>
      <c r="AB43">
        <f>I!AA41*'Sim_F(IxI)'!$O43</f>
        <v>0</v>
      </c>
      <c r="AC43">
        <f>I!AB41*'Sim_F(IxI)'!$O43</f>
        <v>0</v>
      </c>
      <c r="AD43">
        <f>I!AC41*'Sim_F(IxI)'!$O43</f>
        <v>0</v>
      </c>
      <c r="AE43">
        <f>I!AD41*'Sim_F(IxI)'!$O43</f>
        <v>0</v>
      </c>
      <c r="AF43">
        <f>I!AE41*'Sim_F(IxI)'!$O43</f>
        <v>0</v>
      </c>
      <c r="AG43">
        <f>I!AF41*'Sim_F(IxI)'!$O43</f>
        <v>0</v>
      </c>
      <c r="AH43">
        <f>I!AG41*'Sim_F(IxI)'!$O43</f>
        <v>0</v>
      </c>
      <c r="AI43">
        <f>I!AH41*'Sim_F(IxI)'!$O43</f>
        <v>0</v>
      </c>
      <c r="AJ43">
        <f>I!AI41*'Sim_F(IxI)'!$O43</f>
        <v>0</v>
      </c>
      <c r="AK43">
        <f>I!AJ41*'Sim_F(IxI)'!$O43</f>
        <v>0</v>
      </c>
      <c r="AL43">
        <f>I!AK41*'Sim_F(IxI)'!$O43</f>
        <v>0</v>
      </c>
      <c r="AM43">
        <f>I!AL41*'Sim_F(IxI)'!$O43</f>
        <v>0</v>
      </c>
      <c r="AN43">
        <f>I!AM41*'Sim_F(IxI)'!$O43</f>
        <v>0</v>
      </c>
      <c r="AO43">
        <f>I!AN41*'Sim_F(IxI)'!$O43</f>
        <v>0</v>
      </c>
      <c r="AP43">
        <f>I!AO41*'Sim_F(IxI)'!$O43</f>
        <v>0</v>
      </c>
      <c r="AQ43">
        <f>I!AP41*'Sim_F(IxI)'!$O43</f>
        <v>0</v>
      </c>
      <c r="AR43">
        <f>I!AQ41*'Sim_F(IxI)'!$O43</f>
        <v>0</v>
      </c>
      <c r="AS43">
        <f>I!AR41*'Sim_F(IxI)'!$O43</f>
        <v>0</v>
      </c>
      <c r="AT43">
        <f>I!AS41*'Sim_F(IxI)'!$O43</f>
        <v>0</v>
      </c>
      <c r="AU43">
        <f>I!AT41*'Sim_F(IxI)'!$O43</f>
        <v>0</v>
      </c>
      <c r="AV43">
        <f>I!AU41*'Sim_F(IxI)'!$O43</f>
        <v>0</v>
      </c>
      <c r="AW43">
        <f>I!AV41*'Sim_F(IxI)'!$O43</f>
        <v>0</v>
      </c>
      <c r="AX43">
        <f>I!AW41*'Sim_F(IxI)'!$O43</f>
        <v>0</v>
      </c>
      <c r="AY43">
        <f>I!AX41*'Sim_F(IxI)'!$O43</f>
        <v>0</v>
      </c>
      <c r="AZ43">
        <f>I!AY41*'Sim_F(IxI)'!$O43</f>
        <v>0</v>
      </c>
      <c r="BA43">
        <f>I!AZ41*'Sim_F(IxI)'!$O43</f>
        <v>0</v>
      </c>
      <c r="BB43">
        <f>I!BA41*'Sim_F(IxI)'!$O43</f>
        <v>0</v>
      </c>
      <c r="BC43">
        <f>I!BB41*'Sim_F(IxI)'!$O43</f>
        <v>0</v>
      </c>
      <c r="BD43">
        <f>I!BC41*'Sim_F(IxI)'!$O43</f>
        <v>0</v>
      </c>
      <c r="BE43">
        <f>I!BD41*'Sim_F(IxI)'!$O43</f>
        <v>0</v>
      </c>
      <c r="BF43">
        <f>I!BE41*'Sim_F(IxI)'!$O43</f>
        <v>0</v>
      </c>
      <c r="BG43">
        <f>I!BF41*'Sim_F(IxI)'!$O43</f>
        <v>0</v>
      </c>
      <c r="BH43">
        <f>I!BG41*'Sim_F(IxI)'!$O43</f>
        <v>0</v>
      </c>
      <c r="BI43">
        <f>I!BH41*'Sim_F(IxI)'!$O43</f>
        <v>0</v>
      </c>
      <c r="BJ43">
        <f>I!BI41*'Sim_F(IxI)'!$O43</f>
        <v>0</v>
      </c>
      <c r="BK43">
        <f>I!BJ41*'Sim_F(IxI)'!$O43</f>
        <v>0</v>
      </c>
      <c r="BL43">
        <f>I!BK41*'Sim_F(IxI)'!$O43</f>
        <v>0</v>
      </c>
      <c r="BM43">
        <f>I!BL41*'Sim_F(IxI)'!$O43</f>
        <v>0</v>
      </c>
      <c r="BN43">
        <f>I!BM41*'Sim_F(IxI)'!$O43</f>
        <v>0</v>
      </c>
      <c r="BO43">
        <f>I!BN41*'Sim_F(IxI)'!$O43</f>
        <v>0</v>
      </c>
      <c r="BP43">
        <f>I!BO41*'Sim_F(IxI)'!$O43</f>
        <v>0</v>
      </c>
      <c r="BQ43">
        <f>I!BP41*'Sim_F(IxI)'!$O43</f>
        <v>0</v>
      </c>
      <c r="BR43">
        <f>I!BQ41*'Sim_F(IxI)'!$O43</f>
        <v>0</v>
      </c>
      <c r="BS43">
        <f>I!BR41*'Sim_F(IxI)'!$O43</f>
        <v>0</v>
      </c>
      <c r="BT43">
        <f>I!BS41*'Sim_F(IxI)'!$O43</f>
        <v>0</v>
      </c>
      <c r="BU43">
        <f>I!BT41*'Sim_F(IxI)'!$O43</f>
        <v>0</v>
      </c>
      <c r="BV43">
        <f>I!BU41*'Sim_F(IxI)'!$O43</f>
        <v>0</v>
      </c>
      <c r="BW43">
        <f>I!BV41*'Sim_F(IxI)'!$O43</f>
        <v>0</v>
      </c>
      <c r="BX43">
        <f>I!BW41*'Sim_F(IxI)'!$O43</f>
        <v>0</v>
      </c>
      <c r="BY43">
        <f>I!BX41*'Sim_F(IxI)'!$O43</f>
        <v>0</v>
      </c>
    </row>
    <row r="44" spans="1:77" x14ac:dyDescent="0.25">
      <c r="A44" s="105" t="s">
        <v>41</v>
      </c>
      <c r="B44">
        <f>I!A42*'Sim_F(IxI)'!$O44</f>
        <v>0</v>
      </c>
      <c r="C44">
        <f>I!B42*'Sim_F(IxI)'!$O44</f>
        <v>0</v>
      </c>
      <c r="D44">
        <f>I!C42*'Sim_F(IxI)'!$O44</f>
        <v>0</v>
      </c>
      <c r="E44">
        <f>I!D42*'Sim_F(IxI)'!$O44</f>
        <v>0</v>
      </c>
      <c r="F44">
        <f>I!E42*'Sim_F(IxI)'!$O44</f>
        <v>0</v>
      </c>
      <c r="G44">
        <f>I!F42*'Sim_F(IxI)'!$O44</f>
        <v>0</v>
      </c>
      <c r="H44">
        <f>I!G42*'Sim_F(IxI)'!$O44</f>
        <v>0</v>
      </c>
      <c r="I44">
        <f>I!H42*'Sim_F(IxI)'!$O44</f>
        <v>0</v>
      </c>
      <c r="J44">
        <f>I!I42*'Sim_F(IxI)'!$O44</f>
        <v>0</v>
      </c>
      <c r="K44">
        <f>I!J42*'Sim_F(IxI)'!$O44</f>
        <v>0</v>
      </c>
      <c r="L44">
        <f>I!K42*'Sim_F(IxI)'!$O44</f>
        <v>0</v>
      </c>
      <c r="M44">
        <f>I!L42*'Sim_F(IxI)'!$O44</f>
        <v>0</v>
      </c>
      <c r="N44">
        <f>I!M42*'Sim_F(IxI)'!$O44</f>
        <v>0</v>
      </c>
      <c r="O44">
        <f>I!N42*'Sim_F(IxI)'!$O44</f>
        <v>0</v>
      </c>
      <c r="P44">
        <f>I!O42*'Sim_F(IxI)'!$O44</f>
        <v>0</v>
      </c>
      <c r="Q44">
        <f>I!P42*'Sim_F(IxI)'!$O44</f>
        <v>0</v>
      </c>
      <c r="R44">
        <f>I!Q42*'Sim_F(IxI)'!$O44</f>
        <v>0</v>
      </c>
      <c r="S44">
        <f>I!R42*'Sim_F(IxI)'!$O44</f>
        <v>0</v>
      </c>
      <c r="T44">
        <f>I!S42*'Sim_F(IxI)'!$O44</f>
        <v>0</v>
      </c>
      <c r="U44">
        <f>I!T42*'Sim_F(IxI)'!$O44</f>
        <v>0</v>
      </c>
      <c r="V44">
        <f>I!U42*'Sim_F(IxI)'!$O44</f>
        <v>0</v>
      </c>
      <c r="W44">
        <f>I!V42*'Sim_F(IxI)'!$O44</f>
        <v>0</v>
      </c>
      <c r="X44">
        <f>I!W42*'Sim_F(IxI)'!$O44</f>
        <v>0</v>
      </c>
      <c r="Y44">
        <f>I!X42*'Sim_F(IxI)'!$O44</f>
        <v>0</v>
      </c>
      <c r="Z44">
        <f>I!Y42*'Sim_F(IxI)'!$O44</f>
        <v>0</v>
      </c>
      <c r="AA44">
        <f>I!Z42*'Sim_F(IxI)'!$O44</f>
        <v>0</v>
      </c>
      <c r="AB44">
        <f>I!AA42*'Sim_F(IxI)'!$O44</f>
        <v>0</v>
      </c>
      <c r="AC44">
        <f>I!AB42*'Sim_F(IxI)'!$O44</f>
        <v>0</v>
      </c>
      <c r="AD44">
        <f>I!AC42*'Sim_F(IxI)'!$O44</f>
        <v>0</v>
      </c>
      <c r="AE44">
        <f>I!AD42*'Sim_F(IxI)'!$O44</f>
        <v>0</v>
      </c>
      <c r="AF44">
        <f>I!AE42*'Sim_F(IxI)'!$O44</f>
        <v>0</v>
      </c>
      <c r="AG44">
        <f>I!AF42*'Sim_F(IxI)'!$O44</f>
        <v>0</v>
      </c>
      <c r="AH44">
        <f>I!AG42*'Sim_F(IxI)'!$O44</f>
        <v>0</v>
      </c>
      <c r="AI44">
        <f>I!AH42*'Sim_F(IxI)'!$O44</f>
        <v>0</v>
      </c>
      <c r="AJ44">
        <f>I!AI42*'Sim_F(IxI)'!$O44</f>
        <v>0</v>
      </c>
      <c r="AK44">
        <f>I!AJ42*'Sim_F(IxI)'!$O44</f>
        <v>0</v>
      </c>
      <c r="AL44">
        <f>I!AK42*'Sim_F(IxI)'!$O44</f>
        <v>0</v>
      </c>
      <c r="AM44">
        <f>I!AL42*'Sim_F(IxI)'!$O44</f>
        <v>0</v>
      </c>
      <c r="AN44">
        <f>I!AM42*'Sim_F(IxI)'!$O44</f>
        <v>0</v>
      </c>
      <c r="AO44">
        <f>I!AN42*'Sim_F(IxI)'!$O44</f>
        <v>0</v>
      </c>
      <c r="AP44">
        <f>I!AO42*'Sim_F(IxI)'!$O44</f>
        <v>0</v>
      </c>
      <c r="AQ44">
        <f>I!AP42*'Sim_F(IxI)'!$O44</f>
        <v>0</v>
      </c>
      <c r="AR44">
        <f>I!AQ42*'Sim_F(IxI)'!$O44</f>
        <v>0</v>
      </c>
      <c r="AS44">
        <f>I!AR42*'Sim_F(IxI)'!$O44</f>
        <v>0</v>
      </c>
      <c r="AT44">
        <f>I!AS42*'Sim_F(IxI)'!$O44</f>
        <v>0</v>
      </c>
      <c r="AU44">
        <f>I!AT42*'Sim_F(IxI)'!$O44</f>
        <v>0</v>
      </c>
      <c r="AV44">
        <f>I!AU42*'Sim_F(IxI)'!$O44</f>
        <v>0</v>
      </c>
      <c r="AW44">
        <f>I!AV42*'Sim_F(IxI)'!$O44</f>
        <v>0</v>
      </c>
      <c r="AX44">
        <f>I!AW42*'Sim_F(IxI)'!$O44</f>
        <v>0</v>
      </c>
      <c r="AY44">
        <f>I!AX42*'Sim_F(IxI)'!$O44</f>
        <v>0</v>
      </c>
      <c r="AZ44">
        <f>I!AY42*'Sim_F(IxI)'!$O44</f>
        <v>0</v>
      </c>
      <c r="BA44">
        <f>I!AZ42*'Sim_F(IxI)'!$O44</f>
        <v>0</v>
      </c>
      <c r="BB44">
        <f>I!BA42*'Sim_F(IxI)'!$O44</f>
        <v>0</v>
      </c>
      <c r="BC44">
        <f>I!BB42*'Sim_F(IxI)'!$O44</f>
        <v>0</v>
      </c>
      <c r="BD44">
        <f>I!BC42*'Sim_F(IxI)'!$O44</f>
        <v>0</v>
      </c>
      <c r="BE44">
        <f>I!BD42*'Sim_F(IxI)'!$O44</f>
        <v>0</v>
      </c>
      <c r="BF44">
        <f>I!BE42*'Sim_F(IxI)'!$O44</f>
        <v>0</v>
      </c>
      <c r="BG44">
        <f>I!BF42*'Sim_F(IxI)'!$O44</f>
        <v>0</v>
      </c>
      <c r="BH44">
        <f>I!BG42*'Sim_F(IxI)'!$O44</f>
        <v>0</v>
      </c>
      <c r="BI44">
        <f>I!BH42*'Sim_F(IxI)'!$O44</f>
        <v>0</v>
      </c>
      <c r="BJ44">
        <f>I!BI42*'Sim_F(IxI)'!$O44</f>
        <v>0</v>
      </c>
      <c r="BK44">
        <f>I!BJ42*'Sim_F(IxI)'!$O44</f>
        <v>0</v>
      </c>
      <c r="BL44">
        <f>I!BK42*'Sim_F(IxI)'!$O44</f>
        <v>0</v>
      </c>
      <c r="BM44">
        <f>I!BL42*'Sim_F(IxI)'!$O44</f>
        <v>0</v>
      </c>
      <c r="BN44">
        <f>I!BM42*'Sim_F(IxI)'!$O44</f>
        <v>0</v>
      </c>
      <c r="BO44">
        <f>I!BN42*'Sim_F(IxI)'!$O44</f>
        <v>0</v>
      </c>
      <c r="BP44">
        <f>I!BO42*'Sim_F(IxI)'!$O44</f>
        <v>0</v>
      </c>
      <c r="BQ44">
        <f>I!BP42*'Sim_F(IxI)'!$O44</f>
        <v>0</v>
      </c>
      <c r="BR44">
        <f>I!BQ42*'Sim_F(IxI)'!$O44</f>
        <v>0</v>
      </c>
      <c r="BS44">
        <f>I!BR42*'Sim_F(IxI)'!$O44</f>
        <v>0</v>
      </c>
      <c r="BT44">
        <f>I!BS42*'Sim_F(IxI)'!$O44</f>
        <v>0</v>
      </c>
      <c r="BU44">
        <f>I!BT42*'Sim_F(IxI)'!$O44</f>
        <v>0</v>
      </c>
      <c r="BV44">
        <f>I!BU42*'Sim_F(IxI)'!$O44</f>
        <v>0</v>
      </c>
      <c r="BW44">
        <f>I!BV42*'Sim_F(IxI)'!$O44</f>
        <v>0</v>
      </c>
      <c r="BX44">
        <f>I!BW42*'Sim_F(IxI)'!$O44</f>
        <v>0</v>
      </c>
      <c r="BY44">
        <f>I!BX42*'Sim_F(IxI)'!$O44</f>
        <v>0</v>
      </c>
    </row>
    <row r="45" spans="1:77" x14ac:dyDescent="0.25">
      <c r="A45" s="105" t="s">
        <v>42</v>
      </c>
      <c r="B45">
        <f>I!A43*'Sim_F(IxI)'!$O45</f>
        <v>0</v>
      </c>
      <c r="C45">
        <f>I!B43*'Sim_F(IxI)'!$O45</f>
        <v>0</v>
      </c>
      <c r="D45">
        <f>I!C43*'Sim_F(IxI)'!$O45</f>
        <v>0</v>
      </c>
      <c r="E45">
        <f>I!D43*'Sim_F(IxI)'!$O45</f>
        <v>0</v>
      </c>
      <c r="F45">
        <f>I!E43*'Sim_F(IxI)'!$O45</f>
        <v>0</v>
      </c>
      <c r="G45">
        <f>I!F43*'Sim_F(IxI)'!$O45</f>
        <v>0</v>
      </c>
      <c r="H45">
        <f>I!G43*'Sim_F(IxI)'!$O45</f>
        <v>0</v>
      </c>
      <c r="I45">
        <f>I!H43*'Sim_F(IxI)'!$O45</f>
        <v>0</v>
      </c>
      <c r="J45">
        <f>I!I43*'Sim_F(IxI)'!$O45</f>
        <v>0</v>
      </c>
      <c r="K45">
        <f>I!J43*'Sim_F(IxI)'!$O45</f>
        <v>0</v>
      </c>
      <c r="L45">
        <f>I!K43*'Sim_F(IxI)'!$O45</f>
        <v>0</v>
      </c>
      <c r="M45">
        <f>I!L43*'Sim_F(IxI)'!$O45</f>
        <v>0</v>
      </c>
      <c r="N45">
        <f>I!M43*'Sim_F(IxI)'!$O45</f>
        <v>0</v>
      </c>
      <c r="O45">
        <f>I!N43*'Sim_F(IxI)'!$O45</f>
        <v>0</v>
      </c>
      <c r="P45">
        <f>I!O43*'Sim_F(IxI)'!$O45</f>
        <v>0</v>
      </c>
      <c r="Q45">
        <f>I!P43*'Sim_F(IxI)'!$O45</f>
        <v>0</v>
      </c>
      <c r="R45">
        <f>I!Q43*'Sim_F(IxI)'!$O45</f>
        <v>0</v>
      </c>
      <c r="S45">
        <f>I!R43*'Sim_F(IxI)'!$O45</f>
        <v>0</v>
      </c>
      <c r="T45">
        <f>I!S43*'Sim_F(IxI)'!$O45</f>
        <v>0</v>
      </c>
      <c r="U45">
        <f>I!T43*'Sim_F(IxI)'!$O45</f>
        <v>0</v>
      </c>
      <c r="V45">
        <f>I!U43*'Sim_F(IxI)'!$O45</f>
        <v>0</v>
      </c>
      <c r="W45">
        <f>I!V43*'Sim_F(IxI)'!$O45</f>
        <v>0</v>
      </c>
      <c r="X45">
        <f>I!W43*'Sim_F(IxI)'!$O45</f>
        <v>0</v>
      </c>
      <c r="Y45">
        <f>I!X43*'Sim_F(IxI)'!$O45</f>
        <v>0</v>
      </c>
      <c r="Z45">
        <f>I!Y43*'Sim_F(IxI)'!$O45</f>
        <v>0</v>
      </c>
      <c r="AA45">
        <f>I!Z43*'Sim_F(IxI)'!$O45</f>
        <v>0</v>
      </c>
      <c r="AB45">
        <f>I!AA43*'Sim_F(IxI)'!$O45</f>
        <v>0</v>
      </c>
      <c r="AC45">
        <f>I!AB43*'Sim_F(IxI)'!$O45</f>
        <v>0</v>
      </c>
      <c r="AD45">
        <f>I!AC43*'Sim_F(IxI)'!$O45</f>
        <v>0</v>
      </c>
      <c r="AE45">
        <f>I!AD43*'Sim_F(IxI)'!$O45</f>
        <v>0</v>
      </c>
      <c r="AF45">
        <f>I!AE43*'Sim_F(IxI)'!$O45</f>
        <v>0</v>
      </c>
      <c r="AG45">
        <f>I!AF43*'Sim_F(IxI)'!$O45</f>
        <v>0</v>
      </c>
      <c r="AH45">
        <f>I!AG43*'Sim_F(IxI)'!$O45</f>
        <v>0</v>
      </c>
      <c r="AI45">
        <f>I!AH43*'Sim_F(IxI)'!$O45</f>
        <v>0</v>
      </c>
      <c r="AJ45">
        <f>I!AI43*'Sim_F(IxI)'!$O45</f>
        <v>0</v>
      </c>
      <c r="AK45">
        <f>I!AJ43*'Sim_F(IxI)'!$O45</f>
        <v>0</v>
      </c>
      <c r="AL45">
        <f>I!AK43*'Sim_F(IxI)'!$O45</f>
        <v>0</v>
      </c>
      <c r="AM45">
        <f>I!AL43*'Sim_F(IxI)'!$O45</f>
        <v>0</v>
      </c>
      <c r="AN45">
        <f>I!AM43*'Sim_F(IxI)'!$O45</f>
        <v>0</v>
      </c>
      <c r="AO45">
        <f>I!AN43*'Sim_F(IxI)'!$O45</f>
        <v>0</v>
      </c>
      <c r="AP45">
        <f>I!AO43*'Sim_F(IxI)'!$O45</f>
        <v>0</v>
      </c>
      <c r="AQ45">
        <f>I!AP43*'Sim_F(IxI)'!$O45</f>
        <v>0</v>
      </c>
      <c r="AR45">
        <f>I!AQ43*'Sim_F(IxI)'!$O45</f>
        <v>0</v>
      </c>
      <c r="AS45">
        <f>I!AR43*'Sim_F(IxI)'!$O45</f>
        <v>0</v>
      </c>
      <c r="AT45">
        <f>I!AS43*'Sim_F(IxI)'!$O45</f>
        <v>0</v>
      </c>
      <c r="AU45">
        <f>I!AT43*'Sim_F(IxI)'!$O45</f>
        <v>0</v>
      </c>
      <c r="AV45">
        <f>I!AU43*'Sim_F(IxI)'!$O45</f>
        <v>0</v>
      </c>
      <c r="AW45">
        <f>I!AV43*'Sim_F(IxI)'!$O45</f>
        <v>0</v>
      </c>
      <c r="AX45">
        <f>I!AW43*'Sim_F(IxI)'!$O45</f>
        <v>0</v>
      </c>
      <c r="AY45">
        <f>I!AX43*'Sim_F(IxI)'!$O45</f>
        <v>0</v>
      </c>
      <c r="AZ45">
        <f>I!AY43*'Sim_F(IxI)'!$O45</f>
        <v>0</v>
      </c>
      <c r="BA45">
        <f>I!AZ43*'Sim_F(IxI)'!$O45</f>
        <v>0</v>
      </c>
      <c r="BB45">
        <f>I!BA43*'Sim_F(IxI)'!$O45</f>
        <v>0</v>
      </c>
      <c r="BC45">
        <f>I!BB43*'Sim_F(IxI)'!$O45</f>
        <v>0</v>
      </c>
      <c r="BD45">
        <f>I!BC43*'Sim_F(IxI)'!$O45</f>
        <v>0</v>
      </c>
      <c r="BE45">
        <f>I!BD43*'Sim_F(IxI)'!$O45</f>
        <v>0</v>
      </c>
      <c r="BF45">
        <f>I!BE43*'Sim_F(IxI)'!$O45</f>
        <v>0</v>
      </c>
      <c r="BG45">
        <f>I!BF43*'Sim_F(IxI)'!$O45</f>
        <v>0</v>
      </c>
      <c r="BH45">
        <f>I!BG43*'Sim_F(IxI)'!$O45</f>
        <v>0</v>
      </c>
      <c r="BI45">
        <f>I!BH43*'Sim_F(IxI)'!$O45</f>
        <v>0</v>
      </c>
      <c r="BJ45">
        <f>I!BI43*'Sim_F(IxI)'!$O45</f>
        <v>0</v>
      </c>
      <c r="BK45">
        <f>I!BJ43*'Sim_F(IxI)'!$O45</f>
        <v>0</v>
      </c>
      <c r="BL45">
        <f>I!BK43*'Sim_F(IxI)'!$O45</f>
        <v>0</v>
      </c>
      <c r="BM45">
        <f>I!BL43*'Sim_F(IxI)'!$O45</f>
        <v>0</v>
      </c>
      <c r="BN45">
        <f>I!BM43*'Sim_F(IxI)'!$O45</f>
        <v>0</v>
      </c>
      <c r="BO45">
        <f>I!BN43*'Sim_F(IxI)'!$O45</f>
        <v>0</v>
      </c>
      <c r="BP45">
        <f>I!BO43*'Sim_F(IxI)'!$O45</f>
        <v>0</v>
      </c>
      <c r="BQ45">
        <f>I!BP43*'Sim_F(IxI)'!$O45</f>
        <v>0</v>
      </c>
      <c r="BR45">
        <f>I!BQ43*'Sim_F(IxI)'!$O45</f>
        <v>0</v>
      </c>
      <c r="BS45">
        <f>I!BR43*'Sim_F(IxI)'!$O45</f>
        <v>0</v>
      </c>
      <c r="BT45">
        <f>I!BS43*'Sim_F(IxI)'!$O45</f>
        <v>0</v>
      </c>
      <c r="BU45">
        <f>I!BT43*'Sim_F(IxI)'!$O45</f>
        <v>0</v>
      </c>
      <c r="BV45">
        <f>I!BU43*'Sim_F(IxI)'!$O45</f>
        <v>0</v>
      </c>
      <c r="BW45">
        <f>I!BV43*'Sim_F(IxI)'!$O45</f>
        <v>0</v>
      </c>
      <c r="BX45">
        <f>I!BW43*'Sim_F(IxI)'!$O45</f>
        <v>0</v>
      </c>
      <c r="BY45">
        <f>I!BX43*'Sim_F(IxI)'!$O45</f>
        <v>0</v>
      </c>
    </row>
    <row r="46" spans="1:77" x14ac:dyDescent="0.25">
      <c r="A46" s="105" t="s">
        <v>43</v>
      </c>
      <c r="B46">
        <f>I!A44*'Sim_F(IxI)'!$O46</f>
        <v>0</v>
      </c>
      <c r="C46">
        <f>I!B44*'Sim_F(IxI)'!$O46</f>
        <v>0</v>
      </c>
      <c r="D46">
        <f>I!C44*'Sim_F(IxI)'!$O46</f>
        <v>0</v>
      </c>
      <c r="E46">
        <f>I!D44*'Sim_F(IxI)'!$O46</f>
        <v>0</v>
      </c>
      <c r="F46">
        <f>I!E44*'Sim_F(IxI)'!$O46</f>
        <v>0</v>
      </c>
      <c r="G46">
        <f>I!F44*'Sim_F(IxI)'!$O46</f>
        <v>0</v>
      </c>
      <c r="H46">
        <f>I!G44*'Sim_F(IxI)'!$O46</f>
        <v>0</v>
      </c>
      <c r="I46">
        <f>I!H44*'Sim_F(IxI)'!$O46</f>
        <v>0</v>
      </c>
      <c r="J46">
        <f>I!I44*'Sim_F(IxI)'!$O46</f>
        <v>0</v>
      </c>
      <c r="K46">
        <f>I!J44*'Sim_F(IxI)'!$O46</f>
        <v>0</v>
      </c>
      <c r="L46">
        <f>I!K44*'Sim_F(IxI)'!$O46</f>
        <v>0</v>
      </c>
      <c r="M46">
        <f>I!L44*'Sim_F(IxI)'!$O46</f>
        <v>0</v>
      </c>
      <c r="N46">
        <f>I!M44*'Sim_F(IxI)'!$O46</f>
        <v>0</v>
      </c>
      <c r="O46">
        <f>I!N44*'Sim_F(IxI)'!$O46</f>
        <v>0</v>
      </c>
      <c r="P46">
        <f>I!O44*'Sim_F(IxI)'!$O46</f>
        <v>0</v>
      </c>
      <c r="Q46">
        <f>I!P44*'Sim_F(IxI)'!$O46</f>
        <v>0</v>
      </c>
      <c r="R46">
        <f>I!Q44*'Sim_F(IxI)'!$O46</f>
        <v>0</v>
      </c>
      <c r="S46">
        <f>I!R44*'Sim_F(IxI)'!$O46</f>
        <v>0</v>
      </c>
      <c r="T46">
        <f>I!S44*'Sim_F(IxI)'!$O46</f>
        <v>0</v>
      </c>
      <c r="U46">
        <f>I!T44*'Sim_F(IxI)'!$O46</f>
        <v>0</v>
      </c>
      <c r="V46">
        <f>I!U44*'Sim_F(IxI)'!$O46</f>
        <v>0</v>
      </c>
      <c r="W46">
        <f>I!V44*'Sim_F(IxI)'!$O46</f>
        <v>0</v>
      </c>
      <c r="X46">
        <f>I!W44*'Sim_F(IxI)'!$O46</f>
        <v>0</v>
      </c>
      <c r="Y46">
        <f>I!X44*'Sim_F(IxI)'!$O46</f>
        <v>0</v>
      </c>
      <c r="Z46">
        <f>I!Y44*'Sim_F(IxI)'!$O46</f>
        <v>0</v>
      </c>
      <c r="AA46">
        <f>I!Z44*'Sim_F(IxI)'!$O46</f>
        <v>0</v>
      </c>
      <c r="AB46">
        <f>I!AA44*'Sim_F(IxI)'!$O46</f>
        <v>0</v>
      </c>
      <c r="AC46">
        <f>I!AB44*'Sim_F(IxI)'!$O46</f>
        <v>0</v>
      </c>
      <c r="AD46">
        <f>I!AC44*'Sim_F(IxI)'!$O46</f>
        <v>0</v>
      </c>
      <c r="AE46">
        <f>I!AD44*'Sim_F(IxI)'!$O46</f>
        <v>0</v>
      </c>
      <c r="AF46">
        <f>I!AE44*'Sim_F(IxI)'!$O46</f>
        <v>0</v>
      </c>
      <c r="AG46">
        <f>I!AF44*'Sim_F(IxI)'!$O46</f>
        <v>0</v>
      </c>
      <c r="AH46">
        <f>I!AG44*'Sim_F(IxI)'!$O46</f>
        <v>0</v>
      </c>
      <c r="AI46">
        <f>I!AH44*'Sim_F(IxI)'!$O46</f>
        <v>0</v>
      </c>
      <c r="AJ46">
        <f>I!AI44*'Sim_F(IxI)'!$O46</f>
        <v>0</v>
      </c>
      <c r="AK46">
        <f>I!AJ44*'Sim_F(IxI)'!$O46</f>
        <v>0</v>
      </c>
      <c r="AL46">
        <f>I!AK44*'Sim_F(IxI)'!$O46</f>
        <v>0</v>
      </c>
      <c r="AM46">
        <f>I!AL44*'Sim_F(IxI)'!$O46</f>
        <v>0</v>
      </c>
      <c r="AN46">
        <f>I!AM44*'Sim_F(IxI)'!$O46</f>
        <v>0</v>
      </c>
      <c r="AO46">
        <f>I!AN44*'Sim_F(IxI)'!$O46</f>
        <v>0</v>
      </c>
      <c r="AP46">
        <f>I!AO44*'Sim_F(IxI)'!$O46</f>
        <v>0</v>
      </c>
      <c r="AQ46">
        <f>I!AP44*'Sim_F(IxI)'!$O46</f>
        <v>0</v>
      </c>
      <c r="AR46">
        <f>I!AQ44*'Sim_F(IxI)'!$O46</f>
        <v>0</v>
      </c>
      <c r="AS46">
        <f>I!AR44*'Sim_F(IxI)'!$O46</f>
        <v>0</v>
      </c>
      <c r="AT46">
        <f>I!AS44*'Sim_F(IxI)'!$O46</f>
        <v>0</v>
      </c>
      <c r="AU46">
        <f>I!AT44*'Sim_F(IxI)'!$O46</f>
        <v>0</v>
      </c>
      <c r="AV46">
        <f>I!AU44*'Sim_F(IxI)'!$O46</f>
        <v>0</v>
      </c>
      <c r="AW46">
        <f>I!AV44*'Sim_F(IxI)'!$O46</f>
        <v>0</v>
      </c>
      <c r="AX46">
        <f>I!AW44*'Sim_F(IxI)'!$O46</f>
        <v>0</v>
      </c>
      <c r="AY46">
        <f>I!AX44*'Sim_F(IxI)'!$O46</f>
        <v>0</v>
      </c>
      <c r="AZ46">
        <f>I!AY44*'Sim_F(IxI)'!$O46</f>
        <v>0</v>
      </c>
      <c r="BA46">
        <f>I!AZ44*'Sim_F(IxI)'!$O46</f>
        <v>0</v>
      </c>
      <c r="BB46">
        <f>I!BA44*'Sim_F(IxI)'!$O46</f>
        <v>0</v>
      </c>
      <c r="BC46">
        <f>I!BB44*'Sim_F(IxI)'!$O46</f>
        <v>0</v>
      </c>
      <c r="BD46">
        <f>I!BC44*'Sim_F(IxI)'!$O46</f>
        <v>0</v>
      </c>
      <c r="BE46">
        <f>I!BD44*'Sim_F(IxI)'!$O46</f>
        <v>0</v>
      </c>
      <c r="BF46">
        <f>I!BE44*'Sim_F(IxI)'!$O46</f>
        <v>0</v>
      </c>
      <c r="BG46">
        <f>I!BF44*'Sim_F(IxI)'!$O46</f>
        <v>0</v>
      </c>
      <c r="BH46">
        <f>I!BG44*'Sim_F(IxI)'!$O46</f>
        <v>0</v>
      </c>
      <c r="BI46">
        <f>I!BH44*'Sim_F(IxI)'!$O46</f>
        <v>0</v>
      </c>
      <c r="BJ46">
        <f>I!BI44*'Sim_F(IxI)'!$O46</f>
        <v>0</v>
      </c>
      <c r="BK46">
        <f>I!BJ44*'Sim_F(IxI)'!$O46</f>
        <v>0</v>
      </c>
      <c r="BL46">
        <f>I!BK44*'Sim_F(IxI)'!$O46</f>
        <v>0</v>
      </c>
      <c r="BM46">
        <f>I!BL44*'Sim_F(IxI)'!$O46</f>
        <v>0</v>
      </c>
      <c r="BN46">
        <f>I!BM44*'Sim_F(IxI)'!$O46</f>
        <v>0</v>
      </c>
      <c r="BO46">
        <f>I!BN44*'Sim_F(IxI)'!$O46</f>
        <v>0</v>
      </c>
      <c r="BP46">
        <f>I!BO44*'Sim_F(IxI)'!$O46</f>
        <v>0</v>
      </c>
      <c r="BQ46">
        <f>I!BP44*'Sim_F(IxI)'!$O46</f>
        <v>0</v>
      </c>
      <c r="BR46">
        <f>I!BQ44*'Sim_F(IxI)'!$O46</f>
        <v>0</v>
      </c>
      <c r="BS46">
        <f>I!BR44*'Sim_F(IxI)'!$O46</f>
        <v>0</v>
      </c>
      <c r="BT46">
        <f>I!BS44*'Sim_F(IxI)'!$O46</f>
        <v>0</v>
      </c>
      <c r="BU46">
        <f>I!BT44*'Sim_F(IxI)'!$O46</f>
        <v>0</v>
      </c>
      <c r="BV46">
        <f>I!BU44*'Sim_F(IxI)'!$O46</f>
        <v>0</v>
      </c>
      <c r="BW46">
        <f>I!BV44*'Sim_F(IxI)'!$O46</f>
        <v>0</v>
      </c>
      <c r="BX46">
        <f>I!BW44*'Sim_F(IxI)'!$O46</f>
        <v>0</v>
      </c>
      <c r="BY46">
        <f>I!BX44*'Sim_F(IxI)'!$O46</f>
        <v>0</v>
      </c>
    </row>
    <row r="47" spans="1:77" x14ac:dyDescent="0.25">
      <c r="A47" s="105" t="s">
        <v>44</v>
      </c>
      <c r="B47">
        <f>I!A45*'Sim_F(IxI)'!$O47</f>
        <v>0</v>
      </c>
      <c r="C47">
        <f>I!B45*'Sim_F(IxI)'!$O47</f>
        <v>0</v>
      </c>
      <c r="D47">
        <f>I!C45*'Sim_F(IxI)'!$O47</f>
        <v>0</v>
      </c>
      <c r="E47">
        <f>I!D45*'Sim_F(IxI)'!$O47</f>
        <v>0</v>
      </c>
      <c r="F47">
        <f>I!E45*'Sim_F(IxI)'!$O47</f>
        <v>0</v>
      </c>
      <c r="G47">
        <f>I!F45*'Sim_F(IxI)'!$O47</f>
        <v>0</v>
      </c>
      <c r="H47">
        <f>I!G45*'Sim_F(IxI)'!$O47</f>
        <v>0</v>
      </c>
      <c r="I47">
        <f>I!H45*'Sim_F(IxI)'!$O47</f>
        <v>0</v>
      </c>
      <c r="J47">
        <f>I!I45*'Sim_F(IxI)'!$O47</f>
        <v>0</v>
      </c>
      <c r="K47">
        <f>I!J45*'Sim_F(IxI)'!$O47</f>
        <v>0</v>
      </c>
      <c r="L47">
        <f>I!K45*'Sim_F(IxI)'!$O47</f>
        <v>0</v>
      </c>
      <c r="M47">
        <f>I!L45*'Sim_F(IxI)'!$O47</f>
        <v>0</v>
      </c>
      <c r="N47">
        <f>I!M45*'Sim_F(IxI)'!$O47</f>
        <v>0</v>
      </c>
      <c r="O47">
        <f>I!N45*'Sim_F(IxI)'!$O47</f>
        <v>0</v>
      </c>
      <c r="P47">
        <f>I!O45*'Sim_F(IxI)'!$O47</f>
        <v>0</v>
      </c>
      <c r="Q47">
        <f>I!P45*'Sim_F(IxI)'!$O47</f>
        <v>0</v>
      </c>
      <c r="R47">
        <f>I!Q45*'Sim_F(IxI)'!$O47</f>
        <v>0</v>
      </c>
      <c r="S47">
        <f>I!R45*'Sim_F(IxI)'!$O47</f>
        <v>0</v>
      </c>
      <c r="T47">
        <f>I!S45*'Sim_F(IxI)'!$O47</f>
        <v>0</v>
      </c>
      <c r="U47">
        <f>I!T45*'Sim_F(IxI)'!$O47</f>
        <v>0</v>
      </c>
      <c r="V47">
        <f>I!U45*'Sim_F(IxI)'!$O47</f>
        <v>0</v>
      </c>
      <c r="W47">
        <f>I!V45*'Sim_F(IxI)'!$O47</f>
        <v>0</v>
      </c>
      <c r="X47">
        <f>I!W45*'Sim_F(IxI)'!$O47</f>
        <v>0</v>
      </c>
      <c r="Y47">
        <f>I!X45*'Sim_F(IxI)'!$O47</f>
        <v>0</v>
      </c>
      <c r="Z47">
        <f>I!Y45*'Sim_F(IxI)'!$O47</f>
        <v>0</v>
      </c>
      <c r="AA47">
        <f>I!Z45*'Sim_F(IxI)'!$O47</f>
        <v>0</v>
      </c>
      <c r="AB47">
        <f>I!AA45*'Sim_F(IxI)'!$O47</f>
        <v>0</v>
      </c>
      <c r="AC47">
        <f>I!AB45*'Sim_F(IxI)'!$O47</f>
        <v>0</v>
      </c>
      <c r="AD47">
        <f>I!AC45*'Sim_F(IxI)'!$O47</f>
        <v>0</v>
      </c>
      <c r="AE47">
        <f>I!AD45*'Sim_F(IxI)'!$O47</f>
        <v>0</v>
      </c>
      <c r="AF47">
        <f>I!AE45*'Sim_F(IxI)'!$O47</f>
        <v>0</v>
      </c>
      <c r="AG47">
        <f>I!AF45*'Sim_F(IxI)'!$O47</f>
        <v>0</v>
      </c>
      <c r="AH47">
        <f>I!AG45*'Sim_F(IxI)'!$O47</f>
        <v>0</v>
      </c>
      <c r="AI47">
        <f>I!AH45*'Sim_F(IxI)'!$O47</f>
        <v>0</v>
      </c>
      <c r="AJ47">
        <f>I!AI45*'Sim_F(IxI)'!$O47</f>
        <v>0</v>
      </c>
      <c r="AK47">
        <f>I!AJ45*'Sim_F(IxI)'!$O47</f>
        <v>0</v>
      </c>
      <c r="AL47">
        <f>I!AK45*'Sim_F(IxI)'!$O47</f>
        <v>0</v>
      </c>
      <c r="AM47">
        <f>I!AL45*'Sim_F(IxI)'!$O47</f>
        <v>0</v>
      </c>
      <c r="AN47">
        <f>I!AM45*'Sim_F(IxI)'!$O47</f>
        <v>0</v>
      </c>
      <c r="AO47">
        <f>I!AN45*'Sim_F(IxI)'!$O47</f>
        <v>0</v>
      </c>
      <c r="AP47">
        <f>I!AO45*'Sim_F(IxI)'!$O47</f>
        <v>0</v>
      </c>
      <c r="AQ47">
        <f>I!AP45*'Sim_F(IxI)'!$O47</f>
        <v>0</v>
      </c>
      <c r="AR47">
        <f>I!AQ45*'Sim_F(IxI)'!$O47</f>
        <v>0</v>
      </c>
      <c r="AS47">
        <f>I!AR45*'Sim_F(IxI)'!$O47</f>
        <v>0</v>
      </c>
      <c r="AT47">
        <f>I!AS45*'Sim_F(IxI)'!$O47</f>
        <v>0</v>
      </c>
      <c r="AU47">
        <f>I!AT45*'Sim_F(IxI)'!$O47</f>
        <v>0</v>
      </c>
      <c r="AV47">
        <f>I!AU45*'Sim_F(IxI)'!$O47</f>
        <v>0</v>
      </c>
      <c r="AW47">
        <f>I!AV45*'Sim_F(IxI)'!$O47</f>
        <v>0</v>
      </c>
      <c r="AX47">
        <f>I!AW45*'Sim_F(IxI)'!$O47</f>
        <v>0</v>
      </c>
      <c r="AY47">
        <f>I!AX45*'Sim_F(IxI)'!$O47</f>
        <v>0</v>
      </c>
      <c r="AZ47">
        <f>I!AY45*'Sim_F(IxI)'!$O47</f>
        <v>0</v>
      </c>
      <c r="BA47">
        <f>I!AZ45*'Sim_F(IxI)'!$O47</f>
        <v>0</v>
      </c>
      <c r="BB47">
        <f>I!BA45*'Sim_F(IxI)'!$O47</f>
        <v>0</v>
      </c>
      <c r="BC47">
        <f>I!BB45*'Sim_F(IxI)'!$O47</f>
        <v>0</v>
      </c>
      <c r="BD47">
        <f>I!BC45*'Sim_F(IxI)'!$O47</f>
        <v>0</v>
      </c>
      <c r="BE47">
        <f>I!BD45*'Sim_F(IxI)'!$O47</f>
        <v>0</v>
      </c>
      <c r="BF47">
        <f>I!BE45*'Sim_F(IxI)'!$O47</f>
        <v>0</v>
      </c>
      <c r="BG47">
        <f>I!BF45*'Sim_F(IxI)'!$O47</f>
        <v>0</v>
      </c>
      <c r="BH47">
        <f>I!BG45*'Sim_F(IxI)'!$O47</f>
        <v>0</v>
      </c>
      <c r="BI47">
        <f>I!BH45*'Sim_F(IxI)'!$O47</f>
        <v>0</v>
      </c>
      <c r="BJ47">
        <f>I!BI45*'Sim_F(IxI)'!$O47</f>
        <v>0</v>
      </c>
      <c r="BK47">
        <f>I!BJ45*'Sim_F(IxI)'!$O47</f>
        <v>0</v>
      </c>
      <c r="BL47">
        <f>I!BK45*'Sim_F(IxI)'!$O47</f>
        <v>0</v>
      </c>
      <c r="BM47">
        <f>I!BL45*'Sim_F(IxI)'!$O47</f>
        <v>0</v>
      </c>
      <c r="BN47">
        <f>I!BM45*'Sim_F(IxI)'!$O47</f>
        <v>0</v>
      </c>
      <c r="BO47">
        <f>I!BN45*'Sim_F(IxI)'!$O47</f>
        <v>0</v>
      </c>
      <c r="BP47">
        <f>I!BO45*'Sim_F(IxI)'!$O47</f>
        <v>0</v>
      </c>
      <c r="BQ47">
        <f>I!BP45*'Sim_F(IxI)'!$O47</f>
        <v>0</v>
      </c>
      <c r="BR47">
        <f>I!BQ45*'Sim_F(IxI)'!$O47</f>
        <v>0</v>
      </c>
      <c r="BS47">
        <f>I!BR45*'Sim_F(IxI)'!$O47</f>
        <v>0</v>
      </c>
      <c r="BT47">
        <f>I!BS45*'Sim_F(IxI)'!$O47</f>
        <v>0</v>
      </c>
      <c r="BU47">
        <f>I!BT45*'Sim_F(IxI)'!$O47</f>
        <v>0</v>
      </c>
      <c r="BV47">
        <f>I!BU45*'Sim_F(IxI)'!$O47</f>
        <v>0</v>
      </c>
      <c r="BW47">
        <f>I!BV45*'Sim_F(IxI)'!$O47</f>
        <v>0</v>
      </c>
      <c r="BX47">
        <f>I!BW45*'Sim_F(IxI)'!$O47</f>
        <v>0</v>
      </c>
      <c r="BY47">
        <f>I!BX45*'Sim_F(IxI)'!$O47</f>
        <v>0</v>
      </c>
    </row>
    <row r="48" spans="1:77" x14ac:dyDescent="0.25">
      <c r="A48" s="105" t="s">
        <v>45</v>
      </c>
      <c r="B48">
        <f>I!A46*'Sim_F(IxI)'!$O48</f>
        <v>0</v>
      </c>
      <c r="C48">
        <f>I!B46*'Sim_F(IxI)'!$O48</f>
        <v>0</v>
      </c>
      <c r="D48">
        <f>I!C46*'Sim_F(IxI)'!$O48</f>
        <v>0</v>
      </c>
      <c r="E48">
        <f>I!D46*'Sim_F(IxI)'!$O48</f>
        <v>0</v>
      </c>
      <c r="F48">
        <f>I!E46*'Sim_F(IxI)'!$O48</f>
        <v>0</v>
      </c>
      <c r="G48">
        <f>I!F46*'Sim_F(IxI)'!$O48</f>
        <v>0</v>
      </c>
      <c r="H48">
        <f>I!G46*'Sim_F(IxI)'!$O48</f>
        <v>0</v>
      </c>
      <c r="I48">
        <f>I!H46*'Sim_F(IxI)'!$O48</f>
        <v>0</v>
      </c>
      <c r="J48">
        <f>I!I46*'Sim_F(IxI)'!$O48</f>
        <v>0</v>
      </c>
      <c r="K48">
        <f>I!J46*'Sim_F(IxI)'!$O48</f>
        <v>0</v>
      </c>
      <c r="L48">
        <f>I!K46*'Sim_F(IxI)'!$O48</f>
        <v>0</v>
      </c>
      <c r="M48">
        <f>I!L46*'Sim_F(IxI)'!$O48</f>
        <v>0</v>
      </c>
      <c r="N48">
        <f>I!M46*'Sim_F(IxI)'!$O48</f>
        <v>0</v>
      </c>
      <c r="O48">
        <f>I!N46*'Sim_F(IxI)'!$O48</f>
        <v>0</v>
      </c>
      <c r="P48">
        <f>I!O46*'Sim_F(IxI)'!$O48</f>
        <v>0</v>
      </c>
      <c r="Q48">
        <f>I!P46*'Sim_F(IxI)'!$O48</f>
        <v>0</v>
      </c>
      <c r="R48">
        <f>I!Q46*'Sim_F(IxI)'!$O48</f>
        <v>0</v>
      </c>
      <c r="S48">
        <f>I!R46*'Sim_F(IxI)'!$O48</f>
        <v>0</v>
      </c>
      <c r="T48">
        <f>I!S46*'Sim_F(IxI)'!$O48</f>
        <v>0</v>
      </c>
      <c r="U48">
        <f>I!T46*'Sim_F(IxI)'!$O48</f>
        <v>0</v>
      </c>
      <c r="V48">
        <f>I!U46*'Sim_F(IxI)'!$O48</f>
        <v>0</v>
      </c>
      <c r="W48">
        <f>I!V46*'Sim_F(IxI)'!$O48</f>
        <v>0</v>
      </c>
      <c r="X48">
        <f>I!W46*'Sim_F(IxI)'!$O48</f>
        <v>0</v>
      </c>
      <c r="Y48">
        <f>I!X46*'Sim_F(IxI)'!$O48</f>
        <v>0</v>
      </c>
      <c r="Z48">
        <f>I!Y46*'Sim_F(IxI)'!$O48</f>
        <v>0</v>
      </c>
      <c r="AA48">
        <f>I!Z46*'Sim_F(IxI)'!$O48</f>
        <v>0</v>
      </c>
      <c r="AB48">
        <f>I!AA46*'Sim_F(IxI)'!$O48</f>
        <v>0</v>
      </c>
      <c r="AC48">
        <f>I!AB46*'Sim_F(IxI)'!$O48</f>
        <v>0</v>
      </c>
      <c r="AD48">
        <f>I!AC46*'Sim_F(IxI)'!$O48</f>
        <v>0</v>
      </c>
      <c r="AE48">
        <f>I!AD46*'Sim_F(IxI)'!$O48</f>
        <v>0</v>
      </c>
      <c r="AF48">
        <f>I!AE46*'Sim_F(IxI)'!$O48</f>
        <v>0</v>
      </c>
      <c r="AG48">
        <f>I!AF46*'Sim_F(IxI)'!$O48</f>
        <v>0</v>
      </c>
      <c r="AH48">
        <f>I!AG46*'Sim_F(IxI)'!$O48</f>
        <v>0</v>
      </c>
      <c r="AI48">
        <f>I!AH46*'Sim_F(IxI)'!$O48</f>
        <v>0</v>
      </c>
      <c r="AJ48">
        <f>I!AI46*'Sim_F(IxI)'!$O48</f>
        <v>0</v>
      </c>
      <c r="AK48">
        <f>I!AJ46*'Sim_F(IxI)'!$O48</f>
        <v>0</v>
      </c>
      <c r="AL48">
        <f>I!AK46*'Sim_F(IxI)'!$O48</f>
        <v>0</v>
      </c>
      <c r="AM48">
        <f>I!AL46*'Sim_F(IxI)'!$O48</f>
        <v>0</v>
      </c>
      <c r="AN48">
        <f>I!AM46*'Sim_F(IxI)'!$O48</f>
        <v>0</v>
      </c>
      <c r="AO48">
        <f>I!AN46*'Sim_F(IxI)'!$O48</f>
        <v>0</v>
      </c>
      <c r="AP48">
        <f>I!AO46*'Sim_F(IxI)'!$O48</f>
        <v>0</v>
      </c>
      <c r="AQ48">
        <f>I!AP46*'Sim_F(IxI)'!$O48</f>
        <v>0</v>
      </c>
      <c r="AR48">
        <f>I!AQ46*'Sim_F(IxI)'!$O48</f>
        <v>0</v>
      </c>
      <c r="AS48">
        <f>I!AR46*'Sim_F(IxI)'!$O48</f>
        <v>0</v>
      </c>
      <c r="AT48">
        <f>I!AS46*'Sim_F(IxI)'!$O48</f>
        <v>0</v>
      </c>
      <c r="AU48">
        <f>I!AT46*'Sim_F(IxI)'!$O48</f>
        <v>0</v>
      </c>
      <c r="AV48">
        <f>I!AU46*'Sim_F(IxI)'!$O48</f>
        <v>0</v>
      </c>
      <c r="AW48">
        <f>I!AV46*'Sim_F(IxI)'!$O48</f>
        <v>0</v>
      </c>
      <c r="AX48">
        <f>I!AW46*'Sim_F(IxI)'!$O48</f>
        <v>0</v>
      </c>
      <c r="AY48">
        <f>I!AX46*'Sim_F(IxI)'!$O48</f>
        <v>0</v>
      </c>
      <c r="AZ48">
        <f>I!AY46*'Sim_F(IxI)'!$O48</f>
        <v>0</v>
      </c>
      <c r="BA48">
        <f>I!AZ46*'Sim_F(IxI)'!$O48</f>
        <v>0</v>
      </c>
      <c r="BB48">
        <f>I!BA46*'Sim_F(IxI)'!$O48</f>
        <v>0</v>
      </c>
      <c r="BC48">
        <f>I!BB46*'Sim_F(IxI)'!$O48</f>
        <v>0</v>
      </c>
      <c r="BD48">
        <f>I!BC46*'Sim_F(IxI)'!$O48</f>
        <v>0</v>
      </c>
      <c r="BE48">
        <f>I!BD46*'Sim_F(IxI)'!$O48</f>
        <v>0</v>
      </c>
      <c r="BF48">
        <f>I!BE46*'Sim_F(IxI)'!$O48</f>
        <v>0</v>
      </c>
      <c r="BG48">
        <f>I!BF46*'Sim_F(IxI)'!$O48</f>
        <v>0</v>
      </c>
      <c r="BH48">
        <f>I!BG46*'Sim_F(IxI)'!$O48</f>
        <v>0</v>
      </c>
      <c r="BI48">
        <f>I!BH46*'Sim_F(IxI)'!$O48</f>
        <v>0</v>
      </c>
      <c r="BJ48">
        <f>I!BI46*'Sim_F(IxI)'!$O48</f>
        <v>0</v>
      </c>
      <c r="BK48">
        <f>I!BJ46*'Sim_F(IxI)'!$O48</f>
        <v>0</v>
      </c>
      <c r="BL48">
        <f>I!BK46*'Sim_F(IxI)'!$O48</f>
        <v>0</v>
      </c>
      <c r="BM48">
        <f>I!BL46*'Sim_F(IxI)'!$O48</f>
        <v>0</v>
      </c>
      <c r="BN48">
        <f>I!BM46*'Sim_F(IxI)'!$O48</f>
        <v>0</v>
      </c>
      <c r="BO48">
        <f>I!BN46*'Sim_F(IxI)'!$O48</f>
        <v>0</v>
      </c>
      <c r="BP48">
        <f>I!BO46*'Sim_F(IxI)'!$O48</f>
        <v>0</v>
      </c>
      <c r="BQ48">
        <f>I!BP46*'Sim_F(IxI)'!$O48</f>
        <v>0</v>
      </c>
      <c r="BR48">
        <f>I!BQ46*'Sim_F(IxI)'!$O48</f>
        <v>0</v>
      </c>
      <c r="BS48">
        <f>I!BR46*'Sim_F(IxI)'!$O48</f>
        <v>0</v>
      </c>
      <c r="BT48">
        <f>I!BS46*'Sim_F(IxI)'!$O48</f>
        <v>0</v>
      </c>
      <c r="BU48">
        <f>I!BT46*'Sim_F(IxI)'!$O48</f>
        <v>0</v>
      </c>
      <c r="BV48">
        <f>I!BU46*'Sim_F(IxI)'!$O48</f>
        <v>0</v>
      </c>
      <c r="BW48">
        <f>I!BV46*'Sim_F(IxI)'!$O48</f>
        <v>0</v>
      </c>
      <c r="BX48">
        <f>I!BW46*'Sim_F(IxI)'!$O48</f>
        <v>0</v>
      </c>
      <c r="BY48">
        <f>I!BX46*'Sim_F(IxI)'!$O48</f>
        <v>0</v>
      </c>
    </row>
    <row r="49" spans="1:77" x14ac:dyDescent="0.25">
      <c r="A49" s="105" t="s">
        <v>46</v>
      </c>
      <c r="B49">
        <f>I!A47*'Sim_F(IxI)'!$O49</f>
        <v>0</v>
      </c>
      <c r="C49">
        <f>I!B47*'Sim_F(IxI)'!$O49</f>
        <v>0</v>
      </c>
      <c r="D49">
        <f>I!C47*'Sim_F(IxI)'!$O49</f>
        <v>0</v>
      </c>
      <c r="E49">
        <f>I!D47*'Sim_F(IxI)'!$O49</f>
        <v>0</v>
      </c>
      <c r="F49">
        <f>I!E47*'Sim_F(IxI)'!$O49</f>
        <v>0</v>
      </c>
      <c r="G49">
        <f>I!F47*'Sim_F(IxI)'!$O49</f>
        <v>0</v>
      </c>
      <c r="H49">
        <f>I!G47*'Sim_F(IxI)'!$O49</f>
        <v>0</v>
      </c>
      <c r="I49">
        <f>I!H47*'Sim_F(IxI)'!$O49</f>
        <v>0</v>
      </c>
      <c r="J49">
        <f>I!I47*'Sim_F(IxI)'!$O49</f>
        <v>0</v>
      </c>
      <c r="K49">
        <f>I!J47*'Sim_F(IxI)'!$O49</f>
        <v>0</v>
      </c>
      <c r="L49">
        <f>I!K47*'Sim_F(IxI)'!$O49</f>
        <v>0</v>
      </c>
      <c r="M49">
        <f>I!L47*'Sim_F(IxI)'!$O49</f>
        <v>0</v>
      </c>
      <c r="N49">
        <f>I!M47*'Sim_F(IxI)'!$O49</f>
        <v>0</v>
      </c>
      <c r="O49">
        <f>I!N47*'Sim_F(IxI)'!$O49</f>
        <v>0</v>
      </c>
      <c r="P49">
        <f>I!O47*'Sim_F(IxI)'!$O49</f>
        <v>0</v>
      </c>
      <c r="Q49">
        <f>I!P47*'Sim_F(IxI)'!$O49</f>
        <v>0</v>
      </c>
      <c r="R49">
        <f>I!Q47*'Sim_F(IxI)'!$O49</f>
        <v>0</v>
      </c>
      <c r="S49">
        <f>I!R47*'Sim_F(IxI)'!$O49</f>
        <v>0</v>
      </c>
      <c r="T49">
        <f>I!S47*'Sim_F(IxI)'!$O49</f>
        <v>0</v>
      </c>
      <c r="U49">
        <f>I!T47*'Sim_F(IxI)'!$O49</f>
        <v>0</v>
      </c>
      <c r="V49">
        <f>I!U47*'Sim_F(IxI)'!$O49</f>
        <v>0</v>
      </c>
      <c r="W49">
        <f>I!V47*'Sim_F(IxI)'!$O49</f>
        <v>0</v>
      </c>
      <c r="X49">
        <f>I!W47*'Sim_F(IxI)'!$O49</f>
        <v>0</v>
      </c>
      <c r="Y49">
        <f>I!X47*'Sim_F(IxI)'!$O49</f>
        <v>0</v>
      </c>
      <c r="Z49">
        <f>I!Y47*'Sim_F(IxI)'!$O49</f>
        <v>0</v>
      </c>
      <c r="AA49">
        <f>I!Z47*'Sim_F(IxI)'!$O49</f>
        <v>0</v>
      </c>
      <c r="AB49">
        <f>I!AA47*'Sim_F(IxI)'!$O49</f>
        <v>0</v>
      </c>
      <c r="AC49">
        <f>I!AB47*'Sim_F(IxI)'!$O49</f>
        <v>0</v>
      </c>
      <c r="AD49">
        <f>I!AC47*'Sim_F(IxI)'!$O49</f>
        <v>0</v>
      </c>
      <c r="AE49">
        <f>I!AD47*'Sim_F(IxI)'!$O49</f>
        <v>0</v>
      </c>
      <c r="AF49">
        <f>I!AE47*'Sim_F(IxI)'!$O49</f>
        <v>0</v>
      </c>
      <c r="AG49">
        <f>I!AF47*'Sim_F(IxI)'!$O49</f>
        <v>0</v>
      </c>
      <c r="AH49">
        <f>I!AG47*'Sim_F(IxI)'!$O49</f>
        <v>0</v>
      </c>
      <c r="AI49">
        <f>I!AH47*'Sim_F(IxI)'!$O49</f>
        <v>0</v>
      </c>
      <c r="AJ49">
        <f>I!AI47*'Sim_F(IxI)'!$O49</f>
        <v>0</v>
      </c>
      <c r="AK49">
        <f>I!AJ47*'Sim_F(IxI)'!$O49</f>
        <v>0</v>
      </c>
      <c r="AL49">
        <f>I!AK47*'Sim_F(IxI)'!$O49</f>
        <v>0</v>
      </c>
      <c r="AM49">
        <f>I!AL47*'Sim_F(IxI)'!$O49</f>
        <v>0</v>
      </c>
      <c r="AN49">
        <f>I!AM47*'Sim_F(IxI)'!$O49</f>
        <v>0</v>
      </c>
      <c r="AO49">
        <f>I!AN47*'Sim_F(IxI)'!$O49</f>
        <v>0</v>
      </c>
      <c r="AP49">
        <f>I!AO47*'Sim_F(IxI)'!$O49</f>
        <v>0</v>
      </c>
      <c r="AQ49">
        <f>I!AP47*'Sim_F(IxI)'!$O49</f>
        <v>0</v>
      </c>
      <c r="AR49">
        <f>I!AQ47*'Sim_F(IxI)'!$O49</f>
        <v>0</v>
      </c>
      <c r="AS49">
        <f>I!AR47*'Sim_F(IxI)'!$O49</f>
        <v>0</v>
      </c>
      <c r="AT49">
        <f>I!AS47*'Sim_F(IxI)'!$O49</f>
        <v>0</v>
      </c>
      <c r="AU49">
        <f>I!AT47*'Sim_F(IxI)'!$O49</f>
        <v>0</v>
      </c>
      <c r="AV49">
        <f>I!AU47*'Sim_F(IxI)'!$O49</f>
        <v>0</v>
      </c>
      <c r="AW49">
        <f>I!AV47*'Sim_F(IxI)'!$O49</f>
        <v>0</v>
      </c>
      <c r="AX49">
        <f>I!AW47*'Sim_F(IxI)'!$O49</f>
        <v>0</v>
      </c>
      <c r="AY49">
        <f>I!AX47*'Sim_F(IxI)'!$O49</f>
        <v>0</v>
      </c>
      <c r="AZ49">
        <f>I!AY47*'Sim_F(IxI)'!$O49</f>
        <v>0</v>
      </c>
      <c r="BA49">
        <f>I!AZ47*'Sim_F(IxI)'!$O49</f>
        <v>0</v>
      </c>
      <c r="BB49">
        <f>I!BA47*'Sim_F(IxI)'!$O49</f>
        <v>0</v>
      </c>
      <c r="BC49">
        <f>I!BB47*'Sim_F(IxI)'!$O49</f>
        <v>0</v>
      </c>
      <c r="BD49">
        <f>I!BC47*'Sim_F(IxI)'!$O49</f>
        <v>0</v>
      </c>
      <c r="BE49">
        <f>I!BD47*'Sim_F(IxI)'!$O49</f>
        <v>0</v>
      </c>
      <c r="BF49">
        <f>I!BE47*'Sim_F(IxI)'!$O49</f>
        <v>0</v>
      </c>
      <c r="BG49">
        <f>I!BF47*'Sim_F(IxI)'!$O49</f>
        <v>0</v>
      </c>
      <c r="BH49">
        <f>I!BG47*'Sim_F(IxI)'!$O49</f>
        <v>0</v>
      </c>
      <c r="BI49">
        <f>I!BH47*'Sim_F(IxI)'!$O49</f>
        <v>0</v>
      </c>
      <c r="BJ49">
        <f>I!BI47*'Sim_F(IxI)'!$O49</f>
        <v>0</v>
      </c>
      <c r="BK49">
        <f>I!BJ47*'Sim_F(IxI)'!$O49</f>
        <v>0</v>
      </c>
      <c r="BL49">
        <f>I!BK47*'Sim_F(IxI)'!$O49</f>
        <v>0</v>
      </c>
      <c r="BM49">
        <f>I!BL47*'Sim_F(IxI)'!$O49</f>
        <v>0</v>
      </c>
      <c r="BN49">
        <f>I!BM47*'Sim_F(IxI)'!$O49</f>
        <v>0</v>
      </c>
      <c r="BO49">
        <f>I!BN47*'Sim_F(IxI)'!$O49</f>
        <v>0</v>
      </c>
      <c r="BP49">
        <f>I!BO47*'Sim_F(IxI)'!$O49</f>
        <v>0</v>
      </c>
      <c r="BQ49">
        <f>I!BP47*'Sim_F(IxI)'!$O49</f>
        <v>0</v>
      </c>
      <c r="BR49">
        <f>I!BQ47*'Sim_F(IxI)'!$O49</f>
        <v>0</v>
      </c>
      <c r="BS49">
        <f>I!BR47*'Sim_F(IxI)'!$O49</f>
        <v>0</v>
      </c>
      <c r="BT49">
        <f>I!BS47*'Sim_F(IxI)'!$O49</f>
        <v>0</v>
      </c>
      <c r="BU49">
        <f>I!BT47*'Sim_F(IxI)'!$O49</f>
        <v>0</v>
      </c>
      <c r="BV49">
        <f>I!BU47*'Sim_F(IxI)'!$O49</f>
        <v>0</v>
      </c>
      <c r="BW49">
        <f>I!BV47*'Sim_F(IxI)'!$O49</f>
        <v>0</v>
      </c>
      <c r="BX49">
        <f>I!BW47*'Sim_F(IxI)'!$O49</f>
        <v>0</v>
      </c>
      <c r="BY49">
        <f>I!BX47*'Sim_F(IxI)'!$O49</f>
        <v>0</v>
      </c>
    </row>
    <row r="50" spans="1:77" x14ac:dyDescent="0.25">
      <c r="A50" s="105" t="s">
        <v>47</v>
      </c>
      <c r="B50">
        <f>I!A48*'Sim_F(IxI)'!$O50</f>
        <v>0</v>
      </c>
      <c r="C50">
        <f>I!B48*'Sim_F(IxI)'!$O50</f>
        <v>0</v>
      </c>
      <c r="D50">
        <f>I!C48*'Sim_F(IxI)'!$O50</f>
        <v>0</v>
      </c>
      <c r="E50">
        <f>I!D48*'Sim_F(IxI)'!$O50</f>
        <v>0</v>
      </c>
      <c r="F50">
        <f>I!E48*'Sim_F(IxI)'!$O50</f>
        <v>0</v>
      </c>
      <c r="G50">
        <f>I!F48*'Sim_F(IxI)'!$O50</f>
        <v>0</v>
      </c>
      <c r="H50">
        <f>I!G48*'Sim_F(IxI)'!$O50</f>
        <v>0</v>
      </c>
      <c r="I50">
        <f>I!H48*'Sim_F(IxI)'!$O50</f>
        <v>0</v>
      </c>
      <c r="J50">
        <f>I!I48*'Sim_F(IxI)'!$O50</f>
        <v>0</v>
      </c>
      <c r="K50">
        <f>I!J48*'Sim_F(IxI)'!$O50</f>
        <v>0</v>
      </c>
      <c r="L50">
        <f>I!K48*'Sim_F(IxI)'!$O50</f>
        <v>0</v>
      </c>
      <c r="M50">
        <f>I!L48*'Sim_F(IxI)'!$O50</f>
        <v>0</v>
      </c>
      <c r="N50">
        <f>I!M48*'Sim_F(IxI)'!$O50</f>
        <v>0</v>
      </c>
      <c r="O50">
        <f>I!N48*'Sim_F(IxI)'!$O50</f>
        <v>0</v>
      </c>
      <c r="P50">
        <f>I!O48*'Sim_F(IxI)'!$O50</f>
        <v>0</v>
      </c>
      <c r="Q50">
        <f>I!P48*'Sim_F(IxI)'!$O50</f>
        <v>0</v>
      </c>
      <c r="R50">
        <f>I!Q48*'Sim_F(IxI)'!$O50</f>
        <v>0</v>
      </c>
      <c r="S50">
        <f>I!R48*'Sim_F(IxI)'!$O50</f>
        <v>0</v>
      </c>
      <c r="T50">
        <f>I!S48*'Sim_F(IxI)'!$O50</f>
        <v>0</v>
      </c>
      <c r="U50">
        <f>I!T48*'Sim_F(IxI)'!$O50</f>
        <v>0</v>
      </c>
      <c r="V50">
        <f>I!U48*'Sim_F(IxI)'!$O50</f>
        <v>0</v>
      </c>
      <c r="W50">
        <f>I!V48*'Sim_F(IxI)'!$O50</f>
        <v>0</v>
      </c>
      <c r="X50">
        <f>I!W48*'Sim_F(IxI)'!$O50</f>
        <v>0</v>
      </c>
      <c r="Y50">
        <f>I!X48*'Sim_F(IxI)'!$O50</f>
        <v>0</v>
      </c>
      <c r="Z50">
        <f>I!Y48*'Sim_F(IxI)'!$O50</f>
        <v>0</v>
      </c>
      <c r="AA50">
        <f>I!Z48*'Sim_F(IxI)'!$O50</f>
        <v>0</v>
      </c>
      <c r="AB50">
        <f>I!AA48*'Sim_F(IxI)'!$O50</f>
        <v>0</v>
      </c>
      <c r="AC50">
        <f>I!AB48*'Sim_F(IxI)'!$O50</f>
        <v>0</v>
      </c>
      <c r="AD50">
        <f>I!AC48*'Sim_F(IxI)'!$O50</f>
        <v>0</v>
      </c>
      <c r="AE50">
        <f>I!AD48*'Sim_F(IxI)'!$O50</f>
        <v>0</v>
      </c>
      <c r="AF50">
        <f>I!AE48*'Sim_F(IxI)'!$O50</f>
        <v>0</v>
      </c>
      <c r="AG50">
        <f>I!AF48*'Sim_F(IxI)'!$O50</f>
        <v>0</v>
      </c>
      <c r="AH50">
        <f>I!AG48*'Sim_F(IxI)'!$O50</f>
        <v>0</v>
      </c>
      <c r="AI50">
        <f>I!AH48*'Sim_F(IxI)'!$O50</f>
        <v>0</v>
      </c>
      <c r="AJ50">
        <f>I!AI48*'Sim_F(IxI)'!$O50</f>
        <v>0</v>
      </c>
      <c r="AK50">
        <f>I!AJ48*'Sim_F(IxI)'!$O50</f>
        <v>0</v>
      </c>
      <c r="AL50">
        <f>I!AK48*'Sim_F(IxI)'!$O50</f>
        <v>0</v>
      </c>
      <c r="AM50">
        <f>I!AL48*'Sim_F(IxI)'!$O50</f>
        <v>0</v>
      </c>
      <c r="AN50">
        <f>I!AM48*'Sim_F(IxI)'!$O50</f>
        <v>0</v>
      </c>
      <c r="AO50">
        <f>I!AN48*'Sim_F(IxI)'!$O50</f>
        <v>0</v>
      </c>
      <c r="AP50">
        <f>I!AO48*'Sim_F(IxI)'!$O50</f>
        <v>0</v>
      </c>
      <c r="AQ50">
        <f>I!AP48*'Sim_F(IxI)'!$O50</f>
        <v>0</v>
      </c>
      <c r="AR50">
        <f>I!AQ48*'Sim_F(IxI)'!$O50</f>
        <v>0</v>
      </c>
      <c r="AS50">
        <f>I!AR48*'Sim_F(IxI)'!$O50</f>
        <v>0</v>
      </c>
      <c r="AT50">
        <f>I!AS48*'Sim_F(IxI)'!$O50</f>
        <v>0</v>
      </c>
      <c r="AU50">
        <f>I!AT48*'Sim_F(IxI)'!$O50</f>
        <v>0</v>
      </c>
      <c r="AV50">
        <f>I!AU48*'Sim_F(IxI)'!$O50</f>
        <v>0</v>
      </c>
      <c r="AW50">
        <f>I!AV48*'Sim_F(IxI)'!$O50</f>
        <v>0</v>
      </c>
      <c r="AX50">
        <f>I!AW48*'Sim_F(IxI)'!$O50</f>
        <v>0</v>
      </c>
      <c r="AY50">
        <f>I!AX48*'Sim_F(IxI)'!$O50</f>
        <v>0</v>
      </c>
      <c r="AZ50">
        <f>I!AY48*'Sim_F(IxI)'!$O50</f>
        <v>0</v>
      </c>
      <c r="BA50">
        <f>I!AZ48*'Sim_F(IxI)'!$O50</f>
        <v>0</v>
      </c>
      <c r="BB50">
        <f>I!BA48*'Sim_F(IxI)'!$O50</f>
        <v>0</v>
      </c>
      <c r="BC50">
        <f>I!BB48*'Sim_F(IxI)'!$O50</f>
        <v>0</v>
      </c>
      <c r="BD50">
        <f>I!BC48*'Sim_F(IxI)'!$O50</f>
        <v>0</v>
      </c>
      <c r="BE50">
        <f>I!BD48*'Sim_F(IxI)'!$O50</f>
        <v>0</v>
      </c>
      <c r="BF50">
        <f>I!BE48*'Sim_F(IxI)'!$O50</f>
        <v>0</v>
      </c>
      <c r="BG50">
        <f>I!BF48*'Sim_F(IxI)'!$O50</f>
        <v>0</v>
      </c>
      <c r="BH50">
        <f>I!BG48*'Sim_F(IxI)'!$O50</f>
        <v>0</v>
      </c>
      <c r="BI50">
        <f>I!BH48*'Sim_F(IxI)'!$O50</f>
        <v>0</v>
      </c>
      <c r="BJ50">
        <f>I!BI48*'Sim_F(IxI)'!$O50</f>
        <v>0</v>
      </c>
      <c r="BK50">
        <f>I!BJ48*'Sim_F(IxI)'!$O50</f>
        <v>0</v>
      </c>
      <c r="BL50">
        <f>I!BK48*'Sim_F(IxI)'!$O50</f>
        <v>0</v>
      </c>
      <c r="BM50">
        <f>I!BL48*'Sim_F(IxI)'!$O50</f>
        <v>0</v>
      </c>
      <c r="BN50">
        <f>I!BM48*'Sim_F(IxI)'!$O50</f>
        <v>0</v>
      </c>
      <c r="BO50">
        <f>I!BN48*'Sim_F(IxI)'!$O50</f>
        <v>0</v>
      </c>
      <c r="BP50">
        <f>I!BO48*'Sim_F(IxI)'!$O50</f>
        <v>0</v>
      </c>
      <c r="BQ50">
        <f>I!BP48*'Sim_F(IxI)'!$O50</f>
        <v>0</v>
      </c>
      <c r="BR50">
        <f>I!BQ48*'Sim_F(IxI)'!$O50</f>
        <v>0</v>
      </c>
      <c r="BS50">
        <f>I!BR48*'Sim_F(IxI)'!$O50</f>
        <v>0</v>
      </c>
      <c r="BT50">
        <f>I!BS48*'Sim_F(IxI)'!$O50</f>
        <v>0</v>
      </c>
      <c r="BU50">
        <f>I!BT48*'Sim_F(IxI)'!$O50</f>
        <v>0</v>
      </c>
      <c r="BV50">
        <f>I!BU48*'Sim_F(IxI)'!$O50</f>
        <v>0</v>
      </c>
      <c r="BW50">
        <f>I!BV48*'Sim_F(IxI)'!$O50</f>
        <v>0</v>
      </c>
      <c r="BX50">
        <f>I!BW48*'Sim_F(IxI)'!$O50</f>
        <v>0</v>
      </c>
      <c r="BY50">
        <f>I!BX48*'Sim_F(IxI)'!$O50</f>
        <v>0</v>
      </c>
    </row>
    <row r="51" spans="1:77" x14ac:dyDescent="0.25">
      <c r="A51" s="105" t="s">
        <v>48</v>
      </c>
      <c r="B51">
        <f>I!A49*'Sim_F(IxI)'!$O51</f>
        <v>0</v>
      </c>
      <c r="C51">
        <f>I!B49*'Sim_F(IxI)'!$O51</f>
        <v>0</v>
      </c>
      <c r="D51">
        <f>I!C49*'Sim_F(IxI)'!$O51</f>
        <v>0</v>
      </c>
      <c r="E51">
        <f>I!D49*'Sim_F(IxI)'!$O51</f>
        <v>0</v>
      </c>
      <c r="F51">
        <f>I!E49*'Sim_F(IxI)'!$O51</f>
        <v>0</v>
      </c>
      <c r="G51">
        <f>I!F49*'Sim_F(IxI)'!$O51</f>
        <v>0</v>
      </c>
      <c r="H51">
        <f>I!G49*'Sim_F(IxI)'!$O51</f>
        <v>0</v>
      </c>
      <c r="I51">
        <f>I!H49*'Sim_F(IxI)'!$O51</f>
        <v>0</v>
      </c>
      <c r="J51">
        <f>I!I49*'Sim_F(IxI)'!$O51</f>
        <v>0</v>
      </c>
      <c r="K51">
        <f>I!J49*'Sim_F(IxI)'!$O51</f>
        <v>0</v>
      </c>
      <c r="L51">
        <f>I!K49*'Sim_F(IxI)'!$O51</f>
        <v>0</v>
      </c>
      <c r="M51">
        <f>I!L49*'Sim_F(IxI)'!$O51</f>
        <v>0</v>
      </c>
      <c r="N51">
        <f>I!M49*'Sim_F(IxI)'!$O51</f>
        <v>0</v>
      </c>
      <c r="O51">
        <f>I!N49*'Sim_F(IxI)'!$O51</f>
        <v>0</v>
      </c>
      <c r="P51">
        <f>I!O49*'Sim_F(IxI)'!$O51</f>
        <v>0</v>
      </c>
      <c r="Q51">
        <f>I!P49*'Sim_F(IxI)'!$O51</f>
        <v>0</v>
      </c>
      <c r="R51">
        <f>I!Q49*'Sim_F(IxI)'!$O51</f>
        <v>0</v>
      </c>
      <c r="S51">
        <f>I!R49*'Sim_F(IxI)'!$O51</f>
        <v>0</v>
      </c>
      <c r="T51">
        <f>I!S49*'Sim_F(IxI)'!$O51</f>
        <v>0</v>
      </c>
      <c r="U51">
        <f>I!T49*'Sim_F(IxI)'!$O51</f>
        <v>0</v>
      </c>
      <c r="V51">
        <f>I!U49*'Sim_F(IxI)'!$O51</f>
        <v>0</v>
      </c>
      <c r="W51">
        <f>I!V49*'Sim_F(IxI)'!$O51</f>
        <v>0</v>
      </c>
      <c r="X51">
        <f>I!W49*'Sim_F(IxI)'!$O51</f>
        <v>0</v>
      </c>
      <c r="Y51">
        <f>I!X49*'Sim_F(IxI)'!$O51</f>
        <v>0</v>
      </c>
      <c r="Z51">
        <f>I!Y49*'Sim_F(IxI)'!$O51</f>
        <v>0</v>
      </c>
      <c r="AA51">
        <f>I!Z49*'Sim_F(IxI)'!$O51</f>
        <v>0</v>
      </c>
      <c r="AB51">
        <f>I!AA49*'Sim_F(IxI)'!$O51</f>
        <v>0</v>
      </c>
      <c r="AC51">
        <f>I!AB49*'Sim_F(IxI)'!$O51</f>
        <v>0</v>
      </c>
      <c r="AD51">
        <f>I!AC49*'Sim_F(IxI)'!$O51</f>
        <v>0</v>
      </c>
      <c r="AE51">
        <f>I!AD49*'Sim_F(IxI)'!$O51</f>
        <v>0</v>
      </c>
      <c r="AF51">
        <f>I!AE49*'Sim_F(IxI)'!$O51</f>
        <v>0</v>
      </c>
      <c r="AG51">
        <f>I!AF49*'Sim_F(IxI)'!$O51</f>
        <v>0</v>
      </c>
      <c r="AH51">
        <f>I!AG49*'Sim_F(IxI)'!$O51</f>
        <v>0</v>
      </c>
      <c r="AI51">
        <f>I!AH49*'Sim_F(IxI)'!$O51</f>
        <v>0</v>
      </c>
      <c r="AJ51">
        <f>I!AI49*'Sim_F(IxI)'!$O51</f>
        <v>0</v>
      </c>
      <c r="AK51">
        <f>I!AJ49*'Sim_F(IxI)'!$O51</f>
        <v>0</v>
      </c>
      <c r="AL51">
        <f>I!AK49*'Sim_F(IxI)'!$O51</f>
        <v>0</v>
      </c>
      <c r="AM51">
        <f>I!AL49*'Sim_F(IxI)'!$O51</f>
        <v>0</v>
      </c>
      <c r="AN51">
        <f>I!AM49*'Sim_F(IxI)'!$O51</f>
        <v>0</v>
      </c>
      <c r="AO51">
        <f>I!AN49*'Sim_F(IxI)'!$O51</f>
        <v>0</v>
      </c>
      <c r="AP51">
        <f>I!AO49*'Sim_F(IxI)'!$O51</f>
        <v>0</v>
      </c>
      <c r="AQ51">
        <f>I!AP49*'Sim_F(IxI)'!$O51</f>
        <v>0</v>
      </c>
      <c r="AR51">
        <f>I!AQ49*'Sim_F(IxI)'!$O51</f>
        <v>0</v>
      </c>
      <c r="AS51">
        <f>I!AR49*'Sim_F(IxI)'!$O51</f>
        <v>0</v>
      </c>
      <c r="AT51">
        <f>I!AS49*'Sim_F(IxI)'!$O51</f>
        <v>0</v>
      </c>
      <c r="AU51">
        <f>I!AT49*'Sim_F(IxI)'!$O51</f>
        <v>0</v>
      </c>
      <c r="AV51">
        <f>I!AU49*'Sim_F(IxI)'!$O51</f>
        <v>0</v>
      </c>
      <c r="AW51">
        <f>I!AV49*'Sim_F(IxI)'!$O51</f>
        <v>0</v>
      </c>
      <c r="AX51">
        <f>I!AW49*'Sim_F(IxI)'!$O51</f>
        <v>0</v>
      </c>
      <c r="AY51">
        <f>I!AX49*'Sim_F(IxI)'!$O51</f>
        <v>0</v>
      </c>
      <c r="AZ51">
        <f>I!AY49*'Sim_F(IxI)'!$O51</f>
        <v>0</v>
      </c>
      <c r="BA51">
        <f>I!AZ49*'Sim_F(IxI)'!$O51</f>
        <v>0</v>
      </c>
      <c r="BB51">
        <f>I!BA49*'Sim_F(IxI)'!$O51</f>
        <v>0</v>
      </c>
      <c r="BC51">
        <f>I!BB49*'Sim_F(IxI)'!$O51</f>
        <v>0</v>
      </c>
      <c r="BD51">
        <f>I!BC49*'Sim_F(IxI)'!$O51</f>
        <v>0</v>
      </c>
      <c r="BE51">
        <f>I!BD49*'Sim_F(IxI)'!$O51</f>
        <v>0</v>
      </c>
      <c r="BF51">
        <f>I!BE49*'Sim_F(IxI)'!$O51</f>
        <v>0</v>
      </c>
      <c r="BG51">
        <f>I!BF49*'Sim_F(IxI)'!$O51</f>
        <v>0</v>
      </c>
      <c r="BH51">
        <f>I!BG49*'Sim_F(IxI)'!$O51</f>
        <v>0</v>
      </c>
      <c r="BI51">
        <f>I!BH49*'Sim_F(IxI)'!$O51</f>
        <v>0</v>
      </c>
      <c r="BJ51">
        <f>I!BI49*'Sim_F(IxI)'!$O51</f>
        <v>0</v>
      </c>
      <c r="BK51">
        <f>I!BJ49*'Sim_F(IxI)'!$O51</f>
        <v>0</v>
      </c>
      <c r="BL51">
        <f>I!BK49*'Sim_F(IxI)'!$O51</f>
        <v>0</v>
      </c>
      <c r="BM51">
        <f>I!BL49*'Sim_F(IxI)'!$O51</f>
        <v>0</v>
      </c>
      <c r="BN51">
        <f>I!BM49*'Sim_F(IxI)'!$O51</f>
        <v>0</v>
      </c>
      <c r="BO51">
        <f>I!BN49*'Sim_F(IxI)'!$O51</f>
        <v>0</v>
      </c>
      <c r="BP51">
        <f>I!BO49*'Sim_F(IxI)'!$O51</f>
        <v>0</v>
      </c>
      <c r="BQ51">
        <f>I!BP49*'Sim_F(IxI)'!$O51</f>
        <v>0</v>
      </c>
      <c r="BR51">
        <f>I!BQ49*'Sim_F(IxI)'!$O51</f>
        <v>0</v>
      </c>
      <c r="BS51">
        <f>I!BR49*'Sim_F(IxI)'!$O51</f>
        <v>0</v>
      </c>
      <c r="BT51">
        <f>I!BS49*'Sim_F(IxI)'!$O51</f>
        <v>0</v>
      </c>
      <c r="BU51">
        <f>I!BT49*'Sim_F(IxI)'!$O51</f>
        <v>0</v>
      </c>
      <c r="BV51">
        <f>I!BU49*'Sim_F(IxI)'!$O51</f>
        <v>0</v>
      </c>
      <c r="BW51">
        <f>I!BV49*'Sim_F(IxI)'!$O51</f>
        <v>0</v>
      </c>
      <c r="BX51">
        <f>I!BW49*'Sim_F(IxI)'!$O51</f>
        <v>0</v>
      </c>
      <c r="BY51">
        <f>I!BX49*'Sim_F(IxI)'!$O51</f>
        <v>0</v>
      </c>
    </row>
    <row r="52" spans="1:77" x14ac:dyDescent="0.25">
      <c r="A52" s="105" t="s">
        <v>49</v>
      </c>
      <c r="B52">
        <f>I!A50*'Sim_F(IxI)'!$O52</f>
        <v>0</v>
      </c>
      <c r="C52">
        <f>I!B50*'Sim_F(IxI)'!$O52</f>
        <v>0</v>
      </c>
      <c r="D52">
        <f>I!C50*'Sim_F(IxI)'!$O52</f>
        <v>0</v>
      </c>
      <c r="E52">
        <f>I!D50*'Sim_F(IxI)'!$O52</f>
        <v>0</v>
      </c>
      <c r="F52">
        <f>I!E50*'Sim_F(IxI)'!$O52</f>
        <v>0</v>
      </c>
      <c r="G52">
        <f>I!F50*'Sim_F(IxI)'!$O52</f>
        <v>0</v>
      </c>
      <c r="H52">
        <f>I!G50*'Sim_F(IxI)'!$O52</f>
        <v>0</v>
      </c>
      <c r="I52">
        <f>I!H50*'Sim_F(IxI)'!$O52</f>
        <v>0</v>
      </c>
      <c r="J52">
        <f>I!I50*'Sim_F(IxI)'!$O52</f>
        <v>0</v>
      </c>
      <c r="K52">
        <f>I!J50*'Sim_F(IxI)'!$O52</f>
        <v>0</v>
      </c>
      <c r="L52">
        <f>I!K50*'Sim_F(IxI)'!$O52</f>
        <v>0</v>
      </c>
      <c r="M52">
        <f>I!L50*'Sim_F(IxI)'!$O52</f>
        <v>0</v>
      </c>
      <c r="N52">
        <f>I!M50*'Sim_F(IxI)'!$O52</f>
        <v>0</v>
      </c>
      <c r="O52">
        <f>I!N50*'Sim_F(IxI)'!$O52</f>
        <v>0</v>
      </c>
      <c r="P52">
        <f>I!O50*'Sim_F(IxI)'!$O52</f>
        <v>0</v>
      </c>
      <c r="Q52">
        <f>I!P50*'Sim_F(IxI)'!$O52</f>
        <v>0</v>
      </c>
      <c r="R52">
        <f>I!Q50*'Sim_F(IxI)'!$O52</f>
        <v>0</v>
      </c>
      <c r="S52">
        <f>I!R50*'Sim_F(IxI)'!$O52</f>
        <v>0</v>
      </c>
      <c r="T52">
        <f>I!S50*'Sim_F(IxI)'!$O52</f>
        <v>0</v>
      </c>
      <c r="U52">
        <f>I!T50*'Sim_F(IxI)'!$O52</f>
        <v>0</v>
      </c>
      <c r="V52">
        <f>I!U50*'Sim_F(IxI)'!$O52</f>
        <v>0</v>
      </c>
      <c r="W52">
        <f>I!V50*'Sim_F(IxI)'!$O52</f>
        <v>0</v>
      </c>
      <c r="X52">
        <f>I!W50*'Sim_F(IxI)'!$O52</f>
        <v>0</v>
      </c>
      <c r="Y52">
        <f>I!X50*'Sim_F(IxI)'!$O52</f>
        <v>0</v>
      </c>
      <c r="Z52">
        <f>I!Y50*'Sim_F(IxI)'!$O52</f>
        <v>0</v>
      </c>
      <c r="AA52">
        <f>I!Z50*'Sim_F(IxI)'!$O52</f>
        <v>0</v>
      </c>
      <c r="AB52">
        <f>I!AA50*'Sim_F(IxI)'!$O52</f>
        <v>0</v>
      </c>
      <c r="AC52">
        <f>I!AB50*'Sim_F(IxI)'!$O52</f>
        <v>0</v>
      </c>
      <c r="AD52">
        <f>I!AC50*'Sim_F(IxI)'!$O52</f>
        <v>0</v>
      </c>
      <c r="AE52">
        <f>I!AD50*'Sim_F(IxI)'!$O52</f>
        <v>0</v>
      </c>
      <c r="AF52">
        <f>I!AE50*'Sim_F(IxI)'!$O52</f>
        <v>0</v>
      </c>
      <c r="AG52">
        <f>I!AF50*'Sim_F(IxI)'!$O52</f>
        <v>0</v>
      </c>
      <c r="AH52">
        <f>I!AG50*'Sim_F(IxI)'!$O52</f>
        <v>0</v>
      </c>
      <c r="AI52">
        <f>I!AH50*'Sim_F(IxI)'!$O52</f>
        <v>0</v>
      </c>
      <c r="AJ52">
        <f>I!AI50*'Sim_F(IxI)'!$O52</f>
        <v>0</v>
      </c>
      <c r="AK52">
        <f>I!AJ50*'Sim_F(IxI)'!$O52</f>
        <v>0</v>
      </c>
      <c r="AL52">
        <f>I!AK50*'Sim_F(IxI)'!$O52</f>
        <v>0</v>
      </c>
      <c r="AM52">
        <f>I!AL50*'Sim_F(IxI)'!$O52</f>
        <v>0</v>
      </c>
      <c r="AN52">
        <f>I!AM50*'Sim_F(IxI)'!$O52</f>
        <v>0</v>
      </c>
      <c r="AO52">
        <f>I!AN50*'Sim_F(IxI)'!$O52</f>
        <v>0</v>
      </c>
      <c r="AP52">
        <f>I!AO50*'Sim_F(IxI)'!$O52</f>
        <v>0</v>
      </c>
      <c r="AQ52">
        <f>I!AP50*'Sim_F(IxI)'!$O52</f>
        <v>0</v>
      </c>
      <c r="AR52">
        <f>I!AQ50*'Sim_F(IxI)'!$O52</f>
        <v>0</v>
      </c>
      <c r="AS52">
        <f>I!AR50*'Sim_F(IxI)'!$O52</f>
        <v>0</v>
      </c>
      <c r="AT52">
        <f>I!AS50*'Sim_F(IxI)'!$O52</f>
        <v>0</v>
      </c>
      <c r="AU52">
        <f>I!AT50*'Sim_F(IxI)'!$O52</f>
        <v>0</v>
      </c>
      <c r="AV52">
        <f>I!AU50*'Sim_F(IxI)'!$O52</f>
        <v>0</v>
      </c>
      <c r="AW52">
        <f>I!AV50*'Sim_F(IxI)'!$O52</f>
        <v>0</v>
      </c>
      <c r="AX52">
        <f>I!AW50*'Sim_F(IxI)'!$O52</f>
        <v>0</v>
      </c>
      <c r="AY52">
        <f>I!AX50*'Sim_F(IxI)'!$O52</f>
        <v>0</v>
      </c>
      <c r="AZ52">
        <f>I!AY50*'Sim_F(IxI)'!$O52</f>
        <v>0</v>
      </c>
      <c r="BA52">
        <f>I!AZ50*'Sim_F(IxI)'!$O52</f>
        <v>0</v>
      </c>
      <c r="BB52">
        <f>I!BA50*'Sim_F(IxI)'!$O52</f>
        <v>0</v>
      </c>
      <c r="BC52">
        <f>I!BB50*'Sim_F(IxI)'!$O52</f>
        <v>0</v>
      </c>
      <c r="BD52">
        <f>I!BC50*'Sim_F(IxI)'!$O52</f>
        <v>0</v>
      </c>
      <c r="BE52">
        <f>I!BD50*'Sim_F(IxI)'!$O52</f>
        <v>0</v>
      </c>
      <c r="BF52">
        <f>I!BE50*'Sim_F(IxI)'!$O52</f>
        <v>0</v>
      </c>
      <c r="BG52">
        <f>I!BF50*'Sim_F(IxI)'!$O52</f>
        <v>0</v>
      </c>
      <c r="BH52">
        <f>I!BG50*'Sim_F(IxI)'!$O52</f>
        <v>0</v>
      </c>
      <c r="BI52">
        <f>I!BH50*'Sim_F(IxI)'!$O52</f>
        <v>0</v>
      </c>
      <c r="BJ52">
        <f>I!BI50*'Sim_F(IxI)'!$O52</f>
        <v>0</v>
      </c>
      <c r="BK52">
        <f>I!BJ50*'Sim_F(IxI)'!$O52</f>
        <v>0</v>
      </c>
      <c r="BL52">
        <f>I!BK50*'Sim_F(IxI)'!$O52</f>
        <v>0</v>
      </c>
      <c r="BM52">
        <f>I!BL50*'Sim_F(IxI)'!$O52</f>
        <v>0</v>
      </c>
      <c r="BN52">
        <f>I!BM50*'Sim_F(IxI)'!$O52</f>
        <v>0</v>
      </c>
      <c r="BO52">
        <f>I!BN50*'Sim_F(IxI)'!$O52</f>
        <v>0</v>
      </c>
      <c r="BP52">
        <f>I!BO50*'Sim_F(IxI)'!$O52</f>
        <v>0</v>
      </c>
      <c r="BQ52">
        <f>I!BP50*'Sim_F(IxI)'!$O52</f>
        <v>0</v>
      </c>
      <c r="BR52">
        <f>I!BQ50*'Sim_F(IxI)'!$O52</f>
        <v>0</v>
      </c>
      <c r="BS52">
        <f>I!BR50*'Sim_F(IxI)'!$O52</f>
        <v>0</v>
      </c>
      <c r="BT52">
        <f>I!BS50*'Sim_F(IxI)'!$O52</f>
        <v>0</v>
      </c>
      <c r="BU52">
        <f>I!BT50*'Sim_F(IxI)'!$O52</f>
        <v>0</v>
      </c>
      <c r="BV52">
        <f>I!BU50*'Sim_F(IxI)'!$O52</f>
        <v>0</v>
      </c>
      <c r="BW52">
        <f>I!BV50*'Sim_F(IxI)'!$O52</f>
        <v>0</v>
      </c>
      <c r="BX52">
        <f>I!BW50*'Sim_F(IxI)'!$O52</f>
        <v>0</v>
      </c>
      <c r="BY52">
        <f>I!BX50*'Sim_F(IxI)'!$O52</f>
        <v>0</v>
      </c>
    </row>
    <row r="53" spans="1:77" x14ac:dyDescent="0.25">
      <c r="A53" s="105" t="s">
        <v>50</v>
      </c>
      <c r="B53">
        <f>I!A51*'Sim_F(IxI)'!$O53</f>
        <v>0</v>
      </c>
      <c r="C53">
        <f>I!B51*'Sim_F(IxI)'!$O53</f>
        <v>0</v>
      </c>
      <c r="D53">
        <f>I!C51*'Sim_F(IxI)'!$O53</f>
        <v>0</v>
      </c>
      <c r="E53">
        <f>I!D51*'Sim_F(IxI)'!$O53</f>
        <v>0</v>
      </c>
      <c r="F53">
        <f>I!E51*'Sim_F(IxI)'!$O53</f>
        <v>0</v>
      </c>
      <c r="G53">
        <f>I!F51*'Sim_F(IxI)'!$O53</f>
        <v>0</v>
      </c>
      <c r="H53">
        <f>I!G51*'Sim_F(IxI)'!$O53</f>
        <v>0</v>
      </c>
      <c r="I53">
        <f>I!H51*'Sim_F(IxI)'!$O53</f>
        <v>0</v>
      </c>
      <c r="J53">
        <f>I!I51*'Sim_F(IxI)'!$O53</f>
        <v>0</v>
      </c>
      <c r="K53">
        <f>I!J51*'Sim_F(IxI)'!$O53</f>
        <v>0</v>
      </c>
      <c r="L53">
        <f>I!K51*'Sim_F(IxI)'!$O53</f>
        <v>0</v>
      </c>
      <c r="M53">
        <f>I!L51*'Sim_F(IxI)'!$O53</f>
        <v>0</v>
      </c>
      <c r="N53">
        <f>I!M51*'Sim_F(IxI)'!$O53</f>
        <v>0</v>
      </c>
      <c r="O53">
        <f>I!N51*'Sim_F(IxI)'!$O53</f>
        <v>0</v>
      </c>
      <c r="P53">
        <f>I!O51*'Sim_F(IxI)'!$O53</f>
        <v>0</v>
      </c>
      <c r="Q53">
        <f>I!P51*'Sim_F(IxI)'!$O53</f>
        <v>0</v>
      </c>
      <c r="R53">
        <f>I!Q51*'Sim_F(IxI)'!$O53</f>
        <v>0</v>
      </c>
      <c r="S53">
        <f>I!R51*'Sim_F(IxI)'!$O53</f>
        <v>0</v>
      </c>
      <c r="T53">
        <f>I!S51*'Sim_F(IxI)'!$O53</f>
        <v>0</v>
      </c>
      <c r="U53">
        <f>I!T51*'Sim_F(IxI)'!$O53</f>
        <v>0</v>
      </c>
      <c r="V53">
        <f>I!U51*'Sim_F(IxI)'!$O53</f>
        <v>0</v>
      </c>
      <c r="W53">
        <f>I!V51*'Sim_F(IxI)'!$O53</f>
        <v>0</v>
      </c>
      <c r="X53">
        <f>I!W51*'Sim_F(IxI)'!$O53</f>
        <v>0</v>
      </c>
      <c r="Y53">
        <f>I!X51*'Sim_F(IxI)'!$O53</f>
        <v>0</v>
      </c>
      <c r="Z53">
        <f>I!Y51*'Sim_F(IxI)'!$O53</f>
        <v>0</v>
      </c>
      <c r="AA53">
        <f>I!Z51*'Sim_F(IxI)'!$O53</f>
        <v>0</v>
      </c>
      <c r="AB53">
        <f>I!AA51*'Sim_F(IxI)'!$O53</f>
        <v>0</v>
      </c>
      <c r="AC53">
        <f>I!AB51*'Sim_F(IxI)'!$O53</f>
        <v>0</v>
      </c>
      <c r="AD53">
        <f>I!AC51*'Sim_F(IxI)'!$O53</f>
        <v>0</v>
      </c>
      <c r="AE53">
        <f>I!AD51*'Sim_F(IxI)'!$O53</f>
        <v>0</v>
      </c>
      <c r="AF53">
        <f>I!AE51*'Sim_F(IxI)'!$O53</f>
        <v>0</v>
      </c>
      <c r="AG53">
        <f>I!AF51*'Sim_F(IxI)'!$O53</f>
        <v>0</v>
      </c>
      <c r="AH53">
        <f>I!AG51*'Sim_F(IxI)'!$O53</f>
        <v>0</v>
      </c>
      <c r="AI53">
        <f>I!AH51*'Sim_F(IxI)'!$O53</f>
        <v>0</v>
      </c>
      <c r="AJ53">
        <f>I!AI51*'Sim_F(IxI)'!$O53</f>
        <v>0</v>
      </c>
      <c r="AK53">
        <f>I!AJ51*'Sim_F(IxI)'!$O53</f>
        <v>0</v>
      </c>
      <c r="AL53">
        <f>I!AK51*'Sim_F(IxI)'!$O53</f>
        <v>0</v>
      </c>
      <c r="AM53">
        <f>I!AL51*'Sim_F(IxI)'!$O53</f>
        <v>0</v>
      </c>
      <c r="AN53">
        <f>I!AM51*'Sim_F(IxI)'!$O53</f>
        <v>0</v>
      </c>
      <c r="AO53">
        <f>I!AN51*'Sim_F(IxI)'!$O53</f>
        <v>0</v>
      </c>
      <c r="AP53">
        <f>I!AO51*'Sim_F(IxI)'!$O53</f>
        <v>0</v>
      </c>
      <c r="AQ53">
        <f>I!AP51*'Sim_F(IxI)'!$O53</f>
        <v>0</v>
      </c>
      <c r="AR53">
        <f>I!AQ51*'Sim_F(IxI)'!$O53</f>
        <v>0</v>
      </c>
      <c r="AS53">
        <f>I!AR51*'Sim_F(IxI)'!$O53</f>
        <v>0</v>
      </c>
      <c r="AT53">
        <f>I!AS51*'Sim_F(IxI)'!$O53</f>
        <v>0</v>
      </c>
      <c r="AU53">
        <f>I!AT51*'Sim_F(IxI)'!$O53</f>
        <v>0</v>
      </c>
      <c r="AV53">
        <f>I!AU51*'Sim_F(IxI)'!$O53</f>
        <v>0</v>
      </c>
      <c r="AW53">
        <f>I!AV51*'Sim_F(IxI)'!$O53</f>
        <v>0</v>
      </c>
      <c r="AX53">
        <f>I!AW51*'Sim_F(IxI)'!$O53</f>
        <v>0</v>
      </c>
      <c r="AY53">
        <f>I!AX51*'Sim_F(IxI)'!$O53</f>
        <v>0</v>
      </c>
      <c r="AZ53">
        <f>I!AY51*'Sim_F(IxI)'!$O53</f>
        <v>0</v>
      </c>
      <c r="BA53">
        <f>I!AZ51*'Sim_F(IxI)'!$O53</f>
        <v>0</v>
      </c>
      <c r="BB53">
        <f>I!BA51*'Sim_F(IxI)'!$O53</f>
        <v>0</v>
      </c>
      <c r="BC53">
        <f>I!BB51*'Sim_F(IxI)'!$O53</f>
        <v>0</v>
      </c>
      <c r="BD53">
        <f>I!BC51*'Sim_F(IxI)'!$O53</f>
        <v>0</v>
      </c>
      <c r="BE53">
        <f>I!BD51*'Sim_F(IxI)'!$O53</f>
        <v>0</v>
      </c>
      <c r="BF53">
        <f>I!BE51*'Sim_F(IxI)'!$O53</f>
        <v>0</v>
      </c>
      <c r="BG53">
        <f>I!BF51*'Sim_F(IxI)'!$O53</f>
        <v>0</v>
      </c>
      <c r="BH53">
        <f>I!BG51*'Sim_F(IxI)'!$O53</f>
        <v>0</v>
      </c>
      <c r="BI53">
        <f>I!BH51*'Sim_F(IxI)'!$O53</f>
        <v>0</v>
      </c>
      <c r="BJ53">
        <f>I!BI51*'Sim_F(IxI)'!$O53</f>
        <v>0</v>
      </c>
      <c r="BK53">
        <f>I!BJ51*'Sim_F(IxI)'!$O53</f>
        <v>0</v>
      </c>
      <c r="BL53">
        <f>I!BK51*'Sim_F(IxI)'!$O53</f>
        <v>0</v>
      </c>
      <c r="BM53">
        <f>I!BL51*'Sim_F(IxI)'!$O53</f>
        <v>0</v>
      </c>
      <c r="BN53">
        <f>I!BM51*'Sim_F(IxI)'!$O53</f>
        <v>0</v>
      </c>
      <c r="BO53">
        <f>I!BN51*'Sim_F(IxI)'!$O53</f>
        <v>0</v>
      </c>
      <c r="BP53">
        <f>I!BO51*'Sim_F(IxI)'!$O53</f>
        <v>0</v>
      </c>
      <c r="BQ53">
        <f>I!BP51*'Sim_F(IxI)'!$O53</f>
        <v>0</v>
      </c>
      <c r="BR53">
        <f>I!BQ51*'Sim_F(IxI)'!$O53</f>
        <v>0</v>
      </c>
      <c r="BS53">
        <f>I!BR51*'Sim_F(IxI)'!$O53</f>
        <v>0</v>
      </c>
      <c r="BT53">
        <f>I!BS51*'Sim_F(IxI)'!$O53</f>
        <v>0</v>
      </c>
      <c r="BU53">
        <f>I!BT51*'Sim_F(IxI)'!$O53</f>
        <v>0</v>
      </c>
      <c r="BV53">
        <f>I!BU51*'Sim_F(IxI)'!$O53</f>
        <v>0</v>
      </c>
      <c r="BW53">
        <f>I!BV51*'Sim_F(IxI)'!$O53</f>
        <v>0</v>
      </c>
      <c r="BX53">
        <f>I!BW51*'Sim_F(IxI)'!$O53</f>
        <v>0</v>
      </c>
      <c r="BY53">
        <f>I!BX51*'Sim_F(IxI)'!$O53</f>
        <v>0</v>
      </c>
    </row>
    <row r="54" spans="1:77" x14ac:dyDescent="0.25">
      <c r="A54" s="105" t="s">
        <v>51</v>
      </c>
      <c r="B54">
        <f>I!A52*'Sim_F(IxI)'!$O54</f>
        <v>0</v>
      </c>
      <c r="C54">
        <f>I!B52*'Sim_F(IxI)'!$O54</f>
        <v>0</v>
      </c>
      <c r="D54">
        <f>I!C52*'Sim_F(IxI)'!$O54</f>
        <v>0</v>
      </c>
      <c r="E54">
        <f>I!D52*'Sim_F(IxI)'!$O54</f>
        <v>0</v>
      </c>
      <c r="F54">
        <f>I!E52*'Sim_F(IxI)'!$O54</f>
        <v>0</v>
      </c>
      <c r="G54">
        <f>I!F52*'Sim_F(IxI)'!$O54</f>
        <v>0</v>
      </c>
      <c r="H54">
        <f>I!G52*'Sim_F(IxI)'!$O54</f>
        <v>0</v>
      </c>
      <c r="I54">
        <f>I!H52*'Sim_F(IxI)'!$O54</f>
        <v>0</v>
      </c>
      <c r="J54">
        <f>I!I52*'Sim_F(IxI)'!$O54</f>
        <v>0</v>
      </c>
      <c r="K54">
        <f>I!J52*'Sim_F(IxI)'!$O54</f>
        <v>0</v>
      </c>
      <c r="L54">
        <f>I!K52*'Sim_F(IxI)'!$O54</f>
        <v>0</v>
      </c>
      <c r="M54">
        <f>I!L52*'Sim_F(IxI)'!$O54</f>
        <v>0</v>
      </c>
      <c r="N54">
        <f>I!M52*'Sim_F(IxI)'!$O54</f>
        <v>0</v>
      </c>
      <c r="O54">
        <f>I!N52*'Sim_F(IxI)'!$O54</f>
        <v>0</v>
      </c>
      <c r="P54">
        <f>I!O52*'Sim_F(IxI)'!$O54</f>
        <v>0</v>
      </c>
      <c r="Q54">
        <f>I!P52*'Sim_F(IxI)'!$O54</f>
        <v>0</v>
      </c>
      <c r="R54">
        <f>I!Q52*'Sim_F(IxI)'!$O54</f>
        <v>0</v>
      </c>
      <c r="S54">
        <f>I!R52*'Sim_F(IxI)'!$O54</f>
        <v>0</v>
      </c>
      <c r="T54">
        <f>I!S52*'Sim_F(IxI)'!$O54</f>
        <v>0</v>
      </c>
      <c r="U54">
        <f>I!T52*'Sim_F(IxI)'!$O54</f>
        <v>0</v>
      </c>
      <c r="V54">
        <f>I!U52*'Sim_F(IxI)'!$O54</f>
        <v>0</v>
      </c>
      <c r="W54">
        <f>I!V52*'Sim_F(IxI)'!$O54</f>
        <v>0</v>
      </c>
      <c r="X54">
        <f>I!W52*'Sim_F(IxI)'!$O54</f>
        <v>0</v>
      </c>
      <c r="Y54">
        <f>I!X52*'Sim_F(IxI)'!$O54</f>
        <v>0</v>
      </c>
      <c r="Z54">
        <f>I!Y52*'Sim_F(IxI)'!$O54</f>
        <v>0</v>
      </c>
      <c r="AA54">
        <f>I!Z52*'Sim_F(IxI)'!$O54</f>
        <v>0</v>
      </c>
      <c r="AB54">
        <f>I!AA52*'Sim_F(IxI)'!$O54</f>
        <v>0</v>
      </c>
      <c r="AC54">
        <f>I!AB52*'Sim_F(IxI)'!$O54</f>
        <v>0</v>
      </c>
      <c r="AD54">
        <f>I!AC52*'Sim_F(IxI)'!$O54</f>
        <v>0</v>
      </c>
      <c r="AE54">
        <f>I!AD52*'Sim_F(IxI)'!$O54</f>
        <v>0</v>
      </c>
      <c r="AF54">
        <f>I!AE52*'Sim_F(IxI)'!$O54</f>
        <v>0</v>
      </c>
      <c r="AG54">
        <f>I!AF52*'Sim_F(IxI)'!$O54</f>
        <v>0</v>
      </c>
      <c r="AH54">
        <f>I!AG52*'Sim_F(IxI)'!$O54</f>
        <v>0</v>
      </c>
      <c r="AI54">
        <f>I!AH52*'Sim_F(IxI)'!$O54</f>
        <v>0</v>
      </c>
      <c r="AJ54">
        <f>I!AI52*'Sim_F(IxI)'!$O54</f>
        <v>0</v>
      </c>
      <c r="AK54">
        <f>I!AJ52*'Sim_F(IxI)'!$O54</f>
        <v>0</v>
      </c>
      <c r="AL54">
        <f>I!AK52*'Sim_F(IxI)'!$O54</f>
        <v>0</v>
      </c>
      <c r="AM54">
        <f>I!AL52*'Sim_F(IxI)'!$O54</f>
        <v>0</v>
      </c>
      <c r="AN54">
        <f>I!AM52*'Sim_F(IxI)'!$O54</f>
        <v>0</v>
      </c>
      <c r="AO54">
        <f>I!AN52*'Sim_F(IxI)'!$O54</f>
        <v>0</v>
      </c>
      <c r="AP54">
        <f>I!AO52*'Sim_F(IxI)'!$O54</f>
        <v>0</v>
      </c>
      <c r="AQ54">
        <f>I!AP52*'Sim_F(IxI)'!$O54</f>
        <v>0</v>
      </c>
      <c r="AR54">
        <f>I!AQ52*'Sim_F(IxI)'!$O54</f>
        <v>0</v>
      </c>
      <c r="AS54">
        <f>I!AR52*'Sim_F(IxI)'!$O54</f>
        <v>0</v>
      </c>
      <c r="AT54">
        <f>I!AS52*'Sim_F(IxI)'!$O54</f>
        <v>0</v>
      </c>
      <c r="AU54">
        <f>I!AT52*'Sim_F(IxI)'!$O54</f>
        <v>0</v>
      </c>
      <c r="AV54">
        <f>I!AU52*'Sim_F(IxI)'!$O54</f>
        <v>0</v>
      </c>
      <c r="AW54">
        <f>I!AV52*'Sim_F(IxI)'!$O54</f>
        <v>0</v>
      </c>
      <c r="AX54">
        <f>I!AW52*'Sim_F(IxI)'!$O54</f>
        <v>0</v>
      </c>
      <c r="AY54">
        <f>I!AX52*'Sim_F(IxI)'!$O54</f>
        <v>0</v>
      </c>
      <c r="AZ54">
        <f>I!AY52*'Sim_F(IxI)'!$O54</f>
        <v>0</v>
      </c>
      <c r="BA54">
        <f>I!AZ52*'Sim_F(IxI)'!$O54</f>
        <v>0</v>
      </c>
      <c r="BB54">
        <f>I!BA52*'Sim_F(IxI)'!$O54</f>
        <v>0</v>
      </c>
      <c r="BC54">
        <f>I!BB52*'Sim_F(IxI)'!$O54</f>
        <v>0</v>
      </c>
      <c r="BD54">
        <f>I!BC52*'Sim_F(IxI)'!$O54</f>
        <v>0</v>
      </c>
      <c r="BE54">
        <f>I!BD52*'Sim_F(IxI)'!$O54</f>
        <v>0</v>
      </c>
      <c r="BF54">
        <f>I!BE52*'Sim_F(IxI)'!$O54</f>
        <v>0</v>
      </c>
      <c r="BG54">
        <f>I!BF52*'Sim_F(IxI)'!$O54</f>
        <v>0</v>
      </c>
      <c r="BH54">
        <f>I!BG52*'Sim_F(IxI)'!$O54</f>
        <v>0</v>
      </c>
      <c r="BI54">
        <f>I!BH52*'Sim_F(IxI)'!$O54</f>
        <v>0</v>
      </c>
      <c r="BJ54">
        <f>I!BI52*'Sim_F(IxI)'!$O54</f>
        <v>0</v>
      </c>
      <c r="BK54">
        <f>I!BJ52*'Sim_F(IxI)'!$O54</f>
        <v>0</v>
      </c>
      <c r="BL54">
        <f>I!BK52*'Sim_F(IxI)'!$O54</f>
        <v>0</v>
      </c>
      <c r="BM54">
        <f>I!BL52*'Sim_F(IxI)'!$O54</f>
        <v>0</v>
      </c>
      <c r="BN54">
        <f>I!BM52*'Sim_F(IxI)'!$O54</f>
        <v>0</v>
      </c>
      <c r="BO54">
        <f>I!BN52*'Sim_F(IxI)'!$O54</f>
        <v>0</v>
      </c>
      <c r="BP54">
        <f>I!BO52*'Sim_F(IxI)'!$O54</f>
        <v>0</v>
      </c>
      <c r="BQ54">
        <f>I!BP52*'Sim_F(IxI)'!$O54</f>
        <v>0</v>
      </c>
      <c r="BR54">
        <f>I!BQ52*'Sim_F(IxI)'!$O54</f>
        <v>0</v>
      </c>
      <c r="BS54">
        <f>I!BR52*'Sim_F(IxI)'!$O54</f>
        <v>0</v>
      </c>
      <c r="BT54">
        <f>I!BS52*'Sim_F(IxI)'!$O54</f>
        <v>0</v>
      </c>
      <c r="BU54">
        <f>I!BT52*'Sim_F(IxI)'!$O54</f>
        <v>0</v>
      </c>
      <c r="BV54">
        <f>I!BU52*'Sim_F(IxI)'!$O54</f>
        <v>0</v>
      </c>
      <c r="BW54">
        <f>I!BV52*'Sim_F(IxI)'!$O54</f>
        <v>0</v>
      </c>
      <c r="BX54">
        <f>I!BW52*'Sim_F(IxI)'!$O54</f>
        <v>0</v>
      </c>
      <c r="BY54">
        <f>I!BX52*'Sim_F(IxI)'!$O54</f>
        <v>0</v>
      </c>
    </row>
    <row r="55" spans="1:77" x14ac:dyDescent="0.25">
      <c r="A55" s="105" t="s">
        <v>52</v>
      </c>
      <c r="B55">
        <f>I!A53*'Sim_F(IxI)'!$O55</f>
        <v>0</v>
      </c>
      <c r="C55">
        <f>I!B53*'Sim_F(IxI)'!$O55</f>
        <v>0</v>
      </c>
      <c r="D55">
        <f>I!C53*'Sim_F(IxI)'!$O55</f>
        <v>0</v>
      </c>
      <c r="E55">
        <f>I!D53*'Sim_F(IxI)'!$O55</f>
        <v>0</v>
      </c>
      <c r="F55">
        <f>I!E53*'Sim_F(IxI)'!$O55</f>
        <v>0</v>
      </c>
      <c r="G55">
        <f>I!F53*'Sim_F(IxI)'!$O55</f>
        <v>0</v>
      </c>
      <c r="H55">
        <f>I!G53*'Sim_F(IxI)'!$O55</f>
        <v>0</v>
      </c>
      <c r="I55">
        <f>I!H53*'Sim_F(IxI)'!$O55</f>
        <v>0</v>
      </c>
      <c r="J55">
        <f>I!I53*'Sim_F(IxI)'!$O55</f>
        <v>0</v>
      </c>
      <c r="K55">
        <f>I!J53*'Sim_F(IxI)'!$O55</f>
        <v>0</v>
      </c>
      <c r="L55">
        <f>I!K53*'Sim_F(IxI)'!$O55</f>
        <v>0</v>
      </c>
      <c r="M55">
        <f>I!L53*'Sim_F(IxI)'!$O55</f>
        <v>0</v>
      </c>
      <c r="N55">
        <f>I!M53*'Sim_F(IxI)'!$O55</f>
        <v>0</v>
      </c>
      <c r="O55">
        <f>I!N53*'Sim_F(IxI)'!$O55</f>
        <v>0</v>
      </c>
      <c r="P55">
        <f>I!O53*'Sim_F(IxI)'!$O55</f>
        <v>0</v>
      </c>
      <c r="Q55">
        <f>I!P53*'Sim_F(IxI)'!$O55</f>
        <v>0</v>
      </c>
      <c r="R55">
        <f>I!Q53*'Sim_F(IxI)'!$O55</f>
        <v>0</v>
      </c>
      <c r="S55">
        <f>I!R53*'Sim_F(IxI)'!$O55</f>
        <v>0</v>
      </c>
      <c r="T55">
        <f>I!S53*'Sim_F(IxI)'!$O55</f>
        <v>0</v>
      </c>
      <c r="U55">
        <f>I!T53*'Sim_F(IxI)'!$O55</f>
        <v>0</v>
      </c>
      <c r="V55">
        <f>I!U53*'Sim_F(IxI)'!$O55</f>
        <v>0</v>
      </c>
      <c r="W55">
        <f>I!V53*'Sim_F(IxI)'!$O55</f>
        <v>0</v>
      </c>
      <c r="X55">
        <f>I!W53*'Sim_F(IxI)'!$O55</f>
        <v>0</v>
      </c>
      <c r="Y55">
        <f>I!X53*'Sim_F(IxI)'!$O55</f>
        <v>0</v>
      </c>
      <c r="Z55">
        <f>I!Y53*'Sim_F(IxI)'!$O55</f>
        <v>0</v>
      </c>
      <c r="AA55">
        <f>I!Z53*'Sim_F(IxI)'!$O55</f>
        <v>0</v>
      </c>
      <c r="AB55">
        <f>I!AA53*'Sim_F(IxI)'!$O55</f>
        <v>0</v>
      </c>
      <c r="AC55">
        <f>I!AB53*'Sim_F(IxI)'!$O55</f>
        <v>0</v>
      </c>
      <c r="AD55">
        <f>I!AC53*'Sim_F(IxI)'!$O55</f>
        <v>0</v>
      </c>
      <c r="AE55">
        <f>I!AD53*'Sim_F(IxI)'!$O55</f>
        <v>0</v>
      </c>
      <c r="AF55">
        <f>I!AE53*'Sim_F(IxI)'!$O55</f>
        <v>0</v>
      </c>
      <c r="AG55">
        <f>I!AF53*'Sim_F(IxI)'!$O55</f>
        <v>0</v>
      </c>
      <c r="AH55">
        <f>I!AG53*'Sim_F(IxI)'!$O55</f>
        <v>0</v>
      </c>
      <c r="AI55">
        <f>I!AH53*'Sim_F(IxI)'!$O55</f>
        <v>0</v>
      </c>
      <c r="AJ55">
        <f>I!AI53*'Sim_F(IxI)'!$O55</f>
        <v>0</v>
      </c>
      <c r="AK55">
        <f>I!AJ53*'Sim_F(IxI)'!$O55</f>
        <v>0</v>
      </c>
      <c r="AL55">
        <f>I!AK53*'Sim_F(IxI)'!$O55</f>
        <v>0</v>
      </c>
      <c r="AM55">
        <f>I!AL53*'Sim_F(IxI)'!$O55</f>
        <v>0</v>
      </c>
      <c r="AN55">
        <f>I!AM53*'Sim_F(IxI)'!$O55</f>
        <v>0</v>
      </c>
      <c r="AO55">
        <f>I!AN53*'Sim_F(IxI)'!$O55</f>
        <v>0</v>
      </c>
      <c r="AP55">
        <f>I!AO53*'Sim_F(IxI)'!$O55</f>
        <v>0</v>
      </c>
      <c r="AQ55">
        <f>I!AP53*'Sim_F(IxI)'!$O55</f>
        <v>0</v>
      </c>
      <c r="AR55">
        <f>I!AQ53*'Sim_F(IxI)'!$O55</f>
        <v>0</v>
      </c>
      <c r="AS55">
        <f>I!AR53*'Sim_F(IxI)'!$O55</f>
        <v>0</v>
      </c>
      <c r="AT55">
        <f>I!AS53*'Sim_F(IxI)'!$O55</f>
        <v>0</v>
      </c>
      <c r="AU55">
        <f>I!AT53*'Sim_F(IxI)'!$O55</f>
        <v>0</v>
      </c>
      <c r="AV55">
        <f>I!AU53*'Sim_F(IxI)'!$O55</f>
        <v>0</v>
      </c>
      <c r="AW55">
        <f>I!AV53*'Sim_F(IxI)'!$O55</f>
        <v>0</v>
      </c>
      <c r="AX55">
        <f>I!AW53*'Sim_F(IxI)'!$O55</f>
        <v>0</v>
      </c>
      <c r="AY55">
        <f>I!AX53*'Sim_F(IxI)'!$O55</f>
        <v>0</v>
      </c>
      <c r="AZ55">
        <f>I!AY53*'Sim_F(IxI)'!$O55</f>
        <v>0</v>
      </c>
      <c r="BA55">
        <f>I!AZ53*'Sim_F(IxI)'!$O55</f>
        <v>0</v>
      </c>
      <c r="BB55">
        <f>I!BA53*'Sim_F(IxI)'!$O55</f>
        <v>0</v>
      </c>
      <c r="BC55">
        <f>I!BB53*'Sim_F(IxI)'!$O55</f>
        <v>0</v>
      </c>
      <c r="BD55">
        <f>I!BC53*'Sim_F(IxI)'!$O55</f>
        <v>0</v>
      </c>
      <c r="BE55">
        <f>I!BD53*'Sim_F(IxI)'!$O55</f>
        <v>0</v>
      </c>
      <c r="BF55">
        <f>I!BE53*'Sim_F(IxI)'!$O55</f>
        <v>0</v>
      </c>
      <c r="BG55">
        <f>I!BF53*'Sim_F(IxI)'!$O55</f>
        <v>0</v>
      </c>
      <c r="BH55">
        <f>I!BG53*'Sim_F(IxI)'!$O55</f>
        <v>0</v>
      </c>
      <c r="BI55">
        <f>I!BH53*'Sim_F(IxI)'!$O55</f>
        <v>0</v>
      </c>
      <c r="BJ55">
        <f>I!BI53*'Sim_F(IxI)'!$O55</f>
        <v>0</v>
      </c>
      <c r="BK55">
        <f>I!BJ53*'Sim_F(IxI)'!$O55</f>
        <v>0</v>
      </c>
      <c r="BL55">
        <f>I!BK53*'Sim_F(IxI)'!$O55</f>
        <v>0</v>
      </c>
      <c r="BM55">
        <f>I!BL53*'Sim_F(IxI)'!$O55</f>
        <v>0</v>
      </c>
      <c r="BN55">
        <f>I!BM53*'Sim_F(IxI)'!$O55</f>
        <v>0</v>
      </c>
      <c r="BO55">
        <f>I!BN53*'Sim_F(IxI)'!$O55</f>
        <v>0</v>
      </c>
      <c r="BP55">
        <f>I!BO53*'Sim_F(IxI)'!$O55</f>
        <v>0</v>
      </c>
      <c r="BQ55">
        <f>I!BP53*'Sim_F(IxI)'!$O55</f>
        <v>0</v>
      </c>
      <c r="BR55">
        <f>I!BQ53*'Sim_F(IxI)'!$O55</f>
        <v>0</v>
      </c>
      <c r="BS55">
        <f>I!BR53*'Sim_F(IxI)'!$O55</f>
        <v>0</v>
      </c>
      <c r="BT55">
        <f>I!BS53*'Sim_F(IxI)'!$O55</f>
        <v>0</v>
      </c>
      <c r="BU55">
        <f>I!BT53*'Sim_F(IxI)'!$O55</f>
        <v>0</v>
      </c>
      <c r="BV55">
        <f>I!BU53*'Sim_F(IxI)'!$O55</f>
        <v>0</v>
      </c>
      <c r="BW55">
        <f>I!BV53*'Sim_F(IxI)'!$O55</f>
        <v>0</v>
      </c>
      <c r="BX55">
        <f>I!BW53*'Sim_F(IxI)'!$O55</f>
        <v>0</v>
      </c>
      <c r="BY55">
        <f>I!BX53*'Sim_F(IxI)'!$O55</f>
        <v>0</v>
      </c>
    </row>
    <row r="56" spans="1:77" x14ac:dyDescent="0.25">
      <c r="A56" s="105" t="s">
        <v>53</v>
      </c>
      <c r="B56">
        <f>I!A54*'Sim_F(IxI)'!$O56</f>
        <v>0</v>
      </c>
      <c r="C56">
        <f>I!B54*'Sim_F(IxI)'!$O56</f>
        <v>0</v>
      </c>
      <c r="D56">
        <f>I!C54*'Sim_F(IxI)'!$O56</f>
        <v>0</v>
      </c>
      <c r="E56">
        <f>I!D54*'Sim_F(IxI)'!$O56</f>
        <v>0</v>
      </c>
      <c r="F56">
        <f>I!E54*'Sim_F(IxI)'!$O56</f>
        <v>0</v>
      </c>
      <c r="G56">
        <f>I!F54*'Sim_F(IxI)'!$O56</f>
        <v>0</v>
      </c>
      <c r="H56">
        <f>I!G54*'Sim_F(IxI)'!$O56</f>
        <v>0</v>
      </c>
      <c r="I56">
        <f>I!H54*'Sim_F(IxI)'!$O56</f>
        <v>0</v>
      </c>
      <c r="J56">
        <f>I!I54*'Sim_F(IxI)'!$O56</f>
        <v>0</v>
      </c>
      <c r="K56">
        <f>I!J54*'Sim_F(IxI)'!$O56</f>
        <v>0</v>
      </c>
      <c r="L56">
        <f>I!K54*'Sim_F(IxI)'!$O56</f>
        <v>0</v>
      </c>
      <c r="M56">
        <f>I!L54*'Sim_F(IxI)'!$O56</f>
        <v>0</v>
      </c>
      <c r="N56">
        <f>I!M54*'Sim_F(IxI)'!$O56</f>
        <v>0</v>
      </c>
      <c r="O56">
        <f>I!N54*'Sim_F(IxI)'!$O56</f>
        <v>0</v>
      </c>
      <c r="P56">
        <f>I!O54*'Sim_F(IxI)'!$O56</f>
        <v>0</v>
      </c>
      <c r="Q56">
        <f>I!P54*'Sim_F(IxI)'!$O56</f>
        <v>0</v>
      </c>
      <c r="R56">
        <f>I!Q54*'Sim_F(IxI)'!$O56</f>
        <v>0</v>
      </c>
      <c r="S56">
        <f>I!R54*'Sim_F(IxI)'!$O56</f>
        <v>0</v>
      </c>
      <c r="T56">
        <f>I!S54*'Sim_F(IxI)'!$O56</f>
        <v>0</v>
      </c>
      <c r="U56">
        <f>I!T54*'Sim_F(IxI)'!$O56</f>
        <v>0</v>
      </c>
      <c r="V56">
        <f>I!U54*'Sim_F(IxI)'!$O56</f>
        <v>0</v>
      </c>
      <c r="W56">
        <f>I!V54*'Sim_F(IxI)'!$O56</f>
        <v>0</v>
      </c>
      <c r="X56">
        <f>I!W54*'Sim_F(IxI)'!$O56</f>
        <v>0</v>
      </c>
      <c r="Y56">
        <f>I!X54*'Sim_F(IxI)'!$O56</f>
        <v>0</v>
      </c>
      <c r="Z56">
        <f>I!Y54*'Sim_F(IxI)'!$O56</f>
        <v>0</v>
      </c>
      <c r="AA56">
        <f>I!Z54*'Sim_F(IxI)'!$O56</f>
        <v>0</v>
      </c>
      <c r="AB56">
        <f>I!AA54*'Sim_F(IxI)'!$O56</f>
        <v>0</v>
      </c>
      <c r="AC56">
        <f>I!AB54*'Sim_F(IxI)'!$O56</f>
        <v>0</v>
      </c>
      <c r="AD56">
        <f>I!AC54*'Sim_F(IxI)'!$O56</f>
        <v>0</v>
      </c>
      <c r="AE56">
        <f>I!AD54*'Sim_F(IxI)'!$O56</f>
        <v>0</v>
      </c>
      <c r="AF56">
        <f>I!AE54*'Sim_F(IxI)'!$O56</f>
        <v>0</v>
      </c>
      <c r="AG56">
        <f>I!AF54*'Sim_F(IxI)'!$O56</f>
        <v>0</v>
      </c>
      <c r="AH56">
        <f>I!AG54*'Sim_F(IxI)'!$O56</f>
        <v>0</v>
      </c>
      <c r="AI56">
        <f>I!AH54*'Sim_F(IxI)'!$O56</f>
        <v>0</v>
      </c>
      <c r="AJ56">
        <f>I!AI54*'Sim_F(IxI)'!$O56</f>
        <v>0</v>
      </c>
      <c r="AK56">
        <f>I!AJ54*'Sim_F(IxI)'!$O56</f>
        <v>0</v>
      </c>
      <c r="AL56">
        <f>I!AK54*'Sim_F(IxI)'!$O56</f>
        <v>0</v>
      </c>
      <c r="AM56">
        <f>I!AL54*'Sim_F(IxI)'!$O56</f>
        <v>0</v>
      </c>
      <c r="AN56">
        <f>I!AM54*'Sim_F(IxI)'!$O56</f>
        <v>0</v>
      </c>
      <c r="AO56">
        <f>I!AN54*'Sim_F(IxI)'!$O56</f>
        <v>0</v>
      </c>
      <c r="AP56">
        <f>I!AO54*'Sim_F(IxI)'!$O56</f>
        <v>0</v>
      </c>
      <c r="AQ56">
        <f>I!AP54*'Sim_F(IxI)'!$O56</f>
        <v>0</v>
      </c>
      <c r="AR56">
        <f>I!AQ54*'Sim_F(IxI)'!$O56</f>
        <v>0</v>
      </c>
      <c r="AS56">
        <f>I!AR54*'Sim_F(IxI)'!$O56</f>
        <v>0</v>
      </c>
      <c r="AT56">
        <f>I!AS54*'Sim_F(IxI)'!$O56</f>
        <v>0</v>
      </c>
      <c r="AU56">
        <f>I!AT54*'Sim_F(IxI)'!$O56</f>
        <v>0</v>
      </c>
      <c r="AV56">
        <f>I!AU54*'Sim_F(IxI)'!$O56</f>
        <v>0</v>
      </c>
      <c r="AW56">
        <f>I!AV54*'Sim_F(IxI)'!$O56</f>
        <v>0</v>
      </c>
      <c r="AX56">
        <f>I!AW54*'Sim_F(IxI)'!$O56</f>
        <v>0</v>
      </c>
      <c r="AY56">
        <f>I!AX54*'Sim_F(IxI)'!$O56</f>
        <v>0</v>
      </c>
      <c r="AZ56">
        <f>I!AY54*'Sim_F(IxI)'!$O56</f>
        <v>0</v>
      </c>
      <c r="BA56">
        <f>I!AZ54*'Sim_F(IxI)'!$O56</f>
        <v>0</v>
      </c>
      <c r="BB56">
        <f>I!BA54*'Sim_F(IxI)'!$O56</f>
        <v>0</v>
      </c>
      <c r="BC56">
        <f>I!BB54*'Sim_F(IxI)'!$O56</f>
        <v>0</v>
      </c>
      <c r="BD56">
        <f>I!BC54*'Sim_F(IxI)'!$O56</f>
        <v>0</v>
      </c>
      <c r="BE56">
        <f>I!BD54*'Sim_F(IxI)'!$O56</f>
        <v>0</v>
      </c>
      <c r="BF56">
        <f>I!BE54*'Sim_F(IxI)'!$O56</f>
        <v>0</v>
      </c>
      <c r="BG56">
        <f>I!BF54*'Sim_F(IxI)'!$O56</f>
        <v>0</v>
      </c>
      <c r="BH56">
        <f>I!BG54*'Sim_F(IxI)'!$O56</f>
        <v>0</v>
      </c>
      <c r="BI56">
        <f>I!BH54*'Sim_F(IxI)'!$O56</f>
        <v>0</v>
      </c>
      <c r="BJ56">
        <f>I!BI54*'Sim_F(IxI)'!$O56</f>
        <v>0</v>
      </c>
      <c r="BK56">
        <f>I!BJ54*'Sim_F(IxI)'!$O56</f>
        <v>0</v>
      </c>
      <c r="BL56">
        <f>I!BK54*'Sim_F(IxI)'!$O56</f>
        <v>0</v>
      </c>
      <c r="BM56">
        <f>I!BL54*'Sim_F(IxI)'!$O56</f>
        <v>0</v>
      </c>
      <c r="BN56">
        <f>I!BM54*'Sim_F(IxI)'!$O56</f>
        <v>0</v>
      </c>
      <c r="BO56">
        <f>I!BN54*'Sim_F(IxI)'!$O56</f>
        <v>0</v>
      </c>
      <c r="BP56">
        <f>I!BO54*'Sim_F(IxI)'!$O56</f>
        <v>0</v>
      </c>
      <c r="BQ56">
        <f>I!BP54*'Sim_F(IxI)'!$O56</f>
        <v>0</v>
      </c>
      <c r="BR56">
        <f>I!BQ54*'Sim_F(IxI)'!$O56</f>
        <v>0</v>
      </c>
      <c r="BS56">
        <f>I!BR54*'Sim_F(IxI)'!$O56</f>
        <v>0</v>
      </c>
      <c r="BT56">
        <f>I!BS54*'Sim_F(IxI)'!$O56</f>
        <v>0</v>
      </c>
      <c r="BU56">
        <f>I!BT54*'Sim_F(IxI)'!$O56</f>
        <v>0</v>
      </c>
      <c r="BV56">
        <f>I!BU54*'Sim_F(IxI)'!$O56</f>
        <v>0</v>
      </c>
      <c r="BW56">
        <f>I!BV54*'Sim_F(IxI)'!$O56</f>
        <v>0</v>
      </c>
      <c r="BX56">
        <f>I!BW54*'Sim_F(IxI)'!$O56</f>
        <v>0</v>
      </c>
      <c r="BY56">
        <f>I!BX54*'Sim_F(IxI)'!$O56</f>
        <v>0</v>
      </c>
    </row>
    <row r="57" spans="1:77" x14ac:dyDescent="0.25">
      <c r="A57" s="105" t="s">
        <v>54</v>
      </c>
      <c r="B57">
        <f>I!A55*'Sim_F(IxI)'!$O57</f>
        <v>0</v>
      </c>
      <c r="C57">
        <f>I!B55*'Sim_F(IxI)'!$O57</f>
        <v>0</v>
      </c>
      <c r="D57">
        <f>I!C55*'Sim_F(IxI)'!$O57</f>
        <v>0</v>
      </c>
      <c r="E57">
        <f>I!D55*'Sim_F(IxI)'!$O57</f>
        <v>0</v>
      </c>
      <c r="F57">
        <f>I!E55*'Sim_F(IxI)'!$O57</f>
        <v>0</v>
      </c>
      <c r="G57">
        <f>I!F55*'Sim_F(IxI)'!$O57</f>
        <v>0</v>
      </c>
      <c r="H57">
        <f>I!G55*'Sim_F(IxI)'!$O57</f>
        <v>0</v>
      </c>
      <c r="I57">
        <f>I!H55*'Sim_F(IxI)'!$O57</f>
        <v>0</v>
      </c>
      <c r="J57">
        <f>I!I55*'Sim_F(IxI)'!$O57</f>
        <v>0</v>
      </c>
      <c r="K57">
        <f>I!J55*'Sim_F(IxI)'!$O57</f>
        <v>0</v>
      </c>
      <c r="L57">
        <f>I!K55*'Sim_F(IxI)'!$O57</f>
        <v>0</v>
      </c>
      <c r="M57">
        <f>I!L55*'Sim_F(IxI)'!$O57</f>
        <v>0</v>
      </c>
      <c r="N57">
        <f>I!M55*'Sim_F(IxI)'!$O57</f>
        <v>0</v>
      </c>
      <c r="O57">
        <f>I!N55*'Sim_F(IxI)'!$O57</f>
        <v>0</v>
      </c>
      <c r="P57">
        <f>I!O55*'Sim_F(IxI)'!$O57</f>
        <v>0</v>
      </c>
      <c r="Q57">
        <f>I!P55*'Sim_F(IxI)'!$O57</f>
        <v>0</v>
      </c>
      <c r="R57">
        <f>I!Q55*'Sim_F(IxI)'!$O57</f>
        <v>0</v>
      </c>
      <c r="S57">
        <f>I!R55*'Sim_F(IxI)'!$O57</f>
        <v>0</v>
      </c>
      <c r="T57">
        <f>I!S55*'Sim_F(IxI)'!$O57</f>
        <v>0</v>
      </c>
      <c r="U57">
        <f>I!T55*'Sim_F(IxI)'!$O57</f>
        <v>0</v>
      </c>
      <c r="V57">
        <f>I!U55*'Sim_F(IxI)'!$O57</f>
        <v>0</v>
      </c>
      <c r="W57">
        <f>I!V55*'Sim_F(IxI)'!$O57</f>
        <v>0</v>
      </c>
      <c r="X57">
        <f>I!W55*'Sim_F(IxI)'!$O57</f>
        <v>0</v>
      </c>
      <c r="Y57">
        <f>I!X55*'Sim_F(IxI)'!$O57</f>
        <v>0</v>
      </c>
      <c r="Z57">
        <f>I!Y55*'Sim_F(IxI)'!$O57</f>
        <v>0</v>
      </c>
      <c r="AA57">
        <f>I!Z55*'Sim_F(IxI)'!$O57</f>
        <v>0</v>
      </c>
      <c r="AB57">
        <f>I!AA55*'Sim_F(IxI)'!$O57</f>
        <v>0</v>
      </c>
      <c r="AC57">
        <f>I!AB55*'Sim_F(IxI)'!$O57</f>
        <v>0</v>
      </c>
      <c r="AD57">
        <f>I!AC55*'Sim_F(IxI)'!$O57</f>
        <v>0</v>
      </c>
      <c r="AE57">
        <f>I!AD55*'Sim_F(IxI)'!$O57</f>
        <v>0</v>
      </c>
      <c r="AF57">
        <f>I!AE55*'Sim_F(IxI)'!$O57</f>
        <v>0</v>
      </c>
      <c r="AG57">
        <f>I!AF55*'Sim_F(IxI)'!$O57</f>
        <v>0</v>
      </c>
      <c r="AH57">
        <f>I!AG55*'Sim_F(IxI)'!$O57</f>
        <v>0</v>
      </c>
      <c r="AI57">
        <f>I!AH55*'Sim_F(IxI)'!$O57</f>
        <v>0</v>
      </c>
      <c r="AJ57">
        <f>I!AI55*'Sim_F(IxI)'!$O57</f>
        <v>0</v>
      </c>
      <c r="AK57">
        <f>I!AJ55*'Sim_F(IxI)'!$O57</f>
        <v>0</v>
      </c>
      <c r="AL57">
        <f>I!AK55*'Sim_F(IxI)'!$O57</f>
        <v>0</v>
      </c>
      <c r="AM57">
        <f>I!AL55*'Sim_F(IxI)'!$O57</f>
        <v>0</v>
      </c>
      <c r="AN57">
        <f>I!AM55*'Sim_F(IxI)'!$O57</f>
        <v>0</v>
      </c>
      <c r="AO57">
        <f>I!AN55*'Sim_F(IxI)'!$O57</f>
        <v>0</v>
      </c>
      <c r="AP57">
        <f>I!AO55*'Sim_F(IxI)'!$O57</f>
        <v>0</v>
      </c>
      <c r="AQ57">
        <f>I!AP55*'Sim_F(IxI)'!$O57</f>
        <v>0</v>
      </c>
      <c r="AR57">
        <f>I!AQ55*'Sim_F(IxI)'!$O57</f>
        <v>0</v>
      </c>
      <c r="AS57">
        <f>I!AR55*'Sim_F(IxI)'!$O57</f>
        <v>0</v>
      </c>
      <c r="AT57">
        <f>I!AS55*'Sim_F(IxI)'!$O57</f>
        <v>0</v>
      </c>
      <c r="AU57">
        <f>I!AT55*'Sim_F(IxI)'!$O57</f>
        <v>0</v>
      </c>
      <c r="AV57">
        <f>I!AU55*'Sim_F(IxI)'!$O57</f>
        <v>0</v>
      </c>
      <c r="AW57">
        <f>I!AV55*'Sim_F(IxI)'!$O57</f>
        <v>0</v>
      </c>
      <c r="AX57">
        <f>I!AW55*'Sim_F(IxI)'!$O57</f>
        <v>0</v>
      </c>
      <c r="AY57">
        <f>I!AX55*'Sim_F(IxI)'!$O57</f>
        <v>0</v>
      </c>
      <c r="AZ57">
        <f>I!AY55*'Sim_F(IxI)'!$O57</f>
        <v>0</v>
      </c>
      <c r="BA57">
        <f>I!AZ55*'Sim_F(IxI)'!$O57</f>
        <v>0</v>
      </c>
      <c r="BB57">
        <f>I!BA55*'Sim_F(IxI)'!$O57</f>
        <v>0</v>
      </c>
      <c r="BC57">
        <f>I!BB55*'Sim_F(IxI)'!$O57</f>
        <v>0</v>
      </c>
      <c r="BD57">
        <f>I!BC55*'Sim_F(IxI)'!$O57</f>
        <v>0</v>
      </c>
      <c r="BE57">
        <f>I!BD55*'Sim_F(IxI)'!$O57</f>
        <v>0</v>
      </c>
      <c r="BF57">
        <f>I!BE55*'Sim_F(IxI)'!$O57</f>
        <v>0</v>
      </c>
      <c r="BG57">
        <f>I!BF55*'Sim_F(IxI)'!$O57</f>
        <v>0</v>
      </c>
      <c r="BH57">
        <f>I!BG55*'Sim_F(IxI)'!$O57</f>
        <v>0</v>
      </c>
      <c r="BI57">
        <f>I!BH55*'Sim_F(IxI)'!$O57</f>
        <v>0</v>
      </c>
      <c r="BJ57">
        <f>I!BI55*'Sim_F(IxI)'!$O57</f>
        <v>0</v>
      </c>
      <c r="BK57">
        <f>I!BJ55*'Sim_F(IxI)'!$O57</f>
        <v>0</v>
      </c>
      <c r="BL57">
        <f>I!BK55*'Sim_F(IxI)'!$O57</f>
        <v>0</v>
      </c>
      <c r="BM57">
        <f>I!BL55*'Sim_F(IxI)'!$O57</f>
        <v>0</v>
      </c>
      <c r="BN57">
        <f>I!BM55*'Sim_F(IxI)'!$O57</f>
        <v>0</v>
      </c>
      <c r="BO57">
        <f>I!BN55*'Sim_F(IxI)'!$O57</f>
        <v>0</v>
      </c>
      <c r="BP57">
        <f>I!BO55*'Sim_F(IxI)'!$O57</f>
        <v>0</v>
      </c>
      <c r="BQ57">
        <f>I!BP55*'Sim_F(IxI)'!$O57</f>
        <v>0</v>
      </c>
      <c r="BR57">
        <f>I!BQ55*'Sim_F(IxI)'!$O57</f>
        <v>0</v>
      </c>
      <c r="BS57">
        <f>I!BR55*'Sim_F(IxI)'!$O57</f>
        <v>0</v>
      </c>
      <c r="BT57">
        <f>I!BS55*'Sim_F(IxI)'!$O57</f>
        <v>0</v>
      </c>
      <c r="BU57">
        <f>I!BT55*'Sim_F(IxI)'!$O57</f>
        <v>0</v>
      </c>
      <c r="BV57">
        <f>I!BU55*'Sim_F(IxI)'!$O57</f>
        <v>0</v>
      </c>
      <c r="BW57">
        <f>I!BV55*'Sim_F(IxI)'!$O57</f>
        <v>0</v>
      </c>
      <c r="BX57">
        <f>I!BW55*'Sim_F(IxI)'!$O57</f>
        <v>0</v>
      </c>
      <c r="BY57">
        <f>I!BX55*'Sim_F(IxI)'!$O57</f>
        <v>0</v>
      </c>
    </row>
    <row r="58" spans="1:77" x14ac:dyDescent="0.25">
      <c r="A58" s="105" t="s">
        <v>55</v>
      </c>
      <c r="B58">
        <f>I!A56*'Sim_F(IxI)'!$O58</f>
        <v>0</v>
      </c>
      <c r="C58">
        <f>I!B56*'Sim_F(IxI)'!$O58</f>
        <v>0</v>
      </c>
      <c r="D58">
        <f>I!C56*'Sim_F(IxI)'!$O58</f>
        <v>0</v>
      </c>
      <c r="E58">
        <f>I!D56*'Sim_F(IxI)'!$O58</f>
        <v>0</v>
      </c>
      <c r="F58">
        <f>I!E56*'Sim_F(IxI)'!$O58</f>
        <v>0</v>
      </c>
      <c r="G58">
        <f>I!F56*'Sim_F(IxI)'!$O58</f>
        <v>0</v>
      </c>
      <c r="H58">
        <f>I!G56*'Sim_F(IxI)'!$O58</f>
        <v>0</v>
      </c>
      <c r="I58">
        <f>I!H56*'Sim_F(IxI)'!$O58</f>
        <v>0</v>
      </c>
      <c r="J58">
        <f>I!I56*'Sim_F(IxI)'!$O58</f>
        <v>0</v>
      </c>
      <c r="K58">
        <f>I!J56*'Sim_F(IxI)'!$O58</f>
        <v>0</v>
      </c>
      <c r="L58">
        <f>I!K56*'Sim_F(IxI)'!$O58</f>
        <v>0</v>
      </c>
      <c r="M58">
        <f>I!L56*'Sim_F(IxI)'!$O58</f>
        <v>0</v>
      </c>
      <c r="N58">
        <f>I!M56*'Sim_F(IxI)'!$O58</f>
        <v>0</v>
      </c>
      <c r="O58">
        <f>I!N56*'Sim_F(IxI)'!$O58</f>
        <v>0</v>
      </c>
      <c r="P58">
        <f>I!O56*'Sim_F(IxI)'!$O58</f>
        <v>0</v>
      </c>
      <c r="Q58">
        <f>I!P56*'Sim_F(IxI)'!$O58</f>
        <v>0</v>
      </c>
      <c r="R58">
        <f>I!Q56*'Sim_F(IxI)'!$O58</f>
        <v>0</v>
      </c>
      <c r="S58">
        <f>I!R56*'Sim_F(IxI)'!$O58</f>
        <v>0</v>
      </c>
      <c r="T58">
        <f>I!S56*'Sim_F(IxI)'!$O58</f>
        <v>0</v>
      </c>
      <c r="U58">
        <f>I!T56*'Sim_F(IxI)'!$O58</f>
        <v>0</v>
      </c>
      <c r="V58">
        <f>I!U56*'Sim_F(IxI)'!$O58</f>
        <v>0</v>
      </c>
      <c r="W58">
        <f>I!V56*'Sim_F(IxI)'!$O58</f>
        <v>0</v>
      </c>
      <c r="X58">
        <f>I!W56*'Sim_F(IxI)'!$O58</f>
        <v>0</v>
      </c>
      <c r="Y58">
        <f>I!X56*'Sim_F(IxI)'!$O58</f>
        <v>0</v>
      </c>
      <c r="Z58">
        <f>I!Y56*'Sim_F(IxI)'!$O58</f>
        <v>0</v>
      </c>
      <c r="AA58">
        <f>I!Z56*'Sim_F(IxI)'!$O58</f>
        <v>0</v>
      </c>
      <c r="AB58">
        <f>I!AA56*'Sim_F(IxI)'!$O58</f>
        <v>0</v>
      </c>
      <c r="AC58">
        <f>I!AB56*'Sim_F(IxI)'!$O58</f>
        <v>0</v>
      </c>
      <c r="AD58">
        <f>I!AC56*'Sim_F(IxI)'!$O58</f>
        <v>0</v>
      </c>
      <c r="AE58">
        <f>I!AD56*'Sim_F(IxI)'!$O58</f>
        <v>0</v>
      </c>
      <c r="AF58">
        <f>I!AE56*'Sim_F(IxI)'!$O58</f>
        <v>0</v>
      </c>
      <c r="AG58">
        <f>I!AF56*'Sim_F(IxI)'!$O58</f>
        <v>0</v>
      </c>
      <c r="AH58">
        <f>I!AG56*'Sim_F(IxI)'!$O58</f>
        <v>0</v>
      </c>
      <c r="AI58">
        <f>I!AH56*'Sim_F(IxI)'!$O58</f>
        <v>0</v>
      </c>
      <c r="AJ58">
        <f>I!AI56*'Sim_F(IxI)'!$O58</f>
        <v>0</v>
      </c>
      <c r="AK58">
        <f>I!AJ56*'Sim_F(IxI)'!$O58</f>
        <v>0</v>
      </c>
      <c r="AL58">
        <f>I!AK56*'Sim_F(IxI)'!$O58</f>
        <v>0</v>
      </c>
      <c r="AM58">
        <f>I!AL56*'Sim_F(IxI)'!$O58</f>
        <v>0</v>
      </c>
      <c r="AN58">
        <f>I!AM56*'Sim_F(IxI)'!$O58</f>
        <v>0</v>
      </c>
      <c r="AO58">
        <f>I!AN56*'Sim_F(IxI)'!$O58</f>
        <v>0</v>
      </c>
      <c r="AP58">
        <f>I!AO56*'Sim_F(IxI)'!$O58</f>
        <v>0</v>
      </c>
      <c r="AQ58">
        <f>I!AP56*'Sim_F(IxI)'!$O58</f>
        <v>0</v>
      </c>
      <c r="AR58">
        <f>I!AQ56*'Sim_F(IxI)'!$O58</f>
        <v>0</v>
      </c>
      <c r="AS58">
        <f>I!AR56*'Sim_F(IxI)'!$O58</f>
        <v>0</v>
      </c>
      <c r="AT58">
        <f>I!AS56*'Sim_F(IxI)'!$O58</f>
        <v>0</v>
      </c>
      <c r="AU58">
        <f>I!AT56*'Sim_F(IxI)'!$O58</f>
        <v>0</v>
      </c>
      <c r="AV58">
        <f>I!AU56*'Sim_F(IxI)'!$O58</f>
        <v>0</v>
      </c>
      <c r="AW58">
        <f>I!AV56*'Sim_F(IxI)'!$O58</f>
        <v>0</v>
      </c>
      <c r="AX58">
        <f>I!AW56*'Sim_F(IxI)'!$O58</f>
        <v>0</v>
      </c>
      <c r="AY58">
        <f>I!AX56*'Sim_F(IxI)'!$O58</f>
        <v>0</v>
      </c>
      <c r="AZ58">
        <f>I!AY56*'Sim_F(IxI)'!$O58</f>
        <v>0</v>
      </c>
      <c r="BA58">
        <f>I!AZ56*'Sim_F(IxI)'!$O58</f>
        <v>0</v>
      </c>
      <c r="BB58">
        <f>I!BA56*'Sim_F(IxI)'!$O58</f>
        <v>0</v>
      </c>
      <c r="BC58">
        <f>I!BB56*'Sim_F(IxI)'!$O58</f>
        <v>0</v>
      </c>
      <c r="BD58">
        <f>I!BC56*'Sim_F(IxI)'!$O58</f>
        <v>0</v>
      </c>
      <c r="BE58">
        <f>I!BD56*'Sim_F(IxI)'!$O58</f>
        <v>0</v>
      </c>
      <c r="BF58">
        <f>I!BE56*'Sim_F(IxI)'!$O58</f>
        <v>0</v>
      </c>
      <c r="BG58">
        <f>I!BF56*'Sim_F(IxI)'!$O58</f>
        <v>0</v>
      </c>
      <c r="BH58">
        <f>I!BG56*'Sim_F(IxI)'!$O58</f>
        <v>0</v>
      </c>
      <c r="BI58">
        <f>I!BH56*'Sim_F(IxI)'!$O58</f>
        <v>0</v>
      </c>
      <c r="BJ58">
        <f>I!BI56*'Sim_F(IxI)'!$O58</f>
        <v>0</v>
      </c>
      <c r="BK58">
        <f>I!BJ56*'Sim_F(IxI)'!$O58</f>
        <v>0</v>
      </c>
      <c r="BL58">
        <f>I!BK56*'Sim_F(IxI)'!$O58</f>
        <v>0</v>
      </c>
      <c r="BM58">
        <f>I!BL56*'Sim_F(IxI)'!$O58</f>
        <v>0</v>
      </c>
      <c r="BN58">
        <f>I!BM56*'Sim_F(IxI)'!$O58</f>
        <v>0</v>
      </c>
      <c r="BO58">
        <f>I!BN56*'Sim_F(IxI)'!$O58</f>
        <v>0</v>
      </c>
      <c r="BP58">
        <f>I!BO56*'Sim_F(IxI)'!$O58</f>
        <v>0</v>
      </c>
      <c r="BQ58">
        <f>I!BP56*'Sim_F(IxI)'!$O58</f>
        <v>0</v>
      </c>
      <c r="BR58">
        <f>I!BQ56*'Sim_F(IxI)'!$O58</f>
        <v>0</v>
      </c>
      <c r="BS58">
        <f>I!BR56*'Sim_F(IxI)'!$O58</f>
        <v>0</v>
      </c>
      <c r="BT58">
        <f>I!BS56*'Sim_F(IxI)'!$O58</f>
        <v>0</v>
      </c>
      <c r="BU58">
        <f>I!BT56*'Sim_F(IxI)'!$O58</f>
        <v>0</v>
      </c>
      <c r="BV58">
        <f>I!BU56*'Sim_F(IxI)'!$O58</f>
        <v>0</v>
      </c>
      <c r="BW58">
        <f>I!BV56*'Sim_F(IxI)'!$O58</f>
        <v>0</v>
      </c>
      <c r="BX58">
        <f>I!BW56*'Sim_F(IxI)'!$O58</f>
        <v>0</v>
      </c>
      <c r="BY58">
        <f>I!BX56*'Sim_F(IxI)'!$O58</f>
        <v>0</v>
      </c>
    </row>
    <row r="59" spans="1:77" x14ac:dyDescent="0.25">
      <c r="A59" s="105" t="s">
        <v>56</v>
      </c>
      <c r="B59">
        <f>I!A57*'Sim_F(IxI)'!$O59</f>
        <v>0</v>
      </c>
      <c r="C59">
        <f>I!B57*'Sim_F(IxI)'!$O59</f>
        <v>0</v>
      </c>
      <c r="D59">
        <f>I!C57*'Sim_F(IxI)'!$O59</f>
        <v>0</v>
      </c>
      <c r="E59">
        <f>I!D57*'Sim_F(IxI)'!$O59</f>
        <v>0</v>
      </c>
      <c r="F59">
        <f>I!E57*'Sim_F(IxI)'!$O59</f>
        <v>0</v>
      </c>
      <c r="G59">
        <f>I!F57*'Sim_F(IxI)'!$O59</f>
        <v>0</v>
      </c>
      <c r="H59">
        <f>I!G57*'Sim_F(IxI)'!$O59</f>
        <v>0</v>
      </c>
      <c r="I59">
        <f>I!H57*'Sim_F(IxI)'!$O59</f>
        <v>0</v>
      </c>
      <c r="J59">
        <f>I!I57*'Sim_F(IxI)'!$O59</f>
        <v>0</v>
      </c>
      <c r="K59">
        <f>I!J57*'Sim_F(IxI)'!$O59</f>
        <v>0</v>
      </c>
      <c r="L59">
        <f>I!K57*'Sim_F(IxI)'!$O59</f>
        <v>0</v>
      </c>
      <c r="M59">
        <f>I!L57*'Sim_F(IxI)'!$O59</f>
        <v>0</v>
      </c>
      <c r="N59">
        <f>I!M57*'Sim_F(IxI)'!$O59</f>
        <v>0</v>
      </c>
      <c r="O59">
        <f>I!N57*'Sim_F(IxI)'!$O59</f>
        <v>0</v>
      </c>
      <c r="P59">
        <f>I!O57*'Sim_F(IxI)'!$O59</f>
        <v>0</v>
      </c>
      <c r="Q59">
        <f>I!P57*'Sim_F(IxI)'!$O59</f>
        <v>0</v>
      </c>
      <c r="R59">
        <f>I!Q57*'Sim_F(IxI)'!$O59</f>
        <v>0</v>
      </c>
      <c r="S59">
        <f>I!R57*'Sim_F(IxI)'!$O59</f>
        <v>0</v>
      </c>
      <c r="T59">
        <f>I!S57*'Sim_F(IxI)'!$O59</f>
        <v>0</v>
      </c>
      <c r="U59">
        <f>I!T57*'Sim_F(IxI)'!$O59</f>
        <v>0</v>
      </c>
      <c r="V59">
        <f>I!U57*'Sim_F(IxI)'!$O59</f>
        <v>0</v>
      </c>
      <c r="W59">
        <f>I!V57*'Sim_F(IxI)'!$O59</f>
        <v>0</v>
      </c>
      <c r="X59">
        <f>I!W57*'Sim_F(IxI)'!$O59</f>
        <v>0</v>
      </c>
      <c r="Y59">
        <f>I!X57*'Sim_F(IxI)'!$O59</f>
        <v>0</v>
      </c>
      <c r="Z59">
        <f>I!Y57*'Sim_F(IxI)'!$O59</f>
        <v>0</v>
      </c>
      <c r="AA59">
        <f>I!Z57*'Sim_F(IxI)'!$O59</f>
        <v>0</v>
      </c>
      <c r="AB59">
        <f>I!AA57*'Sim_F(IxI)'!$O59</f>
        <v>0</v>
      </c>
      <c r="AC59">
        <f>I!AB57*'Sim_F(IxI)'!$O59</f>
        <v>0</v>
      </c>
      <c r="AD59">
        <f>I!AC57*'Sim_F(IxI)'!$O59</f>
        <v>0</v>
      </c>
      <c r="AE59">
        <f>I!AD57*'Sim_F(IxI)'!$O59</f>
        <v>0</v>
      </c>
      <c r="AF59">
        <f>I!AE57*'Sim_F(IxI)'!$O59</f>
        <v>0</v>
      </c>
      <c r="AG59">
        <f>I!AF57*'Sim_F(IxI)'!$O59</f>
        <v>0</v>
      </c>
      <c r="AH59">
        <f>I!AG57*'Sim_F(IxI)'!$O59</f>
        <v>0</v>
      </c>
      <c r="AI59">
        <f>I!AH57*'Sim_F(IxI)'!$O59</f>
        <v>0</v>
      </c>
      <c r="AJ59">
        <f>I!AI57*'Sim_F(IxI)'!$O59</f>
        <v>0</v>
      </c>
      <c r="AK59">
        <f>I!AJ57*'Sim_F(IxI)'!$O59</f>
        <v>0</v>
      </c>
      <c r="AL59">
        <f>I!AK57*'Sim_F(IxI)'!$O59</f>
        <v>0</v>
      </c>
      <c r="AM59">
        <f>I!AL57*'Sim_F(IxI)'!$O59</f>
        <v>0</v>
      </c>
      <c r="AN59">
        <f>I!AM57*'Sim_F(IxI)'!$O59</f>
        <v>0</v>
      </c>
      <c r="AO59">
        <f>I!AN57*'Sim_F(IxI)'!$O59</f>
        <v>0</v>
      </c>
      <c r="AP59">
        <f>I!AO57*'Sim_F(IxI)'!$O59</f>
        <v>0</v>
      </c>
      <c r="AQ59">
        <f>I!AP57*'Sim_F(IxI)'!$O59</f>
        <v>0</v>
      </c>
      <c r="AR59">
        <f>I!AQ57*'Sim_F(IxI)'!$O59</f>
        <v>0</v>
      </c>
      <c r="AS59">
        <f>I!AR57*'Sim_F(IxI)'!$O59</f>
        <v>0</v>
      </c>
      <c r="AT59">
        <f>I!AS57*'Sim_F(IxI)'!$O59</f>
        <v>0</v>
      </c>
      <c r="AU59">
        <f>I!AT57*'Sim_F(IxI)'!$O59</f>
        <v>0</v>
      </c>
      <c r="AV59">
        <f>I!AU57*'Sim_F(IxI)'!$O59</f>
        <v>0</v>
      </c>
      <c r="AW59">
        <f>I!AV57*'Sim_F(IxI)'!$O59</f>
        <v>0</v>
      </c>
      <c r="AX59">
        <f>I!AW57*'Sim_F(IxI)'!$O59</f>
        <v>0</v>
      </c>
      <c r="AY59">
        <f>I!AX57*'Sim_F(IxI)'!$O59</f>
        <v>0</v>
      </c>
      <c r="AZ59">
        <f>I!AY57*'Sim_F(IxI)'!$O59</f>
        <v>0</v>
      </c>
      <c r="BA59">
        <f>I!AZ57*'Sim_F(IxI)'!$O59</f>
        <v>0</v>
      </c>
      <c r="BB59">
        <f>I!BA57*'Sim_F(IxI)'!$O59</f>
        <v>0</v>
      </c>
      <c r="BC59">
        <f>I!BB57*'Sim_F(IxI)'!$O59</f>
        <v>0</v>
      </c>
      <c r="BD59">
        <f>I!BC57*'Sim_F(IxI)'!$O59</f>
        <v>0</v>
      </c>
      <c r="BE59">
        <f>I!BD57*'Sim_F(IxI)'!$O59</f>
        <v>0</v>
      </c>
      <c r="BF59">
        <f>I!BE57*'Sim_F(IxI)'!$O59</f>
        <v>0</v>
      </c>
      <c r="BG59">
        <f>I!BF57*'Sim_F(IxI)'!$O59</f>
        <v>0</v>
      </c>
      <c r="BH59">
        <f>I!BG57*'Sim_F(IxI)'!$O59</f>
        <v>0</v>
      </c>
      <c r="BI59">
        <f>I!BH57*'Sim_F(IxI)'!$O59</f>
        <v>0</v>
      </c>
      <c r="BJ59">
        <f>I!BI57*'Sim_F(IxI)'!$O59</f>
        <v>0</v>
      </c>
      <c r="BK59">
        <f>I!BJ57*'Sim_F(IxI)'!$O59</f>
        <v>0</v>
      </c>
      <c r="BL59">
        <f>I!BK57*'Sim_F(IxI)'!$O59</f>
        <v>0</v>
      </c>
      <c r="BM59">
        <f>I!BL57*'Sim_F(IxI)'!$O59</f>
        <v>0</v>
      </c>
      <c r="BN59">
        <f>I!BM57*'Sim_F(IxI)'!$O59</f>
        <v>0</v>
      </c>
      <c r="BO59">
        <f>I!BN57*'Sim_F(IxI)'!$O59</f>
        <v>0</v>
      </c>
      <c r="BP59">
        <f>I!BO57*'Sim_F(IxI)'!$O59</f>
        <v>0</v>
      </c>
      <c r="BQ59">
        <f>I!BP57*'Sim_F(IxI)'!$O59</f>
        <v>0</v>
      </c>
      <c r="BR59">
        <f>I!BQ57*'Sim_F(IxI)'!$O59</f>
        <v>0</v>
      </c>
      <c r="BS59">
        <f>I!BR57*'Sim_F(IxI)'!$O59</f>
        <v>0</v>
      </c>
      <c r="BT59">
        <f>I!BS57*'Sim_F(IxI)'!$O59</f>
        <v>0</v>
      </c>
      <c r="BU59">
        <f>I!BT57*'Sim_F(IxI)'!$O59</f>
        <v>0</v>
      </c>
      <c r="BV59">
        <f>I!BU57*'Sim_F(IxI)'!$O59</f>
        <v>0</v>
      </c>
      <c r="BW59">
        <f>I!BV57*'Sim_F(IxI)'!$O59</f>
        <v>0</v>
      </c>
      <c r="BX59">
        <f>I!BW57*'Sim_F(IxI)'!$O59</f>
        <v>0</v>
      </c>
      <c r="BY59">
        <f>I!BX57*'Sim_F(IxI)'!$O59</f>
        <v>0</v>
      </c>
    </row>
    <row r="60" spans="1:77" x14ac:dyDescent="0.25">
      <c r="A60" s="105" t="s">
        <v>57</v>
      </c>
      <c r="B60">
        <f>I!A58*'Sim_F(IxI)'!$O60</f>
        <v>0</v>
      </c>
      <c r="C60">
        <f>I!B58*'Sim_F(IxI)'!$O60</f>
        <v>0</v>
      </c>
      <c r="D60">
        <f>I!C58*'Sim_F(IxI)'!$O60</f>
        <v>0</v>
      </c>
      <c r="E60">
        <f>I!D58*'Sim_F(IxI)'!$O60</f>
        <v>0</v>
      </c>
      <c r="F60">
        <f>I!E58*'Sim_F(IxI)'!$O60</f>
        <v>0</v>
      </c>
      <c r="G60">
        <f>I!F58*'Sim_F(IxI)'!$O60</f>
        <v>0</v>
      </c>
      <c r="H60">
        <f>I!G58*'Sim_F(IxI)'!$O60</f>
        <v>0</v>
      </c>
      <c r="I60">
        <f>I!H58*'Sim_F(IxI)'!$O60</f>
        <v>0</v>
      </c>
      <c r="J60">
        <f>I!I58*'Sim_F(IxI)'!$O60</f>
        <v>0</v>
      </c>
      <c r="K60">
        <f>I!J58*'Sim_F(IxI)'!$O60</f>
        <v>0</v>
      </c>
      <c r="L60">
        <f>I!K58*'Sim_F(IxI)'!$O60</f>
        <v>0</v>
      </c>
      <c r="M60">
        <f>I!L58*'Sim_F(IxI)'!$O60</f>
        <v>0</v>
      </c>
      <c r="N60">
        <f>I!M58*'Sim_F(IxI)'!$O60</f>
        <v>0</v>
      </c>
      <c r="O60">
        <f>I!N58*'Sim_F(IxI)'!$O60</f>
        <v>0</v>
      </c>
      <c r="P60">
        <f>I!O58*'Sim_F(IxI)'!$O60</f>
        <v>0</v>
      </c>
      <c r="Q60">
        <f>I!P58*'Sim_F(IxI)'!$O60</f>
        <v>0</v>
      </c>
      <c r="R60">
        <f>I!Q58*'Sim_F(IxI)'!$O60</f>
        <v>0</v>
      </c>
      <c r="S60">
        <f>I!R58*'Sim_F(IxI)'!$O60</f>
        <v>0</v>
      </c>
      <c r="T60">
        <f>I!S58*'Sim_F(IxI)'!$O60</f>
        <v>0</v>
      </c>
      <c r="U60">
        <f>I!T58*'Sim_F(IxI)'!$O60</f>
        <v>0</v>
      </c>
      <c r="V60">
        <f>I!U58*'Sim_F(IxI)'!$O60</f>
        <v>0</v>
      </c>
      <c r="W60">
        <f>I!V58*'Sim_F(IxI)'!$O60</f>
        <v>0</v>
      </c>
      <c r="X60">
        <f>I!W58*'Sim_F(IxI)'!$O60</f>
        <v>0</v>
      </c>
      <c r="Y60">
        <f>I!X58*'Sim_F(IxI)'!$O60</f>
        <v>0</v>
      </c>
      <c r="Z60">
        <f>I!Y58*'Sim_F(IxI)'!$O60</f>
        <v>0</v>
      </c>
      <c r="AA60">
        <f>I!Z58*'Sim_F(IxI)'!$O60</f>
        <v>0</v>
      </c>
      <c r="AB60">
        <f>I!AA58*'Sim_F(IxI)'!$O60</f>
        <v>0</v>
      </c>
      <c r="AC60">
        <f>I!AB58*'Sim_F(IxI)'!$O60</f>
        <v>0</v>
      </c>
      <c r="AD60">
        <f>I!AC58*'Sim_F(IxI)'!$O60</f>
        <v>0</v>
      </c>
      <c r="AE60">
        <f>I!AD58*'Sim_F(IxI)'!$O60</f>
        <v>0</v>
      </c>
      <c r="AF60">
        <f>I!AE58*'Sim_F(IxI)'!$O60</f>
        <v>0</v>
      </c>
      <c r="AG60">
        <f>I!AF58*'Sim_F(IxI)'!$O60</f>
        <v>0</v>
      </c>
      <c r="AH60">
        <f>I!AG58*'Sim_F(IxI)'!$O60</f>
        <v>0</v>
      </c>
      <c r="AI60">
        <f>I!AH58*'Sim_F(IxI)'!$O60</f>
        <v>0</v>
      </c>
      <c r="AJ60">
        <f>I!AI58*'Sim_F(IxI)'!$O60</f>
        <v>0</v>
      </c>
      <c r="AK60">
        <f>I!AJ58*'Sim_F(IxI)'!$O60</f>
        <v>0</v>
      </c>
      <c r="AL60">
        <f>I!AK58*'Sim_F(IxI)'!$O60</f>
        <v>0</v>
      </c>
      <c r="AM60">
        <f>I!AL58*'Sim_F(IxI)'!$O60</f>
        <v>0</v>
      </c>
      <c r="AN60">
        <f>I!AM58*'Sim_F(IxI)'!$O60</f>
        <v>0</v>
      </c>
      <c r="AO60">
        <f>I!AN58*'Sim_F(IxI)'!$O60</f>
        <v>0</v>
      </c>
      <c r="AP60">
        <f>I!AO58*'Sim_F(IxI)'!$O60</f>
        <v>0</v>
      </c>
      <c r="AQ60">
        <f>I!AP58*'Sim_F(IxI)'!$O60</f>
        <v>0</v>
      </c>
      <c r="AR60">
        <f>I!AQ58*'Sim_F(IxI)'!$O60</f>
        <v>0</v>
      </c>
      <c r="AS60">
        <f>I!AR58*'Sim_F(IxI)'!$O60</f>
        <v>0</v>
      </c>
      <c r="AT60">
        <f>I!AS58*'Sim_F(IxI)'!$O60</f>
        <v>0</v>
      </c>
      <c r="AU60">
        <f>I!AT58*'Sim_F(IxI)'!$O60</f>
        <v>0</v>
      </c>
      <c r="AV60">
        <f>I!AU58*'Sim_F(IxI)'!$O60</f>
        <v>0</v>
      </c>
      <c r="AW60">
        <f>I!AV58*'Sim_F(IxI)'!$O60</f>
        <v>0</v>
      </c>
      <c r="AX60">
        <f>I!AW58*'Sim_F(IxI)'!$O60</f>
        <v>0</v>
      </c>
      <c r="AY60">
        <f>I!AX58*'Sim_F(IxI)'!$O60</f>
        <v>0</v>
      </c>
      <c r="AZ60">
        <f>I!AY58*'Sim_F(IxI)'!$O60</f>
        <v>0</v>
      </c>
      <c r="BA60">
        <f>I!AZ58*'Sim_F(IxI)'!$O60</f>
        <v>0</v>
      </c>
      <c r="BB60">
        <f>I!BA58*'Sim_F(IxI)'!$O60</f>
        <v>0</v>
      </c>
      <c r="BC60">
        <f>I!BB58*'Sim_F(IxI)'!$O60</f>
        <v>0</v>
      </c>
      <c r="BD60">
        <f>I!BC58*'Sim_F(IxI)'!$O60</f>
        <v>0</v>
      </c>
      <c r="BE60">
        <f>I!BD58*'Sim_F(IxI)'!$O60</f>
        <v>0</v>
      </c>
      <c r="BF60">
        <f>I!BE58*'Sim_F(IxI)'!$O60</f>
        <v>0</v>
      </c>
      <c r="BG60">
        <f>I!BF58*'Sim_F(IxI)'!$O60</f>
        <v>0</v>
      </c>
      <c r="BH60">
        <f>I!BG58*'Sim_F(IxI)'!$O60</f>
        <v>0</v>
      </c>
      <c r="BI60">
        <f>I!BH58*'Sim_F(IxI)'!$O60</f>
        <v>0</v>
      </c>
      <c r="BJ60">
        <f>I!BI58*'Sim_F(IxI)'!$O60</f>
        <v>0</v>
      </c>
      <c r="BK60">
        <f>I!BJ58*'Sim_F(IxI)'!$O60</f>
        <v>0</v>
      </c>
      <c r="BL60">
        <f>I!BK58*'Sim_F(IxI)'!$O60</f>
        <v>0</v>
      </c>
      <c r="BM60">
        <f>I!BL58*'Sim_F(IxI)'!$O60</f>
        <v>0</v>
      </c>
      <c r="BN60">
        <f>I!BM58*'Sim_F(IxI)'!$O60</f>
        <v>0</v>
      </c>
      <c r="BO60">
        <f>I!BN58*'Sim_F(IxI)'!$O60</f>
        <v>0</v>
      </c>
      <c r="BP60">
        <f>I!BO58*'Sim_F(IxI)'!$O60</f>
        <v>0</v>
      </c>
      <c r="BQ60">
        <f>I!BP58*'Sim_F(IxI)'!$O60</f>
        <v>0</v>
      </c>
      <c r="BR60">
        <f>I!BQ58*'Sim_F(IxI)'!$O60</f>
        <v>0</v>
      </c>
      <c r="BS60">
        <f>I!BR58*'Sim_F(IxI)'!$O60</f>
        <v>0</v>
      </c>
      <c r="BT60">
        <f>I!BS58*'Sim_F(IxI)'!$O60</f>
        <v>0</v>
      </c>
      <c r="BU60">
        <f>I!BT58*'Sim_F(IxI)'!$O60</f>
        <v>0</v>
      </c>
      <c r="BV60">
        <f>I!BU58*'Sim_F(IxI)'!$O60</f>
        <v>0</v>
      </c>
      <c r="BW60">
        <f>I!BV58*'Sim_F(IxI)'!$O60</f>
        <v>0</v>
      </c>
      <c r="BX60">
        <f>I!BW58*'Sim_F(IxI)'!$O60</f>
        <v>0</v>
      </c>
      <c r="BY60">
        <f>I!BX58*'Sim_F(IxI)'!$O60</f>
        <v>0</v>
      </c>
    </row>
    <row r="61" spans="1:77" x14ac:dyDescent="0.25">
      <c r="A61" s="105" t="s">
        <v>58</v>
      </c>
      <c r="B61">
        <f>I!A59*'Sim_F(IxI)'!$O61</f>
        <v>0</v>
      </c>
      <c r="C61">
        <f>I!B59*'Sim_F(IxI)'!$O61</f>
        <v>0</v>
      </c>
      <c r="D61">
        <f>I!C59*'Sim_F(IxI)'!$O61</f>
        <v>0</v>
      </c>
      <c r="E61">
        <f>I!D59*'Sim_F(IxI)'!$O61</f>
        <v>0</v>
      </c>
      <c r="F61">
        <f>I!E59*'Sim_F(IxI)'!$O61</f>
        <v>0</v>
      </c>
      <c r="G61">
        <f>I!F59*'Sim_F(IxI)'!$O61</f>
        <v>0</v>
      </c>
      <c r="H61">
        <f>I!G59*'Sim_F(IxI)'!$O61</f>
        <v>0</v>
      </c>
      <c r="I61">
        <f>I!H59*'Sim_F(IxI)'!$O61</f>
        <v>0</v>
      </c>
      <c r="J61">
        <f>I!I59*'Sim_F(IxI)'!$O61</f>
        <v>0</v>
      </c>
      <c r="K61">
        <f>I!J59*'Sim_F(IxI)'!$O61</f>
        <v>0</v>
      </c>
      <c r="L61">
        <f>I!K59*'Sim_F(IxI)'!$O61</f>
        <v>0</v>
      </c>
      <c r="M61">
        <f>I!L59*'Sim_F(IxI)'!$O61</f>
        <v>0</v>
      </c>
      <c r="N61">
        <f>I!M59*'Sim_F(IxI)'!$O61</f>
        <v>0</v>
      </c>
      <c r="O61">
        <f>I!N59*'Sim_F(IxI)'!$O61</f>
        <v>0</v>
      </c>
      <c r="P61">
        <f>I!O59*'Sim_F(IxI)'!$O61</f>
        <v>0</v>
      </c>
      <c r="Q61">
        <f>I!P59*'Sim_F(IxI)'!$O61</f>
        <v>0</v>
      </c>
      <c r="R61">
        <f>I!Q59*'Sim_F(IxI)'!$O61</f>
        <v>0</v>
      </c>
      <c r="S61">
        <f>I!R59*'Sim_F(IxI)'!$O61</f>
        <v>0</v>
      </c>
      <c r="T61">
        <f>I!S59*'Sim_F(IxI)'!$O61</f>
        <v>0</v>
      </c>
      <c r="U61">
        <f>I!T59*'Sim_F(IxI)'!$O61</f>
        <v>0</v>
      </c>
      <c r="V61">
        <f>I!U59*'Sim_F(IxI)'!$O61</f>
        <v>0</v>
      </c>
      <c r="W61">
        <f>I!V59*'Sim_F(IxI)'!$O61</f>
        <v>0</v>
      </c>
      <c r="X61">
        <f>I!W59*'Sim_F(IxI)'!$O61</f>
        <v>0</v>
      </c>
      <c r="Y61">
        <f>I!X59*'Sim_F(IxI)'!$O61</f>
        <v>0</v>
      </c>
      <c r="Z61">
        <f>I!Y59*'Sim_F(IxI)'!$O61</f>
        <v>0</v>
      </c>
      <c r="AA61">
        <f>I!Z59*'Sim_F(IxI)'!$O61</f>
        <v>0</v>
      </c>
      <c r="AB61">
        <f>I!AA59*'Sim_F(IxI)'!$O61</f>
        <v>0</v>
      </c>
      <c r="AC61">
        <f>I!AB59*'Sim_F(IxI)'!$O61</f>
        <v>0</v>
      </c>
      <c r="AD61">
        <f>I!AC59*'Sim_F(IxI)'!$O61</f>
        <v>0</v>
      </c>
      <c r="AE61">
        <f>I!AD59*'Sim_F(IxI)'!$O61</f>
        <v>0</v>
      </c>
      <c r="AF61">
        <f>I!AE59*'Sim_F(IxI)'!$O61</f>
        <v>0</v>
      </c>
      <c r="AG61">
        <f>I!AF59*'Sim_F(IxI)'!$O61</f>
        <v>0</v>
      </c>
      <c r="AH61">
        <f>I!AG59*'Sim_F(IxI)'!$O61</f>
        <v>0</v>
      </c>
      <c r="AI61">
        <f>I!AH59*'Sim_F(IxI)'!$O61</f>
        <v>0</v>
      </c>
      <c r="AJ61">
        <f>I!AI59*'Sim_F(IxI)'!$O61</f>
        <v>0</v>
      </c>
      <c r="AK61">
        <f>I!AJ59*'Sim_F(IxI)'!$O61</f>
        <v>0</v>
      </c>
      <c r="AL61">
        <f>I!AK59*'Sim_F(IxI)'!$O61</f>
        <v>0</v>
      </c>
      <c r="AM61">
        <f>I!AL59*'Sim_F(IxI)'!$O61</f>
        <v>0</v>
      </c>
      <c r="AN61">
        <f>I!AM59*'Sim_F(IxI)'!$O61</f>
        <v>0</v>
      </c>
      <c r="AO61">
        <f>I!AN59*'Sim_F(IxI)'!$O61</f>
        <v>0</v>
      </c>
      <c r="AP61">
        <f>I!AO59*'Sim_F(IxI)'!$O61</f>
        <v>0</v>
      </c>
      <c r="AQ61">
        <f>I!AP59*'Sim_F(IxI)'!$O61</f>
        <v>0</v>
      </c>
      <c r="AR61">
        <f>I!AQ59*'Sim_F(IxI)'!$O61</f>
        <v>0</v>
      </c>
      <c r="AS61">
        <f>I!AR59*'Sim_F(IxI)'!$O61</f>
        <v>0</v>
      </c>
      <c r="AT61">
        <f>I!AS59*'Sim_F(IxI)'!$O61</f>
        <v>0</v>
      </c>
      <c r="AU61">
        <f>I!AT59*'Sim_F(IxI)'!$O61</f>
        <v>0</v>
      </c>
      <c r="AV61">
        <f>I!AU59*'Sim_F(IxI)'!$O61</f>
        <v>0</v>
      </c>
      <c r="AW61">
        <f>I!AV59*'Sim_F(IxI)'!$O61</f>
        <v>0</v>
      </c>
      <c r="AX61">
        <f>I!AW59*'Sim_F(IxI)'!$O61</f>
        <v>0</v>
      </c>
      <c r="AY61">
        <f>I!AX59*'Sim_F(IxI)'!$O61</f>
        <v>0</v>
      </c>
      <c r="AZ61">
        <f>I!AY59*'Sim_F(IxI)'!$O61</f>
        <v>0</v>
      </c>
      <c r="BA61">
        <f>I!AZ59*'Sim_F(IxI)'!$O61</f>
        <v>0</v>
      </c>
      <c r="BB61">
        <f>I!BA59*'Sim_F(IxI)'!$O61</f>
        <v>0</v>
      </c>
      <c r="BC61">
        <f>I!BB59*'Sim_F(IxI)'!$O61</f>
        <v>0</v>
      </c>
      <c r="BD61">
        <f>I!BC59*'Sim_F(IxI)'!$O61</f>
        <v>0</v>
      </c>
      <c r="BE61">
        <f>I!BD59*'Sim_F(IxI)'!$O61</f>
        <v>0</v>
      </c>
      <c r="BF61">
        <f>I!BE59*'Sim_F(IxI)'!$O61</f>
        <v>0</v>
      </c>
      <c r="BG61">
        <f>I!BF59*'Sim_F(IxI)'!$O61</f>
        <v>0</v>
      </c>
      <c r="BH61">
        <f>I!BG59*'Sim_F(IxI)'!$O61</f>
        <v>0</v>
      </c>
      <c r="BI61">
        <f>I!BH59*'Sim_F(IxI)'!$O61</f>
        <v>0</v>
      </c>
      <c r="BJ61">
        <f>I!BI59*'Sim_F(IxI)'!$O61</f>
        <v>0</v>
      </c>
      <c r="BK61">
        <f>I!BJ59*'Sim_F(IxI)'!$O61</f>
        <v>0</v>
      </c>
      <c r="BL61">
        <f>I!BK59*'Sim_F(IxI)'!$O61</f>
        <v>0</v>
      </c>
      <c r="BM61">
        <f>I!BL59*'Sim_F(IxI)'!$O61</f>
        <v>0</v>
      </c>
      <c r="BN61">
        <f>I!BM59*'Sim_F(IxI)'!$O61</f>
        <v>0</v>
      </c>
      <c r="BO61">
        <f>I!BN59*'Sim_F(IxI)'!$O61</f>
        <v>0</v>
      </c>
      <c r="BP61">
        <f>I!BO59*'Sim_F(IxI)'!$O61</f>
        <v>0</v>
      </c>
      <c r="BQ61">
        <f>I!BP59*'Sim_F(IxI)'!$O61</f>
        <v>0</v>
      </c>
      <c r="BR61">
        <f>I!BQ59*'Sim_F(IxI)'!$O61</f>
        <v>0</v>
      </c>
      <c r="BS61">
        <f>I!BR59*'Sim_F(IxI)'!$O61</f>
        <v>0</v>
      </c>
      <c r="BT61">
        <f>I!BS59*'Sim_F(IxI)'!$O61</f>
        <v>0</v>
      </c>
      <c r="BU61">
        <f>I!BT59*'Sim_F(IxI)'!$O61</f>
        <v>0</v>
      </c>
      <c r="BV61">
        <f>I!BU59*'Sim_F(IxI)'!$O61</f>
        <v>0</v>
      </c>
      <c r="BW61">
        <f>I!BV59*'Sim_F(IxI)'!$O61</f>
        <v>0</v>
      </c>
      <c r="BX61">
        <f>I!BW59*'Sim_F(IxI)'!$O61</f>
        <v>0</v>
      </c>
      <c r="BY61">
        <f>I!BX59*'Sim_F(IxI)'!$O61</f>
        <v>0</v>
      </c>
    </row>
    <row r="62" spans="1:77" x14ac:dyDescent="0.25">
      <c r="A62" s="105" t="s">
        <v>59</v>
      </c>
      <c r="B62">
        <f>I!A60*'Sim_F(IxI)'!$O62</f>
        <v>0</v>
      </c>
      <c r="C62">
        <f>I!B60*'Sim_F(IxI)'!$O62</f>
        <v>0</v>
      </c>
      <c r="D62">
        <f>I!C60*'Sim_F(IxI)'!$O62</f>
        <v>0</v>
      </c>
      <c r="E62">
        <f>I!D60*'Sim_F(IxI)'!$O62</f>
        <v>0</v>
      </c>
      <c r="F62">
        <f>I!E60*'Sim_F(IxI)'!$O62</f>
        <v>0</v>
      </c>
      <c r="G62">
        <f>I!F60*'Sim_F(IxI)'!$O62</f>
        <v>0</v>
      </c>
      <c r="H62">
        <f>I!G60*'Sim_F(IxI)'!$O62</f>
        <v>0</v>
      </c>
      <c r="I62">
        <f>I!H60*'Sim_F(IxI)'!$O62</f>
        <v>0</v>
      </c>
      <c r="J62">
        <f>I!I60*'Sim_F(IxI)'!$O62</f>
        <v>0</v>
      </c>
      <c r="K62">
        <f>I!J60*'Sim_F(IxI)'!$O62</f>
        <v>0</v>
      </c>
      <c r="L62">
        <f>I!K60*'Sim_F(IxI)'!$O62</f>
        <v>0</v>
      </c>
      <c r="M62">
        <f>I!L60*'Sim_F(IxI)'!$O62</f>
        <v>0</v>
      </c>
      <c r="N62">
        <f>I!M60*'Sim_F(IxI)'!$O62</f>
        <v>0</v>
      </c>
      <c r="O62">
        <f>I!N60*'Sim_F(IxI)'!$O62</f>
        <v>0</v>
      </c>
      <c r="P62">
        <f>I!O60*'Sim_F(IxI)'!$O62</f>
        <v>0</v>
      </c>
      <c r="Q62">
        <f>I!P60*'Sim_F(IxI)'!$O62</f>
        <v>0</v>
      </c>
      <c r="R62">
        <f>I!Q60*'Sim_F(IxI)'!$O62</f>
        <v>0</v>
      </c>
      <c r="S62">
        <f>I!R60*'Sim_F(IxI)'!$O62</f>
        <v>0</v>
      </c>
      <c r="T62">
        <f>I!S60*'Sim_F(IxI)'!$O62</f>
        <v>0</v>
      </c>
      <c r="U62">
        <f>I!T60*'Sim_F(IxI)'!$O62</f>
        <v>0</v>
      </c>
      <c r="V62">
        <f>I!U60*'Sim_F(IxI)'!$O62</f>
        <v>0</v>
      </c>
      <c r="W62">
        <f>I!V60*'Sim_F(IxI)'!$O62</f>
        <v>0</v>
      </c>
      <c r="X62">
        <f>I!W60*'Sim_F(IxI)'!$O62</f>
        <v>0</v>
      </c>
      <c r="Y62">
        <f>I!X60*'Sim_F(IxI)'!$O62</f>
        <v>0</v>
      </c>
      <c r="Z62">
        <f>I!Y60*'Sim_F(IxI)'!$O62</f>
        <v>0</v>
      </c>
      <c r="AA62">
        <f>I!Z60*'Sim_F(IxI)'!$O62</f>
        <v>0</v>
      </c>
      <c r="AB62">
        <f>I!AA60*'Sim_F(IxI)'!$O62</f>
        <v>0</v>
      </c>
      <c r="AC62">
        <f>I!AB60*'Sim_F(IxI)'!$O62</f>
        <v>0</v>
      </c>
      <c r="AD62">
        <f>I!AC60*'Sim_F(IxI)'!$O62</f>
        <v>0</v>
      </c>
      <c r="AE62">
        <f>I!AD60*'Sim_F(IxI)'!$O62</f>
        <v>0</v>
      </c>
      <c r="AF62">
        <f>I!AE60*'Sim_F(IxI)'!$O62</f>
        <v>0</v>
      </c>
      <c r="AG62">
        <f>I!AF60*'Sim_F(IxI)'!$O62</f>
        <v>0</v>
      </c>
      <c r="AH62">
        <f>I!AG60*'Sim_F(IxI)'!$O62</f>
        <v>0</v>
      </c>
      <c r="AI62">
        <f>I!AH60*'Sim_F(IxI)'!$O62</f>
        <v>0</v>
      </c>
      <c r="AJ62">
        <f>I!AI60*'Sim_F(IxI)'!$O62</f>
        <v>0</v>
      </c>
      <c r="AK62">
        <f>I!AJ60*'Sim_F(IxI)'!$O62</f>
        <v>0</v>
      </c>
      <c r="AL62">
        <f>I!AK60*'Sim_F(IxI)'!$O62</f>
        <v>0</v>
      </c>
      <c r="AM62">
        <f>I!AL60*'Sim_F(IxI)'!$O62</f>
        <v>0</v>
      </c>
      <c r="AN62">
        <f>I!AM60*'Sim_F(IxI)'!$O62</f>
        <v>0</v>
      </c>
      <c r="AO62">
        <f>I!AN60*'Sim_F(IxI)'!$O62</f>
        <v>0</v>
      </c>
      <c r="AP62">
        <f>I!AO60*'Sim_F(IxI)'!$O62</f>
        <v>0</v>
      </c>
      <c r="AQ62">
        <f>I!AP60*'Sim_F(IxI)'!$O62</f>
        <v>0</v>
      </c>
      <c r="AR62">
        <f>I!AQ60*'Sim_F(IxI)'!$O62</f>
        <v>0</v>
      </c>
      <c r="AS62">
        <f>I!AR60*'Sim_F(IxI)'!$O62</f>
        <v>0</v>
      </c>
      <c r="AT62">
        <f>I!AS60*'Sim_F(IxI)'!$O62</f>
        <v>0</v>
      </c>
      <c r="AU62">
        <f>I!AT60*'Sim_F(IxI)'!$O62</f>
        <v>0</v>
      </c>
      <c r="AV62">
        <f>I!AU60*'Sim_F(IxI)'!$O62</f>
        <v>0</v>
      </c>
      <c r="AW62">
        <f>I!AV60*'Sim_F(IxI)'!$O62</f>
        <v>0</v>
      </c>
      <c r="AX62">
        <f>I!AW60*'Sim_F(IxI)'!$O62</f>
        <v>0</v>
      </c>
      <c r="AY62">
        <f>I!AX60*'Sim_F(IxI)'!$O62</f>
        <v>0</v>
      </c>
      <c r="AZ62">
        <f>I!AY60*'Sim_F(IxI)'!$O62</f>
        <v>0</v>
      </c>
      <c r="BA62">
        <f>I!AZ60*'Sim_F(IxI)'!$O62</f>
        <v>0</v>
      </c>
      <c r="BB62">
        <f>I!BA60*'Sim_F(IxI)'!$O62</f>
        <v>0</v>
      </c>
      <c r="BC62">
        <f>I!BB60*'Sim_F(IxI)'!$O62</f>
        <v>0</v>
      </c>
      <c r="BD62">
        <f>I!BC60*'Sim_F(IxI)'!$O62</f>
        <v>0</v>
      </c>
      <c r="BE62">
        <f>I!BD60*'Sim_F(IxI)'!$O62</f>
        <v>0</v>
      </c>
      <c r="BF62">
        <f>I!BE60*'Sim_F(IxI)'!$O62</f>
        <v>0</v>
      </c>
      <c r="BG62">
        <f>I!BF60*'Sim_F(IxI)'!$O62</f>
        <v>0</v>
      </c>
      <c r="BH62">
        <f>I!BG60*'Sim_F(IxI)'!$O62</f>
        <v>0</v>
      </c>
      <c r="BI62">
        <f>I!BH60*'Sim_F(IxI)'!$O62</f>
        <v>0</v>
      </c>
      <c r="BJ62">
        <f>I!BI60*'Sim_F(IxI)'!$O62</f>
        <v>0</v>
      </c>
      <c r="BK62">
        <f>I!BJ60*'Sim_F(IxI)'!$O62</f>
        <v>0</v>
      </c>
      <c r="BL62">
        <f>I!BK60*'Sim_F(IxI)'!$O62</f>
        <v>0</v>
      </c>
      <c r="BM62">
        <f>I!BL60*'Sim_F(IxI)'!$O62</f>
        <v>0</v>
      </c>
      <c r="BN62">
        <f>I!BM60*'Sim_F(IxI)'!$O62</f>
        <v>0</v>
      </c>
      <c r="BO62">
        <f>I!BN60*'Sim_F(IxI)'!$O62</f>
        <v>0</v>
      </c>
      <c r="BP62">
        <f>I!BO60*'Sim_F(IxI)'!$O62</f>
        <v>0</v>
      </c>
      <c r="BQ62">
        <f>I!BP60*'Sim_F(IxI)'!$O62</f>
        <v>0</v>
      </c>
      <c r="BR62">
        <f>I!BQ60*'Sim_F(IxI)'!$O62</f>
        <v>0</v>
      </c>
      <c r="BS62">
        <f>I!BR60*'Sim_F(IxI)'!$O62</f>
        <v>0</v>
      </c>
      <c r="BT62">
        <f>I!BS60*'Sim_F(IxI)'!$O62</f>
        <v>0</v>
      </c>
      <c r="BU62">
        <f>I!BT60*'Sim_F(IxI)'!$O62</f>
        <v>0</v>
      </c>
      <c r="BV62">
        <f>I!BU60*'Sim_F(IxI)'!$O62</f>
        <v>0</v>
      </c>
      <c r="BW62">
        <f>I!BV60*'Sim_F(IxI)'!$O62</f>
        <v>0</v>
      </c>
      <c r="BX62">
        <f>I!BW60*'Sim_F(IxI)'!$O62</f>
        <v>0</v>
      </c>
      <c r="BY62">
        <f>I!BX60*'Sim_F(IxI)'!$O62</f>
        <v>0</v>
      </c>
    </row>
    <row r="63" spans="1:77" x14ac:dyDescent="0.25">
      <c r="A63" s="105" t="s">
        <v>60</v>
      </c>
      <c r="B63">
        <f>I!A61*'Sim_F(IxI)'!$O63</f>
        <v>0</v>
      </c>
      <c r="C63">
        <f>I!B61*'Sim_F(IxI)'!$O63</f>
        <v>0</v>
      </c>
      <c r="D63">
        <f>I!C61*'Sim_F(IxI)'!$O63</f>
        <v>0</v>
      </c>
      <c r="E63">
        <f>I!D61*'Sim_F(IxI)'!$O63</f>
        <v>0</v>
      </c>
      <c r="F63">
        <f>I!E61*'Sim_F(IxI)'!$O63</f>
        <v>0</v>
      </c>
      <c r="G63">
        <f>I!F61*'Sim_F(IxI)'!$O63</f>
        <v>0</v>
      </c>
      <c r="H63">
        <f>I!G61*'Sim_F(IxI)'!$O63</f>
        <v>0</v>
      </c>
      <c r="I63">
        <f>I!H61*'Sim_F(IxI)'!$O63</f>
        <v>0</v>
      </c>
      <c r="J63">
        <f>I!I61*'Sim_F(IxI)'!$O63</f>
        <v>0</v>
      </c>
      <c r="K63">
        <f>I!J61*'Sim_F(IxI)'!$O63</f>
        <v>0</v>
      </c>
      <c r="L63">
        <f>I!K61*'Sim_F(IxI)'!$O63</f>
        <v>0</v>
      </c>
      <c r="M63">
        <f>I!L61*'Sim_F(IxI)'!$O63</f>
        <v>0</v>
      </c>
      <c r="N63">
        <f>I!M61*'Sim_F(IxI)'!$O63</f>
        <v>0</v>
      </c>
      <c r="O63">
        <f>I!N61*'Sim_F(IxI)'!$O63</f>
        <v>0</v>
      </c>
      <c r="P63">
        <f>I!O61*'Sim_F(IxI)'!$O63</f>
        <v>0</v>
      </c>
      <c r="Q63">
        <f>I!P61*'Sim_F(IxI)'!$O63</f>
        <v>0</v>
      </c>
      <c r="R63">
        <f>I!Q61*'Sim_F(IxI)'!$O63</f>
        <v>0</v>
      </c>
      <c r="S63">
        <f>I!R61*'Sim_F(IxI)'!$O63</f>
        <v>0</v>
      </c>
      <c r="T63">
        <f>I!S61*'Sim_F(IxI)'!$O63</f>
        <v>0</v>
      </c>
      <c r="U63">
        <f>I!T61*'Sim_F(IxI)'!$O63</f>
        <v>0</v>
      </c>
      <c r="V63">
        <f>I!U61*'Sim_F(IxI)'!$O63</f>
        <v>0</v>
      </c>
      <c r="W63">
        <f>I!V61*'Sim_F(IxI)'!$O63</f>
        <v>0</v>
      </c>
      <c r="X63">
        <f>I!W61*'Sim_F(IxI)'!$O63</f>
        <v>0</v>
      </c>
      <c r="Y63">
        <f>I!X61*'Sim_F(IxI)'!$O63</f>
        <v>0</v>
      </c>
      <c r="Z63">
        <f>I!Y61*'Sim_F(IxI)'!$O63</f>
        <v>0</v>
      </c>
      <c r="AA63">
        <f>I!Z61*'Sim_F(IxI)'!$O63</f>
        <v>0</v>
      </c>
      <c r="AB63">
        <f>I!AA61*'Sim_F(IxI)'!$O63</f>
        <v>0</v>
      </c>
      <c r="AC63">
        <f>I!AB61*'Sim_F(IxI)'!$O63</f>
        <v>0</v>
      </c>
      <c r="AD63">
        <f>I!AC61*'Sim_F(IxI)'!$O63</f>
        <v>0</v>
      </c>
      <c r="AE63">
        <f>I!AD61*'Sim_F(IxI)'!$O63</f>
        <v>0</v>
      </c>
      <c r="AF63">
        <f>I!AE61*'Sim_F(IxI)'!$O63</f>
        <v>0</v>
      </c>
      <c r="AG63">
        <f>I!AF61*'Sim_F(IxI)'!$O63</f>
        <v>0</v>
      </c>
      <c r="AH63">
        <f>I!AG61*'Sim_F(IxI)'!$O63</f>
        <v>0</v>
      </c>
      <c r="AI63">
        <f>I!AH61*'Sim_F(IxI)'!$O63</f>
        <v>0</v>
      </c>
      <c r="AJ63">
        <f>I!AI61*'Sim_F(IxI)'!$O63</f>
        <v>0</v>
      </c>
      <c r="AK63">
        <f>I!AJ61*'Sim_F(IxI)'!$O63</f>
        <v>0</v>
      </c>
      <c r="AL63">
        <f>I!AK61*'Sim_F(IxI)'!$O63</f>
        <v>0</v>
      </c>
      <c r="AM63">
        <f>I!AL61*'Sim_F(IxI)'!$O63</f>
        <v>0</v>
      </c>
      <c r="AN63">
        <f>I!AM61*'Sim_F(IxI)'!$O63</f>
        <v>0</v>
      </c>
      <c r="AO63">
        <f>I!AN61*'Sim_F(IxI)'!$O63</f>
        <v>0</v>
      </c>
      <c r="AP63">
        <f>I!AO61*'Sim_F(IxI)'!$O63</f>
        <v>0</v>
      </c>
      <c r="AQ63">
        <f>I!AP61*'Sim_F(IxI)'!$O63</f>
        <v>0</v>
      </c>
      <c r="AR63">
        <f>I!AQ61*'Sim_F(IxI)'!$O63</f>
        <v>0</v>
      </c>
      <c r="AS63">
        <f>I!AR61*'Sim_F(IxI)'!$O63</f>
        <v>0</v>
      </c>
      <c r="AT63">
        <f>I!AS61*'Sim_F(IxI)'!$O63</f>
        <v>0</v>
      </c>
      <c r="AU63">
        <f>I!AT61*'Sim_F(IxI)'!$O63</f>
        <v>0</v>
      </c>
      <c r="AV63">
        <f>I!AU61*'Sim_F(IxI)'!$O63</f>
        <v>0</v>
      </c>
      <c r="AW63">
        <f>I!AV61*'Sim_F(IxI)'!$O63</f>
        <v>0</v>
      </c>
      <c r="AX63">
        <f>I!AW61*'Sim_F(IxI)'!$O63</f>
        <v>0</v>
      </c>
      <c r="AY63">
        <f>I!AX61*'Sim_F(IxI)'!$O63</f>
        <v>0</v>
      </c>
      <c r="AZ63">
        <f>I!AY61*'Sim_F(IxI)'!$O63</f>
        <v>0</v>
      </c>
      <c r="BA63">
        <f>I!AZ61*'Sim_F(IxI)'!$O63</f>
        <v>0</v>
      </c>
      <c r="BB63">
        <f>I!BA61*'Sim_F(IxI)'!$O63</f>
        <v>0</v>
      </c>
      <c r="BC63">
        <f>I!BB61*'Sim_F(IxI)'!$O63</f>
        <v>0</v>
      </c>
      <c r="BD63">
        <f>I!BC61*'Sim_F(IxI)'!$O63</f>
        <v>0</v>
      </c>
      <c r="BE63">
        <f>I!BD61*'Sim_F(IxI)'!$O63</f>
        <v>0</v>
      </c>
      <c r="BF63">
        <f>I!BE61*'Sim_F(IxI)'!$O63</f>
        <v>0</v>
      </c>
      <c r="BG63">
        <f>I!BF61*'Sim_F(IxI)'!$O63</f>
        <v>0</v>
      </c>
      <c r="BH63">
        <f>I!BG61*'Sim_F(IxI)'!$O63</f>
        <v>0</v>
      </c>
      <c r="BI63">
        <f>I!BH61*'Sim_F(IxI)'!$O63</f>
        <v>0</v>
      </c>
      <c r="BJ63">
        <f>I!BI61*'Sim_F(IxI)'!$O63</f>
        <v>0</v>
      </c>
      <c r="BK63">
        <f>I!BJ61*'Sim_F(IxI)'!$O63</f>
        <v>0</v>
      </c>
      <c r="BL63">
        <f>I!BK61*'Sim_F(IxI)'!$O63</f>
        <v>0</v>
      </c>
      <c r="BM63">
        <f>I!BL61*'Sim_F(IxI)'!$O63</f>
        <v>0</v>
      </c>
      <c r="BN63">
        <f>I!BM61*'Sim_F(IxI)'!$O63</f>
        <v>0</v>
      </c>
      <c r="BO63">
        <f>I!BN61*'Sim_F(IxI)'!$O63</f>
        <v>0</v>
      </c>
      <c r="BP63">
        <f>I!BO61*'Sim_F(IxI)'!$O63</f>
        <v>0</v>
      </c>
      <c r="BQ63">
        <f>I!BP61*'Sim_F(IxI)'!$O63</f>
        <v>0</v>
      </c>
      <c r="BR63">
        <f>I!BQ61*'Sim_F(IxI)'!$O63</f>
        <v>0</v>
      </c>
      <c r="BS63">
        <f>I!BR61*'Sim_F(IxI)'!$O63</f>
        <v>0</v>
      </c>
      <c r="BT63">
        <f>I!BS61*'Sim_F(IxI)'!$O63</f>
        <v>0</v>
      </c>
      <c r="BU63">
        <f>I!BT61*'Sim_F(IxI)'!$O63</f>
        <v>0</v>
      </c>
      <c r="BV63">
        <f>I!BU61*'Sim_F(IxI)'!$O63</f>
        <v>0</v>
      </c>
      <c r="BW63">
        <f>I!BV61*'Sim_F(IxI)'!$O63</f>
        <v>0</v>
      </c>
      <c r="BX63">
        <f>I!BW61*'Sim_F(IxI)'!$O63</f>
        <v>0</v>
      </c>
      <c r="BY63">
        <f>I!BX61*'Sim_F(IxI)'!$O63</f>
        <v>0</v>
      </c>
    </row>
    <row r="64" spans="1:77" x14ac:dyDescent="0.25">
      <c r="A64" s="105" t="s">
        <v>61</v>
      </c>
      <c r="B64">
        <f>I!A62*'Sim_F(IxI)'!$O64</f>
        <v>0</v>
      </c>
      <c r="C64">
        <f>I!B62*'Sim_F(IxI)'!$O64</f>
        <v>0</v>
      </c>
      <c r="D64">
        <f>I!C62*'Sim_F(IxI)'!$O64</f>
        <v>0</v>
      </c>
      <c r="E64">
        <f>I!D62*'Sim_F(IxI)'!$O64</f>
        <v>0</v>
      </c>
      <c r="F64">
        <f>I!E62*'Sim_F(IxI)'!$O64</f>
        <v>0</v>
      </c>
      <c r="G64">
        <f>I!F62*'Sim_F(IxI)'!$O64</f>
        <v>0</v>
      </c>
      <c r="H64">
        <f>I!G62*'Sim_F(IxI)'!$O64</f>
        <v>0</v>
      </c>
      <c r="I64">
        <f>I!H62*'Sim_F(IxI)'!$O64</f>
        <v>0</v>
      </c>
      <c r="J64">
        <f>I!I62*'Sim_F(IxI)'!$O64</f>
        <v>0</v>
      </c>
      <c r="K64">
        <f>I!J62*'Sim_F(IxI)'!$O64</f>
        <v>0</v>
      </c>
      <c r="L64">
        <f>I!K62*'Sim_F(IxI)'!$O64</f>
        <v>0</v>
      </c>
      <c r="M64">
        <f>I!L62*'Sim_F(IxI)'!$O64</f>
        <v>0</v>
      </c>
      <c r="N64">
        <f>I!M62*'Sim_F(IxI)'!$O64</f>
        <v>0</v>
      </c>
      <c r="O64">
        <f>I!N62*'Sim_F(IxI)'!$O64</f>
        <v>0</v>
      </c>
      <c r="P64">
        <f>I!O62*'Sim_F(IxI)'!$O64</f>
        <v>0</v>
      </c>
      <c r="Q64">
        <f>I!P62*'Sim_F(IxI)'!$O64</f>
        <v>0</v>
      </c>
      <c r="R64">
        <f>I!Q62*'Sim_F(IxI)'!$O64</f>
        <v>0</v>
      </c>
      <c r="S64">
        <f>I!R62*'Sim_F(IxI)'!$O64</f>
        <v>0</v>
      </c>
      <c r="T64">
        <f>I!S62*'Sim_F(IxI)'!$O64</f>
        <v>0</v>
      </c>
      <c r="U64">
        <f>I!T62*'Sim_F(IxI)'!$O64</f>
        <v>0</v>
      </c>
      <c r="V64">
        <f>I!U62*'Sim_F(IxI)'!$O64</f>
        <v>0</v>
      </c>
      <c r="W64">
        <f>I!V62*'Sim_F(IxI)'!$O64</f>
        <v>0</v>
      </c>
      <c r="X64">
        <f>I!W62*'Sim_F(IxI)'!$O64</f>
        <v>0</v>
      </c>
      <c r="Y64">
        <f>I!X62*'Sim_F(IxI)'!$O64</f>
        <v>0</v>
      </c>
      <c r="Z64">
        <f>I!Y62*'Sim_F(IxI)'!$O64</f>
        <v>0</v>
      </c>
      <c r="AA64">
        <f>I!Z62*'Sim_F(IxI)'!$O64</f>
        <v>0</v>
      </c>
      <c r="AB64">
        <f>I!AA62*'Sim_F(IxI)'!$O64</f>
        <v>0</v>
      </c>
      <c r="AC64">
        <f>I!AB62*'Sim_F(IxI)'!$O64</f>
        <v>0</v>
      </c>
      <c r="AD64">
        <f>I!AC62*'Sim_F(IxI)'!$O64</f>
        <v>0</v>
      </c>
      <c r="AE64">
        <f>I!AD62*'Sim_F(IxI)'!$O64</f>
        <v>0</v>
      </c>
      <c r="AF64">
        <f>I!AE62*'Sim_F(IxI)'!$O64</f>
        <v>0</v>
      </c>
      <c r="AG64">
        <f>I!AF62*'Sim_F(IxI)'!$O64</f>
        <v>0</v>
      </c>
      <c r="AH64">
        <f>I!AG62*'Sim_F(IxI)'!$O64</f>
        <v>0</v>
      </c>
      <c r="AI64">
        <f>I!AH62*'Sim_F(IxI)'!$O64</f>
        <v>0</v>
      </c>
      <c r="AJ64">
        <f>I!AI62*'Sim_F(IxI)'!$O64</f>
        <v>0</v>
      </c>
      <c r="AK64">
        <f>I!AJ62*'Sim_F(IxI)'!$O64</f>
        <v>0</v>
      </c>
      <c r="AL64">
        <f>I!AK62*'Sim_F(IxI)'!$O64</f>
        <v>0</v>
      </c>
      <c r="AM64">
        <f>I!AL62*'Sim_F(IxI)'!$O64</f>
        <v>0</v>
      </c>
      <c r="AN64">
        <f>I!AM62*'Sim_F(IxI)'!$O64</f>
        <v>0</v>
      </c>
      <c r="AO64">
        <f>I!AN62*'Sim_F(IxI)'!$O64</f>
        <v>0</v>
      </c>
      <c r="AP64">
        <f>I!AO62*'Sim_F(IxI)'!$O64</f>
        <v>0</v>
      </c>
      <c r="AQ64">
        <f>I!AP62*'Sim_F(IxI)'!$O64</f>
        <v>0</v>
      </c>
      <c r="AR64">
        <f>I!AQ62*'Sim_F(IxI)'!$O64</f>
        <v>0</v>
      </c>
      <c r="AS64">
        <f>I!AR62*'Sim_F(IxI)'!$O64</f>
        <v>0</v>
      </c>
      <c r="AT64">
        <f>I!AS62*'Sim_F(IxI)'!$O64</f>
        <v>0</v>
      </c>
      <c r="AU64">
        <f>I!AT62*'Sim_F(IxI)'!$O64</f>
        <v>0</v>
      </c>
      <c r="AV64">
        <f>I!AU62*'Sim_F(IxI)'!$O64</f>
        <v>0</v>
      </c>
      <c r="AW64">
        <f>I!AV62*'Sim_F(IxI)'!$O64</f>
        <v>0</v>
      </c>
      <c r="AX64">
        <f>I!AW62*'Sim_F(IxI)'!$O64</f>
        <v>0</v>
      </c>
      <c r="AY64">
        <f>I!AX62*'Sim_F(IxI)'!$O64</f>
        <v>0</v>
      </c>
      <c r="AZ64">
        <f>I!AY62*'Sim_F(IxI)'!$O64</f>
        <v>0</v>
      </c>
      <c r="BA64">
        <f>I!AZ62*'Sim_F(IxI)'!$O64</f>
        <v>0</v>
      </c>
      <c r="BB64">
        <f>I!BA62*'Sim_F(IxI)'!$O64</f>
        <v>0</v>
      </c>
      <c r="BC64">
        <f>I!BB62*'Sim_F(IxI)'!$O64</f>
        <v>0</v>
      </c>
      <c r="BD64">
        <f>I!BC62*'Sim_F(IxI)'!$O64</f>
        <v>0</v>
      </c>
      <c r="BE64">
        <f>I!BD62*'Sim_F(IxI)'!$O64</f>
        <v>0</v>
      </c>
      <c r="BF64">
        <f>I!BE62*'Sim_F(IxI)'!$O64</f>
        <v>0</v>
      </c>
      <c r="BG64">
        <f>I!BF62*'Sim_F(IxI)'!$O64</f>
        <v>0</v>
      </c>
      <c r="BH64">
        <f>I!BG62*'Sim_F(IxI)'!$O64</f>
        <v>0</v>
      </c>
      <c r="BI64">
        <f>I!BH62*'Sim_F(IxI)'!$O64</f>
        <v>0</v>
      </c>
      <c r="BJ64">
        <f>I!BI62*'Sim_F(IxI)'!$O64</f>
        <v>0</v>
      </c>
      <c r="BK64">
        <f>I!BJ62*'Sim_F(IxI)'!$O64</f>
        <v>0</v>
      </c>
      <c r="BL64">
        <f>I!BK62*'Sim_F(IxI)'!$O64</f>
        <v>0</v>
      </c>
      <c r="BM64">
        <f>I!BL62*'Sim_F(IxI)'!$O64</f>
        <v>0</v>
      </c>
      <c r="BN64">
        <f>I!BM62*'Sim_F(IxI)'!$O64</f>
        <v>0</v>
      </c>
      <c r="BO64">
        <f>I!BN62*'Sim_F(IxI)'!$O64</f>
        <v>0</v>
      </c>
      <c r="BP64">
        <f>I!BO62*'Sim_F(IxI)'!$O64</f>
        <v>0</v>
      </c>
      <c r="BQ64">
        <f>I!BP62*'Sim_F(IxI)'!$O64</f>
        <v>0</v>
      </c>
      <c r="BR64">
        <f>I!BQ62*'Sim_F(IxI)'!$O64</f>
        <v>0</v>
      </c>
      <c r="BS64">
        <f>I!BR62*'Sim_F(IxI)'!$O64</f>
        <v>0</v>
      </c>
      <c r="BT64">
        <f>I!BS62*'Sim_F(IxI)'!$O64</f>
        <v>0</v>
      </c>
      <c r="BU64">
        <f>I!BT62*'Sim_F(IxI)'!$O64</f>
        <v>0</v>
      </c>
      <c r="BV64">
        <f>I!BU62*'Sim_F(IxI)'!$O64</f>
        <v>0</v>
      </c>
      <c r="BW64">
        <f>I!BV62*'Sim_F(IxI)'!$O64</f>
        <v>0</v>
      </c>
      <c r="BX64">
        <f>I!BW62*'Sim_F(IxI)'!$O64</f>
        <v>0</v>
      </c>
      <c r="BY64">
        <f>I!BX62*'Sim_F(IxI)'!$O64</f>
        <v>0</v>
      </c>
    </row>
    <row r="65" spans="1:77" x14ac:dyDescent="0.25">
      <c r="A65" s="105" t="s">
        <v>62</v>
      </c>
      <c r="B65">
        <f>I!A63*'Sim_F(IxI)'!$O65</f>
        <v>0</v>
      </c>
      <c r="C65">
        <f>I!B63*'Sim_F(IxI)'!$O65</f>
        <v>0</v>
      </c>
      <c r="D65">
        <f>I!C63*'Sim_F(IxI)'!$O65</f>
        <v>0</v>
      </c>
      <c r="E65">
        <f>I!D63*'Sim_F(IxI)'!$O65</f>
        <v>0</v>
      </c>
      <c r="F65">
        <f>I!E63*'Sim_F(IxI)'!$O65</f>
        <v>0</v>
      </c>
      <c r="G65">
        <f>I!F63*'Sim_F(IxI)'!$O65</f>
        <v>0</v>
      </c>
      <c r="H65">
        <f>I!G63*'Sim_F(IxI)'!$O65</f>
        <v>0</v>
      </c>
      <c r="I65">
        <f>I!H63*'Sim_F(IxI)'!$O65</f>
        <v>0</v>
      </c>
      <c r="J65">
        <f>I!I63*'Sim_F(IxI)'!$O65</f>
        <v>0</v>
      </c>
      <c r="K65">
        <f>I!J63*'Sim_F(IxI)'!$O65</f>
        <v>0</v>
      </c>
      <c r="L65">
        <f>I!K63*'Sim_F(IxI)'!$O65</f>
        <v>0</v>
      </c>
      <c r="M65">
        <f>I!L63*'Sim_F(IxI)'!$O65</f>
        <v>0</v>
      </c>
      <c r="N65">
        <f>I!M63*'Sim_F(IxI)'!$O65</f>
        <v>0</v>
      </c>
      <c r="O65">
        <f>I!N63*'Sim_F(IxI)'!$O65</f>
        <v>0</v>
      </c>
      <c r="P65">
        <f>I!O63*'Sim_F(IxI)'!$O65</f>
        <v>0</v>
      </c>
      <c r="Q65">
        <f>I!P63*'Sim_F(IxI)'!$O65</f>
        <v>0</v>
      </c>
      <c r="R65">
        <f>I!Q63*'Sim_F(IxI)'!$O65</f>
        <v>0</v>
      </c>
      <c r="S65">
        <f>I!R63*'Sim_F(IxI)'!$O65</f>
        <v>0</v>
      </c>
      <c r="T65">
        <f>I!S63*'Sim_F(IxI)'!$O65</f>
        <v>0</v>
      </c>
      <c r="U65">
        <f>I!T63*'Sim_F(IxI)'!$O65</f>
        <v>0</v>
      </c>
      <c r="V65">
        <f>I!U63*'Sim_F(IxI)'!$O65</f>
        <v>0</v>
      </c>
      <c r="W65">
        <f>I!V63*'Sim_F(IxI)'!$O65</f>
        <v>0</v>
      </c>
      <c r="X65">
        <f>I!W63*'Sim_F(IxI)'!$O65</f>
        <v>0</v>
      </c>
      <c r="Y65">
        <f>I!X63*'Sim_F(IxI)'!$O65</f>
        <v>0</v>
      </c>
      <c r="Z65">
        <f>I!Y63*'Sim_F(IxI)'!$O65</f>
        <v>0</v>
      </c>
      <c r="AA65">
        <f>I!Z63*'Sim_F(IxI)'!$O65</f>
        <v>0</v>
      </c>
      <c r="AB65">
        <f>I!AA63*'Sim_F(IxI)'!$O65</f>
        <v>0</v>
      </c>
      <c r="AC65">
        <f>I!AB63*'Sim_F(IxI)'!$O65</f>
        <v>0</v>
      </c>
      <c r="AD65">
        <f>I!AC63*'Sim_F(IxI)'!$O65</f>
        <v>0</v>
      </c>
      <c r="AE65">
        <f>I!AD63*'Sim_F(IxI)'!$O65</f>
        <v>0</v>
      </c>
      <c r="AF65">
        <f>I!AE63*'Sim_F(IxI)'!$O65</f>
        <v>0</v>
      </c>
      <c r="AG65">
        <f>I!AF63*'Sim_F(IxI)'!$O65</f>
        <v>0</v>
      </c>
      <c r="AH65">
        <f>I!AG63*'Sim_F(IxI)'!$O65</f>
        <v>0</v>
      </c>
      <c r="AI65">
        <f>I!AH63*'Sim_F(IxI)'!$O65</f>
        <v>0</v>
      </c>
      <c r="AJ65">
        <f>I!AI63*'Sim_F(IxI)'!$O65</f>
        <v>0</v>
      </c>
      <c r="AK65">
        <f>I!AJ63*'Sim_F(IxI)'!$O65</f>
        <v>0</v>
      </c>
      <c r="AL65">
        <f>I!AK63*'Sim_F(IxI)'!$O65</f>
        <v>0</v>
      </c>
      <c r="AM65">
        <f>I!AL63*'Sim_F(IxI)'!$O65</f>
        <v>0</v>
      </c>
      <c r="AN65">
        <f>I!AM63*'Sim_F(IxI)'!$O65</f>
        <v>0</v>
      </c>
      <c r="AO65">
        <f>I!AN63*'Sim_F(IxI)'!$O65</f>
        <v>0</v>
      </c>
      <c r="AP65">
        <f>I!AO63*'Sim_F(IxI)'!$O65</f>
        <v>0</v>
      </c>
      <c r="AQ65">
        <f>I!AP63*'Sim_F(IxI)'!$O65</f>
        <v>0</v>
      </c>
      <c r="AR65">
        <f>I!AQ63*'Sim_F(IxI)'!$O65</f>
        <v>0</v>
      </c>
      <c r="AS65">
        <f>I!AR63*'Sim_F(IxI)'!$O65</f>
        <v>0</v>
      </c>
      <c r="AT65">
        <f>I!AS63*'Sim_F(IxI)'!$O65</f>
        <v>0</v>
      </c>
      <c r="AU65">
        <f>I!AT63*'Sim_F(IxI)'!$O65</f>
        <v>0</v>
      </c>
      <c r="AV65">
        <f>I!AU63*'Sim_F(IxI)'!$O65</f>
        <v>0</v>
      </c>
      <c r="AW65">
        <f>I!AV63*'Sim_F(IxI)'!$O65</f>
        <v>0</v>
      </c>
      <c r="AX65">
        <f>I!AW63*'Sim_F(IxI)'!$O65</f>
        <v>0</v>
      </c>
      <c r="AY65">
        <f>I!AX63*'Sim_F(IxI)'!$O65</f>
        <v>0</v>
      </c>
      <c r="AZ65">
        <f>I!AY63*'Sim_F(IxI)'!$O65</f>
        <v>0</v>
      </c>
      <c r="BA65">
        <f>I!AZ63*'Sim_F(IxI)'!$O65</f>
        <v>0</v>
      </c>
      <c r="BB65">
        <f>I!BA63*'Sim_F(IxI)'!$O65</f>
        <v>0</v>
      </c>
      <c r="BC65">
        <f>I!BB63*'Sim_F(IxI)'!$O65</f>
        <v>0</v>
      </c>
      <c r="BD65">
        <f>I!BC63*'Sim_F(IxI)'!$O65</f>
        <v>0</v>
      </c>
      <c r="BE65">
        <f>I!BD63*'Sim_F(IxI)'!$O65</f>
        <v>0</v>
      </c>
      <c r="BF65">
        <f>I!BE63*'Sim_F(IxI)'!$O65</f>
        <v>0</v>
      </c>
      <c r="BG65">
        <f>I!BF63*'Sim_F(IxI)'!$O65</f>
        <v>0</v>
      </c>
      <c r="BH65">
        <f>I!BG63*'Sim_F(IxI)'!$O65</f>
        <v>0</v>
      </c>
      <c r="BI65">
        <f>I!BH63*'Sim_F(IxI)'!$O65</f>
        <v>0</v>
      </c>
      <c r="BJ65">
        <f>I!BI63*'Sim_F(IxI)'!$O65</f>
        <v>0</v>
      </c>
      <c r="BK65">
        <f>I!BJ63*'Sim_F(IxI)'!$O65</f>
        <v>0</v>
      </c>
      <c r="BL65">
        <f>I!BK63*'Sim_F(IxI)'!$O65</f>
        <v>0</v>
      </c>
      <c r="BM65">
        <f>I!BL63*'Sim_F(IxI)'!$O65</f>
        <v>0</v>
      </c>
      <c r="BN65">
        <f>I!BM63*'Sim_F(IxI)'!$O65</f>
        <v>0</v>
      </c>
      <c r="BO65">
        <f>I!BN63*'Sim_F(IxI)'!$O65</f>
        <v>0</v>
      </c>
      <c r="BP65">
        <f>I!BO63*'Sim_F(IxI)'!$O65</f>
        <v>0</v>
      </c>
      <c r="BQ65">
        <f>I!BP63*'Sim_F(IxI)'!$O65</f>
        <v>0</v>
      </c>
      <c r="BR65">
        <f>I!BQ63*'Sim_F(IxI)'!$O65</f>
        <v>0</v>
      </c>
      <c r="BS65">
        <f>I!BR63*'Sim_F(IxI)'!$O65</f>
        <v>0</v>
      </c>
      <c r="BT65">
        <f>I!BS63*'Sim_F(IxI)'!$O65</f>
        <v>0</v>
      </c>
      <c r="BU65">
        <f>I!BT63*'Sim_F(IxI)'!$O65</f>
        <v>0</v>
      </c>
      <c r="BV65">
        <f>I!BU63*'Sim_F(IxI)'!$O65</f>
        <v>0</v>
      </c>
      <c r="BW65">
        <f>I!BV63*'Sim_F(IxI)'!$O65</f>
        <v>0</v>
      </c>
      <c r="BX65">
        <f>I!BW63*'Sim_F(IxI)'!$O65</f>
        <v>0</v>
      </c>
      <c r="BY65">
        <f>I!BX63*'Sim_F(IxI)'!$O65</f>
        <v>0</v>
      </c>
    </row>
    <row r="66" spans="1:77" x14ac:dyDescent="0.25">
      <c r="A66" s="105" t="s">
        <v>63</v>
      </c>
      <c r="B66">
        <f>I!A64*'Sim_F(IxI)'!$O66</f>
        <v>0</v>
      </c>
      <c r="C66">
        <f>I!B64*'Sim_F(IxI)'!$O66</f>
        <v>0</v>
      </c>
      <c r="D66">
        <f>I!C64*'Sim_F(IxI)'!$O66</f>
        <v>0</v>
      </c>
      <c r="E66">
        <f>I!D64*'Sim_F(IxI)'!$O66</f>
        <v>0</v>
      </c>
      <c r="F66">
        <f>I!E64*'Sim_F(IxI)'!$O66</f>
        <v>0</v>
      </c>
      <c r="G66">
        <f>I!F64*'Sim_F(IxI)'!$O66</f>
        <v>0</v>
      </c>
      <c r="H66">
        <f>I!G64*'Sim_F(IxI)'!$O66</f>
        <v>0</v>
      </c>
      <c r="I66">
        <f>I!H64*'Sim_F(IxI)'!$O66</f>
        <v>0</v>
      </c>
      <c r="J66">
        <f>I!I64*'Sim_F(IxI)'!$O66</f>
        <v>0</v>
      </c>
      <c r="K66">
        <f>I!J64*'Sim_F(IxI)'!$O66</f>
        <v>0</v>
      </c>
      <c r="L66">
        <f>I!K64*'Sim_F(IxI)'!$O66</f>
        <v>0</v>
      </c>
      <c r="M66">
        <f>I!L64*'Sim_F(IxI)'!$O66</f>
        <v>0</v>
      </c>
      <c r="N66">
        <f>I!M64*'Sim_F(IxI)'!$O66</f>
        <v>0</v>
      </c>
      <c r="O66">
        <f>I!N64*'Sim_F(IxI)'!$O66</f>
        <v>0</v>
      </c>
      <c r="P66">
        <f>I!O64*'Sim_F(IxI)'!$O66</f>
        <v>0</v>
      </c>
      <c r="Q66">
        <f>I!P64*'Sim_F(IxI)'!$O66</f>
        <v>0</v>
      </c>
      <c r="R66">
        <f>I!Q64*'Sim_F(IxI)'!$O66</f>
        <v>0</v>
      </c>
      <c r="S66">
        <f>I!R64*'Sim_F(IxI)'!$O66</f>
        <v>0</v>
      </c>
      <c r="T66">
        <f>I!S64*'Sim_F(IxI)'!$O66</f>
        <v>0</v>
      </c>
      <c r="U66">
        <f>I!T64*'Sim_F(IxI)'!$O66</f>
        <v>0</v>
      </c>
      <c r="V66">
        <f>I!U64*'Sim_F(IxI)'!$O66</f>
        <v>0</v>
      </c>
      <c r="W66">
        <f>I!V64*'Sim_F(IxI)'!$O66</f>
        <v>0</v>
      </c>
      <c r="X66">
        <f>I!W64*'Sim_F(IxI)'!$O66</f>
        <v>0</v>
      </c>
      <c r="Y66">
        <f>I!X64*'Sim_F(IxI)'!$O66</f>
        <v>0</v>
      </c>
      <c r="Z66">
        <f>I!Y64*'Sim_F(IxI)'!$O66</f>
        <v>0</v>
      </c>
      <c r="AA66">
        <f>I!Z64*'Sim_F(IxI)'!$O66</f>
        <v>0</v>
      </c>
      <c r="AB66">
        <f>I!AA64*'Sim_F(IxI)'!$O66</f>
        <v>0</v>
      </c>
      <c r="AC66">
        <f>I!AB64*'Sim_F(IxI)'!$O66</f>
        <v>0</v>
      </c>
      <c r="AD66">
        <f>I!AC64*'Sim_F(IxI)'!$O66</f>
        <v>0</v>
      </c>
      <c r="AE66">
        <f>I!AD64*'Sim_F(IxI)'!$O66</f>
        <v>0</v>
      </c>
      <c r="AF66">
        <f>I!AE64*'Sim_F(IxI)'!$O66</f>
        <v>0</v>
      </c>
      <c r="AG66">
        <f>I!AF64*'Sim_F(IxI)'!$O66</f>
        <v>0</v>
      </c>
      <c r="AH66">
        <f>I!AG64*'Sim_F(IxI)'!$O66</f>
        <v>0</v>
      </c>
      <c r="AI66">
        <f>I!AH64*'Sim_F(IxI)'!$O66</f>
        <v>0</v>
      </c>
      <c r="AJ66">
        <f>I!AI64*'Sim_F(IxI)'!$O66</f>
        <v>0</v>
      </c>
      <c r="AK66">
        <f>I!AJ64*'Sim_F(IxI)'!$O66</f>
        <v>0</v>
      </c>
      <c r="AL66">
        <f>I!AK64*'Sim_F(IxI)'!$O66</f>
        <v>0</v>
      </c>
      <c r="AM66">
        <f>I!AL64*'Sim_F(IxI)'!$O66</f>
        <v>0</v>
      </c>
      <c r="AN66">
        <f>I!AM64*'Sim_F(IxI)'!$O66</f>
        <v>0</v>
      </c>
      <c r="AO66">
        <f>I!AN64*'Sim_F(IxI)'!$O66</f>
        <v>0</v>
      </c>
      <c r="AP66">
        <f>I!AO64*'Sim_F(IxI)'!$O66</f>
        <v>0</v>
      </c>
      <c r="AQ66">
        <f>I!AP64*'Sim_F(IxI)'!$O66</f>
        <v>0</v>
      </c>
      <c r="AR66">
        <f>I!AQ64*'Sim_F(IxI)'!$O66</f>
        <v>0</v>
      </c>
      <c r="AS66">
        <f>I!AR64*'Sim_F(IxI)'!$O66</f>
        <v>0</v>
      </c>
      <c r="AT66">
        <f>I!AS64*'Sim_F(IxI)'!$O66</f>
        <v>0</v>
      </c>
      <c r="AU66">
        <f>I!AT64*'Sim_F(IxI)'!$O66</f>
        <v>0</v>
      </c>
      <c r="AV66">
        <f>I!AU64*'Sim_F(IxI)'!$O66</f>
        <v>0</v>
      </c>
      <c r="AW66">
        <f>I!AV64*'Sim_F(IxI)'!$O66</f>
        <v>0</v>
      </c>
      <c r="AX66">
        <f>I!AW64*'Sim_F(IxI)'!$O66</f>
        <v>0</v>
      </c>
      <c r="AY66">
        <f>I!AX64*'Sim_F(IxI)'!$O66</f>
        <v>0</v>
      </c>
      <c r="AZ66">
        <f>I!AY64*'Sim_F(IxI)'!$O66</f>
        <v>0</v>
      </c>
      <c r="BA66">
        <f>I!AZ64*'Sim_F(IxI)'!$O66</f>
        <v>0</v>
      </c>
      <c r="BB66">
        <f>I!BA64*'Sim_F(IxI)'!$O66</f>
        <v>0</v>
      </c>
      <c r="BC66">
        <f>I!BB64*'Sim_F(IxI)'!$O66</f>
        <v>0</v>
      </c>
      <c r="BD66">
        <f>I!BC64*'Sim_F(IxI)'!$O66</f>
        <v>0</v>
      </c>
      <c r="BE66">
        <f>I!BD64*'Sim_F(IxI)'!$O66</f>
        <v>0</v>
      </c>
      <c r="BF66">
        <f>I!BE64*'Sim_F(IxI)'!$O66</f>
        <v>0</v>
      </c>
      <c r="BG66">
        <f>I!BF64*'Sim_F(IxI)'!$O66</f>
        <v>0</v>
      </c>
      <c r="BH66">
        <f>I!BG64*'Sim_F(IxI)'!$O66</f>
        <v>0</v>
      </c>
      <c r="BI66">
        <f>I!BH64*'Sim_F(IxI)'!$O66</f>
        <v>0</v>
      </c>
      <c r="BJ66">
        <f>I!BI64*'Sim_F(IxI)'!$O66</f>
        <v>0</v>
      </c>
      <c r="BK66">
        <f>I!BJ64*'Sim_F(IxI)'!$O66</f>
        <v>0</v>
      </c>
      <c r="BL66">
        <f>I!BK64*'Sim_F(IxI)'!$O66</f>
        <v>0</v>
      </c>
      <c r="BM66">
        <f>I!BL64*'Sim_F(IxI)'!$O66</f>
        <v>0</v>
      </c>
      <c r="BN66">
        <f>I!BM64*'Sim_F(IxI)'!$O66</f>
        <v>0</v>
      </c>
      <c r="BO66">
        <f>I!BN64*'Sim_F(IxI)'!$O66</f>
        <v>0</v>
      </c>
      <c r="BP66">
        <f>I!BO64*'Sim_F(IxI)'!$O66</f>
        <v>0</v>
      </c>
      <c r="BQ66">
        <f>I!BP64*'Sim_F(IxI)'!$O66</f>
        <v>0</v>
      </c>
      <c r="BR66">
        <f>I!BQ64*'Sim_F(IxI)'!$O66</f>
        <v>0</v>
      </c>
      <c r="BS66">
        <f>I!BR64*'Sim_F(IxI)'!$O66</f>
        <v>0</v>
      </c>
      <c r="BT66">
        <f>I!BS64*'Sim_F(IxI)'!$O66</f>
        <v>0</v>
      </c>
      <c r="BU66">
        <f>I!BT64*'Sim_F(IxI)'!$O66</f>
        <v>0</v>
      </c>
      <c r="BV66">
        <f>I!BU64*'Sim_F(IxI)'!$O66</f>
        <v>0</v>
      </c>
      <c r="BW66">
        <f>I!BV64*'Sim_F(IxI)'!$O66</f>
        <v>0</v>
      </c>
      <c r="BX66">
        <f>I!BW64*'Sim_F(IxI)'!$O66</f>
        <v>0</v>
      </c>
      <c r="BY66">
        <f>I!BX64*'Sim_F(IxI)'!$O66</f>
        <v>0</v>
      </c>
    </row>
    <row r="67" spans="1:77" x14ac:dyDescent="0.25">
      <c r="A67" s="105" t="s">
        <v>64</v>
      </c>
      <c r="B67">
        <f>I!A65*'Sim_F(IxI)'!$O67</f>
        <v>0</v>
      </c>
      <c r="C67">
        <f>I!B65*'Sim_F(IxI)'!$O67</f>
        <v>0</v>
      </c>
      <c r="D67">
        <f>I!C65*'Sim_F(IxI)'!$O67</f>
        <v>0</v>
      </c>
      <c r="E67">
        <f>I!D65*'Sim_F(IxI)'!$O67</f>
        <v>0</v>
      </c>
      <c r="F67">
        <f>I!E65*'Sim_F(IxI)'!$O67</f>
        <v>0</v>
      </c>
      <c r="G67">
        <f>I!F65*'Sim_F(IxI)'!$O67</f>
        <v>0</v>
      </c>
      <c r="H67">
        <f>I!G65*'Sim_F(IxI)'!$O67</f>
        <v>0</v>
      </c>
      <c r="I67">
        <f>I!H65*'Sim_F(IxI)'!$O67</f>
        <v>0</v>
      </c>
      <c r="J67">
        <f>I!I65*'Sim_F(IxI)'!$O67</f>
        <v>0</v>
      </c>
      <c r="K67">
        <f>I!J65*'Sim_F(IxI)'!$O67</f>
        <v>0</v>
      </c>
      <c r="L67">
        <f>I!K65*'Sim_F(IxI)'!$O67</f>
        <v>0</v>
      </c>
      <c r="M67">
        <f>I!L65*'Sim_F(IxI)'!$O67</f>
        <v>0</v>
      </c>
      <c r="N67">
        <f>I!M65*'Sim_F(IxI)'!$O67</f>
        <v>0</v>
      </c>
      <c r="O67">
        <f>I!N65*'Sim_F(IxI)'!$O67</f>
        <v>0</v>
      </c>
      <c r="P67">
        <f>I!O65*'Sim_F(IxI)'!$O67</f>
        <v>0</v>
      </c>
      <c r="Q67">
        <f>I!P65*'Sim_F(IxI)'!$O67</f>
        <v>0</v>
      </c>
      <c r="R67">
        <f>I!Q65*'Sim_F(IxI)'!$O67</f>
        <v>0</v>
      </c>
      <c r="S67">
        <f>I!R65*'Sim_F(IxI)'!$O67</f>
        <v>0</v>
      </c>
      <c r="T67">
        <f>I!S65*'Sim_F(IxI)'!$O67</f>
        <v>0</v>
      </c>
      <c r="U67">
        <f>I!T65*'Sim_F(IxI)'!$O67</f>
        <v>0</v>
      </c>
      <c r="V67">
        <f>I!U65*'Sim_F(IxI)'!$O67</f>
        <v>0</v>
      </c>
      <c r="W67">
        <f>I!V65*'Sim_F(IxI)'!$O67</f>
        <v>0</v>
      </c>
      <c r="X67">
        <f>I!W65*'Sim_F(IxI)'!$O67</f>
        <v>0</v>
      </c>
      <c r="Y67">
        <f>I!X65*'Sim_F(IxI)'!$O67</f>
        <v>0</v>
      </c>
      <c r="Z67">
        <f>I!Y65*'Sim_F(IxI)'!$O67</f>
        <v>0</v>
      </c>
      <c r="AA67">
        <f>I!Z65*'Sim_F(IxI)'!$O67</f>
        <v>0</v>
      </c>
      <c r="AB67">
        <f>I!AA65*'Sim_F(IxI)'!$O67</f>
        <v>0</v>
      </c>
      <c r="AC67">
        <f>I!AB65*'Sim_F(IxI)'!$O67</f>
        <v>0</v>
      </c>
      <c r="AD67">
        <f>I!AC65*'Sim_F(IxI)'!$O67</f>
        <v>0</v>
      </c>
      <c r="AE67">
        <f>I!AD65*'Sim_F(IxI)'!$O67</f>
        <v>0</v>
      </c>
      <c r="AF67">
        <f>I!AE65*'Sim_F(IxI)'!$O67</f>
        <v>0</v>
      </c>
      <c r="AG67">
        <f>I!AF65*'Sim_F(IxI)'!$O67</f>
        <v>0</v>
      </c>
      <c r="AH67">
        <f>I!AG65*'Sim_F(IxI)'!$O67</f>
        <v>0</v>
      </c>
      <c r="AI67">
        <f>I!AH65*'Sim_F(IxI)'!$O67</f>
        <v>0</v>
      </c>
      <c r="AJ67">
        <f>I!AI65*'Sim_F(IxI)'!$O67</f>
        <v>0</v>
      </c>
      <c r="AK67">
        <f>I!AJ65*'Sim_F(IxI)'!$O67</f>
        <v>0</v>
      </c>
      <c r="AL67">
        <f>I!AK65*'Sim_F(IxI)'!$O67</f>
        <v>0</v>
      </c>
      <c r="AM67">
        <f>I!AL65*'Sim_F(IxI)'!$O67</f>
        <v>0</v>
      </c>
      <c r="AN67">
        <f>I!AM65*'Sim_F(IxI)'!$O67</f>
        <v>0</v>
      </c>
      <c r="AO67">
        <f>I!AN65*'Sim_F(IxI)'!$O67</f>
        <v>0</v>
      </c>
      <c r="AP67">
        <f>I!AO65*'Sim_F(IxI)'!$O67</f>
        <v>0</v>
      </c>
      <c r="AQ67">
        <f>I!AP65*'Sim_F(IxI)'!$O67</f>
        <v>0</v>
      </c>
      <c r="AR67">
        <f>I!AQ65*'Sim_F(IxI)'!$O67</f>
        <v>0</v>
      </c>
      <c r="AS67">
        <f>I!AR65*'Sim_F(IxI)'!$O67</f>
        <v>0</v>
      </c>
      <c r="AT67">
        <f>I!AS65*'Sim_F(IxI)'!$O67</f>
        <v>0</v>
      </c>
      <c r="AU67">
        <f>I!AT65*'Sim_F(IxI)'!$O67</f>
        <v>0</v>
      </c>
      <c r="AV67">
        <f>I!AU65*'Sim_F(IxI)'!$O67</f>
        <v>0</v>
      </c>
      <c r="AW67">
        <f>I!AV65*'Sim_F(IxI)'!$O67</f>
        <v>0</v>
      </c>
      <c r="AX67">
        <f>I!AW65*'Sim_F(IxI)'!$O67</f>
        <v>0</v>
      </c>
      <c r="AY67">
        <f>I!AX65*'Sim_F(IxI)'!$O67</f>
        <v>0</v>
      </c>
      <c r="AZ67">
        <f>I!AY65*'Sim_F(IxI)'!$O67</f>
        <v>0</v>
      </c>
      <c r="BA67">
        <f>I!AZ65*'Sim_F(IxI)'!$O67</f>
        <v>0</v>
      </c>
      <c r="BB67">
        <f>I!BA65*'Sim_F(IxI)'!$O67</f>
        <v>0</v>
      </c>
      <c r="BC67">
        <f>I!BB65*'Sim_F(IxI)'!$O67</f>
        <v>0</v>
      </c>
      <c r="BD67">
        <f>I!BC65*'Sim_F(IxI)'!$O67</f>
        <v>0</v>
      </c>
      <c r="BE67">
        <f>I!BD65*'Sim_F(IxI)'!$O67</f>
        <v>0</v>
      </c>
      <c r="BF67">
        <f>I!BE65*'Sim_F(IxI)'!$O67</f>
        <v>0</v>
      </c>
      <c r="BG67">
        <f>I!BF65*'Sim_F(IxI)'!$O67</f>
        <v>0</v>
      </c>
      <c r="BH67">
        <f>I!BG65*'Sim_F(IxI)'!$O67</f>
        <v>0</v>
      </c>
      <c r="BI67">
        <f>I!BH65*'Sim_F(IxI)'!$O67</f>
        <v>0</v>
      </c>
      <c r="BJ67">
        <f>I!BI65*'Sim_F(IxI)'!$O67</f>
        <v>0</v>
      </c>
      <c r="BK67">
        <f>I!BJ65*'Sim_F(IxI)'!$O67</f>
        <v>0</v>
      </c>
      <c r="BL67">
        <f>I!BK65*'Sim_F(IxI)'!$O67</f>
        <v>0</v>
      </c>
      <c r="BM67">
        <f>I!BL65*'Sim_F(IxI)'!$O67</f>
        <v>0</v>
      </c>
      <c r="BN67">
        <f>I!BM65*'Sim_F(IxI)'!$O67</f>
        <v>0</v>
      </c>
      <c r="BO67">
        <f>I!BN65*'Sim_F(IxI)'!$O67</f>
        <v>0</v>
      </c>
      <c r="BP67">
        <f>I!BO65*'Sim_F(IxI)'!$O67</f>
        <v>0</v>
      </c>
      <c r="BQ67">
        <f>I!BP65*'Sim_F(IxI)'!$O67</f>
        <v>0</v>
      </c>
      <c r="BR67">
        <f>I!BQ65*'Sim_F(IxI)'!$O67</f>
        <v>0</v>
      </c>
      <c r="BS67">
        <f>I!BR65*'Sim_F(IxI)'!$O67</f>
        <v>0</v>
      </c>
      <c r="BT67">
        <f>I!BS65*'Sim_F(IxI)'!$O67</f>
        <v>0</v>
      </c>
      <c r="BU67">
        <f>I!BT65*'Sim_F(IxI)'!$O67</f>
        <v>0</v>
      </c>
      <c r="BV67">
        <f>I!BU65*'Sim_F(IxI)'!$O67</f>
        <v>0</v>
      </c>
      <c r="BW67">
        <f>I!BV65*'Sim_F(IxI)'!$O67</f>
        <v>0</v>
      </c>
      <c r="BX67">
        <f>I!BW65*'Sim_F(IxI)'!$O67</f>
        <v>0</v>
      </c>
      <c r="BY67">
        <f>I!BX65*'Sim_F(IxI)'!$O67</f>
        <v>0</v>
      </c>
    </row>
    <row r="68" spans="1:77" x14ac:dyDescent="0.25">
      <c r="A68" s="105" t="s">
        <v>65</v>
      </c>
      <c r="B68">
        <f>I!A66*'Sim_F(IxI)'!$O68</f>
        <v>0</v>
      </c>
      <c r="C68">
        <f>I!B66*'Sim_F(IxI)'!$O68</f>
        <v>0</v>
      </c>
      <c r="D68">
        <f>I!C66*'Sim_F(IxI)'!$O68</f>
        <v>0</v>
      </c>
      <c r="E68">
        <f>I!D66*'Sim_F(IxI)'!$O68</f>
        <v>0</v>
      </c>
      <c r="F68">
        <f>I!E66*'Sim_F(IxI)'!$O68</f>
        <v>0</v>
      </c>
      <c r="G68">
        <f>I!F66*'Sim_F(IxI)'!$O68</f>
        <v>0</v>
      </c>
      <c r="H68">
        <f>I!G66*'Sim_F(IxI)'!$O68</f>
        <v>0</v>
      </c>
      <c r="I68">
        <f>I!H66*'Sim_F(IxI)'!$O68</f>
        <v>0</v>
      </c>
      <c r="J68">
        <f>I!I66*'Sim_F(IxI)'!$O68</f>
        <v>0</v>
      </c>
      <c r="K68">
        <f>I!J66*'Sim_F(IxI)'!$O68</f>
        <v>0</v>
      </c>
      <c r="L68">
        <f>I!K66*'Sim_F(IxI)'!$O68</f>
        <v>0</v>
      </c>
      <c r="M68">
        <f>I!L66*'Sim_F(IxI)'!$O68</f>
        <v>0</v>
      </c>
      <c r="N68">
        <f>I!M66*'Sim_F(IxI)'!$O68</f>
        <v>0</v>
      </c>
      <c r="O68">
        <f>I!N66*'Sim_F(IxI)'!$O68</f>
        <v>0</v>
      </c>
      <c r="P68">
        <f>I!O66*'Sim_F(IxI)'!$O68</f>
        <v>0</v>
      </c>
      <c r="Q68">
        <f>I!P66*'Sim_F(IxI)'!$O68</f>
        <v>0</v>
      </c>
      <c r="R68">
        <f>I!Q66*'Sim_F(IxI)'!$O68</f>
        <v>0</v>
      </c>
      <c r="S68">
        <f>I!R66*'Sim_F(IxI)'!$O68</f>
        <v>0</v>
      </c>
      <c r="T68">
        <f>I!S66*'Sim_F(IxI)'!$O68</f>
        <v>0</v>
      </c>
      <c r="U68">
        <f>I!T66*'Sim_F(IxI)'!$O68</f>
        <v>0</v>
      </c>
      <c r="V68">
        <f>I!U66*'Sim_F(IxI)'!$O68</f>
        <v>0</v>
      </c>
      <c r="W68">
        <f>I!V66*'Sim_F(IxI)'!$O68</f>
        <v>0</v>
      </c>
      <c r="X68">
        <f>I!W66*'Sim_F(IxI)'!$O68</f>
        <v>0</v>
      </c>
      <c r="Y68">
        <f>I!X66*'Sim_F(IxI)'!$O68</f>
        <v>0</v>
      </c>
      <c r="Z68">
        <f>I!Y66*'Sim_F(IxI)'!$O68</f>
        <v>0</v>
      </c>
      <c r="AA68">
        <f>I!Z66*'Sim_F(IxI)'!$O68</f>
        <v>0</v>
      </c>
      <c r="AB68">
        <f>I!AA66*'Sim_F(IxI)'!$O68</f>
        <v>0</v>
      </c>
      <c r="AC68">
        <f>I!AB66*'Sim_F(IxI)'!$O68</f>
        <v>0</v>
      </c>
      <c r="AD68">
        <f>I!AC66*'Sim_F(IxI)'!$O68</f>
        <v>0</v>
      </c>
      <c r="AE68">
        <f>I!AD66*'Sim_F(IxI)'!$O68</f>
        <v>0</v>
      </c>
      <c r="AF68">
        <f>I!AE66*'Sim_F(IxI)'!$O68</f>
        <v>0</v>
      </c>
      <c r="AG68">
        <f>I!AF66*'Sim_F(IxI)'!$O68</f>
        <v>0</v>
      </c>
      <c r="AH68">
        <f>I!AG66*'Sim_F(IxI)'!$O68</f>
        <v>0</v>
      </c>
      <c r="AI68">
        <f>I!AH66*'Sim_F(IxI)'!$O68</f>
        <v>0</v>
      </c>
      <c r="AJ68">
        <f>I!AI66*'Sim_F(IxI)'!$O68</f>
        <v>0</v>
      </c>
      <c r="AK68">
        <f>I!AJ66*'Sim_F(IxI)'!$O68</f>
        <v>0</v>
      </c>
      <c r="AL68">
        <f>I!AK66*'Sim_F(IxI)'!$O68</f>
        <v>0</v>
      </c>
      <c r="AM68">
        <f>I!AL66*'Sim_F(IxI)'!$O68</f>
        <v>0</v>
      </c>
      <c r="AN68">
        <f>I!AM66*'Sim_F(IxI)'!$O68</f>
        <v>0</v>
      </c>
      <c r="AO68">
        <f>I!AN66*'Sim_F(IxI)'!$O68</f>
        <v>0</v>
      </c>
      <c r="AP68">
        <f>I!AO66*'Sim_F(IxI)'!$O68</f>
        <v>0</v>
      </c>
      <c r="AQ68">
        <f>I!AP66*'Sim_F(IxI)'!$O68</f>
        <v>0</v>
      </c>
      <c r="AR68">
        <f>I!AQ66*'Sim_F(IxI)'!$O68</f>
        <v>0</v>
      </c>
      <c r="AS68">
        <f>I!AR66*'Sim_F(IxI)'!$O68</f>
        <v>0</v>
      </c>
      <c r="AT68">
        <f>I!AS66*'Sim_F(IxI)'!$O68</f>
        <v>0</v>
      </c>
      <c r="AU68">
        <f>I!AT66*'Sim_F(IxI)'!$O68</f>
        <v>0</v>
      </c>
      <c r="AV68">
        <f>I!AU66*'Sim_F(IxI)'!$O68</f>
        <v>0</v>
      </c>
      <c r="AW68">
        <f>I!AV66*'Sim_F(IxI)'!$O68</f>
        <v>0</v>
      </c>
      <c r="AX68">
        <f>I!AW66*'Sim_F(IxI)'!$O68</f>
        <v>0</v>
      </c>
      <c r="AY68">
        <f>I!AX66*'Sim_F(IxI)'!$O68</f>
        <v>0</v>
      </c>
      <c r="AZ68">
        <f>I!AY66*'Sim_F(IxI)'!$O68</f>
        <v>0</v>
      </c>
      <c r="BA68">
        <f>I!AZ66*'Sim_F(IxI)'!$O68</f>
        <v>0</v>
      </c>
      <c r="BB68">
        <f>I!BA66*'Sim_F(IxI)'!$O68</f>
        <v>0</v>
      </c>
      <c r="BC68">
        <f>I!BB66*'Sim_F(IxI)'!$O68</f>
        <v>0</v>
      </c>
      <c r="BD68">
        <f>I!BC66*'Sim_F(IxI)'!$O68</f>
        <v>0</v>
      </c>
      <c r="BE68">
        <f>I!BD66*'Sim_F(IxI)'!$O68</f>
        <v>0</v>
      </c>
      <c r="BF68">
        <f>I!BE66*'Sim_F(IxI)'!$O68</f>
        <v>0</v>
      </c>
      <c r="BG68">
        <f>I!BF66*'Sim_F(IxI)'!$O68</f>
        <v>0</v>
      </c>
      <c r="BH68">
        <f>I!BG66*'Sim_F(IxI)'!$O68</f>
        <v>0</v>
      </c>
      <c r="BI68">
        <f>I!BH66*'Sim_F(IxI)'!$O68</f>
        <v>0</v>
      </c>
      <c r="BJ68">
        <f>I!BI66*'Sim_F(IxI)'!$O68</f>
        <v>0</v>
      </c>
      <c r="BK68">
        <f>I!BJ66*'Sim_F(IxI)'!$O68</f>
        <v>0</v>
      </c>
      <c r="BL68">
        <f>I!BK66*'Sim_F(IxI)'!$O68</f>
        <v>0</v>
      </c>
      <c r="BM68">
        <f>I!BL66*'Sim_F(IxI)'!$O68</f>
        <v>0</v>
      </c>
      <c r="BN68">
        <f>I!BM66*'Sim_F(IxI)'!$O68</f>
        <v>0</v>
      </c>
      <c r="BO68">
        <f>I!BN66*'Sim_F(IxI)'!$O68</f>
        <v>0</v>
      </c>
      <c r="BP68">
        <f>I!BO66*'Sim_F(IxI)'!$O68</f>
        <v>0</v>
      </c>
      <c r="BQ68">
        <f>I!BP66*'Sim_F(IxI)'!$O68</f>
        <v>0</v>
      </c>
      <c r="BR68">
        <f>I!BQ66*'Sim_F(IxI)'!$O68</f>
        <v>0</v>
      </c>
      <c r="BS68">
        <f>I!BR66*'Sim_F(IxI)'!$O68</f>
        <v>0</v>
      </c>
      <c r="BT68">
        <f>I!BS66*'Sim_F(IxI)'!$O68</f>
        <v>0</v>
      </c>
      <c r="BU68">
        <f>I!BT66*'Sim_F(IxI)'!$O68</f>
        <v>0</v>
      </c>
      <c r="BV68">
        <f>I!BU66*'Sim_F(IxI)'!$O68</f>
        <v>0</v>
      </c>
      <c r="BW68">
        <f>I!BV66*'Sim_F(IxI)'!$O68</f>
        <v>0</v>
      </c>
      <c r="BX68">
        <f>I!BW66*'Sim_F(IxI)'!$O68</f>
        <v>0</v>
      </c>
      <c r="BY68">
        <f>I!BX66*'Sim_F(IxI)'!$O68</f>
        <v>0</v>
      </c>
    </row>
    <row r="69" spans="1:77" x14ac:dyDescent="0.25">
      <c r="A69" s="105" t="s">
        <v>66</v>
      </c>
      <c r="B69">
        <f>I!A67*'Sim_F(IxI)'!$O69</f>
        <v>0</v>
      </c>
      <c r="C69">
        <f>I!B67*'Sim_F(IxI)'!$O69</f>
        <v>0</v>
      </c>
      <c r="D69">
        <f>I!C67*'Sim_F(IxI)'!$O69</f>
        <v>0</v>
      </c>
      <c r="E69">
        <f>I!D67*'Sim_F(IxI)'!$O69</f>
        <v>0</v>
      </c>
      <c r="F69">
        <f>I!E67*'Sim_F(IxI)'!$O69</f>
        <v>0</v>
      </c>
      <c r="G69">
        <f>I!F67*'Sim_F(IxI)'!$O69</f>
        <v>0</v>
      </c>
      <c r="H69">
        <f>I!G67*'Sim_F(IxI)'!$O69</f>
        <v>0</v>
      </c>
      <c r="I69">
        <f>I!H67*'Sim_F(IxI)'!$O69</f>
        <v>0</v>
      </c>
      <c r="J69">
        <f>I!I67*'Sim_F(IxI)'!$O69</f>
        <v>0</v>
      </c>
      <c r="K69">
        <f>I!J67*'Sim_F(IxI)'!$O69</f>
        <v>0</v>
      </c>
      <c r="L69">
        <f>I!K67*'Sim_F(IxI)'!$O69</f>
        <v>0</v>
      </c>
      <c r="M69">
        <f>I!L67*'Sim_F(IxI)'!$O69</f>
        <v>0</v>
      </c>
      <c r="N69">
        <f>I!M67*'Sim_F(IxI)'!$O69</f>
        <v>0</v>
      </c>
      <c r="O69">
        <f>I!N67*'Sim_F(IxI)'!$O69</f>
        <v>0</v>
      </c>
      <c r="P69">
        <f>I!O67*'Sim_F(IxI)'!$O69</f>
        <v>0</v>
      </c>
      <c r="Q69">
        <f>I!P67*'Sim_F(IxI)'!$O69</f>
        <v>0</v>
      </c>
      <c r="R69">
        <f>I!Q67*'Sim_F(IxI)'!$O69</f>
        <v>0</v>
      </c>
      <c r="S69">
        <f>I!R67*'Sim_F(IxI)'!$O69</f>
        <v>0</v>
      </c>
      <c r="T69">
        <f>I!S67*'Sim_F(IxI)'!$O69</f>
        <v>0</v>
      </c>
      <c r="U69">
        <f>I!T67*'Sim_F(IxI)'!$O69</f>
        <v>0</v>
      </c>
      <c r="V69">
        <f>I!U67*'Sim_F(IxI)'!$O69</f>
        <v>0</v>
      </c>
      <c r="W69">
        <f>I!V67*'Sim_F(IxI)'!$O69</f>
        <v>0</v>
      </c>
      <c r="X69">
        <f>I!W67*'Sim_F(IxI)'!$O69</f>
        <v>0</v>
      </c>
      <c r="Y69">
        <f>I!X67*'Sim_F(IxI)'!$O69</f>
        <v>0</v>
      </c>
      <c r="Z69">
        <f>I!Y67*'Sim_F(IxI)'!$O69</f>
        <v>0</v>
      </c>
      <c r="AA69">
        <f>I!Z67*'Sim_F(IxI)'!$O69</f>
        <v>0</v>
      </c>
      <c r="AB69">
        <f>I!AA67*'Sim_F(IxI)'!$O69</f>
        <v>0</v>
      </c>
      <c r="AC69">
        <f>I!AB67*'Sim_F(IxI)'!$O69</f>
        <v>0</v>
      </c>
      <c r="AD69">
        <f>I!AC67*'Sim_F(IxI)'!$O69</f>
        <v>0</v>
      </c>
      <c r="AE69">
        <f>I!AD67*'Sim_F(IxI)'!$O69</f>
        <v>0</v>
      </c>
      <c r="AF69">
        <f>I!AE67*'Sim_F(IxI)'!$O69</f>
        <v>0</v>
      </c>
      <c r="AG69">
        <f>I!AF67*'Sim_F(IxI)'!$O69</f>
        <v>0</v>
      </c>
      <c r="AH69">
        <f>I!AG67*'Sim_F(IxI)'!$O69</f>
        <v>0</v>
      </c>
      <c r="AI69">
        <f>I!AH67*'Sim_F(IxI)'!$O69</f>
        <v>0</v>
      </c>
      <c r="AJ69">
        <f>I!AI67*'Sim_F(IxI)'!$O69</f>
        <v>0</v>
      </c>
      <c r="AK69">
        <f>I!AJ67*'Sim_F(IxI)'!$O69</f>
        <v>0</v>
      </c>
      <c r="AL69">
        <f>I!AK67*'Sim_F(IxI)'!$O69</f>
        <v>0</v>
      </c>
      <c r="AM69">
        <f>I!AL67*'Sim_F(IxI)'!$O69</f>
        <v>0</v>
      </c>
      <c r="AN69">
        <f>I!AM67*'Sim_F(IxI)'!$O69</f>
        <v>0</v>
      </c>
      <c r="AO69">
        <f>I!AN67*'Sim_F(IxI)'!$O69</f>
        <v>0</v>
      </c>
      <c r="AP69">
        <f>I!AO67*'Sim_F(IxI)'!$O69</f>
        <v>0</v>
      </c>
      <c r="AQ69">
        <f>I!AP67*'Sim_F(IxI)'!$O69</f>
        <v>0</v>
      </c>
      <c r="AR69">
        <f>I!AQ67*'Sim_F(IxI)'!$O69</f>
        <v>0</v>
      </c>
      <c r="AS69">
        <f>I!AR67*'Sim_F(IxI)'!$O69</f>
        <v>0</v>
      </c>
      <c r="AT69">
        <f>I!AS67*'Sim_F(IxI)'!$O69</f>
        <v>0</v>
      </c>
      <c r="AU69">
        <f>I!AT67*'Sim_F(IxI)'!$O69</f>
        <v>0</v>
      </c>
      <c r="AV69">
        <f>I!AU67*'Sim_F(IxI)'!$O69</f>
        <v>0</v>
      </c>
      <c r="AW69">
        <f>I!AV67*'Sim_F(IxI)'!$O69</f>
        <v>0</v>
      </c>
      <c r="AX69">
        <f>I!AW67*'Sim_F(IxI)'!$O69</f>
        <v>0</v>
      </c>
      <c r="AY69">
        <f>I!AX67*'Sim_F(IxI)'!$O69</f>
        <v>0</v>
      </c>
      <c r="AZ69">
        <f>I!AY67*'Sim_F(IxI)'!$O69</f>
        <v>0</v>
      </c>
      <c r="BA69">
        <f>I!AZ67*'Sim_F(IxI)'!$O69</f>
        <v>0</v>
      </c>
      <c r="BB69">
        <f>I!BA67*'Sim_F(IxI)'!$O69</f>
        <v>0</v>
      </c>
      <c r="BC69">
        <f>I!BB67*'Sim_F(IxI)'!$O69</f>
        <v>0</v>
      </c>
      <c r="BD69">
        <f>I!BC67*'Sim_F(IxI)'!$O69</f>
        <v>0</v>
      </c>
      <c r="BE69">
        <f>I!BD67*'Sim_F(IxI)'!$O69</f>
        <v>0</v>
      </c>
      <c r="BF69">
        <f>I!BE67*'Sim_F(IxI)'!$O69</f>
        <v>0</v>
      </c>
      <c r="BG69">
        <f>I!BF67*'Sim_F(IxI)'!$O69</f>
        <v>0</v>
      </c>
      <c r="BH69">
        <f>I!BG67*'Sim_F(IxI)'!$O69</f>
        <v>0</v>
      </c>
      <c r="BI69">
        <f>I!BH67*'Sim_F(IxI)'!$O69</f>
        <v>0</v>
      </c>
      <c r="BJ69">
        <f>I!BI67*'Sim_F(IxI)'!$O69</f>
        <v>0</v>
      </c>
      <c r="BK69">
        <f>I!BJ67*'Sim_F(IxI)'!$O69</f>
        <v>0</v>
      </c>
      <c r="BL69">
        <f>I!BK67*'Sim_F(IxI)'!$O69</f>
        <v>0</v>
      </c>
      <c r="BM69">
        <f>I!BL67*'Sim_F(IxI)'!$O69</f>
        <v>0</v>
      </c>
      <c r="BN69">
        <f>I!BM67*'Sim_F(IxI)'!$O69</f>
        <v>0</v>
      </c>
      <c r="BO69">
        <f>I!BN67*'Sim_F(IxI)'!$O69</f>
        <v>0</v>
      </c>
      <c r="BP69">
        <f>I!BO67*'Sim_F(IxI)'!$O69</f>
        <v>0</v>
      </c>
      <c r="BQ69">
        <f>I!BP67*'Sim_F(IxI)'!$O69</f>
        <v>0</v>
      </c>
      <c r="BR69">
        <f>I!BQ67*'Sim_F(IxI)'!$O69</f>
        <v>0</v>
      </c>
      <c r="BS69">
        <f>I!BR67*'Sim_F(IxI)'!$O69</f>
        <v>0</v>
      </c>
      <c r="BT69">
        <f>I!BS67*'Sim_F(IxI)'!$O69</f>
        <v>0</v>
      </c>
      <c r="BU69">
        <f>I!BT67*'Sim_F(IxI)'!$O69</f>
        <v>0</v>
      </c>
      <c r="BV69">
        <f>I!BU67*'Sim_F(IxI)'!$O69</f>
        <v>0</v>
      </c>
      <c r="BW69">
        <f>I!BV67*'Sim_F(IxI)'!$O69</f>
        <v>0</v>
      </c>
      <c r="BX69">
        <f>I!BW67*'Sim_F(IxI)'!$O69</f>
        <v>0</v>
      </c>
      <c r="BY69">
        <f>I!BX67*'Sim_F(IxI)'!$O69</f>
        <v>0</v>
      </c>
    </row>
    <row r="70" spans="1:77" x14ac:dyDescent="0.25">
      <c r="A70" s="105" t="s">
        <v>67</v>
      </c>
      <c r="B70">
        <f>I!A68*'Sim_F(IxI)'!$O70</f>
        <v>0</v>
      </c>
      <c r="C70">
        <f>I!B68*'Sim_F(IxI)'!$O70</f>
        <v>0</v>
      </c>
      <c r="D70">
        <f>I!C68*'Sim_F(IxI)'!$O70</f>
        <v>0</v>
      </c>
      <c r="E70">
        <f>I!D68*'Sim_F(IxI)'!$O70</f>
        <v>0</v>
      </c>
      <c r="F70">
        <f>I!E68*'Sim_F(IxI)'!$O70</f>
        <v>0</v>
      </c>
      <c r="G70">
        <f>I!F68*'Sim_F(IxI)'!$O70</f>
        <v>0</v>
      </c>
      <c r="H70">
        <f>I!G68*'Sim_F(IxI)'!$O70</f>
        <v>0</v>
      </c>
      <c r="I70">
        <f>I!H68*'Sim_F(IxI)'!$O70</f>
        <v>0</v>
      </c>
      <c r="J70">
        <f>I!I68*'Sim_F(IxI)'!$O70</f>
        <v>0</v>
      </c>
      <c r="K70">
        <f>I!J68*'Sim_F(IxI)'!$O70</f>
        <v>0</v>
      </c>
      <c r="L70">
        <f>I!K68*'Sim_F(IxI)'!$O70</f>
        <v>0</v>
      </c>
      <c r="M70">
        <f>I!L68*'Sim_F(IxI)'!$O70</f>
        <v>0</v>
      </c>
      <c r="N70">
        <f>I!M68*'Sim_F(IxI)'!$O70</f>
        <v>0</v>
      </c>
      <c r="O70">
        <f>I!N68*'Sim_F(IxI)'!$O70</f>
        <v>0</v>
      </c>
      <c r="P70">
        <f>I!O68*'Sim_F(IxI)'!$O70</f>
        <v>0</v>
      </c>
      <c r="Q70">
        <f>I!P68*'Sim_F(IxI)'!$O70</f>
        <v>0</v>
      </c>
      <c r="R70">
        <f>I!Q68*'Sim_F(IxI)'!$O70</f>
        <v>0</v>
      </c>
      <c r="S70">
        <f>I!R68*'Sim_F(IxI)'!$O70</f>
        <v>0</v>
      </c>
      <c r="T70">
        <f>I!S68*'Sim_F(IxI)'!$O70</f>
        <v>0</v>
      </c>
      <c r="U70">
        <f>I!T68*'Sim_F(IxI)'!$O70</f>
        <v>0</v>
      </c>
      <c r="V70">
        <f>I!U68*'Sim_F(IxI)'!$O70</f>
        <v>0</v>
      </c>
      <c r="W70">
        <f>I!V68*'Sim_F(IxI)'!$O70</f>
        <v>0</v>
      </c>
      <c r="X70">
        <f>I!W68*'Sim_F(IxI)'!$O70</f>
        <v>0</v>
      </c>
      <c r="Y70">
        <f>I!X68*'Sim_F(IxI)'!$O70</f>
        <v>0</v>
      </c>
      <c r="Z70">
        <f>I!Y68*'Sim_F(IxI)'!$O70</f>
        <v>0</v>
      </c>
      <c r="AA70">
        <f>I!Z68*'Sim_F(IxI)'!$O70</f>
        <v>0</v>
      </c>
      <c r="AB70">
        <f>I!AA68*'Sim_F(IxI)'!$O70</f>
        <v>0</v>
      </c>
      <c r="AC70">
        <f>I!AB68*'Sim_F(IxI)'!$O70</f>
        <v>0</v>
      </c>
      <c r="AD70">
        <f>I!AC68*'Sim_F(IxI)'!$O70</f>
        <v>0</v>
      </c>
      <c r="AE70">
        <f>I!AD68*'Sim_F(IxI)'!$O70</f>
        <v>0</v>
      </c>
      <c r="AF70">
        <f>I!AE68*'Sim_F(IxI)'!$O70</f>
        <v>0</v>
      </c>
      <c r="AG70">
        <f>I!AF68*'Sim_F(IxI)'!$O70</f>
        <v>0</v>
      </c>
      <c r="AH70">
        <f>I!AG68*'Sim_F(IxI)'!$O70</f>
        <v>0</v>
      </c>
      <c r="AI70">
        <f>I!AH68*'Sim_F(IxI)'!$O70</f>
        <v>0</v>
      </c>
      <c r="AJ70">
        <f>I!AI68*'Sim_F(IxI)'!$O70</f>
        <v>0</v>
      </c>
      <c r="AK70">
        <f>I!AJ68*'Sim_F(IxI)'!$O70</f>
        <v>0</v>
      </c>
      <c r="AL70">
        <f>I!AK68*'Sim_F(IxI)'!$O70</f>
        <v>0</v>
      </c>
      <c r="AM70">
        <f>I!AL68*'Sim_F(IxI)'!$O70</f>
        <v>0</v>
      </c>
      <c r="AN70">
        <f>I!AM68*'Sim_F(IxI)'!$O70</f>
        <v>0</v>
      </c>
      <c r="AO70">
        <f>I!AN68*'Sim_F(IxI)'!$O70</f>
        <v>0</v>
      </c>
      <c r="AP70">
        <f>I!AO68*'Sim_F(IxI)'!$O70</f>
        <v>0</v>
      </c>
      <c r="AQ70">
        <f>I!AP68*'Sim_F(IxI)'!$O70</f>
        <v>0</v>
      </c>
      <c r="AR70">
        <f>I!AQ68*'Sim_F(IxI)'!$O70</f>
        <v>0</v>
      </c>
      <c r="AS70">
        <f>I!AR68*'Sim_F(IxI)'!$O70</f>
        <v>0</v>
      </c>
      <c r="AT70">
        <f>I!AS68*'Sim_F(IxI)'!$O70</f>
        <v>0</v>
      </c>
      <c r="AU70">
        <f>I!AT68*'Sim_F(IxI)'!$O70</f>
        <v>0</v>
      </c>
      <c r="AV70">
        <f>I!AU68*'Sim_F(IxI)'!$O70</f>
        <v>0</v>
      </c>
      <c r="AW70">
        <f>I!AV68*'Sim_F(IxI)'!$O70</f>
        <v>0</v>
      </c>
      <c r="AX70">
        <f>I!AW68*'Sim_F(IxI)'!$O70</f>
        <v>0</v>
      </c>
      <c r="AY70">
        <f>I!AX68*'Sim_F(IxI)'!$O70</f>
        <v>0</v>
      </c>
      <c r="AZ70">
        <f>I!AY68*'Sim_F(IxI)'!$O70</f>
        <v>0</v>
      </c>
      <c r="BA70">
        <f>I!AZ68*'Sim_F(IxI)'!$O70</f>
        <v>0</v>
      </c>
      <c r="BB70">
        <f>I!BA68*'Sim_F(IxI)'!$O70</f>
        <v>0</v>
      </c>
      <c r="BC70">
        <f>I!BB68*'Sim_F(IxI)'!$O70</f>
        <v>0</v>
      </c>
      <c r="BD70">
        <f>I!BC68*'Sim_F(IxI)'!$O70</f>
        <v>0</v>
      </c>
      <c r="BE70">
        <f>I!BD68*'Sim_F(IxI)'!$O70</f>
        <v>0</v>
      </c>
      <c r="BF70">
        <f>I!BE68*'Sim_F(IxI)'!$O70</f>
        <v>0</v>
      </c>
      <c r="BG70">
        <f>I!BF68*'Sim_F(IxI)'!$O70</f>
        <v>0</v>
      </c>
      <c r="BH70">
        <f>I!BG68*'Sim_F(IxI)'!$O70</f>
        <v>0</v>
      </c>
      <c r="BI70">
        <f>I!BH68*'Sim_F(IxI)'!$O70</f>
        <v>0</v>
      </c>
      <c r="BJ70">
        <f>I!BI68*'Sim_F(IxI)'!$O70</f>
        <v>0</v>
      </c>
      <c r="BK70">
        <f>I!BJ68*'Sim_F(IxI)'!$O70</f>
        <v>0</v>
      </c>
      <c r="BL70">
        <f>I!BK68*'Sim_F(IxI)'!$O70</f>
        <v>0</v>
      </c>
      <c r="BM70">
        <f>I!BL68*'Sim_F(IxI)'!$O70</f>
        <v>0</v>
      </c>
      <c r="BN70">
        <f>I!BM68*'Sim_F(IxI)'!$O70</f>
        <v>0</v>
      </c>
      <c r="BO70">
        <f>I!BN68*'Sim_F(IxI)'!$O70</f>
        <v>0</v>
      </c>
      <c r="BP70">
        <f>I!BO68*'Sim_F(IxI)'!$O70</f>
        <v>0</v>
      </c>
      <c r="BQ70">
        <f>I!BP68*'Sim_F(IxI)'!$O70</f>
        <v>0</v>
      </c>
      <c r="BR70">
        <f>I!BQ68*'Sim_F(IxI)'!$O70</f>
        <v>0</v>
      </c>
      <c r="BS70">
        <f>I!BR68*'Sim_F(IxI)'!$O70</f>
        <v>0</v>
      </c>
      <c r="BT70">
        <f>I!BS68*'Sim_F(IxI)'!$O70</f>
        <v>0</v>
      </c>
      <c r="BU70">
        <f>I!BT68*'Sim_F(IxI)'!$O70</f>
        <v>0</v>
      </c>
      <c r="BV70">
        <f>I!BU68*'Sim_F(IxI)'!$O70</f>
        <v>0</v>
      </c>
      <c r="BW70">
        <f>I!BV68*'Sim_F(IxI)'!$O70</f>
        <v>0</v>
      </c>
      <c r="BX70">
        <f>I!BW68*'Sim_F(IxI)'!$O70</f>
        <v>0</v>
      </c>
      <c r="BY70">
        <f>I!BX68*'Sim_F(IxI)'!$O70</f>
        <v>0</v>
      </c>
    </row>
    <row r="71" spans="1:77" x14ac:dyDescent="0.25">
      <c r="A71" s="105" t="s">
        <v>68</v>
      </c>
      <c r="B71">
        <f>I!A69*'Sim_F(IxI)'!$O71</f>
        <v>0</v>
      </c>
      <c r="C71">
        <f>I!B69*'Sim_F(IxI)'!$O71</f>
        <v>0</v>
      </c>
      <c r="D71">
        <f>I!C69*'Sim_F(IxI)'!$O71</f>
        <v>0</v>
      </c>
      <c r="E71">
        <f>I!D69*'Sim_F(IxI)'!$O71</f>
        <v>0</v>
      </c>
      <c r="F71">
        <f>I!E69*'Sim_F(IxI)'!$O71</f>
        <v>0</v>
      </c>
      <c r="G71">
        <f>I!F69*'Sim_F(IxI)'!$O71</f>
        <v>0</v>
      </c>
      <c r="H71">
        <f>I!G69*'Sim_F(IxI)'!$O71</f>
        <v>0</v>
      </c>
      <c r="I71">
        <f>I!H69*'Sim_F(IxI)'!$O71</f>
        <v>0</v>
      </c>
      <c r="J71">
        <f>I!I69*'Sim_F(IxI)'!$O71</f>
        <v>0</v>
      </c>
      <c r="K71">
        <f>I!J69*'Sim_F(IxI)'!$O71</f>
        <v>0</v>
      </c>
      <c r="L71">
        <f>I!K69*'Sim_F(IxI)'!$O71</f>
        <v>0</v>
      </c>
      <c r="M71">
        <f>I!L69*'Sim_F(IxI)'!$O71</f>
        <v>0</v>
      </c>
      <c r="N71">
        <f>I!M69*'Sim_F(IxI)'!$O71</f>
        <v>0</v>
      </c>
      <c r="O71">
        <f>I!N69*'Sim_F(IxI)'!$O71</f>
        <v>0</v>
      </c>
      <c r="P71">
        <f>I!O69*'Sim_F(IxI)'!$O71</f>
        <v>0</v>
      </c>
      <c r="Q71">
        <f>I!P69*'Sim_F(IxI)'!$O71</f>
        <v>0</v>
      </c>
      <c r="R71">
        <f>I!Q69*'Sim_F(IxI)'!$O71</f>
        <v>0</v>
      </c>
      <c r="S71">
        <f>I!R69*'Sim_F(IxI)'!$O71</f>
        <v>0</v>
      </c>
      <c r="T71">
        <f>I!S69*'Sim_F(IxI)'!$O71</f>
        <v>0</v>
      </c>
      <c r="U71">
        <f>I!T69*'Sim_F(IxI)'!$O71</f>
        <v>0</v>
      </c>
      <c r="V71">
        <f>I!U69*'Sim_F(IxI)'!$O71</f>
        <v>0</v>
      </c>
      <c r="W71">
        <f>I!V69*'Sim_F(IxI)'!$O71</f>
        <v>0</v>
      </c>
      <c r="X71">
        <f>I!W69*'Sim_F(IxI)'!$O71</f>
        <v>0</v>
      </c>
      <c r="Y71">
        <f>I!X69*'Sim_F(IxI)'!$O71</f>
        <v>0</v>
      </c>
      <c r="Z71">
        <f>I!Y69*'Sim_F(IxI)'!$O71</f>
        <v>0</v>
      </c>
      <c r="AA71">
        <f>I!Z69*'Sim_F(IxI)'!$O71</f>
        <v>0</v>
      </c>
      <c r="AB71">
        <f>I!AA69*'Sim_F(IxI)'!$O71</f>
        <v>0</v>
      </c>
      <c r="AC71">
        <f>I!AB69*'Sim_F(IxI)'!$O71</f>
        <v>0</v>
      </c>
      <c r="AD71">
        <f>I!AC69*'Sim_F(IxI)'!$O71</f>
        <v>0</v>
      </c>
      <c r="AE71">
        <f>I!AD69*'Sim_F(IxI)'!$O71</f>
        <v>0</v>
      </c>
      <c r="AF71">
        <f>I!AE69*'Sim_F(IxI)'!$O71</f>
        <v>0</v>
      </c>
      <c r="AG71">
        <f>I!AF69*'Sim_F(IxI)'!$O71</f>
        <v>0</v>
      </c>
      <c r="AH71">
        <f>I!AG69*'Sim_F(IxI)'!$O71</f>
        <v>0</v>
      </c>
      <c r="AI71">
        <f>I!AH69*'Sim_F(IxI)'!$O71</f>
        <v>0</v>
      </c>
      <c r="AJ71">
        <f>I!AI69*'Sim_F(IxI)'!$O71</f>
        <v>0</v>
      </c>
      <c r="AK71">
        <f>I!AJ69*'Sim_F(IxI)'!$O71</f>
        <v>0</v>
      </c>
      <c r="AL71">
        <f>I!AK69*'Sim_F(IxI)'!$O71</f>
        <v>0</v>
      </c>
      <c r="AM71">
        <f>I!AL69*'Sim_F(IxI)'!$O71</f>
        <v>0</v>
      </c>
      <c r="AN71">
        <f>I!AM69*'Sim_F(IxI)'!$O71</f>
        <v>0</v>
      </c>
      <c r="AO71">
        <f>I!AN69*'Sim_F(IxI)'!$O71</f>
        <v>0</v>
      </c>
      <c r="AP71">
        <f>I!AO69*'Sim_F(IxI)'!$O71</f>
        <v>0</v>
      </c>
      <c r="AQ71">
        <f>I!AP69*'Sim_F(IxI)'!$O71</f>
        <v>0</v>
      </c>
      <c r="AR71">
        <f>I!AQ69*'Sim_F(IxI)'!$O71</f>
        <v>0</v>
      </c>
      <c r="AS71">
        <f>I!AR69*'Sim_F(IxI)'!$O71</f>
        <v>0</v>
      </c>
      <c r="AT71">
        <f>I!AS69*'Sim_F(IxI)'!$O71</f>
        <v>0</v>
      </c>
      <c r="AU71">
        <f>I!AT69*'Sim_F(IxI)'!$O71</f>
        <v>0</v>
      </c>
      <c r="AV71">
        <f>I!AU69*'Sim_F(IxI)'!$O71</f>
        <v>0</v>
      </c>
      <c r="AW71">
        <f>I!AV69*'Sim_F(IxI)'!$O71</f>
        <v>0</v>
      </c>
      <c r="AX71">
        <f>I!AW69*'Sim_F(IxI)'!$O71</f>
        <v>0</v>
      </c>
      <c r="AY71">
        <f>I!AX69*'Sim_F(IxI)'!$O71</f>
        <v>0</v>
      </c>
      <c r="AZ71">
        <f>I!AY69*'Sim_F(IxI)'!$O71</f>
        <v>0</v>
      </c>
      <c r="BA71">
        <f>I!AZ69*'Sim_F(IxI)'!$O71</f>
        <v>0</v>
      </c>
      <c r="BB71">
        <f>I!BA69*'Sim_F(IxI)'!$O71</f>
        <v>0</v>
      </c>
      <c r="BC71">
        <f>I!BB69*'Sim_F(IxI)'!$O71</f>
        <v>0</v>
      </c>
      <c r="BD71">
        <f>I!BC69*'Sim_F(IxI)'!$O71</f>
        <v>0</v>
      </c>
      <c r="BE71">
        <f>I!BD69*'Sim_F(IxI)'!$O71</f>
        <v>0</v>
      </c>
      <c r="BF71">
        <f>I!BE69*'Sim_F(IxI)'!$O71</f>
        <v>0</v>
      </c>
      <c r="BG71">
        <f>I!BF69*'Sim_F(IxI)'!$O71</f>
        <v>0</v>
      </c>
      <c r="BH71">
        <f>I!BG69*'Sim_F(IxI)'!$O71</f>
        <v>0</v>
      </c>
      <c r="BI71">
        <f>I!BH69*'Sim_F(IxI)'!$O71</f>
        <v>0</v>
      </c>
      <c r="BJ71">
        <f>I!BI69*'Sim_F(IxI)'!$O71</f>
        <v>0</v>
      </c>
      <c r="BK71">
        <f>I!BJ69*'Sim_F(IxI)'!$O71</f>
        <v>0</v>
      </c>
      <c r="BL71">
        <f>I!BK69*'Sim_F(IxI)'!$O71</f>
        <v>0</v>
      </c>
      <c r="BM71">
        <f>I!BL69*'Sim_F(IxI)'!$O71</f>
        <v>0</v>
      </c>
      <c r="BN71">
        <f>I!BM69*'Sim_F(IxI)'!$O71</f>
        <v>0</v>
      </c>
      <c r="BO71">
        <f>I!BN69*'Sim_F(IxI)'!$O71</f>
        <v>0</v>
      </c>
      <c r="BP71">
        <f>I!BO69*'Sim_F(IxI)'!$O71</f>
        <v>0</v>
      </c>
      <c r="BQ71">
        <f>I!BP69*'Sim_F(IxI)'!$O71</f>
        <v>0</v>
      </c>
      <c r="BR71">
        <f>I!BQ69*'Sim_F(IxI)'!$O71</f>
        <v>0</v>
      </c>
      <c r="BS71">
        <f>I!BR69*'Sim_F(IxI)'!$O71</f>
        <v>0</v>
      </c>
      <c r="BT71">
        <f>I!BS69*'Sim_F(IxI)'!$O71</f>
        <v>0</v>
      </c>
      <c r="BU71">
        <f>I!BT69*'Sim_F(IxI)'!$O71</f>
        <v>0</v>
      </c>
      <c r="BV71">
        <f>I!BU69*'Sim_F(IxI)'!$O71</f>
        <v>0</v>
      </c>
      <c r="BW71">
        <f>I!BV69*'Sim_F(IxI)'!$O71</f>
        <v>0</v>
      </c>
      <c r="BX71">
        <f>I!BW69*'Sim_F(IxI)'!$O71</f>
        <v>0</v>
      </c>
      <c r="BY71">
        <f>I!BX69*'Sim_F(IxI)'!$O71</f>
        <v>0</v>
      </c>
    </row>
    <row r="72" spans="1:77" x14ac:dyDescent="0.25">
      <c r="A72" s="105" t="s">
        <v>69</v>
      </c>
      <c r="B72">
        <f>I!A70*'Sim_F(IxI)'!$O72</f>
        <v>0</v>
      </c>
      <c r="C72">
        <f>I!B70*'Sim_F(IxI)'!$O72</f>
        <v>0</v>
      </c>
      <c r="D72">
        <f>I!C70*'Sim_F(IxI)'!$O72</f>
        <v>0</v>
      </c>
      <c r="E72">
        <f>I!D70*'Sim_F(IxI)'!$O72</f>
        <v>0</v>
      </c>
      <c r="F72">
        <f>I!E70*'Sim_F(IxI)'!$O72</f>
        <v>0</v>
      </c>
      <c r="G72">
        <f>I!F70*'Sim_F(IxI)'!$O72</f>
        <v>0</v>
      </c>
      <c r="H72">
        <f>I!G70*'Sim_F(IxI)'!$O72</f>
        <v>0</v>
      </c>
      <c r="I72">
        <f>I!H70*'Sim_F(IxI)'!$O72</f>
        <v>0</v>
      </c>
      <c r="J72">
        <f>I!I70*'Sim_F(IxI)'!$O72</f>
        <v>0</v>
      </c>
      <c r="K72">
        <f>I!J70*'Sim_F(IxI)'!$O72</f>
        <v>0</v>
      </c>
      <c r="L72">
        <f>I!K70*'Sim_F(IxI)'!$O72</f>
        <v>0</v>
      </c>
      <c r="M72">
        <f>I!L70*'Sim_F(IxI)'!$O72</f>
        <v>0</v>
      </c>
      <c r="N72">
        <f>I!M70*'Sim_F(IxI)'!$O72</f>
        <v>0</v>
      </c>
      <c r="O72">
        <f>I!N70*'Sim_F(IxI)'!$O72</f>
        <v>0</v>
      </c>
      <c r="P72">
        <f>I!O70*'Sim_F(IxI)'!$O72</f>
        <v>0</v>
      </c>
      <c r="Q72">
        <f>I!P70*'Sim_F(IxI)'!$O72</f>
        <v>0</v>
      </c>
      <c r="R72">
        <f>I!Q70*'Sim_F(IxI)'!$O72</f>
        <v>0</v>
      </c>
      <c r="S72">
        <f>I!R70*'Sim_F(IxI)'!$O72</f>
        <v>0</v>
      </c>
      <c r="T72">
        <f>I!S70*'Sim_F(IxI)'!$O72</f>
        <v>0</v>
      </c>
      <c r="U72">
        <f>I!T70*'Sim_F(IxI)'!$O72</f>
        <v>0</v>
      </c>
      <c r="V72">
        <f>I!U70*'Sim_F(IxI)'!$O72</f>
        <v>0</v>
      </c>
      <c r="W72">
        <f>I!V70*'Sim_F(IxI)'!$O72</f>
        <v>0</v>
      </c>
      <c r="X72">
        <f>I!W70*'Sim_F(IxI)'!$O72</f>
        <v>0</v>
      </c>
      <c r="Y72">
        <f>I!X70*'Sim_F(IxI)'!$O72</f>
        <v>0</v>
      </c>
      <c r="Z72">
        <f>I!Y70*'Sim_F(IxI)'!$O72</f>
        <v>0</v>
      </c>
      <c r="AA72">
        <f>I!Z70*'Sim_F(IxI)'!$O72</f>
        <v>0</v>
      </c>
      <c r="AB72">
        <f>I!AA70*'Sim_F(IxI)'!$O72</f>
        <v>0</v>
      </c>
      <c r="AC72">
        <f>I!AB70*'Sim_F(IxI)'!$O72</f>
        <v>0</v>
      </c>
      <c r="AD72">
        <f>I!AC70*'Sim_F(IxI)'!$O72</f>
        <v>0</v>
      </c>
      <c r="AE72">
        <f>I!AD70*'Sim_F(IxI)'!$O72</f>
        <v>0</v>
      </c>
      <c r="AF72">
        <f>I!AE70*'Sim_F(IxI)'!$O72</f>
        <v>0</v>
      </c>
      <c r="AG72">
        <f>I!AF70*'Sim_F(IxI)'!$O72</f>
        <v>0</v>
      </c>
      <c r="AH72">
        <f>I!AG70*'Sim_F(IxI)'!$O72</f>
        <v>0</v>
      </c>
      <c r="AI72">
        <f>I!AH70*'Sim_F(IxI)'!$O72</f>
        <v>0</v>
      </c>
      <c r="AJ72">
        <f>I!AI70*'Sim_F(IxI)'!$O72</f>
        <v>0</v>
      </c>
      <c r="AK72">
        <f>I!AJ70*'Sim_F(IxI)'!$O72</f>
        <v>0</v>
      </c>
      <c r="AL72">
        <f>I!AK70*'Sim_F(IxI)'!$O72</f>
        <v>0</v>
      </c>
      <c r="AM72">
        <f>I!AL70*'Sim_F(IxI)'!$O72</f>
        <v>0</v>
      </c>
      <c r="AN72">
        <f>I!AM70*'Sim_F(IxI)'!$O72</f>
        <v>0</v>
      </c>
      <c r="AO72">
        <f>I!AN70*'Sim_F(IxI)'!$O72</f>
        <v>0</v>
      </c>
      <c r="AP72">
        <f>I!AO70*'Sim_F(IxI)'!$O72</f>
        <v>0</v>
      </c>
      <c r="AQ72">
        <f>I!AP70*'Sim_F(IxI)'!$O72</f>
        <v>0</v>
      </c>
      <c r="AR72">
        <f>I!AQ70*'Sim_F(IxI)'!$O72</f>
        <v>0</v>
      </c>
      <c r="AS72">
        <f>I!AR70*'Sim_F(IxI)'!$O72</f>
        <v>0</v>
      </c>
      <c r="AT72">
        <f>I!AS70*'Sim_F(IxI)'!$O72</f>
        <v>0</v>
      </c>
      <c r="AU72">
        <f>I!AT70*'Sim_F(IxI)'!$O72</f>
        <v>0</v>
      </c>
      <c r="AV72">
        <f>I!AU70*'Sim_F(IxI)'!$O72</f>
        <v>0</v>
      </c>
      <c r="AW72">
        <f>I!AV70*'Sim_F(IxI)'!$O72</f>
        <v>0</v>
      </c>
      <c r="AX72">
        <f>I!AW70*'Sim_F(IxI)'!$O72</f>
        <v>0</v>
      </c>
      <c r="AY72">
        <f>I!AX70*'Sim_F(IxI)'!$O72</f>
        <v>0</v>
      </c>
      <c r="AZ72">
        <f>I!AY70*'Sim_F(IxI)'!$O72</f>
        <v>0</v>
      </c>
      <c r="BA72">
        <f>I!AZ70*'Sim_F(IxI)'!$O72</f>
        <v>0</v>
      </c>
      <c r="BB72">
        <f>I!BA70*'Sim_F(IxI)'!$O72</f>
        <v>0</v>
      </c>
      <c r="BC72">
        <f>I!BB70*'Sim_F(IxI)'!$O72</f>
        <v>0</v>
      </c>
      <c r="BD72">
        <f>I!BC70*'Sim_F(IxI)'!$O72</f>
        <v>0</v>
      </c>
      <c r="BE72">
        <f>I!BD70*'Sim_F(IxI)'!$O72</f>
        <v>0</v>
      </c>
      <c r="BF72">
        <f>I!BE70*'Sim_F(IxI)'!$O72</f>
        <v>0</v>
      </c>
      <c r="BG72">
        <f>I!BF70*'Sim_F(IxI)'!$O72</f>
        <v>0</v>
      </c>
      <c r="BH72">
        <f>I!BG70*'Sim_F(IxI)'!$O72</f>
        <v>0</v>
      </c>
      <c r="BI72">
        <f>I!BH70*'Sim_F(IxI)'!$O72</f>
        <v>0</v>
      </c>
      <c r="BJ72">
        <f>I!BI70*'Sim_F(IxI)'!$O72</f>
        <v>0</v>
      </c>
      <c r="BK72">
        <f>I!BJ70*'Sim_F(IxI)'!$O72</f>
        <v>0</v>
      </c>
      <c r="BL72">
        <f>I!BK70*'Sim_F(IxI)'!$O72</f>
        <v>0</v>
      </c>
      <c r="BM72">
        <f>I!BL70*'Sim_F(IxI)'!$O72</f>
        <v>0</v>
      </c>
      <c r="BN72">
        <f>I!BM70*'Sim_F(IxI)'!$O72</f>
        <v>0</v>
      </c>
      <c r="BO72">
        <f>I!BN70*'Sim_F(IxI)'!$O72</f>
        <v>0</v>
      </c>
      <c r="BP72">
        <f>I!BO70*'Sim_F(IxI)'!$O72</f>
        <v>0</v>
      </c>
      <c r="BQ72">
        <f>I!BP70*'Sim_F(IxI)'!$O72</f>
        <v>0</v>
      </c>
      <c r="BR72">
        <f>I!BQ70*'Sim_F(IxI)'!$O72</f>
        <v>0</v>
      </c>
      <c r="BS72">
        <f>I!BR70*'Sim_F(IxI)'!$O72</f>
        <v>0</v>
      </c>
      <c r="BT72">
        <f>I!BS70*'Sim_F(IxI)'!$O72</f>
        <v>0</v>
      </c>
      <c r="BU72">
        <f>I!BT70*'Sim_F(IxI)'!$O72</f>
        <v>0</v>
      </c>
      <c r="BV72">
        <f>I!BU70*'Sim_F(IxI)'!$O72</f>
        <v>0</v>
      </c>
      <c r="BW72">
        <f>I!BV70*'Sim_F(IxI)'!$O72</f>
        <v>0</v>
      </c>
      <c r="BX72">
        <f>I!BW70*'Sim_F(IxI)'!$O72</f>
        <v>0</v>
      </c>
      <c r="BY72">
        <f>I!BX70*'Sim_F(IxI)'!$O72</f>
        <v>0</v>
      </c>
    </row>
    <row r="73" spans="1:77" x14ac:dyDescent="0.25">
      <c r="A73" s="105" t="s">
        <v>70</v>
      </c>
      <c r="B73">
        <f>I!A71*'Sim_F(IxI)'!$O73</f>
        <v>0</v>
      </c>
      <c r="C73">
        <f>I!B71*'Sim_F(IxI)'!$O73</f>
        <v>0</v>
      </c>
      <c r="D73">
        <f>I!C71*'Sim_F(IxI)'!$O73</f>
        <v>0</v>
      </c>
      <c r="E73">
        <f>I!D71*'Sim_F(IxI)'!$O73</f>
        <v>0</v>
      </c>
      <c r="F73">
        <f>I!E71*'Sim_F(IxI)'!$O73</f>
        <v>0</v>
      </c>
      <c r="G73">
        <f>I!F71*'Sim_F(IxI)'!$O73</f>
        <v>0</v>
      </c>
      <c r="H73">
        <f>I!G71*'Sim_F(IxI)'!$O73</f>
        <v>0</v>
      </c>
      <c r="I73">
        <f>I!H71*'Sim_F(IxI)'!$O73</f>
        <v>0</v>
      </c>
      <c r="J73">
        <f>I!I71*'Sim_F(IxI)'!$O73</f>
        <v>0</v>
      </c>
      <c r="K73">
        <f>I!J71*'Sim_F(IxI)'!$O73</f>
        <v>0</v>
      </c>
      <c r="L73">
        <f>I!K71*'Sim_F(IxI)'!$O73</f>
        <v>0</v>
      </c>
      <c r="M73">
        <f>I!L71*'Sim_F(IxI)'!$O73</f>
        <v>0</v>
      </c>
      <c r="N73">
        <f>I!M71*'Sim_F(IxI)'!$O73</f>
        <v>0</v>
      </c>
      <c r="O73">
        <f>I!N71*'Sim_F(IxI)'!$O73</f>
        <v>0</v>
      </c>
      <c r="P73">
        <f>I!O71*'Sim_F(IxI)'!$O73</f>
        <v>0</v>
      </c>
      <c r="Q73">
        <f>I!P71*'Sim_F(IxI)'!$O73</f>
        <v>0</v>
      </c>
      <c r="R73">
        <f>I!Q71*'Sim_F(IxI)'!$O73</f>
        <v>0</v>
      </c>
      <c r="S73">
        <f>I!R71*'Sim_F(IxI)'!$O73</f>
        <v>0</v>
      </c>
      <c r="T73">
        <f>I!S71*'Sim_F(IxI)'!$O73</f>
        <v>0</v>
      </c>
      <c r="U73">
        <f>I!T71*'Sim_F(IxI)'!$O73</f>
        <v>0</v>
      </c>
      <c r="V73">
        <f>I!U71*'Sim_F(IxI)'!$O73</f>
        <v>0</v>
      </c>
      <c r="W73">
        <f>I!V71*'Sim_F(IxI)'!$O73</f>
        <v>0</v>
      </c>
      <c r="X73">
        <f>I!W71*'Sim_F(IxI)'!$O73</f>
        <v>0</v>
      </c>
      <c r="Y73">
        <f>I!X71*'Sim_F(IxI)'!$O73</f>
        <v>0</v>
      </c>
      <c r="Z73">
        <f>I!Y71*'Sim_F(IxI)'!$O73</f>
        <v>0</v>
      </c>
      <c r="AA73">
        <f>I!Z71*'Sim_F(IxI)'!$O73</f>
        <v>0</v>
      </c>
      <c r="AB73">
        <f>I!AA71*'Sim_F(IxI)'!$O73</f>
        <v>0</v>
      </c>
      <c r="AC73">
        <f>I!AB71*'Sim_F(IxI)'!$O73</f>
        <v>0</v>
      </c>
      <c r="AD73">
        <f>I!AC71*'Sim_F(IxI)'!$O73</f>
        <v>0</v>
      </c>
      <c r="AE73">
        <f>I!AD71*'Sim_F(IxI)'!$O73</f>
        <v>0</v>
      </c>
      <c r="AF73">
        <f>I!AE71*'Sim_F(IxI)'!$O73</f>
        <v>0</v>
      </c>
      <c r="AG73">
        <f>I!AF71*'Sim_F(IxI)'!$O73</f>
        <v>0</v>
      </c>
      <c r="AH73">
        <f>I!AG71*'Sim_F(IxI)'!$O73</f>
        <v>0</v>
      </c>
      <c r="AI73">
        <f>I!AH71*'Sim_F(IxI)'!$O73</f>
        <v>0</v>
      </c>
      <c r="AJ73">
        <f>I!AI71*'Sim_F(IxI)'!$O73</f>
        <v>0</v>
      </c>
      <c r="AK73">
        <f>I!AJ71*'Sim_F(IxI)'!$O73</f>
        <v>0</v>
      </c>
      <c r="AL73">
        <f>I!AK71*'Sim_F(IxI)'!$O73</f>
        <v>0</v>
      </c>
      <c r="AM73">
        <f>I!AL71*'Sim_F(IxI)'!$O73</f>
        <v>0</v>
      </c>
      <c r="AN73">
        <f>I!AM71*'Sim_F(IxI)'!$O73</f>
        <v>0</v>
      </c>
      <c r="AO73">
        <f>I!AN71*'Sim_F(IxI)'!$O73</f>
        <v>0</v>
      </c>
      <c r="AP73">
        <f>I!AO71*'Sim_F(IxI)'!$O73</f>
        <v>0</v>
      </c>
      <c r="AQ73">
        <f>I!AP71*'Sim_F(IxI)'!$O73</f>
        <v>0</v>
      </c>
      <c r="AR73">
        <f>I!AQ71*'Sim_F(IxI)'!$O73</f>
        <v>0</v>
      </c>
      <c r="AS73">
        <f>I!AR71*'Sim_F(IxI)'!$O73</f>
        <v>0</v>
      </c>
      <c r="AT73">
        <f>I!AS71*'Sim_F(IxI)'!$O73</f>
        <v>0</v>
      </c>
      <c r="AU73">
        <f>I!AT71*'Sim_F(IxI)'!$O73</f>
        <v>0</v>
      </c>
      <c r="AV73">
        <f>I!AU71*'Sim_F(IxI)'!$O73</f>
        <v>0</v>
      </c>
      <c r="AW73">
        <f>I!AV71*'Sim_F(IxI)'!$O73</f>
        <v>0</v>
      </c>
      <c r="AX73">
        <f>I!AW71*'Sim_F(IxI)'!$O73</f>
        <v>0</v>
      </c>
      <c r="AY73">
        <f>I!AX71*'Sim_F(IxI)'!$O73</f>
        <v>0</v>
      </c>
      <c r="AZ73">
        <f>I!AY71*'Sim_F(IxI)'!$O73</f>
        <v>0</v>
      </c>
      <c r="BA73">
        <f>I!AZ71*'Sim_F(IxI)'!$O73</f>
        <v>0</v>
      </c>
      <c r="BB73">
        <f>I!BA71*'Sim_F(IxI)'!$O73</f>
        <v>0</v>
      </c>
      <c r="BC73">
        <f>I!BB71*'Sim_F(IxI)'!$O73</f>
        <v>0</v>
      </c>
      <c r="BD73">
        <f>I!BC71*'Sim_F(IxI)'!$O73</f>
        <v>0</v>
      </c>
      <c r="BE73">
        <f>I!BD71*'Sim_F(IxI)'!$O73</f>
        <v>0</v>
      </c>
      <c r="BF73">
        <f>I!BE71*'Sim_F(IxI)'!$O73</f>
        <v>0</v>
      </c>
      <c r="BG73">
        <f>I!BF71*'Sim_F(IxI)'!$O73</f>
        <v>0</v>
      </c>
      <c r="BH73">
        <f>I!BG71*'Sim_F(IxI)'!$O73</f>
        <v>0</v>
      </c>
      <c r="BI73">
        <f>I!BH71*'Sim_F(IxI)'!$O73</f>
        <v>0</v>
      </c>
      <c r="BJ73">
        <f>I!BI71*'Sim_F(IxI)'!$O73</f>
        <v>0</v>
      </c>
      <c r="BK73">
        <f>I!BJ71*'Sim_F(IxI)'!$O73</f>
        <v>0</v>
      </c>
      <c r="BL73">
        <f>I!BK71*'Sim_F(IxI)'!$O73</f>
        <v>0</v>
      </c>
      <c r="BM73">
        <f>I!BL71*'Sim_F(IxI)'!$O73</f>
        <v>0</v>
      </c>
      <c r="BN73">
        <f>I!BM71*'Sim_F(IxI)'!$O73</f>
        <v>0</v>
      </c>
      <c r="BO73">
        <f>I!BN71*'Sim_F(IxI)'!$O73</f>
        <v>0</v>
      </c>
      <c r="BP73">
        <f>I!BO71*'Sim_F(IxI)'!$O73</f>
        <v>0</v>
      </c>
      <c r="BQ73">
        <f>I!BP71*'Sim_F(IxI)'!$O73</f>
        <v>0</v>
      </c>
      <c r="BR73">
        <f>I!BQ71*'Sim_F(IxI)'!$O73</f>
        <v>0</v>
      </c>
      <c r="BS73">
        <f>I!BR71*'Sim_F(IxI)'!$O73</f>
        <v>0</v>
      </c>
      <c r="BT73">
        <f>I!BS71*'Sim_F(IxI)'!$O73</f>
        <v>0</v>
      </c>
      <c r="BU73">
        <f>I!BT71*'Sim_F(IxI)'!$O73</f>
        <v>0</v>
      </c>
      <c r="BV73">
        <f>I!BU71*'Sim_F(IxI)'!$O73</f>
        <v>0</v>
      </c>
      <c r="BW73">
        <f>I!BV71*'Sim_F(IxI)'!$O73</f>
        <v>0</v>
      </c>
      <c r="BX73">
        <f>I!BW71*'Sim_F(IxI)'!$O73</f>
        <v>0</v>
      </c>
      <c r="BY73">
        <f>I!BX71*'Sim_F(IxI)'!$O73</f>
        <v>0</v>
      </c>
    </row>
    <row r="74" spans="1:77" x14ac:dyDescent="0.25">
      <c r="A74" s="105" t="s">
        <v>71</v>
      </c>
      <c r="B74">
        <f>I!A72*'Sim_F(IxI)'!$O74</f>
        <v>0</v>
      </c>
      <c r="C74">
        <f>I!B72*'Sim_F(IxI)'!$O74</f>
        <v>0</v>
      </c>
      <c r="D74">
        <f>I!C72*'Sim_F(IxI)'!$O74</f>
        <v>0</v>
      </c>
      <c r="E74">
        <f>I!D72*'Sim_F(IxI)'!$O74</f>
        <v>0</v>
      </c>
      <c r="F74">
        <f>I!E72*'Sim_F(IxI)'!$O74</f>
        <v>0</v>
      </c>
      <c r="G74">
        <f>I!F72*'Sim_F(IxI)'!$O74</f>
        <v>0</v>
      </c>
      <c r="H74">
        <f>I!G72*'Sim_F(IxI)'!$O74</f>
        <v>0</v>
      </c>
      <c r="I74">
        <f>I!H72*'Sim_F(IxI)'!$O74</f>
        <v>0</v>
      </c>
      <c r="J74">
        <f>I!I72*'Sim_F(IxI)'!$O74</f>
        <v>0</v>
      </c>
      <c r="K74">
        <f>I!J72*'Sim_F(IxI)'!$O74</f>
        <v>0</v>
      </c>
      <c r="L74">
        <f>I!K72*'Sim_F(IxI)'!$O74</f>
        <v>0</v>
      </c>
      <c r="M74">
        <f>I!L72*'Sim_F(IxI)'!$O74</f>
        <v>0</v>
      </c>
      <c r="N74">
        <f>I!M72*'Sim_F(IxI)'!$O74</f>
        <v>0</v>
      </c>
      <c r="O74">
        <f>I!N72*'Sim_F(IxI)'!$O74</f>
        <v>0</v>
      </c>
      <c r="P74">
        <f>I!O72*'Sim_F(IxI)'!$O74</f>
        <v>0</v>
      </c>
      <c r="Q74">
        <f>I!P72*'Sim_F(IxI)'!$O74</f>
        <v>0</v>
      </c>
      <c r="R74">
        <f>I!Q72*'Sim_F(IxI)'!$O74</f>
        <v>0</v>
      </c>
      <c r="S74">
        <f>I!R72*'Sim_F(IxI)'!$O74</f>
        <v>0</v>
      </c>
      <c r="T74">
        <f>I!S72*'Sim_F(IxI)'!$O74</f>
        <v>0</v>
      </c>
      <c r="U74">
        <f>I!T72*'Sim_F(IxI)'!$O74</f>
        <v>0</v>
      </c>
      <c r="V74">
        <f>I!U72*'Sim_F(IxI)'!$O74</f>
        <v>0</v>
      </c>
      <c r="W74">
        <f>I!V72*'Sim_F(IxI)'!$O74</f>
        <v>0</v>
      </c>
      <c r="X74">
        <f>I!W72*'Sim_F(IxI)'!$O74</f>
        <v>0</v>
      </c>
      <c r="Y74">
        <f>I!X72*'Sim_F(IxI)'!$O74</f>
        <v>0</v>
      </c>
      <c r="Z74">
        <f>I!Y72*'Sim_F(IxI)'!$O74</f>
        <v>0</v>
      </c>
      <c r="AA74">
        <f>I!Z72*'Sim_F(IxI)'!$O74</f>
        <v>0</v>
      </c>
      <c r="AB74">
        <f>I!AA72*'Sim_F(IxI)'!$O74</f>
        <v>0</v>
      </c>
      <c r="AC74">
        <f>I!AB72*'Sim_F(IxI)'!$O74</f>
        <v>0</v>
      </c>
      <c r="AD74">
        <f>I!AC72*'Sim_F(IxI)'!$O74</f>
        <v>0</v>
      </c>
      <c r="AE74">
        <f>I!AD72*'Sim_F(IxI)'!$O74</f>
        <v>0</v>
      </c>
      <c r="AF74">
        <f>I!AE72*'Sim_F(IxI)'!$O74</f>
        <v>0</v>
      </c>
      <c r="AG74">
        <f>I!AF72*'Sim_F(IxI)'!$O74</f>
        <v>0</v>
      </c>
      <c r="AH74">
        <f>I!AG72*'Sim_F(IxI)'!$O74</f>
        <v>0</v>
      </c>
      <c r="AI74">
        <f>I!AH72*'Sim_F(IxI)'!$O74</f>
        <v>0</v>
      </c>
      <c r="AJ74">
        <f>I!AI72*'Sim_F(IxI)'!$O74</f>
        <v>0</v>
      </c>
      <c r="AK74">
        <f>I!AJ72*'Sim_F(IxI)'!$O74</f>
        <v>0</v>
      </c>
      <c r="AL74">
        <f>I!AK72*'Sim_F(IxI)'!$O74</f>
        <v>0</v>
      </c>
      <c r="AM74">
        <f>I!AL72*'Sim_F(IxI)'!$O74</f>
        <v>0</v>
      </c>
      <c r="AN74">
        <f>I!AM72*'Sim_F(IxI)'!$O74</f>
        <v>0</v>
      </c>
      <c r="AO74">
        <f>I!AN72*'Sim_F(IxI)'!$O74</f>
        <v>0</v>
      </c>
      <c r="AP74">
        <f>I!AO72*'Sim_F(IxI)'!$O74</f>
        <v>0</v>
      </c>
      <c r="AQ74">
        <f>I!AP72*'Sim_F(IxI)'!$O74</f>
        <v>0</v>
      </c>
      <c r="AR74">
        <f>I!AQ72*'Sim_F(IxI)'!$O74</f>
        <v>0</v>
      </c>
      <c r="AS74">
        <f>I!AR72*'Sim_F(IxI)'!$O74</f>
        <v>0</v>
      </c>
      <c r="AT74">
        <f>I!AS72*'Sim_F(IxI)'!$O74</f>
        <v>0</v>
      </c>
      <c r="AU74">
        <f>I!AT72*'Sim_F(IxI)'!$O74</f>
        <v>0</v>
      </c>
      <c r="AV74">
        <f>I!AU72*'Sim_F(IxI)'!$O74</f>
        <v>0</v>
      </c>
      <c r="AW74">
        <f>I!AV72*'Sim_F(IxI)'!$O74</f>
        <v>0</v>
      </c>
      <c r="AX74">
        <f>I!AW72*'Sim_F(IxI)'!$O74</f>
        <v>0</v>
      </c>
      <c r="AY74">
        <f>I!AX72*'Sim_F(IxI)'!$O74</f>
        <v>0</v>
      </c>
      <c r="AZ74">
        <f>I!AY72*'Sim_F(IxI)'!$O74</f>
        <v>0</v>
      </c>
      <c r="BA74">
        <f>I!AZ72*'Sim_F(IxI)'!$O74</f>
        <v>0</v>
      </c>
      <c r="BB74">
        <f>I!BA72*'Sim_F(IxI)'!$O74</f>
        <v>0</v>
      </c>
      <c r="BC74">
        <f>I!BB72*'Sim_F(IxI)'!$O74</f>
        <v>0</v>
      </c>
      <c r="BD74">
        <f>I!BC72*'Sim_F(IxI)'!$O74</f>
        <v>0</v>
      </c>
      <c r="BE74">
        <f>I!BD72*'Sim_F(IxI)'!$O74</f>
        <v>0</v>
      </c>
      <c r="BF74">
        <f>I!BE72*'Sim_F(IxI)'!$O74</f>
        <v>0</v>
      </c>
      <c r="BG74">
        <f>I!BF72*'Sim_F(IxI)'!$O74</f>
        <v>0</v>
      </c>
      <c r="BH74">
        <f>I!BG72*'Sim_F(IxI)'!$O74</f>
        <v>0</v>
      </c>
      <c r="BI74">
        <f>I!BH72*'Sim_F(IxI)'!$O74</f>
        <v>0</v>
      </c>
      <c r="BJ74">
        <f>I!BI72*'Sim_F(IxI)'!$O74</f>
        <v>0</v>
      </c>
      <c r="BK74">
        <f>I!BJ72*'Sim_F(IxI)'!$O74</f>
        <v>0</v>
      </c>
      <c r="BL74">
        <f>I!BK72*'Sim_F(IxI)'!$O74</f>
        <v>0</v>
      </c>
      <c r="BM74">
        <f>I!BL72*'Sim_F(IxI)'!$O74</f>
        <v>0</v>
      </c>
      <c r="BN74">
        <f>I!BM72*'Sim_F(IxI)'!$O74</f>
        <v>0</v>
      </c>
      <c r="BO74">
        <f>I!BN72*'Sim_F(IxI)'!$O74</f>
        <v>0</v>
      </c>
      <c r="BP74">
        <f>I!BO72*'Sim_F(IxI)'!$O74</f>
        <v>0</v>
      </c>
      <c r="BQ74">
        <f>I!BP72*'Sim_F(IxI)'!$O74</f>
        <v>0</v>
      </c>
      <c r="BR74">
        <f>I!BQ72*'Sim_F(IxI)'!$O74</f>
        <v>0</v>
      </c>
      <c r="BS74">
        <f>I!BR72*'Sim_F(IxI)'!$O74</f>
        <v>0</v>
      </c>
      <c r="BT74">
        <f>I!BS72*'Sim_F(IxI)'!$O74</f>
        <v>0</v>
      </c>
      <c r="BU74">
        <f>I!BT72*'Sim_F(IxI)'!$O74</f>
        <v>0</v>
      </c>
      <c r="BV74">
        <f>I!BU72*'Sim_F(IxI)'!$O74</f>
        <v>0</v>
      </c>
      <c r="BW74">
        <f>I!BV72*'Sim_F(IxI)'!$O74</f>
        <v>0</v>
      </c>
      <c r="BX74">
        <f>I!BW72*'Sim_F(IxI)'!$O74</f>
        <v>0</v>
      </c>
      <c r="BY74">
        <f>I!BX72*'Sim_F(IxI)'!$O74</f>
        <v>0</v>
      </c>
    </row>
    <row r="75" spans="1:77" x14ac:dyDescent="0.25">
      <c r="A75" s="105" t="s">
        <v>72</v>
      </c>
      <c r="B75">
        <f>I!A73*'Sim_F(IxI)'!$O75</f>
        <v>0</v>
      </c>
      <c r="C75">
        <f>I!B73*'Sim_F(IxI)'!$O75</f>
        <v>0</v>
      </c>
      <c r="D75">
        <f>I!C73*'Sim_F(IxI)'!$O75</f>
        <v>0</v>
      </c>
      <c r="E75">
        <f>I!D73*'Sim_F(IxI)'!$O75</f>
        <v>0</v>
      </c>
      <c r="F75">
        <f>I!E73*'Sim_F(IxI)'!$O75</f>
        <v>0</v>
      </c>
      <c r="G75">
        <f>I!F73*'Sim_F(IxI)'!$O75</f>
        <v>0</v>
      </c>
      <c r="H75">
        <f>I!G73*'Sim_F(IxI)'!$O75</f>
        <v>0</v>
      </c>
      <c r="I75">
        <f>I!H73*'Sim_F(IxI)'!$O75</f>
        <v>0</v>
      </c>
      <c r="J75">
        <f>I!I73*'Sim_F(IxI)'!$O75</f>
        <v>0</v>
      </c>
      <c r="K75">
        <f>I!J73*'Sim_F(IxI)'!$O75</f>
        <v>0</v>
      </c>
      <c r="L75">
        <f>I!K73*'Sim_F(IxI)'!$O75</f>
        <v>0</v>
      </c>
      <c r="M75">
        <f>I!L73*'Sim_F(IxI)'!$O75</f>
        <v>0</v>
      </c>
      <c r="N75">
        <f>I!M73*'Sim_F(IxI)'!$O75</f>
        <v>0</v>
      </c>
      <c r="O75">
        <f>I!N73*'Sim_F(IxI)'!$O75</f>
        <v>0</v>
      </c>
      <c r="P75">
        <f>I!O73*'Sim_F(IxI)'!$O75</f>
        <v>0</v>
      </c>
      <c r="Q75">
        <f>I!P73*'Sim_F(IxI)'!$O75</f>
        <v>0</v>
      </c>
      <c r="R75">
        <f>I!Q73*'Sim_F(IxI)'!$O75</f>
        <v>0</v>
      </c>
      <c r="S75">
        <f>I!R73*'Sim_F(IxI)'!$O75</f>
        <v>0</v>
      </c>
      <c r="T75">
        <f>I!S73*'Sim_F(IxI)'!$O75</f>
        <v>0</v>
      </c>
      <c r="U75">
        <f>I!T73*'Sim_F(IxI)'!$O75</f>
        <v>0</v>
      </c>
      <c r="V75">
        <f>I!U73*'Sim_F(IxI)'!$O75</f>
        <v>0</v>
      </c>
      <c r="W75">
        <f>I!V73*'Sim_F(IxI)'!$O75</f>
        <v>0</v>
      </c>
      <c r="X75">
        <f>I!W73*'Sim_F(IxI)'!$O75</f>
        <v>0</v>
      </c>
      <c r="Y75">
        <f>I!X73*'Sim_F(IxI)'!$O75</f>
        <v>0</v>
      </c>
      <c r="Z75">
        <f>I!Y73*'Sim_F(IxI)'!$O75</f>
        <v>0</v>
      </c>
      <c r="AA75">
        <f>I!Z73*'Sim_F(IxI)'!$O75</f>
        <v>0</v>
      </c>
      <c r="AB75">
        <f>I!AA73*'Sim_F(IxI)'!$O75</f>
        <v>0</v>
      </c>
      <c r="AC75">
        <f>I!AB73*'Sim_F(IxI)'!$O75</f>
        <v>0</v>
      </c>
      <c r="AD75">
        <f>I!AC73*'Sim_F(IxI)'!$O75</f>
        <v>0</v>
      </c>
      <c r="AE75">
        <f>I!AD73*'Sim_F(IxI)'!$O75</f>
        <v>0</v>
      </c>
      <c r="AF75">
        <f>I!AE73*'Sim_F(IxI)'!$O75</f>
        <v>0</v>
      </c>
      <c r="AG75">
        <f>I!AF73*'Sim_F(IxI)'!$O75</f>
        <v>0</v>
      </c>
      <c r="AH75">
        <f>I!AG73*'Sim_F(IxI)'!$O75</f>
        <v>0</v>
      </c>
      <c r="AI75">
        <f>I!AH73*'Sim_F(IxI)'!$O75</f>
        <v>0</v>
      </c>
      <c r="AJ75">
        <f>I!AI73*'Sim_F(IxI)'!$O75</f>
        <v>0</v>
      </c>
      <c r="AK75">
        <f>I!AJ73*'Sim_F(IxI)'!$O75</f>
        <v>0</v>
      </c>
      <c r="AL75">
        <f>I!AK73*'Sim_F(IxI)'!$O75</f>
        <v>0</v>
      </c>
      <c r="AM75">
        <f>I!AL73*'Sim_F(IxI)'!$O75</f>
        <v>0</v>
      </c>
      <c r="AN75">
        <f>I!AM73*'Sim_F(IxI)'!$O75</f>
        <v>0</v>
      </c>
      <c r="AO75">
        <f>I!AN73*'Sim_F(IxI)'!$O75</f>
        <v>0</v>
      </c>
      <c r="AP75">
        <f>I!AO73*'Sim_F(IxI)'!$O75</f>
        <v>0</v>
      </c>
      <c r="AQ75">
        <f>I!AP73*'Sim_F(IxI)'!$O75</f>
        <v>0</v>
      </c>
      <c r="AR75">
        <f>I!AQ73*'Sim_F(IxI)'!$O75</f>
        <v>0</v>
      </c>
      <c r="AS75">
        <f>I!AR73*'Sim_F(IxI)'!$O75</f>
        <v>0</v>
      </c>
      <c r="AT75">
        <f>I!AS73*'Sim_F(IxI)'!$O75</f>
        <v>0</v>
      </c>
      <c r="AU75">
        <f>I!AT73*'Sim_F(IxI)'!$O75</f>
        <v>0</v>
      </c>
      <c r="AV75">
        <f>I!AU73*'Sim_F(IxI)'!$O75</f>
        <v>0</v>
      </c>
      <c r="AW75">
        <f>I!AV73*'Sim_F(IxI)'!$O75</f>
        <v>0</v>
      </c>
      <c r="AX75">
        <f>I!AW73*'Sim_F(IxI)'!$O75</f>
        <v>0</v>
      </c>
      <c r="AY75">
        <f>I!AX73*'Sim_F(IxI)'!$O75</f>
        <v>0</v>
      </c>
      <c r="AZ75">
        <f>I!AY73*'Sim_F(IxI)'!$O75</f>
        <v>0</v>
      </c>
      <c r="BA75">
        <f>I!AZ73*'Sim_F(IxI)'!$O75</f>
        <v>0</v>
      </c>
      <c r="BB75">
        <f>I!BA73*'Sim_F(IxI)'!$O75</f>
        <v>0</v>
      </c>
      <c r="BC75">
        <f>I!BB73*'Sim_F(IxI)'!$O75</f>
        <v>0</v>
      </c>
      <c r="BD75">
        <f>I!BC73*'Sim_F(IxI)'!$O75</f>
        <v>0</v>
      </c>
      <c r="BE75">
        <f>I!BD73*'Sim_F(IxI)'!$O75</f>
        <v>0</v>
      </c>
      <c r="BF75">
        <f>I!BE73*'Sim_F(IxI)'!$O75</f>
        <v>0</v>
      </c>
      <c r="BG75">
        <f>I!BF73*'Sim_F(IxI)'!$O75</f>
        <v>0</v>
      </c>
      <c r="BH75">
        <f>I!BG73*'Sim_F(IxI)'!$O75</f>
        <v>0</v>
      </c>
      <c r="BI75">
        <f>I!BH73*'Sim_F(IxI)'!$O75</f>
        <v>0</v>
      </c>
      <c r="BJ75">
        <f>I!BI73*'Sim_F(IxI)'!$O75</f>
        <v>0</v>
      </c>
      <c r="BK75">
        <f>I!BJ73*'Sim_F(IxI)'!$O75</f>
        <v>0</v>
      </c>
      <c r="BL75">
        <f>I!BK73*'Sim_F(IxI)'!$O75</f>
        <v>0</v>
      </c>
      <c r="BM75">
        <f>I!BL73*'Sim_F(IxI)'!$O75</f>
        <v>0</v>
      </c>
      <c r="BN75">
        <f>I!BM73*'Sim_F(IxI)'!$O75</f>
        <v>0</v>
      </c>
      <c r="BO75">
        <f>I!BN73*'Sim_F(IxI)'!$O75</f>
        <v>0</v>
      </c>
      <c r="BP75">
        <f>I!BO73*'Sim_F(IxI)'!$O75</f>
        <v>0</v>
      </c>
      <c r="BQ75">
        <f>I!BP73*'Sim_F(IxI)'!$O75</f>
        <v>0</v>
      </c>
      <c r="BR75">
        <f>I!BQ73*'Sim_F(IxI)'!$O75</f>
        <v>0</v>
      </c>
      <c r="BS75">
        <f>I!BR73*'Sim_F(IxI)'!$O75</f>
        <v>0</v>
      </c>
      <c r="BT75">
        <f>I!BS73*'Sim_F(IxI)'!$O75</f>
        <v>0</v>
      </c>
      <c r="BU75">
        <f>I!BT73*'Sim_F(IxI)'!$O75</f>
        <v>0</v>
      </c>
      <c r="BV75">
        <f>I!BU73*'Sim_F(IxI)'!$O75</f>
        <v>0</v>
      </c>
      <c r="BW75">
        <f>I!BV73*'Sim_F(IxI)'!$O75</f>
        <v>0</v>
      </c>
      <c r="BX75">
        <f>I!BW73*'Sim_F(IxI)'!$O75</f>
        <v>0</v>
      </c>
      <c r="BY75">
        <f>I!BX73*'Sim_F(IxI)'!$O75</f>
        <v>0</v>
      </c>
    </row>
    <row r="76" spans="1:77" x14ac:dyDescent="0.25">
      <c r="A76" s="105" t="s">
        <v>73</v>
      </c>
      <c r="B76">
        <f>I!A74*'Sim_F(IxI)'!$O76</f>
        <v>0</v>
      </c>
      <c r="C76">
        <f>I!B74*'Sim_F(IxI)'!$O76</f>
        <v>0</v>
      </c>
      <c r="D76">
        <f>I!C74*'Sim_F(IxI)'!$O76</f>
        <v>0</v>
      </c>
      <c r="E76">
        <f>I!D74*'Sim_F(IxI)'!$O76</f>
        <v>0</v>
      </c>
      <c r="F76">
        <f>I!E74*'Sim_F(IxI)'!$O76</f>
        <v>0</v>
      </c>
      <c r="G76">
        <f>I!F74*'Sim_F(IxI)'!$O76</f>
        <v>0</v>
      </c>
      <c r="H76">
        <f>I!G74*'Sim_F(IxI)'!$O76</f>
        <v>0</v>
      </c>
      <c r="I76">
        <f>I!H74*'Sim_F(IxI)'!$O76</f>
        <v>0</v>
      </c>
      <c r="J76">
        <f>I!I74*'Sim_F(IxI)'!$O76</f>
        <v>0</v>
      </c>
      <c r="K76">
        <f>I!J74*'Sim_F(IxI)'!$O76</f>
        <v>0</v>
      </c>
      <c r="L76">
        <f>I!K74*'Sim_F(IxI)'!$O76</f>
        <v>0</v>
      </c>
      <c r="M76">
        <f>I!L74*'Sim_F(IxI)'!$O76</f>
        <v>0</v>
      </c>
      <c r="N76">
        <f>I!M74*'Sim_F(IxI)'!$O76</f>
        <v>0</v>
      </c>
      <c r="O76">
        <f>I!N74*'Sim_F(IxI)'!$O76</f>
        <v>0</v>
      </c>
      <c r="P76">
        <f>I!O74*'Sim_F(IxI)'!$O76</f>
        <v>0</v>
      </c>
      <c r="Q76">
        <f>I!P74*'Sim_F(IxI)'!$O76</f>
        <v>0</v>
      </c>
      <c r="R76">
        <f>I!Q74*'Sim_F(IxI)'!$O76</f>
        <v>0</v>
      </c>
      <c r="S76">
        <f>I!R74*'Sim_F(IxI)'!$O76</f>
        <v>0</v>
      </c>
      <c r="T76">
        <f>I!S74*'Sim_F(IxI)'!$O76</f>
        <v>0</v>
      </c>
      <c r="U76">
        <f>I!T74*'Sim_F(IxI)'!$O76</f>
        <v>0</v>
      </c>
      <c r="V76">
        <f>I!U74*'Sim_F(IxI)'!$O76</f>
        <v>0</v>
      </c>
      <c r="W76">
        <f>I!V74*'Sim_F(IxI)'!$O76</f>
        <v>0</v>
      </c>
      <c r="X76">
        <f>I!W74*'Sim_F(IxI)'!$O76</f>
        <v>0</v>
      </c>
      <c r="Y76">
        <f>I!X74*'Sim_F(IxI)'!$O76</f>
        <v>0</v>
      </c>
      <c r="Z76">
        <f>I!Y74*'Sim_F(IxI)'!$O76</f>
        <v>0</v>
      </c>
      <c r="AA76">
        <f>I!Z74*'Sim_F(IxI)'!$O76</f>
        <v>0</v>
      </c>
      <c r="AB76">
        <f>I!AA74*'Sim_F(IxI)'!$O76</f>
        <v>0</v>
      </c>
      <c r="AC76">
        <f>I!AB74*'Sim_F(IxI)'!$O76</f>
        <v>0</v>
      </c>
      <c r="AD76">
        <f>I!AC74*'Sim_F(IxI)'!$O76</f>
        <v>0</v>
      </c>
      <c r="AE76">
        <f>I!AD74*'Sim_F(IxI)'!$O76</f>
        <v>0</v>
      </c>
      <c r="AF76">
        <f>I!AE74*'Sim_F(IxI)'!$O76</f>
        <v>0</v>
      </c>
      <c r="AG76">
        <f>I!AF74*'Sim_F(IxI)'!$O76</f>
        <v>0</v>
      </c>
      <c r="AH76">
        <f>I!AG74*'Sim_F(IxI)'!$O76</f>
        <v>0</v>
      </c>
      <c r="AI76">
        <f>I!AH74*'Sim_F(IxI)'!$O76</f>
        <v>0</v>
      </c>
      <c r="AJ76">
        <f>I!AI74*'Sim_F(IxI)'!$O76</f>
        <v>0</v>
      </c>
      <c r="AK76">
        <f>I!AJ74*'Sim_F(IxI)'!$O76</f>
        <v>0</v>
      </c>
      <c r="AL76">
        <f>I!AK74*'Sim_F(IxI)'!$O76</f>
        <v>0</v>
      </c>
      <c r="AM76">
        <f>I!AL74*'Sim_F(IxI)'!$O76</f>
        <v>0</v>
      </c>
      <c r="AN76">
        <f>I!AM74*'Sim_F(IxI)'!$O76</f>
        <v>0</v>
      </c>
      <c r="AO76">
        <f>I!AN74*'Sim_F(IxI)'!$O76</f>
        <v>0</v>
      </c>
      <c r="AP76">
        <f>I!AO74*'Sim_F(IxI)'!$O76</f>
        <v>0</v>
      </c>
      <c r="AQ76">
        <f>I!AP74*'Sim_F(IxI)'!$O76</f>
        <v>0</v>
      </c>
      <c r="AR76">
        <f>I!AQ74*'Sim_F(IxI)'!$O76</f>
        <v>0</v>
      </c>
      <c r="AS76">
        <f>I!AR74*'Sim_F(IxI)'!$O76</f>
        <v>0</v>
      </c>
      <c r="AT76">
        <f>I!AS74*'Sim_F(IxI)'!$O76</f>
        <v>0</v>
      </c>
      <c r="AU76">
        <f>I!AT74*'Sim_F(IxI)'!$O76</f>
        <v>0</v>
      </c>
      <c r="AV76">
        <f>I!AU74*'Sim_F(IxI)'!$O76</f>
        <v>0</v>
      </c>
      <c r="AW76">
        <f>I!AV74*'Sim_F(IxI)'!$O76</f>
        <v>0</v>
      </c>
      <c r="AX76">
        <f>I!AW74*'Sim_F(IxI)'!$O76</f>
        <v>0</v>
      </c>
      <c r="AY76">
        <f>I!AX74*'Sim_F(IxI)'!$O76</f>
        <v>0</v>
      </c>
      <c r="AZ76">
        <f>I!AY74*'Sim_F(IxI)'!$O76</f>
        <v>0</v>
      </c>
      <c r="BA76">
        <f>I!AZ74*'Sim_F(IxI)'!$O76</f>
        <v>0</v>
      </c>
      <c r="BB76">
        <f>I!BA74*'Sim_F(IxI)'!$O76</f>
        <v>0</v>
      </c>
      <c r="BC76">
        <f>I!BB74*'Sim_F(IxI)'!$O76</f>
        <v>0</v>
      </c>
      <c r="BD76">
        <f>I!BC74*'Sim_F(IxI)'!$O76</f>
        <v>0</v>
      </c>
      <c r="BE76">
        <f>I!BD74*'Sim_F(IxI)'!$O76</f>
        <v>0</v>
      </c>
      <c r="BF76">
        <f>I!BE74*'Sim_F(IxI)'!$O76</f>
        <v>0</v>
      </c>
      <c r="BG76">
        <f>I!BF74*'Sim_F(IxI)'!$O76</f>
        <v>0</v>
      </c>
      <c r="BH76">
        <f>I!BG74*'Sim_F(IxI)'!$O76</f>
        <v>0</v>
      </c>
      <c r="BI76">
        <f>I!BH74*'Sim_F(IxI)'!$O76</f>
        <v>0</v>
      </c>
      <c r="BJ76">
        <f>I!BI74*'Sim_F(IxI)'!$O76</f>
        <v>0</v>
      </c>
      <c r="BK76">
        <f>I!BJ74*'Sim_F(IxI)'!$O76</f>
        <v>0</v>
      </c>
      <c r="BL76">
        <f>I!BK74*'Sim_F(IxI)'!$O76</f>
        <v>0</v>
      </c>
      <c r="BM76">
        <f>I!BL74*'Sim_F(IxI)'!$O76</f>
        <v>0</v>
      </c>
      <c r="BN76">
        <f>I!BM74*'Sim_F(IxI)'!$O76</f>
        <v>0</v>
      </c>
      <c r="BO76">
        <f>I!BN74*'Sim_F(IxI)'!$O76</f>
        <v>0</v>
      </c>
      <c r="BP76">
        <f>I!BO74*'Sim_F(IxI)'!$O76</f>
        <v>0</v>
      </c>
      <c r="BQ76">
        <f>I!BP74*'Sim_F(IxI)'!$O76</f>
        <v>0</v>
      </c>
      <c r="BR76">
        <f>I!BQ74*'Sim_F(IxI)'!$O76</f>
        <v>0</v>
      </c>
      <c r="BS76">
        <f>I!BR74*'Sim_F(IxI)'!$O76</f>
        <v>0</v>
      </c>
      <c r="BT76">
        <f>I!BS74*'Sim_F(IxI)'!$O76</f>
        <v>0</v>
      </c>
      <c r="BU76">
        <f>I!BT74*'Sim_F(IxI)'!$O76</f>
        <v>0</v>
      </c>
      <c r="BV76">
        <f>I!BU74*'Sim_F(IxI)'!$O76</f>
        <v>0</v>
      </c>
      <c r="BW76">
        <f>I!BV74*'Sim_F(IxI)'!$O76</f>
        <v>0</v>
      </c>
      <c r="BX76">
        <f>I!BW74*'Sim_F(IxI)'!$O76</f>
        <v>0</v>
      </c>
      <c r="BY76">
        <f>I!BX74*'Sim_F(IxI)'!$O76</f>
        <v>0</v>
      </c>
    </row>
    <row r="77" spans="1:77" x14ac:dyDescent="0.25">
      <c r="A77" s="105" t="s">
        <v>74</v>
      </c>
      <c r="B77">
        <f>I!A75*'Sim_F(IxI)'!$O77</f>
        <v>0</v>
      </c>
      <c r="C77">
        <f>I!B75*'Sim_F(IxI)'!$O77</f>
        <v>0</v>
      </c>
      <c r="D77">
        <f>I!C75*'Sim_F(IxI)'!$O77</f>
        <v>0</v>
      </c>
      <c r="E77">
        <f>I!D75*'Sim_F(IxI)'!$O77</f>
        <v>0</v>
      </c>
      <c r="F77">
        <f>I!E75*'Sim_F(IxI)'!$O77</f>
        <v>0</v>
      </c>
      <c r="G77">
        <f>I!F75*'Sim_F(IxI)'!$O77</f>
        <v>0</v>
      </c>
      <c r="H77">
        <f>I!G75*'Sim_F(IxI)'!$O77</f>
        <v>0</v>
      </c>
      <c r="I77">
        <f>I!H75*'Sim_F(IxI)'!$O77</f>
        <v>0</v>
      </c>
      <c r="J77">
        <f>I!I75*'Sim_F(IxI)'!$O77</f>
        <v>0</v>
      </c>
      <c r="K77">
        <f>I!J75*'Sim_F(IxI)'!$O77</f>
        <v>0</v>
      </c>
      <c r="L77">
        <f>I!K75*'Sim_F(IxI)'!$O77</f>
        <v>0</v>
      </c>
      <c r="M77">
        <f>I!L75*'Sim_F(IxI)'!$O77</f>
        <v>0</v>
      </c>
      <c r="N77">
        <f>I!M75*'Sim_F(IxI)'!$O77</f>
        <v>0</v>
      </c>
      <c r="O77">
        <f>I!N75*'Sim_F(IxI)'!$O77</f>
        <v>0</v>
      </c>
      <c r="P77">
        <f>I!O75*'Sim_F(IxI)'!$O77</f>
        <v>0</v>
      </c>
      <c r="Q77">
        <f>I!P75*'Sim_F(IxI)'!$O77</f>
        <v>0</v>
      </c>
      <c r="R77">
        <f>I!Q75*'Sim_F(IxI)'!$O77</f>
        <v>0</v>
      </c>
      <c r="S77">
        <f>I!R75*'Sim_F(IxI)'!$O77</f>
        <v>0</v>
      </c>
      <c r="T77">
        <f>I!S75*'Sim_F(IxI)'!$O77</f>
        <v>0</v>
      </c>
      <c r="U77">
        <f>I!T75*'Sim_F(IxI)'!$O77</f>
        <v>0</v>
      </c>
      <c r="V77">
        <f>I!U75*'Sim_F(IxI)'!$O77</f>
        <v>0</v>
      </c>
      <c r="W77">
        <f>I!V75*'Sim_F(IxI)'!$O77</f>
        <v>0</v>
      </c>
      <c r="X77">
        <f>I!W75*'Sim_F(IxI)'!$O77</f>
        <v>0</v>
      </c>
      <c r="Y77">
        <f>I!X75*'Sim_F(IxI)'!$O77</f>
        <v>0</v>
      </c>
      <c r="Z77">
        <f>I!Y75*'Sim_F(IxI)'!$O77</f>
        <v>0</v>
      </c>
      <c r="AA77">
        <f>I!Z75*'Sim_F(IxI)'!$O77</f>
        <v>0</v>
      </c>
      <c r="AB77">
        <f>I!AA75*'Sim_F(IxI)'!$O77</f>
        <v>0</v>
      </c>
      <c r="AC77">
        <f>I!AB75*'Sim_F(IxI)'!$O77</f>
        <v>0</v>
      </c>
      <c r="AD77">
        <f>I!AC75*'Sim_F(IxI)'!$O77</f>
        <v>0</v>
      </c>
      <c r="AE77">
        <f>I!AD75*'Sim_F(IxI)'!$O77</f>
        <v>0</v>
      </c>
      <c r="AF77">
        <f>I!AE75*'Sim_F(IxI)'!$O77</f>
        <v>0</v>
      </c>
      <c r="AG77">
        <f>I!AF75*'Sim_F(IxI)'!$O77</f>
        <v>0</v>
      </c>
      <c r="AH77">
        <f>I!AG75*'Sim_F(IxI)'!$O77</f>
        <v>0</v>
      </c>
      <c r="AI77">
        <f>I!AH75*'Sim_F(IxI)'!$O77</f>
        <v>0</v>
      </c>
      <c r="AJ77">
        <f>I!AI75*'Sim_F(IxI)'!$O77</f>
        <v>0</v>
      </c>
      <c r="AK77">
        <f>I!AJ75*'Sim_F(IxI)'!$O77</f>
        <v>0</v>
      </c>
      <c r="AL77">
        <f>I!AK75*'Sim_F(IxI)'!$O77</f>
        <v>0</v>
      </c>
      <c r="AM77">
        <f>I!AL75*'Sim_F(IxI)'!$O77</f>
        <v>0</v>
      </c>
      <c r="AN77">
        <f>I!AM75*'Sim_F(IxI)'!$O77</f>
        <v>0</v>
      </c>
      <c r="AO77">
        <f>I!AN75*'Sim_F(IxI)'!$O77</f>
        <v>0</v>
      </c>
      <c r="AP77">
        <f>I!AO75*'Sim_F(IxI)'!$O77</f>
        <v>0</v>
      </c>
      <c r="AQ77">
        <f>I!AP75*'Sim_F(IxI)'!$O77</f>
        <v>0</v>
      </c>
      <c r="AR77">
        <f>I!AQ75*'Sim_F(IxI)'!$O77</f>
        <v>0</v>
      </c>
      <c r="AS77">
        <f>I!AR75*'Sim_F(IxI)'!$O77</f>
        <v>0</v>
      </c>
      <c r="AT77">
        <f>I!AS75*'Sim_F(IxI)'!$O77</f>
        <v>0</v>
      </c>
      <c r="AU77">
        <f>I!AT75*'Sim_F(IxI)'!$O77</f>
        <v>0</v>
      </c>
      <c r="AV77">
        <f>I!AU75*'Sim_F(IxI)'!$O77</f>
        <v>0</v>
      </c>
      <c r="AW77">
        <f>I!AV75*'Sim_F(IxI)'!$O77</f>
        <v>0</v>
      </c>
      <c r="AX77">
        <f>I!AW75*'Sim_F(IxI)'!$O77</f>
        <v>0</v>
      </c>
      <c r="AY77">
        <f>I!AX75*'Sim_F(IxI)'!$O77</f>
        <v>0</v>
      </c>
      <c r="AZ77">
        <f>I!AY75*'Sim_F(IxI)'!$O77</f>
        <v>0</v>
      </c>
      <c r="BA77">
        <f>I!AZ75*'Sim_F(IxI)'!$O77</f>
        <v>0</v>
      </c>
      <c r="BB77">
        <f>I!BA75*'Sim_F(IxI)'!$O77</f>
        <v>0</v>
      </c>
      <c r="BC77">
        <f>I!BB75*'Sim_F(IxI)'!$O77</f>
        <v>0</v>
      </c>
      <c r="BD77">
        <f>I!BC75*'Sim_F(IxI)'!$O77</f>
        <v>0</v>
      </c>
      <c r="BE77">
        <f>I!BD75*'Sim_F(IxI)'!$O77</f>
        <v>0</v>
      </c>
      <c r="BF77">
        <f>I!BE75*'Sim_F(IxI)'!$O77</f>
        <v>0</v>
      </c>
      <c r="BG77">
        <f>I!BF75*'Sim_F(IxI)'!$O77</f>
        <v>0</v>
      </c>
      <c r="BH77">
        <f>I!BG75*'Sim_F(IxI)'!$O77</f>
        <v>0</v>
      </c>
      <c r="BI77">
        <f>I!BH75*'Sim_F(IxI)'!$O77</f>
        <v>0</v>
      </c>
      <c r="BJ77">
        <f>I!BI75*'Sim_F(IxI)'!$O77</f>
        <v>0</v>
      </c>
      <c r="BK77">
        <f>I!BJ75*'Sim_F(IxI)'!$O77</f>
        <v>0</v>
      </c>
      <c r="BL77">
        <f>I!BK75*'Sim_F(IxI)'!$O77</f>
        <v>0</v>
      </c>
      <c r="BM77">
        <f>I!BL75*'Sim_F(IxI)'!$O77</f>
        <v>0</v>
      </c>
      <c r="BN77">
        <f>I!BM75*'Sim_F(IxI)'!$O77</f>
        <v>0</v>
      </c>
      <c r="BO77">
        <f>I!BN75*'Sim_F(IxI)'!$O77</f>
        <v>0</v>
      </c>
      <c r="BP77">
        <f>I!BO75*'Sim_F(IxI)'!$O77</f>
        <v>0</v>
      </c>
      <c r="BQ77">
        <f>I!BP75*'Sim_F(IxI)'!$O77</f>
        <v>0</v>
      </c>
      <c r="BR77">
        <f>I!BQ75*'Sim_F(IxI)'!$O77</f>
        <v>0</v>
      </c>
      <c r="BS77">
        <f>I!BR75*'Sim_F(IxI)'!$O77</f>
        <v>0</v>
      </c>
      <c r="BT77">
        <f>I!BS75*'Sim_F(IxI)'!$O77</f>
        <v>0</v>
      </c>
      <c r="BU77">
        <f>I!BT75*'Sim_F(IxI)'!$O77</f>
        <v>0</v>
      </c>
      <c r="BV77">
        <f>I!BU75*'Sim_F(IxI)'!$O77</f>
        <v>0</v>
      </c>
      <c r="BW77">
        <f>I!BV75*'Sim_F(IxI)'!$O77</f>
        <v>0</v>
      </c>
      <c r="BX77">
        <f>I!BW75*'Sim_F(IxI)'!$O77</f>
        <v>0</v>
      </c>
      <c r="BY77">
        <f>I!BX75*'Sim_F(IxI)'!$O77</f>
        <v>0</v>
      </c>
    </row>
    <row r="78" spans="1:77" x14ac:dyDescent="0.25">
      <c r="A78" s="105" t="s">
        <v>75</v>
      </c>
      <c r="B78">
        <f>I!A76*'Sim_F(IxI)'!$O78</f>
        <v>0</v>
      </c>
      <c r="C78">
        <f>I!B76*'Sim_F(IxI)'!$O78</f>
        <v>0</v>
      </c>
      <c r="D78">
        <f>I!C76*'Sim_F(IxI)'!$O78</f>
        <v>0</v>
      </c>
      <c r="E78">
        <f>I!D76*'Sim_F(IxI)'!$O78</f>
        <v>0</v>
      </c>
      <c r="F78">
        <f>I!E76*'Sim_F(IxI)'!$O78</f>
        <v>0</v>
      </c>
      <c r="G78">
        <f>I!F76*'Sim_F(IxI)'!$O78</f>
        <v>0</v>
      </c>
      <c r="H78">
        <f>I!G76*'Sim_F(IxI)'!$O78</f>
        <v>0</v>
      </c>
      <c r="I78">
        <f>I!H76*'Sim_F(IxI)'!$O78</f>
        <v>0</v>
      </c>
      <c r="J78">
        <f>I!I76*'Sim_F(IxI)'!$O78</f>
        <v>0</v>
      </c>
      <c r="K78">
        <f>I!J76*'Sim_F(IxI)'!$O78</f>
        <v>0</v>
      </c>
      <c r="L78">
        <f>I!K76*'Sim_F(IxI)'!$O78</f>
        <v>0</v>
      </c>
      <c r="M78">
        <f>I!L76*'Sim_F(IxI)'!$O78</f>
        <v>0</v>
      </c>
      <c r="N78">
        <f>I!M76*'Sim_F(IxI)'!$O78</f>
        <v>0</v>
      </c>
      <c r="O78">
        <f>I!N76*'Sim_F(IxI)'!$O78</f>
        <v>0</v>
      </c>
      <c r="P78">
        <f>I!O76*'Sim_F(IxI)'!$O78</f>
        <v>0</v>
      </c>
      <c r="Q78">
        <f>I!P76*'Sim_F(IxI)'!$O78</f>
        <v>0</v>
      </c>
      <c r="R78">
        <f>I!Q76*'Sim_F(IxI)'!$O78</f>
        <v>0</v>
      </c>
      <c r="S78">
        <f>I!R76*'Sim_F(IxI)'!$O78</f>
        <v>0</v>
      </c>
      <c r="T78">
        <f>I!S76*'Sim_F(IxI)'!$O78</f>
        <v>0</v>
      </c>
      <c r="U78">
        <f>I!T76*'Sim_F(IxI)'!$O78</f>
        <v>0</v>
      </c>
      <c r="V78">
        <f>I!U76*'Sim_F(IxI)'!$O78</f>
        <v>0</v>
      </c>
      <c r="W78">
        <f>I!V76*'Sim_F(IxI)'!$O78</f>
        <v>0</v>
      </c>
      <c r="X78">
        <f>I!W76*'Sim_F(IxI)'!$O78</f>
        <v>0</v>
      </c>
      <c r="Y78">
        <f>I!X76*'Sim_F(IxI)'!$O78</f>
        <v>0</v>
      </c>
      <c r="Z78">
        <f>I!Y76*'Sim_F(IxI)'!$O78</f>
        <v>0</v>
      </c>
      <c r="AA78">
        <f>I!Z76*'Sim_F(IxI)'!$O78</f>
        <v>0</v>
      </c>
      <c r="AB78">
        <f>I!AA76*'Sim_F(IxI)'!$O78</f>
        <v>0</v>
      </c>
      <c r="AC78">
        <f>I!AB76*'Sim_F(IxI)'!$O78</f>
        <v>0</v>
      </c>
      <c r="AD78">
        <f>I!AC76*'Sim_F(IxI)'!$O78</f>
        <v>0</v>
      </c>
      <c r="AE78">
        <f>I!AD76*'Sim_F(IxI)'!$O78</f>
        <v>0</v>
      </c>
      <c r="AF78">
        <f>I!AE76*'Sim_F(IxI)'!$O78</f>
        <v>0</v>
      </c>
      <c r="AG78">
        <f>I!AF76*'Sim_F(IxI)'!$O78</f>
        <v>0</v>
      </c>
      <c r="AH78">
        <f>I!AG76*'Sim_F(IxI)'!$O78</f>
        <v>0</v>
      </c>
      <c r="AI78">
        <f>I!AH76*'Sim_F(IxI)'!$O78</f>
        <v>0</v>
      </c>
      <c r="AJ78">
        <f>I!AI76*'Sim_F(IxI)'!$O78</f>
        <v>0</v>
      </c>
      <c r="AK78">
        <f>I!AJ76*'Sim_F(IxI)'!$O78</f>
        <v>0</v>
      </c>
      <c r="AL78">
        <f>I!AK76*'Sim_F(IxI)'!$O78</f>
        <v>0</v>
      </c>
      <c r="AM78">
        <f>I!AL76*'Sim_F(IxI)'!$O78</f>
        <v>0</v>
      </c>
      <c r="AN78">
        <f>I!AM76*'Sim_F(IxI)'!$O78</f>
        <v>0</v>
      </c>
      <c r="AO78">
        <f>I!AN76*'Sim_F(IxI)'!$O78</f>
        <v>0</v>
      </c>
      <c r="AP78">
        <f>I!AO76*'Sim_F(IxI)'!$O78</f>
        <v>0</v>
      </c>
      <c r="AQ78">
        <f>I!AP76*'Sim_F(IxI)'!$O78</f>
        <v>0</v>
      </c>
      <c r="AR78">
        <f>I!AQ76*'Sim_F(IxI)'!$O78</f>
        <v>0</v>
      </c>
      <c r="AS78">
        <f>I!AR76*'Sim_F(IxI)'!$O78</f>
        <v>0</v>
      </c>
      <c r="AT78">
        <f>I!AS76*'Sim_F(IxI)'!$O78</f>
        <v>0</v>
      </c>
      <c r="AU78">
        <f>I!AT76*'Sim_F(IxI)'!$O78</f>
        <v>0</v>
      </c>
      <c r="AV78">
        <f>I!AU76*'Sim_F(IxI)'!$O78</f>
        <v>0</v>
      </c>
      <c r="AW78">
        <f>I!AV76*'Sim_F(IxI)'!$O78</f>
        <v>0</v>
      </c>
      <c r="AX78">
        <f>I!AW76*'Sim_F(IxI)'!$O78</f>
        <v>0</v>
      </c>
      <c r="AY78">
        <f>I!AX76*'Sim_F(IxI)'!$O78</f>
        <v>0</v>
      </c>
      <c r="AZ78">
        <f>I!AY76*'Sim_F(IxI)'!$O78</f>
        <v>0</v>
      </c>
      <c r="BA78">
        <f>I!AZ76*'Sim_F(IxI)'!$O78</f>
        <v>0</v>
      </c>
      <c r="BB78">
        <f>I!BA76*'Sim_F(IxI)'!$O78</f>
        <v>0</v>
      </c>
      <c r="BC78">
        <f>I!BB76*'Sim_F(IxI)'!$O78</f>
        <v>0</v>
      </c>
      <c r="BD78">
        <f>I!BC76*'Sim_F(IxI)'!$O78</f>
        <v>0</v>
      </c>
      <c r="BE78">
        <f>I!BD76*'Sim_F(IxI)'!$O78</f>
        <v>0</v>
      </c>
      <c r="BF78">
        <f>I!BE76*'Sim_F(IxI)'!$O78</f>
        <v>0</v>
      </c>
      <c r="BG78">
        <f>I!BF76*'Sim_F(IxI)'!$O78</f>
        <v>0</v>
      </c>
      <c r="BH78">
        <f>I!BG76*'Sim_F(IxI)'!$O78</f>
        <v>0</v>
      </c>
      <c r="BI78">
        <f>I!BH76*'Sim_F(IxI)'!$O78</f>
        <v>0</v>
      </c>
      <c r="BJ78">
        <f>I!BI76*'Sim_F(IxI)'!$O78</f>
        <v>0</v>
      </c>
      <c r="BK78">
        <f>I!BJ76*'Sim_F(IxI)'!$O78</f>
        <v>0</v>
      </c>
      <c r="BL78">
        <f>I!BK76*'Sim_F(IxI)'!$O78</f>
        <v>0</v>
      </c>
      <c r="BM78">
        <f>I!BL76*'Sim_F(IxI)'!$O78</f>
        <v>0</v>
      </c>
      <c r="BN78">
        <f>I!BM76*'Sim_F(IxI)'!$O78</f>
        <v>0</v>
      </c>
      <c r="BO78">
        <f>I!BN76*'Sim_F(IxI)'!$O78</f>
        <v>0</v>
      </c>
      <c r="BP78">
        <f>I!BO76*'Sim_F(IxI)'!$O78</f>
        <v>0</v>
      </c>
      <c r="BQ78">
        <f>I!BP76*'Sim_F(IxI)'!$O78</f>
        <v>0</v>
      </c>
      <c r="BR78">
        <f>I!BQ76*'Sim_F(IxI)'!$O78</f>
        <v>0</v>
      </c>
      <c r="BS78">
        <f>I!BR76*'Sim_F(IxI)'!$O78</f>
        <v>0</v>
      </c>
      <c r="BT78">
        <f>I!BS76*'Sim_F(IxI)'!$O78</f>
        <v>0</v>
      </c>
      <c r="BU78">
        <f>I!BT76*'Sim_F(IxI)'!$O78</f>
        <v>0</v>
      </c>
      <c r="BV78">
        <f>I!BU76*'Sim_F(IxI)'!$O78</f>
        <v>0</v>
      </c>
      <c r="BW78">
        <f>I!BV76*'Sim_F(IxI)'!$O78</f>
        <v>0</v>
      </c>
      <c r="BX78">
        <f>I!BW76*'Sim_F(IxI)'!$O78</f>
        <v>0</v>
      </c>
      <c r="BY78">
        <f>I!BX76*'Sim_F(IxI)'!$O78</f>
        <v>0</v>
      </c>
    </row>
  </sheetData>
  <sheetProtection password="D553" sheet="1" formatColumns="0" formatRows="0"/>
  <conditionalFormatting sqref="A3:A78">
    <cfRule type="cellIs" dxfId="82" priority="1" operator="lessThan">
      <formula>0</formula>
    </cfRule>
  </conditionalFormatting>
  <conditionalFormatting sqref="B2:BY2">
    <cfRule type="cellIs" dxfId="81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Hoja44"/>
  <dimension ref="A2:BY79"/>
  <sheetViews>
    <sheetView showGridLines="0" zoomScale="70" zoomScaleNormal="70" workbookViewId="0">
      <pane xSplit="1" ySplit="2" topLeftCell="B3" activePane="bottomRight" state="frozen"/>
      <selection activeCell="O21" sqref="O21"/>
      <selection pane="topRight" activeCell="O21" sqref="O21"/>
      <selection pane="bottomLeft" activeCell="O21" sqref="O21"/>
      <selection pane="bottomRight" activeCell="O21" sqref="O21"/>
    </sheetView>
  </sheetViews>
  <sheetFormatPr baseColWidth="10" defaultRowHeight="15" x14ac:dyDescent="0.25"/>
  <sheetData>
    <row r="2" spans="1:77" x14ac:dyDescent="0.25">
      <c r="B2" s="105" t="s">
        <v>0</v>
      </c>
      <c r="C2" s="105" t="s">
        <v>1</v>
      </c>
      <c r="D2" s="105" t="s">
        <v>2</v>
      </c>
      <c r="E2" s="105" t="s">
        <v>3</v>
      </c>
      <c r="F2" s="105" t="s">
        <v>4</v>
      </c>
      <c r="G2" s="105" t="s">
        <v>5</v>
      </c>
      <c r="H2" s="105" t="s">
        <v>6</v>
      </c>
      <c r="I2" s="105" t="s">
        <v>7</v>
      </c>
      <c r="J2" s="105" t="s">
        <v>8</v>
      </c>
      <c r="K2" s="105" t="s">
        <v>9</v>
      </c>
      <c r="L2" s="105" t="s">
        <v>10</v>
      </c>
      <c r="M2" s="105" t="s">
        <v>11</v>
      </c>
      <c r="N2" s="105" t="s">
        <v>12</v>
      </c>
      <c r="O2" s="105" t="s">
        <v>13</v>
      </c>
      <c r="P2" s="105" t="s">
        <v>14</v>
      </c>
      <c r="Q2" s="105" t="s">
        <v>15</v>
      </c>
      <c r="R2" s="105" t="s">
        <v>16</v>
      </c>
      <c r="S2" s="105" t="s">
        <v>17</v>
      </c>
      <c r="T2" s="105" t="s">
        <v>18</v>
      </c>
      <c r="U2" s="105" t="s">
        <v>19</v>
      </c>
      <c r="V2" s="105" t="s">
        <v>20</v>
      </c>
      <c r="W2" s="105" t="s">
        <v>21</v>
      </c>
      <c r="X2" s="105" t="s">
        <v>22</v>
      </c>
      <c r="Y2" s="105" t="s">
        <v>23</v>
      </c>
      <c r="Z2" s="105" t="s">
        <v>24</v>
      </c>
      <c r="AA2" s="105" t="s">
        <v>25</v>
      </c>
      <c r="AB2" s="105" t="s">
        <v>26</v>
      </c>
      <c r="AC2" s="105" t="s">
        <v>27</v>
      </c>
      <c r="AD2" s="105" t="s">
        <v>28</v>
      </c>
      <c r="AE2" s="105" t="s">
        <v>29</v>
      </c>
      <c r="AF2" s="105" t="s">
        <v>30</v>
      </c>
      <c r="AG2" s="105" t="s">
        <v>31</v>
      </c>
      <c r="AH2" s="105" t="s">
        <v>32</v>
      </c>
      <c r="AI2" s="105" t="s">
        <v>33</v>
      </c>
      <c r="AJ2" s="105" t="s">
        <v>34</v>
      </c>
      <c r="AK2" s="105" t="s">
        <v>35</v>
      </c>
      <c r="AL2" s="105" t="s">
        <v>36</v>
      </c>
      <c r="AM2" s="105" t="s">
        <v>37</v>
      </c>
      <c r="AN2" s="105" t="s">
        <v>38</v>
      </c>
      <c r="AO2" s="105" t="s">
        <v>39</v>
      </c>
      <c r="AP2" s="105" t="s">
        <v>40</v>
      </c>
      <c r="AQ2" s="105" t="s">
        <v>41</v>
      </c>
      <c r="AR2" s="105" t="s">
        <v>42</v>
      </c>
      <c r="AS2" s="105" t="s">
        <v>43</v>
      </c>
      <c r="AT2" s="105" t="s">
        <v>44</v>
      </c>
      <c r="AU2" s="105" t="s">
        <v>45</v>
      </c>
      <c r="AV2" s="105" t="s">
        <v>46</v>
      </c>
      <c r="AW2" s="105" t="s">
        <v>47</v>
      </c>
      <c r="AX2" s="105" t="s">
        <v>48</v>
      </c>
      <c r="AY2" s="105" t="s">
        <v>49</v>
      </c>
      <c r="AZ2" s="105" t="s">
        <v>50</v>
      </c>
      <c r="BA2" s="105" t="s">
        <v>51</v>
      </c>
      <c r="BB2" s="105" t="s">
        <v>52</v>
      </c>
      <c r="BC2" s="105" t="s">
        <v>53</v>
      </c>
      <c r="BD2" s="105" t="s">
        <v>54</v>
      </c>
      <c r="BE2" s="105" t="s">
        <v>55</v>
      </c>
      <c r="BF2" s="105" t="s">
        <v>56</v>
      </c>
      <c r="BG2" s="105" t="s">
        <v>57</v>
      </c>
      <c r="BH2" s="105" t="s">
        <v>58</v>
      </c>
      <c r="BI2" s="105" t="s">
        <v>59</v>
      </c>
      <c r="BJ2" s="105" t="s">
        <v>60</v>
      </c>
      <c r="BK2" s="105" t="s">
        <v>61</v>
      </c>
      <c r="BL2" s="105" t="s">
        <v>62</v>
      </c>
      <c r="BM2" s="105" t="s">
        <v>63</v>
      </c>
      <c r="BN2" s="105" t="s">
        <v>64</v>
      </c>
      <c r="BO2" s="105" t="s">
        <v>65</v>
      </c>
      <c r="BP2" s="105" t="s">
        <v>66</v>
      </c>
      <c r="BQ2" s="105" t="s">
        <v>67</v>
      </c>
      <c r="BR2" s="105" t="s">
        <v>68</v>
      </c>
      <c r="BS2" s="105" t="s">
        <v>69</v>
      </c>
      <c r="BT2" s="105" t="s">
        <v>70</v>
      </c>
      <c r="BU2" s="105" t="s">
        <v>71</v>
      </c>
      <c r="BV2" s="105" t="s">
        <v>72</v>
      </c>
      <c r="BW2" s="105" t="s">
        <v>73</v>
      </c>
      <c r="BX2" s="105" t="s">
        <v>74</v>
      </c>
      <c r="BY2" s="105" t="s">
        <v>75</v>
      </c>
    </row>
    <row r="3" spans="1:77" x14ac:dyDescent="0.25">
      <c r="A3" s="105" t="s">
        <v>0</v>
      </c>
      <c r="B3" s="345">
        <f t="array" ref="B3:BY78">MMULT(Sim_L!B3:BY78,L_t!B3:BY78)</f>
        <v>0</v>
      </c>
      <c r="C3" s="345">
        <v>0</v>
      </c>
      <c r="D3" s="345">
        <v>0</v>
      </c>
      <c r="E3" s="345">
        <v>0</v>
      </c>
      <c r="F3" s="345">
        <v>0</v>
      </c>
      <c r="G3" s="345">
        <v>0</v>
      </c>
      <c r="H3" s="345">
        <v>0</v>
      </c>
      <c r="I3" s="345">
        <v>0</v>
      </c>
      <c r="J3" s="345">
        <v>0</v>
      </c>
      <c r="K3" s="345">
        <v>0</v>
      </c>
      <c r="L3" s="345">
        <v>0</v>
      </c>
      <c r="M3" s="345">
        <v>0</v>
      </c>
      <c r="N3" s="345">
        <v>0</v>
      </c>
      <c r="O3" s="345">
        <v>0</v>
      </c>
      <c r="P3" s="345">
        <v>0</v>
      </c>
      <c r="Q3" s="345">
        <v>0</v>
      </c>
      <c r="R3" s="345">
        <v>0</v>
      </c>
      <c r="S3" s="345">
        <v>0</v>
      </c>
      <c r="T3" s="345">
        <v>0</v>
      </c>
      <c r="U3" s="345">
        <v>0</v>
      </c>
      <c r="V3" s="345">
        <v>0</v>
      </c>
      <c r="W3" s="345">
        <v>0</v>
      </c>
      <c r="X3" s="345">
        <v>0</v>
      </c>
      <c r="Y3" s="345">
        <v>0</v>
      </c>
      <c r="Z3" s="345">
        <v>0</v>
      </c>
      <c r="AA3" s="345">
        <v>0</v>
      </c>
      <c r="AB3" s="345">
        <v>0</v>
      </c>
      <c r="AC3" s="345">
        <v>0</v>
      </c>
      <c r="AD3" s="345">
        <v>0</v>
      </c>
      <c r="AE3" s="345">
        <v>0</v>
      </c>
      <c r="AF3" s="345">
        <v>0</v>
      </c>
      <c r="AG3" s="345">
        <v>0</v>
      </c>
      <c r="AH3" s="345">
        <v>0</v>
      </c>
      <c r="AI3" s="345">
        <v>0</v>
      </c>
      <c r="AJ3" s="345">
        <v>0</v>
      </c>
      <c r="AK3" s="345">
        <v>0</v>
      </c>
      <c r="AL3" s="345">
        <v>0</v>
      </c>
      <c r="AM3" s="345">
        <v>0</v>
      </c>
      <c r="AN3" s="345">
        <v>0</v>
      </c>
      <c r="AO3" s="345">
        <v>0</v>
      </c>
      <c r="AP3" s="345">
        <v>0</v>
      </c>
      <c r="AQ3" s="345">
        <v>0</v>
      </c>
      <c r="AR3" s="345">
        <v>0</v>
      </c>
      <c r="AS3" s="345">
        <v>0</v>
      </c>
      <c r="AT3" s="345">
        <v>0</v>
      </c>
      <c r="AU3" s="345">
        <v>0</v>
      </c>
      <c r="AV3" s="345">
        <v>0</v>
      </c>
      <c r="AW3" s="345">
        <v>0</v>
      </c>
      <c r="AX3" s="345">
        <v>0</v>
      </c>
      <c r="AY3" s="345">
        <v>0</v>
      </c>
      <c r="AZ3" s="345">
        <v>0</v>
      </c>
      <c r="BA3" s="345">
        <v>0</v>
      </c>
      <c r="BB3" s="345">
        <v>0</v>
      </c>
      <c r="BC3" s="345">
        <v>0</v>
      </c>
      <c r="BD3" s="345">
        <v>0</v>
      </c>
      <c r="BE3" s="345">
        <v>0</v>
      </c>
      <c r="BF3" s="345">
        <v>0</v>
      </c>
      <c r="BG3" s="345">
        <v>0</v>
      </c>
      <c r="BH3" s="345">
        <v>0</v>
      </c>
      <c r="BI3" s="345">
        <v>0</v>
      </c>
      <c r="BJ3" s="345">
        <v>0</v>
      </c>
      <c r="BK3" s="345">
        <v>0</v>
      </c>
      <c r="BL3" s="345">
        <v>0</v>
      </c>
      <c r="BM3" s="345">
        <v>0</v>
      </c>
      <c r="BN3" s="345">
        <v>0</v>
      </c>
      <c r="BO3" s="345">
        <v>0</v>
      </c>
      <c r="BP3" s="345">
        <v>0</v>
      </c>
      <c r="BQ3" s="345">
        <v>0</v>
      </c>
      <c r="BR3" s="345">
        <v>0</v>
      </c>
      <c r="BS3" s="345">
        <v>0</v>
      </c>
      <c r="BT3" s="345">
        <v>0</v>
      </c>
      <c r="BU3" s="345">
        <v>0</v>
      </c>
      <c r="BV3" s="345">
        <v>0</v>
      </c>
      <c r="BW3" s="345">
        <v>0</v>
      </c>
      <c r="BX3" s="345">
        <v>0</v>
      </c>
      <c r="BY3" s="345">
        <v>0</v>
      </c>
    </row>
    <row r="4" spans="1:77" x14ac:dyDescent="0.25">
      <c r="A4" s="105" t="s">
        <v>1</v>
      </c>
      <c r="B4" s="345">
        <v>0</v>
      </c>
      <c r="C4" s="345">
        <v>0</v>
      </c>
      <c r="D4" s="345">
        <v>0</v>
      </c>
      <c r="E4" s="345">
        <v>0</v>
      </c>
      <c r="F4" s="345">
        <v>0</v>
      </c>
      <c r="G4" s="345">
        <v>0</v>
      </c>
      <c r="H4" s="345">
        <v>0</v>
      </c>
      <c r="I4" s="345">
        <v>0</v>
      </c>
      <c r="J4" s="345">
        <v>0</v>
      </c>
      <c r="K4" s="345">
        <v>0</v>
      </c>
      <c r="L4" s="345">
        <v>0</v>
      </c>
      <c r="M4" s="345">
        <v>0</v>
      </c>
      <c r="N4" s="345">
        <v>0</v>
      </c>
      <c r="O4" s="345">
        <v>0</v>
      </c>
      <c r="P4" s="345">
        <v>0</v>
      </c>
      <c r="Q4" s="345">
        <v>0</v>
      </c>
      <c r="R4" s="345">
        <v>0</v>
      </c>
      <c r="S4" s="345">
        <v>0</v>
      </c>
      <c r="T4" s="345">
        <v>0</v>
      </c>
      <c r="U4" s="345">
        <v>0</v>
      </c>
      <c r="V4" s="345">
        <v>0</v>
      </c>
      <c r="W4" s="345">
        <v>0</v>
      </c>
      <c r="X4" s="345">
        <v>0</v>
      </c>
      <c r="Y4" s="345">
        <v>0</v>
      </c>
      <c r="Z4" s="345">
        <v>0</v>
      </c>
      <c r="AA4" s="345">
        <v>0</v>
      </c>
      <c r="AB4" s="345">
        <v>0</v>
      </c>
      <c r="AC4" s="345">
        <v>0</v>
      </c>
      <c r="AD4" s="345">
        <v>0</v>
      </c>
      <c r="AE4" s="345">
        <v>0</v>
      </c>
      <c r="AF4" s="345">
        <v>0</v>
      </c>
      <c r="AG4" s="345">
        <v>0</v>
      </c>
      <c r="AH4" s="345">
        <v>0</v>
      </c>
      <c r="AI4" s="345">
        <v>0</v>
      </c>
      <c r="AJ4" s="345">
        <v>0</v>
      </c>
      <c r="AK4" s="345">
        <v>0</v>
      </c>
      <c r="AL4" s="345">
        <v>0</v>
      </c>
      <c r="AM4" s="345">
        <v>0</v>
      </c>
      <c r="AN4" s="345">
        <v>0</v>
      </c>
      <c r="AO4" s="345">
        <v>0</v>
      </c>
      <c r="AP4" s="345">
        <v>0</v>
      </c>
      <c r="AQ4" s="345">
        <v>0</v>
      </c>
      <c r="AR4" s="345">
        <v>0</v>
      </c>
      <c r="AS4" s="345">
        <v>0</v>
      </c>
      <c r="AT4" s="345">
        <v>0</v>
      </c>
      <c r="AU4" s="345">
        <v>0</v>
      </c>
      <c r="AV4" s="345">
        <v>0</v>
      </c>
      <c r="AW4" s="345">
        <v>0</v>
      </c>
      <c r="AX4" s="345">
        <v>0</v>
      </c>
      <c r="AY4" s="345">
        <v>0</v>
      </c>
      <c r="AZ4" s="345">
        <v>0</v>
      </c>
      <c r="BA4" s="345">
        <v>0</v>
      </c>
      <c r="BB4" s="345">
        <v>0</v>
      </c>
      <c r="BC4" s="345">
        <v>0</v>
      </c>
      <c r="BD4" s="345">
        <v>0</v>
      </c>
      <c r="BE4" s="345">
        <v>0</v>
      </c>
      <c r="BF4" s="345">
        <v>0</v>
      </c>
      <c r="BG4" s="345">
        <v>0</v>
      </c>
      <c r="BH4" s="345">
        <v>0</v>
      </c>
      <c r="BI4" s="345">
        <v>0</v>
      </c>
      <c r="BJ4" s="345">
        <v>0</v>
      </c>
      <c r="BK4" s="345">
        <v>0</v>
      </c>
      <c r="BL4" s="345">
        <v>0</v>
      </c>
      <c r="BM4" s="345">
        <v>0</v>
      </c>
      <c r="BN4" s="345">
        <v>0</v>
      </c>
      <c r="BO4" s="345">
        <v>0</v>
      </c>
      <c r="BP4" s="345">
        <v>0</v>
      </c>
      <c r="BQ4" s="345">
        <v>0</v>
      </c>
      <c r="BR4" s="345">
        <v>0</v>
      </c>
      <c r="BS4" s="345">
        <v>0</v>
      </c>
      <c r="BT4" s="345">
        <v>0</v>
      </c>
      <c r="BU4" s="345">
        <v>0</v>
      </c>
      <c r="BV4" s="345">
        <v>0</v>
      </c>
      <c r="BW4" s="345">
        <v>0</v>
      </c>
      <c r="BX4" s="345">
        <v>0</v>
      </c>
      <c r="BY4" s="345">
        <v>0</v>
      </c>
    </row>
    <row r="5" spans="1:77" x14ac:dyDescent="0.25">
      <c r="A5" s="105" t="s">
        <v>2</v>
      </c>
      <c r="B5" s="345">
        <v>0</v>
      </c>
      <c r="C5" s="345">
        <v>0</v>
      </c>
      <c r="D5" s="345">
        <v>0</v>
      </c>
      <c r="E5" s="345">
        <v>0</v>
      </c>
      <c r="F5" s="345">
        <v>0</v>
      </c>
      <c r="G5" s="345">
        <v>0</v>
      </c>
      <c r="H5" s="345">
        <v>0</v>
      </c>
      <c r="I5" s="345">
        <v>0</v>
      </c>
      <c r="J5" s="345">
        <v>0</v>
      </c>
      <c r="K5" s="345">
        <v>0</v>
      </c>
      <c r="L5" s="345">
        <v>0</v>
      </c>
      <c r="M5" s="345">
        <v>0</v>
      </c>
      <c r="N5" s="345">
        <v>0</v>
      </c>
      <c r="O5" s="345">
        <v>0</v>
      </c>
      <c r="P5" s="345">
        <v>0</v>
      </c>
      <c r="Q5" s="345">
        <v>0</v>
      </c>
      <c r="R5" s="345">
        <v>0</v>
      </c>
      <c r="S5" s="345">
        <v>0</v>
      </c>
      <c r="T5" s="345">
        <v>0</v>
      </c>
      <c r="U5" s="345">
        <v>0</v>
      </c>
      <c r="V5" s="345">
        <v>0</v>
      </c>
      <c r="W5" s="345">
        <v>0</v>
      </c>
      <c r="X5" s="345">
        <v>0</v>
      </c>
      <c r="Y5" s="345">
        <v>0</v>
      </c>
      <c r="Z5" s="345">
        <v>0</v>
      </c>
      <c r="AA5" s="345">
        <v>0</v>
      </c>
      <c r="AB5" s="345">
        <v>0</v>
      </c>
      <c r="AC5" s="345">
        <v>0</v>
      </c>
      <c r="AD5" s="345">
        <v>0</v>
      </c>
      <c r="AE5" s="345">
        <v>0</v>
      </c>
      <c r="AF5" s="345">
        <v>0</v>
      </c>
      <c r="AG5" s="345">
        <v>0</v>
      </c>
      <c r="AH5" s="345">
        <v>0</v>
      </c>
      <c r="AI5" s="345">
        <v>0</v>
      </c>
      <c r="AJ5" s="345">
        <v>0</v>
      </c>
      <c r="AK5" s="345">
        <v>0</v>
      </c>
      <c r="AL5" s="345">
        <v>0</v>
      </c>
      <c r="AM5" s="345">
        <v>0</v>
      </c>
      <c r="AN5" s="345">
        <v>0</v>
      </c>
      <c r="AO5" s="345">
        <v>0</v>
      </c>
      <c r="AP5" s="345">
        <v>0</v>
      </c>
      <c r="AQ5" s="345">
        <v>0</v>
      </c>
      <c r="AR5" s="345">
        <v>0</v>
      </c>
      <c r="AS5" s="345">
        <v>0</v>
      </c>
      <c r="AT5" s="345">
        <v>0</v>
      </c>
      <c r="AU5" s="345">
        <v>0</v>
      </c>
      <c r="AV5" s="345">
        <v>0</v>
      </c>
      <c r="AW5" s="345">
        <v>0</v>
      </c>
      <c r="AX5" s="345">
        <v>0</v>
      </c>
      <c r="AY5" s="345">
        <v>0</v>
      </c>
      <c r="AZ5" s="345">
        <v>0</v>
      </c>
      <c r="BA5" s="345">
        <v>0</v>
      </c>
      <c r="BB5" s="345">
        <v>0</v>
      </c>
      <c r="BC5" s="345">
        <v>0</v>
      </c>
      <c r="BD5" s="345">
        <v>0</v>
      </c>
      <c r="BE5" s="345">
        <v>0</v>
      </c>
      <c r="BF5" s="345">
        <v>0</v>
      </c>
      <c r="BG5" s="345">
        <v>0</v>
      </c>
      <c r="BH5" s="345">
        <v>0</v>
      </c>
      <c r="BI5" s="345">
        <v>0</v>
      </c>
      <c r="BJ5" s="345">
        <v>0</v>
      </c>
      <c r="BK5" s="345">
        <v>0</v>
      </c>
      <c r="BL5" s="345">
        <v>0</v>
      </c>
      <c r="BM5" s="345">
        <v>0</v>
      </c>
      <c r="BN5" s="345">
        <v>0</v>
      </c>
      <c r="BO5" s="345">
        <v>0</v>
      </c>
      <c r="BP5" s="345">
        <v>0</v>
      </c>
      <c r="BQ5" s="345">
        <v>0</v>
      </c>
      <c r="BR5" s="345">
        <v>0</v>
      </c>
      <c r="BS5" s="345">
        <v>0</v>
      </c>
      <c r="BT5" s="345">
        <v>0</v>
      </c>
      <c r="BU5" s="345">
        <v>0</v>
      </c>
      <c r="BV5" s="345">
        <v>0</v>
      </c>
      <c r="BW5" s="345">
        <v>0</v>
      </c>
      <c r="BX5" s="345">
        <v>0</v>
      </c>
      <c r="BY5" s="345">
        <v>0</v>
      </c>
    </row>
    <row r="6" spans="1:77" x14ac:dyDescent="0.25">
      <c r="A6" s="105" t="s">
        <v>3</v>
      </c>
      <c r="B6" s="345">
        <v>0</v>
      </c>
      <c r="C6" s="345">
        <v>0</v>
      </c>
      <c r="D6" s="345">
        <v>0</v>
      </c>
      <c r="E6" s="345">
        <v>0</v>
      </c>
      <c r="F6" s="345">
        <v>0</v>
      </c>
      <c r="G6" s="345">
        <v>0</v>
      </c>
      <c r="H6" s="345">
        <v>0</v>
      </c>
      <c r="I6" s="345">
        <v>0</v>
      </c>
      <c r="J6" s="345">
        <v>0</v>
      </c>
      <c r="K6" s="345">
        <v>0</v>
      </c>
      <c r="L6" s="345">
        <v>0</v>
      </c>
      <c r="M6" s="345">
        <v>0</v>
      </c>
      <c r="N6" s="345">
        <v>0</v>
      </c>
      <c r="O6" s="345">
        <v>0</v>
      </c>
      <c r="P6" s="345">
        <v>0</v>
      </c>
      <c r="Q6" s="345">
        <v>0</v>
      </c>
      <c r="R6" s="345">
        <v>0</v>
      </c>
      <c r="S6" s="345">
        <v>0</v>
      </c>
      <c r="T6" s="345">
        <v>0</v>
      </c>
      <c r="U6" s="345">
        <v>0</v>
      </c>
      <c r="V6" s="345">
        <v>0</v>
      </c>
      <c r="W6" s="345">
        <v>0</v>
      </c>
      <c r="X6" s="345">
        <v>0</v>
      </c>
      <c r="Y6" s="345">
        <v>0</v>
      </c>
      <c r="Z6" s="345">
        <v>0</v>
      </c>
      <c r="AA6" s="345">
        <v>0</v>
      </c>
      <c r="AB6" s="345">
        <v>0</v>
      </c>
      <c r="AC6" s="345">
        <v>0</v>
      </c>
      <c r="AD6" s="345">
        <v>0</v>
      </c>
      <c r="AE6" s="345">
        <v>0</v>
      </c>
      <c r="AF6" s="345">
        <v>0</v>
      </c>
      <c r="AG6" s="345">
        <v>0</v>
      </c>
      <c r="AH6" s="345">
        <v>0</v>
      </c>
      <c r="AI6" s="345">
        <v>0</v>
      </c>
      <c r="AJ6" s="345">
        <v>0</v>
      </c>
      <c r="AK6" s="345">
        <v>0</v>
      </c>
      <c r="AL6" s="345">
        <v>0</v>
      </c>
      <c r="AM6" s="345">
        <v>0</v>
      </c>
      <c r="AN6" s="345">
        <v>0</v>
      </c>
      <c r="AO6" s="345">
        <v>0</v>
      </c>
      <c r="AP6" s="345">
        <v>0</v>
      </c>
      <c r="AQ6" s="345">
        <v>0</v>
      </c>
      <c r="AR6" s="345">
        <v>0</v>
      </c>
      <c r="AS6" s="345">
        <v>0</v>
      </c>
      <c r="AT6" s="345">
        <v>0</v>
      </c>
      <c r="AU6" s="345">
        <v>0</v>
      </c>
      <c r="AV6" s="345">
        <v>0</v>
      </c>
      <c r="AW6" s="345">
        <v>0</v>
      </c>
      <c r="AX6" s="345">
        <v>0</v>
      </c>
      <c r="AY6" s="345">
        <v>0</v>
      </c>
      <c r="AZ6" s="345">
        <v>0</v>
      </c>
      <c r="BA6" s="345">
        <v>0</v>
      </c>
      <c r="BB6" s="345">
        <v>0</v>
      </c>
      <c r="BC6" s="345">
        <v>0</v>
      </c>
      <c r="BD6" s="345">
        <v>0</v>
      </c>
      <c r="BE6" s="345">
        <v>0</v>
      </c>
      <c r="BF6" s="345">
        <v>0</v>
      </c>
      <c r="BG6" s="345">
        <v>0</v>
      </c>
      <c r="BH6" s="345">
        <v>0</v>
      </c>
      <c r="BI6" s="345">
        <v>0</v>
      </c>
      <c r="BJ6" s="345">
        <v>0</v>
      </c>
      <c r="BK6" s="345">
        <v>0</v>
      </c>
      <c r="BL6" s="345">
        <v>0</v>
      </c>
      <c r="BM6" s="345">
        <v>0</v>
      </c>
      <c r="BN6" s="345">
        <v>0</v>
      </c>
      <c r="BO6" s="345">
        <v>0</v>
      </c>
      <c r="BP6" s="345">
        <v>0</v>
      </c>
      <c r="BQ6" s="345">
        <v>0</v>
      </c>
      <c r="BR6" s="345">
        <v>0</v>
      </c>
      <c r="BS6" s="345">
        <v>0</v>
      </c>
      <c r="BT6" s="345">
        <v>0</v>
      </c>
      <c r="BU6" s="345">
        <v>0</v>
      </c>
      <c r="BV6" s="345">
        <v>0</v>
      </c>
      <c r="BW6" s="345">
        <v>0</v>
      </c>
      <c r="BX6" s="345">
        <v>0</v>
      </c>
      <c r="BY6" s="345">
        <v>0</v>
      </c>
    </row>
    <row r="7" spans="1:77" x14ac:dyDescent="0.25">
      <c r="A7" s="105" t="s">
        <v>4</v>
      </c>
      <c r="B7" s="345">
        <v>0</v>
      </c>
      <c r="C7" s="345">
        <v>0</v>
      </c>
      <c r="D7" s="345">
        <v>0</v>
      </c>
      <c r="E7" s="345">
        <v>0</v>
      </c>
      <c r="F7" s="345">
        <v>0</v>
      </c>
      <c r="G7" s="345">
        <v>0</v>
      </c>
      <c r="H7" s="345">
        <v>0</v>
      </c>
      <c r="I7" s="345">
        <v>0</v>
      </c>
      <c r="J7" s="345">
        <v>0</v>
      </c>
      <c r="K7" s="345">
        <v>0</v>
      </c>
      <c r="L7" s="345">
        <v>0</v>
      </c>
      <c r="M7" s="345">
        <v>0</v>
      </c>
      <c r="N7" s="345">
        <v>0</v>
      </c>
      <c r="O7" s="345">
        <v>0</v>
      </c>
      <c r="P7" s="345">
        <v>0</v>
      </c>
      <c r="Q7" s="345">
        <v>0</v>
      </c>
      <c r="R7" s="345">
        <v>0</v>
      </c>
      <c r="S7" s="345">
        <v>0</v>
      </c>
      <c r="T7" s="345">
        <v>0</v>
      </c>
      <c r="U7" s="345">
        <v>0</v>
      </c>
      <c r="V7" s="345">
        <v>0</v>
      </c>
      <c r="W7" s="345">
        <v>0</v>
      </c>
      <c r="X7" s="345">
        <v>0</v>
      </c>
      <c r="Y7" s="345">
        <v>0</v>
      </c>
      <c r="Z7" s="345">
        <v>0</v>
      </c>
      <c r="AA7" s="345">
        <v>0</v>
      </c>
      <c r="AB7" s="345">
        <v>0</v>
      </c>
      <c r="AC7" s="345">
        <v>0</v>
      </c>
      <c r="AD7" s="345">
        <v>0</v>
      </c>
      <c r="AE7" s="345">
        <v>0</v>
      </c>
      <c r="AF7" s="345">
        <v>0</v>
      </c>
      <c r="AG7" s="345">
        <v>0</v>
      </c>
      <c r="AH7" s="345">
        <v>0</v>
      </c>
      <c r="AI7" s="345">
        <v>0</v>
      </c>
      <c r="AJ7" s="345">
        <v>0</v>
      </c>
      <c r="AK7" s="345">
        <v>0</v>
      </c>
      <c r="AL7" s="345">
        <v>0</v>
      </c>
      <c r="AM7" s="345">
        <v>0</v>
      </c>
      <c r="AN7" s="345">
        <v>0</v>
      </c>
      <c r="AO7" s="345">
        <v>0</v>
      </c>
      <c r="AP7" s="345">
        <v>0</v>
      </c>
      <c r="AQ7" s="345">
        <v>0</v>
      </c>
      <c r="AR7" s="345">
        <v>0</v>
      </c>
      <c r="AS7" s="345">
        <v>0</v>
      </c>
      <c r="AT7" s="345">
        <v>0</v>
      </c>
      <c r="AU7" s="345">
        <v>0</v>
      </c>
      <c r="AV7" s="345">
        <v>0</v>
      </c>
      <c r="AW7" s="345">
        <v>0</v>
      </c>
      <c r="AX7" s="345">
        <v>0</v>
      </c>
      <c r="AY7" s="345">
        <v>0</v>
      </c>
      <c r="AZ7" s="345">
        <v>0</v>
      </c>
      <c r="BA7" s="345">
        <v>0</v>
      </c>
      <c r="BB7" s="345">
        <v>0</v>
      </c>
      <c r="BC7" s="345">
        <v>0</v>
      </c>
      <c r="BD7" s="345">
        <v>0</v>
      </c>
      <c r="BE7" s="345">
        <v>0</v>
      </c>
      <c r="BF7" s="345">
        <v>0</v>
      </c>
      <c r="BG7" s="345">
        <v>0</v>
      </c>
      <c r="BH7" s="345">
        <v>0</v>
      </c>
      <c r="BI7" s="345">
        <v>0</v>
      </c>
      <c r="BJ7" s="345">
        <v>0</v>
      </c>
      <c r="BK7" s="345">
        <v>0</v>
      </c>
      <c r="BL7" s="345">
        <v>0</v>
      </c>
      <c r="BM7" s="345">
        <v>0</v>
      </c>
      <c r="BN7" s="345">
        <v>0</v>
      </c>
      <c r="BO7" s="345">
        <v>0</v>
      </c>
      <c r="BP7" s="345">
        <v>0</v>
      </c>
      <c r="BQ7" s="345">
        <v>0</v>
      </c>
      <c r="BR7" s="345">
        <v>0</v>
      </c>
      <c r="BS7" s="345">
        <v>0</v>
      </c>
      <c r="BT7" s="345">
        <v>0</v>
      </c>
      <c r="BU7" s="345">
        <v>0</v>
      </c>
      <c r="BV7" s="345">
        <v>0</v>
      </c>
      <c r="BW7" s="345">
        <v>0</v>
      </c>
      <c r="BX7" s="345">
        <v>0</v>
      </c>
      <c r="BY7" s="345">
        <v>0</v>
      </c>
    </row>
    <row r="8" spans="1:77" x14ac:dyDescent="0.25">
      <c r="A8" s="105" t="s">
        <v>5</v>
      </c>
      <c r="B8" s="345">
        <v>0</v>
      </c>
      <c r="C8" s="345">
        <v>0</v>
      </c>
      <c r="D8" s="345">
        <v>0</v>
      </c>
      <c r="E8" s="345">
        <v>0</v>
      </c>
      <c r="F8" s="345">
        <v>0</v>
      </c>
      <c r="G8" s="345">
        <v>0</v>
      </c>
      <c r="H8" s="345">
        <v>0</v>
      </c>
      <c r="I8" s="345">
        <v>0</v>
      </c>
      <c r="J8" s="345">
        <v>0</v>
      </c>
      <c r="K8" s="345">
        <v>0</v>
      </c>
      <c r="L8" s="345">
        <v>0</v>
      </c>
      <c r="M8" s="345">
        <v>0</v>
      </c>
      <c r="N8" s="345">
        <v>0</v>
      </c>
      <c r="O8" s="345">
        <v>0</v>
      </c>
      <c r="P8" s="345">
        <v>0</v>
      </c>
      <c r="Q8" s="345">
        <v>0</v>
      </c>
      <c r="R8" s="345">
        <v>0</v>
      </c>
      <c r="S8" s="345">
        <v>0</v>
      </c>
      <c r="T8" s="345">
        <v>0</v>
      </c>
      <c r="U8" s="345">
        <v>0</v>
      </c>
      <c r="V8" s="345">
        <v>0</v>
      </c>
      <c r="W8" s="345">
        <v>0</v>
      </c>
      <c r="X8" s="345">
        <v>0</v>
      </c>
      <c r="Y8" s="345">
        <v>0</v>
      </c>
      <c r="Z8" s="345">
        <v>0</v>
      </c>
      <c r="AA8" s="345">
        <v>0</v>
      </c>
      <c r="AB8" s="345">
        <v>0</v>
      </c>
      <c r="AC8" s="345">
        <v>0</v>
      </c>
      <c r="AD8" s="345">
        <v>0</v>
      </c>
      <c r="AE8" s="345">
        <v>0</v>
      </c>
      <c r="AF8" s="345">
        <v>0</v>
      </c>
      <c r="AG8" s="345">
        <v>0</v>
      </c>
      <c r="AH8" s="345">
        <v>0</v>
      </c>
      <c r="AI8" s="345">
        <v>0</v>
      </c>
      <c r="AJ8" s="345">
        <v>0</v>
      </c>
      <c r="AK8" s="345">
        <v>0</v>
      </c>
      <c r="AL8" s="345">
        <v>0</v>
      </c>
      <c r="AM8" s="345">
        <v>0</v>
      </c>
      <c r="AN8" s="345">
        <v>0</v>
      </c>
      <c r="AO8" s="345">
        <v>0</v>
      </c>
      <c r="AP8" s="345">
        <v>0</v>
      </c>
      <c r="AQ8" s="345">
        <v>0</v>
      </c>
      <c r="AR8" s="345">
        <v>0</v>
      </c>
      <c r="AS8" s="345">
        <v>0</v>
      </c>
      <c r="AT8" s="345">
        <v>0</v>
      </c>
      <c r="AU8" s="345">
        <v>0</v>
      </c>
      <c r="AV8" s="345">
        <v>0</v>
      </c>
      <c r="AW8" s="345">
        <v>0</v>
      </c>
      <c r="AX8" s="345">
        <v>0</v>
      </c>
      <c r="AY8" s="345">
        <v>0</v>
      </c>
      <c r="AZ8" s="345">
        <v>0</v>
      </c>
      <c r="BA8" s="345">
        <v>0</v>
      </c>
      <c r="BB8" s="345">
        <v>0</v>
      </c>
      <c r="BC8" s="345">
        <v>0</v>
      </c>
      <c r="BD8" s="345">
        <v>0</v>
      </c>
      <c r="BE8" s="345">
        <v>0</v>
      </c>
      <c r="BF8" s="345">
        <v>0</v>
      </c>
      <c r="BG8" s="345">
        <v>0</v>
      </c>
      <c r="BH8" s="345">
        <v>0</v>
      </c>
      <c r="BI8" s="345">
        <v>0</v>
      </c>
      <c r="BJ8" s="345">
        <v>0</v>
      </c>
      <c r="BK8" s="345">
        <v>0</v>
      </c>
      <c r="BL8" s="345">
        <v>0</v>
      </c>
      <c r="BM8" s="345">
        <v>0</v>
      </c>
      <c r="BN8" s="345">
        <v>0</v>
      </c>
      <c r="BO8" s="345">
        <v>0</v>
      </c>
      <c r="BP8" s="345">
        <v>0</v>
      </c>
      <c r="BQ8" s="345">
        <v>0</v>
      </c>
      <c r="BR8" s="345">
        <v>0</v>
      </c>
      <c r="BS8" s="345">
        <v>0</v>
      </c>
      <c r="BT8" s="345">
        <v>0</v>
      </c>
      <c r="BU8" s="345">
        <v>0</v>
      </c>
      <c r="BV8" s="345">
        <v>0</v>
      </c>
      <c r="BW8" s="345">
        <v>0</v>
      </c>
      <c r="BX8" s="345">
        <v>0</v>
      </c>
      <c r="BY8" s="345">
        <v>0</v>
      </c>
    </row>
    <row r="9" spans="1:77" x14ac:dyDescent="0.25">
      <c r="A9" s="105" t="s">
        <v>6</v>
      </c>
      <c r="B9" s="345">
        <v>0</v>
      </c>
      <c r="C9" s="345">
        <v>0</v>
      </c>
      <c r="D9" s="345">
        <v>0</v>
      </c>
      <c r="E9" s="345">
        <v>0</v>
      </c>
      <c r="F9" s="345">
        <v>0</v>
      </c>
      <c r="G9" s="345">
        <v>0</v>
      </c>
      <c r="H9" s="345">
        <v>0</v>
      </c>
      <c r="I9" s="345">
        <v>0</v>
      </c>
      <c r="J9" s="345">
        <v>0</v>
      </c>
      <c r="K9" s="345">
        <v>0</v>
      </c>
      <c r="L9" s="345">
        <v>0</v>
      </c>
      <c r="M9" s="345">
        <v>0</v>
      </c>
      <c r="N9" s="345">
        <v>0</v>
      </c>
      <c r="O9" s="345">
        <v>0</v>
      </c>
      <c r="P9" s="345">
        <v>0</v>
      </c>
      <c r="Q9" s="345">
        <v>0</v>
      </c>
      <c r="R9" s="345">
        <v>0</v>
      </c>
      <c r="S9" s="345">
        <v>0</v>
      </c>
      <c r="T9" s="345">
        <v>0</v>
      </c>
      <c r="U9" s="345">
        <v>0</v>
      </c>
      <c r="V9" s="345">
        <v>0</v>
      </c>
      <c r="W9" s="345">
        <v>0</v>
      </c>
      <c r="X9" s="345">
        <v>0</v>
      </c>
      <c r="Y9" s="345">
        <v>0</v>
      </c>
      <c r="Z9" s="345">
        <v>0</v>
      </c>
      <c r="AA9" s="345">
        <v>0</v>
      </c>
      <c r="AB9" s="345">
        <v>0</v>
      </c>
      <c r="AC9" s="345">
        <v>0</v>
      </c>
      <c r="AD9" s="345">
        <v>0</v>
      </c>
      <c r="AE9" s="345">
        <v>0</v>
      </c>
      <c r="AF9" s="345">
        <v>0</v>
      </c>
      <c r="AG9" s="345">
        <v>0</v>
      </c>
      <c r="AH9" s="345">
        <v>0</v>
      </c>
      <c r="AI9" s="345">
        <v>0</v>
      </c>
      <c r="AJ9" s="345">
        <v>0</v>
      </c>
      <c r="AK9" s="345">
        <v>0</v>
      </c>
      <c r="AL9" s="345">
        <v>0</v>
      </c>
      <c r="AM9" s="345">
        <v>0</v>
      </c>
      <c r="AN9" s="345">
        <v>0</v>
      </c>
      <c r="AO9" s="345">
        <v>0</v>
      </c>
      <c r="AP9" s="345">
        <v>0</v>
      </c>
      <c r="AQ9" s="345">
        <v>0</v>
      </c>
      <c r="AR9" s="345">
        <v>0</v>
      </c>
      <c r="AS9" s="345">
        <v>0</v>
      </c>
      <c r="AT9" s="345">
        <v>0</v>
      </c>
      <c r="AU9" s="345">
        <v>0</v>
      </c>
      <c r="AV9" s="345">
        <v>0</v>
      </c>
      <c r="AW9" s="345">
        <v>0</v>
      </c>
      <c r="AX9" s="345">
        <v>0</v>
      </c>
      <c r="AY9" s="345">
        <v>0</v>
      </c>
      <c r="AZ9" s="345">
        <v>0</v>
      </c>
      <c r="BA9" s="345">
        <v>0</v>
      </c>
      <c r="BB9" s="345">
        <v>0</v>
      </c>
      <c r="BC9" s="345">
        <v>0</v>
      </c>
      <c r="BD9" s="345">
        <v>0</v>
      </c>
      <c r="BE9" s="345">
        <v>0</v>
      </c>
      <c r="BF9" s="345">
        <v>0</v>
      </c>
      <c r="BG9" s="345">
        <v>0</v>
      </c>
      <c r="BH9" s="345">
        <v>0</v>
      </c>
      <c r="BI9" s="345">
        <v>0</v>
      </c>
      <c r="BJ9" s="345">
        <v>0</v>
      </c>
      <c r="BK9" s="345">
        <v>0</v>
      </c>
      <c r="BL9" s="345">
        <v>0</v>
      </c>
      <c r="BM9" s="345">
        <v>0</v>
      </c>
      <c r="BN9" s="345">
        <v>0</v>
      </c>
      <c r="BO9" s="345">
        <v>0</v>
      </c>
      <c r="BP9" s="345">
        <v>0</v>
      </c>
      <c r="BQ9" s="345">
        <v>0</v>
      </c>
      <c r="BR9" s="345">
        <v>0</v>
      </c>
      <c r="BS9" s="345">
        <v>0</v>
      </c>
      <c r="BT9" s="345">
        <v>0</v>
      </c>
      <c r="BU9" s="345">
        <v>0</v>
      </c>
      <c r="BV9" s="345">
        <v>0</v>
      </c>
      <c r="BW9" s="345">
        <v>0</v>
      </c>
      <c r="BX9" s="345">
        <v>0</v>
      </c>
      <c r="BY9" s="345">
        <v>0</v>
      </c>
    </row>
    <row r="10" spans="1:77" x14ac:dyDescent="0.25">
      <c r="A10" s="105" t="s">
        <v>7</v>
      </c>
      <c r="B10" s="345">
        <v>0</v>
      </c>
      <c r="C10" s="345">
        <v>0</v>
      </c>
      <c r="D10" s="345">
        <v>0</v>
      </c>
      <c r="E10" s="345">
        <v>0</v>
      </c>
      <c r="F10" s="345">
        <v>0</v>
      </c>
      <c r="G10" s="345">
        <v>0</v>
      </c>
      <c r="H10" s="345">
        <v>0</v>
      </c>
      <c r="I10" s="345">
        <v>0</v>
      </c>
      <c r="J10" s="345">
        <v>0</v>
      </c>
      <c r="K10" s="345">
        <v>0</v>
      </c>
      <c r="L10" s="345">
        <v>0</v>
      </c>
      <c r="M10" s="345">
        <v>0</v>
      </c>
      <c r="N10" s="345">
        <v>0</v>
      </c>
      <c r="O10" s="345">
        <v>0</v>
      </c>
      <c r="P10" s="345">
        <v>0</v>
      </c>
      <c r="Q10" s="345">
        <v>0</v>
      </c>
      <c r="R10" s="345">
        <v>0</v>
      </c>
      <c r="S10" s="345">
        <v>0</v>
      </c>
      <c r="T10" s="345">
        <v>0</v>
      </c>
      <c r="U10" s="345">
        <v>0</v>
      </c>
      <c r="V10" s="345">
        <v>0</v>
      </c>
      <c r="W10" s="345">
        <v>0</v>
      </c>
      <c r="X10" s="345">
        <v>0</v>
      </c>
      <c r="Y10" s="345">
        <v>0</v>
      </c>
      <c r="Z10" s="345">
        <v>0</v>
      </c>
      <c r="AA10" s="345">
        <v>0</v>
      </c>
      <c r="AB10" s="345">
        <v>0</v>
      </c>
      <c r="AC10" s="345">
        <v>0</v>
      </c>
      <c r="AD10" s="345">
        <v>0</v>
      </c>
      <c r="AE10" s="345">
        <v>0</v>
      </c>
      <c r="AF10" s="345">
        <v>0</v>
      </c>
      <c r="AG10" s="345">
        <v>0</v>
      </c>
      <c r="AH10" s="345">
        <v>0</v>
      </c>
      <c r="AI10" s="345">
        <v>0</v>
      </c>
      <c r="AJ10" s="345">
        <v>0</v>
      </c>
      <c r="AK10" s="345">
        <v>0</v>
      </c>
      <c r="AL10" s="345">
        <v>0</v>
      </c>
      <c r="AM10" s="345">
        <v>0</v>
      </c>
      <c r="AN10" s="345">
        <v>0</v>
      </c>
      <c r="AO10" s="345">
        <v>0</v>
      </c>
      <c r="AP10" s="345">
        <v>0</v>
      </c>
      <c r="AQ10" s="345">
        <v>0</v>
      </c>
      <c r="AR10" s="345">
        <v>0</v>
      </c>
      <c r="AS10" s="345">
        <v>0</v>
      </c>
      <c r="AT10" s="345">
        <v>0</v>
      </c>
      <c r="AU10" s="345">
        <v>0</v>
      </c>
      <c r="AV10" s="345">
        <v>0</v>
      </c>
      <c r="AW10" s="345">
        <v>0</v>
      </c>
      <c r="AX10" s="345">
        <v>0</v>
      </c>
      <c r="AY10" s="345">
        <v>0</v>
      </c>
      <c r="AZ10" s="345">
        <v>0</v>
      </c>
      <c r="BA10" s="345">
        <v>0</v>
      </c>
      <c r="BB10" s="345">
        <v>0</v>
      </c>
      <c r="BC10" s="345">
        <v>0</v>
      </c>
      <c r="BD10" s="345">
        <v>0</v>
      </c>
      <c r="BE10" s="345">
        <v>0</v>
      </c>
      <c r="BF10" s="345">
        <v>0</v>
      </c>
      <c r="BG10" s="345">
        <v>0</v>
      </c>
      <c r="BH10" s="345">
        <v>0</v>
      </c>
      <c r="BI10" s="345">
        <v>0</v>
      </c>
      <c r="BJ10" s="345">
        <v>0</v>
      </c>
      <c r="BK10" s="345">
        <v>0</v>
      </c>
      <c r="BL10" s="345">
        <v>0</v>
      </c>
      <c r="BM10" s="345">
        <v>0</v>
      </c>
      <c r="BN10" s="345">
        <v>0</v>
      </c>
      <c r="BO10" s="345">
        <v>0</v>
      </c>
      <c r="BP10" s="345">
        <v>0</v>
      </c>
      <c r="BQ10" s="345">
        <v>0</v>
      </c>
      <c r="BR10" s="345">
        <v>0</v>
      </c>
      <c r="BS10" s="345">
        <v>0</v>
      </c>
      <c r="BT10" s="345">
        <v>0</v>
      </c>
      <c r="BU10" s="345">
        <v>0</v>
      </c>
      <c r="BV10" s="345">
        <v>0</v>
      </c>
      <c r="BW10" s="345">
        <v>0</v>
      </c>
      <c r="BX10" s="345">
        <v>0</v>
      </c>
      <c r="BY10" s="345">
        <v>0</v>
      </c>
    </row>
    <row r="11" spans="1:77" x14ac:dyDescent="0.25">
      <c r="A11" s="105" t="s">
        <v>8</v>
      </c>
      <c r="B11" s="345">
        <v>0</v>
      </c>
      <c r="C11" s="345">
        <v>0</v>
      </c>
      <c r="D11" s="345">
        <v>0</v>
      </c>
      <c r="E11" s="345">
        <v>0</v>
      </c>
      <c r="F11" s="345">
        <v>0</v>
      </c>
      <c r="G11" s="345">
        <v>0</v>
      </c>
      <c r="H11" s="345">
        <v>0</v>
      </c>
      <c r="I11" s="345">
        <v>0</v>
      </c>
      <c r="J11" s="345">
        <v>0</v>
      </c>
      <c r="K11" s="345">
        <v>0</v>
      </c>
      <c r="L11" s="345">
        <v>0</v>
      </c>
      <c r="M11" s="345">
        <v>0</v>
      </c>
      <c r="N11" s="345">
        <v>0</v>
      </c>
      <c r="O11" s="345">
        <v>0</v>
      </c>
      <c r="P11" s="345">
        <v>0</v>
      </c>
      <c r="Q11" s="345">
        <v>0</v>
      </c>
      <c r="R11" s="345">
        <v>0</v>
      </c>
      <c r="S11" s="345">
        <v>0</v>
      </c>
      <c r="T11" s="345">
        <v>0</v>
      </c>
      <c r="U11" s="345">
        <v>0</v>
      </c>
      <c r="V11" s="345">
        <v>0</v>
      </c>
      <c r="W11" s="345">
        <v>0</v>
      </c>
      <c r="X11" s="345">
        <v>0</v>
      </c>
      <c r="Y11" s="345">
        <v>0</v>
      </c>
      <c r="Z11" s="345">
        <v>0</v>
      </c>
      <c r="AA11" s="345">
        <v>0</v>
      </c>
      <c r="AB11" s="345">
        <v>0</v>
      </c>
      <c r="AC11" s="345">
        <v>0</v>
      </c>
      <c r="AD11" s="345">
        <v>0</v>
      </c>
      <c r="AE11" s="345">
        <v>0</v>
      </c>
      <c r="AF11" s="345">
        <v>0</v>
      </c>
      <c r="AG11" s="345">
        <v>0</v>
      </c>
      <c r="AH11" s="345">
        <v>0</v>
      </c>
      <c r="AI11" s="345">
        <v>0</v>
      </c>
      <c r="AJ11" s="345">
        <v>0</v>
      </c>
      <c r="AK11" s="345">
        <v>0</v>
      </c>
      <c r="AL11" s="345">
        <v>0</v>
      </c>
      <c r="AM11" s="345">
        <v>0</v>
      </c>
      <c r="AN11" s="345">
        <v>0</v>
      </c>
      <c r="AO11" s="345">
        <v>0</v>
      </c>
      <c r="AP11" s="345">
        <v>0</v>
      </c>
      <c r="AQ11" s="345">
        <v>0</v>
      </c>
      <c r="AR11" s="345">
        <v>0</v>
      </c>
      <c r="AS11" s="345">
        <v>0</v>
      </c>
      <c r="AT11" s="345">
        <v>0</v>
      </c>
      <c r="AU11" s="345">
        <v>0</v>
      </c>
      <c r="AV11" s="345">
        <v>0</v>
      </c>
      <c r="AW11" s="345">
        <v>0</v>
      </c>
      <c r="AX11" s="345">
        <v>0</v>
      </c>
      <c r="AY11" s="345">
        <v>0</v>
      </c>
      <c r="AZ11" s="345">
        <v>0</v>
      </c>
      <c r="BA11" s="345">
        <v>0</v>
      </c>
      <c r="BB11" s="345">
        <v>0</v>
      </c>
      <c r="BC11" s="345">
        <v>0</v>
      </c>
      <c r="BD11" s="345">
        <v>0</v>
      </c>
      <c r="BE11" s="345">
        <v>0</v>
      </c>
      <c r="BF11" s="345">
        <v>0</v>
      </c>
      <c r="BG11" s="345">
        <v>0</v>
      </c>
      <c r="BH11" s="345">
        <v>0</v>
      </c>
      <c r="BI11" s="345">
        <v>0</v>
      </c>
      <c r="BJ11" s="345">
        <v>0</v>
      </c>
      <c r="BK11" s="345">
        <v>0</v>
      </c>
      <c r="BL11" s="345">
        <v>0</v>
      </c>
      <c r="BM11" s="345">
        <v>0</v>
      </c>
      <c r="BN11" s="345">
        <v>0</v>
      </c>
      <c r="BO11" s="345">
        <v>0</v>
      </c>
      <c r="BP11" s="345">
        <v>0</v>
      </c>
      <c r="BQ11" s="345">
        <v>0</v>
      </c>
      <c r="BR11" s="345">
        <v>0</v>
      </c>
      <c r="BS11" s="345">
        <v>0</v>
      </c>
      <c r="BT11" s="345">
        <v>0</v>
      </c>
      <c r="BU11" s="345">
        <v>0</v>
      </c>
      <c r="BV11" s="345">
        <v>0</v>
      </c>
      <c r="BW11" s="345">
        <v>0</v>
      </c>
      <c r="BX11" s="345">
        <v>0</v>
      </c>
      <c r="BY11" s="345">
        <v>0</v>
      </c>
    </row>
    <row r="12" spans="1:77" x14ac:dyDescent="0.25">
      <c r="A12" s="105" t="s">
        <v>9</v>
      </c>
      <c r="B12" s="345">
        <v>0</v>
      </c>
      <c r="C12" s="345">
        <v>0</v>
      </c>
      <c r="D12" s="345">
        <v>0</v>
      </c>
      <c r="E12" s="345">
        <v>0</v>
      </c>
      <c r="F12" s="345">
        <v>0</v>
      </c>
      <c r="G12" s="345">
        <v>0</v>
      </c>
      <c r="H12" s="345">
        <v>0</v>
      </c>
      <c r="I12" s="345">
        <v>0</v>
      </c>
      <c r="J12" s="345">
        <v>0</v>
      </c>
      <c r="K12" s="345">
        <v>0</v>
      </c>
      <c r="L12" s="345">
        <v>0</v>
      </c>
      <c r="M12" s="345">
        <v>0</v>
      </c>
      <c r="N12" s="345">
        <v>0</v>
      </c>
      <c r="O12" s="345">
        <v>0</v>
      </c>
      <c r="P12" s="345">
        <v>0</v>
      </c>
      <c r="Q12" s="345">
        <v>0</v>
      </c>
      <c r="R12" s="345">
        <v>0</v>
      </c>
      <c r="S12" s="345">
        <v>0</v>
      </c>
      <c r="T12" s="345">
        <v>0</v>
      </c>
      <c r="U12" s="345">
        <v>0</v>
      </c>
      <c r="V12" s="345">
        <v>0</v>
      </c>
      <c r="W12" s="345">
        <v>0</v>
      </c>
      <c r="X12" s="345">
        <v>0</v>
      </c>
      <c r="Y12" s="345">
        <v>0</v>
      </c>
      <c r="Z12" s="345">
        <v>0</v>
      </c>
      <c r="AA12" s="345">
        <v>0</v>
      </c>
      <c r="AB12" s="345">
        <v>0</v>
      </c>
      <c r="AC12" s="345">
        <v>0</v>
      </c>
      <c r="AD12" s="345">
        <v>0</v>
      </c>
      <c r="AE12" s="345">
        <v>0</v>
      </c>
      <c r="AF12" s="345">
        <v>0</v>
      </c>
      <c r="AG12" s="345">
        <v>0</v>
      </c>
      <c r="AH12" s="345">
        <v>0</v>
      </c>
      <c r="AI12" s="345">
        <v>0</v>
      </c>
      <c r="AJ12" s="345">
        <v>0</v>
      </c>
      <c r="AK12" s="345">
        <v>0</v>
      </c>
      <c r="AL12" s="345">
        <v>0</v>
      </c>
      <c r="AM12" s="345">
        <v>0</v>
      </c>
      <c r="AN12" s="345">
        <v>0</v>
      </c>
      <c r="AO12" s="345">
        <v>0</v>
      </c>
      <c r="AP12" s="345">
        <v>0</v>
      </c>
      <c r="AQ12" s="345">
        <v>0</v>
      </c>
      <c r="AR12" s="345">
        <v>0</v>
      </c>
      <c r="AS12" s="345">
        <v>0</v>
      </c>
      <c r="AT12" s="345">
        <v>0</v>
      </c>
      <c r="AU12" s="345">
        <v>0</v>
      </c>
      <c r="AV12" s="345">
        <v>0</v>
      </c>
      <c r="AW12" s="345">
        <v>0</v>
      </c>
      <c r="AX12" s="345">
        <v>0</v>
      </c>
      <c r="AY12" s="345">
        <v>0</v>
      </c>
      <c r="AZ12" s="345">
        <v>0</v>
      </c>
      <c r="BA12" s="345">
        <v>0</v>
      </c>
      <c r="BB12" s="345">
        <v>0</v>
      </c>
      <c r="BC12" s="345">
        <v>0</v>
      </c>
      <c r="BD12" s="345">
        <v>0</v>
      </c>
      <c r="BE12" s="345">
        <v>0</v>
      </c>
      <c r="BF12" s="345">
        <v>0</v>
      </c>
      <c r="BG12" s="345">
        <v>0</v>
      </c>
      <c r="BH12" s="345">
        <v>0</v>
      </c>
      <c r="BI12" s="345">
        <v>0</v>
      </c>
      <c r="BJ12" s="345">
        <v>0</v>
      </c>
      <c r="BK12" s="345">
        <v>0</v>
      </c>
      <c r="BL12" s="345">
        <v>0</v>
      </c>
      <c r="BM12" s="345">
        <v>0</v>
      </c>
      <c r="BN12" s="345">
        <v>0</v>
      </c>
      <c r="BO12" s="345">
        <v>0</v>
      </c>
      <c r="BP12" s="345">
        <v>0</v>
      </c>
      <c r="BQ12" s="345">
        <v>0</v>
      </c>
      <c r="BR12" s="345">
        <v>0</v>
      </c>
      <c r="BS12" s="345">
        <v>0</v>
      </c>
      <c r="BT12" s="345">
        <v>0</v>
      </c>
      <c r="BU12" s="345">
        <v>0</v>
      </c>
      <c r="BV12" s="345">
        <v>0</v>
      </c>
      <c r="BW12" s="345">
        <v>0</v>
      </c>
      <c r="BX12" s="345">
        <v>0</v>
      </c>
      <c r="BY12" s="345">
        <v>0</v>
      </c>
    </row>
    <row r="13" spans="1:77" x14ac:dyDescent="0.25">
      <c r="A13" s="105" t="s">
        <v>10</v>
      </c>
      <c r="B13" s="345">
        <v>0</v>
      </c>
      <c r="C13" s="345">
        <v>0</v>
      </c>
      <c r="D13" s="345">
        <v>0</v>
      </c>
      <c r="E13" s="345">
        <v>0</v>
      </c>
      <c r="F13" s="345">
        <v>0</v>
      </c>
      <c r="G13" s="345">
        <v>0</v>
      </c>
      <c r="H13" s="345">
        <v>0</v>
      </c>
      <c r="I13" s="345">
        <v>0</v>
      </c>
      <c r="J13" s="345">
        <v>0</v>
      </c>
      <c r="K13" s="345">
        <v>0</v>
      </c>
      <c r="L13" s="345">
        <v>0</v>
      </c>
      <c r="M13" s="345">
        <v>0</v>
      </c>
      <c r="N13" s="345">
        <v>0</v>
      </c>
      <c r="O13" s="345">
        <v>0</v>
      </c>
      <c r="P13" s="345">
        <v>0</v>
      </c>
      <c r="Q13" s="345">
        <v>0</v>
      </c>
      <c r="R13" s="345">
        <v>0</v>
      </c>
      <c r="S13" s="345">
        <v>0</v>
      </c>
      <c r="T13" s="345">
        <v>0</v>
      </c>
      <c r="U13" s="345">
        <v>0</v>
      </c>
      <c r="V13" s="345">
        <v>0</v>
      </c>
      <c r="W13" s="345">
        <v>0</v>
      </c>
      <c r="X13" s="345">
        <v>0</v>
      </c>
      <c r="Y13" s="345">
        <v>0</v>
      </c>
      <c r="Z13" s="345">
        <v>0</v>
      </c>
      <c r="AA13" s="345">
        <v>0</v>
      </c>
      <c r="AB13" s="345">
        <v>0</v>
      </c>
      <c r="AC13" s="345">
        <v>0</v>
      </c>
      <c r="AD13" s="345">
        <v>0</v>
      </c>
      <c r="AE13" s="345">
        <v>0</v>
      </c>
      <c r="AF13" s="345">
        <v>0</v>
      </c>
      <c r="AG13" s="345">
        <v>0</v>
      </c>
      <c r="AH13" s="345">
        <v>0</v>
      </c>
      <c r="AI13" s="345">
        <v>0</v>
      </c>
      <c r="AJ13" s="345">
        <v>0</v>
      </c>
      <c r="AK13" s="345">
        <v>0</v>
      </c>
      <c r="AL13" s="345">
        <v>0</v>
      </c>
      <c r="AM13" s="345">
        <v>0</v>
      </c>
      <c r="AN13" s="345">
        <v>0</v>
      </c>
      <c r="AO13" s="345">
        <v>0</v>
      </c>
      <c r="AP13" s="345">
        <v>0</v>
      </c>
      <c r="AQ13" s="345">
        <v>0</v>
      </c>
      <c r="AR13" s="345">
        <v>0</v>
      </c>
      <c r="AS13" s="345">
        <v>0</v>
      </c>
      <c r="AT13" s="345">
        <v>0</v>
      </c>
      <c r="AU13" s="345">
        <v>0</v>
      </c>
      <c r="AV13" s="345">
        <v>0</v>
      </c>
      <c r="AW13" s="345">
        <v>0</v>
      </c>
      <c r="AX13" s="345">
        <v>0</v>
      </c>
      <c r="AY13" s="345">
        <v>0</v>
      </c>
      <c r="AZ13" s="345">
        <v>0</v>
      </c>
      <c r="BA13" s="345">
        <v>0</v>
      </c>
      <c r="BB13" s="345">
        <v>0</v>
      </c>
      <c r="BC13" s="345">
        <v>0</v>
      </c>
      <c r="BD13" s="345">
        <v>0</v>
      </c>
      <c r="BE13" s="345">
        <v>0</v>
      </c>
      <c r="BF13" s="345">
        <v>0</v>
      </c>
      <c r="BG13" s="345">
        <v>0</v>
      </c>
      <c r="BH13" s="345">
        <v>0</v>
      </c>
      <c r="BI13" s="345">
        <v>0</v>
      </c>
      <c r="BJ13" s="345">
        <v>0</v>
      </c>
      <c r="BK13" s="345">
        <v>0</v>
      </c>
      <c r="BL13" s="345">
        <v>0</v>
      </c>
      <c r="BM13" s="345">
        <v>0</v>
      </c>
      <c r="BN13" s="345">
        <v>0</v>
      </c>
      <c r="BO13" s="345">
        <v>0</v>
      </c>
      <c r="BP13" s="345">
        <v>0</v>
      </c>
      <c r="BQ13" s="345">
        <v>0</v>
      </c>
      <c r="BR13" s="345">
        <v>0</v>
      </c>
      <c r="BS13" s="345">
        <v>0</v>
      </c>
      <c r="BT13" s="345">
        <v>0</v>
      </c>
      <c r="BU13" s="345">
        <v>0</v>
      </c>
      <c r="BV13" s="345">
        <v>0</v>
      </c>
      <c r="BW13" s="345">
        <v>0</v>
      </c>
      <c r="BX13" s="345">
        <v>0</v>
      </c>
      <c r="BY13" s="345">
        <v>0</v>
      </c>
    </row>
    <row r="14" spans="1:77" x14ac:dyDescent="0.25">
      <c r="A14" s="105" t="s">
        <v>11</v>
      </c>
      <c r="B14" s="345">
        <v>0</v>
      </c>
      <c r="C14" s="345">
        <v>0</v>
      </c>
      <c r="D14" s="345">
        <v>0</v>
      </c>
      <c r="E14" s="345">
        <v>0</v>
      </c>
      <c r="F14" s="345">
        <v>0</v>
      </c>
      <c r="G14" s="345">
        <v>0</v>
      </c>
      <c r="H14" s="345">
        <v>0</v>
      </c>
      <c r="I14" s="345">
        <v>0</v>
      </c>
      <c r="J14" s="345">
        <v>0</v>
      </c>
      <c r="K14" s="345">
        <v>0</v>
      </c>
      <c r="L14" s="345">
        <v>0</v>
      </c>
      <c r="M14" s="345">
        <v>0</v>
      </c>
      <c r="N14" s="345">
        <v>0</v>
      </c>
      <c r="O14" s="345">
        <v>0</v>
      </c>
      <c r="P14" s="345">
        <v>0</v>
      </c>
      <c r="Q14" s="345">
        <v>0</v>
      </c>
      <c r="R14" s="345">
        <v>0</v>
      </c>
      <c r="S14" s="345">
        <v>0</v>
      </c>
      <c r="T14" s="345">
        <v>0</v>
      </c>
      <c r="U14" s="345">
        <v>0</v>
      </c>
      <c r="V14" s="345">
        <v>0</v>
      </c>
      <c r="W14" s="345">
        <v>0</v>
      </c>
      <c r="X14" s="345">
        <v>0</v>
      </c>
      <c r="Y14" s="345">
        <v>0</v>
      </c>
      <c r="Z14" s="345">
        <v>0</v>
      </c>
      <c r="AA14" s="345">
        <v>0</v>
      </c>
      <c r="AB14" s="345">
        <v>0</v>
      </c>
      <c r="AC14" s="345">
        <v>0</v>
      </c>
      <c r="AD14" s="345">
        <v>0</v>
      </c>
      <c r="AE14" s="345">
        <v>0</v>
      </c>
      <c r="AF14" s="345">
        <v>0</v>
      </c>
      <c r="AG14" s="345">
        <v>0</v>
      </c>
      <c r="AH14" s="345">
        <v>0</v>
      </c>
      <c r="AI14" s="345">
        <v>0</v>
      </c>
      <c r="AJ14" s="345">
        <v>0</v>
      </c>
      <c r="AK14" s="345">
        <v>0</v>
      </c>
      <c r="AL14" s="345">
        <v>0</v>
      </c>
      <c r="AM14" s="345">
        <v>0</v>
      </c>
      <c r="AN14" s="345">
        <v>0</v>
      </c>
      <c r="AO14" s="345">
        <v>0</v>
      </c>
      <c r="AP14" s="345">
        <v>0</v>
      </c>
      <c r="AQ14" s="345">
        <v>0</v>
      </c>
      <c r="AR14" s="345">
        <v>0</v>
      </c>
      <c r="AS14" s="345">
        <v>0</v>
      </c>
      <c r="AT14" s="345">
        <v>0</v>
      </c>
      <c r="AU14" s="345">
        <v>0</v>
      </c>
      <c r="AV14" s="345">
        <v>0</v>
      </c>
      <c r="AW14" s="345">
        <v>0</v>
      </c>
      <c r="AX14" s="345">
        <v>0</v>
      </c>
      <c r="AY14" s="345">
        <v>0</v>
      </c>
      <c r="AZ14" s="345">
        <v>0</v>
      </c>
      <c r="BA14" s="345">
        <v>0</v>
      </c>
      <c r="BB14" s="345">
        <v>0</v>
      </c>
      <c r="BC14" s="345">
        <v>0</v>
      </c>
      <c r="BD14" s="345">
        <v>0</v>
      </c>
      <c r="BE14" s="345">
        <v>0</v>
      </c>
      <c r="BF14" s="345">
        <v>0</v>
      </c>
      <c r="BG14" s="345">
        <v>0</v>
      </c>
      <c r="BH14" s="345">
        <v>0</v>
      </c>
      <c r="BI14" s="345">
        <v>0</v>
      </c>
      <c r="BJ14" s="345">
        <v>0</v>
      </c>
      <c r="BK14" s="345">
        <v>0</v>
      </c>
      <c r="BL14" s="345">
        <v>0</v>
      </c>
      <c r="BM14" s="345">
        <v>0</v>
      </c>
      <c r="BN14" s="345">
        <v>0</v>
      </c>
      <c r="BO14" s="345">
        <v>0</v>
      </c>
      <c r="BP14" s="345">
        <v>0</v>
      </c>
      <c r="BQ14" s="345">
        <v>0</v>
      </c>
      <c r="BR14" s="345">
        <v>0</v>
      </c>
      <c r="BS14" s="345">
        <v>0</v>
      </c>
      <c r="BT14" s="345">
        <v>0</v>
      </c>
      <c r="BU14" s="345">
        <v>0</v>
      </c>
      <c r="BV14" s="345">
        <v>0</v>
      </c>
      <c r="BW14" s="345">
        <v>0</v>
      </c>
      <c r="BX14" s="345">
        <v>0</v>
      </c>
      <c r="BY14" s="345">
        <v>0</v>
      </c>
    </row>
    <row r="15" spans="1:77" x14ac:dyDescent="0.25">
      <c r="A15" s="105" t="s">
        <v>12</v>
      </c>
      <c r="B15" s="345">
        <v>0</v>
      </c>
      <c r="C15" s="345">
        <v>0</v>
      </c>
      <c r="D15" s="345">
        <v>0</v>
      </c>
      <c r="E15" s="345">
        <v>0</v>
      </c>
      <c r="F15" s="345">
        <v>0</v>
      </c>
      <c r="G15" s="345">
        <v>0</v>
      </c>
      <c r="H15" s="345">
        <v>0</v>
      </c>
      <c r="I15" s="345">
        <v>0</v>
      </c>
      <c r="J15" s="345">
        <v>0</v>
      </c>
      <c r="K15" s="345">
        <v>0</v>
      </c>
      <c r="L15" s="345">
        <v>0</v>
      </c>
      <c r="M15" s="345">
        <v>0</v>
      </c>
      <c r="N15" s="345">
        <v>0</v>
      </c>
      <c r="O15" s="345">
        <v>0</v>
      </c>
      <c r="P15" s="345">
        <v>0</v>
      </c>
      <c r="Q15" s="345">
        <v>0</v>
      </c>
      <c r="R15" s="345">
        <v>0</v>
      </c>
      <c r="S15" s="345">
        <v>0</v>
      </c>
      <c r="T15" s="345">
        <v>0</v>
      </c>
      <c r="U15" s="345">
        <v>0</v>
      </c>
      <c r="V15" s="345">
        <v>0</v>
      </c>
      <c r="W15" s="345">
        <v>0</v>
      </c>
      <c r="X15" s="345">
        <v>0</v>
      </c>
      <c r="Y15" s="345">
        <v>0</v>
      </c>
      <c r="Z15" s="345">
        <v>0</v>
      </c>
      <c r="AA15" s="345">
        <v>0</v>
      </c>
      <c r="AB15" s="345">
        <v>0</v>
      </c>
      <c r="AC15" s="345">
        <v>0</v>
      </c>
      <c r="AD15" s="345">
        <v>0</v>
      </c>
      <c r="AE15" s="345">
        <v>0</v>
      </c>
      <c r="AF15" s="345">
        <v>0</v>
      </c>
      <c r="AG15" s="345">
        <v>0</v>
      </c>
      <c r="AH15" s="345">
        <v>0</v>
      </c>
      <c r="AI15" s="345">
        <v>0</v>
      </c>
      <c r="AJ15" s="345">
        <v>0</v>
      </c>
      <c r="AK15" s="345">
        <v>0</v>
      </c>
      <c r="AL15" s="345">
        <v>0</v>
      </c>
      <c r="AM15" s="345">
        <v>0</v>
      </c>
      <c r="AN15" s="345">
        <v>0</v>
      </c>
      <c r="AO15" s="345">
        <v>0</v>
      </c>
      <c r="AP15" s="345">
        <v>0</v>
      </c>
      <c r="AQ15" s="345">
        <v>0</v>
      </c>
      <c r="AR15" s="345">
        <v>0</v>
      </c>
      <c r="AS15" s="345">
        <v>0</v>
      </c>
      <c r="AT15" s="345">
        <v>0</v>
      </c>
      <c r="AU15" s="345">
        <v>0</v>
      </c>
      <c r="AV15" s="345">
        <v>0</v>
      </c>
      <c r="AW15" s="345">
        <v>0</v>
      </c>
      <c r="AX15" s="345">
        <v>0</v>
      </c>
      <c r="AY15" s="345">
        <v>0</v>
      </c>
      <c r="AZ15" s="345">
        <v>0</v>
      </c>
      <c r="BA15" s="345">
        <v>0</v>
      </c>
      <c r="BB15" s="345">
        <v>0</v>
      </c>
      <c r="BC15" s="345">
        <v>0</v>
      </c>
      <c r="BD15" s="345">
        <v>0</v>
      </c>
      <c r="BE15" s="345">
        <v>0</v>
      </c>
      <c r="BF15" s="345">
        <v>0</v>
      </c>
      <c r="BG15" s="345">
        <v>0</v>
      </c>
      <c r="BH15" s="345">
        <v>0</v>
      </c>
      <c r="BI15" s="345">
        <v>0</v>
      </c>
      <c r="BJ15" s="345">
        <v>0</v>
      </c>
      <c r="BK15" s="345">
        <v>0</v>
      </c>
      <c r="BL15" s="345">
        <v>0</v>
      </c>
      <c r="BM15" s="345">
        <v>0</v>
      </c>
      <c r="BN15" s="345">
        <v>0</v>
      </c>
      <c r="BO15" s="345">
        <v>0</v>
      </c>
      <c r="BP15" s="345">
        <v>0</v>
      </c>
      <c r="BQ15" s="345">
        <v>0</v>
      </c>
      <c r="BR15" s="345">
        <v>0</v>
      </c>
      <c r="BS15" s="345">
        <v>0</v>
      </c>
      <c r="BT15" s="345">
        <v>0</v>
      </c>
      <c r="BU15" s="345">
        <v>0</v>
      </c>
      <c r="BV15" s="345">
        <v>0</v>
      </c>
      <c r="BW15" s="345">
        <v>0</v>
      </c>
      <c r="BX15" s="345">
        <v>0</v>
      </c>
      <c r="BY15" s="345">
        <v>0</v>
      </c>
    </row>
    <row r="16" spans="1:77" x14ac:dyDescent="0.25">
      <c r="A16" s="105" t="s">
        <v>13</v>
      </c>
      <c r="B16" s="345">
        <v>0</v>
      </c>
      <c r="C16" s="345">
        <v>0</v>
      </c>
      <c r="D16" s="345">
        <v>0</v>
      </c>
      <c r="E16" s="345">
        <v>0</v>
      </c>
      <c r="F16" s="345">
        <v>0</v>
      </c>
      <c r="G16" s="345">
        <v>0</v>
      </c>
      <c r="H16" s="345">
        <v>0</v>
      </c>
      <c r="I16" s="345">
        <v>0</v>
      </c>
      <c r="J16" s="345">
        <v>0</v>
      </c>
      <c r="K16" s="345">
        <v>0</v>
      </c>
      <c r="L16" s="345">
        <v>0</v>
      </c>
      <c r="M16" s="345">
        <v>0</v>
      </c>
      <c r="N16" s="345">
        <v>0</v>
      </c>
      <c r="O16" s="345">
        <v>0</v>
      </c>
      <c r="P16" s="345">
        <v>0</v>
      </c>
      <c r="Q16" s="345">
        <v>0</v>
      </c>
      <c r="R16" s="345">
        <v>0</v>
      </c>
      <c r="S16" s="345">
        <v>0</v>
      </c>
      <c r="T16" s="345">
        <v>0</v>
      </c>
      <c r="U16" s="345">
        <v>0</v>
      </c>
      <c r="V16" s="345">
        <v>0</v>
      </c>
      <c r="W16" s="345">
        <v>0</v>
      </c>
      <c r="X16" s="345">
        <v>0</v>
      </c>
      <c r="Y16" s="345">
        <v>0</v>
      </c>
      <c r="Z16" s="345">
        <v>0</v>
      </c>
      <c r="AA16" s="345">
        <v>0</v>
      </c>
      <c r="AB16" s="345">
        <v>0</v>
      </c>
      <c r="AC16" s="345">
        <v>0</v>
      </c>
      <c r="AD16" s="345">
        <v>0</v>
      </c>
      <c r="AE16" s="345">
        <v>0</v>
      </c>
      <c r="AF16" s="345">
        <v>0</v>
      </c>
      <c r="AG16" s="345">
        <v>0</v>
      </c>
      <c r="AH16" s="345">
        <v>0</v>
      </c>
      <c r="AI16" s="345">
        <v>0</v>
      </c>
      <c r="AJ16" s="345">
        <v>0</v>
      </c>
      <c r="AK16" s="345">
        <v>0</v>
      </c>
      <c r="AL16" s="345">
        <v>0</v>
      </c>
      <c r="AM16" s="345">
        <v>0</v>
      </c>
      <c r="AN16" s="345">
        <v>0</v>
      </c>
      <c r="AO16" s="345">
        <v>0</v>
      </c>
      <c r="AP16" s="345">
        <v>0</v>
      </c>
      <c r="AQ16" s="345">
        <v>0</v>
      </c>
      <c r="AR16" s="345">
        <v>0</v>
      </c>
      <c r="AS16" s="345">
        <v>0</v>
      </c>
      <c r="AT16" s="345">
        <v>0</v>
      </c>
      <c r="AU16" s="345">
        <v>0</v>
      </c>
      <c r="AV16" s="345">
        <v>0</v>
      </c>
      <c r="AW16" s="345">
        <v>0</v>
      </c>
      <c r="AX16" s="345">
        <v>0</v>
      </c>
      <c r="AY16" s="345">
        <v>0</v>
      </c>
      <c r="AZ16" s="345">
        <v>0</v>
      </c>
      <c r="BA16" s="345">
        <v>0</v>
      </c>
      <c r="BB16" s="345">
        <v>0</v>
      </c>
      <c r="BC16" s="345">
        <v>0</v>
      </c>
      <c r="BD16" s="345">
        <v>0</v>
      </c>
      <c r="BE16" s="345">
        <v>0</v>
      </c>
      <c r="BF16" s="345">
        <v>0</v>
      </c>
      <c r="BG16" s="345">
        <v>0</v>
      </c>
      <c r="BH16" s="345">
        <v>0</v>
      </c>
      <c r="BI16" s="345">
        <v>0</v>
      </c>
      <c r="BJ16" s="345">
        <v>0</v>
      </c>
      <c r="BK16" s="345">
        <v>0</v>
      </c>
      <c r="BL16" s="345">
        <v>0</v>
      </c>
      <c r="BM16" s="345">
        <v>0</v>
      </c>
      <c r="BN16" s="345">
        <v>0</v>
      </c>
      <c r="BO16" s="345">
        <v>0</v>
      </c>
      <c r="BP16" s="345">
        <v>0</v>
      </c>
      <c r="BQ16" s="345">
        <v>0</v>
      </c>
      <c r="BR16" s="345">
        <v>0</v>
      </c>
      <c r="BS16" s="345">
        <v>0</v>
      </c>
      <c r="BT16" s="345">
        <v>0</v>
      </c>
      <c r="BU16" s="345">
        <v>0</v>
      </c>
      <c r="BV16" s="345">
        <v>0</v>
      </c>
      <c r="BW16" s="345">
        <v>0</v>
      </c>
      <c r="BX16" s="345">
        <v>0</v>
      </c>
      <c r="BY16" s="345">
        <v>0</v>
      </c>
    </row>
    <row r="17" spans="1:77" x14ac:dyDescent="0.25">
      <c r="A17" s="105" t="s">
        <v>14</v>
      </c>
      <c r="B17" s="345">
        <v>0</v>
      </c>
      <c r="C17" s="345">
        <v>0</v>
      </c>
      <c r="D17" s="345">
        <v>0</v>
      </c>
      <c r="E17" s="345">
        <v>0</v>
      </c>
      <c r="F17" s="345">
        <v>0</v>
      </c>
      <c r="G17" s="345">
        <v>0</v>
      </c>
      <c r="H17" s="345">
        <v>0</v>
      </c>
      <c r="I17" s="345">
        <v>0</v>
      </c>
      <c r="J17" s="345">
        <v>0</v>
      </c>
      <c r="K17" s="345">
        <v>0</v>
      </c>
      <c r="L17" s="345">
        <v>0</v>
      </c>
      <c r="M17" s="345">
        <v>0</v>
      </c>
      <c r="N17" s="345">
        <v>0</v>
      </c>
      <c r="O17" s="345">
        <v>0</v>
      </c>
      <c r="P17" s="345">
        <v>0</v>
      </c>
      <c r="Q17" s="345">
        <v>0</v>
      </c>
      <c r="R17" s="345">
        <v>0</v>
      </c>
      <c r="S17" s="345">
        <v>0</v>
      </c>
      <c r="T17" s="345">
        <v>0</v>
      </c>
      <c r="U17" s="345">
        <v>0</v>
      </c>
      <c r="V17" s="345">
        <v>0</v>
      </c>
      <c r="W17" s="345">
        <v>0</v>
      </c>
      <c r="X17" s="345">
        <v>0</v>
      </c>
      <c r="Y17" s="345">
        <v>0</v>
      </c>
      <c r="Z17" s="345">
        <v>0</v>
      </c>
      <c r="AA17" s="345">
        <v>0</v>
      </c>
      <c r="AB17" s="345">
        <v>0</v>
      </c>
      <c r="AC17" s="345">
        <v>0</v>
      </c>
      <c r="AD17" s="345">
        <v>0</v>
      </c>
      <c r="AE17" s="345">
        <v>0</v>
      </c>
      <c r="AF17" s="345">
        <v>0</v>
      </c>
      <c r="AG17" s="345">
        <v>0</v>
      </c>
      <c r="AH17" s="345">
        <v>0</v>
      </c>
      <c r="AI17" s="345">
        <v>0</v>
      </c>
      <c r="AJ17" s="345">
        <v>0</v>
      </c>
      <c r="AK17" s="345">
        <v>0</v>
      </c>
      <c r="AL17" s="345">
        <v>0</v>
      </c>
      <c r="AM17" s="345">
        <v>0</v>
      </c>
      <c r="AN17" s="345">
        <v>0</v>
      </c>
      <c r="AO17" s="345">
        <v>0</v>
      </c>
      <c r="AP17" s="345">
        <v>0</v>
      </c>
      <c r="AQ17" s="345">
        <v>0</v>
      </c>
      <c r="AR17" s="345">
        <v>0</v>
      </c>
      <c r="AS17" s="345">
        <v>0</v>
      </c>
      <c r="AT17" s="345">
        <v>0</v>
      </c>
      <c r="AU17" s="345">
        <v>0</v>
      </c>
      <c r="AV17" s="345">
        <v>0</v>
      </c>
      <c r="AW17" s="345">
        <v>0</v>
      </c>
      <c r="AX17" s="345">
        <v>0</v>
      </c>
      <c r="AY17" s="345">
        <v>0</v>
      </c>
      <c r="AZ17" s="345">
        <v>0</v>
      </c>
      <c r="BA17" s="345">
        <v>0</v>
      </c>
      <c r="BB17" s="345">
        <v>0</v>
      </c>
      <c r="BC17" s="345">
        <v>0</v>
      </c>
      <c r="BD17" s="345">
        <v>0</v>
      </c>
      <c r="BE17" s="345">
        <v>0</v>
      </c>
      <c r="BF17" s="345">
        <v>0</v>
      </c>
      <c r="BG17" s="345">
        <v>0</v>
      </c>
      <c r="BH17" s="345">
        <v>0</v>
      </c>
      <c r="BI17" s="345">
        <v>0</v>
      </c>
      <c r="BJ17" s="345">
        <v>0</v>
      </c>
      <c r="BK17" s="345">
        <v>0</v>
      </c>
      <c r="BL17" s="345">
        <v>0</v>
      </c>
      <c r="BM17" s="345">
        <v>0</v>
      </c>
      <c r="BN17" s="345">
        <v>0</v>
      </c>
      <c r="BO17" s="345">
        <v>0</v>
      </c>
      <c r="BP17" s="345">
        <v>0</v>
      </c>
      <c r="BQ17" s="345">
        <v>0</v>
      </c>
      <c r="BR17" s="345">
        <v>0</v>
      </c>
      <c r="BS17" s="345">
        <v>0</v>
      </c>
      <c r="BT17" s="345">
        <v>0</v>
      </c>
      <c r="BU17" s="345">
        <v>0</v>
      </c>
      <c r="BV17" s="345">
        <v>0</v>
      </c>
      <c r="BW17" s="345">
        <v>0</v>
      </c>
      <c r="BX17" s="345">
        <v>0</v>
      </c>
      <c r="BY17" s="345">
        <v>0</v>
      </c>
    </row>
    <row r="18" spans="1:77" x14ac:dyDescent="0.25">
      <c r="A18" s="105" t="s">
        <v>15</v>
      </c>
      <c r="B18" s="345">
        <v>0</v>
      </c>
      <c r="C18" s="345">
        <v>0</v>
      </c>
      <c r="D18" s="345">
        <v>0</v>
      </c>
      <c r="E18" s="345">
        <v>0</v>
      </c>
      <c r="F18" s="345">
        <v>0</v>
      </c>
      <c r="G18" s="345">
        <v>0</v>
      </c>
      <c r="H18" s="345">
        <v>0</v>
      </c>
      <c r="I18" s="345">
        <v>0</v>
      </c>
      <c r="J18" s="345">
        <v>0</v>
      </c>
      <c r="K18" s="345">
        <v>0</v>
      </c>
      <c r="L18" s="345">
        <v>0</v>
      </c>
      <c r="M18" s="345">
        <v>0</v>
      </c>
      <c r="N18" s="345">
        <v>0</v>
      </c>
      <c r="O18" s="345">
        <v>0</v>
      </c>
      <c r="P18" s="345">
        <v>0</v>
      </c>
      <c r="Q18" s="345">
        <v>0</v>
      </c>
      <c r="R18" s="345">
        <v>0</v>
      </c>
      <c r="S18" s="345">
        <v>0</v>
      </c>
      <c r="T18" s="345">
        <v>0</v>
      </c>
      <c r="U18" s="345">
        <v>0</v>
      </c>
      <c r="V18" s="345">
        <v>0</v>
      </c>
      <c r="W18" s="345">
        <v>0</v>
      </c>
      <c r="X18" s="345">
        <v>0</v>
      </c>
      <c r="Y18" s="345">
        <v>0</v>
      </c>
      <c r="Z18" s="345">
        <v>0</v>
      </c>
      <c r="AA18" s="345">
        <v>0</v>
      </c>
      <c r="AB18" s="345">
        <v>0</v>
      </c>
      <c r="AC18" s="345">
        <v>0</v>
      </c>
      <c r="AD18" s="345">
        <v>0</v>
      </c>
      <c r="AE18" s="345">
        <v>0</v>
      </c>
      <c r="AF18" s="345">
        <v>0</v>
      </c>
      <c r="AG18" s="345">
        <v>0</v>
      </c>
      <c r="AH18" s="345">
        <v>0</v>
      </c>
      <c r="AI18" s="345">
        <v>0</v>
      </c>
      <c r="AJ18" s="345">
        <v>0</v>
      </c>
      <c r="AK18" s="345">
        <v>0</v>
      </c>
      <c r="AL18" s="345">
        <v>0</v>
      </c>
      <c r="AM18" s="345">
        <v>0</v>
      </c>
      <c r="AN18" s="345">
        <v>0</v>
      </c>
      <c r="AO18" s="345">
        <v>0</v>
      </c>
      <c r="AP18" s="345">
        <v>0</v>
      </c>
      <c r="AQ18" s="345">
        <v>0</v>
      </c>
      <c r="AR18" s="345">
        <v>0</v>
      </c>
      <c r="AS18" s="345">
        <v>0</v>
      </c>
      <c r="AT18" s="345">
        <v>0</v>
      </c>
      <c r="AU18" s="345">
        <v>0</v>
      </c>
      <c r="AV18" s="345">
        <v>0</v>
      </c>
      <c r="AW18" s="345">
        <v>0</v>
      </c>
      <c r="AX18" s="345">
        <v>0</v>
      </c>
      <c r="AY18" s="345">
        <v>0</v>
      </c>
      <c r="AZ18" s="345">
        <v>0</v>
      </c>
      <c r="BA18" s="345">
        <v>0</v>
      </c>
      <c r="BB18" s="345">
        <v>0</v>
      </c>
      <c r="BC18" s="345">
        <v>0</v>
      </c>
      <c r="BD18" s="345">
        <v>0</v>
      </c>
      <c r="BE18" s="345">
        <v>0</v>
      </c>
      <c r="BF18" s="345">
        <v>0</v>
      </c>
      <c r="BG18" s="345">
        <v>0</v>
      </c>
      <c r="BH18" s="345">
        <v>0</v>
      </c>
      <c r="BI18" s="345">
        <v>0</v>
      </c>
      <c r="BJ18" s="345">
        <v>0</v>
      </c>
      <c r="BK18" s="345">
        <v>0</v>
      </c>
      <c r="BL18" s="345">
        <v>0</v>
      </c>
      <c r="BM18" s="345">
        <v>0</v>
      </c>
      <c r="BN18" s="345">
        <v>0</v>
      </c>
      <c r="BO18" s="345">
        <v>0</v>
      </c>
      <c r="BP18" s="345">
        <v>0</v>
      </c>
      <c r="BQ18" s="345">
        <v>0</v>
      </c>
      <c r="BR18" s="345">
        <v>0</v>
      </c>
      <c r="BS18" s="345">
        <v>0</v>
      </c>
      <c r="BT18" s="345">
        <v>0</v>
      </c>
      <c r="BU18" s="345">
        <v>0</v>
      </c>
      <c r="BV18" s="345">
        <v>0</v>
      </c>
      <c r="BW18" s="345">
        <v>0</v>
      </c>
      <c r="BX18" s="345">
        <v>0</v>
      </c>
      <c r="BY18" s="345">
        <v>0</v>
      </c>
    </row>
    <row r="19" spans="1:77" x14ac:dyDescent="0.25">
      <c r="A19" s="105" t="s">
        <v>16</v>
      </c>
      <c r="B19" s="345">
        <v>0</v>
      </c>
      <c r="C19" s="345">
        <v>0</v>
      </c>
      <c r="D19" s="345">
        <v>0</v>
      </c>
      <c r="E19" s="345">
        <v>0</v>
      </c>
      <c r="F19" s="345">
        <v>0</v>
      </c>
      <c r="G19" s="345">
        <v>0</v>
      </c>
      <c r="H19" s="345">
        <v>0</v>
      </c>
      <c r="I19" s="345">
        <v>0</v>
      </c>
      <c r="J19" s="345">
        <v>0</v>
      </c>
      <c r="K19" s="345">
        <v>0</v>
      </c>
      <c r="L19" s="345">
        <v>0</v>
      </c>
      <c r="M19" s="345">
        <v>0</v>
      </c>
      <c r="N19" s="345">
        <v>0</v>
      </c>
      <c r="O19" s="345">
        <v>0</v>
      </c>
      <c r="P19" s="345">
        <v>0</v>
      </c>
      <c r="Q19" s="345">
        <v>0</v>
      </c>
      <c r="R19" s="345">
        <v>0</v>
      </c>
      <c r="S19" s="345">
        <v>0</v>
      </c>
      <c r="T19" s="345">
        <v>0</v>
      </c>
      <c r="U19" s="345">
        <v>0</v>
      </c>
      <c r="V19" s="345">
        <v>0</v>
      </c>
      <c r="W19" s="345">
        <v>0</v>
      </c>
      <c r="X19" s="345">
        <v>0</v>
      </c>
      <c r="Y19" s="345">
        <v>0</v>
      </c>
      <c r="Z19" s="345">
        <v>0</v>
      </c>
      <c r="AA19" s="345">
        <v>0</v>
      </c>
      <c r="AB19" s="345">
        <v>0</v>
      </c>
      <c r="AC19" s="345">
        <v>0</v>
      </c>
      <c r="AD19" s="345">
        <v>0</v>
      </c>
      <c r="AE19" s="345">
        <v>0</v>
      </c>
      <c r="AF19" s="345">
        <v>0</v>
      </c>
      <c r="AG19" s="345">
        <v>0</v>
      </c>
      <c r="AH19" s="345">
        <v>0</v>
      </c>
      <c r="AI19" s="345">
        <v>0</v>
      </c>
      <c r="AJ19" s="345">
        <v>0</v>
      </c>
      <c r="AK19" s="345">
        <v>0</v>
      </c>
      <c r="AL19" s="345">
        <v>0</v>
      </c>
      <c r="AM19" s="345">
        <v>0</v>
      </c>
      <c r="AN19" s="345">
        <v>0</v>
      </c>
      <c r="AO19" s="345">
        <v>0</v>
      </c>
      <c r="AP19" s="345">
        <v>0</v>
      </c>
      <c r="AQ19" s="345">
        <v>0</v>
      </c>
      <c r="AR19" s="345">
        <v>0</v>
      </c>
      <c r="AS19" s="345">
        <v>0</v>
      </c>
      <c r="AT19" s="345">
        <v>0</v>
      </c>
      <c r="AU19" s="345">
        <v>0</v>
      </c>
      <c r="AV19" s="345">
        <v>0</v>
      </c>
      <c r="AW19" s="345">
        <v>0</v>
      </c>
      <c r="AX19" s="345">
        <v>0</v>
      </c>
      <c r="AY19" s="345">
        <v>0</v>
      </c>
      <c r="AZ19" s="345">
        <v>0</v>
      </c>
      <c r="BA19" s="345">
        <v>0</v>
      </c>
      <c r="BB19" s="345">
        <v>0</v>
      </c>
      <c r="BC19" s="345">
        <v>0</v>
      </c>
      <c r="BD19" s="345">
        <v>0</v>
      </c>
      <c r="BE19" s="345">
        <v>0</v>
      </c>
      <c r="BF19" s="345">
        <v>0</v>
      </c>
      <c r="BG19" s="345">
        <v>0</v>
      </c>
      <c r="BH19" s="345">
        <v>0</v>
      </c>
      <c r="BI19" s="345">
        <v>0</v>
      </c>
      <c r="BJ19" s="345">
        <v>0</v>
      </c>
      <c r="BK19" s="345">
        <v>0</v>
      </c>
      <c r="BL19" s="345">
        <v>0</v>
      </c>
      <c r="BM19" s="345">
        <v>0</v>
      </c>
      <c r="BN19" s="345">
        <v>0</v>
      </c>
      <c r="BO19" s="345">
        <v>0</v>
      </c>
      <c r="BP19" s="345">
        <v>0</v>
      </c>
      <c r="BQ19" s="345">
        <v>0</v>
      </c>
      <c r="BR19" s="345">
        <v>0</v>
      </c>
      <c r="BS19" s="345">
        <v>0</v>
      </c>
      <c r="BT19" s="345">
        <v>0</v>
      </c>
      <c r="BU19" s="345">
        <v>0</v>
      </c>
      <c r="BV19" s="345">
        <v>0</v>
      </c>
      <c r="BW19" s="345">
        <v>0</v>
      </c>
      <c r="BX19" s="345">
        <v>0</v>
      </c>
      <c r="BY19" s="345">
        <v>0</v>
      </c>
    </row>
    <row r="20" spans="1:77" x14ac:dyDescent="0.25">
      <c r="A20" s="105" t="s">
        <v>17</v>
      </c>
      <c r="B20" s="345">
        <v>0</v>
      </c>
      <c r="C20" s="345">
        <v>0</v>
      </c>
      <c r="D20" s="345">
        <v>0</v>
      </c>
      <c r="E20" s="345">
        <v>0</v>
      </c>
      <c r="F20" s="345">
        <v>0</v>
      </c>
      <c r="G20" s="345">
        <v>0</v>
      </c>
      <c r="H20" s="345">
        <v>0</v>
      </c>
      <c r="I20" s="345">
        <v>0</v>
      </c>
      <c r="J20" s="345">
        <v>0</v>
      </c>
      <c r="K20" s="345">
        <v>0</v>
      </c>
      <c r="L20" s="345">
        <v>0</v>
      </c>
      <c r="M20" s="345">
        <v>0</v>
      </c>
      <c r="N20" s="345">
        <v>0</v>
      </c>
      <c r="O20" s="345">
        <v>0</v>
      </c>
      <c r="P20" s="345">
        <v>0</v>
      </c>
      <c r="Q20" s="345">
        <v>0</v>
      </c>
      <c r="R20" s="345">
        <v>0</v>
      </c>
      <c r="S20" s="345">
        <v>0</v>
      </c>
      <c r="T20" s="345">
        <v>0</v>
      </c>
      <c r="U20" s="345">
        <v>0</v>
      </c>
      <c r="V20" s="345">
        <v>0</v>
      </c>
      <c r="W20" s="345">
        <v>0</v>
      </c>
      <c r="X20" s="345">
        <v>0</v>
      </c>
      <c r="Y20" s="345">
        <v>0</v>
      </c>
      <c r="Z20" s="345">
        <v>0</v>
      </c>
      <c r="AA20" s="345">
        <v>0</v>
      </c>
      <c r="AB20" s="345">
        <v>0</v>
      </c>
      <c r="AC20" s="345">
        <v>0</v>
      </c>
      <c r="AD20" s="345">
        <v>0</v>
      </c>
      <c r="AE20" s="345">
        <v>0</v>
      </c>
      <c r="AF20" s="345">
        <v>0</v>
      </c>
      <c r="AG20" s="345">
        <v>0</v>
      </c>
      <c r="AH20" s="345">
        <v>0</v>
      </c>
      <c r="AI20" s="345">
        <v>0</v>
      </c>
      <c r="AJ20" s="345">
        <v>0</v>
      </c>
      <c r="AK20" s="345">
        <v>0</v>
      </c>
      <c r="AL20" s="345">
        <v>0</v>
      </c>
      <c r="AM20" s="345">
        <v>0</v>
      </c>
      <c r="AN20" s="345">
        <v>0</v>
      </c>
      <c r="AO20" s="345">
        <v>0</v>
      </c>
      <c r="AP20" s="345">
        <v>0</v>
      </c>
      <c r="AQ20" s="345">
        <v>0</v>
      </c>
      <c r="AR20" s="345">
        <v>0</v>
      </c>
      <c r="AS20" s="345">
        <v>0</v>
      </c>
      <c r="AT20" s="345">
        <v>0</v>
      </c>
      <c r="AU20" s="345">
        <v>0</v>
      </c>
      <c r="AV20" s="345">
        <v>0</v>
      </c>
      <c r="AW20" s="345">
        <v>0</v>
      </c>
      <c r="AX20" s="345">
        <v>0</v>
      </c>
      <c r="AY20" s="345">
        <v>0</v>
      </c>
      <c r="AZ20" s="345">
        <v>0</v>
      </c>
      <c r="BA20" s="345">
        <v>0</v>
      </c>
      <c r="BB20" s="345">
        <v>0</v>
      </c>
      <c r="BC20" s="345">
        <v>0</v>
      </c>
      <c r="BD20" s="345">
        <v>0</v>
      </c>
      <c r="BE20" s="345">
        <v>0</v>
      </c>
      <c r="BF20" s="345">
        <v>0</v>
      </c>
      <c r="BG20" s="345">
        <v>0</v>
      </c>
      <c r="BH20" s="345">
        <v>0</v>
      </c>
      <c r="BI20" s="345">
        <v>0</v>
      </c>
      <c r="BJ20" s="345">
        <v>0</v>
      </c>
      <c r="BK20" s="345">
        <v>0</v>
      </c>
      <c r="BL20" s="345">
        <v>0</v>
      </c>
      <c r="BM20" s="345">
        <v>0</v>
      </c>
      <c r="BN20" s="345">
        <v>0</v>
      </c>
      <c r="BO20" s="345">
        <v>0</v>
      </c>
      <c r="BP20" s="345">
        <v>0</v>
      </c>
      <c r="BQ20" s="345">
        <v>0</v>
      </c>
      <c r="BR20" s="345">
        <v>0</v>
      </c>
      <c r="BS20" s="345">
        <v>0</v>
      </c>
      <c r="BT20" s="345">
        <v>0</v>
      </c>
      <c r="BU20" s="345">
        <v>0</v>
      </c>
      <c r="BV20" s="345">
        <v>0</v>
      </c>
      <c r="BW20" s="345">
        <v>0</v>
      </c>
      <c r="BX20" s="345">
        <v>0</v>
      </c>
      <c r="BY20" s="345">
        <v>0</v>
      </c>
    </row>
    <row r="21" spans="1:77" x14ac:dyDescent="0.25">
      <c r="A21" s="105" t="s">
        <v>18</v>
      </c>
      <c r="B21" s="345">
        <v>0</v>
      </c>
      <c r="C21" s="345">
        <v>0</v>
      </c>
      <c r="D21" s="345">
        <v>0</v>
      </c>
      <c r="E21" s="345">
        <v>0</v>
      </c>
      <c r="F21" s="345">
        <v>0</v>
      </c>
      <c r="G21" s="345">
        <v>0</v>
      </c>
      <c r="H21" s="345">
        <v>0</v>
      </c>
      <c r="I21" s="345">
        <v>0</v>
      </c>
      <c r="J21" s="345">
        <v>0</v>
      </c>
      <c r="K21" s="345">
        <v>0</v>
      </c>
      <c r="L21" s="345">
        <v>0</v>
      </c>
      <c r="M21" s="345">
        <v>0</v>
      </c>
      <c r="N21" s="345">
        <v>0</v>
      </c>
      <c r="O21" s="345">
        <v>0</v>
      </c>
      <c r="P21" s="345">
        <v>0</v>
      </c>
      <c r="Q21" s="345">
        <v>0</v>
      </c>
      <c r="R21" s="345">
        <v>0</v>
      </c>
      <c r="S21" s="345">
        <v>0</v>
      </c>
      <c r="T21" s="345">
        <v>0</v>
      </c>
      <c r="U21" s="345">
        <v>0</v>
      </c>
      <c r="V21" s="345">
        <v>0</v>
      </c>
      <c r="W21" s="345">
        <v>0</v>
      </c>
      <c r="X21" s="345">
        <v>0</v>
      </c>
      <c r="Y21" s="345">
        <v>0</v>
      </c>
      <c r="Z21" s="345">
        <v>0</v>
      </c>
      <c r="AA21" s="345">
        <v>0</v>
      </c>
      <c r="AB21" s="345">
        <v>0</v>
      </c>
      <c r="AC21" s="345">
        <v>0</v>
      </c>
      <c r="AD21" s="345">
        <v>0</v>
      </c>
      <c r="AE21" s="345">
        <v>0</v>
      </c>
      <c r="AF21" s="345">
        <v>0</v>
      </c>
      <c r="AG21" s="345">
        <v>0</v>
      </c>
      <c r="AH21" s="345">
        <v>0</v>
      </c>
      <c r="AI21" s="345">
        <v>0</v>
      </c>
      <c r="AJ21" s="345">
        <v>0</v>
      </c>
      <c r="AK21" s="345">
        <v>0</v>
      </c>
      <c r="AL21" s="345">
        <v>0</v>
      </c>
      <c r="AM21" s="345">
        <v>0</v>
      </c>
      <c r="AN21" s="345">
        <v>0</v>
      </c>
      <c r="AO21" s="345">
        <v>0</v>
      </c>
      <c r="AP21" s="345">
        <v>0</v>
      </c>
      <c r="AQ21" s="345">
        <v>0</v>
      </c>
      <c r="AR21" s="345">
        <v>0</v>
      </c>
      <c r="AS21" s="345">
        <v>0</v>
      </c>
      <c r="AT21" s="345">
        <v>0</v>
      </c>
      <c r="AU21" s="345">
        <v>0</v>
      </c>
      <c r="AV21" s="345">
        <v>0</v>
      </c>
      <c r="AW21" s="345">
        <v>0</v>
      </c>
      <c r="AX21" s="345">
        <v>0</v>
      </c>
      <c r="AY21" s="345">
        <v>0</v>
      </c>
      <c r="AZ21" s="345">
        <v>0</v>
      </c>
      <c r="BA21" s="345">
        <v>0</v>
      </c>
      <c r="BB21" s="345">
        <v>0</v>
      </c>
      <c r="BC21" s="345">
        <v>0</v>
      </c>
      <c r="BD21" s="345">
        <v>0</v>
      </c>
      <c r="BE21" s="345">
        <v>0</v>
      </c>
      <c r="BF21" s="345">
        <v>0</v>
      </c>
      <c r="BG21" s="345">
        <v>0</v>
      </c>
      <c r="BH21" s="345">
        <v>0</v>
      </c>
      <c r="BI21" s="345">
        <v>0</v>
      </c>
      <c r="BJ21" s="345">
        <v>0</v>
      </c>
      <c r="BK21" s="345">
        <v>0</v>
      </c>
      <c r="BL21" s="345">
        <v>0</v>
      </c>
      <c r="BM21" s="345">
        <v>0</v>
      </c>
      <c r="BN21" s="345">
        <v>0</v>
      </c>
      <c r="BO21" s="345">
        <v>0</v>
      </c>
      <c r="BP21" s="345">
        <v>0</v>
      </c>
      <c r="BQ21" s="345">
        <v>0</v>
      </c>
      <c r="BR21" s="345">
        <v>0</v>
      </c>
      <c r="BS21" s="345">
        <v>0</v>
      </c>
      <c r="BT21" s="345">
        <v>0</v>
      </c>
      <c r="BU21" s="345">
        <v>0</v>
      </c>
      <c r="BV21" s="345">
        <v>0</v>
      </c>
      <c r="BW21" s="345">
        <v>0</v>
      </c>
      <c r="BX21" s="345">
        <v>0</v>
      </c>
      <c r="BY21" s="345">
        <v>0</v>
      </c>
    </row>
    <row r="22" spans="1:77" x14ac:dyDescent="0.25">
      <c r="A22" s="105" t="s">
        <v>19</v>
      </c>
      <c r="B22" s="345">
        <v>0</v>
      </c>
      <c r="C22" s="345">
        <v>0</v>
      </c>
      <c r="D22" s="345">
        <v>0</v>
      </c>
      <c r="E22" s="345">
        <v>0</v>
      </c>
      <c r="F22" s="345">
        <v>0</v>
      </c>
      <c r="G22" s="345">
        <v>0</v>
      </c>
      <c r="H22" s="345">
        <v>0</v>
      </c>
      <c r="I22" s="345">
        <v>0</v>
      </c>
      <c r="J22" s="345">
        <v>0</v>
      </c>
      <c r="K22" s="345">
        <v>0</v>
      </c>
      <c r="L22" s="345">
        <v>0</v>
      </c>
      <c r="M22" s="345">
        <v>0</v>
      </c>
      <c r="N22" s="345">
        <v>0</v>
      </c>
      <c r="O22" s="345">
        <v>0</v>
      </c>
      <c r="P22" s="345">
        <v>0</v>
      </c>
      <c r="Q22" s="345">
        <v>0</v>
      </c>
      <c r="R22" s="345">
        <v>0</v>
      </c>
      <c r="S22" s="345">
        <v>0</v>
      </c>
      <c r="T22" s="345">
        <v>0</v>
      </c>
      <c r="U22" s="345">
        <v>0</v>
      </c>
      <c r="V22" s="345">
        <v>0</v>
      </c>
      <c r="W22" s="345">
        <v>0</v>
      </c>
      <c r="X22" s="345">
        <v>0</v>
      </c>
      <c r="Y22" s="345">
        <v>0</v>
      </c>
      <c r="Z22" s="345">
        <v>0</v>
      </c>
      <c r="AA22" s="345">
        <v>0</v>
      </c>
      <c r="AB22" s="345">
        <v>0</v>
      </c>
      <c r="AC22" s="345">
        <v>0</v>
      </c>
      <c r="AD22" s="345">
        <v>0</v>
      </c>
      <c r="AE22" s="345">
        <v>0</v>
      </c>
      <c r="AF22" s="345">
        <v>0</v>
      </c>
      <c r="AG22" s="345">
        <v>0</v>
      </c>
      <c r="AH22" s="345">
        <v>0</v>
      </c>
      <c r="AI22" s="345">
        <v>0</v>
      </c>
      <c r="AJ22" s="345">
        <v>0</v>
      </c>
      <c r="AK22" s="345">
        <v>0</v>
      </c>
      <c r="AL22" s="345">
        <v>0</v>
      </c>
      <c r="AM22" s="345">
        <v>0</v>
      </c>
      <c r="AN22" s="345">
        <v>0</v>
      </c>
      <c r="AO22" s="345">
        <v>0</v>
      </c>
      <c r="AP22" s="345">
        <v>0</v>
      </c>
      <c r="AQ22" s="345">
        <v>0</v>
      </c>
      <c r="AR22" s="345">
        <v>0</v>
      </c>
      <c r="AS22" s="345">
        <v>0</v>
      </c>
      <c r="AT22" s="345">
        <v>0</v>
      </c>
      <c r="AU22" s="345">
        <v>0</v>
      </c>
      <c r="AV22" s="345">
        <v>0</v>
      </c>
      <c r="AW22" s="345">
        <v>0</v>
      </c>
      <c r="AX22" s="345">
        <v>0</v>
      </c>
      <c r="AY22" s="345">
        <v>0</v>
      </c>
      <c r="AZ22" s="345">
        <v>0</v>
      </c>
      <c r="BA22" s="345">
        <v>0</v>
      </c>
      <c r="BB22" s="345">
        <v>0</v>
      </c>
      <c r="BC22" s="345">
        <v>0</v>
      </c>
      <c r="BD22" s="345">
        <v>0</v>
      </c>
      <c r="BE22" s="345">
        <v>0</v>
      </c>
      <c r="BF22" s="345">
        <v>0</v>
      </c>
      <c r="BG22" s="345">
        <v>0</v>
      </c>
      <c r="BH22" s="345">
        <v>0</v>
      </c>
      <c r="BI22" s="345">
        <v>0</v>
      </c>
      <c r="BJ22" s="345">
        <v>0</v>
      </c>
      <c r="BK22" s="345">
        <v>0</v>
      </c>
      <c r="BL22" s="345">
        <v>0</v>
      </c>
      <c r="BM22" s="345">
        <v>0</v>
      </c>
      <c r="BN22" s="345">
        <v>0</v>
      </c>
      <c r="BO22" s="345">
        <v>0</v>
      </c>
      <c r="BP22" s="345">
        <v>0</v>
      </c>
      <c r="BQ22" s="345">
        <v>0</v>
      </c>
      <c r="BR22" s="345">
        <v>0</v>
      </c>
      <c r="BS22" s="345">
        <v>0</v>
      </c>
      <c r="BT22" s="345">
        <v>0</v>
      </c>
      <c r="BU22" s="345">
        <v>0</v>
      </c>
      <c r="BV22" s="345">
        <v>0</v>
      </c>
      <c r="BW22" s="345">
        <v>0</v>
      </c>
      <c r="BX22" s="345">
        <v>0</v>
      </c>
      <c r="BY22" s="345">
        <v>0</v>
      </c>
    </row>
    <row r="23" spans="1:77" x14ac:dyDescent="0.25">
      <c r="A23" s="105" t="s">
        <v>20</v>
      </c>
      <c r="B23" s="345">
        <v>0</v>
      </c>
      <c r="C23" s="345">
        <v>0</v>
      </c>
      <c r="D23" s="345">
        <v>0</v>
      </c>
      <c r="E23" s="345">
        <v>0</v>
      </c>
      <c r="F23" s="345">
        <v>0</v>
      </c>
      <c r="G23" s="345">
        <v>0</v>
      </c>
      <c r="H23" s="345">
        <v>0</v>
      </c>
      <c r="I23" s="345">
        <v>0</v>
      </c>
      <c r="J23" s="345">
        <v>0</v>
      </c>
      <c r="K23" s="345">
        <v>0</v>
      </c>
      <c r="L23" s="345">
        <v>0</v>
      </c>
      <c r="M23" s="345">
        <v>0</v>
      </c>
      <c r="N23" s="345">
        <v>0</v>
      </c>
      <c r="O23" s="345">
        <v>0</v>
      </c>
      <c r="P23" s="345">
        <v>0</v>
      </c>
      <c r="Q23" s="345">
        <v>0</v>
      </c>
      <c r="R23" s="345">
        <v>0</v>
      </c>
      <c r="S23" s="345">
        <v>0</v>
      </c>
      <c r="T23" s="345">
        <v>0</v>
      </c>
      <c r="U23" s="345">
        <v>0</v>
      </c>
      <c r="V23" s="345">
        <v>0</v>
      </c>
      <c r="W23" s="345">
        <v>0</v>
      </c>
      <c r="X23" s="345">
        <v>0</v>
      </c>
      <c r="Y23" s="345">
        <v>0</v>
      </c>
      <c r="Z23" s="345">
        <v>0</v>
      </c>
      <c r="AA23" s="345">
        <v>0</v>
      </c>
      <c r="AB23" s="345">
        <v>0</v>
      </c>
      <c r="AC23" s="345">
        <v>0</v>
      </c>
      <c r="AD23" s="345">
        <v>0</v>
      </c>
      <c r="AE23" s="345">
        <v>0</v>
      </c>
      <c r="AF23" s="345">
        <v>0</v>
      </c>
      <c r="AG23" s="345">
        <v>0</v>
      </c>
      <c r="AH23" s="345">
        <v>0</v>
      </c>
      <c r="AI23" s="345">
        <v>0</v>
      </c>
      <c r="AJ23" s="345">
        <v>0</v>
      </c>
      <c r="AK23" s="345">
        <v>0</v>
      </c>
      <c r="AL23" s="345">
        <v>0</v>
      </c>
      <c r="AM23" s="345">
        <v>0</v>
      </c>
      <c r="AN23" s="345">
        <v>0</v>
      </c>
      <c r="AO23" s="345">
        <v>0</v>
      </c>
      <c r="AP23" s="345">
        <v>0</v>
      </c>
      <c r="AQ23" s="345">
        <v>0</v>
      </c>
      <c r="AR23" s="345">
        <v>0</v>
      </c>
      <c r="AS23" s="345">
        <v>0</v>
      </c>
      <c r="AT23" s="345">
        <v>0</v>
      </c>
      <c r="AU23" s="345">
        <v>0</v>
      </c>
      <c r="AV23" s="345">
        <v>0</v>
      </c>
      <c r="AW23" s="345">
        <v>0</v>
      </c>
      <c r="AX23" s="345">
        <v>0</v>
      </c>
      <c r="AY23" s="345">
        <v>0</v>
      </c>
      <c r="AZ23" s="345">
        <v>0</v>
      </c>
      <c r="BA23" s="345">
        <v>0</v>
      </c>
      <c r="BB23" s="345">
        <v>0</v>
      </c>
      <c r="BC23" s="345">
        <v>0</v>
      </c>
      <c r="BD23" s="345">
        <v>0</v>
      </c>
      <c r="BE23" s="345">
        <v>0</v>
      </c>
      <c r="BF23" s="345">
        <v>0</v>
      </c>
      <c r="BG23" s="345">
        <v>0</v>
      </c>
      <c r="BH23" s="345">
        <v>0</v>
      </c>
      <c r="BI23" s="345">
        <v>0</v>
      </c>
      <c r="BJ23" s="345">
        <v>0</v>
      </c>
      <c r="BK23" s="345">
        <v>0</v>
      </c>
      <c r="BL23" s="345">
        <v>0</v>
      </c>
      <c r="BM23" s="345">
        <v>0</v>
      </c>
      <c r="BN23" s="345">
        <v>0</v>
      </c>
      <c r="BO23" s="345">
        <v>0</v>
      </c>
      <c r="BP23" s="345">
        <v>0</v>
      </c>
      <c r="BQ23" s="345">
        <v>0</v>
      </c>
      <c r="BR23" s="345">
        <v>0</v>
      </c>
      <c r="BS23" s="345">
        <v>0</v>
      </c>
      <c r="BT23" s="345">
        <v>0</v>
      </c>
      <c r="BU23" s="345">
        <v>0</v>
      </c>
      <c r="BV23" s="345">
        <v>0</v>
      </c>
      <c r="BW23" s="345">
        <v>0</v>
      </c>
      <c r="BX23" s="345">
        <v>0</v>
      </c>
      <c r="BY23" s="345">
        <v>0</v>
      </c>
    </row>
    <row r="24" spans="1:77" x14ac:dyDescent="0.25">
      <c r="A24" s="105" t="s">
        <v>21</v>
      </c>
      <c r="B24" s="345">
        <v>0</v>
      </c>
      <c r="C24" s="345">
        <v>0</v>
      </c>
      <c r="D24" s="345">
        <v>0</v>
      </c>
      <c r="E24" s="345">
        <v>0</v>
      </c>
      <c r="F24" s="345">
        <v>0</v>
      </c>
      <c r="G24" s="345">
        <v>0</v>
      </c>
      <c r="H24" s="345">
        <v>0</v>
      </c>
      <c r="I24" s="345">
        <v>0</v>
      </c>
      <c r="J24" s="345">
        <v>0</v>
      </c>
      <c r="K24" s="345">
        <v>0</v>
      </c>
      <c r="L24" s="345">
        <v>0</v>
      </c>
      <c r="M24" s="345">
        <v>0</v>
      </c>
      <c r="N24" s="345">
        <v>0</v>
      </c>
      <c r="O24" s="345">
        <v>0</v>
      </c>
      <c r="P24" s="345">
        <v>0</v>
      </c>
      <c r="Q24" s="345">
        <v>0</v>
      </c>
      <c r="R24" s="345">
        <v>0</v>
      </c>
      <c r="S24" s="345">
        <v>0</v>
      </c>
      <c r="T24" s="345">
        <v>0</v>
      </c>
      <c r="U24" s="345">
        <v>0</v>
      </c>
      <c r="V24" s="345">
        <v>0</v>
      </c>
      <c r="W24" s="345">
        <v>0</v>
      </c>
      <c r="X24" s="345">
        <v>0</v>
      </c>
      <c r="Y24" s="345">
        <v>0</v>
      </c>
      <c r="Z24" s="345">
        <v>0</v>
      </c>
      <c r="AA24" s="345">
        <v>0</v>
      </c>
      <c r="AB24" s="345">
        <v>0</v>
      </c>
      <c r="AC24" s="345">
        <v>0</v>
      </c>
      <c r="AD24" s="345">
        <v>0</v>
      </c>
      <c r="AE24" s="345">
        <v>0</v>
      </c>
      <c r="AF24" s="345">
        <v>0</v>
      </c>
      <c r="AG24" s="345">
        <v>0</v>
      </c>
      <c r="AH24" s="345">
        <v>0</v>
      </c>
      <c r="AI24" s="345">
        <v>0</v>
      </c>
      <c r="AJ24" s="345">
        <v>0</v>
      </c>
      <c r="AK24" s="345">
        <v>0</v>
      </c>
      <c r="AL24" s="345">
        <v>0</v>
      </c>
      <c r="AM24" s="345">
        <v>0</v>
      </c>
      <c r="AN24" s="345">
        <v>0</v>
      </c>
      <c r="AO24" s="345">
        <v>0</v>
      </c>
      <c r="AP24" s="345">
        <v>0</v>
      </c>
      <c r="AQ24" s="345">
        <v>0</v>
      </c>
      <c r="AR24" s="345">
        <v>0</v>
      </c>
      <c r="AS24" s="345">
        <v>0</v>
      </c>
      <c r="AT24" s="345">
        <v>0</v>
      </c>
      <c r="AU24" s="345">
        <v>0</v>
      </c>
      <c r="AV24" s="345">
        <v>0</v>
      </c>
      <c r="AW24" s="345">
        <v>0</v>
      </c>
      <c r="AX24" s="345">
        <v>0</v>
      </c>
      <c r="AY24" s="345">
        <v>0</v>
      </c>
      <c r="AZ24" s="345">
        <v>0</v>
      </c>
      <c r="BA24" s="345">
        <v>0</v>
      </c>
      <c r="BB24" s="345">
        <v>0</v>
      </c>
      <c r="BC24" s="345">
        <v>0</v>
      </c>
      <c r="BD24" s="345">
        <v>0</v>
      </c>
      <c r="BE24" s="345">
        <v>0</v>
      </c>
      <c r="BF24" s="345">
        <v>0</v>
      </c>
      <c r="BG24" s="345">
        <v>0</v>
      </c>
      <c r="BH24" s="345">
        <v>0</v>
      </c>
      <c r="BI24" s="345">
        <v>0</v>
      </c>
      <c r="BJ24" s="345">
        <v>0</v>
      </c>
      <c r="BK24" s="345">
        <v>0</v>
      </c>
      <c r="BL24" s="345">
        <v>0</v>
      </c>
      <c r="BM24" s="345">
        <v>0</v>
      </c>
      <c r="BN24" s="345">
        <v>0</v>
      </c>
      <c r="BO24" s="345">
        <v>0</v>
      </c>
      <c r="BP24" s="345">
        <v>0</v>
      </c>
      <c r="BQ24" s="345">
        <v>0</v>
      </c>
      <c r="BR24" s="345">
        <v>0</v>
      </c>
      <c r="BS24" s="345">
        <v>0</v>
      </c>
      <c r="BT24" s="345">
        <v>0</v>
      </c>
      <c r="BU24" s="345">
        <v>0</v>
      </c>
      <c r="BV24" s="345">
        <v>0</v>
      </c>
      <c r="BW24" s="345">
        <v>0</v>
      </c>
      <c r="BX24" s="345">
        <v>0</v>
      </c>
      <c r="BY24" s="345">
        <v>0</v>
      </c>
    </row>
    <row r="25" spans="1:77" x14ac:dyDescent="0.25">
      <c r="A25" s="105" t="s">
        <v>22</v>
      </c>
      <c r="B25" s="345">
        <v>0</v>
      </c>
      <c r="C25" s="345">
        <v>0</v>
      </c>
      <c r="D25" s="345">
        <v>0</v>
      </c>
      <c r="E25" s="345">
        <v>0</v>
      </c>
      <c r="F25" s="345">
        <v>0</v>
      </c>
      <c r="G25" s="345">
        <v>0</v>
      </c>
      <c r="H25" s="345">
        <v>0</v>
      </c>
      <c r="I25" s="345">
        <v>0</v>
      </c>
      <c r="J25" s="345">
        <v>0</v>
      </c>
      <c r="K25" s="345">
        <v>0</v>
      </c>
      <c r="L25" s="345">
        <v>0</v>
      </c>
      <c r="M25" s="345">
        <v>0</v>
      </c>
      <c r="N25" s="345">
        <v>0</v>
      </c>
      <c r="O25" s="345">
        <v>0</v>
      </c>
      <c r="P25" s="345">
        <v>0</v>
      </c>
      <c r="Q25" s="345">
        <v>0</v>
      </c>
      <c r="R25" s="345">
        <v>0</v>
      </c>
      <c r="S25" s="345">
        <v>0</v>
      </c>
      <c r="T25" s="345">
        <v>0</v>
      </c>
      <c r="U25" s="345">
        <v>0</v>
      </c>
      <c r="V25" s="345">
        <v>0</v>
      </c>
      <c r="W25" s="345">
        <v>0</v>
      </c>
      <c r="X25" s="345">
        <v>0</v>
      </c>
      <c r="Y25" s="345">
        <v>0</v>
      </c>
      <c r="Z25" s="345">
        <v>0</v>
      </c>
      <c r="AA25" s="345">
        <v>0</v>
      </c>
      <c r="AB25" s="345">
        <v>0</v>
      </c>
      <c r="AC25" s="345">
        <v>0</v>
      </c>
      <c r="AD25" s="345">
        <v>0</v>
      </c>
      <c r="AE25" s="345">
        <v>0</v>
      </c>
      <c r="AF25" s="345">
        <v>0</v>
      </c>
      <c r="AG25" s="345">
        <v>0</v>
      </c>
      <c r="AH25" s="345">
        <v>0</v>
      </c>
      <c r="AI25" s="345">
        <v>0</v>
      </c>
      <c r="AJ25" s="345">
        <v>0</v>
      </c>
      <c r="AK25" s="345">
        <v>0</v>
      </c>
      <c r="AL25" s="345">
        <v>0</v>
      </c>
      <c r="AM25" s="345">
        <v>0</v>
      </c>
      <c r="AN25" s="345">
        <v>0</v>
      </c>
      <c r="AO25" s="345">
        <v>0</v>
      </c>
      <c r="AP25" s="345">
        <v>0</v>
      </c>
      <c r="AQ25" s="345">
        <v>0</v>
      </c>
      <c r="AR25" s="345">
        <v>0</v>
      </c>
      <c r="AS25" s="345">
        <v>0</v>
      </c>
      <c r="AT25" s="345">
        <v>0</v>
      </c>
      <c r="AU25" s="345">
        <v>0</v>
      </c>
      <c r="AV25" s="345">
        <v>0</v>
      </c>
      <c r="AW25" s="345">
        <v>0</v>
      </c>
      <c r="AX25" s="345">
        <v>0</v>
      </c>
      <c r="AY25" s="345">
        <v>0</v>
      </c>
      <c r="AZ25" s="345">
        <v>0</v>
      </c>
      <c r="BA25" s="345">
        <v>0</v>
      </c>
      <c r="BB25" s="345">
        <v>0</v>
      </c>
      <c r="BC25" s="345">
        <v>0</v>
      </c>
      <c r="BD25" s="345">
        <v>0</v>
      </c>
      <c r="BE25" s="345">
        <v>0</v>
      </c>
      <c r="BF25" s="345">
        <v>0</v>
      </c>
      <c r="BG25" s="345">
        <v>0</v>
      </c>
      <c r="BH25" s="345">
        <v>0</v>
      </c>
      <c r="BI25" s="345">
        <v>0</v>
      </c>
      <c r="BJ25" s="345">
        <v>0</v>
      </c>
      <c r="BK25" s="345">
        <v>0</v>
      </c>
      <c r="BL25" s="345">
        <v>0</v>
      </c>
      <c r="BM25" s="345">
        <v>0</v>
      </c>
      <c r="BN25" s="345">
        <v>0</v>
      </c>
      <c r="BO25" s="345">
        <v>0</v>
      </c>
      <c r="BP25" s="345">
        <v>0</v>
      </c>
      <c r="BQ25" s="345">
        <v>0</v>
      </c>
      <c r="BR25" s="345">
        <v>0</v>
      </c>
      <c r="BS25" s="345">
        <v>0</v>
      </c>
      <c r="BT25" s="345">
        <v>0</v>
      </c>
      <c r="BU25" s="345">
        <v>0</v>
      </c>
      <c r="BV25" s="345">
        <v>0</v>
      </c>
      <c r="BW25" s="345">
        <v>0</v>
      </c>
      <c r="BX25" s="345">
        <v>0</v>
      </c>
      <c r="BY25" s="345">
        <v>0</v>
      </c>
    </row>
    <row r="26" spans="1:77" x14ac:dyDescent="0.25">
      <c r="A26" s="105" t="s">
        <v>23</v>
      </c>
      <c r="B26" s="345">
        <v>0</v>
      </c>
      <c r="C26" s="345">
        <v>0</v>
      </c>
      <c r="D26" s="345">
        <v>0</v>
      </c>
      <c r="E26" s="345">
        <v>0</v>
      </c>
      <c r="F26" s="345">
        <v>0</v>
      </c>
      <c r="G26" s="345">
        <v>0</v>
      </c>
      <c r="H26" s="345">
        <v>0</v>
      </c>
      <c r="I26" s="345">
        <v>0</v>
      </c>
      <c r="J26" s="345">
        <v>0</v>
      </c>
      <c r="K26" s="345">
        <v>0</v>
      </c>
      <c r="L26" s="345">
        <v>0</v>
      </c>
      <c r="M26" s="345">
        <v>0</v>
      </c>
      <c r="N26" s="345">
        <v>0</v>
      </c>
      <c r="O26" s="345">
        <v>0</v>
      </c>
      <c r="P26" s="345">
        <v>0</v>
      </c>
      <c r="Q26" s="345">
        <v>0</v>
      </c>
      <c r="R26" s="345">
        <v>0</v>
      </c>
      <c r="S26" s="345">
        <v>0</v>
      </c>
      <c r="T26" s="345">
        <v>0</v>
      </c>
      <c r="U26" s="345">
        <v>0</v>
      </c>
      <c r="V26" s="345">
        <v>0</v>
      </c>
      <c r="W26" s="345">
        <v>0</v>
      </c>
      <c r="X26" s="345">
        <v>0</v>
      </c>
      <c r="Y26" s="345">
        <v>0</v>
      </c>
      <c r="Z26" s="345">
        <v>0</v>
      </c>
      <c r="AA26" s="345">
        <v>0</v>
      </c>
      <c r="AB26" s="345">
        <v>0</v>
      </c>
      <c r="AC26" s="345">
        <v>0</v>
      </c>
      <c r="AD26" s="345">
        <v>0</v>
      </c>
      <c r="AE26" s="345">
        <v>0</v>
      </c>
      <c r="AF26" s="345">
        <v>0</v>
      </c>
      <c r="AG26" s="345">
        <v>0</v>
      </c>
      <c r="AH26" s="345">
        <v>0</v>
      </c>
      <c r="AI26" s="345">
        <v>0</v>
      </c>
      <c r="AJ26" s="345">
        <v>0</v>
      </c>
      <c r="AK26" s="345">
        <v>0</v>
      </c>
      <c r="AL26" s="345">
        <v>0</v>
      </c>
      <c r="AM26" s="345">
        <v>0</v>
      </c>
      <c r="AN26" s="345">
        <v>0</v>
      </c>
      <c r="AO26" s="345">
        <v>0</v>
      </c>
      <c r="AP26" s="345">
        <v>0</v>
      </c>
      <c r="AQ26" s="345">
        <v>0</v>
      </c>
      <c r="AR26" s="345">
        <v>0</v>
      </c>
      <c r="AS26" s="345">
        <v>0</v>
      </c>
      <c r="AT26" s="345">
        <v>0</v>
      </c>
      <c r="AU26" s="345">
        <v>0</v>
      </c>
      <c r="AV26" s="345">
        <v>0</v>
      </c>
      <c r="AW26" s="345">
        <v>0</v>
      </c>
      <c r="AX26" s="345">
        <v>0</v>
      </c>
      <c r="AY26" s="345">
        <v>0</v>
      </c>
      <c r="AZ26" s="345">
        <v>0</v>
      </c>
      <c r="BA26" s="345">
        <v>0</v>
      </c>
      <c r="BB26" s="345">
        <v>0</v>
      </c>
      <c r="BC26" s="345">
        <v>0</v>
      </c>
      <c r="BD26" s="345">
        <v>0</v>
      </c>
      <c r="BE26" s="345">
        <v>0</v>
      </c>
      <c r="BF26" s="345">
        <v>0</v>
      </c>
      <c r="BG26" s="345">
        <v>0</v>
      </c>
      <c r="BH26" s="345">
        <v>0</v>
      </c>
      <c r="BI26" s="345">
        <v>0</v>
      </c>
      <c r="BJ26" s="345">
        <v>0</v>
      </c>
      <c r="BK26" s="345">
        <v>0</v>
      </c>
      <c r="BL26" s="345">
        <v>0</v>
      </c>
      <c r="BM26" s="345">
        <v>0</v>
      </c>
      <c r="BN26" s="345">
        <v>0</v>
      </c>
      <c r="BO26" s="345">
        <v>0</v>
      </c>
      <c r="BP26" s="345">
        <v>0</v>
      </c>
      <c r="BQ26" s="345">
        <v>0</v>
      </c>
      <c r="BR26" s="345">
        <v>0</v>
      </c>
      <c r="BS26" s="345">
        <v>0</v>
      </c>
      <c r="BT26" s="345">
        <v>0</v>
      </c>
      <c r="BU26" s="345">
        <v>0</v>
      </c>
      <c r="BV26" s="345">
        <v>0</v>
      </c>
      <c r="BW26" s="345">
        <v>0</v>
      </c>
      <c r="BX26" s="345">
        <v>0</v>
      </c>
      <c r="BY26" s="345">
        <v>0</v>
      </c>
    </row>
    <row r="27" spans="1:77" x14ac:dyDescent="0.25">
      <c r="A27" s="105" t="s">
        <v>24</v>
      </c>
      <c r="B27" s="345">
        <v>0</v>
      </c>
      <c r="C27" s="345">
        <v>0</v>
      </c>
      <c r="D27" s="345">
        <v>0</v>
      </c>
      <c r="E27" s="345">
        <v>0</v>
      </c>
      <c r="F27" s="345">
        <v>0</v>
      </c>
      <c r="G27" s="345">
        <v>0</v>
      </c>
      <c r="H27" s="345">
        <v>0</v>
      </c>
      <c r="I27" s="345">
        <v>0</v>
      </c>
      <c r="J27" s="345">
        <v>0</v>
      </c>
      <c r="K27" s="345">
        <v>0</v>
      </c>
      <c r="L27" s="345">
        <v>0</v>
      </c>
      <c r="M27" s="345">
        <v>0</v>
      </c>
      <c r="N27" s="345">
        <v>0</v>
      </c>
      <c r="O27" s="345">
        <v>0</v>
      </c>
      <c r="P27" s="345">
        <v>0</v>
      </c>
      <c r="Q27" s="345">
        <v>0</v>
      </c>
      <c r="R27" s="345">
        <v>0</v>
      </c>
      <c r="S27" s="345">
        <v>0</v>
      </c>
      <c r="T27" s="345">
        <v>0</v>
      </c>
      <c r="U27" s="345">
        <v>0</v>
      </c>
      <c r="V27" s="345">
        <v>0</v>
      </c>
      <c r="W27" s="345">
        <v>0</v>
      </c>
      <c r="X27" s="345">
        <v>0</v>
      </c>
      <c r="Y27" s="345">
        <v>0</v>
      </c>
      <c r="Z27" s="345">
        <v>0</v>
      </c>
      <c r="AA27" s="345">
        <v>0</v>
      </c>
      <c r="AB27" s="345">
        <v>0</v>
      </c>
      <c r="AC27" s="345">
        <v>0</v>
      </c>
      <c r="AD27" s="345">
        <v>0</v>
      </c>
      <c r="AE27" s="345">
        <v>0</v>
      </c>
      <c r="AF27" s="345">
        <v>0</v>
      </c>
      <c r="AG27" s="345">
        <v>0</v>
      </c>
      <c r="AH27" s="345">
        <v>0</v>
      </c>
      <c r="AI27" s="345">
        <v>0</v>
      </c>
      <c r="AJ27" s="345">
        <v>0</v>
      </c>
      <c r="AK27" s="345">
        <v>0</v>
      </c>
      <c r="AL27" s="345">
        <v>0</v>
      </c>
      <c r="AM27" s="345">
        <v>0</v>
      </c>
      <c r="AN27" s="345">
        <v>0</v>
      </c>
      <c r="AO27" s="345">
        <v>0</v>
      </c>
      <c r="AP27" s="345">
        <v>0</v>
      </c>
      <c r="AQ27" s="345">
        <v>0</v>
      </c>
      <c r="AR27" s="345">
        <v>0</v>
      </c>
      <c r="AS27" s="345">
        <v>0</v>
      </c>
      <c r="AT27" s="345">
        <v>0</v>
      </c>
      <c r="AU27" s="345">
        <v>0</v>
      </c>
      <c r="AV27" s="345">
        <v>0</v>
      </c>
      <c r="AW27" s="345">
        <v>0</v>
      </c>
      <c r="AX27" s="345">
        <v>0</v>
      </c>
      <c r="AY27" s="345">
        <v>0</v>
      </c>
      <c r="AZ27" s="345">
        <v>0</v>
      </c>
      <c r="BA27" s="345">
        <v>0</v>
      </c>
      <c r="BB27" s="345">
        <v>0</v>
      </c>
      <c r="BC27" s="345">
        <v>0</v>
      </c>
      <c r="BD27" s="345">
        <v>0</v>
      </c>
      <c r="BE27" s="345">
        <v>0</v>
      </c>
      <c r="BF27" s="345">
        <v>0</v>
      </c>
      <c r="BG27" s="345">
        <v>0</v>
      </c>
      <c r="BH27" s="345">
        <v>0</v>
      </c>
      <c r="BI27" s="345">
        <v>0</v>
      </c>
      <c r="BJ27" s="345">
        <v>0</v>
      </c>
      <c r="BK27" s="345">
        <v>0</v>
      </c>
      <c r="BL27" s="345">
        <v>0</v>
      </c>
      <c r="BM27" s="345">
        <v>0</v>
      </c>
      <c r="BN27" s="345">
        <v>0</v>
      </c>
      <c r="BO27" s="345">
        <v>0</v>
      </c>
      <c r="BP27" s="345">
        <v>0</v>
      </c>
      <c r="BQ27" s="345">
        <v>0</v>
      </c>
      <c r="BR27" s="345">
        <v>0</v>
      </c>
      <c r="BS27" s="345">
        <v>0</v>
      </c>
      <c r="BT27" s="345">
        <v>0</v>
      </c>
      <c r="BU27" s="345">
        <v>0</v>
      </c>
      <c r="BV27" s="345">
        <v>0</v>
      </c>
      <c r="BW27" s="345">
        <v>0</v>
      </c>
      <c r="BX27" s="345">
        <v>0</v>
      </c>
      <c r="BY27" s="345">
        <v>0</v>
      </c>
    </row>
    <row r="28" spans="1:77" x14ac:dyDescent="0.25">
      <c r="A28" s="105" t="s">
        <v>25</v>
      </c>
      <c r="B28" s="345">
        <v>0</v>
      </c>
      <c r="C28" s="345">
        <v>0</v>
      </c>
      <c r="D28" s="345">
        <v>0</v>
      </c>
      <c r="E28" s="345">
        <v>0</v>
      </c>
      <c r="F28" s="345">
        <v>0</v>
      </c>
      <c r="G28" s="345">
        <v>0</v>
      </c>
      <c r="H28" s="345">
        <v>0</v>
      </c>
      <c r="I28" s="345">
        <v>0</v>
      </c>
      <c r="J28" s="345">
        <v>0</v>
      </c>
      <c r="K28" s="345">
        <v>0</v>
      </c>
      <c r="L28" s="345">
        <v>0</v>
      </c>
      <c r="M28" s="345">
        <v>0</v>
      </c>
      <c r="N28" s="345">
        <v>0</v>
      </c>
      <c r="O28" s="345">
        <v>0</v>
      </c>
      <c r="P28" s="345">
        <v>0</v>
      </c>
      <c r="Q28" s="345">
        <v>0</v>
      </c>
      <c r="R28" s="345">
        <v>0</v>
      </c>
      <c r="S28" s="345">
        <v>0</v>
      </c>
      <c r="T28" s="345">
        <v>0</v>
      </c>
      <c r="U28" s="345">
        <v>0</v>
      </c>
      <c r="V28" s="345">
        <v>0</v>
      </c>
      <c r="W28" s="345">
        <v>0</v>
      </c>
      <c r="X28" s="345">
        <v>0</v>
      </c>
      <c r="Y28" s="345">
        <v>0</v>
      </c>
      <c r="Z28" s="345">
        <v>0</v>
      </c>
      <c r="AA28" s="345">
        <v>0</v>
      </c>
      <c r="AB28" s="345">
        <v>0</v>
      </c>
      <c r="AC28" s="345">
        <v>0</v>
      </c>
      <c r="AD28" s="345">
        <v>0</v>
      </c>
      <c r="AE28" s="345">
        <v>0</v>
      </c>
      <c r="AF28" s="345">
        <v>0</v>
      </c>
      <c r="AG28" s="345">
        <v>0</v>
      </c>
      <c r="AH28" s="345">
        <v>0</v>
      </c>
      <c r="AI28" s="345">
        <v>0</v>
      </c>
      <c r="AJ28" s="345">
        <v>0</v>
      </c>
      <c r="AK28" s="345">
        <v>0</v>
      </c>
      <c r="AL28" s="345">
        <v>0</v>
      </c>
      <c r="AM28" s="345">
        <v>0</v>
      </c>
      <c r="AN28" s="345">
        <v>0</v>
      </c>
      <c r="AO28" s="345">
        <v>0</v>
      </c>
      <c r="AP28" s="345">
        <v>0</v>
      </c>
      <c r="AQ28" s="345">
        <v>0</v>
      </c>
      <c r="AR28" s="345">
        <v>0</v>
      </c>
      <c r="AS28" s="345">
        <v>0</v>
      </c>
      <c r="AT28" s="345">
        <v>0</v>
      </c>
      <c r="AU28" s="345">
        <v>0</v>
      </c>
      <c r="AV28" s="345">
        <v>0</v>
      </c>
      <c r="AW28" s="345">
        <v>0</v>
      </c>
      <c r="AX28" s="345">
        <v>0</v>
      </c>
      <c r="AY28" s="345">
        <v>0</v>
      </c>
      <c r="AZ28" s="345">
        <v>0</v>
      </c>
      <c r="BA28" s="345">
        <v>0</v>
      </c>
      <c r="BB28" s="345">
        <v>0</v>
      </c>
      <c r="BC28" s="345">
        <v>0</v>
      </c>
      <c r="BD28" s="345">
        <v>0</v>
      </c>
      <c r="BE28" s="345">
        <v>0</v>
      </c>
      <c r="BF28" s="345">
        <v>0</v>
      </c>
      <c r="BG28" s="345">
        <v>0</v>
      </c>
      <c r="BH28" s="345">
        <v>0</v>
      </c>
      <c r="BI28" s="345">
        <v>0</v>
      </c>
      <c r="BJ28" s="345">
        <v>0</v>
      </c>
      <c r="BK28" s="345">
        <v>0</v>
      </c>
      <c r="BL28" s="345">
        <v>0</v>
      </c>
      <c r="BM28" s="345">
        <v>0</v>
      </c>
      <c r="BN28" s="345">
        <v>0</v>
      </c>
      <c r="BO28" s="345">
        <v>0</v>
      </c>
      <c r="BP28" s="345">
        <v>0</v>
      </c>
      <c r="BQ28" s="345">
        <v>0</v>
      </c>
      <c r="BR28" s="345">
        <v>0</v>
      </c>
      <c r="BS28" s="345">
        <v>0</v>
      </c>
      <c r="BT28" s="345">
        <v>0</v>
      </c>
      <c r="BU28" s="345">
        <v>0</v>
      </c>
      <c r="BV28" s="345">
        <v>0</v>
      </c>
      <c r="BW28" s="345">
        <v>0</v>
      </c>
      <c r="BX28" s="345">
        <v>0</v>
      </c>
      <c r="BY28" s="345">
        <v>0</v>
      </c>
    </row>
    <row r="29" spans="1:77" x14ac:dyDescent="0.25">
      <c r="A29" s="105" t="s">
        <v>26</v>
      </c>
      <c r="B29" s="345">
        <v>0</v>
      </c>
      <c r="C29" s="345">
        <v>0</v>
      </c>
      <c r="D29" s="345">
        <v>0</v>
      </c>
      <c r="E29" s="345">
        <v>0</v>
      </c>
      <c r="F29" s="345">
        <v>0</v>
      </c>
      <c r="G29" s="345">
        <v>0</v>
      </c>
      <c r="H29" s="345">
        <v>0</v>
      </c>
      <c r="I29" s="345">
        <v>0</v>
      </c>
      <c r="J29" s="345">
        <v>0</v>
      </c>
      <c r="K29" s="345">
        <v>0</v>
      </c>
      <c r="L29" s="345">
        <v>0</v>
      </c>
      <c r="M29" s="345">
        <v>0</v>
      </c>
      <c r="N29" s="345">
        <v>0</v>
      </c>
      <c r="O29" s="345">
        <v>0</v>
      </c>
      <c r="P29" s="345">
        <v>0</v>
      </c>
      <c r="Q29" s="345">
        <v>0</v>
      </c>
      <c r="R29" s="345">
        <v>0</v>
      </c>
      <c r="S29" s="345">
        <v>0</v>
      </c>
      <c r="T29" s="345">
        <v>0</v>
      </c>
      <c r="U29" s="345">
        <v>0</v>
      </c>
      <c r="V29" s="345">
        <v>0</v>
      </c>
      <c r="W29" s="345">
        <v>0</v>
      </c>
      <c r="X29" s="345">
        <v>0</v>
      </c>
      <c r="Y29" s="345">
        <v>0</v>
      </c>
      <c r="Z29" s="345">
        <v>0</v>
      </c>
      <c r="AA29" s="345">
        <v>0</v>
      </c>
      <c r="AB29" s="345">
        <v>0</v>
      </c>
      <c r="AC29" s="345">
        <v>0</v>
      </c>
      <c r="AD29" s="345">
        <v>0</v>
      </c>
      <c r="AE29" s="345">
        <v>0</v>
      </c>
      <c r="AF29" s="345">
        <v>0</v>
      </c>
      <c r="AG29" s="345">
        <v>0</v>
      </c>
      <c r="AH29" s="345">
        <v>0</v>
      </c>
      <c r="AI29" s="345">
        <v>0</v>
      </c>
      <c r="AJ29" s="345">
        <v>0</v>
      </c>
      <c r="AK29" s="345">
        <v>0</v>
      </c>
      <c r="AL29" s="345">
        <v>0</v>
      </c>
      <c r="AM29" s="345">
        <v>0</v>
      </c>
      <c r="AN29" s="345">
        <v>0</v>
      </c>
      <c r="AO29" s="345">
        <v>0</v>
      </c>
      <c r="AP29" s="345">
        <v>0</v>
      </c>
      <c r="AQ29" s="345">
        <v>0</v>
      </c>
      <c r="AR29" s="345">
        <v>0</v>
      </c>
      <c r="AS29" s="345">
        <v>0</v>
      </c>
      <c r="AT29" s="345">
        <v>0</v>
      </c>
      <c r="AU29" s="345">
        <v>0</v>
      </c>
      <c r="AV29" s="345">
        <v>0</v>
      </c>
      <c r="AW29" s="345">
        <v>0</v>
      </c>
      <c r="AX29" s="345">
        <v>0</v>
      </c>
      <c r="AY29" s="345">
        <v>0</v>
      </c>
      <c r="AZ29" s="345">
        <v>0</v>
      </c>
      <c r="BA29" s="345">
        <v>0</v>
      </c>
      <c r="BB29" s="345">
        <v>0</v>
      </c>
      <c r="BC29" s="345">
        <v>0</v>
      </c>
      <c r="BD29" s="345">
        <v>0</v>
      </c>
      <c r="BE29" s="345">
        <v>0</v>
      </c>
      <c r="BF29" s="345">
        <v>0</v>
      </c>
      <c r="BG29" s="345">
        <v>0</v>
      </c>
      <c r="BH29" s="345">
        <v>0</v>
      </c>
      <c r="BI29" s="345">
        <v>0</v>
      </c>
      <c r="BJ29" s="345">
        <v>0</v>
      </c>
      <c r="BK29" s="345">
        <v>0</v>
      </c>
      <c r="BL29" s="345">
        <v>0</v>
      </c>
      <c r="BM29" s="345">
        <v>0</v>
      </c>
      <c r="BN29" s="345">
        <v>0</v>
      </c>
      <c r="BO29" s="345">
        <v>0</v>
      </c>
      <c r="BP29" s="345">
        <v>0</v>
      </c>
      <c r="BQ29" s="345">
        <v>0</v>
      </c>
      <c r="BR29" s="345">
        <v>0</v>
      </c>
      <c r="BS29" s="345">
        <v>0</v>
      </c>
      <c r="BT29" s="345">
        <v>0</v>
      </c>
      <c r="BU29" s="345">
        <v>0</v>
      </c>
      <c r="BV29" s="345">
        <v>0</v>
      </c>
      <c r="BW29" s="345">
        <v>0</v>
      </c>
      <c r="BX29" s="345">
        <v>0</v>
      </c>
      <c r="BY29" s="345">
        <v>0</v>
      </c>
    </row>
    <row r="30" spans="1:77" x14ac:dyDescent="0.25">
      <c r="A30" s="105" t="s">
        <v>27</v>
      </c>
      <c r="B30" s="345">
        <v>0</v>
      </c>
      <c r="C30" s="345">
        <v>0</v>
      </c>
      <c r="D30" s="345">
        <v>0</v>
      </c>
      <c r="E30" s="345">
        <v>0</v>
      </c>
      <c r="F30" s="345">
        <v>0</v>
      </c>
      <c r="G30" s="345">
        <v>0</v>
      </c>
      <c r="H30" s="345">
        <v>0</v>
      </c>
      <c r="I30" s="345">
        <v>0</v>
      </c>
      <c r="J30" s="345">
        <v>0</v>
      </c>
      <c r="K30" s="345">
        <v>0</v>
      </c>
      <c r="L30" s="345">
        <v>0</v>
      </c>
      <c r="M30" s="345">
        <v>0</v>
      </c>
      <c r="N30" s="345">
        <v>0</v>
      </c>
      <c r="O30" s="345">
        <v>0</v>
      </c>
      <c r="P30" s="345">
        <v>0</v>
      </c>
      <c r="Q30" s="345">
        <v>0</v>
      </c>
      <c r="R30" s="345">
        <v>0</v>
      </c>
      <c r="S30" s="345">
        <v>0</v>
      </c>
      <c r="T30" s="345">
        <v>0</v>
      </c>
      <c r="U30" s="345">
        <v>0</v>
      </c>
      <c r="V30" s="345">
        <v>0</v>
      </c>
      <c r="W30" s="345">
        <v>0</v>
      </c>
      <c r="X30" s="345">
        <v>0</v>
      </c>
      <c r="Y30" s="345">
        <v>0</v>
      </c>
      <c r="Z30" s="345">
        <v>0</v>
      </c>
      <c r="AA30" s="345">
        <v>0</v>
      </c>
      <c r="AB30" s="345">
        <v>0</v>
      </c>
      <c r="AC30" s="345">
        <v>0</v>
      </c>
      <c r="AD30" s="345">
        <v>0</v>
      </c>
      <c r="AE30" s="345">
        <v>0</v>
      </c>
      <c r="AF30" s="345">
        <v>0</v>
      </c>
      <c r="AG30" s="345">
        <v>0</v>
      </c>
      <c r="AH30" s="345">
        <v>0</v>
      </c>
      <c r="AI30" s="345">
        <v>0</v>
      </c>
      <c r="AJ30" s="345">
        <v>0</v>
      </c>
      <c r="AK30" s="345">
        <v>0</v>
      </c>
      <c r="AL30" s="345">
        <v>0</v>
      </c>
      <c r="AM30" s="345">
        <v>0</v>
      </c>
      <c r="AN30" s="345">
        <v>0</v>
      </c>
      <c r="AO30" s="345">
        <v>0</v>
      </c>
      <c r="AP30" s="345">
        <v>0</v>
      </c>
      <c r="AQ30" s="345">
        <v>0</v>
      </c>
      <c r="AR30" s="345">
        <v>0</v>
      </c>
      <c r="AS30" s="345">
        <v>0</v>
      </c>
      <c r="AT30" s="345">
        <v>0</v>
      </c>
      <c r="AU30" s="345">
        <v>0</v>
      </c>
      <c r="AV30" s="345">
        <v>0</v>
      </c>
      <c r="AW30" s="345">
        <v>0</v>
      </c>
      <c r="AX30" s="345">
        <v>0</v>
      </c>
      <c r="AY30" s="345">
        <v>0</v>
      </c>
      <c r="AZ30" s="345">
        <v>0</v>
      </c>
      <c r="BA30" s="345">
        <v>0</v>
      </c>
      <c r="BB30" s="345">
        <v>0</v>
      </c>
      <c r="BC30" s="345">
        <v>0</v>
      </c>
      <c r="BD30" s="345">
        <v>0</v>
      </c>
      <c r="BE30" s="345">
        <v>0</v>
      </c>
      <c r="BF30" s="345">
        <v>0</v>
      </c>
      <c r="BG30" s="345">
        <v>0</v>
      </c>
      <c r="BH30" s="345">
        <v>0</v>
      </c>
      <c r="BI30" s="345">
        <v>0</v>
      </c>
      <c r="BJ30" s="345">
        <v>0</v>
      </c>
      <c r="BK30" s="345">
        <v>0</v>
      </c>
      <c r="BL30" s="345">
        <v>0</v>
      </c>
      <c r="BM30" s="345">
        <v>0</v>
      </c>
      <c r="BN30" s="345">
        <v>0</v>
      </c>
      <c r="BO30" s="345">
        <v>0</v>
      </c>
      <c r="BP30" s="345">
        <v>0</v>
      </c>
      <c r="BQ30" s="345">
        <v>0</v>
      </c>
      <c r="BR30" s="345">
        <v>0</v>
      </c>
      <c r="BS30" s="345">
        <v>0</v>
      </c>
      <c r="BT30" s="345">
        <v>0</v>
      </c>
      <c r="BU30" s="345">
        <v>0</v>
      </c>
      <c r="BV30" s="345">
        <v>0</v>
      </c>
      <c r="BW30" s="345">
        <v>0</v>
      </c>
      <c r="BX30" s="345">
        <v>0</v>
      </c>
      <c r="BY30" s="345">
        <v>0</v>
      </c>
    </row>
    <row r="31" spans="1:77" x14ac:dyDescent="0.25">
      <c r="A31" s="105" t="s">
        <v>28</v>
      </c>
      <c r="B31" s="345">
        <v>0</v>
      </c>
      <c r="C31" s="345">
        <v>0</v>
      </c>
      <c r="D31" s="345">
        <v>0</v>
      </c>
      <c r="E31" s="345">
        <v>0</v>
      </c>
      <c r="F31" s="345">
        <v>0</v>
      </c>
      <c r="G31" s="345">
        <v>0</v>
      </c>
      <c r="H31" s="345">
        <v>0</v>
      </c>
      <c r="I31" s="345">
        <v>0</v>
      </c>
      <c r="J31" s="345">
        <v>0</v>
      </c>
      <c r="K31" s="345">
        <v>0</v>
      </c>
      <c r="L31" s="345">
        <v>0</v>
      </c>
      <c r="M31" s="345">
        <v>0</v>
      </c>
      <c r="N31" s="345">
        <v>0</v>
      </c>
      <c r="O31" s="345">
        <v>0</v>
      </c>
      <c r="P31" s="345">
        <v>0</v>
      </c>
      <c r="Q31" s="345">
        <v>0</v>
      </c>
      <c r="R31" s="345">
        <v>0</v>
      </c>
      <c r="S31" s="345">
        <v>0</v>
      </c>
      <c r="T31" s="345">
        <v>0</v>
      </c>
      <c r="U31" s="345">
        <v>0</v>
      </c>
      <c r="V31" s="345">
        <v>0</v>
      </c>
      <c r="W31" s="345">
        <v>0</v>
      </c>
      <c r="X31" s="345">
        <v>0</v>
      </c>
      <c r="Y31" s="345">
        <v>0</v>
      </c>
      <c r="Z31" s="345">
        <v>0</v>
      </c>
      <c r="AA31" s="345">
        <v>0</v>
      </c>
      <c r="AB31" s="345">
        <v>0</v>
      </c>
      <c r="AC31" s="345">
        <v>0</v>
      </c>
      <c r="AD31" s="345">
        <v>0</v>
      </c>
      <c r="AE31" s="345">
        <v>0</v>
      </c>
      <c r="AF31" s="345">
        <v>0</v>
      </c>
      <c r="AG31" s="345">
        <v>0</v>
      </c>
      <c r="AH31" s="345">
        <v>0</v>
      </c>
      <c r="AI31" s="345">
        <v>0</v>
      </c>
      <c r="AJ31" s="345">
        <v>0</v>
      </c>
      <c r="AK31" s="345">
        <v>0</v>
      </c>
      <c r="AL31" s="345">
        <v>0</v>
      </c>
      <c r="AM31" s="345">
        <v>0</v>
      </c>
      <c r="AN31" s="345">
        <v>0</v>
      </c>
      <c r="AO31" s="345">
        <v>0</v>
      </c>
      <c r="AP31" s="345">
        <v>0</v>
      </c>
      <c r="AQ31" s="345">
        <v>0</v>
      </c>
      <c r="AR31" s="345">
        <v>0</v>
      </c>
      <c r="AS31" s="345">
        <v>0</v>
      </c>
      <c r="AT31" s="345">
        <v>0</v>
      </c>
      <c r="AU31" s="345">
        <v>0</v>
      </c>
      <c r="AV31" s="345">
        <v>0</v>
      </c>
      <c r="AW31" s="345">
        <v>0</v>
      </c>
      <c r="AX31" s="345">
        <v>0</v>
      </c>
      <c r="AY31" s="345">
        <v>0</v>
      </c>
      <c r="AZ31" s="345">
        <v>0</v>
      </c>
      <c r="BA31" s="345">
        <v>0</v>
      </c>
      <c r="BB31" s="345">
        <v>0</v>
      </c>
      <c r="BC31" s="345">
        <v>0</v>
      </c>
      <c r="BD31" s="345">
        <v>0</v>
      </c>
      <c r="BE31" s="345">
        <v>0</v>
      </c>
      <c r="BF31" s="345">
        <v>0</v>
      </c>
      <c r="BG31" s="345">
        <v>0</v>
      </c>
      <c r="BH31" s="345">
        <v>0</v>
      </c>
      <c r="BI31" s="345">
        <v>0</v>
      </c>
      <c r="BJ31" s="345">
        <v>0</v>
      </c>
      <c r="BK31" s="345">
        <v>0</v>
      </c>
      <c r="BL31" s="345">
        <v>0</v>
      </c>
      <c r="BM31" s="345">
        <v>0</v>
      </c>
      <c r="BN31" s="345">
        <v>0</v>
      </c>
      <c r="BO31" s="345">
        <v>0</v>
      </c>
      <c r="BP31" s="345">
        <v>0</v>
      </c>
      <c r="BQ31" s="345">
        <v>0</v>
      </c>
      <c r="BR31" s="345">
        <v>0</v>
      </c>
      <c r="BS31" s="345">
        <v>0</v>
      </c>
      <c r="BT31" s="345">
        <v>0</v>
      </c>
      <c r="BU31" s="345">
        <v>0</v>
      </c>
      <c r="BV31" s="345">
        <v>0</v>
      </c>
      <c r="BW31" s="345">
        <v>0</v>
      </c>
      <c r="BX31" s="345">
        <v>0</v>
      </c>
      <c r="BY31" s="345">
        <v>0</v>
      </c>
    </row>
    <row r="32" spans="1:77" x14ac:dyDescent="0.25">
      <c r="A32" s="105" t="s">
        <v>29</v>
      </c>
      <c r="B32" s="345">
        <v>0</v>
      </c>
      <c r="C32" s="345">
        <v>0</v>
      </c>
      <c r="D32" s="345">
        <v>0</v>
      </c>
      <c r="E32" s="345">
        <v>0</v>
      </c>
      <c r="F32" s="345">
        <v>0</v>
      </c>
      <c r="G32" s="345">
        <v>0</v>
      </c>
      <c r="H32" s="345">
        <v>0</v>
      </c>
      <c r="I32" s="345">
        <v>0</v>
      </c>
      <c r="J32" s="345">
        <v>0</v>
      </c>
      <c r="K32" s="345">
        <v>0</v>
      </c>
      <c r="L32" s="345">
        <v>0</v>
      </c>
      <c r="M32" s="345">
        <v>0</v>
      </c>
      <c r="N32" s="345">
        <v>0</v>
      </c>
      <c r="O32" s="345">
        <v>0</v>
      </c>
      <c r="P32" s="345">
        <v>0</v>
      </c>
      <c r="Q32" s="345">
        <v>0</v>
      </c>
      <c r="R32" s="345">
        <v>0</v>
      </c>
      <c r="S32" s="345">
        <v>0</v>
      </c>
      <c r="T32" s="345">
        <v>0</v>
      </c>
      <c r="U32" s="345">
        <v>0</v>
      </c>
      <c r="V32" s="345">
        <v>0</v>
      </c>
      <c r="W32" s="345">
        <v>0</v>
      </c>
      <c r="X32" s="345">
        <v>0</v>
      </c>
      <c r="Y32" s="345">
        <v>0</v>
      </c>
      <c r="Z32" s="345">
        <v>0</v>
      </c>
      <c r="AA32" s="345">
        <v>0</v>
      </c>
      <c r="AB32" s="345">
        <v>0</v>
      </c>
      <c r="AC32" s="345">
        <v>0</v>
      </c>
      <c r="AD32" s="345">
        <v>0</v>
      </c>
      <c r="AE32" s="345">
        <v>0</v>
      </c>
      <c r="AF32" s="345">
        <v>0</v>
      </c>
      <c r="AG32" s="345">
        <v>0</v>
      </c>
      <c r="AH32" s="345">
        <v>0</v>
      </c>
      <c r="AI32" s="345">
        <v>0</v>
      </c>
      <c r="AJ32" s="345">
        <v>0</v>
      </c>
      <c r="AK32" s="345">
        <v>0</v>
      </c>
      <c r="AL32" s="345">
        <v>0</v>
      </c>
      <c r="AM32" s="345">
        <v>0</v>
      </c>
      <c r="AN32" s="345">
        <v>0</v>
      </c>
      <c r="AO32" s="345">
        <v>0</v>
      </c>
      <c r="AP32" s="345">
        <v>0</v>
      </c>
      <c r="AQ32" s="345">
        <v>0</v>
      </c>
      <c r="AR32" s="345">
        <v>0</v>
      </c>
      <c r="AS32" s="345">
        <v>0</v>
      </c>
      <c r="AT32" s="345">
        <v>0</v>
      </c>
      <c r="AU32" s="345">
        <v>0</v>
      </c>
      <c r="AV32" s="345">
        <v>0</v>
      </c>
      <c r="AW32" s="345">
        <v>0</v>
      </c>
      <c r="AX32" s="345">
        <v>0</v>
      </c>
      <c r="AY32" s="345">
        <v>0</v>
      </c>
      <c r="AZ32" s="345">
        <v>0</v>
      </c>
      <c r="BA32" s="345">
        <v>0</v>
      </c>
      <c r="BB32" s="345">
        <v>0</v>
      </c>
      <c r="BC32" s="345">
        <v>0</v>
      </c>
      <c r="BD32" s="345">
        <v>0</v>
      </c>
      <c r="BE32" s="345">
        <v>0</v>
      </c>
      <c r="BF32" s="345">
        <v>0</v>
      </c>
      <c r="BG32" s="345">
        <v>0</v>
      </c>
      <c r="BH32" s="345">
        <v>0</v>
      </c>
      <c r="BI32" s="345">
        <v>0</v>
      </c>
      <c r="BJ32" s="345">
        <v>0</v>
      </c>
      <c r="BK32" s="345">
        <v>0</v>
      </c>
      <c r="BL32" s="345">
        <v>0</v>
      </c>
      <c r="BM32" s="345">
        <v>0</v>
      </c>
      <c r="BN32" s="345">
        <v>0</v>
      </c>
      <c r="BO32" s="345">
        <v>0</v>
      </c>
      <c r="BP32" s="345">
        <v>0</v>
      </c>
      <c r="BQ32" s="345">
        <v>0</v>
      </c>
      <c r="BR32" s="345">
        <v>0</v>
      </c>
      <c r="BS32" s="345">
        <v>0</v>
      </c>
      <c r="BT32" s="345">
        <v>0</v>
      </c>
      <c r="BU32" s="345">
        <v>0</v>
      </c>
      <c r="BV32" s="345">
        <v>0</v>
      </c>
      <c r="BW32" s="345">
        <v>0</v>
      </c>
      <c r="BX32" s="345">
        <v>0</v>
      </c>
      <c r="BY32" s="345">
        <v>0</v>
      </c>
    </row>
    <row r="33" spans="1:77" x14ac:dyDescent="0.25">
      <c r="A33" s="105" t="s">
        <v>30</v>
      </c>
      <c r="B33" s="345">
        <v>0</v>
      </c>
      <c r="C33" s="345">
        <v>0</v>
      </c>
      <c r="D33" s="345">
        <v>0</v>
      </c>
      <c r="E33" s="345">
        <v>0</v>
      </c>
      <c r="F33" s="345">
        <v>0</v>
      </c>
      <c r="G33" s="345">
        <v>0</v>
      </c>
      <c r="H33" s="345">
        <v>0</v>
      </c>
      <c r="I33" s="345">
        <v>0</v>
      </c>
      <c r="J33" s="345">
        <v>0</v>
      </c>
      <c r="K33" s="345">
        <v>0</v>
      </c>
      <c r="L33" s="345">
        <v>0</v>
      </c>
      <c r="M33" s="345">
        <v>0</v>
      </c>
      <c r="N33" s="345">
        <v>0</v>
      </c>
      <c r="O33" s="345">
        <v>0</v>
      </c>
      <c r="P33" s="345">
        <v>0</v>
      </c>
      <c r="Q33" s="345">
        <v>0</v>
      </c>
      <c r="R33" s="345">
        <v>0</v>
      </c>
      <c r="S33" s="345">
        <v>0</v>
      </c>
      <c r="T33" s="345">
        <v>0</v>
      </c>
      <c r="U33" s="345">
        <v>0</v>
      </c>
      <c r="V33" s="345">
        <v>0</v>
      </c>
      <c r="W33" s="345">
        <v>0</v>
      </c>
      <c r="X33" s="345">
        <v>0</v>
      </c>
      <c r="Y33" s="345">
        <v>0</v>
      </c>
      <c r="Z33" s="345">
        <v>0</v>
      </c>
      <c r="AA33" s="345">
        <v>0</v>
      </c>
      <c r="AB33" s="345">
        <v>0</v>
      </c>
      <c r="AC33" s="345">
        <v>0</v>
      </c>
      <c r="AD33" s="345">
        <v>0</v>
      </c>
      <c r="AE33" s="345">
        <v>0</v>
      </c>
      <c r="AF33" s="345">
        <v>0</v>
      </c>
      <c r="AG33" s="345">
        <v>0</v>
      </c>
      <c r="AH33" s="345">
        <v>0</v>
      </c>
      <c r="AI33" s="345">
        <v>0</v>
      </c>
      <c r="AJ33" s="345">
        <v>0</v>
      </c>
      <c r="AK33" s="345">
        <v>0</v>
      </c>
      <c r="AL33" s="345">
        <v>0</v>
      </c>
      <c r="AM33" s="345">
        <v>0</v>
      </c>
      <c r="AN33" s="345">
        <v>0</v>
      </c>
      <c r="AO33" s="345">
        <v>0</v>
      </c>
      <c r="AP33" s="345">
        <v>0</v>
      </c>
      <c r="AQ33" s="345">
        <v>0</v>
      </c>
      <c r="AR33" s="345">
        <v>0</v>
      </c>
      <c r="AS33" s="345">
        <v>0</v>
      </c>
      <c r="AT33" s="345">
        <v>0</v>
      </c>
      <c r="AU33" s="345">
        <v>0</v>
      </c>
      <c r="AV33" s="345">
        <v>0</v>
      </c>
      <c r="AW33" s="345">
        <v>0</v>
      </c>
      <c r="AX33" s="345">
        <v>0</v>
      </c>
      <c r="AY33" s="345">
        <v>0</v>
      </c>
      <c r="AZ33" s="345">
        <v>0</v>
      </c>
      <c r="BA33" s="345">
        <v>0</v>
      </c>
      <c r="BB33" s="345">
        <v>0</v>
      </c>
      <c r="BC33" s="345">
        <v>0</v>
      </c>
      <c r="BD33" s="345">
        <v>0</v>
      </c>
      <c r="BE33" s="345">
        <v>0</v>
      </c>
      <c r="BF33" s="345">
        <v>0</v>
      </c>
      <c r="BG33" s="345">
        <v>0</v>
      </c>
      <c r="BH33" s="345">
        <v>0</v>
      </c>
      <c r="BI33" s="345">
        <v>0</v>
      </c>
      <c r="BJ33" s="345">
        <v>0</v>
      </c>
      <c r="BK33" s="345">
        <v>0</v>
      </c>
      <c r="BL33" s="345">
        <v>0</v>
      </c>
      <c r="BM33" s="345">
        <v>0</v>
      </c>
      <c r="BN33" s="345">
        <v>0</v>
      </c>
      <c r="BO33" s="345">
        <v>0</v>
      </c>
      <c r="BP33" s="345">
        <v>0</v>
      </c>
      <c r="BQ33" s="345">
        <v>0</v>
      </c>
      <c r="BR33" s="345">
        <v>0</v>
      </c>
      <c r="BS33" s="345">
        <v>0</v>
      </c>
      <c r="BT33" s="345">
        <v>0</v>
      </c>
      <c r="BU33" s="345">
        <v>0</v>
      </c>
      <c r="BV33" s="345">
        <v>0</v>
      </c>
      <c r="BW33" s="345">
        <v>0</v>
      </c>
      <c r="BX33" s="345">
        <v>0</v>
      </c>
      <c r="BY33" s="345">
        <v>0</v>
      </c>
    </row>
    <row r="34" spans="1:77" x14ac:dyDescent="0.25">
      <c r="A34" s="105" t="s">
        <v>31</v>
      </c>
      <c r="B34" s="345">
        <v>0</v>
      </c>
      <c r="C34" s="345">
        <v>0</v>
      </c>
      <c r="D34" s="345">
        <v>0</v>
      </c>
      <c r="E34" s="345">
        <v>0</v>
      </c>
      <c r="F34" s="345">
        <v>0</v>
      </c>
      <c r="G34" s="345">
        <v>0</v>
      </c>
      <c r="H34" s="345">
        <v>0</v>
      </c>
      <c r="I34" s="345">
        <v>0</v>
      </c>
      <c r="J34" s="345">
        <v>0</v>
      </c>
      <c r="K34" s="345">
        <v>0</v>
      </c>
      <c r="L34" s="345">
        <v>0</v>
      </c>
      <c r="M34" s="345">
        <v>0</v>
      </c>
      <c r="N34" s="345">
        <v>0</v>
      </c>
      <c r="O34" s="345">
        <v>0</v>
      </c>
      <c r="P34" s="345">
        <v>0</v>
      </c>
      <c r="Q34" s="345">
        <v>0</v>
      </c>
      <c r="R34" s="345">
        <v>0</v>
      </c>
      <c r="S34" s="345">
        <v>0</v>
      </c>
      <c r="T34" s="345">
        <v>0</v>
      </c>
      <c r="U34" s="345">
        <v>0</v>
      </c>
      <c r="V34" s="345">
        <v>0</v>
      </c>
      <c r="W34" s="345">
        <v>0</v>
      </c>
      <c r="X34" s="345">
        <v>0</v>
      </c>
      <c r="Y34" s="345">
        <v>0</v>
      </c>
      <c r="Z34" s="345">
        <v>0</v>
      </c>
      <c r="AA34" s="345">
        <v>0</v>
      </c>
      <c r="AB34" s="345">
        <v>0</v>
      </c>
      <c r="AC34" s="345">
        <v>0</v>
      </c>
      <c r="AD34" s="345">
        <v>0</v>
      </c>
      <c r="AE34" s="345">
        <v>0</v>
      </c>
      <c r="AF34" s="345">
        <v>0</v>
      </c>
      <c r="AG34" s="345">
        <v>0</v>
      </c>
      <c r="AH34" s="345">
        <v>0</v>
      </c>
      <c r="AI34" s="345">
        <v>0</v>
      </c>
      <c r="AJ34" s="345">
        <v>0</v>
      </c>
      <c r="AK34" s="345">
        <v>0</v>
      </c>
      <c r="AL34" s="345">
        <v>0</v>
      </c>
      <c r="AM34" s="345">
        <v>0</v>
      </c>
      <c r="AN34" s="345">
        <v>0</v>
      </c>
      <c r="AO34" s="345">
        <v>0</v>
      </c>
      <c r="AP34" s="345">
        <v>0</v>
      </c>
      <c r="AQ34" s="345">
        <v>0</v>
      </c>
      <c r="AR34" s="345">
        <v>0</v>
      </c>
      <c r="AS34" s="345">
        <v>0</v>
      </c>
      <c r="AT34" s="345">
        <v>0</v>
      </c>
      <c r="AU34" s="345">
        <v>0</v>
      </c>
      <c r="AV34" s="345">
        <v>0</v>
      </c>
      <c r="AW34" s="345">
        <v>0</v>
      </c>
      <c r="AX34" s="345">
        <v>0</v>
      </c>
      <c r="AY34" s="345">
        <v>0</v>
      </c>
      <c r="AZ34" s="345">
        <v>0</v>
      </c>
      <c r="BA34" s="345">
        <v>0</v>
      </c>
      <c r="BB34" s="345">
        <v>0</v>
      </c>
      <c r="BC34" s="345">
        <v>0</v>
      </c>
      <c r="BD34" s="345">
        <v>0</v>
      </c>
      <c r="BE34" s="345">
        <v>0</v>
      </c>
      <c r="BF34" s="345">
        <v>0</v>
      </c>
      <c r="BG34" s="345">
        <v>0</v>
      </c>
      <c r="BH34" s="345">
        <v>0</v>
      </c>
      <c r="BI34" s="345">
        <v>0</v>
      </c>
      <c r="BJ34" s="345">
        <v>0</v>
      </c>
      <c r="BK34" s="345">
        <v>0</v>
      </c>
      <c r="BL34" s="345">
        <v>0</v>
      </c>
      <c r="BM34" s="345">
        <v>0</v>
      </c>
      <c r="BN34" s="345">
        <v>0</v>
      </c>
      <c r="BO34" s="345">
        <v>0</v>
      </c>
      <c r="BP34" s="345">
        <v>0</v>
      </c>
      <c r="BQ34" s="345">
        <v>0</v>
      </c>
      <c r="BR34" s="345">
        <v>0</v>
      </c>
      <c r="BS34" s="345">
        <v>0</v>
      </c>
      <c r="BT34" s="345">
        <v>0</v>
      </c>
      <c r="BU34" s="345">
        <v>0</v>
      </c>
      <c r="BV34" s="345">
        <v>0</v>
      </c>
      <c r="BW34" s="345">
        <v>0</v>
      </c>
      <c r="BX34" s="345">
        <v>0</v>
      </c>
      <c r="BY34" s="345">
        <v>0</v>
      </c>
    </row>
    <row r="35" spans="1:77" x14ac:dyDescent="0.25">
      <c r="A35" s="105" t="s">
        <v>32</v>
      </c>
      <c r="B35" s="345">
        <v>0</v>
      </c>
      <c r="C35" s="345">
        <v>0</v>
      </c>
      <c r="D35" s="345">
        <v>0</v>
      </c>
      <c r="E35" s="345">
        <v>0</v>
      </c>
      <c r="F35" s="345">
        <v>0</v>
      </c>
      <c r="G35" s="345">
        <v>0</v>
      </c>
      <c r="H35" s="345">
        <v>0</v>
      </c>
      <c r="I35" s="345">
        <v>0</v>
      </c>
      <c r="J35" s="345">
        <v>0</v>
      </c>
      <c r="K35" s="345">
        <v>0</v>
      </c>
      <c r="L35" s="345">
        <v>0</v>
      </c>
      <c r="M35" s="345">
        <v>0</v>
      </c>
      <c r="N35" s="345">
        <v>0</v>
      </c>
      <c r="O35" s="345">
        <v>0</v>
      </c>
      <c r="P35" s="345">
        <v>0</v>
      </c>
      <c r="Q35" s="345">
        <v>0</v>
      </c>
      <c r="R35" s="345">
        <v>0</v>
      </c>
      <c r="S35" s="345">
        <v>0</v>
      </c>
      <c r="T35" s="345">
        <v>0</v>
      </c>
      <c r="U35" s="345">
        <v>0</v>
      </c>
      <c r="V35" s="345">
        <v>0</v>
      </c>
      <c r="W35" s="345">
        <v>0</v>
      </c>
      <c r="X35" s="345">
        <v>0</v>
      </c>
      <c r="Y35" s="345">
        <v>0</v>
      </c>
      <c r="Z35" s="345">
        <v>0</v>
      </c>
      <c r="AA35" s="345">
        <v>0</v>
      </c>
      <c r="AB35" s="345">
        <v>0</v>
      </c>
      <c r="AC35" s="345">
        <v>0</v>
      </c>
      <c r="AD35" s="345">
        <v>0</v>
      </c>
      <c r="AE35" s="345">
        <v>0</v>
      </c>
      <c r="AF35" s="345">
        <v>0</v>
      </c>
      <c r="AG35" s="345">
        <v>0</v>
      </c>
      <c r="AH35" s="345">
        <v>0</v>
      </c>
      <c r="AI35" s="345">
        <v>0</v>
      </c>
      <c r="AJ35" s="345">
        <v>0</v>
      </c>
      <c r="AK35" s="345">
        <v>0</v>
      </c>
      <c r="AL35" s="345">
        <v>0</v>
      </c>
      <c r="AM35" s="345">
        <v>0</v>
      </c>
      <c r="AN35" s="345">
        <v>0</v>
      </c>
      <c r="AO35" s="345">
        <v>0</v>
      </c>
      <c r="AP35" s="345">
        <v>0</v>
      </c>
      <c r="AQ35" s="345">
        <v>0</v>
      </c>
      <c r="AR35" s="345">
        <v>0</v>
      </c>
      <c r="AS35" s="345">
        <v>0</v>
      </c>
      <c r="AT35" s="345">
        <v>0</v>
      </c>
      <c r="AU35" s="345">
        <v>0</v>
      </c>
      <c r="AV35" s="345">
        <v>0</v>
      </c>
      <c r="AW35" s="345">
        <v>0</v>
      </c>
      <c r="AX35" s="345">
        <v>0</v>
      </c>
      <c r="AY35" s="345">
        <v>0</v>
      </c>
      <c r="AZ35" s="345">
        <v>0</v>
      </c>
      <c r="BA35" s="345">
        <v>0</v>
      </c>
      <c r="BB35" s="345">
        <v>0</v>
      </c>
      <c r="BC35" s="345">
        <v>0</v>
      </c>
      <c r="BD35" s="345">
        <v>0</v>
      </c>
      <c r="BE35" s="345">
        <v>0</v>
      </c>
      <c r="BF35" s="345">
        <v>0</v>
      </c>
      <c r="BG35" s="345">
        <v>0</v>
      </c>
      <c r="BH35" s="345">
        <v>0</v>
      </c>
      <c r="BI35" s="345">
        <v>0</v>
      </c>
      <c r="BJ35" s="345">
        <v>0</v>
      </c>
      <c r="BK35" s="345">
        <v>0</v>
      </c>
      <c r="BL35" s="345">
        <v>0</v>
      </c>
      <c r="BM35" s="345">
        <v>0</v>
      </c>
      <c r="BN35" s="345">
        <v>0</v>
      </c>
      <c r="BO35" s="345">
        <v>0</v>
      </c>
      <c r="BP35" s="345">
        <v>0</v>
      </c>
      <c r="BQ35" s="345">
        <v>0</v>
      </c>
      <c r="BR35" s="345">
        <v>0</v>
      </c>
      <c r="BS35" s="345">
        <v>0</v>
      </c>
      <c r="BT35" s="345">
        <v>0</v>
      </c>
      <c r="BU35" s="345">
        <v>0</v>
      </c>
      <c r="BV35" s="345">
        <v>0</v>
      </c>
      <c r="BW35" s="345">
        <v>0</v>
      </c>
      <c r="BX35" s="345">
        <v>0</v>
      </c>
      <c r="BY35" s="345">
        <v>0</v>
      </c>
    </row>
    <row r="36" spans="1:77" x14ac:dyDescent="0.25">
      <c r="A36" s="105" t="s">
        <v>33</v>
      </c>
      <c r="B36" s="345">
        <v>0</v>
      </c>
      <c r="C36" s="345">
        <v>0</v>
      </c>
      <c r="D36" s="345">
        <v>0</v>
      </c>
      <c r="E36" s="345">
        <v>0</v>
      </c>
      <c r="F36" s="345">
        <v>0</v>
      </c>
      <c r="G36" s="345">
        <v>0</v>
      </c>
      <c r="H36" s="345">
        <v>0</v>
      </c>
      <c r="I36" s="345">
        <v>0</v>
      </c>
      <c r="J36" s="345">
        <v>0</v>
      </c>
      <c r="K36" s="345">
        <v>0</v>
      </c>
      <c r="L36" s="345">
        <v>0</v>
      </c>
      <c r="M36" s="345">
        <v>0</v>
      </c>
      <c r="N36" s="345">
        <v>0</v>
      </c>
      <c r="O36" s="345">
        <v>0</v>
      </c>
      <c r="P36" s="345">
        <v>0</v>
      </c>
      <c r="Q36" s="345">
        <v>0</v>
      </c>
      <c r="R36" s="345">
        <v>0</v>
      </c>
      <c r="S36" s="345">
        <v>0</v>
      </c>
      <c r="T36" s="345">
        <v>0</v>
      </c>
      <c r="U36" s="345">
        <v>0</v>
      </c>
      <c r="V36" s="345">
        <v>0</v>
      </c>
      <c r="W36" s="345">
        <v>0</v>
      </c>
      <c r="X36" s="345">
        <v>0</v>
      </c>
      <c r="Y36" s="345">
        <v>0</v>
      </c>
      <c r="Z36" s="345">
        <v>0</v>
      </c>
      <c r="AA36" s="345">
        <v>0</v>
      </c>
      <c r="AB36" s="345">
        <v>0</v>
      </c>
      <c r="AC36" s="345">
        <v>0</v>
      </c>
      <c r="AD36" s="345">
        <v>0</v>
      </c>
      <c r="AE36" s="345">
        <v>0</v>
      </c>
      <c r="AF36" s="345">
        <v>0</v>
      </c>
      <c r="AG36" s="345">
        <v>0</v>
      </c>
      <c r="AH36" s="345">
        <v>0</v>
      </c>
      <c r="AI36" s="345">
        <v>0</v>
      </c>
      <c r="AJ36" s="345">
        <v>0</v>
      </c>
      <c r="AK36" s="345">
        <v>0</v>
      </c>
      <c r="AL36" s="345">
        <v>0</v>
      </c>
      <c r="AM36" s="345">
        <v>0</v>
      </c>
      <c r="AN36" s="345">
        <v>0</v>
      </c>
      <c r="AO36" s="345">
        <v>0</v>
      </c>
      <c r="AP36" s="345">
        <v>0</v>
      </c>
      <c r="AQ36" s="345">
        <v>0</v>
      </c>
      <c r="AR36" s="345">
        <v>0</v>
      </c>
      <c r="AS36" s="345">
        <v>0</v>
      </c>
      <c r="AT36" s="345">
        <v>0</v>
      </c>
      <c r="AU36" s="345">
        <v>0</v>
      </c>
      <c r="AV36" s="345">
        <v>0</v>
      </c>
      <c r="AW36" s="345">
        <v>0</v>
      </c>
      <c r="AX36" s="345">
        <v>0</v>
      </c>
      <c r="AY36" s="345">
        <v>0</v>
      </c>
      <c r="AZ36" s="345">
        <v>0</v>
      </c>
      <c r="BA36" s="345">
        <v>0</v>
      </c>
      <c r="BB36" s="345">
        <v>0</v>
      </c>
      <c r="BC36" s="345">
        <v>0</v>
      </c>
      <c r="BD36" s="345">
        <v>0</v>
      </c>
      <c r="BE36" s="345">
        <v>0</v>
      </c>
      <c r="BF36" s="345">
        <v>0</v>
      </c>
      <c r="BG36" s="345">
        <v>0</v>
      </c>
      <c r="BH36" s="345">
        <v>0</v>
      </c>
      <c r="BI36" s="345">
        <v>0</v>
      </c>
      <c r="BJ36" s="345">
        <v>0</v>
      </c>
      <c r="BK36" s="345">
        <v>0</v>
      </c>
      <c r="BL36" s="345">
        <v>0</v>
      </c>
      <c r="BM36" s="345">
        <v>0</v>
      </c>
      <c r="BN36" s="345">
        <v>0</v>
      </c>
      <c r="BO36" s="345">
        <v>0</v>
      </c>
      <c r="BP36" s="345">
        <v>0</v>
      </c>
      <c r="BQ36" s="345">
        <v>0</v>
      </c>
      <c r="BR36" s="345">
        <v>0</v>
      </c>
      <c r="BS36" s="345">
        <v>0</v>
      </c>
      <c r="BT36" s="345">
        <v>0</v>
      </c>
      <c r="BU36" s="345">
        <v>0</v>
      </c>
      <c r="BV36" s="345">
        <v>0</v>
      </c>
      <c r="BW36" s="345">
        <v>0</v>
      </c>
      <c r="BX36" s="345">
        <v>0</v>
      </c>
      <c r="BY36" s="345">
        <v>0</v>
      </c>
    </row>
    <row r="37" spans="1:77" x14ac:dyDescent="0.25">
      <c r="A37" s="105" t="s">
        <v>34</v>
      </c>
      <c r="B37" s="345">
        <v>0</v>
      </c>
      <c r="C37" s="345">
        <v>0</v>
      </c>
      <c r="D37" s="345">
        <v>0</v>
      </c>
      <c r="E37" s="345">
        <v>0</v>
      </c>
      <c r="F37" s="345">
        <v>0</v>
      </c>
      <c r="G37" s="345">
        <v>0</v>
      </c>
      <c r="H37" s="345">
        <v>0</v>
      </c>
      <c r="I37" s="345">
        <v>0</v>
      </c>
      <c r="J37" s="345">
        <v>0</v>
      </c>
      <c r="K37" s="345">
        <v>0</v>
      </c>
      <c r="L37" s="345">
        <v>0</v>
      </c>
      <c r="M37" s="345">
        <v>0</v>
      </c>
      <c r="N37" s="345">
        <v>0</v>
      </c>
      <c r="O37" s="345">
        <v>0</v>
      </c>
      <c r="P37" s="345">
        <v>0</v>
      </c>
      <c r="Q37" s="345">
        <v>0</v>
      </c>
      <c r="R37" s="345">
        <v>0</v>
      </c>
      <c r="S37" s="345">
        <v>0</v>
      </c>
      <c r="T37" s="345">
        <v>0</v>
      </c>
      <c r="U37" s="345">
        <v>0</v>
      </c>
      <c r="V37" s="345">
        <v>0</v>
      </c>
      <c r="W37" s="345">
        <v>0</v>
      </c>
      <c r="X37" s="345">
        <v>0</v>
      </c>
      <c r="Y37" s="345">
        <v>0</v>
      </c>
      <c r="Z37" s="345">
        <v>0</v>
      </c>
      <c r="AA37" s="345">
        <v>0</v>
      </c>
      <c r="AB37" s="345">
        <v>0</v>
      </c>
      <c r="AC37" s="345">
        <v>0</v>
      </c>
      <c r="AD37" s="345">
        <v>0</v>
      </c>
      <c r="AE37" s="345">
        <v>0</v>
      </c>
      <c r="AF37" s="345">
        <v>0</v>
      </c>
      <c r="AG37" s="345">
        <v>0</v>
      </c>
      <c r="AH37" s="345">
        <v>0</v>
      </c>
      <c r="AI37" s="345">
        <v>0</v>
      </c>
      <c r="AJ37" s="345">
        <v>0</v>
      </c>
      <c r="AK37" s="345">
        <v>0</v>
      </c>
      <c r="AL37" s="345">
        <v>0</v>
      </c>
      <c r="AM37" s="345">
        <v>0</v>
      </c>
      <c r="AN37" s="345">
        <v>0</v>
      </c>
      <c r="AO37" s="345">
        <v>0</v>
      </c>
      <c r="AP37" s="345">
        <v>0</v>
      </c>
      <c r="AQ37" s="345">
        <v>0</v>
      </c>
      <c r="AR37" s="345">
        <v>0</v>
      </c>
      <c r="AS37" s="345">
        <v>0</v>
      </c>
      <c r="AT37" s="345">
        <v>0</v>
      </c>
      <c r="AU37" s="345">
        <v>0</v>
      </c>
      <c r="AV37" s="345">
        <v>0</v>
      </c>
      <c r="AW37" s="345">
        <v>0</v>
      </c>
      <c r="AX37" s="345">
        <v>0</v>
      </c>
      <c r="AY37" s="345">
        <v>0</v>
      </c>
      <c r="AZ37" s="345">
        <v>0</v>
      </c>
      <c r="BA37" s="345">
        <v>0</v>
      </c>
      <c r="BB37" s="345">
        <v>0</v>
      </c>
      <c r="BC37" s="345">
        <v>0</v>
      </c>
      <c r="BD37" s="345">
        <v>0</v>
      </c>
      <c r="BE37" s="345">
        <v>0</v>
      </c>
      <c r="BF37" s="345">
        <v>0</v>
      </c>
      <c r="BG37" s="345">
        <v>0</v>
      </c>
      <c r="BH37" s="345">
        <v>0</v>
      </c>
      <c r="BI37" s="345">
        <v>0</v>
      </c>
      <c r="BJ37" s="345">
        <v>0</v>
      </c>
      <c r="BK37" s="345">
        <v>0</v>
      </c>
      <c r="BL37" s="345">
        <v>0</v>
      </c>
      <c r="BM37" s="345">
        <v>0</v>
      </c>
      <c r="BN37" s="345">
        <v>0</v>
      </c>
      <c r="BO37" s="345">
        <v>0</v>
      </c>
      <c r="BP37" s="345">
        <v>0</v>
      </c>
      <c r="BQ37" s="345">
        <v>0</v>
      </c>
      <c r="BR37" s="345">
        <v>0</v>
      </c>
      <c r="BS37" s="345">
        <v>0</v>
      </c>
      <c r="BT37" s="345">
        <v>0</v>
      </c>
      <c r="BU37" s="345">
        <v>0</v>
      </c>
      <c r="BV37" s="345">
        <v>0</v>
      </c>
      <c r="BW37" s="345">
        <v>0</v>
      </c>
      <c r="BX37" s="345">
        <v>0</v>
      </c>
      <c r="BY37" s="345">
        <v>0</v>
      </c>
    </row>
    <row r="38" spans="1:77" x14ac:dyDescent="0.25">
      <c r="A38" s="105" t="s">
        <v>35</v>
      </c>
      <c r="B38" s="345">
        <v>0</v>
      </c>
      <c r="C38" s="345">
        <v>0</v>
      </c>
      <c r="D38" s="345">
        <v>0</v>
      </c>
      <c r="E38" s="345">
        <v>0</v>
      </c>
      <c r="F38" s="345">
        <v>0</v>
      </c>
      <c r="G38" s="345">
        <v>0</v>
      </c>
      <c r="H38" s="345">
        <v>0</v>
      </c>
      <c r="I38" s="345">
        <v>0</v>
      </c>
      <c r="J38" s="345">
        <v>0</v>
      </c>
      <c r="K38" s="345">
        <v>0</v>
      </c>
      <c r="L38" s="345">
        <v>0</v>
      </c>
      <c r="M38" s="345">
        <v>0</v>
      </c>
      <c r="N38" s="345">
        <v>0</v>
      </c>
      <c r="O38" s="345">
        <v>0</v>
      </c>
      <c r="P38" s="345">
        <v>0</v>
      </c>
      <c r="Q38" s="345">
        <v>0</v>
      </c>
      <c r="R38" s="345">
        <v>0</v>
      </c>
      <c r="S38" s="345">
        <v>0</v>
      </c>
      <c r="T38" s="345">
        <v>0</v>
      </c>
      <c r="U38" s="345">
        <v>0</v>
      </c>
      <c r="V38" s="345">
        <v>0</v>
      </c>
      <c r="W38" s="345">
        <v>0</v>
      </c>
      <c r="X38" s="345">
        <v>0</v>
      </c>
      <c r="Y38" s="345">
        <v>0</v>
      </c>
      <c r="Z38" s="345">
        <v>0</v>
      </c>
      <c r="AA38" s="345">
        <v>0</v>
      </c>
      <c r="AB38" s="345">
        <v>0</v>
      </c>
      <c r="AC38" s="345">
        <v>0</v>
      </c>
      <c r="AD38" s="345">
        <v>0</v>
      </c>
      <c r="AE38" s="345">
        <v>0</v>
      </c>
      <c r="AF38" s="345">
        <v>0</v>
      </c>
      <c r="AG38" s="345">
        <v>0</v>
      </c>
      <c r="AH38" s="345">
        <v>0</v>
      </c>
      <c r="AI38" s="345">
        <v>0</v>
      </c>
      <c r="AJ38" s="345">
        <v>0</v>
      </c>
      <c r="AK38" s="345">
        <v>0</v>
      </c>
      <c r="AL38" s="345">
        <v>0</v>
      </c>
      <c r="AM38" s="345">
        <v>0</v>
      </c>
      <c r="AN38" s="345">
        <v>0</v>
      </c>
      <c r="AO38" s="345">
        <v>0</v>
      </c>
      <c r="AP38" s="345">
        <v>0</v>
      </c>
      <c r="AQ38" s="345">
        <v>0</v>
      </c>
      <c r="AR38" s="345">
        <v>0</v>
      </c>
      <c r="AS38" s="345">
        <v>0</v>
      </c>
      <c r="AT38" s="345">
        <v>0</v>
      </c>
      <c r="AU38" s="345">
        <v>0</v>
      </c>
      <c r="AV38" s="345">
        <v>0</v>
      </c>
      <c r="AW38" s="345">
        <v>0</v>
      </c>
      <c r="AX38" s="345">
        <v>0</v>
      </c>
      <c r="AY38" s="345">
        <v>0</v>
      </c>
      <c r="AZ38" s="345">
        <v>0</v>
      </c>
      <c r="BA38" s="345">
        <v>0</v>
      </c>
      <c r="BB38" s="345">
        <v>0</v>
      </c>
      <c r="BC38" s="345">
        <v>0</v>
      </c>
      <c r="BD38" s="345">
        <v>0</v>
      </c>
      <c r="BE38" s="345">
        <v>0</v>
      </c>
      <c r="BF38" s="345">
        <v>0</v>
      </c>
      <c r="BG38" s="345">
        <v>0</v>
      </c>
      <c r="BH38" s="345">
        <v>0</v>
      </c>
      <c r="BI38" s="345">
        <v>0</v>
      </c>
      <c r="BJ38" s="345">
        <v>0</v>
      </c>
      <c r="BK38" s="345">
        <v>0</v>
      </c>
      <c r="BL38" s="345">
        <v>0</v>
      </c>
      <c r="BM38" s="345">
        <v>0</v>
      </c>
      <c r="BN38" s="345">
        <v>0</v>
      </c>
      <c r="BO38" s="345">
        <v>0</v>
      </c>
      <c r="BP38" s="345">
        <v>0</v>
      </c>
      <c r="BQ38" s="345">
        <v>0</v>
      </c>
      <c r="BR38" s="345">
        <v>0</v>
      </c>
      <c r="BS38" s="345">
        <v>0</v>
      </c>
      <c r="BT38" s="345">
        <v>0</v>
      </c>
      <c r="BU38" s="345">
        <v>0</v>
      </c>
      <c r="BV38" s="345">
        <v>0</v>
      </c>
      <c r="BW38" s="345">
        <v>0</v>
      </c>
      <c r="BX38" s="345">
        <v>0</v>
      </c>
      <c r="BY38" s="345">
        <v>0</v>
      </c>
    </row>
    <row r="39" spans="1:77" x14ac:dyDescent="0.25">
      <c r="A39" s="105" t="s">
        <v>36</v>
      </c>
      <c r="B39" s="345">
        <v>0</v>
      </c>
      <c r="C39" s="345">
        <v>0</v>
      </c>
      <c r="D39" s="345">
        <v>0</v>
      </c>
      <c r="E39" s="345">
        <v>0</v>
      </c>
      <c r="F39" s="345">
        <v>0</v>
      </c>
      <c r="G39" s="345">
        <v>0</v>
      </c>
      <c r="H39" s="345">
        <v>0</v>
      </c>
      <c r="I39" s="345">
        <v>0</v>
      </c>
      <c r="J39" s="345">
        <v>0</v>
      </c>
      <c r="K39" s="345">
        <v>0</v>
      </c>
      <c r="L39" s="345">
        <v>0</v>
      </c>
      <c r="M39" s="345">
        <v>0</v>
      </c>
      <c r="N39" s="345">
        <v>0</v>
      </c>
      <c r="O39" s="345">
        <v>0</v>
      </c>
      <c r="P39" s="345">
        <v>0</v>
      </c>
      <c r="Q39" s="345">
        <v>0</v>
      </c>
      <c r="R39" s="345">
        <v>0</v>
      </c>
      <c r="S39" s="345">
        <v>0</v>
      </c>
      <c r="T39" s="345">
        <v>0</v>
      </c>
      <c r="U39" s="345">
        <v>0</v>
      </c>
      <c r="V39" s="345">
        <v>0</v>
      </c>
      <c r="W39" s="345">
        <v>0</v>
      </c>
      <c r="X39" s="345">
        <v>0</v>
      </c>
      <c r="Y39" s="345">
        <v>0</v>
      </c>
      <c r="Z39" s="345">
        <v>0</v>
      </c>
      <c r="AA39" s="345">
        <v>0</v>
      </c>
      <c r="AB39" s="345">
        <v>0</v>
      </c>
      <c r="AC39" s="345">
        <v>0</v>
      </c>
      <c r="AD39" s="345">
        <v>0</v>
      </c>
      <c r="AE39" s="345">
        <v>0</v>
      </c>
      <c r="AF39" s="345">
        <v>0</v>
      </c>
      <c r="AG39" s="345">
        <v>0</v>
      </c>
      <c r="AH39" s="345">
        <v>0</v>
      </c>
      <c r="AI39" s="345">
        <v>0</v>
      </c>
      <c r="AJ39" s="345">
        <v>0</v>
      </c>
      <c r="AK39" s="345">
        <v>0</v>
      </c>
      <c r="AL39" s="345">
        <v>0</v>
      </c>
      <c r="AM39" s="345">
        <v>0</v>
      </c>
      <c r="AN39" s="345">
        <v>0</v>
      </c>
      <c r="AO39" s="345">
        <v>0</v>
      </c>
      <c r="AP39" s="345">
        <v>0</v>
      </c>
      <c r="AQ39" s="345">
        <v>0</v>
      </c>
      <c r="AR39" s="345">
        <v>0</v>
      </c>
      <c r="AS39" s="345">
        <v>0</v>
      </c>
      <c r="AT39" s="345">
        <v>0</v>
      </c>
      <c r="AU39" s="345">
        <v>0</v>
      </c>
      <c r="AV39" s="345">
        <v>0</v>
      </c>
      <c r="AW39" s="345">
        <v>0</v>
      </c>
      <c r="AX39" s="345">
        <v>0</v>
      </c>
      <c r="AY39" s="345">
        <v>0</v>
      </c>
      <c r="AZ39" s="345">
        <v>0</v>
      </c>
      <c r="BA39" s="345">
        <v>0</v>
      </c>
      <c r="BB39" s="345">
        <v>0</v>
      </c>
      <c r="BC39" s="345">
        <v>0</v>
      </c>
      <c r="BD39" s="345">
        <v>0</v>
      </c>
      <c r="BE39" s="345">
        <v>0</v>
      </c>
      <c r="BF39" s="345">
        <v>0</v>
      </c>
      <c r="BG39" s="345">
        <v>0</v>
      </c>
      <c r="BH39" s="345">
        <v>0</v>
      </c>
      <c r="BI39" s="345">
        <v>0</v>
      </c>
      <c r="BJ39" s="345">
        <v>0</v>
      </c>
      <c r="BK39" s="345">
        <v>0</v>
      </c>
      <c r="BL39" s="345">
        <v>0</v>
      </c>
      <c r="BM39" s="345">
        <v>0</v>
      </c>
      <c r="BN39" s="345">
        <v>0</v>
      </c>
      <c r="BO39" s="345">
        <v>0</v>
      </c>
      <c r="BP39" s="345">
        <v>0</v>
      </c>
      <c r="BQ39" s="345">
        <v>0</v>
      </c>
      <c r="BR39" s="345">
        <v>0</v>
      </c>
      <c r="BS39" s="345">
        <v>0</v>
      </c>
      <c r="BT39" s="345">
        <v>0</v>
      </c>
      <c r="BU39" s="345">
        <v>0</v>
      </c>
      <c r="BV39" s="345">
        <v>0</v>
      </c>
      <c r="BW39" s="345">
        <v>0</v>
      </c>
      <c r="BX39" s="345">
        <v>0</v>
      </c>
      <c r="BY39" s="345">
        <v>0</v>
      </c>
    </row>
    <row r="40" spans="1:77" x14ac:dyDescent="0.25">
      <c r="A40" s="105" t="s">
        <v>37</v>
      </c>
      <c r="B40" s="345">
        <v>0</v>
      </c>
      <c r="C40" s="345">
        <v>0</v>
      </c>
      <c r="D40" s="345">
        <v>0</v>
      </c>
      <c r="E40" s="345">
        <v>0</v>
      </c>
      <c r="F40" s="345">
        <v>0</v>
      </c>
      <c r="G40" s="345">
        <v>0</v>
      </c>
      <c r="H40" s="345">
        <v>0</v>
      </c>
      <c r="I40" s="345">
        <v>0</v>
      </c>
      <c r="J40" s="345">
        <v>0</v>
      </c>
      <c r="K40" s="345">
        <v>0</v>
      </c>
      <c r="L40" s="345">
        <v>0</v>
      </c>
      <c r="M40" s="345">
        <v>0</v>
      </c>
      <c r="N40" s="345">
        <v>0</v>
      </c>
      <c r="O40" s="345">
        <v>0</v>
      </c>
      <c r="P40" s="345">
        <v>0</v>
      </c>
      <c r="Q40" s="345">
        <v>0</v>
      </c>
      <c r="R40" s="345">
        <v>0</v>
      </c>
      <c r="S40" s="345">
        <v>0</v>
      </c>
      <c r="T40" s="345">
        <v>0</v>
      </c>
      <c r="U40" s="345">
        <v>0</v>
      </c>
      <c r="V40" s="345">
        <v>0</v>
      </c>
      <c r="W40" s="345">
        <v>0</v>
      </c>
      <c r="X40" s="345">
        <v>0</v>
      </c>
      <c r="Y40" s="345">
        <v>0</v>
      </c>
      <c r="Z40" s="345">
        <v>0</v>
      </c>
      <c r="AA40" s="345">
        <v>0</v>
      </c>
      <c r="AB40" s="345">
        <v>0</v>
      </c>
      <c r="AC40" s="345">
        <v>0</v>
      </c>
      <c r="AD40" s="345">
        <v>0</v>
      </c>
      <c r="AE40" s="345">
        <v>0</v>
      </c>
      <c r="AF40" s="345">
        <v>0</v>
      </c>
      <c r="AG40" s="345">
        <v>0</v>
      </c>
      <c r="AH40" s="345">
        <v>0</v>
      </c>
      <c r="AI40" s="345">
        <v>0</v>
      </c>
      <c r="AJ40" s="345">
        <v>0</v>
      </c>
      <c r="AK40" s="345">
        <v>0</v>
      </c>
      <c r="AL40" s="345">
        <v>0</v>
      </c>
      <c r="AM40" s="345">
        <v>0</v>
      </c>
      <c r="AN40" s="345">
        <v>0</v>
      </c>
      <c r="AO40" s="345">
        <v>0</v>
      </c>
      <c r="AP40" s="345">
        <v>0</v>
      </c>
      <c r="AQ40" s="345">
        <v>0</v>
      </c>
      <c r="AR40" s="345">
        <v>0</v>
      </c>
      <c r="AS40" s="345">
        <v>0</v>
      </c>
      <c r="AT40" s="345">
        <v>0</v>
      </c>
      <c r="AU40" s="345">
        <v>0</v>
      </c>
      <c r="AV40" s="345">
        <v>0</v>
      </c>
      <c r="AW40" s="345">
        <v>0</v>
      </c>
      <c r="AX40" s="345">
        <v>0</v>
      </c>
      <c r="AY40" s="345">
        <v>0</v>
      </c>
      <c r="AZ40" s="345">
        <v>0</v>
      </c>
      <c r="BA40" s="345">
        <v>0</v>
      </c>
      <c r="BB40" s="345">
        <v>0</v>
      </c>
      <c r="BC40" s="345">
        <v>0</v>
      </c>
      <c r="BD40" s="345">
        <v>0</v>
      </c>
      <c r="BE40" s="345">
        <v>0</v>
      </c>
      <c r="BF40" s="345">
        <v>0</v>
      </c>
      <c r="BG40" s="345">
        <v>0</v>
      </c>
      <c r="BH40" s="345">
        <v>0</v>
      </c>
      <c r="BI40" s="345">
        <v>0</v>
      </c>
      <c r="BJ40" s="345">
        <v>0</v>
      </c>
      <c r="BK40" s="345">
        <v>0</v>
      </c>
      <c r="BL40" s="345">
        <v>0</v>
      </c>
      <c r="BM40" s="345">
        <v>0</v>
      </c>
      <c r="BN40" s="345">
        <v>0</v>
      </c>
      <c r="BO40" s="345">
        <v>0</v>
      </c>
      <c r="BP40" s="345">
        <v>0</v>
      </c>
      <c r="BQ40" s="345">
        <v>0</v>
      </c>
      <c r="BR40" s="345">
        <v>0</v>
      </c>
      <c r="BS40" s="345">
        <v>0</v>
      </c>
      <c r="BT40" s="345">
        <v>0</v>
      </c>
      <c r="BU40" s="345">
        <v>0</v>
      </c>
      <c r="BV40" s="345">
        <v>0</v>
      </c>
      <c r="BW40" s="345">
        <v>0</v>
      </c>
      <c r="BX40" s="345">
        <v>0</v>
      </c>
      <c r="BY40" s="345">
        <v>0</v>
      </c>
    </row>
    <row r="41" spans="1:77" x14ac:dyDescent="0.25">
      <c r="A41" s="105" t="s">
        <v>38</v>
      </c>
      <c r="B41" s="345">
        <v>0</v>
      </c>
      <c r="C41" s="345">
        <v>0</v>
      </c>
      <c r="D41" s="345">
        <v>0</v>
      </c>
      <c r="E41" s="345">
        <v>0</v>
      </c>
      <c r="F41" s="345">
        <v>0</v>
      </c>
      <c r="G41" s="345">
        <v>0</v>
      </c>
      <c r="H41" s="345">
        <v>0</v>
      </c>
      <c r="I41" s="345">
        <v>0</v>
      </c>
      <c r="J41" s="345">
        <v>0</v>
      </c>
      <c r="K41" s="345">
        <v>0</v>
      </c>
      <c r="L41" s="345">
        <v>0</v>
      </c>
      <c r="M41" s="345">
        <v>0</v>
      </c>
      <c r="N41" s="345">
        <v>0</v>
      </c>
      <c r="O41" s="345">
        <v>0</v>
      </c>
      <c r="P41" s="345">
        <v>0</v>
      </c>
      <c r="Q41" s="345">
        <v>0</v>
      </c>
      <c r="R41" s="345">
        <v>0</v>
      </c>
      <c r="S41" s="345">
        <v>0</v>
      </c>
      <c r="T41" s="345">
        <v>0</v>
      </c>
      <c r="U41" s="345">
        <v>0</v>
      </c>
      <c r="V41" s="345">
        <v>0</v>
      </c>
      <c r="W41" s="345">
        <v>0</v>
      </c>
      <c r="X41" s="345">
        <v>0</v>
      </c>
      <c r="Y41" s="345">
        <v>0</v>
      </c>
      <c r="Z41" s="345">
        <v>0</v>
      </c>
      <c r="AA41" s="345">
        <v>0</v>
      </c>
      <c r="AB41" s="345">
        <v>0</v>
      </c>
      <c r="AC41" s="345">
        <v>0</v>
      </c>
      <c r="AD41" s="345">
        <v>0</v>
      </c>
      <c r="AE41" s="345">
        <v>0</v>
      </c>
      <c r="AF41" s="345">
        <v>0</v>
      </c>
      <c r="AG41" s="345">
        <v>0</v>
      </c>
      <c r="AH41" s="345">
        <v>0</v>
      </c>
      <c r="AI41" s="345">
        <v>0</v>
      </c>
      <c r="AJ41" s="345">
        <v>0</v>
      </c>
      <c r="AK41" s="345">
        <v>0</v>
      </c>
      <c r="AL41" s="345">
        <v>0</v>
      </c>
      <c r="AM41" s="345">
        <v>0</v>
      </c>
      <c r="AN41" s="345">
        <v>0</v>
      </c>
      <c r="AO41" s="345">
        <v>0</v>
      </c>
      <c r="AP41" s="345">
        <v>0</v>
      </c>
      <c r="AQ41" s="345">
        <v>0</v>
      </c>
      <c r="AR41" s="345">
        <v>0</v>
      </c>
      <c r="AS41" s="345">
        <v>0</v>
      </c>
      <c r="AT41" s="345">
        <v>0</v>
      </c>
      <c r="AU41" s="345">
        <v>0</v>
      </c>
      <c r="AV41" s="345">
        <v>0</v>
      </c>
      <c r="AW41" s="345">
        <v>0</v>
      </c>
      <c r="AX41" s="345">
        <v>0</v>
      </c>
      <c r="AY41" s="345">
        <v>0</v>
      </c>
      <c r="AZ41" s="345">
        <v>0</v>
      </c>
      <c r="BA41" s="345">
        <v>0</v>
      </c>
      <c r="BB41" s="345">
        <v>0</v>
      </c>
      <c r="BC41" s="345">
        <v>0</v>
      </c>
      <c r="BD41" s="345">
        <v>0</v>
      </c>
      <c r="BE41" s="345">
        <v>0</v>
      </c>
      <c r="BF41" s="345">
        <v>0</v>
      </c>
      <c r="BG41" s="345">
        <v>0</v>
      </c>
      <c r="BH41" s="345">
        <v>0</v>
      </c>
      <c r="BI41" s="345">
        <v>0</v>
      </c>
      <c r="BJ41" s="345">
        <v>0</v>
      </c>
      <c r="BK41" s="345">
        <v>0</v>
      </c>
      <c r="BL41" s="345">
        <v>0</v>
      </c>
      <c r="BM41" s="345">
        <v>0</v>
      </c>
      <c r="BN41" s="345">
        <v>0</v>
      </c>
      <c r="BO41" s="345">
        <v>0</v>
      </c>
      <c r="BP41" s="345">
        <v>0</v>
      </c>
      <c r="BQ41" s="345">
        <v>0</v>
      </c>
      <c r="BR41" s="345">
        <v>0</v>
      </c>
      <c r="BS41" s="345">
        <v>0</v>
      </c>
      <c r="BT41" s="345">
        <v>0</v>
      </c>
      <c r="BU41" s="345">
        <v>0</v>
      </c>
      <c r="BV41" s="345">
        <v>0</v>
      </c>
      <c r="BW41" s="345">
        <v>0</v>
      </c>
      <c r="BX41" s="345">
        <v>0</v>
      </c>
      <c r="BY41" s="345">
        <v>0</v>
      </c>
    </row>
    <row r="42" spans="1:77" x14ac:dyDescent="0.25">
      <c r="A42" s="105" t="s">
        <v>39</v>
      </c>
      <c r="B42" s="345">
        <v>0</v>
      </c>
      <c r="C42" s="345">
        <v>0</v>
      </c>
      <c r="D42" s="345">
        <v>0</v>
      </c>
      <c r="E42" s="345">
        <v>0</v>
      </c>
      <c r="F42" s="345">
        <v>0</v>
      </c>
      <c r="G42" s="345">
        <v>0</v>
      </c>
      <c r="H42" s="345">
        <v>0</v>
      </c>
      <c r="I42" s="345">
        <v>0</v>
      </c>
      <c r="J42" s="345">
        <v>0</v>
      </c>
      <c r="K42" s="345">
        <v>0</v>
      </c>
      <c r="L42" s="345">
        <v>0</v>
      </c>
      <c r="M42" s="345">
        <v>0</v>
      </c>
      <c r="N42" s="345">
        <v>0</v>
      </c>
      <c r="O42" s="345">
        <v>0</v>
      </c>
      <c r="P42" s="345">
        <v>0</v>
      </c>
      <c r="Q42" s="345">
        <v>0</v>
      </c>
      <c r="R42" s="345">
        <v>0</v>
      </c>
      <c r="S42" s="345">
        <v>0</v>
      </c>
      <c r="T42" s="345">
        <v>0</v>
      </c>
      <c r="U42" s="345">
        <v>0</v>
      </c>
      <c r="V42" s="345">
        <v>0</v>
      </c>
      <c r="W42" s="345">
        <v>0</v>
      </c>
      <c r="X42" s="345">
        <v>0</v>
      </c>
      <c r="Y42" s="345">
        <v>0</v>
      </c>
      <c r="Z42" s="345">
        <v>0</v>
      </c>
      <c r="AA42" s="345">
        <v>0</v>
      </c>
      <c r="AB42" s="345">
        <v>0</v>
      </c>
      <c r="AC42" s="345">
        <v>0</v>
      </c>
      <c r="AD42" s="345">
        <v>0</v>
      </c>
      <c r="AE42" s="345">
        <v>0</v>
      </c>
      <c r="AF42" s="345">
        <v>0</v>
      </c>
      <c r="AG42" s="345">
        <v>0</v>
      </c>
      <c r="AH42" s="345">
        <v>0</v>
      </c>
      <c r="AI42" s="345">
        <v>0</v>
      </c>
      <c r="AJ42" s="345">
        <v>0</v>
      </c>
      <c r="AK42" s="345">
        <v>0</v>
      </c>
      <c r="AL42" s="345">
        <v>0</v>
      </c>
      <c r="AM42" s="345">
        <v>0</v>
      </c>
      <c r="AN42" s="345">
        <v>0</v>
      </c>
      <c r="AO42" s="345">
        <v>0</v>
      </c>
      <c r="AP42" s="345">
        <v>0</v>
      </c>
      <c r="AQ42" s="345">
        <v>0</v>
      </c>
      <c r="AR42" s="345">
        <v>0</v>
      </c>
      <c r="AS42" s="345">
        <v>0</v>
      </c>
      <c r="AT42" s="345">
        <v>0</v>
      </c>
      <c r="AU42" s="345">
        <v>0</v>
      </c>
      <c r="AV42" s="345">
        <v>0</v>
      </c>
      <c r="AW42" s="345">
        <v>0</v>
      </c>
      <c r="AX42" s="345">
        <v>0</v>
      </c>
      <c r="AY42" s="345">
        <v>0</v>
      </c>
      <c r="AZ42" s="345">
        <v>0</v>
      </c>
      <c r="BA42" s="345">
        <v>0</v>
      </c>
      <c r="BB42" s="345">
        <v>0</v>
      </c>
      <c r="BC42" s="345">
        <v>0</v>
      </c>
      <c r="BD42" s="345">
        <v>0</v>
      </c>
      <c r="BE42" s="345">
        <v>0</v>
      </c>
      <c r="BF42" s="345">
        <v>0</v>
      </c>
      <c r="BG42" s="345">
        <v>0</v>
      </c>
      <c r="BH42" s="345">
        <v>0</v>
      </c>
      <c r="BI42" s="345">
        <v>0</v>
      </c>
      <c r="BJ42" s="345">
        <v>0</v>
      </c>
      <c r="BK42" s="345">
        <v>0</v>
      </c>
      <c r="BL42" s="345">
        <v>0</v>
      </c>
      <c r="BM42" s="345">
        <v>0</v>
      </c>
      <c r="BN42" s="345">
        <v>0</v>
      </c>
      <c r="BO42" s="345">
        <v>0</v>
      </c>
      <c r="BP42" s="345">
        <v>0</v>
      </c>
      <c r="BQ42" s="345">
        <v>0</v>
      </c>
      <c r="BR42" s="345">
        <v>0</v>
      </c>
      <c r="BS42" s="345">
        <v>0</v>
      </c>
      <c r="BT42" s="345">
        <v>0</v>
      </c>
      <c r="BU42" s="345">
        <v>0</v>
      </c>
      <c r="BV42" s="345">
        <v>0</v>
      </c>
      <c r="BW42" s="345">
        <v>0</v>
      </c>
      <c r="BX42" s="345">
        <v>0</v>
      </c>
      <c r="BY42" s="345">
        <v>0</v>
      </c>
    </row>
    <row r="43" spans="1:77" x14ac:dyDescent="0.25">
      <c r="A43" s="105" t="s">
        <v>40</v>
      </c>
      <c r="B43" s="345">
        <v>0</v>
      </c>
      <c r="C43" s="345">
        <v>0</v>
      </c>
      <c r="D43" s="345">
        <v>0</v>
      </c>
      <c r="E43" s="345">
        <v>0</v>
      </c>
      <c r="F43" s="345">
        <v>0</v>
      </c>
      <c r="G43" s="345">
        <v>0</v>
      </c>
      <c r="H43" s="345">
        <v>0</v>
      </c>
      <c r="I43" s="345">
        <v>0</v>
      </c>
      <c r="J43" s="345">
        <v>0</v>
      </c>
      <c r="K43" s="345">
        <v>0</v>
      </c>
      <c r="L43" s="345">
        <v>0</v>
      </c>
      <c r="M43" s="345">
        <v>0</v>
      </c>
      <c r="N43" s="345">
        <v>0</v>
      </c>
      <c r="O43" s="345">
        <v>0</v>
      </c>
      <c r="P43" s="345">
        <v>0</v>
      </c>
      <c r="Q43" s="345">
        <v>0</v>
      </c>
      <c r="R43" s="345">
        <v>0</v>
      </c>
      <c r="S43" s="345">
        <v>0</v>
      </c>
      <c r="T43" s="345">
        <v>0</v>
      </c>
      <c r="U43" s="345">
        <v>0</v>
      </c>
      <c r="V43" s="345">
        <v>0</v>
      </c>
      <c r="W43" s="345">
        <v>0</v>
      </c>
      <c r="X43" s="345">
        <v>0</v>
      </c>
      <c r="Y43" s="345">
        <v>0</v>
      </c>
      <c r="Z43" s="345">
        <v>0</v>
      </c>
      <c r="AA43" s="345">
        <v>0</v>
      </c>
      <c r="AB43" s="345">
        <v>0</v>
      </c>
      <c r="AC43" s="345">
        <v>0</v>
      </c>
      <c r="AD43" s="345">
        <v>0</v>
      </c>
      <c r="AE43" s="345">
        <v>0</v>
      </c>
      <c r="AF43" s="345">
        <v>0</v>
      </c>
      <c r="AG43" s="345">
        <v>0</v>
      </c>
      <c r="AH43" s="345">
        <v>0</v>
      </c>
      <c r="AI43" s="345">
        <v>0</v>
      </c>
      <c r="AJ43" s="345">
        <v>0</v>
      </c>
      <c r="AK43" s="345">
        <v>0</v>
      </c>
      <c r="AL43" s="345">
        <v>0</v>
      </c>
      <c r="AM43" s="345">
        <v>0</v>
      </c>
      <c r="AN43" s="345">
        <v>0</v>
      </c>
      <c r="AO43" s="345">
        <v>0</v>
      </c>
      <c r="AP43" s="345">
        <v>0</v>
      </c>
      <c r="AQ43" s="345">
        <v>0</v>
      </c>
      <c r="AR43" s="345">
        <v>0</v>
      </c>
      <c r="AS43" s="345">
        <v>0</v>
      </c>
      <c r="AT43" s="345">
        <v>0</v>
      </c>
      <c r="AU43" s="345">
        <v>0</v>
      </c>
      <c r="AV43" s="345">
        <v>0</v>
      </c>
      <c r="AW43" s="345">
        <v>0</v>
      </c>
      <c r="AX43" s="345">
        <v>0</v>
      </c>
      <c r="AY43" s="345">
        <v>0</v>
      </c>
      <c r="AZ43" s="345">
        <v>0</v>
      </c>
      <c r="BA43" s="345">
        <v>0</v>
      </c>
      <c r="BB43" s="345">
        <v>0</v>
      </c>
      <c r="BC43" s="345">
        <v>0</v>
      </c>
      <c r="BD43" s="345">
        <v>0</v>
      </c>
      <c r="BE43" s="345">
        <v>0</v>
      </c>
      <c r="BF43" s="345">
        <v>0</v>
      </c>
      <c r="BG43" s="345">
        <v>0</v>
      </c>
      <c r="BH43" s="345">
        <v>0</v>
      </c>
      <c r="BI43" s="345">
        <v>0</v>
      </c>
      <c r="BJ43" s="345">
        <v>0</v>
      </c>
      <c r="BK43" s="345">
        <v>0</v>
      </c>
      <c r="BL43" s="345">
        <v>0</v>
      </c>
      <c r="BM43" s="345">
        <v>0</v>
      </c>
      <c r="BN43" s="345">
        <v>0</v>
      </c>
      <c r="BO43" s="345">
        <v>0</v>
      </c>
      <c r="BP43" s="345">
        <v>0</v>
      </c>
      <c r="BQ43" s="345">
        <v>0</v>
      </c>
      <c r="BR43" s="345">
        <v>0</v>
      </c>
      <c r="BS43" s="345">
        <v>0</v>
      </c>
      <c r="BT43" s="345">
        <v>0</v>
      </c>
      <c r="BU43" s="345">
        <v>0</v>
      </c>
      <c r="BV43" s="345">
        <v>0</v>
      </c>
      <c r="BW43" s="345">
        <v>0</v>
      </c>
      <c r="BX43" s="345">
        <v>0</v>
      </c>
      <c r="BY43" s="345">
        <v>0</v>
      </c>
    </row>
    <row r="44" spans="1:77" x14ac:dyDescent="0.25">
      <c r="A44" s="105" t="s">
        <v>41</v>
      </c>
      <c r="B44" s="345">
        <v>0</v>
      </c>
      <c r="C44" s="345">
        <v>0</v>
      </c>
      <c r="D44" s="345">
        <v>0</v>
      </c>
      <c r="E44" s="345">
        <v>0</v>
      </c>
      <c r="F44" s="345">
        <v>0</v>
      </c>
      <c r="G44" s="345">
        <v>0</v>
      </c>
      <c r="H44" s="345">
        <v>0</v>
      </c>
      <c r="I44" s="345">
        <v>0</v>
      </c>
      <c r="J44" s="345">
        <v>0</v>
      </c>
      <c r="K44" s="345">
        <v>0</v>
      </c>
      <c r="L44" s="345">
        <v>0</v>
      </c>
      <c r="M44" s="345">
        <v>0</v>
      </c>
      <c r="N44" s="345">
        <v>0</v>
      </c>
      <c r="O44" s="345">
        <v>0</v>
      </c>
      <c r="P44" s="345">
        <v>0</v>
      </c>
      <c r="Q44" s="345">
        <v>0</v>
      </c>
      <c r="R44" s="345">
        <v>0</v>
      </c>
      <c r="S44" s="345">
        <v>0</v>
      </c>
      <c r="T44" s="345">
        <v>0</v>
      </c>
      <c r="U44" s="345">
        <v>0</v>
      </c>
      <c r="V44" s="345">
        <v>0</v>
      </c>
      <c r="W44" s="345">
        <v>0</v>
      </c>
      <c r="X44" s="345">
        <v>0</v>
      </c>
      <c r="Y44" s="345">
        <v>0</v>
      </c>
      <c r="Z44" s="345">
        <v>0</v>
      </c>
      <c r="AA44" s="345">
        <v>0</v>
      </c>
      <c r="AB44" s="345">
        <v>0</v>
      </c>
      <c r="AC44" s="345">
        <v>0</v>
      </c>
      <c r="AD44" s="345">
        <v>0</v>
      </c>
      <c r="AE44" s="345">
        <v>0</v>
      </c>
      <c r="AF44" s="345">
        <v>0</v>
      </c>
      <c r="AG44" s="345">
        <v>0</v>
      </c>
      <c r="AH44" s="345">
        <v>0</v>
      </c>
      <c r="AI44" s="345">
        <v>0</v>
      </c>
      <c r="AJ44" s="345">
        <v>0</v>
      </c>
      <c r="AK44" s="345">
        <v>0</v>
      </c>
      <c r="AL44" s="345">
        <v>0</v>
      </c>
      <c r="AM44" s="345">
        <v>0</v>
      </c>
      <c r="AN44" s="345">
        <v>0</v>
      </c>
      <c r="AO44" s="345">
        <v>0</v>
      </c>
      <c r="AP44" s="345">
        <v>0</v>
      </c>
      <c r="AQ44" s="345">
        <v>0</v>
      </c>
      <c r="AR44" s="345">
        <v>0</v>
      </c>
      <c r="AS44" s="345">
        <v>0</v>
      </c>
      <c r="AT44" s="345">
        <v>0</v>
      </c>
      <c r="AU44" s="345">
        <v>0</v>
      </c>
      <c r="AV44" s="345">
        <v>0</v>
      </c>
      <c r="AW44" s="345">
        <v>0</v>
      </c>
      <c r="AX44" s="345">
        <v>0</v>
      </c>
      <c r="AY44" s="345">
        <v>0</v>
      </c>
      <c r="AZ44" s="345">
        <v>0</v>
      </c>
      <c r="BA44" s="345">
        <v>0</v>
      </c>
      <c r="BB44" s="345">
        <v>0</v>
      </c>
      <c r="BC44" s="345">
        <v>0</v>
      </c>
      <c r="BD44" s="345">
        <v>0</v>
      </c>
      <c r="BE44" s="345">
        <v>0</v>
      </c>
      <c r="BF44" s="345">
        <v>0</v>
      </c>
      <c r="BG44" s="345">
        <v>0</v>
      </c>
      <c r="BH44" s="345">
        <v>0</v>
      </c>
      <c r="BI44" s="345">
        <v>0</v>
      </c>
      <c r="BJ44" s="345">
        <v>0</v>
      </c>
      <c r="BK44" s="345">
        <v>0</v>
      </c>
      <c r="BL44" s="345">
        <v>0</v>
      </c>
      <c r="BM44" s="345">
        <v>0</v>
      </c>
      <c r="BN44" s="345">
        <v>0</v>
      </c>
      <c r="BO44" s="345">
        <v>0</v>
      </c>
      <c r="BP44" s="345">
        <v>0</v>
      </c>
      <c r="BQ44" s="345">
        <v>0</v>
      </c>
      <c r="BR44" s="345">
        <v>0</v>
      </c>
      <c r="BS44" s="345">
        <v>0</v>
      </c>
      <c r="BT44" s="345">
        <v>0</v>
      </c>
      <c r="BU44" s="345">
        <v>0</v>
      </c>
      <c r="BV44" s="345">
        <v>0</v>
      </c>
      <c r="BW44" s="345">
        <v>0</v>
      </c>
      <c r="BX44" s="345">
        <v>0</v>
      </c>
      <c r="BY44" s="345">
        <v>0</v>
      </c>
    </row>
    <row r="45" spans="1:77" x14ac:dyDescent="0.25">
      <c r="A45" s="105" t="s">
        <v>42</v>
      </c>
      <c r="B45" s="345">
        <v>0</v>
      </c>
      <c r="C45" s="345">
        <v>0</v>
      </c>
      <c r="D45" s="345">
        <v>0</v>
      </c>
      <c r="E45" s="345">
        <v>0</v>
      </c>
      <c r="F45" s="345">
        <v>0</v>
      </c>
      <c r="G45" s="345">
        <v>0</v>
      </c>
      <c r="H45" s="345">
        <v>0</v>
      </c>
      <c r="I45" s="345">
        <v>0</v>
      </c>
      <c r="J45" s="345">
        <v>0</v>
      </c>
      <c r="K45" s="345">
        <v>0</v>
      </c>
      <c r="L45" s="345">
        <v>0</v>
      </c>
      <c r="M45" s="345">
        <v>0</v>
      </c>
      <c r="N45" s="345">
        <v>0</v>
      </c>
      <c r="O45" s="345">
        <v>0</v>
      </c>
      <c r="P45" s="345">
        <v>0</v>
      </c>
      <c r="Q45" s="345">
        <v>0</v>
      </c>
      <c r="R45" s="345">
        <v>0</v>
      </c>
      <c r="S45" s="345">
        <v>0</v>
      </c>
      <c r="T45" s="345">
        <v>0</v>
      </c>
      <c r="U45" s="345">
        <v>0</v>
      </c>
      <c r="V45" s="345">
        <v>0</v>
      </c>
      <c r="W45" s="345">
        <v>0</v>
      </c>
      <c r="X45" s="345">
        <v>0</v>
      </c>
      <c r="Y45" s="345">
        <v>0</v>
      </c>
      <c r="Z45" s="345">
        <v>0</v>
      </c>
      <c r="AA45" s="345">
        <v>0</v>
      </c>
      <c r="AB45" s="345">
        <v>0</v>
      </c>
      <c r="AC45" s="345">
        <v>0</v>
      </c>
      <c r="AD45" s="345">
        <v>0</v>
      </c>
      <c r="AE45" s="345">
        <v>0</v>
      </c>
      <c r="AF45" s="345">
        <v>0</v>
      </c>
      <c r="AG45" s="345">
        <v>0</v>
      </c>
      <c r="AH45" s="345">
        <v>0</v>
      </c>
      <c r="AI45" s="345">
        <v>0</v>
      </c>
      <c r="AJ45" s="345">
        <v>0</v>
      </c>
      <c r="AK45" s="345">
        <v>0</v>
      </c>
      <c r="AL45" s="345">
        <v>0</v>
      </c>
      <c r="AM45" s="345">
        <v>0</v>
      </c>
      <c r="AN45" s="345">
        <v>0</v>
      </c>
      <c r="AO45" s="345">
        <v>0</v>
      </c>
      <c r="AP45" s="345">
        <v>0</v>
      </c>
      <c r="AQ45" s="345">
        <v>0</v>
      </c>
      <c r="AR45" s="345">
        <v>0</v>
      </c>
      <c r="AS45" s="345">
        <v>0</v>
      </c>
      <c r="AT45" s="345">
        <v>0</v>
      </c>
      <c r="AU45" s="345">
        <v>0</v>
      </c>
      <c r="AV45" s="345">
        <v>0</v>
      </c>
      <c r="AW45" s="345">
        <v>0</v>
      </c>
      <c r="AX45" s="345">
        <v>0</v>
      </c>
      <c r="AY45" s="345">
        <v>0</v>
      </c>
      <c r="AZ45" s="345">
        <v>0</v>
      </c>
      <c r="BA45" s="345">
        <v>0</v>
      </c>
      <c r="BB45" s="345">
        <v>0</v>
      </c>
      <c r="BC45" s="345">
        <v>0</v>
      </c>
      <c r="BD45" s="345">
        <v>0</v>
      </c>
      <c r="BE45" s="345">
        <v>0</v>
      </c>
      <c r="BF45" s="345">
        <v>0</v>
      </c>
      <c r="BG45" s="345">
        <v>0</v>
      </c>
      <c r="BH45" s="345">
        <v>0</v>
      </c>
      <c r="BI45" s="345">
        <v>0</v>
      </c>
      <c r="BJ45" s="345">
        <v>0</v>
      </c>
      <c r="BK45" s="345">
        <v>0</v>
      </c>
      <c r="BL45" s="345">
        <v>0</v>
      </c>
      <c r="BM45" s="345">
        <v>0</v>
      </c>
      <c r="BN45" s="345">
        <v>0</v>
      </c>
      <c r="BO45" s="345">
        <v>0</v>
      </c>
      <c r="BP45" s="345">
        <v>0</v>
      </c>
      <c r="BQ45" s="345">
        <v>0</v>
      </c>
      <c r="BR45" s="345">
        <v>0</v>
      </c>
      <c r="BS45" s="345">
        <v>0</v>
      </c>
      <c r="BT45" s="345">
        <v>0</v>
      </c>
      <c r="BU45" s="345">
        <v>0</v>
      </c>
      <c r="BV45" s="345">
        <v>0</v>
      </c>
      <c r="BW45" s="345">
        <v>0</v>
      </c>
      <c r="BX45" s="345">
        <v>0</v>
      </c>
      <c r="BY45" s="345">
        <v>0</v>
      </c>
    </row>
    <row r="46" spans="1:77" x14ac:dyDescent="0.25">
      <c r="A46" s="105" t="s">
        <v>43</v>
      </c>
      <c r="B46" s="345">
        <v>0</v>
      </c>
      <c r="C46" s="345">
        <v>0</v>
      </c>
      <c r="D46" s="345">
        <v>0</v>
      </c>
      <c r="E46" s="345">
        <v>0</v>
      </c>
      <c r="F46" s="345">
        <v>0</v>
      </c>
      <c r="G46" s="345">
        <v>0</v>
      </c>
      <c r="H46" s="345">
        <v>0</v>
      </c>
      <c r="I46" s="345">
        <v>0</v>
      </c>
      <c r="J46" s="345">
        <v>0</v>
      </c>
      <c r="K46" s="345">
        <v>0</v>
      </c>
      <c r="L46" s="345">
        <v>0</v>
      </c>
      <c r="M46" s="345">
        <v>0</v>
      </c>
      <c r="N46" s="345">
        <v>0</v>
      </c>
      <c r="O46" s="345">
        <v>0</v>
      </c>
      <c r="P46" s="345">
        <v>0</v>
      </c>
      <c r="Q46" s="345">
        <v>0</v>
      </c>
      <c r="R46" s="345">
        <v>0</v>
      </c>
      <c r="S46" s="345">
        <v>0</v>
      </c>
      <c r="T46" s="345">
        <v>0</v>
      </c>
      <c r="U46" s="345">
        <v>0</v>
      </c>
      <c r="V46" s="345">
        <v>0</v>
      </c>
      <c r="W46" s="345">
        <v>0</v>
      </c>
      <c r="X46" s="345">
        <v>0</v>
      </c>
      <c r="Y46" s="345">
        <v>0</v>
      </c>
      <c r="Z46" s="345">
        <v>0</v>
      </c>
      <c r="AA46" s="345">
        <v>0</v>
      </c>
      <c r="AB46" s="345">
        <v>0</v>
      </c>
      <c r="AC46" s="345">
        <v>0</v>
      </c>
      <c r="AD46" s="345">
        <v>0</v>
      </c>
      <c r="AE46" s="345">
        <v>0</v>
      </c>
      <c r="AF46" s="345">
        <v>0</v>
      </c>
      <c r="AG46" s="345">
        <v>0</v>
      </c>
      <c r="AH46" s="345">
        <v>0</v>
      </c>
      <c r="AI46" s="345">
        <v>0</v>
      </c>
      <c r="AJ46" s="345">
        <v>0</v>
      </c>
      <c r="AK46" s="345">
        <v>0</v>
      </c>
      <c r="AL46" s="345">
        <v>0</v>
      </c>
      <c r="AM46" s="345">
        <v>0</v>
      </c>
      <c r="AN46" s="345">
        <v>0</v>
      </c>
      <c r="AO46" s="345">
        <v>0</v>
      </c>
      <c r="AP46" s="345">
        <v>0</v>
      </c>
      <c r="AQ46" s="345">
        <v>0</v>
      </c>
      <c r="AR46" s="345">
        <v>0</v>
      </c>
      <c r="AS46" s="345">
        <v>0</v>
      </c>
      <c r="AT46" s="345">
        <v>0</v>
      </c>
      <c r="AU46" s="345">
        <v>0</v>
      </c>
      <c r="AV46" s="345">
        <v>0</v>
      </c>
      <c r="AW46" s="345">
        <v>0</v>
      </c>
      <c r="AX46" s="345">
        <v>0</v>
      </c>
      <c r="AY46" s="345">
        <v>0</v>
      </c>
      <c r="AZ46" s="345">
        <v>0</v>
      </c>
      <c r="BA46" s="345">
        <v>0</v>
      </c>
      <c r="BB46" s="345">
        <v>0</v>
      </c>
      <c r="BC46" s="345">
        <v>0</v>
      </c>
      <c r="BD46" s="345">
        <v>0</v>
      </c>
      <c r="BE46" s="345">
        <v>0</v>
      </c>
      <c r="BF46" s="345">
        <v>0</v>
      </c>
      <c r="BG46" s="345">
        <v>0</v>
      </c>
      <c r="BH46" s="345">
        <v>0</v>
      </c>
      <c r="BI46" s="345">
        <v>0</v>
      </c>
      <c r="BJ46" s="345">
        <v>0</v>
      </c>
      <c r="BK46" s="345">
        <v>0</v>
      </c>
      <c r="BL46" s="345">
        <v>0</v>
      </c>
      <c r="BM46" s="345">
        <v>0</v>
      </c>
      <c r="BN46" s="345">
        <v>0</v>
      </c>
      <c r="BO46" s="345">
        <v>0</v>
      </c>
      <c r="BP46" s="345">
        <v>0</v>
      </c>
      <c r="BQ46" s="345">
        <v>0</v>
      </c>
      <c r="BR46" s="345">
        <v>0</v>
      </c>
      <c r="BS46" s="345">
        <v>0</v>
      </c>
      <c r="BT46" s="345">
        <v>0</v>
      </c>
      <c r="BU46" s="345">
        <v>0</v>
      </c>
      <c r="BV46" s="345">
        <v>0</v>
      </c>
      <c r="BW46" s="345">
        <v>0</v>
      </c>
      <c r="BX46" s="345">
        <v>0</v>
      </c>
      <c r="BY46" s="345">
        <v>0</v>
      </c>
    </row>
    <row r="47" spans="1:77" x14ac:dyDescent="0.25">
      <c r="A47" s="105" t="s">
        <v>44</v>
      </c>
      <c r="B47" s="345">
        <v>0</v>
      </c>
      <c r="C47" s="345">
        <v>0</v>
      </c>
      <c r="D47" s="345">
        <v>0</v>
      </c>
      <c r="E47" s="345">
        <v>0</v>
      </c>
      <c r="F47" s="345">
        <v>0</v>
      </c>
      <c r="G47" s="345">
        <v>0</v>
      </c>
      <c r="H47" s="345">
        <v>0</v>
      </c>
      <c r="I47" s="345">
        <v>0</v>
      </c>
      <c r="J47" s="345">
        <v>0</v>
      </c>
      <c r="K47" s="345">
        <v>0</v>
      </c>
      <c r="L47" s="345">
        <v>0</v>
      </c>
      <c r="M47" s="345">
        <v>0</v>
      </c>
      <c r="N47" s="345">
        <v>0</v>
      </c>
      <c r="O47" s="345">
        <v>0</v>
      </c>
      <c r="P47" s="345">
        <v>0</v>
      </c>
      <c r="Q47" s="345">
        <v>0</v>
      </c>
      <c r="R47" s="345">
        <v>0</v>
      </c>
      <c r="S47" s="345">
        <v>0</v>
      </c>
      <c r="T47" s="345">
        <v>0</v>
      </c>
      <c r="U47" s="345">
        <v>0</v>
      </c>
      <c r="V47" s="345">
        <v>0</v>
      </c>
      <c r="W47" s="345">
        <v>0</v>
      </c>
      <c r="X47" s="345">
        <v>0</v>
      </c>
      <c r="Y47" s="345">
        <v>0</v>
      </c>
      <c r="Z47" s="345">
        <v>0</v>
      </c>
      <c r="AA47" s="345">
        <v>0</v>
      </c>
      <c r="AB47" s="345">
        <v>0</v>
      </c>
      <c r="AC47" s="345">
        <v>0</v>
      </c>
      <c r="AD47" s="345">
        <v>0</v>
      </c>
      <c r="AE47" s="345">
        <v>0</v>
      </c>
      <c r="AF47" s="345">
        <v>0</v>
      </c>
      <c r="AG47" s="345">
        <v>0</v>
      </c>
      <c r="AH47" s="345">
        <v>0</v>
      </c>
      <c r="AI47" s="345">
        <v>0</v>
      </c>
      <c r="AJ47" s="345">
        <v>0</v>
      </c>
      <c r="AK47" s="345">
        <v>0</v>
      </c>
      <c r="AL47" s="345">
        <v>0</v>
      </c>
      <c r="AM47" s="345">
        <v>0</v>
      </c>
      <c r="AN47" s="345">
        <v>0</v>
      </c>
      <c r="AO47" s="345">
        <v>0</v>
      </c>
      <c r="AP47" s="345">
        <v>0</v>
      </c>
      <c r="AQ47" s="345">
        <v>0</v>
      </c>
      <c r="AR47" s="345">
        <v>0</v>
      </c>
      <c r="AS47" s="345">
        <v>0</v>
      </c>
      <c r="AT47" s="345">
        <v>0</v>
      </c>
      <c r="AU47" s="345">
        <v>0</v>
      </c>
      <c r="AV47" s="345">
        <v>0</v>
      </c>
      <c r="AW47" s="345">
        <v>0</v>
      </c>
      <c r="AX47" s="345">
        <v>0</v>
      </c>
      <c r="AY47" s="345">
        <v>0</v>
      </c>
      <c r="AZ47" s="345">
        <v>0</v>
      </c>
      <c r="BA47" s="345">
        <v>0</v>
      </c>
      <c r="BB47" s="345">
        <v>0</v>
      </c>
      <c r="BC47" s="345">
        <v>0</v>
      </c>
      <c r="BD47" s="345">
        <v>0</v>
      </c>
      <c r="BE47" s="345">
        <v>0</v>
      </c>
      <c r="BF47" s="345">
        <v>0</v>
      </c>
      <c r="BG47" s="345">
        <v>0</v>
      </c>
      <c r="BH47" s="345">
        <v>0</v>
      </c>
      <c r="BI47" s="345">
        <v>0</v>
      </c>
      <c r="BJ47" s="345">
        <v>0</v>
      </c>
      <c r="BK47" s="345">
        <v>0</v>
      </c>
      <c r="BL47" s="345">
        <v>0</v>
      </c>
      <c r="BM47" s="345">
        <v>0</v>
      </c>
      <c r="BN47" s="345">
        <v>0</v>
      </c>
      <c r="BO47" s="345">
        <v>0</v>
      </c>
      <c r="BP47" s="345">
        <v>0</v>
      </c>
      <c r="BQ47" s="345">
        <v>0</v>
      </c>
      <c r="BR47" s="345">
        <v>0</v>
      </c>
      <c r="BS47" s="345">
        <v>0</v>
      </c>
      <c r="BT47" s="345">
        <v>0</v>
      </c>
      <c r="BU47" s="345">
        <v>0</v>
      </c>
      <c r="BV47" s="345">
        <v>0</v>
      </c>
      <c r="BW47" s="345">
        <v>0</v>
      </c>
      <c r="BX47" s="345">
        <v>0</v>
      </c>
      <c r="BY47" s="345">
        <v>0</v>
      </c>
    </row>
    <row r="48" spans="1:77" x14ac:dyDescent="0.25">
      <c r="A48" s="105" t="s">
        <v>45</v>
      </c>
      <c r="B48" s="345">
        <v>0</v>
      </c>
      <c r="C48" s="345">
        <v>0</v>
      </c>
      <c r="D48" s="345">
        <v>0</v>
      </c>
      <c r="E48" s="345">
        <v>0</v>
      </c>
      <c r="F48" s="345">
        <v>0</v>
      </c>
      <c r="G48" s="345">
        <v>0</v>
      </c>
      <c r="H48" s="345">
        <v>0</v>
      </c>
      <c r="I48" s="345">
        <v>0</v>
      </c>
      <c r="J48" s="345">
        <v>0</v>
      </c>
      <c r="K48" s="345">
        <v>0</v>
      </c>
      <c r="L48" s="345">
        <v>0</v>
      </c>
      <c r="M48" s="345">
        <v>0</v>
      </c>
      <c r="N48" s="345">
        <v>0</v>
      </c>
      <c r="O48" s="345">
        <v>0</v>
      </c>
      <c r="P48" s="345">
        <v>0</v>
      </c>
      <c r="Q48" s="345">
        <v>0</v>
      </c>
      <c r="R48" s="345">
        <v>0</v>
      </c>
      <c r="S48" s="345">
        <v>0</v>
      </c>
      <c r="T48" s="345">
        <v>0</v>
      </c>
      <c r="U48" s="345">
        <v>0</v>
      </c>
      <c r="V48" s="345">
        <v>0</v>
      </c>
      <c r="W48" s="345">
        <v>0</v>
      </c>
      <c r="X48" s="345">
        <v>0</v>
      </c>
      <c r="Y48" s="345">
        <v>0</v>
      </c>
      <c r="Z48" s="345">
        <v>0</v>
      </c>
      <c r="AA48" s="345">
        <v>0</v>
      </c>
      <c r="AB48" s="345">
        <v>0</v>
      </c>
      <c r="AC48" s="345">
        <v>0</v>
      </c>
      <c r="AD48" s="345">
        <v>0</v>
      </c>
      <c r="AE48" s="345">
        <v>0</v>
      </c>
      <c r="AF48" s="345">
        <v>0</v>
      </c>
      <c r="AG48" s="345">
        <v>0</v>
      </c>
      <c r="AH48" s="345">
        <v>0</v>
      </c>
      <c r="AI48" s="345">
        <v>0</v>
      </c>
      <c r="AJ48" s="345">
        <v>0</v>
      </c>
      <c r="AK48" s="345">
        <v>0</v>
      </c>
      <c r="AL48" s="345">
        <v>0</v>
      </c>
      <c r="AM48" s="345">
        <v>0</v>
      </c>
      <c r="AN48" s="345">
        <v>0</v>
      </c>
      <c r="AO48" s="345">
        <v>0</v>
      </c>
      <c r="AP48" s="345">
        <v>0</v>
      </c>
      <c r="AQ48" s="345">
        <v>0</v>
      </c>
      <c r="AR48" s="345">
        <v>0</v>
      </c>
      <c r="AS48" s="345">
        <v>0</v>
      </c>
      <c r="AT48" s="345">
        <v>0</v>
      </c>
      <c r="AU48" s="345">
        <v>0</v>
      </c>
      <c r="AV48" s="345">
        <v>0</v>
      </c>
      <c r="AW48" s="345">
        <v>0</v>
      </c>
      <c r="AX48" s="345">
        <v>0</v>
      </c>
      <c r="AY48" s="345">
        <v>0</v>
      </c>
      <c r="AZ48" s="345">
        <v>0</v>
      </c>
      <c r="BA48" s="345">
        <v>0</v>
      </c>
      <c r="BB48" s="345">
        <v>0</v>
      </c>
      <c r="BC48" s="345">
        <v>0</v>
      </c>
      <c r="BD48" s="345">
        <v>0</v>
      </c>
      <c r="BE48" s="345">
        <v>0</v>
      </c>
      <c r="BF48" s="345">
        <v>0</v>
      </c>
      <c r="BG48" s="345">
        <v>0</v>
      </c>
      <c r="BH48" s="345">
        <v>0</v>
      </c>
      <c r="BI48" s="345">
        <v>0</v>
      </c>
      <c r="BJ48" s="345">
        <v>0</v>
      </c>
      <c r="BK48" s="345">
        <v>0</v>
      </c>
      <c r="BL48" s="345">
        <v>0</v>
      </c>
      <c r="BM48" s="345">
        <v>0</v>
      </c>
      <c r="BN48" s="345">
        <v>0</v>
      </c>
      <c r="BO48" s="345">
        <v>0</v>
      </c>
      <c r="BP48" s="345">
        <v>0</v>
      </c>
      <c r="BQ48" s="345">
        <v>0</v>
      </c>
      <c r="BR48" s="345">
        <v>0</v>
      </c>
      <c r="BS48" s="345">
        <v>0</v>
      </c>
      <c r="BT48" s="345">
        <v>0</v>
      </c>
      <c r="BU48" s="345">
        <v>0</v>
      </c>
      <c r="BV48" s="345">
        <v>0</v>
      </c>
      <c r="BW48" s="345">
        <v>0</v>
      </c>
      <c r="BX48" s="345">
        <v>0</v>
      </c>
      <c r="BY48" s="345">
        <v>0</v>
      </c>
    </row>
    <row r="49" spans="1:77" x14ac:dyDescent="0.25">
      <c r="A49" s="105" t="s">
        <v>46</v>
      </c>
      <c r="B49" s="345">
        <v>0</v>
      </c>
      <c r="C49" s="345">
        <v>0</v>
      </c>
      <c r="D49" s="345">
        <v>0</v>
      </c>
      <c r="E49" s="345">
        <v>0</v>
      </c>
      <c r="F49" s="345">
        <v>0</v>
      </c>
      <c r="G49" s="345">
        <v>0</v>
      </c>
      <c r="H49" s="345">
        <v>0</v>
      </c>
      <c r="I49" s="345">
        <v>0</v>
      </c>
      <c r="J49" s="345">
        <v>0</v>
      </c>
      <c r="K49" s="345">
        <v>0</v>
      </c>
      <c r="L49" s="345">
        <v>0</v>
      </c>
      <c r="M49" s="345">
        <v>0</v>
      </c>
      <c r="N49" s="345">
        <v>0</v>
      </c>
      <c r="O49" s="345">
        <v>0</v>
      </c>
      <c r="P49" s="345">
        <v>0</v>
      </c>
      <c r="Q49" s="345">
        <v>0</v>
      </c>
      <c r="R49" s="345">
        <v>0</v>
      </c>
      <c r="S49" s="345">
        <v>0</v>
      </c>
      <c r="T49" s="345">
        <v>0</v>
      </c>
      <c r="U49" s="345">
        <v>0</v>
      </c>
      <c r="V49" s="345">
        <v>0</v>
      </c>
      <c r="W49" s="345">
        <v>0</v>
      </c>
      <c r="X49" s="345">
        <v>0</v>
      </c>
      <c r="Y49" s="345">
        <v>0</v>
      </c>
      <c r="Z49" s="345">
        <v>0</v>
      </c>
      <c r="AA49" s="345">
        <v>0</v>
      </c>
      <c r="AB49" s="345">
        <v>0</v>
      </c>
      <c r="AC49" s="345">
        <v>0</v>
      </c>
      <c r="AD49" s="345">
        <v>0</v>
      </c>
      <c r="AE49" s="345">
        <v>0</v>
      </c>
      <c r="AF49" s="345">
        <v>0</v>
      </c>
      <c r="AG49" s="345">
        <v>0</v>
      </c>
      <c r="AH49" s="345">
        <v>0</v>
      </c>
      <c r="AI49" s="345">
        <v>0</v>
      </c>
      <c r="AJ49" s="345">
        <v>0</v>
      </c>
      <c r="AK49" s="345">
        <v>0</v>
      </c>
      <c r="AL49" s="345">
        <v>0</v>
      </c>
      <c r="AM49" s="345">
        <v>0</v>
      </c>
      <c r="AN49" s="345">
        <v>0</v>
      </c>
      <c r="AO49" s="345">
        <v>0</v>
      </c>
      <c r="AP49" s="345">
        <v>0</v>
      </c>
      <c r="AQ49" s="345">
        <v>0</v>
      </c>
      <c r="AR49" s="345">
        <v>0</v>
      </c>
      <c r="AS49" s="345">
        <v>0</v>
      </c>
      <c r="AT49" s="345">
        <v>0</v>
      </c>
      <c r="AU49" s="345">
        <v>0</v>
      </c>
      <c r="AV49" s="345">
        <v>0</v>
      </c>
      <c r="AW49" s="345">
        <v>0</v>
      </c>
      <c r="AX49" s="345">
        <v>0</v>
      </c>
      <c r="AY49" s="345">
        <v>0</v>
      </c>
      <c r="AZ49" s="345">
        <v>0</v>
      </c>
      <c r="BA49" s="345">
        <v>0</v>
      </c>
      <c r="BB49" s="345">
        <v>0</v>
      </c>
      <c r="BC49" s="345">
        <v>0</v>
      </c>
      <c r="BD49" s="345">
        <v>0</v>
      </c>
      <c r="BE49" s="345">
        <v>0</v>
      </c>
      <c r="BF49" s="345">
        <v>0</v>
      </c>
      <c r="BG49" s="345">
        <v>0</v>
      </c>
      <c r="BH49" s="345">
        <v>0</v>
      </c>
      <c r="BI49" s="345">
        <v>0</v>
      </c>
      <c r="BJ49" s="345">
        <v>0</v>
      </c>
      <c r="BK49" s="345">
        <v>0</v>
      </c>
      <c r="BL49" s="345">
        <v>0</v>
      </c>
      <c r="BM49" s="345">
        <v>0</v>
      </c>
      <c r="BN49" s="345">
        <v>0</v>
      </c>
      <c r="BO49" s="345">
        <v>0</v>
      </c>
      <c r="BP49" s="345">
        <v>0</v>
      </c>
      <c r="BQ49" s="345">
        <v>0</v>
      </c>
      <c r="BR49" s="345">
        <v>0</v>
      </c>
      <c r="BS49" s="345">
        <v>0</v>
      </c>
      <c r="BT49" s="345">
        <v>0</v>
      </c>
      <c r="BU49" s="345">
        <v>0</v>
      </c>
      <c r="BV49" s="345">
        <v>0</v>
      </c>
      <c r="BW49" s="345">
        <v>0</v>
      </c>
      <c r="BX49" s="345">
        <v>0</v>
      </c>
      <c r="BY49" s="345">
        <v>0</v>
      </c>
    </row>
    <row r="50" spans="1:77" x14ac:dyDescent="0.25">
      <c r="A50" s="105" t="s">
        <v>47</v>
      </c>
      <c r="B50" s="345">
        <v>0</v>
      </c>
      <c r="C50" s="345">
        <v>0</v>
      </c>
      <c r="D50" s="345">
        <v>0</v>
      </c>
      <c r="E50" s="345">
        <v>0</v>
      </c>
      <c r="F50" s="345">
        <v>0</v>
      </c>
      <c r="G50" s="345">
        <v>0</v>
      </c>
      <c r="H50" s="345">
        <v>0</v>
      </c>
      <c r="I50" s="345">
        <v>0</v>
      </c>
      <c r="J50" s="345">
        <v>0</v>
      </c>
      <c r="K50" s="345">
        <v>0</v>
      </c>
      <c r="L50" s="345">
        <v>0</v>
      </c>
      <c r="M50" s="345">
        <v>0</v>
      </c>
      <c r="N50" s="345">
        <v>0</v>
      </c>
      <c r="O50" s="345">
        <v>0</v>
      </c>
      <c r="P50" s="345">
        <v>0</v>
      </c>
      <c r="Q50" s="345">
        <v>0</v>
      </c>
      <c r="R50" s="345">
        <v>0</v>
      </c>
      <c r="S50" s="345">
        <v>0</v>
      </c>
      <c r="T50" s="345">
        <v>0</v>
      </c>
      <c r="U50" s="345">
        <v>0</v>
      </c>
      <c r="V50" s="345">
        <v>0</v>
      </c>
      <c r="W50" s="345">
        <v>0</v>
      </c>
      <c r="X50" s="345">
        <v>0</v>
      </c>
      <c r="Y50" s="345">
        <v>0</v>
      </c>
      <c r="Z50" s="345">
        <v>0</v>
      </c>
      <c r="AA50" s="345">
        <v>0</v>
      </c>
      <c r="AB50" s="345">
        <v>0</v>
      </c>
      <c r="AC50" s="345">
        <v>0</v>
      </c>
      <c r="AD50" s="345">
        <v>0</v>
      </c>
      <c r="AE50" s="345">
        <v>0</v>
      </c>
      <c r="AF50" s="345">
        <v>0</v>
      </c>
      <c r="AG50" s="345">
        <v>0</v>
      </c>
      <c r="AH50" s="345">
        <v>0</v>
      </c>
      <c r="AI50" s="345">
        <v>0</v>
      </c>
      <c r="AJ50" s="345">
        <v>0</v>
      </c>
      <c r="AK50" s="345">
        <v>0</v>
      </c>
      <c r="AL50" s="345">
        <v>0</v>
      </c>
      <c r="AM50" s="345">
        <v>0</v>
      </c>
      <c r="AN50" s="345">
        <v>0</v>
      </c>
      <c r="AO50" s="345">
        <v>0</v>
      </c>
      <c r="AP50" s="345">
        <v>0</v>
      </c>
      <c r="AQ50" s="345">
        <v>0</v>
      </c>
      <c r="AR50" s="345">
        <v>0</v>
      </c>
      <c r="AS50" s="345">
        <v>0</v>
      </c>
      <c r="AT50" s="345">
        <v>0</v>
      </c>
      <c r="AU50" s="345">
        <v>0</v>
      </c>
      <c r="AV50" s="345">
        <v>0</v>
      </c>
      <c r="AW50" s="345">
        <v>0</v>
      </c>
      <c r="AX50" s="345">
        <v>0</v>
      </c>
      <c r="AY50" s="345">
        <v>0</v>
      </c>
      <c r="AZ50" s="345">
        <v>0</v>
      </c>
      <c r="BA50" s="345">
        <v>0</v>
      </c>
      <c r="BB50" s="345">
        <v>0</v>
      </c>
      <c r="BC50" s="345">
        <v>0</v>
      </c>
      <c r="BD50" s="345">
        <v>0</v>
      </c>
      <c r="BE50" s="345">
        <v>0</v>
      </c>
      <c r="BF50" s="345">
        <v>0</v>
      </c>
      <c r="BG50" s="345">
        <v>0</v>
      </c>
      <c r="BH50" s="345">
        <v>0</v>
      </c>
      <c r="BI50" s="345">
        <v>0</v>
      </c>
      <c r="BJ50" s="345">
        <v>0</v>
      </c>
      <c r="BK50" s="345">
        <v>0</v>
      </c>
      <c r="BL50" s="345">
        <v>0</v>
      </c>
      <c r="BM50" s="345">
        <v>0</v>
      </c>
      <c r="BN50" s="345">
        <v>0</v>
      </c>
      <c r="BO50" s="345">
        <v>0</v>
      </c>
      <c r="BP50" s="345">
        <v>0</v>
      </c>
      <c r="BQ50" s="345">
        <v>0</v>
      </c>
      <c r="BR50" s="345">
        <v>0</v>
      </c>
      <c r="BS50" s="345">
        <v>0</v>
      </c>
      <c r="BT50" s="345">
        <v>0</v>
      </c>
      <c r="BU50" s="345">
        <v>0</v>
      </c>
      <c r="BV50" s="345">
        <v>0</v>
      </c>
      <c r="BW50" s="345">
        <v>0</v>
      </c>
      <c r="BX50" s="345">
        <v>0</v>
      </c>
      <c r="BY50" s="345">
        <v>0</v>
      </c>
    </row>
    <row r="51" spans="1:77" x14ac:dyDescent="0.25">
      <c r="A51" s="105" t="s">
        <v>48</v>
      </c>
      <c r="B51" s="345">
        <v>0</v>
      </c>
      <c r="C51" s="345">
        <v>0</v>
      </c>
      <c r="D51" s="345">
        <v>0</v>
      </c>
      <c r="E51" s="345">
        <v>0</v>
      </c>
      <c r="F51" s="345">
        <v>0</v>
      </c>
      <c r="G51" s="345">
        <v>0</v>
      </c>
      <c r="H51" s="345">
        <v>0</v>
      </c>
      <c r="I51" s="345">
        <v>0</v>
      </c>
      <c r="J51" s="345">
        <v>0</v>
      </c>
      <c r="K51" s="345">
        <v>0</v>
      </c>
      <c r="L51" s="345">
        <v>0</v>
      </c>
      <c r="M51" s="345">
        <v>0</v>
      </c>
      <c r="N51" s="345">
        <v>0</v>
      </c>
      <c r="O51" s="345">
        <v>0</v>
      </c>
      <c r="P51" s="345">
        <v>0</v>
      </c>
      <c r="Q51" s="345">
        <v>0</v>
      </c>
      <c r="R51" s="345">
        <v>0</v>
      </c>
      <c r="S51" s="345">
        <v>0</v>
      </c>
      <c r="T51" s="345">
        <v>0</v>
      </c>
      <c r="U51" s="345">
        <v>0</v>
      </c>
      <c r="V51" s="345">
        <v>0</v>
      </c>
      <c r="W51" s="345">
        <v>0</v>
      </c>
      <c r="X51" s="345">
        <v>0</v>
      </c>
      <c r="Y51" s="345">
        <v>0</v>
      </c>
      <c r="Z51" s="345">
        <v>0</v>
      </c>
      <c r="AA51" s="345">
        <v>0</v>
      </c>
      <c r="AB51" s="345">
        <v>0</v>
      </c>
      <c r="AC51" s="345">
        <v>0</v>
      </c>
      <c r="AD51" s="345">
        <v>0</v>
      </c>
      <c r="AE51" s="345">
        <v>0</v>
      </c>
      <c r="AF51" s="345">
        <v>0</v>
      </c>
      <c r="AG51" s="345">
        <v>0</v>
      </c>
      <c r="AH51" s="345">
        <v>0</v>
      </c>
      <c r="AI51" s="345">
        <v>0</v>
      </c>
      <c r="AJ51" s="345">
        <v>0</v>
      </c>
      <c r="AK51" s="345">
        <v>0</v>
      </c>
      <c r="AL51" s="345">
        <v>0</v>
      </c>
      <c r="AM51" s="345">
        <v>0</v>
      </c>
      <c r="AN51" s="345">
        <v>0</v>
      </c>
      <c r="AO51" s="345">
        <v>0</v>
      </c>
      <c r="AP51" s="345">
        <v>0</v>
      </c>
      <c r="AQ51" s="345">
        <v>0</v>
      </c>
      <c r="AR51" s="345">
        <v>0</v>
      </c>
      <c r="AS51" s="345">
        <v>0</v>
      </c>
      <c r="AT51" s="345">
        <v>0</v>
      </c>
      <c r="AU51" s="345">
        <v>0</v>
      </c>
      <c r="AV51" s="345">
        <v>0</v>
      </c>
      <c r="AW51" s="345">
        <v>0</v>
      </c>
      <c r="AX51" s="345">
        <v>0</v>
      </c>
      <c r="AY51" s="345">
        <v>0</v>
      </c>
      <c r="AZ51" s="345">
        <v>0</v>
      </c>
      <c r="BA51" s="345">
        <v>0</v>
      </c>
      <c r="BB51" s="345">
        <v>0</v>
      </c>
      <c r="BC51" s="345">
        <v>0</v>
      </c>
      <c r="BD51" s="345">
        <v>0</v>
      </c>
      <c r="BE51" s="345">
        <v>0</v>
      </c>
      <c r="BF51" s="345">
        <v>0</v>
      </c>
      <c r="BG51" s="345">
        <v>0</v>
      </c>
      <c r="BH51" s="345">
        <v>0</v>
      </c>
      <c r="BI51" s="345">
        <v>0</v>
      </c>
      <c r="BJ51" s="345">
        <v>0</v>
      </c>
      <c r="BK51" s="345">
        <v>0</v>
      </c>
      <c r="BL51" s="345">
        <v>0</v>
      </c>
      <c r="BM51" s="345">
        <v>0</v>
      </c>
      <c r="BN51" s="345">
        <v>0</v>
      </c>
      <c r="BO51" s="345">
        <v>0</v>
      </c>
      <c r="BP51" s="345">
        <v>0</v>
      </c>
      <c r="BQ51" s="345">
        <v>0</v>
      </c>
      <c r="BR51" s="345">
        <v>0</v>
      </c>
      <c r="BS51" s="345">
        <v>0</v>
      </c>
      <c r="BT51" s="345">
        <v>0</v>
      </c>
      <c r="BU51" s="345">
        <v>0</v>
      </c>
      <c r="BV51" s="345">
        <v>0</v>
      </c>
      <c r="BW51" s="345">
        <v>0</v>
      </c>
      <c r="BX51" s="345">
        <v>0</v>
      </c>
      <c r="BY51" s="345">
        <v>0</v>
      </c>
    </row>
    <row r="52" spans="1:77" x14ac:dyDescent="0.25">
      <c r="A52" s="105" t="s">
        <v>49</v>
      </c>
      <c r="B52" s="345">
        <v>0</v>
      </c>
      <c r="C52" s="345">
        <v>0</v>
      </c>
      <c r="D52" s="345">
        <v>0</v>
      </c>
      <c r="E52" s="345">
        <v>0</v>
      </c>
      <c r="F52" s="345">
        <v>0</v>
      </c>
      <c r="G52" s="345">
        <v>0</v>
      </c>
      <c r="H52" s="345">
        <v>0</v>
      </c>
      <c r="I52" s="345">
        <v>0</v>
      </c>
      <c r="J52" s="345">
        <v>0</v>
      </c>
      <c r="K52" s="345">
        <v>0</v>
      </c>
      <c r="L52" s="345">
        <v>0</v>
      </c>
      <c r="M52" s="345">
        <v>0</v>
      </c>
      <c r="N52" s="345">
        <v>0</v>
      </c>
      <c r="O52" s="345">
        <v>0</v>
      </c>
      <c r="P52" s="345">
        <v>0</v>
      </c>
      <c r="Q52" s="345">
        <v>0</v>
      </c>
      <c r="R52" s="345">
        <v>0</v>
      </c>
      <c r="S52" s="345">
        <v>0</v>
      </c>
      <c r="T52" s="345">
        <v>0</v>
      </c>
      <c r="U52" s="345">
        <v>0</v>
      </c>
      <c r="V52" s="345">
        <v>0</v>
      </c>
      <c r="W52" s="345">
        <v>0</v>
      </c>
      <c r="X52" s="345">
        <v>0</v>
      </c>
      <c r="Y52" s="345">
        <v>0</v>
      </c>
      <c r="Z52" s="345">
        <v>0</v>
      </c>
      <c r="AA52" s="345">
        <v>0</v>
      </c>
      <c r="AB52" s="345">
        <v>0</v>
      </c>
      <c r="AC52" s="345">
        <v>0</v>
      </c>
      <c r="AD52" s="345">
        <v>0</v>
      </c>
      <c r="AE52" s="345">
        <v>0</v>
      </c>
      <c r="AF52" s="345">
        <v>0</v>
      </c>
      <c r="AG52" s="345">
        <v>0</v>
      </c>
      <c r="AH52" s="345">
        <v>0</v>
      </c>
      <c r="AI52" s="345">
        <v>0</v>
      </c>
      <c r="AJ52" s="345">
        <v>0</v>
      </c>
      <c r="AK52" s="345">
        <v>0</v>
      </c>
      <c r="AL52" s="345">
        <v>0</v>
      </c>
      <c r="AM52" s="345">
        <v>0</v>
      </c>
      <c r="AN52" s="345">
        <v>0</v>
      </c>
      <c r="AO52" s="345">
        <v>0</v>
      </c>
      <c r="AP52" s="345">
        <v>0</v>
      </c>
      <c r="AQ52" s="345">
        <v>0</v>
      </c>
      <c r="AR52" s="345">
        <v>0</v>
      </c>
      <c r="AS52" s="345">
        <v>0</v>
      </c>
      <c r="AT52" s="345">
        <v>0</v>
      </c>
      <c r="AU52" s="345">
        <v>0</v>
      </c>
      <c r="AV52" s="345">
        <v>0</v>
      </c>
      <c r="AW52" s="345">
        <v>0</v>
      </c>
      <c r="AX52" s="345">
        <v>0</v>
      </c>
      <c r="AY52" s="345">
        <v>0</v>
      </c>
      <c r="AZ52" s="345">
        <v>0</v>
      </c>
      <c r="BA52" s="345">
        <v>0</v>
      </c>
      <c r="BB52" s="345">
        <v>0</v>
      </c>
      <c r="BC52" s="345">
        <v>0</v>
      </c>
      <c r="BD52" s="345">
        <v>0</v>
      </c>
      <c r="BE52" s="345">
        <v>0</v>
      </c>
      <c r="BF52" s="345">
        <v>0</v>
      </c>
      <c r="BG52" s="345">
        <v>0</v>
      </c>
      <c r="BH52" s="345">
        <v>0</v>
      </c>
      <c r="BI52" s="345">
        <v>0</v>
      </c>
      <c r="BJ52" s="345">
        <v>0</v>
      </c>
      <c r="BK52" s="345">
        <v>0</v>
      </c>
      <c r="BL52" s="345">
        <v>0</v>
      </c>
      <c r="BM52" s="345">
        <v>0</v>
      </c>
      <c r="BN52" s="345">
        <v>0</v>
      </c>
      <c r="BO52" s="345">
        <v>0</v>
      </c>
      <c r="BP52" s="345">
        <v>0</v>
      </c>
      <c r="BQ52" s="345">
        <v>0</v>
      </c>
      <c r="BR52" s="345">
        <v>0</v>
      </c>
      <c r="BS52" s="345">
        <v>0</v>
      </c>
      <c r="BT52" s="345">
        <v>0</v>
      </c>
      <c r="BU52" s="345">
        <v>0</v>
      </c>
      <c r="BV52" s="345">
        <v>0</v>
      </c>
      <c r="BW52" s="345">
        <v>0</v>
      </c>
      <c r="BX52" s="345">
        <v>0</v>
      </c>
      <c r="BY52" s="345">
        <v>0</v>
      </c>
    </row>
    <row r="53" spans="1:77" x14ac:dyDescent="0.25">
      <c r="A53" s="105" t="s">
        <v>50</v>
      </c>
      <c r="B53" s="345">
        <v>0</v>
      </c>
      <c r="C53" s="345">
        <v>0</v>
      </c>
      <c r="D53" s="345">
        <v>0</v>
      </c>
      <c r="E53" s="345">
        <v>0</v>
      </c>
      <c r="F53" s="345">
        <v>0</v>
      </c>
      <c r="G53" s="345">
        <v>0</v>
      </c>
      <c r="H53" s="345">
        <v>0</v>
      </c>
      <c r="I53" s="345">
        <v>0</v>
      </c>
      <c r="J53" s="345">
        <v>0</v>
      </c>
      <c r="K53" s="345">
        <v>0</v>
      </c>
      <c r="L53" s="345">
        <v>0</v>
      </c>
      <c r="M53" s="345">
        <v>0</v>
      </c>
      <c r="N53" s="345">
        <v>0</v>
      </c>
      <c r="O53" s="345">
        <v>0</v>
      </c>
      <c r="P53" s="345">
        <v>0</v>
      </c>
      <c r="Q53" s="345">
        <v>0</v>
      </c>
      <c r="R53" s="345">
        <v>0</v>
      </c>
      <c r="S53" s="345">
        <v>0</v>
      </c>
      <c r="T53" s="345">
        <v>0</v>
      </c>
      <c r="U53" s="345">
        <v>0</v>
      </c>
      <c r="V53" s="345">
        <v>0</v>
      </c>
      <c r="W53" s="345">
        <v>0</v>
      </c>
      <c r="X53" s="345">
        <v>0</v>
      </c>
      <c r="Y53" s="345">
        <v>0</v>
      </c>
      <c r="Z53" s="345">
        <v>0</v>
      </c>
      <c r="AA53" s="345">
        <v>0</v>
      </c>
      <c r="AB53" s="345">
        <v>0</v>
      </c>
      <c r="AC53" s="345">
        <v>0</v>
      </c>
      <c r="AD53" s="345">
        <v>0</v>
      </c>
      <c r="AE53" s="345">
        <v>0</v>
      </c>
      <c r="AF53" s="345">
        <v>0</v>
      </c>
      <c r="AG53" s="345">
        <v>0</v>
      </c>
      <c r="AH53" s="345">
        <v>0</v>
      </c>
      <c r="AI53" s="345">
        <v>0</v>
      </c>
      <c r="AJ53" s="345">
        <v>0</v>
      </c>
      <c r="AK53" s="345">
        <v>0</v>
      </c>
      <c r="AL53" s="345">
        <v>0</v>
      </c>
      <c r="AM53" s="345">
        <v>0</v>
      </c>
      <c r="AN53" s="345">
        <v>0</v>
      </c>
      <c r="AO53" s="345">
        <v>0</v>
      </c>
      <c r="AP53" s="345">
        <v>0</v>
      </c>
      <c r="AQ53" s="345">
        <v>0</v>
      </c>
      <c r="AR53" s="345">
        <v>0</v>
      </c>
      <c r="AS53" s="345">
        <v>0</v>
      </c>
      <c r="AT53" s="345">
        <v>0</v>
      </c>
      <c r="AU53" s="345">
        <v>0</v>
      </c>
      <c r="AV53" s="345">
        <v>0</v>
      </c>
      <c r="AW53" s="345">
        <v>0</v>
      </c>
      <c r="AX53" s="345">
        <v>0</v>
      </c>
      <c r="AY53" s="345">
        <v>0</v>
      </c>
      <c r="AZ53" s="345">
        <v>0</v>
      </c>
      <c r="BA53" s="345">
        <v>0</v>
      </c>
      <c r="BB53" s="345">
        <v>0</v>
      </c>
      <c r="BC53" s="345">
        <v>0</v>
      </c>
      <c r="BD53" s="345">
        <v>0</v>
      </c>
      <c r="BE53" s="345">
        <v>0</v>
      </c>
      <c r="BF53" s="345">
        <v>0</v>
      </c>
      <c r="BG53" s="345">
        <v>0</v>
      </c>
      <c r="BH53" s="345">
        <v>0</v>
      </c>
      <c r="BI53" s="345">
        <v>0</v>
      </c>
      <c r="BJ53" s="345">
        <v>0</v>
      </c>
      <c r="BK53" s="345">
        <v>0</v>
      </c>
      <c r="BL53" s="345">
        <v>0</v>
      </c>
      <c r="BM53" s="345">
        <v>0</v>
      </c>
      <c r="BN53" s="345">
        <v>0</v>
      </c>
      <c r="BO53" s="345">
        <v>0</v>
      </c>
      <c r="BP53" s="345">
        <v>0</v>
      </c>
      <c r="BQ53" s="345">
        <v>0</v>
      </c>
      <c r="BR53" s="345">
        <v>0</v>
      </c>
      <c r="BS53" s="345">
        <v>0</v>
      </c>
      <c r="BT53" s="345">
        <v>0</v>
      </c>
      <c r="BU53" s="345">
        <v>0</v>
      </c>
      <c r="BV53" s="345">
        <v>0</v>
      </c>
      <c r="BW53" s="345">
        <v>0</v>
      </c>
      <c r="BX53" s="345">
        <v>0</v>
      </c>
      <c r="BY53" s="345">
        <v>0</v>
      </c>
    </row>
    <row r="54" spans="1:77" x14ac:dyDescent="0.25">
      <c r="A54" s="105" t="s">
        <v>51</v>
      </c>
      <c r="B54" s="345">
        <v>0</v>
      </c>
      <c r="C54" s="345">
        <v>0</v>
      </c>
      <c r="D54" s="345">
        <v>0</v>
      </c>
      <c r="E54" s="345">
        <v>0</v>
      </c>
      <c r="F54" s="345">
        <v>0</v>
      </c>
      <c r="G54" s="345">
        <v>0</v>
      </c>
      <c r="H54" s="345">
        <v>0</v>
      </c>
      <c r="I54" s="345">
        <v>0</v>
      </c>
      <c r="J54" s="345">
        <v>0</v>
      </c>
      <c r="K54" s="345">
        <v>0</v>
      </c>
      <c r="L54" s="345">
        <v>0</v>
      </c>
      <c r="M54" s="345">
        <v>0</v>
      </c>
      <c r="N54" s="345">
        <v>0</v>
      </c>
      <c r="O54" s="345">
        <v>0</v>
      </c>
      <c r="P54" s="345">
        <v>0</v>
      </c>
      <c r="Q54" s="345">
        <v>0</v>
      </c>
      <c r="R54" s="345">
        <v>0</v>
      </c>
      <c r="S54" s="345">
        <v>0</v>
      </c>
      <c r="T54" s="345">
        <v>0</v>
      </c>
      <c r="U54" s="345">
        <v>0</v>
      </c>
      <c r="V54" s="345">
        <v>0</v>
      </c>
      <c r="W54" s="345">
        <v>0</v>
      </c>
      <c r="X54" s="345">
        <v>0</v>
      </c>
      <c r="Y54" s="345">
        <v>0</v>
      </c>
      <c r="Z54" s="345">
        <v>0</v>
      </c>
      <c r="AA54" s="345">
        <v>0</v>
      </c>
      <c r="AB54" s="345">
        <v>0</v>
      </c>
      <c r="AC54" s="345">
        <v>0</v>
      </c>
      <c r="AD54" s="345">
        <v>0</v>
      </c>
      <c r="AE54" s="345">
        <v>0</v>
      </c>
      <c r="AF54" s="345">
        <v>0</v>
      </c>
      <c r="AG54" s="345">
        <v>0</v>
      </c>
      <c r="AH54" s="345">
        <v>0</v>
      </c>
      <c r="AI54" s="345">
        <v>0</v>
      </c>
      <c r="AJ54" s="345">
        <v>0</v>
      </c>
      <c r="AK54" s="345">
        <v>0</v>
      </c>
      <c r="AL54" s="345">
        <v>0</v>
      </c>
      <c r="AM54" s="345">
        <v>0</v>
      </c>
      <c r="AN54" s="345">
        <v>0</v>
      </c>
      <c r="AO54" s="345">
        <v>0</v>
      </c>
      <c r="AP54" s="345">
        <v>0</v>
      </c>
      <c r="AQ54" s="345">
        <v>0</v>
      </c>
      <c r="AR54" s="345">
        <v>0</v>
      </c>
      <c r="AS54" s="345">
        <v>0</v>
      </c>
      <c r="AT54" s="345">
        <v>0</v>
      </c>
      <c r="AU54" s="345">
        <v>0</v>
      </c>
      <c r="AV54" s="345">
        <v>0</v>
      </c>
      <c r="AW54" s="345">
        <v>0</v>
      </c>
      <c r="AX54" s="345">
        <v>0</v>
      </c>
      <c r="AY54" s="345">
        <v>0</v>
      </c>
      <c r="AZ54" s="345">
        <v>0</v>
      </c>
      <c r="BA54" s="345">
        <v>0</v>
      </c>
      <c r="BB54" s="345">
        <v>0</v>
      </c>
      <c r="BC54" s="345">
        <v>0</v>
      </c>
      <c r="BD54" s="345">
        <v>0</v>
      </c>
      <c r="BE54" s="345">
        <v>0</v>
      </c>
      <c r="BF54" s="345">
        <v>0</v>
      </c>
      <c r="BG54" s="345">
        <v>0</v>
      </c>
      <c r="BH54" s="345">
        <v>0</v>
      </c>
      <c r="BI54" s="345">
        <v>0</v>
      </c>
      <c r="BJ54" s="345">
        <v>0</v>
      </c>
      <c r="BK54" s="345">
        <v>0</v>
      </c>
      <c r="BL54" s="345">
        <v>0</v>
      </c>
      <c r="BM54" s="345">
        <v>0</v>
      </c>
      <c r="BN54" s="345">
        <v>0</v>
      </c>
      <c r="BO54" s="345">
        <v>0</v>
      </c>
      <c r="BP54" s="345">
        <v>0</v>
      </c>
      <c r="BQ54" s="345">
        <v>0</v>
      </c>
      <c r="BR54" s="345">
        <v>0</v>
      </c>
      <c r="BS54" s="345">
        <v>0</v>
      </c>
      <c r="BT54" s="345">
        <v>0</v>
      </c>
      <c r="BU54" s="345">
        <v>0</v>
      </c>
      <c r="BV54" s="345">
        <v>0</v>
      </c>
      <c r="BW54" s="345">
        <v>0</v>
      </c>
      <c r="BX54" s="345">
        <v>0</v>
      </c>
      <c r="BY54" s="345">
        <v>0</v>
      </c>
    </row>
    <row r="55" spans="1:77" x14ac:dyDescent="0.25">
      <c r="A55" s="105" t="s">
        <v>52</v>
      </c>
      <c r="B55" s="345">
        <v>0</v>
      </c>
      <c r="C55" s="345">
        <v>0</v>
      </c>
      <c r="D55" s="345">
        <v>0</v>
      </c>
      <c r="E55" s="345">
        <v>0</v>
      </c>
      <c r="F55" s="345">
        <v>0</v>
      </c>
      <c r="G55" s="345">
        <v>0</v>
      </c>
      <c r="H55" s="345">
        <v>0</v>
      </c>
      <c r="I55" s="345">
        <v>0</v>
      </c>
      <c r="J55" s="345">
        <v>0</v>
      </c>
      <c r="K55" s="345">
        <v>0</v>
      </c>
      <c r="L55" s="345">
        <v>0</v>
      </c>
      <c r="M55" s="345">
        <v>0</v>
      </c>
      <c r="N55" s="345">
        <v>0</v>
      </c>
      <c r="O55" s="345">
        <v>0</v>
      </c>
      <c r="P55" s="345">
        <v>0</v>
      </c>
      <c r="Q55" s="345">
        <v>0</v>
      </c>
      <c r="R55" s="345">
        <v>0</v>
      </c>
      <c r="S55" s="345">
        <v>0</v>
      </c>
      <c r="T55" s="345">
        <v>0</v>
      </c>
      <c r="U55" s="345">
        <v>0</v>
      </c>
      <c r="V55" s="345">
        <v>0</v>
      </c>
      <c r="W55" s="345">
        <v>0</v>
      </c>
      <c r="X55" s="345">
        <v>0</v>
      </c>
      <c r="Y55" s="345">
        <v>0</v>
      </c>
      <c r="Z55" s="345">
        <v>0</v>
      </c>
      <c r="AA55" s="345">
        <v>0</v>
      </c>
      <c r="AB55" s="345">
        <v>0</v>
      </c>
      <c r="AC55" s="345">
        <v>0</v>
      </c>
      <c r="AD55" s="345">
        <v>0</v>
      </c>
      <c r="AE55" s="345">
        <v>0</v>
      </c>
      <c r="AF55" s="345">
        <v>0</v>
      </c>
      <c r="AG55" s="345">
        <v>0</v>
      </c>
      <c r="AH55" s="345">
        <v>0</v>
      </c>
      <c r="AI55" s="345">
        <v>0</v>
      </c>
      <c r="AJ55" s="345">
        <v>0</v>
      </c>
      <c r="AK55" s="345">
        <v>0</v>
      </c>
      <c r="AL55" s="345">
        <v>0</v>
      </c>
      <c r="AM55" s="345">
        <v>0</v>
      </c>
      <c r="AN55" s="345">
        <v>0</v>
      </c>
      <c r="AO55" s="345">
        <v>0</v>
      </c>
      <c r="AP55" s="345">
        <v>0</v>
      </c>
      <c r="AQ55" s="345">
        <v>0</v>
      </c>
      <c r="AR55" s="345">
        <v>0</v>
      </c>
      <c r="AS55" s="345">
        <v>0</v>
      </c>
      <c r="AT55" s="345">
        <v>0</v>
      </c>
      <c r="AU55" s="345">
        <v>0</v>
      </c>
      <c r="AV55" s="345">
        <v>0</v>
      </c>
      <c r="AW55" s="345">
        <v>0</v>
      </c>
      <c r="AX55" s="345">
        <v>0</v>
      </c>
      <c r="AY55" s="345">
        <v>0</v>
      </c>
      <c r="AZ55" s="345">
        <v>0</v>
      </c>
      <c r="BA55" s="345">
        <v>0</v>
      </c>
      <c r="BB55" s="345">
        <v>0</v>
      </c>
      <c r="BC55" s="345">
        <v>0</v>
      </c>
      <c r="BD55" s="345">
        <v>0</v>
      </c>
      <c r="BE55" s="345">
        <v>0</v>
      </c>
      <c r="BF55" s="345">
        <v>0</v>
      </c>
      <c r="BG55" s="345">
        <v>0</v>
      </c>
      <c r="BH55" s="345">
        <v>0</v>
      </c>
      <c r="BI55" s="345">
        <v>0</v>
      </c>
      <c r="BJ55" s="345">
        <v>0</v>
      </c>
      <c r="BK55" s="345">
        <v>0</v>
      </c>
      <c r="BL55" s="345">
        <v>0</v>
      </c>
      <c r="BM55" s="345">
        <v>0</v>
      </c>
      <c r="BN55" s="345">
        <v>0</v>
      </c>
      <c r="BO55" s="345">
        <v>0</v>
      </c>
      <c r="BP55" s="345">
        <v>0</v>
      </c>
      <c r="BQ55" s="345">
        <v>0</v>
      </c>
      <c r="BR55" s="345">
        <v>0</v>
      </c>
      <c r="BS55" s="345">
        <v>0</v>
      </c>
      <c r="BT55" s="345">
        <v>0</v>
      </c>
      <c r="BU55" s="345">
        <v>0</v>
      </c>
      <c r="BV55" s="345">
        <v>0</v>
      </c>
      <c r="BW55" s="345">
        <v>0</v>
      </c>
      <c r="BX55" s="345">
        <v>0</v>
      </c>
      <c r="BY55" s="345">
        <v>0</v>
      </c>
    </row>
    <row r="56" spans="1:77" x14ac:dyDescent="0.25">
      <c r="A56" s="105" t="s">
        <v>53</v>
      </c>
      <c r="B56" s="345">
        <v>0</v>
      </c>
      <c r="C56" s="345">
        <v>0</v>
      </c>
      <c r="D56" s="345">
        <v>0</v>
      </c>
      <c r="E56" s="345">
        <v>0</v>
      </c>
      <c r="F56" s="345">
        <v>0</v>
      </c>
      <c r="G56" s="345">
        <v>0</v>
      </c>
      <c r="H56" s="345">
        <v>0</v>
      </c>
      <c r="I56" s="345">
        <v>0</v>
      </c>
      <c r="J56" s="345">
        <v>0</v>
      </c>
      <c r="K56" s="345">
        <v>0</v>
      </c>
      <c r="L56" s="345">
        <v>0</v>
      </c>
      <c r="M56" s="345">
        <v>0</v>
      </c>
      <c r="N56" s="345">
        <v>0</v>
      </c>
      <c r="O56" s="345">
        <v>0</v>
      </c>
      <c r="P56" s="345">
        <v>0</v>
      </c>
      <c r="Q56" s="345">
        <v>0</v>
      </c>
      <c r="R56" s="345">
        <v>0</v>
      </c>
      <c r="S56" s="345">
        <v>0</v>
      </c>
      <c r="T56" s="345">
        <v>0</v>
      </c>
      <c r="U56" s="345">
        <v>0</v>
      </c>
      <c r="V56" s="345">
        <v>0</v>
      </c>
      <c r="W56" s="345">
        <v>0</v>
      </c>
      <c r="X56" s="345">
        <v>0</v>
      </c>
      <c r="Y56" s="345">
        <v>0</v>
      </c>
      <c r="Z56" s="345">
        <v>0</v>
      </c>
      <c r="AA56" s="345">
        <v>0</v>
      </c>
      <c r="AB56" s="345">
        <v>0</v>
      </c>
      <c r="AC56" s="345">
        <v>0</v>
      </c>
      <c r="AD56" s="345">
        <v>0</v>
      </c>
      <c r="AE56" s="345">
        <v>0</v>
      </c>
      <c r="AF56" s="345">
        <v>0</v>
      </c>
      <c r="AG56" s="345">
        <v>0</v>
      </c>
      <c r="AH56" s="345">
        <v>0</v>
      </c>
      <c r="AI56" s="345">
        <v>0</v>
      </c>
      <c r="AJ56" s="345">
        <v>0</v>
      </c>
      <c r="AK56" s="345">
        <v>0</v>
      </c>
      <c r="AL56" s="345">
        <v>0</v>
      </c>
      <c r="AM56" s="345">
        <v>0</v>
      </c>
      <c r="AN56" s="345">
        <v>0</v>
      </c>
      <c r="AO56" s="345">
        <v>0</v>
      </c>
      <c r="AP56" s="345">
        <v>0</v>
      </c>
      <c r="AQ56" s="345">
        <v>0</v>
      </c>
      <c r="AR56" s="345">
        <v>0</v>
      </c>
      <c r="AS56" s="345">
        <v>0</v>
      </c>
      <c r="AT56" s="345">
        <v>0</v>
      </c>
      <c r="AU56" s="345">
        <v>0</v>
      </c>
      <c r="AV56" s="345">
        <v>0</v>
      </c>
      <c r="AW56" s="345">
        <v>0</v>
      </c>
      <c r="AX56" s="345">
        <v>0</v>
      </c>
      <c r="AY56" s="345">
        <v>0</v>
      </c>
      <c r="AZ56" s="345">
        <v>0</v>
      </c>
      <c r="BA56" s="345">
        <v>0</v>
      </c>
      <c r="BB56" s="345">
        <v>0</v>
      </c>
      <c r="BC56" s="345">
        <v>0</v>
      </c>
      <c r="BD56" s="345">
        <v>0</v>
      </c>
      <c r="BE56" s="345">
        <v>0</v>
      </c>
      <c r="BF56" s="345">
        <v>0</v>
      </c>
      <c r="BG56" s="345">
        <v>0</v>
      </c>
      <c r="BH56" s="345">
        <v>0</v>
      </c>
      <c r="BI56" s="345">
        <v>0</v>
      </c>
      <c r="BJ56" s="345">
        <v>0</v>
      </c>
      <c r="BK56" s="345">
        <v>0</v>
      </c>
      <c r="BL56" s="345">
        <v>0</v>
      </c>
      <c r="BM56" s="345">
        <v>0</v>
      </c>
      <c r="BN56" s="345">
        <v>0</v>
      </c>
      <c r="BO56" s="345">
        <v>0</v>
      </c>
      <c r="BP56" s="345">
        <v>0</v>
      </c>
      <c r="BQ56" s="345">
        <v>0</v>
      </c>
      <c r="BR56" s="345">
        <v>0</v>
      </c>
      <c r="BS56" s="345">
        <v>0</v>
      </c>
      <c r="BT56" s="345">
        <v>0</v>
      </c>
      <c r="BU56" s="345">
        <v>0</v>
      </c>
      <c r="BV56" s="345">
        <v>0</v>
      </c>
      <c r="BW56" s="345">
        <v>0</v>
      </c>
      <c r="BX56" s="345">
        <v>0</v>
      </c>
      <c r="BY56" s="345">
        <v>0</v>
      </c>
    </row>
    <row r="57" spans="1:77" x14ac:dyDescent="0.25">
      <c r="A57" s="105" t="s">
        <v>54</v>
      </c>
      <c r="B57" s="345">
        <v>0</v>
      </c>
      <c r="C57" s="345">
        <v>0</v>
      </c>
      <c r="D57" s="345">
        <v>0</v>
      </c>
      <c r="E57" s="345">
        <v>0</v>
      </c>
      <c r="F57" s="345">
        <v>0</v>
      </c>
      <c r="G57" s="345">
        <v>0</v>
      </c>
      <c r="H57" s="345">
        <v>0</v>
      </c>
      <c r="I57" s="345">
        <v>0</v>
      </c>
      <c r="J57" s="345">
        <v>0</v>
      </c>
      <c r="K57" s="345">
        <v>0</v>
      </c>
      <c r="L57" s="345">
        <v>0</v>
      </c>
      <c r="M57" s="345">
        <v>0</v>
      </c>
      <c r="N57" s="345">
        <v>0</v>
      </c>
      <c r="O57" s="345">
        <v>0</v>
      </c>
      <c r="P57" s="345">
        <v>0</v>
      </c>
      <c r="Q57" s="345">
        <v>0</v>
      </c>
      <c r="R57" s="345">
        <v>0</v>
      </c>
      <c r="S57" s="345">
        <v>0</v>
      </c>
      <c r="T57" s="345">
        <v>0</v>
      </c>
      <c r="U57" s="345">
        <v>0</v>
      </c>
      <c r="V57" s="345">
        <v>0</v>
      </c>
      <c r="W57" s="345">
        <v>0</v>
      </c>
      <c r="X57" s="345">
        <v>0</v>
      </c>
      <c r="Y57" s="345">
        <v>0</v>
      </c>
      <c r="Z57" s="345">
        <v>0</v>
      </c>
      <c r="AA57" s="345">
        <v>0</v>
      </c>
      <c r="AB57" s="345">
        <v>0</v>
      </c>
      <c r="AC57" s="345">
        <v>0</v>
      </c>
      <c r="AD57" s="345">
        <v>0</v>
      </c>
      <c r="AE57" s="345">
        <v>0</v>
      </c>
      <c r="AF57" s="345">
        <v>0</v>
      </c>
      <c r="AG57" s="345">
        <v>0</v>
      </c>
      <c r="AH57" s="345">
        <v>0</v>
      </c>
      <c r="AI57" s="345">
        <v>0</v>
      </c>
      <c r="AJ57" s="345">
        <v>0</v>
      </c>
      <c r="AK57" s="345">
        <v>0</v>
      </c>
      <c r="AL57" s="345">
        <v>0</v>
      </c>
      <c r="AM57" s="345">
        <v>0</v>
      </c>
      <c r="AN57" s="345">
        <v>0</v>
      </c>
      <c r="AO57" s="345">
        <v>0</v>
      </c>
      <c r="AP57" s="345">
        <v>0</v>
      </c>
      <c r="AQ57" s="345">
        <v>0</v>
      </c>
      <c r="AR57" s="345">
        <v>0</v>
      </c>
      <c r="AS57" s="345">
        <v>0</v>
      </c>
      <c r="AT57" s="345">
        <v>0</v>
      </c>
      <c r="AU57" s="345">
        <v>0</v>
      </c>
      <c r="AV57" s="345">
        <v>0</v>
      </c>
      <c r="AW57" s="345">
        <v>0</v>
      </c>
      <c r="AX57" s="345">
        <v>0</v>
      </c>
      <c r="AY57" s="345">
        <v>0</v>
      </c>
      <c r="AZ57" s="345">
        <v>0</v>
      </c>
      <c r="BA57" s="345">
        <v>0</v>
      </c>
      <c r="BB57" s="345">
        <v>0</v>
      </c>
      <c r="BC57" s="345">
        <v>0</v>
      </c>
      <c r="BD57" s="345">
        <v>0</v>
      </c>
      <c r="BE57" s="345">
        <v>0</v>
      </c>
      <c r="BF57" s="345">
        <v>0</v>
      </c>
      <c r="BG57" s="345">
        <v>0</v>
      </c>
      <c r="BH57" s="345">
        <v>0</v>
      </c>
      <c r="BI57" s="345">
        <v>0</v>
      </c>
      <c r="BJ57" s="345">
        <v>0</v>
      </c>
      <c r="BK57" s="345">
        <v>0</v>
      </c>
      <c r="BL57" s="345">
        <v>0</v>
      </c>
      <c r="BM57" s="345">
        <v>0</v>
      </c>
      <c r="BN57" s="345">
        <v>0</v>
      </c>
      <c r="BO57" s="345">
        <v>0</v>
      </c>
      <c r="BP57" s="345">
        <v>0</v>
      </c>
      <c r="BQ57" s="345">
        <v>0</v>
      </c>
      <c r="BR57" s="345">
        <v>0</v>
      </c>
      <c r="BS57" s="345">
        <v>0</v>
      </c>
      <c r="BT57" s="345">
        <v>0</v>
      </c>
      <c r="BU57" s="345">
        <v>0</v>
      </c>
      <c r="BV57" s="345">
        <v>0</v>
      </c>
      <c r="BW57" s="345">
        <v>0</v>
      </c>
      <c r="BX57" s="345">
        <v>0</v>
      </c>
      <c r="BY57" s="345">
        <v>0</v>
      </c>
    </row>
    <row r="58" spans="1:77" x14ac:dyDescent="0.25">
      <c r="A58" s="105" t="s">
        <v>55</v>
      </c>
      <c r="B58" s="345">
        <v>0</v>
      </c>
      <c r="C58" s="345">
        <v>0</v>
      </c>
      <c r="D58" s="345">
        <v>0</v>
      </c>
      <c r="E58" s="345">
        <v>0</v>
      </c>
      <c r="F58" s="345">
        <v>0</v>
      </c>
      <c r="G58" s="345">
        <v>0</v>
      </c>
      <c r="H58" s="345">
        <v>0</v>
      </c>
      <c r="I58" s="345">
        <v>0</v>
      </c>
      <c r="J58" s="345">
        <v>0</v>
      </c>
      <c r="K58" s="345">
        <v>0</v>
      </c>
      <c r="L58" s="345">
        <v>0</v>
      </c>
      <c r="M58" s="345">
        <v>0</v>
      </c>
      <c r="N58" s="345">
        <v>0</v>
      </c>
      <c r="O58" s="345">
        <v>0</v>
      </c>
      <c r="P58" s="345">
        <v>0</v>
      </c>
      <c r="Q58" s="345">
        <v>0</v>
      </c>
      <c r="R58" s="345">
        <v>0</v>
      </c>
      <c r="S58" s="345">
        <v>0</v>
      </c>
      <c r="T58" s="345">
        <v>0</v>
      </c>
      <c r="U58" s="345">
        <v>0</v>
      </c>
      <c r="V58" s="345">
        <v>0</v>
      </c>
      <c r="W58" s="345">
        <v>0</v>
      </c>
      <c r="X58" s="345">
        <v>0</v>
      </c>
      <c r="Y58" s="345">
        <v>0</v>
      </c>
      <c r="Z58" s="345">
        <v>0</v>
      </c>
      <c r="AA58" s="345">
        <v>0</v>
      </c>
      <c r="AB58" s="345">
        <v>0</v>
      </c>
      <c r="AC58" s="345">
        <v>0</v>
      </c>
      <c r="AD58" s="345">
        <v>0</v>
      </c>
      <c r="AE58" s="345">
        <v>0</v>
      </c>
      <c r="AF58" s="345">
        <v>0</v>
      </c>
      <c r="AG58" s="345">
        <v>0</v>
      </c>
      <c r="AH58" s="345">
        <v>0</v>
      </c>
      <c r="AI58" s="345">
        <v>0</v>
      </c>
      <c r="AJ58" s="345">
        <v>0</v>
      </c>
      <c r="AK58" s="345">
        <v>0</v>
      </c>
      <c r="AL58" s="345">
        <v>0</v>
      </c>
      <c r="AM58" s="345">
        <v>0</v>
      </c>
      <c r="AN58" s="345">
        <v>0</v>
      </c>
      <c r="AO58" s="345">
        <v>0</v>
      </c>
      <c r="AP58" s="345">
        <v>0</v>
      </c>
      <c r="AQ58" s="345">
        <v>0</v>
      </c>
      <c r="AR58" s="345">
        <v>0</v>
      </c>
      <c r="AS58" s="345">
        <v>0</v>
      </c>
      <c r="AT58" s="345">
        <v>0</v>
      </c>
      <c r="AU58" s="345">
        <v>0</v>
      </c>
      <c r="AV58" s="345">
        <v>0</v>
      </c>
      <c r="AW58" s="345">
        <v>0</v>
      </c>
      <c r="AX58" s="345">
        <v>0</v>
      </c>
      <c r="AY58" s="345">
        <v>0</v>
      </c>
      <c r="AZ58" s="345">
        <v>0</v>
      </c>
      <c r="BA58" s="345">
        <v>0</v>
      </c>
      <c r="BB58" s="345">
        <v>0</v>
      </c>
      <c r="BC58" s="345">
        <v>0</v>
      </c>
      <c r="BD58" s="345">
        <v>0</v>
      </c>
      <c r="BE58" s="345">
        <v>0</v>
      </c>
      <c r="BF58" s="345">
        <v>0</v>
      </c>
      <c r="BG58" s="345">
        <v>0</v>
      </c>
      <c r="BH58" s="345">
        <v>0</v>
      </c>
      <c r="BI58" s="345">
        <v>0</v>
      </c>
      <c r="BJ58" s="345">
        <v>0</v>
      </c>
      <c r="BK58" s="345">
        <v>0</v>
      </c>
      <c r="BL58" s="345">
        <v>0</v>
      </c>
      <c r="BM58" s="345">
        <v>0</v>
      </c>
      <c r="BN58" s="345">
        <v>0</v>
      </c>
      <c r="BO58" s="345">
        <v>0</v>
      </c>
      <c r="BP58" s="345">
        <v>0</v>
      </c>
      <c r="BQ58" s="345">
        <v>0</v>
      </c>
      <c r="BR58" s="345">
        <v>0</v>
      </c>
      <c r="BS58" s="345">
        <v>0</v>
      </c>
      <c r="BT58" s="345">
        <v>0</v>
      </c>
      <c r="BU58" s="345">
        <v>0</v>
      </c>
      <c r="BV58" s="345">
        <v>0</v>
      </c>
      <c r="BW58" s="345">
        <v>0</v>
      </c>
      <c r="BX58" s="345">
        <v>0</v>
      </c>
      <c r="BY58" s="345">
        <v>0</v>
      </c>
    </row>
    <row r="59" spans="1:77" x14ac:dyDescent="0.25">
      <c r="A59" s="105" t="s">
        <v>56</v>
      </c>
      <c r="B59" s="345">
        <v>0</v>
      </c>
      <c r="C59" s="345">
        <v>0</v>
      </c>
      <c r="D59" s="345">
        <v>0</v>
      </c>
      <c r="E59" s="345">
        <v>0</v>
      </c>
      <c r="F59" s="345">
        <v>0</v>
      </c>
      <c r="G59" s="345">
        <v>0</v>
      </c>
      <c r="H59" s="345">
        <v>0</v>
      </c>
      <c r="I59" s="345">
        <v>0</v>
      </c>
      <c r="J59" s="345">
        <v>0</v>
      </c>
      <c r="K59" s="345">
        <v>0</v>
      </c>
      <c r="L59" s="345">
        <v>0</v>
      </c>
      <c r="M59" s="345">
        <v>0</v>
      </c>
      <c r="N59" s="345">
        <v>0</v>
      </c>
      <c r="O59" s="345">
        <v>0</v>
      </c>
      <c r="P59" s="345">
        <v>0</v>
      </c>
      <c r="Q59" s="345">
        <v>0</v>
      </c>
      <c r="R59" s="345">
        <v>0</v>
      </c>
      <c r="S59" s="345">
        <v>0</v>
      </c>
      <c r="T59" s="345">
        <v>0</v>
      </c>
      <c r="U59" s="345">
        <v>0</v>
      </c>
      <c r="V59" s="345">
        <v>0</v>
      </c>
      <c r="W59" s="345">
        <v>0</v>
      </c>
      <c r="X59" s="345">
        <v>0</v>
      </c>
      <c r="Y59" s="345">
        <v>0</v>
      </c>
      <c r="Z59" s="345">
        <v>0</v>
      </c>
      <c r="AA59" s="345">
        <v>0</v>
      </c>
      <c r="AB59" s="345">
        <v>0</v>
      </c>
      <c r="AC59" s="345">
        <v>0</v>
      </c>
      <c r="AD59" s="345">
        <v>0</v>
      </c>
      <c r="AE59" s="345">
        <v>0</v>
      </c>
      <c r="AF59" s="345">
        <v>0</v>
      </c>
      <c r="AG59" s="345">
        <v>0</v>
      </c>
      <c r="AH59" s="345">
        <v>0</v>
      </c>
      <c r="AI59" s="345">
        <v>0</v>
      </c>
      <c r="AJ59" s="345">
        <v>0</v>
      </c>
      <c r="AK59" s="345">
        <v>0</v>
      </c>
      <c r="AL59" s="345">
        <v>0</v>
      </c>
      <c r="AM59" s="345">
        <v>0</v>
      </c>
      <c r="AN59" s="345">
        <v>0</v>
      </c>
      <c r="AO59" s="345">
        <v>0</v>
      </c>
      <c r="AP59" s="345">
        <v>0</v>
      </c>
      <c r="AQ59" s="345">
        <v>0</v>
      </c>
      <c r="AR59" s="345">
        <v>0</v>
      </c>
      <c r="AS59" s="345">
        <v>0</v>
      </c>
      <c r="AT59" s="345">
        <v>0</v>
      </c>
      <c r="AU59" s="345">
        <v>0</v>
      </c>
      <c r="AV59" s="345">
        <v>0</v>
      </c>
      <c r="AW59" s="345">
        <v>0</v>
      </c>
      <c r="AX59" s="345">
        <v>0</v>
      </c>
      <c r="AY59" s="345">
        <v>0</v>
      </c>
      <c r="AZ59" s="345">
        <v>0</v>
      </c>
      <c r="BA59" s="345">
        <v>0</v>
      </c>
      <c r="BB59" s="345">
        <v>0</v>
      </c>
      <c r="BC59" s="345">
        <v>0</v>
      </c>
      <c r="BD59" s="345">
        <v>0</v>
      </c>
      <c r="BE59" s="345">
        <v>0</v>
      </c>
      <c r="BF59" s="345">
        <v>0</v>
      </c>
      <c r="BG59" s="345">
        <v>0</v>
      </c>
      <c r="BH59" s="345">
        <v>0</v>
      </c>
      <c r="BI59" s="345">
        <v>0</v>
      </c>
      <c r="BJ59" s="345">
        <v>0</v>
      </c>
      <c r="BK59" s="345">
        <v>0</v>
      </c>
      <c r="BL59" s="345">
        <v>0</v>
      </c>
      <c r="BM59" s="345">
        <v>0</v>
      </c>
      <c r="BN59" s="345">
        <v>0</v>
      </c>
      <c r="BO59" s="345">
        <v>0</v>
      </c>
      <c r="BP59" s="345">
        <v>0</v>
      </c>
      <c r="BQ59" s="345">
        <v>0</v>
      </c>
      <c r="BR59" s="345">
        <v>0</v>
      </c>
      <c r="BS59" s="345">
        <v>0</v>
      </c>
      <c r="BT59" s="345">
        <v>0</v>
      </c>
      <c r="BU59" s="345">
        <v>0</v>
      </c>
      <c r="BV59" s="345">
        <v>0</v>
      </c>
      <c r="BW59" s="345">
        <v>0</v>
      </c>
      <c r="BX59" s="345">
        <v>0</v>
      </c>
      <c r="BY59" s="345">
        <v>0</v>
      </c>
    </row>
    <row r="60" spans="1:77" x14ac:dyDescent="0.25">
      <c r="A60" s="105" t="s">
        <v>57</v>
      </c>
      <c r="B60" s="345">
        <v>0</v>
      </c>
      <c r="C60" s="345">
        <v>0</v>
      </c>
      <c r="D60" s="345">
        <v>0</v>
      </c>
      <c r="E60" s="345">
        <v>0</v>
      </c>
      <c r="F60" s="345">
        <v>0</v>
      </c>
      <c r="G60" s="345">
        <v>0</v>
      </c>
      <c r="H60" s="345">
        <v>0</v>
      </c>
      <c r="I60" s="345">
        <v>0</v>
      </c>
      <c r="J60" s="345">
        <v>0</v>
      </c>
      <c r="K60" s="345">
        <v>0</v>
      </c>
      <c r="L60" s="345">
        <v>0</v>
      </c>
      <c r="M60" s="345">
        <v>0</v>
      </c>
      <c r="N60" s="345">
        <v>0</v>
      </c>
      <c r="O60" s="345">
        <v>0</v>
      </c>
      <c r="P60" s="345">
        <v>0</v>
      </c>
      <c r="Q60" s="345">
        <v>0</v>
      </c>
      <c r="R60" s="345">
        <v>0</v>
      </c>
      <c r="S60" s="345">
        <v>0</v>
      </c>
      <c r="T60" s="345">
        <v>0</v>
      </c>
      <c r="U60" s="345">
        <v>0</v>
      </c>
      <c r="V60" s="345">
        <v>0</v>
      </c>
      <c r="W60" s="345">
        <v>0</v>
      </c>
      <c r="X60" s="345">
        <v>0</v>
      </c>
      <c r="Y60" s="345">
        <v>0</v>
      </c>
      <c r="Z60" s="345">
        <v>0</v>
      </c>
      <c r="AA60" s="345">
        <v>0</v>
      </c>
      <c r="AB60" s="345">
        <v>0</v>
      </c>
      <c r="AC60" s="345">
        <v>0</v>
      </c>
      <c r="AD60" s="345">
        <v>0</v>
      </c>
      <c r="AE60" s="345">
        <v>0</v>
      </c>
      <c r="AF60" s="345">
        <v>0</v>
      </c>
      <c r="AG60" s="345">
        <v>0</v>
      </c>
      <c r="AH60" s="345">
        <v>0</v>
      </c>
      <c r="AI60" s="345">
        <v>0</v>
      </c>
      <c r="AJ60" s="345">
        <v>0</v>
      </c>
      <c r="AK60" s="345">
        <v>0</v>
      </c>
      <c r="AL60" s="345">
        <v>0</v>
      </c>
      <c r="AM60" s="345">
        <v>0</v>
      </c>
      <c r="AN60" s="345">
        <v>0</v>
      </c>
      <c r="AO60" s="345">
        <v>0</v>
      </c>
      <c r="AP60" s="345">
        <v>0</v>
      </c>
      <c r="AQ60" s="345">
        <v>0</v>
      </c>
      <c r="AR60" s="345">
        <v>0</v>
      </c>
      <c r="AS60" s="345">
        <v>0</v>
      </c>
      <c r="AT60" s="345">
        <v>0</v>
      </c>
      <c r="AU60" s="345">
        <v>0</v>
      </c>
      <c r="AV60" s="345">
        <v>0</v>
      </c>
      <c r="AW60" s="345">
        <v>0</v>
      </c>
      <c r="AX60" s="345">
        <v>0</v>
      </c>
      <c r="AY60" s="345">
        <v>0</v>
      </c>
      <c r="AZ60" s="345">
        <v>0</v>
      </c>
      <c r="BA60" s="345">
        <v>0</v>
      </c>
      <c r="BB60" s="345">
        <v>0</v>
      </c>
      <c r="BC60" s="345">
        <v>0</v>
      </c>
      <c r="BD60" s="345">
        <v>0</v>
      </c>
      <c r="BE60" s="345">
        <v>0</v>
      </c>
      <c r="BF60" s="345">
        <v>0</v>
      </c>
      <c r="BG60" s="345">
        <v>0</v>
      </c>
      <c r="BH60" s="345">
        <v>0</v>
      </c>
      <c r="BI60" s="345">
        <v>0</v>
      </c>
      <c r="BJ60" s="345">
        <v>0</v>
      </c>
      <c r="BK60" s="345">
        <v>0</v>
      </c>
      <c r="BL60" s="345">
        <v>0</v>
      </c>
      <c r="BM60" s="345">
        <v>0</v>
      </c>
      <c r="BN60" s="345">
        <v>0</v>
      </c>
      <c r="BO60" s="345">
        <v>0</v>
      </c>
      <c r="BP60" s="345">
        <v>0</v>
      </c>
      <c r="BQ60" s="345">
        <v>0</v>
      </c>
      <c r="BR60" s="345">
        <v>0</v>
      </c>
      <c r="BS60" s="345">
        <v>0</v>
      </c>
      <c r="BT60" s="345">
        <v>0</v>
      </c>
      <c r="BU60" s="345">
        <v>0</v>
      </c>
      <c r="BV60" s="345">
        <v>0</v>
      </c>
      <c r="BW60" s="345">
        <v>0</v>
      </c>
      <c r="BX60" s="345">
        <v>0</v>
      </c>
      <c r="BY60" s="345">
        <v>0</v>
      </c>
    </row>
    <row r="61" spans="1:77" x14ac:dyDescent="0.25">
      <c r="A61" s="105" t="s">
        <v>58</v>
      </c>
      <c r="B61" s="345">
        <v>0</v>
      </c>
      <c r="C61" s="345">
        <v>0</v>
      </c>
      <c r="D61" s="345">
        <v>0</v>
      </c>
      <c r="E61" s="345">
        <v>0</v>
      </c>
      <c r="F61" s="345">
        <v>0</v>
      </c>
      <c r="G61" s="345">
        <v>0</v>
      </c>
      <c r="H61" s="345">
        <v>0</v>
      </c>
      <c r="I61" s="345">
        <v>0</v>
      </c>
      <c r="J61" s="345">
        <v>0</v>
      </c>
      <c r="K61" s="345">
        <v>0</v>
      </c>
      <c r="L61" s="345">
        <v>0</v>
      </c>
      <c r="M61" s="345">
        <v>0</v>
      </c>
      <c r="N61" s="345">
        <v>0</v>
      </c>
      <c r="O61" s="345">
        <v>0</v>
      </c>
      <c r="P61" s="345">
        <v>0</v>
      </c>
      <c r="Q61" s="345">
        <v>0</v>
      </c>
      <c r="R61" s="345">
        <v>0</v>
      </c>
      <c r="S61" s="345">
        <v>0</v>
      </c>
      <c r="T61" s="345">
        <v>0</v>
      </c>
      <c r="U61" s="345">
        <v>0</v>
      </c>
      <c r="V61" s="345">
        <v>0</v>
      </c>
      <c r="W61" s="345">
        <v>0</v>
      </c>
      <c r="X61" s="345">
        <v>0</v>
      </c>
      <c r="Y61" s="345">
        <v>0</v>
      </c>
      <c r="Z61" s="345">
        <v>0</v>
      </c>
      <c r="AA61" s="345">
        <v>0</v>
      </c>
      <c r="AB61" s="345">
        <v>0</v>
      </c>
      <c r="AC61" s="345">
        <v>0</v>
      </c>
      <c r="AD61" s="345">
        <v>0</v>
      </c>
      <c r="AE61" s="345">
        <v>0</v>
      </c>
      <c r="AF61" s="345">
        <v>0</v>
      </c>
      <c r="AG61" s="345">
        <v>0</v>
      </c>
      <c r="AH61" s="345">
        <v>0</v>
      </c>
      <c r="AI61" s="345">
        <v>0</v>
      </c>
      <c r="AJ61" s="345">
        <v>0</v>
      </c>
      <c r="AK61" s="345">
        <v>0</v>
      </c>
      <c r="AL61" s="345">
        <v>0</v>
      </c>
      <c r="AM61" s="345">
        <v>0</v>
      </c>
      <c r="AN61" s="345">
        <v>0</v>
      </c>
      <c r="AO61" s="345">
        <v>0</v>
      </c>
      <c r="AP61" s="345">
        <v>0</v>
      </c>
      <c r="AQ61" s="345">
        <v>0</v>
      </c>
      <c r="AR61" s="345">
        <v>0</v>
      </c>
      <c r="AS61" s="345">
        <v>0</v>
      </c>
      <c r="AT61" s="345">
        <v>0</v>
      </c>
      <c r="AU61" s="345">
        <v>0</v>
      </c>
      <c r="AV61" s="345">
        <v>0</v>
      </c>
      <c r="AW61" s="345">
        <v>0</v>
      </c>
      <c r="AX61" s="345">
        <v>0</v>
      </c>
      <c r="AY61" s="345">
        <v>0</v>
      </c>
      <c r="AZ61" s="345">
        <v>0</v>
      </c>
      <c r="BA61" s="345">
        <v>0</v>
      </c>
      <c r="BB61" s="345">
        <v>0</v>
      </c>
      <c r="BC61" s="345">
        <v>0</v>
      </c>
      <c r="BD61" s="345">
        <v>0</v>
      </c>
      <c r="BE61" s="345">
        <v>0</v>
      </c>
      <c r="BF61" s="345">
        <v>0</v>
      </c>
      <c r="BG61" s="345">
        <v>0</v>
      </c>
      <c r="BH61" s="345">
        <v>0</v>
      </c>
      <c r="BI61" s="345">
        <v>0</v>
      </c>
      <c r="BJ61" s="345">
        <v>0</v>
      </c>
      <c r="BK61" s="345">
        <v>0</v>
      </c>
      <c r="BL61" s="345">
        <v>0</v>
      </c>
      <c r="BM61" s="345">
        <v>0</v>
      </c>
      <c r="BN61" s="345">
        <v>0</v>
      </c>
      <c r="BO61" s="345">
        <v>0</v>
      </c>
      <c r="BP61" s="345">
        <v>0</v>
      </c>
      <c r="BQ61" s="345">
        <v>0</v>
      </c>
      <c r="BR61" s="345">
        <v>0</v>
      </c>
      <c r="BS61" s="345">
        <v>0</v>
      </c>
      <c r="BT61" s="345">
        <v>0</v>
      </c>
      <c r="BU61" s="345">
        <v>0</v>
      </c>
      <c r="BV61" s="345">
        <v>0</v>
      </c>
      <c r="BW61" s="345">
        <v>0</v>
      </c>
      <c r="BX61" s="345">
        <v>0</v>
      </c>
      <c r="BY61" s="345">
        <v>0</v>
      </c>
    </row>
    <row r="62" spans="1:77" x14ac:dyDescent="0.25">
      <c r="A62" s="105" t="s">
        <v>59</v>
      </c>
      <c r="B62" s="345">
        <v>0</v>
      </c>
      <c r="C62" s="345">
        <v>0</v>
      </c>
      <c r="D62" s="345">
        <v>0</v>
      </c>
      <c r="E62" s="345">
        <v>0</v>
      </c>
      <c r="F62" s="345">
        <v>0</v>
      </c>
      <c r="G62" s="345">
        <v>0</v>
      </c>
      <c r="H62" s="345">
        <v>0</v>
      </c>
      <c r="I62" s="345">
        <v>0</v>
      </c>
      <c r="J62" s="345">
        <v>0</v>
      </c>
      <c r="K62" s="345">
        <v>0</v>
      </c>
      <c r="L62" s="345">
        <v>0</v>
      </c>
      <c r="M62" s="345">
        <v>0</v>
      </c>
      <c r="N62" s="345">
        <v>0</v>
      </c>
      <c r="O62" s="345">
        <v>0</v>
      </c>
      <c r="P62" s="345">
        <v>0</v>
      </c>
      <c r="Q62" s="345">
        <v>0</v>
      </c>
      <c r="R62" s="345">
        <v>0</v>
      </c>
      <c r="S62" s="345">
        <v>0</v>
      </c>
      <c r="T62" s="345">
        <v>0</v>
      </c>
      <c r="U62" s="345">
        <v>0</v>
      </c>
      <c r="V62" s="345">
        <v>0</v>
      </c>
      <c r="W62" s="345">
        <v>0</v>
      </c>
      <c r="X62" s="345">
        <v>0</v>
      </c>
      <c r="Y62" s="345">
        <v>0</v>
      </c>
      <c r="Z62" s="345">
        <v>0</v>
      </c>
      <c r="AA62" s="345">
        <v>0</v>
      </c>
      <c r="AB62" s="345">
        <v>0</v>
      </c>
      <c r="AC62" s="345">
        <v>0</v>
      </c>
      <c r="AD62" s="345">
        <v>0</v>
      </c>
      <c r="AE62" s="345">
        <v>0</v>
      </c>
      <c r="AF62" s="345">
        <v>0</v>
      </c>
      <c r="AG62" s="345">
        <v>0</v>
      </c>
      <c r="AH62" s="345">
        <v>0</v>
      </c>
      <c r="AI62" s="345">
        <v>0</v>
      </c>
      <c r="AJ62" s="345">
        <v>0</v>
      </c>
      <c r="AK62" s="345">
        <v>0</v>
      </c>
      <c r="AL62" s="345">
        <v>0</v>
      </c>
      <c r="AM62" s="345">
        <v>0</v>
      </c>
      <c r="AN62" s="345">
        <v>0</v>
      </c>
      <c r="AO62" s="345">
        <v>0</v>
      </c>
      <c r="AP62" s="345">
        <v>0</v>
      </c>
      <c r="AQ62" s="345">
        <v>0</v>
      </c>
      <c r="AR62" s="345">
        <v>0</v>
      </c>
      <c r="AS62" s="345">
        <v>0</v>
      </c>
      <c r="AT62" s="345">
        <v>0</v>
      </c>
      <c r="AU62" s="345">
        <v>0</v>
      </c>
      <c r="AV62" s="345">
        <v>0</v>
      </c>
      <c r="AW62" s="345">
        <v>0</v>
      </c>
      <c r="AX62" s="345">
        <v>0</v>
      </c>
      <c r="AY62" s="345">
        <v>0</v>
      </c>
      <c r="AZ62" s="345">
        <v>0</v>
      </c>
      <c r="BA62" s="345">
        <v>0</v>
      </c>
      <c r="BB62" s="345">
        <v>0</v>
      </c>
      <c r="BC62" s="345">
        <v>0</v>
      </c>
      <c r="BD62" s="345">
        <v>0</v>
      </c>
      <c r="BE62" s="345">
        <v>0</v>
      </c>
      <c r="BF62" s="345">
        <v>0</v>
      </c>
      <c r="BG62" s="345">
        <v>0</v>
      </c>
      <c r="BH62" s="345">
        <v>0</v>
      </c>
      <c r="BI62" s="345">
        <v>0</v>
      </c>
      <c r="BJ62" s="345">
        <v>0</v>
      </c>
      <c r="BK62" s="345">
        <v>0</v>
      </c>
      <c r="BL62" s="345">
        <v>0</v>
      </c>
      <c r="BM62" s="345">
        <v>0</v>
      </c>
      <c r="BN62" s="345">
        <v>0</v>
      </c>
      <c r="BO62" s="345">
        <v>0</v>
      </c>
      <c r="BP62" s="345">
        <v>0</v>
      </c>
      <c r="BQ62" s="345">
        <v>0</v>
      </c>
      <c r="BR62" s="345">
        <v>0</v>
      </c>
      <c r="BS62" s="345">
        <v>0</v>
      </c>
      <c r="BT62" s="345">
        <v>0</v>
      </c>
      <c r="BU62" s="345">
        <v>0</v>
      </c>
      <c r="BV62" s="345">
        <v>0</v>
      </c>
      <c r="BW62" s="345">
        <v>0</v>
      </c>
      <c r="BX62" s="345">
        <v>0</v>
      </c>
      <c r="BY62" s="345">
        <v>0</v>
      </c>
    </row>
    <row r="63" spans="1:77" x14ac:dyDescent="0.25">
      <c r="A63" s="105" t="s">
        <v>60</v>
      </c>
      <c r="B63" s="345">
        <v>0</v>
      </c>
      <c r="C63" s="345">
        <v>0</v>
      </c>
      <c r="D63" s="345">
        <v>0</v>
      </c>
      <c r="E63" s="345">
        <v>0</v>
      </c>
      <c r="F63" s="345">
        <v>0</v>
      </c>
      <c r="G63" s="345">
        <v>0</v>
      </c>
      <c r="H63" s="345">
        <v>0</v>
      </c>
      <c r="I63" s="345">
        <v>0</v>
      </c>
      <c r="J63" s="345">
        <v>0</v>
      </c>
      <c r="K63" s="345">
        <v>0</v>
      </c>
      <c r="L63" s="345">
        <v>0</v>
      </c>
      <c r="M63" s="345">
        <v>0</v>
      </c>
      <c r="N63" s="345">
        <v>0</v>
      </c>
      <c r="O63" s="345">
        <v>0</v>
      </c>
      <c r="P63" s="345">
        <v>0</v>
      </c>
      <c r="Q63" s="345">
        <v>0</v>
      </c>
      <c r="R63" s="345">
        <v>0</v>
      </c>
      <c r="S63" s="345">
        <v>0</v>
      </c>
      <c r="T63" s="345">
        <v>0</v>
      </c>
      <c r="U63" s="345">
        <v>0</v>
      </c>
      <c r="V63" s="345">
        <v>0</v>
      </c>
      <c r="W63" s="345">
        <v>0</v>
      </c>
      <c r="X63" s="345">
        <v>0</v>
      </c>
      <c r="Y63" s="345">
        <v>0</v>
      </c>
      <c r="Z63" s="345">
        <v>0</v>
      </c>
      <c r="AA63" s="345">
        <v>0</v>
      </c>
      <c r="AB63" s="345">
        <v>0</v>
      </c>
      <c r="AC63" s="345">
        <v>0</v>
      </c>
      <c r="AD63" s="345">
        <v>0</v>
      </c>
      <c r="AE63" s="345">
        <v>0</v>
      </c>
      <c r="AF63" s="345">
        <v>0</v>
      </c>
      <c r="AG63" s="345">
        <v>0</v>
      </c>
      <c r="AH63" s="345">
        <v>0</v>
      </c>
      <c r="AI63" s="345">
        <v>0</v>
      </c>
      <c r="AJ63" s="345">
        <v>0</v>
      </c>
      <c r="AK63" s="345">
        <v>0</v>
      </c>
      <c r="AL63" s="345">
        <v>0</v>
      </c>
      <c r="AM63" s="345">
        <v>0</v>
      </c>
      <c r="AN63" s="345">
        <v>0</v>
      </c>
      <c r="AO63" s="345">
        <v>0</v>
      </c>
      <c r="AP63" s="345">
        <v>0</v>
      </c>
      <c r="AQ63" s="345">
        <v>0</v>
      </c>
      <c r="AR63" s="345">
        <v>0</v>
      </c>
      <c r="AS63" s="345">
        <v>0</v>
      </c>
      <c r="AT63" s="345">
        <v>0</v>
      </c>
      <c r="AU63" s="345">
        <v>0</v>
      </c>
      <c r="AV63" s="345">
        <v>0</v>
      </c>
      <c r="AW63" s="345">
        <v>0</v>
      </c>
      <c r="AX63" s="345">
        <v>0</v>
      </c>
      <c r="AY63" s="345">
        <v>0</v>
      </c>
      <c r="AZ63" s="345">
        <v>0</v>
      </c>
      <c r="BA63" s="345">
        <v>0</v>
      </c>
      <c r="BB63" s="345">
        <v>0</v>
      </c>
      <c r="BC63" s="345">
        <v>0</v>
      </c>
      <c r="BD63" s="345">
        <v>0</v>
      </c>
      <c r="BE63" s="345">
        <v>0</v>
      </c>
      <c r="BF63" s="345">
        <v>0</v>
      </c>
      <c r="BG63" s="345">
        <v>0</v>
      </c>
      <c r="BH63" s="345">
        <v>0</v>
      </c>
      <c r="BI63" s="345">
        <v>0</v>
      </c>
      <c r="BJ63" s="345">
        <v>0</v>
      </c>
      <c r="BK63" s="345">
        <v>0</v>
      </c>
      <c r="BL63" s="345">
        <v>0</v>
      </c>
      <c r="BM63" s="345">
        <v>0</v>
      </c>
      <c r="BN63" s="345">
        <v>0</v>
      </c>
      <c r="BO63" s="345">
        <v>0</v>
      </c>
      <c r="BP63" s="345">
        <v>0</v>
      </c>
      <c r="BQ63" s="345">
        <v>0</v>
      </c>
      <c r="BR63" s="345">
        <v>0</v>
      </c>
      <c r="BS63" s="345">
        <v>0</v>
      </c>
      <c r="BT63" s="345">
        <v>0</v>
      </c>
      <c r="BU63" s="345">
        <v>0</v>
      </c>
      <c r="BV63" s="345">
        <v>0</v>
      </c>
      <c r="BW63" s="345">
        <v>0</v>
      </c>
      <c r="BX63" s="345">
        <v>0</v>
      </c>
      <c r="BY63" s="345">
        <v>0</v>
      </c>
    </row>
    <row r="64" spans="1:77" x14ac:dyDescent="0.25">
      <c r="A64" s="105" t="s">
        <v>61</v>
      </c>
      <c r="B64" s="345">
        <v>0</v>
      </c>
      <c r="C64" s="345">
        <v>0</v>
      </c>
      <c r="D64" s="345">
        <v>0</v>
      </c>
      <c r="E64" s="345">
        <v>0</v>
      </c>
      <c r="F64" s="345">
        <v>0</v>
      </c>
      <c r="G64" s="345">
        <v>0</v>
      </c>
      <c r="H64" s="345">
        <v>0</v>
      </c>
      <c r="I64" s="345">
        <v>0</v>
      </c>
      <c r="J64" s="345">
        <v>0</v>
      </c>
      <c r="K64" s="345">
        <v>0</v>
      </c>
      <c r="L64" s="345">
        <v>0</v>
      </c>
      <c r="M64" s="345">
        <v>0</v>
      </c>
      <c r="N64" s="345">
        <v>0</v>
      </c>
      <c r="O64" s="345">
        <v>0</v>
      </c>
      <c r="P64" s="345">
        <v>0</v>
      </c>
      <c r="Q64" s="345">
        <v>0</v>
      </c>
      <c r="R64" s="345">
        <v>0</v>
      </c>
      <c r="S64" s="345">
        <v>0</v>
      </c>
      <c r="T64" s="345">
        <v>0</v>
      </c>
      <c r="U64" s="345">
        <v>0</v>
      </c>
      <c r="V64" s="345">
        <v>0</v>
      </c>
      <c r="W64" s="345">
        <v>0</v>
      </c>
      <c r="X64" s="345">
        <v>0</v>
      </c>
      <c r="Y64" s="345">
        <v>0</v>
      </c>
      <c r="Z64" s="345">
        <v>0</v>
      </c>
      <c r="AA64" s="345">
        <v>0</v>
      </c>
      <c r="AB64" s="345">
        <v>0</v>
      </c>
      <c r="AC64" s="345">
        <v>0</v>
      </c>
      <c r="AD64" s="345">
        <v>0</v>
      </c>
      <c r="AE64" s="345">
        <v>0</v>
      </c>
      <c r="AF64" s="345">
        <v>0</v>
      </c>
      <c r="AG64" s="345">
        <v>0</v>
      </c>
      <c r="AH64" s="345">
        <v>0</v>
      </c>
      <c r="AI64" s="345">
        <v>0</v>
      </c>
      <c r="AJ64" s="345">
        <v>0</v>
      </c>
      <c r="AK64" s="345">
        <v>0</v>
      </c>
      <c r="AL64" s="345">
        <v>0</v>
      </c>
      <c r="AM64" s="345">
        <v>0</v>
      </c>
      <c r="AN64" s="345">
        <v>0</v>
      </c>
      <c r="AO64" s="345">
        <v>0</v>
      </c>
      <c r="AP64" s="345">
        <v>0</v>
      </c>
      <c r="AQ64" s="345">
        <v>0</v>
      </c>
      <c r="AR64" s="345">
        <v>0</v>
      </c>
      <c r="AS64" s="345">
        <v>0</v>
      </c>
      <c r="AT64" s="345">
        <v>0</v>
      </c>
      <c r="AU64" s="345">
        <v>0</v>
      </c>
      <c r="AV64" s="345">
        <v>0</v>
      </c>
      <c r="AW64" s="345">
        <v>0</v>
      </c>
      <c r="AX64" s="345">
        <v>0</v>
      </c>
      <c r="AY64" s="345">
        <v>0</v>
      </c>
      <c r="AZ64" s="345">
        <v>0</v>
      </c>
      <c r="BA64" s="345">
        <v>0</v>
      </c>
      <c r="BB64" s="345">
        <v>0</v>
      </c>
      <c r="BC64" s="345">
        <v>0</v>
      </c>
      <c r="BD64" s="345">
        <v>0</v>
      </c>
      <c r="BE64" s="345">
        <v>0</v>
      </c>
      <c r="BF64" s="345">
        <v>0</v>
      </c>
      <c r="BG64" s="345">
        <v>0</v>
      </c>
      <c r="BH64" s="345">
        <v>0</v>
      </c>
      <c r="BI64" s="345">
        <v>0</v>
      </c>
      <c r="BJ64" s="345">
        <v>0</v>
      </c>
      <c r="BK64" s="345">
        <v>0</v>
      </c>
      <c r="BL64" s="345">
        <v>0</v>
      </c>
      <c r="BM64" s="345">
        <v>0</v>
      </c>
      <c r="BN64" s="345">
        <v>0</v>
      </c>
      <c r="BO64" s="345">
        <v>0</v>
      </c>
      <c r="BP64" s="345">
        <v>0</v>
      </c>
      <c r="BQ64" s="345">
        <v>0</v>
      </c>
      <c r="BR64" s="345">
        <v>0</v>
      </c>
      <c r="BS64" s="345">
        <v>0</v>
      </c>
      <c r="BT64" s="345">
        <v>0</v>
      </c>
      <c r="BU64" s="345">
        <v>0</v>
      </c>
      <c r="BV64" s="345">
        <v>0</v>
      </c>
      <c r="BW64" s="345">
        <v>0</v>
      </c>
      <c r="BX64" s="345">
        <v>0</v>
      </c>
      <c r="BY64" s="345">
        <v>0</v>
      </c>
    </row>
    <row r="65" spans="1:77" x14ac:dyDescent="0.25">
      <c r="A65" s="105" t="s">
        <v>62</v>
      </c>
      <c r="B65" s="345">
        <v>0</v>
      </c>
      <c r="C65" s="345">
        <v>0</v>
      </c>
      <c r="D65" s="345">
        <v>0</v>
      </c>
      <c r="E65" s="345">
        <v>0</v>
      </c>
      <c r="F65" s="345">
        <v>0</v>
      </c>
      <c r="G65" s="345">
        <v>0</v>
      </c>
      <c r="H65" s="345">
        <v>0</v>
      </c>
      <c r="I65" s="345">
        <v>0</v>
      </c>
      <c r="J65" s="345">
        <v>0</v>
      </c>
      <c r="K65" s="345">
        <v>0</v>
      </c>
      <c r="L65" s="345">
        <v>0</v>
      </c>
      <c r="M65" s="345">
        <v>0</v>
      </c>
      <c r="N65" s="345">
        <v>0</v>
      </c>
      <c r="O65" s="345">
        <v>0</v>
      </c>
      <c r="P65" s="345">
        <v>0</v>
      </c>
      <c r="Q65" s="345">
        <v>0</v>
      </c>
      <c r="R65" s="345">
        <v>0</v>
      </c>
      <c r="S65" s="345">
        <v>0</v>
      </c>
      <c r="T65" s="345">
        <v>0</v>
      </c>
      <c r="U65" s="345">
        <v>0</v>
      </c>
      <c r="V65" s="345">
        <v>0</v>
      </c>
      <c r="W65" s="345">
        <v>0</v>
      </c>
      <c r="X65" s="345">
        <v>0</v>
      </c>
      <c r="Y65" s="345">
        <v>0</v>
      </c>
      <c r="Z65" s="345">
        <v>0</v>
      </c>
      <c r="AA65" s="345">
        <v>0</v>
      </c>
      <c r="AB65" s="345">
        <v>0</v>
      </c>
      <c r="AC65" s="345">
        <v>0</v>
      </c>
      <c r="AD65" s="345">
        <v>0</v>
      </c>
      <c r="AE65" s="345">
        <v>0</v>
      </c>
      <c r="AF65" s="345">
        <v>0</v>
      </c>
      <c r="AG65" s="345">
        <v>0</v>
      </c>
      <c r="AH65" s="345">
        <v>0</v>
      </c>
      <c r="AI65" s="345">
        <v>0</v>
      </c>
      <c r="AJ65" s="345">
        <v>0</v>
      </c>
      <c r="AK65" s="345">
        <v>0</v>
      </c>
      <c r="AL65" s="345">
        <v>0</v>
      </c>
      <c r="AM65" s="345">
        <v>0</v>
      </c>
      <c r="AN65" s="345">
        <v>0</v>
      </c>
      <c r="AO65" s="345">
        <v>0</v>
      </c>
      <c r="AP65" s="345">
        <v>0</v>
      </c>
      <c r="AQ65" s="345">
        <v>0</v>
      </c>
      <c r="AR65" s="345">
        <v>0</v>
      </c>
      <c r="AS65" s="345">
        <v>0</v>
      </c>
      <c r="AT65" s="345">
        <v>0</v>
      </c>
      <c r="AU65" s="345">
        <v>0</v>
      </c>
      <c r="AV65" s="345">
        <v>0</v>
      </c>
      <c r="AW65" s="345">
        <v>0</v>
      </c>
      <c r="AX65" s="345">
        <v>0</v>
      </c>
      <c r="AY65" s="345">
        <v>0</v>
      </c>
      <c r="AZ65" s="345">
        <v>0</v>
      </c>
      <c r="BA65" s="345">
        <v>0</v>
      </c>
      <c r="BB65" s="345">
        <v>0</v>
      </c>
      <c r="BC65" s="345">
        <v>0</v>
      </c>
      <c r="BD65" s="345">
        <v>0</v>
      </c>
      <c r="BE65" s="345">
        <v>0</v>
      </c>
      <c r="BF65" s="345">
        <v>0</v>
      </c>
      <c r="BG65" s="345">
        <v>0</v>
      </c>
      <c r="BH65" s="345">
        <v>0</v>
      </c>
      <c r="BI65" s="345">
        <v>0</v>
      </c>
      <c r="BJ65" s="345">
        <v>0</v>
      </c>
      <c r="BK65" s="345">
        <v>0</v>
      </c>
      <c r="BL65" s="345">
        <v>0</v>
      </c>
      <c r="BM65" s="345">
        <v>0</v>
      </c>
      <c r="BN65" s="345">
        <v>0</v>
      </c>
      <c r="BO65" s="345">
        <v>0</v>
      </c>
      <c r="BP65" s="345">
        <v>0</v>
      </c>
      <c r="BQ65" s="345">
        <v>0</v>
      </c>
      <c r="BR65" s="345">
        <v>0</v>
      </c>
      <c r="BS65" s="345">
        <v>0</v>
      </c>
      <c r="BT65" s="345">
        <v>0</v>
      </c>
      <c r="BU65" s="345">
        <v>0</v>
      </c>
      <c r="BV65" s="345">
        <v>0</v>
      </c>
      <c r="BW65" s="345">
        <v>0</v>
      </c>
      <c r="BX65" s="345">
        <v>0</v>
      </c>
      <c r="BY65" s="345">
        <v>0</v>
      </c>
    </row>
    <row r="66" spans="1:77" x14ac:dyDescent="0.25">
      <c r="A66" s="105" t="s">
        <v>63</v>
      </c>
      <c r="B66" s="345">
        <v>0</v>
      </c>
      <c r="C66" s="345">
        <v>0</v>
      </c>
      <c r="D66" s="345">
        <v>0</v>
      </c>
      <c r="E66" s="345">
        <v>0</v>
      </c>
      <c r="F66" s="345">
        <v>0</v>
      </c>
      <c r="G66" s="345">
        <v>0</v>
      </c>
      <c r="H66" s="345">
        <v>0</v>
      </c>
      <c r="I66" s="345">
        <v>0</v>
      </c>
      <c r="J66" s="345">
        <v>0</v>
      </c>
      <c r="K66" s="345">
        <v>0</v>
      </c>
      <c r="L66" s="345">
        <v>0</v>
      </c>
      <c r="M66" s="345">
        <v>0</v>
      </c>
      <c r="N66" s="345">
        <v>0</v>
      </c>
      <c r="O66" s="345">
        <v>0</v>
      </c>
      <c r="P66" s="345">
        <v>0</v>
      </c>
      <c r="Q66" s="345">
        <v>0</v>
      </c>
      <c r="R66" s="345">
        <v>0</v>
      </c>
      <c r="S66" s="345">
        <v>0</v>
      </c>
      <c r="T66" s="345">
        <v>0</v>
      </c>
      <c r="U66" s="345">
        <v>0</v>
      </c>
      <c r="V66" s="345">
        <v>0</v>
      </c>
      <c r="W66" s="345">
        <v>0</v>
      </c>
      <c r="X66" s="345">
        <v>0</v>
      </c>
      <c r="Y66" s="345">
        <v>0</v>
      </c>
      <c r="Z66" s="345">
        <v>0</v>
      </c>
      <c r="AA66" s="345">
        <v>0</v>
      </c>
      <c r="AB66" s="345">
        <v>0</v>
      </c>
      <c r="AC66" s="345">
        <v>0</v>
      </c>
      <c r="AD66" s="345">
        <v>0</v>
      </c>
      <c r="AE66" s="345">
        <v>0</v>
      </c>
      <c r="AF66" s="345">
        <v>0</v>
      </c>
      <c r="AG66" s="345">
        <v>0</v>
      </c>
      <c r="AH66" s="345">
        <v>0</v>
      </c>
      <c r="AI66" s="345">
        <v>0</v>
      </c>
      <c r="AJ66" s="345">
        <v>0</v>
      </c>
      <c r="AK66" s="345">
        <v>0</v>
      </c>
      <c r="AL66" s="345">
        <v>0</v>
      </c>
      <c r="AM66" s="345">
        <v>0</v>
      </c>
      <c r="AN66" s="345">
        <v>0</v>
      </c>
      <c r="AO66" s="345">
        <v>0</v>
      </c>
      <c r="AP66" s="345">
        <v>0</v>
      </c>
      <c r="AQ66" s="345">
        <v>0</v>
      </c>
      <c r="AR66" s="345">
        <v>0</v>
      </c>
      <c r="AS66" s="345">
        <v>0</v>
      </c>
      <c r="AT66" s="345">
        <v>0</v>
      </c>
      <c r="AU66" s="345">
        <v>0</v>
      </c>
      <c r="AV66" s="345">
        <v>0</v>
      </c>
      <c r="AW66" s="345">
        <v>0</v>
      </c>
      <c r="AX66" s="345">
        <v>0</v>
      </c>
      <c r="AY66" s="345">
        <v>0</v>
      </c>
      <c r="AZ66" s="345">
        <v>0</v>
      </c>
      <c r="BA66" s="345">
        <v>0</v>
      </c>
      <c r="BB66" s="345">
        <v>0</v>
      </c>
      <c r="BC66" s="345">
        <v>0</v>
      </c>
      <c r="BD66" s="345">
        <v>0</v>
      </c>
      <c r="BE66" s="345">
        <v>0</v>
      </c>
      <c r="BF66" s="345">
        <v>0</v>
      </c>
      <c r="BG66" s="345">
        <v>0</v>
      </c>
      <c r="BH66" s="345">
        <v>0</v>
      </c>
      <c r="BI66" s="345">
        <v>0</v>
      </c>
      <c r="BJ66" s="345">
        <v>0</v>
      </c>
      <c r="BK66" s="345">
        <v>0</v>
      </c>
      <c r="BL66" s="345">
        <v>0</v>
      </c>
      <c r="BM66" s="345">
        <v>0</v>
      </c>
      <c r="BN66" s="345">
        <v>0</v>
      </c>
      <c r="BO66" s="345">
        <v>0</v>
      </c>
      <c r="BP66" s="345">
        <v>0</v>
      </c>
      <c r="BQ66" s="345">
        <v>0</v>
      </c>
      <c r="BR66" s="345">
        <v>0</v>
      </c>
      <c r="BS66" s="345">
        <v>0</v>
      </c>
      <c r="BT66" s="345">
        <v>0</v>
      </c>
      <c r="BU66" s="345">
        <v>0</v>
      </c>
      <c r="BV66" s="345">
        <v>0</v>
      </c>
      <c r="BW66" s="345">
        <v>0</v>
      </c>
      <c r="BX66" s="345">
        <v>0</v>
      </c>
      <c r="BY66" s="345">
        <v>0</v>
      </c>
    </row>
    <row r="67" spans="1:77" x14ac:dyDescent="0.25">
      <c r="A67" s="105" t="s">
        <v>64</v>
      </c>
      <c r="B67" s="345">
        <v>0</v>
      </c>
      <c r="C67" s="345">
        <v>0</v>
      </c>
      <c r="D67" s="345">
        <v>0</v>
      </c>
      <c r="E67" s="345">
        <v>0</v>
      </c>
      <c r="F67" s="345">
        <v>0</v>
      </c>
      <c r="G67" s="345">
        <v>0</v>
      </c>
      <c r="H67" s="345">
        <v>0</v>
      </c>
      <c r="I67" s="345">
        <v>0</v>
      </c>
      <c r="J67" s="345">
        <v>0</v>
      </c>
      <c r="K67" s="345">
        <v>0</v>
      </c>
      <c r="L67" s="345">
        <v>0</v>
      </c>
      <c r="M67" s="345">
        <v>0</v>
      </c>
      <c r="N67" s="345">
        <v>0</v>
      </c>
      <c r="O67" s="345">
        <v>0</v>
      </c>
      <c r="P67" s="345">
        <v>0</v>
      </c>
      <c r="Q67" s="345">
        <v>0</v>
      </c>
      <c r="R67" s="345">
        <v>0</v>
      </c>
      <c r="S67" s="345">
        <v>0</v>
      </c>
      <c r="T67" s="345">
        <v>0</v>
      </c>
      <c r="U67" s="345">
        <v>0</v>
      </c>
      <c r="V67" s="345">
        <v>0</v>
      </c>
      <c r="W67" s="345">
        <v>0</v>
      </c>
      <c r="X67" s="345">
        <v>0</v>
      </c>
      <c r="Y67" s="345">
        <v>0</v>
      </c>
      <c r="Z67" s="345">
        <v>0</v>
      </c>
      <c r="AA67" s="345">
        <v>0</v>
      </c>
      <c r="AB67" s="345">
        <v>0</v>
      </c>
      <c r="AC67" s="345">
        <v>0</v>
      </c>
      <c r="AD67" s="345">
        <v>0</v>
      </c>
      <c r="AE67" s="345">
        <v>0</v>
      </c>
      <c r="AF67" s="345">
        <v>0</v>
      </c>
      <c r="AG67" s="345">
        <v>0</v>
      </c>
      <c r="AH67" s="345">
        <v>0</v>
      </c>
      <c r="AI67" s="345">
        <v>0</v>
      </c>
      <c r="AJ67" s="345">
        <v>0</v>
      </c>
      <c r="AK67" s="345">
        <v>0</v>
      </c>
      <c r="AL67" s="345">
        <v>0</v>
      </c>
      <c r="AM67" s="345">
        <v>0</v>
      </c>
      <c r="AN67" s="345">
        <v>0</v>
      </c>
      <c r="AO67" s="345">
        <v>0</v>
      </c>
      <c r="AP67" s="345">
        <v>0</v>
      </c>
      <c r="AQ67" s="345">
        <v>0</v>
      </c>
      <c r="AR67" s="345">
        <v>0</v>
      </c>
      <c r="AS67" s="345">
        <v>0</v>
      </c>
      <c r="AT67" s="345">
        <v>0</v>
      </c>
      <c r="AU67" s="345">
        <v>0</v>
      </c>
      <c r="AV67" s="345">
        <v>0</v>
      </c>
      <c r="AW67" s="345">
        <v>0</v>
      </c>
      <c r="AX67" s="345">
        <v>0</v>
      </c>
      <c r="AY67" s="345">
        <v>0</v>
      </c>
      <c r="AZ67" s="345">
        <v>0</v>
      </c>
      <c r="BA67" s="345">
        <v>0</v>
      </c>
      <c r="BB67" s="345">
        <v>0</v>
      </c>
      <c r="BC67" s="345">
        <v>0</v>
      </c>
      <c r="BD67" s="345">
        <v>0</v>
      </c>
      <c r="BE67" s="345">
        <v>0</v>
      </c>
      <c r="BF67" s="345">
        <v>0</v>
      </c>
      <c r="BG67" s="345">
        <v>0</v>
      </c>
      <c r="BH67" s="345">
        <v>0</v>
      </c>
      <c r="BI67" s="345">
        <v>0</v>
      </c>
      <c r="BJ67" s="345">
        <v>0</v>
      </c>
      <c r="BK67" s="345">
        <v>0</v>
      </c>
      <c r="BL67" s="345">
        <v>0</v>
      </c>
      <c r="BM67" s="345">
        <v>0</v>
      </c>
      <c r="BN67" s="345">
        <v>0</v>
      </c>
      <c r="BO67" s="345">
        <v>0</v>
      </c>
      <c r="BP67" s="345">
        <v>0</v>
      </c>
      <c r="BQ67" s="345">
        <v>0</v>
      </c>
      <c r="BR67" s="345">
        <v>0</v>
      </c>
      <c r="BS67" s="345">
        <v>0</v>
      </c>
      <c r="BT67" s="345">
        <v>0</v>
      </c>
      <c r="BU67" s="345">
        <v>0</v>
      </c>
      <c r="BV67" s="345">
        <v>0</v>
      </c>
      <c r="BW67" s="345">
        <v>0</v>
      </c>
      <c r="BX67" s="345">
        <v>0</v>
      </c>
      <c r="BY67" s="345">
        <v>0</v>
      </c>
    </row>
    <row r="68" spans="1:77" x14ac:dyDescent="0.25">
      <c r="A68" s="105" t="s">
        <v>65</v>
      </c>
      <c r="B68" s="345">
        <v>0</v>
      </c>
      <c r="C68" s="345">
        <v>0</v>
      </c>
      <c r="D68" s="345">
        <v>0</v>
      </c>
      <c r="E68" s="345">
        <v>0</v>
      </c>
      <c r="F68" s="345">
        <v>0</v>
      </c>
      <c r="G68" s="345">
        <v>0</v>
      </c>
      <c r="H68" s="345">
        <v>0</v>
      </c>
      <c r="I68" s="345">
        <v>0</v>
      </c>
      <c r="J68" s="345">
        <v>0</v>
      </c>
      <c r="K68" s="345">
        <v>0</v>
      </c>
      <c r="L68" s="345">
        <v>0</v>
      </c>
      <c r="M68" s="345">
        <v>0</v>
      </c>
      <c r="N68" s="345">
        <v>0</v>
      </c>
      <c r="O68" s="345">
        <v>0</v>
      </c>
      <c r="P68" s="345">
        <v>0</v>
      </c>
      <c r="Q68" s="345">
        <v>0</v>
      </c>
      <c r="R68" s="345">
        <v>0</v>
      </c>
      <c r="S68" s="345">
        <v>0</v>
      </c>
      <c r="T68" s="345">
        <v>0</v>
      </c>
      <c r="U68" s="345">
        <v>0</v>
      </c>
      <c r="V68" s="345">
        <v>0</v>
      </c>
      <c r="W68" s="345">
        <v>0</v>
      </c>
      <c r="X68" s="345">
        <v>0</v>
      </c>
      <c r="Y68" s="345">
        <v>0</v>
      </c>
      <c r="Z68" s="345">
        <v>0</v>
      </c>
      <c r="AA68" s="345">
        <v>0</v>
      </c>
      <c r="AB68" s="345">
        <v>0</v>
      </c>
      <c r="AC68" s="345">
        <v>0</v>
      </c>
      <c r="AD68" s="345">
        <v>0</v>
      </c>
      <c r="AE68" s="345">
        <v>0</v>
      </c>
      <c r="AF68" s="345">
        <v>0</v>
      </c>
      <c r="AG68" s="345">
        <v>0</v>
      </c>
      <c r="AH68" s="345">
        <v>0</v>
      </c>
      <c r="AI68" s="345">
        <v>0</v>
      </c>
      <c r="AJ68" s="345">
        <v>0</v>
      </c>
      <c r="AK68" s="345">
        <v>0</v>
      </c>
      <c r="AL68" s="345">
        <v>0</v>
      </c>
      <c r="AM68" s="345">
        <v>0</v>
      </c>
      <c r="AN68" s="345">
        <v>0</v>
      </c>
      <c r="AO68" s="345">
        <v>0</v>
      </c>
      <c r="AP68" s="345">
        <v>0</v>
      </c>
      <c r="AQ68" s="345">
        <v>0</v>
      </c>
      <c r="AR68" s="345">
        <v>0</v>
      </c>
      <c r="AS68" s="345">
        <v>0</v>
      </c>
      <c r="AT68" s="345">
        <v>0</v>
      </c>
      <c r="AU68" s="345">
        <v>0</v>
      </c>
      <c r="AV68" s="345">
        <v>0</v>
      </c>
      <c r="AW68" s="345">
        <v>0</v>
      </c>
      <c r="AX68" s="345">
        <v>0</v>
      </c>
      <c r="AY68" s="345">
        <v>0</v>
      </c>
      <c r="AZ68" s="345">
        <v>0</v>
      </c>
      <c r="BA68" s="345">
        <v>0</v>
      </c>
      <c r="BB68" s="345">
        <v>0</v>
      </c>
      <c r="BC68" s="345">
        <v>0</v>
      </c>
      <c r="BD68" s="345">
        <v>0</v>
      </c>
      <c r="BE68" s="345">
        <v>0</v>
      </c>
      <c r="BF68" s="345">
        <v>0</v>
      </c>
      <c r="BG68" s="345">
        <v>0</v>
      </c>
      <c r="BH68" s="345">
        <v>0</v>
      </c>
      <c r="BI68" s="345">
        <v>0</v>
      </c>
      <c r="BJ68" s="345">
        <v>0</v>
      </c>
      <c r="BK68" s="345">
        <v>0</v>
      </c>
      <c r="BL68" s="345">
        <v>0</v>
      </c>
      <c r="BM68" s="345">
        <v>0</v>
      </c>
      <c r="BN68" s="345">
        <v>0</v>
      </c>
      <c r="BO68" s="345">
        <v>0</v>
      </c>
      <c r="BP68" s="345">
        <v>0</v>
      </c>
      <c r="BQ68" s="345">
        <v>0</v>
      </c>
      <c r="BR68" s="345">
        <v>0</v>
      </c>
      <c r="BS68" s="345">
        <v>0</v>
      </c>
      <c r="BT68" s="345">
        <v>0</v>
      </c>
      <c r="BU68" s="345">
        <v>0</v>
      </c>
      <c r="BV68" s="345">
        <v>0</v>
      </c>
      <c r="BW68" s="345">
        <v>0</v>
      </c>
      <c r="BX68" s="345">
        <v>0</v>
      </c>
      <c r="BY68" s="345">
        <v>0</v>
      </c>
    </row>
    <row r="69" spans="1:77" x14ac:dyDescent="0.25">
      <c r="A69" s="105" t="s">
        <v>66</v>
      </c>
      <c r="B69" s="345">
        <v>0</v>
      </c>
      <c r="C69" s="345">
        <v>0</v>
      </c>
      <c r="D69" s="345">
        <v>0</v>
      </c>
      <c r="E69" s="345">
        <v>0</v>
      </c>
      <c r="F69" s="345">
        <v>0</v>
      </c>
      <c r="G69" s="345">
        <v>0</v>
      </c>
      <c r="H69" s="345">
        <v>0</v>
      </c>
      <c r="I69" s="345">
        <v>0</v>
      </c>
      <c r="J69" s="345">
        <v>0</v>
      </c>
      <c r="K69" s="345">
        <v>0</v>
      </c>
      <c r="L69" s="345">
        <v>0</v>
      </c>
      <c r="M69" s="345">
        <v>0</v>
      </c>
      <c r="N69" s="345">
        <v>0</v>
      </c>
      <c r="O69" s="345">
        <v>0</v>
      </c>
      <c r="P69" s="345">
        <v>0</v>
      </c>
      <c r="Q69" s="345">
        <v>0</v>
      </c>
      <c r="R69" s="345">
        <v>0</v>
      </c>
      <c r="S69" s="345">
        <v>0</v>
      </c>
      <c r="T69" s="345">
        <v>0</v>
      </c>
      <c r="U69" s="345">
        <v>0</v>
      </c>
      <c r="V69" s="345">
        <v>0</v>
      </c>
      <c r="W69" s="345">
        <v>0</v>
      </c>
      <c r="X69" s="345">
        <v>0</v>
      </c>
      <c r="Y69" s="345">
        <v>0</v>
      </c>
      <c r="Z69" s="345">
        <v>0</v>
      </c>
      <c r="AA69" s="345">
        <v>0</v>
      </c>
      <c r="AB69" s="345">
        <v>0</v>
      </c>
      <c r="AC69" s="345">
        <v>0</v>
      </c>
      <c r="AD69" s="345">
        <v>0</v>
      </c>
      <c r="AE69" s="345">
        <v>0</v>
      </c>
      <c r="AF69" s="345">
        <v>0</v>
      </c>
      <c r="AG69" s="345">
        <v>0</v>
      </c>
      <c r="AH69" s="345">
        <v>0</v>
      </c>
      <c r="AI69" s="345">
        <v>0</v>
      </c>
      <c r="AJ69" s="345">
        <v>0</v>
      </c>
      <c r="AK69" s="345">
        <v>0</v>
      </c>
      <c r="AL69" s="345">
        <v>0</v>
      </c>
      <c r="AM69" s="345">
        <v>0</v>
      </c>
      <c r="AN69" s="345">
        <v>0</v>
      </c>
      <c r="AO69" s="345">
        <v>0</v>
      </c>
      <c r="AP69" s="345">
        <v>0</v>
      </c>
      <c r="AQ69" s="345">
        <v>0</v>
      </c>
      <c r="AR69" s="345">
        <v>0</v>
      </c>
      <c r="AS69" s="345">
        <v>0</v>
      </c>
      <c r="AT69" s="345">
        <v>0</v>
      </c>
      <c r="AU69" s="345">
        <v>0</v>
      </c>
      <c r="AV69" s="345">
        <v>0</v>
      </c>
      <c r="AW69" s="345">
        <v>0</v>
      </c>
      <c r="AX69" s="345">
        <v>0</v>
      </c>
      <c r="AY69" s="345">
        <v>0</v>
      </c>
      <c r="AZ69" s="345">
        <v>0</v>
      </c>
      <c r="BA69" s="345">
        <v>0</v>
      </c>
      <c r="BB69" s="345">
        <v>0</v>
      </c>
      <c r="BC69" s="345">
        <v>0</v>
      </c>
      <c r="BD69" s="345">
        <v>0</v>
      </c>
      <c r="BE69" s="345">
        <v>0</v>
      </c>
      <c r="BF69" s="345">
        <v>0</v>
      </c>
      <c r="BG69" s="345">
        <v>0</v>
      </c>
      <c r="BH69" s="345">
        <v>0</v>
      </c>
      <c r="BI69" s="345">
        <v>0</v>
      </c>
      <c r="BJ69" s="345">
        <v>0</v>
      </c>
      <c r="BK69" s="345">
        <v>0</v>
      </c>
      <c r="BL69" s="345">
        <v>0</v>
      </c>
      <c r="BM69" s="345">
        <v>0</v>
      </c>
      <c r="BN69" s="345">
        <v>0</v>
      </c>
      <c r="BO69" s="345">
        <v>0</v>
      </c>
      <c r="BP69" s="345">
        <v>0</v>
      </c>
      <c r="BQ69" s="345">
        <v>0</v>
      </c>
      <c r="BR69" s="345">
        <v>0</v>
      </c>
      <c r="BS69" s="345">
        <v>0</v>
      </c>
      <c r="BT69" s="345">
        <v>0</v>
      </c>
      <c r="BU69" s="345">
        <v>0</v>
      </c>
      <c r="BV69" s="345">
        <v>0</v>
      </c>
      <c r="BW69" s="345">
        <v>0</v>
      </c>
      <c r="BX69" s="345">
        <v>0</v>
      </c>
      <c r="BY69" s="345">
        <v>0</v>
      </c>
    </row>
    <row r="70" spans="1:77" x14ac:dyDescent="0.25">
      <c r="A70" s="105" t="s">
        <v>67</v>
      </c>
      <c r="B70" s="345">
        <v>0</v>
      </c>
      <c r="C70" s="345">
        <v>0</v>
      </c>
      <c r="D70" s="345">
        <v>0</v>
      </c>
      <c r="E70" s="345">
        <v>0</v>
      </c>
      <c r="F70" s="345">
        <v>0</v>
      </c>
      <c r="G70" s="345">
        <v>0</v>
      </c>
      <c r="H70" s="345">
        <v>0</v>
      </c>
      <c r="I70" s="345">
        <v>0</v>
      </c>
      <c r="J70" s="345">
        <v>0</v>
      </c>
      <c r="K70" s="345">
        <v>0</v>
      </c>
      <c r="L70" s="345">
        <v>0</v>
      </c>
      <c r="M70" s="345">
        <v>0</v>
      </c>
      <c r="N70" s="345">
        <v>0</v>
      </c>
      <c r="O70" s="345">
        <v>0</v>
      </c>
      <c r="P70" s="345">
        <v>0</v>
      </c>
      <c r="Q70" s="345">
        <v>0</v>
      </c>
      <c r="R70" s="345">
        <v>0</v>
      </c>
      <c r="S70" s="345">
        <v>0</v>
      </c>
      <c r="T70" s="345">
        <v>0</v>
      </c>
      <c r="U70" s="345">
        <v>0</v>
      </c>
      <c r="V70" s="345">
        <v>0</v>
      </c>
      <c r="W70" s="345">
        <v>0</v>
      </c>
      <c r="X70" s="345">
        <v>0</v>
      </c>
      <c r="Y70" s="345">
        <v>0</v>
      </c>
      <c r="Z70" s="345">
        <v>0</v>
      </c>
      <c r="AA70" s="345">
        <v>0</v>
      </c>
      <c r="AB70" s="345">
        <v>0</v>
      </c>
      <c r="AC70" s="345">
        <v>0</v>
      </c>
      <c r="AD70" s="345">
        <v>0</v>
      </c>
      <c r="AE70" s="345">
        <v>0</v>
      </c>
      <c r="AF70" s="345">
        <v>0</v>
      </c>
      <c r="AG70" s="345">
        <v>0</v>
      </c>
      <c r="AH70" s="345">
        <v>0</v>
      </c>
      <c r="AI70" s="345">
        <v>0</v>
      </c>
      <c r="AJ70" s="345">
        <v>0</v>
      </c>
      <c r="AK70" s="345">
        <v>0</v>
      </c>
      <c r="AL70" s="345">
        <v>0</v>
      </c>
      <c r="AM70" s="345">
        <v>0</v>
      </c>
      <c r="AN70" s="345">
        <v>0</v>
      </c>
      <c r="AO70" s="345">
        <v>0</v>
      </c>
      <c r="AP70" s="345">
        <v>0</v>
      </c>
      <c r="AQ70" s="345">
        <v>0</v>
      </c>
      <c r="AR70" s="345">
        <v>0</v>
      </c>
      <c r="AS70" s="345">
        <v>0</v>
      </c>
      <c r="AT70" s="345">
        <v>0</v>
      </c>
      <c r="AU70" s="345">
        <v>0</v>
      </c>
      <c r="AV70" s="345">
        <v>0</v>
      </c>
      <c r="AW70" s="345">
        <v>0</v>
      </c>
      <c r="AX70" s="345">
        <v>0</v>
      </c>
      <c r="AY70" s="345">
        <v>0</v>
      </c>
      <c r="AZ70" s="345">
        <v>0</v>
      </c>
      <c r="BA70" s="345">
        <v>0</v>
      </c>
      <c r="BB70" s="345">
        <v>0</v>
      </c>
      <c r="BC70" s="345">
        <v>0</v>
      </c>
      <c r="BD70" s="345">
        <v>0</v>
      </c>
      <c r="BE70" s="345">
        <v>0</v>
      </c>
      <c r="BF70" s="345">
        <v>0</v>
      </c>
      <c r="BG70" s="345">
        <v>0</v>
      </c>
      <c r="BH70" s="345">
        <v>0</v>
      </c>
      <c r="BI70" s="345">
        <v>0</v>
      </c>
      <c r="BJ70" s="345">
        <v>0</v>
      </c>
      <c r="BK70" s="345">
        <v>0</v>
      </c>
      <c r="BL70" s="345">
        <v>0</v>
      </c>
      <c r="BM70" s="345">
        <v>0</v>
      </c>
      <c r="BN70" s="345">
        <v>0</v>
      </c>
      <c r="BO70" s="345">
        <v>0</v>
      </c>
      <c r="BP70" s="345">
        <v>0</v>
      </c>
      <c r="BQ70" s="345">
        <v>0</v>
      </c>
      <c r="BR70" s="345">
        <v>0</v>
      </c>
      <c r="BS70" s="345">
        <v>0</v>
      </c>
      <c r="BT70" s="345">
        <v>0</v>
      </c>
      <c r="BU70" s="345">
        <v>0</v>
      </c>
      <c r="BV70" s="345">
        <v>0</v>
      </c>
      <c r="BW70" s="345">
        <v>0</v>
      </c>
      <c r="BX70" s="345">
        <v>0</v>
      </c>
      <c r="BY70" s="345">
        <v>0</v>
      </c>
    </row>
    <row r="71" spans="1:77" x14ac:dyDescent="0.25">
      <c r="A71" s="105" t="s">
        <v>68</v>
      </c>
      <c r="B71" s="345">
        <v>0</v>
      </c>
      <c r="C71" s="345">
        <v>0</v>
      </c>
      <c r="D71" s="345">
        <v>0</v>
      </c>
      <c r="E71" s="345">
        <v>0</v>
      </c>
      <c r="F71" s="345">
        <v>0</v>
      </c>
      <c r="G71" s="345">
        <v>0</v>
      </c>
      <c r="H71" s="345">
        <v>0</v>
      </c>
      <c r="I71" s="345">
        <v>0</v>
      </c>
      <c r="J71" s="345">
        <v>0</v>
      </c>
      <c r="K71" s="345">
        <v>0</v>
      </c>
      <c r="L71" s="345">
        <v>0</v>
      </c>
      <c r="M71" s="345">
        <v>0</v>
      </c>
      <c r="N71" s="345">
        <v>0</v>
      </c>
      <c r="O71" s="345">
        <v>0</v>
      </c>
      <c r="P71" s="345">
        <v>0</v>
      </c>
      <c r="Q71" s="345">
        <v>0</v>
      </c>
      <c r="R71" s="345">
        <v>0</v>
      </c>
      <c r="S71" s="345">
        <v>0</v>
      </c>
      <c r="T71" s="345">
        <v>0</v>
      </c>
      <c r="U71" s="345">
        <v>0</v>
      </c>
      <c r="V71" s="345">
        <v>0</v>
      </c>
      <c r="W71" s="345">
        <v>0</v>
      </c>
      <c r="X71" s="345">
        <v>0</v>
      </c>
      <c r="Y71" s="345">
        <v>0</v>
      </c>
      <c r="Z71" s="345">
        <v>0</v>
      </c>
      <c r="AA71" s="345">
        <v>0</v>
      </c>
      <c r="AB71" s="345">
        <v>0</v>
      </c>
      <c r="AC71" s="345">
        <v>0</v>
      </c>
      <c r="AD71" s="345">
        <v>0</v>
      </c>
      <c r="AE71" s="345">
        <v>0</v>
      </c>
      <c r="AF71" s="345">
        <v>0</v>
      </c>
      <c r="AG71" s="345">
        <v>0</v>
      </c>
      <c r="AH71" s="345">
        <v>0</v>
      </c>
      <c r="AI71" s="345">
        <v>0</v>
      </c>
      <c r="AJ71" s="345">
        <v>0</v>
      </c>
      <c r="AK71" s="345">
        <v>0</v>
      </c>
      <c r="AL71" s="345">
        <v>0</v>
      </c>
      <c r="AM71" s="345">
        <v>0</v>
      </c>
      <c r="AN71" s="345">
        <v>0</v>
      </c>
      <c r="AO71" s="345">
        <v>0</v>
      </c>
      <c r="AP71" s="345">
        <v>0</v>
      </c>
      <c r="AQ71" s="345">
        <v>0</v>
      </c>
      <c r="AR71" s="345">
        <v>0</v>
      </c>
      <c r="AS71" s="345">
        <v>0</v>
      </c>
      <c r="AT71" s="345">
        <v>0</v>
      </c>
      <c r="AU71" s="345">
        <v>0</v>
      </c>
      <c r="AV71" s="345">
        <v>0</v>
      </c>
      <c r="AW71" s="345">
        <v>0</v>
      </c>
      <c r="AX71" s="345">
        <v>0</v>
      </c>
      <c r="AY71" s="345">
        <v>0</v>
      </c>
      <c r="AZ71" s="345">
        <v>0</v>
      </c>
      <c r="BA71" s="345">
        <v>0</v>
      </c>
      <c r="BB71" s="345">
        <v>0</v>
      </c>
      <c r="BC71" s="345">
        <v>0</v>
      </c>
      <c r="BD71" s="345">
        <v>0</v>
      </c>
      <c r="BE71" s="345">
        <v>0</v>
      </c>
      <c r="BF71" s="345">
        <v>0</v>
      </c>
      <c r="BG71" s="345">
        <v>0</v>
      </c>
      <c r="BH71" s="345">
        <v>0</v>
      </c>
      <c r="BI71" s="345">
        <v>0</v>
      </c>
      <c r="BJ71" s="345">
        <v>0</v>
      </c>
      <c r="BK71" s="345">
        <v>0</v>
      </c>
      <c r="BL71" s="345">
        <v>0</v>
      </c>
      <c r="BM71" s="345">
        <v>0</v>
      </c>
      <c r="BN71" s="345">
        <v>0</v>
      </c>
      <c r="BO71" s="345">
        <v>0</v>
      </c>
      <c r="BP71" s="345">
        <v>0</v>
      </c>
      <c r="BQ71" s="345">
        <v>0</v>
      </c>
      <c r="BR71" s="345">
        <v>0</v>
      </c>
      <c r="BS71" s="345">
        <v>0</v>
      </c>
      <c r="BT71" s="345">
        <v>0</v>
      </c>
      <c r="BU71" s="345">
        <v>0</v>
      </c>
      <c r="BV71" s="345">
        <v>0</v>
      </c>
      <c r="BW71" s="345">
        <v>0</v>
      </c>
      <c r="BX71" s="345">
        <v>0</v>
      </c>
      <c r="BY71" s="345">
        <v>0</v>
      </c>
    </row>
    <row r="72" spans="1:77" x14ac:dyDescent="0.25">
      <c r="A72" s="105" t="s">
        <v>69</v>
      </c>
      <c r="B72" s="345">
        <v>0</v>
      </c>
      <c r="C72" s="345">
        <v>0</v>
      </c>
      <c r="D72" s="345">
        <v>0</v>
      </c>
      <c r="E72" s="345">
        <v>0</v>
      </c>
      <c r="F72" s="345">
        <v>0</v>
      </c>
      <c r="G72" s="345">
        <v>0</v>
      </c>
      <c r="H72" s="345">
        <v>0</v>
      </c>
      <c r="I72" s="345">
        <v>0</v>
      </c>
      <c r="J72" s="345">
        <v>0</v>
      </c>
      <c r="K72" s="345">
        <v>0</v>
      </c>
      <c r="L72" s="345">
        <v>0</v>
      </c>
      <c r="M72" s="345">
        <v>0</v>
      </c>
      <c r="N72" s="345">
        <v>0</v>
      </c>
      <c r="O72" s="345">
        <v>0</v>
      </c>
      <c r="P72" s="345">
        <v>0</v>
      </c>
      <c r="Q72" s="345">
        <v>0</v>
      </c>
      <c r="R72" s="345">
        <v>0</v>
      </c>
      <c r="S72" s="345">
        <v>0</v>
      </c>
      <c r="T72" s="345">
        <v>0</v>
      </c>
      <c r="U72" s="345">
        <v>0</v>
      </c>
      <c r="V72" s="345">
        <v>0</v>
      </c>
      <c r="W72" s="345">
        <v>0</v>
      </c>
      <c r="X72" s="345">
        <v>0</v>
      </c>
      <c r="Y72" s="345">
        <v>0</v>
      </c>
      <c r="Z72" s="345">
        <v>0</v>
      </c>
      <c r="AA72" s="345">
        <v>0</v>
      </c>
      <c r="AB72" s="345">
        <v>0</v>
      </c>
      <c r="AC72" s="345">
        <v>0</v>
      </c>
      <c r="AD72" s="345">
        <v>0</v>
      </c>
      <c r="AE72" s="345">
        <v>0</v>
      </c>
      <c r="AF72" s="345">
        <v>0</v>
      </c>
      <c r="AG72" s="345">
        <v>0</v>
      </c>
      <c r="AH72" s="345">
        <v>0</v>
      </c>
      <c r="AI72" s="345">
        <v>0</v>
      </c>
      <c r="AJ72" s="345">
        <v>0</v>
      </c>
      <c r="AK72" s="345">
        <v>0</v>
      </c>
      <c r="AL72" s="345">
        <v>0</v>
      </c>
      <c r="AM72" s="345">
        <v>0</v>
      </c>
      <c r="AN72" s="345">
        <v>0</v>
      </c>
      <c r="AO72" s="345">
        <v>0</v>
      </c>
      <c r="AP72" s="345">
        <v>0</v>
      </c>
      <c r="AQ72" s="345">
        <v>0</v>
      </c>
      <c r="AR72" s="345">
        <v>0</v>
      </c>
      <c r="AS72" s="345">
        <v>0</v>
      </c>
      <c r="AT72" s="345">
        <v>0</v>
      </c>
      <c r="AU72" s="345">
        <v>0</v>
      </c>
      <c r="AV72" s="345">
        <v>0</v>
      </c>
      <c r="AW72" s="345">
        <v>0</v>
      </c>
      <c r="AX72" s="345">
        <v>0</v>
      </c>
      <c r="AY72" s="345">
        <v>0</v>
      </c>
      <c r="AZ72" s="345">
        <v>0</v>
      </c>
      <c r="BA72" s="345">
        <v>0</v>
      </c>
      <c r="BB72" s="345">
        <v>0</v>
      </c>
      <c r="BC72" s="345">
        <v>0</v>
      </c>
      <c r="BD72" s="345">
        <v>0</v>
      </c>
      <c r="BE72" s="345">
        <v>0</v>
      </c>
      <c r="BF72" s="345">
        <v>0</v>
      </c>
      <c r="BG72" s="345">
        <v>0</v>
      </c>
      <c r="BH72" s="345">
        <v>0</v>
      </c>
      <c r="BI72" s="345">
        <v>0</v>
      </c>
      <c r="BJ72" s="345">
        <v>0</v>
      </c>
      <c r="BK72" s="345">
        <v>0</v>
      </c>
      <c r="BL72" s="345">
        <v>0</v>
      </c>
      <c r="BM72" s="345">
        <v>0</v>
      </c>
      <c r="BN72" s="345">
        <v>0</v>
      </c>
      <c r="BO72" s="345">
        <v>0</v>
      </c>
      <c r="BP72" s="345">
        <v>0</v>
      </c>
      <c r="BQ72" s="345">
        <v>0</v>
      </c>
      <c r="BR72" s="345">
        <v>0</v>
      </c>
      <c r="BS72" s="345">
        <v>0</v>
      </c>
      <c r="BT72" s="345">
        <v>0</v>
      </c>
      <c r="BU72" s="345">
        <v>0</v>
      </c>
      <c r="BV72" s="345">
        <v>0</v>
      </c>
      <c r="BW72" s="345">
        <v>0</v>
      </c>
      <c r="BX72" s="345">
        <v>0</v>
      </c>
      <c r="BY72" s="345">
        <v>0</v>
      </c>
    </row>
    <row r="73" spans="1:77" x14ac:dyDescent="0.25">
      <c r="A73" s="105" t="s">
        <v>70</v>
      </c>
      <c r="B73" s="345">
        <v>0</v>
      </c>
      <c r="C73" s="345">
        <v>0</v>
      </c>
      <c r="D73" s="345">
        <v>0</v>
      </c>
      <c r="E73" s="345">
        <v>0</v>
      </c>
      <c r="F73" s="345">
        <v>0</v>
      </c>
      <c r="G73" s="345">
        <v>0</v>
      </c>
      <c r="H73" s="345">
        <v>0</v>
      </c>
      <c r="I73" s="345">
        <v>0</v>
      </c>
      <c r="J73" s="345">
        <v>0</v>
      </c>
      <c r="K73" s="345">
        <v>0</v>
      </c>
      <c r="L73" s="345">
        <v>0</v>
      </c>
      <c r="M73" s="345">
        <v>0</v>
      </c>
      <c r="N73" s="345">
        <v>0</v>
      </c>
      <c r="O73" s="345">
        <v>0</v>
      </c>
      <c r="P73" s="345">
        <v>0</v>
      </c>
      <c r="Q73" s="345">
        <v>0</v>
      </c>
      <c r="R73" s="345">
        <v>0</v>
      </c>
      <c r="S73" s="345">
        <v>0</v>
      </c>
      <c r="T73" s="345">
        <v>0</v>
      </c>
      <c r="U73" s="345">
        <v>0</v>
      </c>
      <c r="V73" s="345">
        <v>0</v>
      </c>
      <c r="W73" s="345">
        <v>0</v>
      </c>
      <c r="X73" s="345">
        <v>0</v>
      </c>
      <c r="Y73" s="345">
        <v>0</v>
      </c>
      <c r="Z73" s="345">
        <v>0</v>
      </c>
      <c r="AA73" s="345">
        <v>0</v>
      </c>
      <c r="AB73" s="345">
        <v>0</v>
      </c>
      <c r="AC73" s="345">
        <v>0</v>
      </c>
      <c r="AD73" s="345">
        <v>0</v>
      </c>
      <c r="AE73" s="345">
        <v>0</v>
      </c>
      <c r="AF73" s="345">
        <v>0</v>
      </c>
      <c r="AG73" s="345">
        <v>0</v>
      </c>
      <c r="AH73" s="345">
        <v>0</v>
      </c>
      <c r="AI73" s="345">
        <v>0</v>
      </c>
      <c r="AJ73" s="345">
        <v>0</v>
      </c>
      <c r="AK73" s="345">
        <v>0</v>
      </c>
      <c r="AL73" s="345">
        <v>0</v>
      </c>
      <c r="AM73" s="345">
        <v>0</v>
      </c>
      <c r="AN73" s="345">
        <v>0</v>
      </c>
      <c r="AO73" s="345">
        <v>0</v>
      </c>
      <c r="AP73" s="345">
        <v>0</v>
      </c>
      <c r="AQ73" s="345">
        <v>0</v>
      </c>
      <c r="AR73" s="345">
        <v>0</v>
      </c>
      <c r="AS73" s="345">
        <v>0</v>
      </c>
      <c r="AT73" s="345">
        <v>0</v>
      </c>
      <c r="AU73" s="345">
        <v>0</v>
      </c>
      <c r="AV73" s="345">
        <v>0</v>
      </c>
      <c r="AW73" s="345">
        <v>0</v>
      </c>
      <c r="AX73" s="345">
        <v>0</v>
      </c>
      <c r="AY73" s="345">
        <v>0</v>
      </c>
      <c r="AZ73" s="345">
        <v>0</v>
      </c>
      <c r="BA73" s="345">
        <v>0</v>
      </c>
      <c r="BB73" s="345">
        <v>0</v>
      </c>
      <c r="BC73" s="345">
        <v>0</v>
      </c>
      <c r="BD73" s="345">
        <v>0</v>
      </c>
      <c r="BE73" s="345">
        <v>0</v>
      </c>
      <c r="BF73" s="345">
        <v>0</v>
      </c>
      <c r="BG73" s="345">
        <v>0</v>
      </c>
      <c r="BH73" s="345">
        <v>0</v>
      </c>
      <c r="BI73" s="345">
        <v>0</v>
      </c>
      <c r="BJ73" s="345">
        <v>0</v>
      </c>
      <c r="BK73" s="345">
        <v>0</v>
      </c>
      <c r="BL73" s="345">
        <v>0</v>
      </c>
      <c r="BM73" s="345">
        <v>0</v>
      </c>
      <c r="BN73" s="345">
        <v>0</v>
      </c>
      <c r="BO73" s="345">
        <v>0</v>
      </c>
      <c r="BP73" s="345">
        <v>0</v>
      </c>
      <c r="BQ73" s="345">
        <v>0</v>
      </c>
      <c r="BR73" s="345">
        <v>0</v>
      </c>
      <c r="BS73" s="345">
        <v>0</v>
      </c>
      <c r="BT73" s="345">
        <v>0</v>
      </c>
      <c r="BU73" s="345">
        <v>0</v>
      </c>
      <c r="BV73" s="345">
        <v>0</v>
      </c>
      <c r="BW73" s="345">
        <v>0</v>
      </c>
      <c r="BX73" s="345">
        <v>0</v>
      </c>
      <c r="BY73" s="345">
        <v>0</v>
      </c>
    </row>
    <row r="74" spans="1:77" x14ac:dyDescent="0.25">
      <c r="A74" s="105" t="s">
        <v>71</v>
      </c>
      <c r="B74" s="345">
        <v>0</v>
      </c>
      <c r="C74" s="345">
        <v>0</v>
      </c>
      <c r="D74" s="345">
        <v>0</v>
      </c>
      <c r="E74" s="345">
        <v>0</v>
      </c>
      <c r="F74" s="345">
        <v>0</v>
      </c>
      <c r="G74" s="345">
        <v>0</v>
      </c>
      <c r="H74" s="345">
        <v>0</v>
      </c>
      <c r="I74" s="345">
        <v>0</v>
      </c>
      <c r="J74" s="345">
        <v>0</v>
      </c>
      <c r="K74" s="345">
        <v>0</v>
      </c>
      <c r="L74" s="345">
        <v>0</v>
      </c>
      <c r="M74" s="345">
        <v>0</v>
      </c>
      <c r="N74" s="345">
        <v>0</v>
      </c>
      <c r="O74" s="345">
        <v>0</v>
      </c>
      <c r="P74" s="345">
        <v>0</v>
      </c>
      <c r="Q74" s="345">
        <v>0</v>
      </c>
      <c r="R74" s="345">
        <v>0</v>
      </c>
      <c r="S74" s="345">
        <v>0</v>
      </c>
      <c r="T74" s="345">
        <v>0</v>
      </c>
      <c r="U74" s="345">
        <v>0</v>
      </c>
      <c r="V74" s="345">
        <v>0</v>
      </c>
      <c r="W74" s="345">
        <v>0</v>
      </c>
      <c r="X74" s="345">
        <v>0</v>
      </c>
      <c r="Y74" s="345">
        <v>0</v>
      </c>
      <c r="Z74" s="345">
        <v>0</v>
      </c>
      <c r="AA74" s="345">
        <v>0</v>
      </c>
      <c r="AB74" s="345">
        <v>0</v>
      </c>
      <c r="AC74" s="345">
        <v>0</v>
      </c>
      <c r="AD74" s="345">
        <v>0</v>
      </c>
      <c r="AE74" s="345">
        <v>0</v>
      </c>
      <c r="AF74" s="345">
        <v>0</v>
      </c>
      <c r="AG74" s="345">
        <v>0</v>
      </c>
      <c r="AH74" s="345">
        <v>0</v>
      </c>
      <c r="AI74" s="345">
        <v>0</v>
      </c>
      <c r="AJ74" s="345">
        <v>0</v>
      </c>
      <c r="AK74" s="345">
        <v>0</v>
      </c>
      <c r="AL74" s="345">
        <v>0</v>
      </c>
      <c r="AM74" s="345">
        <v>0</v>
      </c>
      <c r="AN74" s="345">
        <v>0</v>
      </c>
      <c r="AO74" s="345">
        <v>0</v>
      </c>
      <c r="AP74" s="345">
        <v>0</v>
      </c>
      <c r="AQ74" s="345">
        <v>0</v>
      </c>
      <c r="AR74" s="345">
        <v>0</v>
      </c>
      <c r="AS74" s="345">
        <v>0</v>
      </c>
      <c r="AT74" s="345">
        <v>0</v>
      </c>
      <c r="AU74" s="345">
        <v>0</v>
      </c>
      <c r="AV74" s="345">
        <v>0</v>
      </c>
      <c r="AW74" s="345">
        <v>0</v>
      </c>
      <c r="AX74" s="345">
        <v>0</v>
      </c>
      <c r="AY74" s="345">
        <v>0</v>
      </c>
      <c r="AZ74" s="345">
        <v>0</v>
      </c>
      <c r="BA74" s="345">
        <v>0</v>
      </c>
      <c r="BB74" s="345">
        <v>0</v>
      </c>
      <c r="BC74" s="345">
        <v>0</v>
      </c>
      <c r="BD74" s="345">
        <v>0</v>
      </c>
      <c r="BE74" s="345">
        <v>0</v>
      </c>
      <c r="BF74" s="345">
        <v>0</v>
      </c>
      <c r="BG74" s="345">
        <v>0</v>
      </c>
      <c r="BH74" s="345">
        <v>0</v>
      </c>
      <c r="BI74" s="345">
        <v>0</v>
      </c>
      <c r="BJ74" s="345">
        <v>0</v>
      </c>
      <c r="BK74" s="345">
        <v>0</v>
      </c>
      <c r="BL74" s="345">
        <v>0</v>
      </c>
      <c r="BM74" s="345">
        <v>0</v>
      </c>
      <c r="BN74" s="345">
        <v>0</v>
      </c>
      <c r="BO74" s="345">
        <v>0</v>
      </c>
      <c r="BP74" s="345">
        <v>0</v>
      </c>
      <c r="BQ74" s="345">
        <v>0</v>
      </c>
      <c r="BR74" s="345">
        <v>0</v>
      </c>
      <c r="BS74" s="345">
        <v>0</v>
      </c>
      <c r="BT74" s="345">
        <v>0</v>
      </c>
      <c r="BU74" s="345">
        <v>0</v>
      </c>
      <c r="BV74" s="345">
        <v>0</v>
      </c>
      <c r="BW74" s="345">
        <v>0</v>
      </c>
      <c r="BX74" s="345">
        <v>0</v>
      </c>
      <c r="BY74" s="345">
        <v>0</v>
      </c>
    </row>
    <row r="75" spans="1:77" x14ac:dyDescent="0.25">
      <c r="A75" s="105" t="s">
        <v>72</v>
      </c>
      <c r="B75" s="345">
        <v>0</v>
      </c>
      <c r="C75" s="345">
        <v>0</v>
      </c>
      <c r="D75" s="345">
        <v>0</v>
      </c>
      <c r="E75" s="345">
        <v>0</v>
      </c>
      <c r="F75" s="345">
        <v>0</v>
      </c>
      <c r="G75" s="345">
        <v>0</v>
      </c>
      <c r="H75" s="345">
        <v>0</v>
      </c>
      <c r="I75" s="345">
        <v>0</v>
      </c>
      <c r="J75" s="345">
        <v>0</v>
      </c>
      <c r="K75" s="345">
        <v>0</v>
      </c>
      <c r="L75" s="345">
        <v>0</v>
      </c>
      <c r="M75" s="345">
        <v>0</v>
      </c>
      <c r="N75" s="345">
        <v>0</v>
      </c>
      <c r="O75" s="345">
        <v>0</v>
      </c>
      <c r="P75" s="345">
        <v>0</v>
      </c>
      <c r="Q75" s="345">
        <v>0</v>
      </c>
      <c r="R75" s="345">
        <v>0</v>
      </c>
      <c r="S75" s="345">
        <v>0</v>
      </c>
      <c r="T75" s="345">
        <v>0</v>
      </c>
      <c r="U75" s="345">
        <v>0</v>
      </c>
      <c r="V75" s="345">
        <v>0</v>
      </c>
      <c r="W75" s="345">
        <v>0</v>
      </c>
      <c r="X75" s="345">
        <v>0</v>
      </c>
      <c r="Y75" s="345">
        <v>0</v>
      </c>
      <c r="Z75" s="345">
        <v>0</v>
      </c>
      <c r="AA75" s="345">
        <v>0</v>
      </c>
      <c r="AB75" s="345">
        <v>0</v>
      </c>
      <c r="AC75" s="345">
        <v>0</v>
      </c>
      <c r="AD75" s="345">
        <v>0</v>
      </c>
      <c r="AE75" s="345">
        <v>0</v>
      </c>
      <c r="AF75" s="345">
        <v>0</v>
      </c>
      <c r="AG75" s="345">
        <v>0</v>
      </c>
      <c r="AH75" s="345">
        <v>0</v>
      </c>
      <c r="AI75" s="345">
        <v>0</v>
      </c>
      <c r="AJ75" s="345">
        <v>0</v>
      </c>
      <c r="AK75" s="345">
        <v>0</v>
      </c>
      <c r="AL75" s="345">
        <v>0</v>
      </c>
      <c r="AM75" s="345">
        <v>0</v>
      </c>
      <c r="AN75" s="345">
        <v>0</v>
      </c>
      <c r="AO75" s="345">
        <v>0</v>
      </c>
      <c r="AP75" s="345">
        <v>0</v>
      </c>
      <c r="AQ75" s="345">
        <v>0</v>
      </c>
      <c r="AR75" s="345">
        <v>0</v>
      </c>
      <c r="AS75" s="345">
        <v>0</v>
      </c>
      <c r="AT75" s="345">
        <v>0</v>
      </c>
      <c r="AU75" s="345">
        <v>0</v>
      </c>
      <c r="AV75" s="345">
        <v>0</v>
      </c>
      <c r="AW75" s="345">
        <v>0</v>
      </c>
      <c r="AX75" s="345">
        <v>0</v>
      </c>
      <c r="AY75" s="345">
        <v>0</v>
      </c>
      <c r="AZ75" s="345">
        <v>0</v>
      </c>
      <c r="BA75" s="345">
        <v>0</v>
      </c>
      <c r="BB75" s="345">
        <v>0</v>
      </c>
      <c r="BC75" s="345">
        <v>0</v>
      </c>
      <c r="BD75" s="345">
        <v>0</v>
      </c>
      <c r="BE75" s="345">
        <v>0</v>
      </c>
      <c r="BF75" s="345">
        <v>0</v>
      </c>
      <c r="BG75" s="345">
        <v>0</v>
      </c>
      <c r="BH75" s="345">
        <v>0</v>
      </c>
      <c r="BI75" s="345">
        <v>0</v>
      </c>
      <c r="BJ75" s="345">
        <v>0</v>
      </c>
      <c r="BK75" s="345">
        <v>0</v>
      </c>
      <c r="BL75" s="345">
        <v>0</v>
      </c>
      <c r="BM75" s="345">
        <v>0</v>
      </c>
      <c r="BN75" s="345">
        <v>0</v>
      </c>
      <c r="BO75" s="345">
        <v>0</v>
      </c>
      <c r="BP75" s="345">
        <v>0</v>
      </c>
      <c r="BQ75" s="345">
        <v>0</v>
      </c>
      <c r="BR75" s="345">
        <v>0</v>
      </c>
      <c r="BS75" s="345">
        <v>0</v>
      </c>
      <c r="BT75" s="345">
        <v>0</v>
      </c>
      <c r="BU75" s="345">
        <v>0</v>
      </c>
      <c r="BV75" s="345">
        <v>0</v>
      </c>
      <c r="BW75" s="345">
        <v>0</v>
      </c>
      <c r="BX75" s="345">
        <v>0</v>
      </c>
      <c r="BY75" s="345">
        <v>0</v>
      </c>
    </row>
    <row r="76" spans="1:77" x14ac:dyDescent="0.25">
      <c r="A76" s="105" t="s">
        <v>73</v>
      </c>
      <c r="B76" s="345">
        <v>0</v>
      </c>
      <c r="C76" s="345">
        <v>0</v>
      </c>
      <c r="D76" s="345">
        <v>0</v>
      </c>
      <c r="E76" s="345">
        <v>0</v>
      </c>
      <c r="F76" s="345">
        <v>0</v>
      </c>
      <c r="G76" s="345">
        <v>0</v>
      </c>
      <c r="H76" s="345">
        <v>0</v>
      </c>
      <c r="I76" s="345">
        <v>0</v>
      </c>
      <c r="J76" s="345">
        <v>0</v>
      </c>
      <c r="K76" s="345">
        <v>0</v>
      </c>
      <c r="L76" s="345">
        <v>0</v>
      </c>
      <c r="M76" s="345">
        <v>0</v>
      </c>
      <c r="N76" s="345">
        <v>0</v>
      </c>
      <c r="O76" s="345">
        <v>0</v>
      </c>
      <c r="P76" s="345">
        <v>0</v>
      </c>
      <c r="Q76" s="345">
        <v>0</v>
      </c>
      <c r="R76" s="345">
        <v>0</v>
      </c>
      <c r="S76" s="345">
        <v>0</v>
      </c>
      <c r="T76" s="345">
        <v>0</v>
      </c>
      <c r="U76" s="345">
        <v>0</v>
      </c>
      <c r="V76" s="345">
        <v>0</v>
      </c>
      <c r="W76" s="345">
        <v>0</v>
      </c>
      <c r="X76" s="345">
        <v>0</v>
      </c>
      <c r="Y76" s="345">
        <v>0</v>
      </c>
      <c r="Z76" s="345">
        <v>0</v>
      </c>
      <c r="AA76" s="345">
        <v>0</v>
      </c>
      <c r="AB76" s="345">
        <v>0</v>
      </c>
      <c r="AC76" s="345">
        <v>0</v>
      </c>
      <c r="AD76" s="345">
        <v>0</v>
      </c>
      <c r="AE76" s="345">
        <v>0</v>
      </c>
      <c r="AF76" s="345">
        <v>0</v>
      </c>
      <c r="AG76" s="345">
        <v>0</v>
      </c>
      <c r="AH76" s="345">
        <v>0</v>
      </c>
      <c r="AI76" s="345">
        <v>0</v>
      </c>
      <c r="AJ76" s="345">
        <v>0</v>
      </c>
      <c r="AK76" s="345">
        <v>0</v>
      </c>
      <c r="AL76" s="345">
        <v>0</v>
      </c>
      <c r="AM76" s="345">
        <v>0</v>
      </c>
      <c r="AN76" s="345">
        <v>0</v>
      </c>
      <c r="AO76" s="345">
        <v>0</v>
      </c>
      <c r="AP76" s="345">
        <v>0</v>
      </c>
      <c r="AQ76" s="345">
        <v>0</v>
      </c>
      <c r="AR76" s="345">
        <v>0</v>
      </c>
      <c r="AS76" s="345">
        <v>0</v>
      </c>
      <c r="AT76" s="345">
        <v>0</v>
      </c>
      <c r="AU76" s="345">
        <v>0</v>
      </c>
      <c r="AV76" s="345">
        <v>0</v>
      </c>
      <c r="AW76" s="345">
        <v>0</v>
      </c>
      <c r="AX76" s="345">
        <v>0</v>
      </c>
      <c r="AY76" s="345">
        <v>0</v>
      </c>
      <c r="AZ76" s="345">
        <v>0</v>
      </c>
      <c r="BA76" s="345">
        <v>0</v>
      </c>
      <c r="BB76" s="345">
        <v>0</v>
      </c>
      <c r="BC76" s="345">
        <v>0</v>
      </c>
      <c r="BD76" s="345">
        <v>0</v>
      </c>
      <c r="BE76" s="345">
        <v>0</v>
      </c>
      <c r="BF76" s="345">
        <v>0</v>
      </c>
      <c r="BG76" s="345">
        <v>0</v>
      </c>
      <c r="BH76" s="345">
        <v>0</v>
      </c>
      <c r="BI76" s="345">
        <v>0</v>
      </c>
      <c r="BJ76" s="345">
        <v>0</v>
      </c>
      <c r="BK76" s="345">
        <v>0</v>
      </c>
      <c r="BL76" s="345">
        <v>0</v>
      </c>
      <c r="BM76" s="345">
        <v>0</v>
      </c>
      <c r="BN76" s="345">
        <v>0</v>
      </c>
      <c r="BO76" s="345">
        <v>0</v>
      </c>
      <c r="BP76" s="345">
        <v>0</v>
      </c>
      <c r="BQ76" s="345">
        <v>0</v>
      </c>
      <c r="BR76" s="345">
        <v>0</v>
      </c>
      <c r="BS76" s="345">
        <v>0</v>
      </c>
      <c r="BT76" s="345">
        <v>0</v>
      </c>
      <c r="BU76" s="345">
        <v>0</v>
      </c>
      <c r="BV76" s="345">
        <v>0</v>
      </c>
      <c r="BW76" s="345">
        <v>0</v>
      </c>
      <c r="BX76" s="345">
        <v>0</v>
      </c>
      <c r="BY76" s="345">
        <v>0</v>
      </c>
    </row>
    <row r="77" spans="1:77" x14ac:dyDescent="0.25">
      <c r="A77" s="105" t="s">
        <v>74</v>
      </c>
      <c r="B77" s="345">
        <v>0</v>
      </c>
      <c r="C77" s="345">
        <v>0</v>
      </c>
      <c r="D77" s="345">
        <v>0</v>
      </c>
      <c r="E77" s="345">
        <v>0</v>
      </c>
      <c r="F77" s="345">
        <v>0</v>
      </c>
      <c r="G77" s="345">
        <v>0</v>
      </c>
      <c r="H77" s="345">
        <v>0</v>
      </c>
      <c r="I77" s="345">
        <v>0</v>
      </c>
      <c r="J77" s="345">
        <v>0</v>
      </c>
      <c r="K77" s="345">
        <v>0</v>
      </c>
      <c r="L77" s="345">
        <v>0</v>
      </c>
      <c r="M77" s="345">
        <v>0</v>
      </c>
      <c r="N77" s="345">
        <v>0</v>
      </c>
      <c r="O77" s="345">
        <v>0</v>
      </c>
      <c r="P77" s="345">
        <v>0</v>
      </c>
      <c r="Q77" s="345">
        <v>0</v>
      </c>
      <c r="R77" s="345">
        <v>0</v>
      </c>
      <c r="S77" s="345">
        <v>0</v>
      </c>
      <c r="T77" s="345">
        <v>0</v>
      </c>
      <c r="U77" s="345">
        <v>0</v>
      </c>
      <c r="V77" s="345">
        <v>0</v>
      </c>
      <c r="W77" s="345">
        <v>0</v>
      </c>
      <c r="X77" s="345">
        <v>0</v>
      </c>
      <c r="Y77" s="345">
        <v>0</v>
      </c>
      <c r="Z77" s="345">
        <v>0</v>
      </c>
      <c r="AA77" s="345">
        <v>0</v>
      </c>
      <c r="AB77" s="345">
        <v>0</v>
      </c>
      <c r="AC77" s="345">
        <v>0</v>
      </c>
      <c r="AD77" s="345">
        <v>0</v>
      </c>
      <c r="AE77" s="345">
        <v>0</v>
      </c>
      <c r="AF77" s="345">
        <v>0</v>
      </c>
      <c r="AG77" s="345">
        <v>0</v>
      </c>
      <c r="AH77" s="345">
        <v>0</v>
      </c>
      <c r="AI77" s="345">
        <v>0</v>
      </c>
      <c r="AJ77" s="345">
        <v>0</v>
      </c>
      <c r="AK77" s="345">
        <v>0</v>
      </c>
      <c r="AL77" s="345">
        <v>0</v>
      </c>
      <c r="AM77" s="345">
        <v>0</v>
      </c>
      <c r="AN77" s="345">
        <v>0</v>
      </c>
      <c r="AO77" s="345">
        <v>0</v>
      </c>
      <c r="AP77" s="345">
        <v>0</v>
      </c>
      <c r="AQ77" s="345">
        <v>0</v>
      </c>
      <c r="AR77" s="345">
        <v>0</v>
      </c>
      <c r="AS77" s="345">
        <v>0</v>
      </c>
      <c r="AT77" s="345">
        <v>0</v>
      </c>
      <c r="AU77" s="345">
        <v>0</v>
      </c>
      <c r="AV77" s="345">
        <v>0</v>
      </c>
      <c r="AW77" s="345">
        <v>0</v>
      </c>
      <c r="AX77" s="345">
        <v>0</v>
      </c>
      <c r="AY77" s="345">
        <v>0</v>
      </c>
      <c r="AZ77" s="345">
        <v>0</v>
      </c>
      <c r="BA77" s="345">
        <v>0</v>
      </c>
      <c r="BB77" s="345">
        <v>0</v>
      </c>
      <c r="BC77" s="345">
        <v>0</v>
      </c>
      <c r="BD77" s="345">
        <v>0</v>
      </c>
      <c r="BE77" s="345">
        <v>0</v>
      </c>
      <c r="BF77" s="345">
        <v>0</v>
      </c>
      <c r="BG77" s="345">
        <v>0</v>
      </c>
      <c r="BH77" s="345">
        <v>0</v>
      </c>
      <c r="BI77" s="345">
        <v>0</v>
      </c>
      <c r="BJ77" s="345">
        <v>0</v>
      </c>
      <c r="BK77" s="345">
        <v>0</v>
      </c>
      <c r="BL77" s="345">
        <v>0</v>
      </c>
      <c r="BM77" s="345">
        <v>0</v>
      </c>
      <c r="BN77" s="345">
        <v>0</v>
      </c>
      <c r="BO77" s="345">
        <v>0</v>
      </c>
      <c r="BP77" s="345">
        <v>0</v>
      </c>
      <c r="BQ77" s="345">
        <v>0</v>
      </c>
      <c r="BR77" s="345">
        <v>0</v>
      </c>
      <c r="BS77" s="345">
        <v>0</v>
      </c>
      <c r="BT77" s="345">
        <v>0</v>
      </c>
      <c r="BU77" s="345">
        <v>0</v>
      </c>
      <c r="BV77" s="345">
        <v>0</v>
      </c>
      <c r="BW77" s="345">
        <v>0</v>
      </c>
      <c r="BX77" s="345">
        <v>0</v>
      </c>
      <c r="BY77" s="345">
        <v>0</v>
      </c>
    </row>
    <row r="78" spans="1:77" x14ac:dyDescent="0.25">
      <c r="A78" s="105" t="s">
        <v>75</v>
      </c>
      <c r="B78" s="345">
        <v>0</v>
      </c>
      <c r="C78" s="345">
        <v>0</v>
      </c>
      <c r="D78" s="345">
        <v>0</v>
      </c>
      <c r="E78" s="345">
        <v>0</v>
      </c>
      <c r="F78" s="345">
        <v>0</v>
      </c>
      <c r="G78" s="345">
        <v>0</v>
      </c>
      <c r="H78" s="345">
        <v>0</v>
      </c>
      <c r="I78" s="345">
        <v>0</v>
      </c>
      <c r="J78" s="345">
        <v>0</v>
      </c>
      <c r="K78" s="345">
        <v>0</v>
      </c>
      <c r="L78" s="345">
        <v>0</v>
      </c>
      <c r="M78" s="345">
        <v>0</v>
      </c>
      <c r="N78" s="345">
        <v>0</v>
      </c>
      <c r="O78" s="345">
        <v>0</v>
      </c>
      <c r="P78" s="345">
        <v>0</v>
      </c>
      <c r="Q78" s="345">
        <v>0</v>
      </c>
      <c r="R78" s="345">
        <v>0</v>
      </c>
      <c r="S78" s="345">
        <v>0</v>
      </c>
      <c r="T78" s="345">
        <v>0</v>
      </c>
      <c r="U78" s="345">
        <v>0</v>
      </c>
      <c r="V78" s="345">
        <v>0</v>
      </c>
      <c r="W78" s="345">
        <v>0</v>
      </c>
      <c r="X78" s="345">
        <v>0</v>
      </c>
      <c r="Y78" s="345">
        <v>0</v>
      </c>
      <c r="Z78" s="345">
        <v>0</v>
      </c>
      <c r="AA78" s="345">
        <v>0</v>
      </c>
      <c r="AB78" s="345">
        <v>0</v>
      </c>
      <c r="AC78" s="345">
        <v>0</v>
      </c>
      <c r="AD78" s="345">
        <v>0</v>
      </c>
      <c r="AE78" s="345">
        <v>0</v>
      </c>
      <c r="AF78" s="345">
        <v>0</v>
      </c>
      <c r="AG78" s="345">
        <v>0</v>
      </c>
      <c r="AH78" s="345">
        <v>0</v>
      </c>
      <c r="AI78" s="345">
        <v>0</v>
      </c>
      <c r="AJ78" s="345">
        <v>0</v>
      </c>
      <c r="AK78" s="345">
        <v>0</v>
      </c>
      <c r="AL78" s="345">
        <v>0</v>
      </c>
      <c r="AM78" s="345">
        <v>0</v>
      </c>
      <c r="AN78" s="345">
        <v>0</v>
      </c>
      <c r="AO78" s="345">
        <v>0</v>
      </c>
      <c r="AP78" s="345">
        <v>0</v>
      </c>
      <c r="AQ78" s="345">
        <v>0</v>
      </c>
      <c r="AR78" s="345">
        <v>0</v>
      </c>
      <c r="AS78" s="345">
        <v>0</v>
      </c>
      <c r="AT78" s="345">
        <v>0</v>
      </c>
      <c r="AU78" s="345">
        <v>0</v>
      </c>
      <c r="AV78" s="345">
        <v>0</v>
      </c>
      <c r="AW78" s="345">
        <v>0</v>
      </c>
      <c r="AX78" s="345">
        <v>0</v>
      </c>
      <c r="AY78" s="345">
        <v>0</v>
      </c>
      <c r="AZ78" s="345">
        <v>0</v>
      </c>
      <c r="BA78" s="345">
        <v>0</v>
      </c>
      <c r="BB78" s="345">
        <v>0</v>
      </c>
      <c r="BC78" s="345">
        <v>0</v>
      </c>
      <c r="BD78" s="345">
        <v>0</v>
      </c>
      <c r="BE78" s="345">
        <v>0</v>
      </c>
      <c r="BF78" s="345">
        <v>0</v>
      </c>
      <c r="BG78" s="345">
        <v>0</v>
      </c>
      <c r="BH78" s="345">
        <v>0</v>
      </c>
      <c r="BI78" s="345">
        <v>0</v>
      </c>
      <c r="BJ78" s="345">
        <v>0</v>
      </c>
      <c r="BK78" s="345">
        <v>0</v>
      </c>
      <c r="BL78" s="345">
        <v>0</v>
      </c>
      <c r="BM78" s="345">
        <v>0</v>
      </c>
      <c r="BN78" s="345">
        <v>0</v>
      </c>
      <c r="BO78" s="345">
        <v>0</v>
      </c>
      <c r="BP78" s="345">
        <v>0</v>
      </c>
      <c r="BQ78" s="345">
        <v>0</v>
      </c>
      <c r="BR78" s="345">
        <v>0</v>
      </c>
      <c r="BS78" s="345">
        <v>0</v>
      </c>
      <c r="BT78" s="345">
        <v>0</v>
      </c>
      <c r="BU78" s="345">
        <v>0</v>
      </c>
      <c r="BV78" s="345">
        <v>0</v>
      </c>
      <c r="BW78" s="345">
        <v>0</v>
      </c>
      <c r="BX78" s="345">
        <v>0</v>
      </c>
      <c r="BY78" s="345">
        <v>0</v>
      </c>
    </row>
    <row r="79" spans="1:77" x14ac:dyDescent="0.25">
      <c r="A79" s="106" t="s">
        <v>870</v>
      </c>
      <c r="B79" s="346">
        <f>SUM(B3:B78)</f>
        <v>0</v>
      </c>
      <c r="C79" s="346">
        <f t="shared" ref="C79:BN79" si="0">SUM(C3:C78)</f>
        <v>0</v>
      </c>
      <c r="D79" s="346">
        <f t="shared" si="0"/>
        <v>0</v>
      </c>
      <c r="E79" s="346">
        <f t="shared" si="0"/>
        <v>0</v>
      </c>
      <c r="F79" s="346">
        <f t="shared" si="0"/>
        <v>0</v>
      </c>
      <c r="G79" s="346">
        <f t="shared" si="0"/>
        <v>0</v>
      </c>
      <c r="H79" s="346">
        <f t="shared" si="0"/>
        <v>0</v>
      </c>
      <c r="I79" s="346">
        <f t="shared" si="0"/>
        <v>0</v>
      </c>
      <c r="J79" s="346">
        <f t="shared" si="0"/>
        <v>0</v>
      </c>
      <c r="K79" s="346">
        <f t="shared" si="0"/>
        <v>0</v>
      </c>
      <c r="L79" s="346">
        <f t="shared" si="0"/>
        <v>0</v>
      </c>
      <c r="M79" s="346">
        <f t="shared" si="0"/>
        <v>0</v>
      </c>
      <c r="N79" s="346">
        <f t="shared" si="0"/>
        <v>0</v>
      </c>
      <c r="O79" s="346">
        <f t="shared" si="0"/>
        <v>0</v>
      </c>
      <c r="P79" s="346">
        <f t="shared" si="0"/>
        <v>0</v>
      </c>
      <c r="Q79" s="346">
        <f t="shared" si="0"/>
        <v>0</v>
      </c>
      <c r="R79" s="346">
        <f t="shared" si="0"/>
        <v>0</v>
      </c>
      <c r="S79" s="346">
        <f t="shared" si="0"/>
        <v>0</v>
      </c>
      <c r="T79" s="346">
        <f t="shared" si="0"/>
        <v>0</v>
      </c>
      <c r="U79" s="346">
        <f t="shared" si="0"/>
        <v>0</v>
      </c>
      <c r="V79" s="346">
        <f t="shared" si="0"/>
        <v>0</v>
      </c>
      <c r="W79" s="346">
        <f t="shared" si="0"/>
        <v>0</v>
      </c>
      <c r="X79" s="346">
        <f t="shared" si="0"/>
        <v>0</v>
      </c>
      <c r="Y79" s="346">
        <f t="shared" si="0"/>
        <v>0</v>
      </c>
      <c r="Z79" s="346">
        <f t="shared" si="0"/>
        <v>0</v>
      </c>
      <c r="AA79" s="346">
        <f t="shared" si="0"/>
        <v>0</v>
      </c>
      <c r="AB79" s="346">
        <f t="shared" si="0"/>
        <v>0</v>
      </c>
      <c r="AC79" s="346">
        <f t="shared" si="0"/>
        <v>0</v>
      </c>
      <c r="AD79" s="346">
        <f t="shared" si="0"/>
        <v>0</v>
      </c>
      <c r="AE79" s="346">
        <f t="shared" si="0"/>
        <v>0</v>
      </c>
      <c r="AF79" s="346">
        <f t="shared" si="0"/>
        <v>0</v>
      </c>
      <c r="AG79" s="346">
        <f t="shared" si="0"/>
        <v>0</v>
      </c>
      <c r="AH79" s="346">
        <f t="shared" si="0"/>
        <v>0</v>
      </c>
      <c r="AI79" s="346">
        <f t="shared" si="0"/>
        <v>0</v>
      </c>
      <c r="AJ79" s="346">
        <f t="shared" si="0"/>
        <v>0</v>
      </c>
      <c r="AK79" s="346">
        <f t="shared" si="0"/>
        <v>0</v>
      </c>
      <c r="AL79" s="346">
        <f t="shared" si="0"/>
        <v>0</v>
      </c>
      <c r="AM79" s="346">
        <f t="shared" si="0"/>
        <v>0</v>
      </c>
      <c r="AN79" s="346">
        <f t="shared" si="0"/>
        <v>0</v>
      </c>
      <c r="AO79" s="346">
        <f t="shared" si="0"/>
        <v>0</v>
      </c>
      <c r="AP79" s="346">
        <f t="shared" si="0"/>
        <v>0</v>
      </c>
      <c r="AQ79" s="346">
        <f t="shared" si="0"/>
        <v>0</v>
      </c>
      <c r="AR79" s="346">
        <f t="shared" si="0"/>
        <v>0</v>
      </c>
      <c r="AS79" s="346">
        <f t="shared" si="0"/>
        <v>0</v>
      </c>
      <c r="AT79" s="346">
        <f t="shared" si="0"/>
        <v>0</v>
      </c>
      <c r="AU79" s="346">
        <f t="shared" si="0"/>
        <v>0</v>
      </c>
      <c r="AV79" s="346">
        <f t="shared" si="0"/>
        <v>0</v>
      </c>
      <c r="AW79" s="346">
        <f t="shared" si="0"/>
        <v>0</v>
      </c>
      <c r="AX79" s="346">
        <f t="shared" si="0"/>
        <v>0</v>
      </c>
      <c r="AY79" s="346">
        <f t="shared" si="0"/>
        <v>0</v>
      </c>
      <c r="AZ79" s="346">
        <f t="shared" si="0"/>
        <v>0</v>
      </c>
      <c r="BA79" s="346">
        <f t="shared" si="0"/>
        <v>0</v>
      </c>
      <c r="BB79" s="346">
        <f t="shared" si="0"/>
        <v>0</v>
      </c>
      <c r="BC79" s="346">
        <f t="shared" si="0"/>
        <v>0</v>
      </c>
      <c r="BD79" s="346">
        <f t="shared" si="0"/>
        <v>0</v>
      </c>
      <c r="BE79" s="346">
        <f t="shared" si="0"/>
        <v>0</v>
      </c>
      <c r="BF79" s="346">
        <f t="shared" si="0"/>
        <v>0</v>
      </c>
      <c r="BG79" s="346">
        <f t="shared" si="0"/>
        <v>0</v>
      </c>
      <c r="BH79" s="346">
        <f t="shared" si="0"/>
        <v>0</v>
      </c>
      <c r="BI79" s="346">
        <f t="shared" si="0"/>
        <v>0</v>
      </c>
      <c r="BJ79" s="346">
        <f t="shared" si="0"/>
        <v>0</v>
      </c>
      <c r="BK79" s="346">
        <f t="shared" si="0"/>
        <v>0</v>
      </c>
      <c r="BL79" s="346">
        <f t="shared" si="0"/>
        <v>0</v>
      </c>
      <c r="BM79" s="346">
        <f t="shared" si="0"/>
        <v>0</v>
      </c>
      <c r="BN79" s="346">
        <f t="shared" si="0"/>
        <v>0</v>
      </c>
      <c r="BO79" s="346">
        <f t="shared" ref="BO79:BY79" si="1">SUM(BO3:BO78)</f>
        <v>0</v>
      </c>
      <c r="BP79" s="346">
        <f t="shared" si="1"/>
        <v>0</v>
      </c>
      <c r="BQ79" s="346">
        <f t="shared" si="1"/>
        <v>0</v>
      </c>
      <c r="BR79" s="346">
        <f t="shared" si="1"/>
        <v>0</v>
      </c>
      <c r="BS79" s="346">
        <f t="shared" si="1"/>
        <v>0</v>
      </c>
      <c r="BT79" s="346">
        <f t="shared" si="1"/>
        <v>0</v>
      </c>
      <c r="BU79" s="346">
        <f t="shared" si="1"/>
        <v>0</v>
      </c>
      <c r="BV79" s="346">
        <f t="shared" si="1"/>
        <v>0</v>
      </c>
      <c r="BW79" s="346">
        <f t="shared" si="1"/>
        <v>0</v>
      </c>
      <c r="BX79" s="346">
        <f t="shared" si="1"/>
        <v>0</v>
      </c>
      <c r="BY79" s="346">
        <f t="shared" si="1"/>
        <v>0</v>
      </c>
    </row>
  </sheetData>
  <sheetProtection password="8153" sheet="1" formatColumns="0" formatRows="0"/>
  <conditionalFormatting sqref="A3:A79">
    <cfRule type="cellIs" dxfId="80" priority="1" operator="lessThan">
      <formula>0</formula>
    </cfRule>
  </conditionalFormatting>
  <conditionalFormatting sqref="B2:BY2">
    <cfRule type="cellIs" dxfId="79" priority="2" operator="lessThan">
      <formula>0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Hoja45"/>
  <dimension ref="A5:CQ126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8" width="22.140625" customWidth="1"/>
    <col min="89" max="93" width="0.7109375" hidden="1" bestFit="1" customWidth="1"/>
    <col min="94" max="94" width="12.42578125" customWidth="1"/>
    <col min="95" max="95" width="12.7109375" customWidth="1"/>
  </cols>
  <sheetData>
    <row r="5" spans="1:95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95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K6" s="81"/>
      <c r="CL6" s="81"/>
      <c r="CM6" s="81"/>
      <c r="CN6" s="81"/>
      <c r="CO6" s="81"/>
      <c r="CP6" s="81"/>
      <c r="CQ6" s="81"/>
    </row>
    <row r="7" spans="1:95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41" t="s">
        <v>827</v>
      </c>
      <c r="CC7" s="443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35" t="s">
        <v>728</v>
      </c>
      <c r="CI7" s="437" t="s">
        <v>830</v>
      </c>
    </row>
    <row r="8" spans="1:95" ht="105" x14ac:dyDescent="0.25">
      <c r="A8" s="29"/>
      <c r="B8" s="440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42"/>
      <c r="CC8" s="444"/>
      <c r="CD8" s="411"/>
      <c r="CE8" s="411"/>
      <c r="CF8" s="411"/>
      <c r="CG8" s="411"/>
      <c r="CH8" s="436"/>
      <c r="CI8" s="438"/>
      <c r="CJ8" s="243"/>
      <c r="CK8" s="166" t="s">
        <v>865</v>
      </c>
      <c r="CL8" s="166" t="s">
        <v>866</v>
      </c>
      <c r="CM8" s="166"/>
      <c r="CN8" s="166" t="s">
        <v>873</v>
      </c>
      <c r="CO8" s="360">
        <v>0</v>
      </c>
      <c r="CP8" s="81"/>
      <c r="CQ8" s="81"/>
    </row>
    <row r="9" spans="1:95" ht="19.5" x14ac:dyDescent="0.25">
      <c r="A9" s="30"/>
      <c r="B9" s="74" t="s">
        <v>0</v>
      </c>
      <c r="C9" s="45" t="s">
        <v>111</v>
      </c>
      <c r="D9" s="52">
        <f>'A(IxI)'!D9*D$102</f>
        <v>6578.3280536732909</v>
      </c>
      <c r="E9" s="53">
        <f>'A(IxI)'!E9*E$102</f>
        <v>22.524997320127071</v>
      </c>
      <c r="F9" s="53">
        <f>'A(IxI)'!F9*F$102</f>
        <v>3674.3568225303538</v>
      </c>
      <c r="G9" s="53">
        <f>'A(IxI)'!G9*G$102</f>
        <v>8.1724144185766665</v>
      </c>
      <c r="H9" s="53">
        <f>'A(IxI)'!H9*H$102</f>
        <v>176.0143934422014</v>
      </c>
      <c r="I9" s="53">
        <f>'A(IxI)'!I9*I$102</f>
        <v>27.25037415889679</v>
      </c>
      <c r="J9" s="53">
        <f>'A(IxI)'!J9*J$102</f>
        <v>40.332669291522386</v>
      </c>
      <c r="K9" s="53">
        <f>'A(IxI)'!K9*K$102</f>
        <v>107.18605072700534</v>
      </c>
      <c r="L9" s="53">
        <f>'A(IxI)'!L9*L$102</f>
        <v>18478.51765710711</v>
      </c>
      <c r="M9" s="53">
        <f>'A(IxI)'!M9*M$102</f>
        <v>45273.297470121601</v>
      </c>
      <c r="N9" s="53">
        <f>'A(IxI)'!N9*N$102</f>
        <v>7.7035091854635516</v>
      </c>
      <c r="O9" s="53">
        <f>'A(IxI)'!O9*O$102</f>
        <v>524.66301485727126</v>
      </c>
      <c r="P9" s="53">
        <f>'A(IxI)'!P9*P$102</f>
        <v>70.804674320970861</v>
      </c>
      <c r="Q9" s="53">
        <f>'A(IxI)'!Q9*Q$102</f>
        <v>22.932066910886547</v>
      </c>
      <c r="R9" s="53">
        <f>'A(IxI)'!R9*R$102</f>
        <v>45.099423239099373</v>
      </c>
      <c r="S9" s="53">
        <f>'A(IxI)'!S9*S$102</f>
        <v>5.3303014779828004</v>
      </c>
      <c r="T9" s="53">
        <f>'A(IxI)'!T9*T$102</f>
        <v>214.61081142385822</v>
      </c>
      <c r="U9" s="53">
        <f>'A(IxI)'!U9*U$102</f>
        <v>324.54021107037499</v>
      </c>
      <c r="V9" s="53">
        <f>'A(IxI)'!V9*V$102</f>
        <v>770.22909430191578</v>
      </c>
      <c r="W9" s="53">
        <f>'A(IxI)'!W9*W$102</f>
        <v>27843.452342648477</v>
      </c>
      <c r="X9" s="53">
        <f>'A(IxI)'!X9*X$102</f>
        <v>127.62226930461235</v>
      </c>
      <c r="Y9" s="53">
        <f>'A(IxI)'!Y9*Y$102</f>
        <v>36.401326377664738</v>
      </c>
      <c r="Z9" s="53">
        <f>'A(IxI)'!Z9*Z$102</f>
        <v>9454.3912462411663</v>
      </c>
      <c r="AA9" s="53">
        <f>'A(IxI)'!AA9*AA$102</f>
        <v>58.129073409474096</v>
      </c>
      <c r="AB9" s="53">
        <f>'A(IxI)'!AB9*AB$102</f>
        <v>61.992976497294578</v>
      </c>
      <c r="AC9" s="53">
        <f>'A(IxI)'!AC9*AC$102</f>
        <v>32.811032944127703</v>
      </c>
      <c r="AD9" s="53">
        <f>'A(IxI)'!AD9*AD$102</f>
        <v>29.067654350843164</v>
      </c>
      <c r="AE9" s="53">
        <f>'A(IxI)'!AE9*AE$102</f>
        <v>135098.01201348149</v>
      </c>
      <c r="AF9" s="53">
        <f>'A(IxI)'!AF9*AF$102</f>
        <v>33471.82994250171</v>
      </c>
      <c r="AG9" s="53">
        <f>'A(IxI)'!AG9*AG$102</f>
        <v>20.520107641749721</v>
      </c>
      <c r="AH9" s="53">
        <f>'A(IxI)'!AH9*AH$102</f>
        <v>36.471065576390416</v>
      </c>
      <c r="AI9" s="53">
        <f>'A(IxI)'!AI9*AI$102</f>
        <v>8203.7559852126215</v>
      </c>
      <c r="AJ9" s="53">
        <f>'A(IxI)'!AJ9*AJ$102</f>
        <v>0</v>
      </c>
      <c r="AK9" s="53">
        <f>'A(IxI)'!AK9*AK$102</f>
        <v>27.496798686329097</v>
      </c>
      <c r="AL9" s="53">
        <f>'A(IxI)'!AL9*AL$102</f>
        <v>38.662463626200115</v>
      </c>
      <c r="AM9" s="53">
        <f>'A(IxI)'!AM9*AM$102</f>
        <v>14.983842997323039</v>
      </c>
      <c r="AN9" s="53">
        <f>'A(IxI)'!AN9*AN$102</f>
        <v>39.00272523879957</v>
      </c>
      <c r="AO9" s="53">
        <f>'A(IxI)'!AO9*AO$102</f>
        <v>67.447070898058428</v>
      </c>
      <c r="AP9" s="53">
        <f>'A(IxI)'!AP9*AP$102</f>
        <v>17.972829335866777</v>
      </c>
      <c r="AQ9" s="53">
        <f>'A(IxI)'!AQ9*AQ$102</f>
        <v>167.11935128205215</v>
      </c>
      <c r="AR9" s="53">
        <f>'A(IxI)'!AR9*AR$102</f>
        <v>30.319229407946498</v>
      </c>
      <c r="AS9" s="53">
        <f>'A(IxI)'!AS9*AS$102</f>
        <v>53.81394424649632</v>
      </c>
      <c r="AT9" s="53">
        <f>'A(IxI)'!AT9*AT$102</f>
        <v>25.966099078433938</v>
      </c>
      <c r="AU9" s="53">
        <f>'A(IxI)'!AU9*AU$102</f>
        <v>10.160339580548397</v>
      </c>
      <c r="AV9" s="53">
        <f>'A(IxI)'!AV9*AV$102</f>
        <v>68.970384978357117</v>
      </c>
      <c r="AW9" s="53">
        <f>'A(IxI)'!AW9*AW$102</f>
        <v>9.9880171325120308</v>
      </c>
      <c r="AX9" s="53">
        <f>'A(IxI)'!AX9*AX$102</f>
        <v>33.316043643719972</v>
      </c>
      <c r="AY9" s="53">
        <f>'A(IxI)'!AY9*AY$102</f>
        <v>36.341120248624335</v>
      </c>
      <c r="AZ9" s="53">
        <f>'A(IxI)'!AZ9*AZ$102</f>
        <v>35.905915089781111</v>
      </c>
      <c r="BA9" s="53">
        <f>'A(IxI)'!BA9*BA$102</f>
        <v>6.9836978664077476</v>
      </c>
      <c r="BB9" s="53">
        <f>'A(IxI)'!BB9*BB$102</f>
        <v>24.350900793488286</v>
      </c>
      <c r="BC9" s="53">
        <f>'A(IxI)'!BC9*BC$102</f>
        <v>7.2691526125498473</v>
      </c>
      <c r="BD9" s="53">
        <f>'A(IxI)'!BD9*BD$102</f>
        <v>42.431377858696955</v>
      </c>
      <c r="BE9" s="53">
        <f>'A(IxI)'!BE9*BE$102</f>
        <v>22.082320725617048</v>
      </c>
      <c r="BF9" s="53">
        <f>'A(IxI)'!BF9*BF$102</f>
        <v>40.356415989614113</v>
      </c>
      <c r="BG9" s="53">
        <f>'A(IxI)'!BG9*BG$102</f>
        <v>60.065482292369524</v>
      </c>
      <c r="BH9" s="53">
        <f>'A(IxI)'!BH9*BH$102</f>
        <v>29.154302185338292</v>
      </c>
      <c r="BI9" s="53">
        <f>'A(IxI)'!BI9*BI$102</f>
        <v>321.58803699264365</v>
      </c>
      <c r="BJ9" s="53">
        <f>'A(IxI)'!BJ9*BJ$102</f>
        <v>213.24664759163241</v>
      </c>
      <c r="BK9" s="53">
        <f>'A(IxI)'!BK9*BK$102</f>
        <v>660.21561855694006</v>
      </c>
      <c r="BL9" s="53">
        <f>'A(IxI)'!BL9*BL$102</f>
        <v>5.4713239417095982</v>
      </c>
      <c r="BM9" s="53">
        <f>'A(IxI)'!BM9*BM$102</f>
        <v>110.05713906117124</v>
      </c>
      <c r="BN9" s="53">
        <f>'A(IxI)'!BN9*BN$102</f>
        <v>2868.0561800102005</v>
      </c>
      <c r="BO9" s="53">
        <f>'A(IxI)'!BO9*BO$102</f>
        <v>34.879140637236908</v>
      </c>
      <c r="BP9" s="53">
        <f>'A(IxI)'!BP9*BP$102</f>
        <v>27.293960519801708</v>
      </c>
      <c r="BQ9" s="53">
        <f>'A(IxI)'!BQ9*BQ$102</f>
        <v>25.891503081073665</v>
      </c>
      <c r="BR9" s="53">
        <f>'A(IxI)'!BR9*BR$102</f>
        <v>2.6443840091976587</v>
      </c>
      <c r="BS9" s="53">
        <f>'A(IxI)'!BS9*BS$102</f>
        <v>5.4940635933068815</v>
      </c>
      <c r="BT9" s="53">
        <f>'A(IxI)'!BT9*BT$102</f>
        <v>56.398095873011407</v>
      </c>
      <c r="BU9" s="53">
        <f>'A(IxI)'!BU9*BU$102</f>
        <v>103.81711061884455</v>
      </c>
      <c r="BV9" s="53">
        <f>'A(IxI)'!BV9*BV$102</f>
        <v>46.65140876194048</v>
      </c>
      <c r="BW9" s="53">
        <f>'A(IxI)'!BW9*BW$102</f>
        <v>30.873619060747131</v>
      </c>
      <c r="BX9" s="53">
        <f>'A(IxI)'!BX9*BX$102</f>
        <v>83.341141212408075</v>
      </c>
      <c r="BY9" s="53">
        <f>'A(IxI)'!BY9*BY$102</f>
        <v>145.95952490514182</v>
      </c>
      <c r="BZ9" s="53">
        <f>'A(IxI)'!BZ9*BZ$102</f>
        <v>763.07764748088618</v>
      </c>
      <c r="CA9" s="54">
        <f>'A(IxI)'!CA9*CA$102</f>
        <v>0</v>
      </c>
      <c r="CB9" s="239">
        <f>+SUM(D9:CA9)</f>
        <v>297261.46741746913</v>
      </c>
      <c r="CC9" s="52">
        <f>'Sim_F(IxI)'!B3</f>
        <v>454372.71673073602</v>
      </c>
      <c r="CD9" s="53">
        <f>'Sim_F(IxI)'!C3</f>
        <v>0</v>
      </c>
      <c r="CE9" s="53">
        <f>'Sim_F(IxI)'!D3</f>
        <v>0</v>
      </c>
      <c r="CF9" s="53">
        <f>'Sim_F(IxI)'!E3</f>
        <v>41654.477503571201</v>
      </c>
      <c r="CG9" s="53">
        <f>'Sim_F(IxI)'!F3</f>
        <v>-4686</v>
      </c>
      <c r="CH9" s="242">
        <f>'Sim_F(IxI)'!G3</f>
        <v>16810.338348223198</v>
      </c>
      <c r="CI9" s="244">
        <f>SUM(CB9:CH9)</f>
        <v>805412.99999999965</v>
      </c>
      <c r="CJ9" s="127"/>
      <c r="CK9" s="48">
        <f>+'(I-AIxI)-1xSim_F(IxI)'!H2</f>
        <v>805412.99999999988</v>
      </c>
      <c r="CL9" s="48">
        <f>+CK9-CI9</f>
        <v>0</v>
      </c>
      <c r="CM9" s="48"/>
      <c r="CN9" s="247">
        <f>IFERROR((SUM(CC9:CH9))/CI9,0)</f>
        <v>0.63092045023178245</v>
      </c>
      <c r="CO9" s="360">
        <v>0</v>
      </c>
    </row>
    <row r="10" spans="1:95" ht="19.5" x14ac:dyDescent="0.25">
      <c r="A10" s="30"/>
      <c r="B10" s="42" t="s">
        <v>1</v>
      </c>
      <c r="C10" s="43" t="s">
        <v>112</v>
      </c>
      <c r="D10" s="51">
        <f>'A(IxI)'!D10*D$102</f>
        <v>25.023405994818699</v>
      </c>
      <c r="E10" s="48">
        <f>'A(IxI)'!E10*E$102</f>
        <v>3428.2748086990377</v>
      </c>
      <c r="F10" s="48">
        <f>'A(IxI)'!F10*F$102</f>
        <v>74.960404056166666</v>
      </c>
      <c r="G10" s="48">
        <f>'A(IxI)'!G10*G$102</f>
        <v>11.902178960107847</v>
      </c>
      <c r="H10" s="48">
        <f>'A(IxI)'!H10*H$102</f>
        <v>256.34466181033144</v>
      </c>
      <c r="I10" s="48">
        <f>'A(IxI)'!I10*I$102</f>
        <v>39.687026790006485</v>
      </c>
      <c r="J10" s="48">
        <f>'A(IxI)'!J10*J$102</f>
        <v>58.739880683895805</v>
      </c>
      <c r="K10" s="48">
        <f>'A(IxI)'!K10*K$102</f>
        <v>156.10411959532084</v>
      </c>
      <c r="L10" s="48">
        <f>'A(IxI)'!L10*L$102</f>
        <v>13526.215825071606</v>
      </c>
      <c r="M10" s="48">
        <f>'A(IxI)'!M10*M$102</f>
        <v>186.21545204916171</v>
      </c>
      <c r="N10" s="48">
        <f>'A(IxI)'!N10*N$102</f>
        <v>11.219272573574507</v>
      </c>
      <c r="O10" s="48">
        <f>'A(IxI)'!O10*O$102</f>
        <v>764.11116430736956</v>
      </c>
      <c r="P10" s="48">
        <f>'A(IxI)'!P10*P$102</f>
        <v>103.11884124044705</v>
      </c>
      <c r="Q10" s="48">
        <f>'A(IxI)'!Q10*Q$102</f>
        <v>33.397910374945909</v>
      </c>
      <c r="R10" s="48">
        <f>'A(IxI)'!R10*R$102</f>
        <v>65.682107991152762</v>
      </c>
      <c r="S10" s="48">
        <f>'A(IxI)'!S10*S$102</f>
        <v>7.7629692833574921</v>
      </c>
      <c r="T10" s="48">
        <f>'A(IxI)'!T10*T$102</f>
        <v>312.55589272791536</v>
      </c>
      <c r="U10" s="48">
        <f>'A(IxI)'!U10*U$102</f>
        <v>472.65538359513869</v>
      </c>
      <c r="V10" s="48">
        <f>'A(IxI)'!V10*V$102</f>
        <v>1121.7498343971426</v>
      </c>
      <c r="W10" s="48">
        <f>'A(IxI)'!W10*W$102</f>
        <v>306.5095899840731</v>
      </c>
      <c r="X10" s="48">
        <f>'A(IxI)'!X10*X$102</f>
        <v>185.86711475445833</v>
      </c>
      <c r="Y10" s="48">
        <f>'A(IxI)'!Y10*Y$102</f>
        <v>49.029199885147122</v>
      </c>
      <c r="Z10" s="48">
        <f>'A(IxI)'!Z10*Z$102</f>
        <v>329942.2668006029</v>
      </c>
      <c r="AA10" s="48">
        <f>'A(IxI)'!AA10*AA$102</f>
        <v>84.658290569814639</v>
      </c>
      <c r="AB10" s="48">
        <f>'A(IxI)'!AB10*AB$102</f>
        <v>90.285619738440062</v>
      </c>
      <c r="AC10" s="48">
        <f>'A(IxI)'!AC10*AC$102</f>
        <v>27.859818409530305</v>
      </c>
      <c r="AD10" s="48">
        <f>'A(IxI)'!AD10*AD$102</f>
        <v>42.333685776858495</v>
      </c>
      <c r="AE10" s="48">
        <f>'A(IxI)'!AE10*AE$102</f>
        <v>40887.885688176095</v>
      </c>
      <c r="AF10" s="48">
        <f>'A(IxI)'!AF10*AF$102</f>
        <v>149.95593523022836</v>
      </c>
      <c r="AG10" s="48">
        <f>'A(IxI)'!AG10*AG$102</f>
        <v>29.885169904944565</v>
      </c>
      <c r="AH10" s="48">
        <f>'A(IxI)'!AH10*AH$102</f>
        <v>53.115900286372053</v>
      </c>
      <c r="AI10" s="48">
        <f>'A(IxI)'!AI10*AI$102</f>
        <v>33.072789650919134</v>
      </c>
      <c r="AJ10" s="48">
        <f>'A(IxI)'!AJ10*AJ$102</f>
        <v>0</v>
      </c>
      <c r="AK10" s="48">
        <f>'A(IxI)'!AK10*AK$102</f>
        <v>40.045915690573359</v>
      </c>
      <c r="AL10" s="48">
        <f>'A(IxI)'!AL10*AL$102</f>
        <v>56.307418780879466</v>
      </c>
      <c r="AM10" s="48">
        <f>'A(IxI)'!AM10*AM$102</f>
        <v>21.822239026316744</v>
      </c>
      <c r="AN10" s="48">
        <f>'A(IxI)'!AN10*AN$102</f>
        <v>56.802970572429246</v>
      </c>
      <c r="AO10" s="48">
        <f>'A(IxI)'!AO10*AO$102</f>
        <v>98.228879135033637</v>
      </c>
      <c r="AP10" s="48">
        <f>'A(IxI)'!AP10*AP$102</f>
        <v>26.175352866187453</v>
      </c>
      <c r="AQ10" s="48">
        <f>'A(IxI)'!AQ10*AQ$102</f>
        <v>243.39005889553752</v>
      </c>
      <c r="AR10" s="48">
        <f>'A(IxI)'!AR10*AR$102</f>
        <v>44.156460485614112</v>
      </c>
      <c r="AS10" s="48">
        <f>'A(IxI)'!AS10*AS$102</f>
        <v>78.373802669030368</v>
      </c>
      <c r="AT10" s="48">
        <f>'A(IxI)'!AT10*AT$102</f>
        <v>37.816628268985639</v>
      </c>
      <c r="AU10" s="48">
        <f>'A(IxI)'!AU10*AU$102</f>
        <v>14.797362662895386</v>
      </c>
      <c r="AV10" s="48">
        <f>'A(IxI)'!AV10*AV$102</f>
        <v>100.4474103875548</v>
      </c>
      <c r="AW10" s="48">
        <f>'A(IxI)'!AW10*AW$102</f>
        <v>14.54639489372418</v>
      </c>
      <c r="AX10" s="48">
        <f>'A(IxI)'!AX10*AX$102</f>
        <v>48.520974754897452</v>
      </c>
      <c r="AY10" s="48">
        <f>'A(IxI)'!AY10*AY$102</f>
        <v>52.926649904919934</v>
      </c>
      <c r="AZ10" s="48">
        <f>'A(IxI)'!AZ10*AZ$102</f>
        <v>52.292823789452697</v>
      </c>
      <c r="BA10" s="48">
        <f>'A(IxI)'!BA10*BA$102</f>
        <v>10.170950413425663</v>
      </c>
      <c r="BB10" s="48">
        <f>'A(IxI)'!BB10*BB$102</f>
        <v>35.464278270705542</v>
      </c>
      <c r="BC10" s="48">
        <f>'A(IxI)'!BC10*BC$102</f>
        <v>10.586682325634197</v>
      </c>
      <c r="BD10" s="48">
        <f>'A(IxI)'!BD10*BD$102</f>
        <v>61.796407638139073</v>
      </c>
      <c r="BE10" s="48">
        <f>'A(IxI)'!BE10*BE$102</f>
        <v>32.160353069389167</v>
      </c>
      <c r="BF10" s="48">
        <f>'A(IxI)'!BF10*BF$102</f>
        <v>58.774465010622926</v>
      </c>
      <c r="BG10" s="48">
        <f>'A(IxI)'!BG10*BG$102</f>
        <v>87.478446754231058</v>
      </c>
      <c r="BH10" s="48">
        <f>'A(IxI)'!BH10*BH$102</f>
        <v>42.459878353476192</v>
      </c>
      <c r="BI10" s="48">
        <f>'A(IxI)'!BI10*BI$102</f>
        <v>468.3558825670587</v>
      </c>
      <c r="BJ10" s="48">
        <f>'A(IxI)'!BJ10*BJ$102</f>
        <v>310.56914545465401</v>
      </c>
      <c r="BK10" s="48">
        <f>'A(IxI)'!BK10*BK$102</f>
        <v>961.52789639020341</v>
      </c>
      <c r="BL10" s="48">
        <f>'A(IxI)'!BL10*BL$102</f>
        <v>7.9683522356532457</v>
      </c>
      <c r="BM10" s="48">
        <f>'A(IxI)'!BM10*BM$102</f>
        <v>19.211809689506637</v>
      </c>
      <c r="BN10" s="48">
        <f>'A(IxI)'!BN10*BN$102</f>
        <v>156.79053720542609</v>
      </c>
      <c r="BO10" s="48">
        <f>'A(IxI)'!BO10*BO$102</f>
        <v>50.797445231793084</v>
      </c>
      <c r="BP10" s="48">
        <f>'A(IxI)'!BP10*BP$102</f>
        <v>39.75050529723088</v>
      </c>
      <c r="BQ10" s="48">
        <f>'A(IxI)'!BQ10*BQ$102</f>
        <v>37.707987803045704</v>
      </c>
      <c r="BR10" s="48">
        <f>'A(IxI)'!BR10*BR$102</f>
        <v>3.8512402950558666</v>
      </c>
      <c r="BS10" s="48">
        <f>'A(IxI)'!BS10*BS$102</f>
        <v>8.0014699153179301</v>
      </c>
      <c r="BT10" s="48">
        <f>'A(IxI)'!BT10*BT$102</f>
        <v>82.137321446164435</v>
      </c>
      <c r="BU10" s="48">
        <f>'A(IxI)'!BU10*BU$102</f>
        <v>107.36118059024423</v>
      </c>
      <c r="BV10" s="48">
        <f>'A(IxI)'!BV10*BV$102</f>
        <v>67.94239589265257</v>
      </c>
      <c r="BW10" s="48">
        <f>'A(IxI)'!BW10*BW$102</f>
        <v>44.963865069290833</v>
      </c>
      <c r="BX10" s="48">
        <f>'A(IxI)'!BX10*BX$102</f>
        <v>121.37675925916371</v>
      </c>
      <c r="BY10" s="48">
        <f>'A(IxI)'!BY10*BY$102</f>
        <v>163.15755949224484</v>
      </c>
      <c r="BZ10" s="48">
        <f>'A(IxI)'!BZ10*BZ$102</f>
        <v>60.056411835389284</v>
      </c>
      <c r="CA10" s="55">
        <f>'A(IxI)'!CA10*CA$102</f>
        <v>0</v>
      </c>
      <c r="CB10" s="83">
        <f t="shared" ref="CB10:CB73" si="0">+SUM(D10:CA10)</f>
        <v>396575.51731346094</v>
      </c>
      <c r="CC10" s="51">
        <f>'Sim_F(IxI)'!B4</f>
        <v>30157.256132020699</v>
      </c>
      <c r="CD10" s="48">
        <f>'Sim_F(IxI)'!C4</f>
        <v>0</v>
      </c>
      <c r="CE10" s="48">
        <f>'Sim_F(IxI)'!D4</f>
        <v>0</v>
      </c>
      <c r="CF10" s="48">
        <f>'Sim_F(IxI)'!E4</f>
        <v>1896.9082507344001</v>
      </c>
      <c r="CG10" s="48">
        <f>'Sim_F(IxI)'!F4</f>
        <v>386</v>
      </c>
      <c r="CH10" s="82">
        <f>'Sim_F(IxI)'!G4</f>
        <v>11.3183037838836</v>
      </c>
      <c r="CI10" s="93">
        <f t="shared" ref="CI10:CI73" si="1">SUM(CB10:CH10)</f>
        <v>429026.99999999988</v>
      </c>
      <c r="CJ10" s="127"/>
      <c r="CK10" s="48">
        <f>+'(I-AIxI)-1xSim_F(IxI)'!H3</f>
        <v>429027.00000000052</v>
      </c>
      <c r="CL10" s="48">
        <f t="shared" ref="CL10:CL73" si="2">+CK10-CI10</f>
        <v>6.4028427004814148E-10</v>
      </c>
      <c r="CM10" s="48"/>
      <c r="CN10" s="247">
        <f t="shared" ref="CN10:CN73" si="3">IFERROR((SUM(CC10:CH10))/CI10,0)</f>
        <v>7.5639721244907643E-2</v>
      </c>
      <c r="CO10" s="360">
        <v>0</v>
      </c>
    </row>
    <row r="11" spans="1:95" ht="19.5" x14ac:dyDescent="0.25">
      <c r="A11" s="30"/>
      <c r="B11" s="42" t="s">
        <v>2</v>
      </c>
      <c r="C11" s="43" t="s">
        <v>113</v>
      </c>
      <c r="D11" s="51">
        <f>'A(IxI)'!D11*D$102</f>
        <v>14.212509096732401</v>
      </c>
      <c r="E11" s="48">
        <f>'A(IxI)'!E11*E$102</f>
        <v>18.632244564658457</v>
      </c>
      <c r="F11" s="48">
        <f>'A(IxI)'!F11*F$102</f>
        <v>53735.109547350614</v>
      </c>
      <c r="G11" s="48">
        <f>'A(IxI)'!G11*G$102</f>
        <v>6.7600640287136251</v>
      </c>
      <c r="H11" s="48">
        <f>'A(IxI)'!H11*H$102</f>
        <v>145.59572100746473</v>
      </c>
      <c r="I11" s="48">
        <f>'A(IxI)'!I11*I$102</f>
        <v>22.540985403506841</v>
      </c>
      <c r="J11" s="48">
        <f>'A(IxI)'!J11*J$102</f>
        <v>33.362408328175313</v>
      </c>
      <c r="K11" s="48">
        <f>'A(IxI)'!K11*K$102</f>
        <v>88.662239674538895</v>
      </c>
      <c r="L11" s="48">
        <f>'A(IxI)'!L11*L$102</f>
        <v>394.74221279507447</v>
      </c>
      <c r="M11" s="48">
        <f>'A(IxI)'!M11*M$102</f>
        <v>2061.6935589316622</v>
      </c>
      <c r="N11" s="48">
        <f>'A(IxI)'!N11*N$102</f>
        <v>6.3721946382385024</v>
      </c>
      <c r="O11" s="48">
        <f>'A(IxI)'!O11*O$102</f>
        <v>433.99115515617513</v>
      </c>
      <c r="P11" s="48">
        <f>'A(IxI)'!P11*P$102</f>
        <v>58.568264826851347</v>
      </c>
      <c r="Q11" s="48">
        <f>'A(IxI)'!Q11*Q$102</f>
        <v>18.968964701050588</v>
      </c>
      <c r="R11" s="48">
        <f>'A(IxI)'!R11*R$102</f>
        <v>37.305375515631724</v>
      </c>
      <c r="S11" s="48">
        <f>'A(IxI)'!S11*S$102</f>
        <v>4.4091228660166335</v>
      </c>
      <c r="T11" s="48">
        <f>'A(IxI)'!T11*T$102</f>
        <v>312.26075830642469</v>
      </c>
      <c r="U11" s="48">
        <f>'A(IxI)'!U11*U$102</f>
        <v>268.45342078358198</v>
      </c>
      <c r="V11" s="48">
        <f>'A(IxI)'!V11*V$102</f>
        <v>637.11869315186811</v>
      </c>
      <c r="W11" s="48">
        <f>'A(IxI)'!W11*W$102</f>
        <v>174.08782548572253</v>
      </c>
      <c r="X11" s="48">
        <f>'A(IxI)'!X11*X$102</f>
        <v>105.56668663642824</v>
      </c>
      <c r="Y11" s="48">
        <f>'A(IxI)'!Y11*Y$102</f>
        <v>27.847046461918541</v>
      </c>
      <c r="Z11" s="48">
        <f>'A(IxI)'!Z11*Z$102</f>
        <v>726.39616857223507</v>
      </c>
      <c r="AA11" s="48">
        <f>'A(IxI)'!AA11*AA$102</f>
        <v>54.306587312145524</v>
      </c>
      <c r="AB11" s="48">
        <f>'A(IxI)'!AB11*AB$102</f>
        <v>51.279397860643087</v>
      </c>
      <c r="AC11" s="48">
        <f>'A(IxI)'!AC11*AC$102</f>
        <v>15.823502310626679</v>
      </c>
      <c r="AD11" s="48">
        <f>'A(IxI)'!AD11*AD$102</f>
        <v>24.044204626915896</v>
      </c>
      <c r="AE11" s="48">
        <f>'A(IxI)'!AE11*AE$102</f>
        <v>193.22501261710539</v>
      </c>
      <c r="AF11" s="48">
        <f>'A(IxI)'!AF11*AF$102</f>
        <v>48544.266631117178</v>
      </c>
      <c r="AG11" s="48">
        <f>'A(IxI)'!AG11*AG$102</f>
        <v>1432.617915949251</v>
      </c>
      <c r="AH11" s="48">
        <f>'A(IxI)'!AH11*AH$102</f>
        <v>30.168164004432754</v>
      </c>
      <c r="AI11" s="48">
        <f>'A(IxI)'!AI11*AI$102</f>
        <v>18.784306335649685</v>
      </c>
      <c r="AJ11" s="48">
        <f>'A(IxI)'!AJ11*AJ$102</f>
        <v>0</v>
      </c>
      <c r="AK11" s="48">
        <f>'A(IxI)'!AK11*AK$102</f>
        <v>22.744823033167542</v>
      </c>
      <c r="AL11" s="48">
        <f>'A(IxI)'!AL11*AL$102</f>
        <v>31.980846324536131</v>
      </c>
      <c r="AM11" s="48">
        <f>'A(IxI)'!AM11*AM$102</f>
        <v>12.394346746274879</v>
      </c>
      <c r="AN11" s="48">
        <f>'A(IxI)'!AN11*AN$102</f>
        <v>32.262304186298088</v>
      </c>
      <c r="AO11" s="48">
        <f>'A(IxI)'!AO11*AO$102</f>
        <v>55.790919851500881</v>
      </c>
      <c r="AP11" s="48">
        <f>'A(IxI)'!AP11*AP$102</f>
        <v>14.866778758970749</v>
      </c>
      <c r="AQ11" s="48">
        <f>'A(IxI)'!AQ11*AQ$102</f>
        <v>138.23791320907029</v>
      </c>
      <c r="AR11" s="48">
        <f>'A(IxI)'!AR11*AR$102</f>
        <v>25.079483442871126</v>
      </c>
      <c r="AS11" s="48">
        <f>'A(IxI)'!AS11*AS$102</f>
        <v>44.513859688395229</v>
      </c>
      <c r="AT11" s="48">
        <f>'A(IxI)'!AT11*AT$102</f>
        <v>21.478657757141281</v>
      </c>
      <c r="AU11" s="48">
        <f>'A(IxI)'!AU11*AU$102</f>
        <v>8.4044374893487959</v>
      </c>
      <c r="AV11" s="48">
        <f>'A(IxI)'!AV11*AV$102</f>
        <v>57.050975961143585</v>
      </c>
      <c r="AW11" s="48">
        <f>'A(IxI)'!AW11*AW$102</f>
        <v>8.2618956745746104</v>
      </c>
      <c r="AX11" s="48">
        <f>'A(IxI)'!AX11*AX$102</f>
        <v>27.558390541603075</v>
      </c>
      <c r="AY11" s="48">
        <f>'A(IxI)'!AY11*AY$102</f>
        <v>30.060675728516028</v>
      </c>
      <c r="AZ11" s="48">
        <f>'A(IxI)'!AZ11*AZ$102</f>
        <v>29.700682391330471</v>
      </c>
      <c r="BA11" s="48">
        <f>'A(IxI)'!BA11*BA$102</f>
        <v>5.7767805590956831</v>
      </c>
      <c r="BB11" s="48">
        <f>'A(IxI)'!BB11*BB$102</f>
        <v>20.142596800604178</v>
      </c>
      <c r="BC11" s="48">
        <f>'A(IxI)'!BC11*BC$102</f>
        <v>6.0129032350131428</v>
      </c>
      <c r="BD11" s="48">
        <f>'A(IxI)'!BD11*BD$102</f>
        <v>35.098419690920338</v>
      </c>
      <c r="BE11" s="48">
        <f>'A(IxI)'!BE11*BE$102</f>
        <v>18.266070999585867</v>
      </c>
      <c r="BF11" s="48">
        <f>'A(IxI)'!BF11*BF$102</f>
        <v>33.382051140121497</v>
      </c>
      <c r="BG11" s="48">
        <f>'A(IxI)'!BG11*BG$102</f>
        <v>49.68501172542085</v>
      </c>
      <c r="BH11" s="48">
        <f>'A(IxI)'!BH11*BH$102</f>
        <v>24.1158780491307</v>
      </c>
      <c r="BI11" s="48">
        <f>'A(IxI)'!BI11*BI$102</f>
        <v>266.0114391650269</v>
      </c>
      <c r="BJ11" s="48">
        <f>'A(IxI)'!BJ11*BJ$102</f>
        <v>176.39352555973647</v>
      </c>
      <c r="BK11" s="48">
        <f>'A(IxI)'!BK11*BK$102</f>
        <v>546.1176618817359</v>
      </c>
      <c r="BL11" s="48">
        <f>'A(IxI)'!BL11*BL$102</f>
        <v>4.5257739357559927</v>
      </c>
      <c r="BM11" s="48">
        <f>'A(IxI)'!BM11*BM$102</f>
        <v>1282.5093436932816</v>
      </c>
      <c r="BN11" s="48">
        <f>'A(IxI)'!BN11*BN$102</f>
        <v>6634.5222778784328</v>
      </c>
      <c r="BO11" s="48">
        <f>'A(IxI)'!BO11*BO$102</f>
        <v>28.851354311923558</v>
      </c>
      <c r="BP11" s="48">
        <f>'A(IxI)'!BP11*BP$102</f>
        <v>22.577039202960002</v>
      </c>
      <c r="BQ11" s="48">
        <f>'A(IxI)'!BQ11*BQ$102</f>
        <v>21.416953382813986</v>
      </c>
      <c r="BR11" s="48">
        <f>'A(IxI)'!BR11*BR$102</f>
        <v>2.1873835935250954</v>
      </c>
      <c r="BS11" s="48">
        <f>'A(IxI)'!BS11*BS$102</f>
        <v>4.5445837382102994</v>
      </c>
      <c r="BT11" s="48">
        <f>'A(IxI)'!BT11*BT$102</f>
        <v>46.651420213402055</v>
      </c>
      <c r="BU11" s="48">
        <f>'A(IxI)'!BU11*BU$102</f>
        <v>143.41666532430023</v>
      </c>
      <c r="BV11" s="48">
        <f>'A(IxI)'!BV11*BV$102</f>
        <v>38.589148091113763</v>
      </c>
      <c r="BW11" s="48">
        <f>'A(IxI)'!BW11*BW$102</f>
        <v>25.538063901207881</v>
      </c>
      <c r="BX11" s="48">
        <f>'A(IxI)'!BX11*BX$102</f>
        <v>68.938189128208961</v>
      </c>
      <c r="BY11" s="48">
        <f>'A(IxI)'!BY11*BY$102</f>
        <v>185.74453251292076</v>
      </c>
      <c r="BZ11" s="48">
        <f>'A(IxI)'!BZ11*BZ$102</f>
        <v>836.33801530375058</v>
      </c>
      <c r="CA11" s="55">
        <f>'A(IxI)'!CA11*CA$102</f>
        <v>0</v>
      </c>
      <c r="CB11" s="83">
        <f t="shared" si="0"/>
        <v>120784.91296422016</v>
      </c>
      <c r="CC11" s="51">
        <f>'Sim_F(IxI)'!B5</f>
        <v>580680.11401595303</v>
      </c>
      <c r="CD11" s="48">
        <f>'Sim_F(IxI)'!C5</f>
        <v>0</v>
      </c>
      <c r="CE11" s="48">
        <f>'Sim_F(IxI)'!D5</f>
        <v>0</v>
      </c>
      <c r="CF11" s="48">
        <f>'Sim_F(IxI)'!E5</f>
        <v>1077.3843406773501</v>
      </c>
      <c r="CG11" s="48">
        <f>'Sim_F(IxI)'!F5</f>
        <v>0</v>
      </c>
      <c r="CH11" s="82">
        <f>'Sim_F(IxI)'!G5</f>
        <v>105263.58867914999</v>
      </c>
      <c r="CI11" s="93">
        <f t="shared" si="1"/>
        <v>807806.00000000047</v>
      </c>
      <c r="CJ11" s="127"/>
      <c r="CK11" s="48">
        <f>+'(I-AIxI)-1xSim_F(IxI)'!H4</f>
        <v>807806.00000000163</v>
      </c>
      <c r="CL11" s="48">
        <f t="shared" si="2"/>
        <v>1.1641532182693481E-9</v>
      </c>
      <c r="CM11" s="48"/>
      <c r="CN11" s="247">
        <f t="shared" si="3"/>
        <v>0.85047782145190787</v>
      </c>
      <c r="CO11" s="360">
        <v>0</v>
      </c>
    </row>
    <row r="12" spans="1:95" ht="19.5" x14ac:dyDescent="0.25">
      <c r="A12" s="30"/>
      <c r="B12" s="42" t="s">
        <v>3</v>
      </c>
      <c r="C12" s="43" t="s">
        <v>114</v>
      </c>
      <c r="D12" s="51">
        <f>'A(IxI)'!D12*D$102</f>
        <v>15.951687729152379</v>
      </c>
      <c r="E12" s="48">
        <f>'A(IxI)'!E12*E$102</f>
        <v>20.912264327553604</v>
      </c>
      <c r="F12" s="48">
        <f>'A(IxI)'!F12*F$102</f>
        <v>47.785060027505857</v>
      </c>
      <c r="G12" s="48">
        <f>'A(IxI)'!G12*G$102</f>
        <v>7.5872901597584441</v>
      </c>
      <c r="H12" s="48">
        <f>'A(IxI)'!H12*H$102</f>
        <v>163.41220683868048</v>
      </c>
      <c r="I12" s="48">
        <f>'A(IxI)'!I12*I$102</f>
        <v>25.299316103642067</v>
      </c>
      <c r="J12" s="48">
        <f>'A(IxI)'!J12*J$102</f>
        <v>37.444951902678504</v>
      </c>
      <c r="K12" s="48">
        <f>'A(IxI)'!K12*K$102</f>
        <v>99.511799853881541</v>
      </c>
      <c r="L12" s="48">
        <f>'A(IxI)'!L12*L$102</f>
        <v>1099.7545339451847</v>
      </c>
      <c r="M12" s="48">
        <f>'A(IxI)'!M12*M$102</f>
        <v>118.70689154171269</v>
      </c>
      <c r="N12" s="48">
        <f>'A(IxI)'!N12*N$102</f>
        <v>7.1519573586010381</v>
      </c>
      <c r="O12" s="48">
        <f>'A(IxI)'!O12*O$102</f>
        <v>487.09846636840956</v>
      </c>
      <c r="P12" s="48">
        <f>'A(IxI)'!P12*P$102</f>
        <v>65.735238232567042</v>
      </c>
      <c r="Q12" s="48">
        <f>'A(IxI)'!Q12*Q$102</f>
        <v>21.290188762379817</v>
      </c>
      <c r="R12" s="48">
        <f>'A(IxI)'!R12*R$102</f>
        <v>41.87041829095061</v>
      </c>
      <c r="S12" s="48">
        <f>'A(IxI)'!S12*S$102</f>
        <v>4.9486653369553784</v>
      </c>
      <c r="T12" s="48">
        <f>'A(IxI)'!T12*T$102</f>
        <v>199.24521864587587</v>
      </c>
      <c r="U12" s="48">
        <f>'A(IxI)'!U12*U$102</f>
        <v>301.30395055627292</v>
      </c>
      <c r="V12" s="48">
        <f>'A(IxI)'!V12*V$102</f>
        <v>715.08263392428319</v>
      </c>
      <c r="W12" s="48">
        <f>'A(IxI)'!W12*W$102</f>
        <v>195.39087790162759</v>
      </c>
      <c r="X12" s="48">
        <f>'A(IxI)'!X12*X$102</f>
        <v>118.48483672828368</v>
      </c>
      <c r="Y12" s="48">
        <f>'A(IxI)'!Y12*Y$102</f>
        <v>31.254677574267983</v>
      </c>
      <c r="Z12" s="48">
        <f>'A(IxI)'!Z12*Z$102</f>
        <v>241.71769267912293</v>
      </c>
      <c r="AA12" s="48">
        <f>'A(IxI)'!AA12*AA$102</f>
        <v>153828.23777216373</v>
      </c>
      <c r="AB12" s="48">
        <f>'A(IxI)'!AB12*AB$102</f>
        <v>57.554435747028229</v>
      </c>
      <c r="AC12" s="48">
        <f>'A(IxI)'!AC12*AC$102</f>
        <v>17.759817490542162</v>
      </c>
      <c r="AD12" s="48">
        <f>'A(IxI)'!AD12*AD$102</f>
        <v>26.986483617631173</v>
      </c>
      <c r="AE12" s="48">
        <f>'A(IxI)'!AE12*AE$102</f>
        <v>216.86987440087114</v>
      </c>
      <c r="AF12" s="48">
        <f>'A(IxI)'!AF12*AF$102</f>
        <v>2603.8109766500088</v>
      </c>
      <c r="AG12" s="48">
        <f>'A(IxI)'!AG12*AG$102</f>
        <v>19.050919693148316</v>
      </c>
      <c r="AH12" s="48">
        <f>'A(IxI)'!AH12*AH$102</f>
        <v>33.859829273298928</v>
      </c>
      <c r="AI12" s="48">
        <f>'A(IxI)'!AI12*AI$102</f>
        <v>21.082933832134728</v>
      </c>
      <c r="AJ12" s="48">
        <f>'A(IxI)'!AJ12*AJ$102</f>
        <v>0</v>
      </c>
      <c r="AK12" s="48">
        <f>'A(IxI)'!AK12*AK$102</f>
        <v>25.528097256475025</v>
      </c>
      <c r="AL12" s="48">
        <f>'A(IxI)'!AL12*AL$102</f>
        <v>35.894328750178182</v>
      </c>
      <c r="AM12" s="48">
        <f>'A(IxI)'!AM12*AM$102</f>
        <v>13.911037632958733</v>
      </c>
      <c r="AN12" s="48">
        <f>'A(IxI)'!AN12*AN$102</f>
        <v>36.210228489568649</v>
      </c>
      <c r="AO12" s="48">
        <f>'A(IxI)'!AO12*AO$102</f>
        <v>62.618030745740761</v>
      </c>
      <c r="AP12" s="48">
        <f>'A(IxI)'!AP12*AP$102</f>
        <v>16.686020088882074</v>
      </c>
      <c r="AQ12" s="48">
        <f>'A(IxI)'!AQ12*AQ$102</f>
        <v>155.15402726093842</v>
      </c>
      <c r="AR12" s="48">
        <f>'A(IxI)'!AR12*AR$102</f>
        <v>28.148449057535164</v>
      </c>
      <c r="AS12" s="48">
        <f>'A(IxI)'!AS12*AS$102</f>
        <v>49.9610015751432</v>
      </c>
      <c r="AT12" s="48">
        <f>'A(IxI)'!AT12*AT$102</f>
        <v>24.106991879570749</v>
      </c>
      <c r="AU12" s="48">
        <f>'A(IxI)'!AU12*AU$102</f>
        <v>9.4328848943425569</v>
      </c>
      <c r="AV12" s="48">
        <f>'A(IxI)'!AV12*AV$102</f>
        <v>64.032279380195632</v>
      </c>
      <c r="AW12" s="48">
        <f>'A(IxI)'!AW12*AW$102</f>
        <v>9.2729002989309759</v>
      </c>
      <c r="AX12" s="48">
        <f>'A(IxI)'!AX12*AX$102</f>
        <v>30.930698952991207</v>
      </c>
      <c r="AY12" s="48">
        <f>'A(IxI)'!AY12*AY$102</f>
        <v>33.739187703235515</v>
      </c>
      <c r="AZ12" s="48">
        <f>'A(IxI)'!AZ12*AZ$102</f>
        <v>33.335142136033014</v>
      </c>
      <c r="BA12" s="48">
        <f>'A(IxI)'!BA12*BA$102</f>
        <v>6.4836827143856306</v>
      </c>
      <c r="BB12" s="48">
        <f>'A(IxI)'!BB12*BB$102</f>
        <v>22.60743771775903</v>
      </c>
      <c r="BC12" s="48">
        <f>'A(IxI)'!BC12*BC$102</f>
        <v>6.7486996207159375</v>
      </c>
      <c r="BD12" s="48">
        <f>'A(IxI)'!BD12*BD$102</f>
        <v>39.393398230085566</v>
      </c>
      <c r="BE12" s="48">
        <f>'A(IxI)'!BE12*BE$102</f>
        <v>20.501282260632632</v>
      </c>
      <c r="BF12" s="48">
        <f>'A(IxI)'!BF12*BF$102</f>
        <v>37.466998397083884</v>
      </c>
      <c r="BG12" s="48">
        <f>'A(IxI)'!BG12*BG$102</f>
        <v>55.764945265393322</v>
      </c>
      <c r="BH12" s="48">
        <f>'A(IxI)'!BH12*BH$102</f>
        <v>27.066927685731223</v>
      </c>
      <c r="BI12" s="48">
        <f>'A(IxI)'!BI12*BI$102</f>
        <v>298.56314469613932</v>
      </c>
      <c r="BJ12" s="48">
        <f>'A(IxI)'!BJ12*BJ$102</f>
        <v>197.97872550316151</v>
      </c>
      <c r="BK12" s="48">
        <f>'A(IxI)'!BK12*BK$102</f>
        <v>612.9458455520089</v>
      </c>
      <c r="BL12" s="48">
        <f>'A(IxI)'!BL12*BL$102</f>
        <v>5.0795909479850003</v>
      </c>
      <c r="BM12" s="48">
        <f>'A(IxI)'!BM12*BM$102</f>
        <v>12.246965458753699</v>
      </c>
      <c r="BN12" s="48">
        <f>'A(IxI)'!BN12*BN$102</f>
        <v>99.949370957130284</v>
      </c>
      <c r="BO12" s="48">
        <f>'A(IxI)'!BO12*BO$102</f>
        <v>32.381882144423706</v>
      </c>
      <c r="BP12" s="48">
        <f>'A(IxI)'!BP12*BP$102</f>
        <v>25.339781791045549</v>
      </c>
      <c r="BQ12" s="48">
        <f>'A(IxI)'!BQ12*BQ$102</f>
        <v>24.037736767465528</v>
      </c>
      <c r="BR12" s="48">
        <f>'A(IxI)'!BR12*BR$102</f>
        <v>2.4550527841565781</v>
      </c>
      <c r="BS12" s="48">
        <f>'A(IxI)'!BS12*BS$102</f>
        <v>5.1007024978848783</v>
      </c>
      <c r="BT12" s="48">
        <f>'A(IxI)'!BT12*BT$102</f>
        <v>52.360134463290969</v>
      </c>
      <c r="BU12" s="48">
        <f>'A(IxI)'!BU12*BU$102</f>
        <v>68.439605198561878</v>
      </c>
      <c r="BV12" s="48">
        <f>'A(IxI)'!BV12*BV$102</f>
        <v>43.311285564980864</v>
      </c>
      <c r="BW12" s="48">
        <f>'A(IxI)'!BW12*BW$102</f>
        <v>28.663145809550709</v>
      </c>
      <c r="BX12" s="48">
        <f>'A(IxI)'!BX12*BX$102</f>
        <v>77.374125715723224</v>
      </c>
      <c r="BY12" s="48">
        <f>'A(IxI)'!BY12*BY$102</f>
        <v>104.00816100772992</v>
      </c>
      <c r="BZ12" s="48">
        <f>'A(IxI)'!BZ12*BZ$102</f>
        <v>38.284201915992917</v>
      </c>
      <c r="CA12" s="55">
        <f>'A(IxI)'!CA12*CA$102</f>
        <v>0</v>
      </c>
      <c r="CB12" s="83">
        <f t="shared" si="0"/>
        <v>163465.66800442818</v>
      </c>
      <c r="CC12" s="51">
        <f>'Sim_F(IxI)'!B6</f>
        <v>96546.080943478504</v>
      </c>
      <c r="CD12" s="48">
        <f>'Sim_F(IxI)'!C6</f>
        <v>0</v>
      </c>
      <c r="CE12" s="48">
        <f>'Sim_F(IxI)'!D6</f>
        <v>0</v>
      </c>
      <c r="CF12" s="48">
        <f>'Sim_F(IxI)'!E6</f>
        <v>1209.2233995976901</v>
      </c>
      <c r="CG12" s="48">
        <f>'Sim_F(IxI)'!F6</f>
        <v>0</v>
      </c>
      <c r="CH12" s="82">
        <f>'Sim_F(IxI)'!G6</f>
        <v>6.0276524953140997</v>
      </c>
      <c r="CI12" s="93">
        <f t="shared" si="1"/>
        <v>261226.99999999968</v>
      </c>
      <c r="CJ12" s="127"/>
      <c r="CK12" s="48">
        <f>+'(I-AIxI)-1xSim_F(IxI)'!H5</f>
        <v>261226.99999999959</v>
      </c>
      <c r="CL12" s="48">
        <f t="shared" si="2"/>
        <v>0</v>
      </c>
      <c r="CM12" s="48"/>
      <c r="CN12" s="247">
        <f t="shared" si="3"/>
        <v>0.37423900284262968</v>
      </c>
      <c r="CO12" s="360">
        <v>0</v>
      </c>
    </row>
    <row r="13" spans="1:95" ht="19.5" x14ac:dyDescent="0.25">
      <c r="A13" s="30"/>
      <c r="B13" s="42" t="s">
        <v>4</v>
      </c>
      <c r="C13" s="43" t="s">
        <v>115</v>
      </c>
      <c r="D13" s="51">
        <f>'A(IxI)'!D13*D$102</f>
        <v>59.669288965635225</v>
      </c>
      <c r="E13" s="48">
        <f>'A(IxI)'!E13*E$102</f>
        <v>78.224947997577218</v>
      </c>
      <c r="F13" s="48">
        <f>'A(IxI)'!F13*F$102</f>
        <v>178.74601129575748</v>
      </c>
      <c r="G13" s="48">
        <f>'A(IxI)'!G13*G$102</f>
        <v>28.381210608916714</v>
      </c>
      <c r="H13" s="48">
        <f>'A(IxI)'!H13*H$102</f>
        <v>21373.743115918438</v>
      </c>
      <c r="I13" s="48">
        <f>'A(IxI)'!I13*I$102</f>
        <v>94.635265487445551</v>
      </c>
      <c r="J13" s="48">
        <f>'A(IxI)'!J13*J$102</f>
        <v>140.0675397689692</v>
      </c>
      <c r="K13" s="48">
        <f>'A(IxI)'!K13*K$102</f>
        <v>537.29800905229865</v>
      </c>
      <c r="L13" s="48">
        <f>'A(IxI)'!L13*L$102</f>
        <v>178.59495076043046</v>
      </c>
      <c r="M13" s="48">
        <f>'A(IxI)'!M13*M$102</f>
        <v>8380.0914954957443</v>
      </c>
      <c r="N13" s="48">
        <f>'A(IxI)'!N13*N$102</f>
        <v>111.85976188952014</v>
      </c>
      <c r="O13" s="48">
        <f>'A(IxI)'!O13*O$102</f>
        <v>1822.0529161523839</v>
      </c>
      <c r="P13" s="48">
        <f>'A(IxI)'!P13*P$102</f>
        <v>245.89090458156409</v>
      </c>
      <c r="Q13" s="48">
        <f>'A(IxI)'!Q13*Q$102</f>
        <v>79.638621753715924</v>
      </c>
      <c r="R13" s="48">
        <f>'A(IxI)'!R13*R$102</f>
        <v>157.07359280876611</v>
      </c>
      <c r="S13" s="48">
        <f>'A(IxI)'!S13*S$102</f>
        <v>18.56247174549333</v>
      </c>
      <c r="T13" s="48">
        <f>'A(IxI)'!T13*T$102</f>
        <v>801.68572272919482</v>
      </c>
      <c r="U13" s="48">
        <f>'A(IxI)'!U13*U$102</f>
        <v>1127.1165915661597</v>
      </c>
      <c r="V13" s="48">
        <f>'A(IxI)'!V13*V$102</f>
        <v>2674.8562937297879</v>
      </c>
      <c r="W13" s="48">
        <f>'A(IxI)'!W13*W$102</f>
        <v>780.58144354426497</v>
      </c>
      <c r="X13" s="48">
        <f>'A(IxI)'!X13*X$102</f>
        <v>11619.022774840356</v>
      </c>
      <c r="Y13" s="48">
        <f>'A(IxI)'!Y13*Y$102</f>
        <v>152.03141234665162</v>
      </c>
      <c r="Z13" s="48">
        <f>'A(IxI)'!Z13*Z$102</f>
        <v>1173.5778884461147</v>
      </c>
      <c r="AA13" s="48">
        <f>'A(IxI)'!AA13*AA$102</f>
        <v>201.87100047023694</v>
      </c>
      <c r="AB13" s="48">
        <f>'A(IxI)'!AB13*AB$102</f>
        <v>4355.0002992996033</v>
      </c>
      <c r="AC13" s="48">
        <f>'A(IxI)'!AC13*AC$102</f>
        <v>66.432825153881794</v>
      </c>
      <c r="AD13" s="48">
        <f>'A(IxI)'!AD13*AD$102</f>
        <v>180.08853091491576</v>
      </c>
      <c r="AE13" s="48">
        <f>'A(IxI)'!AE13*AE$102</f>
        <v>829.71284889541289</v>
      </c>
      <c r="AF13" s="48">
        <f>'A(IxI)'!AF13*AF$102</f>
        <v>43593.378441218985</v>
      </c>
      <c r="AG13" s="48">
        <f>'A(IxI)'!AG13*AG$102</f>
        <v>31458.275299281187</v>
      </c>
      <c r="AH13" s="48">
        <f>'A(IxI)'!AH13*AH$102</f>
        <v>126.65693884811851</v>
      </c>
      <c r="AI13" s="48">
        <f>'A(IxI)'!AI13*AI$102</f>
        <v>79.325455665261188</v>
      </c>
      <c r="AJ13" s="48">
        <f>'A(IxI)'!AJ13*AJ$102</f>
        <v>0</v>
      </c>
      <c r="AK13" s="48">
        <f>'A(IxI)'!AK13*AK$102</f>
        <v>14186.911062830386</v>
      </c>
      <c r="AL13" s="48">
        <f>'A(IxI)'!AL13*AL$102</f>
        <v>134.26723935346809</v>
      </c>
      <c r="AM13" s="48">
        <f>'A(IxI)'!AM13*AM$102</f>
        <v>52.035981297193068</v>
      </c>
      <c r="AN13" s="48">
        <f>'A(IxI)'!AN13*AN$102</f>
        <v>1189.3565161122685</v>
      </c>
      <c r="AO13" s="48">
        <f>'A(IxI)'!AO13*AO$102</f>
        <v>234.23059894773758</v>
      </c>
      <c r="AP13" s="48">
        <f>'A(IxI)'!AP13*AP$102</f>
        <v>62.416151273467726</v>
      </c>
      <c r="AQ13" s="48">
        <f>'A(IxI)'!AQ13*AQ$102</f>
        <v>580.37310183145814</v>
      </c>
      <c r="AR13" s="48">
        <f>'A(IxI)'!AR13*AR$102</f>
        <v>105.29280470297724</v>
      </c>
      <c r="AS13" s="48">
        <f>'A(IxI)'!AS13*AS$102</f>
        <v>186.88865660010612</v>
      </c>
      <c r="AT13" s="48">
        <f>'A(IxI)'!AT13*AT$102</f>
        <v>90.195620850321774</v>
      </c>
      <c r="AU13" s="48">
        <f>'A(IxI)'!AU13*AU$102</f>
        <v>4654.3297348813248</v>
      </c>
      <c r="AV13" s="48">
        <f>'A(IxI)'!AV13*AV$102</f>
        <v>308.37322289086438</v>
      </c>
      <c r="AW13" s="48">
        <f>'A(IxI)'!AW13*AW$102</f>
        <v>34.686446781129142</v>
      </c>
      <c r="AX13" s="48">
        <f>'A(IxI)'!AX13*AX$102</f>
        <v>117.97063747591478</v>
      </c>
      <c r="AY13" s="48">
        <f>'A(IxI)'!AY13*AY$102</f>
        <v>126.20566392175333</v>
      </c>
      <c r="AZ13" s="48">
        <f>'A(IxI)'!AZ13*AZ$102</f>
        <v>124.69428079326924</v>
      </c>
      <c r="BA13" s="48">
        <f>'A(IxI)'!BA13*BA$102</f>
        <v>24.253028520558217</v>
      </c>
      <c r="BB13" s="48">
        <f>'A(IxI)'!BB13*BB$102</f>
        <v>84.565956709913578</v>
      </c>
      <c r="BC13" s="48">
        <f>'A(IxI)'!BC13*BC$102</f>
        <v>25.244357502989388</v>
      </c>
      <c r="BD13" s="48">
        <f>'A(IxI)'!BD13*BD$102</f>
        <v>147.3559476740221</v>
      </c>
      <c r="BE13" s="48">
        <f>'A(IxI)'!BE13*BE$102</f>
        <v>76.872543833956769</v>
      </c>
      <c r="BF13" s="48">
        <f>'A(IxI)'!BF13*BF$102</f>
        <v>140.15000744685332</v>
      </c>
      <c r="BG13" s="48">
        <f>'A(IxI)'!BG13*BG$102</f>
        <v>208.59577304240474</v>
      </c>
      <c r="BH13" s="48">
        <f>'A(IxI)'!BH13*BH$102</f>
        <v>101.24723834332889</v>
      </c>
      <c r="BI13" s="48">
        <f>'A(IxI)'!BI13*BI$102</f>
        <v>2069.062680885454</v>
      </c>
      <c r="BJ13" s="48">
        <f>'A(IxI)'!BJ13*BJ$102</f>
        <v>740.56425763068762</v>
      </c>
      <c r="BK13" s="48">
        <f>'A(IxI)'!BK13*BK$102</f>
        <v>2292.8008245602573</v>
      </c>
      <c r="BL13" s="48">
        <f>'A(IxI)'!BL13*BL$102</f>
        <v>19.000847135981783</v>
      </c>
      <c r="BM13" s="48">
        <f>'A(IxI)'!BM13*BM$102</f>
        <v>2939.9915665924309</v>
      </c>
      <c r="BN13" s="48">
        <f>'A(IxI)'!BN13*BN$102</f>
        <v>2097.5544323813779</v>
      </c>
      <c r="BO13" s="48">
        <f>'A(IxI)'!BO13*BO$102</f>
        <v>121.12849221562759</v>
      </c>
      <c r="BP13" s="48">
        <f>'A(IxI)'!BP13*BP$102</f>
        <v>94.786632467282899</v>
      </c>
      <c r="BQ13" s="48">
        <f>'A(IxI)'!BQ13*BQ$102</f>
        <v>89.916169725195019</v>
      </c>
      <c r="BR13" s="48">
        <f>'A(IxI)'!BR13*BR$102</f>
        <v>9.1834329063504789</v>
      </c>
      <c r="BS13" s="48">
        <f>'A(IxI)'!BS13*BS$102</f>
        <v>19.079817536661462</v>
      </c>
      <c r="BT13" s="48">
        <f>'A(IxI)'!BT13*BT$102</f>
        <v>195.85965113019634</v>
      </c>
      <c r="BU13" s="48">
        <f>'A(IxI)'!BU13*BU$102</f>
        <v>874.29268320512278</v>
      </c>
      <c r="BV13" s="48">
        <f>'A(IxI)'!BV13*BV$102</f>
        <v>162.01129671858848</v>
      </c>
      <c r="BW13" s="48">
        <f>'A(IxI)'!BW13*BW$102</f>
        <v>107.21809246858253</v>
      </c>
      <c r="BX13" s="48">
        <f>'A(IxI)'!BX13*BX$102</f>
        <v>289.42762321991643</v>
      </c>
      <c r="BY13" s="48">
        <f>'A(IxI)'!BY13*BY$102</f>
        <v>1079.8905533396871</v>
      </c>
      <c r="BZ13" s="48">
        <f>'A(IxI)'!BZ13*BZ$102</f>
        <v>143.20685972113634</v>
      </c>
      <c r="CA13" s="55">
        <f>'A(IxI)'!CA13*CA$102</f>
        <v>0</v>
      </c>
      <c r="CB13" s="83">
        <f t="shared" si="0"/>
        <v>169045.63235869101</v>
      </c>
      <c r="CC13" s="51">
        <f>'Sim_F(IxI)'!B7</f>
        <v>1266570.5260729899</v>
      </c>
      <c r="CD13" s="48">
        <f>'Sim_F(IxI)'!C7</f>
        <v>0</v>
      </c>
      <c r="CE13" s="48">
        <f>'Sim_F(IxI)'!D7</f>
        <v>0</v>
      </c>
      <c r="CF13" s="48">
        <f>'Sim_F(IxI)'!E7</f>
        <v>9247.1179449483698</v>
      </c>
      <c r="CG13" s="48">
        <f>'Sim_F(IxI)'!F7</f>
        <v>-4989.0656345757097</v>
      </c>
      <c r="CH13" s="82">
        <f>'Sim_F(IxI)'!G7</f>
        <v>4336291.7892579399</v>
      </c>
      <c r="CI13" s="93">
        <f t="shared" si="1"/>
        <v>5776165.9999999935</v>
      </c>
      <c r="CJ13" s="127"/>
      <c r="CK13" s="48">
        <f>+'(I-AIxI)-1xSim_F(IxI)'!H6</f>
        <v>5776166.0000000102</v>
      </c>
      <c r="CL13" s="48">
        <f t="shared" si="2"/>
        <v>1.6763806343078613E-8</v>
      </c>
      <c r="CM13" s="48"/>
      <c r="CN13" s="247">
        <f t="shared" si="3"/>
        <v>0.97073393798608087</v>
      </c>
      <c r="CO13" s="360">
        <v>0</v>
      </c>
    </row>
    <row r="14" spans="1:95" ht="19.5" x14ac:dyDescent="0.25">
      <c r="A14" s="30"/>
      <c r="B14" s="42" t="s">
        <v>5</v>
      </c>
      <c r="C14" s="43" t="s">
        <v>116</v>
      </c>
      <c r="D14" s="51">
        <f>'A(IxI)'!D14*D$102</f>
        <v>94.171839239296133</v>
      </c>
      <c r="E14" s="48">
        <f>'A(IxI)'!E14*E$102</f>
        <v>123.45692993882831</v>
      </c>
      <c r="F14" s="48">
        <f>'A(IxI)'!F14*F$102</f>
        <v>282.10224945203834</v>
      </c>
      <c r="G14" s="48">
        <f>'A(IxI)'!G14*G$102</f>
        <v>44.792067229404694</v>
      </c>
      <c r="H14" s="48">
        <f>'A(IxI)'!H14*H$102</f>
        <v>964.71472695813759</v>
      </c>
      <c r="I14" s="48">
        <f>'A(IxI)'!I14*I$102</f>
        <v>163.15932055721393</v>
      </c>
      <c r="J14" s="48">
        <f>'A(IxI)'!J14*J$102</f>
        <v>221.05874003901175</v>
      </c>
      <c r="K14" s="48">
        <f>'A(IxI)'!K14*K$102</f>
        <v>587.47446523331962</v>
      </c>
      <c r="L14" s="48">
        <f>'A(IxI)'!L14*L$102</f>
        <v>4177.7259236840409</v>
      </c>
      <c r="M14" s="48">
        <f>'A(IxI)'!M14*M$102</f>
        <v>165827.04905956596</v>
      </c>
      <c r="N14" s="48">
        <f>'A(IxI)'!N14*N$102</f>
        <v>799.94187078638549</v>
      </c>
      <c r="O14" s="48">
        <f>'A(IxI)'!O14*O$102</f>
        <v>2875.6178811551204</v>
      </c>
      <c r="P14" s="48">
        <f>'A(IxI)'!P14*P$102</f>
        <v>388.07230885550007</v>
      </c>
      <c r="Q14" s="48">
        <f>'A(IxI)'!Q14*Q$102</f>
        <v>125.68803173353146</v>
      </c>
      <c r="R14" s="48">
        <f>'A(IxI)'!R14*R$102</f>
        <v>247.18477236558621</v>
      </c>
      <c r="S14" s="48">
        <f>'A(IxI)'!S14*S$102</f>
        <v>29.214771782997961</v>
      </c>
      <c r="T14" s="48">
        <f>'A(IxI)'!T14*T$102</f>
        <v>1176.2572724657225</v>
      </c>
      <c r="U14" s="48">
        <f>'A(IxI)'!U14*U$102</f>
        <v>1778.7677188599109</v>
      </c>
      <c r="V14" s="48">
        <f>'A(IxI)'!V14*V$102</f>
        <v>4221.5374315322051</v>
      </c>
      <c r="W14" s="48">
        <f>'A(IxI)'!W14*W$102</f>
        <v>1153.5029179984238</v>
      </c>
      <c r="X14" s="48">
        <f>'A(IxI)'!X14*X$102</f>
        <v>699.48303816645887</v>
      </c>
      <c r="Y14" s="48">
        <f>'A(IxI)'!Y14*Y$102</f>
        <v>184.51404779075213</v>
      </c>
      <c r="Z14" s="48">
        <f>'A(IxI)'!Z14*Z$102</f>
        <v>1426.9963205630909</v>
      </c>
      <c r="AA14" s="48">
        <f>'A(IxI)'!AA14*AA$102</f>
        <v>318.59879232527038</v>
      </c>
      <c r="AB14" s="48">
        <f>'A(IxI)'!AB14*AB$102</f>
        <v>339.77640251647085</v>
      </c>
      <c r="AC14" s="48">
        <f>'A(IxI)'!AC14*AC$102</f>
        <v>104.84625238632586</v>
      </c>
      <c r="AD14" s="48">
        <f>'A(IxI)'!AD14*AD$102</f>
        <v>159.31648362379804</v>
      </c>
      <c r="AE14" s="48">
        <f>'A(IxI)'!AE14*AE$102</f>
        <v>2614.8514259217104</v>
      </c>
      <c r="AF14" s="48">
        <f>'A(IxI)'!AF14*AF$102</f>
        <v>564.33669454922733</v>
      </c>
      <c r="AG14" s="48">
        <f>'A(IxI)'!AG14*AG$102</f>
        <v>112.46835928371256</v>
      </c>
      <c r="AH14" s="48">
        <f>'A(IxI)'!AH14*AH$102</f>
        <v>199.89373244611139</v>
      </c>
      <c r="AI14" s="48">
        <f>'A(IxI)'!AI14*AI$102</f>
        <v>124.46448860104402</v>
      </c>
      <c r="AJ14" s="48">
        <f>'A(IxI)'!AJ14*AJ$102</f>
        <v>0</v>
      </c>
      <c r="AK14" s="48">
        <f>'A(IxI)'!AK14*AK$102</f>
        <v>150.70680367748204</v>
      </c>
      <c r="AL14" s="48">
        <f>'A(IxI)'!AL14*AL$102</f>
        <v>211.90453411940143</v>
      </c>
      <c r="AM14" s="48">
        <f>'A(IxI)'!AM14*AM$102</f>
        <v>82.124726979744651</v>
      </c>
      <c r="AN14" s="48">
        <f>'A(IxI)'!AN14*AN$102</f>
        <v>213.76946903906139</v>
      </c>
      <c r="AO14" s="48">
        <f>'A(IxI)'!AO14*AO$102</f>
        <v>369.66966912801416</v>
      </c>
      <c r="AP14" s="48">
        <f>'A(IxI)'!AP14*AP$102</f>
        <v>98.50701869509048</v>
      </c>
      <c r="AQ14" s="48">
        <f>'A(IxI)'!AQ14*AQ$102</f>
        <v>915.96201985849234</v>
      </c>
      <c r="AR14" s="48">
        <f>'A(IxI)'!AR14*AR$102</f>
        <v>166.17622313639379</v>
      </c>
      <c r="AS14" s="48">
        <f>'A(IxI)'!AS14*AS$102</f>
        <v>294.94806370677196</v>
      </c>
      <c r="AT14" s="48">
        <f>'A(IxI)'!AT14*AT$102</f>
        <v>142.31721447737817</v>
      </c>
      <c r="AU14" s="48">
        <f>'A(IxI)'!AU14*AU$102</f>
        <v>55.687657313487811</v>
      </c>
      <c r="AV14" s="48">
        <f>'A(IxI)'!AV14*AV$102</f>
        <v>378.01877909741785</v>
      </c>
      <c r="AW14" s="48">
        <f>'A(IxI)'!AW14*AW$102</f>
        <v>54.743177716364698</v>
      </c>
      <c r="AX14" s="48">
        <f>'A(IxI)'!AX14*AX$102</f>
        <v>182.60141865972349</v>
      </c>
      <c r="AY14" s="48">
        <f>'A(IxI)'!AY14*AY$102</f>
        <v>199.18151699063736</v>
      </c>
      <c r="AZ14" s="48">
        <f>'A(IxI)'!AZ14*AZ$102</f>
        <v>196.7962073703649</v>
      </c>
      <c r="BA14" s="48">
        <f>'A(IxI)'!BA14*BA$102</f>
        <v>38.276847981537536</v>
      </c>
      <c r="BB14" s="48">
        <f>'A(IxI)'!BB14*BB$102</f>
        <v>133.46449770818779</v>
      </c>
      <c r="BC14" s="48">
        <f>'A(IxI)'!BC14*BC$102</f>
        <v>39.841392744598693</v>
      </c>
      <c r="BD14" s="48">
        <f>'A(IxI)'!BD14*BD$102</f>
        <v>232.56152127611233</v>
      </c>
      <c r="BE14" s="48">
        <f>'A(IxI)'!BE14*BE$102</f>
        <v>121.03067023556272</v>
      </c>
      <c r="BF14" s="48">
        <f>'A(IxI)'!BF14*BF$102</f>
        <v>221.18889297092647</v>
      </c>
      <c r="BG14" s="48">
        <f>'A(IxI)'!BG14*BG$102</f>
        <v>329.21202758523327</v>
      </c>
      <c r="BH14" s="48">
        <f>'A(IxI)'!BH14*BH$102</f>
        <v>159.7913904786401</v>
      </c>
      <c r="BI14" s="48">
        <f>'A(IxI)'!BI14*BI$102</f>
        <v>1762.5871909290108</v>
      </c>
      <c r="BJ14" s="48">
        <f>'A(IxI)'!BJ14*BJ$102</f>
        <v>1168.7804467743949</v>
      </c>
      <c r="BK14" s="48">
        <f>'A(IxI)'!BK14*BK$102</f>
        <v>3618.566173673772</v>
      </c>
      <c r="BL14" s="48">
        <f>'A(IxI)'!BL14*BL$102</f>
        <v>29.987699751720353</v>
      </c>
      <c r="BM14" s="48">
        <f>'A(IxI)'!BM14*BM$102</f>
        <v>320.03083289026324</v>
      </c>
      <c r="BN14" s="48">
        <f>'A(IxI)'!BN14*BN$102</f>
        <v>770.22501550220488</v>
      </c>
      <c r="BO14" s="48">
        <f>'A(IxI)'!BO14*BO$102</f>
        <v>191.16857421910711</v>
      </c>
      <c r="BP14" s="48">
        <f>'A(IxI)'!BP14*BP$102</f>
        <v>149.59507092306677</v>
      </c>
      <c r="BQ14" s="48">
        <f>'A(IxI)'!BQ14*BQ$102</f>
        <v>141.9083623612633</v>
      </c>
      <c r="BR14" s="48">
        <f>'A(IxI)'!BR14*BR$102</f>
        <v>14.493565824452316</v>
      </c>
      <c r="BS14" s="48">
        <f>'A(IxI)'!BS14*BS$102</f>
        <v>30.112333177162292</v>
      </c>
      <c r="BT14" s="48">
        <f>'A(IxI)'!BT14*BT$102</f>
        <v>309.11150274171911</v>
      </c>
      <c r="BU14" s="48">
        <f>'A(IxI)'!BU14*BU$102</f>
        <v>404.03771737464268</v>
      </c>
      <c r="BV14" s="48">
        <f>'A(IxI)'!BV14*BV$102</f>
        <v>255.69102722708038</v>
      </c>
      <c r="BW14" s="48">
        <f>'A(IxI)'!BW14*BW$102</f>
        <v>169.21476931475291</v>
      </c>
      <c r="BX14" s="48">
        <f>'A(IxI)'!BX14*BX$102</f>
        <v>456.78324776041353</v>
      </c>
      <c r="BY14" s="48">
        <f>'A(IxI)'!BY14*BY$102</f>
        <v>614.01902947828057</v>
      </c>
      <c r="BZ14" s="48">
        <f>'A(IxI)'!BZ14*BZ$102</f>
        <v>430.88098665905255</v>
      </c>
      <c r="CA14" s="55">
        <f>'A(IxI)'!CA14*CA$102</f>
        <v>0</v>
      </c>
      <c r="CB14" s="83">
        <f t="shared" si="0"/>
        <v>207956.71162513559</v>
      </c>
      <c r="CC14" s="51">
        <f>'Sim_F(IxI)'!B8</f>
        <v>150482.78039472899</v>
      </c>
      <c r="CD14" s="48">
        <f>'Sim_F(IxI)'!C8</f>
        <v>0</v>
      </c>
      <c r="CE14" s="48">
        <f>'Sim_F(IxI)'!D8</f>
        <v>0</v>
      </c>
      <c r="CF14" s="48">
        <f>'Sim_F(IxI)'!E8</f>
        <v>188456.72999050701</v>
      </c>
      <c r="CG14" s="48">
        <f>'Sim_F(IxI)'!F8</f>
        <v>0</v>
      </c>
      <c r="CH14" s="82">
        <f>'Sim_F(IxI)'!G8</f>
        <v>1024173.77798963</v>
      </c>
      <c r="CI14" s="93">
        <f t="shared" si="1"/>
        <v>1571070.0000000016</v>
      </c>
      <c r="CJ14" s="127"/>
      <c r="CK14" s="48">
        <f>+'(I-AIxI)-1xSim_F(IxI)'!H7</f>
        <v>1571069.9999999951</v>
      </c>
      <c r="CL14" s="48">
        <f t="shared" si="2"/>
        <v>-6.5192580223083496E-9</v>
      </c>
      <c r="CM14" s="48"/>
      <c r="CN14" s="247">
        <f t="shared" si="3"/>
        <v>0.86763370720264821</v>
      </c>
      <c r="CO14" s="360">
        <v>0</v>
      </c>
    </row>
    <row r="15" spans="1:95" ht="19.5" x14ac:dyDescent="0.25">
      <c r="A15" s="30"/>
      <c r="B15" s="42" t="s">
        <v>6</v>
      </c>
      <c r="C15" s="43" t="s">
        <v>117</v>
      </c>
      <c r="D15" s="51">
        <f>'A(IxI)'!D15*D$102</f>
        <v>32.890903883591946</v>
      </c>
      <c r="E15" s="48">
        <f>'A(IxI)'!E15*E$102</f>
        <v>43.119153763824386</v>
      </c>
      <c r="F15" s="48">
        <f>'A(IxI)'!F15*F$102</f>
        <v>98.528371613244545</v>
      </c>
      <c r="G15" s="48">
        <f>'A(IxI)'!G15*G$102</f>
        <v>15.644290160311343</v>
      </c>
      <c r="H15" s="48">
        <f>'A(IxI)'!H15*H$102</f>
        <v>336.94084787743537</v>
      </c>
      <c r="I15" s="48">
        <f>'A(IxI)'!I15*I$102</f>
        <v>52.164848536043671</v>
      </c>
      <c r="J15" s="48">
        <f>'A(IxI)'!J15*J$102</f>
        <v>83242.572301068198</v>
      </c>
      <c r="K15" s="48">
        <f>'A(IxI)'!K15*K$102</f>
        <v>205.18412219765625</v>
      </c>
      <c r="L15" s="48">
        <f>'A(IxI)'!L15*L$102</f>
        <v>61.05667988274714</v>
      </c>
      <c r="M15" s="48">
        <f>'A(IxI)'!M15*M$102</f>
        <v>244.76262489034448</v>
      </c>
      <c r="N15" s="48">
        <f>'A(IxI)'!N15*N$102</f>
        <v>14.746674211243068</v>
      </c>
      <c r="O15" s="48">
        <f>'A(IxI)'!O15*O$102</f>
        <v>1004.3519601934757</v>
      </c>
      <c r="P15" s="48">
        <f>'A(IxI)'!P15*P$102</f>
        <v>135.53997791224751</v>
      </c>
      <c r="Q15" s="48">
        <f>'A(IxI)'!Q15*Q$102</f>
        <v>43.898398974248984</v>
      </c>
      <c r="R15" s="48">
        <f>'A(IxI)'!R15*R$102</f>
        <v>86.332927710001982</v>
      </c>
      <c r="S15" s="48">
        <f>'A(IxI)'!S15*S$102</f>
        <v>10.203689961432783</v>
      </c>
      <c r="T15" s="48">
        <f>'A(IxI)'!T15*T$102</f>
        <v>410.8252021364608</v>
      </c>
      <c r="U15" s="48">
        <f>'A(IxI)'!U15*U$102</f>
        <v>621.26086253441792</v>
      </c>
      <c r="V15" s="48">
        <f>'A(IxI)'!V15*V$102</f>
        <v>1474.4342153994162</v>
      </c>
      <c r="W15" s="48">
        <f>'A(IxI)'!W15*W$102</f>
        <v>451269.84319760738</v>
      </c>
      <c r="X15" s="48">
        <f>'A(IxI)'!X15*X$102</f>
        <v>244.30476841462919</v>
      </c>
      <c r="Y15" s="48">
        <f>'A(IxI)'!Y15*Y$102</f>
        <v>64.44425276262146</v>
      </c>
      <c r="Z15" s="48">
        <f>'A(IxI)'!Z15*Z$102</f>
        <v>498.3995130711541</v>
      </c>
      <c r="AA15" s="48">
        <f>'A(IxI)'!AA15*AA$102</f>
        <v>111.27532753365099</v>
      </c>
      <c r="AB15" s="48">
        <f>'A(IxI)'!AB15*AB$102</f>
        <v>118.67192026147255</v>
      </c>
      <c r="AC15" s="48">
        <f>'A(IxI)'!AC15*AC$102</f>
        <v>36.619100122178502</v>
      </c>
      <c r="AD15" s="48">
        <f>'A(IxI)'!AD15*AD$102</f>
        <v>55.643631814675494</v>
      </c>
      <c r="AE15" s="48">
        <f>'A(IxI)'!AE15*AE$102</f>
        <v>447.16561126818965</v>
      </c>
      <c r="AF15" s="48">
        <f>'A(IxI)'!AF15*AF$102</f>
        <v>222.77334960570391</v>
      </c>
      <c r="AG15" s="48">
        <f>'A(IxI)'!AG15*AG$102</f>
        <v>39.2812333817336</v>
      </c>
      <c r="AH15" s="48">
        <f>'A(IxI)'!AH15*AH$102</f>
        <v>69.81583447797864</v>
      </c>
      <c r="AI15" s="48">
        <f>'A(IxI)'!AI15*AI$102</f>
        <v>43.471058488036149</v>
      </c>
      <c r="AJ15" s="48">
        <f>'A(IxI)'!AJ15*AJ$102</f>
        <v>0</v>
      </c>
      <c r="AK15" s="48">
        <f>'A(IxI)'!AK15*AK$102</f>
        <v>52.636574101135771</v>
      </c>
      <c r="AL15" s="48">
        <f>'A(IxI)'!AL15*AL$102</f>
        <v>74.010784121016258</v>
      </c>
      <c r="AM15" s="48">
        <f>'A(IxI)'!AM15*AM$102</f>
        <v>28.683272232723755</v>
      </c>
      <c r="AN15" s="48">
        <f>'A(IxI)'!AN15*AN$102</f>
        <v>74.662140149391419</v>
      </c>
      <c r="AO15" s="48">
        <f>'A(IxI)'!AO15*AO$102</f>
        <v>129.11258454953472</v>
      </c>
      <c r="AP15" s="48">
        <f>'A(IxI)'!AP15*AP$102</f>
        <v>34.405029252178522</v>
      </c>
      <c r="AQ15" s="48">
        <f>'A(IxI)'!AQ15*AQ$102</f>
        <v>319.91324582322932</v>
      </c>
      <c r="AR15" s="48">
        <f>'A(IxI)'!AR15*AR$102</f>
        <v>58.03949702021702</v>
      </c>
      <c r="AS15" s="48">
        <f>'A(IxI)'!AS15*AS$102</f>
        <v>103.01496171673961</v>
      </c>
      <c r="AT15" s="48">
        <f>'A(IxI)'!AT15*AT$102</f>
        <v>49.706386327036284</v>
      </c>
      <c r="AU15" s="48">
        <f>'A(IxI)'!AU15*AU$102</f>
        <v>19.449735706510921</v>
      </c>
      <c r="AV15" s="48">
        <f>'A(IxI)'!AV15*AV$102</f>
        <v>132.02863435524577</v>
      </c>
      <c r="AW15" s="48">
        <f>'A(IxI)'!AW15*AW$102</f>
        <v>19.119862276195374</v>
      </c>
      <c r="AX15" s="48">
        <f>'A(IxI)'!AX15*AX$102</f>
        <v>63.776238827438888</v>
      </c>
      <c r="AY15" s="48">
        <f>'A(IxI)'!AY15*AY$102</f>
        <v>69.567082725017116</v>
      </c>
      <c r="AZ15" s="48">
        <f>'A(IxI)'!AZ15*AZ$102</f>
        <v>68.733978156955672</v>
      </c>
      <c r="BA15" s="48">
        <f>'A(IxI)'!BA15*BA$102</f>
        <v>13.368753738880752</v>
      </c>
      <c r="BB15" s="48">
        <f>'A(IxI)'!BB15*BB$102</f>
        <v>46.614444418328226</v>
      </c>
      <c r="BC15" s="48">
        <f>'A(IxI)'!BC15*BC$102</f>
        <v>13.91519407432607</v>
      </c>
      <c r="BD15" s="48">
        <f>'A(IxI)'!BD15*BD$102</f>
        <v>81.2255415748822</v>
      </c>
      <c r="BE15" s="48">
        <f>'A(IxI)'!BE15*BE$102</f>
        <v>42.271746775266493</v>
      </c>
      <c r="BF15" s="48">
        <f>'A(IxI)'!BF15*BF$102</f>
        <v>77.253483393676007</v>
      </c>
      <c r="BG15" s="48">
        <f>'A(IxI)'!BG15*BG$102</f>
        <v>114.98215649280881</v>
      </c>
      <c r="BH15" s="48">
        <f>'A(IxI)'!BH15*BH$102</f>
        <v>55.809500038578278</v>
      </c>
      <c r="BI15" s="48">
        <f>'A(IxI)'!BI15*BI$102</f>
        <v>615.60957449268437</v>
      </c>
      <c r="BJ15" s="48">
        <f>'A(IxI)'!BJ15*BJ$102</f>
        <v>408.21381048101409</v>
      </c>
      <c r="BK15" s="48">
        <f>'A(IxI)'!BK15*BK$102</f>
        <v>1263.837609800637</v>
      </c>
      <c r="BL15" s="48">
        <f>'A(IxI)'!BL15*BL$102</f>
        <v>10.473646455152567</v>
      </c>
      <c r="BM15" s="48">
        <f>'A(IxI)'!BM15*BM$102</f>
        <v>25.252109407418903</v>
      </c>
      <c r="BN15" s="48">
        <f>'A(IxI)'!BN15*BN$102</f>
        <v>206.08635331849757</v>
      </c>
      <c r="BO15" s="48">
        <f>'A(IxI)'!BO15*BO$102</f>
        <v>66.768444271610193</v>
      </c>
      <c r="BP15" s="48">
        <f>'A(IxI)'!BP15*BP$102</f>
        <v>52.2482850386614</v>
      </c>
      <c r="BQ15" s="48">
        <f>'A(IxI)'!BQ15*BQ$102</f>
        <v>49.563588694937685</v>
      </c>
      <c r="BR15" s="48">
        <f>'A(IxI)'!BR15*BR$102</f>
        <v>5.0620916434608096</v>
      </c>
      <c r="BS15" s="48">
        <f>'A(IxI)'!BS15*BS$102</f>
        <v>10.517176517324117</v>
      </c>
      <c r="BT15" s="48">
        <f>'A(IxI)'!BT15*BT$102</f>
        <v>107.9617517096145</v>
      </c>
      <c r="BU15" s="48">
        <f>'A(IxI)'!BU15*BU$102</f>
        <v>141.11613232642489</v>
      </c>
      <c r="BV15" s="48">
        <f>'A(IxI)'!BV15*BV$102</f>
        <v>89.303862687153995</v>
      </c>
      <c r="BW15" s="48">
        <f>'A(IxI)'!BW15*BW$102</f>
        <v>59.100754091392027</v>
      </c>
      <c r="BX15" s="48">
        <f>'A(IxI)'!BX15*BX$102</f>
        <v>159.53828680722546</v>
      </c>
      <c r="BY15" s="48">
        <f>'A(IxI)'!BY15*BY$102</f>
        <v>214.4552027910199</v>
      </c>
      <c r="BZ15" s="48">
        <f>'A(IxI)'!BZ15*BZ$102</f>
        <v>78.938481423360699</v>
      </c>
      <c r="CA15" s="55">
        <f>'A(IxI)'!CA15*CA$102</f>
        <v>0</v>
      </c>
      <c r="CB15" s="83">
        <f t="shared" si="0"/>
        <v>546662.51484152046</v>
      </c>
      <c r="CC15" s="51">
        <f>'Sim_F(IxI)'!B9</f>
        <v>16494.873599832201</v>
      </c>
      <c r="CD15" s="48">
        <f>'Sim_F(IxI)'!C9</f>
        <v>0</v>
      </c>
      <c r="CE15" s="48">
        <f>'Sim_F(IxI)'!D9</f>
        <v>0</v>
      </c>
      <c r="CF15" s="48">
        <f>'Sim_F(IxI)'!E9</f>
        <v>2493.3067450456701</v>
      </c>
      <c r="CG15" s="48">
        <f>'Sim_F(IxI)'!F9</f>
        <v>0</v>
      </c>
      <c r="CH15" s="82">
        <f>'Sim_F(IxI)'!G9</f>
        <v>1278.30481360156</v>
      </c>
      <c r="CI15" s="93">
        <f t="shared" si="1"/>
        <v>566928.99999999988</v>
      </c>
      <c r="CJ15" s="127"/>
      <c r="CK15" s="48">
        <f>+'(I-AIxI)-1xSim_F(IxI)'!H8</f>
        <v>566928.99999999965</v>
      </c>
      <c r="CL15" s="48">
        <f t="shared" si="2"/>
        <v>0</v>
      </c>
      <c r="CM15" s="48"/>
      <c r="CN15" s="247">
        <f t="shared" si="3"/>
        <v>3.5747836428334824E-2</v>
      </c>
      <c r="CO15" s="360">
        <v>0</v>
      </c>
    </row>
    <row r="16" spans="1:95" ht="19.5" x14ac:dyDescent="0.25">
      <c r="A16" s="30"/>
      <c r="B16" s="42" t="s">
        <v>7</v>
      </c>
      <c r="C16" s="43" t="s">
        <v>118</v>
      </c>
      <c r="D16" s="51">
        <f>'A(IxI)'!D16*D$102</f>
        <v>39.251715546355705</v>
      </c>
      <c r="E16" s="48">
        <f>'A(IxI)'!E16*E$102</f>
        <v>51.458019035516173</v>
      </c>
      <c r="F16" s="48">
        <f>'A(IxI)'!F16*F$102</f>
        <v>117.58289250718984</v>
      </c>
      <c r="G16" s="48">
        <f>'A(IxI)'!G16*G$102</f>
        <v>18.669758346274183</v>
      </c>
      <c r="H16" s="48">
        <f>'A(IxI)'!H16*H$102</f>
        <v>402.10224576499758</v>
      </c>
      <c r="I16" s="48">
        <f>'A(IxI)'!I16*I$102</f>
        <v>62.253071654773358</v>
      </c>
      <c r="J16" s="48">
        <f>'A(IxI)'!J16*J$102</f>
        <v>92.139378960184857</v>
      </c>
      <c r="K16" s="48">
        <f>'A(IxI)'!K16*K$102</f>
        <v>115507.6091086785</v>
      </c>
      <c r="L16" s="48">
        <f>'A(IxI)'!L16*L$102</f>
        <v>29690.030609298927</v>
      </c>
      <c r="M16" s="48">
        <f>'A(IxI)'!M16*M$102</f>
        <v>292.09756480325632</v>
      </c>
      <c r="N16" s="48">
        <f>'A(IxI)'!N16*N$102</f>
        <v>17.598551363717633</v>
      </c>
      <c r="O16" s="48">
        <f>'A(IxI)'!O16*O$102</f>
        <v>1198.584799902852</v>
      </c>
      <c r="P16" s="48">
        <f>'A(IxI)'!P16*P$102</f>
        <v>161.75221809045226</v>
      </c>
      <c r="Q16" s="48">
        <f>'A(IxI)'!Q16*Q$102</f>
        <v>52.387963419188289</v>
      </c>
      <c r="R16" s="48">
        <f>'A(IxI)'!R16*R$102</f>
        <v>103.02895696483425</v>
      </c>
      <c r="S16" s="48">
        <f>'A(IxI)'!S16*S$102</f>
        <v>12.176993897974489</v>
      </c>
      <c r="T16" s="48">
        <f>'A(IxI)'!T16*T$102</f>
        <v>495.97156029651973</v>
      </c>
      <c r="U16" s="48">
        <f>'A(IxI)'!U16*U$102</f>
        <v>741.40725176146907</v>
      </c>
      <c r="V16" s="48">
        <f>'A(IxI)'!V16*V$102</f>
        <v>1759.5768307098206</v>
      </c>
      <c r="W16" s="48">
        <f>'A(IxI)'!W16*W$102</f>
        <v>1948.1773306251437</v>
      </c>
      <c r="X16" s="48">
        <f>'A(IxI)'!X16*X$102</f>
        <v>291.55116291021409</v>
      </c>
      <c r="Y16" s="48">
        <f>'A(IxI)'!Y16*Y$102</f>
        <v>76.907204708891001</v>
      </c>
      <c r="Z16" s="48">
        <f>'A(IxI)'!Z16*Z$102</f>
        <v>594.78559740252035</v>
      </c>
      <c r="AA16" s="48">
        <f>'A(IxI)'!AA16*AA$102</f>
        <v>132.79499764241291</v>
      </c>
      <c r="AB16" s="48">
        <f>'A(IxI)'!AB16*AB$102</f>
        <v>121319.48271978422</v>
      </c>
      <c r="AC16" s="48">
        <f>'A(IxI)'!AC16*AC$102</f>
        <v>43.700912162414468</v>
      </c>
      <c r="AD16" s="48">
        <f>'A(IxI)'!AD16*AD$102</f>
        <v>55331.502251591992</v>
      </c>
      <c r="AE16" s="48">
        <f>'A(IxI)'!AE16*AE$102</f>
        <v>533.64350939492624</v>
      </c>
      <c r="AF16" s="48">
        <f>'A(IxI)'!AF16*AF$102</f>
        <v>670.42398782412602</v>
      </c>
      <c r="AG16" s="48">
        <f>'A(IxI)'!AG16*AG$102</f>
        <v>46.877878591198993</v>
      </c>
      <c r="AH16" s="48">
        <f>'A(IxI)'!AH16*AH$102</f>
        <v>83.317603105707008</v>
      </c>
      <c r="AI16" s="48">
        <f>'A(IxI)'!AI16*AI$102</f>
        <v>51.877979039749142</v>
      </c>
      <c r="AJ16" s="48">
        <f>'A(IxI)'!AJ16*AJ$102</f>
        <v>0</v>
      </c>
      <c r="AK16" s="48">
        <f>'A(IxI)'!AK16*AK$102</f>
        <v>62.816024797151975</v>
      </c>
      <c r="AL16" s="48">
        <f>'A(IxI)'!AL16*AL$102</f>
        <v>88.323819131346227</v>
      </c>
      <c r="AM16" s="48">
        <f>'A(IxI)'!AM16*AM$102</f>
        <v>34.230364924060453</v>
      </c>
      <c r="AN16" s="48">
        <f>'A(IxI)'!AN16*AN$102</f>
        <v>89.101141689451552</v>
      </c>
      <c r="AO16" s="48">
        <f>'A(IxI)'!AO16*AO$102</f>
        <v>154.08182335546331</v>
      </c>
      <c r="AP16" s="48">
        <f>'A(IxI)'!AP16*AP$102</f>
        <v>41.058659450348841</v>
      </c>
      <c r="AQ16" s="48">
        <f>'A(IxI)'!AQ16*AQ$102</f>
        <v>381.78165516542902</v>
      </c>
      <c r="AR16" s="48">
        <f>'A(IxI)'!AR16*AR$102</f>
        <v>69.263825510967379</v>
      </c>
      <c r="AS16" s="48">
        <f>'A(IxI)'!AS16*AS$102</f>
        <v>125.21569996889365</v>
      </c>
      <c r="AT16" s="48">
        <f>'A(IxI)'!AT16*AT$102</f>
        <v>73.560103682244304</v>
      </c>
      <c r="AU16" s="48">
        <f>'A(IxI)'!AU16*AU$102</f>
        <v>23.211143606929308</v>
      </c>
      <c r="AV16" s="48">
        <f>'A(IxI)'!AV16*AV$102</f>
        <v>157.56181155821577</v>
      </c>
      <c r="AW16" s="48">
        <f>'A(IxI)'!AW16*AW$102</f>
        <v>22.817475555152143</v>
      </c>
      <c r="AX16" s="48">
        <f>'A(IxI)'!AX16*AX$102</f>
        <v>76.110002751243783</v>
      </c>
      <c r="AY16" s="48">
        <f>'A(IxI)'!AY16*AY$102</f>
        <v>83.020744950532603</v>
      </c>
      <c r="AZ16" s="48">
        <f>'A(IxI)'!AZ16*AZ$102</f>
        <v>82.026525282941378</v>
      </c>
      <c r="BA16" s="48">
        <f>'A(IxI)'!BA16*BA$102</f>
        <v>15.954153185483106</v>
      </c>
      <c r="BB16" s="48">
        <f>'A(IxI)'!BB16*BB$102</f>
        <v>55.62926817503466</v>
      </c>
      <c r="BC16" s="48">
        <f>'A(IxI)'!BC16*BC$102</f>
        <v>16.606270277973664</v>
      </c>
      <c r="BD16" s="48">
        <f>'A(IxI)'!BD16*BD$102</f>
        <v>96.933847250894559</v>
      </c>
      <c r="BE16" s="48">
        <f>'A(IxI)'!BE16*BE$102</f>
        <v>50.446730985039096</v>
      </c>
      <c r="BF16" s="48">
        <f>'A(IxI)'!BF16*BF$102</f>
        <v>92.193627936336938</v>
      </c>
      <c r="BG16" s="48">
        <f>'A(IxI)'!BG16*BG$102</f>
        <v>137.21869473504429</v>
      </c>
      <c r="BH16" s="48">
        <f>'A(IxI)'!BH16*BH$102</f>
        <v>66.602566717280794</v>
      </c>
      <c r="BI16" s="48">
        <f>'A(IxI)'!BI16*BI$102</f>
        <v>734.66305429369197</v>
      </c>
      <c r="BJ16" s="48">
        <f>'A(IxI)'!BJ16*BJ$102</f>
        <v>487.15877276598803</v>
      </c>
      <c r="BK16" s="48">
        <f>'A(IxI)'!BK16*BK$102</f>
        <v>1508.2526929710818</v>
      </c>
      <c r="BL16" s="48">
        <f>'A(IxI)'!BL16*BL$102</f>
        <v>12.499157604356158</v>
      </c>
      <c r="BM16" s="48">
        <f>'A(IxI)'!BM16*BM$102</f>
        <v>76.845925997453449</v>
      </c>
      <c r="BN16" s="48">
        <f>'A(IxI)'!BN16*BN$102</f>
        <v>287.52518482556593</v>
      </c>
      <c r="BO16" s="48">
        <f>'A(IxI)'!BO16*BO$102</f>
        <v>79.680874423441011</v>
      </c>
      <c r="BP16" s="48">
        <f>'A(IxI)'!BP16*BP$102</f>
        <v>62.352644043496021</v>
      </c>
      <c r="BQ16" s="48">
        <f>'A(IxI)'!BQ16*BQ$102</f>
        <v>59.148751028419767</v>
      </c>
      <c r="BR16" s="48">
        <f>'A(IxI)'!BR16*BR$102</f>
        <v>6.0410556657833228</v>
      </c>
      <c r="BS16" s="48">
        <f>'A(IxI)'!BS16*BS$102</f>
        <v>12.551105997873078</v>
      </c>
      <c r="BT16" s="48">
        <f>'A(IxI)'!BT16*BT$102</f>
        <v>128.84060538409497</v>
      </c>
      <c r="BU16" s="48">
        <f>'A(IxI)'!BU16*BU$102</f>
        <v>168.40675174761412</v>
      </c>
      <c r="BV16" s="48">
        <f>'A(IxI)'!BV16*BV$102</f>
        <v>106.57444464868144</v>
      </c>
      <c r="BW16" s="48">
        <f>'A(IxI)'!BW16*BW$102</f>
        <v>70.530320370055549</v>
      </c>
      <c r="BX16" s="48">
        <f>'A(IxI)'!BX16*BX$102</f>
        <v>190.3915889533852</v>
      </c>
      <c r="BY16" s="48">
        <f>'A(IxI)'!BY16*BY$102</f>
        <v>255.92895370651186</v>
      </c>
      <c r="BZ16" s="48">
        <f>'A(IxI)'!BZ16*BZ$102</f>
        <v>94.204489771919683</v>
      </c>
      <c r="CA16" s="55">
        <f>'A(IxI)'!CA16*CA$102</f>
        <v>0</v>
      </c>
      <c r="CB16" s="83">
        <f t="shared" si="0"/>
        <v>338378.08498062927</v>
      </c>
      <c r="CC16" s="51">
        <f>'Sim_F(IxI)'!B10</f>
        <v>19204.968046642702</v>
      </c>
      <c r="CD16" s="48">
        <f>'Sim_F(IxI)'!C10</f>
        <v>0</v>
      </c>
      <c r="CE16" s="48">
        <f>'Sim_F(IxI)'!D10</f>
        <v>0</v>
      </c>
      <c r="CF16" s="48">
        <f>'Sim_F(IxI)'!E10</f>
        <v>11261.624219431</v>
      </c>
      <c r="CG16" s="48">
        <f>'Sim_F(IxI)'!F10</f>
        <v>6821.2316773147504</v>
      </c>
      <c r="CH16" s="82">
        <f>'Sim_F(IxI)'!G10</f>
        <v>3370584.0910759801</v>
      </c>
      <c r="CI16" s="93">
        <f t="shared" si="1"/>
        <v>3746249.9999999977</v>
      </c>
      <c r="CJ16" s="127"/>
      <c r="CK16" s="48">
        <f>+'(I-AIxI)-1xSim_F(IxI)'!H9</f>
        <v>3746249.9999999884</v>
      </c>
      <c r="CL16" s="48">
        <f t="shared" si="2"/>
        <v>-9.3132257461547852E-9</v>
      </c>
      <c r="CM16" s="48"/>
      <c r="CN16" s="247">
        <f t="shared" si="3"/>
        <v>0.90967551952469028</v>
      </c>
      <c r="CO16" s="360">
        <v>0</v>
      </c>
    </row>
    <row r="17" spans="1:93" ht="19.5" x14ac:dyDescent="0.25">
      <c r="A17" s="30"/>
      <c r="B17" s="42" t="s">
        <v>8</v>
      </c>
      <c r="C17" s="43" t="s">
        <v>119</v>
      </c>
      <c r="D17" s="51">
        <f>'A(IxI)'!D17*D$102</f>
        <v>8034.658325944828</v>
      </c>
      <c r="E17" s="48">
        <f>'A(IxI)'!E17*E$102</f>
        <v>9422.7705092787292</v>
      </c>
      <c r="F17" s="48">
        <f>'A(IxI)'!F17*F$102</f>
        <v>19735.587596635218</v>
      </c>
      <c r="G17" s="48">
        <f>'A(IxI)'!G17*G$102</f>
        <v>22216.730412404839</v>
      </c>
      <c r="H17" s="48">
        <f>'A(IxI)'!H17*H$102</f>
        <v>225014.09099384071</v>
      </c>
      <c r="I17" s="48">
        <f>'A(IxI)'!I17*I$102</f>
        <v>17001.900994661744</v>
      </c>
      <c r="J17" s="48">
        <f>'A(IxI)'!J17*J$102</f>
        <v>14083.226993505954</v>
      </c>
      <c r="K17" s="48">
        <f>'A(IxI)'!K17*K$102</f>
        <v>104022.50780014359</v>
      </c>
      <c r="L17" s="48">
        <f>'A(IxI)'!L17*L$102</f>
        <v>10114.443434109311</v>
      </c>
      <c r="M17" s="48">
        <f>'A(IxI)'!M17*M$102</f>
        <v>15380.836961109613</v>
      </c>
      <c r="N17" s="48">
        <f>'A(IxI)'!N17*N$102</f>
        <v>7931.1230588297803</v>
      </c>
      <c r="O17" s="48">
        <f>'A(IxI)'!O17*O$102</f>
        <v>2382.5094238133506</v>
      </c>
      <c r="P17" s="48">
        <f>'A(IxI)'!P17*P$102</f>
        <v>6568.4057153533313</v>
      </c>
      <c r="Q17" s="48">
        <f>'A(IxI)'!Q17*Q$102</f>
        <v>53.040195747907063</v>
      </c>
      <c r="R17" s="48">
        <f>'A(IxI)'!R17*R$102</f>
        <v>94432.062444510302</v>
      </c>
      <c r="S17" s="48">
        <f>'A(IxI)'!S17*S$102</f>
        <v>8799.2765992468012</v>
      </c>
      <c r="T17" s="48">
        <f>'A(IxI)'!T17*T$102</f>
        <v>496.37913109937671</v>
      </c>
      <c r="U17" s="48">
        <f>'A(IxI)'!U17*U$102</f>
        <v>750.63780295652066</v>
      </c>
      <c r="V17" s="48">
        <f>'A(IxI)'!V17*V$102</f>
        <v>1781.4836356121336</v>
      </c>
      <c r="W17" s="48">
        <f>'A(IxI)'!W17*W$102</f>
        <v>486.77682132956829</v>
      </c>
      <c r="X17" s="48">
        <f>'A(IxI)'!X17*X$102</f>
        <v>295.18098704374722</v>
      </c>
      <c r="Y17" s="48">
        <f>'A(IxI)'!Y17*Y$102</f>
        <v>77.864702613918467</v>
      </c>
      <c r="Z17" s="48">
        <f>'A(IxI)'!Z17*Z$102</f>
        <v>602.19070288787896</v>
      </c>
      <c r="AA17" s="48">
        <f>'A(IxI)'!AA17*AA$102</f>
        <v>134.44830089952677</v>
      </c>
      <c r="AB17" s="48">
        <f>'A(IxI)'!AB17*AB$102</f>
        <v>143.385226512266</v>
      </c>
      <c r="AC17" s="48">
        <f>'A(IxI)'!AC17*AC$102</f>
        <v>44.24499034080732</v>
      </c>
      <c r="AD17" s="48">
        <f>'A(IxI)'!AD17*AD$102</f>
        <v>67.231361337485978</v>
      </c>
      <c r="AE17" s="48">
        <f>'A(IxI)'!AE17*AE$102</f>
        <v>2247.1549573144625</v>
      </c>
      <c r="AF17" s="48">
        <f>'A(IxI)'!AF17*AF$102</f>
        <v>238.14939524295522</v>
      </c>
      <c r="AG17" s="48">
        <f>'A(IxI)'!AG17*AG$102</f>
        <v>47.461510134083866</v>
      </c>
      <c r="AH17" s="48">
        <f>'A(IxI)'!AH17*AH$102</f>
        <v>84.35491073803604</v>
      </c>
      <c r="AI17" s="48">
        <f>'A(IxI)'!AI17*AI$102</f>
        <v>52.523862041681639</v>
      </c>
      <c r="AJ17" s="48">
        <f>'A(IxI)'!AJ17*AJ$102</f>
        <v>0</v>
      </c>
      <c r="AK17" s="48">
        <f>'A(IxI)'!AK17*AK$102</f>
        <v>63.598086924790898</v>
      </c>
      <c r="AL17" s="48">
        <f>'A(IxI)'!AL17*AL$102</f>
        <v>89.423454361912718</v>
      </c>
      <c r="AM17" s="48">
        <f>'A(IxI)'!AM17*AM$102</f>
        <v>34.656534394491445</v>
      </c>
      <c r="AN17" s="48">
        <f>'A(IxI)'!AN17*AN$102</f>
        <v>3660.1752639787233</v>
      </c>
      <c r="AO17" s="48">
        <f>'A(IxI)'!AO17*AO$102</f>
        <v>249.27160006374214</v>
      </c>
      <c r="AP17" s="48">
        <f>'A(IxI)'!AP17*AP$102</f>
        <v>41.569841472316121</v>
      </c>
      <c r="AQ17" s="48">
        <f>'A(IxI)'!AQ17*AQ$102</f>
        <v>3126.38374295624</v>
      </c>
      <c r="AR17" s="48">
        <f>'A(IxI)'!AR17*AR$102</f>
        <v>70.126163026314316</v>
      </c>
      <c r="AS17" s="48">
        <f>'A(IxI)'!AS17*AS$102</f>
        <v>124.46772233365938</v>
      </c>
      <c r="AT17" s="48">
        <f>'A(IxI)'!AT17*AT$102</f>
        <v>60.057690537954024</v>
      </c>
      <c r="AU17" s="48">
        <f>'A(IxI)'!AU17*AU$102</f>
        <v>23.500123312550617</v>
      </c>
      <c r="AV17" s="48">
        <f>'A(IxI)'!AV17*AV$102</f>
        <v>159.52346268115528</v>
      </c>
      <c r="AW17" s="48">
        <f>'A(IxI)'!AW17*AW$102</f>
        <v>23.101554077115974</v>
      </c>
      <c r="AX17" s="48">
        <f>'A(IxI)'!AX17*AX$102</f>
        <v>216.96475283398991</v>
      </c>
      <c r="AY17" s="48">
        <f>'A(IxI)'!AY17*AY$102</f>
        <v>84.054356686453119</v>
      </c>
      <c r="AZ17" s="48">
        <f>'A(IxI)'!AZ17*AZ$102</f>
        <v>83.047758942549507</v>
      </c>
      <c r="BA17" s="48">
        <f>'A(IxI)'!BA17*BA$102</f>
        <v>16.152783057800132</v>
      </c>
      <c r="BB17" s="48">
        <f>'A(IxI)'!BB17*BB$102</f>
        <v>56.32185488309964</v>
      </c>
      <c r="BC17" s="48">
        <f>'A(IxI)'!BC17*BC$102</f>
        <v>16.813019035280149</v>
      </c>
      <c r="BD17" s="48">
        <f>'A(IxI)'!BD17*BD$102</f>
        <v>98.14067769051762</v>
      </c>
      <c r="BE17" s="48">
        <f>'A(IxI)'!BE17*BE$102</f>
        <v>51.074794889019145</v>
      </c>
      <c r="BF17" s="48">
        <f>'A(IxI)'!BF17*BF$102</f>
        <v>93.34144244786458</v>
      </c>
      <c r="BG17" s="48">
        <f>'A(IxI)'!BG17*BG$102</f>
        <v>138.9270732053933</v>
      </c>
      <c r="BH17" s="48">
        <f>'A(IxI)'!BH17*BH$102</f>
        <v>2941.7470044161478</v>
      </c>
      <c r="BI17" s="48">
        <f>'A(IxI)'!BI17*BI$102</f>
        <v>743.80963994909155</v>
      </c>
      <c r="BJ17" s="48">
        <f>'A(IxI)'!BJ17*BJ$102</f>
        <v>493.22391979746197</v>
      </c>
      <c r="BK17" s="48">
        <f>'A(IxI)'!BK17*BK$102</f>
        <v>1527.030501880382</v>
      </c>
      <c r="BL17" s="48">
        <f>'A(IxI)'!BL17*BL$102</f>
        <v>12.654772637643104</v>
      </c>
      <c r="BM17" s="48">
        <f>'A(IxI)'!BM17*BM$102</f>
        <v>30.510835413445196</v>
      </c>
      <c r="BN17" s="48">
        <f>'A(IxI)'!BN17*BN$102</f>
        <v>249.00362601828715</v>
      </c>
      <c r="BO17" s="48">
        <f>'A(IxI)'!BO17*BO$102</f>
        <v>80.6729046320539</v>
      </c>
      <c r="BP17" s="48">
        <f>'A(IxI)'!BP17*BP$102</f>
        <v>63.128937061433071</v>
      </c>
      <c r="BQ17" s="48">
        <f>'A(IxI)'!BQ17*BQ$102</f>
        <v>59.885155444743049</v>
      </c>
      <c r="BR17" s="48">
        <f>'A(IxI)'!BR17*BR$102</f>
        <v>6.1162670606849696</v>
      </c>
      <c r="BS17" s="48">
        <f>'A(IxI)'!BS17*BS$102</f>
        <v>12.70736779082514</v>
      </c>
      <c r="BT17" s="48">
        <f>'A(IxI)'!BT17*BT$102</f>
        <v>130.44467629272702</v>
      </c>
      <c r="BU17" s="48">
        <f>'A(IxI)'!BU17*BU$102</f>
        <v>3349.5053976341251</v>
      </c>
      <c r="BV17" s="48">
        <f>'A(IxI)'!BV17*BV$102</f>
        <v>107.90130092784077</v>
      </c>
      <c r="BW17" s="48">
        <f>'A(IxI)'!BW17*BW$102</f>
        <v>158.46178061051569</v>
      </c>
      <c r="BX17" s="48">
        <f>'A(IxI)'!BX17*BX$102</f>
        <v>192.7619721736275</v>
      </c>
      <c r="BY17" s="48">
        <f>'A(IxI)'!BY17*BY$102</f>
        <v>259.11527985030347</v>
      </c>
      <c r="BZ17" s="48">
        <f>'A(IxI)'!BZ17*BZ$102</f>
        <v>95.377339597137237</v>
      </c>
      <c r="CA17" s="55">
        <f>'A(IxI)'!CA17*CA$102</f>
        <v>0</v>
      </c>
      <c r="CB17" s="83">
        <f t="shared" si="0"/>
        <v>591837.39219022146</v>
      </c>
      <c r="CC17" s="51">
        <f>'Sim_F(IxI)'!B11</f>
        <v>16960.038197759</v>
      </c>
      <c r="CD17" s="48">
        <f>'Sim_F(IxI)'!C11</f>
        <v>0</v>
      </c>
      <c r="CE17" s="48">
        <f>'Sim_F(IxI)'!D11</f>
        <v>0</v>
      </c>
      <c r="CF17" s="48">
        <f>'Sim_F(IxI)'!E11</f>
        <v>3012.53532946328</v>
      </c>
      <c r="CG17" s="48">
        <f>'Sim_F(IxI)'!F11</f>
        <v>0</v>
      </c>
      <c r="CH17" s="82">
        <f>'Sim_F(IxI)'!G11</f>
        <v>10.034282556292199</v>
      </c>
      <c r="CI17" s="93">
        <f t="shared" si="1"/>
        <v>611820</v>
      </c>
      <c r="CJ17" s="127"/>
      <c r="CK17" s="48">
        <f>+'(I-AIxI)-1xSim_F(IxI)'!H10</f>
        <v>611820</v>
      </c>
      <c r="CL17" s="48">
        <f t="shared" si="2"/>
        <v>0</v>
      </c>
      <c r="CM17" s="48"/>
      <c r="CN17" s="247">
        <f t="shared" si="3"/>
        <v>3.2660926105355453E-2</v>
      </c>
      <c r="CO17" s="360">
        <v>0</v>
      </c>
    </row>
    <row r="18" spans="1:93" ht="19.5" x14ac:dyDescent="0.25">
      <c r="A18" s="30"/>
      <c r="B18" s="42" t="s">
        <v>9</v>
      </c>
      <c r="C18" s="43" t="s">
        <v>120</v>
      </c>
      <c r="D18" s="51">
        <f>'A(IxI)'!D18*D$102</f>
        <v>463.60749672351812</v>
      </c>
      <c r="E18" s="48">
        <f>'A(IxI)'!E18*E$102</f>
        <v>548.41323631747514</v>
      </c>
      <c r="F18" s="48">
        <f>'A(IxI)'!F18*F$102</f>
        <v>1157.1424503595963</v>
      </c>
      <c r="G18" s="48">
        <f>'A(IxI)'!G18*G$102</f>
        <v>1203.8989507446349</v>
      </c>
      <c r="H18" s="48">
        <f>'A(IxI)'!H18*H$102</f>
        <v>12378.20605147322</v>
      </c>
      <c r="I18" s="48">
        <f>'A(IxI)'!I18*I$102</f>
        <v>962.96048771415008</v>
      </c>
      <c r="J18" s="48">
        <f>'A(IxI)'!J18*J$102</f>
        <v>832.87993461005181</v>
      </c>
      <c r="K18" s="48">
        <f>'A(IxI)'!K18*K$102</f>
        <v>5773.56871646539</v>
      </c>
      <c r="L18" s="48">
        <f>'A(IxI)'!L18*L$102</f>
        <v>603.97614423312098</v>
      </c>
      <c r="M18" s="48">
        <f>'A(IxI)'!M18*M$102</f>
        <v>44016.762548817496</v>
      </c>
      <c r="N18" s="48">
        <f>'A(IxI)'!N18*N$102</f>
        <v>439.2717715237298</v>
      </c>
      <c r="O18" s="48">
        <f>'A(IxI)'!O18*O$102</f>
        <v>1168.0633809752126</v>
      </c>
      <c r="P18" s="48">
        <f>'A(IxI)'!P18*P$102</f>
        <v>491.58643694673816</v>
      </c>
      <c r="Q18" s="48">
        <f>'A(IxI)'!Q18*Q$102</f>
        <v>48.322432113849239</v>
      </c>
      <c r="R18" s="48">
        <f>'A(IxI)'!R18*R$102</f>
        <v>5137.7191692697916</v>
      </c>
      <c r="S18" s="48">
        <f>'A(IxI)'!S18*S$102</f>
        <v>480.97518090599675</v>
      </c>
      <c r="T18" s="48">
        <f>'A(IxI)'!T18*T$102</f>
        <v>952124.07912847586</v>
      </c>
      <c r="U18" s="48">
        <f>'A(IxI)'!U18*U$102</f>
        <v>683.87085990131982</v>
      </c>
      <c r="V18" s="48">
        <f>'A(IxI)'!V18*V$102</f>
        <v>1623.0260999215382</v>
      </c>
      <c r="W18" s="48">
        <f>'A(IxI)'!W18*W$102</f>
        <v>443.47950778860979</v>
      </c>
      <c r="X18" s="48">
        <f>'A(IxI)'!X18*X$102</f>
        <v>418137.47500156297</v>
      </c>
      <c r="Y18" s="48">
        <f>'A(IxI)'!Y18*Y$102</f>
        <v>2053.1463216613342</v>
      </c>
      <c r="Z18" s="48">
        <f>'A(IxI)'!Z18*Z$102</f>
        <v>548.62767660579254</v>
      </c>
      <c r="AA18" s="48">
        <f>'A(IxI)'!AA18*AA$102</f>
        <v>122.48953461481361</v>
      </c>
      <c r="AB18" s="48">
        <f>'A(IxI)'!AB18*AB$102</f>
        <v>144.25743127049606</v>
      </c>
      <c r="AC18" s="48">
        <f>'A(IxI)'!AC18*AC$102</f>
        <v>1274.527701284605</v>
      </c>
      <c r="AD18" s="48">
        <f>'A(IxI)'!AD18*AD$102</f>
        <v>61.251336808660461</v>
      </c>
      <c r="AE18" s="48">
        <f>'A(IxI)'!AE18*AE$102</f>
        <v>3267.7772586066694</v>
      </c>
      <c r="AF18" s="48">
        <f>'A(IxI)'!AF18*AF$102</f>
        <v>262.14729338925741</v>
      </c>
      <c r="AG18" s="48">
        <f>'A(IxI)'!AG18*AG$102</f>
        <v>43.239953569845746</v>
      </c>
      <c r="AH18" s="48">
        <f>'A(IxI)'!AH18*AH$102</f>
        <v>76.851798718510651</v>
      </c>
      <c r="AI18" s="48">
        <f>'A(IxI)'!AI18*AI$102</f>
        <v>47.852024715924891</v>
      </c>
      <c r="AJ18" s="48">
        <f>'A(IxI)'!AJ18*AJ$102</f>
        <v>0</v>
      </c>
      <c r="AK18" s="48">
        <f>'A(IxI)'!AK18*AK$102</f>
        <v>770.07292236188471</v>
      </c>
      <c r="AL18" s="48">
        <f>'A(IxI)'!AL18*AL$102</f>
        <v>81.469510846590921</v>
      </c>
      <c r="AM18" s="48">
        <f>'A(IxI)'!AM18*AM$102</f>
        <v>7865.0225455421587</v>
      </c>
      <c r="AN18" s="48">
        <f>'A(IxI)'!AN18*AN$102</f>
        <v>273.033957747594</v>
      </c>
      <c r="AO18" s="48">
        <f>'A(IxI)'!AO18*AO$102</f>
        <v>147.11062788570362</v>
      </c>
      <c r="AP18" s="48">
        <f>'A(IxI)'!AP18*AP$102</f>
        <v>37.872330865383994</v>
      </c>
      <c r="AQ18" s="48">
        <f>'A(IxI)'!AQ18*AQ$102</f>
        <v>498.62387493227675</v>
      </c>
      <c r="AR18" s="48">
        <f>'A(IxI)'!AR18*AR$102</f>
        <v>63.888654716692272</v>
      </c>
      <c r="AS18" s="48">
        <f>'A(IxI)'!AS18*AS$102</f>
        <v>113.39669807065182</v>
      </c>
      <c r="AT18" s="48">
        <f>'A(IxI)'!AT18*AT$102</f>
        <v>163.00565693447686</v>
      </c>
      <c r="AU18" s="48">
        <f>'A(IxI)'!AU18*AU$102</f>
        <v>21.409859021544456</v>
      </c>
      <c r="AV18" s="48">
        <f>'A(IxI)'!AV18*AV$102</f>
        <v>145.33433723763113</v>
      </c>
      <c r="AW18" s="48">
        <f>'A(IxI)'!AW18*AW$102</f>
        <v>21.046741303927099</v>
      </c>
      <c r="AX18" s="48">
        <f>'A(IxI)'!AX18*AX$102</f>
        <v>77.682864350623589</v>
      </c>
      <c r="AY18" s="48">
        <f>'A(IxI)'!AY18*AY$102</f>
        <v>76.577978033097168</v>
      </c>
      <c r="AZ18" s="48">
        <f>'A(IxI)'!AZ18*AZ$102</f>
        <v>75.660914088293509</v>
      </c>
      <c r="BA18" s="48">
        <f>'A(IxI)'!BA18*BA$102</f>
        <v>14.716042272356825</v>
      </c>
      <c r="BB18" s="48">
        <f>'A(IxI)'!BB18*BB$102</f>
        <v>51.312197678343665</v>
      </c>
      <c r="BC18" s="48">
        <f>'A(IxI)'!BC18*BC$102</f>
        <v>15.317552273423487</v>
      </c>
      <c r="BD18" s="48">
        <f>'A(IxI)'!BD18*BD$102</f>
        <v>89.411363748488952</v>
      </c>
      <c r="BE18" s="48">
        <f>'A(IxI)'!BE18*BE$102</f>
        <v>46.531847666696969</v>
      </c>
      <c r="BF18" s="48">
        <f>'A(IxI)'!BF18*BF$102</f>
        <v>85.039005842539424</v>
      </c>
      <c r="BG18" s="48">
        <f>'A(IxI)'!BG18*BG$102</f>
        <v>126.56993378476133</v>
      </c>
      <c r="BH18" s="48">
        <f>'A(IxI)'!BH18*BH$102</f>
        <v>215.09250202307496</v>
      </c>
      <c r="BI18" s="48">
        <f>'A(IxI)'!BI18*BI$102</f>
        <v>677.65004116684236</v>
      </c>
      <c r="BJ18" s="48">
        <f>'A(IxI)'!BJ18*BJ$102</f>
        <v>449.35315651205815</v>
      </c>
      <c r="BK18" s="48">
        <f>'A(IxI)'!BK18*BK$102</f>
        <v>1391.2057963285961</v>
      </c>
      <c r="BL18" s="48">
        <f>'A(IxI)'!BL18*BL$102</f>
        <v>11.529169209803197</v>
      </c>
      <c r="BM18" s="48">
        <f>'A(IxI)'!BM18*BM$102</f>
        <v>3639.3732206111986</v>
      </c>
      <c r="BN18" s="48">
        <f>'A(IxI)'!BN18*BN$102</f>
        <v>137908.51776914185</v>
      </c>
      <c r="BO18" s="48">
        <f>'A(IxI)'!BO18*BO$102</f>
        <v>73.497295825181368</v>
      </c>
      <c r="BP18" s="48">
        <f>'A(IxI)'!BP18*BP$102</f>
        <v>57.513810659172279</v>
      </c>
      <c r="BQ18" s="48">
        <f>'A(IxI)'!BQ18*BQ$102</f>
        <v>54.558553523439642</v>
      </c>
      <c r="BR18" s="48">
        <f>'A(IxI)'!BR18*BR$102</f>
        <v>5.5722437608421478</v>
      </c>
      <c r="BS18" s="48">
        <f>'A(IxI)'!BS18*BS$102</f>
        <v>11.577086184529946</v>
      </c>
      <c r="BT18" s="48">
        <f>'A(IxI)'!BT18*BT$102</f>
        <v>118.8420202053472</v>
      </c>
      <c r="BU18" s="48">
        <f>'A(IxI)'!BU18*BU$102</f>
        <v>364.7278990403716</v>
      </c>
      <c r="BV18" s="48">
        <f>'A(IxI)'!BV18*BV$102</f>
        <v>98.303809319695745</v>
      </c>
      <c r="BW18" s="48">
        <f>'A(IxI)'!BW18*BW$102</f>
        <v>69.710666471110727</v>
      </c>
      <c r="BX18" s="48">
        <f>'A(IxI)'!BX18*BX$102</f>
        <v>175.6163826914113</v>
      </c>
      <c r="BY18" s="48">
        <f>'A(IxI)'!BY18*BY$102</f>
        <v>280.53117475519133</v>
      </c>
      <c r="BZ18" s="48">
        <f>'A(IxI)'!BZ18*BZ$102</f>
        <v>359.41148250427233</v>
      </c>
      <c r="CA18" s="55">
        <f>'A(IxI)'!CA18*CA$102</f>
        <v>0</v>
      </c>
      <c r="CB18" s="83">
        <f t="shared" si="0"/>
        <v>1613444.1448152291</v>
      </c>
      <c r="CC18" s="51">
        <f>'Sim_F(IxI)'!B12</f>
        <v>854695.71007126197</v>
      </c>
      <c r="CD18" s="48">
        <f>'Sim_F(IxI)'!C12</f>
        <v>0</v>
      </c>
      <c r="CE18" s="48">
        <f>'Sim_F(IxI)'!D12</f>
        <v>0</v>
      </c>
      <c r="CF18" s="48">
        <f>'Sim_F(IxI)'!E12</f>
        <v>456326.81673212099</v>
      </c>
      <c r="CG18" s="48">
        <f>'Sim_F(IxI)'!F12</f>
        <v>-424.476939370308</v>
      </c>
      <c r="CH18" s="82">
        <f>'Sim_F(IxI)'!G12</f>
        <v>2263.8053207558501</v>
      </c>
      <c r="CI18" s="93">
        <f t="shared" si="1"/>
        <v>2926305.9999999977</v>
      </c>
      <c r="CJ18" s="127"/>
      <c r="CK18" s="48">
        <f>+'(I-AIxI)-1xSim_F(IxI)'!H11</f>
        <v>2926306.0000000028</v>
      </c>
      <c r="CL18" s="48">
        <f t="shared" si="2"/>
        <v>5.1222741603851318E-9</v>
      </c>
      <c r="CM18" s="48"/>
      <c r="CN18" s="247">
        <f t="shared" si="3"/>
        <v>0.44864134344964929</v>
      </c>
      <c r="CO18" s="360">
        <v>0</v>
      </c>
    </row>
    <row r="19" spans="1:93" ht="19.5" x14ac:dyDescent="0.25">
      <c r="A19" s="30"/>
      <c r="B19" s="42" t="s">
        <v>10</v>
      </c>
      <c r="C19" s="43" t="s">
        <v>121</v>
      </c>
      <c r="D19" s="51">
        <f>'A(IxI)'!D19*D$102</f>
        <v>96.381100712787273</v>
      </c>
      <c r="E19" s="48">
        <f>'A(IxI)'!E19*E$102</f>
        <v>114.6382137552239</v>
      </c>
      <c r="F19" s="48">
        <f>'A(IxI)'!F19*F$102</f>
        <v>243.00745262481979</v>
      </c>
      <c r="G19" s="48">
        <f>'A(IxI)'!G19*G$102</f>
        <v>239.90446260990515</v>
      </c>
      <c r="H19" s="48">
        <f>'A(IxI)'!H19*H$102</f>
        <v>2492.8365929248725</v>
      </c>
      <c r="I19" s="48">
        <f>'A(IxI)'!I19*I$102</f>
        <v>197.79053995559681</v>
      </c>
      <c r="J19" s="48">
        <f>'A(IxI)'!J19*J$102</f>
        <v>175.84591203852909</v>
      </c>
      <c r="K19" s="48">
        <f>'A(IxI)'!K19*K$102</f>
        <v>1169.878392323822</v>
      </c>
      <c r="L19" s="48">
        <f>'A(IxI)'!L19*L$102</f>
        <v>128.27139038179192</v>
      </c>
      <c r="M19" s="48">
        <f>'A(IxI)'!M19*M$102</f>
        <v>248.72250708515037</v>
      </c>
      <c r="N19" s="48">
        <f>'A(IxI)'!N19*N$102</f>
        <v>13448.226946950452</v>
      </c>
      <c r="O19" s="48">
        <f>'A(IxI)'!O19*O$102</f>
        <v>379.91370744276958</v>
      </c>
      <c r="P19" s="48">
        <f>'A(IxI)'!P19*P$102</f>
        <v>117.1726270656452</v>
      </c>
      <c r="Q19" s="48">
        <f>'A(IxI)'!Q19*Q$102</f>
        <v>16.066304891718048</v>
      </c>
      <c r="R19" s="48">
        <f>'A(IxI)'!R19*R$102</f>
        <v>1097.6769692851028</v>
      </c>
      <c r="S19" s="48">
        <f>'A(IxI)'!S19*S$102</f>
        <v>104.49680978499269</v>
      </c>
      <c r="T19" s="48">
        <f>'A(IxI)'!T19*T$102</f>
        <v>150.35725923849674</v>
      </c>
      <c r="U19" s="48">
        <f>'A(IxI)'!U19*U$102</f>
        <v>235.43761375157629</v>
      </c>
      <c r="V19" s="48">
        <f>'A(IxI)'!V19*V$102</f>
        <v>539.62582237416177</v>
      </c>
      <c r="W19" s="48">
        <f>'A(IxI)'!W19*W$102</f>
        <v>147.4486418352032</v>
      </c>
      <c r="X19" s="48">
        <f>'A(IxI)'!X19*X$102</f>
        <v>89.412711797359108</v>
      </c>
      <c r="Y19" s="48">
        <f>'A(IxI)'!Y19*Y$102</f>
        <v>23.58584908781252</v>
      </c>
      <c r="Z19" s="48">
        <f>'A(IxI)'!Z19*Z$102</f>
        <v>182.40844135528022</v>
      </c>
      <c r="AA19" s="48">
        <f>'A(IxI)'!AA19*AA$102</f>
        <v>40.725479308030039</v>
      </c>
      <c r="AB19" s="48">
        <f>'A(IxI)'!AB19*AB$102</f>
        <v>43.432546460860713</v>
      </c>
      <c r="AC19" s="48">
        <f>'A(IxI)'!AC19*AC$102</f>
        <v>13.402165937039944</v>
      </c>
      <c r="AD19" s="48">
        <f>'A(IxI)'!AD19*AD$102</f>
        <v>20.36492389031088</v>
      </c>
      <c r="AE19" s="48">
        <f>'A(IxI)'!AE19*AE$102</f>
        <v>181.66424564114826</v>
      </c>
      <c r="AF19" s="48">
        <f>'A(IxI)'!AF19*AF$102</f>
        <v>72.137380712863703</v>
      </c>
      <c r="AG19" s="48">
        <f>'A(IxI)'!AG19*AG$102</f>
        <v>14.376475834662509</v>
      </c>
      <c r="AH19" s="48">
        <f>'A(IxI)'!AH19*AH$102</f>
        <v>25.551785696123275</v>
      </c>
      <c r="AI19" s="48">
        <f>'A(IxI)'!AI19*AI$102</f>
        <v>15.909903230051569</v>
      </c>
      <c r="AJ19" s="48">
        <f>'A(IxI)'!AJ19*AJ$102</f>
        <v>0</v>
      </c>
      <c r="AK19" s="48">
        <f>'A(IxI)'!AK19*AK$102</f>
        <v>4698.4225718472289</v>
      </c>
      <c r="AL19" s="48">
        <f>'A(IxI)'!AL19*AL$102</f>
        <v>27.087088612523065</v>
      </c>
      <c r="AM19" s="48">
        <f>'A(IxI)'!AM19*AM$102</f>
        <v>10.497744969091386</v>
      </c>
      <c r="AN19" s="48">
        <f>'A(IxI)'!AN19*AN$102</f>
        <v>165498.1855624413</v>
      </c>
      <c r="AO19" s="48">
        <f>'A(IxI)'!AO19*AO$102</f>
        <v>48.237687632758529</v>
      </c>
      <c r="AP19" s="48">
        <f>'A(IxI)'!AP19*AP$102</f>
        <v>12.591841677374894</v>
      </c>
      <c r="AQ19" s="48">
        <f>'A(IxI)'!AQ19*AQ$102</f>
        <v>145.98892465814677</v>
      </c>
      <c r="AR19" s="48">
        <f>'A(IxI)'!AR19*AR$102</f>
        <v>21.241782768336662</v>
      </c>
      <c r="AS19" s="48">
        <f>'A(IxI)'!AS19*AS$102</f>
        <v>37.702281222617628</v>
      </c>
      <c r="AT19" s="48">
        <f>'A(IxI)'!AT19*AT$102</f>
        <v>18.191960901903371</v>
      </c>
      <c r="AU19" s="48">
        <f>'A(IxI)'!AU19*AU$102</f>
        <v>1881.0393923348213</v>
      </c>
      <c r="AV19" s="48">
        <f>'A(IxI)'!AV19*AV$102</f>
        <v>48.320948908247296</v>
      </c>
      <c r="AW19" s="48">
        <f>'A(IxI)'!AW19*AW$102</f>
        <v>6.9976478412620295</v>
      </c>
      <c r="AX19" s="48">
        <f>'A(IxI)'!AX19*AX$102</f>
        <v>381.21711232836464</v>
      </c>
      <c r="AY19" s="48">
        <f>'A(IxI)'!AY19*AY$102</f>
        <v>25.460745439557844</v>
      </c>
      <c r="AZ19" s="48">
        <f>'A(IxI)'!AZ19*AZ$102</f>
        <v>25.155838829979398</v>
      </c>
      <c r="BA19" s="48">
        <f>'A(IxI)'!BA19*BA$102</f>
        <v>4.8928088178602769</v>
      </c>
      <c r="BB19" s="48">
        <f>'A(IxI)'!BB19*BB$102</f>
        <v>17.060346023603913</v>
      </c>
      <c r="BC19" s="48">
        <f>'A(IxI)'!BC19*BC$102</f>
        <v>5.0927996430279059</v>
      </c>
      <c r="BD19" s="48">
        <f>'A(IxI)'!BD19*BD$102</f>
        <v>29.727606164008282</v>
      </c>
      <c r="BE19" s="48">
        <f>'A(IxI)'!BE19*BE$102</f>
        <v>44.499005424194564</v>
      </c>
      <c r="BF19" s="48">
        <f>'A(IxI)'!BF19*BF$102</f>
        <v>28.273878937547568</v>
      </c>
      <c r="BG19" s="48">
        <f>'A(IxI)'!BG19*BG$102</f>
        <v>42.082135715345117</v>
      </c>
      <c r="BH19" s="48">
        <f>'A(IxI)'!BH19*BH$102</f>
        <v>50.748586688446437</v>
      </c>
      <c r="BI19" s="48">
        <f>'A(IxI)'!BI19*BI$102</f>
        <v>149701.14758734804</v>
      </c>
      <c r="BJ19" s="48">
        <f>'A(IxI)'!BJ19*BJ$102</f>
        <v>149.40152017947653</v>
      </c>
      <c r="BK19" s="48">
        <f>'A(IxI)'!BK19*BK$102</f>
        <v>462.54990722072483</v>
      </c>
      <c r="BL19" s="48">
        <f>'A(IxI)'!BL19*BL$102</f>
        <v>3.8332331294189803</v>
      </c>
      <c r="BM19" s="48">
        <f>'A(IxI)'!BM19*BM$102</f>
        <v>9.2419791695957798</v>
      </c>
      <c r="BN19" s="48">
        <f>'A(IxI)'!BN19*BN$102</f>
        <v>75.425215128679085</v>
      </c>
      <c r="BO19" s="48">
        <f>'A(IxI)'!BO19*BO$102</f>
        <v>24.436476224170313</v>
      </c>
      <c r="BP19" s="48">
        <f>'A(IxI)'!BP19*BP$102</f>
        <v>19.1222663494617</v>
      </c>
      <c r="BQ19" s="48">
        <f>'A(IxI)'!BQ19*BQ$102</f>
        <v>18.139698624719678</v>
      </c>
      <c r="BR19" s="48">
        <f>'A(IxI)'!BR19*BR$102</f>
        <v>1.8526668314570578</v>
      </c>
      <c r="BS19" s="48">
        <f>'A(IxI)'!BS19*BS$102</f>
        <v>3.8491646273128777</v>
      </c>
      <c r="BT19" s="48">
        <f>'A(IxI)'!BT19*BT$102</f>
        <v>39.512748987226765</v>
      </c>
      <c r="BU19" s="48">
        <f>'A(IxI)'!BU19*BU$102</f>
        <v>85.184156555798879</v>
      </c>
      <c r="BV19" s="48">
        <f>'A(IxI)'!BV19*BV$102</f>
        <v>32.684177998873793</v>
      </c>
      <c r="BW19" s="48">
        <f>'A(IxI)'!BW19*BW$102</f>
        <v>22.548571072179445</v>
      </c>
      <c r="BX19" s="48">
        <f>'A(IxI)'!BX19*BX$102</f>
        <v>58.389162649208131</v>
      </c>
      <c r="BY19" s="48">
        <f>'A(IxI)'!BY19*BY$102</f>
        <v>78.488116973853465</v>
      </c>
      <c r="BZ19" s="48">
        <f>'A(IxI)'!BZ19*BZ$102</f>
        <v>28.890568673834679</v>
      </c>
      <c r="CA19" s="55">
        <f>'A(IxI)'!CA19*CA$102</f>
        <v>0</v>
      </c>
      <c r="CB19" s="83">
        <f t="shared" si="0"/>
        <v>345990.08469355572</v>
      </c>
      <c r="CC19" s="51">
        <f>'Sim_F(IxI)'!B13</f>
        <v>30552.423732594001</v>
      </c>
      <c r="CD19" s="48">
        <f>'Sim_F(IxI)'!C13</f>
        <v>0</v>
      </c>
      <c r="CE19" s="48">
        <f>'Sim_F(IxI)'!D13</f>
        <v>0</v>
      </c>
      <c r="CF19" s="48">
        <f>'Sim_F(IxI)'!E13</f>
        <v>912.52135135906201</v>
      </c>
      <c r="CG19" s="48">
        <f>'Sim_F(IxI)'!F13</f>
        <v>1281.83395726096</v>
      </c>
      <c r="CH19" s="82">
        <f>'Sim_F(IxI)'!G13</f>
        <v>96682.136265230307</v>
      </c>
      <c r="CI19" s="93">
        <f t="shared" si="1"/>
        <v>475419.00000000006</v>
      </c>
      <c r="CJ19" s="127"/>
      <c r="CK19" s="48">
        <f>+'(I-AIxI)-1xSim_F(IxI)'!H12</f>
        <v>475419.00000000099</v>
      </c>
      <c r="CL19" s="48">
        <f t="shared" si="2"/>
        <v>9.3132257461547852E-10</v>
      </c>
      <c r="CM19" s="48"/>
      <c r="CN19" s="247">
        <f t="shared" si="3"/>
        <v>0.27224178105301705</v>
      </c>
      <c r="CO19" s="360">
        <v>0</v>
      </c>
    </row>
    <row r="20" spans="1:93" ht="19.5" x14ac:dyDescent="0.25">
      <c r="A20" s="30"/>
      <c r="B20" s="42" t="s">
        <v>11</v>
      </c>
      <c r="C20" s="43" t="s">
        <v>122</v>
      </c>
      <c r="D20" s="51">
        <f>'A(IxI)'!D20*D$102</f>
        <v>15.607536998933659</v>
      </c>
      <c r="E20" s="48">
        <f>'A(IxI)'!E20*E$102</f>
        <v>19.846742160075404</v>
      </c>
      <c r="F20" s="48">
        <f>'A(IxI)'!F20*F$102</f>
        <v>44.356878170700384</v>
      </c>
      <c r="G20" s="48">
        <f>'A(IxI)'!G20*G$102</f>
        <v>17.600425460806576</v>
      </c>
      <c r="H20" s="48">
        <f>'A(IxI)'!H20*H$102</f>
        <v>238.83639372478078</v>
      </c>
      <c r="I20" s="48">
        <f>'A(IxI)'!I20*I$102</f>
        <v>27.109704004581861</v>
      </c>
      <c r="J20" s="48">
        <f>'A(IxI)'!J20*J$102</f>
        <v>33.994116045903063</v>
      </c>
      <c r="K20" s="48">
        <f>'A(IxI)'!K20*K$102</f>
        <v>127.184104400029</v>
      </c>
      <c r="L20" s="48">
        <f>'A(IxI)'!L20*L$102</f>
        <v>26.317018158050466</v>
      </c>
      <c r="M20" s="48">
        <f>'A(IxI)'!M20*M$102</f>
        <v>161.83493950670427</v>
      </c>
      <c r="N20" s="48">
        <f>'A(IxI)'!N20*N$102</f>
        <v>9.3924887906720116</v>
      </c>
      <c r="O20" s="48">
        <f>'A(IxI)'!O20*O$102</f>
        <v>1191333.8314605523</v>
      </c>
      <c r="P20" s="48">
        <f>'A(IxI)'!P20*P$102</f>
        <v>49.633284539789877</v>
      </c>
      <c r="Q20" s="48">
        <f>'A(IxI)'!Q20*Q$102</f>
        <v>14.927534359359292</v>
      </c>
      <c r="R20" s="48">
        <f>'A(IxI)'!R20*R$102</f>
        <v>81.542741398075989</v>
      </c>
      <c r="S20" s="48">
        <f>'A(IxI)'!S20*S$102</f>
        <v>8.3309890988147277</v>
      </c>
      <c r="T20" s="48">
        <f>'A(IxI)'!T20*T$102</f>
        <v>1696.793361362465</v>
      </c>
      <c r="U20" s="48">
        <f>'A(IxI)'!U20*U$102</f>
        <v>811056.25747652398</v>
      </c>
      <c r="V20" s="48">
        <f>'A(IxI)'!V20*V$102</f>
        <v>2559447.749971549</v>
      </c>
      <c r="W20" s="48">
        <f>'A(IxI)'!W20*W$102</f>
        <v>136.99756615290303</v>
      </c>
      <c r="X20" s="48">
        <f>'A(IxI)'!X20*X$102</f>
        <v>766.77759616963363</v>
      </c>
      <c r="Y20" s="48">
        <f>'A(IxI)'!Y20*Y$102</f>
        <v>25.15731842137777</v>
      </c>
      <c r="Z20" s="48">
        <f>'A(IxI)'!Z20*Z$102</f>
        <v>169.47943501132823</v>
      </c>
      <c r="AA20" s="48">
        <f>'A(IxI)'!AA20*AA$102</f>
        <v>37.838880549651037</v>
      </c>
      <c r="AB20" s="48">
        <f>'A(IxI)'!AB20*AB$102</f>
        <v>40.376366535861067</v>
      </c>
      <c r="AC20" s="48">
        <f>'A(IxI)'!AC20*AC$102</f>
        <v>14.471614133623968</v>
      </c>
      <c r="AD20" s="48">
        <f>'A(IxI)'!AD20*AD$102</f>
        <v>18.921469693697816</v>
      </c>
      <c r="AE20" s="48">
        <f>'A(IxI)'!AE20*AE$102</f>
        <v>157.39374139882432</v>
      </c>
      <c r="AF20" s="48">
        <f>'A(IxI)'!AF20*AF$102</f>
        <v>2147.0031671074903</v>
      </c>
      <c r="AG20" s="48">
        <f>'A(IxI)'!AG20*AG$102</f>
        <v>13.35747942260509</v>
      </c>
      <c r="AH20" s="48">
        <f>'A(IxI)'!AH20*AH$102</f>
        <v>23.740689691410271</v>
      </c>
      <c r="AI20" s="48">
        <f>'A(IxI)'!AI20*AI$102</f>
        <v>14.782218358317227</v>
      </c>
      <c r="AJ20" s="48">
        <f>'A(IxI)'!AJ20*AJ$102</f>
        <v>0</v>
      </c>
      <c r="AK20" s="48">
        <f>'A(IxI)'!AK20*AK$102</f>
        <v>19.064093498602443</v>
      </c>
      <c r="AL20" s="48">
        <f>'A(IxI)'!AL20*AL$102</f>
        <v>25.167171212272965</v>
      </c>
      <c r="AM20" s="48">
        <f>'A(IxI)'!AM20*AM$102</f>
        <v>22.570494807980623</v>
      </c>
      <c r="AN20" s="48">
        <f>'A(IxI)'!AN20*AN$102</f>
        <v>27.36369427767292</v>
      </c>
      <c r="AO20" s="48">
        <f>'A(IxI)'!AO20*AO$102</f>
        <v>43.955993653189694</v>
      </c>
      <c r="AP20" s="48">
        <f>'A(IxI)'!AP20*AP$102</f>
        <v>11.699339117080912</v>
      </c>
      <c r="AQ20" s="48">
        <f>'A(IxI)'!AQ20*AQ$102</f>
        <v>110.30143393733228</v>
      </c>
      <c r="AR20" s="48">
        <f>'A(IxI)'!AR20*AR$102</f>
        <v>19.736177314289911</v>
      </c>
      <c r="AS20" s="48">
        <f>'A(IxI)'!AS20*AS$102</f>
        <v>35.029965021201988</v>
      </c>
      <c r="AT20" s="48">
        <f>'A(IxI)'!AT20*AT$102</f>
        <v>17.079705384144027</v>
      </c>
      <c r="AU20" s="48">
        <f>'A(IxI)'!AU20*AU$102</f>
        <v>6.6138311378898234</v>
      </c>
      <c r="AV20" s="48">
        <f>'A(IxI)'!AV20*AV$102</f>
        <v>44.89598759429316</v>
      </c>
      <c r="AW20" s="48">
        <f>'A(IxI)'!AW20*AW$102</f>
        <v>6.5016585511819791</v>
      </c>
      <c r="AX20" s="48">
        <f>'A(IxI)'!AX20*AX$102</f>
        <v>21.764342792555684</v>
      </c>
      <c r="AY20" s="48">
        <f>'A(IxI)'!AY20*AY$102</f>
        <v>23.656102316333918</v>
      </c>
      <c r="AZ20" s="48">
        <f>'A(IxI)'!AZ20*AZ$102</f>
        <v>23.372807313434812</v>
      </c>
      <c r="BA20" s="48">
        <f>'A(IxI)'!BA20*BA$102</f>
        <v>4.5460093179256855</v>
      </c>
      <c r="BB20" s="48">
        <f>'A(IxI)'!BB20*BB$102</f>
        <v>15.851118422455871</v>
      </c>
      <c r="BC20" s="48">
        <f>'A(IxI)'!BC20*BC$102</f>
        <v>4.7318249074073018</v>
      </c>
      <c r="BD20" s="48">
        <f>'A(IxI)'!BD20*BD$102</f>
        <v>27.620530384897979</v>
      </c>
      <c r="BE20" s="48">
        <f>'A(IxI)'!BE20*BE$102</f>
        <v>14.374395585316915</v>
      </c>
      <c r="BF20" s="48">
        <f>'A(IxI)'!BF20*BF$102</f>
        <v>26.269842515572506</v>
      </c>
      <c r="BG20" s="48">
        <f>'A(IxI)'!BG20*BG$102</f>
        <v>39.099377924157906</v>
      </c>
      <c r="BH20" s="48">
        <f>'A(IxI)'!BH20*BH$102</f>
        <v>20.568045893512039</v>
      </c>
      <c r="BI20" s="48">
        <f>'A(IxI)'!BI20*BI$102</f>
        <v>209.33640610858464</v>
      </c>
      <c r="BJ20" s="48">
        <f>'A(IxI)'!BJ20*BJ$102</f>
        <v>138.81202559334449</v>
      </c>
      <c r="BK20" s="48">
        <f>'A(IxI)'!BK20*BK$102</f>
        <v>429.76463346684608</v>
      </c>
      <c r="BL20" s="48">
        <f>'A(IxI)'!BL20*BL$102</f>
        <v>3.5615357502852145</v>
      </c>
      <c r="BM20" s="48">
        <f>'A(IxI)'!BM20*BM$102</f>
        <v>6324.7901678724702</v>
      </c>
      <c r="BN20" s="48">
        <f>'A(IxI)'!BN20*BN$102</f>
        <v>29199.157034208205</v>
      </c>
      <c r="BO20" s="48">
        <f>'A(IxI)'!BO20*BO$102</f>
        <v>22.704432719063167</v>
      </c>
      <c r="BP20" s="48">
        <f>'A(IxI)'!BP20*BP$102</f>
        <v>17.766891010984931</v>
      </c>
      <c r="BQ20" s="48">
        <f>'A(IxI)'!BQ20*BQ$102</f>
        <v>16.853967126474039</v>
      </c>
      <c r="BR20" s="48">
        <f>'A(IxI)'!BR20*BR$102</f>
        <v>1.7213508625294813</v>
      </c>
      <c r="BS20" s="48">
        <f>'A(IxI)'!BS20*BS$102</f>
        <v>3.5763380326899075</v>
      </c>
      <c r="BT20" s="48">
        <f>'A(IxI)'!BT20*BT$102</f>
        <v>36.712107862686665</v>
      </c>
      <c r="BU20" s="48">
        <f>'A(IxI)'!BU20*BU$102</f>
        <v>49.809439756650015</v>
      </c>
      <c r="BV20" s="48">
        <f>'A(IxI)'!BV20*BV$102</f>
        <v>30.367542093459672</v>
      </c>
      <c r="BW20" s="48">
        <f>'A(IxI)'!BW20*BW$102</f>
        <v>20.145215975870055</v>
      </c>
      <c r="BX20" s="48">
        <f>'A(IxI)'!BX20*BX$102</f>
        <v>54.250572084535101</v>
      </c>
      <c r="BY20" s="48">
        <f>'A(IxI)'!BY20*BY$102</f>
        <v>72.997673511292575</v>
      </c>
      <c r="BZ20" s="48">
        <f>'A(IxI)'!BZ20*BZ$102</f>
        <v>27.288705835831472</v>
      </c>
      <c r="CA20" s="55">
        <f>'A(IxI)'!CA20*CA$102</f>
        <v>0</v>
      </c>
      <c r="CB20" s="83">
        <f t="shared" si="0"/>
        <v>4605248.8946922105</v>
      </c>
      <c r="CC20" s="51">
        <f>'Sim_F(IxI)'!B14</f>
        <v>1468477.4480897901</v>
      </c>
      <c r="CD20" s="48">
        <f>'Sim_F(IxI)'!C14</f>
        <v>0</v>
      </c>
      <c r="CE20" s="48">
        <f>'Sim_F(IxI)'!D14</f>
        <v>0</v>
      </c>
      <c r="CF20" s="48">
        <f>'Sim_F(IxI)'!E14</f>
        <v>1589.97829419754</v>
      </c>
      <c r="CG20" s="48">
        <f>'Sim_F(IxI)'!F14</f>
        <v>-0.69451483077288001</v>
      </c>
      <c r="CH20" s="82">
        <f>'Sim_F(IxI)'!G14</f>
        <v>107635.373438628</v>
      </c>
      <c r="CI20" s="93">
        <f t="shared" si="1"/>
        <v>6182950.9999999953</v>
      </c>
      <c r="CJ20" s="127"/>
      <c r="CK20" s="48">
        <f>+'(I-AIxI)-1xSim_F(IxI)'!H13</f>
        <v>6182951.0000000019</v>
      </c>
      <c r="CL20" s="48">
        <f t="shared" si="2"/>
        <v>0</v>
      </c>
      <c r="CM20" s="48"/>
      <c r="CN20" s="247">
        <f t="shared" si="3"/>
        <v>0.25516975717708029</v>
      </c>
      <c r="CO20" s="360">
        <v>0</v>
      </c>
    </row>
    <row r="21" spans="1:93" ht="19.5" x14ac:dyDescent="0.25">
      <c r="A21" s="30"/>
      <c r="B21" s="42" t="s">
        <v>12</v>
      </c>
      <c r="C21" s="43" t="s">
        <v>123</v>
      </c>
      <c r="D21" s="51">
        <f>'A(IxI)'!D21*D$102</f>
        <v>0</v>
      </c>
      <c r="E21" s="48">
        <f>'A(IxI)'!E21*E$102</f>
        <v>0</v>
      </c>
      <c r="F21" s="48">
        <f>'A(IxI)'!F21*F$102</f>
        <v>0</v>
      </c>
      <c r="G21" s="48">
        <f>'A(IxI)'!G21*G$102</f>
        <v>0</v>
      </c>
      <c r="H21" s="48">
        <f>'A(IxI)'!H21*H$102</f>
        <v>0</v>
      </c>
      <c r="I21" s="48">
        <f>'A(IxI)'!I21*I$102</f>
        <v>0</v>
      </c>
      <c r="J21" s="48">
        <f>'A(IxI)'!J21*J$102</f>
        <v>0</v>
      </c>
      <c r="K21" s="48">
        <f>'A(IxI)'!K21*K$102</f>
        <v>0</v>
      </c>
      <c r="L21" s="48">
        <f>'A(IxI)'!L21*L$102</f>
        <v>0</v>
      </c>
      <c r="M21" s="48">
        <f>'A(IxI)'!M21*M$102</f>
        <v>0</v>
      </c>
      <c r="N21" s="48">
        <f>'A(IxI)'!N21*N$102</f>
        <v>0</v>
      </c>
      <c r="O21" s="48">
        <f>'A(IxI)'!O21*O$102</f>
        <v>0</v>
      </c>
      <c r="P21" s="48">
        <f>'A(IxI)'!P21*P$102</f>
        <v>198978.11173153939</v>
      </c>
      <c r="Q21" s="48">
        <f>'A(IxI)'!Q21*Q$102</f>
        <v>3780587.888268461</v>
      </c>
      <c r="R21" s="48">
        <f>'A(IxI)'!R21*R$102</f>
        <v>0</v>
      </c>
      <c r="S21" s="48">
        <f>'A(IxI)'!S21*S$102</f>
        <v>0</v>
      </c>
      <c r="T21" s="48">
        <f>'A(IxI)'!T21*T$102</f>
        <v>0</v>
      </c>
      <c r="U21" s="48">
        <f>'A(IxI)'!U21*U$102</f>
        <v>0</v>
      </c>
      <c r="V21" s="48">
        <f>'A(IxI)'!V21*V$102</f>
        <v>0</v>
      </c>
      <c r="W21" s="48">
        <f>'A(IxI)'!W21*W$102</f>
        <v>0</v>
      </c>
      <c r="X21" s="48">
        <f>'A(IxI)'!X21*X$102</f>
        <v>0</v>
      </c>
      <c r="Y21" s="48">
        <f>'A(IxI)'!Y21*Y$102</f>
        <v>0</v>
      </c>
      <c r="Z21" s="48">
        <f>'A(IxI)'!Z21*Z$102</f>
        <v>0</v>
      </c>
      <c r="AA21" s="48">
        <f>'A(IxI)'!AA21*AA$102</f>
        <v>0</v>
      </c>
      <c r="AB21" s="48">
        <f>'A(IxI)'!AB21*AB$102</f>
        <v>0</v>
      </c>
      <c r="AC21" s="48">
        <f>'A(IxI)'!AC21*AC$102</f>
        <v>0</v>
      </c>
      <c r="AD21" s="48">
        <f>'A(IxI)'!AD21*AD$102</f>
        <v>0</v>
      </c>
      <c r="AE21" s="48">
        <f>'A(IxI)'!AE21*AE$102</f>
        <v>0</v>
      </c>
      <c r="AF21" s="48">
        <f>'A(IxI)'!AF21*AF$102</f>
        <v>0</v>
      </c>
      <c r="AG21" s="48">
        <f>'A(IxI)'!AG21*AG$102</f>
        <v>0</v>
      </c>
      <c r="AH21" s="48">
        <f>'A(IxI)'!AH21*AH$102</f>
        <v>0</v>
      </c>
      <c r="AI21" s="48">
        <f>'A(IxI)'!AI21*AI$102</f>
        <v>0</v>
      </c>
      <c r="AJ21" s="48">
        <f>'A(IxI)'!AJ21*AJ$102</f>
        <v>0</v>
      </c>
      <c r="AK21" s="48">
        <f>'A(IxI)'!AK21*AK$102</f>
        <v>0</v>
      </c>
      <c r="AL21" s="48">
        <f>'A(IxI)'!AL21*AL$102</f>
        <v>0</v>
      </c>
      <c r="AM21" s="48">
        <f>'A(IxI)'!AM21*AM$102</f>
        <v>0</v>
      </c>
      <c r="AN21" s="48">
        <f>'A(IxI)'!AN21*AN$102</f>
        <v>0</v>
      </c>
      <c r="AO21" s="48">
        <f>'A(IxI)'!AO21*AO$102</f>
        <v>0</v>
      </c>
      <c r="AP21" s="48">
        <f>'A(IxI)'!AP21*AP$102</f>
        <v>0</v>
      </c>
      <c r="AQ21" s="48">
        <f>'A(IxI)'!AQ21*AQ$102</f>
        <v>0</v>
      </c>
      <c r="AR21" s="48">
        <f>'A(IxI)'!AR21*AR$102</f>
        <v>0</v>
      </c>
      <c r="AS21" s="48">
        <f>'A(IxI)'!AS21*AS$102</f>
        <v>0</v>
      </c>
      <c r="AT21" s="48">
        <f>'A(IxI)'!AT21*AT$102</f>
        <v>0</v>
      </c>
      <c r="AU21" s="48">
        <f>'A(IxI)'!AU21*AU$102</f>
        <v>0</v>
      </c>
      <c r="AV21" s="48">
        <f>'A(IxI)'!AV21*AV$102</f>
        <v>0</v>
      </c>
      <c r="AW21" s="48">
        <f>'A(IxI)'!AW21*AW$102</f>
        <v>0</v>
      </c>
      <c r="AX21" s="48">
        <f>'A(IxI)'!AX21*AX$102</f>
        <v>0</v>
      </c>
      <c r="AY21" s="48">
        <f>'A(IxI)'!AY21*AY$102</f>
        <v>0</v>
      </c>
      <c r="AZ21" s="48">
        <f>'A(IxI)'!AZ21*AZ$102</f>
        <v>0</v>
      </c>
      <c r="BA21" s="48">
        <f>'A(IxI)'!BA21*BA$102</f>
        <v>0</v>
      </c>
      <c r="BB21" s="48">
        <f>'A(IxI)'!BB21*BB$102</f>
        <v>0</v>
      </c>
      <c r="BC21" s="48">
        <f>'A(IxI)'!BC21*BC$102</f>
        <v>0</v>
      </c>
      <c r="BD21" s="48">
        <f>'A(IxI)'!BD21*BD$102</f>
        <v>0</v>
      </c>
      <c r="BE21" s="48">
        <f>'A(IxI)'!BE21*BE$102</f>
        <v>0</v>
      </c>
      <c r="BF21" s="48">
        <f>'A(IxI)'!BF21*BF$102</f>
        <v>0</v>
      </c>
      <c r="BG21" s="48">
        <f>'A(IxI)'!BG21*BG$102</f>
        <v>0</v>
      </c>
      <c r="BH21" s="48">
        <f>'A(IxI)'!BH21*BH$102</f>
        <v>0</v>
      </c>
      <c r="BI21" s="48">
        <f>'A(IxI)'!BI21*BI$102</f>
        <v>0</v>
      </c>
      <c r="BJ21" s="48">
        <f>'A(IxI)'!BJ21*BJ$102</f>
        <v>0</v>
      </c>
      <c r="BK21" s="48">
        <f>'A(IxI)'!BK21*BK$102</f>
        <v>0</v>
      </c>
      <c r="BL21" s="48">
        <f>'A(IxI)'!BL21*BL$102</f>
        <v>0</v>
      </c>
      <c r="BM21" s="48">
        <f>'A(IxI)'!BM21*BM$102</f>
        <v>0</v>
      </c>
      <c r="BN21" s="48">
        <f>'A(IxI)'!BN21*BN$102</f>
        <v>0</v>
      </c>
      <c r="BO21" s="48">
        <f>'A(IxI)'!BO21*BO$102</f>
        <v>0</v>
      </c>
      <c r="BP21" s="48">
        <f>'A(IxI)'!BP21*BP$102</f>
        <v>0</v>
      </c>
      <c r="BQ21" s="48">
        <f>'A(IxI)'!BQ21*BQ$102</f>
        <v>0</v>
      </c>
      <c r="BR21" s="48">
        <f>'A(IxI)'!BR21*BR$102</f>
        <v>0</v>
      </c>
      <c r="BS21" s="48">
        <f>'A(IxI)'!BS21*BS$102</f>
        <v>0</v>
      </c>
      <c r="BT21" s="48">
        <f>'A(IxI)'!BT21*BT$102</f>
        <v>0</v>
      </c>
      <c r="BU21" s="48">
        <f>'A(IxI)'!BU21*BU$102</f>
        <v>0</v>
      </c>
      <c r="BV21" s="48">
        <f>'A(IxI)'!BV21*BV$102</f>
        <v>0</v>
      </c>
      <c r="BW21" s="48">
        <f>'A(IxI)'!BW21*BW$102</f>
        <v>0</v>
      </c>
      <c r="BX21" s="48">
        <f>'A(IxI)'!BX21*BX$102</f>
        <v>0</v>
      </c>
      <c r="BY21" s="48">
        <f>'A(IxI)'!BY21*BY$102</f>
        <v>0</v>
      </c>
      <c r="BZ21" s="48">
        <f>'A(IxI)'!BZ21*BZ$102</f>
        <v>0</v>
      </c>
      <c r="CA21" s="55">
        <f>'A(IxI)'!CA21*CA$102</f>
        <v>0</v>
      </c>
      <c r="CB21" s="83">
        <f t="shared" si="0"/>
        <v>3979566.0000000005</v>
      </c>
      <c r="CC21" s="51">
        <f>'Sim_F(IxI)'!B15</f>
        <v>0</v>
      </c>
      <c r="CD21" s="48">
        <f>'Sim_F(IxI)'!C15</f>
        <v>0</v>
      </c>
      <c r="CE21" s="48">
        <f>'Sim_F(IxI)'!D15</f>
        <v>0</v>
      </c>
      <c r="CF21" s="48">
        <f>'Sim_F(IxI)'!E15</f>
        <v>0</v>
      </c>
      <c r="CG21" s="48">
        <f>'Sim_F(IxI)'!F15</f>
        <v>0</v>
      </c>
      <c r="CH21" s="82">
        <f>'Sim_F(IxI)'!G15</f>
        <v>0</v>
      </c>
      <c r="CI21" s="93">
        <f t="shared" si="1"/>
        <v>3979566.0000000005</v>
      </c>
      <c r="CJ21" s="127"/>
      <c r="CK21" s="48">
        <f>+'(I-AIxI)-1xSim_F(IxI)'!H14</f>
        <v>3979565.9999999991</v>
      </c>
      <c r="CL21" s="48">
        <f t="shared" si="2"/>
        <v>0</v>
      </c>
      <c r="CM21" s="48"/>
      <c r="CN21" s="247">
        <f t="shared" si="3"/>
        <v>0</v>
      </c>
      <c r="CO21" s="360">
        <v>0</v>
      </c>
    </row>
    <row r="22" spans="1:93" ht="19.5" x14ac:dyDescent="0.25">
      <c r="A22" s="30"/>
      <c r="B22" s="42" t="s">
        <v>13</v>
      </c>
      <c r="C22" s="43" t="s">
        <v>124</v>
      </c>
      <c r="D22" s="51">
        <f>'A(IxI)'!D22*D$102</f>
        <v>235.0541239197405</v>
      </c>
      <c r="E22" s="48">
        <f>'A(IxI)'!E22*E$102</f>
        <v>274.59901982072552</v>
      </c>
      <c r="F22" s="48">
        <f>'A(IxI)'!F22*F$102</f>
        <v>107.28571642905192</v>
      </c>
      <c r="G22" s="48">
        <f>'A(IxI)'!G22*G$102</f>
        <v>157.18842024175405</v>
      </c>
      <c r="H22" s="48">
        <f>'A(IxI)'!H22*H$102</f>
        <v>1170.1016904905894</v>
      </c>
      <c r="I22" s="48">
        <f>'A(IxI)'!I22*I$102</f>
        <v>362.05102920842677</v>
      </c>
      <c r="J22" s="48">
        <f>'A(IxI)'!J22*J$102</f>
        <v>119.46211127993922</v>
      </c>
      <c r="K22" s="48">
        <f>'A(IxI)'!K22*K$102</f>
        <v>661.46963333818962</v>
      </c>
      <c r="L22" s="48">
        <f>'A(IxI)'!L22*L$102</f>
        <v>51.843644073375764</v>
      </c>
      <c r="M22" s="48">
        <f>'A(IxI)'!M22*M$102</f>
        <v>461.41323499537424</v>
      </c>
      <c r="N22" s="48">
        <f>'A(IxI)'!N22*N$102</f>
        <v>110.74647836040081</v>
      </c>
      <c r="O22" s="48">
        <f>'A(IxI)'!O22*O$102</f>
        <v>346.31998832827503</v>
      </c>
      <c r="P22" s="48">
        <f>'A(IxI)'!P22*P$102</f>
        <v>568.72979793789773</v>
      </c>
      <c r="Q22" s="48">
        <f>'A(IxI)'!Q22*Q$102</f>
        <v>749.39688887503269</v>
      </c>
      <c r="R22" s="48">
        <f>'A(IxI)'!R22*R$102</f>
        <v>1345.7038088907154</v>
      </c>
      <c r="S22" s="48">
        <f>'A(IxI)'!S22*S$102</f>
        <v>76.194222837973356</v>
      </c>
      <c r="T22" s="48">
        <f>'A(IxI)'!T22*T$102</f>
        <v>319.26607252882445</v>
      </c>
      <c r="U22" s="48">
        <f>'A(IxI)'!U22*U$102</f>
        <v>751.34925904856152</v>
      </c>
      <c r="V22" s="48">
        <f>'A(IxI)'!V22*V$102</f>
        <v>234.60622080277102</v>
      </c>
      <c r="W22" s="48">
        <f>'A(IxI)'!W22*W$102</f>
        <v>23.105377943161006</v>
      </c>
      <c r="X22" s="48">
        <f>'A(IxI)'!X22*X$102</f>
        <v>295.59594470508063</v>
      </c>
      <c r="Y22" s="48">
        <f>'A(IxI)'!Y22*Y$102</f>
        <v>134.67331398817475</v>
      </c>
      <c r="Z22" s="48">
        <f>'A(IxI)'!Z22*Z$102</f>
        <v>87.190461007955761</v>
      </c>
      <c r="AA22" s="48">
        <f>'A(IxI)'!AA22*AA$102</f>
        <v>13.897504977725514</v>
      </c>
      <c r="AB22" s="48">
        <f>'A(IxI)'!AB22*AB$102</f>
        <v>59.995631334031685</v>
      </c>
      <c r="AC22" s="48">
        <f>'A(IxI)'!AC22*AC$102</f>
        <v>24.185186086280559</v>
      </c>
      <c r="AD22" s="48">
        <f>'A(IxI)'!AD22*AD$102</f>
        <v>124.41623363812195</v>
      </c>
      <c r="AE22" s="48">
        <f>'A(IxI)'!AE22*AE$102</f>
        <v>193.32217668870047</v>
      </c>
      <c r="AF22" s="48">
        <f>'A(IxI)'!AF22*AF$102</f>
        <v>275.90816106495419</v>
      </c>
      <c r="AG22" s="48">
        <f>'A(IxI)'!AG22*AG$102</f>
        <v>22.686187866232807</v>
      </c>
      <c r="AH22" s="48">
        <f>'A(IxI)'!AH22*AH$102</f>
        <v>104.40310595693396</v>
      </c>
      <c r="AI22" s="48">
        <f>'A(IxI)'!AI22*AI$102</f>
        <v>88.830010311487342</v>
      </c>
      <c r="AJ22" s="48">
        <f>'A(IxI)'!AJ22*AJ$102</f>
        <v>0</v>
      </c>
      <c r="AK22" s="48">
        <f>'A(IxI)'!AK22*AK$102</f>
        <v>150.81741660771354</v>
      </c>
      <c r="AL22" s="48">
        <f>'A(IxI)'!AL22*AL$102</f>
        <v>252.14232598076669</v>
      </c>
      <c r="AM22" s="48">
        <f>'A(IxI)'!AM22*AM$102</f>
        <v>54.700918349884162</v>
      </c>
      <c r="AN22" s="48">
        <f>'A(IxI)'!AN22*AN$102</f>
        <v>181.54344666493455</v>
      </c>
      <c r="AO22" s="48">
        <f>'A(IxI)'!AO22*AO$102</f>
        <v>758.13314491375706</v>
      </c>
      <c r="AP22" s="48">
        <f>'A(IxI)'!AP22*AP$102</f>
        <v>96.243195376396187</v>
      </c>
      <c r="AQ22" s="48">
        <f>'A(IxI)'!AQ22*AQ$102</f>
        <v>939665.63181733934</v>
      </c>
      <c r="AR22" s="48">
        <f>'A(IxI)'!AR22*AR$102</f>
        <v>166.14087876505903</v>
      </c>
      <c r="AS22" s="48">
        <f>'A(IxI)'!AS22*AS$102</f>
        <v>223.6048948421421</v>
      </c>
      <c r="AT22" s="48">
        <f>'A(IxI)'!AT22*AT$102</f>
        <v>44.805090483510867</v>
      </c>
      <c r="AU22" s="48">
        <f>'A(IxI)'!AU22*AU$102</f>
        <v>54.453598145384973</v>
      </c>
      <c r="AV22" s="48">
        <f>'A(IxI)'!AV22*AV$102</f>
        <v>667.29664814641137</v>
      </c>
      <c r="AW22" s="48">
        <f>'A(IxI)'!AW22*AW$102</f>
        <v>6295.5642678652057</v>
      </c>
      <c r="AX22" s="48">
        <f>'A(IxI)'!AX22*AX$102</f>
        <v>628.90736260108463</v>
      </c>
      <c r="AY22" s="48">
        <f>'A(IxI)'!AY22*AY$102</f>
        <v>693.94481659938492</v>
      </c>
      <c r="AZ22" s="48">
        <f>'A(IxI)'!AZ22*AZ$102</f>
        <v>184.4026072923316</v>
      </c>
      <c r="BA22" s="48">
        <f>'A(IxI)'!BA22*BA$102</f>
        <v>32.929812194930285</v>
      </c>
      <c r="BB22" s="48">
        <f>'A(IxI)'!BB22*BB$102</f>
        <v>133.2596999466669</v>
      </c>
      <c r="BC22" s="48">
        <f>'A(IxI)'!BC22*BC$102</f>
        <v>40.823737911985702</v>
      </c>
      <c r="BD22" s="48">
        <f>'A(IxI)'!BD22*BD$102</f>
        <v>75.007556232341997</v>
      </c>
      <c r="BE22" s="48">
        <f>'A(IxI)'!BE22*BE$102</f>
        <v>98.969740372303448</v>
      </c>
      <c r="BF22" s="48">
        <f>'A(IxI)'!BF22*BF$102</f>
        <v>199.5777573953809</v>
      </c>
      <c r="BG22" s="48">
        <f>'A(IxI)'!BG22*BG$102</f>
        <v>39603.834914513376</v>
      </c>
      <c r="BH22" s="48">
        <f>'A(IxI)'!BH22*BH$102</f>
        <v>703.32568803082791</v>
      </c>
      <c r="BI22" s="48">
        <f>'A(IxI)'!BI22*BI$102</f>
        <v>1172.9305749615646</v>
      </c>
      <c r="BJ22" s="48">
        <f>'A(IxI)'!BJ22*BJ$102</f>
        <v>12264.012353187962</v>
      </c>
      <c r="BK22" s="48">
        <f>'A(IxI)'!BK22*BK$102</f>
        <v>8483.4831075738493</v>
      </c>
      <c r="BL22" s="48">
        <f>'A(IxI)'!BL22*BL$102</f>
        <v>216.36473743583056</v>
      </c>
      <c r="BM22" s="48">
        <f>'A(IxI)'!BM22*BM$102</f>
        <v>438.00786105182601</v>
      </c>
      <c r="BN22" s="48">
        <f>'A(IxI)'!BN22*BN$102</f>
        <v>1447.1614295385209</v>
      </c>
      <c r="BO22" s="48">
        <f>'A(IxI)'!BO22*BO$102</f>
        <v>882.03382990179637</v>
      </c>
      <c r="BP22" s="48">
        <f>'A(IxI)'!BP22*BP$102</f>
        <v>622.61452573938459</v>
      </c>
      <c r="BQ22" s="48">
        <f>'A(IxI)'!BQ22*BQ$102</f>
        <v>123.46918504463413</v>
      </c>
      <c r="BR22" s="48">
        <f>'A(IxI)'!BR22*BR$102</f>
        <v>179.57925497097477</v>
      </c>
      <c r="BS22" s="48">
        <f>'A(IxI)'!BS22*BS$102</f>
        <v>6394.9362758934722</v>
      </c>
      <c r="BT22" s="48">
        <f>'A(IxI)'!BT22*BT$102</f>
        <v>4029.1572435444286</v>
      </c>
      <c r="BU22" s="48">
        <f>'A(IxI)'!BU22*BU$102</f>
        <v>685.27736999757849</v>
      </c>
      <c r="BV22" s="48">
        <f>'A(IxI)'!BV22*BV$102</f>
        <v>649.31490359154714</v>
      </c>
      <c r="BW22" s="48">
        <f>'A(IxI)'!BW22*BW$102</f>
        <v>214.35976165238461</v>
      </c>
      <c r="BX22" s="48">
        <f>'A(IxI)'!BX22*BX$102</f>
        <v>763.34509206341806</v>
      </c>
      <c r="BY22" s="48">
        <f>'A(IxI)'!BY22*BY$102</f>
        <v>300.92844899462841</v>
      </c>
      <c r="BZ22" s="48">
        <f>'A(IxI)'!BZ22*BZ$102</f>
        <v>1193.7686328740272</v>
      </c>
      <c r="CA22" s="55">
        <f>'A(IxI)'!CA22*CA$102</f>
        <v>0</v>
      </c>
      <c r="CB22" s="83">
        <f t="shared" si="0"/>
        <v>1040617.7965815654</v>
      </c>
      <c r="CC22" s="51">
        <f>'Sim_F(IxI)'!B16</f>
        <v>68035.753581815996</v>
      </c>
      <c r="CD22" s="48">
        <f>'Sim_F(IxI)'!C16</f>
        <v>0</v>
      </c>
      <c r="CE22" s="48">
        <f>'Sim_F(IxI)'!D16</f>
        <v>0</v>
      </c>
      <c r="CF22" s="48">
        <f>'Sim_F(IxI)'!E16</f>
        <v>0</v>
      </c>
      <c r="CG22" s="48">
        <f>'Sim_F(IxI)'!F16</f>
        <v>2844</v>
      </c>
      <c r="CH22" s="82">
        <f>'Sim_F(IxI)'!G16</f>
        <v>8647849.4498366192</v>
      </c>
      <c r="CI22" s="93">
        <f t="shared" si="1"/>
        <v>9759347</v>
      </c>
      <c r="CJ22" s="127"/>
      <c r="CK22" s="48">
        <f>+'(I-AIxI)-1xSim_F(IxI)'!H15</f>
        <v>9759346.9999999925</v>
      </c>
      <c r="CL22" s="48">
        <f t="shared" si="2"/>
        <v>0</v>
      </c>
      <c r="CM22" s="48"/>
      <c r="CN22" s="247">
        <f t="shared" si="3"/>
        <v>0.8933721901084607</v>
      </c>
      <c r="CO22" s="360">
        <v>0</v>
      </c>
    </row>
    <row r="23" spans="1:93" ht="19.5" x14ac:dyDescent="0.25">
      <c r="A23" s="30"/>
      <c r="B23" s="42" t="s">
        <v>14</v>
      </c>
      <c r="C23" s="43" t="s">
        <v>125</v>
      </c>
      <c r="D23" s="51">
        <f>'A(IxI)'!D23*D$102</f>
        <v>30.681097418777966</v>
      </c>
      <c r="E23" s="48">
        <f>'A(IxI)'!E23*E$102</f>
        <v>40.222152663403456</v>
      </c>
      <c r="F23" s="48">
        <f>'A(IxI)'!F23*F$102</f>
        <v>91.908649840649929</v>
      </c>
      <c r="G23" s="48">
        <f>'A(IxI)'!G23*G$102</f>
        <v>14.593213739425044</v>
      </c>
      <c r="H23" s="48">
        <f>'A(IxI)'!H23*H$102</f>
        <v>314.303158547441</v>
      </c>
      <c r="I23" s="48">
        <f>'A(IxI)'!I23*I$102</f>
        <v>48.660103882659492</v>
      </c>
      <c r="J23" s="48">
        <f>'A(IxI)'!J23*J$102</f>
        <v>72.020731390569992</v>
      </c>
      <c r="K23" s="48">
        <f>'A(IxI)'!K23*K$102</f>
        <v>191.39863301455873</v>
      </c>
      <c r="L23" s="48">
        <f>'A(IxI)'!L23*L$102</f>
        <v>56.954529136069766</v>
      </c>
      <c r="M23" s="48">
        <f>'A(IxI)'!M23*M$102</f>
        <v>228.31801659554668</v>
      </c>
      <c r="N23" s="48">
        <f>'A(IxI)'!N23*N$102</f>
        <v>13.755904966291824</v>
      </c>
      <c r="O23" s="48">
        <f>'A(IxI)'!O23*O$102</f>
        <v>936.87362446761097</v>
      </c>
      <c r="P23" s="48">
        <f>'A(IxI)'!P23*P$102</f>
        <v>126.43359638830739</v>
      </c>
      <c r="Q23" s="48">
        <f>'A(IxI)'!Q23*Q$102</f>
        <v>40.949043547848852</v>
      </c>
      <c r="R23" s="48">
        <f>'A(IxI)'!R23*R$102</f>
        <v>80.532568362776843</v>
      </c>
      <c r="S23" s="48">
        <f>'A(IxI)'!S23*S$102</f>
        <v>9.5181454071835301</v>
      </c>
      <c r="T23" s="48">
        <f>'A(IxI)'!T23*T$102</f>
        <v>383.22352263252628</v>
      </c>
      <c r="U23" s="48">
        <f>'A(IxI)'!U23*U$102</f>
        <v>579.5208642898167</v>
      </c>
      <c r="V23" s="48">
        <f>'A(IxI)'!V23*V$102</f>
        <v>1375.3729590513421</v>
      </c>
      <c r="W23" s="48">
        <f>'A(IxI)'!W23*W$102</f>
        <v>375.81017516313551</v>
      </c>
      <c r="X23" s="48">
        <f>'A(IxI)'!X23*X$102</f>
        <v>227.89092163990406</v>
      </c>
      <c r="Y23" s="48">
        <f>'A(IxI)'!Y23*Y$102</f>
        <v>60.114504730187818</v>
      </c>
      <c r="Z23" s="48">
        <f>'A(IxI)'!Z23*Z$102</f>
        <v>464.91407071472713</v>
      </c>
      <c r="AA23" s="48">
        <f>'A(IxI)'!AA23*AA$102</f>
        <v>103.79918947954206</v>
      </c>
      <c r="AB23" s="48">
        <f>'A(IxI)'!AB23*AB$102</f>
        <v>110.69883513393042</v>
      </c>
      <c r="AC23" s="48">
        <f>'A(IxI)'!AC23*AC$102</f>
        <v>34.158811269307357</v>
      </c>
      <c r="AD23" s="48">
        <f>'A(IxI)'!AD23*AD$102</f>
        <v>51.905161818685507</v>
      </c>
      <c r="AE23" s="48">
        <f>'A(IxI)'!AE23*AE$102</f>
        <v>417.12236702898628</v>
      </c>
      <c r="AF23" s="48">
        <f>'A(IxI)'!AF23*AF$102</f>
        <v>183.86036889923091</v>
      </c>
      <c r="AG23" s="48">
        <f>'A(IxI)'!AG23*AG$102</f>
        <v>36.642086589658838</v>
      </c>
      <c r="AH23" s="48">
        <f>'A(IxI)'!AH23*AH$102</f>
        <v>65.125191650957319</v>
      </c>
      <c r="AI23" s="48">
        <f>'A(IxI)'!AI23*AI$102</f>
        <v>40.550414336110272</v>
      </c>
      <c r="AJ23" s="48">
        <f>'A(IxI)'!AJ23*AJ$102</f>
        <v>0</v>
      </c>
      <c r="AK23" s="48">
        <f>'A(IxI)'!AK23*AK$102</f>
        <v>49.10013611980137</v>
      </c>
      <c r="AL23" s="48">
        <f>'A(IxI)'!AL23*AL$102</f>
        <v>69.038299637299744</v>
      </c>
      <c r="AM23" s="48">
        <f>'A(IxI)'!AM23*AM$102</f>
        <v>26.756159477287586</v>
      </c>
      <c r="AN23" s="48">
        <f>'A(IxI)'!AN23*AN$102</f>
        <v>69.645893695268398</v>
      </c>
      <c r="AO23" s="48">
        <f>'A(IxI)'!AO23*AO$102</f>
        <v>120.43803352362836</v>
      </c>
      <c r="AP23" s="48">
        <f>'A(IxI)'!AP23*AP$102</f>
        <v>32.09349484337482</v>
      </c>
      <c r="AQ23" s="48">
        <f>'A(IxI)'!AQ23*AQ$102</f>
        <v>298.41957203117369</v>
      </c>
      <c r="AR23" s="48">
        <f>'A(IxI)'!AR23*AR$102</f>
        <v>54.140058555900204</v>
      </c>
      <c r="AS23" s="48">
        <f>'A(IxI)'!AS23*AS$102</f>
        <v>99.808788180433623</v>
      </c>
      <c r="AT23" s="48">
        <f>'A(IxI)'!AT23*AT$102</f>
        <v>59.369259896212206</v>
      </c>
      <c r="AU23" s="48">
        <f>'A(IxI)'!AU23*AU$102</f>
        <v>18.142986829821879</v>
      </c>
      <c r="AV23" s="48">
        <f>'A(IxI)'!AV23*AV$102</f>
        <v>123.15816576698886</v>
      </c>
      <c r="AW23" s="48">
        <f>'A(IxI)'!AW23*AW$102</f>
        <v>41.982672472004801</v>
      </c>
      <c r="AX23" s="48">
        <f>'A(IxI)'!AX23*AX$102</f>
        <v>59.491371942625271</v>
      </c>
      <c r="AY23" s="48">
        <f>'A(IxI)'!AY23*AY$102</f>
        <v>309746.89088680636</v>
      </c>
      <c r="AZ23" s="48">
        <f>'A(IxI)'!AZ23*AZ$102</f>
        <v>103.12335321556937</v>
      </c>
      <c r="BA23" s="48">
        <f>'A(IxI)'!BA23*BA$102</f>
        <v>12.470561383230059</v>
      </c>
      <c r="BB23" s="48">
        <f>'A(IxI)'!BB23*BB$102</f>
        <v>43.482608911651276</v>
      </c>
      <c r="BC23" s="48">
        <f>'A(IxI)'!BC23*BC$102</f>
        <v>12.980288608261128</v>
      </c>
      <c r="BD23" s="48">
        <f>'A(IxI)'!BD23*BD$102</f>
        <v>75.768326792477495</v>
      </c>
      <c r="BE23" s="48">
        <f>'A(IxI)'!BE23*BE$102</f>
        <v>39.431679514312876</v>
      </c>
      <c r="BF23" s="48">
        <f>'A(IxI)'!BF23*BF$102</f>
        <v>72.063135094433719</v>
      </c>
      <c r="BG23" s="48">
        <f>'A(IxI)'!BG23*BG$102</f>
        <v>107.25697163150703</v>
      </c>
      <c r="BH23" s="48">
        <f>'A(IxI)'!BH23*BH$102</f>
        <v>52.059886029192221</v>
      </c>
      <c r="BI23" s="48">
        <f>'A(IxI)'!BI23*BI$102</f>
        <v>3166.3793723805552</v>
      </c>
      <c r="BJ23" s="48">
        <f>'A(IxI)'!BJ23*BJ$102</f>
        <v>380.78757979365048</v>
      </c>
      <c r="BK23" s="48">
        <f>'A(IxI)'!BK23*BK$102</f>
        <v>1178.9254854486599</v>
      </c>
      <c r="BL23" s="48">
        <f>'A(IxI)'!BL23*BL$102</f>
        <v>9.7699646187188254</v>
      </c>
      <c r="BM23" s="48">
        <f>'A(IxI)'!BM23*BM$102</f>
        <v>23.555522569422614</v>
      </c>
      <c r="BN23" s="48">
        <f>'A(IxI)'!BN23*BN$102</f>
        <v>192.24024688478721</v>
      </c>
      <c r="BO23" s="48">
        <f>'A(IxI)'!BO23*BO$102</f>
        <v>62.282543235896576</v>
      </c>
      <c r="BP23" s="48">
        <f>'A(IxI)'!BP23*BP$102</f>
        <v>48.737934624987481</v>
      </c>
      <c r="BQ23" s="48">
        <f>'A(IxI)'!BQ23*BQ$102</f>
        <v>46.23361214260305</v>
      </c>
      <c r="BR23" s="48">
        <f>'A(IxI)'!BR23*BR$102</f>
        <v>4.7219902318732494</v>
      </c>
      <c r="BS23" s="48">
        <f>'A(IxI)'!BS23*BS$102</f>
        <v>9.8105700725202016</v>
      </c>
      <c r="BT23" s="48">
        <f>'A(IxI)'!BT23*BT$102</f>
        <v>100.70823937912603</v>
      </c>
      <c r="BU23" s="48">
        <f>'A(IxI)'!BU23*BU$102</f>
        <v>131.63511159777121</v>
      </c>
      <c r="BV23" s="48">
        <f>'A(IxI)'!BV23*BV$102</f>
        <v>83.30389826545921</v>
      </c>
      <c r="BW23" s="48">
        <f>'A(IxI)'!BW23*BW$102</f>
        <v>55.130014067683121</v>
      </c>
      <c r="BX23" s="48">
        <f>'A(IxI)'!BX23*BX$102</f>
        <v>148.81955621776851</v>
      </c>
      <c r="BY23" s="48">
        <f>'A(IxI)'!BY23*BY$102</f>
        <v>200.04682729553849</v>
      </c>
      <c r="BZ23" s="48">
        <f>'A(IxI)'!BZ23*BZ$102</f>
        <v>73.634924938889554</v>
      </c>
      <c r="CA23" s="55">
        <f>'A(IxI)'!CA23*CA$102</f>
        <v>0</v>
      </c>
      <c r="CB23" s="83">
        <f t="shared" si="0"/>
        <v>324111.66859852191</v>
      </c>
      <c r="CC23" s="51">
        <f>'Sim_F(IxI)'!B17</f>
        <v>13093.792979838699</v>
      </c>
      <c r="CD23" s="48">
        <f>'Sim_F(IxI)'!C17</f>
        <v>0</v>
      </c>
      <c r="CE23" s="48">
        <f>'Sim_F(IxI)'!D17</f>
        <v>0</v>
      </c>
      <c r="CF23" s="48">
        <f>'Sim_F(IxI)'!E17</f>
        <v>2325.79157478868</v>
      </c>
      <c r="CG23" s="48">
        <f>'Sim_F(IxI)'!F17</f>
        <v>-12838</v>
      </c>
      <c r="CH23" s="82">
        <f>'Sim_F(IxI)'!G17</f>
        <v>3066901.74684685</v>
      </c>
      <c r="CI23" s="93">
        <f t="shared" si="1"/>
        <v>3393594.9999999991</v>
      </c>
      <c r="CJ23" s="127"/>
      <c r="CK23" s="48">
        <f>+'(I-AIxI)-1xSim_F(IxI)'!H16</f>
        <v>3393595.0000000112</v>
      </c>
      <c r="CL23" s="48">
        <f t="shared" si="2"/>
        <v>1.2107193470001221E-8</v>
      </c>
      <c r="CM23" s="48"/>
      <c r="CN23" s="247">
        <f t="shared" si="3"/>
        <v>0.9044931205407476</v>
      </c>
      <c r="CO23" s="360">
        <v>0</v>
      </c>
    </row>
    <row r="24" spans="1:93" ht="19.5" x14ac:dyDescent="0.25">
      <c r="A24" s="30"/>
      <c r="B24" s="42" t="s">
        <v>15</v>
      </c>
      <c r="C24" s="43" t="s">
        <v>126</v>
      </c>
      <c r="D24" s="51">
        <f>'A(IxI)'!D24*D$102</f>
        <v>744.59265550834027</v>
      </c>
      <c r="E24" s="48">
        <f>'A(IxI)'!E24*E$102</f>
        <v>874.08723815785311</v>
      </c>
      <c r="F24" s="48">
        <f>'A(IxI)'!F24*F$102</f>
        <v>1832.28296302744</v>
      </c>
      <c r="G24" s="48">
        <f>'A(IxI)'!G24*G$102</f>
        <v>2044.72512302781</v>
      </c>
      <c r="H24" s="48">
        <f>'A(IxI)'!H24*H$102</f>
        <v>20742.813245686615</v>
      </c>
      <c r="I24" s="48">
        <f>'A(IxI)'!I24*I$102</f>
        <v>1572.3326003868485</v>
      </c>
      <c r="J24" s="48">
        <f>'A(IxI)'!J24*J$102</f>
        <v>1308.8058703200231</v>
      </c>
      <c r="K24" s="48">
        <f>'A(IxI)'!K24*K$102</f>
        <v>9598.5544392061001</v>
      </c>
      <c r="L24" s="48">
        <f>'A(IxI)'!L24*L$102</f>
        <v>941.02632100683707</v>
      </c>
      <c r="M24" s="48">
        <f>'A(IxI)'!M24*M$102</f>
        <v>1459.5605327804751</v>
      </c>
      <c r="N24" s="48">
        <f>'A(IxI)'!N24*N$102</f>
        <v>731.66632222619876</v>
      </c>
      <c r="O24" s="48">
        <f>'A(IxI)'!O24*O$102</f>
        <v>407.77887184260453</v>
      </c>
      <c r="P24" s="48">
        <f>'A(IxI)'!P24*P$102</f>
        <v>629.13777869810497</v>
      </c>
      <c r="Q24" s="48">
        <f>'A(IxI)'!Q24*Q$102</f>
        <v>13.127493636913862</v>
      </c>
      <c r="R24" s="48">
        <f>'A(IxI)'!R24*R$102</f>
        <v>20042.09117945781</v>
      </c>
      <c r="S24" s="48">
        <f>'A(IxI)'!S24*S$102</f>
        <v>1975.1792374476013</v>
      </c>
      <c r="T24" s="48">
        <f>'A(IxI)'!T24*T$102</f>
        <v>122.85425785331893</v>
      </c>
      <c r="U24" s="48">
        <f>'A(IxI)'!U24*U$102</f>
        <v>185.78349576184502</v>
      </c>
      <c r="V24" s="48">
        <f>'A(IxI)'!V24*V$102</f>
        <v>440.91871760648974</v>
      </c>
      <c r="W24" s="48">
        <f>'A(IxI)'!W24*W$102</f>
        <v>120.47767800429368</v>
      </c>
      <c r="X24" s="48">
        <f>'A(IxI)'!X24*X$102</f>
        <v>73.057545782297396</v>
      </c>
      <c r="Y24" s="48">
        <f>'A(IxI)'!Y24*Y$102</f>
        <v>19.271580236291591</v>
      </c>
      <c r="Z24" s="48">
        <f>'A(IxI)'!Z24*Z$102</f>
        <v>149.04271202055753</v>
      </c>
      <c r="AA24" s="48">
        <f>'A(IxI)'!AA24*AA$102</f>
        <v>33.276069020202691</v>
      </c>
      <c r="AB24" s="48">
        <f>'A(IxI)'!AB24*AB$102</f>
        <v>35.487965723457854</v>
      </c>
      <c r="AC24" s="48">
        <f>'A(IxI)'!AC24*AC$102</f>
        <v>10.950672805297502</v>
      </c>
      <c r="AD24" s="48">
        <f>'A(IxI)'!AD24*AD$102</f>
        <v>16.639819210956251</v>
      </c>
      <c r="AE24" s="48">
        <f>'A(IxI)'!AE24*AE$102</f>
        <v>290.58782502619408</v>
      </c>
      <c r="AF24" s="48">
        <f>'A(IxI)'!AF24*AF$102</f>
        <v>58.942178221695713</v>
      </c>
      <c r="AG24" s="48">
        <f>'A(IxI)'!AG24*AG$102</f>
        <v>11.7467641945513</v>
      </c>
      <c r="AH24" s="48">
        <f>'A(IxI)'!AH24*AH$102</f>
        <v>20.877912276553019</v>
      </c>
      <c r="AI24" s="48">
        <f>'A(IxI)'!AI24*AI$102</f>
        <v>12.99970060471586</v>
      </c>
      <c r="AJ24" s="48">
        <f>'A(IxI)'!AJ24*AJ$102</f>
        <v>0</v>
      </c>
      <c r="AK24" s="48">
        <f>'A(IxI)'!AK24*AK$102</f>
        <v>15.740580698328802</v>
      </c>
      <c r="AL24" s="48">
        <f>'A(IxI)'!AL24*AL$102</f>
        <v>22.132381141771866</v>
      </c>
      <c r="AM24" s="48">
        <f>'A(IxI)'!AM24*AM$102</f>
        <v>8.5775217893897882</v>
      </c>
      <c r="AN24" s="48">
        <f>'A(IxI)'!AN24*AN$102</f>
        <v>350.41760914519227</v>
      </c>
      <c r="AO24" s="48">
        <f>'A(IxI)'!AO24*AO$102</f>
        <v>47.182095060416053</v>
      </c>
      <c r="AP24" s="48">
        <f>'A(IxI)'!AP24*AP$102</f>
        <v>10.288571181166516</v>
      </c>
      <c r="AQ24" s="48">
        <f>'A(IxI)'!AQ24*AQ$102</f>
        <v>347.46801405129418</v>
      </c>
      <c r="AR24" s="48">
        <f>'A(IxI)'!AR24*AR$102</f>
        <v>1503.5835851727857</v>
      </c>
      <c r="AS24" s="48">
        <f>'A(IxI)'!AS24*AS$102</f>
        <v>772.99524665163449</v>
      </c>
      <c r="AT24" s="48">
        <f>'A(IxI)'!AT24*AT$102</f>
        <v>30.576931629290154</v>
      </c>
      <c r="AU24" s="48">
        <f>'A(IxI)'!AU24*AU$102</f>
        <v>9.513383377558613</v>
      </c>
      <c r="AV24" s="48">
        <f>'A(IxI)'!AV24*AV$102</f>
        <v>47.800629305780156</v>
      </c>
      <c r="AW24" s="48">
        <f>'A(IxI)'!AW24*AW$102</f>
        <v>3101.1002587687117</v>
      </c>
      <c r="AX24" s="48">
        <f>'A(IxI)'!AX24*AX$102</f>
        <v>73072.422482677619</v>
      </c>
      <c r="AY24" s="48">
        <f>'A(IxI)'!AY24*AY$102</f>
        <v>20.803524892719441</v>
      </c>
      <c r="AZ24" s="48">
        <f>'A(IxI)'!AZ24*AZ$102</f>
        <v>178.60468233308774</v>
      </c>
      <c r="BA24" s="48">
        <f>'A(IxI)'!BA24*BA$102</f>
        <v>3.9978275686904508</v>
      </c>
      <c r="BB24" s="48">
        <f>'A(IxI)'!BB24*BB$102</f>
        <v>13.93970706878943</v>
      </c>
      <c r="BC24" s="48">
        <f>'A(IxI)'!BC24*BC$102</f>
        <v>4.161236535626097</v>
      </c>
      <c r="BD24" s="48">
        <f>'A(IxI)'!BD24*BD$102</f>
        <v>24.289901342521311</v>
      </c>
      <c r="BE24" s="48">
        <f>'A(IxI)'!BE24*BE$102</f>
        <v>12.641055249852389</v>
      </c>
      <c r="BF24" s="48">
        <f>'A(IxI)'!BF24*BF$102</f>
        <v>23.102086531101374</v>
      </c>
      <c r="BG24" s="48">
        <f>'A(IxI)'!BG24*BG$102</f>
        <v>34.384568981739299</v>
      </c>
      <c r="BH24" s="48">
        <f>'A(IxI)'!BH24*BH$102</f>
        <v>280.84758869580872</v>
      </c>
      <c r="BI24" s="48">
        <f>'A(IxI)'!BI24*BI$102</f>
        <v>132085.84213077155</v>
      </c>
      <c r="BJ24" s="48">
        <f>'A(IxI)'!BJ24*BJ$102</f>
        <v>122.07334036791103</v>
      </c>
      <c r="BK24" s="48">
        <f>'A(IxI)'!BK24*BK$102</f>
        <v>377.94135021832199</v>
      </c>
      <c r="BL24" s="48">
        <f>'A(IxI)'!BL24*BL$102</f>
        <v>3.1320670094586927</v>
      </c>
      <c r="BM24" s="48">
        <f>'A(IxI)'!BM24*BM$102</f>
        <v>7.5514577595187626</v>
      </c>
      <c r="BN24" s="48">
        <f>'A(IxI)'!BN24*BN$102</f>
        <v>61.628609586202728</v>
      </c>
      <c r="BO24" s="48">
        <f>'A(IxI)'!BO24*BO$102</f>
        <v>19.966612628318448</v>
      </c>
      <c r="BP24" s="48">
        <f>'A(IxI)'!BP24*BP$102</f>
        <v>15.624465707440317</v>
      </c>
      <c r="BQ24" s="48">
        <f>'A(IxI)'!BQ24*BQ$102</f>
        <v>14.821626993665099</v>
      </c>
      <c r="BR24" s="48">
        <f>'A(IxI)'!BR24*BR$102</f>
        <v>1.5137813084706779</v>
      </c>
      <c r="BS24" s="48">
        <f>'A(IxI)'!BS24*BS$102</f>
        <v>3.1450843546813845</v>
      </c>
      <c r="BT24" s="48">
        <f>'A(IxI)'!BT24*BT$102</f>
        <v>32.285168519002539</v>
      </c>
      <c r="BU24" s="48">
        <f>'A(IxI)'!BU24*BU$102</f>
        <v>334.35953320771671</v>
      </c>
      <c r="BV24" s="48">
        <f>'A(IxI)'!BV24*BV$102</f>
        <v>26.705663909636815</v>
      </c>
      <c r="BW24" s="48">
        <f>'A(IxI)'!BW24*BW$102</f>
        <v>25.674109932741672</v>
      </c>
      <c r="BX24" s="48">
        <f>'A(IxI)'!BX24*BX$102</f>
        <v>47.708752342757244</v>
      </c>
      <c r="BY24" s="48">
        <f>'A(IxI)'!BY24*BY$102</f>
        <v>64.131252524576809</v>
      </c>
      <c r="BZ24" s="48">
        <f>'A(IxI)'!BZ24*BZ$102</f>
        <v>23.60597281009462</v>
      </c>
      <c r="CA24" s="55">
        <f>'A(IxI)'!CA24*CA$102</f>
        <v>0</v>
      </c>
      <c r="CB24" s="83">
        <f t="shared" si="0"/>
        <v>279724.9592165692</v>
      </c>
      <c r="CC24" s="51">
        <f>'Sim_F(IxI)'!B18</f>
        <v>5227.6377856776498</v>
      </c>
      <c r="CD24" s="48">
        <f>'Sim_F(IxI)'!C18</f>
        <v>0</v>
      </c>
      <c r="CE24" s="48">
        <f>'Sim_F(IxI)'!D18</f>
        <v>0</v>
      </c>
      <c r="CF24" s="48">
        <f>'Sim_F(IxI)'!E18</f>
        <v>745.60506066887501</v>
      </c>
      <c r="CG24" s="48">
        <f>'Sim_F(IxI)'!F18</f>
        <v>-7721.6209768706303</v>
      </c>
      <c r="CH24" s="82">
        <f>'Sim_F(IxI)'!G18</f>
        <v>7039.4189139549999</v>
      </c>
      <c r="CI24" s="93">
        <f t="shared" si="1"/>
        <v>285016.00000000006</v>
      </c>
      <c r="CJ24" s="127"/>
      <c r="CK24" s="48">
        <f>+'(I-AIxI)-1xSim_F(IxI)'!H17</f>
        <v>285016.00000000006</v>
      </c>
      <c r="CL24" s="48">
        <f t="shared" si="2"/>
        <v>0</v>
      </c>
      <c r="CM24" s="48"/>
      <c r="CN24" s="247">
        <f t="shared" si="3"/>
        <v>1.8564013190245084E-2</v>
      </c>
      <c r="CO24" s="360">
        <v>0</v>
      </c>
    </row>
    <row r="25" spans="1:93" ht="19.5" x14ac:dyDescent="0.25">
      <c r="A25" s="30"/>
      <c r="B25" s="42" t="s">
        <v>16</v>
      </c>
      <c r="C25" s="43" t="s">
        <v>127</v>
      </c>
      <c r="D25" s="51">
        <f>'A(IxI)'!D25*D$102</f>
        <v>33.946062158320913</v>
      </c>
      <c r="E25" s="48">
        <f>'A(IxI)'!E25*E$102</f>
        <v>44.576943688043876</v>
      </c>
      <c r="F25" s="48">
        <f>'A(IxI)'!F25*F$102</f>
        <v>101.78099056217019</v>
      </c>
      <c r="G25" s="48">
        <f>'A(IxI)'!G25*G$102</f>
        <v>16.103668689453038</v>
      </c>
      <c r="H25" s="48">
        <f>'A(IxI)'!H25*H$102</f>
        <v>347.49401875844285</v>
      </c>
      <c r="I25" s="48">
        <f>'A(IxI)'!I25*I$102</f>
        <v>53.868180525734942</v>
      </c>
      <c r="J25" s="48">
        <f>'A(IxI)'!J25*J$102</f>
        <v>79.47499441790319</v>
      </c>
      <c r="K25" s="48">
        <f>'A(IxI)'!K25*K$102</f>
        <v>211.38636523565225</v>
      </c>
      <c r="L25" s="48">
        <f>'A(IxI)'!L25*L$102</f>
        <v>63.210388167164055</v>
      </c>
      <c r="M25" s="48">
        <f>'A(IxI)'!M25*M$102</f>
        <v>123817.14960970108</v>
      </c>
      <c r="N25" s="48">
        <f>'A(IxI)'!N25*N$102</f>
        <v>15.176277423175447</v>
      </c>
      <c r="O25" s="48">
        <f>'A(IxI)'!O25*O$102</f>
        <v>215292.23838242676</v>
      </c>
      <c r="P25" s="48">
        <f>'A(IxI)'!P25*P$102</f>
        <v>148.82272290187544</v>
      </c>
      <c r="Q25" s="48">
        <f>'A(IxI)'!Q25*Q$102</f>
        <v>45.755473907943745</v>
      </c>
      <c r="R25" s="48">
        <f>'A(IxI)'!R25*R$102</f>
        <v>132.09213908472816</v>
      </c>
      <c r="S25" s="48">
        <f>'A(IxI)'!S25*S$102</f>
        <v>16.879099569143531</v>
      </c>
      <c r="T25" s="48">
        <f>'A(IxI)'!T25*T$102</f>
        <v>122280.60993359132</v>
      </c>
      <c r="U25" s="48">
        <f>'A(IxI)'!U25*U$102</f>
        <v>1995.9693802690383</v>
      </c>
      <c r="V25" s="48">
        <f>'A(IxI)'!V25*V$102</f>
        <v>66252.470882848385</v>
      </c>
      <c r="W25" s="48">
        <f>'A(IxI)'!W25*W$102</f>
        <v>451.70325846961873</v>
      </c>
      <c r="X25" s="48">
        <f>'A(IxI)'!X25*X$102</f>
        <v>4887.8035828634411</v>
      </c>
      <c r="Y25" s="48">
        <f>'A(IxI)'!Y25*Y$102</f>
        <v>843.57674618397596</v>
      </c>
      <c r="Z25" s="48">
        <f>'A(IxI)'!Z25*Z$102</f>
        <v>513.04210638601103</v>
      </c>
      <c r="AA25" s="48">
        <f>'A(IxI)'!AA25*AA$102</f>
        <v>114.73017142900746</v>
      </c>
      <c r="AB25" s="48">
        <f>'A(IxI)'!AB25*AB$102</f>
        <v>172.82258488292126</v>
      </c>
      <c r="AC25" s="48">
        <f>'A(IxI)'!AC25*AC$102</f>
        <v>234.80168139083364</v>
      </c>
      <c r="AD25" s="48">
        <f>'A(IxI)'!AD25*AD$102</f>
        <v>66.007902984994701</v>
      </c>
      <c r="AE25" s="48">
        <f>'A(IxI)'!AE25*AE$102</f>
        <v>43557.015520410874</v>
      </c>
      <c r="AF25" s="48">
        <f>'A(IxI)'!AF25*AF$102</f>
        <v>7419.0052703943484</v>
      </c>
      <c r="AG25" s="48">
        <f>'A(IxI)'!AG25*AG$102</f>
        <v>40.695333651889165</v>
      </c>
      <c r="AH25" s="48">
        <f>'A(IxI)'!AH25*AH$102</f>
        <v>3124.7113090254329</v>
      </c>
      <c r="AI25" s="48">
        <f>'A(IxI)'!AI25*AI$102</f>
        <v>46.67120685985126</v>
      </c>
      <c r="AJ25" s="48">
        <f>'A(IxI)'!AJ25*AJ$102</f>
        <v>0</v>
      </c>
      <c r="AK25" s="48">
        <f>'A(IxI)'!AK25*AK$102</f>
        <v>63.228006348793798</v>
      </c>
      <c r="AL25" s="48">
        <f>'A(IxI)'!AL25*AL$102</f>
        <v>86.729108912224078</v>
      </c>
      <c r="AM25" s="48">
        <f>'A(IxI)'!AM25*AM$102</f>
        <v>115.51384634718514</v>
      </c>
      <c r="AN25" s="48">
        <f>'A(IxI)'!AN25*AN$102</f>
        <v>81.070797222260879</v>
      </c>
      <c r="AO25" s="48">
        <f>'A(IxI)'!AO25*AO$102</f>
        <v>137.728393174541</v>
      </c>
      <c r="AP25" s="48">
        <f>'A(IxI)'!AP25*AP$102</f>
        <v>36.242421850672741</v>
      </c>
      <c r="AQ25" s="48">
        <f>'A(IxI)'!AQ25*AQ$102</f>
        <v>332.42250205785109</v>
      </c>
      <c r="AR25" s="48">
        <f>'A(IxI)'!AR25*AR$102</f>
        <v>126.72763624058391</v>
      </c>
      <c r="AS25" s="48">
        <f>'A(IxI)'!AS25*AS$102</f>
        <v>107.56736545725295</v>
      </c>
      <c r="AT25" s="48">
        <f>'A(IxI)'!AT25*AT$102</f>
        <v>69.3792890596673</v>
      </c>
      <c r="AU25" s="48">
        <f>'A(IxI)'!AU25*AU$102</f>
        <v>20.254729222608276</v>
      </c>
      <c r="AV25" s="48">
        <f>'A(IxI)'!AV25*AV$102</f>
        <v>139.55081172489733</v>
      </c>
      <c r="AW25" s="48">
        <f>'A(IxI)'!AW25*AW$102</f>
        <v>20.310612097400686</v>
      </c>
      <c r="AX25" s="48">
        <f>'A(IxI)'!AX25*AX$102</f>
        <v>67.768883420293974</v>
      </c>
      <c r="AY25" s="48">
        <f>'A(IxI)'!AY25*AY$102</f>
        <v>76.421366293195575</v>
      </c>
      <c r="AZ25" s="48">
        <f>'A(IxI)'!AZ25*AZ$102</f>
        <v>92.776941865527633</v>
      </c>
      <c r="BA25" s="48">
        <f>'A(IxI)'!BA25*BA$102</f>
        <v>14.05799063498322</v>
      </c>
      <c r="BB25" s="48">
        <f>'A(IxI)'!BB25*BB$102</f>
        <v>49.608754288510241</v>
      </c>
      <c r="BC25" s="48">
        <f>'A(IxI)'!BC25*BC$102</f>
        <v>15.752510926587366</v>
      </c>
      <c r="BD25" s="48">
        <f>'A(IxI)'!BD25*BD$102</f>
        <v>85.199148650777175</v>
      </c>
      <c r="BE25" s="48">
        <f>'A(IxI)'!BE25*BE$102</f>
        <v>48.249504552588512</v>
      </c>
      <c r="BF25" s="48">
        <f>'A(IxI)'!BF25*BF$102</f>
        <v>84.731614660854419</v>
      </c>
      <c r="BG25" s="48">
        <f>'A(IxI)'!BG25*BG$102</f>
        <v>121.58562285282972</v>
      </c>
      <c r="BH25" s="48">
        <f>'A(IxI)'!BH25*BH$102</f>
        <v>62.832196166207424</v>
      </c>
      <c r="BI25" s="48">
        <f>'A(IxI)'!BI25*BI$102</f>
        <v>771.59531153545754</v>
      </c>
      <c r="BJ25" s="48">
        <f>'A(IxI)'!BJ25*BJ$102</f>
        <v>420.10598098845367</v>
      </c>
      <c r="BK25" s="48">
        <f>'A(IxI)'!BK25*BK$102</f>
        <v>1309.4670666709467</v>
      </c>
      <c r="BL25" s="48">
        <f>'A(IxI)'!BL25*BL$102</f>
        <v>10.783511224984322</v>
      </c>
      <c r="BM25" s="48">
        <f>'A(IxI)'!BM25*BM$102</f>
        <v>23332.176016288788</v>
      </c>
      <c r="BN25" s="48">
        <f>'A(IxI)'!BN25*BN$102</f>
        <v>193941.16179179947</v>
      </c>
      <c r="BO25" s="48">
        <f>'A(IxI)'!BO25*BO$102</f>
        <v>68.713556620599533</v>
      </c>
      <c r="BP25" s="48">
        <f>'A(IxI)'!BP25*BP$102</f>
        <v>54.555094060417673</v>
      </c>
      <c r="BQ25" s="48">
        <f>'A(IxI)'!BQ25*BQ$102</f>
        <v>51.020610563373637</v>
      </c>
      <c r="BR25" s="48">
        <f>'A(IxI)'!BR25*BR$102</f>
        <v>5.2226819645847478</v>
      </c>
      <c r="BS25" s="48">
        <f>'A(IxI)'!BS25*BS$102</f>
        <v>10.823565113666573</v>
      </c>
      <c r="BT25" s="48">
        <f>'A(IxI)'!BT25*BT$102</f>
        <v>10497.229137409866</v>
      </c>
      <c r="BU25" s="48">
        <f>'A(IxI)'!BU25*BU$102</f>
        <v>523.9511196711527</v>
      </c>
      <c r="BV25" s="48">
        <f>'A(IxI)'!BV25*BV$102</f>
        <v>92.927810175807849</v>
      </c>
      <c r="BW25" s="48">
        <f>'A(IxI)'!BW25*BW$102</f>
        <v>68.168426879434634</v>
      </c>
      <c r="BX25" s="48">
        <f>'A(IxI)'!BX25*BX$102</f>
        <v>167.47197855418455</v>
      </c>
      <c r="BY25" s="48">
        <f>'A(IxI)'!BY25*BY$102</f>
        <v>1089.7329265660553</v>
      </c>
      <c r="BZ25" s="48">
        <f>'A(IxI)'!BZ25*BZ$102</f>
        <v>13863.134203234578</v>
      </c>
      <c r="CA25" s="55">
        <f>'A(IxI)'!CA25*CA$102</f>
        <v>0</v>
      </c>
      <c r="CB25" s="83">
        <f t="shared" si="0"/>
        <v>840755.54303220962</v>
      </c>
      <c r="CC25" s="51">
        <f>'Sim_F(IxI)'!B19</f>
        <v>2195206.6086880499</v>
      </c>
      <c r="CD25" s="48">
        <f>'Sim_F(IxI)'!C19</f>
        <v>0</v>
      </c>
      <c r="CE25" s="48">
        <f>'Sim_F(IxI)'!D19</f>
        <v>0</v>
      </c>
      <c r="CF25" s="48">
        <f>'Sim_F(IxI)'!E19</f>
        <v>7642.1077616428502</v>
      </c>
      <c r="CG25" s="48">
        <f>'Sim_F(IxI)'!F19</f>
        <v>56135.4629307953</v>
      </c>
      <c r="CH25" s="82">
        <f>'Sim_F(IxI)'!G19</f>
        <v>55256.277587303302</v>
      </c>
      <c r="CI25" s="93">
        <f t="shared" si="1"/>
        <v>3154996.0000000009</v>
      </c>
      <c r="CJ25" s="127"/>
      <c r="CK25" s="48">
        <f>+'(I-AIxI)-1xSim_F(IxI)'!H18</f>
        <v>3154996.0000000042</v>
      </c>
      <c r="CL25" s="48">
        <f t="shared" si="2"/>
        <v>0</v>
      </c>
      <c r="CM25" s="48"/>
      <c r="CN25" s="247">
        <f t="shared" si="3"/>
        <v>0.73351613027965512</v>
      </c>
      <c r="CO25" s="360">
        <v>0</v>
      </c>
    </row>
    <row r="26" spans="1:93" ht="19.5" x14ac:dyDescent="0.25">
      <c r="A26" s="30"/>
      <c r="B26" s="42" t="s">
        <v>17</v>
      </c>
      <c r="C26" s="43" t="s">
        <v>128</v>
      </c>
      <c r="D26" s="51">
        <f>'A(IxI)'!D26*D$102</f>
        <v>131.43566129554222</v>
      </c>
      <c r="E26" s="48">
        <f>'A(IxI)'!E26*E$102</f>
        <v>176.87119811331274</v>
      </c>
      <c r="F26" s="48">
        <f>'A(IxI)'!F26*F$102</f>
        <v>399.35011502995462</v>
      </c>
      <c r="G26" s="48">
        <f>'A(IxI)'!G26*G$102</f>
        <v>59.913829227321678</v>
      </c>
      <c r="H26" s="48">
        <f>'A(IxI)'!H26*H$102</f>
        <v>1330.7714382819006</v>
      </c>
      <c r="I26" s="48">
        <f>'A(IxI)'!I26*I$102</f>
        <v>210.28466454504903</v>
      </c>
      <c r="J26" s="48">
        <f>'A(IxI)'!J26*J$102</f>
        <v>295.67783318010748</v>
      </c>
      <c r="K26" s="48">
        <f>'A(IxI)'!K26*K$102</f>
        <v>796.65771186066365</v>
      </c>
      <c r="L26" s="48">
        <f>'A(IxI)'!L26*L$102</f>
        <v>255.92880903462813</v>
      </c>
      <c r="M26" s="48">
        <f>'A(IxI)'!M26*M$102</f>
        <v>1986.1986292953404</v>
      </c>
      <c r="N26" s="48">
        <f>'A(IxI)'!N26*N$102</f>
        <v>56.266888524434634</v>
      </c>
      <c r="O26" s="48">
        <f>'A(IxI)'!O26*O$102</f>
        <v>10899.403351316889</v>
      </c>
      <c r="P26" s="48">
        <f>'A(IxI)'!P26*P$102</f>
        <v>1088.7503961369334</v>
      </c>
      <c r="Q26" s="48">
        <f>'A(IxI)'!Q26*Q$102</f>
        <v>202.90502411347165</v>
      </c>
      <c r="R26" s="48">
        <f>'A(IxI)'!R26*R$102</f>
        <v>2977.5158282353327</v>
      </c>
      <c r="S26" s="48">
        <f>'A(IxI)'!S26*S$102</f>
        <v>429.50672764123902</v>
      </c>
      <c r="T26" s="48">
        <f>'A(IxI)'!T26*T$102</f>
        <v>1748.7040015848343</v>
      </c>
      <c r="U26" s="48">
        <f>'A(IxI)'!U26*U$102</f>
        <v>129052.78360444109</v>
      </c>
      <c r="V26" s="48">
        <f>'A(IxI)'!V26*V$102</f>
        <v>7100.4789501083487</v>
      </c>
      <c r="W26" s="48">
        <f>'A(IxI)'!W26*W$102</f>
        <v>1916.0975358107091</v>
      </c>
      <c r="X26" s="48">
        <f>'A(IxI)'!X26*X$102</f>
        <v>1038.8642010307371</v>
      </c>
      <c r="Y26" s="48">
        <f>'A(IxI)'!Y26*Y$102</f>
        <v>274.49123617694721</v>
      </c>
      <c r="Z26" s="48">
        <f>'A(IxI)'!Z26*Z$102</f>
        <v>1909.2145850925597</v>
      </c>
      <c r="AA26" s="48">
        <f>'A(IxI)'!AA26*AA$102</f>
        <v>437.63055732826234</v>
      </c>
      <c r="AB26" s="48">
        <f>'A(IxI)'!AB26*AB$102</f>
        <v>494.34996652020476</v>
      </c>
      <c r="AC26" s="48">
        <f>'A(IxI)'!AC26*AC$102</f>
        <v>145.89770916852083</v>
      </c>
      <c r="AD26" s="48">
        <f>'A(IxI)'!AD26*AD$102</f>
        <v>219.4130939057238</v>
      </c>
      <c r="AE26" s="48">
        <f>'A(IxI)'!AE26*AE$102</f>
        <v>146223.35675808246</v>
      </c>
      <c r="AF26" s="48">
        <f>'A(IxI)'!AF26*AF$102</f>
        <v>1391.939435688314</v>
      </c>
      <c r="AG26" s="48">
        <f>'A(IxI)'!AG26*AG$102</f>
        <v>166.39861859976466</v>
      </c>
      <c r="AH26" s="48">
        <f>'A(IxI)'!AH26*AH$102</f>
        <v>476.63198263466035</v>
      </c>
      <c r="AI26" s="48">
        <f>'A(IxI)'!AI26*AI$102</f>
        <v>284.2815451742859</v>
      </c>
      <c r="AJ26" s="48">
        <f>'A(IxI)'!AJ26*AJ$102</f>
        <v>0</v>
      </c>
      <c r="AK26" s="48">
        <f>'A(IxI)'!AK26*AK$102</f>
        <v>279.30448210647097</v>
      </c>
      <c r="AL26" s="48">
        <f>'A(IxI)'!AL26*AL$102</f>
        <v>929.18358247377034</v>
      </c>
      <c r="AM26" s="48">
        <f>'A(IxI)'!AM26*AM$102</f>
        <v>137.11550052216268</v>
      </c>
      <c r="AN26" s="48">
        <f>'A(IxI)'!AN26*AN$102</f>
        <v>544.1268136570726</v>
      </c>
      <c r="AO26" s="48">
        <f>'A(IxI)'!AO26*AO$102</f>
        <v>789.90693329260262</v>
      </c>
      <c r="AP26" s="48">
        <f>'A(IxI)'!AP26*AP$102</f>
        <v>182.41284452100692</v>
      </c>
      <c r="AQ26" s="48">
        <f>'A(IxI)'!AQ26*AQ$102</f>
        <v>1415.961076675542</v>
      </c>
      <c r="AR26" s="48">
        <f>'A(IxI)'!AR26*AR$102</f>
        <v>295.78122749119905</v>
      </c>
      <c r="AS26" s="48">
        <f>'A(IxI)'!AS26*AS$102</f>
        <v>472.9119465053509</v>
      </c>
      <c r="AT26" s="48">
        <f>'A(IxI)'!AT26*AT$102</f>
        <v>214.86170949033988</v>
      </c>
      <c r="AU26" s="48">
        <f>'A(IxI)'!AU26*AU$102</f>
        <v>88.809192402068717</v>
      </c>
      <c r="AV26" s="48">
        <f>'A(IxI)'!AV26*AV$102</f>
        <v>728.86141226901464</v>
      </c>
      <c r="AW26" s="48">
        <f>'A(IxI)'!AW26*AW$102</f>
        <v>111.7612656973059</v>
      </c>
      <c r="AX26" s="48">
        <f>'A(IxI)'!AX26*AX$102</f>
        <v>374.06338809135849</v>
      </c>
      <c r="AY26" s="48">
        <f>'A(IxI)'!AY26*AY$102</f>
        <v>561.06407263657547</v>
      </c>
      <c r="AZ26" s="48">
        <f>'A(IxI)'!AZ26*AZ$102</f>
        <v>1611.94098098011</v>
      </c>
      <c r="BA26" s="48">
        <f>'A(IxI)'!BA26*BA$102</f>
        <v>69.366459698511264</v>
      </c>
      <c r="BB26" s="48">
        <f>'A(IxI)'!BB26*BB$102</f>
        <v>278.06293934317932</v>
      </c>
      <c r="BC26" s="48">
        <f>'A(IxI)'!BC26*BC$102</f>
        <v>140.78067224992577</v>
      </c>
      <c r="BD26" s="48">
        <f>'A(IxI)'!BD26*BD$102</f>
        <v>408.347933976072</v>
      </c>
      <c r="BE26" s="48">
        <f>'A(IxI)'!BE26*BE$102</f>
        <v>451.93524677125362</v>
      </c>
      <c r="BF26" s="48">
        <f>'A(IxI)'!BF26*BF$102</f>
        <v>614.88197117872005</v>
      </c>
      <c r="BG26" s="48">
        <f>'A(IxI)'!BG26*BG$102</f>
        <v>637.97109641927568</v>
      </c>
      <c r="BH26" s="48">
        <f>'A(IxI)'!BH26*BH$102</f>
        <v>543.42685455798676</v>
      </c>
      <c r="BI26" s="48">
        <f>'A(IxI)'!BI26*BI$102</f>
        <v>10802.657800824474</v>
      </c>
      <c r="BJ26" s="48">
        <f>'A(IxI)'!BJ26*BJ$102</f>
        <v>1557.5661765795282</v>
      </c>
      <c r="BK26" s="48">
        <f>'A(IxI)'!BK26*BK$102</f>
        <v>5361.8107761018964</v>
      </c>
      <c r="BL26" s="48">
        <f>'A(IxI)'!BL26*BL$102</f>
        <v>40.253397886904992</v>
      </c>
      <c r="BM26" s="48">
        <f>'A(IxI)'!BM26*BM$102</f>
        <v>1804.1567027703868</v>
      </c>
      <c r="BN26" s="48">
        <f>'A(IxI)'!BN26*BN$102</f>
        <v>6404.3406046054115</v>
      </c>
      <c r="BO26" s="48">
        <f>'A(IxI)'!BO26*BO$102</f>
        <v>254.75931433518352</v>
      </c>
      <c r="BP26" s="48">
        <f>'A(IxI)'!BP26*BP$102</f>
        <v>247.40881609622602</v>
      </c>
      <c r="BQ26" s="48">
        <f>'A(IxI)'!BQ26*BQ$102</f>
        <v>189.91680030076785</v>
      </c>
      <c r="BR26" s="48">
        <f>'A(IxI)'!BR26*BR$102</f>
        <v>20.118181491121842</v>
      </c>
      <c r="BS26" s="48">
        <f>'A(IxI)'!BS26*BS$102</f>
        <v>40.128966722605462</v>
      </c>
      <c r="BT26" s="48">
        <f>'A(IxI)'!BT26*BT$102</f>
        <v>746.24237002291443</v>
      </c>
      <c r="BU26" s="48">
        <f>'A(IxI)'!BU26*BU$102</f>
        <v>940.9370212847615</v>
      </c>
      <c r="BV26" s="48">
        <f>'A(IxI)'!BV26*BV$102</f>
        <v>403.34817831840536</v>
      </c>
      <c r="BW26" s="48">
        <f>'A(IxI)'!BW26*BW$102</f>
        <v>225.51975589672617</v>
      </c>
      <c r="BX26" s="48">
        <f>'A(IxI)'!BX26*BX$102</f>
        <v>809.95011552245501</v>
      </c>
      <c r="BY26" s="48">
        <f>'A(IxI)'!BY26*BY$102</f>
        <v>1280.3207281200403</v>
      </c>
      <c r="BZ26" s="48">
        <f>'A(IxI)'!BZ26*BZ$102</f>
        <v>1571.7375385216858</v>
      </c>
      <c r="CA26" s="55">
        <f>'A(IxI)'!CA26*CA$102</f>
        <v>0</v>
      </c>
      <c r="CB26" s="83">
        <f t="shared" si="0"/>
        <v>358761.98473558784</v>
      </c>
      <c r="CC26" s="51">
        <f>'Sim_F(IxI)'!B20</f>
        <v>683199.68240350205</v>
      </c>
      <c r="CD26" s="48">
        <f>'Sim_F(IxI)'!C20</f>
        <v>0</v>
      </c>
      <c r="CE26" s="48">
        <f>'Sim_F(IxI)'!D20</f>
        <v>0</v>
      </c>
      <c r="CF26" s="48">
        <f>'Sim_F(IxI)'!E20</f>
        <v>17041.918687090601</v>
      </c>
      <c r="CG26" s="48">
        <f>'Sim_F(IxI)'!F20</f>
        <v>5324.3677924209996</v>
      </c>
      <c r="CH26" s="82">
        <f>'Sim_F(IxI)'!G20</f>
        <v>2122901.0463814</v>
      </c>
      <c r="CI26" s="93">
        <f t="shared" si="1"/>
        <v>3187229.0000000014</v>
      </c>
      <c r="CJ26" s="127"/>
      <c r="CK26" s="48">
        <f>+'(I-AIxI)-1xSim_F(IxI)'!H19</f>
        <v>3187228.9999999958</v>
      </c>
      <c r="CL26" s="48">
        <f t="shared" si="2"/>
        <v>-5.5879354476928711E-9</v>
      </c>
      <c r="CM26" s="48"/>
      <c r="CN26" s="247">
        <f t="shared" si="3"/>
        <v>0.8874376504682947</v>
      </c>
      <c r="CO26" s="360">
        <v>0</v>
      </c>
    </row>
    <row r="27" spans="1:93" ht="19.5" x14ac:dyDescent="0.25">
      <c r="A27" s="30"/>
      <c r="B27" s="42" t="s">
        <v>18</v>
      </c>
      <c r="C27" s="43" t="s">
        <v>129</v>
      </c>
      <c r="D27" s="51">
        <f>'A(IxI)'!D27*D$102</f>
        <v>0</v>
      </c>
      <c r="E27" s="48">
        <f>'A(IxI)'!E27*E$102</f>
        <v>0</v>
      </c>
      <c r="F27" s="48">
        <f>'A(IxI)'!F27*F$102</f>
        <v>0</v>
      </c>
      <c r="G27" s="48">
        <f>'A(IxI)'!G27*G$102</f>
        <v>0</v>
      </c>
      <c r="H27" s="48">
        <f>'A(IxI)'!H27*H$102</f>
        <v>0</v>
      </c>
      <c r="I27" s="48">
        <f>'A(IxI)'!I27*I$102</f>
        <v>0</v>
      </c>
      <c r="J27" s="48">
        <f>'A(IxI)'!J27*J$102</f>
        <v>0</v>
      </c>
      <c r="K27" s="48">
        <f>'A(IxI)'!K27*K$102</f>
        <v>0</v>
      </c>
      <c r="L27" s="48">
        <f>'A(IxI)'!L27*L$102</f>
        <v>0</v>
      </c>
      <c r="M27" s="48">
        <f>'A(IxI)'!M27*M$102</f>
        <v>0</v>
      </c>
      <c r="N27" s="48">
        <f>'A(IxI)'!N27*N$102</f>
        <v>0</v>
      </c>
      <c r="O27" s="48">
        <f>'A(IxI)'!O27*O$102</f>
        <v>2.4858569051580703</v>
      </c>
      <c r="P27" s="48">
        <f>'A(IxI)'!P27*P$102</f>
        <v>0</v>
      </c>
      <c r="Q27" s="48">
        <f>'A(IxI)'!Q27*Q$102</f>
        <v>0</v>
      </c>
      <c r="R27" s="48">
        <f>'A(IxI)'!R27*R$102</f>
        <v>0</v>
      </c>
      <c r="S27" s="48">
        <f>'A(IxI)'!S27*S$102</f>
        <v>0</v>
      </c>
      <c r="T27" s="48">
        <f>'A(IxI)'!T27*T$102</f>
        <v>0</v>
      </c>
      <c r="U27" s="48">
        <f>'A(IxI)'!U27*U$102</f>
        <v>0</v>
      </c>
      <c r="V27" s="48">
        <f>'A(IxI)'!V27*V$102</f>
        <v>0</v>
      </c>
      <c r="W27" s="48">
        <f>'A(IxI)'!W27*W$102</f>
        <v>0</v>
      </c>
      <c r="X27" s="48">
        <f>'A(IxI)'!X27*X$102</f>
        <v>0</v>
      </c>
      <c r="Y27" s="48">
        <f>'A(IxI)'!Y27*Y$102</f>
        <v>0</v>
      </c>
      <c r="Z27" s="48">
        <f>'A(IxI)'!Z27*Z$102</f>
        <v>0</v>
      </c>
      <c r="AA27" s="48">
        <f>'A(IxI)'!AA27*AA$102</f>
        <v>0</v>
      </c>
      <c r="AB27" s="48">
        <f>'A(IxI)'!AB27*AB$102</f>
        <v>0</v>
      </c>
      <c r="AC27" s="48">
        <f>'A(IxI)'!AC27*AC$102</f>
        <v>0</v>
      </c>
      <c r="AD27" s="48">
        <f>'A(IxI)'!AD27*AD$102</f>
        <v>0</v>
      </c>
      <c r="AE27" s="48">
        <f>'A(IxI)'!AE27*AE$102</f>
        <v>0</v>
      </c>
      <c r="AF27" s="48">
        <f>'A(IxI)'!AF27*AF$102</f>
        <v>27.344425956738807</v>
      </c>
      <c r="AG27" s="48">
        <f>'A(IxI)'!AG27*AG$102</f>
        <v>0</v>
      </c>
      <c r="AH27" s="48">
        <f>'A(IxI)'!AH27*AH$102</f>
        <v>0</v>
      </c>
      <c r="AI27" s="48">
        <f>'A(IxI)'!AI27*AI$102</f>
        <v>0</v>
      </c>
      <c r="AJ27" s="48">
        <f>'A(IxI)'!AJ27*AJ$102</f>
        <v>0</v>
      </c>
      <c r="AK27" s="48">
        <f>'A(IxI)'!AK27*AK$102</f>
        <v>0</v>
      </c>
      <c r="AL27" s="48">
        <f>'A(IxI)'!AL27*AL$102</f>
        <v>0</v>
      </c>
      <c r="AM27" s="48">
        <f>'A(IxI)'!AM27*AM$102</f>
        <v>0</v>
      </c>
      <c r="AN27" s="48">
        <f>'A(IxI)'!AN27*AN$102</f>
        <v>0</v>
      </c>
      <c r="AO27" s="48">
        <f>'A(IxI)'!AO27*AO$102</f>
        <v>0</v>
      </c>
      <c r="AP27" s="48">
        <f>'A(IxI)'!AP27*AP$102</f>
        <v>0</v>
      </c>
      <c r="AQ27" s="48">
        <f>'A(IxI)'!AQ27*AQ$102</f>
        <v>0</v>
      </c>
      <c r="AR27" s="48">
        <f>'A(IxI)'!AR27*AR$102</f>
        <v>0</v>
      </c>
      <c r="AS27" s="48">
        <f>'A(IxI)'!AS27*AS$102</f>
        <v>0</v>
      </c>
      <c r="AT27" s="48">
        <f>'A(IxI)'!AT27*AT$102</f>
        <v>0</v>
      </c>
      <c r="AU27" s="48">
        <f>'A(IxI)'!AU27*AU$102</f>
        <v>0</v>
      </c>
      <c r="AV27" s="48">
        <f>'A(IxI)'!AV27*AV$102</f>
        <v>0</v>
      </c>
      <c r="AW27" s="48">
        <f>'A(IxI)'!AW27*AW$102</f>
        <v>0</v>
      </c>
      <c r="AX27" s="48">
        <f>'A(IxI)'!AX27*AX$102</f>
        <v>0</v>
      </c>
      <c r="AY27" s="48">
        <f>'A(IxI)'!AY27*AY$102</f>
        <v>0</v>
      </c>
      <c r="AZ27" s="48">
        <f>'A(IxI)'!AZ27*AZ$102</f>
        <v>0</v>
      </c>
      <c r="BA27" s="48">
        <f>'A(IxI)'!BA27*BA$102</f>
        <v>0</v>
      </c>
      <c r="BB27" s="48">
        <f>'A(IxI)'!BB27*BB$102</f>
        <v>0</v>
      </c>
      <c r="BC27" s="48">
        <f>'A(IxI)'!BC27*BC$102</f>
        <v>0</v>
      </c>
      <c r="BD27" s="48">
        <f>'A(IxI)'!BD27*BD$102</f>
        <v>0</v>
      </c>
      <c r="BE27" s="48">
        <f>'A(IxI)'!BE27*BE$102</f>
        <v>0</v>
      </c>
      <c r="BF27" s="48">
        <f>'A(IxI)'!BF27*BF$102</f>
        <v>0</v>
      </c>
      <c r="BG27" s="48">
        <f>'A(IxI)'!BG27*BG$102</f>
        <v>0</v>
      </c>
      <c r="BH27" s="48">
        <f>'A(IxI)'!BH27*BH$102</f>
        <v>0</v>
      </c>
      <c r="BI27" s="48">
        <f>'A(IxI)'!BI27*BI$102</f>
        <v>0</v>
      </c>
      <c r="BJ27" s="48">
        <f>'A(IxI)'!BJ27*BJ$102</f>
        <v>0</v>
      </c>
      <c r="BK27" s="48">
        <f>'A(IxI)'!BK27*BK$102</f>
        <v>0</v>
      </c>
      <c r="BL27" s="48">
        <f>'A(IxI)'!BL27*BL$102</f>
        <v>0</v>
      </c>
      <c r="BM27" s="48">
        <f>'A(IxI)'!BM27*BM$102</f>
        <v>12.429284525790385</v>
      </c>
      <c r="BN27" s="48">
        <f>'A(IxI)'!BN27*BN$102</f>
        <v>244.44259567387664</v>
      </c>
      <c r="BO27" s="48">
        <f>'A(IxI)'!BO27*BO$102</f>
        <v>0</v>
      </c>
      <c r="BP27" s="48">
        <f>'A(IxI)'!BP27*BP$102</f>
        <v>0</v>
      </c>
      <c r="BQ27" s="48">
        <f>'A(IxI)'!BQ27*BQ$102</f>
        <v>0</v>
      </c>
      <c r="BR27" s="48">
        <f>'A(IxI)'!BR27*BR$102</f>
        <v>0</v>
      </c>
      <c r="BS27" s="48">
        <f>'A(IxI)'!BS27*BS$102</f>
        <v>0</v>
      </c>
      <c r="BT27" s="48">
        <f>'A(IxI)'!BT27*BT$102</f>
        <v>0</v>
      </c>
      <c r="BU27" s="48">
        <f>'A(IxI)'!BU27*BU$102</f>
        <v>0</v>
      </c>
      <c r="BV27" s="48">
        <f>'A(IxI)'!BV27*BV$102</f>
        <v>0</v>
      </c>
      <c r="BW27" s="48">
        <f>'A(IxI)'!BW27*BW$102</f>
        <v>0</v>
      </c>
      <c r="BX27" s="48">
        <f>'A(IxI)'!BX27*BX$102</f>
        <v>0</v>
      </c>
      <c r="BY27" s="48">
        <f>'A(IxI)'!BY27*BY$102</f>
        <v>0</v>
      </c>
      <c r="BZ27" s="48">
        <f>'A(IxI)'!BZ27*BZ$102</f>
        <v>211.29783693843541</v>
      </c>
      <c r="CA27" s="55">
        <f>'A(IxI)'!CA27*CA$102</f>
        <v>0</v>
      </c>
      <c r="CB27" s="83">
        <f t="shared" si="0"/>
        <v>497.99999999999932</v>
      </c>
      <c r="CC27" s="51">
        <f>'Sim_F(IxI)'!B21</f>
        <v>199873</v>
      </c>
      <c r="CD27" s="48">
        <f>'Sim_F(IxI)'!C21</f>
        <v>0</v>
      </c>
      <c r="CE27" s="48">
        <f>'Sim_F(IxI)'!D21</f>
        <v>0</v>
      </c>
      <c r="CF27" s="48">
        <f>'Sim_F(IxI)'!E21</f>
        <v>0</v>
      </c>
      <c r="CG27" s="48">
        <f>'Sim_F(IxI)'!F21</f>
        <v>6464</v>
      </c>
      <c r="CH27" s="82">
        <f>'Sim_F(IxI)'!G21</f>
        <v>7039698</v>
      </c>
      <c r="CI27" s="93">
        <f t="shared" si="1"/>
        <v>7246533</v>
      </c>
      <c r="CJ27" s="127"/>
      <c r="CK27" s="48">
        <f>+'(I-AIxI)-1xSim_F(IxI)'!H20</f>
        <v>7246532.9999999814</v>
      </c>
      <c r="CL27" s="48">
        <f t="shared" si="2"/>
        <v>-1.862645149230957E-8</v>
      </c>
      <c r="CM27" s="48"/>
      <c r="CN27" s="247">
        <f t="shared" si="3"/>
        <v>0.99993127748124522</v>
      </c>
      <c r="CO27" s="360">
        <v>0</v>
      </c>
    </row>
    <row r="28" spans="1:93" ht="19.5" x14ac:dyDescent="0.25">
      <c r="A28" s="30"/>
      <c r="B28" s="42" t="s">
        <v>19</v>
      </c>
      <c r="C28" s="43" t="s">
        <v>130</v>
      </c>
      <c r="D28" s="51">
        <f>'A(IxI)'!D28*D$102</f>
        <v>1.4772516280854227</v>
      </c>
      <c r="E28" s="48">
        <f>'A(IxI)'!E28*E$102</f>
        <v>2.1949643733281943</v>
      </c>
      <c r="F28" s="48">
        <f>'A(IxI)'!F28*F$102</f>
        <v>4.7434790792168453</v>
      </c>
      <c r="G28" s="48">
        <f>'A(IxI)'!G28*G$102</f>
        <v>0.55528771568960011</v>
      </c>
      <c r="H28" s="48">
        <f>'A(IxI)'!H28*H$102</f>
        <v>14.245368388709473</v>
      </c>
      <c r="I28" s="48">
        <f>'A(IxI)'!I28*I$102</f>
        <v>2.4464306046330457</v>
      </c>
      <c r="J28" s="48">
        <f>'A(IxI)'!J28*J$102</f>
        <v>2.7398932898401318</v>
      </c>
      <c r="K28" s="48">
        <f>'A(IxI)'!K28*K$102</f>
        <v>7.8974020753209473</v>
      </c>
      <c r="L28" s="48">
        <f>'A(IxI)'!L28*L$102</f>
        <v>3.4183154695572049</v>
      </c>
      <c r="M28" s="48">
        <f>'A(IxI)'!M28*M$102</f>
        <v>8.4910617906234158</v>
      </c>
      <c r="N28" s="48">
        <f>'A(IxI)'!N28*N$102</f>
        <v>0.5115769696862642</v>
      </c>
      <c r="O28" s="48">
        <f>'A(IxI)'!O28*O$102</f>
        <v>169.63617223921955</v>
      </c>
      <c r="P28" s="48">
        <f>'A(IxI)'!P28*P$102</f>
        <v>1386.9962131804712</v>
      </c>
      <c r="Q28" s="48">
        <f>'A(IxI)'!Q28*Q$102</f>
        <v>3.5277135338325749</v>
      </c>
      <c r="R28" s="48">
        <f>'A(IxI)'!R28*R$102</f>
        <v>152.93390885325067</v>
      </c>
      <c r="S28" s="48">
        <f>'A(IxI)'!S28*S$102</f>
        <v>22.468729529456894</v>
      </c>
      <c r="T28" s="48">
        <f>'A(IxI)'!T28*T$102</f>
        <v>11115.339661755863</v>
      </c>
      <c r="U28" s="48">
        <f>'A(IxI)'!U28*U$102</f>
        <v>34919.110237051384</v>
      </c>
      <c r="V28" s="48">
        <f>'A(IxI)'!V28*V$102</f>
        <v>135.33927792418521</v>
      </c>
      <c r="W28" s="48">
        <f>'A(IxI)'!W28*W$102</f>
        <v>182867.32124648461</v>
      </c>
      <c r="X28" s="48">
        <f>'A(IxI)'!X28*X$102</f>
        <v>8936.6926786170861</v>
      </c>
      <c r="Y28" s="48">
        <f>'A(IxI)'!Y28*Y$102</f>
        <v>21537.790686572676</v>
      </c>
      <c r="Z28" s="48">
        <f>'A(IxI)'!Z28*Z$102</f>
        <v>17.716849548509884</v>
      </c>
      <c r="AA28" s="48">
        <f>'A(IxI)'!AA28*AA$102</f>
        <v>4.5992927144198186</v>
      </c>
      <c r="AB28" s="48">
        <f>'A(IxI)'!AB28*AB$102</f>
        <v>4092.6320494891879</v>
      </c>
      <c r="AC28" s="48">
        <f>'A(IxI)'!AC28*AC$102</f>
        <v>1033.3006111418006</v>
      </c>
      <c r="AD28" s="48">
        <f>'A(IxI)'!AD28*AD$102</f>
        <v>2.3324130497633804</v>
      </c>
      <c r="AE28" s="48">
        <f>'A(IxI)'!AE28*AE$102</f>
        <v>174328.30291555374</v>
      </c>
      <c r="AF28" s="48">
        <f>'A(IxI)'!AF28*AF$102</f>
        <v>18988.659488789304</v>
      </c>
      <c r="AG28" s="48">
        <f>'A(IxI)'!AG28*AG$102</f>
        <v>2.2980043489145272</v>
      </c>
      <c r="AH28" s="48">
        <f>'A(IxI)'!AH28*AH$102</f>
        <v>14.326309612419106</v>
      </c>
      <c r="AI28" s="48">
        <f>'A(IxI)'!AI28*AI$102</f>
        <v>8.2128464445874876</v>
      </c>
      <c r="AJ28" s="48">
        <f>'A(IxI)'!AJ28*AJ$102</f>
        <v>0</v>
      </c>
      <c r="AK28" s="48">
        <f>'A(IxI)'!AK28*AK$102</f>
        <v>6.2688661153935294</v>
      </c>
      <c r="AL28" s="48">
        <f>'A(IxI)'!AL28*AL$102</f>
        <v>39.189556509646437</v>
      </c>
      <c r="AM28" s="48">
        <f>'A(IxI)'!AM28*AM$102</f>
        <v>2.5619079790614951</v>
      </c>
      <c r="AN28" s="48">
        <f>'A(IxI)'!AN28*AN$102</f>
        <v>17.269065192916401</v>
      </c>
      <c r="AO28" s="48">
        <f>'A(IxI)'!AO28*AO$102</f>
        <v>21.310795706408165</v>
      </c>
      <c r="AP28" s="48">
        <f>'A(IxI)'!AP28*AP$102</f>
        <v>4.0890519593759844</v>
      </c>
      <c r="AQ28" s="48">
        <f>'A(IxI)'!AQ28*AQ$102</f>
        <v>512.35471142260326</v>
      </c>
      <c r="AR28" s="48">
        <f>'A(IxI)'!AR28*AR$102</f>
        <v>929.80321643934792</v>
      </c>
      <c r="AS28" s="48">
        <f>'A(IxI)'!AS28*AS$102</f>
        <v>14728.174356877829</v>
      </c>
      <c r="AT28" s="48">
        <f>'A(IxI)'!AT28*AT$102</f>
        <v>832.27390081053784</v>
      </c>
      <c r="AU28" s="48">
        <f>'A(IxI)'!AU28*AU$102</f>
        <v>1.5012567680857658</v>
      </c>
      <c r="AV28" s="48">
        <f>'A(IxI)'!AV28*AV$102</f>
        <v>17.325498634732515</v>
      </c>
      <c r="AW28" s="48">
        <f>'A(IxI)'!AW28*AW$102</f>
        <v>2.8606529646446641</v>
      </c>
      <c r="AX28" s="48">
        <f>'A(IxI)'!AX28*AX$102</f>
        <v>9.6140403009165283</v>
      </c>
      <c r="AY28" s="48">
        <f>'A(IxI)'!AY28*AY$102</f>
        <v>19.152065231303119</v>
      </c>
      <c r="AZ28" s="48">
        <f>'A(IxI)'!AZ28*AZ$102</f>
        <v>78.805036663171506</v>
      </c>
      <c r="BA28" s="48">
        <f>'A(IxI)'!BA28*BA$102</f>
        <v>1.5031770216637288</v>
      </c>
      <c r="BB28" s="48">
        <f>'A(IxI)'!BB28*BB$102</f>
        <v>7.2906862575492593</v>
      </c>
      <c r="BC28" s="48">
        <f>'A(IxI)'!BC28*BC$102</f>
        <v>5.4476364147503276</v>
      </c>
      <c r="BD28" s="48">
        <f>'A(IxI)'!BD28*BD$102</f>
        <v>8.390827439115764</v>
      </c>
      <c r="BE28" s="48">
        <f>'A(IxI)'!BE28*BE$102</f>
        <v>17.923092417383732</v>
      </c>
      <c r="BF28" s="48">
        <f>'A(IxI)'!BF28*BF$102</f>
        <v>20.805363431623267</v>
      </c>
      <c r="BG28" s="48">
        <f>'A(IxI)'!BG28*BG$102</f>
        <v>15.270573587403318</v>
      </c>
      <c r="BH28" s="48">
        <f>'A(IxI)'!BH28*BH$102</f>
        <v>20.648373171053514</v>
      </c>
      <c r="BI28" s="48">
        <f>'A(IxI)'!BI28*BI$102</f>
        <v>500.01793787199171</v>
      </c>
      <c r="BJ28" s="48">
        <f>'A(IxI)'!BJ28*BJ$102</f>
        <v>14.161347918755929</v>
      </c>
      <c r="BK28" s="48">
        <f>'A(IxI)'!BK28*BK$102</f>
        <v>74.394133665326052</v>
      </c>
      <c r="BL28" s="48">
        <f>'A(IxI)'!BL28*BL$102</f>
        <v>0.37979108657539767</v>
      </c>
      <c r="BM28" s="48">
        <f>'A(IxI)'!BM28*BM$102</f>
        <v>1768.5816675569758</v>
      </c>
      <c r="BN28" s="48">
        <f>'A(IxI)'!BN28*BN$102</f>
        <v>14300.857692618147</v>
      </c>
      <c r="BO28" s="48">
        <f>'A(IxI)'!BO28*BO$102</f>
        <v>2.316264528655184</v>
      </c>
      <c r="BP28" s="48">
        <f>'A(IxI)'!BP28*BP$102</f>
        <v>4.5333124829784994</v>
      </c>
      <c r="BQ28" s="48">
        <f>'A(IxI)'!BQ28*BQ$102</f>
        <v>1.7649185926458411</v>
      </c>
      <c r="BR28" s="48">
        <f>'A(IxI)'!BR28*BR$102</f>
        <v>0.22110097952023131</v>
      </c>
      <c r="BS28" s="48">
        <f>'A(IxI)'!BS28*BS$102</f>
        <v>0.36485143804737685</v>
      </c>
      <c r="BT28" s="48">
        <f>'A(IxI)'!BT28*BT$102</f>
        <v>22.674176215547199</v>
      </c>
      <c r="BU28" s="48">
        <f>'A(IxI)'!BU28*BU$102</f>
        <v>24.410724722236871</v>
      </c>
      <c r="BV28" s="48">
        <f>'A(IxI)'!BV28*BV$102</f>
        <v>6.6427257705040272</v>
      </c>
      <c r="BW28" s="48">
        <f>'A(IxI)'!BW28*BW$102</f>
        <v>2.0512277092249489</v>
      </c>
      <c r="BX28" s="48">
        <f>'A(IxI)'!BX28*BX$102</f>
        <v>16.927940247795799</v>
      </c>
      <c r="BY28" s="48">
        <f>'A(IxI)'!BY28*BY$102</f>
        <v>29.556610935029095</v>
      </c>
      <c r="BZ28" s="48">
        <f>'A(IxI)'!BZ28*BZ$102</f>
        <v>1052.75491321964</v>
      </c>
      <c r="CA28" s="55">
        <f>'A(IxI)'!CA28*CA$102</f>
        <v>0</v>
      </c>
      <c r="CB28" s="83">
        <f t="shared" si="0"/>
        <v>494930.70338469528</v>
      </c>
      <c r="CC28" s="51">
        <f>'Sim_F(IxI)'!B22</f>
        <v>912006.94232021598</v>
      </c>
      <c r="CD28" s="48">
        <f>'Sim_F(IxI)'!C22</f>
        <v>0</v>
      </c>
      <c r="CE28" s="48">
        <f>'Sim_F(IxI)'!D22</f>
        <v>0</v>
      </c>
      <c r="CF28" s="48">
        <f>'Sim_F(IxI)'!E22</f>
        <v>512.770435642846</v>
      </c>
      <c r="CG28" s="48">
        <f>'Sim_F(IxI)'!F22</f>
        <v>5906.0062974041102</v>
      </c>
      <c r="CH28" s="82">
        <f>'Sim_F(IxI)'!G22</f>
        <v>237378.577562041</v>
      </c>
      <c r="CI28" s="93">
        <f t="shared" si="1"/>
        <v>1650734.9999999995</v>
      </c>
      <c r="CJ28" s="127"/>
      <c r="CK28" s="48">
        <f>+'(I-AIxI)-1xSim_F(IxI)'!H21</f>
        <v>1650735.0000000023</v>
      </c>
      <c r="CL28" s="48">
        <f t="shared" si="2"/>
        <v>2.7939677238464355E-9</v>
      </c>
      <c r="CM28" s="48"/>
      <c r="CN28" s="247">
        <f t="shared" si="3"/>
        <v>0.70017555611003846</v>
      </c>
      <c r="CO28" s="360">
        <v>0</v>
      </c>
    </row>
    <row r="29" spans="1:93" ht="19.5" x14ac:dyDescent="0.25">
      <c r="A29" s="30"/>
      <c r="B29" s="42" t="s">
        <v>20</v>
      </c>
      <c r="C29" s="43" t="s">
        <v>131</v>
      </c>
      <c r="D29" s="51">
        <f>'A(IxI)'!D29*D$102</f>
        <v>11.222587578141406</v>
      </c>
      <c r="E29" s="48">
        <f>'A(IxI)'!E29*E$102</f>
        <v>15.079121267401732</v>
      </c>
      <c r="F29" s="48">
        <f>'A(IxI)'!F29*F$102</f>
        <v>34.070081878148564</v>
      </c>
      <c r="G29" s="48">
        <f>'A(IxI)'!G29*G$102</f>
        <v>5.1288202098357702</v>
      </c>
      <c r="H29" s="48">
        <f>'A(IxI)'!H29*H$102</f>
        <v>113.70637796442874</v>
      </c>
      <c r="I29" s="48">
        <f>'A(IxI)'!I29*I$102</f>
        <v>17.945879989886055</v>
      </c>
      <c r="J29" s="48">
        <f>'A(IxI)'!J29*J$102</f>
        <v>25.311045160134821</v>
      </c>
      <c r="K29" s="48">
        <f>'A(IxI)'!K29*K$102</f>
        <v>68.139515903071839</v>
      </c>
      <c r="L29" s="48">
        <f>'A(IxI)'!L29*L$102</f>
        <v>21.792295336151625</v>
      </c>
      <c r="M29" s="48">
        <f>'A(IxI)'!M29*M$102</f>
        <v>79.963797535633532</v>
      </c>
      <c r="N29" s="48">
        <f>'A(IxI)'!N29*N$102</f>
        <v>4.8177293060167052</v>
      </c>
      <c r="O29" s="48">
        <f>'A(IxI)'!O29*O$102</f>
        <v>343.737827045139</v>
      </c>
      <c r="P29" s="48">
        <f>'A(IxI)'!P29*P$102</f>
        <v>90.208757007008344</v>
      </c>
      <c r="Q29" s="48">
        <f>'A(IxI)'!Q29*Q$102</f>
        <v>17.186647549298605</v>
      </c>
      <c r="R29" s="48">
        <f>'A(IxI)'!R29*R$102</f>
        <v>240.98385834890271</v>
      </c>
      <c r="S29" s="48">
        <f>'A(IxI)'!S29*S$102</f>
        <v>34.716674763088406</v>
      </c>
      <c r="T29" s="48">
        <f>'A(IxI)'!T29*T$102</f>
        <v>148.77390343548413</v>
      </c>
      <c r="U29" s="48">
        <f>'A(IxI)'!U29*U$102</f>
        <v>266.31475474471625</v>
      </c>
      <c r="V29" s="48">
        <f>'A(IxI)'!V29*V$102</f>
        <v>482.63673368295645</v>
      </c>
      <c r="W29" s="48">
        <f>'A(IxI)'!W29*W$102</f>
        <v>131.84791889161625</v>
      </c>
      <c r="X29" s="48">
        <f>'A(IxI)'!X29*X$102</f>
        <v>223841.31617438505</v>
      </c>
      <c r="Y29" s="48">
        <f>'A(IxI)'!Y29*Y$102</f>
        <v>24527.767191453375</v>
      </c>
      <c r="Z29" s="48">
        <f>'A(IxI)'!Z29*Z$102</f>
        <v>163.43258267372977</v>
      </c>
      <c r="AA29" s="48">
        <f>'A(IxI)'!AA29*AA$102</f>
        <v>37.402354492020848</v>
      </c>
      <c r="AB29" s="48">
        <f>'A(IxI)'!AB29*AB$102</f>
        <v>5990.8750647983506</v>
      </c>
      <c r="AC29" s="48">
        <f>'A(IxI)'!AC29*AC$102</f>
        <v>31.040270633513646</v>
      </c>
      <c r="AD29" s="48">
        <f>'A(IxI)'!AD29*AD$102</f>
        <v>24.391230094567238</v>
      </c>
      <c r="AE29" s="48">
        <f>'A(IxI)'!AE29*AE$102</f>
        <v>154.73002498624177</v>
      </c>
      <c r="AF29" s="48">
        <f>'A(IxI)'!AF29*AF$102</f>
        <v>5197.7492384629131</v>
      </c>
      <c r="AG29" s="48">
        <f>'A(IxI)'!AG29*AG$102</f>
        <v>14.160440892750527</v>
      </c>
      <c r="AH29" s="48">
        <f>'A(IxI)'!AH29*AH$102</f>
        <v>39.702269740030523</v>
      </c>
      <c r="AI29" s="48">
        <f>'A(IxI)'!AI29*AI$102</f>
        <v>23.716764733610226</v>
      </c>
      <c r="AJ29" s="48">
        <f>'A(IxI)'!AJ29*AJ$102</f>
        <v>0</v>
      </c>
      <c r="AK29" s="48">
        <f>'A(IxI)'!AK29*AK$102</f>
        <v>23.501202978936451</v>
      </c>
      <c r="AL29" s="48">
        <f>'A(IxI)'!AL29*AL$102</f>
        <v>76.149773203137684</v>
      </c>
      <c r="AM29" s="48">
        <f>'A(IxI)'!AM29*AM$102</f>
        <v>11.594339461453757</v>
      </c>
      <c r="AN29" s="48">
        <f>'A(IxI)'!AN29*AN$102</f>
        <v>45.22304677126472</v>
      </c>
      <c r="AO29" s="48">
        <f>'A(IxI)'!AO29*AO$102</f>
        <v>66.067005828150926</v>
      </c>
      <c r="AP29" s="48">
        <f>'A(IxI)'!AP29*AP$102</f>
        <v>15.349127171058928</v>
      </c>
      <c r="AQ29" s="48">
        <f>'A(IxI)'!AQ29*AQ$102</f>
        <v>120.20899245617002</v>
      </c>
      <c r="AR29" s="48">
        <f>'A(IxI)'!AR29*AR$102</f>
        <v>24.93380403721314</v>
      </c>
      <c r="AS29" s="48">
        <f>'A(IxI)'!AS29*AS$102</f>
        <v>40.071115337581922</v>
      </c>
      <c r="AT29" s="48">
        <f>'A(IxI)'!AT29*AT$102</f>
        <v>18.264203048975144</v>
      </c>
      <c r="AU29" s="48">
        <f>'A(IxI)'!AU29*AU$102</f>
        <v>7.5271427616522999</v>
      </c>
      <c r="AV29" s="48">
        <f>'A(IxI)'!AV29*AV$102</f>
        <v>61.220568770153498</v>
      </c>
      <c r="AW29" s="48">
        <f>'A(IxI)'!AW29*AW$102</f>
        <v>9.3647376628149317</v>
      </c>
      <c r="AX29" s="48">
        <f>'A(IxI)'!AX29*AX$102</f>
        <v>31.339267378449492</v>
      </c>
      <c r="AY29" s="48">
        <f>'A(IxI)'!AY29*AY$102</f>
        <v>46.481498055546567</v>
      </c>
      <c r="AZ29" s="48">
        <f>'A(IxI)'!AZ29*AZ$102</f>
        <v>130.90410966216257</v>
      </c>
      <c r="BA29" s="48">
        <f>'A(IxI)'!BA29*BA$102</f>
        <v>5.8425824065819709</v>
      </c>
      <c r="BB29" s="48">
        <f>'A(IxI)'!BB29*BB$102</f>
        <v>23.280316369850819</v>
      </c>
      <c r="BC29" s="48">
        <f>'A(IxI)'!BC29*BC$102</f>
        <v>11.591801029402042</v>
      </c>
      <c r="BD29" s="48">
        <f>'A(IxI)'!BD29*BD$102</f>
        <v>34.44504569735367</v>
      </c>
      <c r="BE29" s="48">
        <f>'A(IxI)'!BE29*BE$102</f>
        <v>37.163841880177579</v>
      </c>
      <c r="BF29" s="48">
        <f>'A(IxI)'!BF29*BF$102</f>
        <v>50.960439891814147</v>
      </c>
      <c r="BG29" s="48">
        <f>'A(IxI)'!BG29*BG$102</f>
        <v>53.574543226699433</v>
      </c>
      <c r="BH29" s="48">
        <f>'A(IxI)'!BH29*BH$102</f>
        <v>44.787608792905978</v>
      </c>
      <c r="BI29" s="48">
        <f>'A(IxI)'!BI29*BI$102</f>
        <v>880.39018915276051</v>
      </c>
      <c r="BJ29" s="48">
        <f>'A(IxI)'!BJ29*BJ$102</f>
        <v>133.36319835259661</v>
      </c>
      <c r="BK29" s="48">
        <f>'A(IxI)'!BK29*BK$102</f>
        <v>11272.690742745117</v>
      </c>
      <c r="BL29" s="48">
        <f>'A(IxI)'!BL29*BL$102</f>
        <v>3.4450776988584777</v>
      </c>
      <c r="BM29" s="48">
        <f>'A(IxI)'!BM29*BM$102</f>
        <v>6548.0476758768145</v>
      </c>
      <c r="BN29" s="48">
        <f>'A(IxI)'!BN29*BN$102</f>
        <v>40436.572844832612</v>
      </c>
      <c r="BO29" s="48">
        <f>'A(IxI)'!BO29*BO$102</f>
        <v>21.813209275297716</v>
      </c>
      <c r="BP29" s="48">
        <f>'A(IxI)'!BP29*BP$102</f>
        <v>20.930533547425306</v>
      </c>
      <c r="BQ29" s="48">
        <f>'A(IxI)'!BQ29*BQ$102</f>
        <v>16.256973973784149</v>
      </c>
      <c r="BR29" s="48">
        <f>'A(IxI)'!BR29*BR$102</f>
        <v>1.7183399715156393</v>
      </c>
      <c r="BS29" s="48">
        <f>'A(IxI)'!BS29*BS$102</f>
        <v>3.4359550362503199</v>
      </c>
      <c r="BT29" s="48">
        <f>'A(IxI)'!BT29*BT$102</f>
        <v>62.133079272282082</v>
      </c>
      <c r="BU29" s="48">
        <f>'A(IxI)'!BU29*BU$102</f>
        <v>308.59489898900569</v>
      </c>
      <c r="BV29" s="48">
        <f>'A(IxI)'!BV29*BV$102</f>
        <v>34.205793117511909</v>
      </c>
      <c r="BW29" s="48">
        <f>'A(IxI)'!BW29*BW$102</f>
        <v>19.309546351891488</v>
      </c>
      <c r="BX29" s="48">
        <f>'A(IxI)'!BX29*BX$102</f>
        <v>68.289474189670926</v>
      </c>
      <c r="BY29" s="48">
        <f>'A(IxI)'!BY29*BY$102</f>
        <v>359.05820286965985</v>
      </c>
      <c r="BZ29" s="48">
        <f>'A(IxI)'!BZ29*BZ$102</f>
        <v>4859.8134978199123</v>
      </c>
      <c r="CA29" s="55">
        <f>'A(IxI)'!CA29*CA$102</f>
        <v>0</v>
      </c>
      <c r="CB29" s="83">
        <f t="shared" si="0"/>
        <v>328239.78328189551</v>
      </c>
      <c r="CC29" s="51">
        <f>'Sim_F(IxI)'!B23</f>
        <v>1447443.3375870101</v>
      </c>
      <c r="CD29" s="48">
        <f>'Sim_F(IxI)'!C23</f>
        <v>0</v>
      </c>
      <c r="CE29" s="48">
        <f>'Sim_F(IxI)'!D23</f>
        <v>0</v>
      </c>
      <c r="CF29" s="48">
        <f>'Sim_F(IxI)'!E23</f>
        <v>1419.49050152205</v>
      </c>
      <c r="CG29" s="48">
        <f>'Sim_F(IxI)'!F23</f>
        <v>-236.60526638309099</v>
      </c>
      <c r="CH29" s="82">
        <f>'Sim_F(IxI)'!G23</f>
        <v>3255.9938959502001</v>
      </c>
      <c r="CI29" s="93">
        <f t="shared" si="1"/>
        <v>1780121.9999999949</v>
      </c>
      <c r="CJ29" s="127"/>
      <c r="CK29" s="48">
        <f>+'(I-AIxI)-1xSim_F(IxI)'!H22</f>
        <v>1780121.9999999951</v>
      </c>
      <c r="CL29" s="48">
        <f t="shared" si="2"/>
        <v>0</v>
      </c>
      <c r="CM29" s="48"/>
      <c r="CN29" s="247">
        <f t="shared" si="3"/>
        <v>0.81560826545489773</v>
      </c>
      <c r="CO29" s="360">
        <v>0</v>
      </c>
    </row>
    <row r="30" spans="1:93" ht="19.5" x14ac:dyDescent="0.25">
      <c r="A30" s="30"/>
      <c r="B30" s="42" t="s">
        <v>21</v>
      </c>
      <c r="C30" s="43" t="s">
        <v>132</v>
      </c>
      <c r="D30" s="51">
        <f>'A(IxI)'!D30*D$102</f>
        <v>10.583065007297741</v>
      </c>
      <c r="E30" s="48">
        <f>'A(IxI)'!E30*E$102</f>
        <v>13.950550561105729</v>
      </c>
      <c r="F30" s="48">
        <f>'A(IxI)'!F30*F$102</f>
        <v>31.796882635199104</v>
      </c>
      <c r="G30" s="48">
        <f>'A(IxI)'!G30*G$102</f>
        <v>4.9901585387143257</v>
      </c>
      <c r="H30" s="48">
        <f>'A(IxI)'!H30*H$102</f>
        <v>108.15233517072517</v>
      </c>
      <c r="I30" s="48">
        <f>'A(IxI)'!I30*I$102</f>
        <v>16.815322345432499</v>
      </c>
      <c r="J30" s="48">
        <f>'A(IxI)'!J30*J$102</f>
        <v>24.627364162605165</v>
      </c>
      <c r="K30" s="48">
        <f>'A(IxI)'!K30*K$102</f>
        <v>65.630653713858493</v>
      </c>
      <c r="L30" s="48">
        <f>'A(IxI)'!L30*L$102</f>
        <v>19.845742504950476</v>
      </c>
      <c r="M30" s="48">
        <f>'A(IxI)'!M30*M$102</f>
        <v>150.12365735862838</v>
      </c>
      <c r="N30" s="48">
        <f>'A(IxI)'!N30*N$102</f>
        <v>4.7003347887395579</v>
      </c>
      <c r="O30" s="48">
        <f>'A(IxI)'!O30*O$102</f>
        <v>327.70339511788438</v>
      </c>
      <c r="P30" s="48">
        <f>'A(IxI)'!P30*P$102</f>
        <v>52.77563805717638</v>
      </c>
      <c r="Q30" s="48">
        <f>'A(IxI)'!Q30*Q$102</f>
        <v>14.585178381150218</v>
      </c>
      <c r="R30" s="48">
        <f>'A(IxI)'!R30*R$102</f>
        <v>71.872029356896604</v>
      </c>
      <c r="S30" s="48">
        <f>'A(IxI)'!S30*S$102</f>
        <v>9.7942161019868887</v>
      </c>
      <c r="T30" s="48">
        <f>'A(IxI)'!T30*T$102</f>
        <v>133.98043037352255</v>
      </c>
      <c r="U30" s="48">
        <f>'A(IxI)'!U30*U$102</f>
        <v>244.72814139176563</v>
      </c>
      <c r="V30" s="48">
        <f>'A(IxI)'!V30*V$102</f>
        <v>470.4081028736116</v>
      </c>
      <c r="W30" s="48">
        <f>'A(IxI)'!W30*W$102</f>
        <v>128.46027217997832</v>
      </c>
      <c r="X30" s="48">
        <f>'A(IxI)'!X30*X$102</f>
        <v>240.08713903752187</v>
      </c>
      <c r="Y30" s="48">
        <f>'A(IxI)'!Y30*Y$102</f>
        <v>13797.531191028571</v>
      </c>
      <c r="Z30" s="48">
        <f>'A(IxI)'!Z30*Z$102</f>
        <v>1285.3938278605794</v>
      </c>
      <c r="AA30" s="48">
        <f>'A(IxI)'!AA30*AA$102</f>
        <v>35.686365866647925</v>
      </c>
      <c r="AB30" s="48">
        <f>'A(IxI)'!AB30*AB$102</f>
        <v>10756.094669825157</v>
      </c>
      <c r="AC30" s="48">
        <f>'A(IxI)'!AC30*AC$102</f>
        <v>1644.1650853178521</v>
      </c>
      <c r="AD30" s="48">
        <f>'A(IxI)'!AD30*AD$102</f>
        <v>17.854716859496747</v>
      </c>
      <c r="AE30" s="48">
        <f>'A(IxI)'!AE30*AE$102</f>
        <v>1547.8497673249169</v>
      </c>
      <c r="AF30" s="48">
        <f>'A(IxI)'!AF30*AF$102</f>
        <v>4110.0897272642706</v>
      </c>
      <c r="AG30" s="48">
        <f>'A(IxI)'!AG30*AG$102</f>
        <v>12.797123354877678</v>
      </c>
      <c r="AH30" s="48">
        <f>'A(IxI)'!AH30*AH$102</f>
        <v>25.774498731003455</v>
      </c>
      <c r="AI30" s="48">
        <f>'A(IxI)'!AI30*AI$102</f>
        <v>171.46261204788502</v>
      </c>
      <c r="AJ30" s="48">
        <f>'A(IxI)'!AJ30*AJ$102</f>
        <v>0</v>
      </c>
      <c r="AK30" s="48">
        <f>'A(IxI)'!AK30*AK$102</f>
        <v>18.091577556388714</v>
      </c>
      <c r="AL30" s="48">
        <f>'A(IxI)'!AL30*AL$102</f>
        <v>34.42349727501739</v>
      </c>
      <c r="AM30" s="48">
        <f>'A(IxI)'!AM30*AM$102</f>
        <v>9.6059687626619734</v>
      </c>
      <c r="AN30" s="48">
        <f>'A(IxI)'!AN30*AN$102</f>
        <v>28.139985235722492</v>
      </c>
      <c r="AO30" s="48">
        <f>'A(IxI)'!AO30*AO$102</f>
        <v>46.132275935591124</v>
      </c>
      <c r="AP30" s="48">
        <f>'A(IxI)'!AP30*AP$102</f>
        <v>11.82275032875109</v>
      </c>
      <c r="AQ30" s="48">
        <f>'A(IxI)'!AQ30*AQ$102</f>
        <v>105.24007361410642</v>
      </c>
      <c r="AR30" s="48">
        <f>'A(IxI)'!AR30*AR$102</f>
        <v>19.744380874423435</v>
      </c>
      <c r="AS30" s="48">
        <f>'A(IxI)'!AS30*AS$102</f>
        <v>34.172321887489026</v>
      </c>
      <c r="AT30" s="48">
        <f>'A(IxI)'!AT30*AT$102</f>
        <v>20.988381895351662</v>
      </c>
      <c r="AU30" s="48">
        <f>'A(IxI)'!AU30*AU$102</f>
        <v>6.4438820591105053</v>
      </c>
      <c r="AV30" s="48">
        <f>'A(IxI)'!AV30*AV$102</f>
        <v>45.852892584605286</v>
      </c>
      <c r="AW30" s="48">
        <f>'A(IxI)'!AW30*AW$102</f>
        <v>6.7442555095419454</v>
      </c>
      <c r="AX30" s="48">
        <f>'A(IxI)'!AX30*AX$102</f>
        <v>22.517459231819981</v>
      </c>
      <c r="AY30" s="48">
        <f>'A(IxI)'!AY30*AY$102</f>
        <v>27.12530215150295</v>
      </c>
      <c r="AZ30" s="48">
        <f>'A(IxI)'!AZ30*AZ$102</f>
        <v>44.51463412757213</v>
      </c>
      <c r="BA30" s="48">
        <f>'A(IxI)'!BA30*BA$102</f>
        <v>4.5686102728881659</v>
      </c>
      <c r="BB30" s="48">
        <f>'A(IxI)'!BB30*BB$102</f>
        <v>16.536163392017492</v>
      </c>
      <c r="BC30" s="48">
        <f>'A(IxI)'!BC30*BC$102</f>
        <v>5.9040098934076841</v>
      </c>
      <c r="BD30" s="48">
        <f>'A(IxI)'!BD30*BD$102</f>
        <v>27.538312100179066</v>
      </c>
      <c r="BE30" s="48">
        <f>'A(IxI)'!BE30*BE$102</f>
        <v>18.341783103193837</v>
      </c>
      <c r="BF30" s="48">
        <f>'A(IxI)'!BF30*BF$102</f>
        <v>29.985448530627188</v>
      </c>
      <c r="BG30" s="48">
        <f>'A(IxI)'!BG30*BG$102</f>
        <v>39.986574875303162</v>
      </c>
      <c r="BH30" s="48">
        <f>'A(IxI)'!BH30*BH$102</f>
        <v>23.324044034986205</v>
      </c>
      <c r="BI30" s="48">
        <f>'A(IxI)'!BI30*BI$102</f>
        <v>337.81455459491951</v>
      </c>
      <c r="BJ30" s="48">
        <f>'A(IxI)'!BJ30*BJ$102</f>
        <v>130.11351218330736</v>
      </c>
      <c r="BK30" s="48">
        <f>'A(IxI)'!BK30*BK$102</f>
        <v>5220.1198719952517</v>
      </c>
      <c r="BL30" s="48">
        <f>'A(IxI)'!BL30*BL$102</f>
        <v>3.343221865578708</v>
      </c>
      <c r="BM30" s="48">
        <f>'A(IxI)'!BM30*BM$102</f>
        <v>3784.8303110793513</v>
      </c>
      <c r="BN30" s="48">
        <f>'A(IxI)'!BN30*BN$102</f>
        <v>34939.6904220949</v>
      </c>
      <c r="BO30" s="48">
        <f>'A(IxI)'!BO30*BO$102</f>
        <v>21.281682697010879</v>
      </c>
      <c r="BP30" s="48">
        <f>'A(IxI)'!BP30*BP$102</f>
        <v>17.458394352911196</v>
      </c>
      <c r="BQ30" s="48">
        <f>'A(IxI)'!BQ30*BQ$102</f>
        <v>15.811292496252294</v>
      </c>
      <c r="BR30" s="48">
        <f>'A(IxI)'!BR30*BR$102</f>
        <v>1.6269414298735885</v>
      </c>
      <c r="BS30" s="48">
        <f>'A(IxI)'!BS30*BS$102</f>
        <v>3.352230472821041</v>
      </c>
      <c r="BT30" s="48">
        <f>'A(IxI)'!BT30*BT$102</f>
        <v>40.01105202844662</v>
      </c>
      <c r="BU30" s="48">
        <f>'A(IxI)'!BU30*BU$102</f>
        <v>104.95933557840068</v>
      </c>
      <c r="BV30" s="48">
        <f>'A(IxI)'!BV30*BV$102</f>
        <v>29.513166970006573</v>
      </c>
      <c r="BW30" s="48">
        <f>'A(IxI)'!BW30*BW$102</f>
        <v>18.837978497648667</v>
      </c>
      <c r="BX30" s="48">
        <f>'A(IxI)'!BX30*BX$102</f>
        <v>54.221368683906171</v>
      </c>
      <c r="BY30" s="48">
        <f>'A(IxI)'!BY30*BY$102</f>
        <v>135.99536049488532</v>
      </c>
      <c r="BZ30" s="48">
        <f>'A(IxI)'!BZ30*BZ$102</f>
        <v>5042.9602657375081</v>
      </c>
      <c r="CA30" s="55">
        <f>'A(IxI)'!CA30*CA$102</f>
        <v>0</v>
      </c>
      <c r="CB30" s="83">
        <f t="shared" si="0"/>
        <v>86099.99574362523</v>
      </c>
      <c r="CC30" s="51">
        <f>'Sim_F(IxI)'!B24</f>
        <v>634471.07176511304</v>
      </c>
      <c r="CD30" s="48">
        <f>'Sim_F(IxI)'!C24</f>
        <v>0</v>
      </c>
      <c r="CE30" s="48">
        <f>'Sim_F(IxI)'!D24</f>
        <v>0</v>
      </c>
      <c r="CF30" s="48">
        <f>'Sim_F(IxI)'!E24</f>
        <v>920.81233996566095</v>
      </c>
      <c r="CG30" s="48">
        <f>'Sim_F(IxI)'!F24</f>
        <v>-285.31007685504602</v>
      </c>
      <c r="CH30" s="82">
        <f>'Sim_F(IxI)'!G24</f>
        <v>34920.430228150901</v>
      </c>
      <c r="CI30" s="93">
        <f t="shared" si="1"/>
        <v>756126.99999999977</v>
      </c>
      <c r="CJ30" s="127"/>
      <c r="CK30" s="48">
        <f>+'(I-AIxI)-1xSim_F(IxI)'!H23</f>
        <v>756126.99999999953</v>
      </c>
      <c r="CL30" s="48">
        <f t="shared" si="2"/>
        <v>0</v>
      </c>
      <c r="CM30" s="48"/>
      <c r="CN30" s="247">
        <f t="shared" si="3"/>
        <v>0.88613024565499543</v>
      </c>
      <c r="CO30" s="360">
        <v>0</v>
      </c>
    </row>
    <row r="31" spans="1:93" ht="19.5" x14ac:dyDescent="0.25">
      <c r="A31" s="30"/>
      <c r="B31" s="42" t="s">
        <v>22</v>
      </c>
      <c r="C31" s="43" t="s">
        <v>133</v>
      </c>
      <c r="D31" s="51">
        <f>'A(IxI)'!D31*D$102</f>
        <v>50.244343255810811</v>
      </c>
      <c r="E31" s="48">
        <f>'A(IxI)'!E31*E$102</f>
        <v>65.879504285775596</v>
      </c>
      <c r="F31" s="48">
        <f>'A(IxI)'!F31*F$102</f>
        <v>150.52537643496353</v>
      </c>
      <c r="G31" s="48">
        <f>'A(IxI)'!G31*G$102</f>
        <v>23.892365483457208</v>
      </c>
      <c r="H31" s="48">
        <f>'A(IxI)'!H31*H$102</f>
        <v>514.67704150203463</v>
      </c>
      <c r="I31" s="48">
        <f>'A(IxI)'!I31*I$102</f>
        <v>79.691514814583371</v>
      </c>
      <c r="J31" s="48">
        <f>'A(IxI)'!J31*J$102</f>
        <v>117.91407494991655</v>
      </c>
      <c r="K31" s="48">
        <f>'A(IxI)'!K31*K$102</f>
        <v>313.38730786067413</v>
      </c>
      <c r="L31" s="48">
        <f>'A(IxI)'!L31*L$102</f>
        <v>93.297834324534847</v>
      </c>
      <c r="M31" s="48">
        <f>'A(IxI)'!M31*M$102</f>
        <v>3136.5373229757693</v>
      </c>
      <c r="N31" s="48">
        <f>'A(IxI)'!N31*N$102</f>
        <v>22.521024915753209</v>
      </c>
      <c r="O31" s="48">
        <f>'A(IxI)'!O31*O$102</f>
        <v>1699.8865570325695</v>
      </c>
      <c r="P31" s="48">
        <f>'A(IxI)'!P31*P$102</f>
        <v>208.30183675225808</v>
      </c>
      <c r="Q31" s="48">
        <f>'A(IxI)'!Q31*Q$102</f>
        <v>67.122255238702706</v>
      </c>
      <c r="R31" s="48">
        <f>'A(IxI)'!R31*R$102</f>
        <v>137.89793472054393</v>
      </c>
      <c r="S31" s="48">
        <f>'A(IxI)'!S31*S$102</f>
        <v>16.475459167867406</v>
      </c>
      <c r="T31" s="48">
        <f>'A(IxI)'!T31*T$102</f>
        <v>629.21164157954365</v>
      </c>
      <c r="U31" s="48">
        <f>'A(IxI)'!U31*U$102</f>
        <v>2235.2426230625965</v>
      </c>
      <c r="V31" s="48">
        <f>'A(IxI)'!V31*V$102</f>
        <v>2261.6261588632601</v>
      </c>
      <c r="W31" s="48">
        <f>'A(IxI)'!W31*W$102</f>
        <v>615.27900281706241</v>
      </c>
      <c r="X31" s="48">
        <f>'A(IxI)'!X31*X$102</f>
        <v>6520.3427474541922</v>
      </c>
      <c r="Y31" s="48">
        <f>'A(IxI)'!Y31*Y$102</f>
        <v>202075.65522416832</v>
      </c>
      <c r="Z31" s="48">
        <f>'A(IxI)'!Z31*Z$102</f>
        <v>43918.036593946941</v>
      </c>
      <c r="AA31" s="48">
        <f>'A(IxI)'!AA31*AA$102</f>
        <v>169.96878052562201</v>
      </c>
      <c r="AB31" s="48">
        <f>'A(IxI)'!AB31*AB$102</f>
        <v>3910.4350690815409</v>
      </c>
      <c r="AC31" s="48">
        <f>'A(IxI)'!AC31*AC$102</f>
        <v>62599.621176007029</v>
      </c>
      <c r="AD31" s="48">
        <f>'A(IxI)'!AD31*AD$102</f>
        <v>85.032435202953437</v>
      </c>
      <c r="AE31" s="48">
        <f>'A(IxI)'!AE31*AE$102</f>
        <v>54457.851617590059</v>
      </c>
      <c r="AF31" s="48">
        <f>'A(IxI)'!AF31*AF$102</f>
        <v>9089.2009832041767</v>
      </c>
      <c r="AG31" s="48">
        <f>'A(IxI)'!AG31*AG$102</f>
        <v>60.027788443511525</v>
      </c>
      <c r="AH31" s="48">
        <f>'A(IxI)'!AH31*AH$102</f>
        <v>120.39878485755892</v>
      </c>
      <c r="AI31" s="48">
        <f>'A(IxI)'!AI31*AI$102</f>
        <v>6029.1636798500849</v>
      </c>
      <c r="AJ31" s="48">
        <f>'A(IxI)'!AJ31*AJ$102</f>
        <v>0</v>
      </c>
      <c r="AK31" s="48">
        <f>'A(IxI)'!AK31*AK$102</f>
        <v>80.565526632281404</v>
      </c>
      <c r="AL31" s="48">
        <f>'A(IxI)'!AL31*AL$102</f>
        <v>114.50668627515741</v>
      </c>
      <c r="AM31" s="48">
        <f>'A(IxI)'!AM31*AM$102</f>
        <v>43.868137898893679</v>
      </c>
      <c r="AN31" s="48">
        <f>'A(IxI)'!AN31*AN$102</f>
        <v>114.61591036543555</v>
      </c>
      <c r="AO31" s="48">
        <f>'A(IxI)'!AO31*AO$102</f>
        <v>197.85915155176463</v>
      </c>
      <c r="AP31" s="48">
        <f>'A(IxI)'!AP31*AP$102</f>
        <v>52.659986247097748</v>
      </c>
      <c r="AQ31" s="48">
        <f>'A(IxI)'!AQ31*AQ$102</f>
        <v>489.0157087406879</v>
      </c>
      <c r="AR31" s="48">
        <f>'A(IxI)'!AR31*AR$102</f>
        <v>89.094207936390688</v>
      </c>
      <c r="AS31" s="48">
        <f>'A(IxI)'!AS31*AS$102</f>
        <v>157.50731672139358</v>
      </c>
      <c r="AT31" s="48">
        <f>'A(IxI)'!AT31*AT$102</f>
        <v>256.99259662277035</v>
      </c>
      <c r="AU31" s="48">
        <f>'A(IxI)'!AU31*AU$102</f>
        <v>29.736864635446462</v>
      </c>
      <c r="AV31" s="48">
        <f>'A(IxI)'!AV31*AV$102</f>
        <v>202.14761310786557</v>
      </c>
      <c r="AW31" s="48">
        <f>'A(IxI)'!AW31*AW$102</f>
        <v>29.288404901554415</v>
      </c>
      <c r="AX31" s="48">
        <f>'A(IxI)'!AX31*AX$102</f>
        <v>97.697350852196976</v>
      </c>
      <c r="AY31" s="48">
        <f>'A(IxI)'!AY31*AY$102</f>
        <v>106.91789400831615</v>
      </c>
      <c r="AZ31" s="48">
        <f>'A(IxI)'!AZ31*AZ$102</f>
        <v>108.05406940369924</v>
      </c>
      <c r="BA31" s="48">
        <f>'A(IxI)'!BA31*BA$102</f>
        <v>20.458619223055557</v>
      </c>
      <c r="BB31" s="48">
        <f>'A(IxI)'!BB31*BB$102</f>
        <v>71.418236147295161</v>
      </c>
      <c r="BC31" s="48">
        <f>'A(IxI)'!BC31*BC$102</f>
        <v>21.451554678996207</v>
      </c>
      <c r="BD31" s="48">
        <f>'A(IxI)'!BD31*BD$102</f>
        <v>124.27202070687926</v>
      </c>
      <c r="BE31" s="48">
        <f>'A(IxI)'!BE31*BE$102</f>
        <v>65.221251465183514</v>
      </c>
      <c r="BF31" s="48">
        <f>'A(IxI)'!BF31*BF$102</f>
        <v>118.71247392023392</v>
      </c>
      <c r="BG31" s="48">
        <f>'A(IxI)'!BG31*BG$102</f>
        <v>176.05528020900172</v>
      </c>
      <c r="BH31" s="48">
        <f>'A(IxI)'!BH31*BH$102</f>
        <v>85.987047582330305</v>
      </c>
      <c r="BI31" s="48">
        <f>'A(IxI)'!BI31*BI$102</f>
        <v>959.47153784810462</v>
      </c>
      <c r="BJ31" s="48">
        <f>'A(IxI)'!BJ31*BJ$102</f>
        <v>623.42147558859585</v>
      </c>
      <c r="BK31" s="48">
        <f>'A(IxI)'!BK31*BK$102</f>
        <v>1931.3574470701431</v>
      </c>
      <c r="BL31" s="48">
        <f>'A(IxI)'!BL31*BL$102</f>
        <v>15.995948562973828</v>
      </c>
      <c r="BM31" s="48">
        <f>'A(IxI)'!BM31*BM$102</f>
        <v>4318.7187582011211</v>
      </c>
      <c r="BN31" s="48">
        <f>'A(IxI)'!BN31*BN$102</f>
        <v>66895.402708811671</v>
      </c>
      <c r="BO31" s="48">
        <f>'A(IxI)'!BO31*BO$102</f>
        <v>101.96833370608925</v>
      </c>
      <c r="BP31" s="48">
        <f>'A(IxI)'!BP31*BP$102</f>
        <v>79.903038692798347</v>
      </c>
      <c r="BQ31" s="48">
        <f>'A(IxI)'!BQ31*BQ$102</f>
        <v>75.695026688947806</v>
      </c>
      <c r="BR31" s="48">
        <f>'A(IxI)'!BR31*BR$102</f>
        <v>7.7326292706339617</v>
      </c>
      <c r="BS31" s="48">
        <f>'A(IxI)'!BS31*BS$102</f>
        <v>16.061763554079736</v>
      </c>
      <c r="BT31" s="48">
        <f>'A(IxI)'!BT31*BT$102</f>
        <v>165.642367578364</v>
      </c>
      <c r="BU31" s="48">
        <f>'A(IxI)'!BU31*BU$102</f>
        <v>412.79628148495021</v>
      </c>
      <c r="BV31" s="48">
        <f>'A(IxI)'!BV31*BV$102</f>
        <v>136.52732535991572</v>
      </c>
      <c r="BW31" s="48">
        <f>'A(IxI)'!BW31*BW$102</f>
        <v>90.29035449794452</v>
      </c>
      <c r="BX31" s="48">
        <f>'A(IxI)'!BX31*BX$102</f>
        <v>244.10561902603536</v>
      </c>
      <c r="BY31" s="48">
        <f>'A(IxI)'!BY31*BY$102</f>
        <v>549.41327544941032</v>
      </c>
      <c r="BZ31" s="48">
        <f>'A(IxI)'!BZ31*BZ$102</f>
        <v>1119.7379265012914</v>
      </c>
      <c r="CA31" s="55">
        <f>'A(IxI)'!CA31*CA$102</f>
        <v>0</v>
      </c>
      <c r="CB31" s="83">
        <f t="shared" si="0"/>
        <v>482073.69178809685</v>
      </c>
      <c r="CC31" s="51">
        <f>'Sim_F(IxI)'!B25</f>
        <v>1554244.2831031301</v>
      </c>
      <c r="CD31" s="48">
        <f>'Sim_F(IxI)'!C25</f>
        <v>0</v>
      </c>
      <c r="CE31" s="48">
        <f>'Sim_F(IxI)'!D25</f>
        <v>0</v>
      </c>
      <c r="CF31" s="48">
        <f>'Sim_F(IxI)'!E25</f>
        <v>3824.9643529382301</v>
      </c>
      <c r="CG31" s="48">
        <f>'Sim_F(IxI)'!F25</f>
        <v>-11129.226843844701</v>
      </c>
      <c r="CH31" s="82">
        <f>'Sim_F(IxI)'!G25</f>
        <v>61863.287599679803</v>
      </c>
      <c r="CI31" s="93">
        <f t="shared" si="1"/>
        <v>2090877.0000000002</v>
      </c>
      <c r="CJ31" s="127"/>
      <c r="CK31" s="48">
        <f>+'(I-AIxI)-1xSim_F(IxI)'!H24</f>
        <v>2090876.9999999977</v>
      </c>
      <c r="CL31" s="48">
        <f t="shared" si="2"/>
        <v>-2.5611370801925659E-9</v>
      </c>
      <c r="CM31" s="48"/>
      <c r="CN31" s="247">
        <f t="shared" si="3"/>
        <v>0.76943947836812165</v>
      </c>
      <c r="CO31" s="360">
        <v>0</v>
      </c>
    </row>
    <row r="32" spans="1:93" ht="19.5" x14ac:dyDescent="0.25">
      <c r="A32" s="30"/>
      <c r="B32" s="42" t="s">
        <v>23</v>
      </c>
      <c r="C32" s="43" t="s">
        <v>134</v>
      </c>
      <c r="D32" s="51">
        <f>'A(IxI)'!D32*D$102</f>
        <v>33.827220910766776</v>
      </c>
      <c r="E32" s="48">
        <f>'A(IxI)'!E32*E$102</f>
        <v>43.756679717532144</v>
      </c>
      <c r="F32" s="48">
        <f>'A(IxI)'!F32*F$102</f>
        <v>47.823307163299134</v>
      </c>
      <c r="G32" s="48">
        <f>'A(IxI)'!G32*G$102</f>
        <v>18.830918118907721</v>
      </c>
      <c r="H32" s="48">
        <f>'A(IxI)'!H32*H$102</f>
        <v>188.01705173416659</v>
      </c>
      <c r="I32" s="48">
        <f>'A(IxI)'!I32*I$102</f>
        <v>64.307828204058424</v>
      </c>
      <c r="J32" s="48">
        <f>'A(IxI)'!J32*J$102</f>
        <v>45.275710750256671</v>
      </c>
      <c r="K32" s="48">
        <f>'A(IxI)'!K32*K$102</f>
        <v>170.54294352130236</v>
      </c>
      <c r="L32" s="48">
        <f>'A(IxI)'!L32*L$102</f>
        <v>31.229359089716208</v>
      </c>
      <c r="M32" s="48">
        <f>'A(IxI)'!M32*M$102</f>
        <v>189.15908076459687</v>
      </c>
      <c r="N32" s="48">
        <f>'A(IxI)'!N32*N$102</f>
        <v>10.48116204823827</v>
      </c>
      <c r="O32" s="48">
        <f>'A(IxI)'!O32*O$102</f>
        <v>469.26797183536218</v>
      </c>
      <c r="P32" s="48">
        <f>'A(IxI)'!P32*P$102</f>
        <v>113.54367512017149</v>
      </c>
      <c r="Q32" s="48">
        <f>'A(IxI)'!Q32*Q$102</f>
        <v>79.346143415630905</v>
      </c>
      <c r="R32" s="48">
        <f>'A(IxI)'!R32*R$102</f>
        <v>284.7070240094568</v>
      </c>
      <c r="S32" s="48">
        <f>'A(IxI)'!S32*S$102</f>
        <v>13.954459561282707</v>
      </c>
      <c r="T32" s="48">
        <f>'A(IxI)'!T32*T$102</f>
        <v>220.28366863224556</v>
      </c>
      <c r="U32" s="48">
        <f>'A(IxI)'!U32*U$102</f>
        <v>335.49159145709609</v>
      </c>
      <c r="V32" s="48">
        <f>'A(IxI)'!V32*V$102</f>
        <v>635.34276216204694</v>
      </c>
      <c r="W32" s="48">
        <f>'A(IxI)'!W32*W$102</f>
        <v>162.67932688527307</v>
      </c>
      <c r="X32" s="48">
        <f>'A(IxI)'!X32*X$102</f>
        <v>23086.871084236322</v>
      </c>
      <c r="Y32" s="48">
        <f>'A(IxI)'!Y32*Y$102</f>
        <v>18150.30029942733</v>
      </c>
      <c r="Z32" s="48">
        <f>'A(IxI)'!Z32*Z$102</f>
        <v>2140.6270018652049</v>
      </c>
      <c r="AA32" s="48">
        <f>'A(IxI)'!AA32*AA$102</f>
        <v>780.93925864519736</v>
      </c>
      <c r="AB32" s="48">
        <f>'A(IxI)'!AB32*AB$102</f>
        <v>10895.806579924983</v>
      </c>
      <c r="AC32" s="48">
        <f>'A(IxI)'!AC32*AC$102</f>
        <v>19.510539970444697</v>
      </c>
      <c r="AD32" s="48">
        <f>'A(IxI)'!AD32*AD$102</f>
        <v>58.531580259346491</v>
      </c>
      <c r="AE32" s="48">
        <f>'A(IxI)'!AE32*AE$102</f>
        <v>1879.5139697050186</v>
      </c>
      <c r="AF32" s="48">
        <f>'A(IxI)'!AF32*AF$102</f>
        <v>9313.4769479500264</v>
      </c>
      <c r="AG32" s="48">
        <f>'A(IxI)'!AG32*AG$102</f>
        <v>2952.5019533568493</v>
      </c>
      <c r="AH32" s="48">
        <f>'A(IxI)'!AH32*AH$102</f>
        <v>84996.876434517209</v>
      </c>
      <c r="AI32" s="48">
        <f>'A(IxI)'!AI32*AI$102</f>
        <v>14024.684016154608</v>
      </c>
      <c r="AJ32" s="48">
        <f>'A(IxI)'!AJ32*AJ$102</f>
        <v>0</v>
      </c>
      <c r="AK32" s="48">
        <f>'A(IxI)'!AK32*AK$102</f>
        <v>56.618725580519403</v>
      </c>
      <c r="AL32" s="48">
        <f>'A(IxI)'!AL32*AL$102</f>
        <v>82.449870210306401</v>
      </c>
      <c r="AM32" s="48">
        <f>'A(IxI)'!AM32*AM$102</f>
        <v>23.754874848122999</v>
      </c>
      <c r="AN32" s="48">
        <f>'A(IxI)'!AN32*AN$102</f>
        <v>45.455625378339619</v>
      </c>
      <c r="AO32" s="48">
        <f>'A(IxI)'!AO32*AO$102</f>
        <v>138.29041063802595</v>
      </c>
      <c r="AP32" s="48">
        <f>'A(IxI)'!AP32*AP$102</f>
        <v>32.967703705386249</v>
      </c>
      <c r="AQ32" s="48">
        <f>'A(IxI)'!AQ32*AQ$102</f>
        <v>150.79712730009265</v>
      </c>
      <c r="AR32" s="48">
        <f>'A(IxI)'!AR32*AR$102</f>
        <v>28606.289869740212</v>
      </c>
      <c r="AS32" s="48">
        <f>'A(IxI)'!AS32*AS$102</f>
        <v>83.174507290640861</v>
      </c>
      <c r="AT32" s="48">
        <f>'A(IxI)'!AT32*AT$102</f>
        <v>411.31905195053082</v>
      </c>
      <c r="AU32" s="48">
        <f>'A(IxI)'!AU32*AU$102</f>
        <v>18.424067198952578</v>
      </c>
      <c r="AV32" s="48">
        <f>'A(IxI)'!AV32*AV$102</f>
        <v>135.10903520850425</v>
      </c>
      <c r="AW32" s="48">
        <f>'A(IxI)'!AW32*AW$102</f>
        <v>40.568048045080658</v>
      </c>
      <c r="AX32" s="48">
        <f>'A(IxI)'!AX32*AX$102</f>
        <v>139.2809179833136</v>
      </c>
      <c r="AY32" s="48">
        <f>'A(IxI)'!AY32*AY$102</f>
        <v>188.71941947053071</v>
      </c>
      <c r="AZ32" s="48">
        <f>'A(IxI)'!AZ32*AZ$102</f>
        <v>50.329896056208192</v>
      </c>
      <c r="BA32" s="48">
        <f>'A(IxI)'!BA32*BA$102</f>
        <v>7.6843317636852131</v>
      </c>
      <c r="BB32" s="48">
        <f>'A(IxI)'!BB32*BB$102</f>
        <v>41.780849916432615</v>
      </c>
      <c r="BC32" s="48">
        <f>'A(IxI)'!BC32*BC$102</f>
        <v>12.940511258032412</v>
      </c>
      <c r="BD32" s="48">
        <f>'A(IxI)'!BD32*BD$102</f>
        <v>42.357438781115647</v>
      </c>
      <c r="BE32" s="48">
        <f>'A(IxI)'!BE32*BE$102</f>
        <v>33.54645867138796</v>
      </c>
      <c r="BF32" s="48">
        <f>'A(IxI)'!BF32*BF$102</f>
        <v>53.781489583345554</v>
      </c>
      <c r="BG32" s="48">
        <f>'A(IxI)'!BG32*BG$102</f>
        <v>4555.6061576479933</v>
      </c>
      <c r="BH32" s="48">
        <f>'A(IxI)'!BH32*BH$102</f>
        <v>193.21363675798446</v>
      </c>
      <c r="BI32" s="48">
        <f>'A(IxI)'!BI32*BI$102</f>
        <v>331.58252656142355</v>
      </c>
      <c r="BJ32" s="48">
        <f>'A(IxI)'!BJ32*BJ$102</f>
        <v>1528.9453377141465</v>
      </c>
      <c r="BK32" s="48">
        <f>'A(IxI)'!BK32*BK$102</f>
        <v>5778.6991987492802</v>
      </c>
      <c r="BL32" s="48">
        <f>'A(IxI)'!BL32*BL$102</f>
        <v>10.083605258802761</v>
      </c>
      <c r="BM32" s="48">
        <f>'A(IxI)'!BM32*BM$102</f>
        <v>1444.9154770707332</v>
      </c>
      <c r="BN32" s="48">
        <f>'A(IxI)'!BN32*BN$102</f>
        <v>2436.0263229253792</v>
      </c>
      <c r="BO32" s="48">
        <f>'A(IxI)'!BO32*BO$102</f>
        <v>234.37569649093547</v>
      </c>
      <c r="BP32" s="48">
        <f>'A(IxI)'!BP32*BP$102</f>
        <v>53.178558272209891</v>
      </c>
      <c r="BQ32" s="48">
        <f>'A(IxI)'!BQ32*BQ$102</f>
        <v>23.729744571466451</v>
      </c>
      <c r="BR32" s="48">
        <f>'A(IxI)'!BR32*BR$102</f>
        <v>4.5040130293799097</v>
      </c>
      <c r="BS32" s="48">
        <f>'A(IxI)'!BS32*BS$102</f>
        <v>460.1698013853885</v>
      </c>
      <c r="BT32" s="48">
        <f>'A(IxI)'!BT32*BT$102</f>
        <v>544.89325161758177</v>
      </c>
      <c r="BU32" s="48">
        <f>'A(IxI)'!BU32*BU$102</f>
        <v>208.57469643312527</v>
      </c>
      <c r="BV32" s="48">
        <f>'A(IxI)'!BV32*BV$102</f>
        <v>134.27529479077788</v>
      </c>
      <c r="BW32" s="48">
        <f>'A(IxI)'!BW32*BW$102</f>
        <v>73.867725348394202</v>
      </c>
      <c r="BX32" s="48">
        <f>'A(IxI)'!BX32*BX$102</f>
        <v>250.4202767528804</v>
      </c>
      <c r="BY32" s="48">
        <f>'A(IxI)'!BY32*BY$102</f>
        <v>181.18404905209491</v>
      </c>
      <c r="BZ32" s="48">
        <f>'A(IxI)'!BZ32*BZ$102</f>
        <v>702.12020671418838</v>
      </c>
      <c r="CA32" s="55">
        <f>'A(IxI)'!CA32*CA$102</f>
        <v>0</v>
      </c>
      <c r="CB32" s="83">
        <f t="shared" si="0"/>
        <v>221003.51335883685</v>
      </c>
      <c r="CC32" s="51">
        <f>'Sim_F(IxI)'!B26</f>
        <v>254570.00567953201</v>
      </c>
      <c r="CD32" s="48">
        <f>'Sim_F(IxI)'!C26</f>
        <v>0</v>
      </c>
      <c r="CE32" s="48">
        <f>'Sim_F(IxI)'!D26</f>
        <v>0</v>
      </c>
      <c r="CF32" s="48">
        <f>'Sim_F(IxI)'!E26</f>
        <v>979.51030861709205</v>
      </c>
      <c r="CG32" s="48">
        <f>'Sim_F(IxI)'!F26</f>
        <v>25552</v>
      </c>
      <c r="CH32" s="82">
        <f>'Sim_F(IxI)'!G26</f>
        <v>20685.970653013901</v>
      </c>
      <c r="CI32" s="93">
        <f t="shared" si="1"/>
        <v>522790.99999999983</v>
      </c>
      <c r="CJ32" s="127"/>
      <c r="CK32" s="48">
        <f>+'(I-AIxI)-1xSim_F(IxI)'!H25</f>
        <v>522790.99999999971</v>
      </c>
      <c r="CL32" s="48">
        <f t="shared" si="2"/>
        <v>0</v>
      </c>
      <c r="CM32" s="48"/>
      <c r="CN32" s="247">
        <f t="shared" si="3"/>
        <v>0.57726220734703371</v>
      </c>
      <c r="CO32" s="360">
        <v>0</v>
      </c>
    </row>
    <row r="33" spans="1:93" ht="19.5" x14ac:dyDescent="0.25">
      <c r="A33" s="30"/>
      <c r="B33" s="42" t="s">
        <v>24</v>
      </c>
      <c r="C33" s="43" t="s">
        <v>135</v>
      </c>
      <c r="D33" s="51">
        <f>'A(IxI)'!D33*D$102</f>
        <v>6.4672312747861458</v>
      </c>
      <c r="E33" s="48">
        <f>'A(IxI)'!E33*E$102</f>
        <v>8.5878868367866463</v>
      </c>
      <c r="F33" s="48">
        <f>'A(IxI)'!F33*F$102</f>
        <v>19.508206107360987</v>
      </c>
      <c r="G33" s="48">
        <f>'A(IxI)'!G33*G$102</f>
        <v>3.0136195187147301</v>
      </c>
      <c r="H33" s="48">
        <f>'A(IxI)'!H33*H$102</f>
        <v>65.875191156011923</v>
      </c>
      <c r="I33" s="48">
        <f>'A(IxI)'!I33*I$102</f>
        <v>10.300886052542241</v>
      </c>
      <c r="J33" s="48">
        <f>'A(IxI)'!J33*J$102</f>
        <v>14.872634207857956</v>
      </c>
      <c r="K33" s="48">
        <f>'A(IxI)'!K33*K$102</f>
        <v>39.785889641140258</v>
      </c>
      <c r="L33" s="48">
        <f>'A(IxI)'!L33*L$102</f>
        <v>12.291958868819366</v>
      </c>
      <c r="M33" s="48">
        <f>'A(IxI)'!M33*M$102</f>
        <v>47.06618226968699</v>
      </c>
      <c r="N33" s="48">
        <f>'A(IxI)'!N33*N$102</f>
        <v>2.8356848052639161</v>
      </c>
      <c r="O33" s="48">
        <f>'A(IxI)'!O33*O$102</f>
        <v>197.79506299682021</v>
      </c>
      <c r="P33" s="48">
        <f>'A(IxI)'!P33*P$102</f>
        <v>39.783078836065236</v>
      </c>
      <c r="Q33" s="48">
        <f>'A(IxI)'!Q33*Q$102</f>
        <v>9.2912458230383006</v>
      </c>
      <c r="R33" s="48">
        <f>'A(IxI)'!R33*R$102</f>
        <v>80.162905473177474</v>
      </c>
      <c r="S33" s="48">
        <f>'A(IxI)'!S33*S$102</f>
        <v>11.33692129389993</v>
      </c>
      <c r="T33" s="48">
        <f>'A(IxI)'!T33*T$102</f>
        <v>83.347542033838437</v>
      </c>
      <c r="U33" s="48">
        <f>'A(IxI)'!U33*U$102</f>
        <v>138.38800495509807</v>
      </c>
      <c r="V33" s="48">
        <f>'A(IxI)'!V33*V$102</f>
        <v>283.80443237262602</v>
      </c>
      <c r="W33" s="48">
        <f>'A(IxI)'!W33*W$102</f>
        <v>149.49913701039608</v>
      </c>
      <c r="X33" s="48">
        <f>'A(IxI)'!X33*X$102</f>
        <v>9113.2890705797035</v>
      </c>
      <c r="Y33" s="48">
        <f>'A(IxI)'!Y33*Y$102</f>
        <v>4398.4408916990442</v>
      </c>
      <c r="Z33" s="48">
        <f>'A(IxI)'!Z33*Z$102</f>
        <v>96.019781791612587</v>
      </c>
      <c r="AA33" s="48">
        <f>'A(IxI)'!AA33*AA$102</f>
        <v>21.710777540002667</v>
      </c>
      <c r="AB33" s="48">
        <f>'A(IxI)'!AB33*AB$102</f>
        <v>63322.765234242783</v>
      </c>
      <c r="AC33" s="48">
        <f>'A(IxI)'!AC33*AC$102</f>
        <v>7.1898235823979544</v>
      </c>
      <c r="AD33" s="48">
        <f>'A(IxI)'!AD33*AD$102</f>
        <v>10.870338978331921</v>
      </c>
      <c r="AE33" s="48">
        <f>'A(IxI)'!AE33*AE$102</f>
        <v>88.568237616021804</v>
      </c>
      <c r="AF33" s="48">
        <f>'A(IxI)'!AF33*AF$102</f>
        <v>1372.951719009759</v>
      </c>
      <c r="AG33" s="48">
        <f>'A(IxI)'!AG33*AG$102</f>
        <v>7.950002223526826</v>
      </c>
      <c r="AH33" s="48">
        <f>'A(IxI)'!AH33*AH$102</f>
        <v>18.471556320140515</v>
      </c>
      <c r="AI33" s="48">
        <f>'A(IxI)'!AI33*AI$102</f>
        <v>11.201463485759879</v>
      </c>
      <c r="AJ33" s="48">
        <f>'A(IxI)'!AJ33*AJ$102</f>
        <v>0</v>
      </c>
      <c r="AK33" s="48">
        <f>'A(IxI)'!AK33*AK$102</f>
        <v>12.005054064676754</v>
      </c>
      <c r="AL33" s="48">
        <f>'A(IxI)'!AL33*AL$102</f>
        <v>29.756479835879247</v>
      </c>
      <c r="AM33" s="48">
        <f>'A(IxI)'!AM33*AM$102</f>
        <v>6.1798146578031536</v>
      </c>
      <c r="AN33" s="48">
        <f>'A(IxI)'!AN33*AN$102</f>
        <v>20.579681838747856</v>
      </c>
      <c r="AO33" s="48">
        <f>'A(IxI)'!AO33*AO$102</f>
        <v>31.962735012843325</v>
      </c>
      <c r="AP33" s="48">
        <f>'A(IxI)'!AP33*AP$102</f>
        <v>7.8433070935100098</v>
      </c>
      <c r="AQ33" s="48">
        <f>'A(IxI)'!AQ33*AQ$102</f>
        <v>66.205131720779519</v>
      </c>
      <c r="AR33" s="48">
        <f>'A(IxI)'!AR33*AR$102</f>
        <v>12.944665213814439</v>
      </c>
      <c r="AS33" s="48">
        <f>'A(IxI)'!AS33*AS$102</f>
        <v>21.725729182352019</v>
      </c>
      <c r="AT33" s="48">
        <f>'A(IxI)'!AT33*AT$102</f>
        <v>10.163157193750532</v>
      </c>
      <c r="AU33" s="48">
        <f>'A(IxI)'!AU33*AU$102</f>
        <v>4.0904298523604385</v>
      </c>
      <c r="AV33" s="48">
        <f>'A(IxI)'!AV33*AV$102</f>
        <v>30.791152291406487</v>
      </c>
      <c r="AW33" s="48">
        <f>'A(IxI)'!AW33*AW$102</f>
        <v>4.6081198475044163</v>
      </c>
      <c r="AX33" s="48">
        <f>'A(IxI)'!AX33*AX$102</f>
        <v>15.401390863873134</v>
      </c>
      <c r="AY33" s="48">
        <f>'A(IxI)'!AY33*AY$102</f>
        <v>20.473101397988216</v>
      </c>
      <c r="AZ33" s="48">
        <f>'A(IxI)'!AZ33*AZ$102</f>
        <v>45.613065534777192</v>
      </c>
      <c r="BA33" s="48">
        <f>'A(IxI)'!BA33*BA$102</f>
        <v>3.011340138756053</v>
      </c>
      <c r="BB33" s="48">
        <f>'A(IxI)'!BB33*BB$102</f>
        <v>11.36876872578836</v>
      </c>
      <c r="BC33" s="48">
        <f>'A(IxI)'!BC33*BC$102</f>
        <v>4.7805045340848489</v>
      </c>
      <c r="BD33" s="48">
        <f>'A(IxI)'!BD33*BD$102</f>
        <v>17.981620520988777</v>
      </c>
      <c r="BE33" s="48">
        <f>'A(IxI)'!BE33*BE$102</f>
        <v>15.104820238235209</v>
      </c>
      <c r="BF33" s="48">
        <f>'A(IxI)'!BF33*BF$102</f>
        <v>22.538968060778252</v>
      </c>
      <c r="BG33" s="48">
        <f>'A(IxI)'!BG33*BG$102</f>
        <v>26.892800513328069</v>
      </c>
      <c r="BH33" s="48">
        <f>'A(IxI)'!BH33*BH$102</f>
        <v>18.664243137136356</v>
      </c>
      <c r="BI33" s="48">
        <f>'A(IxI)'!BI33*BI$102</f>
        <v>321.29043576098059</v>
      </c>
      <c r="BJ33" s="48">
        <f>'A(IxI)'!BJ33*BJ$102</f>
        <v>78.496729709899228</v>
      </c>
      <c r="BK33" s="48">
        <f>'A(IxI)'!BK33*BK$102</f>
        <v>255.97815516179654</v>
      </c>
      <c r="BL33" s="48">
        <f>'A(IxI)'!BL33*BL$102</f>
        <v>2.0209840609067475</v>
      </c>
      <c r="BM33" s="48">
        <f>'A(IxI)'!BM33*BM$102</f>
        <v>971.68500504943279</v>
      </c>
      <c r="BN33" s="48">
        <f>'A(IxI)'!BN33*BN$102</f>
        <v>3033.4604788464217</v>
      </c>
      <c r="BO33" s="48">
        <f>'A(IxI)'!BO33*BO$102</f>
        <v>12.83911614103229</v>
      </c>
      <c r="BP33" s="48">
        <f>'A(IxI)'!BP33*BP$102</f>
        <v>11.200368142796776</v>
      </c>
      <c r="BQ33" s="48">
        <f>'A(IxI)'!BQ33*BQ$102</f>
        <v>9.5500313774762127</v>
      </c>
      <c r="BR33" s="48">
        <f>'A(IxI)'!BR33*BR$102</f>
        <v>0.99269047823794421</v>
      </c>
      <c r="BS33" s="48">
        <f>'A(IxI)'!BS33*BS$102</f>
        <v>2.0223812649035531</v>
      </c>
      <c r="BT33" s="48">
        <f>'A(IxI)'!BT33*BT$102</f>
        <v>28.784580947479473</v>
      </c>
      <c r="BU33" s="48">
        <f>'A(IxI)'!BU33*BU$102</f>
        <v>40.980952758548824</v>
      </c>
      <c r="BV33" s="48">
        <f>'A(IxI)'!BV33*BV$102</f>
        <v>18.675175726505344</v>
      </c>
      <c r="BW33" s="48">
        <f>'A(IxI)'!BW33*BW$102</f>
        <v>11.365079912836226</v>
      </c>
      <c r="BX33" s="48">
        <f>'A(IxI)'!BX33*BX$102</f>
        <v>35.507978952563995</v>
      </c>
      <c r="BY33" s="48">
        <f>'A(IxI)'!BY33*BY$102</f>
        <v>53.950583731887725</v>
      </c>
      <c r="BZ33" s="48">
        <f>'A(IxI)'!BZ33*BZ$102</f>
        <v>2285.5132188757152</v>
      </c>
      <c r="CA33" s="55">
        <f>'A(IxI)'!CA33*CA$102</f>
        <v>0</v>
      </c>
      <c r="CB33" s="83">
        <f t="shared" si="0"/>
        <v>87328.4426269736</v>
      </c>
      <c r="CC33" s="51">
        <f>'Sim_F(IxI)'!B27</f>
        <v>164133.716080566</v>
      </c>
      <c r="CD33" s="48">
        <f>'Sim_F(IxI)'!C27</f>
        <v>0</v>
      </c>
      <c r="CE33" s="48">
        <f>'Sim_F(IxI)'!D27</f>
        <v>0</v>
      </c>
      <c r="CF33" s="48">
        <f>'Sim_F(IxI)'!E27</f>
        <v>660.15116729304702</v>
      </c>
      <c r="CG33" s="48">
        <f>'Sim_F(IxI)'!F27</f>
        <v>4143.6331767966303</v>
      </c>
      <c r="CH33" s="82">
        <f>'Sim_F(IxI)'!G27</f>
        <v>308644.05694837001</v>
      </c>
      <c r="CI33" s="93">
        <f t="shared" si="1"/>
        <v>564909.9999999993</v>
      </c>
      <c r="CJ33" s="127"/>
      <c r="CK33" s="48">
        <f>+'(I-AIxI)-1xSim_F(IxI)'!H26</f>
        <v>564910.0000000007</v>
      </c>
      <c r="CL33" s="48">
        <f t="shared" si="2"/>
        <v>1.3969838619232178E-9</v>
      </c>
      <c r="CM33" s="48"/>
      <c r="CN33" s="247">
        <f t="shared" si="3"/>
        <v>0.84541176005563057</v>
      </c>
      <c r="CO33" s="360">
        <v>0</v>
      </c>
    </row>
    <row r="34" spans="1:93" ht="19.5" x14ac:dyDescent="0.25">
      <c r="A34" s="30"/>
      <c r="B34" s="42" t="s">
        <v>25</v>
      </c>
      <c r="C34" s="43" t="s">
        <v>136</v>
      </c>
      <c r="D34" s="51">
        <f>'A(IxI)'!D34*D$102</f>
        <v>19.189652360179622</v>
      </c>
      <c r="E34" s="48">
        <f>'A(IxI)'!E34*E$102</f>
        <v>25.157155112593305</v>
      </c>
      <c r="F34" s="48">
        <f>'A(IxI)'!F34*F$102</f>
        <v>57.484744279586984</v>
      </c>
      <c r="G34" s="48">
        <f>'A(IxI)'!G34*G$102</f>
        <v>9.1274016263175906</v>
      </c>
      <c r="H34" s="48">
        <f>'A(IxI)'!H34*H$102</f>
        <v>196.58254937583749</v>
      </c>
      <c r="I34" s="48">
        <f>'A(IxI)'!I34*I$102</f>
        <v>30.434715700454692</v>
      </c>
      <c r="J34" s="48">
        <f>'A(IxI)'!J34*J$102</f>
        <v>45.045741983956582</v>
      </c>
      <c r="K34" s="48">
        <f>'A(IxI)'!K34*K$102</f>
        <v>119.71127302359929</v>
      </c>
      <c r="L34" s="48">
        <f>'A(IxI)'!L34*L$102</f>
        <v>35.622507224594223</v>
      </c>
      <c r="M34" s="48">
        <f>'A(IxI)'!M34*M$102</f>
        <v>142.80269399205741</v>
      </c>
      <c r="N34" s="48">
        <f>'A(IxI)'!N34*N$102</f>
        <v>8.6037024882052613</v>
      </c>
      <c r="O34" s="48">
        <f>'A(IxI)'!O34*O$102</f>
        <v>585.97249353771542</v>
      </c>
      <c r="P34" s="48">
        <f>'A(IxI)'!P34*P$102</f>
        <v>79.078552120301239</v>
      </c>
      <c r="Q34" s="48">
        <f>'A(IxI)'!Q34*Q$102</f>
        <v>25.611792806476867</v>
      </c>
      <c r="R34" s="48">
        <f>'A(IxI)'!R34*R$102</f>
        <v>50.369514801261396</v>
      </c>
      <c r="S34" s="48">
        <f>'A(IxI)'!S34*S$102</f>
        <v>5.9531736751275117</v>
      </c>
      <c r="T34" s="48">
        <f>'A(IxI)'!T34*T$102</f>
        <v>239.68915046241861</v>
      </c>
      <c r="U34" s="48">
        <f>'A(IxI)'!U34*U$102</f>
        <v>362.4643463498158</v>
      </c>
      <c r="V34" s="48">
        <f>'A(IxI)'!V34*V$102</f>
        <v>860.23418880816291</v>
      </c>
      <c r="W34" s="48">
        <f>'A(IxI)'!W34*W$102</f>
        <v>235.05243363247271</v>
      </c>
      <c r="X34" s="48">
        <f>'A(IxI)'!X34*X$102</f>
        <v>142.53556522506062</v>
      </c>
      <c r="Y34" s="48">
        <f>'A(IxI)'!Y34*Y$102</f>
        <v>37.598930436909505</v>
      </c>
      <c r="Z34" s="48">
        <f>'A(IxI)'!Z34*Z$102</f>
        <v>290.78292971721697</v>
      </c>
      <c r="AA34" s="48">
        <f>'A(IxI)'!AA34*AA$102</f>
        <v>64.921744297246889</v>
      </c>
      <c r="AB34" s="48">
        <f>'A(IxI)'!AB34*AB$102</f>
        <v>69.237163648416839</v>
      </c>
      <c r="AC34" s="48">
        <f>'A(IxI)'!AC34*AC$102</f>
        <v>21.364806621741071</v>
      </c>
      <c r="AD34" s="48">
        <f>'A(IxI)'!AD34*AD$102</f>
        <v>32.464354107158776</v>
      </c>
      <c r="AE34" s="48">
        <f>'A(IxI)'!AE34*AE$102</f>
        <v>260.89135944799847</v>
      </c>
      <c r="AF34" s="48">
        <f>'A(IxI)'!AF34*AF$102</f>
        <v>114.99642642610368</v>
      </c>
      <c r="AG34" s="48">
        <f>'A(IxI)'!AG34*AG$102</f>
        <v>22.917984119329343</v>
      </c>
      <c r="AH34" s="48">
        <f>'A(IxI)'!AH34*AH$102</f>
        <v>40.732890698592144</v>
      </c>
      <c r="AI34" s="48">
        <f>'A(IxI)'!AI34*AI$102</f>
        <v>25.362468087433619</v>
      </c>
      <c r="AJ34" s="48">
        <f>'A(IxI)'!AJ34*AJ$102</f>
        <v>0</v>
      </c>
      <c r="AK34" s="48">
        <f>'A(IxI)'!AK34*AK$102</f>
        <v>30.70993615762308</v>
      </c>
      <c r="AL34" s="48">
        <f>'A(IxI)'!AL34*AL$102</f>
        <v>43.180364492661646</v>
      </c>
      <c r="AM34" s="48">
        <f>'A(IxI)'!AM34*AM$102</f>
        <v>16.73477945897816</v>
      </c>
      <c r="AN34" s="48">
        <f>'A(IxI)'!AN34*AN$102</f>
        <v>43.560387364379217</v>
      </c>
      <c r="AO34" s="48">
        <f>'A(IxI)'!AO34*AO$102</f>
        <v>75.328596064088842</v>
      </c>
      <c r="AP34" s="48">
        <f>'A(IxI)'!AP34*AP$102</f>
        <v>20.073043694018825</v>
      </c>
      <c r="AQ34" s="48">
        <f>'A(IxI)'!AQ34*AQ$102</f>
        <v>186.64807736788848</v>
      </c>
      <c r="AR34" s="48">
        <f>'A(IxI)'!AR34*AR$102</f>
        <v>33.862181924810415</v>
      </c>
      <c r="AS34" s="48">
        <f>'A(IxI)'!AS34*AS$102</f>
        <v>60.102370863319663</v>
      </c>
      <c r="AT34" s="48">
        <f>'A(IxI)'!AT34*AT$102</f>
        <v>29.000366699330812</v>
      </c>
      <c r="AU34" s="48">
        <f>'A(IxI)'!AU34*AU$102</f>
        <v>11.347625715190777</v>
      </c>
      <c r="AV34" s="48">
        <f>'A(IxI)'!AV34*AV$102</f>
        <v>77.029916959209586</v>
      </c>
      <c r="AW34" s="48">
        <f>'A(IxI)'!AW34*AW$102</f>
        <v>11.155166533375073</v>
      </c>
      <c r="AX34" s="48">
        <f>'A(IxI)'!AX34*AX$102</f>
        <v>37.209188785744274</v>
      </c>
      <c r="AY34" s="48">
        <f>'A(IxI)'!AY34*AY$102</f>
        <v>40.587760613988429</v>
      </c>
      <c r="AZ34" s="48">
        <f>'A(IxI)'!AZ34*AZ$102</f>
        <v>40.101699571173761</v>
      </c>
      <c r="BA34" s="48">
        <f>'A(IxI)'!BA34*BA$102</f>
        <v>7.7997776420474683</v>
      </c>
      <c r="BB34" s="48">
        <f>'A(IxI)'!BB34*BB$102</f>
        <v>27.196424473967483</v>
      </c>
      <c r="BC34" s="48">
        <f>'A(IxI)'!BC34*BC$102</f>
        <v>8.1185891927998526</v>
      </c>
      <c r="BD34" s="48">
        <f>'A(IxI)'!BD34*BD$102</f>
        <v>47.389695069063627</v>
      </c>
      <c r="BE34" s="48">
        <f>'A(IxI)'!BE34*BE$102</f>
        <v>24.662749559752143</v>
      </c>
      <c r="BF34" s="48">
        <f>'A(IxI)'!BF34*BF$102</f>
        <v>45.072263601642682</v>
      </c>
      <c r="BG34" s="48">
        <f>'A(IxI)'!BG34*BG$102</f>
        <v>67.084432174011894</v>
      </c>
      <c r="BH34" s="48">
        <f>'A(IxI)'!BH34*BH$102</f>
        <v>32.561127171394361</v>
      </c>
      <c r="BI34" s="48">
        <f>'A(IxI)'!BI34*BI$102</f>
        <v>359.16719607106654</v>
      </c>
      <c r="BJ34" s="48">
        <f>'A(IxI)'!BJ34*BJ$102</f>
        <v>238.16557731217324</v>
      </c>
      <c r="BK34" s="48">
        <f>'A(IxI)'!BK34*BK$102</f>
        <v>737.36509211269401</v>
      </c>
      <c r="BL34" s="48">
        <f>'A(IxI)'!BL34*BL$102</f>
        <v>6.1106753140362748</v>
      </c>
      <c r="BM34" s="48">
        <f>'A(IxI)'!BM34*BM$102</f>
        <v>470.85981486229105</v>
      </c>
      <c r="BN34" s="48">
        <f>'A(IxI)'!BN34*BN$102</f>
        <v>4304.1107743608172</v>
      </c>
      <c r="BO34" s="48">
        <f>'A(IxI)'!BO34*BO$102</f>
        <v>38.954941425048567</v>
      </c>
      <c r="BP34" s="48">
        <f>'A(IxI)'!BP34*BP$102</f>
        <v>30.483395344074388</v>
      </c>
      <c r="BQ34" s="48">
        <f>'A(IxI)'!BQ34*BQ$102</f>
        <v>28.917053789247042</v>
      </c>
      <c r="BR34" s="48">
        <f>'A(IxI)'!BR34*BR$102</f>
        <v>2.9533934122692957</v>
      </c>
      <c r="BS34" s="48">
        <f>'A(IxI)'!BS34*BS$102</f>
        <v>6.1360722068442515</v>
      </c>
      <c r="BT34" s="48">
        <f>'A(IxI)'!BT34*BT$102</f>
        <v>62.988493439885247</v>
      </c>
      <c r="BU34" s="48">
        <f>'A(IxI)'!BU34*BU$102</f>
        <v>82.331866930178805</v>
      </c>
      <c r="BV34" s="48">
        <f>'A(IxI)'!BV34*BV$102</f>
        <v>52.102857539363647</v>
      </c>
      <c r="BW34" s="48">
        <f>'A(IxI)'!BW34*BW$102</f>
        <v>34.481354761553035</v>
      </c>
      <c r="BX34" s="48">
        <f>'A(IxI)'!BX34*BX$102</f>
        <v>93.079967422134288</v>
      </c>
      <c r="BY34" s="48">
        <f>'A(IxI)'!BY34*BY$102</f>
        <v>125.12033123067992</v>
      </c>
      <c r="BZ34" s="48">
        <f>'A(IxI)'!BZ34*BZ$102</f>
        <v>46.055347755598191</v>
      </c>
      <c r="CA34" s="55">
        <f>'A(IxI)'!CA34*CA$102</f>
        <v>0</v>
      </c>
      <c r="CB34" s="83">
        <f t="shared" si="0"/>
        <v>11993.895132634756</v>
      </c>
      <c r="CC34" s="51">
        <f>'Sim_F(IxI)'!B28</f>
        <v>236392.58109384601</v>
      </c>
      <c r="CD34" s="48">
        <f>'Sim_F(IxI)'!C28</f>
        <v>0</v>
      </c>
      <c r="CE34" s="48">
        <f>'Sim_F(IxI)'!D28</f>
        <v>0</v>
      </c>
      <c r="CF34" s="48">
        <f>'Sim_F(IxI)'!E28</f>
        <v>1454.67846776281</v>
      </c>
      <c r="CG34" s="48">
        <f>'Sim_F(IxI)'!F28</f>
        <v>0</v>
      </c>
      <c r="CH34" s="82">
        <f>'Sim_F(IxI)'!G28</f>
        <v>2896.8453057566899</v>
      </c>
      <c r="CI34" s="93">
        <f t="shared" si="1"/>
        <v>252738.00000000026</v>
      </c>
      <c r="CJ34" s="127"/>
      <c r="CK34" s="48">
        <f>+'(I-AIxI)-1xSim_F(IxI)'!H27</f>
        <v>252737.99999999921</v>
      </c>
      <c r="CL34" s="48">
        <f t="shared" si="2"/>
        <v>-1.0477378964424133E-9</v>
      </c>
      <c r="CM34" s="48"/>
      <c r="CN34" s="247">
        <f t="shared" si="3"/>
        <v>0.95254415587432539</v>
      </c>
      <c r="CO34" s="360">
        <v>0</v>
      </c>
    </row>
    <row r="35" spans="1:93" ht="19.5" x14ac:dyDescent="0.25">
      <c r="A35" s="30"/>
      <c r="B35" s="42" t="s">
        <v>26</v>
      </c>
      <c r="C35" s="43" t="s">
        <v>137</v>
      </c>
      <c r="D35" s="51">
        <f>'A(IxI)'!D35*D$102</f>
        <v>4.0404020143176478</v>
      </c>
      <c r="E35" s="48">
        <f>'A(IxI)'!E35*E$102</f>
        <v>5.2968661590944937</v>
      </c>
      <c r="F35" s="48">
        <f>'A(IxI)'!F35*F$102</f>
        <v>12.103474946828301</v>
      </c>
      <c r="G35" s="48">
        <f>'A(IxI)'!G35*G$102</f>
        <v>1.9217842629075466</v>
      </c>
      <c r="H35" s="48">
        <f>'A(IxI)'!H35*H$102</f>
        <v>41.390667927159797</v>
      </c>
      <c r="I35" s="48">
        <f>'A(IxI)'!I35*I$102</f>
        <v>6.4080622365245921</v>
      </c>
      <c r="J35" s="48">
        <f>'A(IxI)'!J35*J$102</f>
        <v>9.4844295890469095</v>
      </c>
      <c r="K35" s="48">
        <f>'A(IxI)'!K35*K$102</f>
        <v>25.20533773007616</v>
      </c>
      <c r="L35" s="48">
        <f>'A(IxI)'!L35*L$102</f>
        <v>7.5003573407073798</v>
      </c>
      <c r="M35" s="48">
        <f>'A(IxI)'!M35*M$102</f>
        <v>30.067261335738785</v>
      </c>
      <c r="N35" s="48">
        <f>'A(IxI)'!N35*N$102</f>
        <v>1.8115188441907235</v>
      </c>
      <c r="O35" s="48">
        <f>'A(IxI)'!O35*O$102</f>
        <v>123.37714090837035</v>
      </c>
      <c r="P35" s="48">
        <f>'A(IxI)'!P35*P$102</f>
        <v>16.650074492188374</v>
      </c>
      <c r="Q35" s="48">
        <f>'A(IxI)'!Q35*Q$102</f>
        <v>5.3925906161963884</v>
      </c>
      <c r="R35" s="48">
        <f>'A(IxI)'!R35*R$102</f>
        <v>10.605355701259557</v>
      </c>
      <c r="S35" s="48">
        <f>'A(IxI)'!S35*S$102</f>
        <v>1.2534471420900146</v>
      </c>
      <c r="T35" s="48">
        <f>'A(IxI)'!T35*T$102</f>
        <v>50.466809307502132</v>
      </c>
      <c r="U35" s="48">
        <f>'A(IxI)'!U35*U$102</f>
        <v>76.317259303202036</v>
      </c>
      <c r="V35" s="48">
        <f>'A(IxI)'!V35*V$102</f>
        <v>181.12323683663033</v>
      </c>
      <c r="W35" s="48">
        <f>'A(IxI)'!W35*W$102</f>
        <v>49.490543574913552</v>
      </c>
      <c r="X35" s="48">
        <f>'A(IxI)'!X35*X$102</f>
        <v>58.249429043866975</v>
      </c>
      <c r="Y35" s="48">
        <f>'A(IxI)'!Y35*Y$102</f>
        <v>584.66466689321749</v>
      </c>
      <c r="Z35" s="48">
        <f>'A(IxI)'!Z35*Z$102</f>
        <v>61.224659671095353</v>
      </c>
      <c r="AA35" s="48">
        <f>'A(IxI)'!AA35*AA$102</f>
        <v>13.669343326715518</v>
      </c>
      <c r="AB35" s="48">
        <f>'A(IxI)'!AB35*AB$102</f>
        <v>14.577959528396933</v>
      </c>
      <c r="AC35" s="48">
        <f>'A(IxI)'!AC35*AC$102</f>
        <v>4.4983830915622462</v>
      </c>
      <c r="AD35" s="48">
        <f>'A(IxI)'!AD35*AD$102</f>
        <v>24871.184988812493</v>
      </c>
      <c r="AE35" s="48">
        <f>'A(IxI)'!AE35*AE$102</f>
        <v>54.930957291291769</v>
      </c>
      <c r="AF35" s="48">
        <f>'A(IxI)'!AF35*AF$102</f>
        <v>1884.5249731259769</v>
      </c>
      <c r="AG35" s="48">
        <f>'A(IxI)'!AG35*AG$102</f>
        <v>4.8254062899017409</v>
      </c>
      <c r="AH35" s="48">
        <f>'A(IxI)'!AH35*AH$102</f>
        <v>8.5763540963923965</v>
      </c>
      <c r="AI35" s="48">
        <f>'A(IxI)'!AI35*AI$102</f>
        <v>5.3400950275252876</v>
      </c>
      <c r="AJ35" s="48">
        <f>'A(IxI)'!AJ35*AJ$102</f>
        <v>0</v>
      </c>
      <c r="AK35" s="48">
        <f>'A(IxI)'!AK35*AK$102</f>
        <v>6.4660102008051705</v>
      </c>
      <c r="AL35" s="48">
        <f>'A(IxI)'!AL35*AL$102</f>
        <v>9.0916723450996138</v>
      </c>
      <c r="AM35" s="48">
        <f>'A(IxI)'!AM35*AM$102</f>
        <v>3.5235258756185237</v>
      </c>
      <c r="AN35" s="48">
        <f>'A(IxI)'!AN35*AN$102</f>
        <v>9.1716865708685233</v>
      </c>
      <c r="AO35" s="48">
        <f>'A(IxI)'!AO35*AO$102</f>
        <v>15.860517197520302</v>
      </c>
      <c r="AP35" s="48">
        <f>'A(IxI)'!AP35*AP$102</f>
        <v>4.2264010130322536</v>
      </c>
      <c r="AQ35" s="48">
        <f>'A(IxI)'!AQ35*AQ$102</f>
        <v>39.298954124392182</v>
      </c>
      <c r="AR35" s="48">
        <f>'A(IxI)'!AR35*AR$102</f>
        <v>7.1297189490572999</v>
      </c>
      <c r="AS35" s="48">
        <f>'A(IxI)'!AS35*AS$102</f>
        <v>12.654619049031544</v>
      </c>
      <c r="AT35" s="48">
        <f>'A(IxI)'!AT35*AT$102</f>
        <v>6.1060585063579333</v>
      </c>
      <c r="AU35" s="48">
        <f>'A(IxI)'!AU35*AU$102</f>
        <v>2.3892548409329613</v>
      </c>
      <c r="AV35" s="48">
        <f>'A(IxI)'!AV35*AV$102</f>
        <v>16.218732148089785</v>
      </c>
      <c r="AW35" s="48">
        <f>'A(IxI)'!AW35*AW$102</f>
        <v>2.3487323524956039</v>
      </c>
      <c r="AX35" s="48">
        <f>'A(IxI)'!AX35*AX$102</f>
        <v>7.8344348557880528</v>
      </c>
      <c r="AY35" s="48">
        <f>'A(IxI)'!AY35*AY$102</f>
        <v>8.5457968004516101</v>
      </c>
      <c r="AZ35" s="48">
        <f>'A(IxI)'!AZ35*AZ$102</f>
        <v>8.4434561233195318</v>
      </c>
      <c r="BA35" s="48">
        <f>'A(IxI)'!BA35*BA$102</f>
        <v>1.642251600219371</v>
      </c>
      <c r="BB35" s="48">
        <f>'A(IxI)'!BB35*BB$102</f>
        <v>5.7262365239548068</v>
      </c>
      <c r="BC35" s="48">
        <f>'A(IxI)'!BC35*BC$102</f>
        <v>1.7093777162985053</v>
      </c>
      <c r="BD35" s="48">
        <f>'A(IxI)'!BD35*BD$102</f>
        <v>9.9779514407603003</v>
      </c>
      <c r="BE35" s="48">
        <f>'A(IxI)'!BE35*BE$102</f>
        <v>5.1927685363707941</v>
      </c>
      <c r="BF35" s="48">
        <f>'A(IxI)'!BF35*BF$102</f>
        <v>9.4900137442734014</v>
      </c>
      <c r="BG35" s="48">
        <f>'A(IxI)'!BG35*BG$102</f>
        <v>14.124699593187218</v>
      </c>
      <c r="BH35" s="48">
        <f>'A(IxI)'!BH35*BH$102</f>
        <v>6.8557804665995299</v>
      </c>
      <c r="BI35" s="48">
        <f>'A(IxI)'!BI35*BI$102</f>
        <v>75.62304075365644</v>
      </c>
      <c r="BJ35" s="48">
        <f>'A(IxI)'!BJ35*BJ$102</f>
        <v>50.146019336445313</v>
      </c>
      <c r="BK35" s="48">
        <f>'A(IxI)'!BK35*BK$102</f>
        <v>155.25301592445138</v>
      </c>
      <c r="BL35" s="48">
        <f>'A(IxI)'!BL35*BL$102</f>
        <v>1.2866092821413813</v>
      </c>
      <c r="BM35" s="48">
        <f>'A(IxI)'!BM35*BM$102</f>
        <v>2216.8223887767558</v>
      </c>
      <c r="BN35" s="48">
        <f>'A(IxI)'!BN35*BN$102</f>
        <v>7920.9472955224601</v>
      </c>
      <c r="BO35" s="48">
        <f>'A(IxI)'!BO35*BO$102</f>
        <v>8.202004958047068</v>
      </c>
      <c r="BP35" s="48">
        <f>'A(IxI)'!BP35*BP$102</f>
        <v>6.4183117880248339</v>
      </c>
      <c r="BQ35" s="48">
        <f>'A(IxI)'!BQ35*BQ$102</f>
        <v>6.0885168832267489</v>
      </c>
      <c r="BR35" s="48">
        <f>'A(IxI)'!BR35*BR$102</f>
        <v>0.62184017031841909</v>
      </c>
      <c r="BS35" s="48">
        <f>'A(IxI)'!BS35*BS$102</f>
        <v>1.2919566253309676</v>
      </c>
      <c r="BT35" s="48">
        <f>'A(IxI)'!BT35*BT$102</f>
        <v>13.262295272292484</v>
      </c>
      <c r="BU35" s="48">
        <f>'A(IxI)'!BU35*BU$102</f>
        <v>17.33506343645476</v>
      </c>
      <c r="BV35" s="48">
        <f>'A(IxI)'!BV35*BV$102</f>
        <v>10.970312885427399</v>
      </c>
      <c r="BW35" s="48">
        <f>'A(IxI)'!BW35*BW$102</f>
        <v>7.2600864580580042</v>
      </c>
      <c r="BX35" s="48">
        <f>'A(IxI)'!BX35*BX$102</f>
        <v>19.598087594615087</v>
      </c>
      <c r="BY35" s="48">
        <f>'A(IxI)'!BY35*BY$102</f>
        <v>26.344220773147963</v>
      </c>
      <c r="BZ35" s="48">
        <f>'A(IxI)'!BZ35*BZ$102</f>
        <v>9.697003173854128</v>
      </c>
      <c r="CA35" s="55">
        <f>'A(IxI)'!CA35*CA$102</f>
        <v>0</v>
      </c>
      <c r="CB35" s="83">
        <f t="shared" si="0"/>
        <v>38987.370556656613</v>
      </c>
      <c r="CC35" s="51">
        <f>'Sim_F(IxI)'!B29</f>
        <v>103611.32513768</v>
      </c>
      <c r="CD35" s="48">
        <f>'Sim_F(IxI)'!C29</f>
        <v>0</v>
      </c>
      <c r="CE35" s="48">
        <f>'Sim_F(IxI)'!D29</f>
        <v>0</v>
      </c>
      <c r="CF35" s="48">
        <f>'Sim_F(IxI)'!E29</f>
        <v>306.28412130746699</v>
      </c>
      <c r="CG35" s="48">
        <f>'Sim_F(IxI)'!F29</f>
        <v>-1357</v>
      </c>
      <c r="CH35" s="82">
        <f>'Sim_F(IxI)'!G29</f>
        <v>134225.02018435599</v>
      </c>
      <c r="CI35" s="93">
        <f t="shared" si="1"/>
        <v>275773.00000000006</v>
      </c>
      <c r="CJ35" s="127"/>
      <c r="CK35" s="48">
        <f>+'(I-AIxI)-1xSim_F(IxI)'!H28</f>
        <v>275772.99999999988</v>
      </c>
      <c r="CL35" s="48">
        <f t="shared" si="2"/>
        <v>0</v>
      </c>
      <c r="CM35" s="48"/>
      <c r="CN35" s="247">
        <f t="shared" si="3"/>
        <v>0.85862513532268725</v>
      </c>
      <c r="CO35" s="360">
        <v>0</v>
      </c>
    </row>
    <row r="36" spans="1:93" ht="19.5" x14ac:dyDescent="0.25">
      <c r="A36" s="30"/>
      <c r="B36" s="42" t="s">
        <v>27</v>
      </c>
      <c r="C36" s="43" t="s">
        <v>138</v>
      </c>
      <c r="D36" s="51">
        <f>'A(IxI)'!D36*D$102</f>
        <v>48.518983276034561</v>
      </c>
      <c r="E36" s="48">
        <f>'A(IxI)'!E36*E$102</f>
        <v>63.64122357852407</v>
      </c>
      <c r="F36" s="48">
        <f>'A(IxI)'!F36*F$102</f>
        <v>145.38596742274783</v>
      </c>
      <c r="G36" s="48">
        <f>'A(IxI)'!G36*G$102</f>
        <v>23.058236821514811</v>
      </c>
      <c r="H36" s="48">
        <f>'A(IxI)'!H36*H$102</f>
        <v>496.92092159338904</v>
      </c>
      <c r="I36" s="48">
        <f>'A(IxI)'!I36*I$102</f>
        <v>76.964566657166628</v>
      </c>
      <c r="J36" s="48">
        <f>'A(IxI)'!J36*J$102</f>
        <v>113.79741335498123</v>
      </c>
      <c r="K36" s="48">
        <f>'A(IxI)'!K36*K$102</f>
        <v>302.50340918669633</v>
      </c>
      <c r="L36" s="48">
        <f>'A(IxI)'!L36*L$102</f>
        <v>90.156802458337523</v>
      </c>
      <c r="M36" s="48">
        <f>'A(IxI)'!M36*M$102</f>
        <v>647066.08944853954</v>
      </c>
      <c r="N36" s="48">
        <f>'A(IxI)'!N36*N$102</f>
        <v>21.73367203263567</v>
      </c>
      <c r="O36" s="48">
        <f>'A(IxI)'!O36*O$102</f>
        <v>1127006.1762167576</v>
      </c>
      <c r="P36" s="48">
        <f>'A(IxI)'!P36*P$102</f>
        <v>204.02471403351825</v>
      </c>
      <c r="Q36" s="48">
        <f>'A(IxI)'!Q36*Q$102</f>
        <v>64.961773795947067</v>
      </c>
      <c r="R36" s="48">
        <f>'A(IxI)'!R36*R$102</f>
        <v>147.00001343826699</v>
      </c>
      <c r="S36" s="48">
        <f>'A(IxI)'!S36*S$102</f>
        <v>17.95300619851761</v>
      </c>
      <c r="T36" s="48">
        <f>'A(IxI)'!T36*T$102</f>
        <v>606.82691213146006</v>
      </c>
      <c r="U36" s="48">
        <f>'A(IxI)'!U36*U$102</f>
        <v>921.49897845649139</v>
      </c>
      <c r="V36" s="48">
        <f>'A(IxI)'!V36*V$102</f>
        <v>2173.1108084633888</v>
      </c>
      <c r="W36" s="48">
        <f>'A(IxI)'!W36*W$102</f>
        <v>593.78327739302574</v>
      </c>
      <c r="X36" s="48">
        <f>'A(IxI)'!X36*X$102</f>
        <v>360.85307031075808</v>
      </c>
      <c r="Y36" s="48">
        <f>'A(IxI)'!Y36*Y$102</f>
        <v>95.19148026344152</v>
      </c>
      <c r="Z36" s="48">
        <f>'A(IxI)'!Z36*Z$102</f>
        <v>734.59826192033438</v>
      </c>
      <c r="AA36" s="48">
        <f>'A(IxI)'!AA36*AA$102</f>
        <v>164.09516331429791</v>
      </c>
      <c r="AB36" s="48">
        <f>'A(IxI)'!AB36*AB$102</f>
        <v>175.20894386938872</v>
      </c>
      <c r="AC36" s="48">
        <f>'A(IxI)'!AC36*AC$102</f>
        <v>54.015372608657728</v>
      </c>
      <c r="AD36" s="48">
        <f>'A(IxI)'!AD36*AD$102</f>
        <v>82.060668836986324</v>
      </c>
      <c r="AE36" s="48">
        <f>'A(IxI)'!AE36*AE$102</f>
        <v>49048.199210825231</v>
      </c>
      <c r="AF36" s="48">
        <f>'A(IxI)'!AF36*AF$102</f>
        <v>292.00405813658841</v>
      </c>
      <c r="AG36" s="48">
        <f>'A(IxI)'!AG36*AG$102</f>
        <v>58.016019794382345</v>
      </c>
      <c r="AH36" s="48">
        <f>'A(IxI)'!AH36*AH$102</f>
        <v>104.46371506754949</v>
      </c>
      <c r="AI36" s="48">
        <f>'A(IxI)'!AI36*AI$102</f>
        <v>64.951427408413238</v>
      </c>
      <c r="AJ36" s="48">
        <f>'A(IxI)'!AJ36*AJ$102</f>
        <v>0</v>
      </c>
      <c r="AK36" s="48">
        <f>'A(IxI)'!AK36*AK$102</f>
        <v>78.161448245669988</v>
      </c>
      <c r="AL36" s="48">
        <f>'A(IxI)'!AL36*AL$102</f>
        <v>113.9041090792315</v>
      </c>
      <c r="AM36" s="48">
        <f>'A(IxI)'!AM36*AM$102</f>
        <v>42.479968911571703</v>
      </c>
      <c r="AN36" s="48">
        <f>'A(IxI)'!AN36*AN$102</f>
        <v>111.97191308388194</v>
      </c>
      <c r="AO36" s="48">
        <f>'A(IxI)'!AO36*AO$102</f>
        <v>192.50480933869514</v>
      </c>
      <c r="AP36" s="48">
        <f>'A(IxI)'!AP36*AP$102</f>
        <v>51.087823721724256</v>
      </c>
      <c r="AQ36" s="48">
        <f>'A(IxI)'!AQ36*AQ$102</f>
        <v>472.94623164005213</v>
      </c>
      <c r="AR36" s="48">
        <f>'A(IxI)'!AR36*AR$102</f>
        <v>86.093400034221389</v>
      </c>
      <c r="AS36" s="48">
        <f>'A(IxI)'!AS36*AS$102</f>
        <v>152.4195360181439</v>
      </c>
      <c r="AT36" s="48">
        <f>'A(IxI)'!AT36*AT$102</f>
        <v>73.445443502900034</v>
      </c>
      <c r="AU36" s="48">
        <f>'A(IxI)'!AU36*AU$102</f>
        <v>28.77399020246942</v>
      </c>
      <c r="AV36" s="48">
        <f>'A(IxI)'!AV36*AV$102</f>
        <v>196.26388066438358</v>
      </c>
      <c r="AW36" s="48">
        <f>'A(IxI)'!AW36*AW$102</f>
        <v>28.468503065777021</v>
      </c>
      <c r="AX36" s="48">
        <f>'A(IxI)'!AX36*AX$102</f>
        <v>94.96907326525249</v>
      </c>
      <c r="AY36" s="48">
        <f>'A(IxI)'!AY36*AY$102</f>
        <v>104.7342909649507</v>
      </c>
      <c r="AZ36" s="48">
        <f>'A(IxI)'!AZ36*AZ$102</f>
        <v>111.37271212696241</v>
      </c>
      <c r="BA36" s="48">
        <f>'A(IxI)'!BA36*BA$102</f>
        <v>19.839886910379395</v>
      </c>
      <c r="BB36" s="48">
        <f>'A(IxI)'!BB36*BB$102</f>
        <v>69.448238351690549</v>
      </c>
      <c r="BC36" s="48">
        <f>'A(IxI)'!BC36*BC$102</f>
        <v>21.162624740724485</v>
      </c>
      <c r="BD36" s="48">
        <f>'A(IxI)'!BD36*BD$102</f>
        <v>120.44487554504367</v>
      </c>
      <c r="BE36" s="48">
        <f>'A(IxI)'!BE36*BE$102</f>
        <v>64.469203495939013</v>
      </c>
      <c r="BF36" s="48">
        <f>'A(IxI)'!BF36*BF$102</f>
        <v>116.24528513871968</v>
      </c>
      <c r="BG36" s="48">
        <f>'A(IxI)'!BG36*BG$102</f>
        <v>170.94785194723846</v>
      </c>
      <c r="BH36" s="48">
        <f>'A(IxI)'!BH36*BH$102</f>
        <v>84.718466427696256</v>
      </c>
      <c r="BI36" s="48">
        <f>'A(IxI)'!BI36*BI$102</f>
        <v>970.37545659215971</v>
      </c>
      <c r="BJ36" s="48">
        <f>'A(IxI)'!BJ36*BJ$102</f>
        <v>601.6261666256039</v>
      </c>
      <c r="BK36" s="48">
        <f>'A(IxI)'!BK36*BK$102</f>
        <v>1866.6725171210433</v>
      </c>
      <c r="BL36" s="48">
        <f>'A(IxI)'!BL36*BL$102</f>
        <v>15.438245020103418</v>
      </c>
      <c r="BM36" s="48">
        <f>'A(IxI)'!BM36*BM$102</f>
        <v>37.252738214186621</v>
      </c>
      <c r="BN36" s="48">
        <f>'A(IxI)'!BN36*BN$102</f>
        <v>304.84650388042354</v>
      </c>
      <c r="BO36" s="48">
        <f>'A(IxI)'!BO36*BO$102</f>
        <v>98.40343993102735</v>
      </c>
      <c r="BP36" s="48">
        <f>'A(IxI)'!BP36*BP$102</f>
        <v>77.362211371904479</v>
      </c>
      <c r="BQ36" s="48">
        <f>'A(IxI)'!BQ36*BQ$102</f>
        <v>73.052894340089011</v>
      </c>
      <c r="BR36" s="48">
        <f>'A(IxI)'!BR36*BR$102</f>
        <v>7.4665147324112588</v>
      </c>
      <c r="BS36" s="48">
        <f>'A(IxI)'!BS36*BS$102</f>
        <v>15.500231568321365</v>
      </c>
      <c r="BT36" s="48">
        <f>'A(IxI)'!BT36*BT$102</f>
        <v>54699.751342467112</v>
      </c>
      <c r="BU36" s="48">
        <f>'A(IxI)'!BU36*BU$102</f>
        <v>208.00836950932521</v>
      </c>
      <c r="BV36" s="48">
        <f>'A(IxI)'!BV36*BV$102</f>
        <v>132.08337585703234</v>
      </c>
      <c r="BW36" s="48">
        <f>'A(IxI)'!BW36*BW$102</f>
        <v>87.102912818220375</v>
      </c>
      <c r="BX36" s="48">
        <f>'A(IxI)'!BX36*BX$102</f>
        <v>236.62946645031431</v>
      </c>
      <c r="BY36" s="48">
        <f>'A(IxI)'!BY36*BY$102</f>
        <v>316.19539967407508</v>
      </c>
      <c r="BZ36" s="48">
        <f>'A(IxI)'!BZ36*BZ$102</f>
        <v>12428.750913773118</v>
      </c>
      <c r="CA36" s="55">
        <f>'A(IxI)'!CA36*CA$102</f>
        <v>0</v>
      </c>
      <c r="CB36" s="83">
        <f t="shared" si="0"/>
        <v>1906201.1560043155</v>
      </c>
      <c r="CC36" s="51">
        <f>'Sim_F(IxI)'!B30</f>
        <v>564217.90247056005</v>
      </c>
      <c r="CD36" s="48">
        <f>'Sim_F(IxI)'!C30</f>
        <v>0</v>
      </c>
      <c r="CE36" s="48">
        <f>'Sim_F(IxI)'!D30</f>
        <v>0</v>
      </c>
      <c r="CF36" s="48">
        <f>'Sim_F(IxI)'!E30</f>
        <v>3730.8238220125199</v>
      </c>
      <c r="CG36" s="48">
        <f>'Sim_F(IxI)'!F30</f>
        <v>288307.95976387197</v>
      </c>
      <c r="CH36" s="82">
        <f>'Sim_F(IxI)'!G30</f>
        <v>65374.157939242497</v>
      </c>
      <c r="CI36" s="93">
        <f t="shared" si="1"/>
        <v>2827832.0000000028</v>
      </c>
      <c r="CJ36" s="127"/>
      <c r="CK36" s="48">
        <f>+'(I-AIxI)-1xSim_F(IxI)'!H29</f>
        <v>2827831.9999999963</v>
      </c>
      <c r="CL36" s="48">
        <f t="shared" si="2"/>
        <v>-6.5192580223083496E-9</v>
      </c>
      <c r="CM36" s="48"/>
      <c r="CN36" s="247">
        <f t="shared" si="3"/>
        <v>0.32591428486405349</v>
      </c>
      <c r="CO36" s="360">
        <v>0</v>
      </c>
    </row>
    <row r="37" spans="1:93" ht="19.5" x14ac:dyDescent="0.25">
      <c r="A37" s="30"/>
      <c r="B37" s="42" t="s">
        <v>28</v>
      </c>
      <c r="C37" s="43" t="s">
        <v>139</v>
      </c>
      <c r="D37" s="51">
        <f>'A(IxI)'!D37*D$102</f>
        <v>89.028434995316175</v>
      </c>
      <c r="E37" s="48">
        <f>'A(IxI)'!E37*E$102</f>
        <v>119.12170359084958</v>
      </c>
      <c r="F37" s="48">
        <f>'A(IxI)'!F37*F$102</f>
        <v>269.66037798685466</v>
      </c>
      <c r="G37" s="48">
        <f>'A(IxI)'!G37*G$102</f>
        <v>40.97226351437633</v>
      </c>
      <c r="H37" s="48">
        <f>'A(IxI)'!H37*H$102</f>
        <v>903.74936740073201</v>
      </c>
      <c r="I37" s="48">
        <f>'A(IxI)'!I37*I$102</f>
        <v>142.16354663657307</v>
      </c>
      <c r="J37" s="48">
        <f>'A(IxI)'!J37*J$102</f>
        <v>202.20181402112053</v>
      </c>
      <c r="K37" s="48">
        <f>'A(IxI)'!K37*K$102</f>
        <v>543.10254214281474</v>
      </c>
      <c r="L37" s="48">
        <f>'A(IxI)'!L37*L$102</f>
        <v>171.56780658467716</v>
      </c>
      <c r="M37" s="48">
        <f>'A(IxI)'!M37*M$102</f>
        <v>640.64741009907891</v>
      </c>
      <c r="N37" s="48">
        <f>'A(IxI)'!N37*N$102</f>
        <v>38.510967786263521</v>
      </c>
      <c r="O37" s="48">
        <f>'A(IxI)'!O37*O$102</f>
        <v>2734.8988574109326</v>
      </c>
      <c r="P37" s="48">
        <f>'A(IxI)'!P37*P$102</f>
        <v>655.60384964758669</v>
      </c>
      <c r="Q37" s="48">
        <f>'A(IxI)'!Q37*Q$102</f>
        <v>133.3263091415586</v>
      </c>
      <c r="R37" s="48">
        <f>'A(IxI)'!R37*R$102</f>
        <v>1622.9272063464532</v>
      </c>
      <c r="S37" s="48">
        <f>'A(IxI)'!S37*S$102</f>
        <v>232.76202368726103</v>
      </c>
      <c r="T37" s="48">
        <f>'A(IxI)'!T37*T$102</f>
        <v>4790.7252678721961</v>
      </c>
      <c r="U37" s="48">
        <f>'A(IxI)'!U37*U$102</f>
        <v>4907.1331399205656</v>
      </c>
      <c r="V37" s="48">
        <f>'A(IxI)'!V37*V$102</f>
        <v>4274.2978063551536</v>
      </c>
      <c r="W37" s="48">
        <f>'A(IxI)'!W37*W$102</f>
        <v>1054.1315239675455</v>
      </c>
      <c r="X37" s="48">
        <f>'A(IxI)'!X37*X$102</f>
        <v>4549.6577546703656</v>
      </c>
      <c r="Y37" s="48">
        <f>'A(IxI)'!Y37*Y$102</f>
        <v>9081.9812072755121</v>
      </c>
      <c r="Z37" s="48">
        <f>'A(IxI)'!Z37*Z$102</f>
        <v>1380.5448804562739</v>
      </c>
      <c r="AA37" s="48">
        <f>'A(IxI)'!AA37*AA$102</f>
        <v>297.483765019288</v>
      </c>
      <c r="AB37" s="48">
        <f>'A(IxI)'!AB37*AB$102</f>
        <v>1061.4591989573726</v>
      </c>
      <c r="AC37" s="48">
        <f>'A(IxI)'!AC37*AC$102</f>
        <v>2187.1751583757155</v>
      </c>
      <c r="AD37" s="48">
        <f>'A(IxI)'!AD37*AD$102</f>
        <v>247.22225257937282</v>
      </c>
      <c r="AE37" s="48">
        <f>'A(IxI)'!AE37*AE$102</f>
        <v>3195.5638111741937</v>
      </c>
      <c r="AF37" s="48">
        <f>'A(IxI)'!AF37*AF$102</f>
        <v>31374.696390377892</v>
      </c>
      <c r="AG37" s="48">
        <f>'A(IxI)'!AG37*AG$102</f>
        <v>286.45842704898178</v>
      </c>
      <c r="AH37" s="48">
        <f>'A(IxI)'!AH37*AH$102</f>
        <v>34989.696215575146</v>
      </c>
      <c r="AI37" s="48">
        <f>'A(IxI)'!AI37*AI$102</f>
        <v>453.4815055562795</v>
      </c>
      <c r="AJ37" s="48">
        <f>'A(IxI)'!AJ37*AJ$102</f>
        <v>0</v>
      </c>
      <c r="AK37" s="48">
        <f>'A(IxI)'!AK37*AK$102</f>
        <v>178.86899762503631</v>
      </c>
      <c r="AL37" s="48">
        <f>'A(IxI)'!AL37*AL$102</f>
        <v>534.6060102346886</v>
      </c>
      <c r="AM37" s="48">
        <f>'A(IxI)'!AM37*AM$102</f>
        <v>89.509916159065995</v>
      </c>
      <c r="AN37" s="48">
        <f>'A(IxI)'!AN37*AN$102</f>
        <v>331.79192776193548</v>
      </c>
      <c r="AO37" s="48">
        <f>'A(IxI)'!AO37*AO$102</f>
        <v>494.05390990376429</v>
      </c>
      <c r="AP37" s="48">
        <f>'A(IxI)'!AP37*AP$102</f>
        <v>116.83565239930491</v>
      </c>
      <c r="AQ37" s="48">
        <f>'A(IxI)'!AQ37*AQ$102</f>
        <v>938.52449638511359</v>
      </c>
      <c r="AR37" s="48">
        <f>'A(IxI)'!AR37*AR$102</f>
        <v>939.28037509250794</v>
      </c>
      <c r="AS37" s="48">
        <f>'A(IxI)'!AS37*AS$102</f>
        <v>313.97780764782669</v>
      </c>
      <c r="AT37" s="48">
        <f>'A(IxI)'!AT37*AT$102</f>
        <v>332.33333619828261</v>
      </c>
      <c r="AU37" s="48">
        <f>'A(IxI)'!AU37*AU$102</f>
        <v>58.496450955486267</v>
      </c>
      <c r="AV37" s="48">
        <f>'A(IxI)'!AV37*AV$102</f>
        <v>463.58236426827619</v>
      </c>
      <c r="AW37" s="48">
        <f>'A(IxI)'!AW37*AW$102</f>
        <v>70.411558273465459</v>
      </c>
      <c r="AX37" s="48">
        <f>'A(IxI)'!AX37*AX$102</f>
        <v>235.53634316424564</v>
      </c>
      <c r="AY37" s="48">
        <f>'A(IxI)'!AY37*AY$102</f>
        <v>337.68358939593554</v>
      </c>
      <c r="AZ37" s="48">
        <f>'A(IxI)'!AZ37*AZ$102</f>
        <v>891.75801391881271</v>
      </c>
      <c r="BA37" s="48">
        <f>'A(IxI)'!BA37*BA$102</f>
        <v>44.600009506157384</v>
      </c>
      <c r="BB37" s="48">
        <f>'A(IxI)'!BB37*BB$102</f>
        <v>174.61294411440829</v>
      </c>
      <c r="BC37" s="48">
        <f>'A(IxI)'!BC37*BC$102</f>
        <v>82.613714118001667</v>
      </c>
      <c r="BD37" s="48">
        <f>'A(IxI)'!BD37*BD$102</f>
        <v>264.06271459358311</v>
      </c>
      <c r="BE37" s="48">
        <f>'A(IxI)'!BE37*BE$102</f>
        <v>263.77280286960166</v>
      </c>
      <c r="BF37" s="48">
        <f>'A(IxI)'!BF37*BF$102</f>
        <v>370.6805592617726</v>
      </c>
      <c r="BG37" s="48">
        <f>'A(IxI)'!BG37*BG$102</f>
        <v>405.42465524831835</v>
      </c>
      <c r="BH37" s="48">
        <f>'A(IxI)'!BH37*BH$102</f>
        <v>320.14982698045799</v>
      </c>
      <c r="BI37" s="48">
        <f>'A(IxI)'!BI37*BI$102</f>
        <v>6068.9142660435509</v>
      </c>
      <c r="BJ37" s="48">
        <f>'A(IxI)'!BJ37*BJ$102</f>
        <v>1066.051143474539</v>
      </c>
      <c r="BK37" s="48">
        <f>'A(IxI)'!BK37*BK$102</f>
        <v>3585.2511386778529</v>
      </c>
      <c r="BL37" s="48">
        <f>'A(IxI)'!BL37*BL$102</f>
        <v>27.505263476844242</v>
      </c>
      <c r="BM37" s="48">
        <f>'A(IxI)'!BM37*BM$102</f>
        <v>4097.7988010611725</v>
      </c>
      <c r="BN37" s="48">
        <f>'A(IxI)'!BN37*BN$102</f>
        <v>36642.212372955008</v>
      </c>
      <c r="BO37" s="48">
        <f>'A(IxI)'!BO37*BO$102</f>
        <v>174.36591936929764</v>
      </c>
      <c r="BP37" s="48">
        <f>'A(IxI)'!BP37*BP$102</f>
        <v>161.80472828496968</v>
      </c>
      <c r="BQ37" s="48">
        <f>'A(IxI)'!BQ37*BQ$102</f>
        <v>129.8595505977618</v>
      </c>
      <c r="BR37" s="48">
        <f>'A(IxI)'!BR37*BR$102</f>
        <v>13.643658168926768</v>
      </c>
      <c r="BS37" s="48">
        <f>'A(IxI)'!BS37*BS$102</f>
        <v>27.465626503928476</v>
      </c>
      <c r="BT37" s="48">
        <f>'A(IxI)'!BT37*BT$102</f>
        <v>458.36419505364313</v>
      </c>
      <c r="BU37" s="48">
        <f>'A(IxI)'!BU37*BU$102</f>
        <v>808.39998725507621</v>
      </c>
      <c r="BV37" s="48">
        <f>'A(IxI)'!BV37*BV$102</f>
        <v>266.25456312291152</v>
      </c>
      <c r="BW37" s="48">
        <f>'A(IxI)'!BW37*BW$102</f>
        <v>237.92968415980775</v>
      </c>
      <c r="BX37" s="48">
        <f>'A(IxI)'!BX37*BX$102</f>
        <v>522.82386374129419</v>
      </c>
      <c r="BY37" s="48">
        <f>'A(IxI)'!BY37*BY$102</f>
        <v>6133.671365411793</v>
      </c>
      <c r="BZ37" s="48">
        <f>'A(IxI)'!BZ37*BZ$102</f>
        <v>2179.2150394479631</v>
      </c>
      <c r="CA37" s="55">
        <f>'A(IxI)'!CA37*CA$102</f>
        <v>0</v>
      </c>
      <c r="CB37" s="83">
        <f t="shared" si="0"/>
        <v>183526.65192905674</v>
      </c>
      <c r="CC37" s="51">
        <f>'Sim_F(IxI)'!B31</f>
        <v>490679.58062734298</v>
      </c>
      <c r="CD37" s="48">
        <f>'Sim_F(IxI)'!C31</f>
        <v>0</v>
      </c>
      <c r="CE37" s="48">
        <f>'Sim_F(IxI)'!D31</f>
        <v>0</v>
      </c>
      <c r="CF37" s="48">
        <f>'Sim_F(IxI)'!E31</f>
        <v>10484.2667064549</v>
      </c>
      <c r="CG37" s="48">
        <f>'Sim_F(IxI)'!F31</f>
        <v>7169.47425084104</v>
      </c>
      <c r="CH37" s="82">
        <f>'Sim_F(IxI)'!G31</f>
        <v>500672.026486305</v>
      </c>
      <c r="CI37" s="93">
        <f t="shared" si="1"/>
        <v>1192532.0000000007</v>
      </c>
      <c r="CJ37" s="127"/>
      <c r="CK37" s="48">
        <f>+'(I-AIxI)-1xSim_F(IxI)'!H30</f>
        <v>1192532.000000003</v>
      </c>
      <c r="CL37" s="48">
        <f t="shared" si="2"/>
        <v>2.3283064365386963E-9</v>
      </c>
      <c r="CM37" s="48"/>
      <c r="CN37" s="247">
        <f t="shared" si="3"/>
        <v>0.84610337338615937</v>
      </c>
      <c r="CO37" s="360">
        <v>0</v>
      </c>
    </row>
    <row r="38" spans="1:93" ht="19.5" x14ac:dyDescent="0.25">
      <c r="A38" s="30"/>
      <c r="B38" s="42" t="s">
        <v>29</v>
      </c>
      <c r="C38" s="43" t="s">
        <v>140</v>
      </c>
      <c r="D38" s="51">
        <f>'A(IxI)'!D38*D$102</f>
        <v>0.94689868436103863</v>
      </c>
      <c r="E38" s="48">
        <f>'A(IxI)'!E38*E$102</f>
        <v>1.241360532815726</v>
      </c>
      <c r="F38" s="48">
        <f>'A(IxI)'!F38*F$102</f>
        <v>2.8365406369801489</v>
      </c>
      <c r="G38" s="48">
        <f>'A(IxI)'!G38*G$102</f>
        <v>0.45038463591604216</v>
      </c>
      <c r="H38" s="48">
        <f>'A(IxI)'!H38*H$102</f>
        <v>9.7002151929851994</v>
      </c>
      <c r="I38" s="48">
        <f>'A(IxI)'!I38*I$102</f>
        <v>1.5017777140905402</v>
      </c>
      <c r="J38" s="48">
        <f>'A(IxI)'!J38*J$102</f>
        <v>2.2227476048073607</v>
      </c>
      <c r="K38" s="48">
        <f>'A(IxI)'!K38*K$102</f>
        <v>5.9070609931659108</v>
      </c>
      <c r="L38" s="48">
        <f>'A(IxI)'!L38*L$102</f>
        <v>1.7577653097356094</v>
      </c>
      <c r="M38" s="48">
        <f>'A(IxI)'!M38*M$102</f>
        <v>7.0464894582918509</v>
      </c>
      <c r="N38" s="48">
        <f>'A(IxI)'!N38*N$102</f>
        <v>0.4245431034290551</v>
      </c>
      <c r="O38" s="48">
        <f>'A(IxI)'!O38*O$102</f>
        <v>28.914363469866679</v>
      </c>
      <c r="P38" s="48">
        <f>'A(IxI)'!P38*P$102</f>
        <v>3.9020705304318568</v>
      </c>
      <c r="Q38" s="48">
        <f>'A(IxI)'!Q38*Q$102</f>
        <v>1.2637942812817802</v>
      </c>
      <c r="R38" s="48">
        <f>'A(IxI)'!R38*R$102</f>
        <v>2.4854450931164171</v>
      </c>
      <c r="S38" s="48">
        <f>'A(IxI)'!S38*S$102</f>
        <v>0.29375479112109643</v>
      </c>
      <c r="T38" s="48">
        <f>'A(IxI)'!T38*T$102</f>
        <v>12.002782812833393</v>
      </c>
      <c r="U38" s="48">
        <f>'A(IxI)'!U38*U$102</f>
        <v>18.016116032977315</v>
      </c>
      <c r="V38" s="48">
        <f>'A(IxI)'!V38*V$102</f>
        <v>42.467734306679091</v>
      </c>
      <c r="W38" s="48">
        <f>'A(IxI)'!W38*W$102</f>
        <v>11.598482139483918</v>
      </c>
      <c r="X38" s="48">
        <f>'A(IxI)'!X38*X$102</f>
        <v>2276.2259118025963</v>
      </c>
      <c r="Y38" s="48">
        <f>'A(IxI)'!Y38*Y$102</f>
        <v>230.90683559494957</v>
      </c>
      <c r="Z38" s="48">
        <f>'A(IxI)'!Z38*Z$102</f>
        <v>70.276609836852018</v>
      </c>
      <c r="AA38" s="48">
        <f>'A(IxI)'!AA38*AA$102</f>
        <v>3.2035137014285784</v>
      </c>
      <c r="AB38" s="48">
        <f>'A(IxI)'!AB38*AB$102</f>
        <v>124.43771112006412</v>
      </c>
      <c r="AC38" s="48">
        <f>'A(IxI)'!AC38*AC$102</f>
        <v>1.1554118647292746</v>
      </c>
      <c r="AD38" s="48">
        <f>'A(IxI)'!AD38*AD$102</f>
        <v>1.6066847893549883</v>
      </c>
      <c r="AE38" s="48">
        <f>'A(IxI)'!AE38*AE$102</f>
        <v>12.959347928935641</v>
      </c>
      <c r="AF38" s="48">
        <f>'A(IxI)'!AF38*AF$102</f>
        <v>3531.9673694086569</v>
      </c>
      <c r="AG38" s="48">
        <f>'A(IxI)'!AG38*AG$102</f>
        <v>131.75642188564197</v>
      </c>
      <c r="AH38" s="48">
        <f>'A(IxI)'!AH38*AH$102</f>
        <v>3.6910484017501006</v>
      </c>
      <c r="AI38" s="48">
        <f>'A(IxI)'!AI38*AI$102</f>
        <v>208.17417278146635</v>
      </c>
      <c r="AJ38" s="48">
        <f>'A(IxI)'!AJ38*AJ$102</f>
        <v>0</v>
      </c>
      <c r="AK38" s="48">
        <f>'A(IxI)'!AK38*AK$102</f>
        <v>1.5153582565574173</v>
      </c>
      <c r="AL38" s="48">
        <f>'A(IxI)'!AL38*AL$102</f>
        <v>2.1307019825526745</v>
      </c>
      <c r="AM38" s="48">
        <f>'A(IxI)'!AM38*AM$102</f>
        <v>0.82576486302903307</v>
      </c>
      <c r="AN38" s="48">
        <f>'A(IxI)'!AN38*AN$102</f>
        <v>2.1494539198208638</v>
      </c>
      <c r="AO38" s="48">
        <f>'A(IxI)'!AO38*AO$102</f>
        <v>3.7170318236646791</v>
      </c>
      <c r="AP38" s="48">
        <f>'A(IxI)'!AP38*AP$102</f>
        <v>0.99048895249554936</v>
      </c>
      <c r="AQ38" s="48">
        <f>'A(IxI)'!AQ38*AQ$102</f>
        <v>9.2100062878114901</v>
      </c>
      <c r="AR38" s="48">
        <f>'A(IxI)'!AR38*AR$102</f>
        <v>1.7071691211650022</v>
      </c>
      <c r="AS38" s="48">
        <f>'A(IxI)'!AS38*AS$102</f>
        <v>2.9658417781019977</v>
      </c>
      <c r="AT38" s="48">
        <f>'A(IxI)'!AT38*AT$102</f>
        <v>1.4401691847733646</v>
      </c>
      <c r="AU38" s="48">
        <f>'A(IxI)'!AU38*AU$102</f>
        <v>0.55993989149238765</v>
      </c>
      <c r="AV38" s="48">
        <f>'A(IxI)'!AV38*AV$102</f>
        <v>3.8009821989517554</v>
      </c>
      <c r="AW38" s="48">
        <f>'A(IxI)'!AW38*AW$102</f>
        <v>0.55044314071056233</v>
      </c>
      <c r="AX38" s="48">
        <f>'A(IxI)'!AX38*AX$102</f>
        <v>1.8360588949737902</v>
      </c>
      <c r="AY38" s="48">
        <f>'A(IxI)'!AY38*AY$102</f>
        <v>2.002771931725948</v>
      </c>
      <c r="AZ38" s="48">
        <f>'A(IxI)'!AZ38*AZ$102</f>
        <v>1.9787876221969534</v>
      </c>
      <c r="BA38" s="48">
        <f>'A(IxI)'!BA38*BA$102</f>
        <v>0.38487404820783627</v>
      </c>
      <c r="BB38" s="48">
        <f>'A(IxI)'!BB38*BB$102</f>
        <v>1.3419867160888523</v>
      </c>
      <c r="BC38" s="48">
        <f>'A(IxI)'!BC38*BC$102</f>
        <v>0.40060555976939921</v>
      </c>
      <c r="BD38" s="48">
        <f>'A(IxI)'!BD38*BD$102</f>
        <v>2.3384081728485757</v>
      </c>
      <c r="BE38" s="48">
        <f>'A(IxI)'!BE38*BE$102</f>
        <v>1.2169644698366184</v>
      </c>
      <c r="BF38" s="48">
        <f>'A(IxI)'!BF38*BF$102</f>
        <v>2.2240562936998298</v>
      </c>
      <c r="BG38" s="48">
        <f>'A(IxI)'!BG38*BG$102</f>
        <v>3.3102298767273979</v>
      </c>
      <c r="BH38" s="48">
        <f>'A(IxI)'!BH38*BH$102</f>
        <v>1.6067038579544721</v>
      </c>
      <c r="BI38" s="48">
        <f>'A(IxI)'!BI38*BI$102</f>
        <v>17.722829941988177</v>
      </c>
      <c r="BJ38" s="48">
        <f>'A(IxI)'!BJ38*BJ$102</f>
        <v>11.752097827731175</v>
      </c>
      <c r="BK38" s="48">
        <f>'A(IxI)'!BK38*BK$102</f>
        <v>36.384715184529242</v>
      </c>
      <c r="BL38" s="48">
        <f>'A(IxI)'!BL38*BL$102</f>
        <v>0.30152658874765853</v>
      </c>
      <c r="BM38" s="48">
        <f>'A(IxI)'!BM38*BM$102</f>
        <v>802.83160559805901</v>
      </c>
      <c r="BN38" s="48">
        <f>'A(IxI)'!BN38*BN$102</f>
        <v>3343.7983587720882</v>
      </c>
      <c r="BO38" s="48">
        <f>'A(IxI)'!BO38*BO$102</f>
        <v>1.9222017206149378</v>
      </c>
      <c r="BP38" s="48">
        <f>'A(IxI)'!BP38*BP$102</f>
        <v>1.5041797737857063</v>
      </c>
      <c r="BQ38" s="48">
        <f>'A(IxI)'!BQ38*BQ$102</f>
        <v>1.4268898505662679</v>
      </c>
      <c r="BR38" s="48">
        <f>'A(IxI)'!BR38*BR$102</f>
        <v>0.14573293377015478</v>
      </c>
      <c r="BS38" s="48">
        <f>'A(IxI)'!BS38*BS$102</f>
        <v>0.30277977895326313</v>
      </c>
      <c r="BT38" s="48">
        <f>'A(IxI)'!BT38*BT$102</f>
        <v>3.1081189199590482</v>
      </c>
      <c r="BU38" s="48">
        <f>'A(IxI)'!BU38*BU$102</f>
        <v>4.0837822902423939</v>
      </c>
      <c r="BV38" s="48">
        <f>'A(IxI)'!BV38*BV$102</f>
        <v>2.570975561696534</v>
      </c>
      <c r="BW38" s="48">
        <f>'A(IxI)'!BW38*BW$102</f>
        <v>1.7055055948698483</v>
      </c>
      <c r="BX38" s="48">
        <f>'A(IxI)'!BX38*BX$102</f>
        <v>4.5929596346039423</v>
      </c>
      <c r="BY38" s="48">
        <f>'A(IxI)'!BY38*BY$102</f>
        <v>6.4435421604836556</v>
      </c>
      <c r="BZ38" s="48">
        <f>'A(IxI)'!BZ38*BZ$102</f>
        <v>159.2693051767036</v>
      </c>
      <c r="CA38" s="55">
        <f>'A(IxI)'!CA38*CA$102</f>
        <v>0</v>
      </c>
      <c r="CB38" s="83">
        <f t="shared" si="0"/>
        <v>11201.413272595346</v>
      </c>
      <c r="CC38" s="51">
        <f>'Sim_F(IxI)'!B32</f>
        <v>18640.790229284601</v>
      </c>
      <c r="CD38" s="48">
        <f>'Sim_F(IxI)'!C32</f>
        <v>0</v>
      </c>
      <c r="CE38" s="48">
        <f>'Sim_F(IxI)'!D32</f>
        <v>0</v>
      </c>
      <c r="CF38" s="48">
        <f>'Sim_F(IxI)'!E32</f>
        <v>71.779993792448295</v>
      </c>
      <c r="CG38" s="48">
        <f>'Sim_F(IxI)'!F32</f>
        <v>-5310.9067792998003</v>
      </c>
      <c r="CH38" s="82">
        <f>'Sim_F(IxI)'!G32</f>
        <v>109745.92328362699</v>
      </c>
      <c r="CI38" s="93">
        <f t="shared" si="1"/>
        <v>134348.99999999959</v>
      </c>
      <c r="CJ38" s="127"/>
      <c r="CK38" s="48">
        <f>+'(I-AIxI)-1xSim_F(IxI)'!H31</f>
        <v>134349</v>
      </c>
      <c r="CL38" s="48">
        <f t="shared" si="2"/>
        <v>4.0745362639427185E-10</v>
      </c>
      <c r="CM38" s="48"/>
      <c r="CN38" s="247">
        <f t="shared" si="3"/>
        <v>0.91662451322603522</v>
      </c>
      <c r="CO38" s="360">
        <v>0</v>
      </c>
    </row>
    <row r="39" spans="1:93" ht="19.5" x14ac:dyDescent="0.25">
      <c r="A39" s="30"/>
      <c r="B39" s="42" t="s">
        <v>30</v>
      </c>
      <c r="C39" s="43" t="s">
        <v>141</v>
      </c>
      <c r="D39" s="51">
        <f>'A(IxI)'!D39*D$102</f>
        <v>2.2593968460054765</v>
      </c>
      <c r="E39" s="48">
        <f>'A(IxI)'!E39*E$102</f>
        <v>3.0608092524161403</v>
      </c>
      <c r="F39" s="48">
        <f>'A(IxI)'!F39*F$102</f>
        <v>6.8899738732987368</v>
      </c>
      <c r="G39" s="48">
        <f>'A(IxI)'!G39*G$102</f>
        <v>1.0183076330123226</v>
      </c>
      <c r="H39" s="48">
        <f>'A(IxI)'!H39*H$102</f>
        <v>22.806130041961097</v>
      </c>
      <c r="I39" s="48">
        <f>'A(IxI)'!I39*I$102</f>
        <v>3.622984271613082</v>
      </c>
      <c r="J39" s="48">
        <f>'A(IxI)'!J39*J$102</f>
        <v>5.0253533771035785</v>
      </c>
      <c r="K39" s="48">
        <f>'A(IxI)'!K39*K$102</f>
        <v>13.590713730431165</v>
      </c>
      <c r="L39" s="48">
        <f>'A(IxI)'!L39*L$102</f>
        <v>4.4527575894531344</v>
      </c>
      <c r="M39" s="48">
        <f>'A(IxI)'!M39*M$102</f>
        <v>15.856700950244337</v>
      </c>
      <c r="N39" s="48">
        <f>'A(IxI)'!N39*N$102</f>
        <v>0.95534848542795525</v>
      </c>
      <c r="O39" s="48">
        <f>'A(IxI)'!O39*O$102</f>
        <v>69.274651344969584</v>
      </c>
      <c r="P39" s="48">
        <f>'A(IxI)'!P39*P$102</f>
        <v>21.15847653651447</v>
      </c>
      <c r="Q39" s="48">
        <f>'A(IxI)'!Q39*Q$102</f>
        <v>3.6106643257009079</v>
      </c>
      <c r="R39" s="48">
        <f>'A(IxI)'!R39*R$102</f>
        <v>62.937278426222342</v>
      </c>
      <c r="S39" s="48">
        <f>'A(IxI)'!S39*S$102</f>
        <v>9.1188440722485939</v>
      </c>
      <c r="T39" s="48">
        <f>'A(IxI)'!T39*T$102</f>
        <v>30.538186784296016</v>
      </c>
      <c r="U39" s="48">
        <f>'A(IxI)'!U39*U$102</f>
        <v>57.320482687256394</v>
      </c>
      <c r="V39" s="48">
        <f>'A(IxI)'!V39*V$102</f>
        <v>95.773069779051511</v>
      </c>
      <c r="W39" s="48">
        <f>'A(IxI)'!W39*W$102</f>
        <v>26.161475519591608</v>
      </c>
      <c r="X39" s="48">
        <f>'A(IxI)'!X39*X$102</f>
        <v>736.72332628875529</v>
      </c>
      <c r="Y39" s="48">
        <f>'A(IxI)'!Y39*Y$102</f>
        <v>83.490554988653457</v>
      </c>
      <c r="Z39" s="48">
        <f>'A(IxI)'!Z39*Z$102</f>
        <v>32.451568531216168</v>
      </c>
      <c r="AA39" s="48">
        <f>'A(IxI)'!AA39*AA$102</f>
        <v>7.4915067889868583</v>
      </c>
      <c r="AB39" s="48">
        <f>'A(IxI)'!AB39*AB$102</f>
        <v>27.692336316118073</v>
      </c>
      <c r="AC39" s="48">
        <f>'A(IxI)'!AC39*AC$102</f>
        <v>2.5657257824417687</v>
      </c>
      <c r="AD39" s="48">
        <f>'A(IxI)'!AD39*AD$102</f>
        <v>3.7767115317104292</v>
      </c>
      <c r="AE39" s="48">
        <f>'A(IxI)'!AE39*AE$102</f>
        <v>31.298019574332265</v>
      </c>
      <c r="AF39" s="48">
        <f>'A(IxI)'!AF39*AF$102</f>
        <v>33.594232319351619</v>
      </c>
      <c r="AG39" s="48">
        <f>'A(IxI)'!AG39*AG$102</f>
        <v>2.9025011928369686</v>
      </c>
      <c r="AH39" s="48">
        <f>'A(IxI)'!AH39*AH$102</f>
        <v>2446.2243070667346</v>
      </c>
      <c r="AI39" s="48">
        <f>'A(IxI)'!AI39*AI$102</f>
        <v>2553.6984452409133</v>
      </c>
      <c r="AJ39" s="48">
        <f>'A(IxI)'!AJ39*AJ$102</f>
        <v>0</v>
      </c>
      <c r="AK39" s="48">
        <f>'A(IxI)'!AK39*AK$102</f>
        <v>5.1091799386862302</v>
      </c>
      <c r="AL39" s="48">
        <f>'A(IxI)'!AL39*AL$102</f>
        <v>18.800851156824354</v>
      </c>
      <c r="AM39" s="48">
        <f>'A(IxI)'!AM39*AM$102</f>
        <v>2.4574627067622425</v>
      </c>
      <c r="AN39" s="48">
        <f>'A(IxI)'!AN39*AN$102</f>
        <v>10.450894067604292</v>
      </c>
      <c r="AO39" s="48">
        <f>'A(IxI)'!AO39*AO$102</f>
        <v>14.801747938823715</v>
      </c>
      <c r="AP39" s="48">
        <f>'A(IxI)'!AP39*AP$102</f>
        <v>3.3362846184652386</v>
      </c>
      <c r="AQ39" s="48">
        <f>'A(IxI)'!AQ39*AQ$102</f>
        <v>24.954692442878706</v>
      </c>
      <c r="AR39" s="48">
        <f>'A(IxI)'!AR39*AR$102</f>
        <v>5.3695853416422166</v>
      </c>
      <c r="AS39" s="48">
        <f>'A(IxI)'!AS39*AS$102</f>
        <v>8.4028953265617705</v>
      </c>
      <c r="AT39" s="48">
        <f>'A(IxI)'!AT39*AT$102</f>
        <v>3.7659617232741627</v>
      </c>
      <c r="AU39" s="48">
        <f>'A(IxI)'!AU39*AU$102</f>
        <v>1.5761371994612932</v>
      </c>
      <c r="AV39" s="48">
        <f>'A(IxI)'!AV39*AV$102</f>
        <v>13.427791664485129</v>
      </c>
      <c r="AW39" s="48">
        <f>'A(IxI)'!AW39*AW$102</f>
        <v>2.0790456706066607</v>
      </c>
      <c r="AX39" s="48">
        <f>'A(IxI)'!AX39*AX$102</f>
        <v>6.9624202543449725</v>
      </c>
      <c r="AY39" s="48">
        <f>'A(IxI)'!AY39*AY$102</f>
        <v>10.908570254853112</v>
      </c>
      <c r="AZ39" s="48">
        <f>'A(IxI)'!AZ39*AZ$102</f>
        <v>33.67998695885624</v>
      </c>
      <c r="BA39" s="48">
        <f>'A(IxI)'!BA39*BA$102</f>
        <v>1.263601375782099</v>
      </c>
      <c r="BB39" s="48">
        <f>'A(IxI)'!BB39*BB$102</f>
        <v>5.1897376474154475</v>
      </c>
      <c r="BC39" s="48">
        <f>'A(IxI)'!BC39*BC$102</f>
        <v>2.8003142269519254</v>
      </c>
      <c r="BD39" s="48">
        <f>'A(IxI)'!BD39*BD$102</f>
        <v>7.3935263912087557</v>
      </c>
      <c r="BE39" s="48">
        <f>'A(IxI)'!BE39*BE$102</f>
        <v>9.0323913244912326</v>
      </c>
      <c r="BF39" s="48">
        <f>'A(IxI)'!BF39*BF$102</f>
        <v>11.93685131161542</v>
      </c>
      <c r="BG39" s="48">
        <f>'A(IxI)'!BG39*BG$102</f>
        <v>11.763710672474209</v>
      </c>
      <c r="BH39" s="48">
        <f>'A(IxI)'!BH39*BH$102</f>
        <v>10.772093671433433</v>
      </c>
      <c r="BI39" s="48">
        <f>'A(IxI)'!BI39*BI$102</f>
        <v>222.94631410031235</v>
      </c>
      <c r="BJ39" s="48">
        <f>'A(IxI)'!BJ39*BJ$102</f>
        <v>3292.9505681889723</v>
      </c>
      <c r="BK39" s="48">
        <f>'A(IxI)'!BK39*BK$102</f>
        <v>5273.2598754277569</v>
      </c>
      <c r="BL39" s="48">
        <f>'A(IxI)'!BL39*BL$102</f>
        <v>0.68481589419100941</v>
      </c>
      <c r="BM39" s="48">
        <f>'A(IxI)'!BM39*BM$102</f>
        <v>3344.0625649694543</v>
      </c>
      <c r="BN39" s="48">
        <f>'A(IxI)'!BN39*BN$102</f>
        <v>15041.54370378742</v>
      </c>
      <c r="BO39" s="48">
        <f>'A(IxI)'!BO39*BO$102</f>
        <v>4.3255266370929641</v>
      </c>
      <c r="BP39" s="48">
        <f>'A(IxI)'!BP39*BP$102</f>
        <v>4.4254125634429116</v>
      </c>
      <c r="BQ39" s="48">
        <f>'A(IxI)'!BQ39*BQ$102</f>
        <v>3.228331847950177</v>
      </c>
      <c r="BR39" s="48">
        <f>'A(IxI)'!BR39*BR$102</f>
        <v>0.34534095556016148</v>
      </c>
      <c r="BS39" s="48">
        <f>'A(IxI)'!BS39*BS$102</f>
        <v>0.68134472307957072</v>
      </c>
      <c r="BT39" s="48">
        <f>'A(IxI)'!BT39*BT$102</f>
        <v>14.23355959057351</v>
      </c>
      <c r="BU39" s="48">
        <f>'A(IxI)'!BU39*BU$102</f>
        <v>10.074484258218334</v>
      </c>
      <c r="BV39" s="48">
        <f>'A(IxI)'!BV39*BV$102</f>
        <v>7.1411291824929828</v>
      </c>
      <c r="BW39" s="48">
        <f>'A(IxI)'!BW39*BW$102</f>
        <v>3.8291513528845647</v>
      </c>
      <c r="BX39" s="48">
        <f>'A(IxI)'!BX39*BX$102</f>
        <v>14.692943013563911</v>
      </c>
      <c r="BY39" s="48">
        <f>'A(IxI)'!BY39*BY$102</f>
        <v>15.196909672662811</v>
      </c>
      <c r="BZ39" s="48">
        <f>'A(IxI)'!BZ39*BZ$102</f>
        <v>4874.5085465624743</v>
      </c>
      <c r="CA39" s="55">
        <f>'A(IxI)'!CA39*CA$102</f>
        <v>0</v>
      </c>
      <c r="CB39" s="83">
        <f t="shared" si="0"/>
        <v>38771.707097762468</v>
      </c>
      <c r="CC39" s="51">
        <f>'Sim_F(IxI)'!B33</f>
        <v>862440.98787477997</v>
      </c>
      <c r="CD39" s="48">
        <f>'Sim_F(IxI)'!C33</f>
        <v>0</v>
      </c>
      <c r="CE39" s="48">
        <f>'Sim_F(IxI)'!D33</f>
        <v>0</v>
      </c>
      <c r="CF39" s="48">
        <f>'Sim_F(IxI)'!E33</f>
        <v>324.55569489938301</v>
      </c>
      <c r="CG39" s="48">
        <f>'Sim_F(IxI)'!F33</f>
        <v>2706.0446011362901</v>
      </c>
      <c r="CH39" s="82">
        <f>'Sim_F(IxI)'!G33</f>
        <v>5146.7047314213696</v>
      </c>
      <c r="CI39" s="93">
        <f t="shared" si="1"/>
        <v>909389.99999999942</v>
      </c>
      <c r="CJ39" s="127"/>
      <c r="CK39" s="48">
        <f>+'(I-AIxI)-1xSim_F(IxI)'!H32</f>
        <v>909390.00000000326</v>
      </c>
      <c r="CL39" s="48">
        <f t="shared" si="2"/>
        <v>3.8417056202888489E-9</v>
      </c>
      <c r="CM39" s="48"/>
      <c r="CN39" s="247">
        <f t="shared" si="3"/>
        <v>0.95736514905842096</v>
      </c>
      <c r="CO39" s="360">
        <v>0</v>
      </c>
    </row>
    <row r="40" spans="1:93" ht="19.5" x14ac:dyDescent="0.25">
      <c r="A40" s="30"/>
      <c r="B40" s="42" t="s">
        <v>31</v>
      </c>
      <c r="C40" s="43" t="s">
        <v>142</v>
      </c>
      <c r="D40" s="51">
        <f>'A(IxI)'!D40*D$102</f>
        <v>0.79043996971340647</v>
      </c>
      <c r="E40" s="48">
        <f>'A(IxI)'!E40*E$102</f>
        <v>1.071251403770461</v>
      </c>
      <c r="F40" s="48">
        <f>'A(IxI)'!F40*F$102</f>
        <v>2.4109698659046295</v>
      </c>
      <c r="G40" s="48">
        <f>'A(IxI)'!G40*G$102</f>
        <v>0.35599893465506344</v>
      </c>
      <c r="H40" s="48">
        <f>'A(IxI)'!H40*H$102</f>
        <v>7.9771082186582847</v>
      </c>
      <c r="I40" s="48">
        <f>'A(IxI)'!I40*I$102</f>
        <v>1.2676616442564488</v>
      </c>
      <c r="J40" s="48">
        <f>'A(IxI)'!J40*J$102</f>
        <v>1.7568555291858998</v>
      </c>
      <c r="K40" s="48">
        <f>'A(IxI)'!K40*K$102</f>
        <v>4.7524013504453935</v>
      </c>
      <c r="L40" s="48">
        <f>'A(IxI)'!L40*L$102</f>
        <v>1.5589312240122344</v>
      </c>
      <c r="M40" s="48">
        <f>'A(IxI)'!M40*M$102</f>
        <v>5.543126391504912</v>
      </c>
      <c r="N40" s="48">
        <f>'A(IxI)'!N40*N$102</f>
        <v>0.33396716121951892</v>
      </c>
      <c r="O40" s="48">
        <f>'A(IxI)'!O40*O$102</f>
        <v>24.236688148091773</v>
      </c>
      <c r="P40" s="48">
        <f>'A(IxI)'!P40*P$102</f>
        <v>16549.754684581989</v>
      </c>
      <c r="Q40" s="48">
        <f>'A(IxI)'!Q40*Q$102</f>
        <v>1.265830505733454</v>
      </c>
      <c r="R40" s="48">
        <f>'A(IxI)'!R40*R$102</f>
        <v>22.272707618937961</v>
      </c>
      <c r="S40" s="48">
        <f>'A(IxI)'!S40*S$102</f>
        <v>3.2277502205861945</v>
      </c>
      <c r="T40" s="48">
        <f>'A(IxI)'!T40*T$102</f>
        <v>10.693988779072106</v>
      </c>
      <c r="U40" s="48">
        <f>'A(IxI)'!U40*U$102</f>
        <v>20.118661377505493</v>
      </c>
      <c r="V40" s="48">
        <f>'A(IxI)'!V40*V$102</f>
        <v>33.481191258461529</v>
      </c>
      <c r="W40" s="48">
        <f>'A(IxI)'!W40*W$102</f>
        <v>9.1457217432820546</v>
      </c>
      <c r="X40" s="48">
        <f>'A(IxI)'!X40*X$102</f>
        <v>6.3514376287786733</v>
      </c>
      <c r="Y40" s="48">
        <f>'A(IxI)'!Y40*Y$102</f>
        <v>7.3631543611675525</v>
      </c>
      <c r="Z40" s="48">
        <f>'A(IxI)'!Z40*Z$102</f>
        <v>11.345070780348237</v>
      </c>
      <c r="AA40" s="48">
        <f>'A(IxI)'!AA40*AA$102</f>
        <v>2.6201903700927471</v>
      </c>
      <c r="AB40" s="48">
        <f>'A(IxI)'!AB40*AB$102</f>
        <v>13.403812197153512</v>
      </c>
      <c r="AC40" s="48">
        <f>'A(IxI)'!AC40*AC$102</f>
        <v>0.87668964614816813</v>
      </c>
      <c r="AD40" s="48">
        <f>'A(IxI)'!AD40*AD$102</f>
        <v>1.3146423511552832</v>
      </c>
      <c r="AE40" s="48">
        <f>'A(IxI)'!AE40*AE$102</f>
        <v>10.952064068416052</v>
      </c>
      <c r="AF40" s="48">
        <f>'A(IxI)'!AF40*AF$102</f>
        <v>6.0197601203668318</v>
      </c>
      <c r="AG40" s="48">
        <f>'A(IxI)'!AG40*AG$102</f>
        <v>1.01633805472676</v>
      </c>
      <c r="AH40" s="48">
        <f>'A(IxI)'!AH40*AH$102</f>
        <v>3.1942159175024845</v>
      </c>
      <c r="AI40" s="48">
        <f>'A(IxI)'!AI40*AI$102</f>
        <v>14659.064922212576</v>
      </c>
      <c r="AJ40" s="48">
        <f>'A(IxI)'!AJ40*AJ$102</f>
        <v>0</v>
      </c>
      <c r="AK40" s="48">
        <f>'A(IxI)'!AK40*AK$102</f>
        <v>1.794087824670989</v>
      </c>
      <c r="AL40" s="48">
        <f>'A(IxI)'!AL40*AL$102</f>
        <v>6.6386024599834679</v>
      </c>
      <c r="AM40" s="48">
        <f>'A(IxI)'!AM40*AM$102</f>
        <v>0.86190602265902005</v>
      </c>
      <c r="AN40" s="48">
        <f>'A(IxI)'!AN40*AN$102</f>
        <v>3.6799475290888268</v>
      </c>
      <c r="AO40" s="48">
        <f>'A(IxI)'!AO40*AO$102</f>
        <v>5.2047984761483308</v>
      </c>
      <c r="AP40" s="48">
        <f>'A(IxI)'!AP40*AP$102</f>
        <v>1.1715256267567966</v>
      </c>
      <c r="AQ40" s="48">
        <f>'A(IxI)'!AQ40*AQ$102</f>
        <v>3924.141484238773</v>
      </c>
      <c r="AR40" s="48">
        <f>'A(IxI)'!AR40*AR$102</f>
        <v>348.53060329165419</v>
      </c>
      <c r="AS40" s="48">
        <f>'A(IxI)'!AS40*AS$102</f>
        <v>668.40201518878143</v>
      </c>
      <c r="AT40" s="48">
        <f>'A(IxI)'!AT40*AT$102</f>
        <v>248.30760408917925</v>
      </c>
      <c r="AU40" s="48">
        <f>'A(IxI)'!AU40*AU$102</f>
        <v>0.55247584083837054</v>
      </c>
      <c r="AV40" s="48">
        <f>'A(IxI)'!AV40*AV$102</f>
        <v>4.7171011378365888</v>
      </c>
      <c r="AW40" s="48">
        <f>'A(IxI)'!AW40*AW$102</f>
        <v>0.73076137169865474</v>
      </c>
      <c r="AX40" s="48">
        <f>'A(IxI)'!AX40*AX$102</f>
        <v>2.4472907586013237</v>
      </c>
      <c r="AY40" s="48">
        <f>'A(IxI)'!AY40*AY$102</f>
        <v>3.8436675790138737</v>
      </c>
      <c r="AZ40" s="48">
        <f>'A(IxI)'!AZ40*AZ$102</f>
        <v>11.912014444922089</v>
      </c>
      <c r="BA40" s="48">
        <f>'A(IxI)'!BA40*BA$102</f>
        <v>0.4436059513412004</v>
      </c>
      <c r="BB40" s="48">
        <f>'A(IxI)'!BB40*BB$102</f>
        <v>1.82447601605468</v>
      </c>
      <c r="BC40" s="48">
        <f>'A(IxI)'!BC40*BC$102</f>
        <v>0.98790786387875151</v>
      </c>
      <c r="BD40" s="48">
        <f>'A(IxI)'!BD40*BD$102</f>
        <v>2.5946863082462288</v>
      </c>
      <c r="BE40" s="48">
        <f>'A(IxI)'!BE40*BE$102</f>
        <v>3.1872895121874101</v>
      </c>
      <c r="BF40" s="48">
        <f>'A(IxI)'!BF40*BF$102</f>
        <v>4.2056395079016173</v>
      </c>
      <c r="BG40" s="48">
        <f>'A(IxI)'!BG40*BG$102</f>
        <v>4.1327294510439279</v>
      </c>
      <c r="BH40" s="48">
        <f>'A(IxI)'!BH40*BH$102</f>
        <v>3.7995299674052454</v>
      </c>
      <c r="BI40" s="48">
        <f>'A(IxI)'!BI40*BI$102</f>
        <v>78.802924448312581</v>
      </c>
      <c r="BJ40" s="48">
        <f>'A(IxI)'!BJ40*BJ$102</f>
        <v>9.2447968609089113</v>
      </c>
      <c r="BK40" s="48">
        <f>'A(IxI)'!BK40*BK$102</f>
        <v>32.761798791304741</v>
      </c>
      <c r="BL40" s="48">
        <f>'A(IxI)'!BL40*BL$102</f>
        <v>0.23942515410043835</v>
      </c>
      <c r="BM40" s="48">
        <f>'A(IxI)'!BM40*BM$102</f>
        <v>223.66264952322246</v>
      </c>
      <c r="BN40" s="48">
        <f>'A(IxI)'!BN40*BN$102</f>
        <v>1075.2191134031609</v>
      </c>
      <c r="BO40" s="48">
        <f>'A(IxI)'!BO40*BO$102</f>
        <v>1.5121014727125819</v>
      </c>
      <c r="BP40" s="48">
        <f>'A(IxI)'!BP40*BP$102</f>
        <v>1.5519427042913692</v>
      </c>
      <c r="BQ40" s="48">
        <f>'A(IxI)'!BQ40*BQ$102</f>
        <v>1.1286305602096587</v>
      </c>
      <c r="BR40" s="48">
        <f>'A(IxI)'!BR40*BR$102</f>
        <v>0.12080532542296153</v>
      </c>
      <c r="BS40" s="48">
        <f>'A(IxI)'!BS40*BS$102</f>
        <v>0.23818194768671477</v>
      </c>
      <c r="BT40" s="48">
        <f>'A(IxI)'!BT40*BT$102</f>
        <v>5.0099682541937423</v>
      </c>
      <c r="BU40" s="48">
        <f>'A(IxI)'!BU40*BU$102</f>
        <v>3.2279137926473465</v>
      </c>
      <c r="BV40" s="48">
        <f>'A(IxI)'!BV40*BV$102</f>
        <v>2.5027837501906856</v>
      </c>
      <c r="BW40" s="48">
        <f>'A(IxI)'!BW40*BW$102</f>
        <v>1.3385821945147094</v>
      </c>
      <c r="BX40" s="48">
        <f>'A(IxI)'!BX40*BX$102</f>
        <v>5.1569216469601962</v>
      </c>
      <c r="BY40" s="48">
        <f>'A(IxI)'!BY40*BY$102</f>
        <v>4.991413851413208</v>
      </c>
      <c r="BZ40" s="48">
        <f>'A(IxI)'!BZ40*BZ$102</f>
        <v>882.08296619329656</v>
      </c>
      <c r="CA40" s="55">
        <f>'A(IxI)'!CA40*CA$102</f>
        <v>0</v>
      </c>
      <c r="CB40" s="83">
        <f t="shared" si="0"/>
        <v>39008.442903968607</v>
      </c>
      <c r="CC40" s="51">
        <f>'Sim_F(IxI)'!B34</f>
        <v>605165.95792376099</v>
      </c>
      <c r="CD40" s="48">
        <f>'Sim_F(IxI)'!C34</f>
        <v>0</v>
      </c>
      <c r="CE40" s="48">
        <f>'Sim_F(IxI)'!D34</f>
        <v>0</v>
      </c>
      <c r="CF40" s="48">
        <f>'Sim_F(IxI)'!E34</f>
        <v>114.22835426493801</v>
      </c>
      <c r="CG40" s="48">
        <f>'Sim_F(IxI)'!F34</f>
        <v>-5553.7292948050299</v>
      </c>
      <c r="CH40" s="82">
        <f>'Sim_F(IxI)'!G34</f>
        <v>3921.1001128101698</v>
      </c>
      <c r="CI40" s="93">
        <f t="shared" si="1"/>
        <v>642655.99999999977</v>
      </c>
      <c r="CJ40" s="127"/>
      <c r="CK40" s="48">
        <f>+'(I-AIxI)-1xSim_F(IxI)'!H33</f>
        <v>642656.00000000163</v>
      </c>
      <c r="CL40" s="48">
        <f t="shared" si="2"/>
        <v>1.862645149230957E-9</v>
      </c>
      <c r="CM40" s="48"/>
      <c r="CN40" s="247">
        <f t="shared" si="3"/>
        <v>0.93930120794955829</v>
      </c>
      <c r="CO40" s="360">
        <v>0</v>
      </c>
    </row>
    <row r="41" spans="1:93" ht="19.5" x14ac:dyDescent="0.25">
      <c r="A41" s="30"/>
      <c r="B41" s="42" t="s">
        <v>32</v>
      </c>
      <c r="C41" s="43" t="s">
        <v>143</v>
      </c>
      <c r="D41" s="51">
        <f>'A(IxI)'!D41*D$102</f>
        <v>0</v>
      </c>
      <c r="E41" s="48">
        <f>'A(IxI)'!E41*E$102</f>
        <v>0</v>
      </c>
      <c r="F41" s="48">
        <f>'A(IxI)'!F41*F$102</f>
        <v>0</v>
      </c>
      <c r="G41" s="48">
        <f>'A(IxI)'!G41*G$102</f>
        <v>0</v>
      </c>
      <c r="H41" s="48">
        <f>'A(IxI)'!H41*H$102</f>
        <v>0</v>
      </c>
      <c r="I41" s="48">
        <f>'A(IxI)'!I41*I$102</f>
        <v>0</v>
      </c>
      <c r="J41" s="48">
        <f>'A(IxI)'!J41*J$102</f>
        <v>0</v>
      </c>
      <c r="K41" s="48">
        <f>'A(IxI)'!K41*K$102</f>
        <v>0</v>
      </c>
      <c r="L41" s="48">
        <f>'A(IxI)'!L41*L$102</f>
        <v>0</v>
      </c>
      <c r="M41" s="48">
        <f>'A(IxI)'!M41*M$102</f>
        <v>0</v>
      </c>
      <c r="N41" s="48">
        <f>'A(IxI)'!N41*N$102</f>
        <v>0</v>
      </c>
      <c r="O41" s="48">
        <f>'A(IxI)'!O41*O$102</f>
        <v>0</v>
      </c>
      <c r="P41" s="48">
        <f>'A(IxI)'!P41*P$102</f>
        <v>0</v>
      </c>
      <c r="Q41" s="48">
        <f>'A(IxI)'!Q41*Q$102</f>
        <v>0</v>
      </c>
      <c r="R41" s="48">
        <f>'A(IxI)'!R41*R$102</f>
        <v>0</v>
      </c>
      <c r="S41" s="48">
        <f>'A(IxI)'!S41*S$102</f>
        <v>0</v>
      </c>
      <c r="T41" s="48">
        <f>'A(IxI)'!T41*T$102</f>
        <v>0</v>
      </c>
      <c r="U41" s="48">
        <f>'A(IxI)'!U41*U$102</f>
        <v>0</v>
      </c>
      <c r="V41" s="48">
        <f>'A(IxI)'!V41*V$102</f>
        <v>0</v>
      </c>
      <c r="W41" s="48">
        <f>'A(IxI)'!W41*W$102</f>
        <v>0</v>
      </c>
      <c r="X41" s="48">
        <f>'A(IxI)'!X41*X$102</f>
        <v>0</v>
      </c>
      <c r="Y41" s="48">
        <f>'A(IxI)'!Y41*Y$102</f>
        <v>0</v>
      </c>
      <c r="Z41" s="48">
        <f>'A(IxI)'!Z41*Z$102</f>
        <v>0</v>
      </c>
      <c r="AA41" s="48">
        <f>'A(IxI)'!AA41*AA$102</f>
        <v>0</v>
      </c>
      <c r="AB41" s="48">
        <f>'A(IxI)'!AB41*AB$102</f>
        <v>0</v>
      </c>
      <c r="AC41" s="48">
        <f>'A(IxI)'!AC41*AC$102</f>
        <v>0</v>
      </c>
      <c r="AD41" s="48">
        <f>'A(IxI)'!AD41*AD$102</f>
        <v>0</v>
      </c>
      <c r="AE41" s="48">
        <f>'A(IxI)'!AE41*AE$102</f>
        <v>0</v>
      </c>
      <c r="AF41" s="48">
        <f>'A(IxI)'!AF41*AF$102</f>
        <v>0</v>
      </c>
      <c r="AG41" s="48">
        <f>'A(IxI)'!AG41*AG$102</f>
        <v>0</v>
      </c>
      <c r="AH41" s="48">
        <f>'A(IxI)'!AH41*AH$102</f>
        <v>0</v>
      </c>
      <c r="AI41" s="48">
        <f>'A(IxI)'!AI41*AI$102</f>
        <v>0</v>
      </c>
      <c r="AJ41" s="48">
        <f>'A(IxI)'!AJ41*AJ$102</f>
        <v>0</v>
      </c>
      <c r="AK41" s="48">
        <f>'A(IxI)'!AK41*AK$102</f>
        <v>0</v>
      </c>
      <c r="AL41" s="48">
        <f>'A(IxI)'!AL41*AL$102</f>
        <v>0</v>
      </c>
      <c r="AM41" s="48">
        <f>'A(IxI)'!AM41*AM$102</f>
        <v>0</v>
      </c>
      <c r="AN41" s="48">
        <f>'A(IxI)'!AN41*AN$102</f>
        <v>0</v>
      </c>
      <c r="AO41" s="48">
        <f>'A(IxI)'!AO41*AO$102</f>
        <v>0</v>
      </c>
      <c r="AP41" s="48">
        <f>'A(IxI)'!AP41*AP$102</f>
        <v>0</v>
      </c>
      <c r="AQ41" s="48">
        <f>'A(IxI)'!AQ41*AQ$102</f>
        <v>0</v>
      </c>
      <c r="AR41" s="48">
        <f>'A(IxI)'!AR41*AR$102</f>
        <v>0</v>
      </c>
      <c r="AS41" s="48">
        <f>'A(IxI)'!AS41*AS$102</f>
        <v>0</v>
      </c>
      <c r="AT41" s="48">
        <f>'A(IxI)'!AT41*AT$102</f>
        <v>0</v>
      </c>
      <c r="AU41" s="48">
        <f>'A(IxI)'!AU41*AU$102</f>
        <v>0</v>
      </c>
      <c r="AV41" s="48">
        <f>'A(IxI)'!AV41*AV$102</f>
        <v>0</v>
      </c>
      <c r="AW41" s="48">
        <f>'A(IxI)'!AW41*AW$102</f>
        <v>0</v>
      </c>
      <c r="AX41" s="48">
        <f>'A(IxI)'!AX41*AX$102</f>
        <v>0</v>
      </c>
      <c r="AY41" s="48">
        <f>'A(IxI)'!AY41*AY$102</f>
        <v>0</v>
      </c>
      <c r="AZ41" s="48">
        <f>'A(IxI)'!AZ41*AZ$102</f>
        <v>0</v>
      </c>
      <c r="BA41" s="48">
        <f>'A(IxI)'!BA41*BA$102</f>
        <v>0</v>
      </c>
      <c r="BB41" s="48">
        <f>'A(IxI)'!BB41*BB$102</f>
        <v>0</v>
      </c>
      <c r="BC41" s="48">
        <f>'A(IxI)'!BC41*BC$102</f>
        <v>0</v>
      </c>
      <c r="BD41" s="48">
        <f>'A(IxI)'!BD41*BD$102</f>
        <v>0</v>
      </c>
      <c r="BE41" s="48">
        <f>'A(IxI)'!BE41*BE$102</f>
        <v>0</v>
      </c>
      <c r="BF41" s="48">
        <f>'A(IxI)'!BF41*BF$102</f>
        <v>0</v>
      </c>
      <c r="BG41" s="48">
        <f>'A(IxI)'!BG41*BG$102</f>
        <v>0</v>
      </c>
      <c r="BH41" s="48">
        <f>'A(IxI)'!BH41*BH$102</f>
        <v>0</v>
      </c>
      <c r="BI41" s="48">
        <f>'A(IxI)'!BI41*BI$102</f>
        <v>0</v>
      </c>
      <c r="BJ41" s="48">
        <f>'A(IxI)'!BJ41*BJ$102</f>
        <v>0</v>
      </c>
      <c r="BK41" s="48">
        <f>'A(IxI)'!BK41*BK$102</f>
        <v>0</v>
      </c>
      <c r="BL41" s="48">
        <f>'A(IxI)'!BL41*BL$102</f>
        <v>0</v>
      </c>
      <c r="BM41" s="48">
        <f>'A(IxI)'!BM41*BM$102</f>
        <v>0</v>
      </c>
      <c r="BN41" s="48">
        <f>'A(IxI)'!BN41*BN$102</f>
        <v>0</v>
      </c>
      <c r="BO41" s="48">
        <f>'A(IxI)'!BO41*BO$102</f>
        <v>0</v>
      </c>
      <c r="BP41" s="48">
        <f>'A(IxI)'!BP41*BP$102</f>
        <v>0</v>
      </c>
      <c r="BQ41" s="48">
        <f>'A(IxI)'!BQ41*BQ$102</f>
        <v>0</v>
      </c>
      <c r="BR41" s="48">
        <f>'A(IxI)'!BR41*BR$102</f>
        <v>0</v>
      </c>
      <c r="BS41" s="48">
        <f>'A(IxI)'!BS41*BS$102</f>
        <v>0</v>
      </c>
      <c r="BT41" s="48">
        <f>'A(IxI)'!BT41*BT$102</f>
        <v>0</v>
      </c>
      <c r="BU41" s="48">
        <f>'A(IxI)'!BU41*BU$102</f>
        <v>0</v>
      </c>
      <c r="BV41" s="48">
        <f>'A(IxI)'!BV41*BV$102</f>
        <v>0</v>
      </c>
      <c r="BW41" s="48">
        <f>'A(IxI)'!BW41*BW$102</f>
        <v>0</v>
      </c>
      <c r="BX41" s="48">
        <f>'A(IxI)'!BX41*BX$102</f>
        <v>0</v>
      </c>
      <c r="BY41" s="48">
        <f>'A(IxI)'!BY41*BY$102</f>
        <v>0</v>
      </c>
      <c r="BZ41" s="48">
        <f>'A(IxI)'!BZ41*BZ$102</f>
        <v>0</v>
      </c>
      <c r="CA41" s="55">
        <f>'A(IxI)'!CA41*CA$102</f>
        <v>0</v>
      </c>
      <c r="CB41" s="83">
        <f t="shared" si="0"/>
        <v>0</v>
      </c>
      <c r="CC41" s="51">
        <f>'Sim_F(IxI)'!B35</f>
        <v>0</v>
      </c>
      <c r="CD41" s="48">
        <f>'Sim_F(IxI)'!C35</f>
        <v>0</v>
      </c>
      <c r="CE41" s="48">
        <f>'Sim_F(IxI)'!D35</f>
        <v>0</v>
      </c>
      <c r="CF41" s="48">
        <f>'Sim_F(IxI)'!E35</f>
        <v>0</v>
      </c>
      <c r="CG41" s="48">
        <f>'Sim_F(IxI)'!F35</f>
        <v>0</v>
      </c>
      <c r="CH41" s="82">
        <f>'Sim_F(IxI)'!G35</f>
        <v>0</v>
      </c>
      <c r="CI41" s="93">
        <f t="shared" si="1"/>
        <v>0</v>
      </c>
      <c r="CJ41" s="127"/>
      <c r="CK41" s="48">
        <f>+'(I-AIxI)-1xSim_F(IxI)'!H34</f>
        <v>0</v>
      </c>
      <c r="CL41" s="48">
        <f t="shared" si="2"/>
        <v>0</v>
      </c>
      <c r="CM41" s="48"/>
      <c r="CN41" s="247">
        <f t="shared" si="3"/>
        <v>0</v>
      </c>
      <c r="CO41" s="360">
        <v>0</v>
      </c>
    </row>
    <row r="42" spans="1:93" ht="19.5" x14ac:dyDescent="0.25">
      <c r="A42" s="30"/>
      <c r="B42" s="42" t="s">
        <v>33</v>
      </c>
      <c r="C42" s="43" t="s">
        <v>144</v>
      </c>
      <c r="D42" s="51">
        <f>'A(IxI)'!D42*D$102</f>
        <v>436.90351875979036</v>
      </c>
      <c r="E42" s="48">
        <f>'A(IxI)'!E42*E$102</f>
        <v>8440.9545975344681</v>
      </c>
      <c r="F42" s="48">
        <f>'A(IxI)'!F42*F$102</f>
        <v>513.54486743806854</v>
      </c>
      <c r="G42" s="48">
        <f>'A(IxI)'!G42*G$102</f>
        <v>1003.3813032989705</v>
      </c>
      <c r="H42" s="48">
        <f>'A(IxI)'!H42*H$102</f>
        <v>7551.9837443012966</v>
      </c>
      <c r="I42" s="48">
        <f>'A(IxI)'!I42*I$102</f>
        <v>784.19886799337553</v>
      </c>
      <c r="J42" s="48">
        <f>'A(IxI)'!J42*J$102</f>
        <v>209.72642134160623</v>
      </c>
      <c r="K42" s="48">
        <f>'A(IxI)'!K42*K$102</f>
        <v>2759.1899036274235</v>
      </c>
      <c r="L42" s="48">
        <f>'A(IxI)'!L42*L$102</f>
        <v>224.58026751875423</v>
      </c>
      <c r="M42" s="48">
        <f>'A(IxI)'!M42*M$102</f>
        <v>2045.3519638339967</v>
      </c>
      <c r="N42" s="48">
        <f>'A(IxI)'!N42*N$102</f>
        <v>10.740724303045015</v>
      </c>
      <c r="O42" s="48">
        <f>'A(IxI)'!O42*O$102</f>
        <v>1821.9970652091561</v>
      </c>
      <c r="P42" s="48">
        <f>'A(IxI)'!P42*P$102</f>
        <v>2840.5663952352033</v>
      </c>
      <c r="Q42" s="48">
        <f>'A(IxI)'!Q42*Q$102</f>
        <v>87.117870175966317</v>
      </c>
      <c r="R42" s="48">
        <f>'A(IxI)'!R42*R$102</f>
        <v>2622.1429732379697</v>
      </c>
      <c r="S42" s="48">
        <f>'A(IxI)'!S42*S$102</f>
        <v>326.24778818934783</v>
      </c>
      <c r="T42" s="48">
        <f>'A(IxI)'!T42*T$102</f>
        <v>375.1390967787346</v>
      </c>
      <c r="U42" s="48">
        <f>'A(IxI)'!U42*U$102</f>
        <v>8125.7323557742411</v>
      </c>
      <c r="V42" s="48">
        <f>'A(IxI)'!V42*V$102</f>
        <v>1148.0442292450384</v>
      </c>
      <c r="W42" s="48">
        <f>'A(IxI)'!W42*W$102</f>
        <v>273.25544201425777</v>
      </c>
      <c r="X42" s="48">
        <f>'A(IxI)'!X42*X$102</f>
        <v>401.305887560526</v>
      </c>
      <c r="Y42" s="48">
        <f>'A(IxI)'!Y42*Y$102</f>
        <v>63.475405157829023</v>
      </c>
      <c r="Z42" s="48">
        <f>'A(IxI)'!Z42*Z$102</f>
        <v>948.16577955765842</v>
      </c>
      <c r="AA42" s="48">
        <f>'A(IxI)'!AA42*AA$102</f>
        <v>120.10292326964482</v>
      </c>
      <c r="AB42" s="48">
        <f>'A(IxI)'!AB42*AB$102</f>
        <v>106.50092358406211</v>
      </c>
      <c r="AC42" s="48">
        <f>'A(IxI)'!AC42*AC$102</f>
        <v>29.046472984499196</v>
      </c>
      <c r="AD42" s="48">
        <f>'A(IxI)'!AD42*AD$102</f>
        <v>41.770192524411307</v>
      </c>
      <c r="AE42" s="48">
        <f>'A(IxI)'!AE42*AE$102</f>
        <v>362.74416890456564</v>
      </c>
      <c r="AF42" s="48">
        <f>'A(IxI)'!AF42*AF$102</f>
        <v>252.1197097638439</v>
      </c>
      <c r="AG42" s="48">
        <f>'A(IxI)'!AG42*AG$102</f>
        <v>35.95425019711427</v>
      </c>
      <c r="AH42" s="48">
        <f>'A(IxI)'!AH42*AH$102</f>
        <v>173.49968284091898</v>
      </c>
      <c r="AI42" s="48">
        <f>'A(IxI)'!AI42*AI$102</f>
        <v>99.224391265073066</v>
      </c>
      <c r="AJ42" s="48">
        <f>'A(IxI)'!AJ42*AJ$102</f>
        <v>0</v>
      </c>
      <c r="AK42" s="48">
        <f>'A(IxI)'!AK42*AK$102</f>
        <v>22921.89067618594</v>
      </c>
      <c r="AL42" s="48">
        <f>'A(IxI)'!AL42*AL$102</f>
        <v>75937.79062313262</v>
      </c>
      <c r="AM42" s="48">
        <f>'A(IxI)'!AM42*AM$102</f>
        <v>9075.0881222340377</v>
      </c>
      <c r="AN42" s="48">
        <f>'A(IxI)'!AN42*AN$102</f>
        <v>199.10789582537856</v>
      </c>
      <c r="AO42" s="48">
        <f>'A(IxI)'!AO42*AO$102</f>
        <v>355.67256120635858</v>
      </c>
      <c r="AP42" s="48">
        <f>'A(IxI)'!AP42*AP$102</f>
        <v>731.25381657222965</v>
      </c>
      <c r="AQ42" s="48">
        <f>'A(IxI)'!AQ42*AQ$102</f>
        <v>1172.1278486620897</v>
      </c>
      <c r="AR42" s="48">
        <f>'A(IxI)'!AR42*AR$102</f>
        <v>747.58302210827298</v>
      </c>
      <c r="AS42" s="48">
        <f>'A(IxI)'!AS42*AS$102</f>
        <v>2646.7321363751239</v>
      </c>
      <c r="AT42" s="48">
        <f>'A(IxI)'!AT42*AT$102</f>
        <v>775.28302469199832</v>
      </c>
      <c r="AU42" s="48">
        <f>'A(IxI)'!AU42*AU$102</f>
        <v>243.49940139464795</v>
      </c>
      <c r="AV42" s="48">
        <f>'A(IxI)'!AV42*AV$102</f>
        <v>2033.7117608965416</v>
      </c>
      <c r="AW42" s="48">
        <f>'A(IxI)'!AW42*AW$102</f>
        <v>60.164444305589711</v>
      </c>
      <c r="AX42" s="48">
        <f>'A(IxI)'!AX42*AX$102</f>
        <v>122.73757044244107</v>
      </c>
      <c r="AY42" s="48">
        <f>'A(IxI)'!AY42*AY$102</f>
        <v>215.16875011964291</v>
      </c>
      <c r="AZ42" s="48">
        <f>'A(IxI)'!AZ42*AZ$102</f>
        <v>1052.5364830417025</v>
      </c>
      <c r="BA42" s="48">
        <f>'A(IxI)'!BA42*BA$102</f>
        <v>482.01207460207439</v>
      </c>
      <c r="BB42" s="48">
        <f>'A(IxI)'!BB42*BB$102</f>
        <v>1946.1453884142684</v>
      </c>
      <c r="BC42" s="48">
        <f>'A(IxI)'!BC42*BC$102</f>
        <v>106.11670087562564</v>
      </c>
      <c r="BD42" s="48">
        <f>'A(IxI)'!BD42*BD$102</f>
        <v>1707.6509872934159</v>
      </c>
      <c r="BE42" s="48">
        <f>'A(IxI)'!BE42*BE$102</f>
        <v>21224.409332957737</v>
      </c>
      <c r="BF42" s="48">
        <f>'A(IxI)'!BF42*BF$102</f>
        <v>603.07549276007899</v>
      </c>
      <c r="BG42" s="48">
        <f>'A(IxI)'!BG42*BG$102</f>
        <v>248.10348324941668</v>
      </c>
      <c r="BH42" s="48">
        <f>'A(IxI)'!BH42*BH$102</f>
        <v>252.81422074200384</v>
      </c>
      <c r="BI42" s="48">
        <f>'A(IxI)'!BI42*BI$102</f>
        <v>6550.049367003181</v>
      </c>
      <c r="BJ42" s="48">
        <f>'A(IxI)'!BJ42*BJ$102</f>
        <v>109292.11337468697</v>
      </c>
      <c r="BK42" s="48">
        <f>'A(IxI)'!BK42*BK$102</f>
        <v>5736.0203552570283</v>
      </c>
      <c r="BL42" s="48">
        <f>'A(IxI)'!BL42*BL$102</f>
        <v>1436.4859675353689</v>
      </c>
      <c r="BM42" s="48">
        <f>'A(IxI)'!BM42*BM$102</f>
        <v>3110.1503271015868</v>
      </c>
      <c r="BN42" s="48">
        <f>'A(IxI)'!BN42*BN$102</f>
        <v>763.12724216359095</v>
      </c>
      <c r="BO42" s="48">
        <f>'A(IxI)'!BO42*BO$102</f>
        <v>589.65706403393813</v>
      </c>
      <c r="BP42" s="48">
        <f>'A(IxI)'!BP42*BP$102</f>
        <v>114.86788301723985</v>
      </c>
      <c r="BQ42" s="48">
        <f>'A(IxI)'!BQ42*BQ$102</f>
        <v>49.865046527346855</v>
      </c>
      <c r="BR42" s="48">
        <f>'A(IxI)'!BR42*BR$102</f>
        <v>18.688327158905274</v>
      </c>
      <c r="BS42" s="48">
        <f>'A(IxI)'!BS42*BS$102</f>
        <v>7.0862738254186786</v>
      </c>
      <c r="BT42" s="48">
        <f>'A(IxI)'!BT42*BT$102</f>
        <v>16140.274218920067</v>
      </c>
      <c r="BU42" s="48">
        <f>'A(IxI)'!BU42*BU$102</f>
        <v>304.21441396244796</v>
      </c>
      <c r="BV42" s="48">
        <f>'A(IxI)'!BV42*BV$102</f>
        <v>4379.9438941904991</v>
      </c>
      <c r="BW42" s="48">
        <f>'A(IxI)'!BW42*BW$102</f>
        <v>516.2416164233465</v>
      </c>
      <c r="BX42" s="48">
        <f>'A(IxI)'!BX42*BX$102</f>
        <v>3782.2911926481561</v>
      </c>
      <c r="BY42" s="48">
        <f>'A(IxI)'!BY42*BY$102</f>
        <v>201.48908722873941</v>
      </c>
      <c r="BZ42" s="48">
        <f>'A(IxI)'!BZ42*BZ$102</f>
        <v>207.965136832897</v>
      </c>
      <c r="CA42" s="55">
        <f>'A(IxI)'!CA42*CA$102</f>
        <v>0</v>
      </c>
      <c r="CB42" s="83">
        <f t="shared" si="0"/>
        <v>342295.91579002683</v>
      </c>
      <c r="CC42" s="51">
        <f>'Sim_F(IxI)'!B36</f>
        <v>93396.069814251998</v>
      </c>
      <c r="CD42" s="48">
        <f>'Sim_F(IxI)'!C36</f>
        <v>0</v>
      </c>
      <c r="CE42" s="48">
        <f>'Sim_F(IxI)'!D36</f>
        <v>0</v>
      </c>
      <c r="CF42" s="48">
        <f>'Sim_F(IxI)'!E36</f>
        <v>5766.0919473879603</v>
      </c>
      <c r="CG42" s="48">
        <f>'Sim_F(IxI)'!F36</f>
        <v>-8660.5766453400593</v>
      </c>
      <c r="CH42" s="82">
        <f>'Sim_F(IxI)'!G36</f>
        <v>62778.499093673003</v>
      </c>
      <c r="CI42" s="93">
        <f t="shared" si="1"/>
        <v>495575.99999999977</v>
      </c>
      <c r="CJ42" s="127"/>
      <c r="CK42" s="48">
        <f>+'(I-AIxI)-1xSim_F(IxI)'!H35</f>
        <v>495575.99999999895</v>
      </c>
      <c r="CL42" s="48">
        <f t="shared" si="2"/>
        <v>-8.149072527885437E-10</v>
      </c>
      <c r="CM42" s="48"/>
      <c r="CN42" s="247">
        <f t="shared" si="3"/>
        <v>0.30929682674296771</v>
      </c>
      <c r="CO42" s="360">
        <v>0</v>
      </c>
    </row>
    <row r="43" spans="1:93" ht="19.5" x14ac:dyDescent="0.25">
      <c r="A43" s="30"/>
      <c r="B43" s="42" t="s">
        <v>34</v>
      </c>
      <c r="C43" s="43" t="s">
        <v>145</v>
      </c>
      <c r="D43" s="51">
        <f>'A(IxI)'!D43*D$102</f>
        <v>71.444010160293303</v>
      </c>
      <c r="E43" s="48">
        <f>'A(IxI)'!E43*E$102</f>
        <v>113.4241322673022</v>
      </c>
      <c r="F43" s="48">
        <f>'A(IxI)'!F43*F$102</f>
        <v>238.36257751533913</v>
      </c>
      <c r="G43" s="48">
        <f>'A(IxI)'!G43*G$102</f>
        <v>22.708532502777249</v>
      </c>
      <c r="H43" s="48">
        <f>'A(IxI)'!H43*H$102</f>
        <v>1660.0816290112284</v>
      </c>
      <c r="I43" s="48">
        <f>'A(IxI)'!I43*I$102</f>
        <v>2691.8607563094092</v>
      </c>
      <c r="J43" s="48">
        <f>'A(IxI)'!J43*J$102</f>
        <v>112.02769463124645</v>
      </c>
      <c r="K43" s="48">
        <f>'A(IxI)'!K43*K$102</f>
        <v>748.7507878875482</v>
      </c>
      <c r="L43" s="48">
        <f>'A(IxI)'!L43*L$102</f>
        <v>234.92164500896666</v>
      </c>
      <c r="M43" s="48">
        <f>'A(IxI)'!M43*M$102</f>
        <v>340.23877764584051</v>
      </c>
      <c r="N43" s="48">
        <f>'A(IxI)'!N43*N$102</f>
        <v>82.646365375916886</v>
      </c>
      <c r="O43" s="48">
        <f>'A(IxI)'!O43*O$102</f>
        <v>2314.0817876066562</v>
      </c>
      <c r="P43" s="48">
        <f>'A(IxI)'!P43*P$102</f>
        <v>6673.226225675985</v>
      </c>
      <c r="Q43" s="48">
        <f>'A(IxI)'!Q43*Q$102</f>
        <v>322.20696141166144</v>
      </c>
      <c r="R43" s="48">
        <f>'A(IxI)'!R43*R$102</f>
        <v>13790.256553166162</v>
      </c>
      <c r="S43" s="48">
        <f>'A(IxI)'!S43*S$102</f>
        <v>1901.194689513474</v>
      </c>
      <c r="T43" s="48">
        <f>'A(IxI)'!T43*T$102</f>
        <v>1355.8766849555416</v>
      </c>
      <c r="U43" s="48">
        <f>'A(IxI)'!U43*U$102</f>
        <v>5806.7056861754818</v>
      </c>
      <c r="V43" s="48">
        <f>'A(IxI)'!V43*V$102</f>
        <v>2113.5954547423789</v>
      </c>
      <c r="W43" s="48">
        <f>'A(IxI)'!W43*W$102</f>
        <v>592.72204181164943</v>
      </c>
      <c r="X43" s="48">
        <f>'A(IxI)'!X43*X$102</f>
        <v>801.81445018258489</v>
      </c>
      <c r="Y43" s="48">
        <f>'A(IxI)'!Y43*Y$102</f>
        <v>563.42758903302661</v>
      </c>
      <c r="Z43" s="48">
        <f>'A(IxI)'!Z43*Z$102</f>
        <v>756.25560872363701</v>
      </c>
      <c r="AA43" s="48">
        <f>'A(IxI)'!AA43*AA$102</f>
        <v>211.22062334299565</v>
      </c>
      <c r="AB43" s="48">
        <f>'A(IxI)'!AB43*AB$102</f>
        <v>653.16044254877431</v>
      </c>
      <c r="AC43" s="48">
        <f>'A(IxI)'!AC43*AC$102</f>
        <v>156.55337078216485</v>
      </c>
      <c r="AD43" s="48">
        <f>'A(IxI)'!AD43*AD$102</f>
        <v>140.88274822938303</v>
      </c>
      <c r="AE43" s="48">
        <f>'A(IxI)'!AE43*AE$102</f>
        <v>1325.5163948504419</v>
      </c>
      <c r="AF43" s="48">
        <f>'A(IxI)'!AF43*AF$102</f>
        <v>1866.447675664389</v>
      </c>
      <c r="AG43" s="48">
        <f>'A(IxI)'!AG43*AG$102</f>
        <v>166.45691041412229</v>
      </c>
      <c r="AH43" s="48">
        <f>'A(IxI)'!AH43*AH$102</f>
        <v>1961.3990983327021</v>
      </c>
      <c r="AI43" s="48">
        <f>'A(IxI)'!AI43*AI$102</f>
        <v>1010.8248953330595</v>
      </c>
      <c r="AJ43" s="48">
        <f>'A(IxI)'!AJ43*AJ$102</f>
        <v>0</v>
      </c>
      <c r="AK43" s="48">
        <f>'A(IxI)'!AK43*AK$102</f>
        <v>2103.715941792178</v>
      </c>
      <c r="AL43" s="48">
        <f>'A(IxI)'!AL43*AL$102</f>
        <v>52182.144879671119</v>
      </c>
      <c r="AM43" s="48">
        <f>'A(IxI)'!AM43*AM$102</f>
        <v>3794.5190679935008</v>
      </c>
      <c r="AN43" s="48">
        <f>'A(IxI)'!AN43*AN$102</f>
        <v>1851.8691756065771</v>
      </c>
      <c r="AO43" s="48">
        <f>'A(IxI)'!AO43*AO$102</f>
        <v>2490.7187385267403</v>
      </c>
      <c r="AP43" s="48">
        <f>'A(IxI)'!AP43*AP$102</f>
        <v>1356.2267481408794</v>
      </c>
      <c r="AQ43" s="48">
        <f>'A(IxI)'!AQ43*AQ$102</f>
        <v>2532.7029110636195</v>
      </c>
      <c r="AR43" s="48">
        <f>'A(IxI)'!AR43*AR$102</f>
        <v>655.22741568544222</v>
      </c>
      <c r="AS43" s="48">
        <f>'A(IxI)'!AS43*AS$102</f>
        <v>1729.8104333526132</v>
      </c>
      <c r="AT43" s="48">
        <f>'A(IxI)'!AT43*AT$102</f>
        <v>306.77394475980816</v>
      </c>
      <c r="AU43" s="48">
        <f>'A(IxI)'!AU43*AU$102</f>
        <v>304.67358222777688</v>
      </c>
      <c r="AV43" s="48">
        <f>'A(IxI)'!AV43*AV$102</f>
        <v>1203.5366706096004</v>
      </c>
      <c r="AW43" s="48">
        <f>'A(IxI)'!AW43*AW$102</f>
        <v>321.09540337584389</v>
      </c>
      <c r="AX43" s="48">
        <f>'A(IxI)'!AX43*AX$102</f>
        <v>1335.8465411018476</v>
      </c>
      <c r="AY43" s="48">
        <f>'A(IxI)'!AY43*AY$102</f>
        <v>1983.0284472303049</v>
      </c>
      <c r="AZ43" s="48">
        <f>'A(IxI)'!AZ43*AZ$102</f>
        <v>6486.3505102355821</v>
      </c>
      <c r="BA43" s="48">
        <f>'A(IxI)'!BA43*BA$102</f>
        <v>315.71826681473595</v>
      </c>
      <c r="BB43" s="48">
        <f>'A(IxI)'!BB43*BB$102</f>
        <v>1500.1675322828298</v>
      </c>
      <c r="BC43" s="48">
        <f>'A(IxI)'!BC43*BC$102</f>
        <v>494.0658028238114</v>
      </c>
      <c r="BD43" s="48">
        <f>'A(IxI)'!BD43*BD$102</f>
        <v>717.45700119991227</v>
      </c>
      <c r="BE43" s="48">
        <f>'A(IxI)'!BE43*BE$102</f>
        <v>1479.3429491111942</v>
      </c>
      <c r="BF43" s="48">
        <f>'A(IxI)'!BF43*BF$102</f>
        <v>2941.5144341063801</v>
      </c>
      <c r="BG43" s="48">
        <f>'A(IxI)'!BG43*BG$102</f>
        <v>2084.3278699588036</v>
      </c>
      <c r="BH43" s="48">
        <f>'A(IxI)'!BH43*BH$102</f>
        <v>4277.1229183005307</v>
      </c>
      <c r="BI43" s="48">
        <f>'A(IxI)'!BI43*BI$102</f>
        <v>38558.865488980686</v>
      </c>
      <c r="BJ43" s="48">
        <f>'A(IxI)'!BJ43*BJ$102</f>
        <v>39332.565036783875</v>
      </c>
      <c r="BK43" s="48">
        <f>'A(IxI)'!BK43*BK$102</f>
        <v>9979.9315323527826</v>
      </c>
      <c r="BL43" s="48">
        <f>'A(IxI)'!BL43*BL$102</f>
        <v>330.32503620620196</v>
      </c>
      <c r="BM43" s="48">
        <f>'A(IxI)'!BM43*BM$102</f>
        <v>1957.8276559743003</v>
      </c>
      <c r="BN43" s="48">
        <f>'A(IxI)'!BN43*BN$102</f>
        <v>3221.4811085163715</v>
      </c>
      <c r="BO43" s="48">
        <f>'A(IxI)'!BO43*BO$102</f>
        <v>1651.4526878748891</v>
      </c>
      <c r="BP43" s="48">
        <f>'A(IxI)'!BP43*BP$102</f>
        <v>4419.0818168962887</v>
      </c>
      <c r="BQ43" s="48">
        <f>'A(IxI)'!BQ43*BQ$102</f>
        <v>1310.6852506261373</v>
      </c>
      <c r="BR43" s="48">
        <f>'A(IxI)'!BR43*BR$102</f>
        <v>1156.7408555494133</v>
      </c>
      <c r="BS43" s="48">
        <f>'A(IxI)'!BS43*BS$102</f>
        <v>14.619680125358332</v>
      </c>
      <c r="BT43" s="48">
        <f>'A(IxI)'!BT43*BT$102</f>
        <v>26163.084583231295</v>
      </c>
      <c r="BU43" s="48">
        <f>'A(IxI)'!BU43*BU$102</f>
        <v>16190.626440733433</v>
      </c>
      <c r="BV43" s="48">
        <f>'A(IxI)'!BV43*BV$102</f>
        <v>10970.569751490268</v>
      </c>
      <c r="BW43" s="48">
        <f>'A(IxI)'!BW43*BW$102</f>
        <v>36875.923776693817</v>
      </c>
      <c r="BX43" s="48">
        <f>'A(IxI)'!BX43*BX$102</f>
        <v>6023.2586900126826</v>
      </c>
      <c r="BY43" s="48">
        <f>'A(IxI)'!BY43*BY$102</f>
        <v>4040.0916337495805</v>
      </c>
      <c r="BZ43" s="48">
        <f>'A(IxI)'!BZ43*BZ$102</f>
        <v>11237.315142712652</v>
      </c>
      <c r="CA43" s="55">
        <f>'A(IxI)'!CA43*CA$102</f>
        <v>0</v>
      </c>
      <c r="CB43" s="83">
        <f t="shared" si="0"/>
        <v>358682.69615529384</v>
      </c>
      <c r="CC43" s="51">
        <f>'Sim_F(IxI)'!B37</f>
        <v>584381.12119588396</v>
      </c>
      <c r="CD43" s="48">
        <f>'Sim_F(IxI)'!C37</f>
        <v>0</v>
      </c>
      <c r="CE43" s="48">
        <f>'Sim_F(IxI)'!D37</f>
        <v>0</v>
      </c>
      <c r="CF43" s="48">
        <f>'Sim_F(IxI)'!E37</f>
        <v>36077.590608757899</v>
      </c>
      <c r="CG43" s="48">
        <f>'Sim_F(IxI)'!F37</f>
        <v>-103.71984985177301</v>
      </c>
      <c r="CH43" s="82">
        <f>'Sim_F(IxI)'!G37</f>
        <v>58723.3118899158</v>
      </c>
      <c r="CI43" s="93">
        <f t="shared" si="1"/>
        <v>1037760.9999999998</v>
      </c>
      <c r="CJ43" s="127"/>
      <c r="CK43" s="48">
        <f>+'(I-AIxI)-1xSim_F(IxI)'!H36</f>
        <v>1037760.999999999</v>
      </c>
      <c r="CL43" s="48">
        <f t="shared" si="2"/>
        <v>0</v>
      </c>
      <c r="CM43" s="48"/>
      <c r="CN43" s="247">
        <f t="shared" si="3"/>
        <v>0.65436868782379187</v>
      </c>
      <c r="CO43" s="360">
        <v>0</v>
      </c>
    </row>
    <row r="44" spans="1:93" ht="19.5" x14ac:dyDescent="0.25">
      <c r="A44" s="30"/>
      <c r="B44" s="42" t="s">
        <v>35</v>
      </c>
      <c r="C44" s="43" t="s">
        <v>146</v>
      </c>
      <c r="D44" s="51">
        <f>'A(IxI)'!D44*D$102</f>
        <v>4.4928585070674858</v>
      </c>
      <c r="E44" s="48">
        <f>'A(IxI)'!E44*E$102</f>
        <v>5.9280901521013245</v>
      </c>
      <c r="F44" s="48">
        <f>'A(IxI)'!F44*F$102</f>
        <v>13.505747551313675</v>
      </c>
      <c r="G44" s="48">
        <f>'A(IxI)'!G44*G$102</f>
        <v>2.1152783307658609</v>
      </c>
      <c r="H44" s="48">
        <f>'A(IxI)'!H44*H$102</f>
        <v>593.17904767868674</v>
      </c>
      <c r="I44" s="48">
        <f>'A(IxI)'!I44*I$102</f>
        <v>483.79030036375042</v>
      </c>
      <c r="J44" s="48">
        <f>'A(IxI)'!J44*J$102</f>
        <v>10.439280923661199</v>
      </c>
      <c r="K44" s="48">
        <f>'A(IxI)'!K44*K$102</f>
        <v>540.25863007974408</v>
      </c>
      <c r="L44" s="48">
        <f>'A(IxI)'!L44*L$102</f>
        <v>8.6875898580405586</v>
      </c>
      <c r="M44" s="48">
        <f>'A(IxI)'!M44*M$102</f>
        <v>276.67270387616622</v>
      </c>
      <c r="N44" s="48">
        <f>'A(IxI)'!N44*N$102</f>
        <v>22.37639929525816</v>
      </c>
      <c r="O44" s="48">
        <f>'A(IxI)'!O44*O$102</f>
        <v>147.24207271529792</v>
      </c>
      <c r="P44" s="48">
        <f>'A(IxI)'!P44*P$102</f>
        <v>42.712523701990015</v>
      </c>
      <c r="Q44" s="48">
        <f>'A(IxI)'!Q44*Q$102</f>
        <v>2684.7133575270764</v>
      </c>
      <c r="R44" s="48">
        <f>'A(IxI)'!R44*R$102</f>
        <v>95.999510886353661</v>
      </c>
      <c r="S44" s="48">
        <f>'A(IxI)'!S44*S$102</f>
        <v>10.725673478201584</v>
      </c>
      <c r="T44" s="48">
        <f>'A(IxI)'!T44*T$102</f>
        <v>57.010979821297056</v>
      </c>
      <c r="U44" s="48">
        <f>'A(IxI)'!U44*U$102</f>
        <v>369.46936053026189</v>
      </c>
      <c r="V44" s="48">
        <f>'A(IxI)'!V44*V$102</f>
        <v>199.95956059956868</v>
      </c>
      <c r="W44" s="48">
        <f>'A(IxI)'!W44*W$102</f>
        <v>54.549360705939989</v>
      </c>
      <c r="X44" s="48">
        <f>'A(IxI)'!X44*X$102</f>
        <v>33.893994721930412</v>
      </c>
      <c r="Y44" s="48">
        <f>'A(IxI)'!Y44*Y$102</f>
        <v>23.832960230197873</v>
      </c>
      <c r="Z44" s="48">
        <f>'A(IxI)'!Z44*Z$102</f>
        <v>67.543692700875184</v>
      </c>
      <c r="AA44" s="48">
        <f>'A(IxI)'!AA44*AA$102</f>
        <v>15.141358987197689</v>
      </c>
      <c r="AB44" s="48">
        <f>'A(IxI)'!AB44*AB$102</f>
        <v>20.063833362846516</v>
      </c>
      <c r="AC44" s="48">
        <f>'A(IxI)'!AC44*AC$102</f>
        <v>5.3849000567359102</v>
      </c>
      <c r="AD44" s="48">
        <f>'A(IxI)'!AD44*AD$102</f>
        <v>7.7367891118042058</v>
      </c>
      <c r="AE44" s="48">
        <f>'A(IxI)'!AE44*AE$102</f>
        <v>153.45042069617131</v>
      </c>
      <c r="AF44" s="48">
        <f>'A(IxI)'!AF44*AF$102</f>
        <v>215.33880135826993</v>
      </c>
      <c r="AG44" s="48">
        <f>'A(IxI)'!AG44*AG$102</f>
        <v>5.6417809092265214</v>
      </c>
      <c r="AH44" s="48">
        <f>'A(IxI)'!AH44*AH$102</f>
        <v>209.19827164778013</v>
      </c>
      <c r="AI44" s="48">
        <f>'A(IxI)'!AI44*AI$102</f>
        <v>86.463621495950463</v>
      </c>
      <c r="AJ44" s="48">
        <f>'A(IxI)'!AJ44*AJ$102</f>
        <v>0</v>
      </c>
      <c r="AK44" s="48">
        <f>'A(IxI)'!AK44*AK$102</f>
        <v>160.56066898997116</v>
      </c>
      <c r="AL44" s="48">
        <f>'A(IxI)'!AL44*AL$102</f>
        <v>2937.4117359176826</v>
      </c>
      <c r="AM44" s="48">
        <f>'A(IxI)'!AM44*AM$102</f>
        <v>49308.271470428139</v>
      </c>
      <c r="AN44" s="48">
        <f>'A(IxI)'!AN44*AN$102</f>
        <v>176.96259750541373</v>
      </c>
      <c r="AO44" s="48">
        <f>'A(IxI)'!AO44*AO$102</f>
        <v>265.81912296106884</v>
      </c>
      <c r="AP44" s="48">
        <f>'A(IxI)'!AP44*AP$102</f>
        <v>10.39749674315239</v>
      </c>
      <c r="AQ44" s="48">
        <f>'A(IxI)'!AQ44*AQ$102</f>
        <v>50.929872114959785</v>
      </c>
      <c r="AR44" s="48">
        <f>'A(IxI)'!AR44*AR$102</f>
        <v>1136.599257360745</v>
      </c>
      <c r="AS44" s="48">
        <f>'A(IxI)'!AS44*AS$102</f>
        <v>68.425189341280543</v>
      </c>
      <c r="AT44" s="48">
        <f>'A(IxI)'!AT44*AT$102</f>
        <v>19.430744760755541</v>
      </c>
      <c r="AU44" s="48">
        <f>'A(IxI)'!AU44*AU$102</f>
        <v>46.888331661566092</v>
      </c>
      <c r="AV44" s="48">
        <f>'A(IxI)'!AV44*AV$102</f>
        <v>2286.2160859975088</v>
      </c>
      <c r="AW44" s="48">
        <f>'A(IxI)'!AW44*AW$102</f>
        <v>22.998339216344924</v>
      </c>
      <c r="AX44" s="48">
        <f>'A(IxI)'!AX44*AX$102</f>
        <v>125.48220571984743</v>
      </c>
      <c r="AY44" s="48">
        <f>'A(IxI)'!AY44*AY$102</f>
        <v>14.83111743496293</v>
      </c>
      <c r="AZ44" s="48">
        <f>'A(IxI)'!AZ44*AZ$102</f>
        <v>329.06697245861574</v>
      </c>
      <c r="BA44" s="48">
        <f>'A(IxI)'!BA44*BA$102</f>
        <v>7.5466770724672978</v>
      </c>
      <c r="BB44" s="48">
        <f>'A(IxI)'!BB44*BB$102</f>
        <v>21.083013621088792</v>
      </c>
      <c r="BC44" s="48">
        <f>'A(IxI)'!BC44*BC$102</f>
        <v>41.193841742422762</v>
      </c>
      <c r="BD44" s="48">
        <f>'A(IxI)'!BD44*BD$102</f>
        <v>341.73582516801764</v>
      </c>
      <c r="BE44" s="48">
        <f>'A(IxI)'!BE44*BE$102</f>
        <v>796.49049126191278</v>
      </c>
      <c r="BF44" s="48">
        <f>'A(IxI)'!BF44*BF$102</f>
        <v>3579.6856227247758</v>
      </c>
      <c r="BG44" s="48">
        <f>'A(IxI)'!BG44*BG$102</f>
        <v>476.49154848966947</v>
      </c>
      <c r="BH44" s="48">
        <f>'A(IxI)'!BH44*BH$102</f>
        <v>755.83480881707214</v>
      </c>
      <c r="BI44" s="48">
        <f>'A(IxI)'!BI44*BI$102</f>
        <v>430.34097233796706</v>
      </c>
      <c r="BJ44" s="48">
        <f>'A(IxI)'!BJ44*BJ$102</f>
        <v>244.99744050094625</v>
      </c>
      <c r="BK44" s="48">
        <f>'A(IxI)'!BK44*BK$102</f>
        <v>841.07278036730452</v>
      </c>
      <c r="BL44" s="48">
        <f>'A(IxI)'!BL44*BL$102</f>
        <v>2.957623905961448</v>
      </c>
      <c r="BM44" s="48">
        <f>'A(IxI)'!BM44*BM$102</f>
        <v>12.765521640356951</v>
      </c>
      <c r="BN44" s="48">
        <f>'A(IxI)'!BN44*BN$102</f>
        <v>200.05007842631156</v>
      </c>
      <c r="BO44" s="48">
        <f>'A(IxI)'!BO44*BO$102</f>
        <v>132.46880859206888</v>
      </c>
      <c r="BP44" s="48">
        <f>'A(IxI)'!BP44*BP$102</f>
        <v>27.726461835740327</v>
      </c>
      <c r="BQ44" s="48">
        <f>'A(IxI)'!BQ44*BQ$102</f>
        <v>12.766937325796301</v>
      </c>
      <c r="BR44" s="48">
        <f>'A(IxI)'!BR44*BR$102</f>
        <v>6.3041457793162872</v>
      </c>
      <c r="BS44" s="48">
        <f>'A(IxI)'!BS44*BS$102</f>
        <v>1.4207914061251485</v>
      </c>
      <c r="BT44" s="48">
        <f>'A(IxI)'!BT44*BT$102</f>
        <v>2472.2139380394292</v>
      </c>
      <c r="BU44" s="48">
        <f>'A(IxI)'!BU44*BU$102</f>
        <v>97.342276084539122</v>
      </c>
      <c r="BV44" s="48">
        <f>'A(IxI)'!BV44*BV$102</f>
        <v>451.44413180795419</v>
      </c>
      <c r="BW44" s="48">
        <f>'A(IxI)'!BW44*BW$102</f>
        <v>188.18006857793844</v>
      </c>
      <c r="BX44" s="48">
        <f>'A(IxI)'!BX44*BX$102</f>
        <v>2319.1396486641211</v>
      </c>
      <c r="BY44" s="48">
        <f>'A(IxI)'!BY44*BY$102</f>
        <v>47.071613896506967</v>
      </c>
      <c r="BZ44" s="48">
        <f>'A(IxI)'!BZ44*BZ$102</f>
        <v>657.7852625772573</v>
      </c>
      <c r="CA44" s="55">
        <f>'A(IxI)'!CA44*CA$102</f>
        <v>0</v>
      </c>
      <c r="CB44" s="83">
        <f t="shared" si="0"/>
        <v>77593.920291136616</v>
      </c>
      <c r="CC44" s="51">
        <f>'Sim_F(IxI)'!B38</f>
        <v>191211.29566461101</v>
      </c>
      <c r="CD44" s="48">
        <f>'Sim_F(IxI)'!C38</f>
        <v>0</v>
      </c>
      <c r="CE44" s="48">
        <f>'Sim_F(IxI)'!D38</f>
        <v>0</v>
      </c>
      <c r="CF44" s="48">
        <f>'Sim_F(IxI)'!E38</f>
        <v>399.63982479381002</v>
      </c>
      <c r="CG44" s="48">
        <f>'Sim_F(IxI)'!F38</f>
        <v>-8849.3818388590007</v>
      </c>
      <c r="CH44" s="82">
        <f>'Sim_F(IxI)'!G38</f>
        <v>25863.526058318101</v>
      </c>
      <c r="CI44" s="93">
        <f t="shared" si="1"/>
        <v>286219.00000000052</v>
      </c>
      <c r="CJ44" s="127"/>
      <c r="CK44" s="48">
        <f>+'(I-AIxI)-1xSim_F(IxI)'!H37</f>
        <v>286219.0000000007</v>
      </c>
      <c r="CL44" s="48">
        <f t="shared" si="2"/>
        <v>0</v>
      </c>
      <c r="CM44" s="48"/>
      <c r="CN44" s="247">
        <f t="shared" si="3"/>
        <v>0.72890017681867225</v>
      </c>
      <c r="CO44" s="360">
        <v>0</v>
      </c>
    </row>
    <row r="45" spans="1:93" ht="19.5" x14ac:dyDescent="0.25">
      <c r="A45" s="30"/>
      <c r="B45" s="42" t="s">
        <v>36</v>
      </c>
      <c r="C45" s="43" t="s">
        <v>147</v>
      </c>
      <c r="D45" s="51">
        <f>'A(IxI)'!D45*D$102</f>
        <v>103.92874419463283</v>
      </c>
      <c r="E45" s="48">
        <f>'A(IxI)'!E45*E$102</f>
        <v>48.724078417040481</v>
      </c>
      <c r="F45" s="48">
        <f>'A(IxI)'!F45*F$102</f>
        <v>158.50196732943931</v>
      </c>
      <c r="G45" s="48">
        <f>'A(IxI)'!G45*G$102</f>
        <v>37.025547198213488</v>
      </c>
      <c r="H45" s="48">
        <f>'A(IxI)'!H45*H$102</f>
        <v>14032.748822834765</v>
      </c>
      <c r="I45" s="48">
        <f>'A(IxI)'!I45*I$102</f>
        <v>160.69987636717877</v>
      </c>
      <c r="J45" s="48">
        <f>'A(IxI)'!J45*J$102</f>
        <v>53.794476587232182</v>
      </c>
      <c r="K45" s="48">
        <f>'A(IxI)'!K45*K$102</f>
        <v>174.17670068861298</v>
      </c>
      <c r="L45" s="48">
        <f>'A(IxI)'!L45*L$102</f>
        <v>236.56688387904893</v>
      </c>
      <c r="M45" s="48">
        <f>'A(IxI)'!M45*M$102</f>
        <v>890.25202463308005</v>
      </c>
      <c r="N45" s="48">
        <f>'A(IxI)'!N45*N$102</f>
        <v>9.750323075058926</v>
      </c>
      <c r="O45" s="48">
        <f>'A(IxI)'!O45*O$102</f>
        <v>721.28033047238648</v>
      </c>
      <c r="P45" s="48">
        <f>'A(IxI)'!P45*P$102</f>
        <v>330.95557979090023</v>
      </c>
      <c r="Q45" s="48">
        <f>'A(IxI)'!Q45*Q$102</f>
        <v>39.507104935178283</v>
      </c>
      <c r="R45" s="48">
        <f>'A(IxI)'!R45*R$102</f>
        <v>1033.6357944166441</v>
      </c>
      <c r="S45" s="48">
        <f>'A(IxI)'!S45*S$102</f>
        <v>140.71689065183995</v>
      </c>
      <c r="T45" s="48">
        <f>'A(IxI)'!T45*T$102</f>
        <v>324.96736221128918</v>
      </c>
      <c r="U45" s="48">
        <f>'A(IxI)'!U45*U$102</f>
        <v>1732.3946481987198</v>
      </c>
      <c r="V45" s="48">
        <f>'A(IxI)'!V45*V$102</f>
        <v>1011.0226735161689</v>
      </c>
      <c r="W45" s="48">
        <f>'A(IxI)'!W45*W$102</f>
        <v>267.213178798939</v>
      </c>
      <c r="X45" s="48">
        <f>'A(IxI)'!X45*X$102</f>
        <v>192.94318864413128</v>
      </c>
      <c r="Y45" s="48">
        <f>'A(IxI)'!Y45*Y$102</f>
        <v>51.029152146003696</v>
      </c>
      <c r="Z45" s="48">
        <f>'A(IxI)'!Z45*Z$102</f>
        <v>339.57538405546836</v>
      </c>
      <c r="AA45" s="48">
        <f>'A(IxI)'!AA45*AA$102</f>
        <v>78.307298252351728</v>
      </c>
      <c r="AB45" s="48">
        <f>'A(IxI)'!AB45*AB$102</f>
        <v>189.11320544110248</v>
      </c>
      <c r="AC45" s="48">
        <f>'A(IxI)'!AC45*AC$102</f>
        <v>26.029977270904677</v>
      </c>
      <c r="AD45" s="48">
        <f>'A(IxI)'!AD45*AD$102</f>
        <v>38.908617653352643</v>
      </c>
      <c r="AE45" s="48">
        <f>'A(IxI)'!AE45*AE$102</f>
        <v>327.31971440076893</v>
      </c>
      <c r="AF45" s="48">
        <f>'A(IxI)'!AF45*AF$102</f>
        <v>945.97881270534583</v>
      </c>
      <c r="AG45" s="48">
        <f>'A(IxI)'!AG45*AG$102</f>
        <v>30.835069698608745</v>
      </c>
      <c r="AH45" s="48">
        <f>'A(IxI)'!AH45*AH$102</f>
        <v>108.05419708471634</v>
      </c>
      <c r="AI45" s="48">
        <f>'A(IxI)'!AI45*AI$102</f>
        <v>518.77080777941944</v>
      </c>
      <c r="AJ45" s="48">
        <f>'A(IxI)'!AJ45*AJ$102</f>
        <v>0</v>
      </c>
      <c r="AK45" s="48">
        <f>'A(IxI)'!AK45*AK$102</f>
        <v>80.220726396262435</v>
      </c>
      <c r="AL45" s="48">
        <f>'A(IxI)'!AL45*AL$102</f>
        <v>239.33985760606473</v>
      </c>
      <c r="AM45" s="48">
        <f>'A(IxI)'!AM45*AM$102</f>
        <v>214.32062307457878</v>
      </c>
      <c r="AN45" s="48">
        <f>'A(IxI)'!AN45*AN$102</f>
        <v>102495.94664388103</v>
      </c>
      <c r="AO45" s="48">
        <f>'A(IxI)'!AO45*AO$102</f>
        <v>935.08956538564655</v>
      </c>
      <c r="AP45" s="48">
        <f>'A(IxI)'!AP45*AP$102</f>
        <v>212.28430082185201</v>
      </c>
      <c r="AQ45" s="48">
        <f>'A(IxI)'!AQ45*AQ$102</f>
        <v>297.36693830867193</v>
      </c>
      <c r="AR45" s="48">
        <f>'A(IxI)'!AR45*AR$102</f>
        <v>162.32339387203001</v>
      </c>
      <c r="AS45" s="48">
        <f>'A(IxI)'!AS45*AS$102</f>
        <v>1150.3954714229058</v>
      </c>
      <c r="AT45" s="48">
        <f>'A(IxI)'!AT45*AT$102</f>
        <v>87.672201345115624</v>
      </c>
      <c r="AU45" s="48">
        <f>'A(IxI)'!AU45*AU$102</f>
        <v>17.157191860601259</v>
      </c>
      <c r="AV45" s="48">
        <f>'A(IxI)'!AV45*AV$102</f>
        <v>627.65653055206428</v>
      </c>
      <c r="AW45" s="48">
        <f>'A(IxI)'!AW45*AW$102</f>
        <v>1204.9229416858882</v>
      </c>
      <c r="AX45" s="48">
        <f>'A(IxI)'!AX45*AX$102</f>
        <v>118.74272098368634</v>
      </c>
      <c r="AY45" s="48">
        <f>'A(IxI)'!AY45*AY$102</f>
        <v>214.27160665156936</v>
      </c>
      <c r="AZ45" s="48">
        <f>'A(IxI)'!AZ45*AZ$102</f>
        <v>661.753181691652</v>
      </c>
      <c r="BA45" s="48">
        <f>'A(IxI)'!BA45*BA$102</f>
        <v>16.905212082466324</v>
      </c>
      <c r="BB45" s="48">
        <f>'A(IxI)'!BB45*BB$102</f>
        <v>105.45487250797343</v>
      </c>
      <c r="BC45" s="48">
        <f>'A(IxI)'!BC45*BC$102</f>
        <v>35.014016964925155</v>
      </c>
      <c r="BD45" s="48">
        <f>'A(IxI)'!BD45*BD$102</f>
        <v>160.61647227938343</v>
      </c>
      <c r="BE45" s="48">
        <f>'A(IxI)'!BE45*BE$102</f>
        <v>69250.270388760662</v>
      </c>
      <c r="BF45" s="48">
        <f>'A(IxI)'!BF45*BF$102</f>
        <v>478.11110909934467</v>
      </c>
      <c r="BG45" s="48">
        <f>'A(IxI)'!BG45*BG$102</f>
        <v>134.68060520444621</v>
      </c>
      <c r="BH45" s="48">
        <f>'A(IxI)'!BH45*BH$102</f>
        <v>134.18921102611827</v>
      </c>
      <c r="BI45" s="48">
        <f>'A(IxI)'!BI45*BI$102</f>
        <v>225121.90685479512</v>
      </c>
      <c r="BJ45" s="48">
        <f>'A(IxI)'!BJ45*BJ$102</f>
        <v>12907.948470195915</v>
      </c>
      <c r="BK45" s="48">
        <f>'A(IxI)'!BK45*BK$102</f>
        <v>4004.9808998215926</v>
      </c>
      <c r="BL45" s="48">
        <f>'A(IxI)'!BL45*BL$102</f>
        <v>7.0105739777740634</v>
      </c>
      <c r="BM45" s="48">
        <f>'A(IxI)'!BM45*BM$102</f>
        <v>18.121951464971293</v>
      </c>
      <c r="BN45" s="48">
        <f>'A(IxI)'!BN45*BN$102</f>
        <v>344.25074823532242</v>
      </c>
      <c r="BO45" s="48">
        <f>'A(IxI)'!BO45*BO$102</f>
        <v>87.618270886726009</v>
      </c>
      <c r="BP45" s="48">
        <f>'A(IxI)'!BP45*BP$102</f>
        <v>48.691707445577535</v>
      </c>
      <c r="BQ45" s="48">
        <f>'A(IxI)'!BQ45*BQ$102</f>
        <v>33.007450471018267</v>
      </c>
      <c r="BR45" s="48">
        <f>'A(IxI)'!BR45*BR$102</f>
        <v>3.5835148828810754</v>
      </c>
      <c r="BS45" s="48">
        <f>'A(IxI)'!BS45*BS$102</f>
        <v>28.608936720548378</v>
      </c>
      <c r="BT45" s="48">
        <f>'A(IxI)'!BT45*BT$102</f>
        <v>169.79773674305497</v>
      </c>
      <c r="BU45" s="48">
        <f>'A(IxI)'!BU45*BU$102</f>
        <v>17134.994595891207</v>
      </c>
      <c r="BV45" s="48">
        <f>'A(IxI)'!BV45*BV$102</f>
        <v>613.88690294985975</v>
      </c>
      <c r="BW45" s="48">
        <f>'A(IxI)'!BW45*BW$102</f>
        <v>2766.2093951324914</v>
      </c>
      <c r="BX45" s="48">
        <f>'A(IxI)'!BX45*BX$102</f>
        <v>1990.806112853247</v>
      </c>
      <c r="BY45" s="48">
        <f>'A(IxI)'!BY45*BY$102</f>
        <v>4224.9352747032544</v>
      </c>
      <c r="BZ45" s="48">
        <f>'A(IxI)'!BZ45*BZ$102</f>
        <v>2624.5293444874974</v>
      </c>
      <c r="CA45" s="55">
        <f>'A(IxI)'!CA45*CA$102</f>
        <v>0</v>
      </c>
      <c r="CB45" s="83">
        <f t="shared" si="0"/>
        <v>475520.32295845158</v>
      </c>
      <c r="CC45" s="51">
        <f>'Sim_F(IxI)'!B39</f>
        <v>32917.774540244201</v>
      </c>
      <c r="CD45" s="48">
        <f>'Sim_F(IxI)'!C39</f>
        <v>0</v>
      </c>
      <c r="CE45" s="48">
        <f>'Sim_F(IxI)'!D39</f>
        <v>0</v>
      </c>
      <c r="CF45" s="48">
        <f>'Sim_F(IxI)'!E39</f>
        <v>4673.9184435646803</v>
      </c>
      <c r="CG45" s="48">
        <f>'Sim_F(IxI)'!F39</f>
        <v>-22396.1645041601</v>
      </c>
      <c r="CH45" s="82">
        <f>'Sim_F(IxI)'!G39</f>
        <v>510174.14856189903</v>
      </c>
      <c r="CI45" s="93">
        <f t="shared" si="1"/>
        <v>1000889.9999999993</v>
      </c>
      <c r="CJ45" s="127"/>
      <c r="CK45" s="48">
        <f>+'(I-AIxI)-1xSim_F(IxI)'!H38</f>
        <v>1000890.0000000009</v>
      </c>
      <c r="CL45" s="48">
        <f t="shared" si="2"/>
        <v>1.6298145055770874E-9</v>
      </c>
      <c r="CM45" s="48"/>
      <c r="CN45" s="247">
        <f t="shared" si="3"/>
        <v>0.52490251380426245</v>
      </c>
      <c r="CO45" s="360">
        <v>0</v>
      </c>
    </row>
    <row r="46" spans="1:93" ht="19.5" x14ac:dyDescent="0.25">
      <c r="A46" s="30"/>
      <c r="B46" s="42" t="s">
        <v>37</v>
      </c>
      <c r="C46" s="43" t="s">
        <v>148</v>
      </c>
      <c r="D46" s="51">
        <f>'A(IxI)'!D46*D$102</f>
        <v>750.53572930344626</v>
      </c>
      <c r="E46" s="48">
        <f>'A(IxI)'!E46*E$102</f>
        <v>96.885500512552383</v>
      </c>
      <c r="F46" s="48">
        <f>'A(IxI)'!F46*F$102</f>
        <v>4686.2298198161207</v>
      </c>
      <c r="G46" s="48">
        <f>'A(IxI)'!G46*G$102</f>
        <v>519.10564182604787</v>
      </c>
      <c r="H46" s="48">
        <f>'A(IxI)'!H46*H$102</f>
        <v>155004.85916719638</v>
      </c>
      <c r="I46" s="48">
        <f>'A(IxI)'!I46*I$102</f>
        <v>120350.5892254827</v>
      </c>
      <c r="J46" s="48">
        <f>'A(IxI)'!J46*J$102</f>
        <v>155.24494304072289</v>
      </c>
      <c r="K46" s="48">
        <f>'A(IxI)'!K46*K$102</f>
        <v>6006.8245924507128</v>
      </c>
      <c r="L46" s="48">
        <f>'A(IxI)'!L46*L$102</f>
        <v>589.75741030476377</v>
      </c>
      <c r="M46" s="48">
        <f>'A(IxI)'!M46*M$102</f>
        <v>5198.6695006509362</v>
      </c>
      <c r="N46" s="48">
        <f>'A(IxI)'!N46*N$102</f>
        <v>27.602891885643569</v>
      </c>
      <c r="O46" s="48">
        <f>'A(IxI)'!O46*O$102</f>
        <v>5846.6849891442216</v>
      </c>
      <c r="P46" s="48">
        <f>'A(IxI)'!P46*P$102</f>
        <v>593.19687664018056</v>
      </c>
      <c r="Q46" s="48">
        <f>'A(IxI)'!Q46*Q$102</f>
        <v>85.621881924373454</v>
      </c>
      <c r="R46" s="48">
        <f>'A(IxI)'!R46*R$102</f>
        <v>253.74891421213934</v>
      </c>
      <c r="S46" s="48">
        <f>'A(IxI)'!S46*S$102</f>
        <v>32.690757355676389</v>
      </c>
      <c r="T46" s="48">
        <f>'A(IxI)'!T46*T$102</f>
        <v>3763.7800566117603</v>
      </c>
      <c r="U46" s="48">
        <f>'A(IxI)'!U46*U$102</f>
        <v>87410.112611627686</v>
      </c>
      <c r="V46" s="48">
        <f>'A(IxI)'!V46*V$102</f>
        <v>5906.8972929660422</v>
      </c>
      <c r="W46" s="48">
        <f>'A(IxI)'!W46*W$102</f>
        <v>1633.6479342991433</v>
      </c>
      <c r="X46" s="48">
        <f>'A(IxI)'!X46*X$102</f>
        <v>23618.847874879964</v>
      </c>
      <c r="Y46" s="48">
        <f>'A(IxI)'!Y46*Y$102</f>
        <v>2940.6700069400663</v>
      </c>
      <c r="Z46" s="48">
        <f>'A(IxI)'!Z46*Z$102</f>
        <v>1716.3336755041023</v>
      </c>
      <c r="AA46" s="48">
        <f>'A(IxI)'!AA46*AA$102</f>
        <v>576.50211282849693</v>
      </c>
      <c r="AB46" s="48">
        <f>'A(IxI)'!AB46*AB$102</f>
        <v>7475.596027580802</v>
      </c>
      <c r="AC46" s="48">
        <f>'A(IxI)'!AC46*AC$102</f>
        <v>1801.3052279377132</v>
      </c>
      <c r="AD46" s="48">
        <f>'A(IxI)'!AD46*AD$102</f>
        <v>1197.8890945142439</v>
      </c>
      <c r="AE46" s="48">
        <f>'A(IxI)'!AE46*AE$102</f>
        <v>1610.4322130715268</v>
      </c>
      <c r="AF46" s="48">
        <f>'A(IxI)'!AF46*AF$102</f>
        <v>22966.502953521838</v>
      </c>
      <c r="AG46" s="48">
        <f>'A(IxI)'!AG46*AG$102</f>
        <v>991.52086266820083</v>
      </c>
      <c r="AH46" s="48">
        <f>'A(IxI)'!AH46*AH$102</f>
        <v>18163.090726027516</v>
      </c>
      <c r="AI46" s="48">
        <f>'A(IxI)'!AI46*AI$102</f>
        <v>8554.8679313751127</v>
      </c>
      <c r="AJ46" s="48">
        <f>'A(IxI)'!AJ46*AJ$102</f>
        <v>0</v>
      </c>
      <c r="AK46" s="48">
        <f>'A(IxI)'!AK46*AK$102</f>
        <v>1515.4362114401677</v>
      </c>
      <c r="AL46" s="48">
        <f>'A(IxI)'!AL46*AL$102</f>
        <v>8922.8060528370625</v>
      </c>
      <c r="AM46" s="48">
        <f>'A(IxI)'!AM46*AM$102</f>
        <v>2207.7475329427025</v>
      </c>
      <c r="AN46" s="48">
        <f>'A(IxI)'!AN46*AN$102</f>
        <v>148.77443467212072</v>
      </c>
      <c r="AO46" s="48">
        <f>'A(IxI)'!AO46*AO$102</f>
        <v>278368.93937279872</v>
      </c>
      <c r="AP46" s="48">
        <f>'A(IxI)'!AP46*AP$102</f>
        <v>33250.86876822554</v>
      </c>
      <c r="AQ46" s="48">
        <f>'A(IxI)'!AQ46*AQ$102</f>
        <v>712.73444177171416</v>
      </c>
      <c r="AR46" s="48">
        <f>'A(IxI)'!AR46*AR$102</f>
        <v>2215.3192076766272</v>
      </c>
      <c r="AS46" s="48">
        <f>'A(IxI)'!AS46*AS$102</f>
        <v>15456.425623596375</v>
      </c>
      <c r="AT46" s="48">
        <f>'A(IxI)'!AT46*AT$102</f>
        <v>4205.0976863358437</v>
      </c>
      <c r="AU46" s="48">
        <f>'A(IxI)'!AU46*AU$102</f>
        <v>381.56398971172155</v>
      </c>
      <c r="AV46" s="48">
        <f>'A(IxI)'!AV46*AV$102</f>
        <v>11657.349090913363</v>
      </c>
      <c r="AW46" s="48">
        <f>'A(IxI)'!AW46*AW$102</f>
        <v>4917.7472144878666</v>
      </c>
      <c r="AX46" s="48">
        <f>'A(IxI)'!AX46*AX$102</f>
        <v>11371.874284662601</v>
      </c>
      <c r="AY46" s="48">
        <f>'A(IxI)'!AY46*AY$102</f>
        <v>322.81819929513853</v>
      </c>
      <c r="AZ46" s="48">
        <f>'A(IxI)'!AZ46*AZ$102</f>
        <v>3660.7099512949785</v>
      </c>
      <c r="BA46" s="48">
        <f>'A(IxI)'!BA46*BA$102</f>
        <v>838.66169613896443</v>
      </c>
      <c r="BB46" s="48">
        <f>'A(IxI)'!BB46*BB$102</f>
        <v>2950.0147765030983</v>
      </c>
      <c r="BC46" s="48">
        <f>'A(IxI)'!BC46*BC$102</f>
        <v>593.93914393069883</v>
      </c>
      <c r="BD46" s="48">
        <f>'A(IxI)'!BD46*BD$102</f>
        <v>354.64235058256713</v>
      </c>
      <c r="BE46" s="48">
        <f>'A(IxI)'!BE46*BE$102</f>
        <v>1673.90192725972</v>
      </c>
      <c r="BF46" s="48">
        <f>'A(IxI)'!BF46*BF$102</f>
        <v>2005.1876622888992</v>
      </c>
      <c r="BG46" s="48">
        <f>'A(IxI)'!BG46*BG$102</f>
        <v>287.0201022318829</v>
      </c>
      <c r="BH46" s="48">
        <f>'A(IxI)'!BH46*BH$102</f>
        <v>1475.9264177261678</v>
      </c>
      <c r="BI46" s="48">
        <f>'A(IxI)'!BI46*BI$102</f>
        <v>1945.7016649844315</v>
      </c>
      <c r="BJ46" s="48">
        <f>'A(IxI)'!BJ46*BJ$102</f>
        <v>381379.88738539879</v>
      </c>
      <c r="BK46" s="48">
        <f>'A(IxI)'!BK46*BK$102</f>
        <v>9684.1806563558985</v>
      </c>
      <c r="BL46" s="48">
        <f>'A(IxI)'!BL46*BL$102</f>
        <v>687.76531809367816</v>
      </c>
      <c r="BM46" s="48">
        <f>'A(IxI)'!BM46*BM$102</f>
        <v>1512.3618896531646</v>
      </c>
      <c r="BN46" s="48">
        <f>'A(IxI)'!BN46*BN$102</f>
        <v>8380.6250354660424</v>
      </c>
      <c r="BO46" s="48">
        <f>'A(IxI)'!BO46*BO$102</f>
        <v>4497.5998871986731</v>
      </c>
      <c r="BP46" s="48">
        <f>'A(IxI)'!BP46*BP$102</f>
        <v>13423.711066861468</v>
      </c>
      <c r="BQ46" s="48">
        <f>'A(IxI)'!BQ46*BQ$102</f>
        <v>610.15684441728024</v>
      </c>
      <c r="BR46" s="48">
        <f>'A(IxI)'!BR46*BR$102</f>
        <v>9970.0554249195829</v>
      </c>
      <c r="BS46" s="48">
        <f>'A(IxI)'!BS46*BS$102</f>
        <v>2754.7754885696377</v>
      </c>
      <c r="BT46" s="48">
        <f>'A(IxI)'!BT46*BT$102</f>
        <v>32259.812081440003</v>
      </c>
      <c r="BU46" s="48">
        <f>'A(IxI)'!BU46*BU$102</f>
        <v>12850.019195857458</v>
      </c>
      <c r="BV46" s="48">
        <f>'A(IxI)'!BV46*BV$102</f>
        <v>8665.245335756239</v>
      </c>
      <c r="BW46" s="48">
        <f>'A(IxI)'!BW46*BW$102</f>
        <v>4546.9755007496633</v>
      </c>
      <c r="BX46" s="48">
        <f>'A(IxI)'!BX46*BX$102</f>
        <v>2582.1009952764657</v>
      </c>
      <c r="BY46" s="48">
        <f>'A(IxI)'!BY46*BY$102</f>
        <v>5429.5063912468931</v>
      </c>
      <c r="BZ46" s="48">
        <f>'A(IxI)'!BZ46*BZ$102</f>
        <v>45955.741243731951</v>
      </c>
      <c r="CA46" s="55">
        <f>'A(IxI)'!CA46*CA$102</f>
        <v>0</v>
      </c>
      <c r="CB46" s="83">
        <f t="shared" si="0"/>
        <v>1427157.9719894018</v>
      </c>
      <c r="CC46" s="51">
        <f>'Sim_F(IxI)'!B40</f>
        <v>409571.81585182197</v>
      </c>
      <c r="CD46" s="48">
        <f>'Sim_F(IxI)'!C40</f>
        <v>0</v>
      </c>
      <c r="CE46" s="48">
        <f>'Sim_F(IxI)'!D40</f>
        <v>0</v>
      </c>
      <c r="CF46" s="48">
        <f>'Sim_F(IxI)'!E40</f>
        <v>4928.9661351475897</v>
      </c>
      <c r="CG46" s="48">
        <f>'Sim_F(IxI)'!F40</f>
        <v>-28821.836027989899</v>
      </c>
      <c r="CH46" s="82">
        <f>'Sim_F(IxI)'!G40</f>
        <v>62313.082051616999</v>
      </c>
      <c r="CI46" s="93">
        <f t="shared" si="1"/>
        <v>1875149.9999999986</v>
      </c>
      <c r="CJ46" s="127"/>
      <c r="CK46" s="48">
        <f>+'(I-AIxI)-1xSim_F(IxI)'!H39</f>
        <v>1875149.9999999965</v>
      </c>
      <c r="CL46" s="48">
        <f t="shared" si="2"/>
        <v>-2.0954757928848267E-9</v>
      </c>
      <c r="CM46" s="48"/>
      <c r="CN46" s="247">
        <f t="shared" si="3"/>
        <v>0.23890996880814708</v>
      </c>
      <c r="CO46" s="360">
        <v>0</v>
      </c>
    </row>
    <row r="47" spans="1:93" ht="19.5" x14ac:dyDescent="0.25">
      <c r="A47" s="30"/>
      <c r="B47" s="42" t="s">
        <v>38</v>
      </c>
      <c r="C47" s="43" t="s">
        <v>149</v>
      </c>
      <c r="D47" s="51">
        <f>'A(IxI)'!D47*D$102</f>
        <v>18.643408065506495</v>
      </c>
      <c r="E47" s="48">
        <f>'A(IxI)'!E47*E$102</f>
        <v>24.441042481028546</v>
      </c>
      <c r="F47" s="48">
        <f>'A(IxI)'!F47*F$102</f>
        <v>55.848408560518507</v>
      </c>
      <c r="G47" s="48">
        <f>'A(IxI)'!G47*G$102</f>
        <v>8.8675849829524509</v>
      </c>
      <c r="H47" s="48">
        <f>'A(IxI)'!H47*H$102</f>
        <v>190.98671605831086</v>
      </c>
      <c r="I47" s="48">
        <f>'A(IxI)'!I47*I$102</f>
        <v>29.568374325460788</v>
      </c>
      <c r="J47" s="48">
        <f>'A(IxI)'!J47*J$102</f>
        <v>43.763489492029564</v>
      </c>
      <c r="K47" s="48">
        <f>'A(IxI)'!K47*K$102</f>
        <v>116.30362401204702</v>
      </c>
      <c r="L47" s="48">
        <f>'A(IxI)'!L47*L$102</f>
        <v>34.608492433280723</v>
      </c>
      <c r="M47" s="48">
        <f>'A(IxI)'!M47*M$102</f>
        <v>138.73773463828709</v>
      </c>
      <c r="N47" s="48">
        <f>'A(IxI)'!N47*N$102</f>
        <v>8.3587932366442654</v>
      </c>
      <c r="O47" s="48">
        <f>'A(IxI)'!O47*O$102</f>
        <v>569.29245549311986</v>
      </c>
      <c r="P47" s="48">
        <f>'A(IxI)'!P47*P$102</f>
        <v>1114.1346622669989</v>
      </c>
      <c r="Q47" s="48">
        <f>'A(IxI)'!Q47*Q$102</f>
        <v>37.775707113377237</v>
      </c>
      <c r="R47" s="48">
        <f>'A(IxI)'!R47*R$102</f>
        <v>48.935718108689059</v>
      </c>
      <c r="S47" s="48">
        <f>'A(IxI)'!S47*S$102</f>
        <v>5.783713223515365</v>
      </c>
      <c r="T47" s="48">
        <f>'A(IxI)'!T47*T$102</f>
        <v>232.8662633940302</v>
      </c>
      <c r="U47" s="48">
        <f>'A(IxI)'!U47*U$102</f>
        <v>352.146593974746</v>
      </c>
      <c r="V47" s="48">
        <f>'A(IxI)'!V47*V$102</f>
        <v>835.74713667717515</v>
      </c>
      <c r="W47" s="48">
        <f>'A(IxI)'!W47*W$102</f>
        <v>228.36153332793128</v>
      </c>
      <c r="X47" s="48">
        <f>'A(IxI)'!X47*X$102</f>
        <v>138.47820984254406</v>
      </c>
      <c r="Y47" s="48">
        <f>'A(IxI)'!Y47*Y$102</f>
        <v>36.528655642375298</v>
      </c>
      <c r="Z47" s="48">
        <f>'A(IxI)'!Z47*Z$102</f>
        <v>282.5056293594476</v>
      </c>
      <c r="AA47" s="48">
        <f>'A(IxI)'!AA47*AA$102</f>
        <v>63.073710171512033</v>
      </c>
      <c r="AB47" s="48">
        <f>'A(IxI)'!AB47*AB$102</f>
        <v>67.266288673069312</v>
      </c>
      <c r="AC47" s="48">
        <f>'A(IxI)'!AC47*AC$102</f>
        <v>20.756645332267293</v>
      </c>
      <c r="AD47" s="48">
        <f>'A(IxI)'!AD47*AD$102</f>
        <v>31.540237928374768</v>
      </c>
      <c r="AE47" s="48">
        <f>'A(IxI)'!AE47*AE$102</f>
        <v>1504.2148032623645</v>
      </c>
      <c r="AF47" s="48">
        <f>'A(IxI)'!AF47*AF$102</f>
        <v>3618.2285891283159</v>
      </c>
      <c r="AG47" s="48">
        <f>'A(IxI)'!AG47*AG$102</f>
        <v>277.4567510481948</v>
      </c>
      <c r="AH47" s="48">
        <f>'A(IxI)'!AH47*AH$102</f>
        <v>2290.1501043452104</v>
      </c>
      <c r="AI47" s="48">
        <f>'A(IxI)'!AI47*AI$102</f>
        <v>2084.2044325556276</v>
      </c>
      <c r="AJ47" s="48">
        <f>'A(IxI)'!AJ47*AJ$102</f>
        <v>0</v>
      </c>
      <c r="AK47" s="48">
        <f>'A(IxI)'!AK47*AK$102</f>
        <v>29.835760476843806</v>
      </c>
      <c r="AL47" s="48">
        <f>'A(IxI)'!AL47*AL$102</f>
        <v>7661.4590149085252</v>
      </c>
      <c r="AM47" s="48">
        <f>'A(IxI)'!AM47*AM$102</f>
        <v>98.139802184025555</v>
      </c>
      <c r="AN47" s="48">
        <f>'A(IxI)'!AN47*AN$102</f>
        <v>42.320416330775707</v>
      </c>
      <c r="AO47" s="48">
        <f>'A(IxI)'!AO47*AO$102</f>
        <v>19614.847312295089</v>
      </c>
      <c r="AP47" s="48">
        <f>'A(IxI)'!AP47*AP$102</f>
        <v>31819.65244115789</v>
      </c>
      <c r="AQ47" s="48">
        <f>'A(IxI)'!AQ47*AQ$102</f>
        <v>512.1239801313418</v>
      </c>
      <c r="AR47" s="48">
        <f>'A(IxI)'!AR47*AR$102</f>
        <v>32.898275787563612</v>
      </c>
      <c r="AS47" s="48">
        <f>'A(IxI)'!AS47*AS$102</f>
        <v>6272.2843648543876</v>
      </c>
      <c r="AT47" s="48">
        <f>'A(IxI)'!AT47*AT$102</f>
        <v>2773.3498650709389</v>
      </c>
      <c r="AU47" s="48">
        <f>'A(IxI)'!AU47*AU$102</f>
        <v>526.18757528727099</v>
      </c>
      <c r="AV47" s="48">
        <f>'A(IxI)'!AV47*AV$102</f>
        <v>5168.1500723531162</v>
      </c>
      <c r="AW47" s="48">
        <f>'A(IxI)'!AW47*AW$102</f>
        <v>138.59077739484897</v>
      </c>
      <c r="AX47" s="48">
        <f>'A(IxI)'!AX47*AX$102</f>
        <v>36.150008207475672</v>
      </c>
      <c r="AY47" s="48">
        <f>'A(IxI)'!AY47*AY$102</f>
        <v>39.432407080072615</v>
      </c>
      <c r="AZ47" s="48">
        <f>'A(IxI)'!AZ47*AZ$102</f>
        <v>2619.3379742751454</v>
      </c>
      <c r="BA47" s="48">
        <f>'A(IxI)'!BA47*BA$102</f>
        <v>7.5777525653697806</v>
      </c>
      <c r="BB47" s="48">
        <f>'A(IxI)'!BB47*BB$102</f>
        <v>963.63361296493838</v>
      </c>
      <c r="BC47" s="48">
        <f>'A(IxI)'!BC47*BC$102</f>
        <v>428.84105744618074</v>
      </c>
      <c r="BD47" s="48">
        <f>'A(IxI)'!BD47*BD$102</f>
        <v>355.73794891570122</v>
      </c>
      <c r="BE47" s="48">
        <f>'A(IxI)'!BE47*BE$102</f>
        <v>23.960710461538888</v>
      </c>
      <c r="BF47" s="48">
        <f>'A(IxI)'!BF47*BF$102</f>
        <v>1549.0432034603934</v>
      </c>
      <c r="BG47" s="48">
        <f>'A(IxI)'!BG47*BG$102</f>
        <v>441.78521956670966</v>
      </c>
      <c r="BH47" s="48">
        <f>'A(IxI)'!BH47*BH$102</f>
        <v>5136.1208803902673</v>
      </c>
      <c r="BI47" s="48">
        <f>'A(IxI)'!BI47*BI$102</f>
        <v>2101.6326442005147</v>
      </c>
      <c r="BJ47" s="48">
        <f>'A(IxI)'!BJ47*BJ$102</f>
        <v>86288.624077156986</v>
      </c>
      <c r="BK47" s="48">
        <f>'A(IxI)'!BK47*BK$102</f>
        <v>716.37557822793497</v>
      </c>
      <c r="BL47" s="48">
        <f>'A(IxI)'!BL47*BL$102</f>
        <v>1854.1226688410468</v>
      </c>
      <c r="BM47" s="48">
        <f>'A(IxI)'!BM47*BM$102</f>
        <v>2943.0224641424243</v>
      </c>
      <c r="BN47" s="48">
        <f>'A(IxI)'!BN47*BN$102</f>
        <v>116.81503175610817</v>
      </c>
      <c r="BO47" s="48">
        <f>'A(IxI)'!BO47*BO$102</f>
        <v>11997.170215567987</v>
      </c>
      <c r="BP47" s="48">
        <f>'A(IxI)'!BP47*BP$102</f>
        <v>14727.601110376088</v>
      </c>
      <c r="BQ47" s="48">
        <f>'A(IxI)'!BQ47*BQ$102</f>
        <v>3032.0151633659229</v>
      </c>
      <c r="BR47" s="48">
        <f>'A(IxI)'!BR47*BR$102</f>
        <v>953.1971573073796</v>
      </c>
      <c r="BS47" s="48">
        <f>'A(IxI)'!BS47*BS$102</f>
        <v>7081.9354623455702</v>
      </c>
      <c r="BT47" s="48">
        <f>'A(IxI)'!BT47*BT$102</f>
        <v>92726.140338078811</v>
      </c>
      <c r="BU47" s="48">
        <f>'A(IxI)'!BU47*BU$102</f>
        <v>23401.403406256934</v>
      </c>
      <c r="BV47" s="48">
        <f>'A(IxI)'!BV47*BV$102</f>
        <v>44074.520700717832</v>
      </c>
      <c r="BW47" s="48">
        <f>'A(IxI)'!BW47*BW$102</f>
        <v>11030.543888828226</v>
      </c>
      <c r="BX47" s="48">
        <f>'A(IxI)'!BX47*BX$102</f>
        <v>90.430393568560376</v>
      </c>
      <c r="BY47" s="48">
        <f>'A(IxI)'!BY47*BY$102</f>
        <v>4965.9796461257765</v>
      </c>
      <c r="BZ47" s="48">
        <f>'A(IxI)'!BZ47*BZ$102</f>
        <v>26534.735493307133</v>
      </c>
      <c r="CA47" s="55">
        <f>'A(IxI)'!CA47*CA$102</f>
        <v>0</v>
      </c>
      <c r="CB47" s="83">
        <f t="shared" si="0"/>
        <v>435437.30138289259</v>
      </c>
      <c r="CC47" s="51">
        <f>'Sim_F(IxI)'!B41</f>
        <v>119634.064049024</v>
      </c>
      <c r="CD47" s="48">
        <f>'Sim_F(IxI)'!C41</f>
        <v>0</v>
      </c>
      <c r="CE47" s="48">
        <f>'Sim_F(IxI)'!D41</f>
        <v>0</v>
      </c>
      <c r="CF47" s="48">
        <f>'Sim_F(IxI)'!E41</f>
        <v>1413.27022342962</v>
      </c>
      <c r="CG47" s="48">
        <f>'Sim_F(IxI)'!F41</f>
        <v>-30215.417537138401</v>
      </c>
      <c r="CH47" s="82">
        <f>'Sim_F(IxI)'!G41</f>
        <v>11916.7818817923</v>
      </c>
      <c r="CI47" s="93">
        <f t="shared" si="1"/>
        <v>538186.00000000012</v>
      </c>
      <c r="CJ47" s="127"/>
      <c r="CK47" s="48">
        <f>+'(I-AIxI)-1xSim_F(IxI)'!H40</f>
        <v>538185.99999999988</v>
      </c>
      <c r="CL47" s="48">
        <f t="shared" si="2"/>
        <v>0</v>
      </c>
      <c r="CM47" s="48"/>
      <c r="CN47" s="247">
        <f t="shared" si="3"/>
        <v>0.19091670652359499</v>
      </c>
      <c r="CO47" s="360">
        <v>0</v>
      </c>
    </row>
    <row r="48" spans="1:93" ht="19.5" x14ac:dyDescent="0.25">
      <c r="A48" s="30"/>
      <c r="B48" s="42" t="s">
        <v>39</v>
      </c>
      <c r="C48" s="43" t="s">
        <v>150</v>
      </c>
      <c r="D48" s="51">
        <f>'A(IxI)'!D48*D$102</f>
        <v>435.5815950024035</v>
      </c>
      <c r="E48" s="48">
        <f>'A(IxI)'!E48*E$102</f>
        <v>2239.1188587133106</v>
      </c>
      <c r="F48" s="48">
        <f>'A(IxI)'!F48*F$102</f>
        <v>4159.3397691970949</v>
      </c>
      <c r="G48" s="48">
        <f>'A(IxI)'!G48*G$102</f>
        <v>2993.8340329590969</v>
      </c>
      <c r="H48" s="48">
        <f>'A(IxI)'!H48*H$102</f>
        <v>21464.825787061531</v>
      </c>
      <c r="I48" s="48">
        <f>'A(IxI)'!I48*I$102</f>
        <v>173.85734107040162</v>
      </c>
      <c r="J48" s="48">
        <f>'A(IxI)'!J48*J$102</f>
        <v>199.79603954987485</v>
      </c>
      <c r="K48" s="48">
        <f>'A(IxI)'!K48*K$102</f>
        <v>873.73038431652026</v>
      </c>
      <c r="L48" s="48">
        <f>'A(IxI)'!L48*L$102</f>
        <v>15960.557686480099</v>
      </c>
      <c r="M48" s="48">
        <f>'A(IxI)'!M48*M$102</f>
        <v>5094.6756823652386</v>
      </c>
      <c r="N48" s="48">
        <f>'A(IxI)'!N48*N$102</f>
        <v>599.0830750286209</v>
      </c>
      <c r="O48" s="48">
        <f>'A(IxI)'!O48*O$102</f>
        <v>45886.127172866516</v>
      </c>
      <c r="P48" s="48">
        <f>'A(IxI)'!P48*P$102</f>
        <v>0</v>
      </c>
      <c r="Q48" s="48">
        <f>'A(IxI)'!Q48*Q$102</f>
        <v>34791.817498518052</v>
      </c>
      <c r="R48" s="48">
        <f>'A(IxI)'!R48*R$102</f>
        <v>6426.6170089730895</v>
      </c>
      <c r="S48" s="48">
        <f>'A(IxI)'!S48*S$102</f>
        <v>4140.4881107819838</v>
      </c>
      <c r="T48" s="48">
        <f>'A(IxI)'!T48*T$102</f>
        <v>1119.8742708364603</v>
      </c>
      <c r="U48" s="48">
        <f>'A(IxI)'!U48*U$102</f>
        <v>3982.5958338338028</v>
      </c>
      <c r="V48" s="48">
        <f>'A(IxI)'!V48*V$102</f>
        <v>290.39756796860047</v>
      </c>
      <c r="W48" s="48">
        <f>'A(IxI)'!W48*W$102</f>
        <v>31.30637326622325</v>
      </c>
      <c r="X48" s="48">
        <f>'A(IxI)'!X48*X$102</f>
        <v>2913.1392574363344</v>
      </c>
      <c r="Y48" s="48">
        <f>'A(IxI)'!Y48*Y$102</f>
        <v>208.6250431065929</v>
      </c>
      <c r="Z48" s="48">
        <f>'A(IxI)'!Z48*Z$102</f>
        <v>39.230328925647775</v>
      </c>
      <c r="AA48" s="48">
        <f>'A(IxI)'!AA48*AA$102</f>
        <v>56.427508073595632</v>
      </c>
      <c r="AB48" s="48">
        <f>'A(IxI)'!AB48*AB$102</f>
        <v>10.228390038061796</v>
      </c>
      <c r="AC48" s="48">
        <f>'A(IxI)'!AC48*AC$102</f>
        <v>267.59121357094045</v>
      </c>
      <c r="AD48" s="48">
        <f>'A(IxI)'!AD48*AD$102</f>
        <v>708.26069187336066</v>
      </c>
      <c r="AE48" s="48">
        <f>'A(IxI)'!AE48*AE$102</f>
        <v>531.44832536510773</v>
      </c>
      <c r="AF48" s="48">
        <f>'A(IxI)'!AF48*AF$102</f>
        <v>1063.6583953695074</v>
      </c>
      <c r="AG48" s="48">
        <f>'A(IxI)'!AG48*AG$102</f>
        <v>1958.691333274375</v>
      </c>
      <c r="AH48" s="48">
        <f>'A(IxI)'!AH48*AH$102</f>
        <v>3242.7146428345859</v>
      </c>
      <c r="AI48" s="48">
        <f>'A(IxI)'!AI48*AI$102</f>
        <v>139.17003650595635</v>
      </c>
      <c r="AJ48" s="48">
        <f>'A(IxI)'!AJ48*AJ$102</f>
        <v>0</v>
      </c>
      <c r="AK48" s="48">
        <f>'A(IxI)'!AK48*AK$102</f>
        <v>6679.0196324121371</v>
      </c>
      <c r="AL48" s="48">
        <f>'A(IxI)'!AL48*AL$102</f>
        <v>3221.5393980520112</v>
      </c>
      <c r="AM48" s="48">
        <f>'A(IxI)'!AM48*AM$102</f>
        <v>587.37741576739927</v>
      </c>
      <c r="AN48" s="48">
        <f>'A(IxI)'!AN48*AN$102</f>
        <v>787.98264472697622</v>
      </c>
      <c r="AO48" s="48">
        <f>'A(IxI)'!AO48*AO$102</f>
        <v>1675.7023023716406</v>
      </c>
      <c r="AP48" s="48">
        <f>'A(IxI)'!AP48*AP$102</f>
        <v>127.16245271781396</v>
      </c>
      <c r="AQ48" s="48">
        <f>'A(IxI)'!AQ48*AQ$102</f>
        <v>50914.6800250085</v>
      </c>
      <c r="AR48" s="48">
        <f>'A(IxI)'!AR48*AR$102</f>
        <v>220.98253071157106</v>
      </c>
      <c r="AS48" s="48">
        <f>'A(IxI)'!AS48*AS$102</f>
        <v>2408.9882009616972</v>
      </c>
      <c r="AT48" s="48">
        <f>'A(IxI)'!AT48*AT$102</f>
        <v>328.47531815272669</v>
      </c>
      <c r="AU48" s="48">
        <f>'A(IxI)'!AU48*AU$102</f>
        <v>752.47434961531792</v>
      </c>
      <c r="AV48" s="48">
        <f>'A(IxI)'!AV48*AV$102</f>
        <v>1176.5033260692035</v>
      </c>
      <c r="AW48" s="48">
        <f>'A(IxI)'!AW48*AW$102</f>
        <v>32306.271469086714</v>
      </c>
      <c r="AX48" s="48">
        <f>'A(IxI)'!AX48*AX$102</f>
        <v>20411.489080897543</v>
      </c>
      <c r="AY48" s="48">
        <f>'A(IxI)'!AY48*AY$102</f>
        <v>2370.6027216765146</v>
      </c>
      <c r="AZ48" s="48">
        <f>'A(IxI)'!AZ48*AZ$102</f>
        <v>43.098312179440946</v>
      </c>
      <c r="BA48" s="48">
        <f>'A(IxI)'!BA48*BA$102</f>
        <v>916.64225595924415</v>
      </c>
      <c r="BB48" s="48">
        <f>'A(IxI)'!BB48*BB$102</f>
        <v>3289.8907181850818</v>
      </c>
      <c r="BC48" s="48">
        <f>'A(IxI)'!BC48*BC$102</f>
        <v>1278.2599628346088</v>
      </c>
      <c r="BD48" s="48">
        <f>'A(IxI)'!BD48*BD$102</f>
        <v>63.767388202050419</v>
      </c>
      <c r="BE48" s="48">
        <f>'A(IxI)'!BE48*BE$102</f>
        <v>1204.8639452078085</v>
      </c>
      <c r="BF48" s="48">
        <f>'A(IxI)'!BF48*BF$102</f>
        <v>5194.2500863375008</v>
      </c>
      <c r="BG48" s="48">
        <f>'A(IxI)'!BG48*BG$102</f>
        <v>331370.4758223556</v>
      </c>
      <c r="BH48" s="48">
        <f>'A(IxI)'!BH48*BH$102</f>
        <v>3173.9606720203415</v>
      </c>
      <c r="BI48" s="48">
        <f>'A(IxI)'!BI48*BI$102</f>
        <v>9308.1368765849984</v>
      </c>
      <c r="BJ48" s="48">
        <f>'A(IxI)'!BJ48*BJ$102</f>
        <v>388276.2267598387</v>
      </c>
      <c r="BK48" s="48">
        <f>'A(IxI)'!BK48*BK$102</f>
        <v>1979484.9378681174</v>
      </c>
      <c r="BL48" s="48">
        <f>'A(IxI)'!BL48*BL$102</f>
        <v>23069.81105808121</v>
      </c>
      <c r="BM48" s="48">
        <f>'A(IxI)'!BM48*BM$102</f>
        <v>2583.5013745869264</v>
      </c>
      <c r="BN48" s="48">
        <f>'A(IxI)'!BN48*BN$102</f>
        <v>8954.8676819993543</v>
      </c>
      <c r="BO48" s="48">
        <f>'A(IxI)'!BO48*BO$102</f>
        <v>313.96800692624163</v>
      </c>
      <c r="BP48" s="48">
        <f>'A(IxI)'!BP48*BP$102</f>
        <v>135.55736510114525</v>
      </c>
      <c r="BQ48" s="48">
        <f>'A(IxI)'!BQ48*BQ$102</f>
        <v>116.30573796835016</v>
      </c>
      <c r="BR48" s="48">
        <f>'A(IxI)'!BR48*BR$102</f>
        <v>3.0806498402048974</v>
      </c>
      <c r="BS48" s="48">
        <f>'A(IxI)'!BS48*BS$102</f>
        <v>7168.5523915482636</v>
      </c>
      <c r="BT48" s="48">
        <f>'A(IxI)'!BT48*BT$102</f>
        <v>45149.742812315009</v>
      </c>
      <c r="BU48" s="48">
        <f>'A(IxI)'!BU48*BU$102</f>
        <v>9625.6192689010477</v>
      </c>
      <c r="BV48" s="48">
        <f>'A(IxI)'!BV48*BV$102</f>
        <v>56931.696012285116</v>
      </c>
      <c r="BW48" s="48">
        <f>'A(IxI)'!BW48*BW$102</f>
        <v>1337.3889577355824</v>
      </c>
      <c r="BX48" s="48">
        <f>'A(IxI)'!BX48*BX$102</f>
        <v>3831.9658700959822</v>
      </c>
      <c r="BY48" s="48">
        <f>'A(IxI)'!BY48*BY$102</f>
        <v>11756.303461329728</v>
      </c>
      <c r="BZ48" s="48">
        <f>'A(IxI)'!BZ48*BZ$102</f>
        <v>8010.1632779140773</v>
      </c>
      <c r="CA48" s="55">
        <f>'A(IxI)'!CA48*CA$102</f>
        <v>0</v>
      </c>
      <c r="CB48" s="83">
        <f t="shared" si="0"/>
        <v>3188565.0947178421</v>
      </c>
      <c r="CC48" s="51">
        <f>'Sim_F(IxI)'!B42</f>
        <v>681906.52919637098</v>
      </c>
      <c r="CD48" s="48">
        <f>'Sim_F(IxI)'!C42</f>
        <v>0</v>
      </c>
      <c r="CE48" s="48">
        <f>'Sim_F(IxI)'!D42</f>
        <v>0</v>
      </c>
      <c r="CF48" s="48">
        <f>'Sim_F(IxI)'!E42</f>
        <v>0</v>
      </c>
      <c r="CG48" s="48">
        <f>'Sim_F(IxI)'!F42</f>
        <v>-29327.807717240499</v>
      </c>
      <c r="CH48" s="82">
        <f>'Sim_F(IxI)'!G42</f>
        <v>1039636.18380302</v>
      </c>
      <c r="CI48" s="93">
        <f t="shared" si="1"/>
        <v>4880779.9999999925</v>
      </c>
      <c r="CJ48" s="127"/>
      <c r="CK48" s="48">
        <f>+'(I-AIxI)-1xSim_F(IxI)'!H41</f>
        <v>4880779.9999999898</v>
      </c>
      <c r="CL48" s="48">
        <f t="shared" si="2"/>
        <v>0</v>
      </c>
      <c r="CM48" s="48"/>
      <c r="CN48" s="247">
        <f t="shared" si="3"/>
        <v>0.34670993269152739</v>
      </c>
      <c r="CO48" s="360">
        <v>0</v>
      </c>
    </row>
    <row r="49" spans="1:93" ht="19.5" x14ac:dyDescent="0.25">
      <c r="A49" s="30"/>
      <c r="B49" s="42" t="s">
        <v>40</v>
      </c>
      <c r="C49" s="43" t="s">
        <v>151</v>
      </c>
      <c r="D49" s="51">
        <f>'A(IxI)'!D49*D$102</f>
        <v>10035.281517204141</v>
      </c>
      <c r="E49" s="48">
        <f>'A(IxI)'!E49*E$102</f>
        <v>7852.9717082698771</v>
      </c>
      <c r="F49" s="48">
        <f>'A(IxI)'!F49*F$102</f>
        <v>3867.7267407027261</v>
      </c>
      <c r="G49" s="48">
        <f>'A(IxI)'!G49*G$102</f>
        <v>6386.2777014177582</v>
      </c>
      <c r="H49" s="48">
        <f>'A(IxI)'!H49*H$102</f>
        <v>58957.504961882289</v>
      </c>
      <c r="I49" s="48">
        <f>'A(IxI)'!I49*I$102</f>
        <v>8816.2294878443827</v>
      </c>
      <c r="J49" s="48">
        <f>'A(IxI)'!J49*J$102</f>
        <v>1546.9123319932494</v>
      </c>
      <c r="K49" s="48">
        <f>'A(IxI)'!K49*K$102</f>
        <v>26864.435410153714</v>
      </c>
      <c r="L49" s="48">
        <f>'A(IxI)'!L49*L$102</f>
        <v>9070.1453447765143</v>
      </c>
      <c r="M49" s="48">
        <f>'A(IxI)'!M49*M$102</f>
        <v>1317.1202874647904</v>
      </c>
      <c r="N49" s="48">
        <f>'A(IxI)'!N49*N$102</f>
        <v>4339.0798524496458</v>
      </c>
      <c r="O49" s="48">
        <f>'A(IxI)'!O49*O$102</f>
        <v>2769.9853070959971</v>
      </c>
      <c r="P49" s="48">
        <f>'A(IxI)'!P49*P$102</f>
        <v>1331.9722361063955</v>
      </c>
      <c r="Q49" s="48">
        <f>'A(IxI)'!Q49*Q$102</f>
        <v>16.906730912060002</v>
      </c>
      <c r="R49" s="48">
        <f>'A(IxI)'!R49*R$102</f>
        <v>759.84003659158043</v>
      </c>
      <c r="S49" s="48">
        <f>'A(IxI)'!S49*S$102</f>
        <v>587.96914724003148</v>
      </c>
      <c r="T49" s="48">
        <f>'A(IxI)'!T49*T$102</f>
        <v>602.1132158846159</v>
      </c>
      <c r="U49" s="48">
        <f>'A(IxI)'!U49*U$102</f>
        <v>2721.3531062861375</v>
      </c>
      <c r="V49" s="48">
        <f>'A(IxI)'!V49*V$102</f>
        <v>756.15505245301983</v>
      </c>
      <c r="W49" s="48">
        <f>'A(IxI)'!W49*W$102</f>
        <v>224.23419037094789</v>
      </c>
      <c r="X49" s="48">
        <f>'A(IxI)'!X49*X$102</f>
        <v>1658.4813908201763</v>
      </c>
      <c r="Y49" s="48">
        <f>'A(IxI)'!Y49*Y$102</f>
        <v>49.104211958147339</v>
      </c>
      <c r="Z49" s="48">
        <f>'A(IxI)'!Z49*Z$102</f>
        <v>269.50924757747646</v>
      </c>
      <c r="AA49" s="48">
        <f>'A(IxI)'!AA49*AA$102</f>
        <v>122.01147837912242</v>
      </c>
      <c r="AB49" s="48">
        <f>'A(IxI)'!AB49*AB$102</f>
        <v>77.172412890388557</v>
      </c>
      <c r="AC49" s="48">
        <f>'A(IxI)'!AC49*AC$102</f>
        <v>147.09764526610059</v>
      </c>
      <c r="AD49" s="48">
        <f>'A(IxI)'!AD49*AD$102</f>
        <v>18.71303255250514</v>
      </c>
      <c r="AE49" s="48">
        <f>'A(IxI)'!AE49*AE$102</f>
        <v>155.17318048227057</v>
      </c>
      <c r="AF49" s="48">
        <f>'A(IxI)'!AF49*AF$102</f>
        <v>321.3428176104012</v>
      </c>
      <c r="AG49" s="48">
        <f>'A(IxI)'!AG49*AG$102</f>
        <v>196.33526335799104</v>
      </c>
      <c r="AH49" s="48">
        <f>'A(IxI)'!AH49*AH$102</f>
        <v>17050.037232344486</v>
      </c>
      <c r="AI49" s="48">
        <f>'A(IxI)'!AI49*AI$102</f>
        <v>3560.1177909519579</v>
      </c>
      <c r="AJ49" s="48">
        <f>'A(IxI)'!AJ49*AJ$102</f>
        <v>0</v>
      </c>
      <c r="AK49" s="48">
        <f>'A(IxI)'!AK49*AK$102</f>
        <v>6004.6682452727491</v>
      </c>
      <c r="AL49" s="48">
        <f>'A(IxI)'!AL49*AL$102</f>
        <v>2978.0066591904042</v>
      </c>
      <c r="AM49" s="48">
        <f>'A(IxI)'!AM49*AM$102</f>
        <v>4792.8465339106824</v>
      </c>
      <c r="AN49" s="48">
        <f>'A(IxI)'!AN49*AN$102</f>
        <v>21249.650342635854</v>
      </c>
      <c r="AO49" s="48">
        <f>'A(IxI)'!AO49*AO$102</f>
        <v>1347.7828465804268</v>
      </c>
      <c r="AP49" s="48">
        <f>'A(IxI)'!AP49*AP$102</f>
        <v>55.843874987922035</v>
      </c>
      <c r="AQ49" s="48">
        <f>'A(IxI)'!AQ49*AQ$102</f>
        <v>416.67905668180629</v>
      </c>
      <c r="AR49" s="48">
        <f>'A(IxI)'!AR49*AR$102</f>
        <v>5795.666609659781</v>
      </c>
      <c r="AS49" s="48">
        <f>'A(IxI)'!AS49*AS$102</f>
        <v>64532.717362964577</v>
      </c>
      <c r="AT49" s="48">
        <f>'A(IxI)'!AT49*AT$102</f>
        <v>51766.949292819656</v>
      </c>
      <c r="AU49" s="48">
        <f>'A(IxI)'!AU49*AU$102</f>
        <v>1837.6134788873899</v>
      </c>
      <c r="AV49" s="48">
        <f>'A(IxI)'!AV49*AV$102</f>
        <v>22308.288861231769</v>
      </c>
      <c r="AW49" s="48">
        <f>'A(IxI)'!AW49*AW$102</f>
        <v>5060.0130825785673</v>
      </c>
      <c r="AX49" s="48">
        <f>'A(IxI)'!AX49*AX$102</f>
        <v>1424.0672355736754</v>
      </c>
      <c r="AY49" s="48">
        <f>'A(IxI)'!AY49*AY$102</f>
        <v>764.47152125561433</v>
      </c>
      <c r="AZ49" s="48">
        <f>'A(IxI)'!AZ49*AZ$102</f>
        <v>964.64251208676649</v>
      </c>
      <c r="BA49" s="48">
        <f>'A(IxI)'!BA49*BA$102</f>
        <v>158.42890751390672</v>
      </c>
      <c r="BB49" s="48">
        <f>'A(IxI)'!BB49*BB$102</f>
        <v>5790.9492227863202</v>
      </c>
      <c r="BC49" s="48">
        <f>'A(IxI)'!BC49*BC$102</f>
        <v>528.06738717710198</v>
      </c>
      <c r="BD49" s="48">
        <f>'A(IxI)'!BD49*BD$102</f>
        <v>2266.48809618926</v>
      </c>
      <c r="BE49" s="48">
        <f>'A(IxI)'!BE49*BE$102</f>
        <v>4338.9528324285384</v>
      </c>
      <c r="BF49" s="48">
        <f>'A(IxI)'!BF49*BF$102</f>
        <v>1073.6293150821293</v>
      </c>
      <c r="BG49" s="48">
        <f>'A(IxI)'!BG49*BG$102</f>
        <v>151.17110323166557</v>
      </c>
      <c r="BH49" s="48">
        <f>'A(IxI)'!BH49*BH$102</f>
        <v>33550.009450267702</v>
      </c>
      <c r="BI49" s="48">
        <f>'A(IxI)'!BI49*BI$102</f>
        <v>1387.1560866318634</v>
      </c>
      <c r="BJ49" s="48">
        <f>'A(IxI)'!BJ49*BJ$102</f>
        <v>149.30251213073868</v>
      </c>
      <c r="BK49" s="48">
        <f>'A(IxI)'!BK49*BK$102</f>
        <v>5197.974842880194</v>
      </c>
      <c r="BL49" s="48">
        <f>'A(IxI)'!BL49*BL$102</f>
        <v>3.4295938789605178</v>
      </c>
      <c r="BM49" s="48">
        <f>'A(IxI)'!BM49*BM$102</f>
        <v>25.068460123787652</v>
      </c>
      <c r="BN49" s="48">
        <f>'A(IxI)'!BN49*BN$102</f>
        <v>434.11946526424265</v>
      </c>
      <c r="BO49" s="48">
        <f>'A(IxI)'!BO49*BO$102</f>
        <v>66.505834227577992</v>
      </c>
      <c r="BP49" s="48">
        <f>'A(IxI)'!BP49*BP$102</f>
        <v>20.560210707476681</v>
      </c>
      <c r="BQ49" s="48">
        <f>'A(IxI)'!BQ49*BQ$102</f>
        <v>16.187292705964907</v>
      </c>
      <c r="BR49" s="48">
        <f>'A(IxI)'!BR49*BR$102</f>
        <v>1.706686646371397</v>
      </c>
      <c r="BS49" s="48">
        <f>'A(IxI)'!BS49*BS$102</f>
        <v>3.4222415301713793</v>
      </c>
      <c r="BT49" s="48">
        <f>'A(IxI)'!BT49*BT$102</f>
        <v>5501.1917346964719</v>
      </c>
      <c r="BU49" s="48">
        <f>'A(IxI)'!BU49*BU$102</f>
        <v>4108.0506872448668</v>
      </c>
      <c r="BV49" s="48">
        <f>'A(IxI)'!BV49*BV$102</f>
        <v>74.85557459533635</v>
      </c>
      <c r="BW49" s="48">
        <f>'A(IxI)'!BW49*BW$102</f>
        <v>993.83110584333906</v>
      </c>
      <c r="BX49" s="48">
        <f>'A(IxI)'!BX49*BX$102</f>
        <v>79954.221034352653</v>
      </c>
      <c r="BY49" s="48">
        <f>'A(IxI)'!BY49*BY$102</f>
        <v>13953.196461180025</v>
      </c>
      <c r="BZ49" s="48">
        <f>'A(IxI)'!BZ49*BZ$102</f>
        <v>537.62453705423547</v>
      </c>
      <c r="CA49" s="55">
        <f>'A(IxI)'!CA49*CA$102</f>
        <v>0</v>
      </c>
      <c r="CB49" s="83">
        <f t="shared" si="0"/>
        <v>524035.31826397969</v>
      </c>
      <c r="CC49" s="51">
        <f>'Sim_F(IxI)'!B43</f>
        <v>69305.365075556198</v>
      </c>
      <c r="CD49" s="48">
        <f>'Sim_F(IxI)'!C43</f>
        <v>0</v>
      </c>
      <c r="CE49" s="48">
        <f>'Sim_F(IxI)'!D43</f>
        <v>0</v>
      </c>
      <c r="CF49" s="48">
        <f>'Sim_F(IxI)'!E43</f>
        <v>1368.8930750019099</v>
      </c>
      <c r="CG49" s="48">
        <f>'Sim_F(IxI)'!F43</f>
        <v>-17563.246039521498</v>
      </c>
      <c r="CH49" s="82">
        <f>'Sim_F(IxI)'!G43</f>
        <v>108021.669624984</v>
      </c>
      <c r="CI49" s="93">
        <f t="shared" si="1"/>
        <v>685168.00000000023</v>
      </c>
      <c r="CJ49" s="127"/>
      <c r="CK49" s="48">
        <f>+'(I-AIxI)-1xSim_F(IxI)'!H42</f>
        <v>685167.99999999907</v>
      </c>
      <c r="CL49" s="48">
        <f t="shared" si="2"/>
        <v>-1.1641532182693481E-9</v>
      </c>
      <c r="CM49" s="48"/>
      <c r="CN49" s="247">
        <f t="shared" si="3"/>
        <v>0.23517251496862163</v>
      </c>
      <c r="CO49" s="360">
        <v>0</v>
      </c>
    </row>
    <row r="50" spans="1:93" ht="19.5" x14ac:dyDescent="0.25">
      <c r="A50" s="30"/>
      <c r="B50" s="42" t="s">
        <v>41</v>
      </c>
      <c r="C50" s="43" t="s">
        <v>152</v>
      </c>
      <c r="D50" s="51">
        <f>'A(IxI)'!D50*D$102</f>
        <v>15.203212471590165</v>
      </c>
      <c r="E50" s="48">
        <f>'A(IxI)'!E50*E$102</f>
        <v>18.700031875461086</v>
      </c>
      <c r="F50" s="48">
        <f>'A(IxI)'!F50*F$102</f>
        <v>38.918466090613265</v>
      </c>
      <c r="G50" s="48">
        <f>'A(IxI)'!G50*G$102</f>
        <v>7.5666664100032053</v>
      </c>
      <c r="H50" s="48">
        <f>'A(IxI)'!H50*H$102</f>
        <v>143.84929172283708</v>
      </c>
      <c r="I50" s="48">
        <f>'A(IxI)'!I50*I$102</f>
        <v>560.24861630555745</v>
      </c>
      <c r="J50" s="48">
        <f>'A(IxI)'!J50*J$102</f>
        <v>29.556477601644215</v>
      </c>
      <c r="K50" s="48">
        <f>'A(IxI)'!K50*K$102</f>
        <v>84.808971997294336</v>
      </c>
      <c r="L50" s="48">
        <f>'A(IxI)'!L50*L$102</f>
        <v>26.122940571895558</v>
      </c>
      <c r="M50" s="48">
        <f>'A(IxI)'!M50*M$102</f>
        <v>1330.8957615204424</v>
      </c>
      <c r="N50" s="48">
        <f>'A(IxI)'!N50*N$102</f>
        <v>6.6891234113228011</v>
      </c>
      <c r="O50" s="48">
        <f>'A(IxI)'!O50*O$102</f>
        <v>1831.8532290141356</v>
      </c>
      <c r="P50" s="48">
        <f>'A(IxI)'!P50*P$102</f>
        <v>29608.029655655304</v>
      </c>
      <c r="Q50" s="48">
        <f>'A(IxI)'!Q50*Q$102</f>
        <v>3906.2037728619048</v>
      </c>
      <c r="R50" s="48">
        <f>'A(IxI)'!R50*R$102</f>
        <v>5459.5519689203966</v>
      </c>
      <c r="S50" s="48">
        <f>'A(IxI)'!S50*S$102</f>
        <v>566.42879598550599</v>
      </c>
      <c r="T50" s="48">
        <f>'A(IxI)'!T50*T$102</f>
        <v>913.97901360101173</v>
      </c>
      <c r="U50" s="48">
        <f>'A(IxI)'!U50*U$102</f>
        <v>6639.610546212899</v>
      </c>
      <c r="V50" s="48">
        <f>'A(IxI)'!V50*V$102</f>
        <v>815.47709607114405</v>
      </c>
      <c r="W50" s="48">
        <f>'A(IxI)'!W50*W$102</f>
        <v>652.71266236150825</v>
      </c>
      <c r="X50" s="48">
        <f>'A(IxI)'!X50*X$102</f>
        <v>2052.0004225179696</v>
      </c>
      <c r="Y50" s="48">
        <f>'A(IxI)'!Y50*Y$102</f>
        <v>293.92388134226798</v>
      </c>
      <c r="Z50" s="48">
        <f>'A(IxI)'!Z50*Z$102</f>
        <v>216.90092136280799</v>
      </c>
      <c r="AA50" s="48">
        <f>'A(IxI)'!AA50*AA$102</f>
        <v>46.505367060155116</v>
      </c>
      <c r="AB50" s="48">
        <f>'A(IxI)'!AB50*AB$102</f>
        <v>57.719570388062124</v>
      </c>
      <c r="AC50" s="48">
        <f>'A(IxI)'!AC50*AC$102</f>
        <v>43.232454525882474</v>
      </c>
      <c r="AD50" s="48">
        <f>'A(IxI)'!AD50*AD$102</f>
        <v>103.01343537209402</v>
      </c>
      <c r="AE50" s="48">
        <f>'A(IxI)'!AE50*AE$102</f>
        <v>1396.0460957948374</v>
      </c>
      <c r="AF50" s="48">
        <f>'A(IxI)'!AF50*AF$102</f>
        <v>485.43402659428045</v>
      </c>
      <c r="AG50" s="48">
        <f>'A(IxI)'!AG50*AG$102</f>
        <v>98.223527000926126</v>
      </c>
      <c r="AH50" s="48">
        <f>'A(IxI)'!AH50*AH$102</f>
        <v>968.67689143473274</v>
      </c>
      <c r="AI50" s="48">
        <f>'A(IxI)'!AI50*AI$102</f>
        <v>1009.2030763875972</v>
      </c>
      <c r="AJ50" s="48">
        <f>'A(IxI)'!AJ50*AJ$102</f>
        <v>0</v>
      </c>
      <c r="AK50" s="48">
        <f>'A(IxI)'!AK50*AK$102</f>
        <v>4799.1459887254377</v>
      </c>
      <c r="AL50" s="48">
        <f>'A(IxI)'!AL50*AL$102</f>
        <v>5195.1485636844673</v>
      </c>
      <c r="AM50" s="48">
        <f>'A(IxI)'!AM50*AM$102</f>
        <v>145.33834107476537</v>
      </c>
      <c r="AN50" s="48">
        <f>'A(IxI)'!AN50*AN$102</f>
        <v>216.23572593708462</v>
      </c>
      <c r="AO50" s="48">
        <f>'A(IxI)'!AO50*AO$102</f>
        <v>10245.584264243646</v>
      </c>
      <c r="AP50" s="48">
        <f>'A(IxI)'!AP50*AP$102</f>
        <v>3373.6545626955149</v>
      </c>
      <c r="AQ50" s="48">
        <f>'A(IxI)'!AQ50*AQ$102</f>
        <v>17323.842082833984</v>
      </c>
      <c r="AR50" s="48">
        <f>'A(IxI)'!AR50*AR$102</f>
        <v>3412.1417309899321</v>
      </c>
      <c r="AS50" s="48">
        <f>'A(IxI)'!AS50*AS$102</f>
        <v>45975.501227053457</v>
      </c>
      <c r="AT50" s="48">
        <f>'A(IxI)'!AT50*AT$102</f>
        <v>638.64470433162046</v>
      </c>
      <c r="AU50" s="48">
        <f>'A(IxI)'!AU50*AU$102</f>
        <v>206.01658151102129</v>
      </c>
      <c r="AV50" s="48">
        <f>'A(IxI)'!AV50*AV$102</f>
        <v>13423.286000575499</v>
      </c>
      <c r="AW50" s="48">
        <f>'A(IxI)'!AW50*AW$102</f>
        <v>3788.2752591240114</v>
      </c>
      <c r="AX50" s="48">
        <f>'A(IxI)'!AX50*AX$102</f>
        <v>5853.5952881429939</v>
      </c>
      <c r="AY50" s="48">
        <f>'A(IxI)'!AY50*AY$102</f>
        <v>453.34275979061158</v>
      </c>
      <c r="AZ50" s="48">
        <f>'A(IxI)'!AZ50*AZ$102</f>
        <v>24531.8241430827</v>
      </c>
      <c r="BA50" s="48">
        <f>'A(IxI)'!BA50*BA$102</f>
        <v>109.50409867939329</v>
      </c>
      <c r="BB50" s="48">
        <f>'A(IxI)'!BB50*BB$102</f>
        <v>9127.6618439800186</v>
      </c>
      <c r="BC50" s="48">
        <f>'A(IxI)'!BC50*BC$102</f>
        <v>1061.549810960254</v>
      </c>
      <c r="BD50" s="48">
        <f>'A(IxI)'!BD50*BD$102</f>
        <v>936.2448175361568</v>
      </c>
      <c r="BE50" s="48">
        <f>'A(IxI)'!BE50*BE$102</f>
        <v>6459.9546571250967</v>
      </c>
      <c r="BF50" s="48">
        <f>'A(IxI)'!BF50*BF$102</f>
        <v>3223.4076024699275</v>
      </c>
      <c r="BG50" s="48">
        <f>'A(IxI)'!BG50*BG$102</f>
        <v>495.09879910354016</v>
      </c>
      <c r="BH50" s="48">
        <f>'A(IxI)'!BH50*BH$102</f>
        <v>4035.4717555710108</v>
      </c>
      <c r="BI50" s="48">
        <f>'A(IxI)'!BI50*BI$102</f>
        <v>51648.809299429027</v>
      </c>
      <c r="BJ50" s="48">
        <f>'A(IxI)'!BJ50*BJ$102</f>
        <v>47029.307522468356</v>
      </c>
      <c r="BK50" s="48">
        <f>'A(IxI)'!BK50*BK$102</f>
        <v>14399.914436235011</v>
      </c>
      <c r="BL50" s="48">
        <f>'A(IxI)'!BL50*BL$102</f>
        <v>2401.3467071981404</v>
      </c>
      <c r="BM50" s="48">
        <f>'A(IxI)'!BM50*BM$102</f>
        <v>7698.3785649633473</v>
      </c>
      <c r="BN50" s="48">
        <f>'A(IxI)'!BN50*BN$102</f>
        <v>13251.34285995999</v>
      </c>
      <c r="BO50" s="48">
        <f>'A(IxI)'!BO50*BO$102</f>
        <v>2561.5155208948527</v>
      </c>
      <c r="BP50" s="48">
        <f>'A(IxI)'!BP50*BP$102</f>
        <v>453.02331898081997</v>
      </c>
      <c r="BQ50" s="48">
        <f>'A(IxI)'!BQ50*BQ$102</f>
        <v>25.296193778713587</v>
      </c>
      <c r="BR50" s="48">
        <f>'A(IxI)'!BR50*BR$102</f>
        <v>411.96212569555553</v>
      </c>
      <c r="BS50" s="48">
        <f>'A(IxI)'!BS50*BS$102</f>
        <v>3.9675338376783973</v>
      </c>
      <c r="BT50" s="48">
        <f>'A(IxI)'!BT50*BT$102</f>
        <v>47045.185207542374</v>
      </c>
      <c r="BU50" s="48">
        <f>'A(IxI)'!BU50*BU$102</f>
        <v>4601.32834996368</v>
      </c>
      <c r="BV50" s="48">
        <f>'A(IxI)'!BV50*BV$102</f>
        <v>3050.8619891443795</v>
      </c>
      <c r="BW50" s="48">
        <f>'A(IxI)'!BW50*BW$102</f>
        <v>1466.2184863899477</v>
      </c>
      <c r="BX50" s="48">
        <f>'A(IxI)'!BX50*BX$102</f>
        <v>3783.8009429143567</v>
      </c>
      <c r="BY50" s="48">
        <f>'A(IxI)'!BY50*BY$102</f>
        <v>5609.5621048550684</v>
      </c>
      <c r="BZ50" s="48">
        <f>'A(IxI)'!BZ50*BZ$102</f>
        <v>14902.736620950807</v>
      </c>
      <c r="CA50" s="55">
        <f>'A(IxI)'!CA50*CA$102</f>
        <v>0</v>
      </c>
      <c r="CB50" s="83">
        <f t="shared" si="0"/>
        <v>444802.31436486827</v>
      </c>
      <c r="CC50" s="51">
        <f>'Sim_F(IxI)'!B44</f>
        <v>667092.83900290204</v>
      </c>
      <c r="CD50" s="48">
        <f>'Sim_F(IxI)'!C44</f>
        <v>0</v>
      </c>
      <c r="CE50" s="48">
        <f>'Sim_F(IxI)'!D44</f>
        <v>0</v>
      </c>
      <c r="CF50" s="48">
        <f>'Sim_F(IxI)'!E44</f>
        <v>1395.9830443227199</v>
      </c>
      <c r="CG50" s="48">
        <f>'Sim_F(IxI)'!F44</f>
        <v>40883.7379937636</v>
      </c>
      <c r="CH50" s="82">
        <f>'Sim_F(IxI)'!G44</f>
        <v>94176.125594142999</v>
      </c>
      <c r="CI50" s="93">
        <f t="shared" si="1"/>
        <v>1248350.9999999998</v>
      </c>
      <c r="CJ50" s="127"/>
      <c r="CK50" s="48">
        <f>+'(I-AIxI)-1xSim_F(IxI)'!H43</f>
        <v>1248351.0000000009</v>
      </c>
      <c r="CL50" s="48">
        <f t="shared" si="2"/>
        <v>0</v>
      </c>
      <c r="CM50" s="48"/>
      <c r="CN50" s="247">
        <f t="shared" si="3"/>
        <v>0.64368810185206837</v>
      </c>
      <c r="CO50" s="360">
        <v>0</v>
      </c>
    </row>
    <row r="51" spans="1:93" ht="19.5" x14ac:dyDescent="0.25">
      <c r="A51" s="30"/>
      <c r="B51" s="42" t="s">
        <v>42</v>
      </c>
      <c r="C51" s="43" t="s">
        <v>153</v>
      </c>
      <c r="D51" s="51">
        <f>'A(IxI)'!D51*D$102</f>
        <v>39.476136968047328</v>
      </c>
      <c r="E51" s="48">
        <f>'A(IxI)'!E51*E$102</f>
        <v>53.446401684913845</v>
      </c>
      <c r="F51" s="48">
        <f>'A(IxI)'!F51*F$102</f>
        <v>120.34207285996891</v>
      </c>
      <c r="G51" s="48">
        <f>'A(IxI)'!G51*G$102</f>
        <v>17.810102721895429</v>
      </c>
      <c r="H51" s="48">
        <f>'A(IxI)'!H51*H$102</f>
        <v>398.57822938761194</v>
      </c>
      <c r="I51" s="48">
        <f>'A(IxI)'!I51*I$102</f>
        <v>63.287887719302951</v>
      </c>
      <c r="J51" s="48">
        <f>'A(IxI)'!J51*J$102</f>
        <v>87.893023078186573</v>
      </c>
      <c r="K51" s="48">
        <f>'A(IxI)'!K51*K$102</f>
        <v>237.61995484561572</v>
      </c>
      <c r="L51" s="48">
        <f>'A(IxI)'!L51*L$102</f>
        <v>77.714756325120973</v>
      </c>
      <c r="M51" s="48">
        <f>'A(IxI)'!M51*M$102</f>
        <v>9674.1578806339749</v>
      </c>
      <c r="N51" s="48">
        <f>'A(IxI)'!N51*N$102</f>
        <v>16.710502321383913</v>
      </c>
      <c r="O51" s="48">
        <f>'A(IxI)'!O51*O$102</f>
        <v>1743.4368577542982</v>
      </c>
      <c r="P51" s="48">
        <f>'A(IxI)'!P51*P$102</f>
        <v>365.8433809830546</v>
      </c>
      <c r="Q51" s="48">
        <f>'A(IxI)'!Q51*Q$102</f>
        <v>62.892714621261391</v>
      </c>
      <c r="R51" s="48">
        <f>'A(IxI)'!R51*R$102</f>
        <v>1081.1762248549817</v>
      </c>
      <c r="S51" s="48">
        <f>'A(IxI)'!S51*S$102</f>
        <v>156.59797052163825</v>
      </c>
      <c r="T51" s="48">
        <f>'A(IxI)'!T51*T$102</f>
        <v>2164.3530590185715</v>
      </c>
      <c r="U51" s="48">
        <f>'A(IxI)'!U51*U$102</f>
        <v>1439.237952768435</v>
      </c>
      <c r="V51" s="48">
        <f>'A(IxI)'!V51*V$102</f>
        <v>1798.648757154341</v>
      </c>
      <c r="W51" s="48">
        <f>'A(IxI)'!W51*W$102</f>
        <v>477.90887359323131</v>
      </c>
      <c r="X51" s="48">
        <f>'A(IxI)'!X51*X$102</f>
        <v>1070.8642855162827</v>
      </c>
      <c r="Y51" s="48">
        <f>'A(IxI)'!Y51*Y$102</f>
        <v>188.40300627267973</v>
      </c>
      <c r="Z51" s="48">
        <f>'A(IxI)'!Z51*Z$102</f>
        <v>650.4383266268411</v>
      </c>
      <c r="AA51" s="48">
        <f>'A(IxI)'!AA51*AA$102</f>
        <v>130.94081697764477</v>
      </c>
      <c r="AB51" s="48">
        <f>'A(IxI)'!AB51*AB$102</f>
        <v>394.59660998929996</v>
      </c>
      <c r="AC51" s="48">
        <f>'A(IxI)'!AC51*AC$102</f>
        <v>43.788781210473111</v>
      </c>
      <c r="AD51" s="48">
        <f>'A(IxI)'!AD51*AD$102</f>
        <v>103.21536654755818</v>
      </c>
      <c r="AE51" s="48">
        <f>'A(IxI)'!AE51*AE$102</f>
        <v>1336.2317131665086</v>
      </c>
      <c r="AF51" s="48">
        <f>'A(IxI)'!AF51*AF$102</f>
        <v>298.65905562046856</v>
      </c>
      <c r="AG51" s="48">
        <f>'A(IxI)'!AG51*AG$102</f>
        <v>71.753953113533839</v>
      </c>
      <c r="AH51" s="48">
        <f>'A(IxI)'!AH51*AH$102</f>
        <v>157.96733118916711</v>
      </c>
      <c r="AI51" s="48">
        <f>'A(IxI)'!AI51*AI$102</f>
        <v>252.7120533063997</v>
      </c>
      <c r="AJ51" s="48">
        <f>'A(IxI)'!AJ51*AJ$102</f>
        <v>0</v>
      </c>
      <c r="AK51" s="48">
        <f>'A(IxI)'!AK51*AK$102</f>
        <v>88.783832706552758</v>
      </c>
      <c r="AL51" s="48">
        <f>'A(IxI)'!AL51*AL$102</f>
        <v>324.04567472652911</v>
      </c>
      <c r="AM51" s="48">
        <f>'A(IxI)'!AM51*AM$102</f>
        <v>42.778982569078863</v>
      </c>
      <c r="AN51" s="48">
        <f>'A(IxI)'!AN51*AN$102</f>
        <v>180.87416406522917</v>
      </c>
      <c r="AO51" s="48">
        <f>'A(IxI)'!AO51*AO$102</f>
        <v>256.69449060782046</v>
      </c>
      <c r="AP51" s="48">
        <f>'A(IxI)'!AP51*AP$102</f>
        <v>57.976415187427627</v>
      </c>
      <c r="AQ51" s="48">
        <f>'A(IxI)'!AQ51*AQ$102</f>
        <v>435.04319415572201</v>
      </c>
      <c r="AR51" s="48">
        <f>'A(IxI)'!AR51*AR$102</f>
        <v>155.12883066631414</v>
      </c>
      <c r="AS51" s="48">
        <f>'A(IxI)'!AS51*AS$102</f>
        <v>878.89824778440334</v>
      </c>
      <c r="AT51" s="48">
        <f>'A(IxI)'!AT51*AT$102</f>
        <v>24887.46506693224</v>
      </c>
      <c r="AU51" s="48">
        <f>'A(IxI)'!AU51*AU$102</f>
        <v>27.460489083637981</v>
      </c>
      <c r="AV51" s="48">
        <f>'A(IxI)'!AV51*AV$102</f>
        <v>233.19860945596861</v>
      </c>
      <c r="AW51" s="48">
        <f>'A(IxI)'!AW51*AW$102</f>
        <v>36.077081103765657</v>
      </c>
      <c r="AX51" s="48">
        <f>'A(IxI)'!AX51*AX$102</f>
        <v>120.81123738662785</v>
      </c>
      <c r="AY51" s="48">
        <f>'A(IxI)'!AY51*AY$102</f>
        <v>188.60909353763452</v>
      </c>
      <c r="AZ51" s="48">
        <f>'A(IxI)'!AZ51*AZ$102</f>
        <v>579.07736963836396</v>
      </c>
      <c r="BA51" s="48">
        <f>'A(IxI)'!BA51*BA$102</f>
        <v>21.965801973566613</v>
      </c>
      <c r="BB51" s="48">
        <f>'A(IxI)'!BB51*BB$102</f>
        <v>90.031266958876728</v>
      </c>
      <c r="BC51" s="48">
        <f>'A(IxI)'!BC51*BC$102</f>
        <v>48.329683536415132</v>
      </c>
      <c r="BD51" s="48">
        <f>'A(IxI)'!BD51*BD$102</f>
        <v>128.59210024634754</v>
      </c>
      <c r="BE51" s="48">
        <f>'A(IxI)'!BE51*BE$102</f>
        <v>155.82890879626368</v>
      </c>
      <c r="BF51" s="48">
        <f>'A(IxI)'!BF51*BF$102</f>
        <v>206.41317711198684</v>
      </c>
      <c r="BG51" s="48">
        <f>'A(IxI)'!BG51*BG$102</f>
        <v>204.28351724121785</v>
      </c>
      <c r="BH51" s="48">
        <f>'A(IxI)'!BH51*BH$102</f>
        <v>274.30200463045975</v>
      </c>
      <c r="BI51" s="48">
        <f>'A(IxI)'!BI51*BI$102</f>
        <v>3836.8043114425836</v>
      </c>
      <c r="BJ51" s="48">
        <f>'A(IxI)'!BJ51*BJ$102</f>
        <v>462.57601747675227</v>
      </c>
      <c r="BK51" s="48">
        <f>'A(IxI)'!BK51*BK$102</f>
        <v>1874.8493977845801</v>
      </c>
      <c r="BL51" s="48">
        <f>'A(IxI)'!BL51*BL$102</f>
        <v>11.976314135411709</v>
      </c>
      <c r="BM51" s="48">
        <f>'A(IxI)'!BM51*BM$102</f>
        <v>30.413175293723466</v>
      </c>
      <c r="BN51" s="48">
        <f>'A(IxI)'!BN51*BN$102</f>
        <v>289.06678167393534</v>
      </c>
      <c r="BO51" s="48">
        <f>'A(IxI)'!BO51*BO$102</f>
        <v>75.660059143727906</v>
      </c>
      <c r="BP51" s="48">
        <f>'A(IxI)'!BP51*BP$102</f>
        <v>77.049874443896442</v>
      </c>
      <c r="BQ51" s="48">
        <f>'A(IxI)'!BQ51*BQ$102</f>
        <v>56.462471657952598</v>
      </c>
      <c r="BR51" s="48">
        <f>'A(IxI)'!BR51*BR$102</f>
        <v>6.0345652547470721</v>
      </c>
      <c r="BS51" s="48">
        <f>'A(IxI)'!BS51*BS$102</f>
        <v>11.917758546069733</v>
      </c>
      <c r="BT51" s="48">
        <f>'A(IxI)'!BT51*BT$102</f>
        <v>246.48057615572597</v>
      </c>
      <c r="BU51" s="48">
        <f>'A(IxI)'!BU51*BU$102</f>
        <v>2607.5992650269113</v>
      </c>
      <c r="BV51" s="48">
        <f>'A(IxI)'!BV51*BV$102</f>
        <v>207.31064344164037</v>
      </c>
      <c r="BW51" s="48">
        <f>'A(IxI)'!BW51*BW$102</f>
        <v>1460.0805324189002</v>
      </c>
      <c r="BX51" s="48">
        <f>'A(IxI)'!BX51*BX$102</f>
        <v>189911.38564754321</v>
      </c>
      <c r="BY51" s="48">
        <f>'A(IxI)'!BY51*BY$102</f>
        <v>12386.413556093588</v>
      </c>
      <c r="BZ51" s="48">
        <f>'A(IxI)'!BZ51*BZ$102</f>
        <v>1421.9198137150124</v>
      </c>
      <c r="CA51" s="55">
        <f>'A(IxI)'!CA51*CA$102</f>
        <v>0</v>
      </c>
      <c r="CB51" s="83">
        <f t="shared" si="0"/>
        <v>269373.37404070352</v>
      </c>
      <c r="CC51" s="51">
        <f>'Sim_F(IxI)'!B45</f>
        <v>271288.26411577401</v>
      </c>
      <c r="CD51" s="48">
        <f>'Sim_F(IxI)'!C45</f>
        <v>0</v>
      </c>
      <c r="CE51" s="48">
        <f>'Sim_F(IxI)'!D45</f>
        <v>0</v>
      </c>
      <c r="CF51" s="48">
        <f>'Sim_F(IxI)'!E45</f>
        <v>5620.9877796702003</v>
      </c>
      <c r="CG51" s="48">
        <f>'Sim_F(IxI)'!F45</f>
        <v>1309.4528944546601</v>
      </c>
      <c r="CH51" s="82">
        <f>'Sim_F(IxI)'!G45</f>
        <v>36008.921169398498</v>
      </c>
      <c r="CI51" s="93">
        <f t="shared" si="1"/>
        <v>583601.00000000093</v>
      </c>
      <c r="CJ51" s="127"/>
      <c r="CK51" s="48">
        <f>+'(I-AIxI)-1xSim_F(IxI)'!H44</f>
        <v>583601</v>
      </c>
      <c r="CL51" s="48">
        <f t="shared" si="2"/>
        <v>-9.3132257461547852E-10</v>
      </c>
      <c r="CM51" s="48"/>
      <c r="CN51" s="247">
        <f t="shared" si="3"/>
        <v>0.5384288682838051</v>
      </c>
      <c r="CO51" s="360">
        <v>0</v>
      </c>
    </row>
    <row r="52" spans="1:93" ht="19.5" x14ac:dyDescent="0.25">
      <c r="A52" s="30"/>
      <c r="B52" s="42" t="s">
        <v>43</v>
      </c>
      <c r="C52" s="43" t="s">
        <v>154</v>
      </c>
      <c r="D52" s="51">
        <f>'A(IxI)'!D52*D$102</f>
        <v>41.945788241200695</v>
      </c>
      <c r="E52" s="48">
        <f>'A(IxI)'!E52*E$102</f>
        <v>20.460584803116109</v>
      </c>
      <c r="F52" s="48">
        <f>'A(IxI)'!F52*F$102</f>
        <v>129.99414257082745</v>
      </c>
      <c r="G52" s="48">
        <f>'A(IxI)'!G52*G$102</f>
        <v>37.611256543877417</v>
      </c>
      <c r="H52" s="48">
        <f>'A(IxI)'!H52*H$102</f>
        <v>700.32343166632438</v>
      </c>
      <c r="I52" s="48">
        <f>'A(IxI)'!I52*I$102</f>
        <v>82.768393332151021</v>
      </c>
      <c r="J52" s="48">
        <f>'A(IxI)'!J52*J$102</f>
        <v>45.095017407471104</v>
      </c>
      <c r="K52" s="48">
        <f>'A(IxI)'!K52*K$102</f>
        <v>128.24452063323622</v>
      </c>
      <c r="L52" s="48">
        <f>'A(IxI)'!L52*L$102</f>
        <v>15.051272955972946</v>
      </c>
      <c r="M52" s="48">
        <f>'A(IxI)'!M52*M$102</f>
        <v>75.269690509980066</v>
      </c>
      <c r="N52" s="48">
        <f>'A(IxI)'!N52*N$102</f>
        <v>2.7104426639071217</v>
      </c>
      <c r="O52" s="48">
        <f>'A(IxI)'!O52*O$102</f>
        <v>195.19962248545264</v>
      </c>
      <c r="P52" s="48">
        <f>'A(IxI)'!P52*P$102</f>
        <v>1274.2481133424944</v>
      </c>
      <c r="Q52" s="48">
        <f>'A(IxI)'!Q52*Q$102</f>
        <v>16.102909362822302</v>
      </c>
      <c r="R52" s="48">
        <f>'A(IxI)'!R52*R$102</f>
        <v>350.47739874104406</v>
      </c>
      <c r="S52" s="48">
        <f>'A(IxI)'!S52*S$102</f>
        <v>35.012313813398208</v>
      </c>
      <c r="T52" s="48">
        <f>'A(IxI)'!T52*T$102</f>
        <v>81.533706254138423</v>
      </c>
      <c r="U52" s="48">
        <f>'A(IxI)'!U52*U$102</f>
        <v>183.0856993127201</v>
      </c>
      <c r="V52" s="48">
        <f>'A(IxI)'!V52*V$102</f>
        <v>362.69680257096303</v>
      </c>
      <c r="W52" s="48">
        <f>'A(IxI)'!W52*W$102</f>
        <v>66.246598147599954</v>
      </c>
      <c r="X52" s="48">
        <f>'A(IxI)'!X52*X$102</f>
        <v>126.03396770314994</v>
      </c>
      <c r="Y52" s="48">
        <f>'A(IxI)'!Y52*Y$102</f>
        <v>17.423006702096824</v>
      </c>
      <c r="Z52" s="48">
        <f>'A(IxI)'!Z52*Z$102</f>
        <v>80.663969731587628</v>
      </c>
      <c r="AA52" s="48">
        <f>'A(IxI)'!AA52*AA$102</f>
        <v>19.255699865737714</v>
      </c>
      <c r="AB52" s="48">
        <f>'A(IxI)'!AB52*AB$102</f>
        <v>32.799049959794772</v>
      </c>
      <c r="AC52" s="48">
        <f>'A(IxI)'!AC52*AC$102</f>
        <v>10.847802758144137</v>
      </c>
      <c r="AD52" s="48">
        <f>'A(IxI)'!AD52*AD$102</f>
        <v>9.6262059618121469</v>
      </c>
      <c r="AE52" s="48">
        <f>'A(IxI)'!AE52*AE$102</f>
        <v>82.021476722915367</v>
      </c>
      <c r="AF52" s="48">
        <f>'A(IxI)'!AF52*AF$102</f>
        <v>66.782012363252548</v>
      </c>
      <c r="AG52" s="48">
        <f>'A(IxI)'!AG52*AG$102</f>
        <v>8.485957157123206</v>
      </c>
      <c r="AH52" s="48">
        <f>'A(IxI)'!AH52*AH$102</f>
        <v>64.267854412569051</v>
      </c>
      <c r="AI52" s="48">
        <f>'A(IxI)'!AI52*AI$102</f>
        <v>27.617922372259905</v>
      </c>
      <c r="AJ52" s="48">
        <f>'A(IxI)'!AJ52*AJ$102</f>
        <v>0</v>
      </c>
      <c r="AK52" s="48">
        <f>'A(IxI)'!AK52*AK$102</f>
        <v>58.803854114952756</v>
      </c>
      <c r="AL52" s="48">
        <f>'A(IxI)'!AL52*AL$102</f>
        <v>32.811059523343907</v>
      </c>
      <c r="AM52" s="48">
        <f>'A(IxI)'!AM52*AM$102</f>
        <v>910.59268236413448</v>
      </c>
      <c r="AN52" s="48">
        <f>'A(IxI)'!AN52*AN$102</f>
        <v>352.63372816052089</v>
      </c>
      <c r="AO52" s="48">
        <f>'A(IxI)'!AO52*AO$102</f>
        <v>331.99793893964892</v>
      </c>
      <c r="AP52" s="48">
        <f>'A(IxI)'!AP52*AP$102</f>
        <v>13.098861315564998</v>
      </c>
      <c r="AQ52" s="48">
        <f>'A(IxI)'!AQ52*AQ$102</f>
        <v>464.75545640574654</v>
      </c>
      <c r="AR52" s="48">
        <f>'A(IxI)'!AR52*AR$102</f>
        <v>27.598906272032036</v>
      </c>
      <c r="AS52" s="48">
        <f>'A(IxI)'!AS52*AS$102</f>
        <v>6665.8615836884637</v>
      </c>
      <c r="AT52" s="48">
        <f>'A(IxI)'!AT52*AT$102</f>
        <v>41.775926092474549</v>
      </c>
      <c r="AU52" s="48">
        <f>'A(IxI)'!AU52*AU$102</f>
        <v>2510.3077138518806</v>
      </c>
      <c r="AV52" s="48">
        <f>'A(IxI)'!AV52*AV$102</f>
        <v>1509.7674549242936</v>
      </c>
      <c r="AW52" s="48">
        <f>'A(IxI)'!AW52*AW$102</f>
        <v>55.138834996680181</v>
      </c>
      <c r="AX52" s="48">
        <f>'A(IxI)'!AX52*AX$102</f>
        <v>13.774928166855481</v>
      </c>
      <c r="AY52" s="48">
        <f>'A(IxI)'!AY52*AY$102</f>
        <v>119.64375076874336</v>
      </c>
      <c r="AZ52" s="48">
        <f>'A(IxI)'!AZ52*AZ$102</f>
        <v>61.297193176483553</v>
      </c>
      <c r="BA52" s="48">
        <f>'A(IxI)'!BA52*BA$102</f>
        <v>120.05647701869219</v>
      </c>
      <c r="BB52" s="48">
        <f>'A(IxI)'!BB52*BB$102</f>
        <v>806.80012229305362</v>
      </c>
      <c r="BC52" s="48">
        <f>'A(IxI)'!BC52*BC$102</f>
        <v>652.50316498071777</v>
      </c>
      <c r="BD52" s="48">
        <f>'A(IxI)'!BD52*BD$102</f>
        <v>4809.8044122625988</v>
      </c>
      <c r="BE52" s="48">
        <f>'A(IxI)'!BE52*BE$102</f>
        <v>26.853923432845537</v>
      </c>
      <c r="BF52" s="48">
        <f>'A(IxI)'!BF52*BF$102</f>
        <v>29.193175077319687</v>
      </c>
      <c r="BG52" s="48">
        <f>'A(IxI)'!BG52*BG$102</f>
        <v>424.92894757463182</v>
      </c>
      <c r="BH52" s="48">
        <f>'A(IxI)'!BH52*BH$102</f>
        <v>2700.591630795514</v>
      </c>
      <c r="BI52" s="48">
        <f>'A(IxI)'!BI52*BI$102</f>
        <v>1886.3765566203053</v>
      </c>
      <c r="BJ52" s="48">
        <f>'A(IxI)'!BJ52*BJ$102</f>
        <v>43726.271453130641</v>
      </c>
      <c r="BK52" s="48">
        <f>'A(IxI)'!BK52*BK$102</f>
        <v>34026.112608028314</v>
      </c>
      <c r="BL52" s="48">
        <f>'A(IxI)'!BL52*BL$102</f>
        <v>11.43427177914093</v>
      </c>
      <c r="BM52" s="48">
        <f>'A(IxI)'!BM52*BM$102</f>
        <v>5.1150531152293892</v>
      </c>
      <c r="BN52" s="48">
        <f>'A(IxI)'!BN52*BN$102</f>
        <v>45.894050676165854</v>
      </c>
      <c r="BO52" s="48">
        <f>'A(IxI)'!BO52*BO$102</f>
        <v>42.19242048257361</v>
      </c>
      <c r="BP52" s="48">
        <f>'A(IxI)'!BP52*BP$102</f>
        <v>12.248104168356608</v>
      </c>
      <c r="BQ52" s="48">
        <f>'A(IxI)'!BQ52*BQ$102</f>
        <v>7.8153786819973252</v>
      </c>
      <c r="BR52" s="48">
        <f>'A(IxI)'!BR52*BR$102</f>
        <v>0.81100328992332604</v>
      </c>
      <c r="BS52" s="48">
        <f>'A(IxI)'!BS52*BS$102</f>
        <v>1.655364536422665</v>
      </c>
      <c r="BT52" s="48">
        <f>'A(IxI)'!BT52*BT$102</f>
        <v>496.23518008719981</v>
      </c>
      <c r="BU52" s="48">
        <f>'A(IxI)'!BU52*BU$102</f>
        <v>93.867971567362716</v>
      </c>
      <c r="BV52" s="48">
        <f>'A(IxI)'!BV52*BV$102</f>
        <v>19.033157548807107</v>
      </c>
      <c r="BW52" s="48">
        <f>'A(IxI)'!BW52*BW$102</f>
        <v>16.12952802085098</v>
      </c>
      <c r="BX52" s="48">
        <f>'A(IxI)'!BX52*BX$102</f>
        <v>39.127826031085036</v>
      </c>
      <c r="BY52" s="48">
        <f>'A(IxI)'!BY52*BY$102</f>
        <v>5451.2621246782337</v>
      </c>
      <c r="BZ52" s="48">
        <f>'A(IxI)'!BZ52*BZ$102</f>
        <v>21.973849691066022</v>
      </c>
      <c r="CA52" s="55">
        <f>'A(IxI)'!CA52*CA$102</f>
        <v>0</v>
      </c>
      <c r="CB52" s="83">
        <f t="shared" si="0"/>
        <v>113034.05025940003</v>
      </c>
      <c r="CC52" s="51">
        <f>'Sim_F(IxI)'!B46</f>
        <v>42064.095072437602</v>
      </c>
      <c r="CD52" s="48">
        <f>'Sim_F(IxI)'!C46</f>
        <v>0</v>
      </c>
      <c r="CE52" s="48">
        <f>'Sim_F(IxI)'!D46</f>
        <v>0</v>
      </c>
      <c r="CF52" s="48">
        <f>'Sim_F(IxI)'!E46</f>
        <v>525.95397686446097</v>
      </c>
      <c r="CG52" s="48">
        <f>'Sim_F(IxI)'!F46</f>
        <v>-6760.9572734708499</v>
      </c>
      <c r="CH52" s="82">
        <f>'Sim_F(IxI)'!G46</f>
        <v>56293.857964768598</v>
      </c>
      <c r="CI52" s="93">
        <f t="shared" si="1"/>
        <v>205156.99999999985</v>
      </c>
      <c r="CJ52" s="127"/>
      <c r="CK52" s="48">
        <f>+'(I-AIxI)-1xSim_F(IxI)'!H45</f>
        <v>205156.99999999942</v>
      </c>
      <c r="CL52" s="48">
        <f t="shared" si="2"/>
        <v>-4.3655745685100555E-10</v>
      </c>
      <c r="CM52" s="48"/>
      <c r="CN52" s="247">
        <f t="shared" si="3"/>
        <v>0.44903634650828328</v>
      </c>
      <c r="CO52" s="360">
        <v>0</v>
      </c>
    </row>
    <row r="53" spans="1:93" ht="19.5" x14ac:dyDescent="0.25">
      <c r="A53" s="30"/>
      <c r="B53" s="42" t="s">
        <v>44</v>
      </c>
      <c r="C53" s="43" t="s">
        <v>155</v>
      </c>
      <c r="D53" s="51">
        <f>'A(IxI)'!D53*D$102</f>
        <v>10990.978752280354</v>
      </c>
      <c r="E53" s="48">
        <f>'A(IxI)'!E53*E$102</f>
        <v>4601.6801393659607</v>
      </c>
      <c r="F53" s="48">
        <f>'A(IxI)'!F53*F$102</f>
        <v>9368.1942026517027</v>
      </c>
      <c r="G53" s="48">
        <f>'A(IxI)'!G53*G$102</f>
        <v>2218.5224719707821</v>
      </c>
      <c r="H53" s="48">
        <f>'A(IxI)'!H53*H$102</f>
        <v>213995.94243640421</v>
      </c>
      <c r="I53" s="48">
        <f>'A(IxI)'!I53*I$102</f>
        <v>59429.276827918424</v>
      </c>
      <c r="J53" s="48">
        <f>'A(IxI)'!J53*J$102</f>
        <v>876.39766908199124</v>
      </c>
      <c r="K53" s="48">
        <f>'A(IxI)'!K53*K$102</f>
        <v>15152.394057723286</v>
      </c>
      <c r="L53" s="48">
        <f>'A(IxI)'!L53*L$102</f>
        <v>4177.4420228125082</v>
      </c>
      <c r="M53" s="48">
        <f>'A(IxI)'!M53*M$102</f>
        <v>5478.8489915027512</v>
      </c>
      <c r="N53" s="48">
        <f>'A(IxI)'!N53*N$102</f>
        <v>283.59327485425337</v>
      </c>
      <c r="O53" s="48">
        <f>'A(IxI)'!O53*O$102</f>
        <v>4425.5561088287395</v>
      </c>
      <c r="P53" s="48">
        <f>'A(IxI)'!P53*P$102</f>
        <v>17762.306357627978</v>
      </c>
      <c r="Q53" s="48">
        <f>'A(IxI)'!Q53*Q$102</f>
        <v>72.980964408108889</v>
      </c>
      <c r="R53" s="48">
        <f>'A(IxI)'!R53*R$102</f>
        <v>1384.6267407421797</v>
      </c>
      <c r="S53" s="48">
        <f>'A(IxI)'!S53*S$102</f>
        <v>130.02862115220626</v>
      </c>
      <c r="T53" s="48">
        <f>'A(IxI)'!T53*T$102</f>
        <v>11643.628227496092</v>
      </c>
      <c r="U53" s="48">
        <f>'A(IxI)'!U53*U$102</f>
        <v>15323.078922776718</v>
      </c>
      <c r="V53" s="48">
        <f>'A(IxI)'!V53*V$102</f>
        <v>2486.2884819157093</v>
      </c>
      <c r="W53" s="48">
        <f>'A(IxI)'!W53*W$102</f>
        <v>1607.7880950240954</v>
      </c>
      <c r="X53" s="48">
        <f>'A(IxI)'!X53*X$102</f>
        <v>70106.511408642778</v>
      </c>
      <c r="Y53" s="48">
        <f>'A(IxI)'!Y53*Y$102</f>
        <v>5563.6991266660125</v>
      </c>
      <c r="Z53" s="48">
        <f>'A(IxI)'!Z53*Z$102</f>
        <v>2326.2476176948421</v>
      </c>
      <c r="AA53" s="48">
        <f>'A(IxI)'!AA53*AA$102</f>
        <v>1370.2562047208735</v>
      </c>
      <c r="AB53" s="48">
        <f>'A(IxI)'!AB53*AB$102</f>
        <v>11045.82336898062</v>
      </c>
      <c r="AC53" s="48">
        <f>'A(IxI)'!AC53*AC$102</f>
        <v>4098.2730909256916</v>
      </c>
      <c r="AD53" s="48">
        <f>'A(IxI)'!AD53*AD$102</f>
        <v>674.73085086359004</v>
      </c>
      <c r="AE53" s="48">
        <f>'A(IxI)'!AE53*AE$102</f>
        <v>8265.2297141000072</v>
      </c>
      <c r="AF53" s="48">
        <f>'A(IxI)'!AF53*AF$102</f>
        <v>25998.546645536484</v>
      </c>
      <c r="AG53" s="48">
        <f>'A(IxI)'!AG53*AG$102</f>
        <v>1689.1482730569189</v>
      </c>
      <c r="AH53" s="48">
        <f>'A(IxI)'!AH53*AH$102</f>
        <v>36822.140035655</v>
      </c>
      <c r="AI53" s="48">
        <f>'A(IxI)'!AI53*AI$102</f>
        <v>15082.959294032777</v>
      </c>
      <c r="AJ53" s="48">
        <f>'A(IxI)'!AJ53*AJ$102</f>
        <v>0</v>
      </c>
      <c r="AK53" s="48">
        <f>'A(IxI)'!AK53*AK$102</f>
        <v>6036.5903047894999</v>
      </c>
      <c r="AL53" s="48">
        <f>'A(IxI)'!AL53*AL$102</f>
        <v>1093.5693885620828</v>
      </c>
      <c r="AM53" s="48">
        <f>'A(IxI)'!AM53*AM$102</f>
        <v>693.21100077696781</v>
      </c>
      <c r="AN53" s="48">
        <f>'A(IxI)'!AN53*AN$102</f>
        <v>3676.9088152950953</v>
      </c>
      <c r="AO53" s="48">
        <f>'A(IxI)'!AO53*AO$102</f>
        <v>11682.270068936563</v>
      </c>
      <c r="AP53" s="48">
        <f>'A(IxI)'!AP53*AP$102</f>
        <v>2212.1126137649885</v>
      </c>
      <c r="AQ53" s="48">
        <f>'A(IxI)'!AQ53*AQ$102</f>
        <v>6302.0950179957026</v>
      </c>
      <c r="AR53" s="48">
        <f>'A(IxI)'!AR53*AR$102</f>
        <v>11110.596840682281</v>
      </c>
      <c r="AS53" s="48">
        <f>'A(IxI)'!AS53*AS$102</f>
        <v>6234.8315773898057</v>
      </c>
      <c r="AT53" s="48">
        <f>'A(IxI)'!AT53*AT$102</f>
        <v>3982.6380043583795</v>
      </c>
      <c r="AU53" s="48">
        <f>'A(IxI)'!AU53*AU$102</f>
        <v>524.38529167874492</v>
      </c>
      <c r="AV53" s="48">
        <f>'A(IxI)'!AV53*AV$102</f>
        <v>69413.450526920205</v>
      </c>
      <c r="AW53" s="48">
        <f>'A(IxI)'!AW53*AW$102</f>
        <v>3202.3216451000499</v>
      </c>
      <c r="AX53" s="48">
        <f>'A(IxI)'!AX53*AX$102</f>
        <v>943.80465376129746</v>
      </c>
      <c r="AY53" s="48">
        <f>'A(IxI)'!AY53*AY$102</f>
        <v>200.6791556707642</v>
      </c>
      <c r="AZ53" s="48">
        <f>'A(IxI)'!AZ53*AZ$102</f>
        <v>8386.9169650382046</v>
      </c>
      <c r="BA53" s="48">
        <f>'A(IxI)'!BA53*BA$102</f>
        <v>349.75928019743992</v>
      </c>
      <c r="BB53" s="48">
        <f>'A(IxI)'!BB53*BB$102</f>
        <v>8766.2850059294615</v>
      </c>
      <c r="BC53" s="48">
        <f>'A(IxI)'!BC53*BC$102</f>
        <v>2209.8035439960595</v>
      </c>
      <c r="BD53" s="48">
        <f>'A(IxI)'!BD53*BD$102</f>
        <v>1725.8940314132726</v>
      </c>
      <c r="BE53" s="48">
        <f>'A(IxI)'!BE53*BE$102</f>
        <v>10262.422533319392</v>
      </c>
      <c r="BF53" s="48">
        <f>'A(IxI)'!BF53*BF$102</f>
        <v>110.3174882890137</v>
      </c>
      <c r="BG53" s="48">
        <f>'A(IxI)'!BG53*BG$102</f>
        <v>1005.4981961293629</v>
      </c>
      <c r="BH53" s="48">
        <f>'A(IxI)'!BH53*BH$102</f>
        <v>2385.7049367535437</v>
      </c>
      <c r="BI53" s="48">
        <f>'A(IxI)'!BI53*BI$102</f>
        <v>3915.9872350988253</v>
      </c>
      <c r="BJ53" s="48">
        <f>'A(IxI)'!BJ53*BJ$102</f>
        <v>557680.61643641081</v>
      </c>
      <c r="BK53" s="48">
        <f>'A(IxI)'!BK53*BK$102</f>
        <v>7810.228157223477</v>
      </c>
      <c r="BL53" s="48">
        <f>'A(IxI)'!BL53*BL$102</f>
        <v>1338.6051819356137</v>
      </c>
      <c r="BM53" s="48">
        <f>'A(IxI)'!BM53*BM$102</f>
        <v>915.38793648916965</v>
      </c>
      <c r="BN53" s="48">
        <f>'A(IxI)'!BN53*BN$102</f>
        <v>8646.0792369737919</v>
      </c>
      <c r="BO53" s="48">
        <f>'A(IxI)'!BO53*BO$102</f>
        <v>183.21495627503847</v>
      </c>
      <c r="BP53" s="48">
        <f>'A(IxI)'!BP53*BP$102</f>
        <v>2771.8598781025485</v>
      </c>
      <c r="BQ53" s="48">
        <f>'A(IxI)'!BQ53*BQ$102</f>
        <v>87.52618828429955</v>
      </c>
      <c r="BR53" s="48">
        <f>'A(IxI)'!BR53*BR$102</f>
        <v>14.449263928918647</v>
      </c>
      <c r="BS53" s="48">
        <f>'A(IxI)'!BS53*BS$102</f>
        <v>71.592256676699677</v>
      </c>
      <c r="BT53" s="48">
        <f>'A(IxI)'!BT53*BT$102</f>
        <v>19455.436432092585</v>
      </c>
      <c r="BU53" s="48">
        <f>'A(IxI)'!BU53*BU$102</f>
        <v>375.06190844352426</v>
      </c>
      <c r="BV53" s="48">
        <f>'A(IxI)'!BV53*BV$102</f>
        <v>2621.5570215310049</v>
      </c>
      <c r="BW53" s="48">
        <f>'A(IxI)'!BW53*BW$102</f>
        <v>172.59376144658779</v>
      </c>
      <c r="BX53" s="48">
        <f>'A(IxI)'!BX53*BX$102</f>
        <v>2809.5099833764889</v>
      </c>
      <c r="BY53" s="48">
        <f>'A(IxI)'!BY53*BY$102</f>
        <v>311.58455199891262</v>
      </c>
      <c r="BZ53" s="48">
        <f>'A(IxI)'!BZ53*BZ$102</f>
        <v>6240.6344075195002</v>
      </c>
      <c r="CA53" s="55">
        <f>'A(IxI)'!CA53*CA$102</f>
        <v>0</v>
      </c>
      <c r="CB53" s="83">
        <f t="shared" si="0"/>
        <v>1342387.1106779699</v>
      </c>
      <c r="CC53" s="51">
        <f>'Sim_F(IxI)'!B47</f>
        <v>59445.362068427203</v>
      </c>
      <c r="CD53" s="48">
        <f>'Sim_F(IxI)'!C47</f>
        <v>0</v>
      </c>
      <c r="CE53" s="48">
        <f>'Sim_F(IxI)'!D47</f>
        <v>0</v>
      </c>
      <c r="CF53" s="48">
        <f>'Sim_F(IxI)'!E47</f>
        <v>3145.24072474286</v>
      </c>
      <c r="CG53" s="48">
        <f>'Sim_F(IxI)'!F47</f>
        <v>8079.2140000630698</v>
      </c>
      <c r="CH53" s="82">
        <f>'Sim_F(IxI)'!G47</f>
        <v>121256.072528797</v>
      </c>
      <c r="CI53" s="93">
        <f t="shared" si="1"/>
        <v>1534313</v>
      </c>
      <c r="CJ53" s="127"/>
      <c r="CK53" s="48">
        <f>+'(I-AIxI)-1xSim_F(IxI)'!H46</f>
        <v>1534312.9999999981</v>
      </c>
      <c r="CL53" s="48">
        <f t="shared" si="2"/>
        <v>-1.862645149230957E-9</v>
      </c>
      <c r="CM53" s="48"/>
      <c r="CN53" s="247">
        <f t="shared" si="3"/>
        <v>0.12508913717216116</v>
      </c>
      <c r="CO53" s="360">
        <v>0</v>
      </c>
    </row>
    <row r="54" spans="1:93" ht="19.5" x14ac:dyDescent="0.25">
      <c r="A54" s="30"/>
      <c r="B54" s="42" t="s">
        <v>45</v>
      </c>
      <c r="C54" s="43" t="s">
        <v>156</v>
      </c>
      <c r="D54" s="51">
        <f>'A(IxI)'!D54*D$102</f>
        <v>25.334294190974152</v>
      </c>
      <c r="E54" s="48">
        <f>'A(IxI)'!E54*E$102</f>
        <v>33.328351860439597</v>
      </c>
      <c r="F54" s="48">
        <f>'A(IxI)'!F54*F$102</f>
        <v>76.034255425740454</v>
      </c>
      <c r="G54" s="48">
        <f>'A(IxI)'!G54*G$102</f>
        <v>11.984037986035652</v>
      </c>
      <c r="H54" s="48">
        <f>'A(IxI)'!H54*H$102</f>
        <v>259.131704097831</v>
      </c>
      <c r="I54" s="48">
        <f>'A(IxI)'!I54*I$102</f>
        <v>40.226467229498915</v>
      </c>
      <c r="J54" s="48">
        <f>'A(IxI)'!J54*J$102</f>
        <v>59.14361582914492</v>
      </c>
      <c r="K54" s="48">
        <f>'A(IxI)'!K54*K$102</f>
        <v>157.45302309009156</v>
      </c>
      <c r="L54" s="48">
        <f>'A(IxI)'!L54*L$102</f>
        <v>47.33189950108865</v>
      </c>
      <c r="M54" s="48">
        <f>'A(IxI)'!M54*M$102</f>
        <v>187.4080640909703</v>
      </c>
      <c r="N54" s="48">
        <f>'A(IxI)'!N54*N$102</f>
        <v>11.291126114321724</v>
      </c>
      <c r="O54" s="48">
        <f>'A(IxI)'!O54*O$102</f>
        <v>773.93475755291308</v>
      </c>
      <c r="P54" s="48">
        <f>'A(IxI)'!P54*P$102</f>
        <v>307.12811756811254</v>
      </c>
      <c r="Q54" s="48">
        <f>'A(IxI)'!Q54*Q$102</f>
        <v>34.509936383239371</v>
      </c>
      <c r="R54" s="48">
        <f>'A(IxI)'!R54*R$102</f>
        <v>430.0038603583514</v>
      </c>
      <c r="S54" s="48">
        <f>'A(IxI)'!S54*S$102</f>
        <v>39.403330898715986</v>
      </c>
      <c r="T54" s="48">
        <f>'A(IxI)'!T54*T$102</f>
        <v>319.15317551750576</v>
      </c>
      <c r="U54" s="48">
        <f>'A(IxI)'!U54*U$102</f>
        <v>2040.614335474301</v>
      </c>
      <c r="V54" s="48">
        <f>'A(IxI)'!V54*V$102</f>
        <v>1129.2307882547482</v>
      </c>
      <c r="W54" s="48">
        <f>'A(IxI)'!W54*W$102</f>
        <v>308.54458393902871</v>
      </c>
      <c r="X54" s="48">
        <f>'A(IxI)'!X54*X$102</f>
        <v>873.15670826227165</v>
      </c>
      <c r="Y54" s="48">
        <f>'A(IxI)'!Y54*Y$102</f>
        <v>50.06865379133167</v>
      </c>
      <c r="Z54" s="48">
        <f>'A(IxI)'!Z54*Z$102</f>
        <v>381.80213912497823</v>
      </c>
      <c r="AA54" s="48">
        <f>'A(IxI)'!AA54*AA$102</f>
        <v>85.53155901306998</v>
      </c>
      <c r="AB54" s="48">
        <f>'A(IxI)'!AB54*AB$102</f>
        <v>101.00915659109594</v>
      </c>
      <c r="AC54" s="48">
        <f>'A(IxI)'!AC54*AC$102</f>
        <v>28.194880715524221</v>
      </c>
      <c r="AD54" s="48">
        <f>'A(IxI)'!AD54*AD$102</f>
        <v>214.55087049760229</v>
      </c>
      <c r="AE54" s="48">
        <f>'A(IxI)'!AE54*AE$102</f>
        <v>345.1103902097002</v>
      </c>
      <c r="AF54" s="48">
        <f>'A(IxI)'!AF54*AF$102</f>
        <v>5344.1792227662872</v>
      </c>
      <c r="AG54" s="48">
        <f>'A(IxI)'!AG54*AG$102</f>
        <v>2018.5833710385589</v>
      </c>
      <c r="AH54" s="48">
        <f>'A(IxI)'!AH54*AH$102</f>
        <v>10076.700253788511</v>
      </c>
      <c r="AI54" s="48">
        <f>'A(IxI)'!AI54*AI$102</f>
        <v>12143.210043350588</v>
      </c>
      <c r="AJ54" s="48">
        <f>'A(IxI)'!AJ54*AJ$102</f>
        <v>0</v>
      </c>
      <c r="AK54" s="48">
        <f>'A(IxI)'!AK54*AK$102</f>
        <v>42.292706738824876</v>
      </c>
      <c r="AL54" s="48">
        <f>'A(IxI)'!AL54*AL$102</f>
        <v>73.074064838576575</v>
      </c>
      <c r="AM54" s="48">
        <f>'A(IxI)'!AM54*AM$102</f>
        <v>22.663922812601385</v>
      </c>
      <c r="AN54" s="48">
        <f>'A(IxI)'!AN54*AN$102</f>
        <v>694.09979942413372</v>
      </c>
      <c r="AO54" s="48">
        <f>'A(IxI)'!AO54*AO$102</f>
        <v>106.39830842101003</v>
      </c>
      <c r="AP54" s="48">
        <f>'A(IxI)'!AP54*AP$102</f>
        <v>213.47631852204526</v>
      </c>
      <c r="AQ54" s="48">
        <f>'A(IxI)'!AQ54*AQ$102</f>
        <v>305.55011778254766</v>
      </c>
      <c r="AR54" s="48">
        <f>'A(IxI)'!AR54*AR$102</f>
        <v>307.75638238019189</v>
      </c>
      <c r="AS54" s="48">
        <f>'A(IxI)'!AS54*AS$102</f>
        <v>414.84575198655756</v>
      </c>
      <c r="AT54" s="48">
        <f>'A(IxI)'!AT54*AT$102</f>
        <v>284.62032171378223</v>
      </c>
      <c r="AU54" s="48">
        <f>'A(IxI)'!AU54*AU$102</f>
        <v>15.262400886761702</v>
      </c>
      <c r="AV54" s="48">
        <f>'A(IxI)'!AV54*AV$102</f>
        <v>251.32423267984615</v>
      </c>
      <c r="AW54" s="48">
        <f>'A(IxI)'!AW54*AW$102</f>
        <v>3438.194035557432</v>
      </c>
      <c r="AX54" s="48">
        <f>'A(IxI)'!AX54*AX$102</f>
        <v>1056.1032141664227</v>
      </c>
      <c r="AY54" s="48">
        <f>'A(IxI)'!AY54*AY$102</f>
        <v>60.76426327400484</v>
      </c>
      <c r="AZ54" s="48">
        <f>'A(IxI)'!AZ54*AZ$102</f>
        <v>6567.7322856072351</v>
      </c>
      <c r="BA54" s="48">
        <f>'A(IxI)'!BA54*BA$102</f>
        <v>242.33832381647301</v>
      </c>
      <c r="BB54" s="48">
        <f>'A(IxI)'!BB54*BB$102</f>
        <v>4014.1185771163714</v>
      </c>
      <c r="BC54" s="48">
        <f>'A(IxI)'!BC54*BC$102</f>
        <v>221.81175384117688</v>
      </c>
      <c r="BD54" s="48">
        <f>'A(IxI)'!BD54*BD$102</f>
        <v>4797.5312106461843</v>
      </c>
      <c r="BE54" s="48">
        <f>'A(IxI)'!BE54*BE$102</f>
        <v>1538.686064261949</v>
      </c>
      <c r="BF54" s="48">
        <f>'A(IxI)'!BF54*BF$102</f>
        <v>175.50351182549531</v>
      </c>
      <c r="BG54" s="48">
        <f>'A(IxI)'!BG54*BG$102</f>
        <v>549.89156018060044</v>
      </c>
      <c r="BH54" s="48">
        <f>'A(IxI)'!BH54*BH$102</f>
        <v>360.53381217276291</v>
      </c>
      <c r="BI54" s="48">
        <f>'A(IxI)'!BI54*BI$102</f>
        <v>149713.30788539184</v>
      </c>
      <c r="BJ54" s="48">
        <f>'A(IxI)'!BJ54*BJ$102</f>
        <v>2708.1278580089433</v>
      </c>
      <c r="BK54" s="48">
        <f>'A(IxI)'!BK54*BK$102</f>
        <v>7453.7708668070536</v>
      </c>
      <c r="BL54" s="48">
        <f>'A(IxI)'!BL54*BL$102</f>
        <v>8.0267545370129998</v>
      </c>
      <c r="BM54" s="48">
        <f>'A(IxI)'!BM54*BM$102</f>
        <v>1033.1128686710479</v>
      </c>
      <c r="BN54" s="48">
        <f>'A(IxI)'!BN54*BN$102</f>
        <v>610.19163673746823</v>
      </c>
      <c r="BO54" s="48">
        <f>'A(IxI)'!BO54*BO$102</f>
        <v>288.71190999854321</v>
      </c>
      <c r="BP54" s="48">
        <f>'A(IxI)'!BP54*BP$102</f>
        <v>41.223941595411425</v>
      </c>
      <c r="BQ54" s="48">
        <f>'A(IxI)'!BQ54*BQ$102</f>
        <v>37.96987432899919</v>
      </c>
      <c r="BR54" s="48">
        <f>'A(IxI)'!BR54*BR$102</f>
        <v>3.8962850381509941</v>
      </c>
      <c r="BS54" s="48">
        <f>'A(IxI)'!BS54*BS$102</f>
        <v>8.0527151222444697</v>
      </c>
      <c r="BT54" s="48">
        <f>'A(IxI)'!BT54*BT$102</f>
        <v>7393.9705859919013</v>
      </c>
      <c r="BU54" s="48">
        <f>'A(IxI)'!BU54*BU$102</f>
        <v>108.15477678613874</v>
      </c>
      <c r="BV54" s="48">
        <f>'A(IxI)'!BV54*BV$102</f>
        <v>1867.9447065683637</v>
      </c>
      <c r="BW54" s="48">
        <f>'A(IxI)'!BW54*BW$102</f>
        <v>45.252266417241074</v>
      </c>
      <c r="BX54" s="48">
        <f>'A(IxI)'!BX54*BX$102</f>
        <v>2264.8855923316801</v>
      </c>
      <c r="BY54" s="48">
        <f>'A(IxI)'!BY54*BY$102</f>
        <v>164.64767889736265</v>
      </c>
      <c r="BZ54" s="48">
        <f>'A(IxI)'!BZ54*BZ$102</f>
        <v>2556.9851348900629</v>
      </c>
      <c r="CA54" s="55">
        <f>'A(IxI)'!CA54*CA$102</f>
        <v>0</v>
      </c>
      <c r="CB54" s="83">
        <f t="shared" si="0"/>
        <v>240016.09325328501</v>
      </c>
      <c r="CC54" s="51">
        <f>'Sim_F(IxI)'!B48</f>
        <v>22083.044616162999</v>
      </c>
      <c r="CD54" s="48">
        <f>'Sim_F(IxI)'!C48</f>
        <v>0</v>
      </c>
      <c r="CE54" s="48">
        <f>'Sim_F(IxI)'!D48</f>
        <v>0</v>
      </c>
      <c r="CF54" s="48">
        <f>'Sim_F(IxI)'!E48</f>
        <v>2100.02062677716</v>
      </c>
      <c r="CG54" s="48">
        <f>'Sim_F(IxI)'!F48</f>
        <v>-6385.9334987563998</v>
      </c>
      <c r="CH54" s="82">
        <f>'Sim_F(IxI)'!G48</f>
        <v>55533.7750025313</v>
      </c>
      <c r="CI54" s="93">
        <f t="shared" si="1"/>
        <v>313347.00000000012</v>
      </c>
      <c r="CJ54" s="127"/>
      <c r="CK54" s="48">
        <f>+'(I-AIxI)-1xSim_F(IxI)'!H47</f>
        <v>313347.00000000029</v>
      </c>
      <c r="CL54" s="48">
        <f t="shared" si="2"/>
        <v>0</v>
      </c>
      <c r="CM54" s="48"/>
      <c r="CN54" s="247">
        <f t="shared" si="3"/>
        <v>0.23402460131009722</v>
      </c>
      <c r="CO54" s="360">
        <v>0</v>
      </c>
    </row>
    <row r="55" spans="1:93" ht="19.5" x14ac:dyDescent="0.25">
      <c r="A55" s="30"/>
      <c r="B55" s="42" t="s">
        <v>46</v>
      </c>
      <c r="C55" s="43" t="s">
        <v>157</v>
      </c>
      <c r="D55" s="51">
        <f>'A(IxI)'!D55*D$102</f>
        <v>13.99773371193564</v>
      </c>
      <c r="E55" s="48">
        <f>'A(IxI)'!E55*E$102</f>
        <v>18.381431928110576</v>
      </c>
      <c r="F55" s="48">
        <f>'A(IxI)'!F55*F$102</f>
        <v>41.375329763454616</v>
      </c>
      <c r="G55" s="48">
        <f>'A(IxI)'!G55*G$102</f>
        <v>6.6674426168754266</v>
      </c>
      <c r="H55" s="48">
        <f>'A(IxI)'!H55*H$102</f>
        <v>141.48214564997667</v>
      </c>
      <c r="I55" s="48">
        <f>'A(IxI)'!I55*I$102</f>
        <v>22.335343456351048</v>
      </c>
      <c r="J55" s="48">
        <f>'A(IxI)'!J55*J$102</f>
        <v>32.368590342363674</v>
      </c>
      <c r="K55" s="48">
        <f>'A(IxI)'!K55*K$102</f>
        <v>86.675762019983452</v>
      </c>
      <c r="L55" s="48">
        <f>'A(IxI)'!L55*L$102</f>
        <v>25.726989523225505</v>
      </c>
      <c r="M55" s="48">
        <f>'A(IxI)'!M55*M$102</f>
        <v>103.09950085023502</v>
      </c>
      <c r="N55" s="48">
        <f>'A(IxI)'!N55*N$102</f>
        <v>6.2013216956064836</v>
      </c>
      <c r="O55" s="48">
        <f>'A(IxI)'!O55*O$102</f>
        <v>421.1927252051226</v>
      </c>
      <c r="P55" s="48">
        <f>'A(IxI)'!P55*P$102</f>
        <v>384.52643160818292</v>
      </c>
      <c r="Q55" s="48">
        <f>'A(IxI)'!Q55*Q$102</f>
        <v>22.015518163126107</v>
      </c>
      <c r="R55" s="48">
        <f>'A(IxI)'!R55*R$102</f>
        <v>1878.142835588739</v>
      </c>
      <c r="S55" s="48">
        <f>'A(IxI)'!S55*S$102</f>
        <v>189.32947998989204</v>
      </c>
      <c r="T55" s="48">
        <f>'A(IxI)'!T55*T$102</f>
        <v>173.43918727491641</v>
      </c>
      <c r="U55" s="48">
        <f>'A(IxI)'!U55*U$102</f>
        <v>266.52261995716617</v>
      </c>
      <c r="V55" s="48">
        <f>'A(IxI)'!V55*V$102</f>
        <v>615.48413754982562</v>
      </c>
      <c r="W55" s="48">
        <f>'A(IxI)'!W55*W$102</f>
        <v>168.05040846546282</v>
      </c>
      <c r="X55" s="48">
        <f>'A(IxI)'!X55*X$102</f>
        <v>103.29112098016</v>
      </c>
      <c r="Y55" s="48">
        <f>'A(IxI)'!Y55*Y$102</f>
        <v>27.481885258825827</v>
      </c>
      <c r="Z55" s="48">
        <f>'A(IxI)'!Z55*Z$102</f>
        <v>208.10510200863592</v>
      </c>
      <c r="AA55" s="48">
        <f>'A(IxI)'!AA55*AA$102</f>
        <v>46.526989439760705</v>
      </c>
      <c r="AB55" s="48">
        <f>'A(IxI)'!AB55*AB$102</f>
        <v>49.931612758677907</v>
      </c>
      <c r="AC55" s="48">
        <f>'A(IxI)'!AC55*AC$102</f>
        <v>15.376430995376342</v>
      </c>
      <c r="AD55" s="48">
        <f>'A(IxI)'!AD55*AD$102</f>
        <v>24.206855144650046</v>
      </c>
      <c r="AE55" s="48">
        <f>'A(IxI)'!AE55*AE$102</f>
        <v>187.73058085977871</v>
      </c>
      <c r="AF55" s="48">
        <f>'A(IxI)'!AF55*AF$102</f>
        <v>84.396423494943079</v>
      </c>
      <c r="AG55" s="48">
        <f>'A(IxI)'!AG55*AG$102</f>
        <v>16.564710663106613</v>
      </c>
      <c r="AH55" s="48">
        <f>'A(IxI)'!AH55*AH$102</f>
        <v>31.005763564233227</v>
      </c>
      <c r="AI55" s="48">
        <f>'A(IxI)'!AI55*AI$102</f>
        <v>19.187750613018078</v>
      </c>
      <c r="AJ55" s="48">
        <f>'A(IxI)'!AJ55*AJ$102</f>
        <v>0</v>
      </c>
      <c r="AK55" s="48">
        <f>'A(IxI)'!AK55*AK$102</f>
        <v>22.994334131854732</v>
      </c>
      <c r="AL55" s="48">
        <f>'A(IxI)'!AL55*AL$102</f>
        <v>36.760786652073669</v>
      </c>
      <c r="AM55" s="48">
        <f>'A(IxI)'!AM55*AM$102</f>
        <v>12.326733666625914</v>
      </c>
      <c r="AN55" s="48">
        <f>'A(IxI)'!AN55*AN$102</f>
        <v>33.4364315619328</v>
      </c>
      <c r="AO55" s="48">
        <f>'A(IxI)'!AO55*AO$102</f>
        <v>57.255295643917137</v>
      </c>
      <c r="AP55" s="48">
        <f>'A(IxI)'!AP55*AP$102</f>
        <v>14.983147205930917</v>
      </c>
      <c r="AQ55" s="48">
        <f>'A(IxI)'!AQ55*AQ$102</f>
        <v>252.10905890995846</v>
      </c>
      <c r="AR55" s="48">
        <f>'A(IxI)'!AR55*AR$102</f>
        <v>25.118980060963722</v>
      </c>
      <c r="AS55" s="48">
        <f>'A(IxI)'!AS55*AS$102</f>
        <v>130.70546158124614</v>
      </c>
      <c r="AT55" s="48">
        <f>'A(IxI)'!AT55*AT$102</f>
        <v>21.035957774688988</v>
      </c>
      <c r="AU55" s="48">
        <f>'A(IxI)'!AU55*AU$102</f>
        <v>8.3505152050360092</v>
      </c>
      <c r="AV55" s="48">
        <f>'A(IxI)'!AV55*AV$102</f>
        <v>57.830844254538881</v>
      </c>
      <c r="AW55" s="48">
        <f>'A(IxI)'!AW55*AW$102</f>
        <v>2302.0467315255514</v>
      </c>
      <c r="AX55" s="48">
        <f>'A(IxI)'!AX55*AX$102</f>
        <v>74872.795688562794</v>
      </c>
      <c r="AY55" s="48">
        <f>'A(IxI)'!AY55*AY$102</f>
        <v>354.04455443662397</v>
      </c>
      <c r="AZ55" s="48">
        <f>'A(IxI)'!AZ55*AZ$102</f>
        <v>1459.3185248748782</v>
      </c>
      <c r="BA55" s="48">
        <f>'A(IxI)'!BA55*BA$102</f>
        <v>5.7518745942770666</v>
      </c>
      <c r="BB55" s="48">
        <f>'A(IxI)'!BB55*BB$102</f>
        <v>20.521173729992309</v>
      </c>
      <c r="BC55" s="48">
        <f>'A(IxI)'!BC55*BC$102</f>
        <v>20.363594934068121</v>
      </c>
      <c r="BD55" s="48">
        <f>'A(IxI)'!BD55*BD$102</f>
        <v>34.790899833491238</v>
      </c>
      <c r="BE55" s="48">
        <f>'A(IxI)'!BE55*BE$102</f>
        <v>447.44674621799612</v>
      </c>
      <c r="BF55" s="48">
        <f>'A(IxI)'!BF55*BF$102</f>
        <v>320.41334865785478</v>
      </c>
      <c r="BG55" s="48">
        <f>'A(IxI)'!BG55*BG$102</f>
        <v>100.36055545238025</v>
      </c>
      <c r="BH55" s="48">
        <f>'A(IxI)'!BH55*BH$102</f>
        <v>27.906913672693442</v>
      </c>
      <c r="BI55" s="48">
        <f>'A(IxI)'!BI55*BI$102</f>
        <v>881526.14861694199</v>
      </c>
      <c r="BJ55" s="48">
        <f>'A(IxI)'!BJ55*BJ$102</f>
        <v>185.61211005450127</v>
      </c>
      <c r="BK55" s="48">
        <f>'A(IxI)'!BK55*BK$102</f>
        <v>8367.425160312856</v>
      </c>
      <c r="BL55" s="48">
        <f>'A(IxI)'!BL55*BL$102</f>
        <v>4.4365146971380023</v>
      </c>
      <c r="BM55" s="48">
        <f>'A(IxI)'!BM55*BM$102</f>
        <v>11.444847875007696</v>
      </c>
      <c r="BN55" s="48">
        <f>'A(IxI)'!BN55*BN$102</f>
        <v>89.842175589334715</v>
      </c>
      <c r="BO55" s="48">
        <f>'A(IxI)'!BO55*BO$102</f>
        <v>30.182364508429696</v>
      </c>
      <c r="BP55" s="48">
        <f>'A(IxI)'!BP55*BP$102</f>
        <v>22.546130675799031</v>
      </c>
      <c r="BQ55" s="48">
        <f>'A(IxI)'!BQ55*BQ$102</f>
        <v>20.719778786530725</v>
      </c>
      <c r="BR55" s="48">
        <f>'A(IxI)'!BR55*BR$102</f>
        <v>2.1455164311430837</v>
      </c>
      <c r="BS55" s="48">
        <f>'A(IxI)'!BS55*BS$102</f>
        <v>481.257298274775</v>
      </c>
      <c r="BT55" s="48">
        <f>'A(IxI)'!BT55*BT$102</f>
        <v>53.41196194650697</v>
      </c>
      <c r="BU55" s="48">
        <f>'A(IxI)'!BU55*BU$102</f>
        <v>63.242148254996593</v>
      </c>
      <c r="BV55" s="48">
        <f>'A(IxI)'!BV55*BV$102</f>
        <v>38.864717852100434</v>
      </c>
      <c r="BW55" s="48">
        <f>'A(IxI)'!BW55*BW$102</f>
        <v>25.212147566408042</v>
      </c>
      <c r="BX55" s="48">
        <f>'A(IxI)'!BX55*BX$102</f>
        <v>70.281813438161521</v>
      </c>
      <c r="BY55" s="48">
        <f>'A(IxI)'!BY55*BY$102</f>
        <v>90.37170778642222</v>
      </c>
      <c r="BZ55" s="48">
        <f>'A(IxI)'!BZ55*BZ$102</f>
        <v>114.36567163456513</v>
      </c>
      <c r="CA55" s="55">
        <f>'A(IxI)'!CA55*CA$102</f>
        <v>0</v>
      </c>
      <c r="CB55" s="83">
        <f t="shared" si="0"/>
        <v>977266.99899690982</v>
      </c>
      <c r="CC55" s="51">
        <f>'Sim_F(IxI)'!B49</f>
        <v>6245.1288816863198</v>
      </c>
      <c r="CD55" s="48">
        <f>'Sim_F(IxI)'!C49</f>
        <v>0</v>
      </c>
      <c r="CE55" s="48">
        <f>'Sim_F(IxI)'!D49</f>
        <v>0</v>
      </c>
      <c r="CF55" s="48">
        <f>'Sim_F(IxI)'!E49</f>
        <v>18726.603651642199</v>
      </c>
      <c r="CG55" s="48">
        <f>'Sim_F(IxI)'!F49</f>
        <v>-41093.463665486001</v>
      </c>
      <c r="CH55" s="82">
        <f>'Sim_F(IxI)'!G49</f>
        <v>24657.732135246199</v>
      </c>
      <c r="CI55" s="93">
        <f t="shared" si="1"/>
        <v>985802.9999999986</v>
      </c>
      <c r="CJ55" s="127"/>
      <c r="CK55" s="48">
        <f>+'(I-AIxI)-1xSim_F(IxI)'!H48</f>
        <v>985802.99999999988</v>
      </c>
      <c r="CL55" s="48">
        <f t="shared" si="2"/>
        <v>1.280568540096283E-9</v>
      </c>
      <c r="CM55" s="48"/>
      <c r="CN55" s="247">
        <f t="shared" si="3"/>
        <v>8.658931858686502E-3</v>
      </c>
      <c r="CO55" s="360">
        <v>0</v>
      </c>
    </row>
    <row r="56" spans="1:93" ht="19.5" x14ac:dyDescent="0.25">
      <c r="A56" s="30"/>
      <c r="B56" s="42" t="s">
        <v>47</v>
      </c>
      <c r="C56" s="43" t="s">
        <v>158</v>
      </c>
      <c r="D56" s="51">
        <f>'A(IxI)'!D56*D$102</f>
        <v>36.978751030582664</v>
      </c>
      <c r="E56" s="48">
        <f>'A(IxI)'!E56*E$102</f>
        <v>49.901155266285514</v>
      </c>
      <c r="F56" s="48">
        <f>'A(IxI)'!F56*F$102</f>
        <v>112.52676319814469</v>
      </c>
      <c r="G56" s="48">
        <f>'A(IxI)'!G56*G$102</f>
        <v>16.776961463411155</v>
      </c>
      <c r="H56" s="48">
        <f>'A(IxI)'!H56*H$102</f>
        <v>373.92678361399265</v>
      </c>
      <c r="I56" s="48">
        <f>'A(IxI)'!I56*I$102</f>
        <v>59.218354137030175</v>
      </c>
      <c r="J56" s="48">
        <f>'A(IxI)'!J56*J$102</f>
        <v>82.794845762048467</v>
      </c>
      <c r="K56" s="48">
        <f>'A(IxI)'!K56*K$102</f>
        <v>223.42450842900411</v>
      </c>
      <c r="L56" s="48">
        <f>'A(IxI)'!L56*L$102</f>
        <v>4031.7953150716767</v>
      </c>
      <c r="M56" s="48">
        <f>'A(IxI)'!M56*M$102</f>
        <v>3548.4231198258817</v>
      </c>
      <c r="N56" s="48">
        <f>'A(IxI)'!N56*N$102</f>
        <v>1059.7218139921711</v>
      </c>
      <c r="O56" s="48">
        <f>'A(IxI)'!O56*O$102</f>
        <v>1133.2398868481539</v>
      </c>
      <c r="P56" s="48">
        <f>'A(IxI)'!P56*P$102</f>
        <v>13140.83658625775</v>
      </c>
      <c r="Q56" s="48">
        <f>'A(IxI)'!Q56*Q$102</f>
        <v>58.099927037892364</v>
      </c>
      <c r="R56" s="48">
        <f>'A(IxI)'!R56*R$102</f>
        <v>171466.61346254035</v>
      </c>
      <c r="S56" s="48">
        <f>'A(IxI)'!S56*S$102</f>
        <v>16621.516263329275</v>
      </c>
      <c r="T56" s="48">
        <f>'A(IxI)'!T56*T$102</f>
        <v>495.25709795976798</v>
      </c>
      <c r="U56" s="48">
        <f>'A(IxI)'!U56*U$102</f>
        <v>909.3846312212263</v>
      </c>
      <c r="V56" s="48">
        <f>'A(IxI)'!V56*V$102</f>
        <v>1578.3077403011446</v>
      </c>
      <c r="W56" s="48">
        <f>'A(IxI)'!W56*W$102</f>
        <v>431.14842292733715</v>
      </c>
      <c r="X56" s="48">
        <f>'A(IxI)'!X56*X$102</f>
        <v>294.19100082999392</v>
      </c>
      <c r="Y56" s="48">
        <f>'A(IxI)'!Y56*Y$102</f>
        <v>77.744869520487256</v>
      </c>
      <c r="Z56" s="48">
        <f>'A(IxI)'!Z56*Z$102</f>
        <v>534.62963277033145</v>
      </c>
      <c r="AA56" s="48">
        <f>'A(IxI)'!AA56*AA$102</f>
        <v>122.9101596457064</v>
      </c>
      <c r="AB56" s="48">
        <f>'A(IxI)'!AB56*AB$102</f>
        <v>139.69748551869151</v>
      </c>
      <c r="AC56" s="48">
        <f>'A(IxI)'!AC56*AC$102</f>
        <v>41.034250239234396</v>
      </c>
      <c r="AD56" s="48">
        <f>'A(IxI)'!AD56*AD$102</f>
        <v>61.640802882015066</v>
      </c>
      <c r="AE56" s="48">
        <f>'A(IxI)'!AE56*AE$102</f>
        <v>528.00652911916677</v>
      </c>
      <c r="AF56" s="48">
        <f>'A(IxI)'!AF56*AF$102</f>
        <v>321.14026510336896</v>
      </c>
      <c r="AG56" s="48">
        <f>'A(IxI)'!AG56*AG$102</f>
        <v>50.552063294039826</v>
      </c>
      <c r="AH56" s="48">
        <f>'A(IxI)'!AH56*AH$102</f>
        <v>170.54966959800308</v>
      </c>
      <c r="AI56" s="48">
        <f>'A(IxI)'!AI56*AI$102</f>
        <v>111.19192280526606</v>
      </c>
      <c r="AJ56" s="48">
        <f>'A(IxI)'!AJ56*AJ$102</f>
        <v>0</v>
      </c>
      <c r="AK56" s="48">
        <f>'A(IxI)'!AK56*AK$102</f>
        <v>90.913912318047437</v>
      </c>
      <c r="AL56" s="48">
        <f>'A(IxI)'!AL56*AL$102</f>
        <v>383.74084830358271</v>
      </c>
      <c r="AM56" s="48">
        <f>'A(IxI)'!AM56*AM$102</f>
        <v>40.370359891955353</v>
      </c>
      <c r="AN56" s="48">
        <f>'A(IxI)'!AN56*AN$102</f>
        <v>3567.7799816102206</v>
      </c>
      <c r="AO56" s="48">
        <f>'A(IxI)'!AO56*AO$102</f>
        <v>494.69710355256694</v>
      </c>
      <c r="AP56" s="48">
        <f>'A(IxI)'!AP56*AP$102</f>
        <v>1038.9534592900156</v>
      </c>
      <c r="AQ56" s="48">
        <f>'A(IxI)'!AQ56*AQ$102</f>
        <v>5610.7165469413376</v>
      </c>
      <c r="AR56" s="48">
        <f>'A(IxI)'!AR56*AR$102</f>
        <v>85.166692695301677</v>
      </c>
      <c r="AS56" s="48">
        <f>'A(IxI)'!AS56*AS$102</f>
        <v>218.89905572582182</v>
      </c>
      <c r="AT56" s="48">
        <f>'A(IxI)'!AT56*AT$102</f>
        <v>98.045252127061346</v>
      </c>
      <c r="AU56" s="48">
        <f>'A(IxI)'!AU56*AU$102</f>
        <v>177.16456260320379</v>
      </c>
      <c r="AV56" s="48">
        <f>'A(IxI)'!AV56*AV$102</f>
        <v>984.82960956404793</v>
      </c>
      <c r="AW56" s="48">
        <f>'A(IxI)'!AW56*AW$102</f>
        <v>34.24985698046553</v>
      </c>
      <c r="AX56" s="48">
        <f>'A(IxI)'!AX56*AX$102</f>
        <v>9177.3828741603993</v>
      </c>
      <c r="AY56" s="48">
        <f>'A(IxI)'!AY56*AY$102</f>
        <v>90797.819223193248</v>
      </c>
      <c r="AZ56" s="48">
        <f>'A(IxI)'!AZ56*AZ$102</f>
        <v>105653.44732073501</v>
      </c>
      <c r="BA56" s="48">
        <f>'A(IxI)'!BA56*BA$102</f>
        <v>19652.655789049655</v>
      </c>
      <c r="BB56" s="48">
        <f>'A(IxI)'!BB56*BB$102</f>
        <v>112962.91934282146</v>
      </c>
      <c r="BC56" s="48">
        <f>'A(IxI)'!BC56*BC$102</f>
        <v>23593.957617762542</v>
      </c>
      <c r="BD56" s="48">
        <f>'A(IxI)'!BD56*BD$102</f>
        <v>4012.878889630455</v>
      </c>
      <c r="BE56" s="48">
        <f>'A(IxI)'!BE56*BE$102</f>
        <v>12587.618772301141</v>
      </c>
      <c r="BF56" s="48">
        <f>'A(IxI)'!BF56*BF$102</f>
        <v>3626.0661782908778</v>
      </c>
      <c r="BG56" s="48">
        <f>'A(IxI)'!BG56*BG$102</f>
        <v>1581.7107842260621</v>
      </c>
      <c r="BH56" s="48">
        <f>'A(IxI)'!BH56*BH$102</f>
        <v>231.66052003751219</v>
      </c>
      <c r="BI56" s="48">
        <f>'A(IxI)'!BI56*BI$102</f>
        <v>592020.38502115861</v>
      </c>
      <c r="BJ56" s="48">
        <f>'A(IxI)'!BJ56*BJ$102</f>
        <v>1598.9714230676948</v>
      </c>
      <c r="BK56" s="48">
        <f>'A(IxI)'!BK56*BK$102</f>
        <v>14111.322434895928</v>
      </c>
      <c r="BL56" s="48">
        <f>'A(IxI)'!BL56*BL$102</f>
        <v>36.253270431488112</v>
      </c>
      <c r="BM56" s="48">
        <f>'A(IxI)'!BM56*BM$102</f>
        <v>68.058602276135986</v>
      </c>
      <c r="BN56" s="48">
        <f>'A(IxI)'!BN56*BN$102</f>
        <v>266.73959245931269</v>
      </c>
      <c r="BO56" s="48">
        <f>'A(IxI)'!BO56*BO$102</f>
        <v>786.02224410201961</v>
      </c>
      <c r="BP56" s="48">
        <f>'A(IxI)'!BP56*BP$102</f>
        <v>3538.5467840918423</v>
      </c>
      <c r="BQ56" s="48">
        <f>'A(IxI)'!BQ56*BQ$102</f>
        <v>93.779451813367089</v>
      </c>
      <c r="BR56" s="48">
        <f>'A(IxI)'!BR56*BR$102</f>
        <v>18.499853080251</v>
      </c>
      <c r="BS56" s="48">
        <f>'A(IxI)'!BS56*BS$102</f>
        <v>106.85940316296848</v>
      </c>
      <c r="BT56" s="48">
        <f>'A(IxI)'!BT56*BT$102</f>
        <v>1471.8751589807023</v>
      </c>
      <c r="BU56" s="48">
        <f>'A(IxI)'!BU56*BU$102</f>
        <v>467.18613357385453</v>
      </c>
      <c r="BV56" s="48">
        <f>'A(IxI)'!BV56*BV$102</f>
        <v>709.85481636733562</v>
      </c>
      <c r="BW56" s="48">
        <f>'A(IxI)'!BW56*BW$102</f>
        <v>211.7415464206498</v>
      </c>
      <c r="BX56" s="48">
        <f>'A(IxI)'!BX56*BX$102</f>
        <v>233.14151755774495</v>
      </c>
      <c r="BY56" s="48">
        <f>'A(IxI)'!BY56*BY$102</f>
        <v>299.97600508292038</v>
      </c>
      <c r="BZ56" s="48">
        <f>'A(IxI)'!BZ56*BZ$102</f>
        <v>449.15449087504521</v>
      </c>
      <c r="CA56" s="55">
        <f>'A(IxI)'!CA56*CA$102</f>
        <v>0</v>
      </c>
      <c r="CB56" s="83">
        <f t="shared" si="0"/>
        <v>1231075.1933447486</v>
      </c>
      <c r="CC56" s="51">
        <f>'Sim_F(IxI)'!B50</f>
        <v>21964.4878439899</v>
      </c>
      <c r="CD56" s="48">
        <f>'Sim_F(IxI)'!C50</f>
        <v>0</v>
      </c>
      <c r="CE56" s="48">
        <f>'Sim_F(IxI)'!D50</f>
        <v>0</v>
      </c>
      <c r="CF56" s="48">
        <f>'Sim_F(IxI)'!E50</f>
        <v>5960.8537743368697</v>
      </c>
      <c r="CG56" s="48">
        <f>'Sim_F(IxI)'!F50</f>
        <v>14577.8423498554</v>
      </c>
      <c r="CH56" s="82">
        <f>'Sim_F(IxI)'!G50</f>
        <v>182956.62268706699</v>
      </c>
      <c r="CI56" s="93">
        <f t="shared" si="1"/>
        <v>1456534.9999999977</v>
      </c>
      <c r="CJ56" s="127"/>
      <c r="CK56" s="48">
        <f>+'(I-AIxI)-1xSim_F(IxI)'!H49</f>
        <v>1456534.9999999993</v>
      </c>
      <c r="CL56" s="48">
        <f t="shared" si="2"/>
        <v>0</v>
      </c>
      <c r="CM56" s="48"/>
      <c r="CN56" s="247">
        <f t="shared" si="3"/>
        <v>0.15479189079235961</v>
      </c>
      <c r="CO56" s="360">
        <v>0</v>
      </c>
    </row>
    <row r="57" spans="1:93" ht="19.5" x14ac:dyDescent="0.25">
      <c r="A57" s="30"/>
      <c r="B57" s="42" t="s">
        <v>48</v>
      </c>
      <c r="C57" s="43" t="s">
        <v>159</v>
      </c>
      <c r="D57" s="51">
        <f>'A(IxI)'!D57*D$102</f>
        <v>213.30702615257971</v>
      </c>
      <c r="E57" s="48">
        <f>'A(IxI)'!E57*E$102</f>
        <v>389.92403447222927</v>
      </c>
      <c r="F57" s="48">
        <f>'A(IxI)'!F57*F$102</f>
        <v>774.83394949446449</v>
      </c>
      <c r="G57" s="48">
        <f>'A(IxI)'!G57*G$102</f>
        <v>38.548958102569649</v>
      </c>
      <c r="H57" s="48">
        <f>'A(IxI)'!H57*H$102</f>
        <v>1806.1025419871248</v>
      </c>
      <c r="I57" s="48">
        <f>'A(IxI)'!I57*I$102</f>
        <v>382.49681833882943</v>
      </c>
      <c r="J57" s="48">
        <f>'A(IxI)'!J57*J$102</f>
        <v>190.00249275888595</v>
      </c>
      <c r="K57" s="48">
        <f>'A(IxI)'!K57*K$102</f>
        <v>767.92413125948406</v>
      </c>
      <c r="L57" s="48">
        <f>'A(IxI)'!L57*L$102</f>
        <v>684.58315986049377</v>
      </c>
      <c r="M57" s="48">
        <f>'A(IxI)'!M57*M$102</f>
        <v>519.14738126983855</v>
      </c>
      <c r="N57" s="48">
        <f>'A(IxI)'!N57*N$102</f>
        <v>40.493541543246643</v>
      </c>
      <c r="O57" s="48">
        <f>'A(IxI)'!O57*O$102</f>
        <v>6857.1309050088794</v>
      </c>
      <c r="P57" s="48">
        <f>'A(IxI)'!P57*P$102</f>
        <v>14166.601601009033</v>
      </c>
      <c r="Q57" s="48">
        <f>'A(IxI)'!Q57*Q$102</f>
        <v>949.59485150834314</v>
      </c>
      <c r="R57" s="48">
        <f>'A(IxI)'!R57*R$102</f>
        <v>64265.405739770213</v>
      </c>
      <c r="S57" s="48">
        <f>'A(IxI)'!S57*S$102</f>
        <v>9469.7260434590353</v>
      </c>
      <c r="T57" s="48">
        <f>'A(IxI)'!T57*T$102</f>
        <v>5250.834830996806</v>
      </c>
      <c r="U57" s="48">
        <f>'A(IxI)'!U57*U$102</f>
        <v>20388.562541930005</v>
      </c>
      <c r="V57" s="48">
        <f>'A(IxI)'!V57*V$102</f>
        <v>3417.0275434450723</v>
      </c>
      <c r="W57" s="48">
        <f>'A(IxI)'!W57*W$102</f>
        <v>923.09185676237644</v>
      </c>
      <c r="X57" s="48">
        <f>'A(IxI)'!X57*X$102</f>
        <v>3113.1478893702442</v>
      </c>
      <c r="Y57" s="48">
        <f>'A(IxI)'!Y57*Y$102</f>
        <v>828.02888463831971</v>
      </c>
      <c r="Z57" s="48">
        <f>'A(IxI)'!Z57*Z$102</f>
        <v>1239.35614610842</v>
      </c>
      <c r="AA57" s="48">
        <f>'A(IxI)'!AA57*AA$102</f>
        <v>557.9651517107294</v>
      </c>
      <c r="AB57" s="48">
        <f>'A(IxI)'!AB57*AB$102</f>
        <v>1256.0722381776052</v>
      </c>
      <c r="AC57" s="48">
        <f>'A(IxI)'!AC57*AC$102</f>
        <v>226.95732144253174</v>
      </c>
      <c r="AD57" s="48">
        <f>'A(IxI)'!AD57*AD$102</f>
        <v>289.81978582270483</v>
      </c>
      <c r="AE57" s="48">
        <f>'A(IxI)'!AE57*AE$102</f>
        <v>3587.6304613787593</v>
      </c>
      <c r="AF57" s="48">
        <f>'A(IxI)'!AF57*AF$102</f>
        <v>5411.8021892901061</v>
      </c>
      <c r="AG57" s="48">
        <f>'A(IxI)'!AG57*AG$102</f>
        <v>488.06374907446946</v>
      </c>
      <c r="AH57" s="48">
        <f>'A(IxI)'!AH57*AH$102</f>
        <v>5278.3373464128463</v>
      </c>
      <c r="AI57" s="48">
        <f>'A(IxI)'!AI57*AI$102</f>
        <v>2998.6755203296016</v>
      </c>
      <c r="AJ57" s="48">
        <f>'A(IxI)'!AJ57*AJ$102</f>
        <v>0</v>
      </c>
      <c r="AK57" s="48">
        <f>'A(IxI)'!AK57*AK$102</f>
        <v>2008.9295842717142</v>
      </c>
      <c r="AL57" s="48">
        <f>'A(IxI)'!AL57*AL$102</f>
        <v>15962.785035095949</v>
      </c>
      <c r="AM57" s="48">
        <f>'A(IxI)'!AM57*AM$102</f>
        <v>731.51659091580825</v>
      </c>
      <c r="AN57" s="48">
        <f>'A(IxI)'!AN57*AN$102</f>
        <v>6425.1023978892981</v>
      </c>
      <c r="AO57" s="48">
        <f>'A(IxI)'!AO57*AO$102</f>
        <v>7876.9697942710964</v>
      </c>
      <c r="AP57" s="48">
        <f>'A(IxI)'!AP57*AP$102</f>
        <v>1989.9706678925397</v>
      </c>
      <c r="AQ57" s="48">
        <f>'A(IxI)'!AQ57*AQ$102</f>
        <v>5420.2714779478511</v>
      </c>
      <c r="AR57" s="48">
        <f>'A(IxI)'!AR57*AR$102</f>
        <v>1920.1561572870546</v>
      </c>
      <c r="AS57" s="48">
        <f>'A(IxI)'!AS57*AS$102</f>
        <v>2282.1493258542218</v>
      </c>
      <c r="AT57" s="48">
        <f>'A(IxI)'!AT57*AT$102</f>
        <v>773.39808160425525</v>
      </c>
      <c r="AU57" s="48">
        <f>'A(IxI)'!AU57*AU$102</f>
        <v>410.96739342778784</v>
      </c>
      <c r="AV57" s="48">
        <f>'A(IxI)'!AV57*AV$102</f>
        <v>5830.1849451693097</v>
      </c>
      <c r="AW57" s="48">
        <f>'A(IxI)'!AW57*AW$102</f>
        <v>981.40471988204285</v>
      </c>
      <c r="AX57" s="48">
        <f>'A(IxI)'!AX57*AX$102</f>
        <v>3295.3885007339181</v>
      </c>
      <c r="AY57" s="48">
        <f>'A(IxI)'!AY57*AY$102</f>
        <v>7296.0976204142353</v>
      </c>
      <c r="AZ57" s="48">
        <f>'A(IxI)'!AZ57*AZ$102</f>
        <v>32856.701150308269</v>
      </c>
      <c r="BA57" s="48">
        <f>'A(IxI)'!BA57*BA$102</f>
        <v>490.98181431896381</v>
      </c>
      <c r="BB57" s="48">
        <f>'A(IxI)'!BB57*BB$102</f>
        <v>2543.6046950316504</v>
      </c>
      <c r="BC57" s="48">
        <f>'A(IxI)'!BC57*BC$102</f>
        <v>2260.2706899455898</v>
      </c>
      <c r="BD57" s="48">
        <f>'A(IxI)'!BD57*BD$102</f>
        <v>2633.3169715996669</v>
      </c>
      <c r="BE57" s="48">
        <f>'A(IxI)'!BE57*BE$102</f>
        <v>7123.3562124614091</v>
      </c>
      <c r="BF57" s="48">
        <f>'A(IxI)'!BF57*BF$102</f>
        <v>7953.5897508571097</v>
      </c>
      <c r="BG57" s="48">
        <f>'A(IxI)'!BG57*BG$102</f>
        <v>5068.3186203650648</v>
      </c>
      <c r="BH57" s="48">
        <f>'A(IxI)'!BH57*BH$102</f>
        <v>8216.9843259540194</v>
      </c>
      <c r="BI57" s="48">
        <f>'A(IxI)'!BI57*BI$102</f>
        <v>205869.14314846354</v>
      </c>
      <c r="BJ57" s="48">
        <f>'A(IxI)'!BJ57*BJ$102</f>
        <v>2807.1285041947772</v>
      </c>
      <c r="BK57" s="48">
        <f>'A(IxI)'!BK57*BK$102</f>
        <v>15743.714073543137</v>
      </c>
      <c r="BL57" s="48">
        <f>'A(IxI)'!BL57*BL$102</f>
        <v>68.753806766877588</v>
      </c>
      <c r="BM57" s="48">
        <f>'A(IxI)'!BM57*BM$102</f>
        <v>233.15872408513889</v>
      </c>
      <c r="BN57" s="48">
        <f>'A(IxI)'!BN57*BN$102</f>
        <v>4075.6621986683485</v>
      </c>
      <c r="BO57" s="48">
        <f>'A(IxI)'!BO57*BO$102</f>
        <v>400.51171348955233</v>
      </c>
      <c r="BP57" s="48">
        <f>'A(IxI)'!BP57*BP$102</f>
        <v>1587.1326206394722</v>
      </c>
      <c r="BQ57" s="48">
        <f>'A(IxI)'!BQ57*BQ$102</f>
        <v>188.70135015648643</v>
      </c>
      <c r="BR57" s="48">
        <f>'A(IxI)'!BR57*BR$102</f>
        <v>50.550481076826451</v>
      </c>
      <c r="BS57" s="48">
        <f>'A(IxI)'!BS57*BS$102</f>
        <v>286.74999229562331</v>
      </c>
      <c r="BT57" s="48">
        <f>'A(IxI)'!BT57*BT$102</f>
        <v>10302.485828402389</v>
      </c>
      <c r="BU57" s="48">
        <f>'A(IxI)'!BU57*BU$102</f>
        <v>953.36430473569317</v>
      </c>
      <c r="BV57" s="48">
        <f>'A(IxI)'!BV57*BV$102</f>
        <v>2647.0887246676748</v>
      </c>
      <c r="BW57" s="48">
        <f>'A(IxI)'!BW57*BW$102</f>
        <v>363.63543443784914</v>
      </c>
      <c r="BX57" s="48">
        <f>'A(IxI)'!BX57*BX$102</f>
        <v>5215.8981531040827</v>
      </c>
      <c r="BY57" s="48">
        <f>'A(IxI)'!BY57*BY$102</f>
        <v>996.25749926634569</v>
      </c>
      <c r="BZ57" s="48">
        <f>'A(IxI)'!BZ57*BZ$102</f>
        <v>1300.3657642117823</v>
      </c>
      <c r="CA57" s="55">
        <f>'A(IxI)'!CA57*CA$102</f>
        <v>0</v>
      </c>
      <c r="CB57" s="83">
        <f t="shared" si="0"/>
        <v>542213.91547859018</v>
      </c>
      <c r="CC57" s="51">
        <f>'Sim_F(IxI)'!B51</f>
        <v>456046.097418333</v>
      </c>
      <c r="CD57" s="48">
        <f>'Sim_F(IxI)'!C51</f>
        <v>0</v>
      </c>
      <c r="CE57" s="48">
        <f>'Sim_F(IxI)'!D51</f>
        <v>0</v>
      </c>
      <c r="CF57" s="48">
        <f>'Sim_F(IxI)'!E51</f>
        <v>193202.709540212</v>
      </c>
      <c r="CG57" s="48">
        <f>'Sim_F(IxI)'!F51</f>
        <v>7024.7759731241604</v>
      </c>
      <c r="CH57" s="82">
        <f>'Sim_F(IxI)'!G51</f>
        <v>36779.501589739099</v>
      </c>
      <c r="CI57" s="93">
        <f t="shared" si="1"/>
        <v>1235266.9999999984</v>
      </c>
      <c r="CJ57" s="127"/>
      <c r="CK57" s="48">
        <f>+'(I-AIxI)-1xSim_F(IxI)'!H50</f>
        <v>1235266.9999999977</v>
      </c>
      <c r="CL57" s="48">
        <f t="shared" si="2"/>
        <v>0</v>
      </c>
      <c r="CM57" s="48"/>
      <c r="CN57" s="247">
        <f t="shared" si="3"/>
        <v>0.56105528968345242</v>
      </c>
      <c r="CO57" s="360">
        <v>0</v>
      </c>
    </row>
    <row r="58" spans="1:93" ht="19.5" x14ac:dyDescent="0.25">
      <c r="A58" s="30"/>
      <c r="B58" s="42" t="s">
        <v>49</v>
      </c>
      <c r="C58" s="43" t="s">
        <v>160</v>
      </c>
      <c r="D58" s="51">
        <f>'A(IxI)'!D58*D$102</f>
        <v>6.5259699163516016</v>
      </c>
      <c r="E58" s="48">
        <f>'A(IxI)'!E58*E$102</f>
        <v>9.0655288265014438</v>
      </c>
      <c r="F58" s="48">
        <f>'A(IxI)'!F58*F$102</f>
        <v>20.177673805416035</v>
      </c>
      <c r="G58" s="48">
        <f>'A(IxI)'!G58*G$102</f>
        <v>2.8130242061890871</v>
      </c>
      <c r="H58" s="48">
        <f>'A(IxI)'!H58*H$102</f>
        <v>65.09989257861632</v>
      </c>
      <c r="I58" s="48">
        <f>'A(IxI)'!I58*I$102</f>
        <v>10.554587673926434</v>
      </c>
      <c r="J58" s="48">
        <f>'A(IxI)'!J58*J$102</f>
        <v>13.88176156990721</v>
      </c>
      <c r="K58" s="48">
        <f>'A(IxI)'!K58*K$102</f>
        <v>38.107957233174375</v>
      </c>
      <c r="L58" s="48">
        <f>'A(IxI)'!L58*L$102</f>
        <v>13.449465352893393</v>
      </c>
      <c r="M58" s="48">
        <f>'A(IxI)'!M58*M$102</f>
        <v>43.622724965873438</v>
      </c>
      <c r="N58" s="48">
        <f>'A(IxI)'!N58*N$102</f>
        <v>3.0290918079166675</v>
      </c>
      <c r="O58" s="48">
        <f>'A(IxI)'!O58*O$102</f>
        <v>203.90665807804558</v>
      </c>
      <c r="P58" s="48">
        <f>'A(IxI)'!P58*P$102</f>
        <v>88.069834989467836</v>
      </c>
      <c r="Q58" s="48">
        <f>'A(IxI)'!Q58*Q$102</f>
        <v>11.782969691832195</v>
      </c>
      <c r="R58" s="48">
        <f>'A(IxI)'!R58*R$102</f>
        <v>314.0512228029022</v>
      </c>
      <c r="S58" s="48">
        <f>'A(IxI)'!S58*S$102</f>
        <v>45.813272283539469</v>
      </c>
      <c r="T58" s="48">
        <f>'A(IxI)'!T58*T$102</f>
        <v>93.477461008791082</v>
      </c>
      <c r="U58" s="48">
        <f>'A(IxI)'!U58*U$102</f>
        <v>240.50969560371237</v>
      </c>
      <c r="V58" s="48">
        <f>'A(IxI)'!V58*V$102</f>
        <v>264.12648990557335</v>
      </c>
      <c r="W58" s="48">
        <f>'A(IxI)'!W58*W$102</f>
        <v>72.125913529485132</v>
      </c>
      <c r="X58" s="48">
        <f>'A(IxI)'!X58*X$102</f>
        <v>56.572990326760433</v>
      </c>
      <c r="Y58" s="48">
        <f>'A(IxI)'!Y58*Y$102</f>
        <v>14.702579514653738</v>
      </c>
      <c r="Z58" s="48">
        <f>'A(IxI)'!Z58*Z$102</f>
        <v>89.670052998283751</v>
      </c>
      <c r="AA58" s="48">
        <f>'A(IxI)'!AA58*AA$102</f>
        <v>21.291475848173395</v>
      </c>
      <c r="AB58" s="48">
        <f>'A(IxI)'!AB58*AB$102</f>
        <v>25.796201902662677</v>
      </c>
      <c r="AC58" s="48">
        <f>'A(IxI)'!AC58*AC$102</f>
        <v>7.252272065954017</v>
      </c>
      <c r="AD58" s="48">
        <f>'A(IxI)'!AD58*AD$102</f>
        <v>10.711101169719845</v>
      </c>
      <c r="AE58" s="48">
        <f>'A(IxI)'!AE58*AE$102</f>
        <v>94.285986965673757</v>
      </c>
      <c r="AF58" s="48">
        <f>'A(IxI)'!AF58*AF$102</f>
        <v>59.04635430724975</v>
      </c>
      <c r="AG58" s="48">
        <f>'A(IxI)'!AG58*AG$102</f>
        <v>8.8479334630106283</v>
      </c>
      <c r="AH58" s="48">
        <f>'A(IxI)'!AH58*AH$102</f>
        <v>35.951854723971479</v>
      </c>
      <c r="AI58" s="48">
        <f>'A(IxI)'!AI58*AI$102</f>
        <v>22.811669593523337</v>
      </c>
      <c r="AJ58" s="48">
        <f>'A(IxI)'!AJ58*AJ$102</f>
        <v>0</v>
      </c>
      <c r="AK58" s="48">
        <f>'A(IxI)'!AK58*AK$102</f>
        <v>30.362146348224293</v>
      </c>
      <c r="AL58" s="48">
        <f>'A(IxI)'!AL58*AL$102</f>
        <v>190.15066431158098</v>
      </c>
      <c r="AM58" s="48">
        <f>'A(IxI)'!AM58*AM$102</f>
        <v>8.3803298581353793</v>
      </c>
      <c r="AN58" s="48">
        <f>'A(IxI)'!AN58*AN$102</f>
        <v>42.294996654601334</v>
      </c>
      <c r="AO58" s="48">
        <f>'A(IxI)'!AO58*AO$102</f>
        <v>56.314720685509918</v>
      </c>
      <c r="AP58" s="48">
        <f>'A(IxI)'!AP58*AP$102</f>
        <v>40.618089362184335</v>
      </c>
      <c r="AQ58" s="48">
        <f>'A(IxI)'!AQ58*AQ$102</f>
        <v>78.855525647698371</v>
      </c>
      <c r="AR58" s="48">
        <f>'A(IxI)'!AR58*AR$102</f>
        <v>26.479516579151035</v>
      </c>
      <c r="AS58" s="48">
        <f>'A(IxI)'!AS58*AS$102</f>
        <v>43.534177732510678</v>
      </c>
      <c r="AT58" s="48">
        <f>'A(IxI)'!AT58*AT$102</f>
        <v>14.0027596974157</v>
      </c>
      <c r="AU58" s="48">
        <f>'A(IxI)'!AU58*AU$102</f>
        <v>7.3662105255611658</v>
      </c>
      <c r="AV58" s="48">
        <f>'A(IxI)'!AV58*AV$102</f>
        <v>52.348613560439631</v>
      </c>
      <c r="AW58" s="48">
        <f>'A(IxI)'!AW58*AW$102</f>
        <v>8.2737193639128339</v>
      </c>
      <c r="AX58" s="48">
        <f>'A(IxI)'!AX58*AX$102</f>
        <v>31.264769451753448</v>
      </c>
      <c r="AY58" s="48">
        <f>'A(IxI)'!AY58*AY$102</f>
        <v>47.887076655735051</v>
      </c>
      <c r="AZ58" s="48">
        <f>'A(IxI)'!AZ58*AZ$102</f>
        <v>163.71400895206722</v>
      </c>
      <c r="BA58" s="48">
        <f>'A(IxI)'!BA58*BA$102</f>
        <v>19.22298842830746</v>
      </c>
      <c r="BB58" s="48">
        <f>'A(IxI)'!BB58*BB$102</f>
        <v>30.681058339889503</v>
      </c>
      <c r="BC58" s="48">
        <f>'A(IxI)'!BC58*BC$102</f>
        <v>67.58037575094265</v>
      </c>
      <c r="BD58" s="48">
        <f>'A(IxI)'!BD58*BD$102</f>
        <v>1733.4561465460583</v>
      </c>
      <c r="BE58" s="48">
        <f>'A(IxI)'!BE58*BE$102</f>
        <v>63.449207309088074</v>
      </c>
      <c r="BF58" s="48">
        <f>'A(IxI)'!BF58*BF$102</f>
        <v>180.25204694391553</v>
      </c>
      <c r="BG58" s="48">
        <f>'A(IxI)'!BG58*BG$102</f>
        <v>110.72382337009698</v>
      </c>
      <c r="BH58" s="48">
        <f>'A(IxI)'!BH58*BH$102</f>
        <v>251.92695744034256</v>
      </c>
      <c r="BI58" s="48">
        <f>'A(IxI)'!BI58*BI$102</f>
        <v>1438.329352981016</v>
      </c>
      <c r="BJ58" s="48">
        <f>'A(IxI)'!BJ58*BJ$102</f>
        <v>2395.576516467806</v>
      </c>
      <c r="BK58" s="48">
        <f>'A(IxI)'!BK58*BK$102</f>
        <v>852.30436492158049</v>
      </c>
      <c r="BL58" s="48">
        <f>'A(IxI)'!BL58*BL$102</f>
        <v>107.54031909912931</v>
      </c>
      <c r="BM58" s="48">
        <f>'A(IxI)'!BM58*BM$102</f>
        <v>80.433939320690982</v>
      </c>
      <c r="BN58" s="48">
        <f>'A(IxI)'!BN58*BN$102</f>
        <v>53.452452883126462</v>
      </c>
      <c r="BO58" s="48">
        <f>'A(IxI)'!BO58*BO$102</f>
        <v>797.82482698617321</v>
      </c>
      <c r="BP58" s="48">
        <f>'A(IxI)'!BP58*BP$102</f>
        <v>3278.5170016002785</v>
      </c>
      <c r="BQ58" s="48">
        <f>'A(IxI)'!BQ58*BQ$102</f>
        <v>169.99510853019731</v>
      </c>
      <c r="BR58" s="48">
        <f>'A(IxI)'!BR58*BR$102</f>
        <v>239.60590635731316</v>
      </c>
      <c r="BS58" s="48">
        <f>'A(IxI)'!BS58*BS$102</f>
        <v>1.8744197519466614</v>
      </c>
      <c r="BT58" s="48">
        <f>'A(IxI)'!BT58*BT$102</f>
        <v>6773.7875619568576</v>
      </c>
      <c r="BU58" s="48">
        <f>'A(IxI)'!BU58*BU$102</f>
        <v>6657.0853816804847</v>
      </c>
      <c r="BV58" s="48">
        <f>'A(IxI)'!BV58*BV$102</f>
        <v>928.55470352047234</v>
      </c>
      <c r="BW58" s="48">
        <f>'A(IxI)'!BW58*BW$102</f>
        <v>297.53560506526026</v>
      </c>
      <c r="BX58" s="48">
        <f>'A(IxI)'!BX58*BX$102</f>
        <v>498.14297539967299</v>
      </c>
      <c r="BY58" s="48">
        <f>'A(IxI)'!BY58*BY$102</f>
        <v>451.54718565266609</v>
      </c>
      <c r="BZ58" s="48">
        <f>'A(IxI)'!BZ58*BZ$102</f>
        <v>401.95293064427506</v>
      </c>
      <c r="CA58" s="55">
        <f>'A(IxI)'!CA58*CA$102</f>
        <v>0</v>
      </c>
      <c r="CB58" s="83">
        <f t="shared" si="0"/>
        <v>30730.332151043822</v>
      </c>
      <c r="CC58" s="51">
        <f>'Sim_F(IxI)'!B52</f>
        <v>91812.7861063358</v>
      </c>
      <c r="CD58" s="48">
        <f>'Sim_F(IxI)'!C52</f>
        <v>0</v>
      </c>
      <c r="CE58" s="48">
        <f>'Sim_F(IxI)'!D52</f>
        <v>0</v>
      </c>
      <c r="CF58" s="48">
        <f>'Sim_F(IxI)'!E52</f>
        <v>90623.308926582496</v>
      </c>
      <c r="CG58" s="48">
        <f>'Sim_F(IxI)'!F52</f>
        <v>4317.0051152138203</v>
      </c>
      <c r="CH58" s="82">
        <f>'Sim_F(IxI)'!G52</f>
        <v>21561.5677008241</v>
      </c>
      <c r="CI58" s="93">
        <f t="shared" si="1"/>
        <v>239045.00000000006</v>
      </c>
      <c r="CJ58" s="127"/>
      <c r="CK58" s="48">
        <f>+'(I-AIxI)-1xSim_F(IxI)'!H51</f>
        <v>239044.99999999953</v>
      </c>
      <c r="CL58" s="48">
        <f t="shared" si="2"/>
        <v>-5.2386894822120667E-10</v>
      </c>
      <c r="CM58" s="48"/>
      <c r="CN58" s="247">
        <f t="shared" si="3"/>
        <v>0.87144540922820457</v>
      </c>
      <c r="CO58" s="360">
        <v>0</v>
      </c>
    </row>
    <row r="59" spans="1:93" ht="19.5" x14ac:dyDescent="0.25">
      <c r="A59" s="30"/>
      <c r="B59" s="42" t="s">
        <v>50</v>
      </c>
      <c r="C59" s="43" t="s">
        <v>161</v>
      </c>
      <c r="D59" s="51">
        <f>'A(IxI)'!D59*D$102</f>
        <v>60.154323718846683</v>
      </c>
      <c r="E59" s="48">
        <f>'A(IxI)'!E59*E$102</f>
        <v>82.909077859709242</v>
      </c>
      <c r="F59" s="48">
        <f>'A(IxI)'!F59*F$102</f>
        <v>185.18568359521578</v>
      </c>
      <c r="G59" s="48">
        <f>'A(IxI)'!G59*G$102</f>
        <v>26.302679349356286</v>
      </c>
      <c r="H59" s="48">
        <f>'A(IxI)'!H59*H$102</f>
        <v>602.31838074140114</v>
      </c>
      <c r="I59" s="48">
        <f>'A(IxI)'!I59*I$102</f>
        <v>97.026738592260699</v>
      </c>
      <c r="J59" s="48">
        <f>'A(IxI)'!J59*J$102</f>
        <v>129.80053116541083</v>
      </c>
      <c r="K59" s="48">
        <f>'A(IxI)'!K59*K$102</f>
        <v>354.60478569053083</v>
      </c>
      <c r="L59" s="48">
        <f>'A(IxI)'!L59*L$102</f>
        <v>122.26114318267334</v>
      </c>
      <c r="M59" s="48">
        <f>'A(IxI)'!M59*M$102</f>
        <v>408.43602961405384</v>
      </c>
      <c r="N59" s="48">
        <f>'A(IxI)'!N59*N$102</f>
        <v>41.838695973736662</v>
      </c>
      <c r="O59" s="48">
        <f>'A(IxI)'!O59*O$102</f>
        <v>2624.5812161780623</v>
      </c>
      <c r="P59" s="48">
        <f>'A(IxI)'!P59*P$102</f>
        <v>733.36021837519445</v>
      </c>
      <c r="Q59" s="48">
        <f>'A(IxI)'!Q59*Q$102</f>
        <v>104.67159151888362</v>
      </c>
      <c r="R59" s="48">
        <f>'A(IxI)'!R59*R$102</f>
        <v>2748.225326698057</v>
      </c>
      <c r="S59" s="48">
        <f>'A(IxI)'!S59*S$102</f>
        <v>390.14062366332462</v>
      </c>
      <c r="T59" s="48">
        <f>'A(IxI)'!T59*T$102</f>
        <v>846.30496304522842</v>
      </c>
      <c r="U59" s="48">
        <f>'A(IxI)'!U59*U$102</f>
        <v>2426.4595180539786</v>
      </c>
      <c r="V59" s="48">
        <f>'A(IxI)'!V59*V$102</f>
        <v>2484.665182494527</v>
      </c>
      <c r="W59" s="48">
        <f>'A(IxI)'!W59*W$102</f>
        <v>674.80484949996548</v>
      </c>
      <c r="X59" s="48">
        <f>'A(IxI)'!X59*X$102</f>
        <v>507.54508052999</v>
      </c>
      <c r="Y59" s="48">
        <f>'A(IxI)'!Y59*Y$102</f>
        <v>132.92895458129439</v>
      </c>
      <c r="Z59" s="48">
        <f>'A(IxI)'!Z59*Z$102</f>
        <v>838.3701265318233</v>
      </c>
      <c r="AA59" s="48">
        <f>'A(IxI)'!AA59*AA$102</f>
        <v>199.09457545470477</v>
      </c>
      <c r="AB59" s="48">
        <f>'A(IxI)'!AB59*AB$102</f>
        <v>234.89607180182699</v>
      </c>
      <c r="AC59" s="48">
        <f>'A(IxI)'!AC59*AC$102</f>
        <v>77.707848857206912</v>
      </c>
      <c r="AD59" s="48">
        <f>'A(IxI)'!AD59*AD$102</f>
        <v>99.153754202468079</v>
      </c>
      <c r="AE59" s="48">
        <f>'A(IxI)'!AE59*AE$102</f>
        <v>847.00071646428012</v>
      </c>
      <c r="AF59" s="48">
        <f>'A(IxI)'!AF59*AF$102</f>
        <v>514.41886061934588</v>
      </c>
      <c r="AG59" s="48">
        <f>'A(IxI)'!AG59*AG$102</f>
        <v>80.205982216324159</v>
      </c>
      <c r="AH59" s="48">
        <f>'A(IxI)'!AH59*AH$102</f>
        <v>303.05736194280979</v>
      </c>
      <c r="AI59" s="48">
        <f>'A(IxI)'!AI59*AI$102</f>
        <v>178.87364200969466</v>
      </c>
      <c r="AJ59" s="48">
        <f>'A(IxI)'!AJ59*AJ$102</f>
        <v>0</v>
      </c>
      <c r="AK59" s="48">
        <f>'A(IxI)'!AK59*AK$102</f>
        <v>165.90251826830604</v>
      </c>
      <c r="AL59" s="48">
        <f>'A(IxI)'!AL59*AL$102</f>
        <v>770.84764448848637</v>
      </c>
      <c r="AM59" s="48">
        <f>'A(IxI)'!AM59*AM$102</f>
        <v>72.538764605302262</v>
      </c>
      <c r="AN59" s="48">
        <f>'A(IxI)'!AN59*AN$102</f>
        <v>354.626314689097</v>
      </c>
      <c r="AO59" s="48">
        <f>'A(IxI)'!AO59*AO$102</f>
        <v>479.26900115265261</v>
      </c>
      <c r="AP59" s="48">
        <f>'A(IxI)'!AP59*AP$102</f>
        <v>475.27234551993467</v>
      </c>
      <c r="AQ59" s="48">
        <f>'A(IxI)'!AQ59*AQ$102</f>
        <v>707.14450060537615</v>
      </c>
      <c r="AR59" s="48">
        <f>'A(IxI)'!AR59*AR$102</f>
        <v>168.21497339249476</v>
      </c>
      <c r="AS59" s="48">
        <f>'A(IxI)'!AS59*AS$102</f>
        <v>253.99151634859393</v>
      </c>
      <c r="AT59" s="48">
        <f>'A(IxI)'!AT59*AT$102</f>
        <v>106.91756546506353</v>
      </c>
      <c r="AU59" s="48">
        <f>'A(IxI)'!AU59*AU$102</f>
        <v>63.283311977636473</v>
      </c>
      <c r="AV59" s="48">
        <f>'A(IxI)'!AV59*AV$102</f>
        <v>422.57412526732259</v>
      </c>
      <c r="AW59" s="48">
        <f>'A(IxI)'!AW59*AW$102</f>
        <v>66.705057811448</v>
      </c>
      <c r="AX59" s="48">
        <f>'A(IxI)'!AX59*AX$102</f>
        <v>226.06822569646332</v>
      </c>
      <c r="AY59" s="48">
        <f>'A(IxI)'!AY59*AY$102</f>
        <v>380.75086347614314</v>
      </c>
      <c r="AZ59" s="48">
        <f>'A(IxI)'!AZ59*AZ$102</f>
        <v>1321.284586786622</v>
      </c>
      <c r="BA59" s="48">
        <f>'A(IxI)'!BA59*BA$102</f>
        <v>897.93211926251774</v>
      </c>
      <c r="BB59" s="48">
        <f>'A(IxI)'!BB59*BB$102</f>
        <v>175.00605314471434</v>
      </c>
      <c r="BC59" s="48">
        <f>'A(IxI)'!BC59*BC$102</f>
        <v>134.31563644500267</v>
      </c>
      <c r="BD59" s="48">
        <f>'A(IxI)'!BD59*BD$102</f>
        <v>246.71261294831646</v>
      </c>
      <c r="BE59" s="48">
        <f>'A(IxI)'!BE59*BE$102</f>
        <v>346.612560079324</v>
      </c>
      <c r="BF59" s="48">
        <f>'A(IxI)'!BF59*BF$102</f>
        <v>507.2321749737381</v>
      </c>
      <c r="BG59" s="48">
        <f>'A(IxI)'!BG59*BG$102</f>
        <v>369.51572380565892</v>
      </c>
      <c r="BH59" s="48">
        <f>'A(IxI)'!BH59*BH$102</f>
        <v>401.39647891411522</v>
      </c>
      <c r="BI59" s="48">
        <f>'A(IxI)'!BI59*BI$102</f>
        <v>21445.125646501485</v>
      </c>
      <c r="BJ59" s="48">
        <f>'A(IxI)'!BJ59*BJ$102</f>
        <v>2287.7109835208103</v>
      </c>
      <c r="BK59" s="48">
        <f>'A(IxI)'!BK59*BK$102</f>
        <v>2608.7856272631357</v>
      </c>
      <c r="BL59" s="48">
        <f>'A(IxI)'!BL59*BL$102</f>
        <v>18.593981745881841</v>
      </c>
      <c r="BM59" s="48">
        <f>'A(IxI)'!BM59*BM$102</f>
        <v>46.507305020053238</v>
      </c>
      <c r="BN59" s="48">
        <f>'A(IxI)'!BN59*BN$102</f>
        <v>483.24246132083113</v>
      </c>
      <c r="BO59" s="48">
        <f>'A(IxI)'!BO59*BO$102</f>
        <v>166.49507032291376</v>
      </c>
      <c r="BP59" s="48">
        <f>'A(IxI)'!BP59*BP$102</f>
        <v>146.78000861990603</v>
      </c>
      <c r="BQ59" s="48">
        <f>'A(IxI)'!BQ59*BQ$102</f>
        <v>83.574217637834224</v>
      </c>
      <c r="BR59" s="48">
        <f>'A(IxI)'!BR59*BR$102</f>
        <v>10.911913543450854</v>
      </c>
      <c r="BS59" s="48">
        <f>'A(IxI)'!BS59*BS$102</f>
        <v>17.550039845382699</v>
      </c>
      <c r="BT59" s="48">
        <f>'A(IxI)'!BT59*BT$102</f>
        <v>693.19347154050115</v>
      </c>
      <c r="BU59" s="48">
        <f>'A(IxI)'!BU59*BU$102</f>
        <v>1097.6284252938469</v>
      </c>
      <c r="BV59" s="48">
        <f>'A(IxI)'!BV59*BV$102</f>
        <v>271.45898399977472</v>
      </c>
      <c r="BW59" s="48">
        <f>'A(IxI)'!BW59*BW$102</f>
        <v>145.88104433910229</v>
      </c>
      <c r="BX59" s="48">
        <f>'A(IxI)'!BX59*BX$102</f>
        <v>911.66435391519713</v>
      </c>
      <c r="BY59" s="48">
        <f>'A(IxI)'!BY59*BY$102</f>
        <v>585.89584652686392</v>
      </c>
      <c r="BZ59" s="48">
        <f>'A(IxI)'!BZ59*BZ$102</f>
        <v>417.79729654413188</v>
      </c>
      <c r="CA59" s="55">
        <f>'A(IxI)'!CA59*CA$102</f>
        <v>0</v>
      </c>
      <c r="CB59" s="83">
        <f t="shared" si="0"/>
        <v>59710.215886847618</v>
      </c>
      <c r="CC59" s="51">
        <f>'Sim_F(IxI)'!B53</f>
        <v>158641.20885181401</v>
      </c>
      <c r="CD59" s="48">
        <f>'Sim_F(IxI)'!C53</f>
        <v>0</v>
      </c>
      <c r="CE59" s="48">
        <f>'Sim_F(IxI)'!D53</f>
        <v>0</v>
      </c>
      <c r="CF59" s="48">
        <f>'Sim_F(IxI)'!E53</f>
        <v>381382.09492623399</v>
      </c>
      <c r="CG59" s="48">
        <f>'Sim_F(IxI)'!F53</f>
        <v>3675.8486173781298</v>
      </c>
      <c r="CH59" s="82">
        <f>'Sim_F(IxI)'!G53</f>
        <v>245136.63171772601</v>
      </c>
      <c r="CI59" s="93">
        <f t="shared" si="1"/>
        <v>848545.99999999977</v>
      </c>
      <c r="CJ59" s="127"/>
      <c r="CK59" s="48">
        <f>+'(I-AIxI)-1xSim_F(IxI)'!H52</f>
        <v>848545.9999999986</v>
      </c>
      <c r="CL59" s="48">
        <f t="shared" si="2"/>
        <v>-1.1641532182693481E-9</v>
      </c>
      <c r="CM59" s="48"/>
      <c r="CN59" s="247">
        <f t="shared" si="3"/>
        <v>0.92963231706136429</v>
      </c>
      <c r="CO59" s="360">
        <v>0</v>
      </c>
    </row>
    <row r="60" spans="1:93" ht="19.5" x14ac:dyDescent="0.25">
      <c r="A60" s="30"/>
      <c r="B60" s="42" t="s">
        <v>51</v>
      </c>
      <c r="C60" s="43" t="s">
        <v>162</v>
      </c>
      <c r="D60" s="51">
        <f>'A(IxI)'!D60*D$102</f>
        <v>20.900126934065465</v>
      </c>
      <c r="E60" s="48">
        <f>'A(IxI)'!E60*E$102</f>
        <v>35.360832049829121</v>
      </c>
      <c r="F60" s="48">
        <f>'A(IxI)'!F60*F$102</f>
        <v>72.415470345200674</v>
      </c>
      <c r="G60" s="48">
        <f>'A(IxI)'!G60*G$102</f>
        <v>5.399648512118989</v>
      </c>
      <c r="H60" s="48">
        <f>'A(IxI)'!H60*H$102</f>
        <v>186.74126518975663</v>
      </c>
      <c r="I60" s="48">
        <f>'A(IxI)'!I60*I$102</f>
        <v>36.337750342471686</v>
      </c>
      <c r="J60" s="48">
        <f>'A(IxI)'!J60*J$102</f>
        <v>26.630762048802541</v>
      </c>
      <c r="K60" s="48">
        <f>'A(IxI)'!K60*K$102</f>
        <v>89.757066854927785</v>
      </c>
      <c r="L60" s="48">
        <f>'A(IxI)'!L60*L$102</f>
        <v>59.632424760532828</v>
      </c>
      <c r="M60" s="48">
        <f>'A(IxI)'!M60*M$102</f>
        <v>78.418441087093029</v>
      </c>
      <c r="N60" s="48">
        <f>'A(IxI)'!N60*N$102</f>
        <v>575.58597621089882</v>
      </c>
      <c r="O60" s="48">
        <f>'A(IxI)'!O60*O$102</f>
        <v>2375.0738049155802</v>
      </c>
      <c r="P60" s="48">
        <f>'A(IxI)'!P60*P$102</f>
        <v>1042.7846535623557</v>
      </c>
      <c r="Q60" s="48">
        <f>'A(IxI)'!Q60*Q$102</f>
        <v>75.851306028988731</v>
      </c>
      <c r="R60" s="48">
        <f>'A(IxI)'!R60*R$102</f>
        <v>8990.6435883088998</v>
      </c>
      <c r="S60" s="48">
        <f>'A(IxI)'!S60*S$102</f>
        <v>1107.376831857657</v>
      </c>
      <c r="T60" s="48">
        <f>'A(IxI)'!T60*T$102</f>
        <v>447.77196044897289</v>
      </c>
      <c r="U60" s="48">
        <f>'A(IxI)'!U60*U$102</f>
        <v>2212.2925157810164</v>
      </c>
      <c r="V60" s="48">
        <f>'A(IxI)'!V60*V$102</f>
        <v>922.15299305975373</v>
      </c>
      <c r="W60" s="48">
        <f>'A(IxI)'!W60*W$102</f>
        <v>134.02692473312936</v>
      </c>
      <c r="X60" s="48">
        <f>'A(IxI)'!X60*X$102</f>
        <v>1233.6203490405142</v>
      </c>
      <c r="Y60" s="48">
        <f>'A(IxI)'!Y60*Y$102</f>
        <v>70.554331331610882</v>
      </c>
      <c r="Z60" s="48">
        <f>'A(IxI)'!Z60*Z$102</f>
        <v>172.8357211423552</v>
      </c>
      <c r="AA60" s="48">
        <f>'A(IxI)'!AA60*AA$102</f>
        <v>458.1087110452674</v>
      </c>
      <c r="AB60" s="48">
        <f>'A(IxI)'!AB60*AB$102</f>
        <v>110.52504111117435</v>
      </c>
      <c r="AC60" s="48">
        <f>'A(IxI)'!AC60*AC$102</f>
        <v>22.511635292939221</v>
      </c>
      <c r="AD60" s="48">
        <f>'A(IxI)'!AD60*AD$102</f>
        <v>30.219092267814858</v>
      </c>
      <c r="AE60" s="48">
        <f>'A(IxI)'!AE60*AE$102</f>
        <v>1121.3757436186893</v>
      </c>
      <c r="AF60" s="48">
        <f>'A(IxI)'!AF60*AF$102</f>
        <v>1445.9794798683888</v>
      </c>
      <c r="AG60" s="48">
        <f>'A(IxI)'!AG60*AG$102</f>
        <v>41.410078263201321</v>
      </c>
      <c r="AH60" s="48">
        <f>'A(IxI)'!AH60*AH$102</f>
        <v>389.24695562230932</v>
      </c>
      <c r="AI60" s="48">
        <f>'A(IxI)'!AI60*AI$102</f>
        <v>220.57301419114694</v>
      </c>
      <c r="AJ60" s="48">
        <f>'A(IxI)'!AJ60*AJ$102</f>
        <v>0</v>
      </c>
      <c r="AK60" s="48">
        <f>'A(IxI)'!AK60*AK$102</f>
        <v>153.86052482797834</v>
      </c>
      <c r="AL60" s="48">
        <f>'A(IxI)'!AL60*AL$102</f>
        <v>1385.4033471311855</v>
      </c>
      <c r="AM60" s="48">
        <f>'A(IxI)'!AM60*AM$102</f>
        <v>57.47962164309191</v>
      </c>
      <c r="AN60" s="48">
        <f>'A(IxI)'!AN60*AN$102</f>
        <v>476.31091502041068</v>
      </c>
      <c r="AO60" s="48">
        <f>'A(IxI)'!AO60*AO$102</f>
        <v>560.10317159290287</v>
      </c>
      <c r="AP60" s="48">
        <f>'A(IxI)'!AP60*AP$102</f>
        <v>100.54116839676635</v>
      </c>
      <c r="AQ60" s="48">
        <f>'A(IxI)'!AQ60*AQ$102</f>
        <v>443.92930561304905</v>
      </c>
      <c r="AR60" s="48">
        <f>'A(IxI)'!AR60*AR$102</f>
        <v>148.34388130611396</v>
      </c>
      <c r="AS60" s="48">
        <f>'A(IxI)'!AS60*AS$102</f>
        <v>172.44268084946006</v>
      </c>
      <c r="AT60" s="48">
        <f>'A(IxI)'!AT60*AT$102</f>
        <v>59.91976484127342</v>
      </c>
      <c r="AU60" s="48">
        <f>'A(IxI)'!AU60*AU$102</f>
        <v>393.59995423607887</v>
      </c>
      <c r="AV60" s="48">
        <f>'A(IxI)'!AV60*AV$102</f>
        <v>435.11836010275465</v>
      </c>
      <c r="AW60" s="48">
        <f>'A(IxI)'!AW60*AW$102</f>
        <v>73.849375283498404</v>
      </c>
      <c r="AX60" s="48">
        <f>'A(IxI)'!AX60*AX$102</f>
        <v>248.57328374341776</v>
      </c>
      <c r="AY60" s="48">
        <f>'A(IxI)'!AY60*AY$102</f>
        <v>683.7088184082528</v>
      </c>
      <c r="AZ60" s="48">
        <f>'A(IxI)'!AZ60*AZ$102</f>
        <v>4259.2129897382238</v>
      </c>
      <c r="BA60" s="48">
        <f>'A(IxI)'!BA60*BA$102</f>
        <v>1096.4135151360517</v>
      </c>
      <c r="BB60" s="48">
        <f>'A(IxI)'!BB60*BB$102</f>
        <v>317.50496805337121</v>
      </c>
      <c r="BC60" s="48">
        <f>'A(IxI)'!BC60*BC$102</f>
        <v>6483.2915361843907</v>
      </c>
      <c r="BD60" s="48">
        <f>'A(IxI)'!BD60*BD$102</f>
        <v>4869.1897170639368</v>
      </c>
      <c r="BE60" s="48">
        <f>'A(IxI)'!BE60*BE$102</f>
        <v>954.40905096295648</v>
      </c>
      <c r="BF60" s="48">
        <f>'A(IxI)'!BF60*BF$102</f>
        <v>1433.659955035004</v>
      </c>
      <c r="BG60" s="48">
        <f>'A(IxI)'!BG60*BG$102</f>
        <v>384.77764783221653</v>
      </c>
      <c r="BH60" s="48">
        <f>'A(IxI)'!BH60*BH$102</f>
        <v>595.39940980049664</v>
      </c>
      <c r="BI60" s="48">
        <f>'A(IxI)'!BI60*BI$102</f>
        <v>17374.431168425479</v>
      </c>
      <c r="BJ60" s="48">
        <f>'A(IxI)'!BJ60*BJ$102</f>
        <v>144.58326892933331</v>
      </c>
      <c r="BK60" s="48">
        <f>'A(IxI)'!BK60*BK$102</f>
        <v>1349.8960270658583</v>
      </c>
      <c r="BL60" s="48">
        <f>'A(IxI)'!BL60*BL$102</f>
        <v>4.2483420991578189</v>
      </c>
      <c r="BM60" s="48">
        <f>'A(IxI)'!BM60*BM$102</f>
        <v>16.814144038049911</v>
      </c>
      <c r="BN60" s="48">
        <f>'A(IxI)'!BN60*BN$102</f>
        <v>1779.5965066851809</v>
      </c>
      <c r="BO60" s="48">
        <f>'A(IxI)'!BO60*BO$102</f>
        <v>24.424631631738055</v>
      </c>
      <c r="BP60" s="48">
        <f>'A(IxI)'!BP60*BP$102</f>
        <v>112.47732267495905</v>
      </c>
      <c r="BQ60" s="48">
        <f>'A(IxI)'!BQ60*BQ$102</f>
        <v>17.866288689950604</v>
      </c>
      <c r="BR60" s="48">
        <f>'A(IxI)'!BR60*BR$102</f>
        <v>3.8945564805299395</v>
      </c>
      <c r="BS60" s="48">
        <f>'A(IxI)'!BS60*BS$102</f>
        <v>3.3695527962891725</v>
      </c>
      <c r="BT60" s="48">
        <f>'A(IxI)'!BT60*BT$102</f>
        <v>643.02837655593498</v>
      </c>
      <c r="BU60" s="48">
        <f>'A(IxI)'!BU60*BU$102</f>
        <v>79.41380983971105</v>
      </c>
      <c r="BV60" s="48">
        <f>'A(IxI)'!BV60*BV$102</f>
        <v>141.3697160719743</v>
      </c>
      <c r="BW60" s="48">
        <f>'A(IxI)'!BW60*BW$102</f>
        <v>20.163115022102311</v>
      </c>
      <c r="BX60" s="48">
        <f>'A(IxI)'!BX60*BX$102</f>
        <v>404.63516828156168</v>
      </c>
      <c r="BY60" s="48">
        <f>'A(IxI)'!BY60*BY$102</f>
        <v>101.53689008867745</v>
      </c>
      <c r="BZ60" s="48">
        <f>'A(IxI)'!BZ60*BZ$102</f>
        <v>65.953952125896706</v>
      </c>
      <c r="CA60" s="55">
        <f>'A(IxI)'!CA60*CA$102</f>
        <v>0</v>
      </c>
      <c r="CB60" s="83">
        <f t="shared" si="0"/>
        <v>71886.860296132741</v>
      </c>
      <c r="CC60" s="51">
        <f>'Sim_F(IxI)'!B54</f>
        <v>37481.367684753903</v>
      </c>
      <c r="CD60" s="48">
        <f>'Sim_F(IxI)'!C54</f>
        <v>0</v>
      </c>
      <c r="CE60" s="48">
        <f>'Sim_F(IxI)'!D54</f>
        <v>0</v>
      </c>
      <c r="CF60" s="48">
        <f>'Sim_F(IxI)'!E54</f>
        <v>84493.055921305495</v>
      </c>
      <c r="CG60" s="48">
        <f>'Sim_F(IxI)'!F54</f>
        <v>-4210.8530360476698</v>
      </c>
      <c r="CH60" s="82">
        <f>'Sim_F(IxI)'!G54</f>
        <v>81652.569133855504</v>
      </c>
      <c r="CI60" s="93">
        <f t="shared" si="1"/>
        <v>271303</v>
      </c>
      <c r="CJ60" s="127"/>
      <c r="CK60" s="48">
        <f>+'(I-AIxI)-1xSim_F(IxI)'!H53</f>
        <v>271303.00000000035</v>
      </c>
      <c r="CL60" s="48">
        <f t="shared" si="2"/>
        <v>0</v>
      </c>
      <c r="CM60" s="48"/>
      <c r="CN60" s="247">
        <f t="shared" si="3"/>
        <v>0.73503108960780839</v>
      </c>
      <c r="CO60" s="360">
        <v>0</v>
      </c>
    </row>
    <row r="61" spans="1:93" ht="19.5" x14ac:dyDescent="0.25">
      <c r="A61" s="30"/>
      <c r="B61" s="42" t="s">
        <v>52</v>
      </c>
      <c r="C61" s="43" t="s">
        <v>163</v>
      </c>
      <c r="D61" s="51">
        <f>'A(IxI)'!D61*D$102</f>
        <v>36.541737553455754</v>
      </c>
      <c r="E61" s="48">
        <f>'A(IxI)'!E61*E$102</f>
        <v>49.785880208247029</v>
      </c>
      <c r="F61" s="48">
        <f>'A(IxI)'!F61*F$102</f>
        <v>111.78136537430861</v>
      </c>
      <c r="G61" s="48">
        <f>'A(IxI)'!G61*G$102</f>
        <v>16.308050496158522</v>
      </c>
      <c r="H61" s="48">
        <f>'A(IxI)'!H61*H$102</f>
        <v>367.87698338441737</v>
      </c>
      <c r="I61" s="48">
        <f>'A(IxI)'!I61*I$102</f>
        <v>58.708636330949126</v>
      </c>
      <c r="J61" s="48">
        <f>'A(IxI)'!J61*J$102</f>
        <v>80.479649438643037</v>
      </c>
      <c r="K61" s="48">
        <f>'A(IxI)'!K61*K$102</f>
        <v>218.36304692135417</v>
      </c>
      <c r="L61" s="48">
        <f>'A(IxI)'!L61*L$102</f>
        <v>72.755331679125078</v>
      </c>
      <c r="M61" s="48">
        <f>'A(IxI)'!M61*M$102</f>
        <v>253.71561388026009</v>
      </c>
      <c r="N61" s="48">
        <f>'A(IxI)'!N61*N$102</f>
        <v>34.479441102922507</v>
      </c>
      <c r="O61" s="48">
        <f>'A(IxI)'!O61*O$102</f>
        <v>1486.3337496503195</v>
      </c>
      <c r="P61" s="48">
        <f>'A(IxI)'!P61*P$102</f>
        <v>29495.410798179986</v>
      </c>
      <c r="Q61" s="48">
        <f>'A(IxI)'!Q61*Q$102</f>
        <v>60.137542581161533</v>
      </c>
      <c r="R61" s="48">
        <f>'A(IxI)'!R61*R$102</f>
        <v>2227.8720669695249</v>
      </c>
      <c r="S61" s="48">
        <f>'A(IxI)'!S61*S$102</f>
        <v>274.16040811145257</v>
      </c>
      <c r="T61" s="48">
        <f>'A(IxI)'!T61*T$102</f>
        <v>500.53167723986672</v>
      </c>
      <c r="U61" s="48">
        <f>'A(IxI)'!U61*U$102</f>
        <v>1112.4107233215152</v>
      </c>
      <c r="V61" s="48">
        <f>'A(IxI)'!V61*V$102</f>
        <v>1565.0656211249568</v>
      </c>
      <c r="W61" s="48">
        <f>'A(IxI)'!W61*W$102</f>
        <v>418.78387746927376</v>
      </c>
      <c r="X61" s="48">
        <f>'A(IxI)'!X61*X$102</f>
        <v>329.80347927085785</v>
      </c>
      <c r="Y61" s="48">
        <f>'A(IxI)'!Y61*Y$102</f>
        <v>78.590335209440042</v>
      </c>
      <c r="Z61" s="48">
        <f>'A(IxI)'!Z61*Z$102</f>
        <v>519.73765701252205</v>
      </c>
      <c r="AA61" s="48">
        <f>'A(IxI)'!AA61*AA$102</f>
        <v>134.16178000855368</v>
      </c>
      <c r="AB61" s="48">
        <f>'A(IxI)'!AB61*AB$102</f>
        <v>140.13931681029933</v>
      </c>
      <c r="AC61" s="48">
        <f>'A(IxI)'!AC61*AC$102</f>
        <v>40.506187676624457</v>
      </c>
      <c r="AD61" s="48">
        <f>'A(IxI)'!AD61*AD$102</f>
        <v>60.606075402697336</v>
      </c>
      <c r="AE61" s="48">
        <f>'A(IxI)'!AE61*AE$102</f>
        <v>534.42320445385008</v>
      </c>
      <c r="AF61" s="48">
        <f>'A(IxI)'!AF61*AF$102</f>
        <v>397.01406758423832</v>
      </c>
      <c r="AG61" s="48">
        <f>'A(IxI)'!AG61*AG$102</f>
        <v>47.526950759446883</v>
      </c>
      <c r="AH61" s="48">
        <f>'A(IxI)'!AH61*AH$102</f>
        <v>159.03184981204464</v>
      </c>
      <c r="AI61" s="48">
        <f>'A(IxI)'!AI61*AI$102</f>
        <v>93.871342167413161</v>
      </c>
      <c r="AJ61" s="48">
        <f>'A(IxI)'!AJ61*AJ$102</f>
        <v>0</v>
      </c>
      <c r="AK61" s="48">
        <f>'A(IxI)'!AK61*AK$102</f>
        <v>86.905418213562044</v>
      </c>
      <c r="AL61" s="48">
        <f>'A(IxI)'!AL61*AL$102</f>
        <v>351.13581576027536</v>
      </c>
      <c r="AM61" s="48">
        <f>'A(IxI)'!AM61*AM$102</f>
        <v>41.139008343255036</v>
      </c>
      <c r="AN61" s="48">
        <f>'A(IxI)'!AN61*AN$102</f>
        <v>184.25446081687298</v>
      </c>
      <c r="AO61" s="48">
        <f>'A(IxI)'!AO61*AO$102</f>
        <v>256.36869385304874</v>
      </c>
      <c r="AP61" s="48">
        <f>'A(IxI)'!AP61*AP$102</f>
        <v>56.81380034251918</v>
      </c>
      <c r="AQ61" s="48">
        <f>'A(IxI)'!AQ61*AQ$102</f>
        <v>9660.2623933648647</v>
      </c>
      <c r="AR61" s="48">
        <f>'A(IxI)'!AR61*AR$102</f>
        <v>90.800114283607996</v>
      </c>
      <c r="AS61" s="48">
        <f>'A(IxI)'!AS61*AS$102</f>
        <v>139.69764500821569</v>
      </c>
      <c r="AT61" s="48">
        <f>'A(IxI)'!AT61*AT$102</f>
        <v>61.913463847256722</v>
      </c>
      <c r="AU61" s="48">
        <f>'A(IxI)'!AU61*AU$102</f>
        <v>38.346850996102283</v>
      </c>
      <c r="AV61" s="48">
        <f>'A(IxI)'!AV61*AV$102</f>
        <v>229.64241869134855</v>
      </c>
      <c r="AW61" s="48">
        <f>'A(IxI)'!AW61*AW$102</f>
        <v>35.815827921511392</v>
      </c>
      <c r="AX61" s="48">
        <f>'A(IxI)'!AX61*AX$102</f>
        <v>119.9917855632894</v>
      </c>
      <c r="AY61" s="48">
        <f>'A(IxI)'!AY61*AY$102</f>
        <v>198.86031107025124</v>
      </c>
      <c r="AZ61" s="48">
        <f>'A(IxI)'!AZ61*AZ$102</f>
        <v>690.84870259141394</v>
      </c>
      <c r="BA61" s="48">
        <f>'A(IxI)'!BA61*BA$102</f>
        <v>57.220580606711209</v>
      </c>
      <c r="BB61" s="48">
        <f>'A(IxI)'!BB61*BB$102</f>
        <v>93.913830647396509</v>
      </c>
      <c r="BC61" s="48">
        <f>'A(IxI)'!BC61*BC$102</f>
        <v>263.21570784712986</v>
      </c>
      <c r="BD61" s="48">
        <f>'A(IxI)'!BD61*BD$102</f>
        <v>4409.5534777979155</v>
      </c>
      <c r="BE61" s="48">
        <f>'A(IxI)'!BE61*BE$102</f>
        <v>443.19928546012977</v>
      </c>
      <c r="BF61" s="48">
        <f>'A(IxI)'!BF61*BF$102</f>
        <v>240.58857797951731</v>
      </c>
      <c r="BG61" s="48">
        <f>'A(IxI)'!BG61*BG$102</f>
        <v>219.50803769502781</v>
      </c>
      <c r="BH61" s="48">
        <f>'A(IxI)'!BH61*BH$102</f>
        <v>680.87703541672806</v>
      </c>
      <c r="BI61" s="48">
        <f>'A(IxI)'!BI61*BI$102</f>
        <v>5340.616207190109</v>
      </c>
      <c r="BJ61" s="48">
        <f>'A(IxI)'!BJ61*BJ$102</f>
        <v>1127.6126719961755</v>
      </c>
      <c r="BK61" s="48">
        <f>'A(IxI)'!BK61*BK$102</f>
        <v>21505.313717250323</v>
      </c>
      <c r="BL61" s="48">
        <f>'A(IxI)'!BL61*BL$102</f>
        <v>10.976506611398724</v>
      </c>
      <c r="BM61" s="48">
        <f>'A(IxI)'!BM61*BM$102</f>
        <v>28.171857605404334</v>
      </c>
      <c r="BN61" s="48">
        <f>'A(IxI)'!BN61*BN$102</f>
        <v>324.10252459941387</v>
      </c>
      <c r="BO61" s="48">
        <f>'A(IxI)'!BO61*BO$102</f>
        <v>69.21071725632477</v>
      </c>
      <c r="BP61" s="48">
        <f>'A(IxI)'!BP61*BP$102</f>
        <v>183.40377259301559</v>
      </c>
      <c r="BQ61" s="48">
        <f>'A(IxI)'!BQ61*BQ$102</f>
        <v>71.783842395429744</v>
      </c>
      <c r="BR61" s="48">
        <f>'A(IxI)'!BR61*BR$102</f>
        <v>16.196000363327425</v>
      </c>
      <c r="BS61" s="48">
        <f>'A(IxI)'!BS61*BS$102</f>
        <v>10.901876451012059</v>
      </c>
      <c r="BT61" s="48">
        <f>'A(IxI)'!BT61*BT$102</f>
        <v>249.71104719972013</v>
      </c>
      <c r="BU61" s="48">
        <f>'A(IxI)'!BU61*BU$102</f>
        <v>181.86861642142458</v>
      </c>
      <c r="BV61" s="48">
        <f>'A(IxI)'!BV61*BV$102</f>
        <v>240.85013921577769</v>
      </c>
      <c r="BW61" s="48">
        <f>'A(IxI)'!BW61*BW$102</f>
        <v>201.8690598090231</v>
      </c>
      <c r="BX61" s="48">
        <f>'A(IxI)'!BX61*BX$102</f>
        <v>325.12786077636514</v>
      </c>
      <c r="BY61" s="48">
        <f>'A(IxI)'!BY61*BY$102</f>
        <v>243.65938784971897</v>
      </c>
      <c r="BZ61" s="48">
        <f>'A(IxI)'!BZ61*BZ$102</f>
        <v>424.76616120945999</v>
      </c>
      <c r="CA61" s="55">
        <f>'A(IxI)'!CA61*CA$102</f>
        <v>0</v>
      </c>
      <c r="CB61" s="83">
        <f t="shared" si="0"/>
        <v>90183.929658097259</v>
      </c>
      <c r="CC61" s="51">
        <f>'Sim_F(IxI)'!B55</f>
        <v>293301.58254773502</v>
      </c>
      <c r="CD61" s="48">
        <f>'Sim_F(IxI)'!C55</f>
        <v>0</v>
      </c>
      <c r="CE61" s="48">
        <f>'Sim_F(IxI)'!D55</f>
        <v>0</v>
      </c>
      <c r="CF61" s="48">
        <f>'Sim_F(IxI)'!E55</f>
        <v>144417.848423444</v>
      </c>
      <c r="CG61" s="48">
        <f>'Sim_F(IxI)'!F55</f>
        <v>23645.843962358598</v>
      </c>
      <c r="CH61" s="82">
        <f>'Sim_F(IxI)'!G55</f>
        <v>91730.795408364997</v>
      </c>
      <c r="CI61" s="93">
        <f t="shared" si="1"/>
        <v>643279.99999999977</v>
      </c>
      <c r="CJ61" s="127"/>
      <c r="CK61" s="48">
        <f>+'(I-AIxI)-1xSim_F(IxI)'!H54</f>
        <v>643279.99999999756</v>
      </c>
      <c r="CL61" s="48">
        <f t="shared" si="2"/>
        <v>-2.2118911147117615E-9</v>
      </c>
      <c r="CM61" s="48"/>
      <c r="CN61" s="247">
        <f t="shared" si="3"/>
        <v>0.85980610362812904</v>
      </c>
      <c r="CO61" s="360">
        <v>0</v>
      </c>
    </row>
    <row r="62" spans="1:93" ht="19.5" x14ac:dyDescent="0.25">
      <c r="A62" s="30"/>
      <c r="B62" s="42" t="s">
        <v>53</v>
      </c>
      <c r="C62" s="43" t="s">
        <v>164</v>
      </c>
      <c r="D62" s="51">
        <f>'A(IxI)'!D62*D$102</f>
        <v>18.941612033512786</v>
      </c>
      <c r="E62" s="48">
        <f>'A(IxI)'!E62*E$102</f>
        <v>27.03199360227369</v>
      </c>
      <c r="F62" s="48">
        <f>'A(IxI)'!F62*F$102</f>
        <v>59.45171421341967</v>
      </c>
      <c r="G62" s="48">
        <f>'A(IxI)'!G62*G$102</f>
        <v>7.7544782758741739</v>
      </c>
      <c r="H62" s="48">
        <f>'A(IxI)'!H62*H$102</f>
        <v>186.47991638891392</v>
      </c>
      <c r="I62" s="48">
        <f>'A(IxI)'!I62*I$102</f>
        <v>30.922908807234613</v>
      </c>
      <c r="J62" s="48">
        <f>'A(IxI)'!J62*J$102</f>
        <v>38.265172242564994</v>
      </c>
      <c r="K62" s="48">
        <f>'A(IxI)'!K62*K$102</f>
        <v>106.9377331499318</v>
      </c>
      <c r="L62" s="48">
        <f>'A(IxI)'!L62*L$102</f>
        <v>40.919496561310069</v>
      </c>
      <c r="M62" s="48">
        <f>'A(IxI)'!M62*M$102</f>
        <v>119.64754329299838</v>
      </c>
      <c r="N62" s="48">
        <f>'A(IxI)'!N62*N$102</f>
        <v>7.2086305738382901</v>
      </c>
      <c r="O62" s="48">
        <f>'A(IxI)'!O62*O$102</f>
        <v>584.67867378716346</v>
      </c>
      <c r="P62" s="48">
        <f>'A(IxI)'!P62*P$102</f>
        <v>427.66825081000246</v>
      </c>
      <c r="Q62" s="48">
        <f>'A(IxI)'!Q62*Q$102</f>
        <v>40.02315035681071</v>
      </c>
      <c r="R62" s="48">
        <f>'A(IxI)'!R62*R$102</f>
        <v>1319.1534347566494</v>
      </c>
      <c r="S62" s="48">
        <f>'A(IxI)'!S62*S$102</f>
        <v>193.32763094996795</v>
      </c>
      <c r="T62" s="48">
        <f>'A(IxI)'!T62*T$102</f>
        <v>288.18844863115123</v>
      </c>
      <c r="U62" s="48">
        <f>'A(IxI)'!U62*U$102</f>
        <v>683.8694670446024</v>
      </c>
      <c r="V62" s="48">
        <f>'A(IxI)'!V62*V$102</f>
        <v>726.39023287355678</v>
      </c>
      <c r="W62" s="48">
        <f>'A(IxI)'!W62*W$102</f>
        <v>198.30722174578671</v>
      </c>
      <c r="X62" s="48">
        <f>'A(IxI)'!X62*X$102</f>
        <v>170.87756136237934</v>
      </c>
      <c r="Y62" s="48">
        <f>'A(IxI)'!Y62*Y$102</f>
        <v>45.293644166136929</v>
      </c>
      <c r="Z62" s="48">
        <f>'A(IxI)'!Z62*Z$102</f>
        <v>247.26851901388815</v>
      </c>
      <c r="AA62" s="48">
        <f>'A(IxI)'!AA62*AA$102</f>
        <v>60.688835302788775</v>
      </c>
      <c r="AB62" s="48">
        <f>'A(IxI)'!AB62*AB$102</f>
        <v>78.046250173135391</v>
      </c>
      <c r="AC62" s="48">
        <f>'A(IxI)'!AC62*AC$102</f>
        <v>20.87829346658749</v>
      </c>
      <c r="AD62" s="48">
        <f>'A(IxI)'!AD62*AD$102</f>
        <v>30.624628517710413</v>
      </c>
      <c r="AE62" s="48">
        <f>'A(IxI)'!AE62*AE$102</f>
        <v>270.44744208526669</v>
      </c>
      <c r="AF62" s="48">
        <f>'A(IxI)'!AF62*AF$102</f>
        <v>194.14296442707408</v>
      </c>
      <c r="AG62" s="48">
        <f>'A(IxI)'!AG62*AG$102</f>
        <v>27.167331579449346</v>
      </c>
      <c r="AH62" s="48">
        <f>'A(IxI)'!AH62*AH$102</f>
        <v>135.51105654447821</v>
      </c>
      <c r="AI62" s="48">
        <f>'A(IxI)'!AI62*AI$102</f>
        <v>78.351191487777669</v>
      </c>
      <c r="AJ62" s="48">
        <f>'A(IxI)'!AJ62*AJ$102</f>
        <v>0</v>
      </c>
      <c r="AK62" s="48">
        <f>'A(IxI)'!AK62*AK$102</f>
        <v>63.567811766638528</v>
      </c>
      <c r="AL62" s="48">
        <f>'A(IxI)'!AL62*AL$102</f>
        <v>348.06953043865195</v>
      </c>
      <c r="AM62" s="48">
        <f>'A(IxI)'!AM62*AM$102</f>
        <v>27.36536478135249</v>
      </c>
      <c r="AN62" s="48">
        <f>'A(IxI)'!AN62*AN$102</f>
        <v>161.51016886288977</v>
      </c>
      <c r="AO62" s="48">
        <f>'A(IxI)'!AO62*AO$102</f>
        <v>206.46141193162495</v>
      </c>
      <c r="AP62" s="48">
        <f>'A(IxI)'!AP62*AP$102</f>
        <v>41.47775564988941</v>
      </c>
      <c r="AQ62" s="48">
        <f>'A(IxI)'!AQ62*AQ$102</f>
        <v>279.03766437652126</v>
      </c>
      <c r="AR62" s="48">
        <f>'A(IxI)'!AR62*AR$102</f>
        <v>64.213310844521999</v>
      </c>
      <c r="AS62" s="48">
        <f>'A(IxI)'!AS62*AS$102</f>
        <v>88.86241789333522</v>
      </c>
      <c r="AT62" s="48">
        <f>'A(IxI)'!AT62*AT$102</f>
        <v>36.451606191842892</v>
      </c>
      <c r="AU62" s="48">
        <f>'A(IxI)'!AU62*AU$102</f>
        <v>16.546719685115779</v>
      </c>
      <c r="AV62" s="48">
        <f>'A(IxI)'!AV62*AV$102</f>
        <v>173.08465026752106</v>
      </c>
      <c r="AW62" s="48">
        <f>'A(IxI)'!AW62*AW$102</f>
        <v>28.060191075292988</v>
      </c>
      <c r="AX62" s="48">
        <f>'A(IxI)'!AX62*AX$102</f>
        <v>94.21115872320209</v>
      </c>
      <c r="AY62" s="48">
        <f>'A(IxI)'!AY62*AY$102</f>
        <v>176.56138039466359</v>
      </c>
      <c r="AZ62" s="48">
        <f>'A(IxI)'!AZ62*AZ$102</f>
        <v>684.43333228494521</v>
      </c>
      <c r="BA62" s="48">
        <f>'A(IxI)'!BA62*BA$102</f>
        <v>15.387097701601748</v>
      </c>
      <c r="BB62" s="48">
        <f>'A(IxI)'!BB62*BB$102</f>
        <v>71.105523271986669</v>
      </c>
      <c r="BC62" s="48">
        <f>'A(IxI)'!BC62*BC$102</f>
        <v>49.085662828802249</v>
      </c>
      <c r="BD62" s="48">
        <f>'A(IxI)'!BD62*BD$102</f>
        <v>6582.0648408730494</v>
      </c>
      <c r="BE62" s="48">
        <f>'A(IxI)'!BE62*BE$102</f>
        <v>10435.370459872976</v>
      </c>
      <c r="BF62" s="48">
        <f>'A(IxI)'!BF62*BF$102</f>
        <v>192.12809482460673</v>
      </c>
      <c r="BG62" s="48">
        <f>'A(IxI)'!BG62*BG$102</f>
        <v>152.28738433887978</v>
      </c>
      <c r="BH62" s="48">
        <f>'A(IxI)'!BH62*BH$102</f>
        <v>186.64412850737182</v>
      </c>
      <c r="BI62" s="48">
        <f>'A(IxI)'!BI62*BI$102</f>
        <v>20491.742554143933</v>
      </c>
      <c r="BJ62" s="48">
        <f>'A(IxI)'!BJ62*BJ$102</f>
        <v>27512.66284596932</v>
      </c>
      <c r="BK62" s="48">
        <f>'A(IxI)'!BK62*BK$102</f>
        <v>877.98409929863374</v>
      </c>
      <c r="BL62" s="48">
        <f>'A(IxI)'!BL62*BL$102</f>
        <v>5.259936304087435</v>
      </c>
      <c r="BM62" s="48">
        <f>'A(IxI)'!BM62*BM$102</f>
        <v>14.679139307039831</v>
      </c>
      <c r="BN62" s="48">
        <f>'A(IxI)'!BN62*BN$102</f>
        <v>172.85881582972831</v>
      </c>
      <c r="BO62" s="48">
        <f>'A(IxI)'!BO62*BO$102</f>
        <v>32.638481182217383</v>
      </c>
      <c r="BP62" s="48">
        <f>'A(IxI)'!BP62*BP$102</f>
        <v>4291.7450479039617</v>
      </c>
      <c r="BQ62" s="48">
        <f>'A(IxI)'!BQ62*BQ$102</f>
        <v>802.98913845389552</v>
      </c>
      <c r="BR62" s="48">
        <f>'A(IxI)'!BR62*BR$102</f>
        <v>414.5190630836787</v>
      </c>
      <c r="BS62" s="48">
        <f>'A(IxI)'!BS62*BS$102</f>
        <v>5.1411212526438339</v>
      </c>
      <c r="BT62" s="48">
        <f>'A(IxI)'!BT62*BT$102</f>
        <v>213.98233699948565</v>
      </c>
      <c r="BU62" s="48">
        <f>'A(IxI)'!BU62*BU$102</f>
        <v>1384.1074492037158</v>
      </c>
      <c r="BV62" s="48">
        <f>'A(IxI)'!BV62*BV$102</f>
        <v>73.842712537594622</v>
      </c>
      <c r="BW62" s="48">
        <f>'A(IxI)'!BW62*BW$102</f>
        <v>5480.1254732410634</v>
      </c>
      <c r="BX62" s="48">
        <f>'A(IxI)'!BX62*BX$102</f>
        <v>175.01883116507418</v>
      </c>
      <c r="BY62" s="48">
        <f>'A(IxI)'!BY62*BY$102</f>
        <v>660.95636604580034</v>
      </c>
      <c r="BZ62" s="48">
        <f>'A(IxI)'!BZ62*BZ$102</f>
        <v>49.185612197810222</v>
      </c>
      <c r="CA62" s="55">
        <f>'A(IxI)'!CA62*CA$102</f>
        <v>0</v>
      </c>
      <c r="CB62" s="83">
        <f t="shared" si="0"/>
        <v>89297.892119731172</v>
      </c>
      <c r="CC62" s="51">
        <f>'Sim_F(IxI)'!B56</f>
        <v>406548.96682245599</v>
      </c>
      <c r="CD62" s="48">
        <f>'Sim_F(IxI)'!C56</f>
        <v>0</v>
      </c>
      <c r="CE62" s="48">
        <f>'Sim_F(IxI)'!D56</f>
        <v>0</v>
      </c>
      <c r="CF62" s="48">
        <f>'Sim_F(IxI)'!E56</f>
        <v>108934.568711335</v>
      </c>
      <c r="CG62" s="48">
        <f>'Sim_F(IxI)'!F56</f>
        <v>-3049.0525896980998</v>
      </c>
      <c r="CH62" s="82">
        <f>'Sim_F(IxI)'!G56</f>
        <v>22630.624936175798</v>
      </c>
      <c r="CI62" s="93">
        <f t="shared" si="1"/>
        <v>624362.99999999977</v>
      </c>
      <c r="CJ62" s="127"/>
      <c r="CK62" s="48">
        <f>+'(I-AIxI)-1xSim_F(IxI)'!H55</f>
        <v>624362.99999999814</v>
      </c>
      <c r="CL62" s="48">
        <f t="shared" si="2"/>
        <v>-1.6298145055770874E-9</v>
      </c>
      <c r="CM62" s="48"/>
      <c r="CN62" s="247">
        <f t="shared" si="3"/>
        <v>0.85697760418261315</v>
      </c>
      <c r="CO62" s="360">
        <v>0</v>
      </c>
    </row>
    <row r="63" spans="1:93" ht="19.5" x14ac:dyDescent="0.25">
      <c r="A63" s="30"/>
      <c r="B63" s="42" t="s">
        <v>54</v>
      </c>
      <c r="C63" s="43" t="s">
        <v>165</v>
      </c>
      <c r="D63" s="51">
        <f>'A(IxI)'!D63*D$102</f>
        <v>804.50466746475797</v>
      </c>
      <c r="E63" s="48">
        <f>'A(IxI)'!E63*E$102</f>
        <v>1006.2024191616309</v>
      </c>
      <c r="F63" s="48">
        <f>'A(IxI)'!F63*F$102</f>
        <v>2292.7237281919538</v>
      </c>
      <c r="G63" s="48">
        <f>'A(IxI)'!G63*G$102</f>
        <v>367.17568250316435</v>
      </c>
      <c r="H63" s="48">
        <f>'A(IxI)'!H63*H$102</f>
        <v>8747.5466527873032</v>
      </c>
      <c r="I63" s="48">
        <f>'A(IxI)'!I63*I$102</f>
        <v>1487.0621318637106</v>
      </c>
      <c r="J63" s="48">
        <f>'A(IxI)'!J63*J$102</f>
        <v>1761.5900142574972</v>
      </c>
      <c r="K63" s="48">
        <f>'A(IxI)'!K63*K$102</f>
        <v>4747.4465954435973</v>
      </c>
      <c r="L63" s="48">
        <f>'A(IxI)'!L63*L$102</f>
        <v>1413.8833404006373</v>
      </c>
      <c r="M63" s="48">
        <f>'A(IxI)'!M63*M$102</f>
        <v>5630.3007533337313</v>
      </c>
      <c r="N63" s="48">
        <f>'A(IxI)'!N63*N$102</f>
        <v>337.01362220732631</v>
      </c>
      <c r="O63" s="48">
        <f>'A(IxI)'!O63*O$102</f>
        <v>22921.262779967146</v>
      </c>
      <c r="P63" s="48">
        <f>'A(IxI)'!P63*P$102</f>
        <v>3275.110261547266</v>
      </c>
      <c r="Q63" s="48">
        <f>'A(IxI)'!Q63*Q$102</f>
        <v>1006.7310111590886</v>
      </c>
      <c r="R63" s="48">
        <f>'A(IxI)'!R63*R$102</f>
        <v>2401.2852938518004</v>
      </c>
      <c r="S63" s="48">
        <f>'A(IxI)'!S63*S$102</f>
        <v>295.74231655740465</v>
      </c>
      <c r="T63" s="48">
        <f>'A(IxI)'!T63*T$102</f>
        <v>9440.8745488581608</v>
      </c>
      <c r="U63" s="48">
        <f>'A(IxI)'!U63*U$102</f>
        <v>14932.953001093269</v>
      </c>
      <c r="V63" s="48">
        <f>'A(IxI)'!V63*V$102</f>
        <v>33568.660523562932</v>
      </c>
      <c r="W63" s="48">
        <f>'A(IxI)'!W63*W$102</f>
        <v>9177.2481455877751</v>
      </c>
      <c r="X63" s="48">
        <f>'A(IxI)'!X63*X$102</f>
        <v>5947.4098388521143</v>
      </c>
      <c r="Y63" s="48">
        <f>'A(IxI)'!Y63*Y$102</f>
        <v>1499.559410393585</v>
      </c>
      <c r="Z63" s="48">
        <f>'A(IxI)'!Z63*Z$102</f>
        <v>11355.235141043619</v>
      </c>
      <c r="AA63" s="48">
        <f>'A(IxI)'!AA63*AA$102</f>
        <v>2541.1472887771833</v>
      </c>
      <c r="AB63" s="48">
        <f>'A(IxI)'!AB63*AB$102</f>
        <v>2763.1225433809968</v>
      </c>
      <c r="AC63" s="48">
        <f>'A(IxI)'!AC63*AC$102</f>
        <v>854.83985864778754</v>
      </c>
      <c r="AD63" s="48">
        <f>'A(IxI)'!AD63*AD$102</f>
        <v>1270.9137049586661</v>
      </c>
      <c r="AE63" s="48">
        <f>'A(IxI)'!AE63*AE$102</f>
        <v>10275.703286090789</v>
      </c>
      <c r="AF63" s="48">
        <f>'A(IxI)'!AF63*AF$102</f>
        <v>4665.1663341743597</v>
      </c>
      <c r="AG63" s="48">
        <f>'A(IxI)'!AG63*AG$102</f>
        <v>904.99347073474678</v>
      </c>
      <c r="AH63" s="48">
        <f>'A(IxI)'!AH63*AH$102</f>
        <v>1805.5390032167759</v>
      </c>
      <c r="AI63" s="48">
        <f>'A(IxI)'!AI63*AI$102</f>
        <v>1111.1457369801601</v>
      </c>
      <c r="AJ63" s="48">
        <f>'A(IxI)'!AJ63*AJ$102</f>
        <v>0</v>
      </c>
      <c r="AK63" s="48">
        <f>'A(IxI)'!AK63*AK$102</f>
        <v>1425.9463700807341</v>
      </c>
      <c r="AL63" s="48">
        <f>'A(IxI)'!AL63*AL$102</f>
        <v>3362.6092550762719</v>
      </c>
      <c r="AM63" s="48">
        <f>'A(IxI)'!AM63*AM$102</f>
        <v>663.07670478516559</v>
      </c>
      <c r="AN63" s="48">
        <f>'A(IxI)'!AN63*AN$102</f>
        <v>1756.7335134015145</v>
      </c>
      <c r="AO63" s="48">
        <f>'A(IxI)'!AO63*AO$102</f>
        <v>3047.1036235009901</v>
      </c>
      <c r="AP63" s="48">
        <f>'A(IxI)'!AP63*AP$102</f>
        <v>1217.7640811169179</v>
      </c>
      <c r="AQ63" s="48">
        <f>'A(IxI)'!AQ63*AQ$102</f>
        <v>7350.298110615744</v>
      </c>
      <c r="AR63" s="48">
        <f>'A(IxI)'!AR63*AR$102</f>
        <v>1507.3227630577412</v>
      </c>
      <c r="AS63" s="48">
        <f>'A(IxI)'!AS63*AS$102</f>
        <v>2657.9701148165659</v>
      </c>
      <c r="AT63" s="48">
        <f>'A(IxI)'!AT63*AT$102</f>
        <v>1274.8854048603357</v>
      </c>
      <c r="AU63" s="48">
        <f>'A(IxI)'!AU63*AU$102</f>
        <v>447.53277830790336</v>
      </c>
      <c r="AV63" s="48">
        <f>'A(IxI)'!AV63*AV$102</f>
        <v>3448.1566580328649</v>
      </c>
      <c r="AW63" s="48">
        <f>'A(IxI)'!AW63*AW$102</f>
        <v>466.90108348583186</v>
      </c>
      <c r="AX63" s="48">
        <f>'A(IxI)'!AX63*AX$102</f>
        <v>1558.2396818381678</v>
      </c>
      <c r="AY63" s="48">
        <f>'A(IxI)'!AY63*AY$102</f>
        <v>1665.5366561301605</v>
      </c>
      <c r="AZ63" s="48">
        <f>'A(IxI)'!AZ63*AZ$102</f>
        <v>1830.701069161651</v>
      </c>
      <c r="BA63" s="48">
        <f>'A(IxI)'!BA63*BA$102</f>
        <v>490.66901888652353</v>
      </c>
      <c r="BB63" s="48">
        <f>'A(IxI)'!BB63*BB$102</f>
        <v>1292.4721149970751</v>
      </c>
      <c r="BC63" s="48">
        <f>'A(IxI)'!BC63*BC$102</f>
        <v>435.38803643498403</v>
      </c>
      <c r="BD63" s="48">
        <f>'A(IxI)'!BD63*BD$102</f>
        <v>1891.3654160654323</v>
      </c>
      <c r="BE63" s="48">
        <f>'A(IxI)'!BE63*BE$102</f>
        <v>1412.6370459618479</v>
      </c>
      <c r="BF63" s="48">
        <f>'A(IxI)'!BF63*BF$102</f>
        <v>3773.0791276337986</v>
      </c>
      <c r="BG63" s="48">
        <f>'A(IxI)'!BG63*BG$102</f>
        <v>2651.9798002145644</v>
      </c>
      <c r="BH63" s="48">
        <f>'A(IxI)'!BH63*BH$102</f>
        <v>1656.7432792625696</v>
      </c>
      <c r="BI63" s="48">
        <f>'A(IxI)'!BI63*BI$102</f>
        <v>15667.095968395943</v>
      </c>
      <c r="BJ63" s="48">
        <f>'A(IxI)'!BJ63*BJ$102</f>
        <v>47024.236691382088</v>
      </c>
      <c r="BK63" s="48">
        <f>'A(IxI)'!BK63*BK$102</f>
        <v>29336.376745684374</v>
      </c>
      <c r="BL63" s="48">
        <f>'A(IxI)'!BL63*BL$102</f>
        <v>262.76662728805104</v>
      </c>
      <c r="BM63" s="48">
        <f>'A(IxI)'!BM63*BM$102</f>
        <v>583.86189211804481</v>
      </c>
      <c r="BN63" s="48">
        <f>'A(IxI)'!BN63*BN$102</f>
        <v>4762.6923824377745</v>
      </c>
      <c r="BO63" s="48">
        <f>'A(IxI)'!BO63*BO$102</f>
        <v>2703.6080269017516</v>
      </c>
      <c r="BP63" s="48">
        <f>'A(IxI)'!BP63*BP$102</f>
        <v>1510.8235345654532</v>
      </c>
      <c r="BQ63" s="48">
        <f>'A(IxI)'!BQ63*BQ$102</f>
        <v>1128.362570903852</v>
      </c>
      <c r="BR63" s="48">
        <f>'A(IxI)'!BR63*BR$102</f>
        <v>148.72393702270944</v>
      </c>
      <c r="BS63" s="48">
        <f>'A(IxI)'!BS63*BS$102</f>
        <v>239.40714119034513</v>
      </c>
      <c r="BT63" s="48">
        <f>'A(IxI)'!BT63*BT$102</f>
        <v>7195.4552303139162</v>
      </c>
      <c r="BU63" s="48">
        <f>'A(IxI)'!BU63*BU$102</f>
        <v>21769.4267352116</v>
      </c>
      <c r="BV63" s="48">
        <f>'A(IxI)'!BV63*BV$102</f>
        <v>3491.8556616438318</v>
      </c>
      <c r="BW63" s="48">
        <f>'A(IxI)'!BW63*BW$102</f>
        <v>2373.1432618983772</v>
      </c>
      <c r="BX63" s="48">
        <f>'A(IxI)'!BX63*BX$102</f>
        <v>8722.3632782635996</v>
      </c>
      <c r="BY63" s="48">
        <f>'A(IxI)'!BY63*BY$102</f>
        <v>9544.3503673076084</v>
      </c>
      <c r="BZ63" s="48">
        <f>'A(IxI)'!BZ63*BZ$102</f>
        <v>7636.0549083525984</v>
      </c>
      <c r="CA63" s="55">
        <f>'A(IxI)'!CA63*CA$102</f>
        <v>0</v>
      </c>
      <c r="CB63" s="83">
        <f t="shared" si="0"/>
        <v>381995.80977565818</v>
      </c>
      <c r="CC63" s="51">
        <f>'Sim_F(IxI)'!B57</f>
        <v>365582.761312177</v>
      </c>
      <c r="CD63" s="48">
        <f>'Sim_F(IxI)'!C57</f>
        <v>0</v>
      </c>
      <c r="CE63" s="48">
        <f>'Sim_F(IxI)'!D57</f>
        <v>0</v>
      </c>
      <c r="CF63" s="48">
        <f>'Sim_F(IxI)'!E57</f>
        <v>59934.985910121301</v>
      </c>
      <c r="CG63" s="48">
        <f>'Sim_F(IxI)'!F57</f>
        <v>-4902.1575151219004</v>
      </c>
      <c r="CH63" s="82">
        <f>'Sim_F(IxI)'!G57</f>
        <v>57611.600517165702</v>
      </c>
      <c r="CI63" s="93">
        <f t="shared" si="1"/>
        <v>860223.00000000035</v>
      </c>
      <c r="CJ63" s="127"/>
      <c r="CK63" s="48">
        <f>+'(I-AIxI)-1xSim_F(IxI)'!H56</f>
        <v>860223.0000000021</v>
      </c>
      <c r="CL63" s="48">
        <f t="shared" si="2"/>
        <v>1.7462298274040222E-9</v>
      </c>
      <c r="CM63" s="48"/>
      <c r="CN63" s="247">
        <f t="shared" si="3"/>
        <v>0.55593397319572002</v>
      </c>
      <c r="CO63" s="360">
        <v>0</v>
      </c>
    </row>
    <row r="64" spans="1:93" ht="19.5" x14ac:dyDescent="0.25">
      <c r="A64" s="30"/>
      <c r="B64" s="42" t="s">
        <v>55</v>
      </c>
      <c r="C64" s="43" t="s">
        <v>166</v>
      </c>
      <c r="D64" s="51">
        <f>'A(IxI)'!D64*D$102</f>
        <v>5711.849113670507</v>
      </c>
      <c r="E64" s="48">
        <f>'A(IxI)'!E64*E$102</f>
        <v>7324.6630831230777</v>
      </c>
      <c r="F64" s="48">
        <f>'A(IxI)'!F64*F$102</f>
        <v>2531.6795243153142</v>
      </c>
      <c r="G64" s="48">
        <f>'A(IxI)'!G64*G$102</f>
        <v>3509.9117218669253</v>
      </c>
      <c r="H64" s="48">
        <f>'A(IxI)'!H64*H$102</f>
        <v>15721.422472661929</v>
      </c>
      <c r="I64" s="48">
        <f>'A(IxI)'!I64*I$102</f>
        <v>11971.384492813018</v>
      </c>
      <c r="J64" s="48">
        <f>'A(IxI)'!J64*J$102</f>
        <v>4104.0433570880414</v>
      </c>
      <c r="K64" s="48">
        <f>'A(IxI)'!K64*K$102</f>
        <v>24748.407873415777</v>
      </c>
      <c r="L64" s="48">
        <f>'A(IxI)'!L64*L$102</f>
        <v>1997.487038599922</v>
      </c>
      <c r="M64" s="48">
        <f>'A(IxI)'!M64*M$102</f>
        <v>25357.900535130379</v>
      </c>
      <c r="N64" s="48">
        <f>'A(IxI)'!N64*N$102</f>
        <v>1296.3781789563127</v>
      </c>
      <c r="O64" s="48">
        <f>'A(IxI)'!O64*O$102</f>
        <v>20340.607548265656</v>
      </c>
      <c r="P64" s="48">
        <f>'A(IxI)'!P64*P$102</f>
        <v>16431.567664584756</v>
      </c>
      <c r="Q64" s="48">
        <f>'A(IxI)'!Q64*Q$102</f>
        <v>16906.741070831409</v>
      </c>
      <c r="R64" s="48">
        <f>'A(IxI)'!R64*R$102</f>
        <v>68516.483311217133</v>
      </c>
      <c r="S64" s="48">
        <f>'A(IxI)'!S64*S$102</f>
        <v>2730.0972263732942</v>
      </c>
      <c r="T64" s="48">
        <f>'A(IxI)'!T64*T$102</f>
        <v>16032.11325522526</v>
      </c>
      <c r="U64" s="48">
        <f>'A(IxI)'!U64*U$102</f>
        <v>24890.170197429874</v>
      </c>
      <c r="V64" s="48">
        <f>'A(IxI)'!V64*V$102</f>
        <v>15273.633385918369</v>
      </c>
      <c r="W64" s="48">
        <f>'A(IxI)'!W64*W$102</f>
        <v>1199.6080812032471</v>
      </c>
      <c r="X64" s="48">
        <f>'A(IxI)'!X64*X$102</f>
        <v>13421.676096494382</v>
      </c>
      <c r="Y64" s="48">
        <f>'A(IxI)'!Y64*Y$102</f>
        <v>9135.0988539469636</v>
      </c>
      <c r="Z64" s="48">
        <f>'A(IxI)'!Z64*Z$102</f>
        <v>5769.121835887333</v>
      </c>
      <c r="AA64" s="48">
        <f>'A(IxI)'!AA64*AA$102</f>
        <v>590.47074951911782</v>
      </c>
      <c r="AB64" s="48">
        <f>'A(IxI)'!AB64*AB$102</f>
        <v>2695.9247284876406</v>
      </c>
      <c r="AC64" s="48">
        <f>'A(IxI)'!AC64*AC$102</f>
        <v>1395.1231171078441</v>
      </c>
      <c r="AD64" s="48">
        <f>'A(IxI)'!AD64*AD$102</f>
        <v>8585.8959031419563</v>
      </c>
      <c r="AE64" s="48">
        <f>'A(IxI)'!AE64*AE$102</f>
        <v>9822.2670488126096</v>
      </c>
      <c r="AF64" s="48">
        <f>'A(IxI)'!AF64*AF$102</f>
        <v>13377.452378209575</v>
      </c>
      <c r="AG64" s="48">
        <f>'A(IxI)'!AG64*AG$102</f>
        <v>1238.9199110886293</v>
      </c>
      <c r="AH64" s="48">
        <f>'A(IxI)'!AH64*AH$102</f>
        <v>4187.3503080455448</v>
      </c>
      <c r="AI64" s="48">
        <f>'A(IxI)'!AI64*AI$102</f>
        <v>2228.2651734198957</v>
      </c>
      <c r="AJ64" s="48">
        <f>'A(IxI)'!AJ64*AJ$102</f>
        <v>0</v>
      </c>
      <c r="AK64" s="48">
        <f>'A(IxI)'!AK64*AK$102</f>
        <v>9784.5604455180855</v>
      </c>
      <c r="AL64" s="48">
        <f>'A(IxI)'!AL64*AL$102</f>
        <v>14530.897849790455</v>
      </c>
      <c r="AM64" s="48">
        <f>'A(IxI)'!AM64*AM$102</f>
        <v>3399.384072809778</v>
      </c>
      <c r="AN64" s="48">
        <f>'A(IxI)'!AN64*AN$102</f>
        <v>4398.8077264526428</v>
      </c>
      <c r="AO64" s="48">
        <f>'A(IxI)'!AO64*AO$102</f>
        <v>23840.121431571035</v>
      </c>
      <c r="AP64" s="48">
        <f>'A(IxI)'!AP64*AP$102</f>
        <v>5295.5671329503857</v>
      </c>
      <c r="AQ64" s="48">
        <f>'A(IxI)'!AQ64*AQ$102</f>
        <v>6845.3641449412135</v>
      </c>
      <c r="AR64" s="48">
        <f>'A(IxI)'!AR64*AR$102</f>
        <v>7508.1123317149277</v>
      </c>
      <c r="AS64" s="48">
        <f>'A(IxI)'!AS64*AS$102</f>
        <v>4870.1683257132636</v>
      </c>
      <c r="AT64" s="48">
        <f>'A(IxI)'!AT64*AT$102</f>
        <v>2528.9052434293744</v>
      </c>
      <c r="AU64" s="48">
        <f>'A(IxI)'!AU64*AU$102</f>
        <v>2935.6546741195125</v>
      </c>
      <c r="AV64" s="48">
        <f>'A(IxI)'!AV64*AV$102</f>
        <v>22661.887538788487</v>
      </c>
      <c r="AW64" s="48">
        <f>'A(IxI)'!AW64*AW$102</f>
        <v>8999.7270797430301</v>
      </c>
      <c r="AX64" s="48">
        <f>'A(IxI)'!AX64*AX$102</f>
        <v>31097.941445173485</v>
      </c>
      <c r="AY64" s="48">
        <f>'A(IxI)'!AY64*AY$102</f>
        <v>43937.49614874697</v>
      </c>
      <c r="AZ64" s="48">
        <f>'A(IxI)'!AZ64*AZ$102</f>
        <v>6350.7499223129807</v>
      </c>
      <c r="BA64" s="48">
        <f>'A(IxI)'!BA64*BA$102</f>
        <v>662.19741717046247</v>
      </c>
      <c r="BB64" s="48">
        <f>'A(IxI)'!BB64*BB$102</f>
        <v>6389.0879228349268</v>
      </c>
      <c r="BC64" s="48">
        <f>'A(IxI)'!BC64*BC$102</f>
        <v>2034.7241145906755</v>
      </c>
      <c r="BD64" s="48">
        <f>'A(IxI)'!BD64*BD$102</f>
        <v>2844.2795342720301</v>
      </c>
      <c r="BE64" s="48">
        <f>'A(IxI)'!BE64*BE$102</f>
        <v>4611.7682350304867</v>
      </c>
      <c r="BF64" s="48">
        <f>'A(IxI)'!BF64*BF$102</f>
        <v>6379.2756101129035</v>
      </c>
      <c r="BG64" s="48">
        <f>'A(IxI)'!BG64*BG$102</f>
        <v>1227944.7669025608</v>
      </c>
      <c r="BH64" s="48">
        <f>'A(IxI)'!BH64*BH$102</f>
        <v>46639.756399959719</v>
      </c>
      <c r="BI64" s="48">
        <f>'A(IxI)'!BI64*BI$102</f>
        <v>24430.404551641073</v>
      </c>
      <c r="BJ64" s="48">
        <f>'A(IxI)'!BJ64*BJ$102</f>
        <v>372590.33765006159</v>
      </c>
      <c r="BK64" s="48">
        <f>'A(IxI)'!BK64*BK$102</f>
        <v>80821.944409230011</v>
      </c>
      <c r="BL64" s="48">
        <f>'A(IxI)'!BL64*BL$102</f>
        <v>1625.1728968599011</v>
      </c>
      <c r="BM64" s="48">
        <f>'A(IxI)'!BM64*BM$102</f>
        <v>21191.12445370722</v>
      </c>
      <c r="BN64" s="48">
        <f>'A(IxI)'!BN64*BN$102</f>
        <v>65037.276208319017</v>
      </c>
      <c r="BO64" s="48">
        <f>'A(IxI)'!BO64*BO$102</f>
        <v>56666.49137958607</v>
      </c>
      <c r="BP64" s="48">
        <f>'A(IxI)'!BP64*BP$102</f>
        <v>8889.4784166708305</v>
      </c>
      <c r="BQ64" s="48">
        <f>'A(IxI)'!BQ64*BQ$102</f>
        <v>1159.3269653389123</v>
      </c>
      <c r="BR64" s="48">
        <f>'A(IxI)'!BR64*BR$102</f>
        <v>684.78846371618658</v>
      </c>
      <c r="BS64" s="48">
        <f>'A(IxI)'!BS64*BS$102</f>
        <v>124154.05852096263</v>
      </c>
      <c r="BT64" s="48">
        <f>'A(IxI)'!BT64*BT$102</f>
        <v>136797.8405074999</v>
      </c>
      <c r="BU64" s="48">
        <f>'A(IxI)'!BU64*BU$102</f>
        <v>35641.71215084735</v>
      </c>
      <c r="BV64" s="48">
        <f>'A(IxI)'!BV64*BV$102</f>
        <v>27004.813949517902</v>
      </c>
      <c r="BW64" s="48">
        <f>'A(IxI)'!BW64*BW$102</f>
        <v>13789.334703082915</v>
      </c>
      <c r="BX64" s="48">
        <f>'A(IxI)'!BX64*BX$102</f>
        <v>51112.555949458809</v>
      </c>
      <c r="BY64" s="48">
        <f>'A(IxI)'!BY64*BY$102</f>
        <v>19633.95405849929</v>
      </c>
      <c r="BZ64" s="48">
        <f>'A(IxI)'!BZ64*BZ$102</f>
        <v>73213.467183765941</v>
      </c>
      <c r="CA64" s="55">
        <f>'A(IxI)'!CA64*CA$102</f>
        <v>0</v>
      </c>
      <c r="CB64" s="83">
        <f t="shared" si="0"/>
        <v>2969978.9993059249</v>
      </c>
      <c r="CC64" s="51">
        <f>'Sim_F(IxI)'!B58</f>
        <v>631758.65294311603</v>
      </c>
      <c r="CD64" s="48">
        <f>'Sim_F(IxI)'!C58</f>
        <v>0</v>
      </c>
      <c r="CE64" s="48">
        <f>'Sim_F(IxI)'!D58</f>
        <v>0</v>
      </c>
      <c r="CF64" s="48">
        <f>'Sim_F(IxI)'!E58</f>
        <v>0</v>
      </c>
      <c r="CG64" s="48">
        <f>'Sim_F(IxI)'!F58</f>
        <v>-0.19228275950804899</v>
      </c>
      <c r="CH64" s="82">
        <f>'Sim_F(IxI)'!G58</f>
        <v>2377.54003372021</v>
      </c>
      <c r="CI64" s="93">
        <f t="shared" si="1"/>
        <v>3604115.0000000019</v>
      </c>
      <c r="CJ64" s="127"/>
      <c r="CK64" s="48">
        <f>+'(I-AIxI)-1xSim_F(IxI)'!H57</f>
        <v>3604115.0000000005</v>
      </c>
      <c r="CL64" s="48">
        <f t="shared" si="2"/>
        <v>0</v>
      </c>
      <c r="CM64" s="48"/>
      <c r="CN64" s="247">
        <f t="shared" si="3"/>
        <v>0.17594777100455353</v>
      </c>
      <c r="CO64" s="360">
        <v>0</v>
      </c>
    </row>
    <row r="65" spans="1:93" ht="19.5" x14ac:dyDescent="0.25">
      <c r="A65" s="30"/>
      <c r="B65" s="42" t="s">
        <v>56</v>
      </c>
      <c r="C65" s="43" t="s">
        <v>167</v>
      </c>
      <c r="D65" s="51">
        <f>'A(IxI)'!D65*D$102</f>
        <v>691.82227824466111</v>
      </c>
      <c r="E65" s="48">
        <f>'A(IxI)'!E65*E$102</f>
        <v>2129.5125630644347</v>
      </c>
      <c r="F65" s="48">
        <f>'A(IxI)'!F65*F$102</f>
        <v>1897.7171249193236</v>
      </c>
      <c r="G65" s="48">
        <f>'A(IxI)'!G65*G$102</f>
        <v>1163.3258986852916</v>
      </c>
      <c r="H65" s="48">
        <f>'A(IxI)'!H65*H$102</f>
        <v>8210.3535069299141</v>
      </c>
      <c r="I65" s="48">
        <f>'A(IxI)'!I65*I$102</f>
        <v>9322.2409940307807</v>
      </c>
      <c r="J65" s="48">
        <f>'A(IxI)'!J65*J$102</f>
        <v>2370.7264708265238</v>
      </c>
      <c r="K65" s="48">
        <f>'A(IxI)'!K65*K$102</f>
        <v>21475.563686440306</v>
      </c>
      <c r="L65" s="48">
        <f>'A(IxI)'!L65*L$102</f>
        <v>1111.2807868501466</v>
      </c>
      <c r="M65" s="48">
        <f>'A(IxI)'!M65*M$102</f>
        <v>1614.4552464765991</v>
      </c>
      <c r="N65" s="48">
        <f>'A(IxI)'!N65*N$102</f>
        <v>96.340353156877867</v>
      </c>
      <c r="O65" s="48">
        <f>'A(IxI)'!O65*O$102</f>
        <v>8109.9152005976284</v>
      </c>
      <c r="P65" s="48">
        <f>'A(IxI)'!P65*P$102</f>
        <v>1333.2351457208833</v>
      </c>
      <c r="Q65" s="48">
        <f>'A(IxI)'!Q65*Q$102</f>
        <v>68.181323450497118</v>
      </c>
      <c r="R65" s="48">
        <f>'A(IxI)'!R65*R$102</f>
        <v>1171.3157749525544</v>
      </c>
      <c r="S65" s="48">
        <f>'A(IxI)'!S65*S$102</f>
        <v>113.73960933174044</v>
      </c>
      <c r="T65" s="48">
        <f>'A(IxI)'!T65*T$102</f>
        <v>1884.2135380855598</v>
      </c>
      <c r="U65" s="48">
        <f>'A(IxI)'!U65*U$102</f>
        <v>20182.468089349404</v>
      </c>
      <c r="V65" s="48">
        <f>'A(IxI)'!V65*V$102</f>
        <v>2311.5333069422377</v>
      </c>
      <c r="W65" s="48">
        <f>'A(IxI)'!W65*W$102</f>
        <v>585.08036976317817</v>
      </c>
      <c r="X65" s="48">
        <f>'A(IxI)'!X65*X$102</f>
        <v>4182.0587414913862</v>
      </c>
      <c r="Y65" s="48">
        <f>'A(IxI)'!Y65*Y$102</f>
        <v>593.25209357912115</v>
      </c>
      <c r="Z65" s="48">
        <f>'A(IxI)'!Z65*Z$102</f>
        <v>731.22826927312576</v>
      </c>
      <c r="AA65" s="48">
        <f>'A(IxI)'!AA65*AA$102</f>
        <v>248.53463278632091</v>
      </c>
      <c r="AB65" s="48">
        <f>'A(IxI)'!AB65*AB$102</f>
        <v>593.19730920811071</v>
      </c>
      <c r="AC65" s="48">
        <f>'A(IxI)'!AC65*AC$102</f>
        <v>116.85951585109724</v>
      </c>
      <c r="AD65" s="48">
        <f>'A(IxI)'!AD65*AD$102</f>
        <v>403.53481493258033</v>
      </c>
      <c r="AE65" s="48">
        <f>'A(IxI)'!AE65*AE$102</f>
        <v>1112.8140420311761</v>
      </c>
      <c r="AF65" s="48">
        <f>'A(IxI)'!AF65*AF$102</f>
        <v>3158.2638845351157</v>
      </c>
      <c r="AG65" s="48">
        <f>'A(IxI)'!AG65*AG$102</f>
        <v>334.71400052033863</v>
      </c>
      <c r="AH65" s="48">
        <f>'A(IxI)'!AH65*AH$102</f>
        <v>4362.0895896483134</v>
      </c>
      <c r="AI65" s="48">
        <f>'A(IxI)'!AI65*AI$102</f>
        <v>7331.5049980190515</v>
      </c>
      <c r="AJ65" s="48">
        <f>'A(IxI)'!AJ65*AJ$102</f>
        <v>0</v>
      </c>
      <c r="AK65" s="48">
        <f>'A(IxI)'!AK65*AK$102</f>
        <v>743.92347080542675</v>
      </c>
      <c r="AL65" s="48">
        <f>'A(IxI)'!AL65*AL$102</f>
        <v>1137.0372712974111</v>
      </c>
      <c r="AM65" s="48">
        <f>'A(IxI)'!AM65*AM$102</f>
        <v>262.36127874896437</v>
      </c>
      <c r="AN65" s="48">
        <f>'A(IxI)'!AN65*AN$102</f>
        <v>821.62309249738166</v>
      </c>
      <c r="AO65" s="48">
        <f>'A(IxI)'!AO65*AO$102</f>
        <v>2666.8401092678751</v>
      </c>
      <c r="AP65" s="48">
        <f>'A(IxI)'!AP65*AP$102</f>
        <v>1866.6144874004412</v>
      </c>
      <c r="AQ65" s="48">
        <f>'A(IxI)'!AQ65*AQ$102</f>
        <v>889.70493161127854</v>
      </c>
      <c r="AR65" s="48">
        <f>'A(IxI)'!AR65*AR$102</f>
        <v>892.84166108955731</v>
      </c>
      <c r="AS65" s="48">
        <f>'A(IxI)'!AS65*AS$102</f>
        <v>1705.5114587608082</v>
      </c>
      <c r="AT65" s="48">
        <f>'A(IxI)'!AT65*AT$102</f>
        <v>709.80517414716712</v>
      </c>
      <c r="AU65" s="48">
        <f>'A(IxI)'!AU65*AU$102</f>
        <v>763.66089310548716</v>
      </c>
      <c r="AV65" s="48">
        <f>'A(IxI)'!AV65*AV$102</f>
        <v>2086.6660417109269</v>
      </c>
      <c r="AW65" s="48">
        <f>'A(IxI)'!AW65*AW$102</f>
        <v>1061.6753728111814</v>
      </c>
      <c r="AX65" s="48">
        <f>'A(IxI)'!AX65*AX$102</f>
        <v>4040.9196457906414</v>
      </c>
      <c r="AY65" s="48">
        <f>'A(IxI)'!AY65*AY$102</f>
        <v>121527.20114839876</v>
      </c>
      <c r="AZ65" s="48">
        <f>'A(IxI)'!AZ65*AZ$102</f>
        <v>973.60857256049565</v>
      </c>
      <c r="BA65" s="48">
        <f>'A(IxI)'!BA65*BA$102</f>
        <v>198.92029239410212</v>
      </c>
      <c r="BB65" s="48">
        <f>'A(IxI)'!BB65*BB$102</f>
        <v>679.97124949509669</v>
      </c>
      <c r="BC65" s="48">
        <f>'A(IxI)'!BC65*BC$102</f>
        <v>319.91199115002996</v>
      </c>
      <c r="BD65" s="48">
        <f>'A(IxI)'!BD65*BD$102</f>
        <v>273.74337538323817</v>
      </c>
      <c r="BE65" s="48">
        <f>'A(IxI)'!BE65*BE$102</f>
        <v>475.92642440627742</v>
      </c>
      <c r="BF65" s="48">
        <f>'A(IxI)'!BF65*BF$102</f>
        <v>488.40303005483474</v>
      </c>
      <c r="BG65" s="48">
        <f>'A(IxI)'!BG65*BG$102</f>
        <v>4734.9802851865761</v>
      </c>
      <c r="BH65" s="48">
        <f>'A(IxI)'!BH65*BH$102</f>
        <v>158478.72667415027</v>
      </c>
      <c r="BI65" s="48">
        <f>'A(IxI)'!BI65*BI$102</f>
        <v>10198.354083311013</v>
      </c>
      <c r="BJ65" s="48">
        <f>'A(IxI)'!BJ65*BJ$102</f>
        <v>8827.0898094903623</v>
      </c>
      <c r="BK65" s="48">
        <f>'A(IxI)'!BK65*BK$102</f>
        <v>11352.722150281461</v>
      </c>
      <c r="BL65" s="48">
        <f>'A(IxI)'!BL65*BL$102</f>
        <v>5030.5057570865774</v>
      </c>
      <c r="BM65" s="48">
        <f>'A(IxI)'!BM65*BM$102</f>
        <v>8938.3152996586905</v>
      </c>
      <c r="BN65" s="48">
        <f>'A(IxI)'!BN65*BN$102</f>
        <v>3070.3769326603483</v>
      </c>
      <c r="BO65" s="48">
        <f>'A(IxI)'!BO65*BO$102</f>
        <v>1334.1888438986405</v>
      </c>
      <c r="BP65" s="48">
        <f>'A(IxI)'!BP65*BP$102</f>
        <v>284.51436218025151</v>
      </c>
      <c r="BQ65" s="48">
        <f>'A(IxI)'!BQ65*BQ$102</f>
        <v>109.33546429496688</v>
      </c>
      <c r="BR65" s="48">
        <f>'A(IxI)'!BR65*BR$102</f>
        <v>20.612451155988389</v>
      </c>
      <c r="BS65" s="48">
        <f>'A(IxI)'!BS65*BS$102</f>
        <v>41022.284581595472</v>
      </c>
      <c r="BT65" s="48">
        <f>'A(IxI)'!BT65*BT$102</f>
        <v>16479.8950595514</v>
      </c>
      <c r="BU65" s="48">
        <f>'A(IxI)'!BU65*BU$102</f>
        <v>17069.924652802329</v>
      </c>
      <c r="BV65" s="48">
        <f>'A(IxI)'!BV65*BV$102</f>
        <v>17054.501771876781</v>
      </c>
      <c r="BW65" s="48">
        <f>'A(IxI)'!BW65*BW$102</f>
        <v>10981.000181570329</v>
      </c>
      <c r="BX65" s="48">
        <f>'A(IxI)'!BX65*BX$102</f>
        <v>24043.569557087671</v>
      </c>
      <c r="BY65" s="48">
        <f>'A(IxI)'!BY65*BY$102</f>
        <v>6444.46344293117</v>
      </c>
      <c r="BZ65" s="48">
        <f>'A(IxI)'!BZ65*BZ$102</f>
        <v>13738.544652559123</v>
      </c>
      <c r="CA65" s="55">
        <f>'A(IxI)'!CA65*CA$102</f>
        <v>0</v>
      </c>
      <c r="CB65" s="83">
        <f t="shared" si="0"/>
        <v>612811.8501459111</v>
      </c>
      <c r="CC65" s="51">
        <f>'Sim_F(IxI)'!B59</f>
        <v>333232.118007763</v>
      </c>
      <c r="CD65" s="48">
        <f>'Sim_F(IxI)'!C59</f>
        <v>0</v>
      </c>
      <c r="CE65" s="48">
        <f>'Sim_F(IxI)'!D59</f>
        <v>174.65100629707399</v>
      </c>
      <c r="CF65" s="48">
        <f>'Sim_F(IxI)'!E59</f>
        <v>3282.1166887481399</v>
      </c>
      <c r="CG65" s="48">
        <f>'Sim_F(IxI)'!F59</f>
        <v>6871.3081660820699</v>
      </c>
      <c r="CH65" s="82">
        <f>'Sim_F(IxI)'!G59</f>
        <v>172522.955985198</v>
      </c>
      <c r="CI65" s="93">
        <f t="shared" si="1"/>
        <v>1128894.9999999993</v>
      </c>
      <c r="CJ65" s="127"/>
      <c r="CK65" s="48">
        <f>+'(I-AIxI)-1xSim_F(IxI)'!H58</f>
        <v>1128894.9999999986</v>
      </c>
      <c r="CL65" s="48">
        <f t="shared" si="2"/>
        <v>0</v>
      </c>
      <c r="CM65" s="48"/>
      <c r="CN65" s="247">
        <f t="shared" si="3"/>
        <v>0.45715779576850696</v>
      </c>
      <c r="CO65" s="360">
        <v>0</v>
      </c>
    </row>
    <row r="66" spans="1:93" ht="19.5" x14ac:dyDescent="0.25">
      <c r="A66" s="30"/>
      <c r="B66" s="42" t="s">
        <v>57</v>
      </c>
      <c r="C66" s="43" t="s">
        <v>168</v>
      </c>
      <c r="D66" s="51">
        <f>'A(IxI)'!D66*D$102</f>
        <v>66.164404494237985</v>
      </c>
      <c r="E66" s="48">
        <f>'A(IxI)'!E66*E$102</f>
        <v>86.739882284054744</v>
      </c>
      <c r="F66" s="48">
        <f>'A(IxI)'!F66*F$102</f>
        <v>198.20285440162249</v>
      </c>
      <c r="G66" s="48">
        <f>'A(IxI)'!G66*G$102</f>
        <v>31.470559333227751</v>
      </c>
      <c r="H66" s="48">
        <f>'A(IxI)'!H66*H$102</f>
        <v>677.80109140495347</v>
      </c>
      <c r="I66" s="48">
        <f>'A(IxI)'!I66*I$102</f>
        <v>104.93649402688666</v>
      </c>
      <c r="J66" s="48">
        <f>'A(IxI)'!J66*J$102</f>
        <v>155.31415772566308</v>
      </c>
      <c r="K66" s="48">
        <f>'A(IxI)'!K66*K$102</f>
        <v>412.75500682282592</v>
      </c>
      <c r="L66" s="48">
        <f>'A(IxI)'!L66*L$102</f>
        <v>122.82358913379011</v>
      </c>
      <c r="M66" s="48">
        <f>'A(IxI)'!M66*M$102</f>
        <v>492.372401063599</v>
      </c>
      <c r="N66" s="48">
        <f>'A(IxI)'!N66*N$102</f>
        <v>29.664886100748909</v>
      </c>
      <c r="O66" s="48">
        <f>'A(IxI)'!O66*O$102</f>
        <v>2020.3868395958664</v>
      </c>
      <c r="P66" s="48">
        <f>'A(IxI)'!P66*P$102</f>
        <v>94629.530695820475</v>
      </c>
      <c r="Q66" s="48">
        <f>'A(IxI)'!Q66*Q$102</f>
        <v>808.64594577301727</v>
      </c>
      <c r="R66" s="48">
        <f>'A(IxI)'!R66*R$102</f>
        <v>173.67010558277707</v>
      </c>
      <c r="S66" s="48">
        <f>'A(IxI)'!S66*S$102</f>
        <v>20.526072263974072</v>
      </c>
      <c r="T66" s="48">
        <f>'A(IxI)'!T66*T$102</f>
        <v>826.42924459561868</v>
      </c>
      <c r="U66" s="48">
        <f>'A(IxI)'!U66*U$102</f>
        <v>1249.7484152654249</v>
      </c>
      <c r="V66" s="48">
        <f>'A(IxI)'!V66*V$102</f>
        <v>2966.0194859071121</v>
      </c>
      <c r="W66" s="48">
        <f>'A(IxI)'!W66*W$102</f>
        <v>810.4422114746659</v>
      </c>
      <c r="X66" s="48">
        <f>'A(IxI)'!X66*X$102</f>
        <v>491.45136219015444</v>
      </c>
      <c r="Y66" s="48">
        <f>'A(IxI)'!Y66*Y$102</f>
        <v>129.63814014372846</v>
      </c>
      <c r="Z66" s="48">
        <f>'A(IxI)'!Z66*Z$102</f>
        <v>1002.5965567647957</v>
      </c>
      <c r="AA66" s="48">
        <f>'A(IxI)'!AA66*AA$102</f>
        <v>223.84504260578103</v>
      </c>
      <c r="AB66" s="48">
        <f>'A(IxI)'!AB66*AB$102</f>
        <v>238.72426741683492</v>
      </c>
      <c r="AC66" s="48">
        <f>'A(IxI)'!AC66*AC$102</f>
        <v>73.664164453306626</v>
      </c>
      <c r="AD66" s="48">
        <f>'A(IxI)'!AD66*AD$102</f>
        <v>447.22222496525694</v>
      </c>
      <c r="AE66" s="48">
        <f>'A(IxI)'!AE66*AE$102</f>
        <v>899.53278525194992</v>
      </c>
      <c r="AF66" s="48">
        <f>'A(IxI)'!AF66*AF$102</f>
        <v>396.49858843911812</v>
      </c>
      <c r="AG66" s="48">
        <f>'A(IxI)'!AG66*AG$102</f>
        <v>79.019397694270765</v>
      </c>
      <c r="AH66" s="48">
        <f>'A(IxI)'!AH66*AH$102</f>
        <v>140.44378740251514</v>
      </c>
      <c r="AI66" s="48">
        <f>'A(IxI)'!AI66*AI$102</f>
        <v>87.447785192366126</v>
      </c>
      <c r="AJ66" s="48">
        <f>'A(IxI)'!AJ66*AJ$102</f>
        <v>0</v>
      </c>
      <c r="AK66" s="48">
        <f>'A(IxI)'!AK66*AK$102</f>
        <v>105.8854324084368</v>
      </c>
      <c r="AL66" s="48">
        <f>'A(IxI)'!AL66*AL$102</f>
        <v>148.88248358420773</v>
      </c>
      <c r="AM66" s="48">
        <f>'A(IxI)'!AM66*AM$102</f>
        <v>57.700196776015517</v>
      </c>
      <c r="AN66" s="48">
        <f>'A(IxI)'!AN66*AN$102</f>
        <v>150.19277240702948</v>
      </c>
      <c r="AO66" s="48">
        <f>'A(IxI)'!AO66*AO$102</f>
        <v>259.7270448895618</v>
      </c>
      <c r="AP66" s="48">
        <f>'A(IxI)'!AP66*AP$102</f>
        <v>69.210267985758762</v>
      </c>
      <c r="AQ66" s="48">
        <f>'A(IxI)'!AQ66*AQ$102</f>
        <v>32298.333514864498</v>
      </c>
      <c r="AR66" s="48">
        <f>'A(IxI)'!AR66*AR$102</f>
        <v>116.75412664482822</v>
      </c>
      <c r="AS66" s="48">
        <f>'A(IxI)'!AS66*AS$102</f>
        <v>207.22822395236747</v>
      </c>
      <c r="AT66" s="48">
        <f>'A(IxI)'!AT66*AT$102</f>
        <v>99.990972048948635</v>
      </c>
      <c r="AU66" s="48">
        <f>'A(IxI)'!AU66*AU$102</f>
        <v>39.125716494328067</v>
      </c>
      <c r="AV66" s="48">
        <f>'A(IxI)'!AV66*AV$102</f>
        <v>265.59306485524081</v>
      </c>
      <c r="AW66" s="48">
        <f>'A(IxI)'!AW66*AW$102</f>
        <v>38.462132448339403</v>
      </c>
      <c r="AX66" s="48">
        <f>'A(IxI)'!AX66*AX$102</f>
        <v>128.29434173759114</v>
      </c>
      <c r="AY66" s="48">
        <f>'A(IxI)'!AY66*AY$102</f>
        <v>139.94339034259099</v>
      </c>
      <c r="AZ66" s="48">
        <f>'A(IxI)'!AZ66*AZ$102</f>
        <v>138.26749028760003</v>
      </c>
      <c r="BA66" s="48">
        <f>'A(IxI)'!BA66*BA$102</f>
        <v>26.893016777335301</v>
      </c>
      <c r="BB66" s="48">
        <f>'A(IxI)'!BB66*BB$102</f>
        <v>93.771121848281979</v>
      </c>
      <c r="BC66" s="48">
        <f>'A(IxI)'!BC66*BC$102</f>
        <v>27.992253803910678</v>
      </c>
      <c r="BD66" s="48">
        <f>'A(IxI)'!BD66*BD$102</f>
        <v>163.39592268563538</v>
      </c>
      <c r="BE66" s="48">
        <f>'A(IxI)'!BE66*BE$102</f>
        <v>85.035211018083004</v>
      </c>
      <c r="BF66" s="48">
        <f>'A(IxI)'!BF66*BF$102</f>
        <v>155.40560216704674</v>
      </c>
      <c r="BG66" s="48">
        <f>'A(IxI)'!BG66*BG$102</f>
        <v>231.30181945547517</v>
      </c>
      <c r="BH66" s="48">
        <f>'A(IxI)'!BH66*BH$102</f>
        <v>112.26819269675913</v>
      </c>
      <c r="BI66" s="48">
        <f>'A(IxI)'!BI66*BI$102</f>
        <v>274636.6071451641</v>
      </c>
      <c r="BJ66" s="48">
        <f>'A(IxI)'!BJ66*BJ$102</f>
        <v>821.17608480422007</v>
      </c>
      <c r="BK66" s="48">
        <f>'A(IxI)'!BK66*BK$102</f>
        <v>47729.954502254572</v>
      </c>
      <c r="BL66" s="48">
        <f>'A(IxI)'!BL66*BL$102</f>
        <v>21.069125465234208</v>
      </c>
      <c r="BM66" s="48">
        <f>'A(IxI)'!BM66*BM$102</f>
        <v>50.797958824072104</v>
      </c>
      <c r="BN66" s="48">
        <f>'A(IxI)'!BN66*BN$102</f>
        <v>414.56996408389494</v>
      </c>
      <c r="BO66" s="48">
        <f>'A(IxI)'!BO66*BO$102</f>
        <v>134.31355884511419</v>
      </c>
      <c r="BP66" s="48">
        <f>'A(IxI)'!BP66*BP$102</f>
        <v>105.10433759021083</v>
      </c>
      <c r="BQ66" s="48">
        <f>'A(IxI)'!BQ66*BQ$102</f>
        <v>99.703715720437998</v>
      </c>
      <c r="BR66" s="48">
        <f>'A(IxI)'!BR66*BR$102</f>
        <v>10.183067034893076</v>
      </c>
      <c r="BS66" s="48">
        <f>'A(IxI)'!BS66*BS$102</f>
        <v>266625.86868551833</v>
      </c>
      <c r="BT66" s="48">
        <f>'A(IxI)'!BT66*BT$102</f>
        <v>217.17934646317011</v>
      </c>
      <c r="BU66" s="48">
        <f>'A(IxI)'!BU66*BU$102</f>
        <v>283.87376926317307</v>
      </c>
      <c r="BV66" s="48">
        <f>'A(IxI)'!BV66*BV$102</f>
        <v>179.6465343318944</v>
      </c>
      <c r="BW66" s="48">
        <f>'A(IxI)'!BW66*BW$102</f>
        <v>118.88898564347764</v>
      </c>
      <c r="BX66" s="48">
        <f>'A(IxI)'!BX66*BX$102</f>
        <v>320.93237017718167</v>
      </c>
      <c r="BY66" s="48">
        <f>'A(IxI)'!BY66*BY$102</f>
        <v>431.40501196251495</v>
      </c>
      <c r="BZ66" s="48">
        <f>'A(IxI)'!BZ66*BZ$102</f>
        <v>44379.107163840985</v>
      </c>
      <c r="CA66" s="55">
        <f>'A(IxI)'!CA66*CA$102</f>
        <v>0</v>
      </c>
      <c r="CB66" s="83">
        <f t="shared" si="0"/>
        <v>781833.764084758</v>
      </c>
      <c r="CC66" s="51">
        <f>'Sim_F(IxI)'!B60</f>
        <v>154158.09250122099</v>
      </c>
      <c r="CD66" s="48">
        <f>'Sim_F(IxI)'!C60</f>
        <v>0</v>
      </c>
      <c r="CE66" s="48">
        <f>'Sim_F(IxI)'!D60</f>
        <v>0</v>
      </c>
      <c r="CF66" s="48">
        <f>'Sim_F(IxI)'!E60</f>
        <v>9966056.2684753593</v>
      </c>
      <c r="CG66" s="48">
        <f>'Sim_F(IxI)'!F60</f>
        <v>162724.91240220299</v>
      </c>
      <c r="CH66" s="82">
        <f>'Sim_F(IxI)'!G60</f>
        <v>244.96253646147301</v>
      </c>
      <c r="CI66" s="93">
        <f t="shared" si="1"/>
        <v>11065018.000000004</v>
      </c>
      <c r="CJ66" s="127"/>
      <c r="CK66" s="48">
        <f>+'(I-AIxI)-1xSim_F(IxI)'!H59</f>
        <v>11065017.999999976</v>
      </c>
      <c r="CL66" s="48">
        <f t="shared" si="2"/>
        <v>-2.7939677238464355E-8</v>
      </c>
      <c r="CM66" s="48"/>
      <c r="CN66" s="247">
        <f t="shared" si="3"/>
        <v>0.92934184435264744</v>
      </c>
      <c r="CO66" s="360">
        <v>0</v>
      </c>
    </row>
    <row r="67" spans="1:93" ht="19.5" x14ac:dyDescent="0.25">
      <c r="A67" s="30"/>
      <c r="B67" s="42" t="s">
        <v>58</v>
      </c>
      <c r="C67" s="43" t="s">
        <v>169</v>
      </c>
      <c r="D67" s="51">
        <f>'A(IxI)'!D67*D$102</f>
        <v>31933.941438124264</v>
      </c>
      <c r="E67" s="48">
        <f>'A(IxI)'!E67*E$102</f>
        <v>41864.599891472171</v>
      </c>
      <c r="F67" s="48">
        <f>'A(IxI)'!F67*F$102</f>
        <v>95661.683857242388</v>
      </c>
      <c r="G67" s="48">
        <f>'A(IxI)'!G67*G$102</f>
        <v>15189.118778509186</v>
      </c>
      <c r="H67" s="48">
        <f>'A(IxI)'!H67*H$102</f>
        <v>327137.53754872206</v>
      </c>
      <c r="I67" s="48">
        <f>'A(IxI)'!I67*I$102</f>
        <v>50647.109735091872</v>
      </c>
      <c r="J67" s="48">
        <f>'A(IxI)'!J67*J$102</f>
        <v>74961.654309982565</v>
      </c>
      <c r="K67" s="48">
        <f>'A(IxI)'!K67*K$102</f>
        <v>199214.2801998705</v>
      </c>
      <c r="L67" s="48">
        <f>'A(IxI)'!L67*L$102</f>
        <v>59280.232817031902</v>
      </c>
      <c r="M67" s="48">
        <f>'A(IxI)'!M67*M$102</f>
        <v>237641.244435033</v>
      </c>
      <c r="N67" s="48">
        <f>'A(IxI)'!N67*N$102</f>
        <v>14317.619009061624</v>
      </c>
      <c r="O67" s="48">
        <f>'A(IxI)'!O67*O$102</f>
        <v>975130.29114665673</v>
      </c>
      <c r="P67" s="48">
        <f>'A(IxI)'!P67*P$102</f>
        <v>131596.43567392547</v>
      </c>
      <c r="Q67" s="48">
        <f>'A(IxI)'!Q67*Q$102</f>
        <v>42621.172924664235</v>
      </c>
      <c r="R67" s="48">
        <f>'A(IxI)'!R67*R$102</f>
        <v>83821.066986498015</v>
      </c>
      <c r="S67" s="48">
        <f>'A(IxI)'!S67*S$102</f>
        <v>9906.8131065781472</v>
      </c>
      <c r="T67" s="48">
        <f>'A(IxI)'!T67*T$102</f>
        <v>398872.2229332265</v>
      </c>
      <c r="U67" s="48">
        <f>'A(IxI)'!U67*U$102</f>
        <v>603185.24757447559</v>
      </c>
      <c r="V67" s="48">
        <f>'A(IxI)'!V67*V$102</f>
        <v>1431535.4803131616</v>
      </c>
      <c r="W67" s="48">
        <f>'A(IxI)'!W67*W$102</f>
        <v>391156.15591265168</v>
      </c>
      <c r="X67" s="48">
        <f>'A(IxI)'!X67*X$102</f>
        <v>237196.70931570992</v>
      </c>
      <c r="Y67" s="48">
        <f>'A(IxI)'!Y67*Y$102</f>
        <v>62569.244099487165</v>
      </c>
      <c r="Z67" s="48">
        <f>'A(IxI)'!Z67*Z$102</f>
        <v>483898.55503921758</v>
      </c>
      <c r="AA67" s="48">
        <f>'A(IxI)'!AA67*AA$102</f>
        <v>108037.76647623202</v>
      </c>
      <c r="AB67" s="48">
        <f>'A(IxI)'!AB67*AB$102</f>
        <v>115219.15497950581</v>
      </c>
      <c r="AC67" s="48">
        <f>'A(IxI)'!AC67*AC$102</f>
        <v>35553.665626131398</v>
      </c>
      <c r="AD67" s="48">
        <f>'A(IxI)'!AD67*AD$102</f>
        <v>54024.677645324249</v>
      </c>
      <c r="AE67" s="48">
        <f>'A(IxI)'!AE67*AE$102</f>
        <v>434155.30609680235</v>
      </c>
      <c r="AF67" s="48">
        <f>'A(IxI)'!AF67*AF$102</f>
        <v>191368.19563782876</v>
      </c>
      <c r="AG67" s="48">
        <f>'A(IxI)'!AG67*AG$102</f>
        <v>38138.34398924352</v>
      </c>
      <c r="AH67" s="48">
        <f>'A(IxI)'!AH67*AH$102</f>
        <v>67784.539384025906</v>
      </c>
      <c r="AI67" s="48">
        <f>'A(IxI)'!AI67*AI$102</f>
        <v>42206.265930646732</v>
      </c>
      <c r="AJ67" s="48">
        <f>'A(IxI)'!AJ67*AJ$102</f>
        <v>0</v>
      </c>
      <c r="AK67" s="48">
        <f>'A(IxI)'!AK67*AK$102</f>
        <v>51105.110421963684</v>
      </c>
      <c r="AL67" s="48">
        <f>'A(IxI)'!AL67*AL$102</f>
        <v>71857.436763519072</v>
      </c>
      <c r="AM67" s="48">
        <f>'A(IxI)'!AM67*AM$102</f>
        <v>27848.731034434026</v>
      </c>
      <c r="AN67" s="48">
        <f>'A(IxI)'!AN67*AN$102</f>
        <v>72489.841556623011</v>
      </c>
      <c r="AO67" s="48">
        <f>'A(IxI)'!AO67*AO$102</f>
        <v>125356.04763317446</v>
      </c>
      <c r="AP67" s="48">
        <f>'A(IxI)'!AP67*AP$102</f>
        <v>33404.013255595433</v>
      </c>
      <c r="AQ67" s="48">
        <f>'A(IxI)'!AQ67*AQ$102</f>
        <v>310605.35440303636</v>
      </c>
      <c r="AR67" s="48">
        <f>'A(IxI)'!AR67*AR$102</f>
        <v>56350.835036382472</v>
      </c>
      <c r="AS67" s="48">
        <f>'A(IxI)'!AS67*AS$102</f>
        <v>100017.73640383527</v>
      </c>
      <c r="AT67" s="48">
        <f>'A(IxI)'!AT67*AT$102</f>
        <v>48260.17660342301</v>
      </c>
      <c r="AU67" s="48">
        <f>'A(IxI)'!AU67*AU$102</f>
        <v>18883.844701773665</v>
      </c>
      <c r="AV67" s="48">
        <f>'A(IxI)'!AV67*AV$102</f>
        <v>128187.25482820337</v>
      </c>
      <c r="AW67" s="48">
        <f>'A(IxI)'!AW67*AW$102</f>
        <v>18563.568954929731</v>
      </c>
      <c r="AX67" s="48">
        <f>'A(IxI)'!AX67*AX$102</f>
        <v>61920.666062183256</v>
      </c>
      <c r="AY67" s="48">
        <f>'A(IxI)'!AY67*AY$102</f>
        <v>67543.025075394573</v>
      </c>
      <c r="AZ67" s="48">
        <f>'A(IxI)'!AZ67*AZ$102</f>
        <v>66734.15972519113</v>
      </c>
      <c r="BA67" s="48">
        <f>'A(IxI)'!BA67*BA$102</f>
        <v>12979.789199745792</v>
      </c>
      <c r="BB67" s="48">
        <f>'A(IxI)'!BB67*BB$102</f>
        <v>45258.194894673994</v>
      </c>
      <c r="BC67" s="48">
        <f>'A(IxI)'!BC67*BC$102</f>
        <v>13510.330827099624</v>
      </c>
      <c r="BD67" s="48">
        <f>'A(IxI)'!BD67*BD$102</f>
        <v>78862.280498961976</v>
      </c>
      <c r="BE67" s="48">
        <f>'A(IxI)'!BE67*BE$102</f>
        <v>41041.848250391129</v>
      </c>
      <c r="BF67" s="48">
        <f>'A(IxI)'!BF67*BF$102</f>
        <v>75005.789543395862</v>
      </c>
      <c r="BG67" s="48">
        <f>'A(IxI)'!BG67*BG$102</f>
        <v>111636.7450668434</v>
      </c>
      <c r="BH67" s="48">
        <f>'A(IxI)'!BH67*BH$102</f>
        <v>54185.719925198988</v>
      </c>
      <c r="BI67" s="48">
        <f>'A(IxI)'!BI67*BI$102</f>
        <v>597698.38403270673</v>
      </c>
      <c r="BJ67" s="48">
        <f>'A(IxI)'!BJ67*BJ$102</f>
        <v>396336.80984478351</v>
      </c>
      <c r="BK67" s="48">
        <f>'A(IxI)'!BK67*BK$102</f>
        <v>1227066.1931795157</v>
      </c>
      <c r="BL67" s="48">
        <f>'A(IxI)'!BL67*BL$102</f>
        <v>10168.915203005794</v>
      </c>
      <c r="BM67" s="48">
        <f>'A(IxI)'!BM67*BM$102</f>
        <v>24517.398058127113</v>
      </c>
      <c r="BN67" s="48">
        <f>'A(IxI)'!BN67*BN$102</f>
        <v>200090.2608624445</v>
      </c>
      <c r="BO67" s="48">
        <f>'A(IxI)'!BO67*BO$102</f>
        <v>64825.813143674124</v>
      </c>
      <c r="BP67" s="48">
        <f>'A(IxI)'!BP67*BP$102</f>
        <v>50728.118648614814</v>
      </c>
      <c r="BQ67" s="48">
        <f>'A(IxI)'!BQ67*BQ$102</f>
        <v>48121.53367536368</v>
      </c>
      <c r="BR67" s="48">
        <f>'A(IxI)'!BR67*BR$102</f>
        <v>4914.8098413111184</v>
      </c>
      <c r="BS67" s="48">
        <f>'A(IxI)'!BS67*BS$102</f>
        <v>10211.178755904913</v>
      </c>
      <c r="BT67" s="48">
        <f>'A(IxI)'!BT67*BT$102</f>
        <v>104820.59930168242</v>
      </c>
      <c r="BU67" s="48">
        <f>'A(IxI)'!BU67*BU$102</f>
        <v>137010.35160467957</v>
      </c>
      <c r="BV67" s="48">
        <f>'A(IxI)'!BV67*BV$102</f>
        <v>86705.562466239644</v>
      </c>
      <c r="BW67" s="48">
        <f>'A(IxI)'!BW67*BW$102</f>
        <v>57381.214781543837</v>
      </c>
      <c r="BX67" s="48">
        <f>'A(IxI)'!BX67*BX$102</f>
        <v>154896.51260639812</v>
      </c>
      <c r="BY67" s="48">
        <f>'A(IxI)'!BY67*BY$102</f>
        <v>208215.61825322508</v>
      </c>
      <c r="BZ67" s="48">
        <f>'A(IxI)'!BZ67*BZ$102</f>
        <v>76641.762473593975</v>
      </c>
      <c r="CA67" s="55">
        <f>'A(IxI)'!CA67*CA$102</f>
        <v>0</v>
      </c>
      <c r="CB67" s="83">
        <f t="shared" si="0"/>
        <v>12237785.870210923</v>
      </c>
      <c r="CC67" s="51">
        <f>'Sim_F(IxI)'!B61</f>
        <v>13628470.0809031</v>
      </c>
      <c r="CD67" s="48">
        <f>'Sim_F(IxI)'!C61</f>
        <v>0</v>
      </c>
      <c r="CE67" s="48">
        <f>'Sim_F(IxI)'!D61</f>
        <v>0</v>
      </c>
      <c r="CF67" s="48">
        <f>'Sim_F(IxI)'!E61</f>
        <v>2420763.8642393402</v>
      </c>
      <c r="CG67" s="48">
        <f>'Sim_F(IxI)'!F61</f>
        <v>0</v>
      </c>
      <c r="CH67" s="82">
        <f>'Sim_F(IxI)'!G61</f>
        <v>8063.18464659034</v>
      </c>
      <c r="CI67" s="93">
        <f t="shared" si="1"/>
        <v>28295082.999999952</v>
      </c>
      <c r="CJ67" s="127"/>
      <c r="CK67" s="48">
        <f>+'(I-AIxI)-1xSim_F(IxI)'!H60</f>
        <v>28295083.000000019</v>
      </c>
      <c r="CL67" s="48">
        <f t="shared" si="2"/>
        <v>6.7055225372314453E-8</v>
      </c>
      <c r="CM67" s="48"/>
      <c r="CN67" s="247">
        <f t="shared" si="3"/>
        <v>0.56749425791714614</v>
      </c>
      <c r="CO67" s="360">
        <v>0</v>
      </c>
    </row>
    <row r="68" spans="1:93" ht="19.5" x14ac:dyDescent="0.25">
      <c r="A68" s="30"/>
      <c r="B68" s="42" t="s">
        <v>59</v>
      </c>
      <c r="C68" s="43" t="s">
        <v>170</v>
      </c>
      <c r="D68" s="51">
        <f>'A(IxI)'!D68*D$102</f>
        <v>54631.391012690692</v>
      </c>
      <c r="E68" s="48">
        <f>'A(IxI)'!E68*E$102</f>
        <v>90711.129688185756</v>
      </c>
      <c r="F68" s="48">
        <f>'A(IxI)'!F68*F$102</f>
        <v>36644.643107177508</v>
      </c>
      <c r="G68" s="48">
        <f>'A(IxI)'!G68*G$102</f>
        <v>27046.307833204057</v>
      </c>
      <c r="H68" s="48">
        <f>'A(IxI)'!H68*H$102</f>
        <v>474819.97793226881</v>
      </c>
      <c r="I68" s="48">
        <f>'A(IxI)'!I68*I$102</f>
        <v>95098.047492413054</v>
      </c>
      <c r="J68" s="48">
        <f>'A(IxI)'!J68*J$102</f>
        <v>28593.380108557292</v>
      </c>
      <c r="K68" s="48">
        <f>'A(IxI)'!K68*K$102</f>
        <v>157567.36511305525</v>
      </c>
      <c r="L68" s="48">
        <f>'A(IxI)'!L68*L$102</f>
        <v>15521.005126470374</v>
      </c>
      <c r="M68" s="48">
        <f>'A(IxI)'!M68*M$102</f>
        <v>68326.59892032831</v>
      </c>
      <c r="N68" s="48">
        <f>'A(IxI)'!N68*N$102</f>
        <v>59320.288606238326</v>
      </c>
      <c r="O68" s="48">
        <f>'A(IxI)'!O68*O$102</f>
        <v>40118.805801232971</v>
      </c>
      <c r="P68" s="48">
        <f>'A(IxI)'!P68*P$102</f>
        <v>206643.74026658345</v>
      </c>
      <c r="Q68" s="48">
        <f>'A(IxI)'!Q68*Q$102</f>
        <v>174912.43361755362</v>
      </c>
      <c r="R68" s="48">
        <f>'A(IxI)'!R68*R$102</f>
        <v>248507.85525044921</v>
      </c>
      <c r="S68" s="48">
        <f>'A(IxI)'!S68*S$102</f>
        <v>24439.451845307751</v>
      </c>
      <c r="T68" s="48">
        <f>'A(IxI)'!T68*T$102</f>
        <v>36451.24015182304</v>
      </c>
      <c r="U68" s="48">
        <f>'A(IxI)'!U68*U$102</f>
        <v>257686.90226477935</v>
      </c>
      <c r="V68" s="48">
        <f>'A(IxI)'!V68*V$102</f>
        <v>14528.020863786363</v>
      </c>
      <c r="W68" s="48">
        <f>'A(IxI)'!W68*W$102</f>
        <v>3624.3658747803452</v>
      </c>
      <c r="X68" s="48">
        <f>'A(IxI)'!X68*X$102</f>
        <v>68900.242537201222</v>
      </c>
      <c r="Y68" s="48">
        <f>'A(IxI)'!Y68*Y$102</f>
        <v>4319.6998981499246</v>
      </c>
      <c r="Z68" s="48">
        <f>'A(IxI)'!Z68*Z$102</f>
        <v>4522.9838968584154</v>
      </c>
      <c r="AA68" s="48">
        <f>'A(IxI)'!AA68*AA$102</f>
        <v>3695.656751921344</v>
      </c>
      <c r="AB68" s="48">
        <f>'A(IxI)'!AB68*AB$102</f>
        <v>14301.381073189357</v>
      </c>
      <c r="AC68" s="48">
        <f>'A(IxI)'!AC68*AC$102</f>
        <v>2995.2158251067494</v>
      </c>
      <c r="AD68" s="48">
        <f>'A(IxI)'!AD68*AD$102</f>
        <v>2675.6256898424476</v>
      </c>
      <c r="AE68" s="48">
        <f>'A(IxI)'!AE68*AE$102</f>
        <v>36023.109280674558</v>
      </c>
      <c r="AF68" s="48">
        <f>'A(IxI)'!AF68*AF$102</f>
        <v>56678.251052426946</v>
      </c>
      <c r="AG68" s="48">
        <f>'A(IxI)'!AG68*AG$102</f>
        <v>3438.3236929430741</v>
      </c>
      <c r="AH68" s="48">
        <f>'A(IxI)'!AH68*AH$102</f>
        <v>29269.7974922619</v>
      </c>
      <c r="AI68" s="48">
        <f>'A(IxI)'!AI68*AI$102</f>
        <v>36830.929868940126</v>
      </c>
      <c r="AJ68" s="48">
        <f>'A(IxI)'!AJ68*AJ$102</f>
        <v>0</v>
      </c>
      <c r="AK68" s="48">
        <f>'A(IxI)'!AK68*AK$102</f>
        <v>8807.3940187843309</v>
      </c>
      <c r="AL68" s="48">
        <f>'A(IxI)'!AL68*AL$102</f>
        <v>4995.3237882729063</v>
      </c>
      <c r="AM68" s="48">
        <f>'A(IxI)'!AM68*AM$102</f>
        <v>4540.6285055744629</v>
      </c>
      <c r="AN68" s="48">
        <f>'A(IxI)'!AN68*AN$102</f>
        <v>76728.230988309428</v>
      </c>
      <c r="AO68" s="48">
        <f>'A(IxI)'!AO68*AO$102</f>
        <v>270957.10331674875</v>
      </c>
      <c r="AP68" s="48">
        <f>'A(IxI)'!AP68*AP$102</f>
        <v>14108.222837408002</v>
      </c>
      <c r="AQ68" s="48">
        <f>'A(IxI)'!AQ68*AQ$102</f>
        <v>84890.548102195302</v>
      </c>
      <c r="AR68" s="48">
        <f>'A(IxI)'!AR68*AR$102</f>
        <v>38969.932740845368</v>
      </c>
      <c r="AS68" s="48">
        <f>'A(IxI)'!AS68*AS$102</f>
        <v>39285.623401293786</v>
      </c>
      <c r="AT68" s="48">
        <f>'A(IxI)'!AT68*AT$102</f>
        <v>6030.2475893773862</v>
      </c>
      <c r="AU68" s="48">
        <f>'A(IxI)'!AU68*AU$102</f>
        <v>8523.9298771684826</v>
      </c>
      <c r="AV68" s="48">
        <f>'A(IxI)'!AV68*AV$102</f>
        <v>56804.04651387834</v>
      </c>
      <c r="AW68" s="48">
        <f>'A(IxI)'!AW68*AW$102</f>
        <v>21386.997409770542</v>
      </c>
      <c r="AX68" s="48">
        <f>'A(IxI)'!AX68*AX$102</f>
        <v>105387.37031455676</v>
      </c>
      <c r="AY68" s="48">
        <f>'A(IxI)'!AY68*AY$102</f>
        <v>50057.322967849701</v>
      </c>
      <c r="AZ68" s="48">
        <f>'A(IxI)'!AZ68*AZ$102</f>
        <v>33854.528400345305</v>
      </c>
      <c r="BA68" s="48">
        <f>'A(IxI)'!BA68*BA$102</f>
        <v>4767.2161263656426</v>
      </c>
      <c r="BB68" s="48">
        <f>'A(IxI)'!BB68*BB$102</f>
        <v>15652.664660854543</v>
      </c>
      <c r="BC68" s="48">
        <f>'A(IxI)'!BC68*BC$102</f>
        <v>3203.722244980996</v>
      </c>
      <c r="BD68" s="48">
        <f>'A(IxI)'!BD68*BD$102</f>
        <v>8260.1761133694963</v>
      </c>
      <c r="BE68" s="48">
        <f>'A(IxI)'!BE68*BE$102</f>
        <v>11605.627765603402</v>
      </c>
      <c r="BF68" s="48">
        <f>'A(IxI)'!BF68*BF$102</f>
        <v>35658.763606433604</v>
      </c>
      <c r="BG68" s="48">
        <f>'A(IxI)'!BG68*BG$102</f>
        <v>25981.037784404125</v>
      </c>
      <c r="BH68" s="48">
        <f>'A(IxI)'!BH68*BH$102</f>
        <v>31918.808708821216</v>
      </c>
      <c r="BI68" s="48">
        <f>'A(IxI)'!BI68*BI$102</f>
        <v>168244.44833873567</v>
      </c>
      <c r="BJ68" s="48">
        <f>'A(IxI)'!BJ68*BJ$102</f>
        <v>2958896.831090509</v>
      </c>
      <c r="BK68" s="48">
        <f>'A(IxI)'!BK68*BK$102</f>
        <v>933153.59340639459</v>
      </c>
      <c r="BL68" s="48">
        <f>'A(IxI)'!BL68*BL$102</f>
        <v>81842.107657436325</v>
      </c>
      <c r="BM68" s="48">
        <f>'A(IxI)'!BM68*BM$102</f>
        <v>10960.024816529509</v>
      </c>
      <c r="BN68" s="48">
        <f>'A(IxI)'!BN68*BN$102</f>
        <v>34258.490116760047</v>
      </c>
      <c r="BO68" s="48">
        <f>'A(IxI)'!BO68*BO$102</f>
        <v>56266.201840432681</v>
      </c>
      <c r="BP68" s="48">
        <f>'A(IxI)'!BP68*BP$102</f>
        <v>61142.31995158628</v>
      </c>
      <c r="BQ68" s="48">
        <f>'A(IxI)'!BQ68*BQ$102</f>
        <v>6439.0015430074818</v>
      </c>
      <c r="BR68" s="48">
        <f>'A(IxI)'!BR68*BR$102</f>
        <v>8767.3485538726836</v>
      </c>
      <c r="BS68" s="48">
        <f>'A(IxI)'!BS68*BS$102</f>
        <v>54295.829391430125</v>
      </c>
      <c r="BT68" s="48">
        <f>'A(IxI)'!BT68*BT$102</f>
        <v>568114.90552872163</v>
      </c>
      <c r="BU68" s="48">
        <f>'A(IxI)'!BU68*BU$102</f>
        <v>30793.561246533387</v>
      </c>
      <c r="BV68" s="48">
        <f>'A(IxI)'!BV68*BV$102</f>
        <v>76932.889286508114</v>
      </c>
      <c r="BW68" s="48">
        <f>'A(IxI)'!BW68*BW$102</f>
        <v>12322.588766342848</v>
      </c>
      <c r="BX68" s="48">
        <f>'A(IxI)'!BX68*BX$102</f>
        <v>30255.389107460109</v>
      </c>
      <c r="BY68" s="48">
        <f>'A(IxI)'!BY68*BY$102</f>
        <v>6675.0758788071598</v>
      </c>
      <c r="BZ68" s="48">
        <f>'A(IxI)'!BZ68*BZ$102</f>
        <v>107289.05671969369</v>
      </c>
      <c r="CA68" s="55">
        <f>'A(IxI)'!CA68*CA$102</f>
        <v>0</v>
      </c>
      <c r="CB68" s="83">
        <f t="shared" si="0"/>
        <v>8547869.2989603747</v>
      </c>
      <c r="CC68" s="51">
        <f>'Sim_F(IxI)'!B62</f>
        <v>3452143.7996124802</v>
      </c>
      <c r="CD68" s="48">
        <f>'Sim_F(IxI)'!C62</f>
        <v>0</v>
      </c>
      <c r="CE68" s="48">
        <f>'Sim_F(IxI)'!D62</f>
        <v>0</v>
      </c>
      <c r="CF68" s="48">
        <f>'Sim_F(IxI)'!E62</f>
        <v>2333.8336718286</v>
      </c>
      <c r="CG68" s="48">
        <f>'Sim_F(IxI)'!F62</f>
        <v>0</v>
      </c>
      <c r="CH68" s="82">
        <f>'Sim_F(IxI)'!G62</f>
        <v>813147.06775530404</v>
      </c>
      <c r="CI68" s="93">
        <f t="shared" si="1"/>
        <v>12815493.999999987</v>
      </c>
      <c r="CJ68" s="127"/>
      <c r="CK68" s="48">
        <f>+'(I-AIxI)-1xSim_F(IxI)'!H61</f>
        <v>12815493.999999985</v>
      </c>
      <c r="CL68" s="48">
        <f t="shared" si="2"/>
        <v>0</v>
      </c>
      <c r="CM68" s="48"/>
      <c r="CN68" s="247">
        <f t="shared" si="3"/>
        <v>0.33300508751669017</v>
      </c>
      <c r="CO68" s="360">
        <v>0</v>
      </c>
    </row>
    <row r="69" spans="1:93" ht="19.5" x14ac:dyDescent="0.25">
      <c r="A69" s="30"/>
      <c r="B69" s="42" t="s">
        <v>60</v>
      </c>
      <c r="C69" s="43" t="s">
        <v>171</v>
      </c>
      <c r="D69" s="51">
        <f>'A(IxI)'!D69*D$102</f>
        <v>28.738436120085407</v>
      </c>
      <c r="E69" s="48">
        <f>'A(IxI)'!E69*E$102</f>
        <v>2084.8052537375056</v>
      </c>
      <c r="F69" s="48">
        <f>'A(IxI)'!F69*F$102</f>
        <v>76.999023476420604</v>
      </c>
      <c r="G69" s="48">
        <f>'A(IxI)'!G69*G$102</f>
        <v>11.937975551100399</v>
      </c>
      <c r="H69" s="48">
        <f>'A(IxI)'!H69*H$102</f>
        <v>2571.1981649439863</v>
      </c>
      <c r="I69" s="48">
        <f>'A(IxI)'!I69*I$102</f>
        <v>1898.181997212778</v>
      </c>
      <c r="J69" s="48">
        <f>'A(IxI)'!J69*J$102</f>
        <v>83.914863666205832</v>
      </c>
      <c r="K69" s="48">
        <f>'A(IxI)'!K69*K$102</f>
        <v>2062.3772876883409</v>
      </c>
      <c r="L69" s="48">
        <f>'A(IxI)'!L69*L$102</f>
        <v>7.3159910150139869</v>
      </c>
      <c r="M69" s="48">
        <f>'A(IxI)'!M69*M$102</f>
        <v>29.328177816871271</v>
      </c>
      <c r="N69" s="48">
        <f>'A(IxI)'!N69*N$102</f>
        <v>1.7669898893614557</v>
      </c>
      <c r="O69" s="48">
        <f>'A(IxI)'!O69*O$102</f>
        <v>259.07587368884964</v>
      </c>
      <c r="P69" s="48">
        <f>'A(IxI)'!P69*P$102</f>
        <v>399.51480364987759</v>
      </c>
      <c r="Q69" s="48">
        <f>'A(IxI)'!Q69*Q$102</f>
        <v>22.534724925636723</v>
      </c>
      <c r="R69" s="48">
        <f>'A(IxI)'!R69*R$102</f>
        <v>10.344665393519112</v>
      </c>
      <c r="S69" s="48">
        <f>'A(IxI)'!S69*S$102</f>
        <v>1.2226361508878021</v>
      </c>
      <c r="T69" s="48">
        <f>'A(IxI)'!T69*T$102</f>
        <v>1077.1607881756577</v>
      </c>
      <c r="U69" s="48">
        <f>'A(IxI)'!U69*U$102</f>
        <v>3239.8714073356969</v>
      </c>
      <c r="V69" s="48">
        <f>'A(IxI)'!V69*V$102</f>
        <v>241.66553271943897</v>
      </c>
      <c r="W69" s="48">
        <f>'A(IxI)'!W69*W$102</f>
        <v>48.274016246815087</v>
      </c>
      <c r="X69" s="48">
        <f>'A(IxI)'!X69*X$102</f>
        <v>29.273316106917157</v>
      </c>
      <c r="Y69" s="48">
        <f>'A(IxI)'!Y69*Y$102</f>
        <v>7.7218999638703734</v>
      </c>
      <c r="Z69" s="48">
        <f>'A(IxI)'!Z69*Z$102</f>
        <v>59.719695969682924</v>
      </c>
      <c r="AA69" s="48">
        <f>'A(IxI)'!AA69*AA$102</f>
        <v>13.333337122036463</v>
      </c>
      <c r="AB69" s="48">
        <f>'A(IxI)'!AB69*AB$102</f>
        <v>14.219618623788286</v>
      </c>
      <c r="AC69" s="48">
        <f>'A(IxI)'!AC69*AC$102</f>
        <v>4.3878083116579454</v>
      </c>
      <c r="AD69" s="48">
        <f>'A(IxI)'!AD69*AD$102</f>
        <v>6.6673836700699036</v>
      </c>
      <c r="AE69" s="48">
        <f>'A(IxI)'!AE69*AE$102</f>
        <v>168.06221312857355</v>
      </c>
      <c r="AF69" s="48">
        <f>'A(IxI)'!AF69*AF$102</f>
        <v>23.617451101567582</v>
      </c>
      <c r="AG69" s="48">
        <f>'A(IxI)'!AG69*AG$102</f>
        <v>4.7067929509320825</v>
      </c>
      <c r="AH69" s="48">
        <f>'A(IxI)'!AH69*AH$102</f>
        <v>222.94660447619503</v>
      </c>
      <c r="AI69" s="48">
        <f>'A(IxI)'!AI69*AI$102</f>
        <v>555.39228775549361</v>
      </c>
      <c r="AJ69" s="48">
        <f>'A(IxI)'!AJ69*AJ$102</f>
        <v>0</v>
      </c>
      <c r="AK69" s="48">
        <f>'A(IxI)'!AK69*AK$102</f>
        <v>6.3070691679362474</v>
      </c>
      <c r="AL69" s="48">
        <f>'A(IxI)'!AL69*AL$102</f>
        <v>1135.3671241450588</v>
      </c>
      <c r="AM69" s="48">
        <f>'A(IxI)'!AM69*AM$102</f>
        <v>317.68052197983582</v>
      </c>
      <c r="AN69" s="48">
        <f>'A(IxI)'!AN69*AN$102</f>
        <v>8.9462372920315296</v>
      </c>
      <c r="AO69" s="48">
        <f>'A(IxI)'!AO69*AO$102</f>
        <v>15.470649735681814</v>
      </c>
      <c r="AP69" s="48">
        <f>'A(IxI)'!AP69*AP$102</f>
        <v>3027.0816955567329</v>
      </c>
      <c r="AQ69" s="48">
        <f>'A(IxI)'!AQ69*AQ$102</f>
        <v>168.7647919600588</v>
      </c>
      <c r="AR69" s="48">
        <f>'A(IxI)'!AR69*AR$102</f>
        <v>340.60221244208009</v>
      </c>
      <c r="AS69" s="48">
        <f>'A(IxI)'!AS69*AS$102</f>
        <v>3202.863318852525</v>
      </c>
      <c r="AT69" s="48">
        <f>'A(IxI)'!AT69*AT$102</f>
        <v>871.61600440054838</v>
      </c>
      <c r="AU69" s="48">
        <f>'A(IxI)'!AU69*AU$102</f>
        <v>647.10031841179034</v>
      </c>
      <c r="AV69" s="48">
        <f>'A(IxI)'!AV69*AV$102</f>
        <v>1893.7761704932357</v>
      </c>
      <c r="AW69" s="48">
        <f>'A(IxI)'!AW69*AW$102</f>
        <v>2.2909981494174994</v>
      </c>
      <c r="AX69" s="48">
        <f>'A(IxI)'!AX69*AX$102</f>
        <v>300.79808509388613</v>
      </c>
      <c r="AY69" s="48">
        <f>'A(IxI)'!AY69*AY$102</f>
        <v>8.33573252155783</v>
      </c>
      <c r="AZ69" s="48">
        <f>'A(IxI)'!AZ69*AZ$102</f>
        <v>600.16885374984327</v>
      </c>
      <c r="BA69" s="48">
        <f>'A(IxI)'!BA69*BA$102</f>
        <v>422.58475186878064</v>
      </c>
      <c r="BB69" s="48">
        <f>'A(IxI)'!BB69*BB$102</f>
        <v>202.32115355692878</v>
      </c>
      <c r="BC69" s="48">
        <f>'A(IxI)'!BC69*BC$102</f>
        <v>193.71051831594357</v>
      </c>
      <c r="BD69" s="48">
        <f>'A(IxI)'!BD69*BD$102</f>
        <v>325.11147539882393</v>
      </c>
      <c r="BE69" s="48">
        <f>'A(IxI)'!BE69*BE$102</f>
        <v>49.143608532363203</v>
      </c>
      <c r="BF69" s="48">
        <f>'A(IxI)'!BF69*BF$102</f>
        <v>2662.7971058768821</v>
      </c>
      <c r="BG69" s="48">
        <f>'A(IxI)'!BG69*BG$102</f>
        <v>13.777500273578148</v>
      </c>
      <c r="BH69" s="48">
        <f>'A(IxI)'!BH69*BH$102</f>
        <v>6.6872584886495972</v>
      </c>
      <c r="BI69" s="48">
        <f>'A(IxI)'!BI69*BI$102</f>
        <v>1036.6673069870303</v>
      </c>
      <c r="BJ69" s="48">
        <f>'A(IxI)'!BJ69*BJ$102</f>
        <v>157378.64312264265</v>
      </c>
      <c r="BK69" s="48">
        <f>'A(IxI)'!BK69*BK$102</f>
        <v>23218.77685028574</v>
      </c>
      <c r="BL69" s="48">
        <f>'A(IxI)'!BL69*BL$102</f>
        <v>12822.535388342681</v>
      </c>
      <c r="BM69" s="48">
        <f>'A(IxI)'!BM69*BM$102</f>
        <v>3.0257820420240447</v>
      </c>
      <c r="BN69" s="48">
        <f>'A(IxI)'!BN69*BN$102</f>
        <v>24.693873169824439</v>
      </c>
      <c r="BO69" s="48">
        <f>'A(IxI)'!BO69*BO$102</f>
        <v>8.0003914283520174</v>
      </c>
      <c r="BP69" s="48">
        <f>'A(IxI)'!BP69*BP$102</f>
        <v>12714.371005885714</v>
      </c>
      <c r="BQ69" s="48">
        <f>'A(IxI)'!BQ69*BQ$102</f>
        <v>1622.1554864041323</v>
      </c>
      <c r="BR69" s="48">
        <f>'A(IxI)'!BR69*BR$102</f>
        <v>1312.2950869774081</v>
      </c>
      <c r="BS69" s="48">
        <f>'A(IxI)'!BS69*BS$102</f>
        <v>1598.036272533803</v>
      </c>
      <c r="BT69" s="48">
        <f>'A(IxI)'!BT69*BT$102</f>
        <v>20893.727768170145</v>
      </c>
      <c r="BU69" s="48">
        <f>'A(IxI)'!BU69*BU$102</f>
        <v>1687.3772567794565</v>
      </c>
      <c r="BV69" s="48">
        <f>'A(IxI)'!BV69*BV$102</f>
        <v>4512.7704016003045</v>
      </c>
      <c r="BW69" s="48">
        <f>'A(IxI)'!BW69*BW$102</f>
        <v>18.207958867364432</v>
      </c>
      <c r="BX69" s="48">
        <f>'A(IxI)'!BX69*BX$102</f>
        <v>3929.0434366730415</v>
      </c>
      <c r="BY69" s="48">
        <f>'A(IxI)'!BY69*BY$102</f>
        <v>114.51146728059051</v>
      </c>
      <c r="BZ69" s="48">
        <f>'A(IxI)'!BZ69*BZ$102</f>
        <v>5041.7058869072507</v>
      </c>
      <c r="CA69" s="55">
        <f>'A(IxI)'!CA69*CA$102</f>
        <v>0</v>
      </c>
      <c r="CB69" s="83">
        <f t="shared" si="0"/>
        <v>279626.1249178265</v>
      </c>
      <c r="CC69" s="51">
        <f>'Sim_F(IxI)'!B63</f>
        <v>110445.52597407</v>
      </c>
      <c r="CD69" s="48">
        <f>'Sim_F(IxI)'!C63</f>
        <v>0</v>
      </c>
      <c r="CE69" s="48">
        <f>'Sim_F(IxI)'!D63</f>
        <v>0</v>
      </c>
      <c r="CF69" s="48">
        <f>'Sim_F(IxI)'!E63</f>
        <v>298.75534961052398</v>
      </c>
      <c r="CG69" s="48">
        <f>'Sim_F(IxI)'!F63</f>
        <v>0</v>
      </c>
      <c r="CH69" s="82">
        <f>'Sim_F(IxI)'!G63</f>
        <v>3825.5937584931899</v>
      </c>
      <c r="CI69" s="93">
        <f t="shared" si="1"/>
        <v>394196.00000000023</v>
      </c>
      <c r="CJ69" s="127"/>
      <c r="CK69" s="48">
        <f>+'(I-AIxI)-1xSim_F(IxI)'!H62</f>
        <v>394196.00000000017</v>
      </c>
      <c r="CL69" s="48">
        <f t="shared" si="2"/>
        <v>0</v>
      </c>
      <c r="CM69" s="48"/>
      <c r="CN69" s="247">
        <f t="shared" si="3"/>
        <v>0.29064190169908788</v>
      </c>
      <c r="CO69" s="360">
        <v>0</v>
      </c>
    </row>
    <row r="70" spans="1:93" ht="19.5" x14ac:dyDescent="0.25">
      <c r="A70" s="30"/>
      <c r="B70" s="42" t="s">
        <v>61</v>
      </c>
      <c r="C70" s="43" t="s">
        <v>172</v>
      </c>
      <c r="D70" s="51">
        <f>'A(IxI)'!D70*D$102</f>
        <v>1137.6669509239882</v>
      </c>
      <c r="E70" s="48">
        <f>'A(IxI)'!E70*E$102</f>
        <v>183.45303896070638</v>
      </c>
      <c r="F70" s="48">
        <f>'A(IxI)'!F70*F$102</f>
        <v>418.04645620588394</v>
      </c>
      <c r="G70" s="48">
        <f>'A(IxI)'!G70*G$102</f>
        <v>1169.4629818568544</v>
      </c>
      <c r="H70" s="48">
        <f>'A(IxI)'!H70*H$102</f>
        <v>6744.6183500524576</v>
      </c>
      <c r="I70" s="48">
        <f>'A(IxI)'!I70*I$102</f>
        <v>2866.6071696027575</v>
      </c>
      <c r="J70" s="48">
        <f>'A(IxI)'!J70*J$102</f>
        <v>546.39900947052945</v>
      </c>
      <c r="K70" s="48">
        <f>'A(IxI)'!K70*K$102</f>
        <v>3650.5816838960404</v>
      </c>
      <c r="L70" s="48">
        <f>'A(IxI)'!L70*L$102</f>
        <v>448.5254633233759</v>
      </c>
      <c r="M70" s="48">
        <f>'A(IxI)'!M70*M$102</f>
        <v>556.73980351846774</v>
      </c>
      <c r="N70" s="48">
        <f>'A(IxI)'!N70*N$102</f>
        <v>735.97729561247706</v>
      </c>
      <c r="O70" s="48">
        <f>'A(IxI)'!O70*O$102</f>
        <v>1735.51544454995</v>
      </c>
      <c r="P70" s="48">
        <f>'A(IxI)'!P70*P$102</f>
        <v>3093.2008612455302</v>
      </c>
      <c r="Q70" s="48">
        <f>'A(IxI)'!Q70*Q$102</f>
        <v>324.91911153697146</v>
      </c>
      <c r="R70" s="48">
        <f>'A(IxI)'!R70*R$102</f>
        <v>3551.0618255805166</v>
      </c>
      <c r="S70" s="48">
        <f>'A(IxI)'!S70*S$102</f>
        <v>328.32222492515803</v>
      </c>
      <c r="T70" s="48">
        <f>'A(IxI)'!T70*T$102</f>
        <v>612.36685221852144</v>
      </c>
      <c r="U70" s="48">
        <f>'A(IxI)'!U70*U$102</f>
        <v>933.75089828044327</v>
      </c>
      <c r="V70" s="48">
        <f>'A(IxI)'!V70*V$102</f>
        <v>2003.6166715974243</v>
      </c>
      <c r="W70" s="48">
        <f>'A(IxI)'!W70*W$102</f>
        <v>541.61933266937024</v>
      </c>
      <c r="X70" s="48">
        <f>'A(IxI)'!X70*X$102</f>
        <v>605.68510591214033</v>
      </c>
      <c r="Y70" s="48">
        <f>'A(IxI)'!Y70*Y$102</f>
        <v>92.85583250169293</v>
      </c>
      <c r="Z70" s="48">
        <f>'A(IxI)'!Z70*Z$102</f>
        <v>670.00107673384127</v>
      </c>
      <c r="AA70" s="48">
        <f>'A(IxI)'!AA70*AA$102</f>
        <v>160.54340322996029</v>
      </c>
      <c r="AB70" s="48">
        <f>'A(IxI)'!AB70*AB$102</f>
        <v>195.79823472709683</v>
      </c>
      <c r="AC70" s="48">
        <f>'A(IxI)'!AC70*AC$102</f>
        <v>58.370778492547295</v>
      </c>
      <c r="AD70" s="48">
        <f>'A(IxI)'!AD70*AD$102</f>
        <v>78.408397288956607</v>
      </c>
      <c r="AE70" s="48">
        <f>'A(IxI)'!AE70*AE$102</f>
        <v>598.65537141816787</v>
      </c>
      <c r="AF70" s="48">
        <f>'A(IxI)'!AF70*AF$102</f>
        <v>263.87699661476591</v>
      </c>
      <c r="AG70" s="48">
        <f>'A(IxI)'!AG70*AG$102</f>
        <v>52.588841286817356</v>
      </c>
      <c r="AH70" s="48">
        <f>'A(IxI)'!AH70*AH$102</f>
        <v>93.467885872861586</v>
      </c>
      <c r="AI70" s="48">
        <f>'A(IxI)'!AI70*AI$102</f>
        <v>58.198085920091209</v>
      </c>
      <c r="AJ70" s="48">
        <f>'A(IxI)'!AJ70*AJ$102</f>
        <v>0</v>
      </c>
      <c r="AK70" s="48">
        <f>'A(IxI)'!AK70*AK$102</f>
        <v>70.468674300171799</v>
      </c>
      <c r="AL70" s="48">
        <f>'A(IxI)'!AL70*AL$102</f>
        <v>99.083991121901249</v>
      </c>
      <c r="AM70" s="48">
        <f>'A(IxI)'!AM70*AM$102</f>
        <v>38.400526693612285</v>
      </c>
      <c r="AN70" s="48">
        <f>'A(IxI)'!AN70*AN$102</f>
        <v>99.956012080728001</v>
      </c>
      <c r="AO70" s="48">
        <f>'A(IxI)'!AO70*AO$102</f>
        <v>172.85305558057331</v>
      </c>
      <c r="AP70" s="48">
        <f>'A(IxI)'!AP70*AP$102</f>
        <v>46.060687688398453</v>
      </c>
      <c r="AQ70" s="48">
        <f>'A(IxI)'!AQ70*AQ$102</f>
        <v>1396.1335089123343</v>
      </c>
      <c r="AR70" s="48">
        <f>'A(IxI)'!AR70*AR$102</f>
        <v>77.70198729508914</v>
      </c>
      <c r="AS70" s="48">
        <f>'A(IxI)'!AS70*AS$102</f>
        <v>137.91413877570321</v>
      </c>
      <c r="AT70" s="48">
        <f>'A(IxI)'!AT70*AT$102</f>
        <v>66.545804101693363</v>
      </c>
      <c r="AU70" s="48">
        <f>'A(IxI)'!AU70*AU$102</f>
        <v>26.03887342844703</v>
      </c>
      <c r="AV70" s="48">
        <f>'A(IxI)'!AV70*AV$102</f>
        <v>176.75699818152859</v>
      </c>
      <c r="AW70" s="48">
        <f>'A(IxI)'!AW70*AW$102</f>
        <v>25.597246219264925</v>
      </c>
      <c r="AX70" s="48">
        <f>'A(IxI)'!AX70*AX$102</f>
        <v>85.382209590342725</v>
      </c>
      <c r="AY70" s="48">
        <f>'A(IxI)'!AY70*AY$102</f>
        <v>93.134862560452518</v>
      </c>
      <c r="AZ70" s="48">
        <f>'A(IxI)'!AZ70*AZ$102</f>
        <v>92.019520700400761</v>
      </c>
      <c r="BA70" s="48">
        <f>'A(IxI)'!BA70*BA$102</f>
        <v>17.897790065407534</v>
      </c>
      <c r="BB70" s="48">
        <f>'A(IxI)'!BB70*BB$102</f>
        <v>62.406381066653815</v>
      </c>
      <c r="BC70" s="48">
        <f>'A(IxI)'!BC70*BC$102</f>
        <v>18.629352228799579</v>
      </c>
      <c r="BD70" s="48">
        <f>'A(IxI)'!BD70*BD$102</f>
        <v>108.74294788064391</v>
      </c>
      <c r="BE70" s="48">
        <f>'A(IxI)'!BE70*BE$102</f>
        <v>56.592474082414256</v>
      </c>
      <c r="BF70" s="48">
        <f>'A(IxI)'!BF70*BF$102</f>
        <v>103.42524476161189</v>
      </c>
      <c r="BG70" s="48">
        <f>'A(IxI)'!BG70*BG$102</f>
        <v>227.7753293684089</v>
      </c>
      <c r="BH70" s="48">
        <f>'A(IxI)'!BH70*BH$102</f>
        <v>74.716516951074695</v>
      </c>
      <c r="BI70" s="48">
        <f>'A(IxI)'!BI70*BI$102</f>
        <v>7166.0049246092749</v>
      </c>
      <c r="BJ70" s="48">
        <f>'A(IxI)'!BJ70*BJ$102</f>
        <v>24462.294696656598</v>
      </c>
      <c r="BK70" s="48">
        <f>'A(IxI)'!BK70*BK$102</f>
        <v>28087.696784084252</v>
      </c>
      <c r="BL70" s="48">
        <f>'A(IxI)'!BL70*BL$102</f>
        <v>436.41336225497776</v>
      </c>
      <c r="BM70" s="48">
        <f>'A(IxI)'!BM70*BM$102</f>
        <v>124.5572511593673</v>
      </c>
      <c r="BN70" s="48">
        <f>'A(IxI)'!BN70*BN$102</f>
        <v>589.80283144359805</v>
      </c>
      <c r="BO70" s="48">
        <f>'A(IxI)'!BO70*BO$102</f>
        <v>2146.7692477341334</v>
      </c>
      <c r="BP70" s="48">
        <f>'A(IxI)'!BP70*BP$102</f>
        <v>14032.86270068898</v>
      </c>
      <c r="BQ70" s="48">
        <f>'A(IxI)'!BQ70*BQ$102</f>
        <v>3910.9139881737401</v>
      </c>
      <c r="BR70" s="48">
        <f>'A(IxI)'!BR70*BR$102</f>
        <v>2852.4966741683606</v>
      </c>
      <c r="BS70" s="48">
        <f>'A(IxI)'!BS70*BS$102</f>
        <v>11357.689112172662</v>
      </c>
      <c r="BT70" s="48">
        <f>'A(IxI)'!BT70*BT$102</f>
        <v>154125.44252745839</v>
      </c>
      <c r="BU70" s="48">
        <f>'A(IxI)'!BU70*BU$102</f>
        <v>32731.861054767742</v>
      </c>
      <c r="BV70" s="48">
        <f>'A(IxI)'!BV70*BV$102</f>
        <v>25906.81120020209</v>
      </c>
      <c r="BW70" s="48">
        <f>'A(IxI)'!BW70*BW$102</f>
        <v>7115.4696936587961</v>
      </c>
      <c r="BX70" s="48">
        <f>'A(IxI)'!BX70*BX$102</f>
        <v>12480.700628440045</v>
      </c>
      <c r="BY70" s="48">
        <f>'A(IxI)'!BY70*BY$102</f>
        <v>4724.9853315880755</v>
      </c>
      <c r="BZ70" s="48">
        <f>'A(IxI)'!BZ70*BZ$102</f>
        <v>27230.84380359697</v>
      </c>
      <c r="CA70" s="55">
        <f>'A(IxI)'!CA70*CA$102</f>
        <v>0</v>
      </c>
      <c r="CB70" s="83">
        <f t="shared" si="0"/>
        <v>397368.75138252013</v>
      </c>
      <c r="CC70" s="51">
        <f>'Sim_F(IxI)'!B64</f>
        <v>239303.91174862499</v>
      </c>
      <c r="CD70" s="48">
        <f>'Sim_F(IxI)'!C64</f>
        <v>0</v>
      </c>
      <c r="CE70" s="48">
        <f>'Sim_F(IxI)'!D64</f>
        <v>14509.2271875802</v>
      </c>
      <c r="CF70" s="48">
        <f>'Sim_F(IxI)'!E64</f>
        <v>3337.9835969084202</v>
      </c>
      <c r="CG70" s="48">
        <f>'Sim_F(IxI)'!F64</f>
        <v>0</v>
      </c>
      <c r="CH70" s="82">
        <f>'Sim_F(IxI)'!G64</f>
        <v>79.126084366738098</v>
      </c>
      <c r="CI70" s="93">
        <f t="shared" si="1"/>
        <v>654599.00000000035</v>
      </c>
      <c r="CJ70" s="127"/>
      <c r="CK70" s="48">
        <f>+'(I-AIxI)-1xSim_F(IxI)'!H63</f>
        <v>654599.0000000007</v>
      </c>
      <c r="CL70" s="48">
        <f t="shared" si="2"/>
        <v>0</v>
      </c>
      <c r="CM70" s="48"/>
      <c r="CN70" s="247">
        <f t="shared" si="3"/>
        <v>0.39295851142070215</v>
      </c>
      <c r="CO70" s="360">
        <v>0</v>
      </c>
    </row>
    <row r="71" spans="1:93" ht="19.5" x14ac:dyDescent="0.25">
      <c r="A71" s="30"/>
      <c r="B71" s="42" t="s">
        <v>62</v>
      </c>
      <c r="C71" s="43" t="s">
        <v>173</v>
      </c>
      <c r="D71" s="51">
        <f>'A(IxI)'!D71*D$102</f>
        <v>35.14472590107583</v>
      </c>
      <c r="E71" s="48">
        <f>'A(IxI)'!E71*E$102</f>
        <v>46.073858154805507</v>
      </c>
      <c r="F71" s="48">
        <f>'A(IxI)'!F71*F$102</f>
        <v>105.27994688386421</v>
      </c>
      <c r="G71" s="48">
        <f>'A(IxI)'!G71*G$102</f>
        <v>16.716302219815912</v>
      </c>
      <c r="H71" s="48">
        <f>'A(IxI)'!H71*H$102</f>
        <v>360.02944113177546</v>
      </c>
      <c r="I71" s="48">
        <f>'A(IxI)'!I71*I$102</f>
        <v>55.739401688652421</v>
      </c>
      <c r="J71" s="48">
        <f>'A(IxI)'!J71*J$102</f>
        <v>82.498641732659237</v>
      </c>
      <c r="K71" s="48">
        <f>'A(IxI)'!K71*K$102</f>
        <v>219.24419466887488</v>
      </c>
      <c r="L71" s="48">
        <f>'A(IxI)'!L71*L$102</f>
        <v>65.240538432856752</v>
      </c>
      <c r="M71" s="48">
        <f>'A(IxI)'!M71*M$102</f>
        <v>261.5347815628225</v>
      </c>
      <c r="N71" s="48">
        <f>'A(IxI)'!N71*N$102</f>
        <v>8318.9642363967214</v>
      </c>
      <c r="O71" s="48">
        <f>'A(IxI)'!O71*O$102</f>
        <v>3237.5720834675089</v>
      </c>
      <c r="P71" s="48">
        <f>'A(IxI)'!P71*P$102</f>
        <v>349.85992533612415</v>
      </c>
      <c r="Q71" s="48">
        <f>'A(IxI)'!Q71*Q$102</f>
        <v>4103.9483143777097</v>
      </c>
      <c r="R71" s="48">
        <f>'A(IxI)'!R71*R$102</f>
        <v>58596.165765608981</v>
      </c>
      <c r="S71" s="48">
        <f>'A(IxI)'!S71*S$102</f>
        <v>5385.8842558655879</v>
      </c>
      <c r="T71" s="48">
        <f>'A(IxI)'!T71*T$102</f>
        <v>438.97665973062033</v>
      </c>
      <c r="U71" s="48">
        <f>'A(IxI)'!U71*U$102</f>
        <v>663.83224991667964</v>
      </c>
      <c r="V71" s="48">
        <f>'A(IxI)'!V71*V$102</f>
        <v>1575.4686019811907</v>
      </c>
      <c r="W71" s="48">
        <f>'A(IxI)'!W71*W$102</f>
        <v>430.48478405664997</v>
      </c>
      <c r="X71" s="48">
        <f>'A(IxI)'!X71*X$102</f>
        <v>261.04555085034389</v>
      </c>
      <c r="Y71" s="48">
        <f>'A(IxI)'!Y71*Y$102</f>
        <v>68.860241945854341</v>
      </c>
      <c r="Z71" s="48">
        <f>'A(IxI)'!Z71*Z$102</f>
        <v>532.55192797707036</v>
      </c>
      <c r="AA71" s="48">
        <f>'A(IxI)'!AA71*AA$102</f>
        <v>118.90037742846962</v>
      </c>
      <c r="AB71" s="48">
        <f>'A(IxI)'!AB71*AB$102</f>
        <v>126.80381556264774</v>
      </c>
      <c r="AC71" s="48">
        <f>'A(IxI)'!AC71*AC$102</f>
        <v>39.12839370705283</v>
      </c>
      <c r="AD71" s="48">
        <f>'A(IxI)'!AD71*AD$102</f>
        <v>59.45656571763358</v>
      </c>
      <c r="AE71" s="48">
        <f>'A(IxI)'!AE71*AE$102</f>
        <v>477.80726537732596</v>
      </c>
      <c r="AF71" s="48">
        <f>'A(IxI)'!AF71*AF$102</f>
        <v>210.60922889542246</v>
      </c>
      <c r="AG71" s="48">
        <f>'A(IxI)'!AG71*AG$102</f>
        <v>41.972947449033533</v>
      </c>
      <c r="AH71" s="48">
        <f>'A(IxI)'!AH71*AH$102</f>
        <v>74.599906860798583</v>
      </c>
      <c r="AI71" s="48">
        <f>'A(IxI)'!AI71*AI$102</f>
        <v>46.449876859535578</v>
      </c>
      <c r="AJ71" s="48">
        <f>'A(IxI)'!AJ71*AJ$102</f>
        <v>0</v>
      </c>
      <c r="AK71" s="48">
        <f>'A(IxI)'!AK71*AK$102</f>
        <v>56.243451858400377</v>
      </c>
      <c r="AL71" s="48">
        <f>'A(IxI)'!AL71*AL$102</f>
        <v>79.082311962682127</v>
      </c>
      <c r="AM71" s="48">
        <f>'A(IxI)'!AM71*AM$102</f>
        <v>30.648769767251508</v>
      </c>
      <c r="AN71" s="48">
        <f>'A(IxI)'!AN71*AN$102</f>
        <v>79.77830162481726</v>
      </c>
      <c r="AO71" s="48">
        <f>'A(IxI)'!AO71*AO$102</f>
        <v>137.95991774602851</v>
      </c>
      <c r="AP71" s="48">
        <f>'A(IxI)'!AP71*AP$102</f>
        <v>36.762605459727467</v>
      </c>
      <c r="AQ71" s="48">
        <f>'A(IxI)'!AQ71*AQ$102</f>
        <v>410.26091255947415</v>
      </c>
      <c r="AR71" s="48">
        <f>'A(IxI)'!AR71*AR$102</f>
        <v>62.016605607163228</v>
      </c>
      <c r="AS71" s="48">
        <f>'A(IxI)'!AS71*AS$102</f>
        <v>110.07397686783349</v>
      </c>
      <c r="AT71" s="48">
        <f>'A(IxI)'!AT71*AT$102</f>
        <v>53.1124753877058</v>
      </c>
      <c r="AU71" s="48">
        <f>'A(IxI)'!AU71*AU$102</f>
        <v>20.782512778394452</v>
      </c>
      <c r="AV71" s="48">
        <f>'A(IxI)'!AV71*AV$102</f>
        <v>141.07578745573048</v>
      </c>
      <c r="AW71" s="48">
        <f>'A(IxI)'!AW71*AW$102</f>
        <v>20.430035043774613</v>
      </c>
      <c r="AX71" s="48">
        <f>'A(IxI)'!AX71*AX$102</f>
        <v>68.146452907608932</v>
      </c>
      <c r="AY71" s="48">
        <f>'A(IxI)'!AY71*AY$102</f>
        <v>74.334109599458984</v>
      </c>
      <c r="AZ71" s="48">
        <f>'A(IxI)'!AZ71*AZ$102</f>
        <v>73.443917229097835</v>
      </c>
      <c r="BA71" s="48">
        <f>'A(IxI)'!BA71*BA$102</f>
        <v>14.284836544924918</v>
      </c>
      <c r="BB71" s="48">
        <f>'A(IxI)'!BB71*BB$102</f>
        <v>49.808660713953223</v>
      </c>
      <c r="BC71" s="48">
        <f>'A(IxI)'!BC71*BC$102</f>
        <v>14.868721252942875</v>
      </c>
      <c r="BD71" s="48">
        <f>'A(IxI)'!BD71*BD$102</f>
        <v>86.79145471097118</v>
      </c>
      <c r="BE71" s="48">
        <f>'A(IxI)'!BE71*BE$102</f>
        <v>45.16838330239851</v>
      </c>
      <c r="BF71" s="48">
        <f>'A(IxI)'!BF71*BF$102</f>
        <v>82.547214524210645</v>
      </c>
      <c r="BG71" s="48">
        <f>'A(IxI)'!BG71*BG$102</f>
        <v>122.86121377984651</v>
      </c>
      <c r="BH71" s="48">
        <f>'A(IxI)'!BH71*BH$102</f>
        <v>59.63379992455576</v>
      </c>
      <c r="BI71" s="48">
        <f>'A(IxI)'!BI71*BI$102</f>
        <v>24468.581813758748</v>
      </c>
      <c r="BJ71" s="48">
        <f>'A(IxI)'!BJ71*BJ$102</f>
        <v>67378.860159219679</v>
      </c>
      <c r="BK71" s="48">
        <f>'A(IxI)'!BK71*BK$102</f>
        <v>50682.592746134374</v>
      </c>
      <c r="BL71" s="48">
        <f>'A(IxI)'!BL71*BL$102</f>
        <v>2546.7885925602036</v>
      </c>
      <c r="BM71" s="48">
        <f>'A(IxI)'!BM71*BM$102</f>
        <v>26.982489343822706</v>
      </c>
      <c r="BN71" s="48">
        <f>'A(IxI)'!BN71*BN$102</f>
        <v>288.59883135833508</v>
      </c>
      <c r="BO71" s="48">
        <f>'A(IxI)'!BO71*BO$102</f>
        <v>71.343696757984688</v>
      </c>
      <c r="BP71" s="48">
        <f>'A(IxI)'!BP71*BP$102</f>
        <v>28542.085424253102</v>
      </c>
      <c r="BQ71" s="48">
        <f>'A(IxI)'!BQ71*BQ$102</f>
        <v>9015.3160325375775</v>
      </c>
      <c r="BR71" s="48">
        <f>'A(IxI)'!BR71*BR$102</f>
        <v>6305.0444495649626</v>
      </c>
      <c r="BS71" s="48">
        <f>'A(IxI)'!BS71*BS$102</f>
        <v>27334.464151570366</v>
      </c>
      <c r="BT71" s="48">
        <f>'A(IxI)'!BT71*BT$102</f>
        <v>170010.06247345745</v>
      </c>
      <c r="BU71" s="48">
        <f>'A(IxI)'!BU71*BU$102</f>
        <v>16379.76444846624</v>
      </c>
      <c r="BV71" s="48">
        <f>'A(IxI)'!BV71*BV$102</f>
        <v>78539.288423608261</v>
      </c>
      <c r="BW71" s="48">
        <f>'A(IxI)'!BW71*BW$102</f>
        <v>79700.436275646673</v>
      </c>
      <c r="BX71" s="48">
        <f>'A(IxI)'!BX71*BX$102</f>
        <v>60849.837024480497</v>
      </c>
      <c r="BY71" s="48">
        <f>'A(IxI)'!BY71*BY$102</f>
        <v>26899.706901896447</v>
      </c>
      <c r="BZ71" s="48">
        <f>'A(IxI)'!BZ71*BZ$102</f>
        <v>52313.631497472183</v>
      </c>
      <c r="CA71" s="55">
        <f>'A(IxI)'!CA71*CA$102</f>
        <v>0</v>
      </c>
      <c r="CB71" s="83">
        <f t="shared" si="0"/>
        <v>789690.3466684419</v>
      </c>
      <c r="CC71" s="51">
        <f>'Sim_F(IxI)'!B65</f>
        <v>1982519.6209074301</v>
      </c>
      <c r="CD71" s="48">
        <f>'Sim_F(IxI)'!C65</f>
        <v>0</v>
      </c>
      <c r="CE71" s="48">
        <f>'Sim_F(IxI)'!D65</f>
        <v>0</v>
      </c>
      <c r="CF71" s="48">
        <f>'Sim_F(IxI)'!E65</f>
        <v>2664.1585300319898</v>
      </c>
      <c r="CG71" s="48">
        <f>'Sim_F(IxI)'!F65</f>
        <v>0</v>
      </c>
      <c r="CH71" s="82">
        <f>'Sim_F(IxI)'!G65</f>
        <v>8.8738940930063102</v>
      </c>
      <c r="CI71" s="93">
        <f t="shared" si="1"/>
        <v>2774882.9999999967</v>
      </c>
      <c r="CJ71" s="127"/>
      <c r="CK71" s="48">
        <f>+'(I-AIxI)-1xSim_F(IxI)'!H64</f>
        <v>2774882.9999999991</v>
      </c>
      <c r="CL71" s="48">
        <f t="shared" si="2"/>
        <v>0</v>
      </c>
      <c r="CM71" s="48"/>
      <c r="CN71" s="247">
        <f t="shared" si="3"/>
        <v>0.71541490337846947</v>
      </c>
      <c r="CO71" s="360">
        <v>0</v>
      </c>
    </row>
    <row r="72" spans="1:93" ht="19.5" x14ac:dyDescent="0.25">
      <c r="A72" s="30"/>
      <c r="B72" s="42" t="s">
        <v>63</v>
      </c>
      <c r="C72" s="43" t="s">
        <v>174</v>
      </c>
      <c r="D72" s="51">
        <f>'A(IxI)'!D72*D$102</f>
        <v>1759.5152806643073</v>
      </c>
      <c r="E72" s="48">
        <f>'A(IxI)'!E72*E$102</f>
        <v>1629.1528035243032</v>
      </c>
      <c r="F72" s="48">
        <f>'A(IxI)'!F72*F$102</f>
        <v>1889.4043979838325</v>
      </c>
      <c r="G72" s="48">
        <f>'A(IxI)'!G72*G$102</f>
        <v>1282.28364515369</v>
      </c>
      <c r="H72" s="48">
        <f>'A(IxI)'!H72*H$102</f>
        <v>15025.930902616485</v>
      </c>
      <c r="I72" s="48">
        <f>'A(IxI)'!I72*I$102</f>
        <v>13341.631211002048</v>
      </c>
      <c r="J72" s="48">
        <f>'A(IxI)'!J72*J$102</f>
        <v>1355.5061502645967</v>
      </c>
      <c r="K72" s="48">
        <f>'A(IxI)'!K72*K$102</f>
        <v>16341.04299445073</v>
      </c>
      <c r="L72" s="48">
        <f>'A(IxI)'!L72*L$102</f>
        <v>1289.2576282844002</v>
      </c>
      <c r="M72" s="48">
        <f>'A(IxI)'!M72*M$102</f>
        <v>3814.0631296399042</v>
      </c>
      <c r="N72" s="48">
        <f>'A(IxI)'!N72*N$102</f>
        <v>1235.8517436782467</v>
      </c>
      <c r="O72" s="48">
        <f>'A(IxI)'!O72*O$102</f>
        <v>6382.8410989131917</v>
      </c>
      <c r="P72" s="48">
        <f>'A(IxI)'!P72*P$102</f>
        <v>2093.7404092687384</v>
      </c>
      <c r="Q72" s="48">
        <f>'A(IxI)'!Q72*Q$102</f>
        <v>354.55252497568074</v>
      </c>
      <c r="R72" s="48">
        <f>'A(IxI)'!R72*R$102</f>
        <v>26869.616158909943</v>
      </c>
      <c r="S72" s="48">
        <f>'A(IxI)'!S72*S$102</f>
        <v>2254.5440068705097</v>
      </c>
      <c r="T72" s="48">
        <f>'A(IxI)'!T72*T$102</f>
        <v>3472.3673033932678</v>
      </c>
      <c r="U72" s="48">
        <f>'A(IxI)'!U72*U$102</f>
        <v>9697.621413330613</v>
      </c>
      <c r="V72" s="48">
        <f>'A(IxI)'!V72*V$102</f>
        <v>4791.9963794486839</v>
      </c>
      <c r="W72" s="48">
        <f>'A(IxI)'!W72*W$102</f>
        <v>1300.9065338141861</v>
      </c>
      <c r="X72" s="48">
        <f>'A(IxI)'!X72*X$102</f>
        <v>5871.581276030719</v>
      </c>
      <c r="Y72" s="48">
        <f>'A(IxI)'!Y72*Y$102</f>
        <v>826.13738059664092</v>
      </c>
      <c r="Z72" s="48">
        <f>'A(IxI)'!Z72*Z$102</f>
        <v>1633.1750757885359</v>
      </c>
      <c r="AA72" s="48">
        <f>'A(IxI)'!AA72*AA$102</f>
        <v>2129.6531836664221</v>
      </c>
      <c r="AB72" s="48">
        <f>'A(IxI)'!AB72*AB$102</f>
        <v>1810.2684446288345</v>
      </c>
      <c r="AC72" s="48">
        <f>'A(IxI)'!AC72*AC$102</f>
        <v>377.59600691613196</v>
      </c>
      <c r="AD72" s="48">
        <f>'A(IxI)'!AD72*AD$102</f>
        <v>259.79918212998723</v>
      </c>
      <c r="AE72" s="48">
        <f>'A(IxI)'!AE72*AE$102</f>
        <v>2967.9488811818906</v>
      </c>
      <c r="AF72" s="48">
        <f>'A(IxI)'!AF72*AF$102</f>
        <v>4576.7463283021589</v>
      </c>
      <c r="AG72" s="48">
        <f>'A(IxI)'!AG72*AG$102</f>
        <v>609.19638572710051</v>
      </c>
      <c r="AH72" s="48">
        <f>'A(IxI)'!AH72*AH$102</f>
        <v>2370.6474594087872</v>
      </c>
      <c r="AI72" s="48">
        <f>'A(IxI)'!AI72*AI$102</f>
        <v>5533.3034360806305</v>
      </c>
      <c r="AJ72" s="48">
        <f>'A(IxI)'!AJ72*AJ$102</f>
        <v>0</v>
      </c>
      <c r="AK72" s="48">
        <f>'A(IxI)'!AK72*AK$102</f>
        <v>1699.8248746974361</v>
      </c>
      <c r="AL72" s="48">
        <f>'A(IxI)'!AL72*AL$102</f>
        <v>2964.4850362110051</v>
      </c>
      <c r="AM72" s="48">
        <f>'A(IxI)'!AM72*AM$102</f>
        <v>545.26637597998479</v>
      </c>
      <c r="AN72" s="48">
        <f>'A(IxI)'!AN72*AN$102</f>
        <v>2237.2336839713635</v>
      </c>
      <c r="AO72" s="48">
        <f>'A(IxI)'!AO72*AO$102</f>
        <v>18803.514946702206</v>
      </c>
      <c r="AP72" s="48">
        <f>'A(IxI)'!AP72*AP$102</f>
        <v>12413.593613549123</v>
      </c>
      <c r="AQ72" s="48">
        <f>'A(IxI)'!AQ72*AQ$102</f>
        <v>1573.6212100010184</v>
      </c>
      <c r="AR72" s="48">
        <f>'A(IxI)'!AR72*AR$102</f>
        <v>2729.8865638109592</v>
      </c>
      <c r="AS72" s="48">
        <f>'A(IxI)'!AS72*AS$102</f>
        <v>5526.637485407894</v>
      </c>
      <c r="AT72" s="48">
        <f>'A(IxI)'!AT72*AT$102</f>
        <v>1333.4689663773649</v>
      </c>
      <c r="AU72" s="48">
        <f>'A(IxI)'!AU72*AU$102</f>
        <v>703.63535309487395</v>
      </c>
      <c r="AV72" s="48">
        <f>'A(IxI)'!AV72*AV$102</f>
        <v>3905.3539793662007</v>
      </c>
      <c r="AW72" s="48">
        <f>'A(IxI)'!AW72*AW$102</f>
        <v>750.14571365935558</v>
      </c>
      <c r="AX72" s="48">
        <f>'A(IxI)'!AX72*AX$102</f>
        <v>2022.1212021604651</v>
      </c>
      <c r="AY72" s="48">
        <f>'A(IxI)'!AY72*AY$102</f>
        <v>1651.3332379143621</v>
      </c>
      <c r="AZ72" s="48">
        <f>'A(IxI)'!AZ72*AZ$102</f>
        <v>3836.9279662834042</v>
      </c>
      <c r="BA72" s="48">
        <f>'A(IxI)'!BA72*BA$102</f>
        <v>1472.0843636663465</v>
      </c>
      <c r="BB72" s="48">
        <f>'A(IxI)'!BB72*BB$102</f>
        <v>1770.7970662427649</v>
      </c>
      <c r="BC72" s="48">
        <f>'A(IxI)'!BC72*BC$102</f>
        <v>963.57626605907956</v>
      </c>
      <c r="BD72" s="48">
        <f>'A(IxI)'!BD72*BD$102</f>
        <v>1190.3192311119483</v>
      </c>
      <c r="BE72" s="48">
        <f>'A(IxI)'!BE72*BE$102</f>
        <v>1390.2290674087301</v>
      </c>
      <c r="BF72" s="48">
        <f>'A(IxI)'!BF72*BF$102</f>
        <v>6768.8213597609738</v>
      </c>
      <c r="BG72" s="48">
        <f>'A(IxI)'!BG72*BG$102</f>
        <v>6870.7718896872229</v>
      </c>
      <c r="BH72" s="48">
        <f>'A(IxI)'!BH72*BH$102</f>
        <v>8110.6655041632839</v>
      </c>
      <c r="BI72" s="48">
        <f>'A(IxI)'!BI72*BI$102</f>
        <v>12043.33459796756</v>
      </c>
      <c r="BJ72" s="48">
        <f>'A(IxI)'!BJ72*BJ$102</f>
        <v>160010.1076898223</v>
      </c>
      <c r="BK72" s="48">
        <f>'A(IxI)'!BK72*BK$102</f>
        <v>39693.326010912358</v>
      </c>
      <c r="BL72" s="48">
        <f>'A(IxI)'!BL72*BL$102</f>
        <v>15777.945237188718</v>
      </c>
      <c r="BM72" s="48">
        <f>'A(IxI)'!BM72*BM$102</f>
        <v>13365.023484305342</v>
      </c>
      <c r="BN72" s="48">
        <f>'A(IxI)'!BN72*BN$102</f>
        <v>10897.56275343577</v>
      </c>
      <c r="BO72" s="48">
        <f>'A(IxI)'!BO72*BO$102</f>
        <v>1177234.8228299662</v>
      </c>
      <c r="BP72" s="48">
        <f>'A(IxI)'!BP72*BP$102</f>
        <v>520887.32596210943</v>
      </c>
      <c r="BQ72" s="48">
        <f>'A(IxI)'!BQ72*BQ$102</f>
        <v>20011.755779387033</v>
      </c>
      <c r="BR72" s="48">
        <f>'A(IxI)'!BR72*BR$102</f>
        <v>29184.704263227453</v>
      </c>
      <c r="BS72" s="48">
        <f>'A(IxI)'!BS72*BS$102</f>
        <v>31344.449127094107</v>
      </c>
      <c r="BT72" s="48">
        <f>'A(IxI)'!BT72*BT$102</f>
        <v>302022.89027302939</v>
      </c>
      <c r="BU72" s="48">
        <f>'A(IxI)'!BU72*BU$102</f>
        <v>49406.384145375909</v>
      </c>
      <c r="BV72" s="48">
        <f>'A(IxI)'!BV72*BV$102</f>
        <v>64593.514498846169</v>
      </c>
      <c r="BW72" s="48">
        <f>'A(IxI)'!BW72*BW$102</f>
        <v>13305.659002755348</v>
      </c>
      <c r="BX72" s="48">
        <f>'A(IxI)'!BX72*BX$102</f>
        <v>28885.406443029293</v>
      </c>
      <c r="BY72" s="48">
        <f>'A(IxI)'!BY72*BY$102</f>
        <v>14333.189845092105</v>
      </c>
      <c r="BZ72" s="48">
        <f>'A(IxI)'!BZ72*BZ$102</f>
        <v>142900.13831644255</v>
      </c>
      <c r="CA72" s="55">
        <f>'A(IxI)'!CA72*CA$102</f>
        <v>0</v>
      </c>
      <c r="CB72" s="83">
        <f t="shared" si="0"/>
        <v>2882279.7339739194</v>
      </c>
      <c r="CC72" s="51">
        <f>'Sim_F(IxI)'!B66</f>
        <v>1741851.2022269999</v>
      </c>
      <c r="CD72" s="48">
        <f>'Sim_F(IxI)'!C66</f>
        <v>0</v>
      </c>
      <c r="CE72" s="48">
        <f>'Sim_F(IxI)'!D66</f>
        <v>53152.247472265102</v>
      </c>
      <c r="CF72" s="48">
        <f>'Sim_F(IxI)'!E66</f>
        <v>197580.48882912801</v>
      </c>
      <c r="CG72" s="48">
        <f>'Sim_F(IxI)'!F66</f>
        <v>-362.54845680233899</v>
      </c>
      <c r="CH72" s="82">
        <f>'Sim_F(IxI)'!G66</f>
        <v>98031.875954482006</v>
      </c>
      <c r="CI72" s="93">
        <f t="shared" si="1"/>
        <v>4972532.9999999925</v>
      </c>
      <c r="CJ72" s="127"/>
      <c r="CK72" s="48">
        <f>+'(I-AIxI)-1xSim_F(IxI)'!H65</f>
        <v>4972532.999999986</v>
      </c>
      <c r="CL72" s="48">
        <f t="shared" si="2"/>
        <v>0</v>
      </c>
      <c r="CM72" s="48"/>
      <c r="CN72" s="247">
        <f t="shared" si="3"/>
        <v>0.42035985804942388</v>
      </c>
      <c r="CO72" s="360">
        <v>0</v>
      </c>
    </row>
    <row r="73" spans="1:93" ht="19.5" x14ac:dyDescent="0.25">
      <c r="A73" s="30"/>
      <c r="B73" s="42" t="s">
        <v>64</v>
      </c>
      <c r="C73" s="43" t="s">
        <v>175</v>
      </c>
      <c r="D73" s="51">
        <f>'A(IxI)'!D73*D$102</f>
        <v>10695.073855028342</v>
      </c>
      <c r="E73" s="48">
        <f>'A(IxI)'!E73*E$102</f>
        <v>7229.961096843067</v>
      </c>
      <c r="F73" s="48">
        <f>'A(IxI)'!F73*F$102</f>
        <v>6299.4585437447631</v>
      </c>
      <c r="G73" s="48">
        <f>'A(IxI)'!G73*G$102</f>
        <v>4257.9908799486975</v>
      </c>
      <c r="H73" s="48">
        <f>'A(IxI)'!H73*H$102</f>
        <v>22273.948501675495</v>
      </c>
      <c r="I73" s="48">
        <f>'A(IxI)'!I73*I$102</f>
        <v>2067.9052271188521</v>
      </c>
      <c r="J73" s="48">
        <f>'A(IxI)'!J73*J$102</f>
        <v>2215.1219512246862</v>
      </c>
      <c r="K73" s="48">
        <f>'A(IxI)'!K73*K$102</f>
        <v>16110.640914419298</v>
      </c>
      <c r="L73" s="48">
        <f>'A(IxI)'!L73*L$102</f>
        <v>2312.4814478486924</v>
      </c>
      <c r="M73" s="48">
        <f>'A(IxI)'!M73*M$102</f>
        <v>25518.867770350786</v>
      </c>
      <c r="N73" s="48">
        <f>'A(IxI)'!N73*N$102</f>
        <v>2299.5083943846516</v>
      </c>
      <c r="O73" s="48">
        <f>'A(IxI)'!O73*O$102</f>
        <v>87061.646142603422</v>
      </c>
      <c r="P73" s="48">
        <f>'A(IxI)'!P73*P$102</f>
        <v>8213.3859998591779</v>
      </c>
      <c r="Q73" s="48">
        <f>'A(IxI)'!Q73*Q$102</f>
        <v>1733.5748736362279</v>
      </c>
      <c r="R73" s="48">
        <f>'A(IxI)'!R73*R$102</f>
        <v>3169.2888193181343</v>
      </c>
      <c r="S73" s="48">
        <f>'A(IxI)'!S73*S$102</f>
        <v>2724.6242117254528</v>
      </c>
      <c r="T73" s="48">
        <f>'A(IxI)'!T73*T$102</f>
        <v>15927.011362840516</v>
      </c>
      <c r="U73" s="48">
        <f>'A(IxI)'!U73*U$102</f>
        <v>33093.428604338122</v>
      </c>
      <c r="V73" s="48">
        <f>'A(IxI)'!V73*V$102</f>
        <v>80.913411754321274</v>
      </c>
      <c r="W73" s="48">
        <f>'A(IxI)'!W73*W$102</f>
        <v>23950.253829278427</v>
      </c>
      <c r="X73" s="48">
        <f>'A(IxI)'!X73*X$102</f>
        <v>12656.006162784081</v>
      </c>
      <c r="Y73" s="48">
        <f>'A(IxI)'!Y73*Y$102</f>
        <v>5237.4956941223254</v>
      </c>
      <c r="Z73" s="48">
        <f>'A(IxI)'!Z73*Z$102</f>
        <v>10289.925259723079</v>
      </c>
      <c r="AA73" s="48">
        <f>'A(IxI)'!AA73*AA$102</f>
        <v>7099.9409607681673</v>
      </c>
      <c r="AB73" s="48">
        <f>'A(IxI)'!AB73*AB$102</f>
        <v>12417.033222909635</v>
      </c>
      <c r="AC73" s="48">
        <f>'A(IxI)'!AC73*AC$102</f>
        <v>1936.7226319249437</v>
      </c>
      <c r="AD73" s="48">
        <f>'A(IxI)'!AD73*AD$102</f>
        <v>13445.015738479911</v>
      </c>
      <c r="AE73" s="48">
        <f>'A(IxI)'!AE73*AE$102</f>
        <v>16698.691487239761</v>
      </c>
      <c r="AF73" s="48">
        <f>'A(IxI)'!AF73*AF$102</f>
        <v>10166.80888915305</v>
      </c>
      <c r="AG73" s="48">
        <f>'A(IxI)'!AG73*AG$102</f>
        <v>248.17274834250495</v>
      </c>
      <c r="AH73" s="48">
        <f>'A(IxI)'!AH73*AH$102</f>
        <v>4193.2469279417628</v>
      </c>
      <c r="AI73" s="48">
        <f>'A(IxI)'!AI73*AI$102</f>
        <v>3932.7000291003801</v>
      </c>
      <c r="AJ73" s="48">
        <f>'A(IxI)'!AJ73*AJ$102</f>
        <v>0</v>
      </c>
      <c r="AK73" s="48">
        <f>'A(IxI)'!AK73*AK$102</f>
        <v>10702.618483014481</v>
      </c>
      <c r="AL73" s="48">
        <f>'A(IxI)'!AL73*AL$102</f>
        <v>12843.883797554085</v>
      </c>
      <c r="AM73" s="48">
        <f>'A(IxI)'!AM73*AM$102</f>
        <v>4280.8495260188247</v>
      </c>
      <c r="AN73" s="48">
        <f>'A(IxI)'!AN73*AN$102</f>
        <v>6754.7132593398655</v>
      </c>
      <c r="AO73" s="48">
        <f>'A(IxI)'!AO73*AO$102</f>
        <v>13925.333588444706</v>
      </c>
      <c r="AP73" s="48">
        <f>'A(IxI)'!AP73*AP$102</f>
        <v>7178.1478334848007</v>
      </c>
      <c r="AQ73" s="48">
        <f>'A(IxI)'!AQ73*AQ$102</f>
        <v>2167.6947075526459</v>
      </c>
      <c r="AR73" s="48">
        <f>'A(IxI)'!AR73*AR$102</f>
        <v>9778.1058556796233</v>
      </c>
      <c r="AS73" s="48">
        <f>'A(IxI)'!AS73*AS$102</f>
        <v>11020.015338851941</v>
      </c>
      <c r="AT73" s="48">
        <f>'A(IxI)'!AT73*AT$102</f>
        <v>7212.5466054208928</v>
      </c>
      <c r="AU73" s="48">
        <f>'A(IxI)'!AU73*AU$102</f>
        <v>3889.145806551001</v>
      </c>
      <c r="AV73" s="48">
        <f>'A(IxI)'!AV73*AV$102</f>
        <v>16845.160709287786</v>
      </c>
      <c r="AW73" s="48">
        <f>'A(IxI)'!AW73*AW$102</f>
        <v>6970.1488936572123</v>
      </c>
      <c r="AX73" s="48">
        <f>'A(IxI)'!AX73*AX$102</f>
        <v>8403.3241005043783</v>
      </c>
      <c r="AY73" s="48">
        <f>'A(IxI)'!AY73*AY$102</f>
        <v>27468.618603168114</v>
      </c>
      <c r="AZ73" s="48">
        <f>'A(IxI)'!AZ73*AZ$102</f>
        <v>10730.813275861095</v>
      </c>
      <c r="BA73" s="48">
        <f>'A(IxI)'!BA73*BA$102</f>
        <v>11968.651668920729</v>
      </c>
      <c r="BB73" s="48">
        <f>'A(IxI)'!BB73*BB$102</f>
        <v>12102.606099056833</v>
      </c>
      <c r="BC73" s="48">
        <f>'A(IxI)'!BC73*BC$102</f>
        <v>2709.1288747982717</v>
      </c>
      <c r="BD73" s="48">
        <f>'A(IxI)'!BD73*BD$102</f>
        <v>7463.0735322635201</v>
      </c>
      <c r="BE73" s="48">
        <f>'A(IxI)'!BE73*BE$102</f>
        <v>6476.9183529150141</v>
      </c>
      <c r="BF73" s="48">
        <f>'A(IxI)'!BF73*BF$102</f>
        <v>9457.1978835740101</v>
      </c>
      <c r="BG73" s="48">
        <f>'A(IxI)'!BG73*BG$102</f>
        <v>14478.465234518479</v>
      </c>
      <c r="BH73" s="48">
        <f>'A(IxI)'!BH73*BH$102</f>
        <v>19701.24290934901</v>
      </c>
      <c r="BI73" s="48">
        <f>'A(IxI)'!BI73*BI$102</f>
        <v>124451.45978378913</v>
      </c>
      <c r="BJ73" s="48">
        <f>'A(IxI)'!BJ73*BJ$102</f>
        <v>1132178.5290091445</v>
      </c>
      <c r="BK73" s="48">
        <f>'A(IxI)'!BK73*BK$102</f>
        <v>101276.58034160701</v>
      </c>
      <c r="BL73" s="48">
        <f>'A(IxI)'!BL73*BL$102</f>
        <v>5265.3469087076155</v>
      </c>
      <c r="BM73" s="48">
        <f>'A(IxI)'!BM73*BM$102</f>
        <v>8678.3271553634168</v>
      </c>
      <c r="BN73" s="48">
        <f>'A(IxI)'!BN73*BN$102</f>
        <v>32561.837031160812</v>
      </c>
      <c r="BO73" s="48">
        <f>'A(IxI)'!BO73*BO$102</f>
        <v>60587.590562729354</v>
      </c>
      <c r="BP73" s="48">
        <f>'A(IxI)'!BP73*BP$102</f>
        <v>272931.98964928277</v>
      </c>
      <c r="BQ73" s="48">
        <f>'A(IxI)'!BQ73*BQ$102</f>
        <v>118837.98222967709</v>
      </c>
      <c r="BR73" s="48">
        <f>'A(IxI)'!BR73*BR$102</f>
        <v>43924.806920888557</v>
      </c>
      <c r="BS73" s="48">
        <f>'A(IxI)'!BS73*BS$102</f>
        <v>147931.47040132509</v>
      </c>
      <c r="BT73" s="48">
        <f>'A(IxI)'!BT73*BT$102</f>
        <v>143544.18699136717</v>
      </c>
      <c r="BU73" s="48">
        <f>'A(IxI)'!BU73*BU$102</f>
        <v>299924.34042873105</v>
      </c>
      <c r="BV73" s="48">
        <f>'A(IxI)'!BV73*BV$102</f>
        <v>21391.767614597935</v>
      </c>
      <c r="BW73" s="48">
        <f>'A(IxI)'!BW73*BW$102</f>
        <v>3655.1143785938712</v>
      </c>
      <c r="BX73" s="48">
        <f>'A(IxI)'!BX73*BX$102</f>
        <v>34549.012444690161</v>
      </c>
      <c r="BY73" s="48">
        <f>'A(IxI)'!BY73*BY$102</f>
        <v>2256.7709948614975</v>
      </c>
      <c r="BZ73" s="48">
        <f>'A(IxI)'!BZ73*BZ$102</f>
        <v>40342.268105655443</v>
      </c>
      <c r="CA73" s="55">
        <f>'A(IxI)'!CA73*CA$102</f>
        <v>0</v>
      </c>
      <c r="CB73" s="83">
        <f t="shared" si="0"/>
        <v>3214374.6314823907</v>
      </c>
      <c r="CC73" s="51">
        <f>'Sim_F(IxI)'!B67</f>
        <v>3819944.6498519299</v>
      </c>
      <c r="CD73" s="48">
        <f>'Sim_F(IxI)'!C67</f>
        <v>0</v>
      </c>
      <c r="CE73" s="48">
        <f>'Sim_F(IxI)'!D67</f>
        <v>0</v>
      </c>
      <c r="CF73" s="48">
        <f>'Sim_F(IxI)'!E67</f>
        <v>4.0210485199583603</v>
      </c>
      <c r="CG73" s="48">
        <f>'Sim_F(IxI)'!F67</f>
        <v>-0.52128802058448398</v>
      </c>
      <c r="CH73" s="82">
        <f>'Sim_F(IxI)'!G67</f>
        <v>12424.218905178899</v>
      </c>
      <c r="CI73" s="93">
        <f t="shared" si="1"/>
        <v>7046746.9999999981</v>
      </c>
      <c r="CJ73" s="127"/>
      <c r="CK73" s="48">
        <f>+'(I-AIxI)-1xSim_F(IxI)'!H66</f>
        <v>7046746.9999999981</v>
      </c>
      <c r="CL73" s="48">
        <f t="shared" si="2"/>
        <v>0</v>
      </c>
      <c r="CM73" s="48"/>
      <c r="CN73" s="247">
        <f t="shared" si="3"/>
        <v>0.54384985987401124</v>
      </c>
      <c r="CO73" s="360">
        <v>0</v>
      </c>
    </row>
    <row r="74" spans="1:93" ht="19.5" x14ac:dyDescent="0.25">
      <c r="A74" s="30"/>
      <c r="B74" s="42" t="s">
        <v>65</v>
      </c>
      <c r="C74" s="43" t="s">
        <v>176</v>
      </c>
      <c r="D74" s="51">
        <f>'A(IxI)'!D74*D$102</f>
        <v>5017.0394986134061</v>
      </c>
      <c r="E74" s="48">
        <f>'A(IxI)'!E74*E$102</f>
        <v>1615.4600781936822</v>
      </c>
      <c r="F74" s="48">
        <f>'A(IxI)'!F74*F$102</f>
        <v>3296.5917430644681</v>
      </c>
      <c r="G74" s="48">
        <f>'A(IxI)'!G74*G$102</f>
        <v>1367.1174150217028</v>
      </c>
      <c r="H74" s="48">
        <f>'A(IxI)'!H74*H$102</f>
        <v>13381.909103466818</v>
      </c>
      <c r="I74" s="48">
        <f>'A(IxI)'!I74*I$102</f>
        <v>24403.386225979648</v>
      </c>
      <c r="J74" s="48">
        <f>'A(IxI)'!J74*J$102</f>
        <v>1882.4361009025786</v>
      </c>
      <c r="K74" s="48">
        <f>'A(IxI)'!K74*K$102</f>
        <v>13894.346575592097</v>
      </c>
      <c r="L74" s="48">
        <f>'A(IxI)'!L74*L$102</f>
        <v>166.80659242181133</v>
      </c>
      <c r="M74" s="48">
        <f>'A(IxI)'!M74*M$102</f>
        <v>5883.3632669414601</v>
      </c>
      <c r="N74" s="48">
        <f>'A(IxI)'!N74*N$102</f>
        <v>3043.0220965054536</v>
      </c>
      <c r="O74" s="48">
        <f>'A(IxI)'!O74*O$102</f>
        <v>5648.0447980346689</v>
      </c>
      <c r="P74" s="48">
        <f>'A(IxI)'!P74*P$102</f>
        <v>5940.9730745600637</v>
      </c>
      <c r="Q74" s="48">
        <f>'A(IxI)'!Q74*Q$102</f>
        <v>2304.4443621861706</v>
      </c>
      <c r="R74" s="48">
        <f>'A(IxI)'!R74*R$102</f>
        <v>11048.629834614243</v>
      </c>
      <c r="S74" s="48">
        <f>'A(IxI)'!S74*S$102</f>
        <v>3974.4898768874568</v>
      </c>
      <c r="T74" s="48">
        <f>'A(IxI)'!T74*T$102</f>
        <v>3787.6735256583324</v>
      </c>
      <c r="U74" s="48">
        <f>'A(IxI)'!U74*U$102</f>
        <v>13584.533620963255</v>
      </c>
      <c r="V74" s="48">
        <f>'A(IxI)'!V74*V$102</f>
        <v>326.95926376828027</v>
      </c>
      <c r="W74" s="48">
        <f>'A(IxI)'!W74*W$102</f>
        <v>162.46990518833317</v>
      </c>
      <c r="X74" s="48">
        <f>'A(IxI)'!X74*X$102</f>
        <v>2817.7956984890052</v>
      </c>
      <c r="Y74" s="48">
        <f>'A(IxI)'!Y74*Y$102</f>
        <v>672.24971850408008</v>
      </c>
      <c r="Z74" s="48">
        <f>'A(IxI)'!Z74*Z$102</f>
        <v>249.47519440519176</v>
      </c>
      <c r="AA74" s="48">
        <f>'A(IxI)'!AA74*AA$102</f>
        <v>390.10496819826579</v>
      </c>
      <c r="AB74" s="48">
        <f>'A(IxI)'!AB74*AB$102</f>
        <v>843.62541342044881</v>
      </c>
      <c r="AC74" s="48">
        <f>'A(IxI)'!AC74*AC$102</f>
        <v>109.87360941236396</v>
      </c>
      <c r="AD74" s="48">
        <f>'A(IxI)'!AD74*AD$102</f>
        <v>232.08809561076325</v>
      </c>
      <c r="AE74" s="48">
        <f>'A(IxI)'!AE74*AE$102</f>
        <v>1846.277901707592</v>
      </c>
      <c r="AF74" s="48">
        <f>'A(IxI)'!AF74*AF$102</f>
        <v>1542.2285127206794</v>
      </c>
      <c r="AG74" s="48">
        <f>'A(IxI)'!AG74*AG$102</f>
        <v>304.46078010615281</v>
      </c>
      <c r="AH74" s="48">
        <f>'A(IxI)'!AH74*AH$102</f>
        <v>1508.5756637505456</v>
      </c>
      <c r="AI74" s="48">
        <f>'A(IxI)'!AI74*AI$102</f>
        <v>4552.6948700263629</v>
      </c>
      <c r="AJ74" s="48">
        <f>'A(IxI)'!AJ74*AJ$102</f>
        <v>0</v>
      </c>
      <c r="AK74" s="48">
        <f>'A(IxI)'!AK74*AK$102</f>
        <v>1482.0269297009941</v>
      </c>
      <c r="AL74" s="48">
        <f>'A(IxI)'!AL74*AL$102</f>
        <v>1465.0878538826976</v>
      </c>
      <c r="AM74" s="48">
        <f>'A(IxI)'!AM74*AM$102</f>
        <v>201.57398915807821</v>
      </c>
      <c r="AN74" s="48">
        <f>'A(IxI)'!AN74*AN$102</f>
        <v>3866.6263505740599</v>
      </c>
      <c r="AO74" s="48">
        <f>'A(IxI)'!AO74*AO$102</f>
        <v>13849.553378043298</v>
      </c>
      <c r="AP74" s="48">
        <f>'A(IxI)'!AP74*AP$102</f>
        <v>3503.5694105985999</v>
      </c>
      <c r="AQ74" s="48">
        <f>'A(IxI)'!AQ74*AQ$102</f>
        <v>2110.9397009337713</v>
      </c>
      <c r="AR74" s="48">
        <f>'A(IxI)'!AR74*AR$102</f>
        <v>7873.6946317887505</v>
      </c>
      <c r="AS74" s="48">
        <f>'A(IxI)'!AS74*AS$102</f>
        <v>987.38092905486621</v>
      </c>
      <c r="AT74" s="48">
        <f>'A(IxI)'!AT74*AT$102</f>
        <v>3744.1975374059566</v>
      </c>
      <c r="AU74" s="48">
        <f>'A(IxI)'!AU74*AU$102</f>
        <v>724.98112684852674</v>
      </c>
      <c r="AV74" s="48">
        <f>'A(IxI)'!AV74*AV$102</f>
        <v>3635.6552840448594</v>
      </c>
      <c r="AW74" s="48">
        <f>'A(IxI)'!AW74*AW$102</f>
        <v>80.772804825644585</v>
      </c>
      <c r="AX74" s="48">
        <f>'A(IxI)'!AX74*AX$102</f>
        <v>2339.8514985686083</v>
      </c>
      <c r="AY74" s="48">
        <f>'A(IxI)'!AY74*AY$102</f>
        <v>1905.8397333260148</v>
      </c>
      <c r="AZ74" s="48">
        <f>'A(IxI)'!AZ74*AZ$102</f>
        <v>7772.2159456834024</v>
      </c>
      <c r="BA74" s="48">
        <f>'A(IxI)'!BA74*BA$102</f>
        <v>1443.5376996569337</v>
      </c>
      <c r="BB74" s="48">
        <f>'A(IxI)'!BB74*BB$102</f>
        <v>2811.6209931729691</v>
      </c>
      <c r="BC74" s="48">
        <f>'A(IxI)'!BC74*BC$102</f>
        <v>330.9746055569193</v>
      </c>
      <c r="BD74" s="48">
        <f>'A(IxI)'!BD74*BD$102</f>
        <v>174.3028289490839</v>
      </c>
      <c r="BE74" s="48">
        <f>'A(IxI)'!BE74*BE$102</f>
        <v>1997.6684178644607</v>
      </c>
      <c r="BF74" s="48">
        <f>'A(IxI)'!BF74*BF$102</f>
        <v>5771.9086933765684</v>
      </c>
      <c r="BG74" s="48">
        <f>'A(IxI)'!BG74*BG$102</f>
        <v>7993.9936681719</v>
      </c>
      <c r="BH74" s="48">
        <f>'A(IxI)'!BH74*BH$102</f>
        <v>11758.764532797693</v>
      </c>
      <c r="BI74" s="48">
        <f>'A(IxI)'!BI74*BI$102</f>
        <v>29280.514114307807</v>
      </c>
      <c r="BJ74" s="48">
        <f>'A(IxI)'!BJ74*BJ$102</f>
        <v>64414.15968553078</v>
      </c>
      <c r="BK74" s="48">
        <f>'A(IxI)'!BK74*BK$102</f>
        <v>105565.55259505805</v>
      </c>
      <c r="BL74" s="48">
        <f>'A(IxI)'!BL74*BL$102</f>
        <v>3093.8792715727709</v>
      </c>
      <c r="BM74" s="48">
        <f>'A(IxI)'!BM74*BM$102</f>
        <v>3774.9556784338238</v>
      </c>
      <c r="BN74" s="48">
        <f>'A(IxI)'!BN74*BN$102</f>
        <v>997.2744967890909</v>
      </c>
      <c r="BO74" s="48">
        <f>'A(IxI)'!BO74*BO$102</f>
        <v>7431.9412336680343</v>
      </c>
      <c r="BP74" s="48">
        <f>'A(IxI)'!BP74*BP$102</f>
        <v>162428.79600007526</v>
      </c>
      <c r="BQ74" s="48">
        <f>'A(IxI)'!BQ74*BQ$102</f>
        <v>379651.8882479294</v>
      </c>
      <c r="BR74" s="48">
        <f>'A(IxI)'!BR74*BR$102</f>
        <v>21762.508383437518</v>
      </c>
      <c r="BS74" s="48">
        <f>'A(IxI)'!BS74*BS$102</f>
        <v>59377.890547900213</v>
      </c>
      <c r="BT74" s="48">
        <f>'A(IxI)'!BT74*BT$102</f>
        <v>113253.76363571329</v>
      </c>
      <c r="BU74" s="48">
        <f>'A(IxI)'!BU74*BU$102</f>
        <v>142480.21373600708</v>
      </c>
      <c r="BV74" s="48">
        <f>'A(IxI)'!BV74*BV$102</f>
        <v>36000.49150353585</v>
      </c>
      <c r="BW74" s="48">
        <f>'A(IxI)'!BW74*BW$102</f>
        <v>3980.1072068561925</v>
      </c>
      <c r="BX74" s="48">
        <f>'A(IxI)'!BX74*BX$102</f>
        <v>15970.518825943613</v>
      </c>
      <c r="BY74" s="48">
        <f>'A(IxI)'!BY74*BY$102</f>
        <v>2972.3363098454302</v>
      </c>
      <c r="BZ74" s="48">
        <f>'A(IxI)'!BZ74*BZ$102</f>
        <v>24276.372886867754</v>
      </c>
      <c r="CA74" s="55">
        <f>'A(IxI)'!CA74*CA$102</f>
        <v>0</v>
      </c>
      <c r="CB74" s="83">
        <f t="shared" ref="CB74:CB95" si="4">+SUM(D74:CA74)</f>
        <v>1400339.0502883717</v>
      </c>
      <c r="CC74" s="51">
        <f>'Sim_F(IxI)'!B68</f>
        <v>489954.94971162698</v>
      </c>
      <c r="CD74" s="48">
        <f>'Sim_F(IxI)'!C68</f>
        <v>0</v>
      </c>
      <c r="CE74" s="48">
        <f>'Sim_F(IxI)'!D68</f>
        <v>0</v>
      </c>
      <c r="CF74" s="48">
        <f>'Sim_F(IxI)'!E68</f>
        <v>0</v>
      </c>
      <c r="CG74" s="48">
        <f>'Sim_F(IxI)'!F68</f>
        <v>0</v>
      </c>
      <c r="CH74" s="82">
        <f>'Sim_F(IxI)'!G68</f>
        <v>0</v>
      </c>
      <c r="CI74" s="93">
        <f t="shared" ref="CI74:CI84" si="5">SUM(CB74:CH74)</f>
        <v>1890293.9999999986</v>
      </c>
      <c r="CJ74" s="127"/>
      <c r="CK74" s="48">
        <f>+'(I-AIxI)-1xSim_F(IxI)'!H67</f>
        <v>1890294</v>
      </c>
      <c r="CL74" s="48">
        <f t="shared" ref="CL74:CL85" si="6">+CK74-CI74</f>
        <v>0</v>
      </c>
      <c r="CM74" s="48"/>
      <c r="CN74" s="247">
        <f t="shared" ref="CN74:CN84" si="7">IFERROR((SUM(CC74:CH74))/CI74,0)</f>
        <v>0.25919510388946237</v>
      </c>
      <c r="CO74" s="360">
        <v>0</v>
      </c>
    </row>
    <row r="75" spans="1:93" ht="19.5" x14ac:dyDescent="0.25">
      <c r="A75" s="30"/>
      <c r="B75" s="42" t="s">
        <v>66</v>
      </c>
      <c r="C75" s="43" t="s">
        <v>177</v>
      </c>
      <c r="D75" s="51">
        <f>'A(IxI)'!D75*D$102</f>
        <v>2.0063034632215997</v>
      </c>
      <c r="E75" s="48">
        <f>'A(IxI)'!E75*E$102</f>
        <v>17.517251974661001</v>
      </c>
      <c r="F75" s="48">
        <f>'A(IxI)'!F75*F$102</f>
        <v>14.316618864527182</v>
      </c>
      <c r="G75" s="48">
        <f>'A(IxI)'!G75*G$102</f>
        <v>7.6081221369784222</v>
      </c>
      <c r="H75" s="48">
        <f>'A(IxI)'!H75*H$102</f>
        <v>570.73685211870429</v>
      </c>
      <c r="I75" s="48">
        <f>'A(IxI)'!I75*I$102</f>
        <v>308.84671503824637</v>
      </c>
      <c r="J75" s="48">
        <f>'A(IxI)'!J75*J$102</f>
        <v>75.108277598642275</v>
      </c>
      <c r="K75" s="48">
        <f>'A(IxI)'!K75*K$102</f>
        <v>2640.6330362424555</v>
      </c>
      <c r="L75" s="48">
        <f>'A(IxI)'!L75*L$102</f>
        <v>75.502851544178085</v>
      </c>
      <c r="M75" s="48">
        <f>'A(IxI)'!M75*M$102</f>
        <v>91.354039705996115</v>
      </c>
      <c r="N75" s="48">
        <f>'A(IxI)'!N75*N$102</f>
        <v>16.611242937237517</v>
      </c>
      <c r="O75" s="48">
        <f>'A(IxI)'!O75*O$102</f>
        <v>142.87995166635994</v>
      </c>
      <c r="P75" s="48">
        <f>'A(IxI)'!P75*P$102</f>
        <v>0</v>
      </c>
      <c r="Q75" s="48">
        <f>'A(IxI)'!Q75*Q$102</f>
        <v>0</v>
      </c>
      <c r="R75" s="48">
        <f>'A(IxI)'!R75*R$102</f>
        <v>672.28723432816457</v>
      </c>
      <c r="S75" s="48">
        <f>'A(IxI)'!S75*S$102</f>
        <v>317.63392837191969</v>
      </c>
      <c r="T75" s="48">
        <f>'A(IxI)'!T75*T$102</f>
        <v>280.53047500396025</v>
      </c>
      <c r="U75" s="48">
        <f>'A(IxI)'!U75*U$102</f>
        <v>899.15198283847167</v>
      </c>
      <c r="V75" s="48">
        <f>'A(IxI)'!V75*V$102</f>
        <v>25.643723735031767</v>
      </c>
      <c r="W75" s="48">
        <f>'A(IxI)'!W75*W$102</f>
        <v>10.280304956007033</v>
      </c>
      <c r="X75" s="48">
        <f>'A(IxI)'!X75*X$102</f>
        <v>465.4050313351978</v>
      </c>
      <c r="Y75" s="48">
        <f>'A(IxI)'!Y75*Y$102</f>
        <v>40.251307092354338</v>
      </c>
      <c r="Z75" s="48">
        <f>'A(IxI)'!Z75*Z$102</f>
        <v>12.268497956966232</v>
      </c>
      <c r="AA75" s="48">
        <f>'A(IxI)'!AA75*AA$102</f>
        <v>66.575844831148999</v>
      </c>
      <c r="AB75" s="48">
        <f>'A(IxI)'!AB75*AB$102</f>
        <v>70.46863161579931</v>
      </c>
      <c r="AC75" s="48">
        <f>'A(IxI)'!AC75*AC$102</f>
        <v>38.471180530647402</v>
      </c>
      <c r="AD75" s="48">
        <f>'A(IxI)'!AD75*AD$102</f>
        <v>25.548678861355604</v>
      </c>
      <c r="AE75" s="48">
        <f>'A(IxI)'!AE75*AE$102</f>
        <v>146.30575869943692</v>
      </c>
      <c r="AF75" s="48">
        <f>'A(IxI)'!AF75*AF$102</f>
        <v>95.935075340501115</v>
      </c>
      <c r="AG75" s="48">
        <f>'A(IxI)'!AG75*AG$102</f>
        <v>27.673114789155029</v>
      </c>
      <c r="AH75" s="48">
        <f>'A(IxI)'!AH75*AH$102</f>
        <v>35.237673980139149</v>
      </c>
      <c r="AI75" s="48">
        <f>'A(IxI)'!AI75*AI$102</f>
        <v>274.23059838184315</v>
      </c>
      <c r="AJ75" s="48">
        <f>'A(IxI)'!AJ75*AJ$102</f>
        <v>0</v>
      </c>
      <c r="AK75" s="48">
        <f>'A(IxI)'!AK75*AK$102</f>
        <v>73.7698466220412</v>
      </c>
      <c r="AL75" s="48">
        <f>'A(IxI)'!AL75*AL$102</f>
        <v>171.11780591613939</v>
      </c>
      <c r="AM75" s="48">
        <f>'A(IxI)'!AM75*AM$102</f>
        <v>10.120449411666838</v>
      </c>
      <c r="AN75" s="48">
        <f>'A(IxI)'!AN75*AN$102</f>
        <v>142.52476458172603</v>
      </c>
      <c r="AO75" s="48">
        <f>'A(IxI)'!AO75*AO$102</f>
        <v>2853.3610510844815</v>
      </c>
      <c r="AP75" s="48">
        <f>'A(IxI)'!AP75*AP$102</f>
        <v>323.80923104261427</v>
      </c>
      <c r="AQ75" s="48">
        <f>'A(IxI)'!AQ75*AQ$102</f>
        <v>0</v>
      </c>
      <c r="AR75" s="48">
        <f>'A(IxI)'!AR75*AR$102</f>
        <v>666.57372405376486</v>
      </c>
      <c r="AS75" s="48">
        <f>'A(IxI)'!AS75*AS$102</f>
        <v>81.696116164772079</v>
      </c>
      <c r="AT75" s="48">
        <f>'A(IxI)'!AT75*AT$102</f>
        <v>47.746842212184937</v>
      </c>
      <c r="AU75" s="48">
        <f>'A(IxI)'!AU75*AU$102</f>
        <v>99.176864971194533</v>
      </c>
      <c r="AV75" s="48">
        <f>'A(IxI)'!AV75*AV$102</f>
        <v>394.77615257483939</v>
      </c>
      <c r="AW75" s="48">
        <f>'A(IxI)'!AW75*AW$102</f>
        <v>33.968701819490704</v>
      </c>
      <c r="AX75" s="48">
        <f>'A(IxI)'!AX75*AX$102</f>
        <v>353.41826296569405</v>
      </c>
      <c r="AY75" s="48">
        <f>'A(IxI)'!AY75*AY$102</f>
        <v>644.42471421590665</v>
      </c>
      <c r="AZ75" s="48">
        <f>'A(IxI)'!AZ75*AZ$102</f>
        <v>789.73235152716143</v>
      </c>
      <c r="BA75" s="48">
        <f>'A(IxI)'!BA75*BA$102</f>
        <v>0</v>
      </c>
      <c r="BB75" s="48">
        <f>'A(IxI)'!BB75*BB$102</f>
        <v>245.73114847762392</v>
      </c>
      <c r="BC75" s="48">
        <f>'A(IxI)'!BC75*BC$102</f>
        <v>71.315046614952848</v>
      </c>
      <c r="BD75" s="48">
        <f>'A(IxI)'!BD75*BD$102</f>
        <v>49.751106250443762</v>
      </c>
      <c r="BE75" s="48">
        <f>'A(IxI)'!BE75*BE$102</f>
        <v>202.27665859601737</v>
      </c>
      <c r="BF75" s="48">
        <f>'A(IxI)'!BF75*BF$102</f>
        <v>122.28233294301384</v>
      </c>
      <c r="BG75" s="48">
        <f>'A(IxI)'!BG75*BG$102</f>
        <v>284.25292318629869</v>
      </c>
      <c r="BH75" s="48">
        <f>'A(IxI)'!BH75*BH$102</f>
        <v>2563.9519522828041</v>
      </c>
      <c r="BI75" s="48">
        <f>'A(IxI)'!BI75*BI$102</f>
        <v>2430.9308038018848</v>
      </c>
      <c r="BJ75" s="48">
        <f>'A(IxI)'!BJ75*BJ$102</f>
        <v>379.66333081299939</v>
      </c>
      <c r="BK75" s="48">
        <f>'A(IxI)'!BK75*BK$102</f>
        <v>1790.1046273759748</v>
      </c>
      <c r="BL75" s="48">
        <f>'A(IxI)'!BL75*BL$102</f>
        <v>215.07079772530994</v>
      </c>
      <c r="BM75" s="48">
        <f>'A(IxI)'!BM75*BM$102</f>
        <v>780.5485953928079</v>
      </c>
      <c r="BN75" s="48">
        <f>'A(IxI)'!BN75*BN$102</f>
        <v>821.38516004224425</v>
      </c>
      <c r="BO75" s="48">
        <f>'A(IxI)'!BO75*BO$102</f>
        <v>6221.7526230201029</v>
      </c>
      <c r="BP75" s="48">
        <f>'A(IxI)'!BP75*BP$102</f>
        <v>159780.20534857045</v>
      </c>
      <c r="BQ75" s="48">
        <f>'A(IxI)'!BQ75*BQ$102</f>
        <v>344813.90416035691</v>
      </c>
      <c r="BR75" s="48">
        <f>'A(IxI)'!BR75*BR$102</f>
        <v>80653.083280749881</v>
      </c>
      <c r="BS75" s="48">
        <f>'A(IxI)'!BS75*BS$102</f>
        <v>5912.9910257979727</v>
      </c>
      <c r="BT75" s="48">
        <f>'A(IxI)'!BT75*BT$102</f>
        <v>9442.534663307888</v>
      </c>
      <c r="BU75" s="48">
        <f>'A(IxI)'!BU75*BU$102</f>
        <v>0</v>
      </c>
      <c r="BV75" s="48">
        <f>'A(IxI)'!BV75*BV$102</f>
        <v>3655.9719008630777</v>
      </c>
      <c r="BW75" s="48">
        <f>'A(IxI)'!BW75*BW$102</f>
        <v>0</v>
      </c>
      <c r="BX75" s="48">
        <f>'A(IxI)'!BX75*BX$102</f>
        <v>3009.5894644251161</v>
      </c>
      <c r="BY75" s="48">
        <f>'A(IxI)'!BY75*BY$102</f>
        <v>0</v>
      </c>
      <c r="BZ75" s="48">
        <f>'A(IxI)'!BZ75*BZ$102</f>
        <v>1830.4658643017206</v>
      </c>
      <c r="CA75" s="55">
        <f>'A(IxI)'!CA75*CA$102</f>
        <v>0</v>
      </c>
      <c r="CB75" s="83">
        <f t="shared" si="4"/>
        <v>639430.99999999849</v>
      </c>
      <c r="CC75" s="51">
        <f>'Sim_F(IxI)'!B69</f>
        <v>59343</v>
      </c>
      <c r="CD75" s="48">
        <f>'Sim_F(IxI)'!C69</f>
        <v>0</v>
      </c>
      <c r="CE75" s="48">
        <f>'Sim_F(IxI)'!D69</f>
        <v>0</v>
      </c>
      <c r="CF75" s="48">
        <f>'Sim_F(IxI)'!E69</f>
        <v>0</v>
      </c>
      <c r="CG75" s="48">
        <f>'Sim_F(IxI)'!F69</f>
        <v>0</v>
      </c>
      <c r="CH75" s="82">
        <f>'Sim_F(IxI)'!G69</f>
        <v>0</v>
      </c>
      <c r="CI75" s="93">
        <f t="shared" si="5"/>
        <v>698773.99999999849</v>
      </c>
      <c r="CJ75" s="127"/>
      <c r="CK75" s="48">
        <f>+'(I-AIxI)-1xSim_F(IxI)'!H68</f>
        <v>698773.99999999965</v>
      </c>
      <c r="CL75" s="48">
        <f t="shared" si="6"/>
        <v>1.1641532182693481E-9</v>
      </c>
      <c r="CM75" s="48"/>
      <c r="CN75" s="247">
        <f t="shared" si="7"/>
        <v>8.4924453399811847E-2</v>
      </c>
      <c r="CO75" s="360">
        <v>0</v>
      </c>
    </row>
    <row r="76" spans="1:93" ht="19.5" x14ac:dyDescent="0.25">
      <c r="A76" s="30"/>
      <c r="B76" s="42" t="s">
        <v>67</v>
      </c>
      <c r="C76" s="43" t="s">
        <v>178</v>
      </c>
      <c r="D76" s="51">
        <f>'A(IxI)'!D76*D$102</f>
        <v>11858.418004320032</v>
      </c>
      <c r="E76" s="48">
        <f>'A(IxI)'!E76*E$102</f>
        <v>5170.4002296668041</v>
      </c>
      <c r="F76" s="48">
        <f>'A(IxI)'!F76*F$102</f>
        <v>2655.9232262622586</v>
      </c>
      <c r="G76" s="48">
        <f>'A(IxI)'!G76*G$102</f>
        <v>11281.124514375861</v>
      </c>
      <c r="H76" s="48">
        <f>'A(IxI)'!H76*H$102</f>
        <v>36650.474874246254</v>
      </c>
      <c r="I76" s="48">
        <f>'A(IxI)'!I76*I$102</f>
        <v>7847.705334895838</v>
      </c>
      <c r="J76" s="48">
        <f>'A(IxI)'!J76*J$102</f>
        <v>3068.7412522759882</v>
      </c>
      <c r="K76" s="48">
        <f>'A(IxI)'!K76*K$102</f>
        <v>12339.15008285044</v>
      </c>
      <c r="L76" s="48">
        <f>'A(IxI)'!L76*L$102</f>
        <v>40.736577690702241</v>
      </c>
      <c r="M76" s="48">
        <f>'A(IxI)'!M76*M$102</f>
        <v>163.30386296427486</v>
      </c>
      <c r="N76" s="48">
        <f>'A(IxI)'!N76*N$102</f>
        <v>9.8388749738671635</v>
      </c>
      <c r="O76" s="48">
        <f>'A(IxI)'!O76*O$102</f>
        <v>670.09640441965325</v>
      </c>
      <c r="P76" s="48">
        <f>'A(IxI)'!P76*P$102</f>
        <v>2692.3292483041218</v>
      </c>
      <c r="Q76" s="48">
        <f>'A(IxI)'!Q76*Q$102</f>
        <v>144.60827279813941</v>
      </c>
      <c r="R76" s="48">
        <f>'A(IxI)'!R76*R$102</f>
        <v>57.600708451198521</v>
      </c>
      <c r="S76" s="48">
        <f>'A(IxI)'!S76*S$102</f>
        <v>6.8078285560888911</v>
      </c>
      <c r="T76" s="48">
        <f>'A(IxI)'!T76*T$102</f>
        <v>6741.9061928935644</v>
      </c>
      <c r="U76" s="48">
        <f>'A(IxI)'!U76*U$102</f>
        <v>414.50077929929006</v>
      </c>
      <c r="V76" s="48">
        <f>'A(IxI)'!V76*V$102</f>
        <v>983.7319042043157</v>
      </c>
      <c r="W76" s="48">
        <f>'A(IxI)'!W76*W$102</f>
        <v>474.21023885468662</v>
      </c>
      <c r="X76" s="48">
        <f>'A(IxI)'!X76*X$102</f>
        <v>162.99838441663707</v>
      </c>
      <c r="Y76" s="48">
        <f>'A(IxI)'!Y76*Y$102</f>
        <v>42.996741952318267</v>
      </c>
      <c r="Z76" s="48">
        <f>'A(IxI)'!Z76*Z$102</f>
        <v>332.52857057116631</v>
      </c>
      <c r="AA76" s="48">
        <f>'A(IxI)'!AA76*AA$102</f>
        <v>74.242098224764376</v>
      </c>
      <c r="AB76" s="48">
        <f>'A(IxI)'!AB76*AB$102</f>
        <v>79.177051695572644</v>
      </c>
      <c r="AC76" s="48">
        <f>'A(IxI)'!AC76*AC$102</f>
        <v>24.432000232496229</v>
      </c>
      <c r="AD76" s="48">
        <f>'A(IxI)'!AD76*AD$102</f>
        <v>37.125030950984772</v>
      </c>
      <c r="AE76" s="48">
        <f>'A(IxI)'!AE76*AE$102</f>
        <v>298.34567976868152</v>
      </c>
      <c r="AF76" s="48">
        <f>'A(IxI)'!AF76*AF$102</f>
        <v>131.50564696989755</v>
      </c>
      <c r="AG76" s="48">
        <f>'A(IxI)'!AG76*AG$102</f>
        <v>26.208156396885375</v>
      </c>
      <c r="AH76" s="48">
        <f>'A(IxI)'!AH76*AH$102</f>
        <v>46.580622639735623</v>
      </c>
      <c r="AI76" s="48">
        <f>'A(IxI)'!AI76*AI$102</f>
        <v>29.003577574078648</v>
      </c>
      <c r="AJ76" s="48">
        <f>'A(IxI)'!AJ76*AJ$102</f>
        <v>0</v>
      </c>
      <c r="AK76" s="48">
        <f>'A(IxI)'!AK76*AK$102</f>
        <v>35.118743671635762</v>
      </c>
      <c r="AL76" s="48">
        <f>'A(IxI)'!AL76*AL$102</f>
        <v>6970.3559347659821</v>
      </c>
      <c r="AM76" s="48">
        <f>'A(IxI)'!AM76*AM$102</f>
        <v>19.137272940091233</v>
      </c>
      <c r="AN76" s="48">
        <f>'A(IxI)'!AN76*AN$102</f>
        <v>49.814042928482522</v>
      </c>
      <c r="AO76" s="48">
        <f>'A(IxI)'!AO76*AO$102</f>
        <v>86.142987818040396</v>
      </c>
      <c r="AP76" s="48">
        <f>'A(IxI)'!AP76*AP$102</f>
        <v>22.954788071899188</v>
      </c>
      <c r="AQ76" s="48">
        <f>'A(IxI)'!AQ76*AQ$102</f>
        <v>1291.8620459770232</v>
      </c>
      <c r="AR76" s="48">
        <f>'A(IxI)'!AR76*AR$102</f>
        <v>38.723534984768257</v>
      </c>
      <c r="AS76" s="48">
        <f>'A(IxI)'!AS76*AS$102</f>
        <v>68.730841561276577</v>
      </c>
      <c r="AT76" s="48">
        <f>'A(IxI)'!AT76*AT$102</f>
        <v>33.163743463023486</v>
      </c>
      <c r="AU76" s="48">
        <f>'A(IxI)'!AU76*AU$102</f>
        <v>12.976723778519645</v>
      </c>
      <c r="AV76" s="48">
        <f>'A(IxI)'!AV76*AV$102</f>
        <v>88.088555275826081</v>
      </c>
      <c r="AW76" s="48">
        <f>'A(IxI)'!AW76*AW$102</f>
        <v>12.756634598302933</v>
      </c>
      <c r="AX76" s="48">
        <f>'A(IxI)'!AX76*AX$102</f>
        <v>4830.115350339036</v>
      </c>
      <c r="AY76" s="48">
        <f>'A(IxI)'!AY76*AY$102</f>
        <v>46.414657259212561</v>
      </c>
      <c r="AZ76" s="48">
        <f>'A(IxI)'!AZ76*AZ$102</f>
        <v>4370.3429430761071</v>
      </c>
      <c r="BA76" s="48">
        <f>'A(IxI)'!BA76*BA$102</f>
        <v>2756.7688254987138</v>
      </c>
      <c r="BB76" s="48">
        <f>'A(IxI)'!BB76*BB$102</f>
        <v>3302.3928774419637</v>
      </c>
      <c r="BC76" s="48">
        <f>'A(IxI)'!BC76*BC$102</f>
        <v>1249.8705013950935</v>
      </c>
      <c r="BD76" s="48">
        <f>'A(IxI)'!BD76*BD$102</f>
        <v>3841.7204452212409</v>
      </c>
      <c r="BE76" s="48">
        <f>'A(IxI)'!BE76*BE$102</f>
        <v>2781.4582997377356</v>
      </c>
      <c r="BF76" s="48">
        <f>'A(IxI)'!BF76*BF$102</f>
        <v>9287.019382640241</v>
      </c>
      <c r="BG76" s="48">
        <f>'A(IxI)'!BG76*BG$102</f>
        <v>76.715267846349661</v>
      </c>
      <c r="BH76" s="48">
        <f>'A(IxI)'!BH76*BH$102</f>
        <v>37.235697037028345</v>
      </c>
      <c r="BI76" s="48">
        <f>'A(IxI)'!BI76*BI$102</f>
        <v>96730.505806046305</v>
      </c>
      <c r="BJ76" s="48">
        <f>'A(IxI)'!BJ76*BJ$102</f>
        <v>409026.20075747743</v>
      </c>
      <c r="BK76" s="48">
        <f>'A(IxI)'!BK76*BK$102</f>
        <v>41344.720017326443</v>
      </c>
      <c r="BL76" s="48">
        <f>'A(IxI)'!BL76*BL$102</f>
        <v>11106.497201382297</v>
      </c>
      <c r="BM76" s="48">
        <f>'A(IxI)'!BM76*BM$102</f>
        <v>21032.939949744836</v>
      </c>
      <c r="BN76" s="48">
        <f>'A(IxI)'!BN76*BN$102</f>
        <v>81948.630611487693</v>
      </c>
      <c r="BO76" s="48">
        <f>'A(IxI)'!BO76*BO$102</f>
        <v>44.547425811247706</v>
      </c>
      <c r="BP76" s="48">
        <f>'A(IxI)'!BP76*BP$102</f>
        <v>68263.507062594959</v>
      </c>
      <c r="BQ76" s="48">
        <f>'A(IxI)'!BQ76*BQ$102</f>
        <v>16516.560468060259</v>
      </c>
      <c r="BR76" s="48">
        <f>'A(IxI)'!BR76*BR$102</f>
        <v>26498.951077932499</v>
      </c>
      <c r="BS76" s="48">
        <f>'A(IxI)'!BS76*BS$102</f>
        <v>774925.7426833231</v>
      </c>
      <c r="BT76" s="48">
        <f>'A(IxI)'!BT76*BT$102</f>
        <v>207423.83772962249</v>
      </c>
      <c r="BU76" s="48">
        <f>'A(IxI)'!BU76*BU$102</f>
        <v>23486.007059904932</v>
      </c>
      <c r="BV76" s="48">
        <f>'A(IxI)'!BV76*BV$102</f>
        <v>25592.958863395357</v>
      </c>
      <c r="BW76" s="48">
        <f>'A(IxI)'!BW76*BW$102</f>
        <v>367.37164438209646</v>
      </c>
      <c r="BX76" s="48">
        <f>'A(IxI)'!BX76*BX$102</f>
        <v>106.44279753902119</v>
      </c>
      <c r="BY76" s="48">
        <f>'A(IxI)'!BY76*BY$102</f>
        <v>2800.8388387515888</v>
      </c>
      <c r="BZ76" s="48">
        <f>'A(IxI)'!BZ76*BZ$102</f>
        <v>52.667187070508334</v>
      </c>
      <c r="CA76" s="55">
        <f>'A(IxI)'!CA76*CA$102</f>
        <v>0</v>
      </c>
      <c r="CB76" s="83">
        <f t="shared" si="4"/>
        <v>1953135.5592528777</v>
      </c>
      <c r="CC76" s="51">
        <f>'Sim_F(IxI)'!B70</f>
        <v>9131300.3835070897</v>
      </c>
      <c r="CD76" s="48">
        <f>'Sim_F(IxI)'!C70</f>
        <v>0</v>
      </c>
      <c r="CE76" s="48">
        <f>'Sim_F(IxI)'!D70</f>
        <v>0</v>
      </c>
      <c r="CF76" s="48">
        <f>'Sim_F(IxI)'!E70</f>
        <v>1663.51632812916</v>
      </c>
      <c r="CG76" s="48">
        <f>'Sim_F(IxI)'!F70</f>
        <v>0</v>
      </c>
      <c r="CH76" s="82">
        <f>'Sim_F(IxI)'!G70</f>
        <v>5.5409119057294403</v>
      </c>
      <c r="CI76" s="93">
        <f t="shared" si="5"/>
        <v>11086105.000000004</v>
      </c>
      <c r="CJ76" s="127"/>
      <c r="CK76" s="48">
        <f>+'(I-AIxI)-1xSim_F(IxI)'!H69</f>
        <v>11086105.000000007</v>
      </c>
      <c r="CL76" s="48">
        <f t="shared" si="6"/>
        <v>0</v>
      </c>
      <c r="CM76" s="48"/>
      <c r="CN76" s="247">
        <f t="shared" si="7"/>
        <v>0.82382130069552129</v>
      </c>
      <c r="CO76" s="360">
        <v>0</v>
      </c>
    </row>
    <row r="77" spans="1:93" ht="19.5" x14ac:dyDescent="0.25">
      <c r="A77" s="30"/>
      <c r="B77" s="42" t="s">
        <v>68</v>
      </c>
      <c r="C77" s="43" t="s">
        <v>179</v>
      </c>
      <c r="D77" s="51">
        <f>'A(IxI)'!D77*D$102</f>
        <v>39783.671485298713</v>
      </c>
      <c r="E77" s="48">
        <f>'A(IxI)'!E77*E$102</f>
        <v>24311.586531946894</v>
      </c>
      <c r="F77" s="48">
        <f>'A(IxI)'!F77*F$102</f>
        <v>12614.92614078567</v>
      </c>
      <c r="G77" s="48">
        <f>'A(IxI)'!G77*G$102</f>
        <v>30577.027924361773</v>
      </c>
      <c r="H77" s="48">
        <f>'A(IxI)'!H77*H$102</f>
        <v>190263.04491301021</v>
      </c>
      <c r="I77" s="48">
        <f>'A(IxI)'!I77*I$102</f>
        <v>118920.9550150049</v>
      </c>
      <c r="J77" s="48">
        <f>'A(IxI)'!J77*J$102</f>
        <v>17204.32646364476</v>
      </c>
      <c r="K77" s="48">
        <f>'A(IxI)'!K77*K$102</f>
        <v>152641.58179273576</v>
      </c>
      <c r="L77" s="48">
        <f>'A(IxI)'!L77*L$102</f>
        <v>22573.42482542614</v>
      </c>
      <c r="M77" s="48">
        <f>'A(IxI)'!M77*M$102</f>
        <v>162015.74704498902</v>
      </c>
      <c r="N77" s="48">
        <f>'A(IxI)'!N77*N$102</f>
        <v>12047.97835888802</v>
      </c>
      <c r="O77" s="48">
        <f>'A(IxI)'!O77*O$102</f>
        <v>74819.814889812318</v>
      </c>
      <c r="P77" s="48">
        <f>'A(IxI)'!P77*P$102</f>
        <v>322651.25425512786</v>
      </c>
      <c r="Q77" s="48">
        <f>'A(IxI)'!Q77*Q$102</f>
        <v>72320.897051770429</v>
      </c>
      <c r="R77" s="48">
        <f>'A(IxI)'!R77*R$102</f>
        <v>460775.71700229123</v>
      </c>
      <c r="S77" s="48">
        <f>'A(IxI)'!S77*S$102</f>
        <v>41914.511464593903</v>
      </c>
      <c r="T77" s="48">
        <f>'A(IxI)'!T77*T$102</f>
        <v>46669.95772445581</v>
      </c>
      <c r="U77" s="48">
        <f>'A(IxI)'!U77*U$102</f>
        <v>131554.1494833914</v>
      </c>
      <c r="V77" s="48">
        <f>'A(IxI)'!V77*V$102</f>
        <v>7196.8283154172141</v>
      </c>
      <c r="W77" s="48">
        <f>'A(IxI)'!W77*W$102</f>
        <v>2080.3639738383358</v>
      </c>
      <c r="X77" s="48">
        <f>'A(IxI)'!X77*X$102</f>
        <v>83815.938604813942</v>
      </c>
      <c r="Y77" s="48">
        <f>'A(IxI)'!Y77*Y$102</f>
        <v>11237.6078338388</v>
      </c>
      <c r="Z77" s="48">
        <f>'A(IxI)'!Z77*Z$102</f>
        <v>3023.4603343321883</v>
      </c>
      <c r="AA77" s="48">
        <f>'A(IxI)'!AA77*AA$102</f>
        <v>5189.1870888255307</v>
      </c>
      <c r="AB77" s="48">
        <f>'A(IxI)'!AB77*AB$102</f>
        <v>13781.330217106812</v>
      </c>
      <c r="AC77" s="48">
        <f>'A(IxI)'!AC77*AC$102</f>
        <v>4343.842378778787</v>
      </c>
      <c r="AD77" s="48">
        <f>'A(IxI)'!AD77*AD$102</f>
        <v>1546.2624344852059</v>
      </c>
      <c r="AE77" s="48">
        <f>'A(IxI)'!AE77*AE$102</f>
        <v>19679.53065129196</v>
      </c>
      <c r="AF77" s="48">
        <f>'A(IxI)'!AF77*AF$102</f>
        <v>26333.978238162123</v>
      </c>
      <c r="AG77" s="48">
        <f>'A(IxI)'!AG77*AG$102</f>
        <v>1736.8134709819335</v>
      </c>
      <c r="AH77" s="48">
        <f>'A(IxI)'!AH77*AH$102</f>
        <v>116875.06245609283</v>
      </c>
      <c r="AI77" s="48">
        <f>'A(IxI)'!AI77*AI$102</f>
        <v>42663.048766659711</v>
      </c>
      <c r="AJ77" s="48">
        <f>'A(IxI)'!AJ77*AJ$102</f>
        <v>0</v>
      </c>
      <c r="AK77" s="48">
        <f>'A(IxI)'!AK77*AK$102</f>
        <v>8018.5654910430476</v>
      </c>
      <c r="AL77" s="48">
        <f>'A(IxI)'!AL77*AL$102</f>
        <v>22022.027110556388</v>
      </c>
      <c r="AM77" s="48">
        <f>'A(IxI)'!AM77*AM$102</f>
        <v>10372.098714636661</v>
      </c>
      <c r="AN77" s="48">
        <f>'A(IxI)'!AN77*AN$102</f>
        <v>15750.427806818207</v>
      </c>
      <c r="AO77" s="48">
        <f>'A(IxI)'!AO77*AO$102</f>
        <v>79622.750683924096</v>
      </c>
      <c r="AP77" s="48">
        <f>'A(IxI)'!AP77*AP$102</f>
        <v>33657.30244254291</v>
      </c>
      <c r="AQ77" s="48">
        <f>'A(IxI)'!AQ77*AQ$102</f>
        <v>214930.49940441034</v>
      </c>
      <c r="AR77" s="48">
        <f>'A(IxI)'!AR77*AR$102</f>
        <v>16559.951850620801</v>
      </c>
      <c r="AS77" s="48">
        <f>'A(IxI)'!AS77*AS$102</f>
        <v>68895.492720290305</v>
      </c>
      <c r="AT77" s="48">
        <f>'A(IxI)'!AT77*AT$102</f>
        <v>10282.234146079278</v>
      </c>
      <c r="AU77" s="48">
        <f>'A(IxI)'!AU77*AU$102</f>
        <v>6586.185011795269</v>
      </c>
      <c r="AV77" s="48">
        <f>'A(IxI)'!AV77*AV$102</f>
        <v>32213.980527503671</v>
      </c>
      <c r="AW77" s="48">
        <f>'A(IxI)'!AW77*AW$102</f>
        <v>9899.4222066276616</v>
      </c>
      <c r="AX77" s="48">
        <f>'A(IxI)'!AX77*AX$102</f>
        <v>39655.578571446284</v>
      </c>
      <c r="AY77" s="48">
        <f>'A(IxI)'!AY77*AY$102</f>
        <v>25585.755101523577</v>
      </c>
      <c r="AZ77" s="48">
        <f>'A(IxI)'!AZ77*AZ$102</f>
        <v>39457.785915165543</v>
      </c>
      <c r="BA77" s="48">
        <f>'A(IxI)'!BA77*BA$102</f>
        <v>10125.507615645665</v>
      </c>
      <c r="BB77" s="48">
        <f>'A(IxI)'!BB77*BB$102</f>
        <v>18822.115903128411</v>
      </c>
      <c r="BC77" s="48">
        <f>'A(IxI)'!BC77*BC$102</f>
        <v>8778.6102472539806</v>
      </c>
      <c r="BD77" s="48">
        <f>'A(IxI)'!BD77*BD$102</f>
        <v>12086.578651557129</v>
      </c>
      <c r="BE77" s="48">
        <f>'A(IxI)'!BE77*BE$102</f>
        <v>14368.239781477352</v>
      </c>
      <c r="BF77" s="48">
        <f>'A(IxI)'!BF77*BF$102</f>
        <v>124060.68177254868</v>
      </c>
      <c r="BG77" s="48">
        <f>'A(IxI)'!BG77*BG$102</f>
        <v>135658.14292445019</v>
      </c>
      <c r="BH77" s="48">
        <f>'A(IxI)'!BH77*BH$102</f>
        <v>224122.64006406831</v>
      </c>
      <c r="BI77" s="48">
        <f>'A(IxI)'!BI77*BI$102</f>
        <v>411038.56405394617</v>
      </c>
      <c r="BJ77" s="48">
        <f>'A(IxI)'!BJ77*BJ$102</f>
        <v>1904904.6851338097</v>
      </c>
      <c r="BK77" s="48">
        <f>'A(IxI)'!BK77*BK$102</f>
        <v>486887.88675263751</v>
      </c>
      <c r="BL77" s="48">
        <f>'A(IxI)'!BL77*BL$102</f>
        <v>29203.860200379226</v>
      </c>
      <c r="BM77" s="48">
        <f>'A(IxI)'!BM77*BM$102</f>
        <v>72478.468457979761</v>
      </c>
      <c r="BN77" s="48">
        <f>'A(IxI)'!BN77*BN$102</f>
        <v>80754.09646285919</v>
      </c>
      <c r="BO77" s="48">
        <f>'A(IxI)'!BO77*BO$102</f>
        <v>745256.61847966316</v>
      </c>
      <c r="BP77" s="48">
        <f>'A(IxI)'!BP77*BP$102</f>
        <v>568064.80513110512</v>
      </c>
      <c r="BQ77" s="48">
        <f>'A(IxI)'!BQ77*BQ$102</f>
        <v>156076.62180127695</v>
      </c>
      <c r="BR77" s="48">
        <f>'A(IxI)'!BR77*BR$102</f>
        <v>103085.9535157646</v>
      </c>
      <c r="BS77" s="48">
        <f>'A(IxI)'!BS77*BS$102</f>
        <v>1034087.1125497195</v>
      </c>
      <c r="BT77" s="48">
        <f>'A(IxI)'!BT77*BT$102</f>
        <v>2145054.2876721602</v>
      </c>
      <c r="BU77" s="48">
        <f>'A(IxI)'!BU77*BU$102</f>
        <v>303689.41702815198</v>
      </c>
      <c r="BV77" s="48">
        <f>'A(IxI)'!BV77*BV$102</f>
        <v>437947.25687540649</v>
      </c>
      <c r="BW77" s="48">
        <f>'A(IxI)'!BW77*BW$102</f>
        <v>117120.98150527006</v>
      </c>
      <c r="BX77" s="48">
        <f>'A(IxI)'!BX77*BX$102</f>
        <v>363373.10229087371</v>
      </c>
      <c r="BY77" s="48">
        <f>'A(IxI)'!BY77*BY$102</f>
        <v>165309.69958764882</v>
      </c>
      <c r="BZ77" s="48">
        <f>'A(IxI)'!BZ77*BZ$102</f>
        <v>313208.90773170628</v>
      </c>
      <c r="CA77" s="55">
        <f>'A(IxI)'!CA77*CA$102</f>
        <v>0</v>
      </c>
      <c r="CB77" s="83">
        <f t="shared" si="4"/>
        <v>12892238.727027632</v>
      </c>
      <c r="CC77" s="51">
        <f>'Sim_F(IxI)'!B71</f>
        <v>552154.71408342803</v>
      </c>
      <c r="CD77" s="48">
        <f>'Sim_F(IxI)'!C71</f>
        <v>0</v>
      </c>
      <c r="CE77" s="48">
        <f>'Sim_F(IxI)'!D71</f>
        <v>1.1310602719912499</v>
      </c>
      <c r="CF77" s="48">
        <f>'Sim_F(IxI)'!E71</f>
        <v>339629.50721324899</v>
      </c>
      <c r="CG77" s="48">
        <f>'Sim_F(IxI)'!F71</f>
        <v>47.5230733953045</v>
      </c>
      <c r="CH77" s="82">
        <f>'Sim_F(IxI)'!G71</f>
        <v>242012.39754202799</v>
      </c>
      <c r="CI77" s="93">
        <f t="shared" si="5"/>
        <v>14026084.000000006</v>
      </c>
      <c r="CJ77" s="127"/>
      <c r="CK77" s="48">
        <f>+'(I-AIxI)-1xSim_F(IxI)'!H70</f>
        <v>14026083.999999993</v>
      </c>
      <c r="CL77" s="48">
        <f t="shared" si="6"/>
        <v>0</v>
      </c>
      <c r="CM77" s="48"/>
      <c r="CN77" s="247">
        <f t="shared" si="7"/>
        <v>8.0838334703568854E-2</v>
      </c>
      <c r="CO77" s="360">
        <v>0</v>
      </c>
    </row>
    <row r="78" spans="1:93" ht="19.5" x14ac:dyDescent="0.25">
      <c r="A78" s="30"/>
      <c r="B78" s="42" t="s">
        <v>69</v>
      </c>
      <c r="C78" s="43" t="s">
        <v>180</v>
      </c>
      <c r="D78" s="51">
        <f>'A(IxI)'!D78*D$102</f>
        <v>82.086202543842717</v>
      </c>
      <c r="E78" s="48">
        <f>'A(IxI)'!E78*E$102</f>
        <v>125.28193815970546</v>
      </c>
      <c r="F78" s="48">
        <f>'A(IxI)'!F78*F$102</f>
        <v>91.976689622340331</v>
      </c>
      <c r="G78" s="48">
        <f>'A(IxI)'!G78*G$102</f>
        <v>94.288290424244366</v>
      </c>
      <c r="H78" s="48">
        <f>'A(IxI)'!H78*H$102</f>
        <v>573.12197522643805</v>
      </c>
      <c r="I78" s="48">
        <f>'A(IxI)'!I78*I$102</f>
        <v>439.64361583161565</v>
      </c>
      <c r="J78" s="48">
        <f>'A(IxI)'!J78*J$102</f>
        <v>112.59481918051191</v>
      </c>
      <c r="K78" s="48">
        <f>'A(IxI)'!K78*K$102</f>
        <v>972.87173376281987</v>
      </c>
      <c r="L78" s="48">
        <f>'A(IxI)'!L78*L$102</f>
        <v>48.188369623193481</v>
      </c>
      <c r="M78" s="48">
        <f>'A(IxI)'!M78*M$102</f>
        <v>101.40818435328168</v>
      </c>
      <c r="N78" s="48">
        <f>'A(IxI)'!N78*N$102</f>
        <v>17.599316950470438</v>
      </c>
      <c r="O78" s="48">
        <f>'A(IxI)'!O78*O$102</f>
        <v>298.55040353737229</v>
      </c>
      <c r="P78" s="48">
        <f>'A(IxI)'!P78*P$102</f>
        <v>679.95562250214994</v>
      </c>
      <c r="Q78" s="48">
        <f>'A(IxI)'!Q78*Q$102</f>
        <v>49.046094269771736</v>
      </c>
      <c r="R78" s="48">
        <f>'A(IxI)'!R78*R$102</f>
        <v>203.90105483911609</v>
      </c>
      <c r="S78" s="48">
        <f>'A(IxI)'!S78*S$102</f>
        <v>19.823845321106052</v>
      </c>
      <c r="T78" s="48">
        <f>'A(IxI)'!T78*T$102</f>
        <v>523.14330512311176</v>
      </c>
      <c r="U78" s="48">
        <f>'A(IxI)'!U78*U$102</f>
        <v>891.80214752813561</v>
      </c>
      <c r="V78" s="48">
        <f>'A(IxI)'!V78*V$102</f>
        <v>23.668839396329588</v>
      </c>
      <c r="W78" s="48">
        <f>'A(IxI)'!W78*W$102</f>
        <v>3.9172402381363596</v>
      </c>
      <c r="X78" s="48">
        <f>'A(IxI)'!X78*X$102</f>
        <v>373.08340559394497</v>
      </c>
      <c r="Y78" s="48">
        <f>'A(IxI)'!Y78*Y$102</f>
        <v>24.549369612031068</v>
      </c>
      <c r="Z78" s="48">
        <f>'A(IxI)'!Z78*Z$102</f>
        <v>4.7954208559104465</v>
      </c>
      <c r="AA78" s="48">
        <f>'A(IxI)'!AA78*AA$102</f>
        <v>5.4498372598873335</v>
      </c>
      <c r="AB78" s="48">
        <f>'A(IxI)'!AB78*AB$102</f>
        <v>22.502847427030272</v>
      </c>
      <c r="AC78" s="48">
        <f>'A(IxI)'!AC78*AC$102</f>
        <v>4.497073251941357</v>
      </c>
      <c r="AD78" s="48">
        <f>'A(IxI)'!AD78*AD$102</f>
        <v>17.049827764003123</v>
      </c>
      <c r="AE78" s="48">
        <f>'A(IxI)'!AE78*AE$102</f>
        <v>96.577893657947584</v>
      </c>
      <c r="AF78" s="48">
        <f>'A(IxI)'!AF78*AF$102</f>
        <v>310.10146709876369</v>
      </c>
      <c r="AG78" s="48">
        <f>'A(IxI)'!AG78*AG$102</f>
        <v>25.362519369860589</v>
      </c>
      <c r="AH78" s="48">
        <f>'A(IxI)'!AH78*AH$102</f>
        <v>301.92852706518107</v>
      </c>
      <c r="AI78" s="48">
        <f>'A(IxI)'!AI78*AI$102</f>
        <v>414.71319507572076</v>
      </c>
      <c r="AJ78" s="48">
        <f>'A(IxI)'!AJ78*AJ$102</f>
        <v>0</v>
      </c>
      <c r="AK78" s="48">
        <f>'A(IxI)'!AK78*AK$102</f>
        <v>38.662679204135188</v>
      </c>
      <c r="AL78" s="48">
        <f>'A(IxI)'!AL78*AL$102</f>
        <v>508.58213814919839</v>
      </c>
      <c r="AM78" s="48">
        <f>'A(IxI)'!AM78*AM$102</f>
        <v>18.885590875012287</v>
      </c>
      <c r="AN78" s="48">
        <f>'A(IxI)'!AN78*AN$102</f>
        <v>48.625908950157985</v>
      </c>
      <c r="AO78" s="48">
        <f>'A(IxI)'!AO78*AO$102</f>
        <v>1138.9293371400581</v>
      </c>
      <c r="AP78" s="48">
        <f>'A(IxI)'!AP78*AP$102</f>
        <v>1673.9665990673559</v>
      </c>
      <c r="AQ78" s="48">
        <f>'A(IxI)'!AQ78*AQ$102</f>
        <v>240.72759060424602</v>
      </c>
      <c r="AR78" s="48">
        <f>'A(IxI)'!AR78*AR$102</f>
        <v>55.679921243526266</v>
      </c>
      <c r="AS78" s="48">
        <f>'A(IxI)'!AS78*AS$102</f>
        <v>397.97090910253479</v>
      </c>
      <c r="AT78" s="48">
        <f>'A(IxI)'!AT78*AT$102</f>
        <v>166.44096490999007</v>
      </c>
      <c r="AU78" s="48">
        <f>'A(IxI)'!AU78*AU$102</f>
        <v>58.272390411698986</v>
      </c>
      <c r="AV78" s="48">
        <f>'A(IxI)'!AV78*AV$102</f>
        <v>350.64871722210762</v>
      </c>
      <c r="AW78" s="48">
        <f>'A(IxI)'!AW78*AW$102</f>
        <v>70.67486598901975</v>
      </c>
      <c r="AX78" s="48">
        <f>'A(IxI)'!AX78*AX$102</f>
        <v>564.73782464276269</v>
      </c>
      <c r="AY78" s="48">
        <f>'A(IxI)'!AY78*AY$102</f>
        <v>5037.6247377620648</v>
      </c>
      <c r="AZ78" s="48">
        <f>'A(IxI)'!AZ78*AZ$102</f>
        <v>193.71426626026627</v>
      </c>
      <c r="BA78" s="48">
        <f>'A(IxI)'!BA78*BA$102</f>
        <v>25.208021099387818</v>
      </c>
      <c r="BB78" s="48">
        <f>'A(IxI)'!BB78*BB$102</f>
        <v>94.552336109076933</v>
      </c>
      <c r="BC78" s="48">
        <f>'A(IxI)'!BC78*BC$102</f>
        <v>42.549053086775871</v>
      </c>
      <c r="BD78" s="48">
        <f>'A(IxI)'!BD78*BD$102</f>
        <v>37.958712659537909</v>
      </c>
      <c r="BE78" s="48">
        <f>'A(IxI)'!BE78*BE$102</f>
        <v>44.32629431665486</v>
      </c>
      <c r="BF78" s="48">
        <f>'A(IxI)'!BF78*BF$102</f>
        <v>211.34921434356531</v>
      </c>
      <c r="BG78" s="48">
        <f>'A(IxI)'!BG78*BG$102</f>
        <v>352.00676313387351</v>
      </c>
      <c r="BH78" s="48">
        <f>'A(IxI)'!BH78*BH$102</f>
        <v>6836.7247839370029</v>
      </c>
      <c r="BI78" s="48">
        <f>'A(IxI)'!BI78*BI$102</f>
        <v>2999.9251558997203</v>
      </c>
      <c r="BJ78" s="48">
        <f>'A(IxI)'!BJ78*BJ$102</f>
        <v>8069.5709279468829</v>
      </c>
      <c r="BK78" s="48">
        <f>'A(IxI)'!BK78*BK$102</f>
        <v>1032.0753931759264</v>
      </c>
      <c r="BL78" s="48">
        <f>'A(IxI)'!BL78*BL$102</f>
        <v>356.33693248343656</v>
      </c>
      <c r="BM78" s="48">
        <f>'A(IxI)'!BM78*BM$102</f>
        <v>594.50691912381023</v>
      </c>
      <c r="BN78" s="48">
        <f>'A(IxI)'!BN78*BN$102</f>
        <v>473.10068525545614</v>
      </c>
      <c r="BO78" s="48">
        <f>'A(IxI)'!BO78*BO$102</f>
        <v>764.61125183796014</v>
      </c>
      <c r="BP78" s="48">
        <f>'A(IxI)'!BP78*BP$102</f>
        <v>1028.5383069726554</v>
      </c>
      <c r="BQ78" s="48">
        <f>'A(IxI)'!BQ78*BQ$102</f>
        <v>216.99010963942914</v>
      </c>
      <c r="BR78" s="48">
        <f>'A(IxI)'!BR78*BR$102</f>
        <v>145.71500072815738</v>
      </c>
      <c r="BS78" s="48">
        <f>'A(IxI)'!BS78*BS$102</f>
        <v>6155.1093274498562</v>
      </c>
      <c r="BT78" s="48">
        <f>'A(IxI)'!BT78*BT$102</f>
        <v>6414.1292233089844</v>
      </c>
      <c r="BU78" s="48">
        <f>'A(IxI)'!BU78*BU$102</f>
        <v>2657.0669577951635</v>
      </c>
      <c r="BV78" s="48">
        <f>'A(IxI)'!BV78*BV$102</f>
        <v>3074.3393000589526</v>
      </c>
      <c r="BW78" s="48">
        <f>'A(IxI)'!BW78*BW$102</f>
        <v>1047.0550767826751</v>
      </c>
      <c r="BX78" s="48">
        <f>'A(IxI)'!BX78*BX$102</f>
        <v>1185.9353009428557</v>
      </c>
      <c r="BY78" s="48">
        <f>'A(IxI)'!BY78*BY$102</f>
        <v>689.20880314918884</v>
      </c>
      <c r="BZ78" s="48">
        <f>'A(IxI)'!BZ78*BZ$102</f>
        <v>2398.6334411915968</v>
      </c>
      <c r="CA78" s="55">
        <f>'A(IxI)'!CA78*CA$102</f>
        <v>0</v>
      </c>
      <c r="CB78" s="83">
        <f t="shared" si="4"/>
        <v>64465.148806428624</v>
      </c>
      <c r="CC78" s="51">
        <f>'Sim_F(IxI)'!B72</f>
        <v>1766191.4976234999</v>
      </c>
      <c r="CD78" s="48">
        <f>'Sim_F(IxI)'!C72</f>
        <v>8296797</v>
      </c>
      <c r="CE78" s="48">
        <f>'Sim_F(IxI)'!D72</f>
        <v>87.476154824569605</v>
      </c>
      <c r="CF78" s="48">
        <f>'Sim_F(IxI)'!E72</f>
        <v>53747.319153269098</v>
      </c>
      <c r="CG78" s="48">
        <f>'Sim_F(IxI)'!F72</f>
        <v>-566.01290263471299</v>
      </c>
      <c r="CH78" s="82">
        <f>'Sim_F(IxI)'!G72</f>
        <v>10058.571164610599</v>
      </c>
      <c r="CI78" s="93">
        <f t="shared" si="5"/>
        <v>10190780.999999998</v>
      </c>
      <c r="CJ78" s="127"/>
      <c r="CK78" s="48">
        <f>+'(I-AIxI)-1xSim_F(IxI)'!H71</f>
        <v>10190781.000000041</v>
      </c>
      <c r="CL78" s="48">
        <f t="shared" si="6"/>
        <v>4.2840838432312012E-8</v>
      </c>
      <c r="CM78" s="48"/>
      <c r="CN78" s="247">
        <f t="shared" si="7"/>
        <v>0.9936741699378655</v>
      </c>
      <c r="CO78" s="360">
        <v>0</v>
      </c>
    </row>
    <row r="79" spans="1:93" ht="19.5" x14ac:dyDescent="0.25">
      <c r="A79" s="30"/>
      <c r="B79" s="42" t="s">
        <v>70</v>
      </c>
      <c r="C79" s="43" t="s">
        <v>181</v>
      </c>
      <c r="D79" s="51">
        <f>'A(IxI)'!D79*D$102</f>
        <v>18.698709657322542</v>
      </c>
      <c r="E79" s="48">
        <f>'A(IxI)'!E79*E$102</f>
        <v>24.513541487116708</v>
      </c>
      <c r="F79" s="48">
        <f>'A(IxI)'!F79*F$102</f>
        <v>56.014070647779562</v>
      </c>
      <c r="G79" s="48">
        <f>'A(IxI)'!G79*G$102</f>
        <v>8.8938887340369277</v>
      </c>
      <c r="H79" s="48">
        <f>'A(IxI)'!H79*H$102</f>
        <v>191.55323637351503</v>
      </c>
      <c r="I79" s="48">
        <f>'A(IxI)'!I79*I$102</f>
        <v>29.656082439871444</v>
      </c>
      <c r="J79" s="48">
        <f>'A(IxI)'!J79*J$102</f>
        <v>43.893304310427141</v>
      </c>
      <c r="K79" s="48">
        <f>'A(IxI)'!K79*K$102</f>
        <v>116.6486132714809</v>
      </c>
      <c r="L79" s="48">
        <f>'A(IxI)'!L79*L$102</f>
        <v>34.711150955541811</v>
      </c>
      <c r="M79" s="48">
        <f>'A(IxI)'!M79*M$102</f>
        <v>139.14926977947474</v>
      </c>
      <c r="N79" s="48">
        <f>'A(IxI)'!N79*N$102</f>
        <v>8.3835877683105817</v>
      </c>
      <c r="O79" s="48">
        <f>'A(IxI)'!O79*O$102</f>
        <v>570.98113703069259</v>
      </c>
      <c r="P79" s="48">
        <f>'A(IxI)'!P79*P$102</f>
        <v>77.055428543736483</v>
      </c>
      <c r="Q79" s="48">
        <f>'A(IxI)'!Q79*Q$102</f>
        <v>24.956547857302134</v>
      </c>
      <c r="R79" s="48">
        <f>'A(IxI)'!R79*R$102</f>
        <v>49.080875211862697</v>
      </c>
      <c r="S79" s="48">
        <f>'A(IxI)'!S79*S$102</f>
        <v>5.8008693436165917</v>
      </c>
      <c r="T79" s="48">
        <f>'A(IxI)'!T79*T$102</f>
        <v>233.55701022533393</v>
      </c>
      <c r="U79" s="48">
        <f>'A(IxI)'!U79*U$102</f>
        <v>353.19115981437074</v>
      </c>
      <c r="V79" s="48">
        <f>'A(IxI)'!V79*V$102</f>
        <v>838.22619774002442</v>
      </c>
      <c r="W79" s="48">
        <f>'A(IxI)'!W79*W$102</f>
        <v>229.03891786289535</v>
      </c>
      <c r="X79" s="48">
        <f>'A(IxI)'!X79*X$102</f>
        <v>138.88897516019549</v>
      </c>
      <c r="Y79" s="48">
        <f>'A(IxI)'!Y79*Y$102</f>
        <v>75.041057634410635</v>
      </c>
      <c r="Z79" s="48">
        <f>'A(IxI)'!Z79*Z$102</f>
        <v>283.34362051137083</v>
      </c>
      <c r="AA79" s="48">
        <f>'A(IxI)'!AA79*AA$102</f>
        <v>63.260804535480979</v>
      </c>
      <c r="AB79" s="48">
        <f>'A(IxI)'!AB79*AB$102</f>
        <v>67.465819404044822</v>
      </c>
      <c r="AC79" s="48">
        <f>'A(IxI)'!AC79*AC$102</f>
        <v>20.818215380168564</v>
      </c>
      <c r="AD79" s="48">
        <f>'A(IxI)'!AD79*AD$102</f>
        <v>31.633795144821832</v>
      </c>
      <c r="AE79" s="48">
        <f>'A(IxI)'!AE79*AE$102</f>
        <v>254.21678782182187</v>
      </c>
      <c r="AF79" s="48">
        <f>'A(IxI)'!AF79*AF$102</f>
        <v>112.05438999162996</v>
      </c>
      <c r="AG79" s="48">
        <f>'A(IxI)'!AG79*AG$102</f>
        <v>22.331656818740729</v>
      </c>
      <c r="AH79" s="48">
        <f>'A(IxI)'!AH79*AH$102</f>
        <v>39.690791806991349</v>
      </c>
      <c r="AI79" s="48">
        <f>'A(IxI)'!AI79*AI$102</f>
        <v>24.71360179218966</v>
      </c>
      <c r="AJ79" s="48">
        <f>'A(IxI)'!AJ79*AJ$102</f>
        <v>0</v>
      </c>
      <c r="AK79" s="48">
        <f>'A(IxI)'!AK79*AK$102</f>
        <v>29.92426173378222</v>
      </c>
      <c r="AL79" s="48">
        <f>'A(IxI)'!AL79*AL$102</f>
        <v>430.81828354314712</v>
      </c>
      <c r="AM79" s="48">
        <f>'A(IxI)'!AM79*AM$102</f>
        <v>16.306641538337349</v>
      </c>
      <c r="AN79" s="48">
        <f>'A(IxI)'!AN79*AN$102</f>
        <v>42.445950588309948</v>
      </c>
      <c r="AO79" s="48">
        <f>'A(IxI)'!AO79*AO$102</f>
        <v>73.401410315228006</v>
      </c>
      <c r="AP79" s="48">
        <f>'A(IxI)'!AP79*AP$102</f>
        <v>19.559500554167165</v>
      </c>
      <c r="AQ79" s="48">
        <f>'A(IxI)'!AQ79*AQ$102</f>
        <v>181.87292512093001</v>
      </c>
      <c r="AR79" s="48">
        <f>'A(IxI)'!AR79*AR$102</f>
        <v>32.995861326251799</v>
      </c>
      <c r="AS79" s="48">
        <f>'A(IxI)'!AS79*AS$102</f>
        <v>58.564728604568529</v>
      </c>
      <c r="AT79" s="48">
        <f>'A(IxI)'!AT79*AT$102</f>
        <v>28.258429422720301</v>
      </c>
      <c r="AU79" s="48">
        <f>'A(IxI)'!AU79*AU$102</f>
        <v>11.057311230328819</v>
      </c>
      <c r="AV79" s="48">
        <f>'A(IxI)'!AV79*AV$102</f>
        <v>75.059205092053375</v>
      </c>
      <c r="AW79" s="48">
        <f>'A(IxI)'!AW79*AW$102</f>
        <v>10.869775870432175</v>
      </c>
      <c r="AX79" s="48">
        <f>'A(IxI)'!AX79*AX$102</f>
        <v>36.257239299077249</v>
      </c>
      <c r="AY79" s="48">
        <f>'A(IxI)'!AY79*AY$102</f>
        <v>39.549374689911247</v>
      </c>
      <c r="AZ79" s="48">
        <f>'A(IxI)'!AZ79*AZ$102</f>
        <v>39.075748896971533</v>
      </c>
      <c r="BA79" s="48">
        <f>'A(IxI)'!BA79*BA$102</f>
        <v>7.6002303107358946</v>
      </c>
      <c r="BB79" s="48">
        <f>'A(IxI)'!BB79*BB$102</f>
        <v>26.500638751084676</v>
      </c>
      <c r="BC79" s="48">
        <f>'A(IxI)'!BC79*BC$102</f>
        <v>7.9108854758753031</v>
      </c>
      <c r="BD79" s="48">
        <f>'A(IxI)'!BD79*BD$102</f>
        <v>46.177290354893039</v>
      </c>
      <c r="BE79" s="48">
        <f>'A(IxI)'!BE79*BE$102</f>
        <v>24.031784667762921</v>
      </c>
      <c r="BF79" s="48">
        <f>'A(IxI)'!BF79*BF$102</f>
        <v>43.919147406458606</v>
      </c>
      <c r="BG79" s="48">
        <f>'A(IxI)'!BG79*BG$102</f>
        <v>65.368162810035273</v>
      </c>
      <c r="BH79" s="48">
        <f>'A(IxI)'!BH79*BH$102</f>
        <v>31.728092394028259</v>
      </c>
      <c r="BI79" s="48">
        <f>'A(IxI)'!BI79*BI$102</f>
        <v>1422.592564919277</v>
      </c>
      <c r="BJ79" s="48">
        <f>'A(IxI)'!BJ79*BJ$102</f>
        <v>7194.0185951769836</v>
      </c>
      <c r="BK79" s="48">
        <f>'A(IxI)'!BK79*BK$102</f>
        <v>5265.1527800866352</v>
      </c>
      <c r="BL79" s="48">
        <f>'A(IxI)'!BL79*BL$102</f>
        <v>5.954341504614078</v>
      </c>
      <c r="BM79" s="48">
        <f>'A(IxI)'!BM79*BM$102</f>
        <v>864.9721908637174</v>
      </c>
      <c r="BN79" s="48">
        <f>'A(IxI)'!BN79*BN$102</f>
        <v>117.16153799474547</v>
      </c>
      <c r="BO79" s="48">
        <f>'A(IxI)'!BO79*BO$102</f>
        <v>5581.2876800322219</v>
      </c>
      <c r="BP79" s="48">
        <f>'A(IxI)'!BP79*BP$102</f>
        <v>11701.073236852737</v>
      </c>
      <c r="BQ79" s="48">
        <f>'A(IxI)'!BQ79*BQ$102</f>
        <v>2214.2821837802253</v>
      </c>
      <c r="BR79" s="48">
        <f>'A(IxI)'!BR79*BR$102</f>
        <v>645.4756340805551</v>
      </c>
      <c r="BS79" s="48">
        <f>'A(IxI)'!BS79*BS$102</f>
        <v>5.9790886504143668</v>
      </c>
      <c r="BT79" s="48">
        <f>'A(IxI)'!BT79*BT$102</f>
        <v>70905.093192139379</v>
      </c>
      <c r="BU79" s="48">
        <f>'A(IxI)'!BU79*BU$102</f>
        <v>7798.1400836371231</v>
      </c>
      <c r="BV79" s="48">
        <f>'A(IxI)'!BV79*BV$102</f>
        <v>43518.270033404697</v>
      </c>
      <c r="BW79" s="48">
        <f>'A(IxI)'!BW79*BW$102</f>
        <v>3587.8106708218988</v>
      </c>
      <c r="BX79" s="48">
        <f>'A(IxI)'!BX79*BX$102</f>
        <v>90.698635549604063</v>
      </c>
      <c r="BY79" s="48">
        <f>'A(IxI)'!BY79*BY$102</f>
        <v>195.31095945099608</v>
      </c>
      <c r="BZ79" s="48">
        <f>'A(IxI)'!BZ79*BZ$102</f>
        <v>12050.765730829209</v>
      </c>
      <c r="CA79" s="55">
        <f>'A(IxI)'!CA79*CA$102</f>
        <v>0</v>
      </c>
      <c r="CB79" s="83">
        <f t="shared" si="4"/>
        <v>178730.75513482868</v>
      </c>
      <c r="CC79" s="51">
        <f>'Sim_F(IxI)'!B73</f>
        <v>2581874.0611399701</v>
      </c>
      <c r="CD79" s="48">
        <f>'Sim_F(IxI)'!C73</f>
        <v>0</v>
      </c>
      <c r="CE79" s="48">
        <f>'Sim_F(IxI)'!D73</f>
        <v>297630</v>
      </c>
      <c r="CF79" s="48">
        <f>'Sim_F(IxI)'!E73</f>
        <v>1417.4623803972399</v>
      </c>
      <c r="CG79" s="48">
        <f>'Sim_F(IxI)'!F73</f>
        <v>0</v>
      </c>
      <c r="CH79" s="82">
        <f>'Sim_F(IxI)'!G73</f>
        <v>4.72134480837921</v>
      </c>
      <c r="CI79" s="93">
        <f t="shared" si="5"/>
        <v>3059657.0000000047</v>
      </c>
      <c r="CJ79" s="127"/>
      <c r="CK79" s="48">
        <f>+'(I-AIxI)-1xSim_F(IxI)'!H72</f>
        <v>3059657.0000000014</v>
      </c>
      <c r="CL79" s="48">
        <f t="shared" si="6"/>
        <v>0</v>
      </c>
      <c r="CM79" s="48"/>
      <c r="CN79" s="247">
        <f t="shared" si="7"/>
        <v>0.94158470863406307</v>
      </c>
      <c r="CO79" s="360">
        <v>0</v>
      </c>
    </row>
    <row r="80" spans="1:93" ht="19.5" x14ac:dyDescent="0.25">
      <c r="B80" s="42" t="s">
        <v>71</v>
      </c>
      <c r="C80" s="43" t="s">
        <v>182</v>
      </c>
      <c r="D80" s="51">
        <f>'A(IxI)'!D80*D$102</f>
        <v>0</v>
      </c>
      <c r="E80" s="48">
        <f>'A(IxI)'!E80*E$102</f>
        <v>0</v>
      </c>
      <c r="F80" s="48">
        <f>'A(IxI)'!F80*F$102</f>
        <v>0</v>
      </c>
      <c r="G80" s="48">
        <f>'A(IxI)'!G80*G$102</f>
        <v>0</v>
      </c>
      <c r="H80" s="48">
        <f>'A(IxI)'!H80*H$102</f>
        <v>0</v>
      </c>
      <c r="I80" s="48">
        <f>'A(IxI)'!I80*I$102</f>
        <v>0</v>
      </c>
      <c r="J80" s="48">
        <f>'A(IxI)'!J80*J$102</f>
        <v>0</v>
      </c>
      <c r="K80" s="48">
        <f>'A(IxI)'!K80*K$102</f>
        <v>0</v>
      </c>
      <c r="L80" s="48">
        <f>'A(IxI)'!L80*L$102</f>
        <v>0</v>
      </c>
      <c r="M80" s="48">
        <f>'A(IxI)'!M80*M$102</f>
        <v>0</v>
      </c>
      <c r="N80" s="48">
        <f>'A(IxI)'!N80*N$102</f>
        <v>0</v>
      </c>
      <c r="O80" s="48">
        <f>'A(IxI)'!O80*O$102</f>
        <v>0</v>
      </c>
      <c r="P80" s="48">
        <f>'A(IxI)'!P80*P$102</f>
        <v>0</v>
      </c>
      <c r="Q80" s="48">
        <f>'A(IxI)'!Q80*Q$102</f>
        <v>0</v>
      </c>
      <c r="R80" s="48">
        <f>'A(IxI)'!R80*R$102</f>
        <v>0</v>
      </c>
      <c r="S80" s="48">
        <f>'A(IxI)'!S80*S$102</f>
        <v>0</v>
      </c>
      <c r="T80" s="48">
        <f>'A(IxI)'!T80*T$102</f>
        <v>0</v>
      </c>
      <c r="U80" s="48">
        <f>'A(IxI)'!U80*U$102</f>
        <v>0</v>
      </c>
      <c r="V80" s="48">
        <f>'A(IxI)'!V80*V$102</f>
        <v>0</v>
      </c>
      <c r="W80" s="48">
        <f>'A(IxI)'!W80*W$102</f>
        <v>0</v>
      </c>
      <c r="X80" s="48">
        <f>'A(IxI)'!X80*X$102</f>
        <v>0</v>
      </c>
      <c r="Y80" s="48">
        <f>'A(IxI)'!Y80*Y$102</f>
        <v>0</v>
      </c>
      <c r="Z80" s="48">
        <f>'A(IxI)'!Z80*Z$102</f>
        <v>0</v>
      </c>
      <c r="AA80" s="48">
        <f>'A(IxI)'!AA80*AA$102</f>
        <v>0</v>
      </c>
      <c r="AB80" s="48">
        <f>'A(IxI)'!AB80*AB$102</f>
        <v>0</v>
      </c>
      <c r="AC80" s="48">
        <f>'A(IxI)'!AC80*AC$102</f>
        <v>0</v>
      </c>
      <c r="AD80" s="48">
        <f>'A(IxI)'!AD80*AD$102</f>
        <v>0</v>
      </c>
      <c r="AE80" s="48">
        <f>'A(IxI)'!AE80*AE$102</f>
        <v>0</v>
      </c>
      <c r="AF80" s="48">
        <f>'A(IxI)'!AF80*AF$102</f>
        <v>0</v>
      </c>
      <c r="AG80" s="48">
        <f>'A(IxI)'!AG80*AG$102</f>
        <v>0</v>
      </c>
      <c r="AH80" s="48">
        <f>'A(IxI)'!AH80*AH$102</f>
        <v>0</v>
      </c>
      <c r="AI80" s="48">
        <f>'A(IxI)'!AI80*AI$102</f>
        <v>0</v>
      </c>
      <c r="AJ80" s="48">
        <f>'A(IxI)'!AJ80*AJ$102</f>
        <v>0</v>
      </c>
      <c r="AK80" s="48">
        <f>'A(IxI)'!AK80*AK$102</f>
        <v>0</v>
      </c>
      <c r="AL80" s="48">
        <f>'A(IxI)'!AL80*AL$102</f>
        <v>0</v>
      </c>
      <c r="AM80" s="48">
        <f>'A(IxI)'!AM80*AM$102</f>
        <v>0</v>
      </c>
      <c r="AN80" s="48">
        <f>'A(IxI)'!AN80*AN$102</f>
        <v>0</v>
      </c>
      <c r="AO80" s="48">
        <f>'A(IxI)'!AO80*AO$102</f>
        <v>0</v>
      </c>
      <c r="AP80" s="48">
        <f>'A(IxI)'!AP80*AP$102</f>
        <v>0</v>
      </c>
      <c r="AQ80" s="48">
        <f>'A(IxI)'!AQ80*AQ$102</f>
        <v>0</v>
      </c>
      <c r="AR80" s="48">
        <f>'A(IxI)'!AR80*AR$102</f>
        <v>0</v>
      </c>
      <c r="AS80" s="48">
        <f>'A(IxI)'!AS80*AS$102</f>
        <v>0</v>
      </c>
      <c r="AT80" s="48">
        <f>'A(IxI)'!AT80*AT$102</f>
        <v>0</v>
      </c>
      <c r="AU80" s="48">
        <f>'A(IxI)'!AU80*AU$102</f>
        <v>0</v>
      </c>
      <c r="AV80" s="48">
        <f>'A(IxI)'!AV80*AV$102</f>
        <v>0</v>
      </c>
      <c r="AW80" s="48">
        <f>'A(IxI)'!AW80*AW$102</f>
        <v>0</v>
      </c>
      <c r="AX80" s="48">
        <f>'A(IxI)'!AX80*AX$102</f>
        <v>0</v>
      </c>
      <c r="AY80" s="48">
        <f>'A(IxI)'!AY80*AY$102</f>
        <v>0</v>
      </c>
      <c r="AZ80" s="48">
        <f>'A(IxI)'!AZ80*AZ$102</f>
        <v>0</v>
      </c>
      <c r="BA80" s="48">
        <f>'A(IxI)'!BA80*BA$102</f>
        <v>0</v>
      </c>
      <c r="BB80" s="48">
        <f>'A(IxI)'!BB80*BB$102</f>
        <v>0</v>
      </c>
      <c r="BC80" s="48">
        <f>'A(IxI)'!BC80*BC$102</f>
        <v>0</v>
      </c>
      <c r="BD80" s="48">
        <f>'A(IxI)'!BD80*BD$102</f>
        <v>0</v>
      </c>
      <c r="BE80" s="48">
        <f>'A(IxI)'!BE80*BE$102</f>
        <v>0</v>
      </c>
      <c r="BF80" s="48">
        <f>'A(IxI)'!BF80*BF$102</f>
        <v>0</v>
      </c>
      <c r="BG80" s="48">
        <f>'A(IxI)'!BG80*BG$102</f>
        <v>0</v>
      </c>
      <c r="BH80" s="48">
        <f>'A(IxI)'!BH80*BH$102</f>
        <v>0</v>
      </c>
      <c r="BI80" s="48">
        <f>'A(IxI)'!BI80*BI$102</f>
        <v>0</v>
      </c>
      <c r="BJ80" s="48">
        <f>'A(IxI)'!BJ80*BJ$102</f>
        <v>0</v>
      </c>
      <c r="BK80" s="48">
        <f>'A(IxI)'!BK80*BK$102</f>
        <v>0</v>
      </c>
      <c r="BL80" s="48">
        <f>'A(IxI)'!BL80*BL$102</f>
        <v>0</v>
      </c>
      <c r="BM80" s="48">
        <f>'A(IxI)'!BM80*BM$102</f>
        <v>0</v>
      </c>
      <c r="BN80" s="48">
        <f>'A(IxI)'!BN80*BN$102</f>
        <v>0</v>
      </c>
      <c r="BO80" s="48">
        <f>'A(IxI)'!BO80*BO$102</f>
        <v>0</v>
      </c>
      <c r="BP80" s="48">
        <f>'A(IxI)'!BP80*BP$102</f>
        <v>0</v>
      </c>
      <c r="BQ80" s="48">
        <f>'A(IxI)'!BQ80*BQ$102</f>
        <v>0</v>
      </c>
      <c r="BR80" s="48">
        <f>'A(IxI)'!BR80*BR$102</f>
        <v>0</v>
      </c>
      <c r="BS80" s="48">
        <f>'A(IxI)'!BS80*BS$102</f>
        <v>0</v>
      </c>
      <c r="BT80" s="48">
        <f>'A(IxI)'!BT80*BT$102</f>
        <v>0</v>
      </c>
      <c r="BU80" s="48">
        <f>'A(IxI)'!BU80*BU$102</f>
        <v>0</v>
      </c>
      <c r="BV80" s="48">
        <f>'A(IxI)'!BV80*BV$102</f>
        <v>0</v>
      </c>
      <c r="BW80" s="48">
        <f>'A(IxI)'!BW80*BW$102</f>
        <v>0</v>
      </c>
      <c r="BX80" s="48">
        <f>'A(IxI)'!BX80*BX$102</f>
        <v>0</v>
      </c>
      <c r="BY80" s="48">
        <f>'A(IxI)'!BY80*BY$102</f>
        <v>0</v>
      </c>
      <c r="BZ80" s="48">
        <f>'A(IxI)'!BZ80*BZ$102</f>
        <v>0</v>
      </c>
      <c r="CA80" s="55">
        <f>'A(IxI)'!CA80*CA$102</f>
        <v>0</v>
      </c>
      <c r="CB80" s="83">
        <f t="shared" si="4"/>
        <v>0</v>
      </c>
      <c r="CC80" s="51">
        <f>'Sim_F(IxI)'!B74</f>
        <v>87874</v>
      </c>
      <c r="CD80" s="48">
        <f>'Sim_F(IxI)'!C74</f>
        <v>4327078</v>
      </c>
      <c r="CE80" s="48">
        <f>'Sim_F(IxI)'!D74</f>
        <v>0</v>
      </c>
      <c r="CF80" s="48">
        <f>'Sim_F(IxI)'!E74</f>
        <v>0</v>
      </c>
      <c r="CG80" s="48">
        <f>'Sim_F(IxI)'!F74</f>
        <v>0</v>
      </c>
      <c r="CH80" s="82">
        <f>'Sim_F(IxI)'!G74</f>
        <v>0</v>
      </c>
      <c r="CI80" s="93">
        <f t="shared" si="5"/>
        <v>4414952</v>
      </c>
      <c r="CJ80" s="127"/>
      <c r="CK80" s="48">
        <f>+'(I-AIxI)-1xSim_F(IxI)'!H73</f>
        <v>4414952</v>
      </c>
      <c r="CL80" s="48">
        <f t="shared" si="6"/>
        <v>0</v>
      </c>
      <c r="CM80" s="48"/>
      <c r="CN80" s="247">
        <f t="shared" si="7"/>
        <v>1</v>
      </c>
      <c r="CO80" s="360">
        <v>0</v>
      </c>
    </row>
    <row r="81" spans="1:93" ht="19.5" x14ac:dyDescent="0.25">
      <c r="B81" s="42" t="s">
        <v>72</v>
      </c>
      <c r="C81" s="43" t="s">
        <v>183</v>
      </c>
      <c r="D81" s="51">
        <f>'A(IxI)'!D81*D$102</f>
        <v>8.6563920250883619</v>
      </c>
      <c r="E81" s="48">
        <f>'A(IxI)'!E81*E$102</f>
        <v>11.348313810127062</v>
      </c>
      <c r="F81" s="48">
        <f>'A(IxI)'!F81*F$102</f>
        <v>25.931187944741055</v>
      </c>
      <c r="G81" s="48">
        <f>'A(IxI)'!G81*G$102</f>
        <v>4.1173422615924276</v>
      </c>
      <c r="H81" s="48">
        <f>'A(IxI)'!H81*H$102</f>
        <v>88.677771788077038</v>
      </c>
      <c r="I81" s="48">
        <f>'A(IxI)'!I81*I$102</f>
        <v>13.729004847526165</v>
      </c>
      <c r="J81" s="48">
        <f>'A(IxI)'!J81*J$102</f>
        <v>20.319993002231762</v>
      </c>
      <c r="K81" s="48">
        <f>'A(IxI)'!K81*K$102</f>
        <v>54.001379997118661</v>
      </c>
      <c r="L81" s="48">
        <f>'A(IxI)'!L81*L$102</f>
        <v>16.069201341683065</v>
      </c>
      <c r="M81" s="48">
        <f>'A(IxI)'!M81*M$102</f>
        <v>64.417847610367716</v>
      </c>
      <c r="N81" s="48">
        <f>'A(IxI)'!N81*N$102</f>
        <v>3.8811032220510757</v>
      </c>
      <c r="O81" s="48">
        <f>'A(IxI)'!O81*O$102</f>
        <v>264.33035496290546</v>
      </c>
      <c r="P81" s="48">
        <f>'A(IxI)'!P81*P$102</f>
        <v>35.672086970694096</v>
      </c>
      <c r="Q81" s="48">
        <f>'A(IxI)'!Q81*Q$102</f>
        <v>11.55339944866652</v>
      </c>
      <c r="R81" s="48">
        <f>'A(IxI)'!R81*R$102</f>
        <v>22.721530231469512</v>
      </c>
      <c r="S81" s="48">
        <f>'A(IxI)'!S81*S$102</f>
        <v>2.6854579831928564</v>
      </c>
      <c r="T81" s="48">
        <f>'A(IxI)'!T81*T$102</f>
        <v>108.12302441020718</v>
      </c>
      <c r="U81" s="48">
        <f>'A(IxI)'!U81*U$102</f>
        <v>163.50653040658071</v>
      </c>
      <c r="V81" s="48">
        <f>'A(IxI)'!V81*V$102</f>
        <v>388.04894596004328</v>
      </c>
      <c r="W81" s="48">
        <f>'A(IxI)'!W81*W$102</f>
        <v>106.03141598312473</v>
      </c>
      <c r="X81" s="48">
        <f>'A(IxI)'!X81*X$102</f>
        <v>64.297346660954773</v>
      </c>
      <c r="Y81" s="48">
        <f>'A(IxI)'!Y81*Y$102</f>
        <v>16.960759657183761</v>
      </c>
      <c r="Z81" s="48">
        <f>'A(IxI)'!Z81*Z$102</f>
        <v>131.17126806628522</v>
      </c>
      <c r="AA81" s="48">
        <f>'A(IxI)'!AA81*AA$102</f>
        <v>29.285995339639065</v>
      </c>
      <c r="AB81" s="48">
        <f>'A(IxI)'!AB81*AB$102</f>
        <v>31.232667481230262</v>
      </c>
      <c r="AC81" s="48">
        <f>'A(IxI)'!AC81*AC$102</f>
        <v>9.6375972939336556</v>
      </c>
      <c r="AD81" s="48">
        <f>'A(IxI)'!AD81*AD$102</f>
        <v>14.644568370399822</v>
      </c>
      <c r="AE81" s="48">
        <f>'A(IxI)'!AE81*AE$102</f>
        <v>117.68727442016974</v>
      </c>
      <c r="AF81" s="48">
        <f>'A(IxI)'!AF81*AF$102</f>
        <v>51.87452747681079</v>
      </c>
      <c r="AG81" s="48">
        <f>'A(IxI)'!AG81*AG$102</f>
        <v>10.33823079428668</v>
      </c>
      <c r="AH81" s="48">
        <f>'A(IxI)'!AH81*AH$102</f>
        <v>18.374479307075294</v>
      </c>
      <c r="AI81" s="48">
        <f>'A(IxI)'!AI81*AI$102</f>
        <v>11.440929849474534</v>
      </c>
      <c r="AJ81" s="48">
        <f>'A(IxI)'!AJ81*AJ$102</f>
        <v>0</v>
      </c>
      <c r="AK81" s="48">
        <f>'A(IxI)'!AK81*AK$102</f>
        <v>13.853155933009985</v>
      </c>
      <c r="AL81" s="48">
        <f>'A(IxI)'!AL81*AL$102</f>
        <v>19.478527063383797</v>
      </c>
      <c r="AM81" s="48">
        <f>'A(IxI)'!AM81*AM$102</f>
        <v>7.5490065547469571</v>
      </c>
      <c r="AN81" s="48">
        <f>'A(IxI)'!AN81*AN$102</f>
        <v>19.649954189542388</v>
      </c>
      <c r="AO81" s="48">
        <f>'A(IxI)'!AO81*AO$102</f>
        <v>33.980493548877213</v>
      </c>
      <c r="AP81" s="48">
        <f>'A(IxI)'!AP81*AP$102</f>
        <v>9.0548870865803011</v>
      </c>
      <c r="AQ81" s="48">
        <f>'A(IxI)'!AQ81*AQ$102</f>
        <v>84.196362607287412</v>
      </c>
      <c r="AR81" s="48">
        <f>'A(IxI)'!AR81*AR$102</f>
        <v>15.275124117114425</v>
      </c>
      <c r="AS81" s="48">
        <f>'A(IxI)'!AS81*AS$102</f>
        <v>27.111991091081688</v>
      </c>
      <c r="AT81" s="48">
        <f>'A(IxI)'!AT81*AT$102</f>
        <v>13.081974509431689</v>
      </c>
      <c r="AU81" s="48">
        <f>'A(IxI)'!AU81*AU$102</f>
        <v>5.1188783882557987</v>
      </c>
      <c r="AV81" s="48">
        <f>'A(IxI)'!AV81*AV$102</f>
        <v>34.747954071466118</v>
      </c>
      <c r="AW81" s="48">
        <f>'A(IxI)'!AW81*AW$102</f>
        <v>5.0320606546484026</v>
      </c>
      <c r="AX81" s="48">
        <f>'A(IxI)'!AX81*AX$102</f>
        <v>16.784948420082234</v>
      </c>
      <c r="AY81" s="48">
        <f>'A(IxI)'!AY81*AY$102</f>
        <v>18.309011580855881</v>
      </c>
      <c r="AZ81" s="48">
        <f>'A(IxI)'!AZ81*AZ$102</f>
        <v>18.089750968117492</v>
      </c>
      <c r="BA81" s="48">
        <f>'A(IxI)'!BA81*BA$102</f>
        <v>3.5184552440454011</v>
      </c>
      <c r="BB81" s="48">
        <f>'A(IxI)'!BB81*BB$102</f>
        <v>12.26822182646181</v>
      </c>
      <c r="BC81" s="48">
        <f>'A(IxI)'!BC81*BC$102</f>
        <v>3.6622701351981903</v>
      </c>
      <c r="BD81" s="48">
        <f>'A(IxI)'!BD81*BD$102</f>
        <v>21.37734289123787</v>
      </c>
      <c r="BE81" s="48">
        <f>'A(IxI)'!BE81*BE$102</f>
        <v>11.125289015073772</v>
      </c>
      <c r="BF81" s="48">
        <f>'A(IxI)'!BF81*BF$102</f>
        <v>20.331956820831596</v>
      </c>
      <c r="BG81" s="48">
        <f>'A(IxI)'!BG81*BG$102</f>
        <v>30.261577061381555</v>
      </c>
      <c r="BH81" s="48">
        <f>'A(IxI)'!BH81*BH$102</f>
        <v>14.688222396317977</v>
      </c>
      <c r="BI81" s="48">
        <f>'A(IxI)'!BI81*BI$102</f>
        <v>162.01919625154835</v>
      </c>
      <c r="BJ81" s="48">
        <f>'A(IxI)'!BJ81*BJ$102</f>
        <v>107.43574533813837</v>
      </c>
      <c r="BK81" s="48">
        <f>'A(IxI)'!BK81*BK$102</f>
        <v>332.62308160350335</v>
      </c>
      <c r="BL81" s="48">
        <f>'A(IxI)'!BL81*BL$102</f>
        <v>2.7565064787777613</v>
      </c>
      <c r="BM81" s="48">
        <f>'A(IxI)'!BM81*BM$102</f>
        <v>6.6459760201387352</v>
      </c>
      <c r="BN81" s="48">
        <f>'A(IxI)'!BN81*BN$102</f>
        <v>54.238833680570778</v>
      </c>
      <c r="BO81" s="48">
        <f>'A(IxI)'!BO81*BO$102</f>
        <v>17.572451963190186</v>
      </c>
      <c r="BP81" s="48">
        <f>'A(IxI)'!BP81*BP$102</f>
        <v>13.750964082164918</v>
      </c>
      <c r="BQ81" s="48">
        <f>'A(IxI)'!BQ81*BQ$102</f>
        <v>13.044392316857305</v>
      </c>
      <c r="BR81" s="48">
        <f>'A(IxI)'!BR81*BR$102</f>
        <v>1.3322665101514746</v>
      </c>
      <c r="BS81" s="48">
        <f>'A(IxI)'!BS81*BS$102</f>
        <v>2.7679629375107577</v>
      </c>
      <c r="BT81" s="48">
        <f>'A(IxI)'!BT81*BT$102</f>
        <v>28.413911938123768</v>
      </c>
      <c r="BU81" s="48">
        <f>'A(IxI)'!BU81*BU$102</f>
        <v>2906.1396470831464</v>
      </c>
      <c r="BV81" s="48">
        <f>'A(IxI)'!BV81*BV$102</f>
        <v>23.503435707046982</v>
      </c>
      <c r="BW81" s="48">
        <f>'A(IxI)'!BW81*BW$102</f>
        <v>232.55443104282267</v>
      </c>
      <c r="BX81" s="48">
        <f>'A(IxI)'!BX81*BX$102</f>
        <v>989802.98808152764</v>
      </c>
      <c r="BY81" s="48">
        <f>'A(IxI)'!BY81*BY$102</f>
        <v>83817.441389198444</v>
      </c>
      <c r="BZ81" s="48">
        <f>'A(IxI)'!BZ81*BZ$102</f>
        <v>20.775423000966811</v>
      </c>
      <c r="CA81" s="55">
        <f>'A(IxI)'!CA81*CA$102</f>
        <v>0</v>
      </c>
      <c r="CB81" s="83">
        <f t="shared" si="4"/>
        <v>1079925.3190417809</v>
      </c>
      <c r="CC81" s="51">
        <f>'Sim_F(IxI)'!B75</f>
        <v>2362201.2943592202</v>
      </c>
      <c r="CD81" s="48">
        <f>'Sim_F(IxI)'!C75</f>
        <v>0</v>
      </c>
      <c r="CE81" s="48">
        <f>'Sim_F(IxI)'!D75</f>
        <v>759479</v>
      </c>
      <c r="CF81" s="48">
        <f>'Sim_F(IxI)'!E75</f>
        <v>656.20089676767304</v>
      </c>
      <c r="CG81" s="48">
        <f>'Sim_F(IxI)'!F75</f>
        <v>0</v>
      </c>
      <c r="CH81" s="82">
        <f>'Sim_F(IxI)'!G75</f>
        <v>2.1857022380654598</v>
      </c>
      <c r="CI81" s="93">
        <f t="shared" si="5"/>
        <v>4202264.0000000075</v>
      </c>
      <c r="CJ81" s="127"/>
      <c r="CK81" s="48">
        <f>+'(I-AIxI)-1xSim_F(IxI)'!H74</f>
        <v>4202264.000000014</v>
      </c>
      <c r="CL81" s="48">
        <f t="shared" si="6"/>
        <v>0</v>
      </c>
      <c r="CM81" s="48"/>
      <c r="CN81" s="247">
        <f t="shared" si="7"/>
        <v>0.7430134520244851</v>
      </c>
      <c r="CO81" s="360">
        <v>0</v>
      </c>
    </row>
    <row r="82" spans="1:93" ht="19.5" x14ac:dyDescent="0.25">
      <c r="B82" s="42" t="s">
        <v>73</v>
      </c>
      <c r="C82" s="43" t="s">
        <v>184</v>
      </c>
      <c r="D82" s="51">
        <f>'A(IxI)'!D82*D$102</f>
        <v>0</v>
      </c>
      <c r="E82" s="48">
        <f>'A(IxI)'!E82*E$102</f>
        <v>0</v>
      </c>
      <c r="F82" s="48">
        <f>'A(IxI)'!F82*F$102</f>
        <v>0</v>
      </c>
      <c r="G82" s="48">
        <f>'A(IxI)'!G82*G$102</f>
        <v>0</v>
      </c>
      <c r="H82" s="48">
        <f>'A(IxI)'!H82*H$102</f>
        <v>0</v>
      </c>
      <c r="I82" s="48">
        <f>'A(IxI)'!I82*I$102</f>
        <v>0</v>
      </c>
      <c r="J82" s="48">
        <f>'A(IxI)'!J82*J$102</f>
        <v>0</v>
      </c>
      <c r="K82" s="48">
        <f>'A(IxI)'!K82*K$102</f>
        <v>0</v>
      </c>
      <c r="L82" s="48">
        <f>'A(IxI)'!L82*L$102</f>
        <v>0</v>
      </c>
      <c r="M82" s="48">
        <f>'A(IxI)'!M82*M$102</f>
        <v>0</v>
      </c>
      <c r="N82" s="48">
        <f>'A(IxI)'!N82*N$102</f>
        <v>0</v>
      </c>
      <c r="O82" s="48">
        <f>'A(IxI)'!O82*O$102</f>
        <v>0</v>
      </c>
      <c r="P82" s="48">
        <f>'A(IxI)'!P82*P$102</f>
        <v>0</v>
      </c>
      <c r="Q82" s="48">
        <f>'A(IxI)'!Q82*Q$102</f>
        <v>0</v>
      </c>
      <c r="R82" s="48">
        <f>'A(IxI)'!R82*R$102</f>
        <v>0</v>
      </c>
      <c r="S82" s="48">
        <f>'A(IxI)'!S82*S$102</f>
        <v>0</v>
      </c>
      <c r="T82" s="48">
        <f>'A(IxI)'!T82*T$102</f>
        <v>0</v>
      </c>
      <c r="U82" s="48">
        <f>'A(IxI)'!U82*U$102</f>
        <v>0</v>
      </c>
      <c r="V82" s="48">
        <f>'A(IxI)'!V82*V$102</f>
        <v>0</v>
      </c>
      <c r="W82" s="48">
        <f>'A(IxI)'!W82*W$102</f>
        <v>0</v>
      </c>
      <c r="X82" s="48">
        <f>'A(IxI)'!X82*X$102</f>
        <v>0</v>
      </c>
      <c r="Y82" s="48">
        <f>'A(IxI)'!Y82*Y$102</f>
        <v>0</v>
      </c>
      <c r="Z82" s="48">
        <f>'A(IxI)'!Z82*Z$102</f>
        <v>0</v>
      </c>
      <c r="AA82" s="48">
        <f>'A(IxI)'!AA82*AA$102</f>
        <v>0</v>
      </c>
      <c r="AB82" s="48">
        <f>'A(IxI)'!AB82*AB$102</f>
        <v>0</v>
      </c>
      <c r="AC82" s="48">
        <f>'A(IxI)'!AC82*AC$102</f>
        <v>0</v>
      </c>
      <c r="AD82" s="48">
        <f>'A(IxI)'!AD82*AD$102</f>
        <v>0</v>
      </c>
      <c r="AE82" s="48">
        <f>'A(IxI)'!AE82*AE$102</f>
        <v>0</v>
      </c>
      <c r="AF82" s="48">
        <f>'A(IxI)'!AF82*AF$102</f>
        <v>0</v>
      </c>
      <c r="AG82" s="48">
        <f>'A(IxI)'!AG82*AG$102</f>
        <v>0</v>
      </c>
      <c r="AH82" s="48">
        <f>'A(IxI)'!AH82*AH$102</f>
        <v>0</v>
      </c>
      <c r="AI82" s="48">
        <f>'A(IxI)'!AI82*AI$102</f>
        <v>0</v>
      </c>
      <c r="AJ82" s="48">
        <f>'A(IxI)'!AJ82*AJ$102</f>
        <v>0</v>
      </c>
      <c r="AK82" s="48">
        <f>'A(IxI)'!AK82*AK$102</f>
        <v>0</v>
      </c>
      <c r="AL82" s="48">
        <f>'A(IxI)'!AL82*AL$102</f>
        <v>0</v>
      </c>
      <c r="AM82" s="48">
        <f>'A(IxI)'!AM82*AM$102</f>
        <v>0</v>
      </c>
      <c r="AN82" s="48">
        <f>'A(IxI)'!AN82*AN$102</f>
        <v>0</v>
      </c>
      <c r="AO82" s="48">
        <f>'A(IxI)'!AO82*AO$102</f>
        <v>0</v>
      </c>
      <c r="AP82" s="48">
        <f>'A(IxI)'!AP82*AP$102</f>
        <v>0</v>
      </c>
      <c r="AQ82" s="48">
        <f>'A(IxI)'!AQ82*AQ$102</f>
        <v>0</v>
      </c>
      <c r="AR82" s="48">
        <f>'A(IxI)'!AR82*AR$102</f>
        <v>0</v>
      </c>
      <c r="AS82" s="48">
        <f>'A(IxI)'!AS82*AS$102</f>
        <v>0</v>
      </c>
      <c r="AT82" s="48">
        <f>'A(IxI)'!AT82*AT$102</f>
        <v>0</v>
      </c>
      <c r="AU82" s="48">
        <f>'A(IxI)'!AU82*AU$102</f>
        <v>0</v>
      </c>
      <c r="AV82" s="48">
        <f>'A(IxI)'!AV82*AV$102</f>
        <v>0</v>
      </c>
      <c r="AW82" s="48">
        <f>'A(IxI)'!AW82*AW$102</f>
        <v>0</v>
      </c>
      <c r="AX82" s="48">
        <f>'A(IxI)'!AX82*AX$102</f>
        <v>0</v>
      </c>
      <c r="AY82" s="48">
        <f>'A(IxI)'!AY82*AY$102</f>
        <v>0</v>
      </c>
      <c r="AZ82" s="48">
        <f>'A(IxI)'!AZ82*AZ$102</f>
        <v>0</v>
      </c>
      <c r="BA82" s="48">
        <f>'A(IxI)'!BA82*BA$102</f>
        <v>0</v>
      </c>
      <c r="BB82" s="48">
        <f>'A(IxI)'!BB82*BB$102</f>
        <v>0</v>
      </c>
      <c r="BC82" s="48">
        <f>'A(IxI)'!BC82*BC$102</f>
        <v>0</v>
      </c>
      <c r="BD82" s="48">
        <f>'A(IxI)'!BD82*BD$102</f>
        <v>0</v>
      </c>
      <c r="BE82" s="48">
        <f>'A(IxI)'!BE82*BE$102</f>
        <v>0</v>
      </c>
      <c r="BF82" s="48">
        <f>'A(IxI)'!BF82*BF$102</f>
        <v>0</v>
      </c>
      <c r="BG82" s="48">
        <f>'A(IxI)'!BG82*BG$102</f>
        <v>0</v>
      </c>
      <c r="BH82" s="48">
        <f>'A(IxI)'!BH82*BH$102</f>
        <v>0</v>
      </c>
      <c r="BI82" s="48">
        <f>'A(IxI)'!BI82*BI$102</f>
        <v>0</v>
      </c>
      <c r="BJ82" s="48">
        <f>'A(IxI)'!BJ82*BJ$102</f>
        <v>0</v>
      </c>
      <c r="BK82" s="48">
        <f>'A(IxI)'!BK82*BK$102</f>
        <v>0</v>
      </c>
      <c r="BL82" s="48">
        <f>'A(IxI)'!BL82*BL$102</f>
        <v>0</v>
      </c>
      <c r="BM82" s="48">
        <f>'A(IxI)'!BM82*BM$102</f>
        <v>0</v>
      </c>
      <c r="BN82" s="48">
        <f>'A(IxI)'!BN82*BN$102</f>
        <v>0</v>
      </c>
      <c r="BO82" s="48">
        <f>'A(IxI)'!BO82*BO$102</f>
        <v>0</v>
      </c>
      <c r="BP82" s="48">
        <f>'A(IxI)'!BP82*BP$102</f>
        <v>0</v>
      </c>
      <c r="BQ82" s="48">
        <f>'A(IxI)'!BQ82*BQ$102</f>
        <v>0</v>
      </c>
      <c r="BR82" s="48">
        <f>'A(IxI)'!BR82*BR$102</f>
        <v>0</v>
      </c>
      <c r="BS82" s="48">
        <f>'A(IxI)'!BS82*BS$102</f>
        <v>0</v>
      </c>
      <c r="BT82" s="48">
        <f>'A(IxI)'!BT82*BT$102</f>
        <v>0</v>
      </c>
      <c r="BU82" s="48">
        <f>'A(IxI)'!BU82*BU$102</f>
        <v>0</v>
      </c>
      <c r="BV82" s="48">
        <f>'A(IxI)'!BV82*BV$102</f>
        <v>0</v>
      </c>
      <c r="BW82" s="48">
        <f>'A(IxI)'!BW82*BW$102</f>
        <v>0</v>
      </c>
      <c r="BX82" s="48">
        <f>'A(IxI)'!BX82*BX$102</f>
        <v>0</v>
      </c>
      <c r="BY82" s="48">
        <f>'A(IxI)'!BY82*BY$102</f>
        <v>0</v>
      </c>
      <c r="BZ82" s="48">
        <f>'A(IxI)'!BZ82*BZ$102</f>
        <v>0</v>
      </c>
      <c r="CA82" s="55">
        <f>'A(IxI)'!CA82*CA$102</f>
        <v>0</v>
      </c>
      <c r="CB82" s="83">
        <f t="shared" si="4"/>
        <v>0</v>
      </c>
      <c r="CC82" s="51">
        <f>'Sim_F(IxI)'!B76</f>
        <v>59315</v>
      </c>
      <c r="CD82" s="48">
        <f>'Sim_F(IxI)'!C76</f>
        <v>3956332</v>
      </c>
      <c r="CE82" s="48">
        <f>'Sim_F(IxI)'!D76</f>
        <v>0</v>
      </c>
      <c r="CF82" s="48">
        <f>'Sim_F(IxI)'!E76</f>
        <v>0</v>
      </c>
      <c r="CG82" s="48">
        <f>'Sim_F(IxI)'!F76</f>
        <v>0</v>
      </c>
      <c r="CH82" s="82">
        <f>'Sim_F(IxI)'!G76</f>
        <v>0</v>
      </c>
      <c r="CI82" s="93">
        <f t="shared" si="5"/>
        <v>4015647</v>
      </c>
      <c r="CJ82" s="127"/>
      <c r="CK82" s="48">
        <f>+'(I-AIxI)-1xSim_F(IxI)'!H75</f>
        <v>4015647</v>
      </c>
      <c r="CL82" s="48">
        <f t="shared" si="6"/>
        <v>0</v>
      </c>
      <c r="CM82" s="48"/>
      <c r="CN82" s="247">
        <f t="shared" si="7"/>
        <v>1</v>
      </c>
      <c r="CO82" s="360">
        <v>0</v>
      </c>
    </row>
    <row r="83" spans="1:93" ht="19.5" x14ac:dyDescent="0.25">
      <c r="B83" s="56" t="s">
        <v>74</v>
      </c>
      <c r="C83" s="43" t="s">
        <v>185</v>
      </c>
      <c r="D83" s="51">
        <f>'A(IxI)'!D83*D$102</f>
        <v>5368.5790265259247</v>
      </c>
      <c r="E83" s="48">
        <f>'A(IxI)'!E83*E$102</f>
        <v>1779.129221670406</v>
      </c>
      <c r="F83" s="48">
        <f>'A(IxI)'!F83*F$102</f>
        <v>3659.2412324177935</v>
      </c>
      <c r="G83" s="48">
        <f>'A(IxI)'!G83*G$102</f>
        <v>2765.2643934100442</v>
      </c>
      <c r="H83" s="48">
        <f>'A(IxI)'!H83*H$102</f>
        <v>36781.989341558867</v>
      </c>
      <c r="I83" s="48">
        <f>'A(IxI)'!I83*I$102</f>
        <v>14383.936366021428</v>
      </c>
      <c r="J83" s="48">
        <f>'A(IxI)'!J83*J$102</f>
        <v>4473.541548202259</v>
      </c>
      <c r="K83" s="48">
        <f>'A(IxI)'!K83*K$102</f>
        <v>45096.411575654078</v>
      </c>
      <c r="L83" s="48">
        <f>'A(IxI)'!L83*L$102</f>
        <v>2264.8285719023547</v>
      </c>
      <c r="M83" s="48">
        <f>'A(IxI)'!M83*M$102</f>
        <v>12572.309696491177</v>
      </c>
      <c r="N83" s="48">
        <f>'A(IxI)'!N83*N$102</f>
        <v>3312.5456325026776</v>
      </c>
      <c r="O83" s="48">
        <f>'A(IxI)'!O83*O$102</f>
        <v>14364.819066461969</v>
      </c>
      <c r="P83" s="48">
        <f>'A(IxI)'!P83*P$102</f>
        <v>1232.5818728342681</v>
      </c>
      <c r="Q83" s="48">
        <f>'A(IxI)'!Q83*Q$102</f>
        <v>372.56324023936719</v>
      </c>
      <c r="R83" s="48">
        <f>'A(IxI)'!R83*R$102</f>
        <v>50346.187450335987</v>
      </c>
      <c r="S83" s="48">
        <f>'A(IxI)'!S83*S$102</f>
        <v>4602.7434774915928</v>
      </c>
      <c r="T83" s="48">
        <f>'A(IxI)'!T83*T$102</f>
        <v>6291.280113586713</v>
      </c>
      <c r="U83" s="48">
        <f>'A(IxI)'!U83*U$102</f>
        <v>9860.731228211067</v>
      </c>
      <c r="V83" s="48">
        <f>'A(IxI)'!V83*V$102</f>
        <v>13848.086829666967</v>
      </c>
      <c r="W83" s="48">
        <f>'A(IxI)'!W83*W$102</f>
        <v>3520.6309803640202</v>
      </c>
      <c r="X83" s="48">
        <f>'A(IxI)'!X83*X$102</f>
        <v>14603.42908885927</v>
      </c>
      <c r="Y83" s="48">
        <f>'A(IxI)'!Y83*Y$102</f>
        <v>842.82236745765067</v>
      </c>
      <c r="Z83" s="48">
        <f>'A(IxI)'!Z83*Z$102</f>
        <v>4353.7832392225164</v>
      </c>
      <c r="AA83" s="48">
        <f>'A(IxI)'!AA83*AA$102</f>
        <v>1464.7404606295945</v>
      </c>
      <c r="AB83" s="48">
        <f>'A(IxI)'!AB83*AB$102</f>
        <v>2667.6775148163833</v>
      </c>
      <c r="AC83" s="48">
        <f>'A(IxI)'!AC83*AC$102</f>
        <v>731.09464719505638</v>
      </c>
      <c r="AD83" s="48">
        <f>'A(IxI)'!AD83*AD$102</f>
        <v>648.26409556859244</v>
      </c>
      <c r="AE83" s="48">
        <f>'A(IxI)'!AE83*AE$102</f>
        <v>3816.9925092576559</v>
      </c>
      <c r="AF83" s="48">
        <f>'A(IxI)'!AF83*AF$102</f>
        <v>1672.801336828818</v>
      </c>
      <c r="AG83" s="48">
        <f>'A(IxI)'!AG83*AG$102</f>
        <v>333.37761584157784</v>
      </c>
      <c r="AH83" s="48">
        <f>'A(IxI)'!AH83*AH$102</f>
        <v>592.52305598637258</v>
      </c>
      <c r="AI83" s="48">
        <f>'A(IxI)'!AI83*AI$102</f>
        <v>368.93642559580059</v>
      </c>
      <c r="AJ83" s="48">
        <f>'A(IxI)'!AJ83*AJ$102</f>
        <v>0</v>
      </c>
      <c r="AK83" s="48">
        <f>'A(IxI)'!AK83*AK$102</f>
        <v>446.72364050730454</v>
      </c>
      <c r="AL83" s="48">
        <f>'A(IxI)'!AL83*AL$102</f>
        <v>628.12535739531086</v>
      </c>
      <c r="AM83" s="48">
        <f>'A(IxI)'!AM83*AM$102</f>
        <v>243.43331632572844</v>
      </c>
      <c r="AN83" s="48">
        <f>'A(IxI)'!AN83*AN$102</f>
        <v>679.50629739361773</v>
      </c>
      <c r="AO83" s="48">
        <f>'A(IxI)'!AO83*AO$102</f>
        <v>1096.9692210320179</v>
      </c>
      <c r="AP83" s="48">
        <f>'A(IxI)'!AP83*AP$102</f>
        <v>291.99354596601484</v>
      </c>
      <c r="AQ83" s="48">
        <f>'A(IxI)'!AQ83*AQ$102</f>
        <v>2750.2765452042067</v>
      </c>
      <c r="AR83" s="48">
        <f>'A(IxI)'!AR83*AR$102</f>
        <v>492.5779430908072</v>
      </c>
      <c r="AS83" s="48">
        <f>'A(IxI)'!AS83*AS$102</f>
        <v>874.28217946710276</v>
      </c>
      <c r="AT83" s="48">
        <f>'A(IxI)'!AT83*AT$102</f>
        <v>421.85530186314105</v>
      </c>
      <c r="AU83" s="48">
        <f>'A(IxI)'!AU83*AU$102</f>
        <v>165.06881175479111</v>
      </c>
      <c r="AV83" s="48">
        <f>'A(IxI)'!AV83*AV$102</f>
        <v>1120.5195854323413</v>
      </c>
      <c r="AW83" s="48">
        <f>'A(IxI)'!AW83*AW$102</f>
        <v>162.26919452639663</v>
      </c>
      <c r="AX83" s="48">
        <f>'A(IxI)'!AX83*AX$102</f>
        <v>543.06232693442757</v>
      </c>
      <c r="AY83" s="48">
        <f>'A(IxI)'!AY83*AY$102</f>
        <v>590.41191386583739</v>
      </c>
      <c r="AZ83" s="48">
        <f>'A(IxI)'!AZ83*AZ$102</f>
        <v>583.34140230760784</v>
      </c>
      <c r="BA83" s="48">
        <f>'A(IxI)'!BA83*BA$102</f>
        <v>113.45986020677604</v>
      </c>
      <c r="BB83" s="48">
        <f>'A(IxI)'!BB83*BB$102</f>
        <v>395.61416498669359</v>
      </c>
      <c r="BC83" s="48">
        <f>'A(IxI)'!BC83*BC$102</f>
        <v>118.09746856443884</v>
      </c>
      <c r="BD83" s="48">
        <f>'A(IxI)'!BD83*BD$102</f>
        <v>689.35659765375556</v>
      </c>
      <c r="BE83" s="48">
        <f>'A(IxI)'!BE83*BE$102</f>
        <v>358.7579346210253</v>
      </c>
      <c r="BF83" s="48">
        <f>'A(IxI)'!BF83*BF$102</f>
        <v>655.64596353068816</v>
      </c>
      <c r="BG83" s="48">
        <f>'A(IxI)'!BG83*BG$102</f>
        <v>4296.606676937713</v>
      </c>
      <c r="BH83" s="48">
        <f>'A(IxI)'!BH83*BH$102</f>
        <v>510.57002265888451</v>
      </c>
      <c r="BI83" s="48">
        <f>'A(IxI)'!BI83*BI$102</f>
        <v>19910.659041737941</v>
      </c>
      <c r="BJ83" s="48">
        <f>'A(IxI)'!BJ83*BJ$102</f>
        <v>10657.370530468088</v>
      </c>
      <c r="BK83" s="48">
        <f>'A(IxI)'!BK83*BK$102</f>
        <v>35848.462386644787</v>
      </c>
      <c r="BL83" s="48">
        <f>'A(IxI)'!BL83*BL$102</f>
        <v>88.889247709060953</v>
      </c>
      <c r="BM83" s="48">
        <f>'A(IxI)'!BM83*BM$102</f>
        <v>4295.5808955639059</v>
      </c>
      <c r="BN83" s="48">
        <f>'A(IxI)'!BN83*BN$102</f>
        <v>15741.837086594927</v>
      </c>
      <c r="BO83" s="48">
        <f>'A(IxI)'!BO83*BO$102</f>
        <v>93092.24007344748</v>
      </c>
      <c r="BP83" s="48">
        <f>'A(IxI)'!BP83*BP$102</f>
        <v>24480.305487505695</v>
      </c>
      <c r="BQ83" s="48">
        <f>'A(IxI)'!BQ83*BQ$102</f>
        <v>6233.3966354742915</v>
      </c>
      <c r="BR83" s="48">
        <f>'A(IxI)'!BR83*BR$102</f>
        <v>2044.6138435210298</v>
      </c>
      <c r="BS83" s="48">
        <f>'A(IxI)'!BS83*BS$102</f>
        <v>24232.103075507624</v>
      </c>
      <c r="BT83" s="48">
        <f>'A(IxI)'!BT83*BT$102</f>
        <v>149159.95641161094</v>
      </c>
      <c r="BU83" s="48">
        <f>'A(IxI)'!BU83*BU$102</f>
        <v>10205.020924652141</v>
      </c>
      <c r="BV83" s="48">
        <f>'A(IxI)'!BV83*BV$102</f>
        <v>57457.213041230731</v>
      </c>
      <c r="BW83" s="48">
        <f>'A(IxI)'!BW83*BW$102</f>
        <v>7281.9495821474638</v>
      </c>
      <c r="BX83" s="48">
        <f>'A(IxI)'!BX83*BX$102</f>
        <v>28331.850847159592</v>
      </c>
      <c r="BY83" s="48">
        <f>'A(IxI)'!BY83*BY$102</f>
        <v>3957.3287832935125</v>
      </c>
      <c r="BZ83" s="48">
        <f>'A(IxI)'!BZ83*BZ$102</f>
        <v>144148.54593041242</v>
      </c>
      <c r="CA83" s="55">
        <f>'A(IxI)'!CA83*CA$102</f>
        <v>0</v>
      </c>
      <c r="CB83" s="83">
        <f t="shared" si="4"/>
        <v>924389.69231971656</v>
      </c>
      <c r="CC83" s="51">
        <f>'Sim_F(IxI)'!B77</f>
        <v>889353.52380613098</v>
      </c>
      <c r="CD83" s="48">
        <f>'Sim_F(IxI)'!C77</f>
        <v>0</v>
      </c>
      <c r="CE83" s="48">
        <f>'Sim_F(IxI)'!D77</f>
        <v>652516.26711876097</v>
      </c>
      <c r="CF83" s="48">
        <f>'Sim_F(IxI)'!E77</f>
        <v>21160.5539507213</v>
      </c>
      <c r="CG83" s="48">
        <f>'Sim_F(IxI)'!F77</f>
        <v>0</v>
      </c>
      <c r="CH83" s="82">
        <f>'Sim_F(IxI)'!G77</f>
        <v>3128.9628046691</v>
      </c>
      <c r="CI83" s="93">
        <f t="shared" si="5"/>
        <v>2490548.9999999991</v>
      </c>
      <c r="CJ83" s="127"/>
      <c r="CK83" s="48">
        <f>+'(I-AIxI)-1xSim_F(IxI)'!H76</f>
        <v>2490548.9999999953</v>
      </c>
      <c r="CL83" s="48">
        <f t="shared" si="6"/>
        <v>-3.7252902984619141E-9</v>
      </c>
      <c r="CM83" s="48"/>
      <c r="CN83" s="247">
        <f t="shared" si="7"/>
        <v>0.62884099356418321</v>
      </c>
      <c r="CO83" s="360">
        <v>0</v>
      </c>
    </row>
    <row r="84" spans="1:93" ht="19.5" x14ac:dyDescent="0.25">
      <c r="B84" s="56" t="s">
        <v>75</v>
      </c>
      <c r="C84" s="43" t="s">
        <v>186</v>
      </c>
      <c r="D84" s="51">
        <f>'A(IxI)'!D84*D$102</f>
        <v>0</v>
      </c>
      <c r="E84" s="48">
        <f>'A(IxI)'!E84*E$102</f>
        <v>0</v>
      </c>
      <c r="F84" s="48">
        <f>'A(IxI)'!F84*F$102</f>
        <v>0</v>
      </c>
      <c r="G84" s="48">
        <f>'A(IxI)'!G84*G$102</f>
        <v>0</v>
      </c>
      <c r="H84" s="48">
        <f>'A(IxI)'!H84*H$102</f>
        <v>0</v>
      </c>
      <c r="I84" s="48">
        <f>'A(IxI)'!I84*I$102</f>
        <v>0</v>
      </c>
      <c r="J84" s="48">
        <f>'A(IxI)'!J84*J$102</f>
        <v>0</v>
      </c>
      <c r="K84" s="48">
        <f>'A(IxI)'!K84*K$102</f>
        <v>0</v>
      </c>
      <c r="L84" s="48">
        <f>'A(IxI)'!L84*L$102</f>
        <v>0</v>
      </c>
      <c r="M84" s="48">
        <f>'A(IxI)'!M84*M$102</f>
        <v>0</v>
      </c>
      <c r="N84" s="48">
        <f>'A(IxI)'!N84*N$102</f>
        <v>0</v>
      </c>
      <c r="O84" s="48">
        <f>'A(IxI)'!O84*O$102</f>
        <v>0</v>
      </c>
      <c r="P84" s="48">
        <f>'A(IxI)'!P84*P$102</f>
        <v>0</v>
      </c>
      <c r="Q84" s="48">
        <f>'A(IxI)'!Q84*Q$102</f>
        <v>0</v>
      </c>
      <c r="R84" s="48">
        <f>'A(IxI)'!R84*R$102</f>
        <v>0</v>
      </c>
      <c r="S84" s="48">
        <f>'A(IxI)'!S84*S$102</f>
        <v>0</v>
      </c>
      <c r="T84" s="48">
        <f>'A(IxI)'!T84*T$102</f>
        <v>0</v>
      </c>
      <c r="U84" s="48">
        <f>'A(IxI)'!U84*U$102</f>
        <v>0</v>
      </c>
      <c r="V84" s="48">
        <f>'A(IxI)'!V84*V$102</f>
        <v>0</v>
      </c>
      <c r="W84" s="48">
        <f>'A(IxI)'!W84*W$102</f>
        <v>0</v>
      </c>
      <c r="X84" s="48">
        <f>'A(IxI)'!X84*X$102</f>
        <v>0</v>
      </c>
      <c r="Y84" s="48">
        <f>'A(IxI)'!Y84*Y$102</f>
        <v>0</v>
      </c>
      <c r="Z84" s="48">
        <f>'A(IxI)'!Z84*Z$102</f>
        <v>0</v>
      </c>
      <c r="AA84" s="48">
        <f>'A(IxI)'!AA84*AA$102</f>
        <v>0</v>
      </c>
      <c r="AB84" s="48">
        <f>'A(IxI)'!AB84*AB$102</f>
        <v>0</v>
      </c>
      <c r="AC84" s="48">
        <f>'A(IxI)'!AC84*AC$102</f>
        <v>0</v>
      </c>
      <c r="AD84" s="48">
        <f>'A(IxI)'!AD84*AD$102</f>
        <v>0</v>
      </c>
      <c r="AE84" s="48">
        <f>'A(IxI)'!AE84*AE$102</f>
        <v>0</v>
      </c>
      <c r="AF84" s="48">
        <f>'A(IxI)'!AF84*AF$102</f>
        <v>0</v>
      </c>
      <c r="AG84" s="48">
        <f>'A(IxI)'!AG84*AG$102</f>
        <v>0</v>
      </c>
      <c r="AH84" s="48">
        <f>'A(IxI)'!AH84*AH$102</f>
        <v>0</v>
      </c>
      <c r="AI84" s="48">
        <f>'A(IxI)'!AI84*AI$102</f>
        <v>0</v>
      </c>
      <c r="AJ84" s="48">
        <f>'A(IxI)'!AJ84*AJ$102</f>
        <v>0</v>
      </c>
      <c r="AK84" s="48">
        <f>'A(IxI)'!AK84*AK$102</f>
        <v>0</v>
      </c>
      <c r="AL84" s="48">
        <f>'A(IxI)'!AL84*AL$102</f>
        <v>0</v>
      </c>
      <c r="AM84" s="48">
        <f>'A(IxI)'!AM84*AM$102</f>
        <v>0</v>
      </c>
      <c r="AN84" s="48">
        <f>'A(IxI)'!AN84*AN$102</f>
        <v>0</v>
      </c>
      <c r="AO84" s="48">
        <f>'A(IxI)'!AO84*AO$102</f>
        <v>0</v>
      </c>
      <c r="AP84" s="48">
        <f>'A(IxI)'!AP84*AP$102</f>
        <v>0</v>
      </c>
      <c r="AQ84" s="48">
        <f>'A(IxI)'!AQ84*AQ$102</f>
        <v>0</v>
      </c>
      <c r="AR84" s="48">
        <f>'A(IxI)'!AR84*AR$102</f>
        <v>0</v>
      </c>
      <c r="AS84" s="48">
        <f>'A(IxI)'!AS84*AS$102</f>
        <v>0</v>
      </c>
      <c r="AT84" s="48">
        <f>'A(IxI)'!AT84*AT$102</f>
        <v>0</v>
      </c>
      <c r="AU84" s="48">
        <f>'A(IxI)'!AU84*AU$102</f>
        <v>0</v>
      </c>
      <c r="AV84" s="48">
        <f>'A(IxI)'!AV84*AV$102</f>
        <v>0</v>
      </c>
      <c r="AW84" s="48">
        <f>'A(IxI)'!AW84*AW$102</f>
        <v>0</v>
      </c>
      <c r="AX84" s="48">
        <f>'A(IxI)'!AX84*AX$102</f>
        <v>0</v>
      </c>
      <c r="AY84" s="48">
        <f>'A(IxI)'!AY84*AY$102</f>
        <v>0</v>
      </c>
      <c r="AZ84" s="48">
        <f>'A(IxI)'!AZ84*AZ$102</f>
        <v>0</v>
      </c>
      <c r="BA84" s="48">
        <f>'A(IxI)'!BA84*BA$102</f>
        <v>0</v>
      </c>
      <c r="BB84" s="48">
        <f>'A(IxI)'!BB84*BB$102</f>
        <v>0</v>
      </c>
      <c r="BC84" s="48">
        <f>'A(IxI)'!BC84*BC$102</f>
        <v>0</v>
      </c>
      <c r="BD84" s="48">
        <f>'A(IxI)'!BD84*BD$102</f>
        <v>0</v>
      </c>
      <c r="BE84" s="48">
        <f>'A(IxI)'!BE84*BE$102</f>
        <v>0</v>
      </c>
      <c r="BF84" s="48">
        <f>'A(IxI)'!BF84*BF$102</f>
        <v>0</v>
      </c>
      <c r="BG84" s="48">
        <f>'A(IxI)'!BG84*BG$102</f>
        <v>0</v>
      </c>
      <c r="BH84" s="48">
        <f>'A(IxI)'!BH84*BH$102</f>
        <v>0</v>
      </c>
      <c r="BI84" s="48">
        <f>'A(IxI)'!BI84*BI$102</f>
        <v>0</v>
      </c>
      <c r="BJ84" s="48">
        <f>'A(IxI)'!BJ84*BJ$102</f>
        <v>0</v>
      </c>
      <c r="BK84" s="48">
        <f>'A(IxI)'!BK84*BK$102</f>
        <v>0</v>
      </c>
      <c r="BL84" s="48">
        <f>'A(IxI)'!BL84*BL$102</f>
        <v>0</v>
      </c>
      <c r="BM84" s="48">
        <f>'A(IxI)'!BM84*BM$102</f>
        <v>0</v>
      </c>
      <c r="BN84" s="48">
        <f>'A(IxI)'!BN84*BN$102</f>
        <v>0</v>
      </c>
      <c r="BO84" s="48">
        <f>'A(IxI)'!BO84*BO$102</f>
        <v>0</v>
      </c>
      <c r="BP84" s="48">
        <f>'A(IxI)'!BP84*BP$102</f>
        <v>0</v>
      </c>
      <c r="BQ84" s="48">
        <f>'A(IxI)'!BQ84*BQ$102</f>
        <v>0</v>
      </c>
      <c r="BR84" s="48">
        <f>'A(IxI)'!BR84*BR$102</f>
        <v>0</v>
      </c>
      <c r="BS84" s="48">
        <f>'A(IxI)'!BS84*BS$102</f>
        <v>0</v>
      </c>
      <c r="BT84" s="48">
        <f>'A(IxI)'!BT84*BT$102</f>
        <v>0</v>
      </c>
      <c r="BU84" s="48">
        <f>'A(IxI)'!BU84*BU$102</f>
        <v>0</v>
      </c>
      <c r="BV84" s="48">
        <f>'A(IxI)'!BV84*BV$102</f>
        <v>0</v>
      </c>
      <c r="BW84" s="48">
        <f>'A(IxI)'!BW84*BW$102</f>
        <v>0</v>
      </c>
      <c r="BX84" s="48">
        <f>'A(IxI)'!BX84*BX$102</f>
        <v>0</v>
      </c>
      <c r="BY84" s="48">
        <f>'A(IxI)'!BY84*BY$102</f>
        <v>0</v>
      </c>
      <c r="BZ84" s="48">
        <f>'A(IxI)'!BZ84*BZ$102</f>
        <v>0</v>
      </c>
      <c r="CA84" s="55">
        <f>'A(IxI)'!CA84*CA$102</f>
        <v>0</v>
      </c>
      <c r="CB84" s="83">
        <f t="shared" si="4"/>
        <v>0</v>
      </c>
      <c r="CC84" s="51">
        <f>'Sim_F(IxI)'!B78</f>
        <v>867453</v>
      </c>
      <c r="CD84" s="48">
        <f>'Sim_F(IxI)'!C78</f>
        <v>0</v>
      </c>
      <c r="CE84" s="48">
        <f>'Sim_F(IxI)'!D78</f>
        <v>0</v>
      </c>
      <c r="CF84" s="48">
        <f>'Sim_F(IxI)'!E78</f>
        <v>0</v>
      </c>
      <c r="CG84" s="48">
        <f>'Sim_F(IxI)'!F78</f>
        <v>0</v>
      </c>
      <c r="CH84" s="82">
        <f>'Sim_F(IxI)'!G78</f>
        <v>0</v>
      </c>
      <c r="CI84" s="93">
        <f t="shared" si="5"/>
        <v>867453</v>
      </c>
      <c r="CJ84" s="127"/>
      <c r="CK84" s="48">
        <f>+'(I-AIxI)-1xSim_F(IxI)'!H77</f>
        <v>867453</v>
      </c>
      <c r="CL84" s="48">
        <f t="shared" si="6"/>
        <v>0</v>
      </c>
      <c r="CM84" s="48"/>
      <c r="CN84" s="247">
        <f t="shared" si="7"/>
        <v>1</v>
      </c>
      <c r="CO84" s="360">
        <v>0</v>
      </c>
    </row>
    <row r="85" spans="1:93" ht="19.5" x14ac:dyDescent="0.25">
      <c r="A85" s="28"/>
      <c r="B85" s="57" t="s">
        <v>720</v>
      </c>
      <c r="C85" s="46" t="s">
        <v>710</v>
      </c>
      <c r="D85" s="58">
        <f>+'Ud pb'!D85</f>
        <v>0</v>
      </c>
      <c r="E85" s="59">
        <f>+'Ud pb'!E85</f>
        <v>0</v>
      </c>
      <c r="F85" s="59">
        <f>+'Ud pb'!F85</f>
        <v>0</v>
      </c>
      <c r="G85" s="59">
        <f>+'Ud pb'!G85</f>
        <v>0</v>
      </c>
      <c r="H85" s="59">
        <f>+'Ud pb'!H85</f>
        <v>0</v>
      </c>
      <c r="I85" s="59">
        <f>+'Ud pb'!I85</f>
        <v>0</v>
      </c>
      <c r="J85" s="59">
        <f>+'Ud pb'!J85</f>
        <v>0</v>
      </c>
      <c r="K85" s="59">
        <f>+'Ud pb'!K85</f>
        <v>0</v>
      </c>
      <c r="L85" s="59">
        <f>+'Ud pb'!L85</f>
        <v>0</v>
      </c>
      <c r="M85" s="59">
        <f>+'Ud pb'!M85</f>
        <v>0</v>
      </c>
      <c r="N85" s="59">
        <f>+'Ud pb'!N85</f>
        <v>0</v>
      </c>
      <c r="O85" s="59">
        <f>+'Ud pb'!O85</f>
        <v>0</v>
      </c>
      <c r="P85" s="59">
        <f>+'Ud pb'!P85</f>
        <v>0</v>
      </c>
      <c r="Q85" s="59">
        <f>+'Ud pb'!Q85</f>
        <v>0</v>
      </c>
      <c r="R85" s="59">
        <f>+'Ud pb'!R85</f>
        <v>0</v>
      </c>
      <c r="S85" s="59">
        <f>+'Ud pb'!S85</f>
        <v>0</v>
      </c>
      <c r="T85" s="59">
        <f>+'Ud pb'!T85</f>
        <v>0</v>
      </c>
      <c r="U85" s="59">
        <f>+'Ud pb'!U85</f>
        <v>0</v>
      </c>
      <c r="V85" s="59">
        <f>+'Ud pb'!V85</f>
        <v>0</v>
      </c>
      <c r="W85" s="59">
        <f>+'Ud pb'!W85</f>
        <v>0</v>
      </c>
      <c r="X85" s="59">
        <f>+'Ud pb'!X85</f>
        <v>0</v>
      </c>
      <c r="Y85" s="59">
        <f>+'Ud pb'!Y85</f>
        <v>0</v>
      </c>
      <c r="Z85" s="59">
        <f>+'Ud pb'!Z85</f>
        <v>0</v>
      </c>
      <c r="AA85" s="59">
        <f>+'Ud pb'!AA85</f>
        <v>0</v>
      </c>
      <c r="AB85" s="59">
        <f>+'Ud pb'!AB85</f>
        <v>0</v>
      </c>
      <c r="AC85" s="59">
        <f>+'Ud pb'!AC85</f>
        <v>0</v>
      </c>
      <c r="AD85" s="59">
        <f>+'Ud pb'!AD85</f>
        <v>0</v>
      </c>
      <c r="AE85" s="59">
        <f>+'Ud pb'!AE85</f>
        <v>0</v>
      </c>
      <c r="AF85" s="59">
        <f>+'Ud pb'!AF85</f>
        <v>0</v>
      </c>
      <c r="AG85" s="59">
        <f>+'Ud pb'!AG85</f>
        <v>0</v>
      </c>
      <c r="AH85" s="59">
        <f>+'Ud pb'!AH85</f>
        <v>0</v>
      </c>
      <c r="AI85" s="59">
        <f>+'Ud pb'!AI85</f>
        <v>0</v>
      </c>
      <c r="AJ85" s="59">
        <f>+'Ud pb'!AJ85</f>
        <v>0</v>
      </c>
      <c r="AK85" s="59">
        <f>+'Ud pb'!AK85</f>
        <v>0</v>
      </c>
      <c r="AL85" s="59">
        <f>+'Ud pb'!AL85</f>
        <v>0</v>
      </c>
      <c r="AM85" s="59">
        <f>+'Ud pb'!AM85</f>
        <v>0</v>
      </c>
      <c r="AN85" s="59">
        <f>+'Ud pb'!AN85</f>
        <v>0</v>
      </c>
      <c r="AO85" s="59">
        <f>+'Ud pb'!AO85</f>
        <v>0</v>
      </c>
      <c r="AP85" s="59">
        <f>+'Ud pb'!AP85</f>
        <v>0</v>
      </c>
      <c r="AQ85" s="59">
        <f>+'Ud pb'!AQ85</f>
        <v>0</v>
      </c>
      <c r="AR85" s="59">
        <f>+'Ud pb'!AR85</f>
        <v>0</v>
      </c>
      <c r="AS85" s="59">
        <f>+'Ud pb'!AS85</f>
        <v>0</v>
      </c>
      <c r="AT85" s="59">
        <f>+'Ud pb'!AT85</f>
        <v>0</v>
      </c>
      <c r="AU85" s="59">
        <f>+'Ud pb'!AU85</f>
        <v>0</v>
      </c>
      <c r="AV85" s="59">
        <f>+'Ud pb'!AV85</f>
        <v>0</v>
      </c>
      <c r="AW85" s="59">
        <f>+'Ud pb'!AW85</f>
        <v>0</v>
      </c>
      <c r="AX85" s="59">
        <f>+'Ud pb'!AX85</f>
        <v>0</v>
      </c>
      <c r="AY85" s="59">
        <f>+'Ud pb'!AY85</f>
        <v>0</v>
      </c>
      <c r="AZ85" s="59">
        <f>+'Ud pb'!AZ85</f>
        <v>0</v>
      </c>
      <c r="BA85" s="59">
        <f>+'Ud pb'!BA85</f>
        <v>0</v>
      </c>
      <c r="BB85" s="59">
        <f>+'Ud pb'!BB85</f>
        <v>0</v>
      </c>
      <c r="BC85" s="59">
        <f>+'Ud pb'!BC85</f>
        <v>0</v>
      </c>
      <c r="BD85" s="59">
        <f>+'Ud pb'!BD85</f>
        <v>0</v>
      </c>
      <c r="BE85" s="59">
        <f>+'Ud pb'!BE85</f>
        <v>0</v>
      </c>
      <c r="BF85" s="59">
        <f>+'Ud pb'!BF85</f>
        <v>0</v>
      </c>
      <c r="BG85" s="59">
        <f>+'Ud pb'!BG85</f>
        <v>0</v>
      </c>
      <c r="BH85" s="59">
        <f>+'Ud pb'!BH85</f>
        <v>0</v>
      </c>
      <c r="BI85" s="59">
        <f>+'Ud pb'!BI85</f>
        <v>0</v>
      </c>
      <c r="BJ85" s="59">
        <f>+'Ud pb'!BJ85</f>
        <v>0</v>
      </c>
      <c r="BK85" s="59">
        <f>+'Ud pb'!BK85</f>
        <v>0</v>
      </c>
      <c r="BL85" s="59">
        <f>+'Ud pb'!BL85</f>
        <v>0</v>
      </c>
      <c r="BM85" s="59">
        <f>+'Ud pb'!BM85</f>
        <v>0</v>
      </c>
      <c r="BN85" s="59">
        <f>+'Ud pb'!BN85</f>
        <v>0</v>
      </c>
      <c r="BO85" s="59">
        <f>+'Ud pb'!BO85</f>
        <v>0</v>
      </c>
      <c r="BP85" s="59">
        <f>+'Ud pb'!BP85</f>
        <v>0</v>
      </c>
      <c r="BQ85" s="59">
        <f>+'Ud pb'!BQ85</f>
        <v>0</v>
      </c>
      <c r="BR85" s="59">
        <f>+'Ud pb'!BR85</f>
        <v>0</v>
      </c>
      <c r="BS85" s="59">
        <f>+'Ud pb'!BS85</f>
        <v>0</v>
      </c>
      <c r="BT85" s="59">
        <f>+'Ud pb'!BT85</f>
        <v>0</v>
      </c>
      <c r="BU85" s="59">
        <f>+'Ud pb'!BU85</f>
        <v>0</v>
      </c>
      <c r="BV85" s="59">
        <f>+'Ud pb'!BV85</f>
        <v>0</v>
      </c>
      <c r="BW85" s="59">
        <f>+'Ud pb'!BW85</f>
        <v>0</v>
      </c>
      <c r="BX85" s="59">
        <f>+'Ud pb'!BX85</f>
        <v>0</v>
      </c>
      <c r="BY85" s="59">
        <f>+'Ud pb'!BY85</f>
        <v>0</v>
      </c>
      <c r="BZ85" s="59">
        <f>+'Ud pb'!BZ85</f>
        <v>0</v>
      </c>
      <c r="CA85" s="60">
        <f>+'Ud pb'!CA85</f>
        <v>0</v>
      </c>
      <c r="CB85" s="84">
        <f t="shared" si="4"/>
        <v>0</v>
      </c>
      <c r="CC85" s="78">
        <f>+'Ud pb'!CC85</f>
        <v>-1894359</v>
      </c>
      <c r="CD85" s="75">
        <f>+'Ud pb'!CD85</f>
        <v>0</v>
      </c>
      <c r="CE85" s="75">
        <f>+'Ud pb'!CE85</f>
        <v>0</v>
      </c>
      <c r="CF85" s="75">
        <f>+'Ud pb'!CF85</f>
        <v>0</v>
      </c>
      <c r="CG85" s="75">
        <f>+'Ud pb'!CG85</f>
        <v>0</v>
      </c>
      <c r="CH85" s="98">
        <f>+'Ud pb'!CH85</f>
        <v>1894359</v>
      </c>
      <c r="CI85" s="94">
        <f>+'Ud pb'!CI85</f>
        <v>0</v>
      </c>
      <c r="CJ85" s="127"/>
      <c r="CK85" s="48">
        <f>+'(I-AIxI)-1xSim_F(IxI)'!H78</f>
        <v>0</v>
      </c>
      <c r="CL85" s="48">
        <f t="shared" si="6"/>
        <v>0</v>
      </c>
      <c r="CM85" s="48"/>
      <c r="CN85" s="48"/>
      <c r="CO85" s="360">
        <v>0</v>
      </c>
    </row>
    <row r="86" spans="1:93" x14ac:dyDescent="0.25">
      <c r="C86" s="125" t="s">
        <v>831</v>
      </c>
      <c r="D86" s="177">
        <f>SUM(D9:D85)</f>
        <v>209936.12400478579</v>
      </c>
      <c r="E86" s="178">
        <f t="shared" ref="E86:BP86" si="8">SUM(E9:E85)</f>
        <v>227234.62183384562</v>
      </c>
      <c r="F86" s="178">
        <f t="shared" si="8"/>
        <v>277942.16401547438</v>
      </c>
      <c r="G86" s="178">
        <f t="shared" si="8"/>
        <v>139784.40887780199</v>
      </c>
      <c r="H86" s="178">
        <f t="shared" si="8"/>
        <v>1930008.0173408345</v>
      </c>
      <c r="I86" s="178">
        <f t="shared" si="8"/>
        <v>570950.72795731225</v>
      </c>
      <c r="J86" s="178">
        <f t="shared" si="8"/>
        <v>248612.50652461281</v>
      </c>
      <c r="K86" s="178">
        <f t="shared" si="8"/>
        <v>971557.12805521511</v>
      </c>
      <c r="L86" s="178">
        <f t="shared" si="8"/>
        <v>224887.51595088546</v>
      </c>
      <c r="M86" s="178">
        <f t="shared" si="8"/>
        <v>1649061.3739159897</v>
      </c>
      <c r="N86" s="178">
        <f t="shared" si="8"/>
        <v>137488.88609868308</v>
      </c>
      <c r="O86" s="178">
        <f t="shared" si="8"/>
        <v>3914871.0131453839</v>
      </c>
      <c r="P86" s="178">
        <f t="shared" si="8"/>
        <v>1152510.7699322356</v>
      </c>
      <c r="Q86" s="178">
        <f t="shared" si="8"/>
        <v>4144169.111424197</v>
      </c>
      <c r="R86" s="178">
        <f t="shared" si="8"/>
        <v>1435909.0696338792</v>
      </c>
      <c r="S86" s="178">
        <f t="shared" si="8"/>
        <v>147782.417075445</v>
      </c>
      <c r="T86" s="178">
        <f t="shared" si="8"/>
        <v>1682038.7878015751</v>
      </c>
      <c r="U86" s="178">
        <f t="shared" si="8"/>
        <v>2287272.9704983677</v>
      </c>
      <c r="V86" s="178">
        <f t="shared" si="8"/>
        <v>4227035.5471222624</v>
      </c>
      <c r="W86" s="178">
        <f t="shared" si="8"/>
        <v>1122658.1048621368</v>
      </c>
      <c r="X86" s="178">
        <f t="shared" si="8"/>
        <v>1280874.6528910252</v>
      </c>
      <c r="Y86" s="178">
        <f t="shared" si="8"/>
        <v>407500.57193896023</v>
      </c>
      <c r="Z86" s="178">
        <f t="shared" si="8"/>
        <v>939668.15723695047</v>
      </c>
      <c r="AA86" s="178">
        <f t="shared" si="8"/>
        <v>294071.16322693456</v>
      </c>
      <c r="AB86" s="178">
        <f t="shared" si="8"/>
        <v>418298.73801796825</v>
      </c>
      <c r="AC86" s="178">
        <f t="shared" si="8"/>
        <v>125567.53998013938</v>
      </c>
      <c r="AD86" s="178">
        <f t="shared" si="8"/>
        <v>169641.43125330674</v>
      </c>
      <c r="AE86" s="178">
        <f t="shared" si="8"/>
        <v>1226450.0436280477</v>
      </c>
      <c r="AF86" s="178">
        <f t="shared" si="8"/>
        <v>614214.26963693812</v>
      </c>
      <c r="AG86" s="178">
        <f t="shared" si="8"/>
        <v>93000.153529923919</v>
      </c>
      <c r="AH86" s="178">
        <f t="shared" si="8"/>
        <v>459160.90615495789</v>
      </c>
      <c r="AI86" s="178">
        <f t="shared" si="8"/>
        <v>243972.01782526789</v>
      </c>
      <c r="AJ86" s="178">
        <f t="shared" si="8"/>
        <v>0</v>
      </c>
      <c r="AK86" s="178">
        <f t="shared" si="8"/>
        <v>168969.23862896647</v>
      </c>
      <c r="AL86" s="178">
        <f t="shared" si="8"/>
        <v>328956.27586108586</v>
      </c>
      <c r="AM86" s="178">
        <f t="shared" si="8"/>
        <v>134547.40021248831</v>
      </c>
      <c r="AN86" s="178">
        <f t="shared" si="8"/>
        <v>502645.15033058281</v>
      </c>
      <c r="AO86" s="178">
        <f t="shared" si="8"/>
        <v>900418.35783745255</v>
      </c>
      <c r="AP86" s="178">
        <f t="shared" si="8"/>
        <v>196453.44287479523</v>
      </c>
      <c r="AQ86" s="178">
        <f t="shared" si="8"/>
        <v>1729962.0883491375</v>
      </c>
      <c r="AR86" s="178">
        <f t="shared" si="8"/>
        <v>206530.5258209098</v>
      </c>
      <c r="AS86" s="178">
        <f t="shared" si="8"/>
        <v>417106.93738585507</v>
      </c>
      <c r="AT86" s="178">
        <f t="shared" si="8"/>
        <v>177835.01556381895</v>
      </c>
      <c r="AU86" s="178">
        <f t="shared" si="8"/>
        <v>60143.034430568456</v>
      </c>
      <c r="AV86" s="178">
        <f t="shared" si="8"/>
        <v>418445.97049340903</v>
      </c>
      <c r="AW86" s="178">
        <f t="shared" si="8"/>
        <v>136654.90845102858</v>
      </c>
      <c r="AX86" s="178">
        <f t="shared" si="8"/>
        <v>470536.87702323659</v>
      </c>
      <c r="AY86" s="178">
        <f t="shared" si="8"/>
        <v>767775.09703841782</v>
      </c>
      <c r="AZ86" s="178">
        <f t="shared" si="8"/>
        <v>386032.03042973124</v>
      </c>
      <c r="BA86" s="178">
        <f t="shared" si="8"/>
        <v>73732.912651388018</v>
      </c>
      <c r="BB86" s="178">
        <f t="shared" si="8"/>
        <v>266391.14387963212</v>
      </c>
      <c r="BC86" s="178">
        <f t="shared" si="8"/>
        <v>75169.137417319362</v>
      </c>
      <c r="BD86" s="178">
        <f t="shared" si="8"/>
        <v>163664.12530481102</v>
      </c>
      <c r="BE86" s="178">
        <f t="shared" si="8"/>
        <v>239626.35464445211</v>
      </c>
      <c r="BF86" s="178">
        <f t="shared" si="8"/>
        <v>319116.59132926899</v>
      </c>
      <c r="BG86" s="178">
        <f t="shared" si="8"/>
        <v>1936951.6586134376</v>
      </c>
      <c r="BH86" s="178">
        <f t="shared" si="8"/>
        <v>642150.63554186712</v>
      </c>
      <c r="BI86" s="178">
        <f t="shared" si="8"/>
        <v>4382919.9593220931</v>
      </c>
      <c r="BJ86" s="178">
        <f t="shared" si="8"/>
        <v>9465653.1225793213</v>
      </c>
      <c r="BK86" s="178">
        <f t="shared" si="8"/>
        <v>5465320.0608952269</v>
      </c>
      <c r="BL86" s="178">
        <f t="shared" si="8"/>
        <v>211785.89497346751</v>
      </c>
      <c r="BM86" s="178">
        <f t="shared" si="8"/>
        <v>285050.56130571128</v>
      </c>
      <c r="BN86" s="178">
        <f t="shared" si="8"/>
        <v>1198925.7712153357</v>
      </c>
      <c r="BO86" s="178">
        <f t="shared" si="8"/>
        <v>2308001.7640449102</v>
      </c>
      <c r="BP86" s="178">
        <f t="shared" si="8"/>
        <v>2019055.4980074323</v>
      </c>
      <c r="BQ86" s="178">
        <f t="shared" ref="BQ86:CI86" si="9">SUM(BQ9:BQ85)</f>
        <v>1124448.5445744253</v>
      </c>
      <c r="BR86" s="178">
        <f t="shared" si="9"/>
        <v>346584.70963343495</v>
      </c>
      <c r="BS86" s="178">
        <f t="shared" si="9"/>
        <v>2646008.7218494769</v>
      </c>
      <c r="BT86" s="178">
        <f t="shared" si="9"/>
        <v>4714356.5532922745</v>
      </c>
      <c r="BU86" s="178">
        <f t="shared" si="9"/>
        <v>1249012.8150089828</v>
      </c>
      <c r="BV86" s="178">
        <f t="shared" si="9"/>
        <v>1155732.5787326626</v>
      </c>
      <c r="BW86" s="178">
        <f t="shared" si="9"/>
        <v>404525.81053978845</v>
      </c>
      <c r="BX86" s="178">
        <f t="shared" si="9"/>
        <v>2124564.8151071379</v>
      </c>
      <c r="BY86" s="178">
        <f t="shared" si="9"/>
        <v>645315.01791020483</v>
      </c>
      <c r="BZ86" s="178">
        <f t="shared" si="9"/>
        <v>1268382.9795030798</v>
      </c>
      <c r="CA86" s="179">
        <f t="shared" si="9"/>
        <v>0</v>
      </c>
      <c r="CB86" s="239">
        <f t="shared" si="4"/>
        <v>84709590.999999955</v>
      </c>
      <c r="CC86" s="240">
        <f t="shared" si="9"/>
        <v>64126255.999999955</v>
      </c>
      <c r="CD86" s="178">
        <f t="shared" si="9"/>
        <v>16580207</v>
      </c>
      <c r="CE86" s="178">
        <f t="shared" si="9"/>
        <v>1777550</v>
      </c>
      <c r="CF86" s="178">
        <f t="shared" si="9"/>
        <v>14941387.000000004</v>
      </c>
      <c r="CG86" s="178">
        <f t="shared" si="9"/>
        <v>418396.99999999948</v>
      </c>
      <c r="CH86" s="179">
        <f t="shared" si="9"/>
        <v>37757096.999999993</v>
      </c>
      <c r="CI86" s="50">
        <f t="shared" si="9"/>
        <v>220310484.99999991</v>
      </c>
      <c r="CJ86" s="127"/>
      <c r="CK86" s="81"/>
      <c r="CL86" s="81"/>
      <c r="CM86" s="241"/>
    </row>
    <row r="87" spans="1:93" x14ac:dyDescent="0.25">
      <c r="C87" s="181" t="s">
        <v>832</v>
      </c>
      <c r="D87" s="61">
        <f>'A(IxI)'!D98*D$102</f>
        <v>40911.37700624529</v>
      </c>
      <c r="E87" s="48">
        <f>'A(IxI)'!E98*E$102</f>
        <v>17994.02148596082</v>
      </c>
      <c r="F87" s="48">
        <f>'A(IxI)'!F98*F$102</f>
        <v>18109.441952797035</v>
      </c>
      <c r="G87" s="48">
        <f>'A(IxI)'!G98*G$102</f>
        <v>8582.2408737267669</v>
      </c>
      <c r="H87" s="48">
        <f>'A(IxI)'!H98*H$102</f>
        <v>482536.1209337489</v>
      </c>
      <c r="I87" s="48">
        <f>'A(IxI)'!I98*I$102</f>
        <v>33959.654944140697</v>
      </c>
      <c r="J87" s="48">
        <f>'A(IxI)'!J98*J$102</f>
        <v>32304.86787553658</v>
      </c>
      <c r="K87" s="48">
        <f>'A(IxI)'!K98*K$102</f>
        <v>182445.71666080345</v>
      </c>
      <c r="L87" s="48">
        <f>'A(IxI)'!L98*L$102</f>
        <v>1851.4358644067099</v>
      </c>
      <c r="M87" s="48">
        <f>'A(IxI)'!M98*M$102</f>
        <v>37572.370218033037</v>
      </c>
      <c r="N87" s="48">
        <f>'A(IxI)'!N98*N$102</f>
        <v>19545.82019633134</v>
      </c>
      <c r="O87" s="48">
        <f>'A(IxI)'!O98*O$102</f>
        <v>775169.36766897433</v>
      </c>
      <c r="P87" s="48">
        <f>'A(IxI)'!P98*P$102</f>
        <v>65367.309520940595</v>
      </c>
      <c r="Q87" s="48">
        <f>'A(IxI)'!Q98*Q$102</f>
        <v>32873.66445145027</v>
      </c>
      <c r="R87" s="48">
        <f>'A(IxI)'!R98*R$102</f>
        <v>57759.466441297191</v>
      </c>
      <c r="S87" s="48">
        <f>'A(IxI)'!S98*S$102</f>
        <v>4452.8649194661211</v>
      </c>
      <c r="T87" s="48">
        <f>'A(IxI)'!T98*T$102</f>
        <v>191834.93134413427</v>
      </c>
      <c r="U87" s="48">
        <f>'A(IxI)'!U98*U$102</f>
        <v>108344.73424668885</v>
      </c>
      <c r="V87" s="48">
        <f>'A(IxI)'!V98*V$102</f>
        <v>13351.841966739366</v>
      </c>
      <c r="W87" s="48">
        <f>'A(IxI)'!W98*W$102</f>
        <v>146678.5926289132</v>
      </c>
      <c r="X87" s="48">
        <f>'A(IxI)'!X98*X$102</f>
        <v>24168.677145013033</v>
      </c>
      <c r="Y87" s="48">
        <f>'A(IxI)'!Y98*Y$102</f>
        <v>13805.404342163492</v>
      </c>
      <c r="Z87" s="48">
        <f>'A(IxI)'!Z98*Z$102</f>
        <v>341975.62071626267</v>
      </c>
      <c r="AA87" s="48">
        <f>'A(IxI)'!AA98*AA$102</f>
        <v>1485.4256885844891</v>
      </c>
      <c r="AB87" s="48">
        <f>'A(IxI)'!AB98*AB$102</f>
        <v>32032.606541674741</v>
      </c>
      <c r="AC87" s="48">
        <f>'A(IxI)'!AC98*AC$102</f>
        <v>33441.160324284101</v>
      </c>
      <c r="AD87" s="48">
        <f>'A(IxI)'!AD98*AD$102</f>
        <v>14611.014537505693</v>
      </c>
      <c r="AE87" s="48">
        <f>'A(IxI)'!AE98*AE$102</f>
        <v>1007848.3196065286</v>
      </c>
      <c r="AF87" s="48">
        <f>'A(IxI)'!AF98*AF$102</f>
        <v>101711.22707054326</v>
      </c>
      <c r="AG87" s="48">
        <f>'A(IxI)'!AG98*AG$102</f>
        <v>983.09258905834395</v>
      </c>
      <c r="AH87" s="48">
        <f>'A(IxI)'!AH98*AH$102</f>
        <v>169222.5460987456</v>
      </c>
      <c r="AI87" s="48">
        <f>'A(IxI)'!AI98*AI$102</f>
        <v>68051.907180843467</v>
      </c>
      <c r="AJ87" s="48">
        <f>'A(IxI)'!AJ98*AJ$102</f>
        <v>0</v>
      </c>
      <c r="AK87" s="48">
        <f>'A(IxI)'!AK98*AK$102</f>
        <v>125613.02850466275</v>
      </c>
      <c r="AL87" s="48">
        <f>'A(IxI)'!AL98*AL$102</f>
        <v>168625.69461159082</v>
      </c>
      <c r="AM87" s="48">
        <f>'A(IxI)'!AM98*AM$102</f>
        <v>35314.97784747219</v>
      </c>
      <c r="AN87" s="48">
        <f>'A(IxI)'!AN98*AN$102</f>
        <v>69244.217200453175</v>
      </c>
      <c r="AO87" s="48">
        <f>'A(IxI)'!AO98*AO$102</f>
        <v>454919.10918345017</v>
      </c>
      <c r="AP87" s="48">
        <f>'A(IxI)'!AP98*AP$102</f>
        <v>73474.274175034981</v>
      </c>
      <c r="AQ87" s="48">
        <f>'A(IxI)'!AQ98*AQ$102</f>
        <v>2846095.8722363939</v>
      </c>
      <c r="AR87" s="48">
        <f>'A(IxI)'!AR98*AR$102</f>
        <v>213487.1103771647</v>
      </c>
      <c r="AS87" s="48">
        <f>'A(IxI)'!AS98*AS$102</f>
        <v>347205.02057149622</v>
      </c>
      <c r="AT87" s="48">
        <f>'A(IxI)'!AT98*AT$102</f>
        <v>140069.606690146</v>
      </c>
      <c r="AU87" s="48">
        <f>'A(IxI)'!AU98*AU$102</f>
        <v>58841.963736206431</v>
      </c>
      <c r="AV87" s="48">
        <f>'A(IxI)'!AV98*AV$102</f>
        <v>545465.26339455135</v>
      </c>
      <c r="AW87" s="48">
        <f>'A(IxI)'!AW98*AW$102</f>
        <v>54672.692104938949</v>
      </c>
      <c r="AX87" s="48">
        <f>'A(IxI)'!AX98*AX$102</f>
        <v>88266.180328589879</v>
      </c>
      <c r="AY87" s="48">
        <f>'A(IxI)'!AY98*AY$102</f>
        <v>298970.35947716888</v>
      </c>
      <c r="AZ87" s="48">
        <f>'A(IxI)'!AZ98*AZ$102</f>
        <v>252670.58131550951</v>
      </c>
      <c r="BA87" s="48">
        <f>'A(IxI)'!BA98*BA$102</f>
        <v>60460.976251493783</v>
      </c>
      <c r="BB87" s="48">
        <f>'A(IxI)'!BB98*BB$102</f>
        <v>292704.68360382348</v>
      </c>
      <c r="BC87" s="48">
        <f>'A(IxI)'!BC98*BC$102</f>
        <v>50330.510317470369</v>
      </c>
      <c r="BD87" s="48">
        <f>'A(IxI)'!BD98*BD$102</f>
        <v>283632.95746910787</v>
      </c>
      <c r="BE87" s="48">
        <f>'A(IxI)'!BE98*BE$102</f>
        <v>103890.74007452567</v>
      </c>
      <c r="BF87" s="48">
        <f>'A(IxI)'!BF98*BF$102</f>
        <v>55427.347792681641</v>
      </c>
      <c r="BG87" s="48">
        <f>'A(IxI)'!BG98*BG$102</f>
        <v>412929.29027386906</v>
      </c>
      <c r="BH87" s="48">
        <f>'A(IxI)'!BH98*BH$102</f>
        <v>5002.0249157730532</v>
      </c>
      <c r="BI87" s="48">
        <f>'A(IxI)'!BI98*BI$102</f>
        <v>750655.82697245025</v>
      </c>
      <c r="BJ87" s="48">
        <f>'A(IxI)'!BJ98*BJ$102</f>
        <v>595761.74069876235</v>
      </c>
      <c r="BK87" s="48">
        <f>'A(IxI)'!BK98*BK$102</f>
        <v>2607166.2899831268</v>
      </c>
      <c r="BL87" s="48">
        <f>'A(IxI)'!BL98*BL$102</f>
        <v>378.20021725848517</v>
      </c>
      <c r="BM87" s="48">
        <f>'A(IxI)'!BM98*BM$102</f>
        <v>7943.8149794686778</v>
      </c>
      <c r="BN87" s="48">
        <f>'A(IxI)'!BN98*BN$102</f>
        <v>295089.25167805987</v>
      </c>
      <c r="BO87" s="48">
        <f>'A(IxI)'!BO98*BO$102</f>
        <v>152604.6875101756</v>
      </c>
      <c r="BP87" s="48">
        <f>'A(IxI)'!BP98*BP$102</f>
        <v>176335.41070339596</v>
      </c>
      <c r="BQ87" s="48">
        <f>'A(IxI)'!BQ98*BQ$102</f>
        <v>203928.36008107799</v>
      </c>
      <c r="BR87" s="48">
        <f>'A(IxI)'!BR98*BR$102</f>
        <v>154.76836318217991</v>
      </c>
      <c r="BS87" s="48">
        <f>'A(IxI)'!BS98*BS$102</f>
        <v>9815.9182906026981</v>
      </c>
      <c r="BT87" s="48">
        <f>'A(IxI)'!BT98*BT$102</f>
        <v>507674.93523249874</v>
      </c>
      <c r="BU87" s="48">
        <f>'A(IxI)'!BU98*BU$102</f>
        <v>180255.16925742573</v>
      </c>
      <c r="BV87" s="48">
        <f>'A(IxI)'!BV98*BV$102</f>
        <v>7053.8728279370835</v>
      </c>
      <c r="BW87" s="48">
        <f>'A(IxI)'!BW98*BW$102</f>
        <v>4634.0775270655804</v>
      </c>
      <c r="BX87" s="48">
        <f>'A(IxI)'!BX98*BX$102</f>
        <v>184701.36826472962</v>
      </c>
      <c r="BY87" s="48">
        <f>'A(IxI)'!BY98*BY$102</f>
        <v>507132.18392219493</v>
      </c>
      <c r="BZ87" s="48">
        <f>'A(IxI)'!BZ98*BZ$102</f>
        <v>16051.797995460171</v>
      </c>
      <c r="CA87" s="55">
        <f>'A(IxI)'!CA98*CA$102</f>
        <v>0</v>
      </c>
      <c r="CB87" s="236">
        <f t="shared" si="4"/>
        <v>17325634.999999996</v>
      </c>
      <c r="CC87" s="51">
        <f>SUM('Um pb'!CC$9:CC$85)</f>
        <v>8872676</v>
      </c>
      <c r="CD87" s="48">
        <f>SUM('Um pb'!CD$9:CD$85)</f>
        <v>0</v>
      </c>
      <c r="CE87" s="48">
        <f>SUM('Um pb'!CE$9:CE$85)</f>
        <v>0</v>
      </c>
      <c r="CF87" s="48">
        <f>SUM('Um pb'!CF$9:CF$85)</f>
        <v>6911652</v>
      </c>
      <c r="CG87" s="48">
        <f>SUM('Um pb'!CG$9:CG$85)</f>
        <v>249536</v>
      </c>
      <c r="CH87" s="55">
        <f>SUM('Um pb'!CH$9:CH$85)</f>
        <v>0</v>
      </c>
      <c r="CI87" s="175">
        <f>SUM('Um pb'!CI$9:CI$85)</f>
        <v>33359499</v>
      </c>
      <c r="CJ87" s="81"/>
      <c r="CK87" s="81"/>
      <c r="CL87" s="81"/>
      <c r="CM87" s="182"/>
    </row>
    <row r="88" spans="1:93" x14ac:dyDescent="0.25">
      <c r="C88" s="183" t="s">
        <v>833</v>
      </c>
      <c r="D88" s="184">
        <f>SUM(D86:D87)</f>
        <v>250847.50101103107</v>
      </c>
      <c r="E88" s="166">
        <f t="shared" ref="E88:BP88" si="10">SUM(E86:E87)</f>
        <v>245228.64331980643</v>
      </c>
      <c r="F88" s="166">
        <f t="shared" si="10"/>
        <v>296051.60596827144</v>
      </c>
      <c r="G88" s="166">
        <f t="shared" si="10"/>
        <v>148366.64975152875</v>
      </c>
      <c r="H88" s="166">
        <f t="shared" si="10"/>
        <v>2412544.1382745835</v>
      </c>
      <c r="I88" s="166">
        <f t="shared" si="10"/>
        <v>604910.38290145295</v>
      </c>
      <c r="J88" s="166">
        <f t="shared" si="10"/>
        <v>280917.37440014939</v>
      </c>
      <c r="K88" s="166">
        <f t="shared" si="10"/>
        <v>1154002.8447160185</v>
      </c>
      <c r="L88" s="166">
        <f t="shared" si="10"/>
        <v>226738.95181529215</v>
      </c>
      <c r="M88" s="166">
        <f t="shared" si="10"/>
        <v>1686633.7441340226</v>
      </c>
      <c r="N88" s="166">
        <f t="shared" si="10"/>
        <v>157034.70629501442</v>
      </c>
      <c r="O88" s="166">
        <f t="shared" si="10"/>
        <v>4690040.3808143586</v>
      </c>
      <c r="P88" s="166">
        <f t="shared" si="10"/>
        <v>1217878.0794531761</v>
      </c>
      <c r="Q88" s="166">
        <f t="shared" si="10"/>
        <v>4177042.7758756471</v>
      </c>
      <c r="R88" s="166">
        <f t="shared" si="10"/>
        <v>1493668.5360751764</v>
      </c>
      <c r="S88" s="166">
        <f t="shared" si="10"/>
        <v>152235.28199491111</v>
      </c>
      <c r="T88" s="166">
        <f t="shared" si="10"/>
        <v>1873873.7191457094</v>
      </c>
      <c r="U88" s="166">
        <f t="shared" si="10"/>
        <v>2395617.7047450566</v>
      </c>
      <c r="V88" s="166">
        <f t="shared" si="10"/>
        <v>4240387.3890890013</v>
      </c>
      <c r="W88" s="166">
        <f t="shared" si="10"/>
        <v>1269336.69749105</v>
      </c>
      <c r="X88" s="166">
        <f t="shared" si="10"/>
        <v>1305043.3300360383</v>
      </c>
      <c r="Y88" s="166">
        <f t="shared" si="10"/>
        <v>421305.9762811237</v>
      </c>
      <c r="Z88" s="166">
        <f t="shared" si="10"/>
        <v>1281643.7779532131</v>
      </c>
      <c r="AA88" s="166">
        <f t="shared" si="10"/>
        <v>295556.58891551907</v>
      </c>
      <c r="AB88" s="166">
        <f t="shared" si="10"/>
        <v>450331.34455964301</v>
      </c>
      <c r="AC88" s="166">
        <f t="shared" si="10"/>
        <v>159008.70030442349</v>
      </c>
      <c r="AD88" s="166">
        <f t="shared" si="10"/>
        <v>184252.44579081243</v>
      </c>
      <c r="AE88" s="166">
        <f t="shared" si="10"/>
        <v>2234298.3632345763</v>
      </c>
      <c r="AF88" s="166">
        <f t="shared" si="10"/>
        <v>715925.49670748133</v>
      </c>
      <c r="AG88" s="166">
        <f t="shared" si="10"/>
        <v>93983.246118982264</v>
      </c>
      <c r="AH88" s="166">
        <f t="shared" si="10"/>
        <v>628383.45225370349</v>
      </c>
      <c r="AI88" s="166">
        <f t="shared" si="10"/>
        <v>312023.92500611139</v>
      </c>
      <c r="AJ88" s="166">
        <f t="shared" si="10"/>
        <v>0</v>
      </c>
      <c r="AK88" s="166">
        <f t="shared" si="10"/>
        <v>294582.26713362924</v>
      </c>
      <c r="AL88" s="166">
        <f t="shared" si="10"/>
        <v>497581.97047267668</v>
      </c>
      <c r="AM88" s="166">
        <f t="shared" si="10"/>
        <v>169862.37805996049</v>
      </c>
      <c r="AN88" s="166">
        <f t="shared" si="10"/>
        <v>571889.36753103603</v>
      </c>
      <c r="AO88" s="166">
        <f t="shared" si="10"/>
        <v>1355337.4670209028</v>
      </c>
      <c r="AP88" s="166">
        <f t="shared" si="10"/>
        <v>269927.71704983024</v>
      </c>
      <c r="AQ88" s="166">
        <f t="shared" si="10"/>
        <v>4576057.9605855308</v>
      </c>
      <c r="AR88" s="166">
        <f t="shared" si="10"/>
        <v>420017.6361980745</v>
      </c>
      <c r="AS88" s="166">
        <f t="shared" si="10"/>
        <v>764311.95795735135</v>
      </c>
      <c r="AT88" s="166">
        <f t="shared" si="10"/>
        <v>317904.62225396495</v>
      </c>
      <c r="AU88" s="166">
        <f t="shared" si="10"/>
        <v>118984.99816677489</v>
      </c>
      <c r="AV88" s="166">
        <f t="shared" si="10"/>
        <v>963911.23388796044</v>
      </c>
      <c r="AW88" s="166">
        <f t="shared" si="10"/>
        <v>191327.60055596754</v>
      </c>
      <c r="AX88" s="166">
        <f t="shared" si="10"/>
        <v>558803.05735182646</v>
      </c>
      <c r="AY88" s="166">
        <f t="shared" si="10"/>
        <v>1066745.4565155867</v>
      </c>
      <c r="AZ88" s="166">
        <f t="shared" si="10"/>
        <v>638702.61174524075</v>
      </c>
      <c r="BA88" s="166">
        <f t="shared" si="10"/>
        <v>134193.88890288179</v>
      </c>
      <c r="BB88" s="166">
        <f t="shared" si="10"/>
        <v>559095.82748345565</v>
      </c>
      <c r="BC88" s="166">
        <f t="shared" si="10"/>
        <v>125499.64773478973</v>
      </c>
      <c r="BD88" s="166">
        <f t="shared" si="10"/>
        <v>447297.08277391887</v>
      </c>
      <c r="BE88" s="166">
        <f t="shared" si="10"/>
        <v>343517.09471897781</v>
      </c>
      <c r="BF88" s="166">
        <f t="shared" si="10"/>
        <v>374543.93912195065</v>
      </c>
      <c r="BG88" s="166">
        <f t="shared" si="10"/>
        <v>2349880.9488873067</v>
      </c>
      <c r="BH88" s="166">
        <f t="shared" si="10"/>
        <v>647152.66045764019</v>
      </c>
      <c r="BI88" s="166">
        <f t="shared" si="10"/>
        <v>5133575.7862945432</v>
      </c>
      <c r="BJ88" s="166">
        <f t="shared" si="10"/>
        <v>10061414.863278084</v>
      </c>
      <c r="BK88" s="166">
        <f t="shared" si="10"/>
        <v>8072486.3508783542</v>
      </c>
      <c r="BL88" s="166">
        <f t="shared" si="10"/>
        <v>212164.09519072599</v>
      </c>
      <c r="BM88" s="166">
        <f t="shared" si="10"/>
        <v>292994.37628517998</v>
      </c>
      <c r="BN88" s="166">
        <f t="shared" si="10"/>
        <v>1494015.0228933955</v>
      </c>
      <c r="BO88" s="166">
        <f t="shared" si="10"/>
        <v>2460606.4515550858</v>
      </c>
      <c r="BP88" s="166">
        <f t="shared" si="10"/>
        <v>2195390.9087108281</v>
      </c>
      <c r="BQ88" s="166">
        <f t="shared" ref="BQ88:CA88" si="11">SUM(BQ86:BQ87)</f>
        <v>1328376.9046555033</v>
      </c>
      <c r="BR88" s="166">
        <f t="shared" si="11"/>
        <v>346739.47799661715</v>
      </c>
      <c r="BS88" s="166">
        <f t="shared" si="11"/>
        <v>2655824.6401400794</v>
      </c>
      <c r="BT88" s="166">
        <f t="shared" si="11"/>
        <v>5222031.4885247732</v>
      </c>
      <c r="BU88" s="166">
        <f t="shared" si="11"/>
        <v>1429267.9842664085</v>
      </c>
      <c r="BV88" s="166">
        <f t="shared" si="11"/>
        <v>1162786.4515605997</v>
      </c>
      <c r="BW88" s="166">
        <f t="shared" si="11"/>
        <v>409159.88806685404</v>
      </c>
      <c r="BX88" s="166">
        <f t="shared" si="11"/>
        <v>2309266.1833718675</v>
      </c>
      <c r="BY88" s="166">
        <f t="shared" si="11"/>
        <v>1152447.2018323997</v>
      </c>
      <c r="BZ88" s="166">
        <f t="shared" si="11"/>
        <v>1284434.77749854</v>
      </c>
      <c r="CA88" s="185">
        <f t="shared" si="11"/>
        <v>0</v>
      </c>
      <c r="CB88" s="83">
        <f t="shared" si="4"/>
        <v>102035226.00000001</v>
      </c>
      <c r="CC88" s="237">
        <f t="shared" ref="CC88:CI88" si="12">SUM(CC86:CC87)</f>
        <v>72998931.999999955</v>
      </c>
      <c r="CD88" s="166">
        <f t="shared" si="12"/>
        <v>16580207</v>
      </c>
      <c r="CE88" s="166">
        <f t="shared" si="12"/>
        <v>1777550</v>
      </c>
      <c r="CF88" s="166">
        <f t="shared" si="12"/>
        <v>21853039.000000004</v>
      </c>
      <c r="CG88" s="166">
        <f t="shared" si="12"/>
        <v>667932.99999999953</v>
      </c>
      <c r="CH88" s="185">
        <f t="shared" si="12"/>
        <v>37757096.999999993</v>
      </c>
      <c r="CI88" s="49">
        <f t="shared" si="12"/>
        <v>253669983.99999991</v>
      </c>
      <c r="CJ88" s="127"/>
      <c r="CK88" s="81"/>
      <c r="CL88" s="81"/>
      <c r="CM88" s="182"/>
    </row>
    <row r="89" spans="1:93" x14ac:dyDescent="0.25">
      <c r="C89" s="181" t="s">
        <v>834</v>
      </c>
      <c r="D89" s="61">
        <f>'A(IxI)'!D100*D$102</f>
        <v>33830.4989889688</v>
      </c>
      <c r="E89" s="48">
        <f>'A(IxI)'!E100*E$102</f>
        <v>11504.356680193814</v>
      </c>
      <c r="F89" s="48">
        <f>'A(IxI)'!F100*F$102</f>
        <v>26055.394031729451</v>
      </c>
      <c r="G89" s="48">
        <f>'A(IxI)'!G100*G$102</f>
        <v>13844.350248471179</v>
      </c>
      <c r="H89" s="48">
        <f>'A(IxI)'!H100*H$102</f>
        <v>305208.86172542255</v>
      </c>
      <c r="I89" s="48">
        <f>'A(IxI)'!I100*I$102</f>
        <v>81407.617098544753</v>
      </c>
      <c r="J89" s="48">
        <f>'A(IxI)'!J100*J$102</f>
        <v>14243.625599850291</v>
      </c>
      <c r="K89" s="48">
        <f>'A(IxI)'!K100*K$102</f>
        <v>60050.155283977612</v>
      </c>
      <c r="L89" s="48">
        <f>'A(IxI)'!L100*L$102</f>
        <v>18872.048184708001</v>
      </c>
      <c r="M89" s="48">
        <f>'A(IxI)'!M100*M$102</f>
        <v>56732.255865980253</v>
      </c>
      <c r="N89" s="48">
        <f>'A(IxI)'!N100*N$102</f>
        <v>15636.293704985832</v>
      </c>
      <c r="O89" s="48">
        <f>'A(IxI)'!O100*O$102</f>
        <v>-64339.380814356024</v>
      </c>
      <c r="P89" s="48">
        <f>'A(IxI)'!P100*P$102</f>
        <v>33395.920546823596</v>
      </c>
      <c r="Q89" s="48">
        <f>'A(IxI)'!Q100*Q$102</f>
        <v>250169.22412435481</v>
      </c>
      <c r="R89" s="48">
        <f>'A(IxI)'!R100*R$102</f>
        <v>70223.463924828029</v>
      </c>
      <c r="S89" s="48">
        <f>'A(IxI)'!S100*S$102</f>
        <v>12269.718005088902</v>
      </c>
      <c r="T89" s="48">
        <f>'A(IxI)'!T100*T$102</f>
        <v>16923.280854292221</v>
      </c>
      <c r="U89" s="48">
        <f>'A(IxI)'!U100*U$102</f>
        <v>33689.295254938457</v>
      </c>
      <c r="V89" s="48">
        <f>'A(IxI)'!V100*V$102</f>
        <v>11519.610910986072</v>
      </c>
      <c r="W89" s="48">
        <f>'A(IxI)'!W100*W$102</f>
        <v>3609.3025089511352</v>
      </c>
      <c r="X89" s="48">
        <f>'A(IxI)'!X100*X$102</f>
        <v>25624.669963958626</v>
      </c>
      <c r="Y89" s="48">
        <f>'A(IxI)'!Y100*Y$102</f>
        <v>5962.0237188762667</v>
      </c>
      <c r="Z89" s="48">
        <f>'A(IxI)'!Z100*Z$102</f>
        <v>51797.222046787341</v>
      </c>
      <c r="AA89" s="48">
        <f>'A(IxI)'!AA100*AA$102</f>
        <v>1015.4110844802494</v>
      </c>
      <c r="AB89" s="48">
        <f>'A(IxI)'!AB100*AB$102</f>
        <v>11470.655440357514</v>
      </c>
      <c r="AC89" s="48">
        <f>'A(IxI)'!AC100*AC$102</f>
        <v>5271.2996955760736</v>
      </c>
      <c r="AD89" s="48">
        <f>'A(IxI)'!AD100*AD$102</f>
        <v>2677.5542091874786</v>
      </c>
      <c r="AE89" s="48">
        <f>'A(IxI)'!AE100*AE$102</f>
        <v>42140.636765423944</v>
      </c>
      <c r="AF89" s="48">
        <f>'A(IxI)'!AF100*AF$102</f>
        <v>32653.503292521582</v>
      </c>
      <c r="AG89" s="48">
        <f>'A(IxI)'!AG100*AG$102</f>
        <v>1369.75388101776</v>
      </c>
      <c r="AH89" s="48">
        <f>'A(IxI)'!AH100*AH$102</f>
        <v>31980.547746298613</v>
      </c>
      <c r="AI89" s="48">
        <f>'A(IxI)'!AI100*AI$102</f>
        <v>37142.074993889692</v>
      </c>
      <c r="AJ89" s="48">
        <f>'A(IxI)'!AJ100*AJ$102</f>
        <v>0</v>
      </c>
      <c r="AK89" s="48">
        <f>'A(IxI)'!AK100*AK$102</f>
        <v>16299.732866370263</v>
      </c>
      <c r="AL89" s="48">
        <f>'A(IxI)'!AL100*AL$102</f>
        <v>54366.029527322346</v>
      </c>
      <c r="AM89" s="48">
        <f>'A(IxI)'!AM100*AM$102</f>
        <v>8443.6219400400696</v>
      </c>
      <c r="AN89" s="48">
        <f>'A(IxI)'!AN100*AN$102</f>
        <v>19284.632468964413</v>
      </c>
      <c r="AO89" s="48">
        <f>'A(IxI)'!AO100*AO$102</f>
        <v>47317.532979095013</v>
      </c>
      <c r="AP89" s="48">
        <f>'A(IxI)'!AP100*AP$102</f>
        <v>23505.282950169698</v>
      </c>
      <c r="AQ89" s="48">
        <f>'A(IxI)'!AQ100*AQ$102</f>
        <v>-592231.96058554272</v>
      </c>
      <c r="AR89" s="48">
        <f>'A(IxI)'!AR100*AR$102</f>
        <v>24015.363801925268</v>
      </c>
      <c r="AS89" s="48">
        <f>'A(IxI)'!AS100*AS$102</f>
        <v>35305.042042649831</v>
      </c>
      <c r="AT89" s="48">
        <f>'A(IxI)'!AT100*AT$102</f>
        <v>17725.377746034799</v>
      </c>
      <c r="AU89" s="48">
        <f>'A(IxI)'!AU100*AU$102</f>
        <v>6949.00183322472</v>
      </c>
      <c r="AV89" s="48">
        <f>'A(IxI)'!AV100*AV$102</f>
        <v>60538.766112038029</v>
      </c>
      <c r="AW89" s="48">
        <f>'A(IxI)'!AW100*AW$102</f>
        <v>3611.3994440327133</v>
      </c>
      <c r="AX89" s="48">
        <f>'A(IxI)'!AX100*AX$102</f>
        <v>17662.942648173295</v>
      </c>
      <c r="AY89" s="48">
        <f>'A(IxI)'!AY100*AY$102</f>
        <v>45005.543484412679</v>
      </c>
      <c r="AZ89" s="48">
        <f>'A(IxI)'!AZ100*AZ$102</f>
        <v>45564.388254758211</v>
      </c>
      <c r="BA89" s="48">
        <f>'A(IxI)'!BA100*BA$102</f>
        <v>10122.11109711788</v>
      </c>
      <c r="BB89" s="48">
        <f>'A(IxI)'!BB100*BB$102</f>
        <v>41903.172516542829</v>
      </c>
      <c r="BC89" s="48">
        <f>'A(IxI)'!BC100*BC$102</f>
        <v>9542.352265210402</v>
      </c>
      <c r="BD89" s="48">
        <f>'A(IxI)'!BD100*BD$102</f>
        <v>83715.917226079473</v>
      </c>
      <c r="BE89" s="48">
        <f>'A(IxI)'!BE100*BE$102</f>
        <v>22358.905281021034</v>
      </c>
      <c r="BF89" s="48">
        <f>'A(IxI)'!BF100*BF$102</f>
        <v>11269.060878050528</v>
      </c>
      <c r="BG89" s="48">
        <f>'A(IxI)'!BG100*BG$102</f>
        <v>-44156.948887305509</v>
      </c>
      <c r="BH89" s="48">
        <f>'A(IxI)'!BH100*BH$102</f>
        <v>3015.3395423584266</v>
      </c>
      <c r="BI89" s="48">
        <f>'A(IxI)'!BI100*BI$102</f>
        <v>779142.21370544331</v>
      </c>
      <c r="BJ89" s="48">
        <f>'A(IxI)'!BJ100*BJ$102</f>
        <v>230926.13672191318</v>
      </c>
      <c r="BK89" s="48">
        <f>'A(IxI)'!BK100*BK$102</f>
        <v>-376128.35087836656</v>
      </c>
      <c r="BL89" s="48">
        <f>'A(IxI)'!BL100*BL$102</f>
        <v>21113.904809274012</v>
      </c>
      <c r="BM89" s="48">
        <f>'A(IxI)'!BM100*BM$102</f>
        <v>10078.623714820511</v>
      </c>
      <c r="BN89" s="48">
        <f>'A(IxI)'!BN100*BN$102</f>
        <v>10647.977106603197</v>
      </c>
      <c r="BO89" s="48">
        <f>'A(IxI)'!BO100*BO$102</f>
        <v>36183.548444905995</v>
      </c>
      <c r="BP89" s="48">
        <f>'A(IxI)'!BP100*BP$102</f>
        <v>100612.09128916897</v>
      </c>
      <c r="BQ89" s="48">
        <f>'A(IxI)'!BQ100*BQ$102</f>
        <v>38534.095344495901</v>
      </c>
      <c r="BR89" s="48">
        <f>'A(IxI)'!BR100*BR$102</f>
        <v>21862.522003382288</v>
      </c>
      <c r="BS89" s="48">
        <f>'A(IxI)'!BS100*BS$102</f>
        <v>358573.35985992325</v>
      </c>
      <c r="BT89" s="48">
        <f>'A(IxI)'!BT100*BT$102</f>
        <v>346188.5114752308</v>
      </c>
      <c r="BU89" s="48">
        <f>'A(IxI)'!BU100*BU$102</f>
        <v>125661.0157335985</v>
      </c>
      <c r="BV89" s="48">
        <f>'A(IxI)'!BV100*BV$102</f>
        <v>31933.548439402515</v>
      </c>
      <c r="BW89" s="48">
        <f>'A(IxI)'!BW100*BW$102</f>
        <v>45987.111933146203</v>
      </c>
      <c r="BX89" s="48">
        <f>'A(IxI)'!BX100*BX$102</f>
        <v>23959.816628142478</v>
      </c>
      <c r="BY89" s="48">
        <f>'A(IxI)'!BY100*BY$102</f>
        <v>78452.798167600195</v>
      </c>
      <c r="BZ89" s="48">
        <f>'A(IxI)'!BZ100*BZ$102</f>
        <v>53077.222501457501</v>
      </c>
      <c r="CA89" s="55">
        <f>'A(IxI)'!CA100*CA$102</f>
        <v>0</v>
      </c>
      <c r="CB89" s="236">
        <f t="shared" si="4"/>
        <v>3161890.0000000009</v>
      </c>
      <c r="CC89" s="51">
        <f>+'MIP(IxI)_TFEVP'!CC89</f>
        <v>3899027</v>
      </c>
      <c r="CD89" s="48">
        <f>+'MIP(IxI)_TFEVP'!CD89</f>
        <v>0</v>
      </c>
      <c r="CE89" s="48">
        <f>+'MIP(IxI)_TFEVP'!CE89</f>
        <v>0</v>
      </c>
      <c r="CF89" s="48">
        <f>+'MIP(IxI)_TFEVP'!CF89</f>
        <v>1628088</v>
      </c>
      <c r="CG89" s="48">
        <f>+'MIP(IxI)_TFEVP'!CG89</f>
        <v>0</v>
      </c>
      <c r="CH89" s="55">
        <f>+'MIP(IxI)_TFEVP'!CH89</f>
        <v>0</v>
      </c>
      <c r="CI89" s="175">
        <f>+'MIP(IxI)_TFEVP'!CI89</f>
        <v>8689005</v>
      </c>
      <c r="CJ89" s="81"/>
      <c r="CK89" s="81"/>
      <c r="CL89" s="81"/>
      <c r="CM89" s="182"/>
    </row>
    <row r="90" spans="1:93" x14ac:dyDescent="0.25">
      <c r="C90" s="115" t="s">
        <v>835</v>
      </c>
      <c r="D90" s="186">
        <f>D88+D89</f>
        <v>284677.99999999988</v>
      </c>
      <c r="E90" s="174">
        <f t="shared" ref="E90:BP90" si="13">E88+E89</f>
        <v>256733.00000000023</v>
      </c>
      <c r="F90" s="174">
        <f t="shared" si="13"/>
        <v>322107.00000000087</v>
      </c>
      <c r="G90" s="174">
        <f t="shared" si="13"/>
        <v>162210.99999999994</v>
      </c>
      <c r="H90" s="174">
        <f t="shared" si="13"/>
        <v>2717753.0000000061</v>
      </c>
      <c r="I90" s="174">
        <f t="shared" si="13"/>
        <v>686317.99999999767</v>
      </c>
      <c r="J90" s="174">
        <f t="shared" si="13"/>
        <v>295160.99999999971</v>
      </c>
      <c r="K90" s="174">
        <f t="shared" si="13"/>
        <v>1214052.999999996</v>
      </c>
      <c r="L90" s="174">
        <f t="shared" si="13"/>
        <v>245611.00000000015</v>
      </c>
      <c r="M90" s="174">
        <f t="shared" si="13"/>
        <v>1743366.0000000028</v>
      </c>
      <c r="N90" s="174">
        <f t="shared" si="13"/>
        <v>172671.00000000026</v>
      </c>
      <c r="O90" s="174">
        <f t="shared" si="13"/>
        <v>4625701.0000000028</v>
      </c>
      <c r="P90" s="174">
        <f t="shared" si="13"/>
        <v>1251273.9999999998</v>
      </c>
      <c r="Q90" s="174">
        <f t="shared" si="13"/>
        <v>4427212.0000000019</v>
      </c>
      <c r="R90" s="174">
        <f t="shared" si="13"/>
        <v>1563892.0000000044</v>
      </c>
      <c r="S90" s="174">
        <f t="shared" si="13"/>
        <v>164505.00000000003</v>
      </c>
      <c r="T90" s="174">
        <f t="shared" si="13"/>
        <v>1890797.0000000016</v>
      </c>
      <c r="U90" s="174">
        <f t="shared" si="13"/>
        <v>2429306.9999999949</v>
      </c>
      <c r="V90" s="174">
        <f t="shared" si="13"/>
        <v>4251906.999999987</v>
      </c>
      <c r="W90" s="174">
        <f t="shared" si="13"/>
        <v>1272946.0000000012</v>
      </c>
      <c r="X90" s="174">
        <f t="shared" si="13"/>
        <v>1330667.999999997</v>
      </c>
      <c r="Y90" s="174">
        <f t="shared" si="13"/>
        <v>427267.99999999994</v>
      </c>
      <c r="Z90" s="174">
        <f t="shared" si="13"/>
        <v>1333441.0000000005</v>
      </c>
      <c r="AA90" s="174">
        <f t="shared" si="13"/>
        <v>296571.9999999993</v>
      </c>
      <c r="AB90" s="174">
        <f t="shared" si="13"/>
        <v>461802.00000000052</v>
      </c>
      <c r="AC90" s="174">
        <f t="shared" si="13"/>
        <v>164279.99999999956</v>
      </c>
      <c r="AD90" s="174">
        <f t="shared" si="13"/>
        <v>186929.99999999991</v>
      </c>
      <c r="AE90" s="174">
        <f t="shared" si="13"/>
        <v>2276439.0000000005</v>
      </c>
      <c r="AF90" s="174">
        <f t="shared" si="13"/>
        <v>748579.00000000291</v>
      </c>
      <c r="AG90" s="174">
        <f t="shared" si="13"/>
        <v>95353.000000000029</v>
      </c>
      <c r="AH90" s="174">
        <f t="shared" si="13"/>
        <v>660364.0000000021</v>
      </c>
      <c r="AI90" s="174">
        <f t="shared" si="13"/>
        <v>349166.00000000105</v>
      </c>
      <c r="AJ90" s="174">
        <f t="shared" si="13"/>
        <v>0</v>
      </c>
      <c r="AK90" s="174">
        <f t="shared" si="13"/>
        <v>310881.99999999948</v>
      </c>
      <c r="AL90" s="174">
        <f t="shared" si="13"/>
        <v>551947.99999999907</v>
      </c>
      <c r="AM90" s="174">
        <f t="shared" si="13"/>
        <v>178306.00000000055</v>
      </c>
      <c r="AN90" s="174">
        <f t="shared" si="13"/>
        <v>591174.00000000047</v>
      </c>
      <c r="AO90" s="174">
        <f t="shared" si="13"/>
        <v>1402654.9999999979</v>
      </c>
      <c r="AP90" s="174">
        <f t="shared" si="13"/>
        <v>293432.99999999994</v>
      </c>
      <c r="AQ90" s="174">
        <f t="shared" si="13"/>
        <v>3983825.9999999879</v>
      </c>
      <c r="AR90" s="174">
        <f t="shared" si="13"/>
        <v>444032.99999999977</v>
      </c>
      <c r="AS90" s="174">
        <f t="shared" si="13"/>
        <v>799617.00000000116</v>
      </c>
      <c r="AT90" s="174">
        <f t="shared" si="13"/>
        <v>335629.99999999977</v>
      </c>
      <c r="AU90" s="174">
        <f t="shared" si="13"/>
        <v>125933.99999999962</v>
      </c>
      <c r="AV90" s="174">
        <f t="shared" si="13"/>
        <v>1024449.9999999985</v>
      </c>
      <c r="AW90" s="174">
        <f t="shared" si="13"/>
        <v>194939.00000000026</v>
      </c>
      <c r="AX90" s="174">
        <f t="shared" si="13"/>
        <v>576465.99999999977</v>
      </c>
      <c r="AY90" s="174">
        <f t="shared" si="13"/>
        <v>1111750.9999999993</v>
      </c>
      <c r="AZ90" s="174">
        <f t="shared" si="13"/>
        <v>684266.99999999895</v>
      </c>
      <c r="BA90" s="174">
        <f t="shared" si="13"/>
        <v>144315.99999999968</v>
      </c>
      <c r="BB90" s="174">
        <f t="shared" si="13"/>
        <v>600998.99999999849</v>
      </c>
      <c r="BC90" s="174">
        <f t="shared" si="13"/>
        <v>135042.00000000015</v>
      </c>
      <c r="BD90" s="174">
        <f t="shared" si="13"/>
        <v>531012.99999999837</v>
      </c>
      <c r="BE90" s="174">
        <f t="shared" si="13"/>
        <v>365875.99999999884</v>
      </c>
      <c r="BF90" s="174">
        <f t="shared" si="13"/>
        <v>385813.00000000116</v>
      </c>
      <c r="BG90" s="174">
        <f t="shared" si="13"/>
        <v>2305724.0000000014</v>
      </c>
      <c r="BH90" s="174">
        <f t="shared" si="13"/>
        <v>650167.9999999986</v>
      </c>
      <c r="BI90" s="174">
        <f t="shared" si="13"/>
        <v>5912717.999999987</v>
      </c>
      <c r="BJ90" s="174">
        <f t="shared" si="13"/>
        <v>10292340.999999996</v>
      </c>
      <c r="BK90" s="174">
        <f t="shared" si="13"/>
        <v>7696357.9999999879</v>
      </c>
      <c r="BL90" s="174">
        <f t="shared" si="13"/>
        <v>233278</v>
      </c>
      <c r="BM90" s="174">
        <f t="shared" si="13"/>
        <v>303073.00000000047</v>
      </c>
      <c r="BN90" s="174">
        <f t="shared" si="13"/>
        <v>1504662.9999999986</v>
      </c>
      <c r="BO90" s="174">
        <f t="shared" si="13"/>
        <v>2496789.9999999916</v>
      </c>
      <c r="BP90" s="174">
        <f t="shared" si="13"/>
        <v>2296002.9999999972</v>
      </c>
      <c r="BQ90" s="174">
        <f t="shared" ref="BQ90:CA90" si="14">BQ88+BQ89</f>
        <v>1366910.9999999993</v>
      </c>
      <c r="BR90" s="174">
        <f t="shared" si="14"/>
        <v>368601.99999999942</v>
      </c>
      <c r="BS90" s="174">
        <f t="shared" si="14"/>
        <v>3014398.0000000028</v>
      </c>
      <c r="BT90" s="174">
        <f t="shared" si="14"/>
        <v>5568220.0000000037</v>
      </c>
      <c r="BU90" s="174">
        <f t="shared" si="14"/>
        <v>1554929.000000007</v>
      </c>
      <c r="BV90" s="174">
        <f t="shared" si="14"/>
        <v>1194720.0000000023</v>
      </c>
      <c r="BW90" s="174">
        <f t="shared" si="14"/>
        <v>455147.00000000023</v>
      </c>
      <c r="BX90" s="174">
        <f t="shared" si="14"/>
        <v>2333226.0000000098</v>
      </c>
      <c r="BY90" s="174">
        <f t="shared" si="14"/>
        <v>1230900</v>
      </c>
      <c r="BZ90" s="174">
        <f t="shared" si="14"/>
        <v>1337511.9999999974</v>
      </c>
      <c r="CA90" s="187">
        <f t="shared" si="14"/>
        <v>0</v>
      </c>
      <c r="CB90" s="84">
        <f t="shared" si="4"/>
        <v>105197115.99999994</v>
      </c>
      <c r="CC90" s="238">
        <f t="shared" ref="CC90:CI90" si="15">CC88+CC89</f>
        <v>76897958.999999955</v>
      </c>
      <c r="CD90" s="174">
        <f t="shared" si="15"/>
        <v>16580207</v>
      </c>
      <c r="CE90" s="174">
        <f t="shared" si="15"/>
        <v>1777550</v>
      </c>
      <c r="CF90" s="174">
        <f t="shared" si="15"/>
        <v>23481127.000000004</v>
      </c>
      <c r="CG90" s="174">
        <f t="shared" si="15"/>
        <v>667932.99999999953</v>
      </c>
      <c r="CH90" s="187">
        <f t="shared" si="15"/>
        <v>37757096.999999993</v>
      </c>
      <c r="CI90" s="79">
        <f t="shared" si="15"/>
        <v>262358988.99999991</v>
      </c>
      <c r="CJ90" s="127"/>
      <c r="CK90" s="81"/>
      <c r="CL90" s="81"/>
      <c r="CM90" s="182"/>
    </row>
    <row r="91" spans="1:93" x14ac:dyDescent="0.25">
      <c r="C91" s="125" t="s">
        <v>836</v>
      </c>
      <c r="D91" s="177">
        <f>+SUM(D92:D94)</f>
        <v>520734.99999999994</v>
      </c>
      <c r="E91" s="178">
        <f t="shared" ref="E91:BP91" si="16">+SUM(E92:E94)</f>
        <v>172294.0000000002</v>
      </c>
      <c r="F91" s="178">
        <f t="shared" si="16"/>
        <v>485699.00000000093</v>
      </c>
      <c r="G91" s="178">
        <f t="shared" si="16"/>
        <v>99015.999999999854</v>
      </c>
      <c r="H91" s="178">
        <f t="shared" si="16"/>
        <v>3058413.0000000056</v>
      </c>
      <c r="I91" s="178">
        <f t="shared" si="16"/>
        <v>884751.99999999721</v>
      </c>
      <c r="J91" s="178">
        <f t="shared" si="16"/>
        <v>271767.99999999988</v>
      </c>
      <c r="K91" s="178">
        <f t="shared" si="16"/>
        <v>2532196.9999999921</v>
      </c>
      <c r="L91" s="178">
        <f t="shared" si="16"/>
        <v>366209</v>
      </c>
      <c r="M91" s="178">
        <f t="shared" si="16"/>
        <v>1182940.0000000009</v>
      </c>
      <c r="N91" s="178">
        <f t="shared" si="16"/>
        <v>302748.00000000064</v>
      </c>
      <c r="O91" s="178">
        <f t="shared" si="16"/>
        <v>1557250.0000000005</v>
      </c>
      <c r="P91" s="178">
        <f t="shared" si="16"/>
        <v>2728291.9999999995</v>
      </c>
      <c r="Q91" s="178">
        <f t="shared" si="16"/>
        <v>5332134.9999999953</v>
      </c>
      <c r="R91" s="178">
        <f t="shared" si="16"/>
        <v>1829703.0000000061</v>
      </c>
      <c r="S91" s="178">
        <f t="shared" si="16"/>
        <v>120511.00000000003</v>
      </c>
      <c r="T91" s="178">
        <f t="shared" si="16"/>
        <v>1264199.0000000016</v>
      </c>
      <c r="U91" s="178">
        <f t="shared" si="16"/>
        <v>757921.99999999895</v>
      </c>
      <c r="V91" s="178">
        <f t="shared" si="16"/>
        <v>2994625.9999999925</v>
      </c>
      <c r="W91" s="178">
        <f t="shared" si="16"/>
        <v>377789.00000000052</v>
      </c>
      <c r="X91" s="178">
        <f t="shared" si="16"/>
        <v>449453.99999999872</v>
      </c>
      <c r="Y91" s="178">
        <f t="shared" si="16"/>
        <v>328858.99999999977</v>
      </c>
      <c r="Z91" s="178">
        <f t="shared" si="16"/>
        <v>757435.99999999919</v>
      </c>
      <c r="AA91" s="178">
        <f t="shared" si="16"/>
        <v>226218.99999999988</v>
      </c>
      <c r="AB91" s="178">
        <f t="shared" si="16"/>
        <v>103108.00000000013</v>
      </c>
      <c r="AC91" s="178">
        <f t="shared" si="16"/>
        <v>88457.999999999738</v>
      </c>
      <c r="AD91" s="178">
        <f t="shared" si="16"/>
        <v>88842.999999999956</v>
      </c>
      <c r="AE91" s="178">
        <f t="shared" si="16"/>
        <v>551392.9999999993</v>
      </c>
      <c r="AF91" s="178">
        <f t="shared" si="16"/>
        <v>443953.00000000111</v>
      </c>
      <c r="AG91" s="178">
        <f t="shared" si="16"/>
        <v>38996</v>
      </c>
      <c r="AH91" s="178">
        <f t="shared" si="16"/>
        <v>249026.00000000087</v>
      </c>
      <c r="AI91" s="178">
        <f t="shared" si="16"/>
        <v>293490.00000000076</v>
      </c>
      <c r="AJ91" s="178">
        <f t="shared" si="16"/>
        <v>0</v>
      </c>
      <c r="AK91" s="178">
        <f t="shared" si="16"/>
        <v>184693.99999999959</v>
      </c>
      <c r="AL91" s="178">
        <f t="shared" si="16"/>
        <v>485812.99999999953</v>
      </c>
      <c r="AM91" s="178">
        <f t="shared" si="16"/>
        <v>107913.00000000026</v>
      </c>
      <c r="AN91" s="178">
        <f t="shared" si="16"/>
        <v>409716.00000000035</v>
      </c>
      <c r="AO91" s="178">
        <f t="shared" si="16"/>
        <v>472494.99999999907</v>
      </c>
      <c r="AP91" s="178">
        <f t="shared" si="16"/>
        <v>244752.99999999994</v>
      </c>
      <c r="AQ91" s="178">
        <f t="shared" si="16"/>
        <v>896953.99999999814</v>
      </c>
      <c r="AR91" s="178">
        <f t="shared" si="16"/>
        <v>241134.99999999968</v>
      </c>
      <c r="AS91" s="178">
        <f t="shared" si="16"/>
        <v>448734.00000000035</v>
      </c>
      <c r="AT91" s="178">
        <f t="shared" si="16"/>
        <v>247971</v>
      </c>
      <c r="AU91" s="178">
        <f t="shared" si="16"/>
        <v>79222.999999999782</v>
      </c>
      <c r="AV91" s="178">
        <f t="shared" si="16"/>
        <v>509862.99999999936</v>
      </c>
      <c r="AW91" s="178">
        <f t="shared" si="16"/>
        <v>118408.00000000012</v>
      </c>
      <c r="AX91" s="178">
        <f t="shared" si="16"/>
        <v>409336.99999999988</v>
      </c>
      <c r="AY91" s="178">
        <f t="shared" si="16"/>
        <v>344783.99999999988</v>
      </c>
      <c r="AZ91" s="178">
        <f t="shared" si="16"/>
        <v>550999.99999999895</v>
      </c>
      <c r="BA91" s="178">
        <f t="shared" si="16"/>
        <v>94728.999999999811</v>
      </c>
      <c r="BB91" s="178">
        <f t="shared" si="16"/>
        <v>247546.99999999959</v>
      </c>
      <c r="BC91" s="178">
        <f t="shared" si="16"/>
        <v>136261.00000000017</v>
      </c>
      <c r="BD91" s="178">
        <f t="shared" si="16"/>
        <v>112266.99999999956</v>
      </c>
      <c r="BE91" s="178">
        <f t="shared" si="16"/>
        <v>258486.99999999924</v>
      </c>
      <c r="BF91" s="178">
        <f t="shared" si="16"/>
        <v>474410.00000000116</v>
      </c>
      <c r="BG91" s="178">
        <f t="shared" si="16"/>
        <v>1298391</v>
      </c>
      <c r="BH91" s="178">
        <f t="shared" si="16"/>
        <v>478726.99999999942</v>
      </c>
      <c r="BI91" s="178">
        <f t="shared" si="16"/>
        <v>5152299.9999999888</v>
      </c>
      <c r="BJ91" s="178">
        <f t="shared" si="16"/>
        <v>18002742.000000011</v>
      </c>
      <c r="BK91" s="178">
        <f t="shared" si="16"/>
        <v>5119135.9999999935</v>
      </c>
      <c r="BL91" s="178">
        <f t="shared" si="16"/>
        <v>160918.00000000009</v>
      </c>
      <c r="BM91" s="178">
        <f t="shared" si="16"/>
        <v>351526.00000000035</v>
      </c>
      <c r="BN91" s="178">
        <f t="shared" si="16"/>
        <v>1270219.9999999995</v>
      </c>
      <c r="BO91" s="178">
        <f t="shared" si="16"/>
        <v>2475742.999999993</v>
      </c>
      <c r="BP91" s="178">
        <f t="shared" si="16"/>
        <v>4750743.9999999991</v>
      </c>
      <c r="BQ91" s="178">
        <f t="shared" ref="BQ91:CA91" si="17">+SUM(BQ92:BQ94)</f>
        <v>523383</v>
      </c>
      <c r="BR91" s="178">
        <f t="shared" si="17"/>
        <v>330171.99999999983</v>
      </c>
      <c r="BS91" s="178">
        <f t="shared" si="17"/>
        <v>8071707.0000000056</v>
      </c>
      <c r="BT91" s="178">
        <f t="shared" si="17"/>
        <v>8457863.9999999963</v>
      </c>
      <c r="BU91" s="178">
        <f t="shared" si="17"/>
        <v>8635852.0000000335</v>
      </c>
      <c r="BV91" s="178">
        <f t="shared" si="17"/>
        <v>1864937.0000000009</v>
      </c>
      <c r="BW91" s="178">
        <f t="shared" si="17"/>
        <v>3959805</v>
      </c>
      <c r="BX91" s="178">
        <f t="shared" si="17"/>
        <v>1869038.0000000061</v>
      </c>
      <c r="BY91" s="178">
        <f t="shared" si="17"/>
        <v>2784747</v>
      </c>
      <c r="BZ91" s="178">
        <f t="shared" si="17"/>
        <v>1153036.9999999977</v>
      </c>
      <c r="CA91" s="179">
        <f t="shared" si="17"/>
        <v>867453</v>
      </c>
      <c r="CB91" s="50">
        <f t="shared" si="4"/>
        <v>115113369.00000003</v>
      </c>
      <c r="CC91" s="127"/>
      <c r="CD91" s="127"/>
      <c r="CE91" s="127"/>
      <c r="CF91" s="127"/>
      <c r="CG91" s="127"/>
      <c r="CH91" s="127"/>
      <c r="CI91" s="127"/>
      <c r="CJ91" s="127"/>
      <c r="CK91" s="81"/>
      <c r="CL91" s="81"/>
    </row>
    <row r="92" spans="1:93" x14ac:dyDescent="0.25">
      <c r="C92" s="181" t="s">
        <v>826</v>
      </c>
      <c r="D92" s="61">
        <f>'A(IxI)'!D103*D$102</f>
        <v>127774.99999999999</v>
      </c>
      <c r="E92" s="48">
        <f>'A(IxI)'!E103*E$102</f>
        <v>62158.00000000008</v>
      </c>
      <c r="F92" s="48">
        <f>'A(IxI)'!F103*F$102</f>
        <v>99247.000000000204</v>
      </c>
      <c r="G92" s="48">
        <f>'A(IxI)'!G103*G$102</f>
        <v>31729.999999999949</v>
      </c>
      <c r="H92" s="48">
        <f>'A(IxI)'!H103*H$102</f>
        <v>1061811.0000000019</v>
      </c>
      <c r="I92" s="48">
        <f>'A(IxI)'!I103*I$102</f>
        <v>656113.9999999979</v>
      </c>
      <c r="J92" s="48">
        <f>'A(IxI)'!J103*J$102</f>
        <v>98674.999999999942</v>
      </c>
      <c r="K92" s="48">
        <f>'A(IxI)'!K103*K$102</f>
        <v>487465.99999999854</v>
      </c>
      <c r="L92" s="48">
        <f>'A(IxI)'!L103*L$102</f>
        <v>68349</v>
      </c>
      <c r="M92" s="48">
        <f>'A(IxI)'!M103*M$102</f>
        <v>417297.00000000035</v>
      </c>
      <c r="N92" s="48">
        <f>'A(IxI)'!N103*N$102</f>
        <v>62554.000000000138</v>
      </c>
      <c r="O92" s="48">
        <f>'A(IxI)'!O103*O$102</f>
        <v>837166.00000000023</v>
      </c>
      <c r="P92" s="48">
        <f>'A(IxI)'!P103*P$102</f>
        <v>579332.99999999988</v>
      </c>
      <c r="Q92" s="48">
        <f>'A(IxI)'!Q103*Q$102</f>
        <v>136778.99999999988</v>
      </c>
      <c r="R92" s="48">
        <f>'A(IxI)'!R103*R$102</f>
        <v>402579.00000000128</v>
      </c>
      <c r="S92" s="48">
        <f>'A(IxI)'!S103*S$102</f>
        <v>47622.000000000015</v>
      </c>
      <c r="T92" s="48">
        <f>'A(IxI)'!T103*T$102</f>
        <v>441006.00000000058</v>
      </c>
      <c r="U92" s="48">
        <f>'A(IxI)'!U103*U$102</f>
        <v>472972.99999999936</v>
      </c>
      <c r="V92" s="48">
        <f>'A(IxI)'!V103*V$102</f>
        <v>428939.99999999889</v>
      </c>
      <c r="W92" s="48">
        <f>'A(IxI)'!W103*W$102</f>
        <v>154662.0000000002</v>
      </c>
      <c r="X92" s="48">
        <f>'A(IxI)'!X103*X$102</f>
        <v>143534.99999999959</v>
      </c>
      <c r="Y92" s="48">
        <f>'A(IxI)'!Y103*Y$102</f>
        <v>149993.99999999991</v>
      </c>
      <c r="Z92" s="48">
        <f>'A(IxI)'!Z103*Z$102</f>
        <v>204962.99999999977</v>
      </c>
      <c r="AA92" s="48">
        <f>'A(IxI)'!AA103*AA$102</f>
        <v>136248.99999999994</v>
      </c>
      <c r="AB92" s="48">
        <f>'A(IxI)'!AB103*AB$102</f>
        <v>66319.000000000087</v>
      </c>
      <c r="AC92" s="48">
        <f>'A(IxI)'!AC103*AC$102</f>
        <v>54520.999999999833</v>
      </c>
      <c r="AD92" s="48">
        <f>'A(IxI)'!AD103*AD$102</f>
        <v>23340.999999999989</v>
      </c>
      <c r="AE92" s="48">
        <f>'A(IxI)'!AE103*AE$102</f>
        <v>189563.99999999977</v>
      </c>
      <c r="AF92" s="48">
        <f>'A(IxI)'!AF103*AF$102</f>
        <v>232080.00000000058</v>
      </c>
      <c r="AG92" s="48">
        <f>'A(IxI)'!AG103*AG$102</f>
        <v>19050</v>
      </c>
      <c r="AH92" s="48">
        <f>'A(IxI)'!AH103*AH$102</f>
        <v>139888.00000000049</v>
      </c>
      <c r="AI92" s="48">
        <f>'A(IxI)'!AI103*AI$102</f>
        <v>78037.000000000204</v>
      </c>
      <c r="AJ92" s="48">
        <f>'A(IxI)'!AJ103*AJ$102</f>
        <v>0</v>
      </c>
      <c r="AK92" s="48">
        <f>'A(IxI)'!AK103*AK$102</f>
        <v>115408.99999999975</v>
      </c>
      <c r="AL92" s="48">
        <f>'A(IxI)'!AL103*AL$102</f>
        <v>177820.99999999983</v>
      </c>
      <c r="AM92" s="48">
        <f>'A(IxI)'!AM103*AM$102</f>
        <v>51977.000000000124</v>
      </c>
      <c r="AN92" s="48">
        <f>'A(IxI)'!AN103*AN$102</f>
        <v>143536.00000000015</v>
      </c>
      <c r="AO92" s="48">
        <f>'A(IxI)'!AO103*AO$102</f>
        <v>234099.99999999956</v>
      </c>
      <c r="AP92" s="48">
        <f>'A(IxI)'!AP103*AP$102</f>
        <v>89948.999999999985</v>
      </c>
      <c r="AQ92" s="48">
        <f>'A(IxI)'!AQ103*AQ$102</f>
        <v>81601.99999999984</v>
      </c>
      <c r="AR92" s="48">
        <f>'A(IxI)'!AR103*AR$102</f>
        <v>106007.99999999985</v>
      </c>
      <c r="AS92" s="48">
        <f>'A(IxI)'!AS103*AS$102</f>
        <v>218982.00000000017</v>
      </c>
      <c r="AT92" s="48">
        <f>'A(IxI)'!AT103*AT$102</f>
        <v>139989</v>
      </c>
      <c r="AU92" s="48">
        <f>'A(IxI)'!AU103*AU$102</f>
        <v>48321.999999999862</v>
      </c>
      <c r="AV92" s="48">
        <f>'A(IxI)'!AV103*AV$102</f>
        <v>275121.99999999965</v>
      </c>
      <c r="AW92" s="48">
        <f>'A(IxI)'!AW103*AW$102</f>
        <v>69669.000000000073</v>
      </c>
      <c r="AX92" s="48">
        <f>'A(IxI)'!AX103*AX$102</f>
        <v>137474.99999999997</v>
      </c>
      <c r="AY92" s="48">
        <f>'A(IxI)'!AY103*AY$102</f>
        <v>150432.99999999994</v>
      </c>
      <c r="AZ92" s="48">
        <f>'A(IxI)'!AZ103*AZ$102</f>
        <v>213075.99999999959</v>
      </c>
      <c r="BA92" s="48">
        <f>'A(IxI)'!BA103*BA$102</f>
        <v>32879.999999999935</v>
      </c>
      <c r="BB92" s="48">
        <f>'A(IxI)'!BB103*BB$102</f>
        <v>116108.99999999981</v>
      </c>
      <c r="BC92" s="48">
        <f>'A(IxI)'!BC103*BC$102</f>
        <v>65004.00000000008</v>
      </c>
      <c r="BD92" s="48">
        <f>'A(IxI)'!BD103*BD$102</f>
        <v>85240.999999999665</v>
      </c>
      <c r="BE92" s="48">
        <f>'A(IxI)'!BE103*BE$102</f>
        <v>126257.99999999962</v>
      </c>
      <c r="BF92" s="48">
        <f>'A(IxI)'!BF103*BF$102</f>
        <v>230614.00000000058</v>
      </c>
      <c r="BG92" s="48">
        <f>'A(IxI)'!BG103*BG$102</f>
        <v>722555</v>
      </c>
      <c r="BH92" s="48">
        <f>'A(IxI)'!BH103*BH$102</f>
        <v>313446.99999999959</v>
      </c>
      <c r="BI92" s="48">
        <f>'A(IxI)'!BI103*BI$102</f>
        <v>1616149.9999999963</v>
      </c>
      <c r="BJ92" s="48">
        <f>'A(IxI)'!BJ103*BJ$102</f>
        <v>7051696.0000000047</v>
      </c>
      <c r="BK92" s="48">
        <f>'A(IxI)'!BK103*BK$102</f>
        <v>1536477.9999999984</v>
      </c>
      <c r="BL92" s="48">
        <f>'A(IxI)'!BL103*BL$102</f>
        <v>111259.00000000006</v>
      </c>
      <c r="BM92" s="48">
        <f>'A(IxI)'!BM103*BM$102</f>
        <v>142816.00000000015</v>
      </c>
      <c r="BN92" s="48">
        <f>'A(IxI)'!BN103*BN$102</f>
        <v>693294.99999999977</v>
      </c>
      <c r="BO92" s="48">
        <f>'A(IxI)'!BO103*BO$102</f>
        <v>1152877.9999999967</v>
      </c>
      <c r="BP92" s="48">
        <f>'A(IxI)'!BP103*BP$102</f>
        <v>1504201.9999999995</v>
      </c>
      <c r="BQ92" s="48">
        <f>'A(IxI)'!BQ103*BQ$102</f>
        <v>252475</v>
      </c>
      <c r="BR92" s="48">
        <f>'A(IxI)'!BR103*BR$102</f>
        <v>227017.99999999988</v>
      </c>
      <c r="BS92" s="48">
        <f>'A(IxI)'!BS103*BS$102</f>
        <v>250231.00000000015</v>
      </c>
      <c r="BT92" s="48">
        <f>'A(IxI)'!BT103*BT$102</f>
        <v>3642314.9999999981</v>
      </c>
      <c r="BU92" s="48">
        <f>'A(IxI)'!BU103*BU$102</f>
        <v>6276921.0000000251</v>
      </c>
      <c r="BV92" s="48">
        <f>'A(IxI)'!BV103*BV$102</f>
        <v>1410122.0000000007</v>
      </c>
      <c r="BW92" s="48">
        <f>'A(IxI)'!BW103*BW$102</f>
        <v>3583224</v>
      </c>
      <c r="BX92" s="48">
        <f>'A(IxI)'!BX103*BX$102</f>
        <v>1124794.0000000037</v>
      </c>
      <c r="BY92" s="48">
        <f>'A(IxI)'!BY103*BY$102</f>
        <v>2540561</v>
      </c>
      <c r="BZ92" s="48">
        <f>'A(IxI)'!BZ103*BZ$102</f>
        <v>603380.99999999884</v>
      </c>
      <c r="CA92" s="55">
        <f>'A(IxI)'!CA103*CA$102</f>
        <v>867453</v>
      </c>
      <c r="CB92" s="175">
        <f t="shared" si="4"/>
        <v>46644624.000000015</v>
      </c>
      <c r="CC92" s="81"/>
      <c r="CD92" s="81"/>
      <c r="CE92" s="81"/>
      <c r="CF92" s="81"/>
      <c r="CG92" s="81"/>
      <c r="CH92" s="81"/>
      <c r="CI92" s="81"/>
      <c r="CJ92" s="81"/>
      <c r="CK92" s="81"/>
      <c r="CL92" s="81"/>
    </row>
    <row r="93" spans="1:93" x14ac:dyDescent="0.25">
      <c r="C93" s="181" t="s">
        <v>837</v>
      </c>
      <c r="D93" s="61">
        <f>'A(IxI)'!D104*D$102</f>
        <v>1084</v>
      </c>
      <c r="E93" s="48">
        <f>'A(IxI)'!E104*E$102</f>
        <v>1534.0000000000018</v>
      </c>
      <c r="F93" s="48">
        <f>'A(IxI)'!F104*F$102</f>
        <v>521.00000000000102</v>
      </c>
      <c r="G93" s="48">
        <f>'A(IxI)'!G104*G$102</f>
        <v>701.99999999999898</v>
      </c>
      <c r="H93" s="48">
        <f>'A(IxI)'!H104*H$102</f>
        <v>9259.0000000000164</v>
      </c>
      <c r="I93" s="48">
        <f>'A(IxI)'!I104*I$102</f>
        <v>4744.9999999999854</v>
      </c>
      <c r="J93" s="48">
        <f>'A(IxI)'!J104*J$102</f>
        <v>1773.9999999999989</v>
      </c>
      <c r="K93" s="48">
        <f>'A(IxI)'!K104*K$102</f>
        <v>4312.9999999999864</v>
      </c>
      <c r="L93" s="48">
        <f>'A(IxI)'!L104*L$102</f>
        <v>1313</v>
      </c>
      <c r="M93" s="48">
        <f>'A(IxI)'!M104*M$102</f>
        <v>7819.0000000000082</v>
      </c>
      <c r="N93" s="48">
        <f>'A(IxI)'!N104*N$102</f>
        <v>628.00000000000125</v>
      </c>
      <c r="O93" s="48">
        <f>'A(IxI)'!O104*O$102</f>
        <v>21886.000000000007</v>
      </c>
      <c r="P93" s="48">
        <f>'A(IxI)'!P104*P$102</f>
        <v>130148.99999999997</v>
      </c>
      <c r="Q93" s="48">
        <f>'A(IxI)'!Q104*Q$102</f>
        <v>6431.9999999999955</v>
      </c>
      <c r="R93" s="48">
        <f>'A(IxI)'!R104*R$102</f>
        <v>67739.000000000233</v>
      </c>
      <c r="S93" s="48">
        <f>'A(IxI)'!S104*S$102</f>
        <v>5182.0000000000018</v>
      </c>
      <c r="T93" s="48">
        <f>'A(IxI)'!T104*T$102</f>
        <v>3866.0000000000055</v>
      </c>
      <c r="U93" s="48">
        <f>'A(IxI)'!U104*U$102</f>
        <v>10036.999999999987</v>
      </c>
      <c r="V93" s="48">
        <f>'A(IxI)'!V104*V$102</f>
        <v>4229.9999999999891</v>
      </c>
      <c r="W93" s="48">
        <f>'A(IxI)'!W104*W$102</f>
        <v>3593.000000000005</v>
      </c>
      <c r="X93" s="48">
        <f>'A(IxI)'!X104*X$102</f>
        <v>2438.9999999999932</v>
      </c>
      <c r="Y93" s="48">
        <f>'A(IxI)'!Y104*Y$102</f>
        <v>1545.9999999999991</v>
      </c>
      <c r="Z93" s="48">
        <f>'A(IxI)'!Z104*Z$102</f>
        <v>3068.9999999999964</v>
      </c>
      <c r="AA93" s="48">
        <f>'A(IxI)'!AA104*AA$102</f>
        <v>2520.9999999999986</v>
      </c>
      <c r="AB93" s="48">
        <f>'A(IxI)'!AB104*AB$102</f>
        <v>1921.0000000000025</v>
      </c>
      <c r="AC93" s="48">
        <f>'A(IxI)'!AC104*AC$102</f>
        <v>859.99999999999739</v>
      </c>
      <c r="AD93" s="48">
        <f>'A(IxI)'!AD104*AD$102</f>
        <v>532.99999999999977</v>
      </c>
      <c r="AE93" s="48">
        <f>'A(IxI)'!AE104*AE$102</f>
        <v>5689.9999999999927</v>
      </c>
      <c r="AF93" s="48">
        <f>'A(IxI)'!AF104*AF$102</f>
        <v>4318.0000000000109</v>
      </c>
      <c r="AG93" s="48">
        <f>'A(IxI)'!AG104*AG$102</f>
        <v>349</v>
      </c>
      <c r="AH93" s="48">
        <f>'A(IxI)'!AH104*AH$102</f>
        <v>7985.0000000000291</v>
      </c>
      <c r="AI93" s="48">
        <f>'A(IxI)'!AI104*AI$102</f>
        <v>2812.0000000000068</v>
      </c>
      <c r="AJ93" s="48">
        <f>'A(IxI)'!AJ104*AJ$102</f>
        <v>0</v>
      </c>
      <c r="AK93" s="48">
        <f>'A(IxI)'!AK104*AK$102</f>
        <v>3218.9999999999932</v>
      </c>
      <c r="AL93" s="48">
        <f>'A(IxI)'!AL104*AL$102</f>
        <v>3088.9999999999968</v>
      </c>
      <c r="AM93" s="48">
        <f>'A(IxI)'!AM104*AM$102</f>
        <v>888.00000000000216</v>
      </c>
      <c r="AN93" s="48">
        <f>'A(IxI)'!AN104*AN$102</f>
        <v>3131.0000000000032</v>
      </c>
      <c r="AO93" s="48">
        <f>'A(IxI)'!AO104*AO$102</f>
        <v>9537.9999999999818</v>
      </c>
      <c r="AP93" s="48">
        <f>'A(IxI)'!AP104*AP$102</f>
        <v>2410.9999999999995</v>
      </c>
      <c r="AQ93" s="48">
        <f>'A(IxI)'!AQ104*AQ$102</f>
        <v>2793.9999999999941</v>
      </c>
      <c r="AR93" s="48">
        <f>'A(IxI)'!AR104*AR$102</f>
        <v>3842.9999999999945</v>
      </c>
      <c r="AS93" s="48">
        <f>'A(IxI)'!AS104*AS$102</f>
        <v>4311.0000000000036</v>
      </c>
      <c r="AT93" s="48">
        <f>'A(IxI)'!AT104*AT$102</f>
        <v>2863</v>
      </c>
      <c r="AU93" s="48">
        <f>'A(IxI)'!AU104*AU$102</f>
        <v>590.99999999999829</v>
      </c>
      <c r="AV93" s="48">
        <f>'A(IxI)'!AV104*AV$102</f>
        <v>7308.9999999999909</v>
      </c>
      <c r="AW93" s="48">
        <f>'A(IxI)'!AW104*AW$102</f>
        <v>2048.0000000000018</v>
      </c>
      <c r="AX93" s="48">
        <f>'A(IxI)'!AX104*AX$102</f>
        <v>9555.9999999999982</v>
      </c>
      <c r="AY93" s="48">
        <f>'A(IxI)'!AY104*AY$102</f>
        <v>5524.9999999999973</v>
      </c>
      <c r="AZ93" s="48">
        <f>'A(IxI)'!AZ104*AZ$102</f>
        <v>4324.9999999999918</v>
      </c>
      <c r="BA93" s="48">
        <f>'A(IxI)'!BA104*BA$102</f>
        <v>2732.9999999999945</v>
      </c>
      <c r="BB93" s="48">
        <f>'A(IxI)'!BB104*BB$102</f>
        <v>2791.9999999999955</v>
      </c>
      <c r="BC93" s="48">
        <f>'A(IxI)'!BC104*BC$102</f>
        <v>1570.000000000002</v>
      </c>
      <c r="BD93" s="48">
        <f>'A(IxI)'!BD104*BD$102</f>
        <v>3132.9999999999877</v>
      </c>
      <c r="BE93" s="48">
        <f>'A(IxI)'!BE104*BE$102</f>
        <v>2786.9999999999918</v>
      </c>
      <c r="BF93" s="48">
        <f>'A(IxI)'!BF104*BF$102</f>
        <v>4642.0000000000118</v>
      </c>
      <c r="BG93" s="48">
        <f>'A(IxI)'!BG104*BG$102</f>
        <v>21115.000000000004</v>
      </c>
      <c r="BH93" s="48">
        <f>'A(IxI)'!BH104*BH$102</f>
        <v>5085.9999999999936</v>
      </c>
      <c r="BI93" s="48">
        <f>'A(IxI)'!BI104*BI$102</f>
        <v>35462.99999999992</v>
      </c>
      <c r="BJ93" s="48">
        <f>'A(IxI)'!BJ104*BJ$102</f>
        <v>233078.00000000017</v>
      </c>
      <c r="BK93" s="48">
        <f>'A(IxI)'!BK104*BK$102</f>
        <v>64968.99999999992</v>
      </c>
      <c r="BL93" s="48">
        <f>'A(IxI)'!BL104*BL$102</f>
        <v>1996.0000000000009</v>
      </c>
      <c r="BM93" s="48">
        <f>'A(IxI)'!BM104*BM$102</f>
        <v>5157.0000000000055</v>
      </c>
      <c r="BN93" s="48">
        <f>'A(IxI)'!BN104*BN$102</f>
        <v>11000.999999999996</v>
      </c>
      <c r="BO93" s="48">
        <f>'A(IxI)'!BO104*BO$102</f>
        <v>50826.999999999854</v>
      </c>
      <c r="BP93" s="48">
        <f>'A(IxI)'!BP104*BP$102</f>
        <v>332980.99999999988</v>
      </c>
      <c r="BQ93" s="48">
        <f>'A(IxI)'!BQ104*BQ$102</f>
        <v>81832</v>
      </c>
      <c r="BR93" s="48">
        <f>'A(IxI)'!BR104*BR$102</f>
        <v>19141.999999999989</v>
      </c>
      <c r="BS93" s="48">
        <f>'A(IxI)'!BS104*BS$102</f>
        <v>79093.000000000058</v>
      </c>
      <c r="BT93" s="48">
        <f>'A(IxI)'!BT104*BT$102</f>
        <v>93759.999999999942</v>
      </c>
      <c r="BU93" s="48">
        <f>'A(IxI)'!BU104*BU$102</f>
        <v>7660.0000000000309</v>
      </c>
      <c r="BV93" s="48">
        <f>'A(IxI)'!BV104*BV$102</f>
        <v>20836.000000000007</v>
      </c>
      <c r="BW93" s="48">
        <f>'A(IxI)'!BW104*BW$102</f>
        <v>221</v>
      </c>
      <c r="BX93" s="48">
        <f>'A(IxI)'!BX104*BX$102</f>
        <v>21716.000000000073</v>
      </c>
      <c r="BY93" s="48">
        <f>'A(IxI)'!BY104*BY$102</f>
        <v>176</v>
      </c>
      <c r="BZ93" s="48">
        <f>'A(IxI)'!BZ104*BZ$102</f>
        <v>33459.999999999935</v>
      </c>
      <c r="CA93" s="55">
        <f>'A(IxI)'!CA104*CA$102</f>
        <v>0</v>
      </c>
      <c r="CB93" s="175">
        <f t="shared" si="4"/>
        <v>1523516</v>
      </c>
      <c r="CC93" s="81"/>
      <c r="CD93" s="81"/>
      <c r="CE93" s="81"/>
      <c r="CF93" s="81"/>
      <c r="CG93" s="81"/>
      <c r="CH93" s="81"/>
      <c r="CI93" s="81"/>
      <c r="CJ93" s="81"/>
      <c r="CK93" s="81"/>
      <c r="CL93" s="81"/>
    </row>
    <row r="94" spans="1:93" x14ac:dyDescent="0.25">
      <c r="C94" s="181" t="s">
        <v>838</v>
      </c>
      <c r="D94" s="61">
        <f>'A(IxI)'!D105*D$102</f>
        <v>391875.99999999994</v>
      </c>
      <c r="E94" s="48">
        <f>'A(IxI)'!E105*E$102</f>
        <v>108602.00000000012</v>
      </c>
      <c r="F94" s="48">
        <f>'A(IxI)'!F105*F$102</f>
        <v>385931.00000000076</v>
      </c>
      <c r="G94" s="48">
        <f>'A(IxI)'!G105*G$102</f>
        <v>66583.999999999898</v>
      </c>
      <c r="H94" s="48">
        <f>'A(IxI)'!H105*H$102</f>
        <v>1987343.0000000035</v>
      </c>
      <c r="I94" s="48">
        <f>'A(IxI)'!I105*I$102</f>
        <v>223892.99999999933</v>
      </c>
      <c r="J94" s="48">
        <f>'A(IxI)'!J105*J$102</f>
        <v>171318.99999999991</v>
      </c>
      <c r="K94" s="48">
        <f>'A(IxI)'!K105*K$102</f>
        <v>2040417.9999999935</v>
      </c>
      <c r="L94" s="48">
        <f>'A(IxI)'!L105*L$102</f>
        <v>296547</v>
      </c>
      <c r="M94" s="48">
        <f>'A(IxI)'!M105*M$102</f>
        <v>757824.0000000007</v>
      </c>
      <c r="N94" s="48">
        <f>'A(IxI)'!N105*N$102</f>
        <v>239566.00000000049</v>
      </c>
      <c r="O94" s="48">
        <f>'A(IxI)'!O105*O$102</f>
        <v>698198.00000000023</v>
      </c>
      <c r="P94" s="48">
        <f>'A(IxI)'!P105*P$102</f>
        <v>2018809.9999999998</v>
      </c>
      <c r="Q94" s="48">
        <f>'A(IxI)'!Q105*Q$102</f>
        <v>5188923.9999999953</v>
      </c>
      <c r="R94" s="48">
        <f>'A(IxI)'!R105*R$102</f>
        <v>1359385.0000000044</v>
      </c>
      <c r="S94" s="48">
        <f>'A(IxI)'!S105*S$102</f>
        <v>67707.000000000015</v>
      </c>
      <c r="T94" s="48">
        <f>'A(IxI)'!T105*T$102</f>
        <v>819327.00000000105</v>
      </c>
      <c r="U94" s="48">
        <f>'A(IxI)'!U105*U$102</f>
        <v>274911.99999999959</v>
      </c>
      <c r="V94" s="48">
        <f>'A(IxI)'!V105*V$102</f>
        <v>2561455.9999999935</v>
      </c>
      <c r="W94" s="48">
        <f>'A(IxI)'!W105*W$102</f>
        <v>219534.00000000032</v>
      </c>
      <c r="X94" s="48">
        <f>'A(IxI)'!X105*X$102</f>
        <v>303479.99999999913</v>
      </c>
      <c r="Y94" s="48">
        <f>'A(IxI)'!Y105*Y$102</f>
        <v>177318.99999999988</v>
      </c>
      <c r="Z94" s="48">
        <f>'A(IxI)'!Z105*Z$102</f>
        <v>549403.99999999942</v>
      </c>
      <c r="AA94" s="48">
        <f>'A(IxI)'!AA105*AA$102</f>
        <v>87448.999999999942</v>
      </c>
      <c r="AB94" s="48">
        <f>'A(IxI)'!AB105*AB$102</f>
        <v>34868.000000000044</v>
      </c>
      <c r="AC94" s="48">
        <f>'A(IxI)'!AC105*AC$102</f>
        <v>33076.999999999898</v>
      </c>
      <c r="AD94" s="48">
        <f>'A(IxI)'!AD105*AD$102</f>
        <v>64968.999999999971</v>
      </c>
      <c r="AE94" s="48">
        <f>'A(IxI)'!AE105*AE$102</f>
        <v>356138.99999999959</v>
      </c>
      <c r="AF94" s="48">
        <f>'A(IxI)'!AF105*AF$102</f>
        <v>207555.00000000052</v>
      </c>
      <c r="AG94" s="48">
        <f>'A(IxI)'!AG105*AG$102</f>
        <v>19597</v>
      </c>
      <c r="AH94" s="48">
        <f>'A(IxI)'!AH105*AH$102</f>
        <v>101153.00000000036</v>
      </c>
      <c r="AI94" s="48">
        <f>'A(IxI)'!AI105*AI$102</f>
        <v>212641.00000000055</v>
      </c>
      <c r="AJ94" s="48">
        <f>'A(IxI)'!AJ105*AJ$102</f>
        <v>0</v>
      </c>
      <c r="AK94" s="48">
        <f>'A(IxI)'!AK105*AK$102</f>
        <v>66065.999999999854</v>
      </c>
      <c r="AL94" s="48">
        <f>'A(IxI)'!AL105*AL$102</f>
        <v>304902.99999999971</v>
      </c>
      <c r="AM94" s="48">
        <f>'A(IxI)'!AM105*AM$102</f>
        <v>55048.000000000131</v>
      </c>
      <c r="AN94" s="48">
        <f>'A(IxI)'!AN105*AN$102</f>
        <v>263049.00000000023</v>
      </c>
      <c r="AO94" s="48">
        <f>'A(IxI)'!AO105*AO$102</f>
        <v>228856.99999999956</v>
      </c>
      <c r="AP94" s="48">
        <f>'A(IxI)'!AP105*AP$102</f>
        <v>152392.99999999997</v>
      </c>
      <c r="AQ94" s="48">
        <f>'A(IxI)'!AQ105*AQ$102</f>
        <v>812557.99999999825</v>
      </c>
      <c r="AR94" s="48">
        <f>'A(IxI)'!AR105*AR$102</f>
        <v>131283.99999999983</v>
      </c>
      <c r="AS94" s="48">
        <f>'A(IxI)'!AS105*AS$102</f>
        <v>225441.00000000017</v>
      </c>
      <c r="AT94" s="48">
        <f>'A(IxI)'!AT105*AT$102</f>
        <v>105119</v>
      </c>
      <c r="AU94" s="48">
        <f>'A(IxI)'!AU105*AU$102</f>
        <v>30309.999999999916</v>
      </c>
      <c r="AV94" s="48">
        <f>'A(IxI)'!AV105*AV$102</f>
        <v>227431.99999999971</v>
      </c>
      <c r="AW94" s="48">
        <f>'A(IxI)'!AW105*AW$102</f>
        <v>46691.000000000044</v>
      </c>
      <c r="AX94" s="48">
        <f>'A(IxI)'!AX105*AX$102</f>
        <v>262305.99999999994</v>
      </c>
      <c r="AY94" s="48">
        <f>'A(IxI)'!AY105*AY$102</f>
        <v>188825.99999999991</v>
      </c>
      <c r="AZ94" s="48">
        <f>'A(IxI)'!AZ105*AZ$102</f>
        <v>333598.99999999936</v>
      </c>
      <c r="BA94" s="48">
        <f>'A(IxI)'!BA105*BA$102</f>
        <v>59115.999999999884</v>
      </c>
      <c r="BB94" s="48">
        <f>'A(IxI)'!BB105*BB$102</f>
        <v>128645.99999999978</v>
      </c>
      <c r="BC94" s="48">
        <f>'A(IxI)'!BC105*BC$102</f>
        <v>69687.000000000102</v>
      </c>
      <c r="BD94" s="48">
        <f>'A(IxI)'!BD105*BD$102</f>
        <v>23892.999999999909</v>
      </c>
      <c r="BE94" s="48">
        <f>'A(IxI)'!BE105*BE$102</f>
        <v>129441.99999999962</v>
      </c>
      <c r="BF94" s="48">
        <f>'A(IxI)'!BF105*BF$102</f>
        <v>239154.00000000061</v>
      </c>
      <c r="BG94" s="48">
        <f>'A(IxI)'!BG105*BG$102</f>
        <v>554721.00000000012</v>
      </c>
      <c r="BH94" s="48">
        <f>'A(IxI)'!BH105*BH$102</f>
        <v>160193.9999999998</v>
      </c>
      <c r="BI94" s="48">
        <f>'A(IxI)'!BI105*BI$102</f>
        <v>3500686.9999999925</v>
      </c>
      <c r="BJ94" s="48">
        <f>'A(IxI)'!BJ105*BJ$102</f>
        <v>10717968.000000007</v>
      </c>
      <c r="BK94" s="48">
        <f>'A(IxI)'!BK105*BK$102</f>
        <v>3517688.9999999953</v>
      </c>
      <c r="BL94" s="48">
        <f>'A(IxI)'!BL105*BL$102</f>
        <v>47663.000000000022</v>
      </c>
      <c r="BM94" s="48">
        <f>'A(IxI)'!BM105*BM$102</f>
        <v>203553.0000000002</v>
      </c>
      <c r="BN94" s="48">
        <f>'A(IxI)'!BN105*BN$102</f>
        <v>565923.99999999977</v>
      </c>
      <c r="BO94" s="48">
        <f>'A(IxI)'!BO105*BO$102</f>
        <v>1272037.9999999965</v>
      </c>
      <c r="BP94" s="48">
        <f>'A(IxI)'!BP105*BP$102</f>
        <v>2913560.9999999995</v>
      </c>
      <c r="BQ94" s="48">
        <f>'A(IxI)'!BQ105*BQ$102</f>
        <v>189076</v>
      </c>
      <c r="BR94" s="48">
        <f>'A(IxI)'!BR105*BR$102</f>
        <v>84011.999999999956</v>
      </c>
      <c r="BS94" s="48">
        <f>'A(IxI)'!BS105*BS$102</f>
        <v>7742383.0000000056</v>
      </c>
      <c r="BT94" s="48">
        <f>'A(IxI)'!BT105*BT$102</f>
        <v>4721788.9999999981</v>
      </c>
      <c r="BU94" s="48">
        <f>'A(IxI)'!BU105*BU$102</f>
        <v>2351271.0000000093</v>
      </c>
      <c r="BV94" s="48">
        <f>'A(IxI)'!BV105*BV$102</f>
        <v>433979.00000000017</v>
      </c>
      <c r="BW94" s="48">
        <f>'A(IxI)'!BW105*BW$102</f>
        <v>376360</v>
      </c>
      <c r="BX94" s="48">
        <f>'A(IxI)'!BX105*BX$102</f>
        <v>722528.00000000244</v>
      </c>
      <c r="BY94" s="48">
        <f>'A(IxI)'!BY105*BY$102</f>
        <v>244010</v>
      </c>
      <c r="BZ94" s="48">
        <f>'A(IxI)'!BZ105*BZ$102</f>
        <v>516195.99999999901</v>
      </c>
      <c r="CA94" s="55">
        <f>'A(IxI)'!CA105*CA$102</f>
        <v>0</v>
      </c>
      <c r="CB94" s="175">
        <f t="shared" si="4"/>
        <v>66945228.999999993</v>
      </c>
      <c r="CC94" s="81"/>
      <c r="CD94" s="81"/>
      <c r="CE94" s="81"/>
      <c r="CF94" s="81"/>
      <c r="CG94" s="81"/>
      <c r="CH94" s="81"/>
      <c r="CI94" s="81"/>
      <c r="CJ94" s="81"/>
      <c r="CK94" s="81"/>
      <c r="CL94" s="81"/>
    </row>
    <row r="95" spans="1:93" x14ac:dyDescent="0.25">
      <c r="C95" s="183" t="s">
        <v>839</v>
      </c>
      <c r="D95" s="184">
        <f>D91+D90</f>
        <v>805412.99999999977</v>
      </c>
      <c r="E95" s="166">
        <f t="shared" ref="E95:BP95" si="18">E91+E90</f>
        <v>429027.00000000047</v>
      </c>
      <c r="F95" s="166">
        <f t="shared" si="18"/>
        <v>807806.00000000186</v>
      </c>
      <c r="G95" s="166">
        <f t="shared" si="18"/>
        <v>261226.9999999998</v>
      </c>
      <c r="H95" s="166">
        <f t="shared" si="18"/>
        <v>5776166.0000000112</v>
      </c>
      <c r="I95" s="166">
        <f t="shared" si="18"/>
        <v>1571069.9999999949</v>
      </c>
      <c r="J95" s="166">
        <f t="shared" si="18"/>
        <v>566928.99999999953</v>
      </c>
      <c r="K95" s="166">
        <f t="shared" si="18"/>
        <v>3746249.9999999879</v>
      </c>
      <c r="L95" s="166">
        <f t="shared" si="18"/>
        <v>611820.00000000012</v>
      </c>
      <c r="M95" s="166">
        <f t="shared" si="18"/>
        <v>2926306.0000000037</v>
      </c>
      <c r="N95" s="166">
        <f t="shared" si="18"/>
        <v>475419.00000000093</v>
      </c>
      <c r="O95" s="166">
        <f t="shared" si="18"/>
        <v>6182951.0000000037</v>
      </c>
      <c r="P95" s="166">
        <f t="shared" si="18"/>
        <v>3979565.9999999991</v>
      </c>
      <c r="Q95" s="166">
        <f t="shared" si="18"/>
        <v>9759346.9999999963</v>
      </c>
      <c r="R95" s="166">
        <f t="shared" si="18"/>
        <v>3393595.0000000102</v>
      </c>
      <c r="S95" s="166">
        <f t="shared" si="18"/>
        <v>285016.00000000006</v>
      </c>
      <c r="T95" s="166">
        <f t="shared" si="18"/>
        <v>3154996.0000000033</v>
      </c>
      <c r="U95" s="166">
        <f t="shared" si="18"/>
        <v>3187228.9999999939</v>
      </c>
      <c r="V95" s="166">
        <f t="shared" si="18"/>
        <v>7246532.9999999795</v>
      </c>
      <c r="W95" s="166">
        <f t="shared" si="18"/>
        <v>1650735.0000000016</v>
      </c>
      <c r="X95" s="166">
        <f t="shared" si="18"/>
        <v>1780121.9999999958</v>
      </c>
      <c r="Y95" s="166">
        <f t="shared" si="18"/>
        <v>756126.99999999977</v>
      </c>
      <c r="Z95" s="166">
        <f t="shared" si="18"/>
        <v>2090876.9999999995</v>
      </c>
      <c r="AA95" s="166">
        <f t="shared" si="18"/>
        <v>522790.99999999919</v>
      </c>
      <c r="AB95" s="166">
        <f t="shared" si="18"/>
        <v>564910.0000000007</v>
      </c>
      <c r="AC95" s="166">
        <f t="shared" si="18"/>
        <v>252737.9999999993</v>
      </c>
      <c r="AD95" s="166">
        <f t="shared" si="18"/>
        <v>275772.99999999988</v>
      </c>
      <c r="AE95" s="166">
        <f t="shared" si="18"/>
        <v>2827832</v>
      </c>
      <c r="AF95" s="166">
        <f t="shared" si="18"/>
        <v>1192532.000000004</v>
      </c>
      <c r="AG95" s="166">
        <f t="shared" si="18"/>
        <v>134349.00000000003</v>
      </c>
      <c r="AH95" s="166">
        <f t="shared" si="18"/>
        <v>909390.00000000303</v>
      </c>
      <c r="AI95" s="166">
        <f t="shared" si="18"/>
        <v>642656.00000000186</v>
      </c>
      <c r="AJ95" s="166">
        <f t="shared" si="18"/>
        <v>0</v>
      </c>
      <c r="AK95" s="166">
        <f t="shared" si="18"/>
        <v>495575.99999999907</v>
      </c>
      <c r="AL95" s="166">
        <f t="shared" si="18"/>
        <v>1037760.9999999986</v>
      </c>
      <c r="AM95" s="166">
        <f t="shared" si="18"/>
        <v>286219.00000000081</v>
      </c>
      <c r="AN95" s="166">
        <f t="shared" si="18"/>
        <v>1000890.0000000008</v>
      </c>
      <c r="AO95" s="166">
        <f t="shared" si="18"/>
        <v>1875149.999999997</v>
      </c>
      <c r="AP95" s="166">
        <f t="shared" si="18"/>
        <v>538185.99999999988</v>
      </c>
      <c r="AQ95" s="166">
        <f t="shared" si="18"/>
        <v>4880779.999999986</v>
      </c>
      <c r="AR95" s="166">
        <f t="shared" si="18"/>
        <v>685167.99999999942</v>
      </c>
      <c r="AS95" s="166">
        <f t="shared" si="18"/>
        <v>1248351.0000000014</v>
      </c>
      <c r="AT95" s="166">
        <f t="shared" si="18"/>
        <v>583600.99999999977</v>
      </c>
      <c r="AU95" s="166">
        <f t="shared" si="18"/>
        <v>205156.99999999942</v>
      </c>
      <c r="AV95" s="166">
        <f t="shared" si="18"/>
        <v>1534312.9999999979</v>
      </c>
      <c r="AW95" s="166">
        <f t="shared" si="18"/>
        <v>313347.00000000035</v>
      </c>
      <c r="AX95" s="166">
        <f t="shared" si="18"/>
        <v>985802.99999999965</v>
      </c>
      <c r="AY95" s="166">
        <f t="shared" si="18"/>
        <v>1456534.9999999991</v>
      </c>
      <c r="AZ95" s="166">
        <f t="shared" si="18"/>
        <v>1235266.9999999979</v>
      </c>
      <c r="BA95" s="166">
        <f t="shared" si="18"/>
        <v>239044.99999999948</v>
      </c>
      <c r="BB95" s="166">
        <f t="shared" si="18"/>
        <v>848545.99999999814</v>
      </c>
      <c r="BC95" s="166">
        <f t="shared" si="18"/>
        <v>271303.00000000035</v>
      </c>
      <c r="BD95" s="166">
        <f t="shared" si="18"/>
        <v>643279.9999999979</v>
      </c>
      <c r="BE95" s="166">
        <f t="shared" si="18"/>
        <v>624362.99999999814</v>
      </c>
      <c r="BF95" s="166">
        <f t="shared" si="18"/>
        <v>860223.00000000233</v>
      </c>
      <c r="BG95" s="166">
        <f t="shared" si="18"/>
        <v>3604115.0000000014</v>
      </c>
      <c r="BH95" s="166">
        <f t="shared" si="18"/>
        <v>1128894.9999999981</v>
      </c>
      <c r="BI95" s="166">
        <f t="shared" si="18"/>
        <v>11065017.999999976</v>
      </c>
      <c r="BJ95" s="166">
        <f t="shared" si="18"/>
        <v>28295083.000000007</v>
      </c>
      <c r="BK95" s="166">
        <f t="shared" si="18"/>
        <v>12815493.999999981</v>
      </c>
      <c r="BL95" s="166">
        <f t="shared" si="18"/>
        <v>394196.00000000012</v>
      </c>
      <c r="BM95" s="166">
        <f t="shared" si="18"/>
        <v>654599.00000000081</v>
      </c>
      <c r="BN95" s="166">
        <f t="shared" si="18"/>
        <v>2774882.9999999981</v>
      </c>
      <c r="BO95" s="166">
        <f t="shared" si="18"/>
        <v>4972532.9999999851</v>
      </c>
      <c r="BP95" s="166">
        <f t="shared" si="18"/>
        <v>7046746.9999999963</v>
      </c>
      <c r="BQ95" s="166">
        <f t="shared" ref="BQ95:CA95" si="19">BQ91+BQ90</f>
        <v>1890293.9999999993</v>
      </c>
      <c r="BR95" s="166">
        <f t="shared" si="19"/>
        <v>698773.9999999993</v>
      </c>
      <c r="BS95" s="166">
        <f t="shared" si="19"/>
        <v>11086105.000000007</v>
      </c>
      <c r="BT95" s="166">
        <f t="shared" si="19"/>
        <v>14026084</v>
      </c>
      <c r="BU95" s="166">
        <f t="shared" si="19"/>
        <v>10190781.000000041</v>
      </c>
      <c r="BV95" s="166">
        <f t="shared" si="19"/>
        <v>3059657.0000000033</v>
      </c>
      <c r="BW95" s="166">
        <f t="shared" si="19"/>
        <v>4414952</v>
      </c>
      <c r="BX95" s="166">
        <f t="shared" si="19"/>
        <v>4202264.0000000158</v>
      </c>
      <c r="BY95" s="166">
        <f t="shared" si="19"/>
        <v>4015647</v>
      </c>
      <c r="BZ95" s="166">
        <f t="shared" si="19"/>
        <v>2490548.9999999953</v>
      </c>
      <c r="CA95" s="185">
        <f t="shared" si="19"/>
        <v>867453</v>
      </c>
      <c r="CB95" s="49">
        <f t="shared" si="4"/>
        <v>220310484.99999994</v>
      </c>
      <c r="CC95" s="81"/>
      <c r="CD95" s="81"/>
      <c r="CE95" s="81"/>
      <c r="CF95" s="81"/>
      <c r="CG95" s="81"/>
      <c r="CH95" s="81"/>
      <c r="CI95" s="81"/>
      <c r="CJ95" s="81"/>
      <c r="CK95" s="81"/>
      <c r="CL95" s="81"/>
    </row>
    <row r="96" spans="1:93" x14ac:dyDescent="0.25">
      <c r="C96" s="188" t="s">
        <v>840</v>
      </c>
      <c r="D96" s="76">
        <f>+'MIP(IxI)_TFEVP'!D96+Sim_L_efecto!B79</f>
        <v>102486</v>
      </c>
      <c r="E96" s="76">
        <f>+'MIP(IxI)_TFEVP'!E96+Sim_L_efecto!C79</f>
        <v>19711</v>
      </c>
      <c r="F96" s="76">
        <f>+'MIP(IxI)_TFEVP'!F96+Sim_L_efecto!D79</f>
        <v>81809</v>
      </c>
      <c r="G96" s="76">
        <f>+'MIP(IxI)_TFEVP'!G96+Sim_L_efecto!E79</f>
        <v>4406</v>
      </c>
      <c r="H96" s="76">
        <f>+'MIP(IxI)_TFEVP'!H96+Sim_L_efecto!F79</f>
        <v>276430</v>
      </c>
      <c r="I96" s="76">
        <f>+'MIP(IxI)_TFEVP'!I96+Sim_L_efecto!G79</f>
        <v>71454</v>
      </c>
      <c r="J96" s="76">
        <f>+'MIP(IxI)_TFEVP'!J96+Sim_L_efecto!H79</f>
        <v>15320</v>
      </c>
      <c r="K96" s="76">
        <f>+'MIP(IxI)_TFEVP'!K96+Sim_L_efecto!I79</f>
        <v>218642</v>
      </c>
      <c r="L96" s="76">
        <f>+'MIP(IxI)_TFEVP'!L96+Sim_L_efecto!J79</f>
        <v>29880</v>
      </c>
      <c r="M96" s="76">
        <f>+'MIP(IxI)_TFEVP'!M96+Sim_L_efecto!K79</f>
        <v>1511141</v>
      </c>
      <c r="N96" s="76">
        <f>+'MIP(IxI)_TFEVP'!N96+Sim_L_efecto!L79</f>
        <v>22918</v>
      </c>
      <c r="O96" s="76">
        <f>+'MIP(IxI)_TFEVP'!O96+Sim_L_efecto!M79</f>
        <v>144095</v>
      </c>
      <c r="P96" s="76">
        <f>+'MIP(IxI)_TFEVP'!P96+Sim_L_efecto!N79</f>
        <v>22828</v>
      </c>
      <c r="Q96" s="76">
        <f>+'MIP(IxI)_TFEVP'!Q96+Sim_L_efecto!O79</f>
        <v>5903</v>
      </c>
      <c r="R96" s="76">
        <f>+'MIP(IxI)_TFEVP'!R96+Sim_L_efecto!P79</f>
        <v>37927</v>
      </c>
      <c r="S96" s="76">
        <f>+'MIP(IxI)_TFEVP'!S96+Sim_L_efecto!Q79</f>
        <v>5705</v>
      </c>
      <c r="T96" s="76">
        <f>+'MIP(IxI)_TFEVP'!T96+Sim_L_efecto!R79</f>
        <v>87403</v>
      </c>
      <c r="U96" s="76">
        <f>+'MIP(IxI)_TFEVP'!U96+Sim_L_efecto!S79</f>
        <v>92519</v>
      </c>
      <c r="V96" s="76">
        <f>+'MIP(IxI)_TFEVP'!V96+Sim_L_efecto!T79</f>
        <v>166932</v>
      </c>
      <c r="W96" s="76">
        <f>+'MIP(IxI)_TFEVP'!W96+Sim_L_efecto!U79</f>
        <v>36247</v>
      </c>
      <c r="X96" s="76">
        <f>+'MIP(IxI)_TFEVP'!X96+Sim_L_efecto!V79</f>
        <v>40738</v>
      </c>
      <c r="Y96" s="76">
        <f>+'MIP(IxI)_TFEVP'!Y96+Sim_L_efecto!W79</f>
        <v>56678</v>
      </c>
      <c r="Z96" s="76">
        <f>+'MIP(IxI)_TFEVP'!Z96+Sim_L_efecto!X79</f>
        <v>65808</v>
      </c>
      <c r="AA96" s="76">
        <f>+'MIP(IxI)_TFEVP'!AA96+Sim_L_efecto!Y79</f>
        <v>13918</v>
      </c>
      <c r="AB96" s="76">
        <f>+'MIP(IxI)_TFEVP'!AB96+Sim_L_efecto!Z79</f>
        <v>12544</v>
      </c>
      <c r="AC96" s="76">
        <f>+'MIP(IxI)_TFEVP'!AC96+Sim_L_efecto!AA79</f>
        <v>4251</v>
      </c>
      <c r="AD96" s="76">
        <f>+'MIP(IxI)_TFEVP'!AD96+Sim_L_efecto!AB79</f>
        <v>13431</v>
      </c>
      <c r="AE96" s="76">
        <f>+'MIP(IxI)_TFEVP'!AE96+Sim_L_efecto!AC79</f>
        <v>12912</v>
      </c>
      <c r="AF96" s="76">
        <f>+'MIP(IxI)_TFEVP'!AF96+Sim_L_efecto!AD79</f>
        <v>14437</v>
      </c>
      <c r="AG96" s="76">
        <f>+'MIP(IxI)_TFEVP'!AG96+Sim_L_efecto!AE79</f>
        <v>47214</v>
      </c>
      <c r="AH96" s="76">
        <f>+'MIP(IxI)_TFEVP'!AH96+Sim_L_efecto!AF79</f>
        <v>12010</v>
      </c>
      <c r="AI96" s="76">
        <f>+'MIP(IxI)_TFEVP'!AI96+Sim_L_efecto!AG79</f>
        <v>19206</v>
      </c>
      <c r="AJ96" s="76">
        <f>+'MIP(IxI)_TFEVP'!AJ96+Sim_L_efecto!AH79</f>
        <v>0</v>
      </c>
      <c r="AK96" s="76">
        <f>+'MIP(IxI)_TFEVP'!AK96+Sim_L_efecto!AI79</f>
        <v>19885</v>
      </c>
      <c r="AL96" s="76">
        <f>+'MIP(IxI)_TFEVP'!AL96+Sim_L_efecto!AJ79</f>
        <v>107973</v>
      </c>
      <c r="AM96" s="76">
        <f>+'MIP(IxI)_TFEVP'!AM96+Sim_L_efecto!AK79</f>
        <v>20318</v>
      </c>
      <c r="AN96" s="76">
        <f>+'MIP(IxI)_TFEVP'!AN96+Sim_L_efecto!AL79</f>
        <v>36888</v>
      </c>
      <c r="AO96" s="76">
        <f>+'MIP(IxI)_TFEVP'!AO96+Sim_L_efecto!AM79</f>
        <v>22385</v>
      </c>
      <c r="AP96" s="76">
        <f>+'MIP(IxI)_TFEVP'!AP96+Sim_L_efecto!AN79</f>
        <v>12655</v>
      </c>
      <c r="AQ96" s="76">
        <f>+'MIP(IxI)_TFEVP'!AQ96+Sim_L_efecto!AO79</f>
        <v>3756</v>
      </c>
      <c r="AR96" s="76">
        <f>+'MIP(IxI)_TFEVP'!AR96+Sim_L_efecto!AP79</f>
        <v>13655</v>
      </c>
      <c r="AS96" s="76">
        <f>+'MIP(IxI)_TFEVP'!AS96+Sim_L_efecto!AQ79</f>
        <v>24846</v>
      </c>
      <c r="AT96" s="76">
        <f>+'MIP(IxI)_TFEVP'!AT96+Sim_L_efecto!AR79</f>
        <v>7397</v>
      </c>
      <c r="AU96" s="76">
        <f>+'MIP(IxI)_TFEVP'!AU96+Sim_L_efecto!AS79</f>
        <v>4054</v>
      </c>
      <c r="AV96" s="76">
        <f>+'MIP(IxI)_TFEVP'!AV96+Sim_L_efecto!AT79</f>
        <v>20581</v>
      </c>
      <c r="AW96" s="76">
        <f>+'MIP(IxI)_TFEVP'!AW96+Sim_L_efecto!AU79</f>
        <v>12690</v>
      </c>
      <c r="AX96" s="76">
        <f>+'MIP(IxI)_TFEVP'!AX96+Sim_L_efecto!AV79</f>
        <v>16242</v>
      </c>
      <c r="AY96" s="76">
        <f>+'MIP(IxI)_TFEVP'!AY96+Sim_L_efecto!AW79</f>
        <v>15441</v>
      </c>
      <c r="AZ96" s="76">
        <f>+'MIP(IxI)_TFEVP'!AZ96+Sim_L_efecto!AX79</f>
        <v>54300</v>
      </c>
      <c r="BA96" s="76">
        <f>+'MIP(IxI)_TFEVP'!BA96+Sim_L_efecto!AY79</f>
        <v>4657</v>
      </c>
      <c r="BB96" s="76">
        <f>+'MIP(IxI)_TFEVP'!BB96+Sim_L_efecto!AZ79</f>
        <v>15091</v>
      </c>
      <c r="BC96" s="76">
        <f>+'MIP(IxI)_TFEVP'!BC96+Sim_L_efecto!BA79</f>
        <v>8209</v>
      </c>
      <c r="BD96" s="76">
        <f>+'MIP(IxI)_TFEVP'!BD96+Sim_L_efecto!BB79</f>
        <v>10258</v>
      </c>
      <c r="BE96" s="76">
        <f>+'MIP(IxI)_TFEVP'!BE96+Sim_L_efecto!BC79</f>
        <v>38276</v>
      </c>
      <c r="BF96" s="76">
        <f>+'MIP(IxI)_TFEVP'!BF96+Sim_L_efecto!BD79</f>
        <v>52767</v>
      </c>
      <c r="BG96" s="76">
        <f>+'MIP(IxI)_TFEVP'!BG96+Sim_L_efecto!BE79</f>
        <v>43030</v>
      </c>
      <c r="BH96" s="76">
        <f>+'MIP(IxI)_TFEVP'!BH96+Sim_L_efecto!BF79</f>
        <v>24614</v>
      </c>
      <c r="BI96" s="76">
        <f>+'MIP(IxI)_TFEVP'!BI96+Sim_L_efecto!BG79</f>
        <v>393292</v>
      </c>
      <c r="BJ96" s="76">
        <f>+'MIP(IxI)_TFEVP'!BJ96+Sim_L_efecto!BH79</f>
        <v>1449337</v>
      </c>
      <c r="BK96" s="76">
        <f>+'MIP(IxI)_TFEVP'!BK96+Sim_L_efecto!BI79</f>
        <v>448367</v>
      </c>
      <c r="BL96" s="76">
        <f>+'MIP(IxI)_TFEVP'!BL96+Sim_L_efecto!BJ79</f>
        <v>26723</v>
      </c>
      <c r="BM96" s="76">
        <f>+'MIP(IxI)_TFEVP'!BM96+Sim_L_efecto!BK79</f>
        <v>20826</v>
      </c>
      <c r="BN96" s="76">
        <f>+'MIP(IxI)_TFEVP'!BN96+Sim_L_efecto!BL79</f>
        <v>363823</v>
      </c>
      <c r="BO96" s="76">
        <f>+'MIP(IxI)_TFEVP'!BO96+Sim_L_efecto!BM79</f>
        <v>102538</v>
      </c>
      <c r="BP96" s="76">
        <f>+'MIP(IxI)_TFEVP'!BP96+Sim_L_efecto!BN79</f>
        <v>121116</v>
      </c>
      <c r="BQ96" s="76">
        <f>+'MIP(IxI)_TFEVP'!BQ96+Sim_L_efecto!BO79</f>
        <v>18708</v>
      </c>
      <c r="BR96" s="76">
        <f>+'MIP(IxI)_TFEVP'!BR96+Sim_L_efecto!BP79</f>
        <v>14542</v>
      </c>
      <c r="BS96" s="76">
        <f>+'MIP(IxI)_TFEVP'!BS96+Sim_L_efecto!BQ79</f>
        <v>24391</v>
      </c>
      <c r="BT96" s="76">
        <f>+'MIP(IxI)_TFEVP'!BT96+Sim_L_efecto!BR79</f>
        <v>549617</v>
      </c>
      <c r="BU96" s="76">
        <f>+'MIP(IxI)_TFEVP'!BU96+Sim_L_efecto!BS79</f>
        <v>202224</v>
      </c>
      <c r="BV96" s="76">
        <f>+'MIP(IxI)_TFEVP'!BV96+Sim_L_efecto!BT79</f>
        <v>129793</v>
      </c>
      <c r="BW96" s="76">
        <f>+'MIP(IxI)_TFEVP'!BW96+Sim_L_efecto!BU79</f>
        <v>219414</v>
      </c>
      <c r="BX96" s="76">
        <f>+'MIP(IxI)_TFEVP'!BX96+Sim_L_efecto!BV79</f>
        <v>131137</v>
      </c>
      <c r="BY96" s="76">
        <f>+'MIP(IxI)_TFEVP'!BY96+Sim_L_efecto!BW79</f>
        <v>85845</v>
      </c>
      <c r="BZ96" s="76">
        <f>+'MIP(IxI)_TFEVP'!BZ96+Sim_L_efecto!BX79</f>
        <v>265904</v>
      </c>
      <c r="CA96" s="76">
        <f>+'MIP(IxI)_TFEVP'!CA96+Sim_L_efecto!BY79</f>
        <v>220126</v>
      </c>
      <c r="CB96" s="176">
        <f>+SUM(D96:CA96)</f>
        <v>8644594</v>
      </c>
      <c r="CC96" s="81"/>
      <c r="CD96" s="81"/>
      <c r="CE96" s="81"/>
      <c r="CF96" s="81"/>
      <c r="CG96" s="81"/>
      <c r="CH96" s="81"/>
      <c r="CI96" s="81"/>
      <c r="CJ96" s="81"/>
      <c r="CK96" s="81"/>
      <c r="CL96" s="81"/>
    </row>
    <row r="97" spans="1:95" x14ac:dyDescent="0.25">
      <c r="A97" s="109"/>
      <c r="B97" s="73"/>
      <c r="C97" s="85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81"/>
      <c r="AO97" s="81"/>
      <c r="AP97" s="81"/>
      <c r="AQ97" s="81"/>
      <c r="AR97" s="81"/>
      <c r="AS97" s="81"/>
      <c r="AT97" s="81"/>
      <c r="AU97" s="81"/>
      <c r="AV97" s="81"/>
      <c r="AW97" s="81"/>
      <c r="AX97" s="81"/>
      <c r="AY97" s="81"/>
      <c r="AZ97" s="81"/>
      <c r="BA97" s="81"/>
      <c r="BB97" s="81"/>
      <c r="BC97" s="81"/>
      <c r="BD97" s="81"/>
      <c r="BE97" s="81"/>
      <c r="BF97" s="81"/>
      <c r="BG97" s="81"/>
      <c r="BH97" s="81"/>
      <c r="BI97" s="81"/>
      <c r="BJ97" s="81"/>
      <c r="BK97" s="81"/>
      <c r="BL97" s="81"/>
      <c r="BM97" s="81"/>
      <c r="BN97" s="81"/>
      <c r="BO97" s="81"/>
      <c r="BP97" s="81"/>
      <c r="BQ97" s="81"/>
      <c r="BR97" s="81"/>
      <c r="BS97" s="81"/>
      <c r="BT97" s="81"/>
      <c r="BU97" s="81"/>
      <c r="BV97" s="81"/>
      <c r="BW97" s="81"/>
      <c r="BX97" s="81"/>
      <c r="BY97" s="81"/>
      <c r="BZ97" s="81"/>
      <c r="CA97" s="81"/>
      <c r="CB97" s="81"/>
      <c r="CC97" s="81"/>
      <c r="CD97" s="81"/>
      <c r="CE97" s="81"/>
      <c r="CF97" s="81"/>
      <c r="CG97" s="81"/>
      <c r="CH97" s="81"/>
      <c r="CI97" s="81"/>
      <c r="CJ97" s="81"/>
      <c r="CK97" s="81"/>
      <c r="CL97" s="81"/>
      <c r="CM97" s="73"/>
      <c r="CN97" s="73"/>
      <c r="CO97" s="73"/>
      <c r="CP97" s="109"/>
      <c r="CQ97" s="109"/>
    </row>
    <row r="98" spans="1:95" x14ac:dyDescent="0.25">
      <c r="A98" s="109"/>
      <c r="B98" s="9" t="s">
        <v>912</v>
      </c>
      <c r="C98" s="85"/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1"/>
      <c r="BB98" s="81"/>
      <c r="BC98" s="81"/>
      <c r="BD98" s="81"/>
      <c r="BE98" s="81"/>
      <c r="BF98" s="81"/>
      <c r="BG98" s="81"/>
      <c r="BH98" s="81"/>
      <c r="BI98" s="81"/>
      <c r="BJ98" s="81"/>
      <c r="BK98" s="81"/>
      <c r="BL98" s="81"/>
      <c r="BM98" s="81"/>
      <c r="BN98" s="81"/>
      <c r="BO98" s="81"/>
      <c r="BP98" s="81"/>
      <c r="BQ98" s="81"/>
      <c r="BR98" s="81"/>
      <c r="BS98" s="81"/>
      <c r="BT98" s="81"/>
      <c r="BU98" s="81"/>
      <c r="BV98" s="81"/>
      <c r="BW98" s="81"/>
      <c r="BX98" s="81"/>
      <c r="BY98" s="81"/>
      <c r="BZ98" s="81"/>
      <c r="CA98" s="81"/>
      <c r="CB98" s="81"/>
      <c r="CC98" s="81"/>
      <c r="CD98" s="81"/>
      <c r="CE98" s="81"/>
      <c r="CF98" s="81"/>
      <c r="CG98" s="81"/>
      <c r="CH98" s="81"/>
      <c r="CI98" s="81"/>
      <c r="CJ98" s="81"/>
      <c r="CK98" s="81"/>
      <c r="CL98" s="81"/>
      <c r="CM98" s="73"/>
      <c r="CN98" s="73"/>
      <c r="CO98" s="73"/>
      <c r="CP98" s="109"/>
      <c r="CQ98" s="109"/>
    </row>
    <row r="99" spans="1:95" x14ac:dyDescent="0.25">
      <c r="A99" s="109"/>
      <c r="B99" s="109"/>
      <c r="C99" s="156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0"/>
      <c r="AK99" s="110"/>
      <c r="AL99" s="110"/>
      <c r="AM99" s="110"/>
      <c r="AN99" s="110"/>
      <c r="AO99" s="110"/>
      <c r="AP99" s="110"/>
      <c r="AQ99" s="110"/>
      <c r="AR99" s="110"/>
      <c r="AS99" s="110"/>
      <c r="AT99" s="110"/>
      <c r="AU99" s="110"/>
      <c r="AV99" s="110"/>
      <c r="AW99" s="110"/>
      <c r="AX99" s="110"/>
      <c r="AY99" s="110"/>
      <c r="AZ99" s="110"/>
      <c r="BA99" s="110"/>
      <c r="BB99" s="110"/>
      <c r="BC99" s="110"/>
      <c r="BD99" s="110"/>
      <c r="BE99" s="110"/>
      <c r="BF99" s="110"/>
      <c r="BG99" s="110"/>
      <c r="BH99" s="110"/>
      <c r="BI99" s="110"/>
      <c r="BJ99" s="110"/>
      <c r="BK99" s="110"/>
      <c r="BL99" s="110"/>
      <c r="BM99" s="110"/>
      <c r="BN99" s="110"/>
      <c r="BO99" s="110"/>
      <c r="BP99" s="110"/>
      <c r="BQ99" s="110"/>
      <c r="BR99" s="110"/>
      <c r="BS99" s="110"/>
      <c r="BT99" s="110"/>
      <c r="BU99" s="110"/>
      <c r="BV99" s="110"/>
      <c r="BW99" s="110"/>
      <c r="BX99" s="110"/>
      <c r="BY99" s="110"/>
      <c r="BZ99" s="110"/>
      <c r="CA99" s="110"/>
      <c r="CB99" s="81"/>
      <c r="CC99" s="81"/>
      <c r="CD99" s="81"/>
      <c r="CE99" s="81"/>
      <c r="CF99" s="81"/>
      <c r="CG99" s="81"/>
      <c r="CH99" s="81"/>
      <c r="CI99" s="81"/>
      <c r="CJ99" s="81"/>
      <c r="CM99" s="109"/>
      <c r="CN99" s="109"/>
      <c r="CO99" s="109"/>
      <c r="CP99" s="109"/>
      <c r="CQ99" s="109"/>
    </row>
    <row r="100" spans="1:95" ht="0" hidden="1" customHeight="1" x14ac:dyDescent="0.25">
      <c r="C100" s="165" t="s">
        <v>841</v>
      </c>
      <c r="D100" s="166">
        <f t="array" ref="D100:CA100">TRANSPOSE(CI9:CI84)</f>
        <v>805412.99999999965</v>
      </c>
      <c r="E100" s="166">
        <v>429026.99999999988</v>
      </c>
      <c r="F100" s="166">
        <v>807806.00000000047</v>
      </c>
      <c r="G100" s="166">
        <v>261226.99999999968</v>
      </c>
      <c r="H100" s="166">
        <v>5776165.9999999935</v>
      </c>
      <c r="I100" s="166">
        <v>1571070.0000000016</v>
      </c>
      <c r="J100" s="166">
        <v>566928.99999999988</v>
      </c>
      <c r="K100" s="166">
        <v>3746249.9999999977</v>
      </c>
      <c r="L100" s="166">
        <v>611820</v>
      </c>
      <c r="M100" s="166">
        <v>2926305.9999999977</v>
      </c>
      <c r="N100" s="166">
        <v>475419.00000000006</v>
      </c>
      <c r="O100" s="166">
        <v>6182950.9999999953</v>
      </c>
      <c r="P100" s="166">
        <v>3979566.0000000005</v>
      </c>
      <c r="Q100" s="166">
        <v>9759347</v>
      </c>
      <c r="R100" s="166">
        <v>3393594.9999999991</v>
      </c>
      <c r="S100" s="166">
        <v>285016.00000000006</v>
      </c>
      <c r="T100" s="166">
        <v>3154996.0000000009</v>
      </c>
      <c r="U100" s="166">
        <v>3187229.0000000014</v>
      </c>
      <c r="V100" s="166">
        <v>7246533</v>
      </c>
      <c r="W100" s="166">
        <v>1650734.9999999995</v>
      </c>
      <c r="X100" s="166">
        <v>1780121.9999999949</v>
      </c>
      <c r="Y100" s="166">
        <v>756126.99999999977</v>
      </c>
      <c r="Z100" s="166">
        <v>2090877.0000000002</v>
      </c>
      <c r="AA100" s="166">
        <v>522790.99999999983</v>
      </c>
      <c r="AB100" s="166">
        <v>564909.9999999993</v>
      </c>
      <c r="AC100" s="166">
        <v>252738.00000000026</v>
      </c>
      <c r="AD100" s="166">
        <v>275773.00000000006</v>
      </c>
      <c r="AE100" s="166">
        <v>2827832.0000000028</v>
      </c>
      <c r="AF100" s="166">
        <v>1192532.0000000007</v>
      </c>
      <c r="AG100" s="166">
        <v>134348.99999999959</v>
      </c>
      <c r="AH100" s="166">
        <v>909389.99999999942</v>
      </c>
      <c r="AI100" s="166">
        <v>642655.99999999977</v>
      </c>
      <c r="AJ100" s="166">
        <v>0</v>
      </c>
      <c r="AK100" s="166">
        <v>495575.99999999977</v>
      </c>
      <c r="AL100" s="166">
        <v>1037760.9999999998</v>
      </c>
      <c r="AM100" s="166">
        <v>286219.00000000052</v>
      </c>
      <c r="AN100" s="166">
        <v>1000889.9999999993</v>
      </c>
      <c r="AO100" s="166">
        <v>1875149.9999999986</v>
      </c>
      <c r="AP100" s="166">
        <v>538186.00000000012</v>
      </c>
      <c r="AQ100" s="166">
        <v>4880779.9999999925</v>
      </c>
      <c r="AR100" s="166">
        <v>685168.00000000023</v>
      </c>
      <c r="AS100" s="166">
        <v>1248350.9999999998</v>
      </c>
      <c r="AT100" s="166">
        <v>583601.00000000093</v>
      </c>
      <c r="AU100" s="166">
        <v>205156.99999999985</v>
      </c>
      <c r="AV100" s="166">
        <v>1534313</v>
      </c>
      <c r="AW100" s="166">
        <v>313347.00000000012</v>
      </c>
      <c r="AX100" s="166">
        <v>985802.9999999986</v>
      </c>
      <c r="AY100" s="166">
        <v>1456534.9999999977</v>
      </c>
      <c r="AZ100" s="166">
        <v>1235266.9999999984</v>
      </c>
      <c r="BA100" s="166">
        <v>239045.00000000006</v>
      </c>
      <c r="BB100" s="166">
        <v>848545.99999999977</v>
      </c>
      <c r="BC100" s="166">
        <v>271303</v>
      </c>
      <c r="BD100" s="166">
        <v>643279.99999999977</v>
      </c>
      <c r="BE100" s="166">
        <v>624362.99999999977</v>
      </c>
      <c r="BF100" s="166">
        <v>860223.00000000035</v>
      </c>
      <c r="BG100" s="166">
        <v>3604115.0000000019</v>
      </c>
      <c r="BH100" s="166">
        <v>1128894.9999999993</v>
      </c>
      <c r="BI100" s="166">
        <v>11065018.000000004</v>
      </c>
      <c r="BJ100" s="166">
        <v>28295082.999999952</v>
      </c>
      <c r="BK100" s="166">
        <v>12815493.999999987</v>
      </c>
      <c r="BL100" s="166">
        <v>394196.00000000023</v>
      </c>
      <c r="BM100" s="166">
        <v>654599.00000000035</v>
      </c>
      <c r="BN100" s="166">
        <v>2774882.9999999967</v>
      </c>
      <c r="BO100" s="166">
        <v>4972532.9999999925</v>
      </c>
      <c r="BP100" s="166">
        <v>7046746.9999999981</v>
      </c>
      <c r="BQ100" s="166">
        <v>1890293.9999999986</v>
      </c>
      <c r="BR100" s="166">
        <v>698773.99999999849</v>
      </c>
      <c r="BS100" s="166">
        <v>11086105.000000004</v>
      </c>
      <c r="BT100" s="166">
        <v>14026084.000000006</v>
      </c>
      <c r="BU100" s="166">
        <v>10190780.999999998</v>
      </c>
      <c r="BV100" s="166">
        <v>3059657.0000000047</v>
      </c>
      <c r="BW100" s="166">
        <v>4414952</v>
      </c>
      <c r="BX100" s="166">
        <v>4202264.0000000075</v>
      </c>
      <c r="BY100" s="166">
        <v>4015647</v>
      </c>
      <c r="BZ100" s="166">
        <v>2490548.9999999991</v>
      </c>
      <c r="CA100" s="166">
        <v>867453</v>
      </c>
      <c r="CB100" s="166">
        <f>+SUM(D100:CA100)</f>
        <v>220310484.99999991</v>
      </c>
      <c r="CC100" s="81"/>
      <c r="CD100" s="81"/>
      <c r="CE100" s="81"/>
      <c r="CF100" s="81"/>
      <c r="CG100" s="81"/>
      <c r="CH100" s="81"/>
      <c r="CI100" s="81"/>
      <c r="CJ100" s="81"/>
      <c r="CK100" s="81"/>
      <c r="CL100" s="81"/>
    </row>
    <row r="101" spans="1:95" ht="0" hidden="1" customHeight="1" x14ac:dyDescent="0.25">
      <c r="C101" s="163" t="s">
        <v>867</v>
      </c>
      <c r="D101" s="48">
        <f>D95-D100</f>
        <v>0</v>
      </c>
      <c r="E101" s="48">
        <f t="shared" ref="E101:BP101" si="20">E95-E100</f>
        <v>5.8207660913467407E-10</v>
      </c>
      <c r="F101" s="48">
        <f t="shared" si="20"/>
        <v>1.3969838619232178E-9</v>
      </c>
      <c r="G101" s="48">
        <f t="shared" si="20"/>
        <v>0</v>
      </c>
      <c r="H101" s="48">
        <f t="shared" si="20"/>
        <v>1.7695128917694092E-8</v>
      </c>
      <c r="I101" s="48">
        <f t="shared" si="20"/>
        <v>-6.7520886659622192E-9</v>
      </c>
      <c r="J101" s="48">
        <f t="shared" si="20"/>
        <v>0</v>
      </c>
      <c r="K101" s="48">
        <f t="shared" si="20"/>
        <v>-9.7788870334625244E-9</v>
      </c>
      <c r="L101" s="48">
        <f t="shared" si="20"/>
        <v>0</v>
      </c>
      <c r="M101" s="48">
        <f t="shared" si="20"/>
        <v>6.0535967350006104E-9</v>
      </c>
      <c r="N101" s="48">
        <f t="shared" si="20"/>
        <v>8.7311491370201111E-10</v>
      </c>
      <c r="O101" s="48">
        <f t="shared" si="20"/>
        <v>8.3819031715393066E-9</v>
      </c>
      <c r="P101" s="48">
        <f t="shared" si="20"/>
        <v>0</v>
      </c>
      <c r="Q101" s="48">
        <f t="shared" si="20"/>
        <v>0</v>
      </c>
      <c r="R101" s="48">
        <f t="shared" si="20"/>
        <v>1.1175870895385742E-8</v>
      </c>
      <c r="S101" s="48">
        <f t="shared" si="20"/>
        <v>0</v>
      </c>
      <c r="T101" s="48">
        <f t="shared" si="20"/>
        <v>0</v>
      </c>
      <c r="U101" s="48">
        <f t="shared" si="20"/>
        <v>-7.4505805969238281E-9</v>
      </c>
      <c r="V101" s="48">
        <f t="shared" si="20"/>
        <v>-2.0489096641540527E-8</v>
      </c>
      <c r="W101" s="48">
        <f t="shared" si="20"/>
        <v>2.0954757928848267E-9</v>
      </c>
      <c r="X101" s="48">
        <f t="shared" si="20"/>
        <v>0</v>
      </c>
      <c r="Y101" s="48">
        <f t="shared" si="20"/>
        <v>0</v>
      </c>
      <c r="Z101" s="48">
        <f t="shared" si="20"/>
        <v>0</v>
      </c>
      <c r="AA101" s="48">
        <f t="shared" si="20"/>
        <v>-6.4028427004814148E-10</v>
      </c>
      <c r="AB101" s="48">
        <f t="shared" si="20"/>
        <v>1.3969838619232178E-9</v>
      </c>
      <c r="AC101" s="48">
        <f t="shared" si="20"/>
        <v>-9.6042640507221222E-10</v>
      </c>
      <c r="AD101" s="48">
        <f t="shared" si="20"/>
        <v>0</v>
      </c>
      <c r="AE101" s="48">
        <f t="shared" si="20"/>
        <v>0</v>
      </c>
      <c r="AF101" s="48">
        <f t="shared" si="20"/>
        <v>3.2596290111541748E-9</v>
      </c>
      <c r="AG101" s="48">
        <f t="shared" si="20"/>
        <v>4.3655745685100555E-10</v>
      </c>
      <c r="AH101" s="48">
        <f t="shared" si="20"/>
        <v>3.6088749766349792E-9</v>
      </c>
      <c r="AI101" s="48">
        <f t="shared" si="20"/>
        <v>2.0954757928848267E-9</v>
      </c>
      <c r="AJ101" s="48">
        <f t="shared" si="20"/>
        <v>0</v>
      </c>
      <c r="AK101" s="48">
        <f t="shared" si="20"/>
        <v>-6.9849193096160889E-10</v>
      </c>
      <c r="AL101" s="48">
        <f t="shared" si="20"/>
        <v>-1.1641532182693481E-9</v>
      </c>
      <c r="AM101" s="48">
        <f t="shared" si="20"/>
        <v>0</v>
      </c>
      <c r="AN101" s="48">
        <f t="shared" si="20"/>
        <v>1.5133991837501526E-9</v>
      </c>
      <c r="AO101" s="48">
        <f t="shared" si="20"/>
        <v>0</v>
      </c>
      <c r="AP101" s="48">
        <f t="shared" si="20"/>
        <v>0</v>
      </c>
      <c r="AQ101" s="48">
        <f t="shared" si="20"/>
        <v>0</v>
      </c>
      <c r="AR101" s="48">
        <f t="shared" si="20"/>
        <v>0</v>
      </c>
      <c r="AS101" s="48">
        <f t="shared" si="20"/>
        <v>0</v>
      </c>
      <c r="AT101" s="48">
        <f t="shared" si="20"/>
        <v>-1.1641532182693481E-9</v>
      </c>
      <c r="AU101" s="48">
        <f t="shared" si="20"/>
        <v>-4.3655745685100555E-10</v>
      </c>
      <c r="AV101" s="48">
        <f t="shared" si="20"/>
        <v>-2.0954757928848267E-9</v>
      </c>
      <c r="AW101" s="48">
        <f t="shared" si="20"/>
        <v>0</v>
      </c>
      <c r="AX101" s="48">
        <f t="shared" si="20"/>
        <v>1.0477378964424133E-9</v>
      </c>
      <c r="AY101" s="48">
        <f t="shared" si="20"/>
        <v>0</v>
      </c>
      <c r="AZ101" s="48">
        <f t="shared" si="20"/>
        <v>0</v>
      </c>
      <c r="BA101" s="48">
        <f t="shared" si="20"/>
        <v>-5.8207660913467407E-10</v>
      </c>
      <c r="BB101" s="48">
        <f t="shared" si="20"/>
        <v>-1.6298145055770874E-9</v>
      </c>
      <c r="BC101" s="48">
        <f t="shared" si="20"/>
        <v>0</v>
      </c>
      <c r="BD101" s="48">
        <f t="shared" si="20"/>
        <v>-1.862645149230957E-9</v>
      </c>
      <c r="BE101" s="48">
        <f t="shared" si="20"/>
        <v>-1.6298145055770874E-9</v>
      </c>
      <c r="BF101" s="48">
        <f t="shared" si="20"/>
        <v>1.9790604710578918E-9</v>
      </c>
      <c r="BG101" s="48">
        <f t="shared" si="20"/>
        <v>0</v>
      </c>
      <c r="BH101" s="48">
        <f t="shared" si="20"/>
        <v>0</v>
      </c>
      <c r="BI101" s="48">
        <f t="shared" si="20"/>
        <v>-2.7939677238464355E-8</v>
      </c>
      <c r="BJ101" s="48">
        <f t="shared" si="20"/>
        <v>5.5879354476928711E-8</v>
      </c>
      <c r="BK101" s="48">
        <f t="shared" si="20"/>
        <v>0</v>
      </c>
      <c r="BL101" s="48">
        <f t="shared" si="20"/>
        <v>0</v>
      </c>
      <c r="BM101" s="48">
        <f t="shared" si="20"/>
        <v>0</v>
      </c>
      <c r="BN101" s="48">
        <f t="shared" si="20"/>
        <v>0</v>
      </c>
      <c r="BO101" s="48">
        <f t="shared" si="20"/>
        <v>-7.4505805969238281E-9</v>
      </c>
      <c r="BP101" s="48">
        <f t="shared" si="20"/>
        <v>0</v>
      </c>
      <c r="BQ101" s="48">
        <f t="shared" ref="BQ101:CA101" si="21">BQ95-BQ100</f>
        <v>0</v>
      </c>
      <c r="BR101" s="48">
        <f t="shared" si="21"/>
        <v>0</v>
      </c>
      <c r="BS101" s="48">
        <f t="shared" si="21"/>
        <v>0</v>
      </c>
      <c r="BT101" s="48">
        <f t="shared" si="21"/>
        <v>0</v>
      </c>
      <c r="BU101" s="48">
        <f t="shared" si="21"/>
        <v>4.2840838432312012E-8</v>
      </c>
      <c r="BV101" s="48">
        <f t="shared" si="21"/>
        <v>0</v>
      </c>
      <c r="BW101" s="48">
        <f t="shared" si="21"/>
        <v>0</v>
      </c>
      <c r="BX101" s="48">
        <f t="shared" si="21"/>
        <v>8.3819031715393066E-9</v>
      </c>
      <c r="BY101" s="48">
        <f t="shared" si="21"/>
        <v>0</v>
      </c>
      <c r="BZ101" s="48">
        <f t="shared" si="21"/>
        <v>-3.7252902984619141E-9</v>
      </c>
      <c r="CA101" s="48">
        <f t="shared" si="21"/>
        <v>0</v>
      </c>
      <c r="CB101" s="48">
        <f>CB95-CB100</f>
        <v>0</v>
      </c>
      <c r="CC101" s="81"/>
      <c r="CD101" s="81"/>
      <c r="CE101" s="81"/>
      <c r="CF101" s="81"/>
      <c r="CG101" s="81"/>
      <c r="CH101" s="81"/>
      <c r="CI101" s="81"/>
      <c r="CJ101" s="81"/>
      <c r="CK101" s="81"/>
      <c r="CL101" s="81"/>
    </row>
    <row r="102" spans="1:95" ht="0" hidden="1" customHeight="1" x14ac:dyDescent="0.25">
      <c r="C102" s="165" t="s">
        <v>865</v>
      </c>
      <c r="D102" s="229">
        <f t="array" ref="D102:CA102">+TRANSPOSE('(I-AIxI)-1xSim_F(IxI)'!H2:H77)</f>
        <v>805412.99999999988</v>
      </c>
      <c r="E102" s="229">
        <v>429027.00000000052</v>
      </c>
      <c r="F102" s="229">
        <v>807806.00000000163</v>
      </c>
      <c r="G102" s="229">
        <v>261226.99999999959</v>
      </c>
      <c r="H102" s="229">
        <v>5776166.0000000102</v>
      </c>
      <c r="I102" s="229">
        <v>1571069.9999999951</v>
      </c>
      <c r="J102" s="229">
        <v>566928.99999999965</v>
      </c>
      <c r="K102" s="229">
        <v>3746249.9999999884</v>
      </c>
      <c r="L102" s="229">
        <v>611820</v>
      </c>
      <c r="M102" s="229">
        <v>2926306.0000000028</v>
      </c>
      <c r="N102" s="229">
        <v>475419.00000000099</v>
      </c>
      <c r="O102" s="229">
        <v>6182951.0000000019</v>
      </c>
      <c r="P102" s="229">
        <v>3979565.9999999991</v>
      </c>
      <c r="Q102" s="229">
        <v>9759346.9999999925</v>
      </c>
      <c r="R102" s="229">
        <v>3393595.0000000112</v>
      </c>
      <c r="S102" s="229">
        <v>285016.00000000006</v>
      </c>
      <c r="T102" s="229">
        <v>3154996.0000000042</v>
      </c>
      <c r="U102" s="229">
        <v>3187228.9999999958</v>
      </c>
      <c r="V102" s="229">
        <v>7246532.9999999814</v>
      </c>
      <c r="W102" s="229">
        <v>1650735.0000000023</v>
      </c>
      <c r="X102" s="229">
        <v>1780121.9999999951</v>
      </c>
      <c r="Y102" s="229">
        <v>756126.99999999953</v>
      </c>
      <c r="Z102" s="229">
        <v>2090876.9999999977</v>
      </c>
      <c r="AA102" s="229">
        <v>522790.99999999971</v>
      </c>
      <c r="AB102" s="229">
        <v>564910.0000000007</v>
      </c>
      <c r="AC102" s="229">
        <v>252737.99999999921</v>
      </c>
      <c r="AD102" s="229">
        <v>275772.99999999988</v>
      </c>
      <c r="AE102" s="229">
        <v>2827831.9999999963</v>
      </c>
      <c r="AF102" s="229">
        <v>1192532.000000003</v>
      </c>
      <c r="AG102" s="229">
        <v>134349</v>
      </c>
      <c r="AH102" s="229">
        <v>909390.00000000326</v>
      </c>
      <c r="AI102" s="229">
        <v>642656.00000000163</v>
      </c>
      <c r="AJ102" s="229">
        <v>0</v>
      </c>
      <c r="AK102" s="229">
        <v>495575.99999999895</v>
      </c>
      <c r="AL102" s="229">
        <v>1037760.999999999</v>
      </c>
      <c r="AM102" s="229">
        <v>286219.0000000007</v>
      </c>
      <c r="AN102" s="229">
        <v>1000890.0000000009</v>
      </c>
      <c r="AO102" s="229">
        <v>1875149.9999999965</v>
      </c>
      <c r="AP102" s="229">
        <v>538185.99999999988</v>
      </c>
      <c r="AQ102" s="229">
        <v>4880779.9999999898</v>
      </c>
      <c r="AR102" s="229">
        <v>685167.99999999907</v>
      </c>
      <c r="AS102" s="229">
        <v>1248351.0000000009</v>
      </c>
      <c r="AT102" s="229">
        <v>583601</v>
      </c>
      <c r="AU102" s="229">
        <v>205156.99999999942</v>
      </c>
      <c r="AV102" s="229">
        <v>1534312.9999999981</v>
      </c>
      <c r="AW102" s="229">
        <v>313347.00000000029</v>
      </c>
      <c r="AX102" s="229">
        <v>985802.99999999988</v>
      </c>
      <c r="AY102" s="229">
        <v>1456534.9999999993</v>
      </c>
      <c r="AZ102" s="229">
        <v>1235266.9999999977</v>
      </c>
      <c r="BA102" s="229">
        <v>239044.99999999953</v>
      </c>
      <c r="BB102" s="229">
        <v>848545.9999999986</v>
      </c>
      <c r="BC102" s="229">
        <v>271303.00000000035</v>
      </c>
      <c r="BD102" s="229">
        <v>643279.99999999756</v>
      </c>
      <c r="BE102" s="229">
        <v>624362.99999999814</v>
      </c>
      <c r="BF102" s="229">
        <v>860223.0000000021</v>
      </c>
      <c r="BG102" s="229">
        <v>3604115.0000000005</v>
      </c>
      <c r="BH102" s="229">
        <v>1128894.9999999986</v>
      </c>
      <c r="BI102" s="229">
        <v>11065017.999999976</v>
      </c>
      <c r="BJ102" s="229">
        <v>28295083.000000019</v>
      </c>
      <c r="BK102" s="229">
        <v>12815493.999999985</v>
      </c>
      <c r="BL102" s="229">
        <v>394196.00000000017</v>
      </c>
      <c r="BM102" s="229">
        <v>654599.0000000007</v>
      </c>
      <c r="BN102" s="229">
        <v>2774882.9999999991</v>
      </c>
      <c r="BO102" s="229">
        <v>4972532.999999986</v>
      </c>
      <c r="BP102" s="229">
        <v>7046746.9999999981</v>
      </c>
      <c r="BQ102" s="229">
        <v>1890294</v>
      </c>
      <c r="BR102" s="229">
        <v>698773.99999999965</v>
      </c>
      <c r="BS102" s="229">
        <v>11086105.000000007</v>
      </c>
      <c r="BT102" s="229">
        <v>14026083.999999993</v>
      </c>
      <c r="BU102" s="229">
        <v>10190781.000000041</v>
      </c>
      <c r="BV102" s="229">
        <v>3059657.0000000014</v>
      </c>
      <c r="BW102" s="229">
        <v>4414952</v>
      </c>
      <c r="BX102" s="229">
        <v>4202264.000000014</v>
      </c>
      <c r="BY102" s="229">
        <v>4015647</v>
      </c>
      <c r="BZ102" s="229">
        <v>2490548.9999999953</v>
      </c>
      <c r="CA102" s="229">
        <v>867453</v>
      </c>
      <c r="CB102" s="229" t="e">
        <f>+TRANSPOSE('(I-AIxI)-1xSim_F(IxI)'!H2:H77)</f>
        <v>#VALUE!</v>
      </c>
      <c r="CC102" s="81"/>
      <c r="CD102" s="81"/>
      <c r="CE102" s="81"/>
      <c r="CF102" s="81"/>
      <c r="CG102" s="81"/>
      <c r="CH102" s="81"/>
      <c r="CI102" s="81"/>
      <c r="CJ102" s="81"/>
      <c r="CK102" s="81"/>
      <c r="CL102" s="81"/>
    </row>
    <row r="103" spans="1:95" ht="0" hidden="1" customHeight="1" x14ac:dyDescent="0.25">
      <c r="C103" s="165" t="s">
        <v>872</v>
      </c>
      <c r="D103" s="229">
        <f>+D91/D95</f>
        <v>0.6465440711783893</v>
      </c>
      <c r="E103" s="229">
        <f t="shared" ref="E103:BP103" si="22">+E91/E95</f>
        <v>0.4015924405690085</v>
      </c>
      <c r="F103" s="229">
        <f t="shared" si="22"/>
        <v>0.60125698496916313</v>
      </c>
      <c r="G103" s="229">
        <f t="shared" si="22"/>
        <v>0.37904198264344779</v>
      </c>
      <c r="H103" s="229">
        <f t="shared" si="22"/>
        <v>0.52948841844226768</v>
      </c>
      <c r="I103" s="229">
        <f t="shared" si="22"/>
        <v>0.56315250116162874</v>
      </c>
      <c r="J103" s="229">
        <f t="shared" si="22"/>
        <v>0.47936866873982475</v>
      </c>
      <c r="K103" s="229">
        <f t="shared" si="22"/>
        <v>0.67592846179512855</v>
      </c>
      <c r="L103" s="229">
        <f t="shared" si="22"/>
        <v>0.59855676506161937</v>
      </c>
      <c r="M103" s="229">
        <f t="shared" si="22"/>
        <v>0.40424343865610751</v>
      </c>
      <c r="N103" s="229">
        <f t="shared" si="22"/>
        <v>0.63680248370384873</v>
      </c>
      <c r="O103" s="229">
        <f t="shared" si="22"/>
        <v>0.25186193453579037</v>
      </c>
      <c r="P103" s="229">
        <f t="shared" si="22"/>
        <v>0.68557526122195234</v>
      </c>
      <c r="Q103" s="229">
        <f t="shared" si="22"/>
        <v>0.54636186212048787</v>
      </c>
      <c r="R103" s="229">
        <f t="shared" si="22"/>
        <v>0.5391636303094508</v>
      </c>
      <c r="S103" s="229">
        <f t="shared" si="22"/>
        <v>0.42282187666657312</v>
      </c>
      <c r="T103" s="229">
        <f t="shared" si="22"/>
        <v>0.40069749692234169</v>
      </c>
      <c r="U103" s="229">
        <f t="shared" si="22"/>
        <v>0.23779966861496316</v>
      </c>
      <c r="V103" s="229">
        <f t="shared" si="22"/>
        <v>0.41324948082069052</v>
      </c>
      <c r="W103" s="229">
        <f t="shared" si="22"/>
        <v>0.22886108309328884</v>
      </c>
      <c r="X103" s="229">
        <f t="shared" si="22"/>
        <v>0.25248494204329802</v>
      </c>
      <c r="Y103" s="229">
        <f t="shared" si="22"/>
        <v>0.43492561434785409</v>
      </c>
      <c r="Z103" s="229">
        <f t="shared" si="22"/>
        <v>0.3622575598660272</v>
      </c>
      <c r="AA103" s="229">
        <f t="shared" si="22"/>
        <v>0.43271402912444978</v>
      </c>
      <c r="AB103" s="229">
        <f t="shared" si="22"/>
        <v>0.18252110955727463</v>
      </c>
      <c r="AC103" s="229">
        <f t="shared" si="22"/>
        <v>0.34999881300002367</v>
      </c>
      <c r="AD103" s="229">
        <f t="shared" si="22"/>
        <v>0.32215989237525061</v>
      </c>
      <c r="AE103" s="229">
        <f t="shared" si="22"/>
        <v>0.19498789178423587</v>
      </c>
      <c r="AF103" s="229">
        <f t="shared" si="22"/>
        <v>0.3722776411869867</v>
      </c>
      <c r="AG103" s="229">
        <f t="shared" si="22"/>
        <v>0.29025895242986544</v>
      </c>
      <c r="AH103" s="229">
        <f t="shared" si="22"/>
        <v>0.27383850713115387</v>
      </c>
      <c r="AI103" s="229">
        <f t="shared" si="22"/>
        <v>0.45668289100234016</v>
      </c>
      <c r="AJ103" s="229" t="e">
        <f t="shared" si="22"/>
        <v>#DIV/0!</v>
      </c>
      <c r="AK103" s="229">
        <f t="shared" si="22"/>
        <v>0.37268552149418038</v>
      </c>
      <c r="AL103" s="229">
        <f t="shared" si="22"/>
        <v>0.46813572681956656</v>
      </c>
      <c r="AM103" s="229">
        <f t="shared" si="22"/>
        <v>0.37702947742812304</v>
      </c>
      <c r="AN103" s="229">
        <f t="shared" si="22"/>
        <v>0.40935167700746339</v>
      </c>
      <c r="AO103" s="229">
        <f t="shared" si="22"/>
        <v>0.2519771751593205</v>
      </c>
      <c r="AP103" s="229">
        <f t="shared" si="22"/>
        <v>0.45477400006689134</v>
      </c>
      <c r="AQ103" s="229">
        <f t="shared" si="22"/>
        <v>0.18377267567888753</v>
      </c>
      <c r="AR103" s="229">
        <f t="shared" si="22"/>
        <v>0.35193558368166622</v>
      </c>
      <c r="AS103" s="229">
        <f t="shared" si="22"/>
        <v>0.35946140148083339</v>
      </c>
      <c r="AT103" s="229">
        <f t="shared" si="22"/>
        <v>0.4248981752944222</v>
      </c>
      <c r="AU103" s="229">
        <f t="shared" si="22"/>
        <v>0.38615791808224925</v>
      </c>
      <c r="AV103" s="229">
        <f t="shared" si="22"/>
        <v>0.33230703252856492</v>
      </c>
      <c r="AW103" s="229">
        <f t="shared" si="22"/>
        <v>0.37788139027978562</v>
      </c>
      <c r="AX103" s="229">
        <f t="shared" si="22"/>
        <v>0.41523204940540859</v>
      </c>
      <c r="AY103" s="229">
        <f t="shared" si="22"/>
        <v>0.23671521796592607</v>
      </c>
      <c r="AZ103" s="229">
        <f t="shared" si="22"/>
        <v>0.44605741106983338</v>
      </c>
      <c r="BA103" s="229">
        <f t="shared" si="22"/>
        <v>0.39628103495157824</v>
      </c>
      <c r="BB103" s="229">
        <f t="shared" si="22"/>
        <v>0.2917307959733475</v>
      </c>
      <c r="BC103" s="229">
        <f t="shared" si="22"/>
        <v>0.50224656564800241</v>
      </c>
      <c r="BD103" s="229">
        <f t="shared" si="22"/>
        <v>0.17452275836338751</v>
      </c>
      <c r="BE103" s="229">
        <f t="shared" si="22"/>
        <v>0.41400114997205156</v>
      </c>
      <c r="BF103" s="229">
        <f t="shared" si="22"/>
        <v>0.55149653055079895</v>
      </c>
      <c r="BG103" s="229">
        <f t="shared" si="22"/>
        <v>0.36025237818438077</v>
      </c>
      <c r="BH103" s="229">
        <f t="shared" si="22"/>
        <v>0.42406689727565472</v>
      </c>
      <c r="BI103" s="229">
        <f t="shared" si="22"/>
        <v>0.4656386460464863</v>
      </c>
      <c r="BJ103" s="229">
        <f t="shared" si="22"/>
        <v>0.63624983888543485</v>
      </c>
      <c r="BK103" s="229">
        <f t="shared" si="22"/>
        <v>0.39944897949310426</v>
      </c>
      <c r="BL103" s="229">
        <f t="shared" si="22"/>
        <v>0.4082182467604949</v>
      </c>
      <c r="BM103" s="229">
        <f t="shared" si="22"/>
        <v>0.53700968073583966</v>
      </c>
      <c r="BN103" s="229">
        <f t="shared" si="22"/>
        <v>0.45775623692962925</v>
      </c>
      <c r="BO103" s="229">
        <f t="shared" si="22"/>
        <v>0.49788367417571699</v>
      </c>
      <c r="BP103" s="229">
        <f t="shared" si="22"/>
        <v>0.67417547415850199</v>
      </c>
      <c r="BQ103" s="229">
        <f t="shared" ref="BQ103:CB103" si="23">+BQ91/BQ95</f>
        <v>0.27687915213189068</v>
      </c>
      <c r="BR103" s="229">
        <f t="shared" si="23"/>
        <v>0.47250183893504932</v>
      </c>
      <c r="BS103" s="229">
        <f t="shared" si="23"/>
        <v>0.72809223798619982</v>
      </c>
      <c r="BT103" s="229">
        <f t="shared" si="23"/>
        <v>0.60300964973544979</v>
      </c>
      <c r="BU103" s="229">
        <f t="shared" si="23"/>
        <v>0.84741807325660312</v>
      </c>
      <c r="BV103" s="229">
        <f t="shared" si="23"/>
        <v>0.60952485850538118</v>
      </c>
      <c r="BW103" s="229">
        <f t="shared" si="23"/>
        <v>0.89690782595144858</v>
      </c>
      <c r="BX103" s="229">
        <f t="shared" si="23"/>
        <v>0.44476929578912677</v>
      </c>
      <c r="BY103" s="229">
        <f t="shared" si="23"/>
        <v>0.69347405287367136</v>
      </c>
      <c r="BZ103" s="229">
        <f t="shared" si="23"/>
        <v>0.46296499285900411</v>
      </c>
      <c r="CA103" s="229">
        <f t="shared" si="23"/>
        <v>1</v>
      </c>
      <c r="CB103" s="229">
        <f t="shared" si="23"/>
        <v>0.5225051771821031</v>
      </c>
      <c r="CC103" s="81"/>
      <c r="CD103" s="81"/>
      <c r="CE103" s="81"/>
      <c r="CF103" s="81"/>
      <c r="CG103" s="81"/>
      <c r="CH103" s="81"/>
      <c r="CI103" s="81"/>
      <c r="CJ103" s="81"/>
      <c r="CK103" s="81"/>
      <c r="CL103" s="81"/>
    </row>
    <row r="104" spans="1:95" ht="0" hidden="1" customHeight="1" x14ac:dyDescent="0.25">
      <c r="D104" s="245"/>
      <c r="CK104" s="110"/>
      <c r="CL104" s="110"/>
    </row>
    <row r="105" spans="1:95" ht="0" hidden="1" customHeight="1" x14ac:dyDescent="0.25">
      <c r="CK105" s="110"/>
      <c r="CL105" s="110"/>
    </row>
    <row r="106" spans="1:95" ht="0" hidden="1" customHeight="1" x14ac:dyDescent="0.25">
      <c r="A106" s="109"/>
      <c r="B106" s="109"/>
      <c r="C106" s="156"/>
      <c r="D106" s="157"/>
      <c r="E106" s="157"/>
      <c r="F106" s="157"/>
      <c r="G106" s="157"/>
      <c r="H106" s="157"/>
      <c r="I106" s="157"/>
      <c r="J106" s="157"/>
      <c r="K106" s="157"/>
      <c r="L106" s="157"/>
      <c r="M106" s="157"/>
      <c r="N106" s="157"/>
      <c r="O106" s="157"/>
      <c r="P106" s="157"/>
      <c r="Q106" s="157"/>
      <c r="R106" s="157"/>
      <c r="S106" s="157"/>
      <c r="T106" s="157"/>
      <c r="U106" s="157"/>
      <c r="V106" s="157"/>
      <c r="W106" s="157"/>
      <c r="X106" s="157"/>
      <c r="Y106" s="157"/>
      <c r="Z106" s="157"/>
      <c r="AA106" s="157"/>
      <c r="AB106" s="157"/>
      <c r="AC106" s="157"/>
      <c r="AD106" s="157"/>
      <c r="AE106" s="157"/>
      <c r="AF106" s="157"/>
      <c r="AG106" s="157"/>
      <c r="AH106" s="157"/>
      <c r="AI106" s="157"/>
      <c r="AJ106" s="157"/>
      <c r="AK106" s="157"/>
      <c r="AL106" s="157"/>
      <c r="AM106" s="157"/>
      <c r="AN106" s="157"/>
      <c r="AO106" s="157"/>
      <c r="AP106" s="157"/>
      <c r="AQ106" s="157"/>
      <c r="AR106" s="157"/>
      <c r="AS106" s="157"/>
      <c r="AT106" s="157"/>
      <c r="AU106" s="157"/>
      <c r="AV106" s="157"/>
      <c r="AW106" s="157"/>
      <c r="AX106" s="157"/>
      <c r="AY106" s="157"/>
      <c r="AZ106" s="157"/>
      <c r="BA106" s="157"/>
      <c r="BB106" s="157"/>
      <c r="BC106" s="157"/>
      <c r="BD106" s="157"/>
      <c r="BE106" s="157"/>
      <c r="BF106" s="157"/>
      <c r="BG106" s="157"/>
      <c r="BH106" s="157"/>
      <c r="BI106" s="157"/>
      <c r="BJ106" s="157"/>
      <c r="BK106" s="157"/>
      <c r="BL106" s="157"/>
      <c r="BM106" s="157"/>
      <c r="BN106" s="157"/>
      <c r="BO106" s="157"/>
      <c r="BP106" s="157"/>
      <c r="BQ106" s="157"/>
      <c r="BR106" s="157"/>
      <c r="BS106" s="157"/>
      <c r="BT106" s="157"/>
      <c r="BU106" s="157"/>
      <c r="BV106" s="157"/>
      <c r="BW106" s="157"/>
      <c r="BX106" s="157"/>
      <c r="BY106" s="157"/>
      <c r="BZ106" s="157"/>
      <c r="CA106" s="157"/>
      <c r="CB106" s="157"/>
      <c r="CC106" s="157"/>
      <c r="CD106" s="157"/>
      <c r="CE106" s="157"/>
      <c r="CF106" s="157"/>
      <c r="CG106" s="157"/>
      <c r="CH106" s="157"/>
      <c r="CI106" s="157"/>
      <c r="CJ106" s="157"/>
      <c r="CM106" s="109"/>
      <c r="CN106" s="109"/>
      <c r="CO106" s="109"/>
      <c r="CP106" s="109"/>
      <c r="CQ106" s="109"/>
    </row>
    <row r="107" spans="1:95" ht="0" hidden="1" customHeight="1" x14ac:dyDescent="0.25">
      <c r="A107" s="109"/>
      <c r="B107" s="109"/>
      <c r="C107" s="112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13"/>
      <c r="AY107" s="113"/>
      <c r="AZ107" s="113"/>
      <c r="BA107" s="113"/>
      <c r="BB107" s="113"/>
      <c r="BC107" s="113"/>
      <c r="BD107" s="113"/>
      <c r="BE107" s="113"/>
      <c r="BF107" s="113"/>
      <c r="BG107" s="113"/>
      <c r="BH107" s="113"/>
      <c r="BI107" s="113"/>
      <c r="BJ107" s="113"/>
      <c r="BK107" s="113"/>
      <c r="BL107" s="113"/>
      <c r="BM107" s="113"/>
      <c r="BN107" s="113"/>
      <c r="BO107" s="113"/>
      <c r="BP107" s="113"/>
      <c r="BQ107" s="113"/>
      <c r="BR107" s="113"/>
      <c r="BS107" s="113"/>
      <c r="BT107" s="113"/>
      <c r="BU107" s="113"/>
      <c r="BV107" s="113"/>
      <c r="BW107" s="113"/>
      <c r="BX107" s="113"/>
      <c r="BY107" s="113"/>
      <c r="BZ107" s="113"/>
      <c r="CA107" s="113"/>
      <c r="CB107" s="113"/>
      <c r="CC107" s="113"/>
      <c r="CD107" s="113"/>
      <c r="CE107" s="113"/>
      <c r="CF107" s="113"/>
      <c r="CG107" s="113"/>
      <c r="CH107" s="113"/>
      <c r="CI107" s="113"/>
      <c r="CJ107" s="113"/>
      <c r="CM107" s="109"/>
      <c r="CN107" s="109"/>
      <c r="CO107" s="109"/>
      <c r="CP107" s="109"/>
      <c r="CQ107" s="109"/>
    </row>
    <row r="108" spans="1:95" x14ac:dyDescent="0.25">
      <c r="A108" s="109"/>
      <c r="B108" s="109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  <c r="AQ108" s="110"/>
      <c r="AR108" s="110"/>
      <c r="AS108" s="110"/>
      <c r="AT108" s="110"/>
      <c r="AU108" s="110"/>
      <c r="AV108" s="110"/>
      <c r="AW108" s="110"/>
      <c r="AX108" s="110"/>
      <c r="AY108" s="110"/>
      <c r="AZ108" s="110"/>
      <c r="BA108" s="110"/>
      <c r="BB108" s="110"/>
      <c r="BC108" s="110"/>
      <c r="BD108" s="110"/>
      <c r="BE108" s="110"/>
      <c r="BF108" s="110"/>
      <c r="BG108" s="110"/>
      <c r="BH108" s="110"/>
      <c r="BI108" s="110"/>
      <c r="BJ108" s="110"/>
      <c r="BK108" s="110"/>
      <c r="BL108" s="110"/>
      <c r="BM108" s="110"/>
      <c r="BN108" s="110"/>
      <c r="BO108" s="110"/>
      <c r="BP108" s="110"/>
      <c r="BQ108" s="110"/>
      <c r="BR108" s="110"/>
      <c r="BS108" s="110"/>
      <c r="BT108" s="110"/>
      <c r="BU108" s="110"/>
      <c r="BV108" s="110"/>
      <c r="BW108" s="110"/>
      <c r="BX108" s="110"/>
      <c r="BY108" s="110"/>
      <c r="BZ108" s="110"/>
      <c r="CA108" s="110"/>
      <c r="CB108" s="110"/>
      <c r="CC108" s="110"/>
      <c r="CD108" s="110"/>
      <c r="CE108" s="110"/>
      <c r="CF108" s="110"/>
      <c r="CG108" s="110"/>
      <c r="CH108" s="110"/>
      <c r="CI108" s="110"/>
      <c r="CJ108" s="110"/>
      <c r="CM108" s="109"/>
      <c r="CN108" s="109"/>
      <c r="CO108" s="109"/>
      <c r="CP108" s="109"/>
      <c r="CQ108" s="109"/>
    </row>
    <row r="109" spans="1:95" ht="0" hidden="1" customHeight="1" x14ac:dyDescent="0.25">
      <c r="A109" s="357"/>
      <c r="B109" s="357"/>
      <c r="C109" s="357">
        <v>0</v>
      </c>
      <c r="D109" s="372">
        <v>0</v>
      </c>
      <c r="E109" s="372">
        <v>0</v>
      </c>
      <c r="F109" s="372">
        <v>0</v>
      </c>
      <c r="G109" s="372">
        <v>0</v>
      </c>
      <c r="H109" s="372">
        <v>0</v>
      </c>
      <c r="I109" s="372">
        <v>0</v>
      </c>
      <c r="J109" s="372">
        <v>0</v>
      </c>
      <c r="K109" s="372">
        <v>0</v>
      </c>
      <c r="L109" s="372">
        <v>0</v>
      </c>
      <c r="M109" s="372">
        <v>0</v>
      </c>
      <c r="N109" s="372">
        <v>0</v>
      </c>
      <c r="O109" s="372">
        <v>0</v>
      </c>
      <c r="P109" s="372">
        <v>0</v>
      </c>
      <c r="Q109" s="372">
        <v>0</v>
      </c>
      <c r="R109" s="372">
        <v>0</v>
      </c>
      <c r="S109" s="372">
        <v>0</v>
      </c>
      <c r="T109" s="372">
        <v>0</v>
      </c>
      <c r="U109" s="372">
        <v>0</v>
      </c>
      <c r="V109" s="372">
        <v>0</v>
      </c>
      <c r="W109" s="372">
        <v>0</v>
      </c>
      <c r="X109" s="372">
        <v>0</v>
      </c>
      <c r="Y109" s="372">
        <v>0</v>
      </c>
      <c r="Z109" s="372">
        <v>0</v>
      </c>
      <c r="AA109" s="372">
        <v>0</v>
      </c>
      <c r="AB109" s="372">
        <v>0</v>
      </c>
      <c r="AC109" s="372">
        <v>0</v>
      </c>
      <c r="AD109" s="372">
        <v>0</v>
      </c>
      <c r="AE109" s="372">
        <v>0</v>
      </c>
      <c r="AF109" s="372">
        <v>0</v>
      </c>
      <c r="AG109" s="372">
        <v>0</v>
      </c>
      <c r="AH109" s="372">
        <v>0</v>
      </c>
      <c r="AI109" s="372">
        <v>0</v>
      </c>
      <c r="AJ109" s="372">
        <v>0</v>
      </c>
      <c r="AK109" s="372">
        <v>0</v>
      </c>
      <c r="AL109" s="372">
        <v>0</v>
      </c>
      <c r="AM109" s="372">
        <v>0</v>
      </c>
      <c r="AN109" s="372">
        <v>0</v>
      </c>
      <c r="AO109" s="372">
        <v>0</v>
      </c>
      <c r="AP109" s="372">
        <v>0</v>
      </c>
      <c r="AQ109" s="372">
        <v>0</v>
      </c>
      <c r="AR109" s="372">
        <v>0</v>
      </c>
      <c r="AS109" s="372">
        <v>0</v>
      </c>
      <c r="AT109" s="372">
        <v>0</v>
      </c>
      <c r="AU109" s="372">
        <v>0</v>
      </c>
      <c r="AV109" s="372">
        <v>0</v>
      </c>
      <c r="AW109" s="372">
        <v>0</v>
      </c>
      <c r="AX109" s="372">
        <v>0</v>
      </c>
      <c r="AY109" s="372">
        <v>0</v>
      </c>
      <c r="AZ109" s="372">
        <v>0</v>
      </c>
      <c r="BA109" s="372">
        <v>0</v>
      </c>
      <c r="BB109" s="372">
        <v>0</v>
      </c>
      <c r="BC109" s="372">
        <v>0</v>
      </c>
      <c r="BD109" s="372">
        <v>0</v>
      </c>
      <c r="BE109" s="372">
        <v>0</v>
      </c>
      <c r="BF109" s="372">
        <v>0</v>
      </c>
      <c r="BG109" s="372">
        <v>0</v>
      </c>
      <c r="BH109" s="372">
        <v>0</v>
      </c>
      <c r="BI109" s="372">
        <v>0</v>
      </c>
      <c r="BJ109" s="372">
        <v>0</v>
      </c>
      <c r="BK109" s="372">
        <v>0</v>
      </c>
      <c r="BL109" s="372">
        <v>0</v>
      </c>
      <c r="BM109" s="372">
        <v>0</v>
      </c>
      <c r="BN109" s="372">
        <v>0</v>
      </c>
      <c r="BO109" s="372">
        <v>0</v>
      </c>
      <c r="BP109" s="372">
        <v>0</v>
      </c>
      <c r="BQ109" s="372">
        <v>0</v>
      </c>
      <c r="BR109" s="372">
        <v>0</v>
      </c>
      <c r="BS109" s="372">
        <v>0</v>
      </c>
      <c r="BT109" s="372">
        <v>0</v>
      </c>
      <c r="BU109" s="372">
        <v>0</v>
      </c>
      <c r="BV109" s="372">
        <v>0</v>
      </c>
      <c r="BW109" s="372">
        <v>0</v>
      </c>
      <c r="BX109" s="372">
        <v>0</v>
      </c>
      <c r="BY109" s="372">
        <v>0</v>
      </c>
      <c r="BZ109" s="372">
        <v>0</v>
      </c>
      <c r="CA109" s="372">
        <v>0</v>
      </c>
      <c r="CB109" s="372">
        <v>0</v>
      </c>
      <c r="CC109" s="113"/>
      <c r="CD109" s="113"/>
      <c r="CE109" s="113"/>
      <c r="CF109" s="113"/>
      <c r="CG109" s="113"/>
      <c r="CH109" s="113"/>
      <c r="CI109" s="113"/>
      <c r="CJ109" s="113"/>
      <c r="CM109" s="109"/>
      <c r="CN109" s="109"/>
      <c r="CO109" s="109"/>
      <c r="CP109" s="109"/>
      <c r="CQ109" s="109"/>
    </row>
    <row r="110" spans="1:95" ht="0" hidden="1" customHeight="1" x14ac:dyDescent="0.25">
      <c r="A110" s="357"/>
      <c r="B110" s="357"/>
      <c r="C110" s="357">
        <v>0</v>
      </c>
      <c r="D110" s="372">
        <v>0</v>
      </c>
      <c r="E110" s="372">
        <v>0</v>
      </c>
      <c r="F110" s="372">
        <v>0</v>
      </c>
      <c r="G110" s="372">
        <v>0</v>
      </c>
      <c r="H110" s="372">
        <v>0</v>
      </c>
      <c r="I110" s="372">
        <v>0</v>
      </c>
      <c r="J110" s="372">
        <v>0</v>
      </c>
      <c r="K110" s="372">
        <v>0</v>
      </c>
      <c r="L110" s="372">
        <v>0</v>
      </c>
      <c r="M110" s="372">
        <v>0</v>
      </c>
      <c r="N110" s="372">
        <v>0</v>
      </c>
      <c r="O110" s="372">
        <v>0</v>
      </c>
      <c r="P110" s="372">
        <v>0</v>
      </c>
      <c r="Q110" s="372">
        <v>0</v>
      </c>
      <c r="R110" s="372">
        <v>0</v>
      </c>
      <c r="S110" s="372">
        <v>0</v>
      </c>
      <c r="T110" s="372">
        <v>0</v>
      </c>
      <c r="U110" s="372">
        <v>0</v>
      </c>
      <c r="V110" s="372">
        <v>0</v>
      </c>
      <c r="W110" s="372">
        <v>0</v>
      </c>
      <c r="X110" s="372">
        <v>0</v>
      </c>
      <c r="Y110" s="372">
        <v>0</v>
      </c>
      <c r="Z110" s="372">
        <v>0</v>
      </c>
      <c r="AA110" s="372">
        <v>0</v>
      </c>
      <c r="AB110" s="372">
        <v>0</v>
      </c>
      <c r="AC110" s="372">
        <v>0</v>
      </c>
      <c r="AD110" s="372">
        <v>0</v>
      </c>
      <c r="AE110" s="372">
        <v>0</v>
      </c>
      <c r="AF110" s="372">
        <v>0</v>
      </c>
      <c r="AG110" s="372">
        <v>0</v>
      </c>
      <c r="AH110" s="372">
        <v>0</v>
      </c>
      <c r="AI110" s="372">
        <v>0</v>
      </c>
      <c r="AJ110" s="372">
        <v>0</v>
      </c>
      <c r="AK110" s="372">
        <v>0</v>
      </c>
      <c r="AL110" s="372">
        <v>0</v>
      </c>
      <c r="AM110" s="372">
        <v>0</v>
      </c>
      <c r="AN110" s="372">
        <v>0</v>
      </c>
      <c r="AO110" s="372">
        <v>0</v>
      </c>
      <c r="AP110" s="372">
        <v>0</v>
      </c>
      <c r="AQ110" s="372">
        <v>0</v>
      </c>
      <c r="AR110" s="372">
        <v>0</v>
      </c>
      <c r="AS110" s="372">
        <v>0</v>
      </c>
      <c r="AT110" s="372">
        <v>0</v>
      </c>
      <c r="AU110" s="372">
        <v>0</v>
      </c>
      <c r="AV110" s="372">
        <v>0</v>
      </c>
      <c r="AW110" s="372">
        <v>0</v>
      </c>
      <c r="AX110" s="372">
        <v>0</v>
      </c>
      <c r="AY110" s="372">
        <v>0</v>
      </c>
      <c r="AZ110" s="372">
        <v>0</v>
      </c>
      <c r="BA110" s="372">
        <v>0</v>
      </c>
      <c r="BB110" s="372">
        <v>0</v>
      </c>
      <c r="BC110" s="372">
        <v>0</v>
      </c>
      <c r="BD110" s="372">
        <v>0</v>
      </c>
      <c r="BE110" s="372">
        <v>0</v>
      </c>
      <c r="BF110" s="372">
        <v>0</v>
      </c>
      <c r="BG110" s="372">
        <v>0</v>
      </c>
      <c r="BH110" s="372">
        <v>0</v>
      </c>
      <c r="BI110" s="372">
        <v>0</v>
      </c>
      <c r="BJ110" s="372">
        <v>0</v>
      </c>
      <c r="BK110" s="372">
        <v>0</v>
      </c>
      <c r="BL110" s="372">
        <v>0</v>
      </c>
      <c r="BM110" s="372">
        <v>0</v>
      </c>
      <c r="BN110" s="372">
        <v>0</v>
      </c>
      <c r="BO110" s="372">
        <v>0</v>
      </c>
      <c r="BP110" s="372">
        <v>0</v>
      </c>
      <c r="BQ110" s="372">
        <v>0</v>
      </c>
      <c r="BR110" s="372">
        <v>0</v>
      </c>
      <c r="BS110" s="372">
        <v>0</v>
      </c>
      <c r="BT110" s="372">
        <v>0</v>
      </c>
      <c r="BU110" s="372">
        <v>0</v>
      </c>
      <c r="BV110" s="372">
        <v>0</v>
      </c>
      <c r="BW110" s="372">
        <v>0</v>
      </c>
      <c r="BX110" s="372">
        <v>0</v>
      </c>
      <c r="BY110" s="372">
        <v>0</v>
      </c>
      <c r="BZ110" s="372">
        <v>0</v>
      </c>
      <c r="CA110" s="372">
        <v>0</v>
      </c>
      <c r="CB110" s="372">
        <v>0</v>
      </c>
      <c r="CC110" s="110"/>
      <c r="CD110" s="110"/>
      <c r="CE110" s="110"/>
      <c r="CF110" s="110"/>
      <c r="CG110" s="110"/>
      <c r="CH110" s="110"/>
      <c r="CI110" s="110"/>
      <c r="CJ110" s="110"/>
      <c r="CM110" s="109"/>
      <c r="CN110" s="109"/>
      <c r="CO110" s="109"/>
      <c r="CP110" s="109"/>
      <c r="CQ110" s="109"/>
    </row>
    <row r="111" spans="1:95" ht="0" hidden="1" customHeight="1" x14ac:dyDescent="0.25">
      <c r="A111" s="357"/>
      <c r="B111" s="357"/>
      <c r="C111" s="357">
        <v>0</v>
      </c>
      <c r="D111" s="372">
        <v>0</v>
      </c>
      <c r="E111" s="372">
        <v>0</v>
      </c>
      <c r="F111" s="372">
        <v>0</v>
      </c>
      <c r="G111" s="372">
        <v>0</v>
      </c>
      <c r="H111" s="372">
        <v>0</v>
      </c>
      <c r="I111" s="372">
        <v>0</v>
      </c>
      <c r="J111" s="372">
        <v>0</v>
      </c>
      <c r="K111" s="372">
        <v>0</v>
      </c>
      <c r="L111" s="372">
        <v>0</v>
      </c>
      <c r="M111" s="372">
        <v>0</v>
      </c>
      <c r="N111" s="372">
        <v>0</v>
      </c>
      <c r="O111" s="372">
        <v>0</v>
      </c>
      <c r="P111" s="372">
        <v>0</v>
      </c>
      <c r="Q111" s="372">
        <v>0</v>
      </c>
      <c r="R111" s="372">
        <v>0</v>
      </c>
      <c r="S111" s="372">
        <v>0</v>
      </c>
      <c r="T111" s="372">
        <v>0</v>
      </c>
      <c r="U111" s="372">
        <v>0</v>
      </c>
      <c r="V111" s="372">
        <v>0</v>
      </c>
      <c r="W111" s="372">
        <v>0</v>
      </c>
      <c r="X111" s="372">
        <v>0</v>
      </c>
      <c r="Y111" s="372">
        <v>0</v>
      </c>
      <c r="Z111" s="372">
        <v>0</v>
      </c>
      <c r="AA111" s="372">
        <v>0</v>
      </c>
      <c r="AB111" s="372">
        <v>0</v>
      </c>
      <c r="AC111" s="372">
        <v>0</v>
      </c>
      <c r="AD111" s="372">
        <v>0</v>
      </c>
      <c r="AE111" s="372">
        <v>0</v>
      </c>
      <c r="AF111" s="372">
        <v>0</v>
      </c>
      <c r="AG111" s="372">
        <v>0</v>
      </c>
      <c r="AH111" s="372">
        <v>0</v>
      </c>
      <c r="AI111" s="372">
        <v>0</v>
      </c>
      <c r="AJ111" s="372">
        <v>0</v>
      </c>
      <c r="AK111" s="372">
        <v>0</v>
      </c>
      <c r="AL111" s="372">
        <v>0</v>
      </c>
      <c r="AM111" s="372">
        <v>0</v>
      </c>
      <c r="AN111" s="372">
        <v>0</v>
      </c>
      <c r="AO111" s="372">
        <v>0</v>
      </c>
      <c r="AP111" s="372">
        <v>0</v>
      </c>
      <c r="AQ111" s="372">
        <v>0</v>
      </c>
      <c r="AR111" s="372">
        <v>0</v>
      </c>
      <c r="AS111" s="372">
        <v>0</v>
      </c>
      <c r="AT111" s="372">
        <v>0</v>
      </c>
      <c r="AU111" s="372">
        <v>0</v>
      </c>
      <c r="AV111" s="372">
        <v>0</v>
      </c>
      <c r="AW111" s="372">
        <v>0</v>
      </c>
      <c r="AX111" s="372">
        <v>0</v>
      </c>
      <c r="AY111" s="372">
        <v>0</v>
      </c>
      <c r="AZ111" s="372">
        <v>0</v>
      </c>
      <c r="BA111" s="372">
        <v>0</v>
      </c>
      <c r="BB111" s="372">
        <v>0</v>
      </c>
      <c r="BC111" s="372">
        <v>0</v>
      </c>
      <c r="BD111" s="372">
        <v>0</v>
      </c>
      <c r="BE111" s="372">
        <v>0</v>
      </c>
      <c r="BF111" s="372">
        <v>0</v>
      </c>
      <c r="BG111" s="372">
        <v>0</v>
      </c>
      <c r="BH111" s="372">
        <v>0</v>
      </c>
      <c r="BI111" s="372">
        <v>0</v>
      </c>
      <c r="BJ111" s="372">
        <v>0</v>
      </c>
      <c r="BK111" s="372">
        <v>0</v>
      </c>
      <c r="BL111" s="372">
        <v>0</v>
      </c>
      <c r="BM111" s="372">
        <v>0</v>
      </c>
      <c r="BN111" s="372">
        <v>0</v>
      </c>
      <c r="BO111" s="372">
        <v>0</v>
      </c>
      <c r="BP111" s="372">
        <v>0</v>
      </c>
      <c r="BQ111" s="372">
        <v>0</v>
      </c>
      <c r="BR111" s="372">
        <v>0</v>
      </c>
      <c r="BS111" s="372">
        <v>0</v>
      </c>
      <c r="BT111" s="372">
        <v>0</v>
      </c>
      <c r="BU111" s="372">
        <v>0</v>
      </c>
      <c r="BV111" s="372">
        <v>0</v>
      </c>
      <c r="BW111" s="372">
        <v>0</v>
      </c>
      <c r="BX111" s="372">
        <v>0</v>
      </c>
      <c r="BY111" s="372">
        <v>0</v>
      </c>
      <c r="BZ111" s="372">
        <v>0</v>
      </c>
      <c r="CA111" s="372">
        <v>0</v>
      </c>
      <c r="CB111" s="372">
        <v>0</v>
      </c>
      <c r="CC111" s="113"/>
      <c r="CD111" s="113"/>
      <c r="CE111" s="113"/>
      <c r="CF111" s="113"/>
      <c r="CG111" s="113"/>
      <c r="CH111" s="113"/>
      <c r="CI111" s="113"/>
      <c r="CJ111" s="113"/>
      <c r="CM111" s="109"/>
      <c r="CN111" s="109"/>
      <c r="CO111" s="109"/>
      <c r="CP111" s="109"/>
      <c r="CQ111" s="109"/>
    </row>
    <row r="112" spans="1:95" ht="0" hidden="1" customHeight="1" x14ac:dyDescent="0.25">
      <c r="A112" s="357"/>
      <c r="B112" s="357"/>
      <c r="C112" s="357">
        <v>0</v>
      </c>
      <c r="D112" s="372">
        <v>0</v>
      </c>
      <c r="E112" s="372">
        <v>0</v>
      </c>
      <c r="F112" s="372">
        <v>0</v>
      </c>
      <c r="G112" s="372">
        <v>0</v>
      </c>
      <c r="H112" s="372">
        <v>0</v>
      </c>
      <c r="I112" s="372">
        <v>0</v>
      </c>
      <c r="J112" s="372">
        <v>0</v>
      </c>
      <c r="K112" s="372">
        <v>0</v>
      </c>
      <c r="L112" s="372">
        <v>0</v>
      </c>
      <c r="M112" s="372">
        <v>0</v>
      </c>
      <c r="N112" s="372">
        <v>0</v>
      </c>
      <c r="O112" s="372">
        <v>0</v>
      </c>
      <c r="P112" s="372">
        <v>0</v>
      </c>
      <c r="Q112" s="372">
        <v>0</v>
      </c>
      <c r="R112" s="372">
        <v>0</v>
      </c>
      <c r="S112" s="372">
        <v>0</v>
      </c>
      <c r="T112" s="372">
        <v>0</v>
      </c>
      <c r="U112" s="372">
        <v>0</v>
      </c>
      <c r="V112" s="372">
        <v>0</v>
      </c>
      <c r="W112" s="372">
        <v>0</v>
      </c>
      <c r="X112" s="372">
        <v>0</v>
      </c>
      <c r="Y112" s="372">
        <v>0</v>
      </c>
      <c r="Z112" s="372">
        <v>0</v>
      </c>
      <c r="AA112" s="372">
        <v>0</v>
      </c>
      <c r="AB112" s="372">
        <v>0</v>
      </c>
      <c r="AC112" s="372">
        <v>0</v>
      </c>
      <c r="AD112" s="372">
        <v>0</v>
      </c>
      <c r="AE112" s="372">
        <v>0</v>
      </c>
      <c r="AF112" s="372">
        <v>0</v>
      </c>
      <c r="AG112" s="372">
        <v>0</v>
      </c>
      <c r="AH112" s="372">
        <v>0</v>
      </c>
      <c r="AI112" s="372">
        <v>0</v>
      </c>
      <c r="AJ112" s="372">
        <v>0</v>
      </c>
      <c r="AK112" s="372">
        <v>0</v>
      </c>
      <c r="AL112" s="372">
        <v>0</v>
      </c>
      <c r="AM112" s="372">
        <v>0</v>
      </c>
      <c r="AN112" s="372">
        <v>0</v>
      </c>
      <c r="AO112" s="372">
        <v>0</v>
      </c>
      <c r="AP112" s="372">
        <v>0</v>
      </c>
      <c r="AQ112" s="372">
        <v>0</v>
      </c>
      <c r="AR112" s="372">
        <v>0</v>
      </c>
      <c r="AS112" s="372">
        <v>0</v>
      </c>
      <c r="AT112" s="372">
        <v>0</v>
      </c>
      <c r="AU112" s="372">
        <v>0</v>
      </c>
      <c r="AV112" s="372">
        <v>0</v>
      </c>
      <c r="AW112" s="372">
        <v>0</v>
      </c>
      <c r="AX112" s="372">
        <v>0</v>
      </c>
      <c r="AY112" s="372">
        <v>0</v>
      </c>
      <c r="AZ112" s="372">
        <v>0</v>
      </c>
      <c r="BA112" s="372">
        <v>0</v>
      </c>
      <c r="BB112" s="372">
        <v>0</v>
      </c>
      <c r="BC112" s="372">
        <v>0</v>
      </c>
      <c r="BD112" s="372">
        <v>0</v>
      </c>
      <c r="BE112" s="372">
        <v>0</v>
      </c>
      <c r="BF112" s="372">
        <v>0</v>
      </c>
      <c r="BG112" s="372">
        <v>0</v>
      </c>
      <c r="BH112" s="372">
        <v>0</v>
      </c>
      <c r="BI112" s="372">
        <v>0</v>
      </c>
      <c r="BJ112" s="372">
        <v>0</v>
      </c>
      <c r="BK112" s="372">
        <v>0</v>
      </c>
      <c r="BL112" s="372">
        <v>0</v>
      </c>
      <c r="BM112" s="372">
        <v>0</v>
      </c>
      <c r="BN112" s="372">
        <v>0</v>
      </c>
      <c r="BO112" s="372">
        <v>0</v>
      </c>
      <c r="BP112" s="372">
        <v>0</v>
      </c>
      <c r="BQ112" s="372">
        <v>0</v>
      </c>
      <c r="BR112" s="372">
        <v>0</v>
      </c>
      <c r="BS112" s="372">
        <v>0</v>
      </c>
      <c r="BT112" s="372">
        <v>0</v>
      </c>
      <c r="BU112" s="372">
        <v>0</v>
      </c>
      <c r="BV112" s="372">
        <v>0</v>
      </c>
      <c r="BW112" s="372">
        <v>0</v>
      </c>
      <c r="BX112" s="372">
        <v>0</v>
      </c>
      <c r="BY112" s="372">
        <v>0</v>
      </c>
      <c r="BZ112" s="372">
        <v>0</v>
      </c>
      <c r="CA112" s="372">
        <v>0</v>
      </c>
      <c r="CB112" s="372">
        <v>0</v>
      </c>
      <c r="CC112" s="113"/>
      <c r="CD112" s="113"/>
      <c r="CE112" s="113"/>
      <c r="CF112" s="113"/>
      <c r="CG112" s="113"/>
      <c r="CH112" s="113"/>
      <c r="CI112" s="113"/>
      <c r="CJ112" s="113"/>
      <c r="CM112" s="109"/>
      <c r="CN112" s="109"/>
      <c r="CO112" s="109"/>
      <c r="CP112" s="109"/>
      <c r="CQ112" s="109"/>
    </row>
    <row r="113" spans="1:95" ht="0" hidden="1" customHeight="1" x14ac:dyDescent="0.25">
      <c r="A113" s="357"/>
      <c r="B113" s="357"/>
      <c r="C113" s="357">
        <v>0</v>
      </c>
      <c r="D113" s="372">
        <v>0</v>
      </c>
      <c r="E113" s="372">
        <v>0</v>
      </c>
      <c r="F113" s="372">
        <v>0</v>
      </c>
      <c r="G113" s="372">
        <v>0</v>
      </c>
      <c r="H113" s="372">
        <v>0</v>
      </c>
      <c r="I113" s="372">
        <v>0</v>
      </c>
      <c r="J113" s="372">
        <v>0</v>
      </c>
      <c r="K113" s="372">
        <v>0</v>
      </c>
      <c r="L113" s="372">
        <v>0</v>
      </c>
      <c r="M113" s="372">
        <v>0</v>
      </c>
      <c r="N113" s="372">
        <v>0</v>
      </c>
      <c r="O113" s="372">
        <v>0</v>
      </c>
      <c r="P113" s="372">
        <v>0</v>
      </c>
      <c r="Q113" s="372">
        <v>0</v>
      </c>
      <c r="R113" s="372">
        <v>0</v>
      </c>
      <c r="S113" s="372">
        <v>0</v>
      </c>
      <c r="T113" s="372">
        <v>0</v>
      </c>
      <c r="U113" s="372">
        <v>0</v>
      </c>
      <c r="V113" s="372">
        <v>0</v>
      </c>
      <c r="W113" s="372">
        <v>0</v>
      </c>
      <c r="X113" s="372">
        <v>0</v>
      </c>
      <c r="Y113" s="372">
        <v>0</v>
      </c>
      <c r="Z113" s="372">
        <v>0</v>
      </c>
      <c r="AA113" s="372">
        <v>0</v>
      </c>
      <c r="AB113" s="372">
        <v>0</v>
      </c>
      <c r="AC113" s="372">
        <v>0</v>
      </c>
      <c r="AD113" s="372">
        <v>0</v>
      </c>
      <c r="AE113" s="372">
        <v>0</v>
      </c>
      <c r="AF113" s="372">
        <v>0</v>
      </c>
      <c r="AG113" s="372">
        <v>0</v>
      </c>
      <c r="AH113" s="372">
        <v>0</v>
      </c>
      <c r="AI113" s="372">
        <v>0</v>
      </c>
      <c r="AJ113" s="372">
        <v>0</v>
      </c>
      <c r="AK113" s="372">
        <v>0</v>
      </c>
      <c r="AL113" s="372">
        <v>0</v>
      </c>
      <c r="AM113" s="372">
        <v>0</v>
      </c>
      <c r="AN113" s="372">
        <v>0</v>
      </c>
      <c r="AO113" s="372">
        <v>0</v>
      </c>
      <c r="AP113" s="372">
        <v>0</v>
      </c>
      <c r="AQ113" s="372">
        <v>0</v>
      </c>
      <c r="AR113" s="372">
        <v>0</v>
      </c>
      <c r="AS113" s="372">
        <v>0</v>
      </c>
      <c r="AT113" s="372">
        <v>0</v>
      </c>
      <c r="AU113" s="372">
        <v>0</v>
      </c>
      <c r="AV113" s="372">
        <v>0</v>
      </c>
      <c r="AW113" s="372">
        <v>0</v>
      </c>
      <c r="AX113" s="372">
        <v>0</v>
      </c>
      <c r="AY113" s="372">
        <v>0</v>
      </c>
      <c r="AZ113" s="372">
        <v>0</v>
      </c>
      <c r="BA113" s="372">
        <v>0</v>
      </c>
      <c r="BB113" s="372">
        <v>0</v>
      </c>
      <c r="BC113" s="372">
        <v>0</v>
      </c>
      <c r="BD113" s="372">
        <v>0</v>
      </c>
      <c r="BE113" s="372">
        <v>0</v>
      </c>
      <c r="BF113" s="372">
        <v>0</v>
      </c>
      <c r="BG113" s="372">
        <v>0</v>
      </c>
      <c r="BH113" s="372">
        <v>0</v>
      </c>
      <c r="BI113" s="372">
        <v>0</v>
      </c>
      <c r="BJ113" s="372">
        <v>0</v>
      </c>
      <c r="BK113" s="372">
        <v>0</v>
      </c>
      <c r="BL113" s="372">
        <v>0</v>
      </c>
      <c r="BM113" s="372">
        <v>0</v>
      </c>
      <c r="BN113" s="372">
        <v>0</v>
      </c>
      <c r="BO113" s="372">
        <v>0</v>
      </c>
      <c r="BP113" s="372">
        <v>0</v>
      </c>
      <c r="BQ113" s="372">
        <v>0</v>
      </c>
      <c r="BR113" s="372">
        <v>0</v>
      </c>
      <c r="BS113" s="372">
        <v>0</v>
      </c>
      <c r="BT113" s="372">
        <v>0</v>
      </c>
      <c r="BU113" s="372">
        <v>0</v>
      </c>
      <c r="BV113" s="372">
        <v>0</v>
      </c>
      <c r="BW113" s="372">
        <v>0</v>
      </c>
      <c r="BX113" s="372">
        <v>0</v>
      </c>
      <c r="BY113" s="372">
        <v>0</v>
      </c>
      <c r="BZ113" s="372">
        <v>0</v>
      </c>
      <c r="CA113" s="372">
        <v>0</v>
      </c>
      <c r="CB113" s="372">
        <v>0</v>
      </c>
      <c r="CC113" s="110"/>
      <c r="CD113" s="110"/>
      <c r="CE113" s="110"/>
      <c r="CF113" s="110"/>
      <c r="CG113" s="110"/>
      <c r="CH113" s="110"/>
      <c r="CI113" s="110"/>
      <c r="CJ113" s="110"/>
      <c r="CM113" s="109"/>
      <c r="CN113" s="109"/>
      <c r="CO113" s="109"/>
      <c r="CP113" s="109"/>
      <c r="CQ113" s="109"/>
    </row>
    <row r="114" spans="1:95" ht="0" hidden="1" customHeight="1" x14ac:dyDescent="0.25">
      <c r="A114" s="357"/>
      <c r="B114" s="357"/>
      <c r="C114" s="357">
        <v>0</v>
      </c>
      <c r="D114" s="372">
        <v>0</v>
      </c>
      <c r="E114" s="372">
        <v>0</v>
      </c>
      <c r="F114" s="372">
        <v>0</v>
      </c>
      <c r="G114" s="372">
        <v>0</v>
      </c>
      <c r="H114" s="372">
        <v>0</v>
      </c>
      <c r="I114" s="372">
        <v>0</v>
      </c>
      <c r="J114" s="372">
        <v>0</v>
      </c>
      <c r="K114" s="372">
        <v>0</v>
      </c>
      <c r="L114" s="372">
        <v>0</v>
      </c>
      <c r="M114" s="372">
        <v>0</v>
      </c>
      <c r="N114" s="372">
        <v>0</v>
      </c>
      <c r="O114" s="372">
        <v>0</v>
      </c>
      <c r="P114" s="372">
        <v>0</v>
      </c>
      <c r="Q114" s="372">
        <v>0</v>
      </c>
      <c r="R114" s="372">
        <v>0</v>
      </c>
      <c r="S114" s="372">
        <v>0</v>
      </c>
      <c r="T114" s="372">
        <v>0</v>
      </c>
      <c r="U114" s="372">
        <v>0</v>
      </c>
      <c r="V114" s="372">
        <v>0</v>
      </c>
      <c r="W114" s="372">
        <v>0</v>
      </c>
      <c r="X114" s="372">
        <v>0</v>
      </c>
      <c r="Y114" s="372">
        <v>0</v>
      </c>
      <c r="Z114" s="372">
        <v>0</v>
      </c>
      <c r="AA114" s="372">
        <v>0</v>
      </c>
      <c r="AB114" s="372">
        <v>0</v>
      </c>
      <c r="AC114" s="372">
        <v>0</v>
      </c>
      <c r="AD114" s="372">
        <v>0</v>
      </c>
      <c r="AE114" s="372">
        <v>0</v>
      </c>
      <c r="AF114" s="372">
        <v>0</v>
      </c>
      <c r="AG114" s="372">
        <v>0</v>
      </c>
      <c r="AH114" s="372">
        <v>0</v>
      </c>
      <c r="AI114" s="372">
        <v>0</v>
      </c>
      <c r="AJ114" s="372">
        <v>0</v>
      </c>
      <c r="AK114" s="372">
        <v>0</v>
      </c>
      <c r="AL114" s="372">
        <v>0</v>
      </c>
      <c r="AM114" s="372">
        <v>0</v>
      </c>
      <c r="AN114" s="372">
        <v>0</v>
      </c>
      <c r="AO114" s="372">
        <v>0</v>
      </c>
      <c r="AP114" s="372">
        <v>0</v>
      </c>
      <c r="AQ114" s="372">
        <v>0</v>
      </c>
      <c r="AR114" s="372">
        <v>0</v>
      </c>
      <c r="AS114" s="372">
        <v>0</v>
      </c>
      <c r="AT114" s="372">
        <v>0</v>
      </c>
      <c r="AU114" s="372">
        <v>0</v>
      </c>
      <c r="AV114" s="372">
        <v>0</v>
      </c>
      <c r="AW114" s="372">
        <v>0</v>
      </c>
      <c r="AX114" s="372">
        <v>0</v>
      </c>
      <c r="AY114" s="372">
        <v>0</v>
      </c>
      <c r="AZ114" s="372">
        <v>0</v>
      </c>
      <c r="BA114" s="372">
        <v>0</v>
      </c>
      <c r="BB114" s="372">
        <v>0</v>
      </c>
      <c r="BC114" s="372">
        <v>0</v>
      </c>
      <c r="BD114" s="372">
        <v>0</v>
      </c>
      <c r="BE114" s="372">
        <v>0</v>
      </c>
      <c r="BF114" s="372">
        <v>0</v>
      </c>
      <c r="BG114" s="372">
        <v>0</v>
      </c>
      <c r="BH114" s="372">
        <v>0</v>
      </c>
      <c r="BI114" s="372">
        <v>0</v>
      </c>
      <c r="BJ114" s="372">
        <v>0</v>
      </c>
      <c r="BK114" s="372">
        <v>0</v>
      </c>
      <c r="BL114" s="372">
        <v>0</v>
      </c>
      <c r="BM114" s="372">
        <v>0</v>
      </c>
      <c r="BN114" s="372">
        <v>0</v>
      </c>
      <c r="BO114" s="372">
        <v>0</v>
      </c>
      <c r="BP114" s="372">
        <v>0</v>
      </c>
      <c r="BQ114" s="372">
        <v>0</v>
      </c>
      <c r="BR114" s="372">
        <v>0</v>
      </c>
      <c r="BS114" s="372">
        <v>0</v>
      </c>
      <c r="BT114" s="372">
        <v>0</v>
      </c>
      <c r="BU114" s="372">
        <v>0</v>
      </c>
      <c r="BV114" s="372">
        <v>0</v>
      </c>
      <c r="BW114" s="372">
        <v>0</v>
      </c>
      <c r="BX114" s="372">
        <v>0</v>
      </c>
      <c r="BY114" s="372">
        <v>0</v>
      </c>
      <c r="BZ114" s="372">
        <v>0</v>
      </c>
      <c r="CA114" s="372">
        <v>0</v>
      </c>
      <c r="CB114" s="372">
        <v>0</v>
      </c>
      <c r="CC114" s="110"/>
      <c r="CD114" s="110"/>
      <c r="CE114" s="110"/>
      <c r="CF114" s="110"/>
      <c r="CG114" s="110"/>
      <c r="CH114" s="110"/>
      <c r="CI114" s="110"/>
      <c r="CJ114" s="110"/>
      <c r="CM114" s="109"/>
      <c r="CN114" s="109"/>
      <c r="CO114" s="109"/>
      <c r="CP114" s="109"/>
      <c r="CQ114" s="109"/>
    </row>
    <row r="115" spans="1:95" ht="0" hidden="1" customHeight="1" x14ac:dyDescent="0.25">
      <c r="A115" s="357"/>
      <c r="B115" s="357"/>
      <c r="C115" s="357">
        <v>0</v>
      </c>
      <c r="D115" s="372">
        <v>0</v>
      </c>
      <c r="E115" s="372">
        <v>0</v>
      </c>
      <c r="F115" s="372">
        <v>0</v>
      </c>
      <c r="G115" s="372">
        <v>0</v>
      </c>
      <c r="H115" s="372">
        <v>0</v>
      </c>
      <c r="I115" s="372">
        <v>0</v>
      </c>
      <c r="J115" s="372">
        <v>0</v>
      </c>
      <c r="K115" s="372">
        <v>0</v>
      </c>
      <c r="L115" s="372">
        <v>0</v>
      </c>
      <c r="M115" s="372">
        <v>0</v>
      </c>
      <c r="N115" s="372">
        <v>0</v>
      </c>
      <c r="O115" s="372">
        <v>0</v>
      </c>
      <c r="P115" s="372">
        <v>0</v>
      </c>
      <c r="Q115" s="372">
        <v>0</v>
      </c>
      <c r="R115" s="372">
        <v>0</v>
      </c>
      <c r="S115" s="372">
        <v>0</v>
      </c>
      <c r="T115" s="372">
        <v>0</v>
      </c>
      <c r="U115" s="372">
        <v>0</v>
      </c>
      <c r="V115" s="372">
        <v>0</v>
      </c>
      <c r="W115" s="372">
        <v>0</v>
      </c>
      <c r="X115" s="372">
        <v>0</v>
      </c>
      <c r="Y115" s="372">
        <v>0</v>
      </c>
      <c r="Z115" s="372">
        <v>0</v>
      </c>
      <c r="AA115" s="372">
        <v>0</v>
      </c>
      <c r="AB115" s="372">
        <v>0</v>
      </c>
      <c r="AC115" s="372">
        <v>0</v>
      </c>
      <c r="AD115" s="372">
        <v>0</v>
      </c>
      <c r="AE115" s="372">
        <v>0</v>
      </c>
      <c r="AF115" s="372">
        <v>0</v>
      </c>
      <c r="AG115" s="372">
        <v>0</v>
      </c>
      <c r="AH115" s="372">
        <v>0</v>
      </c>
      <c r="AI115" s="372">
        <v>0</v>
      </c>
      <c r="AJ115" s="372">
        <v>0</v>
      </c>
      <c r="AK115" s="372">
        <v>0</v>
      </c>
      <c r="AL115" s="372">
        <v>0</v>
      </c>
      <c r="AM115" s="372">
        <v>0</v>
      </c>
      <c r="AN115" s="372">
        <v>0</v>
      </c>
      <c r="AO115" s="372">
        <v>0</v>
      </c>
      <c r="AP115" s="372">
        <v>0</v>
      </c>
      <c r="AQ115" s="372">
        <v>0</v>
      </c>
      <c r="AR115" s="372">
        <v>0</v>
      </c>
      <c r="AS115" s="372">
        <v>0</v>
      </c>
      <c r="AT115" s="372">
        <v>0</v>
      </c>
      <c r="AU115" s="372">
        <v>0</v>
      </c>
      <c r="AV115" s="372">
        <v>0</v>
      </c>
      <c r="AW115" s="372">
        <v>0</v>
      </c>
      <c r="AX115" s="372">
        <v>0</v>
      </c>
      <c r="AY115" s="372">
        <v>0</v>
      </c>
      <c r="AZ115" s="372">
        <v>0</v>
      </c>
      <c r="BA115" s="372">
        <v>0</v>
      </c>
      <c r="BB115" s="372">
        <v>0</v>
      </c>
      <c r="BC115" s="372">
        <v>0</v>
      </c>
      <c r="BD115" s="372">
        <v>0</v>
      </c>
      <c r="BE115" s="372">
        <v>0</v>
      </c>
      <c r="BF115" s="372">
        <v>0</v>
      </c>
      <c r="BG115" s="372">
        <v>0</v>
      </c>
      <c r="BH115" s="372">
        <v>0</v>
      </c>
      <c r="BI115" s="372">
        <v>0</v>
      </c>
      <c r="BJ115" s="372">
        <v>0</v>
      </c>
      <c r="BK115" s="372">
        <v>0</v>
      </c>
      <c r="BL115" s="372">
        <v>0</v>
      </c>
      <c r="BM115" s="372">
        <v>0</v>
      </c>
      <c r="BN115" s="372">
        <v>0</v>
      </c>
      <c r="BO115" s="372">
        <v>0</v>
      </c>
      <c r="BP115" s="372">
        <v>0</v>
      </c>
      <c r="BQ115" s="372">
        <v>0</v>
      </c>
      <c r="BR115" s="372">
        <v>0</v>
      </c>
      <c r="BS115" s="372">
        <v>0</v>
      </c>
      <c r="BT115" s="372">
        <v>0</v>
      </c>
      <c r="BU115" s="372">
        <v>0</v>
      </c>
      <c r="BV115" s="372">
        <v>0</v>
      </c>
      <c r="BW115" s="372">
        <v>0</v>
      </c>
      <c r="BX115" s="372">
        <v>0</v>
      </c>
      <c r="BY115" s="372">
        <v>0</v>
      </c>
      <c r="BZ115" s="372">
        <v>0</v>
      </c>
      <c r="CA115" s="372">
        <v>0</v>
      </c>
      <c r="CB115" s="372">
        <v>0</v>
      </c>
      <c r="CC115" s="110"/>
      <c r="CD115" s="110"/>
      <c r="CE115" s="110"/>
      <c r="CF115" s="110"/>
      <c r="CG115" s="110"/>
      <c r="CH115" s="110"/>
      <c r="CI115" s="110"/>
      <c r="CJ115" s="110"/>
      <c r="CM115" s="109"/>
      <c r="CN115" s="109"/>
      <c r="CO115" s="109"/>
      <c r="CP115" s="109"/>
      <c r="CQ115" s="109"/>
    </row>
    <row r="116" spans="1:95" ht="0" hidden="1" customHeight="1" x14ac:dyDescent="0.25">
      <c r="A116" s="357"/>
      <c r="B116" s="357"/>
      <c r="C116" s="357">
        <v>0</v>
      </c>
      <c r="D116" s="372">
        <v>0</v>
      </c>
      <c r="E116" s="372">
        <v>0</v>
      </c>
      <c r="F116" s="372">
        <v>0</v>
      </c>
      <c r="G116" s="372">
        <v>0</v>
      </c>
      <c r="H116" s="372">
        <v>0</v>
      </c>
      <c r="I116" s="372">
        <v>0</v>
      </c>
      <c r="J116" s="372">
        <v>0</v>
      </c>
      <c r="K116" s="372">
        <v>0</v>
      </c>
      <c r="L116" s="372">
        <v>0</v>
      </c>
      <c r="M116" s="372">
        <v>0</v>
      </c>
      <c r="N116" s="372">
        <v>0</v>
      </c>
      <c r="O116" s="372">
        <v>0</v>
      </c>
      <c r="P116" s="372">
        <v>0</v>
      </c>
      <c r="Q116" s="372">
        <v>0</v>
      </c>
      <c r="R116" s="372">
        <v>0</v>
      </c>
      <c r="S116" s="372">
        <v>0</v>
      </c>
      <c r="T116" s="372">
        <v>0</v>
      </c>
      <c r="U116" s="372">
        <v>0</v>
      </c>
      <c r="V116" s="372">
        <v>0</v>
      </c>
      <c r="W116" s="372">
        <v>0</v>
      </c>
      <c r="X116" s="372">
        <v>0</v>
      </c>
      <c r="Y116" s="372">
        <v>0</v>
      </c>
      <c r="Z116" s="372">
        <v>0</v>
      </c>
      <c r="AA116" s="372">
        <v>0</v>
      </c>
      <c r="AB116" s="372">
        <v>0</v>
      </c>
      <c r="AC116" s="372">
        <v>0</v>
      </c>
      <c r="AD116" s="372">
        <v>0</v>
      </c>
      <c r="AE116" s="372">
        <v>0</v>
      </c>
      <c r="AF116" s="372">
        <v>0</v>
      </c>
      <c r="AG116" s="372">
        <v>0</v>
      </c>
      <c r="AH116" s="372">
        <v>0</v>
      </c>
      <c r="AI116" s="372">
        <v>0</v>
      </c>
      <c r="AJ116" s="372">
        <v>0</v>
      </c>
      <c r="AK116" s="372">
        <v>0</v>
      </c>
      <c r="AL116" s="372">
        <v>0</v>
      </c>
      <c r="AM116" s="372">
        <v>0</v>
      </c>
      <c r="AN116" s="372">
        <v>0</v>
      </c>
      <c r="AO116" s="372">
        <v>0</v>
      </c>
      <c r="AP116" s="372">
        <v>0</v>
      </c>
      <c r="AQ116" s="372">
        <v>0</v>
      </c>
      <c r="AR116" s="372">
        <v>0</v>
      </c>
      <c r="AS116" s="372">
        <v>0</v>
      </c>
      <c r="AT116" s="372">
        <v>0</v>
      </c>
      <c r="AU116" s="372">
        <v>0</v>
      </c>
      <c r="AV116" s="372">
        <v>0</v>
      </c>
      <c r="AW116" s="372">
        <v>0</v>
      </c>
      <c r="AX116" s="372">
        <v>0</v>
      </c>
      <c r="AY116" s="372">
        <v>0</v>
      </c>
      <c r="AZ116" s="372">
        <v>0</v>
      </c>
      <c r="BA116" s="372">
        <v>0</v>
      </c>
      <c r="BB116" s="372">
        <v>0</v>
      </c>
      <c r="BC116" s="372">
        <v>0</v>
      </c>
      <c r="BD116" s="372">
        <v>0</v>
      </c>
      <c r="BE116" s="372">
        <v>0</v>
      </c>
      <c r="BF116" s="372">
        <v>0</v>
      </c>
      <c r="BG116" s="372">
        <v>0</v>
      </c>
      <c r="BH116" s="372">
        <v>0</v>
      </c>
      <c r="BI116" s="372">
        <v>0</v>
      </c>
      <c r="BJ116" s="372">
        <v>0</v>
      </c>
      <c r="BK116" s="372">
        <v>0</v>
      </c>
      <c r="BL116" s="372">
        <v>0</v>
      </c>
      <c r="BM116" s="372">
        <v>0</v>
      </c>
      <c r="BN116" s="372">
        <v>0</v>
      </c>
      <c r="BO116" s="372">
        <v>0</v>
      </c>
      <c r="BP116" s="372">
        <v>0</v>
      </c>
      <c r="BQ116" s="372">
        <v>0</v>
      </c>
      <c r="BR116" s="372">
        <v>0</v>
      </c>
      <c r="BS116" s="372">
        <v>0</v>
      </c>
      <c r="BT116" s="372">
        <v>0</v>
      </c>
      <c r="BU116" s="372">
        <v>0</v>
      </c>
      <c r="BV116" s="372">
        <v>0</v>
      </c>
      <c r="BW116" s="372">
        <v>0</v>
      </c>
      <c r="BX116" s="372">
        <v>0</v>
      </c>
      <c r="BY116" s="372">
        <v>0</v>
      </c>
      <c r="BZ116" s="372">
        <v>0</v>
      </c>
      <c r="CA116" s="372">
        <v>0</v>
      </c>
      <c r="CB116" s="372">
        <v>0</v>
      </c>
      <c r="CC116" s="113"/>
      <c r="CD116" s="113"/>
      <c r="CE116" s="113"/>
      <c r="CF116" s="113"/>
      <c r="CG116" s="113"/>
      <c r="CH116" s="113"/>
      <c r="CI116" s="113"/>
      <c r="CJ116" s="113"/>
      <c r="CM116" s="109"/>
      <c r="CN116" s="109"/>
      <c r="CO116" s="109"/>
      <c r="CP116" s="109"/>
      <c r="CQ116" s="109"/>
    </row>
    <row r="117" spans="1:95" ht="0" hidden="1" customHeight="1" x14ac:dyDescent="0.25">
      <c r="A117" s="357"/>
      <c r="B117" s="357"/>
      <c r="C117" s="357">
        <v>0</v>
      </c>
      <c r="D117" s="372">
        <v>0</v>
      </c>
      <c r="E117" s="372">
        <v>0</v>
      </c>
      <c r="F117" s="372">
        <v>0</v>
      </c>
      <c r="G117" s="372">
        <v>0</v>
      </c>
      <c r="H117" s="372">
        <v>0</v>
      </c>
      <c r="I117" s="372">
        <v>0</v>
      </c>
      <c r="J117" s="372">
        <v>0</v>
      </c>
      <c r="K117" s="372">
        <v>0</v>
      </c>
      <c r="L117" s="372">
        <v>0</v>
      </c>
      <c r="M117" s="372">
        <v>0</v>
      </c>
      <c r="N117" s="372">
        <v>0</v>
      </c>
      <c r="O117" s="372">
        <v>0</v>
      </c>
      <c r="P117" s="372">
        <v>0</v>
      </c>
      <c r="Q117" s="372">
        <v>0</v>
      </c>
      <c r="R117" s="372">
        <v>0</v>
      </c>
      <c r="S117" s="372">
        <v>0</v>
      </c>
      <c r="T117" s="372">
        <v>0</v>
      </c>
      <c r="U117" s="372">
        <v>0</v>
      </c>
      <c r="V117" s="372">
        <v>0</v>
      </c>
      <c r="W117" s="372">
        <v>0</v>
      </c>
      <c r="X117" s="372">
        <v>0</v>
      </c>
      <c r="Y117" s="372">
        <v>0</v>
      </c>
      <c r="Z117" s="372">
        <v>0</v>
      </c>
      <c r="AA117" s="372">
        <v>0</v>
      </c>
      <c r="AB117" s="372">
        <v>0</v>
      </c>
      <c r="AC117" s="372">
        <v>0</v>
      </c>
      <c r="AD117" s="372">
        <v>0</v>
      </c>
      <c r="AE117" s="372">
        <v>0</v>
      </c>
      <c r="AF117" s="372">
        <v>0</v>
      </c>
      <c r="AG117" s="372">
        <v>0</v>
      </c>
      <c r="AH117" s="372">
        <v>0</v>
      </c>
      <c r="AI117" s="372">
        <v>0</v>
      </c>
      <c r="AJ117" s="372">
        <v>0</v>
      </c>
      <c r="AK117" s="372">
        <v>0</v>
      </c>
      <c r="AL117" s="372">
        <v>0</v>
      </c>
      <c r="AM117" s="372">
        <v>0</v>
      </c>
      <c r="AN117" s="372">
        <v>0</v>
      </c>
      <c r="AO117" s="372">
        <v>0</v>
      </c>
      <c r="AP117" s="372">
        <v>0</v>
      </c>
      <c r="AQ117" s="372">
        <v>0</v>
      </c>
      <c r="AR117" s="372">
        <v>0</v>
      </c>
      <c r="AS117" s="372">
        <v>0</v>
      </c>
      <c r="AT117" s="372">
        <v>0</v>
      </c>
      <c r="AU117" s="372">
        <v>0</v>
      </c>
      <c r="AV117" s="372">
        <v>0</v>
      </c>
      <c r="AW117" s="372">
        <v>0</v>
      </c>
      <c r="AX117" s="372">
        <v>0</v>
      </c>
      <c r="AY117" s="372">
        <v>0</v>
      </c>
      <c r="AZ117" s="372">
        <v>0</v>
      </c>
      <c r="BA117" s="372">
        <v>0</v>
      </c>
      <c r="BB117" s="372">
        <v>0</v>
      </c>
      <c r="BC117" s="372">
        <v>0</v>
      </c>
      <c r="BD117" s="372">
        <v>0</v>
      </c>
      <c r="BE117" s="372">
        <v>0</v>
      </c>
      <c r="BF117" s="372">
        <v>0</v>
      </c>
      <c r="BG117" s="372">
        <v>0</v>
      </c>
      <c r="BH117" s="372">
        <v>0</v>
      </c>
      <c r="BI117" s="372">
        <v>0</v>
      </c>
      <c r="BJ117" s="372">
        <v>0</v>
      </c>
      <c r="BK117" s="372">
        <v>0</v>
      </c>
      <c r="BL117" s="372">
        <v>0</v>
      </c>
      <c r="BM117" s="372">
        <v>0</v>
      </c>
      <c r="BN117" s="372">
        <v>0</v>
      </c>
      <c r="BO117" s="372">
        <v>0</v>
      </c>
      <c r="BP117" s="372">
        <v>0</v>
      </c>
      <c r="BQ117" s="372">
        <v>0</v>
      </c>
      <c r="BR117" s="372">
        <v>0</v>
      </c>
      <c r="BS117" s="372">
        <v>0</v>
      </c>
      <c r="BT117" s="372">
        <v>0</v>
      </c>
      <c r="BU117" s="372">
        <v>0</v>
      </c>
      <c r="BV117" s="372">
        <v>0</v>
      </c>
      <c r="BW117" s="372">
        <v>0</v>
      </c>
      <c r="BX117" s="372">
        <v>0</v>
      </c>
      <c r="BY117" s="372">
        <v>0</v>
      </c>
      <c r="BZ117" s="372">
        <v>0</v>
      </c>
      <c r="CA117" s="372">
        <v>0</v>
      </c>
      <c r="CB117" s="372">
        <v>0</v>
      </c>
      <c r="CC117" s="110"/>
      <c r="CD117" s="110"/>
      <c r="CE117" s="110"/>
      <c r="CF117" s="110"/>
      <c r="CG117" s="110"/>
      <c r="CH117" s="110"/>
      <c r="CI117" s="110"/>
      <c r="CJ117" s="110"/>
      <c r="CM117" s="109"/>
      <c r="CN117" s="109"/>
      <c r="CO117" s="109"/>
      <c r="CP117" s="109"/>
      <c r="CQ117" s="109"/>
    </row>
    <row r="118" spans="1:95" ht="0" hidden="1" customHeight="1" x14ac:dyDescent="0.25">
      <c r="A118" s="357"/>
      <c r="B118" s="357"/>
      <c r="C118" s="357">
        <v>0</v>
      </c>
      <c r="D118" s="357">
        <v>0</v>
      </c>
      <c r="E118" s="357">
        <v>0</v>
      </c>
      <c r="F118" s="357">
        <v>0</v>
      </c>
      <c r="G118" s="357">
        <v>0</v>
      </c>
      <c r="H118" s="357">
        <v>0</v>
      </c>
      <c r="I118" s="357">
        <v>0</v>
      </c>
      <c r="J118" s="357">
        <v>0</v>
      </c>
      <c r="K118" s="357">
        <v>0</v>
      </c>
      <c r="L118" s="357">
        <v>0</v>
      </c>
      <c r="M118" s="357">
        <v>0</v>
      </c>
      <c r="N118" s="357">
        <v>0</v>
      </c>
      <c r="O118" s="357">
        <v>0</v>
      </c>
      <c r="P118" s="357">
        <v>0</v>
      </c>
      <c r="Q118" s="357">
        <v>0</v>
      </c>
      <c r="R118" s="357">
        <v>0</v>
      </c>
      <c r="S118" s="357">
        <v>0</v>
      </c>
      <c r="T118" s="357">
        <v>0</v>
      </c>
      <c r="U118" s="357">
        <v>0</v>
      </c>
      <c r="V118" s="357">
        <v>0</v>
      </c>
      <c r="W118" s="357">
        <v>0</v>
      </c>
      <c r="X118" s="357">
        <v>0</v>
      </c>
      <c r="Y118" s="357">
        <v>0</v>
      </c>
      <c r="Z118" s="357">
        <v>0</v>
      </c>
      <c r="AA118" s="357">
        <v>0</v>
      </c>
      <c r="AB118" s="357">
        <v>0</v>
      </c>
      <c r="AC118" s="357">
        <v>0</v>
      </c>
      <c r="AD118" s="357">
        <v>0</v>
      </c>
      <c r="AE118" s="357">
        <v>0</v>
      </c>
      <c r="AF118" s="357">
        <v>0</v>
      </c>
      <c r="AG118" s="357">
        <v>0</v>
      </c>
      <c r="AH118" s="357">
        <v>0</v>
      </c>
      <c r="AI118" s="357">
        <v>0</v>
      </c>
      <c r="AJ118" s="357">
        <v>0</v>
      </c>
      <c r="AK118" s="357">
        <v>0</v>
      </c>
      <c r="AL118" s="357">
        <v>0</v>
      </c>
      <c r="AM118" s="357">
        <v>0</v>
      </c>
      <c r="AN118" s="357">
        <v>0</v>
      </c>
      <c r="AO118" s="357">
        <v>0</v>
      </c>
      <c r="AP118" s="357">
        <v>0</v>
      </c>
      <c r="AQ118" s="357">
        <v>0</v>
      </c>
      <c r="AR118" s="357">
        <v>0</v>
      </c>
      <c r="AS118" s="357">
        <v>0</v>
      </c>
      <c r="AT118" s="357">
        <v>0</v>
      </c>
      <c r="AU118" s="357">
        <v>0</v>
      </c>
      <c r="AV118" s="357">
        <v>0</v>
      </c>
      <c r="AW118" s="357">
        <v>0</v>
      </c>
      <c r="AX118" s="357">
        <v>0</v>
      </c>
      <c r="AY118" s="357">
        <v>0</v>
      </c>
      <c r="AZ118" s="357">
        <v>0</v>
      </c>
      <c r="BA118" s="357">
        <v>0</v>
      </c>
      <c r="BB118" s="357">
        <v>0</v>
      </c>
      <c r="BC118" s="357">
        <v>0</v>
      </c>
      <c r="BD118" s="357">
        <v>0</v>
      </c>
      <c r="BE118" s="357">
        <v>0</v>
      </c>
      <c r="BF118" s="357">
        <v>0</v>
      </c>
      <c r="BG118" s="357">
        <v>0</v>
      </c>
      <c r="BH118" s="357">
        <v>0</v>
      </c>
      <c r="BI118" s="357">
        <v>0</v>
      </c>
      <c r="BJ118" s="357">
        <v>0</v>
      </c>
      <c r="BK118" s="357">
        <v>0</v>
      </c>
      <c r="BL118" s="357">
        <v>0</v>
      </c>
      <c r="BM118" s="357">
        <v>0</v>
      </c>
      <c r="BN118" s="357">
        <v>0</v>
      </c>
      <c r="BO118" s="357">
        <v>0</v>
      </c>
      <c r="BP118" s="357">
        <v>0</v>
      </c>
      <c r="BQ118" s="357">
        <v>0</v>
      </c>
      <c r="BR118" s="357">
        <v>0</v>
      </c>
      <c r="BS118" s="357">
        <v>0</v>
      </c>
      <c r="BT118" s="357">
        <v>0</v>
      </c>
      <c r="BU118" s="357">
        <v>0</v>
      </c>
      <c r="BV118" s="357">
        <v>0</v>
      </c>
      <c r="BW118" s="357">
        <v>0</v>
      </c>
      <c r="BX118" s="357">
        <v>0</v>
      </c>
      <c r="BY118" s="357">
        <v>0</v>
      </c>
      <c r="BZ118" s="357">
        <v>0</v>
      </c>
      <c r="CA118" s="357">
        <v>0</v>
      </c>
      <c r="CB118" s="357">
        <v>0</v>
      </c>
    </row>
    <row r="119" spans="1:95" ht="0" hidden="1" customHeight="1" x14ac:dyDescent="0.25">
      <c r="A119" s="357"/>
      <c r="B119" s="357"/>
      <c r="C119" s="357">
        <v>0</v>
      </c>
      <c r="D119" s="357">
        <v>0</v>
      </c>
      <c r="E119" s="357">
        <v>0</v>
      </c>
      <c r="F119" s="357">
        <v>0</v>
      </c>
      <c r="G119" s="357">
        <v>0</v>
      </c>
      <c r="H119" s="357">
        <v>0</v>
      </c>
      <c r="I119" s="357">
        <v>0</v>
      </c>
      <c r="J119" s="357">
        <v>0</v>
      </c>
      <c r="K119" s="357">
        <v>0</v>
      </c>
      <c r="L119" s="357">
        <v>0</v>
      </c>
      <c r="M119" s="357">
        <v>0</v>
      </c>
      <c r="N119" s="357">
        <v>0</v>
      </c>
      <c r="O119" s="357">
        <v>0</v>
      </c>
      <c r="P119" s="357">
        <v>0</v>
      </c>
      <c r="Q119" s="357">
        <v>0</v>
      </c>
      <c r="R119" s="357">
        <v>0</v>
      </c>
      <c r="S119" s="357">
        <v>0</v>
      </c>
      <c r="T119" s="357">
        <v>0</v>
      </c>
      <c r="U119" s="357">
        <v>0</v>
      </c>
      <c r="V119" s="357">
        <v>0</v>
      </c>
      <c r="W119" s="357">
        <v>0</v>
      </c>
      <c r="X119" s="357">
        <v>0</v>
      </c>
      <c r="Y119" s="357">
        <v>0</v>
      </c>
      <c r="Z119" s="357">
        <v>0</v>
      </c>
      <c r="AA119" s="357">
        <v>0</v>
      </c>
      <c r="AB119" s="357">
        <v>0</v>
      </c>
      <c r="AC119" s="357">
        <v>0</v>
      </c>
      <c r="AD119" s="357">
        <v>0</v>
      </c>
      <c r="AE119" s="357">
        <v>0</v>
      </c>
      <c r="AF119" s="357">
        <v>0</v>
      </c>
      <c r="AG119" s="357">
        <v>0</v>
      </c>
      <c r="AH119" s="357">
        <v>0</v>
      </c>
      <c r="AI119" s="357">
        <v>0</v>
      </c>
      <c r="AJ119" s="357">
        <v>0</v>
      </c>
      <c r="AK119" s="357">
        <v>0</v>
      </c>
      <c r="AL119" s="357">
        <v>0</v>
      </c>
      <c r="AM119" s="357">
        <v>0</v>
      </c>
      <c r="AN119" s="357">
        <v>0</v>
      </c>
      <c r="AO119" s="357">
        <v>0</v>
      </c>
      <c r="AP119" s="357">
        <v>0</v>
      </c>
      <c r="AQ119" s="357">
        <v>0</v>
      </c>
      <c r="AR119" s="357">
        <v>0</v>
      </c>
      <c r="AS119" s="357">
        <v>0</v>
      </c>
      <c r="AT119" s="357">
        <v>0</v>
      </c>
      <c r="AU119" s="357">
        <v>0</v>
      </c>
      <c r="AV119" s="357">
        <v>0</v>
      </c>
      <c r="AW119" s="357">
        <v>0</v>
      </c>
      <c r="AX119" s="357">
        <v>0</v>
      </c>
      <c r="AY119" s="357">
        <v>0</v>
      </c>
      <c r="AZ119" s="357">
        <v>0</v>
      </c>
      <c r="BA119" s="357">
        <v>0</v>
      </c>
      <c r="BB119" s="357">
        <v>0</v>
      </c>
      <c r="BC119" s="357">
        <v>0</v>
      </c>
      <c r="BD119" s="357">
        <v>0</v>
      </c>
      <c r="BE119" s="357">
        <v>0</v>
      </c>
      <c r="BF119" s="357">
        <v>0</v>
      </c>
      <c r="BG119" s="357">
        <v>0</v>
      </c>
      <c r="BH119" s="357">
        <v>0</v>
      </c>
      <c r="BI119" s="357">
        <v>0</v>
      </c>
      <c r="BJ119" s="357">
        <v>0</v>
      </c>
      <c r="BK119" s="357">
        <v>0</v>
      </c>
      <c r="BL119" s="357">
        <v>0</v>
      </c>
      <c r="BM119" s="357">
        <v>0</v>
      </c>
      <c r="BN119" s="357">
        <v>0</v>
      </c>
      <c r="BO119" s="357">
        <v>0</v>
      </c>
      <c r="BP119" s="357">
        <v>0</v>
      </c>
      <c r="BQ119" s="357">
        <v>0</v>
      </c>
      <c r="BR119" s="357">
        <v>0</v>
      </c>
      <c r="BS119" s="357">
        <v>0</v>
      </c>
      <c r="BT119" s="357">
        <v>0</v>
      </c>
      <c r="BU119" s="357">
        <v>0</v>
      </c>
      <c r="BV119" s="357">
        <v>0</v>
      </c>
      <c r="BW119" s="357">
        <v>0</v>
      </c>
      <c r="BX119" s="357">
        <v>0</v>
      </c>
      <c r="BY119" s="357">
        <v>0</v>
      </c>
      <c r="BZ119" s="357">
        <v>0</v>
      </c>
      <c r="CA119" s="357">
        <v>0</v>
      </c>
      <c r="CB119" s="357">
        <v>0</v>
      </c>
    </row>
    <row r="120" spans="1:95" ht="0" hidden="1" customHeight="1" x14ac:dyDescent="0.25">
      <c r="A120" s="357"/>
      <c r="B120" s="357"/>
      <c r="C120" s="357">
        <v>0</v>
      </c>
      <c r="D120" s="357">
        <v>0</v>
      </c>
      <c r="E120" s="357">
        <v>0</v>
      </c>
      <c r="F120" s="357">
        <v>0</v>
      </c>
      <c r="G120" s="357">
        <v>0</v>
      </c>
      <c r="H120" s="357">
        <v>0</v>
      </c>
      <c r="I120" s="357">
        <v>0</v>
      </c>
      <c r="J120" s="357">
        <v>0</v>
      </c>
      <c r="K120" s="357">
        <v>0</v>
      </c>
      <c r="L120" s="357">
        <v>0</v>
      </c>
      <c r="M120" s="357">
        <v>0</v>
      </c>
      <c r="N120" s="357">
        <v>0</v>
      </c>
      <c r="O120" s="357">
        <v>0</v>
      </c>
      <c r="P120" s="357">
        <v>0</v>
      </c>
      <c r="Q120" s="357">
        <v>0</v>
      </c>
      <c r="R120" s="357">
        <v>0</v>
      </c>
      <c r="S120" s="357">
        <v>0</v>
      </c>
      <c r="T120" s="357">
        <v>0</v>
      </c>
      <c r="U120" s="357">
        <v>0</v>
      </c>
      <c r="V120" s="357">
        <v>0</v>
      </c>
      <c r="W120" s="357">
        <v>0</v>
      </c>
      <c r="X120" s="357">
        <v>0</v>
      </c>
      <c r="Y120" s="357">
        <v>0</v>
      </c>
      <c r="Z120" s="357">
        <v>0</v>
      </c>
      <c r="AA120" s="357">
        <v>0</v>
      </c>
      <c r="AB120" s="357">
        <v>0</v>
      </c>
      <c r="AC120" s="357">
        <v>0</v>
      </c>
      <c r="AD120" s="357">
        <v>0</v>
      </c>
      <c r="AE120" s="357">
        <v>0</v>
      </c>
      <c r="AF120" s="357">
        <v>0</v>
      </c>
      <c r="AG120" s="357">
        <v>0</v>
      </c>
      <c r="AH120" s="357">
        <v>0</v>
      </c>
      <c r="AI120" s="357">
        <v>0</v>
      </c>
      <c r="AJ120" s="357">
        <v>0</v>
      </c>
      <c r="AK120" s="357">
        <v>0</v>
      </c>
      <c r="AL120" s="357">
        <v>0</v>
      </c>
      <c r="AM120" s="357">
        <v>0</v>
      </c>
      <c r="AN120" s="357">
        <v>0</v>
      </c>
      <c r="AO120" s="357">
        <v>0</v>
      </c>
      <c r="AP120" s="357">
        <v>0</v>
      </c>
      <c r="AQ120" s="357">
        <v>0</v>
      </c>
      <c r="AR120" s="357">
        <v>0</v>
      </c>
      <c r="AS120" s="357">
        <v>0</v>
      </c>
      <c r="AT120" s="357">
        <v>0</v>
      </c>
      <c r="AU120" s="357">
        <v>0</v>
      </c>
      <c r="AV120" s="357">
        <v>0</v>
      </c>
      <c r="AW120" s="357">
        <v>0</v>
      </c>
      <c r="AX120" s="357">
        <v>0</v>
      </c>
      <c r="AY120" s="357">
        <v>0</v>
      </c>
      <c r="AZ120" s="357">
        <v>0</v>
      </c>
      <c r="BA120" s="357">
        <v>0</v>
      </c>
      <c r="BB120" s="357">
        <v>0</v>
      </c>
      <c r="BC120" s="357">
        <v>0</v>
      </c>
      <c r="BD120" s="357">
        <v>0</v>
      </c>
      <c r="BE120" s="357">
        <v>0</v>
      </c>
      <c r="BF120" s="357">
        <v>0</v>
      </c>
      <c r="BG120" s="357">
        <v>0</v>
      </c>
      <c r="BH120" s="357">
        <v>0</v>
      </c>
      <c r="BI120" s="357">
        <v>0</v>
      </c>
      <c r="BJ120" s="357">
        <v>0</v>
      </c>
      <c r="BK120" s="357">
        <v>0</v>
      </c>
      <c r="BL120" s="357">
        <v>0</v>
      </c>
      <c r="BM120" s="357">
        <v>0</v>
      </c>
      <c r="BN120" s="357">
        <v>0</v>
      </c>
      <c r="BO120" s="357">
        <v>0</v>
      </c>
      <c r="BP120" s="357">
        <v>0</v>
      </c>
      <c r="BQ120" s="357">
        <v>0</v>
      </c>
      <c r="BR120" s="357">
        <v>0</v>
      </c>
      <c r="BS120" s="357">
        <v>0</v>
      </c>
      <c r="BT120" s="357">
        <v>0</v>
      </c>
      <c r="BU120" s="357">
        <v>0</v>
      </c>
      <c r="BV120" s="357">
        <v>0</v>
      </c>
      <c r="BW120" s="357">
        <v>0</v>
      </c>
      <c r="BX120" s="357">
        <v>0</v>
      </c>
      <c r="BY120" s="357">
        <v>0</v>
      </c>
      <c r="BZ120" s="357">
        <v>0</v>
      </c>
      <c r="CA120" s="357">
        <v>0</v>
      </c>
      <c r="CB120" s="357">
        <v>0</v>
      </c>
    </row>
    <row r="121" spans="1:95" ht="0" hidden="1" customHeight="1" x14ac:dyDescent="0.25">
      <c r="A121" s="357"/>
      <c r="B121" s="357"/>
      <c r="C121" s="357">
        <v>0</v>
      </c>
      <c r="D121" s="357">
        <v>0</v>
      </c>
      <c r="E121" s="357">
        <v>0</v>
      </c>
      <c r="F121" s="357">
        <v>0</v>
      </c>
      <c r="G121" s="357">
        <v>0</v>
      </c>
      <c r="H121" s="357">
        <v>0</v>
      </c>
      <c r="I121" s="357">
        <v>0</v>
      </c>
      <c r="J121" s="357">
        <v>0</v>
      </c>
      <c r="K121" s="357">
        <v>0</v>
      </c>
      <c r="L121" s="357">
        <v>0</v>
      </c>
      <c r="M121" s="357">
        <v>0</v>
      </c>
      <c r="N121" s="357">
        <v>0</v>
      </c>
      <c r="O121" s="357">
        <v>0</v>
      </c>
      <c r="P121" s="357">
        <v>0</v>
      </c>
      <c r="Q121" s="357">
        <v>0</v>
      </c>
      <c r="R121" s="357">
        <v>0</v>
      </c>
      <c r="S121" s="357">
        <v>0</v>
      </c>
      <c r="T121" s="357">
        <v>0</v>
      </c>
      <c r="U121" s="357">
        <v>0</v>
      </c>
      <c r="V121" s="357">
        <v>0</v>
      </c>
      <c r="W121" s="357">
        <v>0</v>
      </c>
      <c r="X121" s="357">
        <v>0</v>
      </c>
      <c r="Y121" s="357">
        <v>0</v>
      </c>
      <c r="Z121" s="357">
        <v>0</v>
      </c>
      <c r="AA121" s="357">
        <v>0</v>
      </c>
      <c r="AB121" s="357">
        <v>0</v>
      </c>
      <c r="AC121" s="357">
        <v>0</v>
      </c>
      <c r="AD121" s="357">
        <v>0</v>
      </c>
      <c r="AE121" s="357">
        <v>0</v>
      </c>
      <c r="AF121" s="357">
        <v>0</v>
      </c>
      <c r="AG121" s="357">
        <v>0</v>
      </c>
      <c r="AH121" s="357">
        <v>0</v>
      </c>
      <c r="AI121" s="357">
        <v>0</v>
      </c>
      <c r="AJ121" s="357">
        <v>0</v>
      </c>
      <c r="AK121" s="357">
        <v>0</v>
      </c>
      <c r="AL121" s="357">
        <v>0</v>
      </c>
      <c r="AM121" s="357">
        <v>0</v>
      </c>
      <c r="AN121" s="357">
        <v>0</v>
      </c>
      <c r="AO121" s="357">
        <v>0</v>
      </c>
      <c r="AP121" s="357">
        <v>0</v>
      </c>
      <c r="AQ121" s="357">
        <v>0</v>
      </c>
      <c r="AR121" s="357">
        <v>0</v>
      </c>
      <c r="AS121" s="357">
        <v>0</v>
      </c>
      <c r="AT121" s="357">
        <v>0</v>
      </c>
      <c r="AU121" s="357">
        <v>0</v>
      </c>
      <c r="AV121" s="357">
        <v>0</v>
      </c>
      <c r="AW121" s="357">
        <v>0</v>
      </c>
      <c r="AX121" s="357">
        <v>0</v>
      </c>
      <c r="AY121" s="357">
        <v>0</v>
      </c>
      <c r="AZ121" s="357">
        <v>0</v>
      </c>
      <c r="BA121" s="357">
        <v>0</v>
      </c>
      <c r="BB121" s="357">
        <v>0</v>
      </c>
      <c r="BC121" s="357">
        <v>0</v>
      </c>
      <c r="BD121" s="357">
        <v>0</v>
      </c>
      <c r="BE121" s="357">
        <v>0</v>
      </c>
      <c r="BF121" s="357">
        <v>0</v>
      </c>
      <c r="BG121" s="357">
        <v>0</v>
      </c>
      <c r="BH121" s="357">
        <v>0</v>
      </c>
      <c r="BI121" s="357">
        <v>0</v>
      </c>
      <c r="BJ121" s="357">
        <v>0</v>
      </c>
      <c r="BK121" s="357">
        <v>0</v>
      </c>
      <c r="BL121" s="357">
        <v>0</v>
      </c>
      <c r="BM121" s="357">
        <v>0</v>
      </c>
      <c r="BN121" s="357">
        <v>0</v>
      </c>
      <c r="BO121" s="357">
        <v>0</v>
      </c>
      <c r="BP121" s="357">
        <v>0</v>
      </c>
      <c r="BQ121" s="357">
        <v>0</v>
      </c>
      <c r="BR121" s="357">
        <v>0</v>
      </c>
      <c r="BS121" s="357">
        <v>0</v>
      </c>
      <c r="BT121" s="357">
        <v>0</v>
      </c>
      <c r="BU121" s="357">
        <v>0</v>
      </c>
      <c r="BV121" s="357">
        <v>0</v>
      </c>
      <c r="BW121" s="357">
        <v>0</v>
      </c>
      <c r="BX121" s="357">
        <v>0</v>
      </c>
      <c r="BY121" s="357">
        <v>0</v>
      </c>
      <c r="BZ121" s="357">
        <v>0</v>
      </c>
      <c r="CA121" s="357">
        <v>0</v>
      </c>
      <c r="CB121" s="357">
        <v>0</v>
      </c>
    </row>
    <row r="122" spans="1:95" ht="0" hidden="1" customHeight="1" x14ac:dyDescent="0.25">
      <c r="A122" s="357"/>
      <c r="B122" s="357"/>
      <c r="C122" s="357">
        <v>0</v>
      </c>
      <c r="D122" s="357">
        <v>0</v>
      </c>
      <c r="E122" s="357">
        <v>0</v>
      </c>
      <c r="F122" s="357">
        <v>0</v>
      </c>
      <c r="G122" s="357">
        <v>0</v>
      </c>
      <c r="H122" s="357">
        <v>0</v>
      </c>
      <c r="I122" s="357">
        <v>0</v>
      </c>
      <c r="J122" s="357">
        <v>0</v>
      </c>
      <c r="K122" s="357">
        <v>0</v>
      </c>
      <c r="L122" s="357">
        <v>0</v>
      </c>
      <c r="M122" s="357">
        <v>0</v>
      </c>
      <c r="N122" s="357">
        <v>0</v>
      </c>
      <c r="O122" s="357">
        <v>0</v>
      </c>
      <c r="P122" s="357">
        <v>0</v>
      </c>
      <c r="Q122" s="357">
        <v>0</v>
      </c>
      <c r="R122" s="357">
        <v>0</v>
      </c>
      <c r="S122" s="357">
        <v>0</v>
      </c>
      <c r="T122" s="357">
        <v>0</v>
      </c>
      <c r="U122" s="357">
        <v>0</v>
      </c>
      <c r="V122" s="357">
        <v>0</v>
      </c>
      <c r="W122" s="357">
        <v>0</v>
      </c>
      <c r="X122" s="357">
        <v>0</v>
      </c>
      <c r="Y122" s="357">
        <v>0</v>
      </c>
      <c r="Z122" s="357">
        <v>0</v>
      </c>
      <c r="AA122" s="357">
        <v>0</v>
      </c>
      <c r="AB122" s="357">
        <v>0</v>
      </c>
      <c r="AC122" s="357">
        <v>0</v>
      </c>
      <c r="AD122" s="357">
        <v>0</v>
      </c>
      <c r="AE122" s="357">
        <v>0</v>
      </c>
      <c r="AF122" s="357">
        <v>0</v>
      </c>
      <c r="AG122" s="357">
        <v>0</v>
      </c>
      <c r="AH122" s="357">
        <v>0</v>
      </c>
      <c r="AI122" s="357">
        <v>0</v>
      </c>
      <c r="AJ122" s="357">
        <v>0</v>
      </c>
      <c r="AK122" s="357">
        <v>0</v>
      </c>
      <c r="AL122" s="357">
        <v>0</v>
      </c>
      <c r="AM122" s="357">
        <v>0</v>
      </c>
      <c r="AN122" s="357">
        <v>0</v>
      </c>
      <c r="AO122" s="357">
        <v>0</v>
      </c>
      <c r="AP122" s="357">
        <v>0</v>
      </c>
      <c r="AQ122" s="357">
        <v>0</v>
      </c>
      <c r="AR122" s="357">
        <v>0</v>
      </c>
      <c r="AS122" s="357">
        <v>0</v>
      </c>
      <c r="AT122" s="357">
        <v>0</v>
      </c>
      <c r="AU122" s="357">
        <v>0</v>
      </c>
      <c r="AV122" s="357">
        <v>0</v>
      </c>
      <c r="AW122" s="357">
        <v>0</v>
      </c>
      <c r="AX122" s="357">
        <v>0</v>
      </c>
      <c r="AY122" s="357">
        <v>0</v>
      </c>
      <c r="AZ122" s="357">
        <v>0</v>
      </c>
      <c r="BA122" s="357">
        <v>0</v>
      </c>
      <c r="BB122" s="357">
        <v>0</v>
      </c>
      <c r="BC122" s="357">
        <v>0</v>
      </c>
      <c r="BD122" s="357">
        <v>0</v>
      </c>
      <c r="BE122" s="357">
        <v>0</v>
      </c>
      <c r="BF122" s="357">
        <v>0</v>
      </c>
      <c r="BG122" s="357">
        <v>0</v>
      </c>
      <c r="BH122" s="357">
        <v>0</v>
      </c>
      <c r="BI122" s="357">
        <v>0</v>
      </c>
      <c r="BJ122" s="357">
        <v>0</v>
      </c>
      <c r="BK122" s="357">
        <v>0</v>
      </c>
      <c r="BL122" s="357">
        <v>0</v>
      </c>
      <c r="BM122" s="357">
        <v>0</v>
      </c>
      <c r="BN122" s="357">
        <v>0</v>
      </c>
      <c r="BO122" s="357">
        <v>0</v>
      </c>
      <c r="BP122" s="357">
        <v>0</v>
      </c>
      <c r="BQ122" s="357">
        <v>0</v>
      </c>
      <c r="BR122" s="357">
        <v>0</v>
      </c>
      <c r="BS122" s="357">
        <v>0</v>
      </c>
      <c r="BT122" s="357">
        <v>0</v>
      </c>
      <c r="BU122" s="357">
        <v>0</v>
      </c>
      <c r="BV122" s="357">
        <v>0</v>
      </c>
      <c r="BW122" s="357">
        <v>0</v>
      </c>
      <c r="BX122" s="357">
        <v>0</v>
      </c>
      <c r="BY122" s="357">
        <v>0</v>
      </c>
      <c r="BZ122" s="357">
        <v>0</v>
      </c>
      <c r="CA122" s="357">
        <v>0</v>
      </c>
      <c r="CB122" s="357">
        <v>0</v>
      </c>
    </row>
    <row r="123" spans="1:95" ht="0" hidden="1" customHeight="1" x14ac:dyDescent="0.25">
      <c r="A123" s="357"/>
      <c r="B123" s="357"/>
      <c r="C123" s="357">
        <v>0</v>
      </c>
      <c r="D123" s="357">
        <v>0</v>
      </c>
      <c r="E123" s="357">
        <v>0</v>
      </c>
      <c r="F123" s="357">
        <v>0</v>
      </c>
      <c r="G123" s="357">
        <v>0</v>
      </c>
      <c r="H123" s="357">
        <v>0</v>
      </c>
      <c r="I123" s="357">
        <v>0</v>
      </c>
      <c r="J123" s="357">
        <v>0</v>
      </c>
      <c r="K123" s="357">
        <v>0</v>
      </c>
      <c r="L123" s="357">
        <v>0</v>
      </c>
      <c r="M123" s="357">
        <v>0</v>
      </c>
      <c r="N123" s="357">
        <v>0</v>
      </c>
      <c r="O123" s="357">
        <v>0</v>
      </c>
      <c r="P123" s="357">
        <v>0</v>
      </c>
      <c r="Q123" s="357">
        <v>0</v>
      </c>
      <c r="R123" s="357">
        <v>0</v>
      </c>
      <c r="S123" s="357">
        <v>0</v>
      </c>
      <c r="T123" s="357">
        <v>0</v>
      </c>
      <c r="U123" s="357">
        <v>0</v>
      </c>
      <c r="V123" s="357">
        <v>0</v>
      </c>
      <c r="W123" s="357">
        <v>0</v>
      </c>
      <c r="X123" s="357">
        <v>0</v>
      </c>
      <c r="Y123" s="357">
        <v>0</v>
      </c>
      <c r="Z123" s="357">
        <v>0</v>
      </c>
      <c r="AA123" s="357">
        <v>0</v>
      </c>
      <c r="AB123" s="357">
        <v>0</v>
      </c>
      <c r="AC123" s="357">
        <v>0</v>
      </c>
      <c r="AD123" s="357">
        <v>0</v>
      </c>
      <c r="AE123" s="357">
        <v>0</v>
      </c>
      <c r="AF123" s="357">
        <v>0</v>
      </c>
      <c r="AG123" s="357">
        <v>0</v>
      </c>
      <c r="AH123" s="357">
        <v>0</v>
      </c>
      <c r="AI123" s="357">
        <v>0</v>
      </c>
      <c r="AJ123" s="357">
        <v>0</v>
      </c>
      <c r="AK123" s="357">
        <v>0</v>
      </c>
      <c r="AL123" s="357">
        <v>0</v>
      </c>
      <c r="AM123" s="357">
        <v>0</v>
      </c>
      <c r="AN123" s="357">
        <v>0</v>
      </c>
      <c r="AO123" s="357">
        <v>0</v>
      </c>
      <c r="AP123" s="357">
        <v>0</v>
      </c>
      <c r="AQ123" s="357">
        <v>0</v>
      </c>
      <c r="AR123" s="357">
        <v>0</v>
      </c>
      <c r="AS123" s="357">
        <v>0</v>
      </c>
      <c r="AT123" s="357">
        <v>0</v>
      </c>
      <c r="AU123" s="357">
        <v>0</v>
      </c>
      <c r="AV123" s="357">
        <v>0</v>
      </c>
      <c r="AW123" s="357">
        <v>0</v>
      </c>
      <c r="AX123" s="357">
        <v>0</v>
      </c>
      <c r="AY123" s="357">
        <v>0</v>
      </c>
      <c r="AZ123" s="357">
        <v>0</v>
      </c>
      <c r="BA123" s="357">
        <v>0</v>
      </c>
      <c r="BB123" s="357">
        <v>0</v>
      </c>
      <c r="BC123" s="357">
        <v>0</v>
      </c>
      <c r="BD123" s="357">
        <v>0</v>
      </c>
      <c r="BE123" s="357">
        <v>0</v>
      </c>
      <c r="BF123" s="357">
        <v>0</v>
      </c>
      <c r="BG123" s="357">
        <v>0</v>
      </c>
      <c r="BH123" s="357">
        <v>0</v>
      </c>
      <c r="BI123" s="357">
        <v>0</v>
      </c>
      <c r="BJ123" s="357">
        <v>0</v>
      </c>
      <c r="BK123" s="357">
        <v>0</v>
      </c>
      <c r="BL123" s="357">
        <v>0</v>
      </c>
      <c r="BM123" s="357">
        <v>0</v>
      </c>
      <c r="BN123" s="357">
        <v>0</v>
      </c>
      <c r="BO123" s="357">
        <v>0</v>
      </c>
      <c r="BP123" s="357">
        <v>0</v>
      </c>
      <c r="BQ123" s="357">
        <v>0</v>
      </c>
      <c r="BR123" s="357">
        <v>0</v>
      </c>
      <c r="BS123" s="357">
        <v>0</v>
      </c>
      <c r="BT123" s="357">
        <v>0</v>
      </c>
      <c r="BU123" s="357">
        <v>0</v>
      </c>
      <c r="BV123" s="357">
        <v>0</v>
      </c>
      <c r="BW123" s="357">
        <v>0</v>
      </c>
      <c r="BX123" s="357">
        <v>0</v>
      </c>
      <c r="BY123" s="357">
        <v>0</v>
      </c>
      <c r="BZ123" s="357">
        <v>0</v>
      </c>
      <c r="CA123" s="357">
        <v>0</v>
      </c>
      <c r="CB123" s="357">
        <v>0</v>
      </c>
    </row>
    <row r="124" spans="1:95" ht="0" hidden="1" customHeight="1" x14ac:dyDescent="0.25">
      <c r="A124" s="357"/>
      <c r="B124" s="357"/>
      <c r="C124" s="357">
        <v>0</v>
      </c>
      <c r="D124" s="357">
        <v>0</v>
      </c>
      <c r="E124" s="357">
        <v>0</v>
      </c>
      <c r="F124" s="357">
        <v>0</v>
      </c>
      <c r="G124" s="357">
        <v>0</v>
      </c>
      <c r="H124" s="357">
        <v>0</v>
      </c>
      <c r="I124" s="357">
        <v>0</v>
      </c>
      <c r="J124" s="357">
        <v>0</v>
      </c>
      <c r="K124" s="357">
        <v>0</v>
      </c>
      <c r="L124" s="357">
        <v>0</v>
      </c>
      <c r="M124" s="357">
        <v>0</v>
      </c>
      <c r="N124" s="357">
        <v>0</v>
      </c>
      <c r="O124" s="357">
        <v>0</v>
      </c>
      <c r="P124" s="357">
        <v>0</v>
      </c>
      <c r="Q124" s="357">
        <v>0</v>
      </c>
      <c r="R124" s="357">
        <v>0</v>
      </c>
      <c r="S124" s="357">
        <v>0</v>
      </c>
      <c r="T124" s="357">
        <v>0</v>
      </c>
      <c r="U124" s="357">
        <v>0</v>
      </c>
      <c r="V124" s="357">
        <v>0</v>
      </c>
      <c r="W124" s="357">
        <v>0</v>
      </c>
      <c r="X124" s="357">
        <v>0</v>
      </c>
      <c r="Y124" s="357">
        <v>0</v>
      </c>
      <c r="Z124" s="357">
        <v>0</v>
      </c>
      <c r="AA124" s="357">
        <v>0</v>
      </c>
      <c r="AB124" s="357">
        <v>0</v>
      </c>
      <c r="AC124" s="357">
        <v>0</v>
      </c>
      <c r="AD124" s="357">
        <v>0</v>
      </c>
      <c r="AE124" s="357">
        <v>0</v>
      </c>
      <c r="AF124" s="357">
        <v>0</v>
      </c>
      <c r="AG124" s="357">
        <v>0</v>
      </c>
      <c r="AH124" s="357">
        <v>0</v>
      </c>
      <c r="AI124" s="357">
        <v>0</v>
      </c>
      <c r="AJ124" s="357">
        <v>0</v>
      </c>
      <c r="AK124" s="357">
        <v>0</v>
      </c>
      <c r="AL124" s="357">
        <v>0</v>
      </c>
      <c r="AM124" s="357">
        <v>0</v>
      </c>
      <c r="AN124" s="357">
        <v>0</v>
      </c>
      <c r="AO124" s="357">
        <v>0</v>
      </c>
      <c r="AP124" s="357">
        <v>0</v>
      </c>
      <c r="AQ124" s="357">
        <v>0</v>
      </c>
      <c r="AR124" s="357">
        <v>0</v>
      </c>
      <c r="AS124" s="357">
        <v>0</v>
      </c>
      <c r="AT124" s="357">
        <v>0</v>
      </c>
      <c r="AU124" s="357">
        <v>0</v>
      </c>
      <c r="AV124" s="357">
        <v>0</v>
      </c>
      <c r="AW124" s="357">
        <v>0</v>
      </c>
      <c r="AX124" s="357">
        <v>0</v>
      </c>
      <c r="AY124" s="357">
        <v>0</v>
      </c>
      <c r="AZ124" s="357">
        <v>0</v>
      </c>
      <c r="BA124" s="357">
        <v>0</v>
      </c>
      <c r="BB124" s="357">
        <v>0</v>
      </c>
      <c r="BC124" s="357">
        <v>0</v>
      </c>
      <c r="BD124" s="357">
        <v>0</v>
      </c>
      <c r="BE124" s="357">
        <v>0</v>
      </c>
      <c r="BF124" s="357">
        <v>0</v>
      </c>
      <c r="BG124" s="357">
        <v>0</v>
      </c>
      <c r="BH124" s="357">
        <v>0</v>
      </c>
      <c r="BI124" s="357">
        <v>0</v>
      </c>
      <c r="BJ124" s="357">
        <v>0</v>
      </c>
      <c r="BK124" s="357">
        <v>0</v>
      </c>
      <c r="BL124" s="357">
        <v>0</v>
      </c>
      <c r="BM124" s="357">
        <v>0</v>
      </c>
      <c r="BN124" s="357">
        <v>0</v>
      </c>
      <c r="BO124" s="357">
        <v>0</v>
      </c>
      <c r="BP124" s="357">
        <v>0</v>
      </c>
      <c r="BQ124" s="357">
        <v>0</v>
      </c>
      <c r="BR124" s="357">
        <v>0</v>
      </c>
      <c r="BS124" s="357">
        <v>0</v>
      </c>
      <c r="BT124" s="357">
        <v>0</v>
      </c>
      <c r="BU124" s="357">
        <v>0</v>
      </c>
      <c r="BV124" s="357">
        <v>0</v>
      </c>
      <c r="BW124" s="357">
        <v>0</v>
      </c>
      <c r="BX124" s="357">
        <v>0</v>
      </c>
      <c r="BY124" s="357">
        <v>0</v>
      </c>
      <c r="BZ124" s="357">
        <v>0</v>
      </c>
      <c r="CA124" s="357">
        <v>0</v>
      </c>
      <c r="CB124" s="357">
        <v>0</v>
      </c>
    </row>
    <row r="125" spans="1:95" ht="0" hidden="1" customHeight="1" x14ac:dyDescent="0.25">
      <c r="A125" s="357"/>
      <c r="B125" s="357"/>
      <c r="C125" s="357">
        <v>0</v>
      </c>
      <c r="D125" s="357">
        <v>0</v>
      </c>
      <c r="E125" s="357">
        <v>0</v>
      </c>
      <c r="F125" s="357">
        <v>0</v>
      </c>
      <c r="G125" s="357">
        <v>0</v>
      </c>
      <c r="H125" s="357">
        <v>0</v>
      </c>
      <c r="I125" s="357">
        <v>0</v>
      </c>
      <c r="J125" s="357">
        <v>0</v>
      </c>
      <c r="K125" s="357">
        <v>0</v>
      </c>
      <c r="L125" s="357">
        <v>0</v>
      </c>
      <c r="M125" s="357">
        <v>0</v>
      </c>
      <c r="N125" s="357">
        <v>0</v>
      </c>
      <c r="O125" s="357">
        <v>0</v>
      </c>
      <c r="P125" s="357">
        <v>0</v>
      </c>
      <c r="Q125" s="357">
        <v>0</v>
      </c>
      <c r="R125" s="357">
        <v>0</v>
      </c>
      <c r="S125" s="357">
        <v>0</v>
      </c>
      <c r="T125" s="357">
        <v>0</v>
      </c>
      <c r="U125" s="357">
        <v>0</v>
      </c>
      <c r="V125" s="357">
        <v>0</v>
      </c>
      <c r="W125" s="357">
        <v>0</v>
      </c>
      <c r="X125" s="357">
        <v>0</v>
      </c>
      <c r="Y125" s="357">
        <v>0</v>
      </c>
      <c r="Z125" s="357">
        <v>0</v>
      </c>
      <c r="AA125" s="357">
        <v>0</v>
      </c>
      <c r="AB125" s="357">
        <v>0</v>
      </c>
      <c r="AC125" s="357">
        <v>0</v>
      </c>
      <c r="AD125" s="357">
        <v>0</v>
      </c>
      <c r="AE125" s="357">
        <v>0</v>
      </c>
      <c r="AF125" s="357">
        <v>0</v>
      </c>
      <c r="AG125" s="357">
        <v>0</v>
      </c>
      <c r="AH125" s="357">
        <v>0</v>
      </c>
      <c r="AI125" s="357">
        <v>0</v>
      </c>
      <c r="AJ125" s="357">
        <v>0</v>
      </c>
      <c r="AK125" s="357">
        <v>0</v>
      </c>
      <c r="AL125" s="357">
        <v>0</v>
      </c>
      <c r="AM125" s="357">
        <v>0</v>
      </c>
      <c r="AN125" s="357">
        <v>0</v>
      </c>
      <c r="AO125" s="357">
        <v>0</v>
      </c>
      <c r="AP125" s="357">
        <v>0</v>
      </c>
      <c r="AQ125" s="357">
        <v>0</v>
      </c>
      <c r="AR125" s="357">
        <v>0</v>
      </c>
      <c r="AS125" s="357">
        <v>0</v>
      </c>
      <c r="AT125" s="357">
        <v>0</v>
      </c>
      <c r="AU125" s="357">
        <v>0</v>
      </c>
      <c r="AV125" s="357">
        <v>0</v>
      </c>
      <c r="AW125" s="357">
        <v>0</v>
      </c>
      <c r="AX125" s="357">
        <v>0</v>
      </c>
      <c r="AY125" s="357">
        <v>0</v>
      </c>
      <c r="AZ125" s="357">
        <v>0</v>
      </c>
      <c r="BA125" s="357">
        <v>0</v>
      </c>
      <c r="BB125" s="357">
        <v>0</v>
      </c>
      <c r="BC125" s="357">
        <v>0</v>
      </c>
      <c r="BD125" s="357">
        <v>0</v>
      </c>
      <c r="BE125" s="357">
        <v>0</v>
      </c>
      <c r="BF125" s="357">
        <v>0</v>
      </c>
      <c r="BG125" s="357">
        <v>0</v>
      </c>
      <c r="BH125" s="357">
        <v>0</v>
      </c>
      <c r="BI125" s="357">
        <v>0</v>
      </c>
      <c r="BJ125" s="357">
        <v>0</v>
      </c>
      <c r="BK125" s="357">
        <v>0</v>
      </c>
      <c r="BL125" s="357">
        <v>0</v>
      </c>
      <c r="BM125" s="357">
        <v>0</v>
      </c>
      <c r="BN125" s="357">
        <v>0</v>
      </c>
      <c r="BO125" s="357">
        <v>0</v>
      </c>
      <c r="BP125" s="357">
        <v>0</v>
      </c>
      <c r="BQ125" s="357">
        <v>0</v>
      </c>
      <c r="BR125" s="357">
        <v>0</v>
      </c>
      <c r="BS125" s="357">
        <v>0</v>
      </c>
      <c r="BT125" s="357">
        <v>0</v>
      </c>
      <c r="BU125" s="357">
        <v>0</v>
      </c>
      <c r="BV125" s="357">
        <v>0</v>
      </c>
      <c r="BW125" s="357">
        <v>0</v>
      </c>
      <c r="BX125" s="357">
        <v>0</v>
      </c>
      <c r="BY125" s="357">
        <v>0</v>
      </c>
      <c r="BZ125" s="357">
        <v>0</v>
      </c>
      <c r="CA125" s="357">
        <v>0</v>
      </c>
      <c r="CB125" s="357">
        <v>0</v>
      </c>
    </row>
    <row r="126" spans="1:95" ht="0" hidden="1" customHeight="1" x14ac:dyDescent="0.25">
      <c r="A126" s="357"/>
      <c r="B126" s="357"/>
      <c r="C126" s="357">
        <v>0</v>
      </c>
      <c r="D126" s="357">
        <v>0</v>
      </c>
      <c r="E126" s="357">
        <v>0</v>
      </c>
      <c r="F126" s="357">
        <v>0</v>
      </c>
      <c r="G126" s="357">
        <v>0</v>
      </c>
      <c r="H126" s="357">
        <v>0</v>
      </c>
      <c r="I126" s="357">
        <v>0</v>
      </c>
      <c r="J126" s="357">
        <v>0</v>
      </c>
      <c r="K126" s="357">
        <v>0</v>
      </c>
      <c r="L126" s="357">
        <v>0</v>
      </c>
      <c r="M126" s="357">
        <v>0</v>
      </c>
      <c r="N126" s="357">
        <v>0</v>
      </c>
      <c r="O126" s="357">
        <v>0</v>
      </c>
      <c r="P126" s="357">
        <v>0</v>
      </c>
      <c r="Q126" s="357">
        <v>0</v>
      </c>
      <c r="R126" s="357">
        <v>0</v>
      </c>
      <c r="S126" s="357">
        <v>0</v>
      </c>
      <c r="T126" s="357">
        <v>0</v>
      </c>
      <c r="U126" s="357">
        <v>0</v>
      </c>
      <c r="V126" s="357">
        <v>0</v>
      </c>
      <c r="W126" s="357">
        <v>0</v>
      </c>
      <c r="X126" s="357">
        <v>0</v>
      </c>
      <c r="Y126" s="357">
        <v>0</v>
      </c>
      <c r="Z126" s="357">
        <v>0</v>
      </c>
      <c r="AA126" s="357">
        <v>0</v>
      </c>
      <c r="AB126" s="357">
        <v>0</v>
      </c>
      <c r="AC126" s="357">
        <v>0</v>
      </c>
      <c r="AD126" s="357">
        <v>0</v>
      </c>
      <c r="AE126" s="357">
        <v>0</v>
      </c>
      <c r="AF126" s="357">
        <v>0</v>
      </c>
      <c r="AG126" s="357">
        <v>0</v>
      </c>
      <c r="AH126" s="357">
        <v>0</v>
      </c>
      <c r="AI126" s="357">
        <v>0</v>
      </c>
      <c r="AJ126" s="357">
        <v>0</v>
      </c>
      <c r="AK126" s="357">
        <v>0</v>
      </c>
      <c r="AL126" s="357">
        <v>0</v>
      </c>
      <c r="AM126" s="357">
        <v>0</v>
      </c>
      <c r="AN126" s="357">
        <v>0</v>
      </c>
      <c r="AO126" s="357">
        <v>0</v>
      </c>
      <c r="AP126" s="357">
        <v>0</v>
      </c>
      <c r="AQ126" s="357">
        <v>0</v>
      </c>
      <c r="AR126" s="357">
        <v>0</v>
      </c>
      <c r="AS126" s="357">
        <v>0</v>
      </c>
      <c r="AT126" s="357">
        <v>0</v>
      </c>
      <c r="AU126" s="357">
        <v>0</v>
      </c>
      <c r="AV126" s="357">
        <v>0</v>
      </c>
      <c r="AW126" s="357">
        <v>0</v>
      </c>
      <c r="AX126" s="357">
        <v>0</v>
      </c>
      <c r="AY126" s="357">
        <v>0</v>
      </c>
      <c r="AZ126" s="357">
        <v>0</v>
      </c>
      <c r="BA126" s="357">
        <v>0</v>
      </c>
      <c r="BB126" s="357">
        <v>0</v>
      </c>
      <c r="BC126" s="357">
        <v>0</v>
      </c>
      <c r="BD126" s="357">
        <v>0</v>
      </c>
      <c r="BE126" s="357">
        <v>0</v>
      </c>
      <c r="BF126" s="357">
        <v>0</v>
      </c>
      <c r="BG126" s="357">
        <v>0</v>
      </c>
      <c r="BH126" s="357">
        <v>0</v>
      </c>
      <c r="BI126" s="357">
        <v>0</v>
      </c>
      <c r="BJ126" s="357">
        <v>0</v>
      </c>
      <c r="BK126" s="357">
        <v>0</v>
      </c>
      <c r="BL126" s="357">
        <v>0</v>
      </c>
      <c r="BM126" s="357">
        <v>0</v>
      </c>
      <c r="BN126" s="357">
        <v>0</v>
      </c>
      <c r="BO126" s="357">
        <v>0</v>
      </c>
      <c r="BP126" s="357">
        <v>0</v>
      </c>
      <c r="BQ126" s="357">
        <v>0</v>
      </c>
      <c r="BR126" s="357">
        <v>0</v>
      </c>
      <c r="BS126" s="357">
        <v>0</v>
      </c>
      <c r="BT126" s="357">
        <v>0</v>
      </c>
      <c r="BU126" s="357">
        <v>0</v>
      </c>
      <c r="BV126" s="357">
        <v>0</v>
      </c>
      <c r="BW126" s="357">
        <v>0</v>
      </c>
      <c r="BX126" s="357">
        <v>0</v>
      </c>
      <c r="BY126" s="357">
        <v>0</v>
      </c>
      <c r="BZ126" s="357">
        <v>0</v>
      </c>
      <c r="CA126" s="357">
        <v>0</v>
      </c>
      <c r="CB126" s="357">
        <v>0</v>
      </c>
    </row>
  </sheetData>
  <sheetProtection password="8953" sheet="1" formatColumns="0" formatRows="0"/>
  <autoFilter ref="B8:CI96" xr:uid="{00000000-0009-0000-0000-00005C000000}"/>
  <mergeCells count="26">
    <mergeCell ref="C7:C8"/>
    <mergeCell ref="B7:B8"/>
    <mergeCell ref="BV6:BW6"/>
    <mergeCell ref="BX6:BY6"/>
    <mergeCell ref="D6:O6"/>
    <mergeCell ref="P6:S6"/>
    <mergeCell ref="T6:BF6"/>
    <mergeCell ref="BK6:BL6"/>
    <mergeCell ref="BM6:BN6"/>
    <mergeCell ref="BP6:BR6"/>
    <mergeCell ref="CH7:CH8"/>
    <mergeCell ref="CI7:CI8"/>
    <mergeCell ref="D5:O5"/>
    <mergeCell ref="P5:S5"/>
    <mergeCell ref="T5:BF5"/>
    <mergeCell ref="BK5:BL5"/>
    <mergeCell ref="BM5:BN5"/>
    <mergeCell ref="BP5:BR5"/>
    <mergeCell ref="BV5:BW5"/>
    <mergeCell ref="BX5:BY5"/>
    <mergeCell ref="CB7:CB8"/>
    <mergeCell ref="CC7:CC8"/>
    <mergeCell ref="CD7:CD8"/>
    <mergeCell ref="CE7:CE8"/>
    <mergeCell ref="CF7:CF8"/>
    <mergeCell ref="CG7:CG8"/>
  </mergeCells>
  <conditionalFormatting sqref="B7 CK7:XFD7 CK8:CM8 CO8:XFD8">
    <cfRule type="cellIs" dxfId="78" priority="18" operator="lessThan">
      <formula>0</formula>
    </cfRule>
  </conditionalFormatting>
  <conditionalFormatting sqref="B9:C85">
    <cfRule type="cellIs" dxfId="77" priority="17" operator="lessThan">
      <formula>0</formula>
    </cfRule>
  </conditionalFormatting>
  <conditionalFormatting sqref="C86:C103">
    <cfRule type="cellIs" dxfId="76" priority="2" operator="lessThan">
      <formula>0</formula>
    </cfRule>
  </conditionalFormatting>
  <conditionalFormatting sqref="C7:CA8">
    <cfRule type="cellIs" dxfId="75" priority="1" operator="lessThan">
      <formula>0</formula>
    </cfRule>
  </conditionalFormatting>
  <conditionalFormatting sqref="D101:CB101">
    <cfRule type="cellIs" dxfId="74" priority="9" operator="notEqual">
      <formula>0</formula>
    </cfRule>
  </conditionalFormatting>
  <conditionalFormatting sqref="D9:CJ101">
    <cfRule type="cellIs" dxfId="73" priority="8" operator="lessThan">
      <formula>0</formula>
    </cfRule>
  </conditionalFormatting>
  <conditionalFormatting sqref="D106:CJ117">
    <cfRule type="cellIs" dxfId="72" priority="7" operator="notEqual">
      <formula>0</formula>
    </cfRule>
  </conditionalFormatting>
  <conditionalFormatting sqref="CB7:CI7">
    <cfRule type="cellIs" dxfId="71" priority="3" operator="lessThan">
      <formula>0</formula>
    </cfRule>
  </conditionalFormatting>
  <conditionalFormatting sqref="CM9:CM86">
    <cfRule type="cellIs" dxfId="70" priority="11" operator="lessThan">
      <formula>-0.05</formula>
    </cfRule>
    <cfRule type="cellIs" dxfId="69" priority="12" operator="greaterThan">
      <formula>0.05</formula>
    </cfRule>
  </conditionalFormatting>
  <conditionalFormatting sqref="CN8:CN84">
    <cfRule type="cellIs" dxfId="68" priority="13" operator="lessThan">
      <formula>0</formula>
    </cfRule>
  </conditionalFormatting>
  <pageMargins left="0.7" right="0.7" top="0.75" bottom="0.75" header="0.3" footer="0.3"/>
  <pageSetup paperSize="9" orientation="portrait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Hoja46"/>
  <dimension ref="A5:CO113"/>
  <sheetViews>
    <sheetView showGridLines="0" zoomScale="60" zoomScaleNormal="6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F20" sqref="F20"/>
    </sheetView>
  </sheetViews>
  <sheetFormatPr baseColWidth="10" defaultRowHeight="15" x14ac:dyDescent="0.25"/>
  <cols>
    <col min="1" max="1" width="4.28515625" customWidth="1"/>
    <col min="2" max="2" width="15" customWidth="1"/>
    <col min="3" max="3" width="112.28515625" customWidth="1"/>
    <col min="4" max="79" width="22.42578125" customWidth="1"/>
    <col min="80" max="87" width="22.140625" customWidth="1"/>
    <col min="89" max="89" width="12.7109375" customWidth="1"/>
    <col min="90" max="90" width="12.42578125" customWidth="1"/>
    <col min="91" max="91" width="12.7109375" customWidth="1"/>
    <col min="92" max="92" width="12.42578125" customWidth="1"/>
    <col min="93" max="93" width="12.7109375" customWidth="1"/>
  </cols>
  <sheetData>
    <row r="5" spans="1:93" ht="16.5" x14ac:dyDescent="0.25">
      <c r="D5" s="378" t="s">
        <v>76</v>
      </c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80" t="s">
        <v>77</v>
      </c>
      <c r="Q5" s="380"/>
      <c r="R5" s="380"/>
      <c r="S5" s="380"/>
      <c r="T5" s="379" t="s">
        <v>78</v>
      </c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79"/>
      <c r="AQ5" s="379"/>
      <c r="AR5" s="379"/>
      <c r="AS5" s="379"/>
      <c r="AT5" s="379"/>
      <c r="AU5" s="379"/>
      <c r="AV5" s="379"/>
      <c r="AW5" s="379"/>
      <c r="AX5" s="379"/>
      <c r="AY5" s="379"/>
      <c r="AZ5" s="379"/>
      <c r="BA5" s="379"/>
      <c r="BB5" s="379"/>
      <c r="BC5" s="379"/>
      <c r="BD5" s="379"/>
      <c r="BE5" s="379"/>
      <c r="BF5" s="379"/>
      <c r="BG5" s="22" t="s">
        <v>79</v>
      </c>
      <c r="BH5" s="21" t="s">
        <v>80</v>
      </c>
      <c r="BI5" s="22" t="s">
        <v>81</v>
      </c>
      <c r="BJ5" s="21" t="s">
        <v>82</v>
      </c>
      <c r="BK5" s="380" t="s">
        <v>83</v>
      </c>
      <c r="BL5" s="380"/>
      <c r="BM5" s="379" t="s">
        <v>84</v>
      </c>
      <c r="BN5" s="379"/>
      <c r="BO5" s="22" t="s">
        <v>85</v>
      </c>
      <c r="BP5" s="379" t="s">
        <v>86</v>
      </c>
      <c r="BQ5" s="379"/>
      <c r="BR5" s="379"/>
      <c r="BS5" s="22" t="s">
        <v>87</v>
      </c>
      <c r="BT5" s="21" t="s">
        <v>88</v>
      </c>
      <c r="BU5" s="22" t="s">
        <v>89</v>
      </c>
      <c r="BV5" s="379" t="s">
        <v>90</v>
      </c>
      <c r="BW5" s="379"/>
      <c r="BX5" s="380" t="s">
        <v>91</v>
      </c>
      <c r="BY5" s="380"/>
      <c r="BZ5" s="21" t="s">
        <v>92</v>
      </c>
      <c r="CA5" s="33" t="s">
        <v>93</v>
      </c>
    </row>
    <row r="6" spans="1:93" ht="180" x14ac:dyDescent="0.25">
      <c r="A6" s="30"/>
      <c r="B6" s="26"/>
      <c r="D6" s="391" t="s">
        <v>94</v>
      </c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6" t="s">
        <v>95</v>
      </c>
      <c r="Q6" s="386"/>
      <c r="R6" s="386"/>
      <c r="S6" s="386"/>
      <c r="T6" s="385" t="s">
        <v>96</v>
      </c>
      <c r="U6" s="385"/>
      <c r="V6" s="385"/>
      <c r="W6" s="385"/>
      <c r="X6" s="385"/>
      <c r="Y6" s="385"/>
      <c r="Z6" s="385"/>
      <c r="AA6" s="385"/>
      <c r="AB6" s="385"/>
      <c r="AC6" s="385"/>
      <c r="AD6" s="385"/>
      <c r="AE6" s="385"/>
      <c r="AF6" s="385"/>
      <c r="AG6" s="385"/>
      <c r="AH6" s="385"/>
      <c r="AI6" s="385"/>
      <c r="AJ6" s="385"/>
      <c r="AK6" s="385"/>
      <c r="AL6" s="385"/>
      <c r="AM6" s="385"/>
      <c r="AN6" s="385"/>
      <c r="AO6" s="385"/>
      <c r="AP6" s="385"/>
      <c r="AQ6" s="385"/>
      <c r="AR6" s="385"/>
      <c r="AS6" s="385"/>
      <c r="AT6" s="385"/>
      <c r="AU6" s="385"/>
      <c r="AV6" s="385"/>
      <c r="AW6" s="385"/>
      <c r="AX6" s="385"/>
      <c r="AY6" s="385"/>
      <c r="AZ6" s="385"/>
      <c r="BA6" s="385"/>
      <c r="BB6" s="385"/>
      <c r="BC6" s="385"/>
      <c r="BD6" s="385"/>
      <c r="BE6" s="385"/>
      <c r="BF6" s="385"/>
      <c r="BG6" s="24" t="s">
        <v>97</v>
      </c>
      <c r="BH6" s="34" t="s">
        <v>98</v>
      </c>
      <c r="BI6" s="24" t="s">
        <v>99</v>
      </c>
      <c r="BJ6" s="34" t="s">
        <v>100</v>
      </c>
      <c r="BK6" s="386" t="s">
        <v>101</v>
      </c>
      <c r="BL6" s="386"/>
      <c r="BM6" s="385" t="s">
        <v>102</v>
      </c>
      <c r="BN6" s="385"/>
      <c r="BO6" s="24" t="s">
        <v>103</v>
      </c>
      <c r="BP6" s="385" t="s">
        <v>104</v>
      </c>
      <c r="BQ6" s="385"/>
      <c r="BR6" s="385"/>
      <c r="BS6" s="24" t="s">
        <v>105</v>
      </c>
      <c r="BT6" s="34" t="s">
        <v>920</v>
      </c>
      <c r="BU6" s="35" t="s">
        <v>106</v>
      </c>
      <c r="BV6" s="385" t="s">
        <v>107</v>
      </c>
      <c r="BW6" s="385"/>
      <c r="BX6" s="386" t="s">
        <v>108</v>
      </c>
      <c r="BY6" s="386"/>
      <c r="BZ6" s="34" t="s">
        <v>109</v>
      </c>
      <c r="CA6" s="36" t="s">
        <v>110</v>
      </c>
      <c r="CK6" s="81"/>
      <c r="CL6" s="81"/>
      <c r="CM6" s="81"/>
      <c r="CN6" s="81"/>
      <c r="CO6" s="81"/>
    </row>
    <row r="7" spans="1:93" ht="19.5" x14ac:dyDescent="0.25">
      <c r="B7" s="439" t="s">
        <v>918</v>
      </c>
      <c r="C7" s="408" t="s">
        <v>921</v>
      </c>
      <c r="D7" s="37" t="s">
        <v>0</v>
      </c>
      <c r="E7" s="32" t="s">
        <v>1</v>
      </c>
      <c r="F7" s="32" t="s">
        <v>2</v>
      </c>
      <c r="G7" s="32" t="s">
        <v>3</v>
      </c>
      <c r="H7" s="32" t="s">
        <v>4</v>
      </c>
      <c r="I7" s="32" t="s">
        <v>5</v>
      </c>
      <c r="J7" s="32" t="s">
        <v>6</v>
      </c>
      <c r="K7" s="32" t="s">
        <v>7</v>
      </c>
      <c r="L7" s="32" t="s">
        <v>8</v>
      </c>
      <c r="M7" s="32" t="s">
        <v>9</v>
      </c>
      <c r="N7" s="32" t="s">
        <v>10</v>
      </c>
      <c r="O7" s="32" t="s">
        <v>11</v>
      </c>
      <c r="P7" s="32" t="s">
        <v>12</v>
      </c>
      <c r="Q7" s="32" t="s">
        <v>13</v>
      </c>
      <c r="R7" s="32" t="s">
        <v>14</v>
      </c>
      <c r="S7" s="32" t="s">
        <v>15</v>
      </c>
      <c r="T7" s="32" t="s">
        <v>16</v>
      </c>
      <c r="U7" s="32" t="s">
        <v>17</v>
      </c>
      <c r="V7" s="32" t="s">
        <v>18</v>
      </c>
      <c r="W7" s="32" t="s">
        <v>19</v>
      </c>
      <c r="X7" s="32" t="s">
        <v>20</v>
      </c>
      <c r="Y7" s="32" t="s">
        <v>21</v>
      </c>
      <c r="Z7" s="32" t="s">
        <v>22</v>
      </c>
      <c r="AA7" s="32" t="s">
        <v>23</v>
      </c>
      <c r="AB7" s="32" t="s">
        <v>24</v>
      </c>
      <c r="AC7" s="32" t="s">
        <v>25</v>
      </c>
      <c r="AD7" s="32" t="s">
        <v>26</v>
      </c>
      <c r="AE7" s="32" t="s">
        <v>27</v>
      </c>
      <c r="AF7" s="32" t="s">
        <v>28</v>
      </c>
      <c r="AG7" s="32" t="s">
        <v>29</v>
      </c>
      <c r="AH7" s="32" t="s">
        <v>30</v>
      </c>
      <c r="AI7" s="32" t="s">
        <v>31</v>
      </c>
      <c r="AJ7" s="32" t="s">
        <v>32</v>
      </c>
      <c r="AK7" s="32" t="s">
        <v>33</v>
      </c>
      <c r="AL7" s="32" t="s">
        <v>34</v>
      </c>
      <c r="AM7" s="32" t="s">
        <v>35</v>
      </c>
      <c r="AN7" s="32" t="s">
        <v>36</v>
      </c>
      <c r="AO7" s="32" t="s">
        <v>37</v>
      </c>
      <c r="AP7" s="32" t="s">
        <v>38</v>
      </c>
      <c r="AQ7" s="32" t="s">
        <v>39</v>
      </c>
      <c r="AR7" s="32" t="s">
        <v>40</v>
      </c>
      <c r="AS7" s="32" t="s">
        <v>41</v>
      </c>
      <c r="AT7" s="32" t="s">
        <v>42</v>
      </c>
      <c r="AU7" s="32" t="s">
        <v>43</v>
      </c>
      <c r="AV7" s="32" t="s">
        <v>44</v>
      </c>
      <c r="AW7" s="32" t="s">
        <v>45</v>
      </c>
      <c r="AX7" s="32" t="s">
        <v>46</v>
      </c>
      <c r="AY7" s="32" t="s">
        <v>47</v>
      </c>
      <c r="AZ7" s="32" t="s">
        <v>48</v>
      </c>
      <c r="BA7" s="32" t="s">
        <v>49</v>
      </c>
      <c r="BB7" s="32" t="s">
        <v>50</v>
      </c>
      <c r="BC7" s="32" t="s">
        <v>51</v>
      </c>
      <c r="BD7" s="32" t="s">
        <v>52</v>
      </c>
      <c r="BE7" s="32" t="s">
        <v>53</v>
      </c>
      <c r="BF7" s="32" t="s">
        <v>54</v>
      </c>
      <c r="BG7" s="32" t="s">
        <v>55</v>
      </c>
      <c r="BH7" s="32" t="s">
        <v>56</v>
      </c>
      <c r="BI7" s="32" t="s">
        <v>57</v>
      </c>
      <c r="BJ7" s="32" t="s">
        <v>58</v>
      </c>
      <c r="BK7" s="32" t="s">
        <v>59</v>
      </c>
      <c r="BL7" s="32" t="s">
        <v>60</v>
      </c>
      <c r="BM7" s="32" t="s">
        <v>61</v>
      </c>
      <c r="BN7" s="32" t="s">
        <v>62</v>
      </c>
      <c r="BO7" s="32" t="s">
        <v>63</v>
      </c>
      <c r="BP7" s="32" t="s">
        <v>64</v>
      </c>
      <c r="BQ7" s="32" t="s">
        <v>65</v>
      </c>
      <c r="BR7" s="32" t="s">
        <v>66</v>
      </c>
      <c r="BS7" s="32" t="s">
        <v>67</v>
      </c>
      <c r="BT7" s="32" t="s">
        <v>68</v>
      </c>
      <c r="BU7" s="32" t="s">
        <v>69</v>
      </c>
      <c r="BV7" s="32" t="s">
        <v>70</v>
      </c>
      <c r="BW7" s="32" t="s">
        <v>71</v>
      </c>
      <c r="BX7" s="32" t="s">
        <v>72</v>
      </c>
      <c r="BY7" s="32" t="s">
        <v>73</v>
      </c>
      <c r="BZ7" s="32" t="s">
        <v>74</v>
      </c>
      <c r="CA7" s="32" t="s">
        <v>75</v>
      </c>
      <c r="CB7" s="414" t="s">
        <v>827</v>
      </c>
      <c r="CC7" s="443" t="s">
        <v>828</v>
      </c>
      <c r="CD7" s="410" t="s">
        <v>731</v>
      </c>
      <c r="CE7" s="410" t="s">
        <v>829</v>
      </c>
      <c r="CF7" s="410" t="s">
        <v>733</v>
      </c>
      <c r="CG7" s="410" t="s">
        <v>715</v>
      </c>
      <c r="CH7" s="435" t="s">
        <v>728</v>
      </c>
      <c r="CI7" s="437" t="s">
        <v>830</v>
      </c>
    </row>
    <row r="8" spans="1:93" ht="105" x14ac:dyDescent="0.25">
      <c r="A8" s="29"/>
      <c r="B8" s="440"/>
      <c r="C8" s="409"/>
      <c r="D8" s="39" t="s">
        <v>111</v>
      </c>
      <c r="E8" s="40" t="s">
        <v>112</v>
      </c>
      <c r="F8" s="40" t="s">
        <v>113</v>
      </c>
      <c r="G8" s="40" t="s">
        <v>114</v>
      </c>
      <c r="H8" s="40" t="s">
        <v>115</v>
      </c>
      <c r="I8" s="40" t="s">
        <v>116</v>
      </c>
      <c r="J8" s="40" t="s">
        <v>117</v>
      </c>
      <c r="K8" s="40" t="s">
        <v>118</v>
      </c>
      <c r="L8" s="40" t="s">
        <v>119</v>
      </c>
      <c r="M8" s="40" t="s">
        <v>120</v>
      </c>
      <c r="N8" s="40" t="s">
        <v>121</v>
      </c>
      <c r="O8" s="40" t="s">
        <v>122</v>
      </c>
      <c r="P8" s="31" t="s">
        <v>482</v>
      </c>
      <c r="Q8" s="31" t="s">
        <v>124</v>
      </c>
      <c r="R8" s="31" t="s">
        <v>919</v>
      </c>
      <c r="S8" s="31" t="s">
        <v>126</v>
      </c>
      <c r="T8" s="40" t="s">
        <v>127</v>
      </c>
      <c r="U8" s="40" t="s">
        <v>128</v>
      </c>
      <c r="V8" s="40" t="s">
        <v>129</v>
      </c>
      <c r="W8" s="40" t="s">
        <v>130</v>
      </c>
      <c r="X8" s="40" t="s">
        <v>131</v>
      </c>
      <c r="Y8" s="40" t="s">
        <v>132</v>
      </c>
      <c r="Z8" s="40" t="s">
        <v>133</v>
      </c>
      <c r="AA8" s="40" t="s">
        <v>134</v>
      </c>
      <c r="AB8" s="40" t="s">
        <v>135</v>
      </c>
      <c r="AC8" s="40" t="s">
        <v>136</v>
      </c>
      <c r="AD8" s="40" t="s">
        <v>137</v>
      </c>
      <c r="AE8" s="40" t="s">
        <v>138</v>
      </c>
      <c r="AF8" s="40" t="s">
        <v>139</v>
      </c>
      <c r="AG8" s="40" t="s">
        <v>140</v>
      </c>
      <c r="AH8" s="40" t="s">
        <v>141</v>
      </c>
      <c r="AI8" s="40" t="s">
        <v>142</v>
      </c>
      <c r="AJ8" s="40" t="s">
        <v>143</v>
      </c>
      <c r="AK8" s="40" t="s">
        <v>144</v>
      </c>
      <c r="AL8" s="40" t="s">
        <v>145</v>
      </c>
      <c r="AM8" s="40" t="s">
        <v>146</v>
      </c>
      <c r="AN8" s="40" t="s">
        <v>147</v>
      </c>
      <c r="AO8" s="40" t="s">
        <v>148</v>
      </c>
      <c r="AP8" s="40" t="s">
        <v>149</v>
      </c>
      <c r="AQ8" s="40" t="s">
        <v>150</v>
      </c>
      <c r="AR8" s="40" t="s">
        <v>151</v>
      </c>
      <c r="AS8" s="40" t="s">
        <v>152</v>
      </c>
      <c r="AT8" s="40" t="s">
        <v>153</v>
      </c>
      <c r="AU8" s="40" t="s">
        <v>154</v>
      </c>
      <c r="AV8" s="40" t="s">
        <v>155</v>
      </c>
      <c r="AW8" s="40" t="s">
        <v>156</v>
      </c>
      <c r="AX8" s="40" t="s">
        <v>157</v>
      </c>
      <c r="AY8" s="40" t="s">
        <v>158</v>
      </c>
      <c r="AZ8" s="40" t="s">
        <v>159</v>
      </c>
      <c r="BA8" s="40" t="s">
        <v>160</v>
      </c>
      <c r="BB8" s="40" t="s">
        <v>161</v>
      </c>
      <c r="BC8" s="40" t="s">
        <v>162</v>
      </c>
      <c r="BD8" s="40" t="s">
        <v>163</v>
      </c>
      <c r="BE8" s="40" t="s">
        <v>164</v>
      </c>
      <c r="BF8" s="40" t="s">
        <v>165</v>
      </c>
      <c r="BG8" s="31" t="s">
        <v>166</v>
      </c>
      <c r="BH8" s="40" t="s">
        <v>167</v>
      </c>
      <c r="BI8" s="31" t="s">
        <v>168</v>
      </c>
      <c r="BJ8" s="40" t="s">
        <v>169</v>
      </c>
      <c r="BK8" s="31" t="s">
        <v>170</v>
      </c>
      <c r="BL8" s="31" t="s">
        <v>171</v>
      </c>
      <c r="BM8" s="40" t="s">
        <v>172</v>
      </c>
      <c r="BN8" s="40" t="s">
        <v>173</v>
      </c>
      <c r="BO8" s="31" t="s">
        <v>174</v>
      </c>
      <c r="BP8" s="40" t="s">
        <v>175</v>
      </c>
      <c r="BQ8" s="40" t="s">
        <v>176</v>
      </c>
      <c r="BR8" s="40" t="s">
        <v>177</v>
      </c>
      <c r="BS8" s="31" t="s">
        <v>178</v>
      </c>
      <c r="BT8" s="40" t="s">
        <v>179</v>
      </c>
      <c r="BU8" s="31" t="s">
        <v>180</v>
      </c>
      <c r="BV8" s="40" t="s">
        <v>181</v>
      </c>
      <c r="BW8" s="40" t="s">
        <v>182</v>
      </c>
      <c r="BX8" s="31" t="s">
        <v>183</v>
      </c>
      <c r="BY8" s="31" t="s">
        <v>184</v>
      </c>
      <c r="BZ8" s="40" t="s">
        <v>185</v>
      </c>
      <c r="CA8" s="80" t="s">
        <v>186</v>
      </c>
      <c r="CB8" s="415"/>
      <c r="CC8" s="444"/>
      <c r="CD8" s="411"/>
      <c r="CE8" s="411"/>
      <c r="CF8" s="411"/>
      <c r="CG8" s="411"/>
      <c r="CH8" s="436"/>
      <c r="CI8" s="438"/>
      <c r="CK8" s="81"/>
      <c r="CL8" s="81"/>
      <c r="CM8" s="81"/>
      <c r="CN8" s="81"/>
      <c r="CO8" s="81"/>
    </row>
    <row r="9" spans="1:93" ht="19.5" x14ac:dyDescent="0.25">
      <c r="A9" s="30"/>
      <c r="B9" s="74" t="s">
        <v>0</v>
      </c>
      <c r="C9" s="45" t="s">
        <v>111</v>
      </c>
      <c r="D9" s="271">
        <f>IFERROR(((+'Sim_Dm_MIP(IxI)'!D9/'MIP(IxI)_TFEVP'!D9)-1)*100,0)</f>
        <v>2.2204460492503131E-14</v>
      </c>
      <c r="E9" s="272">
        <f>IFERROR(((+'Sim_Dm_MIP(IxI)'!E9/'MIP(IxI)_TFEVP'!E9)-1)*100,0)</f>
        <v>3.1086244689504383E-13</v>
      </c>
      <c r="F9" s="272">
        <f>IFERROR(((+'Sim_Dm_MIP(IxI)'!F9/'MIP(IxI)_TFEVP'!F9)-1)*100,0)</f>
        <v>8.8817841970012523E-14</v>
      </c>
      <c r="G9" s="272">
        <f>IFERROR(((+'Sim_Dm_MIP(IxI)'!G9/'MIP(IxI)_TFEVP'!G9)-1)*100,0)</f>
        <v>-2.7755575615628914E-13</v>
      </c>
      <c r="H9" s="272">
        <f>IFERROR(((+'Sim_Dm_MIP(IxI)'!H9/'MIP(IxI)_TFEVP'!H9)-1)*100,0)</f>
        <v>2.2204460492503131E-13</v>
      </c>
      <c r="I9" s="272">
        <f>IFERROR(((+'Sim_Dm_MIP(IxI)'!I9/'MIP(IxI)_TFEVP'!I9)-1)*100,0)</f>
        <v>-3.9968028886505635E-13</v>
      </c>
      <c r="J9" s="272">
        <f>IFERROR(((+'Sim_Dm_MIP(IxI)'!J9/'MIP(IxI)_TFEVP'!J9)-1)*100,0)</f>
        <v>-3.3306690738754696E-14</v>
      </c>
      <c r="K9" s="272">
        <f>IFERROR(((+'Sim_Dm_MIP(IxI)'!K9/'MIP(IxI)_TFEVP'!K9)-1)*100,0)</f>
        <v>-6.2172489379008766E-13</v>
      </c>
      <c r="L9" s="272">
        <f>IFERROR(((+'Sim_Dm_MIP(IxI)'!L9/'MIP(IxI)_TFEVP'!L9)-1)*100,0)</f>
        <v>6.6613381477509392E-14</v>
      </c>
      <c r="M9" s="272">
        <f>IFERROR(((+'Sim_Dm_MIP(IxI)'!M9/'MIP(IxI)_TFEVP'!M9)-1)*100,0)</f>
        <v>0</v>
      </c>
      <c r="N9" s="272">
        <f>IFERROR(((+'Sim_Dm_MIP(IxI)'!N9/'MIP(IxI)_TFEVP'!N9)-1)*100,0)</f>
        <v>2.2204460492503131E-14</v>
      </c>
      <c r="O9" s="272">
        <f>IFERROR(((+'Sim_Dm_MIP(IxI)'!O9/'MIP(IxI)_TFEVP'!O9)-1)*100,0)</f>
        <v>4.4408920985006262E-14</v>
      </c>
      <c r="P9" s="272">
        <f>IFERROR(((+'Sim_Dm_MIP(IxI)'!P9/'MIP(IxI)_TFEVP'!P9)-1)*100,0)</f>
        <v>-5.5511151231257827E-14</v>
      </c>
      <c r="Q9" s="272">
        <f>IFERROR(((+'Sim_Dm_MIP(IxI)'!Q9/'MIP(IxI)_TFEVP'!Q9)-1)*100,0)</f>
        <v>-2.3314683517128287E-13</v>
      </c>
      <c r="R9" s="272">
        <f>IFERROR(((+'Sim_Dm_MIP(IxI)'!R9/'MIP(IxI)_TFEVP'!R9)-1)*100,0)</f>
        <v>3.7747582837255322E-13</v>
      </c>
      <c r="S9" s="272">
        <f>IFERROR(((+'Sim_Dm_MIP(IxI)'!S9/'MIP(IxI)_TFEVP'!S9)-1)*100,0)</f>
        <v>1.9984014443252818E-13</v>
      </c>
      <c r="T9" s="272">
        <f>IFERROR(((+'Sim_Dm_MIP(IxI)'!T9/'MIP(IxI)_TFEVP'!T9)-1)*100,0)</f>
        <v>1.1102230246251565E-13</v>
      </c>
      <c r="U9" s="272">
        <f>IFERROR(((+'Sim_Dm_MIP(IxI)'!U9/'MIP(IxI)_TFEVP'!U9)-1)*100,0)</f>
        <v>-6.106226635438361E-13</v>
      </c>
      <c r="V9" s="272">
        <f>IFERROR(((+'Sim_Dm_MIP(IxI)'!V9/'MIP(IxI)_TFEVP'!V9)-1)*100,0)</f>
        <v>-4.1078251911130792E-13</v>
      </c>
      <c r="W9" s="272">
        <f>IFERROR(((+'Sim_Dm_MIP(IxI)'!W9/'MIP(IxI)_TFEVP'!W9)-1)*100,0)</f>
        <v>-7.7715611723760958E-14</v>
      </c>
      <c r="X9" s="272">
        <f>IFERROR(((+'Sim_Dm_MIP(IxI)'!X9/'MIP(IxI)_TFEVP'!X9)-1)*100,0)</f>
        <v>-5.1070259132757201E-13</v>
      </c>
      <c r="Y9" s="272">
        <f>IFERROR(((+'Sim_Dm_MIP(IxI)'!Y9/'MIP(IxI)_TFEVP'!Y9)-1)*100,0)</f>
        <v>-1.7763568394002505E-13</v>
      </c>
      <c r="Z9" s="272">
        <f>IFERROR(((+'Sim_Dm_MIP(IxI)'!Z9/'MIP(IxI)_TFEVP'!Z9)-1)*100,0)</f>
        <v>-1.5543122344752192E-13</v>
      </c>
      <c r="AA9" s="272">
        <f>IFERROR(((+'Sim_Dm_MIP(IxI)'!AA9/'MIP(IxI)_TFEVP'!AA9)-1)*100,0)</f>
        <v>1.5543122344752192E-13</v>
      </c>
      <c r="AB9" s="272">
        <f>IFERROR(((+'Sim_Dm_MIP(IxI)'!AB9/'MIP(IxI)_TFEVP'!AB9)-1)*100,0)</f>
        <v>1.3322676295501878E-13</v>
      </c>
      <c r="AC9" s="272">
        <f>IFERROR(((+'Sim_Dm_MIP(IxI)'!AC9/'MIP(IxI)_TFEVP'!AC9)-1)*100,0)</f>
        <v>-6.106226635438361E-13</v>
      </c>
      <c r="AD9" s="272">
        <f>IFERROR(((+'Sim_Dm_MIP(IxI)'!AD9/'MIP(IxI)_TFEVP'!AD9)-1)*100,0)</f>
        <v>2.2204460492503131E-13</v>
      </c>
      <c r="AE9" s="272">
        <f>IFERROR(((+'Sim_Dm_MIP(IxI)'!AE9/'MIP(IxI)_TFEVP'!AE9)-1)*100,0)</f>
        <v>-3.6637359812630166E-13</v>
      </c>
      <c r="AF9" s="272">
        <f>IFERROR(((+'Sim_Dm_MIP(IxI)'!AF9/'MIP(IxI)_TFEVP'!AF9)-1)*100,0)</f>
        <v>2.2204460492503131E-14</v>
      </c>
      <c r="AG9" s="272">
        <f>IFERROR(((+'Sim_Dm_MIP(IxI)'!AG9/'MIP(IxI)_TFEVP'!AG9)-1)*100,0)</f>
        <v>1.1102230246251565E-13</v>
      </c>
      <c r="AH9" s="272">
        <f>IFERROR(((+'Sim_Dm_MIP(IxI)'!AH9/'MIP(IxI)_TFEVP'!AH9)-1)*100,0)</f>
        <v>3.1086244689504383E-13</v>
      </c>
      <c r="AI9" s="272">
        <f>IFERROR(((+'Sim_Dm_MIP(IxI)'!AI9/'MIP(IxI)_TFEVP'!AI9)-1)*100,0)</f>
        <v>3.7747582837255322E-13</v>
      </c>
      <c r="AJ9" s="272">
        <f>IFERROR(((+'Sim_Dm_MIP(IxI)'!AJ9/'MIP(IxI)_TFEVP'!AJ9)-1)*100,0)</f>
        <v>0</v>
      </c>
      <c r="AK9" s="272">
        <f>IFERROR(((+'Sim_Dm_MIP(IxI)'!AK9/'MIP(IxI)_TFEVP'!AK9)-1)*100,0)</f>
        <v>-3.7747582837255322E-13</v>
      </c>
      <c r="AL9" s="272">
        <f>IFERROR(((+'Sim_Dm_MIP(IxI)'!AL9/'MIP(IxI)_TFEVP'!AL9)-1)*100,0)</f>
        <v>-2.2204460492503131E-13</v>
      </c>
      <c r="AM9" s="272">
        <f>IFERROR(((+'Sim_Dm_MIP(IxI)'!AM9/'MIP(IxI)_TFEVP'!AM9)-1)*100,0)</f>
        <v>2.6645352591003757E-13</v>
      </c>
      <c r="AN9" s="272">
        <f>IFERROR(((+'Sim_Dm_MIP(IxI)'!AN9/'MIP(IxI)_TFEVP'!AN9)-1)*100,0)</f>
        <v>1.7763568394002505E-13</v>
      </c>
      <c r="AO9" s="272">
        <f>IFERROR(((+'Sim_Dm_MIP(IxI)'!AO9/'MIP(IxI)_TFEVP'!AO9)-1)*100,0)</f>
        <v>-2.55351295663786E-13</v>
      </c>
      <c r="AP9" s="272">
        <f>IFERROR(((+'Sim_Dm_MIP(IxI)'!AP9/'MIP(IxI)_TFEVP'!AP9)-1)*100,0)</f>
        <v>-1.2212453270876722E-13</v>
      </c>
      <c r="AQ9" s="272">
        <f>IFERROR(((+'Sim_Dm_MIP(IxI)'!AQ9/'MIP(IxI)_TFEVP'!AQ9)-1)*100,0)</f>
        <v>-5.1070259132757201E-13</v>
      </c>
      <c r="AR9" s="272">
        <f>IFERROR(((+'Sim_Dm_MIP(IxI)'!AR9/'MIP(IxI)_TFEVP'!AR9)-1)*100,0)</f>
        <v>-1.1102230246251565E-14</v>
      </c>
      <c r="AS9" s="272">
        <f>IFERROR(((+'Sim_Dm_MIP(IxI)'!AS9/'MIP(IxI)_TFEVP'!AS9)-1)*100,0)</f>
        <v>4.4408920985006262E-14</v>
      </c>
      <c r="AT9" s="272">
        <f>IFERROR(((+'Sim_Dm_MIP(IxI)'!AT9/'MIP(IxI)_TFEVP'!AT9)-1)*100,0)</f>
        <v>1.5543122344752192E-13</v>
      </c>
      <c r="AU9" s="272">
        <f>IFERROR(((+'Sim_Dm_MIP(IxI)'!AU9/'MIP(IxI)_TFEVP'!AU9)-1)*100,0)</f>
        <v>-2.2204460492503131E-14</v>
      </c>
      <c r="AV9" s="272">
        <f>IFERROR(((+'Sim_Dm_MIP(IxI)'!AV9/'MIP(IxI)_TFEVP'!AV9)-1)*100,0)</f>
        <v>-1.2212453270876722E-13</v>
      </c>
      <c r="AW9" s="272">
        <f>IFERROR(((+'Sim_Dm_MIP(IxI)'!AW9/'MIP(IxI)_TFEVP'!AW9)-1)*100,0)</f>
        <v>0</v>
      </c>
      <c r="AX9" s="272">
        <f>IFERROR(((+'Sim_Dm_MIP(IxI)'!AX9/'MIP(IxI)_TFEVP'!AX9)-1)*100,0)</f>
        <v>2.2204460492503131E-13</v>
      </c>
      <c r="AY9" s="272">
        <f>IFERROR(((+'Sim_Dm_MIP(IxI)'!AY9/'MIP(IxI)_TFEVP'!AY9)-1)*100,0)</f>
        <v>-1.7763568394002505E-13</v>
      </c>
      <c r="AZ9" s="272">
        <f>IFERROR(((+'Sim_Dm_MIP(IxI)'!AZ9/'MIP(IxI)_TFEVP'!AZ9)-1)*100,0)</f>
        <v>-2.55351295663786E-13</v>
      </c>
      <c r="BA9" s="272">
        <f>IFERROR(((+'Sim_Dm_MIP(IxI)'!BA9/'MIP(IxI)_TFEVP'!BA9)-1)*100,0)</f>
        <v>-3.3306690738754696E-14</v>
      </c>
      <c r="BB9" s="272">
        <f>IFERROR(((+'Sim_Dm_MIP(IxI)'!BB9/'MIP(IxI)_TFEVP'!BB9)-1)*100,0)</f>
        <v>-5.5511151231257827E-14</v>
      </c>
      <c r="BC9" s="272">
        <f>IFERROR(((+'Sim_Dm_MIP(IxI)'!BC9/'MIP(IxI)_TFEVP'!BC9)-1)*100,0)</f>
        <v>2.4424906541753444E-13</v>
      </c>
      <c r="BD9" s="272">
        <f>IFERROR(((+'Sim_Dm_MIP(IxI)'!BD9/'MIP(IxI)_TFEVP'!BD9)-1)*100,0)</f>
        <v>-3.3306690738754696E-13</v>
      </c>
      <c r="BE9" s="272">
        <f>IFERROR(((+'Sim_Dm_MIP(IxI)'!BE9/'MIP(IxI)_TFEVP'!BE9)-1)*100,0)</f>
        <v>-2.4424906541753444E-13</v>
      </c>
      <c r="BF9" s="272">
        <f>IFERROR(((+'Sim_Dm_MIP(IxI)'!BF9/'MIP(IxI)_TFEVP'!BF9)-1)*100,0)</f>
        <v>2.886579864025407E-13</v>
      </c>
      <c r="BG9" s="272">
        <f>IFERROR(((+'Sim_Dm_MIP(IxI)'!BG9/'MIP(IxI)_TFEVP'!BG9)-1)*100,0)</f>
        <v>1.9984014443252818E-13</v>
      </c>
      <c r="BH9" s="272">
        <f>IFERROR(((+'Sim_Dm_MIP(IxI)'!BH9/'MIP(IxI)_TFEVP'!BH9)-1)*100,0)</f>
        <v>-3.6637359812630166E-13</v>
      </c>
      <c r="BI9" s="272">
        <f>IFERROR(((+'Sim_Dm_MIP(IxI)'!BI9/'MIP(IxI)_TFEVP'!BI9)-1)*100,0)</f>
        <v>-4.2188474935755949E-13</v>
      </c>
      <c r="BJ9" s="272">
        <f>IFERROR(((+'Sim_Dm_MIP(IxI)'!BJ9/'MIP(IxI)_TFEVP'!BJ9)-1)*100,0)</f>
        <v>1.7763568394002505E-13</v>
      </c>
      <c r="BK9" s="272">
        <f>IFERROR(((+'Sim_Dm_MIP(IxI)'!BK9/'MIP(IxI)_TFEVP'!BK9)-1)*100,0)</f>
        <v>2.2204460492503131E-14</v>
      </c>
      <c r="BL9" s="272">
        <f>IFERROR(((+'Sim_Dm_MIP(IxI)'!BL9/'MIP(IxI)_TFEVP'!BL9)-1)*100,0)</f>
        <v>-3.3306690738754696E-14</v>
      </c>
      <c r="BM9" s="272">
        <f>IFERROR(((+'Sim_Dm_MIP(IxI)'!BM9/'MIP(IxI)_TFEVP'!BM9)-1)*100,0)</f>
        <v>2.2204460492503131E-13</v>
      </c>
      <c r="BN9" s="272">
        <f>IFERROR(((+'Sim_Dm_MIP(IxI)'!BN9/'MIP(IxI)_TFEVP'!BN9)-1)*100,0)</f>
        <v>2.2204460492503131E-14</v>
      </c>
      <c r="BO9" s="272">
        <f>IFERROR(((+'Sim_Dm_MIP(IxI)'!BO9/'MIP(IxI)_TFEVP'!BO9)-1)*100,0)</f>
        <v>-2.6645352591003757E-13</v>
      </c>
      <c r="BP9" s="272">
        <f>IFERROR(((+'Sim_Dm_MIP(IxI)'!BP9/'MIP(IxI)_TFEVP'!BP9)-1)*100,0)</f>
        <v>2.2204460492503131E-14</v>
      </c>
      <c r="BQ9" s="272">
        <f>IFERROR(((+'Sim_Dm_MIP(IxI)'!BQ9/'MIP(IxI)_TFEVP'!BQ9)-1)*100,0)</f>
        <v>-1.3322676295501878E-13</v>
      </c>
      <c r="BR9" s="272">
        <f>IFERROR(((+'Sim_Dm_MIP(IxI)'!BR9/'MIP(IxI)_TFEVP'!BR9)-1)*100,0)</f>
        <v>-5.5511151231257827E-14</v>
      </c>
      <c r="BS9" s="272">
        <f>IFERROR(((+'Sim_Dm_MIP(IxI)'!BS9/'MIP(IxI)_TFEVP'!BS9)-1)*100,0)</f>
        <v>2.2204460492503131E-14</v>
      </c>
      <c r="BT9" s="272">
        <f>IFERROR(((+'Sim_Dm_MIP(IxI)'!BT9/'MIP(IxI)_TFEVP'!BT9)-1)*100,0)</f>
        <v>2.2204460492503131E-14</v>
      </c>
      <c r="BU9" s="272">
        <f>IFERROR(((+'Sim_Dm_MIP(IxI)'!BU9/'MIP(IxI)_TFEVP'!BU9)-1)*100,0)</f>
        <v>5.3290705182007514E-13</v>
      </c>
      <c r="BV9" s="272">
        <f>IFERROR(((+'Sim_Dm_MIP(IxI)'!BV9/'MIP(IxI)_TFEVP'!BV9)-1)*100,0)</f>
        <v>1.7763568394002505E-13</v>
      </c>
      <c r="BW9" s="272">
        <f>IFERROR(((+'Sim_Dm_MIP(IxI)'!BW9/'MIP(IxI)_TFEVP'!BW9)-1)*100,0)</f>
        <v>1.1102230246251565E-13</v>
      </c>
      <c r="BX9" s="272">
        <f>IFERROR(((+'Sim_Dm_MIP(IxI)'!BX9/'MIP(IxI)_TFEVP'!BX9)-1)*100,0)</f>
        <v>5.5511151231257827E-13</v>
      </c>
      <c r="BY9" s="272">
        <f>IFERROR(((+'Sim_Dm_MIP(IxI)'!BY9/'MIP(IxI)_TFEVP'!BY9)-1)*100,0)</f>
        <v>-1.2212453270876722E-13</v>
      </c>
      <c r="BZ9" s="272">
        <f>IFERROR(((+'Sim_Dm_MIP(IxI)'!BZ9/'MIP(IxI)_TFEVP'!BZ9)-1)*100,0)</f>
        <v>-9.9920072216264089E-14</v>
      </c>
      <c r="CA9" s="273">
        <f>IFERROR(((+'Sim_Dm_MIP(IxI)'!CA9/'MIP(IxI)_TFEVP'!CA9)-1)*100,0)</f>
        <v>0</v>
      </c>
      <c r="CB9" s="253">
        <f>IFERROR(((+'Sim_Dm_MIP(IxI)'!CB9/'MIP(IxI)_TFEVP'!CB9)-1)*100,0)</f>
        <v>4.4408920985006262E-14</v>
      </c>
      <c r="CC9" s="271">
        <f>IFERROR(((+'Sim_Dm_MIP(IxI)'!CC9/'MIP(IxI)_TFEVP'!CC9)-1)*100,0)</f>
        <v>0</v>
      </c>
      <c r="CD9" s="272">
        <f>IFERROR(((+'Sim_Dm_MIP(IxI)'!CD9/'MIP(IxI)_TFEVP'!CD9)-1)*100,0)</f>
        <v>0</v>
      </c>
      <c r="CE9" s="272">
        <f>IFERROR(((+'Sim_Dm_MIP(IxI)'!CE9/'MIP(IxI)_TFEVP'!CE9)-1)*100,0)</f>
        <v>0</v>
      </c>
      <c r="CF9" s="272">
        <f>IFERROR(((+'Sim_Dm_MIP(IxI)'!CF9/'MIP(IxI)_TFEVP'!CF9)-1)*100,0)</f>
        <v>0</v>
      </c>
      <c r="CG9" s="272">
        <f>IFERROR(((+'Sim_Dm_MIP(IxI)'!CG9/'MIP(IxI)_TFEVP'!CG9)-1)*100,0)</f>
        <v>0</v>
      </c>
      <c r="CH9" s="282">
        <f>IFERROR(((+'Sim_Dm_MIP(IxI)'!CH9/'MIP(IxI)_TFEVP'!CH9)-1)*100,0)</f>
        <v>0</v>
      </c>
      <c r="CI9" s="278">
        <f>IFERROR(((+'Sim_Dm_MIP(IxI)'!CI9/'MIP(IxI)_TFEVP'!CI9)-1)*100,0)</f>
        <v>-4.4408920985006262E-14</v>
      </c>
    </row>
    <row r="10" spans="1:93" ht="19.5" x14ac:dyDescent="0.25">
      <c r="A10" s="30"/>
      <c r="B10" s="42" t="s">
        <v>1</v>
      </c>
      <c r="C10" s="43" t="s">
        <v>112</v>
      </c>
      <c r="D10" s="246">
        <f>IFERROR(((+'Sim_Dm_MIP(IxI)'!D10/'MIP(IxI)_TFEVP'!D10)-1)*100,0)</f>
        <v>0</v>
      </c>
      <c r="E10" s="247">
        <f>IFERROR(((+'Sim_Dm_MIP(IxI)'!E10/'MIP(IxI)_TFEVP'!E10)-1)*100,0)</f>
        <v>2.2204460492503131E-13</v>
      </c>
      <c r="F10" s="247">
        <f>IFERROR(((+'Sim_Dm_MIP(IxI)'!F10/'MIP(IxI)_TFEVP'!F10)-1)*100,0)</f>
        <v>2.2204460492503131E-13</v>
      </c>
      <c r="G10" s="247">
        <f>IFERROR(((+'Sim_Dm_MIP(IxI)'!G10/'MIP(IxI)_TFEVP'!G10)-1)*100,0)</f>
        <v>-4.4408920985006262E-13</v>
      </c>
      <c r="H10" s="247">
        <f>IFERROR(((+'Sim_Dm_MIP(IxI)'!H10/'MIP(IxI)_TFEVP'!H10)-1)*100,0)</f>
        <v>1.7763568394002505E-13</v>
      </c>
      <c r="I10" s="247">
        <f>IFERROR(((+'Sim_Dm_MIP(IxI)'!I10/'MIP(IxI)_TFEVP'!I10)-1)*100,0)</f>
        <v>-2.886579864025407E-13</v>
      </c>
      <c r="J10" s="247">
        <f>IFERROR(((+'Sim_Dm_MIP(IxI)'!J10/'MIP(IxI)_TFEVP'!J10)-1)*100,0)</f>
        <v>-4.9960036108132044E-13</v>
      </c>
      <c r="K10" s="247">
        <f>IFERROR(((+'Sim_Dm_MIP(IxI)'!K10/'MIP(IxI)_TFEVP'!K10)-1)*100,0)</f>
        <v>-1.1102230246251565E-13</v>
      </c>
      <c r="L10" s="247">
        <f>IFERROR(((+'Sim_Dm_MIP(IxI)'!L10/'MIP(IxI)_TFEVP'!L10)-1)*100,0)</f>
        <v>4.4408920985006262E-14</v>
      </c>
      <c r="M10" s="247">
        <f>IFERROR(((+'Sim_Dm_MIP(IxI)'!M10/'MIP(IxI)_TFEVP'!M10)-1)*100,0)</f>
        <v>-1.5543122344752192E-13</v>
      </c>
      <c r="N10" s="247">
        <f>IFERROR(((+'Sim_Dm_MIP(IxI)'!N10/'MIP(IxI)_TFEVP'!N10)-1)*100,0)</f>
        <v>6.6613381477509392E-14</v>
      </c>
      <c r="O10" s="247">
        <f>IFERROR(((+'Sim_Dm_MIP(IxI)'!O10/'MIP(IxI)_TFEVP'!O10)-1)*100,0)</f>
        <v>-5.5511151231257827E-14</v>
      </c>
      <c r="P10" s="247">
        <f>IFERROR(((+'Sim_Dm_MIP(IxI)'!P10/'MIP(IxI)_TFEVP'!P10)-1)*100,0)</f>
        <v>4.4408920985006262E-14</v>
      </c>
      <c r="Q10" s="247">
        <f>IFERROR(((+'Sim_Dm_MIP(IxI)'!Q10/'MIP(IxI)_TFEVP'!Q10)-1)*100,0)</f>
        <v>2.2204460492503131E-14</v>
      </c>
      <c r="R10" s="247">
        <f>IFERROR(((+'Sim_Dm_MIP(IxI)'!R10/'MIP(IxI)_TFEVP'!R10)-1)*100,0)</f>
        <v>2.4424906541753444E-13</v>
      </c>
      <c r="S10" s="247">
        <f>IFERROR(((+'Sim_Dm_MIP(IxI)'!S10/'MIP(IxI)_TFEVP'!S10)-1)*100,0)</f>
        <v>2.2204460492503131E-14</v>
      </c>
      <c r="T10" s="247">
        <f>IFERROR(((+'Sim_Dm_MIP(IxI)'!T10/'MIP(IxI)_TFEVP'!T10)-1)*100,0)</f>
        <v>1.1102230246251565E-13</v>
      </c>
      <c r="U10" s="247">
        <f>IFERROR(((+'Sim_Dm_MIP(IxI)'!U10/'MIP(IxI)_TFEVP'!U10)-1)*100,0)</f>
        <v>-6.6613381477509392E-14</v>
      </c>
      <c r="V10" s="247">
        <f>IFERROR(((+'Sim_Dm_MIP(IxI)'!V10/'MIP(IxI)_TFEVP'!V10)-1)*100,0)</f>
        <v>-6.4392935428259079E-13</v>
      </c>
      <c r="W10" s="247">
        <f>IFERROR(((+'Sim_Dm_MIP(IxI)'!W10/'MIP(IxI)_TFEVP'!W10)-1)*100,0)</f>
        <v>4.4408920985006262E-14</v>
      </c>
      <c r="X10" s="247">
        <f>IFERROR(((+'Sim_Dm_MIP(IxI)'!X10/'MIP(IxI)_TFEVP'!X10)-1)*100,0)</f>
        <v>1.7763568394002505E-13</v>
      </c>
      <c r="Y10" s="247">
        <f>IFERROR(((+'Sim_Dm_MIP(IxI)'!Y10/'MIP(IxI)_TFEVP'!Y10)-1)*100,0)</f>
        <v>-1.5543122344752192E-13</v>
      </c>
      <c r="Z10" s="247">
        <f>IFERROR(((+'Sim_Dm_MIP(IxI)'!Z10/'MIP(IxI)_TFEVP'!Z10)-1)*100,0)</f>
        <v>-3.3306690738754696E-14</v>
      </c>
      <c r="AA10" s="247">
        <f>IFERROR(((+'Sim_Dm_MIP(IxI)'!AA10/'MIP(IxI)_TFEVP'!AA10)-1)*100,0)</f>
        <v>4.4408920985006262E-14</v>
      </c>
      <c r="AB10" s="247">
        <f>IFERROR(((+'Sim_Dm_MIP(IxI)'!AB10/'MIP(IxI)_TFEVP'!AB10)-1)*100,0)</f>
        <v>-1.5543122344752192E-13</v>
      </c>
      <c r="AC10" s="247">
        <f>IFERROR(((+'Sim_Dm_MIP(IxI)'!AC10/'MIP(IxI)_TFEVP'!AC10)-1)*100,0)</f>
        <v>-3.4416913763379853E-13</v>
      </c>
      <c r="AD10" s="247">
        <f>IFERROR(((+'Sim_Dm_MIP(IxI)'!AD10/'MIP(IxI)_TFEVP'!AD10)-1)*100,0)</f>
        <v>-2.2204460492503131E-14</v>
      </c>
      <c r="AE10" s="247">
        <f>IFERROR(((+'Sim_Dm_MIP(IxI)'!AE10/'MIP(IxI)_TFEVP'!AE10)-1)*100,0)</f>
        <v>-2.4424906541753444E-13</v>
      </c>
      <c r="AF10" s="247">
        <f>IFERROR(((+'Sim_Dm_MIP(IxI)'!AF10/'MIP(IxI)_TFEVP'!AF10)-1)*100,0)</f>
        <v>2.4424906541753444E-13</v>
      </c>
      <c r="AG10" s="247">
        <f>IFERROR(((+'Sim_Dm_MIP(IxI)'!AG10/'MIP(IxI)_TFEVP'!AG10)-1)*100,0)</f>
        <v>2.2204460492503131E-13</v>
      </c>
      <c r="AH10" s="247">
        <f>IFERROR(((+'Sim_Dm_MIP(IxI)'!AH10/'MIP(IxI)_TFEVP'!AH10)-1)*100,0)</f>
        <v>2.886579864025407E-13</v>
      </c>
      <c r="AI10" s="247">
        <f>IFERROR(((+'Sim_Dm_MIP(IxI)'!AI10/'MIP(IxI)_TFEVP'!AI10)-1)*100,0)</f>
        <v>1.1102230246251565E-13</v>
      </c>
      <c r="AJ10" s="247">
        <f>IFERROR(((+'Sim_Dm_MIP(IxI)'!AJ10/'MIP(IxI)_TFEVP'!AJ10)-1)*100,0)</f>
        <v>0</v>
      </c>
      <c r="AK10" s="247">
        <f>IFERROR(((+'Sim_Dm_MIP(IxI)'!AK10/'MIP(IxI)_TFEVP'!AK10)-1)*100,0)</f>
        <v>-1.1102230246251565E-13</v>
      </c>
      <c r="AL10" s="247">
        <f>IFERROR(((+'Sim_Dm_MIP(IxI)'!AL10/'MIP(IxI)_TFEVP'!AL10)-1)*100,0)</f>
        <v>-2.4424906541753444E-13</v>
      </c>
      <c r="AM10" s="247">
        <f>IFERROR(((+'Sim_Dm_MIP(IxI)'!AM10/'MIP(IxI)_TFEVP'!AM10)-1)*100,0)</f>
        <v>1.9984014443252818E-13</v>
      </c>
      <c r="AN10" s="247">
        <f>IFERROR(((+'Sim_Dm_MIP(IxI)'!AN10/'MIP(IxI)_TFEVP'!AN10)-1)*100,0)</f>
        <v>6.6613381477509392E-14</v>
      </c>
      <c r="AO10" s="247">
        <f>IFERROR(((+'Sim_Dm_MIP(IxI)'!AO10/'MIP(IxI)_TFEVP'!AO10)-1)*100,0)</f>
        <v>-1.5543122344752192E-13</v>
      </c>
      <c r="AP10" s="247">
        <f>IFERROR(((+'Sim_Dm_MIP(IxI)'!AP10/'MIP(IxI)_TFEVP'!AP10)-1)*100,0)</f>
        <v>-1.7763568394002505E-13</v>
      </c>
      <c r="AQ10" s="247">
        <f>IFERROR(((+'Sim_Dm_MIP(IxI)'!AQ10/'MIP(IxI)_TFEVP'!AQ10)-1)*100,0)</f>
        <v>-1.9984014443252818E-13</v>
      </c>
      <c r="AR10" s="247">
        <f>IFERROR(((+'Sim_Dm_MIP(IxI)'!AR10/'MIP(IxI)_TFEVP'!AR10)-1)*100,0)</f>
        <v>-1.8873791418627661E-13</v>
      </c>
      <c r="AS10" s="247">
        <f>IFERROR(((+'Sim_Dm_MIP(IxI)'!AS10/'MIP(IxI)_TFEVP'!AS10)-1)*100,0)</f>
        <v>2.2204460492503131E-13</v>
      </c>
      <c r="AT10" s="247">
        <f>IFERROR(((+'Sim_Dm_MIP(IxI)'!AT10/'MIP(IxI)_TFEVP'!AT10)-1)*100,0)</f>
        <v>8.8817841970012523E-14</v>
      </c>
      <c r="AU10" s="247">
        <f>IFERROR(((+'Sim_Dm_MIP(IxI)'!AU10/'MIP(IxI)_TFEVP'!AU10)-1)*100,0)</f>
        <v>-9.9920072216264089E-14</v>
      </c>
      <c r="AV10" s="247">
        <f>IFERROR(((+'Sim_Dm_MIP(IxI)'!AV10/'MIP(IxI)_TFEVP'!AV10)-1)*100,0)</f>
        <v>-1.9984014443252818E-13</v>
      </c>
      <c r="AW10" s="247">
        <f>IFERROR(((+'Sim_Dm_MIP(IxI)'!AW10/'MIP(IxI)_TFEVP'!AW10)-1)*100,0)</f>
        <v>-1.3322676295501878E-13</v>
      </c>
      <c r="AX10" s="247">
        <f>IFERROR(((+'Sim_Dm_MIP(IxI)'!AX10/'MIP(IxI)_TFEVP'!AX10)-1)*100,0)</f>
        <v>1.1102230246251565E-13</v>
      </c>
      <c r="AY10" s="247">
        <f>IFERROR(((+'Sim_Dm_MIP(IxI)'!AY10/'MIP(IxI)_TFEVP'!AY10)-1)*100,0)</f>
        <v>6.6613381477509392E-14</v>
      </c>
      <c r="AZ10" s="247">
        <f>IFERROR(((+'Sim_Dm_MIP(IxI)'!AZ10/'MIP(IxI)_TFEVP'!AZ10)-1)*100,0)</f>
        <v>-1.8873791418627661E-13</v>
      </c>
      <c r="BA10" s="247">
        <f>IFERROR(((+'Sim_Dm_MIP(IxI)'!BA10/'MIP(IxI)_TFEVP'!BA10)-1)*100,0)</f>
        <v>-3.6637359812630166E-13</v>
      </c>
      <c r="BB10" s="247">
        <f>IFERROR(((+'Sim_Dm_MIP(IxI)'!BB10/'MIP(IxI)_TFEVP'!BB10)-1)*100,0)</f>
        <v>-1.5543122344752192E-13</v>
      </c>
      <c r="BC10" s="247">
        <f>IFERROR(((+'Sim_Dm_MIP(IxI)'!BC10/'MIP(IxI)_TFEVP'!BC10)-1)*100,0)</f>
        <v>-3.3306690738754696E-14</v>
      </c>
      <c r="BD10" s="247">
        <f>IFERROR(((+'Sim_Dm_MIP(IxI)'!BD10/'MIP(IxI)_TFEVP'!BD10)-1)*100,0)</f>
        <v>-3.6637359812630166E-13</v>
      </c>
      <c r="BE10" s="247">
        <f>IFERROR(((+'Sim_Dm_MIP(IxI)'!BE10/'MIP(IxI)_TFEVP'!BE10)-1)*100,0)</f>
        <v>-4.2188474935755949E-13</v>
      </c>
      <c r="BF10" s="247">
        <f>IFERROR(((+'Sim_Dm_MIP(IxI)'!BF10/'MIP(IxI)_TFEVP'!BF10)-1)*100,0)</f>
        <v>2.2204460492503131E-13</v>
      </c>
      <c r="BG10" s="247">
        <f>IFERROR(((+'Sim_Dm_MIP(IxI)'!BG10/'MIP(IxI)_TFEVP'!BG10)-1)*100,0)</f>
        <v>6.6613381477509392E-14</v>
      </c>
      <c r="BH10" s="247">
        <f>IFERROR(((+'Sim_Dm_MIP(IxI)'!BH10/'MIP(IxI)_TFEVP'!BH10)-1)*100,0)</f>
        <v>-2.55351295663786E-13</v>
      </c>
      <c r="BI10" s="247">
        <f>IFERROR(((+'Sim_Dm_MIP(IxI)'!BI10/'MIP(IxI)_TFEVP'!BI10)-1)*100,0)</f>
        <v>-2.7755575615628914E-13</v>
      </c>
      <c r="BJ10" s="247">
        <f>IFERROR(((+'Sim_Dm_MIP(IxI)'!BJ10/'MIP(IxI)_TFEVP'!BJ10)-1)*100,0)</f>
        <v>-3.1086244689504383E-13</v>
      </c>
      <c r="BK10" s="247">
        <f>IFERROR(((+'Sim_Dm_MIP(IxI)'!BK10/'MIP(IxI)_TFEVP'!BK10)-1)*100,0)</f>
        <v>-1.6653345369377348E-13</v>
      </c>
      <c r="BL10" s="247">
        <f>IFERROR(((+'Sim_Dm_MIP(IxI)'!BL10/'MIP(IxI)_TFEVP'!BL10)-1)*100,0)</f>
        <v>-1.7763568394002505E-13</v>
      </c>
      <c r="BM10" s="247">
        <f>IFERROR(((+'Sim_Dm_MIP(IxI)'!BM10/'MIP(IxI)_TFEVP'!BM10)-1)*100,0)</f>
        <v>1.7763568394002505E-13</v>
      </c>
      <c r="BN10" s="247">
        <f>IFERROR(((+'Sim_Dm_MIP(IxI)'!BN10/'MIP(IxI)_TFEVP'!BN10)-1)*100,0)</f>
        <v>4.4408920985006262E-14</v>
      </c>
      <c r="BO10" s="247">
        <f>IFERROR(((+'Sim_Dm_MIP(IxI)'!BO10/'MIP(IxI)_TFEVP'!BO10)-1)*100,0)</f>
        <v>-2.2204460492503131E-13</v>
      </c>
      <c r="BP10" s="247">
        <f>IFERROR(((+'Sim_Dm_MIP(IxI)'!BP10/'MIP(IxI)_TFEVP'!BP10)-1)*100,0)</f>
        <v>-5.5511151231257827E-14</v>
      </c>
      <c r="BQ10" s="247">
        <f>IFERROR(((+'Sim_Dm_MIP(IxI)'!BQ10/'MIP(IxI)_TFEVP'!BQ10)-1)*100,0)</f>
        <v>2.886579864025407E-13</v>
      </c>
      <c r="BR10" s="247">
        <f>IFERROR(((+'Sim_Dm_MIP(IxI)'!BR10/'MIP(IxI)_TFEVP'!BR10)-1)*100,0)</f>
        <v>-8.8817841970012523E-14</v>
      </c>
      <c r="BS10" s="247">
        <f>IFERROR(((+'Sim_Dm_MIP(IxI)'!BS10/'MIP(IxI)_TFEVP'!BS10)-1)*100,0)</f>
        <v>1.3322676295501878E-13</v>
      </c>
      <c r="BT10" s="247">
        <f>IFERROR(((+'Sim_Dm_MIP(IxI)'!BT10/'MIP(IxI)_TFEVP'!BT10)-1)*100,0)</f>
        <v>-8.8817841970012523E-14</v>
      </c>
      <c r="BU10" s="247">
        <f>IFERROR(((+'Sim_Dm_MIP(IxI)'!BU10/'MIP(IxI)_TFEVP'!BU10)-1)*100,0)</f>
        <v>2.2204460492503131E-13</v>
      </c>
      <c r="BV10" s="247">
        <f>IFERROR(((+'Sim_Dm_MIP(IxI)'!BV10/'MIP(IxI)_TFEVP'!BV10)-1)*100,0)</f>
        <v>-4.4408920985006262E-14</v>
      </c>
      <c r="BW10" s="247">
        <f>IFERROR(((+'Sim_Dm_MIP(IxI)'!BW10/'MIP(IxI)_TFEVP'!BW10)-1)*100,0)</f>
        <v>-3.7747582837255322E-13</v>
      </c>
      <c r="BX10" s="247">
        <f>IFERROR(((+'Sim_Dm_MIP(IxI)'!BX10/'MIP(IxI)_TFEVP'!BX10)-1)*100,0)</f>
        <v>5.773159728050814E-13</v>
      </c>
      <c r="BY10" s="247">
        <f>IFERROR(((+'Sim_Dm_MIP(IxI)'!BY10/'MIP(IxI)_TFEVP'!BY10)-1)*100,0)</f>
        <v>-9.9920072216264089E-14</v>
      </c>
      <c r="BZ10" s="247">
        <f>IFERROR(((+'Sim_Dm_MIP(IxI)'!BZ10/'MIP(IxI)_TFEVP'!BZ10)-1)*100,0)</f>
        <v>-1.8873791418627661E-13</v>
      </c>
      <c r="CA10" s="265">
        <f>IFERROR(((+'Sim_Dm_MIP(IxI)'!CA10/'MIP(IxI)_TFEVP'!CA10)-1)*100,0)</f>
        <v>0</v>
      </c>
      <c r="CB10" s="256">
        <f>IFERROR(((+'Sim_Dm_MIP(IxI)'!CB10/'MIP(IxI)_TFEVP'!CB10)-1)*100,0)</f>
        <v>-1.1102230246251565E-14</v>
      </c>
      <c r="CC10" s="246">
        <f>IFERROR(((+'Sim_Dm_MIP(IxI)'!CC10/'MIP(IxI)_TFEVP'!CC10)-1)*100,0)</f>
        <v>0</v>
      </c>
      <c r="CD10" s="247">
        <f>IFERROR(((+'Sim_Dm_MIP(IxI)'!CD10/'MIP(IxI)_TFEVP'!CD10)-1)*100,0)</f>
        <v>0</v>
      </c>
      <c r="CE10" s="247">
        <f>IFERROR(((+'Sim_Dm_MIP(IxI)'!CE10/'MIP(IxI)_TFEVP'!CE10)-1)*100,0)</f>
        <v>0</v>
      </c>
      <c r="CF10" s="247">
        <f>IFERROR(((+'Sim_Dm_MIP(IxI)'!CF10/'MIP(IxI)_TFEVP'!CF10)-1)*100,0)</f>
        <v>0</v>
      </c>
      <c r="CG10" s="247">
        <f>IFERROR(((+'Sim_Dm_MIP(IxI)'!CG10/'MIP(IxI)_TFEVP'!CG10)-1)*100,0)</f>
        <v>0</v>
      </c>
      <c r="CH10" s="248">
        <f>IFERROR(((+'Sim_Dm_MIP(IxI)'!CH10/'MIP(IxI)_TFEVP'!CH10)-1)*100,0)</f>
        <v>0</v>
      </c>
      <c r="CI10" s="279">
        <f>IFERROR(((+'Sim_Dm_MIP(IxI)'!CI10/'MIP(IxI)_TFEVP'!CI10)-1)*100,0)</f>
        <v>-2.2204460492503131E-14</v>
      </c>
    </row>
    <row r="11" spans="1:93" ht="19.5" x14ac:dyDescent="0.25">
      <c r="A11" s="30"/>
      <c r="B11" s="42" t="s">
        <v>2</v>
      </c>
      <c r="C11" s="43" t="s">
        <v>113</v>
      </c>
      <c r="D11" s="246">
        <f>IFERROR(((+'Sim_Dm_MIP(IxI)'!D11/'MIP(IxI)_TFEVP'!D11)-1)*100,0)</f>
        <v>0</v>
      </c>
      <c r="E11" s="247">
        <f>IFERROR(((+'Sim_Dm_MIP(IxI)'!E11/'MIP(IxI)_TFEVP'!E11)-1)*100,0)</f>
        <v>3.1086244689504383E-13</v>
      </c>
      <c r="F11" s="247">
        <f>IFERROR(((+'Sim_Dm_MIP(IxI)'!F11/'MIP(IxI)_TFEVP'!F11)-1)*100,0)</f>
        <v>2.2204460492503131E-13</v>
      </c>
      <c r="G11" s="247">
        <f>IFERROR(((+'Sim_Dm_MIP(IxI)'!G11/'MIP(IxI)_TFEVP'!G11)-1)*100,0)</f>
        <v>8.8817841970012523E-14</v>
      </c>
      <c r="H11" s="247">
        <f>IFERROR(((+'Sim_Dm_MIP(IxI)'!H11/'MIP(IxI)_TFEVP'!H11)-1)*100,0)</f>
        <v>5.1070259132757201E-13</v>
      </c>
      <c r="I11" s="247">
        <f>IFERROR(((+'Sim_Dm_MIP(IxI)'!I11/'MIP(IxI)_TFEVP'!I11)-1)*100,0)</f>
        <v>1.9984014443252818E-13</v>
      </c>
      <c r="J11" s="247">
        <f>IFERROR(((+'Sim_Dm_MIP(IxI)'!J11/'MIP(IxI)_TFEVP'!J11)-1)*100,0)</f>
        <v>4.4408920985006262E-14</v>
      </c>
      <c r="K11" s="247">
        <f>IFERROR(((+'Sim_Dm_MIP(IxI)'!K11/'MIP(IxI)_TFEVP'!K11)-1)*100,0)</f>
        <v>-3.3306690738754696E-13</v>
      </c>
      <c r="L11" s="247">
        <f>IFERROR(((+'Sim_Dm_MIP(IxI)'!L11/'MIP(IxI)_TFEVP'!L11)-1)*100,0)</f>
        <v>1.1102230246251565E-13</v>
      </c>
      <c r="M11" s="247">
        <f>IFERROR(((+'Sim_Dm_MIP(IxI)'!M11/'MIP(IxI)_TFEVP'!M11)-1)*100,0)</f>
        <v>1.1102230246251565E-13</v>
      </c>
      <c r="N11" s="247">
        <f>IFERROR(((+'Sim_Dm_MIP(IxI)'!N11/'MIP(IxI)_TFEVP'!N11)-1)*100,0)</f>
        <v>5.1070259132757201E-13</v>
      </c>
      <c r="O11" s="247">
        <f>IFERROR(((+'Sim_Dm_MIP(IxI)'!O11/'MIP(IxI)_TFEVP'!O11)-1)*100,0)</f>
        <v>2.2204460492503131E-14</v>
      </c>
      <c r="P11" s="247">
        <f>IFERROR(((+'Sim_Dm_MIP(IxI)'!P11/'MIP(IxI)_TFEVP'!P11)-1)*100,0)</f>
        <v>-8.8817841970012523E-14</v>
      </c>
      <c r="Q11" s="247">
        <f>IFERROR(((+'Sim_Dm_MIP(IxI)'!Q11/'MIP(IxI)_TFEVP'!Q11)-1)*100,0)</f>
        <v>-5.5511151231257827E-14</v>
      </c>
      <c r="R11" s="247">
        <f>IFERROR(((+'Sim_Dm_MIP(IxI)'!R11/'MIP(IxI)_TFEVP'!R11)-1)*100,0)</f>
        <v>3.3306690738754696E-13</v>
      </c>
      <c r="S11" s="247">
        <f>IFERROR(((+'Sim_Dm_MIP(IxI)'!S11/'MIP(IxI)_TFEVP'!S11)-1)*100,0)</f>
        <v>-1.4432899320127035E-13</v>
      </c>
      <c r="T11" s="247">
        <f>IFERROR(((+'Sim_Dm_MIP(IxI)'!T11/'MIP(IxI)_TFEVP'!T11)-1)*100,0)</f>
        <v>2.2204460492503131E-13</v>
      </c>
      <c r="U11" s="247">
        <f>IFERROR(((+'Sim_Dm_MIP(IxI)'!U11/'MIP(IxI)_TFEVP'!U11)-1)*100,0)</f>
        <v>0</v>
      </c>
      <c r="V11" s="247">
        <f>IFERROR(((+'Sim_Dm_MIP(IxI)'!V11/'MIP(IxI)_TFEVP'!V11)-1)*100,0)</f>
        <v>-2.9976021664879227E-13</v>
      </c>
      <c r="W11" s="247">
        <f>IFERROR(((+'Sim_Dm_MIP(IxI)'!W11/'MIP(IxI)_TFEVP'!W11)-1)*100,0)</f>
        <v>3.1086244689504383E-13</v>
      </c>
      <c r="X11" s="247">
        <f>IFERROR(((+'Sim_Dm_MIP(IxI)'!X11/'MIP(IxI)_TFEVP'!X11)-1)*100,0)</f>
        <v>-7.1054273576010019E-13</v>
      </c>
      <c r="Y11" s="247">
        <f>IFERROR(((+'Sim_Dm_MIP(IxI)'!Y11/'MIP(IxI)_TFEVP'!Y11)-1)*100,0)</f>
        <v>-1.9984014443252818E-13</v>
      </c>
      <c r="Z11" s="247">
        <f>IFERROR(((+'Sim_Dm_MIP(IxI)'!Z11/'MIP(IxI)_TFEVP'!Z11)-1)*100,0)</f>
        <v>-1.2212453270876722E-13</v>
      </c>
      <c r="AA11" s="247">
        <f>IFERROR(((+'Sim_Dm_MIP(IxI)'!AA11/'MIP(IxI)_TFEVP'!AA11)-1)*100,0)</f>
        <v>-1.4432899320127035E-13</v>
      </c>
      <c r="AB11" s="247">
        <f>IFERROR(((+'Sim_Dm_MIP(IxI)'!AB11/'MIP(IxI)_TFEVP'!AB11)-1)*100,0)</f>
        <v>1.5543122344752192E-13</v>
      </c>
      <c r="AC11" s="247">
        <f>IFERROR(((+'Sim_Dm_MIP(IxI)'!AC11/'MIP(IxI)_TFEVP'!AC11)-1)*100,0)</f>
        <v>-1.3322676295501878E-13</v>
      </c>
      <c r="AD11" s="247">
        <f>IFERROR(((+'Sim_Dm_MIP(IxI)'!AD11/'MIP(IxI)_TFEVP'!AD11)-1)*100,0)</f>
        <v>-1.1102230246251565E-14</v>
      </c>
      <c r="AE11" s="247">
        <f>IFERROR(((+'Sim_Dm_MIP(IxI)'!AE11/'MIP(IxI)_TFEVP'!AE11)-1)*100,0)</f>
        <v>-3.1086244689504383E-13</v>
      </c>
      <c r="AF11" s="247">
        <f>IFERROR(((+'Sim_Dm_MIP(IxI)'!AF11/'MIP(IxI)_TFEVP'!AF11)-1)*100,0)</f>
        <v>3.5527136788005009E-13</v>
      </c>
      <c r="AG11" s="247">
        <f>IFERROR(((+'Sim_Dm_MIP(IxI)'!AG11/'MIP(IxI)_TFEVP'!AG11)-1)*100,0)</f>
        <v>8.8817841970012523E-14</v>
      </c>
      <c r="AH11" s="247">
        <f>IFERROR(((+'Sim_Dm_MIP(IxI)'!AH11/'MIP(IxI)_TFEVP'!AH11)-1)*100,0)</f>
        <v>1.7763568394002505E-13</v>
      </c>
      <c r="AI11" s="247">
        <f>IFERROR(((+'Sim_Dm_MIP(IxI)'!AI11/'MIP(IxI)_TFEVP'!AI11)-1)*100,0)</f>
        <v>4.4408920985006262E-13</v>
      </c>
      <c r="AJ11" s="247">
        <f>IFERROR(((+'Sim_Dm_MIP(IxI)'!AJ11/'MIP(IxI)_TFEVP'!AJ11)-1)*100,0)</f>
        <v>0</v>
      </c>
      <c r="AK11" s="247">
        <f>IFERROR(((+'Sim_Dm_MIP(IxI)'!AK11/'MIP(IxI)_TFEVP'!AK11)-1)*100,0)</f>
        <v>-2.55351295663786E-13</v>
      </c>
      <c r="AL11" s="247">
        <f>IFERROR(((+'Sim_Dm_MIP(IxI)'!AL11/'MIP(IxI)_TFEVP'!AL11)-1)*100,0)</f>
        <v>-2.1094237467877974E-13</v>
      </c>
      <c r="AM11" s="247">
        <f>IFERROR(((+'Sim_Dm_MIP(IxI)'!AM11/'MIP(IxI)_TFEVP'!AM11)-1)*100,0)</f>
        <v>-1.6653345369377348E-13</v>
      </c>
      <c r="AN11" s="247">
        <f>IFERROR(((+'Sim_Dm_MIP(IxI)'!AN11/'MIP(IxI)_TFEVP'!AN11)-1)*100,0)</f>
        <v>-4.4408920985006262E-14</v>
      </c>
      <c r="AO11" s="247">
        <f>IFERROR(((+'Sim_Dm_MIP(IxI)'!AO11/'MIP(IxI)_TFEVP'!AO11)-1)*100,0)</f>
        <v>-2.2204460492503131E-13</v>
      </c>
      <c r="AP11" s="247">
        <f>IFERROR(((+'Sim_Dm_MIP(IxI)'!AP11/'MIP(IxI)_TFEVP'!AP11)-1)*100,0)</f>
        <v>3.3306690738754696E-13</v>
      </c>
      <c r="AQ11" s="247">
        <f>IFERROR(((+'Sim_Dm_MIP(IxI)'!AQ11/'MIP(IxI)_TFEVP'!AQ11)-1)*100,0)</f>
        <v>1.9984014443252818E-13</v>
      </c>
      <c r="AR11" s="247">
        <f>IFERROR(((+'Sim_Dm_MIP(IxI)'!AR11/'MIP(IxI)_TFEVP'!AR11)-1)*100,0)</f>
        <v>-2.9976021664879227E-13</v>
      </c>
      <c r="AS11" s="247">
        <f>IFERROR(((+'Sim_Dm_MIP(IxI)'!AS11/'MIP(IxI)_TFEVP'!AS11)-1)*100,0)</f>
        <v>6.6613381477509392E-14</v>
      </c>
      <c r="AT11" s="247">
        <f>IFERROR(((+'Sim_Dm_MIP(IxI)'!AT11/'MIP(IxI)_TFEVP'!AT11)-1)*100,0)</f>
        <v>-7.7715611723760958E-14</v>
      </c>
      <c r="AU11" s="247">
        <f>IFERROR(((+'Sim_Dm_MIP(IxI)'!AU11/'MIP(IxI)_TFEVP'!AU11)-1)*100,0)</f>
        <v>-2.9976021664879227E-13</v>
      </c>
      <c r="AV11" s="247">
        <f>IFERROR(((+'Sim_Dm_MIP(IxI)'!AV11/'MIP(IxI)_TFEVP'!AV11)-1)*100,0)</f>
        <v>-1.9984014443252818E-13</v>
      </c>
      <c r="AW11" s="247">
        <f>IFERROR(((+'Sim_Dm_MIP(IxI)'!AW11/'MIP(IxI)_TFEVP'!AW11)-1)*100,0)</f>
        <v>-1.1102230246251565E-13</v>
      </c>
      <c r="AX11" s="247">
        <f>IFERROR(((+'Sim_Dm_MIP(IxI)'!AX11/'MIP(IxI)_TFEVP'!AX11)-1)*100,0)</f>
        <v>-8.8817841970012523E-14</v>
      </c>
      <c r="AY11" s="247">
        <f>IFERROR(((+'Sim_Dm_MIP(IxI)'!AY11/'MIP(IxI)_TFEVP'!AY11)-1)*100,0)</f>
        <v>8.8817841970012523E-14</v>
      </c>
      <c r="AZ11" s="247">
        <f>IFERROR(((+'Sim_Dm_MIP(IxI)'!AZ11/'MIP(IxI)_TFEVP'!AZ11)-1)*100,0)</f>
        <v>-9.9920072216264089E-14</v>
      </c>
      <c r="BA11" s="247">
        <f>IFERROR(((+'Sim_Dm_MIP(IxI)'!BA11/'MIP(IxI)_TFEVP'!BA11)-1)*100,0)</f>
        <v>-1.2212453270876722E-13</v>
      </c>
      <c r="BB11" s="247">
        <f>IFERROR(((+'Sim_Dm_MIP(IxI)'!BB11/'MIP(IxI)_TFEVP'!BB11)-1)*100,0)</f>
        <v>-1.1102230246251565E-13</v>
      </c>
      <c r="BC11" s="247">
        <f>IFERROR(((+'Sim_Dm_MIP(IxI)'!BC11/'MIP(IxI)_TFEVP'!BC11)-1)*100,0)</f>
        <v>4.4408920985006262E-14</v>
      </c>
      <c r="BD11" s="247">
        <f>IFERROR(((+'Sim_Dm_MIP(IxI)'!BD11/'MIP(IxI)_TFEVP'!BD11)-1)*100,0)</f>
        <v>-1.7763568394002505E-13</v>
      </c>
      <c r="BE11" s="247">
        <f>IFERROR(((+'Sim_Dm_MIP(IxI)'!BE11/'MIP(IxI)_TFEVP'!BE11)-1)*100,0)</f>
        <v>-1.7763568394002505E-13</v>
      </c>
      <c r="BF11" s="247">
        <f>IFERROR(((+'Sim_Dm_MIP(IxI)'!BF11/'MIP(IxI)_TFEVP'!BF11)-1)*100,0)</f>
        <v>0</v>
      </c>
      <c r="BG11" s="247">
        <f>IFERROR(((+'Sim_Dm_MIP(IxI)'!BG11/'MIP(IxI)_TFEVP'!BG11)-1)*100,0)</f>
        <v>-9.9920072216264089E-14</v>
      </c>
      <c r="BH11" s="247">
        <f>IFERROR(((+'Sim_Dm_MIP(IxI)'!BH11/'MIP(IxI)_TFEVP'!BH11)-1)*100,0)</f>
        <v>0</v>
      </c>
      <c r="BI11" s="247">
        <f>IFERROR(((+'Sim_Dm_MIP(IxI)'!BI11/'MIP(IxI)_TFEVP'!BI11)-1)*100,0)</f>
        <v>-4.4408920985006262E-14</v>
      </c>
      <c r="BJ11" s="247">
        <f>IFERROR(((+'Sim_Dm_MIP(IxI)'!BJ11/'MIP(IxI)_TFEVP'!BJ11)-1)*100,0)</f>
        <v>2.6645352591003757E-13</v>
      </c>
      <c r="BK11" s="247">
        <f>IFERROR(((+'Sim_Dm_MIP(IxI)'!BK11/'MIP(IxI)_TFEVP'!BK11)-1)*100,0)</f>
        <v>-2.2204460492503131E-14</v>
      </c>
      <c r="BL11" s="247">
        <f>IFERROR(((+'Sim_Dm_MIP(IxI)'!BL11/'MIP(IxI)_TFEVP'!BL11)-1)*100,0)</f>
        <v>5.1070259132757201E-13</v>
      </c>
      <c r="BM11" s="247">
        <f>IFERROR(((+'Sim_Dm_MIP(IxI)'!BM11/'MIP(IxI)_TFEVP'!BM11)-1)*100,0)</f>
        <v>1.3322676295501878E-13</v>
      </c>
      <c r="BN11" s="247">
        <f>IFERROR(((+'Sim_Dm_MIP(IxI)'!BN11/'MIP(IxI)_TFEVP'!BN11)-1)*100,0)</f>
        <v>1.9984014443252818E-13</v>
      </c>
      <c r="BO11" s="247">
        <f>IFERROR(((+'Sim_Dm_MIP(IxI)'!BO11/'MIP(IxI)_TFEVP'!BO11)-1)*100,0)</f>
        <v>-4.8849813083506888E-13</v>
      </c>
      <c r="BP11" s="247">
        <f>IFERROR(((+'Sim_Dm_MIP(IxI)'!BP11/'MIP(IxI)_TFEVP'!BP11)-1)*100,0)</f>
        <v>0</v>
      </c>
      <c r="BQ11" s="247">
        <f>IFERROR(((+'Sim_Dm_MIP(IxI)'!BQ11/'MIP(IxI)_TFEVP'!BQ11)-1)*100,0)</f>
        <v>-5.3290705182007514E-13</v>
      </c>
      <c r="BR11" s="247">
        <f>IFERROR(((+'Sim_Dm_MIP(IxI)'!BR11/'MIP(IxI)_TFEVP'!BR11)-1)*100,0)</f>
        <v>-1.9984014443252818E-13</v>
      </c>
      <c r="BS11" s="247">
        <f>IFERROR(((+'Sim_Dm_MIP(IxI)'!BS11/'MIP(IxI)_TFEVP'!BS11)-1)*100,0)</f>
        <v>2.2204460492503131E-13</v>
      </c>
      <c r="BT11" s="247">
        <f>IFERROR(((+'Sim_Dm_MIP(IxI)'!BT11/'MIP(IxI)_TFEVP'!BT11)-1)*100,0)</f>
        <v>1.1102230246251565E-13</v>
      </c>
      <c r="BU11" s="247">
        <f>IFERROR(((+'Sim_Dm_MIP(IxI)'!BU11/'MIP(IxI)_TFEVP'!BU11)-1)*100,0)</f>
        <v>8.4376949871511897E-13</v>
      </c>
      <c r="BV11" s="247">
        <f>IFERROR(((+'Sim_Dm_MIP(IxI)'!BV11/'MIP(IxI)_TFEVP'!BV11)-1)*100,0)</f>
        <v>-8.8817841970012523E-14</v>
      </c>
      <c r="BW11" s="247">
        <f>IFERROR(((+'Sim_Dm_MIP(IxI)'!BW11/'MIP(IxI)_TFEVP'!BW11)-1)*100,0)</f>
        <v>-6.6613381477509392E-14</v>
      </c>
      <c r="BX11" s="247">
        <f>IFERROR(((+'Sim_Dm_MIP(IxI)'!BX11/'MIP(IxI)_TFEVP'!BX11)-1)*100,0)</f>
        <v>3.7747582837255322E-13</v>
      </c>
      <c r="BY11" s="247">
        <f>IFERROR(((+'Sim_Dm_MIP(IxI)'!BY11/'MIP(IxI)_TFEVP'!BY11)-1)*100,0)</f>
        <v>-1.3322676295501878E-13</v>
      </c>
      <c r="BZ11" s="247">
        <f>IFERROR(((+'Sim_Dm_MIP(IxI)'!BZ11/'MIP(IxI)_TFEVP'!BZ11)-1)*100,0)</f>
        <v>-1.6653345369377348E-13</v>
      </c>
      <c r="CA11" s="265">
        <f>IFERROR(((+'Sim_Dm_MIP(IxI)'!CA11/'MIP(IxI)_TFEVP'!CA11)-1)*100,0)</f>
        <v>0</v>
      </c>
      <c r="CB11" s="256">
        <f>IFERROR(((+'Sim_Dm_MIP(IxI)'!CB11/'MIP(IxI)_TFEVP'!CB11)-1)*100,0)</f>
        <v>1.3322676295501878E-13</v>
      </c>
      <c r="CC11" s="246">
        <f>IFERROR(((+'Sim_Dm_MIP(IxI)'!CC11/'MIP(IxI)_TFEVP'!CC11)-1)*100,0)</f>
        <v>0</v>
      </c>
      <c r="CD11" s="247">
        <f>IFERROR(((+'Sim_Dm_MIP(IxI)'!CD11/'MIP(IxI)_TFEVP'!CD11)-1)*100,0)</f>
        <v>0</v>
      </c>
      <c r="CE11" s="247">
        <f>IFERROR(((+'Sim_Dm_MIP(IxI)'!CE11/'MIP(IxI)_TFEVP'!CE11)-1)*100,0)</f>
        <v>0</v>
      </c>
      <c r="CF11" s="247">
        <f>IFERROR(((+'Sim_Dm_MIP(IxI)'!CF11/'MIP(IxI)_TFEVP'!CF11)-1)*100,0)</f>
        <v>0</v>
      </c>
      <c r="CG11" s="247">
        <f>IFERROR(((+'Sim_Dm_MIP(IxI)'!CG11/'MIP(IxI)_TFEVP'!CG11)-1)*100,0)</f>
        <v>0</v>
      </c>
      <c r="CH11" s="248">
        <f>IFERROR(((+'Sim_Dm_MIP(IxI)'!CH11/'MIP(IxI)_TFEVP'!CH11)-1)*100,0)</f>
        <v>0</v>
      </c>
      <c r="CI11" s="279">
        <f>IFERROR(((+'Sim_Dm_MIP(IxI)'!CI11/'MIP(IxI)_TFEVP'!CI11)-1)*100,0)</f>
        <v>6.6613381477509392E-14</v>
      </c>
    </row>
    <row r="12" spans="1:93" ht="19.5" x14ac:dyDescent="0.25">
      <c r="A12" s="30"/>
      <c r="B12" s="42" t="s">
        <v>3</v>
      </c>
      <c r="C12" s="43" t="s">
        <v>114</v>
      </c>
      <c r="D12" s="246">
        <f>IFERROR(((+'Sim_Dm_MIP(IxI)'!D12/'MIP(IxI)_TFEVP'!D12)-1)*100,0)</f>
        <v>-1.3322676295501878E-13</v>
      </c>
      <c r="E12" s="247">
        <f>IFERROR(((+'Sim_Dm_MIP(IxI)'!E12/'MIP(IxI)_TFEVP'!E12)-1)*100,0)</f>
        <v>2.2204460492503131E-14</v>
      </c>
      <c r="F12" s="247">
        <f>IFERROR(((+'Sim_Dm_MIP(IxI)'!F12/'MIP(IxI)_TFEVP'!F12)-1)*100,0)</f>
        <v>1.1102230246251565E-13</v>
      </c>
      <c r="G12" s="247">
        <f>IFERROR(((+'Sim_Dm_MIP(IxI)'!G12/'MIP(IxI)_TFEVP'!G12)-1)*100,0)</f>
        <v>-3.4416913763379853E-13</v>
      </c>
      <c r="H12" s="247">
        <f>IFERROR(((+'Sim_Dm_MIP(IxI)'!H12/'MIP(IxI)_TFEVP'!H12)-1)*100,0)</f>
        <v>2.886579864025407E-13</v>
      </c>
      <c r="I12" s="247">
        <f>IFERROR(((+'Sim_Dm_MIP(IxI)'!I12/'MIP(IxI)_TFEVP'!I12)-1)*100,0)</f>
        <v>-5.3290705182007514E-13</v>
      </c>
      <c r="J12" s="247">
        <f>IFERROR(((+'Sim_Dm_MIP(IxI)'!J12/'MIP(IxI)_TFEVP'!J12)-1)*100,0)</f>
        <v>2.2204460492503131E-14</v>
      </c>
      <c r="K12" s="247">
        <f>IFERROR(((+'Sim_Dm_MIP(IxI)'!K12/'MIP(IxI)_TFEVP'!K12)-1)*100,0)</f>
        <v>-5.5511151231257827E-13</v>
      </c>
      <c r="L12" s="247">
        <f>IFERROR(((+'Sim_Dm_MIP(IxI)'!L12/'MIP(IxI)_TFEVP'!L12)-1)*100,0)</f>
        <v>4.4408920985006262E-13</v>
      </c>
      <c r="M12" s="247">
        <f>IFERROR(((+'Sim_Dm_MIP(IxI)'!M12/'MIP(IxI)_TFEVP'!M12)-1)*100,0)</f>
        <v>-2.6645352591003757E-13</v>
      </c>
      <c r="N12" s="247">
        <f>IFERROR(((+'Sim_Dm_MIP(IxI)'!N12/'MIP(IxI)_TFEVP'!N12)-1)*100,0)</f>
        <v>3.9968028886505635E-13</v>
      </c>
      <c r="O12" s="247">
        <f>IFERROR(((+'Sim_Dm_MIP(IxI)'!O12/'MIP(IxI)_TFEVP'!O12)-1)*100,0)</f>
        <v>-8.8817841970012523E-14</v>
      </c>
      <c r="P12" s="247">
        <f>IFERROR(((+'Sim_Dm_MIP(IxI)'!P12/'MIP(IxI)_TFEVP'!P12)-1)*100,0)</f>
        <v>-2.3314683517128287E-13</v>
      </c>
      <c r="Q12" s="247">
        <f>IFERROR(((+'Sim_Dm_MIP(IxI)'!Q12/'MIP(IxI)_TFEVP'!Q12)-1)*100,0)</f>
        <v>8.8817841970012523E-14</v>
      </c>
      <c r="R12" s="247">
        <f>IFERROR(((+'Sim_Dm_MIP(IxI)'!R12/'MIP(IxI)_TFEVP'!R12)-1)*100,0)</f>
        <v>7.5495165674510645E-13</v>
      </c>
      <c r="S12" s="247">
        <f>IFERROR(((+'Sim_Dm_MIP(IxI)'!S12/'MIP(IxI)_TFEVP'!S12)-1)*100,0)</f>
        <v>-2.3314683517128287E-13</v>
      </c>
      <c r="T12" s="247">
        <f>IFERROR(((+'Sim_Dm_MIP(IxI)'!T12/'MIP(IxI)_TFEVP'!T12)-1)*100,0)</f>
        <v>-6.6613381477509392E-14</v>
      </c>
      <c r="U12" s="247">
        <f>IFERROR(((+'Sim_Dm_MIP(IxI)'!U12/'MIP(IxI)_TFEVP'!U12)-1)*100,0)</f>
        <v>-2.2204460492503131E-14</v>
      </c>
      <c r="V12" s="247">
        <f>IFERROR(((+'Sim_Dm_MIP(IxI)'!V12/'MIP(IxI)_TFEVP'!V12)-1)*100,0)</f>
        <v>-2.55351295663786E-13</v>
      </c>
      <c r="W12" s="247">
        <f>IFERROR(((+'Sim_Dm_MIP(IxI)'!W12/'MIP(IxI)_TFEVP'!W12)-1)*100,0)</f>
        <v>-1.9984014443252818E-13</v>
      </c>
      <c r="X12" s="247">
        <f>IFERROR(((+'Sim_Dm_MIP(IxI)'!X12/'MIP(IxI)_TFEVP'!X12)-1)*100,0)</f>
        <v>-2.6645352591003757E-13</v>
      </c>
      <c r="Y12" s="247">
        <f>IFERROR(((+'Sim_Dm_MIP(IxI)'!Y12/'MIP(IxI)_TFEVP'!Y12)-1)*100,0)</f>
        <v>-5.5511151231257827E-14</v>
      </c>
      <c r="Z12" s="247">
        <f>IFERROR(((+'Sim_Dm_MIP(IxI)'!Z12/'MIP(IxI)_TFEVP'!Z12)-1)*100,0)</f>
        <v>-4.4408920985006262E-13</v>
      </c>
      <c r="AA12" s="247">
        <f>IFERROR(((+'Sim_Dm_MIP(IxI)'!AA12/'MIP(IxI)_TFEVP'!AA12)-1)*100,0)</f>
        <v>-1.6653345369377348E-13</v>
      </c>
      <c r="AB12" s="247">
        <f>IFERROR(((+'Sim_Dm_MIP(IxI)'!AB12/'MIP(IxI)_TFEVP'!AB12)-1)*100,0)</f>
        <v>-2.9976021664879227E-13</v>
      </c>
      <c r="AC12" s="247">
        <f>IFERROR(((+'Sim_Dm_MIP(IxI)'!AC12/'MIP(IxI)_TFEVP'!AC12)-1)*100,0)</f>
        <v>-2.2204460492503131E-13</v>
      </c>
      <c r="AD12" s="247">
        <f>IFERROR(((+'Sim_Dm_MIP(IxI)'!AD12/'MIP(IxI)_TFEVP'!AD12)-1)*100,0)</f>
        <v>-9.9920072216264089E-14</v>
      </c>
      <c r="AE12" s="247">
        <f>IFERROR(((+'Sim_Dm_MIP(IxI)'!AE12/'MIP(IxI)_TFEVP'!AE12)-1)*100,0)</f>
        <v>6.6613381477509392E-14</v>
      </c>
      <c r="AF12" s="247">
        <f>IFERROR(((+'Sim_Dm_MIP(IxI)'!AF12/'MIP(IxI)_TFEVP'!AF12)-1)*100,0)</f>
        <v>3.3306690738754696E-13</v>
      </c>
      <c r="AG12" s="247">
        <f>IFERROR(((+'Sim_Dm_MIP(IxI)'!AG12/'MIP(IxI)_TFEVP'!AG12)-1)*100,0)</f>
        <v>-4.4408920985006262E-13</v>
      </c>
      <c r="AH12" s="247">
        <f>IFERROR(((+'Sim_Dm_MIP(IxI)'!AH12/'MIP(IxI)_TFEVP'!AH12)-1)*100,0)</f>
        <v>3.7747582837255322E-13</v>
      </c>
      <c r="AI12" s="247">
        <f>IFERROR(((+'Sim_Dm_MIP(IxI)'!AI12/'MIP(IxI)_TFEVP'!AI12)-1)*100,0)</f>
        <v>1.3322676295501878E-13</v>
      </c>
      <c r="AJ12" s="247">
        <f>IFERROR(((+'Sim_Dm_MIP(IxI)'!AJ12/'MIP(IxI)_TFEVP'!AJ12)-1)*100,0)</f>
        <v>0</v>
      </c>
      <c r="AK12" s="247">
        <f>IFERROR(((+'Sim_Dm_MIP(IxI)'!AK12/'MIP(IxI)_TFEVP'!AK12)-1)*100,0)</f>
        <v>-2.886579864025407E-13</v>
      </c>
      <c r="AL12" s="247">
        <f>IFERROR(((+'Sim_Dm_MIP(IxI)'!AL12/'MIP(IxI)_TFEVP'!AL12)-1)*100,0)</f>
        <v>-4.4408920985006262E-14</v>
      </c>
      <c r="AM12" s="247">
        <f>IFERROR(((+'Sim_Dm_MIP(IxI)'!AM12/'MIP(IxI)_TFEVP'!AM12)-1)*100,0)</f>
        <v>2.2204460492503131E-13</v>
      </c>
      <c r="AN12" s="247">
        <f>IFERROR(((+'Sim_Dm_MIP(IxI)'!AN12/'MIP(IxI)_TFEVP'!AN12)-1)*100,0)</f>
        <v>1.3322676295501878E-13</v>
      </c>
      <c r="AO12" s="247">
        <f>IFERROR(((+'Sim_Dm_MIP(IxI)'!AO12/'MIP(IxI)_TFEVP'!AO12)-1)*100,0)</f>
        <v>-2.2204460492503131E-13</v>
      </c>
      <c r="AP12" s="247">
        <f>IFERROR(((+'Sim_Dm_MIP(IxI)'!AP12/'MIP(IxI)_TFEVP'!AP12)-1)*100,0)</f>
        <v>-1.4432899320127035E-13</v>
      </c>
      <c r="AQ12" s="247">
        <f>IFERROR(((+'Sim_Dm_MIP(IxI)'!AQ12/'MIP(IxI)_TFEVP'!AQ12)-1)*100,0)</f>
        <v>-3.6637359812630166E-13</v>
      </c>
      <c r="AR12" s="247">
        <f>IFERROR(((+'Sim_Dm_MIP(IxI)'!AR12/'MIP(IxI)_TFEVP'!AR12)-1)*100,0)</f>
        <v>-1.2212453270876722E-13</v>
      </c>
      <c r="AS12" s="247">
        <f>IFERROR(((+'Sim_Dm_MIP(IxI)'!AS12/'MIP(IxI)_TFEVP'!AS12)-1)*100,0)</f>
        <v>1.9984014443252818E-13</v>
      </c>
      <c r="AT12" s="247">
        <f>IFERROR(((+'Sim_Dm_MIP(IxI)'!AT12/'MIP(IxI)_TFEVP'!AT12)-1)*100,0)</f>
        <v>-2.1094237467877974E-13</v>
      </c>
      <c r="AU12" s="247">
        <f>IFERROR(((+'Sim_Dm_MIP(IxI)'!AU12/'MIP(IxI)_TFEVP'!AU12)-1)*100,0)</f>
        <v>-3.5527136788005009E-13</v>
      </c>
      <c r="AV12" s="247">
        <f>IFERROR(((+'Sim_Dm_MIP(IxI)'!AV12/'MIP(IxI)_TFEVP'!AV12)-1)*100,0)</f>
        <v>-2.6645352591003757E-13</v>
      </c>
      <c r="AW12" s="247">
        <f>IFERROR(((+'Sim_Dm_MIP(IxI)'!AW12/'MIP(IxI)_TFEVP'!AW12)-1)*100,0)</f>
        <v>1.7763568394002505E-13</v>
      </c>
      <c r="AX12" s="247">
        <f>IFERROR(((+'Sim_Dm_MIP(IxI)'!AX12/'MIP(IxI)_TFEVP'!AX12)-1)*100,0)</f>
        <v>2.2204460492503131E-14</v>
      </c>
      <c r="AY12" s="247">
        <f>IFERROR(((+'Sim_Dm_MIP(IxI)'!AY12/'MIP(IxI)_TFEVP'!AY12)-1)*100,0)</f>
        <v>4.4408920985006262E-14</v>
      </c>
      <c r="AZ12" s="247">
        <f>IFERROR(((+'Sim_Dm_MIP(IxI)'!AZ12/'MIP(IxI)_TFEVP'!AZ12)-1)*100,0)</f>
        <v>-2.55351295663786E-13</v>
      </c>
      <c r="BA12" s="247">
        <f>IFERROR(((+'Sim_Dm_MIP(IxI)'!BA12/'MIP(IxI)_TFEVP'!BA12)-1)*100,0)</f>
        <v>-2.9976021664879227E-13</v>
      </c>
      <c r="BB12" s="247">
        <f>IFERROR(((+'Sim_Dm_MIP(IxI)'!BB12/'MIP(IxI)_TFEVP'!BB12)-1)*100,0)</f>
        <v>1.3322676295501878E-13</v>
      </c>
      <c r="BC12" s="247">
        <f>IFERROR(((+'Sim_Dm_MIP(IxI)'!BC12/'MIP(IxI)_TFEVP'!BC12)-1)*100,0)</f>
        <v>1.1102230246251565E-13</v>
      </c>
      <c r="BD12" s="247">
        <f>IFERROR(((+'Sim_Dm_MIP(IxI)'!BD12/'MIP(IxI)_TFEVP'!BD12)-1)*100,0)</f>
        <v>-3.4416913763379853E-13</v>
      </c>
      <c r="BE12" s="247">
        <f>IFERROR(((+'Sim_Dm_MIP(IxI)'!BE12/'MIP(IxI)_TFEVP'!BE12)-1)*100,0)</f>
        <v>-3.3306690738754696E-13</v>
      </c>
      <c r="BF12" s="247">
        <f>IFERROR(((+'Sim_Dm_MIP(IxI)'!BF12/'MIP(IxI)_TFEVP'!BF12)-1)*100,0)</f>
        <v>2.2204460492503131E-13</v>
      </c>
      <c r="BG12" s="247">
        <f>IFERROR(((+'Sim_Dm_MIP(IxI)'!BG12/'MIP(IxI)_TFEVP'!BG12)-1)*100,0)</f>
        <v>-1.4432899320127035E-13</v>
      </c>
      <c r="BH12" s="247">
        <f>IFERROR(((+'Sim_Dm_MIP(IxI)'!BH12/'MIP(IxI)_TFEVP'!BH12)-1)*100,0)</f>
        <v>-2.886579864025407E-13</v>
      </c>
      <c r="BI12" s="247">
        <f>IFERROR(((+'Sim_Dm_MIP(IxI)'!BI12/'MIP(IxI)_TFEVP'!BI12)-1)*100,0)</f>
        <v>-2.3314683517128287E-13</v>
      </c>
      <c r="BJ12" s="247">
        <f>IFERROR(((+'Sim_Dm_MIP(IxI)'!BJ12/'MIP(IxI)_TFEVP'!BJ12)-1)*100,0)</f>
        <v>2.6645352591003757E-13</v>
      </c>
      <c r="BK12" s="247">
        <f>IFERROR(((+'Sim_Dm_MIP(IxI)'!BK12/'MIP(IxI)_TFEVP'!BK12)-1)*100,0)</f>
        <v>-1.8873791418627661E-13</v>
      </c>
      <c r="BL12" s="247">
        <f>IFERROR(((+'Sim_Dm_MIP(IxI)'!BL12/'MIP(IxI)_TFEVP'!BL12)-1)*100,0)</f>
        <v>1.9984014443252818E-13</v>
      </c>
      <c r="BM12" s="247">
        <f>IFERROR(((+'Sim_Dm_MIP(IxI)'!BM12/'MIP(IxI)_TFEVP'!BM12)-1)*100,0)</f>
        <v>0</v>
      </c>
      <c r="BN12" s="247">
        <f>IFERROR(((+'Sim_Dm_MIP(IxI)'!BN12/'MIP(IxI)_TFEVP'!BN12)-1)*100,0)</f>
        <v>8.8817841970012523E-14</v>
      </c>
      <c r="BO12" s="247">
        <f>IFERROR(((+'Sim_Dm_MIP(IxI)'!BO12/'MIP(IxI)_TFEVP'!BO12)-1)*100,0)</f>
        <v>-2.886579864025407E-13</v>
      </c>
      <c r="BP12" s="247">
        <f>IFERROR(((+'Sim_Dm_MIP(IxI)'!BP12/'MIP(IxI)_TFEVP'!BP12)-1)*100,0)</f>
        <v>1.9984014443252818E-13</v>
      </c>
      <c r="BQ12" s="247">
        <f>IFERROR(((+'Sim_Dm_MIP(IxI)'!BQ12/'MIP(IxI)_TFEVP'!BQ12)-1)*100,0)</f>
        <v>-2.9976021664879227E-13</v>
      </c>
      <c r="BR12" s="247">
        <f>IFERROR(((+'Sim_Dm_MIP(IxI)'!BR12/'MIP(IxI)_TFEVP'!BR12)-1)*100,0)</f>
        <v>-7.7715611723760958E-14</v>
      </c>
      <c r="BS12" s="247">
        <f>IFERROR(((+'Sim_Dm_MIP(IxI)'!BS12/'MIP(IxI)_TFEVP'!BS12)-1)*100,0)</f>
        <v>-3.3306690738754696E-14</v>
      </c>
      <c r="BT12" s="247">
        <f>IFERROR(((+'Sim_Dm_MIP(IxI)'!BT12/'MIP(IxI)_TFEVP'!BT12)-1)*100,0)</f>
        <v>-2.4424906541753444E-13</v>
      </c>
      <c r="BU12" s="247">
        <f>IFERROR(((+'Sim_Dm_MIP(IxI)'!BU12/'MIP(IxI)_TFEVP'!BU12)-1)*100,0)</f>
        <v>4.2188474935755949E-13</v>
      </c>
      <c r="BV12" s="247">
        <f>IFERROR(((+'Sim_Dm_MIP(IxI)'!BV12/'MIP(IxI)_TFEVP'!BV12)-1)*100,0)</f>
        <v>3.7747582837255322E-13</v>
      </c>
      <c r="BW12" s="247">
        <f>IFERROR(((+'Sim_Dm_MIP(IxI)'!BW12/'MIP(IxI)_TFEVP'!BW12)-1)*100,0)</f>
        <v>4.4408920985006262E-14</v>
      </c>
      <c r="BX12" s="247">
        <f>IFERROR(((+'Sim_Dm_MIP(IxI)'!BX12/'MIP(IxI)_TFEVP'!BX12)-1)*100,0)</f>
        <v>1.5543122344752192E-13</v>
      </c>
      <c r="BY12" s="247">
        <f>IFERROR(((+'Sim_Dm_MIP(IxI)'!BY12/'MIP(IxI)_TFEVP'!BY12)-1)*100,0)</f>
        <v>-6.6613381477509392E-14</v>
      </c>
      <c r="BZ12" s="247">
        <f>IFERROR(((+'Sim_Dm_MIP(IxI)'!BZ12/'MIP(IxI)_TFEVP'!BZ12)-1)*100,0)</f>
        <v>4.4408920985006262E-14</v>
      </c>
      <c r="CA12" s="265">
        <f>IFERROR(((+'Sim_Dm_MIP(IxI)'!CA12/'MIP(IxI)_TFEVP'!CA12)-1)*100,0)</f>
        <v>0</v>
      </c>
      <c r="CB12" s="256">
        <f>IFERROR(((+'Sim_Dm_MIP(IxI)'!CB12/'MIP(IxI)_TFEVP'!CB12)-1)*100,0)</f>
        <v>-4.9960036108132044E-13</v>
      </c>
      <c r="CC12" s="246">
        <f>IFERROR(((+'Sim_Dm_MIP(IxI)'!CC12/'MIP(IxI)_TFEVP'!CC12)-1)*100,0)</f>
        <v>0</v>
      </c>
      <c r="CD12" s="247">
        <f>IFERROR(((+'Sim_Dm_MIP(IxI)'!CD12/'MIP(IxI)_TFEVP'!CD12)-1)*100,0)</f>
        <v>0</v>
      </c>
      <c r="CE12" s="247">
        <f>IFERROR(((+'Sim_Dm_MIP(IxI)'!CE12/'MIP(IxI)_TFEVP'!CE12)-1)*100,0)</f>
        <v>0</v>
      </c>
      <c r="CF12" s="247">
        <f>IFERROR(((+'Sim_Dm_MIP(IxI)'!CF12/'MIP(IxI)_TFEVP'!CF12)-1)*100,0)</f>
        <v>0</v>
      </c>
      <c r="CG12" s="247">
        <f>IFERROR(((+'Sim_Dm_MIP(IxI)'!CG12/'MIP(IxI)_TFEVP'!CG12)-1)*100,0)</f>
        <v>0</v>
      </c>
      <c r="CH12" s="248">
        <f>IFERROR(((+'Sim_Dm_MIP(IxI)'!CH12/'MIP(IxI)_TFEVP'!CH12)-1)*100,0)</f>
        <v>0</v>
      </c>
      <c r="CI12" s="279">
        <f>IFERROR(((+'Sim_Dm_MIP(IxI)'!CI12/'MIP(IxI)_TFEVP'!CI12)-1)*100,0)</f>
        <v>-1.2212453270876722E-13</v>
      </c>
    </row>
    <row r="13" spans="1:93" ht="19.5" x14ac:dyDescent="0.25">
      <c r="A13" s="30"/>
      <c r="B13" s="42" t="s">
        <v>4</v>
      </c>
      <c r="C13" s="43" t="s">
        <v>115</v>
      </c>
      <c r="D13" s="246">
        <f>IFERROR(((+'Sim_Dm_MIP(IxI)'!D13/'MIP(IxI)_TFEVP'!D13)-1)*100,0)</f>
        <v>4.4408920985006262E-14</v>
      </c>
      <c r="E13" s="247">
        <f>IFERROR(((+'Sim_Dm_MIP(IxI)'!E13/'MIP(IxI)_TFEVP'!E13)-1)*100,0)</f>
        <v>-1.1102230246251565E-13</v>
      </c>
      <c r="F13" s="247">
        <f>IFERROR(((+'Sim_Dm_MIP(IxI)'!F13/'MIP(IxI)_TFEVP'!F13)-1)*100,0)</f>
        <v>2.6645352591003757E-13</v>
      </c>
      <c r="G13" s="247">
        <f>IFERROR(((+'Sim_Dm_MIP(IxI)'!G13/'MIP(IxI)_TFEVP'!G13)-1)*100,0)</f>
        <v>-2.9976021664879227E-13</v>
      </c>
      <c r="H13" s="247">
        <f>IFERROR(((+'Sim_Dm_MIP(IxI)'!H13/'MIP(IxI)_TFEVP'!H13)-1)*100,0)</f>
        <v>1.7763568394002505E-13</v>
      </c>
      <c r="I13" s="247">
        <f>IFERROR(((+'Sim_Dm_MIP(IxI)'!I13/'MIP(IxI)_TFEVP'!I13)-1)*100,0)</f>
        <v>-3.7747582837255322E-13</v>
      </c>
      <c r="J13" s="247">
        <f>IFERROR(((+'Sim_Dm_MIP(IxI)'!J13/'MIP(IxI)_TFEVP'!J13)-1)*100,0)</f>
        <v>1.3322676295501878E-13</v>
      </c>
      <c r="K13" s="247">
        <f>IFERROR(((+'Sim_Dm_MIP(IxI)'!K13/'MIP(IxI)_TFEVP'!K13)-1)*100,0)</f>
        <v>-2.55351295663786E-13</v>
      </c>
      <c r="L13" s="247">
        <f>IFERROR(((+'Sim_Dm_MIP(IxI)'!L13/'MIP(IxI)_TFEVP'!L13)-1)*100,0)</f>
        <v>2.4424906541753444E-13</v>
      </c>
      <c r="M13" s="247">
        <f>IFERROR(((+'Sim_Dm_MIP(IxI)'!M13/'MIP(IxI)_TFEVP'!M13)-1)*100,0)</f>
        <v>1.7763568394002505E-13</v>
      </c>
      <c r="N13" s="247">
        <f>IFERROR(((+'Sim_Dm_MIP(IxI)'!N13/'MIP(IxI)_TFEVP'!N13)-1)*100,0)</f>
        <v>1.3322676295501878E-13</v>
      </c>
      <c r="O13" s="247">
        <f>IFERROR(((+'Sim_Dm_MIP(IxI)'!O13/'MIP(IxI)_TFEVP'!O13)-1)*100,0)</f>
        <v>-3.3306690738754696E-13</v>
      </c>
      <c r="P13" s="247">
        <f>IFERROR(((+'Sim_Dm_MIP(IxI)'!P13/'MIP(IxI)_TFEVP'!P13)-1)*100,0)</f>
        <v>4.4408920985006262E-14</v>
      </c>
      <c r="Q13" s="247">
        <f>IFERROR(((+'Sim_Dm_MIP(IxI)'!Q13/'MIP(IxI)_TFEVP'!Q13)-1)*100,0)</f>
        <v>-8.8817841970012523E-14</v>
      </c>
      <c r="R13" s="247">
        <f>IFERROR(((+'Sim_Dm_MIP(IxI)'!R13/'MIP(IxI)_TFEVP'!R13)-1)*100,0)</f>
        <v>7.1054273576010019E-13</v>
      </c>
      <c r="S13" s="247">
        <f>IFERROR(((+'Sim_Dm_MIP(IxI)'!S13/'MIP(IxI)_TFEVP'!S13)-1)*100,0)</f>
        <v>1.5543122344752192E-13</v>
      </c>
      <c r="T13" s="247">
        <f>IFERROR(((+'Sim_Dm_MIP(IxI)'!T13/'MIP(IxI)_TFEVP'!T13)-1)*100,0)</f>
        <v>-3.3306690738754696E-14</v>
      </c>
      <c r="U13" s="247">
        <f>IFERROR(((+'Sim_Dm_MIP(IxI)'!U13/'MIP(IxI)_TFEVP'!U13)-1)*100,0)</f>
        <v>-2.2204460492503131E-14</v>
      </c>
      <c r="V13" s="247">
        <f>IFERROR(((+'Sim_Dm_MIP(IxI)'!V13/'MIP(IxI)_TFEVP'!V13)-1)*100,0)</f>
        <v>-4.5519144009631418E-13</v>
      </c>
      <c r="W13" s="247">
        <f>IFERROR(((+'Sim_Dm_MIP(IxI)'!W13/'MIP(IxI)_TFEVP'!W13)-1)*100,0)</f>
        <v>2.4424906541753444E-13</v>
      </c>
      <c r="X13" s="247">
        <f>IFERROR(((+'Sim_Dm_MIP(IxI)'!X13/'MIP(IxI)_TFEVP'!X13)-1)*100,0)</f>
        <v>-3.7747582837255322E-13</v>
      </c>
      <c r="Y13" s="247">
        <f>IFERROR(((+'Sim_Dm_MIP(IxI)'!Y13/'MIP(IxI)_TFEVP'!Y13)-1)*100,0)</f>
        <v>-2.4424906541753444E-13</v>
      </c>
      <c r="Z13" s="247">
        <f>IFERROR(((+'Sim_Dm_MIP(IxI)'!Z13/'MIP(IxI)_TFEVP'!Z13)-1)*100,0)</f>
        <v>-4.4408920985006262E-13</v>
      </c>
      <c r="AA13" s="247">
        <f>IFERROR(((+'Sim_Dm_MIP(IxI)'!AA13/'MIP(IxI)_TFEVP'!AA13)-1)*100,0)</f>
        <v>-3.3306690738754696E-14</v>
      </c>
      <c r="AB13" s="247">
        <f>IFERROR(((+'Sim_Dm_MIP(IxI)'!AB13/'MIP(IxI)_TFEVP'!AB13)-1)*100,0)</f>
        <v>8.8817841970012523E-14</v>
      </c>
      <c r="AC13" s="247">
        <f>IFERROR(((+'Sim_Dm_MIP(IxI)'!AC13/'MIP(IxI)_TFEVP'!AC13)-1)*100,0)</f>
        <v>-1.4432899320127035E-13</v>
      </c>
      <c r="AD13" s="247">
        <f>IFERROR(((+'Sim_Dm_MIP(IxI)'!AD13/'MIP(IxI)_TFEVP'!AD13)-1)*100,0)</f>
        <v>-1.2212453270876722E-13</v>
      </c>
      <c r="AE13" s="247">
        <f>IFERROR(((+'Sim_Dm_MIP(IxI)'!AE13/'MIP(IxI)_TFEVP'!AE13)-1)*100,0)</f>
        <v>-1.1102230246251565E-14</v>
      </c>
      <c r="AF13" s="247">
        <f>IFERROR(((+'Sim_Dm_MIP(IxI)'!AF13/'MIP(IxI)_TFEVP'!AF13)-1)*100,0)</f>
        <v>4.2188474935755949E-13</v>
      </c>
      <c r="AG13" s="247">
        <f>IFERROR(((+'Sim_Dm_MIP(IxI)'!AG13/'MIP(IxI)_TFEVP'!AG13)-1)*100,0)</f>
        <v>2.6645352591003757E-13</v>
      </c>
      <c r="AH13" s="247">
        <f>IFERROR(((+'Sim_Dm_MIP(IxI)'!AH13/'MIP(IxI)_TFEVP'!AH13)-1)*100,0)</f>
        <v>3.9968028886505635E-13</v>
      </c>
      <c r="AI13" s="247">
        <f>IFERROR(((+'Sim_Dm_MIP(IxI)'!AI13/'MIP(IxI)_TFEVP'!AI13)-1)*100,0)</f>
        <v>-1.4432899320127035E-13</v>
      </c>
      <c r="AJ13" s="247">
        <f>IFERROR(((+'Sim_Dm_MIP(IxI)'!AJ13/'MIP(IxI)_TFEVP'!AJ13)-1)*100,0)</f>
        <v>0</v>
      </c>
      <c r="AK13" s="247">
        <f>IFERROR(((+'Sim_Dm_MIP(IxI)'!AK13/'MIP(IxI)_TFEVP'!AK13)-1)*100,0)</f>
        <v>-9.9920072216264089E-14</v>
      </c>
      <c r="AL13" s="247">
        <f>IFERROR(((+'Sim_Dm_MIP(IxI)'!AL13/'MIP(IxI)_TFEVP'!AL13)-1)*100,0)</f>
        <v>6.6613381477509392E-14</v>
      </c>
      <c r="AM13" s="247">
        <f>IFERROR(((+'Sim_Dm_MIP(IxI)'!AM13/'MIP(IxI)_TFEVP'!AM13)-1)*100,0)</f>
        <v>1.3322676295501878E-13</v>
      </c>
      <c r="AN13" s="247">
        <f>IFERROR(((+'Sim_Dm_MIP(IxI)'!AN13/'MIP(IxI)_TFEVP'!AN13)-1)*100,0)</f>
        <v>-1.1102230246251565E-13</v>
      </c>
      <c r="AO13" s="247">
        <f>IFERROR(((+'Sim_Dm_MIP(IxI)'!AO13/'MIP(IxI)_TFEVP'!AO13)-1)*100,0)</f>
        <v>2.4424906541753444E-13</v>
      </c>
      <c r="AP13" s="247">
        <f>IFERROR(((+'Sim_Dm_MIP(IxI)'!AP13/'MIP(IxI)_TFEVP'!AP13)-1)*100,0)</f>
        <v>-4.4408920985006262E-13</v>
      </c>
      <c r="AQ13" s="247">
        <f>IFERROR(((+'Sim_Dm_MIP(IxI)'!AQ13/'MIP(IxI)_TFEVP'!AQ13)-1)*100,0)</f>
        <v>2.2204460492503131E-14</v>
      </c>
      <c r="AR13" s="247">
        <f>IFERROR(((+'Sim_Dm_MIP(IxI)'!AR13/'MIP(IxI)_TFEVP'!AR13)-1)*100,0)</f>
        <v>-7.3274719625260332E-13</v>
      </c>
      <c r="AS13" s="247">
        <f>IFERROR(((+'Sim_Dm_MIP(IxI)'!AS13/'MIP(IxI)_TFEVP'!AS13)-1)*100,0)</f>
        <v>6.6613381477509392E-14</v>
      </c>
      <c r="AT13" s="247">
        <f>IFERROR(((+'Sim_Dm_MIP(IxI)'!AT13/'MIP(IxI)_TFEVP'!AT13)-1)*100,0)</f>
        <v>-3.3306690738754696E-14</v>
      </c>
      <c r="AU13" s="247">
        <f>IFERROR(((+'Sim_Dm_MIP(IxI)'!AU13/'MIP(IxI)_TFEVP'!AU13)-1)*100,0)</f>
        <v>-3.3306690738754696E-13</v>
      </c>
      <c r="AV13" s="247">
        <f>IFERROR(((+'Sim_Dm_MIP(IxI)'!AV13/'MIP(IxI)_TFEVP'!AV13)-1)*100,0)</f>
        <v>1.3322676295501878E-13</v>
      </c>
      <c r="AW13" s="247">
        <f>IFERROR(((+'Sim_Dm_MIP(IxI)'!AW13/'MIP(IxI)_TFEVP'!AW13)-1)*100,0)</f>
        <v>-1.6653345369377348E-13</v>
      </c>
      <c r="AX13" s="247">
        <f>IFERROR(((+'Sim_Dm_MIP(IxI)'!AX13/'MIP(IxI)_TFEVP'!AX13)-1)*100,0)</f>
        <v>6.6613381477509392E-13</v>
      </c>
      <c r="AY13" s="247">
        <f>IFERROR(((+'Sim_Dm_MIP(IxI)'!AY13/'MIP(IxI)_TFEVP'!AY13)-1)*100,0)</f>
        <v>2.6645352591003757E-13</v>
      </c>
      <c r="AZ13" s="247">
        <f>IFERROR(((+'Sim_Dm_MIP(IxI)'!AZ13/'MIP(IxI)_TFEVP'!AZ13)-1)*100,0)</f>
        <v>1.9984014443252818E-13</v>
      </c>
      <c r="BA13" s="247">
        <f>IFERROR(((+'Sim_Dm_MIP(IxI)'!BA13/'MIP(IxI)_TFEVP'!BA13)-1)*100,0)</f>
        <v>6.6613381477509392E-14</v>
      </c>
      <c r="BB13" s="247">
        <f>IFERROR(((+'Sim_Dm_MIP(IxI)'!BB13/'MIP(IxI)_TFEVP'!BB13)-1)*100,0)</f>
        <v>-1.5543122344752192E-13</v>
      </c>
      <c r="BC13" s="247">
        <f>IFERROR(((+'Sim_Dm_MIP(IxI)'!BC13/'MIP(IxI)_TFEVP'!BC13)-1)*100,0)</f>
        <v>3.5527136788005009E-13</v>
      </c>
      <c r="BD13" s="247">
        <f>IFERROR(((+'Sim_Dm_MIP(IxI)'!BD13/'MIP(IxI)_TFEVP'!BD13)-1)*100,0)</f>
        <v>6.6613381477509392E-14</v>
      </c>
      <c r="BE13" s="247">
        <f>IFERROR(((+'Sim_Dm_MIP(IxI)'!BE13/'MIP(IxI)_TFEVP'!BE13)-1)*100,0)</f>
        <v>-1.6653345369377348E-13</v>
      </c>
      <c r="BF13" s="247">
        <f>IFERROR(((+'Sim_Dm_MIP(IxI)'!BF13/'MIP(IxI)_TFEVP'!BF13)-1)*100,0)</f>
        <v>2.2204460492503131E-13</v>
      </c>
      <c r="BG13" s="247">
        <f>IFERROR(((+'Sim_Dm_MIP(IxI)'!BG13/'MIP(IxI)_TFEVP'!BG13)-1)*100,0)</f>
        <v>-1.2212453270876722E-13</v>
      </c>
      <c r="BH13" s="247">
        <f>IFERROR(((+'Sim_Dm_MIP(IxI)'!BH13/'MIP(IxI)_TFEVP'!BH13)-1)*100,0)</f>
        <v>-1.1102230246251565E-13</v>
      </c>
      <c r="BI13" s="247">
        <f>IFERROR(((+'Sim_Dm_MIP(IxI)'!BI13/'MIP(IxI)_TFEVP'!BI13)-1)*100,0)</f>
        <v>1.9984014443252818E-13</v>
      </c>
      <c r="BJ13" s="247">
        <f>IFERROR(((+'Sim_Dm_MIP(IxI)'!BJ13/'MIP(IxI)_TFEVP'!BJ13)-1)*100,0)</f>
        <v>-4.4408920985006262E-14</v>
      </c>
      <c r="BK13" s="247">
        <f>IFERROR(((+'Sim_Dm_MIP(IxI)'!BK13/'MIP(IxI)_TFEVP'!BK13)-1)*100,0)</f>
        <v>-1.2212453270876722E-13</v>
      </c>
      <c r="BL13" s="247">
        <f>IFERROR(((+'Sim_Dm_MIP(IxI)'!BL13/'MIP(IxI)_TFEVP'!BL13)-1)*100,0)</f>
        <v>-8.8817841970012523E-14</v>
      </c>
      <c r="BM13" s="247">
        <f>IFERROR(((+'Sim_Dm_MIP(IxI)'!BM13/'MIP(IxI)_TFEVP'!BM13)-1)*100,0)</f>
        <v>2.2204460492503131E-14</v>
      </c>
      <c r="BN13" s="247">
        <f>IFERROR(((+'Sim_Dm_MIP(IxI)'!BN13/'MIP(IxI)_TFEVP'!BN13)-1)*100,0)</f>
        <v>-1.1102230246251565E-13</v>
      </c>
      <c r="BO13" s="247">
        <f>IFERROR(((+'Sim_Dm_MIP(IxI)'!BO13/'MIP(IxI)_TFEVP'!BO13)-1)*100,0)</f>
        <v>-3.4416913763379853E-13</v>
      </c>
      <c r="BP13" s="247">
        <f>IFERROR(((+'Sim_Dm_MIP(IxI)'!BP13/'MIP(IxI)_TFEVP'!BP13)-1)*100,0)</f>
        <v>-9.9920072216264089E-14</v>
      </c>
      <c r="BQ13" s="247">
        <f>IFERROR(((+'Sim_Dm_MIP(IxI)'!BQ13/'MIP(IxI)_TFEVP'!BQ13)-1)*100,0)</f>
        <v>2.2204460492503131E-14</v>
      </c>
      <c r="BR13" s="247">
        <f>IFERROR(((+'Sim_Dm_MIP(IxI)'!BR13/'MIP(IxI)_TFEVP'!BR13)-1)*100,0)</f>
        <v>-4.4408920985006262E-13</v>
      </c>
      <c r="BS13" s="247">
        <f>IFERROR(((+'Sim_Dm_MIP(IxI)'!BS13/'MIP(IxI)_TFEVP'!BS13)-1)*100,0)</f>
        <v>-1.9984014443252818E-13</v>
      </c>
      <c r="BT13" s="247">
        <f>IFERROR(((+'Sim_Dm_MIP(IxI)'!BT13/'MIP(IxI)_TFEVP'!BT13)-1)*100,0)</f>
        <v>-3.3306690738754696E-13</v>
      </c>
      <c r="BU13" s="247">
        <f>IFERROR(((+'Sim_Dm_MIP(IxI)'!BU13/'MIP(IxI)_TFEVP'!BU13)-1)*100,0)</f>
        <v>4.2188474935755949E-13</v>
      </c>
      <c r="BV13" s="247">
        <f>IFERROR(((+'Sim_Dm_MIP(IxI)'!BV13/'MIP(IxI)_TFEVP'!BV13)-1)*100,0)</f>
        <v>2.886579864025407E-13</v>
      </c>
      <c r="BW13" s="247">
        <f>IFERROR(((+'Sim_Dm_MIP(IxI)'!BW13/'MIP(IxI)_TFEVP'!BW13)-1)*100,0)</f>
        <v>-4.3298697960381105E-13</v>
      </c>
      <c r="BX13" s="247">
        <f>IFERROR(((+'Sim_Dm_MIP(IxI)'!BX13/'MIP(IxI)_TFEVP'!BX13)-1)*100,0)</f>
        <v>4.8849813083506888E-13</v>
      </c>
      <c r="BY13" s="247">
        <f>IFERROR(((+'Sim_Dm_MIP(IxI)'!BY13/'MIP(IxI)_TFEVP'!BY13)-1)*100,0)</f>
        <v>-2.7755575615628914E-13</v>
      </c>
      <c r="BZ13" s="247">
        <f>IFERROR(((+'Sim_Dm_MIP(IxI)'!BZ13/'MIP(IxI)_TFEVP'!BZ13)-1)*100,0)</f>
        <v>-4.5519144009631418E-13</v>
      </c>
      <c r="CA13" s="265">
        <f>IFERROR(((+'Sim_Dm_MIP(IxI)'!CA13/'MIP(IxI)_TFEVP'!CA13)-1)*100,0)</f>
        <v>0</v>
      </c>
      <c r="CB13" s="256">
        <f>IFERROR(((+'Sim_Dm_MIP(IxI)'!CB13/'MIP(IxI)_TFEVP'!CB13)-1)*100,0)</f>
        <v>2.2204460492503131E-14</v>
      </c>
      <c r="CC13" s="246">
        <f>IFERROR(((+'Sim_Dm_MIP(IxI)'!CC13/'MIP(IxI)_TFEVP'!CC13)-1)*100,0)</f>
        <v>0</v>
      </c>
      <c r="CD13" s="247">
        <f>IFERROR(((+'Sim_Dm_MIP(IxI)'!CD13/'MIP(IxI)_TFEVP'!CD13)-1)*100,0)</f>
        <v>0</v>
      </c>
      <c r="CE13" s="247">
        <f>IFERROR(((+'Sim_Dm_MIP(IxI)'!CE13/'MIP(IxI)_TFEVP'!CE13)-1)*100,0)</f>
        <v>0</v>
      </c>
      <c r="CF13" s="247">
        <f>IFERROR(((+'Sim_Dm_MIP(IxI)'!CF13/'MIP(IxI)_TFEVP'!CF13)-1)*100,0)</f>
        <v>0</v>
      </c>
      <c r="CG13" s="247">
        <f>IFERROR(((+'Sim_Dm_MIP(IxI)'!CG13/'MIP(IxI)_TFEVP'!CG13)-1)*100,0)</f>
        <v>0</v>
      </c>
      <c r="CH13" s="248">
        <f>IFERROR(((+'Sim_Dm_MIP(IxI)'!CH13/'MIP(IxI)_TFEVP'!CH13)-1)*100,0)</f>
        <v>0</v>
      </c>
      <c r="CI13" s="279">
        <f>IFERROR(((+'Sim_Dm_MIP(IxI)'!CI13/'MIP(IxI)_TFEVP'!CI13)-1)*100,0)</f>
        <v>-1.1102230246251565E-13</v>
      </c>
    </row>
    <row r="14" spans="1:93" ht="19.5" x14ac:dyDescent="0.25">
      <c r="A14" s="30"/>
      <c r="B14" s="42" t="s">
        <v>5</v>
      </c>
      <c r="C14" s="43" t="s">
        <v>116</v>
      </c>
      <c r="D14" s="246">
        <f>IFERROR(((+'Sim_Dm_MIP(IxI)'!D14/'MIP(IxI)_TFEVP'!D14)-1)*100,0)</f>
        <v>4.4408920985006262E-13</v>
      </c>
      <c r="E14" s="247">
        <f>IFERROR(((+'Sim_Dm_MIP(IxI)'!E14/'MIP(IxI)_TFEVP'!E14)-1)*100,0)</f>
        <v>2.4424906541753444E-13</v>
      </c>
      <c r="F14" s="247">
        <f>IFERROR(((+'Sim_Dm_MIP(IxI)'!F14/'MIP(IxI)_TFEVP'!F14)-1)*100,0)</f>
        <v>1.1102230246251565E-13</v>
      </c>
      <c r="G14" s="247">
        <f>IFERROR(((+'Sim_Dm_MIP(IxI)'!G14/'MIP(IxI)_TFEVP'!G14)-1)*100,0)</f>
        <v>-1.1102230246251565E-14</v>
      </c>
      <c r="H14" s="247">
        <f>IFERROR(((+'Sim_Dm_MIP(IxI)'!H14/'MIP(IxI)_TFEVP'!H14)-1)*100,0)</f>
        <v>-4.4408920985006262E-14</v>
      </c>
      <c r="I14" s="247">
        <f>IFERROR(((+'Sim_Dm_MIP(IxI)'!I14/'MIP(IxI)_TFEVP'!I14)-1)*100,0)</f>
        <v>-3.3306690738754696E-14</v>
      </c>
      <c r="J14" s="247">
        <f>IFERROR(((+'Sim_Dm_MIP(IxI)'!J14/'MIP(IxI)_TFEVP'!J14)-1)*100,0)</f>
        <v>-1.1102230246251565E-13</v>
      </c>
      <c r="K14" s="247">
        <f>IFERROR(((+'Sim_Dm_MIP(IxI)'!K14/'MIP(IxI)_TFEVP'!K14)-1)*100,0)</f>
        <v>-4.1078251911130792E-13</v>
      </c>
      <c r="L14" s="247">
        <f>IFERROR(((+'Sim_Dm_MIP(IxI)'!L14/'MIP(IxI)_TFEVP'!L14)-1)*100,0)</f>
        <v>2.2204460492503131E-14</v>
      </c>
      <c r="M14" s="247">
        <f>IFERROR(((+'Sim_Dm_MIP(IxI)'!M14/'MIP(IxI)_TFEVP'!M14)-1)*100,0)</f>
        <v>-2.2204460492503131E-14</v>
      </c>
      <c r="N14" s="247">
        <f>IFERROR(((+'Sim_Dm_MIP(IxI)'!N14/'MIP(IxI)_TFEVP'!N14)-1)*100,0)</f>
        <v>4.4408920985006262E-13</v>
      </c>
      <c r="O14" s="247">
        <f>IFERROR(((+'Sim_Dm_MIP(IxI)'!O14/'MIP(IxI)_TFEVP'!O14)-1)*100,0)</f>
        <v>2.2204460492503131E-14</v>
      </c>
      <c r="P14" s="247">
        <f>IFERROR(((+'Sim_Dm_MIP(IxI)'!P14/'MIP(IxI)_TFEVP'!P14)-1)*100,0)</f>
        <v>2.2204460492503131E-14</v>
      </c>
      <c r="Q14" s="247">
        <f>IFERROR(((+'Sim_Dm_MIP(IxI)'!Q14/'MIP(IxI)_TFEVP'!Q14)-1)*100,0)</f>
        <v>-4.3298697960381105E-13</v>
      </c>
      <c r="R14" s="247">
        <f>IFERROR(((+'Sim_Dm_MIP(IxI)'!R14/'MIP(IxI)_TFEVP'!R14)-1)*100,0)</f>
        <v>4.8849813083506888E-13</v>
      </c>
      <c r="S14" s="247">
        <f>IFERROR(((+'Sim_Dm_MIP(IxI)'!S14/'MIP(IxI)_TFEVP'!S14)-1)*100,0)</f>
        <v>-1.3322676295501878E-13</v>
      </c>
      <c r="T14" s="247">
        <f>IFERROR(((+'Sim_Dm_MIP(IxI)'!T14/'MIP(IxI)_TFEVP'!T14)-1)*100,0)</f>
        <v>2.2204460492503131E-13</v>
      </c>
      <c r="U14" s="247">
        <f>IFERROR(((+'Sim_Dm_MIP(IxI)'!U14/'MIP(IxI)_TFEVP'!U14)-1)*100,0)</f>
        <v>4.4408920985006262E-14</v>
      </c>
      <c r="V14" s="247">
        <f>IFERROR(((+'Sim_Dm_MIP(IxI)'!V14/'MIP(IxI)_TFEVP'!V14)-1)*100,0)</f>
        <v>-1.1102230246251565E-13</v>
      </c>
      <c r="W14" s="247">
        <f>IFERROR(((+'Sim_Dm_MIP(IxI)'!W14/'MIP(IxI)_TFEVP'!W14)-1)*100,0)</f>
        <v>3.3306690738754696E-13</v>
      </c>
      <c r="X14" s="247">
        <f>IFERROR(((+'Sim_Dm_MIP(IxI)'!X14/'MIP(IxI)_TFEVP'!X14)-1)*100,0)</f>
        <v>-1.6653345369377348E-13</v>
      </c>
      <c r="Y14" s="247">
        <f>IFERROR(((+'Sim_Dm_MIP(IxI)'!Y14/'MIP(IxI)_TFEVP'!Y14)-1)*100,0)</f>
        <v>6.6613381477509392E-14</v>
      </c>
      <c r="Z14" s="247">
        <f>IFERROR(((+'Sim_Dm_MIP(IxI)'!Z14/'MIP(IxI)_TFEVP'!Z14)-1)*100,0)</f>
        <v>6.6613381477509392E-14</v>
      </c>
      <c r="AA14" s="247">
        <f>IFERROR(((+'Sim_Dm_MIP(IxI)'!AA14/'MIP(IxI)_TFEVP'!AA14)-1)*100,0)</f>
        <v>-1.9984014443252818E-13</v>
      </c>
      <c r="AB14" s="247">
        <f>IFERROR(((+'Sim_Dm_MIP(IxI)'!AB14/'MIP(IxI)_TFEVP'!AB14)-1)*100,0)</f>
        <v>-5.5511151231257827E-14</v>
      </c>
      <c r="AC14" s="247">
        <f>IFERROR(((+'Sim_Dm_MIP(IxI)'!AC14/'MIP(IxI)_TFEVP'!AC14)-1)*100,0)</f>
        <v>-1.3322676295501878E-13</v>
      </c>
      <c r="AD14" s="247">
        <f>IFERROR(((+'Sim_Dm_MIP(IxI)'!AD14/'MIP(IxI)_TFEVP'!AD14)-1)*100,0)</f>
        <v>2.2204460492503131E-14</v>
      </c>
      <c r="AE14" s="247">
        <f>IFERROR(((+'Sim_Dm_MIP(IxI)'!AE14/'MIP(IxI)_TFEVP'!AE14)-1)*100,0)</f>
        <v>2.2204460492503131E-14</v>
      </c>
      <c r="AF14" s="247">
        <f>IFERROR(((+'Sim_Dm_MIP(IxI)'!AF14/'MIP(IxI)_TFEVP'!AF14)-1)*100,0)</f>
        <v>2.4424906541753444E-13</v>
      </c>
      <c r="AG14" s="247">
        <f>IFERROR(((+'Sim_Dm_MIP(IxI)'!AG14/'MIP(IxI)_TFEVP'!AG14)-1)*100,0)</f>
        <v>-3.8857805861880479E-13</v>
      </c>
      <c r="AH14" s="247">
        <f>IFERROR(((+'Sim_Dm_MIP(IxI)'!AH14/'MIP(IxI)_TFEVP'!AH14)-1)*100,0)</f>
        <v>6.8833827526759706E-13</v>
      </c>
      <c r="AI14" s="247">
        <f>IFERROR(((+'Sim_Dm_MIP(IxI)'!AI14/'MIP(IxI)_TFEVP'!AI14)-1)*100,0)</f>
        <v>2.2204460492503131E-14</v>
      </c>
      <c r="AJ14" s="247">
        <f>IFERROR(((+'Sim_Dm_MIP(IxI)'!AJ14/'MIP(IxI)_TFEVP'!AJ14)-1)*100,0)</f>
        <v>0</v>
      </c>
      <c r="AK14" s="247">
        <f>IFERROR(((+'Sim_Dm_MIP(IxI)'!AK14/'MIP(IxI)_TFEVP'!AK14)-1)*100,0)</f>
        <v>4.4408920985006262E-14</v>
      </c>
      <c r="AL14" s="247">
        <f>IFERROR(((+'Sim_Dm_MIP(IxI)'!AL14/'MIP(IxI)_TFEVP'!AL14)-1)*100,0)</f>
        <v>-2.6645352591003757E-13</v>
      </c>
      <c r="AM14" s="247">
        <f>IFERROR(((+'Sim_Dm_MIP(IxI)'!AM14/'MIP(IxI)_TFEVP'!AM14)-1)*100,0)</f>
        <v>4.2188474935755949E-13</v>
      </c>
      <c r="AN14" s="247">
        <f>IFERROR(((+'Sim_Dm_MIP(IxI)'!AN14/'MIP(IxI)_TFEVP'!AN14)-1)*100,0)</f>
        <v>1.7763568394002505E-13</v>
      </c>
      <c r="AO14" s="247">
        <f>IFERROR(((+'Sim_Dm_MIP(IxI)'!AO14/'MIP(IxI)_TFEVP'!AO14)-1)*100,0)</f>
        <v>-2.3314683517128287E-13</v>
      </c>
      <c r="AP14" s="247">
        <f>IFERROR(((+'Sim_Dm_MIP(IxI)'!AP14/'MIP(IxI)_TFEVP'!AP14)-1)*100,0)</f>
        <v>-1.1102230246251565E-13</v>
      </c>
      <c r="AQ14" s="247">
        <f>IFERROR(((+'Sim_Dm_MIP(IxI)'!AQ14/'MIP(IxI)_TFEVP'!AQ14)-1)*100,0)</f>
        <v>-3.9968028886505635E-13</v>
      </c>
      <c r="AR14" s="247">
        <f>IFERROR(((+'Sim_Dm_MIP(IxI)'!AR14/'MIP(IxI)_TFEVP'!AR14)-1)*100,0)</f>
        <v>-1.2212453270876722E-13</v>
      </c>
      <c r="AS14" s="247">
        <f>IFERROR(((+'Sim_Dm_MIP(IxI)'!AS14/'MIP(IxI)_TFEVP'!AS14)-1)*100,0)</f>
        <v>-2.2204460492503131E-14</v>
      </c>
      <c r="AT14" s="247">
        <f>IFERROR(((+'Sim_Dm_MIP(IxI)'!AT14/'MIP(IxI)_TFEVP'!AT14)-1)*100,0)</f>
        <v>1.1102230246251565E-13</v>
      </c>
      <c r="AU14" s="247">
        <f>IFERROR(((+'Sim_Dm_MIP(IxI)'!AU14/'MIP(IxI)_TFEVP'!AU14)-1)*100,0)</f>
        <v>-3.4416913763379853E-13</v>
      </c>
      <c r="AV14" s="247">
        <f>IFERROR(((+'Sim_Dm_MIP(IxI)'!AV14/'MIP(IxI)_TFEVP'!AV14)-1)*100,0)</f>
        <v>-2.9976021664879227E-13</v>
      </c>
      <c r="AW14" s="247">
        <f>IFERROR(((+'Sim_Dm_MIP(IxI)'!AW14/'MIP(IxI)_TFEVP'!AW14)-1)*100,0)</f>
        <v>0</v>
      </c>
      <c r="AX14" s="247">
        <f>IFERROR(((+'Sim_Dm_MIP(IxI)'!AX14/'MIP(IxI)_TFEVP'!AX14)-1)*100,0)</f>
        <v>-2.7755575615628914E-13</v>
      </c>
      <c r="AY14" s="247">
        <f>IFERROR(((+'Sim_Dm_MIP(IxI)'!AY14/'MIP(IxI)_TFEVP'!AY14)-1)*100,0)</f>
        <v>-3.1086244689504383E-13</v>
      </c>
      <c r="AZ14" s="247">
        <f>IFERROR(((+'Sim_Dm_MIP(IxI)'!AZ14/'MIP(IxI)_TFEVP'!AZ14)-1)*100,0)</f>
        <v>-5.5511151231257827E-14</v>
      </c>
      <c r="BA14" s="247">
        <f>IFERROR(((+'Sim_Dm_MIP(IxI)'!BA14/'MIP(IxI)_TFEVP'!BA14)-1)*100,0)</f>
        <v>-1.6653345369377348E-13</v>
      </c>
      <c r="BB14" s="247">
        <f>IFERROR(((+'Sim_Dm_MIP(IxI)'!BB14/'MIP(IxI)_TFEVP'!BB14)-1)*100,0)</f>
        <v>-1.4432899320127035E-13</v>
      </c>
      <c r="BC14" s="247">
        <f>IFERROR(((+'Sim_Dm_MIP(IxI)'!BC14/'MIP(IxI)_TFEVP'!BC14)-1)*100,0)</f>
        <v>-2.2204460492503131E-14</v>
      </c>
      <c r="BD14" s="247">
        <f>IFERROR(((+'Sim_Dm_MIP(IxI)'!BD14/'MIP(IxI)_TFEVP'!BD14)-1)*100,0)</f>
        <v>-2.886579864025407E-13</v>
      </c>
      <c r="BE14" s="247">
        <f>IFERROR(((+'Sim_Dm_MIP(IxI)'!BE14/'MIP(IxI)_TFEVP'!BE14)-1)*100,0)</f>
        <v>-2.2204460492503131E-13</v>
      </c>
      <c r="BF14" s="247">
        <f>IFERROR(((+'Sim_Dm_MIP(IxI)'!BF14/'MIP(IxI)_TFEVP'!BF14)-1)*100,0)</f>
        <v>2.2204460492503131E-13</v>
      </c>
      <c r="BG14" s="247">
        <f>IFERROR(((+'Sim_Dm_MIP(IxI)'!BG14/'MIP(IxI)_TFEVP'!BG14)-1)*100,0)</f>
        <v>8.8817841970012523E-14</v>
      </c>
      <c r="BH14" s="247">
        <f>IFERROR(((+'Sim_Dm_MIP(IxI)'!BH14/'MIP(IxI)_TFEVP'!BH14)-1)*100,0)</f>
        <v>4.4408920985006262E-14</v>
      </c>
      <c r="BI14" s="247">
        <f>IFERROR(((+'Sim_Dm_MIP(IxI)'!BI14/'MIP(IxI)_TFEVP'!BI14)-1)*100,0)</f>
        <v>4.4408920985006262E-14</v>
      </c>
      <c r="BJ14" s="247">
        <f>IFERROR(((+'Sim_Dm_MIP(IxI)'!BJ14/'MIP(IxI)_TFEVP'!BJ14)-1)*100,0)</f>
        <v>4.2188474935755949E-13</v>
      </c>
      <c r="BK14" s="247">
        <f>IFERROR(((+'Sim_Dm_MIP(IxI)'!BK14/'MIP(IxI)_TFEVP'!BK14)-1)*100,0)</f>
        <v>-2.2204460492503131E-13</v>
      </c>
      <c r="BL14" s="247">
        <f>IFERROR(((+'Sim_Dm_MIP(IxI)'!BL14/'MIP(IxI)_TFEVP'!BL14)-1)*100,0)</f>
        <v>1.7763568394002505E-13</v>
      </c>
      <c r="BM14" s="247">
        <f>IFERROR(((+'Sim_Dm_MIP(IxI)'!BM14/'MIP(IxI)_TFEVP'!BM14)-1)*100,0)</f>
        <v>6.6613381477509392E-14</v>
      </c>
      <c r="BN14" s="247">
        <f>IFERROR(((+'Sim_Dm_MIP(IxI)'!BN14/'MIP(IxI)_TFEVP'!BN14)-1)*100,0)</f>
        <v>-1.1102230246251565E-14</v>
      </c>
      <c r="BO14" s="247">
        <f>IFERROR(((+'Sim_Dm_MIP(IxI)'!BO14/'MIP(IxI)_TFEVP'!BO14)-1)*100,0)</f>
        <v>-4.6629367034256575E-13</v>
      </c>
      <c r="BP14" s="247">
        <f>IFERROR(((+'Sim_Dm_MIP(IxI)'!BP14/'MIP(IxI)_TFEVP'!BP14)-1)*100,0)</f>
        <v>-1.5543122344752192E-13</v>
      </c>
      <c r="BQ14" s="247">
        <f>IFERROR(((+'Sim_Dm_MIP(IxI)'!BQ14/'MIP(IxI)_TFEVP'!BQ14)-1)*100,0)</f>
        <v>2.2204460492503131E-13</v>
      </c>
      <c r="BR14" s="247">
        <f>IFERROR(((+'Sim_Dm_MIP(IxI)'!BR14/'MIP(IxI)_TFEVP'!BR14)-1)*100,0)</f>
        <v>1.1102230246251565E-13</v>
      </c>
      <c r="BS14" s="247">
        <f>IFERROR(((+'Sim_Dm_MIP(IxI)'!BS14/'MIP(IxI)_TFEVP'!BS14)-1)*100,0)</f>
        <v>-2.2204460492503131E-14</v>
      </c>
      <c r="BT14" s="247">
        <f>IFERROR(((+'Sim_Dm_MIP(IxI)'!BT14/'MIP(IxI)_TFEVP'!BT14)-1)*100,0)</f>
        <v>-2.9976021664879227E-13</v>
      </c>
      <c r="BU14" s="247">
        <f>IFERROR(((+'Sim_Dm_MIP(IxI)'!BU14/'MIP(IxI)_TFEVP'!BU14)-1)*100,0)</f>
        <v>4.2188474935755949E-13</v>
      </c>
      <c r="BV14" s="247">
        <f>IFERROR(((+'Sim_Dm_MIP(IxI)'!BV14/'MIP(IxI)_TFEVP'!BV14)-1)*100,0)</f>
        <v>1.5543122344752192E-13</v>
      </c>
      <c r="BW14" s="247">
        <f>IFERROR(((+'Sim_Dm_MIP(IxI)'!BW14/'MIP(IxI)_TFEVP'!BW14)-1)*100,0)</f>
        <v>-5.5511151231257827E-14</v>
      </c>
      <c r="BX14" s="247">
        <f>IFERROR(((+'Sim_Dm_MIP(IxI)'!BX14/'MIP(IxI)_TFEVP'!BX14)-1)*100,0)</f>
        <v>5.5511151231257827E-13</v>
      </c>
      <c r="BY14" s="247">
        <f>IFERROR(((+'Sim_Dm_MIP(IxI)'!BY14/'MIP(IxI)_TFEVP'!BY14)-1)*100,0)</f>
        <v>2.6645352591003757E-13</v>
      </c>
      <c r="BZ14" s="247">
        <f>IFERROR(((+'Sim_Dm_MIP(IxI)'!BZ14/'MIP(IxI)_TFEVP'!BZ14)-1)*100,0)</f>
        <v>-1.1102230246251565E-13</v>
      </c>
      <c r="CA14" s="265">
        <f>IFERROR(((+'Sim_Dm_MIP(IxI)'!CA14/'MIP(IxI)_TFEVP'!CA14)-1)*100,0)</f>
        <v>0</v>
      </c>
      <c r="CB14" s="256">
        <f>IFERROR(((+'Sim_Dm_MIP(IxI)'!CB14/'MIP(IxI)_TFEVP'!CB14)-1)*100,0)</f>
        <v>2.886579864025407E-13</v>
      </c>
      <c r="CC14" s="246">
        <f>IFERROR(((+'Sim_Dm_MIP(IxI)'!CC14/'MIP(IxI)_TFEVP'!CC14)-1)*100,0)</f>
        <v>0</v>
      </c>
      <c r="CD14" s="247">
        <f>IFERROR(((+'Sim_Dm_MIP(IxI)'!CD14/'MIP(IxI)_TFEVP'!CD14)-1)*100,0)</f>
        <v>0</v>
      </c>
      <c r="CE14" s="247">
        <f>IFERROR(((+'Sim_Dm_MIP(IxI)'!CE14/'MIP(IxI)_TFEVP'!CE14)-1)*100,0)</f>
        <v>0</v>
      </c>
      <c r="CF14" s="247">
        <f>IFERROR(((+'Sim_Dm_MIP(IxI)'!CF14/'MIP(IxI)_TFEVP'!CF14)-1)*100,0)</f>
        <v>0</v>
      </c>
      <c r="CG14" s="247">
        <f>IFERROR(((+'Sim_Dm_MIP(IxI)'!CG14/'MIP(IxI)_TFEVP'!CG14)-1)*100,0)</f>
        <v>0</v>
      </c>
      <c r="CH14" s="248">
        <f>IFERROR(((+'Sim_Dm_MIP(IxI)'!CH14/'MIP(IxI)_TFEVP'!CH14)-1)*100,0)</f>
        <v>0</v>
      </c>
      <c r="CI14" s="279">
        <f>IFERROR(((+'Sim_Dm_MIP(IxI)'!CI14/'MIP(IxI)_TFEVP'!CI14)-1)*100,0)</f>
        <v>1.1102230246251565E-13</v>
      </c>
    </row>
    <row r="15" spans="1:93" ht="19.5" x14ac:dyDescent="0.25">
      <c r="A15" s="30"/>
      <c r="B15" s="42" t="s">
        <v>6</v>
      </c>
      <c r="C15" s="43" t="s">
        <v>117</v>
      </c>
      <c r="D15" s="246">
        <f>IFERROR(((+'Sim_Dm_MIP(IxI)'!D15/'MIP(IxI)_TFEVP'!D15)-1)*100,0)</f>
        <v>-1.7763568394002505E-13</v>
      </c>
      <c r="E15" s="247">
        <f>IFERROR(((+'Sim_Dm_MIP(IxI)'!E15/'MIP(IxI)_TFEVP'!E15)-1)*100,0)</f>
        <v>-3.3306690738754696E-14</v>
      </c>
      <c r="F15" s="247">
        <f>IFERROR(((+'Sim_Dm_MIP(IxI)'!F15/'MIP(IxI)_TFEVP'!F15)-1)*100,0)</f>
        <v>-1.5543122344752192E-13</v>
      </c>
      <c r="G15" s="247">
        <f>IFERROR(((+'Sim_Dm_MIP(IxI)'!G15/'MIP(IxI)_TFEVP'!G15)-1)*100,0)</f>
        <v>-3.6637359812630166E-13</v>
      </c>
      <c r="H15" s="247">
        <f>IFERROR(((+'Sim_Dm_MIP(IxI)'!H15/'MIP(IxI)_TFEVP'!H15)-1)*100,0)</f>
        <v>1.1102230246251565E-13</v>
      </c>
      <c r="I15" s="247">
        <f>IFERROR(((+'Sim_Dm_MIP(IxI)'!I15/'MIP(IxI)_TFEVP'!I15)-1)*100,0)</f>
        <v>-2.4424906541753444E-13</v>
      </c>
      <c r="J15" s="247">
        <f>IFERROR(((+'Sim_Dm_MIP(IxI)'!J15/'MIP(IxI)_TFEVP'!J15)-1)*100,0)</f>
        <v>-1.2212453270876722E-13</v>
      </c>
      <c r="K15" s="247">
        <f>IFERROR(((+'Sim_Dm_MIP(IxI)'!K15/'MIP(IxI)_TFEVP'!K15)-1)*100,0)</f>
        <v>-3.5527136788005009E-13</v>
      </c>
      <c r="L15" s="247">
        <f>IFERROR(((+'Sim_Dm_MIP(IxI)'!L15/'MIP(IxI)_TFEVP'!L15)-1)*100,0)</f>
        <v>6.6613381477509392E-14</v>
      </c>
      <c r="M15" s="247">
        <f>IFERROR(((+'Sim_Dm_MIP(IxI)'!M15/'MIP(IxI)_TFEVP'!M15)-1)*100,0)</f>
        <v>1.9984014443252818E-13</v>
      </c>
      <c r="N15" s="247">
        <f>IFERROR(((+'Sim_Dm_MIP(IxI)'!N15/'MIP(IxI)_TFEVP'!N15)-1)*100,0)</f>
        <v>-2.2204460492503131E-13</v>
      </c>
      <c r="O15" s="247">
        <f>IFERROR(((+'Sim_Dm_MIP(IxI)'!O15/'MIP(IxI)_TFEVP'!O15)-1)*100,0)</f>
        <v>5.773159728050814E-13</v>
      </c>
      <c r="P15" s="247">
        <f>IFERROR(((+'Sim_Dm_MIP(IxI)'!P15/'MIP(IxI)_TFEVP'!P15)-1)*100,0)</f>
        <v>3.7747582837255322E-13</v>
      </c>
      <c r="Q15" s="247">
        <f>IFERROR(((+'Sim_Dm_MIP(IxI)'!Q15/'MIP(IxI)_TFEVP'!Q15)-1)*100,0)</f>
        <v>-3.3306690738754696E-14</v>
      </c>
      <c r="R15" s="247">
        <f>IFERROR(((+'Sim_Dm_MIP(IxI)'!R15/'MIP(IxI)_TFEVP'!R15)-1)*100,0)</f>
        <v>2.2204460492503131E-13</v>
      </c>
      <c r="S15" s="247">
        <f>IFERROR(((+'Sim_Dm_MIP(IxI)'!S15/'MIP(IxI)_TFEVP'!S15)-1)*100,0)</f>
        <v>-1.7763568394002505E-13</v>
      </c>
      <c r="T15" s="247">
        <f>IFERROR(((+'Sim_Dm_MIP(IxI)'!T15/'MIP(IxI)_TFEVP'!T15)-1)*100,0)</f>
        <v>-2.886579864025407E-13</v>
      </c>
      <c r="U15" s="247">
        <f>IFERROR(((+'Sim_Dm_MIP(IxI)'!U15/'MIP(IxI)_TFEVP'!U15)-1)*100,0)</f>
        <v>-1.6653345369377348E-13</v>
      </c>
      <c r="V15" s="247">
        <f>IFERROR(((+'Sim_Dm_MIP(IxI)'!V15/'MIP(IxI)_TFEVP'!V15)-1)*100,0)</f>
        <v>-2.6645352591003757E-13</v>
      </c>
      <c r="W15" s="247">
        <f>IFERROR(((+'Sim_Dm_MIP(IxI)'!W15/'MIP(IxI)_TFEVP'!W15)-1)*100,0)</f>
        <v>6.6613381477509392E-14</v>
      </c>
      <c r="X15" s="247">
        <f>IFERROR(((+'Sim_Dm_MIP(IxI)'!X15/'MIP(IxI)_TFEVP'!X15)-1)*100,0)</f>
        <v>-3.219646771412954E-13</v>
      </c>
      <c r="Y15" s="247">
        <f>IFERROR(((+'Sim_Dm_MIP(IxI)'!Y15/'MIP(IxI)_TFEVP'!Y15)-1)*100,0)</f>
        <v>-6.6613381477509392E-14</v>
      </c>
      <c r="Z15" s="247">
        <f>IFERROR(((+'Sim_Dm_MIP(IxI)'!Z15/'MIP(IxI)_TFEVP'!Z15)-1)*100,0)</f>
        <v>-1.7763568394002505E-13</v>
      </c>
      <c r="AA15" s="247">
        <f>IFERROR(((+'Sim_Dm_MIP(IxI)'!AA15/'MIP(IxI)_TFEVP'!AA15)-1)*100,0)</f>
        <v>0</v>
      </c>
      <c r="AB15" s="247">
        <f>IFERROR(((+'Sim_Dm_MIP(IxI)'!AB15/'MIP(IxI)_TFEVP'!AB15)-1)*100,0)</f>
        <v>4.6629367034256575E-13</v>
      </c>
      <c r="AC15" s="247">
        <f>IFERROR(((+'Sim_Dm_MIP(IxI)'!AC15/'MIP(IxI)_TFEVP'!AC15)-1)*100,0)</f>
        <v>-2.6645352591003757E-13</v>
      </c>
      <c r="AD15" s="247">
        <f>IFERROR(((+'Sim_Dm_MIP(IxI)'!AD15/'MIP(IxI)_TFEVP'!AD15)-1)*100,0)</f>
        <v>-1.8873791418627661E-13</v>
      </c>
      <c r="AE15" s="247">
        <f>IFERROR(((+'Sim_Dm_MIP(IxI)'!AE15/'MIP(IxI)_TFEVP'!AE15)-1)*100,0)</f>
        <v>-7.7715611723760958E-14</v>
      </c>
      <c r="AF15" s="247">
        <f>IFERROR(((+'Sim_Dm_MIP(IxI)'!AF15/'MIP(IxI)_TFEVP'!AF15)-1)*100,0)</f>
        <v>3.9968028886505635E-13</v>
      </c>
      <c r="AG15" s="247">
        <f>IFERROR(((+'Sim_Dm_MIP(IxI)'!AG15/'MIP(IxI)_TFEVP'!AG15)-1)*100,0)</f>
        <v>0</v>
      </c>
      <c r="AH15" s="247">
        <f>IFERROR(((+'Sim_Dm_MIP(IxI)'!AH15/'MIP(IxI)_TFEVP'!AH15)-1)*100,0)</f>
        <v>3.5527136788005009E-13</v>
      </c>
      <c r="AI15" s="247">
        <f>IFERROR(((+'Sim_Dm_MIP(IxI)'!AI15/'MIP(IxI)_TFEVP'!AI15)-1)*100,0)</f>
        <v>3.3306690738754696E-13</v>
      </c>
      <c r="AJ15" s="247">
        <f>IFERROR(((+'Sim_Dm_MIP(IxI)'!AJ15/'MIP(IxI)_TFEVP'!AJ15)-1)*100,0)</f>
        <v>0</v>
      </c>
      <c r="AK15" s="247">
        <f>IFERROR(((+'Sim_Dm_MIP(IxI)'!AK15/'MIP(IxI)_TFEVP'!AK15)-1)*100,0)</f>
        <v>1.3322676295501878E-13</v>
      </c>
      <c r="AL15" s="247">
        <f>IFERROR(((+'Sim_Dm_MIP(IxI)'!AL15/'MIP(IxI)_TFEVP'!AL15)-1)*100,0)</f>
        <v>-5.5511151231257827E-14</v>
      </c>
      <c r="AM15" s="247">
        <f>IFERROR(((+'Sim_Dm_MIP(IxI)'!AM15/'MIP(IxI)_TFEVP'!AM15)-1)*100,0)</f>
        <v>5.5511151231257827E-13</v>
      </c>
      <c r="AN15" s="247">
        <f>IFERROR(((+'Sim_Dm_MIP(IxI)'!AN15/'MIP(IxI)_TFEVP'!AN15)-1)*100,0)</f>
        <v>2.2204460492503131E-14</v>
      </c>
      <c r="AO15" s="247">
        <f>IFERROR(((+'Sim_Dm_MIP(IxI)'!AO15/'MIP(IxI)_TFEVP'!AO15)-1)*100,0)</f>
        <v>-2.2204460492503131E-13</v>
      </c>
      <c r="AP15" s="247">
        <f>IFERROR(((+'Sim_Dm_MIP(IxI)'!AP15/'MIP(IxI)_TFEVP'!AP15)-1)*100,0)</f>
        <v>6.6613381477509392E-14</v>
      </c>
      <c r="AQ15" s="247">
        <f>IFERROR(((+'Sim_Dm_MIP(IxI)'!AQ15/'MIP(IxI)_TFEVP'!AQ15)-1)*100,0)</f>
        <v>-2.1094237467877974E-13</v>
      </c>
      <c r="AR15" s="247">
        <f>IFERROR(((+'Sim_Dm_MIP(IxI)'!AR15/'MIP(IxI)_TFEVP'!AR15)-1)*100,0)</f>
        <v>-1.3322676295501878E-13</v>
      </c>
      <c r="AS15" s="247">
        <f>IFERROR(((+'Sim_Dm_MIP(IxI)'!AS15/'MIP(IxI)_TFEVP'!AS15)-1)*100,0)</f>
        <v>-3.8857805861880479E-13</v>
      </c>
      <c r="AT15" s="247">
        <f>IFERROR(((+'Sim_Dm_MIP(IxI)'!AT15/'MIP(IxI)_TFEVP'!AT15)-1)*100,0)</f>
        <v>-3.3306690738754696E-14</v>
      </c>
      <c r="AU15" s="247">
        <f>IFERROR(((+'Sim_Dm_MIP(IxI)'!AU15/'MIP(IxI)_TFEVP'!AU15)-1)*100,0)</f>
        <v>-3.9968028886505635E-13</v>
      </c>
      <c r="AV15" s="247">
        <f>IFERROR(((+'Sim_Dm_MIP(IxI)'!AV15/'MIP(IxI)_TFEVP'!AV15)-1)*100,0)</f>
        <v>-1.7763568394002505E-13</v>
      </c>
      <c r="AW15" s="247">
        <f>IFERROR(((+'Sim_Dm_MIP(IxI)'!AW15/'MIP(IxI)_TFEVP'!AW15)-1)*100,0)</f>
        <v>3.9968028886505635E-13</v>
      </c>
      <c r="AX15" s="247">
        <f>IFERROR(((+'Sim_Dm_MIP(IxI)'!AX15/'MIP(IxI)_TFEVP'!AX15)-1)*100,0)</f>
        <v>-2.2204460492503131E-14</v>
      </c>
      <c r="AY15" s="247">
        <f>IFERROR(((+'Sim_Dm_MIP(IxI)'!AY15/'MIP(IxI)_TFEVP'!AY15)-1)*100,0)</f>
        <v>-1.2212453270876722E-13</v>
      </c>
      <c r="AZ15" s="247">
        <f>IFERROR(((+'Sim_Dm_MIP(IxI)'!AZ15/'MIP(IxI)_TFEVP'!AZ15)-1)*100,0)</f>
        <v>-1.8873791418627661E-13</v>
      </c>
      <c r="BA15" s="247">
        <f>IFERROR(((+'Sim_Dm_MIP(IxI)'!BA15/'MIP(IxI)_TFEVP'!BA15)-1)*100,0)</f>
        <v>-3.5527136788005009E-13</v>
      </c>
      <c r="BB15" s="247">
        <f>IFERROR(((+'Sim_Dm_MIP(IxI)'!BB15/'MIP(IxI)_TFEVP'!BB15)-1)*100,0)</f>
        <v>-1.5543122344752192E-13</v>
      </c>
      <c r="BC15" s="247">
        <f>IFERROR(((+'Sim_Dm_MIP(IxI)'!BC15/'MIP(IxI)_TFEVP'!BC15)-1)*100,0)</f>
        <v>-2.2204460492503131E-13</v>
      </c>
      <c r="BD15" s="247">
        <f>IFERROR(((+'Sim_Dm_MIP(IxI)'!BD15/'MIP(IxI)_TFEVP'!BD15)-1)*100,0)</f>
        <v>-2.4424906541753444E-13</v>
      </c>
      <c r="BE15" s="247">
        <f>IFERROR(((+'Sim_Dm_MIP(IxI)'!BE15/'MIP(IxI)_TFEVP'!BE15)-1)*100,0)</f>
        <v>-2.55351295663786E-13</v>
      </c>
      <c r="BF15" s="247">
        <f>IFERROR(((+'Sim_Dm_MIP(IxI)'!BF15/'MIP(IxI)_TFEVP'!BF15)-1)*100,0)</f>
        <v>2.6645352591003757E-13</v>
      </c>
      <c r="BG15" s="247">
        <f>IFERROR(((+'Sim_Dm_MIP(IxI)'!BG15/'MIP(IxI)_TFEVP'!BG15)-1)*100,0)</f>
        <v>-1.5543122344752192E-13</v>
      </c>
      <c r="BH15" s="247">
        <f>IFERROR(((+'Sim_Dm_MIP(IxI)'!BH15/'MIP(IxI)_TFEVP'!BH15)-1)*100,0)</f>
        <v>-3.3306690738754696E-14</v>
      </c>
      <c r="BI15" s="247">
        <f>IFERROR(((+'Sim_Dm_MIP(IxI)'!BI15/'MIP(IxI)_TFEVP'!BI15)-1)*100,0)</f>
        <v>-1.1102230246251565E-13</v>
      </c>
      <c r="BJ15" s="247">
        <f>IFERROR(((+'Sim_Dm_MIP(IxI)'!BJ15/'MIP(IxI)_TFEVP'!BJ15)-1)*100,0)</f>
        <v>2.6645352591003757E-13</v>
      </c>
      <c r="BK15" s="247">
        <f>IFERROR(((+'Sim_Dm_MIP(IxI)'!BK15/'MIP(IxI)_TFEVP'!BK15)-1)*100,0)</f>
        <v>-2.3314683517128287E-13</v>
      </c>
      <c r="BL15" s="247">
        <f>IFERROR(((+'Sim_Dm_MIP(IxI)'!BL15/'MIP(IxI)_TFEVP'!BL15)-1)*100,0)</f>
        <v>-3.219646771412954E-13</v>
      </c>
      <c r="BM15" s="247">
        <f>IFERROR(((+'Sim_Dm_MIP(IxI)'!BM15/'MIP(IxI)_TFEVP'!BM15)-1)*100,0)</f>
        <v>2.2204460492503131E-14</v>
      </c>
      <c r="BN15" s="247">
        <f>IFERROR(((+'Sim_Dm_MIP(IxI)'!BN15/'MIP(IxI)_TFEVP'!BN15)-1)*100,0)</f>
        <v>-2.1094237467877974E-13</v>
      </c>
      <c r="BO15" s="247">
        <f>IFERROR(((+'Sim_Dm_MIP(IxI)'!BO15/'MIP(IxI)_TFEVP'!BO15)-1)*100,0)</f>
        <v>-4.6629367034256575E-13</v>
      </c>
      <c r="BP15" s="247">
        <f>IFERROR(((+'Sim_Dm_MIP(IxI)'!BP15/'MIP(IxI)_TFEVP'!BP15)-1)*100,0)</f>
        <v>0</v>
      </c>
      <c r="BQ15" s="247">
        <f>IFERROR(((+'Sim_Dm_MIP(IxI)'!BQ15/'MIP(IxI)_TFEVP'!BQ15)-1)*100,0)</f>
        <v>-3.3306690738754696E-14</v>
      </c>
      <c r="BR15" s="247">
        <f>IFERROR(((+'Sim_Dm_MIP(IxI)'!BR15/'MIP(IxI)_TFEVP'!BR15)-1)*100,0)</f>
        <v>0</v>
      </c>
      <c r="BS15" s="247">
        <f>IFERROR(((+'Sim_Dm_MIP(IxI)'!BS15/'MIP(IxI)_TFEVP'!BS15)-1)*100,0)</f>
        <v>1.7763568394002505E-13</v>
      </c>
      <c r="BT15" s="247">
        <f>IFERROR(((+'Sim_Dm_MIP(IxI)'!BT15/'MIP(IxI)_TFEVP'!BT15)-1)*100,0)</f>
        <v>-4.5519144009631418E-13</v>
      </c>
      <c r="BU15" s="247">
        <f>IFERROR(((+'Sim_Dm_MIP(IxI)'!BU15/'MIP(IxI)_TFEVP'!BU15)-1)*100,0)</f>
        <v>6.2172489379008766E-13</v>
      </c>
      <c r="BV15" s="247">
        <f>IFERROR(((+'Sim_Dm_MIP(IxI)'!BV15/'MIP(IxI)_TFEVP'!BV15)-1)*100,0)</f>
        <v>2.2204460492503131E-13</v>
      </c>
      <c r="BW15" s="247">
        <f>IFERROR(((+'Sim_Dm_MIP(IxI)'!BW15/'MIP(IxI)_TFEVP'!BW15)-1)*100,0)</f>
        <v>-1.2212453270876722E-13</v>
      </c>
      <c r="BX15" s="247">
        <f>IFERROR(((+'Sim_Dm_MIP(IxI)'!BX15/'MIP(IxI)_TFEVP'!BX15)-1)*100,0)</f>
        <v>2.886579864025407E-13</v>
      </c>
      <c r="BY15" s="247">
        <f>IFERROR(((+'Sim_Dm_MIP(IxI)'!BY15/'MIP(IxI)_TFEVP'!BY15)-1)*100,0)</f>
        <v>-5.5511151231257827E-14</v>
      </c>
      <c r="BZ15" s="247">
        <f>IFERROR(((+'Sim_Dm_MIP(IxI)'!BZ15/'MIP(IxI)_TFEVP'!BZ15)-1)*100,0)</f>
        <v>0</v>
      </c>
      <c r="CA15" s="265">
        <f>IFERROR(((+'Sim_Dm_MIP(IxI)'!CA15/'MIP(IxI)_TFEVP'!CA15)-1)*100,0)</f>
        <v>0</v>
      </c>
      <c r="CB15" s="256">
        <f>IFERROR(((+'Sim_Dm_MIP(IxI)'!CB15/'MIP(IxI)_TFEVP'!CB15)-1)*100,0)</f>
        <v>-1.1102230246251565E-13</v>
      </c>
      <c r="CC15" s="246">
        <f>IFERROR(((+'Sim_Dm_MIP(IxI)'!CC15/'MIP(IxI)_TFEVP'!CC15)-1)*100,0)</f>
        <v>0</v>
      </c>
      <c r="CD15" s="247">
        <f>IFERROR(((+'Sim_Dm_MIP(IxI)'!CD15/'MIP(IxI)_TFEVP'!CD15)-1)*100,0)</f>
        <v>0</v>
      </c>
      <c r="CE15" s="247">
        <f>IFERROR(((+'Sim_Dm_MIP(IxI)'!CE15/'MIP(IxI)_TFEVP'!CE15)-1)*100,0)</f>
        <v>0</v>
      </c>
      <c r="CF15" s="247">
        <f>IFERROR(((+'Sim_Dm_MIP(IxI)'!CF15/'MIP(IxI)_TFEVP'!CF15)-1)*100,0)</f>
        <v>0</v>
      </c>
      <c r="CG15" s="247">
        <f>IFERROR(((+'Sim_Dm_MIP(IxI)'!CG15/'MIP(IxI)_TFEVP'!CG15)-1)*100,0)</f>
        <v>0</v>
      </c>
      <c r="CH15" s="248">
        <f>IFERROR(((+'Sim_Dm_MIP(IxI)'!CH15/'MIP(IxI)_TFEVP'!CH15)-1)*100,0)</f>
        <v>0</v>
      </c>
      <c r="CI15" s="279">
        <f>IFERROR(((+'Sim_Dm_MIP(IxI)'!CI15/'MIP(IxI)_TFEVP'!CI15)-1)*100,0)</f>
        <v>-2.2204460492503131E-14</v>
      </c>
    </row>
    <row r="16" spans="1:93" ht="19.5" x14ac:dyDescent="0.25">
      <c r="A16" s="30"/>
      <c r="B16" s="42" t="s">
        <v>7</v>
      </c>
      <c r="C16" s="43" t="s">
        <v>118</v>
      </c>
      <c r="D16" s="246">
        <f>IFERROR(((+'Sim_Dm_MIP(IxI)'!D16/'MIP(IxI)_TFEVP'!D16)-1)*100,0)</f>
        <v>2.2204460492503131E-14</v>
      </c>
      <c r="E16" s="247">
        <f>IFERROR(((+'Sim_Dm_MIP(IxI)'!E16/'MIP(IxI)_TFEVP'!E16)-1)*100,0)</f>
        <v>-5.5511151231257827E-14</v>
      </c>
      <c r="F16" s="247">
        <f>IFERROR(((+'Sim_Dm_MIP(IxI)'!F16/'MIP(IxI)_TFEVP'!F16)-1)*100,0)</f>
        <v>-1.3322676295501878E-13</v>
      </c>
      <c r="G16" s="247">
        <f>IFERROR(((+'Sim_Dm_MIP(IxI)'!G16/'MIP(IxI)_TFEVP'!G16)-1)*100,0)</f>
        <v>-9.9920072216264089E-14</v>
      </c>
      <c r="H16" s="247">
        <f>IFERROR(((+'Sim_Dm_MIP(IxI)'!H16/'MIP(IxI)_TFEVP'!H16)-1)*100,0)</f>
        <v>1.3322676295501878E-13</v>
      </c>
      <c r="I16" s="247">
        <f>IFERROR(((+'Sim_Dm_MIP(IxI)'!I16/'MIP(IxI)_TFEVP'!I16)-1)*100,0)</f>
        <v>-3.8857805861880479E-13</v>
      </c>
      <c r="J16" s="247">
        <f>IFERROR(((+'Sim_Dm_MIP(IxI)'!J16/'MIP(IxI)_TFEVP'!J16)-1)*100,0)</f>
        <v>-2.6645352591003757E-13</v>
      </c>
      <c r="K16" s="247">
        <f>IFERROR(((+'Sim_Dm_MIP(IxI)'!K16/'MIP(IxI)_TFEVP'!K16)-1)*100,0)</f>
        <v>-4.3298697960381105E-13</v>
      </c>
      <c r="L16" s="247">
        <f>IFERROR(((+'Sim_Dm_MIP(IxI)'!L16/'MIP(IxI)_TFEVP'!L16)-1)*100,0)</f>
        <v>8.8817841970012523E-14</v>
      </c>
      <c r="M16" s="247">
        <f>IFERROR(((+'Sim_Dm_MIP(IxI)'!M16/'MIP(IxI)_TFEVP'!M16)-1)*100,0)</f>
        <v>1.1102230246251565E-13</v>
      </c>
      <c r="N16" s="247">
        <f>IFERROR(((+'Sim_Dm_MIP(IxI)'!N16/'MIP(IxI)_TFEVP'!N16)-1)*100,0)</f>
        <v>1.7763568394002505E-13</v>
      </c>
      <c r="O16" s="247">
        <f>IFERROR(((+'Sim_Dm_MIP(IxI)'!O16/'MIP(IxI)_TFEVP'!O16)-1)*100,0)</f>
        <v>1.7763568394002505E-13</v>
      </c>
      <c r="P16" s="247">
        <f>IFERROR(((+'Sim_Dm_MIP(IxI)'!P16/'MIP(IxI)_TFEVP'!P16)-1)*100,0)</f>
        <v>1.5543122344752192E-13</v>
      </c>
      <c r="Q16" s="247">
        <f>IFERROR(((+'Sim_Dm_MIP(IxI)'!Q16/'MIP(IxI)_TFEVP'!Q16)-1)*100,0)</f>
        <v>-2.2204460492503131E-13</v>
      </c>
      <c r="R16" s="247">
        <f>IFERROR(((+'Sim_Dm_MIP(IxI)'!R16/'MIP(IxI)_TFEVP'!R16)-1)*100,0)</f>
        <v>2.4424906541753444E-13</v>
      </c>
      <c r="S16" s="247">
        <f>IFERROR(((+'Sim_Dm_MIP(IxI)'!S16/'MIP(IxI)_TFEVP'!S16)-1)*100,0)</f>
        <v>-8.8817841970012523E-14</v>
      </c>
      <c r="T16" s="247">
        <f>IFERROR(((+'Sim_Dm_MIP(IxI)'!T16/'MIP(IxI)_TFEVP'!T16)-1)*100,0)</f>
        <v>1.5543122344752192E-13</v>
      </c>
      <c r="U16" s="247">
        <f>IFERROR(((+'Sim_Dm_MIP(IxI)'!U16/'MIP(IxI)_TFEVP'!U16)-1)*100,0)</f>
        <v>-2.55351295663786E-13</v>
      </c>
      <c r="V16" s="247">
        <f>IFERROR(((+'Sim_Dm_MIP(IxI)'!V16/'MIP(IxI)_TFEVP'!V16)-1)*100,0)</f>
        <v>-5.3290705182007514E-13</v>
      </c>
      <c r="W16" s="247">
        <f>IFERROR(((+'Sim_Dm_MIP(IxI)'!W16/'MIP(IxI)_TFEVP'!W16)-1)*100,0)</f>
        <v>-3.219646771412954E-13</v>
      </c>
      <c r="X16" s="247">
        <f>IFERROR(((+'Sim_Dm_MIP(IxI)'!X16/'MIP(IxI)_TFEVP'!X16)-1)*100,0)</f>
        <v>-6.6613381477509392E-13</v>
      </c>
      <c r="Y16" s="247">
        <f>IFERROR(((+'Sim_Dm_MIP(IxI)'!Y16/'MIP(IxI)_TFEVP'!Y16)-1)*100,0)</f>
        <v>-1.3322676295501878E-13</v>
      </c>
      <c r="Z16" s="247">
        <f>IFERROR(((+'Sim_Dm_MIP(IxI)'!Z16/'MIP(IxI)_TFEVP'!Z16)-1)*100,0)</f>
        <v>-2.6645352591003757E-13</v>
      </c>
      <c r="AA16" s="247">
        <f>IFERROR(((+'Sim_Dm_MIP(IxI)'!AA16/'MIP(IxI)_TFEVP'!AA16)-1)*100,0)</f>
        <v>-6.6613381477509392E-14</v>
      </c>
      <c r="AB16" s="247">
        <f>IFERROR(((+'Sim_Dm_MIP(IxI)'!AB16/'MIP(IxI)_TFEVP'!AB16)-1)*100,0)</f>
        <v>1.7763568394002505E-13</v>
      </c>
      <c r="AC16" s="247">
        <f>IFERROR(((+'Sim_Dm_MIP(IxI)'!AC16/'MIP(IxI)_TFEVP'!AC16)-1)*100,0)</f>
        <v>-3.1086244689504383E-13</v>
      </c>
      <c r="AD16" s="247">
        <f>IFERROR(((+'Sim_Dm_MIP(IxI)'!AD16/'MIP(IxI)_TFEVP'!AD16)-1)*100,0)</f>
        <v>-1.9984014443252818E-13</v>
      </c>
      <c r="AE16" s="247">
        <f>IFERROR(((+'Sim_Dm_MIP(IxI)'!AE16/'MIP(IxI)_TFEVP'!AE16)-1)*100,0)</f>
        <v>-1.4432899320127035E-13</v>
      </c>
      <c r="AF16" s="247">
        <f>IFERROR(((+'Sim_Dm_MIP(IxI)'!AF16/'MIP(IxI)_TFEVP'!AF16)-1)*100,0)</f>
        <v>3.1086244689504383E-13</v>
      </c>
      <c r="AG16" s="247">
        <f>IFERROR(((+'Sim_Dm_MIP(IxI)'!AG16/'MIP(IxI)_TFEVP'!AG16)-1)*100,0)</f>
        <v>-1.1102230246251565E-14</v>
      </c>
      <c r="AH16" s="247">
        <f>IFERROR(((+'Sim_Dm_MIP(IxI)'!AH16/'MIP(IxI)_TFEVP'!AH16)-1)*100,0)</f>
        <v>3.7747582837255322E-13</v>
      </c>
      <c r="AI16" s="247">
        <f>IFERROR(((+'Sim_Dm_MIP(IxI)'!AI16/'MIP(IxI)_TFEVP'!AI16)-1)*100,0)</f>
        <v>2.6645352591003757E-13</v>
      </c>
      <c r="AJ16" s="247">
        <f>IFERROR(((+'Sim_Dm_MIP(IxI)'!AJ16/'MIP(IxI)_TFEVP'!AJ16)-1)*100,0)</f>
        <v>0</v>
      </c>
      <c r="AK16" s="247">
        <f>IFERROR(((+'Sim_Dm_MIP(IxI)'!AK16/'MIP(IxI)_TFEVP'!AK16)-1)*100,0)</f>
        <v>-3.3306690738754696E-14</v>
      </c>
      <c r="AL16" s="247">
        <f>IFERROR(((+'Sim_Dm_MIP(IxI)'!AL16/'MIP(IxI)_TFEVP'!AL16)-1)*100,0)</f>
        <v>-7.7715611723760958E-14</v>
      </c>
      <c r="AM16" s="247">
        <f>IFERROR(((+'Sim_Dm_MIP(IxI)'!AM16/'MIP(IxI)_TFEVP'!AM16)-1)*100,0)</f>
        <v>1.5543122344752192E-13</v>
      </c>
      <c r="AN16" s="247">
        <f>IFERROR(((+'Sim_Dm_MIP(IxI)'!AN16/'MIP(IxI)_TFEVP'!AN16)-1)*100,0)</f>
        <v>1.7763568394002505E-13</v>
      </c>
      <c r="AO16" s="247">
        <f>IFERROR(((+'Sim_Dm_MIP(IxI)'!AO16/'MIP(IxI)_TFEVP'!AO16)-1)*100,0)</f>
        <v>-4.4408920985006262E-13</v>
      </c>
      <c r="AP16" s="247">
        <f>IFERROR(((+'Sim_Dm_MIP(IxI)'!AP16/'MIP(IxI)_TFEVP'!AP16)-1)*100,0)</f>
        <v>1.1102230246251565E-13</v>
      </c>
      <c r="AQ16" s="247">
        <f>IFERROR(((+'Sim_Dm_MIP(IxI)'!AQ16/'MIP(IxI)_TFEVP'!AQ16)-1)*100,0)</f>
        <v>-2.55351295663786E-13</v>
      </c>
      <c r="AR16" s="247">
        <f>IFERROR(((+'Sim_Dm_MIP(IxI)'!AR16/'MIP(IxI)_TFEVP'!AR16)-1)*100,0)</f>
        <v>-4.7739590058881731E-13</v>
      </c>
      <c r="AS16" s="247">
        <f>IFERROR(((+'Sim_Dm_MIP(IxI)'!AS16/'MIP(IxI)_TFEVP'!AS16)-1)*100,0)</f>
        <v>-2.886579864025407E-13</v>
      </c>
      <c r="AT16" s="247">
        <f>IFERROR(((+'Sim_Dm_MIP(IxI)'!AT16/'MIP(IxI)_TFEVP'!AT16)-1)*100,0)</f>
        <v>1.3322676295501878E-13</v>
      </c>
      <c r="AU16" s="247">
        <f>IFERROR(((+'Sim_Dm_MIP(IxI)'!AU16/'MIP(IxI)_TFEVP'!AU16)-1)*100,0)</f>
        <v>-3.9968028886505635E-13</v>
      </c>
      <c r="AV16" s="247">
        <f>IFERROR(((+'Sim_Dm_MIP(IxI)'!AV16/'MIP(IxI)_TFEVP'!AV16)-1)*100,0)</f>
        <v>-1.4432899320127035E-13</v>
      </c>
      <c r="AW16" s="247">
        <f>IFERROR(((+'Sim_Dm_MIP(IxI)'!AW16/'MIP(IxI)_TFEVP'!AW16)-1)*100,0)</f>
        <v>1.7763568394002505E-13</v>
      </c>
      <c r="AX16" s="247">
        <f>IFERROR(((+'Sim_Dm_MIP(IxI)'!AX16/'MIP(IxI)_TFEVP'!AX16)-1)*100,0)</f>
        <v>-2.2204460492503131E-14</v>
      </c>
      <c r="AY16" s="247">
        <f>IFERROR(((+'Sim_Dm_MIP(IxI)'!AY16/'MIP(IxI)_TFEVP'!AY16)-1)*100,0)</f>
        <v>0</v>
      </c>
      <c r="AZ16" s="247">
        <f>IFERROR(((+'Sim_Dm_MIP(IxI)'!AZ16/'MIP(IxI)_TFEVP'!AZ16)-1)*100,0)</f>
        <v>-1.5543122344752192E-13</v>
      </c>
      <c r="BA16" s="247">
        <f>IFERROR(((+'Sim_Dm_MIP(IxI)'!BA16/'MIP(IxI)_TFEVP'!BA16)-1)*100,0)</f>
        <v>4.4408920985006262E-14</v>
      </c>
      <c r="BB16" s="247">
        <f>IFERROR(((+'Sim_Dm_MIP(IxI)'!BB16/'MIP(IxI)_TFEVP'!BB16)-1)*100,0)</f>
        <v>-2.55351295663786E-13</v>
      </c>
      <c r="BC16" s="247">
        <f>IFERROR(((+'Sim_Dm_MIP(IxI)'!BC16/'MIP(IxI)_TFEVP'!BC16)-1)*100,0)</f>
        <v>3.7747582837255322E-13</v>
      </c>
      <c r="BD16" s="247">
        <f>IFERROR(((+'Sim_Dm_MIP(IxI)'!BD16/'MIP(IxI)_TFEVP'!BD16)-1)*100,0)</f>
        <v>-5.5511151231257827E-13</v>
      </c>
      <c r="BE16" s="247">
        <f>IFERROR(((+'Sim_Dm_MIP(IxI)'!BE16/'MIP(IxI)_TFEVP'!BE16)-1)*100,0)</f>
        <v>-2.1094237467877974E-13</v>
      </c>
      <c r="BF16" s="247">
        <f>IFERROR(((+'Sim_Dm_MIP(IxI)'!BF16/'MIP(IxI)_TFEVP'!BF16)-1)*100,0)</f>
        <v>5.773159728050814E-13</v>
      </c>
      <c r="BG16" s="247">
        <f>IFERROR(((+'Sim_Dm_MIP(IxI)'!BG16/'MIP(IxI)_TFEVP'!BG16)-1)*100,0)</f>
        <v>1.9984014443252818E-13</v>
      </c>
      <c r="BH16" s="247">
        <f>IFERROR(((+'Sim_Dm_MIP(IxI)'!BH16/'MIP(IxI)_TFEVP'!BH16)-1)*100,0)</f>
        <v>-1.4432899320127035E-13</v>
      </c>
      <c r="BI16" s="247">
        <f>IFERROR(((+'Sim_Dm_MIP(IxI)'!BI16/'MIP(IxI)_TFEVP'!BI16)-1)*100,0)</f>
        <v>-1.4432899320127035E-13</v>
      </c>
      <c r="BJ16" s="247">
        <f>IFERROR(((+'Sim_Dm_MIP(IxI)'!BJ16/'MIP(IxI)_TFEVP'!BJ16)-1)*100,0)</f>
        <v>4.2188474935755949E-13</v>
      </c>
      <c r="BK16" s="247">
        <f>IFERROR(((+'Sim_Dm_MIP(IxI)'!BK16/'MIP(IxI)_TFEVP'!BK16)-1)*100,0)</f>
        <v>-5.440092820663267E-13</v>
      </c>
      <c r="BL16" s="247">
        <f>IFERROR(((+'Sim_Dm_MIP(IxI)'!BL16/'MIP(IxI)_TFEVP'!BL16)-1)*100,0)</f>
        <v>-3.219646771412954E-13</v>
      </c>
      <c r="BM16" s="247">
        <f>IFERROR(((+'Sim_Dm_MIP(IxI)'!BM16/'MIP(IxI)_TFEVP'!BM16)-1)*100,0)</f>
        <v>-7.7715611723760958E-14</v>
      </c>
      <c r="BN16" s="247">
        <f>IFERROR(((+'Sim_Dm_MIP(IxI)'!BN16/'MIP(IxI)_TFEVP'!BN16)-1)*100,0)</f>
        <v>-2.2204460492503131E-14</v>
      </c>
      <c r="BO16" s="247">
        <f>IFERROR(((+'Sim_Dm_MIP(IxI)'!BO16/'MIP(IxI)_TFEVP'!BO16)-1)*100,0)</f>
        <v>2.2204460492503131E-14</v>
      </c>
      <c r="BP16" s="247">
        <f>IFERROR(((+'Sim_Dm_MIP(IxI)'!BP16/'MIP(IxI)_TFEVP'!BP16)-1)*100,0)</f>
        <v>4.4408920985006262E-14</v>
      </c>
      <c r="BQ16" s="247">
        <f>IFERROR(((+'Sim_Dm_MIP(IxI)'!BQ16/'MIP(IxI)_TFEVP'!BQ16)-1)*100,0)</f>
        <v>-5.5511151231257827E-14</v>
      </c>
      <c r="BR16" s="247">
        <f>IFERROR(((+'Sim_Dm_MIP(IxI)'!BR16/'MIP(IxI)_TFEVP'!BR16)-1)*100,0)</f>
        <v>-1.2212453270876722E-13</v>
      </c>
      <c r="BS16" s="247">
        <f>IFERROR(((+'Sim_Dm_MIP(IxI)'!BS16/'MIP(IxI)_TFEVP'!BS16)-1)*100,0)</f>
        <v>-1.6653345369377348E-13</v>
      </c>
      <c r="BT16" s="247">
        <f>IFERROR(((+'Sim_Dm_MIP(IxI)'!BT16/'MIP(IxI)_TFEVP'!BT16)-1)*100,0)</f>
        <v>-2.2204460492503131E-14</v>
      </c>
      <c r="BU16" s="247">
        <f>IFERROR(((+'Sim_Dm_MIP(IxI)'!BU16/'MIP(IxI)_TFEVP'!BU16)-1)*100,0)</f>
        <v>6.6613381477509392E-14</v>
      </c>
      <c r="BV16" s="247">
        <f>IFERROR(((+'Sim_Dm_MIP(IxI)'!BV16/'MIP(IxI)_TFEVP'!BV16)-1)*100,0)</f>
        <v>4.2188474935755949E-13</v>
      </c>
      <c r="BW16" s="247">
        <f>IFERROR(((+'Sim_Dm_MIP(IxI)'!BW16/'MIP(IxI)_TFEVP'!BW16)-1)*100,0)</f>
        <v>6.6613381477509392E-14</v>
      </c>
      <c r="BX16" s="247">
        <f>IFERROR(((+'Sim_Dm_MIP(IxI)'!BX16/'MIP(IxI)_TFEVP'!BX16)-1)*100,0)</f>
        <v>6.2172489379008766E-13</v>
      </c>
      <c r="BY16" s="247">
        <f>IFERROR(((+'Sim_Dm_MIP(IxI)'!BY16/'MIP(IxI)_TFEVP'!BY16)-1)*100,0)</f>
        <v>-5.5511151231257827E-14</v>
      </c>
      <c r="BZ16" s="247">
        <f>IFERROR(((+'Sim_Dm_MIP(IxI)'!BZ16/'MIP(IxI)_TFEVP'!BZ16)-1)*100,0)</f>
        <v>-3.3306690738754696E-13</v>
      </c>
      <c r="CA16" s="265">
        <f>IFERROR(((+'Sim_Dm_MIP(IxI)'!CA16/'MIP(IxI)_TFEVP'!CA16)-1)*100,0)</f>
        <v>0</v>
      </c>
      <c r="CB16" s="256">
        <f>IFERROR(((+'Sim_Dm_MIP(IxI)'!CB16/'MIP(IxI)_TFEVP'!CB16)-1)*100,0)</f>
        <v>8.8817841970012523E-14</v>
      </c>
      <c r="CC16" s="246">
        <f>IFERROR(((+'Sim_Dm_MIP(IxI)'!CC16/'MIP(IxI)_TFEVP'!CC16)-1)*100,0)</f>
        <v>0</v>
      </c>
      <c r="CD16" s="247">
        <f>IFERROR(((+'Sim_Dm_MIP(IxI)'!CD16/'MIP(IxI)_TFEVP'!CD16)-1)*100,0)</f>
        <v>0</v>
      </c>
      <c r="CE16" s="247">
        <f>IFERROR(((+'Sim_Dm_MIP(IxI)'!CE16/'MIP(IxI)_TFEVP'!CE16)-1)*100,0)</f>
        <v>0</v>
      </c>
      <c r="CF16" s="247">
        <f>IFERROR(((+'Sim_Dm_MIP(IxI)'!CF16/'MIP(IxI)_TFEVP'!CF16)-1)*100,0)</f>
        <v>0</v>
      </c>
      <c r="CG16" s="247">
        <f>IFERROR(((+'Sim_Dm_MIP(IxI)'!CG16/'MIP(IxI)_TFEVP'!CG16)-1)*100,0)</f>
        <v>0</v>
      </c>
      <c r="CH16" s="248">
        <f>IFERROR(((+'Sim_Dm_MIP(IxI)'!CH16/'MIP(IxI)_TFEVP'!CH16)-1)*100,0)</f>
        <v>0</v>
      </c>
      <c r="CI16" s="279">
        <f>IFERROR(((+'Sim_Dm_MIP(IxI)'!CI16/'MIP(IxI)_TFEVP'!CI16)-1)*100,0)</f>
        <v>-6.6613381477509392E-14</v>
      </c>
    </row>
    <row r="17" spans="1:87" ht="19.5" x14ac:dyDescent="0.25">
      <c r="A17" s="30"/>
      <c r="B17" s="42" t="s">
        <v>8</v>
      </c>
      <c r="C17" s="43" t="s">
        <v>119</v>
      </c>
      <c r="D17" s="246">
        <f>IFERROR(((+'Sim_Dm_MIP(IxI)'!D17/'MIP(IxI)_TFEVP'!D17)-1)*100,0)</f>
        <v>-2.2204460492503131E-14</v>
      </c>
      <c r="E17" s="247">
        <f>IFERROR(((+'Sim_Dm_MIP(IxI)'!E17/'MIP(IxI)_TFEVP'!E17)-1)*100,0)</f>
        <v>0</v>
      </c>
      <c r="F17" s="247">
        <f>IFERROR(((+'Sim_Dm_MIP(IxI)'!F17/'MIP(IxI)_TFEVP'!F17)-1)*100,0)</f>
        <v>8.8817841970012523E-14</v>
      </c>
      <c r="G17" s="247">
        <f>IFERROR(((+'Sim_Dm_MIP(IxI)'!G17/'MIP(IxI)_TFEVP'!G17)-1)*100,0)</f>
        <v>-2.7755575615628914E-13</v>
      </c>
      <c r="H17" s="247">
        <f>IFERROR(((+'Sim_Dm_MIP(IxI)'!H17/'MIP(IxI)_TFEVP'!H17)-1)*100,0)</f>
        <v>3.3306690738754696E-13</v>
      </c>
      <c r="I17" s="247">
        <f>IFERROR(((+'Sim_Dm_MIP(IxI)'!I17/'MIP(IxI)_TFEVP'!I17)-1)*100,0)</f>
        <v>-9.2148511043887993E-13</v>
      </c>
      <c r="J17" s="247">
        <f>IFERROR(((+'Sim_Dm_MIP(IxI)'!J17/'MIP(IxI)_TFEVP'!J17)-1)*100,0)</f>
        <v>3.7747582837255322E-13</v>
      </c>
      <c r="K17" s="247">
        <f>IFERROR(((+'Sim_Dm_MIP(IxI)'!K17/'MIP(IxI)_TFEVP'!K17)-1)*100,0)</f>
        <v>-3.8857805861880479E-13</v>
      </c>
      <c r="L17" s="247">
        <f>IFERROR(((+'Sim_Dm_MIP(IxI)'!L17/'MIP(IxI)_TFEVP'!L17)-1)*100,0)</f>
        <v>1.1102230246251565E-13</v>
      </c>
      <c r="M17" s="247">
        <f>IFERROR(((+'Sim_Dm_MIP(IxI)'!M17/'MIP(IxI)_TFEVP'!M17)-1)*100,0)</f>
        <v>8.8817841970012523E-14</v>
      </c>
      <c r="N17" s="247">
        <f>IFERROR(((+'Sim_Dm_MIP(IxI)'!N17/'MIP(IxI)_TFEVP'!N17)-1)*100,0)</f>
        <v>3.7747582837255322E-13</v>
      </c>
      <c r="O17" s="247">
        <f>IFERROR(((+'Sim_Dm_MIP(IxI)'!O17/'MIP(IxI)_TFEVP'!O17)-1)*100,0)</f>
        <v>2.2204460492503131E-14</v>
      </c>
      <c r="P17" s="247">
        <f>IFERROR(((+'Sim_Dm_MIP(IxI)'!P17/'MIP(IxI)_TFEVP'!P17)-1)*100,0)</f>
        <v>3.1086244689504383E-13</v>
      </c>
      <c r="Q17" s="247">
        <f>IFERROR(((+'Sim_Dm_MIP(IxI)'!Q17/'MIP(IxI)_TFEVP'!Q17)-1)*100,0)</f>
        <v>-6.6613381477509392E-14</v>
      </c>
      <c r="R17" s="247">
        <f>IFERROR(((+'Sim_Dm_MIP(IxI)'!R17/'MIP(IxI)_TFEVP'!R17)-1)*100,0)</f>
        <v>2.2204460492503131E-13</v>
      </c>
      <c r="S17" s="247">
        <f>IFERROR(((+'Sim_Dm_MIP(IxI)'!S17/'MIP(IxI)_TFEVP'!S17)-1)*100,0)</f>
        <v>2.2204460492503131E-14</v>
      </c>
      <c r="T17" s="247">
        <f>IFERROR(((+'Sim_Dm_MIP(IxI)'!T17/'MIP(IxI)_TFEVP'!T17)-1)*100,0)</f>
        <v>3.3306690738754696E-13</v>
      </c>
      <c r="U17" s="247">
        <f>IFERROR(((+'Sim_Dm_MIP(IxI)'!U17/'MIP(IxI)_TFEVP'!U17)-1)*100,0)</f>
        <v>-3.219646771412954E-13</v>
      </c>
      <c r="V17" s="247">
        <f>IFERROR(((+'Sim_Dm_MIP(IxI)'!V17/'MIP(IxI)_TFEVP'!V17)-1)*100,0)</f>
        <v>-3.5527136788005009E-13</v>
      </c>
      <c r="W17" s="247">
        <f>IFERROR(((+'Sim_Dm_MIP(IxI)'!W17/'MIP(IxI)_TFEVP'!W17)-1)*100,0)</f>
        <v>6.6613381477509392E-14</v>
      </c>
      <c r="X17" s="247">
        <f>IFERROR(((+'Sim_Dm_MIP(IxI)'!X17/'MIP(IxI)_TFEVP'!X17)-1)*100,0)</f>
        <v>-2.6645352591003757E-13</v>
      </c>
      <c r="Y17" s="247">
        <f>IFERROR(((+'Sim_Dm_MIP(IxI)'!Y17/'MIP(IxI)_TFEVP'!Y17)-1)*100,0)</f>
        <v>-1.6653345369377348E-13</v>
      </c>
      <c r="Z17" s="247">
        <f>IFERROR(((+'Sim_Dm_MIP(IxI)'!Z17/'MIP(IxI)_TFEVP'!Z17)-1)*100,0)</f>
        <v>-1.6653345369377348E-13</v>
      </c>
      <c r="AA17" s="247">
        <f>IFERROR(((+'Sim_Dm_MIP(IxI)'!AA17/'MIP(IxI)_TFEVP'!AA17)-1)*100,0)</f>
        <v>-1.6653345369377348E-13</v>
      </c>
      <c r="AB17" s="247">
        <f>IFERROR(((+'Sim_Dm_MIP(IxI)'!AB17/'MIP(IxI)_TFEVP'!AB17)-1)*100,0)</f>
        <v>0</v>
      </c>
      <c r="AC17" s="247">
        <f>IFERROR(((+'Sim_Dm_MIP(IxI)'!AC17/'MIP(IxI)_TFEVP'!AC17)-1)*100,0)</f>
        <v>-3.9968028886505635E-13</v>
      </c>
      <c r="AD17" s="247">
        <f>IFERROR(((+'Sim_Dm_MIP(IxI)'!AD17/'MIP(IxI)_TFEVP'!AD17)-1)*100,0)</f>
        <v>-1.8873791418627661E-13</v>
      </c>
      <c r="AE17" s="247">
        <f>IFERROR(((+'Sim_Dm_MIP(IxI)'!AE17/'MIP(IxI)_TFEVP'!AE17)-1)*100,0)</f>
        <v>1.1102230246251565E-13</v>
      </c>
      <c r="AF17" s="247">
        <f>IFERROR(((+'Sim_Dm_MIP(IxI)'!AF17/'MIP(IxI)_TFEVP'!AF17)-1)*100,0)</f>
        <v>5.1070259132757201E-13</v>
      </c>
      <c r="AG17" s="247">
        <f>IFERROR(((+'Sim_Dm_MIP(IxI)'!AG17/'MIP(IxI)_TFEVP'!AG17)-1)*100,0)</f>
        <v>1.3322676295501878E-13</v>
      </c>
      <c r="AH17" s="247">
        <f>IFERROR(((+'Sim_Dm_MIP(IxI)'!AH17/'MIP(IxI)_TFEVP'!AH17)-1)*100,0)</f>
        <v>3.9968028886505635E-13</v>
      </c>
      <c r="AI17" s="247">
        <f>IFERROR(((+'Sim_Dm_MIP(IxI)'!AI17/'MIP(IxI)_TFEVP'!AI17)-1)*100,0)</f>
        <v>2.6645352591003757E-13</v>
      </c>
      <c r="AJ17" s="247">
        <f>IFERROR(((+'Sim_Dm_MIP(IxI)'!AJ17/'MIP(IxI)_TFEVP'!AJ17)-1)*100,0)</f>
        <v>0</v>
      </c>
      <c r="AK17" s="247">
        <f>IFERROR(((+'Sim_Dm_MIP(IxI)'!AK17/'MIP(IxI)_TFEVP'!AK17)-1)*100,0)</f>
        <v>-6.3282712403633923E-13</v>
      </c>
      <c r="AL17" s="247">
        <f>IFERROR(((+'Sim_Dm_MIP(IxI)'!AL17/'MIP(IxI)_TFEVP'!AL17)-1)*100,0)</f>
        <v>-9.9920072216264089E-14</v>
      </c>
      <c r="AM17" s="247">
        <f>IFERROR(((+'Sim_Dm_MIP(IxI)'!AM17/'MIP(IxI)_TFEVP'!AM17)-1)*100,0)</f>
        <v>1.3322676295501878E-13</v>
      </c>
      <c r="AN17" s="247">
        <f>IFERROR(((+'Sim_Dm_MIP(IxI)'!AN17/'MIP(IxI)_TFEVP'!AN17)-1)*100,0)</f>
        <v>8.8817841970012523E-14</v>
      </c>
      <c r="AO17" s="247">
        <f>IFERROR(((+'Sim_Dm_MIP(IxI)'!AO17/'MIP(IxI)_TFEVP'!AO17)-1)*100,0)</f>
        <v>-3.4416913763379853E-13</v>
      </c>
      <c r="AP17" s="247">
        <f>IFERROR(((+'Sim_Dm_MIP(IxI)'!AP17/'MIP(IxI)_TFEVP'!AP17)-1)*100,0)</f>
        <v>4.4408920985006262E-14</v>
      </c>
      <c r="AQ17" s="247">
        <f>IFERROR(((+'Sim_Dm_MIP(IxI)'!AQ17/'MIP(IxI)_TFEVP'!AQ17)-1)*100,0)</f>
        <v>-3.219646771412954E-13</v>
      </c>
      <c r="AR17" s="247">
        <f>IFERROR(((+'Sim_Dm_MIP(IxI)'!AR17/'MIP(IxI)_TFEVP'!AR17)-1)*100,0)</f>
        <v>-4.1078251911130792E-13</v>
      </c>
      <c r="AS17" s="247">
        <f>IFERROR(((+'Sim_Dm_MIP(IxI)'!AS17/'MIP(IxI)_TFEVP'!AS17)-1)*100,0)</f>
        <v>3.1086244689504383E-13</v>
      </c>
      <c r="AT17" s="247">
        <f>IFERROR(((+'Sim_Dm_MIP(IxI)'!AT17/'MIP(IxI)_TFEVP'!AT17)-1)*100,0)</f>
        <v>-4.6629367034256575E-13</v>
      </c>
      <c r="AU17" s="247">
        <f>IFERROR(((+'Sim_Dm_MIP(IxI)'!AU17/'MIP(IxI)_TFEVP'!AU17)-1)*100,0)</f>
        <v>-3.4416913763379853E-13</v>
      </c>
      <c r="AV17" s="247">
        <f>IFERROR(((+'Sim_Dm_MIP(IxI)'!AV17/'MIP(IxI)_TFEVP'!AV17)-1)*100,0)</f>
        <v>-4.4408920985006262E-13</v>
      </c>
      <c r="AW17" s="247">
        <f>IFERROR(((+'Sim_Dm_MIP(IxI)'!AW17/'MIP(IxI)_TFEVP'!AW17)-1)*100,0)</f>
        <v>-1.1102230246251565E-13</v>
      </c>
      <c r="AX17" s="247">
        <f>IFERROR(((+'Sim_Dm_MIP(IxI)'!AX17/'MIP(IxI)_TFEVP'!AX17)-1)*100,0)</f>
        <v>-4.4408920985006262E-14</v>
      </c>
      <c r="AY17" s="247">
        <f>IFERROR(((+'Sim_Dm_MIP(IxI)'!AY17/'MIP(IxI)_TFEVP'!AY17)-1)*100,0)</f>
        <v>-9.9920072216264089E-14</v>
      </c>
      <c r="AZ17" s="247">
        <f>IFERROR(((+'Sim_Dm_MIP(IxI)'!AZ17/'MIP(IxI)_TFEVP'!AZ17)-1)*100,0)</f>
        <v>-2.4424906541753444E-13</v>
      </c>
      <c r="BA17" s="247">
        <f>IFERROR(((+'Sim_Dm_MIP(IxI)'!BA17/'MIP(IxI)_TFEVP'!BA17)-1)*100,0)</f>
        <v>-4.2188474935755949E-13</v>
      </c>
      <c r="BB17" s="247">
        <f>IFERROR(((+'Sim_Dm_MIP(IxI)'!BB17/'MIP(IxI)_TFEVP'!BB17)-1)*100,0)</f>
        <v>-9.9920072216264089E-14</v>
      </c>
      <c r="BC17" s="247">
        <f>IFERROR(((+'Sim_Dm_MIP(IxI)'!BC17/'MIP(IxI)_TFEVP'!BC17)-1)*100,0)</f>
        <v>2.886579864025407E-13</v>
      </c>
      <c r="BD17" s="247">
        <f>IFERROR(((+'Sim_Dm_MIP(IxI)'!BD17/'MIP(IxI)_TFEVP'!BD17)-1)*100,0)</f>
        <v>-1.8873791418627661E-13</v>
      </c>
      <c r="BE17" s="247">
        <f>IFERROR(((+'Sim_Dm_MIP(IxI)'!BE17/'MIP(IxI)_TFEVP'!BE17)-1)*100,0)</f>
        <v>-3.1086244689504383E-13</v>
      </c>
      <c r="BF17" s="247">
        <f>IFERROR(((+'Sim_Dm_MIP(IxI)'!BF17/'MIP(IxI)_TFEVP'!BF17)-1)*100,0)</f>
        <v>1.9984014443252818E-13</v>
      </c>
      <c r="BG17" s="247">
        <f>IFERROR(((+'Sim_Dm_MIP(IxI)'!BG17/'MIP(IxI)_TFEVP'!BG17)-1)*100,0)</f>
        <v>2.2204460492503131E-13</v>
      </c>
      <c r="BH17" s="247">
        <f>IFERROR(((+'Sim_Dm_MIP(IxI)'!BH17/'MIP(IxI)_TFEVP'!BH17)-1)*100,0)</f>
        <v>-7.7715611723760958E-14</v>
      </c>
      <c r="BI17" s="247">
        <f>IFERROR(((+'Sim_Dm_MIP(IxI)'!BI17/'MIP(IxI)_TFEVP'!BI17)-1)*100,0)</f>
        <v>-3.3306690738754696E-13</v>
      </c>
      <c r="BJ17" s="247">
        <f>IFERROR(((+'Sim_Dm_MIP(IxI)'!BJ17/'MIP(IxI)_TFEVP'!BJ17)-1)*100,0)</f>
        <v>0</v>
      </c>
      <c r="BK17" s="247">
        <f>IFERROR(((+'Sim_Dm_MIP(IxI)'!BK17/'MIP(IxI)_TFEVP'!BK17)-1)*100,0)</f>
        <v>-5.2180482157382357E-13</v>
      </c>
      <c r="BL17" s="247">
        <f>IFERROR(((+'Sim_Dm_MIP(IxI)'!BL17/'MIP(IxI)_TFEVP'!BL17)-1)*100,0)</f>
        <v>2.2204460492503131E-14</v>
      </c>
      <c r="BM17" s="247">
        <f>IFERROR(((+'Sim_Dm_MIP(IxI)'!BM17/'MIP(IxI)_TFEVP'!BM17)-1)*100,0)</f>
        <v>-1.1102230246251565E-14</v>
      </c>
      <c r="BN17" s="247">
        <f>IFERROR(((+'Sim_Dm_MIP(IxI)'!BN17/'MIP(IxI)_TFEVP'!BN17)-1)*100,0)</f>
        <v>6.6613381477509392E-14</v>
      </c>
      <c r="BO17" s="247">
        <f>IFERROR(((+'Sim_Dm_MIP(IxI)'!BO17/'MIP(IxI)_TFEVP'!BO17)-1)*100,0)</f>
        <v>-1.2212453270876722E-13</v>
      </c>
      <c r="BP17" s="247">
        <f>IFERROR(((+'Sim_Dm_MIP(IxI)'!BP17/'MIP(IxI)_TFEVP'!BP17)-1)*100,0)</f>
        <v>-4.4408920985006262E-14</v>
      </c>
      <c r="BQ17" s="247">
        <f>IFERROR(((+'Sim_Dm_MIP(IxI)'!BQ17/'MIP(IxI)_TFEVP'!BQ17)-1)*100,0)</f>
        <v>-7.7715611723760958E-14</v>
      </c>
      <c r="BR17" s="247">
        <f>IFERROR(((+'Sim_Dm_MIP(IxI)'!BR17/'MIP(IxI)_TFEVP'!BR17)-1)*100,0)</f>
        <v>0</v>
      </c>
      <c r="BS17" s="247">
        <f>IFERROR(((+'Sim_Dm_MIP(IxI)'!BS17/'MIP(IxI)_TFEVP'!BS17)-1)*100,0)</f>
        <v>3.1086244689504383E-13</v>
      </c>
      <c r="BT17" s="247">
        <f>IFERROR(((+'Sim_Dm_MIP(IxI)'!BT17/'MIP(IxI)_TFEVP'!BT17)-1)*100,0)</f>
        <v>2.2204460492503131E-14</v>
      </c>
      <c r="BU17" s="247">
        <f>IFERROR(((+'Sim_Dm_MIP(IxI)'!BU17/'MIP(IxI)_TFEVP'!BU17)-1)*100,0)</f>
        <v>4.4408920985006262E-13</v>
      </c>
      <c r="BV17" s="247">
        <f>IFERROR(((+'Sim_Dm_MIP(IxI)'!BV17/'MIP(IxI)_TFEVP'!BV17)-1)*100,0)</f>
        <v>-2.2204460492503131E-13</v>
      </c>
      <c r="BW17" s="247">
        <f>IFERROR(((+'Sim_Dm_MIP(IxI)'!BW17/'MIP(IxI)_TFEVP'!BW17)-1)*100,0)</f>
        <v>-1.9984014443252818E-13</v>
      </c>
      <c r="BX17" s="247">
        <f>IFERROR(((+'Sim_Dm_MIP(IxI)'!BX17/'MIP(IxI)_TFEVP'!BX17)-1)*100,0)</f>
        <v>2.6645352591003757E-13</v>
      </c>
      <c r="BY17" s="247">
        <f>IFERROR(((+'Sim_Dm_MIP(IxI)'!BY17/'MIP(IxI)_TFEVP'!BY17)-1)*100,0)</f>
        <v>1.7763568394002505E-13</v>
      </c>
      <c r="BZ17" s="247">
        <f>IFERROR(((+'Sim_Dm_MIP(IxI)'!BZ17/'MIP(IxI)_TFEVP'!BZ17)-1)*100,0)</f>
        <v>-2.7755575615628914E-13</v>
      </c>
      <c r="CA17" s="265">
        <f>IFERROR(((+'Sim_Dm_MIP(IxI)'!CA17/'MIP(IxI)_TFEVP'!CA17)-1)*100,0)</f>
        <v>0</v>
      </c>
      <c r="CB17" s="256">
        <f>IFERROR(((+'Sim_Dm_MIP(IxI)'!CB17/'MIP(IxI)_TFEVP'!CB17)-1)*100,0)</f>
        <v>8.8817841970012523E-14</v>
      </c>
      <c r="CC17" s="246">
        <f>IFERROR(((+'Sim_Dm_MIP(IxI)'!CC17/'MIP(IxI)_TFEVP'!CC17)-1)*100,0)</f>
        <v>0</v>
      </c>
      <c r="CD17" s="247">
        <f>IFERROR(((+'Sim_Dm_MIP(IxI)'!CD17/'MIP(IxI)_TFEVP'!CD17)-1)*100,0)</f>
        <v>0</v>
      </c>
      <c r="CE17" s="247">
        <f>IFERROR(((+'Sim_Dm_MIP(IxI)'!CE17/'MIP(IxI)_TFEVP'!CE17)-1)*100,0)</f>
        <v>0</v>
      </c>
      <c r="CF17" s="247">
        <f>IFERROR(((+'Sim_Dm_MIP(IxI)'!CF17/'MIP(IxI)_TFEVP'!CF17)-1)*100,0)</f>
        <v>0</v>
      </c>
      <c r="CG17" s="247">
        <f>IFERROR(((+'Sim_Dm_MIP(IxI)'!CG17/'MIP(IxI)_TFEVP'!CG17)-1)*100,0)</f>
        <v>0</v>
      </c>
      <c r="CH17" s="248">
        <f>IFERROR(((+'Sim_Dm_MIP(IxI)'!CH17/'MIP(IxI)_TFEVP'!CH17)-1)*100,0)</f>
        <v>0</v>
      </c>
      <c r="CI17" s="279">
        <f>IFERROR(((+'Sim_Dm_MIP(IxI)'!CI17/'MIP(IxI)_TFEVP'!CI17)-1)*100,0)</f>
        <v>0</v>
      </c>
    </row>
    <row r="18" spans="1:87" ht="19.5" x14ac:dyDescent="0.25">
      <c r="A18" s="30"/>
      <c r="B18" s="42" t="s">
        <v>9</v>
      </c>
      <c r="C18" s="43" t="s">
        <v>120</v>
      </c>
      <c r="D18" s="246">
        <f>IFERROR(((+'Sim_Dm_MIP(IxI)'!D18/'MIP(IxI)_TFEVP'!D18)-1)*100,0)</f>
        <v>2.2204460492503131E-14</v>
      </c>
      <c r="E18" s="247">
        <f>IFERROR(((+'Sim_Dm_MIP(IxI)'!E18/'MIP(IxI)_TFEVP'!E18)-1)*100,0)</f>
        <v>2.2204460492503131E-14</v>
      </c>
      <c r="F18" s="247">
        <f>IFERROR(((+'Sim_Dm_MIP(IxI)'!F18/'MIP(IxI)_TFEVP'!F18)-1)*100,0)</f>
        <v>5.5511151231257827E-13</v>
      </c>
      <c r="G18" s="247">
        <f>IFERROR(((+'Sim_Dm_MIP(IxI)'!G18/'MIP(IxI)_TFEVP'!G18)-1)*100,0)</f>
        <v>-4.1078251911130792E-13</v>
      </c>
      <c r="H18" s="247">
        <f>IFERROR(((+'Sim_Dm_MIP(IxI)'!H18/'MIP(IxI)_TFEVP'!H18)-1)*100,0)</f>
        <v>1.5543122344752192E-13</v>
      </c>
      <c r="I18" s="247">
        <f>IFERROR(((+'Sim_Dm_MIP(IxI)'!I18/'MIP(IxI)_TFEVP'!I18)-1)*100,0)</f>
        <v>-3.1086244689504383E-13</v>
      </c>
      <c r="J18" s="247">
        <f>IFERROR(((+'Sim_Dm_MIP(IxI)'!J18/'MIP(IxI)_TFEVP'!J18)-1)*100,0)</f>
        <v>-2.55351295663786E-13</v>
      </c>
      <c r="K18" s="247">
        <f>IFERROR(((+'Sim_Dm_MIP(IxI)'!K18/'MIP(IxI)_TFEVP'!K18)-1)*100,0)</f>
        <v>-1.7763568394002505E-13</v>
      </c>
      <c r="L18" s="247">
        <f>IFERROR(((+'Sim_Dm_MIP(IxI)'!L18/'MIP(IxI)_TFEVP'!L18)-1)*100,0)</f>
        <v>0</v>
      </c>
      <c r="M18" s="247">
        <f>IFERROR(((+'Sim_Dm_MIP(IxI)'!M18/'MIP(IxI)_TFEVP'!M18)-1)*100,0)</f>
        <v>-2.3314683517128287E-13</v>
      </c>
      <c r="N18" s="247">
        <f>IFERROR(((+'Sim_Dm_MIP(IxI)'!N18/'MIP(IxI)_TFEVP'!N18)-1)*100,0)</f>
        <v>1.7763568394002505E-13</v>
      </c>
      <c r="O18" s="247">
        <f>IFERROR(((+'Sim_Dm_MIP(IxI)'!O18/'MIP(IxI)_TFEVP'!O18)-1)*100,0)</f>
        <v>2.2204460492503131E-13</v>
      </c>
      <c r="P18" s="247">
        <f>IFERROR(((+'Sim_Dm_MIP(IxI)'!P18/'MIP(IxI)_TFEVP'!P18)-1)*100,0)</f>
        <v>2.2204460492503131E-13</v>
      </c>
      <c r="Q18" s="247">
        <f>IFERROR(((+'Sim_Dm_MIP(IxI)'!Q18/'MIP(IxI)_TFEVP'!Q18)-1)*100,0)</f>
        <v>6.6613381477509392E-14</v>
      </c>
      <c r="R18" s="247">
        <f>IFERROR(((+'Sim_Dm_MIP(IxI)'!R18/'MIP(IxI)_TFEVP'!R18)-1)*100,0)</f>
        <v>2.2204460492503131E-13</v>
      </c>
      <c r="S18" s="247">
        <f>IFERROR(((+'Sim_Dm_MIP(IxI)'!S18/'MIP(IxI)_TFEVP'!S18)-1)*100,0)</f>
        <v>-4.4408920985006262E-14</v>
      </c>
      <c r="T18" s="247">
        <f>IFERROR(((+'Sim_Dm_MIP(IxI)'!T18/'MIP(IxI)_TFEVP'!T18)-1)*100,0)</f>
        <v>-1.1102230246251565E-14</v>
      </c>
      <c r="U18" s="247">
        <f>IFERROR(((+'Sim_Dm_MIP(IxI)'!U18/'MIP(IxI)_TFEVP'!U18)-1)*100,0)</f>
        <v>1.1102230246251565E-13</v>
      </c>
      <c r="V18" s="247">
        <f>IFERROR(((+'Sim_Dm_MIP(IxI)'!V18/'MIP(IxI)_TFEVP'!V18)-1)*100,0)</f>
        <v>-1.1102230246251565E-13</v>
      </c>
      <c r="W18" s="247">
        <f>IFERROR(((+'Sim_Dm_MIP(IxI)'!W18/'MIP(IxI)_TFEVP'!W18)-1)*100,0)</f>
        <v>-5.5511151231257827E-14</v>
      </c>
      <c r="X18" s="247">
        <f>IFERROR(((+'Sim_Dm_MIP(IxI)'!X18/'MIP(IxI)_TFEVP'!X18)-1)*100,0)</f>
        <v>-4.8849813083506888E-13</v>
      </c>
      <c r="Y18" s="247">
        <f>IFERROR(((+'Sim_Dm_MIP(IxI)'!Y18/'MIP(IxI)_TFEVP'!Y18)-1)*100,0)</f>
        <v>1.9984014443252818E-13</v>
      </c>
      <c r="Z18" s="247">
        <f>IFERROR(((+'Sim_Dm_MIP(IxI)'!Z18/'MIP(IxI)_TFEVP'!Z18)-1)*100,0)</f>
        <v>-2.6645352591003757E-13</v>
      </c>
      <c r="AA18" s="247">
        <f>IFERROR(((+'Sim_Dm_MIP(IxI)'!AA18/'MIP(IxI)_TFEVP'!AA18)-1)*100,0)</f>
        <v>-3.219646771412954E-13</v>
      </c>
      <c r="AB18" s="247">
        <f>IFERROR(((+'Sim_Dm_MIP(IxI)'!AB18/'MIP(IxI)_TFEVP'!AB18)-1)*100,0)</f>
        <v>4.4408920985006262E-14</v>
      </c>
      <c r="AC18" s="247">
        <f>IFERROR(((+'Sim_Dm_MIP(IxI)'!AC18/'MIP(IxI)_TFEVP'!AC18)-1)*100,0)</f>
        <v>-3.8857805861880479E-13</v>
      </c>
      <c r="AD18" s="247">
        <f>IFERROR(((+'Sim_Dm_MIP(IxI)'!AD18/'MIP(IxI)_TFEVP'!AD18)-1)*100,0)</f>
        <v>-5.5511151231257827E-14</v>
      </c>
      <c r="AE18" s="247">
        <f>IFERROR(((+'Sim_Dm_MIP(IxI)'!AE18/'MIP(IxI)_TFEVP'!AE18)-1)*100,0)</f>
        <v>-3.219646771412954E-13</v>
      </c>
      <c r="AF18" s="247">
        <f>IFERROR(((+'Sim_Dm_MIP(IxI)'!AF18/'MIP(IxI)_TFEVP'!AF18)-1)*100,0)</f>
        <v>1.5543122344752192E-13</v>
      </c>
      <c r="AG18" s="247">
        <f>IFERROR(((+'Sim_Dm_MIP(IxI)'!AG18/'MIP(IxI)_TFEVP'!AG18)-1)*100,0)</f>
        <v>-1.3322676295501878E-13</v>
      </c>
      <c r="AH18" s="247">
        <f>IFERROR(((+'Sim_Dm_MIP(IxI)'!AH18/'MIP(IxI)_TFEVP'!AH18)-1)*100,0)</f>
        <v>4.6629367034256575E-13</v>
      </c>
      <c r="AI18" s="247">
        <f>IFERROR(((+'Sim_Dm_MIP(IxI)'!AI18/'MIP(IxI)_TFEVP'!AI18)-1)*100,0)</f>
        <v>1.9984014443252818E-13</v>
      </c>
      <c r="AJ18" s="247">
        <f>IFERROR(((+'Sim_Dm_MIP(IxI)'!AJ18/'MIP(IxI)_TFEVP'!AJ18)-1)*100,0)</f>
        <v>0</v>
      </c>
      <c r="AK18" s="247">
        <f>IFERROR(((+'Sim_Dm_MIP(IxI)'!AK18/'MIP(IxI)_TFEVP'!AK18)-1)*100,0)</f>
        <v>-5.6621374255882984E-13</v>
      </c>
      <c r="AL18" s="247">
        <f>IFERROR(((+'Sim_Dm_MIP(IxI)'!AL18/'MIP(IxI)_TFEVP'!AL18)-1)*100,0)</f>
        <v>-9.9920072216264089E-14</v>
      </c>
      <c r="AM18" s="247">
        <f>IFERROR(((+'Sim_Dm_MIP(IxI)'!AM18/'MIP(IxI)_TFEVP'!AM18)-1)*100,0)</f>
        <v>1.1102230246251565E-13</v>
      </c>
      <c r="AN18" s="247">
        <f>IFERROR(((+'Sim_Dm_MIP(IxI)'!AN18/'MIP(IxI)_TFEVP'!AN18)-1)*100,0)</f>
        <v>0</v>
      </c>
      <c r="AO18" s="247">
        <f>IFERROR(((+'Sim_Dm_MIP(IxI)'!AO18/'MIP(IxI)_TFEVP'!AO18)-1)*100,0)</f>
        <v>-2.55351295663786E-13</v>
      </c>
      <c r="AP18" s="247">
        <f>IFERROR(((+'Sim_Dm_MIP(IxI)'!AP18/'MIP(IxI)_TFEVP'!AP18)-1)*100,0)</f>
        <v>-2.2204460492503131E-14</v>
      </c>
      <c r="AQ18" s="247">
        <f>IFERROR(((+'Sim_Dm_MIP(IxI)'!AQ18/'MIP(IxI)_TFEVP'!AQ18)-1)*100,0)</f>
        <v>-2.55351295663786E-13</v>
      </c>
      <c r="AR18" s="247">
        <f>IFERROR(((+'Sim_Dm_MIP(IxI)'!AR18/'MIP(IxI)_TFEVP'!AR18)-1)*100,0)</f>
        <v>-1.9984014443252818E-13</v>
      </c>
      <c r="AS18" s="247">
        <f>IFERROR(((+'Sim_Dm_MIP(IxI)'!AS18/'MIP(IxI)_TFEVP'!AS18)-1)*100,0)</f>
        <v>-1.5543122344752192E-13</v>
      </c>
      <c r="AT18" s="247">
        <f>IFERROR(((+'Sim_Dm_MIP(IxI)'!AT18/'MIP(IxI)_TFEVP'!AT18)-1)*100,0)</f>
        <v>-8.8817841970012523E-14</v>
      </c>
      <c r="AU18" s="247">
        <f>IFERROR(((+'Sim_Dm_MIP(IxI)'!AU18/'MIP(IxI)_TFEVP'!AU18)-1)*100,0)</f>
        <v>-1.9984014443252818E-13</v>
      </c>
      <c r="AV18" s="247">
        <f>IFERROR(((+'Sim_Dm_MIP(IxI)'!AV18/'MIP(IxI)_TFEVP'!AV18)-1)*100,0)</f>
        <v>8.8817841970012523E-14</v>
      </c>
      <c r="AW18" s="247">
        <f>IFERROR(((+'Sim_Dm_MIP(IxI)'!AW18/'MIP(IxI)_TFEVP'!AW18)-1)*100,0)</f>
        <v>0</v>
      </c>
      <c r="AX18" s="247">
        <f>IFERROR(((+'Sim_Dm_MIP(IxI)'!AX18/'MIP(IxI)_TFEVP'!AX18)-1)*100,0)</f>
        <v>-2.2204460492503131E-14</v>
      </c>
      <c r="AY18" s="247">
        <f>IFERROR(((+'Sim_Dm_MIP(IxI)'!AY18/'MIP(IxI)_TFEVP'!AY18)-1)*100,0)</f>
        <v>-3.3306690738754696E-14</v>
      </c>
      <c r="AZ18" s="247">
        <f>IFERROR(((+'Sim_Dm_MIP(IxI)'!AZ18/'MIP(IxI)_TFEVP'!AZ18)-1)*100,0)</f>
        <v>-1.1102230246251565E-13</v>
      </c>
      <c r="BA18" s="247">
        <f>IFERROR(((+'Sim_Dm_MIP(IxI)'!BA18/'MIP(IxI)_TFEVP'!BA18)-1)*100,0)</f>
        <v>1.7763568394002505E-13</v>
      </c>
      <c r="BB18" s="247">
        <f>IFERROR(((+'Sim_Dm_MIP(IxI)'!BB18/'MIP(IxI)_TFEVP'!BB18)-1)*100,0)</f>
        <v>-6.6613381477509392E-14</v>
      </c>
      <c r="BC18" s="247">
        <f>IFERROR(((+'Sim_Dm_MIP(IxI)'!BC18/'MIP(IxI)_TFEVP'!BC18)-1)*100,0)</f>
        <v>-7.7715611723760958E-14</v>
      </c>
      <c r="BD18" s="247">
        <f>IFERROR(((+'Sim_Dm_MIP(IxI)'!BD18/'MIP(IxI)_TFEVP'!BD18)-1)*100,0)</f>
        <v>-6.2172489379008766E-13</v>
      </c>
      <c r="BE18" s="247">
        <f>IFERROR(((+'Sim_Dm_MIP(IxI)'!BE18/'MIP(IxI)_TFEVP'!BE18)-1)*100,0)</f>
        <v>-2.7755575615628914E-13</v>
      </c>
      <c r="BF18" s="247">
        <f>IFERROR(((+'Sim_Dm_MIP(IxI)'!BF18/'MIP(IxI)_TFEVP'!BF18)-1)*100,0)</f>
        <v>2.6645352591003757E-13</v>
      </c>
      <c r="BG18" s="247">
        <f>IFERROR(((+'Sim_Dm_MIP(IxI)'!BG18/'MIP(IxI)_TFEVP'!BG18)-1)*100,0)</f>
        <v>2.6645352591003757E-13</v>
      </c>
      <c r="BH18" s="247">
        <f>IFERROR(((+'Sim_Dm_MIP(IxI)'!BH18/'MIP(IxI)_TFEVP'!BH18)-1)*100,0)</f>
        <v>-4.8849813083506888E-13</v>
      </c>
      <c r="BI18" s="247">
        <f>IFERROR(((+'Sim_Dm_MIP(IxI)'!BI18/'MIP(IxI)_TFEVP'!BI18)-1)*100,0)</f>
        <v>-2.3314683517128287E-13</v>
      </c>
      <c r="BJ18" s="247">
        <f>IFERROR(((+'Sim_Dm_MIP(IxI)'!BJ18/'MIP(IxI)_TFEVP'!BJ18)-1)*100,0)</f>
        <v>2.4424906541753444E-13</v>
      </c>
      <c r="BK18" s="247">
        <f>IFERROR(((+'Sim_Dm_MIP(IxI)'!BK18/'MIP(IxI)_TFEVP'!BK18)-1)*100,0)</f>
        <v>-2.7755575615628914E-13</v>
      </c>
      <c r="BL18" s="247">
        <f>IFERROR(((+'Sim_Dm_MIP(IxI)'!BL18/'MIP(IxI)_TFEVP'!BL18)-1)*100,0)</f>
        <v>-3.3306690738754696E-14</v>
      </c>
      <c r="BM18" s="247">
        <f>IFERROR(((+'Sim_Dm_MIP(IxI)'!BM18/'MIP(IxI)_TFEVP'!BM18)-1)*100,0)</f>
        <v>2.4424906541753444E-13</v>
      </c>
      <c r="BN18" s="247">
        <f>IFERROR(((+'Sim_Dm_MIP(IxI)'!BN18/'MIP(IxI)_TFEVP'!BN18)-1)*100,0)</f>
        <v>-1.1102230246251565E-13</v>
      </c>
      <c r="BO18" s="247">
        <f>IFERROR(((+'Sim_Dm_MIP(IxI)'!BO18/'MIP(IxI)_TFEVP'!BO18)-1)*100,0)</f>
        <v>-1.7763568394002505E-13</v>
      </c>
      <c r="BP18" s="247">
        <f>IFERROR(((+'Sim_Dm_MIP(IxI)'!BP18/'MIP(IxI)_TFEVP'!BP18)-1)*100,0)</f>
        <v>-3.3306690738754696E-14</v>
      </c>
      <c r="BQ18" s="247">
        <f>IFERROR(((+'Sim_Dm_MIP(IxI)'!BQ18/'MIP(IxI)_TFEVP'!BQ18)-1)*100,0)</f>
        <v>-9.9920072216264089E-14</v>
      </c>
      <c r="BR18" s="247">
        <f>IFERROR(((+'Sim_Dm_MIP(IxI)'!BR18/'MIP(IxI)_TFEVP'!BR18)-1)*100,0)</f>
        <v>-3.3306690738754696E-14</v>
      </c>
      <c r="BS18" s="247">
        <f>IFERROR(((+'Sim_Dm_MIP(IxI)'!BS18/'MIP(IxI)_TFEVP'!BS18)-1)*100,0)</f>
        <v>-4.5519144009631418E-13</v>
      </c>
      <c r="BT18" s="247">
        <f>IFERROR(((+'Sim_Dm_MIP(IxI)'!BT18/'MIP(IxI)_TFEVP'!BT18)-1)*100,0)</f>
        <v>1.7763568394002505E-13</v>
      </c>
      <c r="BU18" s="247">
        <f>IFERROR(((+'Sim_Dm_MIP(IxI)'!BU18/'MIP(IxI)_TFEVP'!BU18)-1)*100,0)</f>
        <v>4.4408920985006262E-13</v>
      </c>
      <c r="BV18" s="247">
        <f>IFERROR(((+'Sim_Dm_MIP(IxI)'!BV18/'MIP(IxI)_TFEVP'!BV18)-1)*100,0)</f>
        <v>-5.5511151231257827E-14</v>
      </c>
      <c r="BW18" s="247">
        <f>IFERROR(((+'Sim_Dm_MIP(IxI)'!BW18/'MIP(IxI)_TFEVP'!BW18)-1)*100,0)</f>
        <v>-9.9920072216264089E-14</v>
      </c>
      <c r="BX18" s="247">
        <f>IFERROR(((+'Sim_Dm_MIP(IxI)'!BX18/'MIP(IxI)_TFEVP'!BX18)-1)*100,0)</f>
        <v>1.7763568394002505E-13</v>
      </c>
      <c r="BY18" s="247">
        <f>IFERROR(((+'Sim_Dm_MIP(IxI)'!BY18/'MIP(IxI)_TFEVP'!BY18)-1)*100,0)</f>
        <v>1.1102230246251565E-13</v>
      </c>
      <c r="BZ18" s="247">
        <f>IFERROR(((+'Sim_Dm_MIP(IxI)'!BZ18/'MIP(IxI)_TFEVP'!BZ18)-1)*100,0)</f>
        <v>8.8817841970012523E-14</v>
      </c>
      <c r="CA18" s="265">
        <f>IFERROR(((+'Sim_Dm_MIP(IxI)'!CA18/'MIP(IxI)_TFEVP'!CA18)-1)*100,0)</f>
        <v>0</v>
      </c>
      <c r="CB18" s="256">
        <f>IFERROR(((+'Sim_Dm_MIP(IxI)'!CB18/'MIP(IxI)_TFEVP'!CB18)-1)*100,0)</f>
        <v>-5.5511151231257827E-14</v>
      </c>
      <c r="CC18" s="246">
        <f>IFERROR(((+'Sim_Dm_MIP(IxI)'!CC18/'MIP(IxI)_TFEVP'!CC18)-1)*100,0)</f>
        <v>0</v>
      </c>
      <c r="CD18" s="247">
        <f>IFERROR(((+'Sim_Dm_MIP(IxI)'!CD18/'MIP(IxI)_TFEVP'!CD18)-1)*100,0)</f>
        <v>0</v>
      </c>
      <c r="CE18" s="247">
        <f>IFERROR(((+'Sim_Dm_MIP(IxI)'!CE18/'MIP(IxI)_TFEVP'!CE18)-1)*100,0)</f>
        <v>0</v>
      </c>
      <c r="CF18" s="247">
        <f>IFERROR(((+'Sim_Dm_MIP(IxI)'!CF18/'MIP(IxI)_TFEVP'!CF18)-1)*100,0)</f>
        <v>0</v>
      </c>
      <c r="CG18" s="247">
        <f>IFERROR(((+'Sim_Dm_MIP(IxI)'!CG18/'MIP(IxI)_TFEVP'!CG18)-1)*100,0)</f>
        <v>0</v>
      </c>
      <c r="CH18" s="248">
        <f>IFERROR(((+'Sim_Dm_MIP(IxI)'!CH18/'MIP(IxI)_TFEVP'!CH18)-1)*100,0)</f>
        <v>0</v>
      </c>
      <c r="CI18" s="279">
        <f>IFERROR(((+'Sim_Dm_MIP(IxI)'!CI18/'MIP(IxI)_TFEVP'!CI18)-1)*100,0)</f>
        <v>-7.7715611723760958E-14</v>
      </c>
    </row>
    <row r="19" spans="1:87" ht="19.5" x14ac:dyDescent="0.25">
      <c r="A19" s="30"/>
      <c r="B19" s="42" t="s">
        <v>10</v>
      </c>
      <c r="C19" s="43" t="s">
        <v>121</v>
      </c>
      <c r="D19" s="246">
        <f>IFERROR(((+'Sim_Dm_MIP(IxI)'!D19/'MIP(IxI)_TFEVP'!D19)-1)*100,0)</f>
        <v>-3.3306690738754696E-14</v>
      </c>
      <c r="E19" s="247">
        <f>IFERROR(((+'Sim_Dm_MIP(IxI)'!E19/'MIP(IxI)_TFEVP'!E19)-1)*100,0)</f>
        <v>-8.8817841970012523E-14</v>
      </c>
      <c r="F19" s="247">
        <f>IFERROR(((+'Sim_Dm_MIP(IxI)'!F19/'MIP(IxI)_TFEVP'!F19)-1)*100,0)</f>
        <v>3.3306690738754696E-13</v>
      </c>
      <c r="G19" s="247">
        <f>IFERROR(((+'Sim_Dm_MIP(IxI)'!G19/'MIP(IxI)_TFEVP'!G19)-1)*100,0)</f>
        <v>-3.5527136788005009E-13</v>
      </c>
      <c r="H19" s="247">
        <f>IFERROR(((+'Sim_Dm_MIP(IxI)'!H19/'MIP(IxI)_TFEVP'!H19)-1)*100,0)</f>
        <v>1.1102230246251565E-13</v>
      </c>
      <c r="I19" s="247">
        <f>IFERROR(((+'Sim_Dm_MIP(IxI)'!I19/'MIP(IxI)_TFEVP'!I19)-1)*100,0)</f>
        <v>-9.9920072216264089E-14</v>
      </c>
      <c r="J19" s="247">
        <f>IFERROR(((+'Sim_Dm_MIP(IxI)'!J19/'MIP(IxI)_TFEVP'!J19)-1)*100,0)</f>
        <v>4.4408920985006262E-14</v>
      </c>
      <c r="K19" s="247">
        <f>IFERROR(((+'Sim_Dm_MIP(IxI)'!K19/'MIP(IxI)_TFEVP'!K19)-1)*100,0)</f>
        <v>-6.7723604502134549E-13</v>
      </c>
      <c r="L19" s="247">
        <f>IFERROR(((+'Sim_Dm_MIP(IxI)'!L19/'MIP(IxI)_TFEVP'!L19)-1)*100,0)</f>
        <v>-6.6613381477509392E-14</v>
      </c>
      <c r="M19" s="247">
        <f>IFERROR(((+'Sim_Dm_MIP(IxI)'!M19/'MIP(IxI)_TFEVP'!M19)-1)*100,0)</f>
        <v>1.5543122344752192E-13</v>
      </c>
      <c r="N19" s="247">
        <f>IFERROR(((+'Sim_Dm_MIP(IxI)'!N19/'MIP(IxI)_TFEVP'!N19)-1)*100,0)</f>
        <v>3.7747582837255322E-13</v>
      </c>
      <c r="O19" s="247">
        <f>IFERROR(((+'Sim_Dm_MIP(IxI)'!O19/'MIP(IxI)_TFEVP'!O19)-1)*100,0)</f>
        <v>1.5543122344752192E-13</v>
      </c>
      <c r="P19" s="247">
        <f>IFERROR(((+'Sim_Dm_MIP(IxI)'!P19/'MIP(IxI)_TFEVP'!P19)-1)*100,0)</f>
        <v>1.7763568394002505E-13</v>
      </c>
      <c r="Q19" s="247">
        <f>IFERROR(((+'Sim_Dm_MIP(IxI)'!Q19/'MIP(IxI)_TFEVP'!Q19)-1)*100,0)</f>
        <v>-3.3306690738754696E-13</v>
      </c>
      <c r="R19" s="247">
        <f>IFERROR(((+'Sim_Dm_MIP(IxI)'!R19/'MIP(IxI)_TFEVP'!R19)-1)*100,0)</f>
        <v>2.4424906541753444E-13</v>
      </c>
      <c r="S19" s="247">
        <f>IFERROR(((+'Sim_Dm_MIP(IxI)'!S19/'MIP(IxI)_TFEVP'!S19)-1)*100,0)</f>
        <v>-2.9976021664879227E-13</v>
      </c>
      <c r="T19" s="247">
        <f>IFERROR(((+'Sim_Dm_MIP(IxI)'!T19/'MIP(IxI)_TFEVP'!T19)-1)*100,0)</f>
        <v>4.8849813083506888E-13</v>
      </c>
      <c r="U19" s="247">
        <f>IFERROR(((+'Sim_Dm_MIP(IxI)'!U19/'MIP(IxI)_TFEVP'!U19)-1)*100,0)</f>
        <v>-2.9976021664879227E-13</v>
      </c>
      <c r="V19" s="247">
        <f>IFERROR(((+'Sim_Dm_MIP(IxI)'!V19/'MIP(IxI)_TFEVP'!V19)-1)*100,0)</f>
        <v>-2.3314683517128287E-13</v>
      </c>
      <c r="W19" s="247">
        <f>IFERROR(((+'Sim_Dm_MIP(IxI)'!W19/'MIP(IxI)_TFEVP'!W19)-1)*100,0)</f>
        <v>1.3322676295501878E-13</v>
      </c>
      <c r="X19" s="247">
        <f>IFERROR(((+'Sim_Dm_MIP(IxI)'!X19/'MIP(IxI)_TFEVP'!X19)-1)*100,0)</f>
        <v>-3.3306690738754696E-13</v>
      </c>
      <c r="Y19" s="247">
        <f>IFERROR(((+'Sim_Dm_MIP(IxI)'!Y19/'MIP(IxI)_TFEVP'!Y19)-1)*100,0)</f>
        <v>8.8817841970012523E-14</v>
      </c>
      <c r="Z19" s="247">
        <f>IFERROR(((+'Sim_Dm_MIP(IxI)'!Z19/'MIP(IxI)_TFEVP'!Z19)-1)*100,0)</f>
        <v>1.3322676295501878E-13</v>
      </c>
      <c r="AA19" s="247">
        <f>IFERROR(((+'Sim_Dm_MIP(IxI)'!AA19/'MIP(IxI)_TFEVP'!AA19)-1)*100,0)</f>
        <v>-1.5543122344752192E-13</v>
      </c>
      <c r="AB19" s="247">
        <f>IFERROR(((+'Sim_Dm_MIP(IxI)'!AB19/'MIP(IxI)_TFEVP'!AB19)-1)*100,0)</f>
        <v>2.2204460492503131E-14</v>
      </c>
      <c r="AC19" s="247">
        <f>IFERROR(((+'Sim_Dm_MIP(IxI)'!AC19/'MIP(IxI)_TFEVP'!AC19)-1)*100,0)</f>
        <v>-4.1078251911130792E-13</v>
      </c>
      <c r="AD19" s="247">
        <f>IFERROR(((+'Sim_Dm_MIP(IxI)'!AD19/'MIP(IxI)_TFEVP'!AD19)-1)*100,0)</f>
        <v>-9.9920072216264089E-14</v>
      </c>
      <c r="AE19" s="247">
        <f>IFERROR(((+'Sim_Dm_MIP(IxI)'!AE19/'MIP(IxI)_TFEVP'!AE19)-1)*100,0)</f>
        <v>-4.1078251911130792E-13</v>
      </c>
      <c r="AF19" s="247">
        <f>IFERROR(((+'Sim_Dm_MIP(IxI)'!AF19/'MIP(IxI)_TFEVP'!AF19)-1)*100,0)</f>
        <v>2.6645352591003757E-13</v>
      </c>
      <c r="AG19" s="247">
        <f>IFERROR(((+'Sim_Dm_MIP(IxI)'!AG19/'MIP(IxI)_TFEVP'!AG19)-1)*100,0)</f>
        <v>-6.3282712403633923E-13</v>
      </c>
      <c r="AH19" s="247">
        <f>IFERROR(((+'Sim_Dm_MIP(IxI)'!AH19/'MIP(IxI)_TFEVP'!AH19)-1)*100,0)</f>
        <v>2.886579864025407E-13</v>
      </c>
      <c r="AI19" s="247">
        <f>IFERROR(((+'Sim_Dm_MIP(IxI)'!AI19/'MIP(IxI)_TFEVP'!AI19)-1)*100,0)</f>
        <v>4.4408920985006262E-13</v>
      </c>
      <c r="AJ19" s="247">
        <f>IFERROR(((+'Sim_Dm_MIP(IxI)'!AJ19/'MIP(IxI)_TFEVP'!AJ19)-1)*100,0)</f>
        <v>0</v>
      </c>
      <c r="AK19" s="247">
        <f>IFERROR(((+'Sim_Dm_MIP(IxI)'!AK19/'MIP(IxI)_TFEVP'!AK19)-1)*100,0)</f>
        <v>-2.3314683517128287E-13</v>
      </c>
      <c r="AL19" s="247">
        <f>IFERROR(((+'Sim_Dm_MIP(IxI)'!AL19/'MIP(IxI)_TFEVP'!AL19)-1)*100,0)</f>
        <v>-1.3322676295501878E-13</v>
      </c>
      <c r="AM19" s="247">
        <f>IFERROR(((+'Sim_Dm_MIP(IxI)'!AM19/'MIP(IxI)_TFEVP'!AM19)-1)*100,0)</f>
        <v>-1.3322676295501878E-13</v>
      </c>
      <c r="AN19" s="247">
        <f>IFERROR(((+'Sim_Dm_MIP(IxI)'!AN19/'MIP(IxI)_TFEVP'!AN19)-1)*100,0)</f>
        <v>-4.2188474935755949E-13</v>
      </c>
      <c r="AO19" s="247">
        <f>IFERROR(((+'Sim_Dm_MIP(IxI)'!AO19/'MIP(IxI)_TFEVP'!AO19)-1)*100,0)</f>
        <v>-3.5527136788005009E-13</v>
      </c>
      <c r="AP19" s="247">
        <f>IFERROR(((+'Sim_Dm_MIP(IxI)'!AP19/'MIP(IxI)_TFEVP'!AP19)-1)*100,0)</f>
        <v>-4.4408920985006262E-14</v>
      </c>
      <c r="AQ19" s="247">
        <f>IFERROR(((+'Sim_Dm_MIP(IxI)'!AQ19/'MIP(IxI)_TFEVP'!AQ19)-1)*100,0)</f>
        <v>-1.5543122344752192E-13</v>
      </c>
      <c r="AR19" s="247">
        <f>IFERROR(((+'Sim_Dm_MIP(IxI)'!AR19/'MIP(IxI)_TFEVP'!AR19)-1)*100,0)</f>
        <v>-1.8873791418627661E-13</v>
      </c>
      <c r="AS19" s="247">
        <f>IFERROR(((+'Sim_Dm_MIP(IxI)'!AS19/'MIP(IxI)_TFEVP'!AS19)-1)*100,0)</f>
        <v>6.6613381477509392E-14</v>
      </c>
      <c r="AT19" s="247">
        <f>IFERROR(((+'Sim_Dm_MIP(IxI)'!AT19/'MIP(IxI)_TFEVP'!AT19)-1)*100,0)</f>
        <v>3.9968028886505635E-13</v>
      </c>
      <c r="AU19" s="247">
        <f>IFERROR(((+'Sim_Dm_MIP(IxI)'!AU19/'MIP(IxI)_TFEVP'!AU19)-1)*100,0)</f>
        <v>-4.5519144009631418E-13</v>
      </c>
      <c r="AV19" s="247">
        <f>IFERROR(((+'Sim_Dm_MIP(IxI)'!AV19/'MIP(IxI)_TFEVP'!AV19)-1)*100,0)</f>
        <v>-2.2204460492503131E-13</v>
      </c>
      <c r="AW19" s="247">
        <f>IFERROR(((+'Sim_Dm_MIP(IxI)'!AW19/'MIP(IxI)_TFEVP'!AW19)-1)*100,0)</f>
        <v>-1.5543122344752192E-13</v>
      </c>
      <c r="AX19" s="247">
        <f>IFERROR(((+'Sim_Dm_MIP(IxI)'!AX19/'MIP(IxI)_TFEVP'!AX19)-1)*100,0)</f>
        <v>1.5543122344752192E-13</v>
      </c>
      <c r="AY19" s="247">
        <f>IFERROR(((+'Sim_Dm_MIP(IxI)'!AY19/'MIP(IxI)_TFEVP'!AY19)-1)*100,0)</f>
        <v>1.7763568394002505E-13</v>
      </c>
      <c r="AZ19" s="247">
        <f>IFERROR(((+'Sim_Dm_MIP(IxI)'!AZ19/'MIP(IxI)_TFEVP'!AZ19)-1)*100,0)</f>
        <v>0</v>
      </c>
      <c r="BA19" s="247">
        <f>IFERROR(((+'Sim_Dm_MIP(IxI)'!BA19/'MIP(IxI)_TFEVP'!BA19)-1)*100,0)</f>
        <v>-2.7755575615628914E-13</v>
      </c>
      <c r="BB19" s="247">
        <f>IFERROR(((+'Sim_Dm_MIP(IxI)'!BB19/'MIP(IxI)_TFEVP'!BB19)-1)*100,0)</f>
        <v>8.8817841970012523E-14</v>
      </c>
      <c r="BC19" s="247">
        <f>IFERROR(((+'Sim_Dm_MIP(IxI)'!BC19/'MIP(IxI)_TFEVP'!BC19)-1)*100,0)</f>
        <v>3.1086244689504383E-13</v>
      </c>
      <c r="BD19" s="247">
        <f>IFERROR(((+'Sim_Dm_MIP(IxI)'!BD19/'MIP(IxI)_TFEVP'!BD19)-1)*100,0)</f>
        <v>-3.9968028886505635E-13</v>
      </c>
      <c r="BE19" s="247">
        <f>IFERROR(((+'Sim_Dm_MIP(IxI)'!BE19/'MIP(IxI)_TFEVP'!BE19)-1)*100,0)</f>
        <v>-2.9976021664879227E-13</v>
      </c>
      <c r="BF19" s="247">
        <f>IFERROR(((+'Sim_Dm_MIP(IxI)'!BF19/'MIP(IxI)_TFEVP'!BF19)-1)*100,0)</f>
        <v>2.4424906541753444E-13</v>
      </c>
      <c r="BG19" s="247">
        <f>IFERROR(((+'Sim_Dm_MIP(IxI)'!BG19/'MIP(IxI)_TFEVP'!BG19)-1)*100,0)</f>
        <v>5.3290705182007514E-13</v>
      </c>
      <c r="BH19" s="247">
        <f>IFERROR(((+'Sim_Dm_MIP(IxI)'!BH19/'MIP(IxI)_TFEVP'!BH19)-1)*100,0)</f>
        <v>-1.2212453270876722E-13</v>
      </c>
      <c r="BI19" s="247">
        <f>IFERROR(((+'Sim_Dm_MIP(IxI)'!BI19/'MIP(IxI)_TFEVP'!BI19)-1)*100,0)</f>
        <v>2.2204460492503131E-14</v>
      </c>
      <c r="BJ19" s="247">
        <f>IFERROR(((+'Sim_Dm_MIP(IxI)'!BJ19/'MIP(IxI)_TFEVP'!BJ19)-1)*100,0)</f>
        <v>3.5527136788005009E-13</v>
      </c>
      <c r="BK19" s="247">
        <f>IFERROR(((+'Sim_Dm_MIP(IxI)'!BK19/'MIP(IxI)_TFEVP'!BK19)-1)*100,0)</f>
        <v>-3.3306690738754696E-14</v>
      </c>
      <c r="BL19" s="247">
        <f>IFERROR(((+'Sim_Dm_MIP(IxI)'!BL19/'MIP(IxI)_TFEVP'!BL19)-1)*100,0)</f>
        <v>2.2204460492503131E-14</v>
      </c>
      <c r="BM19" s="247">
        <f>IFERROR(((+'Sim_Dm_MIP(IxI)'!BM19/'MIP(IxI)_TFEVP'!BM19)-1)*100,0)</f>
        <v>1.1102230246251565E-13</v>
      </c>
      <c r="BN19" s="247">
        <f>IFERROR(((+'Sim_Dm_MIP(IxI)'!BN19/'MIP(IxI)_TFEVP'!BN19)-1)*100,0)</f>
        <v>-1.5543122344752192E-13</v>
      </c>
      <c r="BO19" s="247">
        <f>IFERROR(((+'Sim_Dm_MIP(IxI)'!BO19/'MIP(IxI)_TFEVP'!BO19)-1)*100,0)</f>
        <v>-3.4416913763379853E-13</v>
      </c>
      <c r="BP19" s="247">
        <f>IFERROR(((+'Sim_Dm_MIP(IxI)'!BP19/'MIP(IxI)_TFEVP'!BP19)-1)*100,0)</f>
        <v>0</v>
      </c>
      <c r="BQ19" s="247">
        <f>IFERROR(((+'Sim_Dm_MIP(IxI)'!BQ19/'MIP(IxI)_TFEVP'!BQ19)-1)*100,0)</f>
        <v>-1.2212453270876722E-13</v>
      </c>
      <c r="BR19" s="247">
        <f>IFERROR(((+'Sim_Dm_MIP(IxI)'!BR19/'MIP(IxI)_TFEVP'!BR19)-1)*100,0)</f>
        <v>-1.2212453270876722E-13</v>
      </c>
      <c r="BS19" s="247">
        <f>IFERROR(((+'Sim_Dm_MIP(IxI)'!BS19/'MIP(IxI)_TFEVP'!BS19)-1)*100,0)</f>
        <v>1.9984014443252818E-13</v>
      </c>
      <c r="BT19" s="247">
        <f>IFERROR(((+'Sim_Dm_MIP(IxI)'!BT19/'MIP(IxI)_TFEVP'!BT19)-1)*100,0)</f>
        <v>1.5543122344752192E-13</v>
      </c>
      <c r="BU19" s="247">
        <f>IFERROR(((+'Sim_Dm_MIP(IxI)'!BU19/'MIP(IxI)_TFEVP'!BU19)-1)*100,0)</f>
        <v>3.3306690738754696E-13</v>
      </c>
      <c r="BV19" s="247">
        <f>IFERROR(((+'Sim_Dm_MIP(IxI)'!BV19/'MIP(IxI)_TFEVP'!BV19)-1)*100,0)</f>
        <v>-3.219646771412954E-13</v>
      </c>
      <c r="BW19" s="247">
        <f>IFERROR(((+'Sim_Dm_MIP(IxI)'!BW19/'MIP(IxI)_TFEVP'!BW19)-1)*100,0)</f>
        <v>1.9984014443252818E-13</v>
      </c>
      <c r="BX19" s="247">
        <f>IFERROR(((+'Sim_Dm_MIP(IxI)'!BX19/'MIP(IxI)_TFEVP'!BX19)-1)*100,0)</f>
        <v>5.773159728050814E-13</v>
      </c>
      <c r="BY19" s="247">
        <f>IFERROR(((+'Sim_Dm_MIP(IxI)'!BY19/'MIP(IxI)_TFEVP'!BY19)-1)*100,0)</f>
        <v>-1.6653345369377348E-13</v>
      </c>
      <c r="BZ19" s="247">
        <f>IFERROR(((+'Sim_Dm_MIP(IxI)'!BZ19/'MIP(IxI)_TFEVP'!BZ19)-1)*100,0)</f>
        <v>-7.7715611723760958E-14</v>
      </c>
      <c r="CA19" s="265">
        <f>IFERROR(((+'Sim_Dm_MIP(IxI)'!CA19/'MIP(IxI)_TFEVP'!CA19)-1)*100,0)</f>
        <v>0</v>
      </c>
      <c r="CB19" s="256">
        <f>IFERROR(((+'Sim_Dm_MIP(IxI)'!CB19/'MIP(IxI)_TFEVP'!CB19)-1)*100,0)</f>
        <v>-8.8817841970012523E-14</v>
      </c>
      <c r="CC19" s="246">
        <f>IFERROR(((+'Sim_Dm_MIP(IxI)'!CC19/'MIP(IxI)_TFEVP'!CC19)-1)*100,0)</f>
        <v>0</v>
      </c>
      <c r="CD19" s="247">
        <f>IFERROR(((+'Sim_Dm_MIP(IxI)'!CD19/'MIP(IxI)_TFEVP'!CD19)-1)*100,0)</f>
        <v>0</v>
      </c>
      <c r="CE19" s="247">
        <f>IFERROR(((+'Sim_Dm_MIP(IxI)'!CE19/'MIP(IxI)_TFEVP'!CE19)-1)*100,0)</f>
        <v>0</v>
      </c>
      <c r="CF19" s="247">
        <f>IFERROR(((+'Sim_Dm_MIP(IxI)'!CF19/'MIP(IxI)_TFEVP'!CF19)-1)*100,0)</f>
        <v>0</v>
      </c>
      <c r="CG19" s="247">
        <f>IFERROR(((+'Sim_Dm_MIP(IxI)'!CG19/'MIP(IxI)_TFEVP'!CG19)-1)*100,0)</f>
        <v>0</v>
      </c>
      <c r="CH19" s="248">
        <f>IFERROR(((+'Sim_Dm_MIP(IxI)'!CH19/'MIP(IxI)_TFEVP'!CH19)-1)*100,0)</f>
        <v>0</v>
      </c>
      <c r="CI19" s="279">
        <f>IFERROR(((+'Sim_Dm_MIP(IxI)'!CI19/'MIP(IxI)_TFEVP'!CI19)-1)*100,0)</f>
        <v>2.2204460492503131E-14</v>
      </c>
    </row>
    <row r="20" spans="1:87" ht="19.5" x14ac:dyDescent="0.25">
      <c r="A20" s="30"/>
      <c r="B20" s="42" t="s">
        <v>11</v>
      </c>
      <c r="C20" s="43" t="s">
        <v>122</v>
      </c>
      <c r="D20" s="246">
        <f>IFERROR(((+'Sim_Dm_MIP(IxI)'!D20/'MIP(IxI)_TFEVP'!D20)-1)*100,0)</f>
        <v>-2.6645352591003757E-13</v>
      </c>
      <c r="E20" s="247">
        <f>IFERROR(((+'Sim_Dm_MIP(IxI)'!E20/'MIP(IxI)_TFEVP'!E20)-1)*100,0)</f>
        <v>2.2204460492503131E-14</v>
      </c>
      <c r="F20" s="247">
        <f>IFERROR(((+'Sim_Dm_MIP(IxI)'!F20/'MIP(IxI)_TFEVP'!F20)-1)*100,0)</f>
        <v>4.2188474935755949E-13</v>
      </c>
      <c r="G20" s="247">
        <f>IFERROR(((+'Sim_Dm_MIP(IxI)'!G20/'MIP(IxI)_TFEVP'!G20)-1)*100,0)</f>
        <v>-1.4432899320127035E-13</v>
      </c>
      <c r="H20" s="247">
        <f>IFERROR(((+'Sim_Dm_MIP(IxI)'!H20/'MIP(IxI)_TFEVP'!H20)-1)*100,0)</f>
        <v>3.1086244689504383E-13</v>
      </c>
      <c r="I20" s="247">
        <f>IFERROR(((+'Sim_Dm_MIP(IxI)'!I20/'MIP(IxI)_TFEVP'!I20)-1)*100,0)</f>
        <v>-1.4432899320127035E-13</v>
      </c>
      <c r="J20" s="247">
        <f>IFERROR(((+'Sim_Dm_MIP(IxI)'!J20/'MIP(IxI)_TFEVP'!J20)-1)*100,0)</f>
        <v>-9.9920072216264089E-14</v>
      </c>
      <c r="K20" s="247">
        <f>IFERROR(((+'Sim_Dm_MIP(IxI)'!K20/'MIP(IxI)_TFEVP'!K20)-1)*100,0)</f>
        <v>-7.7715611723760958E-13</v>
      </c>
      <c r="L20" s="247">
        <f>IFERROR(((+'Sim_Dm_MIP(IxI)'!L20/'MIP(IxI)_TFEVP'!L20)-1)*100,0)</f>
        <v>-1.3322676295501878E-13</v>
      </c>
      <c r="M20" s="247">
        <f>IFERROR(((+'Sim_Dm_MIP(IxI)'!M20/'MIP(IxI)_TFEVP'!M20)-1)*100,0)</f>
        <v>1.7763568394002505E-13</v>
      </c>
      <c r="N20" s="247">
        <f>IFERROR(((+'Sim_Dm_MIP(IxI)'!N20/'MIP(IxI)_TFEVP'!N20)-1)*100,0)</f>
        <v>4.4408920985006262E-13</v>
      </c>
      <c r="O20" s="247">
        <f>IFERROR(((+'Sim_Dm_MIP(IxI)'!O20/'MIP(IxI)_TFEVP'!O20)-1)*100,0)</f>
        <v>1.9984014443252818E-13</v>
      </c>
      <c r="P20" s="247">
        <f>IFERROR(((+'Sim_Dm_MIP(IxI)'!P20/'MIP(IxI)_TFEVP'!P20)-1)*100,0)</f>
        <v>-4.4408920985006262E-13</v>
      </c>
      <c r="Q20" s="247">
        <f>IFERROR(((+'Sim_Dm_MIP(IxI)'!Q20/'MIP(IxI)_TFEVP'!Q20)-1)*100,0)</f>
        <v>-4.4408920985006262E-14</v>
      </c>
      <c r="R20" s="247">
        <f>IFERROR(((+'Sim_Dm_MIP(IxI)'!R20/'MIP(IxI)_TFEVP'!R20)-1)*100,0)</f>
        <v>3.5527136788005009E-13</v>
      </c>
      <c r="S20" s="247">
        <f>IFERROR(((+'Sim_Dm_MIP(IxI)'!S20/'MIP(IxI)_TFEVP'!S20)-1)*100,0)</f>
        <v>8.8817841970012523E-14</v>
      </c>
      <c r="T20" s="247">
        <f>IFERROR(((+'Sim_Dm_MIP(IxI)'!T20/'MIP(IxI)_TFEVP'!T20)-1)*100,0)</f>
        <v>2.886579864025407E-13</v>
      </c>
      <c r="U20" s="247">
        <f>IFERROR(((+'Sim_Dm_MIP(IxI)'!U20/'MIP(IxI)_TFEVP'!U20)-1)*100,0)</f>
        <v>-2.4424906541753444E-13</v>
      </c>
      <c r="V20" s="247">
        <f>IFERROR(((+'Sim_Dm_MIP(IxI)'!V20/'MIP(IxI)_TFEVP'!V20)-1)*100,0)</f>
        <v>-4.3298697960381105E-13</v>
      </c>
      <c r="W20" s="247">
        <f>IFERROR(((+'Sim_Dm_MIP(IxI)'!W20/'MIP(IxI)_TFEVP'!W20)-1)*100,0)</f>
        <v>2.2204460492503131E-14</v>
      </c>
      <c r="X20" s="247">
        <f>IFERROR(((+'Sim_Dm_MIP(IxI)'!X20/'MIP(IxI)_TFEVP'!X20)-1)*100,0)</f>
        <v>-1.7763568394002505E-13</v>
      </c>
      <c r="Y20" s="247">
        <f>IFERROR(((+'Sim_Dm_MIP(IxI)'!Y20/'MIP(IxI)_TFEVP'!Y20)-1)*100,0)</f>
        <v>-1.1102230246251565E-13</v>
      </c>
      <c r="Z20" s="247">
        <f>IFERROR(((+'Sim_Dm_MIP(IxI)'!Z20/'MIP(IxI)_TFEVP'!Z20)-1)*100,0)</f>
        <v>1.3322676295501878E-13</v>
      </c>
      <c r="AA20" s="247">
        <f>IFERROR(((+'Sim_Dm_MIP(IxI)'!AA20/'MIP(IxI)_TFEVP'!AA20)-1)*100,0)</f>
        <v>-1.6653345369377348E-13</v>
      </c>
      <c r="AB20" s="247">
        <f>IFERROR(((+'Sim_Dm_MIP(IxI)'!AB20/'MIP(IxI)_TFEVP'!AB20)-1)*100,0)</f>
        <v>1.5543122344752192E-13</v>
      </c>
      <c r="AC20" s="247">
        <f>IFERROR(((+'Sim_Dm_MIP(IxI)'!AC20/'MIP(IxI)_TFEVP'!AC20)-1)*100,0)</f>
        <v>-2.2204460492503131E-13</v>
      </c>
      <c r="AD20" s="247">
        <f>IFERROR(((+'Sim_Dm_MIP(IxI)'!AD20/'MIP(IxI)_TFEVP'!AD20)-1)*100,0)</f>
        <v>6.6613381477509392E-14</v>
      </c>
      <c r="AE20" s="247">
        <f>IFERROR(((+'Sim_Dm_MIP(IxI)'!AE20/'MIP(IxI)_TFEVP'!AE20)-1)*100,0)</f>
        <v>-4.3298697960381105E-13</v>
      </c>
      <c r="AF20" s="247">
        <f>IFERROR(((+'Sim_Dm_MIP(IxI)'!AF20/'MIP(IxI)_TFEVP'!AF20)-1)*100,0)</f>
        <v>4.8849813083506888E-13</v>
      </c>
      <c r="AG20" s="247">
        <f>IFERROR(((+'Sim_Dm_MIP(IxI)'!AG20/'MIP(IxI)_TFEVP'!AG20)-1)*100,0)</f>
        <v>-7.7715611723760958E-14</v>
      </c>
      <c r="AH20" s="247">
        <f>IFERROR(((+'Sim_Dm_MIP(IxI)'!AH20/'MIP(IxI)_TFEVP'!AH20)-1)*100,0)</f>
        <v>7.1054273576010019E-13</v>
      </c>
      <c r="AI20" s="247">
        <f>IFERROR(((+'Sim_Dm_MIP(IxI)'!AI20/'MIP(IxI)_TFEVP'!AI20)-1)*100,0)</f>
        <v>1.7763568394002505E-13</v>
      </c>
      <c r="AJ20" s="247">
        <f>IFERROR(((+'Sim_Dm_MIP(IxI)'!AJ20/'MIP(IxI)_TFEVP'!AJ20)-1)*100,0)</f>
        <v>0</v>
      </c>
      <c r="AK20" s="247">
        <f>IFERROR(((+'Sim_Dm_MIP(IxI)'!AK20/'MIP(IxI)_TFEVP'!AK20)-1)*100,0)</f>
        <v>-2.9976021664879227E-13</v>
      </c>
      <c r="AL20" s="247">
        <f>IFERROR(((+'Sim_Dm_MIP(IxI)'!AL20/'MIP(IxI)_TFEVP'!AL20)-1)*100,0)</f>
        <v>-1.4432899320127035E-13</v>
      </c>
      <c r="AM20" s="247">
        <f>IFERROR(((+'Sim_Dm_MIP(IxI)'!AM20/'MIP(IxI)_TFEVP'!AM20)-1)*100,0)</f>
        <v>8.8817841970012523E-14</v>
      </c>
      <c r="AN20" s="247">
        <f>IFERROR(((+'Sim_Dm_MIP(IxI)'!AN20/'MIP(IxI)_TFEVP'!AN20)-1)*100,0)</f>
        <v>8.8817841970012523E-14</v>
      </c>
      <c r="AO20" s="247">
        <f>IFERROR(((+'Sim_Dm_MIP(IxI)'!AO20/'MIP(IxI)_TFEVP'!AO20)-1)*100,0)</f>
        <v>-4.6629367034256575E-13</v>
      </c>
      <c r="AP20" s="247">
        <f>IFERROR(((+'Sim_Dm_MIP(IxI)'!AP20/'MIP(IxI)_TFEVP'!AP20)-1)*100,0)</f>
        <v>1.1102230246251565E-13</v>
      </c>
      <c r="AQ20" s="247">
        <f>IFERROR(((+'Sim_Dm_MIP(IxI)'!AQ20/'MIP(IxI)_TFEVP'!AQ20)-1)*100,0)</f>
        <v>-6.5503158452884236E-13</v>
      </c>
      <c r="AR20" s="247">
        <f>IFERROR(((+'Sim_Dm_MIP(IxI)'!AR20/'MIP(IxI)_TFEVP'!AR20)-1)*100,0)</f>
        <v>4.4408920985006262E-14</v>
      </c>
      <c r="AS20" s="247">
        <f>IFERROR(((+'Sim_Dm_MIP(IxI)'!AS20/'MIP(IxI)_TFEVP'!AS20)-1)*100,0)</f>
        <v>-4.4408920985006262E-14</v>
      </c>
      <c r="AT20" s="247">
        <f>IFERROR(((+'Sim_Dm_MIP(IxI)'!AT20/'MIP(IxI)_TFEVP'!AT20)-1)*100,0)</f>
        <v>1.5543122344752192E-13</v>
      </c>
      <c r="AU20" s="247">
        <f>IFERROR(((+'Sim_Dm_MIP(IxI)'!AU20/'MIP(IxI)_TFEVP'!AU20)-1)*100,0)</f>
        <v>-2.55351295663786E-13</v>
      </c>
      <c r="AV20" s="247">
        <f>IFERROR(((+'Sim_Dm_MIP(IxI)'!AV20/'MIP(IxI)_TFEVP'!AV20)-1)*100,0)</f>
        <v>-9.9920072216264089E-14</v>
      </c>
      <c r="AW20" s="247">
        <f>IFERROR(((+'Sim_Dm_MIP(IxI)'!AW20/'MIP(IxI)_TFEVP'!AW20)-1)*100,0)</f>
        <v>3.1086244689504383E-13</v>
      </c>
      <c r="AX20" s="247">
        <f>IFERROR(((+'Sim_Dm_MIP(IxI)'!AX20/'MIP(IxI)_TFEVP'!AX20)-1)*100,0)</f>
        <v>-6.6613381477509392E-14</v>
      </c>
      <c r="AY20" s="247">
        <f>IFERROR(((+'Sim_Dm_MIP(IxI)'!AY20/'MIP(IxI)_TFEVP'!AY20)-1)*100,0)</f>
        <v>6.6613381477509392E-14</v>
      </c>
      <c r="AZ20" s="247">
        <f>IFERROR(((+'Sim_Dm_MIP(IxI)'!AZ20/'MIP(IxI)_TFEVP'!AZ20)-1)*100,0)</f>
        <v>4.4408920985006262E-14</v>
      </c>
      <c r="BA20" s="247">
        <f>IFERROR(((+'Sim_Dm_MIP(IxI)'!BA20/'MIP(IxI)_TFEVP'!BA20)-1)*100,0)</f>
        <v>-3.1086244689504383E-13</v>
      </c>
      <c r="BB20" s="247">
        <f>IFERROR(((+'Sim_Dm_MIP(IxI)'!BB20/'MIP(IxI)_TFEVP'!BB20)-1)*100,0)</f>
        <v>-1.7763568394002505E-13</v>
      </c>
      <c r="BC20" s="247">
        <f>IFERROR(((+'Sim_Dm_MIP(IxI)'!BC20/'MIP(IxI)_TFEVP'!BC20)-1)*100,0)</f>
        <v>-1.6653345369377348E-13</v>
      </c>
      <c r="BD20" s="247">
        <f>IFERROR(((+'Sim_Dm_MIP(IxI)'!BD20/'MIP(IxI)_TFEVP'!BD20)-1)*100,0)</f>
        <v>-4.3298697960381105E-13</v>
      </c>
      <c r="BE20" s="247">
        <f>IFERROR(((+'Sim_Dm_MIP(IxI)'!BE20/'MIP(IxI)_TFEVP'!BE20)-1)*100,0)</f>
        <v>-5.8841820305133297E-13</v>
      </c>
      <c r="BF20" s="247">
        <f>IFERROR(((+'Sim_Dm_MIP(IxI)'!BF20/'MIP(IxI)_TFEVP'!BF20)-1)*100,0)</f>
        <v>3.9968028886505635E-13</v>
      </c>
      <c r="BG20" s="247">
        <f>IFERROR(((+'Sim_Dm_MIP(IxI)'!BG20/'MIP(IxI)_TFEVP'!BG20)-1)*100,0)</f>
        <v>2.2204460492503131E-14</v>
      </c>
      <c r="BH20" s="247">
        <f>IFERROR(((+'Sim_Dm_MIP(IxI)'!BH20/'MIP(IxI)_TFEVP'!BH20)-1)*100,0)</f>
        <v>1.9984014443252818E-13</v>
      </c>
      <c r="BI20" s="247">
        <f>IFERROR(((+'Sim_Dm_MIP(IxI)'!BI20/'MIP(IxI)_TFEVP'!BI20)-1)*100,0)</f>
        <v>-6.5503158452884236E-13</v>
      </c>
      <c r="BJ20" s="247">
        <f>IFERROR(((+'Sim_Dm_MIP(IxI)'!BJ20/'MIP(IxI)_TFEVP'!BJ20)-1)*100,0)</f>
        <v>3.5527136788005009E-13</v>
      </c>
      <c r="BK20" s="247">
        <f>IFERROR(((+'Sim_Dm_MIP(IxI)'!BK20/'MIP(IxI)_TFEVP'!BK20)-1)*100,0)</f>
        <v>-2.1094237467877974E-13</v>
      </c>
      <c r="BL20" s="247">
        <f>IFERROR(((+'Sim_Dm_MIP(IxI)'!BL20/'MIP(IxI)_TFEVP'!BL20)-1)*100,0)</f>
        <v>-1.4432899320127035E-13</v>
      </c>
      <c r="BM20" s="247">
        <f>IFERROR(((+'Sim_Dm_MIP(IxI)'!BM20/'MIP(IxI)_TFEVP'!BM20)-1)*100,0)</f>
        <v>1.5543122344752192E-13</v>
      </c>
      <c r="BN20" s="247">
        <f>IFERROR(((+'Sim_Dm_MIP(IxI)'!BN20/'MIP(IxI)_TFEVP'!BN20)-1)*100,0)</f>
        <v>2.2204460492503131E-14</v>
      </c>
      <c r="BO20" s="247">
        <f>IFERROR(((+'Sim_Dm_MIP(IxI)'!BO20/'MIP(IxI)_TFEVP'!BO20)-1)*100,0)</f>
        <v>-5.773159728050814E-13</v>
      </c>
      <c r="BP20" s="247">
        <f>IFERROR(((+'Sim_Dm_MIP(IxI)'!BP20/'MIP(IxI)_TFEVP'!BP20)-1)*100,0)</f>
        <v>-3.7747582837255322E-13</v>
      </c>
      <c r="BQ20" s="247">
        <f>IFERROR(((+'Sim_Dm_MIP(IxI)'!BQ20/'MIP(IxI)_TFEVP'!BQ20)-1)*100,0)</f>
        <v>2.2204460492503131E-13</v>
      </c>
      <c r="BR20" s="247">
        <f>IFERROR(((+'Sim_Dm_MIP(IxI)'!BR20/'MIP(IxI)_TFEVP'!BR20)-1)*100,0)</f>
        <v>6.6613381477509392E-14</v>
      </c>
      <c r="BS20" s="247">
        <f>IFERROR(((+'Sim_Dm_MIP(IxI)'!BS20/'MIP(IxI)_TFEVP'!BS20)-1)*100,0)</f>
        <v>-7.7715611723760958E-14</v>
      </c>
      <c r="BT20" s="247">
        <f>IFERROR(((+'Sim_Dm_MIP(IxI)'!BT20/'MIP(IxI)_TFEVP'!BT20)-1)*100,0)</f>
        <v>-3.6637359812630166E-13</v>
      </c>
      <c r="BU20" s="247">
        <f>IFERROR(((+'Sim_Dm_MIP(IxI)'!BU20/'MIP(IxI)_TFEVP'!BU20)-1)*100,0)</f>
        <v>4.2188474935755949E-13</v>
      </c>
      <c r="BV20" s="247">
        <f>IFERROR(((+'Sim_Dm_MIP(IxI)'!BV20/'MIP(IxI)_TFEVP'!BV20)-1)*100,0)</f>
        <v>2.4424906541753444E-13</v>
      </c>
      <c r="BW20" s="247">
        <f>IFERROR(((+'Sim_Dm_MIP(IxI)'!BW20/'MIP(IxI)_TFEVP'!BW20)-1)*100,0)</f>
        <v>-2.3314683517128287E-13</v>
      </c>
      <c r="BX20" s="247">
        <f>IFERROR(((+'Sim_Dm_MIP(IxI)'!BX20/'MIP(IxI)_TFEVP'!BX20)-1)*100,0)</f>
        <v>3.7747582837255322E-13</v>
      </c>
      <c r="BY20" s="247">
        <f>IFERROR(((+'Sim_Dm_MIP(IxI)'!BY20/'MIP(IxI)_TFEVP'!BY20)-1)*100,0)</f>
        <v>8.8817841970012523E-14</v>
      </c>
      <c r="BZ20" s="247">
        <f>IFERROR(((+'Sim_Dm_MIP(IxI)'!BZ20/'MIP(IxI)_TFEVP'!BZ20)-1)*100,0)</f>
        <v>-9.9920072216264089E-14</v>
      </c>
      <c r="CA20" s="265">
        <f>IFERROR(((+'Sim_Dm_MIP(IxI)'!CA20/'MIP(IxI)_TFEVP'!CA20)-1)*100,0)</f>
        <v>0</v>
      </c>
      <c r="CB20" s="256">
        <f>IFERROR(((+'Sim_Dm_MIP(IxI)'!CB20/'MIP(IxI)_TFEVP'!CB20)-1)*100,0)</f>
        <v>2.2204460492503131E-14</v>
      </c>
      <c r="CC20" s="246">
        <f>IFERROR(((+'Sim_Dm_MIP(IxI)'!CC20/'MIP(IxI)_TFEVP'!CC20)-1)*100,0)</f>
        <v>0</v>
      </c>
      <c r="CD20" s="247">
        <f>IFERROR(((+'Sim_Dm_MIP(IxI)'!CD20/'MIP(IxI)_TFEVP'!CD20)-1)*100,0)</f>
        <v>0</v>
      </c>
      <c r="CE20" s="247">
        <f>IFERROR(((+'Sim_Dm_MIP(IxI)'!CE20/'MIP(IxI)_TFEVP'!CE20)-1)*100,0)</f>
        <v>0</v>
      </c>
      <c r="CF20" s="247">
        <f>IFERROR(((+'Sim_Dm_MIP(IxI)'!CF20/'MIP(IxI)_TFEVP'!CF20)-1)*100,0)</f>
        <v>0</v>
      </c>
      <c r="CG20" s="247">
        <f>IFERROR(((+'Sim_Dm_MIP(IxI)'!CG20/'MIP(IxI)_TFEVP'!CG20)-1)*100,0)</f>
        <v>0</v>
      </c>
      <c r="CH20" s="248">
        <f>IFERROR(((+'Sim_Dm_MIP(IxI)'!CH20/'MIP(IxI)_TFEVP'!CH20)-1)*100,0)</f>
        <v>0</v>
      </c>
      <c r="CI20" s="279">
        <f>IFERROR(((+'Sim_Dm_MIP(IxI)'!CI20/'MIP(IxI)_TFEVP'!CI20)-1)*100,0)</f>
        <v>-7.7715611723760958E-14</v>
      </c>
    </row>
    <row r="21" spans="1:87" ht="19.5" x14ac:dyDescent="0.25">
      <c r="A21" s="30"/>
      <c r="B21" s="42" t="s">
        <v>12</v>
      </c>
      <c r="C21" s="43" t="s">
        <v>123</v>
      </c>
      <c r="D21" s="246">
        <f>IFERROR(((+'Sim_Dm_MIP(IxI)'!D21/'MIP(IxI)_TFEVP'!D21)-1)*100,0)</f>
        <v>0</v>
      </c>
      <c r="E21" s="247">
        <f>IFERROR(((+'Sim_Dm_MIP(IxI)'!E21/'MIP(IxI)_TFEVP'!E21)-1)*100,0)</f>
        <v>0</v>
      </c>
      <c r="F21" s="247">
        <f>IFERROR(((+'Sim_Dm_MIP(IxI)'!F21/'MIP(IxI)_TFEVP'!F21)-1)*100,0)</f>
        <v>0</v>
      </c>
      <c r="G21" s="247">
        <f>IFERROR(((+'Sim_Dm_MIP(IxI)'!G21/'MIP(IxI)_TFEVP'!G21)-1)*100,0)</f>
        <v>0</v>
      </c>
      <c r="H21" s="247">
        <f>IFERROR(((+'Sim_Dm_MIP(IxI)'!H21/'MIP(IxI)_TFEVP'!H21)-1)*100,0)</f>
        <v>0</v>
      </c>
      <c r="I21" s="247">
        <f>IFERROR(((+'Sim_Dm_MIP(IxI)'!I21/'MIP(IxI)_TFEVP'!I21)-1)*100,0)</f>
        <v>0</v>
      </c>
      <c r="J21" s="247">
        <f>IFERROR(((+'Sim_Dm_MIP(IxI)'!J21/'MIP(IxI)_TFEVP'!J21)-1)*100,0)</f>
        <v>0</v>
      </c>
      <c r="K21" s="247">
        <f>IFERROR(((+'Sim_Dm_MIP(IxI)'!K21/'MIP(IxI)_TFEVP'!K21)-1)*100,0)</f>
        <v>0</v>
      </c>
      <c r="L21" s="247">
        <f>IFERROR(((+'Sim_Dm_MIP(IxI)'!L21/'MIP(IxI)_TFEVP'!L21)-1)*100,0)</f>
        <v>0</v>
      </c>
      <c r="M21" s="247">
        <f>IFERROR(((+'Sim_Dm_MIP(IxI)'!M21/'MIP(IxI)_TFEVP'!M21)-1)*100,0)</f>
        <v>0</v>
      </c>
      <c r="N21" s="247">
        <f>IFERROR(((+'Sim_Dm_MIP(IxI)'!N21/'MIP(IxI)_TFEVP'!N21)-1)*100,0)</f>
        <v>0</v>
      </c>
      <c r="O21" s="247">
        <f>IFERROR(((+'Sim_Dm_MIP(IxI)'!O21/'MIP(IxI)_TFEVP'!O21)-1)*100,0)</f>
        <v>0</v>
      </c>
      <c r="P21" s="247">
        <f>IFERROR(((+'Sim_Dm_MIP(IxI)'!P21/'MIP(IxI)_TFEVP'!P21)-1)*100,0)</f>
        <v>-3.1086244689504383E-13</v>
      </c>
      <c r="Q21" s="247">
        <f>IFERROR(((+'Sim_Dm_MIP(IxI)'!Q21/'MIP(IxI)_TFEVP'!Q21)-1)*100,0)</f>
        <v>2.2204460492503131E-14</v>
      </c>
      <c r="R21" s="247">
        <f>IFERROR(((+'Sim_Dm_MIP(IxI)'!R21/'MIP(IxI)_TFEVP'!R21)-1)*100,0)</f>
        <v>0</v>
      </c>
      <c r="S21" s="247">
        <f>IFERROR(((+'Sim_Dm_MIP(IxI)'!S21/'MIP(IxI)_TFEVP'!S21)-1)*100,0)</f>
        <v>0</v>
      </c>
      <c r="T21" s="247">
        <f>IFERROR(((+'Sim_Dm_MIP(IxI)'!T21/'MIP(IxI)_TFEVP'!T21)-1)*100,0)</f>
        <v>0</v>
      </c>
      <c r="U21" s="247">
        <f>IFERROR(((+'Sim_Dm_MIP(IxI)'!U21/'MIP(IxI)_TFEVP'!U21)-1)*100,0)</f>
        <v>0</v>
      </c>
      <c r="V21" s="247">
        <f>IFERROR(((+'Sim_Dm_MIP(IxI)'!V21/'MIP(IxI)_TFEVP'!V21)-1)*100,0)</f>
        <v>0</v>
      </c>
      <c r="W21" s="247">
        <f>IFERROR(((+'Sim_Dm_MIP(IxI)'!W21/'MIP(IxI)_TFEVP'!W21)-1)*100,0)</f>
        <v>0</v>
      </c>
      <c r="X21" s="247">
        <f>IFERROR(((+'Sim_Dm_MIP(IxI)'!X21/'MIP(IxI)_TFEVP'!X21)-1)*100,0)</f>
        <v>0</v>
      </c>
      <c r="Y21" s="247">
        <f>IFERROR(((+'Sim_Dm_MIP(IxI)'!Y21/'MIP(IxI)_TFEVP'!Y21)-1)*100,0)</f>
        <v>0</v>
      </c>
      <c r="Z21" s="247">
        <f>IFERROR(((+'Sim_Dm_MIP(IxI)'!Z21/'MIP(IxI)_TFEVP'!Z21)-1)*100,0)</f>
        <v>0</v>
      </c>
      <c r="AA21" s="247">
        <f>IFERROR(((+'Sim_Dm_MIP(IxI)'!AA21/'MIP(IxI)_TFEVP'!AA21)-1)*100,0)</f>
        <v>0</v>
      </c>
      <c r="AB21" s="247">
        <f>IFERROR(((+'Sim_Dm_MIP(IxI)'!AB21/'MIP(IxI)_TFEVP'!AB21)-1)*100,0)</f>
        <v>0</v>
      </c>
      <c r="AC21" s="247">
        <f>IFERROR(((+'Sim_Dm_MIP(IxI)'!AC21/'MIP(IxI)_TFEVP'!AC21)-1)*100,0)</f>
        <v>0</v>
      </c>
      <c r="AD21" s="247">
        <f>IFERROR(((+'Sim_Dm_MIP(IxI)'!AD21/'MIP(IxI)_TFEVP'!AD21)-1)*100,0)</f>
        <v>0</v>
      </c>
      <c r="AE21" s="247">
        <f>IFERROR(((+'Sim_Dm_MIP(IxI)'!AE21/'MIP(IxI)_TFEVP'!AE21)-1)*100,0)</f>
        <v>0</v>
      </c>
      <c r="AF21" s="247">
        <f>IFERROR(((+'Sim_Dm_MIP(IxI)'!AF21/'MIP(IxI)_TFEVP'!AF21)-1)*100,0)</f>
        <v>0</v>
      </c>
      <c r="AG21" s="247">
        <f>IFERROR(((+'Sim_Dm_MIP(IxI)'!AG21/'MIP(IxI)_TFEVP'!AG21)-1)*100,0)</f>
        <v>0</v>
      </c>
      <c r="AH21" s="247">
        <f>IFERROR(((+'Sim_Dm_MIP(IxI)'!AH21/'MIP(IxI)_TFEVP'!AH21)-1)*100,0)</f>
        <v>0</v>
      </c>
      <c r="AI21" s="247">
        <f>IFERROR(((+'Sim_Dm_MIP(IxI)'!AI21/'MIP(IxI)_TFEVP'!AI21)-1)*100,0)</f>
        <v>0</v>
      </c>
      <c r="AJ21" s="247">
        <f>IFERROR(((+'Sim_Dm_MIP(IxI)'!AJ21/'MIP(IxI)_TFEVP'!AJ21)-1)*100,0)</f>
        <v>0</v>
      </c>
      <c r="AK21" s="247">
        <f>IFERROR(((+'Sim_Dm_MIP(IxI)'!AK21/'MIP(IxI)_TFEVP'!AK21)-1)*100,0)</f>
        <v>0</v>
      </c>
      <c r="AL21" s="247">
        <f>IFERROR(((+'Sim_Dm_MIP(IxI)'!AL21/'MIP(IxI)_TFEVP'!AL21)-1)*100,0)</f>
        <v>0</v>
      </c>
      <c r="AM21" s="247">
        <f>IFERROR(((+'Sim_Dm_MIP(IxI)'!AM21/'MIP(IxI)_TFEVP'!AM21)-1)*100,0)</f>
        <v>0</v>
      </c>
      <c r="AN21" s="247">
        <f>IFERROR(((+'Sim_Dm_MIP(IxI)'!AN21/'MIP(IxI)_TFEVP'!AN21)-1)*100,0)</f>
        <v>0</v>
      </c>
      <c r="AO21" s="247">
        <f>IFERROR(((+'Sim_Dm_MIP(IxI)'!AO21/'MIP(IxI)_TFEVP'!AO21)-1)*100,0)</f>
        <v>0</v>
      </c>
      <c r="AP21" s="247">
        <f>IFERROR(((+'Sim_Dm_MIP(IxI)'!AP21/'MIP(IxI)_TFEVP'!AP21)-1)*100,0)</f>
        <v>0</v>
      </c>
      <c r="AQ21" s="247">
        <f>IFERROR(((+'Sim_Dm_MIP(IxI)'!AQ21/'MIP(IxI)_TFEVP'!AQ21)-1)*100,0)</f>
        <v>0</v>
      </c>
      <c r="AR21" s="247">
        <f>IFERROR(((+'Sim_Dm_MIP(IxI)'!AR21/'MIP(IxI)_TFEVP'!AR21)-1)*100,0)</f>
        <v>0</v>
      </c>
      <c r="AS21" s="247">
        <f>IFERROR(((+'Sim_Dm_MIP(IxI)'!AS21/'MIP(IxI)_TFEVP'!AS21)-1)*100,0)</f>
        <v>0</v>
      </c>
      <c r="AT21" s="247">
        <f>IFERROR(((+'Sim_Dm_MIP(IxI)'!AT21/'MIP(IxI)_TFEVP'!AT21)-1)*100,0)</f>
        <v>0</v>
      </c>
      <c r="AU21" s="247">
        <f>IFERROR(((+'Sim_Dm_MIP(IxI)'!AU21/'MIP(IxI)_TFEVP'!AU21)-1)*100,0)</f>
        <v>0</v>
      </c>
      <c r="AV21" s="247">
        <f>IFERROR(((+'Sim_Dm_MIP(IxI)'!AV21/'MIP(IxI)_TFEVP'!AV21)-1)*100,0)</f>
        <v>0</v>
      </c>
      <c r="AW21" s="247">
        <f>IFERROR(((+'Sim_Dm_MIP(IxI)'!AW21/'MIP(IxI)_TFEVP'!AW21)-1)*100,0)</f>
        <v>0</v>
      </c>
      <c r="AX21" s="247">
        <f>IFERROR(((+'Sim_Dm_MIP(IxI)'!AX21/'MIP(IxI)_TFEVP'!AX21)-1)*100,0)</f>
        <v>0</v>
      </c>
      <c r="AY21" s="247">
        <f>IFERROR(((+'Sim_Dm_MIP(IxI)'!AY21/'MIP(IxI)_TFEVP'!AY21)-1)*100,0)</f>
        <v>0</v>
      </c>
      <c r="AZ21" s="247">
        <f>IFERROR(((+'Sim_Dm_MIP(IxI)'!AZ21/'MIP(IxI)_TFEVP'!AZ21)-1)*100,0)</f>
        <v>0</v>
      </c>
      <c r="BA21" s="247">
        <f>IFERROR(((+'Sim_Dm_MIP(IxI)'!BA21/'MIP(IxI)_TFEVP'!BA21)-1)*100,0)</f>
        <v>0</v>
      </c>
      <c r="BB21" s="247">
        <f>IFERROR(((+'Sim_Dm_MIP(IxI)'!BB21/'MIP(IxI)_TFEVP'!BB21)-1)*100,0)</f>
        <v>0</v>
      </c>
      <c r="BC21" s="247">
        <f>IFERROR(((+'Sim_Dm_MIP(IxI)'!BC21/'MIP(IxI)_TFEVP'!BC21)-1)*100,0)</f>
        <v>0</v>
      </c>
      <c r="BD21" s="247">
        <f>IFERROR(((+'Sim_Dm_MIP(IxI)'!BD21/'MIP(IxI)_TFEVP'!BD21)-1)*100,0)</f>
        <v>0</v>
      </c>
      <c r="BE21" s="247">
        <f>IFERROR(((+'Sim_Dm_MIP(IxI)'!BE21/'MIP(IxI)_TFEVP'!BE21)-1)*100,0)</f>
        <v>0</v>
      </c>
      <c r="BF21" s="247">
        <f>IFERROR(((+'Sim_Dm_MIP(IxI)'!BF21/'MIP(IxI)_TFEVP'!BF21)-1)*100,0)</f>
        <v>0</v>
      </c>
      <c r="BG21" s="247">
        <f>IFERROR(((+'Sim_Dm_MIP(IxI)'!BG21/'MIP(IxI)_TFEVP'!BG21)-1)*100,0)</f>
        <v>0</v>
      </c>
      <c r="BH21" s="247">
        <f>IFERROR(((+'Sim_Dm_MIP(IxI)'!BH21/'MIP(IxI)_TFEVP'!BH21)-1)*100,0)</f>
        <v>0</v>
      </c>
      <c r="BI21" s="247">
        <f>IFERROR(((+'Sim_Dm_MIP(IxI)'!BI21/'MIP(IxI)_TFEVP'!BI21)-1)*100,0)</f>
        <v>0</v>
      </c>
      <c r="BJ21" s="247">
        <f>IFERROR(((+'Sim_Dm_MIP(IxI)'!BJ21/'MIP(IxI)_TFEVP'!BJ21)-1)*100,0)</f>
        <v>0</v>
      </c>
      <c r="BK21" s="247">
        <f>IFERROR(((+'Sim_Dm_MIP(IxI)'!BK21/'MIP(IxI)_TFEVP'!BK21)-1)*100,0)</f>
        <v>0</v>
      </c>
      <c r="BL21" s="247">
        <f>IFERROR(((+'Sim_Dm_MIP(IxI)'!BL21/'MIP(IxI)_TFEVP'!BL21)-1)*100,0)</f>
        <v>0</v>
      </c>
      <c r="BM21" s="247">
        <f>IFERROR(((+'Sim_Dm_MIP(IxI)'!BM21/'MIP(IxI)_TFEVP'!BM21)-1)*100,0)</f>
        <v>0</v>
      </c>
      <c r="BN21" s="247">
        <f>IFERROR(((+'Sim_Dm_MIP(IxI)'!BN21/'MIP(IxI)_TFEVP'!BN21)-1)*100,0)</f>
        <v>0</v>
      </c>
      <c r="BO21" s="247">
        <f>IFERROR(((+'Sim_Dm_MIP(IxI)'!BO21/'MIP(IxI)_TFEVP'!BO21)-1)*100,0)</f>
        <v>0</v>
      </c>
      <c r="BP21" s="247">
        <f>IFERROR(((+'Sim_Dm_MIP(IxI)'!BP21/'MIP(IxI)_TFEVP'!BP21)-1)*100,0)</f>
        <v>0</v>
      </c>
      <c r="BQ21" s="247">
        <f>IFERROR(((+'Sim_Dm_MIP(IxI)'!BQ21/'MIP(IxI)_TFEVP'!BQ21)-1)*100,0)</f>
        <v>0</v>
      </c>
      <c r="BR21" s="247">
        <f>IFERROR(((+'Sim_Dm_MIP(IxI)'!BR21/'MIP(IxI)_TFEVP'!BR21)-1)*100,0)</f>
        <v>0</v>
      </c>
      <c r="BS21" s="247">
        <f>IFERROR(((+'Sim_Dm_MIP(IxI)'!BS21/'MIP(IxI)_TFEVP'!BS21)-1)*100,0)</f>
        <v>0</v>
      </c>
      <c r="BT21" s="247">
        <f>IFERROR(((+'Sim_Dm_MIP(IxI)'!BT21/'MIP(IxI)_TFEVP'!BT21)-1)*100,0)</f>
        <v>0</v>
      </c>
      <c r="BU21" s="247">
        <f>IFERROR(((+'Sim_Dm_MIP(IxI)'!BU21/'MIP(IxI)_TFEVP'!BU21)-1)*100,0)</f>
        <v>0</v>
      </c>
      <c r="BV21" s="247">
        <f>IFERROR(((+'Sim_Dm_MIP(IxI)'!BV21/'MIP(IxI)_TFEVP'!BV21)-1)*100,0)</f>
        <v>0</v>
      </c>
      <c r="BW21" s="247">
        <f>IFERROR(((+'Sim_Dm_MIP(IxI)'!BW21/'MIP(IxI)_TFEVP'!BW21)-1)*100,0)</f>
        <v>0</v>
      </c>
      <c r="BX21" s="247">
        <f>IFERROR(((+'Sim_Dm_MIP(IxI)'!BX21/'MIP(IxI)_TFEVP'!BX21)-1)*100,0)</f>
        <v>0</v>
      </c>
      <c r="BY21" s="247">
        <f>IFERROR(((+'Sim_Dm_MIP(IxI)'!BY21/'MIP(IxI)_TFEVP'!BY21)-1)*100,0)</f>
        <v>0</v>
      </c>
      <c r="BZ21" s="247">
        <f>IFERROR(((+'Sim_Dm_MIP(IxI)'!BZ21/'MIP(IxI)_TFEVP'!BZ21)-1)*100,0)</f>
        <v>0</v>
      </c>
      <c r="CA21" s="265">
        <f>IFERROR(((+'Sim_Dm_MIP(IxI)'!CA21/'MIP(IxI)_TFEVP'!CA21)-1)*100,0)</f>
        <v>0</v>
      </c>
      <c r="CB21" s="256">
        <f>IFERROR(((+'Sim_Dm_MIP(IxI)'!CB21/'MIP(IxI)_TFEVP'!CB21)-1)*100,0)</f>
        <v>2.2204460492503131E-14</v>
      </c>
      <c r="CC21" s="246">
        <f>IFERROR(((+'Sim_Dm_MIP(IxI)'!CC21/'MIP(IxI)_TFEVP'!CC21)-1)*100,0)</f>
        <v>0</v>
      </c>
      <c r="CD21" s="247">
        <f>IFERROR(((+'Sim_Dm_MIP(IxI)'!CD21/'MIP(IxI)_TFEVP'!CD21)-1)*100,0)</f>
        <v>0</v>
      </c>
      <c r="CE21" s="247">
        <f>IFERROR(((+'Sim_Dm_MIP(IxI)'!CE21/'MIP(IxI)_TFEVP'!CE21)-1)*100,0)</f>
        <v>0</v>
      </c>
      <c r="CF21" s="247">
        <f>IFERROR(((+'Sim_Dm_MIP(IxI)'!CF21/'MIP(IxI)_TFEVP'!CF21)-1)*100,0)</f>
        <v>0</v>
      </c>
      <c r="CG21" s="247">
        <f>IFERROR(((+'Sim_Dm_MIP(IxI)'!CG21/'MIP(IxI)_TFEVP'!CG21)-1)*100,0)</f>
        <v>0</v>
      </c>
      <c r="CH21" s="248">
        <f>IFERROR(((+'Sim_Dm_MIP(IxI)'!CH21/'MIP(IxI)_TFEVP'!CH21)-1)*100,0)</f>
        <v>0</v>
      </c>
      <c r="CI21" s="279">
        <f>IFERROR(((+'Sim_Dm_MIP(IxI)'!CI21/'MIP(IxI)_TFEVP'!CI21)-1)*100,0)</f>
        <v>2.2204460492503131E-14</v>
      </c>
    </row>
    <row r="22" spans="1:87" ht="19.5" x14ac:dyDescent="0.25">
      <c r="A22" s="30"/>
      <c r="B22" s="42" t="s">
        <v>13</v>
      </c>
      <c r="C22" s="43" t="s">
        <v>124</v>
      </c>
      <c r="D22" s="246">
        <f>IFERROR(((+'Sim_Dm_MIP(IxI)'!D22/'MIP(IxI)_TFEVP'!D22)-1)*100,0)</f>
        <v>2.2204460492503131E-13</v>
      </c>
      <c r="E22" s="247">
        <f>IFERROR(((+'Sim_Dm_MIP(IxI)'!E22/'MIP(IxI)_TFEVP'!E22)-1)*100,0)</f>
        <v>1.7763568394002505E-13</v>
      </c>
      <c r="F22" s="247">
        <f>IFERROR(((+'Sim_Dm_MIP(IxI)'!F22/'MIP(IxI)_TFEVP'!F22)-1)*100,0)</f>
        <v>-7.7715611723760958E-14</v>
      </c>
      <c r="G22" s="247">
        <f>IFERROR(((+'Sim_Dm_MIP(IxI)'!G22/'MIP(IxI)_TFEVP'!G22)-1)*100,0)</f>
        <v>4.4408920985006262E-14</v>
      </c>
      <c r="H22" s="247">
        <f>IFERROR(((+'Sim_Dm_MIP(IxI)'!H22/'MIP(IxI)_TFEVP'!H22)-1)*100,0)</f>
        <v>-5.5511151231257827E-14</v>
      </c>
      <c r="I22" s="247">
        <f>IFERROR(((+'Sim_Dm_MIP(IxI)'!I22/'MIP(IxI)_TFEVP'!I22)-1)*100,0)</f>
        <v>-6.106226635438361E-13</v>
      </c>
      <c r="J22" s="247">
        <f>IFERROR(((+'Sim_Dm_MIP(IxI)'!J22/'MIP(IxI)_TFEVP'!J22)-1)*100,0)</f>
        <v>1.9984014443252818E-13</v>
      </c>
      <c r="K22" s="247">
        <f>IFERROR(((+'Sim_Dm_MIP(IxI)'!K22/'MIP(IxI)_TFEVP'!K22)-1)*100,0)</f>
        <v>-2.1094237467877974E-13</v>
      </c>
      <c r="L22" s="247">
        <f>IFERROR(((+'Sim_Dm_MIP(IxI)'!L22/'MIP(IxI)_TFEVP'!L22)-1)*100,0)</f>
        <v>-6.6613381477509392E-14</v>
      </c>
      <c r="M22" s="247">
        <f>IFERROR(((+'Sim_Dm_MIP(IxI)'!M22/'MIP(IxI)_TFEVP'!M22)-1)*100,0)</f>
        <v>4.8849813083506888E-13</v>
      </c>
      <c r="N22" s="247">
        <f>IFERROR(((+'Sim_Dm_MIP(IxI)'!N22/'MIP(IxI)_TFEVP'!N22)-1)*100,0)</f>
        <v>7.3274719625260332E-13</v>
      </c>
      <c r="O22" s="247">
        <f>IFERROR(((+'Sim_Dm_MIP(IxI)'!O22/'MIP(IxI)_TFEVP'!O22)-1)*100,0)</f>
        <v>2.2204460492503131E-14</v>
      </c>
      <c r="P22" s="247">
        <f>IFERROR(((+'Sim_Dm_MIP(IxI)'!P22/'MIP(IxI)_TFEVP'!P22)-1)*100,0)</f>
        <v>-4.4408920985006262E-14</v>
      </c>
      <c r="Q22" s="247">
        <f>IFERROR(((+'Sim_Dm_MIP(IxI)'!Q22/'MIP(IxI)_TFEVP'!Q22)-1)*100,0)</f>
        <v>-4.4408920985006262E-14</v>
      </c>
      <c r="R22" s="247">
        <f>IFERROR(((+'Sim_Dm_MIP(IxI)'!R22/'MIP(IxI)_TFEVP'!R22)-1)*100,0)</f>
        <v>3.9968028886505635E-13</v>
      </c>
      <c r="S22" s="247">
        <f>IFERROR(((+'Sim_Dm_MIP(IxI)'!S22/'MIP(IxI)_TFEVP'!S22)-1)*100,0)</f>
        <v>6.6613381477509392E-14</v>
      </c>
      <c r="T22" s="247">
        <f>IFERROR(((+'Sim_Dm_MIP(IxI)'!T22/'MIP(IxI)_TFEVP'!T22)-1)*100,0)</f>
        <v>1.3322676295501878E-13</v>
      </c>
      <c r="U22" s="247">
        <f>IFERROR(((+'Sim_Dm_MIP(IxI)'!U22/'MIP(IxI)_TFEVP'!U22)-1)*100,0)</f>
        <v>-3.3306690738754696E-13</v>
      </c>
      <c r="V22" s="247">
        <f>IFERROR(((+'Sim_Dm_MIP(IxI)'!V22/'MIP(IxI)_TFEVP'!V22)-1)*100,0)</f>
        <v>-4.1078251911130792E-13</v>
      </c>
      <c r="W22" s="247">
        <f>IFERROR(((+'Sim_Dm_MIP(IxI)'!W22/'MIP(IxI)_TFEVP'!W22)-1)*100,0)</f>
        <v>2.2204460492503131E-14</v>
      </c>
      <c r="X22" s="247">
        <f>IFERROR(((+'Sim_Dm_MIP(IxI)'!X22/'MIP(IxI)_TFEVP'!X22)-1)*100,0)</f>
        <v>-1.3322676295501878E-13</v>
      </c>
      <c r="Y22" s="247">
        <f>IFERROR(((+'Sim_Dm_MIP(IxI)'!Y22/'MIP(IxI)_TFEVP'!Y22)-1)*100,0)</f>
        <v>-1.8873791418627661E-13</v>
      </c>
      <c r="Z22" s="247">
        <f>IFERROR(((+'Sim_Dm_MIP(IxI)'!Z22/'MIP(IxI)_TFEVP'!Z22)-1)*100,0)</f>
        <v>-1.6653345369377348E-13</v>
      </c>
      <c r="AA22" s="247">
        <f>IFERROR(((+'Sim_Dm_MIP(IxI)'!AA22/'MIP(IxI)_TFEVP'!AA22)-1)*100,0)</f>
        <v>1.1102230246251565E-13</v>
      </c>
      <c r="AB22" s="247">
        <f>IFERROR(((+'Sim_Dm_MIP(IxI)'!AB22/'MIP(IxI)_TFEVP'!AB22)-1)*100,0)</f>
        <v>6.4392935428259079E-13</v>
      </c>
      <c r="AC22" s="247">
        <f>IFERROR(((+'Sim_Dm_MIP(IxI)'!AC22/'MIP(IxI)_TFEVP'!AC22)-1)*100,0)</f>
        <v>-1.6653345369377348E-13</v>
      </c>
      <c r="AD22" s="247">
        <f>IFERROR(((+'Sim_Dm_MIP(IxI)'!AD22/'MIP(IxI)_TFEVP'!AD22)-1)*100,0)</f>
        <v>-3.3306690738754696E-14</v>
      </c>
      <c r="AE22" s="247">
        <f>IFERROR(((+'Sim_Dm_MIP(IxI)'!AE22/'MIP(IxI)_TFEVP'!AE22)-1)*100,0)</f>
        <v>-2.7755575615628914E-13</v>
      </c>
      <c r="AF22" s="247">
        <f>IFERROR(((+'Sim_Dm_MIP(IxI)'!AF22/'MIP(IxI)_TFEVP'!AF22)-1)*100,0)</f>
        <v>6.6613381477509392E-14</v>
      </c>
      <c r="AG22" s="247">
        <f>IFERROR(((+'Sim_Dm_MIP(IxI)'!AG22/'MIP(IxI)_TFEVP'!AG22)-1)*100,0)</f>
        <v>-4.1078251911130792E-13</v>
      </c>
      <c r="AH22" s="247">
        <f>IFERROR(((+'Sim_Dm_MIP(IxI)'!AH22/'MIP(IxI)_TFEVP'!AH22)-1)*100,0)</f>
        <v>-4.4408920985006262E-14</v>
      </c>
      <c r="AI22" s="247">
        <f>IFERROR(((+'Sim_Dm_MIP(IxI)'!AI22/'MIP(IxI)_TFEVP'!AI22)-1)*100,0)</f>
        <v>-6.6613381477509392E-14</v>
      </c>
      <c r="AJ22" s="247">
        <f>IFERROR(((+'Sim_Dm_MIP(IxI)'!AJ22/'MIP(IxI)_TFEVP'!AJ22)-1)*100,0)</f>
        <v>0</v>
      </c>
      <c r="AK22" s="247">
        <f>IFERROR(((+'Sim_Dm_MIP(IxI)'!AK22/'MIP(IxI)_TFEVP'!AK22)-1)*100,0)</f>
        <v>-2.9976021664879227E-13</v>
      </c>
      <c r="AL22" s="247">
        <f>IFERROR(((+'Sim_Dm_MIP(IxI)'!AL22/'MIP(IxI)_TFEVP'!AL22)-1)*100,0)</f>
        <v>2.6645352591003757E-13</v>
      </c>
      <c r="AM22" s="247">
        <f>IFERROR(((+'Sim_Dm_MIP(IxI)'!AM22/'MIP(IxI)_TFEVP'!AM22)-1)*100,0)</f>
        <v>1.1102230246251565E-13</v>
      </c>
      <c r="AN22" s="247">
        <f>IFERROR(((+'Sim_Dm_MIP(IxI)'!AN22/'MIP(IxI)_TFEVP'!AN22)-1)*100,0)</f>
        <v>-2.55351295663786E-13</v>
      </c>
      <c r="AO22" s="247">
        <f>IFERROR(((+'Sim_Dm_MIP(IxI)'!AO22/'MIP(IxI)_TFEVP'!AO22)-1)*100,0)</f>
        <v>-1.2212453270876722E-13</v>
      </c>
      <c r="AP22" s="247">
        <f>IFERROR(((+'Sim_Dm_MIP(IxI)'!AP22/'MIP(IxI)_TFEVP'!AP22)-1)*100,0)</f>
        <v>-2.2204460492503131E-13</v>
      </c>
      <c r="AQ22" s="247">
        <f>IFERROR(((+'Sim_Dm_MIP(IxI)'!AQ22/'MIP(IxI)_TFEVP'!AQ22)-1)*100,0)</f>
        <v>-2.886579864025407E-13</v>
      </c>
      <c r="AR22" s="247">
        <f>IFERROR(((+'Sim_Dm_MIP(IxI)'!AR22/'MIP(IxI)_TFEVP'!AR22)-1)*100,0)</f>
        <v>2.2204460492503131E-14</v>
      </c>
      <c r="AS22" s="247">
        <f>IFERROR(((+'Sim_Dm_MIP(IxI)'!AS22/'MIP(IxI)_TFEVP'!AS22)-1)*100,0)</f>
        <v>4.4408920985006262E-14</v>
      </c>
      <c r="AT22" s="247">
        <f>IFERROR(((+'Sim_Dm_MIP(IxI)'!AT22/'MIP(IxI)_TFEVP'!AT22)-1)*100,0)</f>
        <v>-7.7715611723760958E-14</v>
      </c>
      <c r="AU22" s="247">
        <f>IFERROR(((+'Sim_Dm_MIP(IxI)'!AU22/'MIP(IxI)_TFEVP'!AU22)-1)*100,0)</f>
        <v>-4.2188474935755949E-13</v>
      </c>
      <c r="AV22" s="247">
        <f>IFERROR(((+'Sim_Dm_MIP(IxI)'!AV22/'MIP(IxI)_TFEVP'!AV22)-1)*100,0)</f>
        <v>4.4408920985006262E-14</v>
      </c>
      <c r="AW22" s="247">
        <f>IFERROR(((+'Sim_Dm_MIP(IxI)'!AW22/'MIP(IxI)_TFEVP'!AW22)-1)*100,0)</f>
        <v>8.8817841970012523E-14</v>
      </c>
      <c r="AX22" s="247">
        <f>IFERROR(((+'Sim_Dm_MIP(IxI)'!AX22/'MIP(IxI)_TFEVP'!AX22)-1)*100,0)</f>
        <v>-5.5511151231257827E-14</v>
      </c>
      <c r="AY22" s="247">
        <f>IFERROR(((+'Sim_Dm_MIP(IxI)'!AY22/'MIP(IxI)_TFEVP'!AY22)-1)*100,0)</f>
        <v>-1.4432899320127035E-13</v>
      </c>
      <c r="AZ22" s="247">
        <f>IFERROR(((+'Sim_Dm_MIP(IxI)'!AZ22/'MIP(IxI)_TFEVP'!AZ22)-1)*100,0)</f>
        <v>3.3306690738754696E-13</v>
      </c>
      <c r="BA22" s="247">
        <f>IFERROR(((+'Sim_Dm_MIP(IxI)'!BA22/'MIP(IxI)_TFEVP'!BA22)-1)*100,0)</f>
        <v>-3.4416913763379853E-13</v>
      </c>
      <c r="BB22" s="247">
        <f>IFERROR(((+'Sim_Dm_MIP(IxI)'!BB22/'MIP(IxI)_TFEVP'!BB22)-1)*100,0)</f>
        <v>-8.8817841970012523E-14</v>
      </c>
      <c r="BC22" s="247">
        <f>IFERROR(((+'Sim_Dm_MIP(IxI)'!BC22/'MIP(IxI)_TFEVP'!BC22)-1)*100,0)</f>
        <v>0</v>
      </c>
      <c r="BD22" s="247">
        <f>IFERROR(((+'Sim_Dm_MIP(IxI)'!BD22/'MIP(IxI)_TFEVP'!BD22)-1)*100,0)</f>
        <v>0</v>
      </c>
      <c r="BE22" s="247">
        <f>IFERROR(((+'Sim_Dm_MIP(IxI)'!BE22/'MIP(IxI)_TFEVP'!BE22)-1)*100,0)</f>
        <v>-3.5527136788005009E-13</v>
      </c>
      <c r="BF22" s="247">
        <f>IFERROR(((+'Sim_Dm_MIP(IxI)'!BF22/'MIP(IxI)_TFEVP'!BF22)-1)*100,0)</f>
        <v>4.6629367034256575E-13</v>
      </c>
      <c r="BG22" s="247">
        <f>IFERROR(((+'Sim_Dm_MIP(IxI)'!BG22/'MIP(IxI)_TFEVP'!BG22)-1)*100,0)</f>
        <v>-3.1086244689504383E-13</v>
      </c>
      <c r="BH22" s="247">
        <f>IFERROR(((+'Sim_Dm_MIP(IxI)'!BH22/'MIP(IxI)_TFEVP'!BH22)-1)*100,0)</f>
        <v>-1.6653345369377348E-13</v>
      </c>
      <c r="BI22" s="247">
        <f>IFERROR(((+'Sim_Dm_MIP(IxI)'!BI22/'MIP(IxI)_TFEVP'!BI22)-1)*100,0)</f>
        <v>-4.6629367034256575E-13</v>
      </c>
      <c r="BJ22" s="247">
        <f>IFERROR(((+'Sim_Dm_MIP(IxI)'!BJ22/'MIP(IxI)_TFEVP'!BJ22)-1)*100,0)</f>
        <v>5.1070259132757201E-13</v>
      </c>
      <c r="BK22" s="247">
        <f>IFERROR(((+'Sim_Dm_MIP(IxI)'!BK22/'MIP(IxI)_TFEVP'!BK22)-1)*100,0)</f>
        <v>-1.3322676295501878E-13</v>
      </c>
      <c r="BL22" s="247">
        <f>IFERROR(((+'Sim_Dm_MIP(IxI)'!BL22/'MIP(IxI)_TFEVP'!BL22)-1)*100,0)</f>
        <v>-1.9984014443252818E-13</v>
      </c>
      <c r="BM22" s="247">
        <f>IFERROR(((+'Sim_Dm_MIP(IxI)'!BM22/'MIP(IxI)_TFEVP'!BM22)-1)*100,0)</f>
        <v>0</v>
      </c>
      <c r="BN22" s="247">
        <f>IFERROR(((+'Sim_Dm_MIP(IxI)'!BN22/'MIP(IxI)_TFEVP'!BN22)-1)*100,0)</f>
        <v>6.6613381477509392E-14</v>
      </c>
      <c r="BO22" s="247">
        <f>IFERROR(((+'Sim_Dm_MIP(IxI)'!BO22/'MIP(IxI)_TFEVP'!BO22)-1)*100,0)</f>
        <v>-7.7715611723760958E-14</v>
      </c>
      <c r="BP22" s="247">
        <f>IFERROR(((+'Sim_Dm_MIP(IxI)'!BP22/'MIP(IxI)_TFEVP'!BP22)-1)*100,0)</f>
        <v>-7.7715611723760958E-14</v>
      </c>
      <c r="BQ22" s="247">
        <f>IFERROR(((+'Sim_Dm_MIP(IxI)'!BQ22/'MIP(IxI)_TFEVP'!BQ22)-1)*100,0)</f>
        <v>1.1102230246251565E-13</v>
      </c>
      <c r="BR22" s="247">
        <f>IFERROR(((+'Sim_Dm_MIP(IxI)'!BR22/'MIP(IxI)_TFEVP'!BR22)-1)*100,0)</f>
        <v>-1.2212453270876722E-13</v>
      </c>
      <c r="BS22" s="247">
        <f>IFERROR(((+'Sim_Dm_MIP(IxI)'!BS22/'MIP(IxI)_TFEVP'!BS22)-1)*100,0)</f>
        <v>2.2204460492503131E-14</v>
      </c>
      <c r="BT22" s="247">
        <f>IFERROR(((+'Sim_Dm_MIP(IxI)'!BT22/'MIP(IxI)_TFEVP'!BT22)-1)*100,0)</f>
        <v>-3.3306690738754696E-14</v>
      </c>
      <c r="BU22" s="247">
        <f>IFERROR(((+'Sim_Dm_MIP(IxI)'!BU22/'MIP(IxI)_TFEVP'!BU22)-1)*100,0)</f>
        <v>3.5527136788005009E-13</v>
      </c>
      <c r="BV22" s="247">
        <f>IFERROR(((+'Sim_Dm_MIP(IxI)'!BV22/'MIP(IxI)_TFEVP'!BV22)-1)*100,0)</f>
        <v>2.2204460492503131E-14</v>
      </c>
      <c r="BW22" s="247">
        <f>IFERROR(((+'Sim_Dm_MIP(IxI)'!BW22/'MIP(IxI)_TFEVP'!BW22)-1)*100,0)</f>
        <v>2.886579864025407E-13</v>
      </c>
      <c r="BX22" s="247">
        <f>IFERROR(((+'Sim_Dm_MIP(IxI)'!BX22/'MIP(IxI)_TFEVP'!BX22)-1)*100,0)</f>
        <v>3.9968028886505635E-13</v>
      </c>
      <c r="BY22" s="247">
        <f>IFERROR(((+'Sim_Dm_MIP(IxI)'!BY22/'MIP(IxI)_TFEVP'!BY22)-1)*100,0)</f>
        <v>1.3322676295501878E-13</v>
      </c>
      <c r="BZ22" s="247">
        <f>IFERROR(((+'Sim_Dm_MIP(IxI)'!BZ22/'MIP(IxI)_TFEVP'!BZ22)-1)*100,0)</f>
        <v>-2.3314683517128287E-13</v>
      </c>
      <c r="CA22" s="265">
        <f>IFERROR(((+'Sim_Dm_MIP(IxI)'!CA22/'MIP(IxI)_TFEVP'!CA22)-1)*100,0)</f>
        <v>0</v>
      </c>
      <c r="CB22" s="256">
        <f>IFERROR(((+'Sim_Dm_MIP(IxI)'!CB22/'MIP(IxI)_TFEVP'!CB22)-1)*100,0)</f>
        <v>-4.3298697960381105E-13</v>
      </c>
      <c r="CC22" s="246">
        <f>IFERROR(((+'Sim_Dm_MIP(IxI)'!CC22/'MIP(IxI)_TFEVP'!CC22)-1)*100,0)</f>
        <v>0</v>
      </c>
      <c r="CD22" s="247">
        <f>IFERROR(((+'Sim_Dm_MIP(IxI)'!CD22/'MIP(IxI)_TFEVP'!CD22)-1)*100,0)</f>
        <v>0</v>
      </c>
      <c r="CE22" s="247">
        <f>IFERROR(((+'Sim_Dm_MIP(IxI)'!CE22/'MIP(IxI)_TFEVP'!CE22)-1)*100,0)</f>
        <v>0</v>
      </c>
      <c r="CF22" s="247">
        <f>IFERROR(((+'Sim_Dm_MIP(IxI)'!CF22/'MIP(IxI)_TFEVP'!CF22)-1)*100,0)</f>
        <v>0</v>
      </c>
      <c r="CG22" s="247">
        <f>IFERROR(((+'Sim_Dm_MIP(IxI)'!CG22/'MIP(IxI)_TFEVP'!CG22)-1)*100,0)</f>
        <v>0</v>
      </c>
      <c r="CH22" s="248">
        <f>IFERROR(((+'Sim_Dm_MIP(IxI)'!CH22/'MIP(IxI)_TFEVP'!CH22)-1)*100,0)</f>
        <v>0</v>
      </c>
      <c r="CI22" s="279">
        <f>IFERROR(((+'Sim_Dm_MIP(IxI)'!CI22/'MIP(IxI)_TFEVP'!CI22)-1)*100,0)</f>
        <v>0</v>
      </c>
    </row>
    <row r="23" spans="1:87" ht="19.5" x14ac:dyDescent="0.25">
      <c r="A23" s="30"/>
      <c r="B23" s="42" t="s">
        <v>14</v>
      </c>
      <c r="C23" s="43" t="s">
        <v>125</v>
      </c>
      <c r="D23" s="246">
        <f>IFERROR(((+'Sim_Dm_MIP(IxI)'!D23/'MIP(IxI)_TFEVP'!D23)-1)*100,0)</f>
        <v>-9.9920072216264089E-14</v>
      </c>
      <c r="E23" s="247">
        <f>IFERROR(((+'Sim_Dm_MIP(IxI)'!E23/'MIP(IxI)_TFEVP'!E23)-1)*100,0)</f>
        <v>1.3322676295501878E-13</v>
      </c>
      <c r="F23" s="247">
        <f>IFERROR(((+'Sim_Dm_MIP(IxI)'!F23/'MIP(IxI)_TFEVP'!F23)-1)*100,0)</f>
        <v>1.3322676295501878E-13</v>
      </c>
      <c r="G23" s="247">
        <f>IFERROR(((+'Sim_Dm_MIP(IxI)'!G23/'MIP(IxI)_TFEVP'!G23)-1)*100,0)</f>
        <v>-3.7747582837255322E-13</v>
      </c>
      <c r="H23" s="247">
        <f>IFERROR(((+'Sim_Dm_MIP(IxI)'!H23/'MIP(IxI)_TFEVP'!H23)-1)*100,0)</f>
        <v>0</v>
      </c>
      <c r="I23" s="247">
        <f>IFERROR(((+'Sim_Dm_MIP(IxI)'!I23/'MIP(IxI)_TFEVP'!I23)-1)*100,0)</f>
        <v>-4.2188474935755949E-13</v>
      </c>
      <c r="J23" s="247">
        <f>IFERROR(((+'Sim_Dm_MIP(IxI)'!J23/'MIP(IxI)_TFEVP'!J23)-1)*100,0)</f>
        <v>1.1102230246251565E-13</v>
      </c>
      <c r="K23" s="247">
        <f>IFERROR(((+'Sim_Dm_MIP(IxI)'!K23/'MIP(IxI)_TFEVP'!K23)-1)*100,0)</f>
        <v>-1.4432899320127035E-13</v>
      </c>
      <c r="L23" s="247">
        <f>IFERROR(((+'Sim_Dm_MIP(IxI)'!L23/'MIP(IxI)_TFEVP'!L23)-1)*100,0)</f>
        <v>-6.6613381477509392E-14</v>
      </c>
      <c r="M23" s="247">
        <f>IFERROR(((+'Sim_Dm_MIP(IxI)'!M23/'MIP(IxI)_TFEVP'!M23)-1)*100,0)</f>
        <v>-1.3322676295501878E-13</v>
      </c>
      <c r="N23" s="247">
        <f>IFERROR(((+'Sim_Dm_MIP(IxI)'!N23/'MIP(IxI)_TFEVP'!N23)-1)*100,0)</f>
        <v>1.7763568394002505E-13</v>
      </c>
      <c r="O23" s="247">
        <f>IFERROR(((+'Sim_Dm_MIP(IxI)'!O23/'MIP(IxI)_TFEVP'!O23)-1)*100,0)</f>
        <v>0</v>
      </c>
      <c r="P23" s="247">
        <f>IFERROR(((+'Sim_Dm_MIP(IxI)'!P23/'MIP(IxI)_TFEVP'!P23)-1)*100,0)</f>
        <v>3.1086244689504383E-13</v>
      </c>
      <c r="Q23" s="247">
        <f>IFERROR(((+'Sim_Dm_MIP(IxI)'!Q23/'MIP(IxI)_TFEVP'!Q23)-1)*100,0)</f>
        <v>-1.2212453270876722E-13</v>
      </c>
      <c r="R23" s="247">
        <f>IFERROR(((+'Sim_Dm_MIP(IxI)'!R23/'MIP(IxI)_TFEVP'!R23)-1)*100,0)</f>
        <v>3.1086244689504383E-13</v>
      </c>
      <c r="S23" s="247">
        <f>IFERROR(((+'Sim_Dm_MIP(IxI)'!S23/'MIP(IxI)_TFEVP'!S23)-1)*100,0)</f>
        <v>-1.1102230246251565E-13</v>
      </c>
      <c r="T23" s="247">
        <f>IFERROR(((+'Sim_Dm_MIP(IxI)'!T23/'MIP(IxI)_TFEVP'!T23)-1)*100,0)</f>
        <v>6.6613381477509392E-14</v>
      </c>
      <c r="U23" s="247">
        <f>IFERROR(((+'Sim_Dm_MIP(IxI)'!U23/'MIP(IxI)_TFEVP'!U23)-1)*100,0)</f>
        <v>-2.1094237467877974E-13</v>
      </c>
      <c r="V23" s="247">
        <f>IFERROR(((+'Sim_Dm_MIP(IxI)'!V23/'MIP(IxI)_TFEVP'!V23)-1)*100,0)</f>
        <v>1.5543122344752192E-13</v>
      </c>
      <c r="W23" s="247">
        <f>IFERROR(((+'Sim_Dm_MIP(IxI)'!W23/'MIP(IxI)_TFEVP'!W23)-1)*100,0)</f>
        <v>1.3322676295501878E-13</v>
      </c>
      <c r="X23" s="247">
        <f>IFERROR(((+'Sim_Dm_MIP(IxI)'!X23/'MIP(IxI)_TFEVP'!X23)-1)*100,0)</f>
        <v>2.2204460492503131E-14</v>
      </c>
      <c r="Y23" s="247">
        <f>IFERROR(((+'Sim_Dm_MIP(IxI)'!Y23/'MIP(IxI)_TFEVP'!Y23)-1)*100,0)</f>
        <v>-1.4432899320127035E-13</v>
      </c>
      <c r="Z23" s="247">
        <f>IFERROR(((+'Sim_Dm_MIP(IxI)'!Z23/'MIP(IxI)_TFEVP'!Z23)-1)*100,0)</f>
        <v>-3.9968028886505635E-13</v>
      </c>
      <c r="AA23" s="247">
        <f>IFERROR(((+'Sim_Dm_MIP(IxI)'!AA23/'MIP(IxI)_TFEVP'!AA23)-1)*100,0)</f>
        <v>6.6613381477509392E-14</v>
      </c>
      <c r="AB23" s="247">
        <f>IFERROR(((+'Sim_Dm_MIP(IxI)'!AB23/'MIP(IxI)_TFEVP'!AB23)-1)*100,0)</f>
        <v>3.7747582837255322E-13</v>
      </c>
      <c r="AC23" s="247">
        <f>IFERROR(((+'Sim_Dm_MIP(IxI)'!AC23/'MIP(IxI)_TFEVP'!AC23)-1)*100,0)</f>
        <v>-1.2212453270876722E-13</v>
      </c>
      <c r="AD23" s="247">
        <f>IFERROR(((+'Sim_Dm_MIP(IxI)'!AD23/'MIP(IxI)_TFEVP'!AD23)-1)*100,0)</f>
        <v>-3.6637359812630166E-13</v>
      </c>
      <c r="AE23" s="247">
        <f>IFERROR(((+'Sim_Dm_MIP(IxI)'!AE23/'MIP(IxI)_TFEVP'!AE23)-1)*100,0)</f>
        <v>6.6613381477509392E-14</v>
      </c>
      <c r="AF23" s="247">
        <f>IFERROR(((+'Sim_Dm_MIP(IxI)'!AF23/'MIP(IxI)_TFEVP'!AF23)-1)*100,0)</f>
        <v>-4.4408920985006262E-14</v>
      </c>
      <c r="AG23" s="247">
        <f>IFERROR(((+'Sim_Dm_MIP(IxI)'!AG23/'MIP(IxI)_TFEVP'!AG23)-1)*100,0)</f>
        <v>-1.7763568394002505E-13</v>
      </c>
      <c r="AH23" s="247">
        <f>IFERROR(((+'Sim_Dm_MIP(IxI)'!AH23/'MIP(IxI)_TFEVP'!AH23)-1)*100,0)</f>
        <v>3.3306690738754696E-13</v>
      </c>
      <c r="AI23" s="247">
        <f>IFERROR(((+'Sim_Dm_MIP(IxI)'!AI23/'MIP(IxI)_TFEVP'!AI23)-1)*100,0)</f>
        <v>1.7763568394002505E-13</v>
      </c>
      <c r="AJ23" s="247">
        <f>IFERROR(((+'Sim_Dm_MIP(IxI)'!AJ23/'MIP(IxI)_TFEVP'!AJ23)-1)*100,0)</f>
        <v>0</v>
      </c>
      <c r="AK23" s="247">
        <f>IFERROR(((+'Sim_Dm_MIP(IxI)'!AK23/'MIP(IxI)_TFEVP'!AK23)-1)*100,0)</f>
        <v>-2.55351295663786E-13</v>
      </c>
      <c r="AL23" s="247">
        <f>IFERROR(((+'Sim_Dm_MIP(IxI)'!AL23/'MIP(IxI)_TFEVP'!AL23)-1)*100,0)</f>
        <v>-7.7715611723760958E-14</v>
      </c>
      <c r="AM23" s="247">
        <f>IFERROR(((+'Sim_Dm_MIP(IxI)'!AM23/'MIP(IxI)_TFEVP'!AM23)-1)*100,0)</f>
        <v>3.1086244689504383E-13</v>
      </c>
      <c r="AN23" s="247">
        <f>IFERROR(((+'Sim_Dm_MIP(IxI)'!AN23/'MIP(IxI)_TFEVP'!AN23)-1)*100,0)</f>
        <v>1.3322676295501878E-13</v>
      </c>
      <c r="AO23" s="247">
        <f>IFERROR(((+'Sim_Dm_MIP(IxI)'!AO23/'MIP(IxI)_TFEVP'!AO23)-1)*100,0)</f>
        <v>-5.3290705182007514E-13</v>
      </c>
      <c r="AP23" s="247">
        <f>IFERROR(((+'Sim_Dm_MIP(IxI)'!AP23/'MIP(IxI)_TFEVP'!AP23)-1)*100,0)</f>
        <v>6.6613381477509392E-14</v>
      </c>
      <c r="AQ23" s="247">
        <f>IFERROR(((+'Sim_Dm_MIP(IxI)'!AQ23/'MIP(IxI)_TFEVP'!AQ23)-1)*100,0)</f>
        <v>-1.1102230246251565E-13</v>
      </c>
      <c r="AR23" s="247">
        <f>IFERROR(((+'Sim_Dm_MIP(IxI)'!AR23/'MIP(IxI)_TFEVP'!AR23)-1)*100,0)</f>
        <v>-1.8873791418627661E-13</v>
      </c>
      <c r="AS23" s="247">
        <f>IFERROR(((+'Sim_Dm_MIP(IxI)'!AS23/'MIP(IxI)_TFEVP'!AS23)-1)*100,0)</f>
        <v>1.3322676295501878E-13</v>
      </c>
      <c r="AT23" s="247">
        <f>IFERROR(((+'Sim_Dm_MIP(IxI)'!AT23/'MIP(IxI)_TFEVP'!AT23)-1)*100,0)</f>
        <v>-1.5543122344752192E-13</v>
      </c>
      <c r="AU23" s="247">
        <f>IFERROR(((+'Sim_Dm_MIP(IxI)'!AU23/'MIP(IxI)_TFEVP'!AU23)-1)*100,0)</f>
        <v>-1.2212453270876722E-13</v>
      </c>
      <c r="AV23" s="247">
        <f>IFERROR(((+'Sim_Dm_MIP(IxI)'!AV23/'MIP(IxI)_TFEVP'!AV23)-1)*100,0)</f>
        <v>-1.1102230246251565E-13</v>
      </c>
      <c r="AW23" s="247">
        <f>IFERROR(((+'Sim_Dm_MIP(IxI)'!AW23/'MIP(IxI)_TFEVP'!AW23)-1)*100,0)</f>
        <v>2.4424906541753444E-13</v>
      </c>
      <c r="AX23" s="247">
        <f>IFERROR(((+'Sim_Dm_MIP(IxI)'!AX23/'MIP(IxI)_TFEVP'!AX23)-1)*100,0)</f>
        <v>1.1102230246251565E-13</v>
      </c>
      <c r="AY23" s="247">
        <f>IFERROR(((+'Sim_Dm_MIP(IxI)'!AY23/'MIP(IxI)_TFEVP'!AY23)-1)*100,0)</f>
        <v>-2.1094237467877974E-13</v>
      </c>
      <c r="AZ23" s="247">
        <f>IFERROR(((+'Sim_Dm_MIP(IxI)'!AZ23/'MIP(IxI)_TFEVP'!AZ23)-1)*100,0)</f>
        <v>-6.2172489379008766E-13</v>
      </c>
      <c r="BA23" s="247">
        <f>IFERROR(((+'Sim_Dm_MIP(IxI)'!BA23/'MIP(IxI)_TFEVP'!BA23)-1)*100,0)</f>
        <v>-3.3306690738754696E-13</v>
      </c>
      <c r="BB23" s="247">
        <f>IFERROR(((+'Sim_Dm_MIP(IxI)'!BB23/'MIP(IxI)_TFEVP'!BB23)-1)*100,0)</f>
        <v>-4.4408920985006262E-14</v>
      </c>
      <c r="BC23" s="247">
        <f>IFERROR(((+'Sim_Dm_MIP(IxI)'!BC23/'MIP(IxI)_TFEVP'!BC23)-1)*100,0)</f>
        <v>2.2204460492503131E-13</v>
      </c>
      <c r="BD23" s="247">
        <f>IFERROR(((+'Sim_Dm_MIP(IxI)'!BD23/'MIP(IxI)_TFEVP'!BD23)-1)*100,0)</f>
        <v>-3.8857805861880479E-13</v>
      </c>
      <c r="BE23" s="247">
        <f>IFERROR(((+'Sim_Dm_MIP(IxI)'!BE23/'MIP(IxI)_TFEVP'!BE23)-1)*100,0)</f>
        <v>-3.1086244689504383E-13</v>
      </c>
      <c r="BF23" s="247">
        <f>IFERROR(((+'Sim_Dm_MIP(IxI)'!BF23/'MIP(IxI)_TFEVP'!BF23)-1)*100,0)</f>
        <v>2.886579864025407E-13</v>
      </c>
      <c r="BG23" s="247">
        <f>IFERROR(((+'Sim_Dm_MIP(IxI)'!BG23/'MIP(IxI)_TFEVP'!BG23)-1)*100,0)</f>
        <v>2.2204460492503131E-14</v>
      </c>
      <c r="BH23" s="247">
        <f>IFERROR(((+'Sim_Dm_MIP(IxI)'!BH23/'MIP(IxI)_TFEVP'!BH23)-1)*100,0)</f>
        <v>-1.5543122344752192E-13</v>
      </c>
      <c r="BI23" s="247">
        <f>IFERROR(((+'Sim_Dm_MIP(IxI)'!BI23/'MIP(IxI)_TFEVP'!BI23)-1)*100,0)</f>
        <v>-1.5543122344752192E-13</v>
      </c>
      <c r="BJ23" s="247">
        <f>IFERROR(((+'Sim_Dm_MIP(IxI)'!BJ23/'MIP(IxI)_TFEVP'!BJ23)-1)*100,0)</f>
        <v>1.1102230246251565E-13</v>
      </c>
      <c r="BK23" s="247">
        <f>IFERROR(((+'Sim_Dm_MIP(IxI)'!BK23/'MIP(IxI)_TFEVP'!BK23)-1)*100,0)</f>
        <v>-2.2204460492503131E-14</v>
      </c>
      <c r="BL23" s="247">
        <f>IFERROR(((+'Sim_Dm_MIP(IxI)'!BL23/'MIP(IxI)_TFEVP'!BL23)-1)*100,0)</f>
        <v>-5.5511151231257827E-14</v>
      </c>
      <c r="BM23" s="247">
        <f>IFERROR(((+'Sim_Dm_MIP(IxI)'!BM23/'MIP(IxI)_TFEVP'!BM23)-1)*100,0)</f>
        <v>6.6613381477509392E-14</v>
      </c>
      <c r="BN23" s="247">
        <f>IFERROR(((+'Sim_Dm_MIP(IxI)'!BN23/'MIP(IxI)_TFEVP'!BN23)-1)*100,0)</f>
        <v>1.1102230246251565E-13</v>
      </c>
      <c r="BO23" s="247">
        <f>IFERROR(((+'Sim_Dm_MIP(IxI)'!BO23/'MIP(IxI)_TFEVP'!BO23)-1)*100,0)</f>
        <v>1.3322676295501878E-13</v>
      </c>
      <c r="BP23" s="247">
        <f>IFERROR(((+'Sim_Dm_MIP(IxI)'!BP23/'MIP(IxI)_TFEVP'!BP23)-1)*100,0)</f>
        <v>-4.4408920985006262E-14</v>
      </c>
      <c r="BQ23" s="247">
        <f>IFERROR(((+'Sim_Dm_MIP(IxI)'!BQ23/'MIP(IxI)_TFEVP'!BQ23)-1)*100,0)</f>
        <v>-1.1102230246251565E-13</v>
      </c>
      <c r="BR23" s="247">
        <f>IFERROR(((+'Sim_Dm_MIP(IxI)'!BR23/'MIP(IxI)_TFEVP'!BR23)-1)*100,0)</f>
        <v>-2.2204460492503131E-14</v>
      </c>
      <c r="BS23" s="247">
        <f>IFERROR(((+'Sim_Dm_MIP(IxI)'!BS23/'MIP(IxI)_TFEVP'!BS23)-1)*100,0)</f>
        <v>1.3322676295501878E-13</v>
      </c>
      <c r="BT23" s="247">
        <f>IFERROR(((+'Sim_Dm_MIP(IxI)'!BT23/'MIP(IxI)_TFEVP'!BT23)-1)*100,0)</f>
        <v>2.2204460492503131E-14</v>
      </c>
      <c r="BU23" s="247">
        <f>IFERROR(((+'Sim_Dm_MIP(IxI)'!BU23/'MIP(IxI)_TFEVP'!BU23)-1)*100,0)</f>
        <v>1.7763568394002505E-13</v>
      </c>
      <c r="BV23" s="247">
        <f>IFERROR(((+'Sim_Dm_MIP(IxI)'!BV23/'MIP(IxI)_TFEVP'!BV23)-1)*100,0)</f>
        <v>2.2204460492503131E-14</v>
      </c>
      <c r="BW23" s="247">
        <f>IFERROR(((+'Sim_Dm_MIP(IxI)'!BW23/'MIP(IxI)_TFEVP'!BW23)-1)*100,0)</f>
        <v>-3.219646771412954E-13</v>
      </c>
      <c r="BX23" s="247">
        <f>IFERROR(((+'Sim_Dm_MIP(IxI)'!BX23/'MIP(IxI)_TFEVP'!BX23)-1)*100,0)</f>
        <v>3.3306690738754696E-13</v>
      </c>
      <c r="BY23" s="247">
        <f>IFERROR(((+'Sim_Dm_MIP(IxI)'!BY23/'MIP(IxI)_TFEVP'!BY23)-1)*100,0)</f>
        <v>2.4424906541753444E-13</v>
      </c>
      <c r="BZ23" s="247">
        <f>IFERROR(((+'Sim_Dm_MIP(IxI)'!BZ23/'MIP(IxI)_TFEVP'!BZ23)-1)*100,0)</f>
        <v>-1.8873791418627661E-13</v>
      </c>
      <c r="CA23" s="265">
        <f>IFERROR(((+'Sim_Dm_MIP(IxI)'!CA23/'MIP(IxI)_TFEVP'!CA23)-1)*100,0)</f>
        <v>0</v>
      </c>
      <c r="CB23" s="256">
        <f>IFERROR(((+'Sim_Dm_MIP(IxI)'!CB23/'MIP(IxI)_TFEVP'!CB23)-1)*100,0)</f>
        <v>-3.3306690738754696E-14</v>
      </c>
      <c r="CC23" s="246">
        <f>IFERROR(((+'Sim_Dm_MIP(IxI)'!CC23/'MIP(IxI)_TFEVP'!CC23)-1)*100,0)</f>
        <v>0</v>
      </c>
      <c r="CD23" s="247">
        <f>IFERROR(((+'Sim_Dm_MIP(IxI)'!CD23/'MIP(IxI)_TFEVP'!CD23)-1)*100,0)</f>
        <v>0</v>
      </c>
      <c r="CE23" s="247">
        <f>IFERROR(((+'Sim_Dm_MIP(IxI)'!CE23/'MIP(IxI)_TFEVP'!CE23)-1)*100,0)</f>
        <v>0</v>
      </c>
      <c r="CF23" s="247">
        <f>IFERROR(((+'Sim_Dm_MIP(IxI)'!CF23/'MIP(IxI)_TFEVP'!CF23)-1)*100,0)</f>
        <v>0</v>
      </c>
      <c r="CG23" s="247">
        <f>IFERROR(((+'Sim_Dm_MIP(IxI)'!CG23/'MIP(IxI)_TFEVP'!CG23)-1)*100,0)</f>
        <v>0</v>
      </c>
      <c r="CH23" s="248">
        <f>IFERROR(((+'Sim_Dm_MIP(IxI)'!CH23/'MIP(IxI)_TFEVP'!CH23)-1)*100,0)</f>
        <v>0</v>
      </c>
      <c r="CI23" s="279">
        <f>IFERROR(((+'Sim_Dm_MIP(IxI)'!CI23/'MIP(IxI)_TFEVP'!CI23)-1)*100,0)</f>
        <v>-2.2204460492503131E-14</v>
      </c>
    </row>
    <row r="24" spans="1:87" ht="19.5" x14ac:dyDescent="0.25">
      <c r="A24" s="30"/>
      <c r="B24" s="42" t="s">
        <v>15</v>
      </c>
      <c r="C24" s="43" t="s">
        <v>126</v>
      </c>
      <c r="D24" s="246">
        <f>IFERROR(((+'Sim_Dm_MIP(IxI)'!D24/'MIP(IxI)_TFEVP'!D24)-1)*100,0)</f>
        <v>-8.8817841970012523E-14</v>
      </c>
      <c r="E24" s="247">
        <f>IFERROR(((+'Sim_Dm_MIP(IxI)'!E24/'MIP(IxI)_TFEVP'!E24)-1)*100,0)</f>
        <v>2.2204460492503131E-14</v>
      </c>
      <c r="F24" s="247">
        <f>IFERROR(((+'Sim_Dm_MIP(IxI)'!F24/'MIP(IxI)_TFEVP'!F24)-1)*100,0)</f>
        <v>5.5511151231257827E-13</v>
      </c>
      <c r="G24" s="247">
        <f>IFERROR(((+'Sim_Dm_MIP(IxI)'!G24/'MIP(IxI)_TFEVP'!G24)-1)*100,0)</f>
        <v>0</v>
      </c>
      <c r="H24" s="247">
        <f>IFERROR(((+'Sim_Dm_MIP(IxI)'!H24/'MIP(IxI)_TFEVP'!H24)-1)*100,0)</f>
        <v>6.6613381477509392E-14</v>
      </c>
      <c r="I24" s="247">
        <f>IFERROR(((+'Sim_Dm_MIP(IxI)'!I24/'MIP(IxI)_TFEVP'!I24)-1)*100,0)</f>
        <v>-7.2164496600635175E-13</v>
      </c>
      <c r="J24" s="247">
        <f>IFERROR(((+'Sim_Dm_MIP(IxI)'!J24/'MIP(IxI)_TFEVP'!J24)-1)*100,0)</f>
        <v>2.4424906541753444E-13</v>
      </c>
      <c r="K24" s="247">
        <f>IFERROR(((+'Sim_Dm_MIP(IxI)'!K24/'MIP(IxI)_TFEVP'!K24)-1)*100,0)</f>
        <v>-5.1070259132757201E-13</v>
      </c>
      <c r="L24" s="247">
        <f>IFERROR(((+'Sim_Dm_MIP(IxI)'!L24/'MIP(IxI)_TFEVP'!L24)-1)*100,0)</f>
        <v>-1.9984014443252818E-13</v>
      </c>
      <c r="M24" s="247">
        <f>IFERROR(((+'Sim_Dm_MIP(IxI)'!M24/'MIP(IxI)_TFEVP'!M24)-1)*100,0)</f>
        <v>3.3306690738754696E-13</v>
      </c>
      <c r="N24" s="247">
        <f>IFERROR(((+'Sim_Dm_MIP(IxI)'!N24/'MIP(IxI)_TFEVP'!N24)-1)*100,0)</f>
        <v>-3.3306690738754696E-14</v>
      </c>
      <c r="O24" s="247">
        <f>IFERROR(((+'Sim_Dm_MIP(IxI)'!O24/'MIP(IxI)_TFEVP'!O24)-1)*100,0)</f>
        <v>-1.1102230246251565E-13</v>
      </c>
      <c r="P24" s="247">
        <f>IFERROR(((+'Sim_Dm_MIP(IxI)'!P24/'MIP(IxI)_TFEVP'!P24)-1)*100,0)</f>
        <v>1.5543122344752192E-13</v>
      </c>
      <c r="Q24" s="247">
        <f>IFERROR(((+'Sim_Dm_MIP(IxI)'!Q24/'MIP(IxI)_TFEVP'!Q24)-1)*100,0)</f>
        <v>4.6629367034256575E-13</v>
      </c>
      <c r="R24" s="247">
        <f>IFERROR(((+'Sim_Dm_MIP(IxI)'!R24/'MIP(IxI)_TFEVP'!R24)-1)*100,0)</f>
        <v>5.5511151231257827E-13</v>
      </c>
      <c r="S24" s="247">
        <f>IFERROR(((+'Sim_Dm_MIP(IxI)'!S24/'MIP(IxI)_TFEVP'!S24)-1)*100,0)</f>
        <v>6.6613381477509392E-14</v>
      </c>
      <c r="T24" s="247">
        <f>IFERROR(((+'Sim_Dm_MIP(IxI)'!T24/'MIP(IxI)_TFEVP'!T24)-1)*100,0)</f>
        <v>-5.5511151231257827E-14</v>
      </c>
      <c r="U24" s="247">
        <f>IFERROR(((+'Sim_Dm_MIP(IxI)'!U24/'MIP(IxI)_TFEVP'!U24)-1)*100,0)</f>
        <v>2.2204460492503131E-14</v>
      </c>
      <c r="V24" s="247">
        <f>IFERROR(((+'Sim_Dm_MIP(IxI)'!V24/'MIP(IxI)_TFEVP'!V24)-1)*100,0)</f>
        <v>-2.886579864025407E-13</v>
      </c>
      <c r="W24" s="247">
        <f>IFERROR(((+'Sim_Dm_MIP(IxI)'!W24/'MIP(IxI)_TFEVP'!W24)-1)*100,0)</f>
        <v>5.5511151231257827E-13</v>
      </c>
      <c r="X24" s="247">
        <f>IFERROR(((+'Sim_Dm_MIP(IxI)'!X24/'MIP(IxI)_TFEVP'!X24)-1)*100,0)</f>
        <v>-4.1078251911130792E-13</v>
      </c>
      <c r="Y24" s="247">
        <f>IFERROR(((+'Sim_Dm_MIP(IxI)'!Y24/'MIP(IxI)_TFEVP'!Y24)-1)*100,0)</f>
        <v>-5.5511151231257827E-14</v>
      </c>
      <c r="Z24" s="247">
        <f>IFERROR(((+'Sim_Dm_MIP(IxI)'!Z24/'MIP(IxI)_TFEVP'!Z24)-1)*100,0)</f>
        <v>-3.219646771412954E-13</v>
      </c>
      <c r="AA24" s="247">
        <f>IFERROR(((+'Sim_Dm_MIP(IxI)'!AA24/'MIP(IxI)_TFEVP'!AA24)-1)*100,0)</f>
        <v>-2.2204460492503131E-14</v>
      </c>
      <c r="AB24" s="247">
        <f>IFERROR(((+'Sim_Dm_MIP(IxI)'!AB24/'MIP(IxI)_TFEVP'!AB24)-1)*100,0)</f>
        <v>1.5543122344752192E-13</v>
      </c>
      <c r="AC24" s="247">
        <f>IFERROR(((+'Sim_Dm_MIP(IxI)'!AC24/'MIP(IxI)_TFEVP'!AC24)-1)*100,0)</f>
        <v>2.2204460492503131E-14</v>
      </c>
      <c r="AD24" s="247">
        <f>IFERROR(((+'Sim_Dm_MIP(IxI)'!AD24/'MIP(IxI)_TFEVP'!AD24)-1)*100,0)</f>
        <v>2.886579864025407E-13</v>
      </c>
      <c r="AE24" s="247">
        <f>IFERROR(((+'Sim_Dm_MIP(IxI)'!AE24/'MIP(IxI)_TFEVP'!AE24)-1)*100,0)</f>
        <v>2.2204460492503131E-14</v>
      </c>
      <c r="AF24" s="247">
        <f>IFERROR(((+'Sim_Dm_MIP(IxI)'!AF24/'MIP(IxI)_TFEVP'!AF24)-1)*100,0)</f>
        <v>1.9984014443252818E-13</v>
      </c>
      <c r="AG24" s="247">
        <f>IFERROR(((+'Sim_Dm_MIP(IxI)'!AG24/'MIP(IxI)_TFEVP'!AG24)-1)*100,0)</f>
        <v>0</v>
      </c>
      <c r="AH24" s="247">
        <f>IFERROR(((+'Sim_Dm_MIP(IxI)'!AH24/'MIP(IxI)_TFEVP'!AH24)-1)*100,0)</f>
        <v>5.5511151231257827E-13</v>
      </c>
      <c r="AI24" s="247">
        <f>IFERROR(((+'Sim_Dm_MIP(IxI)'!AI24/'MIP(IxI)_TFEVP'!AI24)-1)*100,0)</f>
        <v>4.6629367034256575E-13</v>
      </c>
      <c r="AJ24" s="247">
        <f>IFERROR(((+'Sim_Dm_MIP(IxI)'!AJ24/'MIP(IxI)_TFEVP'!AJ24)-1)*100,0)</f>
        <v>0</v>
      </c>
      <c r="AK24" s="247">
        <f>IFERROR(((+'Sim_Dm_MIP(IxI)'!AK24/'MIP(IxI)_TFEVP'!AK24)-1)*100,0)</f>
        <v>-6.2172489379008766E-13</v>
      </c>
      <c r="AL24" s="247">
        <f>IFERROR(((+'Sim_Dm_MIP(IxI)'!AL24/'MIP(IxI)_TFEVP'!AL24)-1)*100,0)</f>
        <v>3.1086244689504383E-13</v>
      </c>
      <c r="AM24" s="247">
        <f>IFERROR(((+'Sim_Dm_MIP(IxI)'!AM24/'MIP(IxI)_TFEVP'!AM24)-1)*100,0)</f>
        <v>1.9984014443252818E-13</v>
      </c>
      <c r="AN24" s="247">
        <f>IFERROR(((+'Sim_Dm_MIP(IxI)'!AN24/'MIP(IxI)_TFEVP'!AN24)-1)*100,0)</f>
        <v>3.5527136788005009E-13</v>
      </c>
      <c r="AO24" s="247">
        <f>IFERROR(((+'Sim_Dm_MIP(IxI)'!AO24/'MIP(IxI)_TFEVP'!AO24)-1)*100,0)</f>
        <v>-9.9920072216264089E-14</v>
      </c>
      <c r="AP24" s="247">
        <f>IFERROR(((+'Sim_Dm_MIP(IxI)'!AP24/'MIP(IxI)_TFEVP'!AP24)-1)*100,0)</f>
        <v>1.5543122344752192E-13</v>
      </c>
      <c r="AQ24" s="247">
        <f>IFERROR(((+'Sim_Dm_MIP(IxI)'!AQ24/'MIP(IxI)_TFEVP'!AQ24)-1)*100,0)</f>
        <v>-2.3314683517128287E-13</v>
      </c>
      <c r="AR24" s="247">
        <f>IFERROR(((+'Sim_Dm_MIP(IxI)'!AR24/'MIP(IxI)_TFEVP'!AR24)-1)*100,0)</f>
        <v>-2.886579864025407E-13</v>
      </c>
      <c r="AS24" s="247">
        <f>IFERROR(((+'Sim_Dm_MIP(IxI)'!AS24/'MIP(IxI)_TFEVP'!AS24)-1)*100,0)</f>
        <v>6.6613381477509392E-14</v>
      </c>
      <c r="AT24" s="247">
        <f>IFERROR(((+'Sim_Dm_MIP(IxI)'!AT24/'MIP(IxI)_TFEVP'!AT24)-1)*100,0)</f>
        <v>-1.5543122344752192E-13</v>
      </c>
      <c r="AU24" s="247">
        <f>IFERROR(((+'Sim_Dm_MIP(IxI)'!AU24/'MIP(IxI)_TFEVP'!AU24)-1)*100,0)</f>
        <v>-3.8857805861880479E-13</v>
      </c>
      <c r="AV24" s="247">
        <f>IFERROR(((+'Sim_Dm_MIP(IxI)'!AV24/'MIP(IxI)_TFEVP'!AV24)-1)*100,0)</f>
        <v>-8.8817841970012523E-14</v>
      </c>
      <c r="AW24" s="247">
        <f>IFERROR(((+'Sim_Dm_MIP(IxI)'!AW24/'MIP(IxI)_TFEVP'!AW24)-1)*100,0)</f>
        <v>6.6613381477509392E-14</v>
      </c>
      <c r="AX24" s="247">
        <f>IFERROR(((+'Sim_Dm_MIP(IxI)'!AX24/'MIP(IxI)_TFEVP'!AX24)-1)*100,0)</f>
        <v>2.2204460492503131E-14</v>
      </c>
      <c r="AY24" s="247">
        <f>IFERROR(((+'Sim_Dm_MIP(IxI)'!AY24/'MIP(IxI)_TFEVP'!AY24)-1)*100,0)</f>
        <v>-2.886579864025407E-13</v>
      </c>
      <c r="AZ24" s="247">
        <f>IFERROR(((+'Sim_Dm_MIP(IxI)'!AZ24/'MIP(IxI)_TFEVP'!AZ24)-1)*100,0)</f>
        <v>-1.4432899320127035E-13</v>
      </c>
      <c r="BA24" s="247">
        <f>IFERROR(((+'Sim_Dm_MIP(IxI)'!BA24/'MIP(IxI)_TFEVP'!BA24)-1)*100,0)</f>
        <v>-2.3314683517128287E-13</v>
      </c>
      <c r="BB24" s="247">
        <f>IFERROR(((+'Sim_Dm_MIP(IxI)'!BB24/'MIP(IxI)_TFEVP'!BB24)-1)*100,0)</f>
        <v>2.2204460492503131E-13</v>
      </c>
      <c r="BC24" s="247">
        <f>IFERROR(((+'Sim_Dm_MIP(IxI)'!BC24/'MIP(IxI)_TFEVP'!BC24)-1)*100,0)</f>
        <v>-6.6613381477509392E-14</v>
      </c>
      <c r="BD24" s="247">
        <f>IFERROR(((+'Sim_Dm_MIP(IxI)'!BD24/'MIP(IxI)_TFEVP'!BD24)-1)*100,0)</f>
        <v>-3.6637359812630166E-13</v>
      </c>
      <c r="BE24" s="247">
        <f>IFERROR(((+'Sim_Dm_MIP(IxI)'!BE24/'MIP(IxI)_TFEVP'!BE24)-1)*100,0)</f>
        <v>-8.8817841970012523E-14</v>
      </c>
      <c r="BF24" s="247">
        <f>IFERROR(((+'Sim_Dm_MIP(IxI)'!BF24/'MIP(IxI)_TFEVP'!BF24)-1)*100,0)</f>
        <v>3.3306690738754696E-13</v>
      </c>
      <c r="BG24" s="247">
        <f>IFERROR(((+'Sim_Dm_MIP(IxI)'!BG24/'MIP(IxI)_TFEVP'!BG24)-1)*100,0)</f>
        <v>0</v>
      </c>
      <c r="BH24" s="247">
        <f>IFERROR(((+'Sim_Dm_MIP(IxI)'!BH24/'MIP(IxI)_TFEVP'!BH24)-1)*100,0)</f>
        <v>-9.9920072216264089E-14</v>
      </c>
      <c r="BI24" s="247">
        <f>IFERROR(((+'Sim_Dm_MIP(IxI)'!BI24/'MIP(IxI)_TFEVP'!BI24)-1)*100,0)</f>
        <v>4.2188474935755949E-13</v>
      </c>
      <c r="BJ24" s="247">
        <f>IFERROR(((+'Sim_Dm_MIP(IxI)'!BJ24/'MIP(IxI)_TFEVP'!BJ24)-1)*100,0)</f>
        <v>2.2204460492503131E-14</v>
      </c>
      <c r="BK24" s="247">
        <f>IFERROR(((+'Sim_Dm_MIP(IxI)'!BK24/'MIP(IxI)_TFEVP'!BK24)-1)*100,0)</f>
        <v>0</v>
      </c>
      <c r="BL24" s="247">
        <f>IFERROR(((+'Sim_Dm_MIP(IxI)'!BL24/'MIP(IxI)_TFEVP'!BL24)-1)*100,0)</f>
        <v>8.8817841970012523E-14</v>
      </c>
      <c r="BM24" s="247">
        <f>IFERROR(((+'Sim_Dm_MIP(IxI)'!BM24/'MIP(IxI)_TFEVP'!BM24)-1)*100,0)</f>
        <v>-8.8817841970012523E-14</v>
      </c>
      <c r="BN24" s="247">
        <f>IFERROR(((+'Sim_Dm_MIP(IxI)'!BN24/'MIP(IxI)_TFEVP'!BN24)-1)*100,0)</f>
        <v>-1.1102230246251565E-13</v>
      </c>
      <c r="BO24" s="247">
        <f>IFERROR(((+'Sim_Dm_MIP(IxI)'!BO24/'MIP(IxI)_TFEVP'!BO24)-1)*100,0)</f>
        <v>-2.6645352591003757E-13</v>
      </c>
      <c r="BP24" s="247">
        <f>IFERROR(((+'Sim_Dm_MIP(IxI)'!BP24/'MIP(IxI)_TFEVP'!BP24)-1)*100,0)</f>
        <v>1.1102230246251565E-13</v>
      </c>
      <c r="BQ24" s="247">
        <f>IFERROR(((+'Sim_Dm_MIP(IxI)'!BQ24/'MIP(IxI)_TFEVP'!BQ24)-1)*100,0)</f>
        <v>-1.1102230246251565E-14</v>
      </c>
      <c r="BR24" s="247">
        <f>IFERROR(((+'Sim_Dm_MIP(IxI)'!BR24/'MIP(IxI)_TFEVP'!BR24)-1)*100,0)</f>
        <v>-1.3322676295501878E-13</v>
      </c>
      <c r="BS24" s="247">
        <f>IFERROR(((+'Sim_Dm_MIP(IxI)'!BS24/'MIP(IxI)_TFEVP'!BS24)-1)*100,0)</f>
        <v>-1.6653345369377348E-13</v>
      </c>
      <c r="BT24" s="247">
        <f>IFERROR(((+'Sim_Dm_MIP(IxI)'!BT24/'MIP(IxI)_TFEVP'!BT24)-1)*100,0)</f>
        <v>1.3322676295501878E-13</v>
      </c>
      <c r="BU24" s="247">
        <f>IFERROR(((+'Sim_Dm_MIP(IxI)'!BU24/'MIP(IxI)_TFEVP'!BU24)-1)*100,0)</f>
        <v>1.9984014443252818E-13</v>
      </c>
      <c r="BV24" s="247">
        <f>IFERROR(((+'Sim_Dm_MIP(IxI)'!BV24/'MIP(IxI)_TFEVP'!BV24)-1)*100,0)</f>
        <v>4.4408920985006262E-14</v>
      </c>
      <c r="BW24" s="247">
        <f>IFERROR(((+'Sim_Dm_MIP(IxI)'!BW24/'MIP(IxI)_TFEVP'!BW24)-1)*100,0)</f>
        <v>-1.1102230246251565E-13</v>
      </c>
      <c r="BX24" s="247">
        <f>IFERROR(((+'Sim_Dm_MIP(IxI)'!BX24/'MIP(IxI)_TFEVP'!BX24)-1)*100,0)</f>
        <v>5.1070259132757201E-13</v>
      </c>
      <c r="BY24" s="247">
        <f>IFERROR(((+'Sim_Dm_MIP(IxI)'!BY24/'MIP(IxI)_TFEVP'!BY24)-1)*100,0)</f>
        <v>1.7763568394002505E-13</v>
      </c>
      <c r="BZ24" s="247">
        <f>IFERROR(((+'Sim_Dm_MIP(IxI)'!BZ24/'MIP(IxI)_TFEVP'!BZ24)-1)*100,0)</f>
        <v>-3.3306690738754696E-13</v>
      </c>
      <c r="CA24" s="265">
        <f>IFERROR(((+'Sim_Dm_MIP(IxI)'!CA24/'MIP(IxI)_TFEVP'!CA24)-1)*100,0)</f>
        <v>0</v>
      </c>
      <c r="CB24" s="256">
        <f>IFERROR(((+'Sim_Dm_MIP(IxI)'!CB24/'MIP(IxI)_TFEVP'!CB24)-1)*100,0)</f>
        <v>6.6613381477509392E-14</v>
      </c>
      <c r="CC24" s="246">
        <f>IFERROR(((+'Sim_Dm_MIP(IxI)'!CC24/'MIP(IxI)_TFEVP'!CC24)-1)*100,0)</f>
        <v>0</v>
      </c>
      <c r="CD24" s="247">
        <f>IFERROR(((+'Sim_Dm_MIP(IxI)'!CD24/'MIP(IxI)_TFEVP'!CD24)-1)*100,0)</f>
        <v>0</v>
      </c>
      <c r="CE24" s="247">
        <f>IFERROR(((+'Sim_Dm_MIP(IxI)'!CE24/'MIP(IxI)_TFEVP'!CE24)-1)*100,0)</f>
        <v>0</v>
      </c>
      <c r="CF24" s="247">
        <f>IFERROR(((+'Sim_Dm_MIP(IxI)'!CF24/'MIP(IxI)_TFEVP'!CF24)-1)*100,0)</f>
        <v>0</v>
      </c>
      <c r="CG24" s="247">
        <f>IFERROR(((+'Sim_Dm_MIP(IxI)'!CG24/'MIP(IxI)_TFEVP'!CG24)-1)*100,0)</f>
        <v>0</v>
      </c>
      <c r="CH24" s="248">
        <f>IFERROR(((+'Sim_Dm_MIP(IxI)'!CH24/'MIP(IxI)_TFEVP'!CH24)-1)*100,0)</f>
        <v>0</v>
      </c>
      <c r="CI24" s="279">
        <f>IFERROR(((+'Sim_Dm_MIP(IxI)'!CI24/'MIP(IxI)_TFEVP'!CI24)-1)*100,0)</f>
        <v>2.2204460492503131E-14</v>
      </c>
    </row>
    <row r="25" spans="1:87" ht="19.5" x14ac:dyDescent="0.25">
      <c r="A25" s="30"/>
      <c r="B25" s="42" t="s">
        <v>16</v>
      </c>
      <c r="C25" s="43" t="s">
        <v>127</v>
      </c>
      <c r="D25" s="246">
        <f>IFERROR(((+'Sim_Dm_MIP(IxI)'!D25/'MIP(IxI)_TFEVP'!D25)-1)*100,0)</f>
        <v>4.4408920985006262E-14</v>
      </c>
      <c r="E25" s="247">
        <f>IFERROR(((+'Sim_Dm_MIP(IxI)'!E25/'MIP(IxI)_TFEVP'!E25)-1)*100,0)</f>
        <v>-4.4408920985006262E-14</v>
      </c>
      <c r="F25" s="247">
        <f>IFERROR(((+'Sim_Dm_MIP(IxI)'!F25/'MIP(IxI)_TFEVP'!F25)-1)*100,0)</f>
        <v>1.7763568394002505E-13</v>
      </c>
      <c r="G25" s="247">
        <f>IFERROR(((+'Sim_Dm_MIP(IxI)'!G25/'MIP(IxI)_TFEVP'!G25)-1)*100,0)</f>
        <v>-3.9968028886505635E-13</v>
      </c>
      <c r="H25" s="247">
        <f>IFERROR(((+'Sim_Dm_MIP(IxI)'!H25/'MIP(IxI)_TFEVP'!H25)-1)*100,0)</f>
        <v>2.4424906541753444E-13</v>
      </c>
      <c r="I25" s="247">
        <f>IFERROR(((+'Sim_Dm_MIP(IxI)'!I25/'MIP(IxI)_TFEVP'!I25)-1)*100,0)</f>
        <v>-2.886579864025407E-13</v>
      </c>
      <c r="J25" s="247">
        <f>IFERROR(((+'Sim_Dm_MIP(IxI)'!J25/'MIP(IxI)_TFEVP'!J25)-1)*100,0)</f>
        <v>2.2204460492503131E-13</v>
      </c>
      <c r="K25" s="247">
        <f>IFERROR(((+'Sim_Dm_MIP(IxI)'!K25/'MIP(IxI)_TFEVP'!K25)-1)*100,0)</f>
        <v>-3.4416913763379853E-13</v>
      </c>
      <c r="L25" s="247">
        <f>IFERROR(((+'Sim_Dm_MIP(IxI)'!L25/'MIP(IxI)_TFEVP'!L25)-1)*100,0)</f>
        <v>-6.6613381477509392E-14</v>
      </c>
      <c r="M25" s="247">
        <f>IFERROR(((+'Sim_Dm_MIP(IxI)'!M25/'MIP(IxI)_TFEVP'!M25)-1)*100,0)</f>
        <v>6.6613381477509392E-14</v>
      </c>
      <c r="N25" s="247">
        <f>IFERROR(((+'Sim_Dm_MIP(IxI)'!N25/'MIP(IxI)_TFEVP'!N25)-1)*100,0)</f>
        <v>3.1086244689504383E-13</v>
      </c>
      <c r="O25" s="247">
        <f>IFERROR(((+'Sim_Dm_MIP(IxI)'!O25/'MIP(IxI)_TFEVP'!O25)-1)*100,0)</f>
        <v>-1.1102230246251565E-13</v>
      </c>
      <c r="P25" s="247">
        <f>IFERROR(((+'Sim_Dm_MIP(IxI)'!P25/'MIP(IxI)_TFEVP'!P25)-1)*100,0)</f>
        <v>2.886579864025407E-13</v>
      </c>
      <c r="Q25" s="247">
        <f>IFERROR(((+'Sim_Dm_MIP(IxI)'!Q25/'MIP(IxI)_TFEVP'!Q25)-1)*100,0)</f>
        <v>8.8817841970012523E-14</v>
      </c>
      <c r="R25" s="247">
        <f>IFERROR(((+'Sim_Dm_MIP(IxI)'!R25/'MIP(IxI)_TFEVP'!R25)-1)*100,0)</f>
        <v>1.3322676295501878E-13</v>
      </c>
      <c r="S25" s="247">
        <f>IFERROR(((+'Sim_Dm_MIP(IxI)'!S25/'MIP(IxI)_TFEVP'!S25)-1)*100,0)</f>
        <v>1.9984014443252818E-13</v>
      </c>
      <c r="T25" s="247">
        <f>IFERROR(((+'Sim_Dm_MIP(IxI)'!T25/'MIP(IxI)_TFEVP'!T25)-1)*100,0)</f>
        <v>2.6645352591003757E-13</v>
      </c>
      <c r="U25" s="247">
        <f>IFERROR(((+'Sim_Dm_MIP(IxI)'!U25/'MIP(IxI)_TFEVP'!U25)-1)*100,0)</f>
        <v>-7.7715611723760958E-14</v>
      </c>
      <c r="V25" s="247">
        <f>IFERROR(((+'Sim_Dm_MIP(IxI)'!V25/'MIP(IxI)_TFEVP'!V25)-1)*100,0)</f>
        <v>-1.7763568394002505E-13</v>
      </c>
      <c r="W25" s="247">
        <f>IFERROR(((+'Sim_Dm_MIP(IxI)'!W25/'MIP(IxI)_TFEVP'!W25)-1)*100,0)</f>
        <v>-6.6613381477509392E-14</v>
      </c>
      <c r="X25" s="247">
        <f>IFERROR(((+'Sim_Dm_MIP(IxI)'!X25/'MIP(IxI)_TFEVP'!X25)-1)*100,0)</f>
        <v>-3.8857805861880479E-13</v>
      </c>
      <c r="Y25" s="247">
        <f>IFERROR(((+'Sim_Dm_MIP(IxI)'!Y25/'MIP(IxI)_TFEVP'!Y25)-1)*100,0)</f>
        <v>3.5527136788005009E-13</v>
      </c>
      <c r="Z25" s="247">
        <f>IFERROR(((+'Sim_Dm_MIP(IxI)'!Z25/'MIP(IxI)_TFEVP'!Z25)-1)*100,0)</f>
        <v>-3.7747582837255322E-13</v>
      </c>
      <c r="AA25" s="247">
        <f>IFERROR(((+'Sim_Dm_MIP(IxI)'!AA25/'MIP(IxI)_TFEVP'!AA25)-1)*100,0)</f>
        <v>-4.6629367034256575E-13</v>
      </c>
      <c r="AB25" s="247">
        <f>IFERROR(((+'Sim_Dm_MIP(IxI)'!AB25/'MIP(IxI)_TFEVP'!AB25)-1)*100,0)</f>
        <v>1.5543122344752192E-13</v>
      </c>
      <c r="AC25" s="247">
        <f>IFERROR(((+'Sim_Dm_MIP(IxI)'!AC25/'MIP(IxI)_TFEVP'!AC25)-1)*100,0)</f>
        <v>-1.5543122344752192E-13</v>
      </c>
      <c r="AD25" s="247">
        <f>IFERROR(((+'Sim_Dm_MIP(IxI)'!AD25/'MIP(IxI)_TFEVP'!AD25)-1)*100,0)</f>
        <v>-1.5543122344752192E-13</v>
      </c>
      <c r="AE25" s="247">
        <f>IFERROR(((+'Sim_Dm_MIP(IxI)'!AE25/'MIP(IxI)_TFEVP'!AE25)-1)*100,0)</f>
        <v>-2.886579864025407E-13</v>
      </c>
      <c r="AF25" s="247">
        <f>IFERROR(((+'Sim_Dm_MIP(IxI)'!AF25/'MIP(IxI)_TFEVP'!AF25)-1)*100,0)</f>
        <v>2.4424906541753444E-13</v>
      </c>
      <c r="AG25" s="247">
        <f>IFERROR(((+'Sim_Dm_MIP(IxI)'!AG25/'MIP(IxI)_TFEVP'!AG25)-1)*100,0)</f>
        <v>1.5543122344752192E-13</v>
      </c>
      <c r="AH25" s="247">
        <f>IFERROR(((+'Sim_Dm_MIP(IxI)'!AH25/'MIP(IxI)_TFEVP'!AH25)-1)*100,0)</f>
        <v>8.8817841970012523E-14</v>
      </c>
      <c r="AI25" s="247">
        <f>IFERROR(((+'Sim_Dm_MIP(IxI)'!AI25/'MIP(IxI)_TFEVP'!AI25)-1)*100,0)</f>
        <v>3.5527136788005009E-13</v>
      </c>
      <c r="AJ25" s="247">
        <f>IFERROR(((+'Sim_Dm_MIP(IxI)'!AJ25/'MIP(IxI)_TFEVP'!AJ25)-1)*100,0)</f>
        <v>0</v>
      </c>
      <c r="AK25" s="247">
        <f>IFERROR(((+'Sim_Dm_MIP(IxI)'!AK25/'MIP(IxI)_TFEVP'!AK25)-1)*100,0)</f>
        <v>1.5543122344752192E-13</v>
      </c>
      <c r="AL25" s="247">
        <f>IFERROR(((+'Sim_Dm_MIP(IxI)'!AL25/'MIP(IxI)_TFEVP'!AL25)-1)*100,0)</f>
        <v>-3.3306690738754696E-14</v>
      </c>
      <c r="AM25" s="247">
        <f>IFERROR(((+'Sim_Dm_MIP(IxI)'!AM25/'MIP(IxI)_TFEVP'!AM25)-1)*100,0)</f>
        <v>1.3322676295501878E-13</v>
      </c>
      <c r="AN25" s="247">
        <f>IFERROR(((+'Sim_Dm_MIP(IxI)'!AN25/'MIP(IxI)_TFEVP'!AN25)-1)*100,0)</f>
        <v>1.1102230246251565E-13</v>
      </c>
      <c r="AO25" s="247">
        <f>IFERROR(((+'Sim_Dm_MIP(IxI)'!AO25/'MIP(IxI)_TFEVP'!AO25)-1)*100,0)</f>
        <v>0</v>
      </c>
      <c r="AP25" s="247">
        <f>IFERROR(((+'Sim_Dm_MIP(IxI)'!AP25/'MIP(IxI)_TFEVP'!AP25)-1)*100,0)</f>
        <v>-1.5543122344752192E-13</v>
      </c>
      <c r="AQ25" s="247">
        <f>IFERROR(((+'Sim_Dm_MIP(IxI)'!AQ25/'MIP(IxI)_TFEVP'!AQ25)-1)*100,0)</f>
        <v>-2.7755575615628914E-13</v>
      </c>
      <c r="AR25" s="247">
        <f>IFERROR(((+'Sim_Dm_MIP(IxI)'!AR25/'MIP(IxI)_TFEVP'!AR25)-1)*100,0)</f>
        <v>-7.7715611723760958E-14</v>
      </c>
      <c r="AS25" s="247">
        <f>IFERROR(((+'Sim_Dm_MIP(IxI)'!AS25/'MIP(IxI)_TFEVP'!AS25)-1)*100,0)</f>
        <v>-5.5511151231257827E-14</v>
      </c>
      <c r="AT25" s="247">
        <f>IFERROR(((+'Sim_Dm_MIP(IxI)'!AT25/'MIP(IxI)_TFEVP'!AT25)-1)*100,0)</f>
        <v>-2.886579864025407E-13</v>
      </c>
      <c r="AU25" s="247">
        <f>IFERROR(((+'Sim_Dm_MIP(IxI)'!AU25/'MIP(IxI)_TFEVP'!AU25)-1)*100,0)</f>
        <v>-1.2212453270876722E-13</v>
      </c>
      <c r="AV25" s="247">
        <f>IFERROR(((+'Sim_Dm_MIP(IxI)'!AV25/'MIP(IxI)_TFEVP'!AV25)-1)*100,0)</f>
        <v>2.4424906541753444E-13</v>
      </c>
      <c r="AW25" s="247">
        <f>IFERROR(((+'Sim_Dm_MIP(IxI)'!AW25/'MIP(IxI)_TFEVP'!AW25)-1)*100,0)</f>
        <v>-6.6613381477509392E-14</v>
      </c>
      <c r="AX25" s="247">
        <f>IFERROR(((+'Sim_Dm_MIP(IxI)'!AX25/'MIP(IxI)_TFEVP'!AX25)-1)*100,0)</f>
        <v>-4.4408920985006262E-14</v>
      </c>
      <c r="AY25" s="247">
        <f>IFERROR(((+'Sim_Dm_MIP(IxI)'!AY25/'MIP(IxI)_TFEVP'!AY25)-1)*100,0)</f>
        <v>-3.3306690738754696E-14</v>
      </c>
      <c r="AZ25" s="247">
        <f>IFERROR(((+'Sim_Dm_MIP(IxI)'!AZ25/'MIP(IxI)_TFEVP'!AZ25)-1)*100,0)</f>
        <v>-1.8873791418627661E-13</v>
      </c>
      <c r="BA25" s="247">
        <f>IFERROR(((+'Sim_Dm_MIP(IxI)'!BA25/'MIP(IxI)_TFEVP'!BA25)-1)*100,0)</f>
        <v>-5.6621374255882984E-13</v>
      </c>
      <c r="BB25" s="247">
        <f>IFERROR(((+'Sim_Dm_MIP(IxI)'!BB25/'MIP(IxI)_TFEVP'!BB25)-1)*100,0)</f>
        <v>-1.1102230246251565E-13</v>
      </c>
      <c r="BC25" s="247">
        <f>IFERROR(((+'Sim_Dm_MIP(IxI)'!BC25/'MIP(IxI)_TFEVP'!BC25)-1)*100,0)</f>
        <v>4.2188474935755949E-13</v>
      </c>
      <c r="BD25" s="247">
        <f>IFERROR(((+'Sim_Dm_MIP(IxI)'!BD25/'MIP(IxI)_TFEVP'!BD25)-1)*100,0)</f>
        <v>-6.2172489379008766E-13</v>
      </c>
      <c r="BE25" s="247">
        <f>IFERROR(((+'Sim_Dm_MIP(IxI)'!BE25/'MIP(IxI)_TFEVP'!BE25)-1)*100,0)</f>
        <v>-1.7763568394002505E-13</v>
      </c>
      <c r="BF25" s="247">
        <f>IFERROR(((+'Sim_Dm_MIP(IxI)'!BF25/'MIP(IxI)_TFEVP'!BF25)-1)*100,0)</f>
        <v>2.4424906541753444E-13</v>
      </c>
      <c r="BG25" s="247">
        <f>IFERROR(((+'Sim_Dm_MIP(IxI)'!BG25/'MIP(IxI)_TFEVP'!BG25)-1)*100,0)</f>
        <v>-2.3314683517128287E-13</v>
      </c>
      <c r="BH25" s="247">
        <f>IFERROR(((+'Sim_Dm_MIP(IxI)'!BH25/'MIP(IxI)_TFEVP'!BH25)-1)*100,0)</f>
        <v>-1.2212453270876722E-13</v>
      </c>
      <c r="BI25" s="247">
        <f>IFERROR(((+'Sim_Dm_MIP(IxI)'!BI25/'MIP(IxI)_TFEVP'!BI25)-1)*100,0)</f>
        <v>-1.8873791418627661E-13</v>
      </c>
      <c r="BJ25" s="247">
        <f>IFERROR(((+'Sim_Dm_MIP(IxI)'!BJ25/'MIP(IxI)_TFEVP'!BJ25)-1)*100,0)</f>
        <v>-3.1086244689504383E-13</v>
      </c>
      <c r="BK25" s="247">
        <f>IFERROR(((+'Sim_Dm_MIP(IxI)'!BK25/'MIP(IxI)_TFEVP'!BK25)-1)*100,0)</f>
        <v>-2.55351295663786E-13</v>
      </c>
      <c r="BL25" s="247">
        <f>IFERROR(((+'Sim_Dm_MIP(IxI)'!BL25/'MIP(IxI)_TFEVP'!BL25)-1)*100,0)</f>
        <v>1.9984014443252818E-13</v>
      </c>
      <c r="BM25" s="247">
        <f>IFERROR(((+'Sim_Dm_MIP(IxI)'!BM25/'MIP(IxI)_TFEVP'!BM25)-1)*100,0)</f>
        <v>3.7747582837255322E-13</v>
      </c>
      <c r="BN25" s="247">
        <f>IFERROR(((+'Sim_Dm_MIP(IxI)'!BN25/'MIP(IxI)_TFEVP'!BN25)-1)*100,0)</f>
        <v>-2.6645352591003757E-13</v>
      </c>
      <c r="BO25" s="247">
        <f>IFERROR(((+'Sim_Dm_MIP(IxI)'!BO25/'MIP(IxI)_TFEVP'!BO25)-1)*100,0)</f>
        <v>-5.3290705182007514E-13</v>
      </c>
      <c r="BP25" s="247">
        <f>IFERROR(((+'Sim_Dm_MIP(IxI)'!BP25/'MIP(IxI)_TFEVP'!BP25)-1)*100,0)</f>
        <v>-5.5511151231257827E-14</v>
      </c>
      <c r="BQ25" s="247">
        <f>IFERROR(((+'Sim_Dm_MIP(IxI)'!BQ25/'MIP(IxI)_TFEVP'!BQ25)-1)*100,0)</f>
        <v>-1.2212453270876722E-13</v>
      </c>
      <c r="BR25" s="247">
        <f>IFERROR(((+'Sim_Dm_MIP(IxI)'!BR25/'MIP(IxI)_TFEVP'!BR25)-1)*100,0)</f>
        <v>-5.5511151231257827E-14</v>
      </c>
      <c r="BS25" s="247">
        <f>IFERROR(((+'Sim_Dm_MIP(IxI)'!BS25/'MIP(IxI)_TFEVP'!BS25)-1)*100,0)</f>
        <v>-2.4424906541753444E-13</v>
      </c>
      <c r="BT25" s="247">
        <f>IFERROR(((+'Sim_Dm_MIP(IxI)'!BT25/'MIP(IxI)_TFEVP'!BT25)-1)*100,0)</f>
        <v>-3.3306690738754696E-13</v>
      </c>
      <c r="BU25" s="247">
        <f>IFERROR(((+'Sim_Dm_MIP(IxI)'!BU25/'MIP(IxI)_TFEVP'!BU25)-1)*100,0)</f>
        <v>3.3306690738754696E-13</v>
      </c>
      <c r="BV25" s="247">
        <f>IFERROR(((+'Sim_Dm_MIP(IxI)'!BV25/'MIP(IxI)_TFEVP'!BV25)-1)*100,0)</f>
        <v>4.4408920985006262E-14</v>
      </c>
      <c r="BW25" s="247">
        <f>IFERROR(((+'Sim_Dm_MIP(IxI)'!BW25/'MIP(IxI)_TFEVP'!BW25)-1)*100,0)</f>
        <v>-9.9920072216264089E-14</v>
      </c>
      <c r="BX25" s="247">
        <f>IFERROR(((+'Sim_Dm_MIP(IxI)'!BX25/'MIP(IxI)_TFEVP'!BX25)-1)*100,0)</f>
        <v>3.3306690738754696E-13</v>
      </c>
      <c r="BY25" s="247">
        <f>IFERROR(((+'Sim_Dm_MIP(IxI)'!BY25/'MIP(IxI)_TFEVP'!BY25)-1)*100,0)</f>
        <v>4.8849813083506888E-13</v>
      </c>
      <c r="BZ25" s="247">
        <f>IFERROR(((+'Sim_Dm_MIP(IxI)'!BZ25/'MIP(IxI)_TFEVP'!BZ25)-1)*100,0)</f>
        <v>-1.5543122344752192E-13</v>
      </c>
      <c r="CA25" s="265">
        <f>IFERROR(((+'Sim_Dm_MIP(IxI)'!CA25/'MIP(IxI)_TFEVP'!CA25)-1)*100,0)</f>
        <v>0</v>
      </c>
      <c r="CB25" s="256">
        <f>IFERROR(((+'Sim_Dm_MIP(IxI)'!CB25/'MIP(IxI)_TFEVP'!CB25)-1)*100,0)</f>
        <v>-4.4408920985006262E-14</v>
      </c>
      <c r="CC25" s="246">
        <f>IFERROR(((+'Sim_Dm_MIP(IxI)'!CC25/'MIP(IxI)_TFEVP'!CC25)-1)*100,0)</f>
        <v>0</v>
      </c>
      <c r="CD25" s="247">
        <f>IFERROR(((+'Sim_Dm_MIP(IxI)'!CD25/'MIP(IxI)_TFEVP'!CD25)-1)*100,0)</f>
        <v>0</v>
      </c>
      <c r="CE25" s="247">
        <f>IFERROR(((+'Sim_Dm_MIP(IxI)'!CE25/'MIP(IxI)_TFEVP'!CE25)-1)*100,0)</f>
        <v>0</v>
      </c>
      <c r="CF25" s="247">
        <f>IFERROR(((+'Sim_Dm_MIP(IxI)'!CF25/'MIP(IxI)_TFEVP'!CF25)-1)*100,0)</f>
        <v>0</v>
      </c>
      <c r="CG25" s="247">
        <f>IFERROR(((+'Sim_Dm_MIP(IxI)'!CG25/'MIP(IxI)_TFEVP'!CG25)-1)*100,0)</f>
        <v>0</v>
      </c>
      <c r="CH25" s="248">
        <f>IFERROR(((+'Sim_Dm_MIP(IxI)'!CH25/'MIP(IxI)_TFEVP'!CH25)-1)*100,0)</f>
        <v>0</v>
      </c>
      <c r="CI25" s="279">
        <f>IFERROR(((+'Sim_Dm_MIP(IxI)'!CI25/'MIP(IxI)_TFEVP'!CI25)-1)*100,0)</f>
        <v>2.2204460492503131E-14</v>
      </c>
    </row>
    <row r="26" spans="1:87" ht="19.5" x14ac:dyDescent="0.25">
      <c r="A26" s="30"/>
      <c r="B26" s="42" t="s">
        <v>17</v>
      </c>
      <c r="C26" s="43" t="s">
        <v>128</v>
      </c>
      <c r="D26" s="246">
        <f>IFERROR(((+'Sim_Dm_MIP(IxI)'!D26/'MIP(IxI)_TFEVP'!D26)-1)*100,0)</f>
        <v>1.7763568394002505E-13</v>
      </c>
      <c r="E26" s="247">
        <f>IFERROR(((+'Sim_Dm_MIP(IxI)'!E26/'MIP(IxI)_TFEVP'!E26)-1)*100,0)</f>
        <v>-1.4432899320127035E-13</v>
      </c>
      <c r="F26" s="247">
        <f>IFERROR(((+'Sim_Dm_MIP(IxI)'!F26/'MIP(IxI)_TFEVP'!F26)-1)*100,0)</f>
        <v>1.5543122344752192E-13</v>
      </c>
      <c r="G26" s="247">
        <f>IFERROR(((+'Sim_Dm_MIP(IxI)'!G26/'MIP(IxI)_TFEVP'!G26)-1)*100,0)</f>
        <v>-3.3306690738754696E-14</v>
      </c>
      <c r="H26" s="247">
        <f>IFERROR(((+'Sim_Dm_MIP(IxI)'!H26/'MIP(IxI)_TFEVP'!H26)-1)*100,0)</f>
        <v>4.4408920985006262E-14</v>
      </c>
      <c r="I26" s="247">
        <f>IFERROR(((+'Sim_Dm_MIP(IxI)'!I26/'MIP(IxI)_TFEVP'!I26)-1)*100,0)</f>
        <v>-4.5519144009631418E-13</v>
      </c>
      <c r="J26" s="247">
        <f>IFERROR(((+'Sim_Dm_MIP(IxI)'!J26/'MIP(IxI)_TFEVP'!J26)-1)*100,0)</f>
        <v>-1.7763568394002505E-13</v>
      </c>
      <c r="K26" s="247">
        <f>IFERROR(((+'Sim_Dm_MIP(IxI)'!K26/'MIP(IxI)_TFEVP'!K26)-1)*100,0)</f>
        <v>-2.9976021664879227E-13</v>
      </c>
      <c r="L26" s="247">
        <f>IFERROR(((+'Sim_Dm_MIP(IxI)'!L26/'MIP(IxI)_TFEVP'!L26)-1)*100,0)</f>
        <v>6.6613381477509392E-14</v>
      </c>
      <c r="M26" s="247">
        <f>IFERROR(((+'Sim_Dm_MIP(IxI)'!M26/'MIP(IxI)_TFEVP'!M26)-1)*100,0)</f>
        <v>2.2204460492503131E-14</v>
      </c>
      <c r="N26" s="247">
        <f>IFERROR(((+'Sim_Dm_MIP(IxI)'!N26/'MIP(IxI)_TFEVP'!N26)-1)*100,0)</f>
        <v>2.4424906541753444E-13</v>
      </c>
      <c r="O26" s="247">
        <f>IFERROR(((+'Sim_Dm_MIP(IxI)'!O26/'MIP(IxI)_TFEVP'!O26)-1)*100,0)</f>
        <v>-9.9920072216264089E-14</v>
      </c>
      <c r="P26" s="247">
        <f>IFERROR(((+'Sim_Dm_MIP(IxI)'!P26/'MIP(IxI)_TFEVP'!P26)-1)*100,0)</f>
        <v>3.1086244689504383E-13</v>
      </c>
      <c r="Q26" s="247">
        <f>IFERROR(((+'Sim_Dm_MIP(IxI)'!Q26/'MIP(IxI)_TFEVP'!Q26)-1)*100,0)</f>
        <v>-1.6653345369377348E-13</v>
      </c>
      <c r="R26" s="247">
        <f>IFERROR(((+'Sim_Dm_MIP(IxI)'!R26/'MIP(IxI)_TFEVP'!R26)-1)*100,0)</f>
        <v>4.2188474935755949E-13</v>
      </c>
      <c r="S26" s="247">
        <f>IFERROR(((+'Sim_Dm_MIP(IxI)'!S26/'MIP(IxI)_TFEVP'!S26)-1)*100,0)</f>
        <v>2.4424906541753444E-13</v>
      </c>
      <c r="T26" s="247">
        <f>IFERROR(((+'Sim_Dm_MIP(IxI)'!T26/'MIP(IxI)_TFEVP'!T26)-1)*100,0)</f>
        <v>2.4424906541753444E-13</v>
      </c>
      <c r="U26" s="247">
        <f>IFERROR(((+'Sim_Dm_MIP(IxI)'!U26/'MIP(IxI)_TFEVP'!U26)-1)*100,0)</f>
        <v>6.6613381477509392E-14</v>
      </c>
      <c r="V26" s="247">
        <f>IFERROR(((+'Sim_Dm_MIP(IxI)'!V26/'MIP(IxI)_TFEVP'!V26)-1)*100,0)</f>
        <v>-2.9976021664879227E-13</v>
      </c>
      <c r="W26" s="247">
        <f>IFERROR(((+'Sim_Dm_MIP(IxI)'!W26/'MIP(IxI)_TFEVP'!W26)-1)*100,0)</f>
        <v>-4.4408920985006262E-14</v>
      </c>
      <c r="X26" s="247">
        <f>IFERROR(((+'Sim_Dm_MIP(IxI)'!X26/'MIP(IxI)_TFEVP'!X26)-1)*100,0)</f>
        <v>-2.886579864025407E-13</v>
      </c>
      <c r="Y26" s="247">
        <f>IFERROR(((+'Sim_Dm_MIP(IxI)'!Y26/'MIP(IxI)_TFEVP'!Y26)-1)*100,0)</f>
        <v>-2.886579864025407E-13</v>
      </c>
      <c r="Z26" s="247">
        <f>IFERROR(((+'Sim_Dm_MIP(IxI)'!Z26/'MIP(IxI)_TFEVP'!Z26)-1)*100,0)</f>
        <v>-1.1102230246251565E-14</v>
      </c>
      <c r="AA26" s="247">
        <f>IFERROR(((+'Sim_Dm_MIP(IxI)'!AA26/'MIP(IxI)_TFEVP'!AA26)-1)*100,0)</f>
        <v>-1.5543122344752192E-13</v>
      </c>
      <c r="AB26" s="247">
        <f>IFERROR(((+'Sim_Dm_MIP(IxI)'!AB26/'MIP(IxI)_TFEVP'!AB26)-1)*100,0)</f>
        <v>1.5543122344752192E-13</v>
      </c>
      <c r="AC26" s="247">
        <f>IFERROR(((+'Sim_Dm_MIP(IxI)'!AC26/'MIP(IxI)_TFEVP'!AC26)-1)*100,0)</f>
        <v>-1.2212453270876722E-13</v>
      </c>
      <c r="AD26" s="247">
        <f>IFERROR(((+'Sim_Dm_MIP(IxI)'!AD26/'MIP(IxI)_TFEVP'!AD26)-1)*100,0)</f>
        <v>-8.8817841970012523E-14</v>
      </c>
      <c r="AE26" s="247">
        <f>IFERROR(((+'Sim_Dm_MIP(IxI)'!AE26/'MIP(IxI)_TFEVP'!AE26)-1)*100,0)</f>
        <v>-3.7747582837255322E-13</v>
      </c>
      <c r="AF26" s="247">
        <f>IFERROR(((+'Sim_Dm_MIP(IxI)'!AF26/'MIP(IxI)_TFEVP'!AF26)-1)*100,0)</f>
        <v>2.886579864025407E-13</v>
      </c>
      <c r="AG26" s="247">
        <f>IFERROR(((+'Sim_Dm_MIP(IxI)'!AG26/'MIP(IxI)_TFEVP'!AG26)-1)*100,0)</f>
        <v>-1.9984014443252818E-13</v>
      </c>
      <c r="AH26" s="247">
        <f>IFERROR(((+'Sim_Dm_MIP(IxI)'!AH26/'MIP(IxI)_TFEVP'!AH26)-1)*100,0)</f>
        <v>2.886579864025407E-13</v>
      </c>
      <c r="AI26" s="247">
        <f>IFERROR(((+'Sim_Dm_MIP(IxI)'!AI26/'MIP(IxI)_TFEVP'!AI26)-1)*100,0)</f>
        <v>3.1086244689504383E-13</v>
      </c>
      <c r="AJ26" s="247">
        <f>IFERROR(((+'Sim_Dm_MIP(IxI)'!AJ26/'MIP(IxI)_TFEVP'!AJ26)-1)*100,0)</f>
        <v>0</v>
      </c>
      <c r="AK26" s="247">
        <f>IFERROR(((+'Sim_Dm_MIP(IxI)'!AK26/'MIP(IxI)_TFEVP'!AK26)-1)*100,0)</f>
        <v>-2.2204460492503131E-14</v>
      </c>
      <c r="AL26" s="247">
        <f>IFERROR(((+'Sim_Dm_MIP(IxI)'!AL26/'MIP(IxI)_TFEVP'!AL26)-1)*100,0)</f>
        <v>-7.7715611723760958E-14</v>
      </c>
      <c r="AM26" s="247">
        <f>IFERROR(((+'Sim_Dm_MIP(IxI)'!AM26/'MIP(IxI)_TFEVP'!AM26)-1)*100,0)</f>
        <v>4.8849813083506888E-13</v>
      </c>
      <c r="AN26" s="247">
        <f>IFERROR(((+'Sim_Dm_MIP(IxI)'!AN26/'MIP(IxI)_TFEVP'!AN26)-1)*100,0)</f>
        <v>1.1102230246251565E-13</v>
      </c>
      <c r="AO26" s="247">
        <f>IFERROR(((+'Sim_Dm_MIP(IxI)'!AO26/'MIP(IxI)_TFEVP'!AO26)-1)*100,0)</f>
        <v>-1.7763568394002505E-13</v>
      </c>
      <c r="AP26" s="247">
        <f>IFERROR(((+'Sim_Dm_MIP(IxI)'!AP26/'MIP(IxI)_TFEVP'!AP26)-1)*100,0)</f>
        <v>-4.4408920985006262E-14</v>
      </c>
      <c r="AQ26" s="247">
        <f>IFERROR(((+'Sim_Dm_MIP(IxI)'!AQ26/'MIP(IxI)_TFEVP'!AQ26)-1)*100,0)</f>
        <v>1.5543122344752192E-13</v>
      </c>
      <c r="AR26" s="247">
        <f>IFERROR(((+'Sim_Dm_MIP(IxI)'!AR26/'MIP(IxI)_TFEVP'!AR26)-1)*100,0)</f>
        <v>-3.219646771412954E-13</v>
      </c>
      <c r="AS26" s="247">
        <f>IFERROR(((+'Sim_Dm_MIP(IxI)'!AS26/'MIP(IxI)_TFEVP'!AS26)-1)*100,0)</f>
        <v>-2.2204460492503131E-14</v>
      </c>
      <c r="AT26" s="247">
        <f>IFERROR(((+'Sim_Dm_MIP(IxI)'!AT26/'MIP(IxI)_TFEVP'!AT26)-1)*100,0)</f>
        <v>-5.5511151231257827E-14</v>
      </c>
      <c r="AU26" s="247">
        <f>IFERROR(((+'Sim_Dm_MIP(IxI)'!AU26/'MIP(IxI)_TFEVP'!AU26)-1)*100,0)</f>
        <v>-4.3298697960381105E-13</v>
      </c>
      <c r="AV26" s="247">
        <f>IFERROR(((+'Sim_Dm_MIP(IxI)'!AV26/'MIP(IxI)_TFEVP'!AV26)-1)*100,0)</f>
        <v>-4.4408920985006262E-14</v>
      </c>
      <c r="AW26" s="247">
        <f>IFERROR(((+'Sim_Dm_MIP(IxI)'!AW26/'MIP(IxI)_TFEVP'!AW26)-1)*100,0)</f>
        <v>-8.8817841970012523E-14</v>
      </c>
      <c r="AX26" s="247">
        <f>IFERROR(((+'Sim_Dm_MIP(IxI)'!AX26/'MIP(IxI)_TFEVP'!AX26)-1)*100,0)</f>
        <v>1.3322676295501878E-13</v>
      </c>
      <c r="AY26" s="247">
        <f>IFERROR(((+'Sim_Dm_MIP(IxI)'!AY26/'MIP(IxI)_TFEVP'!AY26)-1)*100,0)</f>
        <v>-9.9920072216264089E-14</v>
      </c>
      <c r="AZ26" s="247">
        <f>IFERROR(((+'Sim_Dm_MIP(IxI)'!AZ26/'MIP(IxI)_TFEVP'!AZ26)-1)*100,0)</f>
        <v>0</v>
      </c>
      <c r="BA26" s="247">
        <f>IFERROR(((+'Sim_Dm_MIP(IxI)'!BA26/'MIP(IxI)_TFEVP'!BA26)-1)*100,0)</f>
        <v>-6.6613381477509392E-14</v>
      </c>
      <c r="BB26" s="247">
        <f>IFERROR(((+'Sim_Dm_MIP(IxI)'!BB26/'MIP(IxI)_TFEVP'!BB26)-1)*100,0)</f>
        <v>-2.4424906541753444E-13</v>
      </c>
      <c r="BC26" s="247">
        <f>IFERROR(((+'Sim_Dm_MIP(IxI)'!BC26/'MIP(IxI)_TFEVP'!BC26)-1)*100,0)</f>
        <v>5.5511151231257827E-13</v>
      </c>
      <c r="BD26" s="247">
        <f>IFERROR(((+'Sim_Dm_MIP(IxI)'!BD26/'MIP(IxI)_TFEVP'!BD26)-1)*100,0)</f>
        <v>-4.8849813083506888E-13</v>
      </c>
      <c r="BE26" s="247">
        <f>IFERROR(((+'Sim_Dm_MIP(IxI)'!BE26/'MIP(IxI)_TFEVP'!BE26)-1)*100,0)</f>
        <v>-2.9976021664879227E-13</v>
      </c>
      <c r="BF26" s="247">
        <f>IFERROR(((+'Sim_Dm_MIP(IxI)'!BF26/'MIP(IxI)_TFEVP'!BF26)-1)*100,0)</f>
        <v>1.5543122344752192E-13</v>
      </c>
      <c r="BG26" s="247">
        <f>IFERROR(((+'Sim_Dm_MIP(IxI)'!BG26/'MIP(IxI)_TFEVP'!BG26)-1)*100,0)</f>
        <v>1.1102230246251565E-13</v>
      </c>
      <c r="BH26" s="247">
        <f>IFERROR(((+'Sim_Dm_MIP(IxI)'!BH26/'MIP(IxI)_TFEVP'!BH26)-1)*100,0)</f>
        <v>-4.4408920985006262E-14</v>
      </c>
      <c r="BI26" s="247">
        <f>IFERROR(((+'Sim_Dm_MIP(IxI)'!BI26/'MIP(IxI)_TFEVP'!BI26)-1)*100,0)</f>
        <v>-2.3314683517128287E-13</v>
      </c>
      <c r="BJ26" s="247">
        <f>IFERROR(((+'Sim_Dm_MIP(IxI)'!BJ26/'MIP(IxI)_TFEVP'!BJ26)-1)*100,0)</f>
        <v>-1.2212453270876722E-13</v>
      </c>
      <c r="BK26" s="247">
        <f>IFERROR(((+'Sim_Dm_MIP(IxI)'!BK26/'MIP(IxI)_TFEVP'!BK26)-1)*100,0)</f>
        <v>-2.55351295663786E-13</v>
      </c>
      <c r="BL26" s="247">
        <f>IFERROR(((+'Sim_Dm_MIP(IxI)'!BL26/'MIP(IxI)_TFEVP'!BL26)-1)*100,0)</f>
        <v>4.6629367034256575E-13</v>
      </c>
      <c r="BM26" s="247">
        <f>IFERROR(((+'Sim_Dm_MIP(IxI)'!BM26/'MIP(IxI)_TFEVP'!BM26)-1)*100,0)</f>
        <v>3.7747582837255322E-13</v>
      </c>
      <c r="BN26" s="247">
        <f>IFERROR(((+'Sim_Dm_MIP(IxI)'!BN26/'MIP(IxI)_TFEVP'!BN26)-1)*100,0)</f>
        <v>2.2204460492503131E-14</v>
      </c>
      <c r="BO26" s="247">
        <f>IFERROR(((+'Sim_Dm_MIP(IxI)'!BO26/'MIP(IxI)_TFEVP'!BO26)-1)*100,0)</f>
        <v>-1.8873791418627661E-13</v>
      </c>
      <c r="BP26" s="247">
        <f>IFERROR(((+'Sim_Dm_MIP(IxI)'!BP26/'MIP(IxI)_TFEVP'!BP26)-1)*100,0)</f>
        <v>2.2204460492503131E-14</v>
      </c>
      <c r="BQ26" s="247">
        <f>IFERROR(((+'Sim_Dm_MIP(IxI)'!BQ26/'MIP(IxI)_TFEVP'!BQ26)-1)*100,0)</f>
        <v>-7.7715611723760958E-14</v>
      </c>
      <c r="BR26" s="247">
        <f>IFERROR(((+'Sim_Dm_MIP(IxI)'!BR26/'MIP(IxI)_TFEVP'!BR26)-1)*100,0)</f>
        <v>-2.7755575615628914E-13</v>
      </c>
      <c r="BS26" s="247">
        <f>IFERROR(((+'Sim_Dm_MIP(IxI)'!BS26/'MIP(IxI)_TFEVP'!BS26)-1)*100,0)</f>
        <v>1.5543122344752192E-13</v>
      </c>
      <c r="BT26" s="247">
        <f>IFERROR(((+'Sim_Dm_MIP(IxI)'!BT26/'MIP(IxI)_TFEVP'!BT26)-1)*100,0)</f>
        <v>-7.7715611723760958E-14</v>
      </c>
      <c r="BU26" s="247">
        <f>IFERROR(((+'Sim_Dm_MIP(IxI)'!BU26/'MIP(IxI)_TFEVP'!BU26)-1)*100,0)</f>
        <v>4.8849813083506888E-13</v>
      </c>
      <c r="BV26" s="247">
        <f>IFERROR(((+'Sim_Dm_MIP(IxI)'!BV26/'MIP(IxI)_TFEVP'!BV26)-1)*100,0)</f>
        <v>8.8817841970012523E-14</v>
      </c>
      <c r="BW26" s="247">
        <f>IFERROR(((+'Sim_Dm_MIP(IxI)'!BW26/'MIP(IxI)_TFEVP'!BW26)-1)*100,0)</f>
        <v>6.6613381477509392E-14</v>
      </c>
      <c r="BX26" s="247">
        <f>IFERROR(((+'Sim_Dm_MIP(IxI)'!BX26/'MIP(IxI)_TFEVP'!BX26)-1)*100,0)</f>
        <v>2.4424906541753444E-13</v>
      </c>
      <c r="BY26" s="247">
        <f>IFERROR(((+'Sim_Dm_MIP(IxI)'!BY26/'MIP(IxI)_TFEVP'!BY26)-1)*100,0)</f>
        <v>2.2204460492503131E-14</v>
      </c>
      <c r="BZ26" s="247">
        <f>IFERROR(((+'Sim_Dm_MIP(IxI)'!BZ26/'MIP(IxI)_TFEVP'!BZ26)-1)*100,0)</f>
        <v>-2.7755575615628914E-13</v>
      </c>
      <c r="CA26" s="265">
        <f>IFERROR(((+'Sim_Dm_MIP(IxI)'!CA26/'MIP(IxI)_TFEVP'!CA26)-1)*100,0)</f>
        <v>0</v>
      </c>
      <c r="CB26" s="256">
        <f>IFERROR(((+'Sim_Dm_MIP(IxI)'!CB26/'MIP(IxI)_TFEVP'!CB26)-1)*100,0)</f>
        <v>-4.4408920985006262E-14</v>
      </c>
      <c r="CC26" s="246">
        <f>IFERROR(((+'Sim_Dm_MIP(IxI)'!CC26/'MIP(IxI)_TFEVP'!CC26)-1)*100,0)</f>
        <v>0</v>
      </c>
      <c r="CD26" s="247">
        <f>IFERROR(((+'Sim_Dm_MIP(IxI)'!CD26/'MIP(IxI)_TFEVP'!CD26)-1)*100,0)</f>
        <v>0</v>
      </c>
      <c r="CE26" s="247">
        <f>IFERROR(((+'Sim_Dm_MIP(IxI)'!CE26/'MIP(IxI)_TFEVP'!CE26)-1)*100,0)</f>
        <v>0</v>
      </c>
      <c r="CF26" s="247">
        <f>IFERROR(((+'Sim_Dm_MIP(IxI)'!CF26/'MIP(IxI)_TFEVP'!CF26)-1)*100,0)</f>
        <v>0</v>
      </c>
      <c r="CG26" s="247">
        <f>IFERROR(((+'Sim_Dm_MIP(IxI)'!CG26/'MIP(IxI)_TFEVP'!CG26)-1)*100,0)</f>
        <v>0</v>
      </c>
      <c r="CH26" s="248">
        <f>IFERROR(((+'Sim_Dm_MIP(IxI)'!CH26/'MIP(IxI)_TFEVP'!CH26)-1)*100,0)</f>
        <v>0</v>
      </c>
      <c r="CI26" s="279">
        <f>IFERROR(((+'Sim_Dm_MIP(IxI)'!CI26/'MIP(IxI)_TFEVP'!CI26)-1)*100,0)</f>
        <v>4.4408920985006262E-14</v>
      </c>
    </row>
    <row r="27" spans="1:87" ht="19.5" x14ac:dyDescent="0.25">
      <c r="A27" s="30"/>
      <c r="B27" s="42" t="s">
        <v>18</v>
      </c>
      <c r="C27" s="43" t="s">
        <v>129</v>
      </c>
      <c r="D27" s="246">
        <f>IFERROR(((+'Sim_Dm_MIP(IxI)'!D27/'MIP(IxI)_TFEVP'!D27)-1)*100,0)</f>
        <v>0</v>
      </c>
      <c r="E27" s="247">
        <f>IFERROR(((+'Sim_Dm_MIP(IxI)'!E27/'MIP(IxI)_TFEVP'!E27)-1)*100,0)</f>
        <v>0</v>
      </c>
      <c r="F27" s="247">
        <f>IFERROR(((+'Sim_Dm_MIP(IxI)'!F27/'MIP(IxI)_TFEVP'!F27)-1)*100,0)</f>
        <v>0</v>
      </c>
      <c r="G27" s="247">
        <f>IFERROR(((+'Sim_Dm_MIP(IxI)'!G27/'MIP(IxI)_TFEVP'!G27)-1)*100,0)</f>
        <v>0</v>
      </c>
      <c r="H27" s="247">
        <f>IFERROR(((+'Sim_Dm_MIP(IxI)'!H27/'MIP(IxI)_TFEVP'!H27)-1)*100,0)</f>
        <v>0</v>
      </c>
      <c r="I27" s="247">
        <f>IFERROR(((+'Sim_Dm_MIP(IxI)'!I27/'MIP(IxI)_TFEVP'!I27)-1)*100,0)</f>
        <v>0</v>
      </c>
      <c r="J27" s="247">
        <f>IFERROR(((+'Sim_Dm_MIP(IxI)'!J27/'MIP(IxI)_TFEVP'!J27)-1)*100,0)</f>
        <v>0</v>
      </c>
      <c r="K27" s="247">
        <f>IFERROR(((+'Sim_Dm_MIP(IxI)'!K27/'MIP(IxI)_TFEVP'!K27)-1)*100,0)</f>
        <v>0</v>
      </c>
      <c r="L27" s="247">
        <f>IFERROR(((+'Sim_Dm_MIP(IxI)'!L27/'MIP(IxI)_TFEVP'!L27)-1)*100,0)</f>
        <v>0</v>
      </c>
      <c r="M27" s="247">
        <f>IFERROR(((+'Sim_Dm_MIP(IxI)'!M27/'MIP(IxI)_TFEVP'!M27)-1)*100,0)</f>
        <v>0</v>
      </c>
      <c r="N27" s="247">
        <f>IFERROR(((+'Sim_Dm_MIP(IxI)'!N27/'MIP(IxI)_TFEVP'!N27)-1)*100,0)</f>
        <v>0</v>
      </c>
      <c r="O27" s="247">
        <f>IFERROR(((+'Sim_Dm_MIP(IxI)'!O27/'MIP(IxI)_TFEVP'!O27)-1)*100,0)</f>
        <v>2.2204460492503131E-14</v>
      </c>
      <c r="P27" s="247">
        <f>IFERROR(((+'Sim_Dm_MIP(IxI)'!P27/'MIP(IxI)_TFEVP'!P27)-1)*100,0)</f>
        <v>0</v>
      </c>
      <c r="Q27" s="247">
        <f>IFERROR(((+'Sim_Dm_MIP(IxI)'!Q27/'MIP(IxI)_TFEVP'!Q27)-1)*100,0)</f>
        <v>0</v>
      </c>
      <c r="R27" s="247">
        <f>IFERROR(((+'Sim_Dm_MIP(IxI)'!R27/'MIP(IxI)_TFEVP'!R27)-1)*100,0)</f>
        <v>0</v>
      </c>
      <c r="S27" s="247">
        <f>IFERROR(((+'Sim_Dm_MIP(IxI)'!S27/'MIP(IxI)_TFEVP'!S27)-1)*100,0)</f>
        <v>0</v>
      </c>
      <c r="T27" s="247">
        <f>IFERROR(((+'Sim_Dm_MIP(IxI)'!T27/'MIP(IxI)_TFEVP'!T27)-1)*100,0)</f>
        <v>0</v>
      </c>
      <c r="U27" s="247">
        <f>IFERROR(((+'Sim_Dm_MIP(IxI)'!U27/'MIP(IxI)_TFEVP'!U27)-1)*100,0)</f>
        <v>0</v>
      </c>
      <c r="V27" s="247">
        <f>IFERROR(((+'Sim_Dm_MIP(IxI)'!V27/'MIP(IxI)_TFEVP'!V27)-1)*100,0)</f>
        <v>0</v>
      </c>
      <c r="W27" s="247">
        <f>IFERROR(((+'Sim_Dm_MIP(IxI)'!W27/'MIP(IxI)_TFEVP'!W27)-1)*100,0)</f>
        <v>0</v>
      </c>
      <c r="X27" s="247">
        <f>IFERROR(((+'Sim_Dm_MIP(IxI)'!X27/'MIP(IxI)_TFEVP'!X27)-1)*100,0)</f>
        <v>0</v>
      </c>
      <c r="Y27" s="247">
        <f>IFERROR(((+'Sim_Dm_MIP(IxI)'!Y27/'MIP(IxI)_TFEVP'!Y27)-1)*100,0)</f>
        <v>0</v>
      </c>
      <c r="Z27" s="247">
        <f>IFERROR(((+'Sim_Dm_MIP(IxI)'!Z27/'MIP(IxI)_TFEVP'!Z27)-1)*100,0)</f>
        <v>0</v>
      </c>
      <c r="AA27" s="247">
        <f>IFERROR(((+'Sim_Dm_MIP(IxI)'!AA27/'MIP(IxI)_TFEVP'!AA27)-1)*100,0)</f>
        <v>0</v>
      </c>
      <c r="AB27" s="247">
        <f>IFERROR(((+'Sim_Dm_MIP(IxI)'!AB27/'MIP(IxI)_TFEVP'!AB27)-1)*100,0)</f>
        <v>0</v>
      </c>
      <c r="AC27" s="247">
        <f>IFERROR(((+'Sim_Dm_MIP(IxI)'!AC27/'MIP(IxI)_TFEVP'!AC27)-1)*100,0)</f>
        <v>0</v>
      </c>
      <c r="AD27" s="247">
        <f>IFERROR(((+'Sim_Dm_MIP(IxI)'!AD27/'MIP(IxI)_TFEVP'!AD27)-1)*100,0)</f>
        <v>0</v>
      </c>
      <c r="AE27" s="247">
        <f>IFERROR(((+'Sim_Dm_MIP(IxI)'!AE27/'MIP(IxI)_TFEVP'!AE27)-1)*100,0)</f>
        <v>0</v>
      </c>
      <c r="AF27" s="247">
        <f>IFERROR(((+'Sim_Dm_MIP(IxI)'!AF27/'MIP(IxI)_TFEVP'!AF27)-1)*100,0)</f>
        <v>2.2204460492503131E-14</v>
      </c>
      <c r="AG27" s="247">
        <f>IFERROR(((+'Sim_Dm_MIP(IxI)'!AG27/'MIP(IxI)_TFEVP'!AG27)-1)*100,0)</f>
        <v>0</v>
      </c>
      <c r="AH27" s="247">
        <f>IFERROR(((+'Sim_Dm_MIP(IxI)'!AH27/'MIP(IxI)_TFEVP'!AH27)-1)*100,0)</f>
        <v>0</v>
      </c>
      <c r="AI27" s="247">
        <f>IFERROR(((+'Sim_Dm_MIP(IxI)'!AI27/'MIP(IxI)_TFEVP'!AI27)-1)*100,0)</f>
        <v>0</v>
      </c>
      <c r="AJ27" s="247">
        <f>IFERROR(((+'Sim_Dm_MIP(IxI)'!AJ27/'MIP(IxI)_TFEVP'!AJ27)-1)*100,0)</f>
        <v>0</v>
      </c>
      <c r="AK27" s="247">
        <f>IFERROR(((+'Sim_Dm_MIP(IxI)'!AK27/'MIP(IxI)_TFEVP'!AK27)-1)*100,0)</f>
        <v>0</v>
      </c>
      <c r="AL27" s="247">
        <f>IFERROR(((+'Sim_Dm_MIP(IxI)'!AL27/'MIP(IxI)_TFEVP'!AL27)-1)*100,0)</f>
        <v>0</v>
      </c>
      <c r="AM27" s="247">
        <f>IFERROR(((+'Sim_Dm_MIP(IxI)'!AM27/'MIP(IxI)_TFEVP'!AM27)-1)*100,0)</f>
        <v>0</v>
      </c>
      <c r="AN27" s="247">
        <f>IFERROR(((+'Sim_Dm_MIP(IxI)'!AN27/'MIP(IxI)_TFEVP'!AN27)-1)*100,0)</f>
        <v>0</v>
      </c>
      <c r="AO27" s="247">
        <f>IFERROR(((+'Sim_Dm_MIP(IxI)'!AO27/'MIP(IxI)_TFEVP'!AO27)-1)*100,0)</f>
        <v>0</v>
      </c>
      <c r="AP27" s="247">
        <f>IFERROR(((+'Sim_Dm_MIP(IxI)'!AP27/'MIP(IxI)_TFEVP'!AP27)-1)*100,0)</f>
        <v>0</v>
      </c>
      <c r="AQ27" s="247">
        <f>IFERROR(((+'Sim_Dm_MIP(IxI)'!AQ27/'MIP(IxI)_TFEVP'!AQ27)-1)*100,0)</f>
        <v>0</v>
      </c>
      <c r="AR27" s="247">
        <f>IFERROR(((+'Sim_Dm_MIP(IxI)'!AR27/'MIP(IxI)_TFEVP'!AR27)-1)*100,0)</f>
        <v>0</v>
      </c>
      <c r="AS27" s="247">
        <f>IFERROR(((+'Sim_Dm_MIP(IxI)'!AS27/'MIP(IxI)_TFEVP'!AS27)-1)*100,0)</f>
        <v>0</v>
      </c>
      <c r="AT27" s="247">
        <f>IFERROR(((+'Sim_Dm_MIP(IxI)'!AT27/'MIP(IxI)_TFEVP'!AT27)-1)*100,0)</f>
        <v>0</v>
      </c>
      <c r="AU27" s="247">
        <f>IFERROR(((+'Sim_Dm_MIP(IxI)'!AU27/'MIP(IxI)_TFEVP'!AU27)-1)*100,0)</f>
        <v>0</v>
      </c>
      <c r="AV27" s="247">
        <f>IFERROR(((+'Sim_Dm_MIP(IxI)'!AV27/'MIP(IxI)_TFEVP'!AV27)-1)*100,0)</f>
        <v>0</v>
      </c>
      <c r="AW27" s="247">
        <f>IFERROR(((+'Sim_Dm_MIP(IxI)'!AW27/'MIP(IxI)_TFEVP'!AW27)-1)*100,0)</f>
        <v>0</v>
      </c>
      <c r="AX27" s="247">
        <f>IFERROR(((+'Sim_Dm_MIP(IxI)'!AX27/'MIP(IxI)_TFEVP'!AX27)-1)*100,0)</f>
        <v>0</v>
      </c>
      <c r="AY27" s="247">
        <f>IFERROR(((+'Sim_Dm_MIP(IxI)'!AY27/'MIP(IxI)_TFEVP'!AY27)-1)*100,0)</f>
        <v>0</v>
      </c>
      <c r="AZ27" s="247">
        <f>IFERROR(((+'Sim_Dm_MIP(IxI)'!AZ27/'MIP(IxI)_TFEVP'!AZ27)-1)*100,0)</f>
        <v>0</v>
      </c>
      <c r="BA27" s="247">
        <f>IFERROR(((+'Sim_Dm_MIP(IxI)'!BA27/'MIP(IxI)_TFEVP'!BA27)-1)*100,0)</f>
        <v>0</v>
      </c>
      <c r="BB27" s="247">
        <f>IFERROR(((+'Sim_Dm_MIP(IxI)'!BB27/'MIP(IxI)_TFEVP'!BB27)-1)*100,0)</f>
        <v>0</v>
      </c>
      <c r="BC27" s="247">
        <f>IFERROR(((+'Sim_Dm_MIP(IxI)'!BC27/'MIP(IxI)_TFEVP'!BC27)-1)*100,0)</f>
        <v>0</v>
      </c>
      <c r="BD27" s="247">
        <f>IFERROR(((+'Sim_Dm_MIP(IxI)'!BD27/'MIP(IxI)_TFEVP'!BD27)-1)*100,0)</f>
        <v>0</v>
      </c>
      <c r="BE27" s="247">
        <f>IFERROR(((+'Sim_Dm_MIP(IxI)'!BE27/'MIP(IxI)_TFEVP'!BE27)-1)*100,0)</f>
        <v>0</v>
      </c>
      <c r="BF27" s="247">
        <f>IFERROR(((+'Sim_Dm_MIP(IxI)'!BF27/'MIP(IxI)_TFEVP'!BF27)-1)*100,0)</f>
        <v>0</v>
      </c>
      <c r="BG27" s="247">
        <f>IFERROR(((+'Sim_Dm_MIP(IxI)'!BG27/'MIP(IxI)_TFEVP'!BG27)-1)*100,0)</f>
        <v>0</v>
      </c>
      <c r="BH27" s="247">
        <f>IFERROR(((+'Sim_Dm_MIP(IxI)'!BH27/'MIP(IxI)_TFEVP'!BH27)-1)*100,0)</f>
        <v>0</v>
      </c>
      <c r="BI27" s="247">
        <f>IFERROR(((+'Sim_Dm_MIP(IxI)'!BI27/'MIP(IxI)_TFEVP'!BI27)-1)*100,0)</f>
        <v>0</v>
      </c>
      <c r="BJ27" s="247">
        <f>IFERROR(((+'Sim_Dm_MIP(IxI)'!BJ27/'MIP(IxI)_TFEVP'!BJ27)-1)*100,0)</f>
        <v>0</v>
      </c>
      <c r="BK27" s="247">
        <f>IFERROR(((+'Sim_Dm_MIP(IxI)'!BK27/'MIP(IxI)_TFEVP'!BK27)-1)*100,0)</f>
        <v>0</v>
      </c>
      <c r="BL27" s="247">
        <f>IFERROR(((+'Sim_Dm_MIP(IxI)'!BL27/'MIP(IxI)_TFEVP'!BL27)-1)*100,0)</f>
        <v>0</v>
      </c>
      <c r="BM27" s="247">
        <f>IFERROR(((+'Sim_Dm_MIP(IxI)'!BM27/'MIP(IxI)_TFEVP'!BM27)-1)*100,0)</f>
        <v>6.8833827526759706E-13</v>
      </c>
      <c r="BN27" s="247">
        <f>IFERROR(((+'Sim_Dm_MIP(IxI)'!BN27/'MIP(IxI)_TFEVP'!BN27)-1)*100,0)</f>
        <v>-1.5543122344752192E-13</v>
      </c>
      <c r="BO27" s="247">
        <f>IFERROR(((+'Sim_Dm_MIP(IxI)'!BO27/'MIP(IxI)_TFEVP'!BO27)-1)*100,0)</f>
        <v>0</v>
      </c>
      <c r="BP27" s="247">
        <f>IFERROR(((+'Sim_Dm_MIP(IxI)'!BP27/'MIP(IxI)_TFEVP'!BP27)-1)*100,0)</f>
        <v>0</v>
      </c>
      <c r="BQ27" s="247">
        <f>IFERROR(((+'Sim_Dm_MIP(IxI)'!BQ27/'MIP(IxI)_TFEVP'!BQ27)-1)*100,0)</f>
        <v>0</v>
      </c>
      <c r="BR27" s="247">
        <f>IFERROR(((+'Sim_Dm_MIP(IxI)'!BR27/'MIP(IxI)_TFEVP'!BR27)-1)*100,0)</f>
        <v>0</v>
      </c>
      <c r="BS27" s="247">
        <f>IFERROR(((+'Sim_Dm_MIP(IxI)'!BS27/'MIP(IxI)_TFEVP'!BS27)-1)*100,0)</f>
        <v>0</v>
      </c>
      <c r="BT27" s="247">
        <f>IFERROR(((+'Sim_Dm_MIP(IxI)'!BT27/'MIP(IxI)_TFEVP'!BT27)-1)*100,0)</f>
        <v>0</v>
      </c>
      <c r="BU27" s="247">
        <f>IFERROR(((+'Sim_Dm_MIP(IxI)'!BU27/'MIP(IxI)_TFEVP'!BU27)-1)*100,0)</f>
        <v>0</v>
      </c>
      <c r="BV27" s="247">
        <f>IFERROR(((+'Sim_Dm_MIP(IxI)'!BV27/'MIP(IxI)_TFEVP'!BV27)-1)*100,0)</f>
        <v>0</v>
      </c>
      <c r="BW27" s="247">
        <f>IFERROR(((+'Sim_Dm_MIP(IxI)'!BW27/'MIP(IxI)_TFEVP'!BW27)-1)*100,0)</f>
        <v>0</v>
      </c>
      <c r="BX27" s="247">
        <f>IFERROR(((+'Sim_Dm_MIP(IxI)'!BX27/'MIP(IxI)_TFEVP'!BX27)-1)*100,0)</f>
        <v>0</v>
      </c>
      <c r="BY27" s="247">
        <f>IFERROR(((+'Sim_Dm_MIP(IxI)'!BY27/'MIP(IxI)_TFEVP'!BY27)-1)*100,0)</f>
        <v>0</v>
      </c>
      <c r="BZ27" s="247">
        <f>IFERROR(((+'Sim_Dm_MIP(IxI)'!BZ27/'MIP(IxI)_TFEVP'!BZ27)-1)*100,0)</f>
        <v>-2.7755575615628914E-13</v>
      </c>
      <c r="CA27" s="265">
        <f>IFERROR(((+'Sim_Dm_MIP(IxI)'!CA27/'MIP(IxI)_TFEVP'!CA27)-1)*100,0)</f>
        <v>0</v>
      </c>
      <c r="CB27" s="256">
        <f>IFERROR(((+'Sim_Dm_MIP(IxI)'!CB27/'MIP(IxI)_TFEVP'!CB27)-1)*100,0)</f>
        <v>-1.3322676295501878E-13</v>
      </c>
      <c r="CC27" s="246">
        <f>IFERROR(((+'Sim_Dm_MIP(IxI)'!CC27/'MIP(IxI)_TFEVP'!CC27)-1)*100,0)</f>
        <v>0</v>
      </c>
      <c r="CD27" s="247">
        <f>IFERROR(((+'Sim_Dm_MIP(IxI)'!CD27/'MIP(IxI)_TFEVP'!CD27)-1)*100,0)</f>
        <v>0</v>
      </c>
      <c r="CE27" s="247">
        <f>IFERROR(((+'Sim_Dm_MIP(IxI)'!CE27/'MIP(IxI)_TFEVP'!CE27)-1)*100,0)</f>
        <v>0</v>
      </c>
      <c r="CF27" s="247">
        <f>IFERROR(((+'Sim_Dm_MIP(IxI)'!CF27/'MIP(IxI)_TFEVP'!CF27)-1)*100,0)</f>
        <v>0</v>
      </c>
      <c r="CG27" s="247">
        <f>IFERROR(((+'Sim_Dm_MIP(IxI)'!CG27/'MIP(IxI)_TFEVP'!CG27)-1)*100,0)</f>
        <v>0</v>
      </c>
      <c r="CH27" s="248">
        <f>IFERROR(((+'Sim_Dm_MIP(IxI)'!CH27/'MIP(IxI)_TFEVP'!CH27)-1)*100,0)</f>
        <v>0</v>
      </c>
      <c r="CI27" s="279">
        <f>IFERROR(((+'Sim_Dm_MIP(IxI)'!CI27/'MIP(IxI)_TFEVP'!CI27)-1)*100,0)</f>
        <v>0</v>
      </c>
    </row>
    <row r="28" spans="1:87" ht="19.5" x14ac:dyDescent="0.25">
      <c r="A28" s="30"/>
      <c r="B28" s="42" t="s">
        <v>19</v>
      </c>
      <c r="C28" s="43" t="s">
        <v>130</v>
      </c>
      <c r="D28" s="246">
        <f>IFERROR(((+'Sim_Dm_MIP(IxI)'!D28/'MIP(IxI)_TFEVP'!D28)-1)*100,0)</f>
        <v>1.7763568394002505E-13</v>
      </c>
      <c r="E28" s="247">
        <f>IFERROR(((+'Sim_Dm_MIP(IxI)'!E28/'MIP(IxI)_TFEVP'!E28)-1)*100,0)</f>
        <v>1.9984014443252818E-13</v>
      </c>
      <c r="F28" s="247">
        <f>IFERROR(((+'Sim_Dm_MIP(IxI)'!F28/'MIP(IxI)_TFEVP'!F28)-1)*100,0)</f>
        <v>3.1086244689504383E-13</v>
      </c>
      <c r="G28" s="247">
        <f>IFERROR(((+'Sim_Dm_MIP(IxI)'!G28/'MIP(IxI)_TFEVP'!G28)-1)*100,0)</f>
        <v>2.2204460492503131E-14</v>
      </c>
      <c r="H28" s="247">
        <f>IFERROR(((+'Sim_Dm_MIP(IxI)'!H28/'MIP(IxI)_TFEVP'!H28)-1)*100,0)</f>
        <v>-1.8873791418627661E-13</v>
      </c>
      <c r="I28" s="247">
        <f>IFERROR(((+'Sim_Dm_MIP(IxI)'!I28/'MIP(IxI)_TFEVP'!I28)-1)*100,0)</f>
        <v>-5.773159728050814E-13</v>
      </c>
      <c r="J28" s="247">
        <f>IFERROR(((+'Sim_Dm_MIP(IxI)'!J28/'MIP(IxI)_TFEVP'!J28)-1)*100,0)</f>
        <v>6.6613381477509392E-14</v>
      </c>
      <c r="K28" s="247">
        <f>IFERROR(((+'Sim_Dm_MIP(IxI)'!K28/'MIP(IxI)_TFEVP'!K28)-1)*100,0)</f>
        <v>-1.5543122344752192E-13</v>
      </c>
      <c r="L28" s="247">
        <f>IFERROR(((+'Sim_Dm_MIP(IxI)'!L28/'MIP(IxI)_TFEVP'!L28)-1)*100,0)</f>
        <v>-1.5543122344752192E-13</v>
      </c>
      <c r="M28" s="247">
        <f>IFERROR(((+'Sim_Dm_MIP(IxI)'!M28/'MIP(IxI)_TFEVP'!M28)-1)*100,0)</f>
        <v>-4.4408920985006262E-14</v>
      </c>
      <c r="N28" s="247">
        <f>IFERROR(((+'Sim_Dm_MIP(IxI)'!N28/'MIP(IxI)_TFEVP'!N28)-1)*100,0)</f>
        <v>4.4408920985006262E-13</v>
      </c>
      <c r="O28" s="247">
        <f>IFERROR(((+'Sim_Dm_MIP(IxI)'!O28/'MIP(IxI)_TFEVP'!O28)-1)*100,0)</f>
        <v>3.1086244689504383E-13</v>
      </c>
      <c r="P28" s="247">
        <f>IFERROR(((+'Sim_Dm_MIP(IxI)'!P28/'MIP(IxI)_TFEVP'!P28)-1)*100,0)</f>
        <v>8.8817841970012523E-14</v>
      </c>
      <c r="Q28" s="247">
        <f>IFERROR(((+'Sim_Dm_MIP(IxI)'!Q28/'MIP(IxI)_TFEVP'!Q28)-1)*100,0)</f>
        <v>-1.3322676295501878E-13</v>
      </c>
      <c r="R28" s="247">
        <f>IFERROR(((+'Sim_Dm_MIP(IxI)'!R28/'MIP(IxI)_TFEVP'!R28)-1)*100,0)</f>
        <v>4.4408920985006262E-13</v>
      </c>
      <c r="S28" s="247">
        <f>IFERROR(((+'Sim_Dm_MIP(IxI)'!S28/'MIP(IxI)_TFEVP'!S28)-1)*100,0)</f>
        <v>-3.3306690738754696E-14</v>
      </c>
      <c r="T28" s="247">
        <f>IFERROR(((+'Sim_Dm_MIP(IxI)'!T28/'MIP(IxI)_TFEVP'!T28)-1)*100,0)</f>
        <v>-3.219646771412954E-13</v>
      </c>
      <c r="U28" s="247">
        <f>IFERROR(((+'Sim_Dm_MIP(IxI)'!U28/'MIP(IxI)_TFEVP'!U28)-1)*100,0)</f>
        <v>-3.3306690738754696E-13</v>
      </c>
      <c r="V28" s="247">
        <f>IFERROR(((+'Sim_Dm_MIP(IxI)'!V28/'MIP(IxI)_TFEVP'!V28)-1)*100,0)</f>
        <v>1.5543122344752192E-13</v>
      </c>
      <c r="W28" s="247">
        <f>IFERROR(((+'Sim_Dm_MIP(IxI)'!W28/'MIP(IxI)_TFEVP'!W28)-1)*100,0)</f>
        <v>-2.1094237467877974E-13</v>
      </c>
      <c r="X28" s="247">
        <f>IFERROR(((+'Sim_Dm_MIP(IxI)'!X28/'MIP(IxI)_TFEVP'!X28)-1)*100,0)</f>
        <v>-3.8857805861880479E-13</v>
      </c>
      <c r="Y28" s="247">
        <f>IFERROR(((+'Sim_Dm_MIP(IxI)'!Y28/'MIP(IxI)_TFEVP'!Y28)-1)*100,0)</f>
        <v>-1.2212453270876722E-13</v>
      </c>
      <c r="Z28" s="247">
        <f>IFERROR(((+'Sim_Dm_MIP(IxI)'!Z28/'MIP(IxI)_TFEVP'!Z28)-1)*100,0)</f>
        <v>-7.7715611723760958E-14</v>
      </c>
      <c r="AA28" s="247">
        <f>IFERROR(((+'Sim_Dm_MIP(IxI)'!AA28/'MIP(IxI)_TFEVP'!AA28)-1)*100,0)</f>
        <v>-3.3306690738754696E-14</v>
      </c>
      <c r="AB28" s="247">
        <f>IFERROR(((+'Sim_Dm_MIP(IxI)'!AB28/'MIP(IxI)_TFEVP'!AB28)-1)*100,0)</f>
        <v>1.9984014443252818E-13</v>
      </c>
      <c r="AC28" s="247">
        <f>IFERROR(((+'Sim_Dm_MIP(IxI)'!AC28/'MIP(IxI)_TFEVP'!AC28)-1)*100,0)</f>
        <v>6.6613381477509392E-14</v>
      </c>
      <c r="AD28" s="247">
        <f>IFERROR(((+'Sim_Dm_MIP(IxI)'!AD28/'MIP(IxI)_TFEVP'!AD28)-1)*100,0)</f>
        <v>2.2204460492503131E-14</v>
      </c>
      <c r="AE28" s="247">
        <f>IFERROR(((+'Sim_Dm_MIP(IxI)'!AE28/'MIP(IxI)_TFEVP'!AE28)-1)*100,0)</f>
        <v>-1.5543122344752192E-13</v>
      </c>
      <c r="AF28" s="247">
        <f>IFERROR(((+'Sim_Dm_MIP(IxI)'!AF28/'MIP(IxI)_TFEVP'!AF28)-1)*100,0)</f>
        <v>5.5511151231257827E-13</v>
      </c>
      <c r="AG28" s="247">
        <f>IFERROR(((+'Sim_Dm_MIP(IxI)'!AG28/'MIP(IxI)_TFEVP'!AG28)-1)*100,0)</f>
        <v>-1.1102230246251565E-13</v>
      </c>
      <c r="AH28" s="247">
        <f>IFERROR(((+'Sim_Dm_MIP(IxI)'!AH28/'MIP(IxI)_TFEVP'!AH28)-1)*100,0)</f>
        <v>4.4408920985006262E-14</v>
      </c>
      <c r="AI28" s="247">
        <f>IFERROR(((+'Sim_Dm_MIP(IxI)'!AI28/'MIP(IxI)_TFEVP'!AI28)-1)*100,0)</f>
        <v>2.2204460492503131E-13</v>
      </c>
      <c r="AJ28" s="247">
        <f>IFERROR(((+'Sim_Dm_MIP(IxI)'!AJ28/'MIP(IxI)_TFEVP'!AJ28)-1)*100,0)</f>
        <v>0</v>
      </c>
      <c r="AK28" s="247">
        <f>IFERROR(((+'Sim_Dm_MIP(IxI)'!AK28/'MIP(IxI)_TFEVP'!AK28)-1)*100,0)</f>
        <v>-4.7739590058881731E-13</v>
      </c>
      <c r="AL28" s="247">
        <f>IFERROR(((+'Sim_Dm_MIP(IxI)'!AL28/'MIP(IxI)_TFEVP'!AL28)-1)*100,0)</f>
        <v>-1.6653345369377348E-13</v>
      </c>
      <c r="AM28" s="247">
        <f>IFERROR(((+'Sim_Dm_MIP(IxI)'!AM28/'MIP(IxI)_TFEVP'!AM28)-1)*100,0)</f>
        <v>1.9984014443252818E-13</v>
      </c>
      <c r="AN28" s="247">
        <f>IFERROR(((+'Sim_Dm_MIP(IxI)'!AN28/'MIP(IxI)_TFEVP'!AN28)-1)*100,0)</f>
        <v>0</v>
      </c>
      <c r="AO28" s="247">
        <f>IFERROR(((+'Sim_Dm_MIP(IxI)'!AO28/'MIP(IxI)_TFEVP'!AO28)-1)*100,0)</f>
        <v>-6.3282712403633923E-13</v>
      </c>
      <c r="AP28" s="247">
        <f>IFERROR(((+'Sim_Dm_MIP(IxI)'!AP28/'MIP(IxI)_TFEVP'!AP28)-1)*100,0)</f>
        <v>1.1102230246251565E-13</v>
      </c>
      <c r="AQ28" s="247">
        <f>IFERROR(((+'Sim_Dm_MIP(IxI)'!AQ28/'MIP(IxI)_TFEVP'!AQ28)-1)*100,0)</f>
        <v>4.4408920985006262E-14</v>
      </c>
      <c r="AR28" s="247">
        <f>IFERROR(((+'Sim_Dm_MIP(IxI)'!AR28/'MIP(IxI)_TFEVP'!AR28)-1)*100,0)</f>
        <v>1.9984014443252818E-13</v>
      </c>
      <c r="AS28" s="247">
        <f>IFERROR(((+'Sim_Dm_MIP(IxI)'!AS28/'MIP(IxI)_TFEVP'!AS28)-1)*100,0)</f>
        <v>1.9984014443252818E-13</v>
      </c>
      <c r="AT28" s="247">
        <f>IFERROR(((+'Sim_Dm_MIP(IxI)'!AT28/'MIP(IxI)_TFEVP'!AT28)-1)*100,0)</f>
        <v>-1.1102230246251565E-14</v>
      </c>
      <c r="AU28" s="247">
        <f>IFERROR(((+'Sim_Dm_MIP(IxI)'!AU28/'MIP(IxI)_TFEVP'!AU28)-1)*100,0)</f>
        <v>-2.7755575615628914E-13</v>
      </c>
      <c r="AV28" s="247">
        <f>IFERROR(((+'Sim_Dm_MIP(IxI)'!AV28/'MIP(IxI)_TFEVP'!AV28)-1)*100,0)</f>
        <v>8.8817841970012523E-14</v>
      </c>
      <c r="AW28" s="247">
        <f>IFERROR(((+'Sim_Dm_MIP(IxI)'!AW28/'MIP(IxI)_TFEVP'!AW28)-1)*100,0)</f>
        <v>1.3322676295501878E-13</v>
      </c>
      <c r="AX28" s="247">
        <f>IFERROR(((+'Sim_Dm_MIP(IxI)'!AX28/'MIP(IxI)_TFEVP'!AX28)-1)*100,0)</f>
        <v>-2.2204460492503131E-14</v>
      </c>
      <c r="AY28" s="247">
        <f>IFERROR(((+'Sim_Dm_MIP(IxI)'!AY28/'MIP(IxI)_TFEVP'!AY28)-1)*100,0)</f>
        <v>8.8817841970012523E-14</v>
      </c>
      <c r="AZ28" s="247">
        <f>IFERROR(((+'Sim_Dm_MIP(IxI)'!AZ28/'MIP(IxI)_TFEVP'!AZ28)-1)*100,0)</f>
        <v>-2.55351295663786E-13</v>
      </c>
      <c r="BA28" s="247">
        <f>IFERROR(((+'Sim_Dm_MIP(IxI)'!BA28/'MIP(IxI)_TFEVP'!BA28)-1)*100,0)</f>
        <v>-7.7715611723760958E-14</v>
      </c>
      <c r="BB28" s="247">
        <f>IFERROR(((+'Sim_Dm_MIP(IxI)'!BB28/'MIP(IxI)_TFEVP'!BB28)-1)*100,0)</f>
        <v>-1.4432899320127035E-13</v>
      </c>
      <c r="BC28" s="247">
        <f>IFERROR(((+'Sim_Dm_MIP(IxI)'!BC28/'MIP(IxI)_TFEVP'!BC28)-1)*100,0)</f>
        <v>-4.4408920985006262E-14</v>
      </c>
      <c r="BD28" s="247">
        <f>IFERROR(((+'Sim_Dm_MIP(IxI)'!BD28/'MIP(IxI)_TFEVP'!BD28)-1)*100,0)</f>
        <v>-6.6613381477509392E-14</v>
      </c>
      <c r="BE28" s="247">
        <f>IFERROR(((+'Sim_Dm_MIP(IxI)'!BE28/'MIP(IxI)_TFEVP'!BE28)-1)*100,0)</f>
        <v>-3.7747582837255322E-13</v>
      </c>
      <c r="BF28" s="247">
        <f>IFERROR(((+'Sim_Dm_MIP(IxI)'!BF28/'MIP(IxI)_TFEVP'!BF28)-1)*100,0)</f>
        <v>3.3306690738754696E-13</v>
      </c>
      <c r="BG28" s="247">
        <f>IFERROR(((+'Sim_Dm_MIP(IxI)'!BG28/'MIP(IxI)_TFEVP'!BG28)-1)*100,0)</f>
        <v>1.1102230246251565E-13</v>
      </c>
      <c r="BH28" s="247">
        <f>IFERROR(((+'Sim_Dm_MIP(IxI)'!BH28/'MIP(IxI)_TFEVP'!BH28)-1)*100,0)</f>
        <v>6.6613381477509392E-14</v>
      </c>
      <c r="BI28" s="247">
        <f>IFERROR(((+'Sim_Dm_MIP(IxI)'!BI28/'MIP(IxI)_TFEVP'!BI28)-1)*100,0)</f>
        <v>-2.6645352591003757E-13</v>
      </c>
      <c r="BJ28" s="247">
        <f>IFERROR(((+'Sim_Dm_MIP(IxI)'!BJ28/'MIP(IxI)_TFEVP'!BJ28)-1)*100,0)</f>
        <v>1.9984014443252818E-13</v>
      </c>
      <c r="BK28" s="247">
        <f>IFERROR(((+'Sim_Dm_MIP(IxI)'!BK28/'MIP(IxI)_TFEVP'!BK28)-1)*100,0)</f>
        <v>-5.5511151231257827E-14</v>
      </c>
      <c r="BL28" s="247">
        <f>IFERROR(((+'Sim_Dm_MIP(IxI)'!BL28/'MIP(IxI)_TFEVP'!BL28)-1)*100,0)</f>
        <v>1.7763568394002505E-13</v>
      </c>
      <c r="BM28" s="247">
        <f>IFERROR(((+'Sim_Dm_MIP(IxI)'!BM28/'MIP(IxI)_TFEVP'!BM28)-1)*100,0)</f>
        <v>-2.3314683517128287E-13</v>
      </c>
      <c r="BN28" s="247">
        <f>IFERROR(((+'Sim_Dm_MIP(IxI)'!BN28/'MIP(IxI)_TFEVP'!BN28)-1)*100,0)</f>
        <v>3.3306690738754696E-13</v>
      </c>
      <c r="BO28" s="247">
        <f>IFERROR(((+'Sim_Dm_MIP(IxI)'!BO28/'MIP(IxI)_TFEVP'!BO28)-1)*100,0)</f>
        <v>-2.6645352591003757E-13</v>
      </c>
      <c r="BP28" s="247">
        <f>IFERROR(((+'Sim_Dm_MIP(IxI)'!BP28/'MIP(IxI)_TFEVP'!BP28)-1)*100,0)</f>
        <v>-2.2204460492503131E-14</v>
      </c>
      <c r="BQ28" s="247">
        <f>IFERROR(((+'Sim_Dm_MIP(IxI)'!BQ28/'MIP(IxI)_TFEVP'!BQ28)-1)*100,0)</f>
        <v>6.6613381477509392E-14</v>
      </c>
      <c r="BR28" s="247">
        <f>IFERROR(((+'Sim_Dm_MIP(IxI)'!BR28/'MIP(IxI)_TFEVP'!BR28)-1)*100,0)</f>
        <v>1.3322676295501878E-13</v>
      </c>
      <c r="BS28" s="247">
        <f>IFERROR(((+'Sim_Dm_MIP(IxI)'!BS28/'MIP(IxI)_TFEVP'!BS28)-1)*100,0)</f>
        <v>2.2204460492503131E-13</v>
      </c>
      <c r="BT28" s="247">
        <f>IFERROR(((+'Sim_Dm_MIP(IxI)'!BT28/'MIP(IxI)_TFEVP'!BT28)-1)*100,0)</f>
        <v>4.4408920985006262E-13</v>
      </c>
      <c r="BU28" s="247">
        <f>IFERROR(((+'Sim_Dm_MIP(IxI)'!BU28/'MIP(IxI)_TFEVP'!BU28)-1)*100,0)</f>
        <v>2.886579864025407E-13</v>
      </c>
      <c r="BV28" s="247">
        <f>IFERROR(((+'Sim_Dm_MIP(IxI)'!BV28/'MIP(IxI)_TFEVP'!BV28)-1)*100,0)</f>
        <v>2.4424906541753444E-13</v>
      </c>
      <c r="BW28" s="247">
        <f>IFERROR(((+'Sim_Dm_MIP(IxI)'!BW28/'MIP(IxI)_TFEVP'!BW28)-1)*100,0)</f>
        <v>-4.4408920985006262E-14</v>
      </c>
      <c r="BX28" s="247">
        <f>IFERROR(((+'Sim_Dm_MIP(IxI)'!BX28/'MIP(IxI)_TFEVP'!BX28)-1)*100,0)</f>
        <v>0</v>
      </c>
      <c r="BY28" s="247">
        <f>IFERROR(((+'Sim_Dm_MIP(IxI)'!BY28/'MIP(IxI)_TFEVP'!BY28)-1)*100,0)</f>
        <v>-1.1102230246251565E-14</v>
      </c>
      <c r="BZ28" s="247">
        <f>IFERROR(((+'Sim_Dm_MIP(IxI)'!BZ28/'MIP(IxI)_TFEVP'!BZ28)-1)*100,0)</f>
        <v>0</v>
      </c>
      <c r="CA28" s="265">
        <f>IFERROR(((+'Sim_Dm_MIP(IxI)'!CA28/'MIP(IxI)_TFEVP'!CA28)-1)*100,0)</f>
        <v>0</v>
      </c>
      <c r="CB28" s="256">
        <f>IFERROR(((+'Sim_Dm_MIP(IxI)'!CB28/'MIP(IxI)_TFEVP'!CB28)-1)*100,0)</f>
        <v>-1.4432899320127035E-13</v>
      </c>
      <c r="CC28" s="246">
        <f>IFERROR(((+'Sim_Dm_MIP(IxI)'!CC28/'MIP(IxI)_TFEVP'!CC28)-1)*100,0)</f>
        <v>0</v>
      </c>
      <c r="CD28" s="247">
        <f>IFERROR(((+'Sim_Dm_MIP(IxI)'!CD28/'MIP(IxI)_TFEVP'!CD28)-1)*100,0)</f>
        <v>0</v>
      </c>
      <c r="CE28" s="247">
        <f>IFERROR(((+'Sim_Dm_MIP(IxI)'!CE28/'MIP(IxI)_TFEVP'!CE28)-1)*100,0)</f>
        <v>0</v>
      </c>
      <c r="CF28" s="247">
        <f>IFERROR(((+'Sim_Dm_MIP(IxI)'!CF28/'MIP(IxI)_TFEVP'!CF28)-1)*100,0)</f>
        <v>0</v>
      </c>
      <c r="CG28" s="247">
        <f>IFERROR(((+'Sim_Dm_MIP(IxI)'!CG28/'MIP(IxI)_TFEVP'!CG28)-1)*100,0)</f>
        <v>0</v>
      </c>
      <c r="CH28" s="248">
        <f>IFERROR(((+'Sim_Dm_MIP(IxI)'!CH28/'MIP(IxI)_TFEVP'!CH28)-1)*100,0)</f>
        <v>0</v>
      </c>
      <c r="CI28" s="279">
        <f>IFERROR(((+'Sim_Dm_MIP(IxI)'!CI28/'MIP(IxI)_TFEVP'!CI28)-1)*100,0)</f>
        <v>-3.3306690738754696E-14</v>
      </c>
    </row>
    <row r="29" spans="1:87" ht="19.5" x14ac:dyDescent="0.25">
      <c r="A29" s="30"/>
      <c r="B29" s="42" t="s">
        <v>20</v>
      </c>
      <c r="C29" s="43" t="s">
        <v>131</v>
      </c>
      <c r="D29" s="246">
        <f>IFERROR(((+'Sim_Dm_MIP(IxI)'!D29/'MIP(IxI)_TFEVP'!D29)-1)*100,0)</f>
        <v>4.4408920985006262E-14</v>
      </c>
      <c r="E29" s="247">
        <f>IFERROR(((+'Sim_Dm_MIP(IxI)'!E29/'MIP(IxI)_TFEVP'!E29)-1)*100,0)</f>
        <v>2.2204460492503131E-13</v>
      </c>
      <c r="F29" s="247">
        <f>IFERROR(((+'Sim_Dm_MIP(IxI)'!F29/'MIP(IxI)_TFEVP'!F29)-1)*100,0)</f>
        <v>1.7763568394002505E-13</v>
      </c>
      <c r="G29" s="247">
        <f>IFERROR(((+'Sim_Dm_MIP(IxI)'!G29/'MIP(IxI)_TFEVP'!G29)-1)*100,0)</f>
        <v>-3.7747582837255322E-13</v>
      </c>
      <c r="H29" s="247">
        <f>IFERROR(((+'Sim_Dm_MIP(IxI)'!H29/'MIP(IxI)_TFEVP'!H29)-1)*100,0)</f>
        <v>-2.2204460492503131E-13</v>
      </c>
      <c r="I29" s="247">
        <f>IFERROR(((+'Sim_Dm_MIP(IxI)'!I29/'MIP(IxI)_TFEVP'!I29)-1)*100,0)</f>
        <v>-2.55351295663786E-13</v>
      </c>
      <c r="J29" s="247">
        <f>IFERROR(((+'Sim_Dm_MIP(IxI)'!J29/'MIP(IxI)_TFEVP'!J29)-1)*100,0)</f>
        <v>8.8817841970012523E-14</v>
      </c>
      <c r="K29" s="247">
        <f>IFERROR(((+'Sim_Dm_MIP(IxI)'!K29/'MIP(IxI)_TFEVP'!K29)-1)*100,0)</f>
        <v>-5.2180482157382357E-13</v>
      </c>
      <c r="L29" s="247">
        <f>IFERROR(((+'Sim_Dm_MIP(IxI)'!L29/'MIP(IxI)_TFEVP'!L29)-1)*100,0)</f>
        <v>1.1102230246251565E-13</v>
      </c>
      <c r="M29" s="247">
        <f>IFERROR(((+'Sim_Dm_MIP(IxI)'!M29/'MIP(IxI)_TFEVP'!M29)-1)*100,0)</f>
        <v>-8.8817841970012523E-14</v>
      </c>
      <c r="N29" s="247">
        <f>IFERROR(((+'Sim_Dm_MIP(IxI)'!N29/'MIP(IxI)_TFEVP'!N29)-1)*100,0)</f>
        <v>-8.8817841970012523E-14</v>
      </c>
      <c r="O29" s="247">
        <f>IFERROR(((+'Sim_Dm_MIP(IxI)'!O29/'MIP(IxI)_TFEVP'!O29)-1)*100,0)</f>
        <v>0</v>
      </c>
      <c r="P29" s="247">
        <f>IFERROR(((+'Sim_Dm_MIP(IxI)'!P29/'MIP(IxI)_TFEVP'!P29)-1)*100,0)</f>
        <v>-1.7763568394002505E-13</v>
      </c>
      <c r="Q29" s="247">
        <f>IFERROR(((+'Sim_Dm_MIP(IxI)'!Q29/'MIP(IxI)_TFEVP'!Q29)-1)*100,0)</f>
        <v>4.4408920985006262E-14</v>
      </c>
      <c r="R29" s="247">
        <f>IFERROR(((+'Sim_Dm_MIP(IxI)'!R29/'MIP(IxI)_TFEVP'!R29)-1)*100,0)</f>
        <v>2.886579864025407E-13</v>
      </c>
      <c r="S29" s="247">
        <f>IFERROR(((+'Sim_Dm_MIP(IxI)'!S29/'MIP(IxI)_TFEVP'!S29)-1)*100,0)</f>
        <v>3.1086244689504383E-13</v>
      </c>
      <c r="T29" s="247">
        <f>IFERROR(((+'Sim_Dm_MIP(IxI)'!T29/'MIP(IxI)_TFEVP'!T29)-1)*100,0)</f>
        <v>8.8817841970012523E-14</v>
      </c>
      <c r="U29" s="247">
        <f>IFERROR(((+'Sim_Dm_MIP(IxI)'!U29/'MIP(IxI)_TFEVP'!U29)-1)*100,0)</f>
        <v>-2.7755575615628914E-13</v>
      </c>
      <c r="V29" s="247">
        <f>IFERROR(((+'Sim_Dm_MIP(IxI)'!V29/'MIP(IxI)_TFEVP'!V29)-1)*100,0)</f>
        <v>-3.219646771412954E-13</v>
      </c>
      <c r="W29" s="247">
        <f>IFERROR(((+'Sim_Dm_MIP(IxI)'!W29/'MIP(IxI)_TFEVP'!W29)-1)*100,0)</f>
        <v>1.9984014443252818E-13</v>
      </c>
      <c r="X29" s="247">
        <f>IFERROR(((+'Sim_Dm_MIP(IxI)'!X29/'MIP(IxI)_TFEVP'!X29)-1)*100,0)</f>
        <v>2.2204460492503131E-14</v>
      </c>
      <c r="Y29" s="247">
        <f>IFERROR(((+'Sim_Dm_MIP(IxI)'!Y29/'MIP(IxI)_TFEVP'!Y29)-1)*100,0)</f>
        <v>-9.9920072216264089E-14</v>
      </c>
      <c r="Z29" s="247">
        <f>IFERROR(((+'Sim_Dm_MIP(IxI)'!Z29/'MIP(IxI)_TFEVP'!Z29)-1)*100,0)</f>
        <v>-1.4432899320127035E-13</v>
      </c>
      <c r="AA29" s="247">
        <f>IFERROR(((+'Sim_Dm_MIP(IxI)'!AA29/'MIP(IxI)_TFEVP'!AA29)-1)*100,0)</f>
        <v>-1.3322676295501878E-13</v>
      </c>
      <c r="AB29" s="247">
        <f>IFERROR(((+'Sim_Dm_MIP(IxI)'!AB29/'MIP(IxI)_TFEVP'!AB29)-1)*100,0)</f>
        <v>-1.5543122344752192E-13</v>
      </c>
      <c r="AC29" s="247">
        <f>IFERROR(((+'Sim_Dm_MIP(IxI)'!AC29/'MIP(IxI)_TFEVP'!AC29)-1)*100,0)</f>
        <v>-4.8849813083506888E-13</v>
      </c>
      <c r="AD29" s="247">
        <f>IFERROR(((+'Sim_Dm_MIP(IxI)'!AD29/'MIP(IxI)_TFEVP'!AD29)-1)*100,0)</f>
        <v>1.5543122344752192E-13</v>
      </c>
      <c r="AE29" s="247">
        <f>IFERROR(((+'Sim_Dm_MIP(IxI)'!AE29/'MIP(IxI)_TFEVP'!AE29)-1)*100,0)</f>
        <v>-1.4432899320127035E-13</v>
      </c>
      <c r="AF29" s="247">
        <f>IFERROR(((+'Sim_Dm_MIP(IxI)'!AF29/'MIP(IxI)_TFEVP'!AF29)-1)*100,0)</f>
        <v>4.4408920985006262E-13</v>
      </c>
      <c r="AG29" s="247">
        <f>IFERROR(((+'Sim_Dm_MIP(IxI)'!AG29/'MIP(IxI)_TFEVP'!AG29)-1)*100,0)</f>
        <v>1.7763568394002505E-13</v>
      </c>
      <c r="AH29" s="247">
        <f>IFERROR(((+'Sim_Dm_MIP(IxI)'!AH29/'MIP(IxI)_TFEVP'!AH29)-1)*100,0)</f>
        <v>3.1086244689504383E-13</v>
      </c>
      <c r="AI29" s="247">
        <f>IFERROR(((+'Sim_Dm_MIP(IxI)'!AI29/'MIP(IxI)_TFEVP'!AI29)-1)*100,0)</f>
        <v>1.1102230246251565E-13</v>
      </c>
      <c r="AJ29" s="247">
        <f>IFERROR(((+'Sim_Dm_MIP(IxI)'!AJ29/'MIP(IxI)_TFEVP'!AJ29)-1)*100,0)</f>
        <v>0</v>
      </c>
      <c r="AK29" s="247">
        <f>IFERROR(((+'Sim_Dm_MIP(IxI)'!AK29/'MIP(IxI)_TFEVP'!AK29)-1)*100,0)</f>
        <v>-2.1094237467877974E-13</v>
      </c>
      <c r="AL29" s="247">
        <f>IFERROR(((+'Sim_Dm_MIP(IxI)'!AL29/'MIP(IxI)_TFEVP'!AL29)-1)*100,0)</f>
        <v>-1.4432899320127035E-13</v>
      </c>
      <c r="AM29" s="247">
        <f>IFERROR(((+'Sim_Dm_MIP(IxI)'!AM29/'MIP(IxI)_TFEVP'!AM29)-1)*100,0)</f>
        <v>4.8849813083506888E-13</v>
      </c>
      <c r="AN29" s="247">
        <f>IFERROR(((+'Sim_Dm_MIP(IxI)'!AN29/'MIP(IxI)_TFEVP'!AN29)-1)*100,0)</f>
        <v>4.4408920985006262E-14</v>
      </c>
      <c r="AO29" s="247">
        <f>IFERROR(((+'Sim_Dm_MIP(IxI)'!AO29/'MIP(IxI)_TFEVP'!AO29)-1)*100,0)</f>
        <v>-1.1102230246251565E-13</v>
      </c>
      <c r="AP29" s="247">
        <f>IFERROR(((+'Sim_Dm_MIP(IxI)'!AP29/'MIP(IxI)_TFEVP'!AP29)-1)*100,0)</f>
        <v>1.7763568394002505E-13</v>
      </c>
      <c r="AQ29" s="247">
        <f>IFERROR(((+'Sim_Dm_MIP(IxI)'!AQ29/'MIP(IxI)_TFEVP'!AQ29)-1)*100,0)</f>
        <v>2.2204460492503131E-14</v>
      </c>
      <c r="AR29" s="247">
        <f>IFERROR(((+'Sim_Dm_MIP(IxI)'!AR29/'MIP(IxI)_TFEVP'!AR29)-1)*100,0)</f>
        <v>1.5543122344752192E-13</v>
      </c>
      <c r="AS29" s="247">
        <f>IFERROR(((+'Sim_Dm_MIP(IxI)'!AS29/'MIP(IxI)_TFEVP'!AS29)-1)*100,0)</f>
        <v>4.4408920985006262E-14</v>
      </c>
      <c r="AT29" s="247">
        <f>IFERROR(((+'Sim_Dm_MIP(IxI)'!AT29/'MIP(IxI)_TFEVP'!AT29)-1)*100,0)</f>
        <v>2.4424906541753444E-13</v>
      </c>
      <c r="AU29" s="247">
        <f>IFERROR(((+'Sim_Dm_MIP(IxI)'!AU29/'MIP(IxI)_TFEVP'!AU29)-1)*100,0)</f>
        <v>-2.6645352591003757E-13</v>
      </c>
      <c r="AV29" s="247">
        <f>IFERROR(((+'Sim_Dm_MIP(IxI)'!AV29/'MIP(IxI)_TFEVP'!AV29)-1)*100,0)</f>
        <v>-1.6653345369377348E-13</v>
      </c>
      <c r="AW29" s="247">
        <f>IFERROR(((+'Sim_Dm_MIP(IxI)'!AW29/'MIP(IxI)_TFEVP'!AW29)-1)*100,0)</f>
        <v>2.2204460492503131E-14</v>
      </c>
      <c r="AX29" s="247">
        <f>IFERROR(((+'Sim_Dm_MIP(IxI)'!AX29/'MIP(IxI)_TFEVP'!AX29)-1)*100,0)</f>
        <v>-2.2204460492503131E-14</v>
      </c>
      <c r="AY29" s="247">
        <f>IFERROR(((+'Sim_Dm_MIP(IxI)'!AY29/'MIP(IxI)_TFEVP'!AY29)-1)*100,0)</f>
        <v>1.3322676295501878E-13</v>
      </c>
      <c r="AZ29" s="247">
        <f>IFERROR(((+'Sim_Dm_MIP(IxI)'!AZ29/'MIP(IxI)_TFEVP'!AZ29)-1)*100,0)</f>
        <v>4.4408920985006262E-13</v>
      </c>
      <c r="BA29" s="247">
        <f>IFERROR(((+'Sim_Dm_MIP(IxI)'!BA29/'MIP(IxI)_TFEVP'!BA29)-1)*100,0)</f>
        <v>2.2204460492503131E-14</v>
      </c>
      <c r="BB29" s="247">
        <f>IFERROR(((+'Sim_Dm_MIP(IxI)'!BB29/'MIP(IxI)_TFEVP'!BB29)-1)*100,0)</f>
        <v>-3.5527136788005009E-13</v>
      </c>
      <c r="BC29" s="247">
        <f>IFERROR(((+'Sim_Dm_MIP(IxI)'!BC29/'MIP(IxI)_TFEVP'!BC29)-1)*100,0)</f>
        <v>3.7747582837255322E-13</v>
      </c>
      <c r="BD29" s="247">
        <f>IFERROR(((+'Sim_Dm_MIP(IxI)'!BD29/'MIP(IxI)_TFEVP'!BD29)-1)*100,0)</f>
        <v>-3.6637359812630166E-13</v>
      </c>
      <c r="BE29" s="247">
        <f>IFERROR(((+'Sim_Dm_MIP(IxI)'!BE29/'MIP(IxI)_TFEVP'!BE29)-1)*100,0)</f>
        <v>-3.219646771412954E-13</v>
      </c>
      <c r="BF29" s="247">
        <f>IFERROR(((+'Sim_Dm_MIP(IxI)'!BF29/'MIP(IxI)_TFEVP'!BF29)-1)*100,0)</f>
        <v>2.886579864025407E-13</v>
      </c>
      <c r="BG29" s="247">
        <f>IFERROR(((+'Sim_Dm_MIP(IxI)'!BG29/'MIP(IxI)_TFEVP'!BG29)-1)*100,0)</f>
        <v>-1.2212453270876722E-13</v>
      </c>
      <c r="BH29" s="247">
        <f>IFERROR(((+'Sim_Dm_MIP(IxI)'!BH29/'MIP(IxI)_TFEVP'!BH29)-1)*100,0)</f>
        <v>-4.4408920985006262E-14</v>
      </c>
      <c r="BI29" s="247">
        <f>IFERROR(((+'Sim_Dm_MIP(IxI)'!BI29/'MIP(IxI)_TFEVP'!BI29)-1)*100,0)</f>
        <v>-2.886579864025407E-13</v>
      </c>
      <c r="BJ29" s="247">
        <f>IFERROR(((+'Sim_Dm_MIP(IxI)'!BJ29/'MIP(IxI)_TFEVP'!BJ29)-1)*100,0)</f>
        <v>-2.9976021664879227E-13</v>
      </c>
      <c r="BK29" s="247">
        <f>IFERROR(((+'Sim_Dm_MIP(IxI)'!BK29/'MIP(IxI)_TFEVP'!BK29)-1)*100,0)</f>
        <v>1.5543122344752192E-13</v>
      </c>
      <c r="BL29" s="247">
        <f>IFERROR(((+'Sim_Dm_MIP(IxI)'!BL29/'MIP(IxI)_TFEVP'!BL29)-1)*100,0)</f>
        <v>-6.6613381477509392E-14</v>
      </c>
      <c r="BM29" s="247">
        <f>IFERROR(((+'Sim_Dm_MIP(IxI)'!BM29/'MIP(IxI)_TFEVP'!BM29)-1)*100,0)</f>
        <v>-8.8817841970012523E-14</v>
      </c>
      <c r="BN29" s="247">
        <f>IFERROR(((+'Sim_Dm_MIP(IxI)'!BN29/'MIP(IxI)_TFEVP'!BN29)-1)*100,0)</f>
        <v>-2.1094237467877974E-13</v>
      </c>
      <c r="BO29" s="247">
        <f>IFERROR(((+'Sim_Dm_MIP(IxI)'!BO29/'MIP(IxI)_TFEVP'!BO29)-1)*100,0)</f>
        <v>-3.8857805861880479E-13</v>
      </c>
      <c r="BP29" s="247">
        <f>IFERROR(((+'Sim_Dm_MIP(IxI)'!BP29/'MIP(IxI)_TFEVP'!BP29)-1)*100,0)</f>
        <v>4.4408920985006262E-14</v>
      </c>
      <c r="BQ29" s="247">
        <f>IFERROR(((+'Sim_Dm_MIP(IxI)'!BQ29/'MIP(IxI)_TFEVP'!BQ29)-1)*100,0)</f>
        <v>-3.1086244689504383E-13</v>
      </c>
      <c r="BR29" s="247">
        <f>IFERROR(((+'Sim_Dm_MIP(IxI)'!BR29/'MIP(IxI)_TFEVP'!BR29)-1)*100,0)</f>
        <v>-3.3306690738754696E-14</v>
      </c>
      <c r="BS29" s="247">
        <f>IFERROR(((+'Sim_Dm_MIP(IxI)'!BS29/'MIP(IxI)_TFEVP'!BS29)-1)*100,0)</f>
        <v>2.886579864025407E-13</v>
      </c>
      <c r="BT29" s="247">
        <f>IFERROR(((+'Sim_Dm_MIP(IxI)'!BT29/'MIP(IxI)_TFEVP'!BT29)-1)*100,0)</f>
        <v>-1.9984014443252818E-13</v>
      </c>
      <c r="BU29" s="247">
        <f>IFERROR(((+'Sim_Dm_MIP(IxI)'!BU29/'MIP(IxI)_TFEVP'!BU29)-1)*100,0)</f>
        <v>2.2204460492503131E-13</v>
      </c>
      <c r="BV29" s="247">
        <f>IFERROR(((+'Sim_Dm_MIP(IxI)'!BV29/'MIP(IxI)_TFEVP'!BV29)-1)*100,0)</f>
        <v>2.2204460492503131E-14</v>
      </c>
      <c r="BW29" s="247">
        <f>IFERROR(((+'Sim_Dm_MIP(IxI)'!BW29/'MIP(IxI)_TFEVP'!BW29)-1)*100,0)</f>
        <v>-5.5511151231257827E-14</v>
      </c>
      <c r="BX29" s="247">
        <f>IFERROR(((+'Sim_Dm_MIP(IxI)'!BX29/'MIP(IxI)_TFEVP'!BX29)-1)*100,0)</f>
        <v>4.8849813083506888E-13</v>
      </c>
      <c r="BY29" s="247">
        <f>IFERROR(((+'Sim_Dm_MIP(IxI)'!BY29/'MIP(IxI)_TFEVP'!BY29)-1)*100,0)</f>
        <v>-4.4408920985006262E-14</v>
      </c>
      <c r="BZ29" s="247">
        <f>IFERROR(((+'Sim_Dm_MIP(IxI)'!BZ29/'MIP(IxI)_TFEVP'!BZ29)-1)*100,0)</f>
        <v>-3.5527136788005009E-13</v>
      </c>
      <c r="CA29" s="265">
        <f>IFERROR(((+'Sim_Dm_MIP(IxI)'!CA29/'MIP(IxI)_TFEVP'!CA29)-1)*100,0)</f>
        <v>0</v>
      </c>
      <c r="CB29" s="256">
        <f>IFERROR(((+'Sim_Dm_MIP(IxI)'!CB29/'MIP(IxI)_TFEVP'!CB29)-1)*100,0)</f>
        <v>-1.4432899320127035E-13</v>
      </c>
      <c r="CC29" s="246">
        <f>IFERROR(((+'Sim_Dm_MIP(IxI)'!CC29/'MIP(IxI)_TFEVP'!CC29)-1)*100,0)</f>
        <v>0</v>
      </c>
      <c r="CD29" s="247">
        <f>IFERROR(((+'Sim_Dm_MIP(IxI)'!CD29/'MIP(IxI)_TFEVP'!CD29)-1)*100,0)</f>
        <v>0</v>
      </c>
      <c r="CE29" s="247">
        <f>IFERROR(((+'Sim_Dm_MIP(IxI)'!CE29/'MIP(IxI)_TFEVP'!CE29)-1)*100,0)</f>
        <v>0</v>
      </c>
      <c r="CF29" s="247">
        <f>IFERROR(((+'Sim_Dm_MIP(IxI)'!CF29/'MIP(IxI)_TFEVP'!CF29)-1)*100,0)</f>
        <v>0</v>
      </c>
      <c r="CG29" s="247">
        <f>IFERROR(((+'Sim_Dm_MIP(IxI)'!CG29/'MIP(IxI)_TFEVP'!CG29)-1)*100,0)</f>
        <v>0</v>
      </c>
      <c r="CH29" s="248">
        <f>IFERROR(((+'Sim_Dm_MIP(IxI)'!CH29/'MIP(IxI)_TFEVP'!CH29)-1)*100,0)</f>
        <v>0</v>
      </c>
      <c r="CI29" s="279">
        <f>IFERROR(((+'Sim_Dm_MIP(IxI)'!CI29/'MIP(IxI)_TFEVP'!CI29)-1)*100,0)</f>
        <v>-2.886579864025407E-13</v>
      </c>
    </row>
    <row r="30" spans="1:87" ht="19.5" x14ac:dyDescent="0.25">
      <c r="A30" s="30"/>
      <c r="B30" s="42" t="s">
        <v>21</v>
      </c>
      <c r="C30" s="43" t="s">
        <v>132</v>
      </c>
      <c r="D30" s="246">
        <f>IFERROR(((+'Sim_Dm_MIP(IxI)'!D30/'MIP(IxI)_TFEVP'!D30)-1)*100,0)</f>
        <v>-5.5511151231257827E-13</v>
      </c>
      <c r="E30" s="247">
        <f>IFERROR(((+'Sim_Dm_MIP(IxI)'!E30/'MIP(IxI)_TFEVP'!E30)-1)*100,0)</f>
        <v>1.9984014443252818E-13</v>
      </c>
      <c r="F30" s="247">
        <f>IFERROR(((+'Sim_Dm_MIP(IxI)'!F30/'MIP(IxI)_TFEVP'!F30)-1)*100,0)</f>
        <v>3.3306690738754696E-13</v>
      </c>
      <c r="G30" s="247">
        <f>IFERROR(((+'Sim_Dm_MIP(IxI)'!G30/'MIP(IxI)_TFEVP'!G30)-1)*100,0)</f>
        <v>-2.886579864025407E-13</v>
      </c>
      <c r="H30" s="247">
        <f>IFERROR(((+'Sim_Dm_MIP(IxI)'!H30/'MIP(IxI)_TFEVP'!H30)-1)*100,0)</f>
        <v>1.5543122344752192E-13</v>
      </c>
      <c r="I30" s="247">
        <f>IFERROR(((+'Sim_Dm_MIP(IxI)'!I30/'MIP(IxI)_TFEVP'!I30)-1)*100,0)</f>
        <v>-6.106226635438361E-13</v>
      </c>
      <c r="J30" s="247">
        <f>IFERROR(((+'Sim_Dm_MIP(IxI)'!J30/'MIP(IxI)_TFEVP'!J30)-1)*100,0)</f>
        <v>-1.4432899320127035E-13</v>
      </c>
      <c r="K30" s="247">
        <f>IFERROR(((+'Sim_Dm_MIP(IxI)'!K30/'MIP(IxI)_TFEVP'!K30)-1)*100,0)</f>
        <v>-4.7739590058881731E-13</v>
      </c>
      <c r="L30" s="247">
        <f>IFERROR(((+'Sim_Dm_MIP(IxI)'!L30/'MIP(IxI)_TFEVP'!L30)-1)*100,0)</f>
        <v>-1.2212453270876722E-13</v>
      </c>
      <c r="M30" s="247">
        <f>IFERROR(((+'Sim_Dm_MIP(IxI)'!M30/'MIP(IxI)_TFEVP'!M30)-1)*100,0)</f>
        <v>2.4424906541753444E-13</v>
      </c>
      <c r="N30" s="247">
        <f>IFERROR(((+'Sim_Dm_MIP(IxI)'!N30/'MIP(IxI)_TFEVP'!N30)-1)*100,0)</f>
        <v>1.7763568394002505E-13</v>
      </c>
      <c r="O30" s="247">
        <f>IFERROR(((+'Sim_Dm_MIP(IxI)'!O30/'MIP(IxI)_TFEVP'!O30)-1)*100,0)</f>
        <v>1.1102230246251565E-13</v>
      </c>
      <c r="P30" s="247">
        <f>IFERROR(((+'Sim_Dm_MIP(IxI)'!P30/'MIP(IxI)_TFEVP'!P30)-1)*100,0)</f>
        <v>-4.4408920985006262E-14</v>
      </c>
      <c r="Q30" s="247">
        <f>IFERROR(((+'Sim_Dm_MIP(IxI)'!Q30/'MIP(IxI)_TFEVP'!Q30)-1)*100,0)</f>
        <v>-5.5511151231257827E-13</v>
      </c>
      <c r="R30" s="247">
        <f>IFERROR(((+'Sim_Dm_MIP(IxI)'!R30/'MIP(IxI)_TFEVP'!R30)-1)*100,0)</f>
        <v>4.2188474935755949E-13</v>
      </c>
      <c r="S30" s="247">
        <f>IFERROR(((+'Sim_Dm_MIP(IxI)'!S30/'MIP(IxI)_TFEVP'!S30)-1)*100,0)</f>
        <v>-2.2204460492503131E-14</v>
      </c>
      <c r="T30" s="247">
        <f>IFERROR(((+'Sim_Dm_MIP(IxI)'!T30/'MIP(IxI)_TFEVP'!T30)-1)*100,0)</f>
        <v>3.9968028886505635E-13</v>
      </c>
      <c r="U30" s="247">
        <f>IFERROR(((+'Sim_Dm_MIP(IxI)'!U30/'MIP(IxI)_TFEVP'!U30)-1)*100,0)</f>
        <v>-1.5543122344752192E-13</v>
      </c>
      <c r="V30" s="247">
        <f>IFERROR(((+'Sim_Dm_MIP(IxI)'!V30/'MIP(IxI)_TFEVP'!V30)-1)*100,0)</f>
        <v>-2.9976021664879227E-13</v>
      </c>
      <c r="W30" s="247">
        <f>IFERROR(((+'Sim_Dm_MIP(IxI)'!W30/'MIP(IxI)_TFEVP'!W30)-1)*100,0)</f>
        <v>2.4424906541753444E-13</v>
      </c>
      <c r="X30" s="247">
        <f>IFERROR(((+'Sim_Dm_MIP(IxI)'!X30/'MIP(IxI)_TFEVP'!X30)-1)*100,0)</f>
        <v>-4.7739590058881731E-13</v>
      </c>
      <c r="Y30" s="247">
        <f>IFERROR(((+'Sim_Dm_MIP(IxI)'!Y30/'MIP(IxI)_TFEVP'!Y30)-1)*100,0)</f>
        <v>-2.1094237467877974E-13</v>
      </c>
      <c r="Z30" s="247">
        <f>IFERROR(((+'Sim_Dm_MIP(IxI)'!Z30/'MIP(IxI)_TFEVP'!Z30)-1)*100,0)</f>
        <v>-3.3306690738754696E-14</v>
      </c>
      <c r="AA30" s="247">
        <f>IFERROR(((+'Sim_Dm_MIP(IxI)'!AA30/'MIP(IxI)_TFEVP'!AA30)-1)*100,0)</f>
        <v>8.8817841970012523E-14</v>
      </c>
      <c r="AB30" s="247">
        <f>IFERROR(((+'Sim_Dm_MIP(IxI)'!AB30/'MIP(IxI)_TFEVP'!AB30)-1)*100,0)</f>
        <v>-3.8857805861880479E-13</v>
      </c>
      <c r="AC30" s="247">
        <f>IFERROR(((+'Sim_Dm_MIP(IxI)'!AC30/'MIP(IxI)_TFEVP'!AC30)-1)*100,0)</f>
        <v>-4.8849813083506888E-13</v>
      </c>
      <c r="AD30" s="247">
        <f>IFERROR(((+'Sim_Dm_MIP(IxI)'!AD30/'MIP(IxI)_TFEVP'!AD30)-1)*100,0)</f>
        <v>-2.9976021664879227E-13</v>
      </c>
      <c r="AE30" s="247">
        <f>IFERROR(((+'Sim_Dm_MIP(IxI)'!AE30/'MIP(IxI)_TFEVP'!AE30)-1)*100,0)</f>
        <v>-2.1094237467877974E-13</v>
      </c>
      <c r="AF30" s="247">
        <f>IFERROR(((+'Sim_Dm_MIP(IxI)'!AF30/'MIP(IxI)_TFEVP'!AF30)-1)*100,0)</f>
        <v>2.6645352591003757E-13</v>
      </c>
      <c r="AG30" s="247">
        <f>IFERROR(((+'Sim_Dm_MIP(IxI)'!AG30/'MIP(IxI)_TFEVP'!AG30)-1)*100,0)</f>
        <v>-1.6653345369377348E-13</v>
      </c>
      <c r="AH30" s="247">
        <f>IFERROR(((+'Sim_Dm_MIP(IxI)'!AH30/'MIP(IxI)_TFEVP'!AH30)-1)*100,0)</f>
        <v>1.9984014443252818E-13</v>
      </c>
      <c r="AI30" s="247">
        <f>IFERROR(((+'Sim_Dm_MIP(IxI)'!AI30/'MIP(IxI)_TFEVP'!AI30)-1)*100,0)</f>
        <v>5.9952043329758453E-13</v>
      </c>
      <c r="AJ30" s="247">
        <f>IFERROR(((+'Sim_Dm_MIP(IxI)'!AJ30/'MIP(IxI)_TFEVP'!AJ30)-1)*100,0)</f>
        <v>0</v>
      </c>
      <c r="AK30" s="247">
        <f>IFERROR(((+'Sim_Dm_MIP(IxI)'!AK30/'MIP(IxI)_TFEVP'!AK30)-1)*100,0)</f>
        <v>-4.6629367034256575E-13</v>
      </c>
      <c r="AL30" s="247">
        <f>IFERROR(((+'Sim_Dm_MIP(IxI)'!AL30/'MIP(IxI)_TFEVP'!AL30)-1)*100,0)</f>
        <v>-2.2204460492503131E-14</v>
      </c>
      <c r="AM30" s="247">
        <f>IFERROR(((+'Sim_Dm_MIP(IxI)'!AM30/'MIP(IxI)_TFEVP'!AM30)-1)*100,0)</f>
        <v>2.4424906541753444E-13</v>
      </c>
      <c r="AN30" s="247">
        <f>IFERROR(((+'Sim_Dm_MIP(IxI)'!AN30/'MIP(IxI)_TFEVP'!AN30)-1)*100,0)</f>
        <v>3.3306690738754696E-13</v>
      </c>
      <c r="AO30" s="247">
        <f>IFERROR(((+'Sim_Dm_MIP(IxI)'!AO30/'MIP(IxI)_TFEVP'!AO30)-1)*100,0)</f>
        <v>-1.6653345369377348E-13</v>
      </c>
      <c r="AP30" s="247">
        <f>IFERROR(((+'Sim_Dm_MIP(IxI)'!AP30/'MIP(IxI)_TFEVP'!AP30)-1)*100,0)</f>
        <v>-8.8817841970012523E-14</v>
      </c>
      <c r="AQ30" s="247">
        <f>IFERROR(((+'Sim_Dm_MIP(IxI)'!AQ30/'MIP(IxI)_TFEVP'!AQ30)-1)*100,0)</f>
        <v>-5.5511151231257827E-13</v>
      </c>
      <c r="AR30" s="247">
        <f>IFERROR(((+'Sim_Dm_MIP(IxI)'!AR30/'MIP(IxI)_TFEVP'!AR30)-1)*100,0)</f>
        <v>-3.219646771412954E-13</v>
      </c>
      <c r="AS30" s="247">
        <f>IFERROR(((+'Sim_Dm_MIP(IxI)'!AS30/'MIP(IxI)_TFEVP'!AS30)-1)*100,0)</f>
        <v>8.8817841970012523E-14</v>
      </c>
      <c r="AT30" s="247">
        <f>IFERROR(((+'Sim_Dm_MIP(IxI)'!AT30/'MIP(IxI)_TFEVP'!AT30)-1)*100,0)</f>
        <v>-1.8873791418627661E-13</v>
      </c>
      <c r="AU30" s="247">
        <f>IFERROR(((+'Sim_Dm_MIP(IxI)'!AU30/'MIP(IxI)_TFEVP'!AU30)-1)*100,0)</f>
        <v>-6.6613381477509392E-14</v>
      </c>
      <c r="AV30" s="247">
        <f>IFERROR(((+'Sim_Dm_MIP(IxI)'!AV30/'MIP(IxI)_TFEVP'!AV30)-1)*100,0)</f>
        <v>-3.3306690738754696E-14</v>
      </c>
      <c r="AW30" s="247">
        <f>IFERROR(((+'Sim_Dm_MIP(IxI)'!AW30/'MIP(IxI)_TFEVP'!AW30)-1)*100,0)</f>
        <v>8.8817841970012523E-14</v>
      </c>
      <c r="AX30" s="247">
        <f>IFERROR(((+'Sim_Dm_MIP(IxI)'!AX30/'MIP(IxI)_TFEVP'!AX30)-1)*100,0)</f>
        <v>-7.7715611723760958E-14</v>
      </c>
      <c r="AY30" s="247">
        <f>IFERROR(((+'Sim_Dm_MIP(IxI)'!AY30/'MIP(IxI)_TFEVP'!AY30)-1)*100,0)</f>
        <v>-1.8873791418627661E-13</v>
      </c>
      <c r="AZ30" s="247">
        <f>IFERROR(((+'Sim_Dm_MIP(IxI)'!AZ30/'MIP(IxI)_TFEVP'!AZ30)-1)*100,0)</f>
        <v>-3.8857805861880479E-13</v>
      </c>
      <c r="BA30" s="247">
        <f>IFERROR(((+'Sim_Dm_MIP(IxI)'!BA30/'MIP(IxI)_TFEVP'!BA30)-1)*100,0)</f>
        <v>-5.2180482157382357E-13</v>
      </c>
      <c r="BB30" s="247">
        <f>IFERROR(((+'Sim_Dm_MIP(IxI)'!BB30/'MIP(IxI)_TFEVP'!BB30)-1)*100,0)</f>
        <v>-6.4392935428259079E-13</v>
      </c>
      <c r="BC30" s="247">
        <f>IFERROR(((+'Sim_Dm_MIP(IxI)'!BC30/'MIP(IxI)_TFEVP'!BC30)-1)*100,0)</f>
        <v>-9.9920072216264089E-14</v>
      </c>
      <c r="BD30" s="247">
        <f>IFERROR(((+'Sim_Dm_MIP(IxI)'!BD30/'MIP(IxI)_TFEVP'!BD30)-1)*100,0)</f>
        <v>-4.8849813083506888E-13</v>
      </c>
      <c r="BE30" s="247">
        <f>IFERROR(((+'Sim_Dm_MIP(IxI)'!BE30/'MIP(IxI)_TFEVP'!BE30)-1)*100,0)</f>
        <v>-3.4416913763379853E-13</v>
      </c>
      <c r="BF30" s="247">
        <f>IFERROR(((+'Sim_Dm_MIP(IxI)'!BF30/'MIP(IxI)_TFEVP'!BF30)-1)*100,0)</f>
        <v>2.886579864025407E-13</v>
      </c>
      <c r="BG30" s="247">
        <f>IFERROR(((+'Sim_Dm_MIP(IxI)'!BG30/'MIP(IxI)_TFEVP'!BG30)-1)*100,0)</f>
        <v>1.5543122344752192E-13</v>
      </c>
      <c r="BH30" s="247">
        <f>IFERROR(((+'Sim_Dm_MIP(IxI)'!BH30/'MIP(IxI)_TFEVP'!BH30)-1)*100,0)</f>
        <v>2.2204460492503131E-14</v>
      </c>
      <c r="BI30" s="247">
        <f>IFERROR(((+'Sim_Dm_MIP(IxI)'!BI30/'MIP(IxI)_TFEVP'!BI30)-1)*100,0)</f>
        <v>-1.5543122344752192E-13</v>
      </c>
      <c r="BJ30" s="247">
        <f>IFERROR(((+'Sim_Dm_MIP(IxI)'!BJ30/'MIP(IxI)_TFEVP'!BJ30)-1)*100,0)</f>
        <v>2.886579864025407E-13</v>
      </c>
      <c r="BK30" s="247">
        <f>IFERROR(((+'Sim_Dm_MIP(IxI)'!BK30/'MIP(IxI)_TFEVP'!BK30)-1)*100,0)</f>
        <v>4.4408920985006262E-14</v>
      </c>
      <c r="BL30" s="247">
        <f>IFERROR(((+'Sim_Dm_MIP(IxI)'!BL30/'MIP(IxI)_TFEVP'!BL30)-1)*100,0)</f>
        <v>-5.5511151231257827E-14</v>
      </c>
      <c r="BM30" s="247">
        <f>IFERROR(((+'Sim_Dm_MIP(IxI)'!BM30/'MIP(IxI)_TFEVP'!BM30)-1)*100,0)</f>
        <v>4.4408920985006262E-14</v>
      </c>
      <c r="BN30" s="247">
        <f>IFERROR(((+'Sim_Dm_MIP(IxI)'!BN30/'MIP(IxI)_TFEVP'!BN30)-1)*100,0)</f>
        <v>-2.886579864025407E-13</v>
      </c>
      <c r="BO30" s="247">
        <f>IFERROR(((+'Sim_Dm_MIP(IxI)'!BO30/'MIP(IxI)_TFEVP'!BO30)-1)*100,0)</f>
        <v>-5.6621374255882984E-13</v>
      </c>
      <c r="BP30" s="247">
        <f>IFERROR(((+'Sim_Dm_MIP(IxI)'!BP30/'MIP(IxI)_TFEVP'!BP30)-1)*100,0)</f>
        <v>-2.2204460492503131E-14</v>
      </c>
      <c r="BQ30" s="247">
        <f>IFERROR(((+'Sim_Dm_MIP(IxI)'!BQ30/'MIP(IxI)_TFEVP'!BQ30)-1)*100,0)</f>
        <v>-3.3306690738754696E-14</v>
      </c>
      <c r="BR30" s="247">
        <f>IFERROR(((+'Sim_Dm_MIP(IxI)'!BR30/'MIP(IxI)_TFEVP'!BR30)-1)*100,0)</f>
        <v>-9.9920072216264089E-14</v>
      </c>
      <c r="BS30" s="247">
        <f>IFERROR(((+'Sim_Dm_MIP(IxI)'!BS30/'MIP(IxI)_TFEVP'!BS30)-1)*100,0)</f>
        <v>2.2204460492503131E-14</v>
      </c>
      <c r="BT30" s="247">
        <f>IFERROR(((+'Sim_Dm_MIP(IxI)'!BT30/'MIP(IxI)_TFEVP'!BT30)-1)*100,0)</f>
        <v>4.4408920985006262E-14</v>
      </c>
      <c r="BU30" s="247">
        <f>IFERROR(((+'Sim_Dm_MIP(IxI)'!BU30/'MIP(IxI)_TFEVP'!BU30)-1)*100,0)</f>
        <v>6.4392935428259079E-13</v>
      </c>
      <c r="BV30" s="247">
        <f>IFERROR(((+'Sim_Dm_MIP(IxI)'!BV30/'MIP(IxI)_TFEVP'!BV30)-1)*100,0)</f>
        <v>-9.9920072216264089E-14</v>
      </c>
      <c r="BW30" s="247">
        <f>IFERROR(((+'Sim_Dm_MIP(IxI)'!BW30/'MIP(IxI)_TFEVP'!BW30)-1)*100,0)</f>
        <v>-1.6653345369377348E-13</v>
      </c>
      <c r="BX30" s="247">
        <f>IFERROR(((+'Sim_Dm_MIP(IxI)'!BX30/'MIP(IxI)_TFEVP'!BX30)-1)*100,0)</f>
        <v>4.8849813083506888E-13</v>
      </c>
      <c r="BY30" s="247">
        <f>IFERROR(((+'Sim_Dm_MIP(IxI)'!BY30/'MIP(IxI)_TFEVP'!BY30)-1)*100,0)</f>
        <v>2.2204460492503131E-13</v>
      </c>
      <c r="BZ30" s="247">
        <f>IFERROR(((+'Sim_Dm_MIP(IxI)'!BZ30/'MIP(IxI)_TFEVP'!BZ30)-1)*100,0)</f>
        <v>-3.3306690738754696E-14</v>
      </c>
      <c r="CA30" s="265">
        <f>IFERROR(((+'Sim_Dm_MIP(IxI)'!CA30/'MIP(IxI)_TFEVP'!CA30)-1)*100,0)</f>
        <v>0</v>
      </c>
      <c r="CB30" s="256">
        <f>IFERROR(((+'Sim_Dm_MIP(IxI)'!CB30/'MIP(IxI)_TFEVP'!CB30)-1)*100,0)</f>
        <v>-1.9984014443252818E-13</v>
      </c>
      <c r="CC30" s="246">
        <f>IFERROR(((+'Sim_Dm_MIP(IxI)'!CC30/'MIP(IxI)_TFEVP'!CC30)-1)*100,0)</f>
        <v>0</v>
      </c>
      <c r="CD30" s="247">
        <f>IFERROR(((+'Sim_Dm_MIP(IxI)'!CD30/'MIP(IxI)_TFEVP'!CD30)-1)*100,0)</f>
        <v>0</v>
      </c>
      <c r="CE30" s="247">
        <f>IFERROR(((+'Sim_Dm_MIP(IxI)'!CE30/'MIP(IxI)_TFEVP'!CE30)-1)*100,0)</f>
        <v>0</v>
      </c>
      <c r="CF30" s="247">
        <f>IFERROR(((+'Sim_Dm_MIP(IxI)'!CF30/'MIP(IxI)_TFEVP'!CF30)-1)*100,0)</f>
        <v>0</v>
      </c>
      <c r="CG30" s="247">
        <f>IFERROR(((+'Sim_Dm_MIP(IxI)'!CG30/'MIP(IxI)_TFEVP'!CG30)-1)*100,0)</f>
        <v>0</v>
      </c>
      <c r="CH30" s="248">
        <f>IFERROR(((+'Sim_Dm_MIP(IxI)'!CH30/'MIP(IxI)_TFEVP'!CH30)-1)*100,0)</f>
        <v>0</v>
      </c>
      <c r="CI30" s="279">
        <f>IFERROR(((+'Sim_Dm_MIP(IxI)'!CI30/'MIP(IxI)_TFEVP'!CI30)-1)*100,0)</f>
        <v>-3.3306690738754696E-14</v>
      </c>
    </row>
    <row r="31" spans="1:87" ht="19.5" x14ac:dyDescent="0.25">
      <c r="A31" s="30"/>
      <c r="B31" s="42" t="s">
        <v>22</v>
      </c>
      <c r="C31" s="43" t="s">
        <v>133</v>
      </c>
      <c r="D31" s="246">
        <f>IFERROR(((+'Sim_Dm_MIP(IxI)'!D31/'MIP(IxI)_TFEVP'!D31)-1)*100,0)</f>
        <v>2.2204460492503131E-14</v>
      </c>
      <c r="E31" s="247">
        <f>IFERROR(((+'Sim_Dm_MIP(IxI)'!E31/'MIP(IxI)_TFEVP'!E31)-1)*100,0)</f>
        <v>1.5543122344752192E-13</v>
      </c>
      <c r="F31" s="247">
        <f>IFERROR(((+'Sim_Dm_MIP(IxI)'!F31/'MIP(IxI)_TFEVP'!F31)-1)*100,0)</f>
        <v>-2.9976021664879227E-13</v>
      </c>
      <c r="G31" s="247">
        <f>IFERROR(((+'Sim_Dm_MIP(IxI)'!G31/'MIP(IxI)_TFEVP'!G31)-1)*100,0)</f>
        <v>2.2204460492503131E-14</v>
      </c>
      <c r="H31" s="247">
        <f>IFERROR(((+'Sim_Dm_MIP(IxI)'!H31/'MIP(IxI)_TFEVP'!H31)-1)*100,0)</f>
        <v>1.3322676295501878E-13</v>
      </c>
      <c r="I31" s="247">
        <f>IFERROR(((+'Sim_Dm_MIP(IxI)'!I31/'MIP(IxI)_TFEVP'!I31)-1)*100,0)</f>
        <v>-2.886579864025407E-13</v>
      </c>
      <c r="J31" s="247">
        <f>IFERROR(((+'Sim_Dm_MIP(IxI)'!J31/'MIP(IxI)_TFEVP'!J31)-1)*100,0)</f>
        <v>-3.7747582837255322E-13</v>
      </c>
      <c r="K31" s="247">
        <f>IFERROR(((+'Sim_Dm_MIP(IxI)'!K31/'MIP(IxI)_TFEVP'!K31)-1)*100,0)</f>
        <v>-2.7755575615628914E-13</v>
      </c>
      <c r="L31" s="247">
        <f>IFERROR(((+'Sim_Dm_MIP(IxI)'!L31/'MIP(IxI)_TFEVP'!L31)-1)*100,0)</f>
        <v>1.5543122344752192E-13</v>
      </c>
      <c r="M31" s="247">
        <f>IFERROR(((+'Sim_Dm_MIP(IxI)'!M31/'MIP(IxI)_TFEVP'!M31)-1)*100,0)</f>
        <v>-3.4416913763379853E-13</v>
      </c>
      <c r="N31" s="247">
        <f>IFERROR(((+'Sim_Dm_MIP(IxI)'!N31/'MIP(IxI)_TFEVP'!N31)-1)*100,0)</f>
        <v>4.4408920985006262E-14</v>
      </c>
      <c r="O31" s="247">
        <f>IFERROR(((+'Sim_Dm_MIP(IxI)'!O31/'MIP(IxI)_TFEVP'!O31)-1)*100,0)</f>
        <v>-2.2204460492503131E-14</v>
      </c>
      <c r="P31" s="247">
        <f>IFERROR(((+'Sim_Dm_MIP(IxI)'!P31/'MIP(IxI)_TFEVP'!P31)-1)*100,0)</f>
        <v>4.4408920985006262E-14</v>
      </c>
      <c r="Q31" s="247">
        <f>IFERROR(((+'Sim_Dm_MIP(IxI)'!Q31/'MIP(IxI)_TFEVP'!Q31)-1)*100,0)</f>
        <v>-1.4432899320127035E-13</v>
      </c>
      <c r="R31" s="247">
        <f>IFERROR(((+'Sim_Dm_MIP(IxI)'!R31/'MIP(IxI)_TFEVP'!R31)-1)*100,0)</f>
        <v>-4.4408920985006262E-14</v>
      </c>
      <c r="S31" s="247">
        <f>IFERROR(((+'Sim_Dm_MIP(IxI)'!S31/'MIP(IxI)_TFEVP'!S31)-1)*100,0)</f>
        <v>4.4408920985006262E-14</v>
      </c>
      <c r="T31" s="247">
        <f>IFERROR(((+'Sim_Dm_MIP(IxI)'!T31/'MIP(IxI)_TFEVP'!T31)-1)*100,0)</f>
        <v>2.6645352591003757E-13</v>
      </c>
      <c r="U31" s="247">
        <f>IFERROR(((+'Sim_Dm_MIP(IxI)'!U31/'MIP(IxI)_TFEVP'!U31)-1)*100,0)</f>
        <v>-1.6653345369377348E-13</v>
      </c>
      <c r="V31" s="247">
        <f>IFERROR(((+'Sim_Dm_MIP(IxI)'!V31/'MIP(IxI)_TFEVP'!V31)-1)*100,0)</f>
        <v>0</v>
      </c>
      <c r="W31" s="247">
        <f>IFERROR(((+'Sim_Dm_MIP(IxI)'!W31/'MIP(IxI)_TFEVP'!W31)-1)*100,0)</f>
        <v>2.2204460492503131E-13</v>
      </c>
      <c r="X31" s="247">
        <f>IFERROR(((+'Sim_Dm_MIP(IxI)'!X31/'MIP(IxI)_TFEVP'!X31)-1)*100,0)</f>
        <v>-2.7755575615628914E-13</v>
      </c>
      <c r="Y31" s="247">
        <f>IFERROR(((+'Sim_Dm_MIP(IxI)'!Y31/'MIP(IxI)_TFEVP'!Y31)-1)*100,0)</f>
        <v>1.5543122344752192E-13</v>
      </c>
      <c r="Z31" s="247">
        <f>IFERROR(((+'Sim_Dm_MIP(IxI)'!Z31/'MIP(IxI)_TFEVP'!Z31)-1)*100,0)</f>
        <v>8.8817841970012523E-14</v>
      </c>
      <c r="AA31" s="247">
        <f>IFERROR(((+'Sim_Dm_MIP(IxI)'!AA31/'MIP(IxI)_TFEVP'!AA31)-1)*100,0)</f>
        <v>0</v>
      </c>
      <c r="AB31" s="247">
        <f>IFERROR(((+'Sim_Dm_MIP(IxI)'!AB31/'MIP(IxI)_TFEVP'!AB31)-1)*100,0)</f>
        <v>2.886579864025407E-13</v>
      </c>
      <c r="AC31" s="247">
        <f>IFERROR(((+'Sim_Dm_MIP(IxI)'!AC31/'MIP(IxI)_TFEVP'!AC31)-1)*100,0)</f>
        <v>-1.1102230246251565E-13</v>
      </c>
      <c r="AD31" s="247">
        <f>IFERROR(((+'Sim_Dm_MIP(IxI)'!AD31/'MIP(IxI)_TFEVP'!AD31)-1)*100,0)</f>
        <v>-6.6613381477509392E-14</v>
      </c>
      <c r="AE31" s="247">
        <f>IFERROR(((+'Sim_Dm_MIP(IxI)'!AE31/'MIP(IxI)_TFEVP'!AE31)-1)*100,0)</f>
        <v>-2.55351295663786E-13</v>
      </c>
      <c r="AF31" s="247">
        <f>IFERROR(((+'Sim_Dm_MIP(IxI)'!AF31/'MIP(IxI)_TFEVP'!AF31)-1)*100,0)</f>
        <v>1.7763568394002505E-13</v>
      </c>
      <c r="AG31" s="247">
        <f>IFERROR(((+'Sim_Dm_MIP(IxI)'!AG31/'MIP(IxI)_TFEVP'!AG31)-1)*100,0)</f>
        <v>4.4408920985006262E-14</v>
      </c>
      <c r="AH31" s="247">
        <f>IFERROR(((+'Sim_Dm_MIP(IxI)'!AH31/'MIP(IxI)_TFEVP'!AH31)-1)*100,0)</f>
        <v>-5.5511151231257827E-14</v>
      </c>
      <c r="AI31" s="247">
        <f>IFERROR(((+'Sim_Dm_MIP(IxI)'!AI31/'MIP(IxI)_TFEVP'!AI31)-1)*100,0)</f>
        <v>2.4424906541753444E-13</v>
      </c>
      <c r="AJ31" s="247">
        <f>IFERROR(((+'Sim_Dm_MIP(IxI)'!AJ31/'MIP(IxI)_TFEVP'!AJ31)-1)*100,0)</f>
        <v>0</v>
      </c>
      <c r="AK31" s="247">
        <f>IFERROR(((+'Sim_Dm_MIP(IxI)'!AK31/'MIP(IxI)_TFEVP'!AK31)-1)*100,0)</f>
        <v>-2.4424906541753444E-13</v>
      </c>
      <c r="AL31" s="247">
        <f>IFERROR(((+'Sim_Dm_MIP(IxI)'!AL31/'MIP(IxI)_TFEVP'!AL31)-1)*100,0)</f>
        <v>-5.2180482157382357E-13</v>
      </c>
      <c r="AM31" s="247">
        <f>IFERROR(((+'Sim_Dm_MIP(IxI)'!AM31/'MIP(IxI)_TFEVP'!AM31)-1)*100,0)</f>
        <v>3.9968028886505635E-13</v>
      </c>
      <c r="AN31" s="247">
        <f>IFERROR(((+'Sim_Dm_MIP(IxI)'!AN31/'MIP(IxI)_TFEVP'!AN31)-1)*100,0)</f>
        <v>4.8849813083506888E-13</v>
      </c>
      <c r="AO31" s="247">
        <f>IFERROR(((+'Sim_Dm_MIP(IxI)'!AO31/'MIP(IxI)_TFEVP'!AO31)-1)*100,0)</f>
        <v>-1.8873791418627661E-13</v>
      </c>
      <c r="AP31" s="247">
        <f>IFERROR(((+'Sim_Dm_MIP(IxI)'!AP31/'MIP(IxI)_TFEVP'!AP31)-1)*100,0)</f>
        <v>8.8817841970012523E-14</v>
      </c>
      <c r="AQ31" s="247">
        <f>IFERROR(((+'Sim_Dm_MIP(IxI)'!AQ31/'MIP(IxI)_TFEVP'!AQ31)-1)*100,0)</f>
        <v>-2.2204460492503131E-13</v>
      </c>
      <c r="AR31" s="247">
        <f>IFERROR(((+'Sim_Dm_MIP(IxI)'!AR31/'MIP(IxI)_TFEVP'!AR31)-1)*100,0)</f>
        <v>-1.2212453270876722E-13</v>
      </c>
      <c r="AS31" s="247">
        <f>IFERROR(((+'Sim_Dm_MIP(IxI)'!AS31/'MIP(IxI)_TFEVP'!AS31)-1)*100,0)</f>
        <v>-2.6645352591003757E-13</v>
      </c>
      <c r="AT31" s="247">
        <f>IFERROR(((+'Sim_Dm_MIP(IxI)'!AT31/'MIP(IxI)_TFEVP'!AT31)-1)*100,0)</f>
        <v>1.3322676295501878E-13</v>
      </c>
      <c r="AU31" s="247">
        <f>IFERROR(((+'Sim_Dm_MIP(IxI)'!AU31/'MIP(IxI)_TFEVP'!AU31)-1)*100,0)</f>
        <v>-1.3322676295501878E-13</v>
      </c>
      <c r="AV31" s="247">
        <f>IFERROR(((+'Sim_Dm_MIP(IxI)'!AV31/'MIP(IxI)_TFEVP'!AV31)-1)*100,0)</f>
        <v>-2.1094237467877974E-13</v>
      </c>
      <c r="AW31" s="247">
        <f>IFERROR(((+'Sim_Dm_MIP(IxI)'!AW31/'MIP(IxI)_TFEVP'!AW31)-1)*100,0)</f>
        <v>4.4408920985006262E-14</v>
      </c>
      <c r="AX31" s="247">
        <f>IFERROR(((+'Sim_Dm_MIP(IxI)'!AX31/'MIP(IxI)_TFEVP'!AX31)-1)*100,0)</f>
        <v>-3.3306690738754696E-14</v>
      </c>
      <c r="AY31" s="247">
        <f>IFERROR(((+'Sim_Dm_MIP(IxI)'!AY31/'MIP(IxI)_TFEVP'!AY31)-1)*100,0)</f>
        <v>1.5543122344752192E-13</v>
      </c>
      <c r="AZ31" s="247">
        <f>IFERROR(((+'Sim_Dm_MIP(IxI)'!AZ31/'MIP(IxI)_TFEVP'!AZ31)-1)*100,0)</f>
        <v>2.2204460492503131E-13</v>
      </c>
      <c r="BA31" s="247">
        <f>IFERROR(((+'Sim_Dm_MIP(IxI)'!BA31/'MIP(IxI)_TFEVP'!BA31)-1)*100,0)</f>
        <v>-2.1094237467877974E-13</v>
      </c>
      <c r="BB31" s="247">
        <f>IFERROR(((+'Sim_Dm_MIP(IxI)'!BB31/'MIP(IxI)_TFEVP'!BB31)-1)*100,0)</f>
        <v>-1.9984014443252818E-13</v>
      </c>
      <c r="BC31" s="247">
        <f>IFERROR(((+'Sim_Dm_MIP(IxI)'!BC31/'MIP(IxI)_TFEVP'!BC31)-1)*100,0)</f>
        <v>2.2204460492503131E-14</v>
      </c>
      <c r="BD31" s="247">
        <f>IFERROR(((+'Sim_Dm_MIP(IxI)'!BD31/'MIP(IxI)_TFEVP'!BD31)-1)*100,0)</f>
        <v>-5.9952043329758453E-13</v>
      </c>
      <c r="BE31" s="247">
        <f>IFERROR(((+'Sim_Dm_MIP(IxI)'!BE31/'MIP(IxI)_TFEVP'!BE31)-1)*100,0)</f>
        <v>-2.886579864025407E-13</v>
      </c>
      <c r="BF31" s="247">
        <f>IFERROR(((+'Sim_Dm_MIP(IxI)'!BF31/'MIP(IxI)_TFEVP'!BF31)-1)*100,0)</f>
        <v>-6.6613381477509392E-14</v>
      </c>
      <c r="BG31" s="247">
        <f>IFERROR(((+'Sim_Dm_MIP(IxI)'!BG31/'MIP(IxI)_TFEVP'!BG31)-1)*100,0)</f>
        <v>-1.6653345369377348E-13</v>
      </c>
      <c r="BH31" s="247">
        <f>IFERROR(((+'Sim_Dm_MIP(IxI)'!BH31/'MIP(IxI)_TFEVP'!BH31)-1)*100,0)</f>
        <v>-1.1102230246251565E-13</v>
      </c>
      <c r="BI31" s="247">
        <f>IFERROR(((+'Sim_Dm_MIP(IxI)'!BI31/'MIP(IxI)_TFEVP'!BI31)-1)*100,0)</f>
        <v>-2.4424906541753444E-13</v>
      </c>
      <c r="BJ31" s="247">
        <f>IFERROR(((+'Sim_Dm_MIP(IxI)'!BJ31/'MIP(IxI)_TFEVP'!BJ31)-1)*100,0)</f>
        <v>1.5543122344752192E-13</v>
      </c>
      <c r="BK31" s="247">
        <f>IFERROR(((+'Sim_Dm_MIP(IxI)'!BK31/'MIP(IxI)_TFEVP'!BK31)-1)*100,0)</f>
        <v>-3.6637359812630166E-13</v>
      </c>
      <c r="BL31" s="247">
        <f>IFERROR(((+'Sim_Dm_MIP(IxI)'!BL31/'MIP(IxI)_TFEVP'!BL31)-1)*100,0)</f>
        <v>1.7763568394002505E-13</v>
      </c>
      <c r="BM31" s="247">
        <f>IFERROR(((+'Sim_Dm_MIP(IxI)'!BM31/'MIP(IxI)_TFEVP'!BM31)-1)*100,0)</f>
        <v>2.2204460492503131E-14</v>
      </c>
      <c r="BN31" s="247">
        <f>IFERROR(((+'Sim_Dm_MIP(IxI)'!BN31/'MIP(IxI)_TFEVP'!BN31)-1)*100,0)</f>
        <v>1.1102230246251565E-13</v>
      </c>
      <c r="BO31" s="247">
        <f>IFERROR(((+'Sim_Dm_MIP(IxI)'!BO31/'MIP(IxI)_TFEVP'!BO31)-1)*100,0)</f>
        <v>-7.2164496600635175E-13</v>
      </c>
      <c r="BP31" s="247">
        <f>IFERROR(((+'Sim_Dm_MIP(IxI)'!BP31/'MIP(IxI)_TFEVP'!BP31)-1)*100,0)</f>
        <v>3.1086244689504383E-13</v>
      </c>
      <c r="BQ31" s="247">
        <f>IFERROR(((+'Sim_Dm_MIP(IxI)'!BQ31/'MIP(IxI)_TFEVP'!BQ31)-1)*100,0)</f>
        <v>0</v>
      </c>
      <c r="BR31" s="247">
        <f>IFERROR(((+'Sim_Dm_MIP(IxI)'!BR31/'MIP(IxI)_TFEVP'!BR31)-1)*100,0)</f>
        <v>-2.4424906541753444E-13</v>
      </c>
      <c r="BS31" s="247">
        <f>IFERROR(((+'Sim_Dm_MIP(IxI)'!BS31/'MIP(IxI)_TFEVP'!BS31)-1)*100,0)</f>
        <v>2.2204460492503131E-13</v>
      </c>
      <c r="BT31" s="247">
        <f>IFERROR(((+'Sim_Dm_MIP(IxI)'!BT31/'MIP(IxI)_TFEVP'!BT31)-1)*100,0)</f>
        <v>5.9952043329758453E-13</v>
      </c>
      <c r="BU31" s="247">
        <f>IFERROR(((+'Sim_Dm_MIP(IxI)'!BU31/'MIP(IxI)_TFEVP'!BU31)-1)*100,0)</f>
        <v>2.886579864025407E-13</v>
      </c>
      <c r="BV31" s="247">
        <f>IFERROR(((+'Sim_Dm_MIP(IxI)'!BV31/'MIP(IxI)_TFEVP'!BV31)-1)*100,0)</f>
        <v>-2.1094237467877974E-13</v>
      </c>
      <c r="BW31" s="247">
        <f>IFERROR(((+'Sim_Dm_MIP(IxI)'!BW31/'MIP(IxI)_TFEVP'!BW31)-1)*100,0)</f>
        <v>2.2204460492503131E-14</v>
      </c>
      <c r="BX31" s="247">
        <f>IFERROR(((+'Sim_Dm_MIP(IxI)'!BX31/'MIP(IxI)_TFEVP'!BX31)-1)*100,0)</f>
        <v>1.5543122344752192E-13</v>
      </c>
      <c r="BY31" s="247">
        <f>IFERROR(((+'Sim_Dm_MIP(IxI)'!BY31/'MIP(IxI)_TFEVP'!BY31)-1)*100,0)</f>
        <v>-1.2212453270876722E-13</v>
      </c>
      <c r="BZ31" s="247">
        <f>IFERROR(((+'Sim_Dm_MIP(IxI)'!BZ31/'MIP(IxI)_TFEVP'!BZ31)-1)*100,0)</f>
        <v>1.1102230246251565E-13</v>
      </c>
      <c r="CA31" s="265">
        <f>IFERROR(((+'Sim_Dm_MIP(IxI)'!CA31/'MIP(IxI)_TFEVP'!CA31)-1)*100,0)</f>
        <v>0</v>
      </c>
      <c r="CB31" s="256">
        <f>IFERROR(((+'Sim_Dm_MIP(IxI)'!CB31/'MIP(IxI)_TFEVP'!CB31)-1)*100,0)</f>
        <v>-3.3306690738754696E-14</v>
      </c>
      <c r="CC31" s="246">
        <f>IFERROR(((+'Sim_Dm_MIP(IxI)'!CC31/'MIP(IxI)_TFEVP'!CC31)-1)*100,0)</f>
        <v>0</v>
      </c>
      <c r="CD31" s="247">
        <f>IFERROR(((+'Sim_Dm_MIP(IxI)'!CD31/'MIP(IxI)_TFEVP'!CD31)-1)*100,0)</f>
        <v>0</v>
      </c>
      <c r="CE31" s="247">
        <f>IFERROR(((+'Sim_Dm_MIP(IxI)'!CE31/'MIP(IxI)_TFEVP'!CE31)-1)*100,0)</f>
        <v>0</v>
      </c>
      <c r="CF31" s="247">
        <f>IFERROR(((+'Sim_Dm_MIP(IxI)'!CF31/'MIP(IxI)_TFEVP'!CF31)-1)*100,0)</f>
        <v>0</v>
      </c>
      <c r="CG31" s="247">
        <f>IFERROR(((+'Sim_Dm_MIP(IxI)'!CG31/'MIP(IxI)_TFEVP'!CG31)-1)*100,0)</f>
        <v>0</v>
      </c>
      <c r="CH31" s="248">
        <f>IFERROR(((+'Sim_Dm_MIP(IxI)'!CH31/'MIP(IxI)_TFEVP'!CH31)-1)*100,0)</f>
        <v>0</v>
      </c>
      <c r="CI31" s="279">
        <f>IFERROR(((+'Sim_Dm_MIP(IxI)'!CI31/'MIP(IxI)_TFEVP'!CI31)-1)*100,0)</f>
        <v>2.2204460492503131E-14</v>
      </c>
    </row>
    <row r="32" spans="1:87" ht="19.5" x14ac:dyDescent="0.25">
      <c r="A32" s="30"/>
      <c r="B32" s="42" t="s">
        <v>23</v>
      </c>
      <c r="C32" s="43" t="s">
        <v>134</v>
      </c>
      <c r="D32" s="246">
        <f>IFERROR(((+'Sim_Dm_MIP(IxI)'!D32/'MIP(IxI)_TFEVP'!D32)-1)*100,0)</f>
        <v>-6.6613381477509392E-14</v>
      </c>
      <c r="E32" s="247">
        <f>IFERROR(((+'Sim_Dm_MIP(IxI)'!E32/'MIP(IxI)_TFEVP'!E32)-1)*100,0)</f>
        <v>-1.3322676295501878E-13</v>
      </c>
      <c r="F32" s="247">
        <f>IFERROR(((+'Sim_Dm_MIP(IxI)'!F32/'MIP(IxI)_TFEVP'!F32)-1)*100,0)</f>
        <v>2.886579864025407E-13</v>
      </c>
      <c r="G32" s="247">
        <f>IFERROR(((+'Sim_Dm_MIP(IxI)'!G32/'MIP(IxI)_TFEVP'!G32)-1)*100,0)</f>
        <v>1.1102230246251565E-13</v>
      </c>
      <c r="H32" s="247">
        <f>IFERROR(((+'Sim_Dm_MIP(IxI)'!H32/'MIP(IxI)_TFEVP'!H32)-1)*100,0)</f>
        <v>3.1086244689504383E-13</v>
      </c>
      <c r="I32" s="247">
        <f>IFERROR(((+'Sim_Dm_MIP(IxI)'!I32/'MIP(IxI)_TFEVP'!I32)-1)*100,0)</f>
        <v>-2.6645352591003757E-13</v>
      </c>
      <c r="J32" s="247">
        <f>IFERROR(((+'Sim_Dm_MIP(IxI)'!J32/'MIP(IxI)_TFEVP'!J32)-1)*100,0)</f>
        <v>-6.6613381477509392E-14</v>
      </c>
      <c r="K32" s="247">
        <f>IFERROR(((+'Sim_Dm_MIP(IxI)'!K32/'MIP(IxI)_TFEVP'!K32)-1)*100,0)</f>
        <v>-3.6637359812630166E-13</v>
      </c>
      <c r="L32" s="247">
        <f>IFERROR(((+'Sim_Dm_MIP(IxI)'!L32/'MIP(IxI)_TFEVP'!L32)-1)*100,0)</f>
        <v>2.2204460492503131E-14</v>
      </c>
      <c r="M32" s="247">
        <f>IFERROR(((+'Sim_Dm_MIP(IxI)'!M32/'MIP(IxI)_TFEVP'!M32)-1)*100,0)</f>
        <v>-7.7715611723760958E-14</v>
      </c>
      <c r="N32" s="247">
        <f>IFERROR(((+'Sim_Dm_MIP(IxI)'!N32/'MIP(IxI)_TFEVP'!N32)-1)*100,0)</f>
        <v>6.6613381477509392E-13</v>
      </c>
      <c r="O32" s="247">
        <f>IFERROR(((+'Sim_Dm_MIP(IxI)'!O32/'MIP(IxI)_TFEVP'!O32)-1)*100,0)</f>
        <v>4.4408920985006262E-14</v>
      </c>
      <c r="P32" s="247">
        <f>IFERROR(((+'Sim_Dm_MIP(IxI)'!P32/'MIP(IxI)_TFEVP'!P32)-1)*100,0)</f>
        <v>4.2188474935755949E-13</v>
      </c>
      <c r="Q32" s="247">
        <f>IFERROR(((+'Sim_Dm_MIP(IxI)'!Q32/'MIP(IxI)_TFEVP'!Q32)-1)*100,0)</f>
        <v>-1.2212453270876722E-13</v>
      </c>
      <c r="R32" s="247">
        <f>IFERROR(((+'Sim_Dm_MIP(IxI)'!R32/'MIP(IxI)_TFEVP'!R32)-1)*100,0)</f>
        <v>2.886579864025407E-13</v>
      </c>
      <c r="S32" s="247">
        <f>IFERROR(((+'Sim_Dm_MIP(IxI)'!S32/'MIP(IxI)_TFEVP'!S32)-1)*100,0)</f>
        <v>4.4408920985006262E-14</v>
      </c>
      <c r="T32" s="247">
        <f>IFERROR(((+'Sim_Dm_MIP(IxI)'!T32/'MIP(IxI)_TFEVP'!T32)-1)*100,0)</f>
        <v>2.6645352591003757E-13</v>
      </c>
      <c r="U32" s="247">
        <f>IFERROR(((+'Sim_Dm_MIP(IxI)'!U32/'MIP(IxI)_TFEVP'!U32)-1)*100,0)</f>
        <v>-2.6645352591003757E-13</v>
      </c>
      <c r="V32" s="247">
        <f>IFERROR(((+'Sim_Dm_MIP(IxI)'!V32/'MIP(IxI)_TFEVP'!V32)-1)*100,0)</f>
        <v>-1.6653345369377348E-13</v>
      </c>
      <c r="W32" s="247">
        <f>IFERROR(((+'Sim_Dm_MIP(IxI)'!W32/'MIP(IxI)_TFEVP'!W32)-1)*100,0)</f>
        <v>4.4408920985006262E-14</v>
      </c>
      <c r="X32" s="247">
        <f>IFERROR(((+'Sim_Dm_MIP(IxI)'!X32/'MIP(IxI)_TFEVP'!X32)-1)*100,0)</f>
        <v>-3.4416913763379853E-13</v>
      </c>
      <c r="Y32" s="247">
        <f>IFERROR(((+'Sim_Dm_MIP(IxI)'!Y32/'MIP(IxI)_TFEVP'!Y32)-1)*100,0)</f>
        <v>1.5543122344752192E-13</v>
      </c>
      <c r="Z32" s="247">
        <f>IFERROR(((+'Sim_Dm_MIP(IxI)'!Z32/'MIP(IxI)_TFEVP'!Z32)-1)*100,0)</f>
        <v>-2.3314683517128287E-13</v>
      </c>
      <c r="AA32" s="247">
        <f>IFERROR(((+'Sim_Dm_MIP(IxI)'!AA32/'MIP(IxI)_TFEVP'!AA32)-1)*100,0)</f>
        <v>3.1086244689504383E-13</v>
      </c>
      <c r="AB32" s="247">
        <f>IFERROR(((+'Sim_Dm_MIP(IxI)'!AB32/'MIP(IxI)_TFEVP'!AB32)-1)*100,0)</f>
        <v>-1.5543122344752192E-13</v>
      </c>
      <c r="AC32" s="247">
        <f>IFERROR(((+'Sim_Dm_MIP(IxI)'!AC32/'MIP(IxI)_TFEVP'!AC32)-1)*100,0)</f>
        <v>-5.3290705182007514E-13</v>
      </c>
      <c r="AD32" s="247">
        <f>IFERROR(((+'Sim_Dm_MIP(IxI)'!AD32/'MIP(IxI)_TFEVP'!AD32)-1)*100,0)</f>
        <v>-1.1102230246251565E-14</v>
      </c>
      <c r="AE32" s="247">
        <f>IFERROR(((+'Sim_Dm_MIP(IxI)'!AE32/'MIP(IxI)_TFEVP'!AE32)-1)*100,0)</f>
        <v>-7.7715611723760958E-14</v>
      </c>
      <c r="AF32" s="247">
        <f>IFERROR(((+'Sim_Dm_MIP(IxI)'!AF32/'MIP(IxI)_TFEVP'!AF32)-1)*100,0)</f>
        <v>1.7763568394002505E-13</v>
      </c>
      <c r="AG32" s="247">
        <f>IFERROR(((+'Sim_Dm_MIP(IxI)'!AG32/'MIP(IxI)_TFEVP'!AG32)-1)*100,0)</f>
        <v>-3.3306690738754696E-14</v>
      </c>
      <c r="AH32" s="247">
        <f>IFERROR(((+'Sim_Dm_MIP(IxI)'!AH32/'MIP(IxI)_TFEVP'!AH32)-1)*100,0)</f>
        <v>3.5527136788005009E-13</v>
      </c>
      <c r="AI32" s="247">
        <f>IFERROR(((+'Sim_Dm_MIP(IxI)'!AI32/'MIP(IxI)_TFEVP'!AI32)-1)*100,0)</f>
        <v>4.4408920985006262E-14</v>
      </c>
      <c r="AJ32" s="247">
        <f>IFERROR(((+'Sim_Dm_MIP(IxI)'!AJ32/'MIP(IxI)_TFEVP'!AJ32)-1)*100,0)</f>
        <v>0</v>
      </c>
      <c r="AK32" s="247">
        <f>IFERROR(((+'Sim_Dm_MIP(IxI)'!AK32/'MIP(IxI)_TFEVP'!AK32)-1)*100,0)</f>
        <v>-6.9944050551384862E-13</v>
      </c>
      <c r="AL32" s="247">
        <f>IFERROR(((+'Sim_Dm_MIP(IxI)'!AL32/'MIP(IxI)_TFEVP'!AL32)-1)*100,0)</f>
        <v>-1.2212453270876722E-13</v>
      </c>
      <c r="AM32" s="247">
        <f>IFERROR(((+'Sim_Dm_MIP(IxI)'!AM32/'MIP(IxI)_TFEVP'!AM32)-1)*100,0)</f>
        <v>4.2188474935755949E-13</v>
      </c>
      <c r="AN32" s="247">
        <f>IFERROR(((+'Sim_Dm_MIP(IxI)'!AN32/'MIP(IxI)_TFEVP'!AN32)-1)*100,0)</f>
        <v>4.4408920985006262E-14</v>
      </c>
      <c r="AO32" s="247">
        <f>IFERROR(((+'Sim_Dm_MIP(IxI)'!AO32/'MIP(IxI)_TFEVP'!AO32)-1)*100,0)</f>
        <v>-4.4408920985006262E-14</v>
      </c>
      <c r="AP32" s="247">
        <f>IFERROR(((+'Sim_Dm_MIP(IxI)'!AP32/'MIP(IxI)_TFEVP'!AP32)-1)*100,0)</f>
        <v>1.5543122344752192E-13</v>
      </c>
      <c r="AQ32" s="247">
        <f>IFERROR(((+'Sim_Dm_MIP(IxI)'!AQ32/'MIP(IxI)_TFEVP'!AQ32)-1)*100,0)</f>
        <v>-2.2204460492503131E-13</v>
      </c>
      <c r="AR32" s="247">
        <f>IFERROR(((+'Sim_Dm_MIP(IxI)'!AR32/'MIP(IxI)_TFEVP'!AR32)-1)*100,0)</f>
        <v>-2.9976021664879227E-13</v>
      </c>
      <c r="AS32" s="247">
        <f>IFERROR(((+'Sim_Dm_MIP(IxI)'!AS32/'MIP(IxI)_TFEVP'!AS32)-1)*100,0)</f>
        <v>1.7763568394002505E-13</v>
      </c>
      <c r="AT32" s="247">
        <f>IFERROR(((+'Sim_Dm_MIP(IxI)'!AT32/'MIP(IxI)_TFEVP'!AT32)-1)*100,0)</f>
        <v>-4.4408920985006262E-14</v>
      </c>
      <c r="AU32" s="247">
        <f>IFERROR(((+'Sim_Dm_MIP(IxI)'!AU32/'MIP(IxI)_TFEVP'!AU32)-1)*100,0)</f>
        <v>-1.1102230246251565E-13</v>
      </c>
      <c r="AV32" s="247">
        <f>IFERROR(((+'Sim_Dm_MIP(IxI)'!AV32/'MIP(IxI)_TFEVP'!AV32)-1)*100,0)</f>
        <v>1.9984014443252818E-13</v>
      </c>
      <c r="AW32" s="247">
        <f>IFERROR(((+'Sim_Dm_MIP(IxI)'!AW32/'MIP(IxI)_TFEVP'!AW32)-1)*100,0)</f>
        <v>3.7747582837255322E-13</v>
      </c>
      <c r="AX32" s="247">
        <f>IFERROR(((+'Sim_Dm_MIP(IxI)'!AX32/'MIP(IxI)_TFEVP'!AX32)-1)*100,0)</f>
        <v>-2.886579864025407E-13</v>
      </c>
      <c r="AY32" s="247">
        <f>IFERROR(((+'Sim_Dm_MIP(IxI)'!AY32/'MIP(IxI)_TFEVP'!AY32)-1)*100,0)</f>
        <v>3.7747582837255322E-13</v>
      </c>
      <c r="AZ32" s="247">
        <f>IFERROR(((+'Sim_Dm_MIP(IxI)'!AZ32/'MIP(IxI)_TFEVP'!AZ32)-1)*100,0)</f>
        <v>-1.1102230246251565E-14</v>
      </c>
      <c r="BA32" s="247">
        <f>IFERROR(((+'Sim_Dm_MIP(IxI)'!BA32/'MIP(IxI)_TFEVP'!BA32)-1)*100,0)</f>
        <v>-3.4416913763379853E-13</v>
      </c>
      <c r="BB32" s="247">
        <f>IFERROR(((+'Sim_Dm_MIP(IxI)'!BB32/'MIP(IxI)_TFEVP'!BB32)-1)*100,0)</f>
        <v>4.4408920985006262E-14</v>
      </c>
      <c r="BC32" s="247">
        <f>IFERROR(((+'Sim_Dm_MIP(IxI)'!BC32/'MIP(IxI)_TFEVP'!BC32)-1)*100,0)</f>
        <v>8.8817841970012523E-14</v>
      </c>
      <c r="BD32" s="247">
        <f>IFERROR(((+'Sim_Dm_MIP(IxI)'!BD32/'MIP(IxI)_TFEVP'!BD32)-1)*100,0)</f>
        <v>-3.6637359812630166E-13</v>
      </c>
      <c r="BE32" s="247">
        <f>IFERROR(((+'Sim_Dm_MIP(IxI)'!BE32/'MIP(IxI)_TFEVP'!BE32)-1)*100,0)</f>
        <v>-4.2188474935755949E-13</v>
      </c>
      <c r="BF32" s="247">
        <f>IFERROR(((+'Sim_Dm_MIP(IxI)'!BF32/'MIP(IxI)_TFEVP'!BF32)-1)*100,0)</f>
        <v>2.886579864025407E-13</v>
      </c>
      <c r="BG32" s="247">
        <f>IFERROR(((+'Sim_Dm_MIP(IxI)'!BG32/'MIP(IxI)_TFEVP'!BG32)-1)*100,0)</f>
        <v>-1.4432899320127035E-13</v>
      </c>
      <c r="BH32" s="247">
        <f>IFERROR(((+'Sim_Dm_MIP(IxI)'!BH32/'MIP(IxI)_TFEVP'!BH32)-1)*100,0)</f>
        <v>-2.7755575615628914E-13</v>
      </c>
      <c r="BI32" s="247">
        <f>IFERROR(((+'Sim_Dm_MIP(IxI)'!BI32/'MIP(IxI)_TFEVP'!BI32)-1)*100,0)</f>
        <v>-1.3322676295501878E-13</v>
      </c>
      <c r="BJ32" s="247">
        <f>IFERROR(((+'Sim_Dm_MIP(IxI)'!BJ32/'MIP(IxI)_TFEVP'!BJ32)-1)*100,0)</f>
        <v>-2.2204460492503131E-13</v>
      </c>
      <c r="BK32" s="247">
        <f>IFERROR(((+'Sim_Dm_MIP(IxI)'!BK32/'MIP(IxI)_TFEVP'!BK32)-1)*100,0)</f>
        <v>-1.7763568394002505E-13</v>
      </c>
      <c r="BL32" s="247">
        <f>IFERROR(((+'Sim_Dm_MIP(IxI)'!BL32/'MIP(IxI)_TFEVP'!BL32)-1)*100,0)</f>
        <v>-3.8857805861880479E-13</v>
      </c>
      <c r="BM32" s="247">
        <f>IFERROR(((+'Sim_Dm_MIP(IxI)'!BM32/'MIP(IxI)_TFEVP'!BM32)-1)*100,0)</f>
        <v>2.2204460492503131E-13</v>
      </c>
      <c r="BN32" s="247">
        <f>IFERROR(((+'Sim_Dm_MIP(IxI)'!BN32/'MIP(IxI)_TFEVP'!BN32)-1)*100,0)</f>
        <v>-3.3306690738754696E-14</v>
      </c>
      <c r="BO32" s="247">
        <f>IFERROR(((+'Sim_Dm_MIP(IxI)'!BO32/'MIP(IxI)_TFEVP'!BO32)-1)*100,0)</f>
        <v>-2.3314683517128287E-13</v>
      </c>
      <c r="BP32" s="247">
        <f>IFERROR(((+'Sim_Dm_MIP(IxI)'!BP32/'MIP(IxI)_TFEVP'!BP32)-1)*100,0)</f>
        <v>-1.1102230246251565E-14</v>
      </c>
      <c r="BQ32" s="247">
        <f>IFERROR(((+'Sim_Dm_MIP(IxI)'!BQ32/'MIP(IxI)_TFEVP'!BQ32)-1)*100,0)</f>
        <v>1.9984014443252818E-13</v>
      </c>
      <c r="BR32" s="247">
        <f>IFERROR(((+'Sim_Dm_MIP(IxI)'!BR32/'MIP(IxI)_TFEVP'!BR32)-1)*100,0)</f>
        <v>0</v>
      </c>
      <c r="BS32" s="247">
        <f>IFERROR(((+'Sim_Dm_MIP(IxI)'!BS32/'MIP(IxI)_TFEVP'!BS32)-1)*100,0)</f>
        <v>1.1102230246251565E-13</v>
      </c>
      <c r="BT32" s="247">
        <f>IFERROR(((+'Sim_Dm_MIP(IxI)'!BT32/'MIP(IxI)_TFEVP'!BT32)-1)*100,0)</f>
        <v>1.5543122344752192E-13</v>
      </c>
      <c r="BU32" s="247">
        <f>IFERROR(((+'Sim_Dm_MIP(IxI)'!BU32/'MIP(IxI)_TFEVP'!BU32)-1)*100,0)</f>
        <v>1.3322676295501878E-13</v>
      </c>
      <c r="BV32" s="247">
        <f>IFERROR(((+'Sim_Dm_MIP(IxI)'!BV32/'MIP(IxI)_TFEVP'!BV32)-1)*100,0)</f>
        <v>-8.8817841970012523E-14</v>
      </c>
      <c r="BW32" s="247">
        <f>IFERROR(((+'Sim_Dm_MIP(IxI)'!BW32/'MIP(IxI)_TFEVP'!BW32)-1)*100,0)</f>
        <v>-1.3322676295501878E-13</v>
      </c>
      <c r="BX32" s="247">
        <f>IFERROR(((+'Sim_Dm_MIP(IxI)'!BX32/'MIP(IxI)_TFEVP'!BX32)-1)*100,0)</f>
        <v>1.5543122344752192E-13</v>
      </c>
      <c r="BY32" s="247">
        <f>IFERROR(((+'Sim_Dm_MIP(IxI)'!BY32/'MIP(IxI)_TFEVP'!BY32)-1)*100,0)</f>
        <v>-4.4408920985006262E-14</v>
      </c>
      <c r="BZ32" s="247">
        <f>IFERROR(((+'Sim_Dm_MIP(IxI)'!BZ32/'MIP(IxI)_TFEVP'!BZ32)-1)*100,0)</f>
        <v>-2.2204460492503131E-13</v>
      </c>
      <c r="CA32" s="265">
        <f>IFERROR(((+'Sim_Dm_MIP(IxI)'!CA32/'MIP(IxI)_TFEVP'!CA32)-1)*100,0)</f>
        <v>0</v>
      </c>
      <c r="CB32" s="256">
        <f>IFERROR(((+'Sim_Dm_MIP(IxI)'!CB32/'MIP(IxI)_TFEVP'!CB32)-1)*100,0)</f>
        <v>-6.6613381477509392E-14</v>
      </c>
      <c r="CC32" s="246">
        <f>IFERROR(((+'Sim_Dm_MIP(IxI)'!CC32/'MIP(IxI)_TFEVP'!CC32)-1)*100,0)</f>
        <v>0</v>
      </c>
      <c r="CD32" s="247">
        <f>IFERROR(((+'Sim_Dm_MIP(IxI)'!CD32/'MIP(IxI)_TFEVP'!CD32)-1)*100,0)</f>
        <v>0</v>
      </c>
      <c r="CE32" s="247">
        <f>IFERROR(((+'Sim_Dm_MIP(IxI)'!CE32/'MIP(IxI)_TFEVP'!CE32)-1)*100,0)</f>
        <v>0</v>
      </c>
      <c r="CF32" s="247">
        <f>IFERROR(((+'Sim_Dm_MIP(IxI)'!CF32/'MIP(IxI)_TFEVP'!CF32)-1)*100,0)</f>
        <v>0</v>
      </c>
      <c r="CG32" s="247">
        <f>IFERROR(((+'Sim_Dm_MIP(IxI)'!CG32/'MIP(IxI)_TFEVP'!CG32)-1)*100,0)</f>
        <v>0</v>
      </c>
      <c r="CH32" s="248">
        <f>IFERROR(((+'Sim_Dm_MIP(IxI)'!CH32/'MIP(IxI)_TFEVP'!CH32)-1)*100,0)</f>
        <v>0</v>
      </c>
      <c r="CI32" s="279">
        <f>IFERROR(((+'Sim_Dm_MIP(IxI)'!CI32/'MIP(IxI)_TFEVP'!CI32)-1)*100,0)</f>
        <v>-3.3306690738754696E-14</v>
      </c>
    </row>
    <row r="33" spans="1:87" ht="19.5" x14ac:dyDescent="0.25">
      <c r="A33" s="30"/>
      <c r="B33" s="42" t="s">
        <v>24</v>
      </c>
      <c r="C33" s="43" t="s">
        <v>135</v>
      </c>
      <c r="D33" s="246">
        <f>IFERROR(((+'Sim_Dm_MIP(IxI)'!D33/'MIP(IxI)_TFEVP'!D33)-1)*100,0)</f>
        <v>-6.6613381477509392E-14</v>
      </c>
      <c r="E33" s="247">
        <f>IFERROR(((+'Sim_Dm_MIP(IxI)'!E33/'MIP(IxI)_TFEVP'!E33)-1)*100,0)</f>
        <v>8.8817841970012523E-14</v>
      </c>
      <c r="F33" s="247">
        <f>IFERROR(((+'Sim_Dm_MIP(IxI)'!F33/'MIP(IxI)_TFEVP'!F33)-1)*100,0)</f>
        <v>4.6629367034256575E-13</v>
      </c>
      <c r="G33" s="247">
        <f>IFERROR(((+'Sim_Dm_MIP(IxI)'!G33/'MIP(IxI)_TFEVP'!G33)-1)*100,0)</f>
        <v>-3.219646771412954E-13</v>
      </c>
      <c r="H33" s="247">
        <f>IFERROR(((+'Sim_Dm_MIP(IxI)'!H33/'MIP(IxI)_TFEVP'!H33)-1)*100,0)</f>
        <v>-1.1102230246251565E-13</v>
      </c>
      <c r="I33" s="247">
        <f>IFERROR(((+'Sim_Dm_MIP(IxI)'!I33/'MIP(IxI)_TFEVP'!I33)-1)*100,0)</f>
        <v>-5.6621374255882984E-13</v>
      </c>
      <c r="J33" s="247">
        <f>IFERROR(((+'Sim_Dm_MIP(IxI)'!J33/'MIP(IxI)_TFEVP'!J33)-1)*100,0)</f>
        <v>3.7747582837255322E-13</v>
      </c>
      <c r="K33" s="247">
        <f>IFERROR(((+'Sim_Dm_MIP(IxI)'!K33/'MIP(IxI)_TFEVP'!K33)-1)*100,0)</f>
        <v>-1.1102230246251565E-13</v>
      </c>
      <c r="L33" s="247">
        <f>IFERROR(((+'Sim_Dm_MIP(IxI)'!L33/'MIP(IxI)_TFEVP'!L33)-1)*100,0)</f>
        <v>5.3290705182007514E-13</v>
      </c>
      <c r="M33" s="247">
        <f>IFERROR(((+'Sim_Dm_MIP(IxI)'!M33/'MIP(IxI)_TFEVP'!M33)-1)*100,0)</f>
        <v>-2.2204460492503131E-13</v>
      </c>
      <c r="N33" s="247">
        <f>IFERROR(((+'Sim_Dm_MIP(IxI)'!N33/'MIP(IxI)_TFEVP'!N33)-1)*100,0)</f>
        <v>2.2204460492503131E-13</v>
      </c>
      <c r="O33" s="247">
        <f>IFERROR(((+'Sim_Dm_MIP(IxI)'!O33/'MIP(IxI)_TFEVP'!O33)-1)*100,0)</f>
        <v>1.1102230246251565E-13</v>
      </c>
      <c r="P33" s="247">
        <f>IFERROR(((+'Sim_Dm_MIP(IxI)'!P33/'MIP(IxI)_TFEVP'!P33)-1)*100,0)</f>
        <v>8.8817841970012523E-14</v>
      </c>
      <c r="Q33" s="247">
        <f>IFERROR(((+'Sim_Dm_MIP(IxI)'!Q33/'MIP(IxI)_TFEVP'!Q33)-1)*100,0)</f>
        <v>-9.9920072216264089E-14</v>
      </c>
      <c r="R33" s="247">
        <f>IFERROR(((+'Sim_Dm_MIP(IxI)'!R33/'MIP(IxI)_TFEVP'!R33)-1)*100,0)</f>
        <v>3.3306690738754696E-13</v>
      </c>
      <c r="S33" s="247">
        <f>IFERROR(((+'Sim_Dm_MIP(IxI)'!S33/'MIP(IxI)_TFEVP'!S33)-1)*100,0)</f>
        <v>2.6645352591003757E-13</v>
      </c>
      <c r="T33" s="247">
        <f>IFERROR(((+'Sim_Dm_MIP(IxI)'!T33/'MIP(IxI)_TFEVP'!T33)-1)*100,0)</f>
        <v>1.7763568394002505E-13</v>
      </c>
      <c r="U33" s="247">
        <f>IFERROR(((+'Sim_Dm_MIP(IxI)'!U33/'MIP(IxI)_TFEVP'!U33)-1)*100,0)</f>
        <v>4.4408920985006262E-14</v>
      </c>
      <c r="V33" s="247">
        <f>IFERROR(((+'Sim_Dm_MIP(IxI)'!V33/'MIP(IxI)_TFEVP'!V33)-1)*100,0)</f>
        <v>-3.4416913763379853E-13</v>
      </c>
      <c r="W33" s="247">
        <f>IFERROR(((+'Sim_Dm_MIP(IxI)'!W33/'MIP(IxI)_TFEVP'!W33)-1)*100,0)</f>
        <v>6.6613381477509392E-14</v>
      </c>
      <c r="X33" s="247">
        <f>IFERROR(((+'Sim_Dm_MIP(IxI)'!X33/'MIP(IxI)_TFEVP'!X33)-1)*100,0)</f>
        <v>-2.9976021664879227E-13</v>
      </c>
      <c r="Y33" s="247">
        <f>IFERROR(((+'Sim_Dm_MIP(IxI)'!Y33/'MIP(IxI)_TFEVP'!Y33)-1)*100,0)</f>
        <v>1.1102230246251565E-13</v>
      </c>
      <c r="Z33" s="247">
        <f>IFERROR(((+'Sim_Dm_MIP(IxI)'!Z33/'MIP(IxI)_TFEVP'!Z33)-1)*100,0)</f>
        <v>-1.2212453270876722E-13</v>
      </c>
      <c r="AA33" s="247">
        <f>IFERROR(((+'Sim_Dm_MIP(IxI)'!AA33/'MIP(IxI)_TFEVP'!AA33)-1)*100,0)</f>
        <v>-1.4432899320127035E-13</v>
      </c>
      <c r="AB33" s="247">
        <f>IFERROR(((+'Sim_Dm_MIP(IxI)'!AB33/'MIP(IxI)_TFEVP'!AB33)-1)*100,0)</f>
        <v>-1.8873791418627661E-13</v>
      </c>
      <c r="AC33" s="247">
        <f>IFERROR(((+'Sim_Dm_MIP(IxI)'!AC33/'MIP(IxI)_TFEVP'!AC33)-1)*100,0)</f>
        <v>-4.9960036108132044E-13</v>
      </c>
      <c r="AD33" s="247">
        <f>IFERROR(((+'Sim_Dm_MIP(IxI)'!AD33/'MIP(IxI)_TFEVP'!AD33)-1)*100,0)</f>
        <v>1.9984014443252818E-13</v>
      </c>
      <c r="AE33" s="247">
        <f>IFERROR(((+'Sim_Dm_MIP(IxI)'!AE33/'MIP(IxI)_TFEVP'!AE33)-1)*100,0)</f>
        <v>-2.2204460492503131E-13</v>
      </c>
      <c r="AF33" s="247">
        <f>IFERROR(((+'Sim_Dm_MIP(IxI)'!AF33/'MIP(IxI)_TFEVP'!AF33)-1)*100,0)</f>
        <v>6.6613381477509392E-13</v>
      </c>
      <c r="AG33" s="247">
        <f>IFERROR(((+'Sim_Dm_MIP(IxI)'!AG33/'MIP(IxI)_TFEVP'!AG33)-1)*100,0)</f>
        <v>-5.5511151231257827E-14</v>
      </c>
      <c r="AH33" s="247">
        <f>IFERROR(((+'Sim_Dm_MIP(IxI)'!AH33/'MIP(IxI)_TFEVP'!AH33)-1)*100,0)</f>
        <v>6.2172489379008766E-13</v>
      </c>
      <c r="AI33" s="247">
        <f>IFERROR(((+'Sim_Dm_MIP(IxI)'!AI33/'MIP(IxI)_TFEVP'!AI33)-1)*100,0)</f>
        <v>-1.8873791418627661E-13</v>
      </c>
      <c r="AJ33" s="247">
        <f>IFERROR(((+'Sim_Dm_MIP(IxI)'!AJ33/'MIP(IxI)_TFEVP'!AJ33)-1)*100,0)</f>
        <v>0</v>
      </c>
      <c r="AK33" s="247">
        <f>IFERROR(((+'Sim_Dm_MIP(IxI)'!AK33/'MIP(IxI)_TFEVP'!AK33)-1)*100,0)</f>
        <v>-3.8857805861880479E-13</v>
      </c>
      <c r="AL33" s="247">
        <f>IFERROR(((+'Sim_Dm_MIP(IxI)'!AL33/'MIP(IxI)_TFEVP'!AL33)-1)*100,0)</f>
        <v>-1.7763568394002505E-13</v>
      </c>
      <c r="AM33" s="247">
        <f>IFERROR(((+'Sim_Dm_MIP(IxI)'!AM33/'MIP(IxI)_TFEVP'!AM33)-1)*100,0)</f>
        <v>3.7747582837255322E-13</v>
      </c>
      <c r="AN33" s="247">
        <f>IFERROR(((+'Sim_Dm_MIP(IxI)'!AN33/'MIP(IxI)_TFEVP'!AN33)-1)*100,0)</f>
        <v>2.6645352591003757E-13</v>
      </c>
      <c r="AO33" s="247">
        <f>IFERROR(((+'Sim_Dm_MIP(IxI)'!AO33/'MIP(IxI)_TFEVP'!AO33)-1)*100,0)</f>
        <v>-2.3314683517128287E-13</v>
      </c>
      <c r="AP33" s="247">
        <f>IFERROR(((+'Sim_Dm_MIP(IxI)'!AP33/'MIP(IxI)_TFEVP'!AP33)-1)*100,0)</f>
        <v>0</v>
      </c>
      <c r="AQ33" s="247">
        <f>IFERROR(((+'Sim_Dm_MIP(IxI)'!AQ33/'MIP(IxI)_TFEVP'!AQ33)-1)*100,0)</f>
        <v>-4.3298697960381105E-13</v>
      </c>
      <c r="AR33" s="247">
        <f>IFERROR(((+'Sim_Dm_MIP(IxI)'!AR33/'MIP(IxI)_TFEVP'!AR33)-1)*100,0)</f>
        <v>3.1086244689504383E-13</v>
      </c>
      <c r="AS33" s="247">
        <f>IFERROR(((+'Sim_Dm_MIP(IxI)'!AS33/'MIP(IxI)_TFEVP'!AS33)-1)*100,0)</f>
        <v>8.8817841970012523E-14</v>
      </c>
      <c r="AT33" s="247">
        <f>IFERROR(((+'Sim_Dm_MIP(IxI)'!AT33/'MIP(IxI)_TFEVP'!AT33)-1)*100,0)</f>
        <v>3.1086244689504383E-13</v>
      </c>
      <c r="AU33" s="247">
        <f>IFERROR(((+'Sim_Dm_MIP(IxI)'!AU33/'MIP(IxI)_TFEVP'!AU33)-1)*100,0)</f>
        <v>-5.2180482157382357E-13</v>
      </c>
      <c r="AV33" s="247">
        <f>IFERROR(((+'Sim_Dm_MIP(IxI)'!AV33/'MIP(IxI)_TFEVP'!AV33)-1)*100,0)</f>
        <v>-4.4408920985006262E-14</v>
      </c>
      <c r="AW33" s="247">
        <f>IFERROR(((+'Sim_Dm_MIP(IxI)'!AW33/'MIP(IxI)_TFEVP'!AW33)-1)*100,0)</f>
        <v>3.5527136788005009E-13</v>
      </c>
      <c r="AX33" s="247">
        <f>IFERROR(((+'Sim_Dm_MIP(IxI)'!AX33/'MIP(IxI)_TFEVP'!AX33)-1)*100,0)</f>
        <v>-4.2188474935755949E-13</v>
      </c>
      <c r="AY33" s="247">
        <f>IFERROR(((+'Sim_Dm_MIP(IxI)'!AY33/'MIP(IxI)_TFEVP'!AY33)-1)*100,0)</f>
        <v>8.8817841970012523E-14</v>
      </c>
      <c r="AZ33" s="247">
        <f>IFERROR(((+'Sim_Dm_MIP(IxI)'!AZ33/'MIP(IxI)_TFEVP'!AZ33)-1)*100,0)</f>
        <v>-2.3314683517128287E-13</v>
      </c>
      <c r="BA33" s="247">
        <f>IFERROR(((+'Sim_Dm_MIP(IxI)'!BA33/'MIP(IxI)_TFEVP'!BA33)-1)*100,0)</f>
        <v>-2.3314683517128287E-13</v>
      </c>
      <c r="BB33" s="247">
        <f>IFERROR(((+'Sim_Dm_MIP(IxI)'!BB33/'MIP(IxI)_TFEVP'!BB33)-1)*100,0)</f>
        <v>-3.4416913763379853E-13</v>
      </c>
      <c r="BC33" s="247">
        <f>IFERROR(((+'Sim_Dm_MIP(IxI)'!BC33/'MIP(IxI)_TFEVP'!BC33)-1)*100,0)</f>
        <v>3.9968028886505635E-13</v>
      </c>
      <c r="BD33" s="247">
        <f>IFERROR(((+'Sim_Dm_MIP(IxI)'!BD33/'MIP(IxI)_TFEVP'!BD33)-1)*100,0)</f>
        <v>-1.2212453270876722E-13</v>
      </c>
      <c r="BE33" s="247">
        <f>IFERROR(((+'Sim_Dm_MIP(IxI)'!BE33/'MIP(IxI)_TFEVP'!BE33)-1)*100,0)</f>
        <v>-5.9952043329758453E-13</v>
      </c>
      <c r="BF33" s="247">
        <f>IFERROR(((+'Sim_Dm_MIP(IxI)'!BF33/'MIP(IxI)_TFEVP'!BF33)-1)*100,0)</f>
        <v>2.4424906541753444E-13</v>
      </c>
      <c r="BG33" s="247">
        <f>IFERROR(((+'Sim_Dm_MIP(IxI)'!BG33/'MIP(IxI)_TFEVP'!BG33)-1)*100,0)</f>
        <v>-1.2212453270876722E-13</v>
      </c>
      <c r="BH33" s="247">
        <f>IFERROR(((+'Sim_Dm_MIP(IxI)'!BH33/'MIP(IxI)_TFEVP'!BH33)-1)*100,0)</f>
        <v>-2.3314683517128287E-13</v>
      </c>
      <c r="BI33" s="247">
        <f>IFERROR(((+'Sim_Dm_MIP(IxI)'!BI33/'MIP(IxI)_TFEVP'!BI33)-1)*100,0)</f>
        <v>-1.2212453270876722E-13</v>
      </c>
      <c r="BJ33" s="247">
        <f>IFERROR(((+'Sim_Dm_MIP(IxI)'!BJ33/'MIP(IxI)_TFEVP'!BJ33)-1)*100,0)</f>
        <v>-8.8817841970012523E-14</v>
      </c>
      <c r="BK33" s="247">
        <f>IFERROR(((+'Sim_Dm_MIP(IxI)'!BK33/'MIP(IxI)_TFEVP'!BK33)-1)*100,0)</f>
        <v>2.2204460492503131E-13</v>
      </c>
      <c r="BL33" s="247">
        <f>IFERROR(((+'Sim_Dm_MIP(IxI)'!BL33/'MIP(IxI)_TFEVP'!BL33)-1)*100,0)</f>
        <v>-1.3322676295501878E-13</v>
      </c>
      <c r="BM33" s="247">
        <f>IFERROR(((+'Sim_Dm_MIP(IxI)'!BM33/'MIP(IxI)_TFEVP'!BM33)-1)*100,0)</f>
        <v>2.886579864025407E-13</v>
      </c>
      <c r="BN33" s="247">
        <f>IFERROR(((+'Sim_Dm_MIP(IxI)'!BN33/'MIP(IxI)_TFEVP'!BN33)-1)*100,0)</f>
        <v>-5.9952043329758453E-13</v>
      </c>
      <c r="BO33" s="247">
        <f>IFERROR(((+'Sim_Dm_MIP(IxI)'!BO33/'MIP(IxI)_TFEVP'!BO33)-1)*100,0)</f>
        <v>-6.6613381477509392E-14</v>
      </c>
      <c r="BP33" s="247">
        <f>IFERROR(((+'Sim_Dm_MIP(IxI)'!BP33/'MIP(IxI)_TFEVP'!BP33)-1)*100,0)</f>
        <v>-2.1094237467877974E-13</v>
      </c>
      <c r="BQ33" s="247">
        <f>IFERROR(((+'Sim_Dm_MIP(IxI)'!BQ33/'MIP(IxI)_TFEVP'!BQ33)-1)*100,0)</f>
        <v>-7.7715611723760958E-14</v>
      </c>
      <c r="BR33" s="247">
        <f>IFERROR(((+'Sim_Dm_MIP(IxI)'!BR33/'MIP(IxI)_TFEVP'!BR33)-1)*100,0)</f>
        <v>2.2204460492503131E-13</v>
      </c>
      <c r="BS33" s="247">
        <f>IFERROR(((+'Sim_Dm_MIP(IxI)'!BS33/'MIP(IxI)_TFEVP'!BS33)-1)*100,0)</f>
        <v>-3.5527136788005009E-13</v>
      </c>
      <c r="BT33" s="247">
        <f>IFERROR(((+'Sim_Dm_MIP(IxI)'!BT33/'MIP(IxI)_TFEVP'!BT33)-1)*100,0)</f>
        <v>-9.9920072216264089E-14</v>
      </c>
      <c r="BU33" s="247">
        <f>IFERROR(((+'Sim_Dm_MIP(IxI)'!BU33/'MIP(IxI)_TFEVP'!BU33)-1)*100,0)</f>
        <v>5.5511151231257827E-13</v>
      </c>
      <c r="BV33" s="247">
        <f>IFERROR(((+'Sim_Dm_MIP(IxI)'!BV33/'MIP(IxI)_TFEVP'!BV33)-1)*100,0)</f>
        <v>2.2204460492503131E-13</v>
      </c>
      <c r="BW33" s="247">
        <f>IFERROR(((+'Sim_Dm_MIP(IxI)'!BW33/'MIP(IxI)_TFEVP'!BW33)-1)*100,0)</f>
        <v>2.4424906541753444E-13</v>
      </c>
      <c r="BX33" s="247">
        <f>IFERROR(((+'Sim_Dm_MIP(IxI)'!BX33/'MIP(IxI)_TFEVP'!BX33)-1)*100,0)</f>
        <v>2.6645352591003757E-13</v>
      </c>
      <c r="BY33" s="247">
        <f>IFERROR(((+'Sim_Dm_MIP(IxI)'!BY33/'MIP(IxI)_TFEVP'!BY33)-1)*100,0)</f>
        <v>2.4424906541753444E-13</v>
      </c>
      <c r="BZ33" s="247">
        <f>IFERROR(((+'Sim_Dm_MIP(IxI)'!BZ33/'MIP(IxI)_TFEVP'!BZ33)-1)*100,0)</f>
        <v>-2.2204460492503131E-13</v>
      </c>
      <c r="CA33" s="265">
        <f>IFERROR(((+'Sim_Dm_MIP(IxI)'!CA33/'MIP(IxI)_TFEVP'!CA33)-1)*100,0)</f>
        <v>0</v>
      </c>
      <c r="CB33" s="256">
        <f>IFERROR(((+'Sim_Dm_MIP(IxI)'!CB33/'MIP(IxI)_TFEVP'!CB33)-1)*100,0)</f>
        <v>-1.2212453270876722E-13</v>
      </c>
      <c r="CC33" s="246">
        <f>IFERROR(((+'Sim_Dm_MIP(IxI)'!CC33/'MIP(IxI)_TFEVP'!CC33)-1)*100,0)</f>
        <v>0</v>
      </c>
      <c r="CD33" s="247">
        <f>IFERROR(((+'Sim_Dm_MIP(IxI)'!CD33/'MIP(IxI)_TFEVP'!CD33)-1)*100,0)</f>
        <v>0</v>
      </c>
      <c r="CE33" s="247">
        <f>IFERROR(((+'Sim_Dm_MIP(IxI)'!CE33/'MIP(IxI)_TFEVP'!CE33)-1)*100,0)</f>
        <v>0</v>
      </c>
      <c r="CF33" s="247">
        <f>IFERROR(((+'Sim_Dm_MIP(IxI)'!CF33/'MIP(IxI)_TFEVP'!CF33)-1)*100,0)</f>
        <v>0</v>
      </c>
      <c r="CG33" s="247">
        <f>IFERROR(((+'Sim_Dm_MIP(IxI)'!CG33/'MIP(IxI)_TFEVP'!CG33)-1)*100,0)</f>
        <v>0</v>
      </c>
      <c r="CH33" s="248">
        <f>IFERROR(((+'Sim_Dm_MIP(IxI)'!CH33/'MIP(IxI)_TFEVP'!CH33)-1)*100,0)</f>
        <v>0</v>
      </c>
      <c r="CI33" s="279">
        <f>IFERROR(((+'Sim_Dm_MIP(IxI)'!CI33/'MIP(IxI)_TFEVP'!CI33)-1)*100,0)</f>
        <v>-1.2212453270876722E-13</v>
      </c>
    </row>
    <row r="34" spans="1:87" ht="19.5" x14ac:dyDescent="0.25">
      <c r="A34" s="30"/>
      <c r="B34" s="42" t="s">
        <v>25</v>
      </c>
      <c r="C34" s="43" t="s">
        <v>136</v>
      </c>
      <c r="D34" s="246">
        <f>IFERROR(((+'Sim_Dm_MIP(IxI)'!D34/'MIP(IxI)_TFEVP'!D34)-1)*100,0)</f>
        <v>1.1102230246251565E-13</v>
      </c>
      <c r="E34" s="247">
        <f>IFERROR(((+'Sim_Dm_MIP(IxI)'!E34/'MIP(IxI)_TFEVP'!E34)-1)*100,0)</f>
        <v>2.2204460492503131E-14</v>
      </c>
      <c r="F34" s="247">
        <f>IFERROR(((+'Sim_Dm_MIP(IxI)'!F34/'MIP(IxI)_TFEVP'!F34)-1)*100,0)</f>
        <v>3.1086244689504383E-13</v>
      </c>
      <c r="G34" s="247">
        <f>IFERROR(((+'Sim_Dm_MIP(IxI)'!G34/'MIP(IxI)_TFEVP'!G34)-1)*100,0)</f>
        <v>-3.3306690738754696E-13</v>
      </c>
      <c r="H34" s="247">
        <f>IFERROR(((+'Sim_Dm_MIP(IxI)'!H34/'MIP(IxI)_TFEVP'!H34)-1)*100,0)</f>
        <v>2.4424906541753444E-13</v>
      </c>
      <c r="I34" s="247">
        <f>IFERROR(((+'Sim_Dm_MIP(IxI)'!I34/'MIP(IxI)_TFEVP'!I34)-1)*100,0)</f>
        <v>-3.5527136788005009E-13</v>
      </c>
      <c r="J34" s="247">
        <f>IFERROR(((+'Sim_Dm_MIP(IxI)'!J34/'MIP(IxI)_TFEVP'!J34)-1)*100,0)</f>
        <v>-4.4408920985006262E-14</v>
      </c>
      <c r="K34" s="247">
        <f>IFERROR(((+'Sim_Dm_MIP(IxI)'!K34/'MIP(IxI)_TFEVP'!K34)-1)*100,0)</f>
        <v>-5.8841820305133297E-13</v>
      </c>
      <c r="L34" s="247">
        <f>IFERROR(((+'Sim_Dm_MIP(IxI)'!L34/'MIP(IxI)_TFEVP'!L34)-1)*100,0)</f>
        <v>6.6613381477509392E-14</v>
      </c>
      <c r="M34" s="247">
        <f>IFERROR(((+'Sim_Dm_MIP(IxI)'!M34/'MIP(IxI)_TFEVP'!M34)-1)*100,0)</f>
        <v>2.886579864025407E-13</v>
      </c>
      <c r="N34" s="247">
        <f>IFERROR(((+'Sim_Dm_MIP(IxI)'!N34/'MIP(IxI)_TFEVP'!N34)-1)*100,0)</f>
        <v>1.3322676295501878E-13</v>
      </c>
      <c r="O34" s="247">
        <f>IFERROR(((+'Sim_Dm_MIP(IxI)'!O34/'MIP(IxI)_TFEVP'!O34)-1)*100,0)</f>
        <v>6.6613381477509392E-14</v>
      </c>
      <c r="P34" s="247">
        <f>IFERROR(((+'Sim_Dm_MIP(IxI)'!P34/'MIP(IxI)_TFEVP'!P34)-1)*100,0)</f>
        <v>-1.9984014443252818E-13</v>
      </c>
      <c r="Q34" s="247">
        <f>IFERROR(((+'Sim_Dm_MIP(IxI)'!Q34/'MIP(IxI)_TFEVP'!Q34)-1)*100,0)</f>
        <v>-1.2212453270876722E-13</v>
      </c>
      <c r="R34" s="247">
        <f>IFERROR(((+'Sim_Dm_MIP(IxI)'!R34/'MIP(IxI)_TFEVP'!R34)-1)*100,0)</f>
        <v>-1.1102230246251565E-14</v>
      </c>
      <c r="S34" s="247">
        <f>IFERROR(((+'Sim_Dm_MIP(IxI)'!S34/'MIP(IxI)_TFEVP'!S34)-1)*100,0)</f>
        <v>-1.3322676295501878E-13</v>
      </c>
      <c r="T34" s="247">
        <f>IFERROR(((+'Sim_Dm_MIP(IxI)'!T34/'MIP(IxI)_TFEVP'!T34)-1)*100,0)</f>
        <v>2.4424906541753444E-13</v>
      </c>
      <c r="U34" s="247">
        <f>IFERROR(((+'Sim_Dm_MIP(IxI)'!U34/'MIP(IxI)_TFEVP'!U34)-1)*100,0)</f>
        <v>-3.3306690738754696E-13</v>
      </c>
      <c r="V34" s="247">
        <f>IFERROR(((+'Sim_Dm_MIP(IxI)'!V34/'MIP(IxI)_TFEVP'!V34)-1)*100,0)</f>
        <v>-4.7739590058881731E-13</v>
      </c>
      <c r="W34" s="247">
        <f>IFERROR(((+'Sim_Dm_MIP(IxI)'!W34/'MIP(IxI)_TFEVP'!W34)-1)*100,0)</f>
        <v>-1.2212453270876722E-13</v>
      </c>
      <c r="X34" s="247">
        <f>IFERROR(((+'Sim_Dm_MIP(IxI)'!X34/'MIP(IxI)_TFEVP'!X34)-1)*100,0)</f>
        <v>-2.55351295663786E-13</v>
      </c>
      <c r="Y34" s="247">
        <f>IFERROR(((+'Sim_Dm_MIP(IxI)'!Y34/'MIP(IxI)_TFEVP'!Y34)-1)*100,0)</f>
        <v>2.2204460492503131E-14</v>
      </c>
      <c r="Z34" s="247">
        <f>IFERROR(((+'Sim_Dm_MIP(IxI)'!Z34/'MIP(IxI)_TFEVP'!Z34)-1)*100,0)</f>
        <v>0</v>
      </c>
      <c r="AA34" s="247">
        <f>IFERROR(((+'Sim_Dm_MIP(IxI)'!AA34/'MIP(IxI)_TFEVP'!AA34)-1)*100,0)</f>
        <v>-2.2204460492503131E-14</v>
      </c>
      <c r="AB34" s="247">
        <f>IFERROR(((+'Sim_Dm_MIP(IxI)'!AB34/'MIP(IxI)_TFEVP'!AB34)-1)*100,0)</f>
        <v>-7.7715611723760958E-14</v>
      </c>
      <c r="AC34" s="247">
        <f>IFERROR(((+'Sim_Dm_MIP(IxI)'!AC34/'MIP(IxI)_TFEVP'!AC34)-1)*100,0)</f>
        <v>-1.3322676295501878E-13</v>
      </c>
      <c r="AD34" s="247">
        <f>IFERROR(((+'Sim_Dm_MIP(IxI)'!AD34/'MIP(IxI)_TFEVP'!AD34)-1)*100,0)</f>
        <v>-6.6613381477509392E-14</v>
      </c>
      <c r="AE34" s="247">
        <f>IFERROR(((+'Sim_Dm_MIP(IxI)'!AE34/'MIP(IxI)_TFEVP'!AE34)-1)*100,0)</f>
        <v>-1.9984014443252818E-13</v>
      </c>
      <c r="AF34" s="247">
        <f>IFERROR(((+'Sim_Dm_MIP(IxI)'!AF34/'MIP(IxI)_TFEVP'!AF34)-1)*100,0)</f>
        <v>5.9952043329758453E-13</v>
      </c>
      <c r="AG34" s="247">
        <f>IFERROR(((+'Sim_Dm_MIP(IxI)'!AG34/'MIP(IxI)_TFEVP'!AG34)-1)*100,0)</f>
        <v>-2.4424906541753444E-13</v>
      </c>
      <c r="AH34" s="247">
        <f>IFERROR(((+'Sim_Dm_MIP(IxI)'!AH34/'MIP(IxI)_TFEVP'!AH34)-1)*100,0)</f>
        <v>3.5527136788005009E-13</v>
      </c>
      <c r="AI34" s="247">
        <f>IFERROR(((+'Sim_Dm_MIP(IxI)'!AI34/'MIP(IxI)_TFEVP'!AI34)-1)*100,0)</f>
        <v>6.6613381477509392E-14</v>
      </c>
      <c r="AJ34" s="247">
        <f>IFERROR(((+'Sim_Dm_MIP(IxI)'!AJ34/'MIP(IxI)_TFEVP'!AJ34)-1)*100,0)</f>
        <v>0</v>
      </c>
      <c r="AK34" s="247">
        <f>IFERROR(((+'Sim_Dm_MIP(IxI)'!AK34/'MIP(IxI)_TFEVP'!AK34)-1)*100,0)</f>
        <v>-6.6613381477509392E-14</v>
      </c>
      <c r="AL34" s="247">
        <f>IFERROR(((+'Sim_Dm_MIP(IxI)'!AL34/'MIP(IxI)_TFEVP'!AL34)-1)*100,0)</f>
        <v>-1.3322676295501878E-13</v>
      </c>
      <c r="AM34" s="247">
        <f>IFERROR(((+'Sim_Dm_MIP(IxI)'!AM34/'MIP(IxI)_TFEVP'!AM34)-1)*100,0)</f>
        <v>3.5527136788005009E-13</v>
      </c>
      <c r="AN34" s="247">
        <f>IFERROR(((+'Sim_Dm_MIP(IxI)'!AN34/'MIP(IxI)_TFEVP'!AN34)-1)*100,0)</f>
        <v>2.6645352591003757E-13</v>
      </c>
      <c r="AO34" s="247">
        <f>IFERROR(((+'Sim_Dm_MIP(IxI)'!AO34/'MIP(IxI)_TFEVP'!AO34)-1)*100,0)</f>
        <v>-7.7715611723760958E-14</v>
      </c>
      <c r="AP34" s="247">
        <f>IFERROR(((+'Sim_Dm_MIP(IxI)'!AP34/'MIP(IxI)_TFEVP'!AP34)-1)*100,0)</f>
        <v>1.3322676295501878E-13</v>
      </c>
      <c r="AQ34" s="247">
        <f>IFERROR(((+'Sim_Dm_MIP(IxI)'!AQ34/'MIP(IxI)_TFEVP'!AQ34)-1)*100,0)</f>
        <v>-2.7755575615628914E-13</v>
      </c>
      <c r="AR34" s="247">
        <f>IFERROR(((+'Sim_Dm_MIP(IxI)'!AR34/'MIP(IxI)_TFEVP'!AR34)-1)*100,0)</f>
        <v>-2.55351295663786E-13</v>
      </c>
      <c r="AS34" s="247">
        <f>IFERROR(((+'Sim_Dm_MIP(IxI)'!AS34/'MIP(IxI)_TFEVP'!AS34)-1)*100,0)</f>
        <v>1.1102230246251565E-13</v>
      </c>
      <c r="AT34" s="247">
        <f>IFERROR(((+'Sim_Dm_MIP(IxI)'!AT34/'MIP(IxI)_TFEVP'!AT34)-1)*100,0)</f>
        <v>4.4408920985006262E-14</v>
      </c>
      <c r="AU34" s="247">
        <f>IFERROR(((+'Sim_Dm_MIP(IxI)'!AU34/'MIP(IxI)_TFEVP'!AU34)-1)*100,0)</f>
        <v>-1.9984014443252818E-13</v>
      </c>
      <c r="AV34" s="247">
        <f>IFERROR(((+'Sim_Dm_MIP(IxI)'!AV34/'MIP(IxI)_TFEVP'!AV34)-1)*100,0)</f>
        <v>-2.2204460492503131E-14</v>
      </c>
      <c r="AW34" s="247">
        <f>IFERROR(((+'Sim_Dm_MIP(IxI)'!AW34/'MIP(IxI)_TFEVP'!AW34)-1)*100,0)</f>
        <v>-2.4424906541753444E-13</v>
      </c>
      <c r="AX34" s="247">
        <f>IFERROR(((+'Sim_Dm_MIP(IxI)'!AX34/'MIP(IxI)_TFEVP'!AX34)-1)*100,0)</f>
        <v>1.9984014443252818E-13</v>
      </c>
      <c r="AY34" s="247">
        <f>IFERROR(((+'Sim_Dm_MIP(IxI)'!AY34/'MIP(IxI)_TFEVP'!AY34)-1)*100,0)</f>
        <v>-1.7763568394002505E-13</v>
      </c>
      <c r="AZ34" s="247">
        <f>IFERROR(((+'Sim_Dm_MIP(IxI)'!AZ34/'MIP(IxI)_TFEVP'!AZ34)-1)*100,0)</f>
        <v>-1.1102230246251565E-13</v>
      </c>
      <c r="BA34" s="247">
        <f>IFERROR(((+'Sim_Dm_MIP(IxI)'!BA34/'MIP(IxI)_TFEVP'!BA34)-1)*100,0)</f>
        <v>-2.7755575615628914E-13</v>
      </c>
      <c r="BB34" s="247">
        <f>IFERROR(((+'Sim_Dm_MIP(IxI)'!BB34/'MIP(IxI)_TFEVP'!BB34)-1)*100,0)</f>
        <v>-6.6613381477509392E-14</v>
      </c>
      <c r="BC34" s="247">
        <f>IFERROR(((+'Sim_Dm_MIP(IxI)'!BC34/'MIP(IxI)_TFEVP'!BC34)-1)*100,0)</f>
        <v>2.2204460492503131E-14</v>
      </c>
      <c r="BD34" s="247">
        <f>IFERROR(((+'Sim_Dm_MIP(IxI)'!BD34/'MIP(IxI)_TFEVP'!BD34)-1)*100,0)</f>
        <v>-3.5527136788005009E-13</v>
      </c>
      <c r="BE34" s="247">
        <f>IFERROR(((+'Sim_Dm_MIP(IxI)'!BE34/'MIP(IxI)_TFEVP'!BE34)-1)*100,0)</f>
        <v>-2.3314683517128287E-13</v>
      </c>
      <c r="BF34" s="247">
        <f>IFERROR(((+'Sim_Dm_MIP(IxI)'!BF34/'MIP(IxI)_TFEVP'!BF34)-1)*100,0)</f>
        <v>1.9984014443252818E-13</v>
      </c>
      <c r="BG34" s="247">
        <f>IFERROR(((+'Sim_Dm_MIP(IxI)'!BG34/'MIP(IxI)_TFEVP'!BG34)-1)*100,0)</f>
        <v>1.5543122344752192E-13</v>
      </c>
      <c r="BH34" s="247">
        <f>IFERROR(((+'Sim_Dm_MIP(IxI)'!BH34/'MIP(IxI)_TFEVP'!BH34)-1)*100,0)</f>
        <v>-1.3322676295501878E-13</v>
      </c>
      <c r="BI34" s="247">
        <f>IFERROR(((+'Sim_Dm_MIP(IxI)'!BI34/'MIP(IxI)_TFEVP'!BI34)-1)*100,0)</f>
        <v>-4.1078251911130792E-13</v>
      </c>
      <c r="BJ34" s="247">
        <f>IFERROR(((+'Sim_Dm_MIP(IxI)'!BJ34/'MIP(IxI)_TFEVP'!BJ34)-1)*100,0)</f>
        <v>8.8817841970012523E-14</v>
      </c>
      <c r="BK34" s="247">
        <f>IFERROR(((+'Sim_Dm_MIP(IxI)'!BK34/'MIP(IxI)_TFEVP'!BK34)-1)*100,0)</f>
        <v>0</v>
      </c>
      <c r="BL34" s="247">
        <f>IFERROR(((+'Sim_Dm_MIP(IxI)'!BL34/'MIP(IxI)_TFEVP'!BL34)-1)*100,0)</f>
        <v>-8.8817841970012523E-14</v>
      </c>
      <c r="BM34" s="247">
        <f>IFERROR(((+'Sim_Dm_MIP(IxI)'!BM34/'MIP(IxI)_TFEVP'!BM34)-1)*100,0)</f>
        <v>2.2204460492503131E-13</v>
      </c>
      <c r="BN34" s="247">
        <f>IFERROR(((+'Sim_Dm_MIP(IxI)'!BN34/'MIP(IxI)_TFEVP'!BN34)-1)*100,0)</f>
        <v>1.7763568394002505E-13</v>
      </c>
      <c r="BO34" s="247">
        <f>IFERROR(((+'Sim_Dm_MIP(IxI)'!BO34/'MIP(IxI)_TFEVP'!BO34)-1)*100,0)</f>
        <v>-3.4416913763379853E-13</v>
      </c>
      <c r="BP34" s="247">
        <f>IFERROR(((+'Sim_Dm_MIP(IxI)'!BP34/'MIP(IxI)_TFEVP'!BP34)-1)*100,0)</f>
        <v>-3.3306690738754696E-14</v>
      </c>
      <c r="BQ34" s="247">
        <f>IFERROR(((+'Sim_Dm_MIP(IxI)'!BQ34/'MIP(IxI)_TFEVP'!BQ34)-1)*100,0)</f>
        <v>1.5543122344752192E-13</v>
      </c>
      <c r="BR34" s="247">
        <f>IFERROR(((+'Sim_Dm_MIP(IxI)'!BR34/'MIP(IxI)_TFEVP'!BR34)-1)*100,0)</f>
        <v>-1.5543122344752192E-13</v>
      </c>
      <c r="BS34" s="247">
        <f>IFERROR(((+'Sim_Dm_MIP(IxI)'!BS34/'MIP(IxI)_TFEVP'!BS34)-1)*100,0)</f>
        <v>2.2204460492503131E-14</v>
      </c>
      <c r="BT34" s="247">
        <f>IFERROR(((+'Sim_Dm_MIP(IxI)'!BT34/'MIP(IxI)_TFEVP'!BT34)-1)*100,0)</f>
        <v>8.8817841970012523E-14</v>
      </c>
      <c r="BU34" s="247">
        <f>IFERROR(((+'Sim_Dm_MIP(IxI)'!BU34/'MIP(IxI)_TFEVP'!BU34)-1)*100,0)</f>
        <v>4.8849813083506888E-13</v>
      </c>
      <c r="BV34" s="247">
        <f>IFERROR(((+'Sim_Dm_MIP(IxI)'!BV34/'MIP(IxI)_TFEVP'!BV34)-1)*100,0)</f>
        <v>-9.9920072216264089E-14</v>
      </c>
      <c r="BW34" s="247">
        <f>IFERROR(((+'Sim_Dm_MIP(IxI)'!BW34/'MIP(IxI)_TFEVP'!BW34)-1)*100,0)</f>
        <v>1.1102230246251565E-13</v>
      </c>
      <c r="BX34" s="247">
        <f>IFERROR(((+'Sim_Dm_MIP(IxI)'!BX34/'MIP(IxI)_TFEVP'!BX34)-1)*100,0)</f>
        <v>4.2188474935755949E-13</v>
      </c>
      <c r="BY34" s="247">
        <f>IFERROR(((+'Sim_Dm_MIP(IxI)'!BY34/'MIP(IxI)_TFEVP'!BY34)-1)*100,0)</f>
        <v>-5.5511151231257827E-14</v>
      </c>
      <c r="BZ34" s="247">
        <f>IFERROR(((+'Sim_Dm_MIP(IxI)'!BZ34/'MIP(IxI)_TFEVP'!BZ34)-1)*100,0)</f>
        <v>-2.3314683517128287E-13</v>
      </c>
      <c r="CA34" s="265">
        <f>IFERROR(((+'Sim_Dm_MIP(IxI)'!CA34/'MIP(IxI)_TFEVP'!CA34)-1)*100,0)</f>
        <v>0</v>
      </c>
      <c r="CB34" s="256">
        <f>IFERROR(((+'Sim_Dm_MIP(IxI)'!CB34/'MIP(IxI)_TFEVP'!CB34)-1)*100,0)</f>
        <v>-3.6637359812630166E-13</v>
      </c>
      <c r="CC34" s="246">
        <f>IFERROR(((+'Sim_Dm_MIP(IxI)'!CC34/'MIP(IxI)_TFEVP'!CC34)-1)*100,0)</f>
        <v>0</v>
      </c>
      <c r="CD34" s="247">
        <f>IFERROR(((+'Sim_Dm_MIP(IxI)'!CD34/'MIP(IxI)_TFEVP'!CD34)-1)*100,0)</f>
        <v>0</v>
      </c>
      <c r="CE34" s="247">
        <f>IFERROR(((+'Sim_Dm_MIP(IxI)'!CE34/'MIP(IxI)_TFEVP'!CE34)-1)*100,0)</f>
        <v>0</v>
      </c>
      <c r="CF34" s="247">
        <f>IFERROR(((+'Sim_Dm_MIP(IxI)'!CF34/'MIP(IxI)_TFEVP'!CF34)-1)*100,0)</f>
        <v>0</v>
      </c>
      <c r="CG34" s="247">
        <f>IFERROR(((+'Sim_Dm_MIP(IxI)'!CG34/'MIP(IxI)_TFEVP'!CG34)-1)*100,0)</f>
        <v>0</v>
      </c>
      <c r="CH34" s="248">
        <f>IFERROR(((+'Sim_Dm_MIP(IxI)'!CH34/'MIP(IxI)_TFEVP'!CH34)-1)*100,0)</f>
        <v>0</v>
      </c>
      <c r="CI34" s="279">
        <f>IFERROR(((+'Sim_Dm_MIP(IxI)'!CI34/'MIP(IxI)_TFEVP'!CI34)-1)*100,0)</f>
        <v>1.1102230246251565E-13</v>
      </c>
    </row>
    <row r="35" spans="1:87" ht="19.5" x14ac:dyDescent="0.25">
      <c r="A35" s="30"/>
      <c r="B35" s="42" t="s">
        <v>26</v>
      </c>
      <c r="C35" s="43" t="s">
        <v>137</v>
      </c>
      <c r="D35" s="246">
        <f>IFERROR(((+'Sim_Dm_MIP(IxI)'!D35/'MIP(IxI)_TFEVP'!D35)-1)*100,0)</f>
        <v>-4.4408920985006262E-14</v>
      </c>
      <c r="E35" s="247">
        <f>IFERROR(((+'Sim_Dm_MIP(IxI)'!E35/'MIP(IxI)_TFEVP'!E35)-1)*100,0)</f>
        <v>-2.9976021664879227E-13</v>
      </c>
      <c r="F35" s="247">
        <f>IFERROR(((+'Sim_Dm_MIP(IxI)'!F35/'MIP(IxI)_TFEVP'!F35)-1)*100,0)</f>
        <v>2.2204460492503131E-14</v>
      </c>
      <c r="G35" s="247">
        <f>IFERROR(((+'Sim_Dm_MIP(IxI)'!G35/'MIP(IxI)_TFEVP'!G35)-1)*100,0)</f>
        <v>-1.7763568394002505E-13</v>
      </c>
      <c r="H35" s="247">
        <f>IFERROR(((+'Sim_Dm_MIP(IxI)'!H35/'MIP(IxI)_TFEVP'!H35)-1)*100,0)</f>
        <v>2.4424906541753444E-13</v>
      </c>
      <c r="I35" s="247">
        <f>IFERROR(((+'Sim_Dm_MIP(IxI)'!I35/'MIP(IxI)_TFEVP'!I35)-1)*100,0)</f>
        <v>-2.7755575615628914E-13</v>
      </c>
      <c r="J35" s="247">
        <f>IFERROR(((+'Sim_Dm_MIP(IxI)'!J35/'MIP(IxI)_TFEVP'!J35)-1)*100,0)</f>
        <v>0</v>
      </c>
      <c r="K35" s="247">
        <f>IFERROR(((+'Sim_Dm_MIP(IxI)'!K35/'MIP(IxI)_TFEVP'!K35)-1)*100,0)</f>
        <v>-5.6621374255882984E-13</v>
      </c>
      <c r="L35" s="247">
        <f>IFERROR(((+'Sim_Dm_MIP(IxI)'!L35/'MIP(IxI)_TFEVP'!L35)-1)*100,0)</f>
        <v>1.3322676295501878E-13</v>
      </c>
      <c r="M35" s="247">
        <f>IFERROR(((+'Sim_Dm_MIP(IxI)'!M35/'MIP(IxI)_TFEVP'!M35)-1)*100,0)</f>
        <v>2.886579864025407E-13</v>
      </c>
      <c r="N35" s="247">
        <f>IFERROR(((+'Sim_Dm_MIP(IxI)'!N35/'MIP(IxI)_TFEVP'!N35)-1)*100,0)</f>
        <v>1.9984014443252818E-13</v>
      </c>
      <c r="O35" s="247">
        <f>IFERROR(((+'Sim_Dm_MIP(IxI)'!O35/'MIP(IxI)_TFEVP'!O35)-1)*100,0)</f>
        <v>2.886579864025407E-13</v>
      </c>
      <c r="P35" s="247">
        <f>IFERROR(((+'Sim_Dm_MIP(IxI)'!P35/'MIP(IxI)_TFEVP'!P35)-1)*100,0)</f>
        <v>-1.4432899320127035E-13</v>
      </c>
      <c r="Q35" s="247">
        <f>IFERROR(((+'Sim_Dm_MIP(IxI)'!Q35/'MIP(IxI)_TFEVP'!Q35)-1)*100,0)</f>
        <v>-3.3306690738754696E-14</v>
      </c>
      <c r="R35" s="247">
        <f>IFERROR(((+'Sim_Dm_MIP(IxI)'!R35/'MIP(IxI)_TFEVP'!R35)-1)*100,0)</f>
        <v>5.3290705182007514E-13</v>
      </c>
      <c r="S35" s="247">
        <f>IFERROR(((+'Sim_Dm_MIP(IxI)'!S35/'MIP(IxI)_TFEVP'!S35)-1)*100,0)</f>
        <v>-4.2188474935755949E-13</v>
      </c>
      <c r="T35" s="247">
        <f>IFERROR(((+'Sim_Dm_MIP(IxI)'!T35/'MIP(IxI)_TFEVP'!T35)-1)*100,0)</f>
        <v>6.6613381477509392E-14</v>
      </c>
      <c r="U35" s="247">
        <f>IFERROR(((+'Sim_Dm_MIP(IxI)'!U35/'MIP(IxI)_TFEVP'!U35)-1)*100,0)</f>
        <v>-8.8817841970012523E-14</v>
      </c>
      <c r="V35" s="247">
        <f>IFERROR(((+'Sim_Dm_MIP(IxI)'!V35/'MIP(IxI)_TFEVP'!V35)-1)*100,0)</f>
        <v>-3.7747582837255322E-13</v>
      </c>
      <c r="W35" s="247">
        <f>IFERROR(((+'Sim_Dm_MIP(IxI)'!W35/'MIP(IxI)_TFEVP'!W35)-1)*100,0)</f>
        <v>3.1086244689504383E-13</v>
      </c>
      <c r="X35" s="247">
        <f>IFERROR(((+'Sim_Dm_MIP(IxI)'!X35/'MIP(IxI)_TFEVP'!X35)-1)*100,0)</f>
        <v>-2.2204460492503131E-13</v>
      </c>
      <c r="Y35" s="247">
        <f>IFERROR(((+'Sim_Dm_MIP(IxI)'!Y35/'MIP(IxI)_TFEVP'!Y35)-1)*100,0)</f>
        <v>-9.9920072216264089E-14</v>
      </c>
      <c r="Z35" s="247">
        <f>IFERROR(((+'Sim_Dm_MIP(IxI)'!Z35/'MIP(IxI)_TFEVP'!Z35)-1)*100,0)</f>
        <v>-7.7715611723760958E-14</v>
      </c>
      <c r="AA35" s="247">
        <f>IFERROR(((+'Sim_Dm_MIP(IxI)'!AA35/'MIP(IxI)_TFEVP'!AA35)-1)*100,0)</f>
        <v>1.3322676295501878E-13</v>
      </c>
      <c r="AB35" s="247">
        <f>IFERROR(((+'Sim_Dm_MIP(IxI)'!AB35/'MIP(IxI)_TFEVP'!AB35)-1)*100,0)</f>
        <v>2.2204460492503131E-13</v>
      </c>
      <c r="AC35" s="247">
        <f>IFERROR(((+'Sim_Dm_MIP(IxI)'!AC35/'MIP(IxI)_TFEVP'!AC35)-1)*100,0)</f>
        <v>-5.3290705182007514E-13</v>
      </c>
      <c r="AD35" s="247">
        <f>IFERROR(((+'Sim_Dm_MIP(IxI)'!AD35/'MIP(IxI)_TFEVP'!AD35)-1)*100,0)</f>
        <v>-3.3306690738754696E-14</v>
      </c>
      <c r="AE35" s="247">
        <f>IFERROR(((+'Sim_Dm_MIP(IxI)'!AE35/'MIP(IxI)_TFEVP'!AE35)-1)*100,0)</f>
        <v>-2.3314683517128287E-13</v>
      </c>
      <c r="AF35" s="247">
        <f>IFERROR(((+'Sim_Dm_MIP(IxI)'!AF35/'MIP(IxI)_TFEVP'!AF35)-1)*100,0)</f>
        <v>3.5527136788005009E-13</v>
      </c>
      <c r="AG35" s="247">
        <f>IFERROR(((+'Sim_Dm_MIP(IxI)'!AG35/'MIP(IxI)_TFEVP'!AG35)-1)*100,0)</f>
        <v>2.2204460492503131E-14</v>
      </c>
      <c r="AH35" s="247">
        <f>IFERROR(((+'Sim_Dm_MIP(IxI)'!AH35/'MIP(IxI)_TFEVP'!AH35)-1)*100,0)</f>
        <v>4.4408920985006262E-13</v>
      </c>
      <c r="AI35" s="247">
        <f>IFERROR(((+'Sim_Dm_MIP(IxI)'!AI35/'MIP(IxI)_TFEVP'!AI35)-1)*100,0)</f>
        <v>3.3306690738754696E-13</v>
      </c>
      <c r="AJ35" s="247">
        <f>IFERROR(((+'Sim_Dm_MIP(IxI)'!AJ35/'MIP(IxI)_TFEVP'!AJ35)-1)*100,0)</f>
        <v>0</v>
      </c>
      <c r="AK35" s="247">
        <f>IFERROR(((+'Sim_Dm_MIP(IxI)'!AK35/'MIP(IxI)_TFEVP'!AK35)-1)*100,0)</f>
        <v>-4.5519144009631418E-13</v>
      </c>
      <c r="AL35" s="247">
        <f>IFERROR(((+'Sim_Dm_MIP(IxI)'!AL35/'MIP(IxI)_TFEVP'!AL35)-1)*100,0)</f>
        <v>-7.7715611723760958E-14</v>
      </c>
      <c r="AM35" s="247">
        <f>IFERROR(((+'Sim_Dm_MIP(IxI)'!AM35/'MIP(IxI)_TFEVP'!AM35)-1)*100,0)</f>
        <v>1.1102230246251565E-13</v>
      </c>
      <c r="AN35" s="247">
        <f>IFERROR(((+'Sim_Dm_MIP(IxI)'!AN35/'MIP(IxI)_TFEVP'!AN35)-1)*100,0)</f>
        <v>1.5543122344752192E-13</v>
      </c>
      <c r="AO35" s="247">
        <f>IFERROR(((+'Sim_Dm_MIP(IxI)'!AO35/'MIP(IxI)_TFEVP'!AO35)-1)*100,0)</f>
        <v>2.2204460492503131E-14</v>
      </c>
      <c r="AP35" s="247">
        <f>IFERROR(((+'Sim_Dm_MIP(IxI)'!AP35/'MIP(IxI)_TFEVP'!AP35)-1)*100,0)</f>
        <v>-1.4432899320127035E-13</v>
      </c>
      <c r="AQ35" s="247">
        <f>IFERROR(((+'Sim_Dm_MIP(IxI)'!AQ35/'MIP(IxI)_TFEVP'!AQ35)-1)*100,0)</f>
        <v>-3.1086244689504383E-13</v>
      </c>
      <c r="AR35" s="247">
        <f>IFERROR(((+'Sim_Dm_MIP(IxI)'!AR35/'MIP(IxI)_TFEVP'!AR35)-1)*100,0)</f>
        <v>-1.3322676295501878E-13</v>
      </c>
      <c r="AS35" s="247">
        <f>IFERROR(((+'Sim_Dm_MIP(IxI)'!AS35/'MIP(IxI)_TFEVP'!AS35)-1)*100,0)</f>
        <v>-4.4408920985006262E-13</v>
      </c>
      <c r="AT35" s="247">
        <f>IFERROR(((+'Sim_Dm_MIP(IxI)'!AT35/'MIP(IxI)_TFEVP'!AT35)-1)*100,0)</f>
        <v>-4.3298697960381105E-13</v>
      </c>
      <c r="AU35" s="247">
        <f>IFERROR(((+'Sim_Dm_MIP(IxI)'!AU35/'MIP(IxI)_TFEVP'!AU35)-1)*100,0)</f>
        <v>6.6613381477509392E-14</v>
      </c>
      <c r="AV35" s="247">
        <f>IFERROR(((+'Sim_Dm_MIP(IxI)'!AV35/'MIP(IxI)_TFEVP'!AV35)-1)*100,0)</f>
        <v>-8.8817841970012523E-14</v>
      </c>
      <c r="AW35" s="247">
        <f>IFERROR(((+'Sim_Dm_MIP(IxI)'!AW35/'MIP(IxI)_TFEVP'!AW35)-1)*100,0)</f>
        <v>1.7763568394002505E-13</v>
      </c>
      <c r="AX35" s="247">
        <f>IFERROR(((+'Sim_Dm_MIP(IxI)'!AX35/'MIP(IxI)_TFEVP'!AX35)-1)*100,0)</f>
        <v>-8.8817841970012523E-14</v>
      </c>
      <c r="AY35" s="247">
        <f>IFERROR(((+'Sim_Dm_MIP(IxI)'!AY35/'MIP(IxI)_TFEVP'!AY35)-1)*100,0)</f>
        <v>-1.2212453270876722E-13</v>
      </c>
      <c r="AZ35" s="247">
        <f>IFERROR(((+'Sim_Dm_MIP(IxI)'!AZ35/'MIP(IxI)_TFEVP'!AZ35)-1)*100,0)</f>
        <v>-2.1094237467877974E-13</v>
      </c>
      <c r="BA35" s="247">
        <f>IFERROR(((+'Sim_Dm_MIP(IxI)'!BA35/'MIP(IxI)_TFEVP'!BA35)-1)*100,0)</f>
        <v>6.6613381477509392E-14</v>
      </c>
      <c r="BB35" s="247">
        <f>IFERROR(((+'Sim_Dm_MIP(IxI)'!BB35/'MIP(IxI)_TFEVP'!BB35)-1)*100,0)</f>
        <v>-2.3314683517128287E-13</v>
      </c>
      <c r="BC35" s="247">
        <f>IFERROR(((+'Sim_Dm_MIP(IxI)'!BC35/'MIP(IxI)_TFEVP'!BC35)-1)*100,0)</f>
        <v>3.1086244689504383E-13</v>
      </c>
      <c r="BD35" s="247">
        <f>IFERROR(((+'Sim_Dm_MIP(IxI)'!BD35/'MIP(IxI)_TFEVP'!BD35)-1)*100,0)</f>
        <v>-6.106226635438361E-13</v>
      </c>
      <c r="BE35" s="247">
        <f>IFERROR(((+'Sim_Dm_MIP(IxI)'!BE35/'MIP(IxI)_TFEVP'!BE35)-1)*100,0)</f>
        <v>-3.1086244689504383E-13</v>
      </c>
      <c r="BF35" s="247">
        <f>IFERROR(((+'Sim_Dm_MIP(IxI)'!BF35/'MIP(IxI)_TFEVP'!BF35)-1)*100,0)</f>
        <v>1.1102230246251565E-13</v>
      </c>
      <c r="BG35" s="247">
        <f>IFERROR(((+'Sim_Dm_MIP(IxI)'!BG35/'MIP(IxI)_TFEVP'!BG35)-1)*100,0)</f>
        <v>1.3322676295501878E-13</v>
      </c>
      <c r="BH35" s="247">
        <f>IFERROR(((+'Sim_Dm_MIP(IxI)'!BH35/'MIP(IxI)_TFEVP'!BH35)-1)*100,0)</f>
        <v>-1.4432899320127035E-13</v>
      </c>
      <c r="BI35" s="247">
        <f>IFERROR(((+'Sim_Dm_MIP(IxI)'!BI35/'MIP(IxI)_TFEVP'!BI35)-1)*100,0)</f>
        <v>-2.1094237467877974E-13</v>
      </c>
      <c r="BJ35" s="247">
        <f>IFERROR(((+'Sim_Dm_MIP(IxI)'!BJ35/'MIP(IxI)_TFEVP'!BJ35)-1)*100,0)</f>
        <v>2.2204460492503131E-14</v>
      </c>
      <c r="BK35" s="247">
        <f>IFERROR(((+'Sim_Dm_MIP(IxI)'!BK35/'MIP(IxI)_TFEVP'!BK35)-1)*100,0)</f>
        <v>2.4424906541753444E-13</v>
      </c>
      <c r="BL35" s="247">
        <f>IFERROR(((+'Sim_Dm_MIP(IxI)'!BL35/'MIP(IxI)_TFEVP'!BL35)-1)*100,0)</f>
        <v>1.1102230246251565E-13</v>
      </c>
      <c r="BM35" s="247">
        <f>IFERROR(((+'Sim_Dm_MIP(IxI)'!BM35/'MIP(IxI)_TFEVP'!BM35)-1)*100,0)</f>
        <v>2.6645352591003757E-13</v>
      </c>
      <c r="BN35" s="247">
        <f>IFERROR(((+'Sim_Dm_MIP(IxI)'!BN35/'MIP(IxI)_TFEVP'!BN35)-1)*100,0)</f>
        <v>0</v>
      </c>
      <c r="BO35" s="247">
        <f>IFERROR(((+'Sim_Dm_MIP(IxI)'!BO35/'MIP(IxI)_TFEVP'!BO35)-1)*100,0)</f>
        <v>-2.2204460492503131E-14</v>
      </c>
      <c r="BP35" s="247">
        <f>IFERROR(((+'Sim_Dm_MIP(IxI)'!BP35/'MIP(IxI)_TFEVP'!BP35)-1)*100,0)</f>
        <v>-9.9920072216264089E-14</v>
      </c>
      <c r="BQ35" s="247">
        <f>IFERROR(((+'Sim_Dm_MIP(IxI)'!BQ35/'MIP(IxI)_TFEVP'!BQ35)-1)*100,0)</f>
        <v>1.5543122344752192E-13</v>
      </c>
      <c r="BR35" s="247">
        <f>IFERROR(((+'Sim_Dm_MIP(IxI)'!BR35/'MIP(IxI)_TFEVP'!BR35)-1)*100,0)</f>
        <v>-1.4432899320127035E-13</v>
      </c>
      <c r="BS35" s="247">
        <f>IFERROR(((+'Sim_Dm_MIP(IxI)'!BS35/'MIP(IxI)_TFEVP'!BS35)-1)*100,0)</f>
        <v>-1.8873791418627661E-13</v>
      </c>
      <c r="BT35" s="247">
        <f>IFERROR(((+'Sim_Dm_MIP(IxI)'!BT35/'MIP(IxI)_TFEVP'!BT35)-1)*100,0)</f>
        <v>-1.2212453270876722E-13</v>
      </c>
      <c r="BU35" s="247">
        <f>IFERROR(((+'Sim_Dm_MIP(IxI)'!BU35/'MIP(IxI)_TFEVP'!BU35)-1)*100,0)</f>
        <v>3.5527136788005009E-13</v>
      </c>
      <c r="BV35" s="247">
        <f>IFERROR(((+'Sim_Dm_MIP(IxI)'!BV35/'MIP(IxI)_TFEVP'!BV35)-1)*100,0)</f>
        <v>-1.1102230246251565E-14</v>
      </c>
      <c r="BW35" s="247">
        <f>IFERROR(((+'Sim_Dm_MIP(IxI)'!BW35/'MIP(IxI)_TFEVP'!BW35)-1)*100,0)</f>
        <v>3.3306690738754696E-13</v>
      </c>
      <c r="BX35" s="247">
        <f>IFERROR(((+'Sim_Dm_MIP(IxI)'!BX35/'MIP(IxI)_TFEVP'!BX35)-1)*100,0)</f>
        <v>4.4408920985006262E-13</v>
      </c>
      <c r="BY35" s="247">
        <f>IFERROR(((+'Sim_Dm_MIP(IxI)'!BY35/'MIP(IxI)_TFEVP'!BY35)-1)*100,0)</f>
        <v>-1.3322676295501878E-13</v>
      </c>
      <c r="BZ35" s="247">
        <f>IFERROR(((+'Sim_Dm_MIP(IxI)'!BZ35/'MIP(IxI)_TFEVP'!BZ35)-1)*100,0)</f>
        <v>-2.2204460492503131E-13</v>
      </c>
      <c r="CA35" s="265">
        <f>IFERROR(((+'Sim_Dm_MIP(IxI)'!CA35/'MIP(IxI)_TFEVP'!CA35)-1)*100,0)</f>
        <v>0</v>
      </c>
      <c r="CB35" s="256">
        <f>IFERROR(((+'Sim_Dm_MIP(IxI)'!CB35/'MIP(IxI)_TFEVP'!CB35)-1)*100,0)</f>
        <v>4.4408920985006262E-14</v>
      </c>
      <c r="CC35" s="246">
        <f>IFERROR(((+'Sim_Dm_MIP(IxI)'!CC35/'MIP(IxI)_TFEVP'!CC35)-1)*100,0)</f>
        <v>0</v>
      </c>
      <c r="CD35" s="247">
        <f>IFERROR(((+'Sim_Dm_MIP(IxI)'!CD35/'MIP(IxI)_TFEVP'!CD35)-1)*100,0)</f>
        <v>0</v>
      </c>
      <c r="CE35" s="247">
        <f>IFERROR(((+'Sim_Dm_MIP(IxI)'!CE35/'MIP(IxI)_TFEVP'!CE35)-1)*100,0)</f>
        <v>0</v>
      </c>
      <c r="CF35" s="247">
        <f>IFERROR(((+'Sim_Dm_MIP(IxI)'!CF35/'MIP(IxI)_TFEVP'!CF35)-1)*100,0)</f>
        <v>0</v>
      </c>
      <c r="CG35" s="247">
        <f>IFERROR(((+'Sim_Dm_MIP(IxI)'!CG35/'MIP(IxI)_TFEVP'!CG35)-1)*100,0)</f>
        <v>0</v>
      </c>
      <c r="CH35" s="248">
        <f>IFERROR(((+'Sim_Dm_MIP(IxI)'!CH35/'MIP(IxI)_TFEVP'!CH35)-1)*100,0)</f>
        <v>0</v>
      </c>
      <c r="CI35" s="279">
        <f>IFERROR(((+'Sim_Dm_MIP(IxI)'!CI35/'MIP(IxI)_TFEVP'!CI35)-1)*100,0)</f>
        <v>2.2204460492503131E-14</v>
      </c>
    </row>
    <row r="36" spans="1:87" ht="19.5" x14ac:dyDescent="0.25">
      <c r="A36" s="30"/>
      <c r="B36" s="42" t="s">
        <v>27</v>
      </c>
      <c r="C36" s="43" t="s">
        <v>138</v>
      </c>
      <c r="D36" s="246">
        <f>IFERROR(((+'Sim_Dm_MIP(IxI)'!D36/'MIP(IxI)_TFEVP'!D36)-1)*100,0)</f>
        <v>-7.7715611723760958E-14</v>
      </c>
      <c r="E36" s="247">
        <f>IFERROR(((+'Sim_Dm_MIP(IxI)'!E36/'MIP(IxI)_TFEVP'!E36)-1)*100,0)</f>
        <v>-1.9984014443252818E-13</v>
      </c>
      <c r="F36" s="247">
        <f>IFERROR(((+'Sim_Dm_MIP(IxI)'!F36/'MIP(IxI)_TFEVP'!F36)-1)*100,0)</f>
        <v>-1.2212453270876722E-13</v>
      </c>
      <c r="G36" s="247">
        <f>IFERROR(((+'Sim_Dm_MIP(IxI)'!G36/'MIP(IxI)_TFEVP'!G36)-1)*100,0)</f>
        <v>4.4408920985006262E-14</v>
      </c>
      <c r="H36" s="247">
        <f>IFERROR(((+'Sim_Dm_MIP(IxI)'!H36/'MIP(IxI)_TFEVP'!H36)-1)*100,0)</f>
        <v>1.9984014443252818E-13</v>
      </c>
      <c r="I36" s="247">
        <f>IFERROR(((+'Sim_Dm_MIP(IxI)'!I36/'MIP(IxI)_TFEVP'!I36)-1)*100,0)</f>
        <v>-3.5527136788005009E-13</v>
      </c>
      <c r="J36" s="247">
        <f>IFERROR(((+'Sim_Dm_MIP(IxI)'!J36/'MIP(IxI)_TFEVP'!J36)-1)*100,0)</f>
        <v>1.9984014443252818E-13</v>
      </c>
      <c r="K36" s="247">
        <f>IFERROR(((+'Sim_Dm_MIP(IxI)'!K36/'MIP(IxI)_TFEVP'!K36)-1)*100,0)</f>
        <v>-2.2204460492503131E-13</v>
      </c>
      <c r="L36" s="247">
        <f>IFERROR(((+'Sim_Dm_MIP(IxI)'!L36/'MIP(IxI)_TFEVP'!L36)-1)*100,0)</f>
        <v>-1.8873791418627661E-13</v>
      </c>
      <c r="M36" s="247">
        <f>IFERROR(((+'Sim_Dm_MIP(IxI)'!M36/'MIP(IxI)_TFEVP'!M36)-1)*100,0)</f>
        <v>3.9968028886505635E-13</v>
      </c>
      <c r="N36" s="247">
        <f>IFERROR(((+'Sim_Dm_MIP(IxI)'!N36/'MIP(IxI)_TFEVP'!N36)-1)*100,0)</f>
        <v>3.3306690738754696E-13</v>
      </c>
      <c r="O36" s="247">
        <f>IFERROR(((+'Sim_Dm_MIP(IxI)'!O36/'MIP(IxI)_TFEVP'!O36)-1)*100,0)</f>
        <v>-2.1094237467877974E-13</v>
      </c>
      <c r="P36" s="247">
        <f>IFERROR(((+'Sim_Dm_MIP(IxI)'!P36/'MIP(IxI)_TFEVP'!P36)-1)*100,0)</f>
        <v>1.3322676295501878E-13</v>
      </c>
      <c r="Q36" s="247">
        <f>IFERROR(((+'Sim_Dm_MIP(IxI)'!Q36/'MIP(IxI)_TFEVP'!Q36)-1)*100,0)</f>
        <v>-4.4408920985006262E-14</v>
      </c>
      <c r="R36" s="247">
        <f>IFERROR(((+'Sim_Dm_MIP(IxI)'!R36/'MIP(IxI)_TFEVP'!R36)-1)*100,0)</f>
        <v>0</v>
      </c>
      <c r="S36" s="247">
        <f>IFERROR(((+'Sim_Dm_MIP(IxI)'!S36/'MIP(IxI)_TFEVP'!S36)-1)*100,0)</f>
        <v>6.6613381477509392E-14</v>
      </c>
      <c r="T36" s="247">
        <f>IFERROR(((+'Sim_Dm_MIP(IxI)'!T36/'MIP(IxI)_TFEVP'!T36)-1)*100,0)</f>
        <v>1.7763568394002505E-13</v>
      </c>
      <c r="U36" s="247">
        <f>IFERROR(((+'Sim_Dm_MIP(IxI)'!U36/'MIP(IxI)_TFEVP'!U36)-1)*100,0)</f>
        <v>-1.7763568394002505E-13</v>
      </c>
      <c r="V36" s="247">
        <f>IFERROR(((+'Sim_Dm_MIP(IxI)'!V36/'MIP(IxI)_TFEVP'!V36)-1)*100,0)</f>
        <v>-5.2180482157382357E-13</v>
      </c>
      <c r="W36" s="247">
        <f>IFERROR(((+'Sim_Dm_MIP(IxI)'!W36/'MIP(IxI)_TFEVP'!W36)-1)*100,0)</f>
        <v>2.886579864025407E-13</v>
      </c>
      <c r="X36" s="247">
        <f>IFERROR(((+'Sim_Dm_MIP(IxI)'!X36/'MIP(IxI)_TFEVP'!X36)-1)*100,0)</f>
        <v>-2.55351295663786E-13</v>
      </c>
      <c r="Y36" s="247">
        <f>IFERROR(((+'Sim_Dm_MIP(IxI)'!Y36/'MIP(IxI)_TFEVP'!Y36)-1)*100,0)</f>
        <v>-8.8817841970012523E-14</v>
      </c>
      <c r="Z36" s="247">
        <f>IFERROR(((+'Sim_Dm_MIP(IxI)'!Z36/'MIP(IxI)_TFEVP'!Z36)-1)*100,0)</f>
        <v>4.4408920985006262E-14</v>
      </c>
      <c r="AA36" s="247">
        <f>IFERROR(((+'Sim_Dm_MIP(IxI)'!AA36/'MIP(IxI)_TFEVP'!AA36)-1)*100,0)</f>
        <v>-5.5511151231257827E-14</v>
      </c>
      <c r="AB36" s="247">
        <f>IFERROR(((+'Sim_Dm_MIP(IxI)'!AB36/'MIP(IxI)_TFEVP'!AB36)-1)*100,0)</f>
        <v>3.9968028886505635E-13</v>
      </c>
      <c r="AC36" s="247">
        <f>IFERROR(((+'Sim_Dm_MIP(IxI)'!AC36/'MIP(IxI)_TFEVP'!AC36)-1)*100,0)</f>
        <v>-4.9960036108132044E-13</v>
      </c>
      <c r="AD36" s="247">
        <f>IFERROR(((+'Sim_Dm_MIP(IxI)'!AD36/'MIP(IxI)_TFEVP'!AD36)-1)*100,0)</f>
        <v>-8.8817841970012523E-14</v>
      </c>
      <c r="AE36" s="247">
        <f>IFERROR(((+'Sim_Dm_MIP(IxI)'!AE36/'MIP(IxI)_TFEVP'!AE36)-1)*100,0)</f>
        <v>-1.4432899320127035E-13</v>
      </c>
      <c r="AF36" s="247">
        <f>IFERROR(((+'Sim_Dm_MIP(IxI)'!AF36/'MIP(IxI)_TFEVP'!AF36)-1)*100,0)</f>
        <v>4.8849813083506888E-13</v>
      </c>
      <c r="AG36" s="247">
        <f>IFERROR(((+'Sim_Dm_MIP(IxI)'!AG36/'MIP(IxI)_TFEVP'!AG36)-1)*100,0)</f>
        <v>-9.9920072216264089E-14</v>
      </c>
      <c r="AH36" s="247">
        <f>IFERROR(((+'Sim_Dm_MIP(IxI)'!AH36/'MIP(IxI)_TFEVP'!AH36)-1)*100,0)</f>
        <v>4.6629367034256575E-13</v>
      </c>
      <c r="AI36" s="247">
        <f>IFERROR(((+'Sim_Dm_MIP(IxI)'!AI36/'MIP(IxI)_TFEVP'!AI36)-1)*100,0)</f>
        <v>6.8833827526759706E-13</v>
      </c>
      <c r="AJ36" s="247">
        <f>IFERROR(((+'Sim_Dm_MIP(IxI)'!AJ36/'MIP(IxI)_TFEVP'!AJ36)-1)*100,0)</f>
        <v>0</v>
      </c>
      <c r="AK36" s="247">
        <f>IFERROR(((+'Sim_Dm_MIP(IxI)'!AK36/'MIP(IxI)_TFEVP'!AK36)-1)*100,0)</f>
        <v>-2.2204460492503131E-14</v>
      </c>
      <c r="AL36" s="247">
        <f>IFERROR(((+'Sim_Dm_MIP(IxI)'!AL36/'MIP(IxI)_TFEVP'!AL36)-1)*100,0)</f>
        <v>-4.3298697960381105E-13</v>
      </c>
      <c r="AM36" s="247">
        <f>IFERROR(((+'Sim_Dm_MIP(IxI)'!AM36/'MIP(IxI)_TFEVP'!AM36)-1)*100,0)</f>
        <v>2.4424906541753444E-13</v>
      </c>
      <c r="AN36" s="247">
        <f>IFERROR(((+'Sim_Dm_MIP(IxI)'!AN36/'MIP(IxI)_TFEVP'!AN36)-1)*100,0)</f>
        <v>-5.5511151231257827E-14</v>
      </c>
      <c r="AO36" s="247">
        <f>IFERROR(((+'Sim_Dm_MIP(IxI)'!AO36/'MIP(IxI)_TFEVP'!AO36)-1)*100,0)</f>
        <v>-4.4408920985006262E-13</v>
      </c>
      <c r="AP36" s="247">
        <f>IFERROR(((+'Sim_Dm_MIP(IxI)'!AP36/'MIP(IxI)_TFEVP'!AP36)-1)*100,0)</f>
        <v>-8.8817841970012523E-14</v>
      </c>
      <c r="AQ36" s="247">
        <f>IFERROR(((+'Sim_Dm_MIP(IxI)'!AQ36/'MIP(IxI)_TFEVP'!AQ36)-1)*100,0)</f>
        <v>-1.7763568394002505E-13</v>
      </c>
      <c r="AR36" s="247">
        <f>IFERROR(((+'Sim_Dm_MIP(IxI)'!AR36/'MIP(IxI)_TFEVP'!AR36)-1)*100,0)</f>
        <v>-3.6637359812630166E-13</v>
      </c>
      <c r="AS36" s="247">
        <f>IFERROR(((+'Sim_Dm_MIP(IxI)'!AS36/'MIP(IxI)_TFEVP'!AS36)-1)*100,0)</f>
        <v>-5.5511151231257827E-14</v>
      </c>
      <c r="AT36" s="247">
        <f>IFERROR(((+'Sim_Dm_MIP(IxI)'!AT36/'MIP(IxI)_TFEVP'!AT36)-1)*100,0)</f>
        <v>4.4408920985006262E-14</v>
      </c>
      <c r="AU36" s="247">
        <f>IFERROR(((+'Sim_Dm_MIP(IxI)'!AU36/'MIP(IxI)_TFEVP'!AU36)-1)*100,0)</f>
        <v>-2.6645352591003757E-13</v>
      </c>
      <c r="AV36" s="247">
        <f>IFERROR(((+'Sim_Dm_MIP(IxI)'!AV36/'MIP(IxI)_TFEVP'!AV36)-1)*100,0)</f>
        <v>2.886579864025407E-13</v>
      </c>
      <c r="AW36" s="247">
        <f>IFERROR(((+'Sim_Dm_MIP(IxI)'!AW36/'MIP(IxI)_TFEVP'!AW36)-1)*100,0)</f>
        <v>6.6613381477509392E-14</v>
      </c>
      <c r="AX36" s="247">
        <f>IFERROR(((+'Sim_Dm_MIP(IxI)'!AX36/'MIP(IxI)_TFEVP'!AX36)-1)*100,0)</f>
        <v>-1.1102230246251565E-14</v>
      </c>
      <c r="AY36" s="247">
        <f>IFERROR(((+'Sim_Dm_MIP(IxI)'!AY36/'MIP(IxI)_TFEVP'!AY36)-1)*100,0)</f>
        <v>-2.886579864025407E-13</v>
      </c>
      <c r="AZ36" s="247">
        <f>IFERROR(((+'Sim_Dm_MIP(IxI)'!AZ36/'MIP(IxI)_TFEVP'!AZ36)-1)*100,0)</f>
        <v>-5.2180482157382357E-13</v>
      </c>
      <c r="BA36" s="247">
        <f>IFERROR(((+'Sim_Dm_MIP(IxI)'!BA36/'MIP(IxI)_TFEVP'!BA36)-1)*100,0)</f>
        <v>-2.2204460492503131E-14</v>
      </c>
      <c r="BB36" s="247">
        <f>IFERROR(((+'Sim_Dm_MIP(IxI)'!BB36/'MIP(IxI)_TFEVP'!BB36)-1)*100,0)</f>
        <v>-2.2204460492503131E-13</v>
      </c>
      <c r="BC36" s="247">
        <f>IFERROR(((+'Sim_Dm_MIP(IxI)'!BC36/'MIP(IxI)_TFEVP'!BC36)-1)*100,0)</f>
        <v>3.9968028886505635E-13</v>
      </c>
      <c r="BD36" s="247">
        <f>IFERROR(((+'Sim_Dm_MIP(IxI)'!BD36/'MIP(IxI)_TFEVP'!BD36)-1)*100,0)</f>
        <v>-2.6645352591003757E-13</v>
      </c>
      <c r="BE36" s="247">
        <f>IFERROR(((+'Sim_Dm_MIP(IxI)'!BE36/'MIP(IxI)_TFEVP'!BE36)-1)*100,0)</f>
        <v>-5.9952043329758453E-13</v>
      </c>
      <c r="BF36" s="247">
        <f>IFERROR(((+'Sim_Dm_MIP(IxI)'!BF36/'MIP(IxI)_TFEVP'!BF36)-1)*100,0)</f>
        <v>5.773159728050814E-13</v>
      </c>
      <c r="BG36" s="247">
        <f>IFERROR(((+'Sim_Dm_MIP(IxI)'!BG36/'MIP(IxI)_TFEVP'!BG36)-1)*100,0)</f>
        <v>2.6645352591003757E-13</v>
      </c>
      <c r="BH36" s="247">
        <f>IFERROR(((+'Sim_Dm_MIP(IxI)'!BH36/'MIP(IxI)_TFEVP'!BH36)-1)*100,0)</f>
        <v>-1.6653345369377348E-13</v>
      </c>
      <c r="BI36" s="247">
        <f>IFERROR(((+'Sim_Dm_MIP(IxI)'!BI36/'MIP(IxI)_TFEVP'!BI36)-1)*100,0)</f>
        <v>-1.3322676295501878E-13</v>
      </c>
      <c r="BJ36" s="247">
        <f>IFERROR(((+'Sim_Dm_MIP(IxI)'!BJ36/'MIP(IxI)_TFEVP'!BJ36)-1)*100,0)</f>
        <v>-2.2204460492503131E-14</v>
      </c>
      <c r="BK36" s="247">
        <f>IFERROR(((+'Sim_Dm_MIP(IxI)'!BK36/'MIP(IxI)_TFEVP'!BK36)-1)*100,0)</f>
        <v>1.7763568394002505E-13</v>
      </c>
      <c r="BL36" s="247">
        <f>IFERROR(((+'Sim_Dm_MIP(IxI)'!BL36/'MIP(IxI)_TFEVP'!BL36)-1)*100,0)</f>
        <v>1.1102230246251565E-13</v>
      </c>
      <c r="BM36" s="247">
        <f>IFERROR(((+'Sim_Dm_MIP(IxI)'!BM36/'MIP(IxI)_TFEVP'!BM36)-1)*100,0)</f>
        <v>6.6613381477509392E-14</v>
      </c>
      <c r="BN36" s="247">
        <f>IFERROR(((+'Sim_Dm_MIP(IxI)'!BN36/'MIP(IxI)_TFEVP'!BN36)-1)*100,0)</f>
        <v>-1.4432899320127035E-13</v>
      </c>
      <c r="BO36" s="247">
        <f>IFERROR(((+'Sim_Dm_MIP(IxI)'!BO36/'MIP(IxI)_TFEVP'!BO36)-1)*100,0)</f>
        <v>-4.6629367034256575E-13</v>
      </c>
      <c r="BP36" s="247">
        <f>IFERROR(((+'Sim_Dm_MIP(IxI)'!BP36/'MIP(IxI)_TFEVP'!BP36)-1)*100,0)</f>
        <v>-4.2188474935755949E-13</v>
      </c>
      <c r="BQ36" s="247">
        <f>IFERROR(((+'Sim_Dm_MIP(IxI)'!BQ36/'MIP(IxI)_TFEVP'!BQ36)-1)*100,0)</f>
        <v>2.2204460492503131E-14</v>
      </c>
      <c r="BR36" s="247">
        <f>IFERROR(((+'Sim_Dm_MIP(IxI)'!BR36/'MIP(IxI)_TFEVP'!BR36)-1)*100,0)</f>
        <v>-1.5543122344752192E-13</v>
      </c>
      <c r="BS36" s="247">
        <f>IFERROR(((+'Sim_Dm_MIP(IxI)'!BS36/'MIP(IxI)_TFEVP'!BS36)-1)*100,0)</f>
        <v>4.2188474935755949E-13</v>
      </c>
      <c r="BT36" s="247">
        <f>IFERROR(((+'Sim_Dm_MIP(IxI)'!BT36/'MIP(IxI)_TFEVP'!BT36)-1)*100,0)</f>
        <v>2.2204460492503131E-14</v>
      </c>
      <c r="BU36" s="247">
        <f>IFERROR(((+'Sim_Dm_MIP(IxI)'!BU36/'MIP(IxI)_TFEVP'!BU36)-1)*100,0)</f>
        <v>8.8817841970012523E-14</v>
      </c>
      <c r="BV36" s="247">
        <f>IFERROR(((+'Sim_Dm_MIP(IxI)'!BV36/'MIP(IxI)_TFEVP'!BV36)-1)*100,0)</f>
        <v>2.6645352591003757E-13</v>
      </c>
      <c r="BW36" s="247">
        <f>IFERROR(((+'Sim_Dm_MIP(IxI)'!BW36/'MIP(IxI)_TFEVP'!BW36)-1)*100,0)</f>
        <v>1.9984014443252818E-13</v>
      </c>
      <c r="BX36" s="247">
        <f>IFERROR(((+'Sim_Dm_MIP(IxI)'!BX36/'MIP(IxI)_TFEVP'!BX36)-1)*100,0)</f>
        <v>5.5511151231257827E-13</v>
      </c>
      <c r="BY36" s="247">
        <f>IFERROR(((+'Sim_Dm_MIP(IxI)'!BY36/'MIP(IxI)_TFEVP'!BY36)-1)*100,0)</f>
        <v>2.2204460492503131E-14</v>
      </c>
      <c r="BZ36" s="247">
        <f>IFERROR(((+'Sim_Dm_MIP(IxI)'!BZ36/'MIP(IxI)_TFEVP'!BZ36)-1)*100,0)</f>
        <v>1.5543122344752192E-13</v>
      </c>
      <c r="CA36" s="265">
        <f>IFERROR(((+'Sim_Dm_MIP(IxI)'!CA36/'MIP(IxI)_TFEVP'!CA36)-1)*100,0)</f>
        <v>0</v>
      </c>
      <c r="CB36" s="256">
        <f>IFERROR(((+'Sim_Dm_MIP(IxI)'!CB36/'MIP(IxI)_TFEVP'!CB36)-1)*100,0)</f>
        <v>2.886579864025407E-13</v>
      </c>
      <c r="CC36" s="246">
        <f>IFERROR(((+'Sim_Dm_MIP(IxI)'!CC36/'MIP(IxI)_TFEVP'!CC36)-1)*100,0)</f>
        <v>0</v>
      </c>
      <c r="CD36" s="247">
        <f>IFERROR(((+'Sim_Dm_MIP(IxI)'!CD36/'MIP(IxI)_TFEVP'!CD36)-1)*100,0)</f>
        <v>0</v>
      </c>
      <c r="CE36" s="247">
        <f>IFERROR(((+'Sim_Dm_MIP(IxI)'!CE36/'MIP(IxI)_TFEVP'!CE36)-1)*100,0)</f>
        <v>0</v>
      </c>
      <c r="CF36" s="247">
        <f>IFERROR(((+'Sim_Dm_MIP(IxI)'!CF36/'MIP(IxI)_TFEVP'!CF36)-1)*100,0)</f>
        <v>0</v>
      </c>
      <c r="CG36" s="247">
        <f>IFERROR(((+'Sim_Dm_MIP(IxI)'!CG36/'MIP(IxI)_TFEVP'!CG36)-1)*100,0)</f>
        <v>0</v>
      </c>
      <c r="CH36" s="248">
        <f>IFERROR(((+'Sim_Dm_MIP(IxI)'!CH36/'MIP(IxI)_TFEVP'!CH36)-1)*100,0)</f>
        <v>0</v>
      </c>
      <c r="CI36" s="279">
        <f>IFERROR(((+'Sim_Dm_MIP(IxI)'!CI36/'MIP(IxI)_TFEVP'!CI36)-1)*100,0)</f>
        <v>8.8817841970012523E-14</v>
      </c>
    </row>
    <row r="37" spans="1:87" ht="19.5" x14ac:dyDescent="0.25">
      <c r="A37" s="30"/>
      <c r="B37" s="42" t="s">
        <v>28</v>
      </c>
      <c r="C37" s="43" t="s">
        <v>139</v>
      </c>
      <c r="D37" s="246">
        <f>IFERROR(((+'Sim_Dm_MIP(IxI)'!D37/'MIP(IxI)_TFEVP'!D37)-1)*100,0)</f>
        <v>8.8817841970012523E-14</v>
      </c>
      <c r="E37" s="247">
        <f>IFERROR(((+'Sim_Dm_MIP(IxI)'!E37/'MIP(IxI)_TFEVP'!E37)-1)*100,0)</f>
        <v>-3.5527136788005009E-13</v>
      </c>
      <c r="F37" s="247">
        <f>IFERROR(((+'Sim_Dm_MIP(IxI)'!F37/'MIP(IxI)_TFEVP'!F37)-1)*100,0)</f>
        <v>2.4424906541753444E-13</v>
      </c>
      <c r="G37" s="247">
        <f>IFERROR(((+'Sim_Dm_MIP(IxI)'!G37/'MIP(IxI)_TFEVP'!G37)-1)*100,0)</f>
        <v>-1.7763568394002505E-13</v>
      </c>
      <c r="H37" s="247">
        <f>IFERROR(((+'Sim_Dm_MIP(IxI)'!H37/'MIP(IxI)_TFEVP'!H37)-1)*100,0)</f>
        <v>1.1102230246251565E-13</v>
      </c>
      <c r="I37" s="247">
        <f>IFERROR(((+'Sim_Dm_MIP(IxI)'!I37/'MIP(IxI)_TFEVP'!I37)-1)*100,0)</f>
        <v>-6.5503158452884236E-13</v>
      </c>
      <c r="J37" s="247">
        <f>IFERROR(((+'Sim_Dm_MIP(IxI)'!J37/'MIP(IxI)_TFEVP'!J37)-1)*100,0)</f>
        <v>2.6645352591003757E-13</v>
      </c>
      <c r="K37" s="247">
        <f>IFERROR(((+'Sim_Dm_MIP(IxI)'!K37/'MIP(IxI)_TFEVP'!K37)-1)*100,0)</f>
        <v>-6.106226635438361E-13</v>
      </c>
      <c r="L37" s="247">
        <f>IFERROR(((+'Sim_Dm_MIP(IxI)'!L37/'MIP(IxI)_TFEVP'!L37)-1)*100,0)</f>
        <v>8.8817841970012523E-14</v>
      </c>
      <c r="M37" s="247">
        <f>IFERROR(((+'Sim_Dm_MIP(IxI)'!M37/'MIP(IxI)_TFEVP'!M37)-1)*100,0)</f>
        <v>1.3322676295501878E-13</v>
      </c>
      <c r="N37" s="247">
        <f>IFERROR(((+'Sim_Dm_MIP(IxI)'!N37/'MIP(IxI)_TFEVP'!N37)-1)*100,0)</f>
        <v>3.1086244689504383E-13</v>
      </c>
      <c r="O37" s="247">
        <f>IFERROR(((+'Sim_Dm_MIP(IxI)'!O37/'MIP(IxI)_TFEVP'!O37)-1)*100,0)</f>
        <v>8.8817841970012523E-14</v>
      </c>
      <c r="P37" s="247">
        <f>IFERROR(((+'Sim_Dm_MIP(IxI)'!P37/'MIP(IxI)_TFEVP'!P37)-1)*100,0)</f>
        <v>2.6645352591003757E-13</v>
      </c>
      <c r="Q37" s="247">
        <f>IFERROR(((+'Sim_Dm_MIP(IxI)'!Q37/'MIP(IxI)_TFEVP'!Q37)-1)*100,0)</f>
        <v>-2.9976021664879227E-13</v>
      </c>
      <c r="R37" s="247">
        <f>IFERROR(((+'Sim_Dm_MIP(IxI)'!R37/'MIP(IxI)_TFEVP'!R37)-1)*100,0)</f>
        <v>1.9984014443252818E-13</v>
      </c>
      <c r="S37" s="247">
        <f>IFERROR(((+'Sim_Dm_MIP(IxI)'!S37/'MIP(IxI)_TFEVP'!S37)-1)*100,0)</f>
        <v>2.2204460492503131E-14</v>
      </c>
      <c r="T37" s="247">
        <f>IFERROR(((+'Sim_Dm_MIP(IxI)'!T37/'MIP(IxI)_TFEVP'!T37)-1)*100,0)</f>
        <v>1.3322676295501878E-13</v>
      </c>
      <c r="U37" s="247">
        <f>IFERROR(((+'Sim_Dm_MIP(IxI)'!U37/'MIP(IxI)_TFEVP'!U37)-1)*100,0)</f>
        <v>1.1102230246251565E-13</v>
      </c>
      <c r="V37" s="247">
        <f>IFERROR(((+'Sim_Dm_MIP(IxI)'!V37/'MIP(IxI)_TFEVP'!V37)-1)*100,0)</f>
        <v>-3.7747582837255322E-13</v>
      </c>
      <c r="W37" s="247">
        <f>IFERROR(((+'Sim_Dm_MIP(IxI)'!W37/'MIP(IxI)_TFEVP'!W37)-1)*100,0)</f>
        <v>5.1070259132757201E-13</v>
      </c>
      <c r="X37" s="247">
        <f>IFERROR(((+'Sim_Dm_MIP(IxI)'!X37/'MIP(IxI)_TFEVP'!X37)-1)*100,0)</f>
        <v>-3.219646771412954E-13</v>
      </c>
      <c r="Y37" s="247">
        <f>IFERROR(((+'Sim_Dm_MIP(IxI)'!Y37/'MIP(IxI)_TFEVP'!Y37)-1)*100,0)</f>
        <v>2.2204460492503131E-14</v>
      </c>
      <c r="Z37" s="247">
        <f>IFERROR(((+'Sim_Dm_MIP(IxI)'!Z37/'MIP(IxI)_TFEVP'!Z37)-1)*100,0)</f>
        <v>2.886579864025407E-13</v>
      </c>
      <c r="AA37" s="247">
        <f>IFERROR(((+'Sim_Dm_MIP(IxI)'!AA37/'MIP(IxI)_TFEVP'!AA37)-1)*100,0)</f>
        <v>0</v>
      </c>
      <c r="AB37" s="247">
        <f>IFERROR(((+'Sim_Dm_MIP(IxI)'!AB37/'MIP(IxI)_TFEVP'!AB37)-1)*100,0)</f>
        <v>2.4424906541753444E-13</v>
      </c>
      <c r="AC37" s="247">
        <f>IFERROR(((+'Sim_Dm_MIP(IxI)'!AC37/'MIP(IxI)_TFEVP'!AC37)-1)*100,0)</f>
        <v>-2.1094237467877974E-13</v>
      </c>
      <c r="AD37" s="247">
        <f>IFERROR(((+'Sim_Dm_MIP(IxI)'!AD37/'MIP(IxI)_TFEVP'!AD37)-1)*100,0)</f>
        <v>-6.6613381477509392E-14</v>
      </c>
      <c r="AE37" s="247">
        <f>IFERROR(((+'Sim_Dm_MIP(IxI)'!AE37/'MIP(IxI)_TFEVP'!AE37)-1)*100,0)</f>
        <v>-5.1070259132757201E-13</v>
      </c>
      <c r="AF37" s="247">
        <f>IFERROR(((+'Sim_Dm_MIP(IxI)'!AF37/'MIP(IxI)_TFEVP'!AF37)-1)*100,0)</f>
        <v>2.886579864025407E-13</v>
      </c>
      <c r="AG37" s="247">
        <f>IFERROR(((+'Sim_Dm_MIP(IxI)'!AG37/'MIP(IxI)_TFEVP'!AG37)-1)*100,0)</f>
        <v>2.886579864025407E-13</v>
      </c>
      <c r="AH37" s="247">
        <f>IFERROR(((+'Sim_Dm_MIP(IxI)'!AH37/'MIP(IxI)_TFEVP'!AH37)-1)*100,0)</f>
        <v>4.2188474935755949E-13</v>
      </c>
      <c r="AI37" s="247">
        <f>IFERROR(((+'Sim_Dm_MIP(IxI)'!AI37/'MIP(IxI)_TFEVP'!AI37)-1)*100,0)</f>
        <v>3.3306690738754696E-13</v>
      </c>
      <c r="AJ37" s="247">
        <f>IFERROR(((+'Sim_Dm_MIP(IxI)'!AJ37/'MIP(IxI)_TFEVP'!AJ37)-1)*100,0)</f>
        <v>0</v>
      </c>
      <c r="AK37" s="247">
        <f>IFERROR(((+'Sim_Dm_MIP(IxI)'!AK37/'MIP(IxI)_TFEVP'!AK37)-1)*100,0)</f>
        <v>-3.7747582837255322E-13</v>
      </c>
      <c r="AL37" s="247">
        <f>IFERROR(((+'Sim_Dm_MIP(IxI)'!AL37/'MIP(IxI)_TFEVP'!AL37)-1)*100,0)</f>
        <v>-8.8817841970012523E-14</v>
      </c>
      <c r="AM37" s="247">
        <f>IFERROR(((+'Sim_Dm_MIP(IxI)'!AM37/'MIP(IxI)_TFEVP'!AM37)-1)*100,0)</f>
        <v>1.1102230246251565E-13</v>
      </c>
      <c r="AN37" s="247">
        <f>IFERROR(((+'Sim_Dm_MIP(IxI)'!AN37/'MIP(IxI)_TFEVP'!AN37)-1)*100,0)</f>
        <v>1.3322676295501878E-13</v>
      </c>
      <c r="AO37" s="247">
        <f>IFERROR(((+'Sim_Dm_MIP(IxI)'!AO37/'MIP(IxI)_TFEVP'!AO37)-1)*100,0)</f>
        <v>-1.3322676295501878E-13</v>
      </c>
      <c r="AP37" s="247">
        <f>IFERROR(((+'Sim_Dm_MIP(IxI)'!AP37/'MIP(IxI)_TFEVP'!AP37)-1)*100,0)</f>
        <v>-8.8817841970012523E-14</v>
      </c>
      <c r="AQ37" s="247">
        <f>IFERROR(((+'Sim_Dm_MIP(IxI)'!AQ37/'MIP(IxI)_TFEVP'!AQ37)-1)*100,0)</f>
        <v>-2.55351295663786E-13</v>
      </c>
      <c r="AR37" s="247">
        <f>IFERROR(((+'Sim_Dm_MIP(IxI)'!AR37/'MIP(IxI)_TFEVP'!AR37)-1)*100,0)</f>
        <v>-1.1102230246251565E-13</v>
      </c>
      <c r="AS37" s="247">
        <f>IFERROR(((+'Sim_Dm_MIP(IxI)'!AS37/'MIP(IxI)_TFEVP'!AS37)-1)*100,0)</f>
        <v>-8.8817841970012523E-14</v>
      </c>
      <c r="AT37" s="247">
        <f>IFERROR(((+'Sim_Dm_MIP(IxI)'!AT37/'MIP(IxI)_TFEVP'!AT37)-1)*100,0)</f>
        <v>1.7763568394002505E-13</v>
      </c>
      <c r="AU37" s="247">
        <f>IFERROR(((+'Sim_Dm_MIP(IxI)'!AU37/'MIP(IxI)_TFEVP'!AU37)-1)*100,0)</f>
        <v>-2.3314683517128287E-13</v>
      </c>
      <c r="AV37" s="247">
        <f>IFERROR(((+'Sim_Dm_MIP(IxI)'!AV37/'MIP(IxI)_TFEVP'!AV37)-1)*100,0)</f>
        <v>4.4408920985006262E-14</v>
      </c>
      <c r="AW37" s="247">
        <f>IFERROR(((+'Sim_Dm_MIP(IxI)'!AW37/'MIP(IxI)_TFEVP'!AW37)-1)*100,0)</f>
        <v>8.8817841970012523E-14</v>
      </c>
      <c r="AX37" s="247">
        <f>IFERROR(((+'Sim_Dm_MIP(IxI)'!AX37/'MIP(IxI)_TFEVP'!AX37)-1)*100,0)</f>
        <v>-1.5543122344752192E-13</v>
      </c>
      <c r="AY37" s="247">
        <f>IFERROR(((+'Sim_Dm_MIP(IxI)'!AY37/'MIP(IxI)_TFEVP'!AY37)-1)*100,0)</f>
        <v>-1.3322676295501878E-13</v>
      </c>
      <c r="AZ37" s="247">
        <f>IFERROR(((+'Sim_Dm_MIP(IxI)'!AZ37/'MIP(IxI)_TFEVP'!AZ37)-1)*100,0)</f>
        <v>-1.4432899320127035E-13</v>
      </c>
      <c r="BA37" s="247">
        <f>IFERROR(((+'Sim_Dm_MIP(IxI)'!BA37/'MIP(IxI)_TFEVP'!BA37)-1)*100,0)</f>
        <v>-3.3306690738754696E-14</v>
      </c>
      <c r="BB37" s="247">
        <f>IFERROR(((+'Sim_Dm_MIP(IxI)'!BB37/'MIP(IxI)_TFEVP'!BB37)-1)*100,0)</f>
        <v>-4.1078251911130792E-13</v>
      </c>
      <c r="BC37" s="247">
        <f>IFERROR(((+'Sim_Dm_MIP(IxI)'!BC37/'MIP(IxI)_TFEVP'!BC37)-1)*100,0)</f>
        <v>-3.3306690738754696E-14</v>
      </c>
      <c r="BD37" s="247">
        <f>IFERROR(((+'Sim_Dm_MIP(IxI)'!BD37/'MIP(IxI)_TFEVP'!BD37)-1)*100,0)</f>
        <v>-3.4416913763379853E-13</v>
      </c>
      <c r="BE37" s="247">
        <f>IFERROR(((+'Sim_Dm_MIP(IxI)'!BE37/'MIP(IxI)_TFEVP'!BE37)-1)*100,0)</f>
        <v>-1.3322676295501878E-13</v>
      </c>
      <c r="BF37" s="247">
        <f>IFERROR(((+'Sim_Dm_MIP(IxI)'!BF37/'MIP(IxI)_TFEVP'!BF37)-1)*100,0)</f>
        <v>1.7763568394002505E-13</v>
      </c>
      <c r="BG37" s="247">
        <f>IFERROR(((+'Sim_Dm_MIP(IxI)'!BG37/'MIP(IxI)_TFEVP'!BG37)-1)*100,0)</f>
        <v>-4.1078251911130792E-13</v>
      </c>
      <c r="BH37" s="247">
        <f>IFERROR(((+'Sim_Dm_MIP(IxI)'!BH37/'MIP(IxI)_TFEVP'!BH37)-1)*100,0)</f>
        <v>0</v>
      </c>
      <c r="BI37" s="247">
        <f>IFERROR(((+'Sim_Dm_MIP(IxI)'!BI37/'MIP(IxI)_TFEVP'!BI37)-1)*100,0)</f>
        <v>-1.4432899320127035E-13</v>
      </c>
      <c r="BJ37" s="247">
        <f>IFERROR(((+'Sim_Dm_MIP(IxI)'!BJ37/'MIP(IxI)_TFEVP'!BJ37)-1)*100,0)</f>
        <v>-8.8817841970012523E-14</v>
      </c>
      <c r="BK37" s="247">
        <f>IFERROR(((+'Sim_Dm_MIP(IxI)'!BK37/'MIP(IxI)_TFEVP'!BK37)-1)*100,0)</f>
        <v>6.6613381477509392E-14</v>
      </c>
      <c r="BL37" s="247">
        <f>IFERROR(((+'Sim_Dm_MIP(IxI)'!BL37/'MIP(IxI)_TFEVP'!BL37)-1)*100,0)</f>
        <v>1.5543122344752192E-13</v>
      </c>
      <c r="BM37" s="247">
        <f>IFERROR(((+'Sim_Dm_MIP(IxI)'!BM37/'MIP(IxI)_TFEVP'!BM37)-1)*100,0)</f>
        <v>6.6613381477509392E-14</v>
      </c>
      <c r="BN37" s="247">
        <f>IFERROR(((+'Sim_Dm_MIP(IxI)'!BN37/'MIP(IxI)_TFEVP'!BN37)-1)*100,0)</f>
        <v>2.886579864025407E-13</v>
      </c>
      <c r="BO37" s="247">
        <f>IFERROR(((+'Sim_Dm_MIP(IxI)'!BO37/'MIP(IxI)_TFEVP'!BO37)-1)*100,0)</f>
        <v>-2.1094237467877974E-13</v>
      </c>
      <c r="BP37" s="247">
        <f>IFERROR(((+'Sim_Dm_MIP(IxI)'!BP37/'MIP(IxI)_TFEVP'!BP37)-1)*100,0)</f>
        <v>4.2188474935755949E-13</v>
      </c>
      <c r="BQ37" s="247">
        <f>IFERROR(((+'Sim_Dm_MIP(IxI)'!BQ37/'MIP(IxI)_TFEVP'!BQ37)-1)*100,0)</f>
        <v>-1.5543122344752192E-13</v>
      </c>
      <c r="BR37" s="247">
        <f>IFERROR(((+'Sim_Dm_MIP(IxI)'!BR37/'MIP(IxI)_TFEVP'!BR37)-1)*100,0)</f>
        <v>-2.3314683517128287E-13</v>
      </c>
      <c r="BS37" s="247">
        <f>IFERROR(((+'Sim_Dm_MIP(IxI)'!BS37/'MIP(IxI)_TFEVP'!BS37)-1)*100,0)</f>
        <v>2.6645352591003757E-13</v>
      </c>
      <c r="BT37" s="247">
        <f>IFERROR(((+'Sim_Dm_MIP(IxI)'!BT37/'MIP(IxI)_TFEVP'!BT37)-1)*100,0)</f>
        <v>2.2204460492503131E-14</v>
      </c>
      <c r="BU37" s="247">
        <f>IFERROR(((+'Sim_Dm_MIP(IxI)'!BU37/'MIP(IxI)_TFEVP'!BU37)-1)*100,0)</f>
        <v>3.9968028886505635E-13</v>
      </c>
      <c r="BV37" s="247">
        <f>IFERROR(((+'Sim_Dm_MIP(IxI)'!BV37/'MIP(IxI)_TFEVP'!BV37)-1)*100,0)</f>
        <v>1.9984014443252818E-13</v>
      </c>
      <c r="BW37" s="247">
        <f>IFERROR(((+'Sim_Dm_MIP(IxI)'!BW37/'MIP(IxI)_TFEVP'!BW37)-1)*100,0)</f>
        <v>-1.1102230246251565E-13</v>
      </c>
      <c r="BX37" s="247">
        <f>IFERROR(((+'Sim_Dm_MIP(IxI)'!BX37/'MIP(IxI)_TFEVP'!BX37)-1)*100,0)</f>
        <v>5.9952043329758453E-13</v>
      </c>
      <c r="BY37" s="247">
        <f>IFERROR(((+'Sim_Dm_MIP(IxI)'!BY37/'MIP(IxI)_TFEVP'!BY37)-1)*100,0)</f>
        <v>-2.7755575615628914E-13</v>
      </c>
      <c r="BZ37" s="247">
        <f>IFERROR(((+'Sim_Dm_MIP(IxI)'!BZ37/'MIP(IxI)_TFEVP'!BZ37)-1)*100,0)</f>
        <v>-3.1086244689504383E-13</v>
      </c>
      <c r="CA37" s="265">
        <f>IFERROR(((+'Sim_Dm_MIP(IxI)'!CA37/'MIP(IxI)_TFEVP'!CA37)-1)*100,0)</f>
        <v>0</v>
      </c>
      <c r="CB37" s="256">
        <f>IFERROR(((+'Sim_Dm_MIP(IxI)'!CB37/'MIP(IxI)_TFEVP'!CB37)-1)*100,0)</f>
        <v>3.9968028886505635E-13</v>
      </c>
      <c r="CC37" s="246">
        <f>IFERROR(((+'Sim_Dm_MIP(IxI)'!CC37/'MIP(IxI)_TFEVP'!CC37)-1)*100,0)</f>
        <v>0</v>
      </c>
      <c r="CD37" s="247">
        <f>IFERROR(((+'Sim_Dm_MIP(IxI)'!CD37/'MIP(IxI)_TFEVP'!CD37)-1)*100,0)</f>
        <v>0</v>
      </c>
      <c r="CE37" s="247">
        <f>IFERROR(((+'Sim_Dm_MIP(IxI)'!CE37/'MIP(IxI)_TFEVP'!CE37)-1)*100,0)</f>
        <v>0</v>
      </c>
      <c r="CF37" s="247">
        <f>IFERROR(((+'Sim_Dm_MIP(IxI)'!CF37/'MIP(IxI)_TFEVP'!CF37)-1)*100,0)</f>
        <v>0</v>
      </c>
      <c r="CG37" s="247">
        <f>IFERROR(((+'Sim_Dm_MIP(IxI)'!CG37/'MIP(IxI)_TFEVP'!CG37)-1)*100,0)</f>
        <v>0</v>
      </c>
      <c r="CH37" s="248">
        <f>IFERROR(((+'Sim_Dm_MIP(IxI)'!CH37/'MIP(IxI)_TFEVP'!CH37)-1)*100,0)</f>
        <v>0</v>
      </c>
      <c r="CI37" s="279">
        <f>IFERROR(((+'Sim_Dm_MIP(IxI)'!CI37/'MIP(IxI)_TFEVP'!CI37)-1)*100,0)</f>
        <v>6.6613381477509392E-14</v>
      </c>
    </row>
    <row r="38" spans="1:87" ht="19.5" x14ac:dyDescent="0.25">
      <c r="A38" s="30"/>
      <c r="B38" s="42" t="s">
        <v>29</v>
      </c>
      <c r="C38" s="43" t="s">
        <v>140</v>
      </c>
      <c r="D38" s="246">
        <f>IFERROR(((+'Sim_Dm_MIP(IxI)'!D38/'MIP(IxI)_TFEVP'!D38)-1)*100,0)</f>
        <v>3.7747582837255322E-13</v>
      </c>
      <c r="E38" s="247">
        <f>IFERROR(((+'Sim_Dm_MIP(IxI)'!E38/'MIP(IxI)_TFEVP'!E38)-1)*100,0)</f>
        <v>4.8849813083506888E-13</v>
      </c>
      <c r="F38" s="247">
        <f>IFERROR(((+'Sim_Dm_MIP(IxI)'!F38/'MIP(IxI)_TFEVP'!F38)-1)*100,0)</f>
        <v>3.1086244689504383E-13</v>
      </c>
      <c r="G38" s="247">
        <f>IFERROR(((+'Sim_Dm_MIP(IxI)'!G38/'MIP(IxI)_TFEVP'!G38)-1)*100,0)</f>
        <v>-1.8873791418627661E-13</v>
      </c>
      <c r="H38" s="247">
        <f>IFERROR(((+'Sim_Dm_MIP(IxI)'!H38/'MIP(IxI)_TFEVP'!H38)-1)*100,0)</f>
        <v>0</v>
      </c>
      <c r="I38" s="247">
        <f>IFERROR(((+'Sim_Dm_MIP(IxI)'!I38/'MIP(IxI)_TFEVP'!I38)-1)*100,0)</f>
        <v>-6.5503158452884236E-13</v>
      </c>
      <c r="J38" s="247">
        <f>IFERROR(((+'Sim_Dm_MIP(IxI)'!J38/'MIP(IxI)_TFEVP'!J38)-1)*100,0)</f>
        <v>4.4408920985006262E-14</v>
      </c>
      <c r="K38" s="247">
        <f>IFERROR(((+'Sim_Dm_MIP(IxI)'!K38/'MIP(IxI)_TFEVP'!K38)-1)*100,0)</f>
        <v>-1.5543122344752192E-13</v>
      </c>
      <c r="L38" s="247">
        <f>IFERROR(((+'Sim_Dm_MIP(IxI)'!L38/'MIP(IxI)_TFEVP'!L38)-1)*100,0)</f>
        <v>-3.3306690738754696E-14</v>
      </c>
      <c r="M38" s="247">
        <f>IFERROR(((+'Sim_Dm_MIP(IxI)'!M38/'MIP(IxI)_TFEVP'!M38)-1)*100,0)</f>
        <v>1.5543122344752192E-13</v>
      </c>
      <c r="N38" s="247">
        <f>IFERROR(((+'Sim_Dm_MIP(IxI)'!N38/'MIP(IxI)_TFEVP'!N38)-1)*100,0)</f>
        <v>2.6645352591003757E-13</v>
      </c>
      <c r="O38" s="247">
        <f>IFERROR(((+'Sim_Dm_MIP(IxI)'!O38/'MIP(IxI)_TFEVP'!O38)-1)*100,0)</f>
        <v>-7.7715611723760958E-14</v>
      </c>
      <c r="P38" s="247">
        <f>IFERROR(((+'Sim_Dm_MIP(IxI)'!P38/'MIP(IxI)_TFEVP'!P38)-1)*100,0)</f>
        <v>-7.7715611723760958E-14</v>
      </c>
      <c r="Q38" s="247">
        <f>IFERROR(((+'Sim_Dm_MIP(IxI)'!Q38/'MIP(IxI)_TFEVP'!Q38)-1)*100,0)</f>
        <v>2.2204460492503131E-14</v>
      </c>
      <c r="R38" s="247">
        <f>IFERROR(((+'Sim_Dm_MIP(IxI)'!R38/'MIP(IxI)_TFEVP'!R38)-1)*100,0)</f>
        <v>2.886579864025407E-13</v>
      </c>
      <c r="S38" s="247">
        <f>IFERROR(((+'Sim_Dm_MIP(IxI)'!S38/'MIP(IxI)_TFEVP'!S38)-1)*100,0)</f>
        <v>1.5543122344752192E-13</v>
      </c>
      <c r="T38" s="247">
        <f>IFERROR(((+'Sim_Dm_MIP(IxI)'!T38/'MIP(IxI)_TFEVP'!T38)-1)*100,0)</f>
        <v>-5.5511151231257827E-14</v>
      </c>
      <c r="U38" s="247">
        <f>IFERROR(((+'Sim_Dm_MIP(IxI)'!U38/'MIP(IxI)_TFEVP'!U38)-1)*100,0)</f>
        <v>8.8817841970012523E-14</v>
      </c>
      <c r="V38" s="247">
        <f>IFERROR(((+'Sim_Dm_MIP(IxI)'!V38/'MIP(IxI)_TFEVP'!V38)-1)*100,0)</f>
        <v>-2.55351295663786E-13</v>
      </c>
      <c r="W38" s="247">
        <f>IFERROR(((+'Sim_Dm_MIP(IxI)'!W38/'MIP(IxI)_TFEVP'!W38)-1)*100,0)</f>
        <v>1.5543122344752192E-13</v>
      </c>
      <c r="X38" s="247">
        <f>IFERROR(((+'Sim_Dm_MIP(IxI)'!X38/'MIP(IxI)_TFEVP'!X38)-1)*100,0)</f>
        <v>-5.9952043329758453E-13</v>
      </c>
      <c r="Y38" s="247">
        <f>IFERROR(((+'Sim_Dm_MIP(IxI)'!Y38/'MIP(IxI)_TFEVP'!Y38)-1)*100,0)</f>
        <v>-1.8873791418627661E-13</v>
      </c>
      <c r="Z38" s="247">
        <f>IFERROR(((+'Sim_Dm_MIP(IxI)'!Z38/'MIP(IxI)_TFEVP'!Z38)-1)*100,0)</f>
        <v>-1.2212453270876722E-13</v>
      </c>
      <c r="AA38" s="247">
        <f>IFERROR(((+'Sim_Dm_MIP(IxI)'!AA38/'MIP(IxI)_TFEVP'!AA38)-1)*100,0)</f>
        <v>-5.5511151231257827E-14</v>
      </c>
      <c r="AB38" s="247">
        <f>IFERROR(((+'Sim_Dm_MIP(IxI)'!AB38/'MIP(IxI)_TFEVP'!AB38)-1)*100,0)</f>
        <v>1.1102230246251565E-13</v>
      </c>
      <c r="AC38" s="247">
        <f>IFERROR(((+'Sim_Dm_MIP(IxI)'!AC38/'MIP(IxI)_TFEVP'!AC38)-1)*100,0)</f>
        <v>-4.6629367034256575E-13</v>
      </c>
      <c r="AD38" s="247">
        <f>IFERROR(((+'Sim_Dm_MIP(IxI)'!AD38/'MIP(IxI)_TFEVP'!AD38)-1)*100,0)</f>
        <v>-1.1102230246251565E-13</v>
      </c>
      <c r="AE38" s="247">
        <f>IFERROR(((+'Sim_Dm_MIP(IxI)'!AE38/'MIP(IxI)_TFEVP'!AE38)-1)*100,0)</f>
        <v>-4.5519144009631418E-13</v>
      </c>
      <c r="AF38" s="247">
        <f>IFERROR(((+'Sim_Dm_MIP(IxI)'!AF38/'MIP(IxI)_TFEVP'!AF38)-1)*100,0)</f>
        <v>4.6629367034256575E-13</v>
      </c>
      <c r="AG38" s="247">
        <f>IFERROR(((+'Sim_Dm_MIP(IxI)'!AG38/'MIP(IxI)_TFEVP'!AG38)-1)*100,0)</f>
        <v>-2.2204460492503131E-14</v>
      </c>
      <c r="AH38" s="247">
        <f>IFERROR(((+'Sim_Dm_MIP(IxI)'!AH38/'MIP(IxI)_TFEVP'!AH38)-1)*100,0)</f>
        <v>5.5511151231257827E-13</v>
      </c>
      <c r="AI38" s="247">
        <f>IFERROR(((+'Sim_Dm_MIP(IxI)'!AI38/'MIP(IxI)_TFEVP'!AI38)-1)*100,0)</f>
        <v>1.5543122344752192E-13</v>
      </c>
      <c r="AJ38" s="247">
        <f>IFERROR(((+'Sim_Dm_MIP(IxI)'!AJ38/'MIP(IxI)_TFEVP'!AJ38)-1)*100,0)</f>
        <v>0</v>
      </c>
      <c r="AK38" s="247">
        <f>IFERROR(((+'Sim_Dm_MIP(IxI)'!AK38/'MIP(IxI)_TFEVP'!AK38)-1)*100,0)</f>
        <v>-1.7763568394002505E-13</v>
      </c>
      <c r="AL38" s="247">
        <f>IFERROR(((+'Sim_Dm_MIP(IxI)'!AL38/'MIP(IxI)_TFEVP'!AL38)-1)*100,0)</f>
        <v>-2.55351295663786E-13</v>
      </c>
      <c r="AM38" s="247">
        <f>IFERROR(((+'Sim_Dm_MIP(IxI)'!AM38/'MIP(IxI)_TFEVP'!AM38)-1)*100,0)</f>
        <v>1.3322676295501878E-13</v>
      </c>
      <c r="AN38" s="247">
        <f>IFERROR(((+'Sim_Dm_MIP(IxI)'!AN38/'MIP(IxI)_TFEVP'!AN38)-1)*100,0)</f>
        <v>1.5543122344752192E-13</v>
      </c>
      <c r="AO38" s="247">
        <f>IFERROR(((+'Sim_Dm_MIP(IxI)'!AO38/'MIP(IxI)_TFEVP'!AO38)-1)*100,0)</f>
        <v>-2.2204460492503131E-14</v>
      </c>
      <c r="AP38" s="247">
        <f>IFERROR(((+'Sim_Dm_MIP(IxI)'!AP38/'MIP(IxI)_TFEVP'!AP38)-1)*100,0)</f>
        <v>1.3322676295501878E-13</v>
      </c>
      <c r="AQ38" s="247">
        <f>IFERROR(((+'Sim_Dm_MIP(IxI)'!AQ38/'MIP(IxI)_TFEVP'!AQ38)-1)*100,0)</f>
        <v>1.1102230246251565E-13</v>
      </c>
      <c r="AR38" s="247">
        <f>IFERROR(((+'Sim_Dm_MIP(IxI)'!AR38/'MIP(IxI)_TFEVP'!AR38)-1)*100,0)</f>
        <v>1.3322676295501878E-13</v>
      </c>
      <c r="AS38" s="247">
        <f>IFERROR(((+'Sim_Dm_MIP(IxI)'!AS38/'MIP(IxI)_TFEVP'!AS38)-1)*100,0)</f>
        <v>-7.7715611723760958E-14</v>
      </c>
      <c r="AT38" s="247">
        <f>IFERROR(((+'Sim_Dm_MIP(IxI)'!AT38/'MIP(IxI)_TFEVP'!AT38)-1)*100,0)</f>
        <v>3.3306690738754696E-13</v>
      </c>
      <c r="AU38" s="247">
        <f>IFERROR(((+'Sim_Dm_MIP(IxI)'!AU38/'MIP(IxI)_TFEVP'!AU38)-1)*100,0)</f>
        <v>-2.3314683517128287E-13</v>
      </c>
      <c r="AV38" s="247">
        <f>IFERROR(((+'Sim_Dm_MIP(IxI)'!AV38/'MIP(IxI)_TFEVP'!AV38)-1)*100,0)</f>
        <v>-3.8857805861880479E-13</v>
      </c>
      <c r="AW38" s="247">
        <f>IFERROR(((+'Sim_Dm_MIP(IxI)'!AW38/'MIP(IxI)_TFEVP'!AW38)-1)*100,0)</f>
        <v>6.6613381477509392E-14</v>
      </c>
      <c r="AX38" s="247">
        <f>IFERROR(((+'Sim_Dm_MIP(IxI)'!AX38/'MIP(IxI)_TFEVP'!AX38)-1)*100,0)</f>
        <v>2.2204460492503131E-14</v>
      </c>
      <c r="AY38" s="247">
        <f>IFERROR(((+'Sim_Dm_MIP(IxI)'!AY38/'MIP(IxI)_TFEVP'!AY38)-1)*100,0)</f>
        <v>-8.8817841970012523E-14</v>
      </c>
      <c r="AZ38" s="247">
        <f>IFERROR(((+'Sim_Dm_MIP(IxI)'!AZ38/'MIP(IxI)_TFEVP'!AZ38)-1)*100,0)</f>
        <v>-3.3306690738754696E-13</v>
      </c>
      <c r="BA38" s="247">
        <f>IFERROR(((+'Sim_Dm_MIP(IxI)'!BA38/'MIP(IxI)_TFEVP'!BA38)-1)*100,0)</f>
        <v>6.6613381477509392E-14</v>
      </c>
      <c r="BB38" s="247">
        <f>IFERROR(((+'Sim_Dm_MIP(IxI)'!BB38/'MIP(IxI)_TFEVP'!BB38)-1)*100,0)</f>
        <v>1.7763568394002505E-13</v>
      </c>
      <c r="BC38" s="247">
        <f>IFERROR(((+'Sim_Dm_MIP(IxI)'!BC38/'MIP(IxI)_TFEVP'!BC38)-1)*100,0)</f>
        <v>3.1086244689504383E-13</v>
      </c>
      <c r="BD38" s="247">
        <f>IFERROR(((+'Sim_Dm_MIP(IxI)'!BD38/'MIP(IxI)_TFEVP'!BD38)-1)*100,0)</f>
        <v>-6.106226635438361E-13</v>
      </c>
      <c r="BE38" s="247">
        <f>IFERROR(((+'Sim_Dm_MIP(IxI)'!BE38/'MIP(IxI)_TFEVP'!BE38)-1)*100,0)</f>
        <v>-1.3322676295501878E-13</v>
      </c>
      <c r="BF38" s="247">
        <f>IFERROR(((+'Sim_Dm_MIP(IxI)'!BF38/'MIP(IxI)_TFEVP'!BF38)-1)*100,0)</f>
        <v>0</v>
      </c>
      <c r="BG38" s="247">
        <f>IFERROR(((+'Sim_Dm_MIP(IxI)'!BG38/'MIP(IxI)_TFEVP'!BG38)-1)*100,0)</f>
        <v>-6.6613381477509392E-14</v>
      </c>
      <c r="BH38" s="247">
        <f>IFERROR(((+'Sim_Dm_MIP(IxI)'!BH38/'MIP(IxI)_TFEVP'!BH38)-1)*100,0)</f>
        <v>1.3322676295501878E-13</v>
      </c>
      <c r="BI38" s="247">
        <f>IFERROR(((+'Sim_Dm_MIP(IxI)'!BI38/'MIP(IxI)_TFEVP'!BI38)-1)*100,0)</f>
        <v>-1.2212453270876722E-13</v>
      </c>
      <c r="BJ38" s="247">
        <f>IFERROR(((+'Sim_Dm_MIP(IxI)'!BJ38/'MIP(IxI)_TFEVP'!BJ38)-1)*100,0)</f>
        <v>-2.1094237467877974E-13</v>
      </c>
      <c r="BK38" s="247">
        <f>IFERROR(((+'Sim_Dm_MIP(IxI)'!BK38/'MIP(IxI)_TFEVP'!BK38)-1)*100,0)</f>
        <v>1.1102230246251565E-13</v>
      </c>
      <c r="BL38" s="247">
        <f>IFERROR(((+'Sim_Dm_MIP(IxI)'!BL38/'MIP(IxI)_TFEVP'!BL38)-1)*100,0)</f>
        <v>1.7763568394002505E-13</v>
      </c>
      <c r="BM38" s="247">
        <f>IFERROR(((+'Sim_Dm_MIP(IxI)'!BM38/'MIP(IxI)_TFEVP'!BM38)-1)*100,0)</f>
        <v>3.7747582837255322E-13</v>
      </c>
      <c r="BN38" s="247">
        <f>IFERROR(((+'Sim_Dm_MIP(IxI)'!BN38/'MIP(IxI)_TFEVP'!BN38)-1)*100,0)</f>
        <v>-5.5511151231257827E-14</v>
      </c>
      <c r="BO38" s="247">
        <f>IFERROR(((+'Sim_Dm_MIP(IxI)'!BO38/'MIP(IxI)_TFEVP'!BO38)-1)*100,0)</f>
        <v>-1.1102230246251565E-13</v>
      </c>
      <c r="BP38" s="247">
        <f>IFERROR(((+'Sim_Dm_MIP(IxI)'!BP38/'MIP(IxI)_TFEVP'!BP38)-1)*100,0)</f>
        <v>-2.55351295663786E-13</v>
      </c>
      <c r="BQ38" s="247">
        <f>IFERROR(((+'Sim_Dm_MIP(IxI)'!BQ38/'MIP(IxI)_TFEVP'!BQ38)-1)*100,0)</f>
        <v>-1.4432899320127035E-13</v>
      </c>
      <c r="BR38" s="247">
        <f>IFERROR(((+'Sim_Dm_MIP(IxI)'!BR38/'MIP(IxI)_TFEVP'!BR38)-1)*100,0)</f>
        <v>-1.5543122344752192E-13</v>
      </c>
      <c r="BS38" s="247">
        <f>IFERROR(((+'Sim_Dm_MIP(IxI)'!BS38/'MIP(IxI)_TFEVP'!BS38)-1)*100,0)</f>
        <v>4.4408920985006262E-14</v>
      </c>
      <c r="BT38" s="247">
        <f>IFERROR(((+'Sim_Dm_MIP(IxI)'!BT38/'MIP(IxI)_TFEVP'!BT38)-1)*100,0)</f>
        <v>-5.5511151231257827E-14</v>
      </c>
      <c r="BU38" s="247">
        <f>IFERROR(((+'Sim_Dm_MIP(IxI)'!BU38/'MIP(IxI)_TFEVP'!BU38)-1)*100,0)</f>
        <v>3.5527136788005009E-13</v>
      </c>
      <c r="BV38" s="247">
        <f>IFERROR(((+'Sim_Dm_MIP(IxI)'!BV38/'MIP(IxI)_TFEVP'!BV38)-1)*100,0)</f>
        <v>1.5543122344752192E-13</v>
      </c>
      <c r="BW38" s="247">
        <f>IFERROR(((+'Sim_Dm_MIP(IxI)'!BW38/'MIP(IxI)_TFEVP'!BW38)-1)*100,0)</f>
        <v>-9.9920072216264089E-14</v>
      </c>
      <c r="BX38" s="247">
        <f>IFERROR(((+'Sim_Dm_MIP(IxI)'!BX38/'MIP(IxI)_TFEVP'!BX38)-1)*100,0)</f>
        <v>6.8833827526759706E-13</v>
      </c>
      <c r="BY38" s="247">
        <f>IFERROR(((+'Sim_Dm_MIP(IxI)'!BY38/'MIP(IxI)_TFEVP'!BY38)-1)*100,0)</f>
        <v>-6.6613381477509392E-14</v>
      </c>
      <c r="BZ38" s="247">
        <f>IFERROR(((+'Sim_Dm_MIP(IxI)'!BZ38/'MIP(IxI)_TFEVP'!BZ38)-1)*100,0)</f>
        <v>-2.55351295663786E-13</v>
      </c>
      <c r="CA38" s="265">
        <f>IFERROR(((+'Sim_Dm_MIP(IxI)'!CA38/'MIP(IxI)_TFEVP'!CA38)-1)*100,0)</f>
        <v>0</v>
      </c>
      <c r="CB38" s="256">
        <f>IFERROR(((+'Sim_Dm_MIP(IxI)'!CB38/'MIP(IxI)_TFEVP'!CB38)-1)*100,0)</f>
        <v>3.9968028886505635E-13</v>
      </c>
      <c r="CC38" s="246">
        <f>IFERROR(((+'Sim_Dm_MIP(IxI)'!CC38/'MIP(IxI)_TFEVP'!CC38)-1)*100,0)</f>
        <v>0</v>
      </c>
      <c r="CD38" s="247">
        <f>IFERROR(((+'Sim_Dm_MIP(IxI)'!CD38/'MIP(IxI)_TFEVP'!CD38)-1)*100,0)</f>
        <v>0</v>
      </c>
      <c r="CE38" s="247">
        <f>IFERROR(((+'Sim_Dm_MIP(IxI)'!CE38/'MIP(IxI)_TFEVP'!CE38)-1)*100,0)</f>
        <v>0</v>
      </c>
      <c r="CF38" s="247">
        <f>IFERROR(((+'Sim_Dm_MIP(IxI)'!CF38/'MIP(IxI)_TFEVP'!CF38)-1)*100,0)</f>
        <v>0</v>
      </c>
      <c r="CG38" s="247">
        <f>IFERROR(((+'Sim_Dm_MIP(IxI)'!CG38/'MIP(IxI)_TFEVP'!CG38)-1)*100,0)</f>
        <v>0</v>
      </c>
      <c r="CH38" s="248">
        <f>IFERROR(((+'Sim_Dm_MIP(IxI)'!CH38/'MIP(IxI)_TFEVP'!CH38)-1)*100,0)</f>
        <v>0</v>
      </c>
      <c r="CI38" s="279">
        <f>IFERROR(((+'Sim_Dm_MIP(IxI)'!CI38/'MIP(IxI)_TFEVP'!CI38)-1)*100,0)</f>
        <v>-2.9976021664879227E-13</v>
      </c>
    </row>
    <row r="39" spans="1:87" ht="19.5" x14ac:dyDescent="0.25">
      <c r="A39" s="30"/>
      <c r="B39" s="42" t="s">
        <v>30</v>
      </c>
      <c r="C39" s="43" t="s">
        <v>141</v>
      </c>
      <c r="D39" s="246">
        <f>IFERROR(((+'Sim_Dm_MIP(IxI)'!D39/'MIP(IxI)_TFEVP'!D39)-1)*100,0)</f>
        <v>-1.5543122344752192E-13</v>
      </c>
      <c r="E39" s="247">
        <f>IFERROR(((+'Sim_Dm_MIP(IxI)'!E39/'MIP(IxI)_TFEVP'!E39)-1)*100,0)</f>
        <v>2.2204460492503131E-14</v>
      </c>
      <c r="F39" s="247">
        <f>IFERROR(((+'Sim_Dm_MIP(IxI)'!F39/'MIP(IxI)_TFEVP'!F39)-1)*100,0)</f>
        <v>2.4424906541753444E-13</v>
      </c>
      <c r="G39" s="247">
        <f>IFERROR(((+'Sim_Dm_MIP(IxI)'!G39/'MIP(IxI)_TFEVP'!G39)-1)*100,0)</f>
        <v>2.6645352591003757E-13</v>
      </c>
      <c r="H39" s="247">
        <f>IFERROR(((+'Sim_Dm_MIP(IxI)'!H39/'MIP(IxI)_TFEVP'!H39)-1)*100,0)</f>
        <v>4.2188474935755949E-13</v>
      </c>
      <c r="I39" s="247">
        <f>IFERROR(((+'Sim_Dm_MIP(IxI)'!I39/'MIP(IxI)_TFEVP'!I39)-1)*100,0)</f>
        <v>-4.9960036108132044E-13</v>
      </c>
      <c r="J39" s="247">
        <f>IFERROR(((+'Sim_Dm_MIP(IxI)'!J39/'MIP(IxI)_TFEVP'!J39)-1)*100,0)</f>
        <v>-3.3306690738754696E-14</v>
      </c>
      <c r="K39" s="247">
        <f>IFERROR(((+'Sim_Dm_MIP(IxI)'!K39/'MIP(IxI)_TFEVP'!K39)-1)*100,0)</f>
        <v>-2.4424906541753444E-13</v>
      </c>
      <c r="L39" s="247">
        <f>IFERROR(((+'Sim_Dm_MIP(IxI)'!L39/'MIP(IxI)_TFEVP'!L39)-1)*100,0)</f>
        <v>8.8817841970012523E-14</v>
      </c>
      <c r="M39" s="247">
        <f>IFERROR(((+'Sim_Dm_MIP(IxI)'!M39/'MIP(IxI)_TFEVP'!M39)-1)*100,0)</f>
        <v>2.4424906541753444E-13</v>
      </c>
      <c r="N39" s="247">
        <f>IFERROR(((+'Sim_Dm_MIP(IxI)'!N39/'MIP(IxI)_TFEVP'!N39)-1)*100,0)</f>
        <v>2.2204460492503131E-14</v>
      </c>
      <c r="O39" s="247">
        <f>IFERROR(((+'Sim_Dm_MIP(IxI)'!O39/'MIP(IxI)_TFEVP'!O39)-1)*100,0)</f>
        <v>1.3322676295501878E-13</v>
      </c>
      <c r="P39" s="247">
        <f>IFERROR(((+'Sim_Dm_MIP(IxI)'!P39/'MIP(IxI)_TFEVP'!P39)-1)*100,0)</f>
        <v>-1.3322676295501878E-13</v>
      </c>
      <c r="Q39" s="247">
        <f>IFERROR(((+'Sim_Dm_MIP(IxI)'!Q39/'MIP(IxI)_TFEVP'!Q39)-1)*100,0)</f>
        <v>-6.6613381477509392E-14</v>
      </c>
      <c r="R39" s="247">
        <f>IFERROR(((+'Sim_Dm_MIP(IxI)'!R39/'MIP(IxI)_TFEVP'!R39)-1)*100,0)</f>
        <v>5.3290705182007514E-13</v>
      </c>
      <c r="S39" s="247">
        <f>IFERROR(((+'Sim_Dm_MIP(IxI)'!S39/'MIP(IxI)_TFEVP'!S39)-1)*100,0)</f>
        <v>1.5543122344752192E-13</v>
      </c>
      <c r="T39" s="247">
        <f>IFERROR(((+'Sim_Dm_MIP(IxI)'!T39/'MIP(IxI)_TFEVP'!T39)-1)*100,0)</f>
        <v>6.6613381477509392E-14</v>
      </c>
      <c r="U39" s="247">
        <f>IFERROR(((+'Sim_Dm_MIP(IxI)'!U39/'MIP(IxI)_TFEVP'!U39)-1)*100,0)</f>
        <v>1.5543122344752192E-13</v>
      </c>
      <c r="V39" s="247">
        <f>IFERROR(((+'Sim_Dm_MIP(IxI)'!V39/'MIP(IxI)_TFEVP'!V39)-1)*100,0)</f>
        <v>2.2204460492503131E-14</v>
      </c>
      <c r="W39" s="247">
        <f>IFERROR(((+'Sim_Dm_MIP(IxI)'!W39/'MIP(IxI)_TFEVP'!W39)-1)*100,0)</f>
        <v>3.9968028886505635E-13</v>
      </c>
      <c r="X39" s="247">
        <f>IFERROR(((+'Sim_Dm_MIP(IxI)'!X39/'MIP(IxI)_TFEVP'!X39)-1)*100,0)</f>
        <v>-3.6637359812630166E-13</v>
      </c>
      <c r="Y39" s="247">
        <f>IFERROR(((+'Sim_Dm_MIP(IxI)'!Y39/'MIP(IxI)_TFEVP'!Y39)-1)*100,0)</f>
        <v>1.7763568394002505E-13</v>
      </c>
      <c r="Z39" s="247">
        <f>IFERROR(((+'Sim_Dm_MIP(IxI)'!Z39/'MIP(IxI)_TFEVP'!Z39)-1)*100,0)</f>
        <v>-1.1102230246251565E-13</v>
      </c>
      <c r="AA39" s="247">
        <f>IFERROR(((+'Sim_Dm_MIP(IxI)'!AA39/'MIP(IxI)_TFEVP'!AA39)-1)*100,0)</f>
        <v>-2.886579864025407E-13</v>
      </c>
      <c r="AB39" s="247">
        <f>IFERROR(((+'Sim_Dm_MIP(IxI)'!AB39/'MIP(IxI)_TFEVP'!AB39)-1)*100,0)</f>
        <v>-9.9920072216264089E-14</v>
      </c>
      <c r="AC39" s="247">
        <f>IFERROR(((+'Sim_Dm_MIP(IxI)'!AC39/'MIP(IxI)_TFEVP'!AC39)-1)*100,0)</f>
        <v>-5.5511151231257827E-14</v>
      </c>
      <c r="AD39" s="247">
        <f>IFERROR(((+'Sim_Dm_MIP(IxI)'!AD39/'MIP(IxI)_TFEVP'!AD39)-1)*100,0)</f>
        <v>-2.7755575615628914E-13</v>
      </c>
      <c r="AE39" s="247">
        <f>IFERROR(((+'Sim_Dm_MIP(IxI)'!AE39/'MIP(IxI)_TFEVP'!AE39)-1)*100,0)</f>
        <v>-4.3298697960381105E-13</v>
      </c>
      <c r="AF39" s="247">
        <f>IFERROR(((+'Sim_Dm_MIP(IxI)'!AF39/'MIP(IxI)_TFEVP'!AF39)-1)*100,0)</f>
        <v>3.5527136788005009E-13</v>
      </c>
      <c r="AG39" s="247">
        <f>IFERROR(((+'Sim_Dm_MIP(IxI)'!AG39/'MIP(IxI)_TFEVP'!AG39)-1)*100,0)</f>
        <v>-4.4408920985006262E-14</v>
      </c>
      <c r="AH39" s="247">
        <f>IFERROR(((+'Sim_Dm_MIP(IxI)'!AH39/'MIP(IxI)_TFEVP'!AH39)-1)*100,0)</f>
        <v>1.7763568394002505E-13</v>
      </c>
      <c r="AI39" s="247">
        <f>IFERROR(((+'Sim_Dm_MIP(IxI)'!AI39/'MIP(IxI)_TFEVP'!AI39)-1)*100,0)</f>
        <v>5.1070259132757201E-13</v>
      </c>
      <c r="AJ39" s="247">
        <f>IFERROR(((+'Sim_Dm_MIP(IxI)'!AJ39/'MIP(IxI)_TFEVP'!AJ39)-1)*100,0)</f>
        <v>0</v>
      </c>
      <c r="AK39" s="247">
        <f>IFERROR(((+'Sim_Dm_MIP(IxI)'!AK39/'MIP(IxI)_TFEVP'!AK39)-1)*100,0)</f>
        <v>-3.7747582837255322E-13</v>
      </c>
      <c r="AL39" s="247">
        <f>IFERROR(((+'Sim_Dm_MIP(IxI)'!AL39/'MIP(IxI)_TFEVP'!AL39)-1)*100,0)</f>
        <v>-2.4424906541753444E-13</v>
      </c>
      <c r="AM39" s="247">
        <f>IFERROR(((+'Sim_Dm_MIP(IxI)'!AM39/'MIP(IxI)_TFEVP'!AM39)-1)*100,0)</f>
        <v>1.1102230246251565E-13</v>
      </c>
      <c r="AN39" s="247">
        <f>IFERROR(((+'Sim_Dm_MIP(IxI)'!AN39/'MIP(IxI)_TFEVP'!AN39)-1)*100,0)</f>
        <v>-8.8817841970012523E-14</v>
      </c>
      <c r="AO39" s="247">
        <f>IFERROR(((+'Sim_Dm_MIP(IxI)'!AO39/'MIP(IxI)_TFEVP'!AO39)-1)*100,0)</f>
        <v>8.8817841970012523E-14</v>
      </c>
      <c r="AP39" s="247">
        <f>IFERROR(((+'Sim_Dm_MIP(IxI)'!AP39/'MIP(IxI)_TFEVP'!AP39)-1)*100,0)</f>
        <v>-4.4408920985006262E-14</v>
      </c>
      <c r="AQ39" s="247">
        <f>IFERROR(((+'Sim_Dm_MIP(IxI)'!AQ39/'MIP(IxI)_TFEVP'!AQ39)-1)*100,0)</f>
        <v>-3.8857805861880479E-13</v>
      </c>
      <c r="AR39" s="247">
        <f>IFERROR(((+'Sim_Dm_MIP(IxI)'!AR39/'MIP(IxI)_TFEVP'!AR39)-1)*100,0)</f>
        <v>-6.6613381477509392E-14</v>
      </c>
      <c r="AS39" s="247">
        <f>IFERROR(((+'Sim_Dm_MIP(IxI)'!AS39/'MIP(IxI)_TFEVP'!AS39)-1)*100,0)</f>
        <v>0</v>
      </c>
      <c r="AT39" s="247">
        <f>IFERROR(((+'Sim_Dm_MIP(IxI)'!AT39/'MIP(IxI)_TFEVP'!AT39)-1)*100,0)</f>
        <v>6.6613381477509392E-14</v>
      </c>
      <c r="AU39" s="247">
        <f>IFERROR(((+'Sim_Dm_MIP(IxI)'!AU39/'MIP(IxI)_TFEVP'!AU39)-1)*100,0)</f>
        <v>-4.3298697960381105E-13</v>
      </c>
      <c r="AV39" s="247">
        <f>IFERROR(((+'Sim_Dm_MIP(IxI)'!AV39/'MIP(IxI)_TFEVP'!AV39)-1)*100,0)</f>
        <v>2.2204460492503131E-13</v>
      </c>
      <c r="AW39" s="247">
        <f>IFERROR(((+'Sim_Dm_MIP(IxI)'!AW39/'MIP(IxI)_TFEVP'!AW39)-1)*100,0)</f>
        <v>4.4408920985006262E-14</v>
      </c>
      <c r="AX39" s="247">
        <f>IFERROR(((+'Sim_Dm_MIP(IxI)'!AX39/'MIP(IxI)_TFEVP'!AX39)-1)*100,0)</f>
        <v>4.4408920985006262E-14</v>
      </c>
      <c r="AY39" s="247">
        <f>IFERROR(((+'Sim_Dm_MIP(IxI)'!AY39/'MIP(IxI)_TFEVP'!AY39)-1)*100,0)</f>
        <v>1.1102230246251565E-13</v>
      </c>
      <c r="AZ39" s="247">
        <f>IFERROR(((+'Sim_Dm_MIP(IxI)'!AZ39/'MIP(IxI)_TFEVP'!AZ39)-1)*100,0)</f>
        <v>-1.6653345369377348E-13</v>
      </c>
      <c r="BA39" s="247">
        <f>IFERROR(((+'Sim_Dm_MIP(IxI)'!BA39/'MIP(IxI)_TFEVP'!BA39)-1)*100,0)</f>
        <v>-8.8817841970012523E-14</v>
      </c>
      <c r="BB39" s="247">
        <f>IFERROR(((+'Sim_Dm_MIP(IxI)'!BB39/'MIP(IxI)_TFEVP'!BB39)-1)*100,0)</f>
        <v>-5.5511151231257827E-14</v>
      </c>
      <c r="BC39" s="247">
        <f>IFERROR(((+'Sim_Dm_MIP(IxI)'!BC39/'MIP(IxI)_TFEVP'!BC39)-1)*100,0)</f>
        <v>1.9984014443252818E-13</v>
      </c>
      <c r="BD39" s="247">
        <f>IFERROR(((+'Sim_Dm_MIP(IxI)'!BD39/'MIP(IxI)_TFEVP'!BD39)-1)*100,0)</f>
        <v>-7.3274719625260332E-13</v>
      </c>
      <c r="BE39" s="247">
        <f>IFERROR(((+'Sim_Dm_MIP(IxI)'!BE39/'MIP(IxI)_TFEVP'!BE39)-1)*100,0)</f>
        <v>-2.9976021664879227E-13</v>
      </c>
      <c r="BF39" s="247">
        <f>IFERROR(((+'Sim_Dm_MIP(IxI)'!BF39/'MIP(IxI)_TFEVP'!BF39)-1)*100,0)</f>
        <v>1.7763568394002505E-13</v>
      </c>
      <c r="BG39" s="247">
        <f>IFERROR(((+'Sim_Dm_MIP(IxI)'!BG39/'MIP(IxI)_TFEVP'!BG39)-1)*100,0)</f>
        <v>6.6613381477509392E-14</v>
      </c>
      <c r="BH39" s="247">
        <f>IFERROR(((+'Sim_Dm_MIP(IxI)'!BH39/'MIP(IxI)_TFEVP'!BH39)-1)*100,0)</f>
        <v>3.1086244689504383E-13</v>
      </c>
      <c r="BI39" s="247">
        <f>IFERROR(((+'Sim_Dm_MIP(IxI)'!BI39/'MIP(IxI)_TFEVP'!BI39)-1)*100,0)</f>
        <v>-2.886579864025407E-13</v>
      </c>
      <c r="BJ39" s="247">
        <f>IFERROR(((+'Sim_Dm_MIP(IxI)'!BJ39/'MIP(IxI)_TFEVP'!BJ39)-1)*100,0)</f>
        <v>3.7747582837255322E-13</v>
      </c>
      <c r="BK39" s="247">
        <f>IFERROR(((+'Sim_Dm_MIP(IxI)'!BK39/'MIP(IxI)_TFEVP'!BK39)-1)*100,0)</f>
        <v>-5.5511151231257827E-14</v>
      </c>
      <c r="BL39" s="247">
        <f>IFERROR(((+'Sim_Dm_MIP(IxI)'!BL39/'MIP(IxI)_TFEVP'!BL39)-1)*100,0)</f>
        <v>-7.7715611723760958E-14</v>
      </c>
      <c r="BM39" s="247">
        <f>IFERROR(((+'Sim_Dm_MIP(IxI)'!BM39/'MIP(IxI)_TFEVP'!BM39)-1)*100,0)</f>
        <v>1.3322676295501878E-13</v>
      </c>
      <c r="BN39" s="247">
        <f>IFERROR(((+'Sim_Dm_MIP(IxI)'!BN39/'MIP(IxI)_TFEVP'!BN39)-1)*100,0)</f>
        <v>1.3322676295501878E-13</v>
      </c>
      <c r="BO39" s="247">
        <f>IFERROR(((+'Sim_Dm_MIP(IxI)'!BO39/'MIP(IxI)_TFEVP'!BO39)-1)*100,0)</f>
        <v>-3.6637359812630166E-13</v>
      </c>
      <c r="BP39" s="247">
        <f>IFERROR(((+'Sim_Dm_MIP(IxI)'!BP39/'MIP(IxI)_TFEVP'!BP39)-1)*100,0)</f>
        <v>-1.9984014443252818E-13</v>
      </c>
      <c r="BQ39" s="247">
        <f>IFERROR(((+'Sim_Dm_MIP(IxI)'!BQ39/'MIP(IxI)_TFEVP'!BQ39)-1)*100,0)</f>
        <v>-9.9920072216264089E-14</v>
      </c>
      <c r="BR39" s="247">
        <f>IFERROR(((+'Sim_Dm_MIP(IxI)'!BR39/'MIP(IxI)_TFEVP'!BR39)-1)*100,0)</f>
        <v>-1.4432899320127035E-13</v>
      </c>
      <c r="BS39" s="247">
        <f>IFERROR(((+'Sim_Dm_MIP(IxI)'!BS39/'MIP(IxI)_TFEVP'!BS39)-1)*100,0)</f>
        <v>-3.3306690738754696E-14</v>
      </c>
      <c r="BT39" s="247">
        <f>IFERROR(((+'Sim_Dm_MIP(IxI)'!BT39/'MIP(IxI)_TFEVP'!BT39)-1)*100,0)</f>
        <v>-6.3282712403633923E-13</v>
      </c>
      <c r="BU39" s="247">
        <f>IFERROR(((+'Sim_Dm_MIP(IxI)'!BU39/'MIP(IxI)_TFEVP'!BU39)-1)*100,0)</f>
        <v>3.3306690738754696E-13</v>
      </c>
      <c r="BV39" s="247">
        <f>IFERROR(((+'Sim_Dm_MIP(IxI)'!BV39/'MIP(IxI)_TFEVP'!BV39)-1)*100,0)</f>
        <v>4.4408920985006262E-14</v>
      </c>
      <c r="BW39" s="247">
        <f>IFERROR(((+'Sim_Dm_MIP(IxI)'!BW39/'MIP(IxI)_TFEVP'!BW39)-1)*100,0)</f>
        <v>-1.4432899320127035E-13</v>
      </c>
      <c r="BX39" s="247">
        <f>IFERROR(((+'Sim_Dm_MIP(IxI)'!BX39/'MIP(IxI)_TFEVP'!BX39)-1)*100,0)</f>
        <v>7.5495165674510645E-13</v>
      </c>
      <c r="BY39" s="247">
        <f>IFERROR(((+'Sim_Dm_MIP(IxI)'!BY39/'MIP(IxI)_TFEVP'!BY39)-1)*100,0)</f>
        <v>6.6613381477509392E-14</v>
      </c>
      <c r="BZ39" s="247">
        <f>IFERROR(((+'Sim_Dm_MIP(IxI)'!BZ39/'MIP(IxI)_TFEVP'!BZ39)-1)*100,0)</f>
        <v>-1.1102230246251565E-13</v>
      </c>
      <c r="CA39" s="265">
        <f>IFERROR(((+'Sim_Dm_MIP(IxI)'!CA39/'MIP(IxI)_TFEVP'!CA39)-1)*100,0)</f>
        <v>0</v>
      </c>
      <c r="CB39" s="256">
        <f>IFERROR(((+'Sim_Dm_MIP(IxI)'!CB39/'MIP(IxI)_TFEVP'!CB39)-1)*100,0)</f>
        <v>1.7763568394002505E-13</v>
      </c>
      <c r="CC39" s="246">
        <f>IFERROR(((+'Sim_Dm_MIP(IxI)'!CC39/'MIP(IxI)_TFEVP'!CC39)-1)*100,0)</f>
        <v>0</v>
      </c>
      <c r="CD39" s="247">
        <f>IFERROR(((+'Sim_Dm_MIP(IxI)'!CD39/'MIP(IxI)_TFEVP'!CD39)-1)*100,0)</f>
        <v>0</v>
      </c>
      <c r="CE39" s="247">
        <f>IFERROR(((+'Sim_Dm_MIP(IxI)'!CE39/'MIP(IxI)_TFEVP'!CE39)-1)*100,0)</f>
        <v>0</v>
      </c>
      <c r="CF39" s="247">
        <f>IFERROR(((+'Sim_Dm_MIP(IxI)'!CF39/'MIP(IxI)_TFEVP'!CF39)-1)*100,0)</f>
        <v>0</v>
      </c>
      <c r="CG39" s="247">
        <f>IFERROR(((+'Sim_Dm_MIP(IxI)'!CG39/'MIP(IxI)_TFEVP'!CG39)-1)*100,0)</f>
        <v>0</v>
      </c>
      <c r="CH39" s="248">
        <f>IFERROR(((+'Sim_Dm_MIP(IxI)'!CH39/'MIP(IxI)_TFEVP'!CH39)-1)*100,0)</f>
        <v>0</v>
      </c>
      <c r="CI39" s="279">
        <f>IFERROR(((+'Sim_Dm_MIP(IxI)'!CI39/'MIP(IxI)_TFEVP'!CI39)-1)*100,0)</f>
        <v>-6.6613381477509392E-14</v>
      </c>
    </row>
    <row r="40" spans="1:87" ht="19.5" x14ac:dyDescent="0.25">
      <c r="A40" s="30"/>
      <c r="B40" s="42" t="s">
        <v>31</v>
      </c>
      <c r="C40" s="43" t="s">
        <v>142</v>
      </c>
      <c r="D40" s="246">
        <f>IFERROR(((+'Sim_Dm_MIP(IxI)'!D40/'MIP(IxI)_TFEVP'!D40)-1)*100,0)</f>
        <v>-6.6613381477509392E-14</v>
      </c>
      <c r="E40" s="247">
        <f>IFERROR(((+'Sim_Dm_MIP(IxI)'!E40/'MIP(IxI)_TFEVP'!E40)-1)*100,0)</f>
        <v>1.1102230246251565E-13</v>
      </c>
      <c r="F40" s="247">
        <f>IFERROR(((+'Sim_Dm_MIP(IxI)'!F40/'MIP(IxI)_TFEVP'!F40)-1)*100,0)</f>
        <v>3.7747582837255322E-13</v>
      </c>
      <c r="G40" s="247">
        <f>IFERROR(((+'Sim_Dm_MIP(IxI)'!G40/'MIP(IxI)_TFEVP'!G40)-1)*100,0)</f>
        <v>-1.5543122344752192E-13</v>
      </c>
      <c r="H40" s="247">
        <f>IFERROR(((+'Sim_Dm_MIP(IxI)'!H40/'MIP(IxI)_TFEVP'!H40)-1)*100,0)</f>
        <v>1.9984014443252818E-13</v>
      </c>
      <c r="I40" s="247">
        <f>IFERROR(((+'Sim_Dm_MIP(IxI)'!I40/'MIP(IxI)_TFEVP'!I40)-1)*100,0)</f>
        <v>-8.8817841970012523E-14</v>
      </c>
      <c r="J40" s="247">
        <f>IFERROR(((+'Sim_Dm_MIP(IxI)'!J40/'MIP(IxI)_TFEVP'!J40)-1)*100,0)</f>
        <v>-1.1102230246251565E-14</v>
      </c>
      <c r="K40" s="247">
        <f>IFERROR(((+'Sim_Dm_MIP(IxI)'!K40/'MIP(IxI)_TFEVP'!K40)-1)*100,0)</f>
        <v>-7.6605388699135801E-13</v>
      </c>
      <c r="L40" s="247">
        <f>IFERROR(((+'Sim_Dm_MIP(IxI)'!L40/'MIP(IxI)_TFEVP'!L40)-1)*100,0)</f>
        <v>2.886579864025407E-13</v>
      </c>
      <c r="M40" s="247">
        <f>IFERROR(((+'Sim_Dm_MIP(IxI)'!M40/'MIP(IxI)_TFEVP'!M40)-1)*100,0)</f>
        <v>2.2204460492503131E-13</v>
      </c>
      <c r="N40" s="247">
        <f>IFERROR(((+'Sim_Dm_MIP(IxI)'!N40/'MIP(IxI)_TFEVP'!N40)-1)*100,0)</f>
        <v>2.6645352591003757E-13</v>
      </c>
      <c r="O40" s="247">
        <f>IFERROR(((+'Sim_Dm_MIP(IxI)'!O40/'MIP(IxI)_TFEVP'!O40)-1)*100,0)</f>
        <v>-1.2212453270876722E-13</v>
      </c>
      <c r="P40" s="247">
        <f>IFERROR(((+'Sim_Dm_MIP(IxI)'!P40/'MIP(IxI)_TFEVP'!P40)-1)*100,0)</f>
        <v>-6.6613381477509392E-14</v>
      </c>
      <c r="Q40" s="247">
        <f>IFERROR(((+'Sim_Dm_MIP(IxI)'!Q40/'MIP(IxI)_TFEVP'!Q40)-1)*100,0)</f>
        <v>-4.7739590058881731E-13</v>
      </c>
      <c r="R40" s="247">
        <f>IFERROR(((+'Sim_Dm_MIP(IxI)'!R40/'MIP(IxI)_TFEVP'!R40)-1)*100,0)</f>
        <v>2.6645352591003757E-13</v>
      </c>
      <c r="S40" s="247">
        <f>IFERROR(((+'Sim_Dm_MIP(IxI)'!S40/'MIP(IxI)_TFEVP'!S40)-1)*100,0)</f>
        <v>-4.7739590058881731E-13</v>
      </c>
      <c r="T40" s="247">
        <f>IFERROR(((+'Sim_Dm_MIP(IxI)'!T40/'MIP(IxI)_TFEVP'!T40)-1)*100,0)</f>
        <v>4.4408920985006262E-14</v>
      </c>
      <c r="U40" s="247">
        <f>IFERROR(((+'Sim_Dm_MIP(IxI)'!U40/'MIP(IxI)_TFEVP'!U40)-1)*100,0)</f>
        <v>-3.3306690738754696E-14</v>
      </c>
      <c r="V40" s="247">
        <f>IFERROR(((+'Sim_Dm_MIP(IxI)'!V40/'MIP(IxI)_TFEVP'!V40)-1)*100,0)</f>
        <v>-2.1094237467877974E-13</v>
      </c>
      <c r="W40" s="247">
        <f>IFERROR(((+'Sim_Dm_MIP(IxI)'!W40/'MIP(IxI)_TFEVP'!W40)-1)*100,0)</f>
        <v>6.6613381477509392E-14</v>
      </c>
      <c r="X40" s="247">
        <f>IFERROR(((+'Sim_Dm_MIP(IxI)'!X40/'MIP(IxI)_TFEVP'!X40)-1)*100,0)</f>
        <v>-2.6645352591003757E-13</v>
      </c>
      <c r="Y40" s="247">
        <f>IFERROR(((+'Sim_Dm_MIP(IxI)'!Y40/'MIP(IxI)_TFEVP'!Y40)-1)*100,0)</f>
        <v>-9.9920072216264089E-14</v>
      </c>
      <c r="Z40" s="247">
        <f>IFERROR(((+'Sim_Dm_MIP(IxI)'!Z40/'MIP(IxI)_TFEVP'!Z40)-1)*100,0)</f>
        <v>3.3306690738754696E-13</v>
      </c>
      <c r="AA40" s="247">
        <f>IFERROR(((+'Sim_Dm_MIP(IxI)'!AA40/'MIP(IxI)_TFEVP'!AA40)-1)*100,0)</f>
        <v>-9.9920072216264089E-14</v>
      </c>
      <c r="AB40" s="247">
        <f>IFERROR(((+'Sim_Dm_MIP(IxI)'!AB40/'MIP(IxI)_TFEVP'!AB40)-1)*100,0)</f>
        <v>8.8817841970012523E-14</v>
      </c>
      <c r="AC40" s="247">
        <f>IFERROR(((+'Sim_Dm_MIP(IxI)'!AC40/'MIP(IxI)_TFEVP'!AC40)-1)*100,0)</f>
        <v>-2.1094237467877974E-13</v>
      </c>
      <c r="AD40" s="247">
        <f>IFERROR(((+'Sim_Dm_MIP(IxI)'!AD40/'MIP(IxI)_TFEVP'!AD40)-1)*100,0)</f>
        <v>2.4424906541753444E-13</v>
      </c>
      <c r="AE40" s="247">
        <f>IFERROR(((+'Sim_Dm_MIP(IxI)'!AE40/'MIP(IxI)_TFEVP'!AE40)-1)*100,0)</f>
        <v>-4.3298697960381105E-13</v>
      </c>
      <c r="AF40" s="247">
        <f>IFERROR(((+'Sim_Dm_MIP(IxI)'!AF40/'MIP(IxI)_TFEVP'!AF40)-1)*100,0)</f>
        <v>3.7747582837255322E-13</v>
      </c>
      <c r="AG40" s="247">
        <f>IFERROR(((+'Sim_Dm_MIP(IxI)'!AG40/'MIP(IxI)_TFEVP'!AG40)-1)*100,0)</f>
        <v>0</v>
      </c>
      <c r="AH40" s="247">
        <f>IFERROR(((+'Sim_Dm_MIP(IxI)'!AH40/'MIP(IxI)_TFEVP'!AH40)-1)*100,0)</f>
        <v>1.3322676295501878E-13</v>
      </c>
      <c r="AI40" s="247">
        <f>IFERROR(((+'Sim_Dm_MIP(IxI)'!AI40/'MIP(IxI)_TFEVP'!AI40)-1)*100,0)</f>
        <v>5.1070259132757201E-13</v>
      </c>
      <c r="AJ40" s="247">
        <f>IFERROR(((+'Sim_Dm_MIP(IxI)'!AJ40/'MIP(IxI)_TFEVP'!AJ40)-1)*100,0)</f>
        <v>0</v>
      </c>
      <c r="AK40" s="247">
        <f>IFERROR(((+'Sim_Dm_MIP(IxI)'!AK40/'MIP(IxI)_TFEVP'!AK40)-1)*100,0)</f>
        <v>-4.4408920985006262E-14</v>
      </c>
      <c r="AL40" s="247">
        <f>IFERROR(((+'Sim_Dm_MIP(IxI)'!AL40/'MIP(IxI)_TFEVP'!AL40)-1)*100,0)</f>
        <v>-2.2204460492503131E-14</v>
      </c>
      <c r="AM40" s="247">
        <f>IFERROR(((+'Sim_Dm_MIP(IxI)'!AM40/'MIP(IxI)_TFEVP'!AM40)-1)*100,0)</f>
        <v>3.5527136788005009E-13</v>
      </c>
      <c r="AN40" s="247">
        <f>IFERROR(((+'Sim_Dm_MIP(IxI)'!AN40/'MIP(IxI)_TFEVP'!AN40)-1)*100,0)</f>
        <v>-8.8817841970012523E-14</v>
      </c>
      <c r="AO40" s="247">
        <f>IFERROR(((+'Sim_Dm_MIP(IxI)'!AO40/'MIP(IxI)_TFEVP'!AO40)-1)*100,0)</f>
        <v>-3.7747582837255322E-13</v>
      </c>
      <c r="AP40" s="247">
        <f>IFERROR(((+'Sim_Dm_MIP(IxI)'!AP40/'MIP(IxI)_TFEVP'!AP40)-1)*100,0)</f>
        <v>-2.886579864025407E-13</v>
      </c>
      <c r="AQ40" s="247">
        <f>IFERROR(((+'Sim_Dm_MIP(IxI)'!AQ40/'MIP(IxI)_TFEVP'!AQ40)-1)*100,0)</f>
        <v>-1.7763568394002505E-13</v>
      </c>
      <c r="AR40" s="247">
        <f>IFERROR(((+'Sim_Dm_MIP(IxI)'!AR40/'MIP(IxI)_TFEVP'!AR40)-1)*100,0)</f>
        <v>4.4408920985006262E-14</v>
      </c>
      <c r="AS40" s="247">
        <f>IFERROR(((+'Sim_Dm_MIP(IxI)'!AS40/'MIP(IxI)_TFEVP'!AS40)-1)*100,0)</f>
        <v>6.6613381477509392E-14</v>
      </c>
      <c r="AT40" s="247">
        <f>IFERROR(((+'Sim_Dm_MIP(IxI)'!AT40/'MIP(IxI)_TFEVP'!AT40)-1)*100,0)</f>
        <v>1.1102230246251565E-13</v>
      </c>
      <c r="AU40" s="247">
        <f>IFERROR(((+'Sim_Dm_MIP(IxI)'!AU40/'MIP(IxI)_TFEVP'!AU40)-1)*100,0)</f>
        <v>-4.4408920985006262E-13</v>
      </c>
      <c r="AV40" s="247">
        <f>IFERROR(((+'Sim_Dm_MIP(IxI)'!AV40/'MIP(IxI)_TFEVP'!AV40)-1)*100,0)</f>
        <v>-2.2204460492503131E-14</v>
      </c>
      <c r="AW40" s="247">
        <f>IFERROR(((+'Sim_Dm_MIP(IxI)'!AW40/'MIP(IxI)_TFEVP'!AW40)-1)*100,0)</f>
        <v>-3.3306690738754696E-14</v>
      </c>
      <c r="AX40" s="247">
        <f>IFERROR(((+'Sim_Dm_MIP(IxI)'!AX40/'MIP(IxI)_TFEVP'!AX40)-1)*100,0)</f>
        <v>-2.55351295663786E-13</v>
      </c>
      <c r="AY40" s="247">
        <f>IFERROR(((+'Sim_Dm_MIP(IxI)'!AY40/'MIP(IxI)_TFEVP'!AY40)-1)*100,0)</f>
        <v>-1.6653345369377348E-13</v>
      </c>
      <c r="AZ40" s="247">
        <f>IFERROR(((+'Sim_Dm_MIP(IxI)'!AZ40/'MIP(IxI)_TFEVP'!AZ40)-1)*100,0)</f>
        <v>-8.8817841970012523E-14</v>
      </c>
      <c r="BA40" s="247">
        <f>IFERROR(((+'Sim_Dm_MIP(IxI)'!BA40/'MIP(IxI)_TFEVP'!BA40)-1)*100,0)</f>
        <v>-1.3322676295501878E-13</v>
      </c>
      <c r="BB40" s="247">
        <f>IFERROR(((+'Sim_Dm_MIP(IxI)'!BB40/'MIP(IxI)_TFEVP'!BB40)-1)*100,0)</f>
        <v>0</v>
      </c>
      <c r="BC40" s="247">
        <f>IFERROR(((+'Sim_Dm_MIP(IxI)'!BC40/'MIP(IxI)_TFEVP'!BC40)-1)*100,0)</f>
        <v>2.6645352591003757E-13</v>
      </c>
      <c r="BD40" s="247">
        <f>IFERROR(((+'Sim_Dm_MIP(IxI)'!BD40/'MIP(IxI)_TFEVP'!BD40)-1)*100,0)</f>
        <v>-4.3298697960381105E-13</v>
      </c>
      <c r="BE40" s="247">
        <f>IFERROR(((+'Sim_Dm_MIP(IxI)'!BE40/'MIP(IxI)_TFEVP'!BE40)-1)*100,0)</f>
        <v>-3.1086244689504383E-13</v>
      </c>
      <c r="BF40" s="247">
        <f>IFERROR(((+'Sim_Dm_MIP(IxI)'!BF40/'MIP(IxI)_TFEVP'!BF40)-1)*100,0)</f>
        <v>4.2188474935755949E-13</v>
      </c>
      <c r="BG40" s="247">
        <f>IFERROR(((+'Sim_Dm_MIP(IxI)'!BG40/'MIP(IxI)_TFEVP'!BG40)-1)*100,0)</f>
        <v>1.9984014443252818E-13</v>
      </c>
      <c r="BH40" s="247">
        <f>IFERROR(((+'Sim_Dm_MIP(IxI)'!BH40/'MIP(IxI)_TFEVP'!BH40)-1)*100,0)</f>
        <v>-1.2212453270876722E-13</v>
      </c>
      <c r="BI40" s="247">
        <f>IFERROR(((+'Sim_Dm_MIP(IxI)'!BI40/'MIP(IxI)_TFEVP'!BI40)-1)*100,0)</f>
        <v>-2.6645352591003757E-13</v>
      </c>
      <c r="BJ40" s="247">
        <f>IFERROR(((+'Sim_Dm_MIP(IxI)'!BJ40/'MIP(IxI)_TFEVP'!BJ40)-1)*100,0)</f>
        <v>2.2204460492503131E-14</v>
      </c>
      <c r="BK40" s="247">
        <f>IFERROR(((+'Sim_Dm_MIP(IxI)'!BK40/'MIP(IxI)_TFEVP'!BK40)-1)*100,0)</f>
        <v>-1.7763568394002505E-13</v>
      </c>
      <c r="BL40" s="247">
        <f>IFERROR(((+'Sim_Dm_MIP(IxI)'!BL40/'MIP(IxI)_TFEVP'!BL40)-1)*100,0)</f>
        <v>1.5543122344752192E-13</v>
      </c>
      <c r="BM40" s="247">
        <f>IFERROR(((+'Sim_Dm_MIP(IxI)'!BM40/'MIP(IxI)_TFEVP'!BM40)-1)*100,0)</f>
        <v>1.9984014443252818E-13</v>
      </c>
      <c r="BN40" s="247">
        <f>IFERROR(((+'Sim_Dm_MIP(IxI)'!BN40/'MIP(IxI)_TFEVP'!BN40)-1)*100,0)</f>
        <v>8.8817841970012523E-14</v>
      </c>
      <c r="BO40" s="247">
        <f>IFERROR(((+'Sim_Dm_MIP(IxI)'!BO40/'MIP(IxI)_TFEVP'!BO40)-1)*100,0)</f>
        <v>-5.440092820663267E-13</v>
      </c>
      <c r="BP40" s="247">
        <f>IFERROR(((+'Sim_Dm_MIP(IxI)'!BP40/'MIP(IxI)_TFEVP'!BP40)-1)*100,0)</f>
        <v>-5.5511151231257827E-14</v>
      </c>
      <c r="BQ40" s="247">
        <f>IFERROR(((+'Sim_Dm_MIP(IxI)'!BQ40/'MIP(IxI)_TFEVP'!BQ40)-1)*100,0)</f>
        <v>-1.2212453270876722E-13</v>
      </c>
      <c r="BR40" s="247">
        <f>IFERROR(((+'Sim_Dm_MIP(IxI)'!BR40/'MIP(IxI)_TFEVP'!BR40)-1)*100,0)</f>
        <v>4.4408920985006262E-13</v>
      </c>
      <c r="BS40" s="247">
        <f>IFERROR(((+'Sim_Dm_MIP(IxI)'!BS40/'MIP(IxI)_TFEVP'!BS40)-1)*100,0)</f>
        <v>3.3306690738754696E-13</v>
      </c>
      <c r="BT40" s="247">
        <f>IFERROR(((+'Sim_Dm_MIP(IxI)'!BT40/'MIP(IxI)_TFEVP'!BT40)-1)*100,0)</f>
        <v>4.4408920985006262E-14</v>
      </c>
      <c r="BU40" s="247">
        <f>IFERROR(((+'Sim_Dm_MIP(IxI)'!BU40/'MIP(IxI)_TFEVP'!BU40)-1)*100,0)</f>
        <v>5.1070259132757201E-13</v>
      </c>
      <c r="BV40" s="247">
        <f>IFERROR(((+'Sim_Dm_MIP(IxI)'!BV40/'MIP(IxI)_TFEVP'!BV40)-1)*100,0)</f>
        <v>2.2204460492503131E-13</v>
      </c>
      <c r="BW40" s="247">
        <f>IFERROR(((+'Sim_Dm_MIP(IxI)'!BW40/'MIP(IxI)_TFEVP'!BW40)-1)*100,0)</f>
        <v>-4.4408920985006262E-14</v>
      </c>
      <c r="BX40" s="247">
        <f>IFERROR(((+'Sim_Dm_MIP(IxI)'!BX40/'MIP(IxI)_TFEVP'!BX40)-1)*100,0)</f>
        <v>3.1086244689504383E-13</v>
      </c>
      <c r="BY40" s="247">
        <f>IFERROR(((+'Sim_Dm_MIP(IxI)'!BY40/'MIP(IxI)_TFEVP'!BY40)-1)*100,0)</f>
        <v>-2.3314683517128287E-13</v>
      </c>
      <c r="BZ40" s="247">
        <f>IFERROR(((+'Sim_Dm_MIP(IxI)'!BZ40/'MIP(IxI)_TFEVP'!BZ40)-1)*100,0)</f>
        <v>-2.6645352591003757E-13</v>
      </c>
      <c r="CA40" s="265">
        <f>IFERROR(((+'Sim_Dm_MIP(IxI)'!CA40/'MIP(IxI)_TFEVP'!CA40)-1)*100,0)</f>
        <v>0</v>
      </c>
      <c r="CB40" s="256">
        <f>IFERROR(((+'Sim_Dm_MIP(IxI)'!CB40/'MIP(IxI)_TFEVP'!CB40)-1)*100,0)</f>
        <v>2.2204460492503131E-14</v>
      </c>
      <c r="CC40" s="246">
        <f>IFERROR(((+'Sim_Dm_MIP(IxI)'!CC40/'MIP(IxI)_TFEVP'!CC40)-1)*100,0)</f>
        <v>0</v>
      </c>
      <c r="CD40" s="247">
        <f>IFERROR(((+'Sim_Dm_MIP(IxI)'!CD40/'MIP(IxI)_TFEVP'!CD40)-1)*100,0)</f>
        <v>0</v>
      </c>
      <c r="CE40" s="247">
        <f>IFERROR(((+'Sim_Dm_MIP(IxI)'!CE40/'MIP(IxI)_TFEVP'!CE40)-1)*100,0)</f>
        <v>0</v>
      </c>
      <c r="CF40" s="247">
        <f>IFERROR(((+'Sim_Dm_MIP(IxI)'!CF40/'MIP(IxI)_TFEVP'!CF40)-1)*100,0)</f>
        <v>0</v>
      </c>
      <c r="CG40" s="247">
        <f>IFERROR(((+'Sim_Dm_MIP(IxI)'!CG40/'MIP(IxI)_TFEVP'!CG40)-1)*100,0)</f>
        <v>0</v>
      </c>
      <c r="CH40" s="248">
        <f>IFERROR(((+'Sim_Dm_MIP(IxI)'!CH40/'MIP(IxI)_TFEVP'!CH40)-1)*100,0)</f>
        <v>0</v>
      </c>
      <c r="CI40" s="279">
        <f>IFERROR(((+'Sim_Dm_MIP(IxI)'!CI40/'MIP(IxI)_TFEVP'!CI40)-1)*100,0)</f>
        <v>-3.3306690738754696E-14</v>
      </c>
    </row>
    <row r="41" spans="1:87" ht="19.5" x14ac:dyDescent="0.25">
      <c r="A41" s="30"/>
      <c r="B41" s="42" t="s">
        <v>32</v>
      </c>
      <c r="C41" s="43" t="s">
        <v>143</v>
      </c>
      <c r="D41" s="246">
        <f>IFERROR(((+'Sim_Dm_MIP(IxI)'!D41/'MIP(IxI)_TFEVP'!D41)-1)*100,0)</f>
        <v>0</v>
      </c>
      <c r="E41" s="247">
        <f>IFERROR(((+'Sim_Dm_MIP(IxI)'!E41/'MIP(IxI)_TFEVP'!E41)-1)*100,0)</f>
        <v>0</v>
      </c>
      <c r="F41" s="247">
        <f>IFERROR(((+'Sim_Dm_MIP(IxI)'!F41/'MIP(IxI)_TFEVP'!F41)-1)*100,0)</f>
        <v>0</v>
      </c>
      <c r="G41" s="247">
        <f>IFERROR(((+'Sim_Dm_MIP(IxI)'!G41/'MIP(IxI)_TFEVP'!G41)-1)*100,0)</f>
        <v>0</v>
      </c>
      <c r="H41" s="247">
        <f>IFERROR(((+'Sim_Dm_MIP(IxI)'!H41/'MIP(IxI)_TFEVP'!H41)-1)*100,0)</f>
        <v>0</v>
      </c>
      <c r="I41" s="247">
        <f>IFERROR(((+'Sim_Dm_MIP(IxI)'!I41/'MIP(IxI)_TFEVP'!I41)-1)*100,0)</f>
        <v>0</v>
      </c>
      <c r="J41" s="247">
        <f>IFERROR(((+'Sim_Dm_MIP(IxI)'!J41/'MIP(IxI)_TFEVP'!J41)-1)*100,0)</f>
        <v>0</v>
      </c>
      <c r="K41" s="247">
        <f>IFERROR(((+'Sim_Dm_MIP(IxI)'!K41/'MIP(IxI)_TFEVP'!K41)-1)*100,0)</f>
        <v>0</v>
      </c>
      <c r="L41" s="247">
        <f>IFERROR(((+'Sim_Dm_MIP(IxI)'!L41/'MIP(IxI)_TFEVP'!L41)-1)*100,0)</f>
        <v>0</v>
      </c>
      <c r="M41" s="247">
        <f>IFERROR(((+'Sim_Dm_MIP(IxI)'!M41/'MIP(IxI)_TFEVP'!M41)-1)*100,0)</f>
        <v>0</v>
      </c>
      <c r="N41" s="247">
        <f>IFERROR(((+'Sim_Dm_MIP(IxI)'!N41/'MIP(IxI)_TFEVP'!N41)-1)*100,0)</f>
        <v>0</v>
      </c>
      <c r="O41" s="247">
        <f>IFERROR(((+'Sim_Dm_MIP(IxI)'!O41/'MIP(IxI)_TFEVP'!O41)-1)*100,0)</f>
        <v>0</v>
      </c>
      <c r="P41" s="247">
        <f>IFERROR(((+'Sim_Dm_MIP(IxI)'!P41/'MIP(IxI)_TFEVP'!P41)-1)*100,0)</f>
        <v>0</v>
      </c>
      <c r="Q41" s="247">
        <f>IFERROR(((+'Sim_Dm_MIP(IxI)'!Q41/'MIP(IxI)_TFEVP'!Q41)-1)*100,0)</f>
        <v>0</v>
      </c>
      <c r="R41" s="247">
        <f>IFERROR(((+'Sim_Dm_MIP(IxI)'!R41/'MIP(IxI)_TFEVP'!R41)-1)*100,0)</f>
        <v>0</v>
      </c>
      <c r="S41" s="247">
        <f>IFERROR(((+'Sim_Dm_MIP(IxI)'!S41/'MIP(IxI)_TFEVP'!S41)-1)*100,0)</f>
        <v>0</v>
      </c>
      <c r="T41" s="247">
        <f>IFERROR(((+'Sim_Dm_MIP(IxI)'!T41/'MIP(IxI)_TFEVP'!T41)-1)*100,0)</f>
        <v>0</v>
      </c>
      <c r="U41" s="247">
        <f>IFERROR(((+'Sim_Dm_MIP(IxI)'!U41/'MIP(IxI)_TFEVP'!U41)-1)*100,0)</f>
        <v>0</v>
      </c>
      <c r="V41" s="247">
        <f>IFERROR(((+'Sim_Dm_MIP(IxI)'!V41/'MIP(IxI)_TFEVP'!V41)-1)*100,0)</f>
        <v>0</v>
      </c>
      <c r="W41" s="247">
        <f>IFERROR(((+'Sim_Dm_MIP(IxI)'!W41/'MIP(IxI)_TFEVP'!W41)-1)*100,0)</f>
        <v>0</v>
      </c>
      <c r="X41" s="247">
        <f>IFERROR(((+'Sim_Dm_MIP(IxI)'!X41/'MIP(IxI)_TFEVP'!X41)-1)*100,0)</f>
        <v>0</v>
      </c>
      <c r="Y41" s="247">
        <f>IFERROR(((+'Sim_Dm_MIP(IxI)'!Y41/'MIP(IxI)_TFEVP'!Y41)-1)*100,0)</f>
        <v>0</v>
      </c>
      <c r="Z41" s="247">
        <f>IFERROR(((+'Sim_Dm_MIP(IxI)'!Z41/'MIP(IxI)_TFEVP'!Z41)-1)*100,0)</f>
        <v>0</v>
      </c>
      <c r="AA41" s="247">
        <f>IFERROR(((+'Sim_Dm_MIP(IxI)'!AA41/'MIP(IxI)_TFEVP'!AA41)-1)*100,0)</f>
        <v>0</v>
      </c>
      <c r="AB41" s="247">
        <f>IFERROR(((+'Sim_Dm_MIP(IxI)'!AB41/'MIP(IxI)_TFEVP'!AB41)-1)*100,0)</f>
        <v>0</v>
      </c>
      <c r="AC41" s="247">
        <f>IFERROR(((+'Sim_Dm_MIP(IxI)'!AC41/'MIP(IxI)_TFEVP'!AC41)-1)*100,0)</f>
        <v>0</v>
      </c>
      <c r="AD41" s="247">
        <f>IFERROR(((+'Sim_Dm_MIP(IxI)'!AD41/'MIP(IxI)_TFEVP'!AD41)-1)*100,0)</f>
        <v>0</v>
      </c>
      <c r="AE41" s="247">
        <f>IFERROR(((+'Sim_Dm_MIP(IxI)'!AE41/'MIP(IxI)_TFEVP'!AE41)-1)*100,0)</f>
        <v>0</v>
      </c>
      <c r="AF41" s="247">
        <f>IFERROR(((+'Sim_Dm_MIP(IxI)'!AF41/'MIP(IxI)_TFEVP'!AF41)-1)*100,0)</f>
        <v>0</v>
      </c>
      <c r="AG41" s="247">
        <f>IFERROR(((+'Sim_Dm_MIP(IxI)'!AG41/'MIP(IxI)_TFEVP'!AG41)-1)*100,0)</f>
        <v>0</v>
      </c>
      <c r="AH41" s="247">
        <f>IFERROR(((+'Sim_Dm_MIP(IxI)'!AH41/'MIP(IxI)_TFEVP'!AH41)-1)*100,0)</f>
        <v>0</v>
      </c>
      <c r="AI41" s="247">
        <f>IFERROR(((+'Sim_Dm_MIP(IxI)'!AI41/'MIP(IxI)_TFEVP'!AI41)-1)*100,0)</f>
        <v>0</v>
      </c>
      <c r="AJ41" s="247">
        <f>IFERROR(((+'Sim_Dm_MIP(IxI)'!AJ41/'MIP(IxI)_TFEVP'!AJ41)-1)*100,0)</f>
        <v>0</v>
      </c>
      <c r="AK41" s="247">
        <f>IFERROR(((+'Sim_Dm_MIP(IxI)'!AK41/'MIP(IxI)_TFEVP'!AK41)-1)*100,0)</f>
        <v>0</v>
      </c>
      <c r="AL41" s="247">
        <f>IFERROR(((+'Sim_Dm_MIP(IxI)'!AL41/'MIP(IxI)_TFEVP'!AL41)-1)*100,0)</f>
        <v>0</v>
      </c>
      <c r="AM41" s="247">
        <f>IFERROR(((+'Sim_Dm_MIP(IxI)'!AM41/'MIP(IxI)_TFEVP'!AM41)-1)*100,0)</f>
        <v>0</v>
      </c>
      <c r="AN41" s="247">
        <f>IFERROR(((+'Sim_Dm_MIP(IxI)'!AN41/'MIP(IxI)_TFEVP'!AN41)-1)*100,0)</f>
        <v>0</v>
      </c>
      <c r="AO41" s="247">
        <f>IFERROR(((+'Sim_Dm_MIP(IxI)'!AO41/'MIP(IxI)_TFEVP'!AO41)-1)*100,0)</f>
        <v>0</v>
      </c>
      <c r="AP41" s="247">
        <f>IFERROR(((+'Sim_Dm_MIP(IxI)'!AP41/'MIP(IxI)_TFEVP'!AP41)-1)*100,0)</f>
        <v>0</v>
      </c>
      <c r="AQ41" s="247">
        <f>IFERROR(((+'Sim_Dm_MIP(IxI)'!AQ41/'MIP(IxI)_TFEVP'!AQ41)-1)*100,0)</f>
        <v>0</v>
      </c>
      <c r="AR41" s="247">
        <f>IFERROR(((+'Sim_Dm_MIP(IxI)'!AR41/'MIP(IxI)_TFEVP'!AR41)-1)*100,0)</f>
        <v>0</v>
      </c>
      <c r="AS41" s="247">
        <f>IFERROR(((+'Sim_Dm_MIP(IxI)'!AS41/'MIP(IxI)_TFEVP'!AS41)-1)*100,0)</f>
        <v>0</v>
      </c>
      <c r="AT41" s="247">
        <f>IFERROR(((+'Sim_Dm_MIP(IxI)'!AT41/'MIP(IxI)_TFEVP'!AT41)-1)*100,0)</f>
        <v>0</v>
      </c>
      <c r="AU41" s="247">
        <f>IFERROR(((+'Sim_Dm_MIP(IxI)'!AU41/'MIP(IxI)_TFEVP'!AU41)-1)*100,0)</f>
        <v>0</v>
      </c>
      <c r="AV41" s="247">
        <f>IFERROR(((+'Sim_Dm_MIP(IxI)'!AV41/'MIP(IxI)_TFEVP'!AV41)-1)*100,0)</f>
        <v>0</v>
      </c>
      <c r="AW41" s="247">
        <f>IFERROR(((+'Sim_Dm_MIP(IxI)'!AW41/'MIP(IxI)_TFEVP'!AW41)-1)*100,0)</f>
        <v>0</v>
      </c>
      <c r="AX41" s="247">
        <f>IFERROR(((+'Sim_Dm_MIP(IxI)'!AX41/'MIP(IxI)_TFEVP'!AX41)-1)*100,0)</f>
        <v>0</v>
      </c>
      <c r="AY41" s="247">
        <f>IFERROR(((+'Sim_Dm_MIP(IxI)'!AY41/'MIP(IxI)_TFEVP'!AY41)-1)*100,0)</f>
        <v>0</v>
      </c>
      <c r="AZ41" s="247">
        <f>IFERROR(((+'Sim_Dm_MIP(IxI)'!AZ41/'MIP(IxI)_TFEVP'!AZ41)-1)*100,0)</f>
        <v>0</v>
      </c>
      <c r="BA41" s="247">
        <f>IFERROR(((+'Sim_Dm_MIP(IxI)'!BA41/'MIP(IxI)_TFEVP'!BA41)-1)*100,0)</f>
        <v>0</v>
      </c>
      <c r="BB41" s="247">
        <f>IFERROR(((+'Sim_Dm_MIP(IxI)'!BB41/'MIP(IxI)_TFEVP'!BB41)-1)*100,0)</f>
        <v>0</v>
      </c>
      <c r="BC41" s="247">
        <f>IFERROR(((+'Sim_Dm_MIP(IxI)'!BC41/'MIP(IxI)_TFEVP'!BC41)-1)*100,0)</f>
        <v>0</v>
      </c>
      <c r="BD41" s="247">
        <f>IFERROR(((+'Sim_Dm_MIP(IxI)'!BD41/'MIP(IxI)_TFEVP'!BD41)-1)*100,0)</f>
        <v>0</v>
      </c>
      <c r="BE41" s="247">
        <f>IFERROR(((+'Sim_Dm_MIP(IxI)'!BE41/'MIP(IxI)_TFEVP'!BE41)-1)*100,0)</f>
        <v>0</v>
      </c>
      <c r="BF41" s="247">
        <f>IFERROR(((+'Sim_Dm_MIP(IxI)'!BF41/'MIP(IxI)_TFEVP'!BF41)-1)*100,0)</f>
        <v>0</v>
      </c>
      <c r="BG41" s="247">
        <f>IFERROR(((+'Sim_Dm_MIP(IxI)'!BG41/'MIP(IxI)_TFEVP'!BG41)-1)*100,0)</f>
        <v>0</v>
      </c>
      <c r="BH41" s="247">
        <f>IFERROR(((+'Sim_Dm_MIP(IxI)'!BH41/'MIP(IxI)_TFEVP'!BH41)-1)*100,0)</f>
        <v>0</v>
      </c>
      <c r="BI41" s="247">
        <f>IFERROR(((+'Sim_Dm_MIP(IxI)'!BI41/'MIP(IxI)_TFEVP'!BI41)-1)*100,0)</f>
        <v>0</v>
      </c>
      <c r="BJ41" s="247">
        <f>IFERROR(((+'Sim_Dm_MIP(IxI)'!BJ41/'MIP(IxI)_TFEVP'!BJ41)-1)*100,0)</f>
        <v>0</v>
      </c>
      <c r="BK41" s="247">
        <f>IFERROR(((+'Sim_Dm_MIP(IxI)'!BK41/'MIP(IxI)_TFEVP'!BK41)-1)*100,0)</f>
        <v>0</v>
      </c>
      <c r="BL41" s="247">
        <f>IFERROR(((+'Sim_Dm_MIP(IxI)'!BL41/'MIP(IxI)_TFEVP'!BL41)-1)*100,0)</f>
        <v>0</v>
      </c>
      <c r="BM41" s="247">
        <f>IFERROR(((+'Sim_Dm_MIP(IxI)'!BM41/'MIP(IxI)_TFEVP'!BM41)-1)*100,0)</f>
        <v>0</v>
      </c>
      <c r="BN41" s="247">
        <f>IFERROR(((+'Sim_Dm_MIP(IxI)'!BN41/'MIP(IxI)_TFEVP'!BN41)-1)*100,0)</f>
        <v>0</v>
      </c>
      <c r="BO41" s="247">
        <f>IFERROR(((+'Sim_Dm_MIP(IxI)'!BO41/'MIP(IxI)_TFEVP'!BO41)-1)*100,0)</f>
        <v>0</v>
      </c>
      <c r="BP41" s="247">
        <f>IFERROR(((+'Sim_Dm_MIP(IxI)'!BP41/'MIP(IxI)_TFEVP'!BP41)-1)*100,0)</f>
        <v>0</v>
      </c>
      <c r="BQ41" s="247">
        <f>IFERROR(((+'Sim_Dm_MIP(IxI)'!BQ41/'MIP(IxI)_TFEVP'!BQ41)-1)*100,0)</f>
        <v>0</v>
      </c>
      <c r="BR41" s="247">
        <f>IFERROR(((+'Sim_Dm_MIP(IxI)'!BR41/'MIP(IxI)_TFEVP'!BR41)-1)*100,0)</f>
        <v>0</v>
      </c>
      <c r="BS41" s="247">
        <f>IFERROR(((+'Sim_Dm_MIP(IxI)'!BS41/'MIP(IxI)_TFEVP'!BS41)-1)*100,0)</f>
        <v>0</v>
      </c>
      <c r="BT41" s="247">
        <f>IFERROR(((+'Sim_Dm_MIP(IxI)'!BT41/'MIP(IxI)_TFEVP'!BT41)-1)*100,0)</f>
        <v>0</v>
      </c>
      <c r="BU41" s="247">
        <f>IFERROR(((+'Sim_Dm_MIP(IxI)'!BU41/'MIP(IxI)_TFEVP'!BU41)-1)*100,0)</f>
        <v>0</v>
      </c>
      <c r="BV41" s="247">
        <f>IFERROR(((+'Sim_Dm_MIP(IxI)'!BV41/'MIP(IxI)_TFEVP'!BV41)-1)*100,0)</f>
        <v>0</v>
      </c>
      <c r="BW41" s="247">
        <f>IFERROR(((+'Sim_Dm_MIP(IxI)'!BW41/'MIP(IxI)_TFEVP'!BW41)-1)*100,0)</f>
        <v>0</v>
      </c>
      <c r="BX41" s="247">
        <f>IFERROR(((+'Sim_Dm_MIP(IxI)'!BX41/'MIP(IxI)_TFEVP'!BX41)-1)*100,0)</f>
        <v>0</v>
      </c>
      <c r="BY41" s="247">
        <f>IFERROR(((+'Sim_Dm_MIP(IxI)'!BY41/'MIP(IxI)_TFEVP'!BY41)-1)*100,0)</f>
        <v>0</v>
      </c>
      <c r="BZ41" s="247">
        <f>IFERROR(((+'Sim_Dm_MIP(IxI)'!BZ41/'MIP(IxI)_TFEVP'!BZ41)-1)*100,0)</f>
        <v>0</v>
      </c>
      <c r="CA41" s="265">
        <f>IFERROR(((+'Sim_Dm_MIP(IxI)'!CA41/'MIP(IxI)_TFEVP'!CA41)-1)*100,0)</f>
        <v>0</v>
      </c>
      <c r="CB41" s="256">
        <f>IFERROR(((+'Sim_Dm_MIP(IxI)'!CB41/'MIP(IxI)_TFEVP'!CB41)-1)*100,0)</f>
        <v>0</v>
      </c>
      <c r="CC41" s="246">
        <f>IFERROR(((+'Sim_Dm_MIP(IxI)'!CC41/'MIP(IxI)_TFEVP'!CC41)-1)*100,0)</f>
        <v>0</v>
      </c>
      <c r="CD41" s="247">
        <f>IFERROR(((+'Sim_Dm_MIP(IxI)'!CD41/'MIP(IxI)_TFEVP'!CD41)-1)*100,0)</f>
        <v>0</v>
      </c>
      <c r="CE41" s="247">
        <f>IFERROR(((+'Sim_Dm_MIP(IxI)'!CE41/'MIP(IxI)_TFEVP'!CE41)-1)*100,0)</f>
        <v>0</v>
      </c>
      <c r="CF41" s="247">
        <f>IFERROR(((+'Sim_Dm_MIP(IxI)'!CF41/'MIP(IxI)_TFEVP'!CF41)-1)*100,0)</f>
        <v>0</v>
      </c>
      <c r="CG41" s="247">
        <f>IFERROR(((+'Sim_Dm_MIP(IxI)'!CG41/'MIP(IxI)_TFEVP'!CG41)-1)*100,0)</f>
        <v>0</v>
      </c>
      <c r="CH41" s="248">
        <f>IFERROR(((+'Sim_Dm_MIP(IxI)'!CH41/'MIP(IxI)_TFEVP'!CH41)-1)*100,0)</f>
        <v>0</v>
      </c>
      <c r="CI41" s="279">
        <f>IFERROR(((+'Sim_Dm_MIP(IxI)'!CI41/'MIP(IxI)_TFEVP'!CI41)-1)*100,0)</f>
        <v>0</v>
      </c>
    </row>
    <row r="42" spans="1:87" ht="19.5" x14ac:dyDescent="0.25">
      <c r="A42" s="30"/>
      <c r="B42" s="42" t="s">
        <v>33</v>
      </c>
      <c r="C42" s="43" t="s">
        <v>144</v>
      </c>
      <c r="D42" s="246">
        <f>IFERROR(((+'Sim_Dm_MIP(IxI)'!D42/'MIP(IxI)_TFEVP'!D42)-1)*100,0)</f>
        <v>8.8817841970012523E-14</v>
      </c>
      <c r="E42" s="247">
        <f>IFERROR(((+'Sim_Dm_MIP(IxI)'!E42/'MIP(IxI)_TFEVP'!E42)-1)*100,0)</f>
        <v>2.2204460492503131E-13</v>
      </c>
      <c r="F42" s="247">
        <f>IFERROR(((+'Sim_Dm_MIP(IxI)'!F42/'MIP(IxI)_TFEVP'!F42)-1)*100,0)</f>
        <v>1.1102230246251565E-13</v>
      </c>
      <c r="G42" s="247">
        <f>IFERROR(((+'Sim_Dm_MIP(IxI)'!G42/'MIP(IxI)_TFEVP'!G42)-1)*100,0)</f>
        <v>4.4408920985006262E-14</v>
      </c>
      <c r="H42" s="247">
        <f>IFERROR(((+'Sim_Dm_MIP(IxI)'!H42/'MIP(IxI)_TFEVP'!H42)-1)*100,0)</f>
        <v>8.8817841970012523E-14</v>
      </c>
      <c r="I42" s="247">
        <f>IFERROR(((+'Sim_Dm_MIP(IxI)'!I42/'MIP(IxI)_TFEVP'!I42)-1)*100,0)</f>
        <v>-1.8873791418627661E-13</v>
      </c>
      <c r="J42" s="247">
        <f>IFERROR(((+'Sim_Dm_MIP(IxI)'!J42/'MIP(IxI)_TFEVP'!J42)-1)*100,0)</f>
        <v>-3.6637359812630166E-13</v>
      </c>
      <c r="K42" s="247">
        <f>IFERROR(((+'Sim_Dm_MIP(IxI)'!K42/'MIP(IxI)_TFEVP'!K42)-1)*100,0)</f>
        <v>-2.3314683517128287E-13</v>
      </c>
      <c r="L42" s="247">
        <f>IFERROR(((+'Sim_Dm_MIP(IxI)'!L42/'MIP(IxI)_TFEVP'!L42)-1)*100,0)</f>
        <v>1.1102230246251565E-13</v>
      </c>
      <c r="M42" s="247">
        <f>IFERROR(((+'Sim_Dm_MIP(IxI)'!M42/'MIP(IxI)_TFEVP'!M42)-1)*100,0)</f>
        <v>3.3306690738754696E-13</v>
      </c>
      <c r="N42" s="247">
        <f>IFERROR(((+'Sim_Dm_MIP(IxI)'!N42/'MIP(IxI)_TFEVP'!N42)-1)*100,0)</f>
        <v>1.3322676295501878E-13</v>
      </c>
      <c r="O42" s="247">
        <f>IFERROR(((+'Sim_Dm_MIP(IxI)'!O42/'MIP(IxI)_TFEVP'!O42)-1)*100,0)</f>
        <v>-2.1094237467877974E-13</v>
      </c>
      <c r="P42" s="247">
        <f>IFERROR(((+'Sim_Dm_MIP(IxI)'!P42/'MIP(IxI)_TFEVP'!P42)-1)*100,0)</f>
        <v>1.1102230246251565E-13</v>
      </c>
      <c r="Q42" s="247">
        <f>IFERROR(((+'Sim_Dm_MIP(IxI)'!Q42/'MIP(IxI)_TFEVP'!Q42)-1)*100,0)</f>
        <v>-9.9920072216264089E-14</v>
      </c>
      <c r="R42" s="247">
        <f>IFERROR(((+'Sim_Dm_MIP(IxI)'!R42/'MIP(IxI)_TFEVP'!R42)-1)*100,0)</f>
        <v>3.5527136788005009E-13</v>
      </c>
      <c r="S42" s="247">
        <f>IFERROR(((+'Sim_Dm_MIP(IxI)'!S42/'MIP(IxI)_TFEVP'!S42)-1)*100,0)</f>
        <v>-5.5511151231257827E-14</v>
      </c>
      <c r="T42" s="247">
        <f>IFERROR(((+'Sim_Dm_MIP(IxI)'!T42/'MIP(IxI)_TFEVP'!T42)-1)*100,0)</f>
        <v>1.7763568394002505E-13</v>
      </c>
      <c r="U42" s="247">
        <f>IFERROR(((+'Sim_Dm_MIP(IxI)'!U42/'MIP(IxI)_TFEVP'!U42)-1)*100,0)</f>
        <v>-1.1102230246251565E-13</v>
      </c>
      <c r="V42" s="247">
        <f>IFERROR(((+'Sim_Dm_MIP(IxI)'!V42/'MIP(IxI)_TFEVP'!V42)-1)*100,0)</f>
        <v>-1.3322676295501878E-13</v>
      </c>
      <c r="W42" s="247">
        <f>IFERROR(((+'Sim_Dm_MIP(IxI)'!W42/'MIP(IxI)_TFEVP'!W42)-1)*100,0)</f>
        <v>-7.7715611723760958E-14</v>
      </c>
      <c r="X42" s="247">
        <f>IFERROR(((+'Sim_Dm_MIP(IxI)'!X42/'MIP(IxI)_TFEVP'!X42)-1)*100,0)</f>
        <v>-4.9960036108132044E-13</v>
      </c>
      <c r="Y42" s="247">
        <f>IFERROR(((+'Sim_Dm_MIP(IxI)'!Y42/'MIP(IxI)_TFEVP'!Y42)-1)*100,0)</f>
        <v>-1.2212453270876722E-13</v>
      </c>
      <c r="Z42" s="247">
        <f>IFERROR(((+'Sim_Dm_MIP(IxI)'!Z42/'MIP(IxI)_TFEVP'!Z42)-1)*100,0)</f>
        <v>-1.6653345369377348E-13</v>
      </c>
      <c r="AA42" s="247">
        <f>IFERROR(((+'Sim_Dm_MIP(IxI)'!AA42/'MIP(IxI)_TFEVP'!AA42)-1)*100,0)</f>
        <v>-1.5543122344752192E-13</v>
      </c>
      <c r="AB42" s="247">
        <f>IFERROR(((+'Sim_Dm_MIP(IxI)'!AB42/'MIP(IxI)_TFEVP'!AB42)-1)*100,0)</f>
        <v>1.1102230246251565E-13</v>
      </c>
      <c r="AC42" s="247">
        <f>IFERROR(((+'Sim_Dm_MIP(IxI)'!AC42/'MIP(IxI)_TFEVP'!AC42)-1)*100,0)</f>
        <v>-3.5527136788005009E-13</v>
      </c>
      <c r="AD42" s="247">
        <f>IFERROR(((+'Sim_Dm_MIP(IxI)'!AD42/'MIP(IxI)_TFEVP'!AD42)-1)*100,0)</f>
        <v>-2.2204460492503131E-13</v>
      </c>
      <c r="AE42" s="247">
        <f>IFERROR(((+'Sim_Dm_MIP(IxI)'!AE42/'MIP(IxI)_TFEVP'!AE42)-1)*100,0)</f>
        <v>-8.8817841970012523E-14</v>
      </c>
      <c r="AF42" s="247">
        <f>IFERROR(((+'Sim_Dm_MIP(IxI)'!AF42/'MIP(IxI)_TFEVP'!AF42)-1)*100,0)</f>
        <v>3.5527136788005009E-13</v>
      </c>
      <c r="AG42" s="247">
        <f>IFERROR(((+'Sim_Dm_MIP(IxI)'!AG42/'MIP(IxI)_TFEVP'!AG42)-1)*100,0)</f>
        <v>1.9984014443252818E-13</v>
      </c>
      <c r="AH42" s="247">
        <f>IFERROR(((+'Sim_Dm_MIP(IxI)'!AH42/'MIP(IxI)_TFEVP'!AH42)-1)*100,0)</f>
        <v>5.5511151231257827E-13</v>
      </c>
      <c r="AI42" s="247">
        <f>IFERROR(((+'Sim_Dm_MIP(IxI)'!AI42/'MIP(IxI)_TFEVP'!AI42)-1)*100,0)</f>
        <v>5.773159728050814E-13</v>
      </c>
      <c r="AJ42" s="247">
        <f>IFERROR(((+'Sim_Dm_MIP(IxI)'!AJ42/'MIP(IxI)_TFEVP'!AJ42)-1)*100,0)</f>
        <v>0</v>
      </c>
      <c r="AK42" s="247">
        <f>IFERROR(((+'Sim_Dm_MIP(IxI)'!AK42/'MIP(IxI)_TFEVP'!AK42)-1)*100,0)</f>
        <v>-2.6645352591003757E-13</v>
      </c>
      <c r="AL42" s="247">
        <f>IFERROR(((+'Sim_Dm_MIP(IxI)'!AL42/'MIP(IxI)_TFEVP'!AL42)-1)*100,0)</f>
        <v>-1.1102230246251565E-13</v>
      </c>
      <c r="AM42" s="247">
        <f>IFERROR(((+'Sim_Dm_MIP(IxI)'!AM42/'MIP(IxI)_TFEVP'!AM42)-1)*100,0)</f>
        <v>1.9984014443252818E-13</v>
      </c>
      <c r="AN42" s="247">
        <f>IFERROR(((+'Sim_Dm_MIP(IxI)'!AN42/'MIP(IxI)_TFEVP'!AN42)-1)*100,0)</f>
        <v>2.886579864025407E-13</v>
      </c>
      <c r="AO42" s="247">
        <f>IFERROR(((+'Sim_Dm_MIP(IxI)'!AO42/'MIP(IxI)_TFEVP'!AO42)-1)*100,0)</f>
        <v>-1.1102230246251565E-13</v>
      </c>
      <c r="AP42" s="247">
        <f>IFERROR(((+'Sim_Dm_MIP(IxI)'!AP42/'MIP(IxI)_TFEVP'!AP42)-1)*100,0)</f>
        <v>2.4424906541753444E-13</v>
      </c>
      <c r="AQ42" s="247">
        <f>IFERROR(((+'Sim_Dm_MIP(IxI)'!AQ42/'MIP(IxI)_TFEVP'!AQ42)-1)*100,0)</f>
        <v>-2.2204460492503131E-14</v>
      </c>
      <c r="AR42" s="247">
        <f>IFERROR(((+'Sim_Dm_MIP(IxI)'!AR42/'MIP(IxI)_TFEVP'!AR42)-1)*100,0)</f>
        <v>-1.3322676295501878E-13</v>
      </c>
      <c r="AS42" s="247">
        <f>IFERROR(((+'Sim_Dm_MIP(IxI)'!AS42/'MIP(IxI)_TFEVP'!AS42)-1)*100,0)</f>
        <v>1.5543122344752192E-13</v>
      </c>
      <c r="AT42" s="247">
        <f>IFERROR(((+'Sim_Dm_MIP(IxI)'!AT42/'MIP(IxI)_TFEVP'!AT42)-1)*100,0)</f>
        <v>2.886579864025407E-13</v>
      </c>
      <c r="AU42" s="247">
        <f>IFERROR(((+'Sim_Dm_MIP(IxI)'!AU42/'MIP(IxI)_TFEVP'!AU42)-1)*100,0)</f>
        <v>-4.3298697960381105E-13</v>
      </c>
      <c r="AV42" s="247">
        <f>IFERROR(((+'Sim_Dm_MIP(IxI)'!AV42/'MIP(IxI)_TFEVP'!AV42)-1)*100,0)</f>
        <v>8.8817841970012523E-14</v>
      </c>
      <c r="AW42" s="247">
        <f>IFERROR(((+'Sim_Dm_MIP(IxI)'!AW42/'MIP(IxI)_TFEVP'!AW42)-1)*100,0)</f>
        <v>1.9984014443252818E-13</v>
      </c>
      <c r="AX42" s="247">
        <f>IFERROR(((+'Sim_Dm_MIP(IxI)'!AX42/'MIP(IxI)_TFEVP'!AX42)-1)*100,0)</f>
        <v>6.6613381477509392E-14</v>
      </c>
      <c r="AY42" s="247">
        <f>IFERROR(((+'Sim_Dm_MIP(IxI)'!AY42/'MIP(IxI)_TFEVP'!AY42)-1)*100,0)</f>
        <v>-4.4408920985006262E-14</v>
      </c>
      <c r="AZ42" s="247">
        <f>IFERROR(((+'Sim_Dm_MIP(IxI)'!AZ42/'MIP(IxI)_TFEVP'!AZ42)-1)*100,0)</f>
        <v>2.4424906541753444E-13</v>
      </c>
      <c r="BA42" s="247">
        <f>IFERROR(((+'Sim_Dm_MIP(IxI)'!BA42/'MIP(IxI)_TFEVP'!BA42)-1)*100,0)</f>
        <v>-3.3306690738754696E-13</v>
      </c>
      <c r="BB42" s="247">
        <f>IFERROR(((+'Sim_Dm_MIP(IxI)'!BB42/'MIP(IxI)_TFEVP'!BB42)-1)*100,0)</f>
        <v>-7.7715611723760958E-14</v>
      </c>
      <c r="BC42" s="247">
        <f>IFERROR(((+'Sim_Dm_MIP(IxI)'!BC42/'MIP(IxI)_TFEVP'!BC42)-1)*100,0)</f>
        <v>5.9952043329758453E-13</v>
      </c>
      <c r="BD42" s="247">
        <f>IFERROR(((+'Sim_Dm_MIP(IxI)'!BD42/'MIP(IxI)_TFEVP'!BD42)-1)*100,0)</f>
        <v>-2.4424906541753444E-13</v>
      </c>
      <c r="BE42" s="247">
        <f>IFERROR(((+'Sim_Dm_MIP(IxI)'!BE42/'MIP(IxI)_TFEVP'!BE42)-1)*100,0)</f>
        <v>-2.886579864025407E-13</v>
      </c>
      <c r="BF42" s="247">
        <f>IFERROR(((+'Sim_Dm_MIP(IxI)'!BF42/'MIP(IxI)_TFEVP'!BF42)-1)*100,0)</f>
        <v>3.1086244689504383E-13</v>
      </c>
      <c r="BG42" s="247">
        <f>IFERROR(((+'Sim_Dm_MIP(IxI)'!BG42/'MIP(IxI)_TFEVP'!BG42)-1)*100,0)</f>
        <v>-1.2212453270876722E-13</v>
      </c>
      <c r="BH42" s="247">
        <f>IFERROR(((+'Sim_Dm_MIP(IxI)'!BH42/'MIP(IxI)_TFEVP'!BH42)-1)*100,0)</f>
        <v>-6.6613381477509392E-14</v>
      </c>
      <c r="BI42" s="247">
        <f>IFERROR(((+'Sim_Dm_MIP(IxI)'!BI42/'MIP(IxI)_TFEVP'!BI42)-1)*100,0)</f>
        <v>-1.4432899320127035E-13</v>
      </c>
      <c r="BJ42" s="247">
        <f>IFERROR(((+'Sim_Dm_MIP(IxI)'!BJ42/'MIP(IxI)_TFEVP'!BJ42)-1)*100,0)</f>
        <v>-2.2204460492503131E-14</v>
      </c>
      <c r="BK42" s="247">
        <f>IFERROR(((+'Sim_Dm_MIP(IxI)'!BK42/'MIP(IxI)_TFEVP'!BK42)-1)*100,0)</f>
        <v>-2.1094237467877974E-13</v>
      </c>
      <c r="BL42" s="247">
        <f>IFERROR(((+'Sim_Dm_MIP(IxI)'!BL42/'MIP(IxI)_TFEVP'!BL42)-1)*100,0)</f>
        <v>-7.7715611723760958E-14</v>
      </c>
      <c r="BM42" s="247">
        <f>IFERROR(((+'Sim_Dm_MIP(IxI)'!BM42/'MIP(IxI)_TFEVP'!BM42)-1)*100,0)</f>
        <v>2.2204460492503131E-13</v>
      </c>
      <c r="BN42" s="247">
        <f>IFERROR(((+'Sim_Dm_MIP(IxI)'!BN42/'MIP(IxI)_TFEVP'!BN42)-1)*100,0)</f>
        <v>-1.3322676295501878E-13</v>
      </c>
      <c r="BO42" s="247">
        <f>IFERROR(((+'Sim_Dm_MIP(IxI)'!BO42/'MIP(IxI)_TFEVP'!BO42)-1)*100,0)</f>
        <v>2.2204460492503131E-14</v>
      </c>
      <c r="BP42" s="247">
        <f>IFERROR(((+'Sim_Dm_MIP(IxI)'!BP42/'MIP(IxI)_TFEVP'!BP42)-1)*100,0)</f>
        <v>-1.3322676295501878E-13</v>
      </c>
      <c r="BQ42" s="247">
        <f>IFERROR(((+'Sim_Dm_MIP(IxI)'!BQ42/'MIP(IxI)_TFEVP'!BQ42)-1)*100,0)</f>
        <v>-8.8817841970012523E-14</v>
      </c>
      <c r="BR42" s="247">
        <f>IFERROR(((+'Sim_Dm_MIP(IxI)'!BR42/'MIP(IxI)_TFEVP'!BR42)-1)*100,0)</f>
        <v>-1.3322676295501878E-13</v>
      </c>
      <c r="BS42" s="247">
        <f>IFERROR(((+'Sim_Dm_MIP(IxI)'!BS42/'MIP(IxI)_TFEVP'!BS42)-1)*100,0)</f>
        <v>1.3322676295501878E-13</v>
      </c>
      <c r="BT42" s="247">
        <f>IFERROR(((+'Sim_Dm_MIP(IxI)'!BT42/'MIP(IxI)_TFEVP'!BT42)-1)*100,0)</f>
        <v>-1.9984014443252818E-13</v>
      </c>
      <c r="BU42" s="247">
        <f>IFERROR(((+'Sim_Dm_MIP(IxI)'!BU42/'MIP(IxI)_TFEVP'!BU42)-1)*100,0)</f>
        <v>3.1086244689504383E-13</v>
      </c>
      <c r="BV42" s="247">
        <f>IFERROR(((+'Sim_Dm_MIP(IxI)'!BV42/'MIP(IxI)_TFEVP'!BV42)-1)*100,0)</f>
        <v>-2.2204460492503131E-14</v>
      </c>
      <c r="BW42" s="247">
        <f>IFERROR(((+'Sim_Dm_MIP(IxI)'!BW42/'MIP(IxI)_TFEVP'!BW42)-1)*100,0)</f>
        <v>2.886579864025407E-13</v>
      </c>
      <c r="BX42" s="247">
        <f>IFERROR(((+'Sim_Dm_MIP(IxI)'!BX42/'MIP(IxI)_TFEVP'!BX42)-1)*100,0)</f>
        <v>4.2188474935755949E-13</v>
      </c>
      <c r="BY42" s="247">
        <f>IFERROR(((+'Sim_Dm_MIP(IxI)'!BY42/'MIP(IxI)_TFEVP'!BY42)-1)*100,0)</f>
        <v>1.9984014443252818E-13</v>
      </c>
      <c r="BZ42" s="247">
        <f>IFERROR(((+'Sim_Dm_MIP(IxI)'!BZ42/'MIP(IxI)_TFEVP'!BZ42)-1)*100,0)</f>
        <v>0</v>
      </c>
      <c r="CA42" s="265">
        <f>IFERROR(((+'Sim_Dm_MIP(IxI)'!CA42/'MIP(IxI)_TFEVP'!CA42)-1)*100,0)</f>
        <v>0</v>
      </c>
      <c r="CB42" s="256">
        <f>IFERROR(((+'Sim_Dm_MIP(IxI)'!CB42/'MIP(IxI)_TFEVP'!CB42)-1)*100,0)</f>
        <v>-5.5511151231257827E-14</v>
      </c>
      <c r="CC42" s="246">
        <f>IFERROR(((+'Sim_Dm_MIP(IxI)'!CC42/'MIP(IxI)_TFEVP'!CC42)-1)*100,0)</f>
        <v>0</v>
      </c>
      <c r="CD42" s="247">
        <f>IFERROR(((+'Sim_Dm_MIP(IxI)'!CD42/'MIP(IxI)_TFEVP'!CD42)-1)*100,0)</f>
        <v>0</v>
      </c>
      <c r="CE42" s="247">
        <f>IFERROR(((+'Sim_Dm_MIP(IxI)'!CE42/'MIP(IxI)_TFEVP'!CE42)-1)*100,0)</f>
        <v>0</v>
      </c>
      <c r="CF42" s="247">
        <f>IFERROR(((+'Sim_Dm_MIP(IxI)'!CF42/'MIP(IxI)_TFEVP'!CF42)-1)*100,0)</f>
        <v>0</v>
      </c>
      <c r="CG42" s="247">
        <f>IFERROR(((+'Sim_Dm_MIP(IxI)'!CG42/'MIP(IxI)_TFEVP'!CG42)-1)*100,0)</f>
        <v>0</v>
      </c>
      <c r="CH42" s="248">
        <f>IFERROR(((+'Sim_Dm_MIP(IxI)'!CH42/'MIP(IxI)_TFEVP'!CH42)-1)*100,0)</f>
        <v>0</v>
      </c>
      <c r="CI42" s="279">
        <f>IFERROR(((+'Sim_Dm_MIP(IxI)'!CI42/'MIP(IxI)_TFEVP'!CI42)-1)*100,0)</f>
        <v>-4.4408920985006262E-14</v>
      </c>
    </row>
    <row r="43" spans="1:87" ht="19.5" x14ac:dyDescent="0.25">
      <c r="A43" s="30"/>
      <c r="B43" s="42" t="s">
        <v>34</v>
      </c>
      <c r="C43" s="43" t="s">
        <v>145</v>
      </c>
      <c r="D43" s="246">
        <f>IFERROR(((+'Sim_Dm_MIP(IxI)'!D43/'MIP(IxI)_TFEVP'!D43)-1)*100,0)</f>
        <v>0</v>
      </c>
      <c r="E43" s="247">
        <f>IFERROR(((+'Sim_Dm_MIP(IxI)'!E43/'MIP(IxI)_TFEVP'!E43)-1)*100,0)</f>
        <v>1.7763568394002505E-13</v>
      </c>
      <c r="F43" s="247">
        <f>IFERROR(((+'Sim_Dm_MIP(IxI)'!F43/'MIP(IxI)_TFEVP'!F43)-1)*100,0)</f>
        <v>4.4408920985006262E-14</v>
      </c>
      <c r="G43" s="247">
        <f>IFERROR(((+'Sim_Dm_MIP(IxI)'!G43/'MIP(IxI)_TFEVP'!G43)-1)*100,0)</f>
        <v>-2.2204460492503131E-13</v>
      </c>
      <c r="H43" s="247">
        <f>IFERROR(((+'Sim_Dm_MIP(IxI)'!H43/'MIP(IxI)_TFEVP'!H43)-1)*100,0)</f>
        <v>-9.9920072216264089E-14</v>
      </c>
      <c r="I43" s="247">
        <f>IFERROR(((+'Sim_Dm_MIP(IxI)'!I43/'MIP(IxI)_TFEVP'!I43)-1)*100,0)</f>
        <v>-4.1078251911130792E-13</v>
      </c>
      <c r="J43" s="247">
        <f>IFERROR(((+'Sim_Dm_MIP(IxI)'!J43/'MIP(IxI)_TFEVP'!J43)-1)*100,0)</f>
        <v>3.9968028886505635E-13</v>
      </c>
      <c r="K43" s="247">
        <f>IFERROR(((+'Sim_Dm_MIP(IxI)'!K43/'MIP(IxI)_TFEVP'!K43)-1)*100,0)</f>
        <v>-2.4424906541753444E-13</v>
      </c>
      <c r="L43" s="247">
        <f>IFERROR(((+'Sim_Dm_MIP(IxI)'!L43/'MIP(IxI)_TFEVP'!L43)-1)*100,0)</f>
        <v>-1.4432899320127035E-13</v>
      </c>
      <c r="M43" s="247">
        <f>IFERROR(((+'Sim_Dm_MIP(IxI)'!M43/'MIP(IxI)_TFEVP'!M43)-1)*100,0)</f>
        <v>-1.5543122344752192E-13</v>
      </c>
      <c r="N43" s="247">
        <f>IFERROR(((+'Sim_Dm_MIP(IxI)'!N43/'MIP(IxI)_TFEVP'!N43)-1)*100,0)</f>
        <v>4.6629367034256575E-13</v>
      </c>
      <c r="O43" s="247">
        <f>IFERROR(((+'Sim_Dm_MIP(IxI)'!O43/'MIP(IxI)_TFEVP'!O43)-1)*100,0)</f>
        <v>-1.5543122344752192E-13</v>
      </c>
      <c r="P43" s="247">
        <f>IFERROR(((+'Sim_Dm_MIP(IxI)'!P43/'MIP(IxI)_TFEVP'!P43)-1)*100,0)</f>
        <v>-2.2204460492503131E-13</v>
      </c>
      <c r="Q43" s="247">
        <f>IFERROR(((+'Sim_Dm_MIP(IxI)'!Q43/'MIP(IxI)_TFEVP'!Q43)-1)*100,0)</f>
        <v>-1.7763568394002505E-13</v>
      </c>
      <c r="R43" s="247">
        <f>IFERROR(((+'Sim_Dm_MIP(IxI)'!R43/'MIP(IxI)_TFEVP'!R43)-1)*100,0)</f>
        <v>4.4408920985006262E-13</v>
      </c>
      <c r="S43" s="247">
        <f>IFERROR(((+'Sim_Dm_MIP(IxI)'!S43/'MIP(IxI)_TFEVP'!S43)-1)*100,0)</f>
        <v>-3.1086244689504383E-13</v>
      </c>
      <c r="T43" s="247">
        <f>IFERROR(((+'Sim_Dm_MIP(IxI)'!T43/'MIP(IxI)_TFEVP'!T43)-1)*100,0)</f>
        <v>1.1102230246251565E-13</v>
      </c>
      <c r="U43" s="247">
        <f>IFERROR(((+'Sim_Dm_MIP(IxI)'!U43/'MIP(IxI)_TFEVP'!U43)-1)*100,0)</f>
        <v>-1.4432899320127035E-13</v>
      </c>
      <c r="V43" s="247">
        <f>IFERROR(((+'Sim_Dm_MIP(IxI)'!V43/'MIP(IxI)_TFEVP'!V43)-1)*100,0)</f>
        <v>-5.2180482157382357E-13</v>
      </c>
      <c r="W43" s="247">
        <f>IFERROR(((+'Sim_Dm_MIP(IxI)'!W43/'MIP(IxI)_TFEVP'!W43)-1)*100,0)</f>
        <v>6.6613381477509392E-14</v>
      </c>
      <c r="X43" s="247">
        <f>IFERROR(((+'Sim_Dm_MIP(IxI)'!X43/'MIP(IxI)_TFEVP'!X43)-1)*100,0)</f>
        <v>-2.6645352591003757E-13</v>
      </c>
      <c r="Y43" s="247">
        <f>IFERROR(((+'Sim_Dm_MIP(IxI)'!Y43/'MIP(IxI)_TFEVP'!Y43)-1)*100,0)</f>
        <v>-5.5511151231257827E-14</v>
      </c>
      <c r="Z43" s="247">
        <f>IFERROR(((+'Sim_Dm_MIP(IxI)'!Z43/'MIP(IxI)_TFEVP'!Z43)-1)*100,0)</f>
        <v>-2.6645352591003757E-13</v>
      </c>
      <c r="AA43" s="247">
        <f>IFERROR(((+'Sim_Dm_MIP(IxI)'!AA43/'MIP(IxI)_TFEVP'!AA43)-1)*100,0)</f>
        <v>-1.6653345369377348E-13</v>
      </c>
      <c r="AB43" s="247">
        <f>IFERROR(((+'Sim_Dm_MIP(IxI)'!AB43/'MIP(IxI)_TFEVP'!AB43)-1)*100,0)</f>
        <v>1.9984014443252818E-13</v>
      </c>
      <c r="AC43" s="247">
        <f>IFERROR(((+'Sim_Dm_MIP(IxI)'!AC43/'MIP(IxI)_TFEVP'!AC43)-1)*100,0)</f>
        <v>-8.8817841970012523E-14</v>
      </c>
      <c r="AD43" s="247">
        <f>IFERROR(((+'Sim_Dm_MIP(IxI)'!AD43/'MIP(IxI)_TFEVP'!AD43)-1)*100,0)</f>
        <v>2.2204460492503131E-14</v>
      </c>
      <c r="AE43" s="247">
        <f>IFERROR(((+'Sim_Dm_MIP(IxI)'!AE43/'MIP(IxI)_TFEVP'!AE43)-1)*100,0)</f>
        <v>1.3322676295501878E-13</v>
      </c>
      <c r="AF43" s="247">
        <f>IFERROR(((+'Sim_Dm_MIP(IxI)'!AF43/'MIP(IxI)_TFEVP'!AF43)-1)*100,0)</f>
        <v>4.6629367034256575E-13</v>
      </c>
      <c r="AG43" s="247">
        <f>IFERROR(((+'Sim_Dm_MIP(IxI)'!AG43/'MIP(IxI)_TFEVP'!AG43)-1)*100,0)</f>
        <v>-4.2188474935755949E-13</v>
      </c>
      <c r="AH43" s="247">
        <f>IFERROR(((+'Sim_Dm_MIP(IxI)'!AH43/'MIP(IxI)_TFEVP'!AH43)-1)*100,0)</f>
        <v>1.1102230246251565E-13</v>
      </c>
      <c r="AI43" s="247">
        <f>IFERROR(((+'Sim_Dm_MIP(IxI)'!AI43/'MIP(IxI)_TFEVP'!AI43)-1)*100,0)</f>
        <v>-4.4408920985006262E-14</v>
      </c>
      <c r="AJ43" s="247">
        <f>IFERROR(((+'Sim_Dm_MIP(IxI)'!AJ43/'MIP(IxI)_TFEVP'!AJ43)-1)*100,0)</f>
        <v>0</v>
      </c>
      <c r="AK43" s="247">
        <f>IFERROR(((+'Sim_Dm_MIP(IxI)'!AK43/'MIP(IxI)_TFEVP'!AK43)-1)*100,0)</f>
        <v>-8.8817841970012523E-14</v>
      </c>
      <c r="AL43" s="247">
        <f>IFERROR(((+'Sim_Dm_MIP(IxI)'!AL43/'MIP(IxI)_TFEVP'!AL43)-1)*100,0)</f>
        <v>-1.5543122344752192E-13</v>
      </c>
      <c r="AM43" s="247">
        <f>IFERROR(((+'Sim_Dm_MIP(IxI)'!AM43/'MIP(IxI)_TFEVP'!AM43)-1)*100,0)</f>
        <v>2.2204460492503131E-14</v>
      </c>
      <c r="AN43" s="247">
        <f>IFERROR(((+'Sim_Dm_MIP(IxI)'!AN43/'MIP(IxI)_TFEVP'!AN43)-1)*100,0)</f>
        <v>-1.5543122344752192E-13</v>
      </c>
      <c r="AO43" s="247">
        <f>IFERROR(((+'Sim_Dm_MIP(IxI)'!AO43/'MIP(IxI)_TFEVP'!AO43)-1)*100,0)</f>
        <v>-3.8857805861880479E-13</v>
      </c>
      <c r="AP43" s="247">
        <f>IFERROR(((+'Sim_Dm_MIP(IxI)'!AP43/'MIP(IxI)_TFEVP'!AP43)-1)*100,0)</f>
        <v>-5.5511151231257827E-14</v>
      </c>
      <c r="AQ43" s="247">
        <f>IFERROR(((+'Sim_Dm_MIP(IxI)'!AQ43/'MIP(IxI)_TFEVP'!AQ43)-1)*100,0)</f>
        <v>-2.2204460492503131E-14</v>
      </c>
      <c r="AR43" s="247">
        <f>IFERROR(((+'Sim_Dm_MIP(IxI)'!AR43/'MIP(IxI)_TFEVP'!AR43)-1)*100,0)</f>
        <v>-1.2212453270876722E-13</v>
      </c>
      <c r="AS43" s="247">
        <f>IFERROR(((+'Sim_Dm_MIP(IxI)'!AS43/'MIP(IxI)_TFEVP'!AS43)-1)*100,0)</f>
        <v>1.7763568394002505E-13</v>
      </c>
      <c r="AT43" s="247">
        <f>IFERROR(((+'Sim_Dm_MIP(IxI)'!AT43/'MIP(IxI)_TFEVP'!AT43)-1)*100,0)</f>
        <v>6.6613381477509392E-14</v>
      </c>
      <c r="AU43" s="247">
        <f>IFERROR(((+'Sim_Dm_MIP(IxI)'!AU43/'MIP(IxI)_TFEVP'!AU43)-1)*100,0)</f>
        <v>-6.8833827526759706E-13</v>
      </c>
      <c r="AV43" s="247">
        <f>IFERROR(((+'Sim_Dm_MIP(IxI)'!AV43/'MIP(IxI)_TFEVP'!AV43)-1)*100,0)</f>
        <v>4.4408920985006262E-14</v>
      </c>
      <c r="AW43" s="247">
        <f>IFERROR(((+'Sim_Dm_MIP(IxI)'!AW43/'MIP(IxI)_TFEVP'!AW43)-1)*100,0)</f>
        <v>-3.5527136788005009E-13</v>
      </c>
      <c r="AX43" s="247">
        <f>IFERROR(((+'Sim_Dm_MIP(IxI)'!AX43/'MIP(IxI)_TFEVP'!AX43)-1)*100,0)</f>
        <v>-1.8873791418627661E-13</v>
      </c>
      <c r="AY43" s="247">
        <f>IFERROR(((+'Sim_Dm_MIP(IxI)'!AY43/'MIP(IxI)_TFEVP'!AY43)-1)*100,0)</f>
        <v>-2.55351295663786E-13</v>
      </c>
      <c r="AZ43" s="247">
        <f>IFERROR(((+'Sim_Dm_MIP(IxI)'!AZ43/'MIP(IxI)_TFEVP'!AZ43)-1)*100,0)</f>
        <v>-1.2212453270876722E-13</v>
      </c>
      <c r="BA43" s="247">
        <f>IFERROR(((+'Sim_Dm_MIP(IxI)'!BA43/'MIP(IxI)_TFEVP'!BA43)-1)*100,0)</f>
        <v>-3.219646771412954E-13</v>
      </c>
      <c r="BB43" s="247">
        <f>IFERROR(((+'Sim_Dm_MIP(IxI)'!BB43/'MIP(IxI)_TFEVP'!BB43)-1)*100,0)</f>
        <v>-1.1102230246251565E-14</v>
      </c>
      <c r="BC43" s="247">
        <f>IFERROR(((+'Sim_Dm_MIP(IxI)'!BC43/'MIP(IxI)_TFEVP'!BC43)-1)*100,0)</f>
        <v>8.8817841970012523E-14</v>
      </c>
      <c r="BD43" s="247">
        <f>IFERROR(((+'Sim_Dm_MIP(IxI)'!BD43/'MIP(IxI)_TFEVP'!BD43)-1)*100,0)</f>
        <v>2.2204460492503131E-14</v>
      </c>
      <c r="BE43" s="247">
        <f>IFERROR(((+'Sim_Dm_MIP(IxI)'!BE43/'MIP(IxI)_TFEVP'!BE43)-1)*100,0)</f>
        <v>-3.8857805861880479E-13</v>
      </c>
      <c r="BF43" s="247">
        <f>IFERROR(((+'Sim_Dm_MIP(IxI)'!BF43/'MIP(IxI)_TFEVP'!BF43)-1)*100,0)</f>
        <v>3.3306690738754696E-13</v>
      </c>
      <c r="BG43" s="247">
        <f>IFERROR(((+'Sim_Dm_MIP(IxI)'!BG43/'MIP(IxI)_TFEVP'!BG43)-1)*100,0)</f>
        <v>1.7763568394002505E-13</v>
      </c>
      <c r="BH43" s="247">
        <f>IFERROR(((+'Sim_Dm_MIP(IxI)'!BH43/'MIP(IxI)_TFEVP'!BH43)-1)*100,0)</f>
        <v>-2.1094237467877974E-13</v>
      </c>
      <c r="BI43" s="247">
        <f>IFERROR(((+'Sim_Dm_MIP(IxI)'!BI43/'MIP(IxI)_TFEVP'!BI43)-1)*100,0)</f>
        <v>-2.9976021664879227E-13</v>
      </c>
      <c r="BJ43" s="247">
        <f>IFERROR(((+'Sim_Dm_MIP(IxI)'!BJ43/'MIP(IxI)_TFEVP'!BJ43)-1)*100,0)</f>
        <v>1.7763568394002505E-13</v>
      </c>
      <c r="BK43" s="247">
        <f>IFERROR(((+'Sim_Dm_MIP(IxI)'!BK43/'MIP(IxI)_TFEVP'!BK43)-1)*100,0)</f>
        <v>-7.7715611723760958E-14</v>
      </c>
      <c r="BL43" s="247">
        <f>IFERROR(((+'Sim_Dm_MIP(IxI)'!BL43/'MIP(IxI)_TFEVP'!BL43)-1)*100,0)</f>
        <v>-2.2204460492503131E-14</v>
      </c>
      <c r="BM43" s="247">
        <f>IFERROR(((+'Sim_Dm_MIP(IxI)'!BM43/'MIP(IxI)_TFEVP'!BM43)-1)*100,0)</f>
        <v>2.2204460492503131E-14</v>
      </c>
      <c r="BN43" s="247">
        <f>IFERROR(((+'Sim_Dm_MIP(IxI)'!BN43/'MIP(IxI)_TFEVP'!BN43)-1)*100,0)</f>
        <v>3.5527136788005009E-13</v>
      </c>
      <c r="BO43" s="247">
        <f>IFERROR(((+'Sim_Dm_MIP(IxI)'!BO43/'MIP(IxI)_TFEVP'!BO43)-1)*100,0)</f>
        <v>-5.5511151231257827E-14</v>
      </c>
      <c r="BP43" s="247">
        <f>IFERROR(((+'Sim_Dm_MIP(IxI)'!BP43/'MIP(IxI)_TFEVP'!BP43)-1)*100,0)</f>
        <v>-2.2204460492503131E-14</v>
      </c>
      <c r="BQ43" s="247">
        <f>IFERROR(((+'Sim_Dm_MIP(IxI)'!BQ43/'MIP(IxI)_TFEVP'!BQ43)-1)*100,0)</f>
        <v>-2.1094237467877974E-13</v>
      </c>
      <c r="BR43" s="247">
        <f>IFERROR(((+'Sim_Dm_MIP(IxI)'!BR43/'MIP(IxI)_TFEVP'!BR43)-1)*100,0)</f>
        <v>2.6645352591003757E-13</v>
      </c>
      <c r="BS43" s="247">
        <f>IFERROR(((+'Sim_Dm_MIP(IxI)'!BS43/'MIP(IxI)_TFEVP'!BS43)-1)*100,0)</f>
        <v>2.2204460492503131E-13</v>
      </c>
      <c r="BT43" s="247">
        <f>IFERROR(((+'Sim_Dm_MIP(IxI)'!BT43/'MIP(IxI)_TFEVP'!BT43)-1)*100,0)</f>
        <v>-1.1102230246251565E-14</v>
      </c>
      <c r="BU43" s="247">
        <f>IFERROR(((+'Sim_Dm_MIP(IxI)'!BU43/'MIP(IxI)_TFEVP'!BU43)-1)*100,0)</f>
        <v>1.9984014443252818E-13</v>
      </c>
      <c r="BV43" s="247">
        <f>IFERROR(((+'Sim_Dm_MIP(IxI)'!BV43/'MIP(IxI)_TFEVP'!BV43)-1)*100,0)</f>
        <v>-2.9976021664879227E-13</v>
      </c>
      <c r="BW43" s="247">
        <f>IFERROR(((+'Sim_Dm_MIP(IxI)'!BW43/'MIP(IxI)_TFEVP'!BW43)-1)*100,0)</f>
        <v>4.4408920985006262E-14</v>
      </c>
      <c r="BX43" s="247">
        <f>IFERROR(((+'Sim_Dm_MIP(IxI)'!BX43/'MIP(IxI)_TFEVP'!BX43)-1)*100,0)</f>
        <v>2.2204460492503131E-13</v>
      </c>
      <c r="BY43" s="247">
        <f>IFERROR(((+'Sim_Dm_MIP(IxI)'!BY43/'MIP(IxI)_TFEVP'!BY43)-1)*100,0)</f>
        <v>2.6645352591003757E-13</v>
      </c>
      <c r="BZ43" s="247">
        <f>IFERROR(((+'Sim_Dm_MIP(IxI)'!BZ43/'MIP(IxI)_TFEVP'!BZ43)-1)*100,0)</f>
        <v>-4.2188474935755949E-13</v>
      </c>
      <c r="CA43" s="265">
        <f>IFERROR(((+'Sim_Dm_MIP(IxI)'!CA43/'MIP(IxI)_TFEVP'!CA43)-1)*100,0)</f>
        <v>0</v>
      </c>
      <c r="CB43" s="256">
        <f>IFERROR(((+'Sim_Dm_MIP(IxI)'!CB43/'MIP(IxI)_TFEVP'!CB43)-1)*100,0)</f>
        <v>-4.4408920985006262E-14</v>
      </c>
      <c r="CC43" s="246">
        <f>IFERROR(((+'Sim_Dm_MIP(IxI)'!CC43/'MIP(IxI)_TFEVP'!CC43)-1)*100,0)</f>
        <v>0</v>
      </c>
      <c r="CD43" s="247">
        <f>IFERROR(((+'Sim_Dm_MIP(IxI)'!CD43/'MIP(IxI)_TFEVP'!CD43)-1)*100,0)</f>
        <v>0</v>
      </c>
      <c r="CE43" s="247">
        <f>IFERROR(((+'Sim_Dm_MIP(IxI)'!CE43/'MIP(IxI)_TFEVP'!CE43)-1)*100,0)</f>
        <v>0</v>
      </c>
      <c r="CF43" s="247">
        <f>IFERROR(((+'Sim_Dm_MIP(IxI)'!CF43/'MIP(IxI)_TFEVP'!CF43)-1)*100,0)</f>
        <v>0</v>
      </c>
      <c r="CG43" s="247">
        <f>IFERROR(((+'Sim_Dm_MIP(IxI)'!CG43/'MIP(IxI)_TFEVP'!CG43)-1)*100,0)</f>
        <v>0</v>
      </c>
      <c r="CH43" s="248">
        <f>IFERROR(((+'Sim_Dm_MIP(IxI)'!CH43/'MIP(IxI)_TFEVP'!CH43)-1)*100,0)</f>
        <v>0</v>
      </c>
      <c r="CI43" s="279">
        <f>IFERROR(((+'Sim_Dm_MIP(IxI)'!CI43/'MIP(IxI)_TFEVP'!CI43)-1)*100,0)</f>
        <v>-2.2204460492503131E-14</v>
      </c>
    </row>
    <row r="44" spans="1:87" ht="19.5" x14ac:dyDescent="0.25">
      <c r="A44" s="30"/>
      <c r="B44" s="42" t="s">
        <v>35</v>
      </c>
      <c r="C44" s="43" t="s">
        <v>146</v>
      </c>
      <c r="D44" s="246">
        <f>IFERROR(((+'Sim_Dm_MIP(IxI)'!D44/'MIP(IxI)_TFEVP'!D44)-1)*100,0)</f>
        <v>-9.9920072216264089E-14</v>
      </c>
      <c r="E44" s="247">
        <f>IFERROR(((+'Sim_Dm_MIP(IxI)'!E44/'MIP(IxI)_TFEVP'!E44)-1)*100,0)</f>
        <v>6.6613381477509392E-14</v>
      </c>
      <c r="F44" s="247">
        <f>IFERROR(((+'Sim_Dm_MIP(IxI)'!F44/'MIP(IxI)_TFEVP'!F44)-1)*100,0)</f>
        <v>-1.8873791418627661E-13</v>
      </c>
      <c r="G44" s="247">
        <f>IFERROR(((+'Sim_Dm_MIP(IxI)'!G44/'MIP(IxI)_TFEVP'!G44)-1)*100,0)</f>
        <v>4.4408920985006262E-14</v>
      </c>
      <c r="H44" s="247">
        <f>IFERROR(((+'Sim_Dm_MIP(IxI)'!H44/'MIP(IxI)_TFEVP'!H44)-1)*100,0)</f>
        <v>-2.1094237467877974E-13</v>
      </c>
      <c r="I44" s="247">
        <f>IFERROR(((+'Sim_Dm_MIP(IxI)'!I44/'MIP(IxI)_TFEVP'!I44)-1)*100,0)</f>
        <v>-3.3306690738754696E-13</v>
      </c>
      <c r="J44" s="247">
        <f>IFERROR(((+'Sim_Dm_MIP(IxI)'!J44/'MIP(IxI)_TFEVP'!J44)-1)*100,0)</f>
        <v>0</v>
      </c>
      <c r="K44" s="247">
        <f>IFERROR(((+'Sim_Dm_MIP(IxI)'!K44/'MIP(IxI)_TFEVP'!K44)-1)*100,0)</f>
        <v>-5.440092820663267E-13</v>
      </c>
      <c r="L44" s="247">
        <f>IFERROR(((+'Sim_Dm_MIP(IxI)'!L44/'MIP(IxI)_TFEVP'!L44)-1)*100,0)</f>
        <v>-3.6637359812630166E-13</v>
      </c>
      <c r="M44" s="247">
        <f>IFERROR(((+'Sim_Dm_MIP(IxI)'!M44/'MIP(IxI)_TFEVP'!M44)-1)*100,0)</f>
        <v>8.8817841970012523E-14</v>
      </c>
      <c r="N44" s="247">
        <f>IFERROR(((+'Sim_Dm_MIP(IxI)'!N44/'MIP(IxI)_TFEVP'!N44)-1)*100,0)</f>
        <v>2.6645352591003757E-13</v>
      </c>
      <c r="O44" s="247">
        <f>IFERROR(((+'Sim_Dm_MIP(IxI)'!O44/'MIP(IxI)_TFEVP'!O44)-1)*100,0)</f>
        <v>-5.5511151231257827E-14</v>
      </c>
      <c r="P44" s="247">
        <f>IFERROR(((+'Sim_Dm_MIP(IxI)'!P44/'MIP(IxI)_TFEVP'!P44)-1)*100,0)</f>
        <v>2.6645352591003757E-13</v>
      </c>
      <c r="Q44" s="247">
        <f>IFERROR(((+'Sim_Dm_MIP(IxI)'!Q44/'MIP(IxI)_TFEVP'!Q44)-1)*100,0)</f>
        <v>-1.3322676295501878E-13</v>
      </c>
      <c r="R44" s="247">
        <f>IFERROR(((+'Sim_Dm_MIP(IxI)'!R44/'MIP(IxI)_TFEVP'!R44)-1)*100,0)</f>
        <v>2.6645352591003757E-13</v>
      </c>
      <c r="S44" s="247">
        <f>IFERROR(((+'Sim_Dm_MIP(IxI)'!S44/'MIP(IxI)_TFEVP'!S44)-1)*100,0)</f>
        <v>-1.4432899320127035E-13</v>
      </c>
      <c r="T44" s="247">
        <f>IFERROR(((+'Sim_Dm_MIP(IxI)'!T44/'MIP(IxI)_TFEVP'!T44)-1)*100,0)</f>
        <v>-7.7715611723760958E-14</v>
      </c>
      <c r="U44" s="247">
        <f>IFERROR(((+'Sim_Dm_MIP(IxI)'!U44/'MIP(IxI)_TFEVP'!U44)-1)*100,0)</f>
        <v>-2.886579864025407E-13</v>
      </c>
      <c r="V44" s="247">
        <f>IFERROR(((+'Sim_Dm_MIP(IxI)'!V44/'MIP(IxI)_TFEVP'!V44)-1)*100,0)</f>
        <v>-1.5543122344752192E-13</v>
      </c>
      <c r="W44" s="247">
        <f>IFERROR(((+'Sim_Dm_MIP(IxI)'!W44/'MIP(IxI)_TFEVP'!W44)-1)*100,0)</f>
        <v>1.7763568394002505E-13</v>
      </c>
      <c r="X44" s="247">
        <f>IFERROR(((+'Sim_Dm_MIP(IxI)'!X44/'MIP(IxI)_TFEVP'!X44)-1)*100,0)</f>
        <v>-2.55351295663786E-13</v>
      </c>
      <c r="Y44" s="247">
        <f>IFERROR(((+'Sim_Dm_MIP(IxI)'!Y44/'MIP(IxI)_TFEVP'!Y44)-1)*100,0)</f>
        <v>-1.2212453270876722E-13</v>
      </c>
      <c r="Z44" s="247">
        <f>IFERROR(((+'Sim_Dm_MIP(IxI)'!Z44/'MIP(IxI)_TFEVP'!Z44)-1)*100,0)</f>
        <v>-1.6653345369377348E-13</v>
      </c>
      <c r="AA44" s="247">
        <f>IFERROR(((+'Sim_Dm_MIP(IxI)'!AA44/'MIP(IxI)_TFEVP'!AA44)-1)*100,0)</f>
        <v>-6.6613381477509392E-14</v>
      </c>
      <c r="AB44" s="247">
        <f>IFERROR(((+'Sim_Dm_MIP(IxI)'!AB44/'MIP(IxI)_TFEVP'!AB44)-1)*100,0)</f>
        <v>8.8817841970012523E-14</v>
      </c>
      <c r="AC44" s="247">
        <f>IFERROR(((+'Sim_Dm_MIP(IxI)'!AC44/'MIP(IxI)_TFEVP'!AC44)-1)*100,0)</f>
        <v>-3.6637359812630166E-13</v>
      </c>
      <c r="AD44" s="247">
        <f>IFERROR(((+'Sim_Dm_MIP(IxI)'!AD44/'MIP(IxI)_TFEVP'!AD44)-1)*100,0)</f>
        <v>-1.8873791418627661E-13</v>
      </c>
      <c r="AE44" s="247">
        <f>IFERROR(((+'Sim_Dm_MIP(IxI)'!AE44/'MIP(IxI)_TFEVP'!AE44)-1)*100,0)</f>
        <v>1.9984014443252818E-13</v>
      </c>
      <c r="AF44" s="247">
        <f>IFERROR(((+'Sim_Dm_MIP(IxI)'!AF44/'MIP(IxI)_TFEVP'!AF44)-1)*100,0)</f>
        <v>-2.2204460492503131E-14</v>
      </c>
      <c r="AG44" s="247">
        <f>IFERROR(((+'Sim_Dm_MIP(IxI)'!AG44/'MIP(IxI)_TFEVP'!AG44)-1)*100,0)</f>
        <v>2.2204460492503131E-14</v>
      </c>
      <c r="AH44" s="247">
        <f>IFERROR(((+'Sim_Dm_MIP(IxI)'!AH44/'MIP(IxI)_TFEVP'!AH44)-1)*100,0)</f>
        <v>6.6613381477509392E-14</v>
      </c>
      <c r="AI44" s="247">
        <f>IFERROR(((+'Sim_Dm_MIP(IxI)'!AI44/'MIP(IxI)_TFEVP'!AI44)-1)*100,0)</f>
        <v>1.7763568394002505E-13</v>
      </c>
      <c r="AJ44" s="247">
        <f>IFERROR(((+'Sim_Dm_MIP(IxI)'!AJ44/'MIP(IxI)_TFEVP'!AJ44)-1)*100,0)</f>
        <v>0</v>
      </c>
      <c r="AK44" s="247">
        <f>IFERROR(((+'Sim_Dm_MIP(IxI)'!AK44/'MIP(IxI)_TFEVP'!AK44)-1)*100,0)</f>
        <v>1.1102230246251565E-13</v>
      </c>
      <c r="AL44" s="247">
        <f>IFERROR(((+'Sim_Dm_MIP(IxI)'!AL44/'MIP(IxI)_TFEVP'!AL44)-1)*100,0)</f>
        <v>-2.4424906541753444E-13</v>
      </c>
      <c r="AM44" s="247">
        <f>IFERROR(((+'Sim_Dm_MIP(IxI)'!AM44/'MIP(IxI)_TFEVP'!AM44)-1)*100,0)</f>
        <v>4.8849813083506888E-13</v>
      </c>
      <c r="AN44" s="247">
        <f>IFERROR(((+'Sim_Dm_MIP(IxI)'!AN44/'MIP(IxI)_TFEVP'!AN44)-1)*100,0)</f>
        <v>-1.5543122344752192E-13</v>
      </c>
      <c r="AO44" s="247">
        <f>IFERROR(((+'Sim_Dm_MIP(IxI)'!AO44/'MIP(IxI)_TFEVP'!AO44)-1)*100,0)</f>
        <v>-6.6613381477509392E-14</v>
      </c>
      <c r="AP44" s="247">
        <f>IFERROR(((+'Sim_Dm_MIP(IxI)'!AP44/'MIP(IxI)_TFEVP'!AP44)-1)*100,0)</f>
        <v>-9.9920072216264089E-14</v>
      </c>
      <c r="AQ44" s="247">
        <f>IFERROR(((+'Sim_Dm_MIP(IxI)'!AQ44/'MIP(IxI)_TFEVP'!AQ44)-1)*100,0)</f>
        <v>1.7763568394002505E-13</v>
      </c>
      <c r="AR44" s="247">
        <f>IFERROR(((+'Sim_Dm_MIP(IxI)'!AR44/'MIP(IxI)_TFEVP'!AR44)-1)*100,0)</f>
        <v>-4.4408920985006262E-13</v>
      </c>
      <c r="AS44" s="247">
        <f>IFERROR(((+'Sim_Dm_MIP(IxI)'!AS44/'MIP(IxI)_TFEVP'!AS44)-1)*100,0)</f>
        <v>1.9984014443252818E-13</v>
      </c>
      <c r="AT44" s="247">
        <f>IFERROR(((+'Sim_Dm_MIP(IxI)'!AT44/'MIP(IxI)_TFEVP'!AT44)-1)*100,0)</f>
        <v>2.2204460492503131E-13</v>
      </c>
      <c r="AU44" s="247">
        <f>IFERROR(((+'Sim_Dm_MIP(IxI)'!AU44/'MIP(IxI)_TFEVP'!AU44)-1)*100,0)</f>
        <v>-4.4408920985006262E-13</v>
      </c>
      <c r="AV44" s="247">
        <f>IFERROR(((+'Sim_Dm_MIP(IxI)'!AV44/'MIP(IxI)_TFEVP'!AV44)-1)*100,0)</f>
        <v>-5.5511151231257827E-14</v>
      </c>
      <c r="AW44" s="247">
        <f>IFERROR(((+'Sim_Dm_MIP(IxI)'!AW44/'MIP(IxI)_TFEVP'!AW44)-1)*100,0)</f>
        <v>1.1102230246251565E-13</v>
      </c>
      <c r="AX44" s="247">
        <f>IFERROR(((+'Sim_Dm_MIP(IxI)'!AX44/'MIP(IxI)_TFEVP'!AX44)-1)*100,0)</f>
        <v>-4.5519144009631418E-13</v>
      </c>
      <c r="AY44" s="247">
        <f>IFERROR(((+'Sim_Dm_MIP(IxI)'!AY44/'MIP(IxI)_TFEVP'!AY44)-1)*100,0)</f>
        <v>1.9984014443252818E-13</v>
      </c>
      <c r="AZ44" s="247">
        <f>IFERROR(((+'Sim_Dm_MIP(IxI)'!AZ44/'MIP(IxI)_TFEVP'!AZ44)-1)*100,0)</f>
        <v>-8.8817841970012523E-14</v>
      </c>
      <c r="BA44" s="247">
        <f>IFERROR(((+'Sim_Dm_MIP(IxI)'!BA44/'MIP(IxI)_TFEVP'!BA44)-1)*100,0)</f>
        <v>-2.2204460492503131E-14</v>
      </c>
      <c r="BB44" s="247">
        <f>IFERROR(((+'Sim_Dm_MIP(IxI)'!BB44/'MIP(IxI)_TFEVP'!BB44)-1)*100,0)</f>
        <v>-3.3306690738754696E-14</v>
      </c>
      <c r="BC44" s="247">
        <f>IFERROR(((+'Sim_Dm_MIP(IxI)'!BC44/'MIP(IxI)_TFEVP'!BC44)-1)*100,0)</f>
        <v>1.5543122344752192E-13</v>
      </c>
      <c r="BD44" s="247">
        <f>IFERROR(((+'Sim_Dm_MIP(IxI)'!BD44/'MIP(IxI)_TFEVP'!BD44)-1)*100,0)</f>
        <v>-3.9968028886505635E-13</v>
      </c>
      <c r="BE44" s="247">
        <f>IFERROR(((+'Sim_Dm_MIP(IxI)'!BE44/'MIP(IxI)_TFEVP'!BE44)-1)*100,0)</f>
        <v>-2.886579864025407E-13</v>
      </c>
      <c r="BF44" s="247">
        <f>IFERROR(((+'Sim_Dm_MIP(IxI)'!BF44/'MIP(IxI)_TFEVP'!BF44)-1)*100,0)</f>
        <v>4.4408920985006262E-13</v>
      </c>
      <c r="BG44" s="247">
        <f>IFERROR(((+'Sim_Dm_MIP(IxI)'!BG44/'MIP(IxI)_TFEVP'!BG44)-1)*100,0)</f>
        <v>-1.1102230246251565E-13</v>
      </c>
      <c r="BH44" s="247">
        <f>IFERROR(((+'Sim_Dm_MIP(IxI)'!BH44/'MIP(IxI)_TFEVP'!BH44)-1)*100,0)</f>
        <v>-2.4424906541753444E-13</v>
      </c>
      <c r="BI44" s="247">
        <f>IFERROR(((+'Sim_Dm_MIP(IxI)'!BI44/'MIP(IxI)_TFEVP'!BI44)-1)*100,0)</f>
        <v>-4.4408920985006262E-13</v>
      </c>
      <c r="BJ44" s="247">
        <f>IFERROR(((+'Sim_Dm_MIP(IxI)'!BJ44/'MIP(IxI)_TFEVP'!BJ44)-1)*100,0)</f>
        <v>1.1102230246251565E-13</v>
      </c>
      <c r="BK44" s="247">
        <f>IFERROR(((+'Sim_Dm_MIP(IxI)'!BK44/'MIP(IxI)_TFEVP'!BK44)-1)*100,0)</f>
        <v>-1.7763568394002505E-13</v>
      </c>
      <c r="BL44" s="247">
        <f>IFERROR(((+'Sim_Dm_MIP(IxI)'!BL44/'MIP(IxI)_TFEVP'!BL44)-1)*100,0)</f>
        <v>-7.7715611723760958E-14</v>
      </c>
      <c r="BM44" s="247">
        <f>IFERROR(((+'Sim_Dm_MIP(IxI)'!BM44/'MIP(IxI)_TFEVP'!BM44)-1)*100,0)</f>
        <v>3.9968028886505635E-13</v>
      </c>
      <c r="BN44" s="247">
        <f>IFERROR(((+'Sim_Dm_MIP(IxI)'!BN44/'MIP(IxI)_TFEVP'!BN44)-1)*100,0)</f>
        <v>-2.2204460492503131E-13</v>
      </c>
      <c r="BO44" s="247">
        <f>IFERROR(((+'Sim_Dm_MIP(IxI)'!BO44/'MIP(IxI)_TFEVP'!BO44)-1)*100,0)</f>
        <v>-8.8817841970012523E-14</v>
      </c>
      <c r="BP44" s="247">
        <f>IFERROR(((+'Sim_Dm_MIP(IxI)'!BP44/'MIP(IxI)_TFEVP'!BP44)-1)*100,0)</f>
        <v>1.1102230246251565E-13</v>
      </c>
      <c r="BQ44" s="247">
        <f>IFERROR(((+'Sim_Dm_MIP(IxI)'!BQ44/'MIP(IxI)_TFEVP'!BQ44)-1)*100,0)</f>
        <v>0</v>
      </c>
      <c r="BR44" s="247">
        <f>IFERROR(((+'Sim_Dm_MIP(IxI)'!BR44/'MIP(IxI)_TFEVP'!BR44)-1)*100,0)</f>
        <v>-4.4408920985006262E-14</v>
      </c>
      <c r="BS44" s="247">
        <f>IFERROR(((+'Sim_Dm_MIP(IxI)'!BS44/'MIP(IxI)_TFEVP'!BS44)-1)*100,0)</f>
        <v>5.9952043329758453E-13</v>
      </c>
      <c r="BT44" s="247">
        <f>IFERROR(((+'Sim_Dm_MIP(IxI)'!BT44/'MIP(IxI)_TFEVP'!BT44)-1)*100,0)</f>
        <v>-3.3306690738754696E-14</v>
      </c>
      <c r="BU44" s="247">
        <f>IFERROR(((+'Sim_Dm_MIP(IxI)'!BU44/'MIP(IxI)_TFEVP'!BU44)-1)*100,0)</f>
        <v>3.3306690738754696E-13</v>
      </c>
      <c r="BV44" s="247">
        <f>IFERROR(((+'Sim_Dm_MIP(IxI)'!BV44/'MIP(IxI)_TFEVP'!BV44)-1)*100,0)</f>
        <v>4.4408920985006262E-14</v>
      </c>
      <c r="BW44" s="247">
        <f>IFERROR(((+'Sim_Dm_MIP(IxI)'!BW44/'MIP(IxI)_TFEVP'!BW44)-1)*100,0)</f>
        <v>2.4424906541753444E-13</v>
      </c>
      <c r="BX44" s="247">
        <f>IFERROR(((+'Sim_Dm_MIP(IxI)'!BX44/'MIP(IxI)_TFEVP'!BX44)-1)*100,0)</f>
        <v>4.6629367034256575E-13</v>
      </c>
      <c r="BY44" s="247">
        <f>IFERROR(((+'Sim_Dm_MIP(IxI)'!BY44/'MIP(IxI)_TFEVP'!BY44)-1)*100,0)</f>
        <v>-2.886579864025407E-13</v>
      </c>
      <c r="BZ44" s="247">
        <f>IFERROR(((+'Sim_Dm_MIP(IxI)'!BZ44/'MIP(IxI)_TFEVP'!BZ44)-1)*100,0)</f>
        <v>-4.1078251911130792E-13</v>
      </c>
      <c r="CA44" s="265">
        <f>IFERROR(((+'Sim_Dm_MIP(IxI)'!CA44/'MIP(IxI)_TFEVP'!CA44)-1)*100,0)</f>
        <v>0</v>
      </c>
      <c r="CB44" s="256">
        <f>IFERROR(((+'Sim_Dm_MIP(IxI)'!CB44/'MIP(IxI)_TFEVP'!CB44)-1)*100,0)</f>
        <v>2.886579864025407E-13</v>
      </c>
      <c r="CC44" s="246">
        <f>IFERROR(((+'Sim_Dm_MIP(IxI)'!CC44/'MIP(IxI)_TFEVP'!CC44)-1)*100,0)</f>
        <v>0</v>
      </c>
      <c r="CD44" s="247">
        <f>IFERROR(((+'Sim_Dm_MIP(IxI)'!CD44/'MIP(IxI)_TFEVP'!CD44)-1)*100,0)</f>
        <v>0</v>
      </c>
      <c r="CE44" s="247">
        <f>IFERROR(((+'Sim_Dm_MIP(IxI)'!CE44/'MIP(IxI)_TFEVP'!CE44)-1)*100,0)</f>
        <v>0</v>
      </c>
      <c r="CF44" s="247">
        <f>IFERROR(((+'Sim_Dm_MIP(IxI)'!CF44/'MIP(IxI)_TFEVP'!CF44)-1)*100,0)</f>
        <v>0</v>
      </c>
      <c r="CG44" s="247">
        <f>IFERROR(((+'Sim_Dm_MIP(IxI)'!CG44/'MIP(IxI)_TFEVP'!CG44)-1)*100,0)</f>
        <v>0</v>
      </c>
      <c r="CH44" s="248">
        <f>IFERROR(((+'Sim_Dm_MIP(IxI)'!CH44/'MIP(IxI)_TFEVP'!CH44)-1)*100,0)</f>
        <v>0</v>
      </c>
      <c r="CI44" s="279">
        <f>IFERROR(((+'Sim_Dm_MIP(IxI)'!CI44/'MIP(IxI)_TFEVP'!CI44)-1)*100,0)</f>
        <v>1.7763568394002505E-13</v>
      </c>
    </row>
    <row r="45" spans="1:87" ht="19.5" x14ac:dyDescent="0.25">
      <c r="A45" s="30"/>
      <c r="B45" s="42" t="s">
        <v>36</v>
      </c>
      <c r="C45" s="43" t="s">
        <v>147</v>
      </c>
      <c r="D45" s="246">
        <f>IFERROR(((+'Sim_Dm_MIP(IxI)'!D45/'MIP(IxI)_TFEVP'!D45)-1)*100,0)</f>
        <v>-1.6653345369377348E-13</v>
      </c>
      <c r="E45" s="247">
        <f>IFERROR(((+'Sim_Dm_MIP(IxI)'!E45/'MIP(IxI)_TFEVP'!E45)-1)*100,0)</f>
        <v>3.5527136788005009E-13</v>
      </c>
      <c r="F45" s="247">
        <f>IFERROR(((+'Sim_Dm_MIP(IxI)'!F45/'MIP(IxI)_TFEVP'!F45)-1)*100,0)</f>
        <v>1.9984014443252818E-13</v>
      </c>
      <c r="G45" s="247">
        <f>IFERROR(((+'Sim_Dm_MIP(IxI)'!G45/'MIP(IxI)_TFEVP'!G45)-1)*100,0)</f>
        <v>-3.1086244689504383E-13</v>
      </c>
      <c r="H45" s="247">
        <f>IFERROR(((+'Sim_Dm_MIP(IxI)'!H45/'MIP(IxI)_TFEVP'!H45)-1)*100,0)</f>
        <v>-2.4424906541753444E-13</v>
      </c>
      <c r="I45" s="247">
        <f>IFERROR(((+'Sim_Dm_MIP(IxI)'!I45/'MIP(IxI)_TFEVP'!I45)-1)*100,0)</f>
        <v>-1.4432899320127035E-13</v>
      </c>
      <c r="J45" s="247">
        <f>IFERROR(((+'Sim_Dm_MIP(IxI)'!J45/'MIP(IxI)_TFEVP'!J45)-1)*100,0)</f>
        <v>-2.2204460492503131E-14</v>
      </c>
      <c r="K45" s="247">
        <f>IFERROR(((+'Sim_Dm_MIP(IxI)'!K45/'MIP(IxI)_TFEVP'!K45)-1)*100,0)</f>
        <v>-5.8841820305133297E-13</v>
      </c>
      <c r="L45" s="247">
        <f>IFERROR(((+'Sim_Dm_MIP(IxI)'!L45/'MIP(IxI)_TFEVP'!L45)-1)*100,0)</f>
        <v>-2.2204460492503131E-14</v>
      </c>
      <c r="M45" s="247">
        <f>IFERROR(((+'Sim_Dm_MIP(IxI)'!M45/'MIP(IxI)_TFEVP'!M45)-1)*100,0)</f>
        <v>2.2204460492503131E-13</v>
      </c>
      <c r="N45" s="247">
        <f>IFERROR(((+'Sim_Dm_MIP(IxI)'!N45/'MIP(IxI)_TFEVP'!N45)-1)*100,0)</f>
        <v>-3.3306690738754696E-14</v>
      </c>
      <c r="O45" s="247">
        <f>IFERROR(((+'Sim_Dm_MIP(IxI)'!O45/'MIP(IxI)_TFEVP'!O45)-1)*100,0)</f>
        <v>1.9984014443252818E-13</v>
      </c>
      <c r="P45" s="247">
        <f>IFERROR(((+'Sim_Dm_MIP(IxI)'!P45/'MIP(IxI)_TFEVP'!P45)-1)*100,0)</f>
        <v>6.6613381477509392E-14</v>
      </c>
      <c r="Q45" s="247">
        <f>IFERROR(((+'Sim_Dm_MIP(IxI)'!Q45/'MIP(IxI)_TFEVP'!Q45)-1)*100,0)</f>
        <v>-3.3306690738754696E-14</v>
      </c>
      <c r="R45" s="247">
        <f>IFERROR(((+'Sim_Dm_MIP(IxI)'!R45/'MIP(IxI)_TFEVP'!R45)-1)*100,0)</f>
        <v>3.9968028886505635E-13</v>
      </c>
      <c r="S45" s="247">
        <f>IFERROR(((+'Sim_Dm_MIP(IxI)'!S45/'MIP(IxI)_TFEVP'!S45)-1)*100,0)</f>
        <v>-4.4408920985006262E-14</v>
      </c>
      <c r="T45" s="247">
        <f>IFERROR(((+'Sim_Dm_MIP(IxI)'!T45/'MIP(IxI)_TFEVP'!T45)-1)*100,0)</f>
        <v>4.4408920985006262E-14</v>
      </c>
      <c r="U45" s="247">
        <f>IFERROR(((+'Sim_Dm_MIP(IxI)'!U45/'MIP(IxI)_TFEVP'!U45)-1)*100,0)</f>
        <v>-1.1102230246251565E-14</v>
      </c>
      <c r="V45" s="247">
        <f>IFERROR(((+'Sim_Dm_MIP(IxI)'!V45/'MIP(IxI)_TFEVP'!V45)-1)*100,0)</f>
        <v>-1.1102230246251565E-13</v>
      </c>
      <c r="W45" s="247">
        <f>IFERROR(((+'Sim_Dm_MIP(IxI)'!W45/'MIP(IxI)_TFEVP'!W45)-1)*100,0)</f>
        <v>0</v>
      </c>
      <c r="X45" s="247">
        <f>IFERROR(((+'Sim_Dm_MIP(IxI)'!X45/'MIP(IxI)_TFEVP'!X45)-1)*100,0)</f>
        <v>-3.6637359812630166E-13</v>
      </c>
      <c r="Y45" s="247">
        <f>IFERROR(((+'Sim_Dm_MIP(IxI)'!Y45/'MIP(IxI)_TFEVP'!Y45)-1)*100,0)</f>
        <v>-1.1102230246251565E-14</v>
      </c>
      <c r="Z45" s="247">
        <f>IFERROR(((+'Sim_Dm_MIP(IxI)'!Z45/'MIP(IxI)_TFEVP'!Z45)-1)*100,0)</f>
        <v>-1.8873791418627661E-13</v>
      </c>
      <c r="AA45" s="247">
        <f>IFERROR(((+'Sim_Dm_MIP(IxI)'!AA45/'MIP(IxI)_TFEVP'!AA45)-1)*100,0)</f>
        <v>4.4408920985006262E-14</v>
      </c>
      <c r="AB45" s="247">
        <f>IFERROR(((+'Sim_Dm_MIP(IxI)'!AB45/'MIP(IxI)_TFEVP'!AB45)-1)*100,0)</f>
        <v>2.6645352591003757E-13</v>
      </c>
      <c r="AC45" s="247">
        <f>IFERROR(((+'Sim_Dm_MIP(IxI)'!AC45/'MIP(IxI)_TFEVP'!AC45)-1)*100,0)</f>
        <v>-4.7739590058881731E-13</v>
      </c>
      <c r="AD45" s="247">
        <f>IFERROR(((+'Sim_Dm_MIP(IxI)'!AD45/'MIP(IxI)_TFEVP'!AD45)-1)*100,0)</f>
        <v>1.1102230246251565E-13</v>
      </c>
      <c r="AE45" s="247">
        <f>IFERROR(((+'Sim_Dm_MIP(IxI)'!AE45/'MIP(IxI)_TFEVP'!AE45)-1)*100,0)</f>
        <v>-3.3306690738754696E-13</v>
      </c>
      <c r="AF45" s="247">
        <f>IFERROR(((+'Sim_Dm_MIP(IxI)'!AF45/'MIP(IxI)_TFEVP'!AF45)-1)*100,0)</f>
        <v>3.1086244689504383E-13</v>
      </c>
      <c r="AG45" s="247">
        <f>IFERROR(((+'Sim_Dm_MIP(IxI)'!AG45/'MIP(IxI)_TFEVP'!AG45)-1)*100,0)</f>
        <v>1.5543122344752192E-13</v>
      </c>
      <c r="AH45" s="247">
        <f>IFERROR(((+'Sim_Dm_MIP(IxI)'!AH45/'MIP(IxI)_TFEVP'!AH45)-1)*100,0)</f>
        <v>3.1086244689504383E-13</v>
      </c>
      <c r="AI45" s="247">
        <f>IFERROR(((+'Sim_Dm_MIP(IxI)'!AI45/'MIP(IxI)_TFEVP'!AI45)-1)*100,0)</f>
        <v>2.886579864025407E-13</v>
      </c>
      <c r="AJ45" s="247">
        <f>IFERROR(((+'Sim_Dm_MIP(IxI)'!AJ45/'MIP(IxI)_TFEVP'!AJ45)-1)*100,0)</f>
        <v>0</v>
      </c>
      <c r="AK45" s="247">
        <f>IFERROR(((+'Sim_Dm_MIP(IxI)'!AK45/'MIP(IxI)_TFEVP'!AK45)-1)*100,0)</f>
        <v>4.4408920985006262E-14</v>
      </c>
      <c r="AL45" s="247">
        <f>IFERROR(((+'Sim_Dm_MIP(IxI)'!AL45/'MIP(IxI)_TFEVP'!AL45)-1)*100,0)</f>
        <v>-1.2212453270876722E-13</v>
      </c>
      <c r="AM45" s="247">
        <f>IFERROR(((+'Sim_Dm_MIP(IxI)'!AM45/'MIP(IxI)_TFEVP'!AM45)-1)*100,0)</f>
        <v>3.5527136788005009E-13</v>
      </c>
      <c r="AN45" s="247">
        <f>IFERROR(((+'Sim_Dm_MIP(IxI)'!AN45/'MIP(IxI)_TFEVP'!AN45)-1)*100,0)</f>
        <v>2.2204460492503131E-14</v>
      </c>
      <c r="AO45" s="247">
        <f>IFERROR(((+'Sim_Dm_MIP(IxI)'!AO45/'MIP(IxI)_TFEVP'!AO45)-1)*100,0)</f>
        <v>-2.6645352591003757E-13</v>
      </c>
      <c r="AP45" s="247">
        <f>IFERROR(((+'Sim_Dm_MIP(IxI)'!AP45/'MIP(IxI)_TFEVP'!AP45)-1)*100,0)</f>
        <v>0</v>
      </c>
      <c r="AQ45" s="247">
        <f>IFERROR(((+'Sim_Dm_MIP(IxI)'!AQ45/'MIP(IxI)_TFEVP'!AQ45)-1)*100,0)</f>
        <v>-3.6637359812630166E-13</v>
      </c>
      <c r="AR45" s="247">
        <f>IFERROR(((+'Sim_Dm_MIP(IxI)'!AR45/'MIP(IxI)_TFEVP'!AR45)-1)*100,0)</f>
        <v>0</v>
      </c>
      <c r="AS45" s="247">
        <f>IFERROR(((+'Sim_Dm_MIP(IxI)'!AS45/'MIP(IxI)_TFEVP'!AS45)-1)*100,0)</f>
        <v>4.8849813083506888E-13</v>
      </c>
      <c r="AT45" s="247">
        <f>IFERROR(((+'Sim_Dm_MIP(IxI)'!AT45/'MIP(IxI)_TFEVP'!AT45)-1)*100,0)</f>
        <v>2.2204460492503131E-14</v>
      </c>
      <c r="AU45" s="247">
        <f>IFERROR(((+'Sim_Dm_MIP(IxI)'!AU45/'MIP(IxI)_TFEVP'!AU45)-1)*100,0)</f>
        <v>-2.4424906541753444E-13</v>
      </c>
      <c r="AV45" s="247">
        <f>IFERROR(((+'Sim_Dm_MIP(IxI)'!AV45/'MIP(IxI)_TFEVP'!AV45)-1)*100,0)</f>
        <v>-1.1102230246251565E-13</v>
      </c>
      <c r="AW45" s="247">
        <f>IFERROR(((+'Sim_Dm_MIP(IxI)'!AW45/'MIP(IxI)_TFEVP'!AW45)-1)*100,0)</f>
        <v>-1.5543122344752192E-13</v>
      </c>
      <c r="AX45" s="247">
        <f>IFERROR(((+'Sim_Dm_MIP(IxI)'!AX45/'MIP(IxI)_TFEVP'!AX45)-1)*100,0)</f>
        <v>-5.5511151231257827E-13</v>
      </c>
      <c r="AY45" s="247">
        <f>IFERROR(((+'Sim_Dm_MIP(IxI)'!AY45/'MIP(IxI)_TFEVP'!AY45)-1)*100,0)</f>
        <v>1.7763568394002505E-13</v>
      </c>
      <c r="AZ45" s="247">
        <f>IFERROR(((+'Sim_Dm_MIP(IxI)'!AZ45/'MIP(IxI)_TFEVP'!AZ45)-1)*100,0)</f>
        <v>-3.1086244689504383E-13</v>
      </c>
      <c r="BA45" s="247">
        <f>IFERROR(((+'Sim_Dm_MIP(IxI)'!BA45/'MIP(IxI)_TFEVP'!BA45)-1)*100,0)</f>
        <v>-4.4408920985006262E-13</v>
      </c>
      <c r="BB45" s="247">
        <f>IFERROR(((+'Sim_Dm_MIP(IxI)'!BB45/'MIP(IxI)_TFEVP'!BB45)-1)*100,0)</f>
        <v>-5.440092820663267E-13</v>
      </c>
      <c r="BC45" s="247">
        <f>IFERROR(((+'Sim_Dm_MIP(IxI)'!BC45/'MIP(IxI)_TFEVP'!BC45)-1)*100,0)</f>
        <v>4.4408920985006262E-13</v>
      </c>
      <c r="BD45" s="247">
        <f>IFERROR(((+'Sim_Dm_MIP(IxI)'!BD45/'MIP(IxI)_TFEVP'!BD45)-1)*100,0)</f>
        <v>-3.5527136788005009E-13</v>
      </c>
      <c r="BE45" s="247">
        <f>IFERROR(((+'Sim_Dm_MIP(IxI)'!BE45/'MIP(IxI)_TFEVP'!BE45)-1)*100,0)</f>
        <v>-4.8849813083506888E-13</v>
      </c>
      <c r="BF45" s="247">
        <f>IFERROR(((+'Sim_Dm_MIP(IxI)'!BF45/'MIP(IxI)_TFEVP'!BF45)-1)*100,0)</f>
        <v>1.3322676295501878E-13</v>
      </c>
      <c r="BG45" s="247">
        <f>IFERROR(((+'Sim_Dm_MIP(IxI)'!BG45/'MIP(IxI)_TFEVP'!BG45)-1)*100,0)</f>
        <v>1.5543122344752192E-13</v>
      </c>
      <c r="BH45" s="247">
        <f>IFERROR(((+'Sim_Dm_MIP(IxI)'!BH45/'MIP(IxI)_TFEVP'!BH45)-1)*100,0)</f>
        <v>-5.5511151231257827E-13</v>
      </c>
      <c r="BI45" s="247">
        <f>IFERROR(((+'Sim_Dm_MIP(IxI)'!BI45/'MIP(IxI)_TFEVP'!BI45)-1)*100,0)</f>
        <v>4.4408920985006262E-14</v>
      </c>
      <c r="BJ45" s="247">
        <f>IFERROR(((+'Sim_Dm_MIP(IxI)'!BJ45/'MIP(IxI)_TFEVP'!BJ45)-1)*100,0)</f>
        <v>1.1102230246251565E-13</v>
      </c>
      <c r="BK45" s="247">
        <f>IFERROR(((+'Sim_Dm_MIP(IxI)'!BK45/'MIP(IxI)_TFEVP'!BK45)-1)*100,0)</f>
        <v>-1.7763568394002505E-13</v>
      </c>
      <c r="BL45" s="247">
        <f>IFERROR(((+'Sim_Dm_MIP(IxI)'!BL45/'MIP(IxI)_TFEVP'!BL45)-1)*100,0)</f>
        <v>3.3306690738754696E-13</v>
      </c>
      <c r="BM45" s="247">
        <f>IFERROR(((+'Sim_Dm_MIP(IxI)'!BM45/'MIP(IxI)_TFEVP'!BM45)-1)*100,0)</f>
        <v>-4.4408920985006262E-14</v>
      </c>
      <c r="BN45" s="247">
        <f>IFERROR(((+'Sim_Dm_MIP(IxI)'!BN45/'MIP(IxI)_TFEVP'!BN45)-1)*100,0)</f>
        <v>4.2188474935755949E-13</v>
      </c>
      <c r="BO45" s="247">
        <f>IFERROR(((+'Sim_Dm_MIP(IxI)'!BO45/'MIP(IxI)_TFEVP'!BO45)-1)*100,0)</f>
        <v>-4.5519144009631418E-13</v>
      </c>
      <c r="BP45" s="247">
        <f>IFERROR(((+'Sim_Dm_MIP(IxI)'!BP45/'MIP(IxI)_TFEVP'!BP45)-1)*100,0)</f>
        <v>-1.3322676295501878E-13</v>
      </c>
      <c r="BQ45" s="247">
        <f>IFERROR(((+'Sim_Dm_MIP(IxI)'!BQ45/'MIP(IxI)_TFEVP'!BQ45)-1)*100,0)</f>
        <v>1.9984014443252818E-13</v>
      </c>
      <c r="BR45" s="247">
        <f>IFERROR(((+'Sim_Dm_MIP(IxI)'!BR45/'MIP(IxI)_TFEVP'!BR45)-1)*100,0)</f>
        <v>-1.2212453270876722E-13</v>
      </c>
      <c r="BS45" s="247">
        <f>IFERROR(((+'Sim_Dm_MIP(IxI)'!BS45/'MIP(IxI)_TFEVP'!BS45)-1)*100,0)</f>
        <v>2.6645352591003757E-13</v>
      </c>
      <c r="BT45" s="247">
        <f>IFERROR(((+'Sim_Dm_MIP(IxI)'!BT45/'MIP(IxI)_TFEVP'!BT45)-1)*100,0)</f>
        <v>-5.9952043329758453E-13</v>
      </c>
      <c r="BU45" s="247">
        <f>IFERROR(((+'Sim_Dm_MIP(IxI)'!BU45/'MIP(IxI)_TFEVP'!BU45)-1)*100,0)</f>
        <v>6.2172489379008766E-13</v>
      </c>
      <c r="BV45" s="247">
        <f>IFERROR(((+'Sim_Dm_MIP(IxI)'!BV45/'MIP(IxI)_TFEVP'!BV45)-1)*100,0)</f>
        <v>1.3322676295501878E-13</v>
      </c>
      <c r="BW45" s="247">
        <f>IFERROR(((+'Sim_Dm_MIP(IxI)'!BW45/'MIP(IxI)_TFEVP'!BW45)-1)*100,0)</f>
        <v>4.4408920985006262E-14</v>
      </c>
      <c r="BX45" s="247">
        <f>IFERROR(((+'Sim_Dm_MIP(IxI)'!BX45/'MIP(IxI)_TFEVP'!BX45)-1)*100,0)</f>
        <v>3.5527136788005009E-13</v>
      </c>
      <c r="BY45" s="247">
        <f>IFERROR(((+'Sim_Dm_MIP(IxI)'!BY45/'MIP(IxI)_TFEVP'!BY45)-1)*100,0)</f>
        <v>1.1102230246251565E-13</v>
      </c>
      <c r="BZ45" s="247">
        <f>IFERROR(((+'Sim_Dm_MIP(IxI)'!BZ45/'MIP(IxI)_TFEVP'!BZ45)-1)*100,0)</f>
        <v>-9.9920072216264089E-14</v>
      </c>
      <c r="CA45" s="265">
        <f>IFERROR(((+'Sim_Dm_MIP(IxI)'!CA45/'MIP(IxI)_TFEVP'!CA45)-1)*100,0)</f>
        <v>0</v>
      </c>
      <c r="CB45" s="256">
        <f>IFERROR(((+'Sim_Dm_MIP(IxI)'!CB45/'MIP(IxI)_TFEVP'!CB45)-1)*100,0)</f>
        <v>-8.8817841970012523E-14</v>
      </c>
      <c r="CC45" s="246">
        <f>IFERROR(((+'Sim_Dm_MIP(IxI)'!CC45/'MIP(IxI)_TFEVP'!CC45)-1)*100,0)</f>
        <v>0</v>
      </c>
      <c r="CD45" s="247">
        <f>IFERROR(((+'Sim_Dm_MIP(IxI)'!CD45/'MIP(IxI)_TFEVP'!CD45)-1)*100,0)</f>
        <v>0</v>
      </c>
      <c r="CE45" s="247">
        <f>IFERROR(((+'Sim_Dm_MIP(IxI)'!CE45/'MIP(IxI)_TFEVP'!CE45)-1)*100,0)</f>
        <v>0</v>
      </c>
      <c r="CF45" s="247">
        <f>IFERROR(((+'Sim_Dm_MIP(IxI)'!CF45/'MIP(IxI)_TFEVP'!CF45)-1)*100,0)</f>
        <v>0</v>
      </c>
      <c r="CG45" s="247">
        <f>IFERROR(((+'Sim_Dm_MIP(IxI)'!CG45/'MIP(IxI)_TFEVP'!CG45)-1)*100,0)</f>
        <v>0</v>
      </c>
      <c r="CH45" s="248">
        <f>IFERROR(((+'Sim_Dm_MIP(IxI)'!CH45/'MIP(IxI)_TFEVP'!CH45)-1)*100,0)</f>
        <v>0</v>
      </c>
      <c r="CI45" s="279">
        <f>IFERROR(((+'Sim_Dm_MIP(IxI)'!CI45/'MIP(IxI)_TFEVP'!CI45)-1)*100,0)</f>
        <v>-6.6613381477509392E-14</v>
      </c>
    </row>
    <row r="46" spans="1:87" ht="19.5" x14ac:dyDescent="0.25">
      <c r="A46" s="30"/>
      <c r="B46" s="42" t="s">
        <v>37</v>
      </c>
      <c r="C46" s="43" t="s">
        <v>148</v>
      </c>
      <c r="D46" s="246">
        <f>IFERROR(((+'Sim_Dm_MIP(IxI)'!D46/'MIP(IxI)_TFEVP'!D46)-1)*100,0)</f>
        <v>-1.1102230246251565E-13</v>
      </c>
      <c r="E46" s="247">
        <f>IFERROR(((+'Sim_Dm_MIP(IxI)'!E46/'MIP(IxI)_TFEVP'!E46)-1)*100,0)</f>
        <v>-1.1102230246251565E-14</v>
      </c>
      <c r="F46" s="247">
        <f>IFERROR(((+'Sim_Dm_MIP(IxI)'!F46/'MIP(IxI)_TFEVP'!F46)-1)*100,0)</f>
        <v>2.2204460492503131E-14</v>
      </c>
      <c r="G46" s="247">
        <f>IFERROR(((+'Sim_Dm_MIP(IxI)'!G46/'MIP(IxI)_TFEVP'!G46)-1)*100,0)</f>
        <v>-2.2204460492503131E-13</v>
      </c>
      <c r="H46" s="247">
        <f>IFERROR(((+'Sim_Dm_MIP(IxI)'!H46/'MIP(IxI)_TFEVP'!H46)-1)*100,0)</f>
        <v>2.4424906541753444E-13</v>
      </c>
      <c r="I46" s="247">
        <f>IFERROR(((+'Sim_Dm_MIP(IxI)'!I46/'MIP(IxI)_TFEVP'!I46)-1)*100,0)</f>
        <v>-2.4424906541753444E-13</v>
      </c>
      <c r="J46" s="247">
        <f>IFERROR(((+'Sim_Dm_MIP(IxI)'!J46/'MIP(IxI)_TFEVP'!J46)-1)*100,0)</f>
        <v>-7.7715611723760958E-14</v>
      </c>
      <c r="K46" s="247">
        <f>IFERROR(((+'Sim_Dm_MIP(IxI)'!K46/'MIP(IxI)_TFEVP'!K46)-1)*100,0)</f>
        <v>-6.2172489379008766E-13</v>
      </c>
      <c r="L46" s="247">
        <f>IFERROR(((+'Sim_Dm_MIP(IxI)'!L46/'MIP(IxI)_TFEVP'!L46)-1)*100,0)</f>
        <v>-3.3306690738754696E-14</v>
      </c>
      <c r="M46" s="247">
        <f>IFERROR(((+'Sim_Dm_MIP(IxI)'!M46/'MIP(IxI)_TFEVP'!M46)-1)*100,0)</f>
        <v>1.3322676295501878E-13</v>
      </c>
      <c r="N46" s="247">
        <f>IFERROR(((+'Sim_Dm_MIP(IxI)'!N46/'MIP(IxI)_TFEVP'!N46)-1)*100,0)</f>
        <v>2.4424906541753444E-13</v>
      </c>
      <c r="O46" s="247">
        <f>IFERROR(((+'Sim_Dm_MIP(IxI)'!O46/'MIP(IxI)_TFEVP'!O46)-1)*100,0)</f>
        <v>2.2204460492503131E-14</v>
      </c>
      <c r="P46" s="247">
        <f>IFERROR(((+'Sim_Dm_MIP(IxI)'!P46/'MIP(IxI)_TFEVP'!P46)-1)*100,0)</f>
        <v>2.6645352591003757E-13</v>
      </c>
      <c r="Q46" s="247">
        <f>IFERROR(((+'Sim_Dm_MIP(IxI)'!Q46/'MIP(IxI)_TFEVP'!Q46)-1)*100,0)</f>
        <v>-4.4408920985006262E-14</v>
      </c>
      <c r="R46" s="247">
        <f>IFERROR(((+'Sim_Dm_MIP(IxI)'!R46/'MIP(IxI)_TFEVP'!R46)-1)*100,0)</f>
        <v>1.3322676295501878E-13</v>
      </c>
      <c r="S46" s="247">
        <f>IFERROR(((+'Sim_Dm_MIP(IxI)'!S46/'MIP(IxI)_TFEVP'!S46)-1)*100,0)</f>
        <v>-4.4408920985006262E-14</v>
      </c>
      <c r="T46" s="247">
        <f>IFERROR(((+'Sim_Dm_MIP(IxI)'!T46/'MIP(IxI)_TFEVP'!T46)-1)*100,0)</f>
        <v>-2.55351295663786E-13</v>
      </c>
      <c r="U46" s="247">
        <f>IFERROR(((+'Sim_Dm_MIP(IxI)'!U46/'MIP(IxI)_TFEVP'!U46)-1)*100,0)</f>
        <v>-1.1102230246251565E-14</v>
      </c>
      <c r="V46" s="247">
        <f>IFERROR(((+'Sim_Dm_MIP(IxI)'!V46/'MIP(IxI)_TFEVP'!V46)-1)*100,0)</f>
        <v>-3.1086244689504383E-13</v>
      </c>
      <c r="W46" s="247">
        <f>IFERROR(((+'Sim_Dm_MIP(IxI)'!W46/'MIP(IxI)_TFEVP'!W46)-1)*100,0)</f>
        <v>1.9984014443252818E-13</v>
      </c>
      <c r="X46" s="247">
        <f>IFERROR(((+'Sim_Dm_MIP(IxI)'!X46/'MIP(IxI)_TFEVP'!X46)-1)*100,0)</f>
        <v>-5.6621374255882984E-13</v>
      </c>
      <c r="Y46" s="247">
        <f>IFERROR(((+'Sim_Dm_MIP(IxI)'!Y46/'MIP(IxI)_TFEVP'!Y46)-1)*100,0)</f>
        <v>2.2204460492503131E-13</v>
      </c>
      <c r="Z46" s="247">
        <f>IFERROR(((+'Sim_Dm_MIP(IxI)'!Z46/'MIP(IxI)_TFEVP'!Z46)-1)*100,0)</f>
        <v>-4.5519144009631418E-13</v>
      </c>
      <c r="AA46" s="247">
        <f>IFERROR(((+'Sim_Dm_MIP(IxI)'!AA46/'MIP(IxI)_TFEVP'!AA46)-1)*100,0)</f>
        <v>-5.3290705182007514E-13</v>
      </c>
      <c r="AB46" s="247">
        <f>IFERROR(((+'Sim_Dm_MIP(IxI)'!AB46/'MIP(IxI)_TFEVP'!AB46)-1)*100,0)</f>
        <v>4.2188474935755949E-13</v>
      </c>
      <c r="AC46" s="247">
        <f>IFERROR(((+'Sim_Dm_MIP(IxI)'!AC46/'MIP(IxI)_TFEVP'!AC46)-1)*100,0)</f>
        <v>-3.7747582837255322E-13</v>
      </c>
      <c r="AD46" s="247">
        <f>IFERROR(((+'Sim_Dm_MIP(IxI)'!AD46/'MIP(IxI)_TFEVP'!AD46)-1)*100,0)</f>
        <v>3.3306690738754696E-13</v>
      </c>
      <c r="AE46" s="247">
        <f>IFERROR(((+'Sim_Dm_MIP(IxI)'!AE46/'MIP(IxI)_TFEVP'!AE46)-1)*100,0)</f>
        <v>-1.9984014443252818E-13</v>
      </c>
      <c r="AF46" s="247">
        <f>IFERROR(((+'Sim_Dm_MIP(IxI)'!AF46/'MIP(IxI)_TFEVP'!AF46)-1)*100,0)</f>
        <v>1.7763568394002505E-13</v>
      </c>
      <c r="AG46" s="247">
        <f>IFERROR(((+'Sim_Dm_MIP(IxI)'!AG46/'MIP(IxI)_TFEVP'!AG46)-1)*100,0)</f>
        <v>-1.1102230246251565E-14</v>
      </c>
      <c r="AH46" s="247">
        <f>IFERROR(((+'Sim_Dm_MIP(IxI)'!AH46/'MIP(IxI)_TFEVP'!AH46)-1)*100,0)</f>
        <v>6.4392935428259079E-13</v>
      </c>
      <c r="AI46" s="247">
        <f>IFERROR(((+'Sim_Dm_MIP(IxI)'!AI46/'MIP(IxI)_TFEVP'!AI46)-1)*100,0)</f>
        <v>2.4424906541753444E-13</v>
      </c>
      <c r="AJ46" s="247">
        <f>IFERROR(((+'Sim_Dm_MIP(IxI)'!AJ46/'MIP(IxI)_TFEVP'!AJ46)-1)*100,0)</f>
        <v>0</v>
      </c>
      <c r="AK46" s="247">
        <f>IFERROR(((+'Sim_Dm_MIP(IxI)'!AK46/'MIP(IxI)_TFEVP'!AK46)-1)*100,0)</f>
        <v>-1.5543122344752192E-13</v>
      </c>
      <c r="AL46" s="247">
        <f>IFERROR(((+'Sim_Dm_MIP(IxI)'!AL46/'MIP(IxI)_TFEVP'!AL46)-1)*100,0)</f>
        <v>-1.9984014443252818E-13</v>
      </c>
      <c r="AM46" s="247">
        <f>IFERROR(((+'Sim_Dm_MIP(IxI)'!AM46/'MIP(IxI)_TFEVP'!AM46)-1)*100,0)</f>
        <v>1.1102230246251565E-13</v>
      </c>
      <c r="AN46" s="247">
        <f>IFERROR(((+'Sim_Dm_MIP(IxI)'!AN46/'MIP(IxI)_TFEVP'!AN46)-1)*100,0)</f>
        <v>-1.8873791418627661E-13</v>
      </c>
      <c r="AO46" s="247">
        <f>IFERROR(((+'Sim_Dm_MIP(IxI)'!AO46/'MIP(IxI)_TFEVP'!AO46)-1)*100,0)</f>
        <v>-4.5519144009631418E-13</v>
      </c>
      <c r="AP46" s="247">
        <f>IFERROR(((+'Sim_Dm_MIP(IxI)'!AP46/'MIP(IxI)_TFEVP'!AP46)-1)*100,0)</f>
        <v>1.3322676295501878E-13</v>
      </c>
      <c r="AQ46" s="247">
        <f>IFERROR(((+'Sim_Dm_MIP(IxI)'!AQ46/'MIP(IxI)_TFEVP'!AQ46)-1)*100,0)</f>
        <v>-1.1102230246251565E-13</v>
      </c>
      <c r="AR46" s="247">
        <f>IFERROR(((+'Sim_Dm_MIP(IxI)'!AR46/'MIP(IxI)_TFEVP'!AR46)-1)*100,0)</f>
        <v>-1.2212453270876722E-13</v>
      </c>
      <c r="AS46" s="247">
        <f>IFERROR(((+'Sim_Dm_MIP(IxI)'!AS46/'MIP(IxI)_TFEVP'!AS46)-1)*100,0)</f>
        <v>-1.6653345369377348E-13</v>
      </c>
      <c r="AT46" s="247">
        <f>IFERROR(((+'Sim_Dm_MIP(IxI)'!AT46/'MIP(IxI)_TFEVP'!AT46)-1)*100,0)</f>
        <v>8.8817841970012523E-14</v>
      </c>
      <c r="AU46" s="247">
        <f>IFERROR(((+'Sim_Dm_MIP(IxI)'!AU46/'MIP(IxI)_TFEVP'!AU46)-1)*100,0)</f>
        <v>-3.8857805861880479E-13</v>
      </c>
      <c r="AV46" s="247">
        <f>IFERROR(((+'Sim_Dm_MIP(IxI)'!AV46/'MIP(IxI)_TFEVP'!AV46)-1)*100,0)</f>
        <v>-3.1086244689504383E-13</v>
      </c>
      <c r="AW46" s="247">
        <f>IFERROR(((+'Sim_Dm_MIP(IxI)'!AW46/'MIP(IxI)_TFEVP'!AW46)-1)*100,0)</f>
        <v>1.3322676295501878E-13</v>
      </c>
      <c r="AX46" s="247">
        <f>IFERROR(((+'Sim_Dm_MIP(IxI)'!AX46/'MIP(IxI)_TFEVP'!AX46)-1)*100,0)</f>
        <v>2.2204460492503131E-14</v>
      </c>
      <c r="AY46" s="247">
        <f>IFERROR(((+'Sim_Dm_MIP(IxI)'!AY46/'MIP(IxI)_TFEVP'!AY46)-1)*100,0)</f>
        <v>1.5543122344752192E-13</v>
      </c>
      <c r="AZ46" s="247">
        <f>IFERROR(((+'Sim_Dm_MIP(IxI)'!AZ46/'MIP(IxI)_TFEVP'!AZ46)-1)*100,0)</f>
        <v>-3.1086244689504383E-13</v>
      </c>
      <c r="BA46" s="247">
        <f>IFERROR(((+'Sim_Dm_MIP(IxI)'!BA46/'MIP(IxI)_TFEVP'!BA46)-1)*100,0)</f>
        <v>-6.6613381477509392E-14</v>
      </c>
      <c r="BB46" s="247">
        <f>IFERROR(((+'Sim_Dm_MIP(IxI)'!BB46/'MIP(IxI)_TFEVP'!BB46)-1)*100,0)</f>
        <v>-6.6613381477509392E-14</v>
      </c>
      <c r="BC46" s="247">
        <f>IFERROR(((+'Sim_Dm_MIP(IxI)'!BC46/'MIP(IxI)_TFEVP'!BC46)-1)*100,0)</f>
        <v>3.1086244689504383E-13</v>
      </c>
      <c r="BD46" s="247">
        <f>IFERROR(((+'Sim_Dm_MIP(IxI)'!BD46/'MIP(IxI)_TFEVP'!BD46)-1)*100,0)</f>
        <v>-2.4424906541753444E-13</v>
      </c>
      <c r="BE46" s="247">
        <f>IFERROR(((+'Sim_Dm_MIP(IxI)'!BE46/'MIP(IxI)_TFEVP'!BE46)-1)*100,0)</f>
        <v>0</v>
      </c>
      <c r="BF46" s="247">
        <f>IFERROR(((+'Sim_Dm_MIP(IxI)'!BF46/'MIP(IxI)_TFEVP'!BF46)-1)*100,0)</f>
        <v>-3.3306690738754696E-14</v>
      </c>
      <c r="BG46" s="247">
        <f>IFERROR(((+'Sim_Dm_MIP(IxI)'!BG46/'MIP(IxI)_TFEVP'!BG46)-1)*100,0)</f>
        <v>-4.4408920985006262E-14</v>
      </c>
      <c r="BH46" s="247">
        <f>IFERROR(((+'Sim_Dm_MIP(IxI)'!BH46/'MIP(IxI)_TFEVP'!BH46)-1)*100,0)</f>
        <v>-1.5543122344752192E-13</v>
      </c>
      <c r="BI46" s="247">
        <f>IFERROR(((+'Sim_Dm_MIP(IxI)'!BI46/'MIP(IxI)_TFEVP'!BI46)-1)*100,0)</f>
        <v>8.8817841970012523E-14</v>
      </c>
      <c r="BJ46" s="247">
        <f>IFERROR(((+'Sim_Dm_MIP(IxI)'!BJ46/'MIP(IxI)_TFEVP'!BJ46)-1)*100,0)</f>
        <v>4.6629367034256575E-13</v>
      </c>
      <c r="BK46" s="247">
        <f>IFERROR(((+'Sim_Dm_MIP(IxI)'!BK46/'MIP(IxI)_TFEVP'!BK46)-1)*100,0)</f>
        <v>-1.1102230246251565E-13</v>
      </c>
      <c r="BL46" s="247">
        <f>IFERROR(((+'Sim_Dm_MIP(IxI)'!BL46/'MIP(IxI)_TFEVP'!BL46)-1)*100,0)</f>
        <v>3.1086244689504383E-13</v>
      </c>
      <c r="BM46" s="247">
        <f>IFERROR(((+'Sim_Dm_MIP(IxI)'!BM46/'MIP(IxI)_TFEVP'!BM46)-1)*100,0)</f>
        <v>3.1086244689504383E-13</v>
      </c>
      <c r="BN46" s="247">
        <f>IFERROR(((+'Sim_Dm_MIP(IxI)'!BN46/'MIP(IxI)_TFEVP'!BN46)-1)*100,0)</f>
        <v>-8.8817841970012523E-14</v>
      </c>
      <c r="BO46" s="247">
        <f>IFERROR(((+'Sim_Dm_MIP(IxI)'!BO46/'MIP(IxI)_TFEVP'!BO46)-1)*100,0)</f>
        <v>-1.6653345369377348E-13</v>
      </c>
      <c r="BP46" s="247">
        <f>IFERROR(((+'Sim_Dm_MIP(IxI)'!BP46/'MIP(IxI)_TFEVP'!BP46)-1)*100,0)</f>
        <v>-2.4424906541753444E-13</v>
      </c>
      <c r="BQ46" s="247">
        <f>IFERROR(((+'Sim_Dm_MIP(IxI)'!BQ46/'MIP(IxI)_TFEVP'!BQ46)-1)*100,0)</f>
        <v>-1.3322676295501878E-13</v>
      </c>
      <c r="BR46" s="247">
        <f>IFERROR(((+'Sim_Dm_MIP(IxI)'!BR46/'MIP(IxI)_TFEVP'!BR46)-1)*100,0)</f>
        <v>2.4424906541753444E-13</v>
      </c>
      <c r="BS46" s="247">
        <f>IFERROR(((+'Sim_Dm_MIP(IxI)'!BS46/'MIP(IxI)_TFEVP'!BS46)-1)*100,0)</f>
        <v>-7.7715611723760958E-14</v>
      </c>
      <c r="BT46" s="247">
        <f>IFERROR(((+'Sim_Dm_MIP(IxI)'!BT46/'MIP(IxI)_TFEVP'!BT46)-1)*100,0)</f>
        <v>2.2204460492503131E-14</v>
      </c>
      <c r="BU46" s="247">
        <f>IFERROR(((+'Sim_Dm_MIP(IxI)'!BU46/'MIP(IxI)_TFEVP'!BU46)-1)*100,0)</f>
        <v>4.4408920985006262E-13</v>
      </c>
      <c r="BV46" s="247">
        <f>IFERROR(((+'Sim_Dm_MIP(IxI)'!BV46/'MIP(IxI)_TFEVP'!BV46)-1)*100,0)</f>
        <v>1.1102230246251565E-13</v>
      </c>
      <c r="BW46" s="247">
        <f>IFERROR(((+'Sim_Dm_MIP(IxI)'!BW46/'MIP(IxI)_TFEVP'!BW46)-1)*100,0)</f>
        <v>-1.4432899320127035E-13</v>
      </c>
      <c r="BX46" s="247">
        <f>IFERROR(((+'Sim_Dm_MIP(IxI)'!BX46/'MIP(IxI)_TFEVP'!BX46)-1)*100,0)</f>
        <v>2.2204460492503131E-13</v>
      </c>
      <c r="BY46" s="247">
        <f>IFERROR(((+'Sim_Dm_MIP(IxI)'!BY46/'MIP(IxI)_TFEVP'!BY46)-1)*100,0)</f>
        <v>4.4408920985006262E-14</v>
      </c>
      <c r="BZ46" s="247">
        <f>IFERROR(((+'Sim_Dm_MIP(IxI)'!BZ46/'MIP(IxI)_TFEVP'!BZ46)-1)*100,0)</f>
        <v>1.1102230246251565E-13</v>
      </c>
      <c r="CA46" s="265">
        <f>IFERROR(((+'Sim_Dm_MIP(IxI)'!CA46/'MIP(IxI)_TFEVP'!CA46)-1)*100,0)</f>
        <v>0</v>
      </c>
      <c r="CB46" s="256">
        <f>IFERROR(((+'Sim_Dm_MIP(IxI)'!CB46/'MIP(IxI)_TFEVP'!CB46)-1)*100,0)</f>
        <v>1.3322676295501878E-13</v>
      </c>
      <c r="CC46" s="246">
        <f>IFERROR(((+'Sim_Dm_MIP(IxI)'!CC46/'MIP(IxI)_TFEVP'!CC46)-1)*100,0)</f>
        <v>0</v>
      </c>
      <c r="CD46" s="247">
        <f>IFERROR(((+'Sim_Dm_MIP(IxI)'!CD46/'MIP(IxI)_TFEVP'!CD46)-1)*100,0)</f>
        <v>0</v>
      </c>
      <c r="CE46" s="247">
        <f>IFERROR(((+'Sim_Dm_MIP(IxI)'!CE46/'MIP(IxI)_TFEVP'!CE46)-1)*100,0)</f>
        <v>0</v>
      </c>
      <c r="CF46" s="247">
        <f>IFERROR(((+'Sim_Dm_MIP(IxI)'!CF46/'MIP(IxI)_TFEVP'!CF46)-1)*100,0)</f>
        <v>0</v>
      </c>
      <c r="CG46" s="247">
        <f>IFERROR(((+'Sim_Dm_MIP(IxI)'!CG46/'MIP(IxI)_TFEVP'!CG46)-1)*100,0)</f>
        <v>0</v>
      </c>
      <c r="CH46" s="248">
        <f>IFERROR(((+'Sim_Dm_MIP(IxI)'!CH46/'MIP(IxI)_TFEVP'!CH46)-1)*100,0)</f>
        <v>0</v>
      </c>
      <c r="CI46" s="279">
        <f>IFERROR(((+'Sim_Dm_MIP(IxI)'!CI46/'MIP(IxI)_TFEVP'!CI46)-1)*100,0)</f>
        <v>-7.7715611723760958E-14</v>
      </c>
    </row>
    <row r="47" spans="1:87" ht="19.5" x14ac:dyDescent="0.25">
      <c r="A47" s="30"/>
      <c r="B47" s="42" t="s">
        <v>38</v>
      </c>
      <c r="C47" s="43" t="s">
        <v>149</v>
      </c>
      <c r="D47" s="246">
        <f>IFERROR(((+'Sim_Dm_MIP(IxI)'!D47/'MIP(IxI)_TFEVP'!D47)-1)*100,0)</f>
        <v>-2.2204460492503131E-14</v>
      </c>
      <c r="E47" s="247">
        <f>IFERROR(((+'Sim_Dm_MIP(IxI)'!E47/'MIP(IxI)_TFEVP'!E47)-1)*100,0)</f>
        <v>1.9984014443252818E-13</v>
      </c>
      <c r="F47" s="247">
        <f>IFERROR(((+'Sim_Dm_MIP(IxI)'!F47/'MIP(IxI)_TFEVP'!F47)-1)*100,0)</f>
        <v>1.9984014443252818E-13</v>
      </c>
      <c r="G47" s="247">
        <f>IFERROR(((+'Sim_Dm_MIP(IxI)'!G47/'MIP(IxI)_TFEVP'!G47)-1)*100,0)</f>
        <v>-9.9920072216264089E-14</v>
      </c>
      <c r="H47" s="247">
        <f>IFERROR(((+'Sim_Dm_MIP(IxI)'!H47/'MIP(IxI)_TFEVP'!H47)-1)*100,0)</f>
        <v>4.4408920985006262E-13</v>
      </c>
      <c r="I47" s="247">
        <f>IFERROR(((+'Sim_Dm_MIP(IxI)'!I47/'MIP(IxI)_TFEVP'!I47)-1)*100,0)</f>
        <v>-3.8857805861880479E-13</v>
      </c>
      <c r="J47" s="247">
        <f>IFERROR(((+'Sim_Dm_MIP(IxI)'!J47/'MIP(IxI)_TFEVP'!J47)-1)*100,0)</f>
        <v>-7.7715611723760958E-14</v>
      </c>
      <c r="K47" s="247">
        <f>IFERROR(((+'Sim_Dm_MIP(IxI)'!K47/'MIP(IxI)_TFEVP'!K47)-1)*100,0)</f>
        <v>2.2204460492503131E-14</v>
      </c>
      <c r="L47" s="247">
        <f>IFERROR(((+'Sim_Dm_MIP(IxI)'!L47/'MIP(IxI)_TFEVP'!L47)-1)*100,0)</f>
        <v>6.6613381477509392E-14</v>
      </c>
      <c r="M47" s="247">
        <f>IFERROR(((+'Sim_Dm_MIP(IxI)'!M47/'MIP(IxI)_TFEVP'!M47)-1)*100,0)</f>
        <v>6.6613381477509392E-14</v>
      </c>
      <c r="N47" s="247">
        <f>IFERROR(((+'Sim_Dm_MIP(IxI)'!N47/'MIP(IxI)_TFEVP'!N47)-1)*100,0)</f>
        <v>-6.6613381477509392E-14</v>
      </c>
      <c r="O47" s="247">
        <f>IFERROR(((+'Sim_Dm_MIP(IxI)'!O47/'MIP(IxI)_TFEVP'!O47)-1)*100,0)</f>
        <v>-2.2204460492503131E-14</v>
      </c>
      <c r="P47" s="247">
        <f>IFERROR(((+'Sim_Dm_MIP(IxI)'!P47/'MIP(IxI)_TFEVP'!P47)-1)*100,0)</f>
        <v>-9.9920072216264089E-14</v>
      </c>
      <c r="Q47" s="247">
        <f>IFERROR(((+'Sim_Dm_MIP(IxI)'!Q47/'MIP(IxI)_TFEVP'!Q47)-1)*100,0)</f>
        <v>8.8817841970012523E-14</v>
      </c>
      <c r="R47" s="247">
        <f>IFERROR(((+'Sim_Dm_MIP(IxI)'!R47/'MIP(IxI)_TFEVP'!R47)-1)*100,0)</f>
        <v>3.1086244689504383E-13</v>
      </c>
      <c r="S47" s="247">
        <f>IFERROR(((+'Sim_Dm_MIP(IxI)'!S47/'MIP(IxI)_TFEVP'!S47)-1)*100,0)</f>
        <v>2.6645352591003757E-13</v>
      </c>
      <c r="T47" s="247">
        <f>IFERROR(((+'Sim_Dm_MIP(IxI)'!T47/'MIP(IxI)_TFEVP'!T47)-1)*100,0)</f>
        <v>8.8817841970012523E-14</v>
      </c>
      <c r="U47" s="247">
        <f>IFERROR(((+'Sim_Dm_MIP(IxI)'!U47/'MIP(IxI)_TFEVP'!U47)-1)*100,0)</f>
        <v>-2.886579864025407E-13</v>
      </c>
      <c r="V47" s="247">
        <f>IFERROR(((+'Sim_Dm_MIP(IxI)'!V47/'MIP(IxI)_TFEVP'!V47)-1)*100,0)</f>
        <v>-5.8841820305133297E-13</v>
      </c>
      <c r="W47" s="247">
        <f>IFERROR(((+'Sim_Dm_MIP(IxI)'!W47/'MIP(IxI)_TFEVP'!W47)-1)*100,0)</f>
        <v>-3.1086244689504383E-13</v>
      </c>
      <c r="X47" s="247">
        <f>IFERROR(((+'Sim_Dm_MIP(IxI)'!X47/'MIP(IxI)_TFEVP'!X47)-1)*100,0)</f>
        <v>4.4408920985006262E-14</v>
      </c>
      <c r="Y47" s="247">
        <f>IFERROR(((+'Sim_Dm_MIP(IxI)'!Y47/'MIP(IxI)_TFEVP'!Y47)-1)*100,0)</f>
        <v>0</v>
      </c>
      <c r="Z47" s="247">
        <f>IFERROR(((+'Sim_Dm_MIP(IxI)'!Z47/'MIP(IxI)_TFEVP'!Z47)-1)*100,0)</f>
        <v>-1.4432899320127035E-13</v>
      </c>
      <c r="AA47" s="247">
        <f>IFERROR(((+'Sim_Dm_MIP(IxI)'!AA47/'MIP(IxI)_TFEVP'!AA47)-1)*100,0)</f>
        <v>-2.55351295663786E-13</v>
      </c>
      <c r="AB47" s="247">
        <f>IFERROR(((+'Sim_Dm_MIP(IxI)'!AB47/'MIP(IxI)_TFEVP'!AB47)-1)*100,0)</f>
        <v>-1.2212453270876722E-13</v>
      </c>
      <c r="AC47" s="247">
        <f>IFERROR(((+'Sim_Dm_MIP(IxI)'!AC47/'MIP(IxI)_TFEVP'!AC47)-1)*100,0)</f>
        <v>-5.1070259132757201E-13</v>
      </c>
      <c r="AD47" s="247">
        <f>IFERROR(((+'Sim_Dm_MIP(IxI)'!AD47/'MIP(IxI)_TFEVP'!AD47)-1)*100,0)</f>
        <v>-9.9920072216264089E-14</v>
      </c>
      <c r="AE47" s="247">
        <f>IFERROR(((+'Sim_Dm_MIP(IxI)'!AE47/'MIP(IxI)_TFEVP'!AE47)-1)*100,0)</f>
        <v>-3.6637359812630166E-13</v>
      </c>
      <c r="AF47" s="247">
        <f>IFERROR(((+'Sim_Dm_MIP(IxI)'!AF47/'MIP(IxI)_TFEVP'!AF47)-1)*100,0)</f>
        <v>4.4408920985006262E-13</v>
      </c>
      <c r="AG47" s="247">
        <f>IFERROR(((+'Sim_Dm_MIP(IxI)'!AG47/'MIP(IxI)_TFEVP'!AG47)-1)*100,0)</f>
        <v>-6.6613381477509392E-14</v>
      </c>
      <c r="AH47" s="247">
        <f>IFERROR(((+'Sim_Dm_MIP(IxI)'!AH47/'MIP(IxI)_TFEVP'!AH47)-1)*100,0)</f>
        <v>4.6629367034256575E-13</v>
      </c>
      <c r="AI47" s="247">
        <f>IFERROR(((+'Sim_Dm_MIP(IxI)'!AI47/'MIP(IxI)_TFEVP'!AI47)-1)*100,0)</f>
        <v>3.7747582837255322E-13</v>
      </c>
      <c r="AJ47" s="247">
        <f>IFERROR(((+'Sim_Dm_MIP(IxI)'!AJ47/'MIP(IxI)_TFEVP'!AJ47)-1)*100,0)</f>
        <v>0</v>
      </c>
      <c r="AK47" s="247">
        <f>IFERROR(((+'Sim_Dm_MIP(IxI)'!AK47/'MIP(IxI)_TFEVP'!AK47)-1)*100,0)</f>
        <v>-3.219646771412954E-13</v>
      </c>
      <c r="AL47" s="247">
        <f>IFERROR(((+'Sim_Dm_MIP(IxI)'!AL47/'MIP(IxI)_TFEVP'!AL47)-1)*100,0)</f>
        <v>-5.5511151231257827E-14</v>
      </c>
      <c r="AM47" s="247">
        <f>IFERROR(((+'Sim_Dm_MIP(IxI)'!AM47/'MIP(IxI)_TFEVP'!AM47)-1)*100,0)</f>
        <v>2.6645352591003757E-13</v>
      </c>
      <c r="AN47" s="247">
        <f>IFERROR(((+'Sim_Dm_MIP(IxI)'!AN47/'MIP(IxI)_TFEVP'!AN47)-1)*100,0)</f>
        <v>2.2204460492503131E-14</v>
      </c>
      <c r="AO47" s="247">
        <f>IFERROR(((+'Sim_Dm_MIP(IxI)'!AO47/'MIP(IxI)_TFEVP'!AO47)-1)*100,0)</f>
        <v>-5.5511151231257827E-13</v>
      </c>
      <c r="AP47" s="247">
        <f>IFERROR(((+'Sim_Dm_MIP(IxI)'!AP47/'MIP(IxI)_TFEVP'!AP47)-1)*100,0)</f>
        <v>-3.3306690738754696E-14</v>
      </c>
      <c r="AQ47" s="247">
        <f>IFERROR(((+'Sim_Dm_MIP(IxI)'!AQ47/'MIP(IxI)_TFEVP'!AQ47)-1)*100,0)</f>
        <v>-6.2172489379008766E-13</v>
      </c>
      <c r="AR47" s="247">
        <f>IFERROR(((+'Sim_Dm_MIP(IxI)'!AR47/'MIP(IxI)_TFEVP'!AR47)-1)*100,0)</f>
        <v>4.4408920985006262E-14</v>
      </c>
      <c r="AS47" s="247">
        <f>IFERROR(((+'Sim_Dm_MIP(IxI)'!AS47/'MIP(IxI)_TFEVP'!AS47)-1)*100,0)</f>
        <v>-4.4408920985006262E-14</v>
      </c>
      <c r="AT47" s="247">
        <f>IFERROR(((+'Sim_Dm_MIP(IxI)'!AT47/'MIP(IxI)_TFEVP'!AT47)-1)*100,0)</f>
        <v>-3.3306690738754696E-14</v>
      </c>
      <c r="AU47" s="247">
        <f>IFERROR(((+'Sim_Dm_MIP(IxI)'!AU47/'MIP(IxI)_TFEVP'!AU47)-1)*100,0)</f>
        <v>-3.8857805861880479E-13</v>
      </c>
      <c r="AV47" s="247">
        <f>IFERROR(((+'Sim_Dm_MIP(IxI)'!AV47/'MIP(IxI)_TFEVP'!AV47)-1)*100,0)</f>
        <v>-6.6613381477509392E-14</v>
      </c>
      <c r="AW47" s="247">
        <f>IFERROR(((+'Sim_Dm_MIP(IxI)'!AW47/'MIP(IxI)_TFEVP'!AW47)-1)*100,0)</f>
        <v>-2.2204460492503131E-14</v>
      </c>
      <c r="AX47" s="247">
        <f>IFERROR(((+'Sim_Dm_MIP(IxI)'!AX47/'MIP(IxI)_TFEVP'!AX47)-1)*100,0)</f>
        <v>-7.7715611723760958E-14</v>
      </c>
      <c r="AY47" s="247">
        <f>IFERROR(((+'Sim_Dm_MIP(IxI)'!AY47/'MIP(IxI)_TFEVP'!AY47)-1)*100,0)</f>
        <v>-2.1094237467877974E-13</v>
      </c>
      <c r="AZ47" s="247">
        <f>IFERROR(((+'Sim_Dm_MIP(IxI)'!AZ47/'MIP(IxI)_TFEVP'!AZ47)-1)*100,0)</f>
        <v>-1.7763568394002505E-13</v>
      </c>
      <c r="BA47" s="247">
        <f>IFERROR(((+'Sim_Dm_MIP(IxI)'!BA47/'MIP(IxI)_TFEVP'!BA47)-1)*100,0)</f>
        <v>2.2204460492503131E-14</v>
      </c>
      <c r="BB47" s="247">
        <f>IFERROR(((+'Sim_Dm_MIP(IxI)'!BB47/'MIP(IxI)_TFEVP'!BB47)-1)*100,0)</f>
        <v>-5.773159728050814E-13</v>
      </c>
      <c r="BC47" s="247">
        <f>IFERROR(((+'Sim_Dm_MIP(IxI)'!BC47/'MIP(IxI)_TFEVP'!BC47)-1)*100,0)</f>
        <v>1.7763568394002505E-13</v>
      </c>
      <c r="BD47" s="247">
        <f>IFERROR(((+'Sim_Dm_MIP(IxI)'!BD47/'MIP(IxI)_TFEVP'!BD47)-1)*100,0)</f>
        <v>-2.2204460492503131E-13</v>
      </c>
      <c r="BE47" s="247">
        <f>IFERROR(((+'Sim_Dm_MIP(IxI)'!BE47/'MIP(IxI)_TFEVP'!BE47)-1)*100,0)</f>
        <v>-4.7739590058881731E-13</v>
      </c>
      <c r="BF47" s="247">
        <f>IFERROR(((+'Sim_Dm_MIP(IxI)'!BF47/'MIP(IxI)_TFEVP'!BF47)-1)*100,0)</f>
        <v>2.2204460492503131E-13</v>
      </c>
      <c r="BG47" s="247">
        <f>IFERROR(((+'Sim_Dm_MIP(IxI)'!BG47/'MIP(IxI)_TFEVP'!BG47)-1)*100,0)</f>
        <v>-3.1086244689504383E-13</v>
      </c>
      <c r="BH47" s="247">
        <f>IFERROR(((+'Sim_Dm_MIP(IxI)'!BH47/'MIP(IxI)_TFEVP'!BH47)-1)*100,0)</f>
        <v>-2.4424906541753444E-13</v>
      </c>
      <c r="BI47" s="247">
        <f>IFERROR(((+'Sim_Dm_MIP(IxI)'!BI47/'MIP(IxI)_TFEVP'!BI47)-1)*100,0)</f>
        <v>-2.55351295663786E-13</v>
      </c>
      <c r="BJ47" s="247">
        <f>IFERROR(((+'Sim_Dm_MIP(IxI)'!BJ47/'MIP(IxI)_TFEVP'!BJ47)-1)*100,0)</f>
        <v>1.1102230246251565E-13</v>
      </c>
      <c r="BK47" s="247">
        <f>IFERROR(((+'Sim_Dm_MIP(IxI)'!BK47/'MIP(IxI)_TFEVP'!BK47)-1)*100,0)</f>
        <v>-1.4432899320127035E-13</v>
      </c>
      <c r="BL47" s="247">
        <f>IFERROR(((+'Sim_Dm_MIP(IxI)'!BL47/'MIP(IxI)_TFEVP'!BL47)-1)*100,0)</f>
        <v>3.7747582837255322E-13</v>
      </c>
      <c r="BM47" s="247">
        <f>IFERROR(((+'Sim_Dm_MIP(IxI)'!BM47/'MIP(IxI)_TFEVP'!BM47)-1)*100,0)</f>
        <v>1.3322676295501878E-13</v>
      </c>
      <c r="BN47" s="247">
        <f>IFERROR(((+'Sim_Dm_MIP(IxI)'!BN47/'MIP(IxI)_TFEVP'!BN47)-1)*100,0)</f>
        <v>1.5543122344752192E-13</v>
      </c>
      <c r="BO47" s="247">
        <f>IFERROR(((+'Sim_Dm_MIP(IxI)'!BO47/'MIP(IxI)_TFEVP'!BO47)-1)*100,0)</f>
        <v>-1.1102230246251565E-13</v>
      </c>
      <c r="BP47" s="247">
        <f>IFERROR(((+'Sim_Dm_MIP(IxI)'!BP47/'MIP(IxI)_TFEVP'!BP47)-1)*100,0)</f>
        <v>-7.7715611723760958E-14</v>
      </c>
      <c r="BQ47" s="247">
        <f>IFERROR(((+'Sim_Dm_MIP(IxI)'!BQ47/'MIP(IxI)_TFEVP'!BQ47)-1)*100,0)</f>
        <v>-2.4424906541753444E-13</v>
      </c>
      <c r="BR47" s="247">
        <f>IFERROR(((+'Sim_Dm_MIP(IxI)'!BR47/'MIP(IxI)_TFEVP'!BR47)-1)*100,0)</f>
        <v>-2.55351295663786E-13</v>
      </c>
      <c r="BS47" s="247">
        <f>IFERROR(((+'Sim_Dm_MIP(IxI)'!BS47/'MIP(IxI)_TFEVP'!BS47)-1)*100,0)</f>
        <v>0</v>
      </c>
      <c r="BT47" s="247">
        <f>IFERROR(((+'Sim_Dm_MIP(IxI)'!BT47/'MIP(IxI)_TFEVP'!BT47)-1)*100,0)</f>
        <v>2.2204460492503131E-14</v>
      </c>
      <c r="BU47" s="247">
        <f>IFERROR(((+'Sim_Dm_MIP(IxI)'!BU47/'MIP(IxI)_TFEVP'!BU47)-1)*100,0)</f>
        <v>5.773159728050814E-13</v>
      </c>
      <c r="BV47" s="247">
        <f>IFERROR(((+'Sim_Dm_MIP(IxI)'!BV47/'MIP(IxI)_TFEVP'!BV47)-1)*100,0)</f>
        <v>2.886579864025407E-13</v>
      </c>
      <c r="BW47" s="247">
        <f>IFERROR(((+'Sim_Dm_MIP(IxI)'!BW47/'MIP(IxI)_TFEVP'!BW47)-1)*100,0)</f>
        <v>2.2204460492503131E-13</v>
      </c>
      <c r="BX47" s="247">
        <f>IFERROR(((+'Sim_Dm_MIP(IxI)'!BX47/'MIP(IxI)_TFEVP'!BX47)-1)*100,0)</f>
        <v>1.7763568394002505E-13</v>
      </c>
      <c r="BY47" s="247">
        <f>IFERROR(((+'Sim_Dm_MIP(IxI)'!BY47/'MIP(IxI)_TFEVP'!BY47)-1)*100,0)</f>
        <v>-7.7715611723760958E-14</v>
      </c>
      <c r="BZ47" s="247">
        <f>IFERROR(((+'Sim_Dm_MIP(IxI)'!BZ47/'MIP(IxI)_TFEVP'!BZ47)-1)*100,0)</f>
        <v>1.3322676295501878E-13</v>
      </c>
      <c r="CA47" s="265">
        <f>IFERROR(((+'Sim_Dm_MIP(IxI)'!CA47/'MIP(IxI)_TFEVP'!CA47)-1)*100,0)</f>
        <v>0</v>
      </c>
      <c r="CB47" s="256">
        <f>IFERROR(((+'Sim_Dm_MIP(IxI)'!CB47/'MIP(IxI)_TFEVP'!CB47)-1)*100,0)</f>
        <v>1.3322676295501878E-13</v>
      </c>
      <c r="CC47" s="246">
        <f>IFERROR(((+'Sim_Dm_MIP(IxI)'!CC47/'MIP(IxI)_TFEVP'!CC47)-1)*100,0)</f>
        <v>0</v>
      </c>
      <c r="CD47" s="247">
        <f>IFERROR(((+'Sim_Dm_MIP(IxI)'!CD47/'MIP(IxI)_TFEVP'!CD47)-1)*100,0)</f>
        <v>0</v>
      </c>
      <c r="CE47" s="247">
        <f>IFERROR(((+'Sim_Dm_MIP(IxI)'!CE47/'MIP(IxI)_TFEVP'!CE47)-1)*100,0)</f>
        <v>0</v>
      </c>
      <c r="CF47" s="247">
        <f>IFERROR(((+'Sim_Dm_MIP(IxI)'!CF47/'MIP(IxI)_TFEVP'!CF47)-1)*100,0)</f>
        <v>0</v>
      </c>
      <c r="CG47" s="247">
        <f>IFERROR(((+'Sim_Dm_MIP(IxI)'!CG47/'MIP(IxI)_TFEVP'!CG47)-1)*100,0)</f>
        <v>0</v>
      </c>
      <c r="CH47" s="248">
        <f>IFERROR(((+'Sim_Dm_MIP(IxI)'!CH47/'MIP(IxI)_TFEVP'!CH47)-1)*100,0)</f>
        <v>0</v>
      </c>
      <c r="CI47" s="279">
        <f>IFERROR(((+'Sim_Dm_MIP(IxI)'!CI47/'MIP(IxI)_TFEVP'!CI47)-1)*100,0)</f>
        <v>2.2204460492503131E-14</v>
      </c>
    </row>
    <row r="48" spans="1:87" ht="19.5" x14ac:dyDescent="0.25">
      <c r="A48" s="30"/>
      <c r="B48" s="42" t="s">
        <v>39</v>
      </c>
      <c r="C48" s="43" t="s">
        <v>150</v>
      </c>
      <c r="D48" s="246">
        <f>IFERROR(((+'Sim_Dm_MIP(IxI)'!D48/'MIP(IxI)_TFEVP'!D48)-1)*100,0)</f>
        <v>-1.2212453270876722E-13</v>
      </c>
      <c r="E48" s="247">
        <f>IFERROR(((+'Sim_Dm_MIP(IxI)'!E48/'MIP(IxI)_TFEVP'!E48)-1)*100,0)</f>
        <v>2.2204460492503131E-14</v>
      </c>
      <c r="F48" s="247">
        <f>IFERROR(((+'Sim_Dm_MIP(IxI)'!F48/'MIP(IxI)_TFEVP'!F48)-1)*100,0)</f>
        <v>3.5527136788005009E-13</v>
      </c>
      <c r="G48" s="247">
        <f>IFERROR(((+'Sim_Dm_MIP(IxI)'!G48/'MIP(IxI)_TFEVP'!G48)-1)*100,0)</f>
        <v>-1.1102230246251565E-13</v>
      </c>
      <c r="H48" s="247">
        <f>IFERROR(((+'Sim_Dm_MIP(IxI)'!H48/'MIP(IxI)_TFEVP'!H48)-1)*100,0)</f>
        <v>1.3322676295501878E-13</v>
      </c>
      <c r="I48" s="247">
        <f>IFERROR(((+'Sim_Dm_MIP(IxI)'!I48/'MIP(IxI)_TFEVP'!I48)-1)*100,0)</f>
        <v>-2.1094237467877974E-13</v>
      </c>
      <c r="J48" s="247">
        <f>IFERROR(((+'Sim_Dm_MIP(IxI)'!J48/'MIP(IxI)_TFEVP'!J48)-1)*100,0)</f>
        <v>-6.6613381477509392E-14</v>
      </c>
      <c r="K48" s="247">
        <f>IFERROR(((+'Sim_Dm_MIP(IxI)'!K48/'MIP(IxI)_TFEVP'!K48)-1)*100,0)</f>
        <v>-3.1086244689504383E-13</v>
      </c>
      <c r="L48" s="247">
        <f>IFERROR(((+'Sim_Dm_MIP(IxI)'!L48/'MIP(IxI)_TFEVP'!L48)-1)*100,0)</f>
        <v>-1.1102230246251565E-14</v>
      </c>
      <c r="M48" s="247">
        <f>IFERROR(((+'Sim_Dm_MIP(IxI)'!M48/'MIP(IxI)_TFEVP'!M48)-1)*100,0)</f>
        <v>-3.3306690738754696E-14</v>
      </c>
      <c r="N48" s="247">
        <f>IFERROR(((+'Sim_Dm_MIP(IxI)'!N48/'MIP(IxI)_TFEVP'!N48)-1)*100,0)</f>
        <v>1.5543122344752192E-13</v>
      </c>
      <c r="O48" s="247">
        <f>IFERROR(((+'Sim_Dm_MIP(IxI)'!O48/'MIP(IxI)_TFEVP'!O48)-1)*100,0)</f>
        <v>2.2204460492503131E-14</v>
      </c>
      <c r="P48" s="247">
        <f>IFERROR(((+'Sim_Dm_MIP(IxI)'!P48/'MIP(IxI)_TFEVP'!P48)-1)*100,0)</f>
        <v>0</v>
      </c>
      <c r="Q48" s="247">
        <f>IFERROR(((+'Sim_Dm_MIP(IxI)'!Q48/'MIP(IxI)_TFEVP'!Q48)-1)*100,0)</f>
        <v>1.5543122344752192E-13</v>
      </c>
      <c r="R48" s="247">
        <f>IFERROR(((+'Sim_Dm_MIP(IxI)'!R48/'MIP(IxI)_TFEVP'!R48)-1)*100,0)</f>
        <v>4.4408920985006262E-13</v>
      </c>
      <c r="S48" s="247">
        <f>IFERROR(((+'Sim_Dm_MIP(IxI)'!S48/'MIP(IxI)_TFEVP'!S48)-1)*100,0)</f>
        <v>-1.5543122344752192E-13</v>
      </c>
      <c r="T48" s="247">
        <f>IFERROR(((+'Sim_Dm_MIP(IxI)'!T48/'MIP(IxI)_TFEVP'!T48)-1)*100,0)</f>
        <v>2.2204460492503131E-14</v>
      </c>
      <c r="U48" s="247">
        <f>IFERROR(((+'Sim_Dm_MIP(IxI)'!U48/'MIP(IxI)_TFEVP'!U48)-1)*100,0)</f>
        <v>-4.3298697960381105E-13</v>
      </c>
      <c r="V48" s="247">
        <f>IFERROR(((+'Sim_Dm_MIP(IxI)'!V48/'MIP(IxI)_TFEVP'!V48)-1)*100,0)</f>
        <v>-1.7763568394002505E-13</v>
      </c>
      <c r="W48" s="247">
        <f>IFERROR(((+'Sim_Dm_MIP(IxI)'!W48/'MIP(IxI)_TFEVP'!W48)-1)*100,0)</f>
        <v>1.5543122344752192E-13</v>
      </c>
      <c r="X48" s="247">
        <f>IFERROR(((+'Sim_Dm_MIP(IxI)'!X48/'MIP(IxI)_TFEVP'!X48)-1)*100,0)</f>
        <v>-5.3290705182007514E-13</v>
      </c>
      <c r="Y48" s="247">
        <f>IFERROR(((+'Sim_Dm_MIP(IxI)'!Y48/'MIP(IxI)_TFEVP'!Y48)-1)*100,0)</f>
        <v>-5.5511151231257827E-14</v>
      </c>
      <c r="Z48" s="247">
        <f>IFERROR(((+'Sim_Dm_MIP(IxI)'!Z48/'MIP(IxI)_TFEVP'!Z48)-1)*100,0)</f>
        <v>-5.5511151231257827E-14</v>
      </c>
      <c r="AA48" s="247">
        <f>IFERROR(((+'Sim_Dm_MIP(IxI)'!AA48/'MIP(IxI)_TFEVP'!AA48)-1)*100,0)</f>
        <v>-2.9976021664879227E-13</v>
      </c>
      <c r="AB48" s="247">
        <f>IFERROR(((+'Sim_Dm_MIP(IxI)'!AB48/'MIP(IxI)_TFEVP'!AB48)-1)*100,0)</f>
        <v>-3.3306690738754696E-14</v>
      </c>
      <c r="AC48" s="247">
        <f>IFERROR(((+'Sim_Dm_MIP(IxI)'!AC48/'MIP(IxI)_TFEVP'!AC48)-1)*100,0)</f>
        <v>-2.1094237467877974E-13</v>
      </c>
      <c r="AD48" s="247">
        <f>IFERROR(((+'Sim_Dm_MIP(IxI)'!AD48/'MIP(IxI)_TFEVP'!AD48)-1)*100,0)</f>
        <v>-4.4408920985006262E-14</v>
      </c>
      <c r="AE48" s="247">
        <f>IFERROR(((+'Sim_Dm_MIP(IxI)'!AE48/'MIP(IxI)_TFEVP'!AE48)-1)*100,0)</f>
        <v>-2.3314683517128287E-13</v>
      </c>
      <c r="AF48" s="247">
        <f>IFERROR(((+'Sim_Dm_MIP(IxI)'!AF48/'MIP(IxI)_TFEVP'!AF48)-1)*100,0)</f>
        <v>6.8833827526759706E-13</v>
      </c>
      <c r="AG48" s="247">
        <f>IFERROR(((+'Sim_Dm_MIP(IxI)'!AG48/'MIP(IxI)_TFEVP'!AG48)-1)*100,0)</f>
        <v>-2.55351295663786E-13</v>
      </c>
      <c r="AH48" s="247">
        <f>IFERROR(((+'Sim_Dm_MIP(IxI)'!AH48/'MIP(IxI)_TFEVP'!AH48)-1)*100,0)</f>
        <v>4.8849813083506888E-13</v>
      </c>
      <c r="AI48" s="247">
        <f>IFERROR(((+'Sim_Dm_MIP(IxI)'!AI48/'MIP(IxI)_TFEVP'!AI48)-1)*100,0)</f>
        <v>2.4424906541753444E-13</v>
      </c>
      <c r="AJ48" s="247">
        <f>IFERROR(((+'Sim_Dm_MIP(IxI)'!AJ48/'MIP(IxI)_TFEVP'!AJ48)-1)*100,0)</f>
        <v>0</v>
      </c>
      <c r="AK48" s="247">
        <f>IFERROR(((+'Sim_Dm_MIP(IxI)'!AK48/'MIP(IxI)_TFEVP'!AK48)-1)*100,0)</f>
        <v>1.1102230246251565E-13</v>
      </c>
      <c r="AL48" s="247">
        <f>IFERROR(((+'Sim_Dm_MIP(IxI)'!AL48/'MIP(IxI)_TFEVP'!AL48)-1)*100,0)</f>
        <v>-2.6645352591003757E-13</v>
      </c>
      <c r="AM48" s="247">
        <f>IFERROR(((+'Sim_Dm_MIP(IxI)'!AM48/'MIP(IxI)_TFEVP'!AM48)-1)*100,0)</f>
        <v>3.7747582837255322E-13</v>
      </c>
      <c r="AN48" s="247">
        <f>IFERROR(((+'Sim_Dm_MIP(IxI)'!AN48/'MIP(IxI)_TFEVP'!AN48)-1)*100,0)</f>
        <v>2.2204460492503131E-14</v>
      </c>
      <c r="AO48" s="247">
        <f>IFERROR(((+'Sim_Dm_MIP(IxI)'!AO48/'MIP(IxI)_TFEVP'!AO48)-1)*100,0)</f>
        <v>4.4408920985006262E-14</v>
      </c>
      <c r="AP48" s="247">
        <f>IFERROR(((+'Sim_Dm_MIP(IxI)'!AP48/'MIP(IxI)_TFEVP'!AP48)-1)*100,0)</f>
        <v>-3.3306690738754696E-14</v>
      </c>
      <c r="AQ48" s="247">
        <f>IFERROR(((+'Sim_Dm_MIP(IxI)'!AQ48/'MIP(IxI)_TFEVP'!AQ48)-1)*100,0)</f>
        <v>-5.8841820305133297E-13</v>
      </c>
      <c r="AR48" s="247">
        <f>IFERROR(((+'Sim_Dm_MIP(IxI)'!AR48/'MIP(IxI)_TFEVP'!AR48)-1)*100,0)</f>
        <v>-4.2188474935755949E-13</v>
      </c>
      <c r="AS48" s="247">
        <f>IFERROR(((+'Sim_Dm_MIP(IxI)'!AS48/'MIP(IxI)_TFEVP'!AS48)-1)*100,0)</f>
        <v>-1.1102230246251565E-13</v>
      </c>
      <c r="AT48" s="247">
        <f>IFERROR(((+'Sim_Dm_MIP(IxI)'!AT48/'MIP(IxI)_TFEVP'!AT48)-1)*100,0)</f>
        <v>-9.9920072216264089E-14</v>
      </c>
      <c r="AU48" s="247">
        <f>IFERROR(((+'Sim_Dm_MIP(IxI)'!AU48/'MIP(IxI)_TFEVP'!AU48)-1)*100,0)</f>
        <v>-1.5543122344752192E-13</v>
      </c>
      <c r="AV48" s="247">
        <f>IFERROR(((+'Sim_Dm_MIP(IxI)'!AV48/'MIP(IxI)_TFEVP'!AV48)-1)*100,0)</f>
        <v>-5.5511151231257827E-13</v>
      </c>
      <c r="AW48" s="247">
        <f>IFERROR(((+'Sim_Dm_MIP(IxI)'!AW48/'MIP(IxI)_TFEVP'!AW48)-1)*100,0)</f>
        <v>4.4408920985006262E-14</v>
      </c>
      <c r="AX48" s="247">
        <f>IFERROR(((+'Sim_Dm_MIP(IxI)'!AX48/'MIP(IxI)_TFEVP'!AX48)-1)*100,0)</f>
        <v>2.2204460492503131E-13</v>
      </c>
      <c r="AY48" s="247">
        <f>IFERROR(((+'Sim_Dm_MIP(IxI)'!AY48/'MIP(IxI)_TFEVP'!AY48)-1)*100,0)</f>
        <v>-2.3314683517128287E-13</v>
      </c>
      <c r="AZ48" s="247">
        <f>IFERROR(((+'Sim_Dm_MIP(IxI)'!AZ48/'MIP(IxI)_TFEVP'!AZ48)-1)*100,0)</f>
        <v>-3.6637359812630166E-13</v>
      </c>
      <c r="BA48" s="247">
        <f>IFERROR(((+'Sim_Dm_MIP(IxI)'!BA48/'MIP(IxI)_TFEVP'!BA48)-1)*100,0)</f>
        <v>-3.1086244689504383E-13</v>
      </c>
      <c r="BB48" s="247">
        <f>IFERROR(((+'Sim_Dm_MIP(IxI)'!BB48/'MIP(IxI)_TFEVP'!BB48)-1)*100,0)</f>
        <v>4.4408920985006262E-14</v>
      </c>
      <c r="BC48" s="247">
        <f>IFERROR(((+'Sim_Dm_MIP(IxI)'!BC48/'MIP(IxI)_TFEVP'!BC48)-1)*100,0)</f>
        <v>-8.8817841970012523E-14</v>
      </c>
      <c r="BD48" s="247">
        <f>IFERROR(((+'Sim_Dm_MIP(IxI)'!BD48/'MIP(IxI)_TFEVP'!BD48)-1)*100,0)</f>
        <v>-2.7755575615628914E-13</v>
      </c>
      <c r="BE48" s="247">
        <f>IFERROR(((+'Sim_Dm_MIP(IxI)'!BE48/'MIP(IxI)_TFEVP'!BE48)-1)*100,0)</f>
        <v>-1.3322676295501878E-13</v>
      </c>
      <c r="BF48" s="247">
        <f>IFERROR(((+'Sim_Dm_MIP(IxI)'!BF48/'MIP(IxI)_TFEVP'!BF48)-1)*100,0)</f>
        <v>1.9984014443252818E-13</v>
      </c>
      <c r="BG48" s="247">
        <f>IFERROR(((+'Sim_Dm_MIP(IxI)'!BG48/'MIP(IxI)_TFEVP'!BG48)-1)*100,0)</f>
        <v>1.7763568394002505E-13</v>
      </c>
      <c r="BH48" s="247">
        <f>IFERROR(((+'Sim_Dm_MIP(IxI)'!BH48/'MIP(IxI)_TFEVP'!BH48)-1)*100,0)</f>
        <v>-2.7755575615628914E-13</v>
      </c>
      <c r="BI48" s="247">
        <f>IFERROR(((+'Sim_Dm_MIP(IxI)'!BI48/'MIP(IxI)_TFEVP'!BI48)-1)*100,0)</f>
        <v>-1.2212453270876722E-13</v>
      </c>
      <c r="BJ48" s="247">
        <f>IFERROR(((+'Sim_Dm_MIP(IxI)'!BJ48/'MIP(IxI)_TFEVP'!BJ48)-1)*100,0)</f>
        <v>4.4408920985006262E-13</v>
      </c>
      <c r="BK48" s="247">
        <f>IFERROR(((+'Sim_Dm_MIP(IxI)'!BK48/'MIP(IxI)_TFEVP'!BK48)-1)*100,0)</f>
        <v>-1.3322676295501878E-13</v>
      </c>
      <c r="BL48" s="247">
        <f>IFERROR(((+'Sim_Dm_MIP(IxI)'!BL48/'MIP(IxI)_TFEVP'!BL48)-1)*100,0)</f>
        <v>4.4408920985006262E-14</v>
      </c>
      <c r="BM48" s="247">
        <f>IFERROR(((+'Sim_Dm_MIP(IxI)'!BM48/'MIP(IxI)_TFEVP'!BM48)-1)*100,0)</f>
        <v>-1.4432899320127035E-13</v>
      </c>
      <c r="BN48" s="247">
        <f>IFERROR(((+'Sim_Dm_MIP(IxI)'!BN48/'MIP(IxI)_TFEVP'!BN48)-1)*100,0)</f>
        <v>-5.5511151231257827E-14</v>
      </c>
      <c r="BO48" s="247">
        <f>IFERROR(((+'Sim_Dm_MIP(IxI)'!BO48/'MIP(IxI)_TFEVP'!BO48)-1)*100,0)</f>
        <v>-4.3298697960381105E-13</v>
      </c>
      <c r="BP48" s="247">
        <f>IFERROR(((+'Sim_Dm_MIP(IxI)'!BP48/'MIP(IxI)_TFEVP'!BP48)-1)*100,0)</f>
        <v>-5.440092820663267E-13</v>
      </c>
      <c r="BQ48" s="247">
        <f>IFERROR(((+'Sim_Dm_MIP(IxI)'!BQ48/'MIP(IxI)_TFEVP'!BQ48)-1)*100,0)</f>
        <v>1.3322676295501878E-13</v>
      </c>
      <c r="BR48" s="247">
        <f>IFERROR(((+'Sim_Dm_MIP(IxI)'!BR48/'MIP(IxI)_TFEVP'!BR48)-1)*100,0)</f>
        <v>-8.8817841970012523E-14</v>
      </c>
      <c r="BS48" s="247">
        <f>IFERROR(((+'Sim_Dm_MIP(IxI)'!BS48/'MIP(IxI)_TFEVP'!BS48)-1)*100,0)</f>
        <v>4.4408920985006262E-14</v>
      </c>
      <c r="BT48" s="247">
        <f>IFERROR(((+'Sim_Dm_MIP(IxI)'!BT48/'MIP(IxI)_TFEVP'!BT48)-1)*100,0)</f>
        <v>-1.8873791418627661E-13</v>
      </c>
      <c r="BU48" s="247">
        <f>IFERROR(((+'Sim_Dm_MIP(IxI)'!BU48/'MIP(IxI)_TFEVP'!BU48)-1)*100,0)</f>
        <v>3.9968028886505635E-13</v>
      </c>
      <c r="BV48" s="247">
        <f>IFERROR(((+'Sim_Dm_MIP(IxI)'!BV48/'MIP(IxI)_TFEVP'!BV48)-1)*100,0)</f>
        <v>2.2204460492503131E-14</v>
      </c>
      <c r="BW48" s="247">
        <f>IFERROR(((+'Sim_Dm_MIP(IxI)'!BW48/'MIP(IxI)_TFEVP'!BW48)-1)*100,0)</f>
        <v>1.7763568394002505E-13</v>
      </c>
      <c r="BX48" s="247">
        <f>IFERROR(((+'Sim_Dm_MIP(IxI)'!BX48/'MIP(IxI)_TFEVP'!BX48)-1)*100,0)</f>
        <v>3.1086244689504383E-13</v>
      </c>
      <c r="BY48" s="247">
        <f>IFERROR(((+'Sim_Dm_MIP(IxI)'!BY48/'MIP(IxI)_TFEVP'!BY48)-1)*100,0)</f>
        <v>2.2204460492503131E-13</v>
      </c>
      <c r="BZ48" s="247">
        <f>IFERROR(((+'Sim_Dm_MIP(IxI)'!BZ48/'MIP(IxI)_TFEVP'!BZ48)-1)*100,0)</f>
        <v>-1.5543122344752192E-13</v>
      </c>
      <c r="CA48" s="265">
        <f>IFERROR(((+'Sim_Dm_MIP(IxI)'!CA48/'MIP(IxI)_TFEVP'!CA48)-1)*100,0)</f>
        <v>0</v>
      </c>
      <c r="CB48" s="256">
        <f>IFERROR(((+'Sim_Dm_MIP(IxI)'!CB48/'MIP(IxI)_TFEVP'!CB48)-1)*100,0)</f>
        <v>-2.4424906541753444E-13</v>
      </c>
      <c r="CC48" s="246">
        <f>IFERROR(((+'Sim_Dm_MIP(IxI)'!CC48/'MIP(IxI)_TFEVP'!CC48)-1)*100,0)</f>
        <v>0</v>
      </c>
      <c r="CD48" s="247">
        <f>IFERROR(((+'Sim_Dm_MIP(IxI)'!CD48/'MIP(IxI)_TFEVP'!CD48)-1)*100,0)</f>
        <v>0</v>
      </c>
      <c r="CE48" s="247">
        <f>IFERROR(((+'Sim_Dm_MIP(IxI)'!CE48/'MIP(IxI)_TFEVP'!CE48)-1)*100,0)</f>
        <v>0</v>
      </c>
      <c r="CF48" s="247">
        <f>IFERROR(((+'Sim_Dm_MIP(IxI)'!CF48/'MIP(IxI)_TFEVP'!CF48)-1)*100,0)</f>
        <v>0</v>
      </c>
      <c r="CG48" s="247">
        <f>IFERROR(((+'Sim_Dm_MIP(IxI)'!CG48/'MIP(IxI)_TFEVP'!CG48)-1)*100,0)</f>
        <v>0</v>
      </c>
      <c r="CH48" s="248">
        <f>IFERROR(((+'Sim_Dm_MIP(IxI)'!CH48/'MIP(IxI)_TFEVP'!CH48)-1)*100,0)</f>
        <v>0</v>
      </c>
      <c r="CI48" s="279">
        <f>IFERROR(((+'Sim_Dm_MIP(IxI)'!CI48/'MIP(IxI)_TFEVP'!CI48)-1)*100,0)</f>
        <v>-1.5543122344752192E-13</v>
      </c>
    </row>
    <row r="49" spans="1:87" ht="19.5" x14ac:dyDescent="0.25">
      <c r="A49" s="30"/>
      <c r="B49" s="42" t="s">
        <v>40</v>
      </c>
      <c r="C49" s="43" t="s">
        <v>151</v>
      </c>
      <c r="D49" s="246">
        <f>IFERROR(((+'Sim_Dm_MIP(IxI)'!D49/'MIP(IxI)_TFEVP'!D49)-1)*100,0)</f>
        <v>-5.773159728050814E-13</v>
      </c>
      <c r="E49" s="247">
        <f>IFERROR(((+'Sim_Dm_MIP(IxI)'!E49/'MIP(IxI)_TFEVP'!E49)-1)*100,0)</f>
        <v>-1.6653345369377348E-13</v>
      </c>
      <c r="F49" s="247">
        <f>IFERROR(((+'Sim_Dm_MIP(IxI)'!F49/'MIP(IxI)_TFEVP'!F49)-1)*100,0)</f>
        <v>1.5543122344752192E-13</v>
      </c>
      <c r="G49" s="247">
        <f>IFERROR(((+'Sim_Dm_MIP(IxI)'!G49/'MIP(IxI)_TFEVP'!G49)-1)*100,0)</f>
        <v>-3.3306690738754696E-14</v>
      </c>
      <c r="H49" s="247">
        <f>IFERROR(((+'Sim_Dm_MIP(IxI)'!H49/'MIP(IxI)_TFEVP'!H49)-1)*100,0)</f>
        <v>1.5543122344752192E-13</v>
      </c>
      <c r="I49" s="247">
        <f>IFERROR(((+'Sim_Dm_MIP(IxI)'!I49/'MIP(IxI)_TFEVP'!I49)-1)*100,0)</f>
        <v>-3.1086244689504383E-13</v>
      </c>
      <c r="J49" s="247">
        <f>IFERROR(((+'Sim_Dm_MIP(IxI)'!J49/'MIP(IxI)_TFEVP'!J49)-1)*100,0)</f>
        <v>-4.4408920985006262E-14</v>
      </c>
      <c r="K49" s="247">
        <f>IFERROR(((+'Sim_Dm_MIP(IxI)'!K49/'MIP(IxI)_TFEVP'!K49)-1)*100,0)</f>
        <v>-3.219646771412954E-13</v>
      </c>
      <c r="L49" s="247">
        <f>IFERROR(((+'Sim_Dm_MIP(IxI)'!L49/'MIP(IxI)_TFEVP'!L49)-1)*100,0)</f>
        <v>2.6645352591003757E-13</v>
      </c>
      <c r="M49" s="247">
        <f>IFERROR(((+'Sim_Dm_MIP(IxI)'!M49/'MIP(IxI)_TFEVP'!M49)-1)*100,0)</f>
        <v>4.4408920985006262E-14</v>
      </c>
      <c r="N49" s="247">
        <f>IFERROR(((+'Sim_Dm_MIP(IxI)'!N49/'MIP(IxI)_TFEVP'!N49)-1)*100,0)</f>
        <v>1.3322676295501878E-13</v>
      </c>
      <c r="O49" s="247">
        <f>IFERROR(((+'Sim_Dm_MIP(IxI)'!O49/'MIP(IxI)_TFEVP'!O49)-1)*100,0)</f>
        <v>-9.9920072216264089E-14</v>
      </c>
      <c r="P49" s="247">
        <f>IFERROR(((+'Sim_Dm_MIP(IxI)'!P49/'MIP(IxI)_TFEVP'!P49)-1)*100,0)</f>
        <v>-3.4416913763379853E-13</v>
      </c>
      <c r="Q49" s="247">
        <f>IFERROR(((+'Sim_Dm_MIP(IxI)'!Q49/'MIP(IxI)_TFEVP'!Q49)-1)*100,0)</f>
        <v>2.2204460492503131E-14</v>
      </c>
      <c r="R49" s="247">
        <f>IFERROR(((+'Sim_Dm_MIP(IxI)'!R49/'MIP(IxI)_TFEVP'!R49)-1)*100,0)</f>
        <v>3.1086244689504383E-13</v>
      </c>
      <c r="S49" s="247">
        <f>IFERROR(((+'Sim_Dm_MIP(IxI)'!S49/'MIP(IxI)_TFEVP'!S49)-1)*100,0)</f>
        <v>6.6613381477509392E-14</v>
      </c>
      <c r="T49" s="247">
        <f>IFERROR(((+'Sim_Dm_MIP(IxI)'!T49/'MIP(IxI)_TFEVP'!T49)-1)*100,0)</f>
        <v>-2.2204460492503131E-14</v>
      </c>
      <c r="U49" s="247">
        <f>IFERROR(((+'Sim_Dm_MIP(IxI)'!U49/'MIP(IxI)_TFEVP'!U49)-1)*100,0)</f>
        <v>-8.8817841970012523E-14</v>
      </c>
      <c r="V49" s="247">
        <f>IFERROR(((+'Sim_Dm_MIP(IxI)'!V49/'MIP(IxI)_TFEVP'!V49)-1)*100,0)</f>
        <v>-1.5543122344752192E-13</v>
      </c>
      <c r="W49" s="247">
        <f>IFERROR(((+'Sim_Dm_MIP(IxI)'!W49/'MIP(IxI)_TFEVP'!W49)-1)*100,0)</f>
        <v>-5.5511151231257827E-14</v>
      </c>
      <c r="X49" s="247">
        <f>IFERROR(((+'Sim_Dm_MIP(IxI)'!X49/'MIP(IxI)_TFEVP'!X49)-1)*100,0)</f>
        <v>-2.2204460492503131E-13</v>
      </c>
      <c r="Y49" s="247">
        <f>IFERROR(((+'Sim_Dm_MIP(IxI)'!Y49/'MIP(IxI)_TFEVP'!Y49)-1)*100,0)</f>
        <v>6.6613381477509392E-14</v>
      </c>
      <c r="Z49" s="247">
        <f>IFERROR(((+'Sim_Dm_MIP(IxI)'!Z49/'MIP(IxI)_TFEVP'!Z49)-1)*100,0)</f>
        <v>-2.1094237467877974E-13</v>
      </c>
      <c r="AA49" s="247">
        <f>IFERROR(((+'Sim_Dm_MIP(IxI)'!AA49/'MIP(IxI)_TFEVP'!AA49)-1)*100,0)</f>
        <v>-4.7739590058881731E-13</v>
      </c>
      <c r="AB49" s="247">
        <f>IFERROR(((+'Sim_Dm_MIP(IxI)'!AB49/'MIP(IxI)_TFEVP'!AB49)-1)*100,0)</f>
        <v>3.3306690738754696E-13</v>
      </c>
      <c r="AC49" s="247">
        <f>IFERROR(((+'Sim_Dm_MIP(IxI)'!AC49/'MIP(IxI)_TFEVP'!AC49)-1)*100,0)</f>
        <v>-2.886579864025407E-13</v>
      </c>
      <c r="AD49" s="247">
        <f>IFERROR(((+'Sim_Dm_MIP(IxI)'!AD49/'MIP(IxI)_TFEVP'!AD49)-1)*100,0)</f>
        <v>1.9984014443252818E-13</v>
      </c>
      <c r="AE49" s="247">
        <f>IFERROR(((+'Sim_Dm_MIP(IxI)'!AE49/'MIP(IxI)_TFEVP'!AE49)-1)*100,0)</f>
        <v>-2.7755575615628914E-13</v>
      </c>
      <c r="AF49" s="247">
        <f>IFERROR(((+'Sim_Dm_MIP(IxI)'!AF49/'MIP(IxI)_TFEVP'!AF49)-1)*100,0)</f>
        <v>3.7747582837255322E-13</v>
      </c>
      <c r="AG49" s="247">
        <f>IFERROR(((+'Sim_Dm_MIP(IxI)'!AG49/'MIP(IxI)_TFEVP'!AG49)-1)*100,0)</f>
        <v>2.2204460492503131E-14</v>
      </c>
      <c r="AH49" s="247">
        <f>IFERROR(((+'Sim_Dm_MIP(IxI)'!AH49/'MIP(IxI)_TFEVP'!AH49)-1)*100,0)</f>
        <v>5.1070259132757201E-13</v>
      </c>
      <c r="AI49" s="247">
        <f>IFERROR(((+'Sim_Dm_MIP(IxI)'!AI49/'MIP(IxI)_TFEVP'!AI49)-1)*100,0)</f>
        <v>2.2204460492503131E-13</v>
      </c>
      <c r="AJ49" s="247">
        <f>IFERROR(((+'Sim_Dm_MIP(IxI)'!AJ49/'MIP(IxI)_TFEVP'!AJ49)-1)*100,0)</f>
        <v>0</v>
      </c>
      <c r="AK49" s="247">
        <f>IFERROR(((+'Sim_Dm_MIP(IxI)'!AK49/'MIP(IxI)_TFEVP'!AK49)-1)*100,0)</f>
        <v>-1.7763568394002505E-13</v>
      </c>
      <c r="AL49" s="247">
        <f>IFERROR(((+'Sim_Dm_MIP(IxI)'!AL49/'MIP(IxI)_TFEVP'!AL49)-1)*100,0)</f>
        <v>1.3322676295501878E-13</v>
      </c>
      <c r="AM49" s="247">
        <f>IFERROR(((+'Sim_Dm_MIP(IxI)'!AM49/'MIP(IxI)_TFEVP'!AM49)-1)*100,0)</f>
        <v>2.6645352591003757E-13</v>
      </c>
      <c r="AN49" s="247">
        <f>IFERROR(((+'Sim_Dm_MIP(IxI)'!AN49/'MIP(IxI)_TFEVP'!AN49)-1)*100,0)</f>
        <v>-2.2204460492503131E-13</v>
      </c>
      <c r="AO49" s="247">
        <f>IFERROR(((+'Sim_Dm_MIP(IxI)'!AO49/'MIP(IxI)_TFEVP'!AO49)-1)*100,0)</f>
        <v>-2.3314683517128287E-13</v>
      </c>
      <c r="AP49" s="247">
        <f>IFERROR(((+'Sim_Dm_MIP(IxI)'!AP49/'MIP(IxI)_TFEVP'!AP49)-1)*100,0)</f>
        <v>-2.886579864025407E-13</v>
      </c>
      <c r="AQ49" s="247">
        <f>IFERROR(((+'Sim_Dm_MIP(IxI)'!AQ49/'MIP(IxI)_TFEVP'!AQ49)-1)*100,0)</f>
        <v>-1.7763568394002505E-13</v>
      </c>
      <c r="AR49" s="247">
        <f>IFERROR(((+'Sim_Dm_MIP(IxI)'!AR49/'MIP(IxI)_TFEVP'!AR49)-1)*100,0)</f>
        <v>-1.5543122344752192E-13</v>
      </c>
      <c r="AS49" s="247">
        <f>IFERROR(((+'Sim_Dm_MIP(IxI)'!AS49/'MIP(IxI)_TFEVP'!AS49)-1)*100,0)</f>
        <v>1.3322676295501878E-13</v>
      </c>
      <c r="AT49" s="247">
        <f>IFERROR(((+'Sim_Dm_MIP(IxI)'!AT49/'MIP(IxI)_TFEVP'!AT49)-1)*100,0)</f>
        <v>-8.8817841970012523E-14</v>
      </c>
      <c r="AU49" s="247">
        <f>IFERROR(((+'Sim_Dm_MIP(IxI)'!AU49/'MIP(IxI)_TFEVP'!AU49)-1)*100,0)</f>
        <v>-1.1102230246251565E-14</v>
      </c>
      <c r="AV49" s="247">
        <f>IFERROR(((+'Sim_Dm_MIP(IxI)'!AV49/'MIP(IxI)_TFEVP'!AV49)-1)*100,0)</f>
        <v>-1.3322676295501878E-13</v>
      </c>
      <c r="AW49" s="247">
        <f>IFERROR(((+'Sim_Dm_MIP(IxI)'!AW49/'MIP(IxI)_TFEVP'!AW49)-1)*100,0)</f>
        <v>3.3306690738754696E-13</v>
      </c>
      <c r="AX49" s="247">
        <f>IFERROR(((+'Sim_Dm_MIP(IxI)'!AX49/'MIP(IxI)_TFEVP'!AX49)-1)*100,0)</f>
        <v>3.7747582837255322E-13</v>
      </c>
      <c r="AY49" s="247">
        <f>IFERROR(((+'Sim_Dm_MIP(IxI)'!AY49/'MIP(IxI)_TFEVP'!AY49)-1)*100,0)</f>
        <v>4.4408920985006262E-14</v>
      </c>
      <c r="AZ49" s="247">
        <f>IFERROR(((+'Sim_Dm_MIP(IxI)'!AZ49/'MIP(IxI)_TFEVP'!AZ49)-1)*100,0)</f>
        <v>-1.5543122344752192E-13</v>
      </c>
      <c r="BA49" s="247">
        <f>IFERROR(((+'Sim_Dm_MIP(IxI)'!BA49/'MIP(IxI)_TFEVP'!BA49)-1)*100,0)</f>
        <v>-1.7763568394002505E-13</v>
      </c>
      <c r="BB49" s="247">
        <f>IFERROR(((+'Sim_Dm_MIP(IxI)'!BB49/'MIP(IxI)_TFEVP'!BB49)-1)*100,0)</f>
        <v>-1.7763568394002505E-13</v>
      </c>
      <c r="BC49" s="247">
        <f>IFERROR(((+'Sim_Dm_MIP(IxI)'!BC49/'MIP(IxI)_TFEVP'!BC49)-1)*100,0)</f>
        <v>0</v>
      </c>
      <c r="BD49" s="247">
        <f>IFERROR(((+'Sim_Dm_MIP(IxI)'!BD49/'MIP(IxI)_TFEVP'!BD49)-1)*100,0)</f>
        <v>-4.4408920985006262E-13</v>
      </c>
      <c r="BE49" s="247">
        <f>IFERROR(((+'Sim_Dm_MIP(IxI)'!BE49/'MIP(IxI)_TFEVP'!BE49)-1)*100,0)</f>
        <v>-2.7755575615628914E-13</v>
      </c>
      <c r="BF49" s="247">
        <f>IFERROR(((+'Sim_Dm_MIP(IxI)'!BF49/'MIP(IxI)_TFEVP'!BF49)-1)*100,0)</f>
        <v>-6.6613381477509392E-14</v>
      </c>
      <c r="BG49" s="247">
        <f>IFERROR(((+'Sim_Dm_MIP(IxI)'!BG49/'MIP(IxI)_TFEVP'!BG49)-1)*100,0)</f>
        <v>-2.7755575615628914E-13</v>
      </c>
      <c r="BH49" s="247">
        <f>IFERROR(((+'Sim_Dm_MIP(IxI)'!BH49/'MIP(IxI)_TFEVP'!BH49)-1)*100,0)</f>
        <v>-2.7755575615628914E-13</v>
      </c>
      <c r="BI49" s="247">
        <f>IFERROR(((+'Sim_Dm_MIP(IxI)'!BI49/'MIP(IxI)_TFEVP'!BI49)-1)*100,0)</f>
        <v>2.4424906541753444E-13</v>
      </c>
      <c r="BJ49" s="247">
        <f>IFERROR(((+'Sim_Dm_MIP(IxI)'!BJ49/'MIP(IxI)_TFEVP'!BJ49)-1)*100,0)</f>
        <v>-2.1094237467877974E-13</v>
      </c>
      <c r="BK49" s="247">
        <f>IFERROR(((+'Sim_Dm_MIP(IxI)'!BK49/'MIP(IxI)_TFEVP'!BK49)-1)*100,0)</f>
        <v>-1.2212453270876722E-13</v>
      </c>
      <c r="BL49" s="247">
        <f>IFERROR(((+'Sim_Dm_MIP(IxI)'!BL49/'MIP(IxI)_TFEVP'!BL49)-1)*100,0)</f>
        <v>-6.6613381477509392E-14</v>
      </c>
      <c r="BM49" s="247">
        <f>IFERROR(((+'Sim_Dm_MIP(IxI)'!BM49/'MIP(IxI)_TFEVP'!BM49)-1)*100,0)</f>
        <v>2.2204460492503131E-13</v>
      </c>
      <c r="BN49" s="247">
        <f>IFERROR(((+'Sim_Dm_MIP(IxI)'!BN49/'MIP(IxI)_TFEVP'!BN49)-1)*100,0)</f>
        <v>-3.1086244689504383E-13</v>
      </c>
      <c r="BO49" s="247">
        <f>IFERROR(((+'Sim_Dm_MIP(IxI)'!BO49/'MIP(IxI)_TFEVP'!BO49)-1)*100,0)</f>
        <v>-6.2172489379008766E-13</v>
      </c>
      <c r="BP49" s="247">
        <f>IFERROR(((+'Sim_Dm_MIP(IxI)'!BP49/'MIP(IxI)_TFEVP'!BP49)-1)*100,0)</f>
        <v>-8.8817841970012523E-14</v>
      </c>
      <c r="BQ49" s="247">
        <f>IFERROR(((+'Sim_Dm_MIP(IxI)'!BQ49/'MIP(IxI)_TFEVP'!BQ49)-1)*100,0)</f>
        <v>4.4408920985006262E-14</v>
      </c>
      <c r="BR49" s="247">
        <f>IFERROR(((+'Sim_Dm_MIP(IxI)'!BR49/'MIP(IxI)_TFEVP'!BR49)-1)*100,0)</f>
        <v>-1.7763568394002505E-13</v>
      </c>
      <c r="BS49" s="247">
        <f>IFERROR(((+'Sim_Dm_MIP(IxI)'!BS49/'MIP(IxI)_TFEVP'!BS49)-1)*100,0)</f>
        <v>-2.2204460492503131E-14</v>
      </c>
      <c r="BT49" s="247">
        <f>IFERROR(((+'Sim_Dm_MIP(IxI)'!BT49/'MIP(IxI)_TFEVP'!BT49)-1)*100,0)</f>
        <v>2.2204460492503131E-14</v>
      </c>
      <c r="BU49" s="247">
        <f>IFERROR(((+'Sim_Dm_MIP(IxI)'!BU49/'MIP(IxI)_TFEVP'!BU49)-1)*100,0)</f>
        <v>3.9968028886505635E-13</v>
      </c>
      <c r="BV49" s="247">
        <f>IFERROR(((+'Sim_Dm_MIP(IxI)'!BV49/'MIP(IxI)_TFEVP'!BV49)-1)*100,0)</f>
        <v>-7.7715611723760958E-14</v>
      </c>
      <c r="BW49" s="247">
        <f>IFERROR(((+'Sim_Dm_MIP(IxI)'!BW49/'MIP(IxI)_TFEVP'!BW49)-1)*100,0)</f>
        <v>1.9984014443252818E-13</v>
      </c>
      <c r="BX49" s="247">
        <f>IFERROR(((+'Sim_Dm_MIP(IxI)'!BX49/'MIP(IxI)_TFEVP'!BX49)-1)*100,0)</f>
        <v>4.4408920985006262E-13</v>
      </c>
      <c r="BY49" s="247">
        <f>IFERROR(((+'Sim_Dm_MIP(IxI)'!BY49/'MIP(IxI)_TFEVP'!BY49)-1)*100,0)</f>
        <v>1.7763568394002505E-13</v>
      </c>
      <c r="BZ49" s="247">
        <f>IFERROR(((+'Sim_Dm_MIP(IxI)'!BZ49/'MIP(IxI)_TFEVP'!BZ49)-1)*100,0)</f>
        <v>-1.1102230246251565E-13</v>
      </c>
      <c r="CA49" s="265">
        <f>IFERROR(((+'Sim_Dm_MIP(IxI)'!CA49/'MIP(IxI)_TFEVP'!CA49)-1)*100,0)</f>
        <v>0</v>
      </c>
      <c r="CB49" s="256">
        <f>IFERROR(((+'Sim_Dm_MIP(IxI)'!CB49/'MIP(IxI)_TFEVP'!CB49)-1)*100,0)</f>
        <v>1.3322676295501878E-13</v>
      </c>
      <c r="CC49" s="246">
        <f>IFERROR(((+'Sim_Dm_MIP(IxI)'!CC49/'MIP(IxI)_TFEVP'!CC49)-1)*100,0)</f>
        <v>0</v>
      </c>
      <c r="CD49" s="247">
        <f>IFERROR(((+'Sim_Dm_MIP(IxI)'!CD49/'MIP(IxI)_TFEVP'!CD49)-1)*100,0)</f>
        <v>0</v>
      </c>
      <c r="CE49" s="247">
        <f>IFERROR(((+'Sim_Dm_MIP(IxI)'!CE49/'MIP(IxI)_TFEVP'!CE49)-1)*100,0)</f>
        <v>0</v>
      </c>
      <c r="CF49" s="247">
        <f>IFERROR(((+'Sim_Dm_MIP(IxI)'!CF49/'MIP(IxI)_TFEVP'!CF49)-1)*100,0)</f>
        <v>0</v>
      </c>
      <c r="CG49" s="247">
        <f>IFERROR(((+'Sim_Dm_MIP(IxI)'!CG49/'MIP(IxI)_TFEVP'!CG49)-1)*100,0)</f>
        <v>0</v>
      </c>
      <c r="CH49" s="248">
        <f>IFERROR(((+'Sim_Dm_MIP(IxI)'!CH49/'MIP(IxI)_TFEVP'!CH49)-1)*100,0)</f>
        <v>0</v>
      </c>
      <c r="CI49" s="279">
        <f>IFERROR(((+'Sim_Dm_MIP(IxI)'!CI49/'MIP(IxI)_TFEVP'!CI49)-1)*100,0)</f>
        <v>4.4408920985006262E-14</v>
      </c>
    </row>
    <row r="50" spans="1:87" ht="19.5" x14ac:dyDescent="0.25">
      <c r="A50" s="30"/>
      <c r="B50" s="42" t="s">
        <v>41</v>
      </c>
      <c r="C50" s="43" t="s">
        <v>152</v>
      </c>
      <c r="D50" s="246">
        <f>IFERROR(((+'Sim_Dm_MIP(IxI)'!D50/'MIP(IxI)_TFEVP'!D50)-1)*100,0)</f>
        <v>-2.3314683517128287E-13</v>
      </c>
      <c r="E50" s="247">
        <f>IFERROR(((+'Sim_Dm_MIP(IxI)'!E50/'MIP(IxI)_TFEVP'!E50)-1)*100,0)</f>
        <v>-7.7715611723760958E-14</v>
      </c>
      <c r="F50" s="247">
        <f>IFERROR(((+'Sim_Dm_MIP(IxI)'!F50/'MIP(IxI)_TFEVP'!F50)-1)*100,0)</f>
        <v>1.5543122344752192E-13</v>
      </c>
      <c r="G50" s="247">
        <f>IFERROR(((+'Sim_Dm_MIP(IxI)'!G50/'MIP(IxI)_TFEVP'!G50)-1)*100,0)</f>
        <v>-1.9984014443252818E-13</v>
      </c>
      <c r="H50" s="247">
        <f>IFERROR(((+'Sim_Dm_MIP(IxI)'!H50/'MIP(IxI)_TFEVP'!H50)-1)*100,0)</f>
        <v>6.6613381477509392E-14</v>
      </c>
      <c r="I50" s="247">
        <f>IFERROR(((+'Sim_Dm_MIP(IxI)'!I50/'MIP(IxI)_TFEVP'!I50)-1)*100,0)</f>
        <v>-4.4408920985006262E-13</v>
      </c>
      <c r="J50" s="247">
        <f>IFERROR(((+'Sim_Dm_MIP(IxI)'!J50/'MIP(IxI)_TFEVP'!J50)-1)*100,0)</f>
        <v>4.4408920985006262E-14</v>
      </c>
      <c r="K50" s="247">
        <f>IFERROR(((+'Sim_Dm_MIP(IxI)'!K50/'MIP(IxI)_TFEVP'!K50)-1)*100,0)</f>
        <v>-1.9984014443252818E-13</v>
      </c>
      <c r="L50" s="247">
        <f>IFERROR(((+'Sim_Dm_MIP(IxI)'!L50/'MIP(IxI)_TFEVP'!L50)-1)*100,0)</f>
        <v>-1.6653345369377348E-13</v>
      </c>
      <c r="M50" s="247">
        <f>IFERROR(((+'Sim_Dm_MIP(IxI)'!M50/'MIP(IxI)_TFEVP'!M50)-1)*100,0)</f>
        <v>1.7763568394002505E-13</v>
      </c>
      <c r="N50" s="247">
        <f>IFERROR(((+'Sim_Dm_MIP(IxI)'!N50/'MIP(IxI)_TFEVP'!N50)-1)*100,0)</f>
        <v>1.5543122344752192E-13</v>
      </c>
      <c r="O50" s="247">
        <f>IFERROR(((+'Sim_Dm_MIP(IxI)'!O50/'MIP(IxI)_TFEVP'!O50)-1)*100,0)</f>
        <v>-2.3314683517128287E-13</v>
      </c>
      <c r="P50" s="247">
        <f>IFERROR(((+'Sim_Dm_MIP(IxI)'!P50/'MIP(IxI)_TFEVP'!P50)-1)*100,0)</f>
        <v>2.2204460492503131E-14</v>
      </c>
      <c r="Q50" s="247">
        <f>IFERROR(((+'Sim_Dm_MIP(IxI)'!Q50/'MIP(IxI)_TFEVP'!Q50)-1)*100,0)</f>
        <v>1.3322676295501878E-13</v>
      </c>
      <c r="R50" s="247">
        <f>IFERROR(((+'Sim_Dm_MIP(IxI)'!R50/'MIP(IxI)_TFEVP'!R50)-1)*100,0)</f>
        <v>4.8849813083506888E-13</v>
      </c>
      <c r="S50" s="247">
        <f>IFERROR(((+'Sim_Dm_MIP(IxI)'!S50/'MIP(IxI)_TFEVP'!S50)-1)*100,0)</f>
        <v>-1.7763568394002505E-13</v>
      </c>
      <c r="T50" s="247">
        <f>IFERROR(((+'Sim_Dm_MIP(IxI)'!T50/'MIP(IxI)_TFEVP'!T50)-1)*100,0)</f>
        <v>6.6613381477509392E-14</v>
      </c>
      <c r="U50" s="247">
        <f>IFERROR(((+'Sim_Dm_MIP(IxI)'!U50/'MIP(IxI)_TFEVP'!U50)-1)*100,0)</f>
        <v>-1.6653345369377348E-13</v>
      </c>
      <c r="V50" s="247">
        <f>IFERROR(((+'Sim_Dm_MIP(IxI)'!V50/'MIP(IxI)_TFEVP'!V50)-1)*100,0)</f>
        <v>-4.8849813083506888E-13</v>
      </c>
      <c r="W50" s="247">
        <f>IFERROR(((+'Sim_Dm_MIP(IxI)'!W50/'MIP(IxI)_TFEVP'!W50)-1)*100,0)</f>
        <v>1.9984014443252818E-13</v>
      </c>
      <c r="X50" s="247">
        <f>IFERROR(((+'Sim_Dm_MIP(IxI)'!X50/'MIP(IxI)_TFEVP'!X50)-1)*100,0)</f>
        <v>-2.2204460492503131E-14</v>
      </c>
      <c r="Y50" s="247">
        <f>IFERROR(((+'Sim_Dm_MIP(IxI)'!Y50/'MIP(IxI)_TFEVP'!Y50)-1)*100,0)</f>
        <v>0</v>
      </c>
      <c r="Z50" s="247">
        <f>IFERROR(((+'Sim_Dm_MIP(IxI)'!Z50/'MIP(IxI)_TFEVP'!Z50)-1)*100,0)</f>
        <v>-4.5519144009631418E-13</v>
      </c>
      <c r="AA50" s="247">
        <f>IFERROR(((+'Sim_Dm_MIP(IxI)'!AA50/'MIP(IxI)_TFEVP'!AA50)-1)*100,0)</f>
        <v>2.2204460492503131E-14</v>
      </c>
      <c r="AB50" s="247">
        <f>IFERROR(((+'Sim_Dm_MIP(IxI)'!AB50/'MIP(IxI)_TFEVP'!AB50)-1)*100,0)</f>
        <v>5.773159728050814E-13</v>
      </c>
      <c r="AC50" s="247">
        <f>IFERROR(((+'Sim_Dm_MIP(IxI)'!AC50/'MIP(IxI)_TFEVP'!AC50)-1)*100,0)</f>
        <v>-6.6613381477509392E-14</v>
      </c>
      <c r="AD50" s="247">
        <f>IFERROR(((+'Sim_Dm_MIP(IxI)'!AD50/'MIP(IxI)_TFEVP'!AD50)-1)*100,0)</f>
        <v>2.2204460492503131E-14</v>
      </c>
      <c r="AE50" s="247">
        <f>IFERROR(((+'Sim_Dm_MIP(IxI)'!AE50/'MIP(IxI)_TFEVP'!AE50)-1)*100,0)</f>
        <v>-1.9984014443252818E-13</v>
      </c>
      <c r="AF50" s="247">
        <f>IFERROR(((+'Sim_Dm_MIP(IxI)'!AF50/'MIP(IxI)_TFEVP'!AF50)-1)*100,0)</f>
        <v>3.1086244689504383E-13</v>
      </c>
      <c r="AG50" s="247">
        <f>IFERROR(((+'Sim_Dm_MIP(IxI)'!AG50/'MIP(IxI)_TFEVP'!AG50)-1)*100,0)</f>
        <v>-7.7715611723760958E-14</v>
      </c>
      <c r="AH50" s="247">
        <f>IFERROR(((+'Sim_Dm_MIP(IxI)'!AH50/'MIP(IxI)_TFEVP'!AH50)-1)*100,0)</f>
        <v>7.9936057773011271E-13</v>
      </c>
      <c r="AI50" s="247">
        <f>IFERROR(((+'Sim_Dm_MIP(IxI)'!AI50/'MIP(IxI)_TFEVP'!AI50)-1)*100,0)</f>
        <v>-2.7755575615628914E-13</v>
      </c>
      <c r="AJ50" s="247">
        <f>IFERROR(((+'Sim_Dm_MIP(IxI)'!AJ50/'MIP(IxI)_TFEVP'!AJ50)-1)*100,0)</f>
        <v>0</v>
      </c>
      <c r="AK50" s="247">
        <f>IFERROR(((+'Sim_Dm_MIP(IxI)'!AK50/'MIP(IxI)_TFEVP'!AK50)-1)*100,0)</f>
        <v>-2.4424906541753444E-13</v>
      </c>
      <c r="AL50" s="247">
        <f>IFERROR(((+'Sim_Dm_MIP(IxI)'!AL50/'MIP(IxI)_TFEVP'!AL50)-1)*100,0)</f>
        <v>-5.5511151231257827E-14</v>
      </c>
      <c r="AM50" s="247">
        <f>IFERROR(((+'Sim_Dm_MIP(IxI)'!AM50/'MIP(IxI)_TFEVP'!AM50)-1)*100,0)</f>
        <v>2.4424906541753444E-13</v>
      </c>
      <c r="AN50" s="247">
        <f>IFERROR(((+'Sim_Dm_MIP(IxI)'!AN50/'MIP(IxI)_TFEVP'!AN50)-1)*100,0)</f>
        <v>2.886579864025407E-13</v>
      </c>
      <c r="AO50" s="247">
        <f>IFERROR(((+'Sim_Dm_MIP(IxI)'!AO50/'MIP(IxI)_TFEVP'!AO50)-1)*100,0)</f>
        <v>-5.3290705182007514E-13</v>
      </c>
      <c r="AP50" s="247">
        <f>IFERROR(((+'Sim_Dm_MIP(IxI)'!AP50/'MIP(IxI)_TFEVP'!AP50)-1)*100,0)</f>
        <v>1.5543122344752192E-13</v>
      </c>
      <c r="AQ50" s="247">
        <f>IFERROR(((+'Sim_Dm_MIP(IxI)'!AQ50/'MIP(IxI)_TFEVP'!AQ50)-1)*100,0)</f>
        <v>-8.8817841970012523E-14</v>
      </c>
      <c r="AR50" s="247">
        <f>IFERROR(((+'Sim_Dm_MIP(IxI)'!AR50/'MIP(IxI)_TFEVP'!AR50)-1)*100,0)</f>
        <v>-2.2204460492503131E-13</v>
      </c>
      <c r="AS50" s="247">
        <f>IFERROR(((+'Sim_Dm_MIP(IxI)'!AS50/'MIP(IxI)_TFEVP'!AS50)-1)*100,0)</f>
        <v>1.3322676295501878E-13</v>
      </c>
      <c r="AT50" s="247">
        <f>IFERROR(((+'Sim_Dm_MIP(IxI)'!AT50/'MIP(IxI)_TFEVP'!AT50)-1)*100,0)</f>
        <v>6.6613381477509392E-14</v>
      </c>
      <c r="AU50" s="247">
        <f>IFERROR(((+'Sim_Dm_MIP(IxI)'!AU50/'MIP(IxI)_TFEVP'!AU50)-1)*100,0)</f>
        <v>-3.4416913763379853E-13</v>
      </c>
      <c r="AV50" s="247">
        <f>IFERROR(((+'Sim_Dm_MIP(IxI)'!AV50/'MIP(IxI)_TFEVP'!AV50)-1)*100,0)</f>
        <v>0</v>
      </c>
      <c r="AW50" s="247">
        <f>IFERROR(((+'Sim_Dm_MIP(IxI)'!AW50/'MIP(IxI)_TFEVP'!AW50)-1)*100,0)</f>
        <v>5.5511151231257827E-13</v>
      </c>
      <c r="AX50" s="247">
        <f>IFERROR(((+'Sim_Dm_MIP(IxI)'!AX50/'MIP(IxI)_TFEVP'!AX50)-1)*100,0)</f>
        <v>-1.1102230246251565E-13</v>
      </c>
      <c r="AY50" s="247">
        <f>IFERROR(((+'Sim_Dm_MIP(IxI)'!AY50/'MIP(IxI)_TFEVP'!AY50)-1)*100,0)</f>
        <v>1.3322676295501878E-13</v>
      </c>
      <c r="AZ50" s="247">
        <f>IFERROR(((+'Sim_Dm_MIP(IxI)'!AZ50/'MIP(IxI)_TFEVP'!AZ50)-1)*100,0)</f>
        <v>-3.9968028886505635E-13</v>
      </c>
      <c r="BA50" s="247">
        <f>IFERROR(((+'Sim_Dm_MIP(IxI)'!BA50/'MIP(IxI)_TFEVP'!BA50)-1)*100,0)</f>
        <v>2.6645352591003757E-13</v>
      </c>
      <c r="BB50" s="247">
        <f>IFERROR(((+'Sim_Dm_MIP(IxI)'!BB50/'MIP(IxI)_TFEVP'!BB50)-1)*100,0)</f>
        <v>8.8817841970012523E-14</v>
      </c>
      <c r="BC50" s="247">
        <f>IFERROR(((+'Sim_Dm_MIP(IxI)'!BC50/'MIP(IxI)_TFEVP'!BC50)-1)*100,0)</f>
        <v>3.7747582837255322E-13</v>
      </c>
      <c r="BD50" s="247">
        <f>IFERROR(((+'Sim_Dm_MIP(IxI)'!BD50/'MIP(IxI)_TFEVP'!BD50)-1)*100,0)</f>
        <v>-1.3322676295501878E-13</v>
      </c>
      <c r="BE50" s="247">
        <f>IFERROR(((+'Sim_Dm_MIP(IxI)'!BE50/'MIP(IxI)_TFEVP'!BE50)-1)*100,0)</f>
        <v>-2.1094237467877974E-13</v>
      </c>
      <c r="BF50" s="247">
        <f>IFERROR(((+'Sim_Dm_MIP(IxI)'!BF50/'MIP(IxI)_TFEVP'!BF50)-1)*100,0)</f>
        <v>2.2204460492503131E-13</v>
      </c>
      <c r="BG50" s="247">
        <f>IFERROR(((+'Sim_Dm_MIP(IxI)'!BG50/'MIP(IxI)_TFEVP'!BG50)-1)*100,0)</f>
        <v>2.2204460492503131E-13</v>
      </c>
      <c r="BH50" s="247">
        <f>IFERROR(((+'Sim_Dm_MIP(IxI)'!BH50/'MIP(IxI)_TFEVP'!BH50)-1)*100,0)</f>
        <v>-2.2204460492503131E-13</v>
      </c>
      <c r="BI50" s="247">
        <f>IFERROR(((+'Sim_Dm_MIP(IxI)'!BI50/'MIP(IxI)_TFEVP'!BI50)-1)*100,0)</f>
        <v>-1.4432899320127035E-13</v>
      </c>
      <c r="BJ50" s="247">
        <f>IFERROR(((+'Sim_Dm_MIP(IxI)'!BJ50/'MIP(IxI)_TFEVP'!BJ50)-1)*100,0)</f>
        <v>1.3322676295501878E-13</v>
      </c>
      <c r="BK50" s="247">
        <f>IFERROR(((+'Sim_Dm_MIP(IxI)'!BK50/'MIP(IxI)_TFEVP'!BK50)-1)*100,0)</f>
        <v>6.6613381477509392E-14</v>
      </c>
      <c r="BL50" s="247">
        <f>IFERROR(((+'Sim_Dm_MIP(IxI)'!BL50/'MIP(IxI)_TFEVP'!BL50)-1)*100,0)</f>
        <v>2.2204460492503131E-14</v>
      </c>
      <c r="BM50" s="247">
        <f>IFERROR(((+'Sim_Dm_MIP(IxI)'!BM50/'MIP(IxI)_TFEVP'!BM50)-1)*100,0)</f>
        <v>8.8817841970012523E-14</v>
      </c>
      <c r="BN50" s="247">
        <f>IFERROR(((+'Sim_Dm_MIP(IxI)'!BN50/'MIP(IxI)_TFEVP'!BN50)-1)*100,0)</f>
        <v>-6.6613381477509392E-14</v>
      </c>
      <c r="BO50" s="247">
        <f>IFERROR(((+'Sim_Dm_MIP(IxI)'!BO50/'MIP(IxI)_TFEVP'!BO50)-1)*100,0)</f>
        <v>-2.886579864025407E-13</v>
      </c>
      <c r="BP50" s="247">
        <f>IFERROR(((+'Sim_Dm_MIP(IxI)'!BP50/'MIP(IxI)_TFEVP'!BP50)-1)*100,0)</f>
        <v>-1.1102230246251565E-14</v>
      </c>
      <c r="BQ50" s="247">
        <f>IFERROR(((+'Sim_Dm_MIP(IxI)'!BQ50/'MIP(IxI)_TFEVP'!BQ50)-1)*100,0)</f>
        <v>-5.5511151231257827E-14</v>
      </c>
      <c r="BR50" s="247">
        <f>IFERROR(((+'Sim_Dm_MIP(IxI)'!BR50/'MIP(IxI)_TFEVP'!BR50)-1)*100,0)</f>
        <v>1.3322676295501878E-13</v>
      </c>
      <c r="BS50" s="247">
        <f>IFERROR(((+'Sim_Dm_MIP(IxI)'!BS50/'MIP(IxI)_TFEVP'!BS50)-1)*100,0)</f>
        <v>1.7763568394002505E-13</v>
      </c>
      <c r="BT50" s="247">
        <f>IFERROR(((+'Sim_Dm_MIP(IxI)'!BT50/'MIP(IxI)_TFEVP'!BT50)-1)*100,0)</f>
        <v>-2.6645352591003757E-13</v>
      </c>
      <c r="BU50" s="247">
        <f>IFERROR(((+'Sim_Dm_MIP(IxI)'!BU50/'MIP(IxI)_TFEVP'!BU50)-1)*100,0)</f>
        <v>4.4408920985006262E-13</v>
      </c>
      <c r="BV50" s="247">
        <f>IFERROR(((+'Sim_Dm_MIP(IxI)'!BV50/'MIP(IxI)_TFEVP'!BV50)-1)*100,0)</f>
        <v>-1.1102230246251565E-14</v>
      </c>
      <c r="BW50" s="247">
        <f>IFERROR(((+'Sim_Dm_MIP(IxI)'!BW50/'MIP(IxI)_TFEVP'!BW50)-1)*100,0)</f>
        <v>-1.5543122344752192E-13</v>
      </c>
      <c r="BX50" s="247">
        <f>IFERROR(((+'Sim_Dm_MIP(IxI)'!BX50/'MIP(IxI)_TFEVP'!BX50)-1)*100,0)</f>
        <v>1.7763568394002505E-13</v>
      </c>
      <c r="BY50" s="247">
        <f>IFERROR(((+'Sim_Dm_MIP(IxI)'!BY50/'MIP(IxI)_TFEVP'!BY50)-1)*100,0)</f>
        <v>-3.8857805861880479E-13</v>
      </c>
      <c r="BZ50" s="247">
        <f>IFERROR(((+'Sim_Dm_MIP(IxI)'!BZ50/'MIP(IxI)_TFEVP'!BZ50)-1)*100,0)</f>
        <v>4.4408920985006262E-14</v>
      </c>
      <c r="CA50" s="265">
        <f>IFERROR(((+'Sim_Dm_MIP(IxI)'!CA50/'MIP(IxI)_TFEVP'!CA50)-1)*100,0)</f>
        <v>0</v>
      </c>
      <c r="CB50" s="256">
        <f>IFERROR(((+'Sim_Dm_MIP(IxI)'!CB50/'MIP(IxI)_TFEVP'!CB50)-1)*100,0)</f>
        <v>-1.5543122344752192E-13</v>
      </c>
      <c r="CC50" s="246">
        <f>IFERROR(((+'Sim_Dm_MIP(IxI)'!CC50/'MIP(IxI)_TFEVP'!CC50)-1)*100,0)</f>
        <v>0</v>
      </c>
      <c r="CD50" s="247">
        <f>IFERROR(((+'Sim_Dm_MIP(IxI)'!CD50/'MIP(IxI)_TFEVP'!CD50)-1)*100,0)</f>
        <v>0</v>
      </c>
      <c r="CE50" s="247">
        <f>IFERROR(((+'Sim_Dm_MIP(IxI)'!CE50/'MIP(IxI)_TFEVP'!CE50)-1)*100,0)</f>
        <v>0</v>
      </c>
      <c r="CF50" s="247">
        <f>IFERROR(((+'Sim_Dm_MIP(IxI)'!CF50/'MIP(IxI)_TFEVP'!CF50)-1)*100,0)</f>
        <v>0</v>
      </c>
      <c r="CG50" s="247">
        <f>IFERROR(((+'Sim_Dm_MIP(IxI)'!CG50/'MIP(IxI)_TFEVP'!CG50)-1)*100,0)</f>
        <v>0</v>
      </c>
      <c r="CH50" s="248">
        <f>IFERROR(((+'Sim_Dm_MIP(IxI)'!CH50/'MIP(IxI)_TFEVP'!CH50)-1)*100,0)</f>
        <v>0</v>
      </c>
      <c r="CI50" s="279">
        <f>IFERROR(((+'Sim_Dm_MIP(IxI)'!CI50/'MIP(IxI)_TFEVP'!CI50)-1)*100,0)</f>
        <v>-2.2204460492503131E-14</v>
      </c>
    </row>
    <row r="51" spans="1:87" ht="19.5" x14ac:dyDescent="0.25">
      <c r="A51" s="30"/>
      <c r="B51" s="42" t="s">
        <v>42</v>
      </c>
      <c r="C51" s="43" t="s">
        <v>153</v>
      </c>
      <c r="D51" s="246">
        <f>IFERROR(((+'Sim_Dm_MIP(IxI)'!D51/'MIP(IxI)_TFEVP'!D51)-1)*100,0)</f>
        <v>6.6613381477509392E-14</v>
      </c>
      <c r="E51" s="247">
        <f>IFERROR(((+'Sim_Dm_MIP(IxI)'!E51/'MIP(IxI)_TFEVP'!E51)-1)*100,0)</f>
        <v>8.8817841970012523E-14</v>
      </c>
      <c r="F51" s="247">
        <f>IFERROR(((+'Sim_Dm_MIP(IxI)'!F51/'MIP(IxI)_TFEVP'!F51)-1)*100,0)</f>
        <v>-6.6613381477509392E-14</v>
      </c>
      <c r="G51" s="247">
        <f>IFERROR(((+'Sim_Dm_MIP(IxI)'!G51/'MIP(IxI)_TFEVP'!G51)-1)*100,0)</f>
        <v>-3.9968028886505635E-13</v>
      </c>
      <c r="H51" s="247">
        <f>IFERROR(((+'Sim_Dm_MIP(IxI)'!H51/'MIP(IxI)_TFEVP'!H51)-1)*100,0)</f>
        <v>2.4424906541753444E-13</v>
      </c>
      <c r="I51" s="247">
        <f>IFERROR(((+'Sim_Dm_MIP(IxI)'!I51/'MIP(IxI)_TFEVP'!I51)-1)*100,0)</f>
        <v>-2.3314683517128287E-13</v>
      </c>
      <c r="J51" s="247">
        <f>IFERROR(((+'Sim_Dm_MIP(IxI)'!J51/'MIP(IxI)_TFEVP'!J51)-1)*100,0)</f>
        <v>-3.6637359812630166E-13</v>
      </c>
      <c r="K51" s="247">
        <f>IFERROR(((+'Sim_Dm_MIP(IxI)'!K51/'MIP(IxI)_TFEVP'!K51)-1)*100,0)</f>
        <v>-5.3290705182007514E-13</v>
      </c>
      <c r="L51" s="247">
        <f>IFERROR(((+'Sim_Dm_MIP(IxI)'!L51/'MIP(IxI)_TFEVP'!L51)-1)*100,0)</f>
        <v>-3.3306690738754696E-14</v>
      </c>
      <c r="M51" s="247">
        <f>IFERROR(((+'Sim_Dm_MIP(IxI)'!M51/'MIP(IxI)_TFEVP'!M51)-1)*100,0)</f>
        <v>6.6613381477509392E-14</v>
      </c>
      <c r="N51" s="247">
        <f>IFERROR(((+'Sim_Dm_MIP(IxI)'!N51/'MIP(IxI)_TFEVP'!N51)-1)*100,0)</f>
        <v>8.8817841970012523E-14</v>
      </c>
      <c r="O51" s="247">
        <f>IFERROR(((+'Sim_Dm_MIP(IxI)'!O51/'MIP(IxI)_TFEVP'!O51)-1)*100,0)</f>
        <v>-9.9920072216264089E-14</v>
      </c>
      <c r="P51" s="247">
        <f>IFERROR(((+'Sim_Dm_MIP(IxI)'!P51/'MIP(IxI)_TFEVP'!P51)-1)*100,0)</f>
        <v>-1.1102230246251565E-13</v>
      </c>
      <c r="Q51" s="247">
        <f>IFERROR(((+'Sim_Dm_MIP(IxI)'!Q51/'MIP(IxI)_TFEVP'!Q51)-1)*100,0)</f>
        <v>-1.1102230246251565E-14</v>
      </c>
      <c r="R51" s="247">
        <f>IFERROR(((+'Sim_Dm_MIP(IxI)'!R51/'MIP(IxI)_TFEVP'!R51)-1)*100,0)</f>
        <v>1.5543122344752192E-13</v>
      </c>
      <c r="S51" s="247">
        <f>IFERROR(((+'Sim_Dm_MIP(IxI)'!S51/'MIP(IxI)_TFEVP'!S51)-1)*100,0)</f>
        <v>1.5543122344752192E-13</v>
      </c>
      <c r="T51" s="247">
        <f>IFERROR(((+'Sim_Dm_MIP(IxI)'!T51/'MIP(IxI)_TFEVP'!T51)-1)*100,0)</f>
        <v>6.6613381477509392E-14</v>
      </c>
      <c r="U51" s="247">
        <f>IFERROR(((+'Sim_Dm_MIP(IxI)'!U51/'MIP(IxI)_TFEVP'!U51)-1)*100,0)</f>
        <v>-3.4416913763379853E-13</v>
      </c>
      <c r="V51" s="247">
        <f>IFERROR(((+'Sim_Dm_MIP(IxI)'!V51/'MIP(IxI)_TFEVP'!V51)-1)*100,0)</f>
        <v>4.4408920985006262E-14</v>
      </c>
      <c r="W51" s="247">
        <f>IFERROR(((+'Sim_Dm_MIP(IxI)'!W51/'MIP(IxI)_TFEVP'!W51)-1)*100,0)</f>
        <v>2.6645352591003757E-13</v>
      </c>
      <c r="X51" s="247">
        <f>IFERROR(((+'Sim_Dm_MIP(IxI)'!X51/'MIP(IxI)_TFEVP'!X51)-1)*100,0)</f>
        <v>-6.7723604502134549E-13</v>
      </c>
      <c r="Y51" s="247">
        <f>IFERROR(((+'Sim_Dm_MIP(IxI)'!Y51/'MIP(IxI)_TFEVP'!Y51)-1)*100,0)</f>
        <v>-1.3322676295501878E-13</v>
      </c>
      <c r="Z51" s="247">
        <f>IFERROR(((+'Sim_Dm_MIP(IxI)'!Z51/'MIP(IxI)_TFEVP'!Z51)-1)*100,0)</f>
        <v>2.2204460492503131E-14</v>
      </c>
      <c r="AA51" s="247">
        <f>IFERROR(((+'Sim_Dm_MIP(IxI)'!AA51/'MIP(IxI)_TFEVP'!AA51)-1)*100,0)</f>
        <v>-1.7763568394002505E-13</v>
      </c>
      <c r="AB51" s="247">
        <f>IFERROR(((+'Sim_Dm_MIP(IxI)'!AB51/'MIP(IxI)_TFEVP'!AB51)-1)*100,0)</f>
        <v>2.4424906541753444E-13</v>
      </c>
      <c r="AC51" s="247">
        <f>IFERROR(((+'Sim_Dm_MIP(IxI)'!AC51/'MIP(IxI)_TFEVP'!AC51)-1)*100,0)</f>
        <v>-2.1094237467877974E-13</v>
      </c>
      <c r="AD51" s="247">
        <f>IFERROR(((+'Sim_Dm_MIP(IxI)'!AD51/'MIP(IxI)_TFEVP'!AD51)-1)*100,0)</f>
        <v>1.5543122344752192E-13</v>
      </c>
      <c r="AE51" s="247">
        <f>IFERROR(((+'Sim_Dm_MIP(IxI)'!AE51/'MIP(IxI)_TFEVP'!AE51)-1)*100,0)</f>
        <v>-9.9920072216264089E-14</v>
      </c>
      <c r="AF51" s="247">
        <f>IFERROR(((+'Sim_Dm_MIP(IxI)'!AF51/'MIP(IxI)_TFEVP'!AF51)-1)*100,0)</f>
        <v>1.9984014443252818E-13</v>
      </c>
      <c r="AG51" s="247">
        <f>IFERROR(((+'Sim_Dm_MIP(IxI)'!AG51/'MIP(IxI)_TFEVP'!AG51)-1)*100,0)</f>
        <v>6.6613381477509392E-14</v>
      </c>
      <c r="AH51" s="247">
        <f>IFERROR(((+'Sim_Dm_MIP(IxI)'!AH51/'MIP(IxI)_TFEVP'!AH51)-1)*100,0)</f>
        <v>6.6613381477509392E-14</v>
      </c>
      <c r="AI51" s="247">
        <f>IFERROR(((+'Sim_Dm_MIP(IxI)'!AI51/'MIP(IxI)_TFEVP'!AI51)-1)*100,0)</f>
        <v>2.6645352591003757E-13</v>
      </c>
      <c r="AJ51" s="247">
        <f>IFERROR(((+'Sim_Dm_MIP(IxI)'!AJ51/'MIP(IxI)_TFEVP'!AJ51)-1)*100,0)</f>
        <v>0</v>
      </c>
      <c r="AK51" s="247">
        <f>IFERROR(((+'Sim_Dm_MIP(IxI)'!AK51/'MIP(IxI)_TFEVP'!AK51)-1)*100,0)</f>
        <v>6.6613381477509392E-14</v>
      </c>
      <c r="AL51" s="247">
        <f>IFERROR(((+'Sim_Dm_MIP(IxI)'!AL51/'MIP(IxI)_TFEVP'!AL51)-1)*100,0)</f>
        <v>-2.7755575615628914E-13</v>
      </c>
      <c r="AM51" s="247">
        <f>IFERROR(((+'Sim_Dm_MIP(IxI)'!AM51/'MIP(IxI)_TFEVP'!AM51)-1)*100,0)</f>
        <v>1.5543122344752192E-13</v>
      </c>
      <c r="AN51" s="247">
        <f>IFERROR(((+'Sim_Dm_MIP(IxI)'!AN51/'MIP(IxI)_TFEVP'!AN51)-1)*100,0)</f>
        <v>8.8817841970012523E-14</v>
      </c>
      <c r="AO51" s="247">
        <f>IFERROR(((+'Sim_Dm_MIP(IxI)'!AO51/'MIP(IxI)_TFEVP'!AO51)-1)*100,0)</f>
        <v>-5.9952043329758453E-13</v>
      </c>
      <c r="AP51" s="247">
        <f>IFERROR(((+'Sim_Dm_MIP(IxI)'!AP51/'MIP(IxI)_TFEVP'!AP51)-1)*100,0)</f>
        <v>-4.6629367034256575E-13</v>
      </c>
      <c r="AQ51" s="247">
        <f>IFERROR(((+'Sim_Dm_MIP(IxI)'!AQ51/'MIP(IxI)_TFEVP'!AQ51)-1)*100,0)</f>
        <v>-2.2204460492503131E-13</v>
      </c>
      <c r="AR51" s="247">
        <f>IFERROR(((+'Sim_Dm_MIP(IxI)'!AR51/'MIP(IxI)_TFEVP'!AR51)-1)*100,0)</f>
        <v>-5.5511151231257827E-13</v>
      </c>
      <c r="AS51" s="247">
        <f>IFERROR(((+'Sim_Dm_MIP(IxI)'!AS51/'MIP(IxI)_TFEVP'!AS51)-1)*100,0)</f>
        <v>1.5543122344752192E-13</v>
      </c>
      <c r="AT51" s="247">
        <f>IFERROR(((+'Sim_Dm_MIP(IxI)'!AT51/'MIP(IxI)_TFEVP'!AT51)-1)*100,0)</f>
        <v>-2.3314683517128287E-13</v>
      </c>
      <c r="AU51" s="247">
        <f>IFERROR(((+'Sim_Dm_MIP(IxI)'!AU51/'MIP(IxI)_TFEVP'!AU51)-1)*100,0)</f>
        <v>-6.6613381477509392E-14</v>
      </c>
      <c r="AV51" s="247">
        <f>IFERROR(((+'Sim_Dm_MIP(IxI)'!AV51/'MIP(IxI)_TFEVP'!AV51)-1)*100,0)</f>
        <v>2.6645352591003757E-13</v>
      </c>
      <c r="AW51" s="247">
        <f>IFERROR(((+'Sim_Dm_MIP(IxI)'!AW51/'MIP(IxI)_TFEVP'!AW51)-1)*100,0)</f>
        <v>1.5543122344752192E-13</v>
      </c>
      <c r="AX51" s="247">
        <f>IFERROR(((+'Sim_Dm_MIP(IxI)'!AX51/'MIP(IxI)_TFEVP'!AX51)-1)*100,0)</f>
        <v>-1.2212453270876722E-13</v>
      </c>
      <c r="AY51" s="247">
        <f>IFERROR(((+'Sim_Dm_MIP(IxI)'!AY51/'MIP(IxI)_TFEVP'!AY51)-1)*100,0)</f>
        <v>2.6645352591003757E-13</v>
      </c>
      <c r="AZ51" s="247">
        <f>IFERROR(((+'Sim_Dm_MIP(IxI)'!AZ51/'MIP(IxI)_TFEVP'!AZ51)-1)*100,0)</f>
        <v>-1.7763568394002505E-13</v>
      </c>
      <c r="BA51" s="247">
        <f>IFERROR(((+'Sim_Dm_MIP(IxI)'!BA51/'MIP(IxI)_TFEVP'!BA51)-1)*100,0)</f>
        <v>-3.8857805861880479E-13</v>
      </c>
      <c r="BB51" s="247">
        <f>IFERROR(((+'Sim_Dm_MIP(IxI)'!BB51/'MIP(IxI)_TFEVP'!BB51)-1)*100,0)</f>
        <v>2.2204460492503131E-14</v>
      </c>
      <c r="BC51" s="247">
        <f>IFERROR(((+'Sim_Dm_MIP(IxI)'!BC51/'MIP(IxI)_TFEVP'!BC51)-1)*100,0)</f>
        <v>6.6613381477509392E-14</v>
      </c>
      <c r="BD51" s="247">
        <f>IFERROR(((+'Sim_Dm_MIP(IxI)'!BD51/'MIP(IxI)_TFEVP'!BD51)-1)*100,0)</f>
        <v>-3.5527136788005009E-13</v>
      </c>
      <c r="BE51" s="247">
        <f>IFERROR(((+'Sim_Dm_MIP(IxI)'!BE51/'MIP(IxI)_TFEVP'!BE51)-1)*100,0)</f>
        <v>-1.9984014443252818E-13</v>
      </c>
      <c r="BF51" s="247">
        <f>IFERROR(((+'Sim_Dm_MIP(IxI)'!BF51/'MIP(IxI)_TFEVP'!BF51)-1)*100,0)</f>
        <v>-7.7715611723760958E-14</v>
      </c>
      <c r="BG51" s="247">
        <f>IFERROR(((+'Sim_Dm_MIP(IxI)'!BG51/'MIP(IxI)_TFEVP'!BG51)-1)*100,0)</f>
        <v>-6.6613381477509392E-14</v>
      </c>
      <c r="BH51" s="247">
        <f>IFERROR(((+'Sim_Dm_MIP(IxI)'!BH51/'MIP(IxI)_TFEVP'!BH51)-1)*100,0)</f>
        <v>-7.7715611723760958E-14</v>
      </c>
      <c r="BI51" s="247">
        <f>IFERROR(((+'Sim_Dm_MIP(IxI)'!BI51/'MIP(IxI)_TFEVP'!BI51)-1)*100,0)</f>
        <v>-1.6653345369377348E-13</v>
      </c>
      <c r="BJ51" s="247">
        <f>IFERROR(((+'Sim_Dm_MIP(IxI)'!BJ51/'MIP(IxI)_TFEVP'!BJ51)-1)*100,0)</f>
        <v>2.6645352591003757E-13</v>
      </c>
      <c r="BK51" s="247">
        <f>IFERROR(((+'Sim_Dm_MIP(IxI)'!BK51/'MIP(IxI)_TFEVP'!BK51)-1)*100,0)</f>
        <v>0</v>
      </c>
      <c r="BL51" s="247">
        <f>IFERROR(((+'Sim_Dm_MIP(IxI)'!BL51/'MIP(IxI)_TFEVP'!BL51)-1)*100,0)</f>
        <v>6.6613381477509392E-14</v>
      </c>
      <c r="BM51" s="247">
        <f>IFERROR(((+'Sim_Dm_MIP(IxI)'!BM51/'MIP(IxI)_TFEVP'!BM51)-1)*100,0)</f>
        <v>2.2204460492503131E-13</v>
      </c>
      <c r="BN51" s="247">
        <f>IFERROR(((+'Sim_Dm_MIP(IxI)'!BN51/'MIP(IxI)_TFEVP'!BN51)-1)*100,0)</f>
        <v>-2.3314683517128287E-13</v>
      </c>
      <c r="BO51" s="247">
        <f>IFERROR(((+'Sim_Dm_MIP(IxI)'!BO51/'MIP(IxI)_TFEVP'!BO51)-1)*100,0)</f>
        <v>-1.3322676295501878E-13</v>
      </c>
      <c r="BP51" s="247">
        <f>IFERROR(((+'Sim_Dm_MIP(IxI)'!BP51/'MIP(IxI)_TFEVP'!BP51)-1)*100,0)</f>
        <v>4.4408920985006262E-14</v>
      </c>
      <c r="BQ51" s="247">
        <f>IFERROR(((+'Sim_Dm_MIP(IxI)'!BQ51/'MIP(IxI)_TFEVP'!BQ51)-1)*100,0)</f>
        <v>1.7763568394002505E-13</v>
      </c>
      <c r="BR51" s="247">
        <f>IFERROR(((+'Sim_Dm_MIP(IxI)'!BR51/'MIP(IxI)_TFEVP'!BR51)-1)*100,0)</f>
        <v>-1.3322676295501878E-13</v>
      </c>
      <c r="BS51" s="247">
        <f>IFERROR(((+'Sim_Dm_MIP(IxI)'!BS51/'MIP(IxI)_TFEVP'!BS51)-1)*100,0)</f>
        <v>-5.6621374255882984E-13</v>
      </c>
      <c r="BT51" s="247">
        <f>IFERROR(((+'Sim_Dm_MIP(IxI)'!BT51/'MIP(IxI)_TFEVP'!BT51)-1)*100,0)</f>
        <v>-1.1102230246251565E-14</v>
      </c>
      <c r="BU51" s="247">
        <f>IFERROR(((+'Sim_Dm_MIP(IxI)'!BU51/'MIP(IxI)_TFEVP'!BU51)-1)*100,0)</f>
        <v>4.4408920985006262E-13</v>
      </c>
      <c r="BV51" s="247">
        <f>IFERROR(((+'Sim_Dm_MIP(IxI)'!BV51/'MIP(IxI)_TFEVP'!BV51)-1)*100,0)</f>
        <v>1.7763568394002505E-13</v>
      </c>
      <c r="BW51" s="247">
        <f>IFERROR(((+'Sim_Dm_MIP(IxI)'!BW51/'MIP(IxI)_TFEVP'!BW51)-1)*100,0)</f>
        <v>2.2204460492503131E-14</v>
      </c>
      <c r="BX51" s="247">
        <f>IFERROR(((+'Sim_Dm_MIP(IxI)'!BX51/'MIP(IxI)_TFEVP'!BX51)-1)*100,0)</f>
        <v>1.1102230246251565E-13</v>
      </c>
      <c r="BY51" s="247">
        <f>IFERROR(((+'Sim_Dm_MIP(IxI)'!BY51/'MIP(IxI)_TFEVP'!BY51)-1)*100,0)</f>
        <v>-8.8817841970012523E-14</v>
      </c>
      <c r="BZ51" s="247">
        <f>IFERROR(((+'Sim_Dm_MIP(IxI)'!BZ51/'MIP(IxI)_TFEVP'!BZ51)-1)*100,0)</f>
        <v>1.7763568394002505E-13</v>
      </c>
      <c r="CA51" s="265">
        <f>IFERROR(((+'Sim_Dm_MIP(IxI)'!CA51/'MIP(IxI)_TFEVP'!CA51)-1)*100,0)</f>
        <v>0</v>
      </c>
      <c r="CB51" s="256">
        <f>IFERROR(((+'Sim_Dm_MIP(IxI)'!CB51/'MIP(IxI)_TFEVP'!CB51)-1)*100,0)</f>
        <v>1.9984014443252818E-13</v>
      </c>
      <c r="CC51" s="246">
        <f>IFERROR(((+'Sim_Dm_MIP(IxI)'!CC51/'MIP(IxI)_TFEVP'!CC51)-1)*100,0)</f>
        <v>0</v>
      </c>
      <c r="CD51" s="247">
        <f>IFERROR(((+'Sim_Dm_MIP(IxI)'!CD51/'MIP(IxI)_TFEVP'!CD51)-1)*100,0)</f>
        <v>0</v>
      </c>
      <c r="CE51" s="247">
        <f>IFERROR(((+'Sim_Dm_MIP(IxI)'!CE51/'MIP(IxI)_TFEVP'!CE51)-1)*100,0)</f>
        <v>0</v>
      </c>
      <c r="CF51" s="247">
        <f>IFERROR(((+'Sim_Dm_MIP(IxI)'!CF51/'MIP(IxI)_TFEVP'!CF51)-1)*100,0)</f>
        <v>0</v>
      </c>
      <c r="CG51" s="247">
        <f>IFERROR(((+'Sim_Dm_MIP(IxI)'!CG51/'MIP(IxI)_TFEVP'!CG51)-1)*100,0)</f>
        <v>0</v>
      </c>
      <c r="CH51" s="248">
        <f>IFERROR(((+'Sim_Dm_MIP(IxI)'!CH51/'MIP(IxI)_TFEVP'!CH51)-1)*100,0)</f>
        <v>0</v>
      </c>
      <c r="CI51" s="279">
        <f>IFERROR(((+'Sim_Dm_MIP(IxI)'!CI51/'MIP(IxI)_TFEVP'!CI51)-1)*100,0)</f>
        <v>1.5543122344752192E-13</v>
      </c>
    </row>
    <row r="52" spans="1:87" ht="19.5" x14ac:dyDescent="0.25">
      <c r="A52" s="30"/>
      <c r="B52" s="42" t="s">
        <v>43</v>
      </c>
      <c r="C52" s="43" t="s">
        <v>154</v>
      </c>
      <c r="D52" s="246">
        <f>IFERROR(((+'Sim_Dm_MIP(IxI)'!D52/'MIP(IxI)_TFEVP'!D52)-1)*100,0)</f>
        <v>-2.2204460492503131E-14</v>
      </c>
      <c r="E52" s="247">
        <f>IFERROR(((+'Sim_Dm_MIP(IxI)'!E52/'MIP(IxI)_TFEVP'!E52)-1)*100,0)</f>
        <v>4.4408920985006262E-14</v>
      </c>
      <c r="F52" s="247">
        <f>IFERROR(((+'Sim_Dm_MIP(IxI)'!F52/'MIP(IxI)_TFEVP'!F52)-1)*100,0)</f>
        <v>3.5527136788005009E-13</v>
      </c>
      <c r="G52" s="247">
        <f>IFERROR(((+'Sim_Dm_MIP(IxI)'!G52/'MIP(IxI)_TFEVP'!G52)-1)*100,0)</f>
        <v>4.4408920985006262E-14</v>
      </c>
      <c r="H52" s="247">
        <f>IFERROR(((+'Sim_Dm_MIP(IxI)'!H52/'MIP(IxI)_TFEVP'!H52)-1)*100,0)</f>
        <v>-7.7715611723760958E-14</v>
      </c>
      <c r="I52" s="247">
        <f>IFERROR(((+'Sim_Dm_MIP(IxI)'!I52/'MIP(IxI)_TFEVP'!I52)-1)*100,0)</f>
        <v>-3.4416913763379853E-13</v>
      </c>
      <c r="J52" s="247">
        <f>IFERROR(((+'Sim_Dm_MIP(IxI)'!J52/'MIP(IxI)_TFEVP'!J52)-1)*100,0)</f>
        <v>2.2204460492503131E-14</v>
      </c>
      <c r="K52" s="247">
        <f>IFERROR(((+'Sim_Dm_MIP(IxI)'!K52/'MIP(IxI)_TFEVP'!K52)-1)*100,0)</f>
        <v>-5.9952043329758453E-13</v>
      </c>
      <c r="L52" s="247">
        <f>IFERROR(((+'Sim_Dm_MIP(IxI)'!L52/'MIP(IxI)_TFEVP'!L52)-1)*100,0)</f>
        <v>3.1086244689504383E-13</v>
      </c>
      <c r="M52" s="247">
        <f>IFERROR(((+'Sim_Dm_MIP(IxI)'!M52/'MIP(IxI)_TFEVP'!M52)-1)*100,0)</f>
        <v>8.8817841970012523E-14</v>
      </c>
      <c r="N52" s="247">
        <f>IFERROR(((+'Sim_Dm_MIP(IxI)'!N52/'MIP(IxI)_TFEVP'!N52)-1)*100,0)</f>
        <v>6.6613381477509392E-14</v>
      </c>
      <c r="O52" s="247">
        <f>IFERROR(((+'Sim_Dm_MIP(IxI)'!O52/'MIP(IxI)_TFEVP'!O52)-1)*100,0)</f>
        <v>-1.8873791418627661E-13</v>
      </c>
      <c r="P52" s="247">
        <f>IFERROR(((+'Sim_Dm_MIP(IxI)'!P52/'MIP(IxI)_TFEVP'!P52)-1)*100,0)</f>
        <v>-4.3298697960381105E-13</v>
      </c>
      <c r="Q52" s="247">
        <f>IFERROR(((+'Sim_Dm_MIP(IxI)'!Q52/'MIP(IxI)_TFEVP'!Q52)-1)*100,0)</f>
        <v>2.2204460492503131E-14</v>
      </c>
      <c r="R52" s="247">
        <f>IFERROR(((+'Sim_Dm_MIP(IxI)'!R52/'MIP(IxI)_TFEVP'!R52)-1)*100,0)</f>
        <v>2.2204460492503131E-14</v>
      </c>
      <c r="S52" s="247">
        <f>IFERROR(((+'Sim_Dm_MIP(IxI)'!S52/'MIP(IxI)_TFEVP'!S52)-1)*100,0)</f>
        <v>3.1086244689504383E-13</v>
      </c>
      <c r="T52" s="247">
        <f>IFERROR(((+'Sim_Dm_MIP(IxI)'!T52/'MIP(IxI)_TFEVP'!T52)-1)*100,0)</f>
        <v>1.5543122344752192E-13</v>
      </c>
      <c r="U52" s="247">
        <f>IFERROR(((+'Sim_Dm_MIP(IxI)'!U52/'MIP(IxI)_TFEVP'!U52)-1)*100,0)</f>
        <v>4.4408920985006262E-14</v>
      </c>
      <c r="V52" s="247">
        <f>IFERROR(((+'Sim_Dm_MIP(IxI)'!V52/'MIP(IxI)_TFEVP'!V52)-1)*100,0)</f>
        <v>-2.6645352591003757E-13</v>
      </c>
      <c r="W52" s="247">
        <f>IFERROR(((+'Sim_Dm_MIP(IxI)'!W52/'MIP(IxI)_TFEVP'!W52)-1)*100,0)</f>
        <v>8.8817841970012523E-14</v>
      </c>
      <c r="X52" s="247">
        <f>IFERROR(((+'Sim_Dm_MIP(IxI)'!X52/'MIP(IxI)_TFEVP'!X52)-1)*100,0)</f>
        <v>-4.4408920985006262E-14</v>
      </c>
      <c r="Y52" s="247">
        <f>IFERROR(((+'Sim_Dm_MIP(IxI)'!Y52/'MIP(IxI)_TFEVP'!Y52)-1)*100,0)</f>
        <v>1.3322676295501878E-13</v>
      </c>
      <c r="Z52" s="247">
        <f>IFERROR(((+'Sim_Dm_MIP(IxI)'!Z52/'MIP(IxI)_TFEVP'!Z52)-1)*100,0)</f>
        <v>-8.8817841970012523E-14</v>
      </c>
      <c r="AA52" s="247">
        <f>IFERROR(((+'Sim_Dm_MIP(IxI)'!AA52/'MIP(IxI)_TFEVP'!AA52)-1)*100,0)</f>
        <v>6.6613381477509392E-14</v>
      </c>
      <c r="AB52" s="247">
        <f>IFERROR(((+'Sim_Dm_MIP(IxI)'!AB52/'MIP(IxI)_TFEVP'!AB52)-1)*100,0)</f>
        <v>2.2204460492503131E-13</v>
      </c>
      <c r="AC52" s="247">
        <f>IFERROR(((+'Sim_Dm_MIP(IxI)'!AC52/'MIP(IxI)_TFEVP'!AC52)-1)*100,0)</f>
        <v>-5.773159728050814E-13</v>
      </c>
      <c r="AD52" s="247">
        <f>IFERROR(((+'Sim_Dm_MIP(IxI)'!AD52/'MIP(IxI)_TFEVP'!AD52)-1)*100,0)</f>
        <v>-1.3322676295501878E-13</v>
      </c>
      <c r="AE52" s="247">
        <f>IFERROR(((+'Sim_Dm_MIP(IxI)'!AE52/'MIP(IxI)_TFEVP'!AE52)-1)*100,0)</f>
        <v>-1.5543122344752192E-13</v>
      </c>
      <c r="AF52" s="247">
        <f>IFERROR(((+'Sim_Dm_MIP(IxI)'!AF52/'MIP(IxI)_TFEVP'!AF52)-1)*100,0)</f>
        <v>2.2204460492503131E-13</v>
      </c>
      <c r="AG52" s="247">
        <f>IFERROR(((+'Sim_Dm_MIP(IxI)'!AG52/'MIP(IxI)_TFEVP'!AG52)-1)*100,0)</f>
        <v>6.6613381477509392E-14</v>
      </c>
      <c r="AH52" s="247">
        <f>IFERROR(((+'Sim_Dm_MIP(IxI)'!AH52/'MIP(IxI)_TFEVP'!AH52)-1)*100,0)</f>
        <v>3.9968028886505635E-13</v>
      </c>
      <c r="AI52" s="247">
        <f>IFERROR(((+'Sim_Dm_MIP(IxI)'!AI52/'MIP(IxI)_TFEVP'!AI52)-1)*100,0)</f>
        <v>3.7747582837255322E-13</v>
      </c>
      <c r="AJ52" s="247">
        <f>IFERROR(((+'Sim_Dm_MIP(IxI)'!AJ52/'MIP(IxI)_TFEVP'!AJ52)-1)*100,0)</f>
        <v>0</v>
      </c>
      <c r="AK52" s="247">
        <f>IFERROR(((+'Sim_Dm_MIP(IxI)'!AK52/'MIP(IxI)_TFEVP'!AK52)-1)*100,0)</f>
        <v>-2.4424906541753444E-13</v>
      </c>
      <c r="AL52" s="247">
        <f>IFERROR(((+'Sim_Dm_MIP(IxI)'!AL52/'MIP(IxI)_TFEVP'!AL52)-1)*100,0)</f>
        <v>2.2204460492503131E-14</v>
      </c>
      <c r="AM52" s="247">
        <f>IFERROR(((+'Sim_Dm_MIP(IxI)'!AM52/'MIP(IxI)_TFEVP'!AM52)-1)*100,0)</f>
        <v>2.6645352591003757E-13</v>
      </c>
      <c r="AN52" s="247">
        <f>IFERROR(((+'Sim_Dm_MIP(IxI)'!AN52/'MIP(IxI)_TFEVP'!AN52)-1)*100,0)</f>
        <v>-3.3306690738754696E-14</v>
      </c>
      <c r="AO52" s="247">
        <f>IFERROR(((+'Sim_Dm_MIP(IxI)'!AO52/'MIP(IxI)_TFEVP'!AO52)-1)*100,0)</f>
        <v>-3.219646771412954E-13</v>
      </c>
      <c r="AP52" s="247">
        <f>IFERROR(((+'Sim_Dm_MIP(IxI)'!AP52/'MIP(IxI)_TFEVP'!AP52)-1)*100,0)</f>
        <v>-1.1102230246251565E-14</v>
      </c>
      <c r="AQ52" s="247">
        <f>IFERROR(((+'Sim_Dm_MIP(IxI)'!AQ52/'MIP(IxI)_TFEVP'!AQ52)-1)*100,0)</f>
        <v>-3.219646771412954E-13</v>
      </c>
      <c r="AR52" s="247">
        <f>IFERROR(((+'Sim_Dm_MIP(IxI)'!AR52/'MIP(IxI)_TFEVP'!AR52)-1)*100,0)</f>
        <v>-2.3314683517128287E-13</v>
      </c>
      <c r="AS52" s="247">
        <f>IFERROR(((+'Sim_Dm_MIP(IxI)'!AS52/'MIP(IxI)_TFEVP'!AS52)-1)*100,0)</f>
        <v>1.9984014443252818E-13</v>
      </c>
      <c r="AT52" s="247">
        <f>IFERROR(((+'Sim_Dm_MIP(IxI)'!AT52/'MIP(IxI)_TFEVP'!AT52)-1)*100,0)</f>
        <v>-1.2212453270876722E-13</v>
      </c>
      <c r="AU52" s="247">
        <f>IFERROR(((+'Sim_Dm_MIP(IxI)'!AU52/'MIP(IxI)_TFEVP'!AU52)-1)*100,0)</f>
        <v>2.2204460492503131E-14</v>
      </c>
      <c r="AV52" s="247">
        <f>IFERROR(((+'Sim_Dm_MIP(IxI)'!AV52/'MIP(IxI)_TFEVP'!AV52)-1)*100,0)</f>
        <v>-4.2188474935755949E-13</v>
      </c>
      <c r="AW52" s="247">
        <f>IFERROR(((+'Sim_Dm_MIP(IxI)'!AW52/'MIP(IxI)_TFEVP'!AW52)-1)*100,0)</f>
        <v>1.3322676295501878E-13</v>
      </c>
      <c r="AX52" s="247">
        <f>IFERROR(((+'Sim_Dm_MIP(IxI)'!AX52/'MIP(IxI)_TFEVP'!AX52)-1)*100,0)</f>
        <v>-1.3322676295501878E-13</v>
      </c>
      <c r="AY52" s="247">
        <f>IFERROR(((+'Sim_Dm_MIP(IxI)'!AY52/'MIP(IxI)_TFEVP'!AY52)-1)*100,0)</f>
        <v>2.886579864025407E-13</v>
      </c>
      <c r="AZ52" s="247">
        <f>IFERROR(((+'Sim_Dm_MIP(IxI)'!AZ52/'MIP(IxI)_TFEVP'!AZ52)-1)*100,0)</f>
        <v>-2.4424906541753444E-13</v>
      </c>
      <c r="BA52" s="247">
        <f>IFERROR(((+'Sim_Dm_MIP(IxI)'!BA52/'MIP(IxI)_TFEVP'!BA52)-1)*100,0)</f>
        <v>1.5543122344752192E-13</v>
      </c>
      <c r="BB52" s="247">
        <f>IFERROR(((+'Sim_Dm_MIP(IxI)'!BB52/'MIP(IxI)_TFEVP'!BB52)-1)*100,0)</f>
        <v>-1.6653345369377348E-13</v>
      </c>
      <c r="BC52" s="247">
        <f>IFERROR(((+'Sim_Dm_MIP(IxI)'!BC52/'MIP(IxI)_TFEVP'!BC52)-1)*100,0)</f>
        <v>-3.3306690738754696E-14</v>
      </c>
      <c r="BD52" s="247">
        <f>IFERROR(((+'Sim_Dm_MIP(IxI)'!BD52/'MIP(IxI)_TFEVP'!BD52)-1)*100,0)</f>
        <v>-4.3298697960381105E-13</v>
      </c>
      <c r="BE52" s="247">
        <f>IFERROR(((+'Sim_Dm_MIP(IxI)'!BE52/'MIP(IxI)_TFEVP'!BE52)-1)*100,0)</f>
        <v>-2.3314683517128287E-13</v>
      </c>
      <c r="BF52" s="247">
        <f>IFERROR(((+'Sim_Dm_MIP(IxI)'!BF52/'MIP(IxI)_TFEVP'!BF52)-1)*100,0)</f>
        <v>2.886579864025407E-13</v>
      </c>
      <c r="BG52" s="247">
        <f>IFERROR(((+'Sim_Dm_MIP(IxI)'!BG52/'MIP(IxI)_TFEVP'!BG52)-1)*100,0)</f>
        <v>-4.4408920985006262E-14</v>
      </c>
      <c r="BH52" s="247">
        <f>IFERROR(((+'Sim_Dm_MIP(IxI)'!BH52/'MIP(IxI)_TFEVP'!BH52)-1)*100,0)</f>
        <v>-2.2204460492503131E-13</v>
      </c>
      <c r="BI52" s="247">
        <f>IFERROR(((+'Sim_Dm_MIP(IxI)'!BI52/'MIP(IxI)_TFEVP'!BI52)-1)*100,0)</f>
        <v>-2.55351295663786E-13</v>
      </c>
      <c r="BJ52" s="247">
        <f>IFERROR(((+'Sim_Dm_MIP(IxI)'!BJ52/'MIP(IxI)_TFEVP'!BJ52)-1)*100,0)</f>
        <v>-1.3322676295501878E-13</v>
      </c>
      <c r="BK52" s="247">
        <f>IFERROR(((+'Sim_Dm_MIP(IxI)'!BK52/'MIP(IxI)_TFEVP'!BK52)-1)*100,0)</f>
        <v>4.4408920985006262E-14</v>
      </c>
      <c r="BL52" s="247">
        <f>IFERROR(((+'Sim_Dm_MIP(IxI)'!BL52/'MIP(IxI)_TFEVP'!BL52)-1)*100,0)</f>
        <v>2.6645352591003757E-13</v>
      </c>
      <c r="BM52" s="247">
        <f>IFERROR(((+'Sim_Dm_MIP(IxI)'!BM52/'MIP(IxI)_TFEVP'!BM52)-1)*100,0)</f>
        <v>-2.2204460492503131E-14</v>
      </c>
      <c r="BN52" s="247">
        <f>IFERROR(((+'Sim_Dm_MIP(IxI)'!BN52/'MIP(IxI)_TFEVP'!BN52)-1)*100,0)</f>
        <v>-3.219646771412954E-13</v>
      </c>
      <c r="BO52" s="247">
        <f>IFERROR(((+'Sim_Dm_MIP(IxI)'!BO52/'MIP(IxI)_TFEVP'!BO52)-1)*100,0)</f>
        <v>-2.2204460492503131E-13</v>
      </c>
      <c r="BP52" s="247">
        <f>IFERROR(((+'Sim_Dm_MIP(IxI)'!BP52/'MIP(IxI)_TFEVP'!BP52)-1)*100,0)</f>
        <v>6.6613381477509392E-14</v>
      </c>
      <c r="BQ52" s="247">
        <f>IFERROR(((+'Sim_Dm_MIP(IxI)'!BQ52/'MIP(IxI)_TFEVP'!BQ52)-1)*100,0)</f>
        <v>-5.5511151231257827E-14</v>
      </c>
      <c r="BR52" s="247">
        <f>IFERROR(((+'Sim_Dm_MIP(IxI)'!BR52/'MIP(IxI)_TFEVP'!BR52)-1)*100,0)</f>
        <v>-2.4424906541753444E-13</v>
      </c>
      <c r="BS52" s="247">
        <f>IFERROR(((+'Sim_Dm_MIP(IxI)'!BS52/'MIP(IxI)_TFEVP'!BS52)-1)*100,0)</f>
        <v>3.1086244689504383E-13</v>
      </c>
      <c r="BT52" s="247">
        <f>IFERROR(((+'Sim_Dm_MIP(IxI)'!BT52/'MIP(IxI)_TFEVP'!BT52)-1)*100,0)</f>
        <v>-2.4424906541753444E-13</v>
      </c>
      <c r="BU52" s="247">
        <f>IFERROR(((+'Sim_Dm_MIP(IxI)'!BU52/'MIP(IxI)_TFEVP'!BU52)-1)*100,0)</f>
        <v>4.4408920985006262E-13</v>
      </c>
      <c r="BV52" s="247">
        <f>IFERROR(((+'Sim_Dm_MIP(IxI)'!BV52/'MIP(IxI)_TFEVP'!BV52)-1)*100,0)</f>
        <v>4.4408920985006262E-14</v>
      </c>
      <c r="BW52" s="247">
        <f>IFERROR(((+'Sim_Dm_MIP(IxI)'!BW52/'MIP(IxI)_TFEVP'!BW52)-1)*100,0)</f>
        <v>-1.3322676295501878E-13</v>
      </c>
      <c r="BX52" s="247">
        <f>IFERROR(((+'Sim_Dm_MIP(IxI)'!BX52/'MIP(IxI)_TFEVP'!BX52)-1)*100,0)</f>
        <v>3.5527136788005009E-13</v>
      </c>
      <c r="BY52" s="247">
        <f>IFERROR(((+'Sim_Dm_MIP(IxI)'!BY52/'MIP(IxI)_TFEVP'!BY52)-1)*100,0)</f>
        <v>2.4424906541753444E-13</v>
      </c>
      <c r="BZ52" s="247">
        <f>IFERROR(((+'Sim_Dm_MIP(IxI)'!BZ52/'MIP(IxI)_TFEVP'!BZ52)-1)*100,0)</f>
        <v>-3.5527136788005009E-13</v>
      </c>
      <c r="CA52" s="265">
        <f>IFERROR(((+'Sim_Dm_MIP(IxI)'!CA52/'MIP(IxI)_TFEVP'!CA52)-1)*100,0)</f>
        <v>0</v>
      </c>
      <c r="CB52" s="256">
        <f>IFERROR(((+'Sim_Dm_MIP(IxI)'!CB52/'MIP(IxI)_TFEVP'!CB52)-1)*100,0)</f>
        <v>2.2204460492503131E-14</v>
      </c>
      <c r="CC52" s="246">
        <f>IFERROR(((+'Sim_Dm_MIP(IxI)'!CC52/'MIP(IxI)_TFEVP'!CC52)-1)*100,0)</f>
        <v>0</v>
      </c>
      <c r="CD52" s="247">
        <f>IFERROR(((+'Sim_Dm_MIP(IxI)'!CD52/'MIP(IxI)_TFEVP'!CD52)-1)*100,0)</f>
        <v>0</v>
      </c>
      <c r="CE52" s="247">
        <f>IFERROR(((+'Sim_Dm_MIP(IxI)'!CE52/'MIP(IxI)_TFEVP'!CE52)-1)*100,0)</f>
        <v>0</v>
      </c>
      <c r="CF52" s="247">
        <f>IFERROR(((+'Sim_Dm_MIP(IxI)'!CF52/'MIP(IxI)_TFEVP'!CF52)-1)*100,0)</f>
        <v>0</v>
      </c>
      <c r="CG52" s="247">
        <f>IFERROR(((+'Sim_Dm_MIP(IxI)'!CG52/'MIP(IxI)_TFEVP'!CG52)-1)*100,0)</f>
        <v>0</v>
      </c>
      <c r="CH52" s="248">
        <f>IFERROR(((+'Sim_Dm_MIP(IxI)'!CH52/'MIP(IxI)_TFEVP'!CH52)-1)*100,0)</f>
        <v>0</v>
      </c>
      <c r="CI52" s="279">
        <f>IFERROR(((+'Sim_Dm_MIP(IxI)'!CI52/'MIP(IxI)_TFEVP'!CI52)-1)*100,0)</f>
        <v>-6.6613381477509392E-14</v>
      </c>
    </row>
    <row r="53" spans="1:87" ht="19.5" x14ac:dyDescent="0.25">
      <c r="A53" s="30"/>
      <c r="B53" s="42" t="s">
        <v>44</v>
      </c>
      <c r="C53" s="43" t="s">
        <v>155</v>
      </c>
      <c r="D53" s="246">
        <f>IFERROR(((+'Sim_Dm_MIP(IxI)'!D53/'MIP(IxI)_TFEVP'!D53)-1)*100,0)</f>
        <v>-4.1078251911130792E-13</v>
      </c>
      <c r="E53" s="247">
        <f>IFERROR(((+'Sim_Dm_MIP(IxI)'!E53/'MIP(IxI)_TFEVP'!E53)-1)*100,0)</f>
        <v>4.4408920985006262E-13</v>
      </c>
      <c r="F53" s="247">
        <f>IFERROR(((+'Sim_Dm_MIP(IxI)'!F53/'MIP(IxI)_TFEVP'!F53)-1)*100,0)</f>
        <v>2.2204460492503131E-14</v>
      </c>
      <c r="G53" s="247">
        <f>IFERROR(((+'Sim_Dm_MIP(IxI)'!G53/'MIP(IxI)_TFEVP'!G53)-1)*100,0)</f>
        <v>-3.4416913763379853E-13</v>
      </c>
      <c r="H53" s="247">
        <f>IFERROR(((+'Sim_Dm_MIP(IxI)'!H53/'MIP(IxI)_TFEVP'!H53)-1)*100,0)</f>
        <v>8.8817841970012523E-14</v>
      </c>
      <c r="I53" s="247">
        <f>IFERROR(((+'Sim_Dm_MIP(IxI)'!I53/'MIP(IxI)_TFEVP'!I53)-1)*100,0)</f>
        <v>-2.886579864025407E-13</v>
      </c>
      <c r="J53" s="247">
        <f>IFERROR(((+'Sim_Dm_MIP(IxI)'!J53/'MIP(IxI)_TFEVP'!J53)-1)*100,0)</f>
        <v>2.6645352591003757E-13</v>
      </c>
      <c r="K53" s="247">
        <f>IFERROR(((+'Sim_Dm_MIP(IxI)'!K53/'MIP(IxI)_TFEVP'!K53)-1)*100,0)</f>
        <v>-9.9920072216264089E-14</v>
      </c>
      <c r="L53" s="247">
        <f>IFERROR(((+'Sim_Dm_MIP(IxI)'!L53/'MIP(IxI)_TFEVP'!L53)-1)*100,0)</f>
        <v>-4.4408920985006262E-14</v>
      </c>
      <c r="M53" s="247">
        <f>IFERROR(((+'Sim_Dm_MIP(IxI)'!M53/'MIP(IxI)_TFEVP'!M53)-1)*100,0)</f>
        <v>2.2204460492503131E-14</v>
      </c>
      <c r="N53" s="247">
        <f>IFERROR(((+'Sim_Dm_MIP(IxI)'!N53/'MIP(IxI)_TFEVP'!N53)-1)*100,0)</f>
        <v>1.1102230246251565E-13</v>
      </c>
      <c r="O53" s="247">
        <f>IFERROR(((+'Sim_Dm_MIP(IxI)'!O53/'MIP(IxI)_TFEVP'!O53)-1)*100,0)</f>
        <v>-2.2204460492503131E-14</v>
      </c>
      <c r="P53" s="247">
        <f>IFERROR(((+'Sim_Dm_MIP(IxI)'!P53/'MIP(IxI)_TFEVP'!P53)-1)*100,0)</f>
        <v>-1.2212453270876722E-13</v>
      </c>
      <c r="Q53" s="247">
        <f>IFERROR(((+'Sim_Dm_MIP(IxI)'!Q53/'MIP(IxI)_TFEVP'!Q53)-1)*100,0)</f>
        <v>-1.5543122344752192E-13</v>
      </c>
      <c r="R53" s="247">
        <f>IFERROR(((+'Sim_Dm_MIP(IxI)'!R53/'MIP(IxI)_TFEVP'!R53)-1)*100,0)</f>
        <v>-1.1102230246251565E-14</v>
      </c>
      <c r="S53" s="247">
        <f>IFERROR(((+'Sim_Dm_MIP(IxI)'!S53/'MIP(IxI)_TFEVP'!S53)-1)*100,0)</f>
        <v>1.9984014443252818E-13</v>
      </c>
      <c r="T53" s="247">
        <f>IFERROR(((+'Sim_Dm_MIP(IxI)'!T53/'MIP(IxI)_TFEVP'!T53)-1)*100,0)</f>
        <v>-6.6613381477509392E-14</v>
      </c>
      <c r="U53" s="247">
        <f>IFERROR(((+'Sim_Dm_MIP(IxI)'!U53/'MIP(IxI)_TFEVP'!U53)-1)*100,0)</f>
        <v>1.1102230246251565E-13</v>
      </c>
      <c r="V53" s="247">
        <f>IFERROR(((+'Sim_Dm_MIP(IxI)'!V53/'MIP(IxI)_TFEVP'!V53)-1)*100,0)</f>
        <v>-4.2188474935755949E-13</v>
      </c>
      <c r="W53" s="247">
        <f>IFERROR(((+'Sim_Dm_MIP(IxI)'!W53/'MIP(IxI)_TFEVP'!W53)-1)*100,0)</f>
        <v>3.3306690738754696E-13</v>
      </c>
      <c r="X53" s="247">
        <f>IFERROR(((+'Sim_Dm_MIP(IxI)'!X53/'MIP(IxI)_TFEVP'!X53)-1)*100,0)</f>
        <v>-3.1086244689504383E-13</v>
      </c>
      <c r="Y53" s="247">
        <f>IFERROR(((+'Sim_Dm_MIP(IxI)'!Y53/'MIP(IxI)_TFEVP'!Y53)-1)*100,0)</f>
        <v>4.4408920985006262E-14</v>
      </c>
      <c r="Z53" s="247">
        <f>IFERROR(((+'Sim_Dm_MIP(IxI)'!Z53/'MIP(IxI)_TFEVP'!Z53)-1)*100,0)</f>
        <v>8.8817841970012523E-14</v>
      </c>
      <c r="AA53" s="247">
        <f>IFERROR(((+'Sim_Dm_MIP(IxI)'!AA53/'MIP(IxI)_TFEVP'!AA53)-1)*100,0)</f>
        <v>2.4424906541753444E-13</v>
      </c>
      <c r="AB53" s="247">
        <f>IFERROR(((+'Sim_Dm_MIP(IxI)'!AB53/'MIP(IxI)_TFEVP'!AB53)-1)*100,0)</f>
        <v>1.7763568394002505E-13</v>
      </c>
      <c r="AC53" s="247">
        <f>IFERROR(((+'Sim_Dm_MIP(IxI)'!AC53/'MIP(IxI)_TFEVP'!AC53)-1)*100,0)</f>
        <v>-4.4408920985006262E-13</v>
      </c>
      <c r="AD53" s="247">
        <f>IFERROR(((+'Sim_Dm_MIP(IxI)'!AD53/'MIP(IxI)_TFEVP'!AD53)-1)*100,0)</f>
        <v>1.5543122344752192E-13</v>
      </c>
      <c r="AE53" s="247">
        <f>IFERROR(((+'Sim_Dm_MIP(IxI)'!AE53/'MIP(IxI)_TFEVP'!AE53)-1)*100,0)</f>
        <v>-4.4408920985006262E-14</v>
      </c>
      <c r="AF53" s="247">
        <f>IFERROR(((+'Sim_Dm_MIP(IxI)'!AF53/'MIP(IxI)_TFEVP'!AF53)-1)*100,0)</f>
        <v>3.1086244689504383E-13</v>
      </c>
      <c r="AG53" s="247">
        <f>IFERROR(((+'Sim_Dm_MIP(IxI)'!AG53/'MIP(IxI)_TFEVP'!AG53)-1)*100,0)</f>
        <v>-6.6613381477509392E-14</v>
      </c>
      <c r="AH53" s="247">
        <f>IFERROR(((+'Sim_Dm_MIP(IxI)'!AH53/'MIP(IxI)_TFEVP'!AH53)-1)*100,0)</f>
        <v>2.6645352591003757E-13</v>
      </c>
      <c r="AI53" s="247">
        <f>IFERROR(((+'Sim_Dm_MIP(IxI)'!AI53/'MIP(IxI)_TFEVP'!AI53)-1)*100,0)</f>
        <v>5.1070259132757201E-13</v>
      </c>
      <c r="AJ53" s="247">
        <f>IFERROR(((+'Sim_Dm_MIP(IxI)'!AJ53/'MIP(IxI)_TFEVP'!AJ53)-1)*100,0)</f>
        <v>0</v>
      </c>
      <c r="AK53" s="247">
        <f>IFERROR(((+'Sim_Dm_MIP(IxI)'!AK53/'MIP(IxI)_TFEVP'!AK53)-1)*100,0)</f>
        <v>-1.6653345369377348E-13</v>
      </c>
      <c r="AL53" s="247">
        <f>IFERROR(((+'Sim_Dm_MIP(IxI)'!AL53/'MIP(IxI)_TFEVP'!AL53)-1)*100,0)</f>
        <v>2.6645352591003757E-13</v>
      </c>
      <c r="AM53" s="247">
        <f>IFERROR(((+'Sim_Dm_MIP(IxI)'!AM53/'MIP(IxI)_TFEVP'!AM53)-1)*100,0)</f>
        <v>2.6645352591003757E-13</v>
      </c>
      <c r="AN53" s="247">
        <f>IFERROR(((+'Sim_Dm_MIP(IxI)'!AN53/'MIP(IxI)_TFEVP'!AN53)-1)*100,0)</f>
        <v>1.5543122344752192E-13</v>
      </c>
      <c r="AO53" s="247">
        <f>IFERROR(((+'Sim_Dm_MIP(IxI)'!AO53/'MIP(IxI)_TFEVP'!AO53)-1)*100,0)</f>
        <v>-3.1086244689504383E-13</v>
      </c>
      <c r="AP53" s="247">
        <f>IFERROR(((+'Sim_Dm_MIP(IxI)'!AP53/'MIP(IxI)_TFEVP'!AP53)-1)*100,0)</f>
        <v>-6.6613381477509392E-14</v>
      </c>
      <c r="AQ53" s="247">
        <f>IFERROR(((+'Sim_Dm_MIP(IxI)'!AQ53/'MIP(IxI)_TFEVP'!AQ53)-1)*100,0)</f>
        <v>-2.7755575615628914E-13</v>
      </c>
      <c r="AR53" s="247">
        <f>IFERROR(((+'Sim_Dm_MIP(IxI)'!AR53/'MIP(IxI)_TFEVP'!AR53)-1)*100,0)</f>
        <v>-1.6653345369377348E-13</v>
      </c>
      <c r="AS53" s="247">
        <f>IFERROR(((+'Sim_Dm_MIP(IxI)'!AS53/'MIP(IxI)_TFEVP'!AS53)-1)*100,0)</f>
        <v>8.8817841970012523E-14</v>
      </c>
      <c r="AT53" s="247">
        <f>IFERROR(((+'Sim_Dm_MIP(IxI)'!AT53/'MIP(IxI)_TFEVP'!AT53)-1)*100,0)</f>
        <v>-1.1102230246251565E-14</v>
      </c>
      <c r="AU53" s="247">
        <f>IFERROR(((+'Sim_Dm_MIP(IxI)'!AU53/'MIP(IxI)_TFEVP'!AU53)-1)*100,0)</f>
        <v>-1.9984014443252818E-13</v>
      </c>
      <c r="AV53" s="247">
        <f>IFERROR(((+'Sim_Dm_MIP(IxI)'!AV53/'MIP(IxI)_TFEVP'!AV53)-1)*100,0)</f>
        <v>-1.2212453270876722E-13</v>
      </c>
      <c r="AW53" s="247">
        <f>IFERROR(((+'Sim_Dm_MIP(IxI)'!AW53/'MIP(IxI)_TFEVP'!AW53)-1)*100,0)</f>
        <v>0</v>
      </c>
      <c r="AX53" s="247">
        <f>IFERROR(((+'Sim_Dm_MIP(IxI)'!AX53/'MIP(IxI)_TFEVP'!AX53)-1)*100,0)</f>
        <v>4.4408920985006262E-14</v>
      </c>
      <c r="AY53" s="247">
        <f>IFERROR(((+'Sim_Dm_MIP(IxI)'!AY53/'MIP(IxI)_TFEVP'!AY53)-1)*100,0)</f>
        <v>8.8817841970012523E-14</v>
      </c>
      <c r="AZ53" s="247">
        <f>IFERROR(((+'Sim_Dm_MIP(IxI)'!AZ53/'MIP(IxI)_TFEVP'!AZ53)-1)*100,0)</f>
        <v>-1.7763568394002505E-13</v>
      </c>
      <c r="BA53" s="247">
        <f>IFERROR(((+'Sim_Dm_MIP(IxI)'!BA53/'MIP(IxI)_TFEVP'!BA53)-1)*100,0)</f>
        <v>-3.1086244689504383E-13</v>
      </c>
      <c r="BB53" s="247">
        <f>IFERROR(((+'Sim_Dm_MIP(IxI)'!BB53/'MIP(IxI)_TFEVP'!BB53)-1)*100,0)</f>
        <v>-5.5511151231257827E-13</v>
      </c>
      <c r="BC53" s="247">
        <f>IFERROR(((+'Sim_Dm_MIP(IxI)'!BC53/'MIP(IxI)_TFEVP'!BC53)-1)*100,0)</f>
        <v>-2.2204460492503131E-14</v>
      </c>
      <c r="BD53" s="247">
        <f>IFERROR(((+'Sim_Dm_MIP(IxI)'!BD53/'MIP(IxI)_TFEVP'!BD53)-1)*100,0)</f>
        <v>-4.2188474935755949E-13</v>
      </c>
      <c r="BE53" s="247">
        <f>IFERROR(((+'Sim_Dm_MIP(IxI)'!BE53/'MIP(IxI)_TFEVP'!BE53)-1)*100,0)</f>
        <v>-8.8817841970012523E-14</v>
      </c>
      <c r="BF53" s="247">
        <f>IFERROR(((+'Sim_Dm_MIP(IxI)'!BF53/'MIP(IxI)_TFEVP'!BF53)-1)*100,0)</f>
        <v>6.2172489379008766E-13</v>
      </c>
      <c r="BG53" s="247">
        <f>IFERROR(((+'Sim_Dm_MIP(IxI)'!BG53/'MIP(IxI)_TFEVP'!BG53)-1)*100,0)</f>
        <v>2.886579864025407E-13</v>
      </c>
      <c r="BH53" s="247">
        <f>IFERROR(((+'Sim_Dm_MIP(IxI)'!BH53/'MIP(IxI)_TFEVP'!BH53)-1)*100,0)</f>
        <v>-2.6645352591003757E-13</v>
      </c>
      <c r="BI53" s="247">
        <f>IFERROR(((+'Sim_Dm_MIP(IxI)'!BI53/'MIP(IxI)_TFEVP'!BI53)-1)*100,0)</f>
        <v>-1.1102230246251565E-13</v>
      </c>
      <c r="BJ53" s="247">
        <f>IFERROR(((+'Sim_Dm_MIP(IxI)'!BJ53/'MIP(IxI)_TFEVP'!BJ53)-1)*100,0)</f>
        <v>-4.4408920985006262E-14</v>
      </c>
      <c r="BK53" s="247">
        <f>IFERROR(((+'Sim_Dm_MIP(IxI)'!BK53/'MIP(IxI)_TFEVP'!BK53)-1)*100,0)</f>
        <v>-1.6653345369377348E-13</v>
      </c>
      <c r="BL53" s="247">
        <f>IFERROR(((+'Sim_Dm_MIP(IxI)'!BL53/'MIP(IxI)_TFEVP'!BL53)-1)*100,0)</f>
        <v>2.6645352591003757E-13</v>
      </c>
      <c r="BM53" s="247">
        <f>IFERROR(((+'Sim_Dm_MIP(IxI)'!BM53/'MIP(IxI)_TFEVP'!BM53)-1)*100,0)</f>
        <v>1.7763568394002505E-13</v>
      </c>
      <c r="BN53" s="247">
        <f>IFERROR(((+'Sim_Dm_MIP(IxI)'!BN53/'MIP(IxI)_TFEVP'!BN53)-1)*100,0)</f>
        <v>-8.8817841970012523E-14</v>
      </c>
      <c r="BO53" s="247">
        <f>IFERROR(((+'Sim_Dm_MIP(IxI)'!BO53/'MIP(IxI)_TFEVP'!BO53)-1)*100,0)</f>
        <v>-2.7755575615628914E-13</v>
      </c>
      <c r="BP53" s="247">
        <f>IFERROR(((+'Sim_Dm_MIP(IxI)'!BP53/'MIP(IxI)_TFEVP'!BP53)-1)*100,0)</f>
        <v>-4.4408920985006262E-14</v>
      </c>
      <c r="BQ53" s="247">
        <f>IFERROR(((+'Sim_Dm_MIP(IxI)'!BQ53/'MIP(IxI)_TFEVP'!BQ53)-1)*100,0)</f>
        <v>-4.4408920985006262E-14</v>
      </c>
      <c r="BR53" s="247">
        <f>IFERROR(((+'Sim_Dm_MIP(IxI)'!BR53/'MIP(IxI)_TFEVP'!BR53)-1)*100,0)</f>
        <v>-3.6637359812630166E-13</v>
      </c>
      <c r="BS53" s="247">
        <f>IFERROR(((+'Sim_Dm_MIP(IxI)'!BS53/'MIP(IxI)_TFEVP'!BS53)-1)*100,0)</f>
        <v>8.8817841970012523E-14</v>
      </c>
      <c r="BT53" s="247">
        <f>IFERROR(((+'Sim_Dm_MIP(IxI)'!BT53/'MIP(IxI)_TFEVP'!BT53)-1)*100,0)</f>
        <v>-7.7715611723760958E-14</v>
      </c>
      <c r="BU53" s="247">
        <f>IFERROR(((+'Sim_Dm_MIP(IxI)'!BU53/'MIP(IxI)_TFEVP'!BU53)-1)*100,0)</f>
        <v>5.9952043329758453E-13</v>
      </c>
      <c r="BV53" s="247">
        <f>IFERROR(((+'Sim_Dm_MIP(IxI)'!BV53/'MIP(IxI)_TFEVP'!BV53)-1)*100,0)</f>
        <v>1.9984014443252818E-13</v>
      </c>
      <c r="BW53" s="247">
        <f>IFERROR(((+'Sim_Dm_MIP(IxI)'!BW53/'MIP(IxI)_TFEVP'!BW53)-1)*100,0)</f>
        <v>-1.1102230246251565E-13</v>
      </c>
      <c r="BX53" s="247">
        <f>IFERROR(((+'Sim_Dm_MIP(IxI)'!BX53/'MIP(IxI)_TFEVP'!BX53)-1)*100,0)</f>
        <v>3.3306690738754696E-13</v>
      </c>
      <c r="BY53" s="247">
        <f>IFERROR(((+'Sim_Dm_MIP(IxI)'!BY53/'MIP(IxI)_TFEVP'!BY53)-1)*100,0)</f>
        <v>-1.3322676295501878E-13</v>
      </c>
      <c r="BZ53" s="247">
        <f>IFERROR(((+'Sim_Dm_MIP(IxI)'!BZ53/'MIP(IxI)_TFEVP'!BZ53)-1)*100,0)</f>
        <v>-1.5543122344752192E-13</v>
      </c>
      <c r="CA53" s="265">
        <f>IFERROR(((+'Sim_Dm_MIP(IxI)'!CA53/'MIP(IxI)_TFEVP'!CA53)-1)*100,0)</f>
        <v>0</v>
      </c>
      <c r="CB53" s="256">
        <f>IFERROR(((+'Sim_Dm_MIP(IxI)'!CB53/'MIP(IxI)_TFEVP'!CB53)-1)*100,0)</f>
        <v>-2.2204460492503131E-14</v>
      </c>
      <c r="CC53" s="246">
        <f>IFERROR(((+'Sim_Dm_MIP(IxI)'!CC53/'MIP(IxI)_TFEVP'!CC53)-1)*100,0)</f>
        <v>0</v>
      </c>
      <c r="CD53" s="247">
        <f>IFERROR(((+'Sim_Dm_MIP(IxI)'!CD53/'MIP(IxI)_TFEVP'!CD53)-1)*100,0)</f>
        <v>0</v>
      </c>
      <c r="CE53" s="247">
        <f>IFERROR(((+'Sim_Dm_MIP(IxI)'!CE53/'MIP(IxI)_TFEVP'!CE53)-1)*100,0)</f>
        <v>0</v>
      </c>
      <c r="CF53" s="247">
        <f>IFERROR(((+'Sim_Dm_MIP(IxI)'!CF53/'MIP(IxI)_TFEVP'!CF53)-1)*100,0)</f>
        <v>0</v>
      </c>
      <c r="CG53" s="247">
        <f>IFERROR(((+'Sim_Dm_MIP(IxI)'!CG53/'MIP(IxI)_TFEVP'!CG53)-1)*100,0)</f>
        <v>0</v>
      </c>
      <c r="CH53" s="248">
        <f>IFERROR(((+'Sim_Dm_MIP(IxI)'!CH53/'MIP(IxI)_TFEVP'!CH53)-1)*100,0)</f>
        <v>0</v>
      </c>
      <c r="CI53" s="279">
        <f>IFERROR(((+'Sim_Dm_MIP(IxI)'!CI53/'MIP(IxI)_TFEVP'!CI53)-1)*100,0)</f>
        <v>0</v>
      </c>
    </row>
    <row r="54" spans="1:87" ht="19.5" x14ac:dyDescent="0.25">
      <c r="A54" s="30"/>
      <c r="B54" s="42" t="s">
        <v>45</v>
      </c>
      <c r="C54" s="43" t="s">
        <v>156</v>
      </c>
      <c r="D54" s="246">
        <f>IFERROR(((+'Sim_Dm_MIP(IxI)'!D54/'MIP(IxI)_TFEVP'!D54)-1)*100,0)</f>
        <v>1.9984014443252818E-13</v>
      </c>
      <c r="E54" s="247">
        <f>IFERROR(((+'Sim_Dm_MIP(IxI)'!E54/'MIP(IxI)_TFEVP'!E54)-1)*100,0)</f>
        <v>0</v>
      </c>
      <c r="F54" s="247">
        <f>IFERROR(((+'Sim_Dm_MIP(IxI)'!F54/'MIP(IxI)_TFEVP'!F54)-1)*100,0)</f>
        <v>1.9984014443252818E-13</v>
      </c>
      <c r="G54" s="247">
        <f>IFERROR(((+'Sim_Dm_MIP(IxI)'!G54/'MIP(IxI)_TFEVP'!G54)-1)*100,0)</f>
        <v>-3.9968028886505635E-13</v>
      </c>
      <c r="H54" s="247">
        <f>IFERROR(((+'Sim_Dm_MIP(IxI)'!H54/'MIP(IxI)_TFEVP'!H54)-1)*100,0)</f>
        <v>3.9968028886505635E-13</v>
      </c>
      <c r="I54" s="247">
        <f>IFERROR(((+'Sim_Dm_MIP(IxI)'!I54/'MIP(IxI)_TFEVP'!I54)-1)*100,0)</f>
        <v>-4.5519144009631418E-13</v>
      </c>
      <c r="J54" s="247">
        <f>IFERROR(((+'Sim_Dm_MIP(IxI)'!J54/'MIP(IxI)_TFEVP'!J54)-1)*100,0)</f>
        <v>4.4408920985006262E-14</v>
      </c>
      <c r="K54" s="247">
        <f>IFERROR(((+'Sim_Dm_MIP(IxI)'!K54/'MIP(IxI)_TFEVP'!K54)-1)*100,0)</f>
        <v>-2.6645352591003757E-13</v>
      </c>
      <c r="L54" s="247">
        <f>IFERROR(((+'Sim_Dm_MIP(IxI)'!L54/'MIP(IxI)_TFEVP'!L54)-1)*100,0)</f>
        <v>-9.9920072216264089E-14</v>
      </c>
      <c r="M54" s="247">
        <f>IFERROR(((+'Sim_Dm_MIP(IxI)'!M54/'MIP(IxI)_TFEVP'!M54)-1)*100,0)</f>
        <v>1.7763568394002505E-13</v>
      </c>
      <c r="N54" s="247">
        <f>IFERROR(((+'Sim_Dm_MIP(IxI)'!N54/'MIP(IxI)_TFEVP'!N54)-1)*100,0)</f>
        <v>1.9984014443252818E-13</v>
      </c>
      <c r="O54" s="247">
        <f>IFERROR(((+'Sim_Dm_MIP(IxI)'!O54/'MIP(IxI)_TFEVP'!O54)-1)*100,0)</f>
        <v>2.2204460492503131E-14</v>
      </c>
      <c r="P54" s="247">
        <f>IFERROR(((+'Sim_Dm_MIP(IxI)'!P54/'MIP(IxI)_TFEVP'!P54)-1)*100,0)</f>
        <v>-1.4432899320127035E-13</v>
      </c>
      <c r="Q54" s="247">
        <f>IFERROR(((+'Sim_Dm_MIP(IxI)'!Q54/'MIP(IxI)_TFEVP'!Q54)-1)*100,0)</f>
        <v>1.9984014443252818E-13</v>
      </c>
      <c r="R54" s="247">
        <f>IFERROR(((+'Sim_Dm_MIP(IxI)'!R54/'MIP(IxI)_TFEVP'!R54)-1)*100,0)</f>
        <v>7.9936057773011271E-13</v>
      </c>
      <c r="S54" s="247">
        <f>IFERROR(((+'Sim_Dm_MIP(IxI)'!S54/'MIP(IxI)_TFEVP'!S54)-1)*100,0)</f>
        <v>2.2204460492503131E-13</v>
      </c>
      <c r="T54" s="247">
        <f>IFERROR(((+'Sim_Dm_MIP(IxI)'!T54/'MIP(IxI)_TFEVP'!T54)-1)*100,0)</f>
        <v>5.5511151231257827E-13</v>
      </c>
      <c r="U54" s="247">
        <f>IFERROR(((+'Sim_Dm_MIP(IxI)'!U54/'MIP(IxI)_TFEVP'!U54)-1)*100,0)</f>
        <v>4.4408920985006262E-14</v>
      </c>
      <c r="V54" s="247">
        <f>IFERROR(((+'Sim_Dm_MIP(IxI)'!V54/'MIP(IxI)_TFEVP'!V54)-1)*100,0)</f>
        <v>-1.6653345369377348E-13</v>
      </c>
      <c r="W54" s="247">
        <f>IFERROR(((+'Sim_Dm_MIP(IxI)'!W54/'MIP(IxI)_TFEVP'!W54)-1)*100,0)</f>
        <v>2.4424906541753444E-13</v>
      </c>
      <c r="X54" s="247">
        <f>IFERROR(((+'Sim_Dm_MIP(IxI)'!X54/'MIP(IxI)_TFEVP'!X54)-1)*100,0)</f>
        <v>-1.5543122344752192E-13</v>
      </c>
      <c r="Y54" s="247">
        <f>IFERROR(((+'Sim_Dm_MIP(IxI)'!Y54/'MIP(IxI)_TFEVP'!Y54)-1)*100,0)</f>
        <v>-5.5511151231257827E-14</v>
      </c>
      <c r="Z54" s="247">
        <f>IFERROR(((+'Sim_Dm_MIP(IxI)'!Z54/'MIP(IxI)_TFEVP'!Z54)-1)*100,0)</f>
        <v>-2.1094237467877974E-13</v>
      </c>
      <c r="AA54" s="247">
        <f>IFERROR(((+'Sim_Dm_MIP(IxI)'!AA54/'MIP(IxI)_TFEVP'!AA54)-1)*100,0)</f>
        <v>-1.3322676295501878E-13</v>
      </c>
      <c r="AB54" s="247">
        <f>IFERROR(((+'Sim_Dm_MIP(IxI)'!AB54/'MIP(IxI)_TFEVP'!AB54)-1)*100,0)</f>
        <v>-5.5511151231257827E-14</v>
      </c>
      <c r="AC54" s="247">
        <f>IFERROR(((+'Sim_Dm_MIP(IxI)'!AC54/'MIP(IxI)_TFEVP'!AC54)-1)*100,0)</f>
        <v>-2.7755575615628914E-13</v>
      </c>
      <c r="AD54" s="247">
        <f>IFERROR(((+'Sim_Dm_MIP(IxI)'!AD54/'MIP(IxI)_TFEVP'!AD54)-1)*100,0)</f>
        <v>1.3322676295501878E-13</v>
      </c>
      <c r="AE54" s="247">
        <f>IFERROR(((+'Sim_Dm_MIP(IxI)'!AE54/'MIP(IxI)_TFEVP'!AE54)-1)*100,0)</f>
        <v>6.6613381477509392E-14</v>
      </c>
      <c r="AF54" s="247">
        <f>IFERROR(((+'Sim_Dm_MIP(IxI)'!AF54/'MIP(IxI)_TFEVP'!AF54)-1)*100,0)</f>
        <v>3.3306690738754696E-13</v>
      </c>
      <c r="AG54" s="247">
        <f>IFERROR(((+'Sim_Dm_MIP(IxI)'!AG54/'MIP(IxI)_TFEVP'!AG54)-1)*100,0)</f>
        <v>4.4408920985006262E-13</v>
      </c>
      <c r="AH54" s="247">
        <f>IFERROR(((+'Sim_Dm_MIP(IxI)'!AH54/'MIP(IxI)_TFEVP'!AH54)-1)*100,0)</f>
        <v>1.1102230246251565E-13</v>
      </c>
      <c r="AI54" s="247">
        <f>IFERROR(((+'Sim_Dm_MIP(IxI)'!AI54/'MIP(IxI)_TFEVP'!AI54)-1)*100,0)</f>
        <v>7.1054273576010019E-13</v>
      </c>
      <c r="AJ54" s="247">
        <f>IFERROR(((+'Sim_Dm_MIP(IxI)'!AJ54/'MIP(IxI)_TFEVP'!AJ54)-1)*100,0)</f>
        <v>0</v>
      </c>
      <c r="AK54" s="247">
        <f>IFERROR(((+'Sim_Dm_MIP(IxI)'!AK54/'MIP(IxI)_TFEVP'!AK54)-1)*100,0)</f>
        <v>-2.886579864025407E-13</v>
      </c>
      <c r="AL54" s="247">
        <f>IFERROR(((+'Sim_Dm_MIP(IxI)'!AL54/'MIP(IxI)_TFEVP'!AL54)-1)*100,0)</f>
        <v>-1.7763568394002505E-13</v>
      </c>
      <c r="AM54" s="247">
        <f>IFERROR(((+'Sim_Dm_MIP(IxI)'!AM54/'MIP(IxI)_TFEVP'!AM54)-1)*100,0)</f>
        <v>3.7747582837255322E-13</v>
      </c>
      <c r="AN54" s="247">
        <f>IFERROR(((+'Sim_Dm_MIP(IxI)'!AN54/'MIP(IxI)_TFEVP'!AN54)-1)*100,0)</f>
        <v>8.8817841970012523E-14</v>
      </c>
      <c r="AO54" s="247">
        <f>IFERROR(((+'Sim_Dm_MIP(IxI)'!AO54/'MIP(IxI)_TFEVP'!AO54)-1)*100,0)</f>
        <v>2.2204460492503131E-14</v>
      </c>
      <c r="AP54" s="247">
        <f>IFERROR(((+'Sim_Dm_MIP(IxI)'!AP54/'MIP(IxI)_TFEVP'!AP54)-1)*100,0)</f>
        <v>1.1102230246251565E-13</v>
      </c>
      <c r="AQ54" s="247">
        <f>IFERROR(((+'Sim_Dm_MIP(IxI)'!AQ54/'MIP(IxI)_TFEVP'!AQ54)-1)*100,0)</f>
        <v>-1.1102230246251565E-13</v>
      </c>
      <c r="AR54" s="247">
        <f>IFERROR(((+'Sim_Dm_MIP(IxI)'!AR54/'MIP(IxI)_TFEVP'!AR54)-1)*100,0)</f>
        <v>-3.5527136788005009E-13</v>
      </c>
      <c r="AS54" s="247">
        <f>IFERROR(((+'Sim_Dm_MIP(IxI)'!AS54/'MIP(IxI)_TFEVP'!AS54)-1)*100,0)</f>
        <v>1.3322676295501878E-13</v>
      </c>
      <c r="AT54" s="247">
        <f>IFERROR(((+'Sim_Dm_MIP(IxI)'!AT54/'MIP(IxI)_TFEVP'!AT54)-1)*100,0)</f>
        <v>8.8817841970012523E-14</v>
      </c>
      <c r="AU54" s="247">
        <f>IFERROR(((+'Sim_Dm_MIP(IxI)'!AU54/'MIP(IxI)_TFEVP'!AU54)-1)*100,0)</f>
        <v>2.2204460492503131E-14</v>
      </c>
      <c r="AV54" s="247">
        <f>IFERROR(((+'Sim_Dm_MIP(IxI)'!AV54/'MIP(IxI)_TFEVP'!AV54)-1)*100,0)</f>
        <v>-3.4416913763379853E-13</v>
      </c>
      <c r="AW54" s="247">
        <f>IFERROR(((+'Sim_Dm_MIP(IxI)'!AW54/'MIP(IxI)_TFEVP'!AW54)-1)*100,0)</f>
        <v>3.3306690738754696E-13</v>
      </c>
      <c r="AX54" s="247">
        <f>IFERROR(((+'Sim_Dm_MIP(IxI)'!AX54/'MIP(IxI)_TFEVP'!AX54)-1)*100,0)</f>
        <v>2.6645352591003757E-13</v>
      </c>
      <c r="AY54" s="247">
        <f>IFERROR(((+'Sim_Dm_MIP(IxI)'!AY54/'MIP(IxI)_TFEVP'!AY54)-1)*100,0)</f>
        <v>-8.8817841970012523E-14</v>
      </c>
      <c r="AZ54" s="247">
        <f>IFERROR(((+'Sim_Dm_MIP(IxI)'!AZ54/'MIP(IxI)_TFEVP'!AZ54)-1)*100,0)</f>
        <v>-6.6613381477509392E-14</v>
      </c>
      <c r="BA54" s="247">
        <f>IFERROR(((+'Sim_Dm_MIP(IxI)'!BA54/'MIP(IxI)_TFEVP'!BA54)-1)*100,0)</f>
        <v>0</v>
      </c>
      <c r="BB54" s="247">
        <f>IFERROR(((+'Sim_Dm_MIP(IxI)'!BB54/'MIP(IxI)_TFEVP'!BB54)-1)*100,0)</f>
        <v>-2.1094237467877974E-13</v>
      </c>
      <c r="BC54" s="247">
        <f>IFERROR(((+'Sim_Dm_MIP(IxI)'!BC54/'MIP(IxI)_TFEVP'!BC54)-1)*100,0)</f>
        <v>-5.5511151231257827E-14</v>
      </c>
      <c r="BD54" s="247">
        <f>IFERROR(((+'Sim_Dm_MIP(IxI)'!BD54/'MIP(IxI)_TFEVP'!BD54)-1)*100,0)</f>
        <v>-3.219646771412954E-13</v>
      </c>
      <c r="BE54" s="247">
        <f>IFERROR(((+'Sim_Dm_MIP(IxI)'!BE54/'MIP(IxI)_TFEVP'!BE54)-1)*100,0)</f>
        <v>-5.5511151231257827E-14</v>
      </c>
      <c r="BF54" s="247">
        <f>IFERROR(((+'Sim_Dm_MIP(IxI)'!BF54/'MIP(IxI)_TFEVP'!BF54)-1)*100,0)</f>
        <v>7.5495165674510645E-13</v>
      </c>
      <c r="BG54" s="247">
        <f>IFERROR(((+'Sim_Dm_MIP(IxI)'!BG54/'MIP(IxI)_TFEVP'!BG54)-1)*100,0)</f>
        <v>2.6645352591003757E-13</v>
      </c>
      <c r="BH54" s="247">
        <f>IFERROR(((+'Sim_Dm_MIP(IxI)'!BH54/'MIP(IxI)_TFEVP'!BH54)-1)*100,0)</f>
        <v>-2.9976021664879227E-13</v>
      </c>
      <c r="BI54" s="247">
        <f>IFERROR(((+'Sim_Dm_MIP(IxI)'!BI54/'MIP(IxI)_TFEVP'!BI54)-1)*100,0)</f>
        <v>-9.9920072216264089E-14</v>
      </c>
      <c r="BJ54" s="247">
        <f>IFERROR(((+'Sim_Dm_MIP(IxI)'!BJ54/'MIP(IxI)_TFEVP'!BJ54)-1)*100,0)</f>
        <v>1.1102230246251565E-13</v>
      </c>
      <c r="BK54" s="247">
        <f>IFERROR(((+'Sim_Dm_MIP(IxI)'!BK54/'MIP(IxI)_TFEVP'!BK54)-1)*100,0)</f>
        <v>-8.8817841970012523E-14</v>
      </c>
      <c r="BL54" s="247">
        <f>IFERROR(((+'Sim_Dm_MIP(IxI)'!BL54/'MIP(IxI)_TFEVP'!BL54)-1)*100,0)</f>
        <v>1.3322676295501878E-13</v>
      </c>
      <c r="BM54" s="247">
        <f>IFERROR(((+'Sim_Dm_MIP(IxI)'!BM54/'MIP(IxI)_TFEVP'!BM54)-1)*100,0)</f>
        <v>-1.9984014443252818E-13</v>
      </c>
      <c r="BN54" s="247">
        <f>IFERROR(((+'Sim_Dm_MIP(IxI)'!BN54/'MIP(IxI)_TFEVP'!BN54)-1)*100,0)</f>
        <v>4.4408920985006262E-14</v>
      </c>
      <c r="BO54" s="247">
        <f>IFERROR(((+'Sim_Dm_MIP(IxI)'!BO54/'MIP(IxI)_TFEVP'!BO54)-1)*100,0)</f>
        <v>-2.7755575615628914E-13</v>
      </c>
      <c r="BP54" s="247">
        <f>IFERROR(((+'Sim_Dm_MIP(IxI)'!BP54/'MIP(IxI)_TFEVP'!BP54)-1)*100,0)</f>
        <v>6.6613381477509392E-14</v>
      </c>
      <c r="BQ54" s="247">
        <f>IFERROR(((+'Sim_Dm_MIP(IxI)'!BQ54/'MIP(IxI)_TFEVP'!BQ54)-1)*100,0)</f>
        <v>-2.2204460492503131E-14</v>
      </c>
      <c r="BR54" s="247">
        <f>IFERROR(((+'Sim_Dm_MIP(IxI)'!BR54/'MIP(IxI)_TFEVP'!BR54)-1)*100,0)</f>
        <v>1.1102230246251565E-13</v>
      </c>
      <c r="BS54" s="247">
        <f>IFERROR(((+'Sim_Dm_MIP(IxI)'!BS54/'MIP(IxI)_TFEVP'!BS54)-1)*100,0)</f>
        <v>1.1102230246251565E-13</v>
      </c>
      <c r="BT54" s="247">
        <f>IFERROR(((+'Sim_Dm_MIP(IxI)'!BT54/'MIP(IxI)_TFEVP'!BT54)-1)*100,0)</f>
        <v>2.2204460492503131E-14</v>
      </c>
      <c r="BU54" s="247">
        <f>IFERROR(((+'Sim_Dm_MIP(IxI)'!BU54/'MIP(IxI)_TFEVP'!BU54)-1)*100,0)</f>
        <v>6.8833827526759706E-13</v>
      </c>
      <c r="BV54" s="247">
        <f>IFERROR(((+'Sim_Dm_MIP(IxI)'!BV54/'MIP(IxI)_TFEVP'!BV54)-1)*100,0)</f>
        <v>1.9984014443252818E-13</v>
      </c>
      <c r="BW54" s="247">
        <f>IFERROR(((+'Sim_Dm_MIP(IxI)'!BW54/'MIP(IxI)_TFEVP'!BW54)-1)*100,0)</f>
        <v>3.9968028886505635E-13</v>
      </c>
      <c r="BX54" s="247">
        <f>IFERROR(((+'Sim_Dm_MIP(IxI)'!BX54/'MIP(IxI)_TFEVP'!BX54)-1)*100,0)</f>
        <v>4.4408920985006262E-13</v>
      </c>
      <c r="BY54" s="247">
        <f>IFERROR(((+'Sim_Dm_MIP(IxI)'!BY54/'MIP(IxI)_TFEVP'!BY54)-1)*100,0)</f>
        <v>-2.1094237467877974E-13</v>
      </c>
      <c r="BZ54" s="247">
        <f>IFERROR(((+'Sim_Dm_MIP(IxI)'!BZ54/'MIP(IxI)_TFEVP'!BZ54)-1)*100,0)</f>
        <v>1.1102230246251565E-13</v>
      </c>
      <c r="CA54" s="265">
        <f>IFERROR(((+'Sim_Dm_MIP(IxI)'!CA54/'MIP(IxI)_TFEVP'!CA54)-1)*100,0)</f>
        <v>0</v>
      </c>
      <c r="CB54" s="256">
        <f>IFERROR(((+'Sim_Dm_MIP(IxI)'!CB54/'MIP(IxI)_TFEVP'!CB54)-1)*100,0)</f>
        <v>0</v>
      </c>
      <c r="CC54" s="246">
        <f>IFERROR(((+'Sim_Dm_MIP(IxI)'!CC54/'MIP(IxI)_TFEVP'!CC54)-1)*100,0)</f>
        <v>0</v>
      </c>
      <c r="CD54" s="247">
        <f>IFERROR(((+'Sim_Dm_MIP(IxI)'!CD54/'MIP(IxI)_TFEVP'!CD54)-1)*100,0)</f>
        <v>0</v>
      </c>
      <c r="CE54" s="247">
        <f>IFERROR(((+'Sim_Dm_MIP(IxI)'!CE54/'MIP(IxI)_TFEVP'!CE54)-1)*100,0)</f>
        <v>0</v>
      </c>
      <c r="CF54" s="247">
        <f>IFERROR(((+'Sim_Dm_MIP(IxI)'!CF54/'MIP(IxI)_TFEVP'!CF54)-1)*100,0)</f>
        <v>0</v>
      </c>
      <c r="CG54" s="247">
        <f>IFERROR(((+'Sim_Dm_MIP(IxI)'!CG54/'MIP(IxI)_TFEVP'!CG54)-1)*100,0)</f>
        <v>0</v>
      </c>
      <c r="CH54" s="248">
        <f>IFERROR(((+'Sim_Dm_MIP(IxI)'!CH54/'MIP(IxI)_TFEVP'!CH54)-1)*100,0)</f>
        <v>0</v>
      </c>
      <c r="CI54" s="279">
        <f>IFERROR(((+'Sim_Dm_MIP(IxI)'!CI54/'MIP(IxI)_TFEVP'!CI54)-1)*100,0)</f>
        <v>4.4408920985006262E-14</v>
      </c>
    </row>
    <row r="55" spans="1:87" ht="19.5" x14ac:dyDescent="0.25">
      <c r="A55" s="30"/>
      <c r="B55" s="42" t="s">
        <v>46</v>
      </c>
      <c r="C55" s="43" t="s">
        <v>157</v>
      </c>
      <c r="D55" s="246">
        <f>IFERROR(((+'Sim_Dm_MIP(IxI)'!D55/'MIP(IxI)_TFEVP'!D55)-1)*100,0)</f>
        <v>2.886579864025407E-13</v>
      </c>
      <c r="E55" s="247">
        <f>IFERROR(((+'Sim_Dm_MIP(IxI)'!E55/'MIP(IxI)_TFEVP'!E55)-1)*100,0)</f>
        <v>-1.3322676295501878E-13</v>
      </c>
      <c r="F55" s="247">
        <f>IFERROR(((+'Sim_Dm_MIP(IxI)'!F55/'MIP(IxI)_TFEVP'!F55)-1)*100,0)</f>
        <v>4.4408920985006262E-14</v>
      </c>
      <c r="G55" s="247">
        <f>IFERROR(((+'Sim_Dm_MIP(IxI)'!G55/'MIP(IxI)_TFEVP'!G55)-1)*100,0)</f>
        <v>-5.5511151231257827E-14</v>
      </c>
      <c r="H55" s="247">
        <f>IFERROR(((+'Sim_Dm_MIP(IxI)'!H55/'MIP(IxI)_TFEVP'!H55)-1)*100,0)</f>
        <v>4.8849813083506888E-13</v>
      </c>
      <c r="I55" s="247">
        <f>IFERROR(((+'Sim_Dm_MIP(IxI)'!I55/'MIP(IxI)_TFEVP'!I55)-1)*100,0)</f>
        <v>-6.8833827526759706E-13</v>
      </c>
      <c r="J55" s="247">
        <f>IFERROR(((+'Sim_Dm_MIP(IxI)'!J55/'MIP(IxI)_TFEVP'!J55)-1)*100,0)</f>
        <v>-8.8817841970012523E-14</v>
      </c>
      <c r="K55" s="247">
        <f>IFERROR(((+'Sim_Dm_MIP(IxI)'!K55/'MIP(IxI)_TFEVP'!K55)-1)*100,0)</f>
        <v>-1.6653345369377348E-13</v>
      </c>
      <c r="L55" s="247">
        <f>IFERROR(((+'Sim_Dm_MIP(IxI)'!L55/'MIP(IxI)_TFEVP'!L55)-1)*100,0)</f>
        <v>2.2204460492503131E-14</v>
      </c>
      <c r="M55" s="247">
        <f>IFERROR(((+'Sim_Dm_MIP(IxI)'!M55/'MIP(IxI)_TFEVP'!M55)-1)*100,0)</f>
        <v>2.2204460492503131E-14</v>
      </c>
      <c r="N55" s="247">
        <f>IFERROR(((+'Sim_Dm_MIP(IxI)'!N55/'MIP(IxI)_TFEVP'!N55)-1)*100,0)</f>
        <v>2.2204460492503131E-13</v>
      </c>
      <c r="O55" s="247">
        <f>IFERROR(((+'Sim_Dm_MIP(IxI)'!O55/'MIP(IxI)_TFEVP'!O55)-1)*100,0)</f>
        <v>-9.9920072216264089E-14</v>
      </c>
      <c r="P55" s="247">
        <f>IFERROR(((+'Sim_Dm_MIP(IxI)'!P55/'MIP(IxI)_TFEVP'!P55)-1)*100,0)</f>
        <v>-1.1102230246251565E-14</v>
      </c>
      <c r="Q55" s="247">
        <f>IFERROR(((+'Sim_Dm_MIP(IxI)'!Q55/'MIP(IxI)_TFEVP'!Q55)-1)*100,0)</f>
        <v>2.2204460492503131E-14</v>
      </c>
      <c r="R55" s="247">
        <f>IFERROR(((+'Sim_Dm_MIP(IxI)'!R55/'MIP(IxI)_TFEVP'!R55)-1)*100,0)</f>
        <v>4.8849813083506888E-13</v>
      </c>
      <c r="S55" s="247">
        <f>IFERROR(((+'Sim_Dm_MIP(IxI)'!S55/'MIP(IxI)_TFEVP'!S55)-1)*100,0)</f>
        <v>2.2204460492503131E-14</v>
      </c>
      <c r="T55" s="247">
        <f>IFERROR(((+'Sim_Dm_MIP(IxI)'!T55/'MIP(IxI)_TFEVP'!T55)-1)*100,0)</f>
        <v>2.2204460492503131E-13</v>
      </c>
      <c r="U55" s="247">
        <f>IFERROR(((+'Sim_Dm_MIP(IxI)'!U55/'MIP(IxI)_TFEVP'!U55)-1)*100,0)</f>
        <v>-3.219646771412954E-13</v>
      </c>
      <c r="V55" s="247">
        <f>IFERROR(((+'Sim_Dm_MIP(IxI)'!V55/'MIP(IxI)_TFEVP'!V55)-1)*100,0)</f>
        <v>-3.8857805861880479E-13</v>
      </c>
      <c r="W55" s="247">
        <f>IFERROR(((+'Sim_Dm_MIP(IxI)'!W55/'MIP(IxI)_TFEVP'!W55)-1)*100,0)</f>
        <v>-9.9920072216264089E-14</v>
      </c>
      <c r="X55" s="247">
        <f>IFERROR(((+'Sim_Dm_MIP(IxI)'!X55/'MIP(IxI)_TFEVP'!X55)-1)*100,0)</f>
        <v>0</v>
      </c>
      <c r="Y55" s="247">
        <f>IFERROR(((+'Sim_Dm_MIP(IxI)'!Y55/'MIP(IxI)_TFEVP'!Y55)-1)*100,0)</f>
        <v>1.1102230246251565E-13</v>
      </c>
      <c r="Z55" s="247">
        <f>IFERROR(((+'Sim_Dm_MIP(IxI)'!Z55/'MIP(IxI)_TFEVP'!Z55)-1)*100,0)</f>
        <v>-4.4408920985006262E-14</v>
      </c>
      <c r="AA55" s="247">
        <f>IFERROR(((+'Sim_Dm_MIP(IxI)'!AA55/'MIP(IxI)_TFEVP'!AA55)-1)*100,0)</f>
        <v>2.2204460492503131E-14</v>
      </c>
      <c r="AB55" s="247">
        <f>IFERROR(((+'Sim_Dm_MIP(IxI)'!AB55/'MIP(IxI)_TFEVP'!AB55)-1)*100,0)</f>
        <v>2.2204460492503131E-14</v>
      </c>
      <c r="AC55" s="247">
        <f>IFERROR(((+'Sim_Dm_MIP(IxI)'!AC55/'MIP(IxI)_TFEVP'!AC55)-1)*100,0)</f>
        <v>-3.6637359812630166E-13</v>
      </c>
      <c r="AD55" s="247">
        <f>IFERROR(((+'Sim_Dm_MIP(IxI)'!AD55/'MIP(IxI)_TFEVP'!AD55)-1)*100,0)</f>
        <v>1.9984014443252818E-13</v>
      </c>
      <c r="AE55" s="247">
        <f>IFERROR(((+'Sim_Dm_MIP(IxI)'!AE55/'MIP(IxI)_TFEVP'!AE55)-1)*100,0)</f>
        <v>-1.5543122344752192E-13</v>
      </c>
      <c r="AF55" s="247">
        <f>IFERROR(((+'Sim_Dm_MIP(IxI)'!AF55/'MIP(IxI)_TFEVP'!AF55)-1)*100,0)</f>
        <v>3.3306690738754696E-13</v>
      </c>
      <c r="AG55" s="247">
        <f>IFERROR(((+'Sim_Dm_MIP(IxI)'!AG55/'MIP(IxI)_TFEVP'!AG55)-1)*100,0)</f>
        <v>-5.1070259132757201E-13</v>
      </c>
      <c r="AH55" s="247">
        <f>IFERROR(((+'Sim_Dm_MIP(IxI)'!AH55/'MIP(IxI)_TFEVP'!AH55)-1)*100,0)</f>
        <v>4.2188474935755949E-13</v>
      </c>
      <c r="AI55" s="247">
        <f>IFERROR(((+'Sim_Dm_MIP(IxI)'!AI55/'MIP(IxI)_TFEVP'!AI55)-1)*100,0)</f>
        <v>3.9968028886505635E-13</v>
      </c>
      <c r="AJ55" s="247">
        <f>IFERROR(((+'Sim_Dm_MIP(IxI)'!AJ55/'MIP(IxI)_TFEVP'!AJ55)-1)*100,0)</f>
        <v>0</v>
      </c>
      <c r="AK55" s="247">
        <f>IFERROR(((+'Sim_Dm_MIP(IxI)'!AK55/'MIP(IxI)_TFEVP'!AK55)-1)*100,0)</f>
        <v>-2.886579864025407E-13</v>
      </c>
      <c r="AL55" s="247">
        <f>IFERROR(((+'Sim_Dm_MIP(IxI)'!AL55/'MIP(IxI)_TFEVP'!AL55)-1)*100,0)</f>
        <v>-7.7715611723760958E-14</v>
      </c>
      <c r="AM55" s="247">
        <f>IFERROR(((+'Sim_Dm_MIP(IxI)'!AM55/'MIP(IxI)_TFEVP'!AM55)-1)*100,0)</f>
        <v>1.1102230246251565E-13</v>
      </c>
      <c r="AN55" s="247">
        <f>IFERROR(((+'Sim_Dm_MIP(IxI)'!AN55/'MIP(IxI)_TFEVP'!AN55)-1)*100,0)</f>
        <v>0</v>
      </c>
      <c r="AO55" s="247">
        <f>IFERROR(((+'Sim_Dm_MIP(IxI)'!AO55/'MIP(IxI)_TFEVP'!AO55)-1)*100,0)</f>
        <v>-1.1102230246251565E-13</v>
      </c>
      <c r="AP55" s="247">
        <f>IFERROR(((+'Sim_Dm_MIP(IxI)'!AP55/'MIP(IxI)_TFEVP'!AP55)-1)*100,0)</f>
        <v>1.1102230246251565E-13</v>
      </c>
      <c r="AQ55" s="247">
        <f>IFERROR(((+'Sim_Dm_MIP(IxI)'!AQ55/'MIP(IxI)_TFEVP'!AQ55)-1)*100,0)</f>
        <v>-2.1094237467877974E-13</v>
      </c>
      <c r="AR55" s="247">
        <f>IFERROR(((+'Sim_Dm_MIP(IxI)'!AR55/'MIP(IxI)_TFEVP'!AR55)-1)*100,0)</f>
        <v>-3.1086244689504383E-13</v>
      </c>
      <c r="AS55" s="247">
        <f>IFERROR(((+'Sim_Dm_MIP(IxI)'!AS55/'MIP(IxI)_TFEVP'!AS55)-1)*100,0)</f>
        <v>1.1102230246251565E-13</v>
      </c>
      <c r="AT55" s="247">
        <f>IFERROR(((+'Sim_Dm_MIP(IxI)'!AT55/'MIP(IxI)_TFEVP'!AT55)-1)*100,0)</f>
        <v>-5.5511151231257827E-14</v>
      </c>
      <c r="AU55" s="247">
        <f>IFERROR(((+'Sim_Dm_MIP(IxI)'!AU55/'MIP(IxI)_TFEVP'!AU55)-1)*100,0)</f>
        <v>-2.55351295663786E-13</v>
      </c>
      <c r="AV55" s="247">
        <f>IFERROR(((+'Sim_Dm_MIP(IxI)'!AV55/'MIP(IxI)_TFEVP'!AV55)-1)*100,0)</f>
        <v>-3.3306690738754696E-14</v>
      </c>
      <c r="AW55" s="247">
        <f>IFERROR(((+'Sim_Dm_MIP(IxI)'!AW55/'MIP(IxI)_TFEVP'!AW55)-1)*100,0)</f>
        <v>6.6613381477509392E-14</v>
      </c>
      <c r="AX55" s="247">
        <f>IFERROR(((+'Sim_Dm_MIP(IxI)'!AX55/'MIP(IxI)_TFEVP'!AX55)-1)*100,0)</f>
        <v>0</v>
      </c>
      <c r="AY55" s="247">
        <f>IFERROR(((+'Sim_Dm_MIP(IxI)'!AY55/'MIP(IxI)_TFEVP'!AY55)-1)*100,0)</f>
        <v>-1.1102230246251565E-14</v>
      </c>
      <c r="AZ55" s="247">
        <f>IFERROR(((+'Sim_Dm_MIP(IxI)'!AZ55/'MIP(IxI)_TFEVP'!AZ55)-1)*100,0)</f>
        <v>-1.2212453270876722E-13</v>
      </c>
      <c r="BA55" s="247">
        <f>IFERROR(((+'Sim_Dm_MIP(IxI)'!BA55/'MIP(IxI)_TFEVP'!BA55)-1)*100,0)</f>
        <v>-3.9968028886505635E-13</v>
      </c>
      <c r="BB55" s="247">
        <f>IFERROR(((+'Sim_Dm_MIP(IxI)'!BB55/'MIP(IxI)_TFEVP'!BB55)-1)*100,0)</f>
        <v>4.4408920985006262E-14</v>
      </c>
      <c r="BC55" s="247">
        <f>IFERROR(((+'Sim_Dm_MIP(IxI)'!BC55/'MIP(IxI)_TFEVP'!BC55)-1)*100,0)</f>
        <v>1.1102230246251565E-13</v>
      </c>
      <c r="BD55" s="247">
        <f>IFERROR(((+'Sim_Dm_MIP(IxI)'!BD55/'MIP(IxI)_TFEVP'!BD55)-1)*100,0)</f>
        <v>-1.8873791418627661E-13</v>
      </c>
      <c r="BE55" s="247">
        <f>IFERROR(((+'Sim_Dm_MIP(IxI)'!BE55/'MIP(IxI)_TFEVP'!BE55)-1)*100,0)</f>
        <v>-4.2188474935755949E-13</v>
      </c>
      <c r="BF55" s="247">
        <f>IFERROR(((+'Sim_Dm_MIP(IxI)'!BF55/'MIP(IxI)_TFEVP'!BF55)-1)*100,0)</f>
        <v>2.4424906541753444E-13</v>
      </c>
      <c r="BG55" s="247">
        <f>IFERROR(((+'Sim_Dm_MIP(IxI)'!BG55/'MIP(IxI)_TFEVP'!BG55)-1)*100,0)</f>
        <v>2.4424906541753444E-13</v>
      </c>
      <c r="BH55" s="247">
        <f>IFERROR(((+'Sim_Dm_MIP(IxI)'!BH55/'MIP(IxI)_TFEVP'!BH55)-1)*100,0)</f>
        <v>-1.9984014443252818E-13</v>
      </c>
      <c r="BI55" s="247">
        <f>IFERROR(((+'Sim_Dm_MIP(IxI)'!BI55/'MIP(IxI)_TFEVP'!BI55)-1)*100,0)</f>
        <v>-2.2204460492503131E-13</v>
      </c>
      <c r="BJ55" s="247">
        <f>IFERROR(((+'Sim_Dm_MIP(IxI)'!BJ55/'MIP(IxI)_TFEVP'!BJ55)-1)*100,0)</f>
        <v>1.5543122344752192E-13</v>
      </c>
      <c r="BK55" s="247">
        <f>IFERROR(((+'Sim_Dm_MIP(IxI)'!BK55/'MIP(IxI)_TFEVP'!BK55)-1)*100,0)</f>
        <v>-1.7763568394002505E-13</v>
      </c>
      <c r="BL55" s="247">
        <f>IFERROR(((+'Sim_Dm_MIP(IxI)'!BL55/'MIP(IxI)_TFEVP'!BL55)-1)*100,0)</f>
        <v>5.1070259132757201E-13</v>
      </c>
      <c r="BM55" s="247">
        <f>IFERROR(((+'Sim_Dm_MIP(IxI)'!BM55/'MIP(IxI)_TFEVP'!BM55)-1)*100,0)</f>
        <v>-3.3306690738754696E-14</v>
      </c>
      <c r="BN55" s="247">
        <f>IFERROR(((+'Sim_Dm_MIP(IxI)'!BN55/'MIP(IxI)_TFEVP'!BN55)-1)*100,0)</f>
        <v>2.2204460492503131E-14</v>
      </c>
      <c r="BO55" s="247">
        <f>IFERROR(((+'Sim_Dm_MIP(IxI)'!BO55/'MIP(IxI)_TFEVP'!BO55)-1)*100,0)</f>
        <v>-3.4416913763379853E-13</v>
      </c>
      <c r="BP55" s="247">
        <f>IFERROR(((+'Sim_Dm_MIP(IxI)'!BP55/'MIP(IxI)_TFEVP'!BP55)-1)*100,0)</f>
        <v>-2.9976021664879227E-13</v>
      </c>
      <c r="BQ55" s="247">
        <f>IFERROR(((+'Sim_Dm_MIP(IxI)'!BQ55/'MIP(IxI)_TFEVP'!BQ55)-1)*100,0)</f>
        <v>5.9952043329758453E-13</v>
      </c>
      <c r="BR55" s="247">
        <f>IFERROR(((+'Sim_Dm_MIP(IxI)'!BR55/'MIP(IxI)_TFEVP'!BR55)-1)*100,0)</f>
        <v>-2.886579864025407E-13</v>
      </c>
      <c r="BS55" s="247">
        <f>IFERROR(((+'Sim_Dm_MIP(IxI)'!BS55/'MIP(IxI)_TFEVP'!BS55)-1)*100,0)</f>
        <v>0</v>
      </c>
      <c r="BT55" s="247">
        <f>IFERROR(((+'Sim_Dm_MIP(IxI)'!BT55/'MIP(IxI)_TFEVP'!BT55)-1)*100,0)</f>
        <v>1.3322676295501878E-13</v>
      </c>
      <c r="BU55" s="247">
        <f>IFERROR(((+'Sim_Dm_MIP(IxI)'!BU55/'MIP(IxI)_TFEVP'!BU55)-1)*100,0)</f>
        <v>4.6629367034256575E-13</v>
      </c>
      <c r="BV55" s="247">
        <f>IFERROR(((+'Sim_Dm_MIP(IxI)'!BV55/'MIP(IxI)_TFEVP'!BV55)-1)*100,0)</f>
        <v>3.5527136788005009E-13</v>
      </c>
      <c r="BW55" s="247">
        <f>IFERROR(((+'Sim_Dm_MIP(IxI)'!BW55/'MIP(IxI)_TFEVP'!BW55)-1)*100,0)</f>
        <v>1.7763568394002505E-13</v>
      </c>
      <c r="BX55" s="247">
        <f>IFERROR(((+'Sim_Dm_MIP(IxI)'!BX55/'MIP(IxI)_TFEVP'!BX55)-1)*100,0)</f>
        <v>1.7763568394002505E-13</v>
      </c>
      <c r="BY55" s="247">
        <f>IFERROR(((+'Sim_Dm_MIP(IxI)'!BY55/'MIP(IxI)_TFEVP'!BY55)-1)*100,0)</f>
        <v>2.4424906541753444E-13</v>
      </c>
      <c r="BZ55" s="247">
        <f>IFERROR(((+'Sim_Dm_MIP(IxI)'!BZ55/'MIP(IxI)_TFEVP'!BZ55)-1)*100,0)</f>
        <v>1.1102230246251565E-13</v>
      </c>
      <c r="CA55" s="265">
        <f>IFERROR(((+'Sim_Dm_MIP(IxI)'!CA55/'MIP(IxI)_TFEVP'!CA55)-1)*100,0)</f>
        <v>0</v>
      </c>
      <c r="CB55" s="256">
        <f>IFERROR(((+'Sim_Dm_MIP(IxI)'!CB55/'MIP(IxI)_TFEVP'!CB55)-1)*100,0)</f>
        <v>-1.2212453270876722E-13</v>
      </c>
      <c r="CC55" s="246">
        <f>IFERROR(((+'Sim_Dm_MIP(IxI)'!CC55/'MIP(IxI)_TFEVP'!CC55)-1)*100,0)</f>
        <v>0</v>
      </c>
      <c r="CD55" s="247">
        <f>IFERROR(((+'Sim_Dm_MIP(IxI)'!CD55/'MIP(IxI)_TFEVP'!CD55)-1)*100,0)</f>
        <v>0</v>
      </c>
      <c r="CE55" s="247">
        <f>IFERROR(((+'Sim_Dm_MIP(IxI)'!CE55/'MIP(IxI)_TFEVP'!CE55)-1)*100,0)</f>
        <v>0</v>
      </c>
      <c r="CF55" s="247">
        <f>IFERROR(((+'Sim_Dm_MIP(IxI)'!CF55/'MIP(IxI)_TFEVP'!CF55)-1)*100,0)</f>
        <v>0</v>
      </c>
      <c r="CG55" s="247">
        <f>IFERROR(((+'Sim_Dm_MIP(IxI)'!CG55/'MIP(IxI)_TFEVP'!CG55)-1)*100,0)</f>
        <v>0</v>
      </c>
      <c r="CH55" s="248">
        <f>IFERROR(((+'Sim_Dm_MIP(IxI)'!CH55/'MIP(IxI)_TFEVP'!CH55)-1)*100,0)</f>
        <v>0</v>
      </c>
      <c r="CI55" s="279">
        <f>IFERROR(((+'Sim_Dm_MIP(IxI)'!CI55/'MIP(IxI)_TFEVP'!CI55)-1)*100,0)</f>
        <v>-1.4432899320127035E-13</v>
      </c>
    </row>
    <row r="56" spans="1:87" ht="19.5" x14ac:dyDescent="0.25">
      <c r="A56" s="30"/>
      <c r="B56" s="42" t="s">
        <v>47</v>
      </c>
      <c r="C56" s="43" t="s">
        <v>158</v>
      </c>
      <c r="D56" s="246">
        <f>IFERROR(((+'Sim_Dm_MIP(IxI)'!D56/'MIP(IxI)_TFEVP'!D56)-1)*100,0)</f>
        <v>-9.9920072216264089E-14</v>
      </c>
      <c r="E56" s="247">
        <f>IFERROR(((+'Sim_Dm_MIP(IxI)'!E56/'MIP(IxI)_TFEVP'!E56)-1)*100,0)</f>
        <v>4.2188474935755949E-13</v>
      </c>
      <c r="F56" s="247">
        <f>IFERROR(((+'Sim_Dm_MIP(IxI)'!F56/'MIP(IxI)_TFEVP'!F56)-1)*100,0)</f>
        <v>-2.7755575615628914E-13</v>
      </c>
      <c r="G56" s="247">
        <f>IFERROR(((+'Sim_Dm_MIP(IxI)'!G56/'MIP(IxI)_TFEVP'!G56)-1)*100,0)</f>
        <v>-2.7755575615628914E-13</v>
      </c>
      <c r="H56" s="247">
        <f>IFERROR(((+'Sim_Dm_MIP(IxI)'!H56/'MIP(IxI)_TFEVP'!H56)-1)*100,0)</f>
        <v>1.7763568394002505E-13</v>
      </c>
      <c r="I56" s="247">
        <f>IFERROR(((+'Sim_Dm_MIP(IxI)'!I56/'MIP(IxI)_TFEVP'!I56)-1)*100,0)</f>
        <v>-2.1094237467877974E-13</v>
      </c>
      <c r="J56" s="247">
        <f>IFERROR(((+'Sim_Dm_MIP(IxI)'!J56/'MIP(IxI)_TFEVP'!J56)-1)*100,0)</f>
        <v>-3.3306690738754696E-14</v>
      </c>
      <c r="K56" s="247">
        <f>IFERROR(((+'Sim_Dm_MIP(IxI)'!K56/'MIP(IxI)_TFEVP'!K56)-1)*100,0)</f>
        <v>-3.9968028886505635E-13</v>
      </c>
      <c r="L56" s="247">
        <f>IFERROR(((+'Sim_Dm_MIP(IxI)'!L56/'MIP(IxI)_TFEVP'!L56)-1)*100,0)</f>
        <v>-7.7715611723760958E-14</v>
      </c>
      <c r="M56" s="247">
        <f>IFERROR(((+'Sim_Dm_MIP(IxI)'!M56/'MIP(IxI)_TFEVP'!M56)-1)*100,0)</f>
        <v>3.3306690738754696E-13</v>
      </c>
      <c r="N56" s="247">
        <f>IFERROR(((+'Sim_Dm_MIP(IxI)'!N56/'MIP(IxI)_TFEVP'!N56)-1)*100,0)</f>
        <v>1.1102230246251565E-13</v>
      </c>
      <c r="O56" s="247">
        <f>IFERROR(((+'Sim_Dm_MIP(IxI)'!O56/'MIP(IxI)_TFEVP'!O56)-1)*100,0)</f>
        <v>3.3306690738754696E-13</v>
      </c>
      <c r="P56" s="247">
        <f>IFERROR(((+'Sim_Dm_MIP(IxI)'!P56/'MIP(IxI)_TFEVP'!P56)-1)*100,0)</f>
        <v>3.7747582837255322E-13</v>
      </c>
      <c r="Q56" s="247">
        <f>IFERROR(((+'Sim_Dm_MIP(IxI)'!Q56/'MIP(IxI)_TFEVP'!Q56)-1)*100,0)</f>
        <v>-6.6613381477509392E-14</v>
      </c>
      <c r="R56" s="247">
        <f>IFERROR(((+'Sim_Dm_MIP(IxI)'!R56/'MIP(IxI)_TFEVP'!R56)-1)*100,0)</f>
        <v>1.9984014443252818E-13</v>
      </c>
      <c r="S56" s="247">
        <f>IFERROR(((+'Sim_Dm_MIP(IxI)'!S56/'MIP(IxI)_TFEVP'!S56)-1)*100,0)</f>
        <v>-1.5543122344752192E-13</v>
      </c>
      <c r="T56" s="247">
        <f>IFERROR(((+'Sim_Dm_MIP(IxI)'!T56/'MIP(IxI)_TFEVP'!T56)-1)*100,0)</f>
        <v>1.9984014443252818E-13</v>
      </c>
      <c r="U56" s="247">
        <f>IFERROR(((+'Sim_Dm_MIP(IxI)'!U56/'MIP(IxI)_TFEVP'!U56)-1)*100,0)</f>
        <v>4.4408920985006262E-14</v>
      </c>
      <c r="V56" s="247">
        <f>IFERROR(((+'Sim_Dm_MIP(IxI)'!V56/'MIP(IxI)_TFEVP'!V56)-1)*100,0)</f>
        <v>-3.4416913763379853E-13</v>
      </c>
      <c r="W56" s="247">
        <f>IFERROR(((+'Sim_Dm_MIP(IxI)'!W56/'MIP(IxI)_TFEVP'!W56)-1)*100,0)</f>
        <v>4.4408920985006262E-14</v>
      </c>
      <c r="X56" s="247">
        <f>IFERROR(((+'Sim_Dm_MIP(IxI)'!X56/'MIP(IxI)_TFEVP'!X56)-1)*100,0)</f>
        <v>-2.2204460492503131E-14</v>
      </c>
      <c r="Y56" s="247">
        <f>IFERROR(((+'Sim_Dm_MIP(IxI)'!Y56/'MIP(IxI)_TFEVP'!Y56)-1)*100,0)</f>
        <v>3.3306690738754696E-13</v>
      </c>
      <c r="Z56" s="247">
        <f>IFERROR(((+'Sim_Dm_MIP(IxI)'!Z56/'MIP(IxI)_TFEVP'!Z56)-1)*100,0)</f>
        <v>8.8817841970012523E-14</v>
      </c>
      <c r="AA56" s="247">
        <f>IFERROR(((+'Sim_Dm_MIP(IxI)'!AA56/'MIP(IxI)_TFEVP'!AA56)-1)*100,0)</f>
        <v>-4.8849813083506888E-13</v>
      </c>
      <c r="AB56" s="247">
        <f>IFERROR(((+'Sim_Dm_MIP(IxI)'!AB56/'MIP(IxI)_TFEVP'!AB56)-1)*100,0)</f>
        <v>-3.4416913763379853E-13</v>
      </c>
      <c r="AC56" s="247">
        <f>IFERROR(((+'Sim_Dm_MIP(IxI)'!AC56/'MIP(IxI)_TFEVP'!AC56)-1)*100,0)</f>
        <v>-2.55351295663786E-13</v>
      </c>
      <c r="AD56" s="247">
        <f>IFERROR(((+'Sim_Dm_MIP(IxI)'!AD56/'MIP(IxI)_TFEVP'!AD56)-1)*100,0)</f>
        <v>-5.5511151231257827E-14</v>
      </c>
      <c r="AE56" s="247">
        <f>IFERROR(((+'Sim_Dm_MIP(IxI)'!AE56/'MIP(IxI)_TFEVP'!AE56)-1)*100,0)</f>
        <v>-2.3314683517128287E-13</v>
      </c>
      <c r="AF56" s="247">
        <f>IFERROR(((+'Sim_Dm_MIP(IxI)'!AF56/'MIP(IxI)_TFEVP'!AF56)-1)*100,0)</f>
        <v>3.1086244689504383E-13</v>
      </c>
      <c r="AG56" s="247">
        <f>IFERROR(((+'Sim_Dm_MIP(IxI)'!AG56/'MIP(IxI)_TFEVP'!AG56)-1)*100,0)</f>
        <v>6.6613381477509392E-14</v>
      </c>
      <c r="AH56" s="247">
        <f>IFERROR(((+'Sim_Dm_MIP(IxI)'!AH56/'MIP(IxI)_TFEVP'!AH56)-1)*100,0)</f>
        <v>4.4408920985006262E-14</v>
      </c>
      <c r="AI56" s="247">
        <f>IFERROR(((+'Sim_Dm_MIP(IxI)'!AI56/'MIP(IxI)_TFEVP'!AI56)-1)*100,0)</f>
        <v>4.4408920985006262E-14</v>
      </c>
      <c r="AJ56" s="247">
        <f>IFERROR(((+'Sim_Dm_MIP(IxI)'!AJ56/'MIP(IxI)_TFEVP'!AJ56)-1)*100,0)</f>
        <v>0</v>
      </c>
      <c r="AK56" s="247">
        <f>IFERROR(((+'Sim_Dm_MIP(IxI)'!AK56/'MIP(IxI)_TFEVP'!AK56)-1)*100,0)</f>
        <v>-6.6613381477509392E-14</v>
      </c>
      <c r="AL56" s="247">
        <f>IFERROR(((+'Sim_Dm_MIP(IxI)'!AL56/'MIP(IxI)_TFEVP'!AL56)-1)*100,0)</f>
        <v>-7.7715611723760958E-14</v>
      </c>
      <c r="AM56" s="247">
        <f>IFERROR(((+'Sim_Dm_MIP(IxI)'!AM56/'MIP(IxI)_TFEVP'!AM56)-1)*100,0)</f>
        <v>-1.2212453270876722E-13</v>
      </c>
      <c r="AN56" s="247">
        <f>IFERROR(((+'Sim_Dm_MIP(IxI)'!AN56/'MIP(IxI)_TFEVP'!AN56)-1)*100,0)</f>
        <v>2.2204460492503131E-14</v>
      </c>
      <c r="AO56" s="247">
        <f>IFERROR(((+'Sim_Dm_MIP(IxI)'!AO56/'MIP(IxI)_TFEVP'!AO56)-1)*100,0)</f>
        <v>-2.2204460492503131E-13</v>
      </c>
      <c r="AP56" s="247">
        <f>IFERROR(((+'Sim_Dm_MIP(IxI)'!AP56/'MIP(IxI)_TFEVP'!AP56)-1)*100,0)</f>
        <v>-4.1078251911130792E-13</v>
      </c>
      <c r="AQ56" s="247">
        <f>IFERROR(((+'Sim_Dm_MIP(IxI)'!AQ56/'MIP(IxI)_TFEVP'!AQ56)-1)*100,0)</f>
        <v>1.3322676295501878E-13</v>
      </c>
      <c r="AR56" s="247">
        <f>IFERROR(((+'Sim_Dm_MIP(IxI)'!AR56/'MIP(IxI)_TFEVP'!AR56)-1)*100,0)</f>
        <v>-2.6645352591003757E-13</v>
      </c>
      <c r="AS56" s="247">
        <f>IFERROR(((+'Sim_Dm_MIP(IxI)'!AS56/'MIP(IxI)_TFEVP'!AS56)-1)*100,0)</f>
        <v>-7.7715611723760958E-14</v>
      </c>
      <c r="AT56" s="247">
        <f>IFERROR(((+'Sim_Dm_MIP(IxI)'!AT56/'MIP(IxI)_TFEVP'!AT56)-1)*100,0)</f>
        <v>2.4424906541753444E-13</v>
      </c>
      <c r="AU56" s="247">
        <f>IFERROR(((+'Sim_Dm_MIP(IxI)'!AU56/'MIP(IxI)_TFEVP'!AU56)-1)*100,0)</f>
        <v>-1.1102230246251565E-13</v>
      </c>
      <c r="AV56" s="247">
        <f>IFERROR(((+'Sim_Dm_MIP(IxI)'!AV56/'MIP(IxI)_TFEVP'!AV56)-1)*100,0)</f>
        <v>-2.1094237467877974E-13</v>
      </c>
      <c r="AW56" s="247">
        <f>IFERROR(((+'Sim_Dm_MIP(IxI)'!AW56/'MIP(IxI)_TFEVP'!AW56)-1)*100,0)</f>
        <v>-2.1094237467877974E-13</v>
      </c>
      <c r="AX56" s="247">
        <f>IFERROR(((+'Sim_Dm_MIP(IxI)'!AX56/'MIP(IxI)_TFEVP'!AX56)-1)*100,0)</f>
        <v>0</v>
      </c>
      <c r="AY56" s="247">
        <f>IFERROR(((+'Sim_Dm_MIP(IxI)'!AY56/'MIP(IxI)_TFEVP'!AY56)-1)*100,0)</f>
        <v>-6.6613381477509392E-14</v>
      </c>
      <c r="AZ56" s="247">
        <f>IFERROR(((+'Sim_Dm_MIP(IxI)'!AZ56/'MIP(IxI)_TFEVP'!AZ56)-1)*100,0)</f>
        <v>2.2204460492503131E-14</v>
      </c>
      <c r="BA56" s="247">
        <f>IFERROR(((+'Sim_Dm_MIP(IxI)'!BA56/'MIP(IxI)_TFEVP'!BA56)-1)*100,0)</f>
        <v>-2.2204460492503131E-13</v>
      </c>
      <c r="BB56" s="247">
        <f>IFERROR(((+'Sim_Dm_MIP(IxI)'!BB56/'MIP(IxI)_TFEVP'!BB56)-1)*100,0)</f>
        <v>-4.7739590058881731E-13</v>
      </c>
      <c r="BC56" s="247">
        <f>IFERROR(((+'Sim_Dm_MIP(IxI)'!BC56/'MIP(IxI)_TFEVP'!BC56)-1)*100,0)</f>
        <v>1.7763568394002505E-13</v>
      </c>
      <c r="BD56" s="247">
        <f>IFERROR(((+'Sim_Dm_MIP(IxI)'!BD56/'MIP(IxI)_TFEVP'!BD56)-1)*100,0)</f>
        <v>-3.7747582837255322E-13</v>
      </c>
      <c r="BE56" s="247">
        <f>IFERROR(((+'Sim_Dm_MIP(IxI)'!BE56/'MIP(IxI)_TFEVP'!BE56)-1)*100,0)</f>
        <v>-4.7739590058881731E-13</v>
      </c>
      <c r="BF56" s="247">
        <f>IFERROR(((+'Sim_Dm_MIP(IxI)'!BF56/'MIP(IxI)_TFEVP'!BF56)-1)*100,0)</f>
        <v>2.2204460492503131E-13</v>
      </c>
      <c r="BG56" s="247">
        <f>IFERROR(((+'Sim_Dm_MIP(IxI)'!BG56/'MIP(IxI)_TFEVP'!BG56)-1)*100,0)</f>
        <v>1.3322676295501878E-13</v>
      </c>
      <c r="BH56" s="247">
        <f>IFERROR(((+'Sim_Dm_MIP(IxI)'!BH56/'MIP(IxI)_TFEVP'!BH56)-1)*100,0)</f>
        <v>-3.5527136788005009E-13</v>
      </c>
      <c r="BI56" s="247">
        <f>IFERROR(((+'Sim_Dm_MIP(IxI)'!BI56/'MIP(IxI)_TFEVP'!BI56)-1)*100,0)</f>
        <v>-2.3314683517128287E-13</v>
      </c>
      <c r="BJ56" s="247">
        <f>IFERROR(((+'Sim_Dm_MIP(IxI)'!BJ56/'MIP(IxI)_TFEVP'!BJ56)-1)*100,0)</f>
        <v>2.886579864025407E-13</v>
      </c>
      <c r="BK56" s="247">
        <f>IFERROR(((+'Sim_Dm_MIP(IxI)'!BK56/'MIP(IxI)_TFEVP'!BK56)-1)*100,0)</f>
        <v>1.9984014443252818E-13</v>
      </c>
      <c r="BL56" s="247">
        <f>IFERROR(((+'Sim_Dm_MIP(IxI)'!BL56/'MIP(IxI)_TFEVP'!BL56)-1)*100,0)</f>
        <v>4.4408920985006262E-14</v>
      </c>
      <c r="BM56" s="247">
        <f>IFERROR(((+'Sim_Dm_MIP(IxI)'!BM56/'MIP(IxI)_TFEVP'!BM56)-1)*100,0)</f>
        <v>-3.1086244689504383E-13</v>
      </c>
      <c r="BN56" s="247">
        <f>IFERROR(((+'Sim_Dm_MIP(IxI)'!BN56/'MIP(IxI)_TFEVP'!BN56)-1)*100,0)</f>
        <v>-1.1102230246251565E-13</v>
      </c>
      <c r="BO56" s="247">
        <f>IFERROR(((+'Sim_Dm_MIP(IxI)'!BO56/'MIP(IxI)_TFEVP'!BO56)-1)*100,0)</f>
        <v>-2.9976021664879227E-13</v>
      </c>
      <c r="BP56" s="247">
        <f>IFERROR(((+'Sim_Dm_MIP(IxI)'!BP56/'MIP(IxI)_TFEVP'!BP56)-1)*100,0)</f>
        <v>6.6613381477509392E-14</v>
      </c>
      <c r="BQ56" s="247">
        <f>IFERROR(((+'Sim_Dm_MIP(IxI)'!BQ56/'MIP(IxI)_TFEVP'!BQ56)-1)*100,0)</f>
        <v>-1.1102230246251565E-14</v>
      </c>
      <c r="BR56" s="247">
        <f>IFERROR(((+'Sim_Dm_MIP(IxI)'!BR56/'MIP(IxI)_TFEVP'!BR56)-1)*100,0)</f>
        <v>0</v>
      </c>
      <c r="BS56" s="247">
        <f>IFERROR(((+'Sim_Dm_MIP(IxI)'!BS56/'MIP(IxI)_TFEVP'!BS56)-1)*100,0)</f>
        <v>4.4408920985006262E-13</v>
      </c>
      <c r="BT56" s="247">
        <f>IFERROR(((+'Sim_Dm_MIP(IxI)'!BT56/'MIP(IxI)_TFEVP'!BT56)-1)*100,0)</f>
        <v>1.5543122344752192E-13</v>
      </c>
      <c r="BU56" s="247">
        <f>IFERROR(((+'Sim_Dm_MIP(IxI)'!BU56/'MIP(IxI)_TFEVP'!BU56)-1)*100,0)</f>
        <v>3.3306690738754696E-13</v>
      </c>
      <c r="BV56" s="247">
        <f>IFERROR(((+'Sim_Dm_MIP(IxI)'!BV56/'MIP(IxI)_TFEVP'!BV56)-1)*100,0)</f>
        <v>2.2204460492503131E-13</v>
      </c>
      <c r="BW56" s="247">
        <f>IFERROR(((+'Sim_Dm_MIP(IxI)'!BW56/'MIP(IxI)_TFEVP'!BW56)-1)*100,0)</f>
        <v>-8.8817841970012523E-14</v>
      </c>
      <c r="BX56" s="247">
        <f>IFERROR(((+'Sim_Dm_MIP(IxI)'!BX56/'MIP(IxI)_TFEVP'!BX56)-1)*100,0)</f>
        <v>3.9968028886505635E-13</v>
      </c>
      <c r="BY56" s="247">
        <f>IFERROR(((+'Sim_Dm_MIP(IxI)'!BY56/'MIP(IxI)_TFEVP'!BY56)-1)*100,0)</f>
        <v>1.3322676295501878E-13</v>
      </c>
      <c r="BZ56" s="247">
        <f>IFERROR(((+'Sim_Dm_MIP(IxI)'!BZ56/'MIP(IxI)_TFEVP'!BZ56)-1)*100,0)</f>
        <v>-3.8857805861880479E-13</v>
      </c>
      <c r="CA56" s="265">
        <f>IFERROR(((+'Sim_Dm_MIP(IxI)'!CA56/'MIP(IxI)_TFEVP'!CA56)-1)*100,0)</f>
        <v>0</v>
      </c>
      <c r="CB56" s="256">
        <f>IFERROR(((+'Sim_Dm_MIP(IxI)'!CB56/'MIP(IxI)_TFEVP'!CB56)-1)*100,0)</f>
        <v>-1.1102230246251565E-13</v>
      </c>
      <c r="CC56" s="246">
        <f>IFERROR(((+'Sim_Dm_MIP(IxI)'!CC56/'MIP(IxI)_TFEVP'!CC56)-1)*100,0)</f>
        <v>0</v>
      </c>
      <c r="CD56" s="247">
        <f>IFERROR(((+'Sim_Dm_MIP(IxI)'!CD56/'MIP(IxI)_TFEVP'!CD56)-1)*100,0)</f>
        <v>0</v>
      </c>
      <c r="CE56" s="247">
        <f>IFERROR(((+'Sim_Dm_MIP(IxI)'!CE56/'MIP(IxI)_TFEVP'!CE56)-1)*100,0)</f>
        <v>0</v>
      </c>
      <c r="CF56" s="247">
        <f>IFERROR(((+'Sim_Dm_MIP(IxI)'!CF56/'MIP(IxI)_TFEVP'!CF56)-1)*100,0)</f>
        <v>0</v>
      </c>
      <c r="CG56" s="247">
        <f>IFERROR(((+'Sim_Dm_MIP(IxI)'!CG56/'MIP(IxI)_TFEVP'!CG56)-1)*100,0)</f>
        <v>0</v>
      </c>
      <c r="CH56" s="248">
        <f>IFERROR(((+'Sim_Dm_MIP(IxI)'!CH56/'MIP(IxI)_TFEVP'!CH56)-1)*100,0)</f>
        <v>0</v>
      </c>
      <c r="CI56" s="279">
        <f>IFERROR(((+'Sim_Dm_MIP(IxI)'!CI56/'MIP(IxI)_TFEVP'!CI56)-1)*100,0)</f>
        <v>-1.5543122344752192E-13</v>
      </c>
    </row>
    <row r="57" spans="1:87" ht="19.5" x14ac:dyDescent="0.25">
      <c r="A57" s="30"/>
      <c r="B57" s="42" t="s">
        <v>48</v>
      </c>
      <c r="C57" s="43" t="s">
        <v>159</v>
      </c>
      <c r="D57" s="246">
        <f>IFERROR(((+'Sim_Dm_MIP(IxI)'!D57/'MIP(IxI)_TFEVP'!D57)-1)*100,0)</f>
        <v>-1.3322676295501878E-13</v>
      </c>
      <c r="E57" s="247">
        <f>IFERROR(((+'Sim_Dm_MIP(IxI)'!E57/'MIP(IxI)_TFEVP'!E57)-1)*100,0)</f>
        <v>6.6613381477509392E-14</v>
      </c>
      <c r="F57" s="247">
        <f>IFERROR(((+'Sim_Dm_MIP(IxI)'!F57/'MIP(IxI)_TFEVP'!F57)-1)*100,0)</f>
        <v>1.9984014443252818E-13</v>
      </c>
      <c r="G57" s="247">
        <f>IFERROR(((+'Sim_Dm_MIP(IxI)'!G57/'MIP(IxI)_TFEVP'!G57)-1)*100,0)</f>
        <v>-1.3322676295501878E-13</v>
      </c>
      <c r="H57" s="247">
        <f>IFERROR(((+'Sim_Dm_MIP(IxI)'!H57/'MIP(IxI)_TFEVP'!H57)-1)*100,0)</f>
        <v>2.6645352591003757E-13</v>
      </c>
      <c r="I57" s="247">
        <f>IFERROR(((+'Sim_Dm_MIP(IxI)'!I57/'MIP(IxI)_TFEVP'!I57)-1)*100,0)</f>
        <v>-1.4432899320127035E-13</v>
      </c>
      <c r="J57" s="247">
        <f>IFERROR(((+'Sim_Dm_MIP(IxI)'!J57/'MIP(IxI)_TFEVP'!J57)-1)*100,0)</f>
        <v>-3.3306690738754696E-14</v>
      </c>
      <c r="K57" s="247">
        <f>IFERROR(((+'Sim_Dm_MIP(IxI)'!K57/'MIP(IxI)_TFEVP'!K57)-1)*100,0)</f>
        <v>-1.2212453270876722E-13</v>
      </c>
      <c r="L57" s="247">
        <f>IFERROR(((+'Sim_Dm_MIP(IxI)'!L57/'MIP(IxI)_TFEVP'!L57)-1)*100,0)</f>
        <v>1.1102230246251565E-13</v>
      </c>
      <c r="M57" s="247">
        <f>IFERROR(((+'Sim_Dm_MIP(IxI)'!M57/'MIP(IxI)_TFEVP'!M57)-1)*100,0)</f>
        <v>3.1086244689504383E-13</v>
      </c>
      <c r="N57" s="247">
        <f>IFERROR(((+'Sim_Dm_MIP(IxI)'!N57/'MIP(IxI)_TFEVP'!N57)-1)*100,0)</f>
        <v>1.1102230246251565E-13</v>
      </c>
      <c r="O57" s="247">
        <f>IFERROR(((+'Sim_Dm_MIP(IxI)'!O57/'MIP(IxI)_TFEVP'!O57)-1)*100,0)</f>
        <v>-2.9976021664879227E-13</v>
      </c>
      <c r="P57" s="247">
        <f>IFERROR(((+'Sim_Dm_MIP(IxI)'!P57/'MIP(IxI)_TFEVP'!P57)-1)*100,0)</f>
        <v>2.2204460492503131E-13</v>
      </c>
      <c r="Q57" s="247">
        <f>IFERROR(((+'Sim_Dm_MIP(IxI)'!Q57/'MIP(IxI)_TFEVP'!Q57)-1)*100,0)</f>
        <v>2.2204460492503131E-14</v>
      </c>
      <c r="R57" s="247">
        <f>IFERROR(((+'Sim_Dm_MIP(IxI)'!R57/'MIP(IxI)_TFEVP'!R57)-1)*100,0)</f>
        <v>1.7763568394002505E-13</v>
      </c>
      <c r="S57" s="247">
        <f>IFERROR(((+'Sim_Dm_MIP(IxI)'!S57/'MIP(IxI)_TFEVP'!S57)-1)*100,0)</f>
        <v>-1.5543122344752192E-13</v>
      </c>
      <c r="T57" s="247">
        <f>IFERROR(((+'Sim_Dm_MIP(IxI)'!T57/'MIP(IxI)_TFEVP'!T57)-1)*100,0)</f>
        <v>-6.6613381477509392E-14</v>
      </c>
      <c r="U57" s="247">
        <f>IFERROR(((+'Sim_Dm_MIP(IxI)'!U57/'MIP(IxI)_TFEVP'!U57)-1)*100,0)</f>
        <v>2.2204460492503131E-14</v>
      </c>
      <c r="V57" s="247">
        <f>IFERROR(((+'Sim_Dm_MIP(IxI)'!V57/'MIP(IxI)_TFEVP'!V57)-1)*100,0)</f>
        <v>-2.2204460492503131E-13</v>
      </c>
      <c r="W57" s="247">
        <f>IFERROR(((+'Sim_Dm_MIP(IxI)'!W57/'MIP(IxI)_TFEVP'!W57)-1)*100,0)</f>
        <v>4.4408920985006262E-14</v>
      </c>
      <c r="X57" s="247">
        <f>IFERROR(((+'Sim_Dm_MIP(IxI)'!X57/'MIP(IxI)_TFEVP'!X57)-1)*100,0)</f>
        <v>-5.1070259132757201E-13</v>
      </c>
      <c r="Y57" s="247">
        <f>IFERROR(((+'Sim_Dm_MIP(IxI)'!Y57/'MIP(IxI)_TFEVP'!Y57)-1)*100,0)</f>
        <v>1.9984014443252818E-13</v>
      </c>
      <c r="Z57" s="247">
        <f>IFERROR(((+'Sim_Dm_MIP(IxI)'!Z57/'MIP(IxI)_TFEVP'!Z57)-1)*100,0)</f>
        <v>0</v>
      </c>
      <c r="AA57" s="247">
        <f>IFERROR(((+'Sim_Dm_MIP(IxI)'!AA57/'MIP(IxI)_TFEVP'!AA57)-1)*100,0)</f>
        <v>2.4424906541753444E-13</v>
      </c>
      <c r="AB57" s="247">
        <f>IFERROR(((+'Sim_Dm_MIP(IxI)'!AB57/'MIP(IxI)_TFEVP'!AB57)-1)*100,0)</f>
        <v>4.2188474935755949E-13</v>
      </c>
      <c r="AC57" s="247">
        <f>IFERROR(((+'Sim_Dm_MIP(IxI)'!AC57/'MIP(IxI)_TFEVP'!AC57)-1)*100,0)</f>
        <v>-1.1102230246251565E-13</v>
      </c>
      <c r="AD57" s="247">
        <f>IFERROR(((+'Sim_Dm_MIP(IxI)'!AD57/'MIP(IxI)_TFEVP'!AD57)-1)*100,0)</f>
        <v>2.886579864025407E-13</v>
      </c>
      <c r="AE57" s="247">
        <f>IFERROR(((+'Sim_Dm_MIP(IxI)'!AE57/'MIP(IxI)_TFEVP'!AE57)-1)*100,0)</f>
        <v>-2.2204460492503131E-14</v>
      </c>
      <c r="AF57" s="247">
        <f>IFERROR(((+'Sim_Dm_MIP(IxI)'!AF57/'MIP(IxI)_TFEVP'!AF57)-1)*100,0)</f>
        <v>3.1086244689504383E-13</v>
      </c>
      <c r="AG57" s="247">
        <f>IFERROR(((+'Sim_Dm_MIP(IxI)'!AG57/'MIP(IxI)_TFEVP'!AG57)-1)*100,0)</f>
        <v>-1.1102230246251565E-13</v>
      </c>
      <c r="AH57" s="247">
        <f>IFERROR(((+'Sim_Dm_MIP(IxI)'!AH57/'MIP(IxI)_TFEVP'!AH57)-1)*100,0)</f>
        <v>3.1086244689504383E-13</v>
      </c>
      <c r="AI57" s="247">
        <f>IFERROR(((+'Sim_Dm_MIP(IxI)'!AI57/'MIP(IxI)_TFEVP'!AI57)-1)*100,0)</f>
        <v>4.4408920985006262E-14</v>
      </c>
      <c r="AJ57" s="247">
        <f>IFERROR(((+'Sim_Dm_MIP(IxI)'!AJ57/'MIP(IxI)_TFEVP'!AJ57)-1)*100,0)</f>
        <v>0</v>
      </c>
      <c r="AK57" s="247">
        <f>IFERROR(((+'Sim_Dm_MIP(IxI)'!AK57/'MIP(IxI)_TFEVP'!AK57)-1)*100,0)</f>
        <v>-2.7755575615628914E-13</v>
      </c>
      <c r="AL57" s="247">
        <f>IFERROR(((+'Sim_Dm_MIP(IxI)'!AL57/'MIP(IxI)_TFEVP'!AL57)-1)*100,0)</f>
        <v>-3.219646771412954E-13</v>
      </c>
      <c r="AM57" s="247">
        <f>IFERROR(((+'Sim_Dm_MIP(IxI)'!AM57/'MIP(IxI)_TFEVP'!AM57)-1)*100,0)</f>
        <v>1.7763568394002505E-13</v>
      </c>
      <c r="AN57" s="247">
        <f>IFERROR(((+'Sim_Dm_MIP(IxI)'!AN57/'MIP(IxI)_TFEVP'!AN57)-1)*100,0)</f>
        <v>1.3322676295501878E-13</v>
      </c>
      <c r="AO57" s="247">
        <f>IFERROR(((+'Sim_Dm_MIP(IxI)'!AO57/'MIP(IxI)_TFEVP'!AO57)-1)*100,0)</f>
        <v>-1.7763568394002505E-13</v>
      </c>
      <c r="AP57" s="247">
        <f>IFERROR(((+'Sim_Dm_MIP(IxI)'!AP57/'MIP(IxI)_TFEVP'!AP57)-1)*100,0)</f>
        <v>-1.1102230246251565E-14</v>
      </c>
      <c r="AQ57" s="247">
        <f>IFERROR(((+'Sim_Dm_MIP(IxI)'!AQ57/'MIP(IxI)_TFEVP'!AQ57)-1)*100,0)</f>
        <v>-1.6653345369377348E-13</v>
      </c>
      <c r="AR57" s="247">
        <f>IFERROR(((+'Sim_Dm_MIP(IxI)'!AR57/'MIP(IxI)_TFEVP'!AR57)-1)*100,0)</f>
        <v>-2.886579864025407E-13</v>
      </c>
      <c r="AS57" s="247">
        <f>IFERROR(((+'Sim_Dm_MIP(IxI)'!AS57/'MIP(IxI)_TFEVP'!AS57)-1)*100,0)</f>
        <v>8.8817841970012523E-14</v>
      </c>
      <c r="AT57" s="247">
        <f>IFERROR(((+'Sim_Dm_MIP(IxI)'!AT57/'MIP(IxI)_TFEVP'!AT57)-1)*100,0)</f>
        <v>1.5543122344752192E-13</v>
      </c>
      <c r="AU57" s="247">
        <f>IFERROR(((+'Sim_Dm_MIP(IxI)'!AU57/'MIP(IxI)_TFEVP'!AU57)-1)*100,0)</f>
        <v>-4.4408920985006262E-14</v>
      </c>
      <c r="AV57" s="247">
        <f>IFERROR(((+'Sim_Dm_MIP(IxI)'!AV57/'MIP(IxI)_TFEVP'!AV57)-1)*100,0)</f>
        <v>-1.6653345369377348E-13</v>
      </c>
      <c r="AW57" s="247">
        <f>IFERROR(((+'Sim_Dm_MIP(IxI)'!AW57/'MIP(IxI)_TFEVP'!AW57)-1)*100,0)</f>
        <v>-1.1102230246251565E-14</v>
      </c>
      <c r="AX57" s="247">
        <f>IFERROR(((+'Sim_Dm_MIP(IxI)'!AX57/'MIP(IxI)_TFEVP'!AX57)-1)*100,0)</f>
        <v>-5.5511151231257827E-14</v>
      </c>
      <c r="AY57" s="247">
        <f>IFERROR(((+'Sim_Dm_MIP(IxI)'!AY57/'MIP(IxI)_TFEVP'!AY57)-1)*100,0)</f>
        <v>6.6613381477509392E-14</v>
      </c>
      <c r="AZ57" s="247">
        <f>IFERROR(((+'Sim_Dm_MIP(IxI)'!AZ57/'MIP(IxI)_TFEVP'!AZ57)-1)*100,0)</f>
        <v>-8.8817841970012523E-14</v>
      </c>
      <c r="BA57" s="247">
        <f>IFERROR(((+'Sim_Dm_MIP(IxI)'!BA57/'MIP(IxI)_TFEVP'!BA57)-1)*100,0)</f>
        <v>-3.3306690738754696E-14</v>
      </c>
      <c r="BB57" s="247">
        <f>IFERROR(((+'Sim_Dm_MIP(IxI)'!BB57/'MIP(IxI)_TFEVP'!BB57)-1)*100,0)</f>
        <v>2.2204460492503131E-14</v>
      </c>
      <c r="BC57" s="247">
        <f>IFERROR(((+'Sim_Dm_MIP(IxI)'!BC57/'MIP(IxI)_TFEVP'!BC57)-1)*100,0)</f>
        <v>-2.2204460492503131E-14</v>
      </c>
      <c r="BD57" s="247">
        <f>IFERROR(((+'Sim_Dm_MIP(IxI)'!BD57/'MIP(IxI)_TFEVP'!BD57)-1)*100,0)</f>
        <v>-4.9960036108132044E-13</v>
      </c>
      <c r="BE57" s="247">
        <f>IFERROR(((+'Sim_Dm_MIP(IxI)'!BE57/'MIP(IxI)_TFEVP'!BE57)-1)*100,0)</f>
        <v>-1.5543122344752192E-13</v>
      </c>
      <c r="BF57" s="247">
        <f>IFERROR(((+'Sim_Dm_MIP(IxI)'!BF57/'MIP(IxI)_TFEVP'!BF57)-1)*100,0)</f>
        <v>2.4424906541753444E-13</v>
      </c>
      <c r="BG57" s="247">
        <f>IFERROR(((+'Sim_Dm_MIP(IxI)'!BG57/'MIP(IxI)_TFEVP'!BG57)-1)*100,0)</f>
        <v>2.886579864025407E-13</v>
      </c>
      <c r="BH57" s="247">
        <f>IFERROR(((+'Sim_Dm_MIP(IxI)'!BH57/'MIP(IxI)_TFEVP'!BH57)-1)*100,0)</f>
        <v>-1.3322676295501878E-13</v>
      </c>
      <c r="BI57" s="247">
        <f>IFERROR(((+'Sim_Dm_MIP(IxI)'!BI57/'MIP(IxI)_TFEVP'!BI57)-1)*100,0)</f>
        <v>-7.1054273576010019E-13</v>
      </c>
      <c r="BJ57" s="247">
        <f>IFERROR(((+'Sim_Dm_MIP(IxI)'!BJ57/'MIP(IxI)_TFEVP'!BJ57)-1)*100,0)</f>
        <v>-9.9920072216264089E-14</v>
      </c>
      <c r="BK57" s="247">
        <f>IFERROR(((+'Sim_Dm_MIP(IxI)'!BK57/'MIP(IxI)_TFEVP'!BK57)-1)*100,0)</f>
        <v>-3.9968028886505635E-13</v>
      </c>
      <c r="BL57" s="247">
        <f>IFERROR(((+'Sim_Dm_MIP(IxI)'!BL57/'MIP(IxI)_TFEVP'!BL57)-1)*100,0)</f>
        <v>-1.6653345369377348E-13</v>
      </c>
      <c r="BM57" s="247">
        <f>IFERROR(((+'Sim_Dm_MIP(IxI)'!BM57/'MIP(IxI)_TFEVP'!BM57)-1)*100,0)</f>
        <v>-4.4408920985006262E-14</v>
      </c>
      <c r="BN57" s="247">
        <f>IFERROR(((+'Sim_Dm_MIP(IxI)'!BN57/'MIP(IxI)_TFEVP'!BN57)-1)*100,0)</f>
        <v>-2.7755575615628914E-13</v>
      </c>
      <c r="BO57" s="247">
        <f>IFERROR(((+'Sim_Dm_MIP(IxI)'!BO57/'MIP(IxI)_TFEVP'!BO57)-1)*100,0)</f>
        <v>-4.1078251911130792E-13</v>
      </c>
      <c r="BP57" s="247">
        <f>IFERROR(((+'Sim_Dm_MIP(IxI)'!BP57/'MIP(IxI)_TFEVP'!BP57)-1)*100,0)</f>
        <v>1.3322676295501878E-13</v>
      </c>
      <c r="BQ57" s="247">
        <f>IFERROR(((+'Sim_Dm_MIP(IxI)'!BQ57/'MIP(IxI)_TFEVP'!BQ57)-1)*100,0)</f>
        <v>2.2204460492503131E-13</v>
      </c>
      <c r="BR57" s="247">
        <f>IFERROR(((+'Sim_Dm_MIP(IxI)'!BR57/'MIP(IxI)_TFEVP'!BR57)-1)*100,0)</f>
        <v>-9.9920072216264089E-14</v>
      </c>
      <c r="BS57" s="247">
        <f>IFERROR(((+'Sim_Dm_MIP(IxI)'!BS57/'MIP(IxI)_TFEVP'!BS57)-1)*100,0)</f>
        <v>1.1102230246251565E-13</v>
      </c>
      <c r="BT57" s="247">
        <f>IFERROR(((+'Sim_Dm_MIP(IxI)'!BT57/'MIP(IxI)_TFEVP'!BT57)-1)*100,0)</f>
        <v>-1.1102230246251565E-13</v>
      </c>
      <c r="BU57" s="247">
        <f>IFERROR(((+'Sim_Dm_MIP(IxI)'!BU57/'MIP(IxI)_TFEVP'!BU57)-1)*100,0)</f>
        <v>3.3306690738754696E-13</v>
      </c>
      <c r="BV57" s="247">
        <f>IFERROR(((+'Sim_Dm_MIP(IxI)'!BV57/'MIP(IxI)_TFEVP'!BV57)-1)*100,0)</f>
        <v>1.9984014443252818E-13</v>
      </c>
      <c r="BW57" s="247">
        <f>IFERROR(((+'Sim_Dm_MIP(IxI)'!BW57/'MIP(IxI)_TFEVP'!BW57)-1)*100,0)</f>
        <v>2.2204460492503131E-14</v>
      </c>
      <c r="BX57" s="247">
        <f>IFERROR(((+'Sim_Dm_MIP(IxI)'!BX57/'MIP(IxI)_TFEVP'!BX57)-1)*100,0)</f>
        <v>4.4408920985006262E-13</v>
      </c>
      <c r="BY57" s="247">
        <f>IFERROR(((+'Sim_Dm_MIP(IxI)'!BY57/'MIP(IxI)_TFEVP'!BY57)-1)*100,0)</f>
        <v>1.7763568394002505E-13</v>
      </c>
      <c r="BZ57" s="247">
        <f>IFERROR(((+'Sim_Dm_MIP(IxI)'!BZ57/'MIP(IxI)_TFEVP'!BZ57)-1)*100,0)</f>
        <v>-5.9952043329758453E-13</v>
      </c>
      <c r="CA57" s="265">
        <f>IFERROR(((+'Sim_Dm_MIP(IxI)'!CA57/'MIP(IxI)_TFEVP'!CA57)-1)*100,0)</f>
        <v>0</v>
      </c>
      <c r="CB57" s="256">
        <f>IFERROR(((+'Sim_Dm_MIP(IxI)'!CB57/'MIP(IxI)_TFEVP'!CB57)-1)*100,0)</f>
        <v>-1.5543122344752192E-13</v>
      </c>
      <c r="CC57" s="246">
        <f>IFERROR(((+'Sim_Dm_MIP(IxI)'!CC57/'MIP(IxI)_TFEVP'!CC57)-1)*100,0)</f>
        <v>0</v>
      </c>
      <c r="CD57" s="247">
        <f>IFERROR(((+'Sim_Dm_MIP(IxI)'!CD57/'MIP(IxI)_TFEVP'!CD57)-1)*100,0)</f>
        <v>0</v>
      </c>
      <c r="CE57" s="247">
        <f>IFERROR(((+'Sim_Dm_MIP(IxI)'!CE57/'MIP(IxI)_TFEVP'!CE57)-1)*100,0)</f>
        <v>0</v>
      </c>
      <c r="CF57" s="247">
        <f>IFERROR(((+'Sim_Dm_MIP(IxI)'!CF57/'MIP(IxI)_TFEVP'!CF57)-1)*100,0)</f>
        <v>0</v>
      </c>
      <c r="CG57" s="247">
        <f>IFERROR(((+'Sim_Dm_MIP(IxI)'!CG57/'MIP(IxI)_TFEVP'!CG57)-1)*100,0)</f>
        <v>0</v>
      </c>
      <c r="CH57" s="248">
        <f>IFERROR(((+'Sim_Dm_MIP(IxI)'!CH57/'MIP(IxI)_TFEVP'!CH57)-1)*100,0)</f>
        <v>0</v>
      </c>
      <c r="CI57" s="279">
        <f>IFERROR(((+'Sim_Dm_MIP(IxI)'!CI57/'MIP(IxI)_TFEVP'!CI57)-1)*100,0)</f>
        <v>-1.3322676295501878E-13</v>
      </c>
    </row>
    <row r="58" spans="1:87" ht="19.5" x14ac:dyDescent="0.25">
      <c r="A58" s="30"/>
      <c r="B58" s="42" t="s">
        <v>49</v>
      </c>
      <c r="C58" s="43" t="s">
        <v>160</v>
      </c>
      <c r="D58" s="246">
        <f>IFERROR(((+'Sim_Dm_MIP(IxI)'!D58/'MIP(IxI)_TFEVP'!D58)-1)*100,0)</f>
        <v>2.2204460492503131E-14</v>
      </c>
      <c r="E58" s="247">
        <f>IFERROR(((+'Sim_Dm_MIP(IxI)'!E58/'MIP(IxI)_TFEVP'!E58)-1)*100,0)</f>
        <v>1.5543122344752192E-13</v>
      </c>
      <c r="F58" s="247">
        <f>IFERROR(((+'Sim_Dm_MIP(IxI)'!F58/'MIP(IxI)_TFEVP'!F58)-1)*100,0)</f>
        <v>1.7763568394002505E-13</v>
      </c>
      <c r="G58" s="247">
        <f>IFERROR(((+'Sim_Dm_MIP(IxI)'!G58/'MIP(IxI)_TFEVP'!G58)-1)*100,0)</f>
        <v>-1.1102230246251565E-13</v>
      </c>
      <c r="H58" s="247">
        <f>IFERROR(((+'Sim_Dm_MIP(IxI)'!H58/'MIP(IxI)_TFEVP'!H58)-1)*100,0)</f>
        <v>3.3306690738754696E-13</v>
      </c>
      <c r="I58" s="247">
        <f>IFERROR(((+'Sim_Dm_MIP(IxI)'!I58/'MIP(IxI)_TFEVP'!I58)-1)*100,0)</f>
        <v>-6.2172489379008766E-13</v>
      </c>
      <c r="J58" s="247">
        <f>IFERROR(((+'Sim_Dm_MIP(IxI)'!J58/'MIP(IxI)_TFEVP'!J58)-1)*100,0)</f>
        <v>6.6613381477509392E-14</v>
      </c>
      <c r="K58" s="247">
        <f>IFERROR(((+'Sim_Dm_MIP(IxI)'!K58/'MIP(IxI)_TFEVP'!K58)-1)*100,0)</f>
        <v>-5.9952043329758453E-13</v>
      </c>
      <c r="L58" s="247">
        <f>IFERROR(((+'Sim_Dm_MIP(IxI)'!L58/'MIP(IxI)_TFEVP'!L58)-1)*100,0)</f>
        <v>-5.5511151231257827E-14</v>
      </c>
      <c r="M58" s="247">
        <f>IFERROR(((+'Sim_Dm_MIP(IxI)'!M58/'MIP(IxI)_TFEVP'!M58)-1)*100,0)</f>
        <v>8.8817841970012523E-14</v>
      </c>
      <c r="N58" s="247">
        <f>IFERROR(((+'Sim_Dm_MIP(IxI)'!N58/'MIP(IxI)_TFEVP'!N58)-1)*100,0)</f>
        <v>2.4424906541753444E-13</v>
      </c>
      <c r="O58" s="247">
        <f>IFERROR(((+'Sim_Dm_MIP(IxI)'!O58/'MIP(IxI)_TFEVP'!O58)-1)*100,0)</f>
        <v>2.886579864025407E-13</v>
      </c>
      <c r="P58" s="247">
        <f>IFERROR(((+'Sim_Dm_MIP(IxI)'!P58/'MIP(IxI)_TFEVP'!P58)-1)*100,0)</f>
        <v>1.5543122344752192E-13</v>
      </c>
      <c r="Q58" s="247">
        <f>IFERROR(((+'Sim_Dm_MIP(IxI)'!Q58/'MIP(IxI)_TFEVP'!Q58)-1)*100,0)</f>
        <v>-4.4408920985006262E-14</v>
      </c>
      <c r="R58" s="247">
        <f>IFERROR(((+'Sim_Dm_MIP(IxI)'!R58/'MIP(IxI)_TFEVP'!R58)-1)*100,0)</f>
        <v>3.7747582837255322E-13</v>
      </c>
      <c r="S58" s="247">
        <f>IFERROR(((+'Sim_Dm_MIP(IxI)'!S58/'MIP(IxI)_TFEVP'!S58)-1)*100,0)</f>
        <v>1.5543122344752192E-13</v>
      </c>
      <c r="T58" s="247">
        <f>IFERROR(((+'Sim_Dm_MIP(IxI)'!T58/'MIP(IxI)_TFEVP'!T58)-1)*100,0)</f>
        <v>8.8817841970012523E-14</v>
      </c>
      <c r="U58" s="247">
        <f>IFERROR(((+'Sim_Dm_MIP(IxI)'!U58/'MIP(IxI)_TFEVP'!U58)-1)*100,0)</f>
        <v>-2.55351295663786E-13</v>
      </c>
      <c r="V58" s="247">
        <f>IFERROR(((+'Sim_Dm_MIP(IxI)'!V58/'MIP(IxI)_TFEVP'!V58)-1)*100,0)</f>
        <v>-2.3314683517128287E-13</v>
      </c>
      <c r="W58" s="247">
        <f>IFERROR(((+'Sim_Dm_MIP(IxI)'!W58/'MIP(IxI)_TFEVP'!W58)-1)*100,0)</f>
        <v>1.7763568394002505E-13</v>
      </c>
      <c r="X58" s="247">
        <f>IFERROR(((+'Sim_Dm_MIP(IxI)'!X58/'MIP(IxI)_TFEVP'!X58)-1)*100,0)</f>
        <v>-2.9976021664879227E-13</v>
      </c>
      <c r="Y58" s="247">
        <f>IFERROR(((+'Sim_Dm_MIP(IxI)'!Y58/'MIP(IxI)_TFEVP'!Y58)-1)*100,0)</f>
        <v>-4.2188474935755949E-13</v>
      </c>
      <c r="Z58" s="247">
        <f>IFERROR(((+'Sim_Dm_MIP(IxI)'!Z58/'MIP(IxI)_TFEVP'!Z58)-1)*100,0)</f>
        <v>-1.5543122344752192E-13</v>
      </c>
      <c r="AA58" s="247">
        <f>IFERROR(((+'Sim_Dm_MIP(IxI)'!AA58/'MIP(IxI)_TFEVP'!AA58)-1)*100,0)</f>
        <v>-2.2204460492503131E-14</v>
      </c>
      <c r="AB58" s="247">
        <f>IFERROR(((+'Sim_Dm_MIP(IxI)'!AB58/'MIP(IxI)_TFEVP'!AB58)-1)*100,0)</f>
        <v>3.1086244689504383E-13</v>
      </c>
      <c r="AC58" s="247">
        <f>IFERROR(((+'Sim_Dm_MIP(IxI)'!AC58/'MIP(IxI)_TFEVP'!AC58)-1)*100,0)</f>
        <v>-1.8873791418627661E-13</v>
      </c>
      <c r="AD58" s="247">
        <f>IFERROR(((+'Sim_Dm_MIP(IxI)'!AD58/'MIP(IxI)_TFEVP'!AD58)-1)*100,0)</f>
        <v>4.2188474935755949E-13</v>
      </c>
      <c r="AE58" s="247">
        <f>IFERROR(((+'Sim_Dm_MIP(IxI)'!AE58/'MIP(IxI)_TFEVP'!AE58)-1)*100,0)</f>
        <v>-2.55351295663786E-13</v>
      </c>
      <c r="AF58" s="247">
        <f>IFERROR(((+'Sim_Dm_MIP(IxI)'!AF58/'MIP(IxI)_TFEVP'!AF58)-1)*100,0)</f>
        <v>2.4424906541753444E-13</v>
      </c>
      <c r="AG58" s="247">
        <f>IFERROR(((+'Sim_Dm_MIP(IxI)'!AG58/'MIP(IxI)_TFEVP'!AG58)-1)*100,0)</f>
        <v>-2.2204460492503131E-14</v>
      </c>
      <c r="AH58" s="247">
        <f>IFERROR(((+'Sim_Dm_MIP(IxI)'!AH58/'MIP(IxI)_TFEVP'!AH58)-1)*100,0)</f>
        <v>4.8849813083506888E-13</v>
      </c>
      <c r="AI58" s="247">
        <f>IFERROR(((+'Sim_Dm_MIP(IxI)'!AI58/'MIP(IxI)_TFEVP'!AI58)-1)*100,0)</f>
        <v>1.7763568394002505E-13</v>
      </c>
      <c r="AJ58" s="247">
        <f>IFERROR(((+'Sim_Dm_MIP(IxI)'!AJ58/'MIP(IxI)_TFEVP'!AJ58)-1)*100,0)</f>
        <v>0</v>
      </c>
      <c r="AK58" s="247">
        <f>IFERROR(((+'Sim_Dm_MIP(IxI)'!AK58/'MIP(IxI)_TFEVP'!AK58)-1)*100,0)</f>
        <v>-2.2204460492503131E-14</v>
      </c>
      <c r="AL58" s="247">
        <f>IFERROR(((+'Sim_Dm_MIP(IxI)'!AL58/'MIP(IxI)_TFEVP'!AL58)-1)*100,0)</f>
        <v>-1.1102230246251565E-14</v>
      </c>
      <c r="AM58" s="247">
        <f>IFERROR(((+'Sim_Dm_MIP(IxI)'!AM58/'MIP(IxI)_TFEVP'!AM58)-1)*100,0)</f>
        <v>3.5527136788005009E-13</v>
      </c>
      <c r="AN58" s="247">
        <f>IFERROR(((+'Sim_Dm_MIP(IxI)'!AN58/'MIP(IxI)_TFEVP'!AN58)-1)*100,0)</f>
        <v>8.8817841970012523E-14</v>
      </c>
      <c r="AO58" s="247">
        <f>IFERROR(((+'Sim_Dm_MIP(IxI)'!AO58/'MIP(IxI)_TFEVP'!AO58)-1)*100,0)</f>
        <v>-3.3306690738754696E-13</v>
      </c>
      <c r="AP58" s="247">
        <f>IFERROR(((+'Sim_Dm_MIP(IxI)'!AP58/'MIP(IxI)_TFEVP'!AP58)-1)*100,0)</f>
        <v>8.8817841970012523E-14</v>
      </c>
      <c r="AQ58" s="247">
        <f>IFERROR(((+'Sim_Dm_MIP(IxI)'!AQ58/'MIP(IxI)_TFEVP'!AQ58)-1)*100,0)</f>
        <v>-3.3306690738754696E-14</v>
      </c>
      <c r="AR58" s="247">
        <f>IFERROR(((+'Sim_Dm_MIP(IxI)'!AR58/'MIP(IxI)_TFEVP'!AR58)-1)*100,0)</f>
        <v>1.3322676295501878E-13</v>
      </c>
      <c r="AS58" s="247">
        <f>IFERROR(((+'Sim_Dm_MIP(IxI)'!AS58/'MIP(IxI)_TFEVP'!AS58)-1)*100,0)</f>
        <v>1.7763568394002505E-13</v>
      </c>
      <c r="AT58" s="247">
        <f>IFERROR(((+'Sim_Dm_MIP(IxI)'!AT58/'MIP(IxI)_TFEVP'!AT58)-1)*100,0)</f>
        <v>0</v>
      </c>
      <c r="AU58" s="247">
        <f>IFERROR(((+'Sim_Dm_MIP(IxI)'!AU58/'MIP(IxI)_TFEVP'!AU58)-1)*100,0)</f>
        <v>-1.8873791418627661E-13</v>
      </c>
      <c r="AV58" s="247">
        <f>IFERROR(((+'Sim_Dm_MIP(IxI)'!AV58/'MIP(IxI)_TFEVP'!AV58)-1)*100,0)</f>
        <v>-3.219646771412954E-13</v>
      </c>
      <c r="AW58" s="247">
        <f>IFERROR(((+'Sim_Dm_MIP(IxI)'!AW58/'MIP(IxI)_TFEVP'!AW58)-1)*100,0)</f>
        <v>4.4408920985006262E-14</v>
      </c>
      <c r="AX58" s="247">
        <f>IFERROR(((+'Sim_Dm_MIP(IxI)'!AX58/'MIP(IxI)_TFEVP'!AX58)-1)*100,0)</f>
        <v>-1.6653345369377348E-13</v>
      </c>
      <c r="AY58" s="247">
        <f>IFERROR(((+'Sim_Dm_MIP(IxI)'!AY58/'MIP(IxI)_TFEVP'!AY58)-1)*100,0)</f>
        <v>-9.9920072216264089E-14</v>
      </c>
      <c r="AZ58" s="247">
        <f>IFERROR(((+'Sim_Dm_MIP(IxI)'!AZ58/'MIP(IxI)_TFEVP'!AZ58)-1)*100,0)</f>
        <v>-4.8849813083506888E-13</v>
      </c>
      <c r="BA58" s="247">
        <f>IFERROR(((+'Sim_Dm_MIP(IxI)'!BA58/'MIP(IxI)_TFEVP'!BA58)-1)*100,0)</f>
        <v>-1.9984014443252818E-13</v>
      </c>
      <c r="BB58" s="247">
        <f>IFERROR(((+'Sim_Dm_MIP(IxI)'!BB58/'MIP(IxI)_TFEVP'!BB58)-1)*100,0)</f>
        <v>-3.1086244689504383E-13</v>
      </c>
      <c r="BC58" s="247">
        <f>IFERROR(((+'Sim_Dm_MIP(IxI)'!BC58/'MIP(IxI)_TFEVP'!BC58)-1)*100,0)</f>
        <v>8.8817841970012523E-14</v>
      </c>
      <c r="BD58" s="247">
        <f>IFERROR(((+'Sim_Dm_MIP(IxI)'!BD58/'MIP(IxI)_TFEVP'!BD58)-1)*100,0)</f>
        <v>-6.6613381477509392E-13</v>
      </c>
      <c r="BE58" s="247">
        <f>IFERROR(((+'Sim_Dm_MIP(IxI)'!BE58/'MIP(IxI)_TFEVP'!BE58)-1)*100,0)</f>
        <v>-1.9984014443252818E-13</v>
      </c>
      <c r="BF58" s="247">
        <f>IFERROR(((+'Sim_Dm_MIP(IxI)'!BF58/'MIP(IxI)_TFEVP'!BF58)-1)*100,0)</f>
        <v>2.886579864025407E-13</v>
      </c>
      <c r="BG58" s="247">
        <f>IFERROR(((+'Sim_Dm_MIP(IxI)'!BG58/'MIP(IxI)_TFEVP'!BG58)-1)*100,0)</f>
        <v>-1.1102230246251565E-14</v>
      </c>
      <c r="BH58" s="247">
        <f>IFERROR(((+'Sim_Dm_MIP(IxI)'!BH58/'MIP(IxI)_TFEVP'!BH58)-1)*100,0)</f>
        <v>-1.6653345369377348E-13</v>
      </c>
      <c r="BI58" s="247">
        <f>IFERROR(((+'Sim_Dm_MIP(IxI)'!BI58/'MIP(IxI)_TFEVP'!BI58)-1)*100,0)</f>
        <v>-2.886579864025407E-13</v>
      </c>
      <c r="BJ58" s="247">
        <f>IFERROR(((+'Sim_Dm_MIP(IxI)'!BJ58/'MIP(IxI)_TFEVP'!BJ58)-1)*100,0)</f>
        <v>2.4424906541753444E-13</v>
      </c>
      <c r="BK58" s="247">
        <f>IFERROR(((+'Sim_Dm_MIP(IxI)'!BK58/'MIP(IxI)_TFEVP'!BK58)-1)*100,0)</f>
        <v>-1.7763568394002505E-13</v>
      </c>
      <c r="BL58" s="247">
        <f>IFERROR(((+'Sim_Dm_MIP(IxI)'!BL58/'MIP(IxI)_TFEVP'!BL58)-1)*100,0)</f>
        <v>2.886579864025407E-13</v>
      </c>
      <c r="BM58" s="247">
        <f>IFERROR(((+'Sim_Dm_MIP(IxI)'!BM58/'MIP(IxI)_TFEVP'!BM58)-1)*100,0)</f>
        <v>2.2204460492503131E-13</v>
      </c>
      <c r="BN58" s="247">
        <f>IFERROR(((+'Sim_Dm_MIP(IxI)'!BN58/'MIP(IxI)_TFEVP'!BN58)-1)*100,0)</f>
        <v>-2.55351295663786E-13</v>
      </c>
      <c r="BO58" s="247">
        <f>IFERROR(((+'Sim_Dm_MIP(IxI)'!BO58/'MIP(IxI)_TFEVP'!BO58)-1)*100,0)</f>
        <v>-4.6629367034256575E-13</v>
      </c>
      <c r="BP58" s="247">
        <f>IFERROR(((+'Sim_Dm_MIP(IxI)'!BP58/'MIP(IxI)_TFEVP'!BP58)-1)*100,0)</f>
        <v>-4.4408920985006262E-14</v>
      </c>
      <c r="BQ58" s="247">
        <f>IFERROR(((+'Sim_Dm_MIP(IxI)'!BQ58/'MIP(IxI)_TFEVP'!BQ58)-1)*100,0)</f>
        <v>1.7763568394002505E-13</v>
      </c>
      <c r="BR58" s="247">
        <f>IFERROR(((+'Sim_Dm_MIP(IxI)'!BR58/'MIP(IxI)_TFEVP'!BR58)-1)*100,0)</f>
        <v>6.6613381477509392E-14</v>
      </c>
      <c r="BS58" s="247">
        <f>IFERROR(((+'Sim_Dm_MIP(IxI)'!BS58/'MIP(IxI)_TFEVP'!BS58)-1)*100,0)</f>
        <v>6.6613381477509392E-14</v>
      </c>
      <c r="BT58" s="247">
        <f>IFERROR(((+'Sim_Dm_MIP(IxI)'!BT58/'MIP(IxI)_TFEVP'!BT58)-1)*100,0)</f>
        <v>-4.4408920985006262E-14</v>
      </c>
      <c r="BU58" s="247">
        <f>IFERROR(((+'Sim_Dm_MIP(IxI)'!BU58/'MIP(IxI)_TFEVP'!BU58)-1)*100,0)</f>
        <v>5.1070259132757201E-13</v>
      </c>
      <c r="BV58" s="247">
        <f>IFERROR(((+'Sim_Dm_MIP(IxI)'!BV58/'MIP(IxI)_TFEVP'!BV58)-1)*100,0)</f>
        <v>1.5543122344752192E-13</v>
      </c>
      <c r="BW58" s="247">
        <f>IFERROR(((+'Sim_Dm_MIP(IxI)'!BW58/'MIP(IxI)_TFEVP'!BW58)-1)*100,0)</f>
        <v>8.8817841970012523E-14</v>
      </c>
      <c r="BX58" s="247">
        <f>IFERROR(((+'Sim_Dm_MIP(IxI)'!BX58/'MIP(IxI)_TFEVP'!BX58)-1)*100,0)</f>
        <v>0</v>
      </c>
      <c r="BY58" s="247">
        <f>IFERROR(((+'Sim_Dm_MIP(IxI)'!BY58/'MIP(IxI)_TFEVP'!BY58)-1)*100,0)</f>
        <v>4.6629367034256575E-13</v>
      </c>
      <c r="BZ58" s="247">
        <f>IFERROR(((+'Sim_Dm_MIP(IxI)'!BZ58/'MIP(IxI)_TFEVP'!BZ58)-1)*100,0)</f>
        <v>-2.4424906541753444E-13</v>
      </c>
      <c r="CA58" s="265">
        <f>IFERROR(((+'Sim_Dm_MIP(IxI)'!CA58/'MIP(IxI)_TFEVP'!CA58)-1)*100,0)</f>
        <v>0</v>
      </c>
      <c r="CB58" s="256">
        <f>IFERROR(((+'Sim_Dm_MIP(IxI)'!CB58/'MIP(IxI)_TFEVP'!CB58)-1)*100,0)</f>
        <v>6.6613381477509392E-14</v>
      </c>
      <c r="CC58" s="246">
        <f>IFERROR(((+'Sim_Dm_MIP(IxI)'!CC58/'MIP(IxI)_TFEVP'!CC58)-1)*100,0)</f>
        <v>0</v>
      </c>
      <c r="CD58" s="247">
        <f>IFERROR(((+'Sim_Dm_MIP(IxI)'!CD58/'MIP(IxI)_TFEVP'!CD58)-1)*100,0)</f>
        <v>0</v>
      </c>
      <c r="CE58" s="247">
        <f>IFERROR(((+'Sim_Dm_MIP(IxI)'!CE58/'MIP(IxI)_TFEVP'!CE58)-1)*100,0)</f>
        <v>0</v>
      </c>
      <c r="CF58" s="247">
        <f>IFERROR(((+'Sim_Dm_MIP(IxI)'!CF58/'MIP(IxI)_TFEVP'!CF58)-1)*100,0)</f>
        <v>0</v>
      </c>
      <c r="CG58" s="247">
        <f>IFERROR(((+'Sim_Dm_MIP(IxI)'!CG58/'MIP(IxI)_TFEVP'!CG58)-1)*100,0)</f>
        <v>0</v>
      </c>
      <c r="CH58" s="248">
        <f>IFERROR(((+'Sim_Dm_MIP(IxI)'!CH58/'MIP(IxI)_TFEVP'!CH58)-1)*100,0)</f>
        <v>0</v>
      </c>
      <c r="CI58" s="279">
        <f>IFERROR(((+'Sim_Dm_MIP(IxI)'!CI58/'MIP(IxI)_TFEVP'!CI58)-1)*100,0)</f>
        <v>2.2204460492503131E-14</v>
      </c>
    </row>
    <row r="59" spans="1:87" ht="19.5" x14ac:dyDescent="0.25">
      <c r="A59" s="30"/>
      <c r="B59" s="42" t="s">
        <v>50</v>
      </c>
      <c r="C59" s="43" t="s">
        <v>161</v>
      </c>
      <c r="D59" s="246">
        <f>IFERROR(((+'Sim_Dm_MIP(IxI)'!D59/'MIP(IxI)_TFEVP'!D59)-1)*100,0)</f>
        <v>-2.2204460492503131E-14</v>
      </c>
      <c r="E59" s="247">
        <f>IFERROR(((+'Sim_Dm_MIP(IxI)'!E59/'MIP(IxI)_TFEVP'!E59)-1)*100,0)</f>
        <v>-1.8873791418627661E-13</v>
      </c>
      <c r="F59" s="247">
        <f>IFERROR(((+'Sim_Dm_MIP(IxI)'!F59/'MIP(IxI)_TFEVP'!F59)-1)*100,0)</f>
        <v>-1.2212453270876722E-13</v>
      </c>
      <c r="G59" s="247">
        <f>IFERROR(((+'Sim_Dm_MIP(IxI)'!G59/'MIP(IxI)_TFEVP'!G59)-1)*100,0)</f>
        <v>-5.5511151231257827E-14</v>
      </c>
      <c r="H59" s="247">
        <f>IFERROR(((+'Sim_Dm_MIP(IxI)'!H59/'MIP(IxI)_TFEVP'!H59)-1)*100,0)</f>
        <v>2.2204460492503131E-14</v>
      </c>
      <c r="I59" s="247">
        <f>IFERROR(((+'Sim_Dm_MIP(IxI)'!I59/'MIP(IxI)_TFEVP'!I59)-1)*100,0)</f>
        <v>-3.1086244689504383E-13</v>
      </c>
      <c r="J59" s="247">
        <f>IFERROR(((+'Sim_Dm_MIP(IxI)'!J59/'MIP(IxI)_TFEVP'!J59)-1)*100,0)</f>
        <v>-1.3322676295501878E-13</v>
      </c>
      <c r="K59" s="247">
        <f>IFERROR(((+'Sim_Dm_MIP(IxI)'!K59/'MIP(IxI)_TFEVP'!K59)-1)*100,0)</f>
        <v>-3.3306690738754696E-13</v>
      </c>
      <c r="L59" s="247">
        <f>IFERROR(((+'Sim_Dm_MIP(IxI)'!L59/'MIP(IxI)_TFEVP'!L59)-1)*100,0)</f>
        <v>2.886579864025407E-13</v>
      </c>
      <c r="M59" s="247">
        <f>IFERROR(((+'Sim_Dm_MIP(IxI)'!M59/'MIP(IxI)_TFEVP'!M59)-1)*100,0)</f>
        <v>1.9984014443252818E-13</v>
      </c>
      <c r="N59" s="247">
        <f>IFERROR(((+'Sim_Dm_MIP(IxI)'!N59/'MIP(IxI)_TFEVP'!N59)-1)*100,0)</f>
        <v>1.5543122344752192E-13</v>
      </c>
      <c r="O59" s="247">
        <f>IFERROR(((+'Sim_Dm_MIP(IxI)'!O59/'MIP(IxI)_TFEVP'!O59)-1)*100,0)</f>
        <v>8.8817841970012523E-14</v>
      </c>
      <c r="P59" s="247">
        <f>IFERROR(((+'Sim_Dm_MIP(IxI)'!P59/'MIP(IxI)_TFEVP'!P59)-1)*100,0)</f>
        <v>6.6613381477509392E-14</v>
      </c>
      <c r="Q59" s="247">
        <f>IFERROR(((+'Sim_Dm_MIP(IxI)'!Q59/'MIP(IxI)_TFEVP'!Q59)-1)*100,0)</f>
        <v>-3.6637359812630166E-13</v>
      </c>
      <c r="R59" s="247">
        <f>IFERROR(((+'Sim_Dm_MIP(IxI)'!R59/'MIP(IxI)_TFEVP'!R59)-1)*100,0)</f>
        <v>2.4424906541753444E-13</v>
      </c>
      <c r="S59" s="247">
        <f>IFERROR(((+'Sim_Dm_MIP(IxI)'!S59/'MIP(IxI)_TFEVP'!S59)-1)*100,0)</f>
        <v>1.5543122344752192E-13</v>
      </c>
      <c r="T59" s="247">
        <f>IFERROR(((+'Sim_Dm_MIP(IxI)'!T59/'MIP(IxI)_TFEVP'!T59)-1)*100,0)</f>
        <v>2.886579864025407E-13</v>
      </c>
      <c r="U59" s="247">
        <f>IFERROR(((+'Sim_Dm_MIP(IxI)'!U59/'MIP(IxI)_TFEVP'!U59)-1)*100,0)</f>
        <v>-5.5511151231257827E-14</v>
      </c>
      <c r="V59" s="247">
        <f>IFERROR(((+'Sim_Dm_MIP(IxI)'!V59/'MIP(IxI)_TFEVP'!V59)-1)*100,0)</f>
        <v>-5.3290705182007514E-13</v>
      </c>
      <c r="W59" s="247">
        <f>IFERROR(((+'Sim_Dm_MIP(IxI)'!W59/'MIP(IxI)_TFEVP'!W59)-1)*100,0)</f>
        <v>2.2204460492503131E-13</v>
      </c>
      <c r="X59" s="247">
        <f>IFERROR(((+'Sim_Dm_MIP(IxI)'!X59/'MIP(IxI)_TFEVP'!X59)-1)*100,0)</f>
        <v>-1.9984014443252818E-13</v>
      </c>
      <c r="Y59" s="247">
        <f>IFERROR(((+'Sim_Dm_MIP(IxI)'!Y59/'MIP(IxI)_TFEVP'!Y59)-1)*100,0)</f>
        <v>2.886579864025407E-13</v>
      </c>
      <c r="Z59" s="247">
        <f>IFERROR(((+'Sim_Dm_MIP(IxI)'!Z59/'MIP(IxI)_TFEVP'!Z59)-1)*100,0)</f>
        <v>-1.9984014443252818E-13</v>
      </c>
      <c r="AA59" s="247">
        <f>IFERROR(((+'Sim_Dm_MIP(IxI)'!AA59/'MIP(IxI)_TFEVP'!AA59)-1)*100,0)</f>
        <v>-1.1102230246251565E-13</v>
      </c>
      <c r="AB59" s="247">
        <f>IFERROR(((+'Sim_Dm_MIP(IxI)'!AB59/'MIP(IxI)_TFEVP'!AB59)-1)*100,0)</f>
        <v>0</v>
      </c>
      <c r="AC59" s="247">
        <f>IFERROR(((+'Sim_Dm_MIP(IxI)'!AC59/'MIP(IxI)_TFEVP'!AC59)-1)*100,0)</f>
        <v>-3.6637359812630166E-13</v>
      </c>
      <c r="AD59" s="247">
        <f>IFERROR(((+'Sim_Dm_MIP(IxI)'!AD59/'MIP(IxI)_TFEVP'!AD59)-1)*100,0)</f>
        <v>-1.3322676295501878E-13</v>
      </c>
      <c r="AE59" s="247">
        <f>IFERROR(((+'Sim_Dm_MIP(IxI)'!AE59/'MIP(IxI)_TFEVP'!AE59)-1)*100,0)</f>
        <v>-1.1102230246251565E-13</v>
      </c>
      <c r="AF59" s="247">
        <f>IFERROR(((+'Sim_Dm_MIP(IxI)'!AF59/'MIP(IxI)_TFEVP'!AF59)-1)*100,0)</f>
        <v>3.7747582837255322E-13</v>
      </c>
      <c r="AG59" s="247">
        <f>IFERROR(((+'Sim_Dm_MIP(IxI)'!AG59/'MIP(IxI)_TFEVP'!AG59)-1)*100,0)</f>
        <v>6.6613381477509392E-14</v>
      </c>
      <c r="AH59" s="247">
        <f>IFERROR(((+'Sim_Dm_MIP(IxI)'!AH59/'MIP(IxI)_TFEVP'!AH59)-1)*100,0)</f>
        <v>2.6645352591003757E-13</v>
      </c>
      <c r="AI59" s="247">
        <f>IFERROR(((+'Sim_Dm_MIP(IxI)'!AI59/'MIP(IxI)_TFEVP'!AI59)-1)*100,0)</f>
        <v>3.5527136788005009E-13</v>
      </c>
      <c r="AJ59" s="247">
        <f>IFERROR(((+'Sim_Dm_MIP(IxI)'!AJ59/'MIP(IxI)_TFEVP'!AJ59)-1)*100,0)</f>
        <v>0</v>
      </c>
      <c r="AK59" s="247">
        <f>IFERROR(((+'Sim_Dm_MIP(IxI)'!AK59/'MIP(IxI)_TFEVP'!AK59)-1)*100,0)</f>
        <v>-5.773159728050814E-13</v>
      </c>
      <c r="AL59" s="247">
        <f>IFERROR(((+'Sim_Dm_MIP(IxI)'!AL59/'MIP(IxI)_TFEVP'!AL59)-1)*100,0)</f>
        <v>-8.8817841970012523E-14</v>
      </c>
      <c r="AM59" s="247">
        <f>IFERROR(((+'Sim_Dm_MIP(IxI)'!AM59/'MIP(IxI)_TFEVP'!AM59)-1)*100,0)</f>
        <v>8.8817841970012523E-14</v>
      </c>
      <c r="AN59" s="247">
        <f>IFERROR(((+'Sim_Dm_MIP(IxI)'!AN59/'MIP(IxI)_TFEVP'!AN59)-1)*100,0)</f>
        <v>0</v>
      </c>
      <c r="AO59" s="247">
        <f>IFERROR(((+'Sim_Dm_MIP(IxI)'!AO59/'MIP(IxI)_TFEVP'!AO59)-1)*100,0)</f>
        <v>-2.9976021664879227E-13</v>
      </c>
      <c r="AP59" s="247">
        <f>IFERROR(((+'Sim_Dm_MIP(IxI)'!AP59/'MIP(IxI)_TFEVP'!AP59)-1)*100,0)</f>
        <v>-6.6613381477509392E-14</v>
      </c>
      <c r="AQ59" s="247">
        <f>IFERROR(((+'Sim_Dm_MIP(IxI)'!AQ59/'MIP(IxI)_TFEVP'!AQ59)-1)*100,0)</f>
        <v>-1.1102230246251565E-13</v>
      </c>
      <c r="AR59" s="247">
        <f>IFERROR(((+'Sim_Dm_MIP(IxI)'!AR59/'MIP(IxI)_TFEVP'!AR59)-1)*100,0)</f>
        <v>-1.5543122344752192E-13</v>
      </c>
      <c r="AS59" s="247">
        <f>IFERROR(((+'Sim_Dm_MIP(IxI)'!AS59/'MIP(IxI)_TFEVP'!AS59)-1)*100,0)</f>
        <v>-2.2204460492503131E-14</v>
      </c>
      <c r="AT59" s="247">
        <f>IFERROR(((+'Sim_Dm_MIP(IxI)'!AT59/'MIP(IxI)_TFEVP'!AT59)-1)*100,0)</f>
        <v>4.8849813083506888E-13</v>
      </c>
      <c r="AU59" s="247">
        <f>IFERROR(((+'Sim_Dm_MIP(IxI)'!AU59/'MIP(IxI)_TFEVP'!AU59)-1)*100,0)</f>
        <v>-1.9984014443252818E-13</v>
      </c>
      <c r="AV59" s="247">
        <f>IFERROR(((+'Sim_Dm_MIP(IxI)'!AV59/'MIP(IxI)_TFEVP'!AV59)-1)*100,0)</f>
        <v>-8.8817841970012523E-14</v>
      </c>
      <c r="AW59" s="247">
        <f>IFERROR(((+'Sim_Dm_MIP(IxI)'!AW59/'MIP(IxI)_TFEVP'!AW59)-1)*100,0)</f>
        <v>1.5543122344752192E-13</v>
      </c>
      <c r="AX59" s="247">
        <f>IFERROR(((+'Sim_Dm_MIP(IxI)'!AX59/'MIP(IxI)_TFEVP'!AX59)-1)*100,0)</f>
        <v>1.3322676295501878E-13</v>
      </c>
      <c r="AY59" s="247">
        <f>IFERROR(((+'Sim_Dm_MIP(IxI)'!AY59/'MIP(IxI)_TFEVP'!AY59)-1)*100,0)</f>
        <v>2.2204460492503131E-14</v>
      </c>
      <c r="AZ59" s="247">
        <f>IFERROR(((+'Sim_Dm_MIP(IxI)'!AZ59/'MIP(IxI)_TFEVP'!AZ59)-1)*100,0)</f>
        <v>1.5543122344752192E-13</v>
      </c>
      <c r="BA59" s="247">
        <f>IFERROR(((+'Sim_Dm_MIP(IxI)'!BA59/'MIP(IxI)_TFEVP'!BA59)-1)*100,0)</f>
        <v>-2.55351295663786E-13</v>
      </c>
      <c r="BB59" s="247">
        <f>IFERROR(((+'Sim_Dm_MIP(IxI)'!BB59/'MIP(IxI)_TFEVP'!BB59)-1)*100,0)</f>
        <v>1.9984014443252818E-13</v>
      </c>
      <c r="BC59" s="247">
        <f>IFERROR(((+'Sim_Dm_MIP(IxI)'!BC59/'MIP(IxI)_TFEVP'!BC59)-1)*100,0)</f>
        <v>4.8849813083506888E-13</v>
      </c>
      <c r="BD59" s="247">
        <f>IFERROR(((+'Sim_Dm_MIP(IxI)'!BD59/'MIP(IxI)_TFEVP'!BD59)-1)*100,0)</f>
        <v>-2.2204460492503131E-13</v>
      </c>
      <c r="BE59" s="247">
        <f>IFERROR(((+'Sim_Dm_MIP(IxI)'!BE59/'MIP(IxI)_TFEVP'!BE59)-1)*100,0)</f>
        <v>-2.9976021664879227E-13</v>
      </c>
      <c r="BF59" s="247">
        <f>IFERROR(((+'Sim_Dm_MIP(IxI)'!BF59/'MIP(IxI)_TFEVP'!BF59)-1)*100,0)</f>
        <v>2.2204460492503131E-13</v>
      </c>
      <c r="BG59" s="247">
        <f>IFERROR(((+'Sim_Dm_MIP(IxI)'!BG59/'MIP(IxI)_TFEVP'!BG59)-1)*100,0)</f>
        <v>-2.886579864025407E-13</v>
      </c>
      <c r="BH59" s="247">
        <f>IFERROR(((+'Sim_Dm_MIP(IxI)'!BH59/'MIP(IxI)_TFEVP'!BH59)-1)*100,0)</f>
        <v>-1.9984014443252818E-13</v>
      </c>
      <c r="BI59" s="247">
        <f>IFERROR(((+'Sim_Dm_MIP(IxI)'!BI59/'MIP(IxI)_TFEVP'!BI59)-1)*100,0)</f>
        <v>-6.6613381477509392E-14</v>
      </c>
      <c r="BJ59" s="247">
        <f>IFERROR(((+'Sim_Dm_MIP(IxI)'!BJ59/'MIP(IxI)_TFEVP'!BJ59)-1)*100,0)</f>
        <v>2.2204460492503131E-14</v>
      </c>
      <c r="BK59" s="247">
        <f>IFERROR(((+'Sim_Dm_MIP(IxI)'!BK59/'MIP(IxI)_TFEVP'!BK59)-1)*100,0)</f>
        <v>1.9984014443252818E-13</v>
      </c>
      <c r="BL59" s="247">
        <f>IFERROR(((+'Sim_Dm_MIP(IxI)'!BL59/'MIP(IxI)_TFEVP'!BL59)-1)*100,0)</f>
        <v>2.2204460492503131E-13</v>
      </c>
      <c r="BM59" s="247">
        <f>IFERROR(((+'Sim_Dm_MIP(IxI)'!BM59/'MIP(IxI)_TFEVP'!BM59)-1)*100,0)</f>
        <v>6.6613381477509392E-14</v>
      </c>
      <c r="BN59" s="247">
        <f>IFERROR(((+'Sim_Dm_MIP(IxI)'!BN59/'MIP(IxI)_TFEVP'!BN59)-1)*100,0)</f>
        <v>2.2204460492503131E-14</v>
      </c>
      <c r="BO59" s="247">
        <f>IFERROR(((+'Sim_Dm_MIP(IxI)'!BO59/'MIP(IxI)_TFEVP'!BO59)-1)*100,0)</f>
        <v>-1.3322676295501878E-13</v>
      </c>
      <c r="BP59" s="247">
        <f>IFERROR(((+'Sim_Dm_MIP(IxI)'!BP59/'MIP(IxI)_TFEVP'!BP59)-1)*100,0)</f>
        <v>2.2204460492503131E-14</v>
      </c>
      <c r="BQ59" s="247">
        <f>IFERROR(((+'Sim_Dm_MIP(IxI)'!BQ59/'MIP(IxI)_TFEVP'!BQ59)-1)*100,0)</f>
        <v>4.4408920985006262E-14</v>
      </c>
      <c r="BR59" s="247">
        <f>IFERROR(((+'Sim_Dm_MIP(IxI)'!BR59/'MIP(IxI)_TFEVP'!BR59)-1)*100,0)</f>
        <v>5.1070259132757201E-13</v>
      </c>
      <c r="BS59" s="247">
        <f>IFERROR(((+'Sim_Dm_MIP(IxI)'!BS59/'MIP(IxI)_TFEVP'!BS59)-1)*100,0)</f>
        <v>0</v>
      </c>
      <c r="BT59" s="247">
        <f>IFERROR(((+'Sim_Dm_MIP(IxI)'!BT59/'MIP(IxI)_TFEVP'!BT59)-1)*100,0)</f>
        <v>-1.1102230246251565E-13</v>
      </c>
      <c r="BU59" s="247">
        <f>IFERROR(((+'Sim_Dm_MIP(IxI)'!BU59/'MIP(IxI)_TFEVP'!BU59)-1)*100,0)</f>
        <v>6.2172489379008766E-13</v>
      </c>
      <c r="BV59" s="247">
        <f>IFERROR(((+'Sim_Dm_MIP(IxI)'!BV59/'MIP(IxI)_TFEVP'!BV59)-1)*100,0)</f>
        <v>-9.9920072216264089E-14</v>
      </c>
      <c r="BW59" s="247">
        <f>IFERROR(((+'Sim_Dm_MIP(IxI)'!BW59/'MIP(IxI)_TFEVP'!BW59)-1)*100,0)</f>
        <v>1.9984014443252818E-13</v>
      </c>
      <c r="BX59" s="247">
        <f>IFERROR(((+'Sim_Dm_MIP(IxI)'!BX59/'MIP(IxI)_TFEVP'!BX59)-1)*100,0)</f>
        <v>1.3322676295501878E-13</v>
      </c>
      <c r="BY59" s="247">
        <f>IFERROR(((+'Sim_Dm_MIP(IxI)'!BY59/'MIP(IxI)_TFEVP'!BY59)-1)*100,0)</f>
        <v>-2.2204460492503131E-14</v>
      </c>
      <c r="BZ59" s="247">
        <f>IFERROR(((+'Sim_Dm_MIP(IxI)'!BZ59/'MIP(IxI)_TFEVP'!BZ59)-1)*100,0)</f>
        <v>-2.2204460492503131E-14</v>
      </c>
      <c r="CA59" s="265">
        <f>IFERROR(((+'Sim_Dm_MIP(IxI)'!CA59/'MIP(IxI)_TFEVP'!CA59)-1)*100,0)</f>
        <v>0</v>
      </c>
      <c r="CB59" s="256">
        <f>IFERROR(((+'Sim_Dm_MIP(IxI)'!CB59/'MIP(IxI)_TFEVP'!CB59)-1)*100,0)</f>
        <v>2.2204460492503131E-14</v>
      </c>
      <c r="CC59" s="246">
        <f>IFERROR(((+'Sim_Dm_MIP(IxI)'!CC59/'MIP(IxI)_TFEVP'!CC59)-1)*100,0)</f>
        <v>0</v>
      </c>
      <c r="CD59" s="247">
        <f>IFERROR(((+'Sim_Dm_MIP(IxI)'!CD59/'MIP(IxI)_TFEVP'!CD59)-1)*100,0)</f>
        <v>0</v>
      </c>
      <c r="CE59" s="247">
        <f>IFERROR(((+'Sim_Dm_MIP(IxI)'!CE59/'MIP(IxI)_TFEVP'!CE59)-1)*100,0)</f>
        <v>0</v>
      </c>
      <c r="CF59" s="247">
        <f>IFERROR(((+'Sim_Dm_MIP(IxI)'!CF59/'MIP(IxI)_TFEVP'!CF59)-1)*100,0)</f>
        <v>0</v>
      </c>
      <c r="CG59" s="247">
        <f>IFERROR(((+'Sim_Dm_MIP(IxI)'!CG59/'MIP(IxI)_TFEVP'!CG59)-1)*100,0)</f>
        <v>0</v>
      </c>
      <c r="CH59" s="248">
        <f>IFERROR(((+'Sim_Dm_MIP(IxI)'!CH59/'MIP(IxI)_TFEVP'!CH59)-1)*100,0)</f>
        <v>0</v>
      </c>
      <c r="CI59" s="279">
        <f>IFERROR(((+'Sim_Dm_MIP(IxI)'!CI59/'MIP(IxI)_TFEVP'!CI59)-1)*100,0)</f>
        <v>-2.2204460492503131E-14</v>
      </c>
    </row>
    <row r="60" spans="1:87" ht="19.5" x14ac:dyDescent="0.25">
      <c r="A60" s="30"/>
      <c r="B60" s="42" t="s">
        <v>51</v>
      </c>
      <c r="C60" s="43" t="s">
        <v>162</v>
      </c>
      <c r="D60" s="246">
        <f>IFERROR(((+'Sim_Dm_MIP(IxI)'!D60/'MIP(IxI)_TFEVP'!D60)-1)*100,0)</f>
        <v>-1.6653345369377348E-13</v>
      </c>
      <c r="E60" s="247">
        <f>IFERROR(((+'Sim_Dm_MIP(IxI)'!E60/'MIP(IxI)_TFEVP'!E60)-1)*100,0)</f>
        <v>6.6613381477509392E-14</v>
      </c>
      <c r="F60" s="247">
        <f>IFERROR(((+'Sim_Dm_MIP(IxI)'!F60/'MIP(IxI)_TFEVP'!F60)-1)*100,0)</f>
        <v>2.4424906541753444E-13</v>
      </c>
      <c r="G60" s="247">
        <f>IFERROR(((+'Sim_Dm_MIP(IxI)'!G60/'MIP(IxI)_TFEVP'!G60)-1)*100,0)</f>
        <v>-3.9968028886505635E-13</v>
      </c>
      <c r="H60" s="247">
        <f>IFERROR(((+'Sim_Dm_MIP(IxI)'!H60/'MIP(IxI)_TFEVP'!H60)-1)*100,0)</f>
        <v>3.3306690738754696E-13</v>
      </c>
      <c r="I60" s="247">
        <f>IFERROR(((+'Sim_Dm_MIP(IxI)'!I60/'MIP(IxI)_TFEVP'!I60)-1)*100,0)</f>
        <v>-3.1086244689504383E-13</v>
      </c>
      <c r="J60" s="247">
        <f>IFERROR(((+'Sim_Dm_MIP(IxI)'!J60/'MIP(IxI)_TFEVP'!J60)-1)*100,0)</f>
        <v>-2.1094237467877974E-13</v>
      </c>
      <c r="K60" s="247">
        <f>IFERROR(((+'Sim_Dm_MIP(IxI)'!K60/'MIP(IxI)_TFEVP'!K60)-1)*100,0)</f>
        <v>-2.3314683517128287E-13</v>
      </c>
      <c r="L60" s="247">
        <f>IFERROR(((+'Sim_Dm_MIP(IxI)'!L60/'MIP(IxI)_TFEVP'!L60)-1)*100,0)</f>
        <v>4.4408920985006262E-14</v>
      </c>
      <c r="M60" s="247">
        <f>IFERROR(((+'Sim_Dm_MIP(IxI)'!M60/'MIP(IxI)_TFEVP'!M60)-1)*100,0)</f>
        <v>2.886579864025407E-13</v>
      </c>
      <c r="N60" s="247">
        <f>IFERROR(((+'Sim_Dm_MIP(IxI)'!N60/'MIP(IxI)_TFEVP'!N60)-1)*100,0)</f>
        <v>-1.9984014443252818E-13</v>
      </c>
      <c r="O60" s="247">
        <f>IFERROR(((+'Sim_Dm_MIP(IxI)'!O60/'MIP(IxI)_TFEVP'!O60)-1)*100,0)</f>
        <v>2.2204460492503131E-14</v>
      </c>
      <c r="P60" s="247">
        <f>IFERROR(((+'Sim_Dm_MIP(IxI)'!P60/'MIP(IxI)_TFEVP'!P60)-1)*100,0)</f>
        <v>5.5511151231257827E-13</v>
      </c>
      <c r="Q60" s="247">
        <f>IFERROR(((+'Sim_Dm_MIP(IxI)'!Q60/'MIP(IxI)_TFEVP'!Q60)-1)*100,0)</f>
        <v>-8.8817841970012523E-14</v>
      </c>
      <c r="R60" s="247">
        <f>IFERROR(((+'Sim_Dm_MIP(IxI)'!R60/'MIP(IxI)_TFEVP'!R60)-1)*100,0)</f>
        <v>3.3306690738754696E-13</v>
      </c>
      <c r="S60" s="247">
        <f>IFERROR(((+'Sim_Dm_MIP(IxI)'!S60/'MIP(IxI)_TFEVP'!S60)-1)*100,0)</f>
        <v>-2.6645352591003757E-13</v>
      </c>
      <c r="T60" s="247">
        <f>IFERROR(((+'Sim_Dm_MIP(IxI)'!T60/'MIP(IxI)_TFEVP'!T60)-1)*100,0)</f>
        <v>1.9984014443252818E-13</v>
      </c>
      <c r="U60" s="247">
        <f>IFERROR(((+'Sim_Dm_MIP(IxI)'!U60/'MIP(IxI)_TFEVP'!U60)-1)*100,0)</f>
        <v>-1.6653345369377348E-13</v>
      </c>
      <c r="V60" s="247">
        <f>IFERROR(((+'Sim_Dm_MIP(IxI)'!V60/'MIP(IxI)_TFEVP'!V60)-1)*100,0)</f>
        <v>-1.3322676295501878E-13</v>
      </c>
      <c r="W60" s="247">
        <f>IFERROR(((+'Sim_Dm_MIP(IxI)'!W60/'MIP(IxI)_TFEVP'!W60)-1)*100,0)</f>
        <v>2.6645352591003757E-13</v>
      </c>
      <c r="X60" s="247">
        <f>IFERROR(((+'Sim_Dm_MIP(IxI)'!X60/'MIP(IxI)_TFEVP'!X60)-1)*100,0)</f>
        <v>-4.7739590058881731E-13</v>
      </c>
      <c r="Y60" s="247">
        <f>IFERROR(((+'Sim_Dm_MIP(IxI)'!Y60/'MIP(IxI)_TFEVP'!Y60)-1)*100,0)</f>
        <v>-2.2204460492503131E-14</v>
      </c>
      <c r="Z60" s="247">
        <f>IFERROR(((+'Sim_Dm_MIP(IxI)'!Z60/'MIP(IxI)_TFEVP'!Z60)-1)*100,0)</f>
        <v>1.1102230246251565E-13</v>
      </c>
      <c r="AA60" s="247">
        <f>IFERROR(((+'Sim_Dm_MIP(IxI)'!AA60/'MIP(IxI)_TFEVP'!AA60)-1)*100,0)</f>
        <v>-1.3322676295501878E-13</v>
      </c>
      <c r="AB60" s="247">
        <f>IFERROR(((+'Sim_Dm_MIP(IxI)'!AB60/'MIP(IxI)_TFEVP'!AB60)-1)*100,0)</f>
        <v>3.1086244689504383E-13</v>
      </c>
      <c r="AC60" s="247">
        <f>IFERROR(((+'Sim_Dm_MIP(IxI)'!AC60/'MIP(IxI)_TFEVP'!AC60)-1)*100,0)</f>
        <v>-3.4416913763379853E-13</v>
      </c>
      <c r="AD60" s="247">
        <f>IFERROR(((+'Sim_Dm_MIP(IxI)'!AD60/'MIP(IxI)_TFEVP'!AD60)-1)*100,0)</f>
        <v>1.7763568394002505E-13</v>
      </c>
      <c r="AE60" s="247">
        <f>IFERROR(((+'Sim_Dm_MIP(IxI)'!AE60/'MIP(IxI)_TFEVP'!AE60)-1)*100,0)</f>
        <v>-5.5511151231257827E-14</v>
      </c>
      <c r="AF60" s="247">
        <f>IFERROR(((+'Sim_Dm_MIP(IxI)'!AF60/'MIP(IxI)_TFEVP'!AF60)-1)*100,0)</f>
        <v>-7.7715611723760958E-14</v>
      </c>
      <c r="AG60" s="247">
        <f>IFERROR(((+'Sim_Dm_MIP(IxI)'!AG60/'MIP(IxI)_TFEVP'!AG60)-1)*100,0)</f>
        <v>4.4408920985006262E-14</v>
      </c>
      <c r="AH60" s="247">
        <f>IFERROR(((+'Sim_Dm_MIP(IxI)'!AH60/'MIP(IxI)_TFEVP'!AH60)-1)*100,0)</f>
        <v>3.3306690738754696E-13</v>
      </c>
      <c r="AI60" s="247">
        <f>IFERROR(((+'Sim_Dm_MIP(IxI)'!AI60/'MIP(IxI)_TFEVP'!AI60)-1)*100,0)</f>
        <v>-2.2204460492503131E-14</v>
      </c>
      <c r="AJ60" s="247">
        <f>IFERROR(((+'Sim_Dm_MIP(IxI)'!AJ60/'MIP(IxI)_TFEVP'!AJ60)-1)*100,0)</f>
        <v>0</v>
      </c>
      <c r="AK60" s="247">
        <f>IFERROR(((+'Sim_Dm_MIP(IxI)'!AK60/'MIP(IxI)_TFEVP'!AK60)-1)*100,0)</f>
        <v>-4.2188474935755949E-13</v>
      </c>
      <c r="AL60" s="247">
        <f>IFERROR(((+'Sim_Dm_MIP(IxI)'!AL60/'MIP(IxI)_TFEVP'!AL60)-1)*100,0)</f>
        <v>3.9968028886505635E-13</v>
      </c>
      <c r="AM60" s="247">
        <f>IFERROR(((+'Sim_Dm_MIP(IxI)'!AM60/'MIP(IxI)_TFEVP'!AM60)-1)*100,0)</f>
        <v>3.7747582837255322E-13</v>
      </c>
      <c r="AN60" s="247">
        <f>IFERROR(((+'Sim_Dm_MIP(IxI)'!AN60/'MIP(IxI)_TFEVP'!AN60)-1)*100,0)</f>
        <v>-6.6613381477509392E-14</v>
      </c>
      <c r="AO60" s="247">
        <f>IFERROR(((+'Sim_Dm_MIP(IxI)'!AO60/'MIP(IxI)_TFEVP'!AO60)-1)*100,0)</f>
        <v>-2.2204460492503131E-14</v>
      </c>
      <c r="AP60" s="247">
        <f>IFERROR(((+'Sim_Dm_MIP(IxI)'!AP60/'MIP(IxI)_TFEVP'!AP60)-1)*100,0)</f>
        <v>-6.5503158452884236E-13</v>
      </c>
      <c r="AQ60" s="247">
        <f>IFERROR(((+'Sim_Dm_MIP(IxI)'!AQ60/'MIP(IxI)_TFEVP'!AQ60)-1)*100,0)</f>
        <v>-2.2204460492503131E-13</v>
      </c>
      <c r="AR60" s="247">
        <f>IFERROR(((+'Sim_Dm_MIP(IxI)'!AR60/'MIP(IxI)_TFEVP'!AR60)-1)*100,0)</f>
        <v>-3.3306690738754696E-14</v>
      </c>
      <c r="AS60" s="247">
        <f>IFERROR(((+'Sim_Dm_MIP(IxI)'!AS60/'MIP(IxI)_TFEVP'!AS60)-1)*100,0)</f>
        <v>2.2204460492503131E-14</v>
      </c>
      <c r="AT60" s="247">
        <f>IFERROR(((+'Sim_Dm_MIP(IxI)'!AT60/'MIP(IxI)_TFEVP'!AT60)-1)*100,0)</f>
        <v>-2.9976021664879227E-13</v>
      </c>
      <c r="AU60" s="247">
        <f>IFERROR(((+'Sim_Dm_MIP(IxI)'!AU60/'MIP(IxI)_TFEVP'!AU60)-1)*100,0)</f>
        <v>-2.886579864025407E-13</v>
      </c>
      <c r="AV60" s="247">
        <f>IFERROR(((+'Sim_Dm_MIP(IxI)'!AV60/'MIP(IxI)_TFEVP'!AV60)-1)*100,0)</f>
        <v>-7.7715611723760958E-14</v>
      </c>
      <c r="AW60" s="247">
        <f>IFERROR(((+'Sim_Dm_MIP(IxI)'!AW60/'MIP(IxI)_TFEVP'!AW60)-1)*100,0)</f>
        <v>2.6645352591003757E-13</v>
      </c>
      <c r="AX60" s="247">
        <f>IFERROR(((+'Sim_Dm_MIP(IxI)'!AX60/'MIP(IxI)_TFEVP'!AX60)-1)*100,0)</f>
        <v>-8.8817841970012523E-14</v>
      </c>
      <c r="AY60" s="247">
        <f>IFERROR(((+'Sim_Dm_MIP(IxI)'!AY60/'MIP(IxI)_TFEVP'!AY60)-1)*100,0)</f>
        <v>-1.7763568394002505E-13</v>
      </c>
      <c r="AZ60" s="247">
        <f>IFERROR(((+'Sim_Dm_MIP(IxI)'!AZ60/'MIP(IxI)_TFEVP'!AZ60)-1)*100,0)</f>
        <v>-1.4432899320127035E-13</v>
      </c>
      <c r="BA60" s="247">
        <f>IFERROR(((+'Sim_Dm_MIP(IxI)'!BA60/'MIP(IxI)_TFEVP'!BA60)-1)*100,0)</f>
        <v>1.5543122344752192E-13</v>
      </c>
      <c r="BB60" s="247">
        <f>IFERROR(((+'Sim_Dm_MIP(IxI)'!BB60/'MIP(IxI)_TFEVP'!BB60)-1)*100,0)</f>
        <v>-2.55351295663786E-13</v>
      </c>
      <c r="BC60" s="247">
        <f>IFERROR(((+'Sim_Dm_MIP(IxI)'!BC60/'MIP(IxI)_TFEVP'!BC60)-1)*100,0)</f>
        <v>-1.4432899320127035E-13</v>
      </c>
      <c r="BD60" s="247">
        <f>IFERROR(((+'Sim_Dm_MIP(IxI)'!BD60/'MIP(IxI)_TFEVP'!BD60)-1)*100,0)</f>
        <v>-2.7755575615628914E-13</v>
      </c>
      <c r="BE60" s="247">
        <f>IFERROR(((+'Sim_Dm_MIP(IxI)'!BE60/'MIP(IxI)_TFEVP'!BE60)-1)*100,0)</f>
        <v>4.4408920985006262E-14</v>
      </c>
      <c r="BF60" s="247">
        <f>IFERROR(((+'Sim_Dm_MIP(IxI)'!BF60/'MIP(IxI)_TFEVP'!BF60)-1)*100,0)</f>
        <v>2.886579864025407E-13</v>
      </c>
      <c r="BG60" s="247">
        <f>IFERROR(((+'Sim_Dm_MIP(IxI)'!BG60/'MIP(IxI)_TFEVP'!BG60)-1)*100,0)</f>
        <v>1.3322676295501878E-13</v>
      </c>
      <c r="BH60" s="247">
        <f>IFERROR(((+'Sim_Dm_MIP(IxI)'!BH60/'MIP(IxI)_TFEVP'!BH60)-1)*100,0)</f>
        <v>-5.5511151231257827E-14</v>
      </c>
      <c r="BI60" s="247">
        <f>IFERROR(((+'Sim_Dm_MIP(IxI)'!BI60/'MIP(IxI)_TFEVP'!BI60)-1)*100,0)</f>
        <v>-1.2212453270876722E-13</v>
      </c>
      <c r="BJ60" s="247">
        <f>IFERROR(((+'Sim_Dm_MIP(IxI)'!BJ60/'MIP(IxI)_TFEVP'!BJ60)-1)*100,0)</f>
        <v>2.2204460492503131E-13</v>
      </c>
      <c r="BK60" s="247">
        <f>IFERROR(((+'Sim_Dm_MIP(IxI)'!BK60/'MIP(IxI)_TFEVP'!BK60)-1)*100,0)</f>
        <v>-1.2212453270876722E-13</v>
      </c>
      <c r="BL60" s="247">
        <f>IFERROR(((+'Sim_Dm_MIP(IxI)'!BL60/'MIP(IxI)_TFEVP'!BL60)-1)*100,0)</f>
        <v>-2.55351295663786E-13</v>
      </c>
      <c r="BM60" s="247">
        <f>IFERROR(((+'Sim_Dm_MIP(IxI)'!BM60/'MIP(IxI)_TFEVP'!BM60)-1)*100,0)</f>
        <v>6.6613381477509392E-14</v>
      </c>
      <c r="BN60" s="247">
        <f>IFERROR(((+'Sim_Dm_MIP(IxI)'!BN60/'MIP(IxI)_TFEVP'!BN60)-1)*100,0)</f>
        <v>4.4408920985006262E-14</v>
      </c>
      <c r="BO60" s="247">
        <f>IFERROR(((+'Sim_Dm_MIP(IxI)'!BO60/'MIP(IxI)_TFEVP'!BO60)-1)*100,0)</f>
        <v>-1.8873791418627661E-13</v>
      </c>
      <c r="BP60" s="247">
        <f>IFERROR(((+'Sim_Dm_MIP(IxI)'!BP60/'MIP(IxI)_TFEVP'!BP60)-1)*100,0)</f>
        <v>4.4408920985006262E-14</v>
      </c>
      <c r="BQ60" s="247">
        <f>IFERROR(((+'Sim_Dm_MIP(IxI)'!BQ60/'MIP(IxI)_TFEVP'!BQ60)-1)*100,0)</f>
        <v>2.2204460492503131E-14</v>
      </c>
      <c r="BR60" s="247">
        <f>IFERROR(((+'Sim_Dm_MIP(IxI)'!BR60/'MIP(IxI)_TFEVP'!BR60)-1)*100,0)</f>
        <v>-1.1102230246251565E-14</v>
      </c>
      <c r="BS60" s="247">
        <f>IFERROR(((+'Sim_Dm_MIP(IxI)'!BS60/'MIP(IxI)_TFEVP'!BS60)-1)*100,0)</f>
        <v>8.8817841970012523E-14</v>
      </c>
      <c r="BT60" s="247">
        <f>IFERROR(((+'Sim_Dm_MIP(IxI)'!BT60/'MIP(IxI)_TFEVP'!BT60)-1)*100,0)</f>
        <v>-1.5543122344752192E-13</v>
      </c>
      <c r="BU60" s="247">
        <f>IFERROR(((+'Sim_Dm_MIP(IxI)'!BU60/'MIP(IxI)_TFEVP'!BU60)-1)*100,0)</f>
        <v>4.4408920985006262E-13</v>
      </c>
      <c r="BV60" s="247">
        <f>IFERROR(((+'Sim_Dm_MIP(IxI)'!BV60/'MIP(IxI)_TFEVP'!BV60)-1)*100,0)</f>
        <v>1.9984014443252818E-13</v>
      </c>
      <c r="BW60" s="247">
        <f>IFERROR(((+'Sim_Dm_MIP(IxI)'!BW60/'MIP(IxI)_TFEVP'!BW60)-1)*100,0)</f>
        <v>4.4408920985006262E-14</v>
      </c>
      <c r="BX60" s="247">
        <f>IFERROR(((+'Sim_Dm_MIP(IxI)'!BX60/'MIP(IxI)_TFEVP'!BX60)-1)*100,0)</f>
        <v>1.7763568394002505E-13</v>
      </c>
      <c r="BY60" s="247">
        <f>IFERROR(((+'Sim_Dm_MIP(IxI)'!BY60/'MIP(IxI)_TFEVP'!BY60)-1)*100,0)</f>
        <v>-5.440092820663267E-13</v>
      </c>
      <c r="BZ60" s="247">
        <f>IFERROR(((+'Sim_Dm_MIP(IxI)'!BZ60/'MIP(IxI)_TFEVP'!BZ60)-1)*100,0)</f>
        <v>0</v>
      </c>
      <c r="CA60" s="265">
        <f>IFERROR(((+'Sim_Dm_MIP(IxI)'!CA60/'MIP(IxI)_TFEVP'!CA60)-1)*100,0)</f>
        <v>0</v>
      </c>
      <c r="CB60" s="256">
        <f>IFERROR(((+'Sim_Dm_MIP(IxI)'!CB60/'MIP(IxI)_TFEVP'!CB60)-1)*100,0)</f>
        <v>-7.7715611723760958E-14</v>
      </c>
      <c r="CC60" s="246">
        <f>IFERROR(((+'Sim_Dm_MIP(IxI)'!CC60/'MIP(IxI)_TFEVP'!CC60)-1)*100,0)</f>
        <v>0</v>
      </c>
      <c r="CD60" s="247">
        <f>IFERROR(((+'Sim_Dm_MIP(IxI)'!CD60/'MIP(IxI)_TFEVP'!CD60)-1)*100,0)</f>
        <v>0</v>
      </c>
      <c r="CE60" s="247">
        <f>IFERROR(((+'Sim_Dm_MIP(IxI)'!CE60/'MIP(IxI)_TFEVP'!CE60)-1)*100,0)</f>
        <v>0</v>
      </c>
      <c r="CF60" s="247">
        <f>IFERROR(((+'Sim_Dm_MIP(IxI)'!CF60/'MIP(IxI)_TFEVP'!CF60)-1)*100,0)</f>
        <v>0</v>
      </c>
      <c r="CG60" s="247">
        <f>IFERROR(((+'Sim_Dm_MIP(IxI)'!CG60/'MIP(IxI)_TFEVP'!CG60)-1)*100,0)</f>
        <v>0</v>
      </c>
      <c r="CH60" s="248">
        <f>IFERROR(((+'Sim_Dm_MIP(IxI)'!CH60/'MIP(IxI)_TFEVP'!CH60)-1)*100,0)</f>
        <v>0</v>
      </c>
      <c r="CI60" s="279">
        <f>IFERROR(((+'Sim_Dm_MIP(IxI)'!CI60/'MIP(IxI)_TFEVP'!CI60)-1)*100,0)</f>
        <v>0</v>
      </c>
    </row>
    <row r="61" spans="1:87" ht="19.5" x14ac:dyDescent="0.25">
      <c r="A61" s="30"/>
      <c r="B61" s="42" t="s">
        <v>52</v>
      </c>
      <c r="C61" s="43" t="s">
        <v>163</v>
      </c>
      <c r="D61" s="246">
        <f>IFERROR(((+'Sim_Dm_MIP(IxI)'!D61/'MIP(IxI)_TFEVP'!D61)-1)*100,0)</f>
        <v>-1.3322676295501878E-13</v>
      </c>
      <c r="E61" s="247">
        <f>IFERROR(((+'Sim_Dm_MIP(IxI)'!E61/'MIP(IxI)_TFEVP'!E61)-1)*100,0)</f>
        <v>6.6613381477509392E-14</v>
      </c>
      <c r="F61" s="247">
        <f>IFERROR(((+'Sim_Dm_MIP(IxI)'!F61/'MIP(IxI)_TFEVP'!F61)-1)*100,0)</f>
        <v>-3.5527136788005009E-13</v>
      </c>
      <c r="G61" s="247">
        <f>IFERROR(((+'Sim_Dm_MIP(IxI)'!G61/'MIP(IxI)_TFEVP'!G61)-1)*100,0)</f>
        <v>1.3322676295501878E-13</v>
      </c>
      <c r="H61" s="247">
        <f>IFERROR(((+'Sim_Dm_MIP(IxI)'!H61/'MIP(IxI)_TFEVP'!H61)-1)*100,0)</f>
        <v>1.1102230246251565E-13</v>
      </c>
      <c r="I61" s="247">
        <f>IFERROR(((+'Sim_Dm_MIP(IxI)'!I61/'MIP(IxI)_TFEVP'!I61)-1)*100,0)</f>
        <v>-2.886579864025407E-13</v>
      </c>
      <c r="J61" s="247">
        <f>IFERROR(((+'Sim_Dm_MIP(IxI)'!J61/'MIP(IxI)_TFEVP'!J61)-1)*100,0)</f>
        <v>-6.6613381477509392E-14</v>
      </c>
      <c r="K61" s="247">
        <f>IFERROR(((+'Sim_Dm_MIP(IxI)'!K61/'MIP(IxI)_TFEVP'!K61)-1)*100,0)</f>
        <v>-3.7747582837255322E-13</v>
      </c>
      <c r="L61" s="247">
        <f>IFERROR(((+'Sim_Dm_MIP(IxI)'!L61/'MIP(IxI)_TFEVP'!L61)-1)*100,0)</f>
        <v>-4.4408920985006262E-14</v>
      </c>
      <c r="M61" s="247">
        <f>IFERROR(((+'Sim_Dm_MIP(IxI)'!M61/'MIP(IxI)_TFEVP'!M61)-1)*100,0)</f>
        <v>4.4408920985006262E-14</v>
      </c>
      <c r="N61" s="247">
        <f>IFERROR(((+'Sim_Dm_MIP(IxI)'!N61/'MIP(IxI)_TFEVP'!N61)-1)*100,0)</f>
        <v>3.1086244689504383E-13</v>
      </c>
      <c r="O61" s="247">
        <f>IFERROR(((+'Sim_Dm_MIP(IxI)'!O61/'MIP(IxI)_TFEVP'!O61)-1)*100,0)</f>
        <v>-3.3306690738754696E-14</v>
      </c>
      <c r="P61" s="247">
        <f>IFERROR(((+'Sim_Dm_MIP(IxI)'!P61/'MIP(IxI)_TFEVP'!P61)-1)*100,0)</f>
        <v>-4.4408920985006262E-14</v>
      </c>
      <c r="Q61" s="247">
        <f>IFERROR(((+'Sim_Dm_MIP(IxI)'!Q61/'MIP(IxI)_TFEVP'!Q61)-1)*100,0)</f>
        <v>-1.1102230246251565E-13</v>
      </c>
      <c r="R61" s="247">
        <f>IFERROR(((+'Sim_Dm_MIP(IxI)'!R61/'MIP(IxI)_TFEVP'!R61)-1)*100,0)</f>
        <v>2.2204460492503131E-13</v>
      </c>
      <c r="S61" s="247">
        <f>IFERROR(((+'Sim_Dm_MIP(IxI)'!S61/'MIP(IxI)_TFEVP'!S61)-1)*100,0)</f>
        <v>-1.6653345369377348E-13</v>
      </c>
      <c r="T61" s="247">
        <f>IFERROR(((+'Sim_Dm_MIP(IxI)'!T61/'MIP(IxI)_TFEVP'!T61)-1)*100,0)</f>
        <v>3.3306690738754696E-13</v>
      </c>
      <c r="U61" s="247">
        <f>IFERROR(((+'Sim_Dm_MIP(IxI)'!U61/'MIP(IxI)_TFEVP'!U61)-1)*100,0)</f>
        <v>-4.3298697960381105E-13</v>
      </c>
      <c r="V61" s="247">
        <f>IFERROR(((+'Sim_Dm_MIP(IxI)'!V61/'MIP(IxI)_TFEVP'!V61)-1)*100,0)</f>
        <v>-1.9984014443252818E-13</v>
      </c>
      <c r="W61" s="247">
        <f>IFERROR(((+'Sim_Dm_MIP(IxI)'!W61/'MIP(IxI)_TFEVP'!W61)-1)*100,0)</f>
        <v>4.2188474935755949E-13</v>
      </c>
      <c r="X61" s="247">
        <f>IFERROR(((+'Sim_Dm_MIP(IxI)'!X61/'MIP(IxI)_TFEVP'!X61)-1)*100,0)</f>
        <v>-5.5511151231257827E-14</v>
      </c>
      <c r="Y61" s="247">
        <f>IFERROR(((+'Sim_Dm_MIP(IxI)'!Y61/'MIP(IxI)_TFEVP'!Y61)-1)*100,0)</f>
        <v>1.7763568394002505E-13</v>
      </c>
      <c r="Z61" s="247">
        <f>IFERROR(((+'Sim_Dm_MIP(IxI)'!Z61/'MIP(IxI)_TFEVP'!Z61)-1)*100,0)</f>
        <v>-1.7763568394002505E-13</v>
      </c>
      <c r="AA61" s="247">
        <f>IFERROR(((+'Sim_Dm_MIP(IxI)'!AA61/'MIP(IxI)_TFEVP'!AA61)-1)*100,0)</f>
        <v>-2.3314683517128287E-13</v>
      </c>
      <c r="AB61" s="247">
        <f>IFERROR(((+'Sim_Dm_MIP(IxI)'!AB61/'MIP(IxI)_TFEVP'!AB61)-1)*100,0)</f>
        <v>2.4424906541753444E-13</v>
      </c>
      <c r="AC61" s="247">
        <f>IFERROR(((+'Sim_Dm_MIP(IxI)'!AC61/'MIP(IxI)_TFEVP'!AC61)-1)*100,0)</f>
        <v>-3.5527136788005009E-13</v>
      </c>
      <c r="AD61" s="247">
        <f>IFERROR(((+'Sim_Dm_MIP(IxI)'!AD61/'MIP(IxI)_TFEVP'!AD61)-1)*100,0)</f>
        <v>6.6613381477509392E-14</v>
      </c>
      <c r="AE61" s="247">
        <f>IFERROR(((+'Sim_Dm_MIP(IxI)'!AE61/'MIP(IxI)_TFEVP'!AE61)-1)*100,0)</f>
        <v>2.2204460492503131E-14</v>
      </c>
      <c r="AF61" s="247">
        <f>IFERROR(((+'Sim_Dm_MIP(IxI)'!AF61/'MIP(IxI)_TFEVP'!AF61)-1)*100,0)</f>
        <v>3.3306690738754696E-13</v>
      </c>
      <c r="AG61" s="247">
        <f>IFERROR(((+'Sim_Dm_MIP(IxI)'!AG61/'MIP(IxI)_TFEVP'!AG61)-1)*100,0)</f>
        <v>-2.4424906541753444E-13</v>
      </c>
      <c r="AH61" s="247">
        <f>IFERROR(((+'Sim_Dm_MIP(IxI)'!AH61/'MIP(IxI)_TFEVP'!AH61)-1)*100,0)</f>
        <v>4.2188474935755949E-13</v>
      </c>
      <c r="AI61" s="247">
        <f>IFERROR(((+'Sim_Dm_MIP(IxI)'!AI61/'MIP(IxI)_TFEVP'!AI61)-1)*100,0)</f>
        <v>1.5543122344752192E-13</v>
      </c>
      <c r="AJ61" s="247">
        <f>IFERROR(((+'Sim_Dm_MIP(IxI)'!AJ61/'MIP(IxI)_TFEVP'!AJ61)-1)*100,0)</f>
        <v>0</v>
      </c>
      <c r="AK61" s="247">
        <f>IFERROR(((+'Sim_Dm_MIP(IxI)'!AK61/'MIP(IxI)_TFEVP'!AK61)-1)*100,0)</f>
        <v>-2.9976021664879227E-13</v>
      </c>
      <c r="AL61" s="247">
        <f>IFERROR(((+'Sim_Dm_MIP(IxI)'!AL61/'MIP(IxI)_TFEVP'!AL61)-1)*100,0)</f>
        <v>-1.7763568394002505E-13</v>
      </c>
      <c r="AM61" s="247">
        <f>IFERROR(((+'Sim_Dm_MIP(IxI)'!AM61/'MIP(IxI)_TFEVP'!AM61)-1)*100,0)</f>
        <v>5.773159728050814E-13</v>
      </c>
      <c r="AN61" s="247">
        <f>IFERROR(((+'Sim_Dm_MIP(IxI)'!AN61/'MIP(IxI)_TFEVP'!AN61)-1)*100,0)</f>
        <v>-1.1102230246251565E-14</v>
      </c>
      <c r="AO61" s="247">
        <f>IFERROR(((+'Sim_Dm_MIP(IxI)'!AO61/'MIP(IxI)_TFEVP'!AO61)-1)*100,0)</f>
        <v>2.886579864025407E-13</v>
      </c>
      <c r="AP61" s="247">
        <f>IFERROR(((+'Sim_Dm_MIP(IxI)'!AP61/'MIP(IxI)_TFEVP'!AP61)-1)*100,0)</f>
        <v>3.1086244689504383E-13</v>
      </c>
      <c r="AQ61" s="247">
        <f>IFERROR(((+'Sim_Dm_MIP(IxI)'!AQ61/'MIP(IxI)_TFEVP'!AQ61)-1)*100,0)</f>
        <v>-1.5543122344752192E-13</v>
      </c>
      <c r="AR61" s="247">
        <f>IFERROR(((+'Sim_Dm_MIP(IxI)'!AR61/'MIP(IxI)_TFEVP'!AR61)-1)*100,0)</f>
        <v>-4.3298697960381105E-13</v>
      </c>
      <c r="AS61" s="247">
        <f>IFERROR(((+'Sim_Dm_MIP(IxI)'!AS61/'MIP(IxI)_TFEVP'!AS61)-1)*100,0)</f>
        <v>-2.2204460492503131E-13</v>
      </c>
      <c r="AT61" s="247">
        <f>IFERROR(((+'Sim_Dm_MIP(IxI)'!AT61/'MIP(IxI)_TFEVP'!AT61)-1)*100,0)</f>
        <v>1.9984014443252818E-13</v>
      </c>
      <c r="AU61" s="247">
        <f>IFERROR(((+'Sim_Dm_MIP(IxI)'!AU61/'MIP(IxI)_TFEVP'!AU61)-1)*100,0)</f>
        <v>-3.3306690738754696E-14</v>
      </c>
      <c r="AV61" s="247">
        <f>IFERROR(((+'Sim_Dm_MIP(IxI)'!AV61/'MIP(IxI)_TFEVP'!AV61)-1)*100,0)</f>
        <v>-1.9984014443252818E-13</v>
      </c>
      <c r="AW61" s="247">
        <f>IFERROR(((+'Sim_Dm_MIP(IxI)'!AW61/'MIP(IxI)_TFEVP'!AW61)-1)*100,0)</f>
        <v>5.3290705182007514E-13</v>
      </c>
      <c r="AX61" s="247">
        <f>IFERROR(((+'Sim_Dm_MIP(IxI)'!AX61/'MIP(IxI)_TFEVP'!AX61)-1)*100,0)</f>
        <v>3.3306690738754696E-13</v>
      </c>
      <c r="AY61" s="247">
        <f>IFERROR(((+'Sim_Dm_MIP(IxI)'!AY61/'MIP(IxI)_TFEVP'!AY61)-1)*100,0)</f>
        <v>-3.8857805861880479E-13</v>
      </c>
      <c r="AZ61" s="247">
        <f>IFERROR(((+'Sim_Dm_MIP(IxI)'!AZ61/'MIP(IxI)_TFEVP'!AZ61)-1)*100,0)</f>
        <v>-1.4432899320127035E-13</v>
      </c>
      <c r="BA61" s="247">
        <f>IFERROR(((+'Sim_Dm_MIP(IxI)'!BA61/'MIP(IxI)_TFEVP'!BA61)-1)*100,0)</f>
        <v>2.2204460492503131E-14</v>
      </c>
      <c r="BB61" s="247">
        <f>IFERROR(((+'Sim_Dm_MIP(IxI)'!BB61/'MIP(IxI)_TFEVP'!BB61)-1)*100,0)</f>
        <v>-2.9976021664879227E-13</v>
      </c>
      <c r="BC61" s="247">
        <f>IFERROR(((+'Sim_Dm_MIP(IxI)'!BC61/'MIP(IxI)_TFEVP'!BC61)-1)*100,0)</f>
        <v>3.3306690738754696E-13</v>
      </c>
      <c r="BD61" s="247">
        <f>IFERROR(((+'Sim_Dm_MIP(IxI)'!BD61/'MIP(IxI)_TFEVP'!BD61)-1)*100,0)</f>
        <v>-3.3306690738754696E-13</v>
      </c>
      <c r="BE61" s="247">
        <f>IFERROR(((+'Sim_Dm_MIP(IxI)'!BE61/'MIP(IxI)_TFEVP'!BE61)-1)*100,0)</f>
        <v>-2.7755575615628914E-13</v>
      </c>
      <c r="BF61" s="247">
        <f>IFERROR(((+'Sim_Dm_MIP(IxI)'!BF61/'MIP(IxI)_TFEVP'!BF61)-1)*100,0)</f>
        <v>1.3322676295501878E-13</v>
      </c>
      <c r="BG61" s="247">
        <f>IFERROR(((+'Sim_Dm_MIP(IxI)'!BG61/'MIP(IxI)_TFEVP'!BG61)-1)*100,0)</f>
        <v>-8.8817841970012523E-14</v>
      </c>
      <c r="BH61" s="247">
        <f>IFERROR(((+'Sim_Dm_MIP(IxI)'!BH61/'MIP(IxI)_TFEVP'!BH61)-1)*100,0)</f>
        <v>-1.3322676295501878E-13</v>
      </c>
      <c r="BI61" s="247">
        <f>IFERROR(((+'Sim_Dm_MIP(IxI)'!BI61/'MIP(IxI)_TFEVP'!BI61)-1)*100,0)</f>
        <v>-1.9984014443252818E-13</v>
      </c>
      <c r="BJ61" s="247">
        <f>IFERROR(((+'Sim_Dm_MIP(IxI)'!BJ61/'MIP(IxI)_TFEVP'!BJ61)-1)*100,0)</f>
        <v>4.8849813083506888E-13</v>
      </c>
      <c r="BK61" s="247">
        <f>IFERROR(((+'Sim_Dm_MIP(IxI)'!BK61/'MIP(IxI)_TFEVP'!BK61)-1)*100,0)</f>
        <v>-3.5527136788005009E-13</v>
      </c>
      <c r="BL61" s="247">
        <f>IFERROR(((+'Sim_Dm_MIP(IxI)'!BL61/'MIP(IxI)_TFEVP'!BL61)-1)*100,0)</f>
        <v>2.2204460492503131E-13</v>
      </c>
      <c r="BM61" s="247">
        <f>IFERROR(((+'Sim_Dm_MIP(IxI)'!BM61/'MIP(IxI)_TFEVP'!BM61)-1)*100,0)</f>
        <v>1.3322676295501878E-13</v>
      </c>
      <c r="BN61" s="247">
        <f>IFERROR(((+'Sim_Dm_MIP(IxI)'!BN61/'MIP(IxI)_TFEVP'!BN61)-1)*100,0)</f>
        <v>2.6645352591003757E-13</v>
      </c>
      <c r="BO61" s="247">
        <f>IFERROR(((+'Sim_Dm_MIP(IxI)'!BO61/'MIP(IxI)_TFEVP'!BO61)-1)*100,0)</f>
        <v>-4.7739590058881731E-13</v>
      </c>
      <c r="BP61" s="247">
        <f>IFERROR(((+'Sim_Dm_MIP(IxI)'!BP61/'MIP(IxI)_TFEVP'!BP61)-1)*100,0)</f>
        <v>3.3306690738754696E-13</v>
      </c>
      <c r="BQ61" s="247">
        <f>IFERROR(((+'Sim_Dm_MIP(IxI)'!BQ61/'MIP(IxI)_TFEVP'!BQ61)-1)*100,0)</f>
        <v>-7.7715611723760958E-14</v>
      </c>
      <c r="BR61" s="247">
        <f>IFERROR(((+'Sim_Dm_MIP(IxI)'!BR61/'MIP(IxI)_TFEVP'!BR61)-1)*100,0)</f>
        <v>-4.5519144009631418E-13</v>
      </c>
      <c r="BS61" s="247">
        <f>IFERROR(((+'Sim_Dm_MIP(IxI)'!BS61/'MIP(IxI)_TFEVP'!BS61)-1)*100,0)</f>
        <v>5.3290705182007514E-13</v>
      </c>
      <c r="BT61" s="247">
        <f>IFERROR(((+'Sim_Dm_MIP(IxI)'!BT61/'MIP(IxI)_TFEVP'!BT61)-1)*100,0)</f>
        <v>-3.5527136788005009E-13</v>
      </c>
      <c r="BU61" s="247">
        <f>IFERROR(((+'Sim_Dm_MIP(IxI)'!BU61/'MIP(IxI)_TFEVP'!BU61)-1)*100,0)</f>
        <v>3.1086244689504383E-13</v>
      </c>
      <c r="BV61" s="247">
        <f>IFERROR(((+'Sim_Dm_MIP(IxI)'!BV61/'MIP(IxI)_TFEVP'!BV61)-1)*100,0)</f>
        <v>-1.3322676295501878E-13</v>
      </c>
      <c r="BW61" s="247">
        <f>IFERROR(((+'Sim_Dm_MIP(IxI)'!BW61/'MIP(IxI)_TFEVP'!BW61)-1)*100,0)</f>
        <v>4.4408920985006262E-14</v>
      </c>
      <c r="BX61" s="247">
        <f>IFERROR(((+'Sim_Dm_MIP(IxI)'!BX61/'MIP(IxI)_TFEVP'!BX61)-1)*100,0)</f>
        <v>3.5527136788005009E-13</v>
      </c>
      <c r="BY61" s="247">
        <f>IFERROR(((+'Sim_Dm_MIP(IxI)'!BY61/'MIP(IxI)_TFEVP'!BY61)-1)*100,0)</f>
        <v>-1.1102230246251565E-14</v>
      </c>
      <c r="BZ61" s="247">
        <f>IFERROR(((+'Sim_Dm_MIP(IxI)'!BZ61/'MIP(IxI)_TFEVP'!BZ61)-1)*100,0)</f>
        <v>0</v>
      </c>
      <c r="CA61" s="265">
        <f>IFERROR(((+'Sim_Dm_MIP(IxI)'!CA61/'MIP(IxI)_TFEVP'!CA61)-1)*100,0)</f>
        <v>0</v>
      </c>
      <c r="CB61" s="256">
        <f>IFERROR(((+'Sim_Dm_MIP(IxI)'!CB61/'MIP(IxI)_TFEVP'!CB61)-1)*100,0)</f>
        <v>-1.6653345369377348E-13</v>
      </c>
      <c r="CC61" s="246">
        <f>IFERROR(((+'Sim_Dm_MIP(IxI)'!CC61/'MIP(IxI)_TFEVP'!CC61)-1)*100,0)</f>
        <v>0</v>
      </c>
      <c r="CD61" s="247">
        <f>IFERROR(((+'Sim_Dm_MIP(IxI)'!CD61/'MIP(IxI)_TFEVP'!CD61)-1)*100,0)</f>
        <v>0</v>
      </c>
      <c r="CE61" s="247">
        <f>IFERROR(((+'Sim_Dm_MIP(IxI)'!CE61/'MIP(IxI)_TFEVP'!CE61)-1)*100,0)</f>
        <v>0</v>
      </c>
      <c r="CF61" s="247">
        <f>IFERROR(((+'Sim_Dm_MIP(IxI)'!CF61/'MIP(IxI)_TFEVP'!CF61)-1)*100,0)</f>
        <v>0</v>
      </c>
      <c r="CG61" s="247">
        <f>IFERROR(((+'Sim_Dm_MIP(IxI)'!CG61/'MIP(IxI)_TFEVP'!CG61)-1)*100,0)</f>
        <v>0</v>
      </c>
      <c r="CH61" s="248">
        <f>IFERROR(((+'Sim_Dm_MIP(IxI)'!CH61/'MIP(IxI)_TFEVP'!CH61)-1)*100,0)</f>
        <v>0</v>
      </c>
      <c r="CI61" s="279">
        <f>IFERROR(((+'Sim_Dm_MIP(IxI)'!CI61/'MIP(IxI)_TFEVP'!CI61)-1)*100,0)</f>
        <v>-3.3306690738754696E-14</v>
      </c>
    </row>
    <row r="62" spans="1:87" ht="19.5" x14ac:dyDescent="0.25">
      <c r="A62" s="30"/>
      <c r="B62" s="42" t="s">
        <v>53</v>
      </c>
      <c r="C62" s="43" t="s">
        <v>164</v>
      </c>
      <c r="D62" s="246">
        <f>IFERROR(((+'Sim_Dm_MIP(IxI)'!D62/'MIP(IxI)_TFEVP'!D62)-1)*100,0)</f>
        <v>-7.7715611723760958E-14</v>
      </c>
      <c r="E62" s="247">
        <f>IFERROR(((+'Sim_Dm_MIP(IxI)'!E62/'MIP(IxI)_TFEVP'!E62)-1)*100,0)</f>
        <v>-4.4408920985006262E-14</v>
      </c>
      <c r="F62" s="247">
        <f>IFERROR(((+'Sim_Dm_MIP(IxI)'!F62/'MIP(IxI)_TFEVP'!F62)-1)*100,0)</f>
        <v>1.1102230246251565E-13</v>
      </c>
      <c r="G62" s="247">
        <f>IFERROR(((+'Sim_Dm_MIP(IxI)'!G62/'MIP(IxI)_TFEVP'!G62)-1)*100,0)</f>
        <v>-7.7715611723760958E-14</v>
      </c>
      <c r="H62" s="247">
        <f>IFERROR(((+'Sim_Dm_MIP(IxI)'!H62/'MIP(IxI)_TFEVP'!H62)-1)*100,0)</f>
        <v>-4.4408920985006262E-14</v>
      </c>
      <c r="I62" s="247">
        <f>IFERROR(((+'Sim_Dm_MIP(IxI)'!I62/'MIP(IxI)_TFEVP'!I62)-1)*100,0)</f>
        <v>-6.106226635438361E-13</v>
      </c>
      <c r="J62" s="247">
        <f>IFERROR(((+'Sim_Dm_MIP(IxI)'!J62/'MIP(IxI)_TFEVP'!J62)-1)*100,0)</f>
        <v>-2.2204460492503131E-14</v>
      </c>
      <c r="K62" s="247">
        <f>IFERROR(((+'Sim_Dm_MIP(IxI)'!K62/'MIP(IxI)_TFEVP'!K62)-1)*100,0)</f>
        <v>-1.8873791418627661E-13</v>
      </c>
      <c r="L62" s="247">
        <f>IFERROR(((+'Sim_Dm_MIP(IxI)'!L62/'MIP(IxI)_TFEVP'!L62)-1)*100,0)</f>
        <v>-6.6613381477509392E-14</v>
      </c>
      <c r="M62" s="247">
        <f>IFERROR(((+'Sim_Dm_MIP(IxI)'!M62/'MIP(IxI)_TFEVP'!M62)-1)*100,0)</f>
        <v>3.1086244689504383E-13</v>
      </c>
      <c r="N62" s="247">
        <f>IFERROR(((+'Sim_Dm_MIP(IxI)'!N62/'MIP(IxI)_TFEVP'!N62)-1)*100,0)</f>
        <v>4.2188474935755949E-13</v>
      </c>
      <c r="O62" s="247">
        <f>IFERROR(((+'Sim_Dm_MIP(IxI)'!O62/'MIP(IxI)_TFEVP'!O62)-1)*100,0)</f>
        <v>8.8817841970012523E-14</v>
      </c>
      <c r="P62" s="247">
        <f>IFERROR(((+'Sim_Dm_MIP(IxI)'!P62/'MIP(IxI)_TFEVP'!P62)-1)*100,0)</f>
        <v>1.1102230246251565E-13</v>
      </c>
      <c r="Q62" s="247">
        <f>IFERROR(((+'Sim_Dm_MIP(IxI)'!Q62/'MIP(IxI)_TFEVP'!Q62)-1)*100,0)</f>
        <v>-2.3314683517128287E-13</v>
      </c>
      <c r="R62" s="247">
        <f>IFERROR(((+'Sim_Dm_MIP(IxI)'!R62/'MIP(IxI)_TFEVP'!R62)-1)*100,0)</f>
        <v>-5.5511151231257827E-14</v>
      </c>
      <c r="S62" s="247">
        <f>IFERROR(((+'Sim_Dm_MIP(IxI)'!S62/'MIP(IxI)_TFEVP'!S62)-1)*100,0)</f>
        <v>-3.3306690738754696E-14</v>
      </c>
      <c r="T62" s="247">
        <f>IFERROR(((+'Sim_Dm_MIP(IxI)'!T62/'MIP(IxI)_TFEVP'!T62)-1)*100,0)</f>
        <v>8.8817841970012523E-14</v>
      </c>
      <c r="U62" s="247">
        <f>IFERROR(((+'Sim_Dm_MIP(IxI)'!U62/'MIP(IxI)_TFEVP'!U62)-1)*100,0)</f>
        <v>-7.7715611723760958E-14</v>
      </c>
      <c r="V62" s="247">
        <f>IFERROR(((+'Sim_Dm_MIP(IxI)'!V62/'MIP(IxI)_TFEVP'!V62)-1)*100,0)</f>
        <v>-7.2164496600635175E-13</v>
      </c>
      <c r="W62" s="247">
        <f>IFERROR(((+'Sim_Dm_MIP(IxI)'!W62/'MIP(IxI)_TFEVP'!W62)-1)*100,0)</f>
        <v>-1.4432899320127035E-13</v>
      </c>
      <c r="X62" s="247">
        <f>IFERROR(((+'Sim_Dm_MIP(IxI)'!X62/'MIP(IxI)_TFEVP'!X62)-1)*100,0)</f>
        <v>-3.7747582837255322E-13</v>
      </c>
      <c r="Y62" s="247">
        <f>IFERROR(((+'Sim_Dm_MIP(IxI)'!Y62/'MIP(IxI)_TFEVP'!Y62)-1)*100,0)</f>
        <v>-1.5543122344752192E-13</v>
      </c>
      <c r="Z62" s="247">
        <f>IFERROR(((+'Sim_Dm_MIP(IxI)'!Z62/'MIP(IxI)_TFEVP'!Z62)-1)*100,0)</f>
        <v>6.6613381477509392E-14</v>
      </c>
      <c r="AA62" s="247">
        <f>IFERROR(((+'Sim_Dm_MIP(IxI)'!AA62/'MIP(IxI)_TFEVP'!AA62)-1)*100,0)</f>
        <v>2.886579864025407E-13</v>
      </c>
      <c r="AB62" s="247">
        <f>IFERROR(((+'Sim_Dm_MIP(IxI)'!AB62/'MIP(IxI)_TFEVP'!AB62)-1)*100,0)</f>
        <v>3.5527136788005009E-13</v>
      </c>
      <c r="AC62" s="247">
        <f>IFERROR(((+'Sim_Dm_MIP(IxI)'!AC62/'MIP(IxI)_TFEVP'!AC62)-1)*100,0)</f>
        <v>-5.3290705182007514E-13</v>
      </c>
      <c r="AD62" s="247">
        <f>IFERROR(((+'Sim_Dm_MIP(IxI)'!AD62/'MIP(IxI)_TFEVP'!AD62)-1)*100,0)</f>
        <v>4.4408920985006262E-14</v>
      </c>
      <c r="AE62" s="247">
        <f>IFERROR(((+'Sim_Dm_MIP(IxI)'!AE62/'MIP(IxI)_TFEVP'!AE62)-1)*100,0)</f>
        <v>-1.2212453270876722E-13</v>
      </c>
      <c r="AF62" s="247">
        <f>IFERROR(((+'Sim_Dm_MIP(IxI)'!AF62/'MIP(IxI)_TFEVP'!AF62)-1)*100,0)</f>
        <v>5.5511151231257827E-13</v>
      </c>
      <c r="AG62" s="247">
        <f>IFERROR(((+'Sim_Dm_MIP(IxI)'!AG62/'MIP(IxI)_TFEVP'!AG62)-1)*100,0)</f>
        <v>1.7763568394002505E-13</v>
      </c>
      <c r="AH62" s="247">
        <f>IFERROR(((+'Sim_Dm_MIP(IxI)'!AH62/'MIP(IxI)_TFEVP'!AH62)-1)*100,0)</f>
        <v>1.5543122344752192E-13</v>
      </c>
      <c r="AI62" s="247">
        <f>IFERROR(((+'Sim_Dm_MIP(IxI)'!AI62/'MIP(IxI)_TFEVP'!AI62)-1)*100,0)</f>
        <v>3.5527136788005009E-13</v>
      </c>
      <c r="AJ62" s="247">
        <f>IFERROR(((+'Sim_Dm_MIP(IxI)'!AJ62/'MIP(IxI)_TFEVP'!AJ62)-1)*100,0)</f>
        <v>0</v>
      </c>
      <c r="AK62" s="247">
        <f>IFERROR(((+'Sim_Dm_MIP(IxI)'!AK62/'MIP(IxI)_TFEVP'!AK62)-1)*100,0)</f>
        <v>-4.2188474935755949E-13</v>
      </c>
      <c r="AL62" s="247">
        <f>IFERROR(((+'Sim_Dm_MIP(IxI)'!AL62/'MIP(IxI)_TFEVP'!AL62)-1)*100,0)</f>
        <v>-2.886579864025407E-13</v>
      </c>
      <c r="AM62" s="247">
        <f>IFERROR(((+'Sim_Dm_MIP(IxI)'!AM62/'MIP(IxI)_TFEVP'!AM62)-1)*100,0)</f>
        <v>3.3306690738754696E-13</v>
      </c>
      <c r="AN62" s="247">
        <f>IFERROR(((+'Sim_Dm_MIP(IxI)'!AN62/'MIP(IxI)_TFEVP'!AN62)-1)*100,0)</f>
        <v>-1.4432899320127035E-13</v>
      </c>
      <c r="AO62" s="247">
        <f>IFERROR(((+'Sim_Dm_MIP(IxI)'!AO62/'MIP(IxI)_TFEVP'!AO62)-1)*100,0)</f>
        <v>-2.2204460492503131E-14</v>
      </c>
      <c r="AP62" s="247">
        <f>IFERROR(((+'Sim_Dm_MIP(IxI)'!AP62/'MIP(IxI)_TFEVP'!AP62)-1)*100,0)</f>
        <v>2.2204460492503131E-14</v>
      </c>
      <c r="AQ62" s="247">
        <f>IFERROR(((+'Sim_Dm_MIP(IxI)'!AQ62/'MIP(IxI)_TFEVP'!AQ62)-1)*100,0)</f>
        <v>-2.6645352591003757E-13</v>
      </c>
      <c r="AR62" s="247">
        <f>IFERROR(((+'Sim_Dm_MIP(IxI)'!AR62/'MIP(IxI)_TFEVP'!AR62)-1)*100,0)</f>
        <v>-1.5543122344752192E-13</v>
      </c>
      <c r="AS62" s="247">
        <f>IFERROR(((+'Sim_Dm_MIP(IxI)'!AS62/'MIP(IxI)_TFEVP'!AS62)-1)*100,0)</f>
        <v>1.3322676295501878E-13</v>
      </c>
      <c r="AT62" s="247">
        <f>IFERROR(((+'Sim_Dm_MIP(IxI)'!AT62/'MIP(IxI)_TFEVP'!AT62)-1)*100,0)</f>
        <v>-2.2204460492503131E-14</v>
      </c>
      <c r="AU62" s="247">
        <f>IFERROR(((+'Sim_Dm_MIP(IxI)'!AU62/'MIP(IxI)_TFEVP'!AU62)-1)*100,0)</f>
        <v>-1.3322676295501878E-13</v>
      </c>
      <c r="AV62" s="247">
        <f>IFERROR(((+'Sim_Dm_MIP(IxI)'!AV62/'MIP(IxI)_TFEVP'!AV62)-1)*100,0)</f>
        <v>2.2204460492503131E-14</v>
      </c>
      <c r="AW62" s="247">
        <f>IFERROR(((+'Sim_Dm_MIP(IxI)'!AW62/'MIP(IxI)_TFEVP'!AW62)-1)*100,0)</f>
        <v>3.1086244689504383E-13</v>
      </c>
      <c r="AX62" s="247">
        <f>IFERROR(((+'Sim_Dm_MIP(IxI)'!AX62/'MIP(IxI)_TFEVP'!AX62)-1)*100,0)</f>
        <v>-1.1102230246251565E-14</v>
      </c>
      <c r="AY62" s="247">
        <f>IFERROR(((+'Sim_Dm_MIP(IxI)'!AY62/'MIP(IxI)_TFEVP'!AY62)-1)*100,0)</f>
        <v>-2.4424906541753444E-13</v>
      </c>
      <c r="AZ62" s="247">
        <f>IFERROR(((+'Sim_Dm_MIP(IxI)'!AZ62/'MIP(IxI)_TFEVP'!AZ62)-1)*100,0)</f>
        <v>-1.1102230246251565E-13</v>
      </c>
      <c r="BA62" s="247">
        <f>IFERROR(((+'Sim_Dm_MIP(IxI)'!BA62/'MIP(IxI)_TFEVP'!BA62)-1)*100,0)</f>
        <v>-3.3306690738754696E-13</v>
      </c>
      <c r="BB62" s="247">
        <f>IFERROR(((+'Sim_Dm_MIP(IxI)'!BB62/'MIP(IxI)_TFEVP'!BB62)-1)*100,0)</f>
        <v>-1.7763568394002505E-13</v>
      </c>
      <c r="BC62" s="247">
        <f>IFERROR(((+'Sim_Dm_MIP(IxI)'!BC62/'MIP(IxI)_TFEVP'!BC62)-1)*100,0)</f>
        <v>1.1102230246251565E-13</v>
      </c>
      <c r="BD62" s="247">
        <f>IFERROR(((+'Sim_Dm_MIP(IxI)'!BD62/'MIP(IxI)_TFEVP'!BD62)-1)*100,0)</f>
        <v>-1.1102230246251565E-14</v>
      </c>
      <c r="BE62" s="247">
        <f>IFERROR(((+'Sim_Dm_MIP(IxI)'!BE62/'MIP(IxI)_TFEVP'!BE62)-1)*100,0)</f>
        <v>-2.2204460492503131E-13</v>
      </c>
      <c r="BF62" s="247">
        <f>IFERROR(((+'Sim_Dm_MIP(IxI)'!BF62/'MIP(IxI)_TFEVP'!BF62)-1)*100,0)</f>
        <v>3.7747582837255322E-13</v>
      </c>
      <c r="BG62" s="247">
        <f>IFERROR(((+'Sim_Dm_MIP(IxI)'!BG62/'MIP(IxI)_TFEVP'!BG62)-1)*100,0)</f>
        <v>-1.4432899320127035E-13</v>
      </c>
      <c r="BH62" s="247">
        <f>IFERROR(((+'Sim_Dm_MIP(IxI)'!BH62/'MIP(IxI)_TFEVP'!BH62)-1)*100,0)</f>
        <v>-8.8817841970012523E-14</v>
      </c>
      <c r="BI62" s="247">
        <f>IFERROR(((+'Sim_Dm_MIP(IxI)'!BI62/'MIP(IxI)_TFEVP'!BI62)-1)*100,0)</f>
        <v>-3.219646771412954E-13</v>
      </c>
      <c r="BJ62" s="247">
        <f>IFERROR(((+'Sim_Dm_MIP(IxI)'!BJ62/'MIP(IxI)_TFEVP'!BJ62)-1)*100,0)</f>
        <v>8.8817841970012523E-14</v>
      </c>
      <c r="BK62" s="247">
        <f>IFERROR(((+'Sim_Dm_MIP(IxI)'!BK62/'MIP(IxI)_TFEVP'!BK62)-1)*100,0)</f>
        <v>-1.4432899320127035E-13</v>
      </c>
      <c r="BL62" s="247">
        <f>IFERROR(((+'Sim_Dm_MIP(IxI)'!BL62/'MIP(IxI)_TFEVP'!BL62)-1)*100,0)</f>
        <v>2.886579864025407E-13</v>
      </c>
      <c r="BM62" s="247">
        <f>IFERROR(((+'Sim_Dm_MIP(IxI)'!BM62/'MIP(IxI)_TFEVP'!BM62)-1)*100,0)</f>
        <v>1.9984014443252818E-13</v>
      </c>
      <c r="BN62" s="247">
        <f>IFERROR(((+'Sim_Dm_MIP(IxI)'!BN62/'MIP(IxI)_TFEVP'!BN62)-1)*100,0)</f>
        <v>-3.9968028886505635E-13</v>
      </c>
      <c r="BO62" s="247">
        <f>IFERROR(((+'Sim_Dm_MIP(IxI)'!BO62/'MIP(IxI)_TFEVP'!BO62)-1)*100,0)</f>
        <v>-3.4416913763379853E-13</v>
      </c>
      <c r="BP62" s="247">
        <f>IFERROR(((+'Sim_Dm_MIP(IxI)'!BP62/'MIP(IxI)_TFEVP'!BP62)-1)*100,0)</f>
        <v>-1.8873791418627661E-13</v>
      </c>
      <c r="BQ62" s="247">
        <f>IFERROR(((+'Sim_Dm_MIP(IxI)'!BQ62/'MIP(IxI)_TFEVP'!BQ62)-1)*100,0)</f>
        <v>-5.5511151231257827E-14</v>
      </c>
      <c r="BR62" s="247">
        <f>IFERROR(((+'Sim_Dm_MIP(IxI)'!BR62/'MIP(IxI)_TFEVP'!BR62)-1)*100,0)</f>
        <v>-6.6613381477509392E-14</v>
      </c>
      <c r="BS62" s="247">
        <f>IFERROR(((+'Sim_Dm_MIP(IxI)'!BS62/'MIP(IxI)_TFEVP'!BS62)-1)*100,0)</f>
        <v>-1.2212453270876722E-13</v>
      </c>
      <c r="BT62" s="247">
        <f>IFERROR(((+'Sim_Dm_MIP(IxI)'!BT62/'MIP(IxI)_TFEVP'!BT62)-1)*100,0)</f>
        <v>-1.5543122344752192E-13</v>
      </c>
      <c r="BU62" s="247">
        <f>IFERROR(((+'Sim_Dm_MIP(IxI)'!BU62/'MIP(IxI)_TFEVP'!BU62)-1)*100,0)</f>
        <v>3.9968028886505635E-13</v>
      </c>
      <c r="BV62" s="247">
        <f>IFERROR(((+'Sim_Dm_MIP(IxI)'!BV62/'MIP(IxI)_TFEVP'!BV62)-1)*100,0)</f>
        <v>1.7763568394002505E-13</v>
      </c>
      <c r="BW62" s="247">
        <f>IFERROR(((+'Sim_Dm_MIP(IxI)'!BW62/'MIP(IxI)_TFEVP'!BW62)-1)*100,0)</f>
        <v>-2.9976021664879227E-13</v>
      </c>
      <c r="BX62" s="247">
        <f>IFERROR(((+'Sim_Dm_MIP(IxI)'!BX62/'MIP(IxI)_TFEVP'!BX62)-1)*100,0)</f>
        <v>6.6613381477509392E-13</v>
      </c>
      <c r="BY62" s="247">
        <f>IFERROR(((+'Sim_Dm_MIP(IxI)'!BY62/'MIP(IxI)_TFEVP'!BY62)-1)*100,0)</f>
        <v>1.9984014443252818E-13</v>
      </c>
      <c r="BZ62" s="247">
        <f>IFERROR(((+'Sim_Dm_MIP(IxI)'!BZ62/'MIP(IxI)_TFEVP'!BZ62)-1)*100,0)</f>
        <v>4.4408920985006262E-14</v>
      </c>
      <c r="CA62" s="265">
        <f>IFERROR(((+'Sim_Dm_MIP(IxI)'!CA62/'MIP(IxI)_TFEVP'!CA62)-1)*100,0)</f>
        <v>0</v>
      </c>
      <c r="CB62" s="256">
        <f>IFERROR(((+'Sim_Dm_MIP(IxI)'!CB62/'MIP(IxI)_TFEVP'!CB62)-1)*100,0)</f>
        <v>-1.4432899320127035E-13</v>
      </c>
      <c r="CC62" s="246">
        <f>IFERROR(((+'Sim_Dm_MIP(IxI)'!CC62/'MIP(IxI)_TFEVP'!CC62)-1)*100,0)</f>
        <v>0</v>
      </c>
      <c r="CD62" s="247">
        <f>IFERROR(((+'Sim_Dm_MIP(IxI)'!CD62/'MIP(IxI)_TFEVP'!CD62)-1)*100,0)</f>
        <v>0</v>
      </c>
      <c r="CE62" s="247">
        <f>IFERROR(((+'Sim_Dm_MIP(IxI)'!CE62/'MIP(IxI)_TFEVP'!CE62)-1)*100,0)</f>
        <v>0</v>
      </c>
      <c r="CF62" s="247">
        <f>IFERROR(((+'Sim_Dm_MIP(IxI)'!CF62/'MIP(IxI)_TFEVP'!CF62)-1)*100,0)</f>
        <v>0</v>
      </c>
      <c r="CG62" s="247">
        <f>IFERROR(((+'Sim_Dm_MIP(IxI)'!CG62/'MIP(IxI)_TFEVP'!CG62)-1)*100,0)</f>
        <v>0</v>
      </c>
      <c r="CH62" s="248">
        <f>IFERROR(((+'Sim_Dm_MIP(IxI)'!CH62/'MIP(IxI)_TFEVP'!CH62)-1)*100,0)</f>
        <v>0</v>
      </c>
      <c r="CI62" s="279">
        <f>IFERROR(((+'Sim_Dm_MIP(IxI)'!CI62/'MIP(IxI)_TFEVP'!CI62)-1)*100,0)</f>
        <v>-3.3306690738754696E-14</v>
      </c>
    </row>
    <row r="63" spans="1:87" ht="19.5" x14ac:dyDescent="0.25">
      <c r="A63" s="30"/>
      <c r="B63" s="42" t="s">
        <v>54</v>
      </c>
      <c r="C63" s="43" t="s">
        <v>165</v>
      </c>
      <c r="D63" s="246">
        <f>IFERROR(((+'Sim_Dm_MIP(IxI)'!D63/'MIP(IxI)_TFEVP'!D63)-1)*100,0)</f>
        <v>0</v>
      </c>
      <c r="E63" s="247">
        <f>IFERROR(((+'Sim_Dm_MIP(IxI)'!E63/'MIP(IxI)_TFEVP'!E63)-1)*100,0)</f>
        <v>8.8817841970012523E-14</v>
      </c>
      <c r="F63" s="247">
        <f>IFERROR(((+'Sim_Dm_MIP(IxI)'!F63/'MIP(IxI)_TFEVP'!F63)-1)*100,0)</f>
        <v>1.5543122344752192E-13</v>
      </c>
      <c r="G63" s="247">
        <f>IFERROR(((+'Sim_Dm_MIP(IxI)'!G63/'MIP(IxI)_TFEVP'!G63)-1)*100,0)</f>
        <v>-4.4408920985006262E-13</v>
      </c>
      <c r="H63" s="247">
        <f>IFERROR(((+'Sim_Dm_MIP(IxI)'!H63/'MIP(IxI)_TFEVP'!H63)-1)*100,0)</f>
        <v>-7.7715611723760958E-14</v>
      </c>
      <c r="I63" s="247">
        <f>IFERROR(((+'Sim_Dm_MIP(IxI)'!I63/'MIP(IxI)_TFEVP'!I63)-1)*100,0)</f>
        <v>-6.2172489379008766E-13</v>
      </c>
      <c r="J63" s="247">
        <f>IFERROR(((+'Sim_Dm_MIP(IxI)'!J63/'MIP(IxI)_TFEVP'!J63)-1)*100,0)</f>
        <v>-1.5543122344752192E-13</v>
      </c>
      <c r="K63" s="247">
        <f>IFERROR(((+'Sim_Dm_MIP(IxI)'!K63/'MIP(IxI)_TFEVP'!K63)-1)*100,0)</f>
        <v>-2.6645352591003757E-13</v>
      </c>
      <c r="L63" s="247">
        <f>IFERROR(((+'Sim_Dm_MIP(IxI)'!L63/'MIP(IxI)_TFEVP'!L63)-1)*100,0)</f>
        <v>-1.8873791418627661E-13</v>
      </c>
      <c r="M63" s="247">
        <f>IFERROR(((+'Sim_Dm_MIP(IxI)'!M63/'MIP(IxI)_TFEVP'!M63)-1)*100,0)</f>
        <v>1.9984014443252818E-13</v>
      </c>
      <c r="N63" s="247">
        <f>IFERROR(((+'Sim_Dm_MIP(IxI)'!N63/'MIP(IxI)_TFEVP'!N63)-1)*100,0)</f>
        <v>8.8817841970012523E-14</v>
      </c>
      <c r="O63" s="247">
        <f>IFERROR(((+'Sim_Dm_MIP(IxI)'!O63/'MIP(IxI)_TFEVP'!O63)-1)*100,0)</f>
        <v>1.9984014443252818E-13</v>
      </c>
      <c r="P63" s="247">
        <f>IFERROR(((+'Sim_Dm_MIP(IxI)'!P63/'MIP(IxI)_TFEVP'!P63)-1)*100,0)</f>
        <v>-1.2212453270876722E-13</v>
      </c>
      <c r="Q63" s="247">
        <f>IFERROR(((+'Sim_Dm_MIP(IxI)'!Q63/'MIP(IxI)_TFEVP'!Q63)-1)*100,0)</f>
        <v>-1.4432899320127035E-13</v>
      </c>
      <c r="R63" s="247">
        <f>IFERROR(((+'Sim_Dm_MIP(IxI)'!R63/'MIP(IxI)_TFEVP'!R63)-1)*100,0)</f>
        <v>4.4408920985006262E-13</v>
      </c>
      <c r="S63" s="247">
        <f>IFERROR(((+'Sim_Dm_MIP(IxI)'!S63/'MIP(IxI)_TFEVP'!S63)-1)*100,0)</f>
        <v>-1.1102230246251565E-13</v>
      </c>
      <c r="T63" s="247">
        <f>IFERROR(((+'Sim_Dm_MIP(IxI)'!T63/'MIP(IxI)_TFEVP'!T63)-1)*100,0)</f>
        <v>0</v>
      </c>
      <c r="U63" s="247">
        <f>IFERROR(((+'Sim_Dm_MIP(IxI)'!U63/'MIP(IxI)_TFEVP'!U63)-1)*100,0)</f>
        <v>-2.1094237467877974E-13</v>
      </c>
      <c r="V63" s="247">
        <f>IFERROR(((+'Sim_Dm_MIP(IxI)'!V63/'MIP(IxI)_TFEVP'!V63)-1)*100,0)</f>
        <v>-1.9984014443252818E-13</v>
      </c>
      <c r="W63" s="247">
        <f>IFERROR(((+'Sim_Dm_MIP(IxI)'!W63/'MIP(IxI)_TFEVP'!W63)-1)*100,0)</f>
        <v>6.6613381477509392E-14</v>
      </c>
      <c r="X63" s="247">
        <f>IFERROR(((+'Sim_Dm_MIP(IxI)'!X63/'MIP(IxI)_TFEVP'!X63)-1)*100,0)</f>
        <v>-4.3298697960381105E-13</v>
      </c>
      <c r="Y63" s="247">
        <f>IFERROR(((+'Sim_Dm_MIP(IxI)'!Y63/'MIP(IxI)_TFEVP'!Y63)-1)*100,0)</f>
        <v>-3.3306690738754696E-13</v>
      </c>
      <c r="Z63" s="247">
        <f>IFERROR(((+'Sim_Dm_MIP(IxI)'!Z63/'MIP(IxI)_TFEVP'!Z63)-1)*100,0)</f>
        <v>1.5543122344752192E-13</v>
      </c>
      <c r="AA63" s="247">
        <f>IFERROR(((+'Sim_Dm_MIP(IxI)'!AA63/'MIP(IxI)_TFEVP'!AA63)-1)*100,0)</f>
        <v>1.3322676295501878E-13</v>
      </c>
      <c r="AB63" s="247">
        <f>IFERROR(((+'Sim_Dm_MIP(IxI)'!AB63/'MIP(IxI)_TFEVP'!AB63)-1)*100,0)</f>
        <v>2.4424906541753444E-13</v>
      </c>
      <c r="AC63" s="247">
        <f>IFERROR(((+'Sim_Dm_MIP(IxI)'!AC63/'MIP(IxI)_TFEVP'!AC63)-1)*100,0)</f>
        <v>-3.9968028886505635E-13</v>
      </c>
      <c r="AD63" s="247">
        <f>IFERROR(((+'Sim_Dm_MIP(IxI)'!AD63/'MIP(IxI)_TFEVP'!AD63)-1)*100,0)</f>
        <v>-2.9976021664879227E-13</v>
      </c>
      <c r="AE63" s="247">
        <f>IFERROR(((+'Sim_Dm_MIP(IxI)'!AE63/'MIP(IxI)_TFEVP'!AE63)-1)*100,0)</f>
        <v>-1.1102230246251565E-13</v>
      </c>
      <c r="AF63" s="247">
        <f>IFERROR(((+'Sim_Dm_MIP(IxI)'!AF63/'MIP(IxI)_TFEVP'!AF63)-1)*100,0)</f>
        <v>4.2188474935755949E-13</v>
      </c>
      <c r="AG63" s="247">
        <f>IFERROR(((+'Sim_Dm_MIP(IxI)'!AG63/'MIP(IxI)_TFEVP'!AG63)-1)*100,0)</f>
        <v>-2.2204460492503131E-14</v>
      </c>
      <c r="AH63" s="247">
        <f>IFERROR(((+'Sim_Dm_MIP(IxI)'!AH63/'MIP(IxI)_TFEVP'!AH63)-1)*100,0)</f>
        <v>3.3306690738754696E-13</v>
      </c>
      <c r="AI63" s="247">
        <f>IFERROR(((+'Sim_Dm_MIP(IxI)'!AI63/'MIP(IxI)_TFEVP'!AI63)-1)*100,0)</f>
        <v>0</v>
      </c>
      <c r="AJ63" s="247">
        <f>IFERROR(((+'Sim_Dm_MIP(IxI)'!AJ63/'MIP(IxI)_TFEVP'!AJ63)-1)*100,0)</f>
        <v>0</v>
      </c>
      <c r="AK63" s="247">
        <f>IFERROR(((+'Sim_Dm_MIP(IxI)'!AK63/'MIP(IxI)_TFEVP'!AK63)-1)*100,0)</f>
        <v>-4.1078251911130792E-13</v>
      </c>
      <c r="AL63" s="247">
        <f>IFERROR(((+'Sim_Dm_MIP(IxI)'!AL63/'MIP(IxI)_TFEVP'!AL63)-1)*100,0)</f>
        <v>4.4408920985006262E-14</v>
      </c>
      <c r="AM63" s="247">
        <f>IFERROR(((+'Sim_Dm_MIP(IxI)'!AM63/'MIP(IxI)_TFEVP'!AM63)-1)*100,0)</f>
        <v>2.4424906541753444E-13</v>
      </c>
      <c r="AN63" s="247">
        <f>IFERROR(((+'Sim_Dm_MIP(IxI)'!AN63/'MIP(IxI)_TFEVP'!AN63)-1)*100,0)</f>
        <v>2.6645352591003757E-13</v>
      </c>
      <c r="AO63" s="247">
        <f>IFERROR(((+'Sim_Dm_MIP(IxI)'!AO63/'MIP(IxI)_TFEVP'!AO63)-1)*100,0)</f>
        <v>0</v>
      </c>
      <c r="AP63" s="247">
        <f>IFERROR(((+'Sim_Dm_MIP(IxI)'!AP63/'MIP(IxI)_TFEVP'!AP63)-1)*100,0)</f>
        <v>-1.6653345369377348E-13</v>
      </c>
      <c r="AQ63" s="247">
        <f>IFERROR(((+'Sim_Dm_MIP(IxI)'!AQ63/'MIP(IxI)_TFEVP'!AQ63)-1)*100,0)</f>
        <v>-4.9960036108132044E-13</v>
      </c>
      <c r="AR63" s="247">
        <f>IFERROR(((+'Sim_Dm_MIP(IxI)'!AR63/'MIP(IxI)_TFEVP'!AR63)-1)*100,0)</f>
        <v>6.6613381477509392E-14</v>
      </c>
      <c r="AS63" s="247">
        <f>IFERROR(((+'Sim_Dm_MIP(IxI)'!AS63/'MIP(IxI)_TFEVP'!AS63)-1)*100,0)</f>
        <v>2.2204460492503131E-13</v>
      </c>
      <c r="AT63" s="247">
        <f>IFERROR(((+'Sim_Dm_MIP(IxI)'!AT63/'MIP(IxI)_TFEVP'!AT63)-1)*100,0)</f>
        <v>-3.4416913763379853E-13</v>
      </c>
      <c r="AU63" s="247">
        <f>IFERROR(((+'Sim_Dm_MIP(IxI)'!AU63/'MIP(IxI)_TFEVP'!AU63)-1)*100,0)</f>
        <v>-5.9952043329758453E-13</v>
      </c>
      <c r="AV63" s="247">
        <f>IFERROR(((+'Sim_Dm_MIP(IxI)'!AV63/'MIP(IxI)_TFEVP'!AV63)-1)*100,0)</f>
        <v>-1.4432899320127035E-13</v>
      </c>
      <c r="AW63" s="247">
        <f>IFERROR(((+'Sim_Dm_MIP(IxI)'!AW63/'MIP(IxI)_TFEVP'!AW63)-1)*100,0)</f>
        <v>3.9968028886505635E-13</v>
      </c>
      <c r="AX63" s="247">
        <f>IFERROR(((+'Sim_Dm_MIP(IxI)'!AX63/'MIP(IxI)_TFEVP'!AX63)-1)*100,0)</f>
        <v>-1.4432899320127035E-13</v>
      </c>
      <c r="AY63" s="247">
        <f>IFERROR(((+'Sim_Dm_MIP(IxI)'!AY63/'MIP(IxI)_TFEVP'!AY63)-1)*100,0)</f>
        <v>2.2204460492503131E-14</v>
      </c>
      <c r="AZ63" s="247">
        <f>IFERROR(((+'Sim_Dm_MIP(IxI)'!AZ63/'MIP(IxI)_TFEVP'!AZ63)-1)*100,0)</f>
        <v>6.6613381477509392E-14</v>
      </c>
      <c r="BA63" s="247">
        <f>IFERROR(((+'Sim_Dm_MIP(IxI)'!BA63/'MIP(IxI)_TFEVP'!BA63)-1)*100,0)</f>
        <v>-2.9976021664879227E-13</v>
      </c>
      <c r="BB63" s="247">
        <f>IFERROR(((+'Sim_Dm_MIP(IxI)'!BB63/'MIP(IxI)_TFEVP'!BB63)-1)*100,0)</f>
        <v>3.7747582837255322E-13</v>
      </c>
      <c r="BC63" s="247">
        <f>IFERROR(((+'Sim_Dm_MIP(IxI)'!BC63/'MIP(IxI)_TFEVP'!BC63)-1)*100,0)</f>
        <v>2.4424906541753444E-13</v>
      </c>
      <c r="BD63" s="247">
        <f>IFERROR(((+'Sim_Dm_MIP(IxI)'!BD63/'MIP(IxI)_TFEVP'!BD63)-1)*100,0)</f>
        <v>-4.1078251911130792E-13</v>
      </c>
      <c r="BE63" s="247">
        <f>IFERROR(((+'Sim_Dm_MIP(IxI)'!BE63/'MIP(IxI)_TFEVP'!BE63)-1)*100,0)</f>
        <v>-1.4432899320127035E-13</v>
      </c>
      <c r="BF63" s="247">
        <f>IFERROR(((+'Sim_Dm_MIP(IxI)'!BF63/'MIP(IxI)_TFEVP'!BF63)-1)*100,0)</f>
        <v>2.2204460492503131E-13</v>
      </c>
      <c r="BG63" s="247">
        <f>IFERROR(((+'Sim_Dm_MIP(IxI)'!BG63/'MIP(IxI)_TFEVP'!BG63)-1)*100,0)</f>
        <v>1.7763568394002505E-13</v>
      </c>
      <c r="BH63" s="247">
        <f>IFERROR(((+'Sim_Dm_MIP(IxI)'!BH63/'MIP(IxI)_TFEVP'!BH63)-1)*100,0)</f>
        <v>-2.2204460492503131E-14</v>
      </c>
      <c r="BI63" s="247">
        <f>IFERROR(((+'Sim_Dm_MIP(IxI)'!BI63/'MIP(IxI)_TFEVP'!BI63)-1)*100,0)</f>
        <v>2.6645352591003757E-13</v>
      </c>
      <c r="BJ63" s="247">
        <f>IFERROR(((+'Sim_Dm_MIP(IxI)'!BJ63/'MIP(IxI)_TFEVP'!BJ63)-1)*100,0)</f>
        <v>1.7763568394002505E-13</v>
      </c>
      <c r="BK63" s="247">
        <f>IFERROR(((+'Sim_Dm_MIP(IxI)'!BK63/'MIP(IxI)_TFEVP'!BK63)-1)*100,0)</f>
        <v>-8.8817841970012523E-14</v>
      </c>
      <c r="BL63" s="247">
        <f>IFERROR(((+'Sim_Dm_MIP(IxI)'!BL63/'MIP(IxI)_TFEVP'!BL63)-1)*100,0)</f>
        <v>2.2204460492503131E-14</v>
      </c>
      <c r="BM63" s="247">
        <f>IFERROR(((+'Sim_Dm_MIP(IxI)'!BM63/'MIP(IxI)_TFEVP'!BM63)-1)*100,0)</f>
        <v>1.3322676295501878E-13</v>
      </c>
      <c r="BN63" s="247">
        <f>IFERROR(((+'Sim_Dm_MIP(IxI)'!BN63/'MIP(IxI)_TFEVP'!BN63)-1)*100,0)</f>
        <v>8.8817841970012523E-14</v>
      </c>
      <c r="BO63" s="247">
        <f>IFERROR(((+'Sim_Dm_MIP(IxI)'!BO63/'MIP(IxI)_TFEVP'!BO63)-1)*100,0)</f>
        <v>-2.9976021664879227E-13</v>
      </c>
      <c r="BP63" s="247">
        <f>IFERROR(((+'Sim_Dm_MIP(IxI)'!BP63/'MIP(IxI)_TFEVP'!BP63)-1)*100,0)</f>
        <v>1.9984014443252818E-13</v>
      </c>
      <c r="BQ63" s="247">
        <f>IFERROR(((+'Sim_Dm_MIP(IxI)'!BQ63/'MIP(IxI)_TFEVP'!BQ63)-1)*100,0)</f>
        <v>1.7763568394002505E-13</v>
      </c>
      <c r="BR63" s="247">
        <f>IFERROR(((+'Sim_Dm_MIP(IxI)'!BR63/'MIP(IxI)_TFEVP'!BR63)-1)*100,0)</f>
        <v>2.886579864025407E-13</v>
      </c>
      <c r="BS63" s="247">
        <f>IFERROR(((+'Sim_Dm_MIP(IxI)'!BS63/'MIP(IxI)_TFEVP'!BS63)-1)*100,0)</f>
        <v>6.6613381477509392E-14</v>
      </c>
      <c r="BT63" s="247">
        <f>IFERROR(((+'Sim_Dm_MIP(IxI)'!BT63/'MIP(IxI)_TFEVP'!BT63)-1)*100,0)</f>
        <v>-5.5511151231257827E-14</v>
      </c>
      <c r="BU63" s="247">
        <f>IFERROR(((+'Sim_Dm_MIP(IxI)'!BU63/'MIP(IxI)_TFEVP'!BU63)-1)*100,0)</f>
        <v>4.6629367034256575E-13</v>
      </c>
      <c r="BV63" s="247">
        <f>IFERROR(((+'Sim_Dm_MIP(IxI)'!BV63/'MIP(IxI)_TFEVP'!BV63)-1)*100,0)</f>
        <v>4.4408920985006262E-14</v>
      </c>
      <c r="BW63" s="247">
        <f>IFERROR(((+'Sim_Dm_MIP(IxI)'!BW63/'MIP(IxI)_TFEVP'!BW63)-1)*100,0)</f>
        <v>-1.1102230246251565E-13</v>
      </c>
      <c r="BX63" s="247">
        <f>IFERROR(((+'Sim_Dm_MIP(IxI)'!BX63/'MIP(IxI)_TFEVP'!BX63)-1)*100,0)</f>
        <v>4.6629367034256575E-13</v>
      </c>
      <c r="BY63" s="247">
        <f>IFERROR(((+'Sim_Dm_MIP(IxI)'!BY63/'MIP(IxI)_TFEVP'!BY63)-1)*100,0)</f>
        <v>-1.1102230246251565E-13</v>
      </c>
      <c r="BZ63" s="247">
        <f>IFERROR(((+'Sim_Dm_MIP(IxI)'!BZ63/'MIP(IxI)_TFEVP'!BZ63)-1)*100,0)</f>
        <v>-2.2204460492503131E-14</v>
      </c>
      <c r="CA63" s="265">
        <f>IFERROR(((+'Sim_Dm_MIP(IxI)'!CA63/'MIP(IxI)_TFEVP'!CA63)-1)*100,0)</f>
        <v>0</v>
      </c>
      <c r="CB63" s="256">
        <f>IFERROR(((+'Sim_Dm_MIP(IxI)'!CB63/'MIP(IxI)_TFEVP'!CB63)-1)*100,0)</f>
        <v>4.4408920985006262E-14</v>
      </c>
      <c r="CC63" s="246">
        <f>IFERROR(((+'Sim_Dm_MIP(IxI)'!CC63/'MIP(IxI)_TFEVP'!CC63)-1)*100,0)</f>
        <v>0</v>
      </c>
      <c r="CD63" s="247">
        <f>IFERROR(((+'Sim_Dm_MIP(IxI)'!CD63/'MIP(IxI)_TFEVP'!CD63)-1)*100,0)</f>
        <v>0</v>
      </c>
      <c r="CE63" s="247">
        <f>IFERROR(((+'Sim_Dm_MIP(IxI)'!CE63/'MIP(IxI)_TFEVP'!CE63)-1)*100,0)</f>
        <v>0</v>
      </c>
      <c r="CF63" s="247">
        <f>IFERROR(((+'Sim_Dm_MIP(IxI)'!CF63/'MIP(IxI)_TFEVP'!CF63)-1)*100,0)</f>
        <v>0</v>
      </c>
      <c r="CG63" s="247">
        <f>IFERROR(((+'Sim_Dm_MIP(IxI)'!CG63/'MIP(IxI)_TFEVP'!CG63)-1)*100,0)</f>
        <v>0</v>
      </c>
      <c r="CH63" s="248">
        <f>IFERROR(((+'Sim_Dm_MIP(IxI)'!CH63/'MIP(IxI)_TFEVP'!CH63)-1)*100,0)</f>
        <v>0</v>
      </c>
      <c r="CI63" s="279">
        <f>IFERROR(((+'Sim_Dm_MIP(IxI)'!CI63/'MIP(IxI)_TFEVP'!CI63)-1)*100,0)</f>
        <v>4.4408920985006262E-14</v>
      </c>
    </row>
    <row r="64" spans="1:87" ht="19.5" x14ac:dyDescent="0.25">
      <c r="A64" s="30"/>
      <c r="B64" s="42" t="s">
        <v>55</v>
      </c>
      <c r="C64" s="43" t="s">
        <v>166</v>
      </c>
      <c r="D64" s="246">
        <f>IFERROR(((+'Sim_Dm_MIP(IxI)'!D64/'MIP(IxI)_TFEVP'!D64)-1)*100,0)</f>
        <v>-4.4408920985006262E-14</v>
      </c>
      <c r="E64" s="247">
        <f>IFERROR(((+'Sim_Dm_MIP(IxI)'!E64/'MIP(IxI)_TFEVP'!E64)-1)*100,0)</f>
        <v>-2.2204460492503131E-14</v>
      </c>
      <c r="F64" s="247">
        <f>IFERROR(((+'Sim_Dm_MIP(IxI)'!F64/'MIP(IxI)_TFEVP'!F64)-1)*100,0)</f>
        <v>1.5543122344752192E-13</v>
      </c>
      <c r="G64" s="247">
        <f>IFERROR(((+'Sim_Dm_MIP(IxI)'!G64/'MIP(IxI)_TFEVP'!G64)-1)*100,0)</f>
        <v>-4.1078251911130792E-13</v>
      </c>
      <c r="H64" s="247">
        <f>IFERROR(((+'Sim_Dm_MIP(IxI)'!H64/'MIP(IxI)_TFEVP'!H64)-1)*100,0)</f>
        <v>1.7763568394002505E-13</v>
      </c>
      <c r="I64" s="247">
        <f>IFERROR(((+'Sim_Dm_MIP(IxI)'!I64/'MIP(IxI)_TFEVP'!I64)-1)*100,0)</f>
        <v>-6.8833827526759706E-13</v>
      </c>
      <c r="J64" s="247">
        <f>IFERROR(((+'Sim_Dm_MIP(IxI)'!J64/'MIP(IxI)_TFEVP'!J64)-1)*100,0)</f>
        <v>-1.9984014443252818E-13</v>
      </c>
      <c r="K64" s="247">
        <f>IFERROR(((+'Sim_Dm_MIP(IxI)'!K64/'MIP(IxI)_TFEVP'!K64)-1)*100,0)</f>
        <v>-8.8817841970012523E-14</v>
      </c>
      <c r="L64" s="247">
        <f>IFERROR(((+'Sim_Dm_MIP(IxI)'!L64/'MIP(IxI)_TFEVP'!L64)-1)*100,0)</f>
        <v>1.1102230246251565E-13</v>
      </c>
      <c r="M64" s="247">
        <f>IFERROR(((+'Sim_Dm_MIP(IxI)'!M64/'MIP(IxI)_TFEVP'!M64)-1)*100,0)</f>
        <v>3.1086244689504383E-13</v>
      </c>
      <c r="N64" s="247">
        <f>IFERROR(((+'Sim_Dm_MIP(IxI)'!N64/'MIP(IxI)_TFEVP'!N64)-1)*100,0)</f>
        <v>1.9984014443252818E-13</v>
      </c>
      <c r="O64" s="247">
        <f>IFERROR(((+'Sim_Dm_MIP(IxI)'!O64/'MIP(IxI)_TFEVP'!O64)-1)*100,0)</f>
        <v>-2.1094237467877974E-13</v>
      </c>
      <c r="P64" s="247">
        <f>IFERROR(((+'Sim_Dm_MIP(IxI)'!P64/'MIP(IxI)_TFEVP'!P64)-1)*100,0)</f>
        <v>-2.6645352591003757E-13</v>
      </c>
      <c r="Q64" s="247">
        <f>IFERROR(((+'Sim_Dm_MIP(IxI)'!Q64/'MIP(IxI)_TFEVP'!Q64)-1)*100,0)</f>
        <v>6.6613381477509392E-14</v>
      </c>
      <c r="R64" s="247">
        <f>IFERROR(((+'Sim_Dm_MIP(IxI)'!R64/'MIP(IxI)_TFEVP'!R64)-1)*100,0)</f>
        <v>3.3306690738754696E-13</v>
      </c>
      <c r="S64" s="247">
        <f>IFERROR(((+'Sim_Dm_MIP(IxI)'!S64/'MIP(IxI)_TFEVP'!S64)-1)*100,0)</f>
        <v>1.5543122344752192E-13</v>
      </c>
      <c r="T64" s="247">
        <f>IFERROR(((+'Sim_Dm_MIP(IxI)'!T64/'MIP(IxI)_TFEVP'!T64)-1)*100,0)</f>
        <v>3.7747582837255322E-13</v>
      </c>
      <c r="U64" s="247">
        <f>IFERROR(((+'Sim_Dm_MIP(IxI)'!U64/'MIP(IxI)_TFEVP'!U64)-1)*100,0)</f>
        <v>-9.9920072216264089E-14</v>
      </c>
      <c r="V64" s="247">
        <f>IFERROR(((+'Sim_Dm_MIP(IxI)'!V64/'MIP(IxI)_TFEVP'!V64)-1)*100,0)</f>
        <v>-1.9984014443252818E-13</v>
      </c>
      <c r="W64" s="247">
        <f>IFERROR(((+'Sim_Dm_MIP(IxI)'!W64/'MIP(IxI)_TFEVP'!W64)-1)*100,0)</f>
        <v>-2.4424906541753444E-13</v>
      </c>
      <c r="X64" s="247">
        <f>IFERROR(((+'Sim_Dm_MIP(IxI)'!X64/'MIP(IxI)_TFEVP'!X64)-1)*100,0)</f>
        <v>-1.3322676295501878E-13</v>
      </c>
      <c r="Y64" s="247">
        <f>IFERROR(((+'Sim_Dm_MIP(IxI)'!Y64/'MIP(IxI)_TFEVP'!Y64)-1)*100,0)</f>
        <v>-2.9976021664879227E-13</v>
      </c>
      <c r="Z64" s="247">
        <f>IFERROR(((+'Sim_Dm_MIP(IxI)'!Z64/'MIP(IxI)_TFEVP'!Z64)-1)*100,0)</f>
        <v>-1.2212453270876722E-13</v>
      </c>
      <c r="AA64" s="247">
        <f>IFERROR(((+'Sim_Dm_MIP(IxI)'!AA64/'MIP(IxI)_TFEVP'!AA64)-1)*100,0)</f>
        <v>-1.8873791418627661E-13</v>
      </c>
      <c r="AB64" s="247">
        <f>IFERROR(((+'Sim_Dm_MIP(IxI)'!AB64/'MIP(IxI)_TFEVP'!AB64)-1)*100,0)</f>
        <v>3.7747582837255322E-13</v>
      </c>
      <c r="AC64" s="247">
        <f>IFERROR(((+'Sim_Dm_MIP(IxI)'!AC64/'MIP(IxI)_TFEVP'!AC64)-1)*100,0)</f>
        <v>-4.2188474935755949E-13</v>
      </c>
      <c r="AD64" s="247">
        <f>IFERROR(((+'Sim_Dm_MIP(IxI)'!AD64/'MIP(IxI)_TFEVP'!AD64)-1)*100,0)</f>
        <v>-4.4408920985006262E-14</v>
      </c>
      <c r="AE64" s="247">
        <f>IFERROR(((+'Sim_Dm_MIP(IxI)'!AE64/'MIP(IxI)_TFEVP'!AE64)-1)*100,0)</f>
        <v>-1.9984014443252818E-13</v>
      </c>
      <c r="AF64" s="247">
        <f>IFERROR(((+'Sim_Dm_MIP(IxI)'!AF64/'MIP(IxI)_TFEVP'!AF64)-1)*100,0)</f>
        <v>5.5511151231257827E-13</v>
      </c>
      <c r="AG64" s="247">
        <f>IFERROR(((+'Sim_Dm_MIP(IxI)'!AG64/'MIP(IxI)_TFEVP'!AG64)-1)*100,0)</f>
        <v>-5.5511151231257827E-14</v>
      </c>
      <c r="AH64" s="247">
        <f>IFERROR(((+'Sim_Dm_MIP(IxI)'!AH64/'MIP(IxI)_TFEVP'!AH64)-1)*100,0)</f>
        <v>3.5527136788005009E-13</v>
      </c>
      <c r="AI64" s="247">
        <f>IFERROR(((+'Sim_Dm_MIP(IxI)'!AI64/'MIP(IxI)_TFEVP'!AI64)-1)*100,0)</f>
        <v>2.6645352591003757E-13</v>
      </c>
      <c r="AJ64" s="247">
        <f>IFERROR(((+'Sim_Dm_MIP(IxI)'!AJ64/'MIP(IxI)_TFEVP'!AJ64)-1)*100,0)</f>
        <v>0</v>
      </c>
      <c r="AK64" s="247">
        <f>IFERROR(((+'Sim_Dm_MIP(IxI)'!AK64/'MIP(IxI)_TFEVP'!AK64)-1)*100,0)</f>
        <v>-1.4432899320127035E-13</v>
      </c>
      <c r="AL64" s="247">
        <f>IFERROR(((+'Sim_Dm_MIP(IxI)'!AL64/'MIP(IxI)_TFEVP'!AL64)-1)*100,0)</f>
        <v>-2.9976021664879227E-13</v>
      </c>
      <c r="AM64" s="247">
        <f>IFERROR(((+'Sim_Dm_MIP(IxI)'!AM64/'MIP(IxI)_TFEVP'!AM64)-1)*100,0)</f>
        <v>-5.5511151231257827E-14</v>
      </c>
      <c r="AN64" s="247">
        <f>IFERROR(((+'Sim_Dm_MIP(IxI)'!AN64/'MIP(IxI)_TFEVP'!AN64)-1)*100,0)</f>
        <v>6.6613381477509392E-14</v>
      </c>
      <c r="AO64" s="247">
        <f>IFERROR(((+'Sim_Dm_MIP(IxI)'!AO64/'MIP(IxI)_TFEVP'!AO64)-1)*100,0)</f>
        <v>1.5543122344752192E-13</v>
      </c>
      <c r="AP64" s="247">
        <f>IFERROR(((+'Sim_Dm_MIP(IxI)'!AP64/'MIP(IxI)_TFEVP'!AP64)-1)*100,0)</f>
        <v>-8.8817841970012523E-14</v>
      </c>
      <c r="AQ64" s="247">
        <f>IFERROR(((+'Sim_Dm_MIP(IxI)'!AQ64/'MIP(IxI)_TFEVP'!AQ64)-1)*100,0)</f>
        <v>-5.3290705182007514E-13</v>
      </c>
      <c r="AR64" s="247">
        <f>IFERROR(((+'Sim_Dm_MIP(IxI)'!AR64/'MIP(IxI)_TFEVP'!AR64)-1)*100,0)</f>
        <v>8.8817841970012523E-14</v>
      </c>
      <c r="AS64" s="247">
        <f>IFERROR(((+'Sim_Dm_MIP(IxI)'!AS64/'MIP(IxI)_TFEVP'!AS64)-1)*100,0)</f>
        <v>6.6613381477509392E-14</v>
      </c>
      <c r="AT64" s="247">
        <f>IFERROR(((+'Sim_Dm_MIP(IxI)'!AT64/'MIP(IxI)_TFEVP'!AT64)-1)*100,0)</f>
        <v>1.7763568394002505E-13</v>
      </c>
      <c r="AU64" s="247">
        <f>IFERROR(((+'Sim_Dm_MIP(IxI)'!AU64/'MIP(IxI)_TFEVP'!AU64)-1)*100,0)</f>
        <v>-2.6645352591003757E-13</v>
      </c>
      <c r="AV64" s="247">
        <f>IFERROR(((+'Sim_Dm_MIP(IxI)'!AV64/'MIP(IxI)_TFEVP'!AV64)-1)*100,0)</f>
        <v>-4.9960036108132044E-13</v>
      </c>
      <c r="AW64" s="247">
        <f>IFERROR(((+'Sim_Dm_MIP(IxI)'!AW64/'MIP(IxI)_TFEVP'!AW64)-1)*100,0)</f>
        <v>2.2204460492503131E-13</v>
      </c>
      <c r="AX64" s="247">
        <f>IFERROR(((+'Sim_Dm_MIP(IxI)'!AX64/'MIP(IxI)_TFEVP'!AX64)-1)*100,0)</f>
        <v>-4.4408920985006262E-14</v>
      </c>
      <c r="AY64" s="247">
        <f>IFERROR(((+'Sim_Dm_MIP(IxI)'!AY64/'MIP(IxI)_TFEVP'!AY64)-1)*100,0)</f>
        <v>1.5543122344752192E-13</v>
      </c>
      <c r="AZ64" s="247">
        <f>IFERROR(((+'Sim_Dm_MIP(IxI)'!AZ64/'MIP(IxI)_TFEVP'!AZ64)-1)*100,0)</f>
        <v>-1.4432899320127035E-13</v>
      </c>
      <c r="BA64" s="247">
        <f>IFERROR(((+'Sim_Dm_MIP(IxI)'!BA64/'MIP(IxI)_TFEVP'!BA64)-1)*100,0)</f>
        <v>-3.7747582837255322E-13</v>
      </c>
      <c r="BB64" s="247">
        <f>IFERROR(((+'Sim_Dm_MIP(IxI)'!BB64/'MIP(IxI)_TFEVP'!BB64)-1)*100,0)</f>
        <v>-2.1094237467877974E-13</v>
      </c>
      <c r="BC64" s="247">
        <f>IFERROR(((+'Sim_Dm_MIP(IxI)'!BC64/'MIP(IxI)_TFEVP'!BC64)-1)*100,0)</f>
        <v>2.6645352591003757E-13</v>
      </c>
      <c r="BD64" s="247">
        <f>IFERROR(((+'Sim_Dm_MIP(IxI)'!BD64/'MIP(IxI)_TFEVP'!BD64)-1)*100,0)</f>
        <v>-3.5527136788005009E-13</v>
      </c>
      <c r="BE64" s="247">
        <f>IFERROR(((+'Sim_Dm_MIP(IxI)'!BE64/'MIP(IxI)_TFEVP'!BE64)-1)*100,0)</f>
        <v>-2.9976021664879227E-13</v>
      </c>
      <c r="BF64" s="247">
        <f>IFERROR(((+'Sim_Dm_MIP(IxI)'!BF64/'MIP(IxI)_TFEVP'!BF64)-1)*100,0)</f>
        <v>2.2204460492503131E-13</v>
      </c>
      <c r="BG64" s="247">
        <f>IFERROR(((+'Sim_Dm_MIP(IxI)'!BG64/'MIP(IxI)_TFEVP'!BG64)-1)*100,0)</f>
        <v>6.6613381477509392E-14</v>
      </c>
      <c r="BH64" s="247">
        <f>IFERROR(((+'Sim_Dm_MIP(IxI)'!BH64/'MIP(IxI)_TFEVP'!BH64)-1)*100,0)</f>
        <v>4.4408920985006262E-14</v>
      </c>
      <c r="BI64" s="247">
        <f>IFERROR(((+'Sim_Dm_MIP(IxI)'!BI64/'MIP(IxI)_TFEVP'!BI64)-1)*100,0)</f>
        <v>-9.9920072216264089E-14</v>
      </c>
      <c r="BJ64" s="247">
        <f>IFERROR(((+'Sim_Dm_MIP(IxI)'!BJ64/'MIP(IxI)_TFEVP'!BJ64)-1)*100,0)</f>
        <v>1.5543122344752192E-13</v>
      </c>
      <c r="BK64" s="247">
        <f>IFERROR(((+'Sim_Dm_MIP(IxI)'!BK64/'MIP(IxI)_TFEVP'!BK64)-1)*100,0)</f>
        <v>-2.3314683517128287E-13</v>
      </c>
      <c r="BL64" s="247">
        <f>IFERROR(((+'Sim_Dm_MIP(IxI)'!BL64/'MIP(IxI)_TFEVP'!BL64)-1)*100,0)</f>
        <v>6.6613381477509392E-14</v>
      </c>
      <c r="BM64" s="247">
        <f>IFERROR(((+'Sim_Dm_MIP(IxI)'!BM64/'MIP(IxI)_TFEVP'!BM64)-1)*100,0)</f>
        <v>8.8817841970012523E-14</v>
      </c>
      <c r="BN64" s="247">
        <f>IFERROR(((+'Sim_Dm_MIP(IxI)'!BN64/'MIP(IxI)_TFEVP'!BN64)-1)*100,0)</f>
        <v>1.7763568394002505E-13</v>
      </c>
      <c r="BO64" s="247">
        <f>IFERROR(((+'Sim_Dm_MIP(IxI)'!BO64/'MIP(IxI)_TFEVP'!BO64)-1)*100,0)</f>
        <v>-5.5511151231257827E-14</v>
      </c>
      <c r="BP64" s="247">
        <f>IFERROR(((+'Sim_Dm_MIP(IxI)'!BP64/'MIP(IxI)_TFEVP'!BP64)-1)*100,0)</f>
        <v>-3.219646771412954E-13</v>
      </c>
      <c r="BQ64" s="247">
        <f>IFERROR(((+'Sim_Dm_MIP(IxI)'!BQ64/'MIP(IxI)_TFEVP'!BQ64)-1)*100,0)</f>
        <v>1.9984014443252818E-13</v>
      </c>
      <c r="BR64" s="247">
        <f>IFERROR(((+'Sim_Dm_MIP(IxI)'!BR64/'MIP(IxI)_TFEVP'!BR64)-1)*100,0)</f>
        <v>-6.6613381477509392E-14</v>
      </c>
      <c r="BS64" s="247">
        <f>IFERROR(((+'Sim_Dm_MIP(IxI)'!BS64/'MIP(IxI)_TFEVP'!BS64)-1)*100,0)</f>
        <v>-2.886579864025407E-13</v>
      </c>
      <c r="BT64" s="247">
        <f>IFERROR(((+'Sim_Dm_MIP(IxI)'!BT64/'MIP(IxI)_TFEVP'!BT64)-1)*100,0)</f>
        <v>-6.6613381477509392E-14</v>
      </c>
      <c r="BU64" s="247">
        <f>IFERROR(((+'Sim_Dm_MIP(IxI)'!BU64/'MIP(IxI)_TFEVP'!BU64)-1)*100,0)</f>
        <v>4.2188474935755949E-13</v>
      </c>
      <c r="BV64" s="247">
        <f>IFERROR(((+'Sim_Dm_MIP(IxI)'!BV64/'MIP(IxI)_TFEVP'!BV64)-1)*100,0)</f>
        <v>2.2204460492503131E-14</v>
      </c>
      <c r="BW64" s="247">
        <f>IFERROR(((+'Sim_Dm_MIP(IxI)'!BW64/'MIP(IxI)_TFEVP'!BW64)-1)*100,0)</f>
        <v>1.1102230246251565E-13</v>
      </c>
      <c r="BX64" s="247">
        <f>IFERROR(((+'Sim_Dm_MIP(IxI)'!BX64/'MIP(IxI)_TFEVP'!BX64)-1)*100,0)</f>
        <v>4.2188474935755949E-13</v>
      </c>
      <c r="BY64" s="247">
        <f>IFERROR(((+'Sim_Dm_MIP(IxI)'!BY64/'MIP(IxI)_TFEVP'!BY64)-1)*100,0)</f>
        <v>-5.5511151231257827E-14</v>
      </c>
      <c r="BZ64" s="247">
        <f>IFERROR(((+'Sim_Dm_MIP(IxI)'!BZ64/'MIP(IxI)_TFEVP'!BZ64)-1)*100,0)</f>
        <v>-2.2204460492503131E-13</v>
      </c>
      <c r="CA64" s="265">
        <f>IFERROR(((+'Sim_Dm_MIP(IxI)'!CA64/'MIP(IxI)_TFEVP'!CA64)-1)*100,0)</f>
        <v>0</v>
      </c>
      <c r="CB64" s="256">
        <f>IFERROR(((+'Sim_Dm_MIP(IxI)'!CB64/'MIP(IxI)_TFEVP'!CB64)-1)*100,0)</f>
        <v>1.5543122344752192E-13</v>
      </c>
      <c r="CC64" s="246">
        <f>IFERROR(((+'Sim_Dm_MIP(IxI)'!CC64/'MIP(IxI)_TFEVP'!CC64)-1)*100,0)</f>
        <v>0</v>
      </c>
      <c r="CD64" s="247">
        <f>IFERROR(((+'Sim_Dm_MIP(IxI)'!CD64/'MIP(IxI)_TFEVP'!CD64)-1)*100,0)</f>
        <v>0</v>
      </c>
      <c r="CE64" s="247">
        <f>IFERROR(((+'Sim_Dm_MIP(IxI)'!CE64/'MIP(IxI)_TFEVP'!CE64)-1)*100,0)</f>
        <v>0</v>
      </c>
      <c r="CF64" s="247">
        <f>IFERROR(((+'Sim_Dm_MIP(IxI)'!CF64/'MIP(IxI)_TFEVP'!CF64)-1)*100,0)</f>
        <v>0</v>
      </c>
      <c r="CG64" s="247">
        <f>IFERROR(((+'Sim_Dm_MIP(IxI)'!CG64/'MIP(IxI)_TFEVP'!CG64)-1)*100,0)</f>
        <v>0</v>
      </c>
      <c r="CH64" s="248">
        <f>IFERROR(((+'Sim_Dm_MIP(IxI)'!CH64/'MIP(IxI)_TFEVP'!CH64)-1)*100,0)</f>
        <v>0</v>
      </c>
      <c r="CI64" s="279">
        <f>IFERROR(((+'Sim_Dm_MIP(IxI)'!CI64/'MIP(IxI)_TFEVP'!CI64)-1)*100,0)</f>
        <v>4.4408920985006262E-14</v>
      </c>
    </row>
    <row r="65" spans="1:87" ht="19.5" x14ac:dyDescent="0.25">
      <c r="A65" s="30"/>
      <c r="B65" s="42" t="s">
        <v>56</v>
      </c>
      <c r="C65" s="43" t="s">
        <v>167</v>
      </c>
      <c r="D65" s="246">
        <f>IFERROR(((+'Sim_Dm_MIP(IxI)'!D65/'MIP(IxI)_TFEVP'!D65)-1)*100,0)</f>
        <v>2.2204460492503131E-14</v>
      </c>
      <c r="E65" s="247">
        <f>IFERROR(((+'Sim_Dm_MIP(IxI)'!E65/'MIP(IxI)_TFEVP'!E65)-1)*100,0)</f>
        <v>2.2204460492503131E-13</v>
      </c>
      <c r="F65" s="247">
        <f>IFERROR(((+'Sim_Dm_MIP(IxI)'!F65/'MIP(IxI)_TFEVP'!F65)-1)*100,0)</f>
        <v>1.9984014443252818E-13</v>
      </c>
      <c r="G65" s="247">
        <f>IFERROR(((+'Sim_Dm_MIP(IxI)'!G65/'MIP(IxI)_TFEVP'!G65)-1)*100,0)</f>
        <v>1.3322676295501878E-13</v>
      </c>
      <c r="H65" s="247">
        <f>IFERROR(((+'Sim_Dm_MIP(IxI)'!H65/'MIP(IxI)_TFEVP'!H65)-1)*100,0)</f>
        <v>5.3290705182007514E-13</v>
      </c>
      <c r="I65" s="247">
        <f>IFERROR(((+'Sim_Dm_MIP(IxI)'!I65/'MIP(IxI)_TFEVP'!I65)-1)*100,0)</f>
        <v>-4.3298697960381105E-13</v>
      </c>
      <c r="J65" s="247">
        <f>IFERROR(((+'Sim_Dm_MIP(IxI)'!J65/'MIP(IxI)_TFEVP'!J65)-1)*100,0)</f>
        <v>-2.6645352591003757E-13</v>
      </c>
      <c r="K65" s="247">
        <f>IFERROR(((+'Sim_Dm_MIP(IxI)'!K65/'MIP(IxI)_TFEVP'!K65)-1)*100,0)</f>
        <v>-4.4408920985006262E-13</v>
      </c>
      <c r="L65" s="247">
        <f>IFERROR(((+'Sim_Dm_MIP(IxI)'!L65/'MIP(IxI)_TFEVP'!L65)-1)*100,0)</f>
        <v>-3.1086244689504383E-13</v>
      </c>
      <c r="M65" s="247">
        <f>IFERROR(((+'Sim_Dm_MIP(IxI)'!M65/'MIP(IxI)_TFEVP'!M65)-1)*100,0)</f>
        <v>-5.5511151231257827E-14</v>
      </c>
      <c r="N65" s="247">
        <f>IFERROR(((+'Sim_Dm_MIP(IxI)'!N65/'MIP(IxI)_TFEVP'!N65)-1)*100,0)</f>
        <v>6.6613381477509392E-14</v>
      </c>
      <c r="O65" s="247">
        <f>IFERROR(((+'Sim_Dm_MIP(IxI)'!O65/'MIP(IxI)_TFEVP'!O65)-1)*100,0)</f>
        <v>-1.4432899320127035E-13</v>
      </c>
      <c r="P65" s="247">
        <f>IFERROR(((+'Sim_Dm_MIP(IxI)'!P65/'MIP(IxI)_TFEVP'!P65)-1)*100,0)</f>
        <v>2.6645352591003757E-13</v>
      </c>
      <c r="Q65" s="247">
        <f>IFERROR(((+'Sim_Dm_MIP(IxI)'!Q65/'MIP(IxI)_TFEVP'!Q65)-1)*100,0)</f>
        <v>2.2204460492503131E-14</v>
      </c>
      <c r="R65" s="247">
        <f>IFERROR(((+'Sim_Dm_MIP(IxI)'!R65/'MIP(IxI)_TFEVP'!R65)-1)*100,0)</f>
        <v>3.7747582837255322E-13</v>
      </c>
      <c r="S65" s="247">
        <f>IFERROR(((+'Sim_Dm_MIP(IxI)'!S65/'MIP(IxI)_TFEVP'!S65)-1)*100,0)</f>
        <v>3.7747582837255322E-13</v>
      </c>
      <c r="T65" s="247">
        <f>IFERROR(((+'Sim_Dm_MIP(IxI)'!T65/'MIP(IxI)_TFEVP'!T65)-1)*100,0)</f>
        <v>-1.1102230246251565E-14</v>
      </c>
      <c r="U65" s="247">
        <f>IFERROR(((+'Sim_Dm_MIP(IxI)'!U65/'MIP(IxI)_TFEVP'!U65)-1)*100,0)</f>
        <v>2.2204460492503131E-14</v>
      </c>
      <c r="V65" s="247">
        <f>IFERROR(((+'Sim_Dm_MIP(IxI)'!V65/'MIP(IxI)_TFEVP'!V65)-1)*100,0)</f>
        <v>-9.9920072216264089E-14</v>
      </c>
      <c r="W65" s="247">
        <f>IFERROR(((+'Sim_Dm_MIP(IxI)'!W65/'MIP(IxI)_TFEVP'!W65)-1)*100,0)</f>
        <v>1.9984014443252818E-13</v>
      </c>
      <c r="X65" s="247">
        <f>IFERROR(((+'Sim_Dm_MIP(IxI)'!X65/'MIP(IxI)_TFEVP'!X65)-1)*100,0)</f>
        <v>-8.8817841970012523E-14</v>
      </c>
      <c r="Y65" s="247">
        <f>IFERROR(((+'Sim_Dm_MIP(IxI)'!Y65/'MIP(IxI)_TFEVP'!Y65)-1)*100,0)</f>
        <v>-1.3322676295501878E-13</v>
      </c>
      <c r="Z65" s="247">
        <f>IFERROR(((+'Sim_Dm_MIP(IxI)'!Z65/'MIP(IxI)_TFEVP'!Z65)-1)*100,0)</f>
        <v>-1.6653345369377348E-13</v>
      </c>
      <c r="AA65" s="247">
        <f>IFERROR(((+'Sim_Dm_MIP(IxI)'!AA65/'MIP(IxI)_TFEVP'!AA65)-1)*100,0)</f>
        <v>-3.3306690738754696E-14</v>
      </c>
      <c r="AB65" s="247">
        <f>IFERROR(((+'Sim_Dm_MIP(IxI)'!AB65/'MIP(IxI)_TFEVP'!AB65)-1)*100,0)</f>
        <v>1.1102230246251565E-13</v>
      </c>
      <c r="AC65" s="247">
        <f>IFERROR(((+'Sim_Dm_MIP(IxI)'!AC65/'MIP(IxI)_TFEVP'!AC65)-1)*100,0)</f>
        <v>-6.4392935428259079E-13</v>
      </c>
      <c r="AD65" s="247">
        <f>IFERROR(((+'Sim_Dm_MIP(IxI)'!AD65/'MIP(IxI)_TFEVP'!AD65)-1)*100,0)</f>
        <v>8.8817841970012523E-14</v>
      </c>
      <c r="AE65" s="247">
        <f>IFERROR(((+'Sim_Dm_MIP(IxI)'!AE65/'MIP(IxI)_TFEVP'!AE65)-1)*100,0)</f>
        <v>-3.4416913763379853E-13</v>
      </c>
      <c r="AF65" s="247">
        <f>IFERROR(((+'Sim_Dm_MIP(IxI)'!AF65/'MIP(IxI)_TFEVP'!AF65)-1)*100,0)</f>
        <v>5.1070259132757201E-13</v>
      </c>
      <c r="AG65" s="247">
        <f>IFERROR(((+'Sim_Dm_MIP(IxI)'!AG65/'MIP(IxI)_TFEVP'!AG65)-1)*100,0)</f>
        <v>-1.2212453270876722E-13</v>
      </c>
      <c r="AH65" s="247">
        <f>IFERROR(((+'Sim_Dm_MIP(IxI)'!AH65/'MIP(IxI)_TFEVP'!AH65)-1)*100,0)</f>
        <v>3.1086244689504383E-13</v>
      </c>
      <c r="AI65" s="247">
        <f>IFERROR(((+'Sim_Dm_MIP(IxI)'!AI65/'MIP(IxI)_TFEVP'!AI65)-1)*100,0)</f>
        <v>2.2204460492503131E-14</v>
      </c>
      <c r="AJ65" s="247">
        <f>IFERROR(((+'Sim_Dm_MIP(IxI)'!AJ65/'MIP(IxI)_TFEVP'!AJ65)-1)*100,0)</f>
        <v>0</v>
      </c>
      <c r="AK65" s="247">
        <f>IFERROR(((+'Sim_Dm_MIP(IxI)'!AK65/'MIP(IxI)_TFEVP'!AK65)-1)*100,0)</f>
        <v>-1.6653345369377348E-13</v>
      </c>
      <c r="AL65" s="247">
        <f>IFERROR(((+'Sim_Dm_MIP(IxI)'!AL65/'MIP(IxI)_TFEVP'!AL65)-1)*100,0)</f>
        <v>1.1102230246251565E-13</v>
      </c>
      <c r="AM65" s="247">
        <f>IFERROR(((+'Sim_Dm_MIP(IxI)'!AM65/'MIP(IxI)_TFEVP'!AM65)-1)*100,0)</f>
        <v>1.3322676295501878E-13</v>
      </c>
      <c r="AN65" s="247">
        <f>IFERROR(((+'Sim_Dm_MIP(IxI)'!AN65/'MIP(IxI)_TFEVP'!AN65)-1)*100,0)</f>
        <v>8.8817841970012523E-14</v>
      </c>
      <c r="AO65" s="247">
        <f>IFERROR(((+'Sim_Dm_MIP(IxI)'!AO65/'MIP(IxI)_TFEVP'!AO65)-1)*100,0)</f>
        <v>-1.8873791418627661E-13</v>
      </c>
      <c r="AP65" s="247">
        <f>IFERROR(((+'Sim_Dm_MIP(IxI)'!AP65/'MIP(IxI)_TFEVP'!AP65)-1)*100,0)</f>
        <v>6.6613381477509392E-14</v>
      </c>
      <c r="AQ65" s="247">
        <f>IFERROR(((+'Sim_Dm_MIP(IxI)'!AQ65/'MIP(IxI)_TFEVP'!AQ65)-1)*100,0)</f>
        <v>-2.7755575615628914E-13</v>
      </c>
      <c r="AR65" s="247">
        <f>IFERROR(((+'Sim_Dm_MIP(IxI)'!AR65/'MIP(IxI)_TFEVP'!AR65)-1)*100,0)</f>
        <v>-7.7715611723760958E-14</v>
      </c>
      <c r="AS65" s="247">
        <f>IFERROR(((+'Sim_Dm_MIP(IxI)'!AS65/'MIP(IxI)_TFEVP'!AS65)-1)*100,0)</f>
        <v>4.8849813083506888E-13</v>
      </c>
      <c r="AT65" s="247">
        <f>IFERROR(((+'Sim_Dm_MIP(IxI)'!AT65/'MIP(IxI)_TFEVP'!AT65)-1)*100,0)</f>
        <v>-1.3322676295501878E-13</v>
      </c>
      <c r="AU65" s="247">
        <f>IFERROR(((+'Sim_Dm_MIP(IxI)'!AU65/'MIP(IxI)_TFEVP'!AU65)-1)*100,0)</f>
        <v>-3.7747582837255322E-13</v>
      </c>
      <c r="AV65" s="247">
        <f>IFERROR(((+'Sim_Dm_MIP(IxI)'!AV65/'MIP(IxI)_TFEVP'!AV65)-1)*100,0)</f>
        <v>-1.5543122344752192E-13</v>
      </c>
      <c r="AW65" s="247">
        <f>IFERROR(((+'Sim_Dm_MIP(IxI)'!AW65/'MIP(IxI)_TFEVP'!AW65)-1)*100,0)</f>
        <v>1.3322676295501878E-13</v>
      </c>
      <c r="AX65" s="247">
        <f>IFERROR(((+'Sim_Dm_MIP(IxI)'!AX65/'MIP(IxI)_TFEVP'!AX65)-1)*100,0)</f>
        <v>4.4408920985006262E-14</v>
      </c>
      <c r="AY65" s="247">
        <f>IFERROR(((+'Sim_Dm_MIP(IxI)'!AY65/'MIP(IxI)_TFEVP'!AY65)-1)*100,0)</f>
        <v>-1.9984014443252818E-13</v>
      </c>
      <c r="AZ65" s="247">
        <f>IFERROR(((+'Sim_Dm_MIP(IxI)'!AZ65/'MIP(IxI)_TFEVP'!AZ65)-1)*100,0)</f>
        <v>-2.4424906541753444E-13</v>
      </c>
      <c r="BA65" s="247">
        <f>IFERROR(((+'Sim_Dm_MIP(IxI)'!BA65/'MIP(IxI)_TFEVP'!BA65)-1)*100,0)</f>
        <v>6.6613381477509392E-14</v>
      </c>
      <c r="BB65" s="247">
        <f>IFERROR(((+'Sim_Dm_MIP(IxI)'!BB65/'MIP(IxI)_TFEVP'!BB65)-1)*100,0)</f>
        <v>-1.9984014443252818E-13</v>
      </c>
      <c r="BC65" s="247">
        <f>IFERROR(((+'Sim_Dm_MIP(IxI)'!BC65/'MIP(IxI)_TFEVP'!BC65)-1)*100,0)</f>
        <v>3.1086244689504383E-13</v>
      </c>
      <c r="BD65" s="247">
        <f>IFERROR(((+'Sim_Dm_MIP(IxI)'!BD65/'MIP(IxI)_TFEVP'!BD65)-1)*100,0)</f>
        <v>-3.1086244689504383E-13</v>
      </c>
      <c r="BE65" s="247">
        <f>IFERROR(((+'Sim_Dm_MIP(IxI)'!BE65/'MIP(IxI)_TFEVP'!BE65)-1)*100,0)</f>
        <v>-3.3306690738754696E-13</v>
      </c>
      <c r="BF65" s="247">
        <f>IFERROR(((+'Sim_Dm_MIP(IxI)'!BF65/'MIP(IxI)_TFEVP'!BF65)-1)*100,0)</f>
        <v>1.5543122344752192E-13</v>
      </c>
      <c r="BG65" s="247">
        <f>IFERROR(((+'Sim_Dm_MIP(IxI)'!BG65/'MIP(IxI)_TFEVP'!BG65)-1)*100,0)</f>
        <v>3.5527136788005009E-13</v>
      </c>
      <c r="BH65" s="247">
        <f>IFERROR(((+'Sim_Dm_MIP(IxI)'!BH65/'MIP(IxI)_TFEVP'!BH65)-1)*100,0)</f>
        <v>-4.5519144009631418E-13</v>
      </c>
      <c r="BI65" s="247">
        <f>IFERROR(((+'Sim_Dm_MIP(IxI)'!BI65/'MIP(IxI)_TFEVP'!BI65)-1)*100,0)</f>
        <v>1.3322676295501878E-13</v>
      </c>
      <c r="BJ65" s="247">
        <f>IFERROR(((+'Sim_Dm_MIP(IxI)'!BJ65/'MIP(IxI)_TFEVP'!BJ65)-1)*100,0)</f>
        <v>2.4424906541753444E-13</v>
      </c>
      <c r="BK65" s="247">
        <f>IFERROR(((+'Sim_Dm_MIP(IxI)'!BK65/'MIP(IxI)_TFEVP'!BK65)-1)*100,0)</f>
        <v>-3.3306690738754696E-13</v>
      </c>
      <c r="BL65" s="247">
        <f>IFERROR(((+'Sim_Dm_MIP(IxI)'!BL65/'MIP(IxI)_TFEVP'!BL65)-1)*100,0)</f>
        <v>3.3306690738754696E-13</v>
      </c>
      <c r="BM65" s="247">
        <f>IFERROR(((+'Sim_Dm_MIP(IxI)'!BM65/'MIP(IxI)_TFEVP'!BM65)-1)*100,0)</f>
        <v>2.2204460492503131E-13</v>
      </c>
      <c r="BN65" s="247">
        <f>IFERROR(((+'Sim_Dm_MIP(IxI)'!BN65/'MIP(IxI)_TFEVP'!BN65)-1)*100,0)</f>
        <v>2.6645352591003757E-13</v>
      </c>
      <c r="BO65" s="247">
        <f>IFERROR(((+'Sim_Dm_MIP(IxI)'!BO65/'MIP(IxI)_TFEVP'!BO65)-1)*100,0)</f>
        <v>-7.1054273576010019E-13</v>
      </c>
      <c r="BP65" s="247">
        <f>IFERROR(((+'Sim_Dm_MIP(IxI)'!BP65/'MIP(IxI)_TFEVP'!BP65)-1)*100,0)</f>
        <v>-1.7763568394002505E-13</v>
      </c>
      <c r="BQ65" s="247">
        <f>IFERROR(((+'Sim_Dm_MIP(IxI)'!BQ65/'MIP(IxI)_TFEVP'!BQ65)-1)*100,0)</f>
        <v>-9.9920072216264089E-14</v>
      </c>
      <c r="BR65" s="247">
        <f>IFERROR(((+'Sim_Dm_MIP(IxI)'!BR65/'MIP(IxI)_TFEVP'!BR65)-1)*100,0)</f>
        <v>-5.5511151231257827E-14</v>
      </c>
      <c r="BS65" s="247">
        <f>IFERROR(((+'Sim_Dm_MIP(IxI)'!BS65/'MIP(IxI)_TFEVP'!BS65)-1)*100,0)</f>
        <v>1.7763568394002505E-13</v>
      </c>
      <c r="BT65" s="247">
        <f>IFERROR(((+'Sim_Dm_MIP(IxI)'!BT65/'MIP(IxI)_TFEVP'!BT65)-1)*100,0)</f>
        <v>5.9952043329758453E-13</v>
      </c>
      <c r="BU65" s="247">
        <f>IFERROR(((+'Sim_Dm_MIP(IxI)'!BU65/'MIP(IxI)_TFEVP'!BU65)-1)*100,0)</f>
        <v>7.5495165674510645E-13</v>
      </c>
      <c r="BV65" s="247">
        <f>IFERROR(((+'Sim_Dm_MIP(IxI)'!BV65/'MIP(IxI)_TFEVP'!BV65)-1)*100,0)</f>
        <v>-1.1102230246251565E-13</v>
      </c>
      <c r="BW65" s="247">
        <f>IFERROR(((+'Sim_Dm_MIP(IxI)'!BW65/'MIP(IxI)_TFEVP'!BW65)-1)*100,0)</f>
        <v>2.6645352591003757E-13</v>
      </c>
      <c r="BX65" s="247">
        <f>IFERROR(((+'Sim_Dm_MIP(IxI)'!BX65/'MIP(IxI)_TFEVP'!BX65)-1)*100,0)</f>
        <v>2.886579864025407E-13</v>
      </c>
      <c r="BY65" s="247">
        <f>IFERROR(((+'Sim_Dm_MIP(IxI)'!BY65/'MIP(IxI)_TFEVP'!BY65)-1)*100,0)</f>
        <v>1.5543122344752192E-13</v>
      </c>
      <c r="BZ65" s="247">
        <f>IFERROR(((+'Sim_Dm_MIP(IxI)'!BZ65/'MIP(IxI)_TFEVP'!BZ65)-1)*100,0)</f>
        <v>1.7763568394002505E-13</v>
      </c>
      <c r="CA65" s="265">
        <f>IFERROR(((+'Sim_Dm_MIP(IxI)'!CA65/'MIP(IxI)_TFEVP'!CA65)-1)*100,0)</f>
        <v>0</v>
      </c>
      <c r="CB65" s="256">
        <f>IFERROR(((+'Sim_Dm_MIP(IxI)'!CB65/'MIP(IxI)_TFEVP'!CB65)-1)*100,0)</f>
        <v>-1.5543122344752192E-13</v>
      </c>
      <c r="CC65" s="246">
        <f>IFERROR(((+'Sim_Dm_MIP(IxI)'!CC65/'MIP(IxI)_TFEVP'!CC65)-1)*100,0)</f>
        <v>0</v>
      </c>
      <c r="CD65" s="247">
        <f>IFERROR(((+'Sim_Dm_MIP(IxI)'!CD65/'MIP(IxI)_TFEVP'!CD65)-1)*100,0)</f>
        <v>0</v>
      </c>
      <c r="CE65" s="247">
        <f>IFERROR(((+'Sim_Dm_MIP(IxI)'!CE65/'MIP(IxI)_TFEVP'!CE65)-1)*100,0)</f>
        <v>0</v>
      </c>
      <c r="CF65" s="247">
        <f>IFERROR(((+'Sim_Dm_MIP(IxI)'!CF65/'MIP(IxI)_TFEVP'!CF65)-1)*100,0)</f>
        <v>0</v>
      </c>
      <c r="CG65" s="247">
        <f>IFERROR(((+'Sim_Dm_MIP(IxI)'!CG65/'MIP(IxI)_TFEVP'!CG65)-1)*100,0)</f>
        <v>0</v>
      </c>
      <c r="CH65" s="248">
        <f>IFERROR(((+'Sim_Dm_MIP(IxI)'!CH65/'MIP(IxI)_TFEVP'!CH65)-1)*100,0)</f>
        <v>0</v>
      </c>
      <c r="CI65" s="279">
        <f>IFERROR(((+'Sim_Dm_MIP(IxI)'!CI65/'MIP(IxI)_TFEVP'!CI65)-1)*100,0)</f>
        <v>-6.6613381477509392E-14</v>
      </c>
    </row>
    <row r="66" spans="1:87" ht="19.5" x14ac:dyDescent="0.25">
      <c r="A66" s="30"/>
      <c r="B66" s="42" t="s">
        <v>57</v>
      </c>
      <c r="C66" s="43" t="s">
        <v>168</v>
      </c>
      <c r="D66" s="246">
        <f>IFERROR(((+'Sim_Dm_MIP(IxI)'!D66/'MIP(IxI)_TFEVP'!D66)-1)*100,0)</f>
        <v>-2.2204460492503131E-14</v>
      </c>
      <c r="E66" s="247">
        <f>IFERROR(((+'Sim_Dm_MIP(IxI)'!E66/'MIP(IxI)_TFEVP'!E66)-1)*100,0)</f>
        <v>1.5543122344752192E-13</v>
      </c>
      <c r="F66" s="247">
        <f>IFERROR(((+'Sim_Dm_MIP(IxI)'!F66/'MIP(IxI)_TFEVP'!F66)-1)*100,0)</f>
        <v>2.4424906541753444E-13</v>
      </c>
      <c r="G66" s="247">
        <f>IFERROR(((+'Sim_Dm_MIP(IxI)'!G66/'MIP(IxI)_TFEVP'!G66)-1)*100,0)</f>
        <v>1.5543122344752192E-13</v>
      </c>
      <c r="H66" s="247">
        <f>IFERROR(((+'Sim_Dm_MIP(IxI)'!H66/'MIP(IxI)_TFEVP'!H66)-1)*100,0)</f>
        <v>-2.2204460492503131E-13</v>
      </c>
      <c r="I66" s="247">
        <f>IFERROR(((+'Sim_Dm_MIP(IxI)'!I66/'MIP(IxI)_TFEVP'!I66)-1)*100,0)</f>
        <v>-3.219646771412954E-13</v>
      </c>
      <c r="J66" s="247">
        <f>IFERROR(((+'Sim_Dm_MIP(IxI)'!J66/'MIP(IxI)_TFEVP'!J66)-1)*100,0)</f>
        <v>4.4408920985006262E-14</v>
      </c>
      <c r="K66" s="247">
        <f>IFERROR(((+'Sim_Dm_MIP(IxI)'!K66/'MIP(IxI)_TFEVP'!K66)-1)*100,0)</f>
        <v>-2.6645352591003757E-13</v>
      </c>
      <c r="L66" s="247">
        <f>IFERROR(((+'Sim_Dm_MIP(IxI)'!L66/'MIP(IxI)_TFEVP'!L66)-1)*100,0)</f>
        <v>8.8817841970012523E-14</v>
      </c>
      <c r="M66" s="247">
        <f>IFERROR(((+'Sim_Dm_MIP(IxI)'!M66/'MIP(IxI)_TFEVP'!M66)-1)*100,0)</f>
        <v>1.9984014443252818E-13</v>
      </c>
      <c r="N66" s="247">
        <f>IFERROR(((+'Sim_Dm_MIP(IxI)'!N66/'MIP(IxI)_TFEVP'!N66)-1)*100,0)</f>
        <v>2.2204460492503131E-14</v>
      </c>
      <c r="O66" s="247">
        <f>IFERROR(((+'Sim_Dm_MIP(IxI)'!O66/'MIP(IxI)_TFEVP'!O66)-1)*100,0)</f>
        <v>-1.7763568394002505E-13</v>
      </c>
      <c r="P66" s="247">
        <f>IFERROR(((+'Sim_Dm_MIP(IxI)'!P66/'MIP(IxI)_TFEVP'!P66)-1)*100,0)</f>
        <v>-1.3322676295501878E-13</v>
      </c>
      <c r="Q66" s="247">
        <f>IFERROR(((+'Sim_Dm_MIP(IxI)'!Q66/'MIP(IxI)_TFEVP'!Q66)-1)*100,0)</f>
        <v>-8.8817841970012523E-14</v>
      </c>
      <c r="R66" s="247">
        <f>IFERROR(((+'Sim_Dm_MIP(IxI)'!R66/'MIP(IxI)_TFEVP'!R66)-1)*100,0)</f>
        <v>6.2172489379008766E-13</v>
      </c>
      <c r="S66" s="247">
        <f>IFERROR(((+'Sim_Dm_MIP(IxI)'!S66/'MIP(IxI)_TFEVP'!S66)-1)*100,0)</f>
        <v>-1.3322676295501878E-13</v>
      </c>
      <c r="T66" s="247">
        <f>IFERROR(((+'Sim_Dm_MIP(IxI)'!T66/'MIP(IxI)_TFEVP'!T66)-1)*100,0)</f>
        <v>1.9984014443252818E-13</v>
      </c>
      <c r="U66" s="247">
        <f>IFERROR(((+'Sim_Dm_MIP(IxI)'!U66/'MIP(IxI)_TFEVP'!U66)-1)*100,0)</f>
        <v>-3.9968028886505635E-13</v>
      </c>
      <c r="V66" s="247">
        <f>IFERROR(((+'Sim_Dm_MIP(IxI)'!V66/'MIP(IxI)_TFEVP'!V66)-1)*100,0)</f>
        <v>-2.55351295663786E-13</v>
      </c>
      <c r="W66" s="247">
        <f>IFERROR(((+'Sim_Dm_MIP(IxI)'!W66/'MIP(IxI)_TFEVP'!W66)-1)*100,0)</f>
        <v>1.1102230246251565E-13</v>
      </c>
      <c r="X66" s="247">
        <f>IFERROR(((+'Sim_Dm_MIP(IxI)'!X66/'MIP(IxI)_TFEVP'!X66)-1)*100,0)</f>
        <v>-1.1102230246251565E-13</v>
      </c>
      <c r="Y66" s="247">
        <f>IFERROR(((+'Sim_Dm_MIP(IxI)'!Y66/'MIP(IxI)_TFEVP'!Y66)-1)*100,0)</f>
        <v>-4.2188474935755949E-13</v>
      </c>
      <c r="Z66" s="247">
        <f>IFERROR(((+'Sim_Dm_MIP(IxI)'!Z66/'MIP(IxI)_TFEVP'!Z66)-1)*100,0)</f>
        <v>-4.3298697960381105E-13</v>
      </c>
      <c r="AA66" s="247">
        <f>IFERROR(((+'Sim_Dm_MIP(IxI)'!AA66/'MIP(IxI)_TFEVP'!AA66)-1)*100,0)</f>
        <v>2.2204460492503131E-14</v>
      </c>
      <c r="AB66" s="247">
        <f>IFERROR(((+'Sim_Dm_MIP(IxI)'!AB66/'MIP(IxI)_TFEVP'!AB66)-1)*100,0)</f>
        <v>-3.3306690738754696E-14</v>
      </c>
      <c r="AC66" s="247">
        <f>IFERROR(((+'Sim_Dm_MIP(IxI)'!AC66/'MIP(IxI)_TFEVP'!AC66)-1)*100,0)</f>
        <v>-2.3314683517128287E-13</v>
      </c>
      <c r="AD66" s="247">
        <f>IFERROR(((+'Sim_Dm_MIP(IxI)'!AD66/'MIP(IxI)_TFEVP'!AD66)-1)*100,0)</f>
        <v>2.2204460492503131E-13</v>
      </c>
      <c r="AE66" s="247">
        <f>IFERROR(((+'Sim_Dm_MIP(IxI)'!AE66/'MIP(IxI)_TFEVP'!AE66)-1)*100,0)</f>
        <v>-2.2204460492503131E-13</v>
      </c>
      <c r="AF66" s="247">
        <f>IFERROR(((+'Sim_Dm_MIP(IxI)'!AF66/'MIP(IxI)_TFEVP'!AF66)-1)*100,0)</f>
        <v>2.886579864025407E-13</v>
      </c>
      <c r="AG66" s="247">
        <f>IFERROR(((+'Sim_Dm_MIP(IxI)'!AG66/'MIP(IxI)_TFEVP'!AG66)-1)*100,0)</f>
        <v>-3.3306690738754696E-14</v>
      </c>
      <c r="AH66" s="247">
        <f>IFERROR(((+'Sim_Dm_MIP(IxI)'!AH66/'MIP(IxI)_TFEVP'!AH66)-1)*100,0)</f>
        <v>1.1102230246251565E-13</v>
      </c>
      <c r="AI66" s="247">
        <f>IFERROR(((+'Sim_Dm_MIP(IxI)'!AI66/'MIP(IxI)_TFEVP'!AI66)-1)*100,0)</f>
        <v>4.8849813083506888E-13</v>
      </c>
      <c r="AJ66" s="247">
        <f>IFERROR(((+'Sim_Dm_MIP(IxI)'!AJ66/'MIP(IxI)_TFEVP'!AJ66)-1)*100,0)</f>
        <v>0</v>
      </c>
      <c r="AK66" s="247">
        <f>IFERROR(((+'Sim_Dm_MIP(IxI)'!AK66/'MIP(IxI)_TFEVP'!AK66)-1)*100,0)</f>
        <v>-1.8873791418627661E-13</v>
      </c>
      <c r="AL66" s="247">
        <f>IFERROR(((+'Sim_Dm_MIP(IxI)'!AL66/'MIP(IxI)_TFEVP'!AL66)-1)*100,0)</f>
        <v>-1.6653345369377348E-13</v>
      </c>
      <c r="AM66" s="247">
        <f>IFERROR(((+'Sim_Dm_MIP(IxI)'!AM66/'MIP(IxI)_TFEVP'!AM66)-1)*100,0)</f>
        <v>2.2204460492503131E-14</v>
      </c>
      <c r="AN66" s="247">
        <f>IFERROR(((+'Sim_Dm_MIP(IxI)'!AN66/'MIP(IxI)_TFEVP'!AN66)-1)*100,0)</f>
        <v>-3.4416913763379853E-13</v>
      </c>
      <c r="AO66" s="247">
        <f>IFERROR(((+'Sim_Dm_MIP(IxI)'!AO66/'MIP(IxI)_TFEVP'!AO66)-1)*100,0)</f>
        <v>3.1086244689504383E-13</v>
      </c>
      <c r="AP66" s="247">
        <f>IFERROR(((+'Sim_Dm_MIP(IxI)'!AP66/'MIP(IxI)_TFEVP'!AP66)-1)*100,0)</f>
        <v>8.8817841970012523E-14</v>
      </c>
      <c r="AQ66" s="247">
        <f>IFERROR(((+'Sim_Dm_MIP(IxI)'!AQ66/'MIP(IxI)_TFEVP'!AQ66)-1)*100,0)</f>
        <v>0</v>
      </c>
      <c r="AR66" s="247">
        <f>IFERROR(((+'Sim_Dm_MIP(IxI)'!AR66/'MIP(IxI)_TFEVP'!AR66)-1)*100,0)</f>
        <v>1.7763568394002505E-13</v>
      </c>
      <c r="AS66" s="247">
        <f>IFERROR(((+'Sim_Dm_MIP(IxI)'!AS66/'MIP(IxI)_TFEVP'!AS66)-1)*100,0)</f>
        <v>-2.55351295663786E-13</v>
      </c>
      <c r="AT66" s="247">
        <f>IFERROR(((+'Sim_Dm_MIP(IxI)'!AT66/'MIP(IxI)_TFEVP'!AT66)-1)*100,0)</f>
        <v>2.4424906541753444E-13</v>
      </c>
      <c r="AU66" s="247">
        <f>IFERROR(((+'Sim_Dm_MIP(IxI)'!AU66/'MIP(IxI)_TFEVP'!AU66)-1)*100,0)</f>
        <v>-3.4416913763379853E-13</v>
      </c>
      <c r="AV66" s="247">
        <f>IFERROR(((+'Sim_Dm_MIP(IxI)'!AV66/'MIP(IxI)_TFEVP'!AV66)-1)*100,0)</f>
        <v>-6.6613381477509392E-14</v>
      </c>
      <c r="AW66" s="247">
        <f>IFERROR(((+'Sim_Dm_MIP(IxI)'!AW66/'MIP(IxI)_TFEVP'!AW66)-1)*100,0)</f>
        <v>2.6645352591003757E-13</v>
      </c>
      <c r="AX66" s="247">
        <f>IFERROR(((+'Sim_Dm_MIP(IxI)'!AX66/'MIP(IxI)_TFEVP'!AX66)-1)*100,0)</f>
        <v>1.1102230246251565E-13</v>
      </c>
      <c r="AY66" s="247">
        <f>IFERROR(((+'Sim_Dm_MIP(IxI)'!AY66/'MIP(IxI)_TFEVP'!AY66)-1)*100,0)</f>
        <v>0</v>
      </c>
      <c r="AZ66" s="247">
        <f>IFERROR(((+'Sim_Dm_MIP(IxI)'!AZ66/'MIP(IxI)_TFEVP'!AZ66)-1)*100,0)</f>
        <v>2.2204460492503131E-14</v>
      </c>
      <c r="BA66" s="247">
        <f>IFERROR(((+'Sim_Dm_MIP(IxI)'!BA66/'MIP(IxI)_TFEVP'!BA66)-1)*100,0)</f>
        <v>-3.6637359812630166E-13</v>
      </c>
      <c r="BB66" s="247">
        <f>IFERROR(((+'Sim_Dm_MIP(IxI)'!BB66/'MIP(IxI)_TFEVP'!BB66)-1)*100,0)</f>
        <v>-4.5519144009631418E-13</v>
      </c>
      <c r="BC66" s="247">
        <f>IFERROR(((+'Sim_Dm_MIP(IxI)'!BC66/'MIP(IxI)_TFEVP'!BC66)-1)*100,0)</f>
        <v>6.4392935428259079E-13</v>
      </c>
      <c r="BD66" s="247">
        <f>IFERROR(((+'Sim_Dm_MIP(IxI)'!BD66/'MIP(IxI)_TFEVP'!BD66)-1)*100,0)</f>
        <v>-3.7747582837255322E-13</v>
      </c>
      <c r="BE66" s="247">
        <f>IFERROR(((+'Sim_Dm_MIP(IxI)'!BE66/'MIP(IxI)_TFEVP'!BE66)-1)*100,0)</f>
        <v>-5.8841820305133297E-13</v>
      </c>
      <c r="BF66" s="247">
        <f>IFERROR(((+'Sim_Dm_MIP(IxI)'!BF66/'MIP(IxI)_TFEVP'!BF66)-1)*100,0)</f>
        <v>-1.6653345369377348E-13</v>
      </c>
      <c r="BG66" s="247">
        <f>IFERROR(((+'Sim_Dm_MIP(IxI)'!BG66/'MIP(IxI)_TFEVP'!BG66)-1)*100,0)</f>
        <v>6.6613381477509392E-14</v>
      </c>
      <c r="BH66" s="247">
        <f>IFERROR(((+'Sim_Dm_MIP(IxI)'!BH66/'MIP(IxI)_TFEVP'!BH66)-1)*100,0)</f>
        <v>1.1102230246251565E-13</v>
      </c>
      <c r="BI66" s="247">
        <f>IFERROR(((+'Sim_Dm_MIP(IxI)'!BI66/'MIP(IxI)_TFEVP'!BI66)-1)*100,0)</f>
        <v>-3.219646771412954E-13</v>
      </c>
      <c r="BJ66" s="247">
        <f>IFERROR(((+'Sim_Dm_MIP(IxI)'!BJ66/'MIP(IxI)_TFEVP'!BJ66)-1)*100,0)</f>
        <v>2.2204460492503131E-14</v>
      </c>
      <c r="BK66" s="247">
        <f>IFERROR(((+'Sim_Dm_MIP(IxI)'!BK66/'MIP(IxI)_TFEVP'!BK66)-1)*100,0)</f>
        <v>-2.7755575615628914E-13</v>
      </c>
      <c r="BL66" s="247">
        <f>IFERROR(((+'Sim_Dm_MIP(IxI)'!BL66/'MIP(IxI)_TFEVP'!BL66)-1)*100,0)</f>
        <v>4.4408920985006262E-14</v>
      </c>
      <c r="BM66" s="247">
        <f>IFERROR(((+'Sim_Dm_MIP(IxI)'!BM66/'MIP(IxI)_TFEVP'!BM66)-1)*100,0)</f>
        <v>1.9984014443252818E-13</v>
      </c>
      <c r="BN66" s="247">
        <f>IFERROR(((+'Sim_Dm_MIP(IxI)'!BN66/'MIP(IxI)_TFEVP'!BN66)-1)*100,0)</f>
        <v>2.2204460492503131E-13</v>
      </c>
      <c r="BO66" s="247">
        <f>IFERROR(((+'Sim_Dm_MIP(IxI)'!BO66/'MIP(IxI)_TFEVP'!BO66)-1)*100,0)</f>
        <v>1.5543122344752192E-13</v>
      </c>
      <c r="BP66" s="247">
        <f>IFERROR(((+'Sim_Dm_MIP(IxI)'!BP66/'MIP(IxI)_TFEVP'!BP66)-1)*100,0)</f>
        <v>-1.6653345369377348E-13</v>
      </c>
      <c r="BQ66" s="247">
        <f>IFERROR(((+'Sim_Dm_MIP(IxI)'!BQ66/'MIP(IxI)_TFEVP'!BQ66)-1)*100,0)</f>
        <v>0</v>
      </c>
      <c r="BR66" s="247">
        <f>IFERROR(((+'Sim_Dm_MIP(IxI)'!BR66/'MIP(IxI)_TFEVP'!BR66)-1)*100,0)</f>
        <v>-2.2204460492503131E-13</v>
      </c>
      <c r="BS66" s="247">
        <f>IFERROR(((+'Sim_Dm_MIP(IxI)'!BS66/'MIP(IxI)_TFEVP'!BS66)-1)*100,0)</f>
        <v>1.3322676295501878E-13</v>
      </c>
      <c r="BT66" s="247">
        <f>IFERROR(((+'Sim_Dm_MIP(IxI)'!BT66/'MIP(IxI)_TFEVP'!BT66)-1)*100,0)</f>
        <v>4.4408920985006262E-14</v>
      </c>
      <c r="BU66" s="247">
        <f>IFERROR(((+'Sim_Dm_MIP(IxI)'!BU66/'MIP(IxI)_TFEVP'!BU66)-1)*100,0)</f>
        <v>3.7747582837255322E-13</v>
      </c>
      <c r="BV66" s="247">
        <f>IFERROR(((+'Sim_Dm_MIP(IxI)'!BV66/'MIP(IxI)_TFEVP'!BV66)-1)*100,0)</f>
        <v>2.2204460492503131E-13</v>
      </c>
      <c r="BW66" s="247">
        <f>IFERROR(((+'Sim_Dm_MIP(IxI)'!BW66/'MIP(IxI)_TFEVP'!BW66)-1)*100,0)</f>
        <v>5.3290705182007514E-13</v>
      </c>
      <c r="BX66" s="247">
        <f>IFERROR(((+'Sim_Dm_MIP(IxI)'!BX66/'MIP(IxI)_TFEVP'!BX66)-1)*100,0)</f>
        <v>5.1070259132757201E-13</v>
      </c>
      <c r="BY66" s="247">
        <f>IFERROR(((+'Sim_Dm_MIP(IxI)'!BY66/'MIP(IxI)_TFEVP'!BY66)-1)*100,0)</f>
        <v>2.2204460492503131E-13</v>
      </c>
      <c r="BZ66" s="247">
        <f>IFERROR(((+'Sim_Dm_MIP(IxI)'!BZ66/'MIP(IxI)_TFEVP'!BZ66)-1)*100,0)</f>
        <v>-3.3306690738754696E-14</v>
      </c>
      <c r="CA66" s="265">
        <f>IFERROR(((+'Sim_Dm_MIP(IxI)'!CA66/'MIP(IxI)_TFEVP'!CA66)-1)*100,0)</f>
        <v>0</v>
      </c>
      <c r="CB66" s="256">
        <f>IFERROR(((+'Sim_Dm_MIP(IxI)'!CB66/'MIP(IxI)_TFEVP'!CB66)-1)*100,0)</f>
        <v>-1.3322676295501878E-13</v>
      </c>
      <c r="CC66" s="246">
        <f>IFERROR(((+'Sim_Dm_MIP(IxI)'!CC66/'MIP(IxI)_TFEVP'!CC66)-1)*100,0)</f>
        <v>0</v>
      </c>
      <c r="CD66" s="247">
        <f>IFERROR(((+'Sim_Dm_MIP(IxI)'!CD66/'MIP(IxI)_TFEVP'!CD66)-1)*100,0)</f>
        <v>0</v>
      </c>
      <c r="CE66" s="247">
        <f>IFERROR(((+'Sim_Dm_MIP(IxI)'!CE66/'MIP(IxI)_TFEVP'!CE66)-1)*100,0)</f>
        <v>0</v>
      </c>
      <c r="CF66" s="247">
        <f>IFERROR(((+'Sim_Dm_MIP(IxI)'!CF66/'MIP(IxI)_TFEVP'!CF66)-1)*100,0)</f>
        <v>0</v>
      </c>
      <c r="CG66" s="247">
        <f>IFERROR(((+'Sim_Dm_MIP(IxI)'!CG66/'MIP(IxI)_TFEVP'!CG66)-1)*100,0)</f>
        <v>0</v>
      </c>
      <c r="CH66" s="248">
        <f>IFERROR(((+'Sim_Dm_MIP(IxI)'!CH66/'MIP(IxI)_TFEVP'!CH66)-1)*100,0)</f>
        <v>0</v>
      </c>
      <c r="CI66" s="279">
        <f>IFERROR(((+'Sim_Dm_MIP(IxI)'!CI66/'MIP(IxI)_TFEVP'!CI66)-1)*100,0)</f>
        <v>4.4408920985006262E-14</v>
      </c>
    </row>
    <row r="67" spans="1:87" ht="19.5" x14ac:dyDescent="0.25">
      <c r="A67" s="30"/>
      <c r="B67" s="42" t="s">
        <v>58</v>
      </c>
      <c r="C67" s="43" t="s">
        <v>169</v>
      </c>
      <c r="D67" s="246">
        <f>IFERROR(((+'Sim_Dm_MIP(IxI)'!D67/'MIP(IxI)_TFEVP'!D67)-1)*100,0)</f>
        <v>-1.1102230246251565E-13</v>
      </c>
      <c r="E67" s="247">
        <f>IFERROR(((+'Sim_Dm_MIP(IxI)'!E67/'MIP(IxI)_TFEVP'!E67)-1)*100,0)</f>
        <v>1.7763568394002505E-13</v>
      </c>
      <c r="F67" s="247">
        <f>IFERROR(((+'Sim_Dm_MIP(IxI)'!F67/'MIP(IxI)_TFEVP'!F67)-1)*100,0)</f>
        <v>5.1070259132757201E-13</v>
      </c>
      <c r="G67" s="247">
        <f>IFERROR(((+'Sim_Dm_MIP(IxI)'!G67/'MIP(IxI)_TFEVP'!G67)-1)*100,0)</f>
        <v>-9.9920072216264089E-14</v>
      </c>
      <c r="H67" s="247">
        <f>IFERROR(((+'Sim_Dm_MIP(IxI)'!H67/'MIP(IxI)_TFEVP'!H67)-1)*100,0)</f>
        <v>3.1086244689504383E-13</v>
      </c>
      <c r="I67" s="247">
        <f>IFERROR(((+'Sim_Dm_MIP(IxI)'!I67/'MIP(IxI)_TFEVP'!I67)-1)*100,0)</f>
        <v>-4.4408920985006262E-13</v>
      </c>
      <c r="J67" s="247">
        <f>IFERROR(((+'Sim_Dm_MIP(IxI)'!J67/'MIP(IxI)_TFEVP'!J67)-1)*100,0)</f>
        <v>-1.7763568394002505E-13</v>
      </c>
      <c r="K67" s="247">
        <f>IFERROR(((+'Sim_Dm_MIP(IxI)'!K67/'MIP(IxI)_TFEVP'!K67)-1)*100,0)</f>
        <v>-2.4424906541753444E-13</v>
      </c>
      <c r="L67" s="247">
        <f>IFERROR(((+'Sim_Dm_MIP(IxI)'!L67/'MIP(IxI)_TFEVP'!L67)-1)*100,0)</f>
        <v>0</v>
      </c>
      <c r="M67" s="247">
        <f>IFERROR(((+'Sim_Dm_MIP(IxI)'!M67/'MIP(IxI)_TFEVP'!M67)-1)*100,0)</f>
        <v>0</v>
      </c>
      <c r="N67" s="247">
        <f>IFERROR(((+'Sim_Dm_MIP(IxI)'!N67/'MIP(IxI)_TFEVP'!N67)-1)*100,0)</f>
        <v>1.5543122344752192E-13</v>
      </c>
      <c r="O67" s="247">
        <f>IFERROR(((+'Sim_Dm_MIP(IxI)'!O67/'MIP(IxI)_TFEVP'!O67)-1)*100,0)</f>
        <v>-2.2204460492503131E-14</v>
      </c>
      <c r="P67" s="247">
        <f>IFERROR(((+'Sim_Dm_MIP(IxI)'!P67/'MIP(IxI)_TFEVP'!P67)-1)*100,0)</f>
        <v>3.5527136788005009E-13</v>
      </c>
      <c r="Q67" s="247">
        <f>IFERROR(((+'Sim_Dm_MIP(IxI)'!Q67/'MIP(IxI)_TFEVP'!Q67)-1)*100,0)</f>
        <v>-1.5543122344752192E-13</v>
      </c>
      <c r="R67" s="247">
        <f>IFERROR(((+'Sim_Dm_MIP(IxI)'!R67/'MIP(IxI)_TFEVP'!R67)-1)*100,0)</f>
        <v>5.1070259132757201E-13</v>
      </c>
      <c r="S67" s="247">
        <f>IFERROR(((+'Sim_Dm_MIP(IxI)'!S67/'MIP(IxI)_TFEVP'!S67)-1)*100,0)</f>
        <v>-3.3306690738754696E-14</v>
      </c>
      <c r="T67" s="247">
        <f>IFERROR(((+'Sim_Dm_MIP(IxI)'!T67/'MIP(IxI)_TFEVP'!T67)-1)*100,0)</f>
        <v>3.7747582837255322E-13</v>
      </c>
      <c r="U67" s="247">
        <f>IFERROR(((+'Sim_Dm_MIP(IxI)'!U67/'MIP(IxI)_TFEVP'!U67)-1)*100,0)</f>
        <v>-2.3314683517128287E-13</v>
      </c>
      <c r="V67" s="247">
        <f>IFERROR(((+'Sim_Dm_MIP(IxI)'!V67/'MIP(IxI)_TFEVP'!V67)-1)*100,0)</f>
        <v>1.1102230246251565E-13</v>
      </c>
      <c r="W67" s="247">
        <f>IFERROR(((+'Sim_Dm_MIP(IxI)'!W67/'MIP(IxI)_TFEVP'!W67)-1)*100,0)</f>
        <v>-7.7715611723760958E-14</v>
      </c>
      <c r="X67" s="247">
        <f>IFERROR(((+'Sim_Dm_MIP(IxI)'!X67/'MIP(IxI)_TFEVP'!X67)-1)*100,0)</f>
        <v>-3.3306690738754696E-14</v>
      </c>
      <c r="Y67" s="247">
        <f>IFERROR(((+'Sim_Dm_MIP(IxI)'!Y67/'MIP(IxI)_TFEVP'!Y67)-1)*100,0)</f>
        <v>-5.5511151231257827E-14</v>
      </c>
      <c r="Z67" s="247">
        <f>IFERROR(((+'Sim_Dm_MIP(IxI)'!Z67/'MIP(IxI)_TFEVP'!Z67)-1)*100,0)</f>
        <v>1.1102230246251565E-13</v>
      </c>
      <c r="AA67" s="247">
        <f>IFERROR(((+'Sim_Dm_MIP(IxI)'!AA67/'MIP(IxI)_TFEVP'!AA67)-1)*100,0)</f>
        <v>2.2204460492503131E-14</v>
      </c>
      <c r="AB67" s="247">
        <f>IFERROR(((+'Sim_Dm_MIP(IxI)'!AB67/'MIP(IxI)_TFEVP'!AB67)-1)*100,0)</f>
        <v>-1.6653345369377348E-13</v>
      </c>
      <c r="AC67" s="247">
        <f>IFERROR(((+'Sim_Dm_MIP(IxI)'!AC67/'MIP(IxI)_TFEVP'!AC67)-1)*100,0)</f>
        <v>-5.773159728050814E-13</v>
      </c>
      <c r="AD67" s="247">
        <f>IFERROR(((+'Sim_Dm_MIP(IxI)'!AD67/'MIP(IxI)_TFEVP'!AD67)-1)*100,0)</f>
        <v>-8.8817841970012523E-14</v>
      </c>
      <c r="AE67" s="247">
        <f>IFERROR(((+'Sim_Dm_MIP(IxI)'!AE67/'MIP(IxI)_TFEVP'!AE67)-1)*100,0)</f>
        <v>-3.7747582837255322E-13</v>
      </c>
      <c r="AF67" s="247">
        <f>IFERROR(((+'Sim_Dm_MIP(IxI)'!AF67/'MIP(IxI)_TFEVP'!AF67)-1)*100,0)</f>
        <v>3.9968028886505635E-13</v>
      </c>
      <c r="AG67" s="247">
        <f>IFERROR(((+'Sim_Dm_MIP(IxI)'!AG67/'MIP(IxI)_TFEVP'!AG67)-1)*100,0)</f>
        <v>6.6613381477509392E-14</v>
      </c>
      <c r="AH67" s="247">
        <f>IFERROR(((+'Sim_Dm_MIP(IxI)'!AH67/'MIP(IxI)_TFEVP'!AH67)-1)*100,0)</f>
        <v>3.1086244689504383E-13</v>
      </c>
      <c r="AI67" s="247">
        <f>IFERROR(((+'Sim_Dm_MIP(IxI)'!AI67/'MIP(IxI)_TFEVP'!AI67)-1)*100,0)</f>
        <v>3.1086244689504383E-13</v>
      </c>
      <c r="AJ67" s="247">
        <f>IFERROR(((+'Sim_Dm_MIP(IxI)'!AJ67/'MIP(IxI)_TFEVP'!AJ67)-1)*100,0)</f>
        <v>0</v>
      </c>
      <c r="AK67" s="247">
        <f>IFERROR(((+'Sim_Dm_MIP(IxI)'!AK67/'MIP(IxI)_TFEVP'!AK67)-1)*100,0)</f>
        <v>1.5543122344752192E-13</v>
      </c>
      <c r="AL67" s="247">
        <f>IFERROR(((+'Sim_Dm_MIP(IxI)'!AL67/'MIP(IxI)_TFEVP'!AL67)-1)*100,0)</f>
        <v>-4.4408920985006262E-14</v>
      </c>
      <c r="AM67" s="247">
        <f>IFERROR(((+'Sim_Dm_MIP(IxI)'!AM67/'MIP(IxI)_TFEVP'!AM67)-1)*100,0)</f>
        <v>8.8817841970012523E-14</v>
      </c>
      <c r="AN67" s="247">
        <f>IFERROR(((+'Sim_Dm_MIP(IxI)'!AN67/'MIP(IxI)_TFEVP'!AN67)-1)*100,0)</f>
        <v>1.5543122344752192E-13</v>
      </c>
      <c r="AO67" s="247">
        <f>IFERROR(((+'Sim_Dm_MIP(IxI)'!AO67/'MIP(IxI)_TFEVP'!AO67)-1)*100,0)</f>
        <v>-4.3298697960381105E-13</v>
      </c>
      <c r="AP67" s="247">
        <f>IFERROR(((+'Sim_Dm_MIP(IxI)'!AP67/'MIP(IxI)_TFEVP'!AP67)-1)*100,0)</f>
        <v>-1.9984014443252818E-13</v>
      </c>
      <c r="AQ67" s="247">
        <f>IFERROR(((+'Sim_Dm_MIP(IxI)'!AQ67/'MIP(IxI)_TFEVP'!AQ67)-1)*100,0)</f>
        <v>-2.1094237467877974E-13</v>
      </c>
      <c r="AR67" s="247">
        <f>IFERROR(((+'Sim_Dm_MIP(IxI)'!AR67/'MIP(IxI)_TFEVP'!AR67)-1)*100,0)</f>
        <v>-5.5511151231257827E-14</v>
      </c>
      <c r="AS67" s="247">
        <f>IFERROR(((+'Sim_Dm_MIP(IxI)'!AS67/'MIP(IxI)_TFEVP'!AS67)-1)*100,0)</f>
        <v>2.6645352591003757E-13</v>
      </c>
      <c r="AT67" s="247">
        <f>IFERROR(((+'Sim_Dm_MIP(IxI)'!AT67/'MIP(IxI)_TFEVP'!AT67)-1)*100,0)</f>
        <v>2.2204460492503131E-14</v>
      </c>
      <c r="AU67" s="247">
        <f>IFERROR(((+'Sim_Dm_MIP(IxI)'!AU67/'MIP(IxI)_TFEVP'!AU67)-1)*100,0)</f>
        <v>-1.8873791418627661E-13</v>
      </c>
      <c r="AV67" s="247">
        <f>IFERROR(((+'Sim_Dm_MIP(IxI)'!AV67/'MIP(IxI)_TFEVP'!AV67)-1)*100,0)</f>
        <v>2.886579864025407E-13</v>
      </c>
      <c r="AW67" s="247">
        <f>IFERROR(((+'Sim_Dm_MIP(IxI)'!AW67/'MIP(IxI)_TFEVP'!AW67)-1)*100,0)</f>
        <v>1.7763568394002505E-13</v>
      </c>
      <c r="AX67" s="247">
        <f>IFERROR(((+'Sim_Dm_MIP(IxI)'!AX67/'MIP(IxI)_TFEVP'!AX67)-1)*100,0)</f>
        <v>-6.6613381477509392E-14</v>
      </c>
      <c r="AY67" s="247">
        <f>IFERROR(((+'Sim_Dm_MIP(IxI)'!AY67/'MIP(IxI)_TFEVP'!AY67)-1)*100,0)</f>
        <v>-1.8873791418627661E-13</v>
      </c>
      <c r="AZ67" s="247">
        <f>IFERROR(((+'Sim_Dm_MIP(IxI)'!AZ67/'MIP(IxI)_TFEVP'!AZ67)-1)*100,0)</f>
        <v>-2.6645352591003757E-13</v>
      </c>
      <c r="BA67" s="247">
        <f>IFERROR(((+'Sim_Dm_MIP(IxI)'!BA67/'MIP(IxI)_TFEVP'!BA67)-1)*100,0)</f>
        <v>-5.5511151231257827E-14</v>
      </c>
      <c r="BB67" s="247">
        <f>IFERROR(((+'Sim_Dm_MIP(IxI)'!BB67/'MIP(IxI)_TFEVP'!BB67)-1)*100,0)</f>
        <v>-1.1102230246251565E-14</v>
      </c>
      <c r="BC67" s="247">
        <f>IFERROR(((+'Sim_Dm_MIP(IxI)'!BC67/'MIP(IxI)_TFEVP'!BC67)-1)*100,0)</f>
        <v>1.7763568394002505E-13</v>
      </c>
      <c r="BD67" s="247">
        <f>IFERROR(((+'Sim_Dm_MIP(IxI)'!BD67/'MIP(IxI)_TFEVP'!BD67)-1)*100,0)</f>
        <v>-3.3306690738754696E-14</v>
      </c>
      <c r="BE67" s="247">
        <f>IFERROR(((+'Sim_Dm_MIP(IxI)'!BE67/'MIP(IxI)_TFEVP'!BE67)-1)*100,0)</f>
        <v>-1.7763568394002505E-13</v>
      </c>
      <c r="BF67" s="247">
        <f>IFERROR(((+'Sim_Dm_MIP(IxI)'!BF67/'MIP(IxI)_TFEVP'!BF67)-1)*100,0)</f>
        <v>3.5527136788005009E-13</v>
      </c>
      <c r="BG67" s="247">
        <f>IFERROR(((+'Sim_Dm_MIP(IxI)'!BG67/'MIP(IxI)_TFEVP'!BG67)-1)*100,0)</f>
        <v>3.5527136788005009E-13</v>
      </c>
      <c r="BH67" s="247">
        <f>IFERROR(((+'Sim_Dm_MIP(IxI)'!BH67/'MIP(IxI)_TFEVP'!BH67)-1)*100,0)</f>
        <v>-1.9984014443252818E-13</v>
      </c>
      <c r="BI67" s="247">
        <f>IFERROR(((+'Sim_Dm_MIP(IxI)'!BI67/'MIP(IxI)_TFEVP'!BI67)-1)*100,0)</f>
        <v>-2.1094237467877974E-13</v>
      </c>
      <c r="BJ67" s="247">
        <f>IFERROR(((+'Sim_Dm_MIP(IxI)'!BJ67/'MIP(IxI)_TFEVP'!BJ67)-1)*100,0)</f>
        <v>-1.2212453270876722E-13</v>
      </c>
      <c r="BK67" s="247">
        <f>IFERROR(((+'Sim_Dm_MIP(IxI)'!BK67/'MIP(IxI)_TFEVP'!BK67)-1)*100,0)</f>
        <v>-3.5527136788005009E-13</v>
      </c>
      <c r="BL67" s="247">
        <f>IFERROR(((+'Sim_Dm_MIP(IxI)'!BL67/'MIP(IxI)_TFEVP'!BL67)-1)*100,0)</f>
        <v>-5.5511151231257827E-14</v>
      </c>
      <c r="BM67" s="247">
        <f>IFERROR(((+'Sim_Dm_MIP(IxI)'!BM67/'MIP(IxI)_TFEVP'!BM67)-1)*100,0)</f>
        <v>6.6613381477509392E-14</v>
      </c>
      <c r="BN67" s="247">
        <f>IFERROR(((+'Sim_Dm_MIP(IxI)'!BN67/'MIP(IxI)_TFEVP'!BN67)-1)*100,0)</f>
        <v>2.4424906541753444E-13</v>
      </c>
      <c r="BO67" s="247">
        <f>IFERROR(((+'Sim_Dm_MIP(IxI)'!BO67/'MIP(IxI)_TFEVP'!BO67)-1)*100,0)</f>
        <v>4.4408920985006262E-14</v>
      </c>
      <c r="BP67" s="247">
        <f>IFERROR(((+'Sim_Dm_MIP(IxI)'!BP67/'MIP(IxI)_TFEVP'!BP67)-1)*100,0)</f>
        <v>-1.7763568394002505E-13</v>
      </c>
      <c r="BQ67" s="247">
        <f>IFERROR(((+'Sim_Dm_MIP(IxI)'!BQ67/'MIP(IxI)_TFEVP'!BQ67)-1)*100,0)</f>
        <v>-4.4408920985006262E-14</v>
      </c>
      <c r="BR67" s="247">
        <f>IFERROR(((+'Sim_Dm_MIP(IxI)'!BR67/'MIP(IxI)_TFEVP'!BR67)-1)*100,0)</f>
        <v>-3.3306690738754696E-14</v>
      </c>
      <c r="BS67" s="247">
        <f>IFERROR(((+'Sim_Dm_MIP(IxI)'!BS67/'MIP(IxI)_TFEVP'!BS67)-1)*100,0)</f>
        <v>1.3322676295501878E-13</v>
      </c>
      <c r="BT67" s="247">
        <f>IFERROR(((+'Sim_Dm_MIP(IxI)'!BT67/'MIP(IxI)_TFEVP'!BT67)-1)*100,0)</f>
        <v>-5.5511151231257827E-13</v>
      </c>
      <c r="BU67" s="247">
        <f>IFERROR(((+'Sim_Dm_MIP(IxI)'!BU67/'MIP(IxI)_TFEVP'!BU67)-1)*100,0)</f>
        <v>4.2188474935755949E-13</v>
      </c>
      <c r="BV67" s="247">
        <f>IFERROR(((+'Sim_Dm_MIP(IxI)'!BV67/'MIP(IxI)_TFEVP'!BV67)-1)*100,0)</f>
        <v>4.4408920985006262E-14</v>
      </c>
      <c r="BW67" s="247">
        <f>IFERROR(((+'Sim_Dm_MIP(IxI)'!BW67/'MIP(IxI)_TFEVP'!BW67)-1)*100,0)</f>
        <v>6.6613381477509392E-14</v>
      </c>
      <c r="BX67" s="247">
        <f>IFERROR(((+'Sim_Dm_MIP(IxI)'!BX67/'MIP(IxI)_TFEVP'!BX67)-1)*100,0)</f>
        <v>7.1054273576010019E-13</v>
      </c>
      <c r="BY67" s="247">
        <f>IFERROR(((+'Sim_Dm_MIP(IxI)'!BY67/'MIP(IxI)_TFEVP'!BY67)-1)*100,0)</f>
        <v>4.4408920985006262E-14</v>
      </c>
      <c r="BZ67" s="247">
        <f>IFERROR(((+'Sim_Dm_MIP(IxI)'!BZ67/'MIP(IxI)_TFEVP'!BZ67)-1)*100,0)</f>
        <v>-3.3306690738754696E-14</v>
      </c>
      <c r="CA67" s="265">
        <f>IFERROR(((+'Sim_Dm_MIP(IxI)'!CA67/'MIP(IxI)_TFEVP'!CA67)-1)*100,0)</f>
        <v>0</v>
      </c>
      <c r="CB67" s="256">
        <f>IFERROR(((+'Sim_Dm_MIP(IxI)'!CB67/'MIP(IxI)_TFEVP'!CB67)-1)*100,0)</f>
        <v>1.7763568394002505E-13</v>
      </c>
      <c r="CC67" s="246">
        <f>IFERROR(((+'Sim_Dm_MIP(IxI)'!CC67/'MIP(IxI)_TFEVP'!CC67)-1)*100,0)</f>
        <v>0</v>
      </c>
      <c r="CD67" s="247">
        <f>IFERROR(((+'Sim_Dm_MIP(IxI)'!CD67/'MIP(IxI)_TFEVP'!CD67)-1)*100,0)</f>
        <v>0</v>
      </c>
      <c r="CE67" s="247">
        <f>IFERROR(((+'Sim_Dm_MIP(IxI)'!CE67/'MIP(IxI)_TFEVP'!CE67)-1)*100,0)</f>
        <v>0</v>
      </c>
      <c r="CF67" s="247">
        <f>IFERROR(((+'Sim_Dm_MIP(IxI)'!CF67/'MIP(IxI)_TFEVP'!CF67)-1)*100,0)</f>
        <v>0</v>
      </c>
      <c r="CG67" s="247">
        <f>IFERROR(((+'Sim_Dm_MIP(IxI)'!CG67/'MIP(IxI)_TFEVP'!CG67)-1)*100,0)</f>
        <v>0</v>
      </c>
      <c r="CH67" s="248">
        <f>IFERROR(((+'Sim_Dm_MIP(IxI)'!CH67/'MIP(IxI)_TFEVP'!CH67)-1)*100,0)</f>
        <v>0</v>
      </c>
      <c r="CI67" s="279">
        <f>IFERROR(((+'Sim_Dm_MIP(IxI)'!CI67/'MIP(IxI)_TFEVP'!CI67)-1)*100,0)</f>
        <v>-1.6653345369377348E-13</v>
      </c>
    </row>
    <row r="68" spans="1:87" ht="19.5" x14ac:dyDescent="0.25">
      <c r="A68" s="30"/>
      <c r="B68" s="42" t="s">
        <v>59</v>
      </c>
      <c r="C68" s="43" t="s">
        <v>170</v>
      </c>
      <c r="D68" s="246">
        <f>IFERROR(((+'Sim_Dm_MIP(IxI)'!D68/'MIP(IxI)_TFEVP'!D68)-1)*100,0)</f>
        <v>-1.9984014443252818E-13</v>
      </c>
      <c r="E68" s="247">
        <f>IFERROR(((+'Sim_Dm_MIP(IxI)'!E68/'MIP(IxI)_TFEVP'!E68)-1)*100,0)</f>
        <v>6.6613381477509392E-14</v>
      </c>
      <c r="F68" s="247">
        <f>IFERROR(((+'Sim_Dm_MIP(IxI)'!F68/'MIP(IxI)_TFEVP'!F68)-1)*100,0)</f>
        <v>2.2204460492503131E-14</v>
      </c>
      <c r="G68" s="247">
        <f>IFERROR(((+'Sim_Dm_MIP(IxI)'!G68/'MIP(IxI)_TFEVP'!G68)-1)*100,0)</f>
        <v>2.2204460492503131E-13</v>
      </c>
      <c r="H68" s="247">
        <f>IFERROR(((+'Sim_Dm_MIP(IxI)'!H68/'MIP(IxI)_TFEVP'!H68)-1)*100,0)</f>
        <v>1.7763568394002505E-13</v>
      </c>
      <c r="I68" s="247">
        <f>IFERROR(((+'Sim_Dm_MIP(IxI)'!I68/'MIP(IxI)_TFEVP'!I68)-1)*100,0)</f>
        <v>-3.6637359812630166E-13</v>
      </c>
      <c r="J68" s="247">
        <f>IFERROR(((+'Sim_Dm_MIP(IxI)'!J68/'MIP(IxI)_TFEVP'!J68)-1)*100,0)</f>
        <v>-2.2204460492503131E-14</v>
      </c>
      <c r="K68" s="247">
        <f>IFERROR(((+'Sim_Dm_MIP(IxI)'!K68/'MIP(IxI)_TFEVP'!K68)-1)*100,0)</f>
        <v>-4.7739590058881731E-13</v>
      </c>
      <c r="L68" s="247">
        <f>IFERROR(((+'Sim_Dm_MIP(IxI)'!L68/'MIP(IxI)_TFEVP'!L68)-1)*100,0)</f>
        <v>-1.6653345369377348E-13</v>
      </c>
      <c r="M68" s="247">
        <f>IFERROR(((+'Sim_Dm_MIP(IxI)'!M68/'MIP(IxI)_TFEVP'!M68)-1)*100,0)</f>
        <v>1.7763568394002505E-13</v>
      </c>
      <c r="N68" s="247">
        <f>IFERROR(((+'Sim_Dm_MIP(IxI)'!N68/'MIP(IxI)_TFEVP'!N68)-1)*100,0)</f>
        <v>4.4408920985006262E-14</v>
      </c>
      <c r="O68" s="247">
        <f>IFERROR(((+'Sim_Dm_MIP(IxI)'!O68/'MIP(IxI)_TFEVP'!O68)-1)*100,0)</f>
        <v>1.7763568394002505E-13</v>
      </c>
      <c r="P68" s="247">
        <f>IFERROR(((+'Sim_Dm_MIP(IxI)'!P68/'MIP(IxI)_TFEVP'!P68)-1)*100,0)</f>
        <v>-2.6645352591003757E-13</v>
      </c>
      <c r="Q68" s="247">
        <f>IFERROR(((+'Sim_Dm_MIP(IxI)'!Q68/'MIP(IxI)_TFEVP'!Q68)-1)*100,0)</f>
        <v>-2.1094237467877974E-13</v>
      </c>
      <c r="R68" s="247">
        <f>IFERROR(((+'Sim_Dm_MIP(IxI)'!R68/'MIP(IxI)_TFEVP'!R68)-1)*100,0)</f>
        <v>4.8849813083506888E-13</v>
      </c>
      <c r="S68" s="247">
        <f>IFERROR(((+'Sim_Dm_MIP(IxI)'!S68/'MIP(IxI)_TFEVP'!S68)-1)*100,0)</f>
        <v>1.9984014443252818E-13</v>
      </c>
      <c r="T68" s="247">
        <f>IFERROR(((+'Sim_Dm_MIP(IxI)'!T68/'MIP(IxI)_TFEVP'!T68)-1)*100,0)</f>
        <v>-1.5543122344752192E-13</v>
      </c>
      <c r="U68" s="247">
        <f>IFERROR(((+'Sim_Dm_MIP(IxI)'!U68/'MIP(IxI)_TFEVP'!U68)-1)*100,0)</f>
        <v>-2.4424906541753444E-13</v>
      </c>
      <c r="V68" s="247">
        <f>IFERROR(((+'Sim_Dm_MIP(IxI)'!V68/'MIP(IxI)_TFEVP'!V68)-1)*100,0)</f>
        <v>-2.55351295663786E-13</v>
      </c>
      <c r="W68" s="247">
        <f>IFERROR(((+'Sim_Dm_MIP(IxI)'!W68/'MIP(IxI)_TFEVP'!W68)-1)*100,0)</f>
        <v>1.3322676295501878E-13</v>
      </c>
      <c r="X68" s="247">
        <f>IFERROR(((+'Sim_Dm_MIP(IxI)'!X68/'MIP(IxI)_TFEVP'!X68)-1)*100,0)</f>
        <v>-3.9968028886505635E-13</v>
      </c>
      <c r="Y68" s="247">
        <f>IFERROR(((+'Sim_Dm_MIP(IxI)'!Y68/'MIP(IxI)_TFEVP'!Y68)-1)*100,0)</f>
        <v>-1.2212453270876722E-13</v>
      </c>
      <c r="Z68" s="247">
        <f>IFERROR(((+'Sim_Dm_MIP(IxI)'!Z68/'MIP(IxI)_TFEVP'!Z68)-1)*100,0)</f>
        <v>-3.219646771412954E-13</v>
      </c>
      <c r="AA68" s="247">
        <f>IFERROR(((+'Sim_Dm_MIP(IxI)'!AA68/'MIP(IxI)_TFEVP'!AA68)-1)*100,0)</f>
        <v>1.1102230246251565E-13</v>
      </c>
      <c r="AB68" s="247">
        <f>IFERROR(((+'Sim_Dm_MIP(IxI)'!AB68/'MIP(IxI)_TFEVP'!AB68)-1)*100,0)</f>
        <v>3.9968028886505635E-13</v>
      </c>
      <c r="AC68" s="247">
        <f>IFERROR(((+'Sim_Dm_MIP(IxI)'!AC68/'MIP(IxI)_TFEVP'!AC68)-1)*100,0)</f>
        <v>-1.1102230246251565E-14</v>
      </c>
      <c r="AD68" s="247">
        <f>IFERROR(((+'Sim_Dm_MIP(IxI)'!AD68/'MIP(IxI)_TFEVP'!AD68)-1)*100,0)</f>
        <v>-8.8817841970012523E-14</v>
      </c>
      <c r="AE68" s="247">
        <f>IFERROR(((+'Sim_Dm_MIP(IxI)'!AE68/'MIP(IxI)_TFEVP'!AE68)-1)*100,0)</f>
        <v>-3.8857805861880479E-13</v>
      </c>
      <c r="AF68" s="247">
        <f>IFERROR(((+'Sim_Dm_MIP(IxI)'!AF68/'MIP(IxI)_TFEVP'!AF68)-1)*100,0)</f>
        <v>2.6645352591003757E-13</v>
      </c>
      <c r="AG68" s="247">
        <f>IFERROR(((+'Sim_Dm_MIP(IxI)'!AG68/'MIP(IxI)_TFEVP'!AG68)-1)*100,0)</f>
        <v>1.1102230246251565E-13</v>
      </c>
      <c r="AH68" s="247">
        <f>IFERROR(((+'Sim_Dm_MIP(IxI)'!AH68/'MIP(IxI)_TFEVP'!AH68)-1)*100,0)</f>
        <v>3.3306690738754696E-13</v>
      </c>
      <c r="AI68" s="247">
        <f>IFERROR(((+'Sim_Dm_MIP(IxI)'!AI68/'MIP(IxI)_TFEVP'!AI68)-1)*100,0)</f>
        <v>3.3306690738754696E-13</v>
      </c>
      <c r="AJ68" s="247">
        <f>IFERROR(((+'Sim_Dm_MIP(IxI)'!AJ68/'MIP(IxI)_TFEVP'!AJ68)-1)*100,0)</f>
        <v>0</v>
      </c>
      <c r="AK68" s="247">
        <f>IFERROR(((+'Sim_Dm_MIP(IxI)'!AK68/'MIP(IxI)_TFEVP'!AK68)-1)*100,0)</f>
        <v>-2.1094237467877974E-13</v>
      </c>
      <c r="AL68" s="247">
        <f>IFERROR(((+'Sim_Dm_MIP(IxI)'!AL68/'MIP(IxI)_TFEVP'!AL68)-1)*100,0)</f>
        <v>-2.7755575615628914E-13</v>
      </c>
      <c r="AM68" s="247">
        <f>IFERROR(((+'Sim_Dm_MIP(IxI)'!AM68/'MIP(IxI)_TFEVP'!AM68)-1)*100,0)</f>
        <v>5.1070259132757201E-13</v>
      </c>
      <c r="AN68" s="247">
        <f>IFERROR(((+'Sim_Dm_MIP(IxI)'!AN68/'MIP(IxI)_TFEVP'!AN68)-1)*100,0)</f>
        <v>4.4408920985006262E-14</v>
      </c>
      <c r="AO68" s="247">
        <f>IFERROR(((+'Sim_Dm_MIP(IxI)'!AO68/'MIP(IxI)_TFEVP'!AO68)-1)*100,0)</f>
        <v>2.886579864025407E-13</v>
      </c>
      <c r="AP68" s="247">
        <f>IFERROR(((+'Sim_Dm_MIP(IxI)'!AP68/'MIP(IxI)_TFEVP'!AP68)-1)*100,0)</f>
        <v>2.2204460492503131E-14</v>
      </c>
      <c r="AQ68" s="247">
        <f>IFERROR(((+'Sim_Dm_MIP(IxI)'!AQ68/'MIP(IxI)_TFEVP'!AQ68)-1)*100,0)</f>
        <v>1.1102230246251565E-13</v>
      </c>
      <c r="AR68" s="247">
        <f>IFERROR(((+'Sim_Dm_MIP(IxI)'!AR68/'MIP(IxI)_TFEVP'!AR68)-1)*100,0)</f>
        <v>-7.7715611723760958E-14</v>
      </c>
      <c r="AS68" s="247">
        <f>IFERROR(((+'Sim_Dm_MIP(IxI)'!AS68/'MIP(IxI)_TFEVP'!AS68)-1)*100,0)</f>
        <v>2.2204460492503131E-13</v>
      </c>
      <c r="AT68" s="247">
        <f>IFERROR(((+'Sim_Dm_MIP(IxI)'!AT68/'MIP(IxI)_TFEVP'!AT68)-1)*100,0)</f>
        <v>2.6645352591003757E-13</v>
      </c>
      <c r="AU68" s="247">
        <f>IFERROR(((+'Sim_Dm_MIP(IxI)'!AU68/'MIP(IxI)_TFEVP'!AU68)-1)*100,0)</f>
        <v>-3.219646771412954E-13</v>
      </c>
      <c r="AV68" s="247">
        <f>IFERROR(((+'Sim_Dm_MIP(IxI)'!AV68/'MIP(IxI)_TFEVP'!AV68)-1)*100,0)</f>
        <v>-2.7755575615628914E-13</v>
      </c>
      <c r="AW68" s="247">
        <f>IFERROR(((+'Sim_Dm_MIP(IxI)'!AW68/'MIP(IxI)_TFEVP'!AW68)-1)*100,0)</f>
        <v>1.7763568394002505E-13</v>
      </c>
      <c r="AX68" s="247">
        <f>IFERROR(((+'Sim_Dm_MIP(IxI)'!AX68/'MIP(IxI)_TFEVP'!AX68)-1)*100,0)</f>
        <v>-2.3314683517128287E-13</v>
      </c>
      <c r="AY68" s="247">
        <f>IFERROR(((+'Sim_Dm_MIP(IxI)'!AY68/'MIP(IxI)_TFEVP'!AY68)-1)*100,0)</f>
        <v>0</v>
      </c>
      <c r="AZ68" s="247">
        <f>IFERROR(((+'Sim_Dm_MIP(IxI)'!AZ68/'MIP(IxI)_TFEVP'!AZ68)-1)*100,0)</f>
        <v>-2.7755575615628914E-13</v>
      </c>
      <c r="BA68" s="247">
        <f>IFERROR(((+'Sim_Dm_MIP(IxI)'!BA68/'MIP(IxI)_TFEVP'!BA68)-1)*100,0)</f>
        <v>-3.6637359812630166E-13</v>
      </c>
      <c r="BB68" s="247">
        <f>IFERROR(((+'Sim_Dm_MIP(IxI)'!BB68/'MIP(IxI)_TFEVP'!BB68)-1)*100,0)</f>
        <v>-3.5527136788005009E-13</v>
      </c>
      <c r="BC68" s="247">
        <f>IFERROR(((+'Sim_Dm_MIP(IxI)'!BC68/'MIP(IxI)_TFEVP'!BC68)-1)*100,0)</f>
        <v>-1.3322676295501878E-13</v>
      </c>
      <c r="BD68" s="247">
        <f>IFERROR(((+'Sim_Dm_MIP(IxI)'!BD68/'MIP(IxI)_TFEVP'!BD68)-1)*100,0)</f>
        <v>-4.2188474935755949E-13</v>
      </c>
      <c r="BE68" s="247">
        <f>IFERROR(((+'Sim_Dm_MIP(IxI)'!BE68/'MIP(IxI)_TFEVP'!BE68)-1)*100,0)</f>
        <v>-8.4376949871511897E-13</v>
      </c>
      <c r="BF68" s="247">
        <f>IFERROR(((+'Sim_Dm_MIP(IxI)'!BF68/'MIP(IxI)_TFEVP'!BF68)-1)*100,0)</f>
        <v>2.886579864025407E-13</v>
      </c>
      <c r="BG68" s="247">
        <f>IFERROR(((+'Sim_Dm_MIP(IxI)'!BG68/'MIP(IxI)_TFEVP'!BG68)-1)*100,0)</f>
        <v>8.8817841970012523E-14</v>
      </c>
      <c r="BH68" s="247">
        <f>IFERROR(((+'Sim_Dm_MIP(IxI)'!BH68/'MIP(IxI)_TFEVP'!BH68)-1)*100,0)</f>
        <v>4.4408920985006262E-14</v>
      </c>
      <c r="BI68" s="247">
        <f>IFERROR(((+'Sim_Dm_MIP(IxI)'!BI68/'MIP(IxI)_TFEVP'!BI68)-1)*100,0)</f>
        <v>-1.8873791418627661E-13</v>
      </c>
      <c r="BJ68" s="247">
        <f>IFERROR(((+'Sim_Dm_MIP(IxI)'!BJ68/'MIP(IxI)_TFEVP'!BJ68)-1)*100,0)</f>
        <v>-3.7747582837255322E-13</v>
      </c>
      <c r="BK68" s="247">
        <f>IFERROR(((+'Sim_Dm_MIP(IxI)'!BK68/'MIP(IxI)_TFEVP'!BK68)-1)*100,0)</f>
        <v>-1.4432899320127035E-13</v>
      </c>
      <c r="BL68" s="247">
        <f>IFERROR(((+'Sim_Dm_MIP(IxI)'!BL68/'MIP(IxI)_TFEVP'!BL68)-1)*100,0)</f>
        <v>-8.8817841970012523E-14</v>
      </c>
      <c r="BM68" s="247">
        <f>IFERROR(((+'Sim_Dm_MIP(IxI)'!BM68/'MIP(IxI)_TFEVP'!BM68)-1)*100,0)</f>
        <v>8.8817841970012523E-14</v>
      </c>
      <c r="BN68" s="247">
        <f>IFERROR(((+'Sim_Dm_MIP(IxI)'!BN68/'MIP(IxI)_TFEVP'!BN68)-1)*100,0)</f>
        <v>-4.4408920985006262E-13</v>
      </c>
      <c r="BO68" s="247">
        <f>IFERROR(((+'Sim_Dm_MIP(IxI)'!BO68/'MIP(IxI)_TFEVP'!BO68)-1)*100,0)</f>
        <v>1.3322676295501878E-13</v>
      </c>
      <c r="BP68" s="247">
        <f>IFERROR(((+'Sim_Dm_MIP(IxI)'!BP68/'MIP(IxI)_TFEVP'!BP68)-1)*100,0)</f>
        <v>-3.3306690738754696E-14</v>
      </c>
      <c r="BQ68" s="247">
        <f>IFERROR(((+'Sim_Dm_MIP(IxI)'!BQ68/'MIP(IxI)_TFEVP'!BQ68)-1)*100,0)</f>
        <v>2.2204460492503131E-14</v>
      </c>
      <c r="BR68" s="247">
        <f>IFERROR(((+'Sim_Dm_MIP(IxI)'!BR68/'MIP(IxI)_TFEVP'!BR68)-1)*100,0)</f>
        <v>-1.8873791418627661E-13</v>
      </c>
      <c r="BS68" s="247">
        <f>IFERROR(((+'Sim_Dm_MIP(IxI)'!BS68/'MIP(IxI)_TFEVP'!BS68)-1)*100,0)</f>
        <v>4.4408920985006262E-14</v>
      </c>
      <c r="BT68" s="247">
        <f>IFERROR(((+'Sim_Dm_MIP(IxI)'!BT68/'MIP(IxI)_TFEVP'!BT68)-1)*100,0)</f>
        <v>-6.6613381477509392E-14</v>
      </c>
      <c r="BU68" s="247">
        <f>IFERROR(((+'Sim_Dm_MIP(IxI)'!BU68/'MIP(IxI)_TFEVP'!BU68)-1)*100,0)</f>
        <v>5.9952043329758453E-13</v>
      </c>
      <c r="BV68" s="247">
        <f>IFERROR(((+'Sim_Dm_MIP(IxI)'!BV68/'MIP(IxI)_TFEVP'!BV68)-1)*100,0)</f>
        <v>1.5543122344752192E-13</v>
      </c>
      <c r="BW68" s="247">
        <f>IFERROR(((+'Sim_Dm_MIP(IxI)'!BW68/'MIP(IxI)_TFEVP'!BW68)-1)*100,0)</f>
        <v>-4.3298697960381105E-13</v>
      </c>
      <c r="BX68" s="247">
        <f>IFERROR(((+'Sim_Dm_MIP(IxI)'!BX68/'MIP(IxI)_TFEVP'!BX68)-1)*100,0)</f>
        <v>3.5527136788005009E-13</v>
      </c>
      <c r="BY68" s="247">
        <f>IFERROR(((+'Sim_Dm_MIP(IxI)'!BY68/'MIP(IxI)_TFEVP'!BY68)-1)*100,0)</f>
        <v>0</v>
      </c>
      <c r="BZ68" s="247">
        <f>IFERROR(((+'Sim_Dm_MIP(IxI)'!BZ68/'MIP(IxI)_TFEVP'!BZ68)-1)*100,0)</f>
        <v>-2.886579864025407E-13</v>
      </c>
      <c r="CA68" s="265">
        <f>IFERROR(((+'Sim_Dm_MIP(IxI)'!CA68/'MIP(IxI)_TFEVP'!CA68)-1)*100,0)</f>
        <v>0</v>
      </c>
      <c r="CB68" s="256">
        <f>IFERROR(((+'Sim_Dm_MIP(IxI)'!CB68/'MIP(IxI)_TFEVP'!CB68)-1)*100,0)</f>
        <v>-1.7763568394002505E-13</v>
      </c>
      <c r="CC68" s="246">
        <f>IFERROR(((+'Sim_Dm_MIP(IxI)'!CC68/'MIP(IxI)_TFEVP'!CC68)-1)*100,0)</f>
        <v>0</v>
      </c>
      <c r="CD68" s="247">
        <f>IFERROR(((+'Sim_Dm_MIP(IxI)'!CD68/'MIP(IxI)_TFEVP'!CD68)-1)*100,0)</f>
        <v>0</v>
      </c>
      <c r="CE68" s="247">
        <f>IFERROR(((+'Sim_Dm_MIP(IxI)'!CE68/'MIP(IxI)_TFEVP'!CE68)-1)*100,0)</f>
        <v>0</v>
      </c>
      <c r="CF68" s="247">
        <f>IFERROR(((+'Sim_Dm_MIP(IxI)'!CF68/'MIP(IxI)_TFEVP'!CF68)-1)*100,0)</f>
        <v>0</v>
      </c>
      <c r="CG68" s="247">
        <f>IFERROR(((+'Sim_Dm_MIP(IxI)'!CG68/'MIP(IxI)_TFEVP'!CG68)-1)*100,0)</f>
        <v>0</v>
      </c>
      <c r="CH68" s="248">
        <f>IFERROR(((+'Sim_Dm_MIP(IxI)'!CH68/'MIP(IxI)_TFEVP'!CH68)-1)*100,0)</f>
        <v>0</v>
      </c>
      <c r="CI68" s="279">
        <f>IFERROR(((+'Sim_Dm_MIP(IxI)'!CI68/'MIP(IxI)_TFEVP'!CI68)-1)*100,0)</f>
        <v>-9.9920072216264089E-14</v>
      </c>
    </row>
    <row r="69" spans="1:87" ht="19.5" x14ac:dyDescent="0.25">
      <c r="A69" s="30"/>
      <c r="B69" s="42" t="s">
        <v>60</v>
      </c>
      <c r="C69" s="43" t="s">
        <v>171</v>
      </c>
      <c r="D69" s="246">
        <f>IFERROR(((+'Sim_Dm_MIP(IxI)'!D69/'MIP(IxI)_TFEVP'!D69)-1)*100,0)</f>
        <v>2.2204460492503131E-14</v>
      </c>
      <c r="E69" s="247">
        <f>IFERROR(((+'Sim_Dm_MIP(IxI)'!E69/'MIP(IxI)_TFEVP'!E69)-1)*100,0)</f>
        <v>2.6645352591003757E-13</v>
      </c>
      <c r="F69" s="247">
        <f>IFERROR(((+'Sim_Dm_MIP(IxI)'!F69/'MIP(IxI)_TFEVP'!F69)-1)*100,0)</f>
        <v>1.3322676295501878E-13</v>
      </c>
      <c r="G69" s="247">
        <f>IFERROR(((+'Sim_Dm_MIP(IxI)'!G69/'MIP(IxI)_TFEVP'!G69)-1)*100,0)</f>
        <v>-1.1102230246251565E-14</v>
      </c>
      <c r="H69" s="247">
        <f>IFERROR(((+'Sim_Dm_MIP(IxI)'!H69/'MIP(IxI)_TFEVP'!H69)-1)*100,0)</f>
        <v>2.4424906541753444E-13</v>
      </c>
      <c r="I69" s="247">
        <f>IFERROR(((+'Sim_Dm_MIP(IxI)'!I69/'MIP(IxI)_TFEVP'!I69)-1)*100,0)</f>
        <v>-1.1102230246251565E-13</v>
      </c>
      <c r="J69" s="247">
        <f>IFERROR(((+'Sim_Dm_MIP(IxI)'!J69/'MIP(IxI)_TFEVP'!J69)-1)*100,0)</f>
        <v>-8.8817841970012523E-14</v>
      </c>
      <c r="K69" s="247">
        <f>IFERROR(((+'Sim_Dm_MIP(IxI)'!K69/'MIP(IxI)_TFEVP'!K69)-1)*100,0)</f>
        <v>-4.4408920985006262E-13</v>
      </c>
      <c r="L69" s="247">
        <f>IFERROR(((+'Sim_Dm_MIP(IxI)'!L69/'MIP(IxI)_TFEVP'!L69)-1)*100,0)</f>
        <v>-1.7763568394002505E-13</v>
      </c>
      <c r="M69" s="247">
        <f>IFERROR(((+'Sim_Dm_MIP(IxI)'!M69/'MIP(IxI)_TFEVP'!M69)-1)*100,0)</f>
        <v>-4.3298697960381105E-13</v>
      </c>
      <c r="N69" s="247">
        <f>IFERROR(((+'Sim_Dm_MIP(IxI)'!N69/'MIP(IxI)_TFEVP'!N69)-1)*100,0)</f>
        <v>3.3306690738754696E-13</v>
      </c>
      <c r="O69" s="247">
        <f>IFERROR(((+'Sim_Dm_MIP(IxI)'!O69/'MIP(IxI)_TFEVP'!O69)-1)*100,0)</f>
        <v>2.4424906541753444E-13</v>
      </c>
      <c r="P69" s="247">
        <f>IFERROR(((+'Sim_Dm_MIP(IxI)'!P69/'MIP(IxI)_TFEVP'!P69)-1)*100,0)</f>
        <v>1.3322676295501878E-13</v>
      </c>
      <c r="Q69" s="247">
        <f>IFERROR(((+'Sim_Dm_MIP(IxI)'!Q69/'MIP(IxI)_TFEVP'!Q69)-1)*100,0)</f>
        <v>1.1102230246251565E-13</v>
      </c>
      <c r="R69" s="247">
        <f>IFERROR(((+'Sim_Dm_MIP(IxI)'!R69/'MIP(IxI)_TFEVP'!R69)-1)*100,0)</f>
        <v>1.1102230246251565E-13</v>
      </c>
      <c r="S69" s="247">
        <f>IFERROR(((+'Sim_Dm_MIP(IxI)'!S69/'MIP(IxI)_TFEVP'!S69)-1)*100,0)</f>
        <v>1.5543122344752192E-13</v>
      </c>
      <c r="T69" s="247">
        <f>IFERROR(((+'Sim_Dm_MIP(IxI)'!T69/'MIP(IxI)_TFEVP'!T69)-1)*100,0)</f>
        <v>-2.1094237467877974E-13</v>
      </c>
      <c r="U69" s="247">
        <f>IFERROR(((+'Sim_Dm_MIP(IxI)'!U69/'MIP(IxI)_TFEVP'!U69)-1)*100,0)</f>
        <v>-9.9920072216264089E-14</v>
      </c>
      <c r="V69" s="247">
        <f>IFERROR(((+'Sim_Dm_MIP(IxI)'!V69/'MIP(IxI)_TFEVP'!V69)-1)*100,0)</f>
        <v>-4.2188474935755949E-13</v>
      </c>
      <c r="W69" s="247">
        <f>IFERROR(((+'Sim_Dm_MIP(IxI)'!W69/'MIP(IxI)_TFEVP'!W69)-1)*100,0)</f>
        <v>1.7763568394002505E-13</v>
      </c>
      <c r="X69" s="247">
        <f>IFERROR(((+'Sim_Dm_MIP(IxI)'!X69/'MIP(IxI)_TFEVP'!X69)-1)*100,0)</f>
        <v>-1.4432899320127035E-13</v>
      </c>
      <c r="Y69" s="247">
        <f>IFERROR(((+'Sim_Dm_MIP(IxI)'!Y69/'MIP(IxI)_TFEVP'!Y69)-1)*100,0)</f>
        <v>4.4408920985006262E-14</v>
      </c>
      <c r="Z69" s="247">
        <f>IFERROR(((+'Sim_Dm_MIP(IxI)'!Z69/'MIP(IxI)_TFEVP'!Z69)-1)*100,0)</f>
        <v>-1.3322676295501878E-13</v>
      </c>
      <c r="AA69" s="247">
        <f>IFERROR(((+'Sim_Dm_MIP(IxI)'!AA69/'MIP(IxI)_TFEVP'!AA69)-1)*100,0)</f>
        <v>-2.7755575615628914E-13</v>
      </c>
      <c r="AB69" s="247">
        <f>IFERROR(((+'Sim_Dm_MIP(IxI)'!AB69/'MIP(IxI)_TFEVP'!AB69)-1)*100,0)</f>
        <v>-9.9920072216264089E-14</v>
      </c>
      <c r="AC69" s="247">
        <f>IFERROR(((+'Sim_Dm_MIP(IxI)'!AC69/'MIP(IxI)_TFEVP'!AC69)-1)*100,0)</f>
        <v>-9.9920072216264089E-14</v>
      </c>
      <c r="AD69" s="247">
        <f>IFERROR(((+'Sim_Dm_MIP(IxI)'!AD69/'MIP(IxI)_TFEVP'!AD69)-1)*100,0)</f>
        <v>4.4408920985006262E-14</v>
      </c>
      <c r="AE69" s="247">
        <f>IFERROR(((+'Sim_Dm_MIP(IxI)'!AE69/'MIP(IxI)_TFEVP'!AE69)-1)*100,0)</f>
        <v>-2.6645352591003757E-13</v>
      </c>
      <c r="AF69" s="247">
        <f>IFERROR(((+'Sim_Dm_MIP(IxI)'!AF69/'MIP(IxI)_TFEVP'!AF69)-1)*100,0)</f>
        <v>3.5527136788005009E-13</v>
      </c>
      <c r="AG69" s="247">
        <f>IFERROR(((+'Sim_Dm_MIP(IxI)'!AG69/'MIP(IxI)_TFEVP'!AG69)-1)*100,0)</f>
        <v>-1.5543122344752192E-13</v>
      </c>
      <c r="AH69" s="247">
        <f>IFERROR(((+'Sim_Dm_MIP(IxI)'!AH69/'MIP(IxI)_TFEVP'!AH69)-1)*100,0)</f>
        <v>4.6629367034256575E-13</v>
      </c>
      <c r="AI69" s="247">
        <f>IFERROR(((+'Sim_Dm_MIP(IxI)'!AI69/'MIP(IxI)_TFEVP'!AI69)-1)*100,0)</f>
        <v>2.886579864025407E-13</v>
      </c>
      <c r="AJ69" s="247">
        <f>IFERROR(((+'Sim_Dm_MIP(IxI)'!AJ69/'MIP(IxI)_TFEVP'!AJ69)-1)*100,0)</f>
        <v>0</v>
      </c>
      <c r="AK69" s="247">
        <f>IFERROR(((+'Sim_Dm_MIP(IxI)'!AK69/'MIP(IxI)_TFEVP'!AK69)-1)*100,0)</f>
        <v>-4.4408920985006262E-14</v>
      </c>
      <c r="AL69" s="247">
        <f>IFERROR(((+'Sim_Dm_MIP(IxI)'!AL69/'MIP(IxI)_TFEVP'!AL69)-1)*100,0)</f>
        <v>-9.9920072216264089E-14</v>
      </c>
      <c r="AM69" s="247">
        <f>IFERROR(((+'Sim_Dm_MIP(IxI)'!AM69/'MIP(IxI)_TFEVP'!AM69)-1)*100,0)</f>
        <v>5.773159728050814E-13</v>
      </c>
      <c r="AN69" s="247">
        <f>IFERROR(((+'Sim_Dm_MIP(IxI)'!AN69/'MIP(IxI)_TFEVP'!AN69)-1)*100,0)</f>
        <v>8.8817841970012523E-14</v>
      </c>
      <c r="AO69" s="247">
        <f>IFERROR(((+'Sim_Dm_MIP(IxI)'!AO69/'MIP(IxI)_TFEVP'!AO69)-1)*100,0)</f>
        <v>8.8817841970012523E-14</v>
      </c>
      <c r="AP69" s="247">
        <f>IFERROR(((+'Sim_Dm_MIP(IxI)'!AP69/'MIP(IxI)_TFEVP'!AP69)-1)*100,0)</f>
        <v>8.8817841970012523E-14</v>
      </c>
      <c r="AQ69" s="247">
        <f>IFERROR(((+'Sim_Dm_MIP(IxI)'!AQ69/'MIP(IxI)_TFEVP'!AQ69)-1)*100,0)</f>
        <v>-1.2212453270876722E-13</v>
      </c>
      <c r="AR69" s="247">
        <f>IFERROR(((+'Sim_Dm_MIP(IxI)'!AR69/'MIP(IxI)_TFEVP'!AR69)-1)*100,0)</f>
        <v>-2.6645352591003757E-13</v>
      </c>
      <c r="AS69" s="247">
        <f>IFERROR(((+'Sim_Dm_MIP(IxI)'!AS69/'MIP(IxI)_TFEVP'!AS69)-1)*100,0)</f>
        <v>-1.5543122344752192E-13</v>
      </c>
      <c r="AT69" s="247">
        <f>IFERROR(((+'Sim_Dm_MIP(IxI)'!AT69/'MIP(IxI)_TFEVP'!AT69)-1)*100,0)</f>
        <v>-2.9976021664879227E-13</v>
      </c>
      <c r="AU69" s="247">
        <f>IFERROR(((+'Sim_Dm_MIP(IxI)'!AU69/'MIP(IxI)_TFEVP'!AU69)-1)*100,0)</f>
        <v>-9.9920072216264089E-14</v>
      </c>
      <c r="AV69" s="247">
        <f>IFERROR(((+'Sim_Dm_MIP(IxI)'!AV69/'MIP(IxI)_TFEVP'!AV69)-1)*100,0)</f>
        <v>3.1086244689504383E-13</v>
      </c>
      <c r="AW69" s="247">
        <f>IFERROR(((+'Sim_Dm_MIP(IxI)'!AW69/'MIP(IxI)_TFEVP'!AW69)-1)*100,0)</f>
        <v>-2.2204460492503131E-14</v>
      </c>
      <c r="AX69" s="247">
        <f>IFERROR(((+'Sim_Dm_MIP(IxI)'!AX69/'MIP(IxI)_TFEVP'!AX69)-1)*100,0)</f>
        <v>4.4408920985006262E-14</v>
      </c>
      <c r="AY69" s="247">
        <f>IFERROR(((+'Sim_Dm_MIP(IxI)'!AY69/'MIP(IxI)_TFEVP'!AY69)-1)*100,0)</f>
        <v>0</v>
      </c>
      <c r="AZ69" s="247">
        <f>IFERROR(((+'Sim_Dm_MIP(IxI)'!AZ69/'MIP(IxI)_TFEVP'!AZ69)-1)*100,0)</f>
        <v>-2.886579864025407E-13</v>
      </c>
      <c r="BA69" s="247">
        <f>IFERROR(((+'Sim_Dm_MIP(IxI)'!BA69/'MIP(IxI)_TFEVP'!BA69)-1)*100,0)</f>
        <v>-3.219646771412954E-13</v>
      </c>
      <c r="BB69" s="247">
        <f>IFERROR(((+'Sim_Dm_MIP(IxI)'!BB69/'MIP(IxI)_TFEVP'!BB69)-1)*100,0)</f>
        <v>-1.1102230246251565E-13</v>
      </c>
      <c r="BC69" s="247">
        <f>IFERROR(((+'Sim_Dm_MIP(IxI)'!BC69/'MIP(IxI)_TFEVP'!BC69)-1)*100,0)</f>
        <v>2.886579864025407E-13</v>
      </c>
      <c r="BD69" s="247">
        <f>IFERROR(((+'Sim_Dm_MIP(IxI)'!BD69/'MIP(IxI)_TFEVP'!BD69)-1)*100,0)</f>
        <v>-3.3306690738754696E-13</v>
      </c>
      <c r="BE69" s="247">
        <f>IFERROR(((+'Sim_Dm_MIP(IxI)'!BE69/'MIP(IxI)_TFEVP'!BE69)-1)*100,0)</f>
        <v>-1.9984014443252818E-13</v>
      </c>
      <c r="BF69" s="247">
        <f>IFERROR(((+'Sim_Dm_MIP(IxI)'!BF69/'MIP(IxI)_TFEVP'!BF69)-1)*100,0)</f>
        <v>4.6629367034256575E-13</v>
      </c>
      <c r="BG69" s="247">
        <f>IFERROR(((+'Sim_Dm_MIP(IxI)'!BG69/'MIP(IxI)_TFEVP'!BG69)-1)*100,0)</f>
        <v>-3.7747582837255322E-13</v>
      </c>
      <c r="BH69" s="247">
        <f>IFERROR(((+'Sim_Dm_MIP(IxI)'!BH69/'MIP(IxI)_TFEVP'!BH69)-1)*100,0)</f>
        <v>-1.8873791418627661E-13</v>
      </c>
      <c r="BI69" s="247">
        <f>IFERROR(((+'Sim_Dm_MIP(IxI)'!BI69/'MIP(IxI)_TFEVP'!BI69)-1)*100,0)</f>
        <v>2.2204460492503131E-14</v>
      </c>
      <c r="BJ69" s="247">
        <f>IFERROR(((+'Sim_Dm_MIP(IxI)'!BJ69/'MIP(IxI)_TFEVP'!BJ69)-1)*100,0)</f>
        <v>3.9968028886505635E-13</v>
      </c>
      <c r="BK69" s="247">
        <f>IFERROR(((+'Sim_Dm_MIP(IxI)'!BK69/'MIP(IxI)_TFEVP'!BK69)-1)*100,0)</f>
        <v>-2.6645352591003757E-13</v>
      </c>
      <c r="BL69" s="247">
        <f>IFERROR(((+'Sim_Dm_MIP(IxI)'!BL69/'MIP(IxI)_TFEVP'!BL69)-1)*100,0)</f>
        <v>-1.4432899320127035E-13</v>
      </c>
      <c r="BM69" s="247">
        <f>IFERROR(((+'Sim_Dm_MIP(IxI)'!BM69/'MIP(IxI)_TFEVP'!BM69)-1)*100,0)</f>
        <v>1.5543122344752192E-13</v>
      </c>
      <c r="BN69" s="247">
        <f>IFERROR(((+'Sim_Dm_MIP(IxI)'!BN69/'MIP(IxI)_TFEVP'!BN69)-1)*100,0)</f>
        <v>-2.4424906541753444E-13</v>
      </c>
      <c r="BO69" s="247">
        <f>IFERROR(((+'Sim_Dm_MIP(IxI)'!BO69/'MIP(IxI)_TFEVP'!BO69)-1)*100,0)</f>
        <v>-3.9968028886505635E-13</v>
      </c>
      <c r="BP69" s="247">
        <f>IFERROR(((+'Sim_Dm_MIP(IxI)'!BP69/'MIP(IxI)_TFEVP'!BP69)-1)*100,0)</f>
        <v>1.1102230246251565E-13</v>
      </c>
      <c r="BQ69" s="247">
        <f>IFERROR(((+'Sim_Dm_MIP(IxI)'!BQ69/'MIP(IxI)_TFEVP'!BQ69)-1)*100,0)</f>
        <v>1.3322676295501878E-13</v>
      </c>
      <c r="BR69" s="247">
        <f>IFERROR(((+'Sim_Dm_MIP(IxI)'!BR69/'MIP(IxI)_TFEVP'!BR69)-1)*100,0)</f>
        <v>-1.3322676295501878E-13</v>
      </c>
      <c r="BS69" s="247">
        <f>IFERROR(((+'Sim_Dm_MIP(IxI)'!BS69/'MIP(IxI)_TFEVP'!BS69)-1)*100,0)</f>
        <v>1.7763568394002505E-13</v>
      </c>
      <c r="BT69" s="247">
        <f>IFERROR(((+'Sim_Dm_MIP(IxI)'!BT69/'MIP(IxI)_TFEVP'!BT69)-1)*100,0)</f>
        <v>1.9984014443252818E-13</v>
      </c>
      <c r="BU69" s="247">
        <f>IFERROR(((+'Sim_Dm_MIP(IxI)'!BU69/'MIP(IxI)_TFEVP'!BU69)-1)*100,0)</f>
        <v>3.9968028886505635E-13</v>
      </c>
      <c r="BV69" s="247">
        <f>IFERROR(((+'Sim_Dm_MIP(IxI)'!BV69/'MIP(IxI)_TFEVP'!BV69)-1)*100,0)</f>
        <v>1.1102230246251565E-13</v>
      </c>
      <c r="BW69" s="247">
        <f>IFERROR(((+'Sim_Dm_MIP(IxI)'!BW69/'MIP(IxI)_TFEVP'!BW69)-1)*100,0)</f>
        <v>1.7763568394002505E-13</v>
      </c>
      <c r="BX69" s="247">
        <f>IFERROR(((+'Sim_Dm_MIP(IxI)'!BX69/'MIP(IxI)_TFEVP'!BX69)-1)*100,0)</f>
        <v>2.886579864025407E-13</v>
      </c>
      <c r="BY69" s="247">
        <f>IFERROR(((+'Sim_Dm_MIP(IxI)'!BY69/'MIP(IxI)_TFEVP'!BY69)-1)*100,0)</f>
        <v>4.4408920985006262E-13</v>
      </c>
      <c r="BZ69" s="247">
        <f>IFERROR(((+'Sim_Dm_MIP(IxI)'!BZ69/'MIP(IxI)_TFEVP'!BZ69)-1)*100,0)</f>
        <v>2.2204460492503131E-14</v>
      </c>
      <c r="CA69" s="265">
        <f>IFERROR(((+'Sim_Dm_MIP(IxI)'!CA69/'MIP(IxI)_TFEVP'!CA69)-1)*100,0)</f>
        <v>0</v>
      </c>
      <c r="CB69" s="256">
        <f>IFERROR(((+'Sim_Dm_MIP(IxI)'!CB69/'MIP(IxI)_TFEVP'!CB69)-1)*100,0)</f>
        <v>1.7763568394002505E-13</v>
      </c>
      <c r="CC69" s="246">
        <f>IFERROR(((+'Sim_Dm_MIP(IxI)'!CC69/'MIP(IxI)_TFEVP'!CC69)-1)*100,0)</f>
        <v>0</v>
      </c>
      <c r="CD69" s="247">
        <f>IFERROR(((+'Sim_Dm_MIP(IxI)'!CD69/'MIP(IxI)_TFEVP'!CD69)-1)*100,0)</f>
        <v>0</v>
      </c>
      <c r="CE69" s="247">
        <f>IFERROR(((+'Sim_Dm_MIP(IxI)'!CE69/'MIP(IxI)_TFEVP'!CE69)-1)*100,0)</f>
        <v>0</v>
      </c>
      <c r="CF69" s="247">
        <f>IFERROR(((+'Sim_Dm_MIP(IxI)'!CF69/'MIP(IxI)_TFEVP'!CF69)-1)*100,0)</f>
        <v>0</v>
      </c>
      <c r="CG69" s="247">
        <f>IFERROR(((+'Sim_Dm_MIP(IxI)'!CG69/'MIP(IxI)_TFEVP'!CG69)-1)*100,0)</f>
        <v>0</v>
      </c>
      <c r="CH69" s="248">
        <f>IFERROR(((+'Sim_Dm_MIP(IxI)'!CH69/'MIP(IxI)_TFEVP'!CH69)-1)*100,0)</f>
        <v>0</v>
      </c>
      <c r="CI69" s="279">
        <f>IFERROR(((+'Sim_Dm_MIP(IxI)'!CI69/'MIP(IxI)_TFEVP'!CI69)-1)*100,0)</f>
        <v>6.6613381477509392E-14</v>
      </c>
    </row>
    <row r="70" spans="1:87" ht="19.5" x14ac:dyDescent="0.25">
      <c r="A70" s="30"/>
      <c r="B70" s="42" t="s">
        <v>61</v>
      </c>
      <c r="C70" s="43" t="s">
        <v>172</v>
      </c>
      <c r="D70" s="246">
        <f>IFERROR(((+'Sim_Dm_MIP(IxI)'!D70/'MIP(IxI)_TFEVP'!D70)-1)*100,0)</f>
        <v>-1.5543122344752192E-13</v>
      </c>
      <c r="E70" s="247">
        <f>IFERROR(((+'Sim_Dm_MIP(IxI)'!E70/'MIP(IxI)_TFEVP'!E70)-1)*100,0)</f>
        <v>1.9984014443252818E-13</v>
      </c>
      <c r="F70" s="247">
        <f>IFERROR(((+'Sim_Dm_MIP(IxI)'!F70/'MIP(IxI)_TFEVP'!F70)-1)*100,0)</f>
        <v>2.2204460492503131E-13</v>
      </c>
      <c r="G70" s="247">
        <f>IFERROR(((+'Sim_Dm_MIP(IxI)'!G70/'MIP(IxI)_TFEVP'!G70)-1)*100,0)</f>
        <v>-4.8849813083506888E-13</v>
      </c>
      <c r="H70" s="247">
        <f>IFERROR(((+'Sim_Dm_MIP(IxI)'!H70/'MIP(IxI)_TFEVP'!H70)-1)*100,0)</f>
        <v>5.5511151231257827E-13</v>
      </c>
      <c r="I70" s="247">
        <f>IFERROR(((+'Sim_Dm_MIP(IxI)'!I70/'MIP(IxI)_TFEVP'!I70)-1)*100,0)</f>
        <v>-4.4408920985006262E-13</v>
      </c>
      <c r="J70" s="247">
        <f>IFERROR(((+'Sim_Dm_MIP(IxI)'!J70/'MIP(IxI)_TFEVP'!J70)-1)*100,0)</f>
        <v>-9.9920072216264089E-14</v>
      </c>
      <c r="K70" s="247">
        <f>IFERROR(((+'Sim_Dm_MIP(IxI)'!K70/'MIP(IxI)_TFEVP'!K70)-1)*100,0)</f>
        <v>-2.6645352591003757E-13</v>
      </c>
      <c r="L70" s="247">
        <f>IFERROR(((+'Sim_Dm_MIP(IxI)'!L70/'MIP(IxI)_TFEVP'!L70)-1)*100,0)</f>
        <v>-2.2204460492503131E-14</v>
      </c>
      <c r="M70" s="247">
        <f>IFERROR(((+'Sim_Dm_MIP(IxI)'!M70/'MIP(IxI)_TFEVP'!M70)-1)*100,0)</f>
        <v>-4.4408920985006262E-14</v>
      </c>
      <c r="N70" s="247">
        <f>IFERROR(((+'Sim_Dm_MIP(IxI)'!N70/'MIP(IxI)_TFEVP'!N70)-1)*100,0)</f>
        <v>2.886579864025407E-13</v>
      </c>
      <c r="O70" s="247">
        <f>IFERROR(((+'Sim_Dm_MIP(IxI)'!O70/'MIP(IxI)_TFEVP'!O70)-1)*100,0)</f>
        <v>0</v>
      </c>
      <c r="P70" s="247">
        <f>IFERROR(((+'Sim_Dm_MIP(IxI)'!P70/'MIP(IxI)_TFEVP'!P70)-1)*100,0)</f>
        <v>0</v>
      </c>
      <c r="Q70" s="247">
        <f>IFERROR(((+'Sim_Dm_MIP(IxI)'!Q70/'MIP(IxI)_TFEVP'!Q70)-1)*100,0)</f>
        <v>1.3322676295501878E-13</v>
      </c>
      <c r="R70" s="247">
        <f>IFERROR(((+'Sim_Dm_MIP(IxI)'!R70/'MIP(IxI)_TFEVP'!R70)-1)*100,0)</f>
        <v>1.9984014443252818E-13</v>
      </c>
      <c r="S70" s="247">
        <f>IFERROR(((+'Sim_Dm_MIP(IxI)'!S70/'MIP(IxI)_TFEVP'!S70)-1)*100,0)</f>
        <v>0</v>
      </c>
      <c r="T70" s="247">
        <f>IFERROR(((+'Sim_Dm_MIP(IxI)'!T70/'MIP(IxI)_TFEVP'!T70)-1)*100,0)</f>
        <v>-8.8817841970012523E-14</v>
      </c>
      <c r="U70" s="247">
        <f>IFERROR(((+'Sim_Dm_MIP(IxI)'!U70/'MIP(IxI)_TFEVP'!U70)-1)*100,0)</f>
        <v>-2.886579864025407E-13</v>
      </c>
      <c r="V70" s="247">
        <f>IFERROR(((+'Sim_Dm_MIP(IxI)'!V70/'MIP(IxI)_TFEVP'!V70)-1)*100,0)</f>
        <v>-2.886579864025407E-13</v>
      </c>
      <c r="W70" s="247">
        <f>IFERROR(((+'Sim_Dm_MIP(IxI)'!W70/'MIP(IxI)_TFEVP'!W70)-1)*100,0)</f>
        <v>4.4408920985006262E-14</v>
      </c>
      <c r="X70" s="247">
        <f>IFERROR(((+'Sim_Dm_MIP(IxI)'!X70/'MIP(IxI)_TFEVP'!X70)-1)*100,0)</f>
        <v>-2.7755575615628914E-13</v>
      </c>
      <c r="Y70" s="247">
        <f>IFERROR(((+'Sim_Dm_MIP(IxI)'!Y70/'MIP(IxI)_TFEVP'!Y70)-1)*100,0)</f>
        <v>-3.9968028886505635E-13</v>
      </c>
      <c r="Z70" s="247">
        <f>IFERROR(((+'Sim_Dm_MIP(IxI)'!Z70/'MIP(IxI)_TFEVP'!Z70)-1)*100,0)</f>
        <v>4.4408920985006262E-14</v>
      </c>
      <c r="AA70" s="247">
        <f>IFERROR(((+'Sim_Dm_MIP(IxI)'!AA70/'MIP(IxI)_TFEVP'!AA70)-1)*100,0)</f>
        <v>1.7763568394002505E-13</v>
      </c>
      <c r="AB70" s="247">
        <f>IFERROR(((+'Sim_Dm_MIP(IxI)'!AB70/'MIP(IxI)_TFEVP'!AB70)-1)*100,0)</f>
        <v>-8.8817841970012523E-14</v>
      </c>
      <c r="AC70" s="247">
        <f>IFERROR(((+'Sim_Dm_MIP(IxI)'!AC70/'MIP(IxI)_TFEVP'!AC70)-1)*100,0)</f>
        <v>-1.7763568394002505E-13</v>
      </c>
      <c r="AD70" s="247">
        <f>IFERROR(((+'Sim_Dm_MIP(IxI)'!AD70/'MIP(IxI)_TFEVP'!AD70)-1)*100,0)</f>
        <v>-1.2212453270876722E-13</v>
      </c>
      <c r="AE70" s="247">
        <f>IFERROR(((+'Sim_Dm_MIP(IxI)'!AE70/'MIP(IxI)_TFEVP'!AE70)-1)*100,0)</f>
        <v>-1.8873791418627661E-13</v>
      </c>
      <c r="AF70" s="247">
        <f>IFERROR(((+'Sim_Dm_MIP(IxI)'!AF70/'MIP(IxI)_TFEVP'!AF70)-1)*100,0)</f>
        <v>3.5527136788005009E-13</v>
      </c>
      <c r="AG70" s="247">
        <f>IFERROR(((+'Sim_Dm_MIP(IxI)'!AG70/'MIP(IxI)_TFEVP'!AG70)-1)*100,0)</f>
        <v>-7.7715611723760958E-14</v>
      </c>
      <c r="AH70" s="247">
        <f>IFERROR(((+'Sim_Dm_MIP(IxI)'!AH70/'MIP(IxI)_TFEVP'!AH70)-1)*100,0)</f>
        <v>-1.1102230246251565E-14</v>
      </c>
      <c r="AI70" s="247">
        <f>IFERROR(((+'Sim_Dm_MIP(IxI)'!AI70/'MIP(IxI)_TFEVP'!AI70)-1)*100,0)</f>
        <v>1.7763568394002505E-13</v>
      </c>
      <c r="AJ70" s="247">
        <f>IFERROR(((+'Sim_Dm_MIP(IxI)'!AJ70/'MIP(IxI)_TFEVP'!AJ70)-1)*100,0)</f>
        <v>0</v>
      </c>
      <c r="AK70" s="247">
        <f>IFERROR(((+'Sim_Dm_MIP(IxI)'!AK70/'MIP(IxI)_TFEVP'!AK70)-1)*100,0)</f>
        <v>-2.7755575615628914E-13</v>
      </c>
      <c r="AL70" s="247">
        <f>IFERROR(((+'Sim_Dm_MIP(IxI)'!AL70/'MIP(IxI)_TFEVP'!AL70)-1)*100,0)</f>
        <v>-1.5543122344752192E-13</v>
      </c>
      <c r="AM70" s="247">
        <f>IFERROR(((+'Sim_Dm_MIP(IxI)'!AM70/'MIP(IxI)_TFEVP'!AM70)-1)*100,0)</f>
        <v>-3.3306690738754696E-14</v>
      </c>
      <c r="AN70" s="247">
        <f>IFERROR(((+'Sim_Dm_MIP(IxI)'!AN70/'MIP(IxI)_TFEVP'!AN70)-1)*100,0)</f>
        <v>8.8817841970012523E-14</v>
      </c>
      <c r="AO70" s="247">
        <f>IFERROR(((+'Sim_Dm_MIP(IxI)'!AO70/'MIP(IxI)_TFEVP'!AO70)-1)*100,0)</f>
        <v>-3.9968028886505635E-13</v>
      </c>
      <c r="AP70" s="247">
        <f>IFERROR(((+'Sim_Dm_MIP(IxI)'!AP70/'MIP(IxI)_TFEVP'!AP70)-1)*100,0)</f>
        <v>-1.1102230246251565E-13</v>
      </c>
      <c r="AQ70" s="247">
        <f>IFERROR(((+'Sim_Dm_MIP(IxI)'!AQ70/'MIP(IxI)_TFEVP'!AQ70)-1)*100,0)</f>
        <v>3.1086244689504383E-13</v>
      </c>
      <c r="AR70" s="247">
        <f>IFERROR(((+'Sim_Dm_MIP(IxI)'!AR70/'MIP(IxI)_TFEVP'!AR70)-1)*100,0)</f>
        <v>-3.3306690738754696E-13</v>
      </c>
      <c r="AS70" s="247">
        <f>IFERROR(((+'Sim_Dm_MIP(IxI)'!AS70/'MIP(IxI)_TFEVP'!AS70)-1)*100,0)</f>
        <v>1.3322676295501878E-13</v>
      </c>
      <c r="AT70" s="247">
        <f>IFERROR(((+'Sim_Dm_MIP(IxI)'!AT70/'MIP(IxI)_TFEVP'!AT70)-1)*100,0)</f>
        <v>8.8817841970012523E-14</v>
      </c>
      <c r="AU70" s="247">
        <f>IFERROR(((+'Sim_Dm_MIP(IxI)'!AU70/'MIP(IxI)_TFEVP'!AU70)-1)*100,0)</f>
        <v>1.1102230246251565E-13</v>
      </c>
      <c r="AV70" s="247">
        <f>IFERROR(((+'Sim_Dm_MIP(IxI)'!AV70/'MIP(IxI)_TFEVP'!AV70)-1)*100,0)</f>
        <v>3.3306690738754696E-13</v>
      </c>
      <c r="AW70" s="247">
        <f>IFERROR(((+'Sim_Dm_MIP(IxI)'!AW70/'MIP(IxI)_TFEVP'!AW70)-1)*100,0)</f>
        <v>8.8817841970012523E-14</v>
      </c>
      <c r="AX70" s="247">
        <f>IFERROR(((+'Sim_Dm_MIP(IxI)'!AX70/'MIP(IxI)_TFEVP'!AX70)-1)*100,0)</f>
        <v>2.2204460492503131E-14</v>
      </c>
      <c r="AY70" s="247">
        <f>IFERROR(((+'Sim_Dm_MIP(IxI)'!AY70/'MIP(IxI)_TFEVP'!AY70)-1)*100,0)</f>
        <v>-8.8817841970012523E-14</v>
      </c>
      <c r="AZ70" s="247">
        <f>IFERROR(((+'Sim_Dm_MIP(IxI)'!AZ70/'MIP(IxI)_TFEVP'!AZ70)-1)*100,0)</f>
        <v>-2.6645352591003757E-13</v>
      </c>
      <c r="BA70" s="247">
        <f>IFERROR(((+'Sim_Dm_MIP(IxI)'!BA70/'MIP(IxI)_TFEVP'!BA70)-1)*100,0)</f>
        <v>-3.7747582837255322E-13</v>
      </c>
      <c r="BB70" s="247">
        <f>IFERROR(((+'Sim_Dm_MIP(IxI)'!BB70/'MIP(IxI)_TFEVP'!BB70)-1)*100,0)</f>
        <v>-1.3322676295501878E-13</v>
      </c>
      <c r="BC70" s="247">
        <f>IFERROR(((+'Sim_Dm_MIP(IxI)'!BC70/'MIP(IxI)_TFEVP'!BC70)-1)*100,0)</f>
        <v>4.2188474935755949E-13</v>
      </c>
      <c r="BD70" s="247">
        <f>IFERROR(((+'Sim_Dm_MIP(IxI)'!BD70/'MIP(IxI)_TFEVP'!BD70)-1)*100,0)</f>
        <v>-7.7715611723760958E-14</v>
      </c>
      <c r="BE70" s="247">
        <f>IFERROR(((+'Sim_Dm_MIP(IxI)'!BE70/'MIP(IxI)_TFEVP'!BE70)-1)*100,0)</f>
        <v>-2.55351295663786E-13</v>
      </c>
      <c r="BF70" s="247">
        <f>IFERROR(((+'Sim_Dm_MIP(IxI)'!BF70/'MIP(IxI)_TFEVP'!BF70)-1)*100,0)</f>
        <v>-1.1102230246251565E-13</v>
      </c>
      <c r="BG70" s="247">
        <f>IFERROR(((+'Sim_Dm_MIP(IxI)'!BG70/'MIP(IxI)_TFEVP'!BG70)-1)*100,0)</f>
        <v>-3.3306690738754696E-14</v>
      </c>
      <c r="BH70" s="247">
        <f>IFERROR(((+'Sim_Dm_MIP(IxI)'!BH70/'MIP(IxI)_TFEVP'!BH70)-1)*100,0)</f>
        <v>-1.3322676295501878E-13</v>
      </c>
      <c r="BI70" s="247">
        <f>IFERROR(((+'Sim_Dm_MIP(IxI)'!BI70/'MIP(IxI)_TFEVP'!BI70)-1)*100,0)</f>
        <v>-2.1094237467877974E-13</v>
      </c>
      <c r="BJ70" s="247">
        <f>IFERROR(((+'Sim_Dm_MIP(IxI)'!BJ70/'MIP(IxI)_TFEVP'!BJ70)-1)*100,0)</f>
        <v>-1.1102230246251565E-14</v>
      </c>
      <c r="BK70" s="247">
        <f>IFERROR(((+'Sim_Dm_MIP(IxI)'!BK70/'MIP(IxI)_TFEVP'!BK70)-1)*100,0)</f>
        <v>-1.6653345369377348E-13</v>
      </c>
      <c r="BL70" s="247">
        <f>IFERROR(((+'Sim_Dm_MIP(IxI)'!BL70/'MIP(IxI)_TFEVP'!BL70)-1)*100,0)</f>
        <v>-5.5511151231257827E-14</v>
      </c>
      <c r="BM70" s="247">
        <f>IFERROR(((+'Sim_Dm_MIP(IxI)'!BM70/'MIP(IxI)_TFEVP'!BM70)-1)*100,0)</f>
        <v>2.4424906541753444E-13</v>
      </c>
      <c r="BN70" s="247">
        <f>IFERROR(((+'Sim_Dm_MIP(IxI)'!BN70/'MIP(IxI)_TFEVP'!BN70)-1)*100,0)</f>
        <v>0</v>
      </c>
      <c r="BO70" s="247">
        <f>IFERROR(((+'Sim_Dm_MIP(IxI)'!BO70/'MIP(IxI)_TFEVP'!BO70)-1)*100,0)</f>
        <v>-3.219646771412954E-13</v>
      </c>
      <c r="BP70" s="247">
        <f>IFERROR(((+'Sim_Dm_MIP(IxI)'!BP70/'MIP(IxI)_TFEVP'!BP70)-1)*100,0)</f>
        <v>-1.4432899320127035E-13</v>
      </c>
      <c r="BQ70" s="247">
        <f>IFERROR(((+'Sim_Dm_MIP(IxI)'!BQ70/'MIP(IxI)_TFEVP'!BQ70)-1)*100,0)</f>
        <v>-2.55351295663786E-13</v>
      </c>
      <c r="BR70" s="247">
        <f>IFERROR(((+'Sim_Dm_MIP(IxI)'!BR70/'MIP(IxI)_TFEVP'!BR70)-1)*100,0)</f>
        <v>2.2204460492503131E-14</v>
      </c>
      <c r="BS70" s="247">
        <f>IFERROR(((+'Sim_Dm_MIP(IxI)'!BS70/'MIP(IxI)_TFEVP'!BS70)-1)*100,0)</f>
        <v>-3.3306690738754696E-13</v>
      </c>
      <c r="BT70" s="247">
        <f>IFERROR(((+'Sim_Dm_MIP(IxI)'!BT70/'MIP(IxI)_TFEVP'!BT70)-1)*100,0)</f>
        <v>2.4424906541753444E-13</v>
      </c>
      <c r="BU70" s="247">
        <f>IFERROR(((+'Sim_Dm_MIP(IxI)'!BU70/'MIP(IxI)_TFEVP'!BU70)-1)*100,0)</f>
        <v>4.4408920985006262E-13</v>
      </c>
      <c r="BV70" s="247">
        <f>IFERROR(((+'Sim_Dm_MIP(IxI)'!BV70/'MIP(IxI)_TFEVP'!BV70)-1)*100,0)</f>
        <v>-4.4408920985006262E-14</v>
      </c>
      <c r="BW70" s="247">
        <f>IFERROR(((+'Sim_Dm_MIP(IxI)'!BW70/'MIP(IxI)_TFEVP'!BW70)-1)*100,0)</f>
        <v>-5.5511151231257827E-14</v>
      </c>
      <c r="BX70" s="247">
        <f>IFERROR(((+'Sim_Dm_MIP(IxI)'!BX70/'MIP(IxI)_TFEVP'!BX70)-1)*100,0)</f>
        <v>3.5527136788005009E-13</v>
      </c>
      <c r="BY70" s="247">
        <f>IFERROR(((+'Sim_Dm_MIP(IxI)'!BY70/'MIP(IxI)_TFEVP'!BY70)-1)*100,0)</f>
        <v>-3.1086244689504383E-13</v>
      </c>
      <c r="BZ70" s="247">
        <f>IFERROR(((+'Sim_Dm_MIP(IxI)'!BZ70/'MIP(IxI)_TFEVP'!BZ70)-1)*100,0)</f>
        <v>2.4424906541753444E-13</v>
      </c>
      <c r="CA70" s="265">
        <f>IFERROR(((+'Sim_Dm_MIP(IxI)'!CA70/'MIP(IxI)_TFEVP'!CA70)-1)*100,0)</f>
        <v>0</v>
      </c>
      <c r="CB70" s="256">
        <f>IFERROR(((+'Sim_Dm_MIP(IxI)'!CB70/'MIP(IxI)_TFEVP'!CB70)-1)*100,0)</f>
        <v>2.2204460492503131E-14</v>
      </c>
      <c r="CC70" s="246">
        <f>IFERROR(((+'Sim_Dm_MIP(IxI)'!CC70/'MIP(IxI)_TFEVP'!CC70)-1)*100,0)</f>
        <v>0</v>
      </c>
      <c r="CD70" s="247">
        <f>IFERROR(((+'Sim_Dm_MIP(IxI)'!CD70/'MIP(IxI)_TFEVP'!CD70)-1)*100,0)</f>
        <v>0</v>
      </c>
      <c r="CE70" s="247">
        <f>IFERROR(((+'Sim_Dm_MIP(IxI)'!CE70/'MIP(IxI)_TFEVP'!CE70)-1)*100,0)</f>
        <v>0</v>
      </c>
      <c r="CF70" s="247">
        <f>IFERROR(((+'Sim_Dm_MIP(IxI)'!CF70/'MIP(IxI)_TFEVP'!CF70)-1)*100,0)</f>
        <v>0</v>
      </c>
      <c r="CG70" s="247">
        <f>IFERROR(((+'Sim_Dm_MIP(IxI)'!CG70/'MIP(IxI)_TFEVP'!CG70)-1)*100,0)</f>
        <v>0</v>
      </c>
      <c r="CH70" s="248">
        <f>IFERROR(((+'Sim_Dm_MIP(IxI)'!CH70/'MIP(IxI)_TFEVP'!CH70)-1)*100,0)</f>
        <v>0</v>
      </c>
      <c r="CI70" s="279">
        <f>IFERROR(((+'Sim_Dm_MIP(IxI)'!CI70/'MIP(IxI)_TFEVP'!CI70)-1)*100,0)</f>
        <v>4.4408920985006262E-14</v>
      </c>
    </row>
    <row r="71" spans="1:87" ht="19.5" x14ac:dyDescent="0.25">
      <c r="A71" s="30"/>
      <c r="B71" s="42" t="s">
        <v>62</v>
      </c>
      <c r="C71" s="43" t="s">
        <v>173</v>
      </c>
      <c r="D71" s="246">
        <f>IFERROR(((+'Sim_Dm_MIP(IxI)'!D71/'MIP(IxI)_TFEVP'!D71)-1)*100,0)</f>
        <v>8.8817841970012523E-14</v>
      </c>
      <c r="E71" s="247">
        <f>IFERROR(((+'Sim_Dm_MIP(IxI)'!E71/'MIP(IxI)_TFEVP'!E71)-1)*100,0)</f>
        <v>4.4408920985006262E-13</v>
      </c>
      <c r="F71" s="247">
        <f>IFERROR(((+'Sim_Dm_MIP(IxI)'!F71/'MIP(IxI)_TFEVP'!F71)-1)*100,0)</f>
        <v>1.9984014443252818E-13</v>
      </c>
      <c r="G71" s="247">
        <f>IFERROR(((+'Sim_Dm_MIP(IxI)'!G71/'MIP(IxI)_TFEVP'!G71)-1)*100,0)</f>
        <v>6.6613381477509392E-14</v>
      </c>
      <c r="H71" s="247">
        <f>IFERROR(((+'Sim_Dm_MIP(IxI)'!H71/'MIP(IxI)_TFEVP'!H71)-1)*100,0)</f>
        <v>1.3322676295501878E-13</v>
      </c>
      <c r="I71" s="247">
        <f>IFERROR(((+'Sim_Dm_MIP(IxI)'!I71/'MIP(IxI)_TFEVP'!I71)-1)*100,0)</f>
        <v>-3.219646771412954E-13</v>
      </c>
      <c r="J71" s="247">
        <f>IFERROR(((+'Sim_Dm_MIP(IxI)'!J71/'MIP(IxI)_TFEVP'!J71)-1)*100,0)</f>
        <v>-1.8873791418627661E-13</v>
      </c>
      <c r="K71" s="247">
        <f>IFERROR(((+'Sim_Dm_MIP(IxI)'!K71/'MIP(IxI)_TFEVP'!K71)-1)*100,0)</f>
        <v>-5.1070259132757201E-13</v>
      </c>
      <c r="L71" s="247">
        <f>IFERROR(((+'Sim_Dm_MIP(IxI)'!L71/'MIP(IxI)_TFEVP'!L71)-1)*100,0)</f>
        <v>-6.6613381477509392E-14</v>
      </c>
      <c r="M71" s="247">
        <f>IFERROR(((+'Sim_Dm_MIP(IxI)'!M71/'MIP(IxI)_TFEVP'!M71)-1)*100,0)</f>
        <v>1.9984014443252818E-13</v>
      </c>
      <c r="N71" s="247">
        <f>IFERROR(((+'Sim_Dm_MIP(IxI)'!N71/'MIP(IxI)_TFEVP'!N71)-1)*100,0)</f>
        <v>2.2204460492503131E-14</v>
      </c>
      <c r="O71" s="247">
        <f>IFERROR(((+'Sim_Dm_MIP(IxI)'!O71/'MIP(IxI)_TFEVP'!O71)-1)*100,0)</f>
        <v>2.886579864025407E-13</v>
      </c>
      <c r="P71" s="247">
        <f>IFERROR(((+'Sim_Dm_MIP(IxI)'!P71/'MIP(IxI)_TFEVP'!P71)-1)*100,0)</f>
        <v>4.4408920985006262E-14</v>
      </c>
      <c r="Q71" s="247">
        <f>IFERROR(((+'Sim_Dm_MIP(IxI)'!Q71/'MIP(IxI)_TFEVP'!Q71)-1)*100,0)</f>
        <v>0</v>
      </c>
      <c r="R71" s="247">
        <f>IFERROR(((+'Sim_Dm_MIP(IxI)'!R71/'MIP(IxI)_TFEVP'!R71)-1)*100,0)</f>
        <v>3.1086244689504383E-13</v>
      </c>
      <c r="S71" s="247">
        <f>IFERROR(((+'Sim_Dm_MIP(IxI)'!S71/'MIP(IxI)_TFEVP'!S71)-1)*100,0)</f>
        <v>1.5543122344752192E-13</v>
      </c>
      <c r="T71" s="247">
        <f>IFERROR(((+'Sim_Dm_MIP(IxI)'!T71/'MIP(IxI)_TFEVP'!T71)-1)*100,0)</f>
        <v>2.886579864025407E-13</v>
      </c>
      <c r="U71" s="247">
        <f>IFERROR(((+'Sim_Dm_MIP(IxI)'!U71/'MIP(IxI)_TFEVP'!U71)-1)*100,0)</f>
        <v>-5.5511151231257827E-14</v>
      </c>
      <c r="V71" s="247">
        <f>IFERROR(((+'Sim_Dm_MIP(IxI)'!V71/'MIP(IxI)_TFEVP'!V71)-1)*100,0)</f>
        <v>-5.8841820305133297E-13</v>
      </c>
      <c r="W71" s="247">
        <f>IFERROR(((+'Sim_Dm_MIP(IxI)'!W71/'MIP(IxI)_TFEVP'!W71)-1)*100,0)</f>
        <v>2.2204460492503131E-13</v>
      </c>
      <c r="X71" s="247">
        <f>IFERROR(((+'Sim_Dm_MIP(IxI)'!X71/'MIP(IxI)_TFEVP'!X71)-1)*100,0)</f>
        <v>-4.4408920985006262E-14</v>
      </c>
      <c r="Y71" s="247">
        <f>IFERROR(((+'Sim_Dm_MIP(IxI)'!Y71/'MIP(IxI)_TFEVP'!Y71)-1)*100,0)</f>
        <v>6.6613381477509392E-14</v>
      </c>
      <c r="Z71" s="247">
        <f>IFERROR(((+'Sim_Dm_MIP(IxI)'!Z71/'MIP(IxI)_TFEVP'!Z71)-1)*100,0)</f>
        <v>6.6613381477509392E-14</v>
      </c>
      <c r="AA71" s="247">
        <f>IFERROR(((+'Sim_Dm_MIP(IxI)'!AA71/'MIP(IxI)_TFEVP'!AA71)-1)*100,0)</f>
        <v>-3.1086244689504383E-13</v>
      </c>
      <c r="AB71" s="247">
        <f>IFERROR(((+'Sim_Dm_MIP(IxI)'!AB71/'MIP(IxI)_TFEVP'!AB71)-1)*100,0)</f>
        <v>-1.9984014443252818E-13</v>
      </c>
      <c r="AC71" s="247">
        <f>IFERROR(((+'Sim_Dm_MIP(IxI)'!AC71/'MIP(IxI)_TFEVP'!AC71)-1)*100,0)</f>
        <v>6.6613381477509392E-14</v>
      </c>
      <c r="AD71" s="247">
        <f>IFERROR(((+'Sim_Dm_MIP(IxI)'!AD71/'MIP(IxI)_TFEVP'!AD71)-1)*100,0)</f>
        <v>-1.9984014443252818E-13</v>
      </c>
      <c r="AE71" s="247">
        <f>IFERROR(((+'Sim_Dm_MIP(IxI)'!AE71/'MIP(IxI)_TFEVP'!AE71)-1)*100,0)</f>
        <v>-2.1094237467877974E-13</v>
      </c>
      <c r="AF71" s="247">
        <f>IFERROR(((+'Sim_Dm_MIP(IxI)'!AF71/'MIP(IxI)_TFEVP'!AF71)-1)*100,0)</f>
        <v>2.2204460492503131E-13</v>
      </c>
      <c r="AG71" s="247">
        <f>IFERROR(((+'Sim_Dm_MIP(IxI)'!AG71/'MIP(IxI)_TFEVP'!AG71)-1)*100,0)</f>
        <v>-1.5543122344752192E-13</v>
      </c>
      <c r="AH71" s="247">
        <f>IFERROR(((+'Sim_Dm_MIP(IxI)'!AH71/'MIP(IxI)_TFEVP'!AH71)-1)*100,0)</f>
        <v>2.4424906541753444E-13</v>
      </c>
      <c r="AI71" s="247">
        <f>IFERROR(((+'Sim_Dm_MIP(IxI)'!AI71/'MIP(IxI)_TFEVP'!AI71)-1)*100,0)</f>
        <v>1.7763568394002505E-13</v>
      </c>
      <c r="AJ71" s="247">
        <f>IFERROR(((+'Sim_Dm_MIP(IxI)'!AJ71/'MIP(IxI)_TFEVP'!AJ71)-1)*100,0)</f>
        <v>0</v>
      </c>
      <c r="AK71" s="247">
        <f>IFERROR(((+'Sim_Dm_MIP(IxI)'!AK71/'MIP(IxI)_TFEVP'!AK71)-1)*100,0)</f>
        <v>-2.1094237467877974E-13</v>
      </c>
      <c r="AL71" s="247">
        <f>IFERROR(((+'Sim_Dm_MIP(IxI)'!AL71/'MIP(IxI)_TFEVP'!AL71)-1)*100,0)</f>
        <v>-8.8817841970012523E-14</v>
      </c>
      <c r="AM71" s="247">
        <f>IFERROR(((+'Sim_Dm_MIP(IxI)'!AM71/'MIP(IxI)_TFEVP'!AM71)-1)*100,0)</f>
        <v>-2.9976021664879227E-13</v>
      </c>
      <c r="AN71" s="247">
        <f>IFERROR(((+'Sim_Dm_MIP(IxI)'!AN71/'MIP(IxI)_TFEVP'!AN71)-1)*100,0)</f>
        <v>6.6613381477509392E-14</v>
      </c>
      <c r="AO71" s="247">
        <f>IFERROR(((+'Sim_Dm_MIP(IxI)'!AO71/'MIP(IxI)_TFEVP'!AO71)-1)*100,0)</f>
        <v>-3.5527136788005009E-13</v>
      </c>
      <c r="AP71" s="247">
        <f>IFERROR(((+'Sim_Dm_MIP(IxI)'!AP71/'MIP(IxI)_TFEVP'!AP71)-1)*100,0)</f>
        <v>-9.9920072216264089E-14</v>
      </c>
      <c r="AQ71" s="247">
        <f>IFERROR(((+'Sim_Dm_MIP(IxI)'!AQ71/'MIP(IxI)_TFEVP'!AQ71)-1)*100,0)</f>
        <v>-2.1094237467877974E-13</v>
      </c>
      <c r="AR71" s="247">
        <f>IFERROR(((+'Sim_Dm_MIP(IxI)'!AR71/'MIP(IxI)_TFEVP'!AR71)-1)*100,0)</f>
        <v>-1.1102230246251565E-13</v>
      </c>
      <c r="AS71" s="247">
        <f>IFERROR(((+'Sim_Dm_MIP(IxI)'!AS71/'MIP(IxI)_TFEVP'!AS71)-1)*100,0)</f>
        <v>4.4408920985006262E-13</v>
      </c>
      <c r="AT71" s="247">
        <f>IFERROR(((+'Sim_Dm_MIP(IxI)'!AT71/'MIP(IxI)_TFEVP'!AT71)-1)*100,0)</f>
        <v>0</v>
      </c>
      <c r="AU71" s="247">
        <f>IFERROR(((+'Sim_Dm_MIP(IxI)'!AU71/'MIP(IxI)_TFEVP'!AU71)-1)*100,0)</f>
        <v>-2.4424906541753444E-13</v>
      </c>
      <c r="AV71" s="247">
        <f>IFERROR(((+'Sim_Dm_MIP(IxI)'!AV71/'MIP(IxI)_TFEVP'!AV71)-1)*100,0)</f>
        <v>-3.6637359812630166E-13</v>
      </c>
      <c r="AW71" s="247">
        <f>IFERROR(((+'Sim_Dm_MIP(IxI)'!AW71/'MIP(IxI)_TFEVP'!AW71)-1)*100,0)</f>
        <v>6.6613381477509392E-14</v>
      </c>
      <c r="AX71" s="247">
        <f>IFERROR(((+'Sim_Dm_MIP(IxI)'!AX71/'MIP(IxI)_TFEVP'!AX71)-1)*100,0)</f>
        <v>-9.9920072216264089E-14</v>
      </c>
      <c r="AY71" s="247">
        <f>IFERROR(((+'Sim_Dm_MIP(IxI)'!AY71/'MIP(IxI)_TFEVP'!AY71)-1)*100,0)</f>
        <v>-2.2204460492503131E-14</v>
      </c>
      <c r="AZ71" s="247">
        <f>IFERROR(((+'Sim_Dm_MIP(IxI)'!AZ71/'MIP(IxI)_TFEVP'!AZ71)-1)*100,0)</f>
        <v>-2.3314683517128287E-13</v>
      </c>
      <c r="BA71" s="247">
        <f>IFERROR(((+'Sim_Dm_MIP(IxI)'!BA71/'MIP(IxI)_TFEVP'!BA71)-1)*100,0)</f>
        <v>1.3322676295501878E-13</v>
      </c>
      <c r="BB71" s="247">
        <f>IFERROR(((+'Sim_Dm_MIP(IxI)'!BB71/'MIP(IxI)_TFEVP'!BB71)-1)*100,0)</f>
        <v>-3.5527136788005009E-13</v>
      </c>
      <c r="BC71" s="247">
        <f>IFERROR(((+'Sim_Dm_MIP(IxI)'!BC71/'MIP(IxI)_TFEVP'!BC71)-1)*100,0)</f>
        <v>5.1070259132757201E-13</v>
      </c>
      <c r="BD71" s="247">
        <f>IFERROR(((+'Sim_Dm_MIP(IxI)'!BD71/'MIP(IxI)_TFEVP'!BD71)-1)*100,0)</f>
        <v>-2.4424906541753444E-13</v>
      </c>
      <c r="BE71" s="247">
        <f>IFERROR(((+'Sim_Dm_MIP(IxI)'!BE71/'MIP(IxI)_TFEVP'!BE71)-1)*100,0)</f>
        <v>-1.9984014443252818E-13</v>
      </c>
      <c r="BF71" s="247">
        <f>IFERROR(((+'Sim_Dm_MIP(IxI)'!BF71/'MIP(IxI)_TFEVP'!BF71)-1)*100,0)</f>
        <v>2.886579864025407E-13</v>
      </c>
      <c r="BG71" s="247">
        <f>IFERROR(((+'Sim_Dm_MIP(IxI)'!BG71/'MIP(IxI)_TFEVP'!BG71)-1)*100,0)</f>
        <v>4.2188474935755949E-13</v>
      </c>
      <c r="BH71" s="247">
        <f>IFERROR(((+'Sim_Dm_MIP(IxI)'!BH71/'MIP(IxI)_TFEVP'!BH71)-1)*100,0)</f>
        <v>-6.6613381477509392E-14</v>
      </c>
      <c r="BI71" s="247">
        <f>IFERROR(((+'Sim_Dm_MIP(IxI)'!BI71/'MIP(IxI)_TFEVP'!BI71)-1)*100,0)</f>
        <v>-2.1094237467877974E-13</v>
      </c>
      <c r="BJ71" s="247">
        <f>IFERROR(((+'Sim_Dm_MIP(IxI)'!BJ71/'MIP(IxI)_TFEVP'!BJ71)-1)*100,0)</f>
        <v>1.1102230246251565E-13</v>
      </c>
      <c r="BK71" s="247">
        <f>IFERROR(((+'Sim_Dm_MIP(IxI)'!BK71/'MIP(IxI)_TFEVP'!BK71)-1)*100,0)</f>
        <v>-2.4424906541753444E-13</v>
      </c>
      <c r="BL71" s="247">
        <f>IFERROR(((+'Sim_Dm_MIP(IxI)'!BL71/'MIP(IxI)_TFEVP'!BL71)-1)*100,0)</f>
        <v>1.3322676295501878E-13</v>
      </c>
      <c r="BM71" s="247">
        <f>IFERROR(((+'Sim_Dm_MIP(IxI)'!BM71/'MIP(IxI)_TFEVP'!BM71)-1)*100,0)</f>
        <v>3.9968028886505635E-13</v>
      </c>
      <c r="BN71" s="247">
        <f>IFERROR(((+'Sim_Dm_MIP(IxI)'!BN71/'MIP(IxI)_TFEVP'!BN71)-1)*100,0)</f>
        <v>2.2204460492503131E-14</v>
      </c>
      <c r="BO71" s="247">
        <f>IFERROR(((+'Sim_Dm_MIP(IxI)'!BO71/'MIP(IxI)_TFEVP'!BO71)-1)*100,0)</f>
        <v>-1.5543122344752192E-13</v>
      </c>
      <c r="BP71" s="247">
        <f>IFERROR(((+'Sim_Dm_MIP(IxI)'!BP71/'MIP(IxI)_TFEVP'!BP71)-1)*100,0)</f>
        <v>2.2204460492503131E-14</v>
      </c>
      <c r="BQ71" s="247">
        <f>IFERROR(((+'Sim_Dm_MIP(IxI)'!BQ71/'MIP(IxI)_TFEVP'!BQ71)-1)*100,0)</f>
        <v>-2.2204460492503131E-14</v>
      </c>
      <c r="BR71" s="247">
        <f>IFERROR(((+'Sim_Dm_MIP(IxI)'!BR71/'MIP(IxI)_TFEVP'!BR71)-1)*100,0)</f>
        <v>-1.1102230246251565E-13</v>
      </c>
      <c r="BS71" s="247">
        <f>IFERROR(((+'Sim_Dm_MIP(IxI)'!BS71/'MIP(IxI)_TFEVP'!BS71)-1)*100,0)</f>
        <v>2.4424906541753444E-13</v>
      </c>
      <c r="BT71" s="247">
        <f>IFERROR(((+'Sim_Dm_MIP(IxI)'!BT71/'MIP(IxI)_TFEVP'!BT71)-1)*100,0)</f>
        <v>-3.219646771412954E-13</v>
      </c>
      <c r="BU71" s="247">
        <f>IFERROR(((+'Sim_Dm_MIP(IxI)'!BU71/'MIP(IxI)_TFEVP'!BU71)-1)*100,0)</f>
        <v>2.4424906541753444E-13</v>
      </c>
      <c r="BV71" s="247">
        <f>IFERROR(((+'Sim_Dm_MIP(IxI)'!BV71/'MIP(IxI)_TFEVP'!BV71)-1)*100,0)</f>
        <v>1.9984014443252818E-13</v>
      </c>
      <c r="BW71" s="247">
        <f>IFERROR(((+'Sim_Dm_MIP(IxI)'!BW71/'MIP(IxI)_TFEVP'!BW71)-1)*100,0)</f>
        <v>2.2204460492503131E-13</v>
      </c>
      <c r="BX71" s="247">
        <f>IFERROR(((+'Sim_Dm_MIP(IxI)'!BX71/'MIP(IxI)_TFEVP'!BX71)-1)*100,0)</f>
        <v>4.8849813083506888E-13</v>
      </c>
      <c r="BY71" s="247">
        <f>IFERROR(((+'Sim_Dm_MIP(IxI)'!BY71/'MIP(IxI)_TFEVP'!BY71)-1)*100,0)</f>
        <v>1.7763568394002505E-13</v>
      </c>
      <c r="BZ71" s="247">
        <f>IFERROR(((+'Sim_Dm_MIP(IxI)'!BZ71/'MIP(IxI)_TFEVP'!BZ71)-1)*100,0)</f>
        <v>-2.2204460492503131E-13</v>
      </c>
      <c r="CA71" s="265">
        <f>IFERROR(((+'Sim_Dm_MIP(IxI)'!CA71/'MIP(IxI)_TFEVP'!CA71)-1)*100,0)</f>
        <v>0</v>
      </c>
      <c r="CB71" s="256">
        <f>IFERROR(((+'Sim_Dm_MIP(IxI)'!CB71/'MIP(IxI)_TFEVP'!CB71)-1)*100,0)</f>
        <v>-1.1102230246251565E-14</v>
      </c>
      <c r="CC71" s="246">
        <f>IFERROR(((+'Sim_Dm_MIP(IxI)'!CC71/'MIP(IxI)_TFEVP'!CC71)-1)*100,0)</f>
        <v>0</v>
      </c>
      <c r="CD71" s="247">
        <f>IFERROR(((+'Sim_Dm_MIP(IxI)'!CD71/'MIP(IxI)_TFEVP'!CD71)-1)*100,0)</f>
        <v>0</v>
      </c>
      <c r="CE71" s="247">
        <f>IFERROR(((+'Sim_Dm_MIP(IxI)'!CE71/'MIP(IxI)_TFEVP'!CE71)-1)*100,0)</f>
        <v>0</v>
      </c>
      <c r="CF71" s="247">
        <f>IFERROR(((+'Sim_Dm_MIP(IxI)'!CF71/'MIP(IxI)_TFEVP'!CF71)-1)*100,0)</f>
        <v>0</v>
      </c>
      <c r="CG71" s="247">
        <f>IFERROR(((+'Sim_Dm_MIP(IxI)'!CG71/'MIP(IxI)_TFEVP'!CG71)-1)*100,0)</f>
        <v>0</v>
      </c>
      <c r="CH71" s="248">
        <f>IFERROR(((+'Sim_Dm_MIP(IxI)'!CH71/'MIP(IxI)_TFEVP'!CH71)-1)*100,0)</f>
        <v>0</v>
      </c>
      <c r="CI71" s="279">
        <f>IFERROR(((+'Sim_Dm_MIP(IxI)'!CI71/'MIP(IxI)_TFEVP'!CI71)-1)*100,0)</f>
        <v>-1.2212453270876722E-13</v>
      </c>
    </row>
    <row r="72" spans="1:87" ht="19.5" x14ac:dyDescent="0.25">
      <c r="A72" s="30"/>
      <c r="B72" s="42" t="s">
        <v>63</v>
      </c>
      <c r="C72" s="43" t="s">
        <v>174</v>
      </c>
      <c r="D72" s="246">
        <f>IFERROR(((+'Sim_Dm_MIP(IxI)'!D72/'MIP(IxI)_TFEVP'!D72)-1)*100,0)</f>
        <v>-1.5543122344752192E-13</v>
      </c>
      <c r="E72" s="247">
        <f>IFERROR(((+'Sim_Dm_MIP(IxI)'!E72/'MIP(IxI)_TFEVP'!E72)-1)*100,0)</f>
        <v>1.9984014443252818E-13</v>
      </c>
      <c r="F72" s="247">
        <f>IFERROR(((+'Sim_Dm_MIP(IxI)'!F72/'MIP(IxI)_TFEVP'!F72)-1)*100,0)</f>
        <v>1.3322676295501878E-13</v>
      </c>
      <c r="G72" s="247">
        <f>IFERROR(((+'Sim_Dm_MIP(IxI)'!G72/'MIP(IxI)_TFEVP'!G72)-1)*100,0)</f>
        <v>0</v>
      </c>
      <c r="H72" s="247">
        <f>IFERROR(((+'Sim_Dm_MIP(IxI)'!H72/'MIP(IxI)_TFEVP'!H72)-1)*100,0)</f>
        <v>-9.9920072216264089E-14</v>
      </c>
      <c r="I72" s="247">
        <f>IFERROR(((+'Sim_Dm_MIP(IxI)'!I72/'MIP(IxI)_TFEVP'!I72)-1)*100,0)</f>
        <v>-3.9968028886505635E-13</v>
      </c>
      <c r="J72" s="247">
        <f>IFERROR(((+'Sim_Dm_MIP(IxI)'!J72/'MIP(IxI)_TFEVP'!J72)-1)*100,0)</f>
        <v>-2.3314683517128287E-13</v>
      </c>
      <c r="K72" s="247">
        <f>IFERROR(((+'Sim_Dm_MIP(IxI)'!K72/'MIP(IxI)_TFEVP'!K72)-1)*100,0)</f>
        <v>-4.2188474935755949E-13</v>
      </c>
      <c r="L72" s="247">
        <f>IFERROR(((+'Sim_Dm_MIP(IxI)'!L72/'MIP(IxI)_TFEVP'!L72)-1)*100,0)</f>
        <v>2.2204460492503131E-14</v>
      </c>
      <c r="M72" s="247">
        <f>IFERROR(((+'Sim_Dm_MIP(IxI)'!M72/'MIP(IxI)_TFEVP'!M72)-1)*100,0)</f>
        <v>1.1102230246251565E-13</v>
      </c>
      <c r="N72" s="247">
        <f>IFERROR(((+'Sim_Dm_MIP(IxI)'!N72/'MIP(IxI)_TFEVP'!N72)-1)*100,0)</f>
        <v>-2.55351295663786E-13</v>
      </c>
      <c r="O72" s="247">
        <f>IFERROR(((+'Sim_Dm_MIP(IxI)'!O72/'MIP(IxI)_TFEVP'!O72)-1)*100,0)</f>
        <v>-1.3322676295501878E-13</v>
      </c>
      <c r="P72" s="247">
        <f>IFERROR(((+'Sim_Dm_MIP(IxI)'!P72/'MIP(IxI)_TFEVP'!P72)-1)*100,0)</f>
        <v>-8.8817841970012523E-14</v>
      </c>
      <c r="Q72" s="247">
        <f>IFERROR(((+'Sim_Dm_MIP(IxI)'!Q72/'MIP(IxI)_TFEVP'!Q72)-1)*100,0)</f>
        <v>-7.7715611723760958E-14</v>
      </c>
      <c r="R72" s="247">
        <f>IFERROR(((+'Sim_Dm_MIP(IxI)'!R72/'MIP(IxI)_TFEVP'!R72)-1)*100,0)</f>
        <v>1.5543122344752192E-13</v>
      </c>
      <c r="S72" s="247">
        <f>IFERROR(((+'Sim_Dm_MIP(IxI)'!S72/'MIP(IxI)_TFEVP'!S72)-1)*100,0)</f>
        <v>-2.2204460492503131E-14</v>
      </c>
      <c r="T72" s="247">
        <f>IFERROR(((+'Sim_Dm_MIP(IxI)'!T72/'MIP(IxI)_TFEVP'!T72)-1)*100,0)</f>
        <v>-6.6613381477509392E-14</v>
      </c>
      <c r="U72" s="247">
        <f>IFERROR(((+'Sim_Dm_MIP(IxI)'!U72/'MIP(IxI)_TFEVP'!U72)-1)*100,0)</f>
        <v>-1.6653345369377348E-13</v>
      </c>
      <c r="V72" s="247">
        <f>IFERROR(((+'Sim_Dm_MIP(IxI)'!V72/'MIP(IxI)_TFEVP'!V72)-1)*100,0)</f>
        <v>-3.4416913763379853E-13</v>
      </c>
      <c r="W72" s="247">
        <f>IFERROR(((+'Sim_Dm_MIP(IxI)'!W72/'MIP(IxI)_TFEVP'!W72)-1)*100,0)</f>
        <v>4.6629367034256575E-13</v>
      </c>
      <c r="X72" s="247">
        <f>IFERROR(((+'Sim_Dm_MIP(IxI)'!X72/'MIP(IxI)_TFEVP'!X72)-1)*100,0)</f>
        <v>-1.8873791418627661E-13</v>
      </c>
      <c r="Y72" s="247">
        <f>IFERROR(((+'Sim_Dm_MIP(IxI)'!Y72/'MIP(IxI)_TFEVP'!Y72)-1)*100,0)</f>
        <v>1.1102230246251565E-13</v>
      </c>
      <c r="Z72" s="247">
        <f>IFERROR(((+'Sim_Dm_MIP(IxI)'!Z72/'MIP(IxI)_TFEVP'!Z72)-1)*100,0)</f>
        <v>-2.55351295663786E-13</v>
      </c>
      <c r="AA72" s="247">
        <f>IFERROR(((+'Sim_Dm_MIP(IxI)'!AA72/'MIP(IxI)_TFEVP'!AA72)-1)*100,0)</f>
        <v>-3.6637359812630166E-13</v>
      </c>
      <c r="AB72" s="247">
        <f>IFERROR(((+'Sim_Dm_MIP(IxI)'!AB72/'MIP(IxI)_TFEVP'!AB72)-1)*100,0)</f>
        <v>2.4424906541753444E-13</v>
      </c>
      <c r="AC72" s="247">
        <f>IFERROR(((+'Sim_Dm_MIP(IxI)'!AC72/'MIP(IxI)_TFEVP'!AC72)-1)*100,0)</f>
        <v>-2.6645352591003757E-13</v>
      </c>
      <c r="AD72" s="247">
        <f>IFERROR(((+'Sim_Dm_MIP(IxI)'!AD72/'MIP(IxI)_TFEVP'!AD72)-1)*100,0)</f>
        <v>8.8817841970012523E-14</v>
      </c>
      <c r="AE72" s="247">
        <f>IFERROR(((+'Sim_Dm_MIP(IxI)'!AE72/'MIP(IxI)_TFEVP'!AE72)-1)*100,0)</f>
        <v>2.2204460492503131E-14</v>
      </c>
      <c r="AF72" s="247">
        <f>IFERROR(((+'Sim_Dm_MIP(IxI)'!AF72/'MIP(IxI)_TFEVP'!AF72)-1)*100,0)</f>
        <v>1.9984014443252818E-13</v>
      </c>
      <c r="AG72" s="247">
        <f>IFERROR(((+'Sim_Dm_MIP(IxI)'!AG72/'MIP(IxI)_TFEVP'!AG72)-1)*100,0)</f>
        <v>6.6613381477509392E-14</v>
      </c>
      <c r="AH72" s="247">
        <f>IFERROR(((+'Sim_Dm_MIP(IxI)'!AH72/'MIP(IxI)_TFEVP'!AH72)-1)*100,0)</f>
        <v>3.1086244689504383E-13</v>
      </c>
      <c r="AI72" s="247">
        <f>IFERROR(((+'Sim_Dm_MIP(IxI)'!AI72/'MIP(IxI)_TFEVP'!AI72)-1)*100,0)</f>
        <v>1.9984014443252818E-13</v>
      </c>
      <c r="AJ72" s="247">
        <f>IFERROR(((+'Sim_Dm_MIP(IxI)'!AJ72/'MIP(IxI)_TFEVP'!AJ72)-1)*100,0)</f>
        <v>0</v>
      </c>
      <c r="AK72" s="247">
        <f>IFERROR(((+'Sim_Dm_MIP(IxI)'!AK72/'MIP(IxI)_TFEVP'!AK72)-1)*100,0)</f>
        <v>-2.2204460492503131E-13</v>
      </c>
      <c r="AL72" s="247">
        <f>IFERROR(((+'Sim_Dm_MIP(IxI)'!AL72/'MIP(IxI)_TFEVP'!AL72)-1)*100,0)</f>
        <v>-1.6653345369377348E-13</v>
      </c>
      <c r="AM72" s="247">
        <f>IFERROR(((+'Sim_Dm_MIP(IxI)'!AM72/'MIP(IxI)_TFEVP'!AM72)-1)*100,0)</f>
        <v>-4.4408920985006262E-14</v>
      </c>
      <c r="AN72" s="247">
        <f>IFERROR(((+'Sim_Dm_MIP(IxI)'!AN72/'MIP(IxI)_TFEVP'!AN72)-1)*100,0)</f>
        <v>1.5543122344752192E-13</v>
      </c>
      <c r="AO72" s="247">
        <f>IFERROR(((+'Sim_Dm_MIP(IxI)'!AO72/'MIP(IxI)_TFEVP'!AO72)-1)*100,0)</f>
        <v>-4.9960036108132044E-13</v>
      </c>
      <c r="AP72" s="247">
        <f>IFERROR(((+'Sim_Dm_MIP(IxI)'!AP72/'MIP(IxI)_TFEVP'!AP72)-1)*100,0)</f>
        <v>1.9984014443252818E-13</v>
      </c>
      <c r="AQ72" s="247">
        <f>IFERROR(((+'Sim_Dm_MIP(IxI)'!AQ72/'MIP(IxI)_TFEVP'!AQ72)-1)*100,0)</f>
        <v>-9.9920072216264089E-14</v>
      </c>
      <c r="AR72" s="247">
        <f>IFERROR(((+'Sim_Dm_MIP(IxI)'!AR72/'MIP(IxI)_TFEVP'!AR72)-1)*100,0)</f>
        <v>-3.9968028886505635E-13</v>
      </c>
      <c r="AS72" s="247">
        <f>IFERROR(((+'Sim_Dm_MIP(IxI)'!AS72/'MIP(IxI)_TFEVP'!AS72)-1)*100,0)</f>
        <v>6.6613381477509392E-14</v>
      </c>
      <c r="AT72" s="247">
        <f>IFERROR(((+'Sim_Dm_MIP(IxI)'!AT72/'MIP(IxI)_TFEVP'!AT72)-1)*100,0)</f>
        <v>-3.7747582837255322E-13</v>
      </c>
      <c r="AU72" s="247">
        <f>IFERROR(((+'Sim_Dm_MIP(IxI)'!AU72/'MIP(IxI)_TFEVP'!AU72)-1)*100,0)</f>
        <v>-2.886579864025407E-13</v>
      </c>
      <c r="AV72" s="247">
        <f>IFERROR(((+'Sim_Dm_MIP(IxI)'!AV72/'MIP(IxI)_TFEVP'!AV72)-1)*100,0)</f>
        <v>2.2204460492503131E-14</v>
      </c>
      <c r="AW72" s="247">
        <f>IFERROR(((+'Sim_Dm_MIP(IxI)'!AW72/'MIP(IxI)_TFEVP'!AW72)-1)*100,0)</f>
        <v>-5.5511151231257827E-14</v>
      </c>
      <c r="AX72" s="247">
        <f>IFERROR(((+'Sim_Dm_MIP(IxI)'!AX72/'MIP(IxI)_TFEVP'!AX72)-1)*100,0)</f>
        <v>2.6645352591003757E-13</v>
      </c>
      <c r="AY72" s="247">
        <f>IFERROR(((+'Sim_Dm_MIP(IxI)'!AY72/'MIP(IxI)_TFEVP'!AY72)-1)*100,0)</f>
        <v>1.3322676295501878E-13</v>
      </c>
      <c r="AZ72" s="247">
        <f>IFERROR(((+'Sim_Dm_MIP(IxI)'!AZ72/'MIP(IxI)_TFEVP'!AZ72)-1)*100,0)</f>
        <v>-1.5543122344752192E-13</v>
      </c>
      <c r="BA72" s="247">
        <f>IFERROR(((+'Sim_Dm_MIP(IxI)'!BA72/'MIP(IxI)_TFEVP'!BA72)-1)*100,0)</f>
        <v>-2.4424906541753444E-13</v>
      </c>
      <c r="BB72" s="247">
        <f>IFERROR(((+'Sim_Dm_MIP(IxI)'!BB72/'MIP(IxI)_TFEVP'!BB72)-1)*100,0)</f>
        <v>-2.7755575615628914E-13</v>
      </c>
      <c r="BC72" s="247">
        <f>IFERROR(((+'Sim_Dm_MIP(IxI)'!BC72/'MIP(IxI)_TFEVP'!BC72)-1)*100,0)</f>
        <v>1.5543122344752192E-13</v>
      </c>
      <c r="BD72" s="247">
        <f>IFERROR(((+'Sim_Dm_MIP(IxI)'!BD72/'MIP(IxI)_TFEVP'!BD72)-1)*100,0)</f>
        <v>-1.5543122344752192E-13</v>
      </c>
      <c r="BE72" s="247">
        <f>IFERROR(((+'Sim_Dm_MIP(IxI)'!BE72/'MIP(IxI)_TFEVP'!BE72)-1)*100,0)</f>
        <v>-7.2164496600635175E-13</v>
      </c>
      <c r="BF72" s="247">
        <f>IFERROR(((+'Sim_Dm_MIP(IxI)'!BF72/'MIP(IxI)_TFEVP'!BF72)-1)*100,0)</f>
        <v>3.5527136788005009E-13</v>
      </c>
      <c r="BG72" s="247">
        <f>IFERROR(((+'Sim_Dm_MIP(IxI)'!BG72/'MIP(IxI)_TFEVP'!BG72)-1)*100,0)</f>
        <v>1.7763568394002505E-13</v>
      </c>
      <c r="BH72" s="247">
        <f>IFERROR(((+'Sim_Dm_MIP(IxI)'!BH72/'MIP(IxI)_TFEVP'!BH72)-1)*100,0)</f>
        <v>-1.9984014443252818E-13</v>
      </c>
      <c r="BI72" s="247">
        <f>IFERROR(((+'Sim_Dm_MIP(IxI)'!BI72/'MIP(IxI)_TFEVP'!BI72)-1)*100,0)</f>
        <v>-3.3306690738754696E-13</v>
      </c>
      <c r="BJ72" s="247">
        <f>IFERROR(((+'Sim_Dm_MIP(IxI)'!BJ72/'MIP(IxI)_TFEVP'!BJ72)-1)*100,0)</f>
        <v>1.7763568394002505E-13</v>
      </c>
      <c r="BK72" s="247">
        <f>IFERROR(((+'Sim_Dm_MIP(IxI)'!BK72/'MIP(IxI)_TFEVP'!BK72)-1)*100,0)</f>
        <v>-1.1102230246251565E-13</v>
      </c>
      <c r="BL72" s="247">
        <f>IFERROR(((+'Sim_Dm_MIP(IxI)'!BL72/'MIP(IxI)_TFEVP'!BL72)-1)*100,0)</f>
        <v>1.1102230246251565E-13</v>
      </c>
      <c r="BM72" s="247">
        <f>IFERROR(((+'Sim_Dm_MIP(IxI)'!BM72/'MIP(IxI)_TFEVP'!BM72)-1)*100,0)</f>
        <v>-4.3298697960381105E-13</v>
      </c>
      <c r="BN72" s="247">
        <f>IFERROR(((+'Sim_Dm_MIP(IxI)'!BN72/'MIP(IxI)_TFEVP'!BN72)-1)*100,0)</f>
        <v>-2.6645352591003757E-13</v>
      </c>
      <c r="BO72" s="247">
        <f>IFERROR(((+'Sim_Dm_MIP(IxI)'!BO72/'MIP(IxI)_TFEVP'!BO72)-1)*100,0)</f>
        <v>-3.219646771412954E-13</v>
      </c>
      <c r="BP72" s="247">
        <f>IFERROR(((+'Sim_Dm_MIP(IxI)'!BP72/'MIP(IxI)_TFEVP'!BP72)-1)*100,0)</f>
        <v>-1.1102230246251565E-13</v>
      </c>
      <c r="BQ72" s="247">
        <f>IFERROR(((+'Sim_Dm_MIP(IxI)'!BQ72/'MIP(IxI)_TFEVP'!BQ72)-1)*100,0)</f>
        <v>1.5543122344752192E-13</v>
      </c>
      <c r="BR72" s="247">
        <f>IFERROR(((+'Sim_Dm_MIP(IxI)'!BR72/'MIP(IxI)_TFEVP'!BR72)-1)*100,0)</f>
        <v>-1.6653345369377348E-13</v>
      </c>
      <c r="BS72" s="247">
        <f>IFERROR(((+'Sim_Dm_MIP(IxI)'!BS72/'MIP(IxI)_TFEVP'!BS72)-1)*100,0)</f>
        <v>2.2204460492503131E-14</v>
      </c>
      <c r="BT72" s="247">
        <f>IFERROR(((+'Sim_Dm_MIP(IxI)'!BT72/'MIP(IxI)_TFEVP'!BT72)-1)*100,0)</f>
        <v>-1.8873791418627661E-13</v>
      </c>
      <c r="BU72" s="247">
        <f>IFERROR(((+'Sim_Dm_MIP(IxI)'!BU72/'MIP(IxI)_TFEVP'!BU72)-1)*100,0)</f>
        <v>4.2188474935755949E-13</v>
      </c>
      <c r="BV72" s="247">
        <f>IFERROR(((+'Sim_Dm_MIP(IxI)'!BV72/'MIP(IxI)_TFEVP'!BV72)-1)*100,0)</f>
        <v>-4.4408920985006262E-14</v>
      </c>
      <c r="BW72" s="247">
        <f>IFERROR(((+'Sim_Dm_MIP(IxI)'!BW72/'MIP(IxI)_TFEVP'!BW72)-1)*100,0)</f>
        <v>3.7747582837255322E-13</v>
      </c>
      <c r="BX72" s="247">
        <f>IFERROR(((+'Sim_Dm_MIP(IxI)'!BX72/'MIP(IxI)_TFEVP'!BX72)-1)*100,0)</f>
        <v>3.3306690738754696E-13</v>
      </c>
      <c r="BY72" s="247">
        <f>IFERROR(((+'Sim_Dm_MIP(IxI)'!BY72/'MIP(IxI)_TFEVP'!BY72)-1)*100,0)</f>
        <v>4.4408920985006262E-14</v>
      </c>
      <c r="BZ72" s="247">
        <f>IFERROR(((+'Sim_Dm_MIP(IxI)'!BZ72/'MIP(IxI)_TFEVP'!BZ72)-1)*100,0)</f>
        <v>-3.1086244689504383E-13</v>
      </c>
      <c r="CA72" s="265">
        <f>IFERROR(((+'Sim_Dm_MIP(IxI)'!CA72/'MIP(IxI)_TFEVP'!CA72)-1)*100,0)</f>
        <v>0</v>
      </c>
      <c r="CB72" s="256">
        <f>IFERROR(((+'Sim_Dm_MIP(IxI)'!CB72/'MIP(IxI)_TFEVP'!CB72)-1)*100,0)</f>
        <v>-1.1102230246251565E-14</v>
      </c>
      <c r="CC72" s="246">
        <f>IFERROR(((+'Sim_Dm_MIP(IxI)'!CC72/'MIP(IxI)_TFEVP'!CC72)-1)*100,0)</f>
        <v>0</v>
      </c>
      <c r="CD72" s="247">
        <f>IFERROR(((+'Sim_Dm_MIP(IxI)'!CD72/'MIP(IxI)_TFEVP'!CD72)-1)*100,0)</f>
        <v>0</v>
      </c>
      <c r="CE72" s="247">
        <f>IFERROR(((+'Sim_Dm_MIP(IxI)'!CE72/'MIP(IxI)_TFEVP'!CE72)-1)*100,0)</f>
        <v>0</v>
      </c>
      <c r="CF72" s="247">
        <f>IFERROR(((+'Sim_Dm_MIP(IxI)'!CF72/'MIP(IxI)_TFEVP'!CF72)-1)*100,0)</f>
        <v>0</v>
      </c>
      <c r="CG72" s="247">
        <f>IFERROR(((+'Sim_Dm_MIP(IxI)'!CG72/'MIP(IxI)_TFEVP'!CG72)-1)*100,0)</f>
        <v>0</v>
      </c>
      <c r="CH72" s="248">
        <f>IFERROR(((+'Sim_Dm_MIP(IxI)'!CH72/'MIP(IxI)_TFEVP'!CH72)-1)*100,0)</f>
        <v>0</v>
      </c>
      <c r="CI72" s="279">
        <f>IFERROR(((+'Sim_Dm_MIP(IxI)'!CI72/'MIP(IxI)_TFEVP'!CI72)-1)*100,0)</f>
        <v>-1.4432899320127035E-13</v>
      </c>
    </row>
    <row r="73" spans="1:87" ht="19.5" x14ac:dyDescent="0.25">
      <c r="A73" s="30"/>
      <c r="B73" s="42" t="s">
        <v>64</v>
      </c>
      <c r="C73" s="43" t="s">
        <v>175</v>
      </c>
      <c r="D73" s="246">
        <f>IFERROR(((+'Sim_Dm_MIP(IxI)'!D73/'MIP(IxI)_TFEVP'!D73)-1)*100,0)</f>
        <v>3.9968028886505635E-13</v>
      </c>
      <c r="E73" s="247">
        <f>IFERROR(((+'Sim_Dm_MIP(IxI)'!E73/'MIP(IxI)_TFEVP'!E73)-1)*100,0)</f>
        <v>-3.3306690738754696E-14</v>
      </c>
      <c r="F73" s="247">
        <f>IFERROR(((+'Sim_Dm_MIP(IxI)'!F73/'MIP(IxI)_TFEVP'!F73)-1)*100,0)</f>
        <v>1.9984014443252818E-13</v>
      </c>
      <c r="G73" s="247">
        <f>IFERROR(((+'Sim_Dm_MIP(IxI)'!G73/'MIP(IxI)_TFEVP'!G73)-1)*100,0)</f>
        <v>-6.6613381477509392E-14</v>
      </c>
      <c r="H73" s="247">
        <f>IFERROR(((+'Sim_Dm_MIP(IxI)'!H73/'MIP(IxI)_TFEVP'!H73)-1)*100,0)</f>
        <v>-1.1102230246251565E-14</v>
      </c>
      <c r="I73" s="247">
        <f>IFERROR(((+'Sim_Dm_MIP(IxI)'!I73/'MIP(IxI)_TFEVP'!I73)-1)*100,0)</f>
        <v>-8.5487172896137054E-13</v>
      </c>
      <c r="J73" s="247">
        <f>IFERROR(((+'Sim_Dm_MIP(IxI)'!J73/'MIP(IxI)_TFEVP'!J73)-1)*100,0)</f>
        <v>-1.6653345369377348E-13</v>
      </c>
      <c r="K73" s="247">
        <f>IFERROR(((+'Sim_Dm_MIP(IxI)'!K73/'MIP(IxI)_TFEVP'!K73)-1)*100,0)</f>
        <v>-1.1102230246251565E-14</v>
      </c>
      <c r="L73" s="247">
        <f>IFERROR(((+'Sim_Dm_MIP(IxI)'!L73/'MIP(IxI)_TFEVP'!L73)-1)*100,0)</f>
        <v>8.8817841970012523E-14</v>
      </c>
      <c r="M73" s="247">
        <f>IFERROR(((+'Sim_Dm_MIP(IxI)'!M73/'MIP(IxI)_TFEVP'!M73)-1)*100,0)</f>
        <v>3.3306690738754696E-13</v>
      </c>
      <c r="N73" s="247">
        <f>IFERROR(((+'Sim_Dm_MIP(IxI)'!N73/'MIP(IxI)_TFEVP'!N73)-1)*100,0)</f>
        <v>5.1070259132757201E-13</v>
      </c>
      <c r="O73" s="247">
        <f>IFERROR(((+'Sim_Dm_MIP(IxI)'!O73/'MIP(IxI)_TFEVP'!O73)-1)*100,0)</f>
        <v>1.3322676295501878E-13</v>
      </c>
      <c r="P73" s="247">
        <f>IFERROR(((+'Sim_Dm_MIP(IxI)'!P73/'MIP(IxI)_TFEVP'!P73)-1)*100,0)</f>
        <v>8.8817841970012523E-14</v>
      </c>
      <c r="Q73" s="247">
        <f>IFERROR(((+'Sim_Dm_MIP(IxI)'!Q73/'MIP(IxI)_TFEVP'!Q73)-1)*100,0)</f>
        <v>-1.2212453270876722E-13</v>
      </c>
      <c r="R73" s="247">
        <f>IFERROR(((+'Sim_Dm_MIP(IxI)'!R73/'MIP(IxI)_TFEVP'!R73)-1)*100,0)</f>
        <v>4.4408920985006262E-13</v>
      </c>
      <c r="S73" s="247">
        <f>IFERROR(((+'Sim_Dm_MIP(IxI)'!S73/'MIP(IxI)_TFEVP'!S73)-1)*100,0)</f>
        <v>1.1102230246251565E-13</v>
      </c>
      <c r="T73" s="247">
        <f>IFERROR(((+'Sim_Dm_MIP(IxI)'!T73/'MIP(IxI)_TFEVP'!T73)-1)*100,0)</f>
        <v>1.1102230246251565E-13</v>
      </c>
      <c r="U73" s="247">
        <f>IFERROR(((+'Sim_Dm_MIP(IxI)'!U73/'MIP(IxI)_TFEVP'!U73)-1)*100,0)</f>
        <v>-5.5511151231257827E-13</v>
      </c>
      <c r="V73" s="247">
        <f>IFERROR(((+'Sim_Dm_MIP(IxI)'!V73/'MIP(IxI)_TFEVP'!V73)-1)*100,0)</f>
        <v>-2.7755575615628914E-13</v>
      </c>
      <c r="W73" s="247">
        <f>IFERROR(((+'Sim_Dm_MIP(IxI)'!W73/'MIP(IxI)_TFEVP'!W73)-1)*100,0)</f>
        <v>1.1102230246251565E-13</v>
      </c>
      <c r="X73" s="247">
        <f>IFERROR(((+'Sim_Dm_MIP(IxI)'!X73/'MIP(IxI)_TFEVP'!X73)-1)*100,0)</f>
        <v>-1.5543122344752192E-13</v>
      </c>
      <c r="Y73" s="247">
        <f>IFERROR(((+'Sim_Dm_MIP(IxI)'!Y73/'MIP(IxI)_TFEVP'!Y73)-1)*100,0)</f>
        <v>-8.8817841970012523E-14</v>
      </c>
      <c r="Z73" s="247">
        <f>IFERROR(((+'Sim_Dm_MIP(IxI)'!Z73/'MIP(IxI)_TFEVP'!Z73)-1)*100,0)</f>
        <v>-2.1094237467877974E-13</v>
      </c>
      <c r="AA73" s="247">
        <f>IFERROR(((+'Sim_Dm_MIP(IxI)'!AA73/'MIP(IxI)_TFEVP'!AA73)-1)*100,0)</f>
        <v>-1.7763568394002505E-13</v>
      </c>
      <c r="AB73" s="247">
        <f>IFERROR(((+'Sim_Dm_MIP(IxI)'!AB73/'MIP(IxI)_TFEVP'!AB73)-1)*100,0)</f>
        <v>2.886579864025407E-13</v>
      </c>
      <c r="AC73" s="247">
        <f>IFERROR(((+'Sim_Dm_MIP(IxI)'!AC73/'MIP(IxI)_TFEVP'!AC73)-1)*100,0)</f>
        <v>-3.3306690738754696E-13</v>
      </c>
      <c r="AD73" s="247">
        <f>IFERROR(((+'Sim_Dm_MIP(IxI)'!AD73/'MIP(IxI)_TFEVP'!AD73)-1)*100,0)</f>
        <v>8.8817841970012523E-14</v>
      </c>
      <c r="AE73" s="247">
        <f>IFERROR(((+'Sim_Dm_MIP(IxI)'!AE73/'MIP(IxI)_TFEVP'!AE73)-1)*100,0)</f>
        <v>-2.4424906541753444E-13</v>
      </c>
      <c r="AF73" s="247">
        <f>IFERROR(((+'Sim_Dm_MIP(IxI)'!AF73/'MIP(IxI)_TFEVP'!AF73)-1)*100,0)</f>
        <v>4.8849813083506888E-13</v>
      </c>
      <c r="AG73" s="247">
        <f>IFERROR(((+'Sim_Dm_MIP(IxI)'!AG73/'MIP(IxI)_TFEVP'!AG73)-1)*100,0)</f>
        <v>-2.2204460492503131E-14</v>
      </c>
      <c r="AH73" s="247">
        <f>IFERROR(((+'Sim_Dm_MIP(IxI)'!AH73/'MIP(IxI)_TFEVP'!AH73)-1)*100,0)</f>
        <v>3.1086244689504383E-13</v>
      </c>
      <c r="AI73" s="247">
        <f>IFERROR(((+'Sim_Dm_MIP(IxI)'!AI73/'MIP(IxI)_TFEVP'!AI73)-1)*100,0)</f>
        <v>2.4424906541753444E-13</v>
      </c>
      <c r="AJ73" s="247">
        <f>IFERROR(((+'Sim_Dm_MIP(IxI)'!AJ73/'MIP(IxI)_TFEVP'!AJ73)-1)*100,0)</f>
        <v>0</v>
      </c>
      <c r="AK73" s="247">
        <f>IFERROR(((+'Sim_Dm_MIP(IxI)'!AK73/'MIP(IxI)_TFEVP'!AK73)-1)*100,0)</f>
        <v>-1.6653345369377348E-13</v>
      </c>
      <c r="AL73" s="247">
        <f>IFERROR(((+'Sim_Dm_MIP(IxI)'!AL73/'MIP(IxI)_TFEVP'!AL73)-1)*100,0)</f>
        <v>-1.1102230246251565E-13</v>
      </c>
      <c r="AM73" s="247">
        <f>IFERROR(((+'Sim_Dm_MIP(IxI)'!AM73/'MIP(IxI)_TFEVP'!AM73)-1)*100,0)</f>
        <v>1.1102230246251565E-13</v>
      </c>
      <c r="AN73" s="247">
        <f>IFERROR(((+'Sim_Dm_MIP(IxI)'!AN73/'MIP(IxI)_TFEVP'!AN73)-1)*100,0)</f>
        <v>8.8817841970012523E-14</v>
      </c>
      <c r="AO73" s="247">
        <f>IFERROR(((+'Sim_Dm_MIP(IxI)'!AO73/'MIP(IxI)_TFEVP'!AO73)-1)*100,0)</f>
        <v>4.4408920985006262E-14</v>
      </c>
      <c r="AP73" s="247">
        <f>IFERROR(((+'Sim_Dm_MIP(IxI)'!AP73/'MIP(IxI)_TFEVP'!AP73)-1)*100,0)</f>
        <v>2.886579864025407E-13</v>
      </c>
      <c r="AQ73" s="247">
        <f>IFERROR(((+'Sim_Dm_MIP(IxI)'!AQ73/'MIP(IxI)_TFEVP'!AQ73)-1)*100,0)</f>
        <v>-1.8873791418627661E-13</v>
      </c>
      <c r="AR73" s="247">
        <f>IFERROR(((+'Sim_Dm_MIP(IxI)'!AR73/'MIP(IxI)_TFEVP'!AR73)-1)*100,0)</f>
        <v>1.3322676295501878E-13</v>
      </c>
      <c r="AS73" s="247">
        <f>IFERROR(((+'Sim_Dm_MIP(IxI)'!AS73/'MIP(IxI)_TFEVP'!AS73)-1)*100,0)</f>
        <v>3.7747582837255322E-13</v>
      </c>
      <c r="AT73" s="247">
        <f>IFERROR(((+'Sim_Dm_MIP(IxI)'!AT73/'MIP(IxI)_TFEVP'!AT73)-1)*100,0)</f>
        <v>1.7763568394002505E-13</v>
      </c>
      <c r="AU73" s="247">
        <f>IFERROR(((+'Sim_Dm_MIP(IxI)'!AU73/'MIP(IxI)_TFEVP'!AU73)-1)*100,0)</f>
        <v>-2.3314683517128287E-13</v>
      </c>
      <c r="AV73" s="247">
        <f>IFERROR(((+'Sim_Dm_MIP(IxI)'!AV73/'MIP(IxI)_TFEVP'!AV73)-1)*100,0)</f>
        <v>-8.8817841970012523E-14</v>
      </c>
      <c r="AW73" s="247">
        <f>IFERROR(((+'Sim_Dm_MIP(IxI)'!AW73/'MIP(IxI)_TFEVP'!AW73)-1)*100,0)</f>
        <v>4.4408920985006262E-14</v>
      </c>
      <c r="AX73" s="247">
        <f>IFERROR(((+'Sim_Dm_MIP(IxI)'!AX73/'MIP(IxI)_TFEVP'!AX73)-1)*100,0)</f>
        <v>-2.2204460492503131E-14</v>
      </c>
      <c r="AY73" s="247">
        <f>IFERROR(((+'Sim_Dm_MIP(IxI)'!AY73/'MIP(IxI)_TFEVP'!AY73)-1)*100,0)</f>
        <v>-3.219646771412954E-13</v>
      </c>
      <c r="AZ73" s="247">
        <f>IFERROR(((+'Sim_Dm_MIP(IxI)'!AZ73/'MIP(IxI)_TFEVP'!AZ73)-1)*100,0)</f>
        <v>-3.3306690738754696E-14</v>
      </c>
      <c r="BA73" s="247">
        <f>IFERROR(((+'Sim_Dm_MIP(IxI)'!BA73/'MIP(IxI)_TFEVP'!BA73)-1)*100,0)</f>
        <v>-5.8841820305133297E-13</v>
      </c>
      <c r="BB73" s="247">
        <f>IFERROR(((+'Sim_Dm_MIP(IxI)'!BB73/'MIP(IxI)_TFEVP'!BB73)-1)*100,0)</f>
        <v>-5.5511151231257827E-13</v>
      </c>
      <c r="BC73" s="247">
        <f>IFERROR(((+'Sim_Dm_MIP(IxI)'!BC73/'MIP(IxI)_TFEVP'!BC73)-1)*100,0)</f>
        <v>6.6613381477509392E-14</v>
      </c>
      <c r="BD73" s="247">
        <f>IFERROR(((+'Sim_Dm_MIP(IxI)'!BD73/'MIP(IxI)_TFEVP'!BD73)-1)*100,0)</f>
        <v>-1.3322676295501878E-13</v>
      </c>
      <c r="BE73" s="247">
        <f>IFERROR(((+'Sim_Dm_MIP(IxI)'!BE73/'MIP(IxI)_TFEVP'!BE73)-1)*100,0)</f>
        <v>-5.440092820663267E-13</v>
      </c>
      <c r="BF73" s="247">
        <f>IFERROR(((+'Sim_Dm_MIP(IxI)'!BF73/'MIP(IxI)_TFEVP'!BF73)-1)*100,0)</f>
        <v>1.1102230246251565E-13</v>
      </c>
      <c r="BG73" s="247">
        <f>IFERROR(((+'Sim_Dm_MIP(IxI)'!BG73/'MIP(IxI)_TFEVP'!BG73)-1)*100,0)</f>
        <v>-1.5543122344752192E-13</v>
      </c>
      <c r="BH73" s="247">
        <f>IFERROR(((+'Sim_Dm_MIP(IxI)'!BH73/'MIP(IxI)_TFEVP'!BH73)-1)*100,0)</f>
        <v>-4.6629367034256575E-13</v>
      </c>
      <c r="BI73" s="247">
        <f>IFERROR(((+'Sim_Dm_MIP(IxI)'!BI73/'MIP(IxI)_TFEVP'!BI73)-1)*100,0)</f>
        <v>-6.8833827526759706E-13</v>
      </c>
      <c r="BJ73" s="247">
        <f>IFERROR(((+'Sim_Dm_MIP(IxI)'!BJ73/'MIP(IxI)_TFEVP'!BJ73)-1)*100,0)</f>
        <v>3.9968028886505635E-13</v>
      </c>
      <c r="BK73" s="247">
        <f>IFERROR(((+'Sim_Dm_MIP(IxI)'!BK73/'MIP(IxI)_TFEVP'!BK73)-1)*100,0)</f>
        <v>2.2204460492503131E-14</v>
      </c>
      <c r="BL73" s="247">
        <f>IFERROR(((+'Sim_Dm_MIP(IxI)'!BL73/'MIP(IxI)_TFEVP'!BL73)-1)*100,0)</f>
        <v>-8.8817841970012523E-14</v>
      </c>
      <c r="BM73" s="247">
        <f>IFERROR(((+'Sim_Dm_MIP(IxI)'!BM73/'MIP(IxI)_TFEVP'!BM73)-1)*100,0)</f>
        <v>-2.7755575615628914E-13</v>
      </c>
      <c r="BN73" s="247">
        <f>IFERROR(((+'Sim_Dm_MIP(IxI)'!BN73/'MIP(IxI)_TFEVP'!BN73)-1)*100,0)</f>
        <v>4.4408920985006262E-14</v>
      </c>
      <c r="BO73" s="247">
        <f>IFERROR(((+'Sim_Dm_MIP(IxI)'!BO73/'MIP(IxI)_TFEVP'!BO73)-1)*100,0)</f>
        <v>-5.773159728050814E-13</v>
      </c>
      <c r="BP73" s="247">
        <f>IFERROR(((+'Sim_Dm_MIP(IxI)'!BP73/'MIP(IxI)_TFEVP'!BP73)-1)*100,0)</f>
        <v>-8.8817841970012523E-14</v>
      </c>
      <c r="BQ73" s="247">
        <f>IFERROR(((+'Sim_Dm_MIP(IxI)'!BQ73/'MIP(IxI)_TFEVP'!BQ73)-1)*100,0)</f>
        <v>6.6613381477509392E-14</v>
      </c>
      <c r="BR73" s="247">
        <f>IFERROR(((+'Sim_Dm_MIP(IxI)'!BR73/'MIP(IxI)_TFEVP'!BR73)-1)*100,0)</f>
        <v>-9.9920072216264089E-14</v>
      </c>
      <c r="BS73" s="247">
        <f>IFERROR(((+'Sim_Dm_MIP(IxI)'!BS73/'MIP(IxI)_TFEVP'!BS73)-1)*100,0)</f>
        <v>6.6613381477509392E-14</v>
      </c>
      <c r="BT73" s="247">
        <f>IFERROR(((+'Sim_Dm_MIP(IxI)'!BT73/'MIP(IxI)_TFEVP'!BT73)-1)*100,0)</f>
        <v>-5.8841820305133297E-13</v>
      </c>
      <c r="BU73" s="247">
        <f>IFERROR(((+'Sim_Dm_MIP(IxI)'!BU73/'MIP(IxI)_TFEVP'!BU73)-1)*100,0)</f>
        <v>6.8833827526759706E-13</v>
      </c>
      <c r="BV73" s="247">
        <f>IFERROR(((+'Sim_Dm_MIP(IxI)'!BV73/'MIP(IxI)_TFEVP'!BV73)-1)*100,0)</f>
        <v>1.7763568394002505E-13</v>
      </c>
      <c r="BW73" s="247">
        <f>IFERROR(((+'Sim_Dm_MIP(IxI)'!BW73/'MIP(IxI)_TFEVP'!BW73)-1)*100,0)</f>
        <v>4.4408920985006262E-14</v>
      </c>
      <c r="BX73" s="247">
        <f>IFERROR(((+'Sim_Dm_MIP(IxI)'!BX73/'MIP(IxI)_TFEVP'!BX73)-1)*100,0)</f>
        <v>1.7763568394002505E-13</v>
      </c>
      <c r="BY73" s="247">
        <f>IFERROR(((+'Sim_Dm_MIP(IxI)'!BY73/'MIP(IxI)_TFEVP'!BY73)-1)*100,0)</f>
        <v>-1.2212453270876722E-13</v>
      </c>
      <c r="BZ73" s="247">
        <f>IFERROR(((+'Sim_Dm_MIP(IxI)'!BZ73/'MIP(IxI)_TFEVP'!BZ73)-1)*100,0)</f>
        <v>1.1102230246251565E-13</v>
      </c>
      <c r="CA73" s="265">
        <f>IFERROR(((+'Sim_Dm_MIP(IxI)'!CA73/'MIP(IxI)_TFEVP'!CA73)-1)*100,0)</f>
        <v>0</v>
      </c>
      <c r="CB73" s="256">
        <f>IFERROR(((+'Sim_Dm_MIP(IxI)'!CB73/'MIP(IxI)_TFEVP'!CB73)-1)*100,0)</f>
        <v>2.2204460492503131E-14</v>
      </c>
      <c r="CC73" s="246">
        <f>IFERROR(((+'Sim_Dm_MIP(IxI)'!CC73/'MIP(IxI)_TFEVP'!CC73)-1)*100,0)</f>
        <v>0</v>
      </c>
      <c r="CD73" s="247">
        <f>IFERROR(((+'Sim_Dm_MIP(IxI)'!CD73/'MIP(IxI)_TFEVP'!CD73)-1)*100,0)</f>
        <v>0</v>
      </c>
      <c r="CE73" s="247">
        <f>IFERROR(((+'Sim_Dm_MIP(IxI)'!CE73/'MIP(IxI)_TFEVP'!CE73)-1)*100,0)</f>
        <v>0</v>
      </c>
      <c r="CF73" s="247">
        <f>IFERROR(((+'Sim_Dm_MIP(IxI)'!CF73/'MIP(IxI)_TFEVP'!CF73)-1)*100,0)</f>
        <v>0</v>
      </c>
      <c r="CG73" s="247">
        <f>IFERROR(((+'Sim_Dm_MIP(IxI)'!CG73/'MIP(IxI)_TFEVP'!CG73)-1)*100,0)</f>
        <v>0</v>
      </c>
      <c r="CH73" s="248">
        <f>IFERROR(((+'Sim_Dm_MIP(IxI)'!CH73/'MIP(IxI)_TFEVP'!CH73)-1)*100,0)</f>
        <v>0</v>
      </c>
      <c r="CI73" s="279">
        <f>IFERROR(((+'Sim_Dm_MIP(IxI)'!CI73/'MIP(IxI)_TFEVP'!CI73)-1)*100,0)</f>
        <v>-2.2204460492503131E-14</v>
      </c>
    </row>
    <row r="74" spans="1:87" ht="19.5" x14ac:dyDescent="0.25">
      <c r="A74" s="30"/>
      <c r="B74" s="42" t="s">
        <v>65</v>
      </c>
      <c r="C74" s="43" t="s">
        <v>176</v>
      </c>
      <c r="D74" s="246">
        <f>IFERROR(((+'Sim_Dm_MIP(IxI)'!D74/'MIP(IxI)_TFEVP'!D74)-1)*100,0)</f>
        <v>-7.7715611723760958E-14</v>
      </c>
      <c r="E74" s="247">
        <f>IFERROR(((+'Sim_Dm_MIP(IxI)'!E74/'MIP(IxI)_TFEVP'!E74)-1)*100,0)</f>
        <v>1.3322676295501878E-13</v>
      </c>
      <c r="F74" s="247">
        <f>IFERROR(((+'Sim_Dm_MIP(IxI)'!F74/'MIP(IxI)_TFEVP'!F74)-1)*100,0)</f>
        <v>2.4424906541753444E-13</v>
      </c>
      <c r="G74" s="247">
        <f>IFERROR(((+'Sim_Dm_MIP(IxI)'!G74/'MIP(IxI)_TFEVP'!G74)-1)*100,0)</f>
        <v>-5.3290705182007514E-13</v>
      </c>
      <c r="H74" s="247">
        <f>IFERROR(((+'Sim_Dm_MIP(IxI)'!H74/'MIP(IxI)_TFEVP'!H74)-1)*100,0)</f>
        <v>1.3322676295501878E-13</v>
      </c>
      <c r="I74" s="247">
        <f>IFERROR(((+'Sim_Dm_MIP(IxI)'!I74/'MIP(IxI)_TFEVP'!I74)-1)*100,0)</f>
        <v>-2.1094237467877974E-13</v>
      </c>
      <c r="J74" s="247">
        <f>IFERROR(((+'Sim_Dm_MIP(IxI)'!J74/'MIP(IxI)_TFEVP'!J74)-1)*100,0)</f>
        <v>-7.7715611723760958E-14</v>
      </c>
      <c r="K74" s="247">
        <f>IFERROR(((+'Sim_Dm_MIP(IxI)'!K74/'MIP(IxI)_TFEVP'!K74)-1)*100,0)</f>
        <v>-2.2204460492503131E-14</v>
      </c>
      <c r="L74" s="247">
        <f>IFERROR(((+'Sim_Dm_MIP(IxI)'!L74/'MIP(IxI)_TFEVP'!L74)-1)*100,0)</f>
        <v>1.9984014443252818E-13</v>
      </c>
      <c r="M74" s="247">
        <f>IFERROR(((+'Sim_Dm_MIP(IxI)'!M74/'MIP(IxI)_TFEVP'!M74)-1)*100,0)</f>
        <v>1.7763568394002505E-13</v>
      </c>
      <c r="N74" s="247">
        <f>IFERROR(((+'Sim_Dm_MIP(IxI)'!N74/'MIP(IxI)_TFEVP'!N74)-1)*100,0)</f>
        <v>1.1102230246251565E-13</v>
      </c>
      <c r="O74" s="247">
        <f>IFERROR(((+'Sim_Dm_MIP(IxI)'!O74/'MIP(IxI)_TFEVP'!O74)-1)*100,0)</f>
        <v>-1.1102230246251565E-14</v>
      </c>
      <c r="P74" s="247">
        <f>IFERROR(((+'Sim_Dm_MIP(IxI)'!P74/'MIP(IxI)_TFEVP'!P74)-1)*100,0)</f>
        <v>-1.1102230246251565E-13</v>
      </c>
      <c r="Q74" s="247">
        <f>IFERROR(((+'Sim_Dm_MIP(IxI)'!Q74/'MIP(IxI)_TFEVP'!Q74)-1)*100,0)</f>
        <v>2.2204460492503131E-14</v>
      </c>
      <c r="R74" s="247">
        <f>IFERROR(((+'Sim_Dm_MIP(IxI)'!R74/'MIP(IxI)_TFEVP'!R74)-1)*100,0)</f>
        <v>3.9968028886505635E-13</v>
      </c>
      <c r="S74" s="247">
        <f>IFERROR(((+'Sim_Dm_MIP(IxI)'!S74/'MIP(IxI)_TFEVP'!S74)-1)*100,0)</f>
        <v>1.7763568394002505E-13</v>
      </c>
      <c r="T74" s="247">
        <f>IFERROR(((+'Sim_Dm_MIP(IxI)'!T74/'MIP(IxI)_TFEVP'!T74)-1)*100,0)</f>
        <v>6.6613381477509392E-14</v>
      </c>
      <c r="U74" s="247">
        <f>IFERROR(((+'Sim_Dm_MIP(IxI)'!U74/'MIP(IxI)_TFEVP'!U74)-1)*100,0)</f>
        <v>-3.3306690738754696E-13</v>
      </c>
      <c r="V74" s="247">
        <f>IFERROR(((+'Sim_Dm_MIP(IxI)'!V74/'MIP(IxI)_TFEVP'!V74)-1)*100,0)</f>
        <v>-2.2204460492503131E-13</v>
      </c>
      <c r="W74" s="247">
        <f>IFERROR(((+'Sim_Dm_MIP(IxI)'!W74/'MIP(IxI)_TFEVP'!W74)-1)*100,0)</f>
        <v>1.1102230246251565E-13</v>
      </c>
      <c r="X74" s="247">
        <f>IFERROR(((+'Sim_Dm_MIP(IxI)'!X74/'MIP(IxI)_TFEVP'!X74)-1)*100,0)</f>
        <v>-1.7763568394002505E-13</v>
      </c>
      <c r="Y74" s="247">
        <f>IFERROR(((+'Sim_Dm_MIP(IxI)'!Y74/'MIP(IxI)_TFEVP'!Y74)-1)*100,0)</f>
        <v>-1.3322676295501878E-13</v>
      </c>
      <c r="Z74" s="247">
        <f>IFERROR(((+'Sim_Dm_MIP(IxI)'!Z74/'MIP(IxI)_TFEVP'!Z74)-1)*100,0)</f>
        <v>3.1086244689504383E-13</v>
      </c>
      <c r="AA74" s="247">
        <f>IFERROR(((+'Sim_Dm_MIP(IxI)'!AA74/'MIP(IxI)_TFEVP'!AA74)-1)*100,0)</f>
        <v>-5.5511151231257827E-14</v>
      </c>
      <c r="AB74" s="247">
        <f>IFERROR(((+'Sim_Dm_MIP(IxI)'!AB74/'MIP(IxI)_TFEVP'!AB74)-1)*100,0)</f>
        <v>-1.3322676295501878E-13</v>
      </c>
      <c r="AC74" s="247">
        <f>IFERROR(((+'Sim_Dm_MIP(IxI)'!AC74/'MIP(IxI)_TFEVP'!AC74)-1)*100,0)</f>
        <v>-3.3306690738754696E-14</v>
      </c>
      <c r="AD74" s="247">
        <f>IFERROR(((+'Sim_Dm_MIP(IxI)'!AD74/'MIP(IxI)_TFEVP'!AD74)-1)*100,0)</f>
        <v>1.1102230246251565E-13</v>
      </c>
      <c r="AE74" s="247">
        <f>IFERROR(((+'Sim_Dm_MIP(IxI)'!AE74/'MIP(IxI)_TFEVP'!AE74)-1)*100,0)</f>
        <v>-4.3298697960381105E-13</v>
      </c>
      <c r="AF74" s="247">
        <f>IFERROR(((+'Sim_Dm_MIP(IxI)'!AF74/'MIP(IxI)_TFEVP'!AF74)-1)*100,0)</f>
        <v>-4.4408920985006262E-14</v>
      </c>
      <c r="AG74" s="247">
        <f>IFERROR(((+'Sim_Dm_MIP(IxI)'!AG74/'MIP(IxI)_TFEVP'!AG74)-1)*100,0)</f>
        <v>-5.5511151231257827E-14</v>
      </c>
      <c r="AH74" s="247">
        <f>IFERROR(((+'Sim_Dm_MIP(IxI)'!AH74/'MIP(IxI)_TFEVP'!AH74)-1)*100,0)</f>
        <v>3.7747582837255322E-13</v>
      </c>
      <c r="AI74" s="247">
        <f>IFERROR(((+'Sim_Dm_MIP(IxI)'!AI74/'MIP(IxI)_TFEVP'!AI74)-1)*100,0)</f>
        <v>2.886579864025407E-13</v>
      </c>
      <c r="AJ74" s="247">
        <f>IFERROR(((+'Sim_Dm_MIP(IxI)'!AJ74/'MIP(IxI)_TFEVP'!AJ74)-1)*100,0)</f>
        <v>0</v>
      </c>
      <c r="AK74" s="247">
        <f>IFERROR(((+'Sim_Dm_MIP(IxI)'!AK74/'MIP(IxI)_TFEVP'!AK74)-1)*100,0)</f>
        <v>-3.9968028886505635E-13</v>
      </c>
      <c r="AL74" s="247">
        <f>IFERROR(((+'Sim_Dm_MIP(IxI)'!AL74/'MIP(IxI)_TFEVP'!AL74)-1)*100,0)</f>
        <v>-1.6653345369377348E-13</v>
      </c>
      <c r="AM74" s="247">
        <f>IFERROR(((+'Sim_Dm_MIP(IxI)'!AM74/'MIP(IxI)_TFEVP'!AM74)-1)*100,0)</f>
        <v>8.8817841970012523E-14</v>
      </c>
      <c r="AN74" s="247">
        <f>IFERROR(((+'Sim_Dm_MIP(IxI)'!AN74/'MIP(IxI)_TFEVP'!AN74)-1)*100,0)</f>
        <v>2.6645352591003757E-13</v>
      </c>
      <c r="AO74" s="247">
        <f>IFERROR(((+'Sim_Dm_MIP(IxI)'!AO74/'MIP(IxI)_TFEVP'!AO74)-1)*100,0)</f>
        <v>-1.1102230246251565E-14</v>
      </c>
      <c r="AP74" s="247">
        <f>IFERROR(((+'Sim_Dm_MIP(IxI)'!AP74/'MIP(IxI)_TFEVP'!AP74)-1)*100,0)</f>
        <v>0</v>
      </c>
      <c r="AQ74" s="247">
        <f>IFERROR(((+'Sim_Dm_MIP(IxI)'!AQ74/'MIP(IxI)_TFEVP'!AQ74)-1)*100,0)</f>
        <v>6.6613381477509392E-14</v>
      </c>
      <c r="AR74" s="247">
        <f>IFERROR(((+'Sim_Dm_MIP(IxI)'!AR74/'MIP(IxI)_TFEVP'!AR74)-1)*100,0)</f>
        <v>-3.6637359812630166E-13</v>
      </c>
      <c r="AS74" s="247">
        <f>IFERROR(((+'Sim_Dm_MIP(IxI)'!AS74/'MIP(IxI)_TFEVP'!AS74)-1)*100,0)</f>
        <v>2.2204460492503131E-14</v>
      </c>
      <c r="AT74" s="247">
        <f>IFERROR(((+'Sim_Dm_MIP(IxI)'!AT74/'MIP(IxI)_TFEVP'!AT74)-1)*100,0)</f>
        <v>-8.8817841970012523E-14</v>
      </c>
      <c r="AU74" s="247">
        <f>IFERROR(((+'Sim_Dm_MIP(IxI)'!AU74/'MIP(IxI)_TFEVP'!AU74)-1)*100,0)</f>
        <v>-3.1086244689504383E-13</v>
      </c>
      <c r="AV74" s="247">
        <f>IFERROR(((+'Sim_Dm_MIP(IxI)'!AV74/'MIP(IxI)_TFEVP'!AV74)-1)*100,0)</f>
        <v>-1.1102230246251565E-14</v>
      </c>
      <c r="AW74" s="247">
        <f>IFERROR(((+'Sim_Dm_MIP(IxI)'!AW74/'MIP(IxI)_TFEVP'!AW74)-1)*100,0)</f>
        <v>-2.2204460492503131E-14</v>
      </c>
      <c r="AX74" s="247">
        <f>IFERROR(((+'Sim_Dm_MIP(IxI)'!AX74/'MIP(IxI)_TFEVP'!AX74)-1)*100,0)</f>
        <v>-7.7715611723760958E-14</v>
      </c>
      <c r="AY74" s="247">
        <f>IFERROR(((+'Sim_Dm_MIP(IxI)'!AY74/'MIP(IxI)_TFEVP'!AY74)-1)*100,0)</f>
        <v>-2.7755575615628914E-13</v>
      </c>
      <c r="AZ74" s="247">
        <f>IFERROR(((+'Sim_Dm_MIP(IxI)'!AZ74/'MIP(IxI)_TFEVP'!AZ74)-1)*100,0)</f>
        <v>-2.2204460492503131E-13</v>
      </c>
      <c r="BA74" s="247">
        <f>IFERROR(((+'Sim_Dm_MIP(IxI)'!BA74/'MIP(IxI)_TFEVP'!BA74)-1)*100,0)</f>
        <v>-4.4408920985006262E-13</v>
      </c>
      <c r="BB74" s="247">
        <f>IFERROR(((+'Sim_Dm_MIP(IxI)'!BB74/'MIP(IxI)_TFEVP'!BB74)-1)*100,0)</f>
        <v>-3.8857805861880479E-13</v>
      </c>
      <c r="BC74" s="247">
        <f>IFERROR(((+'Sim_Dm_MIP(IxI)'!BC74/'MIP(IxI)_TFEVP'!BC74)-1)*100,0)</f>
        <v>3.9968028886505635E-13</v>
      </c>
      <c r="BD74" s="247">
        <f>IFERROR(((+'Sim_Dm_MIP(IxI)'!BD74/'MIP(IxI)_TFEVP'!BD74)-1)*100,0)</f>
        <v>-6.3282712403633923E-13</v>
      </c>
      <c r="BE74" s="247">
        <f>IFERROR(((+'Sim_Dm_MIP(IxI)'!BE74/'MIP(IxI)_TFEVP'!BE74)-1)*100,0)</f>
        <v>-4.6629367034256575E-13</v>
      </c>
      <c r="BF74" s="247">
        <f>IFERROR(((+'Sim_Dm_MIP(IxI)'!BF74/'MIP(IxI)_TFEVP'!BF74)-1)*100,0)</f>
        <v>1.3322676295501878E-13</v>
      </c>
      <c r="BG74" s="247">
        <f>IFERROR(((+'Sim_Dm_MIP(IxI)'!BG74/'MIP(IxI)_TFEVP'!BG74)-1)*100,0)</f>
        <v>1.3322676295501878E-13</v>
      </c>
      <c r="BH74" s="247">
        <f>IFERROR(((+'Sim_Dm_MIP(IxI)'!BH74/'MIP(IxI)_TFEVP'!BH74)-1)*100,0)</f>
        <v>-6.6613381477509392E-14</v>
      </c>
      <c r="BI74" s="247">
        <f>IFERROR(((+'Sim_Dm_MIP(IxI)'!BI74/'MIP(IxI)_TFEVP'!BI74)-1)*100,0)</f>
        <v>-3.219646771412954E-13</v>
      </c>
      <c r="BJ74" s="247">
        <f>IFERROR(((+'Sim_Dm_MIP(IxI)'!BJ74/'MIP(IxI)_TFEVP'!BJ74)-1)*100,0)</f>
        <v>-3.3306690738754696E-14</v>
      </c>
      <c r="BK74" s="247">
        <f>IFERROR(((+'Sim_Dm_MIP(IxI)'!BK74/'MIP(IxI)_TFEVP'!BK74)-1)*100,0)</f>
        <v>4.4408920985006262E-14</v>
      </c>
      <c r="BL74" s="247">
        <f>IFERROR(((+'Sim_Dm_MIP(IxI)'!BL74/'MIP(IxI)_TFEVP'!BL74)-1)*100,0)</f>
        <v>2.2204460492503131E-14</v>
      </c>
      <c r="BM74" s="247">
        <f>IFERROR(((+'Sim_Dm_MIP(IxI)'!BM74/'MIP(IxI)_TFEVP'!BM74)-1)*100,0)</f>
        <v>8.8817841970012523E-14</v>
      </c>
      <c r="BN74" s="247">
        <f>IFERROR(((+'Sim_Dm_MIP(IxI)'!BN74/'MIP(IxI)_TFEVP'!BN74)-1)*100,0)</f>
        <v>-1.1102230246251565E-13</v>
      </c>
      <c r="BO74" s="247">
        <f>IFERROR(((+'Sim_Dm_MIP(IxI)'!BO74/'MIP(IxI)_TFEVP'!BO74)-1)*100,0)</f>
        <v>-3.4416913763379853E-13</v>
      </c>
      <c r="BP74" s="247">
        <f>IFERROR(((+'Sim_Dm_MIP(IxI)'!BP74/'MIP(IxI)_TFEVP'!BP74)-1)*100,0)</f>
        <v>-4.4408920985006262E-13</v>
      </c>
      <c r="BQ74" s="247">
        <f>IFERROR(((+'Sim_Dm_MIP(IxI)'!BQ74/'MIP(IxI)_TFEVP'!BQ74)-1)*100,0)</f>
        <v>-1.5543122344752192E-13</v>
      </c>
      <c r="BR74" s="247">
        <f>IFERROR(((+'Sim_Dm_MIP(IxI)'!BR74/'MIP(IxI)_TFEVP'!BR74)-1)*100,0)</f>
        <v>8.8817841970012523E-14</v>
      </c>
      <c r="BS74" s="247">
        <f>IFERROR(((+'Sim_Dm_MIP(IxI)'!BS74/'MIP(IxI)_TFEVP'!BS74)-1)*100,0)</f>
        <v>2.2204460492503131E-14</v>
      </c>
      <c r="BT74" s="247">
        <f>IFERROR(((+'Sim_Dm_MIP(IxI)'!BT74/'MIP(IxI)_TFEVP'!BT74)-1)*100,0)</f>
        <v>2.6645352591003757E-13</v>
      </c>
      <c r="BU74" s="247">
        <f>IFERROR(((+'Sim_Dm_MIP(IxI)'!BU74/'MIP(IxI)_TFEVP'!BU74)-1)*100,0)</f>
        <v>6.6613381477509392E-14</v>
      </c>
      <c r="BV74" s="247">
        <f>IFERROR(((+'Sim_Dm_MIP(IxI)'!BV74/'MIP(IxI)_TFEVP'!BV74)-1)*100,0)</f>
        <v>1.3322676295501878E-13</v>
      </c>
      <c r="BW74" s="247">
        <f>IFERROR(((+'Sim_Dm_MIP(IxI)'!BW74/'MIP(IxI)_TFEVP'!BW74)-1)*100,0)</f>
        <v>6.6613381477509392E-14</v>
      </c>
      <c r="BX74" s="247">
        <f>IFERROR(((+'Sim_Dm_MIP(IxI)'!BX74/'MIP(IxI)_TFEVP'!BX74)-1)*100,0)</f>
        <v>8.8817841970012523E-14</v>
      </c>
      <c r="BY74" s="247">
        <f>IFERROR(((+'Sim_Dm_MIP(IxI)'!BY74/'MIP(IxI)_TFEVP'!BY74)-1)*100,0)</f>
        <v>0</v>
      </c>
      <c r="BZ74" s="247">
        <f>IFERROR(((+'Sim_Dm_MIP(IxI)'!BZ74/'MIP(IxI)_TFEVP'!BZ74)-1)*100,0)</f>
        <v>-1.9984014443252818E-13</v>
      </c>
      <c r="CA74" s="265">
        <f>IFERROR(((+'Sim_Dm_MIP(IxI)'!CA74/'MIP(IxI)_TFEVP'!CA74)-1)*100,0)</f>
        <v>0</v>
      </c>
      <c r="CB74" s="256">
        <f>IFERROR(((+'Sim_Dm_MIP(IxI)'!CB74/'MIP(IxI)_TFEVP'!CB74)-1)*100,0)</f>
        <v>1.1102230246251565E-13</v>
      </c>
      <c r="CC74" s="246">
        <f>IFERROR(((+'Sim_Dm_MIP(IxI)'!CC74/'MIP(IxI)_TFEVP'!CC74)-1)*100,0)</f>
        <v>0</v>
      </c>
      <c r="CD74" s="247">
        <f>IFERROR(((+'Sim_Dm_MIP(IxI)'!CD74/'MIP(IxI)_TFEVP'!CD74)-1)*100,0)</f>
        <v>0</v>
      </c>
      <c r="CE74" s="247">
        <f>IFERROR(((+'Sim_Dm_MIP(IxI)'!CE74/'MIP(IxI)_TFEVP'!CE74)-1)*100,0)</f>
        <v>0</v>
      </c>
      <c r="CF74" s="247">
        <f>IFERROR(((+'Sim_Dm_MIP(IxI)'!CF74/'MIP(IxI)_TFEVP'!CF74)-1)*100,0)</f>
        <v>0</v>
      </c>
      <c r="CG74" s="247">
        <f>IFERROR(((+'Sim_Dm_MIP(IxI)'!CG74/'MIP(IxI)_TFEVP'!CG74)-1)*100,0)</f>
        <v>0</v>
      </c>
      <c r="CH74" s="248">
        <f>IFERROR(((+'Sim_Dm_MIP(IxI)'!CH74/'MIP(IxI)_TFEVP'!CH74)-1)*100,0)</f>
        <v>0</v>
      </c>
      <c r="CI74" s="279">
        <f>IFERROR(((+'Sim_Dm_MIP(IxI)'!CI74/'MIP(IxI)_TFEVP'!CI74)-1)*100,0)</f>
        <v>-7.7715611723760958E-14</v>
      </c>
    </row>
    <row r="75" spans="1:87" ht="19.5" x14ac:dyDescent="0.25">
      <c r="A75" s="30"/>
      <c r="B75" s="42" t="s">
        <v>66</v>
      </c>
      <c r="C75" s="43" t="s">
        <v>177</v>
      </c>
      <c r="D75" s="246">
        <f>IFERROR(((+'Sim_Dm_MIP(IxI)'!D75/'MIP(IxI)_TFEVP'!D75)-1)*100,0)</f>
        <v>-2.2204460492503131E-14</v>
      </c>
      <c r="E75" s="247">
        <f>IFERROR(((+'Sim_Dm_MIP(IxI)'!E75/'MIP(IxI)_TFEVP'!E75)-1)*100,0)</f>
        <v>0</v>
      </c>
      <c r="F75" s="247">
        <f>IFERROR(((+'Sim_Dm_MIP(IxI)'!F75/'MIP(IxI)_TFEVP'!F75)-1)*100,0)</f>
        <v>5.773159728050814E-13</v>
      </c>
      <c r="G75" s="247">
        <f>IFERROR(((+'Sim_Dm_MIP(IxI)'!G75/'MIP(IxI)_TFEVP'!G75)-1)*100,0)</f>
        <v>-2.3314683517128287E-13</v>
      </c>
      <c r="H75" s="247">
        <f>IFERROR(((+'Sim_Dm_MIP(IxI)'!H75/'MIP(IxI)_TFEVP'!H75)-1)*100,0)</f>
        <v>6.6613381477509392E-14</v>
      </c>
      <c r="I75" s="247">
        <f>IFERROR(((+'Sim_Dm_MIP(IxI)'!I75/'MIP(IxI)_TFEVP'!I75)-1)*100,0)</f>
        <v>-1.9984014443252818E-13</v>
      </c>
      <c r="J75" s="247">
        <f>IFERROR(((+'Sim_Dm_MIP(IxI)'!J75/'MIP(IxI)_TFEVP'!J75)-1)*100,0)</f>
        <v>-4.3298697960381105E-13</v>
      </c>
      <c r="K75" s="247">
        <f>IFERROR(((+'Sim_Dm_MIP(IxI)'!K75/'MIP(IxI)_TFEVP'!K75)-1)*100,0)</f>
        <v>-5.5511151231257827E-13</v>
      </c>
      <c r="L75" s="247">
        <f>IFERROR(((+'Sim_Dm_MIP(IxI)'!L75/'MIP(IxI)_TFEVP'!L75)-1)*100,0)</f>
        <v>1.1102230246251565E-13</v>
      </c>
      <c r="M75" s="247">
        <f>IFERROR(((+'Sim_Dm_MIP(IxI)'!M75/'MIP(IxI)_TFEVP'!M75)-1)*100,0)</f>
        <v>1.3322676295501878E-13</v>
      </c>
      <c r="N75" s="247">
        <f>IFERROR(((+'Sim_Dm_MIP(IxI)'!N75/'MIP(IxI)_TFEVP'!N75)-1)*100,0)</f>
        <v>1.1102230246251565E-13</v>
      </c>
      <c r="O75" s="247">
        <f>IFERROR(((+'Sim_Dm_MIP(IxI)'!O75/'MIP(IxI)_TFEVP'!O75)-1)*100,0)</f>
        <v>-4.4408920985006262E-14</v>
      </c>
      <c r="P75" s="247">
        <f>IFERROR(((+'Sim_Dm_MIP(IxI)'!P75/'MIP(IxI)_TFEVP'!P75)-1)*100,0)</f>
        <v>0</v>
      </c>
      <c r="Q75" s="247">
        <f>IFERROR(((+'Sim_Dm_MIP(IxI)'!Q75/'MIP(IxI)_TFEVP'!Q75)-1)*100,0)</f>
        <v>0</v>
      </c>
      <c r="R75" s="247">
        <f>IFERROR(((+'Sim_Dm_MIP(IxI)'!R75/'MIP(IxI)_TFEVP'!R75)-1)*100,0)</f>
        <v>2.4424906541753444E-13</v>
      </c>
      <c r="S75" s="247">
        <f>IFERROR(((+'Sim_Dm_MIP(IxI)'!S75/'MIP(IxI)_TFEVP'!S75)-1)*100,0)</f>
        <v>-4.1078251911130792E-13</v>
      </c>
      <c r="T75" s="247">
        <f>IFERROR(((+'Sim_Dm_MIP(IxI)'!T75/'MIP(IxI)_TFEVP'!T75)-1)*100,0)</f>
        <v>8.8817841970012523E-14</v>
      </c>
      <c r="U75" s="247">
        <f>IFERROR(((+'Sim_Dm_MIP(IxI)'!U75/'MIP(IxI)_TFEVP'!U75)-1)*100,0)</f>
        <v>-2.6645352591003757E-13</v>
      </c>
      <c r="V75" s="247">
        <f>IFERROR(((+'Sim_Dm_MIP(IxI)'!V75/'MIP(IxI)_TFEVP'!V75)-1)*100,0)</f>
        <v>-1.2212453270876722E-13</v>
      </c>
      <c r="W75" s="247">
        <f>IFERROR(((+'Sim_Dm_MIP(IxI)'!W75/'MIP(IxI)_TFEVP'!W75)-1)*100,0)</f>
        <v>3.1086244689504383E-13</v>
      </c>
      <c r="X75" s="247">
        <f>IFERROR(((+'Sim_Dm_MIP(IxI)'!X75/'MIP(IxI)_TFEVP'!X75)-1)*100,0)</f>
        <v>-2.55351295663786E-13</v>
      </c>
      <c r="Y75" s="247">
        <f>IFERROR(((+'Sim_Dm_MIP(IxI)'!Y75/'MIP(IxI)_TFEVP'!Y75)-1)*100,0)</f>
        <v>-1.5543122344752192E-13</v>
      </c>
      <c r="Z75" s="247">
        <f>IFERROR(((+'Sim_Dm_MIP(IxI)'!Z75/'MIP(IxI)_TFEVP'!Z75)-1)*100,0)</f>
        <v>-5.5511151231257827E-13</v>
      </c>
      <c r="AA75" s="247">
        <f>IFERROR(((+'Sim_Dm_MIP(IxI)'!AA75/'MIP(IxI)_TFEVP'!AA75)-1)*100,0)</f>
        <v>2.886579864025407E-13</v>
      </c>
      <c r="AB75" s="247">
        <f>IFERROR(((+'Sim_Dm_MIP(IxI)'!AB75/'MIP(IxI)_TFEVP'!AB75)-1)*100,0)</f>
        <v>3.1086244689504383E-13</v>
      </c>
      <c r="AC75" s="247">
        <f>IFERROR(((+'Sim_Dm_MIP(IxI)'!AC75/'MIP(IxI)_TFEVP'!AC75)-1)*100,0)</f>
        <v>-5.2180482157382357E-13</v>
      </c>
      <c r="AD75" s="247">
        <f>IFERROR(((+'Sim_Dm_MIP(IxI)'!AD75/'MIP(IxI)_TFEVP'!AD75)-1)*100,0)</f>
        <v>2.2204460492503131E-14</v>
      </c>
      <c r="AE75" s="247">
        <f>IFERROR(((+'Sim_Dm_MIP(IxI)'!AE75/'MIP(IxI)_TFEVP'!AE75)-1)*100,0)</f>
        <v>-5.5511151231257827E-14</v>
      </c>
      <c r="AF75" s="247">
        <f>IFERROR(((+'Sim_Dm_MIP(IxI)'!AF75/'MIP(IxI)_TFEVP'!AF75)-1)*100,0)</f>
        <v>2.2204460492503131E-13</v>
      </c>
      <c r="AG75" s="247">
        <f>IFERROR(((+'Sim_Dm_MIP(IxI)'!AG75/'MIP(IxI)_TFEVP'!AG75)-1)*100,0)</f>
        <v>1.1102230246251565E-13</v>
      </c>
      <c r="AH75" s="247">
        <f>IFERROR(((+'Sim_Dm_MIP(IxI)'!AH75/'MIP(IxI)_TFEVP'!AH75)-1)*100,0)</f>
        <v>1.3322676295501878E-13</v>
      </c>
      <c r="AI75" s="247">
        <f>IFERROR(((+'Sim_Dm_MIP(IxI)'!AI75/'MIP(IxI)_TFEVP'!AI75)-1)*100,0)</f>
        <v>6.6613381477509392E-14</v>
      </c>
      <c r="AJ75" s="247">
        <f>IFERROR(((+'Sim_Dm_MIP(IxI)'!AJ75/'MIP(IxI)_TFEVP'!AJ75)-1)*100,0)</f>
        <v>0</v>
      </c>
      <c r="AK75" s="247">
        <f>IFERROR(((+'Sim_Dm_MIP(IxI)'!AK75/'MIP(IxI)_TFEVP'!AK75)-1)*100,0)</f>
        <v>-2.6645352591003757E-13</v>
      </c>
      <c r="AL75" s="247">
        <f>IFERROR(((+'Sim_Dm_MIP(IxI)'!AL75/'MIP(IxI)_TFEVP'!AL75)-1)*100,0)</f>
        <v>-3.4416913763379853E-13</v>
      </c>
      <c r="AM75" s="247">
        <f>IFERROR(((+'Sim_Dm_MIP(IxI)'!AM75/'MIP(IxI)_TFEVP'!AM75)-1)*100,0)</f>
        <v>3.7747582837255322E-13</v>
      </c>
      <c r="AN75" s="247">
        <f>IFERROR(((+'Sim_Dm_MIP(IxI)'!AN75/'MIP(IxI)_TFEVP'!AN75)-1)*100,0)</f>
        <v>2.2204460492503131E-14</v>
      </c>
      <c r="AO75" s="247">
        <f>IFERROR(((+'Sim_Dm_MIP(IxI)'!AO75/'MIP(IxI)_TFEVP'!AO75)-1)*100,0)</f>
        <v>4.4408920985006262E-14</v>
      </c>
      <c r="AP75" s="247">
        <f>IFERROR(((+'Sim_Dm_MIP(IxI)'!AP75/'MIP(IxI)_TFEVP'!AP75)-1)*100,0)</f>
        <v>8.8817841970012523E-14</v>
      </c>
      <c r="AQ75" s="247">
        <f>IFERROR(((+'Sim_Dm_MIP(IxI)'!AQ75/'MIP(IxI)_TFEVP'!AQ75)-1)*100,0)</f>
        <v>0</v>
      </c>
      <c r="AR75" s="247">
        <f>IFERROR(((+'Sim_Dm_MIP(IxI)'!AR75/'MIP(IxI)_TFEVP'!AR75)-1)*100,0)</f>
        <v>-1.6653345369377348E-13</v>
      </c>
      <c r="AS75" s="247">
        <f>IFERROR(((+'Sim_Dm_MIP(IxI)'!AS75/'MIP(IxI)_TFEVP'!AS75)-1)*100,0)</f>
        <v>1.1102230246251565E-13</v>
      </c>
      <c r="AT75" s="247">
        <f>IFERROR(((+'Sim_Dm_MIP(IxI)'!AT75/'MIP(IxI)_TFEVP'!AT75)-1)*100,0)</f>
        <v>6.6613381477509392E-14</v>
      </c>
      <c r="AU75" s="247">
        <f>IFERROR(((+'Sim_Dm_MIP(IxI)'!AU75/'MIP(IxI)_TFEVP'!AU75)-1)*100,0)</f>
        <v>-3.7747582837255322E-13</v>
      </c>
      <c r="AV75" s="247">
        <f>IFERROR(((+'Sim_Dm_MIP(IxI)'!AV75/'MIP(IxI)_TFEVP'!AV75)-1)*100,0)</f>
        <v>-1.5543122344752192E-13</v>
      </c>
      <c r="AW75" s="247">
        <f>IFERROR(((+'Sim_Dm_MIP(IxI)'!AW75/'MIP(IxI)_TFEVP'!AW75)-1)*100,0)</f>
        <v>5.9952043329758453E-13</v>
      </c>
      <c r="AX75" s="247">
        <f>IFERROR(((+'Sim_Dm_MIP(IxI)'!AX75/'MIP(IxI)_TFEVP'!AX75)-1)*100,0)</f>
        <v>2.2204460492503131E-14</v>
      </c>
      <c r="AY75" s="247">
        <f>IFERROR(((+'Sim_Dm_MIP(IxI)'!AY75/'MIP(IxI)_TFEVP'!AY75)-1)*100,0)</f>
        <v>-5.5511151231257827E-14</v>
      </c>
      <c r="AZ75" s="247">
        <f>IFERROR(((+'Sim_Dm_MIP(IxI)'!AZ75/'MIP(IxI)_TFEVP'!AZ75)-1)*100,0)</f>
        <v>-1.9984014443252818E-13</v>
      </c>
      <c r="BA75" s="247">
        <f>IFERROR(((+'Sim_Dm_MIP(IxI)'!BA75/'MIP(IxI)_TFEVP'!BA75)-1)*100,0)</f>
        <v>0</v>
      </c>
      <c r="BB75" s="247">
        <f>IFERROR(((+'Sim_Dm_MIP(IxI)'!BB75/'MIP(IxI)_TFEVP'!BB75)-1)*100,0)</f>
        <v>-3.3306690738754696E-14</v>
      </c>
      <c r="BC75" s="247">
        <f>IFERROR(((+'Sim_Dm_MIP(IxI)'!BC75/'MIP(IxI)_TFEVP'!BC75)-1)*100,0)</f>
        <v>6.6613381477509392E-14</v>
      </c>
      <c r="BD75" s="247">
        <f>IFERROR(((+'Sim_Dm_MIP(IxI)'!BD75/'MIP(IxI)_TFEVP'!BD75)-1)*100,0)</f>
        <v>-2.6645352591003757E-13</v>
      </c>
      <c r="BE75" s="247">
        <f>IFERROR(((+'Sim_Dm_MIP(IxI)'!BE75/'MIP(IxI)_TFEVP'!BE75)-1)*100,0)</f>
        <v>-3.1086244689504383E-13</v>
      </c>
      <c r="BF75" s="247">
        <f>IFERROR(((+'Sim_Dm_MIP(IxI)'!BF75/'MIP(IxI)_TFEVP'!BF75)-1)*100,0)</f>
        <v>-1.3322676295501878E-13</v>
      </c>
      <c r="BG75" s="247">
        <f>IFERROR(((+'Sim_Dm_MIP(IxI)'!BG75/'MIP(IxI)_TFEVP'!BG75)-1)*100,0)</f>
        <v>-9.9920072216264089E-14</v>
      </c>
      <c r="BH75" s="247">
        <f>IFERROR(((+'Sim_Dm_MIP(IxI)'!BH75/'MIP(IxI)_TFEVP'!BH75)-1)*100,0)</f>
        <v>-2.3314683517128287E-13</v>
      </c>
      <c r="BI75" s="247">
        <f>IFERROR(((+'Sim_Dm_MIP(IxI)'!BI75/'MIP(IxI)_TFEVP'!BI75)-1)*100,0)</f>
        <v>-2.1094237467877974E-13</v>
      </c>
      <c r="BJ75" s="247">
        <f>IFERROR(((+'Sim_Dm_MIP(IxI)'!BJ75/'MIP(IxI)_TFEVP'!BJ75)-1)*100,0)</f>
        <v>1.1102230246251565E-13</v>
      </c>
      <c r="BK75" s="247">
        <f>IFERROR(((+'Sim_Dm_MIP(IxI)'!BK75/'MIP(IxI)_TFEVP'!BK75)-1)*100,0)</f>
        <v>-2.886579864025407E-13</v>
      </c>
      <c r="BL75" s="247">
        <f>IFERROR(((+'Sim_Dm_MIP(IxI)'!BL75/'MIP(IxI)_TFEVP'!BL75)-1)*100,0)</f>
        <v>-2.2204460492503131E-14</v>
      </c>
      <c r="BM75" s="247">
        <f>IFERROR(((+'Sim_Dm_MIP(IxI)'!BM75/'MIP(IxI)_TFEVP'!BM75)-1)*100,0)</f>
        <v>-1.4432899320127035E-13</v>
      </c>
      <c r="BN75" s="247">
        <f>IFERROR(((+'Sim_Dm_MIP(IxI)'!BN75/'MIP(IxI)_TFEVP'!BN75)-1)*100,0)</f>
        <v>-9.9920072216264089E-14</v>
      </c>
      <c r="BO75" s="247">
        <f>IFERROR(((+'Sim_Dm_MIP(IxI)'!BO75/'MIP(IxI)_TFEVP'!BO75)-1)*100,0)</f>
        <v>4.4408920985006262E-14</v>
      </c>
      <c r="BP75" s="247">
        <f>IFERROR(((+'Sim_Dm_MIP(IxI)'!BP75/'MIP(IxI)_TFEVP'!BP75)-1)*100,0)</f>
        <v>-3.4416913763379853E-13</v>
      </c>
      <c r="BQ75" s="247">
        <f>IFERROR(((+'Sim_Dm_MIP(IxI)'!BQ75/'MIP(IxI)_TFEVP'!BQ75)-1)*100,0)</f>
        <v>-3.219646771412954E-13</v>
      </c>
      <c r="BR75" s="247">
        <f>IFERROR(((+'Sim_Dm_MIP(IxI)'!BR75/'MIP(IxI)_TFEVP'!BR75)-1)*100,0)</f>
        <v>-3.9968028886505635E-13</v>
      </c>
      <c r="BS75" s="247">
        <f>IFERROR(((+'Sim_Dm_MIP(IxI)'!BS75/'MIP(IxI)_TFEVP'!BS75)-1)*100,0)</f>
        <v>4.4408920985006262E-14</v>
      </c>
      <c r="BT75" s="247">
        <f>IFERROR(((+'Sim_Dm_MIP(IxI)'!BT75/'MIP(IxI)_TFEVP'!BT75)-1)*100,0)</f>
        <v>-1.3322676295501878E-13</v>
      </c>
      <c r="BU75" s="247">
        <f>IFERROR(((+'Sim_Dm_MIP(IxI)'!BU75/'MIP(IxI)_TFEVP'!BU75)-1)*100,0)</f>
        <v>0</v>
      </c>
      <c r="BV75" s="247">
        <f>IFERROR(((+'Sim_Dm_MIP(IxI)'!BV75/'MIP(IxI)_TFEVP'!BV75)-1)*100,0)</f>
        <v>-3.3306690738754696E-13</v>
      </c>
      <c r="BW75" s="247">
        <f>IFERROR(((+'Sim_Dm_MIP(IxI)'!BW75/'MIP(IxI)_TFEVP'!BW75)-1)*100,0)</f>
        <v>0</v>
      </c>
      <c r="BX75" s="247">
        <f>IFERROR(((+'Sim_Dm_MIP(IxI)'!BX75/'MIP(IxI)_TFEVP'!BX75)-1)*100,0)</f>
        <v>2.2204460492503131E-13</v>
      </c>
      <c r="BY75" s="247">
        <f>IFERROR(((+'Sim_Dm_MIP(IxI)'!BY75/'MIP(IxI)_TFEVP'!BY75)-1)*100,0)</f>
        <v>0</v>
      </c>
      <c r="BZ75" s="247">
        <f>IFERROR(((+'Sim_Dm_MIP(IxI)'!BZ75/'MIP(IxI)_TFEVP'!BZ75)-1)*100,0)</f>
        <v>2.2204460492503131E-14</v>
      </c>
      <c r="CA75" s="265">
        <f>IFERROR(((+'Sim_Dm_MIP(IxI)'!CA75/'MIP(IxI)_TFEVP'!CA75)-1)*100,0)</f>
        <v>0</v>
      </c>
      <c r="CB75" s="256">
        <f>IFERROR(((+'Sim_Dm_MIP(IxI)'!CB75/'MIP(IxI)_TFEVP'!CB75)-1)*100,0)</f>
        <v>-2.3314683517128287E-13</v>
      </c>
      <c r="CC75" s="246">
        <f>IFERROR(((+'Sim_Dm_MIP(IxI)'!CC75/'MIP(IxI)_TFEVP'!CC75)-1)*100,0)</f>
        <v>0</v>
      </c>
      <c r="CD75" s="247">
        <f>IFERROR(((+'Sim_Dm_MIP(IxI)'!CD75/'MIP(IxI)_TFEVP'!CD75)-1)*100,0)</f>
        <v>0</v>
      </c>
      <c r="CE75" s="247">
        <f>IFERROR(((+'Sim_Dm_MIP(IxI)'!CE75/'MIP(IxI)_TFEVP'!CE75)-1)*100,0)</f>
        <v>0</v>
      </c>
      <c r="CF75" s="247">
        <f>IFERROR(((+'Sim_Dm_MIP(IxI)'!CF75/'MIP(IxI)_TFEVP'!CF75)-1)*100,0)</f>
        <v>0</v>
      </c>
      <c r="CG75" s="247">
        <f>IFERROR(((+'Sim_Dm_MIP(IxI)'!CG75/'MIP(IxI)_TFEVP'!CG75)-1)*100,0)</f>
        <v>0</v>
      </c>
      <c r="CH75" s="248">
        <f>IFERROR(((+'Sim_Dm_MIP(IxI)'!CH75/'MIP(IxI)_TFEVP'!CH75)-1)*100,0)</f>
        <v>0</v>
      </c>
      <c r="CI75" s="279">
        <f>IFERROR(((+'Sim_Dm_MIP(IxI)'!CI75/'MIP(IxI)_TFEVP'!CI75)-1)*100,0)</f>
        <v>-2.2204460492503131E-13</v>
      </c>
    </row>
    <row r="76" spans="1:87" ht="19.5" x14ac:dyDescent="0.25">
      <c r="A76" s="30"/>
      <c r="B76" s="42" t="s">
        <v>67</v>
      </c>
      <c r="C76" s="43" t="s">
        <v>178</v>
      </c>
      <c r="D76" s="246">
        <f>IFERROR(((+'Sim_Dm_MIP(IxI)'!D76/'MIP(IxI)_TFEVP'!D76)-1)*100,0)</f>
        <v>-5.6621374255882984E-13</v>
      </c>
      <c r="E76" s="247">
        <f>IFERROR(((+'Sim_Dm_MIP(IxI)'!E76/'MIP(IxI)_TFEVP'!E76)-1)*100,0)</f>
        <v>4.6629367034256575E-13</v>
      </c>
      <c r="F76" s="247">
        <f>IFERROR(((+'Sim_Dm_MIP(IxI)'!F76/'MIP(IxI)_TFEVP'!F76)-1)*100,0)</f>
        <v>3.3306690738754696E-13</v>
      </c>
      <c r="G76" s="247">
        <f>IFERROR(((+'Sim_Dm_MIP(IxI)'!G76/'MIP(IxI)_TFEVP'!G76)-1)*100,0)</f>
        <v>-3.5527136788005009E-13</v>
      </c>
      <c r="H76" s="247">
        <f>IFERROR(((+'Sim_Dm_MIP(IxI)'!H76/'MIP(IxI)_TFEVP'!H76)-1)*100,0)</f>
        <v>1.3322676295501878E-13</v>
      </c>
      <c r="I76" s="247">
        <f>IFERROR(((+'Sim_Dm_MIP(IxI)'!I76/'MIP(IxI)_TFEVP'!I76)-1)*100,0)</f>
        <v>-2.7755575615628914E-13</v>
      </c>
      <c r="J76" s="247">
        <f>IFERROR(((+'Sim_Dm_MIP(IxI)'!J76/'MIP(IxI)_TFEVP'!J76)-1)*100,0)</f>
        <v>-5.5511151231257827E-14</v>
      </c>
      <c r="K76" s="247">
        <f>IFERROR(((+'Sim_Dm_MIP(IxI)'!K76/'MIP(IxI)_TFEVP'!K76)-1)*100,0)</f>
        <v>-4.8849813083506888E-13</v>
      </c>
      <c r="L76" s="247">
        <f>IFERROR(((+'Sim_Dm_MIP(IxI)'!L76/'MIP(IxI)_TFEVP'!L76)-1)*100,0)</f>
        <v>1.1102230246251565E-13</v>
      </c>
      <c r="M76" s="247">
        <f>IFERROR(((+'Sim_Dm_MIP(IxI)'!M76/'MIP(IxI)_TFEVP'!M76)-1)*100,0)</f>
        <v>-8.8817841970012523E-14</v>
      </c>
      <c r="N76" s="247">
        <f>IFERROR(((+'Sim_Dm_MIP(IxI)'!N76/'MIP(IxI)_TFEVP'!N76)-1)*100,0)</f>
        <v>2.4424906541753444E-13</v>
      </c>
      <c r="O76" s="247">
        <f>IFERROR(((+'Sim_Dm_MIP(IxI)'!O76/'MIP(IxI)_TFEVP'!O76)-1)*100,0)</f>
        <v>1.7763568394002505E-13</v>
      </c>
      <c r="P76" s="247">
        <f>IFERROR(((+'Sim_Dm_MIP(IxI)'!P76/'MIP(IxI)_TFEVP'!P76)-1)*100,0)</f>
        <v>6.6613381477509392E-14</v>
      </c>
      <c r="Q76" s="247">
        <f>IFERROR(((+'Sim_Dm_MIP(IxI)'!Q76/'MIP(IxI)_TFEVP'!Q76)-1)*100,0)</f>
        <v>-4.1078251911130792E-13</v>
      </c>
      <c r="R76" s="247">
        <f>IFERROR(((+'Sim_Dm_MIP(IxI)'!R76/'MIP(IxI)_TFEVP'!R76)-1)*100,0)</f>
        <v>1.9984014443252818E-13</v>
      </c>
      <c r="S76" s="247">
        <f>IFERROR(((+'Sim_Dm_MIP(IxI)'!S76/'MIP(IxI)_TFEVP'!S76)-1)*100,0)</f>
        <v>-1.3322676295501878E-13</v>
      </c>
      <c r="T76" s="247">
        <f>IFERROR(((+'Sim_Dm_MIP(IxI)'!T76/'MIP(IxI)_TFEVP'!T76)-1)*100,0)</f>
        <v>2.2204460492503131E-13</v>
      </c>
      <c r="U76" s="247">
        <f>IFERROR(((+'Sim_Dm_MIP(IxI)'!U76/'MIP(IxI)_TFEVP'!U76)-1)*100,0)</f>
        <v>-2.3314683517128287E-13</v>
      </c>
      <c r="V76" s="247">
        <f>IFERROR(((+'Sim_Dm_MIP(IxI)'!V76/'MIP(IxI)_TFEVP'!V76)-1)*100,0)</f>
        <v>-3.3306690738754696E-14</v>
      </c>
      <c r="W76" s="247">
        <f>IFERROR(((+'Sim_Dm_MIP(IxI)'!W76/'MIP(IxI)_TFEVP'!W76)-1)*100,0)</f>
        <v>3.5527136788005009E-13</v>
      </c>
      <c r="X76" s="247">
        <f>IFERROR(((+'Sim_Dm_MIP(IxI)'!X76/'MIP(IxI)_TFEVP'!X76)-1)*100,0)</f>
        <v>-5.773159728050814E-13</v>
      </c>
      <c r="Y76" s="247">
        <f>IFERROR(((+'Sim_Dm_MIP(IxI)'!Y76/'MIP(IxI)_TFEVP'!Y76)-1)*100,0)</f>
        <v>-7.7715611723760958E-14</v>
      </c>
      <c r="Z76" s="247">
        <f>IFERROR(((+'Sim_Dm_MIP(IxI)'!Z76/'MIP(IxI)_TFEVP'!Z76)-1)*100,0)</f>
        <v>-1.9984014443252818E-13</v>
      </c>
      <c r="AA76" s="247">
        <f>IFERROR(((+'Sim_Dm_MIP(IxI)'!AA76/'MIP(IxI)_TFEVP'!AA76)-1)*100,0)</f>
        <v>-3.3306690738754696E-14</v>
      </c>
      <c r="AB76" s="247">
        <f>IFERROR(((+'Sim_Dm_MIP(IxI)'!AB76/'MIP(IxI)_TFEVP'!AB76)-1)*100,0)</f>
        <v>3.1086244689504383E-13</v>
      </c>
      <c r="AC76" s="247">
        <f>IFERROR(((+'Sim_Dm_MIP(IxI)'!AC76/'MIP(IxI)_TFEVP'!AC76)-1)*100,0)</f>
        <v>-2.886579864025407E-13</v>
      </c>
      <c r="AD76" s="247">
        <f>IFERROR(((+'Sim_Dm_MIP(IxI)'!AD76/'MIP(IxI)_TFEVP'!AD76)-1)*100,0)</f>
        <v>-3.4416913763379853E-13</v>
      </c>
      <c r="AE76" s="247">
        <f>IFERROR(((+'Sim_Dm_MIP(IxI)'!AE76/'MIP(IxI)_TFEVP'!AE76)-1)*100,0)</f>
        <v>1.7763568394002505E-13</v>
      </c>
      <c r="AF76" s="247">
        <f>IFERROR(((+'Sim_Dm_MIP(IxI)'!AF76/'MIP(IxI)_TFEVP'!AF76)-1)*100,0)</f>
        <v>4.2188474935755949E-13</v>
      </c>
      <c r="AG76" s="247">
        <f>IFERROR(((+'Sim_Dm_MIP(IxI)'!AG76/'MIP(IxI)_TFEVP'!AG76)-1)*100,0)</f>
        <v>2.886579864025407E-13</v>
      </c>
      <c r="AH76" s="247">
        <f>IFERROR(((+'Sim_Dm_MIP(IxI)'!AH76/'MIP(IxI)_TFEVP'!AH76)-1)*100,0)</f>
        <v>2.6645352591003757E-13</v>
      </c>
      <c r="AI76" s="247">
        <f>IFERROR(((+'Sim_Dm_MIP(IxI)'!AI76/'MIP(IxI)_TFEVP'!AI76)-1)*100,0)</f>
        <v>1.5543122344752192E-13</v>
      </c>
      <c r="AJ76" s="247">
        <f>IFERROR(((+'Sim_Dm_MIP(IxI)'!AJ76/'MIP(IxI)_TFEVP'!AJ76)-1)*100,0)</f>
        <v>0</v>
      </c>
      <c r="AK76" s="247">
        <f>IFERROR(((+'Sim_Dm_MIP(IxI)'!AK76/'MIP(IxI)_TFEVP'!AK76)-1)*100,0)</f>
        <v>-9.9920072216264089E-14</v>
      </c>
      <c r="AL76" s="247">
        <f>IFERROR(((+'Sim_Dm_MIP(IxI)'!AL76/'MIP(IxI)_TFEVP'!AL76)-1)*100,0)</f>
        <v>-1.2212453270876722E-13</v>
      </c>
      <c r="AM76" s="247">
        <f>IFERROR(((+'Sim_Dm_MIP(IxI)'!AM76/'MIP(IxI)_TFEVP'!AM76)-1)*100,0)</f>
        <v>1.7763568394002505E-13</v>
      </c>
      <c r="AN76" s="247">
        <f>IFERROR(((+'Sim_Dm_MIP(IxI)'!AN76/'MIP(IxI)_TFEVP'!AN76)-1)*100,0)</f>
        <v>4.4408920985006262E-14</v>
      </c>
      <c r="AO76" s="247">
        <f>IFERROR(((+'Sim_Dm_MIP(IxI)'!AO76/'MIP(IxI)_TFEVP'!AO76)-1)*100,0)</f>
        <v>-2.3314683517128287E-13</v>
      </c>
      <c r="AP76" s="247">
        <f>IFERROR(((+'Sim_Dm_MIP(IxI)'!AP76/'MIP(IxI)_TFEVP'!AP76)-1)*100,0)</f>
        <v>-4.4408920985006262E-14</v>
      </c>
      <c r="AQ76" s="247">
        <f>IFERROR(((+'Sim_Dm_MIP(IxI)'!AQ76/'MIP(IxI)_TFEVP'!AQ76)-1)*100,0)</f>
        <v>-5.3290705182007514E-13</v>
      </c>
      <c r="AR76" s="247">
        <f>IFERROR(((+'Sim_Dm_MIP(IxI)'!AR76/'MIP(IxI)_TFEVP'!AR76)-1)*100,0)</f>
        <v>-1.1102230246251565E-13</v>
      </c>
      <c r="AS76" s="247">
        <f>IFERROR(((+'Sim_Dm_MIP(IxI)'!AS76/'MIP(IxI)_TFEVP'!AS76)-1)*100,0)</f>
        <v>-4.4408920985006262E-14</v>
      </c>
      <c r="AT76" s="247">
        <f>IFERROR(((+'Sim_Dm_MIP(IxI)'!AT76/'MIP(IxI)_TFEVP'!AT76)-1)*100,0)</f>
        <v>-4.4408920985006262E-14</v>
      </c>
      <c r="AU76" s="247">
        <f>IFERROR(((+'Sim_Dm_MIP(IxI)'!AU76/'MIP(IxI)_TFEVP'!AU76)-1)*100,0)</f>
        <v>-4.2188474935755949E-13</v>
      </c>
      <c r="AV76" s="247">
        <f>IFERROR(((+'Sim_Dm_MIP(IxI)'!AV76/'MIP(IxI)_TFEVP'!AV76)-1)*100,0)</f>
        <v>-1.3322676295501878E-13</v>
      </c>
      <c r="AW76" s="247">
        <f>IFERROR(((+'Sim_Dm_MIP(IxI)'!AW76/'MIP(IxI)_TFEVP'!AW76)-1)*100,0)</f>
        <v>2.4424906541753444E-13</v>
      </c>
      <c r="AX76" s="247">
        <f>IFERROR(((+'Sim_Dm_MIP(IxI)'!AX76/'MIP(IxI)_TFEVP'!AX76)-1)*100,0)</f>
        <v>-7.7715611723760958E-14</v>
      </c>
      <c r="AY76" s="247">
        <f>IFERROR(((+'Sim_Dm_MIP(IxI)'!AY76/'MIP(IxI)_TFEVP'!AY76)-1)*100,0)</f>
        <v>-8.8817841970012523E-14</v>
      </c>
      <c r="AZ76" s="247">
        <f>IFERROR(((+'Sim_Dm_MIP(IxI)'!AZ76/'MIP(IxI)_TFEVP'!AZ76)-1)*100,0)</f>
        <v>-2.886579864025407E-13</v>
      </c>
      <c r="BA76" s="247">
        <f>IFERROR(((+'Sim_Dm_MIP(IxI)'!BA76/'MIP(IxI)_TFEVP'!BA76)-1)*100,0)</f>
        <v>-2.3314683517128287E-13</v>
      </c>
      <c r="BB76" s="247">
        <f>IFERROR(((+'Sim_Dm_MIP(IxI)'!BB76/'MIP(IxI)_TFEVP'!BB76)-1)*100,0)</f>
        <v>-1.8873791418627661E-13</v>
      </c>
      <c r="BC76" s="247">
        <f>IFERROR(((+'Sim_Dm_MIP(IxI)'!BC76/'MIP(IxI)_TFEVP'!BC76)-1)*100,0)</f>
        <v>2.6645352591003757E-13</v>
      </c>
      <c r="BD76" s="247">
        <f>IFERROR(((+'Sim_Dm_MIP(IxI)'!BD76/'MIP(IxI)_TFEVP'!BD76)-1)*100,0)</f>
        <v>-4.9960036108132044E-13</v>
      </c>
      <c r="BE76" s="247">
        <f>IFERROR(((+'Sim_Dm_MIP(IxI)'!BE76/'MIP(IxI)_TFEVP'!BE76)-1)*100,0)</f>
        <v>-1.6653345369377348E-13</v>
      </c>
      <c r="BF76" s="247">
        <f>IFERROR(((+'Sim_Dm_MIP(IxI)'!BF76/'MIP(IxI)_TFEVP'!BF76)-1)*100,0)</f>
        <v>4.4408920985006262E-13</v>
      </c>
      <c r="BG76" s="247">
        <f>IFERROR(((+'Sim_Dm_MIP(IxI)'!BG76/'MIP(IxI)_TFEVP'!BG76)-1)*100,0)</f>
        <v>-1.8873791418627661E-13</v>
      </c>
      <c r="BH76" s="247">
        <f>IFERROR(((+'Sim_Dm_MIP(IxI)'!BH76/'MIP(IxI)_TFEVP'!BH76)-1)*100,0)</f>
        <v>-1.5543122344752192E-13</v>
      </c>
      <c r="BI76" s="247">
        <f>IFERROR(((+'Sim_Dm_MIP(IxI)'!BI76/'MIP(IxI)_TFEVP'!BI76)-1)*100,0)</f>
        <v>-1.9984014443252818E-13</v>
      </c>
      <c r="BJ76" s="247">
        <f>IFERROR(((+'Sim_Dm_MIP(IxI)'!BJ76/'MIP(IxI)_TFEVP'!BJ76)-1)*100,0)</f>
        <v>8.8817841970012523E-14</v>
      </c>
      <c r="BK76" s="247">
        <f>IFERROR(((+'Sim_Dm_MIP(IxI)'!BK76/'MIP(IxI)_TFEVP'!BK76)-1)*100,0)</f>
        <v>1.1102230246251565E-13</v>
      </c>
      <c r="BL76" s="247">
        <f>IFERROR(((+'Sim_Dm_MIP(IxI)'!BL76/'MIP(IxI)_TFEVP'!BL76)-1)*100,0)</f>
        <v>-3.3306690738754696E-14</v>
      </c>
      <c r="BM76" s="247">
        <f>IFERROR(((+'Sim_Dm_MIP(IxI)'!BM76/'MIP(IxI)_TFEVP'!BM76)-1)*100,0)</f>
        <v>1.7763568394002505E-13</v>
      </c>
      <c r="BN76" s="247">
        <f>IFERROR(((+'Sim_Dm_MIP(IxI)'!BN76/'MIP(IxI)_TFEVP'!BN76)-1)*100,0)</f>
        <v>1.1102230246251565E-13</v>
      </c>
      <c r="BO76" s="247">
        <f>IFERROR(((+'Sim_Dm_MIP(IxI)'!BO76/'MIP(IxI)_TFEVP'!BO76)-1)*100,0)</f>
        <v>-2.1094237467877974E-13</v>
      </c>
      <c r="BP76" s="247">
        <f>IFERROR(((+'Sim_Dm_MIP(IxI)'!BP76/'MIP(IxI)_TFEVP'!BP76)-1)*100,0)</f>
        <v>-6.6613381477509392E-14</v>
      </c>
      <c r="BQ76" s="247">
        <f>IFERROR(((+'Sim_Dm_MIP(IxI)'!BQ76/'MIP(IxI)_TFEVP'!BQ76)-1)*100,0)</f>
        <v>-2.4424906541753444E-13</v>
      </c>
      <c r="BR76" s="247">
        <f>IFERROR(((+'Sim_Dm_MIP(IxI)'!BR76/'MIP(IxI)_TFEVP'!BR76)-1)*100,0)</f>
        <v>0</v>
      </c>
      <c r="BS76" s="247">
        <f>IFERROR(((+'Sim_Dm_MIP(IxI)'!BS76/'MIP(IxI)_TFEVP'!BS76)-1)*100,0)</f>
        <v>1.3322676295501878E-13</v>
      </c>
      <c r="BT76" s="247">
        <f>IFERROR(((+'Sim_Dm_MIP(IxI)'!BT76/'MIP(IxI)_TFEVP'!BT76)-1)*100,0)</f>
        <v>2.4424906541753444E-13</v>
      </c>
      <c r="BU76" s="247">
        <f>IFERROR(((+'Sim_Dm_MIP(IxI)'!BU76/'MIP(IxI)_TFEVP'!BU76)-1)*100,0)</f>
        <v>1.3322676295501878E-13</v>
      </c>
      <c r="BV76" s="247">
        <f>IFERROR(((+'Sim_Dm_MIP(IxI)'!BV76/'MIP(IxI)_TFEVP'!BV76)-1)*100,0)</f>
        <v>2.2204460492503131E-13</v>
      </c>
      <c r="BW76" s="247">
        <f>IFERROR(((+'Sim_Dm_MIP(IxI)'!BW76/'MIP(IxI)_TFEVP'!BW76)-1)*100,0)</f>
        <v>1.3322676295501878E-13</v>
      </c>
      <c r="BX76" s="247">
        <f>IFERROR(((+'Sim_Dm_MIP(IxI)'!BX76/'MIP(IxI)_TFEVP'!BX76)-1)*100,0)</f>
        <v>1.7763568394002505E-13</v>
      </c>
      <c r="BY76" s="247">
        <f>IFERROR(((+'Sim_Dm_MIP(IxI)'!BY76/'MIP(IxI)_TFEVP'!BY76)-1)*100,0)</f>
        <v>-4.4408920985006262E-14</v>
      </c>
      <c r="BZ76" s="247">
        <f>IFERROR(((+'Sim_Dm_MIP(IxI)'!BZ76/'MIP(IxI)_TFEVP'!BZ76)-1)*100,0)</f>
        <v>-1.2212453270876722E-13</v>
      </c>
      <c r="CA76" s="265">
        <f>IFERROR(((+'Sim_Dm_MIP(IxI)'!CA76/'MIP(IxI)_TFEVP'!CA76)-1)*100,0)</f>
        <v>0</v>
      </c>
      <c r="CB76" s="256">
        <f>IFERROR(((+'Sim_Dm_MIP(IxI)'!CB76/'MIP(IxI)_TFEVP'!CB76)-1)*100,0)</f>
        <v>-1.2212453270876722E-13</v>
      </c>
      <c r="CC76" s="246">
        <f>IFERROR(((+'Sim_Dm_MIP(IxI)'!CC76/'MIP(IxI)_TFEVP'!CC76)-1)*100,0)</f>
        <v>0</v>
      </c>
      <c r="CD76" s="247">
        <f>IFERROR(((+'Sim_Dm_MIP(IxI)'!CD76/'MIP(IxI)_TFEVP'!CD76)-1)*100,0)</f>
        <v>0</v>
      </c>
      <c r="CE76" s="247">
        <f>IFERROR(((+'Sim_Dm_MIP(IxI)'!CE76/'MIP(IxI)_TFEVP'!CE76)-1)*100,0)</f>
        <v>0</v>
      </c>
      <c r="CF76" s="247">
        <f>IFERROR(((+'Sim_Dm_MIP(IxI)'!CF76/'MIP(IxI)_TFEVP'!CF76)-1)*100,0)</f>
        <v>0</v>
      </c>
      <c r="CG76" s="247">
        <f>IFERROR(((+'Sim_Dm_MIP(IxI)'!CG76/'MIP(IxI)_TFEVP'!CG76)-1)*100,0)</f>
        <v>0</v>
      </c>
      <c r="CH76" s="248">
        <f>IFERROR(((+'Sim_Dm_MIP(IxI)'!CH76/'MIP(IxI)_TFEVP'!CH76)-1)*100,0)</f>
        <v>0</v>
      </c>
      <c r="CI76" s="279">
        <f>IFERROR(((+'Sim_Dm_MIP(IxI)'!CI76/'MIP(IxI)_TFEVP'!CI76)-1)*100,0)</f>
        <v>4.4408920985006262E-14</v>
      </c>
    </row>
    <row r="77" spans="1:87" ht="19.5" x14ac:dyDescent="0.25">
      <c r="A77" s="30"/>
      <c r="B77" s="42" t="s">
        <v>68</v>
      </c>
      <c r="C77" s="43" t="s">
        <v>179</v>
      </c>
      <c r="D77" s="246">
        <f>IFERROR(((+'Sim_Dm_MIP(IxI)'!D77/'MIP(IxI)_TFEVP'!D77)-1)*100,0)</f>
        <v>4.4408920985006262E-14</v>
      </c>
      <c r="E77" s="247">
        <f>IFERROR(((+'Sim_Dm_MIP(IxI)'!E77/'MIP(IxI)_TFEVP'!E77)-1)*100,0)</f>
        <v>-3.3306690738754696E-14</v>
      </c>
      <c r="F77" s="247">
        <f>IFERROR(((+'Sim_Dm_MIP(IxI)'!F77/'MIP(IxI)_TFEVP'!F77)-1)*100,0)</f>
        <v>-2.3314683517128287E-13</v>
      </c>
      <c r="G77" s="247">
        <f>IFERROR(((+'Sim_Dm_MIP(IxI)'!G77/'MIP(IxI)_TFEVP'!G77)-1)*100,0)</f>
        <v>2.4424906541753444E-13</v>
      </c>
      <c r="H77" s="247">
        <f>IFERROR(((+'Sim_Dm_MIP(IxI)'!H77/'MIP(IxI)_TFEVP'!H77)-1)*100,0)</f>
        <v>1.1102230246251565E-13</v>
      </c>
      <c r="I77" s="247">
        <f>IFERROR(((+'Sim_Dm_MIP(IxI)'!I77/'MIP(IxI)_TFEVP'!I77)-1)*100,0)</f>
        <v>-8.8817841970012523E-14</v>
      </c>
      <c r="J77" s="247">
        <f>IFERROR(((+'Sim_Dm_MIP(IxI)'!J77/'MIP(IxI)_TFEVP'!J77)-1)*100,0)</f>
        <v>-2.3314683517128287E-13</v>
      </c>
      <c r="K77" s="247">
        <f>IFERROR(((+'Sim_Dm_MIP(IxI)'!K77/'MIP(IxI)_TFEVP'!K77)-1)*100,0)</f>
        <v>-1.5543122344752192E-13</v>
      </c>
      <c r="L77" s="247">
        <f>IFERROR(((+'Sim_Dm_MIP(IxI)'!L77/'MIP(IxI)_TFEVP'!L77)-1)*100,0)</f>
        <v>1.7763568394002505E-13</v>
      </c>
      <c r="M77" s="247">
        <f>IFERROR(((+'Sim_Dm_MIP(IxI)'!M77/'MIP(IxI)_TFEVP'!M77)-1)*100,0)</f>
        <v>2.2204460492503131E-14</v>
      </c>
      <c r="N77" s="247">
        <f>IFERROR(((+'Sim_Dm_MIP(IxI)'!N77/'MIP(IxI)_TFEVP'!N77)-1)*100,0)</f>
        <v>1.5543122344752192E-13</v>
      </c>
      <c r="O77" s="247">
        <f>IFERROR(((+'Sim_Dm_MIP(IxI)'!O77/'MIP(IxI)_TFEVP'!O77)-1)*100,0)</f>
        <v>-1.2212453270876722E-13</v>
      </c>
      <c r="P77" s="247">
        <f>IFERROR(((+'Sim_Dm_MIP(IxI)'!P77/'MIP(IxI)_TFEVP'!P77)-1)*100,0)</f>
        <v>-3.3306690738754696E-14</v>
      </c>
      <c r="Q77" s="247">
        <f>IFERROR(((+'Sim_Dm_MIP(IxI)'!Q77/'MIP(IxI)_TFEVP'!Q77)-1)*100,0)</f>
        <v>-9.9920072216264089E-14</v>
      </c>
      <c r="R77" s="247">
        <f>IFERROR(((+'Sim_Dm_MIP(IxI)'!R77/'MIP(IxI)_TFEVP'!R77)-1)*100,0)</f>
        <v>4.4408920985006262E-14</v>
      </c>
      <c r="S77" s="247">
        <f>IFERROR(((+'Sim_Dm_MIP(IxI)'!S77/'MIP(IxI)_TFEVP'!S77)-1)*100,0)</f>
        <v>0</v>
      </c>
      <c r="T77" s="247">
        <f>IFERROR(((+'Sim_Dm_MIP(IxI)'!T77/'MIP(IxI)_TFEVP'!T77)-1)*100,0)</f>
        <v>2.4424906541753444E-13</v>
      </c>
      <c r="U77" s="247">
        <f>IFERROR(((+'Sim_Dm_MIP(IxI)'!U77/'MIP(IxI)_TFEVP'!U77)-1)*100,0)</f>
        <v>-4.4408920985006262E-13</v>
      </c>
      <c r="V77" s="247">
        <f>IFERROR(((+'Sim_Dm_MIP(IxI)'!V77/'MIP(IxI)_TFEVP'!V77)-1)*100,0)</f>
        <v>-3.6637359812630166E-13</v>
      </c>
      <c r="W77" s="247">
        <f>IFERROR(((+'Sim_Dm_MIP(IxI)'!W77/'MIP(IxI)_TFEVP'!W77)-1)*100,0)</f>
        <v>-1.9984014443252818E-13</v>
      </c>
      <c r="X77" s="247">
        <f>IFERROR(((+'Sim_Dm_MIP(IxI)'!X77/'MIP(IxI)_TFEVP'!X77)-1)*100,0)</f>
        <v>-1.8873791418627661E-13</v>
      </c>
      <c r="Y77" s="247">
        <f>IFERROR(((+'Sim_Dm_MIP(IxI)'!Y77/'MIP(IxI)_TFEVP'!Y77)-1)*100,0)</f>
        <v>0</v>
      </c>
      <c r="Z77" s="247">
        <f>IFERROR(((+'Sim_Dm_MIP(IxI)'!Z77/'MIP(IxI)_TFEVP'!Z77)-1)*100,0)</f>
        <v>-5.5511151231257827E-14</v>
      </c>
      <c r="AA77" s="247">
        <f>IFERROR(((+'Sim_Dm_MIP(IxI)'!AA77/'MIP(IxI)_TFEVP'!AA77)-1)*100,0)</f>
        <v>-1.7763568394002505E-13</v>
      </c>
      <c r="AB77" s="247">
        <f>IFERROR(((+'Sim_Dm_MIP(IxI)'!AB77/'MIP(IxI)_TFEVP'!AB77)-1)*100,0)</f>
        <v>8.8817841970012523E-14</v>
      </c>
      <c r="AC77" s="247">
        <f>IFERROR(((+'Sim_Dm_MIP(IxI)'!AC77/'MIP(IxI)_TFEVP'!AC77)-1)*100,0)</f>
        <v>-2.886579864025407E-13</v>
      </c>
      <c r="AD77" s="247">
        <f>IFERROR(((+'Sim_Dm_MIP(IxI)'!AD77/'MIP(IxI)_TFEVP'!AD77)-1)*100,0)</f>
        <v>-2.6645352591003757E-13</v>
      </c>
      <c r="AE77" s="247">
        <f>IFERROR(((+'Sim_Dm_MIP(IxI)'!AE77/'MIP(IxI)_TFEVP'!AE77)-1)*100,0)</f>
        <v>-1.9984014443252818E-13</v>
      </c>
      <c r="AF77" s="247">
        <f>IFERROR(((+'Sim_Dm_MIP(IxI)'!AF77/'MIP(IxI)_TFEVP'!AF77)-1)*100,0)</f>
        <v>8.8817841970012523E-14</v>
      </c>
      <c r="AG77" s="247">
        <f>IFERROR(((+'Sim_Dm_MIP(IxI)'!AG77/'MIP(IxI)_TFEVP'!AG77)-1)*100,0)</f>
        <v>1.9984014443252818E-13</v>
      </c>
      <c r="AH77" s="247">
        <f>IFERROR(((+'Sim_Dm_MIP(IxI)'!AH77/'MIP(IxI)_TFEVP'!AH77)-1)*100,0)</f>
        <v>7.1054273576010019E-13</v>
      </c>
      <c r="AI77" s="247">
        <f>IFERROR(((+'Sim_Dm_MIP(IxI)'!AI77/'MIP(IxI)_TFEVP'!AI77)-1)*100,0)</f>
        <v>2.6645352591003757E-13</v>
      </c>
      <c r="AJ77" s="247">
        <f>IFERROR(((+'Sim_Dm_MIP(IxI)'!AJ77/'MIP(IxI)_TFEVP'!AJ77)-1)*100,0)</f>
        <v>0</v>
      </c>
      <c r="AK77" s="247">
        <f>IFERROR(((+'Sim_Dm_MIP(IxI)'!AK77/'MIP(IxI)_TFEVP'!AK77)-1)*100,0)</f>
        <v>-1.5543122344752192E-13</v>
      </c>
      <c r="AL77" s="247">
        <f>IFERROR(((+'Sim_Dm_MIP(IxI)'!AL77/'MIP(IxI)_TFEVP'!AL77)-1)*100,0)</f>
        <v>-4.4408920985006262E-14</v>
      </c>
      <c r="AM77" s="247">
        <f>IFERROR(((+'Sim_Dm_MIP(IxI)'!AM77/'MIP(IxI)_TFEVP'!AM77)-1)*100,0)</f>
        <v>5.773159728050814E-13</v>
      </c>
      <c r="AN77" s="247">
        <f>IFERROR(((+'Sim_Dm_MIP(IxI)'!AN77/'MIP(IxI)_TFEVP'!AN77)-1)*100,0)</f>
        <v>4.4408920985006262E-14</v>
      </c>
      <c r="AO77" s="247">
        <f>IFERROR(((+'Sim_Dm_MIP(IxI)'!AO77/'MIP(IxI)_TFEVP'!AO77)-1)*100,0)</f>
        <v>-2.55351295663786E-13</v>
      </c>
      <c r="AP77" s="247">
        <f>IFERROR(((+'Sim_Dm_MIP(IxI)'!AP77/'MIP(IxI)_TFEVP'!AP77)-1)*100,0)</f>
        <v>2.2204460492503131E-14</v>
      </c>
      <c r="AQ77" s="247">
        <f>IFERROR(((+'Sim_Dm_MIP(IxI)'!AQ77/'MIP(IxI)_TFEVP'!AQ77)-1)*100,0)</f>
        <v>-3.1086244689504383E-13</v>
      </c>
      <c r="AR77" s="247">
        <f>IFERROR(((+'Sim_Dm_MIP(IxI)'!AR77/'MIP(IxI)_TFEVP'!AR77)-1)*100,0)</f>
        <v>0</v>
      </c>
      <c r="AS77" s="247">
        <f>IFERROR(((+'Sim_Dm_MIP(IxI)'!AS77/'MIP(IxI)_TFEVP'!AS77)-1)*100,0)</f>
        <v>1.5543122344752192E-13</v>
      </c>
      <c r="AT77" s="247">
        <f>IFERROR(((+'Sim_Dm_MIP(IxI)'!AT77/'MIP(IxI)_TFEVP'!AT77)-1)*100,0)</f>
        <v>-2.1094237467877974E-13</v>
      </c>
      <c r="AU77" s="247">
        <f>IFERROR(((+'Sim_Dm_MIP(IxI)'!AU77/'MIP(IxI)_TFEVP'!AU77)-1)*100,0)</f>
        <v>-4.6629367034256575E-13</v>
      </c>
      <c r="AV77" s="247">
        <f>IFERROR(((+'Sim_Dm_MIP(IxI)'!AV77/'MIP(IxI)_TFEVP'!AV77)-1)*100,0)</f>
        <v>-8.8817841970012523E-14</v>
      </c>
      <c r="AW77" s="247">
        <f>IFERROR(((+'Sim_Dm_MIP(IxI)'!AW77/'MIP(IxI)_TFEVP'!AW77)-1)*100,0)</f>
        <v>1.1102230246251565E-13</v>
      </c>
      <c r="AX77" s="247">
        <f>IFERROR(((+'Sim_Dm_MIP(IxI)'!AX77/'MIP(IxI)_TFEVP'!AX77)-1)*100,0)</f>
        <v>1.9984014443252818E-13</v>
      </c>
      <c r="AY77" s="247">
        <f>IFERROR(((+'Sim_Dm_MIP(IxI)'!AY77/'MIP(IxI)_TFEVP'!AY77)-1)*100,0)</f>
        <v>2.886579864025407E-13</v>
      </c>
      <c r="AZ77" s="247">
        <f>IFERROR(((+'Sim_Dm_MIP(IxI)'!AZ77/'MIP(IxI)_TFEVP'!AZ77)-1)*100,0)</f>
        <v>-1.4432899320127035E-13</v>
      </c>
      <c r="BA77" s="247">
        <f>IFERROR(((+'Sim_Dm_MIP(IxI)'!BA77/'MIP(IxI)_TFEVP'!BA77)-1)*100,0)</f>
        <v>-3.4416913763379853E-13</v>
      </c>
      <c r="BB77" s="247">
        <f>IFERROR(((+'Sim_Dm_MIP(IxI)'!BB77/'MIP(IxI)_TFEVP'!BB77)-1)*100,0)</f>
        <v>-4.6629367034256575E-13</v>
      </c>
      <c r="BC77" s="247">
        <f>IFERROR(((+'Sim_Dm_MIP(IxI)'!BC77/'MIP(IxI)_TFEVP'!BC77)-1)*100,0)</f>
        <v>0</v>
      </c>
      <c r="BD77" s="247">
        <f>IFERROR(((+'Sim_Dm_MIP(IxI)'!BD77/'MIP(IxI)_TFEVP'!BD77)-1)*100,0)</f>
        <v>-5.8841820305133297E-13</v>
      </c>
      <c r="BE77" s="247">
        <f>IFERROR(((+'Sim_Dm_MIP(IxI)'!BE77/'MIP(IxI)_TFEVP'!BE77)-1)*100,0)</f>
        <v>-3.3306690738754696E-13</v>
      </c>
      <c r="BF77" s="247">
        <f>IFERROR(((+'Sim_Dm_MIP(IxI)'!BF77/'MIP(IxI)_TFEVP'!BF77)-1)*100,0)</f>
        <v>5.3290705182007514E-13</v>
      </c>
      <c r="BG77" s="247">
        <f>IFERROR(((+'Sim_Dm_MIP(IxI)'!BG77/'MIP(IxI)_TFEVP'!BG77)-1)*100,0)</f>
        <v>1.5543122344752192E-13</v>
      </c>
      <c r="BH77" s="247">
        <f>IFERROR(((+'Sim_Dm_MIP(IxI)'!BH77/'MIP(IxI)_TFEVP'!BH77)-1)*100,0)</f>
        <v>-3.1086244689504383E-13</v>
      </c>
      <c r="BI77" s="247">
        <f>IFERROR(((+'Sim_Dm_MIP(IxI)'!BI77/'MIP(IxI)_TFEVP'!BI77)-1)*100,0)</f>
        <v>-1.9984014443252818E-13</v>
      </c>
      <c r="BJ77" s="247">
        <f>IFERROR(((+'Sim_Dm_MIP(IxI)'!BJ77/'MIP(IxI)_TFEVP'!BJ77)-1)*100,0)</f>
        <v>-1.1102230246251565E-14</v>
      </c>
      <c r="BK77" s="247">
        <f>IFERROR(((+'Sim_Dm_MIP(IxI)'!BK77/'MIP(IxI)_TFEVP'!BK77)-1)*100,0)</f>
        <v>-3.1086244689504383E-13</v>
      </c>
      <c r="BL77" s="247">
        <f>IFERROR(((+'Sim_Dm_MIP(IxI)'!BL77/'MIP(IxI)_TFEVP'!BL77)-1)*100,0)</f>
        <v>8.8817841970012523E-14</v>
      </c>
      <c r="BM77" s="247">
        <f>IFERROR(((+'Sim_Dm_MIP(IxI)'!BM77/'MIP(IxI)_TFEVP'!BM77)-1)*100,0)</f>
        <v>3.5527136788005009E-13</v>
      </c>
      <c r="BN77" s="247">
        <f>IFERROR(((+'Sim_Dm_MIP(IxI)'!BN77/'MIP(IxI)_TFEVP'!BN77)-1)*100,0)</f>
        <v>-1.4432899320127035E-13</v>
      </c>
      <c r="BO77" s="247">
        <f>IFERROR(((+'Sim_Dm_MIP(IxI)'!BO77/'MIP(IxI)_TFEVP'!BO77)-1)*100,0)</f>
        <v>-3.7747582837255322E-13</v>
      </c>
      <c r="BP77" s="247">
        <f>IFERROR(((+'Sim_Dm_MIP(IxI)'!BP77/'MIP(IxI)_TFEVP'!BP77)-1)*100,0)</f>
        <v>2.2204460492503131E-14</v>
      </c>
      <c r="BQ77" s="247">
        <f>IFERROR(((+'Sim_Dm_MIP(IxI)'!BQ77/'MIP(IxI)_TFEVP'!BQ77)-1)*100,0)</f>
        <v>-3.3306690738754696E-14</v>
      </c>
      <c r="BR77" s="247">
        <f>IFERROR(((+'Sim_Dm_MIP(IxI)'!BR77/'MIP(IxI)_TFEVP'!BR77)-1)*100,0)</f>
        <v>-3.7747582837255322E-13</v>
      </c>
      <c r="BS77" s="247">
        <f>IFERROR(((+'Sim_Dm_MIP(IxI)'!BS77/'MIP(IxI)_TFEVP'!BS77)-1)*100,0)</f>
        <v>-4.4408920985006262E-14</v>
      </c>
      <c r="BT77" s="247">
        <f>IFERROR(((+'Sim_Dm_MIP(IxI)'!BT77/'MIP(IxI)_TFEVP'!BT77)-1)*100,0)</f>
        <v>4.8849813083506888E-13</v>
      </c>
      <c r="BU77" s="247">
        <f>IFERROR(((+'Sim_Dm_MIP(IxI)'!BU77/'MIP(IxI)_TFEVP'!BU77)-1)*100,0)</f>
        <v>3.3306690738754696E-13</v>
      </c>
      <c r="BV77" s="247">
        <f>IFERROR(((+'Sim_Dm_MIP(IxI)'!BV77/'MIP(IxI)_TFEVP'!BV77)-1)*100,0)</f>
        <v>3.5527136788005009E-13</v>
      </c>
      <c r="BW77" s="247">
        <f>IFERROR(((+'Sim_Dm_MIP(IxI)'!BW77/'MIP(IxI)_TFEVP'!BW77)-1)*100,0)</f>
        <v>4.4408920985006262E-14</v>
      </c>
      <c r="BX77" s="247">
        <f>IFERROR(((+'Sim_Dm_MIP(IxI)'!BX77/'MIP(IxI)_TFEVP'!BX77)-1)*100,0)</f>
        <v>4.6629367034256575E-13</v>
      </c>
      <c r="BY77" s="247">
        <f>IFERROR(((+'Sim_Dm_MIP(IxI)'!BY77/'MIP(IxI)_TFEVP'!BY77)-1)*100,0)</f>
        <v>-1.1102230246251565E-13</v>
      </c>
      <c r="BZ77" s="247">
        <f>IFERROR(((+'Sim_Dm_MIP(IxI)'!BZ77/'MIP(IxI)_TFEVP'!BZ77)-1)*100,0)</f>
        <v>-5.5511151231257827E-13</v>
      </c>
      <c r="CA77" s="265">
        <f>IFERROR(((+'Sim_Dm_MIP(IxI)'!CA77/'MIP(IxI)_TFEVP'!CA77)-1)*100,0)</f>
        <v>0</v>
      </c>
      <c r="CB77" s="256">
        <f>IFERROR(((+'Sim_Dm_MIP(IxI)'!CB77/'MIP(IxI)_TFEVP'!CB77)-1)*100,0)</f>
        <v>2.4424906541753444E-13</v>
      </c>
      <c r="CC77" s="246">
        <f>IFERROR(((+'Sim_Dm_MIP(IxI)'!CC77/'MIP(IxI)_TFEVP'!CC77)-1)*100,0)</f>
        <v>0</v>
      </c>
      <c r="CD77" s="247">
        <f>IFERROR(((+'Sim_Dm_MIP(IxI)'!CD77/'MIP(IxI)_TFEVP'!CD77)-1)*100,0)</f>
        <v>0</v>
      </c>
      <c r="CE77" s="247">
        <f>IFERROR(((+'Sim_Dm_MIP(IxI)'!CE77/'MIP(IxI)_TFEVP'!CE77)-1)*100,0)</f>
        <v>0</v>
      </c>
      <c r="CF77" s="247">
        <f>IFERROR(((+'Sim_Dm_MIP(IxI)'!CF77/'MIP(IxI)_TFEVP'!CF77)-1)*100,0)</f>
        <v>0</v>
      </c>
      <c r="CG77" s="247">
        <f>IFERROR(((+'Sim_Dm_MIP(IxI)'!CG77/'MIP(IxI)_TFEVP'!CG77)-1)*100,0)</f>
        <v>0</v>
      </c>
      <c r="CH77" s="248">
        <f>IFERROR(((+'Sim_Dm_MIP(IxI)'!CH77/'MIP(IxI)_TFEVP'!CH77)-1)*100,0)</f>
        <v>0</v>
      </c>
      <c r="CI77" s="279">
        <f>IFERROR(((+'Sim_Dm_MIP(IxI)'!CI77/'MIP(IxI)_TFEVP'!CI77)-1)*100,0)</f>
        <v>4.4408920985006262E-14</v>
      </c>
    </row>
    <row r="78" spans="1:87" ht="19.5" x14ac:dyDescent="0.25">
      <c r="A78" s="30"/>
      <c r="B78" s="42" t="s">
        <v>69</v>
      </c>
      <c r="C78" s="43" t="s">
        <v>180</v>
      </c>
      <c r="D78" s="246">
        <f>IFERROR(((+'Sim_Dm_MIP(IxI)'!D78/'MIP(IxI)_TFEVP'!D78)-1)*100,0)</f>
        <v>3.7747582837255322E-13</v>
      </c>
      <c r="E78" s="247">
        <f>IFERROR(((+'Sim_Dm_MIP(IxI)'!E78/'MIP(IxI)_TFEVP'!E78)-1)*100,0)</f>
        <v>3.5527136788005009E-13</v>
      </c>
      <c r="F78" s="247">
        <f>IFERROR(((+'Sim_Dm_MIP(IxI)'!F78/'MIP(IxI)_TFEVP'!F78)-1)*100,0)</f>
        <v>-2.886579864025407E-13</v>
      </c>
      <c r="G78" s="247">
        <f>IFERROR(((+'Sim_Dm_MIP(IxI)'!G78/'MIP(IxI)_TFEVP'!G78)-1)*100,0)</f>
        <v>-2.4424906541753444E-13</v>
      </c>
      <c r="H78" s="247">
        <f>IFERROR(((+'Sim_Dm_MIP(IxI)'!H78/'MIP(IxI)_TFEVP'!H78)-1)*100,0)</f>
        <v>1.7763568394002505E-13</v>
      </c>
      <c r="I78" s="247">
        <f>IFERROR(((+'Sim_Dm_MIP(IxI)'!I78/'MIP(IxI)_TFEVP'!I78)-1)*100,0)</f>
        <v>-3.1086244689504383E-13</v>
      </c>
      <c r="J78" s="247">
        <f>IFERROR(((+'Sim_Dm_MIP(IxI)'!J78/'MIP(IxI)_TFEVP'!J78)-1)*100,0)</f>
        <v>-8.8817841970012523E-14</v>
      </c>
      <c r="K78" s="247">
        <f>IFERROR(((+'Sim_Dm_MIP(IxI)'!K78/'MIP(IxI)_TFEVP'!K78)-1)*100,0)</f>
        <v>-3.219646771412954E-13</v>
      </c>
      <c r="L78" s="247">
        <f>IFERROR(((+'Sim_Dm_MIP(IxI)'!L78/'MIP(IxI)_TFEVP'!L78)-1)*100,0)</f>
        <v>-4.4408920985006262E-14</v>
      </c>
      <c r="M78" s="247">
        <f>IFERROR(((+'Sim_Dm_MIP(IxI)'!M78/'MIP(IxI)_TFEVP'!M78)-1)*100,0)</f>
        <v>-3.1086244689504383E-13</v>
      </c>
      <c r="N78" s="247">
        <f>IFERROR(((+'Sim_Dm_MIP(IxI)'!N78/'MIP(IxI)_TFEVP'!N78)-1)*100,0)</f>
        <v>2.2204460492503131E-13</v>
      </c>
      <c r="O78" s="247">
        <f>IFERROR(((+'Sim_Dm_MIP(IxI)'!O78/'MIP(IxI)_TFEVP'!O78)-1)*100,0)</f>
        <v>8.8817841970012523E-14</v>
      </c>
      <c r="P78" s="247">
        <f>IFERROR(((+'Sim_Dm_MIP(IxI)'!P78/'MIP(IxI)_TFEVP'!P78)-1)*100,0)</f>
        <v>2.886579864025407E-13</v>
      </c>
      <c r="Q78" s="247">
        <f>IFERROR(((+'Sim_Dm_MIP(IxI)'!Q78/'MIP(IxI)_TFEVP'!Q78)-1)*100,0)</f>
        <v>-1.3322676295501878E-13</v>
      </c>
      <c r="R78" s="247">
        <f>IFERROR(((+'Sim_Dm_MIP(IxI)'!R78/'MIP(IxI)_TFEVP'!R78)-1)*100,0)</f>
        <v>5.3290705182007514E-13</v>
      </c>
      <c r="S78" s="247">
        <f>IFERROR(((+'Sim_Dm_MIP(IxI)'!S78/'MIP(IxI)_TFEVP'!S78)-1)*100,0)</f>
        <v>-2.3314683517128287E-13</v>
      </c>
      <c r="T78" s="247">
        <f>IFERROR(((+'Sim_Dm_MIP(IxI)'!T78/'MIP(IxI)_TFEVP'!T78)-1)*100,0)</f>
        <v>1.5543122344752192E-13</v>
      </c>
      <c r="U78" s="247">
        <f>IFERROR(((+'Sim_Dm_MIP(IxI)'!U78/'MIP(IxI)_TFEVP'!U78)-1)*100,0)</f>
        <v>-1.5543122344752192E-13</v>
      </c>
      <c r="V78" s="247">
        <f>IFERROR(((+'Sim_Dm_MIP(IxI)'!V78/'MIP(IxI)_TFEVP'!V78)-1)*100,0)</f>
        <v>-4.7739590058881731E-13</v>
      </c>
      <c r="W78" s="247">
        <f>IFERROR(((+'Sim_Dm_MIP(IxI)'!W78/'MIP(IxI)_TFEVP'!W78)-1)*100,0)</f>
        <v>-1.1102230246251565E-14</v>
      </c>
      <c r="X78" s="247">
        <f>IFERROR(((+'Sim_Dm_MIP(IxI)'!X78/'MIP(IxI)_TFEVP'!X78)-1)*100,0)</f>
        <v>0</v>
      </c>
      <c r="Y78" s="247">
        <f>IFERROR(((+'Sim_Dm_MIP(IxI)'!Y78/'MIP(IxI)_TFEVP'!Y78)-1)*100,0)</f>
        <v>-1.3322676295501878E-13</v>
      </c>
      <c r="Z78" s="247">
        <f>IFERROR(((+'Sim_Dm_MIP(IxI)'!Z78/'MIP(IxI)_TFEVP'!Z78)-1)*100,0)</f>
        <v>-7.7715611723760958E-14</v>
      </c>
      <c r="AA78" s="247">
        <f>IFERROR(((+'Sim_Dm_MIP(IxI)'!AA78/'MIP(IxI)_TFEVP'!AA78)-1)*100,0)</f>
        <v>-1.1102230246251565E-13</v>
      </c>
      <c r="AB78" s="247">
        <f>IFERROR(((+'Sim_Dm_MIP(IxI)'!AB78/'MIP(IxI)_TFEVP'!AB78)-1)*100,0)</f>
        <v>3.1086244689504383E-13</v>
      </c>
      <c r="AC78" s="247">
        <f>IFERROR(((+'Sim_Dm_MIP(IxI)'!AC78/'MIP(IxI)_TFEVP'!AC78)-1)*100,0)</f>
        <v>-5.5511151231257827E-14</v>
      </c>
      <c r="AD78" s="247">
        <f>IFERROR(((+'Sim_Dm_MIP(IxI)'!AD78/'MIP(IxI)_TFEVP'!AD78)-1)*100,0)</f>
        <v>1.3322676295501878E-13</v>
      </c>
      <c r="AE78" s="247">
        <f>IFERROR(((+'Sim_Dm_MIP(IxI)'!AE78/'MIP(IxI)_TFEVP'!AE78)-1)*100,0)</f>
        <v>-1.1102230246251565E-14</v>
      </c>
      <c r="AF78" s="247">
        <f>IFERROR(((+'Sim_Dm_MIP(IxI)'!AF78/'MIP(IxI)_TFEVP'!AF78)-1)*100,0)</f>
        <v>2.2204460492503131E-13</v>
      </c>
      <c r="AG78" s="247">
        <f>IFERROR(((+'Sim_Dm_MIP(IxI)'!AG78/'MIP(IxI)_TFEVP'!AG78)-1)*100,0)</f>
        <v>-4.4408920985006262E-14</v>
      </c>
      <c r="AH78" s="247">
        <f>IFERROR(((+'Sim_Dm_MIP(IxI)'!AH78/'MIP(IxI)_TFEVP'!AH78)-1)*100,0)</f>
        <v>3.5527136788005009E-13</v>
      </c>
      <c r="AI78" s="247">
        <f>IFERROR(((+'Sim_Dm_MIP(IxI)'!AI78/'MIP(IxI)_TFEVP'!AI78)-1)*100,0)</f>
        <v>1.7763568394002505E-13</v>
      </c>
      <c r="AJ78" s="247">
        <f>IFERROR(((+'Sim_Dm_MIP(IxI)'!AJ78/'MIP(IxI)_TFEVP'!AJ78)-1)*100,0)</f>
        <v>0</v>
      </c>
      <c r="AK78" s="247">
        <f>IFERROR(((+'Sim_Dm_MIP(IxI)'!AK78/'MIP(IxI)_TFEVP'!AK78)-1)*100,0)</f>
        <v>-2.886579864025407E-13</v>
      </c>
      <c r="AL78" s="247">
        <f>IFERROR(((+'Sim_Dm_MIP(IxI)'!AL78/'MIP(IxI)_TFEVP'!AL78)-1)*100,0)</f>
        <v>-1.2212453270876722E-13</v>
      </c>
      <c r="AM78" s="247">
        <f>IFERROR(((+'Sim_Dm_MIP(IxI)'!AM78/'MIP(IxI)_TFEVP'!AM78)-1)*100,0)</f>
        <v>4.6629367034256575E-13</v>
      </c>
      <c r="AN78" s="247">
        <f>IFERROR(((+'Sim_Dm_MIP(IxI)'!AN78/'MIP(IxI)_TFEVP'!AN78)-1)*100,0)</f>
        <v>-3.3306690738754696E-14</v>
      </c>
      <c r="AO78" s="247">
        <f>IFERROR(((+'Sim_Dm_MIP(IxI)'!AO78/'MIP(IxI)_TFEVP'!AO78)-1)*100,0)</f>
        <v>-1.5543122344752192E-13</v>
      </c>
      <c r="AP78" s="247">
        <f>IFERROR(((+'Sim_Dm_MIP(IxI)'!AP78/'MIP(IxI)_TFEVP'!AP78)-1)*100,0)</f>
        <v>-2.4424906541753444E-13</v>
      </c>
      <c r="AQ78" s="247">
        <f>IFERROR(((+'Sim_Dm_MIP(IxI)'!AQ78/'MIP(IxI)_TFEVP'!AQ78)-1)*100,0)</f>
        <v>-4.1078251911130792E-13</v>
      </c>
      <c r="AR78" s="247">
        <f>IFERROR(((+'Sim_Dm_MIP(IxI)'!AR78/'MIP(IxI)_TFEVP'!AR78)-1)*100,0)</f>
        <v>-2.4424906541753444E-13</v>
      </c>
      <c r="AS78" s="247">
        <f>IFERROR(((+'Sim_Dm_MIP(IxI)'!AS78/'MIP(IxI)_TFEVP'!AS78)-1)*100,0)</f>
        <v>-5.5511151231257827E-14</v>
      </c>
      <c r="AT78" s="247">
        <f>IFERROR(((+'Sim_Dm_MIP(IxI)'!AT78/'MIP(IxI)_TFEVP'!AT78)-1)*100,0)</f>
        <v>4.4408920985006262E-14</v>
      </c>
      <c r="AU78" s="247">
        <f>IFERROR(((+'Sim_Dm_MIP(IxI)'!AU78/'MIP(IxI)_TFEVP'!AU78)-1)*100,0)</f>
        <v>-3.6637359812630166E-13</v>
      </c>
      <c r="AV78" s="247">
        <f>IFERROR(((+'Sim_Dm_MIP(IxI)'!AV78/'MIP(IxI)_TFEVP'!AV78)-1)*100,0)</f>
        <v>-1.1102230246251565E-13</v>
      </c>
      <c r="AW78" s="247">
        <f>IFERROR(((+'Sim_Dm_MIP(IxI)'!AW78/'MIP(IxI)_TFEVP'!AW78)-1)*100,0)</f>
        <v>3.5527136788005009E-13</v>
      </c>
      <c r="AX78" s="247">
        <f>IFERROR(((+'Sim_Dm_MIP(IxI)'!AX78/'MIP(IxI)_TFEVP'!AX78)-1)*100,0)</f>
        <v>-5.5511151231257827E-14</v>
      </c>
      <c r="AY78" s="247">
        <f>IFERROR(((+'Sim_Dm_MIP(IxI)'!AY78/'MIP(IxI)_TFEVP'!AY78)-1)*100,0)</f>
        <v>-1.1102230246251565E-13</v>
      </c>
      <c r="AZ78" s="247">
        <f>IFERROR(((+'Sim_Dm_MIP(IxI)'!AZ78/'MIP(IxI)_TFEVP'!AZ78)-1)*100,0)</f>
        <v>-3.7747582837255322E-13</v>
      </c>
      <c r="BA78" s="247">
        <f>IFERROR(((+'Sim_Dm_MIP(IxI)'!BA78/'MIP(IxI)_TFEVP'!BA78)-1)*100,0)</f>
        <v>-3.219646771412954E-13</v>
      </c>
      <c r="BB78" s="247">
        <f>IFERROR(((+'Sim_Dm_MIP(IxI)'!BB78/'MIP(IxI)_TFEVP'!BB78)-1)*100,0)</f>
        <v>2.2204460492503131E-14</v>
      </c>
      <c r="BC78" s="247">
        <f>IFERROR(((+'Sim_Dm_MIP(IxI)'!BC78/'MIP(IxI)_TFEVP'!BC78)-1)*100,0)</f>
        <v>-6.6613381477509392E-14</v>
      </c>
      <c r="BD78" s="247">
        <f>IFERROR(((+'Sim_Dm_MIP(IxI)'!BD78/'MIP(IxI)_TFEVP'!BD78)-1)*100,0)</f>
        <v>-2.4424906541753444E-13</v>
      </c>
      <c r="BE78" s="247">
        <f>IFERROR(((+'Sim_Dm_MIP(IxI)'!BE78/'MIP(IxI)_TFEVP'!BE78)-1)*100,0)</f>
        <v>-3.219646771412954E-13</v>
      </c>
      <c r="BF78" s="247">
        <f>IFERROR(((+'Sim_Dm_MIP(IxI)'!BF78/'MIP(IxI)_TFEVP'!BF78)-1)*100,0)</f>
        <v>1.5543122344752192E-13</v>
      </c>
      <c r="BG78" s="247">
        <f>IFERROR(((+'Sim_Dm_MIP(IxI)'!BG78/'MIP(IxI)_TFEVP'!BG78)-1)*100,0)</f>
        <v>-1.4432899320127035E-13</v>
      </c>
      <c r="BH78" s="247">
        <f>IFERROR(((+'Sim_Dm_MIP(IxI)'!BH78/'MIP(IxI)_TFEVP'!BH78)-1)*100,0)</f>
        <v>-2.55351295663786E-13</v>
      </c>
      <c r="BI78" s="247">
        <f>IFERROR(((+'Sim_Dm_MIP(IxI)'!BI78/'MIP(IxI)_TFEVP'!BI78)-1)*100,0)</f>
        <v>-3.219646771412954E-13</v>
      </c>
      <c r="BJ78" s="247">
        <f>IFERROR(((+'Sim_Dm_MIP(IxI)'!BJ78/'MIP(IxI)_TFEVP'!BJ78)-1)*100,0)</f>
        <v>-8.8817841970012523E-14</v>
      </c>
      <c r="BK78" s="247">
        <f>IFERROR(((+'Sim_Dm_MIP(IxI)'!BK78/'MIP(IxI)_TFEVP'!BK78)-1)*100,0)</f>
        <v>-3.5527136788005009E-13</v>
      </c>
      <c r="BL78" s="247">
        <f>IFERROR(((+'Sim_Dm_MIP(IxI)'!BL78/'MIP(IxI)_TFEVP'!BL78)-1)*100,0)</f>
        <v>-1.2212453270876722E-13</v>
      </c>
      <c r="BM78" s="247">
        <f>IFERROR(((+'Sim_Dm_MIP(IxI)'!BM78/'MIP(IxI)_TFEVP'!BM78)-1)*100,0)</f>
        <v>4.4408920985006262E-14</v>
      </c>
      <c r="BN78" s="247">
        <f>IFERROR(((+'Sim_Dm_MIP(IxI)'!BN78/'MIP(IxI)_TFEVP'!BN78)-1)*100,0)</f>
        <v>-1.7763568394002505E-13</v>
      </c>
      <c r="BO78" s="247">
        <f>IFERROR(((+'Sim_Dm_MIP(IxI)'!BO78/'MIP(IxI)_TFEVP'!BO78)-1)*100,0)</f>
        <v>-1.2212453270876722E-13</v>
      </c>
      <c r="BP78" s="247">
        <f>IFERROR(((+'Sim_Dm_MIP(IxI)'!BP78/'MIP(IxI)_TFEVP'!BP78)-1)*100,0)</f>
        <v>-4.4408920985006262E-13</v>
      </c>
      <c r="BQ78" s="247">
        <f>IFERROR(((+'Sim_Dm_MIP(IxI)'!BQ78/'MIP(IxI)_TFEVP'!BQ78)-1)*100,0)</f>
        <v>6.6613381477509392E-14</v>
      </c>
      <c r="BR78" s="247">
        <f>IFERROR(((+'Sim_Dm_MIP(IxI)'!BR78/'MIP(IxI)_TFEVP'!BR78)-1)*100,0)</f>
        <v>-4.3298697960381105E-13</v>
      </c>
      <c r="BS78" s="247">
        <f>IFERROR(((+'Sim_Dm_MIP(IxI)'!BS78/'MIP(IxI)_TFEVP'!BS78)-1)*100,0)</f>
        <v>1.1102230246251565E-13</v>
      </c>
      <c r="BT78" s="247">
        <f>IFERROR(((+'Sim_Dm_MIP(IxI)'!BT78/'MIP(IxI)_TFEVP'!BT78)-1)*100,0)</f>
        <v>-8.8817841970012523E-14</v>
      </c>
      <c r="BU78" s="247">
        <f>IFERROR(((+'Sim_Dm_MIP(IxI)'!BU78/'MIP(IxI)_TFEVP'!BU78)-1)*100,0)</f>
        <v>5.1070259132757201E-13</v>
      </c>
      <c r="BV78" s="247">
        <f>IFERROR(((+'Sim_Dm_MIP(IxI)'!BV78/'MIP(IxI)_TFEVP'!BV78)-1)*100,0)</f>
        <v>8.8817841970012523E-14</v>
      </c>
      <c r="BW78" s="247">
        <f>IFERROR(((+'Sim_Dm_MIP(IxI)'!BW78/'MIP(IxI)_TFEVP'!BW78)-1)*100,0)</f>
        <v>-4.7739590058881731E-13</v>
      </c>
      <c r="BX78" s="247">
        <f>IFERROR(((+'Sim_Dm_MIP(IxI)'!BX78/'MIP(IxI)_TFEVP'!BX78)-1)*100,0)</f>
        <v>4.8849813083506888E-13</v>
      </c>
      <c r="BY78" s="247">
        <f>IFERROR(((+'Sim_Dm_MIP(IxI)'!BY78/'MIP(IxI)_TFEVP'!BY78)-1)*100,0)</f>
        <v>-1.1102230246251565E-14</v>
      </c>
      <c r="BZ78" s="247">
        <f>IFERROR(((+'Sim_Dm_MIP(IxI)'!BZ78/'MIP(IxI)_TFEVP'!BZ78)-1)*100,0)</f>
        <v>-1.3322676295501878E-13</v>
      </c>
      <c r="CA78" s="265">
        <f>IFERROR(((+'Sim_Dm_MIP(IxI)'!CA78/'MIP(IxI)_TFEVP'!CA78)-1)*100,0)</f>
        <v>0</v>
      </c>
      <c r="CB78" s="256">
        <f>IFERROR(((+'Sim_Dm_MIP(IxI)'!CB78/'MIP(IxI)_TFEVP'!CB78)-1)*100,0)</f>
        <v>-1.1102230246251565E-13</v>
      </c>
      <c r="CC78" s="246">
        <f>IFERROR(((+'Sim_Dm_MIP(IxI)'!CC78/'MIP(IxI)_TFEVP'!CC78)-1)*100,0)</f>
        <v>0</v>
      </c>
      <c r="CD78" s="247">
        <f>IFERROR(((+'Sim_Dm_MIP(IxI)'!CD78/'MIP(IxI)_TFEVP'!CD78)-1)*100,0)</f>
        <v>0</v>
      </c>
      <c r="CE78" s="247">
        <f>IFERROR(((+'Sim_Dm_MIP(IxI)'!CE78/'MIP(IxI)_TFEVP'!CE78)-1)*100,0)</f>
        <v>0</v>
      </c>
      <c r="CF78" s="247">
        <f>IFERROR(((+'Sim_Dm_MIP(IxI)'!CF78/'MIP(IxI)_TFEVP'!CF78)-1)*100,0)</f>
        <v>0</v>
      </c>
      <c r="CG78" s="247">
        <f>IFERROR(((+'Sim_Dm_MIP(IxI)'!CG78/'MIP(IxI)_TFEVP'!CG78)-1)*100,0)</f>
        <v>0</v>
      </c>
      <c r="CH78" s="248">
        <f>IFERROR(((+'Sim_Dm_MIP(IxI)'!CH78/'MIP(IxI)_TFEVP'!CH78)-1)*100,0)</f>
        <v>0</v>
      </c>
      <c r="CI78" s="279">
        <f>IFERROR(((+'Sim_Dm_MIP(IxI)'!CI78/'MIP(IxI)_TFEVP'!CI78)-1)*100,0)</f>
        <v>-2.2204460492503131E-14</v>
      </c>
    </row>
    <row r="79" spans="1:87" ht="19.5" x14ac:dyDescent="0.25">
      <c r="A79" s="30"/>
      <c r="B79" s="42" t="s">
        <v>70</v>
      </c>
      <c r="C79" s="43" t="s">
        <v>181</v>
      </c>
      <c r="D79" s="246">
        <f>IFERROR(((+'Sim_Dm_MIP(IxI)'!D79/'MIP(IxI)_TFEVP'!D79)-1)*100,0)</f>
        <v>-2.9976021664879227E-13</v>
      </c>
      <c r="E79" s="247">
        <f>IFERROR(((+'Sim_Dm_MIP(IxI)'!E79/'MIP(IxI)_TFEVP'!E79)-1)*100,0)</f>
        <v>2.2204460492503131E-14</v>
      </c>
      <c r="F79" s="247">
        <f>IFERROR(((+'Sim_Dm_MIP(IxI)'!F79/'MIP(IxI)_TFEVP'!F79)-1)*100,0)</f>
        <v>1.1102230246251565E-13</v>
      </c>
      <c r="G79" s="247">
        <f>IFERROR(((+'Sim_Dm_MIP(IxI)'!G79/'MIP(IxI)_TFEVP'!G79)-1)*100,0)</f>
        <v>-2.55351295663786E-13</v>
      </c>
      <c r="H79" s="247">
        <f>IFERROR(((+'Sim_Dm_MIP(IxI)'!H79/'MIP(IxI)_TFEVP'!H79)-1)*100,0)</f>
        <v>2.2204460492503131E-14</v>
      </c>
      <c r="I79" s="247">
        <f>IFERROR(((+'Sim_Dm_MIP(IxI)'!I79/'MIP(IxI)_TFEVP'!I79)-1)*100,0)</f>
        <v>-1.8873791418627661E-13</v>
      </c>
      <c r="J79" s="247">
        <f>IFERROR(((+'Sim_Dm_MIP(IxI)'!J79/'MIP(IxI)_TFEVP'!J79)-1)*100,0)</f>
        <v>8.8817841970012523E-14</v>
      </c>
      <c r="K79" s="247">
        <f>IFERROR(((+'Sim_Dm_MIP(IxI)'!K79/'MIP(IxI)_TFEVP'!K79)-1)*100,0)</f>
        <v>-8.8817841970012523E-14</v>
      </c>
      <c r="L79" s="247">
        <f>IFERROR(((+'Sim_Dm_MIP(IxI)'!L79/'MIP(IxI)_TFEVP'!L79)-1)*100,0)</f>
        <v>4.4408920985006262E-14</v>
      </c>
      <c r="M79" s="247">
        <f>IFERROR(((+'Sim_Dm_MIP(IxI)'!M79/'MIP(IxI)_TFEVP'!M79)-1)*100,0)</f>
        <v>-1.8873791418627661E-13</v>
      </c>
      <c r="N79" s="247">
        <f>IFERROR(((+'Sim_Dm_MIP(IxI)'!N79/'MIP(IxI)_TFEVP'!N79)-1)*100,0)</f>
        <v>1.5543122344752192E-13</v>
      </c>
      <c r="O79" s="247">
        <f>IFERROR(((+'Sim_Dm_MIP(IxI)'!O79/'MIP(IxI)_TFEVP'!O79)-1)*100,0)</f>
        <v>8.8817841970012523E-14</v>
      </c>
      <c r="P79" s="247">
        <f>IFERROR(((+'Sim_Dm_MIP(IxI)'!P79/'MIP(IxI)_TFEVP'!P79)-1)*100,0)</f>
        <v>-1.4432899320127035E-13</v>
      </c>
      <c r="Q79" s="247">
        <f>IFERROR(((+'Sim_Dm_MIP(IxI)'!Q79/'MIP(IxI)_TFEVP'!Q79)-1)*100,0)</f>
        <v>-2.6645352591003757E-13</v>
      </c>
      <c r="R79" s="247">
        <f>IFERROR(((+'Sim_Dm_MIP(IxI)'!R79/'MIP(IxI)_TFEVP'!R79)-1)*100,0)</f>
        <v>3.9968028886505635E-13</v>
      </c>
      <c r="S79" s="247">
        <f>IFERROR(((+'Sim_Dm_MIP(IxI)'!S79/'MIP(IxI)_TFEVP'!S79)-1)*100,0)</f>
        <v>1.9984014443252818E-13</v>
      </c>
      <c r="T79" s="247">
        <f>IFERROR(((+'Sim_Dm_MIP(IxI)'!T79/'MIP(IxI)_TFEVP'!T79)-1)*100,0)</f>
        <v>-3.3306690738754696E-14</v>
      </c>
      <c r="U79" s="247">
        <f>IFERROR(((+'Sim_Dm_MIP(IxI)'!U79/'MIP(IxI)_TFEVP'!U79)-1)*100,0)</f>
        <v>-3.5527136788005009E-13</v>
      </c>
      <c r="V79" s="247">
        <f>IFERROR(((+'Sim_Dm_MIP(IxI)'!V79/'MIP(IxI)_TFEVP'!V79)-1)*100,0)</f>
        <v>-4.3298697960381105E-13</v>
      </c>
      <c r="W79" s="247">
        <f>IFERROR(((+'Sim_Dm_MIP(IxI)'!W79/'MIP(IxI)_TFEVP'!W79)-1)*100,0)</f>
        <v>1.5543122344752192E-13</v>
      </c>
      <c r="X79" s="247">
        <f>IFERROR(((+'Sim_Dm_MIP(IxI)'!X79/'MIP(IxI)_TFEVP'!X79)-1)*100,0)</f>
        <v>-3.6637359812630166E-13</v>
      </c>
      <c r="Y79" s="247">
        <f>IFERROR(((+'Sim_Dm_MIP(IxI)'!Y79/'MIP(IxI)_TFEVP'!Y79)-1)*100,0)</f>
        <v>-9.9920072216264089E-14</v>
      </c>
      <c r="Z79" s="247">
        <f>IFERROR(((+'Sim_Dm_MIP(IxI)'!Z79/'MIP(IxI)_TFEVP'!Z79)-1)*100,0)</f>
        <v>-5.5511151231257827E-14</v>
      </c>
      <c r="AA79" s="247">
        <f>IFERROR(((+'Sim_Dm_MIP(IxI)'!AA79/'MIP(IxI)_TFEVP'!AA79)-1)*100,0)</f>
        <v>-3.4416913763379853E-13</v>
      </c>
      <c r="AB79" s="247">
        <f>IFERROR(((+'Sim_Dm_MIP(IxI)'!AB79/'MIP(IxI)_TFEVP'!AB79)-1)*100,0)</f>
        <v>3.3306690738754696E-13</v>
      </c>
      <c r="AC79" s="247">
        <f>IFERROR(((+'Sim_Dm_MIP(IxI)'!AC79/'MIP(IxI)_TFEVP'!AC79)-1)*100,0)</f>
        <v>-1.6653345369377348E-13</v>
      </c>
      <c r="AD79" s="247">
        <f>IFERROR(((+'Sim_Dm_MIP(IxI)'!AD79/'MIP(IxI)_TFEVP'!AD79)-1)*100,0)</f>
        <v>-2.1094237467877974E-13</v>
      </c>
      <c r="AE79" s="247">
        <f>IFERROR(((+'Sim_Dm_MIP(IxI)'!AE79/'MIP(IxI)_TFEVP'!AE79)-1)*100,0)</f>
        <v>-5.5511151231257827E-14</v>
      </c>
      <c r="AF79" s="247">
        <f>IFERROR(((+'Sim_Dm_MIP(IxI)'!AF79/'MIP(IxI)_TFEVP'!AF79)-1)*100,0)</f>
        <v>-3.3306690738754696E-14</v>
      </c>
      <c r="AG79" s="247">
        <f>IFERROR(((+'Sim_Dm_MIP(IxI)'!AG79/'MIP(IxI)_TFEVP'!AG79)-1)*100,0)</f>
        <v>-3.219646771412954E-13</v>
      </c>
      <c r="AH79" s="247">
        <f>IFERROR(((+'Sim_Dm_MIP(IxI)'!AH79/'MIP(IxI)_TFEVP'!AH79)-1)*100,0)</f>
        <v>3.7747582837255322E-13</v>
      </c>
      <c r="AI79" s="247">
        <f>IFERROR(((+'Sim_Dm_MIP(IxI)'!AI79/'MIP(IxI)_TFEVP'!AI79)-1)*100,0)</f>
        <v>2.4424906541753444E-13</v>
      </c>
      <c r="AJ79" s="247">
        <f>IFERROR(((+'Sim_Dm_MIP(IxI)'!AJ79/'MIP(IxI)_TFEVP'!AJ79)-1)*100,0)</f>
        <v>0</v>
      </c>
      <c r="AK79" s="247">
        <f>IFERROR(((+'Sim_Dm_MIP(IxI)'!AK79/'MIP(IxI)_TFEVP'!AK79)-1)*100,0)</f>
        <v>-2.6645352591003757E-13</v>
      </c>
      <c r="AL79" s="247">
        <f>IFERROR(((+'Sim_Dm_MIP(IxI)'!AL79/'MIP(IxI)_TFEVP'!AL79)-1)*100,0)</f>
        <v>2.2204460492503131E-14</v>
      </c>
      <c r="AM79" s="247">
        <f>IFERROR(((+'Sim_Dm_MIP(IxI)'!AM79/'MIP(IxI)_TFEVP'!AM79)-1)*100,0)</f>
        <v>3.1086244689504383E-13</v>
      </c>
      <c r="AN79" s="247">
        <f>IFERROR(((+'Sim_Dm_MIP(IxI)'!AN79/'MIP(IxI)_TFEVP'!AN79)-1)*100,0)</f>
        <v>1.1102230246251565E-13</v>
      </c>
      <c r="AO79" s="247">
        <f>IFERROR(((+'Sim_Dm_MIP(IxI)'!AO79/'MIP(IxI)_TFEVP'!AO79)-1)*100,0)</f>
        <v>-2.6645352591003757E-13</v>
      </c>
      <c r="AP79" s="247">
        <f>IFERROR(((+'Sim_Dm_MIP(IxI)'!AP79/'MIP(IxI)_TFEVP'!AP79)-1)*100,0)</f>
        <v>-1.7763568394002505E-13</v>
      </c>
      <c r="AQ79" s="247">
        <f>IFERROR(((+'Sim_Dm_MIP(IxI)'!AQ79/'MIP(IxI)_TFEVP'!AQ79)-1)*100,0)</f>
        <v>0</v>
      </c>
      <c r="AR79" s="247">
        <f>IFERROR(((+'Sim_Dm_MIP(IxI)'!AR79/'MIP(IxI)_TFEVP'!AR79)-1)*100,0)</f>
        <v>0</v>
      </c>
      <c r="AS79" s="247">
        <f>IFERROR(((+'Sim_Dm_MIP(IxI)'!AS79/'MIP(IxI)_TFEVP'!AS79)-1)*100,0)</f>
        <v>4.4408920985006262E-14</v>
      </c>
      <c r="AT79" s="247">
        <f>IFERROR(((+'Sim_Dm_MIP(IxI)'!AT79/'MIP(IxI)_TFEVP'!AT79)-1)*100,0)</f>
        <v>0</v>
      </c>
      <c r="AU79" s="247">
        <f>IFERROR(((+'Sim_Dm_MIP(IxI)'!AU79/'MIP(IxI)_TFEVP'!AU79)-1)*100,0)</f>
        <v>1.7763568394002505E-13</v>
      </c>
      <c r="AV79" s="247">
        <f>IFERROR(((+'Sim_Dm_MIP(IxI)'!AV79/'MIP(IxI)_TFEVP'!AV79)-1)*100,0)</f>
        <v>-3.3306690738754696E-14</v>
      </c>
      <c r="AW79" s="247">
        <f>IFERROR(((+'Sim_Dm_MIP(IxI)'!AW79/'MIP(IxI)_TFEVP'!AW79)-1)*100,0)</f>
        <v>-2.3314683517128287E-13</v>
      </c>
      <c r="AX79" s="247">
        <f>IFERROR(((+'Sim_Dm_MIP(IxI)'!AX79/'MIP(IxI)_TFEVP'!AX79)-1)*100,0)</f>
        <v>1.3322676295501878E-13</v>
      </c>
      <c r="AY79" s="247">
        <f>IFERROR(((+'Sim_Dm_MIP(IxI)'!AY79/'MIP(IxI)_TFEVP'!AY79)-1)*100,0)</f>
        <v>-1.4432899320127035E-13</v>
      </c>
      <c r="AZ79" s="247">
        <f>IFERROR(((+'Sim_Dm_MIP(IxI)'!AZ79/'MIP(IxI)_TFEVP'!AZ79)-1)*100,0)</f>
        <v>-1.6653345369377348E-13</v>
      </c>
      <c r="BA79" s="247">
        <f>IFERROR(((+'Sim_Dm_MIP(IxI)'!BA79/'MIP(IxI)_TFEVP'!BA79)-1)*100,0)</f>
        <v>-3.4416913763379853E-13</v>
      </c>
      <c r="BB79" s="247">
        <f>IFERROR(((+'Sim_Dm_MIP(IxI)'!BB79/'MIP(IxI)_TFEVP'!BB79)-1)*100,0)</f>
        <v>-4.6629367034256575E-13</v>
      </c>
      <c r="BC79" s="247">
        <f>IFERROR(((+'Sim_Dm_MIP(IxI)'!BC79/'MIP(IxI)_TFEVP'!BC79)-1)*100,0)</f>
        <v>4.4408920985006262E-14</v>
      </c>
      <c r="BD79" s="247">
        <f>IFERROR(((+'Sim_Dm_MIP(IxI)'!BD79/'MIP(IxI)_TFEVP'!BD79)-1)*100,0)</f>
        <v>-3.5527136788005009E-13</v>
      </c>
      <c r="BE79" s="247">
        <f>IFERROR(((+'Sim_Dm_MIP(IxI)'!BE79/'MIP(IxI)_TFEVP'!BE79)-1)*100,0)</f>
        <v>-3.219646771412954E-13</v>
      </c>
      <c r="BF79" s="247">
        <f>IFERROR(((+'Sim_Dm_MIP(IxI)'!BF79/'MIP(IxI)_TFEVP'!BF79)-1)*100,0)</f>
        <v>2.4424906541753444E-13</v>
      </c>
      <c r="BG79" s="247">
        <f>IFERROR(((+'Sim_Dm_MIP(IxI)'!BG79/'MIP(IxI)_TFEVP'!BG79)-1)*100,0)</f>
        <v>1.1102230246251565E-13</v>
      </c>
      <c r="BH79" s="247">
        <f>IFERROR(((+'Sim_Dm_MIP(IxI)'!BH79/'MIP(IxI)_TFEVP'!BH79)-1)*100,0)</f>
        <v>-1.3322676295501878E-13</v>
      </c>
      <c r="BI79" s="247">
        <f>IFERROR(((+'Sim_Dm_MIP(IxI)'!BI79/'MIP(IxI)_TFEVP'!BI79)-1)*100,0)</f>
        <v>-2.1094237467877974E-13</v>
      </c>
      <c r="BJ79" s="247">
        <f>IFERROR(((+'Sim_Dm_MIP(IxI)'!BJ79/'MIP(IxI)_TFEVP'!BJ79)-1)*100,0)</f>
        <v>-8.8817841970012523E-14</v>
      </c>
      <c r="BK79" s="247">
        <f>IFERROR(((+'Sim_Dm_MIP(IxI)'!BK79/'MIP(IxI)_TFEVP'!BK79)-1)*100,0)</f>
        <v>-2.7755575615628914E-13</v>
      </c>
      <c r="BL79" s="247">
        <f>IFERROR(((+'Sim_Dm_MIP(IxI)'!BL79/'MIP(IxI)_TFEVP'!BL79)-1)*100,0)</f>
        <v>1.3322676295501878E-13</v>
      </c>
      <c r="BM79" s="247">
        <f>IFERROR(((+'Sim_Dm_MIP(IxI)'!BM79/'MIP(IxI)_TFEVP'!BM79)-1)*100,0)</f>
        <v>-6.6613381477509392E-14</v>
      </c>
      <c r="BN79" s="247">
        <f>IFERROR(((+'Sim_Dm_MIP(IxI)'!BN79/'MIP(IxI)_TFEVP'!BN79)-1)*100,0)</f>
        <v>-4.4408920985006262E-13</v>
      </c>
      <c r="BO79" s="247">
        <f>IFERROR(((+'Sim_Dm_MIP(IxI)'!BO79/'MIP(IxI)_TFEVP'!BO79)-1)*100,0)</f>
        <v>-1.4432899320127035E-13</v>
      </c>
      <c r="BP79" s="247">
        <f>IFERROR(((+'Sim_Dm_MIP(IxI)'!BP79/'MIP(IxI)_TFEVP'!BP79)-1)*100,0)</f>
        <v>3.1086244689504383E-13</v>
      </c>
      <c r="BQ79" s="247">
        <f>IFERROR(((+'Sim_Dm_MIP(IxI)'!BQ79/'MIP(IxI)_TFEVP'!BQ79)-1)*100,0)</f>
        <v>2.4424906541753444E-13</v>
      </c>
      <c r="BR79" s="247">
        <f>IFERROR(((+'Sim_Dm_MIP(IxI)'!BR79/'MIP(IxI)_TFEVP'!BR79)-1)*100,0)</f>
        <v>2.2204460492503131E-14</v>
      </c>
      <c r="BS79" s="247">
        <f>IFERROR(((+'Sim_Dm_MIP(IxI)'!BS79/'MIP(IxI)_TFEVP'!BS79)-1)*100,0)</f>
        <v>-5.5511151231257827E-14</v>
      </c>
      <c r="BT79" s="247">
        <f>IFERROR(((+'Sim_Dm_MIP(IxI)'!BT79/'MIP(IxI)_TFEVP'!BT79)-1)*100,0)</f>
        <v>1.1102230246251565E-13</v>
      </c>
      <c r="BU79" s="247">
        <f>IFERROR(((+'Sim_Dm_MIP(IxI)'!BU79/'MIP(IxI)_TFEVP'!BU79)-1)*100,0)</f>
        <v>4.2188474935755949E-13</v>
      </c>
      <c r="BV79" s="247">
        <f>IFERROR(((+'Sim_Dm_MIP(IxI)'!BV79/'MIP(IxI)_TFEVP'!BV79)-1)*100,0)</f>
        <v>0</v>
      </c>
      <c r="BW79" s="247">
        <f>IFERROR(((+'Sim_Dm_MIP(IxI)'!BW79/'MIP(IxI)_TFEVP'!BW79)-1)*100,0)</f>
        <v>-3.3306690738754696E-14</v>
      </c>
      <c r="BX79" s="247">
        <f>IFERROR(((+'Sim_Dm_MIP(IxI)'!BX79/'MIP(IxI)_TFEVP'!BX79)-1)*100,0)</f>
        <v>2.886579864025407E-13</v>
      </c>
      <c r="BY79" s="247">
        <f>IFERROR(((+'Sim_Dm_MIP(IxI)'!BY79/'MIP(IxI)_TFEVP'!BY79)-1)*100,0)</f>
        <v>4.4408920985006262E-14</v>
      </c>
      <c r="BZ79" s="247">
        <f>IFERROR(((+'Sim_Dm_MIP(IxI)'!BZ79/'MIP(IxI)_TFEVP'!BZ79)-1)*100,0)</f>
        <v>6.6613381477509392E-14</v>
      </c>
      <c r="CA79" s="265">
        <f>IFERROR(((+'Sim_Dm_MIP(IxI)'!CA79/'MIP(IxI)_TFEVP'!CA79)-1)*100,0)</f>
        <v>0</v>
      </c>
      <c r="CB79" s="256">
        <f>IFERROR(((+'Sim_Dm_MIP(IxI)'!CB79/'MIP(IxI)_TFEVP'!CB79)-1)*100,0)</f>
        <v>-1.7763568394002505E-13</v>
      </c>
      <c r="CC79" s="246">
        <f>IFERROR(((+'Sim_Dm_MIP(IxI)'!CC79/'MIP(IxI)_TFEVP'!CC79)-1)*100,0)</f>
        <v>0</v>
      </c>
      <c r="CD79" s="247">
        <f>IFERROR(((+'Sim_Dm_MIP(IxI)'!CD79/'MIP(IxI)_TFEVP'!CD79)-1)*100,0)</f>
        <v>0</v>
      </c>
      <c r="CE79" s="247">
        <f>IFERROR(((+'Sim_Dm_MIP(IxI)'!CE79/'MIP(IxI)_TFEVP'!CE79)-1)*100,0)</f>
        <v>0</v>
      </c>
      <c r="CF79" s="247">
        <f>IFERROR(((+'Sim_Dm_MIP(IxI)'!CF79/'MIP(IxI)_TFEVP'!CF79)-1)*100,0)</f>
        <v>0</v>
      </c>
      <c r="CG79" s="247">
        <f>IFERROR(((+'Sim_Dm_MIP(IxI)'!CG79/'MIP(IxI)_TFEVP'!CG79)-1)*100,0)</f>
        <v>0</v>
      </c>
      <c r="CH79" s="248">
        <f>IFERROR(((+'Sim_Dm_MIP(IxI)'!CH79/'MIP(IxI)_TFEVP'!CH79)-1)*100,0)</f>
        <v>0</v>
      </c>
      <c r="CI79" s="279">
        <f>IFERROR(((+'Sim_Dm_MIP(IxI)'!CI79/'MIP(IxI)_TFEVP'!CI79)-1)*100,0)</f>
        <v>1.5543122344752192E-13</v>
      </c>
    </row>
    <row r="80" spans="1:87" ht="19.5" x14ac:dyDescent="0.25">
      <c r="B80" s="42" t="s">
        <v>71</v>
      </c>
      <c r="C80" s="43" t="s">
        <v>182</v>
      </c>
      <c r="D80" s="246">
        <f>IFERROR(((+'Sim_Dm_MIP(IxI)'!D80/'MIP(IxI)_TFEVP'!D80)-1)*100,0)</f>
        <v>0</v>
      </c>
      <c r="E80" s="247">
        <f>IFERROR(((+'Sim_Dm_MIP(IxI)'!E80/'MIP(IxI)_TFEVP'!E80)-1)*100,0)</f>
        <v>0</v>
      </c>
      <c r="F80" s="247">
        <f>IFERROR(((+'Sim_Dm_MIP(IxI)'!F80/'MIP(IxI)_TFEVP'!F80)-1)*100,0)</f>
        <v>0</v>
      </c>
      <c r="G80" s="247">
        <f>IFERROR(((+'Sim_Dm_MIP(IxI)'!G80/'MIP(IxI)_TFEVP'!G80)-1)*100,0)</f>
        <v>0</v>
      </c>
      <c r="H80" s="247">
        <f>IFERROR(((+'Sim_Dm_MIP(IxI)'!H80/'MIP(IxI)_TFEVP'!H80)-1)*100,0)</f>
        <v>0</v>
      </c>
      <c r="I80" s="247">
        <f>IFERROR(((+'Sim_Dm_MIP(IxI)'!I80/'MIP(IxI)_TFEVP'!I80)-1)*100,0)</f>
        <v>0</v>
      </c>
      <c r="J80" s="247">
        <f>IFERROR(((+'Sim_Dm_MIP(IxI)'!J80/'MIP(IxI)_TFEVP'!J80)-1)*100,0)</f>
        <v>0</v>
      </c>
      <c r="K80" s="247">
        <f>IFERROR(((+'Sim_Dm_MIP(IxI)'!K80/'MIP(IxI)_TFEVP'!K80)-1)*100,0)</f>
        <v>0</v>
      </c>
      <c r="L80" s="247">
        <f>IFERROR(((+'Sim_Dm_MIP(IxI)'!L80/'MIP(IxI)_TFEVP'!L80)-1)*100,0)</f>
        <v>0</v>
      </c>
      <c r="M80" s="247">
        <f>IFERROR(((+'Sim_Dm_MIP(IxI)'!M80/'MIP(IxI)_TFEVP'!M80)-1)*100,0)</f>
        <v>0</v>
      </c>
      <c r="N80" s="247">
        <f>IFERROR(((+'Sim_Dm_MIP(IxI)'!N80/'MIP(IxI)_TFEVP'!N80)-1)*100,0)</f>
        <v>0</v>
      </c>
      <c r="O80" s="247">
        <f>IFERROR(((+'Sim_Dm_MIP(IxI)'!O80/'MIP(IxI)_TFEVP'!O80)-1)*100,0)</f>
        <v>0</v>
      </c>
      <c r="P80" s="247">
        <f>IFERROR(((+'Sim_Dm_MIP(IxI)'!P80/'MIP(IxI)_TFEVP'!P80)-1)*100,0)</f>
        <v>0</v>
      </c>
      <c r="Q80" s="247">
        <f>IFERROR(((+'Sim_Dm_MIP(IxI)'!Q80/'MIP(IxI)_TFEVP'!Q80)-1)*100,0)</f>
        <v>0</v>
      </c>
      <c r="R80" s="247">
        <f>IFERROR(((+'Sim_Dm_MIP(IxI)'!R80/'MIP(IxI)_TFEVP'!R80)-1)*100,0)</f>
        <v>0</v>
      </c>
      <c r="S80" s="247">
        <f>IFERROR(((+'Sim_Dm_MIP(IxI)'!S80/'MIP(IxI)_TFEVP'!S80)-1)*100,0)</f>
        <v>0</v>
      </c>
      <c r="T80" s="247">
        <f>IFERROR(((+'Sim_Dm_MIP(IxI)'!T80/'MIP(IxI)_TFEVP'!T80)-1)*100,0)</f>
        <v>0</v>
      </c>
      <c r="U80" s="247">
        <f>IFERROR(((+'Sim_Dm_MIP(IxI)'!U80/'MIP(IxI)_TFEVP'!U80)-1)*100,0)</f>
        <v>0</v>
      </c>
      <c r="V80" s="247">
        <f>IFERROR(((+'Sim_Dm_MIP(IxI)'!V80/'MIP(IxI)_TFEVP'!V80)-1)*100,0)</f>
        <v>0</v>
      </c>
      <c r="W80" s="247">
        <f>IFERROR(((+'Sim_Dm_MIP(IxI)'!W80/'MIP(IxI)_TFEVP'!W80)-1)*100,0)</f>
        <v>0</v>
      </c>
      <c r="X80" s="247">
        <f>IFERROR(((+'Sim_Dm_MIP(IxI)'!X80/'MIP(IxI)_TFEVP'!X80)-1)*100,0)</f>
        <v>0</v>
      </c>
      <c r="Y80" s="247">
        <f>IFERROR(((+'Sim_Dm_MIP(IxI)'!Y80/'MIP(IxI)_TFEVP'!Y80)-1)*100,0)</f>
        <v>0</v>
      </c>
      <c r="Z80" s="247">
        <f>IFERROR(((+'Sim_Dm_MIP(IxI)'!Z80/'MIP(IxI)_TFEVP'!Z80)-1)*100,0)</f>
        <v>0</v>
      </c>
      <c r="AA80" s="247">
        <f>IFERROR(((+'Sim_Dm_MIP(IxI)'!AA80/'MIP(IxI)_TFEVP'!AA80)-1)*100,0)</f>
        <v>0</v>
      </c>
      <c r="AB80" s="247">
        <f>IFERROR(((+'Sim_Dm_MIP(IxI)'!AB80/'MIP(IxI)_TFEVP'!AB80)-1)*100,0)</f>
        <v>0</v>
      </c>
      <c r="AC80" s="247">
        <f>IFERROR(((+'Sim_Dm_MIP(IxI)'!AC80/'MIP(IxI)_TFEVP'!AC80)-1)*100,0)</f>
        <v>0</v>
      </c>
      <c r="AD80" s="247">
        <f>IFERROR(((+'Sim_Dm_MIP(IxI)'!AD80/'MIP(IxI)_TFEVP'!AD80)-1)*100,0)</f>
        <v>0</v>
      </c>
      <c r="AE80" s="247">
        <f>IFERROR(((+'Sim_Dm_MIP(IxI)'!AE80/'MIP(IxI)_TFEVP'!AE80)-1)*100,0)</f>
        <v>0</v>
      </c>
      <c r="AF80" s="247">
        <f>IFERROR(((+'Sim_Dm_MIP(IxI)'!AF80/'MIP(IxI)_TFEVP'!AF80)-1)*100,0)</f>
        <v>0</v>
      </c>
      <c r="AG80" s="247">
        <f>IFERROR(((+'Sim_Dm_MIP(IxI)'!AG80/'MIP(IxI)_TFEVP'!AG80)-1)*100,0)</f>
        <v>0</v>
      </c>
      <c r="AH80" s="247">
        <f>IFERROR(((+'Sim_Dm_MIP(IxI)'!AH80/'MIP(IxI)_TFEVP'!AH80)-1)*100,0)</f>
        <v>0</v>
      </c>
      <c r="AI80" s="247">
        <f>IFERROR(((+'Sim_Dm_MIP(IxI)'!AI80/'MIP(IxI)_TFEVP'!AI80)-1)*100,0)</f>
        <v>0</v>
      </c>
      <c r="AJ80" s="247">
        <f>IFERROR(((+'Sim_Dm_MIP(IxI)'!AJ80/'MIP(IxI)_TFEVP'!AJ80)-1)*100,0)</f>
        <v>0</v>
      </c>
      <c r="AK80" s="247">
        <f>IFERROR(((+'Sim_Dm_MIP(IxI)'!AK80/'MIP(IxI)_TFEVP'!AK80)-1)*100,0)</f>
        <v>0</v>
      </c>
      <c r="AL80" s="247">
        <f>IFERROR(((+'Sim_Dm_MIP(IxI)'!AL80/'MIP(IxI)_TFEVP'!AL80)-1)*100,0)</f>
        <v>0</v>
      </c>
      <c r="AM80" s="247">
        <f>IFERROR(((+'Sim_Dm_MIP(IxI)'!AM80/'MIP(IxI)_TFEVP'!AM80)-1)*100,0)</f>
        <v>0</v>
      </c>
      <c r="AN80" s="247">
        <f>IFERROR(((+'Sim_Dm_MIP(IxI)'!AN80/'MIP(IxI)_TFEVP'!AN80)-1)*100,0)</f>
        <v>0</v>
      </c>
      <c r="AO80" s="247">
        <f>IFERROR(((+'Sim_Dm_MIP(IxI)'!AO80/'MIP(IxI)_TFEVP'!AO80)-1)*100,0)</f>
        <v>0</v>
      </c>
      <c r="AP80" s="247">
        <f>IFERROR(((+'Sim_Dm_MIP(IxI)'!AP80/'MIP(IxI)_TFEVP'!AP80)-1)*100,0)</f>
        <v>0</v>
      </c>
      <c r="AQ80" s="247">
        <f>IFERROR(((+'Sim_Dm_MIP(IxI)'!AQ80/'MIP(IxI)_TFEVP'!AQ80)-1)*100,0)</f>
        <v>0</v>
      </c>
      <c r="AR80" s="247">
        <f>IFERROR(((+'Sim_Dm_MIP(IxI)'!AR80/'MIP(IxI)_TFEVP'!AR80)-1)*100,0)</f>
        <v>0</v>
      </c>
      <c r="AS80" s="247">
        <f>IFERROR(((+'Sim_Dm_MIP(IxI)'!AS80/'MIP(IxI)_TFEVP'!AS80)-1)*100,0)</f>
        <v>0</v>
      </c>
      <c r="AT80" s="247">
        <f>IFERROR(((+'Sim_Dm_MIP(IxI)'!AT80/'MIP(IxI)_TFEVP'!AT80)-1)*100,0)</f>
        <v>0</v>
      </c>
      <c r="AU80" s="247">
        <f>IFERROR(((+'Sim_Dm_MIP(IxI)'!AU80/'MIP(IxI)_TFEVP'!AU80)-1)*100,0)</f>
        <v>0</v>
      </c>
      <c r="AV80" s="247">
        <f>IFERROR(((+'Sim_Dm_MIP(IxI)'!AV80/'MIP(IxI)_TFEVP'!AV80)-1)*100,0)</f>
        <v>0</v>
      </c>
      <c r="AW80" s="247">
        <f>IFERROR(((+'Sim_Dm_MIP(IxI)'!AW80/'MIP(IxI)_TFEVP'!AW80)-1)*100,0)</f>
        <v>0</v>
      </c>
      <c r="AX80" s="247">
        <f>IFERROR(((+'Sim_Dm_MIP(IxI)'!AX80/'MIP(IxI)_TFEVP'!AX80)-1)*100,0)</f>
        <v>0</v>
      </c>
      <c r="AY80" s="247">
        <f>IFERROR(((+'Sim_Dm_MIP(IxI)'!AY80/'MIP(IxI)_TFEVP'!AY80)-1)*100,0)</f>
        <v>0</v>
      </c>
      <c r="AZ80" s="247">
        <f>IFERROR(((+'Sim_Dm_MIP(IxI)'!AZ80/'MIP(IxI)_TFEVP'!AZ80)-1)*100,0)</f>
        <v>0</v>
      </c>
      <c r="BA80" s="247">
        <f>IFERROR(((+'Sim_Dm_MIP(IxI)'!BA80/'MIP(IxI)_TFEVP'!BA80)-1)*100,0)</f>
        <v>0</v>
      </c>
      <c r="BB80" s="247">
        <f>IFERROR(((+'Sim_Dm_MIP(IxI)'!BB80/'MIP(IxI)_TFEVP'!BB80)-1)*100,0)</f>
        <v>0</v>
      </c>
      <c r="BC80" s="247">
        <f>IFERROR(((+'Sim_Dm_MIP(IxI)'!BC80/'MIP(IxI)_TFEVP'!BC80)-1)*100,0)</f>
        <v>0</v>
      </c>
      <c r="BD80" s="247">
        <f>IFERROR(((+'Sim_Dm_MIP(IxI)'!BD80/'MIP(IxI)_TFEVP'!BD80)-1)*100,0)</f>
        <v>0</v>
      </c>
      <c r="BE80" s="247">
        <f>IFERROR(((+'Sim_Dm_MIP(IxI)'!BE80/'MIP(IxI)_TFEVP'!BE80)-1)*100,0)</f>
        <v>0</v>
      </c>
      <c r="BF80" s="247">
        <f>IFERROR(((+'Sim_Dm_MIP(IxI)'!BF80/'MIP(IxI)_TFEVP'!BF80)-1)*100,0)</f>
        <v>0</v>
      </c>
      <c r="BG80" s="247">
        <f>IFERROR(((+'Sim_Dm_MIP(IxI)'!BG80/'MIP(IxI)_TFEVP'!BG80)-1)*100,0)</f>
        <v>0</v>
      </c>
      <c r="BH80" s="247">
        <f>IFERROR(((+'Sim_Dm_MIP(IxI)'!BH80/'MIP(IxI)_TFEVP'!BH80)-1)*100,0)</f>
        <v>0</v>
      </c>
      <c r="BI80" s="247">
        <f>IFERROR(((+'Sim_Dm_MIP(IxI)'!BI80/'MIP(IxI)_TFEVP'!BI80)-1)*100,0)</f>
        <v>0</v>
      </c>
      <c r="BJ80" s="247">
        <f>IFERROR(((+'Sim_Dm_MIP(IxI)'!BJ80/'MIP(IxI)_TFEVP'!BJ80)-1)*100,0)</f>
        <v>0</v>
      </c>
      <c r="BK80" s="247">
        <f>IFERROR(((+'Sim_Dm_MIP(IxI)'!BK80/'MIP(IxI)_TFEVP'!BK80)-1)*100,0)</f>
        <v>0</v>
      </c>
      <c r="BL80" s="247">
        <f>IFERROR(((+'Sim_Dm_MIP(IxI)'!BL80/'MIP(IxI)_TFEVP'!BL80)-1)*100,0)</f>
        <v>0</v>
      </c>
      <c r="BM80" s="247">
        <f>IFERROR(((+'Sim_Dm_MIP(IxI)'!BM80/'MIP(IxI)_TFEVP'!BM80)-1)*100,0)</f>
        <v>0</v>
      </c>
      <c r="BN80" s="247">
        <f>IFERROR(((+'Sim_Dm_MIP(IxI)'!BN80/'MIP(IxI)_TFEVP'!BN80)-1)*100,0)</f>
        <v>0</v>
      </c>
      <c r="BO80" s="247">
        <f>IFERROR(((+'Sim_Dm_MIP(IxI)'!BO80/'MIP(IxI)_TFEVP'!BO80)-1)*100,0)</f>
        <v>0</v>
      </c>
      <c r="BP80" s="247">
        <f>IFERROR(((+'Sim_Dm_MIP(IxI)'!BP80/'MIP(IxI)_TFEVP'!BP80)-1)*100,0)</f>
        <v>0</v>
      </c>
      <c r="BQ80" s="247">
        <f>IFERROR(((+'Sim_Dm_MIP(IxI)'!BQ80/'MIP(IxI)_TFEVP'!BQ80)-1)*100,0)</f>
        <v>0</v>
      </c>
      <c r="BR80" s="247">
        <f>IFERROR(((+'Sim_Dm_MIP(IxI)'!BR80/'MIP(IxI)_TFEVP'!BR80)-1)*100,0)</f>
        <v>0</v>
      </c>
      <c r="BS80" s="247">
        <f>IFERROR(((+'Sim_Dm_MIP(IxI)'!BS80/'MIP(IxI)_TFEVP'!BS80)-1)*100,0)</f>
        <v>0</v>
      </c>
      <c r="BT80" s="247">
        <f>IFERROR(((+'Sim_Dm_MIP(IxI)'!BT80/'MIP(IxI)_TFEVP'!BT80)-1)*100,0)</f>
        <v>0</v>
      </c>
      <c r="BU80" s="247">
        <f>IFERROR(((+'Sim_Dm_MIP(IxI)'!BU80/'MIP(IxI)_TFEVP'!BU80)-1)*100,0)</f>
        <v>0</v>
      </c>
      <c r="BV80" s="247">
        <f>IFERROR(((+'Sim_Dm_MIP(IxI)'!BV80/'MIP(IxI)_TFEVP'!BV80)-1)*100,0)</f>
        <v>0</v>
      </c>
      <c r="BW80" s="247">
        <f>IFERROR(((+'Sim_Dm_MIP(IxI)'!BW80/'MIP(IxI)_TFEVP'!BW80)-1)*100,0)</f>
        <v>0</v>
      </c>
      <c r="BX80" s="247">
        <f>IFERROR(((+'Sim_Dm_MIP(IxI)'!BX80/'MIP(IxI)_TFEVP'!BX80)-1)*100,0)</f>
        <v>0</v>
      </c>
      <c r="BY80" s="247">
        <f>IFERROR(((+'Sim_Dm_MIP(IxI)'!BY80/'MIP(IxI)_TFEVP'!BY80)-1)*100,0)</f>
        <v>0</v>
      </c>
      <c r="BZ80" s="247">
        <f>IFERROR(((+'Sim_Dm_MIP(IxI)'!BZ80/'MIP(IxI)_TFEVP'!BZ80)-1)*100,0)</f>
        <v>0</v>
      </c>
      <c r="CA80" s="265">
        <f>IFERROR(((+'Sim_Dm_MIP(IxI)'!CA80/'MIP(IxI)_TFEVP'!CA80)-1)*100,0)</f>
        <v>0</v>
      </c>
      <c r="CB80" s="256">
        <f>IFERROR(((+'Sim_Dm_MIP(IxI)'!CB80/'MIP(IxI)_TFEVP'!CB80)-1)*100,0)</f>
        <v>0</v>
      </c>
      <c r="CC80" s="246">
        <f>IFERROR(((+'Sim_Dm_MIP(IxI)'!CC80/'MIP(IxI)_TFEVP'!CC80)-1)*100,0)</f>
        <v>0</v>
      </c>
      <c r="CD80" s="247">
        <f>IFERROR(((+'Sim_Dm_MIP(IxI)'!CD80/'MIP(IxI)_TFEVP'!CD80)-1)*100,0)</f>
        <v>0</v>
      </c>
      <c r="CE80" s="247">
        <f>IFERROR(((+'Sim_Dm_MIP(IxI)'!CE80/'MIP(IxI)_TFEVP'!CE80)-1)*100,0)</f>
        <v>0</v>
      </c>
      <c r="CF80" s="247">
        <f>IFERROR(((+'Sim_Dm_MIP(IxI)'!CF80/'MIP(IxI)_TFEVP'!CF80)-1)*100,0)</f>
        <v>0</v>
      </c>
      <c r="CG80" s="247">
        <f>IFERROR(((+'Sim_Dm_MIP(IxI)'!CG80/'MIP(IxI)_TFEVP'!CG80)-1)*100,0)</f>
        <v>0</v>
      </c>
      <c r="CH80" s="248">
        <f>IFERROR(((+'Sim_Dm_MIP(IxI)'!CH80/'MIP(IxI)_TFEVP'!CH80)-1)*100,0)</f>
        <v>0</v>
      </c>
      <c r="CI80" s="279">
        <f>IFERROR(((+'Sim_Dm_MIP(IxI)'!CI80/'MIP(IxI)_TFEVP'!CI80)-1)*100,0)</f>
        <v>0</v>
      </c>
    </row>
    <row r="81" spans="1:90" ht="19.5" x14ac:dyDescent="0.25">
      <c r="B81" s="42" t="s">
        <v>72</v>
      </c>
      <c r="C81" s="43" t="s">
        <v>183</v>
      </c>
      <c r="D81" s="246">
        <f>IFERROR(((+'Sim_Dm_MIP(IxI)'!D81/'MIP(IxI)_TFEVP'!D81)-1)*100,0)</f>
        <v>-9.9920072216264089E-14</v>
      </c>
      <c r="E81" s="247">
        <f>IFERROR(((+'Sim_Dm_MIP(IxI)'!E81/'MIP(IxI)_TFEVP'!E81)-1)*100,0)</f>
        <v>-3.4416913763379853E-13</v>
      </c>
      <c r="F81" s="247">
        <f>IFERROR(((+'Sim_Dm_MIP(IxI)'!F81/'MIP(IxI)_TFEVP'!F81)-1)*100,0)</f>
        <v>1.9984014443252818E-13</v>
      </c>
      <c r="G81" s="247">
        <f>IFERROR(((+'Sim_Dm_MIP(IxI)'!G81/'MIP(IxI)_TFEVP'!G81)-1)*100,0)</f>
        <v>-6.6613381477509392E-14</v>
      </c>
      <c r="H81" s="247">
        <f>IFERROR(((+'Sim_Dm_MIP(IxI)'!H81/'MIP(IxI)_TFEVP'!H81)-1)*100,0)</f>
        <v>2.6645352591003757E-13</v>
      </c>
      <c r="I81" s="247">
        <f>IFERROR(((+'Sim_Dm_MIP(IxI)'!I81/'MIP(IxI)_TFEVP'!I81)-1)*100,0)</f>
        <v>-2.55351295663786E-13</v>
      </c>
      <c r="J81" s="247">
        <f>IFERROR(((+'Sim_Dm_MIP(IxI)'!J81/'MIP(IxI)_TFEVP'!J81)-1)*100,0)</f>
        <v>-1.8873791418627661E-13</v>
      </c>
      <c r="K81" s="247">
        <f>IFERROR(((+'Sim_Dm_MIP(IxI)'!K81/'MIP(IxI)_TFEVP'!K81)-1)*100,0)</f>
        <v>-6.6613381477509392E-14</v>
      </c>
      <c r="L81" s="247">
        <f>IFERROR(((+'Sim_Dm_MIP(IxI)'!L81/'MIP(IxI)_TFEVP'!L81)-1)*100,0)</f>
        <v>-2.2204460492503131E-13</v>
      </c>
      <c r="M81" s="247">
        <f>IFERROR(((+'Sim_Dm_MIP(IxI)'!M81/'MIP(IxI)_TFEVP'!M81)-1)*100,0)</f>
        <v>3.3306690738754696E-13</v>
      </c>
      <c r="N81" s="247">
        <f>IFERROR(((+'Sim_Dm_MIP(IxI)'!N81/'MIP(IxI)_TFEVP'!N81)-1)*100,0)</f>
        <v>1.5543122344752192E-13</v>
      </c>
      <c r="O81" s="247">
        <f>IFERROR(((+'Sim_Dm_MIP(IxI)'!O81/'MIP(IxI)_TFEVP'!O81)-1)*100,0)</f>
        <v>1.7763568394002505E-13</v>
      </c>
      <c r="P81" s="247">
        <f>IFERROR(((+'Sim_Dm_MIP(IxI)'!P81/'MIP(IxI)_TFEVP'!P81)-1)*100,0)</f>
        <v>-2.2204460492503131E-14</v>
      </c>
      <c r="Q81" s="247">
        <f>IFERROR(((+'Sim_Dm_MIP(IxI)'!Q81/'MIP(IxI)_TFEVP'!Q81)-1)*100,0)</f>
        <v>-6.8833827526759706E-13</v>
      </c>
      <c r="R81" s="247">
        <f>IFERROR(((+'Sim_Dm_MIP(IxI)'!R81/'MIP(IxI)_TFEVP'!R81)-1)*100,0)</f>
        <v>4.8849813083506888E-13</v>
      </c>
      <c r="S81" s="247">
        <f>IFERROR(((+'Sim_Dm_MIP(IxI)'!S81/'MIP(IxI)_TFEVP'!S81)-1)*100,0)</f>
        <v>2.4424906541753444E-13</v>
      </c>
      <c r="T81" s="247">
        <f>IFERROR(((+'Sim_Dm_MIP(IxI)'!T81/'MIP(IxI)_TFEVP'!T81)-1)*100,0)</f>
        <v>1.7763568394002505E-13</v>
      </c>
      <c r="U81" s="247">
        <f>IFERROR(((+'Sim_Dm_MIP(IxI)'!U81/'MIP(IxI)_TFEVP'!U81)-1)*100,0)</f>
        <v>-1.7763568394002505E-13</v>
      </c>
      <c r="V81" s="247">
        <f>IFERROR(((+'Sim_Dm_MIP(IxI)'!V81/'MIP(IxI)_TFEVP'!V81)-1)*100,0)</f>
        <v>-1.8873791418627661E-13</v>
      </c>
      <c r="W81" s="247">
        <f>IFERROR(((+'Sim_Dm_MIP(IxI)'!W81/'MIP(IxI)_TFEVP'!W81)-1)*100,0)</f>
        <v>-2.55351295663786E-13</v>
      </c>
      <c r="X81" s="247">
        <f>IFERROR(((+'Sim_Dm_MIP(IxI)'!X81/'MIP(IxI)_TFEVP'!X81)-1)*100,0)</f>
        <v>-3.5527136788005009E-13</v>
      </c>
      <c r="Y81" s="247">
        <f>IFERROR(((+'Sim_Dm_MIP(IxI)'!Y81/'MIP(IxI)_TFEVP'!Y81)-1)*100,0)</f>
        <v>-2.3314683517128287E-13</v>
      </c>
      <c r="Z81" s="247">
        <f>IFERROR(((+'Sim_Dm_MIP(IxI)'!Z81/'MIP(IxI)_TFEVP'!Z81)-1)*100,0)</f>
        <v>1.7763568394002505E-13</v>
      </c>
      <c r="AA81" s="247">
        <f>IFERROR(((+'Sim_Dm_MIP(IxI)'!AA81/'MIP(IxI)_TFEVP'!AA81)-1)*100,0)</f>
        <v>-1.2212453270876722E-13</v>
      </c>
      <c r="AB81" s="247">
        <f>IFERROR(((+'Sim_Dm_MIP(IxI)'!AB81/'MIP(IxI)_TFEVP'!AB81)-1)*100,0)</f>
        <v>1.9984014443252818E-13</v>
      </c>
      <c r="AC81" s="247">
        <f>IFERROR(((+'Sim_Dm_MIP(IxI)'!AC81/'MIP(IxI)_TFEVP'!AC81)-1)*100,0)</f>
        <v>-3.5527136788005009E-13</v>
      </c>
      <c r="AD81" s="247">
        <f>IFERROR(((+'Sim_Dm_MIP(IxI)'!AD81/'MIP(IxI)_TFEVP'!AD81)-1)*100,0)</f>
        <v>1.5543122344752192E-13</v>
      </c>
      <c r="AE81" s="247">
        <f>IFERROR(((+'Sim_Dm_MIP(IxI)'!AE81/'MIP(IxI)_TFEVP'!AE81)-1)*100,0)</f>
        <v>-2.2204460492503131E-13</v>
      </c>
      <c r="AF81" s="247">
        <f>IFERROR(((+'Sim_Dm_MIP(IxI)'!AF81/'MIP(IxI)_TFEVP'!AF81)-1)*100,0)</f>
        <v>1.7763568394002505E-13</v>
      </c>
      <c r="AG81" s="247">
        <f>IFERROR(((+'Sim_Dm_MIP(IxI)'!AG81/'MIP(IxI)_TFEVP'!AG81)-1)*100,0)</f>
        <v>-1.8873791418627661E-13</v>
      </c>
      <c r="AH81" s="247">
        <f>IFERROR(((+'Sim_Dm_MIP(IxI)'!AH81/'MIP(IxI)_TFEVP'!AH81)-1)*100,0)</f>
        <v>-3.3306690738754696E-14</v>
      </c>
      <c r="AI81" s="247">
        <f>IFERROR(((+'Sim_Dm_MIP(IxI)'!AI81/'MIP(IxI)_TFEVP'!AI81)-1)*100,0)</f>
        <v>2.886579864025407E-13</v>
      </c>
      <c r="AJ81" s="247">
        <f>IFERROR(((+'Sim_Dm_MIP(IxI)'!AJ81/'MIP(IxI)_TFEVP'!AJ81)-1)*100,0)</f>
        <v>0</v>
      </c>
      <c r="AK81" s="247">
        <f>IFERROR(((+'Sim_Dm_MIP(IxI)'!AK81/'MIP(IxI)_TFEVP'!AK81)-1)*100,0)</f>
        <v>-9.9920072216264089E-14</v>
      </c>
      <c r="AL81" s="247">
        <f>IFERROR(((+'Sim_Dm_MIP(IxI)'!AL81/'MIP(IxI)_TFEVP'!AL81)-1)*100,0)</f>
        <v>-2.2204460492503131E-14</v>
      </c>
      <c r="AM81" s="247">
        <f>IFERROR(((+'Sim_Dm_MIP(IxI)'!AM81/'MIP(IxI)_TFEVP'!AM81)-1)*100,0)</f>
        <v>3.5527136788005009E-13</v>
      </c>
      <c r="AN81" s="247">
        <f>IFERROR(((+'Sim_Dm_MIP(IxI)'!AN81/'MIP(IxI)_TFEVP'!AN81)-1)*100,0)</f>
        <v>4.4408920985006262E-13</v>
      </c>
      <c r="AO81" s="247">
        <f>IFERROR(((+'Sim_Dm_MIP(IxI)'!AO81/'MIP(IxI)_TFEVP'!AO81)-1)*100,0)</f>
        <v>-5.440092820663267E-13</v>
      </c>
      <c r="AP81" s="247">
        <f>IFERROR(((+'Sim_Dm_MIP(IxI)'!AP81/'MIP(IxI)_TFEVP'!AP81)-1)*100,0)</f>
        <v>2.4424906541753444E-13</v>
      </c>
      <c r="AQ81" s="247">
        <f>IFERROR(((+'Sim_Dm_MIP(IxI)'!AQ81/'MIP(IxI)_TFEVP'!AQ81)-1)*100,0)</f>
        <v>2.2204460492503131E-14</v>
      </c>
      <c r="AR81" s="247">
        <f>IFERROR(((+'Sim_Dm_MIP(IxI)'!AR81/'MIP(IxI)_TFEVP'!AR81)-1)*100,0)</f>
        <v>1.5543122344752192E-13</v>
      </c>
      <c r="AS81" s="247">
        <f>IFERROR(((+'Sim_Dm_MIP(IxI)'!AS81/'MIP(IxI)_TFEVP'!AS81)-1)*100,0)</f>
        <v>3.3306690738754696E-13</v>
      </c>
      <c r="AT81" s="247">
        <f>IFERROR(((+'Sim_Dm_MIP(IxI)'!AT81/'MIP(IxI)_TFEVP'!AT81)-1)*100,0)</f>
        <v>-7.7715611723760958E-14</v>
      </c>
      <c r="AU81" s="247">
        <f>IFERROR(((+'Sim_Dm_MIP(IxI)'!AU81/'MIP(IxI)_TFEVP'!AU81)-1)*100,0)</f>
        <v>-2.2204460492503131E-13</v>
      </c>
      <c r="AV81" s="247">
        <f>IFERROR(((+'Sim_Dm_MIP(IxI)'!AV81/'MIP(IxI)_TFEVP'!AV81)-1)*100,0)</f>
        <v>6.6613381477509392E-14</v>
      </c>
      <c r="AW81" s="247">
        <f>IFERROR(((+'Sim_Dm_MIP(IxI)'!AW81/'MIP(IxI)_TFEVP'!AW81)-1)*100,0)</f>
        <v>4.4408920985006262E-14</v>
      </c>
      <c r="AX81" s="247">
        <f>IFERROR(((+'Sim_Dm_MIP(IxI)'!AX81/'MIP(IxI)_TFEVP'!AX81)-1)*100,0)</f>
        <v>2.2204460492503131E-13</v>
      </c>
      <c r="AY81" s="247">
        <f>IFERROR(((+'Sim_Dm_MIP(IxI)'!AY81/'MIP(IxI)_TFEVP'!AY81)-1)*100,0)</f>
        <v>4.4408920985006262E-13</v>
      </c>
      <c r="AZ81" s="247">
        <f>IFERROR(((+'Sim_Dm_MIP(IxI)'!AZ81/'MIP(IxI)_TFEVP'!AZ81)-1)*100,0)</f>
        <v>-5.8841820305133297E-13</v>
      </c>
      <c r="BA81" s="247">
        <f>IFERROR(((+'Sim_Dm_MIP(IxI)'!BA81/'MIP(IxI)_TFEVP'!BA81)-1)*100,0)</f>
        <v>-5.440092820663267E-13</v>
      </c>
      <c r="BB81" s="247">
        <f>IFERROR(((+'Sim_Dm_MIP(IxI)'!BB81/'MIP(IxI)_TFEVP'!BB81)-1)*100,0)</f>
        <v>-7.4384942649885488E-13</v>
      </c>
      <c r="BC81" s="247">
        <f>IFERROR(((+'Sim_Dm_MIP(IxI)'!BC81/'MIP(IxI)_TFEVP'!BC81)-1)*100,0)</f>
        <v>2.2204460492503131E-14</v>
      </c>
      <c r="BD81" s="247">
        <f>IFERROR(((+'Sim_Dm_MIP(IxI)'!BD81/'MIP(IxI)_TFEVP'!BD81)-1)*100,0)</f>
        <v>-6.106226635438361E-13</v>
      </c>
      <c r="BE81" s="247">
        <f>IFERROR(((+'Sim_Dm_MIP(IxI)'!BE81/'MIP(IxI)_TFEVP'!BE81)-1)*100,0)</f>
        <v>-2.55351295663786E-13</v>
      </c>
      <c r="BF81" s="247">
        <f>IFERROR(((+'Sim_Dm_MIP(IxI)'!BF81/'MIP(IxI)_TFEVP'!BF81)-1)*100,0)</f>
        <v>4.6629367034256575E-13</v>
      </c>
      <c r="BG81" s="247">
        <f>IFERROR(((+'Sim_Dm_MIP(IxI)'!BG81/'MIP(IxI)_TFEVP'!BG81)-1)*100,0)</f>
        <v>-1.5543122344752192E-13</v>
      </c>
      <c r="BH81" s="247">
        <f>IFERROR(((+'Sim_Dm_MIP(IxI)'!BH81/'MIP(IxI)_TFEVP'!BH81)-1)*100,0)</f>
        <v>-1.5543122344752192E-13</v>
      </c>
      <c r="BI81" s="247">
        <f>IFERROR(((+'Sim_Dm_MIP(IxI)'!BI81/'MIP(IxI)_TFEVP'!BI81)-1)*100,0)</f>
        <v>-3.9968028886505635E-13</v>
      </c>
      <c r="BJ81" s="247">
        <f>IFERROR(((+'Sim_Dm_MIP(IxI)'!BJ81/'MIP(IxI)_TFEVP'!BJ81)-1)*100,0)</f>
        <v>3.3306690738754696E-13</v>
      </c>
      <c r="BK81" s="247">
        <f>IFERROR(((+'Sim_Dm_MIP(IxI)'!BK81/'MIP(IxI)_TFEVP'!BK81)-1)*100,0)</f>
        <v>1.1102230246251565E-13</v>
      </c>
      <c r="BL81" s="247">
        <f>IFERROR(((+'Sim_Dm_MIP(IxI)'!BL81/'MIP(IxI)_TFEVP'!BL81)-1)*100,0)</f>
        <v>4.4408920985006262E-14</v>
      </c>
      <c r="BM81" s="247">
        <f>IFERROR(((+'Sim_Dm_MIP(IxI)'!BM81/'MIP(IxI)_TFEVP'!BM81)-1)*100,0)</f>
        <v>2.2204460492503131E-13</v>
      </c>
      <c r="BN81" s="247">
        <f>IFERROR(((+'Sim_Dm_MIP(IxI)'!BN81/'MIP(IxI)_TFEVP'!BN81)-1)*100,0)</f>
        <v>-2.2204460492503131E-13</v>
      </c>
      <c r="BO81" s="247">
        <f>IFERROR(((+'Sim_Dm_MIP(IxI)'!BO81/'MIP(IxI)_TFEVP'!BO81)-1)*100,0)</f>
        <v>-7.7715611723760958E-14</v>
      </c>
      <c r="BP81" s="247">
        <f>IFERROR(((+'Sim_Dm_MIP(IxI)'!BP81/'MIP(IxI)_TFEVP'!BP81)-1)*100,0)</f>
        <v>1.3322676295501878E-13</v>
      </c>
      <c r="BQ81" s="247">
        <f>IFERROR(((+'Sim_Dm_MIP(IxI)'!BQ81/'MIP(IxI)_TFEVP'!BQ81)-1)*100,0)</f>
        <v>4.4408920985006262E-14</v>
      </c>
      <c r="BR81" s="247">
        <f>IFERROR(((+'Sim_Dm_MIP(IxI)'!BR81/'MIP(IxI)_TFEVP'!BR81)-1)*100,0)</f>
        <v>3.5527136788005009E-13</v>
      </c>
      <c r="BS81" s="247">
        <f>IFERROR(((+'Sim_Dm_MIP(IxI)'!BS81/'MIP(IxI)_TFEVP'!BS81)-1)*100,0)</f>
        <v>-7.7715611723760958E-14</v>
      </c>
      <c r="BT81" s="247">
        <f>IFERROR(((+'Sim_Dm_MIP(IxI)'!BT81/'MIP(IxI)_TFEVP'!BT81)-1)*100,0)</f>
        <v>-1.1102230246251565E-13</v>
      </c>
      <c r="BU81" s="247">
        <f>IFERROR(((+'Sim_Dm_MIP(IxI)'!BU81/'MIP(IxI)_TFEVP'!BU81)-1)*100,0)</f>
        <v>5.5511151231257827E-13</v>
      </c>
      <c r="BV81" s="247">
        <f>IFERROR(((+'Sim_Dm_MIP(IxI)'!BV81/'MIP(IxI)_TFEVP'!BV81)-1)*100,0)</f>
        <v>-7.7715611723760958E-14</v>
      </c>
      <c r="BW81" s="247">
        <f>IFERROR(((+'Sim_Dm_MIP(IxI)'!BW81/'MIP(IxI)_TFEVP'!BW81)-1)*100,0)</f>
        <v>-1.4432899320127035E-13</v>
      </c>
      <c r="BX81" s="247">
        <f>IFERROR(((+'Sim_Dm_MIP(IxI)'!BX81/'MIP(IxI)_TFEVP'!BX81)-1)*100,0)</f>
        <v>4.6629367034256575E-13</v>
      </c>
      <c r="BY81" s="247">
        <f>IFERROR(((+'Sim_Dm_MIP(IxI)'!BY81/'MIP(IxI)_TFEVP'!BY81)-1)*100,0)</f>
        <v>1.7763568394002505E-13</v>
      </c>
      <c r="BZ81" s="247">
        <f>IFERROR(((+'Sim_Dm_MIP(IxI)'!BZ81/'MIP(IxI)_TFEVP'!BZ81)-1)*100,0)</f>
        <v>4.4408920985006262E-14</v>
      </c>
      <c r="CA81" s="265">
        <f>IFERROR(((+'Sim_Dm_MIP(IxI)'!CA81/'MIP(IxI)_TFEVP'!CA81)-1)*100,0)</f>
        <v>0</v>
      </c>
      <c r="CB81" s="256">
        <f>IFERROR(((+'Sim_Dm_MIP(IxI)'!CB81/'MIP(IxI)_TFEVP'!CB81)-1)*100,0)</f>
        <v>8.8817841970012523E-14</v>
      </c>
      <c r="CC81" s="246">
        <f>IFERROR(((+'Sim_Dm_MIP(IxI)'!CC81/'MIP(IxI)_TFEVP'!CC81)-1)*100,0)</f>
        <v>0</v>
      </c>
      <c r="CD81" s="247">
        <f>IFERROR(((+'Sim_Dm_MIP(IxI)'!CD81/'MIP(IxI)_TFEVP'!CD81)-1)*100,0)</f>
        <v>0</v>
      </c>
      <c r="CE81" s="247">
        <f>IFERROR(((+'Sim_Dm_MIP(IxI)'!CE81/'MIP(IxI)_TFEVP'!CE81)-1)*100,0)</f>
        <v>0</v>
      </c>
      <c r="CF81" s="247">
        <f>IFERROR(((+'Sim_Dm_MIP(IxI)'!CF81/'MIP(IxI)_TFEVP'!CF81)-1)*100,0)</f>
        <v>0</v>
      </c>
      <c r="CG81" s="247">
        <f>IFERROR(((+'Sim_Dm_MIP(IxI)'!CG81/'MIP(IxI)_TFEVP'!CG81)-1)*100,0)</f>
        <v>0</v>
      </c>
      <c r="CH81" s="248">
        <f>IFERROR(((+'Sim_Dm_MIP(IxI)'!CH81/'MIP(IxI)_TFEVP'!CH81)-1)*100,0)</f>
        <v>0</v>
      </c>
      <c r="CI81" s="279">
        <f>IFERROR(((+'Sim_Dm_MIP(IxI)'!CI81/'MIP(IxI)_TFEVP'!CI81)-1)*100,0)</f>
        <v>1.7763568394002505E-13</v>
      </c>
    </row>
    <row r="82" spans="1:90" ht="19.5" x14ac:dyDescent="0.25">
      <c r="B82" s="42" t="s">
        <v>73</v>
      </c>
      <c r="C82" s="43" t="s">
        <v>184</v>
      </c>
      <c r="D82" s="246">
        <f>IFERROR(((+'Sim_Dm_MIP(IxI)'!D82/'MIP(IxI)_TFEVP'!D82)-1)*100,0)</f>
        <v>0</v>
      </c>
      <c r="E82" s="247">
        <f>IFERROR(((+'Sim_Dm_MIP(IxI)'!E82/'MIP(IxI)_TFEVP'!E82)-1)*100,0)</f>
        <v>0</v>
      </c>
      <c r="F82" s="247">
        <f>IFERROR(((+'Sim_Dm_MIP(IxI)'!F82/'MIP(IxI)_TFEVP'!F82)-1)*100,0)</f>
        <v>0</v>
      </c>
      <c r="G82" s="247">
        <f>IFERROR(((+'Sim_Dm_MIP(IxI)'!G82/'MIP(IxI)_TFEVP'!G82)-1)*100,0)</f>
        <v>0</v>
      </c>
      <c r="H82" s="247">
        <f>IFERROR(((+'Sim_Dm_MIP(IxI)'!H82/'MIP(IxI)_TFEVP'!H82)-1)*100,0)</f>
        <v>0</v>
      </c>
      <c r="I82" s="247">
        <f>IFERROR(((+'Sim_Dm_MIP(IxI)'!I82/'MIP(IxI)_TFEVP'!I82)-1)*100,0)</f>
        <v>0</v>
      </c>
      <c r="J82" s="247">
        <f>IFERROR(((+'Sim_Dm_MIP(IxI)'!J82/'MIP(IxI)_TFEVP'!J82)-1)*100,0)</f>
        <v>0</v>
      </c>
      <c r="K82" s="247">
        <f>IFERROR(((+'Sim_Dm_MIP(IxI)'!K82/'MIP(IxI)_TFEVP'!K82)-1)*100,0)</f>
        <v>0</v>
      </c>
      <c r="L82" s="247">
        <f>IFERROR(((+'Sim_Dm_MIP(IxI)'!L82/'MIP(IxI)_TFEVP'!L82)-1)*100,0)</f>
        <v>0</v>
      </c>
      <c r="M82" s="247">
        <f>IFERROR(((+'Sim_Dm_MIP(IxI)'!M82/'MIP(IxI)_TFEVP'!M82)-1)*100,0)</f>
        <v>0</v>
      </c>
      <c r="N82" s="247">
        <f>IFERROR(((+'Sim_Dm_MIP(IxI)'!N82/'MIP(IxI)_TFEVP'!N82)-1)*100,0)</f>
        <v>0</v>
      </c>
      <c r="O82" s="247">
        <f>IFERROR(((+'Sim_Dm_MIP(IxI)'!O82/'MIP(IxI)_TFEVP'!O82)-1)*100,0)</f>
        <v>0</v>
      </c>
      <c r="P82" s="247">
        <f>IFERROR(((+'Sim_Dm_MIP(IxI)'!P82/'MIP(IxI)_TFEVP'!P82)-1)*100,0)</f>
        <v>0</v>
      </c>
      <c r="Q82" s="247">
        <f>IFERROR(((+'Sim_Dm_MIP(IxI)'!Q82/'MIP(IxI)_TFEVP'!Q82)-1)*100,0)</f>
        <v>0</v>
      </c>
      <c r="R82" s="247">
        <f>IFERROR(((+'Sim_Dm_MIP(IxI)'!R82/'MIP(IxI)_TFEVP'!R82)-1)*100,0)</f>
        <v>0</v>
      </c>
      <c r="S82" s="247">
        <f>IFERROR(((+'Sim_Dm_MIP(IxI)'!S82/'MIP(IxI)_TFEVP'!S82)-1)*100,0)</f>
        <v>0</v>
      </c>
      <c r="T82" s="247">
        <f>IFERROR(((+'Sim_Dm_MIP(IxI)'!T82/'MIP(IxI)_TFEVP'!T82)-1)*100,0)</f>
        <v>0</v>
      </c>
      <c r="U82" s="247">
        <f>IFERROR(((+'Sim_Dm_MIP(IxI)'!U82/'MIP(IxI)_TFEVP'!U82)-1)*100,0)</f>
        <v>0</v>
      </c>
      <c r="V82" s="247">
        <f>IFERROR(((+'Sim_Dm_MIP(IxI)'!V82/'MIP(IxI)_TFEVP'!V82)-1)*100,0)</f>
        <v>0</v>
      </c>
      <c r="W82" s="247">
        <f>IFERROR(((+'Sim_Dm_MIP(IxI)'!W82/'MIP(IxI)_TFEVP'!W82)-1)*100,0)</f>
        <v>0</v>
      </c>
      <c r="X82" s="247">
        <f>IFERROR(((+'Sim_Dm_MIP(IxI)'!X82/'MIP(IxI)_TFEVP'!X82)-1)*100,0)</f>
        <v>0</v>
      </c>
      <c r="Y82" s="247">
        <f>IFERROR(((+'Sim_Dm_MIP(IxI)'!Y82/'MIP(IxI)_TFEVP'!Y82)-1)*100,0)</f>
        <v>0</v>
      </c>
      <c r="Z82" s="247">
        <f>IFERROR(((+'Sim_Dm_MIP(IxI)'!Z82/'MIP(IxI)_TFEVP'!Z82)-1)*100,0)</f>
        <v>0</v>
      </c>
      <c r="AA82" s="247">
        <f>IFERROR(((+'Sim_Dm_MIP(IxI)'!AA82/'MIP(IxI)_TFEVP'!AA82)-1)*100,0)</f>
        <v>0</v>
      </c>
      <c r="AB82" s="247">
        <f>IFERROR(((+'Sim_Dm_MIP(IxI)'!AB82/'MIP(IxI)_TFEVP'!AB82)-1)*100,0)</f>
        <v>0</v>
      </c>
      <c r="AC82" s="247">
        <f>IFERROR(((+'Sim_Dm_MIP(IxI)'!AC82/'MIP(IxI)_TFEVP'!AC82)-1)*100,0)</f>
        <v>0</v>
      </c>
      <c r="AD82" s="247">
        <f>IFERROR(((+'Sim_Dm_MIP(IxI)'!AD82/'MIP(IxI)_TFEVP'!AD82)-1)*100,0)</f>
        <v>0</v>
      </c>
      <c r="AE82" s="247">
        <f>IFERROR(((+'Sim_Dm_MIP(IxI)'!AE82/'MIP(IxI)_TFEVP'!AE82)-1)*100,0)</f>
        <v>0</v>
      </c>
      <c r="AF82" s="247">
        <f>IFERROR(((+'Sim_Dm_MIP(IxI)'!AF82/'MIP(IxI)_TFEVP'!AF82)-1)*100,0)</f>
        <v>0</v>
      </c>
      <c r="AG82" s="247">
        <f>IFERROR(((+'Sim_Dm_MIP(IxI)'!AG82/'MIP(IxI)_TFEVP'!AG82)-1)*100,0)</f>
        <v>0</v>
      </c>
      <c r="AH82" s="247">
        <f>IFERROR(((+'Sim_Dm_MIP(IxI)'!AH82/'MIP(IxI)_TFEVP'!AH82)-1)*100,0)</f>
        <v>0</v>
      </c>
      <c r="AI82" s="247">
        <f>IFERROR(((+'Sim_Dm_MIP(IxI)'!AI82/'MIP(IxI)_TFEVP'!AI82)-1)*100,0)</f>
        <v>0</v>
      </c>
      <c r="AJ82" s="247">
        <f>IFERROR(((+'Sim_Dm_MIP(IxI)'!AJ82/'MIP(IxI)_TFEVP'!AJ82)-1)*100,0)</f>
        <v>0</v>
      </c>
      <c r="AK82" s="247">
        <f>IFERROR(((+'Sim_Dm_MIP(IxI)'!AK82/'MIP(IxI)_TFEVP'!AK82)-1)*100,0)</f>
        <v>0</v>
      </c>
      <c r="AL82" s="247">
        <f>IFERROR(((+'Sim_Dm_MIP(IxI)'!AL82/'MIP(IxI)_TFEVP'!AL82)-1)*100,0)</f>
        <v>0</v>
      </c>
      <c r="AM82" s="247">
        <f>IFERROR(((+'Sim_Dm_MIP(IxI)'!AM82/'MIP(IxI)_TFEVP'!AM82)-1)*100,0)</f>
        <v>0</v>
      </c>
      <c r="AN82" s="247">
        <f>IFERROR(((+'Sim_Dm_MIP(IxI)'!AN82/'MIP(IxI)_TFEVP'!AN82)-1)*100,0)</f>
        <v>0</v>
      </c>
      <c r="AO82" s="247">
        <f>IFERROR(((+'Sim_Dm_MIP(IxI)'!AO82/'MIP(IxI)_TFEVP'!AO82)-1)*100,0)</f>
        <v>0</v>
      </c>
      <c r="AP82" s="247">
        <f>IFERROR(((+'Sim_Dm_MIP(IxI)'!AP82/'MIP(IxI)_TFEVP'!AP82)-1)*100,0)</f>
        <v>0</v>
      </c>
      <c r="AQ82" s="247">
        <f>IFERROR(((+'Sim_Dm_MIP(IxI)'!AQ82/'MIP(IxI)_TFEVP'!AQ82)-1)*100,0)</f>
        <v>0</v>
      </c>
      <c r="AR82" s="247">
        <f>IFERROR(((+'Sim_Dm_MIP(IxI)'!AR82/'MIP(IxI)_TFEVP'!AR82)-1)*100,0)</f>
        <v>0</v>
      </c>
      <c r="AS82" s="247">
        <f>IFERROR(((+'Sim_Dm_MIP(IxI)'!AS82/'MIP(IxI)_TFEVP'!AS82)-1)*100,0)</f>
        <v>0</v>
      </c>
      <c r="AT82" s="247">
        <f>IFERROR(((+'Sim_Dm_MIP(IxI)'!AT82/'MIP(IxI)_TFEVP'!AT82)-1)*100,0)</f>
        <v>0</v>
      </c>
      <c r="AU82" s="247">
        <f>IFERROR(((+'Sim_Dm_MIP(IxI)'!AU82/'MIP(IxI)_TFEVP'!AU82)-1)*100,0)</f>
        <v>0</v>
      </c>
      <c r="AV82" s="247">
        <f>IFERROR(((+'Sim_Dm_MIP(IxI)'!AV82/'MIP(IxI)_TFEVP'!AV82)-1)*100,0)</f>
        <v>0</v>
      </c>
      <c r="AW82" s="247">
        <f>IFERROR(((+'Sim_Dm_MIP(IxI)'!AW82/'MIP(IxI)_TFEVP'!AW82)-1)*100,0)</f>
        <v>0</v>
      </c>
      <c r="AX82" s="247">
        <f>IFERROR(((+'Sim_Dm_MIP(IxI)'!AX82/'MIP(IxI)_TFEVP'!AX82)-1)*100,0)</f>
        <v>0</v>
      </c>
      <c r="AY82" s="247">
        <f>IFERROR(((+'Sim_Dm_MIP(IxI)'!AY82/'MIP(IxI)_TFEVP'!AY82)-1)*100,0)</f>
        <v>0</v>
      </c>
      <c r="AZ82" s="247">
        <f>IFERROR(((+'Sim_Dm_MIP(IxI)'!AZ82/'MIP(IxI)_TFEVP'!AZ82)-1)*100,0)</f>
        <v>0</v>
      </c>
      <c r="BA82" s="247">
        <f>IFERROR(((+'Sim_Dm_MIP(IxI)'!BA82/'MIP(IxI)_TFEVP'!BA82)-1)*100,0)</f>
        <v>0</v>
      </c>
      <c r="BB82" s="247">
        <f>IFERROR(((+'Sim_Dm_MIP(IxI)'!BB82/'MIP(IxI)_TFEVP'!BB82)-1)*100,0)</f>
        <v>0</v>
      </c>
      <c r="BC82" s="247">
        <f>IFERROR(((+'Sim_Dm_MIP(IxI)'!BC82/'MIP(IxI)_TFEVP'!BC82)-1)*100,0)</f>
        <v>0</v>
      </c>
      <c r="BD82" s="247">
        <f>IFERROR(((+'Sim_Dm_MIP(IxI)'!BD82/'MIP(IxI)_TFEVP'!BD82)-1)*100,0)</f>
        <v>0</v>
      </c>
      <c r="BE82" s="247">
        <f>IFERROR(((+'Sim_Dm_MIP(IxI)'!BE82/'MIP(IxI)_TFEVP'!BE82)-1)*100,0)</f>
        <v>0</v>
      </c>
      <c r="BF82" s="247">
        <f>IFERROR(((+'Sim_Dm_MIP(IxI)'!BF82/'MIP(IxI)_TFEVP'!BF82)-1)*100,0)</f>
        <v>0</v>
      </c>
      <c r="BG82" s="247">
        <f>IFERROR(((+'Sim_Dm_MIP(IxI)'!BG82/'MIP(IxI)_TFEVP'!BG82)-1)*100,0)</f>
        <v>0</v>
      </c>
      <c r="BH82" s="247">
        <f>IFERROR(((+'Sim_Dm_MIP(IxI)'!BH82/'MIP(IxI)_TFEVP'!BH82)-1)*100,0)</f>
        <v>0</v>
      </c>
      <c r="BI82" s="247">
        <f>IFERROR(((+'Sim_Dm_MIP(IxI)'!BI82/'MIP(IxI)_TFEVP'!BI82)-1)*100,0)</f>
        <v>0</v>
      </c>
      <c r="BJ82" s="247">
        <f>IFERROR(((+'Sim_Dm_MIP(IxI)'!BJ82/'MIP(IxI)_TFEVP'!BJ82)-1)*100,0)</f>
        <v>0</v>
      </c>
      <c r="BK82" s="247">
        <f>IFERROR(((+'Sim_Dm_MIP(IxI)'!BK82/'MIP(IxI)_TFEVP'!BK82)-1)*100,0)</f>
        <v>0</v>
      </c>
      <c r="BL82" s="247">
        <f>IFERROR(((+'Sim_Dm_MIP(IxI)'!BL82/'MIP(IxI)_TFEVP'!BL82)-1)*100,0)</f>
        <v>0</v>
      </c>
      <c r="BM82" s="247">
        <f>IFERROR(((+'Sim_Dm_MIP(IxI)'!BM82/'MIP(IxI)_TFEVP'!BM82)-1)*100,0)</f>
        <v>0</v>
      </c>
      <c r="BN82" s="247">
        <f>IFERROR(((+'Sim_Dm_MIP(IxI)'!BN82/'MIP(IxI)_TFEVP'!BN82)-1)*100,0)</f>
        <v>0</v>
      </c>
      <c r="BO82" s="247">
        <f>IFERROR(((+'Sim_Dm_MIP(IxI)'!BO82/'MIP(IxI)_TFEVP'!BO82)-1)*100,0)</f>
        <v>0</v>
      </c>
      <c r="BP82" s="247">
        <f>IFERROR(((+'Sim_Dm_MIP(IxI)'!BP82/'MIP(IxI)_TFEVP'!BP82)-1)*100,0)</f>
        <v>0</v>
      </c>
      <c r="BQ82" s="247">
        <f>IFERROR(((+'Sim_Dm_MIP(IxI)'!BQ82/'MIP(IxI)_TFEVP'!BQ82)-1)*100,0)</f>
        <v>0</v>
      </c>
      <c r="BR82" s="247">
        <f>IFERROR(((+'Sim_Dm_MIP(IxI)'!BR82/'MIP(IxI)_TFEVP'!BR82)-1)*100,0)</f>
        <v>0</v>
      </c>
      <c r="BS82" s="247">
        <f>IFERROR(((+'Sim_Dm_MIP(IxI)'!BS82/'MIP(IxI)_TFEVP'!BS82)-1)*100,0)</f>
        <v>0</v>
      </c>
      <c r="BT82" s="247">
        <f>IFERROR(((+'Sim_Dm_MIP(IxI)'!BT82/'MIP(IxI)_TFEVP'!BT82)-1)*100,0)</f>
        <v>0</v>
      </c>
      <c r="BU82" s="247">
        <f>IFERROR(((+'Sim_Dm_MIP(IxI)'!BU82/'MIP(IxI)_TFEVP'!BU82)-1)*100,0)</f>
        <v>0</v>
      </c>
      <c r="BV82" s="247">
        <f>IFERROR(((+'Sim_Dm_MIP(IxI)'!BV82/'MIP(IxI)_TFEVP'!BV82)-1)*100,0)</f>
        <v>0</v>
      </c>
      <c r="BW82" s="247">
        <f>IFERROR(((+'Sim_Dm_MIP(IxI)'!BW82/'MIP(IxI)_TFEVP'!BW82)-1)*100,0)</f>
        <v>0</v>
      </c>
      <c r="BX82" s="247">
        <f>IFERROR(((+'Sim_Dm_MIP(IxI)'!BX82/'MIP(IxI)_TFEVP'!BX82)-1)*100,0)</f>
        <v>0</v>
      </c>
      <c r="BY82" s="247">
        <f>IFERROR(((+'Sim_Dm_MIP(IxI)'!BY82/'MIP(IxI)_TFEVP'!BY82)-1)*100,0)</f>
        <v>0</v>
      </c>
      <c r="BZ82" s="247">
        <f>IFERROR(((+'Sim_Dm_MIP(IxI)'!BZ82/'MIP(IxI)_TFEVP'!BZ82)-1)*100,0)</f>
        <v>0</v>
      </c>
      <c r="CA82" s="265">
        <f>IFERROR(((+'Sim_Dm_MIP(IxI)'!CA82/'MIP(IxI)_TFEVP'!CA82)-1)*100,0)</f>
        <v>0</v>
      </c>
      <c r="CB82" s="256">
        <f>IFERROR(((+'Sim_Dm_MIP(IxI)'!CB82/'MIP(IxI)_TFEVP'!CB82)-1)*100,0)</f>
        <v>0</v>
      </c>
      <c r="CC82" s="246">
        <f>IFERROR(((+'Sim_Dm_MIP(IxI)'!CC82/'MIP(IxI)_TFEVP'!CC82)-1)*100,0)</f>
        <v>0</v>
      </c>
      <c r="CD82" s="247">
        <f>IFERROR(((+'Sim_Dm_MIP(IxI)'!CD82/'MIP(IxI)_TFEVP'!CD82)-1)*100,0)</f>
        <v>0</v>
      </c>
      <c r="CE82" s="247">
        <f>IFERROR(((+'Sim_Dm_MIP(IxI)'!CE82/'MIP(IxI)_TFEVP'!CE82)-1)*100,0)</f>
        <v>0</v>
      </c>
      <c r="CF82" s="247">
        <f>IFERROR(((+'Sim_Dm_MIP(IxI)'!CF82/'MIP(IxI)_TFEVP'!CF82)-1)*100,0)</f>
        <v>0</v>
      </c>
      <c r="CG82" s="247">
        <f>IFERROR(((+'Sim_Dm_MIP(IxI)'!CG82/'MIP(IxI)_TFEVP'!CG82)-1)*100,0)</f>
        <v>0</v>
      </c>
      <c r="CH82" s="248">
        <f>IFERROR(((+'Sim_Dm_MIP(IxI)'!CH82/'MIP(IxI)_TFEVP'!CH82)-1)*100,0)</f>
        <v>0</v>
      </c>
      <c r="CI82" s="279">
        <f>IFERROR(((+'Sim_Dm_MIP(IxI)'!CI82/'MIP(IxI)_TFEVP'!CI82)-1)*100,0)</f>
        <v>0</v>
      </c>
    </row>
    <row r="83" spans="1:90" ht="19.5" x14ac:dyDescent="0.25">
      <c r="B83" s="56" t="s">
        <v>74</v>
      </c>
      <c r="C83" s="43" t="s">
        <v>185</v>
      </c>
      <c r="D83" s="246">
        <f>IFERROR(((+'Sim_Dm_MIP(IxI)'!D83/'MIP(IxI)_TFEVP'!D83)-1)*100,0)</f>
        <v>-9.9920072216264089E-14</v>
      </c>
      <c r="E83" s="247">
        <f>IFERROR(((+'Sim_Dm_MIP(IxI)'!E83/'MIP(IxI)_TFEVP'!E83)-1)*100,0)</f>
        <v>-2.3314683517128287E-13</v>
      </c>
      <c r="F83" s="247">
        <f>IFERROR(((+'Sim_Dm_MIP(IxI)'!F83/'MIP(IxI)_TFEVP'!F83)-1)*100,0)</f>
        <v>8.8817841970012523E-14</v>
      </c>
      <c r="G83" s="247">
        <f>IFERROR(((+'Sim_Dm_MIP(IxI)'!G83/'MIP(IxI)_TFEVP'!G83)-1)*100,0)</f>
        <v>1.5543122344752192E-13</v>
      </c>
      <c r="H83" s="247">
        <f>IFERROR(((+'Sim_Dm_MIP(IxI)'!H83/'MIP(IxI)_TFEVP'!H83)-1)*100,0)</f>
        <v>1.7763568394002505E-13</v>
      </c>
      <c r="I83" s="247">
        <f>IFERROR(((+'Sim_Dm_MIP(IxI)'!I83/'MIP(IxI)_TFEVP'!I83)-1)*100,0)</f>
        <v>-5.1070259132757201E-13</v>
      </c>
      <c r="J83" s="247">
        <f>IFERROR(((+'Sim_Dm_MIP(IxI)'!J83/'MIP(IxI)_TFEVP'!J83)-1)*100,0)</f>
        <v>-2.2204460492503131E-14</v>
      </c>
      <c r="K83" s="247">
        <f>IFERROR(((+'Sim_Dm_MIP(IxI)'!K83/'MIP(IxI)_TFEVP'!K83)-1)*100,0)</f>
        <v>-4.9960036108132044E-13</v>
      </c>
      <c r="L83" s="247">
        <f>IFERROR(((+'Sim_Dm_MIP(IxI)'!L83/'MIP(IxI)_TFEVP'!L83)-1)*100,0)</f>
        <v>1.9984014443252818E-13</v>
      </c>
      <c r="M83" s="247">
        <f>IFERROR(((+'Sim_Dm_MIP(IxI)'!M83/'MIP(IxI)_TFEVP'!M83)-1)*100,0)</f>
        <v>-1.8873791418627661E-13</v>
      </c>
      <c r="N83" s="247">
        <f>IFERROR(((+'Sim_Dm_MIP(IxI)'!N83/'MIP(IxI)_TFEVP'!N83)-1)*100,0)</f>
        <v>2.4424906541753444E-13</v>
      </c>
      <c r="O83" s="247">
        <f>IFERROR(((+'Sim_Dm_MIP(IxI)'!O83/'MIP(IxI)_TFEVP'!O83)-1)*100,0)</f>
        <v>-2.1094237467877974E-13</v>
      </c>
      <c r="P83" s="247">
        <f>IFERROR(((+'Sim_Dm_MIP(IxI)'!P83/'MIP(IxI)_TFEVP'!P83)-1)*100,0)</f>
        <v>-1.4432899320127035E-13</v>
      </c>
      <c r="Q83" s="247">
        <f>IFERROR(((+'Sim_Dm_MIP(IxI)'!Q83/'MIP(IxI)_TFEVP'!Q83)-1)*100,0)</f>
        <v>4.4408920985006262E-14</v>
      </c>
      <c r="R83" s="247">
        <f>IFERROR(((+'Sim_Dm_MIP(IxI)'!R83/'MIP(IxI)_TFEVP'!R83)-1)*100,0)</f>
        <v>3.7747582837255322E-13</v>
      </c>
      <c r="S83" s="247">
        <f>IFERROR(((+'Sim_Dm_MIP(IxI)'!S83/'MIP(IxI)_TFEVP'!S83)-1)*100,0)</f>
        <v>6.6613381477509392E-14</v>
      </c>
      <c r="T83" s="247">
        <f>IFERROR(((+'Sim_Dm_MIP(IxI)'!T83/'MIP(IxI)_TFEVP'!T83)-1)*100,0)</f>
        <v>1.9984014443252818E-13</v>
      </c>
      <c r="U83" s="247">
        <f>IFERROR(((+'Sim_Dm_MIP(IxI)'!U83/'MIP(IxI)_TFEVP'!U83)-1)*100,0)</f>
        <v>-2.4424906541753444E-13</v>
      </c>
      <c r="V83" s="247">
        <f>IFERROR(((+'Sim_Dm_MIP(IxI)'!V83/'MIP(IxI)_TFEVP'!V83)-1)*100,0)</f>
        <v>-2.3314683517128287E-13</v>
      </c>
      <c r="W83" s="247">
        <f>IFERROR(((+'Sim_Dm_MIP(IxI)'!W83/'MIP(IxI)_TFEVP'!W83)-1)*100,0)</f>
        <v>2.886579864025407E-13</v>
      </c>
      <c r="X83" s="247">
        <f>IFERROR(((+'Sim_Dm_MIP(IxI)'!X83/'MIP(IxI)_TFEVP'!X83)-1)*100,0)</f>
        <v>-2.1094237467877974E-13</v>
      </c>
      <c r="Y83" s="247">
        <f>IFERROR(((+'Sim_Dm_MIP(IxI)'!Y83/'MIP(IxI)_TFEVP'!Y83)-1)*100,0)</f>
        <v>8.8817841970012523E-14</v>
      </c>
      <c r="Z83" s="247">
        <f>IFERROR(((+'Sim_Dm_MIP(IxI)'!Z83/'MIP(IxI)_TFEVP'!Z83)-1)*100,0)</f>
        <v>1.5543122344752192E-13</v>
      </c>
      <c r="AA83" s="247">
        <f>IFERROR(((+'Sim_Dm_MIP(IxI)'!AA83/'MIP(IxI)_TFEVP'!AA83)-1)*100,0)</f>
        <v>-3.7747582837255322E-13</v>
      </c>
      <c r="AB83" s="247">
        <f>IFERROR(((+'Sim_Dm_MIP(IxI)'!AB83/'MIP(IxI)_TFEVP'!AB83)-1)*100,0)</f>
        <v>1.1102230246251565E-13</v>
      </c>
      <c r="AC83" s="247">
        <f>IFERROR(((+'Sim_Dm_MIP(IxI)'!AC83/'MIP(IxI)_TFEVP'!AC83)-1)*100,0)</f>
        <v>-2.2204460492503131E-13</v>
      </c>
      <c r="AD83" s="247">
        <f>IFERROR(((+'Sim_Dm_MIP(IxI)'!AD83/'MIP(IxI)_TFEVP'!AD83)-1)*100,0)</f>
        <v>2.2204460492503131E-13</v>
      </c>
      <c r="AE83" s="247">
        <f>IFERROR(((+'Sim_Dm_MIP(IxI)'!AE83/'MIP(IxI)_TFEVP'!AE83)-1)*100,0)</f>
        <v>1.5543122344752192E-13</v>
      </c>
      <c r="AF83" s="247">
        <f>IFERROR(((+'Sim_Dm_MIP(IxI)'!AF83/'MIP(IxI)_TFEVP'!AF83)-1)*100,0)</f>
        <v>4.6629367034256575E-13</v>
      </c>
      <c r="AG83" s="247">
        <f>IFERROR(((+'Sim_Dm_MIP(IxI)'!AG83/'MIP(IxI)_TFEVP'!AG83)-1)*100,0)</f>
        <v>2.6645352591003757E-13</v>
      </c>
      <c r="AH83" s="247">
        <f>IFERROR(((+'Sim_Dm_MIP(IxI)'!AH83/'MIP(IxI)_TFEVP'!AH83)-1)*100,0)</f>
        <v>4.4408920985006262E-13</v>
      </c>
      <c r="AI83" s="247">
        <f>IFERROR(((+'Sim_Dm_MIP(IxI)'!AI83/'MIP(IxI)_TFEVP'!AI83)-1)*100,0)</f>
        <v>1.5543122344752192E-13</v>
      </c>
      <c r="AJ83" s="247">
        <f>IFERROR(((+'Sim_Dm_MIP(IxI)'!AJ83/'MIP(IxI)_TFEVP'!AJ83)-1)*100,0)</f>
        <v>0</v>
      </c>
      <c r="AK83" s="247">
        <f>IFERROR(((+'Sim_Dm_MIP(IxI)'!AK83/'MIP(IxI)_TFEVP'!AK83)-1)*100,0)</f>
        <v>-3.3306690738754696E-13</v>
      </c>
      <c r="AL83" s="247">
        <f>IFERROR(((+'Sim_Dm_MIP(IxI)'!AL83/'MIP(IxI)_TFEVP'!AL83)-1)*100,0)</f>
        <v>-1.7763568394002505E-13</v>
      </c>
      <c r="AM83" s="247">
        <f>IFERROR(((+'Sim_Dm_MIP(IxI)'!AM83/'MIP(IxI)_TFEVP'!AM83)-1)*100,0)</f>
        <v>1.7763568394002505E-13</v>
      </c>
      <c r="AN83" s="247">
        <f>IFERROR(((+'Sim_Dm_MIP(IxI)'!AN83/'MIP(IxI)_TFEVP'!AN83)-1)*100,0)</f>
        <v>1.1102230246251565E-13</v>
      </c>
      <c r="AO83" s="247">
        <f>IFERROR(((+'Sim_Dm_MIP(IxI)'!AO83/'MIP(IxI)_TFEVP'!AO83)-1)*100,0)</f>
        <v>-1.8873791418627661E-13</v>
      </c>
      <c r="AP83" s="247">
        <f>IFERROR(((+'Sim_Dm_MIP(IxI)'!AP83/'MIP(IxI)_TFEVP'!AP83)-1)*100,0)</f>
        <v>-5.5511151231257827E-14</v>
      </c>
      <c r="AQ83" s="247">
        <f>IFERROR(((+'Sim_Dm_MIP(IxI)'!AQ83/'MIP(IxI)_TFEVP'!AQ83)-1)*100,0)</f>
        <v>-1.1102230246251565E-13</v>
      </c>
      <c r="AR83" s="247">
        <f>IFERROR(((+'Sim_Dm_MIP(IxI)'!AR83/'MIP(IxI)_TFEVP'!AR83)-1)*100,0)</f>
        <v>-1.6653345369377348E-13</v>
      </c>
      <c r="AS83" s="247">
        <f>IFERROR(((+'Sim_Dm_MIP(IxI)'!AS83/'MIP(IxI)_TFEVP'!AS83)-1)*100,0)</f>
        <v>-2.2204460492503131E-14</v>
      </c>
      <c r="AT83" s="247">
        <f>IFERROR(((+'Sim_Dm_MIP(IxI)'!AT83/'MIP(IxI)_TFEVP'!AT83)-1)*100,0)</f>
        <v>2.2204460492503131E-14</v>
      </c>
      <c r="AU83" s="247">
        <f>IFERROR(((+'Sim_Dm_MIP(IxI)'!AU83/'MIP(IxI)_TFEVP'!AU83)-1)*100,0)</f>
        <v>-5.3290705182007514E-13</v>
      </c>
      <c r="AV83" s="247">
        <f>IFERROR(((+'Sim_Dm_MIP(IxI)'!AV83/'MIP(IxI)_TFEVP'!AV83)-1)*100,0)</f>
        <v>1.1102230246251565E-13</v>
      </c>
      <c r="AW83" s="247">
        <f>IFERROR(((+'Sim_Dm_MIP(IxI)'!AW83/'MIP(IxI)_TFEVP'!AW83)-1)*100,0)</f>
        <v>-2.3314683517128287E-13</v>
      </c>
      <c r="AX83" s="247">
        <f>IFERROR(((+'Sim_Dm_MIP(IxI)'!AX83/'MIP(IxI)_TFEVP'!AX83)-1)*100,0)</f>
        <v>-8.8817841970012523E-14</v>
      </c>
      <c r="AY83" s="247">
        <f>IFERROR(((+'Sim_Dm_MIP(IxI)'!AY83/'MIP(IxI)_TFEVP'!AY83)-1)*100,0)</f>
        <v>-9.9920072216264089E-14</v>
      </c>
      <c r="AZ83" s="247">
        <f>IFERROR(((+'Sim_Dm_MIP(IxI)'!AZ83/'MIP(IxI)_TFEVP'!AZ83)-1)*100,0)</f>
        <v>-1.9984014443252818E-13</v>
      </c>
      <c r="BA83" s="247">
        <f>IFERROR(((+'Sim_Dm_MIP(IxI)'!BA83/'MIP(IxI)_TFEVP'!BA83)-1)*100,0)</f>
        <v>4.4408920985006262E-14</v>
      </c>
      <c r="BB83" s="247">
        <f>IFERROR(((+'Sim_Dm_MIP(IxI)'!BB83/'MIP(IxI)_TFEVP'!BB83)-1)*100,0)</f>
        <v>-9.9920072216264089E-14</v>
      </c>
      <c r="BC83" s="247">
        <f>IFERROR(((+'Sim_Dm_MIP(IxI)'!BC83/'MIP(IxI)_TFEVP'!BC83)-1)*100,0)</f>
        <v>-1.3322676295501878E-13</v>
      </c>
      <c r="BD83" s="247">
        <f>IFERROR(((+'Sim_Dm_MIP(IxI)'!BD83/'MIP(IxI)_TFEVP'!BD83)-1)*100,0)</f>
        <v>-7.8825834748386114E-13</v>
      </c>
      <c r="BE83" s="247">
        <f>IFERROR(((+'Sim_Dm_MIP(IxI)'!BE83/'MIP(IxI)_TFEVP'!BE83)-1)*100,0)</f>
        <v>-1.8873791418627661E-13</v>
      </c>
      <c r="BF83" s="247">
        <f>IFERROR(((+'Sim_Dm_MIP(IxI)'!BF83/'MIP(IxI)_TFEVP'!BF83)-1)*100,0)</f>
        <v>1.7763568394002505E-13</v>
      </c>
      <c r="BG83" s="247">
        <f>IFERROR(((+'Sim_Dm_MIP(IxI)'!BG83/'MIP(IxI)_TFEVP'!BG83)-1)*100,0)</f>
        <v>-1.6653345369377348E-13</v>
      </c>
      <c r="BH83" s="247">
        <f>IFERROR(((+'Sim_Dm_MIP(IxI)'!BH83/'MIP(IxI)_TFEVP'!BH83)-1)*100,0)</f>
        <v>-9.9920072216264089E-14</v>
      </c>
      <c r="BI83" s="247">
        <f>IFERROR(((+'Sim_Dm_MIP(IxI)'!BI83/'MIP(IxI)_TFEVP'!BI83)-1)*100,0)</f>
        <v>-2.886579864025407E-13</v>
      </c>
      <c r="BJ83" s="247">
        <f>IFERROR(((+'Sim_Dm_MIP(IxI)'!BJ83/'MIP(IxI)_TFEVP'!BJ83)-1)*100,0)</f>
        <v>-1.2212453270876722E-13</v>
      </c>
      <c r="BK83" s="247">
        <f>IFERROR(((+'Sim_Dm_MIP(IxI)'!BK83/'MIP(IxI)_TFEVP'!BK83)-1)*100,0)</f>
        <v>-2.9976021664879227E-13</v>
      </c>
      <c r="BL83" s="247">
        <f>IFERROR(((+'Sim_Dm_MIP(IxI)'!BL83/'MIP(IxI)_TFEVP'!BL83)-1)*100,0)</f>
        <v>6.6613381477509392E-14</v>
      </c>
      <c r="BM83" s="247">
        <f>IFERROR(((+'Sim_Dm_MIP(IxI)'!BM83/'MIP(IxI)_TFEVP'!BM83)-1)*100,0)</f>
        <v>1.3322676295501878E-13</v>
      </c>
      <c r="BN83" s="247">
        <f>IFERROR(((+'Sim_Dm_MIP(IxI)'!BN83/'MIP(IxI)_TFEVP'!BN83)-1)*100,0)</f>
        <v>1.7763568394002505E-13</v>
      </c>
      <c r="BO83" s="247">
        <f>IFERROR(((+'Sim_Dm_MIP(IxI)'!BO83/'MIP(IxI)_TFEVP'!BO83)-1)*100,0)</f>
        <v>-2.3314683517128287E-13</v>
      </c>
      <c r="BP83" s="247">
        <f>IFERROR(((+'Sim_Dm_MIP(IxI)'!BP83/'MIP(IxI)_TFEVP'!BP83)-1)*100,0)</f>
        <v>-1.1102230246251565E-14</v>
      </c>
      <c r="BQ83" s="247">
        <f>IFERROR(((+'Sim_Dm_MIP(IxI)'!BQ83/'MIP(IxI)_TFEVP'!BQ83)-1)*100,0)</f>
        <v>1.9984014443252818E-13</v>
      </c>
      <c r="BR83" s="247">
        <f>IFERROR(((+'Sim_Dm_MIP(IxI)'!BR83/'MIP(IxI)_TFEVP'!BR83)-1)*100,0)</f>
        <v>-1.1102230246251565E-14</v>
      </c>
      <c r="BS83" s="247">
        <f>IFERROR(((+'Sim_Dm_MIP(IxI)'!BS83/'MIP(IxI)_TFEVP'!BS83)-1)*100,0)</f>
        <v>-3.1086244689504383E-13</v>
      </c>
      <c r="BT83" s="247">
        <f>IFERROR(((+'Sim_Dm_MIP(IxI)'!BT83/'MIP(IxI)_TFEVP'!BT83)-1)*100,0)</f>
        <v>-4.4408920985006262E-14</v>
      </c>
      <c r="BU83" s="247">
        <f>IFERROR(((+'Sim_Dm_MIP(IxI)'!BU83/'MIP(IxI)_TFEVP'!BU83)-1)*100,0)</f>
        <v>3.9968028886505635E-13</v>
      </c>
      <c r="BV83" s="247">
        <f>IFERROR(((+'Sim_Dm_MIP(IxI)'!BV83/'MIP(IxI)_TFEVP'!BV83)-1)*100,0)</f>
        <v>-1.2212453270876722E-13</v>
      </c>
      <c r="BW83" s="247">
        <f>IFERROR(((+'Sim_Dm_MIP(IxI)'!BW83/'MIP(IxI)_TFEVP'!BW83)-1)*100,0)</f>
        <v>4.4408920985006262E-14</v>
      </c>
      <c r="BX83" s="247">
        <f>IFERROR(((+'Sim_Dm_MIP(IxI)'!BX83/'MIP(IxI)_TFEVP'!BX83)-1)*100,0)</f>
        <v>3.1086244689504383E-13</v>
      </c>
      <c r="BY83" s="247">
        <f>IFERROR(((+'Sim_Dm_MIP(IxI)'!BY83/'MIP(IxI)_TFEVP'!BY83)-1)*100,0)</f>
        <v>6.6613381477509392E-14</v>
      </c>
      <c r="BZ83" s="247">
        <f>IFERROR(((+'Sim_Dm_MIP(IxI)'!BZ83/'MIP(IxI)_TFEVP'!BZ83)-1)*100,0)</f>
        <v>-3.9968028886505635E-13</v>
      </c>
      <c r="CA83" s="265">
        <f>IFERROR(((+'Sim_Dm_MIP(IxI)'!CA83/'MIP(IxI)_TFEVP'!CA83)-1)*100,0)</f>
        <v>0</v>
      </c>
      <c r="CB83" s="256">
        <f>IFERROR(((+'Sim_Dm_MIP(IxI)'!CB83/'MIP(IxI)_TFEVP'!CB83)-1)*100,0)</f>
        <v>-5.5511151231257827E-14</v>
      </c>
      <c r="CC83" s="246">
        <f>IFERROR(((+'Sim_Dm_MIP(IxI)'!CC83/'MIP(IxI)_TFEVP'!CC83)-1)*100,0)</f>
        <v>0</v>
      </c>
      <c r="CD83" s="247">
        <f>IFERROR(((+'Sim_Dm_MIP(IxI)'!CD83/'MIP(IxI)_TFEVP'!CD83)-1)*100,0)</f>
        <v>0</v>
      </c>
      <c r="CE83" s="247">
        <f>IFERROR(((+'Sim_Dm_MIP(IxI)'!CE83/'MIP(IxI)_TFEVP'!CE83)-1)*100,0)</f>
        <v>0</v>
      </c>
      <c r="CF83" s="247">
        <f>IFERROR(((+'Sim_Dm_MIP(IxI)'!CF83/'MIP(IxI)_TFEVP'!CF83)-1)*100,0)</f>
        <v>0</v>
      </c>
      <c r="CG83" s="247">
        <f>IFERROR(((+'Sim_Dm_MIP(IxI)'!CG83/'MIP(IxI)_TFEVP'!CG83)-1)*100,0)</f>
        <v>0</v>
      </c>
      <c r="CH83" s="248">
        <f>IFERROR(((+'Sim_Dm_MIP(IxI)'!CH83/'MIP(IxI)_TFEVP'!CH83)-1)*100,0)</f>
        <v>0</v>
      </c>
      <c r="CI83" s="279">
        <f>IFERROR(((+'Sim_Dm_MIP(IxI)'!CI83/'MIP(IxI)_TFEVP'!CI83)-1)*100,0)</f>
        <v>-3.3306690738754696E-14</v>
      </c>
    </row>
    <row r="84" spans="1:90" ht="19.5" x14ac:dyDescent="0.25">
      <c r="B84" s="56" t="s">
        <v>75</v>
      </c>
      <c r="C84" s="43" t="s">
        <v>186</v>
      </c>
      <c r="D84" s="246">
        <f>IFERROR(((+'Sim_Dm_MIP(IxI)'!D84/'MIP(IxI)_TFEVP'!D84)-1)*100,0)</f>
        <v>0</v>
      </c>
      <c r="E84" s="247">
        <f>IFERROR(((+'Sim_Dm_MIP(IxI)'!E84/'MIP(IxI)_TFEVP'!E84)-1)*100,0)</f>
        <v>0</v>
      </c>
      <c r="F84" s="247">
        <f>IFERROR(((+'Sim_Dm_MIP(IxI)'!F84/'MIP(IxI)_TFEVP'!F84)-1)*100,0)</f>
        <v>0</v>
      </c>
      <c r="G84" s="247">
        <f>IFERROR(((+'Sim_Dm_MIP(IxI)'!G84/'MIP(IxI)_TFEVP'!G84)-1)*100,0)</f>
        <v>0</v>
      </c>
      <c r="H84" s="247">
        <f>IFERROR(((+'Sim_Dm_MIP(IxI)'!H84/'MIP(IxI)_TFEVP'!H84)-1)*100,0)</f>
        <v>0</v>
      </c>
      <c r="I84" s="247">
        <f>IFERROR(((+'Sim_Dm_MIP(IxI)'!I84/'MIP(IxI)_TFEVP'!I84)-1)*100,0)</f>
        <v>0</v>
      </c>
      <c r="J84" s="247">
        <f>IFERROR(((+'Sim_Dm_MIP(IxI)'!J84/'MIP(IxI)_TFEVP'!J84)-1)*100,0)</f>
        <v>0</v>
      </c>
      <c r="K84" s="247">
        <f>IFERROR(((+'Sim_Dm_MIP(IxI)'!K84/'MIP(IxI)_TFEVP'!K84)-1)*100,0)</f>
        <v>0</v>
      </c>
      <c r="L84" s="247">
        <f>IFERROR(((+'Sim_Dm_MIP(IxI)'!L84/'MIP(IxI)_TFEVP'!L84)-1)*100,0)</f>
        <v>0</v>
      </c>
      <c r="M84" s="247">
        <f>IFERROR(((+'Sim_Dm_MIP(IxI)'!M84/'MIP(IxI)_TFEVP'!M84)-1)*100,0)</f>
        <v>0</v>
      </c>
      <c r="N84" s="247">
        <f>IFERROR(((+'Sim_Dm_MIP(IxI)'!N84/'MIP(IxI)_TFEVP'!N84)-1)*100,0)</f>
        <v>0</v>
      </c>
      <c r="O84" s="247">
        <f>IFERROR(((+'Sim_Dm_MIP(IxI)'!O84/'MIP(IxI)_TFEVP'!O84)-1)*100,0)</f>
        <v>0</v>
      </c>
      <c r="P84" s="247">
        <f>IFERROR(((+'Sim_Dm_MIP(IxI)'!P84/'MIP(IxI)_TFEVP'!P84)-1)*100,0)</f>
        <v>0</v>
      </c>
      <c r="Q84" s="247">
        <f>IFERROR(((+'Sim_Dm_MIP(IxI)'!Q84/'MIP(IxI)_TFEVP'!Q84)-1)*100,0)</f>
        <v>0</v>
      </c>
      <c r="R84" s="247">
        <f>IFERROR(((+'Sim_Dm_MIP(IxI)'!R84/'MIP(IxI)_TFEVP'!R84)-1)*100,0)</f>
        <v>0</v>
      </c>
      <c r="S84" s="247">
        <f>IFERROR(((+'Sim_Dm_MIP(IxI)'!S84/'MIP(IxI)_TFEVP'!S84)-1)*100,0)</f>
        <v>0</v>
      </c>
      <c r="T84" s="247">
        <f>IFERROR(((+'Sim_Dm_MIP(IxI)'!T84/'MIP(IxI)_TFEVP'!T84)-1)*100,0)</f>
        <v>0</v>
      </c>
      <c r="U84" s="247">
        <f>IFERROR(((+'Sim_Dm_MIP(IxI)'!U84/'MIP(IxI)_TFEVP'!U84)-1)*100,0)</f>
        <v>0</v>
      </c>
      <c r="V84" s="247">
        <f>IFERROR(((+'Sim_Dm_MIP(IxI)'!V84/'MIP(IxI)_TFEVP'!V84)-1)*100,0)</f>
        <v>0</v>
      </c>
      <c r="W84" s="247">
        <f>IFERROR(((+'Sim_Dm_MIP(IxI)'!W84/'MIP(IxI)_TFEVP'!W84)-1)*100,0)</f>
        <v>0</v>
      </c>
      <c r="X84" s="247">
        <f>IFERROR(((+'Sim_Dm_MIP(IxI)'!X84/'MIP(IxI)_TFEVP'!X84)-1)*100,0)</f>
        <v>0</v>
      </c>
      <c r="Y84" s="247">
        <f>IFERROR(((+'Sim_Dm_MIP(IxI)'!Y84/'MIP(IxI)_TFEVP'!Y84)-1)*100,0)</f>
        <v>0</v>
      </c>
      <c r="Z84" s="247">
        <f>IFERROR(((+'Sim_Dm_MIP(IxI)'!Z84/'MIP(IxI)_TFEVP'!Z84)-1)*100,0)</f>
        <v>0</v>
      </c>
      <c r="AA84" s="247">
        <f>IFERROR(((+'Sim_Dm_MIP(IxI)'!AA84/'MIP(IxI)_TFEVP'!AA84)-1)*100,0)</f>
        <v>0</v>
      </c>
      <c r="AB84" s="247">
        <f>IFERROR(((+'Sim_Dm_MIP(IxI)'!AB84/'MIP(IxI)_TFEVP'!AB84)-1)*100,0)</f>
        <v>0</v>
      </c>
      <c r="AC84" s="247">
        <f>IFERROR(((+'Sim_Dm_MIP(IxI)'!AC84/'MIP(IxI)_TFEVP'!AC84)-1)*100,0)</f>
        <v>0</v>
      </c>
      <c r="AD84" s="247">
        <f>IFERROR(((+'Sim_Dm_MIP(IxI)'!AD84/'MIP(IxI)_TFEVP'!AD84)-1)*100,0)</f>
        <v>0</v>
      </c>
      <c r="AE84" s="247">
        <f>IFERROR(((+'Sim_Dm_MIP(IxI)'!AE84/'MIP(IxI)_TFEVP'!AE84)-1)*100,0)</f>
        <v>0</v>
      </c>
      <c r="AF84" s="247">
        <f>IFERROR(((+'Sim_Dm_MIP(IxI)'!AF84/'MIP(IxI)_TFEVP'!AF84)-1)*100,0)</f>
        <v>0</v>
      </c>
      <c r="AG84" s="247">
        <f>IFERROR(((+'Sim_Dm_MIP(IxI)'!AG84/'MIP(IxI)_TFEVP'!AG84)-1)*100,0)</f>
        <v>0</v>
      </c>
      <c r="AH84" s="247">
        <f>IFERROR(((+'Sim_Dm_MIP(IxI)'!AH84/'MIP(IxI)_TFEVP'!AH84)-1)*100,0)</f>
        <v>0</v>
      </c>
      <c r="AI84" s="247">
        <f>IFERROR(((+'Sim_Dm_MIP(IxI)'!AI84/'MIP(IxI)_TFEVP'!AI84)-1)*100,0)</f>
        <v>0</v>
      </c>
      <c r="AJ84" s="247">
        <f>IFERROR(((+'Sim_Dm_MIP(IxI)'!AJ84/'MIP(IxI)_TFEVP'!AJ84)-1)*100,0)</f>
        <v>0</v>
      </c>
      <c r="AK84" s="247">
        <f>IFERROR(((+'Sim_Dm_MIP(IxI)'!AK84/'MIP(IxI)_TFEVP'!AK84)-1)*100,0)</f>
        <v>0</v>
      </c>
      <c r="AL84" s="247">
        <f>IFERROR(((+'Sim_Dm_MIP(IxI)'!AL84/'MIP(IxI)_TFEVP'!AL84)-1)*100,0)</f>
        <v>0</v>
      </c>
      <c r="AM84" s="247">
        <f>IFERROR(((+'Sim_Dm_MIP(IxI)'!AM84/'MIP(IxI)_TFEVP'!AM84)-1)*100,0)</f>
        <v>0</v>
      </c>
      <c r="AN84" s="247">
        <f>IFERROR(((+'Sim_Dm_MIP(IxI)'!AN84/'MIP(IxI)_TFEVP'!AN84)-1)*100,0)</f>
        <v>0</v>
      </c>
      <c r="AO84" s="247">
        <f>IFERROR(((+'Sim_Dm_MIP(IxI)'!AO84/'MIP(IxI)_TFEVP'!AO84)-1)*100,0)</f>
        <v>0</v>
      </c>
      <c r="AP84" s="247">
        <f>IFERROR(((+'Sim_Dm_MIP(IxI)'!AP84/'MIP(IxI)_TFEVP'!AP84)-1)*100,0)</f>
        <v>0</v>
      </c>
      <c r="AQ84" s="247">
        <f>IFERROR(((+'Sim_Dm_MIP(IxI)'!AQ84/'MIP(IxI)_TFEVP'!AQ84)-1)*100,0)</f>
        <v>0</v>
      </c>
      <c r="AR84" s="247">
        <f>IFERROR(((+'Sim_Dm_MIP(IxI)'!AR84/'MIP(IxI)_TFEVP'!AR84)-1)*100,0)</f>
        <v>0</v>
      </c>
      <c r="AS84" s="247">
        <f>IFERROR(((+'Sim_Dm_MIP(IxI)'!AS84/'MIP(IxI)_TFEVP'!AS84)-1)*100,0)</f>
        <v>0</v>
      </c>
      <c r="AT84" s="247">
        <f>IFERROR(((+'Sim_Dm_MIP(IxI)'!AT84/'MIP(IxI)_TFEVP'!AT84)-1)*100,0)</f>
        <v>0</v>
      </c>
      <c r="AU84" s="247">
        <f>IFERROR(((+'Sim_Dm_MIP(IxI)'!AU84/'MIP(IxI)_TFEVP'!AU84)-1)*100,0)</f>
        <v>0</v>
      </c>
      <c r="AV84" s="247">
        <f>IFERROR(((+'Sim_Dm_MIP(IxI)'!AV84/'MIP(IxI)_TFEVP'!AV84)-1)*100,0)</f>
        <v>0</v>
      </c>
      <c r="AW84" s="247">
        <f>IFERROR(((+'Sim_Dm_MIP(IxI)'!AW84/'MIP(IxI)_TFEVP'!AW84)-1)*100,0)</f>
        <v>0</v>
      </c>
      <c r="AX84" s="247">
        <f>IFERROR(((+'Sim_Dm_MIP(IxI)'!AX84/'MIP(IxI)_TFEVP'!AX84)-1)*100,0)</f>
        <v>0</v>
      </c>
      <c r="AY84" s="247">
        <f>IFERROR(((+'Sim_Dm_MIP(IxI)'!AY84/'MIP(IxI)_TFEVP'!AY84)-1)*100,0)</f>
        <v>0</v>
      </c>
      <c r="AZ84" s="247">
        <f>IFERROR(((+'Sim_Dm_MIP(IxI)'!AZ84/'MIP(IxI)_TFEVP'!AZ84)-1)*100,0)</f>
        <v>0</v>
      </c>
      <c r="BA84" s="247">
        <f>IFERROR(((+'Sim_Dm_MIP(IxI)'!BA84/'MIP(IxI)_TFEVP'!BA84)-1)*100,0)</f>
        <v>0</v>
      </c>
      <c r="BB84" s="247">
        <f>IFERROR(((+'Sim_Dm_MIP(IxI)'!BB84/'MIP(IxI)_TFEVP'!BB84)-1)*100,0)</f>
        <v>0</v>
      </c>
      <c r="BC84" s="247">
        <f>IFERROR(((+'Sim_Dm_MIP(IxI)'!BC84/'MIP(IxI)_TFEVP'!BC84)-1)*100,0)</f>
        <v>0</v>
      </c>
      <c r="BD84" s="247">
        <f>IFERROR(((+'Sim_Dm_MIP(IxI)'!BD84/'MIP(IxI)_TFEVP'!BD84)-1)*100,0)</f>
        <v>0</v>
      </c>
      <c r="BE84" s="247">
        <f>IFERROR(((+'Sim_Dm_MIP(IxI)'!BE84/'MIP(IxI)_TFEVP'!BE84)-1)*100,0)</f>
        <v>0</v>
      </c>
      <c r="BF84" s="247">
        <f>IFERROR(((+'Sim_Dm_MIP(IxI)'!BF84/'MIP(IxI)_TFEVP'!BF84)-1)*100,0)</f>
        <v>0</v>
      </c>
      <c r="BG84" s="247">
        <f>IFERROR(((+'Sim_Dm_MIP(IxI)'!BG84/'MIP(IxI)_TFEVP'!BG84)-1)*100,0)</f>
        <v>0</v>
      </c>
      <c r="BH84" s="247">
        <f>IFERROR(((+'Sim_Dm_MIP(IxI)'!BH84/'MIP(IxI)_TFEVP'!BH84)-1)*100,0)</f>
        <v>0</v>
      </c>
      <c r="BI84" s="247">
        <f>IFERROR(((+'Sim_Dm_MIP(IxI)'!BI84/'MIP(IxI)_TFEVP'!BI84)-1)*100,0)</f>
        <v>0</v>
      </c>
      <c r="BJ84" s="247">
        <f>IFERROR(((+'Sim_Dm_MIP(IxI)'!BJ84/'MIP(IxI)_TFEVP'!BJ84)-1)*100,0)</f>
        <v>0</v>
      </c>
      <c r="BK84" s="247">
        <f>IFERROR(((+'Sim_Dm_MIP(IxI)'!BK84/'MIP(IxI)_TFEVP'!BK84)-1)*100,0)</f>
        <v>0</v>
      </c>
      <c r="BL84" s="247">
        <f>IFERROR(((+'Sim_Dm_MIP(IxI)'!BL84/'MIP(IxI)_TFEVP'!BL84)-1)*100,0)</f>
        <v>0</v>
      </c>
      <c r="BM84" s="247">
        <f>IFERROR(((+'Sim_Dm_MIP(IxI)'!BM84/'MIP(IxI)_TFEVP'!BM84)-1)*100,0)</f>
        <v>0</v>
      </c>
      <c r="BN84" s="247">
        <f>IFERROR(((+'Sim_Dm_MIP(IxI)'!BN84/'MIP(IxI)_TFEVP'!BN84)-1)*100,0)</f>
        <v>0</v>
      </c>
      <c r="BO84" s="247">
        <f>IFERROR(((+'Sim_Dm_MIP(IxI)'!BO84/'MIP(IxI)_TFEVP'!BO84)-1)*100,0)</f>
        <v>0</v>
      </c>
      <c r="BP84" s="247">
        <f>IFERROR(((+'Sim_Dm_MIP(IxI)'!BP84/'MIP(IxI)_TFEVP'!BP84)-1)*100,0)</f>
        <v>0</v>
      </c>
      <c r="BQ84" s="247">
        <f>IFERROR(((+'Sim_Dm_MIP(IxI)'!BQ84/'MIP(IxI)_TFEVP'!BQ84)-1)*100,0)</f>
        <v>0</v>
      </c>
      <c r="BR84" s="247">
        <f>IFERROR(((+'Sim_Dm_MIP(IxI)'!BR84/'MIP(IxI)_TFEVP'!BR84)-1)*100,0)</f>
        <v>0</v>
      </c>
      <c r="BS84" s="247">
        <f>IFERROR(((+'Sim_Dm_MIP(IxI)'!BS84/'MIP(IxI)_TFEVP'!BS84)-1)*100,0)</f>
        <v>0</v>
      </c>
      <c r="BT84" s="247">
        <f>IFERROR(((+'Sim_Dm_MIP(IxI)'!BT84/'MIP(IxI)_TFEVP'!BT84)-1)*100,0)</f>
        <v>0</v>
      </c>
      <c r="BU84" s="247">
        <f>IFERROR(((+'Sim_Dm_MIP(IxI)'!BU84/'MIP(IxI)_TFEVP'!BU84)-1)*100,0)</f>
        <v>0</v>
      </c>
      <c r="BV84" s="247">
        <f>IFERROR(((+'Sim_Dm_MIP(IxI)'!BV84/'MIP(IxI)_TFEVP'!BV84)-1)*100,0)</f>
        <v>0</v>
      </c>
      <c r="BW84" s="247">
        <f>IFERROR(((+'Sim_Dm_MIP(IxI)'!BW84/'MIP(IxI)_TFEVP'!BW84)-1)*100,0)</f>
        <v>0</v>
      </c>
      <c r="BX84" s="247">
        <f>IFERROR(((+'Sim_Dm_MIP(IxI)'!BX84/'MIP(IxI)_TFEVP'!BX84)-1)*100,0)</f>
        <v>0</v>
      </c>
      <c r="BY84" s="247">
        <f>IFERROR(((+'Sim_Dm_MIP(IxI)'!BY84/'MIP(IxI)_TFEVP'!BY84)-1)*100,0)</f>
        <v>0</v>
      </c>
      <c r="BZ84" s="247">
        <f>IFERROR(((+'Sim_Dm_MIP(IxI)'!BZ84/'MIP(IxI)_TFEVP'!BZ84)-1)*100,0)</f>
        <v>0</v>
      </c>
      <c r="CA84" s="265">
        <f>IFERROR(((+'Sim_Dm_MIP(IxI)'!CA84/'MIP(IxI)_TFEVP'!CA84)-1)*100,0)</f>
        <v>0</v>
      </c>
      <c r="CB84" s="256">
        <f>IFERROR(((+'Sim_Dm_MIP(IxI)'!CB84/'MIP(IxI)_TFEVP'!CB84)-1)*100,0)</f>
        <v>0</v>
      </c>
      <c r="CC84" s="246">
        <f>IFERROR(((+'Sim_Dm_MIP(IxI)'!CC84/'MIP(IxI)_TFEVP'!CC84)-1)*100,0)</f>
        <v>0</v>
      </c>
      <c r="CD84" s="247">
        <f>IFERROR(((+'Sim_Dm_MIP(IxI)'!CD84/'MIP(IxI)_TFEVP'!CD84)-1)*100,0)</f>
        <v>0</v>
      </c>
      <c r="CE84" s="247">
        <f>IFERROR(((+'Sim_Dm_MIP(IxI)'!CE84/'MIP(IxI)_TFEVP'!CE84)-1)*100,0)</f>
        <v>0</v>
      </c>
      <c r="CF84" s="247">
        <f>IFERROR(((+'Sim_Dm_MIP(IxI)'!CF84/'MIP(IxI)_TFEVP'!CF84)-1)*100,0)</f>
        <v>0</v>
      </c>
      <c r="CG84" s="247">
        <f>IFERROR(((+'Sim_Dm_MIP(IxI)'!CG84/'MIP(IxI)_TFEVP'!CG84)-1)*100,0)</f>
        <v>0</v>
      </c>
      <c r="CH84" s="248">
        <f>IFERROR(((+'Sim_Dm_MIP(IxI)'!CH84/'MIP(IxI)_TFEVP'!CH84)-1)*100,0)</f>
        <v>0</v>
      </c>
      <c r="CI84" s="279">
        <f>IFERROR(((+'Sim_Dm_MIP(IxI)'!CI84/'MIP(IxI)_TFEVP'!CI84)-1)*100,0)</f>
        <v>0</v>
      </c>
    </row>
    <row r="85" spans="1:90" ht="19.5" x14ac:dyDescent="0.25">
      <c r="A85" s="28"/>
      <c r="B85" s="57" t="s">
        <v>720</v>
      </c>
      <c r="C85" s="46" t="s">
        <v>710</v>
      </c>
      <c r="D85" s="274">
        <f>IFERROR(((+'Sim_Dm_MIP(IxI)'!D85/'MIP(IxI)_TFEVP'!D85)-1)*100,0)</f>
        <v>0</v>
      </c>
      <c r="E85" s="275">
        <f>IFERROR(((+'Sim_Dm_MIP(IxI)'!E85/'MIP(IxI)_TFEVP'!E85)-1)*100,0)</f>
        <v>0</v>
      </c>
      <c r="F85" s="275">
        <f>IFERROR(((+'Sim_Dm_MIP(IxI)'!F85/'MIP(IxI)_TFEVP'!F85)-1)*100,0)</f>
        <v>0</v>
      </c>
      <c r="G85" s="275">
        <f>IFERROR(((+'Sim_Dm_MIP(IxI)'!G85/'MIP(IxI)_TFEVP'!G85)-1)*100,0)</f>
        <v>0</v>
      </c>
      <c r="H85" s="275">
        <f>IFERROR(((+'Sim_Dm_MIP(IxI)'!H85/'MIP(IxI)_TFEVP'!H85)-1)*100,0)</f>
        <v>0</v>
      </c>
      <c r="I85" s="275">
        <f>IFERROR(((+'Sim_Dm_MIP(IxI)'!I85/'MIP(IxI)_TFEVP'!I85)-1)*100,0)</f>
        <v>0</v>
      </c>
      <c r="J85" s="275">
        <f>IFERROR(((+'Sim_Dm_MIP(IxI)'!J85/'MIP(IxI)_TFEVP'!J85)-1)*100,0)</f>
        <v>0</v>
      </c>
      <c r="K85" s="275">
        <f>IFERROR(((+'Sim_Dm_MIP(IxI)'!K85/'MIP(IxI)_TFEVP'!K85)-1)*100,0)</f>
        <v>0</v>
      </c>
      <c r="L85" s="275">
        <f>IFERROR(((+'Sim_Dm_MIP(IxI)'!L85/'MIP(IxI)_TFEVP'!L85)-1)*100,0)</f>
        <v>0</v>
      </c>
      <c r="M85" s="275">
        <f>IFERROR(((+'Sim_Dm_MIP(IxI)'!M85/'MIP(IxI)_TFEVP'!M85)-1)*100,0)</f>
        <v>0</v>
      </c>
      <c r="N85" s="275">
        <f>IFERROR(((+'Sim_Dm_MIP(IxI)'!N85/'MIP(IxI)_TFEVP'!N85)-1)*100,0)</f>
        <v>0</v>
      </c>
      <c r="O85" s="275">
        <f>IFERROR(((+'Sim_Dm_MIP(IxI)'!O85/'MIP(IxI)_TFEVP'!O85)-1)*100,0)</f>
        <v>0</v>
      </c>
      <c r="P85" s="275">
        <f>IFERROR(((+'Sim_Dm_MIP(IxI)'!P85/'MIP(IxI)_TFEVP'!P85)-1)*100,0)</f>
        <v>0</v>
      </c>
      <c r="Q85" s="275">
        <f>IFERROR(((+'Sim_Dm_MIP(IxI)'!Q85/'MIP(IxI)_TFEVP'!Q85)-1)*100,0)</f>
        <v>0</v>
      </c>
      <c r="R85" s="275">
        <f>IFERROR(((+'Sim_Dm_MIP(IxI)'!R85/'MIP(IxI)_TFEVP'!R85)-1)*100,0)</f>
        <v>0</v>
      </c>
      <c r="S85" s="275">
        <f>IFERROR(((+'Sim_Dm_MIP(IxI)'!S85/'MIP(IxI)_TFEVP'!S85)-1)*100,0)</f>
        <v>0</v>
      </c>
      <c r="T85" s="275">
        <f>IFERROR(((+'Sim_Dm_MIP(IxI)'!T85/'MIP(IxI)_TFEVP'!T85)-1)*100,0)</f>
        <v>0</v>
      </c>
      <c r="U85" s="275">
        <f>IFERROR(((+'Sim_Dm_MIP(IxI)'!U85/'MIP(IxI)_TFEVP'!U85)-1)*100,0)</f>
        <v>0</v>
      </c>
      <c r="V85" s="275">
        <f>IFERROR(((+'Sim_Dm_MIP(IxI)'!V85/'MIP(IxI)_TFEVP'!V85)-1)*100,0)</f>
        <v>0</v>
      </c>
      <c r="W85" s="275">
        <f>IFERROR(((+'Sim_Dm_MIP(IxI)'!W85/'MIP(IxI)_TFEVP'!W85)-1)*100,0)</f>
        <v>0</v>
      </c>
      <c r="X85" s="275">
        <f>IFERROR(((+'Sim_Dm_MIP(IxI)'!X85/'MIP(IxI)_TFEVP'!X85)-1)*100,0)</f>
        <v>0</v>
      </c>
      <c r="Y85" s="275">
        <f>IFERROR(((+'Sim_Dm_MIP(IxI)'!Y85/'MIP(IxI)_TFEVP'!Y85)-1)*100,0)</f>
        <v>0</v>
      </c>
      <c r="Z85" s="275">
        <f>IFERROR(((+'Sim_Dm_MIP(IxI)'!Z85/'MIP(IxI)_TFEVP'!Z85)-1)*100,0)</f>
        <v>0</v>
      </c>
      <c r="AA85" s="275">
        <f>IFERROR(((+'Sim_Dm_MIP(IxI)'!AA85/'MIP(IxI)_TFEVP'!AA85)-1)*100,0)</f>
        <v>0</v>
      </c>
      <c r="AB85" s="275">
        <f>IFERROR(((+'Sim_Dm_MIP(IxI)'!AB85/'MIP(IxI)_TFEVP'!AB85)-1)*100,0)</f>
        <v>0</v>
      </c>
      <c r="AC85" s="275">
        <f>IFERROR(((+'Sim_Dm_MIP(IxI)'!AC85/'MIP(IxI)_TFEVP'!AC85)-1)*100,0)</f>
        <v>0</v>
      </c>
      <c r="AD85" s="275">
        <f>IFERROR(((+'Sim_Dm_MIP(IxI)'!AD85/'MIP(IxI)_TFEVP'!AD85)-1)*100,0)</f>
        <v>0</v>
      </c>
      <c r="AE85" s="275">
        <f>IFERROR(((+'Sim_Dm_MIP(IxI)'!AE85/'MIP(IxI)_TFEVP'!AE85)-1)*100,0)</f>
        <v>0</v>
      </c>
      <c r="AF85" s="275">
        <f>IFERROR(((+'Sim_Dm_MIP(IxI)'!AF85/'MIP(IxI)_TFEVP'!AF85)-1)*100,0)</f>
        <v>0</v>
      </c>
      <c r="AG85" s="275">
        <f>IFERROR(((+'Sim_Dm_MIP(IxI)'!AG85/'MIP(IxI)_TFEVP'!AG85)-1)*100,0)</f>
        <v>0</v>
      </c>
      <c r="AH85" s="275">
        <f>IFERROR(((+'Sim_Dm_MIP(IxI)'!AH85/'MIP(IxI)_TFEVP'!AH85)-1)*100,0)</f>
        <v>0</v>
      </c>
      <c r="AI85" s="275">
        <f>IFERROR(((+'Sim_Dm_MIP(IxI)'!AI85/'MIP(IxI)_TFEVP'!AI85)-1)*100,0)</f>
        <v>0</v>
      </c>
      <c r="AJ85" s="275">
        <f>IFERROR(((+'Sim_Dm_MIP(IxI)'!AJ85/'MIP(IxI)_TFEVP'!AJ85)-1)*100,0)</f>
        <v>0</v>
      </c>
      <c r="AK85" s="275">
        <f>IFERROR(((+'Sim_Dm_MIP(IxI)'!AK85/'MIP(IxI)_TFEVP'!AK85)-1)*100,0)</f>
        <v>0</v>
      </c>
      <c r="AL85" s="275">
        <f>IFERROR(((+'Sim_Dm_MIP(IxI)'!AL85/'MIP(IxI)_TFEVP'!AL85)-1)*100,0)</f>
        <v>0</v>
      </c>
      <c r="AM85" s="275">
        <f>IFERROR(((+'Sim_Dm_MIP(IxI)'!AM85/'MIP(IxI)_TFEVP'!AM85)-1)*100,0)</f>
        <v>0</v>
      </c>
      <c r="AN85" s="275">
        <f>IFERROR(((+'Sim_Dm_MIP(IxI)'!AN85/'MIP(IxI)_TFEVP'!AN85)-1)*100,0)</f>
        <v>0</v>
      </c>
      <c r="AO85" s="275">
        <f>IFERROR(((+'Sim_Dm_MIP(IxI)'!AO85/'MIP(IxI)_TFEVP'!AO85)-1)*100,0)</f>
        <v>0</v>
      </c>
      <c r="AP85" s="275">
        <f>IFERROR(((+'Sim_Dm_MIP(IxI)'!AP85/'MIP(IxI)_TFEVP'!AP85)-1)*100,0)</f>
        <v>0</v>
      </c>
      <c r="AQ85" s="275">
        <f>IFERROR(((+'Sim_Dm_MIP(IxI)'!AQ85/'MIP(IxI)_TFEVP'!AQ85)-1)*100,0)</f>
        <v>0</v>
      </c>
      <c r="AR85" s="275">
        <f>IFERROR(((+'Sim_Dm_MIP(IxI)'!AR85/'MIP(IxI)_TFEVP'!AR85)-1)*100,0)</f>
        <v>0</v>
      </c>
      <c r="AS85" s="275">
        <f>IFERROR(((+'Sim_Dm_MIP(IxI)'!AS85/'MIP(IxI)_TFEVP'!AS85)-1)*100,0)</f>
        <v>0</v>
      </c>
      <c r="AT85" s="275">
        <f>IFERROR(((+'Sim_Dm_MIP(IxI)'!AT85/'MIP(IxI)_TFEVP'!AT85)-1)*100,0)</f>
        <v>0</v>
      </c>
      <c r="AU85" s="275">
        <f>IFERROR(((+'Sim_Dm_MIP(IxI)'!AU85/'MIP(IxI)_TFEVP'!AU85)-1)*100,0)</f>
        <v>0</v>
      </c>
      <c r="AV85" s="275">
        <f>IFERROR(((+'Sim_Dm_MIP(IxI)'!AV85/'MIP(IxI)_TFEVP'!AV85)-1)*100,0)</f>
        <v>0</v>
      </c>
      <c r="AW85" s="275">
        <f>IFERROR(((+'Sim_Dm_MIP(IxI)'!AW85/'MIP(IxI)_TFEVP'!AW85)-1)*100,0)</f>
        <v>0</v>
      </c>
      <c r="AX85" s="275">
        <f>IFERROR(((+'Sim_Dm_MIP(IxI)'!AX85/'MIP(IxI)_TFEVP'!AX85)-1)*100,0)</f>
        <v>0</v>
      </c>
      <c r="AY85" s="275">
        <f>IFERROR(((+'Sim_Dm_MIP(IxI)'!AY85/'MIP(IxI)_TFEVP'!AY85)-1)*100,0)</f>
        <v>0</v>
      </c>
      <c r="AZ85" s="275">
        <f>IFERROR(((+'Sim_Dm_MIP(IxI)'!AZ85/'MIP(IxI)_TFEVP'!AZ85)-1)*100,0)</f>
        <v>0</v>
      </c>
      <c r="BA85" s="275">
        <f>IFERROR(((+'Sim_Dm_MIP(IxI)'!BA85/'MIP(IxI)_TFEVP'!BA85)-1)*100,0)</f>
        <v>0</v>
      </c>
      <c r="BB85" s="275">
        <f>IFERROR(((+'Sim_Dm_MIP(IxI)'!BB85/'MIP(IxI)_TFEVP'!BB85)-1)*100,0)</f>
        <v>0</v>
      </c>
      <c r="BC85" s="275">
        <f>IFERROR(((+'Sim_Dm_MIP(IxI)'!BC85/'MIP(IxI)_TFEVP'!BC85)-1)*100,0)</f>
        <v>0</v>
      </c>
      <c r="BD85" s="275">
        <f>IFERROR(((+'Sim_Dm_MIP(IxI)'!BD85/'MIP(IxI)_TFEVP'!BD85)-1)*100,0)</f>
        <v>0</v>
      </c>
      <c r="BE85" s="275">
        <f>IFERROR(((+'Sim_Dm_MIP(IxI)'!BE85/'MIP(IxI)_TFEVP'!BE85)-1)*100,0)</f>
        <v>0</v>
      </c>
      <c r="BF85" s="275">
        <f>IFERROR(((+'Sim_Dm_MIP(IxI)'!BF85/'MIP(IxI)_TFEVP'!BF85)-1)*100,0)</f>
        <v>0</v>
      </c>
      <c r="BG85" s="275">
        <f>IFERROR(((+'Sim_Dm_MIP(IxI)'!BG85/'MIP(IxI)_TFEVP'!BG85)-1)*100,0)</f>
        <v>0</v>
      </c>
      <c r="BH85" s="275">
        <f>IFERROR(((+'Sim_Dm_MIP(IxI)'!BH85/'MIP(IxI)_TFEVP'!BH85)-1)*100,0)</f>
        <v>0</v>
      </c>
      <c r="BI85" s="275">
        <f>IFERROR(((+'Sim_Dm_MIP(IxI)'!BI85/'MIP(IxI)_TFEVP'!BI85)-1)*100,0)</f>
        <v>0</v>
      </c>
      <c r="BJ85" s="275">
        <f>IFERROR(((+'Sim_Dm_MIP(IxI)'!BJ85/'MIP(IxI)_TFEVP'!BJ85)-1)*100,0)</f>
        <v>0</v>
      </c>
      <c r="BK85" s="275">
        <f>IFERROR(((+'Sim_Dm_MIP(IxI)'!BK85/'MIP(IxI)_TFEVP'!BK85)-1)*100,0)</f>
        <v>0</v>
      </c>
      <c r="BL85" s="275">
        <f>IFERROR(((+'Sim_Dm_MIP(IxI)'!BL85/'MIP(IxI)_TFEVP'!BL85)-1)*100,0)</f>
        <v>0</v>
      </c>
      <c r="BM85" s="275">
        <f>IFERROR(((+'Sim_Dm_MIP(IxI)'!BM85/'MIP(IxI)_TFEVP'!BM85)-1)*100,0)</f>
        <v>0</v>
      </c>
      <c r="BN85" s="275">
        <f>IFERROR(((+'Sim_Dm_MIP(IxI)'!BN85/'MIP(IxI)_TFEVP'!BN85)-1)*100,0)</f>
        <v>0</v>
      </c>
      <c r="BO85" s="275">
        <f>IFERROR(((+'Sim_Dm_MIP(IxI)'!BO85/'MIP(IxI)_TFEVP'!BO85)-1)*100,0)</f>
        <v>0</v>
      </c>
      <c r="BP85" s="275">
        <f>IFERROR(((+'Sim_Dm_MIP(IxI)'!BP85/'MIP(IxI)_TFEVP'!BP85)-1)*100,0)</f>
        <v>0</v>
      </c>
      <c r="BQ85" s="275">
        <f>IFERROR(((+'Sim_Dm_MIP(IxI)'!BQ85/'MIP(IxI)_TFEVP'!BQ85)-1)*100,0)</f>
        <v>0</v>
      </c>
      <c r="BR85" s="275">
        <f>IFERROR(((+'Sim_Dm_MIP(IxI)'!BR85/'MIP(IxI)_TFEVP'!BR85)-1)*100,0)</f>
        <v>0</v>
      </c>
      <c r="BS85" s="275">
        <f>IFERROR(((+'Sim_Dm_MIP(IxI)'!BS85/'MIP(IxI)_TFEVP'!BS85)-1)*100,0)</f>
        <v>0</v>
      </c>
      <c r="BT85" s="275">
        <f>IFERROR(((+'Sim_Dm_MIP(IxI)'!BT85/'MIP(IxI)_TFEVP'!BT85)-1)*100,0)</f>
        <v>0</v>
      </c>
      <c r="BU85" s="275">
        <f>IFERROR(((+'Sim_Dm_MIP(IxI)'!BU85/'MIP(IxI)_TFEVP'!BU85)-1)*100,0)</f>
        <v>0</v>
      </c>
      <c r="BV85" s="275">
        <f>IFERROR(((+'Sim_Dm_MIP(IxI)'!BV85/'MIP(IxI)_TFEVP'!BV85)-1)*100,0)</f>
        <v>0</v>
      </c>
      <c r="BW85" s="275">
        <f>IFERROR(((+'Sim_Dm_MIP(IxI)'!BW85/'MIP(IxI)_TFEVP'!BW85)-1)*100,0)</f>
        <v>0</v>
      </c>
      <c r="BX85" s="275">
        <f>IFERROR(((+'Sim_Dm_MIP(IxI)'!BX85/'MIP(IxI)_TFEVP'!BX85)-1)*100,0)</f>
        <v>0</v>
      </c>
      <c r="BY85" s="275">
        <f>IFERROR(((+'Sim_Dm_MIP(IxI)'!BY85/'MIP(IxI)_TFEVP'!BY85)-1)*100,0)</f>
        <v>0</v>
      </c>
      <c r="BZ85" s="275">
        <f>IFERROR(((+'Sim_Dm_MIP(IxI)'!BZ85/'MIP(IxI)_TFEVP'!BZ85)-1)*100,0)</f>
        <v>0</v>
      </c>
      <c r="CA85" s="276">
        <f>IFERROR(((+'Sim_Dm_MIP(IxI)'!CA85/'MIP(IxI)_TFEVP'!CA85)-1)*100,0)</f>
        <v>0</v>
      </c>
      <c r="CB85" s="260">
        <f>IFERROR(((+'Sim_Dm_MIP(IxI)'!CB85/'MIP(IxI)_TFEVP'!CB85)-1)*100,0)</f>
        <v>0</v>
      </c>
      <c r="CC85" s="283">
        <f>IFERROR(((+'Sim_Dm_MIP(IxI)'!CC85/'MIP(IxI)_TFEVP'!CC85)-1)*100,0)</f>
        <v>0</v>
      </c>
      <c r="CD85" s="269">
        <f>IFERROR(((+'Sim_Dm_MIP(IxI)'!CD85/'MIP(IxI)_TFEVP'!CD85)-1)*100,0)</f>
        <v>0</v>
      </c>
      <c r="CE85" s="269">
        <f>IFERROR(((+'Sim_Dm_MIP(IxI)'!CE85/'MIP(IxI)_TFEVP'!CE85)-1)*100,0)</f>
        <v>0</v>
      </c>
      <c r="CF85" s="269">
        <f>IFERROR(((+'Sim_Dm_MIP(IxI)'!CF85/'MIP(IxI)_TFEVP'!CF85)-1)*100,0)</f>
        <v>0</v>
      </c>
      <c r="CG85" s="269">
        <f>IFERROR(((+'Sim_Dm_MIP(IxI)'!CG85/'MIP(IxI)_TFEVP'!CG85)-1)*100,0)</f>
        <v>0</v>
      </c>
      <c r="CH85" s="284">
        <f>IFERROR(((+'Sim_Dm_MIP(IxI)'!CH85/'MIP(IxI)_TFEVP'!CH85)-1)*100,0)</f>
        <v>0</v>
      </c>
      <c r="CI85" s="280">
        <f>IFERROR(((+'Sim_Dm_MIP(IxI)'!CI85/'MIP(IxI)_TFEVP'!CI85)-1)*100,0)</f>
        <v>0</v>
      </c>
    </row>
    <row r="86" spans="1:90" x14ac:dyDescent="0.25">
      <c r="C86" s="125" t="s">
        <v>831</v>
      </c>
      <c r="D86" s="261">
        <f>IFERROR(((+'Sim_Dm_MIP(IxI)'!D86/'MIP(IxI)_TFEVP'!D86)-1)*100,0)</f>
        <v>-9.9920072216264089E-14</v>
      </c>
      <c r="E86" s="262">
        <f>IFERROR(((+'Sim_Dm_MIP(IxI)'!E86/'MIP(IxI)_TFEVP'!E86)-1)*100,0)</f>
        <v>2.6645352591003757E-13</v>
      </c>
      <c r="F86" s="262">
        <f>IFERROR(((+'Sim_Dm_MIP(IxI)'!F86/'MIP(IxI)_TFEVP'!F86)-1)*100,0)</f>
        <v>1.5543122344752192E-13</v>
      </c>
      <c r="G86" s="262">
        <f>IFERROR(((+'Sim_Dm_MIP(IxI)'!G86/'MIP(IxI)_TFEVP'!G86)-1)*100,0)</f>
        <v>0</v>
      </c>
      <c r="H86" s="262">
        <f>IFERROR(((+'Sim_Dm_MIP(IxI)'!H86/'MIP(IxI)_TFEVP'!H86)-1)*100,0)</f>
        <v>2.2204460492503131E-13</v>
      </c>
      <c r="I86" s="262">
        <f>IFERROR(((+'Sim_Dm_MIP(IxI)'!I86/'MIP(IxI)_TFEVP'!I86)-1)*100,0)</f>
        <v>-3.1086244689504383E-13</v>
      </c>
      <c r="J86" s="262">
        <f>IFERROR(((+'Sim_Dm_MIP(IxI)'!J86/'MIP(IxI)_TFEVP'!J86)-1)*100,0)</f>
        <v>-7.7715611723760958E-14</v>
      </c>
      <c r="K86" s="262">
        <f>IFERROR(((+'Sim_Dm_MIP(IxI)'!K86/'MIP(IxI)_TFEVP'!K86)-1)*100,0)</f>
        <v>-2.9976021664879227E-13</v>
      </c>
      <c r="L86" s="262">
        <f>IFERROR(((+'Sim_Dm_MIP(IxI)'!L86/'MIP(IxI)_TFEVP'!L86)-1)*100,0)</f>
        <v>1.9984014443252818E-13</v>
      </c>
      <c r="M86" s="262">
        <f>IFERROR(((+'Sim_Dm_MIP(IxI)'!M86/'MIP(IxI)_TFEVP'!M86)-1)*100,0)</f>
        <v>-3.3306690738754696E-14</v>
      </c>
      <c r="N86" s="262">
        <f>IFERROR(((+'Sim_Dm_MIP(IxI)'!N86/'MIP(IxI)_TFEVP'!N86)-1)*100,0)</f>
        <v>6.6613381477509392E-14</v>
      </c>
      <c r="O86" s="262">
        <f>IFERROR(((+'Sim_Dm_MIP(IxI)'!O86/'MIP(IxI)_TFEVP'!O86)-1)*100,0)</f>
        <v>8.8817841970012523E-14</v>
      </c>
      <c r="P86" s="262">
        <f>IFERROR(((+'Sim_Dm_MIP(IxI)'!P86/'MIP(IxI)_TFEVP'!P86)-1)*100,0)</f>
        <v>-3.8857805861880479E-13</v>
      </c>
      <c r="Q86" s="262">
        <f>IFERROR(((+'Sim_Dm_MIP(IxI)'!Q86/'MIP(IxI)_TFEVP'!Q86)-1)*100,0)</f>
        <v>-6.6613381477509392E-14</v>
      </c>
      <c r="R86" s="262">
        <f>IFERROR(((+'Sim_Dm_MIP(IxI)'!R86/'MIP(IxI)_TFEVP'!R86)-1)*100,0)</f>
        <v>-4.4408920985006262E-14</v>
      </c>
      <c r="S86" s="262">
        <f>IFERROR(((+'Sim_Dm_MIP(IxI)'!S86/'MIP(IxI)_TFEVP'!S86)-1)*100,0)</f>
        <v>0</v>
      </c>
      <c r="T86" s="262">
        <f>IFERROR(((+'Sim_Dm_MIP(IxI)'!T86/'MIP(IxI)_TFEVP'!T86)-1)*100,0)</f>
        <v>3.1086244689504383E-13</v>
      </c>
      <c r="U86" s="262">
        <f>IFERROR(((+'Sim_Dm_MIP(IxI)'!U86/'MIP(IxI)_TFEVP'!U86)-1)*100,0)</f>
        <v>-9.9920072216264089E-14</v>
      </c>
      <c r="V86" s="262">
        <f>IFERROR(((+'Sim_Dm_MIP(IxI)'!V86/'MIP(IxI)_TFEVP'!V86)-1)*100,0)</f>
        <v>-1.7763568394002505E-13</v>
      </c>
      <c r="W86" s="262">
        <f>IFERROR(((+'Sim_Dm_MIP(IxI)'!W86/'MIP(IxI)_TFEVP'!W86)-1)*100,0)</f>
        <v>-2.886579864025407E-13</v>
      </c>
      <c r="X86" s="262">
        <f>IFERROR(((+'Sim_Dm_MIP(IxI)'!X86/'MIP(IxI)_TFEVP'!X86)-1)*100,0)</f>
        <v>-3.7747582837255322E-13</v>
      </c>
      <c r="Y86" s="262">
        <f>IFERROR(((+'Sim_Dm_MIP(IxI)'!Y86/'MIP(IxI)_TFEVP'!Y86)-1)*100,0)</f>
        <v>6.6613381477509392E-14</v>
      </c>
      <c r="Z86" s="262">
        <f>IFERROR(((+'Sim_Dm_MIP(IxI)'!Z86/'MIP(IxI)_TFEVP'!Z86)-1)*100,0)</f>
        <v>4.4408920985006262E-14</v>
      </c>
      <c r="AA86" s="262">
        <f>IFERROR(((+'Sim_Dm_MIP(IxI)'!AA86/'MIP(IxI)_TFEVP'!AA86)-1)*100,0)</f>
        <v>-1.5543122344752192E-13</v>
      </c>
      <c r="AB86" s="262">
        <f>IFERROR(((+'Sim_Dm_MIP(IxI)'!AB86/'MIP(IxI)_TFEVP'!AB86)-1)*100,0)</f>
        <v>6.6613381477509392E-14</v>
      </c>
      <c r="AC86" s="262">
        <f>IFERROR(((+'Sim_Dm_MIP(IxI)'!AC86/'MIP(IxI)_TFEVP'!AC86)-1)*100,0)</f>
        <v>-4.9960036108132044E-13</v>
      </c>
      <c r="AD86" s="262">
        <f>IFERROR(((+'Sim_Dm_MIP(IxI)'!AD86/'MIP(IxI)_TFEVP'!AD86)-1)*100,0)</f>
        <v>-1.5543122344752192E-13</v>
      </c>
      <c r="AE86" s="262">
        <f>IFERROR(((+'Sim_Dm_MIP(IxI)'!AE86/'MIP(IxI)_TFEVP'!AE86)-1)*100,0)</f>
        <v>-1.8873791418627661E-13</v>
      </c>
      <c r="AF86" s="262">
        <f>IFERROR(((+'Sim_Dm_MIP(IxI)'!AF86/'MIP(IxI)_TFEVP'!AF86)-1)*100,0)</f>
        <v>3.3306690738754696E-13</v>
      </c>
      <c r="AG86" s="262">
        <f>IFERROR(((+'Sim_Dm_MIP(IxI)'!AG86/'MIP(IxI)_TFEVP'!AG86)-1)*100,0)</f>
        <v>2.2204460492503131E-14</v>
      </c>
      <c r="AH86" s="262">
        <f>IFERROR(((+'Sim_Dm_MIP(IxI)'!AH86/'MIP(IxI)_TFEVP'!AH86)-1)*100,0)</f>
        <v>3.9968028886505635E-13</v>
      </c>
      <c r="AI86" s="262">
        <f>IFERROR(((+'Sim_Dm_MIP(IxI)'!AI86/'MIP(IxI)_TFEVP'!AI86)-1)*100,0)</f>
        <v>3.7747582837255322E-13</v>
      </c>
      <c r="AJ86" s="262">
        <f>IFERROR(((+'Sim_Dm_MIP(IxI)'!AJ86/'MIP(IxI)_TFEVP'!AJ86)-1)*100,0)</f>
        <v>0</v>
      </c>
      <c r="AK86" s="262">
        <f>IFERROR(((+'Sim_Dm_MIP(IxI)'!AK86/'MIP(IxI)_TFEVP'!AK86)-1)*100,0)</f>
        <v>-3.1086244689504383E-13</v>
      </c>
      <c r="AL86" s="262">
        <f>IFERROR(((+'Sim_Dm_MIP(IxI)'!AL86/'MIP(IxI)_TFEVP'!AL86)-1)*100,0)</f>
        <v>-3.3306690738754696E-14</v>
      </c>
      <c r="AM86" s="262">
        <f>IFERROR(((+'Sim_Dm_MIP(IxI)'!AM86/'MIP(IxI)_TFEVP'!AM86)-1)*100,0)</f>
        <v>2.4424906541753444E-13</v>
      </c>
      <c r="AN86" s="262">
        <f>IFERROR(((+'Sim_Dm_MIP(IxI)'!AN86/'MIP(IxI)_TFEVP'!AN86)-1)*100,0)</f>
        <v>-3.3306690738754696E-14</v>
      </c>
      <c r="AO86" s="262">
        <f>IFERROR(((+'Sim_Dm_MIP(IxI)'!AO86/'MIP(IxI)_TFEVP'!AO86)-1)*100,0)</f>
        <v>-1.5543122344752192E-13</v>
      </c>
      <c r="AP86" s="262">
        <f>IFERROR(((+'Sim_Dm_MIP(IxI)'!AP86/'MIP(IxI)_TFEVP'!AP86)-1)*100,0)</f>
        <v>1.1102230246251565E-13</v>
      </c>
      <c r="AQ86" s="262">
        <f>IFERROR(((+'Sim_Dm_MIP(IxI)'!AQ86/'MIP(IxI)_TFEVP'!AQ86)-1)*100,0)</f>
        <v>-1.4432899320127035E-13</v>
      </c>
      <c r="AR86" s="262">
        <f>IFERROR(((+'Sim_Dm_MIP(IxI)'!AR86/'MIP(IxI)_TFEVP'!AR86)-1)*100,0)</f>
        <v>-9.9920072216264089E-14</v>
      </c>
      <c r="AS86" s="262">
        <f>IFERROR(((+'Sim_Dm_MIP(IxI)'!AS86/'MIP(IxI)_TFEVP'!AS86)-1)*100,0)</f>
        <v>2.2204460492503131E-14</v>
      </c>
      <c r="AT86" s="262">
        <f>IFERROR(((+'Sim_Dm_MIP(IxI)'!AT86/'MIP(IxI)_TFEVP'!AT86)-1)*100,0)</f>
        <v>-3.3306690738754696E-14</v>
      </c>
      <c r="AU86" s="262">
        <f>IFERROR(((+'Sim_Dm_MIP(IxI)'!AU86/'MIP(IxI)_TFEVP'!AU86)-1)*100,0)</f>
        <v>-2.4424906541753444E-13</v>
      </c>
      <c r="AV86" s="262">
        <f>IFERROR(((+'Sim_Dm_MIP(IxI)'!AV86/'MIP(IxI)_TFEVP'!AV86)-1)*100,0)</f>
        <v>-2.3314683517128287E-13</v>
      </c>
      <c r="AW86" s="262">
        <f>IFERROR(((+'Sim_Dm_MIP(IxI)'!AW86/'MIP(IxI)_TFEVP'!AW86)-1)*100,0)</f>
        <v>4.2188474935755949E-13</v>
      </c>
      <c r="AX86" s="262">
        <f>IFERROR(((+'Sim_Dm_MIP(IxI)'!AX86/'MIP(IxI)_TFEVP'!AX86)-1)*100,0)</f>
        <v>-8.8817841970012523E-14</v>
      </c>
      <c r="AY86" s="262">
        <f>IFERROR(((+'Sim_Dm_MIP(IxI)'!AY86/'MIP(IxI)_TFEVP'!AY86)-1)*100,0)</f>
        <v>-3.3306690738754696E-14</v>
      </c>
      <c r="AZ86" s="262">
        <f>IFERROR(((+'Sim_Dm_MIP(IxI)'!AZ86/'MIP(IxI)_TFEVP'!AZ86)-1)*100,0)</f>
        <v>-1.9984014443252818E-13</v>
      </c>
      <c r="BA86" s="262">
        <f>IFERROR(((+'Sim_Dm_MIP(IxI)'!BA86/'MIP(IxI)_TFEVP'!BA86)-1)*100,0)</f>
        <v>-2.3314683517128287E-13</v>
      </c>
      <c r="BB86" s="262">
        <f>IFERROR(((+'Sim_Dm_MIP(IxI)'!BB86/'MIP(IxI)_TFEVP'!BB86)-1)*100,0)</f>
        <v>-3.3306690738754696E-13</v>
      </c>
      <c r="BC86" s="262">
        <f>IFERROR(((+'Sim_Dm_MIP(IxI)'!BC86/'MIP(IxI)_TFEVP'!BC86)-1)*100,0)</f>
        <v>6.6613381477509392E-14</v>
      </c>
      <c r="BD86" s="262">
        <f>IFERROR(((+'Sim_Dm_MIP(IxI)'!BD86/'MIP(IxI)_TFEVP'!BD86)-1)*100,0)</f>
        <v>2.2204460492503131E-14</v>
      </c>
      <c r="BE86" s="262">
        <f>IFERROR(((+'Sim_Dm_MIP(IxI)'!BE86/'MIP(IxI)_TFEVP'!BE86)-1)*100,0)</f>
        <v>-3.7747582837255322E-13</v>
      </c>
      <c r="BF86" s="262">
        <f>IFERROR(((+'Sim_Dm_MIP(IxI)'!BF86/'MIP(IxI)_TFEVP'!BF86)-1)*100,0)</f>
        <v>3.1086244689504383E-13</v>
      </c>
      <c r="BG86" s="262">
        <f>IFERROR(((+'Sim_Dm_MIP(IxI)'!BG86/'MIP(IxI)_TFEVP'!BG86)-1)*100,0)</f>
        <v>-1.3322676295501878E-13</v>
      </c>
      <c r="BH86" s="262">
        <f>IFERROR(((+'Sim_Dm_MIP(IxI)'!BH86/'MIP(IxI)_TFEVP'!BH86)-1)*100,0)</f>
        <v>-2.886579864025407E-13</v>
      </c>
      <c r="BI86" s="262">
        <f>IFERROR(((+'Sim_Dm_MIP(IxI)'!BI86/'MIP(IxI)_TFEVP'!BI86)-1)*100,0)</f>
        <v>-1.4432899320127035E-13</v>
      </c>
      <c r="BJ86" s="262">
        <f>IFERROR(((+'Sim_Dm_MIP(IxI)'!BJ86/'MIP(IxI)_TFEVP'!BJ86)-1)*100,0)</f>
        <v>2.2204460492503131E-14</v>
      </c>
      <c r="BK86" s="262">
        <f>IFERROR(((+'Sim_Dm_MIP(IxI)'!BK86/'MIP(IxI)_TFEVP'!BK86)-1)*100,0)</f>
        <v>-2.3314683517128287E-13</v>
      </c>
      <c r="BL86" s="262">
        <f>IFERROR(((+'Sim_Dm_MIP(IxI)'!BL86/'MIP(IxI)_TFEVP'!BL86)-1)*100,0)</f>
        <v>-2.3314683517128287E-13</v>
      </c>
      <c r="BM86" s="262">
        <f>IFERROR(((+'Sim_Dm_MIP(IxI)'!BM86/'MIP(IxI)_TFEVP'!BM86)-1)*100,0)</f>
        <v>1.1102230246251565E-13</v>
      </c>
      <c r="BN86" s="262">
        <f>IFERROR(((+'Sim_Dm_MIP(IxI)'!BN86/'MIP(IxI)_TFEVP'!BN86)-1)*100,0)</f>
        <v>-3.4416913763379853E-13</v>
      </c>
      <c r="BO86" s="262">
        <f>IFERROR(((+'Sim_Dm_MIP(IxI)'!BO86/'MIP(IxI)_TFEVP'!BO86)-1)*100,0)</f>
        <v>-4.2188474935755949E-13</v>
      </c>
      <c r="BP86" s="262">
        <f>IFERROR(((+'Sim_Dm_MIP(IxI)'!BP86/'MIP(IxI)_TFEVP'!BP86)-1)*100,0)</f>
        <v>1.1102230246251565E-13</v>
      </c>
      <c r="BQ86" s="262">
        <f>IFERROR(((+'Sim_Dm_MIP(IxI)'!BQ86/'MIP(IxI)_TFEVP'!BQ86)-1)*100,0)</f>
        <v>-4.1078251911130792E-13</v>
      </c>
      <c r="BR86" s="262">
        <f>IFERROR(((+'Sim_Dm_MIP(IxI)'!BR86/'MIP(IxI)_TFEVP'!BR86)-1)*100,0)</f>
        <v>-2.9976021664879227E-13</v>
      </c>
      <c r="BS86" s="262">
        <f>IFERROR(((+'Sim_Dm_MIP(IxI)'!BS86/'MIP(IxI)_TFEVP'!BS86)-1)*100,0)</f>
        <v>-1.2212453270876722E-13</v>
      </c>
      <c r="BT86" s="262">
        <f>IFERROR(((+'Sim_Dm_MIP(IxI)'!BT86/'MIP(IxI)_TFEVP'!BT86)-1)*100,0)</f>
        <v>8.8817841970012523E-14</v>
      </c>
      <c r="BU86" s="262">
        <f>IFERROR(((+'Sim_Dm_MIP(IxI)'!BU86/'MIP(IxI)_TFEVP'!BU86)-1)*100,0)</f>
        <v>2.2204460492503131E-13</v>
      </c>
      <c r="BV86" s="262">
        <f>IFERROR(((+'Sim_Dm_MIP(IxI)'!BV86/'MIP(IxI)_TFEVP'!BV86)-1)*100,0)</f>
        <v>2.2204460492503131E-13</v>
      </c>
      <c r="BW86" s="262">
        <f>IFERROR(((+'Sim_Dm_MIP(IxI)'!BW86/'MIP(IxI)_TFEVP'!BW86)-1)*100,0)</f>
        <v>1.1102230246251565E-13</v>
      </c>
      <c r="BX86" s="262">
        <f>IFERROR(((+'Sim_Dm_MIP(IxI)'!BX86/'MIP(IxI)_TFEVP'!BX86)-1)*100,0)</f>
        <v>3.7747582837255322E-13</v>
      </c>
      <c r="BY86" s="262">
        <f>IFERROR(((+'Sim_Dm_MIP(IxI)'!BY86/'MIP(IxI)_TFEVP'!BY86)-1)*100,0)</f>
        <v>-2.2204460492503131E-14</v>
      </c>
      <c r="BZ86" s="262">
        <f>IFERROR(((+'Sim_Dm_MIP(IxI)'!BZ86/'MIP(IxI)_TFEVP'!BZ86)-1)*100,0)</f>
        <v>-2.2204460492503131E-14</v>
      </c>
      <c r="CA86" s="263">
        <f>IFERROR(((+'Sim_Dm_MIP(IxI)'!CA86/'MIP(IxI)_TFEVP'!CA86)-1)*100,0)</f>
        <v>0</v>
      </c>
      <c r="CB86" s="253">
        <f>IFERROR(((+'Sim_Dm_MIP(IxI)'!CB86/'MIP(IxI)_TFEVP'!CB86)-1)*100,0)</f>
        <v>-5.5511151231257827E-14</v>
      </c>
      <c r="CC86" s="285">
        <f>IFERROR(((+'Sim_Dm_MIP(IxI)'!CC86/'MIP(IxI)_TFEVP'!CC86)-1)*100,0)</f>
        <v>-6.6613381477509392E-14</v>
      </c>
      <c r="CD86" s="262">
        <f>IFERROR(((+'Sim_Dm_MIP(IxI)'!CD86/'MIP(IxI)_TFEVP'!CD86)-1)*100,0)</f>
        <v>0</v>
      </c>
      <c r="CE86" s="262">
        <f>IFERROR(((+'Sim_Dm_MIP(IxI)'!CE86/'MIP(IxI)_TFEVP'!CE86)-1)*100,0)</f>
        <v>0</v>
      </c>
      <c r="CF86" s="262">
        <f>IFERROR(((+'Sim_Dm_MIP(IxI)'!CF86/'MIP(IxI)_TFEVP'!CF86)-1)*100,0)</f>
        <v>2.2204460492503131E-14</v>
      </c>
      <c r="CG86" s="262">
        <f>IFERROR(((+'Sim_Dm_MIP(IxI)'!CG86/'MIP(IxI)_TFEVP'!CG86)-1)*100,0)</f>
        <v>-1.2212453270876722E-13</v>
      </c>
      <c r="CH86" s="264">
        <f>IFERROR(((+'Sim_Dm_MIP(IxI)'!CH86/'MIP(IxI)_TFEVP'!CH86)-1)*100,0)</f>
        <v>-2.2204460492503131E-14</v>
      </c>
      <c r="CI86" s="278">
        <f>IFERROR(((+'Sim_Dm_MIP(IxI)'!CI86/'MIP(IxI)_TFEVP'!CI86)-1)*100,0)</f>
        <v>-4.4408920985006262E-14</v>
      </c>
      <c r="CK86" s="180"/>
      <c r="CL86" s="241"/>
    </row>
    <row r="87" spans="1:90" x14ac:dyDescent="0.25">
      <c r="C87" s="181" t="s">
        <v>832</v>
      </c>
      <c r="D87" s="257">
        <f>IFERROR(((+'Sim_Dm_MIP(IxI)'!D87/'MIP(IxI)_TFEVP'!D87)-1)*100,0)</f>
        <v>-2.2204460492503131E-14</v>
      </c>
      <c r="E87" s="247">
        <f>IFERROR(((+'Sim_Dm_MIP(IxI)'!E87/'MIP(IxI)_TFEVP'!E87)-1)*100,0)</f>
        <v>1.1102230246251565E-13</v>
      </c>
      <c r="F87" s="247">
        <f>IFERROR(((+'Sim_Dm_MIP(IxI)'!F87/'MIP(IxI)_TFEVP'!F87)-1)*100,0)</f>
        <v>1.9984014443252818E-13</v>
      </c>
      <c r="G87" s="247">
        <f>IFERROR(((+'Sim_Dm_MIP(IxI)'!G87/'MIP(IxI)_TFEVP'!G87)-1)*100,0)</f>
        <v>-1.4432899320127035E-13</v>
      </c>
      <c r="H87" s="247">
        <f>IFERROR(((+'Sim_Dm_MIP(IxI)'!H87/'MIP(IxI)_TFEVP'!H87)-1)*100,0)</f>
        <v>1.7763568394002505E-13</v>
      </c>
      <c r="I87" s="247">
        <f>IFERROR(((+'Sim_Dm_MIP(IxI)'!I87/'MIP(IxI)_TFEVP'!I87)-1)*100,0)</f>
        <v>-2.9976021664879227E-13</v>
      </c>
      <c r="J87" s="247">
        <f>IFERROR(((+'Sim_Dm_MIP(IxI)'!J87/'MIP(IxI)_TFEVP'!J87)-1)*100,0)</f>
        <v>-6.6613381477509392E-14</v>
      </c>
      <c r="K87" s="247">
        <f>IFERROR(((+'Sim_Dm_MIP(IxI)'!K87/'MIP(IxI)_TFEVP'!K87)-1)*100,0)</f>
        <v>-2.9976021664879227E-13</v>
      </c>
      <c r="L87" s="247">
        <f>IFERROR(((+'Sim_Dm_MIP(IxI)'!L87/'MIP(IxI)_TFEVP'!L87)-1)*100,0)</f>
        <v>0</v>
      </c>
      <c r="M87" s="247">
        <f>IFERROR(((+'Sim_Dm_MIP(IxI)'!M87/'MIP(IxI)_TFEVP'!M87)-1)*100,0)</f>
        <v>8.8817841970012523E-14</v>
      </c>
      <c r="N87" s="247">
        <f>IFERROR(((+'Sim_Dm_MIP(IxI)'!N87/'MIP(IxI)_TFEVP'!N87)-1)*100,0)</f>
        <v>1.9984014443252818E-13</v>
      </c>
      <c r="O87" s="247">
        <f>IFERROR(((+'Sim_Dm_MIP(IxI)'!O87/'MIP(IxI)_TFEVP'!O87)-1)*100,0)</f>
        <v>4.4408920985006262E-14</v>
      </c>
      <c r="P87" s="247">
        <f>IFERROR(((+'Sim_Dm_MIP(IxI)'!P87/'MIP(IxI)_TFEVP'!P87)-1)*100,0)</f>
        <v>-1.1102230246251565E-14</v>
      </c>
      <c r="Q87" s="247">
        <f>IFERROR(((+'Sim_Dm_MIP(IxI)'!Q87/'MIP(IxI)_TFEVP'!Q87)-1)*100,0)</f>
        <v>-8.8817841970012523E-14</v>
      </c>
      <c r="R87" s="247">
        <f>IFERROR(((+'Sim_Dm_MIP(IxI)'!R87/'MIP(IxI)_TFEVP'!R87)-1)*100,0)</f>
        <v>3.3306690738754696E-13</v>
      </c>
      <c r="S87" s="247">
        <f>IFERROR(((+'Sim_Dm_MIP(IxI)'!S87/'MIP(IxI)_TFEVP'!S87)-1)*100,0)</f>
        <v>2.2204460492503131E-14</v>
      </c>
      <c r="T87" s="247">
        <f>IFERROR(((+'Sim_Dm_MIP(IxI)'!T87/'MIP(IxI)_TFEVP'!T87)-1)*100,0)</f>
        <v>1.3322676295501878E-13</v>
      </c>
      <c r="U87" s="247">
        <f>IFERROR(((+'Sim_Dm_MIP(IxI)'!U87/'MIP(IxI)_TFEVP'!U87)-1)*100,0)</f>
        <v>-1.3322676295501878E-13</v>
      </c>
      <c r="V87" s="247">
        <f>IFERROR(((+'Sim_Dm_MIP(IxI)'!V87/'MIP(IxI)_TFEVP'!V87)-1)*100,0)</f>
        <v>-2.4424906541753444E-13</v>
      </c>
      <c r="W87" s="247">
        <f>IFERROR(((+'Sim_Dm_MIP(IxI)'!W87/'MIP(IxI)_TFEVP'!W87)-1)*100,0)</f>
        <v>1.3322676295501878E-13</v>
      </c>
      <c r="X87" s="247">
        <f>IFERROR(((+'Sim_Dm_MIP(IxI)'!X87/'MIP(IxI)_TFEVP'!X87)-1)*100,0)</f>
        <v>-2.6645352591003757E-13</v>
      </c>
      <c r="Y87" s="247">
        <f>IFERROR(((+'Sim_Dm_MIP(IxI)'!Y87/'MIP(IxI)_TFEVP'!Y87)-1)*100,0)</f>
        <v>-5.5511151231257827E-14</v>
      </c>
      <c r="Z87" s="247">
        <f>IFERROR(((+'Sim_Dm_MIP(IxI)'!Z87/'MIP(IxI)_TFEVP'!Z87)-1)*100,0)</f>
        <v>-9.9920072216264089E-14</v>
      </c>
      <c r="AA87" s="247">
        <f>IFERROR(((+'Sim_Dm_MIP(IxI)'!AA87/'MIP(IxI)_TFEVP'!AA87)-1)*100,0)</f>
        <v>-6.6613381477509392E-14</v>
      </c>
      <c r="AB87" s="247">
        <f>IFERROR(((+'Sim_Dm_MIP(IxI)'!AB87/'MIP(IxI)_TFEVP'!AB87)-1)*100,0)</f>
        <v>1.3322676295501878E-13</v>
      </c>
      <c r="AC87" s="247">
        <f>IFERROR(((+'Sim_Dm_MIP(IxI)'!AC87/'MIP(IxI)_TFEVP'!AC87)-1)*100,0)</f>
        <v>-2.9976021664879227E-13</v>
      </c>
      <c r="AD87" s="247">
        <f>IFERROR(((+'Sim_Dm_MIP(IxI)'!AD87/'MIP(IxI)_TFEVP'!AD87)-1)*100,0)</f>
        <v>-4.4408920985006262E-14</v>
      </c>
      <c r="AE87" s="247">
        <f>IFERROR(((+'Sim_Dm_MIP(IxI)'!AE87/'MIP(IxI)_TFEVP'!AE87)-1)*100,0)</f>
        <v>-1.3322676295501878E-13</v>
      </c>
      <c r="AF87" s="247">
        <f>IFERROR(((+'Sim_Dm_MIP(IxI)'!AF87/'MIP(IxI)_TFEVP'!AF87)-1)*100,0)</f>
        <v>2.6645352591003757E-13</v>
      </c>
      <c r="AG87" s="247">
        <f>IFERROR(((+'Sim_Dm_MIP(IxI)'!AG87/'MIP(IxI)_TFEVP'!AG87)-1)*100,0)</f>
        <v>0</v>
      </c>
      <c r="AH87" s="247">
        <f>IFERROR(((+'Sim_Dm_MIP(IxI)'!AH87/'MIP(IxI)_TFEVP'!AH87)-1)*100,0)</f>
        <v>3.5527136788005009E-13</v>
      </c>
      <c r="AI87" s="247">
        <f>IFERROR(((+'Sim_Dm_MIP(IxI)'!AI87/'MIP(IxI)_TFEVP'!AI87)-1)*100,0)</f>
        <v>2.6645352591003757E-13</v>
      </c>
      <c r="AJ87" s="247">
        <f>IFERROR(((+'Sim_Dm_MIP(IxI)'!AJ87/'MIP(IxI)_TFEVP'!AJ87)-1)*100,0)</f>
        <v>0</v>
      </c>
      <c r="AK87" s="247">
        <f>IFERROR(((+'Sim_Dm_MIP(IxI)'!AK87/'MIP(IxI)_TFEVP'!AK87)-1)*100,0)</f>
        <v>-1.9984014443252818E-13</v>
      </c>
      <c r="AL87" s="247">
        <f>IFERROR(((+'Sim_Dm_MIP(IxI)'!AL87/'MIP(IxI)_TFEVP'!AL87)-1)*100,0)</f>
        <v>-9.9920072216264089E-14</v>
      </c>
      <c r="AM87" s="247">
        <f>IFERROR(((+'Sim_Dm_MIP(IxI)'!AM87/'MIP(IxI)_TFEVP'!AM87)-1)*100,0)</f>
        <v>2.4424906541753444E-13</v>
      </c>
      <c r="AN87" s="247">
        <f>IFERROR(((+'Sim_Dm_MIP(IxI)'!AN87/'MIP(IxI)_TFEVP'!AN87)-1)*100,0)</f>
        <v>1.1102230246251565E-13</v>
      </c>
      <c r="AO87" s="247">
        <f>IFERROR(((+'Sim_Dm_MIP(IxI)'!AO87/'MIP(IxI)_TFEVP'!AO87)-1)*100,0)</f>
        <v>-1.7763568394002505E-13</v>
      </c>
      <c r="AP87" s="247">
        <f>IFERROR(((+'Sim_Dm_MIP(IxI)'!AP87/'MIP(IxI)_TFEVP'!AP87)-1)*100,0)</f>
        <v>-2.2204460492503131E-14</v>
      </c>
      <c r="AQ87" s="247">
        <f>IFERROR(((+'Sim_Dm_MIP(IxI)'!AQ87/'MIP(IxI)_TFEVP'!AQ87)-1)*100,0)</f>
        <v>-2.1094237467877974E-13</v>
      </c>
      <c r="AR87" s="247">
        <f>IFERROR(((+'Sim_Dm_MIP(IxI)'!AR87/'MIP(IxI)_TFEVP'!AR87)-1)*100,0)</f>
        <v>-1.3322676295501878E-13</v>
      </c>
      <c r="AS87" s="247">
        <f>IFERROR(((+'Sim_Dm_MIP(IxI)'!AS87/'MIP(IxI)_TFEVP'!AS87)-1)*100,0)</f>
        <v>6.6613381477509392E-14</v>
      </c>
      <c r="AT87" s="247">
        <f>IFERROR(((+'Sim_Dm_MIP(IxI)'!AT87/'MIP(IxI)_TFEVP'!AT87)-1)*100,0)</f>
        <v>0</v>
      </c>
      <c r="AU87" s="247">
        <f>IFERROR(((+'Sim_Dm_MIP(IxI)'!AU87/'MIP(IxI)_TFEVP'!AU87)-1)*100,0)</f>
        <v>-2.886579864025407E-13</v>
      </c>
      <c r="AV87" s="247">
        <f>IFERROR(((+'Sim_Dm_MIP(IxI)'!AV87/'MIP(IxI)_TFEVP'!AV87)-1)*100,0)</f>
        <v>-1.3322676295501878E-13</v>
      </c>
      <c r="AW87" s="247">
        <f>IFERROR(((+'Sim_Dm_MIP(IxI)'!AW87/'MIP(IxI)_TFEVP'!AW87)-1)*100,0)</f>
        <v>8.8817841970012523E-14</v>
      </c>
      <c r="AX87" s="247">
        <f>IFERROR(((+'Sim_Dm_MIP(IxI)'!AX87/'MIP(IxI)_TFEVP'!AX87)-1)*100,0)</f>
        <v>-1.1102230246251565E-14</v>
      </c>
      <c r="AY87" s="247">
        <f>IFERROR(((+'Sim_Dm_MIP(IxI)'!AY87/'MIP(IxI)_TFEVP'!AY87)-1)*100,0)</f>
        <v>-4.4408920985006262E-14</v>
      </c>
      <c r="AZ87" s="247">
        <f>IFERROR(((+'Sim_Dm_MIP(IxI)'!AZ87/'MIP(IxI)_TFEVP'!AZ87)-1)*100,0)</f>
        <v>-1.9984014443252818E-13</v>
      </c>
      <c r="BA87" s="247">
        <f>IFERROR(((+'Sim_Dm_MIP(IxI)'!BA87/'MIP(IxI)_TFEVP'!BA87)-1)*100,0)</f>
        <v>-1.8873791418627661E-13</v>
      </c>
      <c r="BB87" s="247">
        <f>IFERROR(((+'Sim_Dm_MIP(IxI)'!BB87/'MIP(IxI)_TFEVP'!BB87)-1)*100,0)</f>
        <v>-1.7763568394002505E-13</v>
      </c>
      <c r="BC87" s="247">
        <f>IFERROR(((+'Sim_Dm_MIP(IxI)'!BC87/'MIP(IxI)_TFEVP'!BC87)-1)*100,0)</f>
        <v>1.3322676295501878E-13</v>
      </c>
      <c r="BD87" s="247">
        <f>IFERROR(((+'Sim_Dm_MIP(IxI)'!BD87/'MIP(IxI)_TFEVP'!BD87)-1)*100,0)</f>
        <v>-3.8857805861880479E-13</v>
      </c>
      <c r="BE87" s="247">
        <f>IFERROR(((+'Sim_Dm_MIP(IxI)'!BE87/'MIP(IxI)_TFEVP'!BE87)-1)*100,0)</f>
        <v>-3.1086244689504383E-13</v>
      </c>
      <c r="BF87" s="247">
        <f>IFERROR(((+'Sim_Dm_MIP(IxI)'!BF87/'MIP(IxI)_TFEVP'!BF87)-1)*100,0)</f>
        <v>2.4424906541753444E-13</v>
      </c>
      <c r="BG87" s="247">
        <f>IFERROR(((+'Sim_Dm_MIP(IxI)'!BG87/'MIP(IxI)_TFEVP'!BG87)-1)*100,0)</f>
        <v>2.2204460492503131E-14</v>
      </c>
      <c r="BH87" s="247">
        <f>IFERROR(((+'Sim_Dm_MIP(IxI)'!BH87/'MIP(IxI)_TFEVP'!BH87)-1)*100,0)</f>
        <v>-1.2212453270876722E-13</v>
      </c>
      <c r="BI87" s="247">
        <f>IFERROR(((+'Sim_Dm_MIP(IxI)'!BI87/'MIP(IxI)_TFEVP'!BI87)-1)*100,0)</f>
        <v>-2.3314683517128287E-13</v>
      </c>
      <c r="BJ87" s="247">
        <f>IFERROR(((+'Sim_Dm_MIP(IxI)'!BJ87/'MIP(IxI)_TFEVP'!BJ87)-1)*100,0)</f>
        <v>6.6613381477509392E-14</v>
      </c>
      <c r="BK87" s="247">
        <f>IFERROR(((+'Sim_Dm_MIP(IxI)'!BK87/'MIP(IxI)_TFEVP'!BK87)-1)*100,0)</f>
        <v>-1.2212453270876722E-13</v>
      </c>
      <c r="BL87" s="247">
        <f>IFERROR(((+'Sim_Dm_MIP(IxI)'!BL87/'MIP(IxI)_TFEVP'!BL87)-1)*100,0)</f>
        <v>4.4408920985006262E-14</v>
      </c>
      <c r="BM87" s="247">
        <f>IFERROR(((+'Sim_Dm_MIP(IxI)'!BM87/'MIP(IxI)_TFEVP'!BM87)-1)*100,0)</f>
        <v>1.1102230246251565E-13</v>
      </c>
      <c r="BN87" s="247">
        <f>IFERROR(((+'Sim_Dm_MIP(IxI)'!BN87/'MIP(IxI)_TFEVP'!BN87)-1)*100,0)</f>
        <v>-4.4408920985006262E-14</v>
      </c>
      <c r="BO87" s="247">
        <f>IFERROR(((+'Sim_Dm_MIP(IxI)'!BO87/'MIP(IxI)_TFEVP'!BO87)-1)*100,0)</f>
        <v>-2.6645352591003757E-13</v>
      </c>
      <c r="BP87" s="247">
        <f>IFERROR(((+'Sim_Dm_MIP(IxI)'!BP87/'MIP(IxI)_TFEVP'!BP87)-1)*100,0)</f>
        <v>-1.1102230246251565E-14</v>
      </c>
      <c r="BQ87" s="247">
        <f>IFERROR(((+'Sim_Dm_MIP(IxI)'!BQ87/'MIP(IxI)_TFEVP'!BQ87)-1)*100,0)</f>
        <v>0</v>
      </c>
      <c r="BR87" s="247">
        <f>IFERROR(((+'Sim_Dm_MIP(IxI)'!BR87/'MIP(IxI)_TFEVP'!BR87)-1)*100,0)</f>
        <v>-5.5511151231257827E-14</v>
      </c>
      <c r="BS87" s="247">
        <f>IFERROR(((+'Sim_Dm_MIP(IxI)'!BS87/'MIP(IxI)_TFEVP'!BS87)-1)*100,0)</f>
        <v>6.6613381477509392E-14</v>
      </c>
      <c r="BT87" s="247">
        <f>IFERROR(((+'Sim_Dm_MIP(IxI)'!BT87/'MIP(IxI)_TFEVP'!BT87)-1)*100,0)</f>
        <v>-4.4408920985006262E-14</v>
      </c>
      <c r="BU87" s="247">
        <f>IFERROR(((+'Sim_Dm_MIP(IxI)'!BU87/'MIP(IxI)_TFEVP'!BU87)-1)*100,0)</f>
        <v>3.9968028886505635E-13</v>
      </c>
      <c r="BV87" s="247">
        <f>IFERROR(((+'Sim_Dm_MIP(IxI)'!BV87/'MIP(IxI)_TFEVP'!BV87)-1)*100,0)</f>
        <v>4.4408920985006262E-14</v>
      </c>
      <c r="BW87" s="247">
        <f>IFERROR(((+'Sim_Dm_MIP(IxI)'!BW87/'MIP(IxI)_TFEVP'!BW87)-1)*100,0)</f>
        <v>0</v>
      </c>
      <c r="BX87" s="247">
        <f>IFERROR(((+'Sim_Dm_MIP(IxI)'!BX87/'MIP(IxI)_TFEVP'!BX87)-1)*100,0)</f>
        <v>3.3306690738754696E-13</v>
      </c>
      <c r="BY87" s="247">
        <f>IFERROR(((+'Sim_Dm_MIP(IxI)'!BY87/'MIP(IxI)_TFEVP'!BY87)-1)*100,0)</f>
        <v>-1.1102230246251565E-14</v>
      </c>
      <c r="BZ87" s="247">
        <f>IFERROR(((+'Sim_Dm_MIP(IxI)'!BZ87/'MIP(IxI)_TFEVP'!BZ87)-1)*100,0)</f>
        <v>-1.7763568394002505E-13</v>
      </c>
      <c r="CA87" s="265">
        <f>IFERROR(((+'Sim_Dm_MIP(IxI)'!CA87/'MIP(IxI)_TFEVP'!CA87)-1)*100,0)</f>
        <v>0</v>
      </c>
      <c r="CB87" s="256">
        <f>IFERROR(((+'Sim_Dm_MIP(IxI)'!CB87/'MIP(IxI)_TFEVP'!CB87)-1)*100,0)</f>
        <v>-2.2204460492503131E-14</v>
      </c>
      <c r="CC87" s="246">
        <f>IFERROR(((+'Sim_Dm_MIP(IxI)'!CC87/'MIP(IxI)_TFEVP'!CC87)-1)*100,0)</f>
        <v>0</v>
      </c>
      <c r="CD87" s="247">
        <f>IFERROR(((+'Sim_Dm_MIP(IxI)'!CD87/'MIP(IxI)_TFEVP'!CD87)-1)*100,0)</f>
        <v>0</v>
      </c>
      <c r="CE87" s="247">
        <f>IFERROR(((+'Sim_Dm_MIP(IxI)'!CE87/'MIP(IxI)_TFEVP'!CE87)-1)*100,0)</f>
        <v>0</v>
      </c>
      <c r="CF87" s="247">
        <f>IFERROR(((+'Sim_Dm_MIP(IxI)'!CF87/'MIP(IxI)_TFEVP'!CF87)-1)*100,0)</f>
        <v>0</v>
      </c>
      <c r="CG87" s="247">
        <f>IFERROR(((+'Sim_Dm_MIP(IxI)'!CG87/'MIP(IxI)_TFEVP'!CG87)-1)*100,0)</f>
        <v>0</v>
      </c>
      <c r="CH87" s="248">
        <f>IFERROR(((+'Sim_Dm_MIP(IxI)'!CH87/'MIP(IxI)_TFEVP'!CH87)-1)*100,0)</f>
        <v>0</v>
      </c>
      <c r="CI87" s="281">
        <f>IFERROR(((+'Sim_Dm_MIP(IxI)'!CI87/'MIP(IxI)_TFEVP'!CI87)-1)*100,0)</f>
        <v>0</v>
      </c>
      <c r="CK87" s="180"/>
      <c r="CL87" s="182"/>
    </row>
    <row r="88" spans="1:90" x14ac:dyDescent="0.25">
      <c r="C88" s="183" t="s">
        <v>833</v>
      </c>
      <c r="D88" s="258">
        <f>IFERROR(((+'Sim_Dm_MIP(IxI)'!D88/'MIP(IxI)_TFEVP'!D88)-1)*100,0)</f>
        <v>2.2204460492503131E-14</v>
      </c>
      <c r="E88" s="249">
        <f>IFERROR(((+'Sim_Dm_MIP(IxI)'!E88/'MIP(IxI)_TFEVP'!E88)-1)*100,0)</f>
        <v>1.7763568394002505E-13</v>
      </c>
      <c r="F88" s="249">
        <f>IFERROR(((+'Sim_Dm_MIP(IxI)'!F88/'MIP(IxI)_TFEVP'!F88)-1)*100,0)</f>
        <v>1.5543122344752192E-13</v>
      </c>
      <c r="G88" s="249">
        <f>IFERROR(((+'Sim_Dm_MIP(IxI)'!G88/'MIP(IxI)_TFEVP'!G88)-1)*100,0)</f>
        <v>-1.7763568394002505E-13</v>
      </c>
      <c r="H88" s="249">
        <f>IFERROR(((+'Sim_Dm_MIP(IxI)'!H88/'MIP(IxI)_TFEVP'!H88)-1)*100,0)</f>
        <v>1.5543122344752192E-13</v>
      </c>
      <c r="I88" s="249">
        <f>IFERROR(((+'Sim_Dm_MIP(IxI)'!I88/'MIP(IxI)_TFEVP'!I88)-1)*100,0)</f>
        <v>-3.4416913763379853E-13</v>
      </c>
      <c r="J88" s="249">
        <f>IFERROR(((+'Sim_Dm_MIP(IxI)'!J88/'MIP(IxI)_TFEVP'!J88)-1)*100,0)</f>
        <v>-2.1094237467877974E-13</v>
      </c>
      <c r="K88" s="249">
        <f>IFERROR(((+'Sim_Dm_MIP(IxI)'!K88/'MIP(IxI)_TFEVP'!K88)-1)*100,0)</f>
        <v>-1.2212453270876722E-13</v>
      </c>
      <c r="L88" s="249">
        <f>IFERROR(((+'Sim_Dm_MIP(IxI)'!L88/'MIP(IxI)_TFEVP'!L88)-1)*100,0)</f>
        <v>6.6613381477509392E-14</v>
      </c>
      <c r="M88" s="249">
        <f>IFERROR(((+'Sim_Dm_MIP(IxI)'!M88/'MIP(IxI)_TFEVP'!M88)-1)*100,0)</f>
        <v>1.5543122344752192E-13</v>
      </c>
      <c r="N88" s="249">
        <f>IFERROR(((+'Sim_Dm_MIP(IxI)'!N88/'MIP(IxI)_TFEVP'!N88)-1)*100,0)</f>
        <v>2.6645352591003757E-13</v>
      </c>
      <c r="O88" s="249">
        <f>IFERROR(((+'Sim_Dm_MIP(IxI)'!O88/'MIP(IxI)_TFEVP'!O88)-1)*100,0)</f>
        <v>-4.4408920985006262E-14</v>
      </c>
      <c r="P88" s="249">
        <f>IFERROR(((+'Sim_Dm_MIP(IxI)'!P88/'MIP(IxI)_TFEVP'!P88)-1)*100,0)</f>
        <v>-3.219646771412954E-13</v>
      </c>
      <c r="Q88" s="249">
        <f>IFERROR(((+'Sim_Dm_MIP(IxI)'!Q88/'MIP(IxI)_TFEVP'!Q88)-1)*100,0)</f>
        <v>-6.6613381477509392E-14</v>
      </c>
      <c r="R88" s="249">
        <f>IFERROR(((+'Sim_Dm_MIP(IxI)'!R88/'MIP(IxI)_TFEVP'!R88)-1)*100,0)</f>
        <v>4.4408920985006262E-13</v>
      </c>
      <c r="S88" s="249">
        <f>IFERROR(((+'Sim_Dm_MIP(IxI)'!S88/'MIP(IxI)_TFEVP'!S88)-1)*100,0)</f>
        <v>6.6613381477509392E-14</v>
      </c>
      <c r="T88" s="249">
        <f>IFERROR(((+'Sim_Dm_MIP(IxI)'!T88/'MIP(IxI)_TFEVP'!T88)-1)*100,0)</f>
        <v>-3.3306690738754696E-14</v>
      </c>
      <c r="U88" s="249">
        <f>IFERROR(((+'Sim_Dm_MIP(IxI)'!U88/'MIP(IxI)_TFEVP'!U88)-1)*100,0)</f>
        <v>-1.3322676295501878E-13</v>
      </c>
      <c r="V88" s="249">
        <f>IFERROR(((+'Sim_Dm_MIP(IxI)'!V88/'MIP(IxI)_TFEVP'!V88)-1)*100,0)</f>
        <v>-1.9984014443252818E-13</v>
      </c>
      <c r="W88" s="249">
        <f>IFERROR(((+'Sim_Dm_MIP(IxI)'!W88/'MIP(IxI)_TFEVP'!W88)-1)*100,0)</f>
        <v>0</v>
      </c>
      <c r="X88" s="249">
        <f>IFERROR(((+'Sim_Dm_MIP(IxI)'!X88/'MIP(IxI)_TFEVP'!X88)-1)*100,0)</f>
        <v>-1.2212453270876722E-13</v>
      </c>
      <c r="Y88" s="249">
        <f>IFERROR(((+'Sim_Dm_MIP(IxI)'!Y88/'MIP(IxI)_TFEVP'!Y88)-1)*100,0)</f>
        <v>-6.6613381477509392E-14</v>
      </c>
      <c r="Z88" s="249">
        <f>IFERROR(((+'Sim_Dm_MIP(IxI)'!Z88/'MIP(IxI)_TFEVP'!Z88)-1)*100,0)</f>
        <v>2.4424906541753444E-13</v>
      </c>
      <c r="AA88" s="249">
        <f>IFERROR(((+'Sim_Dm_MIP(IxI)'!AA88/'MIP(IxI)_TFEVP'!AA88)-1)*100,0)</f>
        <v>-3.1086244689504383E-13</v>
      </c>
      <c r="AB88" s="249">
        <f>IFERROR(((+'Sim_Dm_MIP(IxI)'!AB88/'MIP(IxI)_TFEVP'!AB88)-1)*100,0)</f>
        <v>0</v>
      </c>
      <c r="AC88" s="249">
        <f>IFERROR(((+'Sim_Dm_MIP(IxI)'!AC88/'MIP(IxI)_TFEVP'!AC88)-1)*100,0)</f>
        <v>-3.3306690738754696E-13</v>
      </c>
      <c r="AD88" s="249">
        <f>IFERROR(((+'Sim_Dm_MIP(IxI)'!AD88/'MIP(IxI)_TFEVP'!AD88)-1)*100,0)</f>
        <v>-3.1086244689504383E-13</v>
      </c>
      <c r="AE88" s="249">
        <f>IFERROR(((+'Sim_Dm_MIP(IxI)'!AE88/'MIP(IxI)_TFEVP'!AE88)-1)*100,0)</f>
        <v>-1.6653345369377348E-13</v>
      </c>
      <c r="AF88" s="249">
        <f>IFERROR(((+'Sim_Dm_MIP(IxI)'!AF88/'MIP(IxI)_TFEVP'!AF88)-1)*100,0)</f>
        <v>3.3306690738754696E-13</v>
      </c>
      <c r="AG88" s="249">
        <f>IFERROR(((+'Sim_Dm_MIP(IxI)'!AG88/'MIP(IxI)_TFEVP'!AG88)-1)*100,0)</f>
        <v>6.6613381477509392E-14</v>
      </c>
      <c r="AH88" s="249">
        <f>IFERROR(((+'Sim_Dm_MIP(IxI)'!AH88/'MIP(IxI)_TFEVP'!AH88)-1)*100,0)</f>
        <v>2.4424906541753444E-13</v>
      </c>
      <c r="AI88" s="249">
        <f>IFERROR(((+'Sim_Dm_MIP(IxI)'!AI88/'MIP(IxI)_TFEVP'!AI88)-1)*100,0)</f>
        <v>4.4408920985006262E-13</v>
      </c>
      <c r="AJ88" s="249">
        <f>IFERROR(((+'Sim_Dm_MIP(IxI)'!AJ88/'MIP(IxI)_TFEVP'!AJ88)-1)*100,0)</f>
        <v>0</v>
      </c>
      <c r="AK88" s="249">
        <f>IFERROR(((+'Sim_Dm_MIP(IxI)'!AK88/'MIP(IxI)_TFEVP'!AK88)-1)*100,0)</f>
        <v>-2.55351295663786E-13</v>
      </c>
      <c r="AL88" s="249">
        <f>IFERROR(((+'Sim_Dm_MIP(IxI)'!AL88/'MIP(IxI)_TFEVP'!AL88)-1)*100,0)</f>
        <v>-2.6645352591003757E-13</v>
      </c>
      <c r="AM88" s="249">
        <f>IFERROR(((+'Sim_Dm_MIP(IxI)'!AM88/'MIP(IxI)_TFEVP'!AM88)-1)*100,0)</f>
        <v>2.886579864025407E-13</v>
      </c>
      <c r="AN88" s="249">
        <f>IFERROR(((+'Sim_Dm_MIP(IxI)'!AN88/'MIP(IxI)_TFEVP'!AN88)-1)*100,0)</f>
        <v>0</v>
      </c>
      <c r="AO88" s="249">
        <f>IFERROR(((+'Sim_Dm_MIP(IxI)'!AO88/'MIP(IxI)_TFEVP'!AO88)-1)*100,0)</f>
        <v>1.9984014443252818E-13</v>
      </c>
      <c r="AP88" s="249">
        <f>IFERROR(((+'Sim_Dm_MIP(IxI)'!AP88/'MIP(IxI)_TFEVP'!AP88)-1)*100,0)</f>
        <v>8.8817841970012523E-14</v>
      </c>
      <c r="AQ88" s="249">
        <f>IFERROR(((+'Sim_Dm_MIP(IxI)'!AQ88/'MIP(IxI)_TFEVP'!AQ88)-1)*100,0)</f>
        <v>-1.9984014443252818E-13</v>
      </c>
      <c r="AR88" s="249">
        <f>IFERROR(((+'Sim_Dm_MIP(IxI)'!AR88/'MIP(IxI)_TFEVP'!AR88)-1)*100,0)</f>
        <v>-1.2212453270876722E-13</v>
      </c>
      <c r="AS88" s="249">
        <f>IFERROR(((+'Sim_Dm_MIP(IxI)'!AS88/'MIP(IxI)_TFEVP'!AS88)-1)*100,0)</f>
        <v>1.7763568394002505E-13</v>
      </c>
      <c r="AT88" s="249">
        <f>IFERROR(((+'Sim_Dm_MIP(IxI)'!AT88/'MIP(IxI)_TFEVP'!AT88)-1)*100,0)</f>
        <v>-2.2204460492503131E-14</v>
      </c>
      <c r="AU88" s="249">
        <f>IFERROR(((+'Sim_Dm_MIP(IxI)'!AU88/'MIP(IxI)_TFEVP'!AU88)-1)*100,0)</f>
        <v>-8.8817841970012523E-14</v>
      </c>
      <c r="AV88" s="249">
        <f>IFERROR(((+'Sim_Dm_MIP(IxI)'!AV88/'MIP(IxI)_TFEVP'!AV88)-1)*100,0)</f>
        <v>-1.5543122344752192E-13</v>
      </c>
      <c r="AW88" s="249">
        <f>IFERROR(((+'Sim_Dm_MIP(IxI)'!AW88/'MIP(IxI)_TFEVP'!AW88)-1)*100,0)</f>
        <v>2.886579864025407E-13</v>
      </c>
      <c r="AX88" s="249">
        <f>IFERROR(((+'Sim_Dm_MIP(IxI)'!AX88/'MIP(IxI)_TFEVP'!AX88)-1)*100,0)</f>
        <v>-9.9920072216264089E-14</v>
      </c>
      <c r="AY88" s="249">
        <f>IFERROR(((+'Sim_Dm_MIP(IxI)'!AY88/'MIP(IxI)_TFEVP'!AY88)-1)*100,0)</f>
        <v>-3.1086244689504383E-13</v>
      </c>
      <c r="AZ88" s="249">
        <f>IFERROR(((+'Sim_Dm_MIP(IxI)'!AZ88/'MIP(IxI)_TFEVP'!AZ88)-1)*100,0)</f>
        <v>-1.9984014443252818E-13</v>
      </c>
      <c r="BA88" s="249">
        <f>IFERROR(((+'Sim_Dm_MIP(IxI)'!BA88/'MIP(IxI)_TFEVP'!BA88)-1)*100,0)</f>
        <v>-1.5543122344752192E-13</v>
      </c>
      <c r="BB88" s="249">
        <f>IFERROR(((+'Sim_Dm_MIP(IxI)'!BB88/'MIP(IxI)_TFEVP'!BB88)-1)*100,0)</f>
        <v>-2.55351295663786E-13</v>
      </c>
      <c r="BC88" s="249">
        <f>IFERROR(((+'Sim_Dm_MIP(IxI)'!BC88/'MIP(IxI)_TFEVP'!BC88)-1)*100,0)</f>
        <v>-2.2204460492503131E-13</v>
      </c>
      <c r="BD88" s="249">
        <f>IFERROR(((+'Sim_Dm_MIP(IxI)'!BD88/'MIP(IxI)_TFEVP'!BD88)-1)*100,0)</f>
        <v>-2.4424906541753444E-13</v>
      </c>
      <c r="BE88" s="249">
        <f>IFERROR(((+'Sim_Dm_MIP(IxI)'!BE88/'MIP(IxI)_TFEVP'!BE88)-1)*100,0)</f>
        <v>-3.4416913763379853E-13</v>
      </c>
      <c r="BF88" s="249">
        <f>IFERROR(((+'Sim_Dm_MIP(IxI)'!BF88/'MIP(IxI)_TFEVP'!BF88)-1)*100,0)</f>
        <v>1.7763568394002505E-13</v>
      </c>
      <c r="BG88" s="249">
        <f>IFERROR(((+'Sim_Dm_MIP(IxI)'!BG88/'MIP(IxI)_TFEVP'!BG88)-1)*100,0)</f>
        <v>-1.3322676295501878E-13</v>
      </c>
      <c r="BH88" s="249">
        <f>IFERROR(((+'Sim_Dm_MIP(IxI)'!BH88/'MIP(IxI)_TFEVP'!BH88)-1)*100,0)</f>
        <v>-2.886579864025407E-13</v>
      </c>
      <c r="BI88" s="249">
        <f>IFERROR(((+'Sim_Dm_MIP(IxI)'!BI88/'MIP(IxI)_TFEVP'!BI88)-1)*100,0)</f>
        <v>-3.219646771412954E-13</v>
      </c>
      <c r="BJ88" s="249">
        <f>IFERROR(((+'Sim_Dm_MIP(IxI)'!BJ88/'MIP(IxI)_TFEVP'!BJ88)-1)*100,0)</f>
        <v>-1.6653345369377348E-13</v>
      </c>
      <c r="BK88" s="249">
        <f>IFERROR(((+'Sim_Dm_MIP(IxI)'!BK88/'MIP(IxI)_TFEVP'!BK88)-1)*100,0)</f>
        <v>-1.9984014443252818E-13</v>
      </c>
      <c r="BL88" s="249">
        <f>IFERROR(((+'Sim_Dm_MIP(IxI)'!BL88/'MIP(IxI)_TFEVP'!BL88)-1)*100,0)</f>
        <v>0</v>
      </c>
      <c r="BM88" s="249">
        <f>IFERROR(((+'Sim_Dm_MIP(IxI)'!BM88/'MIP(IxI)_TFEVP'!BM88)-1)*100,0)</f>
        <v>3.3306690738754696E-13</v>
      </c>
      <c r="BN88" s="249">
        <f>IFERROR(((+'Sim_Dm_MIP(IxI)'!BN88/'MIP(IxI)_TFEVP'!BN88)-1)*100,0)</f>
        <v>-2.9976021664879227E-13</v>
      </c>
      <c r="BO88" s="249">
        <f>IFERROR(((+'Sim_Dm_MIP(IxI)'!BO88/'MIP(IxI)_TFEVP'!BO88)-1)*100,0)</f>
        <v>-1.6653345369377348E-13</v>
      </c>
      <c r="BP88" s="249">
        <f>IFERROR(((+'Sim_Dm_MIP(IxI)'!BP88/'MIP(IxI)_TFEVP'!BP88)-1)*100,0)</f>
        <v>-8.8817841970012523E-14</v>
      </c>
      <c r="BQ88" s="249">
        <f>IFERROR(((+'Sim_Dm_MIP(IxI)'!BQ88/'MIP(IxI)_TFEVP'!BQ88)-1)*100,0)</f>
        <v>2.4424906541753444E-13</v>
      </c>
      <c r="BR88" s="249">
        <f>IFERROR(((+'Sim_Dm_MIP(IxI)'!BR88/'MIP(IxI)_TFEVP'!BR88)-1)*100,0)</f>
        <v>-2.55351295663786E-13</v>
      </c>
      <c r="BS88" s="249">
        <f>IFERROR(((+'Sim_Dm_MIP(IxI)'!BS88/'MIP(IxI)_TFEVP'!BS88)-1)*100,0)</f>
        <v>-2.2204460492503131E-14</v>
      </c>
      <c r="BT88" s="249">
        <f>IFERROR(((+'Sim_Dm_MIP(IxI)'!BT88/'MIP(IxI)_TFEVP'!BT88)-1)*100,0)</f>
        <v>4.4408920985006262E-14</v>
      </c>
      <c r="BU88" s="249">
        <f>IFERROR(((+'Sim_Dm_MIP(IxI)'!BU88/'MIP(IxI)_TFEVP'!BU88)-1)*100,0)</f>
        <v>5.773159728050814E-13</v>
      </c>
      <c r="BV88" s="249">
        <f>IFERROR(((+'Sim_Dm_MIP(IxI)'!BV88/'MIP(IxI)_TFEVP'!BV88)-1)*100,0)</f>
        <v>-2.2204460492503131E-14</v>
      </c>
      <c r="BW88" s="249">
        <f>IFERROR(((+'Sim_Dm_MIP(IxI)'!BW88/'MIP(IxI)_TFEVP'!BW88)-1)*100,0)</f>
        <v>2.2204460492503131E-14</v>
      </c>
      <c r="BX88" s="249">
        <f>IFERROR(((+'Sim_Dm_MIP(IxI)'!BX88/'MIP(IxI)_TFEVP'!BX88)-1)*100,0)</f>
        <v>3.3306690738754696E-13</v>
      </c>
      <c r="BY88" s="249">
        <f>IFERROR(((+'Sim_Dm_MIP(IxI)'!BY88/'MIP(IxI)_TFEVP'!BY88)-1)*100,0)</f>
        <v>-2.2204460492503131E-14</v>
      </c>
      <c r="BZ88" s="249">
        <f>IFERROR(((+'Sim_Dm_MIP(IxI)'!BZ88/'MIP(IxI)_TFEVP'!BZ88)-1)*100,0)</f>
        <v>0</v>
      </c>
      <c r="CA88" s="266">
        <f>IFERROR(((+'Sim_Dm_MIP(IxI)'!CA88/'MIP(IxI)_TFEVP'!CA88)-1)*100,0)</f>
        <v>0</v>
      </c>
      <c r="CB88" s="256">
        <f>IFERROR(((+'Sim_Dm_MIP(IxI)'!CB88/'MIP(IxI)_TFEVP'!CB88)-1)*100,0)</f>
        <v>2.2204460492503131E-14</v>
      </c>
      <c r="CC88" s="286">
        <f>IFERROR(((+'Sim_Dm_MIP(IxI)'!CC88/'MIP(IxI)_TFEVP'!CC88)-1)*100,0)</f>
        <v>-6.6613381477509392E-14</v>
      </c>
      <c r="CD88" s="249">
        <f>IFERROR(((+'Sim_Dm_MIP(IxI)'!CD88/'MIP(IxI)_TFEVP'!CD88)-1)*100,0)</f>
        <v>0</v>
      </c>
      <c r="CE88" s="249">
        <f>IFERROR(((+'Sim_Dm_MIP(IxI)'!CE88/'MIP(IxI)_TFEVP'!CE88)-1)*100,0)</f>
        <v>0</v>
      </c>
      <c r="CF88" s="249">
        <f>IFERROR(((+'Sim_Dm_MIP(IxI)'!CF88/'MIP(IxI)_TFEVP'!CF88)-1)*100,0)</f>
        <v>2.2204460492503131E-14</v>
      </c>
      <c r="CG88" s="249">
        <f>IFERROR(((+'Sim_Dm_MIP(IxI)'!CG88/'MIP(IxI)_TFEVP'!CG88)-1)*100,0)</f>
        <v>-6.6613381477509392E-14</v>
      </c>
      <c r="CH88" s="250">
        <f>IFERROR(((+'Sim_Dm_MIP(IxI)'!CH88/'MIP(IxI)_TFEVP'!CH88)-1)*100,0)</f>
        <v>-2.2204460492503131E-14</v>
      </c>
      <c r="CI88" s="279">
        <f>IFERROR(((+'Sim_Dm_MIP(IxI)'!CI88/'MIP(IxI)_TFEVP'!CI88)-1)*100,0)</f>
        <v>-3.3306690738754696E-14</v>
      </c>
      <c r="CK88" s="180"/>
      <c r="CL88" s="182"/>
    </row>
    <row r="89" spans="1:90" x14ac:dyDescent="0.25">
      <c r="C89" s="181" t="s">
        <v>834</v>
      </c>
      <c r="D89" s="257">
        <f>IFERROR(((+'Sim_Dm_MIP(IxI)'!D89/'MIP(IxI)_TFEVP'!D89)-1)*100,0)</f>
        <v>0</v>
      </c>
      <c r="E89" s="247">
        <f>IFERROR(((+'Sim_Dm_MIP(IxI)'!E89/'MIP(IxI)_TFEVP'!E89)-1)*100,0)</f>
        <v>1.3322676295501878E-13</v>
      </c>
      <c r="F89" s="247">
        <f>IFERROR(((+'Sim_Dm_MIP(IxI)'!F89/'MIP(IxI)_TFEVP'!F89)-1)*100,0)</f>
        <v>1.9984014443252818E-13</v>
      </c>
      <c r="G89" s="247">
        <f>IFERROR(((+'Sim_Dm_MIP(IxI)'!G89/'MIP(IxI)_TFEVP'!G89)-1)*100,0)</f>
        <v>-1.5543122344752192E-13</v>
      </c>
      <c r="H89" s="247">
        <f>IFERROR(((+'Sim_Dm_MIP(IxI)'!H89/'MIP(IxI)_TFEVP'!H89)-1)*100,0)</f>
        <v>1.9984014443252818E-13</v>
      </c>
      <c r="I89" s="247">
        <f>IFERROR(((+'Sim_Dm_MIP(IxI)'!I89/'MIP(IxI)_TFEVP'!I89)-1)*100,0)</f>
        <v>-2.9976021664879227E-13</v>
      </c>
      <c r="J89" s="247">
        <f>IFERROR(((+'Sim_Dm_MIP(IxI)'!J89/'MIP(IxI)_TFEVP'!J89)-1)*100,0)</f>
        <v>-6.6613381477509392E-14</v>
      </c>
      <c r="K89" s="247">
        <f>IFERROR(((+'Sim_Dm_MIP(IxI)'!K89/'MIP(IxI)_TFEVP'!K89)-1)*100,0)</f>
        <v>-3.1086244689504383E-13</v>
      </c>
      <c r="L89" s="247">
        <f>IFERROR(((+'Sim_Dm_MIP(IxI)'!L89/'MIP(IxI)_TFEVP'!L89)-1)*100,0)</f>
        <v>0</v>
      </c>
      <c r="M89" s="247">
        <f>IFERROR(((+'Sim_Dm_MIP(IxI)'!M89/'MIP(IxI)_TFEVP'!M89)-1)*100,0)</f>
        <v>8.8817841970012523E-14</v>
      </c>
      <c r="N89" s="247">
        <f>IFERROR(((+'Sim_Dm_MIP(IxI)'!N89/'MIP(IxI)_TFEVP'!N89)-1)*100,0)</f>
        <v>1.9984014443252818E-13</v>
      </c>
      <c r="O89" s="247">
        <f>IFERROR(((+'Sim_Dm_MIP(IxI)'!O89/'MIP(IxI)_TFEVP'!O89)-1)*100,0)</f>
        <v>4.4408920985006262E-14</v>
      </c>
      <c r="P89" s="247">
        <f>IFERROR(((+'Sim_Dm_MIP(IxI)'!P89/'MIP(IxI)_TFEVP'!P89)-1)*100,0)</f>
        <v>-2.2204460492503131E-14</v>
      </c>
      <c r="Q89" s="247">
        <f>IFERROR(((+'Sim_Dm_MIP(IxI)'!Q89/'MIP(IxI)_TFEVP'!Q89)-1)*100,0)</f>
        <v>-7.7715611723760958E-14</v>
      </c>
      <c r="R89" s="247">
        <f>IFERROR(((+'Sim_Dm_MIP(IxI)'!R89/'MIP(IxI)_TFEVP'!R89)-1)*100,0)</f>
        <v>3.3306690738754696E-13</v>
      </c>
      <c r="S89" s="247">
        <f>IFERROR(((+'Sim_Dm_MIP(IxI)'!S89/'MIP(IxI)_TFEVP'!S89)-1)*100,0)</f>
        <v>2.2204460492503131E-14</v>
      </c>
      <c r="T89" s="247">
        <f>IFERROR(((+'Sim_Dm_MIP(IxI)'!T89/'MIP(IxI)_TFEVP'!T89)-1)*100,0)</f>
        <v>1.3322676295501878E-13</v>
      </c>
      <c r="U89" s="247">
        <f>IFERROR(((+'Sim_Dm_MIP(IxI)'!U89/'MIP(IxI)_TFEVP'!U89)-1)*100,0)</f>
        <v>-1.3322676295501878E-13</v>
      </c>
      <c r="V89" s="247">
        <f>IFERROR(((+'Sim_Dm_MIP(IxI)'!V89/'MIP(IxI)_TFEVP'!V89)-1)*100,0)</f>
        <v>-2.55351295663786E-13</v>
      </c>
      <c r="W89" s="247">
        <f>IFERROR(((+'Sim_Dm_MIP(IxI)'!W89/'MIP(IxI)_TFEVP'!W89)-1)*100,0)</f>
        <v>1.3322676295501878E-13</v>
      </c>
      <c r="X89" s="247">
        <f>IFERROR(((+'Sim_Dm_MIP(IxI)'!X89/'MIP(IxI)_TFEVP'!X89)-1)*100,0)</f>
        <v>-2.886579864025407E-13</v>
      </c>
      <c r="Y89" s="247">
        <f>IFERROR(((+'Sim_Dm_MIP(IxI)'!Y89/'MIP(IxI)_TFEVP'!Y89)-1)*100,0)</f>
        <v>-5.5511151231257827E-14</v>
      </c>
      <c r="Z89" s="247">
        <f>IFERROR(((+'Sim_Dm_MIP(IxI)'!Z89/'MIP(IxI)_TFEVP'!Z89)-1)*100,0)</f>
        <v>-1.1102230246251565E-13</v>
      </c>
      <c r="AA89" s="247">
        <f>IFERROR(((+'Sim_Dm_MIP(IxI)'!AA89/'MIP(IxI)_TFEVP'!AA89)-1)*100,0)</f>
        <v>-5.5511151231257827E-14</v>
      </c>
      <c r="AB89" s="247">
        <f>IFERROR(((+'Sim_Dm_MIP(IxI)'!AB89/'MIP(IxI)_TFEVP'!AB89)-1)*100,0)</f>
        <v>1.3322676295501878E-13</v>
      </c>
      <c r="AC89" s="247">
        <f>IFERROR(((+'Sim_Dm_MIP(IxI)'!AC89/'MIP(IxI)_TFEVP'!AC89)-1)*100,0)</f>
        <v>-3.1086244689504383E-13</v>
      </c>
      <c r="AD89" s="247">
        <f>IFERROR(((+'Sim_Dm_MIP(IxI)'!AD89/'MIP(IxI)_TFEVP'!AD89)-1)*100,0)</f>
        <v>-5.5511151231257827E-14</v>
      </c>
      <c r="AE89" s="247">
        <f>IFERROR(((+'Sim_Dm_MIP(IxI)'!AE89/'MIP(IxI)_TFEVP'!AE89)-1)*100,0)</f>
        <v>-1.3322676295501878E-13</v>
      </c>
      <c r="AF89" s="247">
        <f>IFERROR(((+'Sim_Dm_MIP(IxI)'!AF89/'MIP(IxI)_TFEVP'!AF89)-1)*100,0)</f>
        <v>2.6645352591003757E-13</v>
      </c>
      <c r="AG89" s="247">
        <f>IFERROR(((+'Sim_Dm_MIP(IxI)'!AG89/'MIP(IxI)_TFEVP'!AG89)-1)*100,0)</f>
        <v>0</v>
      </c>
      <c r="AH89" s="247">
        <f>IFERROR(((+'Sim_Dm_MIP(IxI)'!AH89/'MIP(IxI)_TFEVP'!AH89)-1)*100,0)</f>
        <v>3.5527136788005009E-13</v>
      </c>
      <c r="AI89" s="247">
        <f>IFERROR(((+'Sim_Dm_MIP(IxI)'!AI89/'MIP(IxI)_TFEVP'!AI89)-1)*100,0)</f>
        <v>2.4424906541753444E-13</v>
      </c>
      <c r="AJ89" s="247">
        <f>IFERROR(((+'Sim_Dm_MIP(IxI)'!AJ89/'MIP(IxI)_TFEVP'!AJ89)-1)*100,0)</f>
        <v>0</v>
      </c>
      <c r="AK89" s="247">
        <f>IFERROR(((+'Sim_Dm_MIP(IxI)'!AK89/'MIP(IxI)_TFEVP'!AK89)-1)*100,0)</f>
        <v>-2.2204460492503131E-13</v>
      </c>
      <c r="AL89" s="247">
        <f>IFERROR(((+'Sim_Dm_MIP(IxI)'!AL89/'MIP(IxI)_TFEVP'!AL89)-1)*100,0)</f>
        <v>-8.8817841970012523E-14</v>
      </c>
      <c r="AM89" s="247">
        <f>IFERROR(((+'Sim_Dm_MIP(IxI)'!AM89/'MIP(IxI)_TFEVP'!AM89)-1)*100,0)</f>
        <v>2.4424906541753444E-13</v>
      </c>
      <c r="AN89" s="247">
        <f>IFERROR(((+'Sim_Dm_MIP(IxI)'!AN89/'MIP(IxI)_TFEVP'!AN89)-1)*100,0)</f>
        <v>6.6613381477509392E-14</v>
      </c>
      <c r="AO89" s="247">
        <f>IFERROR(((+'Sim_Dm_MIP(IxI)'!AO89/'MIP(IxI)_TFEVP'!AO89)-1)*100,0)</f>
        <v>-1.8873791418627661E-13</v>
      </c>
      <c r="AP89" s="247">
        <f>IFERROR(((+'Sim_Dm_MIP(IxI)'!AP89/'MIP(IxI)_TFEVP'!AP89)-1)*100,0)</f>
        <v>-1.1102230246251565E-14</v>
      </c>
      <c r="AQ89" s="247">
        <f>IFERROR(((+'Sim_Dm_MIP(IxI)'!AQ89/'MIP(IxI)_TFEVP'!AQ89)-1)*100,0)</f>
        <v>-2.1094237467877974E-13</v>
      </c>
      <c r="AR89" s="247">
        <f>IFERROR(((+'Sim_Dm_MIP(IxI)'!AR89/'MIP(IxI)_TFEVP'!AR89)-1)*100,0)</f>
        <v>-1.3322676295501878E-13</v>
      </c>
      <c r="AS89" s="247">
        <f>IFERROR(((+'Sim_Dm_MIP(IxI)'!AS89/'MIP(IxI)_TFEVP'!AS89)-1)*100,0)</f>
        <v>8.8817841970012523E-14</v>
      </c>
      <c r="AT89" s="247">
        <f>IFERROR(((+'Sim_Dm_MIP(IxI)'!AT89/'MIP(IxI)_TFEVP'!AT89)-1)*100,0)</f>
        <v>0</v>
      </c>
      <c r="AU89" s="247">
        <f>IFERROR(((+'Sim_Dm_MIP(IxI)'!AU89/'MIP(IxI)_TFEVP'!AU89)-1)*100,0)</f>
        <v>-2.886579864025407E-13</v>
      </c>
      <c r="AV89" s="247">
        <f>IFERROR(((+'Sim_Dm_MIP(IxI)'!AV89/'MIP(IxI)_TFEVP'!AV89)-1)*100,0)</f>
        <v>-1.2212453270876722E-13</v>
      </c>
      <c r="AW89" s="247">
        <f>IFERROR(((+'Sim_Dm_MIP(IxI)'!AW89/'MIP(IxI)_TFEVP'!AW89)-1)*100,0)</f>
        <v>8.8817841970012523E-14</v>
      </c>
      <c r="AX89" s="247">
        <f>IFERROR(((+'Sim_Dm_MIP(IxI)'!AX89/'MIP(IxI)_TFEVP'!AX89)-1)*100,0)</f>
        <v>-2.2204460492503131E-14</v>
      </c>
      <c r="AY89" s="247">
        <f>IFERROR(((+'Sim_Dm_MIP(IxI)'!AY89/'MIP(IxI)_TFEVP'!AY89)-1)*100,0)</f>
        <v>-4.4408920985006262E-14</v>
      </c>
      <c r="AZ89" s="247">
        <f>IFERROR(((+'Sim_Dm_MIP(IxI)'!AZ89/'MIP(IxI)_TFEVP'!AZ89)-1)*100,0)</f>
        <v>-1.8873791418627661E-13</v>
      </c>
      <c r="BA89" s="247">
        <f>IFERROR(((+'Sim_Dm_MIP(IxI)'!BA89/'MIP(IxI)_TFEVP'!BA89)-1)*100,0)</f>
        <v>-1.9984014443252818E-13</v>
      </c>
      <c r="BB89" s="247">
        <f>IFERROR(((+'Sim_Dm_MIP(IxI)'!BB89/'MIP(IxI)_TFEVP'!BB89)-1)*100,0)</f>
        <v>-1.7763568394002505E-13</v>
      </c>
      <c r="BC89" s="247">
        <f>IFERROR(((+'Sim_Dm_MIP(IxI)'!BC89/'MIP(IxI)_TFEVP'!BC89)-1)*100,0)</f>
        <v>1.3322676295501878E-13</v>
      </c>
      <c r="BD89" s="247">
        <f>IFERROR(((+'Sim_Dm_MIP(IxI)'!BD89/'MIP(IxI)_TFEVP'!BD89)-1)*100,0)</f>
        <v>-3.7747582837255322E-13</v>
      </c>
      <c r="BE89" s="247">
        <f>IFERROR(((+'Sim_Dm_MIP(IxI)'!BE89/'MIP(IxI)_TFEVP'!BE89)-1)*100,0)</f>
        <v>-2.886579864025407E-13</v>
      </c>
      <c r="BF89" s="247">
        <f>IFERROR(((+'Sim_Dm_MIP(IxI)'!BF89/'MIP(IxI)_TFEVP'!BF89)-1)*100,0)</f>
        <v>2.4424906541753444E-13</v>
      </c>
      <c r="BG89" s="247">
        <f>IFERROR(((+'Sim_Dm_MIP(IxI)'!BG89/'MIP(IxI)_TFEVP'!BG89)-1)*100,0)</f>
        <v>2.2204460492503131E-14</v>
      </c>
      <c r="BH89" s="247">
        <f>IFERROR(((+'Sim_Dm_MIP(IxI)'!BH89/'MIP(IxI)_TFEVP'!BH89)-1)*100,0)</f>
        <v>-1.2212453270876722E-13</v>
      </c>
      <c r="BI89" s="247">
        <f>IFERROR(((+'Sim_Dm_MIP(IxI)'!BI89/'MIP(IxI)_TFEVP'!BI89)-1)*100,0)</f>
        <v>-2.2204460492503131E-13</v>
      </c>
      <c r="BJ89" s="247">
        <f>IFERROR(((+'Sim_Dm_MIP(IxI)'!BJ89/'MIP(IxI)_TFEVP'!BJ89)-1)*100,0)</f>
        <v>6.6613381477509392E-14</v>
      </c>
      <c r="BK89" s="247">
        <f>IFERROR(((+'Sim_Dm_MIP(IxI)'!BK89/'MIP(IxI)_TFEVP'!BK89)-1)*100,0)</f>
        <v>-1.2212453270876722E-13</v>
      </c>
      <c r="BL89" s="247">
        <f>IFERROR(((+'Sim_Dm_MIP(IxI)'!BL89/'MIP(IxI)_TFEVP'!BL89)-1)*100,0)</f>
        <v>4.4408920985006262E-14</v>
      </c>
      <c r="BM89" s="247">
        <f>IFERROR(((+'Sim_Dm_MIP(IxI)'!BM89/'MIP(IxI)_TFEVP'!BM89)-1)*100,0)</f>
        <v>1.1102230246251565E-13</v>
      </c>
      <c r="BN89" s="247">
        <f>IFERROR(((+'Sim_Dm_MIP(IxI)'!BN89/'MIP(IxI)_TFEVP'!BN89)-1)*100,0)</f>
        <v>-3.3306690738754696E-14</v>
      </c>
      <c r="BO89" s="247">
        <f>IFERROR(((+'Sim_Dm_MIP(IxI)'!BO89/'MIP(IxI)_TFEVP'!BO89)-1)*100,0)</f>
        <v>-2.7755575615628914E-13</v>
      </c>
      <c r="BP89" s="247">
        <f>IFERROR(((+'Sim_Dm_MIP(IxI)'!BP89/'MIP(IxI)_TFEVP'!BP89)-1)*100,0)</f>
        <v>-3.3306690738754696E-14</v>
      </c>
      <c r="BQ89" s="247">
        <f>IFERROR(((+'Sim_Dm_MIP(IxI)'!BQ89/'MIP(IxI)_TFEVP'!BQ89)-1)*100,0)</f>
        <v>0</v>
      </c>
      <c r="BR89" s="247">
        <f>IFERROR(((+'Sim_Dm_MIP(IxI)'!BR89/'MIP(IxI)_TFEVP'!BR89)-1)*100,0)</f>
        <v>-4.4408920985006262E-14</v>
      </c>
      <c r="BS89" s="247">
        <f>IFERROR(((+'Sim_Dm_MIP(IxI)'!BS89/'MIP(IxI)_TFEVP'!BS89)-1)*100,0)</f>
        <v>6.6613381477509392E-14</v>
      </c>
      <c r="BT89" s="247">
        <f>IFERROR(((+'Sim_Dm_MIP(IxI)'!BT89/'MIP(IxI)_TFEVP'!BT89)-1)*100,0)</f>
        <v>-5.5511151231257827E-14</v>
      </c>
      <c r="BU89" s="247">
        <f>IFERROR(((+'Sim_Dm_MIP(IxI)'!BU89/'MIP(IxI)_TFEVP'!BU89)-1)*100,0)</f>
        <v>3.9968028886505635E-13</v>
      </c>
      <c r="BV89" s="247">
        <f>IFERROR(((+'Sim_Dm_MIP(IxI)'!BV89/'MIP(IxI)_TFEVP'!BV89)-1)*100,0)</f>
        <v>4.4408920985006262E-14</v>
      </c>
      <c r="BW89" s="247">
        <f>IFERROR(((+'Sim_Dm_MIP(IxI)'!BW89/'MIP(IxI)_TFEVP'!BW89)-1)*100,0)</f>
        <v>0</v>
      </c>
      <c r="BX89" s="247">
        <f>IFERROR(((+'Sim_Dm_MIP(IxI)'!BX89/'MIP(IxI)_TFEVP'!BX89)-1)*100,0)</f>
        <v>3.3306690738754696E-13</v>
      </c>
      <c r="BY89" s="247">
        <f>IFERROR(((+'Sim_Dm_MIP(IxI)'!BY89/'MIP(IxI)_TFEVP'!BY89)-1)*100,0)</f>
        <v>0</v>
      </c>
      <c r="BZ89" s="247">
        <f>IFERROR(((+'Sim_Dm_MIP(IxI)'!BZ89/'MIP(IxI)_TFEVP'!BZ89)-1)*100,0)</f>
        <v>-1.8873791418627661E-13</v>
      </c>
      <c r="CA89" s="265">
        <f>IFERROR(((+'Sim_Dm_MIP(IxI)'!CA89/'MIP(IxI)_TFEVP'!CA89)-1)*100,0)</f>
        <v>0</v>
      </c>
      <c r="CB89" s="256">
        <f>IFERROR(((+'Sim_Dm_MIP(IxI)'!CB89/'MIP(IxI)_TFEVP'!CB89)-1)*100,0)</f>
        <v>2.2204460492503131E-14</v>
      </c>
      <c r="CC89" s="246">
        <f>IFERROR(((+'Sim_Dm_MIP(IxI)'!CC89/'MIP(IxI)_TFEVP'!CC89)-1)*100,0)</f>
        <v>0</v>
      </c>
      <c r="CD89" s="247">
        <f>IFERROR(((+'Sim_Dm_MIP(IxI)'!CD89/'MIP(IxI)_TFEVP'!CD89)-1)*100,0)</f>
        <v>0</v>
      </c>
      <c r="CE89" s="247">
        <f>IFERROR(((+'Sim_Dm_MIP(IxI)'!CE89/'MIP(IxI)_TFEVP'!CE89)-1)*100,0)</f>
        <v>0</v>
      </c>
      <c r="CF89" s="247">
        <f>IFERROR(((+'Sim_Dm_MIP(IxI)'!CF89/'MIP(IxI)_TFEVP'!CF89)-1)*100,0)</f>
        <v>0</v>
      </c>
      <c r="CG89" s="247">
        <f>IFERROR(((+'Sim_Dm_MIP(IxI)'!CG89/'MIP(IxI)_TFEVP'!CG89)-1)*100,0)</f>
        <v>0</v>
      </c>
      <c r="CH89" s="248">
        <f>IFERROR(((+'Sim_Dm_MIP(IxI)'!CH89/'MIP(IxI)_TFEVP'!CH89)-1)*100,0)</f>
        <v>0</v>
      </c>
      <c r="CI89" s="281">
        <f>IFERROR(((+'Sim_Dm_MIP(IxI)'!CI89/'MIP(IxI)_TFEVP'!CI89)-1)*100,0)</f>
        <v>0</v>
      </c>
      <c r="CK89" s="180"/>
      <c r="CL89" s="182"/>
    </row>
    <row r="90" spans="1:90" x14ac:dyDescent="0.25">
      <c r="C90" s="115" t="s">
        <v>835</v>
      </c>
      <c r="D90" s="259">
        <f>IFERROR(((+'Sim_Dm_MIP(IxI)'!D90/'MIP(IxI)_TFEVP'!D90)-1)*100,0)</f>
        <v>-4.4408920985006262E-14</v>
      </c>
      <c r="E90" s="251">
        <f>IFERROR(((+'Sim_Dm_MIP(IxI)'!E90/'MIP(IxI)_TFEVP'!E90)-1)*100,0)</f>
        <v>8.8817841970012523E-14</v>
      </c>
      <c r="F90" s="251">
        <f>IFERROR(((+'Sim_Dm_MIP(IxI)'!F90/'MIP(IxI)_TFEVP'!F90)-1)*100,0)</f>
        <v>2.6645352591003757E-13</v>
      </c>
      <c r="G90" s="251">
        <f>IFERROR(((+'Sim_Dm_MIP(IxI)'!G90/'MIP(IxI)_TFEVP'!G90)-1)*100,0)</f>
        <v>-3.3306690738754696E-14</v>
      </c>
      <c r="H90" s="251">
        <f>IFERROR(((+'Sim_Dm_MIP(IxI)'!H90/'MIP(IxI)_TFEVP'!H90)-1)*100,0)</f>
        <v>2.2204460492503131E-13</v>
      </c>
      <c r="I90" s="251">
        <f>IFERROR(((+'Sim_Dm_MIP(IxI)'!I90/'MIP(IxI)_TFEVP'!I90)-1)*100,0)</f>
        <v>-3.4416913763379853E-13</v>
      </c>
      <c r="J90" s="251">
        <f>IFERROR(((+'Sim_Dm_MIP(IxI)'!J90/'MIP(IxI)_TFEVP'!J90)-1)*100,0)</f>
        <v>-9.9920072216264089E-14</v>
      </c>
      <c r="K90" s="251">
        <f>IFERROR(((+'Sim_Dm_MIP(IxI)'!K90/'MIP(IxI)_TFEVP'!K90)-1)*100,0)</f>
        <v>-3.219646771412954E-13</v>
      </c>
      <c r="L90" s="251">
        <f>IFERROR(((+'Sim_Dm_MIP(IxI)'!L90/'MIP(IxI)_TFEVP'!L90)-1)*100,0)</f>
        <v>6.6613381477509392E-14</v>
      </c>
      <c r="M90" s="251">
        <f>IFERROR(((+'Sim_Dm_MIP(IxI)'!M90/'MIP(IxI)_TFEVP'!M90)-1)*100,0)</f>
        <v>1.5543122344752192E-13</v>
      </c>
      <c r="N90" s="251">
        <f>IFERROR(((+'Sim_Dm_MIP(IxI)'!N90/'MIP(IxI)_TFEVP'!N90)-1)*100,0)</f>
        <v>1.5543122344752192E-13</v>
      </c>
      <c r="O90" s="251">
        <f>IFERROR(((+'Sim_Dm_MIP(IxI)'!O90/'MIP(IxI)_TFEVP'!O90)-1)*100,0)</f>
        <v>6.6613381477509392E-14</v>
      </c>
      <c r="P90" s="251">
        <f>IFERROR(((+'Sim_Dm_MIP(IxI)'!P90/'MIP(IxI)_TFEVP'!P90)-1)*100,0)</f>
        <v>-2.2204460492503131E-14</v>
      </c>
      <c r="Q90" s="251">
        <f>IFERROR(((+'Sim_Dm_MIP(IxI)'!Q90/'MIP(IxI)_TFEVP'!Q90)-1)*100,0)</f>
        <v>4.4408920985006262E-14</v>
      </c>
      <c r="R90" s="251">
        <f>IFERROR(((+'Sim_Dm_MIP(IxI)'!R90/'MIP(IxI)_TFEVP'!R90)-1)*100,0)</f>
        <v>2.886579864025407E-13</v>
      </c>
      <c r="S90" s="251">
        <f>IFERROR(((+'Sim_Dm_MIP(IxI)'!S90/'MIP(IxI)_TFEVP'!S90)-1)*100,0)</f>
        <v>2.2204460492503131E-14</v>
      </c>
      <c r="T90" s="251">
        <f>IFERROR(((+'Sim_Dm_MIP(IxI)'!T90/'MIP(IxI)_TFEVP'!T90)-1)*100,0)</f>
        <v>8.8817841970012523E-14</v>
      </c>
      <c r="U90" s="251">
        <f>IFERROR(((+'Sim_Dm_MIP(IxI)'!U90/'MIP(IxI)_TFEVP'!U90)-1)*100,0)</f>
        <v>-2.1094237467877974E-13</v>
      </c>
      <c r="V90" s="251">
        <f>IFERROR(((+'Sim_Dm_MIP(IxI)'!V90/'MIP(IxI)_TFEVP'!V90)-1)*100,0)</f>
        <v>-3.1086244689504383E-13</v>
      </c>
      <c r="W90" s="251">
        <f>IFERROR(((+'Sim_Dm_MIP(IxI)'!W90/'MIP(IxI)_TFEVP'!W90)-1)*100,0)</f>
        <v>8.8817841970012523E-14</v>
      </c>
      <c r="X90" s="251">
        <f>IFERROR(((+'Sim_Dm_MIP(IxI)'!X90/'MIP(IxI)_TFEVP'!X90)-1)*100,0)</f>
        <v>-2.2204460492503131E-13</v>
      </c>
      <c r="Y90" s="251">
        <f>IFERROR(((+'Sim_Dm_MIP(IxI)'!Y90/'MIP(IxI)_TFEVP'!Y90)-1)*100,0)</f>
        <v>-1.1102230246251565E-14</v>
      </c>
      <c r="Z90" s="251">
        <f>IFERROR(((+'Sim_Dm_MIP(IxI)'!Z90/'MIP(IxI)_TFEVP'!Z90)-1)*100,0)</f>
        <v>4.4408920985006262E-14</v>
      </c>
      <c r="AA90" s="251">
        <f>IFERROR(((+'Sim_Dm_MIP(IxI)'!AA90/'MIP(IxI)_TFEVP'!AA90)-1)*100,0)</f>
        <v>-2.3314683517128287E-13</v>
      </c>
      <c r="AB90" s="251">
        <f>IFERROR(((+'Sim_Dm_MIP(IxI)'!AB90/'MIP(IxI)_TFEVP'!AB90)-1)*100,0)</f>
        <v>1.1102230246251565E-13</v>
      </c>
      <c r="AC90" s="251">
        <f>IFERROR(((+'Sim_Dm_MIP(IxI)'!AC90/'MIP(IxI)_TFEVP'!AC90)-1)*100,0)</f>
        <v>-2.6645352591003757E-13</v>
      </c>
      <c r="AD90" s="251">
        <f>IFERROR(((+'Sim_Dm_MIP(IxI)'!AD90/'MIP(IxI)_TFEVP'!AD90)-1)*100,0)</f>
        <v>-4.4408920985006262E-14</v>
      </c>
      <c r="AE90" s="251">
        <f>IFERROR(((+'Sim_Dm_MIP(IxI)'!AE90/'MIP(IxI)_TFEVP'!AE90)-1)*100,0)</f>
        <v>2.2204460492503131E-14</v>
      </c>
      <c r="AF90" s="251">
        <f>IFERROR(((+'Sim_Dm_MIP(IxI)'!AF90/'MIP(IxI)_TFEVP'!AF90)-1)*100,0)</f>
        <v>3.9968028886505635E-13</v>
      </c>
      <c r="AG90" s="251">
        <f>IFERROR(((+'Sim_Dm_MIP(IxI)'!AG90/'MIP(IxI)_TFEVP'!AG90)-1)*100,0)</f>
        <v>2.2204460492503131E-14</v>
      </c>
      <c r="AH90" s="251">
        <f>IFERROR(((+'Sim_Dm_MIP(IxI)'!AH90/'MIP(IxI)_TFEVP'!AH90)-1)*100,0)</f>
        <v>3.1086244689504383E-13</v>
      </c>
      <c r="AI90" s="251">
        <f>IFERROR(((+'Sim_Dm_MIP(IxI)'!AI90/'MIP(IxI)_TFEVP'!AI90)-1)*100,0)</f>
        <v>3.1086244689504383E-13</v>
      </c>
      <c r="AJ90" s="251">
        <f>IFERROR(((+'Sim_Dm_MIP(IxI)'!AJ90/'MIP(IxI)_TFEVP'!AJ90)-1)*100,0)</f>
        <v>0</v>
      </c>
      <c r="AK90" s="251">
        <f>IFERROR(((+'Sim_Dm_MIP(IxI)'!AK90/'MIP(IxI)_TFEVP'!AK90)-1)*100,0)</f>
        <v>-1.6653345369377348E-13</v>
      </c>
      <c r="AL90" s="251">
        <f>IFERROR(((+'Sim_Dm_MIP(IxI)'!AL90/'MIP(IxI)_TFEVP'!AL90)-1)*100,0)</f>
        <v>-1.6653345369377348E-13</v>
      </c>
      <c r="AM90" s="251">
        <f>IFERROR(((+'Sim_Dm_MIP(IxI)'!AM90/'MIP(IxI)_TFEVP'!AM90)-1)*100,0)</f>
        <v>3.1086244689504383E-13</v>
      </c>
      <c r="AN90" s="251">
        <f>IFERROR(((+'Sim_Dm_MIP(IxI)'!AN90/'MIP(IxI)_TFEVP'!AN90)-1)*100,0)</f>
        <v>8.8817841970012523E-14</v>
      </c>
      <c r="AO90" s="251">
        <f>IFERROR(((+'Sim_Dm_MIP(IxI)'!AO90/'MIP(IxI)_TFEVP'!AO90)-1)*100,0)</f>
        <v>-1.4432899320127035E-13</v>
      </c>
      <c r="AP90" s="251">
        <f>IFERROR(((+'Sim_Dm_MIP(IxI)'!AP90/'MIP(IxI)_TFEVP'!AP90)-1)*100,0)</f>
        <v>-2.2204460492503131E-14</v>
      </c>
      <c r="AQ90" s="251">
        <f>IFERROR(((+'Sim_Dm_MIP(IxI)'!AQ90/'MIP(IxI)_TFEVP'!AQ90)-1)*100,0)</f>
        <v>-2.9976021664879227E-13</v>
      </c>
      <c r="AR90" s="251">
        <f>IFERROR(((+'Sim_Dm_MIP(IxI)'!AR90/'MIP(IxI)_TFEVP'!AR90)-1)*100,0)</f>
        <v>-5.5511151231257827E-14</v>
      </c>
      <c r="AS90" s="251">
        <f>IFERROR(((+'Sim_Dm_MIP(IxI)'!AS90/'MIP(IxI)_TFEVP'!AS90)-1)*100,0)</f>
        <v>1.5543122344752192E-13</v>
      </c>
      <c r="AT90" s="251">
        <f>IFERROR(((+'Sim_Dm_MIP(IxI)'!AT90/'MIP(IxI)_TFEVP'!AT90)-1)*100,0)</f>
        <v>-6.6613381477509392E-14</v>
      </c>
      <c r="AU90" s="251">
        <f>IFERROR(((+'Sim_Dm_MIP(IxI)'!AU90/'MIP(IxI)_TFEVP'!AU90)-1)*100,0)</f>
        <v>-2.9976021664879227E-13</v>
      </c>
      <c r="AV90" s="251">
        <f>IFERROR(((+'Sim_Dm_MIP(IxI)'!AV90/'MIP(IxI)_TFEVP'!AV90)-1)*100,0)</f>
        <v>-1.4432899320127035E-13</v>
      </c>
      <c r="AW90" s="251">
        <f>IFERROR(((+'Sim_Dm_MIP(IxI)'!AW90/'MIP(IxI)_TFEVP'!AW90)-1)*100,0)</f>
        <v>1.3322676295501878E-13</v>
      </c>
      <c r="AX90" s="251">
        <f>IFERROR(((+'Sim_Dm_MIP(IxI)'!AX90/'MIP(IxI)_TFEVP'!AX90)-1)*100,0)</f>
        <v>-4.4408920985006262E-14</v>
      </c>
      <c r="AY90" s="251">
        <f>IFERROR(((+'Sim_Dm_MIP(IxI)'!AY90/'MIP(IxI)_TFEVP'!AY90)-1)*100,0)</f>
        <v>-6.6613381477509392E-14</v>
      </c>
      <c r="AZ90" s="251">
        <f>IFERROR(((+'Sim_Dm_MIP(IxI)'!AZ90/'MIP(IxI)_TFEVP'!AZ90)-1)*100,0)</f>
        <v>-1.5543122344752192E-13</v>
      </c>
      <c r="BA90" s="251">
        <f>IFERROR(((+'Sim_Dm_MIP(IxI)'!BA90/'MIP(IxI)_TFEVP'!BA90)-1)*100,0)</f>
        <v>-2.2204460492503131E-13</v>
      </c>
      <c r="BB90" s="251">
        <f>IFERROR(((+'Sim_Dm_MIP(IxI)'!BB90/'MIP(IxI)_TFEVP'!BB90)-1)*100,0)</f>
        <v>-2.55351295663786E-13</v>
      </c>
      <c r="BC90" s="251">
        <f>IFERROR(((+'Sim_Dm_MIP(IxI)'!BC90/'MIP(IxI)_TFEVP'!BC90)-1)*100,0)</f>
        <v>1.1102230246251565E-13</v>
      </c>
      <c r="BD90" s="251">
        <f>IFERROR(((+'Sim_Dm_MIP(IxI)'!BD90/'MIP(IxI)_TFEVP'!BD90)-1)*100,0)</f>
        <v>-3.1086244689504383E-13</v>
      </c>
      <c r="BE90" s="251">
        <f>IFERROR(((+'Sim_Dm_MIP(IxI)'!BE90/'MIP(IxI)_TFEVP'!BE90)-1)*100,0)</f>
        <v>-3.219646771412954E-13</v>
      </c>
      <c r="BF90" s="251">
        <f>IFERROR(((+'Sim_Dm_MIP(IxI)'!BF90/'MIP(IxI)_TFEVP'!BF90)-1)*100,0)</f>
        <v>3.1086244689504383E-13</v>
      </c>
      <c r="BG90" s="251">
        <f>IFERROR(((+'Sim_Dm_MIP(IxI)'!BG90/'MIP(IxI)_TFEVP'!BG90)-1)*100,0)</f>
        <v>6.6613381477509392E-14</v>
      </c>
      <c r="BH90" s="251">
        <f>IFERROR(((+'Sim_Dm_MIP(IxI)'!BH90/'MIP(IxI)_TFEVP'!BH90)-1)*100,0)</f>
        <v>-2.1094237467877974E-13</v>
      </c>
      <c r="BI90" s="251">
        <f>IFERROR(((+'Sim_Dm_MIP(IxI)'!BI90/'MIP(IxI)_TFEVP'!BI90)-1)*100,0)</f>
        <v>-2.2204460492503131E-13</v>
      </c>
      <c r="BJ90" s="251">
        <f>IFERROR(((+'Sim_Dm_MIP(IxI)'!BJ90/'MIP(IxI)_TFEVP'!BJ90)-1)*100,0)</f>
        <v>-3.3306690738754696E-14</v>
      </c>
      <c r="BK90" s="251">
        <f>IFERROR(((+'Sim_Dm_MIP(IxI)'!BK90/'MIP(IxI)_TFEVP'!BK90)-1)*100,0)</f>
        <v>-1.5543122344752192E-13</v>
      </c>
      <c r="BL90" s="251">
        <f>IFERROR(((+'Sim_Dm_MIP(IxI)'!BL90/'MIP(IxI)_TFEVP'!BL90)-1)*100,0)</f>
        <v>0</v>
      </c>
      <c r="BM90" s="251">
        <f>IFERROR(((+'Sim_Dm_MIP(IxI)'!BM90/'MIP(IxI)_TFEVP'!BM90)-1)*100,0)</f>
        <v>1.5543122344752192E-13</v>
      </c>
      <c r="BN90" s="251">
        <f>IFERROR(((+'Sim_Dm_MIP(IxI)'!BN90/'MIP(IxI)_TFEVP'!BN90)-1)*100,0)</f>
        <v>-8.8817841970012523E-14</v>
      </c>
      <c r="BO90" s="251">
        <f>IFERROR(((+'Sim_Dm_MIP(IxI)'!BO90/'MIP(IxI)_TFEVP'!BO90)-1)*100,0)</f>
        <v>-3.3306690738754696E-13</v>
      </c>
      <c r="BP90" s="251">
        <f>IFERROR(((+'Sim_Dm_MIP(IxI)'!BP90/'MIP(IxI)_TFEVP'!BP90)-1)*100,0)</f>
        <v>-1.2212453270876722E-13</v>
      </c>
      <c r="BQ90" s="251">
        <f>IFERROR(((+'Sim_Dm_MIP(IxI)'!BQ90/'MIP(IxI)_TFEVP'!BQ90)-1)*100,0)</f>
        <v>-5.5511151231257827E-14</v>
      </c>
      <c r="BR90" s="251">
        <f>IFERROR(((+'Sim_Dm_MIP(IxI)'!BR90/'MIP(IxI)_TFEVP'!BR90)-1)*100,0)</f>
        <v>-1.5543122344752192E-13</v>
      </c>
      <c r="BS90" s="251">
        <f>IFERROR(((+'Sim_Dm_MIP(IxI)'!BS90/'MIP(IxI)_TFEVP'!BS90)-1)*100,0)</f>
        <v>8.8817841970012523E-14</v>
      </c>
      <c r="BT90" s="251">
        <f>IFERROR(((+'Sim_Dm_MIP(IxI)'!BT90/'MIP(IxI)_TFEVP'!BT90)-1)*100,0)</f>
        <v>6.6613381477509392E-14</v>
      </c>
      <c r="BU90" s="251">
        <f>IFERROR(((+'Sim_Dm_MIP(IxI)'!BU90/'MIP(IxI)_TFEVP'!BU90)-1)*100,0)</f>
        <v>4.4408920985006262E-13</v>
      </c>
      <c r="BV90" s="251">
        <f>IFERROR(((+'Sim_Dm_MIP(IxI)'!BV90/'MIP(IxI)_TFEVP'!BV90)-1)*100,0)</f>
        <v>1.9984014443252818E-13</v>
      </c>
      <c r="BW90" s="251">
        <f>IFERROR(((+'Sim_Dm_MIP(IxI)'!BW90/'MIP(IxI)_TFEVP'!BW90)-1)*100,0)</f>
        <v>4.4408920985006262E-14</v>
      </c>
      <c r="BX90" s="251">
        <f>IFERROR(((+'Sim_Dm_MIP(IxI)'!BX90/'MIP(IxI)_TFEVP'!BX90)-1)*100,0)</f>
        <v>4.2188474935755949E-13</v>
      </c>
      <c r="BY90" s="251">
        <f>IFERROR(((+'Sim_Dm_MIP(IxI)'!BY90/'MIP(IxI)_TFEVP'!BY90)-1)*100,0)</f>
        <v>0</v>
      </c>
      <c r="BZ90" s="251">
        <f>IFERROR(((+'Sim_Dm_MIP(IxI)'!BZ90/'MIP(IxI)_TFEVP'!BZ90)-1)*100,0)</f>
        <v>-1.8873791418627661E-13</v>
      </c>
      <c r="CA90" s="267">
        <f>IFERROR(((+'Sim_Dm_MIP(IxI)'!CA90/'MIP(IxI)_TFEVP'!CA90)-1)*100,0)</f>
        <v>0</v>
      </c>
      <c r="CB90" s="260">
        <f>IFERROR(((+'Sim_Dm_MIP(IxI)'!CB90/'MIP(IxI)_TFEVP'!CB90)-1)*100,0)</f>
        <v>-5.5511151231257827E-14</v>
      </c>
      <c r="CC90" s="287">
        <f>IFERROR(((+'Sim_Dm_MIP(IxI)'!CC90/'MIP(IxI)_TFEVP'!CC90)-1)*100,0)</f>
        <v>-5.5511151231257827E-14</v>
      </c>
      <c r="CD90" s="251">
        <f>IFERROR(((+'Sim_Dm_MIP(IxI)'!CD90/'MIP(IxI)_TFEVP'!CD90)-1)*100,0)</f>
        <v>0</v>
      </c>
      <c r="CE90" s="251">
        <f>IFERROR(((+'Sim_Dm_MIP(IxI)'!CE90/'MIP(IxI)_TFEVP'!CE90)-1)*100,0)</f>
        <v>0</v>
      </c>
      <c r="CF90" s="251">
        <f>IFERROR(((+'Sim_Dm_MIP(IxI)'!CF90/'MIP(IxI)_TFEVP'!CF90)-1)*100,0)</f>
        <v>2.2204460492503131E-14</v>
      </c>
      <c r="CG90" s="251">
        <f>IFERROR(((+'Sim_Dm_MIP(IxI)'!CG90/'MIP(IxI)_TFEVP'!CG90)-1)*100,0)</f>
        <v>-6.6613381477509392E-14</v>
      </c>
      <c r="CH90" s="252">
        <f>IFERROR(((+'Sim_Dm_MIP(IxI)'!CH90/'MIP(IxI)_TFEVP'!CH90)-1)*100,0)</f>
        <v>-2.2204460492503131E-14</v>
      </c>
      <c r="CI90" s="280">
        <f>IFERROR(((+'Sim_Dm_MIP(IxI)'!CI90/'MIP(IxI)_TFEVP'!CI90)-1)*100,0)</f>
        <v>-3.3306690738754696E-14</v>
      </c>
      <c r="CK90" s="180"/>
      <c r="CL90" s="182"/>
    </row>
    <row r="91" spans="1:90" x14ac:dyDescent="0.25">
      <c r="C91" s="125" t="s">
        <v>836</v>
      </c>
      <c r="D91" s="261">
        <f>IFERROR(((+'Sim_Dm_MIP(IxI)'!D91/'MIP(IxI)_TFEVP'!D91)-1)*100,0)</f>
        <v>-1.1102230246251565E-14</v>
      </c>
      <c r="E91" s="262">
        <f>IFERROR(((+'Sim_Dm_MIP(IxI)'!E91/'MIP(IxI)_TFEVP'!E91)-1)*100,0)</f>
        <v>1.1102230246251565E-13</v>
      </c>
      <c r="F91" s="262">
        <f>IFERROR(((+'Sim_Dm_MIP(IxI)'!F91/'MIP(IxI)_TFEVP'!F91)-1)*100,0)</f>
        <v>1.9984014443252818E-13</v>
      </c>
      <c r="G91" s="262">
        <f>IFERROR(((+'Sim_Dm_MIP(IxI)'!G91/'MIP(IxI)_TFEVP'!G91)-1)*100,0)</f>
        <v>-1.4432899320127035E-13</v>
      </c>
      <c r="H91" s="262">
        <f>IFERROR(((+'Sim_Dm_MIP(IxI)'!H91/'MIP(IxI)_TFEVP'!H91)-1)*100,0)</f>
        <v>1.7763568394002505E-13</v>
      </c>
      <c r="I91" s="262">
        <f>IFERROR(((+'Sim_Dm_MIP(IxI)'!I91/'MIP(IxI)_TFEVP'!I91)-1)*100,0)</f>
        <v>-3.1086244689504383E-13</v>
      </c>
      <c r="J91" s="262">
        <f>IFERROR(((+'Sim_Dm_MIP(IxI)'!J91/'MIP(IxI)_TFEVP'!J91)-1)*100,0)</f>
        <v>-4.4408920985006262E-14</v>
      </c>
      <c r="K91" s="262">
        <f>IFERROR(((+'Sim_Dm_MIP(IxI)'!K91/'MIP(IxI)_TFEVP'!K91)-1)*100,0)</f>
        <v>-3.1086244689504383E-13</v>
      </c>
      <c r="L91" s="262">
        <f>IFERROR(((+'Sim_Dm_MIP(IxI)'!L91/'MIP(IxI)_TFEVP'!L91)-1)*100,0)</f>
        <v>0</v>
      </c>
      <c r="M91" s="262">
        <f>IFERROR(((+'Sim_Dm_MIP(IxI)'!M91/'MIP(IxI)_TFEVP'!M91)-1)*100,0)</f>
        <v>8.8817841970012523E-14</v>
      </c>
      <c r="N91" s="262">
        <f>IFERROR(((+'Sim_Dm_MIP(IxI)'!N91/'MIP(IxI)_TFEVP'!N91)-1)*100,0)</f>
        <v>2.2204460492503131E-13</v>
      </c>
      <c r="O91" s="262">
        <f>IFERROR(((+'Sim_Dm_MIP(IxI)'!O91/'MIP(IxI)_TFEVP'!O91)-1)*100,0)</f>
        <v>2.2204460492503131E-14</v>
      </c>
      <c r="P91" s="262">
        <f>IFERROR(((+'Sim_Dm_MIP(IxI)'!P91/'MIP(IxI)_TFEVP'!P91)-1)*100,0)</f>
        <v>-2.2204460492503131E-14</v>
      </c>
      <c r="Q91" s="262">
        <f>IFERROR(((+'Sim_Dm_MIP(IxI)'!Q91/'MIP(IxI)_TFEVP'!Q91)-1)*100,0)</f>
        <v>-8.8817841970012523E-14</v>
      </c>
      <c r="R91" s="262">
        <f>IFERROR(((+'Sim_Dm_MIP(IxI)'!R91/'MIP(IxI)_TFEVP'!R91)-1)*100,0)</f>
        <v>3.3306690738754696E-13</v>
      </c>
      <c r="S91" s="262">
        <f>IFERROR(((+'Sim_Dm_MIP(IxI)'!S91/'MIP(IxI)_TFEVP'!S91)-1)*100,0)</f>
        <v>2.2204460492503131E-14</v>
      </c>
      <c r="T91" s="262">
        <f>IFERROR(((+'Sim_Dm_MIP(IxI)'!T91/'MIP(IxI)_TFEVP'!T91)-1)*100,0)</f>
        <v>1.3322676295501878E-13</v>
      </c>
      <c r="U91" s="262">
        <f>IFERROR(((+'Sim_Dm_MIP(IxI)'!U91/'MIP(IxI)_TFEVP'!U91)-1)*100,0)</f>
        <v>-1.3322676295501878E-13</v>
      </c>
      <c r="V91" s="262">
        <f>IFERROR(((+'Sim_Dm_MIP(IxI)'!V91/'MIP(IxI)_TFEVP'!V91)-1)*100,0)</f>
        <v>-2.4424906541753444E-13</v>
      </c>
      <c r="W91" s="262">
        <f>IFERROR(((+'Sim_Dm_MIP(IxI)'!W91/'MIP(IxI)_TFEVP'!W91)-1)*100,0)</f>
        <v>1.3322676295501878E-13</v>
      </c>
      <c r="X91" s="262">
        <f>IFERROR(((+'Sim_Dm_MIP(IxI)'!X91/'MIP(IxI)_TFEVP'!X91)-1)*100,0)</f>
        <v>-2.886579864025407E-13</v>
      </c>
      <c r="Y91" s="262">
        <f>IFERROR(((+'Sim_Dm_MIP(IxI)'!Y91/'MIP(IxI)_TFEVP'!Y91)-1)*100,0)</f>
        <v>-6.6613381477509392E-14</v>
      </c>
      <c r="Z91" s="262">
        <f>IFERROR(((+'Sim_Dm_MIP(IxI)'!Z91/'MIP(IxI)_TFEVP'!Z91)-1)*100,0)</f>
        <v>-1.1102230246251565E-13</v>
      </c>
      <c r="AA91" s="262">
        <f>IFERROR(((+'Sim_Dm_MIP(IxI)'!AA91/'MIP(IxI)_TFEVP'!AA91)-1)*100,0)</f>
        <v>-5.5511151231257827E-14</v>
      </c>
      <c r="AB91" s="262">
        <f>IFERROR(((+'Sim_Dm_MIP(IxI)'!AB91/'MIP(IxI)_TFEVP'!AB91)-1)*100,0)</f>
        <v>1.3322676295501878E-13</v>
      </c>
      <c r="AC91" s="262">
        <f>IFERROR(((+'Sim_Dm_MIP(IxI)'!AC91/'MIP(IxI)_TFEVP'!AC91)-1)*100,0)</f>
        <v>-2.9976021664879227E-13</v>
      </c>
      <c r="AD91" s="262">
        <f>IFERROR(((+'Sim_Dm_MIP(IxI)'!AD91/'MIP(IxI)_TFEVP'!AD91)-1)*100,0)</f>
        <v>-4.4408920985006262E-14</v>
      </c>
      <c r="AE91" s="262">
        <f>IFERROR(((+'Sim_Dm_MIP(IxI)'!AE91/'MIP(IxI)_TFEVP'!AE91)-1)*100,0)</f>
        <v>-1.2212453270876722E-13</v>
      </c>
      <c r="AF91" s="262">
        <f>IFERROR(((+'Sim_Dm_MIP(IxI)'!AF91/'MIP(IxI)_TFEVP'!AF91)-1)*100,0)</f>
        <v>2.4424906541753444E-13</v>
      </c>
      <c r="AG91" s="262">
        <f>IFERROR(((+'Sim_Dm_MIP(IxI)'!AG91/'MIP(IxI)_TFEVP'!AG91)-1)*100,0)</f>
        <v>0</v>
      </c>
      <c r="AH91" s="262">
        <f>IFERROR(((+'Sim_Dm_MIP(IxI)'!AH91/'MIP(IxI)_TFEVP'!AH91)-1)*100,0)</f>
        <v>3.5527136788005009E-13</v>
      </c>
      <c r="AI91" s="262">
        <f>IFERROR(((+'Sim_Dm_MIP(IxI)'!AI91/'MIP(IxI)_TFEVP'!AI91)-1)*100,0)</f>
        <v>2.6645352591003757E-13</v>
      </c>
      <c r="AJ91" s="262">
        <f>IFERROR(((+'Sim_Dm_MIP(IxI)'!AJ91/'MIP(IxI)_TFEVP'!AJ91)-1)*100,0)</f>
        <v>0</v>
      </c>
      <c r="AK91" s="262">
        <f>IFERROR(((+'Sim_Dm_MIP(IxI)'!AK91/'MIP(IxI)_TFEVP'!AK91)-1)*100,0)</f>
        <v>-2.2204460492503131E-13</v>
      </c>
      <c r="AL91" s="262">
        <f>IFERROR(((+'Sim_Dm_MIP(IxI)'!AL91/'MIP(IxI)_TFEVP'!AL91)-1)*100,0)</f>
        <v>-9.9920072216264089E-14</v>
      </c>
      <c r="AM91" s="262">
        <f>IFERROR(((+'Sim_Dm_MIP(IxI)'!AM91/'MIP(IxI)_TFEVP'!AM91)-1)*100,0)</f>
        <v>2.4424906541753444E-13</v>
      </c>
      <c r="AN91" s="262">
        <f>IFERROR(((+'Sim_Dm_MIP(IxI)'!AN91/'MIP(IxI)_TFEVP'!AN91)-1)*100,0)</f>
        <v>8.8817841970012523E-14</v>
      </c>
      <c r="AO91" s="262">
        <f>IFERROR(((+'Sim_Dm_MIP(IxI)'!AO91/'MIP(IxI)_TFEVP'!AO91)-1)*100,0)</f>
        <v>-1.9984014443252818E-13</v>
      </c>
      <c r="AP91" s="262">
        <f>IFERROR(((+'Sim_Dm_MIP(IxI)'!AP91/'MIP(IxI)_TFEVP'!AP91)-1)*100,0)</f>
        <v>-2.2204460492503131E-14</v>
      </c>
      <c r="AQ91" s="262">
        <f>IFERROR(((+'Sim_Dm_MIP(IxI)'!AQ91/'MIP(IxI)_TFEVP'!AQ91)-1)*100,0)</f>
        <v>-2.1094237467877974E-13</v>
      </c>
      <c r="AR91" s="262">
        <f>IFERROR(((+'Sim_Dm_MIP(IxI)'!AR91/'MIP(IxI)_TFEVP'!AR91)-1)*100,0)</f>
        <v>-1.3322676295501878E-13</v>
      </c>
      <c r="AS91" s="262">
        <f>IFERROR(((+'Sim_Dm_MIP(IxI)'!AS91/'MIP(IxI)_TFEVP'!AS91)-1)*100,0)</f>
        <v>8.8817841970012523E-14</v>
      </c>
      <c r="AT91" s="262">
        <f>IFERROR(((+'Sim_Dm_MIP(IxI)'!AT91/'MIP(IxI)_TFEVP'!AT91)-1)*100,0)</f>
        <v>0</v>
      </c>
      <c r="AU91" s="262">
        <f>IFERROR(((+'Sim_Dm_MIP(IxI)'!AU91/'MIP(IxI)_TFEVP'!AU91)-1)*100,0)</f>
        <v>-2.7755575615628914E-13</v>
      </c>
      <c r="AV91" s="262">
        <f>IFERROR(((+'Sim_Dm_MIP(IxI)'!AV91/'MIP(IxI)_TFEVP'!AV91)-1)*100,0)</f>
        <v>-1.2212453270876722E-13</v>
      </c>
      <c r="AW91" s="262">
        <f>IFERROR(((+'Sim_Dm_MIP(IxI)'!AW91/'MIP(IxI)_TFEVP'!AW91)-1)*100,0)</f>
        <v>8.8817841970012523E-14</v>
      </c>
      <c r="AX91" s="262">
        <f>IFERROR(((+'Sim_Dm_MIP(IxI)'!AX91/'MIP(IxI)_TFEVP'!AX91)-1)*100,0)</f>
        <v>-3.3306690738754696E-14</v>
      </c>
      <c r="AY91" s="262">
        <f>IFERROR(((+'Sim_Dm_MIP(IxI)'!AY91/'MIP(IxI)_TFEVP'!AY91)-1)*100,0)</f>
        <v>-3.3306690738754696E-14</v>
      </c>
      <c r="AZ91" s="262">
        <f>IFERROR(((+'Sim_Dm_MIP(IxI)'!AZ91/'MIP(IxI)_TFEVP'!AZ91)-1)*100,0)</f>
        <v>-1.8873791418627661E-13</v>
      </c>
      <c r="BA91" s="262">
        <f>IFERROR(((+'Sim_Dm_MIP(IxI)'!BA91/'MIP(IxI)_TFEVP'!BA91)-1)*100,0)</f>
        <v>-1.9984014443252818E-13</v>
      </c>
      <c r="BB91" s="262">
        <f>IFERROR(((+'Sim_Dm_MIP(IxI)'!BB91/'MIP(IxI)_TFEVP'!BB91)-1)*100,0)</f>
        <v>-1.6653345369377348E-13</v>
      </c>
      <c r="BC91" s="262">
        <f>IFERROR(((+'Sim_Dm_MIP(IxI)'!BC91/'MIP(IxI)_TFEVP'!BC91)-1)*100,0)</f>
        <v>1.3322676295501878E-13</v>
      </c>
      <c r="BD91" s="262">
        <f>IFERROR(((+'Sim_Dm_MIP(IxI)'!BD91/'MIP(IxI)_TFEVP'!BD91)-1)*100,0)</f>
        <v>-3.8857805861880479E-13</v>
      </c>
      <c r="BE91" s="262">
        <f>IFERROR(((+'Sim_Dm_MIP(IxI)'!BE91/'MIP(IxI)_TFEVP'!BE91)-1)*100,0)</f>
        <v>-2.886579864025407E-13</v>
      </c>
      <c r="BF91" s="262">
        <f>IFERROR(((+'Sim_Dm_MIP(IxI)'!BF91/'MIP(IxI)_TFEVP'!BF91)-1)*100,0)</f>
        <v>2.4424906541753444E-13</v>
      </c>
      <c r="BG91" s="262">
        <f>IFERROR(((+'Sim_Dm_MIP(IxI)'!BG91/'MIP(IxI)_TFEVP'!BG91)-1)*100,0)</f>
        <v>0</v>
      </c>
      <c r="BH91" s="262">
        <f>IFERROR(((+'Sim_Dm_MIP(IxI)'!BH91/'MIP(IxI)_TFEVP'!BH91)-1)*100,0)</f>
        <v>-1.2212453270876722E-13</v>
      </c>
      <c r="BI91" s="262">
        <f>IFERROR(((+'Sim_Dm_MIP(IxI)'!BI91/'MIP(IxI)_TFEVP'!BI91)-1)*100,0)</f>
        <v>-2.2204460492503131E-13</v>
      </c>
      <c r="BJ91" s="262">
        <f>IFERROR(((+'Sim_Dm_MIP(IxI)'!BJ91/'MIP(IxI)_TFEVP'!BJ91)-1)*100,0)</f>
        <v>6.6613381477509392E-14</v>
      </c>
      <c r="BK91" s="262">
        <f>IFERROR(((+'Sim_Dm_MIP(IxI)'!BK91/'MIP(IxI)_TFEVP'!BK91)-1)*100,0)</f>
        <v>-1.2212453270876722E-13</v>
      </c>
      <c r="BL91" s="262">
        <f>IFERROR(((+'Sim_Dm_MIP(IxI)'!BL91/'MIP(IxI)_TFEVP'!BL91)-1)*100,0)</f>
        <v>4.4408920985006262E-14</v>
      </c>
      <c r="BM91" s="262">
        <f>IFERROR(((+'Sim_Dm_MIP(IxI)'!BM91/'MIP(IxI)_TFEVP'!BM91)-1)*100,0)</f>
        <v>8.8817841970012523E-14</v>
      </c>
      <c r="BN91" s="262">
        <f>IFERROR(((+'Sim_Dm_MIP(IxI)'!BN91/'MIP(IxI)_TFEVP'!BN91)-1)*100,0)</f>
        <v>-3.3306690738754696E-14</v>
      </c>
      <c r="BO91" s="262">
        <f>IFERROR(((+'Sim_Dm_MIP(IxI)'!BO91/'MIP(IxI)_TFEVP'!BO91)-1)*100,0)</f>
        <v>-2.7755575615628914E-13</v>
      </c>
      <c r="BP91" s="262">
        <f>IFERROR(((+'Sim_Dm_MIP(IxI)'!BP91/'MIP(IxI)_TFEVP'!BP91)-1)*100,0)</f>
        <v>-2.2204460492503131E-14</v>
      </c>
      <c r="BQ91" s="262">
        <f>IFERROR(((+'Sim_Dm_MIP(IxI)'!BQ91/'MIP(IxI)_TFEVP'!BQ91)-1)*100,0)</f>
        <v>0</v>
      </c>
      <c r="BR91" s="262">
        <f>IFERROR(((+'Sim_Dm_MIP(IxI)'!BR91/'MIP(IxI)_TFEVP'!BR91)-1)*100,0)</f>
        <v>-5.5511151231257827E-14</v>
      </c>
      <c r="BS91" s="262">
        <f>IFERROR(((+'Sim_Dm_MIP(IxI)'!BS91/'MIP(IxI)_TFEVP'!BS91)-1)*100,0)</f>
        <v>6.6613381477509392E-14</v>
      </c>
      <c r="BT91" s="262">
        <f>IFERROR(((+'Sim_Dm_MIP(IxI)'!BT91/'MIP(IxI)_TFEVP'!BT91)-1)*100,0)</f>
        <v>-4.4408920985006262E-14</v>
      </c>
      <c r="BU91" s="262">
        <f>IFERROR(((+'Sim_Dm_MIP(IxI)'!BU91/'MIP(IxI)_TFEVP'!BU91)-1)*100,0)</f>
        <v>3.7747582837255322E-13</v>
      </c>
      <c r="BV91" s="262">
        <f>IFERROR(((+'Sim_Dm_MIP(IxI)'!BV91/'MIP(IxI)_TFEVP'!BV91)-1)*100,0)</f>
        <v>4.4408920985006262E-14</v>
      </c>
      <c r="BW91" s="262">
        <f>IFERROR(((+'Sim_Dm_MIP(IxI)'!BW91/'MIP(IxI)_TFEVP'!BW91)-1)*100,0)</f>
        <v>0</v>
      </c>
      <c r="BX91" s="262">
        <f>IFERROR(((+'Sim_Dm_MIP(IxI)'!BX91/'MIP(IxI)_TFEVP'!BX91)-1)*100,0)</f>
        <v>3.3306690738754696E-13</v>
      </c>
      <c r="BY91" s="262">
        <f>IFERROR(((+'Sim_Dm_MIP(IxI)'!BY91/'MIP(IxI)_TFEVP'!BY91)-1)*100,0)</f>
        <v>0</v>
      </c>
      <c r="BZ91" s="262">
        <f>IFERROR(((+'Sim_Dm_MIP(IxI)'!BZ91/'MIP(IxI)_TFEVP'!BZ91)-1)*100,0)</f>
        <v>-1.9984014443252818E-13</v>
      </c>
      <c r="CA91" s="263">
        <f>IFERROR(((+'Sim_Dm_MIP(IxI)'!CA91/'MIP(IxI)_TFEVP'!CA91)-1)*100,0)</f>
        <v>0</v>
      </c>
      <c r="CB91" s="253">
        <f>IFERROR(((+'Sim_Dm_MIP(IxI)'!CB91/'MIP(IxI)_TFEVP'!CB91)-1)*100,0)</f>
        <v>2.2204460492503131E-14</v>
      </c>
      <c r="CC91" s="254"/>
      <c r="CD91" s="254"/>
      <c r="CE91" s="254"/>
      <c r="CF91" s="254"/>
      <c r="CG91" s="254"/>
      <c r="CH91" s="254"/>
      <c r="CI91" s="254"/>
    </row>
    <row r="92" spans="1:90" x14ac:dyDescent="0.25">
      <c r="C92" s="181" t="s">
        <v>826</v>
      </c>
      <c r="D92" s="257">
        <f>IFERROR(((+'Sim_Dm_MIP(IxI)'!D92/'MIP(IxI)_TFEVP'!D92)-1)*100,0)</f>
        <v>-1.1102230246251565E-14</v>
      </c>
      <c r="E92" s="247">
        <f>IFERROR(((+'Sim_Dm_MIP(IxI)'!E92/'MIP(IxI)_TFEVP'!E92)-1)*100,0)</f>
        <v>1.3322676295501878E-13</v>
      </c>
      <c r="F92" s="247">
        <f>IFERROR(((+'Sim_Dm_MIP(IxI)'!F92/'MIP(IxI)_TFEVP'!F92)-1)*100,0)</f>
        <v>1.9984014443252818E-13</v>
      </c>
      <c r="G92" s="247">
        <f>IFERROR(((+'Sim_Dm_MIP(IxI)'!G92/'MIP(IxI)_TFEVP'!G92)-1)*100,0)</f>
        <v>-1.5543122344752192E-13</v>
      </c>
      <c r="H92" s="247">
        <f>IFERROR(((+'Sim_Dm_MIP(IxI)'!H92/'MIP(IxI)_TFEVP'!H92)-1)*100,0)</f>
        <v>1.7763568394002505E-13</v>
      </c>
      <c r="I92" s="247">
        <f>IFERROR(((+'Sim_Dm_MIP(IxI)'!I92/'MIP(IxI)_TFEVP'!I92)-1)*100,0)</f>
        <v>-3.219646771412954E-13</v>
      </c>
      <c r="J92" s="247">
        <f>IFERROR(((+'Sim_Dm_MIP(IxI)'!J92/'MIP(IxI)_TFEVP'!J92)-1)*100,0)</f>
        <v>-5.5511151231257827E-14</v>
      </c>
      <c r="K92" s="247">
        <f>IFERROR(((+'Sim_Dm_MIP(IxI)'!K92/'MIP(IxI)_TFEVP'!K92)-1)*100,0)</f>
        <v>-2.9976021664879227E-13</v>
      </c>
      <c r="L92" s="247">
        <f>IFERROR(((+'Sim_Dm_MIP(IxI)'!L92/'MIP(IxI)_TFEVP'!L92)-1)*100,0)</f>
        <v>0</v>
      </c>
      <c r="M92" s="247">
        <f>IFERROR(((+'Sim_Dm_MIP(IxI)'!M92/'MIP(IxI)_TFEVP'!M92)-1)*100,0)</f>
        <v>8.8817841970012523E-14</v>
      </c>
      <c r="N92" s="247">
        <f>IFERROR(((+'Sim_Dm_MIP(IxI)'!N92/'MIP(IxI)_TFEVP'!N92)-1)*100,0)</f>
        <v>2.2204460492503131E-13</v>
      </c>
      <c r="O92" s="247">
        <f>IFERROR(((+'Sim_Dm_MIP(IxI)'!O92/'MIP(IxI)_TFEVP'!O92)-1)*100,0)</f>
        <v>2.2204460492503131E-14</v>
      </c>
      <c r="P92" s="247">
        <f>IFERROR(((+'Sim_Dm_MIP(IxI)'!P92/'MIP(IxI)_TFEVP'!P92)-1)*100,0)</f>
        <v>-2.2204460492503131E-14</v>
      </c>
      <c r="Q92" s="247">
        <f>IFERROR(((+'Sim_Dm_MIP(IxI)'!Q92/'MIP(IxI)_TFEVP'!Q92)-1)*100,0)</f>
        <v>-8.8817841970012523E-14</v>
      </c>
      <c r="R92" s="247">
        <f>IFERROR(((+'Sim_Dm_MIP(IxI)'!R92/'MIP(IxI)_TFEVP'!R92)-1)*100,0)</f>
        <v>3.1086244689504383E-13</v>
      </c>
      <c r="S92" s="247">
        <f>IFERROR(((+'Sim_Dm_MIP(IxI)'!S92/'MIP(IxI)_TFEVP'!S92)-1)*100,0)</f>
        <v>2.2204460492503131E-14</v>
      </c>
      <c r="T92" s="247">
        <f>IFERROR(((+'Sim_Dm_MIP(IxI)'!T92/'MIP(IxI)_TFEVP'!T92)-1)*100,0)</f>
        <v>1.3322676295501878E-13</v>
      </c>
      <c r="U92" s="247">
        <f>IFERROR(((+'Sim_Dm_MIP(IxI)'!U92/'MIP(IxI)_TFEVP'!U92)-1)*100,0)</f>
        <v>-1.3322676295501878E-13</v>
      </c>
      <c r="V92" s="247">
        <f>IFERROR(((+'Sim_Dm_MIP(IxI)'!V92/'MIP(IxI)_TFEVP'!V92)-1)*100,0)</f>
        <v>-2.55351295663786E-13</v>
      </c>
      <c r="W92" s="247">
        <f>IFERROR(((+'Sim_Dm_MIP(IxI)'!W92/'MIP(IxI)_TFEVP'!W92)-1)*100,0)</f>
        <v>1.3322676295501878E-13</v>
      </c>
      <c r="X92" s="247">
        <f>IFERROR(((+'Sim_Dm_MIP(IxI)'!X92/'MIP(IxI)_TFEVP'!X92)-1)*100,0)</f>
        <v>-2.886579864025407E-13</v>
      </c>
      <c r="Y92" s="247">
        <f>IFERROR(((+'Sim_Dm_MIP(IxI)'!Y92/'MIP(IxI)_TFEVP'!Y92)-1)*100,0)</f>
        <v>-5.5511151231257827E-14</v>
      </c>
      <c r="Z92" s="247">
        <f>IFERROR(((+'Sim_Dm_MIP(IxI)'!Z92/'MIP(IxI)_TFEVP'!Z92)-1)*100,0)</f>
        <v>-1.1102230246251565E-13</v>
      </c>
      <c r="AA92" s="247">
        <f>IFERROR(((+'Sim_Dm_MIP(IxI)'!AA92/'MIP(IxI)_TFEVP'!AA92)-1)*100,0)</f>
        <v>-4.4408920985006262E-14</v>
      </c>
      <c r="AB92" s="247">
        <f>IFERROR(((+'Sim_Dm_MIP(IxI)'!AB92/'MIP(IxI)_TFEVP'!AB92)-1)*100,0)</f>
        <v>1.3322676295501878E-13</v>
      </c>
      <c r="AC92" s="247">
        <f>IFERROR(((+'Sim_Dm_MIP(IxI)'!AC92/'MIP(IxI)_TFEVP'!AC92)-1)*100,0)</f>
        <v>-3.1086244689504383E-13</v>
      </c>
      <c r="AD92" s="247">
        <f>IFERROR(((+'Sim_Dm_MIP(IxI)'!AD92/'MIP(IxI)_TFEVP'!AD92)-1)*100,0)</f>
        <v>-4.4408920985006262E-14</v>
      </c>
      <c r="AE92" s="247">
        <f>IFERROR(((+'Sim_Dm_MIP(IxI)'!AE92/'MIP(IxI)_TFEVP'!AE92)-1)*100,0)</f>
        <v>-1.2212453270876722E-13</v>
      </c>
      <c r="AF92" s="247">
        <f>IFERROR(((+'Sim_Dm_MIP(IxI)'!AF92/'MIP(IxI)_TFEVP'!AF92)-1)*100,0)</f>
        <v>2.4424906541753444E-13</v>
      </c>
      <c r="AG92" s="247">
        <f>IFERROR(((+'Sim_Dm_MIP(IxI)'!AG92/'MIP(IxI)_TFEVP'!AG92)-1)*100,0)</f>
        <v>0</v>
      </c>
      <c r="AH92" s="247">
        <f>IFERROR(((+'Sim_Dm_MIP(IxI)'!AH92/'MIP(IxI)_TFEVP'!AH92)-1)*100,0)</f>
        <v>3.5527136788005009E-13</v>
      </c>
      <c r="AI92" s="247">
        <f>IFERROR(((+'Sim_Dm_MIP(IxI)'!AI92/'MIP(IxI)_TFEVP'!AI92)-1)*100,0)</f>
        <v>2.6645352591003757E-13</v>
      </c>
      <c r="AJ92" s="247">
        <f>IFERROR(((+'Sim_Dm_MIP(IxI)'!AJ92/'MIP(IxI)_TFEVP'!AJ92)-1)*100,0)</f>
        <v>0</v>
      </c>
      <c r="AK92" s="247">
        <f>IFERROR(((+'Sim_Dm_MIP(IxI)'!AK92/'MIP(IxI)_TFEVP'!AK92)-1)*100,0)</f>
        <v>-2.1094237467877974E-13</v>
      </c>
      <c r="AL92" s="247">
        <f>IFERROR(((+'Sim_Dm_MIP(IxI)'!AL92/'MIP(IxI)_TFEVP'!AL92)-1)*100,0)</f>
        <v>-9.9920072216264089E-14</v>
      </c>
      <c r="AM92" s="247">
        <f>IFERROR(((+'Sim_Dm_MIP(IxI)'!AM92/'MIP(IxI)_TFEVP'!AM92)-1)*100,0)</f>
        <v>2.4424906541753444E-13</v>
      </c>
      <c r="AN92" s="247">
        <f>IFERROR(((+'Sim_Dm_MIP(IxI)'!AN92/'MIP(IxI)_TFEVP'!AN92)-1)*100,0)</f>
        <v>1.1102230246251565E-13</v>
      </c>
      <c r="AO92" s="247">
        <f>IFERROR(((+'Sim_Dm_MIP(IxI)'!AO92/'MIP(IxI)_TFEVP'!AO92)-1)*100,0)</f>
        <v>-1.8873791418627661E-13</v>
      </c>
      <c r="AP92" s="247">
        <f>IFERROR(((+'Sim_Dm_MIP(IxI)'!AP92/'MIP(IxI)_TFEVP'!AP92)-1)*100,0)</f>
        <v>-1.1102230246251565E-14</v>
      </c>
      <c r="AQ92" s="247">
        <f>IFERROR(((+'Sim_Dm_MIP(IxI)'!AQ92/'MIP(IxI)_TFEVP'!AQ92)-1)*100,0)</f>
        <v>-1.9984014443252818E-13</v>
      </c>
      <c r="AR92" s="247">
        <f>IFERROR(((+'Sim_Dm_MIP(IxI)'!AR92/'MIP(IxI)_TFEVP'!AR92)-1)*100,0)</f>
        <v>-1.3322676295501878E-13</v>
      </c>
      <c r="AS92" s="247">
        <f>IFERROR(((+'Sim_Dm_MIP(IxI)'!AS92/'MIP(IxI)_TFEVP'!AS92)-1)*100,0)</f>
        <v>8.8817841970012523E-14</v>
      </c>
      <c r="AT92" s="247">
        <f>IFERROR(((+'Sim_Dm_MIP(IxI)'!AT92/'MIP(IxI)_TFEVP'!AT92)-1)*100,0)</f>
        <v>0</v>
      </c>
      <c r="AU92" s="247">
        <f>IFERROR(((+'Sim_Dm_MIP(IxI)'!AU92/'MIP(IxI)_TFEVP'!AU92)-1)*100,0)</f>
        <v>-2.886579864025407E-13</v>
      </c>
      <c r="AV92" s="247">
        <f>IFERROR(((+'Sim_Dm_MIP(IxI)'!AV92/'MIP(IxI)_TFEVP'!AV92)-1)*100,0)</f>
        <v>-1.2212453270876722E-13</v>
      </c>
      <c r="AW92" s="247">
        <f>IFERROR(((+'Sim_Dm_MIP(IxI)'!AW92/'MIP(IxI)_TFEVP'!AW92)-1)*100,0)</f>
        <v>1.1102230246251565E-13</v>
      </c>
      <c r="AX92" s="247">
        <f>IFERROR(((+'Sim_Dm_MIP(IxI)'!AX92/'MIP(IxI)_TFEVP'!AX92)-1)*100,0)</f>
        <v>-2.2204460492503131E-14</v>
      </c>
      <c r="AY92" s="247">
        <f>IFERROR(((+'Sim_Dm_MIP(IxI)'!AY92/'MIP(IxI)_TFEVP'!AY92)-1)*100,0)</f>
        <v>-3.3306690738754696E-14</v>
      </c>
      <c r="AZ92" s="247">
        <f>IFERROR(((+'Sim_Dm_MIP(IxI)'!AZ92/'MIP(IxI)_TFEVP'!AZ92)-1)*100,0)</f>
        <v>-1.8873791418627661E-13</v>
      </c>
      <c r="BA92" s="247">
        <f>IFERROR(((+'Sim_Dm_MIP(IxI)'!BA92/'MIP(IxI)_TFEVP'!BA92)-1)*100,0)</f>
        <v>-1.9984014443252818E-13</v>
      </c>
      <c r="BB92" s="247">
        <f>IFERROR(((+'Sim_Dm_MIP(IxI)'!BB92/'MIP(IxI)_TFEVP'!BB92)-1)*100,0)</f>
        <v>-1.6653345369377348E-13</v>
      </c>
      <c r="BC92" s="247">
        <f>IFERROR(((+'Sim_Dm_MIP(IxI)'!BC92/'MIP(IxI)_TFEVP'!BC92)-1)*100,0)</f>
        <v>1.3322676295501878E-13</v>
      </c>
      <c r="BD92" s="247">
        <f>IFERROR(((+'Sim_Dm_MIP(IxI)'!BD92/'MIP(IxI)_TFEVP'!BD92)-1)*100,0)</f>
        <v>-3.8857805861880479E-13</v>
      </c>
      <c r="BE92" s="247">
        <f>IFERROR(((+'Sim_Dm_MIP(IxI)'!BE92/'MIP(IxI)_TFEVP'!BE92)-1)*100,0)</f>
        <v>-2.9976021664879227E-13</v>
      </c>
      <c r="BF92" s="247">
        <f>IFERROR(((+'Sim_Dm_MIP(IxI)'!BF92/'MIP(IxI)_TFEVP'!BF92)-1)*100,0)</f>
        <v>2.4424906541753444E-13</v>
      </c>
      <c r="BG92" s="247">
        <f>IFERROR(((+'Sim_Dm_MIP(IxI)'!BG92/'MIP(IxI)_TFEVP'!BG92)-1)*100,0)</f>
        <v>0</v>
      </c>
      <c r="BH92" s="247">
        <f>IFERROR(((+'Sim_Dm_MIP(IxI)'!BH92/'MIP(IxI)_TFEVP'!BH92)-1)*100,0)</f>
        <v>-1.3322676295501878E-13</v>
      </c>
      <c r="BI92" s="247">
        <f>IFERROR(((+'Sim_Dm_MIP(IxI)'!BI92/'MIP(IxI)_TFEVP'!BI92)-1)*100,0)</f>
        <v>-2.3314683517128287E-13</v>
      </c>
      <c r="BJ92" s="247">
        <f>IFERROR(((+'Sim_Dm_MIP(IxI)'!BJ92/'MIP(IxI)_TFEVP'!BJ92)-1)*100,0)</f>
        <v>6.6613381477509392E-14</v>
      </c>
      <c r="BK92" s="247">
        <f>IFERROR(((+'Sim_Dm_MIP(IxI)'!BK92/'MIP(IxI)_TFEVP'!BK92)-1)*100,0)</f>
        <v>-1.1102230246251565E-13</v>
      </c>
      <c r="BL92" s="247">
        <f>IFERROR(((+'Sim_Dm_MIP(IxI)'!BL92/'MIP(IxI)_TFEVP'!BL92)-1)*100,0)</f>
        <v>4.4408920985006262E-14</v>
      </c>
      <c r="BM92" s="247">
        <f>IFERROR(((+'Sim_Dm_MIP(IxI)'!BM92/'MIP(IxI)_TFEVP'!BM92)-1)*100,0)</f>
        <v>1.1102230246251565E-13</v>
      </c>
      <c r="BN92" s="247">
        <f>IFERROR(((+'Sim_Dm_MIP(IxI)'!BN92/'MIP(IxI)_TFEVP'!BN92)-1)*100,0)</f>
        <v>-3.3306690738754696E-14</v>
      </c>
      <c r="BO92" s="247">
        <f>IFERROR(((+'Sim_Dm_MIP(IxI)'!BO92/'MIP(IxI)_TFEVP'!BO92)-1)*100,0)</f>
        <v>-2.7755575615628914E-13</v>
      </c>
      <c r="BP92" s="247">
        <f>IFERROR(((+'Sim_Dm_MIP(IxI)'!BP92/'MIP(IxI)_TFEVP'!BP92)-1)*100,0)</f>
        <v>-3.3306690738754696E-14</v>
      </c>
      <c r="BQ92" s="247">
        <f>IFERROR(((+'Sim_Dm_MIP(IxI)'!BQ92/'MIP(IxI)_TFEVP'!BQ92)-1)*100,0)</f>
        <v>0</v>
      </c>
      <c r="BR92" s="247">
        <f>IFERROR(((+'Sim_Dm_MIP(IxI)'!BR92/'MIP(IxI)_TFEVP'!BR92)-1)*100,0)</f>
        <v>-5.5511151231257827E-14</v>
      </c>
      <c r="BS92" s="247">
        <f>IFERROR(((+'Sim_Dm_MIP(IxI)'!BS92/'MIP(IxI)_TFEVP'!BS92)-1)*100,0)</f>
        <v>6.6613381477509392E-14</v>
      </c>
      <c r="BT92" s="247">
        <f>IFERROR(((+'Sim_Dm_MIP(IxI)'!BT92/'MIP(IxI)_TFEVP'!BT92)-1)*100,0)</f>
        <v>-5.5511151231257827E-14</v>
      </c>
      <c r="BU92" s="247">
        <f>IFERROR(((+'Sim_Dm_MIP(IxI)'!BU92/'MIP(IxI)_TFEVP'!BU92)-1)*100,0)</f>
        <v>3.9968028886505635E-13</v>
      </c>
      <c r="BV92" s="247">
        <f>IFERROR(((+'Sim_Dm_MIP(IxI)'!BV92/'MIP(IxI)_TFEVP'!BV92)-1)*100,0)</f>
        <v>4.4408920985006262E-14</v>
      </c>
      <c r="BW92" s="247">
        <f>IFERROR(((+'Sim_Dm_MIP(IxI)'!BW92/'MIP(IxI)_TFEVP'!BW92)-1)*100,0)</f>
        <v>0</v>
      </c>
      <c r="BX92" s="247">
        <f>IFERROR(((+'Sim_Dm_MIP(IxI)'!BX92/'MIP(IxI)_TFEVP'!BX92)-1)*100,0)</f>
        <v>3.3306690738754696E-13</v>
      </c>
      <c r="BY92" s="247">
        <f>IFERROR(((+'Sim_Dm_MIP(IxI)'!BY92/'MIP(IxI)_TFEVP'!BY92)-1)*100,0)</f>
        <v>0</v>
      </c>
      <c r="BZ92" s="247">
        <f>IFERROR(((+'Sim_Dm_MIP(IxI)'!BZ92/'MIP(IxI)_TFEVP'!BZ92)-1)*100,0)</f>
        <v>-1.8873791418627661E-13</v>
      </c>
      <c r="CA92" s="265">
        <f>IFERROR(((+'Sim_Dm_MIP(IxI)'!CA92/'MIP(IxI)_TFEVP'!CA92)-1)*100,0)</f>
        <v>0</v>
      </c>
      <c r="CB92" s="256">
        <f>IFERROR(((+'Sim_Dm_MIP(IxI)'!CB92/'MIP(IxI)_TFEVP'!CB92)-1)*100,0)</f>
        <v>2.2204460492503131E-14</v>
      </c>
      <c r="CC92" s="255"/>
      <c r="CD92" s="255"/>
      <c r="CE92" s="255"/>
      <c r="CF92" s="255"/>
      <c r="CG92" s="255"/>
      <c r="CH92" s="255"/>
      <c r="CI92" s="255"/>
    </row>
    <row r="93" spans="1:90" x14ac:dyDescent="0.25">
      <c r="C93" s="181" t="s">
        <v>837</v>
      </c>
      <c r="D93" s="257">
        <f>IFERROR(((+'Sim_Dm_MIP(IxI)'!D93/'MIP(IxI)_TFEVP'!D93)-1)*100,0)</f>
        <v>0</v>
      </c>
      <c r="E93" s="247">
        <f>IFERROR(((+'Sim_Dm_MIP(IxI)'!E93/'MIP(IxI)_TFEVP'!E93)-1)*100,0)</f>
        <v>1.1102230246251565E-13</v>
      </c>
      <c r="F93" s="247">
        <f>IFERROR(((+'Sim_Dm_MIP(IxI)'!F93/'MIP(IxI)_TFEVP'!F93)-1)*100,0)</f>
        <v>1.9984014443252818E-13</v>
      </c>
      <c r="G93" s="247">
        <f>IFERROR(((+'Sim_Dm_MIP(IxI)'!G93/'MIP(IxI)_TFEVP'!G93)-1)*100,0)</f>
        <v>-1.4432899320127035E-13</v>
      </c>
      <c r="H93" s="247">
        <f>IFERROR(((+'Sim_Dm_MIP(IxI)'!H93/'MIP(IxI)_TFEVP'!H93)-1)*100,0)</f>
        <v>1.7763568394002505E-13</v>
      </c>
      <c r="I93" s="247">
        <f>IFERROR(((+'Sim_Dm_MIP(IxI)'!I93/'MIP(IxI)_TFEVP'!I93)-1)*100,0)</f>
        <v>-3.1086244689504383E-13</v>
      </c>
      <c r="J93" s="247">
        <f>IFERROR(((+'Sim_Dm_MIP(IxI)'!J93/'MIP(IxI)_TFEVP'!J93)-1)*100,0)</f>
        <v>-6.6613381477509392E-14</v>
      </c>
      <c r="K93" s="247">
        <f>IFERROR(((+'Sim_Dm_MIP(IxI)'!K93/'MIP(IxI)_TFEVP'!K93)-1)*100,0)</f>
        <v>-3.1086244689504383E-13</v>
      </c>
      <c r="L93" s="247">
        <f>IFERROR(((+'Sim_Dm_MIP(IxI)'!L93/'MIP(IxI)_TFEVP'!L93)-1)*100,0)</f>
        <v>0</v>
      </c>
      <c r="M93" s="247">
        <f>IFERROR(((+'Sim_Dm_MIP(IxI)'!M93/'MIP(IxI)_TFEVP'!M93)-1)*100,0)</f>
        <v>1.1102230246251565E-13</v>
      </c>
      <c r="N93" s="247">
        <f>IFERROR(((+'Sim_Dm_MIP(IxI)'!N93/'MIP(IxI)_TFEVP'!N93)-1)*100,0)</f>
        <v>1.9984014443252818E-13</v>
      </c>
      <c r="O93" s="247">
        <f>IFERROR(((+'Sim_Dm_MIP(IxI)'!O93/'MIP(IxI)_TFEVP'!O93)-1)*100,0)</f>
        <v>2.2204460492503131E-14</v>
      </c>
      <c r="P93" s="247">
        <f>IFERROR(((+'Sim_Dm_MIP(IxI)'!P93/'MIP(IxI)_TFEVP'!P93)-1)*100,0)</f>
        <v>-2.2204460492503131E-14</v>
      </c>
      <c r="Q93" s="247">
        <f>IFERROR(((+'Sim_Dm_MIP(IxI)'!Q93/'MIP(IxI)_TFEVP'!Q93)-1)*100,0)</f>
        <v>-6.6613381477509392E-14</v>
      </c>
      <c r="R93" s="247">
        <f>IFERROR(((+'Sim_Dm_MIP(IxI)'!R93/'MIP(IxI)_TFEVP'!R93)-1)*100,0)</f>
        <v>3.3306690738754696E-13</v>
      </c>
      <c r="S93" s="247">
        <f>IFERROR(((+'Sim_Dm_MIP(IxI)'!S93/'MIP(IxI)_TFEVP'!S93)-1)*100,0)</f>
        <v>4.4408920985006262E-14</v>
      </c>
      <c r="T93" s="247">
        <f>IFERROR(((+'Sim_Dm_MIP(IxI)'!T93/'MIP(IxI)_TFEVP'!T93)-1)*100,0)</f>
        <v>1.3322676295501878E-13</v>
      </c>
      <c r="U93" s="247">
        <f>IFERROR(((+'Sim_Dm_MIP(IxI)'!U93/'MIP(IxI)_TFEVP'!U93)-1)*100,0)</f>
        <v>-1.2212453270876722E-13</v>
      </c>
      <c r="V93" s="247">
        <f>IFERROR(((+'Sim_Dm_MIP(IxI)'!V93/'MIP(IxI)_TFEVP'!V93)-1)*100,0)</f>
        <v>-2.55351295663786E-13</v>
      </c>
      <c r="W93" s="247">
        <f>IFERROR(((+'Sim_Dm_MIP(IxI)'!W93/'MIP(IxI)_TFEVP'!W93)-1)*100,0)</f>
        <v>1.3322676295501878E-13</v>
      </c>
      <c r="X93" s="247">
        <f>IFERROR(((+'Sim_Dm_MIP(IxI)'!X93/'MIP(IxI)_TFEVP'!X93)-1)*100,0)</f>
        <v>-2.7755575615628914E-13</v>
      </c>
      <c r="Y93" s="247">
        <f>IFERROR(((+'Sim_Dm_MIP(IxI)'!Y93/'MIP(IxI)_TFEVP'!Y93)-1)*100,0)</f>
        <v>-5.5511151231257827E-14</v>
      </c>
      <c r="Z93" s="247">
        <f>IFERROR(((+'Sim_Dm_MIP(IxI)'!Z93/'MIP(IxI)_TFEVP'!Z93)-1)*100,0)</f>
        <v>-1.2212453270876722E-13</v>
      </c>
      <c r="AA93" s="247">
        <f>IFERROR(((+'Sim_Dm_MIP(IxI)'!AA93/'MIP(IxI)_TFEVP'!AA93)-1)*100,0)</f>
        <v>-5.5511151231257827E-14</v>
      </c>
      <c r="AB93" s="247">
        <f>IFERROR(((+'Sim_Dm_MIP(IxI)'!AB93/'MIP(IxI)_TFEVP'!AB93)-1)*100,0)</f>
        <v>1.3322676295501878E-13</v>
      </c>
      <c r="AC93" s="247">
        <f>IFERROR(((+'Sim_Dm_MIP(IxI)'!AC93/'MIP(IxI)_TFEVP'!AC93)-1)*100,0)</f>
        <v>-2.9976021664879227E-13</v>
      </c>
      <c r="AD93" s="247">
        <f>IFERROR(((+'Sim_Dm_MIP(IxI)'!AD93/'MIP(IxI)_TFEVP'!AD93)-1)*100,0)</f>
        <v>-4.4408920985006262E-14</v>
      </c>
      <c r="AE93" s="247">
        <f>IFERROR(((+'Sim_Dm_MIP(IxI)'!AE93/'MIP(IxI)_TFEVP'!AE93)-1)*100,0)</f>
        <v>-1.3322676295501878E-13</v>
      </c>
      <c r="AF93" s="247">
        <f>IFERROR(((+'Sim_Dm_MIP(IxI)'!AF93/'MIP(IxI)_TFEVP'!AF93)-1)*100,0)</f>
        <v>2.4424906541753444E-13</v>
      </c>
      <c r="AG93" s="247">
        <f>IFERROR(((+'Sim_Dm_MIP(IxI)'!AG93/'MIP(IxI)_TFEVP'!AG93)-1)*100,0)</f>
        <v>0</v>
      </c>
      <c r="AH93" s="247">
        <f>IFERROR(((+'Sim_Dm_MIP(IxI)'!AH93/'MIP(IxI)_TFEVP'!AH93)-1)*100,0)</f>
        <v>3.5527136788005009E-13</v>
      </c>
      <c r="AI93" s="247">
        <f>IFERROR(((+'Sim_Dm_MIP(IxI)'!AI93/'MIP(IxI)_TFEVP'!AI93)-1)*100,0)</f>
        <v>2.4424906541753444E-13</v>
      </c>
      <c r="AJ93" s="247">
        <f>IFERROR(((+'Sim_Dm_MIP(IxI)'!AJ93/'MIP(IxI)_TFEVP'!AJ93)-1)*100,0)</f>
        <v>0</v>
      </c>
      <c r="AK93" s="247">
        <f>IFERROR(((+'Sim_Dm_MIP(IxI)'!AK93/'MIP(IxI)_TFEVP'!AK93)-1)*100,0)</f>
        <v>-2.1094237467877974E-13</v>
      </c>
      <c r="AL93" s="247">
        <f>IFERROR(((+'Sim_Dm_MIP(IxI)'!AL93/'MIP(IxI)_TFEVP'!AL93)-1)*100,0)</f>
        <v>-9.9920072216264089E-14</v>
      </c>
      <c r="AM93" s="247">
        <f>IFERROR(((+'Sim_Dm_MIP(IxI)'!AM93/'MIP(IxI)_TFEVP'!AM93)-1)*100,0)</f>
        <v>2.4424906541753444E-13</v>
      </c>
      <c r="AN93" s="247">
        <f>IFERROR(((+'Sim_Dm_MIP(IxI)'!AN93/'MIP(IxI)_TFEVP'!AN93)-1)*100,0)</f>
        <v>1.1102230246251565E-13</v>
      </c>
      <c r="AO93" s="247">
        <f>IFERROR(((+'Sim_Dm_MIP(IxI)'!AO93/'MIP(IxI)_TFEVP'!AO93)-1)*100,0)</f>
        <v>-1.8873791418627661E-13</v>
      </c>
      <c r="AP93" s="247">
        <f>IFERROR(((+'Sim_Dm_MIP(IxI)'!AP93/'MIP(IxI)_TFEVP'!AP93)-1)*100,0)</f>
        <v>-2.2204460492503131E-14</v>
      </c>
      <c r="AQ93" s="247">
        <f>IFERROR(((+'Sim_Dm_MIP(IxI)'!AQ93/'MIP(IxI)_TFEVP'!AQ93)-1)*100,0)</f>
        <v>-2.1094237467877974E-13</v>
      </c>
      <c r="AR93" s="247">
        <f>IFERROR(((+'Sim_Dm_MIP(IxI)'!AR93/'MIP(IxI)_TFEVP'!AR93)-1)*100,0)</f>
        <v>-1.4432899320127035E-13</v>
      </c>
      <c r="AS93" s="247">
        <f>IFERROR(((+'Sim_Dm_MIP(IxI)'!AS93/'MIP(IxI)_TFEVP'!AS93)-1)*100,0)</f>
        <v>8.8817841970012523E-14</v>
      </c>
      <c r="AT93" s="247">
        <f>IFERROR(((+'Sim_Dm_MIP(IxI)'!AT93/'MIP(IxI)_TFEVP'!AT93)-1)*100,0)</f>
        <v>0</v>
      </c>
      <c r="AU93" s="247">
        <f>IFERROR(((+'Sim_Dm_MIP(IxI)'!AU93/'MIP(IxI)_TFEVP'!AU93)-1)*100,0)</f>
        <v>-2.886579864025407E-13</v>
      </c>
      <c r="AV93" s="247">
        <f>IFERROR(((+'Sim_Dm_MIP(IxI)'!AV93/'MIP(IxI)_TFEVP'!AV93)-1)*100,0)</f>
        <v>-1.2212453270876722E-13</v>
      </c>
      <c r="AW93" s="247">
        <f>IFERROR(((+'Sim_Dm_MIP(IxI)'!AW93/'MIP(IxI)_TFEVP'!AW93)-1)*100,0)</f>
        <v>8.8817841970012523E-14</v>
      </c>
      <c r="AX93" s="247">
        <f>IFERROR(((+'Sim_Dm_MIP(IxI)'!AX93/'MIP(IxI)_TFEVP'!AX93)-1)*100,0)</f>
        <v>-2.2204460492503131E-14</v>
      </c>
      <c r="AY93" s="247">
        <f>IFERROR(((+'Sim_Dm_MIP(IxI)'!AY93/'MIP(IxI)_TFEVP'!AY93)-1)*100,0)</f>
        <v>-4.4408920985006262E-14</v>
      </c>
      <c r="AZ93" s="247">
        <f>IFERROR(((+'Sim_Dm_MIP(IxI)'!AZ93/'MIP(IxI)_TFEVP'!AZ93)-1)*100,0)</f>
        <v>-1.8873791418627661E-13</v>
      </c>
      <c r="BA93" s="247">
        <f>IFERROR(((+'Sim_Dm_MIP(IxI)'!BA93/'MIP(IxI)_TFEVP'!BA93)-1)*100,0)</f>
        <v>-1.9984014443252818E-13</v>
      </c>
      <c r="BB93" s="247">
        <f>IFERROR(((+'Sim_Dm_MIP(IxI)'!BB93/'MIP(IxI)_TFEVP'!BB93)-1)*100,0)</f>
        <v>-1.6653345369377348E-13</v>
      </c>
      <c r="BC93" s="247">
        <f>IFERROR(((+'Sim_Dm_MIP(IxI)'!BC93/'MIP(IxI)_TFEVP'!BC93)-1)*100,0)</f>
        <v>1.3322676295501878E-13</v>
      </c>
      <c r="BD93" s="247">
        <f>IFERROR(((+'Sim_Dm_MIP(IxI)'!BD93/'MIP(IxI)_TFEVP'!BD93)-1)*100,0)</f>
        <v>-3.8857805861880479E-13</v>
      </c>
      <c r="BE93" s="247">
        <f>IFERROR(((+'Sim_Dm_MIP(IxI)'!BE93/'MIP(IxI)_TFEVP'!BE93)-1)*100,0)</f>
        <v>-2.886579864025407E-13</v>
      </c>
      <c r="BF93" s="247">
        <f>IFERROR(((+'Sim_Dm_MIP(IxI)'!BF93/'MIP(IxI)_TFEVP'!BF93)-1)*100,0)</f>
        <v>2.4424906541753444E-13</v>
      </c>
      <c r="BG93" s="247">
        <f>IFERROR(((+'Sim_Dm_MIP(IxI)'!BG93/'MIP(IxI)_TFEVP'!BG93)-1)*100,0)</f>
        <v>2.2204460492503131E-14</v>
      </c>
      <c r="BH93" s="247">
        <f>IFERROR(((+'Sim_Dm_MIP(IxI)'!BH93/'MIP(IxI)_TFEVP'!BH93)-1)*100,0)</f>
        <v>-1.2212453270876722E-13</v>
      </c>
      <c r="BI93" s="247">
        <f>IFERROR(((+'Sim_Dm_MIP(IxI)'!BI93/'MIP(IxI)_TFEVP'!BI93)-1)*100,0)</f>
        <v>-2.2204460492503131E-13</v>
      </c>
      <c r="BJ93" s="247">
        <f>IFERROR(((+'Sim_Dm_MIP(IxI)'!BJ93/'MIP(IxI)_TFEVP'!BJ93)-1)*100,0)</f>
        <v>6.6613381477509392E-14</v>
      </c>
      <c r="BK93" s="247">
        <f>IFERROR(((+'Sim_Dm_MIP(IxI)'!BK93/'MIP(IxI)_TFEVP'!BK93)-1)*100,0)</f>
        <v>-1.2212453270876722E-13</v>
      </c>
      <c r="BL93" s="247">
        <f>IFERROR(((+'Sim_Dm_MIP(IxI)'!BL93/'MIP(IxI)_TFEVP'!BL93)-1)*100,0)</f>
        <v>4.4408920985006262E-14</v>
      </c>
      <c r="BM93" s="247">
        <f>IFERROR(((+'Sim_Dm_MIP(IxI)'!BM93/'MIP(IxI)_TFEVP'!BM93)-1)*100,0)</f>
        <v>1.1102230246251565E-13</v>
      </c>
      <c r="BN93" s="247">
        <f>IFERROR(((+'Sim_Dm_MIP(IxI)'!BN93/'MIP(IxI)_TFEVP'!BN93)-1)*100,0)</f>
        <v>-3.3306690738754696E-14</v>
      </c>
      <c r="BO93" s="247">
        <f>IFERROR(((+'Sim_Dm_MIP(IxI)'!BO93/'MIP(IxI)_TFEVP'!BO93)-1)*100,0)</f>
        <v>-2.886579864025407E-13</v>
      </c>
      <c r="BP93" s="247">
        <f>IFERROR(((+'Sim_Dm_MIP(IxI)'!BP93/'MIP(IxI)_TFEVP'!BP93)-1)*100,0)</f>
        <v>-3.3306690738754696E-14</v>
      </c>
      <c r="BQ93" s="247">
        <f>IFERROR(((+'Sim_Dm_MIP(IxI)'!BQ93/'MIP(IxI)_TFEVP'!BQ93)-1)*100,0)</f>
        <v>0</v>
      </c>
      <c r="BR93" s="247">
        <f>IFERROR(((+'Sim_Dm_MIP(IxI)'!BR93/'MIP(IxI)_TFEVP'!BR93)-1)*100,0)</f>
        <v>-5.5511151231257827E-14</v>
      </c>
      <c r="BS93" s="247">
        <f>IFERROR(((+'Sim_Dm_MIP(IxI)'!BS93/'MIP(IxI)_TFEVP'!BS93)-1)*100,0)</f>
        <v>6.6613381477509392E-14</v>
      </c>
      <c r="BT93" s="247">
        <f>IFERROR(((+'Sim_Dm_MIP(IxI)'!BT93/'MIP(IxI)_TFEVP'!BT93)-1)*100,0)</f>
        <v>-6.6613381477509392E-14</v>
      </c>
      <c r="BU93" s="247">
        <f>IFERROR(((+'Sim_Dm_MIP(IxI)'!BU93/'MIP(IxI)_TFEVP'!BU93)-1)*100,0)</f>
        <v>3.9968028886505635E-13</v>
      </c>
      <c r="BV93" s="247">
        <f>IFERROR(((+'Sim_Dm_MIP(IxI)'!BV93/'MIP(IxI)_TFEVP'!BV93)-1)*100,0)</f>
        <v>4.4408920985006262E-14</v>
      </c>
      <c r="BW93" s="247">
        <f>IFERROR(((+'Sim_Dm_MIP(IxI)'!BW93/'MIP(IxI)_TFEVP'!BW93)-1)*100,0)</f>
        <v>0</v>
      </c>
      <c r="BX93" s="247">
        <f>IFERROR(((+'Sim_Dm_MIP(IxI)'!BX93/'MIP(IxI)_TFEVP'!BX93)-1)*100,0)</f>
        <v>3.3306690738754696E-13</v>
      </c>
      <c r="BY93" s="247">
        <f>IFERROR(((+'Sim_Dm_MIP(IxI)'!BY93/'MIP(IxI)_TFEVP'!BY93)-1)*100,0)</f>
        <v>0</v>
      </c>
      <c r="BZ93" s="247">
        <f>IFERROR(((+'Sim_Dm_MIP(IxI)'!BZ93/'MIP(IxI)_TFEVP'!BZ93)-1)*100,0)</f>
        <v>-1.9984014443252818E-13</v>
      </c>
      <c r="CA93" s="265">
        <f>IFERROR(((+'Sim_Dm_MIP(IxI)'!CA93/'MIP(IxI)_TFEVP'!CA93)-1)*100,0)</f>
        <v>0</v>
      </c>
      <c r="CB93" s="256">
        <f>IFERROR(((+'Sim_Dm_MIP(IxI)'!CB93/'MIP(IxI)_TFEVP'!CB93)-1)*100,0)</f>
        <v>0</v>
      </c>
      <c r="CC93" s="255"/>
      <c r="CD93" s="255"/>
      <c r="CE93" s="255"/>
      <c r="CF93" s="255"/>
      <c r="CG93" s="255"/>
      <c r="CH93" s="255"/>
      <c r="CI93" s="255"/>
    </row>
    <row r="94" spans="1:90" x14ac:dyDescent="0.25">
      <c r="C94" s="181" t="s">
        <v>838</v>
      </c>
      <c r="D94" s="257">
        <f>IFERROR(((+'Sim_Dm_MIP(IxI)'!D94/'MIP(IxI)_TFEVP'!D94)-1)*100,0)</f>
        <v>-1.1102230246251565E-14</v>
      </c>
      <c r="E94" s="247">
        <f>IFERROR(((+'Sim_Dm_MIP(IxI)'!E94/'MIP(IxI)_TFEVP'!E94)-1)*100,0)</f>
        <v>1.1102230246251565E-13</v>
      </c>
      <c r="F94" s="247">
        <f>IFERROR(((+'Sim_Dm_MIP(IxI)'!F94/'MIP(IxI)_TFEVP'!F94)-1)*100,0)</f>
        <v>1.9984014443252818E-13</v>
      </c>
      <c r="G94" s="247">
        <f>IFERROR(((+'Sim_Dm_MIP(IxI)'!G94/'MIP(IxI)_TFEVP'!G94)-1)*100,0)</f>
        <v>-1.5543122344752192E-13</v>
      </c>
      <c r="H94" s="247">
        <f>IFERROR(((+'Sim_Dm_MIP(IxI)'!H94/'MIP(IxI)_TFEVP'!H94)-1)*100,0)</f>
        <v>1.7763568394002505E-13</v>
      </c>
      <c r="I94" s="247">
        <f>IFERROR(((+'Sim_Dm_MIP(IxI)'!I94/'MIP(IxI)_TFEVP'!I94)-1)*100,0)</f>
        <v>-2.9976021664879227E-13</v>
      </c>
      <c r="J94" s="247">
        <f>IFERROR(((+'Sim_Dm_MIP(IxI)'!J94/'MIP(IxI)_TFEVP'!J94)-1)*100,0)</f>
        <v>-5.5511151231257827E-14</v>
      </c>
      <c r="K94" s="247">
        <f>IFERROR(((+'Sim_Dm_MIP(IxI)'!K94/'MIP(IxI)_TFEVP'!K94)-1)*100,0)</f>
        <v>-3.219646771412954E-13</v>
      </c>
      <c r="L94" s="247">
        <f>IFERROR(((+'Sim_Dm_MIP(IxI)'!L94/'MIP(IxI)_TFEVP'!L94)-1)*100,0)</f>
        <v>0</v>
      </c>
      <c r="M94" s="247">
        <f>IFERROR(((+'Sim_Dm_MIP(IxI)'!M94/'MIP(IxI)_TFEVP'!M94)-1)*100,0)</f>
        <v>8.8817841970012523E-14</v>
      </c>
      <c r="N94" s="247">
        <f>IFERROR(((+'Sim_Dm_MIP(IxI)'!N94/'MIP(IxI)_TFEVP'!N94)-1)*100,0)</f>
        <v>1.9984014443252818E-13</v>
      </c>
      <c r="O94" s="247">
        <f>IFERROR(((+'Sim_Dm_MIP(IxI)'!O94/'MIP(IxI)_TFEVP'!O94)-1)*100,0)</f>
        <v>4.4408920985006262E-14</v>
      </c>
      <c r="P94" s="247">
        <f>IFERROR(((+'Sim_Dm_MIP(IxI)'!P94/'MIP(IxI)_TFEVP'!P94)-1)*100,0)</f>
        <v>-1.1102230246251565E-14</v>
      </c>
      <c r="Q94" s="247">
        <f>IFERROR(((+'Sim_Dm_MIP(IxI)'!Q94/'MIP(IxI)_TFEVP'!Q94)-1)*100,0)</f>
        <v>-8.8817841970012523E-14</v>
      </c>
      <c r="R94" s="247">
        <f>IFERROR(((+'Sim_Dm_MIP(IxI)'!R94/'MIP(IxI)_TFEVP'!R94)-1)*100,0)</f>
        <v>3.3306690738754696E-13</v>
      </c>
      <c r="S94" s="247">
        <f>IFERROR(((+'Sim_Dm_MIP(IxI)'!S94/'MIP(IxI)_TFEVP'!S94)-1)*100,0)</f>
        <v>2.2204460492503131E-14</v>
      </c>
      <c r="T94" s="247">
        <f>IFERROR(((+'Sim_Dm_MIP(IxI)'!T94/'MIP(IxI)_TFEVP'!T94)-1)*100,0)</f>
        <v>1.3322676295501878E-13</v>
      </c>
      <c r="U94" s="247">
        <f>IFERROR(((+'Sim_Dm_MIP(IxI)'!U94/'MIP(IxI)_TFEVP'!U94)-1)*100,0)</f>
        <v>-1.4432899320127035E-13</v>
      </c>
      <c r="V94" s="247">
        <f>IFERROR(((+'Sim_Dm_MIP(IxI)'!V94/'MIP(IxI)_TFEVP'!V94)-1)*100,0)</f>
        <v>-2.55351295663786E-13</v>
      </c>
      <c r="W94" s="247">
        <f>IFERROR(((+'Sim_Dm_MIP(IxI)'!W94/'MIP(IxI)_TFEVP'!W94)-1)*100,0)</f>
        <v>1.5543122344752192E-13</v>
      </c>
      <c r="X94" s="247">
        <f>IFERROR(((+'Sim_Dm_MIP(IxI)'!X94/'MIP(IxI)_TFEVP'!X94)-1)*100,0)</f>
        <v>-2.886579864025407E-13</v>
      </c>
      <c r="Y94" s="247">
        <f>IFERROR(((+'Sim_Dm_MIP(IxI)'!Y94/'MIP(IxI)_TFEVP'!Y94)-1)*100,0)</f>
        <v>-6.6613381477509392E-14</v>
      </c>
      <c r="Z94" s="247">
        <f>IFERROR(((+'Sim_Dm_MIP(IxI)'!Z94/'MIP(IxI)_TFEVP'!Z94)-1)*100,0)</f>
        <v>-1.1102230246251565E-13</v>
      </c>
      <c r="AA94" s="247">
        <f>IFERROR(((+'Sim_Dm_MIP(IxI)'!AA94/'MIP(IxI)_TFEVP'!AA94)-1)*100,0)</f>
        <v>-6.6613381477509392E-14</v>
      </c>
      <c r="AB94" s="247">
        <f>IFERROR(((+'Sim_Dm_MIP(IxI)'!AB94/'MIP(IxI)_TFEVP'!AB94)-1)*100,0)</f>
        <v>1.3322676295501878E-13</v>
      </c>
      <c r="AC94" s="247">
        <f>IFERROR(((+'Sim_Dm_MIP(IxI)'!AC94/'MIP(IxI)_TFEVP'!AC94)-1)*100,0)</f>
        <v>-3.1086244689504383E-13</v>
      </c>
      <c r="AD94" s="247">
        <f>IFERROR(((+'Sim_Dm_MIP(IxI)'!AD94/'MIP(IxI)_TFEVP'!AD94)-1)*100,0)</f>
        <v>-4.4408920985006262E-14</v>
      </c>
      <c r="AE94" s="247">
        <f>IFERROR(((+'Sim_Dm_MIP(IxI)'!AE94/'MIP(IxI)_TFEVP'!AE94)-1)*100,0)</f>
        <v>-1.1102230246251565E-13</v>
      </c>
      <c r="AF94" s="247">
        <f>IFERROR(((+'Sim_Dm_MIP(IxI)'!AF94/'MIP(IxI)_TFEVP'!AF94)-1)*100,0)</f>
        <v>2.4424906541753444E-13</v>
      </c>
      <c r="AG94" s="247">
        <f>IFERROR(((+'Sim_Dm_MIP(IxI)'!AG94/'MIP(IxI)_TFEVP'!AG94)-1)*100,0)</f>
        <v>0</v>
      </c>
      <c r="AH94" s="247">
        <f>IFERROR(((+'Sim_Dm_MIP(IxI)'!AH94/'MIP(IxI)_TFEVP'!AH94)-1)*100,0)</f>
        <v>3.5527136788005009E-13</v>
      </c>
      <c r="AI94" s="247">
        <f>IFERROR(((+'Sim_Dm_MIP(IxI)'!AI94/'MIP(IxI)_TFEVP'!AI94)-1)*100,0)</f>
        <v>2.6645352591003757E-13</v>
      </c>
      <c r="AJ94" s="247">
        <f>IFERROR(((+'Sim_Dm_MIP(IxI)'!AJ94/'MIP(IxI)_TFEVP'!AJ94)-1)*100,0)</f>
        <v>0</v>
      </c>
      <c r="AK94" s="247">
        <f>IFERROR(((+'Sim_Dm_MIP(IxI)'!AK94/'MIP(IxI)_TFEVP'!AK94)-1)*100,0)</f>
        <v>-2.2204460492503131E-13</v>
      </c>
      <c r="AL94" s="247">
        <f>IFERROR(((+'Sim_Dm_MIP(IxI)'!AL94/'MIP(IxI)_TFEVP'!AL94)-1)*100,0)</f>
        <v>-9.9920072216264089E-14</v>
      </c>
      <c r="AM94" s="247">
        <f>IFERROR(((+'Sim_Dm_MIP(IxI)'!AM94/'MIP(IxI)_TFEVP'!AM94)-1)*100,0)</f>
        <v>2.4424906541753444E-13</v>
      </c>
      <c r="AN94" s="247">
        <f>IFERROR(((+'Sim_Dm_MIP(IxI)'!AN94/'MIP(IxI)_TFEVP'!AN94)-1)*100,0)</f>
        <v>8.8817841970012523E-14</v>
      </c>
      <c r="AO94" s="247">
        <f>IFERROR(((+'Sim_Dm_MIP(IxI)'!AO94/'MIP(IxI)_TFEVP'!AO94)-1)*100,0)</f>
        <v>-1.8873791418627661E-13</v>
      </c>
      <c r="AP94" s="247">
        <f>IFERROR(((+'Sim_Dm_MIP(IxI)'!AP94/'MIP(IxI)_TFEVP'!AP94)-1)*100,0)</f>
        <v>-2.2204460492503131E-14</v>
      </c>
      <c r="AQ94" s="247">
        <f>IFERROR(((+'Sim_Dm_MIP(IxI)'!AQ94/'MIP(IxI)_TFEVP'!AQ94)-1)*100,0)</f>
        <v>-2.1094237467877974E-13</v>
      </c>
      <c r="AR94" s="247">
        <f>IFERROR(((+'Sim_Dm_MIP(IxI)'!AR94/'MIP(IxI)_TFEVP'!AR94)-1)*100,0)</f>
        <v>-1.3322676295501878E-13</v>
      </c>
      <c r="AS94" s="247">
        <f>IFERROR(((+'Sim_Dm_MIP(IxI)'!AS94/'MIP(IxI)_TFEVP'!AS94)-1)*100,0)</f>
        <v>6.6613381477509392E-14</v>
      </c>
      <c r="AT94" s="247">
        <f>IFERROR(((+'Sim_Dm_MIP(IxI)'!AT94/'MIP(IxI)_TFEVP'!AT94)-1)*100,0)</f>
        <v>0</v>
      </c>
      <c r="AU94" s="247">
        <f>IFERROR(((+'Sim_Dm_MIP(IxI)'!AU94/'MIP(IxI)_TFEVP'!AU94)-1)*100,0)</f>
        <v>-2.7755575615628914E-13</v>
      </c>
      <c r="AV94" s="247">
        <f>IFERROR(((+'Sim_Dm_MIP(IxI)'!AV94/'MIP(IxI)_TFEVP'!AV94)-1)*100,0)</f>
        <v>-1.3322676295501878E-13</v>
      </c>
      <c r="AW94" s="247">
        <f>IFERROR(((+'Sim_Dm_MIP(IxI)'!AW94/'MIP(IxI)_TFEVP'!AW94)-1)*100,0)</f>
        <v>8.8817841970012523E-14</v>
      </c>
      <c r="AX94" s="247">
        <f>IFERROR(((+'Sim_Dm_MIP(IxI)'!AX94/'MIP(IxI)_TFEVP'!AX94)-1)*100,0)</f>
        <v>-2.2204460492503131E-14</v>
      </c>
      <c r="AY94" s="247">
        <f>IFERROR(((+'Sim_Dm_MIP(IxI)'!AY94/'MIP(IxI)_TFEVP'!AY94)-1)*100,0)</f>
        <v>-4.4408920985006262E-14</v>
      </c>
      <c r="AZ94" s="247">
        <f>IFERROR(((+'Sim_Dm_MIP(IxI)'!AZ94/'MIP(IxI)_TFEVP'!AZ94)-1)*100,0)</f>
        <v>-1.8873791418627661E-13</v>
      </c>
      <c r="BA94" s="247">
        <f>IFERROR(((+'Sim_Dm_MIP(IxI)'!BA94/'MIP(IxI)_TFEVP'!BA94)-1)*100,0)</f>
        <v>-1.9984014443252818E-13</v>
      </c>
      <c r="BB94" s="247">
        <f>IFERROR(((+'Sim_Dm_MIP(IxI)'!BB94/'MIP(IxI)_TFEVP'!BB94)-1)*100,0)</f>
        <v>-1.6653345369377348E-13</v>
      </c>
      <c r="BC94" s="247">
        <f>IFERROR(((+'Sim_Dm_MIP(IxI)'!BC94/'MIP(IxI)_TFEVP'!BC94)-1)*100,0)</f>
        <v>1.5543122344752192E-13</v>
      </c>
      <c r="BD94" s="247">
        <f>IFERROR(((+'Sim_Dm_MIP(IxI)'!BD94/'MIP(IxI)_TFEVP'!BD94)-1)*100,0)</f>
        <v>-3.7747582837255322E-13</v>
      </c>
      <c r="BE94" s="247">
        <f>IFERROR(((+'Sim_Dm_MIP(IxI)'!BE94/'MIP(IxI)_TFEVP'!BE94)-1)*100,0)</f>
        <v>-2.886579864025407E-13</v>
      </c>
      <c r="BF94" s="247">
        <f>IFERROR(((+'Sim_Dm_MIP(IxI)'!BF94/'MIP(IxI)_TFEVP'!BF94)-1)*100,0)</f>
        <v>2.6645352591003757E-13</v>
      </c>
      <c r="BG94" s="247">
        <f>IFERROR(((+'Sim_Dm_MIP(IxI)'!BG94/'MIP(IxI)_TFEVP'!BG94)-1)*100,0)</f>
        <v>2.2204460492503131E-14</v>
      </c>
      <c r="BH94" s="247">
        <f>IFERROR(((+'Sim_Dm_MIP(IxI)'!BH94/'MIP(IxI)_TFEVP'!BH94)-1)*100,0)</f>
        <v>-1.2212453270876722E-13</v>
      </c>
      <c r="BI94" s="247">
        <f>IFERROR(((+'Sim_Dm_MIP(IxI)'!BI94/'MIP(IxI)_TFEVP'!BI94)-1)*100,0)</f>
        <v>-2.1094237467877974E-13</v>
      </c>
      <c r="BJ94" s="247">
        <f>IFERROR(((+'Sim_Dm_MIP(IxI)'!BJ94/'MIP(IxI)_TFEVP'!BJ94)-1)*100,0)</f>
        <v>6.6613381477509392E-14</v>
      </c>
      <c r="BK94" s="247">
        <f>IFERROR(((+'Sim_Dm_MIP(IxI)'!BK94/'MIP(IxI)_TFEVP'!BK94)-1)*100,0)</f>
        <v>-1.3322676295501878E-13</v>
      </c>
      <c r="BL94" s="247">
        <f>IFERROR(((+'Sim_Dm_MIP(IxI)'!BL94/'MIP(IxI)_TFEVP'!BL94)-1)*100,0)</f>
        <v>4.4408920985006262E-14</v>
      </c>
      <c r="BM94" s="247">
        <f>IFERROR(((+'Sim_Dm_MIP(IxI)'!BM94/'MIP(IxI)_TFEVP'!BM94)-1)*100,0)</f>
        <v>1.1102230246251565E-13</v>
      </c>
      <c r="BN94" s="247">
        <f>IFERROR(((+'Sim_Dm_MIP(IxI)'!BN94/'MIP(IxI)_TFEVP'!BN94)-1)*100,0)</f>
        <v>-4.4408920985006262E-14</v>
      </c>
      <c r="BO94" s="247">
        <f>IFERROR(((+'Sim_Dm_MIP(IxI)'!BO94/'MIP(IxI)_TFEVP'!BO94)-1)*100,0)</f>
        <v>-2.7755575615628914E-13</v>
      </c>
      <c r="BP94" s="247">
        <f>IFERROR(((+'Sim_Dm_MIP(IxI)'!BP94/'MIP(IxI)_TFEVP'!BP94)-1)*100,0)</f>
        <v>-1.1102230246251565E-14</v>
      </c>
      <c r="BQ94" s="247">
        <f>IFERROR(((+'Sim_Dm_MIP(IxI)'!BQ94/'MIP(IxI)_TFEVP'!BQ94)-1)*100,0)</f>
        <v>0</v>
      </c>
      <c r="BR94" s="247">
        <f>IFERROR(((+'Sim_Dm_MIP(IxI)'!BR94/'MIP(IxI)_TFEVP'!BR94)-1)*100,0)</f>
        <v>-5.5511151231257827E-14</v>
      </c>
      <c r="BS94" s="247">
        <f>IFERROR(((+'Sim_Dm_MIP(IxI)'!BS94/'MIP(IxI)_TFEVP'!BS94)-1)*100,0)</f>
        <v>6.6613381477509392E-14</v>
      </c>
      <c r="BT94" s="247">
        <f>IFERROR(((+'Sim_Dm_MIP(IxI)'!BT94/'MIP(IxI)_TFEVP'!BT94)-1)*100,0)</f>
        <v>-4.4408920985006262E-14</v>
      </c>
      <c r="BU94" s="247">
        <f>IFERROR(((+'Sim_Dm_MIP(IxI)'!BU94/'MIP(IxI)_TFEVP'!BU94)-1)*100,0)</f>
        <v>3.9968028886505635E-13</v>
      </c>
      <c r="BV94" s="247">
        <f>IFERROR(((+'Sim_Dm_MIP(IxI)'!BV94/'MIP(IxI)_TFEVP'!BV94)-1)*100,0)</f>
        <v>4.4408920985006262E-14</v>
      </c>
      <c r="BW94" s="247">
        <f>IFERROR(((+'Sim_Dm_MIP(IxI)'!BW94/'MIP(IxI)_TFEVP'!BW94)-1)*100,0)</f>
        <v>0</v>
      </c>
      <c r="BX94" s="247">
        <f>IFERROR(((+'Sim_Dm_MIP(IxI)'!BX94/'MIP(IxI)_TFEVP'!BX94)-1)*100,0)</f>
        <v>3.3306690738754696E-13</v>
      </c>
      <c r="BY94" s="247">
        <f>IFERROR(((+'Sim_Dm_MIP(IxI)'!BY94/'MIP(IxI)_TFEVP'!BY94)-1)*100,0)</f>
        <v>0</v>
      </c>
      <c r="BZ94" s="247">
        <f>IFERROR(((+'Sim_Dm_MIP(IxI)'!BZ94/'MIP(IxI)_TFEVP'!BZ94)-1)*100,0)</f>
        <v>-1.8873791418627661E-13</v>
      </c>
      <c r="CA94" s="265">
        <f>IFERROR(((+'Sim_Dm_MIP(IxI)'!CA94/'MIP(IxI)_TFEVP'!CA94)-1)*100,0)</f>
        <v>0</v>
      </c>
      <c r="CB94" s="256">
        <f>IFERROR(((+'Sim_Dm_MIP(IxI)'!CB94/'MIP(IxI)_TFEVP'!CB94)-1)*100,0)</f>
        <v>-1.1102230246251565E-14</v>
      </c>
      <c r="CC94" s="255"/>
      <c r="CD94" s="255"/>
      <c r="CE94" s="255"/>
      <c r="CF94" s="255"/>
      <c r="CG94" s="255"/>
      <c r="CH94" s="255"/>
      <c r="CI94" s="255"/>
    </row>
    <row r="95" spans="1:90" x14ac:dyDescent="0.25">
      <c r="C95" s="183" t="s">
        <v>839</v>
      </c>
      <c r="D95" s="258">
        <f>IFERROR(((+'Sim_Dm_MIP(IxI)'!D95/'MIP(IxI)_TFEVP'!D95)-1)*100,0)</f>
        <v>-3.3306690738754696E-14</v>
      </c>
      <c r="E95" s="249">
        <f>IFERROR(((+'Sim_Dm_MIP(IxI)'!E95/'MIP(IxI)_TFEVP'!E95)-1)*100,0)</f>
        <v>1.1102230246251565E-13</v>
      </c>
      <c r="F95" s="249">
        <f>IFERROR(((+'Sim_Dm_MIP(IxI)'!F95/'MIP(IxI)_TFEVP'!F95)-1)*100,0)</f>
        <v>2.2204460492503131E-13</v>
      </c>
      <c r="G95" s="249">
        <f>IFERROR(((+'Sim_Dm_MIP(IxI)'!G95/'MIP(IxI)_TFEVP'!G95)-1)*100,0)</f>
        <v>-7.7715611723760958E-14</v>
      </c>
      <c r="H95" s="249">
        <f>IFERROR(((+'Sim_Dm_MIP(IxI)'!H95/'MIP(IxI)_TFEVP'!H95)-1)*100,0)</f>
        <v>1.9984014443252818E-13</v>
      </c>
      <c r="I95" s="249">
        <f>IFERROR(((+'Sim_Dm_MIP(IxI)'!I95/'MIP(IxI)_TFEVP'!I95)-1)*100,0)</f>
        <v>-3.219646771412954E-13</v>
      </c>
      <c r="J95" s="249">
        <f>IFERROR(((+'Sim_Dm_MIP(IxI)'!J95/'MIP(IxI)_TFEVP'!J95)-1)*100,0)</f>
        <v>-7.7715611723760958E-14</v>
      </c>
      <c r="K95" s="249">
        <f>IFERROR(((+'Sim_Dm_MIP(IxI)'!K95/'MIP(IxI)_TFEVP'!K95)-1)*100,0)</f>
        <v>-3.219646771412954E-13</v>
      </c>
      <c r="L95" s="249">
        <f>IFERROR(((+'Sim_Dm_MIP(IxI)'!L95/'MIP(IxI)_TFEVP'!L95)-1)*100,0)</f>
        <v>2.2204460492503131E-14</v>
      </c>
      <c r="M95" s="249">
        <f>IFERROR(((+'Sim_Dm_MIP(IxI)'!M95/'MIP(IxI)_TFEVP'!M95)-1)*100,0)</f>
        <v>1.3322676295501878E-13</v>
      </c>
      <c r="N95" s="249">
        <f>IFERROR(((+'Sim_Dm_MIP(IxI)'!N95/'MIP(IxI)_TFEVP'!N95)-1)*100,0)</f>
        <v>1.9984014443252818E-13</v>
      </c>
      <c r="O95" s="249">
        <f>IFERROR(((+'Sim_Dm_MIP(IxI)'!O95/'MIP(IxI)_TFEVP'!O95)-1)*100,0)</f>
        <v>6.6613381477509392E-14</v>
      </c>
      <c r="P95" s="249">
        <f>IFERROR(((+'Sim_Dm_MIP(IxI)'!P95/'MIP(IxI)_TFEVP'!P95)-1)*100,0)</f>
        <v>-2.2204460492503131E-14</v>
      </c>
      <c r="Q95" s="249">
        <f>IFERROR(((+'Sim_Dm_MIP(IxI)'!Q95/'MIP(IxI)_TFEVP'!Q95)-1)*100,0)</f>
        <v>-3.3306690738754696E-14</v>
      </c>
      <c r="R95" s="249">
        <f>IFERROR(((+'Sim_Dm_MIP(IxI)'!R95/'MIP(IxI)_TFEVP'!R95)-1)*100,0)</f>
        <v>3.1086244689504383E-13</v>
      </c>
      <c r="S95" s="249">
        <f>IFERROR(((+'Sim_Dm_MIP(IxI)'!S95/'MIP(IxI)_TFEVP'!S95)-1)*100,0)</f>
        <v>2.2204460492503131E-14</v>
      </c>
      <c r="T95" s="249">
        <f>IFERROR(((+'Sim_Dm_MIP(IxI)'!T95/'MIP(IxI)_TFEVP'!T95)-1)*100,0)</f>
        <v>1.1102230246251565E-13</v>
      </c>
      <c r="U95" s="249">
        <f>IFERROR(((+'Sim_Dm_MIP(IxI)'!U95/'MIP(IxI)_TFEVP'!U95)-1)*100,0)</f>
        <v>-1.8873791418627661E-13</v>
      </c>
      <c r="V95" s="249">
        <f>IFERROR(((+'Sim_Dm_MIP(IxI)'!V95/'MIP(IxI)_TFEVP'!V95)-1)*100,0)</f>
        <v>-2.7755575615628914E-13</v>
      </c>
      <c r="W95" s="249">
        <f>IFERROR(((+'Sim_Dm_MIP(IxI)'!W95/'MIP(IxI)_TFEVP'!W95)-1)*100,0)</f>
        <v>8.8817841970012523E-14</v>
      </c>
      <c r="X95" s="249">
        <f>IFERROR(((+'Sim_Dm_MIP(IxI)'!X95/'MIP(IxI)_TFEVP'!X95)-1)*100,0)</f>
        <v>-2.3314683517128287E-13</v>
      </c>
      <c r="Y95" s="249">
        <f>IFERROR(((+'Sim_Dm_MIP(IxI)'!Y95/'MIP(IxI)_TFEVP'!Y95)-1)*100,0)</f>
        <v>-3.3306690738754696E-14</v>
      </c>
      <c r="Z95" s="249">
        <f>IFERROR(((+'Sim_Dm_MIP(IxI)'!Z95/'MIP(IxI)_TFEVP'!Z95)-1)*100,0)</f>
        <v>-2.2204460492503131E-14</v>
      </c>
      <c r="AA95" s="249">
        <f>IFERROR(((+'Sim_Dm_MIP(IxI)'!AA95/'MIP(IxI)_TFEVP'!AA95)-1)*100,0)</f>
        <v>-1.5543122344752192E-13</v>
      </c>
      <c r="AB95" s="249">
        <f>IFERROR(((+'Sim_Dm_MIP(IxI)'!AB95/'MIP(IxI)_TFEVP'!AB95)-1)*100,0)</f>
        <v>1.3322676295501878E-13</v>
      </c>
      <c r="AC95" s="249">
        <f>IFERROR(((+'Sim_Dm_MIP(IxI)'!AC95/'MIP(IxI)_TFEVP'!AC95)-1)*100,0)</f>
        <v>-2.7755575615628914E-13</v>
      </c>
      <c r="AD95" s="249">
        <f>IFERROR(((+'Sim_Dm_MIP(IxI)'!AD95/'MIP(IxI)_TFEVP'!AD95)-1)*100,0)</f>
        <v>-4.4408920985006262E-14</v>
      </c>
      <c r="AE95" s="249">
        <f>IFERROR(((+'Sim_Dm_MIP(IxI)'!AE95/'MIP(IxI)_TFEVP'!AE95)-1)*100,0)</f>
        <v>0</v>
      </c>
      <c r="AF95" s="249">
        <f>IFERROR(((+'Sim_Dm_MIP(IxI)'!AF95/'MIP(IxI)_TFEVP'!AF95)-1)*100,0)</f>
        <v>3.3306690738754696E-13</v>
      </c>
      <c r="AG95" s="249">
        <f>IFERROR(((+'Sim_Dm_MIP(IxI)'!AG95/'MIP(IxI)_TFEVP'!AG95)-1)*100,0)</f>
        <v>2.2204460492503131E-14</v>
      </c>
      <c r="AH95" s="249">
        <f>IFERROR(((+'Sim_Dm_MIP(IxI)'!AH95/'MIP(IxI)_TFEVP'!AH95)-1)*100,0)</f>
        <v>3.3306690738754696E-13</v>
      </c>
      <c r="AI95" s="249">
        <f>IFERROR(((+'Sim_Dm_MIP(IxI)'!AI95/'MIP(IxI)_TFEVP'!AI95)-1)*100,0)</f>
        <v>2.886579864025407E-13</v>
      </c>
      <c r="AJ95" s="249">
        <f>IFERROR(((+'Sim_Dm_MIP(IxI)'!AJ95/'MIP(IxI)_TFEVP'!AJ95)-1)*100,0)</f>
        <v>0</v>
      </c>
      <c r="AK95" s="249">
        <f>IFERROR(((+'Sim_Dm_MIP(IxI)'!AK95/'MIP(IxI)_TFEVP'!AK95)-1)*100,0)</f>
        <v>-1.8873791418627661E-13</v>
      </c>
      <c r="AL95" s="249">
        <f>IFERROR(((+'Sim_Dm_MIP(IxI)'!AL95/'MIP(IxI)_TFEVP'!AL95)-1)*100,0)</f>
        <v>-1.3322676295501878E-13</v>
      </c>
      <c r="AM95" s="249">
        <f>IFERROR(((+'Sim_Dm_MIP(IxI)'!AM95/'MIP(IxI)_TFEVP'!AM95)-1)*100,0)</f>
        <v>2.886579864025407E-13</v>
      </c>
      <c r="AN95" s="249">
        <f>IFERROR(((+'Sim_Dm_MIP(IxI)'!AN95/'MIP(IxI)_TFEVP'!AN95)-1)*100,0)</f>
        <v>8.8817841970012523E-14</v>
      </c>
      <c r="AO95" s="249">
        <f>IFERROR(((+'Sim_Dm_MIP(IxI)'!AO95/'MIP(IxI)_TFEVP'!AO95)-1)*100,0)</f>
        <v>-1.6653345369377348E-13</v>
      </c>
      <c r="AP95" s="249">
        <f>IFERROR(((+'Sim_Dm_MIP(IxI)'!AP95/'MIP(IxI)_TFEVP'!AP95)-1)*100,0)</f>
        <v>-2.2204460492503131E-14</v>
      </c>
      <c r="AQ95" s="249">
        <f>IFERROR(((+'Sim_Dm_MIP(IxI)'!AQ95/'MIP(IxI)_TFEVP'!AQ95)-1)*100,0)</f>
        <v>-2.886579864025407E-13</v>
      </c>
      <c r="AR95" s="249">
        <f>IFERROR(((+'Sim_Dm_MIP(IxI)'!AR95/'MIP(IxI)_TFEVP'!AR95)-1)*100,0)</f>
        <v>-8.8817841970012523E-14</v>
      </c>
      <c r="AS95" s="249">
        <f>IFERROR(((+'Sim_Dm_MIP(IxI)'!AS95/'MIP(IxI)_TFEVP'!AS95)-1)*100,0)</f>
        <v>1.1102230246251565E-13</v>
      </c>
      <c r="AT95" s="249">
        <f>IFERROR(((+'Sim_Dm_MIP(IxI)'!AT95/'MIP(IxI)_TFEVP'!AT95)-1)*100,0)</f>
        <v>-4.4408920985006262E-14</v>
      </c>
      <c r="AU95" s="249">
        <f>IFERROR(((+'Sim_Dm_MIP(IxI)'!AU95/'MIP(IxI)_TFEVP'!AU95)-1)*100,0)</f>
        <v>-2.886579864025407E-13</v>
      </c>
      <c r="AV95" s="249">
        <f>IFERROR(((+'Sim_Dm_MIP(IxI)'!AV95/'MIP(IxI)_TFEVP'!AV95)-1)*100,0)</f>
        <v>-1.3322676295501878E-13</v>
      </c>
      <c r="AW95" s="249">
        <f>IFERROR(((+'Sim_Dm_MIP(IxI)'!AW95/'MIP(IxI)_TFEVP'!AW95)-1)*100,0)</f>
        <v>1.1102230246251565E-13</v>
      </c>
      <c r="AX95" s="249">
        <f>IFERROR(((+'Sim_Dm_MIP(IxI)'!AX95/'MIP(IxI)_TFEVP'!AX95)-1)*100,0)</f>
        <v>-3.3306690738754696E-14</v>
      </c>
      <c r="AY95" s="249">
        <f>IFERROR(((+'Sim_Dm_MIP(IxI)'!AY95/'MIP(IxI)_TFEVP'!AY95)-1)*100,0)</f>
        <v>-6.6613381477509392E-14</v>
      </c>
      <c r="AZ95" s="249">
        <f>IFERROR(((+'Sim_Dm_MIP(IxI)'!AZ95/'MIP(IxI)_TFEVP'!AZ95)-1)*100,0)</f>
        <v>-1.6653345369377348E-13</v>
      </c>
      <c r="BA95" s="249">
        <f>IFERROR(((+'Sim_Dm_MIP(IxI)'!BA95/'MIP(IxI)_TFEVP'!BA95)-1)*100,0)</f>
        <v>-2.2204460492503131E-13</v>
      </c>
      <c r="BB95" s="249">
        <f>IFERROR(((+'Sim_Dm_MIP(IxI)'!BB95/'MIP(IxI)_TFEVP'!BB95)-1)*100,0)</f>
        <v>-2.2204460492503131E-13</v>
      </c>
      <c r="BC95" s="249">
        <f>IFERROR(((+'Sim_Dm_MIP(IxI)'!BC95/'MIP(IxI)_TFEVP'!BC95)-1)*100,0)</f>
        <v>1.3322676295501878E-13</v>
      </c>
      <c r="BD95" s="249">
        <f>IFERROR(((+'Sim_Dm_MIP(IxI)'!BD95/'MIP(IxI)_TFEVP'!BD95)-1)*100,0)</f>
        <v>-3.219646771412954E-13</v>
      </c>
      <c r="BE95" s="249">
        <f>IFERROR(((+'Sim_Dm_MIP(IxI)'!BE95/'MIP(IxI)_TFEVP'!BE95)-1)*100,0)</f>
        <v>-2.9976021664879227E-13</v>
      </c>
      <c r="BF95" s="249">
        <f>IFERROR(((+'Sim_Dm_MIP(IxI)'!BF95/'MIP(IxI)_TFEVP'!BF95)-1)*100,0)</f>
        <v>2.6645352591003757E-13</v>
      </c>
      <c r="BG95" s="249">
        <f>IFERROR(((+'Sim_Dm_MIP(IxI)'!BG95/'MIP(IxI)_TFEVP'!BG95)-1)*100,0)</f>
        <v>4.4408920985006262E-14</v>
      </c>
      <c r="BH95" s="249">
        <f>IFERROR(((+'Sim_Dm_MIP(IxI)'!BH95/'MIP(IxI)_TFEVP'!BH95)-1)*100,0)</f>
        <v>-1.6653345369377348E-13</v>
      </c>
      <c r="BI95" s="249">
        <f>IFERROR(((+'Sim_Dm_MIP(IxI)'!BI95/'MIP(IxI)_TFEVP'!BI95)-1)*100,0)</f>
        <v>-2.2204460492503131E-13</v>
      </c>
      <c r="BJ95" s="249">
        <f>IFERROR(((+'Sim_Dm_MIP(IxI)'!BJ95/'MIP(IxI)_TFEVP'!BJ95)-1)*100,0)</f>
        <v>2.2204460492503131E-14</v>
      </c>
      <c r="BK95" s="249">
        <f>IFERROR(((+'Sim_Dm_MIP(IxI)'!BK95/'MIP(IxI)_TFEVP'!BK95)-1)*100,0)</f>
        <v>-1.4432899320127035E-13</v>
      </c>
      <c r="BL95" s="249">
        <f>IFERROR(((+'Sim_Dm_MIP(IxI)'!BL95/'MIP(IxI)_TFEVP'!BL95)-1)*100,0)</f>
        <v>2.2204460492503131E-14</v>
      </c>
      <c r="BM95" s="249">
        <f>IFERROR(((+'Sim_Dm_MIP(IxI)'!BM95/'MIP(IxI)_TFEVP'!BM95)-1)*100,0)</f>
        <v>1.3322676295501878E-13</v>
      </c>
      <c r="BN95" s="249">
        <f>IFERROR(((+'Sim_Dm_MIP(IxI)'!BN95/'MIP(IxI)_TFEVP'!BN95)-1)*100,0)</f>
        <v>-6.6613381477509392E-14</v>
      </c>
      <c r="BO95" s="249">
        <f>IFERROR(((+'Sim_Dm_MIP(IxI)'!BO95/'MIP(IxI)_TFEVP'!BO95)-1)*100,0)</f>
        <v>-2.9976021664879227E-13</v>
      </c>
      <c r="BP95" s="249">
        <f>IFERROR(((+'Sim_Dm_MIP(IxI)'!BP95/'MIP(IxI)_TFEVP'!BP95)-1)*100,0)</f>
        <v>-5.5511151231257827E-14</v>
      </c>
      <c r="BQ95" s="249">
        <f>IFERROR(((+'Sim_Dm_MIP(IxI)'!BQ95/'MIP(IxI)_TFEVP'!BQ95)-1)*100,0)</f>
        <v>-3.3306690738754696E-14</v>
      </c>
      <c r="BR95" s="249">
        <f>IFERROR(((+'Sim_Dm_MIP(IxI)'!BR95/'MIP(IxI)_TFEVP'!BR95)-1)*100,0)</f>
        <v>-9.9920072216264089E-14</v>
      </c>
      <c r="BS95" s="249">
        <f>IFERROR(((+'Sim_Dm_MIP(IxI)'!BS95/'MIP(IxI)_TFEVP'!BS95)-1)*100,0)</f>
        <v>6.6613381477509392E-14</v>
      </c>
      <c r="BT95" s="249">
        <f>IFERROR(((+'Sim_Dm_MIP(IxI)'!BT95/'MIP(IxI)_TFEVP'!BT95)-1)*100,0)</f>
        <v>0</v>
      </c>
      <c r="BU95" s="249">
        <f>IFERROR(((+'Sim_Dm_MIP(IxI)'!BU95/'MIP(IxI)_TFEVP'!BU95)-1)*100,0)</f>
        <v>3.9968028886505635E-13</v>
      </c>
      <c r="BV95" s="249">
        <f>IFERROR(((+'Sim_Dm_MIP(IxI)'!BV95/'MIP(IxI)_TFEVP'!BV95)-1)*100,0)</f>
        <v>1.1102230246251565E-13</v>
      </c>
      <c r="BW95" s="249">
        <f>IFERROR(((+'Sim_Dm_MIP(IxI)'!BW95/'MIP(IxI)_TFEVP'!BW95)-1)*100,0)</f>
        <v>0</v>
      </c>
      <c r="BX95" s="249">
        <f>IFERROR(((+'Sim_Dm_MIP(IxI)'!BX95/'MIP(IxI)_TFEVP'!BX95)-1)*100,0)</f>
        <v>3.7747582837255322E-13</v>
      </c>
      <c r="BY95" s="249">
        <f>IFERROR(((+'Sim_Dm_MIP(IxI)'!BY95/'MIP(IxI)_TFEVP'!BY95)-1)*100,0)</f>
        <v>0</v>
      </c>
      <c r="BZ95" s="249">
        <f>IFERROR(((+'Sim_Dm_MIP(IxI)'!BZ95/'MIP(IxI)_TFEVP'!BZ95)-1)*100,0)</f>
        <v>-1.8873791418627661E-13</v>
      </c>
      <c r="CA95" s="266">
        <f>IFERROR(((+'Sim_Dm_MIP(IxI)'!CA95/'MIP(IxI)_TFEVP'!CA95)-1)*100,0)</f>
        <v>0</v>
      </c>
      <c r="CB95" s="256">
        <f>IFERROR(((+'Sim_Dm_MIP(IxI)'!CB95/'MIP(IxI)_TFEVP'!CB95)-1)*100,0)</f>
        <v>-2.2204460492503131E-14</v>
      </c>
      <c r="CC95" s="255"/>
      <c r="CD95" s="255"/>
      <c r="CE95" s="255"/>
      <c r="CF95" s="255"/>
      <c r="CG95" s="255"/>
      <c r="CH95" s="255"/>
      <c r="CI95" s="255"/>
    </row>
    <row r="96" spans="1:90" x14ac:dyDescent="0.25">
      <c r="C96" s="188" t="s">
        <v>840</v>
      </c>
      <c r="D96" s="268">
        <f>IFERROR(((+'Sim_Dm_MIP(IxI)'!D96/'MIP(IxI)_TFEVP'!D96)-1)*100,0)</f>
        <v>0</v>
      </c>
      <c r="E96" s="269">
        <f>IFERROR(((+'Sim_Dm_MIP(IxI)'!E96/'MIP(IxI)_TFEVP'!E96)-1)*100,0)</f>
        <v>0</v>
      </c>
      <c r="F96" s="269">
        <f>IFERROR(((+'Sim_Dm_MIP(IxI)'!F96/'MIP(IxI)_TFEVP'!F96)-1)*100,0)</f>
        <v>0</v>
      </c>
      <c r="G96" s="269">
        <f>IFERROR(((+'Sim_Dm_MIP(IxI)'!G96/'MIP(IxI)_TFEVP'!G96)-1)*100,0)</f>
        <v>0</v>
      </c>
      <c r="H96" s="269">
        <f>IFERROR(((+'Sim_Dm_MIP(IxI)'!H96/'MIP(IxI)_TFEVP'!H96)-1)*100,0)</f>
        <v>0</v>
      </c>
      <c r="I96" s="269">
        <f>IFERROR(((+'Sim_Dm_MIP(IxI)'!I96/'MIP(IxI)_TFEVP'!I96)-1)*100,0)</f>
        <v>0</v>
      </c>
      <c r="J96" s="269">
        <f>IFERROR(((+'Sim_Dm_MIP(IxI)'!J96/'MIP(IxI)_TFEVP'!J96)-1)*100,0)</f>
        <v>0</v>
      </c>
      <c r="K96" s="269">
        <f>IFERROR(((+'Sim_Dm_MIP(IxI)'!K96/'MIP(IxI)_TFEVP'!K96)-1)*100,0)</f>
        <v>0</v>
      </c>
      <c r="L96" s="269">
        <f>IFERROR(((+'Sim_Dm_MIP(IxI)'!L96/'MIP(IxI)_TFEVP'!L96)-1)*100,0)</f>
        <v>0</v>
      </c>
      <c r="M96" s="269">
        <f>IFERROR(((+'Sim_Dm_MIP(IxI)'!M96/'MIP(IxI)_TFEVP'!M96)-1)*100,0)</f>
        <v>0</v>
      </c>
      <c r="N96" s="269">
        <f>IFERROR(((+'Sim_Dm_MIP(IxI)'!N96/'MIP(IxI)_TFEVP'!N96)-1)*100,0)</f>
        <v>0</v>
      </c>
      <c r="O96" s="269">
        <f>IFERROR(((+'Sim_Dm_MIP(IxI)'!O96/'MIP(IxI)_TFEVP'!O96)-1)*100,0)</f>
        <v>0</v>
      </c>
      <c r="P96" s="269">
        <f>IFERROR(((+'Sim_Dm_MIP(IxI)'!P96/'MIP(IxI)_TFEVP'!P96)-1)*100,0)</f>
        <v>0</v>
      </c>
      <c r="Q96" s="269">
        <f>IFERROR(((+'Sim_Dm_MIP(IxI)'!Q96/'MIP(IxI)_TFEVP'!Q96)-1)*100,0)</f>
        <v>0</v>
      </c>
      <c r="R96" s="269">
        <f>IFERROR(((+'Sim_Dm_MIP(IxI)'!R96/'MIP(IxI)_TFEVP'!R96)-1)*100,0)</f>
        <v>0</v>
      </c>
      <c r="S96" s="269">
        <f>IFERROR(((+'Sim_Dm_MIP(IxI)'!S96/'MIP(IxI)_TFEVP'!S96)-1)*100,0)</f>
        <v>0</v>
      </c>
      <c r="T96" s="269">
        <f>IFERROR(((+'Sim_Dm_MIP(IxI)'!T96/'MIP(IxI)_TFEVP'!T96)-1)*100,0)</f>
        <v>0</v>
      </c>
      <c r="U96" s="269">
        <f>IFERROR(((+'Sim_Dm_MIP(IxI)'!U96/'MIP(IxI)_TFEVP'!U96)-1)*100,0)</f>
        <v>0</v>
      </c>
      <c r="V96" s="269">
        <f>IFERROR(((+'Sim_Dm_MIP(IxI)'!V96/'MIP(IxI)_TFEVP'!V96)-1)*100,0)</f>
        <v>0</v>
      </c>
      <c r="W96" s="269">
        <f>IFERROR(((+'Sim_Dm_MIP(IxI)'!W96/'MIP(IxI)_TFEVP'!W96)-1)*100,0)</f>
        <v>0</v>
      </c>
      <c r="X96" s="269">
        <f>IFERROR(((+'Sim_Dm_MIP(IxI)'!X96/'MIP(IxI)_TFEVP'!X96)-1)*100,0)</f>
        <v>0</v>
      </c>
      <c r="Y96" s="269">
        <f>IFERROR(((+'Sim_Dm_MIP(IxI)'!Y96/'MIP(IxI)_TFEVP'!Y96)-1)*100,0)</f>
        <v>0</v>
      </c>
      <c r="Z96" s="269">
        <f>IFERROR(((+'Sim_Dm_MIP(IxI)'!Z96/'MIP(IxI)_TFEVP'!Z96)-1)*100,0)</f>
        <v>0</v>
      </c>
      <c r="AA96" s="269">
        <f>IFERROR(((+'Sim_Dm_MIP(IxI)'!AA96/'MIP(IxI)_TFEVP'!AA96)-1)*100,0)</f>
        <v>0</v>
      </c>
      <c r="AB96" s="269">
        <f>IFERROR(((+'Sim_Dm_MIP(IxI)'!AB96/'MIP(IxI)_TFEVP'!AB96)-1)*100,0)</f>
        <v>0</v>
      </c>
      <c r="AC96" s="269">
        <f>IFERROR(((+'Sim_Dm_MIP(IxI)'!AC96/'MIP(IxI)_TFEVP'!AC96)-1)*100,0)</f>
        <v>0</v>
      </c>
      <c r="AD96" s="269">
        <f>IFERROR(((+'Sim_Dm_MIP(IxI)'!AD96/'MIP(IxI)_TFEVP'!AD96)-1)*100,0)</f>
        <v>0</v>
      </c>
      <c r="AE96" s="269">
        <f>IFERROR(((+'Sim_Dm_MIP(IxI)'!AE96/'MIP(IxI)_TFEVP'!AE96)-1)*100,0)</f>
        <v>0</v>
      </c>
      <c r="AF96" s="269">
        <f>IFERROR(((+'Sim_Dm_MIP(IxI)'!AF96/'MIP(IxI)_TFEVP'!AF96)-1)*100,0)</f>
        <v>0</v>
      </c>
      <c r="AG96" s="269">
        <f>IFERROR(((+'Sim_Dm_MIP(IxI)'!AG96/'MIP(IxI)_TFEVP'!AG96)-1)*100,0)</f>
        <v>0</v>
      </c>
      <c r="AH96" s="269">
        <f>IFERROR(((+'Sim_Dm_MIP(IxI)'!AH96/'MIP(IxI)_TFEVP'!AH96)-1)*100,0)</f>
        <v>0</v>
      </c>
      <c r="AI96" s="269">
        <f>IFERROR(((+'Sim_Dm_MIP(IxI)'!AI96/'MIP(IxI)_TFEVP'!AI96)-1)*100,0)</f>
        <v>0</v>
      </c>
      <c r="AJ96" s="269">
        <f>IFERROR(((+'Sim_Dm_MIP(IxI)'!AJ96/'MIP(IxI)_TFEVP'!AJ96)-1)*100,0)</f>
        <v>0</v>
      </c>
      <c r="AK96" s="269">
        <f>IFERROR(((+'Sim_Dm_MIP(IxI)'!AK96/'MIP(IxI)_TFEVP'!AK96)-1)*100,0)</f>
        <v>0</v>
      </c>
      <c r="AL96" s="269">
        <f>IFERROR(((+'Sim_Dm_MIP(IxI)'!AL96/'MIP(IxI)_TFEVP'!AL96)-1)*100,0)</f>
        <v>0</v>
      </c>
      <c r="AM96" s="269">
        <f>IFERROR(((+'Sim_Dm_MIP(IxI)'!AM96/'MIP(IxI)_TFEVP'!AM96)-1)*100,0)</f>
        <v>0</v>
      </c>
      <c r="AN96" s="269">
        <f>IFERROR(((+'Sim_Dm_MIP(IxI)'!AN96/'MIP(IxI)_TFEVP'!AN96)-1)*100,0)</f>
        <v>0</v>
      </c>
      <c r="AO96" s="269">
        <f>IFERROR(((+'Sim_Dm_MIP(IxI)'!AO96/'MIP(IxI)_TFEVP'!AO96)-1)*100,0)</f>
        <v>0</v>
      </c>
      <c r="AP96" s="269">
        <f>IFERROR(((+'Sim_Dm_MIP(IxI)'!AP96/'MIP(IxI)_TFEVP'!AP96)-1)*100,0)</f>
        <v>0</v>
      </c>
      <c r="AQ96" s="269">
        <f>IFERROR(((+'Sim_Dm_MIP(IxI)'!AQ96/'MIP(IxI)_TFEVP'!AQ96)-1)*100,0)</f>
        <v>0</v>
      </c>
      <c r="AR96" s="269">
        <f>IFERROR(((+'Sim_Dm_MIP(IxI)'!AR96/'MIP(IxI)_TFEVP'!AR96)-1)*100,0)</f>
        <v>0</v>
      </c>
      <c r="AS96" s="269">
        <f>IFERROR(((+'Sim_Dm_MIP(IxI)'!AS96/'MIP(IxI)_TFEVP'!AS96)-1)*100,0)</f>
        <v>0</v>
      </c>
      <c r="AT96" s="269">
        <f>IFERROR(((+'Sim_Dm_MIP(IxI)'!AT96/'MIP(IxI)_TFEVP'!AT96)-1)*100,0)</f>
        <v>0</v>
      </c>
      <c r="AU96" s="269">
        <f>IFERROR(((+'Sim_Dm_MIP(IxI)'!AU96/'MIP(IxI)_TFEVP'!AU96)-1)*100,0)</f>
        <v>0</v>
      </c>
      <c r="AV96" s="269">
        <f>IFERROR(((+'Sim_Dm_MIP(IxI)'!AV96/'MIP(IxI)_TFEVP'!AV96)-1)*100,0)</f>
        <v>0</v>
      </c>
      <c r="AW96" s="269">
        <f>IFERROR(((+'Sim_Dm_MIP(IxI)'!AW96/'MIP(IxI)_TFEVP'!AW96)-1)*100,0)</f>
        <v>0</v>
      </c>
      <c r="AX96" s="269">
        <f>IFERROR(((+'Sim_Dm_MIP(IxI)'!AX96/'MIP(IxI)_TFEVP'!AX96)-1)*100,0)</f>
        <v>0</v>
      </c>
      <c r="AY96" s="269">
        <f>IFERROR(((+'Sim_Dm_MIP(IxI)'!AY96/'MIP(IxI)_TFEVP'!AY96)-1)*100,0)</f>
        <v>0</v>
      </c>
      <c r="AZ96" s="269">
        <f>IFERROR(((+'Sim_Dm_MIP(IxI)'!AZ96/'MIP(IxI)_TFEVP'!AZ96)-1)*100,0)</f>
        <v>0</v>
      </c>
      <c r="BA96" s="269">
        <f>IFERROR(((+'Sim_Dm_MIP(IxI)'!BA96/'MIP(IxI)_TFEVP'!BA96)-1)*100,0)</f>
        <v>0</v>
      </c>
      <c r="BB96" s="269">
        <f>IFERROR(((+'Sim_Dm_MIP(IxI)'!BB96/'MIP(IxI)_TFEVP'!BB96)-1)*100,0)</f>
        <v>0</v>
      </c>
      <c r="BC96" s="269">
        <f>IFERROR(((+'Sim_Dm_MIP(IxI)'!BC96/'MIP(IxI)_TFEVP'!BC96)-1)*100,0)</f>
        <v>0</v>
      </c>
      <c r="BD96" s="269">
        <f>IFERROR(((+'Sim_Dm_MIP(IxI)'!BD96/'MIP(IxI)_TFEVP'!BD96)-1)*100,0)</f>
        <v>0</v>
      </c>
      <c r="BE96" s="269">
        <f>IFERROR(((+'Sim_Dm_MIP(IxI)'!BE96/'MIP(IxI)_TFEVP'!BE96)-1)*100,0)</f>
        <v>0</v>
      </c>
      <c r="BF96" s="269">
        <f>IFERROR(((+'Sim_Dm_MIP(IxI)'!BF96/'MIP(IxI)_TFEVP'!BF96)-1)*100,0)</f>
        <v>0</v>
      </c>
      <c r="BG96" s="269">
        <f>IFERROR(((+'Sim_Dm_MIP(IxI)'!BG96/'MIP(IxI)_TFEVP'!BG96)-1)*100,0)</f>
        <v>0</v>
      </c>
      <c r="BH96" s="269">
        <f>IFERROR(((+'Sim_Dm_MIP(IxI)'!BH96/'MIP(IxI)_TFEVP'!BH96)-1)*100,0)</f>
        <v>0</v>
      </c>
      <c r="BI96" s="269">
        <f>IFERROR(((+'Sim_Dm_MIP(IxI)'!BI96/'MIP(IxI)_TFEVP'!BI96)-1)*100,0)</f>
        <v>0</v>
      </c>
      <c r="BJ96" s="269">
        <f>IFERROR(((+'Sim_Dm_MIP(IxI)'!BJ96/'MIP(IxI)_TFEVP'!BJ96)-1)*100,0)</f>
        <v>0</v>
      </c>
      <c r="BK96" s="269">
        <f>IFERROR(((+'Sim_Dm_MIP(IxI)'!BK96/'MIP(IxI)_TFEVP'!BK96)-1)*100,0)</f>
        <v>0</v>
      </c>
      <c r="BL96" s="269">
        <f>IFERROR(((+'Sim_Dm_MIP(IxI)'!BL96/'MIP(IxI)_TFEVP'!BL96)-1)*100,0)</f>
        <v>0</v>
      </c>
      <c r="BM96" s="269">
        <f>IFERROR(((+'Sim_Dm_MIP(IxI)'!BM96/'MIP(IxI)_TFEVP'!BM96)-1)*100,0)</f>
        <v>0</v>
      </c>
      <c r="BN96" s="269">
        <f>IFERROR(((+'Sim_Dm_MIP(IxI)'!BN96/'MIP(IxI)_TFEVP'!BN96)-1)*100,0)</f>
        <v>0</v>
      </c>
      <c r="BO96" s="269">
        <f>IFERROR(((+'Sim_Dm_MIP(IxI)'!BO96/'MIP(IxI)_TFEVP'!BO96)-1)*100,0)</f>
        <v>0</v>
      </c>
      <c r="BP96" s="269">
        <f>IFERROR(((+'Sim_Dm_MIP(IxI)'!BP96/'MIP(IxI)_TFEVP'!BP96)-1)*100,0)</f>
        <v>0</v>
      </c>
      <c r="BQ96" s="269">
        <f>IFERROR(((+'Sim_Dm_MIP(IxI)'!BQ96/'MIP(IxI)_TFEVP'!BQ96)-1)*100,0)</f>
        <v>0</v>
      </c>
      <c r="BR96" s="269">
        <f>IFERROR(((+'Sim_Dm_MIP(IxI)'!BR96/'MIP(IxI)_TFEVP'!BR96)-1)*100,0)</f>
        <v>0</v>
      </c>
      <c r="BS96" s="269">
        <f>IFERROR(((+'Sim_Dm_MIP(IxI)'!BS96/'MIP(IxI)_TFEVP'!BS96)-1)*100,0)</f>
        <v>0</v>
      </c>
      <c r="BT96" s="269">
        <f>IFERROR(((+'Sim_Dm_MIP(IxI)'!BT96/'MIP(IxI)_TFEVP'!BT96)-1)*100,0)</f>
        <v>0</v>
      </c>
      <c r="BU96" s="269">
        <f>IFERROR(((+'Sim_Dm_MIP(IxI)'!BU96/'MIP(IxI)_TFEVP'!BU96)-1)*100,0)</f>
        <v>0</v>
      </c>
      <c r="BV96" s="269">
        <f>IFERROR(((+'Sim_Dm_MIP(IxI)'!BV96/'MIP(IxI)_TFEVP'!BV96)-1)*100,0)</f>
        <v>0</v>
      </c>
      <c r="BW96" s="269">
        <f>IFERROR(((+'Sim_Dm_MIP(IxI)'!BW96/'MIP(IxI)_TFEVP'!BW96)-1)*100,0)</f>
        <v>0</v>
      </c>
      <c r="BX96" s="269">
        <f>IFERROR(((+'Sim_Dm_MIP(IxI)'!BX96/'MIP(IxI)_TFEVP'!BX96)-1)*100,0)</f>
        <v>0</v>
      </c>
      <c r="BY96" s="269">
        <f>IFERROR(((+'Sim_Dm_MIP(IxI)'!BY96/'MIP(IxI)_TFEVP'!BY96)-1)*100,0)</f>
        <v>0</v>
      </c>
      <c r="BZ96" s="269">
        <f>IFERROR(((+'Sim_Dm_MIP(IxI)'!BZ96/'MIP(IxI)_TFEVP'!BZ96)-1)*100,0)</f>
        <v>0</v>
      </c>
      <c r="CA96" s="270">
        <f>IFERROR(((+'Sim_Dm_MIP(IxI)'!CA96/'MIP(IxI)_TFEVP'!CA96)-1)*100,0)</f>
        <v>0</v>
      </c>
      <c r="CB96" s="277">
        <f>IFERROR(((+'Sim_Dm_MIP(IxI)'!CB96/'MIP(IxI)_TFEVP'!CB96)-1)*100,0)</f>
        <v>0</v>
      </c>
      <c r="CC96" s="255"/>
      <c r="CD96" s="255"/>
      <c r="CE96" s="255"/>
      <c r="CF96" s="255"/>
      <c r="CG96" s="255"/>
      <c r="CH96" s="255"/>
      <c r="CI96" s="255"/>
    </row>
    <row r="97" spans="1:93" x14ac:dyDescent="0.25">
      <c r="A97" s="109"/>
      <c r="B97" s="109"/>
      <c r="C97" s="156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0"/>
      <c r="AK97" s="110"/>
      <c r="AL97" s="110"/>
      <c r="AM97" s="110"/>
      <c r="AN97" s="110"/>
      <c r="AO97" s="110"/>
      <c r="AP97" s="110"/>
      <c r="AQ97" s="110"/>
      <c r="AR97" s="110"/>
      <c r="AS97" s="110"/>
      <c r="AT97" s="110"/>
      <c r="AU97" s="110"/>
      <c r="AV97" s="110"/>
      <c r="AW97" s="110"/>
      <c r="AX97" s="110"/>
      <c r="AY97" s="110"/>
      <c r="AZ97" s="110"/>
      <c r="BA97" s="110"/>
      <c r="BB97" s="110"/>
      <c r="BC97" s="110"/>
      <c r="BD97" s="110"/>
      <c r="BE97" s="110"/>
      <c r="BF97" s="110"/>
      <c r="BG97" s="110"/>
      <c r="BH97" s="110"/>
      <c r="BI97" s="110"/>
      <c r="BJ97" s="110"/>
      <c r="BK97" s="110"/>
      <c r="BL97" s="110"/>
      <c r="BM97" s="110"/>
      <c r="BN97" s="110"/>
      <c r="BO97" s="110"/>
      <c r="BP97" s="110"/>
      <c r="BQ97" s="110"/>
      <c r="BR97" s="110"/>
      <c r="BS97" s="110"/>
      <c r="BT97" s="110"/>
      <c r="BU97" s="110"/>
      <c r="BV97" s="110"/>
      <c r="BW97" s="110"/>
      <c r="BX97" s="110"/>
      <c r="BY97" s="110"/>
      <c r="BZ97" s="110"/>
      <c r="CA97" s="110"/>
      <c r="CB97" s="81"/>
      <c r="CC97" s="81"/>
      <c r="CD97" s="81"/>
      <c r="CE97" s="81"/>
      <c r="CF97" s="81"/>
      <c r="CG97" s="81"/>
      <c r="CH97" s="81"/>
      <c r="CI97" s="81"/>
      <c r="CK97" s="109"/>
      <c r="CL97" s="109"/>
      <c r="CM97" s="109"/>
      <c r="CN97" s="109"/>
      <c r="CO97" s="109"/>
    </row>
    <row r="98" spans="1:93" x14ac:dyDescent="0.25">
      <c r="A98" s="109"/>
      <c r="B98" s="9" t="s">
        <v>912</v>
      </c>
      <c r="C98" s="156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0"/>
      <c r="AK98" s="110"/>
      <c r="AL98" s="110"/>
      <c r="AM98" s="110"/>
      <c r="AN98" s="110"/>
      <c r="AO98" s="110"/>
      <c r="AP98" s="110"/>
      <c r="AQ98" s="110"/>
      <c r="AR98" s="110"/>
      <c r="AS98" s="110"/>
      <c r="AT98" s="110"/>
      <c r="AU98" s="110"/>
      <c r="AV98" s="110"/>
      <c r="AW98" s="110"/>
      <c r="AX98" s="110"/>
      <c r="AY98" s="110"/>
      <c r="AZ98" s="110"/>
      <c r="BA98" s="110"/>
      <c r="BB98" s="110"/>
      <c r="BC98" s="110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10"/>
      <c r="BO98" s="110"/>
      <c r="BP98" s="110"/>
      <c r="BQ98" s="110"/>
      <c r="BR98" s="110"/>
      <c r="BS98" s="110"/>
      <c r="BT98" s="110"/>
      <c r="BU98" s="110"/>
      <c r="BV98" s="110"/>
      <c r="BW98" s="110"/>
      <c r="BX98" s="110"/>
      <c r="BY98" s="110"/>
      <c r="BZ98" s="110"/>
      <c r="CA98" s="110"/>
      <c r="CB98" s="81"/>
      <c r="CC98" s="81"/>
      <c r="CD98" s="81"/>
      <c r="CE98" s="81"/>
      <c r="CF98" s="81"/>
      <c r="CG98" s="81"/>
      <c r="CH98" s="81"/>
      <c r="CI98" s="81"/>
      <c r="CK98" s="109"/>
      <c r="CL98" s="109"/>
      <c r="CM98" s="109"/>
      <c r="CN98" s="109"/>
      <c r="CO98" s="109"/>
    </row>
    <row r="100" spans="1:93" x14ac:dyDescent="0.25">
      <c r="D100" s="245"/>
    </row>
    <row r="102" spans="1:93" x14ac:dyDescent="0.25">
      <c r="A102" s="109"/>
      <c r="B102" s="109"/>
      <c r="C102" s="156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57"/>
      <c r="Z102" s="157"/>
      <c r="AA102" s="157"/>
      <c r="AB102" s="157"/>
      <c r="AC102" s="157"/>
      <c r="AD102" s="157"/>
      <c r="AE102" s="157"/>
      <c r="AF102" s="157"/>
      <c r="AG102" s="157"/>
      <c r="AH102" s="157"/>
      <c r="AI102" s="157"/>
      <c r="AJ102" s="157"/>
      <c r="AK102" s="157"/>
      <c r="AL102" s="157"/>
      <c r="AM102" s="157"/>
      <c r="AN102" s="157"/>
      <c r="AO102" s="157"/>
      <c r="AP102" s="157"/>
      <c r="AQ102" s="157"/>
      <c r="AR102" s="157"/>
      <c r="AS102" s="157"/>
      <c r="AT102" s="157"/>
      <c r="AU102" s="157"/>
      <c r="AV102" s="157"/>
      <c r="AW102" s="157"/>
      <c r="AX102" s="157"/>
      <c r="AY102" s="157"/>
      <c r="AZ102" s="157"/>
      <c r="BA102" s="157"/>
      <c r="BB102" s="157"/>
      <c r="BC102" s="157"/>
      <c r="BD102" s="157"/>
      <c r="BE102" s="157"/>
      <c r="BF102" s="157"/>
      <c r="BG102" s="157"/>
      <c r="BH102" s="157"/>
      <c r="BI102" s="157"/>
      <c r="BJ102" s="157"/>
      <c r="BK102" s="157"/>
      <c r="BL102" s="157"/>
      <c r="BM102" s="157"/>
      <c r="BN102" s="157"/>
      <c r="BO102" s="157"/>
      <c r="BP102" s="157"/>
      <c r="BQ102" s="157"/>
      <c r="BR102" s="157"/>
      <c r="BS102" s="157"/>
      <c r="BT102" s="157"/>
      <c r="BU102" s="157"/>
      <c r="BV102" s="157"/>
      <c r="BW102" s="157"/>
      <c r="BX102" s="157"/>
      <c r="BY102" s="157"/>
      <c r="BZ102" s="157"/>
      <c r="CA102" s="157"/>
      <c r="CB102" s="157"/>
      <c r="CC102" s="157"/>
      <c r="CD102" s="157"/>
      <c r="CE102" s="157"/>
      <c r="CF102" s="157"/>
      <c r="CG102" s="157"/>
      <c r="CH102" s="157"/>
      <c r="CI102" s="157"/>
      <c r="CK102" s="109"/>
      <c r="CL102" s="109"/>
      <c r="CM102" s="109"/>
      <c r="CN102" s="109"/>
      <c r="CO102" s="109"/>
    </row>
    <row r="103" spans="1:93" x14ac:dyDescent="0.25">
      <c r="A103" s="109"/>
      <c r="B103" s="109"/>
      <c r="C103" s="112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  <c r="AT103" s="113"/>
      <c r="AU103" s="113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13"/>
      <c r="BI103" s="113"/>
      <c r="BJ103" s="113"/>
      <c r="BK103" s="113"/>
      <c r="BL103" s="113"/>
      <c r="BM103" s="113"/>
      <c r="BN103" s="113"/>
      <c r="BO103" s="113"/>
      <c r="BP103" s="113"/>
      <c r="BQ103" s="113"/>
      <c r="BR103" s="113"/>
      <c r="BS103" s="113"/>
      <c r="BT103" s="113"/>
      <c r="BU103" s="113"/>
      <c r="BV103" s="113"/>
      <c r="BW103" s="113"/>
      <c r="BX103" s="113"/>
      <c r="BY103" s="113"/>
      <c r="BZ103" s="113"/>
      <c r="CA103" s="113"/>
      <c r="CB103" s="113"/>
      <c r="CC103" s="113"/>
      <c r="CD103" s="113"/>
      <c r="CE103" s="113"/>
      <c r="CF103" s="113"/>
      <c r="CG103" s="113"/>
      <c r="CH103" s="113"/>
      <c r="CI103" s="113"/>
      <c r="CK103" s="109"/>
      <c r="CL103" s="109"/>
      <c r="CM103" s="109"/>
      <c r="CN103" s="109"/>
      <c r="CO103" s="109"/>
    </row>
    <row r="104" spans="1:93" x14ac:dyDescent="0.25">
      <c r="A104" s="109"/>
      <c r="B104" s="109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0"/>
      <c r="AK104" s="110"/>
      <c r="AL104" s="110"/>
      <c r="AM104" s="110"/>
      <c r="AN104" s="110"/>
      <c r="AO104" s="110"/>
      <c r="AP104" s="110"/>
      <c r="AQ104" s="110"/>
      <c r="AR104" s="110"/>
      <c r="AS104" s="110"/>
      <c r="AT104" s="110"/>
      <c r="AU104" s="110"/>
      <c r="AV104" s="110"/>
      <c r="AW104" s="110"/>
      <c r="AX104" s="110"/>
      <c r="AY104" s="110"/>
      <c r="AZ104" s="110"/>
      <c r="BA104" s="110"/>
      <c r="BB104" s="110"/>
      <c r="BC104" s="110"/>
      <c r="BD104" s="110"/>
      <c r="BE104" s="110"/>
      <c r="BF104" s="110"/>
      <c r="BG104" s="110"/>
      <c r="BH104" s="110"/>
      <c r="BI104" s="110"/>
      <c r="BJ104" s="110"/>
      <c r="BK104" s="110"/>
      <c r="BL104" s="110"/>
      <c r="BM104" s="110"/>
      <c r="BN104" s="110"/>
      <c r="BO104" s="110"/>
      <c r="BP104" s="110"/>
      <c r="BQ104" s="110"/>
      <c r="BR104" s="110"/>
      <c r="BS104" s="110"/>
      <c r="BT104" s="110"/>
      <c r="BU104" s="110"/>
      <c r="BV104" s="110"/>
      <c r="BW104" s="110"/>
      <c r="BX104" s="110"/>
      <c r="BY104" s="110"/>
      <c r="BZ104" s="110"/>
      <c r="CA104" s="110"/>
      <c r="CB104" s="110"/>
      <c r="CC104" s="110"/>
      <c r="CD104" s="110"/>
      <c r="CE104" s="110"/>
      <c r="CF104" s="110"/>
      <c r="CG104" s="110"/>
      <c r="CH104" s="110"/>
      <c r="CI104" s="110"/>
      <c r="CK104" s="109"/>
      <c r="CL104" s="109"/>
      <c r="CM104" s="109"/>
      <c r="CN104" s="109"/>
      <c r="CO104" s="109"/>
    </row>
    <row r="105" spans="1:93" x14ac:dyDescent="0.25">
      <c r="A105" s="109"/>
      <c r="B105" s="109"/>
      <c r="C105" s="112"/>
      <c r="D105" s="113"/>
      <c r="E105" s="113"/>
      <c r="F105" s="113"/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  <c r="AT105" s="113"/>
      <c r="AU105" s="113"/>
      <c r="AV105" s="113"/>
      <c r="AW105" s="113"/>
      <c r="AX105" s="113"/>
      <c r="AY105" s="113"/>
      <c r="AZ105" s="113"/>
      <c r="BA105" s="113"/>
      <c r="BB105" s="113"/>
      <c r="BC105" s="113"/>
      <c r="BD105" s="113"/>
      <c r="BE105" s="113"/>
      <c r="BF105" s="113"/>
      <c r="BG105" s="113"/>
      <c r="BH105" s="113"/>
      <c r="BI105" s="113"/>
      <c r="BJ105" s="113"/>
      <c r="BK105" s="113"/>
      <c r="BL105" s="113"/>
      <c r="BM105" s="113"/>
      <c r="BN105" s="113"/>
      <c r="BO105" s="113"/>
      <c r="BP105" s="113"/>
      <c r="BQ105" s="113"/>
      <c r="BR105" s="113"/>
      <c r="BS105" s="113"/>
      <c r="BT105" s="113"/>
      <c r="BU105" s="113"/>
      <c r="BV105" s="113"/>
      <c r="BW105" s="113"/>
      <c r="BX105" s="113"/>
      <c r="BY105" s="113"/>
      <c r="BZ105" s="113"/>
      <c r="CA105" s="113"/>
      <c r="CB105" s="113"/>
      <c r="CC105" s="113"/>
      <c r="CD105" s="113"/>
      <c r="CE105" s="113"/>
      <c r="CF105" s="113"/>
      <c r="CG105" s="113"/>
      <c r="CH105" s="113"/>
      <c r="CI105" s="113"/>
      <c r="CK105" s="109"/>
      <c r="CL105" s="109"/>
      <c r="CM105" s="109"/>
      <c r="CN105" s="109"/>
      <c r="CO105" s="109"/>
    </row>
    <row r="106" spans="1:93" x14ac:dyDescent="0.25">
      <c r="A106" s="109"/>
      <c r="B106" s="109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0"/>
      <c r="AK106" s="110"/>
      <c r="AL106" s="110"/>
      <c r="AM106" s="110"/>
      <c r="AN106" s="110"/>
      <c r="AO106" s="110"/>
      <c r="AP106" s="110"/>
      <c r="AQ106" s="110"/>
      <c r="AR106" s="110"/>
      <c r="AS106" s="110"/>
      <c r="AT106" s="110"/>
      <c r="AU106" s="110"/>
      <c r="AV106" s="110"/>
      <c r="AW106" s="110"/>
      <c r="AX106" s="110"/>
      <c r="AY106" s="110"/>
      <c r="AZ106" s="110"/>
      <c r="BA106" s="110"/>
      <c r="BB106" s="110"/>
      <c r="BC106" s="110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10"/>
      <c r="BO106" s="110"/>
      <c r="BP106" s="110"/>
      <c r="BQ106" s="110"/>
      <c r="BR106" s="110"/>
      <c r="BS106" s="110"/>
      <c r="BT106" s="110"/>
      <c r="BU106" s="110"/>
      <c r="BV106" s="110"/>
      <c r="BW106" s="110"/>
      <c r="BX106" s="110"/>
      <c r="BY106" s="110"/>
      <c r="BZ106" s="110"/>
      <c r="CA106" s="110"/>
      <c r="CB106" s="110"/>
      <c r="CC106" s="110"/>
      <c r="CD106" s="110"/>
      <c r="CE106" s="110"/>
      <c r="CF106" s="110"/>
      <c r="CG106" s="110"/>
      <c r="CH106" s="110"/>
      <c r="CI106" s="110"/>
      <c r="CK106" s="109"/>
      <c r="CL106" s="109"/>
      <c r="CM106" s="109"/>
      <c r="CN106" s="109"/>
      <c r="CO106" s="109"/>
    </row>
    <row r="107" spans="1:93" x14ac:dyDescent="0.25">
      <c r="A107" s="109"/>
      <c r="B107" s="109"/>
      <c r="C107" s="112"/>
      <c r="D107" s="113"/>
      <c r="E107" s="113"/>
      <c r="F107" s="113"/>
      <c r="G107" s="113"/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3"/>
      <c r="AU107" s="113"/>
      <c r="AV107" s="113"/>
      <c r="AW107" s="113"/>
      <c r="AX107" s="113"/>
      <c r="AY107" s="113"/>
      <c r="AZ107" s="113"/>
      <c r="BA107" s="113"/>
      <c r="BB107" s="113"/>
      <c r="BC107" s="113"/>
      <c r="BD107" s="113"/>
      <c r="BE107" s="113"/>
      <c r="BF107" s="113"/>
      <c r="BG107" s="113"/>
      <c r="BH107" s="113"/>
      <c r="BI107" s="113"/>
      <c r="BJ107" s="113"/>
      <c r="BK107" s="113"/>
      <c r="BL107" s="113"/>
      <c r="BM107" s="113"/>
      <c r="BN107" s="113"/>
      <c r="BO107" s="113"/>
      <c r="BP107" s="113"/>
      <c r="BQ107" s="113"/>
      <c r="BR107" s="113"/>
      <c r="BS107" s="113"/>
      <c r="BT107" s="113"/>
      <c r="BU107" s="113"/>
      <c r="BV107" s="113"/>
      <c r="BW107" s="113"/>
      <c r="BX107" s="113"/>
      <c r="BY107" s="113"/>
      <c r="BZ107" s="113"/>
      <c r="CA107" s="113"/>
      <c r="CB107" s="113"/>
      <c r="CC107" s="113"/>
      <c r="CD107" s="113"/>
      <c r="CE107" s="113"/>
      <c r="CF107" s="113"/>
      <c r="CG107" s="113"/>
      <c r="CH107" s="113"/>
      <c r="CI107" s="113"/>
      <c r="CK107" s="109"/>
      <c r="CL107" s="109"/>
      <c r="CM107" s="109"/>
      <c r="CN107" s="109"/>
      <c r="CO107" s="109"/>
    </row>
    <row r="108" spans="1:93" x14ac:dyDescent="0.25">
      <c r="A108" s="109"/>
      <c r="B108" s="109"/>
      <c r="C108" s="112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3"/>
      <c r="AU108" s="113"/>
      <c r="AV108" s="113"/>
      <c r="AW108" s="113"/>
      <c r="AX108" s="113"/>
      <c r="AY108" s="113"/>
      <c r="AZ108" s="113"/>
      <c r="BA108" s="113"/>
      <c r="BB108" s="113"/>
      <c r="BC108" s="113"/>
      <c r="BD108" s="113"/>
      <c r="BE108" s="113"/>
      <c r="BF108" s="113"/>
      <c r="BG108" s="113"/>
      <c r="BH108" s="113"/>
      <c r="BI108" s="113"/>
      <c r="BJ108" s="113"/>
      <c r="BK108" s="113"/>
      <c r="BL108" s="113"/>
      <c r="BM108" s="113"/>
      <c r="BN108" s="113"/>
      <c r="BO108" s="113"/>
      <c r="BP108" s="113"/>
      <c r="BQ108" s="113"/>
      <c r="BR108" s="113"/>
      <c r="BS108" s="113"/>
      <c r="BT108" s="113"/>
      <c r="BU108" s="113"/>
      <c r="BV108" s="113"/>
      <c r="BW108" s="113"/>
      <c r="BX108" s="113"/>
      <c r="BY108" s="113"/>
      <c r="BZ108" s="113"/>
      <c r="CA108" s="113"/>
      <c r="CB108" s="113"/>
      <c r="CC108" s="113"/>
      <c r="CD108" s="113"/>
      <c r="CE108" s="113"/>
      <c r="CF108" s="113"/>
      <c r="CG108" s="113"/>
      <c r="CH108" s="113"/>
      <c r="CI108" s="113"/>
      <c r="CK108" s="109"/>
      <c r="CL108" s="109"/>
      <c r="CM108" s="109"/>
      <c r="CN108" s="109"/>
      <c r="CO108" s="109"/>
    </row>
    <row r="109" spans="1:93" x14ac:dyDescent="0.25">
      <c r="A109" s="109"/>
      <c r="B109" s="109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0"/>
      <c r="AM109" s="110"/>
      <c r="AN109" s="110"/>
      <c r="AO109" s="110"/>
      <c r="AP109" s="110"/>
      <c r="AQ109" s="110"/>
      <c r="AR109" s="110"/>
      <c r="AS109" s="110"/>
      <c r="AT109" s="110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10"/>
      <c r="BO109" s="110"/>
      <c r="BP109" s="110"/>
      <c r="BQ109" s="110"/>
      <c r="BR109" s="110"/>
      <c r="BS109" s="110"/>
      <c r="BT109" s="110"/>
      <c r="BU109" s="110"/>
      <c r="BV109" s="110"/>
      <c r="BW109" s="110"/>
      <c r="BX109" s="110"/>
      <c r="BY109" s="110"/>
      <c r="BZ109" s="110"/>
      <c r="CA109" s="110"/>
      <c r="CB109" s="110"/>
      <c r="CC109" s="110"/>
      <c r="CD109" s="110"/>
      <c r="CE109" s="110"/>
      <c r="CF109" s="110"/>
      <c r="CG109" s="110"/>
      <c r="CH109" s="110"/>
      <c r="CI109" s="110"/>
      <c r="CK109" s="109"/>
      <c r="CL109" s="109"/>
      <c r="CM109" s="109"/>
      <c r="CN109" s="109"/>
      <c r="CO109" s="109"/>
    </row>
    <row r="110" spans="1:93" x14ac:dyDescent="0.25">
      <c r="A110" s="109"/>
      <c r="B110" s="109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0"/>
      <c r="AK110" s="110"/>
      <c r="AL110" s="110"/>
      <c r="AM110" s="110"/>
      <c r="AN110" s="110"/>
      <c r="AO110" s="110"/>
      <c r="AP110" s="110"/>
      <c r="AQ110" s="110"/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10"/>
      <c r="BO110" s="110"/>
      <c r="BP110" s="110"/>
      <c r="BQ110" s="110"/>
      <c r="BR110" s="110"/>
      <c r="BS110" s="110"/>
      <c r="BT110" s="110"/>
      <c r="BU110" s="110"/>
      <c r="BV110" s="110"/>
      <c r="BW110" s="110"/>
      <c r="BX110" s="110"/>
      <c r="BY110" s="110"/>
      <c r="BZ110" s="110"/>
      <c r="CA110" s="110"/>
      <c r="CB110" s="110"/>
      <c r="CC110" s="110"/>
      <c r="CD110" s="110"/>
      <c r="CE110" s="110"/>
      <c r="CF110" s="110"/>
      <c r="CG110" s="110"/>
      <c r="CH110" s="110"/>
      <c r="CI110" s="110"/>
      <c r="CK110" s="109"/>
      <c r="CL110" s="109"/>
      <c r="CM110" s="109"/>
      <c r="CN110" s="109"/>
      <c r="CO110" s="109"/>
    </row>
    <row r="111" spans="1:93" x14ac:dyDescent="0.25">
      <c r="A111" s="109"/>
      <c r="B111" s="109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0"/>
      <c r="AK111" s="110"/>
      <c r="AL111" s="110"/>
      <c r="AM111" s="110"/>
      <c r="AN111" s="110"/>
      <c r="AO111" s="110"/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10"/>
      <c r="BO111" s="110"/>
      <c r="BP111" s="110"/>
      <c r="BQ111" s="110"/>
      <c r="BR111" s="110"/>
      <c r="BS111" s="110"/>
      <c r="BT111" s="110"/>
      <c r="BU111" s="110"/>
      <c r="BV111" s="110"/>
      <c r="BW111" s="110"/>
      <c r="BX111" s="110"/>
      <c r="BY111" s="110"/>
      <c r="BZ111" s="110"/>
      <c r="CA111" s="110"/>
      <c r="CB111" s="110"/>
      <c r="CC111" s="110"/>
      <c r="CD111" s="110"/>
      <c r="CE111" s="110"/>
      <c r="CF111" s="110"/>
      <c r="CG111" s="110"/>
      <c r="CH111" s="110"/>
      <c r="CI111" s="110"/>
      <c r="CK111" s="109"/>
      <c r="CL111" s="109"/>
      <c r="CM111" s="109"/>
      <c r="CN111" s="109"/>
      <c r="CO111" s="109"/>
    </row>
    <row r="112" spans="1:93" x14ac:dyDescent="0.25">
      <c r="A112" s="109"/>
      <c r="B112" s="109"/>
      <c r="C112" s="112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  <c r="AT112" s="113"/>
      <c r="AU112" s="113"/>
      <c r="AV112" s="113"/>
      <c r="AW112" s="113"/>
      <c r="AX112" s="113"/>
      <c r="AY112" s="113"/>
      <c r="AZ112" s="113"/>
      <c r="BA112" s="113"/>
      <c r="BB112" s="113"/>
      <c r="BC112" s="113"/>
      <c r="BD112" s="113"/>
      <c r="BE112" s="113"/>
      <c r="BF112" s="113"/>
      <c r="BG112" s="113"/>
      <c r="BH112" s="113"/>
      <c r="BI112" s="113"/>
      <c r="BJ112" s="113"/>
      <c r="BK112" s="113"/>
      <c r="BL112" s="113"/>
      <c r="BM112" s="113"/>
      <c r="BN112" s="113"/>
      <c r="BO112" s="113"/>
      <c r="BP112" s="113"/>
      <c r="BQ112" s="113"/>
      <c r="BR112" s="113"/>
      <c r="BS112" s="113"/>
      <c r="BT112" s="113"/>
      <c r="BU112" s="113"/>
      <c r="BV112" s="113"/>
      <c r="BW112" s="113"/>
      <c r="BX112" s="113"/>
      <c r="BY112" s="113"/>
      <c r="BZ112" s="113"/>
      <c r="CA112" s="113"/>
      <c r="CB112" s="113"/>
      <c r="CC112" s="113"/>
      <c r="CD112" s="113"/>
      <c r="CE112" s="113"/>
      <c r="CF112" s="113"/>
      <c r="CG112" s="113"/>
      <c r="CH112" s="113"/>
      <c r="CI112" s="113"/>
      <c r="CK112" s="109"/>
      <c r="CL112" s="109"/>
      <c r="CM112" s="109"/>
      <c r="CN112" s="109"/>
      <c r="CO112" s="109"/>
    </row>
    <row r="113" spans="1:93" x14ac:dyDescent="0.25">
      <c r="A113" s="109"/>
      <c r="B113" s="109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I113" s="110"/>
      <c r="AJ113" s="110"/>
      <c r="AK113" s="110"/>
      <c r="AL113" s="110"/>
      <c r="AM113" s="110"/>
      <c r="AN113" s="110"/>
      <c r="AO113" s="110"/>
      <c r="AP113" s="110"/>
      <c r="AQ113" s="110"/>
      <c r="AR113" s="110"/>
      <c r="AS113" s="110"/>
      <c r="AT113" s="110"/>
      <c r="AU113" s="110"/>
      <c r="AV113" s="110"/>
      <c r="AW113" s="110"/>
      <c r="AX113" s="110"/>
      <c r="AY113" s="110"/>
      <c r="AZ113" s="110"/>
      <c r="BA113" s="110"/>
      <c r="BB113" s="110"/>
      <c r="BC113" s="110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10"/>
      <c r="BO113" s="110"/>
      <c r="BP113" s="110"/>
      <c r="BQ113" s="110"/>
      <c r="BR113" s="110"/>
      <c r="BS113" s="110"/>
      <c r="BT113" s="110"/>
      <c r="BU113" s="110"/>
      <c r="BV113" s="110"/>
      <c r="BW113" s="110"/>
      <c r="BX113" s="110"/>
      <c r="BY113" s="110"/>
      <c r="BZ113" s="110"/>
      <c r="CA113" s="110"/>
      <c r="CB113" s="110"/>
      <c r="CC113" s="110"/>
      <c r="CD113" s="110"/>
      <c r="CE113" s="110"/>
      <c r="CF113" s="110"/>
      <c r="CG113" s="110"/>
      <c r="CH113" s="110"/>
      <c r="CI113" s="110"/>
      <c r="CK113" s="109"/>
      <c r="CL113" s="109"/>
      <c r="CM113" s="109"/>
      <c r="CN113" s="109"/>
      <c r="CO113" s="109"/>
    </row>
  </sheetData>
  <sheetProtection password="9153" sheet="1" formatColumns="0" formatRows="0"/>
  <autoFilter ref="A8:CO8" xr:uid="{00000000-0001-0000-5E00-000000000000}"/>
  <mergeCells count="26">
    <mergeCell ref="CH7:CH8"/>
    <mergeCell ref="CI7:CI8"/>
    <mergeCell ref="C7:C8"/>
    <mergeCell ref="B7:B8"/>
    <mergeCell ref="CB7:CB8"/>
    <mergeCell ref="CC7:CC8"/>
    <mergeCell ref="CD7:CD8"/>
    <mergeCell ref="CE7:CE8"/>
    <mergeCell ref="CF7:CF8"/>
    <mergeCell ref="CG7:CG8"/>
    <mergeCell ref="BV5:BW5"/>
    <mergeCell ref="BX5:BY5"/>
    <mergeCell ref="D6:O6"/>
    <mergeCell ref="P6:S6"/>
    <mergeCell ref="T6:BF6"/>
    <mergeCell ref="BK6:BL6"/>
    <mergeCell ref="BM6:BN6"/>
    <mergeCell ref="BP6:BR6"/>
    <mergeCell ref="BV6:BW6"/>
    <mergeCell ref="BX6:BY6"/>
    <mergeCell ref="D5:O5"/>
    <mergeCell ref="P5:S5"/>
    <mergeCell ref="T5:BF5"/>
    <mergeCell ref="BK5:BL5"/>
    <mergeCell ref="BM5:BN5"/>
    <mergeCell ref="BP5:BR5"/>
  </mergeCells>
  <conditionalFormatting sqref="B7">
    <cfRule type="cellIs" dxfId="67" priority="18" operator="lessThan">
      <formula>0</formula>
    </cfRule>
  </conditionalFormatting>
  <conditionalFormatting sqref="B9:C85">
    <cfRule type="cellIs" dxfId="66" priority="17" operator="lessThan">
      <formula>0</formula>
    </cfRule>
  </conditionalFormatting>
  <conditionalFormatting sqref="C86:C98">
    <cfRule type="cellIs" dxfId="65" priority="10" operator="lessThan">
      <formula>0</formula>
    </cfRule>
  </conditionalFormatting>
  <conditionalFormatting sqref="C7:CA8">
    <cfRule type="cellIs" dxfId="64" priority="1" operator="lessThan">
      <formula>0</formula>
    </cfRule>
  </conditionalFormatting>
  <conditionalFormatting sqref="D97:CI98">
    <cfRule type="cellIs" dxfId="63" priority="8" operator="lessThan">
      <formula>0</formula>
    </cfRule>
  </conditionalFormatting>
  <conditionalFormatting sqref="D102:CI113">
    <cfRule type="cellIs" dxfId="62" priority="7" operator="notEqual">
      <formula>0</formula>
    </cfRule>
  </conditionalFormatting>
  <conditionalFormatting sqref="CB7:CI7">
    <cfRule type="cellIs" dxfId="61" priority="3" operator="lessThan">
      <formula>0</formula>
    </cfRule>
  </conditionalFormatting>
  <conditionalFormatting sqref="CJ7:XFD8">
    <cfRule type="cellIs" dxfId="60" priority="14" operator="lessThan">
      <formula>0</formula>
    </cfRule>
  </conditionalFormatting>
  <conditionalFormatting sqref="CL9:CL86">
    <cfRule type="cellIs" dxfId="59" priority="11" operator="lessThan">
      <formula>-0.05</formula>
    </cfRule>
    <cfRule type="cellIs" dxfId="58" priority="12" operator="greaterThan">
      <formula>0.05</formula>
    </cfRule>
  </conditionalFormatting>
  <pageMargins left="0.7" right="0.7" top="0.75" bottom="0.75" header="0.3" footer="0.3"/>
  <pageSetup paperSize="9" orientation="portrait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Hoja47"/>
  <dimension ref="B9:AU98"/>
  <sheetViews>
    <sheetView showGridLines="0" zoomScale="60" zoomScaleNormal="60" workbookViewId="0">
      <pane xSplit="4" ySplit="12" topLeftCell="E65" activePane="bottomRight" state="frozen"/>
      <selection pane="topRight" activeCell="E1" sqref="E1"/>
      <selection pane="bottomLeft" activeCell="A13" sqref="A13"/>
      <selection pane="bottomRight" activeCell="H4" sqref="H4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5.42578125" customWidth="1"/>
    <col min="5" max="7" width="16" customWidth="1"/>
    <col min="8" max="8" width="22.42578125" customWidth="1"/>
    <col min="9" max="18" width="16" customWidth="1"/>
    <col min="19" max="21" width="16.28515625" customWidth="1"/>
    <col min="22" max="22" width="22.28515625" customWidth="1"/>
    <col min="23" max="25" width="16.28515625" customWidth="1"/>
    <col min="26" max="47" width="24.85546875" customWidth="1"/>
  </cols>
  <sheetData>
    <row r="9" spans="2:47" ht="23.25" x14ac:dyDescent="0.25">
      <c r="B9" s="418" t="s">
        <v>933</v>
      </c>
      <c r="C9" s="418"/>
      <c r="D9" s="206" t="s">
        <v>934</v>
      </c>
      <c r="K9" s="110"/>
    </row>
    <row r="10" spans="2:47" x14ac:dyDescent="0.25">
      <c r="E10" s="489" t="s">
        <v>879</v>
      </c>
      <c r="F10" s="490"/>
      <c r="G10" s="490"/>
      <c r="H10" s="490"/>
      <c r="I10" s="490"/>
      <c r="J10" s="490"/>
      <c r="K10" s="490"/>
      <c r="L10" s="490"/>
      <c r="M10" s="490"/>
      <c r="N10" s="490"/>
      <c r="O10" s="490"/>
      <c r="P10" s="490"/>
      <c r="Q10" s="490"/>
      <c r="R10" s="491"/>
      <c r="S10" s="446" t="s">
        <v>880</v>
      </c>
      <c r="T10" s="446">
        <v>0</v>
      </c>
      <c r="U10" s="446">
        <v>0</v>
      </c>
      <c r="V10" s="446">
        <v>0</v>
      </c>
      <c r="W10" s="446">
        <v>0</v>
      </c>
      <c r="X10" s="446">
        <v>0</v>
      </c>
      <c r="Y10" s="446">
        <v>0</v>
      </c>
      <c r="Z10" s="520" t="s">
        <v>875</v>
      </c>
      <c r="AA10" s="448">
        <v>0</v>
      </c>
      <c r="AB10" s="448">
        <v>0</v>
      </c>
      <c r="AC10" s="449" t="s">
        <v>876</v>
      </c>
      <c r="AD10" s="450">
        <v>0</v>
      </c>
      <c r="AE10" s="450">
        <v>0</v>
      </c>
      <c r="AF10" s="481" t="s">
        <v>877</v>
      </c>
      <c r="AG10" s="482">
        <v>0</v>
      </c>
      <c r="AH10" s="482">
        <v>0</v>
      </c>
      <c r="AI10" s="483" t="s">
        <v>719</v>
      </c>
      <c r="AJ10" s="484">
        <v>0</v>
      </c>
      <c r="AK10" s="484">
        <v>0</v>
      </c>
      <c r="AL10" s="485" t="s">
        <v>735</v>
      </c>
      <c r="AM10" s="486">
        <v>0</v>
      </c>
      <c r="AN10" s="486">
        <v>0</v>
      </c>
      <c r="AO10" s="486">
        <v>0</v>
      </c>
      <c r="AP10" s="487" t="s">
        <v>878</v>
      </c>
      <c r="AQ10" s="488">
        <v>0</v>
      </c>
      <c r="AR10" s="488">
        <v>0</v>
      </c>
      <c r="AS10" s="467" t="s">
        <v>838</v>
      </c>
      <c r="AT10" s="468">
        <v>0</v>
      </c>
      <c r="AU10" s="469">
        <v>0</v>
      </c>
    </row>
    <row r="11" spans="2:47" x14ac:dyDescent="0.25">
      <c r="B11" s="439" t="s">
        <v>918</v>
      </c>
      <c r="C11" s="471" t="s">
        <v>935</v>
      </c>
      <c r="D11" s="472"/>
      <c r="E11" s="514" t="s">
        <v>885</v>
      </c>
      <c r="F11" s="457" t="s">
        <v>886</v>
      </c>
      <c r="G11" s="457" t="s">
        <v>731</v>
      </c>
      <c r="H11" s="457" t="s">
        <v>887</v>
      </c>
      <c r="I11" s="457" t="s">
        <v>733</v>
      </c>
      <c r="J11" s="457" t="s">
        <v>888</v>
      </c>
      <c r="K11" s="518" t="s">
        <v>728</v>
      </c>
      <c r="L11" s="479" t="s">
        <v>889</v>
      </c>
      <c r="M11" s="457" t="s">
        <v>890</v>
      </c>
      <c r="N11" s="457" t="s">
        <v>891</v>
      </c>
      <c r="O11" s="457" t="s">
        <v>718</v>
      </c>
      <c r="P11" s="457" t="s">
        <v>735</v>
      </c>
      <c r="Q11" s="457" t="s">
        <v>878</v>
      </c>
      <c r="R11" s="475" t="s">
        <v>838</v>
      </c>
      <c r="S11" s="516" t="s">
        <v>892</v>
      </c>
      <c r="T11" s="451" t="s">
        <v>886</v>
      </c>
      <c r="U11" s="451" t="s">
        <v>731</v>
      </c>
      <c r="V11" s="451" t="s">
        <v>887</v>
      </c>
      <c r="W11" s="451" t="s">
        <v>733</v>
      </c>
      <c r="X11" s="451" t="s">
        <v>888</v>
      </c>
      <c r="Y11" s="521" t="s">
        <v>728</v>
      </c>
      <c r="Z11" s="463" t="s">
        <v>893</v>
      </c>
      <c r="AA11" s="459" t="s">
        <v>955</v>
      </c>
      <c r="AB11" s="461" t="s">
        <v>894</v>
      </c>
      <c r="AC11" s="463" t="s">
        <v>895</v>
      </c>
      <c r="AD11" s="459" t="s">
        <v>956</v>
      </c>
      <c r="AE11" s="461" t="s">
        <v>881</v>
      </c>
      <c r="AF11" s="463" t="s">
        <v>896</v>
      </c>
      <c r="AG11" s="459" t="s">
        <v>957</v>
      </c>
      <c r="AH11" s="461" t="s">
        <v>882</v>
      </c>
      <c r="AI11" s="463" t="s">
        <v>897</v>
      </c>
      <c r="AJ11" s="459" t="s">
        <v>964</v>
      </c>
      <c r="AK11" s="461" t="s">
        <v>883</v>
      </c>
      <c r="AL11" s="463" t="s">
        <v>898</v>
      </c>
      <c r="AM11" s="459" t="s">
        <v>959</v>
      </c>
      <c r="AN11" s="457" t="s">
        <v>886</v>
      </c>
      <c r="AO11" s="461" t="s">
        <v>882</v>
      </c>
      <c r="AP11" s="463" t="s">
        <v>899</v>
      </c>
      <c r="AQ11" s="459" t="s">
        <v>960</v>
      </c>
      <c r="AR11" s="461" t="s">
        <v>884</v>
      </c>
      <c r="AS11" s="455" t="s">
        <v>900</v>
      </c>
      <c r="AT11" s="459" t="s">
        <v>961</v>
      </c>
      <c r="AU11" s="461" t="s">
        <v>963</v>
      </c>
    </row>
    <row r="12" spans="2:47" x14ac:dyDescent="0.25">
      <c r="B12" s="470">
        <v>0</v>
      </c>
      <c r="C12" s="473">
        <v>0</v>
      </c>
      <c r="D12" s="474"/>
      <c r="E12" s="515">
        <v>0</v>
      </c>
      <c r="F12" s="458">
        <v>0</v>
      </c>
      <c r="G12" s="458">
        <v>0</v>
      </c>
      <c r="H12" s="458">
        <v>0</v>
      </c>
      <c r="I12" s="458">
        <v>0</v>
      </c>
      <c r="J12" s="458">
        <v>0</v>
      </c>
      <c r="K12" s="519">
        <v>0</v>
      </c>
      <c r="L12" s="480">
        <v>0</v>
      </c>
      <c r="M12" s="458">
        <v>0</v>
      </c>
      <c r="N12" s="458"/>
      <c r="O12" s="458"/>
      <c r="P12" s="458"/>
      <c r="Q12" s="458"/>
      <c r="R12" s="476">
        <v>19</v>
      </c>
      <c r="S12" s="517">
        <v>0</v>
      </c>
      <c r="T12" s="452">
        <v>0</v>
      </c>
      <c r="U12" s="452">
        <v>0</v>
      </c>
      <c r="V12" s="452">
        <v>0</v>
      </c>
      <c r="W12" s="452">
        <v>0</v>
      </c>
      <c r="X12" s="452">
        <v>0</v>
      </c>
      <c r="Y12" s="522">
        <v>0</v>
      </c>
      <c r="Z12" s="464"/>
      <c r="AA12" s="460">
        <v>0</v>
      </c>
      <c r="AB12" s="462">
        <v>0</v>
      </c>
      <c r="AC12" s="464"/>
      <c r="AD12" s="460">
        <v>0</v>
      </c>
      <c r="AE12" s="462">
        <v>0</v>
      </c>
      <c r="AF12" s="464"/>
      <c r="AG12" s="460"/>
      <c r="AH12" s="462"/>
      <c r="AI12" s="464">
        <v>0</v>
      </c>
      <c r="AJ12" s="460">
        <v>0</v>
      </c>
      <c r="AK12" s="462">
        <v>0</v>
      </c>
      <c r="AL12" s="464">
        <v>0</v>
      </c>
      <c r="AM12" s="460">
        <v>0</v>
      </c>
      <c r="AN12" s="458">
        <v>0</v>
      </c>
      <c r="AO12" s="462">
        <v>0</v>
      </c>
      <c r="AP12" s="464">
        <v>0</v>
      </c>
      <c r="AQ12" s="460">
        <v>0</v>
      </c>
      <c r="AR12" s="462">
        <v>0</v>
      </c>
      <c r="AS12" s="456">
        <v>0</v>
      </c>
      <c r="AT12" s="460">
        <v>0</v>
      </c>
      <c r="AU12" s="462">
        <v>0</v>
      </c>
    </row>
    <row r="13" spans="2:47" x14ac:dyDescent="0.25">
      <c r="B13" s="290" t="s">
        <v>0</v>
      </c>
      <c r="C13" s="492" t="s">
        <v>111</v>
      </c>
      <c r="D13" s="493"/>
      <c r="E13" s="66">
        <f>++SUM('MIP(IxI)_TFEVP'!CC9:CH9)</f>
        <v>508151.5325825304</v>
      </c>
      <c r="F13" s="53">
        <f>+'MIP(IxI)_TFEVP'!CC9</f>
        <v>454372.71673073602</v>
      </c>
      <c r="G13" s="53">
        <f>+'MIP(IxI)_TFEVP'!CD9</f>
        <v>0</v>
      </c>
      <c r="H13" s="53">
        <f>+'MIP(IxI)_TFEVP'!CE9</f>
        <v>0</v>
      </c>
      <c r="I13" s="53">
        <f>+'MIP(IxI)_TFEVP'!CF9</f>
        <v>41654.477503571201</v>
      </c>
      <c r="J13" s="53">
        <f>+'MIP(IxI)_TFEVP'!CG9</f>
        <v>-4686</v>
      </c>
      <c r="K13" s="54">
        <f>+'MIP(IxI)_TFEVP'!CH9</f>
        <v>16810.338348223198</v>
      </c>
      <c r="L13" s="52">
        <f>+'MIP(IxI)_TFEVP'!CI9</f>
        <v>805413</v>
      </c>
      <c r="M13" s="53">
        <f t="array" ref="M13:M88">+TRANSPOSE('MIP(IxI)_TFEVP'!$D$96:$CA$96)</f>
        <v>102486</v>
      </c>
      <c r="N13" s="53">
        <f t="array" ref="N13:N88">+TRANSPOSE('MIP(IxI)_TFEVP'!$D$87:$CA$87)</f>
        <v>40911.377006245297</v>
      </c>
      <c r="O13" s="53">
        <f t="array" ref="O13:O88">+TRANSPOSE('MIP(IxI)_TFEVP'!$D$91:$CA$91)</f>
        <v>520735</v>
      </c>
      <c r="P13" s="53">
        <f t="array" ref="P13:P88">+TRANSPOSE('MIP(IxI)_TFEVP'!$D$92:$CA$92)</f>
        <v>127775</v>
      </c>
      <c r="Q13" s="53">
        <f t="array" ref="Q13:Q88">+TRANSPOSE('MIP(IxI)_TFEVP'!$D$93:$CA$93)</f>
        <v>1084</v>
      </c>
      <c r="R13" s="242">
        <f t="array" ref="R13:R88">+TRANSPOSE('MIP(IxI)_TFEVP'!$D$94:$CA$94)</f>
        <v>391876</v>
      </c>
      <c r="S13" s="52">
        <f>+SUM(T13:Y13)</f>
        <v>508151.5325825304</v>
      </c>
      <c r="T13" s="53">
        <f>+'Sim_F(IxI)'!B3</f>
        <v>454372.71673073602</v>
      </c>
      <c r="U13" s="53">
        <f>+'Sim_F(IxI)'!C3</f>
        <v>0</v>
      </c>
      <c r="V13" s="53">
        <f>+'Sim_F(IxI)'!D3</f>
        <v>0</v>
      </c>
      <c r="W13" s="53">
        <f>+'Sim_F(IxI)'!E3</f>
        <v>41654.477503571201</v>
      </c>
      <c r="X13" s="53">
        <f>+'Sim_F(IxI)'!F3</f>
        <v>-4686</v>
      </c>
      <c r="Y13" s="54">
        <f>+'Sim_F(IxI)'!G3</f>
        <v>16810.338348223198</v>
      </c>
      <c r="Z13" s="52">
        <f t="array" ref="Z13:Z88">+TRANSPOSE('Sim_Dm_MIP(IxI)'!$D$95:$CA$95)</f>
        <v>805412.99999999977</v>
      </c>
      <c r="AA13" s="53">
        <f>+Z13-L13</f>
        <v>0</v>
      </c>
      <c r="AB13" s="291">
        <f>+IFERROR(((Z13/L13)-1),0)</f>
        <v>-3.3306690738754696E-16</v>
      </c>
      <c r="AC13" s="66">
        <f t="array" ref="AC13:AC88">+TRANSPOSE('Sim_Dm_MIP(IxI)'!$D$96:$CA$96)</f>
        <v>102486</v>
      </c>
      <c r="AD13" s="53">
        <f t="shared" ref="AD13:AD76" si="0">+AC13-M13</f>
        <v>0</v>
      </c>
      <c r="AE13" s="291">
        <f>+IFERROR(((AC13/M13)-1),0)</f>
        <v>0</v>
      </c>
      <c r="AF13" s="66">
        <f t="array" ref="AF13:AF88">+TRANSPOSE('Sim_Dm_MIP(IxI)'!$D$87:$CA$87)</f>
        <v>40911.37700624529</v>
      </c>
      <c r="AG13" s="53">
        <f t="shared" ref="AG13:AG76" si="1">+AF13-N13</f>
        <v>0</v>
      </c>
      <c r="AH13" s="291">
        <f>+IFERROR(((AF13/N13)-1),0)</f>
        <v>-2.2204460492503131E-16</v>
      </c>
      <c r="AI13" s="52">
        <f t="array" ref="AI13:AI88">+TRANSPOSE('Sim_Dm_MIP(IxI)'!$D$91:$CA$91)</f>
        <v>520734.99999999994</v>
      </c>
      <c r="AJ13" s="53">
        <f t="shared" ref="AJ13:AJ76" si="2">AI13-O13</f>
        <v>0</v>
      </c>
      <c r="AK13" s="291">
        <f>+IFERROR(((AI13/O13)-1),0)</f>
        <v>-1.1102230246251565E-16</v>
      </c>
      <c r="AL13" s="66">
        <f t="array" ref="AL13:AL88">+TRANSPOSE('Sim_Dm_MIP(IxI)'!$D$92:$CA$92)</f>
        <v>127774.99999999999</v>
      </c>
      <c r="AM13" s="53">
        <f t="shared" ref="AM13:AM76" si="3">+AL13-P13</f>
        <v>0</v>
      </c>
      <c r="AN13" s="53">
        <f>+IFERROR(Sim_Demanda!$E13/Sim_Demanda!$K13*AM13,0)</f>
        <v>0</v>
      </c>
      <c r="AO13" s="291">
        <f>+IFERROR(((AL13/P13)-1),0)</f>
        <v>-1.1102230246251565E-16</v>
      </c>
      <c r="AP13" s="52">
        <f t="array" ref="AP13:AP88">+TRANSPOSE('Sim_Dm_MIP(IxI)'!$D$93:$CA$93)</f>
        <v>1084</v>
      </c>
      <c r="AQ13" s="53">
        <f t="shared" ref="AQ13:AQ76" si="4">+AP13-Q13</f>
        <v>0</v>
      </c>
      <c r="AR13" s="291">
        <f>+IFERROR(((AP13/Q13)-1),0)</f>
        <v>0</v>
      </c>
      <c r="AS13" s="66">
        <f t="array" ref="AS13:AS88">+TRANSPOSE('Sim_Dm_MIP(IxI)'!$D$94:$CA$94)</f>
        <v>391875.99999999994</v>
      </c>
      <c r="AT13" s="53">
        <f t="shared" ref="AT13:AT76" si="5">+AS13-R13</f>
        <v>0</v>
      </c>
      <c r="AU13" s="291">
        <f>+IFERROR(((AS13/R13)-1),0)</f>
        <v>-1.1102230246251565E-16</v>
      </c>
    </row>
    <row r="14" spans="2:47" x14ac:dyDescent="0.25">
      <c r="B14" s="292" t="s">
        <v>1</v>
      </c>
      <c r="C14" s="494" t="s">
        <v>112</v>
      </c>
      <c r="D14" s="466"/>
      <c r="E14" s="61">
        <f>++SUM('MIP(IxI)_TFEVP'!CC10:CH10)</f>
        <v>32451.48268653898</v>
      </c>
      <c r="F14" s="48">
        <f>+'MIP(IxI)_TFEVP'!CC10</f>
        <v>30157.256132020699</v>
      </c>
      <c r="G14" s="48">
        <f>+'MIP(IxI)_TFEVP'!CD10</f>
        <v>0</v>
      </c>
      <c r="H14" s="48">
        <f>+'MIP(IxI)_TFEVP'!CE10</f>
        <v>0</v>
      </c>
      <c r="I14" s="48">
        <f>+'MIP(IxI)_TFEVP'!CF10</f>
        <v>1896.9082507344001</v>
      </c>
      <c r="J14" s="48">
        <f>+'MIP(IxI)_TFEVP'!CG10</f>
        <v>386</v>
      </c>
      <c r="K14" s="55">
        <f>+'MIP(IxI)_TFEVP'!CH10</f>
        <v>11.3183037838836</v>
      </c>
      <c r="L14" s="51">
        <f>+'MIP(IxI)_TFEVP'!CI10</f>
        <v>429027</v>
      </c>
      <c r="M14" s="48">
        <v>19711</v>
      </c>
      <c r="N14" s="48">
        <v>17994.021485960799</v>
      </c>
      <c r="O14" s="48">
        <v>172294</v>
      </c>
      <c r="P14" s="48">
        <v>62158</v>
      </c>
      <c r="Q14" s="48">
        <v>1534</v>
      </c>
      <c r="R14" s="82">
        <v>108602</v>
      </c>
      <c r="S14" s="51">
        <f t="shared" ref="S14:S77" si="6">+SUM(T14:Y14)</f>
        <v>32451.48268653898</v>
      </c>
      <c r="T14" s="48">
        <f>+'Sim_F(IxI)'!B4</f>
        <v>30157.256132020699</v>
      </c>
      <c r="U14" s="48">
        <f>+'Sim_F(IxI)'!C4</f>
        <v>0</v>
      </c>
      <c r="V14" s="48">
        <f>+'Sim_F(IxI)'!D4</f>
        <v>0</v>
      </c>
      <c r="W14" s="48">
        <f>+'Sim_F(IxI)'!E4</f>
        <v>1896.9082507344001</v>
      </c>
      <c r="X14" s="48">
        <f>+'Sim_F(IxI)'!F4</f>
        <v>386</v>
      </c>
      <c r="Y14" s="55">
        <f>+'Sim_F(IxI)'!G4</f>
        <v>11.3183037838836</v>
      </c>
      <c r="Z14" s="51">
        <v>429027.00000000047</v>
      </c>
      <c r="AA14" s="48">
        <f t="shared" ref="AA14:AA77" si="7">+Z14-L14</f>
        <v>4.6566128730773926E-10</v>
      </c>
      <c r="AB14" s="293">
        <f t="shared" ref="AB14:AB77" si="8">+IFERROR(((Z14/L14)-1),0)</f>
        <v>1.1102230246251565E-15</v>
      </c>
      <c r="AC14" s="61">
        <v>19711</v>
      </c>
      <c r="AD14" s="48">
        <f t="shared" si="0"/>
        <v>0</v>
      </c>
      <c r="AE14" s="293">
        <f t="shared" ref="AE14:AE77" si="9">+IFERROR(((AC14/M14)-1),0)</f>
        <v>0</v>
      </c>
      <c r="AF14" s="61">
        <v>17994.02148596082</v>
      </c>
      <c r="AG14" s="48">
        <f t="shared" si="1"/>
        <v>0</v>
      </c>
      <c r="AH14" s="293">
        <f t="shared" ref="AH14:AH77" si="10">+IFERROR(((AF14/N14)-1),0)</f>
        <v>1.1102230246251565E-15</v>
      </c>
      <c r="AI14" s="51">
        <v>172294.0000000002</v>
      </c>
      <c r="AJ14" s="48">
        <f t="shared" si="2"/>
        <v>0</v>
      </c>
      <c r="AK14" s="293">
        <f t="shared" ref="AK14:AK77" si="11">+IFERROR(((AI14/O14)-1),0)</f>
        <v>1.1102230246251565E-15</v>
      </c>
      <c r="AL14" s="61">
        <v>62158.00000000008</v>
      </c>
      <c r="AM14" s="48">
        <f t="shared" si="3"/>
        <v>8.0035533756017685E-11</v>
      </c>
      <c r="AN14" s="48">
        <f>+IFERROR(Sim_Demanda!$E14/Sim_Demanda!$K14*AM14,0)</f>
        <v>0</v>
      </c>
      <c r="AO14" s="293">
        <f t="shared" ref="AO14:AO77" si="12">+IFERROR(((AL14/P14)-1),0)</f>
        <v>1.3322676295501878E-15</v>
      </c>
      <c r="AP14" s="51">
        <v>1534.0000000000018</v>
      </c>
      <c r="AQ14" s="48">
        <f t="shared" si="4"/>
        <v>1.8189894035458565E-12</v>
      </c>
      <c r="AR14" s="293">
        <f t="shared" ref="AR14:AR77" si="13">+IFERROR(((AP14/Q14)-1),0)</f>
        <v>1.1102230246251565E-15</v>
      </c>
      <c r="AS14" s="61">
        <v>108602.00000000012</v>
      </c>
      <c r="AT14" s="48">
        <f t="shared" si="5"/>
        <v>1.1641532182693481E-10</v>
      </c>
      <c r="AU14" s="293">
        <f t="shared" ref="AU14:AU77" si="14">+IFERROR(((AS14/R14)-1),0)</f>
        <v>1.1102230246251565E-15</v>
      </c>
    </row>
    <row r="15" spans="2:47" x14ac:dyDescent="0.25">
      <c r="B15" s="292" t="s">
        <v>2</v>
      </c>
      <c r="C15" s="465" t="s">
        <v>113</v>
      </c>
      <c r="D15" s="466"/>
      <c r="E15" s="61">
        <f>++SUM('MIP(IxI)_TFEVP'!CC11:CH11)</f>
        <v>687021.08703578031</v>
      </c>
      <c r="F15" s="48">
        <f>+'MIP(IxI)_TFEVP'!CC11</f>
        <v>580680.11401595303</v>
      </c>
      <c r="G15" s="48">
        <f>+'MIP(IxI)_TFEVP'!CD11</f>
        <v>0</v>
      </c>
      <c r="H15" s="48">
        <f>+'MIP(IxI)_TFEVP'!CE11</f>
        <v>0</v>
      </c>
      <c r="I15" s="48">
        <f>+'MIP(IxI)_TFEVP'!CF11</f>
        <v>1077.3843406773501</v>
      </c>
      <c r="J15" s="48">
        <f>+'MIP(IxI)_TFEVP'!CG11</f>
        <v>0</v>
      </c>
      <c r="K15" s="55">
        <f>+'MIP(IxI)_TFEVP'!CH11</f>
        <v>105263.58867914999</v>
      </c>
      <c r="L15" s="51">
        <f>+'MIP(IxI)_TFEVP'!CI11</f>
        <v>807806</v>
      </c>
      <c r="M15" s="48">
        <v>81809</v>
      </c>
      <c r="N15" s="48">
        <v>18109.441952796999</v>
      </c>
      <c r="O15" s="48">
        <v>485699</v>
      </c>
      <c r="P15" s="48">
        <v>99247</v>
      </c>
      <c r="Q15" s="48">
        <v>521</v>
      </c>
      <c r="R15" s="82">
        <v>385931</v>
      </c>
      <c r="S15" s="51">
        <f t="shared" si="6"/>
        <v>687021.08703578031</v>
      </c>
      <c r="T15" s="48">
        <f>+'Sim_F(IxI)'!B5</f>
        <v>580680.11401595303</v>
      </c>
      <c r="U15" s="48">
        <f>+'Sim_F(IxI)'!C5</f>
        <v>0</v>
      </c>
      <c r="V15" s="48">
        <f>+'Sim_F(IxI)'!D5</f>
        <v>0</v>
      </c>
      <c r="W15" s="48">
        <f>+'Sim_F(IxI)'!E5</f>
        <v>1077.3843406773501</v>
      </c>
      <c r="X15" s="48">
        <f>+'Sim_F(IxI)'!F5</f>
        <v>0</v>
      </c>
      <c r="Y15" s="55">
        <f>+'Sim_F(IxI)'!G5</f>
        <v>105263.58867914999</v>
      </c>
      <c r="Z15" s="51">
        <v>807806.00000000186</v>
      </c>
      <c r="AA15" s="48">
        <f t="shared" si="7"/>
        <v>1.862645149230957E-9</v>
      </c>
      <c r="AB15" s="293">
        <f t="shared" si="8"/>
        <v>2.2204460492503131E-15</v>
      </c>
      <c r="AC15" s="61">
        <v>81809</v>
      </c>
      <c r="AD15" s="48">
        <f t="shared" si="0"/>
        <v>0</v>
      </c>
      <c r="AE15" s="293">
        <f t="shared" si="9"/>
        <v>0</v>
      </c>
      <c r="AF15" s="61">
        <v>18109.441952797035</v>
      </c>
      <c r="AG15" s="48">
        <f t="shared" si="1"/>
        <v>3.637978807091713E-11</v>
      </c>
      <c r="AH15" s="293">
        <f t="shared" si="10"/>
        <v>1.9984014443252818E-15</v>
      </c>
      <c r="AI15" s="51">
        <v>485699.00000000093</v>
      </c>
      <c r="AJ15" s="48">
        <f t="shared" si="2"/>
        <v>9.3132257461547852E-10</v>
      </c>
      <c r="AK15" s="293">
        <f t="shared" si="11"/>
        <v>1.9984014443252818E-15</v>
      </c>
      <c r="AL15" s="61">
        <v>99247.000000000204</v>
      </c>
      <c r="AM15" s="48">
        <f t="shared" si="3"/>
        <v>2.0372681319713593E-10</v>
      </c>
      <c r="AN15" s="48">
        <f>+IFERROR(Sim_Demanda!$E15/Sim_Demanda!$K15*AM15,0)</f>
        <v>0</v>
      </c>
      <c r="AO15" s="293">
        <f t="shared" si="12"/>
        <v>1.9984014443252818E-15</v>
      </c>
      <c r="AP15" s="51">
        <v>521.00000000000102</v>
      </c>
      <c r="AQ15" s="48">
        <f t="shared" si="4"/>
        <v>1.0231815394945443E-12</v>
      </c>
      <c r="AR15" s="293">
        <f t="shared" si="13"/>
        <v>1.9984014443252818E-15</v>
      </c>
      <c r="AS15" s="61">
        <v>385931.00000000076</v>
      </c>
      <c r="AT15" s="48">
        <f t="shared" si="5"/>
        <v>7.5669959187507629E-10</v>
      </c>
      <c r="AU15" s="293">
        <f t="shared" si="14"/>
        <v>1.9984014443252818E-15</v>
      </c>
    </row>
    <row r="16" spans="2:47" x14ac:dyDescent="0.25">
      <c r="B16" s="292" t="s">
        <v>3</v>
      </c>
      <c r="C16" s="465" t="s">
        <v>114</v>
      </c>
      <c r="D16" s="466"/>
      <c r="E16" s="61">
        <f>++SUM('MIP(IxI)_TFEVP'!CC12:CH12)</f>
        <v>97761.331995571498</v>
      </c>
      <c r="F16" s="48">
        <f>+'MIP(IxI)_TFEVP'!CC12</f>
        <v>96546.080943478504</v>
      </c>
      <c r="G16" s="48">
        <f>+'MIP(IxI)_TFEVP'!CD12</f>
        <v>0</v>
      </c>
      <c r="H16" s="48">
        <f>+'MIP(IxI)_TFEVP'!CE12</f>
        <v>0</v>
      </c>
      <c r="I16" s="48">
        <f>+'MIP(IxI)_TFEVP'!CF12</f>
        <v>1209.2233995976901</v>
      </c>
      <c r="J16" s="48">
        <f>+'MIP(IxI)_TFEVP'!CG12</f>
        <v>0</v>
      </c>
      <c r="K16" s="55">
        <f>+'MIP(IxI)_TFEVP'!CH12</f>
        <v>6.0276524953140997</v>
      </c>
      <c r="L16" s="51">
        <f>+'MIP(IxI)_TFEVP'!CI12</f>
        <v>261227</v>
      </c>
      <c r="M16" s="48">
        <v>4406</v>
      </c>
      <c r="N16" s="48">
        <v>8582.2408737267797</v>
      </c>
      <c r="O16" s="48">
        <v>99016</v>
      </c>
      <c r="P16" s="48">
        <v>31730</v>
      </c>
      <c r="Q16" s="48">
        <v>702</v>
      </c>
      <c r="R16" s="82">
        <v>66584</v>
      </c>
      <c r="S16" s="51">
        <f t="shared" si="6"/>
        <v>97761.331995571498</v>
      </c>
      <c r="T16" s="48">
        <f>+'Sim_F(IxI)'!B6</f>
        <v>96546.080943478504</v>
      </c>
      <c r="U16" s="48">
        <f>+'Sim_F(IxI)'!C6</f>
        <v>0</v>
      </c>
      <c r="V16" s="48">
        <f>+'Sim_F(IxI)'!D6</f>
        <v>0</v>
      </c>
      <c r="W16" s="48">
        <f>+'Sim_F(IxI)'!E6</f>
        <v>1209.2233995976901</v>
      </c>
      <c r="X16" s="48">
        <f>+'Sim_F(IxI)'!F6</f>
        <v>0</v>
      </c>
      <c r="Y16" s="55">
        <f>+'Sim_F(IxI)'!G6</f>
        <v>6.0276524953140997</v>
      </c>
      <c r="Z16" s="51">
        <v>261226.9999999998</v>
      </c>
      <c r="AA16" s="48">
        <f t="shared" si="7"/>
        <v>0</v>
      </c>
      <c r="AB16" s="293">
        <f t="shared" si="8"/>
        <v>-7.7715611723760958E-16</v>
      </c>
      <c r="AC16" s="61">
        <v>4406</v>
      </c>
      <c r="AD16" s="48">
        <f t="shared" si="0"/>
        <v>0</v>
      </c>
      <c r="AE16" s="293">
        <f t="shared" si="9"/>
        <v>0</v>
      </c>
      <c r="AF16" s="61">
        <v>8582.2408737267669</v>
      </c>
      <c r="AG16" s="48">
        <f t="shared" si="1"/>
        <v>0</v>
      </c>
      <c r="AH16" s="293">
        <f t="shared" si="10"/>
        <v>-1.4432899320127035E-15</v>
      </c>
      <c r="AI16" s="51">
        <v>99015.999999999854</v>
      </c>
      <c r="AJ16" s="48">
        <f t="shared" si="2"/>
        <v>-1.4551915228366852E-10</v>
      </c>
      <c r="AK16" s="293">
        <f t="shared" si="11"/>
        <v>-1.4432899320127035E-15</v>
      </c>
      <c r="AL16" s="61">
        <v>31729.999999999949</v>
      </c>
      <c r="AM16" s="48">
        <f t="shared" si="3"/>
        <v>-5.0931703299283981E-11</v>
      </c>
      <c r="AN16" s="48">
        <f>+IFERROR(Sim_Demanda!$E16/Sim_Demanda!$K16*AM16,0)</f>
        <v>0</v>
      </c>
      <c r="AO16" s="293">
        <f t="shared" si="12"/>
        <v>-1.5543122344752192E-15</v>
      </c>
      <c r="AP16" s="51">
        <v>701.99999999999898</v>
      </c>
      <c r="AQ16" s="48">
        <f t="shared" si="4"/>
        <v>-1.0231815394945443E-12</v>
      </c>
      <c r="AR16" s="293">
        <f t="shared" si="13"/>
        <v>-1.4432899320127035E-15</v>
      </c>
      <c r="AS16" s="61">
        <v>66583.999999999898</v>
      </c>
      <c r="AT16" s="48">
        <f t="shared" si="5"/>
        <v>0</v>
      </c>
      <c r="AU16" s="293">
        <f t="shared" si="14"/>
        <v>-1.5543122344752192E-15</v>
      </c>
    </row>
    <row r="17" spans="2:47" x14ac:dyDescent="0.25">
      <c r="B17" s="292" t="s">
        <v>4</v>
      </c>
      <c r="C17" s="465" t="s">
        <v>115</v>
      </c>
      <c r="D17" s="466"/>
      <c r="E17" s="61">
        <f>++SUM('MIP(IxI)_TFEVP'!CC13:CH13)</f>
        <v>5607120.3676413028</v>
      </c>
      <c r="F17" s="48">
        <f>+'MIP(IxI)_TFEVP'!CC13</f>
        <v>1266570.5260729899</v>
      </c>
      <c r="G17" s="48">
        <f>+'MIP(IxI)_TFEVP'!CD13</f>
        <v>0</v>
      </c>
      <c r="H17" s="48">
        <f>+'MIP(IxI)_TFEVP'!CE13</f>
        <v>0</v>
      </c>
      <c r="I17" s="48">
        <f>+'MIP(IxI)_TFEVP'!CF13</f>
        <v>9247.1179449483698</v>
      </c>
      <c r="J17" s="48">
        <f>+'MIP(IxI)_TFEVP'!CG13</f>
        <v>-4989.0656345757097</v>
      </c>
      <c r="K17" s="55">
        <f>+'MIP(IxI)_TFEVP'!CH13</f>
        <v>4336291.7892579399</v>
      </c>
      <c r="L17" s="51">
        <f>+'MIP(IxI)_TFEVP'!CI13</f>
        <v>5776166</v>
      </c>
      <c r="M17" s="48">
        <v>276430</v>
      </c>
      <c r="N17" s="48">
        <v>482536.12093374802</v>
      </c>
      <c r="O17" s="48">
        <v>3058413</v>
      </c>
      <c r="P17" s="48">
        <v>1061811</v>
      </c>
      <c r="Q17" s="48">
        <v>9259</v>
      </c>
      <c r="R17" s="82">
        <v>1987343</v>
      </c>
      <c r="S17" s="51">
        <f t="shared" si="6"/>
        <v>5607120.3676413028</v>
      </c>
      <c r="T17" s="48">
        <f>+'Sim_F(IxI)'!B7</f>
        <v>1266570.5260729899</v>
      </c>
      <c r="U17" s="48">
        <f>+'Sim_F(IxI)'!C7</f>
        <v>0</v>
      </c>
      <c r="V17" s="48">
        <f>+'Sim_F(IxI)'!D7</f>
        <v>0</v>
      </c>
      <c r="W17" s="48">
        <f>+'Sim_F(IxI)'!E7</f>
        <v>9247.1179449483698</v>
      </c>
      <c r="X17" s="48">
        <f>+'Sim_F(IxI)'!F7</f>
        <v>-4989.0656345757097</v>
      </c>
      <c r="Y17" s="55">
        <f>+'Sim_F(IxI)'!G7</f>
        <v>4336291.7892579399</v>
      </c>
      <c r="Z17" s="51">
        <v>5776166.0000000112</v>
      </c>
      <c r="AA17" s="48">
        <f t="shared" si="7"/>
        <v>1.1175870895385742E-8</v>
      </c>
      <c r="AB17" s="293">
        <f t="shared" si="8"/>
        <v>1.9984014443252818E-15</v>
      </c>
      <c r="AC17" s="61">
        <v>276430</v>
      </c>
      <c r="AD17" s="48">
        <f t="shared" si="0"/>
        <v>0</v>
      </c>
      <c r="AE17" s="293">
        <f t="shared" si="9"/>
        <v>0</v>
      </c>
      <c r="AF17" s="61">
        <v>482536.1209337489</v>
      </c>
      <c r="AG17" s="48">
        <f t="shared" si="1"/>
        <v>8.7311491370201111E-10</v>
      </c>
      <c r="AH17" s="293">
        <f t="shared" si="10"/>
        <v>1.7763568394002505E-15</v>
      </c>
      <c r="AI17" s="51">
        <v>3058413.0000000056</v>
      </c>
      <c r="AJ17" s="48">
        <f t="shared" si="2"/>
        <v>5.5879354476928711E-9</v>
      </c>
      <c r="AK17" s="293">
        <f t="shared" si="11"/>
        <v>1.7763568394002505E-15</v>
      </c>
      <c r="AL17" s="61">
        <v>1061811.0000000019</v>
      </c>
      <c r="AM17" s="48">
        <f t="shared" si="3"/>
        <v>1.862645149230957E-9</v>
      </c>
      <c r="AN17" s="48">
        <f>+IFERROR(Sim_Demanda!$E17/Sim_Demanda!$K17*AM17,0)</f>
        <v>0</v>
      </c>
      <c r="AO17" s="293">
        <f t="shared" si="12"/>
        <v>1.7763568394002505E-15</v>
      </c>
      <c r="AP17" s="51">
        <v>9259.0000000000164</v>
      </c>
      <c r="AQ17" s="48">
        <f t="shared" si="4"/>
        <v>1.6370904631912708E-11</v>
      </c>
      <c r="AR17" s="293">
        <f t="shared" si="13"/>
        <v>1.7763568394002505E-15</v>
      </c>
      <c r="AS17" s="61">
        <v>1987343.0000000035</v>
      </c>
      <c r="AT17" s="48">
        <f t="shared" si="5"/>
        <v>3.4924596548080444E-9</v>
      </c>
      <c r="AU17" s="293">
        <f t="shared" si="14"/>
        <v>1.7763568394002505E-15</v>
      </c>
    </row>
    <row r="18" spans="2:47" x14ac:dyDescent="0.25">
      <c r="B18" s="292" t="s">
        <v>5</v>
      </c>
      <c r="C18" s="465" t="s">
        <v>116</v>
      </c>
      <c r="D18" s="466"/>
      <c r="E18" s="61">
        <f>++SUM('MIP(IxI)_TFEVP'!CC14:CH14)</f>
        <v>1363113.2883748659</v>
      </c>
      <c r="F18" s="48">
        <f>+'MIP(IxI)_TFEVP'!CC14</f>
        <v>150482.78039472899</v>
      </c>
      <c r="G18" s="48">
        <f>+'MIP(IxI)_TFEVP'!CD14</f>
        <v>0</v>
      </c>
      <c r="H18" s="48">
        <f>+'MIP(IxI)_TFEVP'!CE14</f>
        <v>0</v>
      </c>
      <c r="I18" s="48">
        <f>+'MIP(IxI)_TFEVP'!CF14</f>
        <v>188456.72999050701</v>
      </c>
      <c r="J18" s="48">
        <f>+'MIP(IxI)_TFEVP'!CG14</f>
        <v>0</v>
      </c>
      <c r="K18" s="55">
        <f>+'MIP(IxI)_TFEVP'!CH14</f>
        <v>1024173.77798963</v>
      </c>
      <c r="L18" s="51">
        <f>+'MIP(IxI)_TFEVP'!CI14</f>
        <v>1571070</v>
      </c>
      <c r="M18" s="48">
        <v>71454</v>
      </c>
      <c r="N18" s="48">
        <v>33959.654944140799</v>
      </c>
      <c r="O18" s="48">
        <v>884752</v>
      </c>
      <c r="P18" s="48">
        <v>656114</v>
      </c>
      <c r="Q18" s="48">
        <v>4745</v>
      </c>
      <c r="R18" s="82">
        <v>223893</v>
      </c>
      <c r="S18" s="51">
        <f t="shared" si="6"/>
        <v>1363113.2883748659</v>
      </c>
      <c r="T18" s="48">
        <f>+'Sim_F(IxI)'!B8</f>
        <v>150482.78039472899</v>
      </c>
      <c r="U18" s="48">
        <f>+'Sim_F(IxI)'!C8</f>
        <v>0</v>
      </c>
      <c r="V18" s="48">
        <f>+'Sim_F(IxI)'!D8</f>
        <v>0</v>
      </c>
      <c r="W18" s="48">
        <f>+'Sim_F(IxI)'!E8</f>
        <v>188456.72999050701</v>
      </c>
      <c r="X18" s="48">
        <f>+'Sim_F(IxI)'!F8</f>
        <v>0</v>
      </c>
      <c r="Y18" s="55">
        <f>+'Sim_F(IxI)'!G8</f>
        <v>1024173.77798963</v>
      </c>
      <c r="Z18" s="51">
        <v>1571069.9999999949</v>
      </c>
      <c r="AA18" s="48">
        <f t="shared" si="7"/>
        <v>-5.1222741603851318E-9</v>
      </c>
      <c r="AB18" s="293">
        <f t="shared" si="8"/>
        <v>-3.219646771412954E-15</v>
      </c>
      <c r="AC18" s="61">
        <v>71454</v>
      </c>
      <c r="AD18" s="48">
        <f t="shared" si="0"/>
        <v>0</v>
      </c>
      <c r="AE18" s="293">
        <f t="shared" si="9"/>
        <v>0</v>
      </c>
      <c r="AF18" s="61">
        <v>33959.654944140697</v>
      </c>
      <c r="AG18" s="48">
        <f t="shared" si="1"/>
        <v>-1.0186340659856796E-10</v>
      </c>
      <c r="AH18" s="293">
        <f t="shared" si="10"/>
        <v>-2.9976021664879227E-15</v>
      </c>
      <c r="AI18" s="51">
        <v>884751.99999999721</v>
      </c>
      <c r="AJ18" s="48">
        <f t="shared" si="2"/>
        <v>-2.7939677238464355E-9</v>
      </c>
      <c r="AK18" s="293">
        <f t="shared" si="11"/>
        <v>-3.1086244689504383E-15</v>
      </c>
      <c r="AL18" s="61">
        <v>656113.9999999979</v>
      </c>
      <c r="AM18" s="48">
        <f t="shared" si="3"/>
        <v>-2.0954757928848267E-9</v>
      </c>
      <c r="AN18" s="48">
        <f>+IFERROR(Sim_Demanda!$E18/Sim_Demanda!$K18*AM18,0)</f>
        <v>0</v>
      </c>
      <c r="AO18" s="293">
        <f t="shared" si="12"/>
        <v>-3.219646771412954E-15</v>
      </c>
      <c r="AP18" s="51">
        <v>4744.9999999999854</v>
      </c>
      <c r="AQ18" s="48">
        <f t="shared" si="4"/>
        <v>-1.4551915228366852E-11</v>
      </c>
      <c r="AR18" s="293">
        <f t="shared" si="13"/>
        <v>-3.1086244689504383E-15</v>
      </c>
      <c r="AS18" s="61">
        <v>223892.99999999933</v>
      </c>
      <c r="AT18" s="48">
        <f t="shared" si="5"/>
        <v>-6.6938810050487518E-10</v>
      </c>
      <c r="AU18" s="293">
        <f t="shared" si="14"/>
        <v>-2.9976021664879227E-15</v>
      </c>
    </row>
    <row r="19" spans="2:47" x14ac:dyDescent="0.25">
      <c r="B19" s="292" t="s">
        <v>6</v>
      </c>
      <c r="C19" s="465" t="s">
        <v>117</v>
      </c>
      <c r="D19" s="466"/>
      <c r="E19" s="61">
        <f>++SUM('MIP(IxI)_TFEVP'!CC15:CH15)</f>
        <v>20266.485158479431</v>
      </c>
      <c r="F19" s="48">
        <f>+'MIP(IxI)_TFEVP'!CC15</f>
        <v>16494.873599832201</v>
      </c>
      <c r="G19" s="48">
        <f>+'MIP(IxI)_TFEVP'!CD15</f>
        <v>0</v>
      </c>
      <c r="H19" s="48">
        <f>+'MIP(IxI)_TFEVP'!CE15</f>
        <v>0</v>
      </c>
      <c r="I19" s="48">
        <f>+'MIP(IxI)_TFEVP'!CF15</f>
        <v>2493.3067450456701</v>
      </c>
      <c r="J19" s="48">
        <f>+'MIP(IxI)_TFEVP'!CG15</f>
        <v>0</v>
      </c>
      <c r="K19" s="55">
        <f>+'MIP(IxI)_TFEVP'!CH15</f>
        <v>1278.30481360156</v>
      </c>
      <c r="L19" s="51">
        <f>+'MIP(IxI)_TFEVP'!CI15</f>
        <v>566929</v>
      </c>
      <c r="M19" s="48">
        <v>15320</v>
      </c>
      <c r="N19" s="48">
        <v>32304.867875536602</v>
      </c>
      <c r="O19" s="48">
        <v>271768</v>
      </c>
      <c r="P19" s="48">
        <v>98675</v>
      </c>
      <c r="Q19" s="48">
        <v>1774</v>
      </c>
      <c r="R19" s="82">
        <v>171319</v>
      </c>
      <c r="S19" s="51">
        <f t="shared" si="6"/>
        <v>20266.485158479431</v>
      </c>
      <c r="T19" s="48">
        <f>+'Sim_F(IxI)'!B9</f>
        <v>16494.873599832201</v>
      </c>
      <c r="U19" s="48">
        <f>+'Sim_F(IxI)'!C9</f>
        <v>0</v>
      </c>
      <c r="V19" s="48">
        <f>+'Sim_F(IxI)'!D9</f>
        <v>0</v>
      </c>
      <c r="W19" s="48">
        <f>+'Sim_F(IxI)'!E9</f>
        <v>2493.3067450456701</v>
      </c>
      <c r="X19" s="48">
        <f>+'Sim_F(IxI)'!F9</f>
        <v>0</v>
      </c>
      <c r="Y19" s="55">
        <f>+'Sim_F(IxI)'!G9</f>
        <v>1278.30481360156</v>
      </c>
      <c r="Z19" s="51">
        <v>566928.99999999953</v>
      </c>
      <c r="AA19" s="48">
        <f t="shared" si="7"/>
        <v>0</v>
      </c>
      <c r="AB19" s="293">
        <f t="shared" si="8"/>
        <v>-7.7715611723760958E-16</v>
      </c>
      <c r="AC19" s="61">
        <v>15320</v>
      </c>
      <c r="AD19" s="48">
        <f t="shared" si="0"/>
        <v>0</v>
      </c>
      <c r="AE19" s="293">
        <f t="shared" si="9"/>
        <v>0</v>
      </c>
      <c r="AF19" s="61">
        <v>32304.86787553658</v>
      </c>
      <c r="AG19" s="48">
        <f t="shared" si="1"/>
        <v>0</v>
      </c>
      <c r="AH19" s="293">
        <f t="shared" si="10"/>
        <v>-6.6613381477509392E-16</v>
      </c>
      <c r="AI19" s="51">
        <v>271767.99999999988</v>
      </c>
      <c r="AJ19" s="48">
        <f t="shared" si="2"/>
        <v>0</v>
      </c>
      <c r="AK19" s="293">
        <f t="shared" si="11"/>
        <v>-4.4408920985006262E-16</v>
      </c>
      <c r="AL19" s="61">
        <v>98674.999999999942</v>
      </c>
      <c r="AM19" s="48">
        <f t="shared" si="3"/>
        <v>0</v>
      </c>
      <c r="AN19" s="48">
        <f>+IFERROR(Sim_Demanda!$E19/Sim_Demanda!$K19*AM19,0)</f>
        <v>0</v>
      </c>
      <c r="AO19" s="293">
        <f t="shared" si="12"/>
        <v>-5.5511151231257827E-16</v>
      </c>
      <c r="AP19" s="51">
        <v>1773.9999999999989</v>
      </c>
      <c r="AQ19" s="48">
        <f t="shared" si="4"/>
        <v>0</v>
      </c>
      <c r="AR19" s="293">
        <f t="shared" si="13"/>
        <v>-6.6613381477509392E-16</v>
      </c>
      <c r="AS19" s="61">
        <v>171318.99999999991</v>
      </c>
      <c r="AT19" s="48">
        <f t="shared" si="5"/>
        <v>0</v>
      </c>
      <c r="AU19" s="293">
        <f t="shared" si="14"/>
        <v>-5.5511151231257827E-16</v>
      </c>
    </row>
    <row r="20" spans="2:47" x14ac:dyDescent="0.25">
      <c r="B20" s="292" t="s">
        <v>7</v>
      </c>
      <c r="C20" s="465" t="s">
        <v>118</v>
      </c>
      <c r="D20" s="466"/>
      <c r="E20" s="61">
        <f>++SUM('MIP(IxI)_TFEVP'!CC16:CH16)</f>
        <v>3407871.9150193688</v>
      </c>
      <c r="F20" s="48">
        <f>+'MIP(IxI)_TFEVP'!CC16</f>
        <v>19204.968046642702</v>
      </c>
      <c r="G20" s="48">
        <f>+'MIP(IxI)_TFEVP'!CD16</f>
        <v>0</v>
      </c>
      <c r="H20" s="48">
        <f>+'MIP(IxI)_TFEVP'!CE16</f>
        <v>0</v>
      </c>
      <c r="I20" s="48">
        <f>+'MIP(IxI)_TFEVP'!CF16</f>
        <v>11261.624219431</v>
      </c>
      <c r="J20" s="48">
        <f>+'MIP(IxI)_TFEVP'!CG16</f>
        <v>6821.2316773147504</v>
      </c>
      <c r="K20" s="55">
        <f>+'MIP(IxI)_TFEVP'!CH16</f>
        <v>3370584.0910759801</v>
      </c>
      <c r="L20" s="51">
        <f>+'MIP(IxI)_TFEVP'!CI16</f>
        <v>3746250</v>
      </c>
      <c r="M20" s="48">
        <v>218642</v>
      </c>
      <c r="N20" s="48">
        <v>182445.716660804</v>
      </c>
      <c r="O20" s="48">
        <v>2532197</v>
      </c>
      <c r="P20" s="48">
        <v>487466</v>
      </c>
      <c r="Q20" s="48">
        <v>4313</v>
      </c>
      <c r="R20" s="82">
        <v>2040418</v>
      </c>
      <c r="S20" s="51">
        <f t="shared" si="6"/>
        <v>3407871.9150193688</v>
      </c>
      <c r="T20" s="48">
        <f>+'Sim_F(IxI)'!B10</f>
        <v>19204.968046642702</v>
      </c>
      <c r="U20" s="48">
        <f>+'Sim_F(IxI)'!C10</f>
        <v>0</v>
      </c>
      <c r="V20" s="48">
        <f>+'Sim_F(IxI)'!D10</f>
        <v>0</v>
      </c>
      <c r="W20" s="48">
        <f>+'Sim_F(IxI)'!E10</f>
        <v>11261.624219431</v>
      </c>
      <c r="X20" s="48">
        <f>+'Sim_F(IxI)'!F10</f>
        <v>6821.2316773147504</v>
      </c>
      <c r="Y20" s="55">
        <f>+'Sim_F(IxI)'!G10</f>
        <v>3370584.0910759801</v>
      </c>
      <c r="Z20" s="51">
        <v>3746249.9999999879</v>
      </c>
      <c r="AA20" s="48">
        <f t="shared" si="7"/>
        <v>-1.2107193470001221E-8</v>
      </c>
      <c r="AB20" s="293">
        <f t="shared" si="8"/>
        <v>-3.219646771412954E-15</v>
      </c>
      <c r="AC20" s="61">
        <v>218642</v>
      </c>
      <c r="AD20" s="48">
        <f t="shared" si="0"/>
        <v>0</v>
      </c>
      <c r="AE20" s="293">
        <f t="shared" si="9"/>
        <v>0</v>
      </c>
      <c r="AF20" s="61">
        <v>182445.71666080345</v>
      </c>
      <c r="AG20" s="48">
        <f t="shared" si="1"/>
        <v>-5.5297277867794037E-10</v>
      </c>
      <c r="AH20" s="293">
        <f t="shared" si="10"/>
        <v>-2.9976021664879227E-15</v>
      </c>
      <c r="AI20" s="51">
        <v>2532196.9999999921</v>
      </c>
      <c r="AJ20" s="48">
        <f t="shared" si="2"/>
        <v>-7.9162418842315674E-9</v>
      </c>
      <c r="AK20" s="293">
        <f t="shared" si="11"/>
        <v>-3.1086244689504383E-15</v>
      </c>
      <c r="AL20" s="61">
        <v>487465.99999999854</v>
      </c>
      <c r="AM20" s="48">
        <f t="shared" si="3"/>
        <v>-1.4551915228366852E-9</v>
      </c>
      <c r="AN20" s="48">
        <f>+IFERROR(Sim_Demanda!$E20/Sim_Demanda!$K20*AM20,0)</f>
        <v>0</v>
      </c>
      <c r="AO20" s="293">
        <f t="shared" si="12"/>
        <v>-2.9976021664879227E-15</v>
      </c>
      <c r="AP20" s="51">
        <v>4312.9999999999864</v>
      </c>
      <c r="AQ20" s="48">
        <f t="shared" si="4"/>
        <v>-1.3642420526593924E-11</v>
      </c>
      <c r="AR20" s="293">
        <f t="shared" si="13"/>
        <v>-3.1086244689504383E-15</v>
      </c>
      <c r="AS20" s="61">
        <v>2040417.9999999935</v>
      </c>
      <c r="AT20" s="48">
        <f t="shared" si="5"/>
        <v>-6.5192580223083496E-9</v>
      </c>
      <c r="AU20" s="293">
        <f t="shared" si="14"/>
        <v>-3.219646771412954E-15</v>
      </c>
    </row>
    <row r="21" spans="2:47" x14ac:dyDescent="0.25">
      <c r="B21" s="292" t="s">
        <v>8</v>
      </c>
      <c r="C21" s="465" t="s">
        <v>119</v>
      </c>
      <c r="D21" s="466"/>
      <c r="E21" s="61">
        <f>++SUM('MIP(IxI)_TFEVP'!CC17:CH17)</f>
        <v>19982.607809778572</v>
      </c>
      <c r="F21" s="48">
        <f>+'MIP(IxI)_TFEVP'!CC17</f>
        <v>16960.038197759</v>
      </c>
      <c r="G21" s="48">
        <f>+'MIP(IxI)_TFEVP'!CD17</f>
        <v>0</v>
      </c>
      <c r="H21" s="48">
        <f>+'MIP(IxI)_TFEVP'!CE17</f>
        <v>0</v>
      </c>
      <c r="I21" s="48">
        <f>+'MIP(IxI)_TFEVP'!CF17</f>
        <v>3012.53532946328</v>
      </c>
      <c r="J21" s="48">
        <f>+'MIP(IxI)_TFEVP'!CG17</f>
        <v>0</v>
      </c>
      <c r="K21" s="55">
        <f>+'MIP(IxI)_TFEVP'!CH17</f>
        <v>10.034282556292199</v>
      </c>
      <c r="L21" s="51">
        <f>+'MIP(IxI)_TFEVP'!CI17</f>
        <v>611820</v>
      </c>
      <c r="M21" s="48">
        <v>29880</v>
      </c>
      <c r="N21" s="48">
        <v>1851.4358644067099</v>
      </c>
      <c r="O21" s="48">
        <v>366209</v>
      </c>
      <c r="P21" s="48">
        <v>68349</v>
      </c>
      <c r="Q21" s="48">
        <v>1313</v>
      </c>
      <c r="R21" s="82">
        <v>296547</v>
      </c>
      <c r="S21" s="51">
        <f t="shared" si="6"/>
        <v>19982.607809778572</v>
      </c>
      <c r="T21" s="48">
        <f>+'Sim_F(IxI)'!B11</f>
        <v>16960.038197759</v>
      </c>
      <c r="U21" s="48">
        <f>+'Sim_F(IxI)'!C11</f>
        <v>0</v>
      </c>
      <c r="V21" s="48">
        <f>+'Sim_F(IxI)'!D11</f>
        <v>0</v>
      </c>
      <c r="W21" s="48">
        <f>+'Sim_F(IxI)'!E11</f>
        <v>3012.53532946328</v>
      </c>
      <c r="X21" s="48">
        <f>+'Sim_F(IxI)'!F11</f>
        <v>0</v>
      </c>
      <c r="Y21" s="55">
        <f>+'Sim_F(IxI)'!G11</f>
        <v>10.034282556292199</v>
      </c>
      <c r="Z21" s="51">
        <v>611820.00000000012</v>
      </c>
      <c r="AA21" s="48">
        <f t="shared" si="7"/>
        <v>0</v>
      </c>
      <c r="AB21" s="293">
        <f t="shared" si="8"/>
        <v>2.2204460492503131E-16</v>
      </c>
      <c r="AC21" s="61">
        <v>29880</v>
      </c>
      <c r="AD21" s="48">
        <f t="shared" si="0"/>
        <v>0</v>
      </c>
      <c r="AE21" s="293">
        <f t="shared" si="9"/>
        <v>0</v>
      </c>
      <c r="AF21" s="61">
        <v>1851.4358644067099</v>
      </c>
      <c r="AG21" s="48">
        <f t="shared" si="1"/>
        <v>0</v>
      </c>
      <c r="AH21" s="293">
        <f t="shared" si="10"/>
        <v>0</v>
      </c>
      <c r="AI21" s="51">
        <v>366209</v>
      </c>
      <c r="AJ21" s="48">
        <f t="shared" si="2"/>
        <v>0</v>
      </c>
      <c r="AK21" s="293">
        <f t="shared" si="11"/>
        <v>0</v>
      </c>
      <c r="AL21" s="61">
        <v>68349</v>
      </c>
      <c r="AM21" s="48">
        <f t="shared" si="3"/>
        <v>0</v>
      </c>
      <c r="AN21" s="48">
        <f>+IFERROR(Sim_Demanda!$E21/Sim_Demanda!$K21*AM21,0)</f>
        <v>0</v>
      </c>
      <c r="AO21" s="293">
        <f t="shared" si="12"/>
        <v>0</v>
      </c>
      <c r="AP21" s="51">
        <v>1313</v>
      </c>
      <c r="AQ21" s="48">
        <f t="shared" si="4"/>
        <v>0</v>
      </c>
      <c r="AR21" s="293">
        <f t="shared" si="13"/>
        <v>0</v>
      </c>
      <c r="AS21" s="61">
        <v>296547</v>
      </c>
      <c r="AT21" s="48">
        <f t="shared" si="5"/>
        <v>0</v>
      </c>
      <c r="AU21" s="293">
        <f t="shared" si="14"/>
        <v>0</v>
      </c>
    </row>
    <row r="22" spans="2:47" x14ac:dyDescent="0.25">
      <c r="B22" s="292" t="s">
        <v>9</v>
      </c>
      <c r="C22" s="465" t="s">
        <v>120</v>
      </c>
      <c r="D22" s="466"/>
      <c r="E22" s="61">
        <f>++SUM('MIP(IxI)_TFEVP'!CC18:CH18)</f>
        <v>1312861.8551847683</v>
      </c>
      <c r="F22" s="48">
        <f>+'MIP(IxI)_TFEVP'!CC18</f>
        <v>854695.71007126197</v>
      </c>
      <c r="G22" s="48">
        <f>+'MIP(IxI)_TFEVP'!CD18</f>
        <v>0</v>
      </c>
      <c r="H22" s="48">
        <f>+'MIP(IxI)_TFEVP'!CE18</f>
        <v>0</v>
      </c>
      <c r="I22" s="48">
        <f>+'MIP(IxI)_TFEVP'!CF18</f>
        <v>456326.81673212099</v>
      </c>
      <c r="J22" s="48">
        <f>+'MIP(IxI)_TFEVP'!CG18</f>
        <v>-424.476939370308</v>
      </c>
      <c r="K22" s="55">
        <f>+'MIP(IxI)_TFEVP'!CH18</f>
        <v>2263.8053207558501</v>
      </c>
      <c r="L22" s="51">
        <f>+'MIP(IxI)_TFEVP'!CI18</f>
        <v>2926306</v>
      </c>
      <c r="M22" s="48">
        <v>1511141</v>
      </c>
      <c r="N22" s="48">
        <v>37572.370218033</v>
      </c>
      <c r="O22" s="48">
        <v>1182940</v>
      </c>
      <c r="P22" s="48">
        <v>417297</v>
      </c>
      <c r="Q22" s="48">
        <v>7819</v>
      </c>
      <c r="R22" s="82">
        <v>757824</v>
      </c>
      <c r="S22" s="51">
        <f t="shared" si="6"/>
        <v>1312861.8551847683</v>
      </c>
      <c r="T22" s="48">
        <f>+'Sim_F(IxI)'!B12</f>
        <v>854695.71007126197</v>
      </c>
      <c r="U22" s="48">
        <f>+'Sim_F(IxI)'!C12</f>
        <v>0</v>
      </c>
      <c r="V22" s="48">
        <f>+'Sim_F(IxI)'!D12</f>
        <v>0</v>
      </c>
      <c r="W22" s="48">
        <f>+'Sim_F(IxI)'!E12</f>
        <v>456326.81673212099</v>
      </c>
      <c r="X22" s="48">
        <f>+'Sim_F(IxI)'!F12</f>
        <v>-424.476939370308</v>
      </c>
      <c r="Y22" s="55">
        <f>+'Sim_F(IxI)'!G12</f>
        <v>2263.8053207558501</v>
      </c>
      <c r="Z22" s="51">
        <v>2926306.0000000037</v>
      </c>
      <c r="AA22" s="48">
        <f t="shared" si="7"/>
        <v>3.7252902984619141E-9</v>
      </c>
      <c r="AB22" s="293">
        <f t="shared" si="8"/>
        <v>1.3322676295501878E-15</v>
      </c>
      <c r="AC22" s="61">
        <v>1511141</v>
      </c>
      <c r="AD22" s="48">
        <f t="shared" si="0"/>
        <v>0</v>
      </c>
      <c r="AE22" s="293">
        <f t="shared" si="9"/>
        <v>0</v>
      </c>
      <c r="AF22" s="61">
        <v>37572.370218033037</v>
      </c>
      <c r="AG22" s="48">
        <f t="shared" si="1"/>
        <v>0</v>
      </c>
      <c r="AH22" s="293">
        <f t="shared" si="10"/>
        <v>8.8817841970012523E-16</v>
      </c>
      <c r="AI22" s="51">
        <v>1182940.0000000009</v>
      </c>
      <c r="AJ22" s="48">
        <f t="shared" si="2"/>
        <v>0</v>
      </c>
      <c r="AK22" s="293">
        <f t="shared" si="11"/>
        <v>8.8817841970012523E-16</v>
      </c>
      <c r="AL22" s="61">
        <v>417297.00000000035</v>
      </c>
      <c r="AM22" s="48">
        <f t="shared" si="3"/>
        <v>0</v>
      </c>
      <c r="AN22" s="48">
        <f>+IFERROR(Sim_Demanda!$E22/Sim_Demanda!$K22*AM22,0)</f>
        <v>0</v>
      </c>
      <c r="AO22" s="293">
        <f t="shared" si="12"/>
        <v>8.8817841970012523E-16</v>
      </c>
      <c r="AP22" s="51">
        <v>7819.0000000000082</v>
      </c>
      <c r="AQ22" s="48">
        <f t="shared" si="4"/>
        <v>8.1854523159563541E-12</v>
      </c>
      <c r="AR22" s="293">
        <f t="shared" si="13"/>
        <v>1.1102230246251565E-15</v>
      </c>
      <c r="AS22" s="61">
        <v>757824.0000000007</v>
      </c>
      <c r="AT22" s="48">
        <f t="shared" si="5"/>
        <v>0</v>
      </c>
      <c r="AU22" s="293">
        <f t="shared" si="14"/>
        <v>8.8817841970012523E-16</v>
      </c>
    </row>
    <row r="23" spans="2:47" x14ac:dyDescent="0.25">
      <c r="B23" s="292" t="s">
        <v>10</v>
      </c>
      <c r="C23" s="465" t="s">
        <v>121</v>
      </c>
      <c r="D23" s="466"/>
      <c r="E23" s="61">
        <f>++SUM('MIP(IxI)_TFEVP'!CC19:CH19)</f>
        <v>129428.91530644432</v>
      </c>
      <c r="F23" s="48">
        <f>+'MIP(IxI)_TFEVP'!CC19</f>
        <v>30552.423732594001</v>
      </c>
      <c r="G23" s="48">
        <f>+'MIP(IxI)_TFEVP'!CD19</f>
        <v>0</v>
      </c>
      <c r="H23" s="48">
        <f>+'MIP(IxI)_TFEVP'!CE19</f>
        <v>0</v>
      </c>
      <c r="I23" s="48">
        <f>+'MIP(IxI)_TFEVP'!CF19</f>
        <v>912.52135135906201</v>
      </c>
      <c r="J23" s="48">
        <f>+'MIP(IxI)_TFEVP'!CG19</f>
        <v>1281.83395726096</v>
      </c>
      <c r="K23" s="55">
        <f>+'MIP(IxI)_TFEVP'!CH19</f>
        <v>96682.136265230307</v>
      </c>
      <c r="L23" s="51">
        <f>+'MIP(IxI)_TFEVP'!CI19</f>
        <v>475419</v>
      </c>
      <c r="M23" s="48">
        <v>22918</v>
      </c>
      <c r="N23" s="48">
        <v>19545.8201963313</v>
      </c>
      <c r="O23" s="48">
        <v>302748</v>
      </c>
      <c r="P23" s="48">
        <v>62554</v>
      </c>
      <c r="Q23" s="48">
        <v>628</v>
      </c>
      <c r="R23" s="82">
        <v>239566</v>
      </c>
      <c r="S23" s="51">
        <f t="shared" si="6"/>
        <v>129428.91530644432</v>
      </c>
      <c r="T23" s="48">
        <f>+'Sim_F(IxI)'!B13</f>
        <v>30552.423732594001</v>
      </c>
      <c r="U23" s="48">
        <f>+'Sim_F(IxI)'!C13</f>
        <v>0</v>
      </c>
      <c r="V23" s="48">
        <f>+'Sim_F(IxI)'!D13</f>
        <v>0</v>
      </c>
      <c r="W23" s="48">
        <f>+'Sim_F(IxI)'!E13</f>
        <v>912.52135135906201</v>
      </c>
      <c r="X23" s="48">
        <f>+'Sim_F(IxI)'!F13</f>
        <v>1281.83395726096</v>
      </c>
      <c r="Y23" s="55">
        <f>+'Sim_F(IxI)'!G13</f>
        <v>96682.136265230307</v>
      </c>
      <c r="Z23" s="51">
        <v>475419.00000000093</v>
      </c>
      <c r="AA23" s="48">
        <f t="shared" si="7"/>
        <v>9.3132257461547852E-10</v>
      </c>
      <c r="AB23" s="293">
        <f t="shared" si="8"/>
        <v>1.9984014443252818E-15</v>
      </c>
      <c r="AC23" s="61">
        <v>22918</v>
      </c>
      <c r="AD23" s="48">
        <f t="shared" si="0"/>
        <v>0</v>
      </c>
      <c r="AE23" s="293">
        <f t="shared" si="9"/>
        <v>0</v>
      </c>
      <c r="AF23" s="61">
        <v>19545.82019633134</v>
      </c>
      <c r="AG23" s="48">
        <f t="shared" si="1"/>
        <v>4.0017766878008842E-11</v>
      </c>
      <c r="AH23" s="293">
        <f t="shared" si="10"/>
        <v>1.9984014443252818E-15</v>
      </c>
      <c r="AI23" s="51">
        <v>302748.00000000064</v>
      </c>
      <c r="AJ23" s="48">
        <f t="shared" si="2"/>
        <v>6.4028427004814148E-10</v>
      </c>
      <c r="AK23" s="293">
        <f t="shared" si="11"/>
        <v>2.2204460492503131E-15</v>
      </c>
      <c r="AL23" s="61">
        <v>62554.000000000138</v>
      </c>
      <c r="AM23" s="48">
        <f t="shared" si="3"/>
        <v>1.3824319466948509E-10</v>
      </c>
      <c r="AN23" s="48">
        <f>+IFERROR(Sim_Demanda!$E23/Sim_Demanda!$K23*AM23,0)</f>
        <v>0</v>
      </c>
      <c r="AO23" s="293">
        <f t="shared" si="12"/>
        <v>2.2204460492503131E-15</v>
      </c>
      <c r="AP23" s="51">
        <v>628.00000000000125</v>
      </c>
      <c r="AQ23" s="48">
        <f t="shared" si="4"/>
        <v>1.2505552149377763E-12</v>
      </c>
      <c r="AR23" s="293">
        <f t="shared" si="13"/>
        <v>1.9984014443252818E-15</v>
      </c>
      <c r="AS23" s="61">
        <v>239566.00000000049</v>
      </c>
      <c r="AT23" s="48">
        <f t="shared" si="5"/>
        <v>4.9476511776447296E-10</v>
      </c>
      <c r="AU23" s="293">
        <f t="shared" si="14"/>
        <v>1.9984014443252818E-15</v>
      </c>
    </row>
    <row r="24" spans="2:47" x14ac:dyDescent="0.25">
      <c r="B24" s="292" t="s">
        <v>11</v>
      </c>
      <c r="C24" s="465" t="s">
        <v>122</v>
      </c>
      <c r="D24" s="466"/>
      <c r="E24" s="61">
        <f>++SUM('MIP(IxI)_TFEVP'!CC20:CH20)</f>
        <v>1577702.1053077846</v>
      </c>
      <c r="F24" s="48">
        <f>+'MIP(IxI)_TFEVP'!CC20</f>
        <v>1468477.4480897901</v>
      </c>
      <c r="G24" s="48">
        <f>+'MIP(IxI)_TFEVP'!CD20</f>
        <v>0</v>
      </c>
      <c r="H24" s="48">
        <f>+'MIP(IxI)_TFEVP'!CE20</f>
        <v>0</v>
      </c>
      <c r="I24" s="48">
        <f>+'MIP(IxI)_TFEVP'!CF20</f>
        <v>1589.97829419754</v>
      </c>
      <c r="J24" s="48">
        <f>+'MIP(IxI)_TFEVP'!CG20</f>
        <v>-0.69451483077288001</v>
      </c>
      <c r="K24" s="55">
        <f>+'MIP(IxI)_TFEVP'!CH20</f>
        <v>107635.373438628</v>
      </c>
      <c r="L24" s="51">
        <f>+'MIP(IxI)_TFEVP'!CI20</f>
        <v>6182951</v>
      </c>
      <c r="M24" s="48">
        <v>144095</v>
      </c>
      <c r="N24" s="48">
        <v>775169.36766897398</v>
      </c>
      <c r="O24" s="48">
        <v>1557250</v>
      </c>
      <c r="P24" s="48">
        <v>837166</v>
      </c>
      <c r="Q24" s="48">
        <v>21886</v>
      </c>
      <c r="R24" s="82">
        <v>698198</v>
      </c>
      <c r="S24" s="51">
        <f t="shared" si="6"/>
        <v>1577702.1053077846</v>
      </c>
      <c r="T24" s="48">
        <f>+'Sim_F(IxI)'!B14</f>
        <v>1468477.4480897901</v>
      </c>
      <c r="U24" s="48">
        <f>+'Sim_F(IxI)'!C14</f>
        <v>0</v>
      </c>
      <c r="V24" s="48">
        <f>+'Sim_F(IxI)'!D14</f>
        <v>0</v>
      </c>
      <c r="W24" s="48">
        <f>+'Sim_F(IxI)'!E14</f>
        <v>1589.97829419754</v>
      </c>
      <c r="X24" s="48">
        <f>+'Sim_F(IxI)'!F14</f>
        <v>-0.69451483077288001</v>
      </c>
      <c r="Y24" s="55">
        <f>+'Sim_F(IxI)'!G14</f>
        <v>107635.373438628</v>
      </c>
      <c r="Z24" s="51">
        <v>6182951.0000000037</v>
      </c>
      <c r="AA24" s="48">
        <f t="shared" si="7"/>
        <v>0</v>
      </c>
      <c r="AB24" s="293">
        <f t="shared" si="8"/>
        <v>6.6613381477509392E-16</v>
      </c>
      <c r="AC24" s="61">
        <v>144095</v>
      </c>
      <c r="AD24" s="48">
        <f t="shared" si="0"/>
        <v>0</v>
      </c>
      <c r="AE24" s="293">
        <f t="shared" si="9"/>
        <v>0</v>
      </c>
      <c r="AF24" s="61">
        <v>775169.36766897433</v>
      </c>
      <c r="AG24" s="48">
        <f t="shared" si="1"/>
        <v>0</v>
      </c>
      <c r="AH24" s="293">
        <f t="shared" si="10"/>
        <v>4.4408920985006262E-16</v>
      </c>
      <c r="AI24" s="51">
        <v>1557250.0000000005</v>
      </c>
      <c r="AJ24" s="48">
        <f t="shared" si="2"/>
        <v>0</v>
      </c>
      <c r="AK24" s="293">
        <f t="shared" si="11"/>
        <v>2.2204460492503131E-16</v>
      </c>
      <c r="AL24" s="61">
        <v>837166.00000000023</v>
      </c>
      <c r="AM24" s="48">
        <f t="shared" si="3"/>
        <v>0</v>
      </c>
      <c r="AN24" s="48">
        <f>+IFERROR(Sim_Demanda!$E24/Sim_Demanda!$K24*AM24,0)</f>
        <v>0</v>
      </c>
      <c r="AO24" s="293">
        <f t="shared" si="12"/>
        <v>2.2204460492503131E-16</v>
      </c>
      <c r="AP24" s="51">
        <v>21886.000000000007</v>
      </c>
      <c r="AQ24" s="48">
        <f t="shared" si="4"/>
        <v>0</v>
      </c>
      <c r="AR24" s="293">
        <f t="shared" si="13"/>
        <v>2.2204460492503131E-16</v>
      </c>
      <c r="AS24" s="61">
        <v>698198.00000000023</v>
      </c>
      <c r="AT24" s="48">
        <f t="shared" si="5"/>
        <v>0</v>
      </c>
      <c r="AU24" s="293">
        <f t="shared" si="14"/>
        <v>4.4408920985006262E-16</v>
      </c>
    </row>
    <row r="25" spans="2:47" x14ac:dyDescent="0.25">
      <c r="B25" s="292" t="s">
        <v>12</v>
      </c>
      <c r="C25" s="465" t="s">
        <v>123</v>
      </c>
      <c r="D25" s="466"/>
      <c r="E25" s="61">
        <f>++SUM('MIP(IxI)_TFEVP'!CC21:CH21)</f>
        <v>0</v>
      </c>
      <c r="F25" s="48">
        <f>+'MIP(IxI)_TFEVP'!CC21</f>
        <v>0</v>
      </c>
      <c r="G25" s="48">
        <f>+'MIP(IxI)_TFEVP'!CD21</f>
        <v>0</v>
      </c>
      <c r="H25" s="48">
        <f>+'MIP(IxI)_TFEVP'!CE21</f>
        <v>0</v>
      </c>
      <c r="I25" s="48">
        <f>+'MIP(IxI)_TFEVP'!CF21</f>
        <v>0</v>
      </c>
      <c r="J25" s="48">
        <f>+'MIP(IxI)_TFEVP'!CG21</f>
        <v>0</v>
      </c>
      <c r="K25" s="55">
        <f>+'MIP(IxI)_TFEVP'!CH21</f>
        <v>0</v>
      </c>
      <c r="L25" s="51">
        <f>+'MIP(IxI)_TFEVP'!CI21</f>
        <v>3979566</v>
      </c>
      <c r="M25" s="48">
        <v>22828</v>
      </c>
      <c r="N25" s="48">
        <v>65367.309520940602</v>
      </c>
      <c r="O25" s="48">
        <v>2728292</v>
      </c>
      <c r="P25" s="48">
        <v>579333</v>
      </c>
      <c r="Q25" s="48">
        <v>130149</v>
      </c>
      <c r="R25" s="82">
        <v>2018810</v>
      </c>
      <c r="S25" s="51">
        <f t="shared" si="6"/>
        <v>0</v>
      </c>
      <c r="T25" s="48">
        <f>+'Sim_F(IxI)'!B15</f>
        <v>0</v>
      </c>
      <c r="U25" s="48">
        <f>+'Sim_F(IxI)'!C15</f>
        <v>0</v>
      </c>
      <c r="V25" s="48">
        <f>+'Sim_F(IxI)'!D15</f>
        <v>0</v>
      </c>
      <c r="W25" s="48">
        <f>+'Sim_F(IxI)'!E15</f>
        <v>0</v>
      </c>
      <c r="X25" s="48">
        <f>+'Sim_F(IxI)'!F15</f>
        <v>0</v>
      </c>
      <c r="Y25" s="55">
        <f>+'Sim_F(IxI)'!G15</f>
        <v>0</v>
      </c>
      <c r="Z25" s="51">
        <v>3979565.9999999991</v>
      </c>
      <c r="AA25" s="48">
        <f t="shared" si="7"/>
        <v>0</v>
      </c>
      <c r="AB25" s="293">
        <f t="shared" si="8"/>
        <v>-2.2204460492503131E-16</v>
      </c>
      <c r="AC25" s="61">
        <v>22828</v>
      </c>
      <c r="AD25" s="48">
        <f t="shared" si="0"/>
        <v>0</v>
      </c>
      <c r="AE25" s="293">
        <f t="shared" si="9"/>
        <v>0</v>
      </c>
      <c r="AF25" s="61">
        <v>65367.309520940595</v>
      </c>
      <c r="AG25" s="48">
        <f t="shared" si="1"/>
        <v>0</v>
      </c>
      <c r="AH25" s="293">
        <f t="shared" si="10"/>
        <v>-1.1102230246251565E-16</v>
      </c>
      <c r="AI25" s="51">
        <v>2728291.9999999995</v>
      </c>
      <c r="AJ25" s="48">
        <f t="shared" si="2"/>
        <v>0</v>
      </c>
      <c r="AK25" s="293">
        <f t="shared" si="11"/>
        <v>-2.2204460492503131E-16</v>
      </c>
      <c r="AL25" s="61">
        <v>579332.99999999988</v>
      </c>
      <c r="AM25" s="48">
        <f t="shared" si="3"/>
        <v>0</v>
      </c>
      <c r="AN25" s="48">
        <f>+IFERROR(Sim_Demanda!$E25/Sim_Demanda!$K25*AM25,0)</f>
        <v>0</v>
      </c>
      <c r="AO25" s="293">
        <f t="shared" si="12"/>
        <v>-2.2204460492503131E-16</v>
      </c>
      <c r="AP25" s="51">
        <v>130148.99999999997</v>
      </c>
      <c r="AQ25" s="48">
        <f t="shared" si="4"/>
        <v>0</v>
      </c>
      <c r="AR25" s="293">
        <f t="shared" si="13"/>
        <v>-2.2204460492503131E-16</v>
      </c>
      <c r="AS25" s="61">
        <v>2018809.9999999998</v>
      </c>
      <c r="AT25" s="48">
        <f t="shared" si="5"/>
        <v>0</v>
      </c>
      <c r="AU25" s="293">
        <f t="shared" si="14"/>
        <v>-1.1102230246251565E-16</v>
      </c>
    </row>
    <row r="26" spans="2:47" x14ac:dyDescent="0.25">
      <c r="B26" s="292" t="s">
        <v>13</v>
      </c>
      <c r="C26" s="465" t="s">
        <v>124</v>
      </c>
      <c r="D26" s="466"/>
      <c r="E26" s="61">
        <f>++SUM('MIP(IxI)_TFEVP'!CC22:CH22)</f>
        <v>8718729.2034184355</v>
      </c>
      <c r="F26" s="48">
        <f>+'MIP(IxI)_TFEVP'!CC22</f>
        <v>68035.753581815996</v>
      </c>
      <c r="G26" s="48">
        <f>+'MIP(IxI)_TFEVP'!CD22</f>
        <v>0</v>
      </c>
      <c r="H26" s="48">
        <f>+'MIP(IxI)_TFEVP'!CE22</f>
        <v>0</v>
      </c>
      <c r="I26" s="48">
        <f>+'MIP(IxI)_TFEVP'!CF22</f>
        <v>0</v>
      </c>
      <c r="J26" s="48">
        <f>+'MIP(IxI)_TFEVP'!CG22</f>
        <v>2844</v>
      </c>
      <c r="K26" s="55">
        <f>+'MIP(IxI)_TFEVP'!CH22</f>
        <v>8647849.4498366192</v>
      </c>
      <c r="L26" s="51">
        <f>+'MIP(IxI)_TFEVP'!CI22</f>
        <v>9759347</v>
      </c>
      <c r="M26" s="48">
        <v>5903</v>
      </c>
      <c r="N26" s="48">
        <v>32873.664451450299</v>
      </c>
      <c r="O26" s="48">
        <v>5332135</v>
      </c>
      <c r="P26" s="48">
        <v>136779</v>
      </c>
      <c r="Q26" s="48">
        <v>6432</v>
      </c>
      <c r="R26" s="82">
        <v>5188924</v>
      </c>
      <c r="S26" s="51">
        <f t="shared" si="6"/>
        <v>8718729.2034184355</v>
      </c>
      <c r="T26" s="48">
        <f>+'Sim_F(IxI)'!B16</f>
        <v>68035.753581815996</v>
      </c>
      <c r="U26" s="48">
        <f>+'Sim_F(IxI)'!C16</f>
        <v>0</v>
      </c>
      <c r="V26" s="48">
        <f>+'Sim_F(IxI)'!D16</f>
        <v>0</v>
      </c>
      <c r="W26" s="48">
        <f>+'Sim_F(IxI)'!E16</f>
        <v>0</v>
      </c>
      <c r="X26" s="48">
        <f>+'Sim_F(IxI)'!F16</f>
        <v>2844</v>
      </c>
      <c r="Y26" s="55">
        <f>+'Sim_F(IxI)'!G16</f>
        <v>8647849.4498366192</v>
      </c>
      <c r="Z26" s="51">
        <v>9759346.9999999963</v>
      </c>
      <c r="AA26" s="48">
        <f t="shared" si="7"/>
        <v>0</v>
      </c>
      <c r="AB26" s="293">
        <f t="shared" si="8"/>
        <v>-3.3306690738754696E-16</v>
      </c>
      <c r="AC26" s="61">
        <v>5903</v>
      </c>
      <c r="AD26" s="48">
        <f t="shared" si="0"/>
        <v>0</v>
      </c>
      <c r="AE26" s="293">
        <f t="shared" si="9"/>
        <v>0</v>
      </c>
      <c r="AF26" s="61">
        <v>32873.66445145027</v>
      </c>
      <c r="AG26" s="48">
        <f t="shared" si="1"/>
        <v>0</v>
      </c>
      <c r="AH26" s="293">
        <f t="shared" si="10"/>
        <v>-8.8817841970012523E-16</v>
      </c>
      <c r="AI26" s="51">
        <v>5332134.9999999953</v>
      </c>
      <c r="AJ26" s="48">
        <f t="shared" si="2"/>
        <v>0</v>
      </c>
      <c r="AK26" s="293">
        <f t="shared" si="11"/>
        <v>-8.8817841970012523E-16</v>
      </c>
      <c r="AL26" s="61">
        <v>136778.99999999988</v>
      </c>
      <c r="AM26" s="48">
        <f t="shared" si="3"/>
        <v>0</v>
      </c>
      <c r="AN26" s="48">
        <f>+IFERROR(Sim_Demanda!$E26/Sim_Demanda!$K26*AM26,0)</f>
        <v>0</v>
      </c>
      <c r="AO26" s="293">
        <f t="shared" si="12"/>
        <v>-8.8817841970012523E-16</v>
      </c>
      <c r="AP26" s="51">
        <v>6431.9999999999955</v>
      </c>
      <c r="AQ26" s="48">
        <f t="shared" si="4"/>
        <v>0</v>
      </c>
      <c r="AR26" s="293">
        <f t="shared" si="13"/>
        <v>-6.6613381477509392E-16</v>
      </c>
      <c r="AS26" s="61">
        <v>5188923.9999999953</v>
      </c>
      <c r="AT26" s="48">
        <f t="shared" si="5"/>
        <v>0</v>
      </c>
      <c r="AU26" s="293">
        <f t="shared" si="14"/>
        <v>-8.8817841970012523E-16</v>
      </c>
    </row>
    <row r="27" spans="2:47" x14ac:dyDescent="0.25">
      <c r="B27" s="292" t="s">
        <v>14</v>
      </c>
      <c r="C27" s="465" t="s">
        <v>125</v>
      </c>
      <c r="D27" s="466"/>
      <c r="E27" s="61">
        <f>++SUM('MIP(IxI)_TFEVP'!CC23:CH23)</f>
        <v>3069483.3314014776</v>
      </c>
      <c r="F27" s="48">
        <f>+'MIP(IxI)_TFEVP'!CC23</f>
        <v>13093.792979838699</v>
      </c>
      <c r="G27" s="48">
        <f>+'MIP(IxI)_TFEVP'!CD23</f>
        <v>0</v>
      </c>
      <c r="H27" s="48">
        <f>+'MIP(IxI)_TFEVP'!CE23</f>
        <v>0</v>
      </c>
      <c r="I27" s="48">
        <f>+'MIP(IxI)_TFEVP'!CF23</f>
        <v>2325.79157478868</v>
      </c>
      <c r="J27" s="48">
        <f>+'MIP(IxI)_TFEVP'!CG23</f>
        <v>-12838</v>
      </c>
      <c r="K27" s="55">
        <f>+'MIP(IxI)_TFEVP'!CH23</f>
        <v>3066901.74684685</v>
      </c>
      <c r="L27" s="51">
        <f>+'MIP(IxI)_TFEVP'!CI23</f>
        <v>3393595</v>
      </c>
      <c r="M27" s="48">
        <v>37927</v>
      </c>
      <c r="N27" s="48">
        <v>57759.466441297001</v>
      </c>
      <c r="O27" s="48">
        <v>1829703</v>
      </c>
      <c r="P27" s="48">
        <v>402579</v>
      </c>
      <c r="Q27" s="48">
        <v>67739</v>
      </c>
      <c r="R27" s="82">
        <v>1359385</v>
      </c>
      <c r="S27" s="51">
        <f t="shared" si="6"/>
        <v>3069483.3314014776</v>
      </c>
      <c r="T27" s="48">
        <f>+'Sim_F(IxI)'!B17</f>
        <v>13093.792979838699</v>
      </c>
      <c r="U27" s="48">
        <f>+'Sim_F(IxI)'!C17</f>
        <v>0</v>
      </c>
      <c r="V27" s="48">
        <f>+'Sim_F(IxI)'!D17</f>
        <v>0</v>
      </c>
      <c r="W27" s="48">
        <f>+'Sim_F(IxI)'!E17</f>
        <v>2325.79157478868</v>
      </c>
      <c r="X27" s="48">
        <f>+'Sim_F(IxI)'!F17</f>
        <v>-12838</v>
      </c>
      <c r="Y27" s="55">
        <f>+'Sim_F(IxI)'!G17</f>
        <v>3066901.74684685</v>
      </c>
      <c r="Z27" s="51">
        <v>3393595.0000000102</v>
      </c>
      <c r="AA27" s="48">
        <f t="shared" si="7"/>
        <v>1.0244548320770264E-8</v>
      </c>
      <c r="AB27" s="293">
        <f t="shared" si="8"/>
        <v>3.1086244689504383E-15</v>
      </c>
      <c r="AC27" s="61">
        <v>37927</v>
      </c>
      <c r="AD27" s="48">
        <f t="shared" si="0"/>
        <v>0</v>
      </c>
      <c r="AE27" s="293">
        <f t="shared" si="9"/>
        <v>0</v>
      </c>
      <c r="AF27" s="61">
        <v>57759.466441297191</v>
      </c>
      <c r="AG27" s="48">
        <f t="shared" si="1"/>
        <v>1.8917489796876907E-10</v>
      </c>
      <c r="AH27" s="293">
        <f t="shared" si="10"/>
        <v>3.3306690738754696E-15</v>
      </c>
      <c r="AI27" s="51">
        <v>1829703.0000000061</v>
      </c>
      <c r="AJ27" s="48">
        <f t="shared" si="2"/>
        <v>6.0535967350006104E-9</v>
      </c>
      <c r="AK27" s="293">
        <f t="shared" si="11"/>
        <v>3.3306690738754696E-15</v>
      </c>
      <c r="AL27" s="61">
        <v>402579.00000000128</v>
      </c>
      <c r="AM27" s="48">
        <f t="shared" si="3"/>
        <v>1.280568540096283E-9</v>
      </c>
      <c r="AN27" s="48">
        <f>+IFERROR(Sim_Demanda!$E27/Sim_Demanda!$K27*AM27,0)</f>
        <v>0</v>
      </c>
      <c r="AO27" s="293">
        <f t="shared" si="12"/>
        <v>3.1086244689504383E-15</v>
      </c>
      <c r="AP27" s="51">
        <v>67739.000000000233</v>
      </c>
      <c r="AQ27" s="48">
        <f t="shared" si="4"/>
        <v>2.3283064365386963E-10</v>
      </c>
      <c r="AR27" s="293">
        <f t="shared" si="13"/>
        <v>3.3306690738754696E-15</v>
      </c>
      <c r="AS27" s="61">
        <v>1359385.0000000044</v>
      </c>
      <c r="AT27" s="48">
        <f t="shared" si="5"/>
        <v>4.4237822294235229E-9</v>
      </c>
      <c r="AU27" s="293">
        <f t="shared" si="14"/>
        <v>3.3306690738754696E-15</v>
      </c>
    </row>
    <row r="28" spans="2:47" x14ac:dyDescent="0.25">
      <c r="B28" s="292" t="s">
        <v>15</v>
      </c>
      <c r="C28" s="465" t="s">
        <v>126</v>
      </c>
      <c r="D28" s="466"/>
      <c r="E28" s="61">
        <f>++SUM('MIP(IxI)_TFEVP'!CC24:CH24)</f>
        <v>5291.0407834308944</v>
      </c>
      <c r="F28" s="48">
        <f>+'MIP(IxI)_TFEVP'!CC24</f>
        <v>5227.6377856776498</v>
      </c>
      <c r="G28" s="48">
        <f>+'MIP(IxI)_TFEVP'!CD24</f>
        <v>0</v>
      </c>
      <c r="H28" s="48">
        <f>+'MIP(IxI)_TFEVP'!CE24</f>
        <v>0</v>
      </c>
      <c r="I28" s="48">
        <f>+'MIP(IxI)_TFEVP'!CF24</f>
        <v>745.60506066887501</v>
      </c>
      <c r="J28" s="48">
        <f>+'MIP(IxI)_TFEVP'!CG24</f>
        <v>-7721.6209768706303</v>
      </c>
      <c r="K28" s="55">
        <f>+'MIP(IxI)_TFEVP'!CH24</f>
        <v>7039.4189139549999</v>
      </c>
      <c r="L28" s="51">
        <f>+'MIP(IxI)_TFEVP'!CI24</f>
        <v>285016</v>
      </c>
      <c r="M28" s="48">
        <v>5705</v>
      </c>
      <c r="N28" s="48">
        <v>4452.8649194661202</v>
      </c>
      <c r="O28" s="48">
        <v>120511</v>
      </c>
      <c r="P28" s="48">
        <v>47622</v>
      </c>
      <c r="Q28" s="48">
        <v>5182</v>
      </c>
      <c r="R28" s="82">
        <v>67707</v>
      </c>
      <c r="S28" s="51">
        <f t="shared" si="6"/>
        <v>5291.0407834308944</v>
      </c>
      <c r="T28" s="48">
        <f>+'Sim_F(IxI)'!B18</f>
        <v>5227.6377856776498</v>
      </c>
      <c r="U28" s="48">
        <f>+'Sim_F(IxI)'!C18</f>
        <v>0</v>
      </c>
      <c r="V28" s="48">
        <f>+'Sim_F(IxI)'!D18</f>
        <v>0</v>
      </c>
      <c r="W28" s="48">
        <f>+'Sim_F(IxI)'!E18</f>
        <v>745.60506066887501</v>
      </c>
      <c r="X28" s="48">
        <f>+'Sim_F(IxI)'!F18</f>
        <v>-7721.6209768706303</v>
      </c>
      <c r="Y28" s="55">
        <f>+'Sim_F(IxI)'!G18</f>
        <v>7039.4189139549999</v>
      </c>
      <c r="Z28" s="51">
        <v>285016.00000000006</v>
      </c>
      <c r="AA28" s="48">
        <f t="shared" si="7"/>
        <v>0</v>
      </c>
      <c r="AB28" s="293">
        <f t="shared" si="8"/>
        <v>2.2204460492503131E-16</v>
      </c>
      <c r="AC28" s="61">
        <v>5705</v>
      </c>
      <c r="AD28" s="48">
        <f t="shared" si="0"/>
        <v>0</v>
      </c>
      <c r="AE28" s="293">
        <f t="shared" si="9"/>
        <v>0</v>
      </c>
      <c r="AF28" s="61">
        <v>4452.8649194661211</v>
      </c>
      <c r="AG28" s="48">
        <f t="shared" si="1"/>
        <v>0</v>
      </c>
      <c r="AH28" s="293">
        <f t="shared" si="10"/>
        <v>2.2204460492503131E-16</v>
      </c>
      <c r="AI28" s="51">
        <v>120511.00000000003</v>
      </c>
      <c r="AJ28" s="48">
        <f t="shared" si="2"/>
        <v>0</v>
      </c>
      <c r="AK28" s="293">
        <f t="shared" si="11"/>
        <v>2.2204460492503131E-16</v>
      </c>
      <c r="AL28" s="61">
        <v>47622.000000000015</v>
      </c>
      <c r="AM28" s="48">
        <f t="shared" si="3"/>
        <v>0</v>
      </c>
      <c r="AN28" s="48">
        <f>+IFERROR(Sim_Demanda!$E28/Sim_Demanda!$K28*AM28,0)</f>
        <v>0</v>
      </c>
      <c r="AO28" s="293">
        <f t="shared" si="12"/>
        <v>2.2204460492503131E-16</v>
      </c>
      <c r="AP28" s="51">
        <v>5182.0000000000018</v>
      </c>
      <c r="AQ28" s="48">
        <f t="shared" si="4"/>
        <v>0</v>
      </c>
      <c r="AR28" s="293">
        <f t="shared" si="13"/>
        <v>4.4408920985006262E-16</v>
      </c>
      <c r="AS28" s="61">
        <v>67707.000000000015</v>
      </c>
      <c r="AT28" s="48">
        <f t="shared" si="5"/>
        <v>0</v>
      </c>
      <c r="AU28" s="293">
        <f t="shared" si="14"/>
        <v>2.2204460492503131E-16</v>
      </c>
    </row>
    <row r="29" spans="2:47" x14ac:dyDescent="0.25">
      <c r="B29" s="292" t="s">
        <v>16</v>
      </c>
      <c r="C29" s="465" t="s">
        <v>127</v>
      </c>
      <c r="D29" s="466"/>
      <c r="E29" s="61">
        <f>++SUM('MIP(IxI)_TFEVP'!CC25:CH25)</f>
        <v>2314240.4569677915</v>
      </c>
      <c r="F29" s="48">
        <f>+'MIP(IxI)_TFEVP'!CC25</f>
        <v>2195206.6086880499</v>
      </c>
      <c r="G29" s="48">
        <f>+'MIP(IxI)_TFEVP'!CD25</f>
        <v>0</v>
      </c>
      <c r="H29" s="48">
        <f>+'MIP(IxI)_TFEVP'!CE25</f>
        <v>0</v>
      </c>
      <c r="I29" s="48">
        <f>+'MIP(IxI)_TFEVP'!CF25</f>
        <v>7642.1077616428502</v>
      </c>
      <c r="J29" s="48">
        <f>+'MIP(IxI)_TFEVP'!CG25</f>
        <v>56135.4629307953</v>
      </c>
      <c r="K29" s="55">
        <f>+'MIP(IxI)_TFEVP'!CH25</f>
        <v>55256.277587303302</v>
      </c>
      <c r="L29" s="51">
        <f>+'MIP(IxI)_TFEVP'!CI25</f>
        <v>3154996</v>
      </c>
      <c r="M29" s="48">
        <v>87403</v>
      </c>
      <c r="N29" s="48">
        <v>191834.93134413401</v>
      </c>
      <c r="O29" s="48">
        <v>1264199</v>
      </c>
      <c r="P29" s="48">
        <v>441006</v>
      </c>
      <c r="Q29" s="48">
        <v>3866</v>
      </c>
      <c r="R29" s="82">
        <v>819327</v>
      </c>
      <c r="S29" s="51">
        <f t="shared" si="6"/>
        <v>2314240.4569677915</v>
      </c>
      <c r="T29" s="48">
        <f>+'Sim_F(IxI)'!B19</f>
        <v>2195206.6086880499</v>
      </c>
      <c r="U29" s="48">
        <f>+'Sim_F(IxI)'!C19</f>
        <v>0</v>
      </c>
      <c r="V29" s="48">
        <f>+'Sim_F(IxI)'!D19</f>
        <v>0</v>
      </c>
      <c r="W29" s="48">
        <f>+'Sim_F(IxI)'!E19</f>
        <v>7642.1077616428502</v>
      </c>
      <c r="X29" s="48">
        <f>+'Sim_F(IxI)'!F19</f>
        <v>56135.4629307953</v>
      </c>
      <c r="Y29" s="55">
        <f>+'Sim_F(IxI)'!G19</f>
        <v>55256.277587303302</v>
      </c>
      <c r="Z29" s="51">
        <v>3154996.0000000033</v>
      </c>
      <c r="AA29" s="48">
        <f t="shared" si="7"/>
        <v>0</v>
      </c>
      <c r="AB29" s="293">
        <f t="shared" si="8"/>
        <v>1.1102230246251565E-15</v>
      </c>
      <c r="AC29" s="61">
        <v>87403</v>
      </c>
      <c r="AD29" s="48">
        <f t="shared" si="0"/>
        <v>0</v>
      </c>
      <c r="AE29" s="293">
        <f t="shared" si="9"/>
        <v>0</v>
      </c>
      <c r="AF29" s="61">
        <v>191834.93134413427</v>
      </c>
      <c r="AG29" s="48">
        <f t="shared" si="1"/>
        <v>2.6193447411060333E-10</v>
      </c>
      <c r="AH29" s="293">
        <f t="shared" si="10"/>
        <v>1.3322676295501878E-15</v>
      </c>
      <c r="AI29" s="51">
        <v>1264199.0000000016</v>
      </c>
      <c r="AJ29" s="48">
        <f t="shared" si="2"/>
        <v>0</v>
      </c>
      <c r="AK29" s="293">
        <f t="shared" si="11"/>
        <v>1.3322676295501878E-15</v>
      </c>
      <c r="AL29" s="61">
        <v>441006.00000000058</v>
      </c>
      <c r="AM29" s="48">
        <f t="shared" si="3"/>
        <v>5.8207660913467407E-10</v>
      </c>
      <c r="AN29" s="48">
        <f>+IFERROR(Sim_Demanda!$E29/Sim_Demanda!$K29*AM29,0)</f>
        <v>0</v>
      </c>
      <c r="AO29" s="293">
        <f t="shared" si="12"/>
        <v>1.3322676295501878E-15</v>
      </c>
      <c r="AP29" s="51">
        <v>3866.0000000000055</v>
      </c>
      <c r="AQ29" s="48">
        <f t="shared" si="4"/>
        <v>5.4569682106375694E-12</v>
      </c>
      <c r="AR29" s="293">
        <f t="shared" si="13"/>
        <v>1.3322676295501878E-15</v>
      </c>
      <c r="AS29" s="61">
        <v>819327.00000000105</v>
      </c>
      <c r="AT29" s="48">
        <f t="shared" si="5"/>
        <v>1.0477378964424133E-9</v>
      </c>
      <c r="AU29" s="293">
        <f t="shared" si="14"/>
        <v>1.3322676295501878E-15</v>
      </c>
    </row>
    <row r="30" spans="2:47" x14ac:dyDescent="0.25">
      <c r="B30" s="292" t="s">
        <v>17</v>
      </c>
      <c r="C30" s="465" t="s">
        <v>128</v>
      </c>
      <c r="D30" s="466"/>
      <c r="E30" s="61">
        <f>++SUM('MIP(IxI)_TFEVP'!CC26:CH26)</f>
        <v>2828467.0152644138</v>
      </c>
      <c r="F30" s="48">
        <f>+'MIP(IxI)_TFEVP'!CC26</f>
        <v>683199.68240350205</v>
      </c>
      <c r="G30" s="48">
        <f>+'MIP(IxI)_TFEVP'!CD26</f>
        <v>0</v>
      </c>
      <c r="H30" s="48">
        <f>+'MIP(IxI)_TFEVP'!CE26</f>
        <v>0</v>
      </c>
      <c r="I30" s="48">
        <f>+'MIP(IxI)_TFEVP'!CF26</f>
        <v>17041.918687090601</v>
      </c>
      <c r="J30" s="48">
        <f>+'MIP(IxI)_TFEVP'!CG26</f>
        <v>5324.3677924209996</v>
      </c>
      <c r="K30" s="55">
        <f>+'MIP(IxI)_TFEVP'!CH26</f>
        <v>2122901.0463814</v>
      </c>
      <c r="L30" s="51">
        <f>+'MIP(IxI)_TFEVP'!CI26</f>
        <v>3187229</v>
      </c>
      <c r="M30" s="48">
        <v>92519</v>
      </c>
      <c r="N30" s="48">
        <v>108344.734246689</v>
      </c>
      <c r="O30" s="48">
        <v>757922</v>
      </c>
      <c r="P30" s="48">
        <v>472973</v>
      </c>
      <c r="Q30" s="48">
        <v>10037</v>
      </c>
      <c r="R30" s="82">
        <v>274912</v>
      </c>
      <c r="S30" s="51">
        <f t="shared" si="6"/>
        <v>2828467.0152644138</v>
      </c>
      <c r="T30" s="48">
        <f>+'Sim_F(IxI)'!B20</f>
        <v>683199.68240350205</v>
      </c>
      <c r="U30" s="48">
        <f>+'Sim_F(IxI)'!C20</f>
        <v>0</v>
      </c>
      <c r="V30" s="48">
        <f>+'Sim_F(IxI)'!D20</f>
        <v>0</v>
      </c>
      <c r="W30" s="48">
        <f>+'Sim_F(IxI)'!E20</f>
        <v>17041.918687090601</v>
      </c>
      <c r="X30" s="48">
        <f>+'Sim_F(IxI)'!F20</f>
        <v>5324.3677924209996</v>
      </c>
      <c r="Y30" s="55">
        <f>+'Sim_F(IxI)'!G20</f>
        <v>2122901.0463814</v>
      </c>
      <c r="Z30" s="51">
        <v>3187228.9999999939</v>
      </c>
      <c r="AA30" s="48">
        <f t="shared" si="7"/>
        <v>-6.0535967350006104E-9</v>
      </c>
      <c r="AB30" s="293">
        <f t="shared" si="8"/>
        <v>-1.8873791418627661E-15</v>
      </c>
      <c r="AC30" s="61">
        <v>92519</v>
      </c>
      <c r="AD30" s="48">
        <f t="shared" si="0"/>
        <v>0</v>
      </c>
      <c r="AE30" s="293">
        <f t="shared" si="9"/>
        <v>0</v>
      </c>
      <c r="AF30" s="61">
        <v>108344.73424668885</v>
      </c>
      <c r="AG30" s="48">
        <f t="shared" si="1"/>
        <v>-1.4551915228366852E-10</v>
      </c>
      <c r="AH30" s="293">
        <f t="shared" si="10"/>
        <v>-1.3322676295501878E-15</v>
      </c>
      <c r="AI30" s="51">
        <v>757921.99999999895</v>
      </c>
      <c r="AJ30" s="48">
        <f t="shared" si="2"/>
        <v>-1.0477378964424133E-9</v>
      </c>
      <c r="AK30" s="293">
        <f t="shared" si="11"/>
        <v>-1.3322676295501878E-15</v>
      </c>
      <c r="AL30" s="61">
        <v>472972.99999999936</v>
      </c>
      <c r="AM30" s="48">
        <f t="shared" si="3"/>
        <v>-6.4028427004814148E-10</v>
      </c>
      <c r="AN30" s="48">
        <f>+IFERROR(Sim_Demanda!$E30/Sim_Demanda!$K30*AM30,0)</f>
        <v>0</v>
      </c>
      <c r="AO30" s="293">
        <f t="shared" si="12"/>
        <v>-1.3322676295501878E-15</v>
      </c>
      <c r="AP30" s="51">
        <v>10036.999999999987</v>
      </c>
      <c r="AQ30" s="48">
        <f t="shared" si="4"/>
        <v>0</v>
      </c>
      <c r="AR30" s="293">
        <f t="shared" si="13"/>
        <v>-1.2212453270876722E-15</v>
      </c>
      <c r="AS30" s="61">
        <v>274911.99999999959</v>
      </c>
      <c r="AT30" s="48">
        <f t="shared" si="5"/>
        <v>0</v>
      </c>
      <c r="AU30" s="293">
        <f t="shared" si="14"/>
        <v>-1.4432899320127035E-15</v>
      </c>
    </row>
    <row r="31" spans="2:47" x14ac:dyDescent="0.25">
      <c r="B31" s="292" t="s">
        <v>18</v>
      </c>
      <c r="C31" s="465" t="s">
        <v>129</v>
      </c>
      <c r="D31" s="466"/>
      <c r="E31" s="61">
        <f>++SUM('MIP(IxI)_TFEVP'!CC27:CH27)</f>
        <v>7246035</v>
      </c>
      <c r="F31" s="48">
        <f>+'MIP(IxI)_TFEVP'!CC27</f>
        <v>199873</v>
      </c>
      <c r="G31" s="48">
        <f>+'MIP(IxI)_TFEVP'!CD27</f>
        <v>0</v>
      </c>
      <c r="H31" s="48">
        <f>+'MIP(IxI)_TFEVP'!CE27</f>
        <v>0</v>
      </c>
      <c r="I31" s="48">
        <f>+'MIP(IxI)_TFEVP'!CF27</f>
        <v>0</v>
      </c>
      <c r="J31" s="48">
        <f>+'MIP(IxI)_TFEVP'!CG27</f>
        <v>6464</v>
      </c>
      <c r="K31" s="55">
        <f>+'MIP(IxI)_TFEVP'!CH27</f>
        <v>7039698</v>
      </c>
      <c r="L31" s="51">
        <f>+'MIP(IxI)_TFEVP'!CI27</f>
        <v>7246533</v>
      </c>
      <c r="M31" s="48">
        <v>166932</v>
      </c>
      <c r="N31" s="48">
        <v>13351.841966739399</v>
      </c>
      <c r="O31" s="48">
        <v>2994626</v>
      </c>
      <c r="P31" s="48">
        <v>428940</v>
      </c>
      <c r="Q31" s="48">
        <v>4230</v>
      </c>
      <c r="R31" s="82">
        <v>2561456</v>
      </c>
      <c r="S31" s="51">
        <f t="shared" si="6"/>
        <v>7246035</v>
      </c>
      <c r="T31" s="48">
        <f>+'Sim_F(IxI)'!B21</f>
        <v>199873</v>
      </c>
      <c r="U31" s="48">
        <f>+'Sim_F(IxI)'!C21</f>
        <v>0</v>
      </c>
      <c r="V31" s="48">
        <f>+'Sim_F(IxI)'!D21</f>
        <v>0</v>
      </c>
      <c r="W31" s="48">
        <f>+'Sim_F(IxI)'!E21</f>
        <v>0</v>
      </c>
      <c r="X31" s="48">
        <f>+'Sim_F(IxI)'!F21</f>
        <v>6464</v>
      </c>
      <c r="Y31" s="55">
        <f>+'Sim_F(IxI)'!G21</f>
        <v>7039698</v>
      </c>
      <c r="Z31" s="51">
        <v>7246532.9999999795</v>
      </c>
      <c r="AA31" s="48">
        <f t="shared" si="7"/>
        <v>-2.0489096641540527E-8</v>
      </c>
      <c r="AB31" s="293">
        <f t="shared" si="8"/>
        <v>-2.7755575615628914E-15</v>
      </c>
      <c r="AC31" s="61">
        <v>166932</v>
      </c>
      <c r="AD31" s="48">
        <f t="shared" si="0"/>
        <v>0</v>
      </c>
      <c r="AE31" s="293">
        <f t="shared" si="9"/>
        <v>0</v>
      </c>
      <c r="AF31" s="61">
        <v>13351.841966739366</v>
      </c>
      <c r="AG31" s="48">
        <f t="shared" si="1"/>
        <v>-3.2741809263825417E-11</v>
      </c>
      <c r="AH31" s="293">
        <f t="shared" si="10"/>
        <v>-2.4424906541753444E-15</v>
      </c>
      <c r="AI31" s="51">
        <v>2994625.9999999925</v>
      </c>
      <c r="AJ31" s="48">
        <f t="shared" si="2"/>
        <v>-7.4505805969238281E-9</v>
      </c>
      <c r="AK31" s="293">
        <f t="shared" si="11"/>
        <v>-2.4424906541753444E-15</v>
      </c>
      <c r="AL31" s="61">
        <v>428939.99999999889</v>
      </c>
      <c r="AM31" s="48">
        <f t="shared" si="3"/>
        <v>-1.1059455573558807E-9</v>
      </c>
      <c r="AN31" s="48">
        <f>+IFERROR(Sim_Demanda!$E31/Sim_Demanda!$K31*AM31,0)</f>
        <v>0</v>
      </c>
      <c r="AO31" s="293">
        <f t="shared" si="12"/>
        <v>-2.55351295663786E-15</v>
      </c>
      <c r="AP31" s="51">
        <v>4229.9999999999891</v>
      </c>
      <c r="AQ31" s="48">
        <f t="shared" si="4"/>
        <v>-1.0913936421275139E-11</v>
      </c>
      <c r="AR31" s="293">
        <f t="shared" si="13"/>
        <v>-2.55351295663786E-15</v>
      </c>
      <c r="AS31" s="61">
        <v>2561455.9999999935</v>
      </c>
      <c r="AT31" s="48">
        <f t="shared" si="5"/>
        <v>-6.5192580223083496E-9</v>
      </c>
      <c r="AU31" s="293">
        <f t="shared" si="14"/>
        <v>-2.55351295663786E-15</v>
      </c>
    </row>
    <row r="32" spans="2:47" x14ac:dyDescent="0.25">
      <c r="B32" s="292" t="s">
        <v>19</v>
      </c>
      <c r="C32" s="465" t="s">
        <v>130</v>
      </c>
      <c r="D32" s="466"/>
      <c r="E32" s="61">
        <f>++SUM('MIP(IxI)_TFEVP'!CC28:CH28)</f>
        <v>1155804.296615304</v>
      </c>
      <c r="F32" s="48">
        <f>+'MIP(IxI)_TFEVP'!CC28</f>
        <v>912006.94232021598</v>
      </c>
      <c r="G32" s="48">
        <f>+'MIP(IxI)_TFEVP'!CD28</f>
        <v>0</v>
      </c>
      <c r="H32" s="48">
        <f>+'MIP(IxI)_TFEVP'!CE28</f>
        <v>0</v>
      </c>
      <c r="I32" s="48">
        <f>+'MIP(IxI)_TFEVP'!CF28</f>
        <v>512.770435642846</v>
      </c>
      <c r="J32" s="48">
        <f>+'MIP(IxI)_TFEVP'!CG28</f>
        <v>5906.0062974041102</v>
      </c>
      <c r="K32" s="55">
        <f>+'MIP(IxI)_TFEVP'!CH28</f>
        <v>237378.577562041</v>
      </c>
      <c r="L32" s="51">
        <f>+'MIP(IxI)_TFEVP'!CI28</f>
        <v>1650735</v>
      </c>
      <c r="M32" s="48">
        <v>36247</v>
      </c>
      <c r="N32" s="48">
        <v>146678.592628913</v>
      </c>
      <c r="O32" s="48">
        <v>377789</v>
      </c>
      <c r="P32" s="48">
        <v>154662</v>
      </c>
      <c r="Q32" s="48">
        <v>3593</v>
      </c>
      <c r="R32" s="82">
        <v>219534</v>
      </c>
      <c r="S32" s="51">
        <f t="shared" si="6"/>
        <v>1155804.296615304</v>
      </c>
      <c r="T32" s="48">
        <f>+'Sim_F(IxI)'!B22</f>
        <v>912006.94232021598</v>
      </c>
      <c r="U32" s="48">
        <f>+'Sim_F(IxI)'!C22</f>
        <v>0</v>
      </c>
      <c r="V32" s="48">
        <f>+'Sim_F(IxI)'!D22</f>
        <v>0</v>
      </c>
      <c r="W32" s="48">
        <f>+'Sim_F(IxI)'!E22</f>
        <v>512.770435642846</v>
      </c>
      <c r="X32" s="48">
        <f>+'Sim_F(IxI)'!F22</f>
        <v>5906.0062974041102</v>
      </c>
      <c r="Y32" s="55">
        <f>+'Sim_F(IxI)'!G22</f>
        <v>237378.577562041</v>
      </c>
      <c r="Z32" s="51">
        <v>1650735.0000000016</v>
      </c>
      <c r="AA32" s="48">
        <f t="shared" si="7"/>
        <v>0</v>
      </c>
      <c r="AB32" s="293">
        <f t="shared" si="8"/>
        <v>8.8817841970012523E-16</v>
      </c>
      <c r="AC32" s="61">
        <v>36247</v>
      </c>
      <c r="AD32" s="48">
        <f t="shared" si="0"/>
        <v>0</v>
      </c>
      <c r="AE32" s="293">
        <f t="shared" si="9"/>
        <v>0</v>
      </c>
      <c r="AF32" s="61">
        <v>146678.5926289132</v>
      </c>
      <c r="AG32" s="48">
        <f t="shared" si="1"/>
        <v>0</v>
      </c>
      <c r="AH32" s="293">
        <f t="shared" si="10"/>
        <v>1.3322676295501878E-15</v>
      </c>
      <c r="AI32" s="51">
        <v>377789.00000000052</v>
      </c>
      <c r="AJ32" s="48">
        <f t="shared" si="2"/>
        <v>5.2386894822120667E-10</v>
      </c>
      <c r="AK32" s="293">
        <f t="shared" si="11"/>
        <v>1.3322676295501878E-15</v>
      </c>
      <c r="AL32" s="61">
        <v>154662.0000000002</v>
      </c>
      <c r="AM32" s="48">
        <f t="shared" si="3"/>
        <v>0</v>
      </c>
      <c r="AN32" s="48">
        <f>+IFERROR(Sim_Demanda!$E32/Sim_Demanda!$K32*AM32,0)</f>
        <v>0</v>
      </c>
      <c r="AO32" s="293">
        <f t="shared" si="12"/>
        <v>1.3322676295501878E-15</v>
      </c>
      <c r="AP32" s="51">
        <v>3593.000000000005</v>
      </c>
      <c r="AQ32" s="48">
        <f t="shared" si="4"/>
        <v>5.0022208597511053E-12</v>
      </c>
      <c r="AR32" s="293">
        <f t="shared" si="13"/>
        <v>1.3322676295501878E-15</v>
      </c>
      <c r="AS32" s="61">
        <v>219534.00000000032</v>
      </c>
      <c r="AT32" s="48">
        <f t="shared" si="5"/>
        <v>3.2014213502407074E-10</v>
      </c>
      <c r="AU32" s="293">
        <f t="shared" si="14"/>
        <v>1.5543122344752192E-15</v>
      </c>
    </row>
    <row r="33" spans="2:47" x14ac:dyDescent="0.25">
      <c r="B33" s="292" t="s">
        <v>20</v>
      </c>
      <c r="C33" s="465" t="s">
        <v>131</v>
      </c>
      <c r="D33" s="466"/>
      <c r="E33" s="61">
        <f>++SUM('MIP(IxI)_TFEVP'!CC29:CH29)</f>
        <v>1451882.2167180993</v>
      </c>
      <c r="F33" s="48">
        <f>+'MIP(IxI)_TFEVP'!CC29</f>
        <v>1447443.3375870101</v>
      </c>
      <c r="G33" s="48">
        <f>+'MIP(IxI)_TFEVP'!CD29</f>
        <v>0</v>
      </c>
      <c r="H33" s="48">
        <f>+'MIP(IxI)_TFEVP'!CE29</f>
        <v>0</v>
      </c>
      <c r="I33" s="48">
        <f>+'MIP(IxI)_TFEVP'!CF29</f>
        <v>1419.49050152205</v>
      </c>
      <c r="J33" s="48">
        <f>+'MIP(IxI)_TFEVP'!CG29</f>
        <v>-236.60526638309099</v>
      </c>
      <c r="K33" s="55">
        <f>+'MIP(IxI)_TFEVP'!CH29</f>
        <v>3255.9938959502001</v>
      </c>
      <c r="L33" s="51">
        <f>+'MIP(IxI)_TFEVP'!CI29</f>
        <v>1780122</v>
      </c>
      <c r="M33" s="48">
        <v>40738</v>
      </c>
      <c r="N33" s="48">
        <v>24168.677145013098</v>
      </c>
      <c r="O33" s="48">
        <v>449454</v>
      </c>
      <c r="P33" s="48">
        <v>143535</v>
      </c>
      <c r="Q33" s="48">
        <v>2439</v>
      </c>
      <c r="R33" s="82">
        <v>303480</v>
      </c>
      <c r="S33" s="51">
        <f t="shared" si="6"/>
        <v>1451882.2167180993</v>
      </c>
      <c r="T33" s="48">
        <f>+'Sim_F(IxI)'!B23</f>
        <v>1447443.3375870101</v>
      </c>
      <c r="U33" s="48">
        <f>+'Sim_F(IxI)'!C23</f>
        <v>0</v>
      </c>
      <c r="V33" s="48">
        <f>+'Sim_F(IxI)'!D23</f>
        <v>0</v>
      </c>
      <c r="W33" s="48">
        <f>+'Sim_F(IxI)'!E23</f>
        <v>1419.49050152205</v>
      </c>
      <c r="X33" s="48">
        <f>+'Sim_F(IxI)'!F23</f>
        <v>-236.60526638309099</v>
      </c>
      <c r="Y33" s="55">
        <f>+'Sim_F(IxI)'!G23</f>
        <v>3255.9938959502001</v>
      </c>
      <c r="Z33" s="51">
        <v>1780121.9999999958</v>
      </c>
      <c r="AA33" s="48">
        <f t="shared" si="7"/>
        <v>-4.1909515857696533E-9</v>
      </c>
      <c r="AB33" s="293">
        <f t="shared" si="8"/>
        <v>-2.3314683517128287E-15</v>
      </c>
      <c r="AC33" s="61">
        <v>40738</v>
      </c>
      <c r="AD33" s="48">
        <f t="shared" si="0"/>
        <v>0</v>
      </c>
      <c r="AE33" s="293">
        <f t="shared" si="9"/>
        <v>0</v>
      </c>
      <c r="AF33" s="61">
        <v>24168.677145013033</v>
      </c>
      <c r="AG33" s="48">
        <f t="shared" si="1"/>
        <v>-6.5483618527650833E-11</v>
      </c>
      <c r="AH33" s="293">
        <f t="shared" si="10"/>
        <v>-2.6645352591003757E-15</v>
      </c>
      <c r="AI33" s="51">
        <v>449453.99999999872</v>
      </c>
      <c r="AJ33" s="48">
        <f t="shared" si="2"/>
        <v>-1.280568540096283E-9</v>
      </c>
      <c r="AK33" s="293">
        <f t="shared" si="11"/>
        <v>-2.886579864025407E-15</v>
      </c>
      <c r="AL33" s="61">
        <v>143534.99999999959</v>
      </c>
      <c r="AM33" s="48">
        <f t="shared" si="3"/>
        <v>-4.0745362639427185E-10</v>
      </c>
      <c r="AN33" s="48">
        <f>+IFERROR(Sim_Demanda!$E33/Sim_Demanda!$K33*AM33,0)</f>
        <v>0</v>
      </c>
      <c r="AO33" s="293">
        <f t="shared" si="12"/>
        <v>-2.886579864025407E-15</v>
      </c>
      <c r="AP33" s="51">
        <v>2438.9999999999932</v>
      </c>
      <c r="AQ33" s="48">
        <f t="shared" si="4"/>
        <v>-6.8212102632969618E-12</v>
      </c>
      <c r="AR33" s="293">
        <f t="shared" si="13"/>
        <v>-2.7755575615628914E-15</v>
      </c>
      <c r="AS33" s="61">
        <v>303479.99999999913</v>
      </c>
      <c r="AT33" s="48">
        <f t="shared" si="5"/>
        <v>-8.7311491370201111E-10</v>
      </c>
      <c r="AU33" s="293">
        <f t="shared" si="14"/>
        <v>-2.886579864025407E-15</v>
      </c>
    </row>
    <row r="34" spans="2:47" x14ac:dyDescent="0.25">
      <c r="B34" s="292" t="s">
        <v>21</v>
      </c>
      <c r="C34" s="465" t="s">
        <v>132</v>
      </c>
      <c r="D34" s="466"/>
      <c r="E34" s="61">
        <f>++SUM('MIP(IxI)_TFEVP'!CC30:CH30)</f>
        <v>670027.00425637455</v>
      </c>
      <c r="F34" s="48">
        <f>+'MIP(IxI)_TFEVP'!CC30</f>
        <v>634471.07176511304</v>
      </c>
      <c r="G34" s="48">
        <f>+'MIP(IxI)_TFEVP'!CD30</f>
        <v>0</v>
      </c>
      <c r="H34" s="48">
        <f>+'MIP(IxI)_TFEVP'!CE30</f>
        <v>0</v>
      </c>
      <c r="I34" s="48">
        <f>+'MIP(IxI)_TFEVP'!CF30</f>
        <v>920.81233996566095</v>
      </c>
      <c r="J34" s="48">
        <f>+'MIP(IxI)_TFEVP'!CG30</f>
        <v>-285.31007685504602</v>
      </c>
      <c r="K34" s="55">
        <f>+'MIP(IxI)_TFEVP'!CH30</f>
        <v>34920.430228150901</v>
      </c>
      <c r="L34" s="51">
        <f>+'MIP(IxI)_TFEVP'!CI30</f>
        <v>756127</v>
      </c>
      <c r="M34" s="48">
        <v>56678</v>
      </c>
      <c r="N34" s="48">
        <v>13805.4043421635</v>
      </c>
      <c r="O34" s="48">
        <v>328859</v>
      </c>
      <c r="P34" s="48">
        <v>149994</v>
      </c>
      <c r="Q34" s="48">
        <v>1546</v>
      </c>
      <c r="R34" s="82">
        <v>177319</v>
      </c>
      <c r="S34" s="51">
        <f t="shared" si="6"/>
        <v>670027.00425637455</v>
      </c>
      <c r="T34" s="48">
        <f>+'Sim_F(IxI)'!B24</f>
        <v>634471.07176511304</v>
      </c>
      <c r="U34" s="48">
        <f>+'Sim_F(IxI)'!C24</f>
        <v>0</v>
      </c>
      <c r="V34" s="48">
        <f>+'Sim_F(IxI)'!D24</f>
        <v>0</v>
      </c>
      <c r="W34" s="48">
        <f>+'Sim_F(IxI)'!E24</f>
        <v>920.81233996566095</v>
      </c>
      <c r="X34" s="48">
        <f>+'Sim_F(IxI)'!F24</f>
        <v>-285.31007685504602</v>
      </c>
      <c r="Y34" s="55">
        <f>+'Sim_F(IxI)'!G24</f>
        <v>34920.430228150901</v>
      </c>
      <c r="Z34" s="51">
        <v>756126.99999999977</v>
      </c>
      <c r="AA34" s="48">
        <f t="shared" si="7"/>
        <v>0</v>
      </c>
      <c r="AB34" s="293">
        <f t="shared" si="8"/>
        <v>-3.3306690738754696E-16</v>
      </c>
      <c r="AC34" s="61">
        <v>56678</v>
      </c>
      <c r="AD34" s="48">
        <f t="shared" si="0"/>
        <v>0</v>
      </c>
      <c r="AE34" s="293">
        <f t="shared" si="9"/>
        <v>0</v>
      </c>
      <c r="AF34" s="61">
        <v>13805.404342163492</v>
      </c>
      <c r="AG34" s="48">
        <f t="shared" si="1"/>
        <v>0</v>
      </c>
      <c r="AH34" s="293">
        <f t="shared" si="10"/>
        <v>-5.5511151231257827E-16</v>
      </c>
      <c r="AI34" s="51">
        <v>328858.99999999977</v>
      </c>
      <c r="AJ34" s="48">
        <f t="shared" si="2"/>
        <v>0</v>
      </c>
      <c r="AK34" s="293">
        <f t="shared" si="11"/>
        <v>-6.6613381477509392E-16</v>
      </c>
      <c r="AL34" s="61">
        <v>149993.99999999991</v>
      </c>
      <c r="AM34" s="48">
        <f t="shared" si="3"/>
        <v>0</v>
      </c>
      <c r="AN34" s="48">
        <f>+IFERROR(Sim_Demanda!$E34/Sim_Demanda!$K34*AM34,0)</f>
        <v>0</v>
      </c>
      <c r="AO34" s="293">
        <f t="shared" si="12"/>
        <v>-5.5511151231257827E-16</v>
      </c>
      <c r="AP34" s="51">
        <v>1545.9999999999991</v>
      </c>
      <c r="AQ34" s="48">
        <f t="shared" si="4"/>
        <v>0</v>
      </c>
      <c r="AR34" s="293">
        <f t="shared" si="13"/>
        <v>-5.5511151231257827E-16</v>
      </c>
      <c r="AS34" s="61">
        <v>177318.99999999988</v>
      </c>
      <c r="AT34" s="48">
        <f t="shared" si="5"/>
        <v>0</v>
      </c>
      <c r="AU34" s="293">
        <f t="shared" si="14"/>
        <v>-6.6613381477509392E-16</v>
      </c>
    </row>
    <row r="35" spans="2:47" x14ac:dyDescent="0.25">
      <c r="B35" s="292" t="s">
        <v>22</v>
      </c>
      <c r="C35" s="465" t="s">
        <v>133</v>
      </c>
      <c r="D35" s="466"/>
      <c r="E35" s="61">
        <f>++SUM('MIP(IxI)_TFEVP'!CC31:CH31)</f>
        <v>1608803.3082119033</v>
      </c>
      <c r="F35" s="48">
        <f>+'MIP(IxI)_TFEVP'!CC31</f>
        <v>1554244.2831031301</v>
      </c>
      <c r="G35" s="48">
        <f>+'MIP(IxI)_TFEVP'!CD31</f>
        <v>0</v>
      </c>
      <c r="H35" s="48">
        <f>+'MIP(IxI)_TFEVP'!CE31</f>
        <v>0</v>
      </c>
      <c r="I35" s="48">
        <f>+'MIP(IxI)_TFEVP'!CF31</f>
        <v>3824.9643529382301</v>
      </c>
      <c r="J35" s="48">
        <f>+'MIP(IxI)_TFEVP'!CG31</f>
        <v>-11129.226843844701</v>
      </c>
      <c r="K35" s="55">
        <f>+'MIP(IxI)_TFEVP'!CH31</f>
        <v>61863.287599679803</v>
      </c>
      <c r="L35" s="51">
        <f>+'MIP(IxI)_TFEVP'!CI31</f>
        <v>2090877</v>
      </c>
      <c r="M35" s="48">
        <v>65808</v>
      </c>
      <c r="N35" s="48">
        <v>341975.62071626302</v>
      </c>
      <c r="O35" s="48">
        <v>757436</v>
      </c>
      <c r="P35" s="48">
        <v>204963</v>
      </c>
      <c r="Q35" s="48">
        <v>3069</v>
      </c>
      <c r="R35" s="82">
        <v>549404</v>
      </c>
      <c r="S35" s="51">
        <f t="shared" si="6"/>
        <v>1608803.3082119033</v>
      </c>
      <c r="T35" s="48">
        <f>+'Sim_F(IxI)'!B25</f>
        <v>1554244.2831031301</v>
      </c>
      <c r="U35" s="48">
        <f>+'Sim_F(IxI)'!C25</f>
        <v>0</v>
      </c>
      <c r="V35" s="48">
        <f>+'Sim_F(IxI)'!D25</f>
        <v>0</v>
      </c>
      <c r="W35" s="48">
        <f>+'Sim_F(IxI)'!E25</f>
        <v>3824.9643529382301</v>
      </c>
      <c r="X35" s="48">
        <f>+'Sim_F(IxI)'!F25</f>
        <v>-11129.226843844701</v>
      </c>
      <c r="Y35" s="55">
        <f>+'Sim_F(IxI)'!G25</f>
        <v>61863.287599679803</v>
      </c>
      <c r="Z35" s="51">
        <v>2090876.9999999995</v>
      </c>
      <c r="AA35" s="48">
        <f t="shared" si="7"/>
        <v>0</v>
      </c>
      <c r="AB35" s="293">
        <f t="shared" si="8"/>
        <v>-2.2204460492503131E-16</v>
      </c>
      <c r="AC35" s="61">
        <v>65808</v>
      </c>
      <c r="AD35" s="48">
        <f t="shared" si="0"/>
        <v>0</v>
      </c>
      <c r="AE35" s="293">
        <f t="shared" si="9"/>
        <v>0</v>
      </c>
      <c r="AF35" s="61">
        <v>341975.62071626267</v>
      </c>
      <c r="AG35" s="48">
        <f t="shared" si="1"/>
        <v>0</v>
      </c>
      <c r="AH35" s="293">
        <f t="shared" si="10"/>
        <v>-9.9920072216264089E-16</v>
      </c>
      <c r="AI35" s="51">
        <v>757435.99999999919</v>
      </c>
      <c r="AJ35" s="48">
        <f t="shared" si="2"/>
        <v>0</v>
      </c>
      <c r="AK35" s="293">
        <f t="shared" si="11"/>
        <v>-1.1102230246251565E-15</v>
      </c>
      <c r="AL35" s="61">
        <v>204962.99999999977</v>
      </c>
      <c r="AM35" s="48">
        <f t="shared" si="3"/>
        <v>-2.3283064365386963E-10</v>
      </c>
      <c r="AN35" s="48">
        <f>+IFERROR(Sim_Demanda!$E35/Sim_Demanda!$K35*AM35,0)</f>
        <v>0</v>
      </c>
      <c r="AO35" s="293">
        <f t="shared" si="12"/>
        <v>-1.1102230246251565E-15</v>
      </c>
      <c r="AP35" s="51">
        <v>3068.9999999999964</v>
      </c>
      <c r="AQ35" s="48">
        <f t="shared" si="4"/>
        <v>-3.637978807091713E-12</v>
      </c>
      <c r="AR35" s="293">
        <f t="shared" si="13"/>
        <v>-1.2212453270876722E-15</v>
      </c>
      <c r="AS35" s="61">
        <v>549403.99999999942</v>
      </c>
      <c r="AT35" s="48">
        <f t="shared" si="5"/>
        <v>0</v>
      </c>
      <c r="AU35" s="293">
        <f t="shared" si="14"/>
        <v>-1.1102230246251565E-15</v>
      </c>
    </row>
    <row r="36" spans="2:47" x14ac:dyDescent="0.25">
      <c r="B36" s="292" t="s">
        <v>23</v>
      </c>
      <c r="C36" s="465" t="s">
        <v>134</v>
      </c>
      <c r="D36" s="466"/>
      <c r="E36" s="61">
        <f>++SUM('MIP(IxI)_TFEVP'!CC32:CH32)</f>
        <v>301787.48664116301</v>
      </c>
      <c r="F36" s="48">
        <f>+'MIP(IxI)_TFEVP'!CC32</f>
        <v>254570.00567953201</v>
      </c>
      <c r="G36" s="48">
        <f>+'MIP(IxI)_TFEVP'!CD32</f>
        <v>0</v>
      </c>
      <c r="H36" s="48">
        <f>+'MIP(IxI)_TFEVP'!CE32</f>
        <v>0</v>
      </c>
      <c r="I36" s="48">
        <f>+'MIP(IxI)_TFEVP'!CF32</f>
        <v>979.51030861709205</v>
      </c>
      <c r="J36" s="48">
        <f>+'MIP(IxI)_TFEVP'!CG32</f>
        <v>25552</v>
      </c>
      <c r="K36" s="55">
        <f>+'MIP(IxI)_TFEVP'!CH32</f>
        <v>20685.970653013901</v>
      </c>
      <c r="L36" s="51">
        <f>+'MIP(IxI)_TFEVP'!CI32</f>
        <v>522791</v>
      </c>
      <c r="M36" s="48">
        <v>13918</v>
      </c>
      <c r="N36" s="48">
        <v>1485.42568858449</v>
      </c>
      <c r="O36" s="48">
        <v>226219</v>
      </c>
      <c r="P36" s="48">
        <v>136249</v>
      </c>
      <c r="Q36" s="48">
        <v>2521</v>
      </c>
      <c r="R36" s="82">
        <v>87449</v>
      </c>
      <c r="S36" s="51">
        <f t="shared" si="6"/>
        <v>301787.48664116301</v>
      </c>
      <c r="T36" s="48">
        <f>+'Sim_F(IxI)'!B26</f>
        <v>254570.00567953201</v>
      </c>
      <c r="U36" s="48">
        <f>+'Sim_F(IxI)'!C26</f>
        <v>0</v>
      </c>
      <c r="V36" s="48">
        <f>+'Sim_F(IxI)'!D26</f>
        <v>0</v>
      </c>
      <c r="W36" s="48">
        <f>+'Sim_F(IxI)'!E26</f>
        <v>979.51030861709205</v>
      </c>
      <c r="X36" s="48">
        <f>+'Sim_F(IxI)'!F26</f>
        <v>25552</v>
      </c>
      <c r="Y36" s="55">
        <f>+'Sim_F(IxI)'!G26</f>
        <v>20685.970653013901</v>
      </c>
      <c r="Z36" s="51">
        <v>522790.99999999919</v>
      </c>
      <c r="AA36" s="48">
        <f t="shared" si="7"/>
        <v>-8.149072527885437E-10</v>
      </c>
      <c r="AB36" s="293">
        <f t="shared" si="8"/>
        <v>-1.5543122344752192E-15</v>
      </c>
      <c r="AC36" s="61">
        <v>13918</v>
      </c>
      <c r="AD36" s="48">
        <f t="shared" si="0"/>
        <v>0</v>
      </c>
      <c r="AE36" s="293">
        <f t="shared" si="9"/>
        <v>0</v>
      </c>
      <c r="AF36" s="61">
        <v>1485.4256885844891</v>
      </c>
      <c r="AG36" s="48">
        <f t="shared" si="1"/>
        <v>0</v>
      </c>
      <c r="AH36" s="293">
        <f t="shared" si="10"/>
        <v>-6.6613381477509392E-16</v>
      </c>
      <c r="AI36" s="51">
        <v>226218.99999999988</v>
      </c>
      <c r="AJ36" s="48">
        <f t="shared" si="2"/>
        <v>0</v>
      </c>
      <c r="AK36" s="293">
        <f t="shared" si="11"/>
        <v>-5.5511151231257827E-16</v>
      </c>
      <c r="AL36" s="61">
        <v>136248.99999999994</v>
      </c>
      <c r="AM36" s="48">
        <f t="shared" si="3"/>
        <v>0</v>
      </c>
      <c r="AN36" s="48">
        <f>+IFERROR(Sim_Demanda!$E36/Sim_Demanda!$K36*AM36,0)</f>
        <v>0</v>
      </c>
      <c r="AO36" s="293">
        <f t="shared" si="12"/>
        <v>-4.4408920985006262E-16</v>
      </c>
      <c r="AP36" s="51">
        <v>2520.9999999999986</v>
      </c>
      <c r="AQ36" s="48">
        <f t="shared" si="4"/>
        <v>0</v>
      </c>
      <c r="AR36" s="293">
        <f t="shared" si="13"/>
        <v>-5.5511151231257827E-16</v>
      </c>
      <c r="AS36" s="61">
        <v>87448.999999999942</v>
      </c>
      <c r="AT36" s="48">
        <f t="shared" si="5"/>
        <v>0</v>
      </c>
      <c r="AU36" s="293">
        <f t="shared" si="14"/>
        <v>-6.6613381477509392E-16</v>
      </c>
    </row>
    <row r="37" spans="2:47" x14ac:dyDescent="0.25">
      <c r="B37" s="292" t="s">
        <v>24</v>
      </c>
      <c r="C37" s="465" t="s">
        <v>135</v>
      </c>
      <c r="D37" s="466"/>
      <c r="E37" s="61">
        <f>++SUM('MIP(IxI)_TFEVP'!CC33:CH33)</f>
        <v>477581.55737302569</v>
      </c>
      <c r="F37" s="48">
        <f>+'MIP(IxI)_TFEVP'!CC33</f>
        <v>164133.716080566</v>
      </c>
      <c r="G37" s="48">
        <f>+'MIP(IxI)_TFEVP'!CD33</f>
        <v>0</v>
      </c>
      <c r="H37" s="48">
        <f>+'MIP(IxI)_TFEVP'!CE33</f>
        <v>0</v>
      </c>
      <c r="I37" s="48">
        <f>+'MIP(IxI)_TFEVP'!CF33</f>
        <v>660.15116729304702</v>
      </c>
      <c r="J37" s="48">
        <f>+'MIP(IxI)_TFEVP'!CG33</f>
        <v>4143.6331767966303</v>
      </c>
      <c r="K37" s="55">
        <f>+'MIP(IxI)_TFEVP'!CH33</f>
        <v>308644.05694837001</v>
      </c>
      <c r="L37" s="51">
        <f>+'MIP(IxI)_TFEVP'!CI33</f>
        <v>564910</v>
      </c>
      <c r="M37" s="48">
        <v>12544</v>
      </c>
      <c r="N37" s="48">
        <v>32032.606541674701</v>
      </c>
      <c r="O37" s="48">
        <v>103108</v>
      </c>
      <c r="P37" s="48">
        <v>66319</v>
      </c>
      <c r="Q37" s="48">
        <v>1921</v>
      </c>
      <c r="R37" s="82">
        <v>34868</v>
      </c>
      <c r="S37" s="51">
        <f t="shared" si="6"/>
        <v>477581.55737302569</v>
      </c>
      <c r="T37" s="48">
        <f>+'Sim_F(IxI)'!B27</f>
        <v>164133.716080566</v>
      </c>
      <c r="U37" s="48">
        <f>+'Sim_F(IxI)'!C27</f>
        <v>0</v>
      </c>
      <c r="V37" s="48">
        <f>+'Sim_F(IxI)'!D27</f>
        <v>0</v>
      </c>
      <c r="W37" s="48">
        <f>+'Sim_F(IxI)'!E27</f>
        <v>660.15116729304702</v>
      </c>
      <c r="X37" s="48">
        <f>+'Sim_F(IxI)'!F27</f>
        <v>4143.6331767966303</v>
      </c>
      <c r="Y37" s="55">
        <f>+'Sim_F(IxI)'!G27</f>
        <v>308644.05694837001</v>
      </c>
      <c r="Z37" s="51">
        <v>564910.0000000007</v>
      </c>
      <c r="AA37" s="48">
        <f t="shared" si="7"/>
        <v>0</v>
      </c>
      <c r="AB37" s="293">
        <f t="shared" si="8"/>
        <v>1.3322676295501878E-15</v>
      </c>
      <c r="AC37" s="61">
        <v>12544</v>
      </c>
      <c r="AD37" s="48">
        <f t="shared" si="0"/>
        <v>0</v>
      </c>
      <c r="AE37" s="293">
        <f t="shared" si="9"/>
        <v>0</v>
      </c>
      <c r="AF37" s="61">
        <v>32032.606541674741</v>
      </c>
      <c r="AG37" s="48">
        <f t="shared" si="1"/>
        <v>4.0017766878008842E-11</v>
      </c>
      <c r="AH37" s="293">
        <f t="shared" si="10"/>
        <v>1.3322676295501878E-15</v>
      </c>
      <c r="AI37" s="51">
        <v>103108.00000000013</v>
      </c>
      <c r="AJ37" s="48">
        <f t="shared" si="2"/>
        <v>1.3096723705530167E-10</v>
      </c>
      <c r="AK37" s="293">
        <f t="shared" si="11"/>
        <v>1.3322676295501878E-15</v>
      </c>
      <c r="AL37" s="61">
        <v>66319.000000000087</v>
      </c>
      <c r="AM37" s="48">
        <f t="shared" si="3"/>
        <v>0</v>
      </c>
      <c r="AN37" s="48">
        <f>+IFERROR(Sim_Demanda!$E37/Sim_Demanda!$K37*AM37,0)</f>
        <v>0</v>
      </c>
      <c r="AO37" s="293">
        <f t="shared" si="12"/>
        <v>1.3322676295501878E-15</v>
      </c>
      <c r="AP37" s="51">
        <v>1921.0000000000025</v>
      </c>
      <c r="AQ37" s="48">
        <f t="shared" si="4"/>
        <v>2.5011104298755527E-12</v>
      </c>
      <c r="AR37" s="293">
        <f t="shared" si="13"/>
        <v>1.3322676295501878E-15</v>
      </c>
      <c r="AS37" s="61">
        <v>34868.000000000044</v>
      </c>
      <c r="AT37" s="48">
        <f t="shared" si="5"/>
        <v>0</v>
      </c>
      <c r="AU37" s="293">
        <f t="shared" si="14"/>
        <v>1.3322676295501878E-15</v>
      </c>
    </row>
    <row r="38" spans="2:47" x14ac:dyDescent="0.25">
      <c r="B38" s="292" t="s">
        <v>25</v>
      </c>
      <c r="C38" s="465" t="s">
        <v>136</v>
      </c>
      <c r="D38" s="466"/>
      <c r="E38" s="61">
        <f>++SUM('MIP(IxI)_TFEVP'!CC34:CH34)</f>
        <v>240744.1048673655</v>
      </c>
      <c r="F38" s="48">
        <f>+'MIP(IxI)_TFEVP'!CC34</f>
        <v>236392.58109384601</v>
      </c>
      <c r="G38" s="48">
        <f>+'MIP(IxI)_TFEVP'!CD34</f>
        <v>0</v>
      </c>
      <c r="H38" s="48">
        <f>+'MIP(IxI)_TFEVP'!CE34</f>
        <v>0</v>
      </c>
      <c r="I38" s="48">
        <f>+'MIP(IxI)_TFEVP'!CF34</f>
        <v>1454.67846776281</v>
      </c>
      <c r="J38" s="48">
        <f>+'MIP(IxI)_TFEVP'!CG34</f>
        <v>0</v>
      </c>
      <c r="K38" s="55">
        <f>+'MIP(IxI)_TFEVP'!CH34</f>
        <v>2896.8453057566899</v>
      </c>
      <c r="L38" s="51">
        <f>+'MIP(IxI)_TFEVP'!CI34</f>
        <v>252738</v>
      </c>
      <c r="M38" s="48">
        <v>4251</v>
      </c>
      <c r="N38" s="48">
        <v>33441.160324284203</v>
      </c>
      <c r="O38" s="48">
        <v>88458</v>
      </c>
      <c r="P38" s="48">
        <v>54521</v>
      </c>
      <c r="Q38" s="48">
        <v>860</v>
      </c>
      <c r="R38" s="82">
        <v>33077</v>
      </c>
      <c r="S38" s="51">
        <f t="shared" si="6"/>
        <v>240744.1048673655</v>
      </c>
      <c r="T38" s="48">
        <f>+'Sim_F(IxI)'!B28</f>
        <v>236392.58109384601</v>
      </c>
      <c r="U38" s="48">
        <f>+'Sim_F(IxI)'!C28</f>
        <v>0</v>
      </c>
      <c r="V38" s="48">
        <f>+'Sim_F(IxI)'!D28</f>
        <v>0</v>
      </c>
      <c r="W38" s="48">
        <f>+'Sim_F(IxI)'!E28</f>
        <v>1454.67846776281</v>
      </c>
      <c r="X38" s="48">
        <f>+'Sim_F(IxI)'!F28</f>
        <v>0</v>
      </c>
      <c r="Y38" s="55">
        <f>+'Sim_F(IxI)'!G28</f>
        <v>2896.8453057566899</v>
      </c>
      <c r="Z38" s="51">
        <v>252737.9999999993</v>
      </c>
      <c r="AA38" s="48">
        <f t="shared" si="7"/>
        <v>-6.9849193096160889E-10</v>
      </c>
      <c r="AB38" s="293">
        <f t="shared" si="8"/>
        <v>-2.7755575615628914E-15</v>
      </c>
      <c r="AC38" s="61">
        <v>4251</v>
      </c>
      <c r="AD38" s="48">
        <f t="shared" si="0"/>
        <v>0</v>
      </c>
      <c r="AE38" s="293">
        <f t="shared" si="9"/>
        <v>0</v>
      </c>
      <c r="AF38" s="61">
        <v>33441.160324284101</v>
      </c>
      <c r="AG38" s="48">
        <f t="shared" si="1"/>
        <v>-1.0186340659856796E-10</v>
      </c>
      <c r="AH38" s="293">
        <f t="shared" si="10"/>
        <v>-2.9976021664879227E-15</v>
      </c>
      <c r="AI38" s="51">
        <v>88457.999999999738</v>
      </c>
      <c r="AJ38" s="48">
        <f t="shared" si="2"/>
        <v>-2.6193447411060333E-10</v>
      </c>
      <c r="AK38" s="293">
        <f t="shared" si="11"/>
        <v>-2.9976021664879227E-15</v>
      </c>
      <c r="AL38" s="61">
        <v>54520.999999999833</v>
      </c>
      <c r="AM38" s="48">
        <f t="shared" si="3"/>
        <v>-1.673470251262188E-10</v>
      </c>
      <c r="AN38" s="48">
        <f>+IFERROR(Sim_Demanda!$E38/Sim_Demanda!$K38*AM38,0)</f>
        <v>0</v>
      </c>
      <c r="AO38" s="293">
        <f t="shared" si="12"/>
        <v>-3.1086244689504383E-15</v>
      </c>
      <c r="AP38" s="51">
        <v>859.99999999999739</v>
      </c>
      <c r="AQ38" s="48">
        <f t="shared" si="4"/>
        <v>-2.6147972675971687E-12</v>
      </c>
      <c r="AR38" s="293">
        <f t="shared" si="13"/>
        <v>-2.9976021664879227E-15</v>
      </c>
      <c r="AS38" s="61">
        <v>33076.999999999898</v>
      </c>
      <c r="AT38" s="48">
        <f t="shared" si="5"/>
        <v>-1.0186340659856796E-10</v>
      </c>
      <c r="AU38" s="293">
        <f t="shared" si="14"/>
        <v>-3.1086244689504383E-15</v>
      </c>
    </row>
    <row r="39" spans="2:47" x14ac:dyDescent="0.25">
      <c r="B39" s="292" t="s">
        <v>26</v>
      </c>
      <c r="C39" s="465" t="s">
        <v>137</v>
      </c>
      <c r="D39" s="466"/>
      <c r="E39" s="61">
        <f>++SUM('MIP(IxI)_TFEVP'!CC35:CH35)</f>
        <v>236785.62944334347</v>
      </c>
      <c r="F39" s="48">
        <f>+'MIP(IxI)_TFEVP'!CC35</f>
        <v>103611.32513768</v>
      </c>
      <c r="G39" s="48">
        <f>+'MIP(IxI)_TFEVP'!CD35</f>
        <v>0</v>
      </c>
      <c r="H39" s="48">
        <f>+'MIP(IxI)_TFEVP'!CE35</f>
        <v>0</v>
      </c>
      <c r="I39" s="48">
        <f>+'MIP(IxI)_TFEVP'!CF35</f>
        <v>306.28412130746699</v>
      </c>
      <c r="J39" s="48">
        <f>+'MIP(IxI)_TFEVP'!CG35</f>
        <v>-1357</v>
      </c>
      <c r="K39" s="55">
        <f>+'MIP(IxI)_TFEVP'!CH35</f>
        <v>134225.02018435599</v>
      </c>
      <c r="L39" s="51">
        <f>+'MIP(IxI)_TFEVP'!CI35</f>
        <v>275773</v>
      </c>
      <c r="M39" s="48">
        <v>13431</v>
      </c>
      <c r="N39" s="48">
        <v>14611.0145375057</v>
      </c>
      <c r="O39" s="48">
        <v>88843</v>
      </c>
      <c r="P39" s="48">
        <v>23341</v>
      </c>
      <c r="Q39" s="48">
        <v>533</v>
      </c>
      <c r="R39" s="82">
        <v>64969</v>
      </c>
      <c r="S39" s="51">
        <f t="shared" si="6"/>
        <v>236785.62944334347</v>
      </c>
      <c r="T39" s="48">
        <f>+'Sim_F(IxI)'!B29</f>
        <v>103611.32513768</v>
      </c>
      <c r="U39" s="48">
        <f>+'Sim_F(IxI)'!C29</f>
        <v>0</v>
      </c>
      <c r="V39" s="48">
        <f>+'Sim_F(IxI)'!D29</f>
        <v>0</v>
      </c>
      <c r="W39" s="48">
        <f>+'Sim_F(IxI)'!E29</f>
        <v>306.28412130746699</v>
      </c>
      <c r="X39" s="48">
        <f>+'Sim_F(IxI)'!F29</f>
        <v>-1357</v>
      </c>
      <c r="Y39" s="55">
        <f>+'Sim_F(IxI)'!G29</f>
        <v>134225.02018435599</v>
      </c>
      <c r="Z39" s="51">
        <v>275772.99999999988</v>
      </c>
      <c r="AA39" s="48">
        <f t="shared" si="7"/>
        <v>0</v>
      </c>
      <c r="AB39" s="293">
        <f t="shared" si="8"/>
        <v>-4.4408920985006262E-16</v>
      </c>
      <c r="AC39" s="61">
        <v>13431</v>
      </c>
      <c r="AD39" s="48">
        <f t="shared" si="0"/>
        <v>0</v>
      </c>
      <c r="AE39" s="293">
        <f t="shared" si="9"/>
        <v>0</v>
      </c>
      <c r="AF39" s="61">
        <v>14611.014537505693</v>
      </c>
      <c r="AG39" s="48">
        <f t="shared" si="1"/>
        <v>0</v>
      </c>
      <c r="AH39" s="293">
        <f t="shared" si="10"/>
        <v>-4.4408920985006262E-16</v>
      </c>
      <c r="AI39" s="51">
        <v>88842.999999999956</v>
      </c>
      <c r="AJ39" s="48">
        <f t="shared" si="2"/>
        <v>0</v>
      </c>
      <c r="AK39" s="293">
        <f t="shared" si="11"/>
        <v>-4.4408920985006262E-16</v>
      </c>
      <c r="AL39" s="61">
        <v>23340.999999999989</v>
      </c>
      <c r="AM39" s="48">
        <f t="shared" si="3"/>
        <v>0</v>
      </c>
      <c r="AN39" s="48">
        <f>+IFERROR(Sim_Demanda!$E39/Sim_Demanda!$K39*AM39,0)</f>
        <v>0</v>
      </c>
      <c r="AO39" s="293">
        <f t="shared" si="12"/>
        <v>-4.4408920985006262E-16</v>
      </c>
      <c r="AP39" s="51">
        <v>532.99999999999977</v>
      </c>
      <c r="AQ39" s="48">
        <f t="shared" si="4"/>
        <v>0</v>
      </c>
      <c r="AR39" s="293">
        <f t="shared" si="13"/>
        <v>-4.4408920985006262E-16</v>
      </c>
      <c r="AS39" s="61">
        <v>64968.999999999971</v>
      </c>
      <c r="AT39" s="48">
        <f t="shared" si="5"/>
        <v>0</v>
      </c>
      <c r="AU39" s="293">
        <f t="shared" si="14"/>
        <v>-4.4408920985006262E-16</v>
      </c>
    </row>
    <row r="40" spans="2:47" x14ac:dyDescent="0.25">
      <c r="B40" s="292" t="s">
        <v>27</v>
      </c>
      <c r="C40" s="465" t="s">
        <v>138</v>
      </c>
      <c r="D40" s="466"/>
      <c r="E40" s="61">
        <f>++SUM('MIP(IxI)_TFEVP'!CC36:CH36)</f>
        <v>921630.84399568709</v>
      </c>
      <c r="F40" s="48">
        <f>+'MIP(IxI)_TFEVP'!CC36</f>
        <v>564217.90247056005</v>
      </c>
      <c r="G40" s="48">
        <f>+'MIP(IxI)_TFEVP'!CD36</f>
        <v>0</v>
      </c>
      <c r="H40" s="48">
        <f>+'MIP(IxI)_TFEVP'!CE36</f>
        <v>0</v>
      </c>
      <c r="I40" s="48">
        <f>+'MIP(IxI)_TFEVP'!CF36</f>
        <v>3730.8238220125199</v>
      </c>
      <c r="J40" s="48">
        <f>+'MIP(IxI)_TFEVP'!CG36</f>
        <v>288307.95976387197</v>
      </c>
      <c r="K40" s="55">
        <f>+'MIP(IxI)_TFEVP'!CH36</f>
        <v>65374.157939242497</v>
      </c>
      <c r="L40" s="51">
        <f>+'MIP(IxI)_TFEVP'!CI36</f>
        <v>2827832</v>
      </c>
      <c r="M40" s="48">
        <v>12912</v>
      </c>
      <c r="N40" s="48">
        <v>1007848.31960653</v>
      </c>
      <c r="O40" s="48">
        <v>551393</v>
      </c>
      <c r="P40" s="48">
        <v>189564</v>
      </c>
      <c r="Q40" s="48">
        <v>5690</v>
      </c>
      <c r="R40" s="82">
        <v>356139</v>
      </c>
      <c r="S40" s="51">
        <f t="shared" si="6"/>
        <v>921630.84399568709</v>
      </c>
      <c r="T40" s="48">
        <f>+'Sim_F(IxI)'!B30</f>
        <v>564217.90247056005</v>
      </c>
      <c r="U40" s="48">
        <f>+'Sim_F(IxI)'!C30</f>
        <v>0</v>
      </c>
      <c r="V40" s="48">
        <f>+'Sim_F(IxI)'!D30</f>
        <v>0</v>
      </c>
      <c r="W40" s="48">
        <f>+'Sim_F(IxI)'!E30</f>
        <v>3730.8238220125199</v>
      </c>
      <c r="X40" s="48">
        <f>+'Sim_F(IxI)'!F30</f>
        <v>288307.95976387197</v>
      </c>
      <c r="Y40" s="55">
        <f>+'Sim_F(IxI)'!G30</f>
        <v>65374.157939242497</v>
      </c>
      <c r="Z40" s="51">
        <v>2827832</v>
      </c>
      <c r="AA40" s="48">
        <f t="shared" si="7"/>
        <v>0</v>
      </c>
      <c r="AB40" s="293">
        <f t="shared" si="8"/>
        <v>0</v>
      </c>
      <c r="AC40" s="61">
        <v>12912</v>
      </c>
      <c r="AD40" s="48">
        <f t="shared" si="0"/>
        <v>0</v>
      </c>
      <c r="AE40" s="293">
        <f t="shared" si="9"/>
        <v>0</v>
      </c>
      <c r="AF40" s="61">
        <v>1007848.3196065286</v>
      </c>
      <c r="AG40" s="48">
        <f t="shared" si="1"/>
        <v>-1.3969838619232178E-9</v>
      </c>
      <c r="AH40" s="293">
        <f t="shared" si="10"/>
        <v>-1.3322676295501878E-15</v>
      </c>
      <c r="AI40" s="51">
        <v>551392.9999999993</v>
      </c>
      <c r="AJ40" s="48">
        <f t="shared" si="2"/>
        <v>0</v>
      </c>
      <c r="AK40" s="293">
        <f t="shared" si="11"/>
        <v>-1.2212453270876722E-15</v>
      </c>
      <c r="AL40" s="61">
        <v>189563.99999999977</v>
      </c>
      <c r="AM40" s="48">
        <f t="shared" si="3"/>
        <v>-2.3283064365386963E-10</v>
      </c>
      <c r="AN40" s="48">
        <f>+IFERROR(Sim_Demanda!$E40/Sim_Demanda!$K40*AM40,0)</f>
        <v>0</v>
      </c>
      <c r="AO40" s="293">
        <f t="shared" si="12"/>
        <v>-1.2212453270876722E-15</v>
      </c>
      <c r="AP40" s="51">
        <v>5689.9999999999927</v>
      </c>
      <c r="AQ40" s="48">
        <f t="shared" si="4"/>
        <v>-7.2759576141834259E-12</v>
      </c>
      <c r="AR40" s="293">
        <f t="shared" si="13"/>
        <v>-1.3322676295501878E-15</v>
      </c>
      <c r="AS40" s="61">
        <v>356138.99999999959</v>
      </c>
      <c r="AT40" s="48">
        <f t="shared" si="5"/>
        <v>0</v>
      </c>
      <c r="AU40" s="293">
        <f t="shared" si="14"/>
        <v>-1.1102230246251565E-15</v>
      </c>
    </row>
    <row r="41" spans="2:47" x14ac:dyDescent="0.25">
      <c r="B41" s="292" t="s">
        <v>28</v>
      </c>
      <c r="C41" s="465" t="s">
        <v>139</v>
      </c>
      <c r="D41" s="466"/>
      <c r="E41" s="61">
        <f>++SUM('MIP(IxI)_TFEVP'!CC37:CH37)</f>
        <v>1009005.348070944</v>
      </c>
      <c r="F41" s="48">
        <f>+'MIP(IxI)_TFEVP'!CC37</f>
        <v>490679.58062734298</v>
      </c>
      <c r="G41" s="48">
        <f>+'MIP(IxI)_TFEVP'!CD37</f>
        <v>0</v>
      </c>
      <c r="H41" s="48">
        <f>+'MIP(IxI)_TFEVP'!CE37</f>
        <v>0</v>
      </c>
      <c r="I41" s="48">
        <f>+'MIP(IxI)_TFEVP'!CF37</f>
        <v>10484.2667064549</v>
      </c>
      <c r="J41" s="48">
        <f>+'MIP(IxI)_TFEVP'!CG37</f>
        <v>7169.47425084104</v>
      </c>
      <c r="K41" s="55">
        <f>+'MIP(IxI)_TFEVP'!CH37</f>
        <v>500672.026486305</v>
      </c>
      <c r="L41" s="51">
        <f>+'MIP(IxI)_TFEVP'!CI37</f>
        <v>1192532</v>
      </c>
      <c r="M41" s="48">
        <v>14437</v>
      </c>
      <c r="N41" s="48">
        <v>101711.227070543</v>
      </c>
      <c r="O41" s="48">
        <v>443953</v>
      </c>
      <c r="P41" s="48">
        <v>232080</v>
      </c>
      <c r="Q41" s="48">
        <v>4318</v>
      </c>
      <c r="R41" s="82">
        <v>207555</v>
      </c>
      <c r="S41" s="51">
        <f t="shared" si="6"/>
        <v>1009005.348070944</v>
      </c>
      <c r="T41" s="48">
        <f>+'Sim_F(IxI)'!B31</f>
        <v>490679.58062734298</v>
      </c>
      <c r="U41" s="48">
        <f>+'Sim_F(IxI)'!C31</f>
        <v>0</v>
      </c>
      <c r="V41" s="48">
        <f>+'Sim_F(IxI)'!D31</f>
        <v>0</v>
      </c>
      <c r="W41" s="48">
        <f>+'Sim_F(IxI)'!E31</f>
        <v>10484.2667064549</v>
      </c>
      <c r="X41" s="48">
        <f>+'Sim_F(IxI)'!F31</f>
        <v>7169.47425084104</v>
      </c>
      <c r="Y41" s="55">
        <f>+'Sim_F(IxI)'!G31</f>
        <v>500672.026486305</v>
      </c>
      <c r="Z41" s="51">
        <v>1192532.000000004</v>
      </c>
      <c r="AA41" s="48">
        <f t="shared" si="7"/>
        <v>3.9581209421157837E-9</v>
      </c>
      <c r="AB41" s="293">
        <f t="shared" si="8"/>
        <v>3.3306690738754696E-15</v>
      </c>
      <c r="AC41" s="61">
        <v>14437</v>
      </c>
      <c r="AD41" s="48">
        <f t="shared" si="0"/>
        <v>0</v>
      </c>
      <c r="AE41" s="293">
        <f t="shared" si="9"/>
        <v>0</v>
      </c>
      <c r="AF41" s="61">
        <v>101711.22707054326</v>
      </c>
      <c r="AG41" s="48">
        <f t="shared" si="1"/>
        <v>2.6193447411060333E-10</v>
      </c>
      <c r="AH41" s="293">
        <f t="shared" si="10"/>
        <v>2.6645352591003757E-15</v>
      </c>
      <c r="AI41" s="51">
        <v>443953.00000000111</v>
      </c>
      <c r="AJ41" s="48">
        <f t="shared" si="2"/>
        <v>1.1059455573558807E-9</v>
      </c>
      <c r="AK41" s="293">
        <f t="shared" si="11"/>
        <v>2.4424906541753444E-15</v>
      </c>
      <c r="AL41" s="61">
        <v>232080.00000000058</v>
      </c>
      <c r="AM41" s="48">
        <f t="shared" si="3"/>
        <v>5.8207660913467407E-10</v>
      </c>
      <c r="AN41" s="48">
        <f>+IFERROR(Sim_Demanda!$E41/Sim_Demanda!$K41*AM41,0)</f>
        <v>0</v>
      </c>
      <c r="AO41" s="293">
        <f t="shared" si="12"/>
        <v>2.4424906541753444E-15</v>
      </c>
      <c r="AP41" s="51">
        <v>4318.0000000000109</v>
      </c>
      <c r="AQ41" s="48">
        <f t="shared" si="4"/>
        <v>1.0913936421275139E-11</v>
      </c>
      <c r="AR41" s="293">
        <f t="shared" si="13"/>
        <v>2.4424906541753444E-15</v>
      </c>
      <c r="AS41" s="61">
        <v>207555.00000000052</v>
      </c>
      <c r="AT41" s="48">
        <f t="shared" si="5"/>
        <v>5.2386894822120667E-10</v>
      </c>
      <c r="AU41" s="293">
        <f t="shared" si="14"/>
        <v>2.4424906541753444E-15</v>
      </c>
    </row>
    <row r="42" spans="2:47" x14ac:dyDescent="0.25">
      <c r="B42" s="292" t="s">
        <v>29</v>
      </c>
      <c r="C42" s="465" t="s">
        <v>140</v>
      </c>
      <c r="D42" s="466"/>
      <c r="E42" s="61">
        <f>++SUM('MIP(IxI)_TFEVP'!CC38:CH38)</f>
        <v>123147.58672740424</v>
      </c>
      <c r="F42" s="48">
        <f>+'MIP(IxI)_TFEVP'!CC38</f>
        <v>18640.790229284601</v>
      </c>
      <c r="G42" s="48">
        <f>+'MIP(IxI)_TFEVP'!CD38</f>
        <v>0</v>
      </c>
      <c r="H42" s="48">
        <f>+'MIP(IxI)_TFEVP'!CE38</f>
        <v>0</v>
      </c>
      <c r="I42" s="48">
        <f>+'MIP(IxI)_TFEVP'!CF38</f>
        <v>71.779993792448295</v>
      </c>
      <c r="J42" s="48">
        <f>+'MIP(IxI)_TFEVP'!CG38</f>
        <v>-5310.9067792998003</v>
      </c>
      <c r="K42" s="55">
        <f>+'MIP(IxI)_TFEVP'!CH38</f>
        <v>109745.92328362699</v>
      </c>
      <c r="L42" s="51">
        <f>+'MIP(IxI)_TFEVP'!CI38</f>
        <v>134349</v>
      </c>
      <c r="M42" s="48">
        <v>47214</v>
      </c>
      <c r="N42" s="48">
        <v>983.09258905834395</v>
      </c>
      <c r="O42" s="48">
        <v>38996</v>
      </c>
      <c r="P42" s="48">
        <v>19050</v>
      </c>
      <c r="Q42" s="48">
        <v>349</v>
      </c>
      <c r="R42" s="82">
        <v>19597</v>
      </c>
      <c r="S42" s="51">
        <f t="shared" si="6"/>
        <v>123147.58672740424</v>
      </c>
      <c r="T42" s="48">
        <f>+'Sim_F(IxI)'!B32</f>
        <v>18640.790229284601</v>
      </c>
      <c r="U42" s="48">
        <f>+'Sim_F(IxI)'!C32</f>
        <v>0</v>
      </c>
      <c r="V42" s="48">
        <f>+'Sim_F(IxI)'!D32</f>
        <v>0</v>
      </c>
      <c r="W42" s="48">
        <f>+'Sim_F(IxI)'!E32</f>
        <v>71.779993792448295</v>
      </c>
      <c r="X42" s="48">
        <f>+'Sim_F(IxI)'!F32</f>
        <v>-5310.9067792998003</v>
      </c>
      <c r="Y42" s="55">
        <f>+'Sim_F(IxI)'!G32</f>
        <v>109745.92328362699</v>
      </c>
      <c r="Z42" s="51">
        <v>134349.00000000003</v>
      </c>
      <c r="AA42" s="48">
        <f t="shared" si="7"/>
        <v>0</v>
      </c>
      <c r="AB42" s="293">
        <f t="shared" si="8"/>
        <v>2.2204460492503131E-16</v>
      </c>
      <c r="AC42" s="61">
        <v>47214</v>
      </c>
      <c r="AD42" s="48">
        <f t="shared" si="0"/>
        <v>0</v>
      </c>
      <c r="AE42" s="293">
        <f t="shared" si="9"/>
        <v>0</v>
      </c>
      <c r="AF42" s="61">
        <v>983.09258905834395</v>
      </c>
      <c r="AG42" s="48">
        <f t="shared" si="1"/>
        <v>0</v>
      </c>
      <c r="AH42" s="293">
        <f t="shared" si="10"/>
        <v>0</v>
      </c>
      <c r="AI42" s="51">
        <v>38996</v>
      </c>
      <c r="AJ42" s="48">
        <f t="shared" si="2"/>
        <v>0</v>
      </c>
      <c r="AK42" s="293">
        <f t="shared" si="11"/>
        <v>0</v>
      </c>
      <c r="AL42" s="61">
        <v>19050</v>
      </c>
      <c r="AM42" s="48">
        <f t="shared" si="3"/>
        <v>0</v>
      </c>
      <c r="AN42" s="48">
        <f>+IFERROR(Sim_Demanda!$E42/Sim_Demanda!$K42*AM42,0)</f>
        <v>0</v>
      </c>
      <c r="AO42" s="293">
        <f t="shared" si="12"/>
        <v>0</v>
      </c>
      <c r="AP42" s="51">
        <v>349</v>
      </c>
      <c r="AQ42" s="48">
        <f t="shared" si="4"/>
        <v>0</v>
      </c>
      <c r="AR42" s="293">
        <f t="shared" si="13"/>
        <v>0</v>
      </c>
      <c r="AS42" s="61">
        <v>19597</v>
      </c>
      <c r="AT42" s="48">
        <f t="shared" si="5"/>
        <v>0</v>
      </c>
      <c r="AU42" s="293">
        <f t="shared" si="14"/>
        <v>0</v>
      </c>
    </row>
    <row r="43" spans="2:47" x14ac:dyDescent="0.25">
      <c r="B43" s="292" t="s">
        <v>30</v>
      </c>
      <c r="C43" s="465" t="s">
        <v>141</v>
      </c>
      <c r="D43" s="466"/>
      <c r="E43" s="61">
        <f>++SUM('MIP(IxI)_TFEVP'!CC39:CH39)</f>
        <v>870618.29290223692</v>
      </c>
      <c r="F43" s="48">
        <f>+'MIP(IxI)_TFEVP'!CC39</f>
        <v>862440.98787477997</v>
      </c>
      <c r="G43" s="48">
        <f>+'MIP(IxI)_TFEVP'!CD39</f>
        <v>0</v>
      </c>
      <c r="H43" s="48">
        <f>+'MIP(IxI)_TFEVP'!CE39</f>
        <v>0</v>
      </c>
      <c r="I43" s="48">
        <f>+'MIP(IxI)_TFEVP'!CF39</f>
        <v>324.55569489938301</v>
      </c>
      <c r="J43" s="48">
        <f>+'MIP(IxI)_TFEVP'!CG39</f>
        <v>2706.0446011362901</v>
      </c>
      <c r="K43" s="55">
        <f>+'MIP(IxI)_TFEVP'!CH39</f>
        <v>5146.7047314213696</v>
      </c>
      <c r="L43" s="51">
        <f>+'MIP(IxI)_TFEVP'!CI39</f>
        <v>909390</v>
      </c>
      <c r="M43" s="48">
        <v>12010</v>
      </c>
      <c r="N43" s="48">
        <v>169222.54609874499</v>
      </c>
      <c r="O43" s="48">
        <v>249026</v>
      </c>
      <c r="P43" s="48">
        <v>139888</v>
      </c>
      <c r="Q43" s="48">
        <v>7985</v>
      </c>
      <c r="R43" s="82">
        <v>101153</v>
      </c>
      <c r="S43" s="51">
        <f t="shared" si="6"/>
        <v>870618.29290223692</v>
      </c>
      <c r="T43" s="48">
        <f>+'Sim_F(IxI)'!B33</f>
        <v>862440.98787477997</v>
      </c>
      <c r="U43" s="48">
        <f>+'Sim_F(IxI)'!C33</f>
        <v>0</v>
      </c>
      <c r="V43" s="48">
        <f>+'Sim_F(IxI)'!D33</f>
        <v>0</v>
      </c>
      <c r="W43" s="48">
        <f>+'Sim_F(IxI)'!E33</f>
        <v>324.55569489938301</v>
      </c>
      <c r="X43" s="48">
        <f>+'Sim_F(IxI)'!F33</f>
        <v>2706.0446011362901</v>
      </c>
      <c r="Y43" s="55">
        <f>+'Sim_F(IxI)'!G33</f>
        <v>5146.7047314213696</v>
      </c>
      <c r="Z43" s="51">
        <v>909390.00000000303</v>
      </c>
      <c r="AA43" s="48">
        <f t="shared" si="7"/>
        <v>3.0267983675003052E-9</v>
      </c>
      <c r="AB43" s="293">
        <f t="shared" si="8"/>
        <v>3.3306690738754696E-15</v>
      </c>
      <c r="AC43" s="61">
        <v>12010</v>
      </c>
      <c r="AD43" s="48">
        <f t="shared" si="0"/>
        <v>0</v>
      </c>
      <c r="AE43" s="293">
        <f t="shared" si="9"/>
        <v>0</v>
      </c>
      <c r="AF43" s="61">
        <v>169222.5460987456</v>
      </c>
      <c r="AG43" s="48">
        <f t="shared" si="1"/>
        <v>6.1118043959140778E-10</v>
      </c>
      <c r="AH43" s="293">
        <f t="shared" si="10"/>
        <v>3.5527136788005009E-15</v>
      </c>
      <c r="AI43" s="51">
        <v>249026.00000000087</v>
      </c>
      <c r="AJ43" s="48">
        <f t="shared" si="2"/>
        <v>8.7311491370201111E-10</v>
      </c>
      <c r="AK43" s="293">
        <f t="shared" si="11"/>
        <v>3.5527136788005009E-15</v>
      </c>
      <c r="AL43" s="61">
        <v>139888.00000000049</v>
      </c>
      <c r="AM43" s="48">
        <f t="shared" si="3"/>
        <v>4.9476511776447296E-10</v>
      </c>
      <c r="AN43" s="48">
        <f>+IFERROR(Sim_Demanda!$E43/Sim_Demanda!$K43*AM43,0)</f>
        <v>0</v>
      </c>
      <c r="AO43" s="293">
        <f t="shared" si="12"/>
        <v>3.5527136788005009E-15</v>
      </c>
      <c r="AP43" s="51">
        <v>7985.0000000000291</v>
      </c>
      <c r="AQ43" s="48">
        <f t="shared" si="4"/>
        <v>2.9103830456733704E-11</v>
      </c>
      <c r="AR43" s="293">
        <f t="shared" si="13"/>
        <v>3.5527136788005009E-15</v>
      </c>
      <c r="AS43" s="61">
        <v>101153.00000000036</v>
      </c>
      <c r="AT43" s="48">
        <f t="shared" si="5"/>
        <v>3.637978807091713E-10</v>
      </c>
      <c r="AU43" s="293">
        <f t="shared" si="14"/>
        <v>3.5527136788005009E-15</v>
      </c>
    </row>
    <row r="44" spans="2:47" x14ac:dyDescent="0.25">
      <c r="B44" s="292" t="s">
        <v>31</v>
      </c>
      <c r="C44" s="465" t="s">
        <v>142</v>
      </c>
      <c r="D44" s="466"/>
      <c r="E44" s="61">
        <f>++SUM('MIP(IxI)_TFEVP'!CC40:CH40)</f>
        <v>603647.55709603115</v>
      </c>
      <c r="F44" s="48">
        <f>+'MIP(IxI)_TFEVP'!CC40</f>
        <v>605165.95792376099</v>
      </c>
      <c r="G44" s="48">
        <f>+'MIP(IxI)_TFEVP'!CD40</f>
        <v>0</v>
      </c>
      <c r="H44" s="48">
        <f>+'MIP(IxI)_TFEVP'!CE40</f>
        <v>0</v>
      </c>
      <c r="I44" s="48">
        <f>+'MIP(IxI)_TFEVP'!CF40</f>
        <v>114.22835426493801</v>
      </c>
      <c r="J44" s="48">
        <f>+'MIP(IxI)_TFEVP'!CG40</f>
        <v>-5553.7292948050299</v>
      </c>
      <c r="K44" s="55">
        <f>+'MIP(IxI)_TFEVP'!CH40</f>
        <v>3921.1001128101698</v>
      </c>
      <c r="L44" s="51">
        <f>+'MIP(IxI)_TFEVP'!CI40</f>
        <v>642656</v>
      </c>
      <c r="M44" s="48">
        <v>19206</v>
      </c>
      <c r="N44" s="48">
        <v>68051.907180843293</v>
      </c>
      <c r="O44" s="48">
        <v>293490</v>
      </c>
      <c r="P44" s="48">
        <v>78037</v>
      </c>
      <c r="Q44" s="48">
        <v>2812</v>
      </c>
      <c r="R44" s="82">
        <v>212641</v>
      </c>
      <c r="S44" s="51">
        <f t="shared" si="6"/>
        <v>603647.55709603115</v>
      </c>
      <c r="T44" s="48">
        <f>+'Sim_F(IxI)'!B34</f>
        <v>605165.95792376099</v>
      </c>
      <c r="U44" s="48">
        <f>+'Sim_F(IxI)'!C34</f>
        <v>0</v>
      </c>
      <c r="V44" s="48">
        <f>+'Sim_F(IxI)'!D34</f>
        <v>0</v>
      </c>
      <c r="W44" s="48">
        <f>+'Sim_F(IxI)'!E34</f>
        <v>114.22835426493801</v>
      </c>
      <c r="X44" s="48">
        <f>+'Sim_F(IxI)'!F34</f>
        <v>-5553.7292948050299</v>
      </c>
      <c r="Y44" s="55">
        <f>+'Sim_F(IxI)'!G34</f>
        <v>3921.1001128101698</v>
      </c>
      <c r="Z44" s="51">
        <v>642656.00000000186</v>
      </c>
      <c r="AA44" s="48">
        <f t="shared" si="7"/>
        <v>1.862645149230957E-9</v>
      </c>
      <c r="AB44" s="293">
        <f t="shared" si="8"/>
        <v>2.886579864025407E-15</v>
      </c>
      <c r="AC44" s="61">
        <v>19206</v>
      </c>
      <c r="AD44" s="48">
        <f t="shared" si="0"/>
        <v>0</v>
      </c>
      <c r="AE44" s="293">
        <f t="shared" si="9"/>
        <v>0</v>
      </c>
      <c r="AF44" s="61">
        <v>68051.907180843467</v>
      </c>
      <c r="AG44" s="48">
        <f t="shared" si="1"/>
        <v>1.7462298274040222E-10</v>
      </c>
      <c r="AH44" s="293">
        <f t="shared" si="10"/>
        <v>2.6645352591003757E-15</v>
      </c>
      <c r="AI44" s="51">
        <v>293490.00000000076</v>
      </c>
      <c r="AJ44" s="48">
        <f t="shared" si="2"/>
        <v>7.5669959187507629E-10</v>
      </c>
      <c r="AK44" s="293">
        <f t="shared" si="11"/>
        <v>2.6645352591003757E-15</v>
      </c>
      <c r="AL44" s="61">
        <v>78037.000000000204</v>
      </c>
      <c r="AM44" s="48">
        <f t="shared" si="3"/>
        <v>2.0372681319713593E-10</v>
      </c>
      <c r="AN44" s="48">
        <f>+IFERROR(Sim_Demanda!$E44/Sim_Demanda!$K44*AM44,0)</f>
        <v>0</v>
      </c>
      <c r="AO44" s="293">
        <f t="shared" si="12"/>
        <v>2.6645352591003757E-15</v>
      </c>
      <c r="AP44" s="51">
        <v>2812.0000000000068</v>
      </c>
      <c r="AQ44" s="48">
        <f t="shared" si="4"/>
        <v>6.8212102632969618E-12</v>
      </c>
      <c r="AR44" s="293">
        <f t="shared" si="13"/>
        <v>2.4424906541753444E-15</v>
      </c>
      <c r="AS44" s="61">
        <v>212641.00000000055</v>
      </c>
      <c r="AT44" s="48">
        <f t="shared" si="5"/>
        <v>5.5297277867794037E-10</v>
      </c>
      <c r="AU44" s="293">
        <f t="shared" si="14"/>
        <v>2.6645352591003757E-15</v>
      </c>
    </row>
    <row r="45" spans="2:47" x14ac:dyDescent="0.25">
      <c r="B45" s="292" t="s">
        <v>32</v>
      </c>
      <c r="C45" s="465" t="s">
        <v>143</v>
      </c>
      <c r="D45" s="466"/>
      <c r="E45" s="61">
        <f>++SUM('MIP(IxI)_TFEVP'!CC41:CH41)</f>
        <v>0</v>
      </c>
      <c r="F45" s="48">
        <f>+'MIP(IxI)_TFEVP'!CC41</f>
        <v>0</v>
      </c>
      <c r="G45" s="48">
        <f>+'MIP(IxI)_TFEVP'!CD41</f>
        <v>0</v>
      </c>
      <c r="H45" s="48">
        <f>+'MIP(IxI)_TFEVP'!CE41</f>
        <v>0</v>
      </c>
      <c r="I45" s="48">
        <f>+'MIP(IxI)_TFEVP'!CF41</f>
        <v>0</v>
      </c>
      <c r="J45" s="48">
        <f>+'MIP(IxI)_TFEVP'!CG41</f>
        <v>0</v>
      </c>
      <c r="K45" s="55">
        <f>+'MIP(IxI)_TFEVP'!CH41</f>
        <v>0</v>
      </c>
      <c r="L45" s="51">
        <f>+'MIP(IxI)_TFEVP'!CI41</f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82">
        <v>0</v>
      </c>
      <c r="S45" s="51">
        <f t="shared" si="6"/>
        <v>0</v>
      </c>
      <c r="T45" s="48">
        <f>+'Sim_F(IxI)'!B35</f>
        <v>0</v>
      </c>
      <c r="U45" s="48">
        <f>+'Sim_F(IxI)'!C35</f>
        <v>0</v>
      </c>
      <c r="V45" s="48">
        <f>+'Sim_F(IxI)'!D35</f>
        <v>0</v>
      </c>
      <c r="W45" s="48">
        <f>+'Sim_F(IxI)'!E35</f>
        <v>0</v>
      </c>
      <c r="X45" s="48">
        <f>+'Sim_F(IxI)'!F35</f>
        <v>0</v>
      </c>
      <c r="Y45" s="55">
        <f>+'Sim_F(IxI)'!G35</f>
        <v>0</v>
      </c>
      <c r="Z45" s="51">
        <v>0</v>
      </c>
      <c r="AA45" s="48">
        <f t="shared" si="7"/>
        <v>0</v>
      </c>
      <c r="AB45" s="293">
        <f t="shared" si="8"/>
        <v>0</v>
      </c>
      <c r="AC45" s="61">
        <v>0</v>
      </c>
      <c r="AD45" s="48">
        <f t="shared" si="0"/>
        <v>0</v>
      </c>
      <c r="AE45" s="293">
        <f t="shared" si="9"/>
        <v>0</v>
      </c>
      <c r="AF45" s="61">
        <v>0</v>
      </c>
      <c r="AG45" s="48">
        <f t="shared" si="1"/>
        <v>0</v>
      </c>
      <c r="AH45" s="293">
        <f t="shared" si="10"/>
        <v>0</v>
      </c>
      <c r="AI45" s="51">
        <v>0</v>
      </c>
      <c r="AJ45" s="48">
        <f t="shared" si="2"/>
        <v>0</v>
      </c>
      <c r="AK45" s="293">
        <f t="shared" si="11"/>
        <v>0</v>
      </c>
      <c r="AL45" s="61">
        <v>0</v>
      </c>
      <c r="AM45" s="48">
        <f t="shared" si="3"/>
        <v>0</v>
      </c>
      <c r="AN45" s="48">
        <f>+IFERROR(Sim_Demanda!$E45/Sim_Demanda!$K45*AM45,0)</f>
        <v>0</v>
      </c>
      <c r="AO45" s="293">
        <f t="shared" si="12"/>
        <v>0</v>
      </c>
      <c r="AP45" s="51">
        <v>0</v>
      </c>
      <c r="AQ45" s="48">
        <f t="shared" si="4"/>
        <v>0</v>
      </c>
      <c r="AR45" s="293">
        <f t="shared" si="13"/>
        <v>0</v>
      </c>
      <c r="AS45" s="61">
        <v>0</v>
      </c>
      <c r="AT45" s="48">
        <f t="shared" si="5"/>
        <v>0</v>
      </c>
      <c r="AU45" s="293">
        <f t="shared" si="14"/>
        <v>0</v>
      </c>
    </row>
    <row r="46" spans="2:47" x14ac:dyDescent="0.25">
      <c r="B46" s="292" t="s">
        <v>33</v>
      </c>
      <c r="C46" s="465" t="s">
        <v>144</v>
      </c>
      <c r="D46" s="466"/>
      <c r="E46" s="61">
        <f>++SUM('MIP(IxI)_TFEVP'!CC42:CH42)</f>
        <v>153280.08420997291</v>
      </c>
      <c r="F46" s="48">
        <f>+'MIP(IxI)_TFEVP'!CC42</f>
        <v>93396.069814251998</v>
      </c>
      <c r="G46" s="48">
        <f>+'MIP(IxI)_TFEVP'!CD42</f>
        <v>0</v>
      </c>
      <c r="H46" s="48">
        <f>+'MIP(IxI)_TFEVP'!CE42</f>
        <v>0</v>
      </c>
      <c r="I46" s="48">
        <f>+'MIP(IxI)_TFEVP'!CF42</f>
        <v>5766.0919473879603</v>
      </c>
      <c r="J46" s="48">
        <f>+'MIP(IxI)_TFEVP'!CG42</f>
        <v>-8660.5766453400593</v>
      </c>
      <c r="K46" s="55">
        <f>+'MIP(IxI)_TFEVP'!CH42</f>
        <v>62778.499093673003</v>
      </c>
      <c r="L46" s="51">
        <f>+'MIP(IxI)_TFEVP'!CI42</f>
        <v>495576</v>
      </c>
      <c r="M46" s="48">
        <v>19885</v>
      </c>
      <c r="N46" s="48">
        <v>125613.028504663</v>
      </c>
      <c r="O46" s="48">
        <v>184694</v>
      </c>
      <c r="P46" s="48">
        <v>115409</v>
      </c>
      <c r="Q46" s="48">
        <v>3219</v>
      </c>
      <c r="R46" s="82">
        <v>66066</v>
      </c>
      <c r="S46" s="51">
        <f t="shared" si="6"/>
        <v>153280.08420997291</v>
      </c>
      <c r="T46" s="48">
        <f>+'Sim_F(IxI)'!B36</f>
        <v>93396.069814251998</v>
      </c>
      <c r="U46" s="48">
        <f>+'Sim_F(IxI)'!C36</f>
        <v>0</v>
      </c>
      <c r="V46" s="48">
        <f>+'Sim_F(IxI)'!D36</f>
        <v>0</v>
      </c>
      <c r="W46" s="48">
        <f>+'Sim_F(IxI)'!E36</f>
        <v>5766.0919473879603</v>
      </c>
      <c r="X46" s="48">
        <f>+'Sim_F(IxI)'!F36</f>
        <v>-8660.5766453400593</v>
      </c>
      <c r="Y46" s="55">
        <f>+'Sim_F(IxI)'!G36</f>
        <v>62778.499093673003</v>
      </c>
      <c r="Z46" s="51">
        <v>495575.99999999907</v>
      </c>
      <c r="AA46" s="48">
        <f t="shared" si="7"/>
        <v>-9.3132257461547852E-10</v>
      </c>
      <c r="AB46" s="293">
        <f t="shared" si="8"/>
        <v>-1.8873791418627661E-15</v>
      </c>
      <c r="AC46" s="61">
        <v>19885</v>
      </c>
      <c r="AD46" s="48">
        <f t="shared" si="0"/>
        <v>0</v>
      </c>
      <c r="AE46" s="293">
        <f t="shared" si="9"/>
        <v>0</v>
      </c>
      <c r="AF46" s="61">
        <v>125613.02850466275</v>
      </c>
      <c r="AG46" s="48">
        <f t="shared" si="1"/>
        <v>-2.4738255888223648E-10</v>
      </c>
      <c r="AH46" s="293">
        <f t="shared" si="10"/>
        <v>-1.9984014443252818E-15</v>
      </c>
      <c r="AI46" s="51">
        <v>184693.99999999959</v>
      </c>
      <c r="AJ46" s="48">
        <f t="shared" si="2"/>
        <v>-4.0745362639427185E-10</v>
      </c>
      <c r="AK46" s="293">
        <f t="shared" si="11"/>
        <v>-2.2204460492503131E-15</v>
      </c>
      <c r="AL46" s="61">
        <v>115408.99999999975</v>
      </c>
      <c r="AM46" s="48">
        <f t="shared" si="3"/>
        <v>-2.4738255888223648E-10</v>
      </c>
      <c r="AN46" s="48">
        <f>+IFERROR(Sim_Demanda!$E46/Sim_Demanda!$K46*AM46,0)</f>
        <v>0</v>
      </c>
      <c r="AO46" s="293">
        <f t="shared" si="12"/>
        <v>-2.1094237467877974E-15</v>
      </c>
      <c r="AP46" s="51">
        <v>3218.9999999999932</v>
      </c>
      <c r="AQ46" s="48">
        <f t="shared" si="4"/>
        <v>-6.8212102632969618E-12</v>
      </c>
      <c r="AR46" s="293">
        <f t="shared" si="13"/>
        <v>-2.1094237467877974E-15</v>
      </c>
      <c r="AS46" s="61">
        <v>66065.999999999854</v>
      </c>
      <c r="AT46" s="48">
        <f t="shared" si="5"/>
        <v>-1.4551915228366852E-10</v>
      </c>
      <c r="AU46" s="293">
        <f t="shared" si="14"/>
        <v>-2.2204460492503131E-15</v>
      </c>
    </row>
    <row r="47" spans="2:47" x14ac:dyDescent="0.25">
      <c r="B47" s="292" t="s">
        <v>34</v>
      </c>
      <c r="C47" s="465" t="s">
        <v>145</v>
      </c>
      <c r="D47" s="466"/>
      <c r="E47" s="61">
        <f>++SUM('MIP(IxI)_TFEVP'!CC43:CH43)</f>
        <v>679078.30384470592</v>
      </c>
      <c r="F47" s="48">
        <f>+'MIP(IxI)_TFEVP'!CC43</f>
        <v>584381.12119588396</v>
      </c>
      <c r="G47" s="48">
        <f>+'MIP(IxI)_TFEVP'!CD43</f>
        <v>0</v>
      </c>
      <c r="H47" s="48">
        <f>+'MIP(IxI)_TFEVP'!CE43</f>
        <v>0</v>
      </c>
      <c r="I47" s="48">
        <f>+'MIP(IxI)_TFEVP'!CF43</f>
        <v>36077.590608757899</v>
      </c>
      <c r="J47" s="48">
        <f>+'MIP(IxI)_TFEVP'!CG43</f>
        <v>-103.71984985177301</v>
      </c>
      <c r="K47" s="55">
        <f>+'MIP(IxI)_TFEVP'!CH43</f>
        <v>58723.3118899158</v>
      </c>
      <c r="L47" s="51">
        <f>+'MIP(IxI)_TFEVP'!CI43</f>
        <v>1037761</v>
      </c>
      <c r="M47" s="48">
        <v>107973</v>
      </c>
      <c r="N47" s="48">
        <v>168625.694611591</v>
      </c>
      <c r="O47" s="48">
        <v>485813</v>
      </c>
      <c r="P47" s="48">
        <v>177821</v>
      </c>
      <c r="Q47" s="48">
        <v>3089</v>
      </c>
      <c r="R47" s="82">
        <v>304903</v>
      </c>
      <c r="S47" s="51">
        <f t="shared" si="6"/>
        <v>679078.30384470592</v>
      </c>
      <c r="T47" s="48">
        <f>+'Sim_F(IxI)'!B37</f>
        <v>584381.12119588396</v>
      </c>
      <c r="U47" s="48">
        <f>+'Sim_F(IxI)'!C37</f>
        <v>0</v>
      </c>
      <c r="V47" s="48">
        <f>+'Sim_F(IxI)'!D37</f>
        <v>0</v>
      </c>
      <c r="W47" s="48">
        <f>+'Sim_F(IxI)'!E37</f>
        <v>36077.590608757899</v>
      </c>
      <c r="X47" s="48">
        <f>+'Sim_F(IxI)'!F37</f>
        <v>-103.71984985177301</v>
      </c>
      <c r="Y47" s="55">
        <f>+'Sim_F(IxI)'!G37</f>
        <v>58723.3118899158</v>
      </c>
      <c r="Z47" s="51">
        <v>1037760.9999999986</v>
      </c>
      <c r="AA47" s="48">
        <f t="shared" si="7"/>
        <v>-1.3969838619232178E-9</v>
      </c>
      <c r="AB47" s="293">
        <f t="shared" si="8"/>
        <v>-1.3322676295501878E-15</v>
      </c>
      <c r="AC47" s="61">
        <v>107973</v>
      </c>
      <c r="AD47" s="48">
        <f t="shared" si="0"/>
        <v>0</v>
      </c>
      <c r="AE47" s="293">
        <f t="shared" si="9"/>
        <v>0</v>
      </c>
      <c r="AF47" s="61">
        <v>168625.69461159082</v>
      </c>
      <c r="AG47" s="48">
        <f t="shared" si="1"/>
        <v>0</v>
      </c>
      <c r="AH47" s="293">
        <f t="shared" si="10"/>
        <v>-9.9920072216264089E-16</v>
      </c>
      <c r="AI47" s="51">
        <v>485812.99999999953</v>
      </c>
      <c r="AJ47" s="48">
        <f t="shared" si="2"/>
        <v>-4.6566128730773926E-10</v>
      </c>
      <c r="AK47" s="293">
        <f t="shared" si="11"/>
        <v>-9.9920072216264089E-16</v>
      </c>
      <c r="AL47" s="61">
        <v>177820.99999999983</v>
      </c>
      <c r="AM47" s="48">
        <f t="shared" si="3"/>
        <v>0</v>
      </c>
      <c r="AN47" s="48">
        <f>+IFERROR(Sim_Demanda!$E47/Sim_Demanda!$K47*AM47,0)</f>
        <v>0</v>
      </c>
      <c r="AO47" s="293">
        <f t="shared" si="12"/>
        <v>-9.9920072216264089E-16</v>
      </c>
      <c r="AP47" s="51">
        <v>3088.9999999999968</v>
      </c>
      <c r="AQ47" s="48">
        <f t="shared" si="4"/>
        <v>0</v>
      </c>
      <c r="AR47" s="293">
        <f t="shared" si="13"/>
        <v>-9.9920072216264089E-16</v>
      </c>
      <c r="AS47" s="61">
        <v>304902.99999999971</v>
      </c>
      <c r="AT47" s="48">
        <f t="shared" si="5"/>
        <v>0</v>
      </c>
      <c r="AU47" s="293">
        <f t="shared" si="14"/>
        <v>-9.9920072216264089E-16</v>
      </c>
    </row>
    <row r="48" spans="2:47" x14ac:dyDescent="0.25">
      <c r="B48" s="292" t="s">
        <v>35</v>
      </c>
      <c r="C48" s="465" t="s">
        <v>146</v>
      </c>
      <c r="D48" s="466"/>
      <c r="E48" s="61">
        <f>++SUM('MIP(IxI)_TFEVP'!CC44:CH44)</f>
        <v>208625.07970886392</v>
      </c>
      <c r="F48" s="48">
        <f>+'MIP(IxI)_TFEVP'!CC44</f>
        <v>191211.29566461101</v>
      </c>
      <c r="G48" s="48">
        <f>+'MIP(IxI)_TFEVP'!CD44</f>
        <v>0</v>
      </c>
      <c r="H48" s="48">
        <f>+'MIP(IxI)_TFEVP'!CE44</f>
        <v>0</v>
      </c>
      <c r="I48" s="48">
        <f>+'MIP(IxI)_TFEVP'!CF44</f>
        <v>399.63982479381002</v>
      </c>
      <c r="J48" s="48">
        <f>+'MIP(IxI)_TFEVP'!CG44</f>
        <v>-8849.3818388590007</v>
      </c>
      <c r="K48" s="55">
        <f>+'MIP(IxI)_TFEVP'!CH44</f>
        <v>25863.526058318101</v>
      </c>
      <c r="L48" s="51">
        <f>+'MIP(IxI)_TFEVP'!CI44</f>
        <v>286219</v>
      </c>
      <c r="M48" s="48">
        <v>20318</v>
      </c>
      <c r="N48" s="48">
        <v>35314.977847472102</v>
      </c>
      <c r="O48" s="48">
        <v>107913</v>
      </c>
      <c r="P48" s="48">
        <v>51977</v>
      </c>
      <c r="Q48" s="48">
        <v>888</v>
      </c>
      <c r="R48" s="82">
        <v>55048</v>
      </c>
      <c r="S48" s="51">
        <f t="shared" si="6"/>
        <v>208625.07970886392</v>
      </c>
      <c r="T48" s="48">
        <f>+'Sim_F(IxI)'!B38</f>
        <v>191211.29566461101</v>
      </c>
      <c r="U48" s="48">
        <f>+'Sim_F(IxI)'!C38</f>
        <v>0</v>
      </c>
      <c r="V48" s="48">
        <f>+'Sim_F(IxI)'!D38</f>
        <v>0</v>
      </c>
      <c r="W48" s="48">
        <f>+'Sim_F(IxI)'!E38</f>
        <v>399.63982479381002</v>
      </c>
      <c r="X48" s="48">
        <f>+'Sim_F(IxI)'!F38</f>
        <v>-8849.3818388590007</v>
      </c>
      <c r="Y48" s="55">
        <f>+'Sim_F(IxI)'!G38</f>
        <v>25863.526058318101</v>
      </c>
      <c r="Z48" s="51">
        <v>286219.00000000081</v>
      </c>
      <c r="AA48" s="48">
        <f t="shared" si="7"/>
        <v>8.149072527885437E-10</v>
      </c>
      <c r="AB48" s="293">
        <f t="shared" si="8"/>
        <v>2.886579864025407E-15</v>
      </c>
      <c r="AC48" s="61">
        <v>20318</v>
      </c>
      <c r="AD48" s="48">
        <f t="shared" si="0"/>
        <v>0</v>
      </c>
      <c r="AE48" s="293">
        <f t="shared" si="9"/>
        <v>0</v>
      </c>
      <c r="AF48" s="61">
        <v>35314.97784747219</v>
      </c>
      <c r="AG48" s="48">
        <f t="shared" si="1"/>
        <v>8.7311491370201111E-11</v>
      </c>
      <c r="AH48" s="293">
        <f t="shared" si="10"/>
        <v>2.4424906541753444E-15</v>
      </c>
      <c r="AI48" s="51">
        <v>107913.00000000026</v>
      </c>
      <c r="AJ48" s="48">
        <f t="shared" si="2"/>
        <v>2.6193447411060333E-10</v>
      </c>
      <c r="AK48" s="293">
        <f t="shared" si="11"/>
        <v>2.4424906541753444E-15</v>
      </c>
      <c r="AL48" s="61">
        <v>51977.000000000124</v>
      </c>
      <c r="AM48" s="48">
        <f t="shared" si="3"/>
        <v>1.2369127944111824E-10</v>
      </c>
      <c r="AN48" s="48">
        <f>+IFERROR(Sim_Demanda!$E48/Sim_Demanda!$K48*AM48,0)</f>
        <v>0</v>
      </c>
      <c r="AO48" s="293">
        <f t="shared" si="12"/>
        <v>2.4424906541753444E-15</v>
      </c>
      <c r="AP48" s="51">
        <v>888.00000000000216</v>
      </c>
      <c r="AQ48" s="48">
        <f t="shared" si="4"/>
        <v>2.1600499167107046E-12</v>
      </c>
      <c r="AR48" s="293">
        <f t="shared" si="13"/>
        <v>2.4424906541753444E-15</v>
      </c>
      <c r="AS48" s="61">
        <v>55048.000000000131</v>
      </c>
      <c r="AT48" s="48">
        <f t="shared" si="5"/>
        <v>1.3096723705530167E-10</v>
      </c>
      <c r="AU48" s="293">
        <f t="shared" si="14"/>
        <v>2.4424906541753444E-15</v>
      </c>
    </row>
    <row r="49" spans="2:47" x14ac:dyDescent="0.25">
      <c r="B49" s="292" t="s">
        <v>36</v>
      </c>
      <c r="C49" s="465" t="s">
        <v>147</v>
      </c>
      <c r="D49" s="466"/>
      <c r="E49" s="61">
        <f>++SUM('MIP(IxI)_TFEVP'!CC45:CH45)</f>
        <v>525369.67704154784</v>
      </c>
      <c r="F49" s="48">
        <f>+'MIP(IxI)_TFEVP'!CC45</f>
        <v>32917.774540244201</v>
      </c>
      <c r="G49" s="48">
        <f>+'MIP(IxI)_TFEVP'!CD45</f>
        <v>0</v>
      </c>
      <c r="H49" s="48">
        <f>+'MIP(IxI)_TFEVP'!CE45</f>
        <v>0</v>
      </c>
      <c r="I49" s="48">
        <f>+'MIP(IxI)_TFEVP'!CF45</f>
        <v>4673.9184435646803</v>
      </c>
      <c r="J49" s="48">
        <f>+'MIP(IxI)_TFEVP'!CG45</f>
        <v>-22396.1645041601</v>
      </c>
      <c r="K49" s="55">
        <f>+'MIP(IxI)_TFEVP'!CH45</f>
        <v>510174.14856189903</v>
      </c>
      <c r="L49" s="51">
        <f>+'MIP(IxI)_TFEVP'!CI45</f>
        <v>1000890</v>
      </c>
      <c r="M49" s="48">
        <v>36888</v>
      </c>
      <c r="N49" s="48">
        <v>69244.217200453102</v>
      </c>
      <c r="O49" s="48">
        <v>409716</v>
      </c>
      <c r="P49" s="48">
        <v>143536</v>
      </c>
      <c r="Q49" s="48">
        <v>3131</v>
      </c>
      <c r="R49" s="82">
        <v>263049</v>
      </c>
      <c r="S49" s="51">
        <f t="shared" si="6"/>
        <v>525369.67704154784</v>
      </c>
      <c r="T49" s="48">
        <f>+'Sim_F(IxI)'!B39</f>
        <v>32917.774540244201</v>
      </c>
      <c r="U49" s="48">
        <f>+'Sim_F(IxI)'!C39</f>
        <v>0</v>
      </c>
      <c r="V49" s="48">
        <f>+'Sim_F(IxI)'!D39</f>
        <v>0</v>
      </c>
      <c r="W49" s="48">
        <f>+'Sim_F(IxI)'!E39</f>
        <v>4673.9184435646803</v>
      </c>
      <c r="X49" s="48">
        <f>+'Sim_F(IxI)'!F39</f>
        <v>-22396.1645041601</v>
      </c>
      <c r="Y49" s="55">
        <f>+'Sim_F(IxI)'!G39</f>
        <v>510174.14856189903</v>
      </c>
      <c r="Z49" s="51">
        <v>1000890.0000000008</v>
      </c>
      <c r="AA49" s="48">
        <f t="shared" si="7"/>
        <v>0</v>
      </c>
      <c r="AB49" s="293">
        <f t="shared" si="8"/>
        <v>8.8817841970012523E-16</v>
      </c>
      <c r="AC49" s="61">
        <v>36888</v>
      </c>
      <c r="AD49" s="48">
        <f t="shared" si="0"/>
        <v>0</v>
      </c>
      <c r="AE49" s="293">
        <f t="shared" si="9"/>
        <v>0</v>
      </c>
      <c r="AF49" s="61">
        <v>69244.217200453175</v>
      </c>
      <c r="AG49" s="48">
        <f t="shared" si="1"/>
        <v>0</v>
      </c>
      <c r="AH49" s="293">
        <f t="shared" si="10"/>
        <v>1.1102230246251565E-15</v>
      </c>
      <c r="AI49" s="51">
        <v>409716.00000000035</v>
      </c>
      <c r="AJ49" s="48">
        <f t="shared" si="2"/>
        <v>0</v>
      </c>
      <c r="AK49" s="293">
        <f t="shared" si="11"/>
        <v>8.8817841970012523E-16</v>
      </c>
      <c r="AL49" s="61">
        <v>143536.00000000015</v>
      </c>
      <c r="AM49" s="48">
        <f t="shared" si="3"/>
        <v>0</v>
      </c>
      <c r="AN49" s="48">
        <f>+IFERROR(Sim_Demanda!$E49/Sim_Demanda!$K49*AM49,0)</f>
        <v>0</v>
      </c>
      <c r="AO49" s="293">
        <f t="shared" si="12"/>
        <v>1.1102230246251565E-15</v>
      </c>
      <c r="AP49" s="51">
        <v>3131.0000000000032</v>
      </c>
      <c r="AQ49" s="48">
        <f t="shared" si="4"/>
        <v>0</v>
      </c>
      <c r="AR49" s="293">
        <f t="shared" si="13"/>
        <v>1.1102230246251565E-15</v>
      </c>
      <c r="AS49" s="61">
        <v>263049.00000000023</v>
      </c>
      <c r="AT49" s="48">
        <f t="shared" si="5"/>
        <v>0</v>
      </c>
      <c r="AU49" s="293">
        <f t="shared" si="14"/>
        <v>8.8817841970012523E-16</v>
      </c>
    </row>
    <row r="50" spans="2:47" x14ac:dyDescent="0.25">
      <c r="B50" s="292" t="s">
        <v>37</v>
      </c>
      <c r="C50" s="465" t="s">
        <v>148</v>
      </c>
      <c r="D50" s="466"/>
      <c r="E50" s="61">
        <f>++SUM('MIP(IxI)_TFEVP'!CC46:CH46)</f>
        <v>447992.02801059664</v>
      </c>
      <c r="F50" s="48">
        <f>+'MIP(IxI)_TFEVP'!CC46</f>
        <v>409571.81585182197</v>
      </c>
      <c r="G50" s="48">
        <f>+'MIP(IxI)_TFEVP'!CD46</f>
        <v>0</v>
      </c>
      <c r="H50" s="48">
        <f>+'MIP(IxI)_TFEVP'!CE46</f>
        <v>0</v>
      </c>
      <c r="I50" s="48">
        <f>+'MIP(IxI)_TFEVP'!CF46</f>
        <v>4928.9661351475897</v>
      </c>
      <c r="J50" s="48">
        <f>+'MIP(IxI)_TFEVP'!CG46</f>
        <v>-28821.836027989899</v>
      </c>
      <c r="K50" s="55">
        <f>+'MIP(IxI)_TFEVP'!CH46</f>
        <v>62313.082051616999</v>
      </c>
      <c r="L50" s="51">
        <f>+'MIP(IxI)_TFEVP'!CI46</f>
        <v>1875150</v>
      </c>
      <c r="M50" s="48">
        <v>22385</v>
      </c>
      <c r="N50" s="48">
        <v>454919.10918345099</v>
      </c>
      <c r="O50" s="48">
        <v>472495</v>
      </c>
      <c r="P50" s="48">
        <v>234100</v>
      </c>
      <c r="Q50" s="48">
        <v>9538</v>
      </c>
      <c r="R50" s="82">
        <v>228857</v>
      </c>
      <c r="S50" s="51">
        <f t="shared" si="6"/>
        <v>447992.02801059664</v>
      </c>
      <c r="T50" s="48">
        <f>+'Sim_F(IxI)'!B40</f>
        <v>409571.81585182197</v>
      </c>
      <c r="U50" s="48">
        <f>+'Sim_F(IxI)'!C40</f>
        <v>0</v>
      </c>
      <c r="V50" s="48">
        <f>+'Sim_F(IxI)'!D40</f>
        <v>0</v>
      </c>
      <c r="W50" s="48">
        <f>+'Sim_F(IxI)'!E40</f>
        <v>4928.9661351475897</v>
      </c>
      <c r="X50" s="48">
        <f>+'Sim_F(IxI)'!F40</f>
        <v>-28821.836027989899</v>
      </c>
      <c r="Y50" s="55">
        <f>+'Sim_F(IxI)'!G40</f>
        <v>62313.082051616999</v>
      </c>
      <c r="Z50" s="51">
        <v>1875149.999999997</v>
      </c>
      <c r="AA50" s="48">
        <f t="shared" si="7"/>
        <v>-3.0267983675003052E-9</v>
      </c>
      <c r="AB50" s="293">
        <f t="shared" si="8"/>
        <v>-1.6653345369377348E-15</v>
      </c>
      <c r="AC50" s="61">
        <v>22385</v>
      </c>
      <c r="AD50" s="48">
        <f t="shared" si="0"/>
        <v>0</v>
      </c>
      <c r="AE50" s="293">
        <f t="shared" si="9"/>
        <v>0</v>
      </c>
      <c r="AF50" s="61">
        <v>454919.10918345017</v>
      </c>
      <c r="AG50" s="48">
        <f t="shared" si="1"/>
        <v>-8.149072527885437E-10</v>
      </c>
      <c r="AH50" s="293">
        <f t="shared" si="10"/>
        <v>-1.7763568394002505E-15</v>
      </c>
      <c r="AI50" s="51">
        <v>472494.99999999907</v>
      </c>
      <c r="AJ50" s="48">
        <f t="shared" si="2"/>
        <v>-9.3132257461547852E-10</v>
      </c>
      <c r="AK50" s="293">
        <f t="shared" si="11"/>
        <v>-1.9984014443252818E-15</v>
      </c>
      <c r="AL50" s="61">
        <v>234099.99999999956</v>
      </c>
      <c r="AM50" s="48">
        <f t="shared" si="3"/>
        <v>-4.3655745685100555E-10</v>
      </c>
      <c r="AN50" s="48">
        <f>+IFERROR(Sim_Demanda!$E50/Sim_Demanda!$K50*AM50,0)</f>
        <v>0</v>
      </c>
      <c r="AO50" s="293">
        <f t="shared" si="12"/>
        <v>-1.8873791418627661E-15</v>
      </c>
      <c r="AP50" s="51">
        <v>9537.9999999999818</v>
      </c>
      <c r="AQ50" s="48">
        <f t="shared" si="4"/>
        <v>-1.8189894035458565E-11</v>
      </c>
      <c r="AR50" s="293">
        <f t="shared" si="13"/>
        <v>-1.8873791418627661E-15</v>
      </c>
      <c r="AS50" s="61">
        <v>228856.99999999956</v>
      </c>
      <c r="AT50" s="48">
        <f t="shared" si="5"/>
        <v>-4.3655745685100555E-10</v>
      </c>
      <c r="AU50" s="293">
        <f t="shared" si="14"/>
        <v>-1.8873791418627661E-15</v>
      </c>
    </row>
    <row r="51" spans="2:47" x14ac:dyDescent="0.25">
      <c r="B51" s="292" t="s">
        <v>38</v>
      </c>
      <c r="C51" s="465" t="s">
        <v>149</v>
      </c>
      <c r="D51" s="466"/>
      <c r="E51" s="61">
        <f>++SUM('MIP(IxI)_TFEVP'!CC47:CH47)</f>
        <v>102748.69861710751</v>
      </c>
      <c r="F51" s="48">
        <f>+'MIP(IxI)_TFEVP'!CC47</f>
        <v>119634.064049024</v>
      </c>
      <c r="G51" s="48">
        <f>+'MIP(IxI)_TFEVP'!CD47</f>
        <v>0</v>
      </c>
      <c r="H51" s="48">
        <f>+'MIP(IxI)_TFEVP'!CE47</f>
        <v>0</v>
      </c>
      <c r="I51" s="48">
        <f>+'MIP(IxI)_TFEVP'!CF47</f>
        <v>1413.27022342962</v>
      </c>
      <c r="J51" s="48">
        <f>+'MIP(IxI)_TFEVP'!CG47</f>
        <v>-30215.417537138401</v>
      </c>
      <c r="K51" s="55">
        <f>+'MIP(IxI)_TFEVP'!CH47</f>
        <v>11916.7818817923</v>
      </c>
      <c r="L51" s="51">
        <f>+'MIP(IxI)_TFEVP'!CI47</f>
        <v>538186</v>
      </c>
      <c r="M51" s="48">
        <v>12655</v>
      </c>
      <c r="N51" s="48">
        <v>73474.274175034996</v>
      </c>
      <c r="O51" s="48">
        <v>244753</v>
      </c>
      <c r="P51" s="48">
        <v>89949</v>
      </c>
      <c r="Q51" s="48">
        <v>2411</v>
      </c>
      <c r="R51" s="82">
        <v>152393</v>
      </c>
      <c r="S51" s="51">
        <f t="shared" si="6"/>
        <v>102748.69861710751</v>
      </c>
      <c r="T51" s="48">
        <f>+'Sim_F(IxI)'!B41</f>
        <v>119634.064049024</v>
      </c>
      <c r="U51" s="48">
        <f>+'Sim_F(IxI)'!C41</f>
        <v>0</v>
      </c>
      <c r="V51" s="48">
        <f>+'Sim_F(IxI)'!D41</f>
        <v>0</v>
      </c>
      <c r="W51" s="48">
        <f>+'Sim_F(IxI)'!E41</f>
        <v>1413.27022342962</v>
      </c>
      <c r="X51" s="48">
        <f>+'Sim_F(IxI)'!F41</f>
        <v>-30215.417537138401</v>
      </c>
      <c r="Y51" s="55">
        <f>+'Sim_F(IxI)'!G41</f>
        <v>11916.7818817923</v>
      </c>
      <c r="Z51" s="51">
        <v>538185.99999999988</v>
      </c>
      <c r="AA51" s="48">
        <f t="shared" si="7"/>
        <v>0</v>
      </c>
      <c r="AB51" s="293">
        <f t="shared" si="8"/>
        <v>-2.2204460492503131E-16</v>
      </c>
      <c r="AC51" s="61">
        <v>12655</v>
      </c>
      <c r="AD51" s="48">
        <f t="shared" si="0"/>
        <v>0</v>
      </c>
      <c r="AE51" s="293">
        <f t="shared" si="9"/>
        <v>0</v>
      </c>
      <c r="AF51" s="61">
        <v>73474.274175034981</v>
      </c>
      <c r="AG51" s="48">
        <f t="shared" si="1"/>
        <v>0</v>
      </c>
      <c r="AH51" s="293">
        <f t="shared" si="10"/>
        <v>-2.2204460492503131E-16</v>
      </c>
      <c r="AI51" s="51">
        <v>244752.99999999994</v>
      </c>
      <c r="AJ51" s="48">
        <f t="shared" si="2"/>
        <v>0</v>
      </c>
      <c r="AK51" s="293">
        <f t="shared" si="11"/>
        <v>-2.2204460492503131E-16</v>
      </c>
      <c r="AL51" s="61">
        <v>89948.999999999985</v>
      </c>
      <c r="AM51" s="48">
        <f t="shared" si="3"/>
        <v>0</v>
      </c>
      <c r="AN51" s="48">
        <f>+IFERROR(Sim_Demanda!$E51/Sim_Demanda!$K51*AM51,0)</f>
        <v>0</v>
      </c>
      <c r="AO51" s="293">
        <f t="shared" si="12"/>
        <v>-1.1102230246251565E-16</v>
      </c>
      <c r="AP51" s="51">
        <v>2410.9999999999995</v>
      </c>
      <c r="AQ51" s="48">
        <f t="shared" si="4"/>
        <v>0</v>
      </c>
      <c r="AR51" s="293">
        <f t="shared" si="13"/>
        <v>-2.2204460492503131E-16</v>
      </c>
      <c r="AS51" s="61">
        <v>152392.99999999997</v>
      </c>
      <c r="AT51" s="48">
        <f t="shared" si="5"/>
        <v>0</v>
      </c>
      <c r="AU51" s="293">
        <f t="shared" si="14"/>
        <v>-2.2204460492503131E-16</v>
      </c>
    </row>
    <row r="52" spans="2:47" x14ac:dyDescent="0.25">
      <c r="B52" s="292" t="s">
        <v>39</v>
      </c>
      <c r="C52" s="465" t="s">
        <v>150</v>
      </c>
      <c r="D52" s="466"/>
      <c r="E52" s="61">
        <f>++SUM('MIP(IxI)_TFEVP'!CC48:CH48)</f>
        <v>1692214.9052821505</v>
      </c>
      <c r="F52" s="48">
        <f>+'MIP(IxI)_TFEVP'!CC48</f>
        <v>681906.52919637098</v>
      </c>
      <c r="G52" s="48">
        <f>+'MIP(IxI)_TFEVP'!CD48</f>
        <v>0</v>
      </c>
      <c r="H52" s="48">
        <f>+'MIP(IxI)_TFEVP'!CE48</f>
        <v>0</v>
      </c>
      <c r="I52" s="48">
        <f>+'MIP(IxI)_TFEVP'!CF48</f>
        <v>0</v>
      </c>
      <c r="J52" s="48">
        <f>+'MIP(IxI)_TFEVP'!CG48</f>
        <v>-29327.807717240499</v>
      </c>
      <c r="K52" s="55">
        <f>+'MIP(IxI)_TFEVP'!CH48</f>
        <v>1039636.18380302</v>
      </c>
      <c r="L52" s="51">
        <f>+'MIP(IxI)_TFEVP'!CI48</f>
        <v>4880780</v>
      </c>
      <c r="M52" s="48">
        <v>3756</v>
      </c>
      <c r="N52" s="48">
        <v>2846095.8722363999</v>
      </c>
      <c r="O52" s="48">
        <v>896954</v>
      </c>
      <c r="P52" s="48">
        <v>81602</v>
      </c>
      <c r="Q52" s="48">
        <v>2794</v>
      </c>
      <c r="R52" s="82">
        <v>812558</v>
      </c>
      <c r="S52" s="51">
        <f t="shared" si="6"/>
        <v>1692214.9052821505</v>
      </c>
      <c r="T52" s="48">
        <f>+'Sim_F(IxI)'!B42</f>
        <v>681906.52919637098</v>
      </c>
      <c r="U52" s="48">
        <f>+'Sim_F(IxI)'!C42</f>
        <v>0</v>
      </c>
      <c r="V52" s="48">
        <f>+'Sim_F(IxI)'!D42</f>
        <v>0</v>
      </c>
      <c r="W52" s="48">
        <f>+'Sim_F(IxI)'!E42</f>
        <v>0</v>
      </c>
      <c r="X52" s="48">
        <f>+'Sim_F(IxI)'!F42</f>
        <v>-29327.807717240499</v>
      </c>
      <c r="Y52" s="55">
        <f>+'Sim_F(IxI)'!G42</f>
        <v>1039636.18380302</v>
      </c>
      <c r="Z52" s="51">
        <v>4880779.999999986</v>
      </c>
      <c r="AA52" s="48">
        <f t="shared" si="7"/>
        <v>-1.3969838619232178E-8</v>
      </c>
      <c r="AB52" s="293">
        <f t="shared" si="8"/>
        <v>-2.886579864025407E-15</v>
      </c>
      <c r="AC52" s="61">
        <v>3756</v>
      </c>
      <c r="AD52" s="48">
        <f t="shared" si="0"/>
        <v>0</v>
      </c>
      <c r="AE52" s="293">
        <f t="shared" si="9"/>
        <v>0</v>
      </c>
      <c r="AF52" s="61">
        <v>2846095.8722363939</v>
      </c>
      <c r="AG52" s="48">
        <f t="shared" si="1"/>
        <v>-6.0535967350006104E-9</v>
      </c>
      <c r="AH52" s="293">
        <f t="shared" si="10"/>
        <v>-2.1094237467877974E-15</v>
      </c>
      <c r="AI52" s="51">
        <v>896953.99999999814</v>
      </c>
      <c r="AJ52" s="48">
        <f t="shared" si="2"/>
        <v>-1.862645149230957E-9</v>
      </c>
      <c r="AK52" s="293">
        <f t="shared" si="11"/>
        <v>-2.1094237467877974E-15</v>
      </c>
      <c r="AL52" s="61">
        <v>81601.99999999984</v>
      </c>
      <c r="AM52" s="48">
        <f t="shared" si="3"/>
        <v>-1.6007106751203537E-10</v>
      </c>
      <c r="AN52" s="48">
        <f>+IFERROR(Sim_Demanda!$E52/Sim_Demanda!$K52*AM52,0)</f>
        <v>0</v>
      </c>
      <c r="AO52" s="293">
        <f t="shared" si="12"/>
        <v>-1.9984014443252818E-15</v>
      </c>
      <c r="AP52" s="51">
        <v>2793.9999999999941</v>
      </c>
      <c r="AQ52" s="48">
        <f t="shared" si="4"/>
        <v>-5.9117155615240335E-12</v>
      </c>
      <c r="AR52" s="293">
        <f t="shared" si="13"/>
        <v>-2.1094237467877974E-15</v>
      </c>
      <c r="AS52" s="61">
        <v>812557.99999999825</v>
      </c>
      <c r="AT52" s="48">
        <f t="shared" si="5"/>
        <v>-1.7462298274040222E-9</v>
      </c>
      <c r="AU52" s="293">
        <f t="shared" si="14"/>
        <v>-2.1094237467877974E-15</v>
      </c>
    </row>
    <row r="53" spans="2:47" x14ac:dyDescent="0.25">
      <c r="B53" s="292" t="s">
        <v>40</v>
      </c>
      <c r="C53" s="465" t="s">
        <v>151</v>
      </c>
      <c r="D53" s="466"/>
      <c r="E53" s="61">
        <f>++SUM('MIP(IxI)_TFEVP'!CC49:CH49)</f>
        <v>161132.6817360206</v>
      </c>
      <c r="F53" s="48">
        <f>+'MIP(IxI)_TFEVP'!CC49</f>
        <v>69305.365075556198</v>
      </c>
      <c r="G53" s="48">
        <f>+'MIP(IxI)_TFEVP'!CD49</f>
        <v>0</v>
      </c>
      <c r="H53" s="48">
        <f>+'MIP(IxI)_TFEVP'!CE49</f>
        <v>0</v>
      </c>
      <c r="I53" s="48">
        <f>+'MIP(IxI)_TFEVP'!CF49</f>
        <v>1368.8930750019099</v>
      </c>
      <c r="J53" s="48">
        <f>+'MIP(IxI)_TFEVP'!CG49</f>
        <v>-17563.246039521498</v>
      </c>
      <c r="K53" s="55">
        <f>+'MIP(IxI)_TFEVP'!CH49</f>
        <v>108021.669624984</v>
      </c>
      <c r="L53" s="51">
        <f>+'MIP(IxI)_TFEVP'!CI49</f>
        <v>685168</v>
      </c>
      <c r="M53" s="48">
        <v>13655</v>
      </c>
      <c r="N53" s="48">
        <v>213487.11037716499</v>
      </c>
      <c r="O53" s="48">
        <v>241135</v>
      </c>
      <c r="P53" s="48">
        <v>106008</v>
      </c>
      <c r="Q53" s="48">
        <v>3843</v>
      </c>
      <c r="R53" s="82">
        <v>131284</v>
      </c>
      <c r="S53" s="51">
        <f t="shared" si="6"/>
        <v>161132.6817360206</v>
      </c>
      <c r="T53" s="48">
        <f>+'Sim_F(IxI)'!B43</f>
        <v>69305.365075556198</v>
      </c>
      <c r="U53" s="48">
        <f>+'Sim_F(IxI)'!C43</f>
        <v>0</v>
      </c>
      <c r="V53" s="48">
        <f>+'Sim_F(IxI)'!D43</f>
        <v>0</v>
      </c>
      <c r="W53" s="48">
        <f>+'Sim_F(IxI)'!E43</f>
        <v>1368.8930750019099</v>
      </c>
      <c r="X53" s="48">
        <f>+'Sim_F(IxI)'!F43</f>
        <v>-17563.246039521498</v>
      </c>
      <c r="Y53" s="55">
        <f>+'Sim_F(IxI)'!G43</f>
        <v>108021.669624984</v>
      </c>
      <c r="Z53" s="51">
        <v>685167.99999999942</v>
      </c>
      <c r="AA53" s="48">
        <f t="shared" si="7"/>
        <v>0</v>
      </c>
      <c r="AB53" s="293">
        <f t="shared" si="8"/>
        <v>-8.8817841970012523E-16</v>
      </c>
      <c r="AC53" s="61">
        <v>13655</v>
      </c>
      <c r="AD53" s="48">
        <f t="shared" si="0"/>
        <v>0</v>
      </c>
      <c r="AE53" s="293">
        <f t="shared" si="9"/>
        <v>0</v>
      </c>
      <c r="AF53" s="61">
        <v>213487.1103771647</v>
      </c>
      <c r="AG53" s="48">
        <f t="shared" si="1"/>
        <v>-2.9103830456733704E-10</v>
      </c>
      <c r="AH53" s="293">
        <f t="shared" si="10"/>
        <v>-1.3322676295501878E-15</v>
      </c>
      <c r="AI53" s="51">
        <v>241134.99999999968</v>
      </c>
      <c r="AJ53" s="48">
        <f t="shared" si="2"/>
        <v>-3.2014213502407074E-10</v>
      </c>
      <c r="AK53" s="293">
        <f t="shared" si="11"/>
        <v>-1.3322676295501878E-15</v>
      </c>
      <c r="AL53" s="61">
        <v>106007.99999999985</v>
      </c>
      <c r="AM53" s="48">
        <f t="shared" si="3"/>
        <v>-1.4551915228366852E-10</v>
      </c>
      <c r="AN53" s="48">
        <f>+IFERROR(Sim_Demanda!$E53/Sim_Demanda!$K53*AM53,0)</f>
        <v>0</v>
      </c>
      <c r="AO53" s="293">
        <f t="shared" si="12"/>
        <v>-1.3322676295501878E-15</v>
      </c>
      <c r="AP53" s="51">
        <v>3842.9999999999945</v>
      </c>
      <c r="AQ53" s="48">
        <f t="shared" si="4"/>
        <v>-5.4569682106375694E-12</v>
      </c>
      <c r="AR53" s="293">
        <f t="shared" si="13"/>
        <v>-1.4432899320127035E-15</v>
      </c>
      <c r="AS53" s="61">
        <v>131283.99999999983</v>
      </c>
      <c r="AT53" s="48">
        <f t="shared" si="5"/>
        <v>0</v>
      </c>
      <c r="AU53" s="293">
        <f t="shared" si="14"/>
        <v>-1.3322676295501878E-15</v>
      </c>
    </row>
    <row r="54" spans="2:47" x14ac:dyDescent="0.25">
      <c r="B54" s="292" t="s">
        <v>41</v>
      </c>
      <c r="C54" s="465" t="s">
        <v>152</v>
      </c>
      <c r="D54" s="466"/>
      <c r="E54" s="61">
        <f>++SUM('MIP(IxI)_TFEVP'!CC50:CH50)</f>
        <v>803548.68563513132</v>
      </c>
      <c r="F54" s="48">
        <f>+'MIP(IxI)_TFEVP'!CC50</f>
        <v>667092.83900290204</v>
      </c>
      <c r="G54" s="48">
        <f>+'MIP(IxI)_TFEVP'!CD50</f>
        <v>0</v>
      </c>
      <c r="H54" s="48">
        <f>+'MIP(IxI)_TFEVP'!CE50</f>
        <v>0</v>
      </c>
      <c r="I54" s="48">
        <f>+'MIP(IxI)_TFEVP'!CF50</f>
        <v>1395.9830443227199</v>
      </c>
      <c r="J54" s="48">
        <f>+'MIP(IxI)_TFEVP'!CG50</f>
        <v>40883.7379937636</v>
      </c>
      <c r="K54" s="55">
        <f>+'MIP(IxI)_TFEVP'!CH50</f>
        <v>94176.125594142999</v>
      </c>
      <c r="L54" s="51">
        <f>+'MIP(IxI)_TFEVP'!CI50</f>
        <v>1248351</v>
      </c>
      <c r="M54" s="48">
        <v>24846</v>
      </c>
      <c r="N54" s="48">
        <v>347205.02057149599</v>
      </c>
      <c r="O54" s="48">
        <v>448734</v>
      </c>
      <c r="P54" s="48">
        <v>218982</v>
      </c>
      <c r="Q54" s="48">
        <v>4311</v>
      </c>
      <c r="R54" s="82">
        <v>225441</v>
      </c>
      <c r="S54" s="51">
        <f t="shared" si="6"/>
        <v>803548.68563513132</v>
      </c>
      <c r="T54" s="48">
        <f>+'Sim_F(IxI)'!B44</f>
        <v>667092.83900290204</v>
      </c>
      <c r="U54" s="48">
        <f>+'Sim_F(IxI)'!C44</f>
        <v>0</v>
      </c>
      <c r="V54" s="48">
        <f>+'Sim_F(IxI)'!D44</f>
        <v>0</v>
      </c>
      <c r="W54" s="48">
        <f>+'Sim_F(IxI)'!E44</f>
        <v>1395.9830443227199</v>
      </c>
      <c r="X54" s="48">
        <f>+'Sim_F(IxI)'!F44</f>
        <v>40883.7379937636</v>
      </c>
      <c r="Y54" s="55">
        <f>+'Sim_F(IxI)'!G44</f>
        <v>94176.125594142999</v>
      </c>
      <c r="Z54" s="51">
        <v>1248351.0000000014</v>
      </c>
      <c r="AA54" s="48">
        <f t="shared" si="7"/>
        <v>0</v>
      </c>
      <c r="AB54" s="293">
        <f t="shared" si="8"/>
        <v>1.1102230246251565E-15</v>
      </c>
      <c r="AC54" s="61">
        <v>24846</v>
      </c>
      <c r="AD54" s="48">
        <f t="shared" si="0"/>
        <v>0</v>
      </c>
      <c r="AE54" s="293">
        <f t="shared" si="9"/>
        <v>0</v>
      </c>
      <c r="AF54" s="61">
        <v>347205.02057149622</v>
      </c>
      <c r="AG54" s="48">
        <f t="shared" si="1"/>
        <v>0</v>
      </c>
      <c r="AH54" s="293">
        <f t="shared" si="10"/>
        <v>6.6613381477509392E-16</v>
      </c>
      <c r="AI54" s="51">
        <v>448734.00000000035</v>
      </c>
      <c r="AJ54" s="48">
        <f t="shared" si="2"/>
        <v>0</v>
      </c>
      <c r="AK54" s="293">
        <f t="shared" si="11"/>
        <v>8.8817841970012523E-16</v>
      </c>
      <c r="AL54" s="61">
        <v>218982.00000000017</v>
      </c>
      <c r="AM54" s="48">
        <f t="shared" si="3"/>
        <v>0</v>
      </c>
      <c r="AN54" s="48">
        <f>+IFERROR(Sim_Demanda!$E54/Sim_Demanda!$K54*AM54,0)</f>
        <v>0</v>
      </c>
      <c r="AO54" s="293">
        <f t="shared" si="12"/>
        <v>8.8817841970012523E-16</v>
      </c>
      <c r="AP54" s="51">
        <v>4311.0000000000036</v>
      </c>
      <c r="AQ54" s="48">
        <f t="shared" si="4"/>
        <v>0</v>
      </c>
      <c r="AR54" s="293">
        <f t="shared" si="13"/>
        <v>8.8817841970012523E-16</v>
      </c>
      <c r="AS54" s="61">
        <v>225441.00000000017</v>
      </c>
      <c r="AT54" s="48">
        <f t="shared" si="5"/>
        <v>0</v>
      </c>
      <c r="AU54" s="293">
        <f t="shared" si="14"/>
        <v>6.6613381477509392E-16</v>
      </c>
    </row>
    <row r="55" spans="2:47" x14ac:dyDescent="0.25">
      <c r="B55" s="292" t="s">
        <v>42</v>
      </c>
      <c r="C55" s="465" t="s">
        <v>153</v>
      </c>
      <c r="D55" s="466"/>
      <c r="E55" s="61">
        <f>++SUM('MIP(IxI)_TFEVP'!CC51:CH51)</f>
        <v>314227.62595929741</v>
      </c>
      <c r="F55" s="48">
        <f>+'MIP(IxI)_TFEVP'!CC51</f>
        <v>271288.26411577401</v>
      </c>
      <c r="G55" s="48">
        <f>+'MIP(IxI)_TFEVP'!CD51</f>
        <v>0</v>
      </c>
      <c r="H55" s="48">
        <f>+'MIP(IxI)_TFEVP'!CE51</f>
        <v>0</v>
      </c>
      <c r="I55" s="48">
        <f>+'MIP(IxI)_TFEVP'!CF51</f>
        <v>5620.9877796702003</v>
      </c>
      <c r="J55" s="48">
        <f>+'MIP(IxI)_TFEVP'!CG51</f>
        <v>1309.4528944546601</v>
      </c>
      <c r="K55" s="55">
        <f>+'MIP(IxI)_TFEVP'!CH51</f>
        <v>36008.921169398498</v>
      </c>
      <c r="L55" s="51">
        <f>+'MIP(IxI)_TFEVP'!CI51</f>
        <v>583601</v>
      </c>
      <c r="M55" s="48">
        <v>7397</v>
      </c>
      <c r="N55" s="48">
        <v>140069.606690146</v>
      </c>
      <c r="O55" s="48">
        <v>247971</v>
      </c>
      <c r="P55" s="48">
        <v>139989</v>
      </c>
      <c r="Q55" s="48">
        <v>2863</v>
      </c>
      <c r="R55" s="82">
        <v>105119</v>
      </c>
      <c r="S55" s="51">
        <f t="shared" si="6"/>
        <v>314227.62595929741</v>
      </c>
      <c r="T55" s="48">
        <f>+'Sim_F(IxI)'!B45</f>
        <v>271288.26411577401</v>
      </c>
      <c r="U55" s="48">
        <f>+'Sim_F(IxI)'!C45</f>
        <v>0</v>
      </c>
      <c r="V55" s="48">
        <f>+'Sim_F(IxI)'!D45</f>
        <v>0</v>
      </c>
      <c r="W55" s="48">
        <f>+'Sim_F(IxI)'!E45</f>
        <v>5620.9877796702003</v>
      </c>
      <c r="X55" s="48">
        <f>+'Sim_F(IxI)'!F45</f>
        <v>1309.4528944546601</v>
      </c>
      <c r="Y55" s="55">
        <f>+'Sim_F(IxI)'!G45</f>
        <v>36008.921169398498</v>
      </c>
      <c r="Z55" s="51">
        <v>583600.99999999977</v>
      </c>
      <c r="AA55" s="48">
        <f t="shared" si="7"/>
        <v>0</v>
      </c>
      <c r="AB55" s="293">
        <f t="shared" si="8"/>
        <v>-4.4408920985006262E-16</v>
      </c>
      <c r="AC55" s="61">
        <v>7397</v>
      </c>
      <c r="AD55" s="48">
        <f t="shared" si="0"/>
        <v>0</v>
      </c>
      <c r="AE55" s="293">
        <f t="shared" si="9"/>
        <v>0</v>
      </c>
      <c r="AF55" s="61">
        <v>140069.606690146</v>
      </c>
      <c r="AG55" s="48">
        <f t="shared" si="1"/>
        <v>0</v>
      </c>
      <c r="AH55" s="293">
        <f t="shared" si="10"/>
        <v>0</v>
      </c>
      <c r="AI55" s="51">
        <v>247971</v>
      </c>
      <c r="AJ55" s="48">
        <f t="shared" si="2"/>
        <v>0</v>
      </c>
      <c r="AK55" s="293">
        <f t="shared" si="11"/>
        <v>0</v>
      </c>
      <c r="AL55" s="61">
        <v>139989</v>
      </c>
      <c r="AM55" s="48">
        <f t="shared" si="3"/>
        <v>0</v>
      </c>
      <c r="AN55" s="48">
        <f>+IFERROR(Sim_Demanda!$E55/Sim_Demanda!$K55*AM55,0)</f>
        <v>0</v>
      </c>
      <c r="AO55" s="293">
        <f t="shared" si="12"/>
        <v>0</v>
      </c>
      <c r="AP55" s="51">
        <v>2863</v>
      </c>
      <c r="AQ55" s="48">
        <f t="shared" si="4"/>
        <v>0</v>
      </c>
      <c r="AR55" s="293">
        <f t="shared" si="13"/>
        <v>0</v>
      </c>
      <c r="AS55" s="61">
        <v>105119</v>
      </c>
      <c r="AT55" s="48">
        <f t="shared" si="5"/>
        <v>0</v>
      </c>
      <c r="AU55" s="293">
        <f t="shared" si="14"/>
        <v>0</v>
      </c>
    </row>
    <row r="56" spans="2:47" x14ac:dyDescent="0.25">
      <c r="B56" s="292" t="s">
        <v>43</v>
      </c>
      <c r="C56" s="465" t="s">
        <v>154</v>
      </c>
      <c r="D56" s="466"/>
      <c r="E56" s="61">
        <f>++SUM('MIP(IxI)_TFEVP'!CC52:CH52)</f>
        <v>92122.949740599812</v>
      </c>
      <c r="F56" s="48">
        <f>+'MIP(IxI)_TFEVP'!CC52</f>
        <v>42064.095072437602</v>
      </c>
      <c r="G56" s="48">
        <f>+'MIP(IxI)_TFEVP'!CD52</f>
        <v>0</v>
      </c>
      <c r="H56" s="48">
        <f>+'MIP(IxI)_TFEVP'!CE52</f>
        <v>0</v>
      </c>
      <c r="I56" s="48">
        <f>+'MIP(IxI)_TFEVP'!CF52</f>
        <v>525.95397686446097</v>
      </c>
      <c r="J56" s="48">
        <f>+'MIP(IxI)_TFEVP'!CG52</f>
        <v>-6760.9572734708499</v>
      </c>
      <c r="K56" s="55">
        <f>+'MIP(IxI)_TFEVP'!CH52</f>
        <v>56293.857964768598</v>
      </c>
      <c r="L56" s="51">
        <f>+'MIP(IxI)_TFEVP'!CI52</f>
        <v>205157</v>
      </c>
      <c r="M56" s="48">
        <v>4054</v>
      </c>
      <c r="N56" s="48">
        <v>58841.963736206599</v>
      </c>
      <c r="O56" s="48">
        <v>79223</v>
      </c>
      <c r="P56" s="48">
        <v>48322</v>
      </c>
      <c r="Q56" s="48">
        <v>591</v>
      </c>
      <c r="R56" s="82">
        <v>30310</v>
      </c>
      <c r="S56" s="51">
        <f t="shared" si="6"/>
        <v>92122.949740599812</v>
      </c>
      <c r="T56" s="48">
        <f>+'Sim_F(IxI)'!B46</f>
        <v>42064.095072437602</v>
      </c>
      <c r="U56" s="48">
        <f>+'Sim_F(IxI)'!C46</f>
        <v>0</v>
      </c>
      <c r="V56" s="48">
        <f>+'Sim_F(IxI)'!D46</f>
        <v>0</v>
      </c>
      <c r="W56" s="48">
        <f>+'Sim_F(IxI)'!E46</f>
        <v>525.95397686446097</v>
      </c>
      <c r="X56" s="48">
        <f>+'Sim_F(IxI)'!F46</f>
        <v>-6760.9572734708499</v>
      </c>
      <c r="Y56" s="55">
        <f>+'Sim_F(IxI)'!G46</f>
        <v>56293.857964768598</v>
      </c>
      <c r="Z56" s="51">
        <v>205156.99999999942</v>
      </c>
      <c r="AA56" s="48">
        <f t="shared" si="7"/>
        <v>-5.8207660913467407E-10</v>
      </c>
      <c r="AB56" s="293">
        <f t="shared" si="8"/>
        <v>-2.886579864025407E-15</v>
      </c>
      <c r="AC56" s="61">
        <v>4054</v>
      </c>
      <c r="AD56" s="48">
        <f t="shared" si="0"/>
        <v>0</v>
      </c>
      <c r="AE56" s="293">
        <f t="shared" si="9"/>
        <v>0</v>
      </c>
      <c r="AF56" s="61">
        <v>58841.963736206431</v>
      </c>
      <c r="AG56" s="48">
        <f t="shared" si="1"/>
        <v>-1.673470251262188E-10</v>
      </c>
      <c r="AH56" s="293">
        <f t="shared" si="10"/>
        <v>-2.886579864025407E-15</v>
      </c>
      <c r="AI56" s="51">
        <v>79222.999999999782</v>
      </c>
      <c r="AJ56" s="48">
        <f t="shared" si="2"/>
        <v>-2.1827872842550278E-10</v>
      </c>
      <c r="AK56" s="293">
        <f t="shared" si="11"/>
        <v>-2.7755575615628914E-15</v>
      </c>
      <c r="AL56" s="61">
        <v>48321.999999999862</v>
      </c>
      <c r="AM56" s="48">
        <f t="shared" si="3"/>
        <v>-1.3824319466948509E-10</v>
      </c>
      <c r="AN56" s="48">
        <f>+IFERROR(Sim_Demanda!$E56/Sim_Demanda!$K56*AM56,0)</f>
        <v>0</v>
      </c>
      <c r="AO56" s="293">
        <f t="shared" si="12"/>
        <v>-2.886579864025407E-15</v>
      </c>
      <c r="AP56" s="51">
        <v>590.99999999999829</v>
      </c>
      <c r="AQ56" s="48">
        <f t="shared" si="4"/>
        <v>-1.7053025658242404E-12</v>
      </c>
      <c r="AR56" s="293">
        <f t="shared" si="13"/>
        <v>-2.886579864025407E-15</v>
      </c>
      <c r="AS56" s="61">
        <v>30309.999999999916</v>
      </c>
      <c r="AT56" s="48">
        <f t="shared" si="5"/>
        <v>-8.3673512563109398E-11</v>
      </c>
      <c r="AU56" s="293">
        <f t="shared" si="14"/>
        <v>-2.7755575615628914E-15</v>
      </c>
    </row>
    <row r="57" spans="2:47" x14ac:dyDescent="0.25">
      <c r="B57" s="292" t="s">
        <v>44</v>
      </c>
      <c r="C57" s="465" t="s">
        <v>155</v>
      </c>
      <c r="D57" s="466"/>
      <c r="E57" s="61">
        <f>++SUM('MIP(IxI)_TFEVP'!CC53:CH53)</f>
        <v>191925.88932203013</v>
      </c>
      <c r="F57" s="48">
        <f>+'MIP(IxI)_TFEVP'!CC53</f>
        <v>59445.362068427203</v>
      </c>
      <c r="G57" s="48">
        <f>+'MIP(IxI)_TFEVP'!CD53</f>
        <v>0</v>
      </c>
      <c r="H57" s="48">
        <f>+'MIP(IxI)_TFEVP'!CE53</f>
        <v>0</v>
      </c>
      <c r="I57" s="48">
        <f>+'MIP(IxI)_TFEVP'!CF53</f>
        <v>3145.24072474286</v>
      </c>
      <c r="J57" s="48">
        <f>+'MIP(IxI)_TFEVP'!CG53</f>
        <v>8079.2140000630698</v>
      </c>
      <c r="K57" s="55">
        <f>+'MIP(IxI)_TFEVP'!CH53</f>
        <v>121256.072528797</v>
      </c>
      <c r="L57" s="51">
        <f>+'MIP(IxI)_TFEVP'!CI53</f>
        <v>1534313</v>
      </c>
      <c r="M57" s="48">
        <v>20581</v>
      </c>
      <c r="N57" s="48">
        <v>545465.26339455205</v>
      </c>
      <c r="O57" s="48">
        <v>509863</v>
      </c>
      <c r="P57" s="48">
        <v>275122</v>
      </c>
      <c r="Q57" s="48">
        <v>7309</v>
      </c>
      <c r="R57" s="82">
        <v>227432</v>
      </c>
      <c r="S57" s="51">
        <f t="shared" si="6"/>
        <v>191925.88932203013</v>
      </c>
      <c r="T57" s="48">
        <f>+'Sim_F(IxI)'!B47</f>
        <v>59445.362068427203</v>
      </c>
      <c r="U57" s="48">
        <f>+'Sim_F(IxI)'!C47</f>
        <v>0</v>
      </c>
      <c r="V57" s="48">
        <f>+'Sim_F(IxI)'!D47</f>
        <v>0</v>
      </c>
      <c r="W57" s="48">
        <f>+'Sim_F(IxI)'!E47</f>
        <v>3145.24072474286</v>
      </c>
      <c r="X57" s="48">
        <f>+'Sim_F(IxI)'!F47</f>
        <v>8079.2140000630698</v>
      </c>
      <c r="Y57" s="55">
        <f>+'Sim_F(IxI)'!G47</f>
        <v>121256.072528797</v>
      </c>
      <c r="Z57" s="51">
        <v>1534312.9999999979</v>
      </c>
      <c r="AA57" s="48">
        <f t="shared" si="7"/>
        <v>-2.0954757928848267E-9</v>
      </c>
      <c r="AB57" s="293">
        <f t="shared" si="8"/>
        <v>-1.3322676295501878E-15</v>
      </c>
      <c r="AC57" s="61">
        <v>20581</v>
      </c>
      <c r="AD57" s="48">
        <f t="shared" si="0"/>
        <v>0</v>
      </c>
      <c r="AE57" s="293">
        <f t="shared" si="9"/>
        <v>0</v>
      </c>
      <c r="AF57" s="61">
        <v>545465.26339455135</v>
      </c>
      <c r="AG57" s="48">
        <f t="shared" si="1"/>
        <v>0</v>
      </c>
      <c r="AH57" s="293">
        <f t="shared" si="10"/>
        <v>-1.3322676295501878E-15</v>
      </c>
      <c r="AI57" s="51">
        <v>509862.99999999936</v>
      </c>
      <c r="AJ57" s="48">
        <f t="shared" si="2"/>
        <v>-6.4028427004814148E-10</v>
      </c>
      <c r="AK57" s="293">
        <f t="shared" si="11"/>
        <v>-1.2212453270876722E-15</v>
      </c>
      <c r="AL57" s="61">
        <v>275121.99999999965</v>
      </c>
      <c r="AM57" s="48">
        <f t="shared" si="3"/>
        <v>0</v>
      </c>
      <c r="AN57" s="48">
        <f>+IFERROR(Sim_Demanda!$E57/Sim_Demanda!$K57*AM57,0)</f>
        <v>0</v>
      </c>
      <c r="AO57" s="293">
        <f t="shared" si="12"/>
        <v>-1.2212453270876722E-15</v>
      </c>
      <c r="AP57" s="51">
        <v>7308.9999999999909</v>
      </c>
      <c r="AQ57" s="48">
        <f t="shared" si="4"/>
        <v>-9.0949470177292824E-12</v>
      </c>
      <c r="AR57" s="293">
        <f t="shared" si="13"/>
        <v>-1.2212453270876722E-15</v>
      </c>
      <c r="AS57" s="61">
        <v>227431.99999999971</v>
      </c>
      <c r="AT57" s="48">
        <f t="shared" si="5"/>
        <v>-2.9103830456733704E-10</v>
      </c>
      <c r="AU57" s="293">
        <f t="shared" si="14"/>
        <v>-1.3322676295501878E-15</v>
      </c>
    </row>
    <row r="58" spans="2:47" x14ac:dyDescent="0.25">
      <c r="B58" s="292" t="s">
        <v>45</v>
      </c>
      <c r="C58" s="465" t="s">
        <v>156</v>
      </c>
      <c r="D58" s="466"/>
      <c r="E58" s="61">
        <f>++SUM('MIP(IxI)_TFEVP'!CC54:CH54)</f>
        <v>73330.90674671506</v>
      </c>
      <c r="F58" s="48">
        <f>+'MIP(IxI)_TFEVP'!CC54</f>
        <v>22083.044616162999</v>
      </c>
      <c r="G58" s="48">
        <f>+'MIP(IxI)_TFEVP'!CD54</f>
        <v>0</v>
      </c>
      <c r="H58" s="48">
        <f>+'MIP(IxI)_TFEVP'!CE54</f>
        <v>0</v>
      </c>
      <c r="I58" s="48">
        <f>+'MIP(IxI)_TFEVP'!CF54</f>
        <v>2100.02062677716</v>
      </c>
      <c r="J58" s="48">
        <f>+'MIP(IxI)_TFEVP'!CG54</f>
        <v>-6385.9334987563998</v>
      </c>
      <c r="K58" s="55">
        <f>+'MIP(IxI)_TFEVP'!CH54</f>
        <v>55533.7750025313</v>
      </c>
      <c r="L58" s="51">
        <f>+'MIP(IxI)_TFEVP'!CI54</f>
        <v>313347</v>
      </c>
      <c r="M58" s="48">
        <v>12690</v>
      </c>
      <c r="N58" s="48">
        <v>54672.692104938898</v>
      </c>
      <c r="O58" s="48">
        <v>118408</v>
      </c>
      <c r="P58" s="48">
        <v>69669</v>
      </c>
      <c r="Q58" s="48">
        <v>2048</v>
      </c>
      <c r="R58" s="82">
        <v>46691</v>
      </c>
      <c r="S58" s="51">
        <f t="shared" si="6"/>
        <v>73330.90674671506</v>
      </c>
      <c r="T58" s="48">
        <f>+'Sim_F(IxI)'!B48</f>
        <v>22083.044616162999</v>
      </c>
      <c r="U58" s="48">
        <f>+'Sim_F(IxI)'!C48</f>
        <v>0</v>
      </c>
      <c r="V58" s="48">
        <f>+'Sim_F(IxI)'!D48</f>
        <v>0</v>
      </c>
      <c r="W58" s="48">
        <f>+'Sim_F(IxI)'!E48</f>
        <v>2100.02062677716</v>
      </c>
      <c r="X58" s="48">
        <f>+'Sim_F(IxI)'!F48</f>
        <v>-6385.9334987563998</v>
      </c>
      <c r="Y58" s="55">
        <f>+'Sim_F(IxI)'!G48</f>
        <v>55533.7750025313</v>
      </c>
      <c r="Z58" s="51">
        <v>313347.00000000035</v>
      </c>
      <c r="AA58" s="48">
        <f t="shared" si="7"/>
        <v>0</v>
      </c>
      <c r="AB58" s="293">
        <f t="shared" si="8"/>
        <v>1.1102230246251565E-15</v>
      </c>
      <c r="AC58" s="61">
        <v>12690</v>
      </c>
      <c r="AD58" s="48">
        <f t="shared" si="0"/>
        <v>0</v>
      </c>
      <c r="AE58" s="293">
        <f t="shared" si="9"/>
        <v>0</v>
      </c>
      <c r="AF58" s="61">
        <v>54672.692104938949</v>
      </c>
      <c r="AG58" s="48">
        <f t="shared" si="1"/>
        <v>0</v>
      </c>
      <c r="AH58" s="293">
        <f t="shared" si="10"/>
        <v>8.8817841970012523E-16</v>
      </c>
      <c r="AI58" s="51">
        <v>118408.00000000012</v>
      </c>
      <c r="AJ58" s="48">
        <f t="shared" si="2"/>
        <v>1.1641532182693481E-10</v>
      </c>
      <c r="AK58" s="293">
        <f t="shared" si="11"/>
        <v>8.8817841970012523E-16</v>
      </c>
      <c r="AL58" s="61">
        <v>69669.000000000073</v>
      </c>
      <c r="AM58" s="48">
        <f t="shared" si="3"/>
        <v>0</v>
      </c>
      <c r="AN58" s="48">
        <f>+IFERROR(Sim_Demanda!$E58/Sim_Demanda!$K58*AM58,0)</f>
        <v>0</v>
      </c>
      <c r="AO58" s="293">
        <f t="shared" si="12"/>
        <v>1.1102230246251565E-15</v>
      </c>
      <c r="AP58" s="51">
        <v>2048.0000000000018</v>
      </c>
      <c r="AQ58" s="48">
        <f t="shared" si="4"/>
        <v>0</v>
      </c>
      <c r="AR58" s="293">
        <f t="shared" si="13"/>
        <v>8.8817841970012523E-16</v>
      </c>
      <c r="AS58" s="61">
        <v>46691.000000000044</v>
      </c>
      <c r="AT58" s="48">
        <f t="shared" si="5"/>
        <v>0</v>
      </c>
      <c r="AU58" s="293">
        <f t="shared" si="14"/>
        <v>8.8817841970012523E-16</v>
      </c>
    </row>
    <row r="59" spans="2:47" x14ac:dyDescent="0.25">
      <c r="B59" s="292" t="s">
        <v>46</v>
      </c>
      <c r="C59" s="465" t="s">
        <v>157</v>
      </c>
      <c r="D59" s="466"/>
      <c r="E59" s="61">
        <f>++SUM('MIP(IxI)_TFEVP'!CC55:CH55)</f>
        <v>8536.001003088717</v>
      </c>
      <c r="F59" s="48">
        <f>+'MIP(IxI)_TFEVP'!CC55</f>
        <v>6245.1288816863198</v>
      </c>
      <c r="G59" s="48">
        <f>+'MIP(IxI)_TFEVP'!CD55</f>
        <v>0</v>
      </c>
      <c r="H59" s="48">
        <f>+'MIP(IxI)_TFEVP'!CE55</f>
        <v>0</v>
      </c>
      <c r="I59" s="48">
        <f>+'MIP(IxI)_TFEVP'!CF55</f>
        <v>18726.603651642199</v>
      </c>
      <c r="J59" s="48">
        <f>+'MIP(IxI)_TFEVP'!CG55</f>
        <v>-41093.463665486001</v>
      </c>
      <c r="K59" s="55">
        <f>+'MIP(IxI)_TFEVP'!CH55</f>
        <v>24657.732135246199</v>
      </c>
      <c r="L59" s="51">
        <f>+'MIP(IxI)_TFEVP'!CI55</f>
        <v>985803</v>
      </c>
      <c r="M59" s="48">
        <v>16242</v>
      </c>
      <c r="N59" s="48">
        <v>88266.180328589893</v>
      </c>
      <c r="O59" s="48">
        <v>409337</v>
      </c>
      <c r="P59" s="48">
        <v>137475</v>
      </c>
      <c r="Q59" s="48">
        <v>9556</v>
      </c>
      <c r="R59" s="82">
        <v>262306</v>
      </c>
      <c r="S59" s="51">
        <f t="shared" si="6"/>
        <v>8536.001003088717</v>
      </c>
      <c r="T59" s="48">
        <f>+'Sim_F(IxI)'!B49</f>
        <v>6245.1288816863198</v>
      </c>
      <c r="U59" s="48">
        <f>+'Sim_F(IxI)'!C49</f>
        <v>0</v>
      </c>
      <c r="V59" s="48">
        <f>+'Sim_F(IxI)'!D49</f>
        <v>0</v>
      </c>
      <c r="W59" s="48">
        <f>+'Sim_F(IxI)'!E49</f>
        <v>18726.603651642199</v>
      </c>
      <c r="X59" s="48">
        <f>+'Sim_F(IxI)'!F49</f>
        <v>-41093.463665486001</v>
      </c>
      <c r="Y59" s="55">
        <f>+'Sim_F(IxI)'!G49</f>
        <v>24657.732135246199</v>
      </c>
      <c r="Z59" s="51">
        <v>985802.99999999965</v>
      </c>
      <c r="AA59" s="48">
        <f t="shared" si="7"/>
        <v>0</v>
      </c>
      <c r="AB59" s="293">
        <f t="shared" si="8"/>
        <v>-3.3306690738754696E-16</v>
      </c>
      <c r="AC59" s="61">
        <v>16242</v>
      </c>
      <c r="AD59" s="48">
        <f t="shared" si="0"/>
        <v>0</v>
      </c>
      <c r="AE59" s="293">
        <f t="shared" si="9"/>
        <v>0</v>
      </c>
      <c r="AF59" s="61">
        <v>88266.180328589879</v>
      </c>
      <c r="AG59" s="48">
        <f t="shared" si="1"/>
        <v>0</v>
      </c>
      <c r="AH59" s="293">
        <f t="shared" si="10"/>
        <v>-1.1102230246251565E-16</v>
      </c>
      <c r="AI59" s="51">
        <v>409336.99999999988</v>
      </c>
      <c r="AJ59" s="48">
        <f t="shared" si="2"/>
        <v>0</v>
      </c>
      <c r="AK59" s="293">
        <f t="shared" si="11"/>
        <v>-3.3306690738754696E-16</v>
      </c>
      <c r="AL59" s="61">
        <v>137474.99999999997</v>
      </c>
      <c r="AM59" s="48">
        <f t="shared" si="3"/>
        <v>0</v>
      </c>
      <c r="AN59" s="48">
        <f>+IFERROR(Sim_Demanda!$E59/Sim_Demanda!$K59*AM59,0)</f>
        <v>0</v>
      </c>
      <c r="AO59" s="293">
        <f t="shared" si="12"/>
        <v>-2.2204460492503131E-16</v>
      </c>
      <c r="AP59" s="51">
        <v>9555.9999999999982</v>
      </c>
      <c r="AQ59" s="48">
        <f t="shared" si="4"/>
        <v>0</v>
      </c>
      <c r="AR59" s="293">
        <f t="shared" si="13"/>
        <v>-2.2204460492503131E-16</v>
      </c>
      <c r="AS59" s="61">
        <v>262305.99999999994</v>
      </c>
      <c r="AT59" s="48">
        <f t="shared" si="5"/>
        <v>0</v>
      </c>
      <c r="AU59" s="293">
        <f t="shared" si="14"/>
        <v>-2.2204460492503131E-16</v>
      </c>
    </row>
    <row r="60" spans="2:47" x14ac:dyDescent="0.25">
      <c r="B60" s="292" t="s">
        <v>47</v>
      </c>
      <c r="C60" s="465" t="s">
        <v>158</v>
      </c>
      <c r="D60" s="466"/>
      <c r="E60" s="61">
        <f>++SUM('MIP(IxI)_TFEVP'!CC56:CH56)</f>
        <v>225459.80665524915</v>
      </c>
      <c r="F60" s="48">
        <f>+'MIP(IxI)_TFEVP'!CC56</f>
        <v>21964.4878439899</v>
      </c>
      <c r="G60" s="48">
        <f>+'MIP(IxI)_TFEVP'!CD56</f>
        <v>0</v>
      </c>
      <c r="H60" s="48">
        <f>+'MIP(IxI)_TFEVP'!CE56</f>
        <v>0</v>
      </c>
      <c r="I60" s="48">
        <f>+'MIP(IxI)_TFEVP'!CF56</f>
        <v>5960.8537743368697</v>
      </c>
      <c r="J60" s="48">
        <f>+'MIP(IxI)_TFEVP'!CG56</f>
        <v>14577.8423498554</v>
      </c>
      <c r="K60" s="55">
        <f>+'MIP(IxI)_TFEVP'!CH56</f>
        <v>182956.62268706699</v>
      </c>
      <c r="L60" s="51">
        <f>+'MIP(IxI)_TFEVP'!CI56</f>
        <v>1456535</v>
      </c>
      <c r="M60" s="48">
        <v>15441</v>
      </c>
      <c r="N60" s="48">
        <v>298970.359477169</v>
      </c>
      <c r="O60" s="48">
        <v>344784</v>
      </c>
      <c r="P60" s="48">
        <v>150433</v>
      </c>
      <c r="Q60" s="48">
        <v>5525</v>
      </c>
      <c r="R60" s="82">
        <v>188826</v>
      </c>
      <c r="S60" s="51">
        <f t="shared" si="6"/>
        <v>225459.80665524915</v>
      </c>
      <c r="T60" s="48">
        <f>+'Sim_F(IxI)'!B50</f>
        <v>21964.4878439899</v>
      </c>
      <c r="U60" s="48">
        <f>+'Sim_F(IxI)'!C50</f>
        <v>0</v>
      </c>
      <c r="V60" s="48">
        <f>+'Sim_F(IxI)'!D50</f>
        <v>0</v>
      </c>
      <c r="W60" s="48">
        <f>+'Sim_F(IxI)'!E50</f>
        <v>5960.8537743368697</v>
      </c>
      <c r="X60" s="48">
        <f>+'Sim_F(IxI)'!F50</f>
        <v>14577.8423498554</v>
      </c>
      <c r="Y60" s="55">
        <f>+'Sim_F(IxI)'!G50</f>
        <v>182956.62268706699</v>
      </c>
      <c r="Z60" s="51">
        <v>1456534.9999999991</v>
      </c>
      <c r="AA60" s="48">
        <f t="shared" si="7"/>
        <v>0</v>
      </c>
      <c r="AB60" s="293">
        <f t="shared" si="8"/>
        <v>-6.6613381477509392E-16</v>
      </c>
      <c r="AC60" s="61">
        <v>15441</v>
      </c>
      <c r="AD60" s="48">
        <f t="shared" si="0"/>
        <v>0</v>
      </c>
      <c r="AE60" s="293">
        <f t="shared" si="9"/>
        <v>0</v>
      </c>
      <c r="AF60" s="61">
        <v>298970.35947716888</v>
      </c>
      <c r="AG60" s="48">
        <f t="shared" si="1"/>
        <v>0</v>
      </c>
      <c r="AH60" s="293">
        <f t="shared" si="10"/>
        <v>-4.4408920985006262E-16</v>
      </c>
      <c r="AI60" s="51">
        <v>344783.99999999988</v>
      </c>
      <c r="AJ60" s="48">
        <f t="shared" si="2"/>
        <v>0</v>
      </c>
      <c r="AK60" s="293">
        <f t="shared" si="11"/>
        <v>-3.3306690738754696E-16</v>
      </c>
      <c r="AL60" s="61">
        <v>150432.99999999994</v>
      </c>
      <c r="AM60" s="48">
        <f t="shared" si="3"/>
        <v>0</v>
      </c>
      <c r="AN60" s="48">
        <f>+IFERROR(Sim_Demanda!$E60/Sim_Demanda!$K60*AM60,0)</f>
        <v>0</v>
      </c>
      <c r="AO60" s="293">
        <f t="shared" si="12"/>
        <v>-3.3306690738754696E-16</v>
      </c>
      <c r="AP60" s="51">
        <v>5524.9999999999973</v>
      </c>
      <c r="AQ60" s="48">
        <f t="shared" si="4"/>
        <v>0</v>
      </c>
      <c r="AR60" s="293">
        <f t="shared" si="13"/>
        <v>-4.4408920985006262E-16</v>
      </c>
      <c r="AS60" s="61">
        <v>188825.99999999991</v>
      </c>
      <c r="AT60" s="48">
        <f t="shared" si="5"/>
        <v>0</v>
      </c>
      <c r="AU60" s="293">
        <f t="shared" si="14"/>
        <v>-4.4408920985006262E-16</v>
      </c>
    </row>
    <row r="61" spans="2:47" x14ac:dyDescent="0.25">
      <c r="B61" s="292" t="s">
        <v>48</v>
      </c>
      <c r="C61" s="465" t="s">
        <v>159</v>
      </c>
      <c r="D61" s="466"/>
      <c r="E61" s="61">
        <f>++SUM('MIP(IxI)_TFEVP'!CC57:CH57)</f>
        <v>693053.08452140831</v>
      </c>
      <c r="F61" s="48">
        <f>+'MIP(IxI)_TFEVP'!CC57</f>
        <v>456046.097418333</v>
      </c>
      <c r="G61" s="48">
        <f>+'MIP(IxI)_TFEVP'!CD57</f>
        <v>0</v>
      </c>
      <c r="H61" s="48">
        <f>+'MIP(IxI)_TFEVP'!CE57</f>
        <v>0</v>
      </c>
      <c r="I61" s="48">
        <f>+'MIP(IxI)_TFEVP'!CF57</f>
        <v>193202.709540212</v>
      </c>
      <c r="J61" s="48">
        <f>+'MIP(IxI)_TFEVP'!CG57</f>
        <v>7024.7759731241604</v>
      </c>
      <c r="K61" s="55">
        <f>+'MIP(IxI)_TFEVP'!CH57</f>
        <v>36779.501589739099</v>
      </c>
      <c r="L61" s="51">
        <f>+'MIP(IxI)_TFEVP'!CI57</f>
        <v>1235267</v>
      </c>
      <c r="M61" s="48">
        <v>54300</v>
      </c>
      <c r="N61" s="48">
        <v>252670.58131551</v>
      </c>
      <c r="O61" s="48">
        <v>551000</v>
      </c>
      <c r="P61" s="48">
        <v>213076</v>
      </c>
      <c r="Q61" s="48">
        <v>4325</v>
      </c>
      <c r="R61" s="82">
        <v>333599</v>
      </c>
      <c r="S61" s="51">
        <f t="shared" si="6"/>
        <v>693053.08452140831</v>
      </c>
      <c r="T61" s="48">
        <f>+'Sim_F(IxI)'!B51</f>
        <v>456046.097418333</v>
      </c>
      <c r="U61" s="48">
        <f>+'Sim_F(IxI)'!C51</f>
        <v>0</v>
      </c>
      <c r="V61" s="48">
        <f>+'Sim_F(IxI)'!D51</f>
        <v>0</v>
      </c>
      <c r="W61" s="48">
        <f>+'Sim_F(IxI)'!E51</f>
        <v>193202.709540212</v>
      </c>
      <c r="X61" s="48">
        <f>+'Sim_F(IxI)'!F51</f>
        <v>7024.7759731241604</v>
      </c>
      <c r="Y61" s="55">
        <f>+'Sim_F(IxI)'!G51</f>
        <v>36779.501589739099</v>
      </c>
      <c r="Z61" s="51">
        <v>1235266.9999999979</v>
      </c>
      <c r="AA61" s="48">
        <f t="shared" si="7"/>
        <v>-2.0954757928848267E-9</v>
      </c>
      <c r="AB61" s="293">
        <f t="shared" si="8"/>
        <v>-1.6653345369377348E-15</v>
      </c>
      <c r="AC61" s="61">
        <v>54300</v>
      </c>
      <c r="AD61" s="48">
        <f t="shared" si="0"/>
        <v>0</v>
      </c>
      <c r="AE61" s="293">
        <f t="shared" si="9"/>
        <v>0</v>
      </c>
      <c r="AF61" s="61">
        <v>252670.58131550951</v>
      </c>
      <c r="AG61" s="48">
        <f t="shared" si="1"/>
        <v>-4.9476511776447296E-10</v>
      </c>
      <c r="AH61" s="293">
        <f t="shared" si="10"/>
        <v>-1.9984014443252818E-15</v>
      </c>
      <c r="AI61" s="51">
        <v>550999.99999999895</v>
      </c>
      <c r="AJ61" s="48">
        <f t="shared" si="2"/>
        <v>-1.0477378964424133E-9</v>
      </c>
      <c r="AK61" s="293">
        <f t="shared" si="11"/>
        <v>-1.8873791418627661E-15</v>
      </c>
      <c r="AL61" s="61">
        <v>213075.99999999959</v>
      </c>
      <c r="AM61" s="48">
        <f t="shared" si="3"/>
        <v>-4.0745362639427185E-10</v>
      </c>
      <c r="AN61" s="48">
        <f>+IFERROR(Sim_Demanda!$E61/Sim_Demanda!$K61*AM61,0)</f>
        <v>0</v>
      </c>
      <c r="AO61" s="293">
        <f t="shared" si="12"/>
        <v>-1.8873791418627661E-15</v>
      </c>
      <c r="AP61" s="51">
        <v>4324.9999999999918</v>
      </c>
      <c r="AQ61" s="48">
        <f t="shared" si="4"/>
        <v>-8.1854523159563541E-12</v>
      </c>
      <c r="AR61" s="293">
        <f t="shared" si="13"/>
        <v>-1.8873791418627661E-15</v>
      </c>
      <c r="AS61" s="61">
        <v>333598.99999999936</v>
      </c>
      <c r="AT61" s="48">
        <f t="shared" si="5"/>
        <v>-6.4028427004814148E-10</v>
      </c>
      <c r="AU61" s="293">
        <f t="shared" si="14"/>
        <v>-1.8873791418627661E-15</v>
      </c>
    </row>
    <row r="62" spans="2:47" x14ac:dyDescent="0.25">
      <c r="B62" s="292" t="s">
        <v>49</v>
      </c>
      <c r="C62" s="465" t="s">
        <v>160</v>
      </c>
      <c r="D62" s="466"/>
      <c r="E62" s="61">
        <f>++SUM('MIP(IxI)_TFEVP'!CC58:CH58)</f>
        <v>208314.66784895622</v>
      </c>
      <c r="F62" s="48">
        <f>+'MIP(IxI)_TFEVP'!CC58</f>
        <v>91812.7861063358</v>
      </c>
      <c r="G62" s="48">
        <f>+'MIP(IxI)_TFEVP'!CD58</f>
        <v>0</v>
      </c>
      <c r="H62" s="48">
        <f>+'MIP(IxI)_TFEVP'!CE58</f>
        <v>0</v>
      </c>
      <c r="I62" s="48">
        <f>+'MIP(IxI)_TFEVP'!CF58</f>
        <v>90623.308926582496</v>
      </c>
      <c r="J62" s="48">
        <f>+'MIP(IxI)_TFEVP'!CG58</f>
        <v>4317.0051152138203</v>
      </c>
      <c r="K62" s="55">
        <f>+'MIP(IxI)_TFEVP'!CH58</f>
        <v>21561.5677008241</v>
      </c>
      <c r="L62" s="51">
        <f>+'MIP(IxI)_TFEVP'!CI58</f>
        <v>239045</v>
      </c>
      <c r="M62" s="48">
        <v>4657</v>
      </c>
      <c r="N62" s="48">
        <v>60460.976251493899</v>
      </c>
      <c r="O62" s="48">
        <v>94729</v>
      </c>
      <c r="P62" s="48">
        <v>32880</v>
      </c>
      <c r="Q62" s="48">
        <v>2733</v>
      </c>
      <c r="R62" s="82">
        <v>59116</v>
      </c>
      <c r="S62" s="51">
        <f t="shared" si="6"/>
        <v>208314.66784895622</v>
      </c>
      <c r="T62" s="48">
        <f>+'Sim_F(IxI)'!B52</f>
        <v>91812.7861063358</v>
      </c>
      <c r="U62" s="48">
        <f>+'Sim_F(IxI)'!C52</f>
        <v>0</v>
      </c>
      <c r="V62" s="48">
        <f>+'Sim_F(IxI)'!D52</f>
        <v>0</v>
      </c>
      <c r="W62" s="48">
        <f>+'Sim_F(IxI)'!E52</f>
        <v>90623.308926582496</v>
      </c>
      <c r="X62" s="48">
        <f>+'Sim_F(IxI)'!F52</f>
        <v>4317.0051152138203</v>
      </c>
      <c r="Y62" s="55">
        <f>+'Sim_F(IxI)'!G52</f>
        <v>21561.5677008241</v>
      </c>
      <c r="Z62" s="51">
        <v>239044.99999999948</v>
      </c>
      <c r="AA62" s="48">
        <f t="shared" si="7"/>
        <v>-5.2386894822120667E-10</v>
      </c>
      <c r="AB62" s="293">
        <f t="shared" si="8"/>
        <v>-2.2204460492503131E-15</v>
      </c>
      <c r="AC62" s="61">
        <v>4657</v>
      </c>
      <c r="AD62" s="48">
        <f t="shared" si="0"/>
        <v>0</v>
      </c>
      <c r="AE62" s="293">
        <f t="shared" si="9"/>
        <v>0</v>
      </c>
      <c r="AF62" s="61">
        <v>60460.976251493783</v>
      </c>
      <c r="AG62" s="48">
        <f t="shared" si="1"/>
        <v>-1.1641532182693481E-10</v>
      </c>
      <c r="AH62" s="293">
        <f t="shared" si="10"/>
        <v>-1.8873791418627661E-15</v>
      </c>
      <c r="AI62" s="51">
        <v>94728.999999999811</v>
      </c>
      <c r="AJ62" s="48">
        <f t="shared" si="2"/>
        <v>-1.8917489796876907E-10</v>
      </c>
      <c r="AK62" s="293">
        <f t="shared" si="11"/>
        <v>-1.9984014443252818E-15</v>
      </c>
      <c r="AL62" s="61">
        <v>32879.999999999935</v>
      </c>
      <c r="AM62" s="48">
        <f t="shared" si="3"/>
        <v>-6.5483618527650833E-11</v>
      </c>
      <c r="AN62" s="48">
        <f>+IFERROR(Sim_Demanda!$E62/Sim_Demanda!$K62*AM62,0)</f>
        <v>0</v>
      </c>
      <c r="AO62" s="293">
        <f t="shared" si="12"/>
        <v>-1.9984014443252818E-15</v>
      </c>
      <c r="AP62" s="51">
        <v>2732.9999999999945</v>
      </c>
      <c r="AQ62" s="48">
        <f t="shared" si="4"/>
        <v>-5.4569682106375694E-12</v>
      </c>
      <c r="AR62" s="293">
        <f t="shared" si="13"/>
        <v>-1.9984014443252818E-15</v>
      </c>
      <c r="AS62" s="61">
        <v>59115.999999999884</v>
      </c>
      <c r="AT62" s="48">
        <f t="shared" si="5"/>
        <v>-1.1641532182693481E-10</v>
      </c>
      <c r="AU62" s="293">
        <f t="shared" si="14"/>
        <v>-1.9984014443252818E-15</v>
      </c>
    </row>
    <row r="63" spans="2:47" x14ac:dyDescent="0.25">
      <c r="B63" s="292" t="s">
        <v>50</v>
      </c>
      <c r="C63" s="465" t="s">
        <v>161</v>
      </c>
      <c r="D63" s="466"/>
      <c r="E63" s="61">
        <f>++SUM('MIP(IxI)_TFEVP'!CC59:CH59)</f>
        <v>788835.78411315219</v>
      </c>
      <c r="F63" s="48">
        <f>+'MIP(IxI)_TFEVP'!CC59</f>
        <v>158641.20885181401</v>
      </c>
      <c r="G63" s="48">
        <f>+'MIP(IxI)_TFEVP'!CD59</f>
        <v>0</v>
      </c>
      <c r="H63" s="48">
        <f>+'MIP(IxI)_TFEVP'!CE59</f>
        <v>0</v>
      </c>
      <c r="I63" s="48">
        <f>+'MIP(IxI)_TFEVP'!CF59</f>
        <v>381382.09492623399</v>
      </c>
      <c r="J63" s="48">
        <f>+'MIP(IxI)_TFEVP'!CG59</f>
        <v>3675.8486173781298</v>
      </c>
      <c r="K63" s="55">
        <f>+'MIP(IxI)_TFEVP'!CH59</f>
        <v>245136.63171772601</v>
      </c>
      <c r="L63" s="51">
        <f>+'MIP(IxI)_TFEVP'!CI59</f>
        <v>848546</v>
      </c>
      <c r="M63" s="48">
        <v>15091</v>
      </c>
      <c r="N63" s="48">
        <v>292704.683603824</v>
      </c>
      <c r="O63" s="48">
        <v>247547</v>
      </c>
      <c r="P63" s="48">
        <v>116109</v>
      </c>
      <c r="Q63" s="48">
        <v>2792</v>
      </c>
      <c r="R63" s="82">
        <v>128646</v>
      </c>
      <c r="S63" s="51">
        <f t="shared" si="6"/>
        <v>788835.78411315219</v>
      </c>
      <c r="T63" s="48">
        <f>+'Sim_F(IxI)'!B53</f>
        <v>158641.20885181401</v>
      </c>
      <c r="U63" s="48">
        <f>+'Sim_F(IxI)'!C53</f>
        <v>0</v>
      </c>
      <c r="V63" s="48">
        <f>+'Sim_F(IxI)'!D53</f>
        <v>0</v>
      </c>
      <c r="W63" s="48">
        <f>+'Sim_F(IxI)'!E53</f>
        <v>381382.09492623399</v>
      </c>
      <c r="X63" s="48">
        <f>+'Sim_F(IxI)'!F53</f>
        <v>3675.8486173781298</v>
      </c>
      <c r="Y63" s="55">
        <f>+'Sim_F(IxI)'!G53</f>
        <v>245136.63171772601</v>
      </c>
      <c r="Z63" s="51">
        <v>848545.99999999814</v>
      </c>
      <c r="AA63" s="48">
        <f t="shared" si="7"/>
        <v>-1.862645149230957E-9</v>
      </c>
      <c r="AB63" s="293">
        <f t="shared" si="8"/>
        <v>-2.2204460492503131E-15</v>
      </c>
      <c r="AC63" s="61">
        <v>15091</v>
      </c>
      <c r="AD63" s="48">
        <f t="shared" si="0"/>
        <v>0</v>
      </c>
      <c r="AE63" s="293">
        <f t="shared" si="9"/>
        <v>0</v>
      </c>
      <c r="AF63" s="61">
        <v>292704.68360382348</v>
      </c>
      <c r="AG63" s="48">
        <f t="shared" si="1"/>
        <v>-5.2386894822120667E-10</v>
      </c>
      <c r="AH63" s="293">
        <f t="shared" si="10"/>
        <v>-1.7763568394002505E-15</v>
      </c>
      <c r="AI63" s="51">
        <v>247546.99999999959</v>
      </c>
      <c r="AJ63" s="48">
        <f t="shared" si="2"/>
        <v>-4.0745362639427185E-10</v>
      </c>
      <c r="AK63" s="293">
        <f t="shared" si="11"/>
        <v>-1.6653345369377348E-15</v>
      </c>
      <c r="AL63" s="61">
        <v>116108.99999999981</v>
      </c>
      <c r="AM63" s="48">
        <f t="shared" si="3"/>
        <v>-1.8917489796876907E-10</v>
      </c>
      <c r="AN63" s="48">
        <f>+IFERROR(Sim_Demanda!$E63/Sim_Demanda!$K63*AM63,0)</f>
        <v>0</v>
      </c>
      <c r="AO63" s="293">
        <f t="shared" si="12"/>
        <v>-1.6653345369377348E-15</v>
      </c>
      <c r="AP63" s="51">
        <v>2791.9999999999955</v>
      </c>
      <c r="AQ63" s="48">
        <f t="shared" si="4"/>
        <v>-4.5474735088646412E-12</v>
      </c>
      <c r="AR63" s="293">
        <f t="shared" si="13"/>
        <v>-1.6653345369377348E-15</v>
      </c>
      <c r="AS63" s="61">
        <v>128645.99999999978</v>
      </c>
      <c r="AT63" s="48">
        <f t="shared" si="5"/>
        <v>-2.1827872842550278E-10</v>
      </c>
      <c r="AU63" s="293">
        <f t="shared" si="14"/>
        <v>-1.6653345369377348E-15</v>
      </c>
    </row>
    <row r="64" spans="2:47" x14ac:dyDescent="0.25">
      <c r="B64" s="292" t="s">
        <v>51</v>
      </c>
      <c r="C64" s="465" t="s">
        <v>162</v>
      </c>
      <c r="D64" s="466"/>
      <c r="E64" s="61">
        <f>++SUM('MIP(IxI)_TFEVP'!CC60:CH60)</f>
        <v>199416.13970386723</v>
      </c>
      <c r="F64" s="48">
        <f>+'MIP(IxI)_TFEVP'!CC60</f>
        <v>37481.367684753903</v>
      </c>
      <c r="G64" s="48">
        <f>+'MIP(IxI)_TFEVP'!CD60</f>
        <v>0</v>
      </c>
      <c r="H64" s="48">
        <f>+'MIP(IxI)_TFEVP'!CE60</f>
        <v>0</v>
      </c>
      <c r="I64" s="48">
        <f>+'MIP(IxI)_TFEVP'!CF60</f>
        <v>84493.055921305495</v>
      </c>
      <c r="J64" s="48">
        <f>+'MIP(IxI)_TFEVP'!CG60</f>
        <v>-4210.8530360476698</v>
      </c>
      <c r="K64" s="55">
        <f>+'MIP(IxI)_TFEVP'!CH60</f>
        <v>81652.569133855504</v>
      </c>
      <c r="L64" s="51">
        <f>+'MIP(IxI)_TFEVP'!CI60</f>
        <v>271303</v>
      </c>
      <c r="M64" s="48">
        <v>8209</v>
      </c>
      <c r="N64" s="48">
        <v>50330.510317470304</v>
      </c>
      <c r="O64" s="48">
        <v>136261</v>
      </c>
      <c r="P64" s="48">
        <v>65004</v>
      </c>
      <c r="Q64" s="48">
        <v>1570</v>
      </c>
      <c r="R64" s="82">
        <v>69687</v>
      </c>
      <c r="S64" s="51">
        <f t="shared" si="6"/>
        <v>199416.13970386723</v>
      </c>
      <c r="T64" s="48">
        <f>+'Sim_F(IxI)'!B54</f>
        <v>37481.367684753903</v>
      </c>
      <c r="U64" s="48">
        <f>+'Sim_F(IxI)'!C54</f>
        <v>0</v>
      </c>
      <c r="V64" s="48">
        <f>+'Sim_F(IxI)'!D54</f>
        <v>0</v>
      </c>
      <c r="W64" s="48">
        <f>+'Sim_F(IxI)'!E54</f>
        <v>84493.055921305495</v>
      </c>
      <c r="X64" s="48">
        <f>+'Sim_F(IxI)'!F54</f>
        <v>-4210.8530360476698</v>
      </c>
      <c r="Y64" s="55">
        <f>+'Sim_F(IxI)'!G54</f>
        <v>81652.569133855504</v>
      </c>
      <c r="Z64" s="51">
        <v>271303.00000000035</v>
      </c>
      <c r="AA64" s="48">
        <f t="shared" si="7"/>
        <v>0</v>
      </c>
      <c r="AB64" s="293">
        <f t="shared" si="8"/>
        <v>1.3322676295501878E-15</v>
      </c>
      <c r="AC64" s="61">
        <v>8209</v>
      </c>
      <c r="AD64" s="48">
        <f t="shared" si="0"/>
        <v>0</v>
      </c>
      <c r="AE64" s="293">
        <f t="shared" si="9"/>
        <v>0</v>
      </c>
      <c r="AF64" s="61">
        <v>50330.510317470369</v>
      </c>
      <c r="AG64" s="48">
        <f t="shared" si="1"/>
        <v>6.5483618527650833E-11</v>
      </c>
      <c r="AH64" s="293">
        <f t="shared" si="10"/>
        <v>1.3322676295501878E-15</v>
      </c>
      <c r="AI64" s="51">
        <v>136261.00000000017</v>
      </c>
      <c r="AJ64" s="48">
        <f t="shared" si="2"/>
        <v>0</v>
      </c>
      <c r="AK64" s="293">
        <f t="shared" si="11"/>
        <v>1.3322676295501878E-15</v>
      </c>
      <c r="AL64" s="61">
        <v>65004.00000000008</v>
      </c>
      <c r="AM64" s="48">
        <f t="shared" si="3"/>
        <v>8.0035533756017685E-11</v>
      </c>
      <c r="AN64" s="48">
        <f>+IFERROR(Sim_Demanda!$E64/Sim_Demanda!$K64*AM64,0)</f>
        <v>0</v>
      </c>
      <c r="AO64" s="293">
        <f t="shared" si="12"/>
        <v>1.3322676295501878E-15</v>
      </c>
      <c r="AP64" s="51">
        <v>1570.000000000002</v>
      </c>
      <c r="AQ64" s="48">
        <f t="shared" si="4"/>
        <v>2.0463630789890885E-12</v>
      </c>
      <c r="AR64" s="293">
        <f t="shared" si="13"/>
        <v>1.3322676295501878E-15</v>
      </c>
      <c r="AS64" s="61">
        <v>69687.000000000102</v>
      </c>
      <c r="AT64" s="48">
        <f t="shared" si="5"/>
        <v>0</v>
      </c>
      <c r="AU64" s="293">
        <f t="shared" si="14"/>
        <v>1.5543122344752192E-15</v>
      </c>
    </row>
    <row r="65" spans="2:47" x14ac:dyDescent="0.25">
      <c r="B65" s="292" t="s">
        <v>52</v>
      </c>
      <c r="C65" s="465" t="s">
        <v>163</v>
      </c>
      <c r="D65" s="466"/>
      <c r="E65" s="61">
        <f>++SUM('MIP(IxI)_TFEVP'!CC61:CH61)</f>
        <v>553096.07034190267</v>
      </c>
      <c r="F65" s="48">
        <f>+'MIP(IxI)_TFEVP'!CC61</f>
        <v>293301.58254773502</v>
      </c>
      <c r="G65" s="48">
        <f>+'MIP(IxI)_TFEVP'!CD61</f>
        <v>0</v>
      </c>
      <c r="H65" s="48">
        <f>+'MIP(IxI)_TFEVP'!CE61</f>
        <v>0</v>
      </c>
      <c r="I65" s="48">
        <f>+'MIP(IxI)_TFEVP'!CF61</f>
        <v>144417.848423444</v>
      </c>
      <c r="J65" s="48">
        <f>+'MIP(IxI)_TFEVP'!CG61</f>
        <v>23645.843962358598</v>
      </c>
      <c r="K65" s="55">
        <f>+'MIP(IxI)_TFEVP'!CH61</f>
        <v>91730.795408364997</v>
      </c>
      <c r="L65" s="51">
        <f>+'MIP(IxI)_TFEVP'!CI61</f>
        <v>643280</v>
      </c>
      <c r="M65" s="48">
        <v>10258</v>
      </c>
      <c r="N65" s="48">
        <v>283632.95746910898</v>
      </c>
      <c r="O65" s="48">
        <v>112267</v>
      </c>
      <c r="P65" s="48">
        <v>85241</v>
      </c>
      <c r="Q65" s="48">
        <v>3133</v>
      </c>
      <c r="R65" s="82">
        <v>23893</v>
      </c>
      <c r="S65" s="51">
        <f t="shared" si="6"/>
        <v>553096.07034190267</v>
      </c>
      <c r="T65" s="48">
        <f>+'Sim_F(IxI)'!B55</f>
        <v>293301.58254773502</v>
      </c>
      <c r="U65" s="48">
        <f>+'Sim_F(IxI)'!C55</f>
        <v>0</v>
      </c>
      <c r="V65" s="48">
        <f>+'Sim_F(IxI)'!D55</f>
        <v>0</v>
      </c>
      <c r="W65" s="48">
        <f>+'Sim_F(IxI)'!E55</f>
        <v>144417.848423444</v>
      </c>
      <c r="X65" s="48">
        <f>+'Sim_F(IxI)'!F55</f>
        <v>23645.843962358598</v>
      </c>
      <c r="Y65" s="55">
        <f>+'Sim_F(IxI)'!G55</f>
        <v>91730.795408364997</v>
      </c>
      <c r="Z65" s="51">
        <v>643279.9999999979</v>
      </c>
      <c r="AA65" s="48">
        <f t="shared" si="7"/>
        <v>-2.0954757928848267E-9</v>
      </c>
      <c r="AB65" s="293">
        <f t="shared" si="8"/>
        <v>-3.219646771412954E-15</v>
      </c>
      <c r="AC65" s="61">
        <v>10258</v>
      </c>
      <c r="AD65" s="48">
        <f t="shared" si="0"/>
        <v>0</v>
      </c>
      <c r="AE65" s="293">
        <f t="shared" si="9"/>
        <v>0</v>
      </c>
      <c r="AF65" s="61">
        <v>283632.95746910787</v>
      </c>
      <c r="AG65" s="48">
        <f t="shared" si="1"/>
        <v>-1.1059455573558807E-9</v>
      </c>
      <c r="AH65" s="293">
        <f t="shared" si="10"/>
        <v>-3.8857805861880479E-15</v>
      </c>
      <c r="AI65" s="51">
        <v>112266.99999999956</v>
      </c>
      <c r="AJ65" s="48">
        <f t="shared" si="2"/>
        <v>-4.3655745685100555E-10</v>
      </c>
      <c r="AK65" s="293">
        <f t="shared" si="11"/>
        <v>-3.8857805861880479E-15</v>
      </c>
      <c r="AL65" s="61">
        <v>85240.999999999665</v>
      </c>
      <c r="AM65" s="48">
        <f t="shared" si="3"/>
        <v>-3.3469405025243759E-10</v>
      </c>
      <c r="AN65" s="48">
        <f>+IFERROR(Sim_Demanda!$E65/Sim_Demanda!$K65*AM65,0)</f>
        <v>0</v>
      </c>
      <c r="AO65" s="293">
        <f t="shared" si="12"/>
        <v>-3.8857805861880479E-15</v>
      </c>
      <c r="AP65" s="51">
        <v>3132.9999999999877</v>
      </c>
      <c r="AQ65" s="48">
        <f t="shared" si="4"/>
        <v>-1.2278178473934531E-11</v>
      </c>
      <c r="AR65" s="293">
        <f t="shared" si="13"/>
        <v>-3.8857805861880479E-15</v>
      </c>
      <c r="AS65" s="61">
        <v>23892.999999999909</v>
      </c>
      <c r="AT65" s="48">
        <f t="shared" si="5"/>
        <v>-9.0949470177292824E-11</v>
      </c>
      <c r="AU65" s="293">
        <f t="shared" si="14"/>
        <v>-3.7747582837255322E-15</v>
      </c>
    </row>
    <row r="66" spans="2:47" x14ac:dyDescent="0.25">
      <c r="B66" s="292" t="s">
        <v>53</v>
      </c>
      <c r="C66" s="465" t="s">
        <v>164</v>
      </c>
      <c r="D66" s="466"/>
      <c r="E66" s="61">
        <f>++SUM('MIP(IxI)_TFEVP'!CC62:CH62)</f>
        <v>535065.10788026871</v>
      </c>
      <c r="F66" s="48">
        <f>+'MIP(IxI)_TFEVP'!CC62</f>
        <v>406548.96682245599</v>
      </c>
      <c r="G66" s="48">
        <f>+'MIP(IxI)_TFEVP'!CD62</f>
        <v>0</v>
      </c>
      <c r="H66" s="48">
        <f>+'MIP(IxI)_TFEVP'!CE62</f>
        <v>0</v>
      </c>
      <c r="I66" s="48">
        <f>+'MIP(IxI)_TFEVP'!CF62</f>
        <v>108934.568711335</v>
      </c>
      <c r="J66" s="48">
        <f>+'MIP(IxI)_TFEVP'!CG62</f>
        <v>-3049.0525896980998</v>
      </c>
      <c r="K66" s="55">
        <f>+'MIP(IxI)_TFEVP'!CH62</f>
        <v>22630.624936175798</v>
      </c>
      <c r="L66" s="51">
        <f>+'MIP(IxI)_TFEVP'!CI62</f>
        <v>624363</v>
      </c>
      <c r="M66" s="48">
        <v>38276</v>
      </c>
      <c r="N66" s="48">
        <v>103890.74007452599</v>
      </c>
      <c r="O66" s="48">
        <v>258487</v>
      </c>
      <c r="P66" s="48">
        <v>126258</v>
      </c>
      <c r="Q66" s="48">
        <v>2787</v>
      </c>
      <c r="R66" s="82">
        <v>129442</v>
      </c>
      <c r="S66" s="51">
        <f t="shared" si="6"/>
        <v>535065.10788026871</v>
      </c>
      <c r="T66" s="48">
        <f>+'Sim_F(IxI)'!B56</f>
        <v>406548.96682245599</v>
      </c>
      <c r="U66" s="48">
        <f>+'Sim_F(IxI)'!C56</f>
        <v>0</v>
      </c>
      <c r="V66" s="48">
        <f>+'Sim_F(IxI)'!D56</f>
        <v>0</v>
      </c>
      <c r="W66" s="48">
        <f>+'Sim_F(IxI)'!E56</f>
        <v>108934.568711335</v>
      </c>
      <c r="X66" s="48">
        <f>+'Sim_F(IxI)'!F56</f>
        <v>-3049.0525896980998</v>
      </c>
      <c r="Y66" s="55">
        <f>+'Sim_F(IxI)'!G56</f>
        <v>22630.624936175798</v>
      </c>
      <c r="Z66" s="51">
        <v>624362.99999999814</v>
      </c>
      <c r="AA66" s="48">
        <f t="shared" si="7"/>
        <v>-1.862645149230957E-9</v>
      </c>
      <c r="AB66" s="293">
        <f t="shared" si="8"/>
        <v>-2.9976021664879227E-15</v>
      </c>
      <c r="AC66" s="61">
        <v>38276</v>
      </c>
      <c r="AD66" s="48">
        <f t="shared" si="0"/>
        <v>0</v>
      </c>
      <c r="AE66" s="293">
        <f t="shared" si="9"/>
        <v>0</v>
      </c>
      <c r="AF66" s="61">
        <v>103890.74007452567</v>
      </c>
      <c r="AG66" s="48">
        <f t="shared" si="1"/>
        <v>-3.2014213502407074E-10</v>
      </c>
      <c r="AH66" s="293">
        <f t="shared" si="10"/>
        <v>-3.1086244689504383E-15</v>
      </c>
      <c r="AI66" s="51">
        <v>258486.99999999924</v>
      </c>
      <c r="AJ66" s="48">
        <f t="shared" si="2"/>
        <v>-7.5669959187507629E-10</v>
      </c>
      <c r="AK66" s="293">
        <f t="shared" si="11"/>
        <v>-2.886579864025407E-15</v>
      </c>
      <c r="AL66" s="61">
        <v>126257.99999999962</v>
      </c>
      <c r="AM66" s="48">
        <f t="shared" si="3"/>
        <v>-3.7834979593753815E-10</v>
      </c>
      <c r="AN66" s="48">
        <f>+IFERROR(Sim_Demanda!$E66/Sim_Demanda!$K66*AM66,0)</f>
        <v>0</v>
      </c>
      <c r="AO66" s="293">
        <f t="shared" si="12"/>
        <v>-2.9976021664879227E-15</v>
      </c>
      <c r="AP66" s="51">
        <v>2786.9999999999918</v>
      </c>
      <c r="AQ66" s="48">
        <f t="shared" si="4"/>
        <v>-8.1854523159563541E-12</v>
      </c>
      <c r="AR66" s="293">
        <f t="shared" si="13"/>
        <v>-2.886579864025407E-15</v>
      </c>
      <c r="AS66" s="61">
        <v>129441.99999999962</v>
      </c>
      <c r="AT66" s="48">
        <f t="shared" si="5"/>
        <v>-3.7834979593753815E-10</v>
      </c>
      <c r="AU66" s="293">
        <f t="shared" si="14"/>
        <v>-2.886579864025407E-15</v>
      </c>
    </row>
    <row r="67" spans="2:47" x14ac:dyDescent="0.25">
      <c r="B67" s="292" t="s">
        <v>54</v>
      </c>
      <c r="C67" s="465" t="s">
        <v>165</v>
      </c>
      <c r="D67" s="466"/>
      <c r="E67" s="61">
        <f>++SUM('MIP(IxI)_TFEVP'!CC63:CH63)</f>
        <v>478227.19022434205</v>
      </c>
      <c r="F67" s="48">
        <f>+'MIP(IxI)_TFEVP'!CC63</f>
        <v>365582.761312177</v>
      </c>
      <c r="G67" s="48">
        <f>+'MIP(IxI)_TFEVP'!CD63</f>
        <v>0</v>
      </c>
      <c r="H67" s="48">
        <f>+'MIP(IxI)_TFEVP'!CE63</f>
        <v>0</v>
      </c>
      <c r="I67" s="48">
        <f>+'MIP(IxI)_TFEVP'!CF63</f>
        <v>59934.985910121301</v>
      </c>
      <c r="J67" s="48">
        <f>+'MIP(IxI)_TFEVP'!CG63</f>
        <v>-4902.1575151219004</v>
      </c>
      <c r="K67" s="55">
        <f>+'MIP(IxI)_TFEVP'!CH63</f>
        <v>57611.600517165702</v>
      </c>
      <c r="L67" s="51">
        <f>+'MIP(IxI)_TFEVP'!CI63</f>
        <v>860223</v>
      </c>
      <c r="M67" s="48">
        <v>52767</v>
      </c>
      <c r="N67" s="48">
        <v>55427.347792681503</v>
      </c>
      <c r="O67" s="48">
        <v>474410</v>
      </c>
      <c r="P67" s="48">
        <v>230614</v>
      </c>
      <c r="Q67" s="48">
        <v>4642</v>
      </c>
      <c r="R67" s="82">
        <v>239154</v>
      </c>
      <c r="S67" s="51">
        <f t="shared" si="6"/>
        <v>478227.19022434205</v>
      </c>
      <c r="T67" s="48">
        <f>+'Sim_F(IxI)'!B57</f>
        <v>365582.761312177</v>
      </c>
      <c r="U67" s="48">
        <f>+'Sim_F(IxI)'!C57</f>
        <v>0</v>
      </c>
      <c r="V67" s="48">
        <f>+'Sim_F(IxI)'!D57</f>
        <v>0</v>
      </c>
      <c r="W67" s="48">
        <f>+'Sim_F(IxI)'!E57</f>
        <v>59934.985910121301</v>
      </c>
      <c r="X67" s="48">
        <f>+'Sim_F(IxI)'!F57</f>
        <v>-4902.1575151219004</v>
      </c>
      <c r="Y67" s="55">
        <f>+'Sim_F(IxI)'!G57</f>
        <v>57611.600517165702</v>
      </c>
      <c r="Z67" s="51">
        <v>860223.00000000233</v>
      </c>
      <c r="AA67" s="48">
        <f t="shared" si="7"/>
        <v>2.3283064365386963E-9</v>
      </c>
      <c r="AB67" s="293">
        <f t="shared" si="8"/>
        <v>2.6645352591003757E-15</v>
      </c>
      <c r="AC67" s="61">
        <v>52767</v>
      </c>
      <c r="AD67" s="48">
        <f t="shared" si="0"/>
        <v>0</v>
      </c>
      <c r="AE67" s="293">
        <f t="shared" si="9"/>
        <v>0</v>
      </c>
      <c r="AF67" s="61">
        <v>55427.347792681641</v>
      </c>
      <c r="AG67" s="48">
        <f t="shared" si="1"/>
        <v>1.3824319466948509E-10</v>
      </c>
      <c r="AH67" s="293">
        <f t="shared" si="10"/>
        <v>2.4424906541753444E-15</v>
      </c>
      <c r="AI67" s="51">
        <v>474410.00000000116</v>
      </c>
      <c r="AJ67" s="48">
        <f t="shared" si="2"/>
        <v>1.1641532182693481E-9</v>
      </c>
      <c r="AK67" s="293">
        <f t="shared" si="11"/>
        <v>2.4424906541753444E-15</v>
      </c>
      <c r="AL67" s="61">
        <v>230614.00000000058</v>
      </c>
      <c r="AM67" s="48">
        <f t="shared" si="3"/>
        <v>5.8207660913467407E-10</v>
      </c>
      <c r="AN67" s="48">
        <f>+IFERROR(Sim_Demanda!$E67/Sim_Demanda!$K67*AM67,0)</f>
        <v>0</v>
      </c>
      <c r="AO67" s="293">
        <f t="shared" si="12"/>
        <v>2.4424906541753444E-15</v>
      </c>
      <c r="AP67" s="51">
        <v>4642.0000000000118</v>
      </c>
      <c r="AQ67" s="48">
        <f t="shared" si="4"/>
        <v>1.1823431123048067E-11</v>
      </c>
      <c r="AR67" s="293">
        <f t="shared" si="13"/>
        <v>2.4424906541753444E-15</v>
      </c>
      <c r="AS67" s="61">
        <v>239154.00000000061</v>
      </c>
      <c r="AT67" s="48">
        <f t="shared" si="5"/>
        <v>6.1118043959140778E-10</v>
      </c>
      <c r="AU67" s="293">
        <f t="shared" si="14"/>
        <v>2.6645352591003757E-15</v>
      </c>
    </row>
    <row r="68" spans="2:47" x14ac:dyDescent="0.25">
      <c r="B68" s="292" t="s">
        <v>55</v>
      </c>
      <c r="C68" s="465" t="s">
        <v>166</v>
      </c>
      <c r="D68" s="466"/>
      <c r="E68" s="61">
        <f>++SUM('MIP(IxI)_TFEVP'!CC64:CH64)</f>
        <v>634136.00069407676</v>
      </c>
      <c r="F68" s="48">
        <f>+'MIP(IxI)_TFEVP'!CC64</f>
        <v>631758.65294311603</v>
      </c>
      <c r="G68" s="48">
        <f>+'MIP(IxI)_TFEVP'!CD64</f>
        <v>0</v>
      </c>
      <c r="H68" s="48">
        <f>+'MIP(IxI)_TFEVP'!CE64</f>
        <v>0</v>
      </c>
      <c r="I68" s="48">
        <f>+'MIP(IxI)_TFEVP'!CF64</f>
        <v>0</v>
      </c>
      <c r="J68" s="48">
        <f>+'MIP(IxI)_TFEVP'!CG64</f>
        <v>-0.19228275950804899</v>
      </c>
      <c r="K68" s="55">
        <f>+'MIP(IxI)_TFEVP'!CH64</f>
        <v>2377.54003372021</v>
      </c>
      <c r="L68" s="51">
        <f>+'MIP(IxI)_TFEVP'!CI64</f>
        <v>3604115</v>
      </c>
      <c r="M68" s="48">
        <v>43030</v>
      </c>
      <c r="N68" s="48">
        <v>412929.290273869</v>
      </c>
      <c r="O68" s="48">
        <v>1298391</v>
      </c>
      <c r="P68" s="48">
        <v>722555</v>
      </c>
      <c r="Q68" s="48">
        <v>21115</v>
      </c>
      <c r="R68" s="82">
        <v>554721</v>
      </c>
      <c r="S68" s="51">
        <f t="shared" si="6"/>
        <v>634136.00069407676</v>
      </c>
      <c r="T68" s="48">
        <f>+'Sim_F(IxI)'!B58</f>
        <v>631758.65294311603</v>
      </c>
      <c r="U68" s="48">
        <f>+'Sim_F(IxI)'!C58</f>
        <v>0</v>
      </c>
      <c r="V68" s="48">
        <f>+'Sim_F(IxI)'!D58</f>
        <v>0</v>
      </c>
      <c r="W68" s="48">
        <f>+'Sim_F(IxI)'!E58</f>
        <v>0</v>
      </c>
      <c r="X68" s="48">
        <f>+'Sim_F(IxI)'!F58</f>
        <v>-0.19228275950804899</v>
      </c>
      <c r="Y68" s="55">
        <f>+'Sim_F(IxI)'!G58</f>
        <v>2377.54003372021</v>
      </c>
      <c r="Z68" s="51">
        <v>3604115.0000000014</v>
      </c>
      <c r="AA68" s="48">
        <f t="shared" si="7"/>
        <v>0</v>
      </c>
      <c r="AB68" s="293">
        <f t="shared" si="8"/>
        <v>4.4408920985006262E-16</v>
      </c>
      <c r="AC68" s="61">
        <v>43030</v>
      </c>
      <c r="AD68" s="48">
        <f t="shared" si="0"/>
        <v>0</v>
      </c>
      <c r="AE68" s="293">
        <f t="shared" si="9"/>
        <v>0</v>
      </c>
      <c r="AF68" s="61">
        <v>412929.29027386906</v>
      </c>
      <c r="AG68" s="48">
        <f t="shared" si="1"/>
        <v>0</v>
      </c>
      <c r="AH68" s="293">
        <f t="shared" si="10"/>
        <v>2.2204460492503131E-16</v>
      </c>
      <c r="AI68" s="51">
        <v>1298391</v>
      </c>
      <c r="AJ68" s="48">
        <f t="shared" si="2"/>
        <v>0</v>
      </c>
      <c r="AK68" s="293">
        <f t="shared" si="11"/>
        <v>0</v>
      </c>
      <c r="AL68" s="61">
        <v>722555</v>
      </c>
      <c r="AM68" s="48">
        <f t="shared" si="3"/>
        <v>0</v>
      </c>
      <c r="AN68" s="48">
        <f>+IFERROR(Sim_Demanda!$E68/Sim_Demanda!$K68*AM68,0)</f>
        <v>0</v>
      </c>
      <c r="AO68" s="293">
        <f t="shared" si="12"/>
        <v>0</v>
      </c>
      <c r="AP68" s="51">
        <v>21115.000000000004</v>
      </c>
      <c r="AQ68" s="48">
        <f t="shared" si="4"/>
        <v>0</v>
      </c>
      <c r="AR68" s="293">
        <f t="shared" si="13"/>
        <v>2.2204460492503131E-16</v>
      </c>
      <c r="AS68" s="61">
        <v>554721.00000000012</v>
      </c>
      <c r="AT68" s="48">
        <f t="shared" si="5"/>
        <v>0</v>
      </c>
      <c r="AU68" s="293">
        <f t="shared" si="14"/>
        <v>2.2204460492503131E-16</v>
      </c>
    </row>
    <row r="69" spans="2:47" x14ac:dyDescent="0.25">
      <c r="B69" s="292" t="s">
        <v>56</v>
      </c>
      <c r="C69" s="465" t="s">
        <v>167</v>
      </c>
      <c r="D69" s="466"/>
      <c r="E69" s="61">
        <f>++SUM('MIP(IxI)_TFEVP'!CC65:CH65)</f>
        <v>516083.14985408832</v>
      </c>
      <c r="F69" s="48">
        <f>+'MIP(IxI)_TFEVP'!CC65</f>
        <v>333232.118007763</v>
      </c>
      <c r="G69" s="48">
        <f>+'MIP(IxI)_TFEVP'!CD65</f>
        <v>0</v>
      </c>
      <c r="H69" s="48">
        <f>+'MIP(IxI)_TFEVP'!CE65</f>
        <v>174.65100629707399</v>
      </c>
      <c r="I69" s="48">
        <f>+'MIP(IxI)_TFEVP'!CF65</f>
        <v>3282.1166887481399</v>
      </c>
      <c r="J69" s="48">
        <f>+'MIP(IxI)_TFEVP'!CG65</f>
        <v>6871.3081660820699</v>
      </c>
      <c r="K69" s="55">
        <f>+'MIP(IxI)_TFEVP'!CH65</f>
        <v>172522.955985198</v>
      </c>
      <c r="L69" s="51">
        <f>+'MIP(IxI)_TFEVP'!CI65</f>
        <v>1128895</v>
      </c>
      <c r="M69" s="48">
        <v>24614</v>
      </c>
      <c r="N69" s="48">
        <v>5002.0249157730595</v>
      </c>
      <c r="O69" s="48">
        <v>478727</v>
      </c>
      <c r="P69" s="48">
        <v>313447</v>
      </c>
      <c r="Q69" s="48">
        <v>5086</v>
      </c>
      <c r="R69" s="82">
        <v>160194</v>
      </c>
      <c r="S69" s="51">
        <f t="shared" si="6"/>
        <v>516083.14985408832</v>
      </c>
      <c r="T69" s="48">
        <f>+'Sim_F(IxI)'!B59</f>
        <v>333232.118007763</v>
      </c>
      <c r="U69" s="48">
        <f>+'Sim_F(IxI)'!C59</f>
        <v>0</v>
      </c>
      <c r="V69" s="48">
        <f>+'Sim_F(IxI)'!D59</f>
        <v>174.65100629707399</v>
      </c>
      <c r="W69" s="48">
        <f>+'Sim_F(IxI)'!E59</f>
        <v>3282.1166887481399</v>
      </c>
      <c r="X69" s="48">
        <f>+'Sim_F(IxI)'!F59</f>
        <v>6871.3081660820699</v>
      </c>
      <c r="Y69" s="55">
        <f>+'Sim_F(IxI)'!G59</f>
        <v>172522.955985198</v>
      </c>
      <c r="Z69" s="51">
        <v>1128894.9999999981</v>
      </c>
      <c r="AA69" s="48">
        <f t="shared" si="7"/>
        <v>-1.862645149230957E-9</v>
      </c>
      <c r="AB69" s="293">
        <f t="shared" si="8"/>
        <v>-1.6653345369377348E-15</v>
      </c>
      <c r="AC69" s="61">
        <v>24614</v>
      </c>
      <c r="AD69" s="48">
        <f t="shared" si="0"/>
        <v>0</v>
      </c>
      <c r="AE69" s="293">
        <f t="shared" si="9"/>
        <v>0</v>
      </c>
      <c r="AF69" s="61">
        <v>5002.0249157730532</v>
      </c>
      <c r="AG69" s="48">
        <f t="shared" si="1"/>
        <v>0</v>
      </c>
      <c r="AH69" s="293">
        <f t="shared" si="10"/>
        <v>-1.2212453270876722E-15</v>
      </c>
      <c r="AI69" s="51">
        <v>478726.99999999942</v>
      </c>
      <c r="AJ69" s="48">
        <f t="shared" si="2"/>
        <v>-5.8207660913467407E-10</v>
      </c>
      <c r="AK69" s="293">
        <f t="shared" si="11"/>
        <v>-1.2212453270876722E-15</v>
      </c>
      <c r="AL69" s="61">
        <v>313446.99999999959</v>
      </c>
      <c r="AM69" s="48">
        <f t="shared" si="3"/>
        <v>0</v>
      </c>
      <c r="AN69" s="48">
        <f>+IFERROR(Sim_Demanda!$E69/Sim_Demanda!$K69*AM69,0)</f>
        <v>0</v>
      </c>
      <c r="AO69" s="293">
        <f t="shared" si="12"/>
        <v>-1.3322676295501878E-15</v>
      </c>
      <c r="AP69" s="51">
        <v>5085.9999999999936</v>
      </c>
      <c r="AQ69" s="48">
        <f t="shared" si="4"/>
        <v>0</v>
      </c>
      <c r="AR69" s="293">
        <f t="shared" si="13"/>
        <v>-1.2212453270876722E-15</v>
      </c>
      <c r="AS69" s="61">
        <v>160193.9999999998</v>
      </c>
      <c r="AT69" s="48">
        <f t="shared" si="5"/>
        <v>0</v>
      </c>
      <c r="AU69" s="293">
        <f t="shared" si="14"/>
        <v>-1.2212453270876722E-15</v>
      </c>
    </row>
    <row r="70" spans="2:47" x14ac:dyDescent="0.25">
      <c r="B70" s="292" t="s">
        <v>57</v>
      </c>
      <c r="C70" s="465" t="s">
        <v>168</v>
      </c>
      <c r="D70" s="466"/>
      <c r="E70" s="61">
        <f>++SUM('MIP(IxI)_TFEVP'!CC66:CH66)</f>
        <v>10283184.235915245</v>
      </c>
      <c r="F70" s="48">
        <f>+'MIP(IxI)_TFEVP'!CC66</f>
        <v>154158.09250122099</v>
      </c>
      <c r="G70" s="48">
        <f>+'MIP(IxI)_TFEVP'!CD66</f>
        <v>0</v>
      </c>
      <c r="H70" s="48">
        <f>+'MIP(IxI)_TFEVP'!CE66</f>
        <v>0</v>
      </c>
      <c r="I70" s="48">
        <f>+'MIP(IxI)_TFEVP'!CF66</f>
        <v>9966056.2684753593</v>
      </c>
      <c r="J70" s="48">
        <f>+'MIP(IxI)_TFEVP'!CG66</f>
        <v>162724.91240220299</v>
      </c>
      <c r="K70" s="55">
        <f>+'MIP(IxI)_TFEVP'!CH66</f>
        <v>244.96253646147301</v>
      </c>
      <c r="L70" s="51">
        <f>+'MIP(IxI)_TFEVP'!CI66</f>
        <v>11065018</v>
      </c>
      <c r="M70" s="48">
        <v>393292</v>
      </c>
      <c r="N70" s="48">
        <v>750655.82697245199</v>
      </c>
      <c r="O70" s="48">
        <v>5152300</v>
      </c>
      <c r="P70" s="48">
        <v>1616150</v>
      </c>
      <c r="Q70" s="48">
        <v>35463</v>
      </c>
      <c r="R70" s="82">
        <v>3500687</v>
      </c>
      <c r="S70" s="51">
        <f t="shared" si="6"/>
        <v>10283184.235915245</v>
      </c>
      <c r="T70" s="48">
        <f>+'Sim_F(IxI)'!B60</f>
        <v>154158.09250122099</v>
      </c>
      <c r="U70" s="48">
        <f>+'Sim_F(IxI)'!C60</f>
        <v>0</v>
      </c>
      <c r="V70" s="48">
        <f>+'Sim_F(IxI)'!D60</f>
        <v>0</v>
      </c>
      <c r="W70" s="48">
        <f>+'Sim_F(IxI)'!E60</f>
        <v>9966056.2684753593</v>
      </c>
      <c r="X70" s="48">
        <f>+'Sim_F(IxI)'!F60</f>
        <v>162724.91240220299</v>
      </c>
      <c r="Y70" s="55">
        <f>+'Sim_F(IxI)'!G60</f>
        <v>244.96253646147301</v>
      </c>
      <c r="Z70" s="51">
        <v>11065017.999999976</v>
      </c>
      <c r="AA70" s="48">
        <f t="shared" si="7"/>
        <v>-2.4214386940002441E-8</v>
      </c>
      <c r="AB70" s="293">
        <f t="shared" si="8"/>
        <v>-2.2204460492503131E-15</v>
      </c>
      <c r="AC70" s="61">
        <v>393292</v>
      </c>
      <c r="AD70" s="48">
        <f t="shared" si="0"/>
        <v>0</v>
      </c>
      <c r="AE70" s="293">
        <f t="shared" si="9"/>
        <v>0</v>
      </c>
      <c r="AF70" s="61">
        <v>750655.82697245025</v>
      </c>
      <c r="AG70" s="48">
        <f t="shared" si="1"/>
        <v>-1.7462298274040222E-9</v>
      </c>
      <c r="AH70" s="293">
        <f t="shared" si="10"/>
        <v>-2.3314683517128287E-15</v>
      </c>
      <c r="AI70" s="51">
        <v>5152299.9999999888</v>
      </c>
      <c r="AJ70" s="48">
        <f t="shared" si="2"/>
        <v>-1.1175870895385742E-8</v>
      </c>
      <c r="AK70" s="293">
        <f t="shared" si="11"/>
        <v>-2.2204460492503131E-15</v>
      </c>
      <c r="AL70" s="61">
        <v>1616149.9999999963</v>
      </c>
      <c r="AM70" s="48">
        <f t="shared" si="3"/>
        <v>-3.7252902984619141E-9</v>
      </c>
      <c r="AN70" s="48">
        <f>+IFERROR(Sim_Demanda!$E70/Sim_Demanda!$K70*AM70,0)</f>
        <v>0</v>
      </c>
      <c r="AO70" s="293">
        <f t="shared" si="12"/>
        <v>-2.3314683517128287E-15</v>
      </c>
      <c r="AP70" s="51">
        <v>35462.99999999992</v>
      </c>
      <c r="AQ70" s="48">
        <f t="shared" si="4"/>
        <v>-8.0035533756017685E-11</v>
      </c>
      <c r="AR70" s="293">
        <f t="shared" si="13"/>
        <v>-2.2204460492503131E-15</v>
      </c>
      <c r="AS70" s="61">
        <v>3500686.9999999925</v>
      </c>
      <c r="AT70" s="48">
        <f t="shared" si="5"/>
        <v>-7.4505805969238281E-9</v>
      </c>
      <c r="AU70" s="293">
        <f t="shared" si="14"/>
        <v>-2.1094237467877974E-15</v>
      </c>
    </row>
    <row r="71" spans="2:47" x14ac:dyDescent="0.25">
      <c r="B71" s="292" t="s">
        <v>58</v>
      </c>
      <c r="C71" s="465" t="s">
        <v>169</v>
      </c>
      <c r="D71" s="466"/>
      <c r="E71" s="61">
        <f>++SUM('MIP(IxI)_TFEVP'!CC67:CH67)</f>
        <v>16057297.12978903</v>
      </c>
      <c r="F71" s="48">
        <f>+'MIP(IxI)_TFEVP'!CC67</f>
        <v>13628470.0809031</v>
      </c>
      <c r="G71" s="48">
        <f>+'MIP(IxI)_TFEVP'!CD67</f>
        <v>0</v>
      </c>
      <c r="H71" s="48">
        <f>+'MIP(IxI)_TFEVP'!CE67</f>
        <v>0</v>
      </c>
      <c r="I71" s="48">
        <f>+'MIP(IxI)_TFEVP'!CF67</f>
        <v>2420763.8642393402</v>
      </c>
      <c r="J71" s="48">
        <f>+'MIP(IxI)_TFEVP'!CG67</f>
        <v>0</v>
      </c>
      <c r="K71" s="55">
        <f>+'MIP(IxI)_TFEVP'!CH67</f>
        <v>8063.18464659034</v>
      </c>
      <c r="L71" s="51">
        <f>+'MIP(IxI)_TFEVP'!CI67</f>
        <v>28295083</v>
      </c>
      <c r="M71" s="48">
        <v>1449337</v>
      </c>
      <c r="N71" s="48">
        <v>595761.74069876201</v>
      </c>
      <c r="O71" s="48">
        <v>18002742</v>
      </c>
      <c r="P71" s="48">
        <v>7051696</v>
      </c>
      <c r="Q71" s="48">
        <v>233078</v>
      </c>
      <c r="R71" s="82">
        <v>10717968</v>
      </c>
      <c r="S71" s="51">
        <f t="shared" si="6"/>
        <v>16057297.12978903</v>
      </c>
      <c r="T71" s="48">
        <f>+'Sim_F(IxI)'!B61</f>
        <v>13628470.0809031</v>
      </c>
      <c r="U71" s="48">
        <f>+'Sim_F(IxI)'!C61</f>
        <v>0</v>
      </c>
      <c r="V71" s="48">
        <f>+'Sim_F(IxI)'!D61</f>
        <v>0</v>
      </c>
      <c r="W71" s="48">
        <f>+'Sim_F(IxI)'!E61</f>
        <v>2420763.8642393402</v>
      </c>
      <c r="X71" s="48">
        <f>+'Sim_F(IxI)'!F61</f>
        <v>0</v>
      </c>
      <c r="Y71" s="55">
        <f>+'Sim_F(IxI)'!G61</f>
        <v>8063.18464659034</v>
      </c>
      <c r="Z71" s="51">
        <v>28295083.000000007</v>
      </c>
      <c r="AA71" s="48">
        <f t="shared" si="7"/>
        <v>0</v>
      </c>
      <c r="AB71" s="293">
        <f t="shared" si="8"/>
        <v>2.2204460492503131E-16</v>
      </c>
      <c r="AC71" s="61">
        <v>1449337</v>
      </c>
      <c r="AD71" s="48">
        <f t="shared" si="0"/>
        <v>0</v>
      </c>
      <c r="AE71" s="293">
        <f t="shared" si="9"/>
        <v>0</v>
      </c>
      <c r="AF71" s="61">
        <v>595761.74069876235</v>
      </c>
      <c r="AG71" s="48">
        <f t="shared" si="1"/>
        <v>0</v>
      </c>
      <c r="AH71" s="293">
        <f t="shared" si="10"/>
        <v>6.6613381477509392E-16</v>
      </c>
      <c r="AI71" s="51">
        <v>18002742.000000011</v>
      </c>
      <c r="AJ71" s="48">
        <f t="shared" si="2"/>
        <v>0</v>
      </c>
      <c r="AK71" s="293">
        <f t="shared" si="11"/>
        <v>6.6613381477509392E-16</v>
      </c>
      <c r="AL71" s="61">
        <v>7051696.0000000047</v>
      </c>
      <c r="AM71" s="48">
        <f t="shared" si="3"/>
        <v>0</v>
      </c>
      <c r="AN71" s="48">
        <f>+IFERROR(Sim_Demanda!$E71/Sim_Demanda!$K71*AM71,0)</f>
        <v>0</v>
      </c>
      <c r="AO71" s="293">
        <f t="shared" si="12"/>
        <v>6.6613381477509392E-16</v>
      </c>
      <c r="AP71" s="51">
        <v>233078.00000000017</v>
      </c>
      <c r="AQ71" s="48">
        <f t="shared" si="4"/>
        <v>0</v>
      </c>
      <c r="AR71" s="293">
        <f t="shared" si="13"/>
        <v>6.6613381477509392E-16</v>
      </c>
      <c r="AS71" s="61">
        <v>10717968.000000007</v>
      </c>
      <c r="AT71" s="48">
        <f t="shared" si="5"/>
        <v>0</v>
      </c>
      <c r="AU71" s="293">
        <f t="shared" si="14"/>
        <v>6.6613381477509392E-16</v>
      </c>
    </row>
    <row r="72" spans="2:47" x14ac:dyDescent="0.25">
      <c r="B72" s="292" t="s">
        <v>59</v>
      </c>
      <c r="C72" s="465" t="s">
        <v>170</v>
      </c>
      <c r="D72" s="466"/>
      <c r="E72" s="61">
        <f>++SUM('MIP(IxI)_TFEVP'!CC68:CH68)</f>
        <v>4267624.7010396132</v>
      </c>
      <c r="F72" s="48">
        <f>+'MIP(IxI)_TFEVP'!CC68</f>
        <v>3452143.7996124802</v>
      </c>
      <c r="G72" s="48">
        <f>+'MIP(IxI)_TFEVP'!CD68</f>
        <v>0</v>
      </c>
      <c r="H72" s="48">
        <f>+'MIP(IxI)_TFEVP'!CE68</f>
        <v>0</v>
      </c>
      <c r="I72" s="48">
        <f>+'MIP(IxI)_TFEVP'!CF68</f>
        <v>2333.8336718286</v>
      </c>
      <c r="J72" s="48">
        <f>+'MIP(IxI)_TFEVP'!CG68</f>
        <v>0</v>
      </c>
      <c r="K72" s="55">
        <f>+'MIP(IxI)_TFEVP'!CH68</f>
        <v>813147.06775530404</v>
      </c>
      <c r="L72" s="51">
        <f>+'MIP(IxI)_TFEVP'!CI68</f>
        <v>12815494</v>
      </c>
      <c r="M72" s="48">
        <v>448367</v>
      </c>
      <c r="N72" s="48">
        <v>2607166.2899831301</v>
      </c>
      <c r="O72" s="48">
        <v>5119136</v>
      </c>
      <c r="P72" s="48">
        <v>1536478</v>
      </c>
      <c r="Q72" s="48">
        <v>64969</v>
      </c>
      <c r="R72" s="82">
        <v>3517689</v>
      </c>
      <c r="S72" s="51">
        <f t="shared" si="6"/>
        <v>4267624.7010396132</v>
      </c>
      <c r="T72" s="48">
        <f>+'Sim_F(IxI)'!B62</f>
        <v>3452143.7996124802</v>
      </c>
      <c r="U72" s="48">
        <f>+'Sim_F(IxI)'!C62</f>
        <v>0</v>
      </c>
      <c r="V72" s="48">
        <f>+'Sim_F(IxI)'!D62</f>
        <v>0</v>
      </c>
      <c r="W72" s="48">
        <f>+'Sim_F(IxI)'!E62</f>
        <v>2333.8336718286</v>
      </c>
      <c r="X72" s="48">
        <f>+'Sim_F(IxI)'!F62</f>
        <v>0</v>
      </c>
      <c r="Y72" s="55">
        <f>+'Sim_F(IxI)'!G62</f>
        <v>813147.06775530404</v>
      </c>
      <c r="Z72" s="51">
        <v>12815493.999999981</v>
      </c>
      <c r="AA72" s="48">
        <f t="shared" si="7"/>
        <v>-1.862645149230957E-8</v>
      </c>
      <c r="AB72" s="293">
        <f t="shared" si="8"/>
        <v>-1.4432899320127035E-15</v>
      </c>
      <c r="AC72" s="61">
        <v>448367</v>
      </c>
      <c r="AD72" s="48">
        <f t="shared" si="0"/>
        <v>0</v>
      </c>
      <c r="AE72" s="293">
        <f t="shared" si="9"/>
        <v>0</v>
      </c>
      <c r="AF72" s="61">
        <v>2607166.2899831268</v>
      </c>
      <c r="AG72" s="48">
        <f t="shared" si="1"/>
        <v>0</v>
      </c>
      <c r="AH72" s="293">
        <f t="shared" si="10"/>
        <v>-1.2212453270876722E-15</v>
      </c>
      <c r="AI72" s="51">
        <v>5119135.9999999935</v>
      </c>
      <c r="AJ72" s="48">
        <f t="shared" si="2"/>
        <v>0</v>
      </c>
      <c r="AK72" s="293">
        <f t="shared" si="11"/>
        <v>-1.2212453270876722E-15</v>
      </c>
      <c r="AL72" s="61">
        <v>1536477.9999999984</v>
      </c>
      <c r="AM72" s="48">
        <f t="shared" si="3"/>
        <v>0</v>
      </c>
      <c r="AN72" s="48">
        <f>+IFERROR(Sim_Demanda!$E72/Sim_Demanda!$K72*AM72,0)</f>
        <v>0</v>
      </c>
      <c r="AO72" s="293">
        <f t="shared" si="12"/>
        <v>-1.1102230246251565E-15</v>
      </c>
      <c r="AP72" s="51">
        <v>64968.99999999992</v>
      </c>
      <c r="AQ72" s="48">
        <f t="shared" si="4"/>
        <v>-8.0035533756017685E-11</v>
      </c>
      <c r="AR72" s="293">
        <f t="shared" si="13"/>
        <v>-1.2212453270876722E-15</v>
      </c>
      <c r="AS72" s="61">
        <v>3517688.9999999953</v>
      </c>
      <c r="AT72" s="48">
        <f t="shared" si="5"/>
        <v>-4.6566128730773926E-9</v>
      </c>
      <c r="AU72" s="293">
        <f t="shared" si="14"/>
        <v>-1.3322676295501878E-15</v>
      </c>
    </row>
    <row r="73" spans="2:47" x14ac:dyDescent="0.25">
      <c r="B73" s="292" t="s">
        <v>60</v>
      </c>
      <c r="C73" s="465" t="s">
        <v>171</v>
      </c>
      <c r="D73" s="466"/>
      <c r="E73" s="61">
        <f>++SUM('MIP(IxI)_TFEVP'!CC69:CH69)</f>
        <v>114569.87508217372</v>
      </c>
      <c r="F73" s="48">
        <f>+'MIP(IxI)_TFEVP'!CC69</f>
        <v>110445.52597407</v>
      </c>
      <c r="G73" s="48">
        <f>+'MIP(IxI)_TFEVP'!CD69</f>
        <v>0</v>
      </c>
      <c r="H73" s="48">
        <f>+'MIP(IxI)_TFEVP'!CE69</f>
        <v>0</v>
      </c>
      <c r="I73" s="48">
        <f>+'MIP(IxI)_TFEVP'!CF69</f>
        <v>298.75534961052398</v>
      </c>
      <c r="J73" s="48">
        <f>+'MIP(IxI)_TFEVP'!CG69</f>
        <v>0</v>
      </c>
      <c r="K73" s="55">
        <f>+'MIP(IxI)_TFEVP'!CH69</f>
        <v>3825.5937584931899</v>
      </c>
      <c r="L73" s="51">
        <f>+'MIP(IxI)_TFEVP'!CI69</f>
        <v>394196</v>
      </c>
      <c r="M73" s="48">
        <v>26723</v>
      </c>
      <c r="N73" s="48">
        <v>378.200217258485</v>
      </c>
      <c r="O73" s="48">
        <v>160918</v>
      </c>
      <c r="P73" s="48">
        <v>111259</v>
      </c>
      <c r="Q73" s="48">
        <v>1996</v>
      </c>
      <c r="R73" s="82">
        <v>47663</v>
      </c>
      <c r="S73" s="51">
        <f t="shared" si="6"/>
        <v>114569.87508217372</v>
      </c>
      <c r="T73" s="48">
        <f>+'Sim_F(IxI)'!B63</f>
        <v>110445.52597407</v>
      </c>
      <c r="U73" s="48">
        <f>+'Sim_F(IxI)'!C63</f>
        <v>0</v>
      </c>
      <c r="V73" s="48">
        <f>+'Sim_F(IxI)'!D63</f>
        <v>0</v>
      </c>
      <c r="W73" s="48">
        <f>+'Sim_F(IxI)'!E63</f>
        <v>298.75534961052398</v>
      </c>
      <c r="X73" s="48">
        <f>+'Sim_F(IxI)'!F63</f>
        <v>0</v>
      </c>
      <c r="Y73" s="55">
        <f>+'Sim_F(IxI)'!G63</f>
        <v>3825.5937584931899</v>
      </c>
      <c r="Z73" s="51">
        <v>394196.00000000012</v>
      </c>
      <c r="AA73" s="48">
        <f t="shared" si="7"/>
        <v>0</v>
      </c>
      <c r="AB73" s="293">
        <f t="shared" si="8"/>
        <v>2.2204460492503131E-16</v>
      </c>
      <c r="AC73" s="61">
        <v>26723</v>
      </c>
      <c r="AD73" s="48">
        <f t="shared" si="0"/>
        <v>0</v>
      </c>
      <c r="AE73" s="293">
        <f t="shared" si="9"/>
        <v>0</v>
      </c>
      <c r="AF73" s="61">
        <v>378.20021725848517</v>
      </c>
      <c r="AG73" s="48">
        <f t="shared" si="1"/>
        <v>0</v>
      </c>
      <c r="AH73" s="293">
        <f t="shared" si="10"/>
        <v>4.4408920985006262E-16</v>
      </c>
      <c r="AI73" s="51">
        <v>160918.00000000009</v>
      </c>
      <c r="AJ73" s="48">
        <f t="shared" si="2"/>
        <v>0</v>
      </c>
      <c r="AK73" s="293">
        <f t="shared" si="11"/>
        <v>4.4408920985006262E-16</v>
      </c>
      <c r="AL73" s="61">
        <v>111259.00000000006</v>
      </c>
      <c r="AM73" s="48">
        <f t="shared" si="3"/>
        <v>0</v>
      </c>
      <c r="AN73" s="48">
        <f>+IFERROR(Sim_Demanda!$E73/Sim_Demanda!$K73*AM73,0)</f>
        <v>0</v>
      </c>
      <c r="AO73" s="293">
        <f t="shared" si="12"/>
        <v>4.4408920985006262E-16</v>
      </c>
      <c r="AP73" s="51">
        <v>1996.0000000000009</v>
      </c>
      <c r="AQ73" s="48">
        <f t="shared" si="4"/>
        <v>0</v>
      </c>
      <c r="AR73" s="293">
        <f t="shared" si="13"/>
        <v>4.4408920985006262E-16</v>
      </c>
      <c r="AS73" s="61">
        <v>47663.000000000022</v>
      </c>
      <c r="AT73" s="48">
        <f t="shared" si="5"/>
        <v>0</v>
      </c>
      <c r="AU73" s="293">
        <f t="shared" si="14"/>
        <v>4.4408920985006262E-16</v>
      </c>
    </row>
    <row r="74" spans="2:47" x14ac:dyDescent="0.25">
      <c r="B74" s="292" t="s">
        <v>61</v>
      </c>
      <c r="C74" s="465" t="s">
        <v>172</v>
      </c>
      <c r="D74" s="466"/>
      <c r="E74" s="61">
        <f>++SUM('MIP(IxI)_TFEVP'!CC70:CH70)</f>
        <v>257230.24861748033</v>
      </c>
      <c r="F74" s="48">
        <f>+'MIP(IxI)_TFEVP'!CC70</f>
        <v>239303.91174862499</v>
      </c>
      <c r="G74" s="48">
        <f>+'MIP(IxI)_TFEVP'!CD70</f>
        <v>0</v>
      </c>
      <c r="H74" s="48">
        <f>+'MIP(IxI)_TFEVP'!CE70</f>
        <v>14509.2271875802</v>
      </c>
      <c r="I74" s="48">
        <f>+'MIP(IxI)_TFEVP'!CF70</f>
        <v>3337.9835969084202</v>
      </c>
      <c r="J74" s="48">
        <f>+'MIP(IxI)_TFEVP'!CG70</f>
        <v>0</v>
      </c>
      <c r="K74" s="55">
        <f>+'MIP(IxI)_TFEVP'!CH70</f>
        <v>79.126084366738098</v>
      </c>
      <c r="L74" s="51">
        <f>+'MIP(IxI)_TFEVP'!CI70</f>
        <v>654599</v>
      </c>
      <c r="M74" s="48">
        <v>20826</v>
      </c>
      <c r="N74" s="48">
        <v>7943.8149794686697</v>
      </c>
      <c r="O74" s="48">
        <v>351526</v>
      </c>
      <c r="P74" s="48">
        <v>142816</v>
      </c>
      <c r="Q74" s="48">
        <v>5157</v>
      </c>
      <c r="R74" s="82">
        <v>203553</v>
      </c>
      <c r="S74" s="51">
        <f t="shared" si="6"/>
        <v>257230.24861748033</v>
      </c>
      <c r="T74" s="48">
        <f>+'Sim_F(IxI)'!B64</f>
        <v>239303.91174862499</v>
      </c>
      <c r="U74" s="48">
        <f>+'Sim_F(IxI)'!C64</f>
        <v>0</v>
      </c>
      <c r="V74" s="48">
        <f>+'Sim_F(IxI)'!D64</f>
        <v>14509.2271875802</v>
      </c>
      <c r="W74" s="48">
        <f>+'Sim_F(IxI)'!E64</f>
        <v>3337.9835969084202</v>
      </c>
      <c r="X74" s="48">
        <f>+'Sim_F(IxI)'!F64</f>
        <v>0</v>
      </c>
      <c r="Y74" s="55">
        <f>+'Sim_F(IxI)'!G64</f>
        <v>79.126084366738098</v>
      </c>
      <c r="Z74" s="51">
        <v>654599.00000000081</v>
      </c>
      <c r="AA74" s="48">
        <f t="shared" si="7"/>
        <v>0</v>
      </c>
      <c r="AB74" s="293">
        <f t="shared" si="8"/>
        <v>1.3322676295501878E-15</v>
      </c>
      <c r="AC74" s="61">
        <v>20826</v>
      </c>
      <c r="AD74" s="48">
        <f t="shared" si="0"/>
        <v>0</v>
      </c>
      <c r="AE74" s="293">
        <f t="shared" si="9"/>
        <v>0</v>
      </c>
      <c r="AF74" s="61">
        <v>7943.8149794686778</v>
      </c>
      <c r="AG74" s="48">
        <f t="shared" si="1"/>
        <v>8.1854523159563541E-12</v>
      </c>
      <c r="AH74" s="293">
        <f t="shared" si="10"/>
        <v>1.1102230246251565E-15</v>
      </c>
      <c r="AI74" s="51">
        <v>351526.00000000035</v>
      </c>
      <c r="AJ74" s="48">
        <f t="shared" si="2"/>
        <v>0</v>
      </c>
      <c r="AK74" s="293">
        <f t="shared" si="11"/>
        <v>8.8817841970012523E-16</v>
      </c>
      <c r="AL74" s="61">
        <v>142816.00000000015</v>
      </c>
      <c r="AM74" s="48">
        <f t="shared" si="3"/>
        <v>0</v>
      </c>
      <c r="AN74" s="48">
        <f>+IFERROR(Sim_Demanda!$E74/Sim_Demanda!$K74*AM74,0)</f>
        <v>0</v>
      </c>
      <c r="AO74" s="293">
        <f t="shared" si="12"/>
        <v>1.1102230246251565E-15</v>
      </c>
      <c r="AP74" s="51">
        <v>5157.0000000000055</v>
      </c>
      <c r="AQ74" s="48">
        <f t="shared" si="4"/>
        <v>0</v>
      </c>
      <c r="AR74" s="293">
        <f t="shared" si="13"/>
        <v>1.1102230246251565E-15</v>
      </c>
      <c r="AS74" s="61">
        <v>203553.0000000002</v>
      </c>
      <c r="AT74" s="48">
        <f t="shared" si="5"/>
        <v>0</v>
      </c>
      <c r="AU74" s="293">
        <f t="shared" si="14"/>
        <v>1.1102230246251565E-15</v>
      </c>
    </row>
    <row r="75" spans="2:47" x14ac:dyDescent="0.25">
      <c r="B75" s="292" t="s">
        <v>62</v>
      </c>
      <c r="C75" s="465" t="s">
        <v>173</v>
      </c>
      <c r="D75" s="466"/>
      <c r="E75" s="61">
        <f>++SUM('MIP(IxI)_TFEVP'!CC71:CH71)</f>
        <v>1985192.6533315552</v>
      </c>
      <c r="F75" s="48">
        <f>+'MIP(IxI)_TFEVP'!CC71</f>
        <v>1982519.6209074301</v>
      </c>
      <c r="G75" s="48">
        <f>+'MIP(IxI)_TFEVP'!CD71</f>
        <v>0</v>
      </c>
      <c r="H75" s="48">
        <f>+'MIP(IxI)_TFEVP'!CE71</f>
        <v>0</v>
      </c>
      <c r="I75" s="48">
        <f>+'MIP(IxI)_TFEVP'!CF71</f>
        <v>2664.1585300319898</v>
      </c>
      <c r="J75" s="48">
        <f>+'MIP(IxI)_TFEVP'!CG71</f>
        <v>0</v>
      </c>
      <c r="K75" s="55">
        <f>+'MIP(IxI)_TFEVP'!CH71</f>
        <v>8.8738940930063102</v>
      </c>
      <c r="L75" s="51">
        <f>+'MIP(IxI)_TFEVP'!CI71</f>
        <v>2774883</v>
      </c>
      <c r="M75" s="48">
        <v>363823</v>
      </c>
      <c r="N75" s="48">
        <v>295089.25167805998</v>
      </c>
      <c r="O75" s="48">
        <v>1270220</v>
      </c>
      <c r="P75" s="48">
        <v>693295</v>
      </c>
      <c r="Q75" s="48">
        <v>11001</v>
      </c>
      <c r="R75" s="82">
        <v>565924</v>
      </c>
      <c r="S75" s="51">
        <f t="shared" si="6"/>
        <v>1985192.6533315552</v>
      </c>
      <c r="T75" s="48">
        <f>+'Sim_F(IxI)'!B65</f>
        <v>1982519.6209074301</v>
      </c>
      <c r="U75" s="48">
        <f>+'Sim_F(IxI)'!C65</f>
        <v>0</v>
      </c>
      <c r="V75" s="48">
        <f>+'Sim_F(IxI)'!D65</f>
        <v>0</v>
      </c>
      <c r="W75" s="48">
        <f>+'Sim_F(IxI)'!E65</f>
        <v>2664.1585300319898</v>
      </c>
      <c r="X75" s="48">
        <f>+'Sim_F(IxI)'!F65</f>
        <v>0</v>
      </c>
      <c r="Y75" s="55">
        <f>+'Sim_F(IxI)'!G65</f>
        <v>8.8738940930063102</v>
      </c>
      <c r="Z75" s="51">
        <v>2774882.9999999981</v>
      </c>
      <c r="AA75" s="48">
        <f t="shared" si="7"/>
        <v>0</v>
      </c>
      <c r="AB75" s="293">
        <f t="shared" si="8"/>
        <v>-6.6613381477509392E-16</v>
      </c>
      <c r="AC75" s="61">
        <v>363823</v>
      </c>
      <c r="AD75" s="48">
        <f t="shared" si="0"/>
        <v>0</v>
      </c>
      <c r="AE75" s="293">
        <f t="shared" si="9"/>
        <v>0</v>
      </c>
      <c r="AF75" s="61">
        <v>295089.25167805987</v>
      </c>
      <c r="AG75" s="48">
        <f t="shared" si="1"/>
        <v>0</v>
      </c>
      <c r="AH75" s="293">
        <f t="shared" si="10"/>
        <v>-4.4408920985006262E-16</v>
      </c>
      <c r="AI75" s="51">
        <v>1270219.9999999995</v>
      </c>
      <c r="AJ75" s="48">
        <f t="shared" si="2"/>
        <v>0</v>
      </c>
      <c r="AK75" s="293">
        <f t="shared" si="11"/>
        <v>-3.3306690738754696E-16</v>
      </c>
      <c r="AL75" s="61">
        <v>693294.99999999977</v>
      </c>
      <c r="AM75" s="48">
        <f t="shared" si="3"/>
        <v>0</v>
      </c>
      <c r="AN75" s="48">
        <f>+IFERROR(Sim_Demanda!$E75/Sim_Demanda!$K75*AM75,0)</f>
        <v>0</v>
      </c>
      <c r="AO75" s="293">
        <f t="shared" si="12"/>
        <v>-3.3306690738754696E-16</v>
      </c>
      <c r="AP75" s="51">
        <v>11000.999999999996</v>
      </c>
      <c r="AQ75" s="48">
        <f t="shared" si="4"/>
        <v>0</v>
      </c>
      <c r="AR75" s="293">
        <f t="shared" si="13"/>
        <v>-3.3306690738754696E-16</v>
      </c>
      <c r="AS75" s="61">
        <v>565923.99999999977</v>
      </c>
      <c r="AT75" s="48">
        <f t="shared" si="5"/>
        <v>0</v>
      </c>
      <c r="AU75" s="293">
        <f t="shared" si="14"/>
        <v>-4.4408920985006262E-16</v>
      </c>
    </row>
    <row r="76" spans="2:47" x14ac:dyDescent="0.25">
      <c r="B76" s="292" t="s">
        <v>63</v>
      </c>
      <c r="C76" s="465" t="s">
        <v>174</v>
      </c>
      <c r="D76" s="466"/>
      <c r="E76" s="61">
        <f>++SUM('MIP(IxI)_TFEVP'!CC72:CH72)</f>
        <v>2090253.2660260727</v>
      </c>
      <c r="F76" s="48">
        <f>+'MIP(IxI)_TFEVP'!CC72</f>
        <v>1741851.2022269999</v>
      </c>
      <c r="G76" s="48">
        <f>+'MIP(IxI)_TFEVP'!CD72</f>
        <v>0</v>
      </c>
      <c r="H76" s="48">
        <f>+'MIP(IxI)_TFEVP'!CE72</f>
        <v>53152.247472265102</v>
      </c>
      <c r="I76" s="48">
        <f>+'MIP(IxI)_TFEVP'!CF72</f>
        <v>197580.48882912801</v>
      </c>
      <c r="J76" s="48">
        <f>+'MIP(IxI)_TFEVP'!CG72</f>
        <v>-362.54845680233899</v>
      </c>
      <c r="K76" s="55">
        <f>+'MIP(IxI)_TFEVP'!CH72</f>
        <v>98031.875954482006</v>
      </c>
      <c r="L76" s="51">
        <f>+'MIP(IxI)_TFEVP'!CI72</f>
        <v>4972533</v>
      </c>
      <c r="M76" s="48">
        <v>102538</v>
      </c>
      <c r="N76" s="48">
        <v>152604.68751017601</v>
      </c>
      <c r="O76" s="48">
        <v>2475743</v>
      </c>
      <c r="P76" s="48">
        <v>1152878</v>
      </c>
      <c r="Q76" s="48">
        <v>50827</v>
      </c>
      <c r="R76" s="82">
        <v>1272038</v>
      </c>
      <c r="S76" s="51">
        <f t="shared" si="6"/>
        <v>2090253.2660260727</v>
      </c>
      <c r="T76" s="48">
        <f>+'Sim_F(IxI)'!B66</f>
        <v>1741851.2022269999</v>
      </c>
      <c r="U76" s="48">
        <f>+'Sim_F(IxI)'!C66</f>
        <v>0</v>
      </c>
      <c r="V76" s="48">
        <f>+'Sim_F(IxI)'!D66</f>
        <v>53152.247472265102</v>
      </c>
      <c r="W76" s="48">
        <f>+'Sim_F(IxI)'!E66</f>
        <v>197580.48882912801</v>
      </c>
      <c r="X76" s="48">
        <f>+'Sim_F(IxI)'!F66</f>
        <v>-362.54845680233899</v>
      </c>
      <c r="Y76" s="55">
        <f>+'Sim_F(IxI)'!G66</f>
        <v>98031.875954482006</v>
      </c>
      <c r="Z76" s="51">
        <v>4972532.9999999851</v>
      </c>
      <c r="AA76" s="48">
        <f t="shared" si="7"/>
        <v>-1.4901161193847656E-8</v>
      </c>
      <c r="AB76" s="293">
        <f t="shared" si="8"/>
        <v>-2.9976021664879227E-15</v>
      </c>
      <c r="AC76" s="61">
        <v>102538</v>
      </c>
      <c r="AD76" s="48">
        <f t="shared" si="0"/>
        <v>0</v>
      </c>
      <c r="AE76" s="293">
        <f t="shared" si="9"/>
        <v>0</v>
      </c>
      <c r="AF76" s="61">
        <v>152604.6875101756</v>
      </c>
      <c r="AG76" s="48">
        <f t="shared" si="1"/>
        <v>-4.0745362639427185E-10</v>
      </c>
      <c r="AH76" s="293">
        <f t="shared" si="10"/>
        <v>-2.6645352591003757E-15</v>
      </c>
      <c r="AI76" s="51">
        <v>2475742.999999993</v>
      </c>
      <c r="AJ76" s="48">
        <f t="shared" si="2"/>
        <v>-6.9849193096160889E-9</v>
      </c>
      <c r="AK76" s="293">
        <f t="shared" si="11"/>
        <v>-2.7755575615628914E-15</v>
      </c>
      <c r="AL76" s="61">
        <v>1152877.9999999967</v>
      </c>
      <c r="AM76" s="48">
        <f t="shared" si="3"/>
        <v>-3.2596290111541748E-9</v>
      </c>
      <c r="AN76" s="48">
        <f>+IFERROR(Sim_Demanda!$E76/Sim_Demanda!$K76*AM76,0)</f>
        <v>0</v>
      </c>
      <c r="AO76" s="293">
        <f t="shared" si="12"/>
        <v>-2.7755575615628914E-15</v>
      </c>
      <c r="AP76" s="51">
        <v>50826.999999999854</v>
      </c>
      <c r="AQ76" s="48">
        <f t="shared" si="4"/>
        <v>-1.4551915228366852E-10</v>
      </c>
      <c r="AR76" s="293">
        <f t="shared" si="13"/>
        <v>-2.886579864025407E-15</v>
      </c>
      <c r="AS76" s="61">
        <v>1272037.9999999965</v>
      </c>
      <c r="AT76" s="48">
        <f t="shared" si="5"/>
        <v>-3.4924596548080444E-9</v>
      </c>
      <c r="AU76" s="293">
        <f t="shared" si="14"/>
        <v>-2.7755575615628914E-15</v>
      </c>
    </row>
    <row r="77" spans="2:47" x14ac:dyDescent="0.25">
      <c r="B77" s="292" t="s">
        <v>64</v>
      </c>
      <c r="C77" s="465" t="s">
        <v>175</v>
      </c>
      <c r="D77" s="466"/>
      <c r="E77" s="61">
        <f>++SUM('MIP(IxI)_TFEVP'!CC73:CH73)</f>
        <v>3832372.3685176079</v>
      </c>
      <c r="F77" s="48">
        <f>+'MIP(IxI)_TFEVP'!CC73</f>
        <v>3819944.6498519299</v>
      </c>
      <c r="G77" s="48">
        <f>+'MIP(IxI)_TFEVP'!CD73</f>
        <v>0</v>
      </c>
      <c r="H77" s="48">
        <f>+'MIP(IxI)_TFEVP'!CE73</f>
        <v>0</v>
      </c>
      <c r="I77" s="48">
        <f>+'MIP(IxI)_TFEVP'!CF73</f>
        <v>4.0210485199583603</v>
      </c>
      <c r="J77" s="48">
        <f>+'MIP(IxI)_TFEVP'!CG73</f>
        <v>-0.52128802058448398</v>
      </c>
      <c r="K77" s="55">
        <f>+'MIP(IxI)_TFEVP'!CH73</f>
        <v>12424.218905178899</v>
      </c>
      <c r="L77" s="51">
        <f>+'MIP(IxI)_TFEVP'!CI73</f>
        <v>7046747</v>
      </c>
      <c r="M77" s="48">
        <v>121116</v>
      </c>
      <c r="N77" s="48">
        <v>176335.41070339599</v>
      </c>
      <c r="O77" s="48">
        <v>4750744</v>
      </c>
      <c r="P77" s="48">
        <v>1504202</v>
      </c>
      <c r="Q77" s="48">
        <v>332981</v>
      </c>
      <c r="R77" s="82">
        <v>2913561</v>
      </c>
      <c r="S77" s="51">
        <f t="shared" si="6"/>
        <v>3832372.3685176079</v>
      </c>
      <c r="T77" s="48">
        <f>+'Sim_F(IxI)'!B67</f>
        <v>3819944.6498519299</v>
      </c>
      <c r="U77" s="48">
        <f>+'Sim_F(IxI)'!C67</f>
        <v>0</v>
      </c>
      <c r="V77" s="48">
        <f>+'Sim_F(IxI)'!D67</f>
        <v>0</v>
      </c>
      <c r="W77" s="48">
        <f>+'Sim_F(IxI)'!E67</f>
        <v>4.0210485199583603</v>
      </c>
      <c r="X77" s="48">
        <f>+'Sim_F(IxI)'!F67</f>
        <v>-0.52128802058448398</v>
      </c>
      <c r="Y77" s="55">
        <f>+'Sim_F(IxI)'!G67</f>
        <v>12424.218905178899</v>
      </c>
      <c r="Z77" s="51">
        <v>7046746.9999999963</v>
      </c>
      <c r="AA77" s="48">
        <f t="shared" si="7"/>
        <v>0</v>
      </c>
      <c r="AB77" s="293">
        <f t="shared" si="8"/>
        <v>-5.5511151231257827E-16</v>
      </c>
      <c r="AC77" s="61">
        <v>121116</v>
      </c>
      <c r="AD77" s="48">
        <f t="shared" ref="AD77:AD90" si="15">+AC77-M77</f>
        <v>0</v>
      </c>
      <c r="AE77" s="293">
        <f t="shared" si="9"/>
        <v>0</v>
      </c>
      <c r="AF77" s="61">
        <v>176335.41070339596</v>
      </c>
      <c r="AG77" s="48">
        <f t="shared" ref="AG77:AG90" si="16">+AF77-N77</f>
        <v>0</v>
      </c>
      <c r="AH77" s="293">
        <f t="shared" si="10"/>
        <v>-1.1102230246251565E-16</v>
      </c>
      <c r="AI77" s="51">
        <v>4750743.9999999991</v>
      </c>
      <c r="AJ77" s="48">
        <f t="shared" ref="AJ77:AJ90" si="17">AI77-O77</f>
        <v>0</v>
      </c>
      <c r="AK77" s="293">
        <f t="shared" si="11"/>
        <v>-2.2204460492503131E-16</v>
      </c>
      <c r="AL77" s="61">
        <v>1504201.9999999995</v>
      </c>
      <c r="AM77" s="48">
        <f t="shared" ref="AM77:AM90" si="18">+AL77-P77</f>
        <v>0</v>
      </c>
      <c r="AN77" s="48">
        <f>+IFERROR(Sim_Demanda!$E77/Sim_Demanda!$K77*AM77,0)</f>
        <v>0</v>
      </c>
      <c r="AO77" s="293">
        <f t="shared" si="12"/>
        <v>-3.3306690738754696E-16</v>
      </c>
      <c r="AP77" s="51">
        <v>332980.99999999988</v>
      </c>
      <c r="AQ77" s="48">
        <f t="shared" ref="AQ77:AQ90" si="19">+AP77-Q77</f>
        <v>0</v>
      </c>
      <c r="AR77" s="293">
        <f t="shared" si="13"/>
        <v>-3.3306690738754696E-16</v>
      </c>
      <c r="AS77" s="61">
        <v>2913560.9999999995</v>
      </c>
      <c r="AT77" s="48">
        <f t="shared" ref="AT77:AT90" si="20">+AS77-R77</f>
        <v>0</v>
      </c>
      <c r="AU77" s="293">
        <f t="shared" si="14"/>
        <v>-1.1102230246251565E-16</v>
      </c>
    </row>
    <row r="78" spans="2:47" x14ac:dyDescent="0.25">
      <c r="B78" s="292" t="s">
        <v>65</v>
      </c>
      <c r="C78" s="465" t="s">
        <v>176</v>
      </c>
      <c r="D78" s="466"/>
      <c r="E78" s="61">
        <f>++SUM('MIP(IxI)_TFEVP'!CC74:CH74)</f>
        <v>489954.94971162698</v>
      </c>
      <c r="F78" s="48">
        <f>+'MIP(IxI)_TFEVP'!CC74</f>
        <v>489954.94971162698</v>
      </c>
      <c r="G78" s="48">
        <f>+'MIP(IxI)_TFEVP'!CD74</f>
        <v>0</v>
      </c>
      <c r="H78" s="48">
        <f>+'MIP(IxI)_TFEVP'!CE74</f>
        <v>0</v>
      </c>
      <c r="I78" s="48">
        <f>+'MIP(IxI)_TFEVP'!CF74</f>
        <v>0</v>
      </c>
      <c r="J78" s="48">
        <f>+'MIP(IxI)_TFEVP'!CG74</f>
        <v>0</v>
      </c>
      <c r="K78" s="55">
        <f>+'MIP(IxI)_TFEVP'!CH74</f>
        <v>0</v>
      </c>
      <c r="L78" s="51">
        <f>+'MIP(IxI)_TFEVP'!CI74</f>
        <v>1890294</v>
      </c>
      <c r="M78" s="48">
        <v>18708</v>
      </c>
      <c r="N78" s="48">
        <v>203928.36008107799</v>
      </c>
      <c r="O78" s="48">
        <v>523383</v>
      </c>
      <c r="P78" s="48">
        <v>252475</v>
      </c>
      <c r="Q78" s="48">
        <v>81832</v>
      </c>
      <c r="R78" s="82">
        <v>189076</v>
      </c>
      <c r="S78" s="51">
        <f t="shared" ref="S78:S90" si="21">+SUM(T78:Y78)</f>
        <v>489954.94971162698</v>
      </c>
      <c r="T78" s="48">
        <f>+'Sim_F(IxI)'!B68</f>
        <v>489954.94971162698</v>
      </c>
      <c r="U78" s="48">
        <f>+'Sim_F(IxI)'!C68</f>
        <v>0</v>
      </c>
      <c r="V78" s="48">
        <f>+'Sim_F(IxI)'!D68</f>
        <v>0</v>
      </c>
      <c r="W78" s="48">
        <f>+'Sim_F(IxI)'!E68</f>
        <v>0</v>
      </c>
      <c r="X78" s="48">
        <f>+'Sim_F(IxI)'!F68</f>
        <v>0</v>
      </c>
      <c r="Y78" s="55">
        <f>+'Sim_F(IxI)'!G68</f>
        <v>0</v>
      </c>
      <c r="Z78" s="51">
        <v>1890293.9999999993</v>
      </c>
      <c r="AA78" s="48">
        <f t="shared" ref="AA78:AA90" si="22">+Z78-L78</f>
        <v>0</v>
      </c>
      <c r="AB78" s="293">
        <f t="shared" ref="AB78:AB91" si="23">+IFERROR(((Z78/L78)-1),0)</f>
        <v>-3.3306690738754696E-16</v>
      </c>
      <c r="AC78" s="61">
        <v>18708</v>
      </c>
      <c r="AD78" s="48">
        <f t="shared" si="15"/>
        <v>0</v>
      </c>
      <c r="AE78" s="293">
        <f t="shared" ref="AE78:AE91" si="24">+IFERROR(((AC78/M78)-1),0)</f>
        <v>0</v>
      </c>
      <c r="AF78" s="61">
        <v>203928.36008107799</v>
      </c>
      <c r="AG78" s="48">
        <f t="shared" si="16"/>
        <v>0</v>
      </c>
      <c r="AH78" s="293">
        <f t="shared" ref="AH78:AH91" si="25">+IFERROR(((AF78/N78)-1),0)</f>
        <v>0</v>
      </c>
      <c r="AI78" s="51">
        <v>523383</v>
      </c>
      <c r="AJ78" s="48">
        <f t="shared" si="17"/>
        <v>0</v>
      </c>
      <c r="AK78" s="293">
        <f t="shared" ref="AK78:AK91" si="26">+IFERROR(((AI78/O78)-1),0)</f>
        <v>0</v>
      </c>
      <c r="AL78" s="61">
        <v>252475</v>
      </c>
      <c r="AM78" s="48">
        <f t="shared" si="18"/>
        <v>0</v>
      </c>
      <c r="AN78" s="48">
        <f>+IFERROR(Sim_Demanda!$E78/Sim_Demanda!$K78*AM78,0)</f>
        <v>0</v>
      </c>
      <c r="AO78" s="293">
        <f t="shared" ref="AO78:AO91" si="27">+IFERROR(((AL78/P78)-1),0)</f>
        <v>0</v>
      </c>
      <c r="AP78" s="51">
        <v>81832</v>
      </c>
      <c r="AQ78" s="48">
        <f t="shared" si="19"/>
        <v>0</v>
      </c>
      <c r="AR78" s="293">
        <f t="shared" ref="AR78:AR91" si="28">+IFERROR(((AP78/Q78)-1),0)</f>
        <v>0</v>
      </c>
      <c r="AS78" s="61">
        <v>189076</v>
      </c>
      <c r="AT78" s="48">
        <f t="shared" si="20"/>
        <v>0</v>
      </c>
      <c r="AU78" s="293">
        <f t="shared" ref="AU78:AU91" si="29">+IFERROR(((AS78/R78)-1),0)</f>
        <v>0</v>
      </c>
    </row>
    <row r="79" spans="2:47" x14ac:dyDescent="0.25">
      <c r="B79" s="292" t="s">
        <v>66</v>
      </c>
      <c r="C79" s="465" t="s">
        <v>177</v>
      </c>
      <c r="D79" s="466"/>
      <c r="E79" s="61">
        <f>++SUM('MIP(IxI)_TFEVP'!CC75:CH75)</f>
        <v>59343</v>
      </c>
      <c r="F79" s="48">
        <f>+'MIP(IxI)_TFEVP'!CC75</f>
        <v>59343</v>
      </c>
      <c r="G79" s="48">
        <f>+'MIP(IxI)_TFEVP'!CD75</f>
        <v>0</v>
      </c>
      <c r="H79" s="48">
        <f>+'MIP(IxI)_TFEVP'!CE75</f>
        <v>0</v>
      </c>
      <c r="I79" s="48">
        <f>+'MIP(IxI)_TFEVP'!CF75</f>
        <v>0</v>
      </c>
      <c r="J79" s="48">
        <f>+'MIP(IxI)_TFEVP'!CG75</f>
        <v>0</v>
      </c>
      <c r="K79" s="55">
        <f>+'MIP(IxI)_TFEVP'!CH75</f>
        <v>0</v>
      </c>
      <c r="L79" s="51">
        <f>+'MIP(IxI)_TFEVP'!CI75</f>
        <v>698774</v>
      </c>
      <c r="M79" s="48">
        <v>14542</v>
      </c>
      <c r="N79" s="48">
        <v>154.76836318218</v>
      </c>
      <c r="O79" s="48">
        <v>330172</v>
      </c>
      <c r="P79" s="48">
        <v>227018</v>
      </c>
      <c r="Q79" s="48">
        <v>19142</v>
      </c>
      <c r="R79" s="82">
        <v>84012</v>
      </c>
      <c r="S79" s="51">
        <f t="shared" si="21"/>
        <v>59343</v>
      </c>
      <c r="T79" s="48">
        <f>+'Sim_F(IxI)'!B69</f>
        <v>59343</v>
      </c>
      <c r="U79" s="48">
        <f>+'Sim_F(IxI)'!C69</f>
        <v>0</v>
      </c>
      <c r="V79" s="48">
        <f>+'Sim_F(IxI)'!D69</f>
        <v>0</v>
      </c>
      <c r="W79" s="48">
        <f>+'Sim_F(IxI)'!E69</f>
        <v>0</v>
      </c>
      <c r="X79" s="48">
        <f>+'Sim_F(IxI)'!F69</f>
        <v>0</v>
      </c>
      <c r="Y79" s="55">
        <f>+'Sim_F(IxI)'!G69</f>
        <v>0</v>
      </c>
      <c r="Z79" s="51">
        <v>698773.9999999993</v>
      </c>
      <c r="AA79" s="48">
        <f t="shared" si="22"/>
        <v>0</v>
      </c>
      <c r="AB79" s="293">
        <f t="shared" si="23"/>
        <v>-9.9920072216264089E-16</v>
      </c>
      <c r="AC79" s="61">
        <v>14542</v>
      </c>
      <c r="AD79" s="48">
        <f t="shared" si="15"/>
        <v>0</v>
      </c>
      <c r="AE79" s="293">
        <f t="shared" si="24"/>
        <v>0</v>
      </c>
      <c r="AF79" s="61">
        <v>154.76836318217991</v>
      </c>
      <c r="AG79" s="48">
        <f t="shared" si="16"/>
        <v>0</v>
      </c>
      <c r="AH79" s="293">
        <f t="shared" si="25"/>
        <v>-5.5511151231257827E-16</v>
      </c>
      <c r="AI79" s="51">
        <v>330171.99999999983</v>
      </c>
      <c r="AJ79" s="48">
        <f t="shared" si="17"/>
        <v>0</v>
      </c>
      <c r="AK79" s="293">
        <f t="shared" si="26"/>
        <v>-5.5511151231257827E-16</v>
      </c>
      <c r="AL79" s="61">
        <v>227017.99999999988</v>
      </c>
      <c r="AM79" s="48">
        <f t="shared" si="18"/>
        <v>0</v>
      </c>
      <c r="AN79" s="48">
        <f>+IFERROR(Sim_Demanda!$E79/Sim_Demanda!$K79*AM79,0)</f>
        <v>0</v>
      </c>
      <c r="AO79" s="293">
        <f t="shared" si="27"/>
        <v>-5.5511151231257827E-16</v>
      </c>
      <c r="AP79" s="51">
        <v>19141.999999999989</v>
      </c>
      <c r="AQ79" s="48">
        <f t="shared" si="19"/>
        <v>0</v>
      </c>
      <c r="AR79" s="293">
        <f t="shared" si="28"/>
        <v>-5.5511151231257827E-16</v>
      </c>
      <c r="AS79" s="61">
        <v>84011.999999999956</v>
      </c>
      <c r="AT79" s="48">
        <f t="shared" si="20"/>
        <v>0</v>
      </c>
      <c r="AU79" s="293">
        <f t="shared" si="29"/>
        <v>-5.5511151231257827E-16</v>
      </c>
    </row>
    <row r="80" spans="2:47" x14ac:dyDescent="0.25">
      <c r="B80" s="292" t="s">
        <v>67</v>
      </c>
      <c r="C80" s="465" t="s">
        <v>178</v>
      </c>
      <c r="D80" s="466"/>
      <c r="E80" s="61">
        <f>++SUM('MIP(IxI)_TFEVP'!CC76:CH76)</f>
        <v>9132969.4407471251</v>
      </c>
      <c r="F80" s="48">
        <f>+'MIP(IxI)_TFEVP'!CC76</f>
        <v>9131300.3835070897</v>
      </c>
      <c r="G80" s="48">
        <f>+'MIP(IxI)_TFEVP'!CD76</f>
        <v>0</v>
      </c>
      <c r="H80" s="48">
        <f>+'MIP(IxI)_TFEVP'!CE76</f>
        <v>0</v>
      </c>
      <c r="I80" s="48">
        <f>+'MIP(IxI)_TFEVP'!CF76</f>
        <v>1663.51632812916</v>
      </c>
      <c r="J80" s="48">
        <f>+'MIP(IxI)_TFEVP'!CG76</f>
        <v>0</v>
      </c>
      <c r="K80" s="55">
        <f>+'MIP(IxI)_TFEVP'!CH76</f>
        <v>5.5409119057294403</v>
      </c>
      <c r="L80" s="51">
        <f>+'MIP(IxI)_TFEVP'!CI76</f>
        <v>11086105</v>
      </c>
      <c r="M80" s="48">
        <v>24391</v>
      </c>
      <c r="N80" s="48">
        <v>9815.9182906026908</v>
      </c>
      <c r="O80" s="48">
        <v>8071707</v>
      </c>
      <c r="P80" s="48">
        <v>250231</v>
      </c>
      <c r="Q80" s="48">
        <v>79093</v>
      </c>
      <c r="R80" s="82">
        <v>7742383</v>
      </c>
      <c r="S80" s="51">
        <f t="shared" si="21"/>
        <v>9132969.4407471251</v>
      </c>
      <c r="T80" s="48">
        <f>+'Sim_F(IxI)'!B70</f>
        <v>9131300.3835070897</v>
      </c>
      <c r="U80" s="48">
        <f>+'Sim_F(IxI)'!C70</f>
        <v>0</v>
      </c>
      <c r="V80" s="48">
        <f>+'Sim_F(IxI)'!D70</f>
        <v>0</v>
      </c>
      <c r="W80" s="48">
        <f>+'Sim_F(IxI)'!E70</f>
        <v>1663.51632812916</v>
      </c>
      <c r="X80" s="48">
        <f>+'Sim_F(IxI)'!F70</f>
        <v>0</v>
      </c>
      <c r="Y80" s="55">
        <f>+'Sim_F(IxI)'!G70</f>
        <v>5.5409119057294403</v>
      </c>
      <c r="Z80" s="51">
        <v>11086105.000000007</v>
      </c>
      <c r="AA80" s="48">
        <f t="shared" si="22"/>
        <v>0</v>
      </c>
      <c r="AB80" s="293">
        <f t="shared" si="23"/>
        <v>6.6613381477509392E-16</v>
      </c>
      <c r="AC80" s="61">
        <v>24391</v>
      </c>
      <c r="AD80" s="48">
        <f t="shared" si="15"/>
        <v>0</v>
      </c>
      <c r="AE80" s="293">
        <f t="shared" si="24"/>
        <v>0</v>
      </c>
      <c r="AF80" s="61">
        <v>9815.9182906026981</v>
      </c>
      <c r="AG80" s="48">
        <f t="shared" si="16"/>
        <v>0</v>
      </c>
      <c r="AH80" s="293">
        <f t="shared" si="25"/>
        <v>6.6613381477509392E-16</v>
      </c>
      <c r="AI80" s="51">
        <v>8071707.0000000056</v>
      </c>
      <c r="AJ80" s="48">
        <f t="shared" si="17"/>
        <v>0</v>
      </c>
      <c r="AK80" s="293">
        <f t="shared" si="26"/>
        <v>6.6613381477509392E-16</v>
      </c>
      <c r="AL80" s="61">
        <v>250231.00000000015</v>
      </c>
      <c r="AM80" s="48">
        <f t="shared" si="18"/>
        <v>0</v>
      </c>
      <c r="AN80" s="48">
        <f>+IFERROR(Sim_Demanda!$E80/Sim_Demanda!$K80*AM80,0)</f>
        <v>0</v>
      </c>
      <c r="AO80" s="293">
        <f t="shared" si="27"/>
        <v>6.6613381477509392E-16</v>
      </c>
      <c r="AP80" s="51">
        <v>79093.000000000058</v>
      </c>
      <c r="AQ80" s="48">
        <f t="shared" si="19"/>
        <v>0</v>
      </c>
      <c r="AR80" s="293">
        <f t="shared" si="28"/>
        <v>6.6613381477509392E-16</v>
      </c>
      <c r="AS80" s="61">
        <v>7742383.0000000056</v>
      </c>
      <c r="AT80" s="48">
        <f t="shared" si="20"/>
        <v>0</v>
      </c>
      <c r="AU80" s="293">
        <f t="shared" si="29"/>
        <v>6.6613381477509392E-16</v>
      </c>
    </row>
    <row r="81" spans="2:47" x14ac:dyDescent="0.25">
      <c r="B81" s="292" t="s">
        <v>68</v>
      </c>
      <c r="C81" s="465" t="s">
        <v>179</v>
      </c>
      <c r="D81" s="466"/>
      <c r="E81" s="61">
        <f>++SUM('MIP(IxI)_TFEVP'!CC77:CH77)</f>
        <v>1133845.2729723724</v>
      </c>
      <c r="F81" s="48">
        <f>+'MIP(IxI)_TFEVP'!CC77</f>
        <v>552154.71408342803</v>
      </c>
      <c r="G81" s="48">
        <f>+'MIP(IxI)_TFEVP'!CD77</f>
        <v>0</v>
      </c>
      <c r="H81" s="48">
        <f>+'MIP(IxI)_TFEVP'!CE77</f>
        <v>1.1310602719912499</v>
      </c>
      <c r="I81" s="48">
        <f>+'MIP(IxI)_TFEVP'!CF77</f>
        <v>339629.50721324899</v>
      </c>
      <c r="J81" s="48">
        <f>+'MIP(IxI)_TFEVP'!CG77</f>
        <v>47.5230733953045</v>
      </c>
      <c r="K81" s="55">
        <f>+'MIP(IxI)_TFEVP'!CH77</f>
        <v>242012.39754202799</v>
      </c>
      <c r="L81" s="51">
        <f>+'MIP(IxI)_TFEVP'!CI77</f>
        <v>14026084</v>
      </c>
      <c r="M81" s="48">
        <v>549617</v>
      </c>
      <c r="N81" s="48">
        <v>507674.93523249897</v>
      </c>
      <c r="O81" s="48">
        <v>8457864</v>
      </c>
      <c r="P81" s="48">
        <v>3642315</v>
      </c>
      <c r="Q81" s="48">
        <v>93760</v>
      </c>
      <c r="R81" s="82">
        <v>4721789</v>
      </c>
      <c r="S81" s="51">
        <f t="shared" si="21"/>
        <v>1133845.2729723724</v>
      </c>
      <c r="T81" s="48">
        <f>+'Sim_F(IxI)'!B71</f>
        <v>552154.71408342803</v>
      </c>
      <c r="U81" s="48">
        <f>+'Sim_F(IxI)'!C71</f>
        <v>0</v>
      </c>
      <c r="V81" s="48">
        <f>+'Sim_F(IxI)'!D71</f>
        <v>1.1310602719912499</v>
      </c>
      <c r="W81" s="48">
        <f>+'Sim_F(IxI)'!E71</f>
        <v>339629.50721324899</v>
      </c>
      <c r="X81" s="48">
        <f>+'Sim_F(IxI)'!F71</f>
        <v>47.5230733953045</v>
      </c>
      <c r="Y81" s="55">
        <f>+'Sim_F(IxI)'!G71</f>
        <v>242012.39754202799</v>
      </c>
      <c r="Z81" s="51">
        <v>14026084</v>
      </c>
      <c r="AA81" s="48">
        <f t="shared" si="22"/>
        <v>0</v>
      </c>
      <c r="AB81" s="293">
        <f t="shared" si="23"/>
        <v>0</v>
      </c>
      <c r="AC81" s="61">
        <v>549617</v>
      </c>
      <c r="AD81" s="48">
        <f t="shared" si="15"/>
        <v>0</v>
      </c>
      <c r="AE81" s="293">
        <f t="shared" si="24"/>
        <v>0</v>
      </c>
      <c r="AF81" s="61">
        <v>507674.93523249874</v>
      </c>
      <c r="AG81" s="48">
        <f t="shared" si="16"/>
        <v>0</v>
      </c>
      <c r="AH81" s="293">
        <f t="shared" si="25"/>
        <v>-4.4408920985006262E-16</v>
      </c>
      <c r="AI81" s="51">
        <v>8457863.9999999963</v>
      </c>
      <c r="AJ81" s="48">
        <f t="shared" si="17"/>
        <v>0</v>
      </c>
      <c r="AK81" s="293">
        <f t="shared" si="26"/>
        <v>-4.4408920985006262E-16</v>
      </c>
      <c r="AL81" s="61">
        <v>3642314.9999999981</v>
      </c>
      <c r="AM81" s="48">
        <f t="shared" si="18"/>
        <v>0</v>
      </c>
      <c r="AN81" s="48">
        <f>+IFERROR(Sim_Demanda!$E81/Sim_Demanda!$K81*AM81,0)</f>
        <v>0</v>
      </c>
      <c r="AO81" s="293">
        <f t="shared" si="27"/>
        <v>-5.5511151231257827E-16</v>
      </c>
      <c r="AP81" s="51">
        <v>93759.999999999942</v>
      </c>
      <c r="AQ81" s="48">
        <f t="shared" si="19"/>
        <v>0</v>
      </c>
      <c r="AR81" s="293">
        <f t="shared" si="28"/>
        <v>-6.6613381477509392E-16</v>
      </c>
      <c r="AS81" s="61">
        <v>4721788.9999999981</v>
      </c>
      <c r="AT81" s="48">
        <f t="shared" si="20"/>
        <v>0</v>
      </c>
      <c r="AU81" s="293">
        <f t="shared" si="29"/>
        <v>-4.4408920985006262E-16</v>
      </c>
    </row>
    <row r="82" spans="2:47" x14ac:dyDescent="0.25">
      <c r="B82" s="292" t="s">
        <v>69</v>
      </c>
      <c r="C82" s="465" t="s">
        <v>180</v>
      </c>
      <c r="D82" s="466"/>
      <c r="E82" s="61">
        <f>++SUM('MIP(IxI)_TFEVP'!CC78:CH78)</f>
        <v>10126315.85119357</v>
      </c>
      <c r="F82" s="48">
        <f>+'MIP(IxI)_TFEVP'!CC78</f>
        <v>1766191.4976234999</v>
      </c>
      <c r="G82" s="48">
        <f>+'MIP(IxI)_TFEVP'!CD78</f>
        <v>8296797</v>
      </c>
      <c r="H82" s="48">
        <f>+'MIP(IxI)_TFEVP'!CE78</f>
        <v>87.476154824569605</v>
      </c>
      <c r="I82" s="48">
        <f>+'MIP(IxI)_TFEVP'!CF78</f>
        <v>53747.319153269098</v>
      </c>
      <c r="J82" s="48">
        <f>+'MIP(IxI)_TFEVP'!CG78</f>
        <v>-566.01290263471299</v>
      </c>
      <c r="K82" s="55">
        <f>+'MIP(IxI)_TFEVP'!CH78</f>
        <v>10058.571164610599</v>
      </c>
      <c r="L82" s="51">
        <f>+'MIP(IxI)_TFEVP'!CI78</f>
        <v>10190781</v>
      </c>
      <c r="M82" s="48">
        <v>202224</v>
      </c>
      <c r="N82" s="48">
        <v>180255.169257425</v>
      </c>
      <c r="O82" s="48">
        <v>8635852</v>
      </c>
      <c r="P82" s="48">
        <v>6276921</v>
      </c>
      <c r="Q82" s="48">
        <v>7660</v>
      </c>
      <c r="R82" s="82">
        <v>2351271</v>
      </c>
      <c r="S82" s="51">
        <f t="shared" si="21"/>
        <v>10126315.85119357</v>
      </c>
      <c r="T82" s="48">
        <f>+'Sim_F(IxI)'!B72</f>
        <v>1766191.4976234999</v>
      </c>
      <c r="U82" s="48">
        <f>+'Sim_F(IxI)'!C72</f>
        <v>8296797</v>
      </c>
      <c r="V82" s="48">
        <f>+'Sim_F(IxI)'!D72</f>
        <v>87.476154824569605</v>
      </c>
      <c r="W82" s="48">
        <f>+'Sim_F(IxI)'!E72</f>
        <v>53747.319153269098</v>
      </c>
      <c r="X82" s="48">
        <f>+'Sim_F(IxI)'!F72</f>
        <v>-566.01290263471299</v>
      </c>
      <c r="Y82" s="55">
        <f>+'Sim_F(IxI)'!G72</f>
        <v>10058.571164610599</v>
      </c>
      <c r="Z82" s="51">
        <v>10190781.000000041</v>
      </c>
      <c r="AA82" s="48">
        <f t="shared" si="22"/>
        <v>4.0978193283081055E-8</v>
      </c>
      <c r="AB82" s="293">
        <f t="shared" si="23"/>
        <v>3.9968028886505635E-15</v>
      </c>
      <c r="AC82" s="61">
        <v>202224</v>
      </c>
      <c r="AD82" s="48">
        <f t="shared" si="15"/>
        <v>0</v>
      </c>
      <c r="AE82" s="293">
        <f t="shared" si="24"/>
        <v>0</v>
      </c>
      <c r="AF82" s="61">
        <v>180255.16925742573</v>
      </c>
      <c r="AG82" s="48">
        <f t="shared" si="16"/>
        <v>7.2759576141834259E-10</v>
      </c>
      <c r="AH82" s="293">
        <f t="shared" si="25"/>
        <v>3.9968028886505635E-15</v>
      </c>
      <c r="AI82" s="51">
        <v>8635852.0000000335</v>
      </c>
      <c r="AJ82" s="48">
        <f t="shared" si="17"/>
        <v>3.3527612686157227E-8</v>
      </c>
      <c r="AK82" s="293">
        <f t="shared" si="26"/>
        <v>3.7747582837255322E-15</v>
      </c>
      <c r="AL82" s="61">
        <v>6276921.0000000251</v>
      </c>
      <c r="AM82" s="48">
        <f t="shared" si="18"/>
        <v>2.514570951461792E-8</v>
      </c>
      <c r="AN82" s="48">
        <f>+IFERROR(Sim_Demanda!$E82/Sim_Demanda!$K82*AM82,0)</f>
        <v>0</v>
      </c>
      <c r="AO82" s="293">
        <f t="shared" si="27"/>
        <v>3.9968028886505635E-15</v>
      </c>
      <c r="AP82" s="51">
        <v>7660.0000000000309</v>
      </c>
      <c r="AQ82" s="48">
        <f t="shared" si="19"/>
        <v>3.092281986027956E-11</v>
      </c>
      <c r="AR82" s="293">
        <f t="shared" si="28"/>
        <v>3.9968028886505635E-15</v>
      </c>
      <c r="AS82" s="61">
        <v>2351271.0000000093</v>
      </c>
      <c r="AT82" s="48">
        <f t="shared" si="20"/>
        <v>9.3132257461547852E-9</v>
      </c>
      <c r="AU82" s="293">
        <f t="shared" si="29"/>
        <v>3.9968028886505635E-15</v>
      </c>
    </row>
    <row r="83" spans="2:47" x14ac:dyDescent="0.25">
      <c r="B83" s="292" t="s">
        <v>70</v>
      </c>
      <c r="C83" s="465" t="s">
        <v>181</v>
      </c>
      <c r="D83" s="466"/>
      <c r="E83" s="61">
        <f>++SUM('MIP(IxI)_TFEVP'!CC79:CH79)</f>
        <v>2880926.2448651758</v>
      </c>
      <c r="F83" s="48">
        <f>+'MIP(IxI)_TFEVP'!CC79</f>
        <v>2581874.0611399701</v>
      </c>
      <c r="G83" s="48">
        <f>+'MIP(IxI)_TFEVP'!CD79</f>
        <v>0</v>
      </c>
      <c r="H83" s="48">
        <f>+'MIP(IxI)_TFEVP'!CE79</f>
        <v>297630</v>
      </c>
      <c r="I83" s="48">
        <f>+'MIP(IxI)_TFEVP'!CF79</f>
        <v>1417.4623803972399</v>
      </c>
      <c r="J83" s="48">
        <f>+'MIP(IxI)_TFEVP'!CG79</f>
        <v>0</v>
      </c>
      <c r="K83" s="55">
        <f>+'MIP(IxI)_TFEVP'!CH79</f>
        <v>4.72134480837921</v>
      </c>
      <c r="L83" s="51">
        <f>+'MIP(IxI)_TFEVP'!CI79</f>
        <v>3059657</v>
      </c>
      <c r="M83" s="48">
        <v>129793</v>
      </c>
      <c r="N83" s="48">
        <v>7053.8728279370798</v>
      </c>
      <c r="O83" s="48">
        <v>1864937</v>
      </c>
      <c r="P83" s="48">
        <v>1410122</v>
      </c>
      <c r="Q83" s="48">
        <v>20836</v>
      </c>
      <c r="R83" s="82">
        <v>433979</v>
      </c>
      <c r="S83" s="51">
        <f t="shared" si="21"/>
        <v>2880926.2448651758</v>
      </c>
      <c r="T83" s="48">
        <f>+'Sim_F(IxI)'!B73</f>
        <v>2581874.0611399701</v>
      </c>
      <c r="U83" s="48">
        <f>+'Sim_F(IxI)'!C73</f>
        <v>0</v>
      </c>
      <c r="V83" s="48">
        <f>+'Sim_F(IxI)'!D73</f>
        <v>297630</v>
      </c>
      <c r="W83" s="48">
        <f>+'Sim_F(IxI)'!E73</f>
        <v>1417.4623803972399</v>
      </c>
      <c r="X83" s="48">
        <f>+'Sim_F(IxI)'!F73</f>
        <v>0</v>
      </c>
      <c r="Y83" s="55">
        <f>+'Sim_F(IxI)'!G73</f>
        <v>4.72134480837921</v>
      </c>
      <c r="Z83" s="51">
        <v>3059657.0000000033</v>
      </c>
      <c r="AA83" s="48">
        <f t="shared" si="22"/>
        <v>0</v>
      </c>
      <c r="AB83" s="293">
        <f t="shared" si="23"/>
        <v>1.1102230246251565E-15</v>
      </c>
      <c r="AC83" s="61">
        <v>129793</v>
      </c>
      <c r="AD83" s="48">
        <f t="shared" si="15"/>
        <v>0</v>
      </c>
      <c r="AE83" s="293">
        <f t="shared" si="24"/>
        <v>0</v>
      </c>
      <c r="AF83" s="61">
        <v>7053.8728279370835</v>
      </c>
      <c r="AG83" s="48">
        <f t="shared" si="16"/>
        <v>0</v>
      </c>
      <c r="AH83" s="293">
        <f t="shared" si="25"/>
        <v>4.4408920985006262E-16</v>
      </c>
      <c r="AI83" s="51">
        <v>1864937.0000000009</v>
      </c>
      <c r="AJ83" s="48">
        <f t="shared" si="17"/>
        <v>0</v>
      </c>
      <c r="AK83" s="293">
        <f t="shared" si="26"/>
        <v>4.4408920985006262E-16</v>
      </c>
      <c r="AL83" s="61">
        <v>1410122.0000000007</v>
      </c>
      <c r="AM83" s="48">
        <f t="shared" si="18"/>
        <v>0</v>
      </c>
      <c r="AN83" s="48">
        <f>+IFERROR(Sim_Demanda!$E83/Sim_Demanda!$K83*AM83,0)</f>
        <v>0</v>
      </c>
      <c r="AO83" s="293">
        <f t="shared" si="27"/>
        <v>4.4408920985006262E-16</v>
      </c>
      <c r="AP83" s="51">
        <v>20836.000000000007</v>
      </c>
      <c r="AQ83" s="48">
        <f t="shared" si="19"/>
        <v>0</v>
      </c>
      <c r="AR83" s="293">
        <f t="shared" si="28"/>
        <v>4.4408920985006262E-16</v>
      </c>
      <c r="AS83" s="61">
        <v>433979.00000000017</v>
      </c>
      <c r="AT83" s="48">
        <f t="shared" si="20"/>
        <v>0</v>
      </c>
      <c r="AU83" s="293">
        <f t="shared" si="29"/>
        <v>4.4408920985006262E-16</v>
      </c>
    </row>
    <row r="84" spans="2:47" x14ac:dyDescent="0.25">
      <c r="B84" s="292" t="s">
        <v>71</v>
      </c>
      <c r="C84" s="465" t="s">
        <v>182</v>
      </c>
      <c r="D84" s="466"/>
      <c r="E84" s="61">
        <f>++SUM('MIP(IxI)_TFEVP'!CC80:CH80)</f>
        <v>4414952</v>
      </c>
      <c r="F84" s="48">
        <f>+'MIP(IxI)_TFEVP'!CC80</f>
        <v>87874</v>
      </c>
      <c r="G84" s="48">
        <f>+'MIP(IxI)_TFEVP'!CD80</f>
        <v>4327078</v>
      </c>
      <c r="H84" s="48">
        <f>+'MIP(IxI)_TFEVP'!CE80</f>
        <v>0</v>
      </c>
      <c r="I84" s="48">
        <f>+'MIP(IxI)_TFEVP'!CF80</f>
        <v>0</v>
      </c>
      <c r="J84" s="48">
        <f>+'MIP(IxI)_TFEVP'!CG80</f>
        <v>0</v>
      </c>
      <c r="K84" s="55">
        <f>+'MIP(IxI)_TFEVP'!CH80</f>
        <v>0</v>
      </c>
      <c r="L84" s="51">
        <f>+'MIP(IxI)_TFEVP'!CI80</f>
        <v>4414952</v>
      </c>
      <c r="M84" s="48">
        <v>219414</v>
      </c>
      <c r="N84" s="48">
        <v>4634.0775270655804</v>
      </c>
      <c r="O84" s="48">
        <v>3959805</v>
      </c>
      <c r="P84" s="48">
        <v>3583224</v>
      </c>
      <c r="Q84" s="48">
        <v>221</v>
      </c>
      <c r="R84" s="82">
        <v>376360</v>
      </c>
      <c r="S84" s="51">
        <f t="shared" si="21"/>
        <v>4414952</v>
      </c>
      <c r="T84" s="48">
        <f>+'Sim_F(IxI)'!B74</f>
        <v>87874</v>
      </c>
      <c r="U84" s="48">
        <f>+'Sim_F(IxI)'!C74</f>
        <v>4327078</v>
      </c>
      <c r="V84" s="48">
        <f>+'Sim_F(IxI)'!D74</f>
        <v>0</v>
      </c>
      <c r="W84" s="48">
        <f>+'Sim_F(IxI)'!E74</f>
        <v>0</v>
      </c>
      <c r="X84" s="48">
        <f>+'Sim_F(IxI)'!F74</f>
        <v>0</v>
      </c>
      <c r="Y84" s="55">
        <f>+'Sim_F(IxI)'!G74</f>
        <v>0</v>
      </c>
      <c r="Z84" s="51">
        <v>4414952</v>
      </c>
      <c r="AA84" s="48">
        <f t="shared" si="22"/>
        <v>0</v>
      </c>
      <c r="AB84" s="293">
        <f t="shared" si="23"/>
        <v>0</v>
      </c>
      <c r="AC84" s="61">
        <v>219414</v>
      </c>
      <c r="AD84" s="48">
        <f t="shared" si="15"/>
        <v>0</v>
      </c>
      <c r="AE84" s="293">
        <f t="shared" si="24"/>
        <v>0</v>
      </c>
      <c r="AF84" s="61">
        <v>4634.0775270655804</v>
      </c>
      <c r="AG84" s="48">
        <f t="shared" si="16"/>
        <v>0</v>
      </c>
      <c r="AH84" s="293">
        <f t="shared" si="25"/>
        <v>0</v>
      </c>
      <c r="AI84" s="51">
        <v>3959805</v>
      </c>
      <c r="AJ84" s="48">
        <f t="shared" si="17"/>
        <v>0</v>
      </c>
      <c r="AK84" s="293">
        <f t="shared" si="26"/>
        <v>0</v>
      </c>
      <c r="AL84" s="61">
        <v>3583224</v>
      </c>
      <c r="AM84" s="48">
        <f t="shared" si="18"/>
        <v>0</v>
      </c>
      <c r="AN84" s="48">
        <f>+IFERROR(Sim_Demanda!$E84/Sim_Demanda!$K84*AM84,0)</f>
        <v>0</v>
      </c>
      <c r="AO84" s="293">
        <f t="shared" si="27"/>
        <v>0</v>
      </c>
      <c r="AP84" s="51">
        <v>221</v>
      </c>
      <c r="AQ84" s="48">
        <f t="shared" si="19"/>
        <v>0</v>
      </c>
      <c r="AR84" s="293">
        <f t="shared" si="28"/>
        <v>0</v>
      </c>
      <c r="AS84" s="61">
        <v>376360</v>
      </c>
      <c r="AT84" s="48">
        <f t="shared" si="20"/>
        <v>0</v>
      </c>
      <c r="AU84" s="293">
        <f t="shared" si="29"/>
        <v>0</v>
      </c>
    </row>
    <row r="85" spans="2:47" x14ac:dyDescent="0.25">
      <c r="B85" s="292" t="s">
        <v>72</v>
      </c>
      <c r="C85" s="465" t="s">
        <v>183</v>
      </c>
      <c r="D85" s="466"/>
      <c r="E85" s="61">
        <f>++SUM('MIP(IxI)_TFEVP'!CC81:CH81)</f>
        <v>3122338.6809582263</v>
      </c>
      <c r="F85" s="48">
        <f>+'MIP(IxI)_TFEVP'!CC81</f>
        <v>2362201.2943592202</v>
      </c>
      <c r="G85" s="48">
        <f>+'MIP(IxI)_TFEVP'!CD81</f>
        <v>0</v>
      </c>
      <c r="H85" s="48">
        <f>+'MIP(IxI)_TFEVP'!CE81</f>
        <v>759479</v>
      </c>
      <c r="I85" s="48">
        <f>+'MIP(IxI)_TFEVP'!CF81</f>
        <v>656.20089676767304</v>
      </c>
      <c r="J85" s="48">
        <f>+'MIP(IxI)_TFEVP'!CG81</f>
        <v>0</v>
      </c>
      <c r="K85" s="55">
        <f>+'MIP(IxI)_TFEVP'!CH81</f>
        <v>2.1857022380654598</v>
      </c>
      <c r="L85" s="51">
        <f>+'MIP(IxI)_TFEVP'!CI81</f>
        <v>4202264</v>
      </c>
      <c r="M85" s="48">
        <v>131137</v>
      </c>
      <c r="N85" s="48">
        <v>184701.36826472901</v>
      </c>
      <c r="O85" s="48">
        <v>1869038</v>
      </c>
      <c r="P85" s="48">
        <v>1124794</v>
      </c>
      <c r="Q85" s="48">
        <v>21716</v>
      </c>
      <c r="R85" s="82">
        <v>722528</v>
      </c>
      <c r="S85" s="51">
        <f t="shared" si="21"/>
        <v>3122338.6809582263</v>
      </c>
      <c r="T85" s="48">
        <f>+'Sim_F(IxI)'!B75</f>
        <v>2362201.2943592202</v>
      </c>
      <c r="U85" s="48">
        <f>+'Sim_F(IxI)'!C75</f>
        <v>0</v>
      </c>
      <c r="V85" s="48">
        <f>+'Sim_F(IxI)'!D75</f>
        <v>759479</v>
      </c>
      <c r="W85" s="48">
        <f>+'Sim_F(IxI)'!E75</f>
        <v>656.20089676767304</v>
      </c>
      <c r="X85" s="48">
        <f>+'Sim_F(IxI)'!F75</f>
        <v>0</v>
      </c>
      <c r="Y85" s="55">
        <f>+'Sim_F(IxI)'!G75</f>
        <v>2.1857022380654598</v>
      </c>
      <c r="Z85" s="51">
        <v>4202264.0000000158</v>
      </c>
      <c r="AA85" s="48">
        <f t="shared" si="22"/>
        <v>1.5832483768463135E-8</v>
      </c>
      <c r="AB85" s="293">
        <f t="shared" si="23"/>
        <v>3.7747582837255322E-15</v>
      </c>
      <c r="AC85" s="61">
        <v>131137</v>
      </c>
      <c r="AD85" s="48">
        <f t="shared" si="15"/>
        <v>0</v>
      </c>
      <c r="AE85" s="293">
        <f t="shared" si="24"/>
        <v>0</v>
      </c>
      <c r="AF85" s="61">
        <v>184701.36826472962</v>
      </c>
      <c r="AG85" s="48">
        <f t="shared" si="16"/>
        <v>6.1118043959140778E-10</v>
      </c>
      <c r="AH85" s="293">
        <f t="shared" si="25"/>
        <v>3.3306690738754696E-15</v>
      </c>
      <c r="AI85" s="51">
        <v>1869038.0000000061</v>
      </c>
      <c r="AJ85" s="48">
        <f t="shared" si="17"/>
        <v>6.0535967350006104E-9</v>
      </c>
      <c r="AK85" s="293">
        <f t="shared" si="26"/>
        <v>3.3306690738754696E-15</v>
      </c>
      <c r="AL85" s="61">
        <v>1124794.0000000037</v>
      </c>
      <c r="AM85" s="48">
        <f t="shared" si="18"/>
        <v>3.7252902984619141E-9</v>
      </c>
      <c r="AN85" s="48">
        <f>+IFERROR(Sim_Demanda!$E85/Sim_Demanda!$K85*AM85,0)</f>
        <v>0</v>
      </c>
      <c r="AO85" s="293">
        <f t="shared" si="27"/>
        <v>3.3306690738754696E-15</v>
      </c>
      <c r="AP85" s="51">
        <v>21716.000000000073</v>
      </c>
      <c r="AQ85" s="48">
        <f t="shared" si="19"/>
        <v>7.2759576141834259E-11</v>
      </c>
      <c r="AR85" s="293">
        <f t="shared" si="28"/>
        <v>3.3306690738754696E-15</v>
      </c>
      <c r="AS85" s="61">
        <v>722528.00000000244</v>
      </c>
      <c r="AT85" s="48">
        <f t="shared" si="20"/>
        <v>2.4447217583656311E-9</v>
      </c>
      <c r="AU85" s="293">
        <f t="shared" si="29"/>
        <v>3.3306690738754696E-15</v>
      </c>
    </row>
    <row r="86" spans="2:47" x14ac:dyDescent="0.25">
      <c r="B86" s="292" t="s">
        <v>73</v>
      </c>
      <c r="C86" s="465" t="s">
        <v>184</v>
      </c>
      <c r="D86" s="466"/>
      <c r="E86" s="61">
        <f>++SUM('MIP(IxI)_TFEVP'!CC82:CH82)</f>
        <v>4015647</v>
      </c>
      <c r="F86" s="48">
        <f>+'MIP(IxI)_TFEVP'!CC82</f>
        <v>59315</v>
      </c>
      <c r="G86" s="48">
        <f>+'MIP(IxI)_TFEVP'!CD82</f>
        <v>3956332</v>
      </c>
      <c r="H86" s="48">
        <f>+'MIP(IxI)_TFEVP'!CE82</f>
        <v>0</v>
      </c>
      <c r="I86" s="48">
        <f>+'MIP(IxI)_TFEVP'!CF82</f>
        <v>0</v>
      </c>
      <c r="J86" s="48">
        <f>+'MIP(IxI)_TFEVP'!CG82</f>
        <v>0</v>
      </c>
      <c r="K86" s="55">
        <f>+'MIP(IxI)_TFEVP'!CH82</f>
        <v>0</v>
      </c>
      <c r="L86" s="51">
        <f>+'MIP(IxI)_TFEVP'!CI82</f>
        <v>4015647</v>
      </c>
      <c r="M86" s="48">
        <v>85845</v>
      </c>
      <c r="N86" s="48">
        <v>507132.18392219499</v>
      </c>
      <c r="O86" s="48">
        <v>2784747</v>
      </c>
      <c r="P86" s="48">
        <v>2540561</v>
      </c>
      <c r="Q86" s="48">
        <v>176</v>
      </c>
      <c r="R86" s="82">
        <v>244010</v>
      </c>
      <c r="S86" s="51">
        <f t="shared" si="21"/>
        <v>4015647</v>
      </c>
      <c r="T86" s="48">
        <f>+'Sim_F(IxI)'!B76</f>
        <v>59315</v>
      </c>
      <c r="U86" s="48">
        <f>+'Sim_F(IxI)'!C76</f>
        <v>3956332</v>
      </c>
      <c r="V86" s="48">
        <f>+'Sim_F(IxI)'!D76</f>
        <v>0</v>
      </c>
      <c r="W86" s="48">
        <f>+'Sim_F(IxI)'!E76</f>
        <v>0</v>
      </c>
      <c r="X86" s="48">
        <f>+'Sim_F(IxI)'!F76</f>
        <v>0</v>
      </c>
      <c r="Y86" s="55">
        <f>+'Sim_F(IxI)'!G76</f>
        <v>0</v>
      </c>
      <c r="Z86" s="51">
        <v>4015647</v>
      </c>
      <c r="AA86" s="48">
        <f t="shared" si="22"/>
        <v>0</v>
      </c>
      <c r="AB86" s="293">
        <f t="shared" si="23"/>
        <v>0</v>
      </c>
      <c r="AC86" s="61">
        <v>85845</v>
      </c>
      <c r="AD86" s="48">
        <f t="shared" si="15"/>
        <v>0</v>
      </c>
      <c r="AE86" s="293">
        <f t="shared" si="24"/>
        <v>0</v>
      </c>
      <c r="AF86" s="61">
        <v>507132.18392219493</v>
      </c>
      <c r="AG86" s="48">
        <f t="shared" si="16"/>
        <v>0</v>
      </c>
      <c r="AH86" s="293">
        <f t="shared" si="25"/>
        <v>-1.1102230246251565E-16</v>
      </c>
      <c r="AI86" s="51">
        <v>2784747</v>
      </c>
      <c r="AJ86" s="48">
        <f t="shared" si="17"/>
        <v>0</v>
      </c>
      <c r="AK86" s="293">
        <f t="shared" si="26"/>
        <v>0</v>
      </c>
      <c r="AL86" s="61">
        <v>2540561</v>
      </c>
      <c r="AM86" s="48">
        <f t="shared" si="18"/>
        <v>0</v>
      </c>
      <c r="AN86" s="48">
        <f>+IFERROR(Sim_Demanda!$E86/Sim_Demanda!$K86*AM86,0)</f>
        <v>0</v>
      </c>
      <c r="AO86" s="293">
        <f t="shared" si="27"/>
        <v>0</v>
      </c>
      <c r="AP86" s="51">
        <v>176</v>
      </c>
      <c r="AQ86" s="48">
        <f t="shared" si="19"/>
        <v>0</v>
      </c>
      <c r="AR86" s="293">
        <f t="shared" si="28"/>
        <v>0</v>
      </c>
      <c r="AS86" s="61">
        <v>244010</v>
      </c>
      <c r="AT86" s="48">
        <f t="shared" si="20"/>
        <v>0</v>
      </c>
      <c r="AU86" s="293">
        <f t="shared" si="29"/>
        <v>0</v>
      </c>
    </row>
    <row r="87" spans="2:47" x14ac:dyDescent="0.25">
      <c r="B87" s="292" t="s">
        <v>74</v>
      </c>
      <c r="C87" s="465" t="s">
        <v>185</v>
      </c>
      <c r="D87" s="466"/>
      <c r="E87" s="61">
        <f>++SUM('MIP(IxI)_TFEVP'!CC83:CH83)</f>
        <v>1566159.3076802823</v>
      </c>
      <c r="F87" s="48">
        <f>+'MIP(IxI)_TFEVP'!CC83</f>
        <v>889353.52380613098</v>
      </c>
      <c r="G87" s="48">
        <f>+'MIP(IxI)_TFEVP'!CD83</f>
        <v>0</v>
      </c>
      <c r="H87" s="48">
        <f>+'MIP(IxI)_TFEVP'!CE83</f>
        <v>652516.26711876097</v>
      </c>
      <c r="I87" s="48">
        <f>+'MIP(IxI)_TFEVP'!CF83</f>
        <v>21160.5539507213</v>
      </c>
      <c r="J87" s="48">
        <f>+'MIP(IxI)_TFEVP'!CG83</f>
        <v>0</v>
      </c>
      <c r="K87" s="55">
        <f>+'MIP(IxI)_TFEVP'!CH83</f>
        <v>3128.9628046691</v>
      </c>
      <c r="L87" s="51">
        <f>+'MIP(IxI)_TFEVP'!CI83</f>
        <v>2490549</v>
      </c>
      <c r="M87" s="48">
        <v>265904</v>
      </c>
      <c r="N87" s="48">
        <v>16051.7979954602</v>
      </c>
      <c r="O87" s="48">
        <v>1153037</v>
      </c>
      <c r="P87" s="48">
        <v>603381</v>
      </c>
      <c r="Q87" s="48">
        <v>33460</v>
      </c>
      <c r="R87" s="82">
        <v>516196</v>
      </c>
      <c r="S87" s="51">
        <f t="shared" si="21"/>
        <v>1566159.3076802823</v>
      </c>
      <c r="T87" s="48">
        <f>+'Sim_F(IxI)'!B77</f>
        <v>889353.52380613098</v>
      </c>
      <c r="U87" s="48">
        <f>+'Sim_F(IxI)'!C77</f>
        <v>0</v>
      </c>
      <c r="V87" s="48">
        <f>+'Sim_F(IxI)'!D77</f>
        <v>652516.26711876097</v>
      </c>
      <c r="W87" s="48">
        <f>+'Sim_F(IxI)'!E77</f>
        <v>21160.5539507213</v>
      </c>
      <c r="X87" s="48">
        <f>+'Sim_F(IxI)'!F77</f>
        <v>0</v>
      </c>
      <c r="Y87" s="55">
        <f>+'Sim_F(IxI)'!G77</f>
        <v>3128.9628046691</v>
      </c>
      <c r="Z87" s="51">
        <v>2490548.9999999953</v>
      </c>
      <c r="AA87" s="48">
        <f t="shared" si="22"/>
        <v>-4.6566128730773926E-9</v>
      </c>
      <c r="AB87" s="293">
        <f t="shared" si="23"/>
        <v>-1.8873791418627661E-15</v>
      </c>
      <c r="AC87" s="61">
        <v>265904</v>
      </c>
      <c r="AD87" s="48">
        <f t="shared" si="15"/>
        <v>0</v>
      </c>
      <c r="AE87" s="293">
        <f t="shared" si="24"/>
        <v>0</v>
      </c>
      <c r="AF87" s="61">
        <v>16051.797995460171</v>
      </c>
      <c r="AG87" s="48">
        <f t="shared" si="16"/>
        <v>-2.9103830456733704E-11</v>
      </c>
      <c r="AH87" s="293">
        <f t="shared" si="25"/>
        <v>-1.7763568394002505E-15</v>
      </c>
      <c r="AI87" s="51">
        <v>1153036.9999999977</v>
      </c>
      <c r="AJ87" s="48">
        <f t="shared" si="17"/>
        <v>-2.3283064365386963E-9</v>
      </c>
      <c r="AK87" s="293">
        <f t="shared" si="26"/>
        <v>-1.9984014443252818E-15</v>
      </c>
      <c r="AL87" s="61">
        <v>603380.99999999884</v>
      </c>
      <c r="AM87" s="48">
        <f t="shared" si="18"/>
        <v>-1.1641532182693481E-9</v>
      </c>
      <c r="AN87" s="48">
        <f>+IFERROR(Sim_Demanda!$E87/Sim_Demanda!$K87*AM87,0)</f>
        <v>0</v>
      </c>
      <c r="AO87" s="293">
        <f t="shared" si="27"/>
        <v>-1.8873791418627661E-15</v>
      </c>
      <c r="AP87" s="51">
        <v>33459.999999999935</v>
      </c>
      <c r="AQ87" s="48">
        <f t="shared" si="19"/>
        <v>-6.5483618527650833E-11</v>
      </c>
      <c r="AR87" s="293">
        <f t="shared" si="28"/>
        <v>-1.9984014443252818E-15</v>
      </c>
      <c r="AS87" s="61">
        <v>516195.99999999901</v>
      </c>
      <c r="AT87" s="48">
        <f t="shared" si="20"/>
        <v>-9.8953023552894592E-10</v>
      </c>
      <c r="AU87" s="293">
        <f t="shared" si="29"/>
        <v>-1.8873791418627661E-15</v>
      </c>
    </row>
    <row r="88" spans="2:47" x14ac:dyDescent="0.25">
      <c r="B88" s="292" t="s">
        <v>75</v>
      </c>
      <c r="C88" s="465" t="s">
        <v>186</v>
      </c>
      <c r="D88" s="466"/>
      <c r="E88" s="61">
        <f>++SUM('MIP(IxI)_TFEVP'!CC84:CH84)</f>
        <v>867453</v>
      </c>
      <c r="F88" s="48">
        <f>+'MIP(IxI)_TFEVP'!CC84</f>
        <v>867453</v>
      </c>
      <c r="G88" s="48">
        <f>+'MIP(IxI)_TFEVP'!CD84</f>
        <v>0</v>
      </c>
      <c r="H88" s="48">
        <f>+'MIP(IxI)_TFEVP'!CE84</f>
        <v>0</v>
      </c>
      <c r="I88" s="48">
        <f>+'MIP(IxI)_TFEVP'!CF84</f>
        <v>0</v>
      </c>
      <c r="J88" s="48">
        <f>+'MIP(IxI)_TFEVP'!CG84</f>
        <v>0</v>
      </c>
      <c r="K88" s="55">
        <f>+'MIP(IxI)_TFEVP'!CH84</f>
        <v>0</v>
      </c>
      <c r="L88" s="51">
        <f>+'MIP(IxI)_TFEVP'!CI84</f>
        <v>867453</v>
      </c>
      <c r="M88" s="48">
        <v>220126</v>
      </c>
      <c r="N88" s="48">
        <v>0</v>
      </c>
      <c r="O88" s="48">
        <v>867453</v>
      </c>
      <c r="P88" s="48">
        <v>867453</v>
      </c>
      <c r="Q88" s="48">
        <v>0</v>
      </c>
      <c r="R88" s="82">
        <v>0</v>
      </c>
      <c r="S88" s="51">
        <f t="shared" si="21"/>
        <v>867453</v>
      </c>
      <c r="T88" s="48">
        <f>+'Sim_F(IxI)'!B78</f>
        <v>867453</v>
      </c>
      <c r="U88" s="48">
        <f>+'Sim_F(IxI)'!C78</f>
        <v>0</v>
      </c>
      <c r="V88" s="48">
        <f>+'Sim_F(IxI)'!D78</f>
        <v>0</v>
      </c>
      <c r="W88" s="48">
        <f>+'Sim_F(IxI)'!E78</f>
        <v>0</v>
      </c>
      <c r="X88" s="48">
        <f>+'Sim_F(IxI)'!F78</f>
        <v>0</v>
      </c>
      <c r="Y88" s="55">
        <f>+'Sim_F(IxI)'!G78</f>
        <v>0</v>
      </c>
      <c r="Z88" s="51">
        <v>867453</v>
      </c>
      <c r="AA88" s="48">
        <f t="shared" si="22"/>
        <v>0</v>
      </c>
      <c r="AB88" s="293">
        <f t="shared" si="23"/>
        <v>0</v>
      </c>
      <c r="AC88" s="61">
        <v>220126</v>
      </c>
      <c r="AD88" s="48">
        <f t="shared" si="15"/>
        <v>0</v>
      </c>
      <c r="AE88" s="293">
        <f t="shared" si="24"/>
        <v>0</v>
      </c>
      <c r="AF88" s="61">
        <v>0</v>
      </c>
      <c r="AG88" s="48">
        <f t="shared" si="16"/>
        <v>0</v>
      </c>
      <c r="AH88" s="293">
        <f t="shared" si="25"/>
        <v>0</v>
      </c>
      <c r="AI88" s="51">
        <v>867453</v>
      </c>
      <c r="AJ88" s="48">
        <f t="shared" si="17"/>
        <v>0</v>
      </c>
      <c r="AK88" s="293">
        <f t="shared" si="26"/>
        <v>0</v>
      </c>
      <c r="AL88" s="61">
        <v>867453</v>
      </c>
      <c r="AM88" s="48">
        <f t="shared" si="18"/>
        <v>0</v>
      </c>
      <c r="AN88" s="48">
        <f>+IFERROR(Sim_Demanda!$E88/Sim_Demanda!$K88*AM88,0)</f>
        <v>0</v>
      </c>
      <c r="AO88" s="293">
        <f t="shared" si="27"/>
        <v>0</v>
      </c>
      <c r="AP88" s="51">
        <v>0</v>
      </c>
      <c r="AQ88" s="48">
        <f t="shared" si="19"/>
        <v>0</v>
      </c>
      <c r="AR88" s="293">
        <f t="shared" si="28"/>
        <v>0</v>
      </c>
      <c r="AS88" s="61">
        <v>0</v>
      </c>
      <c r="AT88" s="48">
        <f t="shared" si="20"/>
        <v>0</v>
      </c>
      <c r="AU88" s="293">
        <f t="shared" si="29"/>
        <v>0</v>
      </c>
    </row>
    <row r="89" spans="2:47" x14ac:dyDescent="0.25">
      <c r="B89" s="295"/>
      <c r="C89" s="302"/>
      <c r="D89" s="303"/>
      <c r="E89" s="67"/>
      <c r="F89" s="59"/>
      <c r="G89" s="59"/>
      <c r="H89" s="59"/>
      <c r="I89" s="59"/>
      <c r="J89" s="59"/>
      <c r="K89" s="60"/>
      <c r="L89" s="58"/>
      <c r="M89" s="59"/>
      <c r="N89" s="59"/>
      <c r="O89" s="59"/>
      <c r="P89" s="59"/>
      <c r="Q89" s="59"/>
      <c r="R89" s="348"/>
      <c r="S89" s="58"/>
      <c r="T89" s="59"/>
      <c r="U89" s="59"/>
      <c r="V89" s="59"/>
      <c r="W89" s="59"/>
      <c r="X89" s="59"/>
      <c r="Y89" s="60"/>
      <c r="Z89" s="58"/>
      <c r="AA89" s="59"/>
      <c r="AB89" s="296"/>
      <c r="AC89" s="67"/>
      <c r="AD89" s="59"/>
      <c r="AE89" s="296"/>
      <c r="AF89" s="67"/>
      <c r="AG89" s="59"/>
      <c r="AH89" s="296"/>
      <c r="AI89" s="58"/>
      <c r="AJ89" s="59"/>
      <c r="AK89" s="296"/>
      <c r="AL89" s="67"/>
      <c r="AM89" s="59"/>
      <c r="AN89" s="59"/>
      <c r="AO89" s="296"/>
      <c r="AP89" s="58"/>
      <c r="AQ89" s="59"/>
      <c r="AR89" s="296"/>
      <c r="AS89" s="67"/>
      <c r="AT89" s="59"/>
      <c r="AU89" s="296"/>
    </row>
    <row r="90" spans="2:47" x14ac:dyDescent="0.25">
      <c r="B90" s="294" t="s">
        <v>720</v>
      </c>
      <c r="C90" s="495" t="s">
        <v>710</v>
      </c>
      <c r="D90" s="496"/>
      <c r="E90" s="67">
        <f>++SUM('MIP(IxI)_TFEVP'!CC85:CH85)</f>
        <v>0</v>
      </c>
      <c r="F90" s="59">
        <f>+'MIP(IxI)_TFEVP'!CC85</f>
        <v>-1894359</v>
      </c>
      <c r="G90" s="59">
        <f>+'MIP(IxI)_TFEVP'!CD85</f>
        <v>0</v>
      </c>
      <c r="H90" s="59">
        <f>+'MIP(IxI)_TFEVP'!CE85</f>
        <v>0</v>
      </c>
      <c r="I90" s="59">
        <f>+'MIP(IxI)_TFEVP'!CF85</f>
        <v>0</v>
      </c>
      <c r="J90" s="59">
        <f>+'MIP(IxI)_TFEVP'!CG85</f>
        <v>0</v>
      </c>
      <c r="K90" s="60">
        <f>+'MIP(IxI)_TFEVP'!CH85</f>
        <v>1894359</v>
      </c>
      <c r="L90" s="58">
        <f>+'MIP(IxI)_TFEVP'!CI85</f>
        <v>0</v>
      </c>
      <c r="M90" s="59">
        <v>0</v>
      </c>
      <c r="N90" s="59">
        <v>0</v>
      </c>
      <c r="O90" s="59">
        <v>0</v>
      </c>
      <c r="P90" s="59">
        <v>0</v>
      </c>
      <c r="Q90" s="59">
        <v>0</v>
      </c>
      <c r="R90" s="348">
        <v>0</v>
      </c>
      <c r="S90" s="58">
        <f t="shared" si="21"/>
        <v>0</v>
      </c>
      <c r="T90" s="59">
        <f>+'Sim_F(IxI)'!B79</f>
        <v>0</v>
      </c>
      <c r="U90" s="59">
        <f>+'Sim_F(IxI)'!C79</f>
        <v>0</v>
      </c>
      <c r="V90" s="59">
        <f>+'Sim_F(IxI)'!D79</f>
        <v>0</v>
      </c>
      <c r="W90" s="59">
        <f>+'Sim_F(IxI)'!E79</f>
        <v>0</v>
      </c>
      <c r="X90" s="59">
        <f>+'Sim_F(IxI)'!F79</f>
        <v>0</v>
      </c>
      <c r="Y90" s="60">
        <f>+'Sim_F(IxI)'!G79</f>
        <v>0</v>
      </c>
      <c r="Z90" s="295">
        <v>0</v>
      </c>
      <c r="AA90" s="59">
        <f t="shared" si="22"/>
        <v>0</v>
      </c>
      <c r="AB90" s="296">
        <f t="shared" si="23"/>
        <v>0</v>
      </c>
      <c r="AC90" s="297">
        <v>0</v>
      </c>
      <c r="AD90" s="59">
        <f t="shared" si="15"/>
        <v>0</v>
      </c>
      <c r="AE90" s="296">
        <f t="shared" si="24"/>
        <v>0</v>
      </c>
      <c r="AF90" s="297">
        <v>0</v>
      </c>
      <c r="AG90" s="59">
        <f t="shared" si="16"/>
        <v>0</v>
      </c>
      <c r="AH90" s="296">
        <f t="shared" si="25"/>
        <v>0</v>
      </c>
      <c r="AI90" s="295">
        <v>0</v>
      </c>
      <c r="AJ90" s="59">
        <f t="shared" si="17"/>
        <v>0</v>
      </c>
      <c r="AK90" s="296">
        <f t="shared" si="26"/>
        <v>0</v>
      </c>
      <c r="AL90" s="297">
        <v>0</v>
      </c>
      <c r="AM90" s="59">
        <f t="shared" si="18"/>
        <v>0</v>
      </c>
      <c r="AN90" s="59">
        <f>+IFERROR(Sim_Demanda!$E89/Sim_Demanda!$K89*AM90,0)</f>
        <v>0</v>
      </c>
      <c r="AO90" s="296">
        <f t="shared" si="27"/>
        <v>0</v>
      </c>
      <c r="AP90" s="295">
        <v>0</v>
      </c>
      <c r="AQ90" s="59">
        <f t="shared" si="19"/>
        <v>0</v>
      </c>
      <c r="AR90" s="296">
        <f t="shared" si="28"/>
        <v>0</v>
      </c>
      <c r="AS90" s="297">
        <v>0</v>
      </c>
      <c r="AT90" s="59">
        <f t="shared" si="20"/>
        <v>0</v>
      </c>
      <c r="AU90" s="296">
        <f t="shared" si="29"/>
        <v>0</v>
      </c>
    </row>
    <row r="91" spans="2:47" ht="19.5" x14ac:dyDescent="0.25">
      <c r="B91" s="289"/>
      <c r="C91" s="497" t="s">
        <v>936</v>
      </c>
      <c r="D91" s="498"/>
      <c r="E91" s="349">
        <f>+SUM(E13:E90)</f>
        <v>135600893.99999997</v>
      </c>
      <c r="F91" s="298">
        <f t="shared" ref="F91:AG91" si="30">+SUM(F13:F90)</f>
        <v>64126255.999999955</v>
      </c>
      <c r="G91" s="298">
        <f t="shared" si="30"/>
        <v>16580207</v>
      </c>
      <c r="H91" s="298">
        <f t="shared" si="30"/>
        <v>1777550</v>
      </c>
      <c r="I91" s="298">
        <f t="shared" si="30"/>
        <v>14941387.000000004</v>
      </c>
      <c r="J91" s="298">
        <f t="shared" si="30"/>
        <v>418396.99999999948</v>
      </c>
      <c r="K91" s="350">
        <f t="shared" si="30"/>
        <v>37757096.999999993</v>
      </c>
      <c r="L91" s="299">
        <f t="shared" si="30"/>
        <v>220310485</v>
      </c>
      <c r="M91" s="298">
        <f t="shared" si="30"/>
        <v>8644594</v>
      </c>
      <c r="N91" s="298">
        <f t="shared" si="30"/>
        <v>17325635.000000007</v>
      </c>
      <c r="O91" s="298">
        <f t="shared" si="30"/>
        <v>115113369</v>
      </c>
      <c r="P91" s="298">
        <f t="shared" si="30"/>
        <v>46644624</v>
      </c>
      <c r="Q91" s="298">
        <f t="shared" si="30"/>
        <v>1523516</v>
      </c>
      <c r="R91" s="300">
        <f t="shared" si="30"/>
        <v>66945229</v>
      </c>
      <c r="S91" s="301">
        <f t="shared" si="30"/>
        <v>135600893.99999997</v>
      </c>
      <c r="T91" s="298">
        <f t="shared" si="30"/>
        <v>66020614.999999955</v>
      </c>
      <c r="U91" s="298">
        <f t="shared" si="30"/>
        <v>16580207</v>
      </c>
      <c r="V91" s="298">
        <f t="shared" si="30"/>
        <v>1777550</v>
      </c>
      <c r="W91" s="298">
        <f t="shared" si="30"/>
        <v>14941387.000000004</v>
      </c>
      <c r="X91" s="298">
        <f t="shared" si="30"/>
        <v>418396.99999999948</v>
      </c>
      <c r="Y91" s="350">
        <f t="shared" si="30"/>
        <v>35862737.999999993</v>
      </c>
      <c r="Z91" s="301">
        <f t="shared" si="30"/>
        <v>220310484.99999994</v>
      </c>
      <c r="AA91" s="298">
        <f t="shared" si="30"/>
        <v>-4.6973582357168198E-8</v>
      </c>
      <c r="AB91" s="312">
        <f t="shared" si="23"/>
        <v>-2.2204460492503131E-16</v>
      </c>
      <c r="AC91" s="299">
        <f t="shared" si="30"/>
        <v>8644594</v>
      </c>
      <c r="AD91" s="298">
        <f t="shared" si="30"/>
        <v>0</v>
      </c>
      <c r="AE91" s="312">
        <f t="shared" si="24"/>
        <v>0</v>
      </c>
      <c r="AF91" s="299">
        <f t="shared" si="30"/>
        <v>17325634.999999996</v>
      </c>
      <c r="AG91" s="298">
        <f t="shared" si="30"/>
        <v>-1.0589246812742203E-8</v>
      </c>
      <c r="AH91" s="312">
        <f t="shared" si="25"/>
        <v>-6.6613381477509392E-16</v>
      </c>
      <c r="AI91" s="301">
        <f t="shared" ref="AI91:AT91" si="31">+SUM(AI13:AI90)</f>
        <v>115113369.00000003</v>
      </c>
      <c r="AJ91" s="298">
        <f t="shared" si="31"/>
        <v>8.0763129517436028E-9</v>
      </c>
      <c r="AK91" s="312">
        <f t="shared" si="26"/>
        <v>2.2204460492503131E-16</v>
      </c>
      <c r="AL91" s="299">
        <f t="shared" si="31"/>
        <v>46644624.000000015</v>
      </c>
      <c r="AM91" s="298">
        <f t="shared" si="31"/>
        <v>1.8044374883174896E-8</v>
      </c>
      <c r="AN91" s="298">
        <f t="shared" si="31"/>
        <v>0</v>
      </c>
      <c r="AO91" s="312">
        <f t="shared" si="27"/>
        <v>2.2204460492503131E-16</v>
      </c>
      <c r="AP91" s="301">
        <f t="shared" si="31"/>
        <v>1523516</v>
      </c>
      <c r="AQ91" s="298">
        <f t="shared" si="31"/>
        <v>-7.6397554948925972E-11</v>
      </c>
      <c r="AR91" s="312">
        <f t="shared" si="28"/>
        <v>0</v>
      </c>
      <c r="AS91" s="299">
        <f t="shared" si="31"/>
        <v>66945228.999999993</v>
      </c>
      <c r="AT91" s="298">
        <f t="shared" si="31"/>
        <v>-1.0826624929904938E-8</v>
      </c>
      <c r="AU91" s="312">
        <f t="shared" si="29"/>
        <v>-1.1102230246251565E-16</v>
      </c>
    </row>
    <row r="93" spans="2:47" x14ac:dyDescent="0.25">
      <c r="B93" s="9" t="s">
        <v>912</v>
      </c>
    </row>
    <row r="95" spans="2:47" x14ac:dyDescent="0.25">
      <c r="S95" s="351">
        <f>+S91-E91</f>
        <v>0</v>
      </c>
      <c r="Z95" s="354">
        <f>+AA91/L91</f>
        <v>-2.1321537355413746E-16</v>
      </c>
      <c r="AA95" s="353" t="str">
        <f>IFERROR(+(AA91/S95),"")</f>
        <v/>
      </c>
    </row>
    <row r="98" spans="19:27" ht="15.75" x14ac:dyDescent="0.25">
      <c r="S98" s="347" t="s">
        <v>953</v>
      </c>
      <c r="AA98" s="352" t="s">
        <v>954</v>
      </c>
    </row>
  </sheetData>
  <sheetProtection password="9953" sheet="1" formatColumns="0" formatRows="0"/>
  <mergeCells count="133">
    <mergeCell ref="B9:C9"/>
    <mergeCell ref="E10:R10"/>
    <mergeCell ref="S10:Y10"/>
    <mergeCell ref="Z10:AB10"/>
    <mergeCell ref="AC10:AE10"/>
    <mergeCell ref="V11:V12"/>
    <mergeCell ref="W11:W12"/>
    <mergeCell ref="X11:X12"/>
    <mergeCell ref="Y11:Y12"/>
    <mergeCell ref="Z11:Z12"/>
    <mergeCell ref="M11:M12"/>
    <mergeCell ref="N11:N12"/>
    <mergeCell ref="AA11:AA12"/>
    <mergeCell ref="AB11:AB12"/>
    <mergeCell ref="AC11:AC12"/>
    <mergeCell ref="AD11:AD12"/>
    <mergeCell ref="AE11:AE12"/>
    <mergeCell ref="C16:D16"/>
    <mergeCell ref="C17:D17"/>
    <mergeCell ref="AS10:AU10"/>
    <mergeCell ref="B11:B12"/>
    <mergeCell ref="C11:D12"/>
    <mergeCell ref="E11:E12"/>
    <mergeCell ref="F11:F12"/>
    <mergeCell ref="G11:G12"/>
    <mergeCell ref="H11:H12"/>
    <mergeCell ref="O11:O12"/>
    <mergeCell ref="P11:P12"/>
    <mergeCell ref="Q11:Q12"/>
    <mergeCell ref="R11:R12"/>
    <mergeCell ref="S11:S12"/>
    <mergeCell ref="T11:T12"/>
    <mergeCell ref="I11:I12"/>
    <mergeCell ref="J11:J12"/>
    <mergeCell ref="K11:K12"/>
    <mergeCell ref="L11:L12"/>
    <mergeCell ref="AF10:AH10"/>
    <mergeCell ref="AI10:AK10"/>
    <mergeCell ref="AL10:AO10"/>
    <mergeCell ref="AP10:AR10"/>
    <mergeCell ref="C18:D18"/>
    <mergeCell ref="C19:D19"/>
    <mergeCell ref="C20:D20"/>
    <mergeCell ref="C21:D21"/>
    <mergeCell ref="AS11:AS12"/>
    <mergeCell ref="AT11:AT12"/>
    <mergeCell ref="AU11:AU12"/>
    <mergeCell ref="C13:D13"/>
    <mergeCell ref="C14:D14"/>
    <mergeCell ref="C15:D15"/>
    <mergeCell ref="AM11:AM12"/>
    <mergeCell ref="AN11:AN12"/>
    <mergeCell ref="AO11:AO12"/>
    <mergeCell ref="AP11:AP12"/>
    <mergeCell ref="AQ11:AQ12"/>
    <mergeCell ref="AR11:AR12"/>
    <mergeCell ref="AG11:AG12"/>
    <mergeCell ref="AH11:AH12"/>
    <mergeCell ref="AI11:AI12"/>
    <mergeCell ref="AJ11:AJ12"/>
    <mergeCell ref="AK11:AK12"/>
    <mergeCell ref="AL11:AL12"/>
    <mergeCell ref="AF11:AF12"/>
    <mergeCell ref="U11:U12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88:D88"/>
    <mergeCell ref="C90:D90"/>
    <mergeCell ref="C91:D91"/>
    <mergeCell ref="C82:D82"/>
    <mergeCell ref="C83:D83"/>
    <mergeCell ref="C84:D84"/>
    <mergeCell ref="C85:D85"/>
    <mergeCell ref="C86:D86"/>
    <mergeCell ref="C87:D87"/>
  </mergeCells>
  <conditionalFormatting sqref="B13:AU88">
    <cfRule type="expression" dxfId="57" priority="73">
      <formula>$E13&lt;&gt;$S13</formula>
    </cfRule>
  </conditionalFormatting>
  <conditionalFormatting sqref="AB11:AB12">
    <cfRule type="expression" dxfId="56" priority="38">
      <formula>AB$91&lt;0</formula>
    </cfRule>
    <cfRule type="expression" dxfId="55" priority="37">
      <formula>AB$91&gt;=0</formula>
    </cfRule>
  </conditionalFormatting>
  <conditionalFormatting sqref="AB91">
    <cfRule type="cellIs" dxfId="54" priority="2" operator="greaterThanOrEqual">
      <formula>0</formula>
    </cfRule>
    <cfRule type="colorScale" priority="3">
      <colorScale>
        <cfvo type="formula" val="$AU$91&lt;0"/>
        <cfvo type="formula" val="$AU$91&gt;=0"/>
        <color rgb="FFF8696B"/>
        <color rgb="FF5A8AC6"/>
      </colorScale>
    </cfRule>
    <cfRule type="cellIs" dxfId="53" priority="1" operator="lessThan">
      <formula>0</formula>
    </cfRule>
  </conditionalFormatting>
  <conditionalFormatting sqref="AE11:AE12">
    <cfRule type="expression" dxfId="52" priority="39">
      <formula>AE$91&gt;=0</formula>
    </cfRule>
    <cfRule type="expression" dxfId="51" priority="40">
      <formula>AE$91&lt;0</formula>
    </cfRule>
  </conditionalFormatting>
  <conditionalFormatting sqref="AE91">
    <cfRule type="cellIs" dxfId="50" priority="4" operator="lessThan">
      <formula>0</formula>
    </cfRule>
    <cfRule type="cellIs" dxfId="49" priority="5" operator="greaterThanOrEqual">
      <formula>0</formula>
    </cfRule>
    <cfRule type="colorScale" priority="6">
      <colorScale>
        <cfvo type="formula" val="$AU$91&lt;0"/>
        <cfvo type="formula" val="$AU$91&gt;=0"/>
        <color rgb="FFF8696B"/>
        <color rgb="FF5A8AC6"/>
      </colorScale>
    </cfRule>
  </conditionalFormatting>
  <conditionalFormatting sqref="AH11:AH12">
    <cfRule type="expression" dxfId="48" priority="41">
      <formula>AH$91&gt;=0</formula>
    </cfRule>
    <cfRule type="expression" dxfId="47" priority="42">
      <formula>AH$91&lt;0</formula>
    </cfRule>
  </conditionalFormatting>
  <conditionalFormatting sqref="AH91">
    <cfRule type="cellIs" dxfId="46" priority="7" operator="lessThan">
      <formula>0</formula>
    </cfRule>
    <cfRule type="cellIs" dxfId="45" priority="8" operator="greaterThanOrEqual">
      <formula>0</formula>
    </cfRule>
    <cfRule type="colorScale" priority="9">
      <colorScale>
        <cfvo type="formula" val="$AU$91&lt;0"/>
        <cfvo type="formula" val="$AU$91&gt;=0"/>
        <color rgb="FFF8696B"/>
        <color rgb="FF5A8AC6"/>
      </colorScale>
    </cfRule>
  </conditionalFormatting>
  <conditionalFormatting sqref="AK11:AK12">
    <cfRule type="expression" dxfId="44" priority="43">
      <formula>AK$91&gt;=0</formula>
    </cfRule>
    <cfRule type="expression" dxfId="43" priority="44">
      <formula>AK$91&lt;0</formula>
    </cfRule>
  </conditionalFormatting>
  <conditionalFormatting sqref="AK91">
    <cfRule type="cellIs" dxfId="42" priority="10" operator="lessThan">
      <formula>0</formula>
    </cfRule>
    <cfRule type="cellIs" dxfId="41" priority="11" operator="greaterThanOrEqual">
      <formula>0</formula>
    </cfRule>
    <cfRule type="colorScale" priority="12">
      <colorScale>
        <cfvo type="formula" val="$AU$91&lt;0"/>
        <cfvo type="formula" val="$AU$91&gt;=0"/>
        <color rgb="FFF8696B"/>
        <color rgb="FF5A8AC6"/>
      </colorScale>
    </cfRule>
  </conditionalFormatting>
  <conditionalFormatting sqref="AO11:AO12">
    <cfRule type="expression" dxfId="40" priority="45">
      <formula>AO$91&gt;=0</formula>
    </cfRule>
    <cfRule type="expression" dxfId="39" priority="46">
      <formula>AO$91&lt;0</formula>
    </cfRule>
  </conditionalFormatting>
  <conditionalFormatting sqref="AO91">
    <cfRule type="cellIs" dxfId="38" priority="13" operator="lessThan">
      <formula>0</formula>
    </cfRule>
    <cfRule type="cellIs" dxfId="37" priority="14" operator="greaterThanOrEqual">
      <formula>0</formula>
    </cfRule>
    <cfRule type="colorScale" priority="15">
      <colorScale>
        <cfvo type="formula" val="$AU$91&lt;0"/>
        <cfvo type="formula" val="$AU$91&gt;=0"/>
        <color rgb="FFF8696B"/>
        <color rgb="FF5A8AC6"/>
      </colorScale>
    </cfRule>
  </conditionalFormatting>
  <conditionalFormatting sqref="AR11:AR12">
    <cfRule type="expression" dxfId="36" priority="47">
      <formula>AR$91&gt;=0</formula>
    </cfRule>
    <cfRule type="expression" dxfId="35" priority="48">
      <formula>AR$91&lt;0</formula>
    </cfRule>
  </conditionalFormatting>
  <conditionalFormatting sqref="AR91">
    <cfRule type="cellIs" dxfId="34" priority="16" operator="lessThan">
      <formula>0</formula>
    </cfRule>
    <cfRule type="cellIs" dxfId="33" priority="17" operator="greaterThanOrEqual">
      <formula>0</formula>
    </cfRule>
    <cfRule type="colorScale" priority="18">
      <colorScale>
        <cfvo type="formula" val="$AU$91&lt;0"/>
        <cfvo type="formula" val="$AU$91&gt;=0"/>
        <color rgb="FFF8696B"/>
        <color rgb="FF5A8AC6"/>
      </colorScale>
    </cfRule>
  </conditionalFormatting>
  <conditionalFormatting sqref="AU11:AU12">
    <cfRule type="expression" dxfId="32" priority="49">
      <formula>AU$91&gt;=0</formula>
    </cfRule>
    <cfRule type="expression" dxfId="31" priority="50">
      <formula>AU$91&lt;0</formula>
    </cfRule>
  </conditionalFormatting>
  <conditionalFormatting sqref="AU91">
    <cfRule type="cellIs" dxfId="30" priority="69" operator="lessThan">
      <formula>0</formula>
    </cfRule>
    <cfRule type="cellIs" dxfId="29" priority="70" operator="greaterThanOrEqual">
      <formula>0</formula>
    </cfRule>
    <cfRule type="colorScale" priority="72">
      <colorScale>
        <cfvo type="formula" val="$AU$91&lt;0"/>
        <cfvo type="formula" val="$AU$91&gt;=0"/>
        <color rgb="FFF8696B"/>
        <color rgb="FF5A8AC6"/>
      </colorScale>
    </cfRule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Hoja48"/>
  <dimension ref="B9:AU98"/>
  <sheetViews>
    <sheetView showGridLines="0" zoomScale="60" zoomScaleNormal="6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/>
    </sheetView>
  </sheetViews>
  <sheetFormatPr baseColWidth="10" defaultRowHeight="15" x14ac:dyDescent="0.25"/>
  <cols>
    <col min="1" max="1" width="4.140625" customWidth="1"/>
    <col min="2" max="2" width="14.85546875" customWidth="1"/>
    <col min="3" max="4" width="55.42578125" customWidth="1"/>
    <col min="5" max="7" width="16" customWidth="1"/>
    <col min="8" max="8" width="22.42578125" customWidth="1"/>
    <col min="9" max="18" width="16" customWidth="1"/>
    <col min="19" max="21" width="16.28515625" customWidth="1"/>
    <col min="22" max="22" width="22.28515625" customWidth="1"/>
    <col min="23" max="25" width="16.28515625" customWidth="1"/>
    <col min="26" max="47" width="24.85546875" customWidth="1"/>
  </cols>
  <sheetData>
    <row r="9" spans="2:47" ht="30" customHeight="1" x14ac:dyDescent="0.25">
      <c r="B9" s="418" t="s">
        <v>933</v>
      </c>
      <c r="C9" s="418"/>
      <c r="D9" s="206" t="s">
        <v>940</v>
      </c>
      <c r="K9" s="110"/>
    </row>
    <row r="10" spans="2:47" ht="35.1" customHeight="1" x14ac:dyDescent="0.25">
      <c r="E10" s="489" t="s">
        <v>879</v>
      </c>
      <c r="F10" s="490"/>
      <c r="G10" s="490"/>
      <c r="H10" s="490"/>
      <c r="I10" s="490"/>
      <c r="J10" s="490"/>
      <c r="K10" s="490"/>
      <c r="L10" s="490"/>
      <c r="M10" s="490"/>
      <c r="N10" s="490"/>
      <c r="O10" s="490"/>
      <c r="P10" s="490"/>
      <c r="Q10" s="490"/>
      <c r="R10" s="491"/>
      <c r="S10" s="446" t="s">
        <v>880</v>
      </c>
      <c r="T10" s="446">
        <v>0</v>
      </c>
      <c r="U10" s="446">
        <v>0</v>
      </c>
      <c r="V10" s="446">
        <v>0</v>
      </c>
      <c r="W10" s="446">
        <v>0</v>
      </c>
      <c r="X10" s="446">
        <v>0</v>
      </c>
      <c r="Y10" s="446">
        <v>0</v>
      </c>
      <c r="Z10" s="520" t="s">
        <v>875</v>
      </c>
      <c r="AA10" s="448">
        <v>0</v>
      </c>
      <c r="AB10" s="448">
        <v>0</v>
      </c>
      <c r="AC10" s="449" t="s">
        <v>876</v>
      </c>
      <c r="AD10" s="450">
        <v>0</v>
      </c>
      <c r="AE10" s="450">
        <v>0</v>
      </c>
      <c r="AF10" s="481" t="s">
        <v>877</v>
      </c>
      <c r="AG10" s="482">
        <v>0</v>
      </c>
      <c r="AH10" s="482">
        <v>0</v>
      </c>
      <c r="AI10" s="483" t="s">
        <v>719</v>
      </c>
      <c r="AJ10" s="484">
        <v>0</v>
      </c>
      <c r="AK10" s="484">
        <v>0</v>
      </c>
      <c r="AL10" s="485" t="s">
        <v>735</v>
      </c>
      <c r="AM10" s="486">
        <v>0</v>
      </c>
      <c r="AN10" s="486">
        <v>0</v>
      </c>
      <c r="AO10" s="486">
        <v>0</v>
      </c>
      <c r="AP10" s="487" t="s">
        <v>878</v>
      </c>
      <c r="AQ10" s="488">
        <v>0</v>
      </c>
      <c r="AR10" s="488">
        <v>0</v>
      </c>
      <c r="AS10" s="467" t="s">
        <v>838</v>
      </c>
      <c r="AT10" s="468">
        <v>0</v>
      </c>
      <c r="AU10" s="469">
        <v>0</v>
      </c>
    </row>
    <row r="11" spans="2:47" x14ac:dyDescent="0.25">
      <c r="B11" s="439" t="str">
        <f>+'Resumen_Sim_Dm int'!B11:B12</f>
        <v>Código</v>
      </c>
      <c r="C11" s="471" t="str">
        <f>+'Resumen_Sim_Dm int'!C11:D12</f>
        <v>Industrias</v>
      </c>
      <c r="D11" s="472"/>
      <c r="E11" s="514" t="str">
        <f>+'Resumen_Sim_Dm int'!E11:E12</f>
        <v>DEMANDA FINAL</v>
      </c>
      <c r="F11" s="457" t="str">
        <f>+'Resumen_Sim_Dm int'!F11:F12</f>
        <v>Gasto de consumo final de los Hogares Residentes (pb)</v>
      </c>
      <c r="G11" s="457" t="str">
        <f>+'Resumen_Sim_Dm int'!G11:G12</f>
        <v>Gasto de consumo final del Gobierno General (pb)</v>
      </c>
      <c r="H11" s="457" t="str">
        <f>+'Resumen_Sim_Dm int'!H11:H12</f>
        <v>Gasto de consumo final de las Instituciones sin Fines de Lucro que sirven a los hogares
(pb)</v>
      </c>
      <c r="I11" s="457" t="str">
        <f>+'Resumen_Sim_Dm int'!I11:I12</f>
        <v>Formación bruta de capital fijo (pb)</v>
      </c>
      <c r="J11" s="457" t="str">
        <f>+'Resumen_Sim_Dm int'!J11:J12</f>
        <v>Variación de existencias (pb)</v>
      </c>
      <c r="K11" s="518" t="str">
        <f>+'Resumen_Sim_Dm int'!K11:K12</f>
        <v>Exportaciones de bienes y servicios (pb)</v>
      </c>
      <c r="L11" s="479" t="str">
        <f>+'Resumen_Sim_Dm int'!L11:L12</f>
        <v>VALOR INICIAL DE LA PRODUCCIÓN</v>
      </c>
      <c r="M11" s="457" t="str">
        <f>+'Resumen_Sim_Dm int'!M11:M12</f>
        <v>EMPLEO SITUACIÓN INICIAL</v>
      </c>
      <c r="N11" s="457" t="str">
        <f>+'Resumen_Sim_Dm int'!N11:N12</f>
        <v>CI IMPORTADO</v>
      </c>
      <c r="O11" s="457" t="str">
        <f>+'Resumen_Sim_Dm int'!O11:O12</f>
        <v>VAB</v>
      </c>
      <c r="P11" s="457" t="str">
        <f>+'Resumen_Sim_Dm int'!P11:P12</f>
        <v>REMUNERACIONES</v>
      </c>
      <c r="Q11" s="457" t="str">
        <f>+'Resumen_Sim_Dm int'!Q11:Q12</f>
        <v>IMPUESTOS A LA PRODUCCIÓN</v>
      </c>
      <c r="R11" s="475" t="str">
        <f>+'Resumen_Sim_Dm int'!R11:R12</f>
        <v>EBE / IMB</v>
      </c>
      <c r="S11" s="516" t="str">
        <f>+'Resumen_Sim_Dm int'!S11:S12</f>
        <v>EFECTO DIRECTO TOTAL EN LA DEMANDA FINAL</v>
      </c>
      <c r="T11" s="451" t="str">
        <f>+'Resumen_Sim_Dm int'!T11:T12</f>
        <v>Gasto de consumo final de los Hogares Residentes (pb)</v>
      </c>
      <c r="U11" s="451" t="str">
        <f>+'Resumen_Sim_Dm int'!U11:U12</f>
        <v>Gasto de consumo final del Gobierno General (pb)</v>
      </c>
      <c r="V11" s="451" t="str">
        <f>+'Resumen_Sim_Dm int'!V11:V12</f>
        <v>Gasto de consumo final de las Instituciones sin Fines de Lucro que sirven a los hogares
(pb)</v>
      </c>
      <c r="W11" s="451" t="str">
        <f>+'Resumen_Sim_Dm int'!W11:W12</f>
        <v>Formación bruta de capital fijo (pb)</v>
      </c>
      <c r="X11" s="451" t="str">
        <f>+'Resumen_Sim_Dm int'!X11:X12</f>
        <v>Variación de existencias (pb)</v>
      </c>
      <c r="Y11" s="521" t="str">
        <f>+'Resumen_Sim_Dm int'!Y11:Y12</f>
        <v>Exportaciones de bienes y servicios (pb)</v>
      </c>
      <c r="Z11" s="463" t="str">
        <f>+'Resumen_Sim_Dm int'!Z11:Z12</f>
        <v>VALOR FINAL DE LA PRODUCCIÓN</v>
      </c>
      <c r="AA11" s="459" t="str">
        <f>+'Resumen_Sim_Dm int'!AA11:AA12</f>
        <v>VARIACIÓN ABSOLUTA DEL VALOR DE LA PRODUCCIÓN</v>
      </c>
      <c r="AB11" s="461" t="str">
        <f>+'Resumen_Sim_Dm int'!AB11:AB12</f>
        <v>TASA DE CRECIMIENTO DE LA PRODUCCIÓN</v>
      </c>
      <c r="AC11" s="463" t="str">
        <f>+'Resumen_Sim_Dm int'!AC11:AC12</f>
        <v>EMPLEO SITUACION FINAL</v>
      </c>
      <c r="AD11" s="459" t="str">
        <f>+'Resumen_Sim_Dm int'!AD11:AD12</f>
        <v>VARIACIÓN ABSOLUTA DEL EMPLEO</v>
      </c>
      <c r="AE11" s="461" t="str">
        <f>+'Resumen_Sim_Dm int'!AE11:AE12</f>
        <v>TASA DE CRECIMIENTO DEL EMPLEO</v>
      </c>
      <c r="AF11" s="463" t="str">
        <f>+'Resumen_Sim_Dm int'!AF11:AF12</f>
        <v>CI IMPORTADO 
SITUACIÓN FINAL</v>
      </c>
      <c r="AG11" s="459" t="str">
        <f>+'Resumen_Sim_Dm int'!AG11:AG12</f>
        <v>VARIACIÓN ABSOLUTA DEL CI IMPORTADO</v>
      </c>
      <c r="AH11" s="461" t="str">
        <f>+'Resumen_Sim_Dm int'!AH11:AH12</f>
        <v>TASA DE CRECIMIENTO DEL CI IMPORTADO</v>
      </c>
      <c r="AI11" s="463" t="str">
        <f>+'Resumen_Sim_Dm int'!AI11:AI12</f>
        <v>VAB 
SITUACIÓN FINAL</v>
      </c>
      <c r="AJ11" s="459" t="str">
        <f>+'Resumen_Sim_Dm int'!AJ11:AJ12</f>
        <v xml:space="preserve">VARIACIÓN ABSOLUTA DEL VAB </v>
      </c>
      <c r="AK11" s="461" t="str">
        <f>+'Resumen_Sim_Dm int'!AK11:AK12</f>
        <v>TASA DE CRECIMIENTO DEL VAB</v>
      </c>
      <c r="AL11" s="463" t="str">
        <f>+'Resumen_Sim_Dm int'!AL11:AL12</f>
        <v>REMUNERACIONES
SITUACIÓN FINAL</v>
      </c>
      <c r="AM11" s="459" t="str">
        <f>+'Resumen_Sim_Dm int'!AM11:AM12</f>
        <v>VARIACIÓN ABSOLUTA DE LAS REMUNERACIONES</v>
      </c>
      <c r="AN11" s="457" t="str">
        <f>+'Resumen_Sim_Dm int'!AN11:AN12</f>
        <v>Gasto de consumo final de los Hogares Residentes (pb)</v>
      </c>
      <c r="AO11" s="461" t="str">
        <f>+'Resumen_Sim_Dm int'!AO11:AO12</f>
        <v>TASA DE CRECIMIENTO DEL CI IMPORTADO</v>
      </c>
      <c r="AP11" s="463" t="str">
        <f>+'Resumen_Sim_Dm int'!AP11:AP12</f>
        <v>IMPUESTOS A LA PRODUCCIÓN
SITUACIÓN FINAL</v>
      </c>
      <c r="AQ11" s="459" t="str">
        <f>+'Resumen_Sim_Dm int'!AQ11:AQ12</f>
        <v>VARIACIÓN ABSOLUTA DE LOS IMPUESTOS A LA PRODUCCIÓN</v>
      </c>
      <c r="AR11" s="461" t="str">
        <f>+'Resumen_Sim_Dm int'!AR11:AR12</f>
        <v>TASA DE CRECIMIENTO DE LOS IMPUESTOS A LA PRODUCCIÓN</v>
      </c>
      <c r="AS11" s="463" t="str">
        <f>+'Resumen_Sim_Dm int'!AS11:AS12</f>
        <v>EBE
SITUACIÓN FINAL</v>
      </c>
      <c r="AT11" s="459" t="str">
        <f>+'Resumen_Sim_Dm int'!AT11:AT12</f>
        <v>VARIACIÓN ABSOLUTA DEL EBE / IMB</v>
      </c>
      <c r="AU11" s="461" t="str">
        <f>+'Resumen_Sim_Dm int'!AU11:AU12</f>
        <v>TASA DE CRECIMIENTO DEL EBE/ IMB</v>
      </c>
    </row>
    <row r="12" spans="2:47" ht="69.95" customHeight="1" x14ac:dyDescent="0.25">
      <c r="B12" s="470">
        <v>0</v>
      </c>
      <c r="C12" s="473">
        <v>0</v>
      </c>
      <c r="D12" s="474"/>
      <c r="E12" s="515">
        <v>0</v>
      </c>
      <c r="F12" s="458">
        <v>1</v>
      </c>
      <c r="G12" s="458">
        <v>2</v>
      </c>
      <c r="H12" s="458">
        <v>3</v>
      </c>
      <c r="I12" s="458">
        <v>4</v>
      </c>
      <c r="J12" s="458">
        <v>5</v>
      </c>
      <c r="K12" s="519">
        <v>6</v>
      </c>
      <c r="L12" s="480">
        <v>7</v>
      </c>
      <c r="M12" s="458">
        <v>8</v>
      </c>
      <c r="N12" s="458">
        <v>9</v>
      </c>
      <c r="O12" s="458">
        <v>10</v>
      </c>
      <c r="P12" s="458">
        <v>11</v>
      </c>
      <c r="Q12" s="458">
        <v>12</v>
      </c>
      <c r="R12" s="476">
        <v>13</v>
      </c>
      <c r="S12" s="517">
        <v>14</v>
      </c>
      <c r="T12" s="452">
        <v>15</v>
      </c>
      <c r="U12" s="452">
        <v>16</v>
      </c>
      <c r="V12" s="452">
        <v>17</v>
      </c>
      <c r="W12" s="452">
        <v>18</v>
      </c>
      <c r="X12" s="452">
        <v>19</v>
      </c>
      <c r="Y12" s="522">
        <v>20</v>
      </c>
      <c r="Z12" s="464">
        <v>21</v>
      </c>
      <c r="AA12" s="460">
        <v>22</v>
      </c>
      <c r="AB12" s="462">
        <v>23</v>
      </c>
      <c r="AC12" s="464">
        <v>24</v>
      </c>
      <c r="AD12" s="460">
        <v>25</v>
      </c>
      <c r="AE12" s="462">
        <v>26</v>
      </c>
      <c r="AF12" s="464">
        <v>27</v>
      </c>
      <c r="AG12" s="460">
        <v>28</v>
      </c>
      <c r="AH12" s="462">
        <v>29</v>
      </c>
      <c r="AI12" s="464">
        <v>30</v>
      </c>
      <c r="AJ12" s="460">
        <v>31</v>
      </c>
      <c r="AK12" s="462">
        <v>32</v>
      </c>
      <c r="AL12" s="464">
        <v>33</v>
      </c>
      <c r="AM12" s="460">
        <v>34</v>
      </c>
      <c r="AN12" s="458">
        <v>35</v>
      </c>
      <c r="AO12" s="462">
        <v>36</v>
      </c>
      <c r="AP12" s="464">
        <v>37</v>
      </c>
      <c r="AQ12" s="460">
        <v>38</v>
      </c>
      <c r="AR12" s="462">
        <v>39</v>
      </c>
      <c r="AS12" s="464">
        <v>40</v>
      </c>
      <c r="AT12" s="460">
        <v>41</v>
      </c>
      <c r="AU12" s="462">
        <v>42</v>
      </c>
    </row>
    <row r="13" spans="2:47" x14ac:dyDescent="0.25">
      <c r="B13" s="290" t="str">
        <f>+'Resumen_Sim_Dm int'!B13</f>
        <v>01</v>
      </c>
      <c r="C13" s="313" t="s">
        <v>111</v>
      </c>
      <c r="D13" s="314"/>
      <c r="E13" s="66">
        <f>+'Resumen_Sim_Dm int'!E13</f>
        <v>508151.5325825304</v>
      </c>
      <c r="F13" s="53">
        <f>+'Resumen_Sim_Dm int'!F13</f>
        <v>454372.71673073602</v>
      </c>
      <c r="G13" s="53">
        <f>+'Resumen_Sim_Dm int'!G13</f>
        <v>0</v>
      </c>
      <c r="H13" s="53">
        <f>+'Resumen_Sim_Dm int'!H13</f>
        <v>0</v>
      </c>
      <c r="I13" s="53">
        <f>+'Resumen_Sim_Dm int'!I13</f>
        <v>41654.477503571201</v>
      </c>
      <c r="J13" s="53">
        <f>+'Resumen_Sim_Dm int'!J13</f>
        <v>-4686</v>
      </c>
      <c r="K13" s="54">
        <f>+'Resumen_Sim_Dm int'!K13</f>
        <v>16810.338348223198</v>
      </c>
      <c r="L13" s="52">
        <f>+'Resumen_Sim_Dm int'!L13</f>
        <v>805413</v>
      </c>
      <c r="M13" s="53">
        <f>+'Resumen_Sim_Dm int'!M13</f>
        <v>102486</v>
      </c>
      <c r="N13" s="53">
        <f>+'Resumen_Sim_Dm int'!N13</f>
        <v>40911.377006245297</v>
      </c>
      <c r="O13" s="53">
        <f>+'Resumen_Sim_Dm int'!O13</f>
        <v>520735</v>
      </c>
      <c r="P13" s="53">
        <f>+'Resumen_Sim_Dm int'!P13</f>
        <v>127775</v>
      </c>
      <c r="Q13" s="53">
        <f>+'Resumen_Sim_Dm int'!Q13</f>
        <v>1084</v>
      </c>
      <c r="R13" s="242">
        <f>+'Resumen_Sim_Dm int'!R13</f>
        <v>391876</v>
      </c>
      <c r="S13" s="52">
        <f>+'Resumen_Sim_Dm int'!S13</f>
        <v>508151.5325825304</v>
      </c>
      <c r="T13" s="53">
        <f>+'Resumen_Sim_Dm int'!T13</f>
        <v>454372.71673073602</v>
      </c>
      <c r="U13" s="53">
        <f>+'Resumen_Sim_Dm int'!U13</f>
        <v>0</v>
      </c>
      <c r="V13" s="53">
        <f>+'Resumen_Sim_Dm int'!V13</f>
        <v>0</v>
      </c>
      <c r="W13" s="53">
        <f>+'Resumen_Sim_Dm int'!W13</f>
        <v>41654.477503571201</v>
      </c>
      <c r="X13" s="53">
        <f>+'Resumen_Sim_Dm int'!X13</f>
        <v>-4686</v>
      </c>
      <c r="Y13" s="54">
        <f>+'Resumen_Sim_Dm int'!Y13</f>
        <v>16810.338348223198</v>
      </c>
      <c r="Z13" s="52">
        <f>+'Resumen_Sim_Dm int'!Z13</f>
        <v>805412.99999999977</v>
      </c>
      <c r="AA13" s="88">
        <f>+ROUND('Resumen_Sim_Dm int'!AA13,5)</f>
        <v>0</v>
      </c>
      <c r="AB13" s="291">
        <f>+'Resumen_Sim_Dm int'!AB13</f>
        <v>-3.3306690738754696E-16</v>
      </c>
      <c r="AC13" s="66">
        <f>+'Resumen_Sim_Dm int'!AC13</f>
        <v>102486</v>
      </c>
      <c r="AD13" s="88">
        <f>+ROUND('Resumen_Sim_Dm int'!AD13,5)</f>
        <v>0</v>
      </c>
      <c r="AE13" s="291">
        <f>+'Resumen_Sim_Dm int'!AE13</f>
        <v>0</v>
      </c>
      <c r="AF13" s="66">
        <f>+'Resumen_Sim_Dm int'!AF13</f>
        <v>40911.37700624529</v>
      </c>
      <c r="AG13" s="88">
        <f>+ROUND('Resumen_Sim_Dm int'!AG13,5)</f>
        <v>0</v>
      </c>
      <c r="AH13" s="291">
        <f>+'Resumen_Sim_Dm int'!AH13</f>
        <v>-2.2204460492503131E-16</v>
      </c>
      <c r="AI13" s="52">
        <f>+'Resumen_Sim_Dm int'!AI13</f>
        <v>520734.99999999994</v>
      </c>
      <c r="AJ13" s="88">
        <f>+ROUND('Resumen_Sim_Dm int'!AJ13,5)</f>
        <v>0</v>
      </c>
      <c r="AK13" s="291">
        <f>+'Resumen_Sim_Dm int'!AK13</f>
        <v>-1.1102230246251565E-16</v>
      </c>
      <c r="AL13" s="66">
        <f>+'Resumen_Sim_Dm int'!AL13</f>
        <v>127774.99999999999</v>
      </c>
      <c r="AM13" s="88">
        <f>+ROUND('Resumen_Sim_Dm int'!AM13,5)</f>
        <v>0</v>
      </c>
      <c r="AN13" s="88">
        <f>+ROUND('Resumen_Sim_Dm int'!AN13,5)</f>
        <v>0</v>
      </c>
      <c r="AO13" s="291">
        <f>+'Resumen_Sim_Dm int'!AO13</f>
        <v>-1.1102230246251565E-16</v>
      </c>
      <c r="AP13" s="52">
        <f>+'Resumen_Sim_Dm int'!AP13</f>
        <v>1084</v>
      </c>
      <c r="AQ13" s="88">
        <f>+ROUND('Resumen_Sim_Dm int'!AQ13,5)</f>
        <v>0</v>
      </c>
      <c r="AR13" s="291">
        <f>+'Resumen_Sim_Dm int'!AR13</f>
        <v>0</v>
      </c>
      <c r="AS13" s="321">
        <f>+'Resumen_Sim_Dm int'!AS13</f>
        <v>391875.99999999994</v>
      </c>
      <c r="AT13" s="88">
        <f>+ROUND('Resumen_Sim_Dm int'!AT13,5)</f>
        <v>0</v>
      </c>
      <c r="AU13" s="322">
        <f>+'Resumen_Sim_Dm int'!AU13</f>
        <v>-1.1102230246251565E-16</v>
      </c>
    </row>
    <row r="14" spans="2:47" x14ac:dyDescent="0.25">
      <c r="B14" s="292" t="str">
        <f>+'Resumen_Sim_Dm int'!B14</f>
        <v>02</v>
      </c>
      <c r="C14" s="315" t="s">
        <v>112</v>
      </c>
      <c r="D14" s="316"/>
      <c r="E14" s="61">
        <f>+'Resumen_Sim_Dm int'!E14</f>
        <v>32451.48268653898</v>
      </c>
      <c r="F14" s="48">
        <f>+'Resumen_Sim_Dm int'!F14</f>
        <v>30157.256132020699</v>
      </c>
      <c r="G14" s="48">
        <f>+'Resumen_Sim_Dm int'!G14</f>
        <v>0</v>
      </c>
      <c r="H14" s="48">
        <f>+'Resumen_Sim_Dm int'!H14</f>
        <v>0</v>
      </c>
      <c r="I14" s="48">
        <f>+'Resumen_Sim_Dm int'!I14</f>
        <v>1896.9082507344001</v>
      </c>
      <c r="J14" s="48">
        <f>+'Resumen_Sim_Dm int'!J14</f>
        <v>386</v>
      </c>
      <c r="K14" s="55">
        <f>+'Resumen_Sim_Dm int'!K14</f>
        <v>11.3183037838836</v>
      </c>
      <c r="L14" s="51">
        <f>+'Resumen_Sim_Dm int'!L14</f>
        <v>429027</v>
      </c>
      <c r="M14" s="48">
        <f>+'Resumen_Sim_Dm int'!M14</f>
        <v>19711</v>
      </c>
      <c r="N14" s="48">
        <f>+'Resumen_Sim_Dm int'!N14</f>
        <v>17994.021485960799</v>
      </c>
      <c r="O14" s="48">
        <f>+'Resumen_Sim_Dm int'!O14</f>
        <v>172294</v>
      </c>
      <c r="P14" s="48">
        <f>+'Resumen_Sim_Dm int'!P14</f>
        <v>62158</v>
      </c>
      <c r="Q14" s="48">
        <f>+'Resumen_Sim_Dm int'!Q14</f>
        <v>1534</v>
      </c>
      <c r="R14" s="82">
        <f>+'Resumen_Sim_Dm int'!R14</f>
        <v>108602</v>
      </c>
      <c r="S14" s="51">
        <f>+'Resumen_Sim_Dm int'!S14</f>
        <v>32451.48268653898</v>
      </c>
      <c r="T14" s="48">
        <f>+'Resumen_Sim_Dm int'!T14</f>
        <v>30157.256132020699</v>
      </c>
      <c r="U14" s="48">
        <f>+'Resumen_Sim_Dm int'!U14</f>
        <v>0</v>
      </c>
      <c r="V14" s="48">
        <f>+'Resumen_Sim_Dm int'!V14</f>
        <v>0</v>
      </c>
      <c r="W14" s="48">
        <f>+'Resumen_Sim_Dm int'!W14</f>
        <v>1896.9082507344001</v>
      </c>
      <c r="X14" s="48">
        <f>+'Resumen_Sim_Dm int'!X14</f>
        <v>386</v>
      </c>
      <c r="Y14" s="55">
        <f>+'Resumen_Sim_Dm int'!Y14</f>
        <v>11.3183037838836</v>
      </c>
      <c r="Z14" s="51">
        <f>+'Resumen_Sim_Dm int'!Z14</f>
        <v>429027.00000000047</v>
      </c>
      <c r="AA14" s="48">
        <f>+ROUND('Resumen_Sim_Dm int'!AA14,5)</f>
        <v>0</v>
      </c>
      <c r="AB14" s="293">
        <f>+'Resumen_Sim_Dm int'!AB14</f>
        <v>1.1102230246251565E-15</v>
      </c>
      <c r="AC14" s="61">
        <f>+'Resumen_Sim_Dm int'!AC14</f>
        <v>19711</v>
      </c>
      <c r="AD14" s="48">
        <f>+ROUND('Resumen_Sim_Dm int'!AD14,5)</f>
        <v>0</v>
      </c>
      <c r="AE14" s="293">
        <f>+'Resumen_Sim_Dm int'!AE14</f>
        <v>0</v>
      </c>
      <c r="AF14" s="61">
        <f>+'Resumen_Sim_Dm int'!AF14</f>
        <v>17994.02148596082</v>
      </c>
      <c r="AG14" s="48">
        <f>+ROUND('Resumen_Sim_Dm int'!AG14,5)</f>
        <v>0</v>
      </c>
      <c r="AH14" s="293">
        <f>+'Resumen_Sim_Dm int'!AH14</f>
        <v>1.1102230246251565E-15</v>
      </c>
      <c r="AI14" s="51">
        <f>+'Resumen_Sim_Dm int'!AI14</f>
        <v>172294.0000000002</v>
      </c>
      <c r="AJ14" s="48">
        <f>+ROUND('Resumen_Sim_Dm int'!AJ14,5)</f>
        <v>0</v>
      </c>
      <c r="AK14" s="293">
        <f>+'Resumen_Sim_Dm int'!AK14</f>
        <v>1.1102230246251565E-15</v>
      </c>
      <c r="AL14" s="61">
        <f>+'Resumen_Sim_Dm int'!AL14</f>
        <v>62158.00000000008</v>
      </c>
      <c r="AM14" s="48">
        <f>+ROUND('Resumen_Sim_Dm int'!AM14,5)</f>
        <v>0</v>
      </c>
      <c r="AN14" s="48">
        <f>+ROUND('Resumen_Sim_Dm int'!AN14,5)</f>
        <v>0</v>
      </c>
      <c r="AO14" s="293">
        <f>+'Resumen_Sim_Dm int'!AO14</f>
        <v>1.3322676295501878E-15</v>
      </c>
      <c r="AP14" s="51">
        <f>+'Resumen_Sim_Dm int'!AP14</f>
        <v>1534.0000000000018</v>
      </c>
      <c r="AQ14" s="48">
        <f>+ROUND('Resumen_Sim_Dm int'!AQ14,5)</f>
        <v>0</v>
      </c>
      <c r="AR14" s="293">
        <f>+'Resumen_Sim_Dm int'!AR14</f>
        <v>1.1102230246251565E-15</v>
      </c>
      <c r="AS14" s="61">
        <f>+'Resumen_Sim_Dm int'!AS14</f>
        <v>108602.00000000012</v>
      </c>
      <c r="AT14" s="48">
        <f>+ROUND('Resumen_Sim_Dm int'!AT14,5)</f>
        <v>0</v>
      </c>
      <c r="AU14" s="293">
        <f>+'Resumen_Sim_Dm int'!AU14</f>
        <v>1.1102230246251565E-15</v>
      </c>
    </row>
    <row r="15" spans="2:47" x14ac:dyDescent="0.25">
      <c r="B15" s="292" t="str">
        <f>+'Resumen_Sim_Dm int'!B15</f>
        <v>03</v>
      </c>
      <c r="C15" s="317" t="s">
        <v>113</v>
      </c>
      <c r="D15" s="316"/>
      <c r="E15" s="61">
        <f>+'Resumen_Sim_Dm int'!E15</f>
        <v>687021.08703578031</v>
      </c>
      <c r="F15" s="48">
        <f>+'Resumen_Sim_Dm int'!F15</f>
        <v>580680.11401595303</v>
      </c>
      <c r="G15" s="48">
        <f>+'Resumen_Sim_Dm int'!G15</f>
        <v>0</v>
      </c>
      <c r="H15" s="48">
        <f>+'Resumen_Sim_Dm int'!H15</f>
        <v>0</v>
      </c>
      <c r="I15" s="48">
        <f>+'Resumen_Sim_Dm int'!I15</f>
        <v>1077.3843406773501</v>
      </c>
      <c r="J15" s="48">
        <f>+'Resumen_Sim_Dm int'!J15</f>
        <v>0</v>
      </c>
      <c r="K15" s="55">
        <f>+'Resumen_Sim_Dm int'!K15</f>
        <v>105263.58867914999</v>
      </c>
      <c r="L15" s="51">
        <f>+'Resumen_Sim_Dm int'!L15</f>
        <v>807806</v>
      </c>
      <c r="M15" s="48">
        <f>+'Resumen_Sim_Dm int'!M15</f>
        <v>81809</v>
      </c>
      <c r="N15" s="48">
        <f>+'Resumen_Sim_Dm int'!N15</f>
        <v>18109.441952796999</v>
      </c>
      <c r="O15" s="48">
        <f>+'Resumen_Sim_Dm int'!O15</f>
        <v>485699</v>
      </c>
      <c r="P15" s="48">
        <f>+'Resumen_Sim_Dm int'!P15</f>
        <v>99247</v>
      </c>
      <c r="Q15" s="48">
        <f>+'Resumen_Sim_Dm int'!Q15</f>
        <v>521</v>
      </c>
      <c r="R15" s="82">
        <f>+'Resumen_Sim_Dm int'!R15</f>
        <v>385931</v>
      </c>
      <c r="S15" s="51">
        <f>+'Resumen_Sim_Dm int'!S15</f>
        <v>687021.08703578031</v>
      </c>
      <c r="T15" s="48">
        <f>+'Resumen_Sim_Dm int'!T15</f>
        <v>580680.11401595303</v>
      </c>
      <c r="U15" s="48">
        <f>+'Resumen_Sim_Dm int'!U15</f>
        <v>0</v>
      </c>
      <c r="V15" s="48">
        <f>+'Resumen_Sim_Dm int'!V15</f>
        <v>0</v>
      </c>
      <c r="W15" s="48">
        <f>+'Resumen_Sim_Dm int'!W15</f>
        <v>1077.3843406773501</v>
      </c>
      <c r="X15" s="48">
        <f>+'Resumen_Sim_Dm int'!X15</f>
        <v>0</v>
      </c>
      <c r="Y15" s="55">
        <f>+'Resumen_Sim_Dm int'!Y15</f>
        <v>105263.58867914999</v>
      </c>
      <c r="Z15" s="51">
        <f>+'Resumen_Sim_Dm int'!Z15</f>
        <v>807806.00000000186</v>
      </c>
      <c r="AA15" s="48">
        <f>+ROUND('Resumen_Sim_Dm int'!AA15,5)</f>
        <v>0</v>
      </c>
      <c r="AB15" s="293">
        <f>+'Resumen_Sim_Dm int'!AB15</f>
        <v>2.2204460492503131E-15</v>
      </c>
      <c r="AC15" s="61">
        <f>+'Resumen_Sim_Dm int'!AC15</f>
        <v>81809</v>
      </c>
      <c r="AD15" s="48">
        <f>+ROUND('Resumen_Sim_Dm int'!AD15,5)</f>
        <v>0</v>
      </c>
      <c r="AE15" s="293">
        <f>+'Resumen_Sim_Dm int'!AE15</f>
        <v>0</v>
      </c>
      <c r="AF15" s="61">
        <f>+'Resumen_Sim_Dm int'!AF15</f>
        <v>18109.441952797035</v>
      </c>
      <c r="AG15" s="48">
        <f>+ROUND('Resumen_Sim_Dm int'!AG15,5)</f>
        <v>0</v>
      </c>
      <c r="AH15" s="293">
        <f>+'Resumen_Sim_Dm int'!AH15</f>
        <v>1.9984014443252818E-15</v>
      </c>
      <c r="AI15" s="51">
        <f>+'Resumen_Sim_Dm int'!AI15</f>
        <v>485699.00000000093</v>
      </c>
      <c r="AJ15" s="48">
        <f>+ROUND('Resumen_Sim_Dm int'!AJ15,5)</f>
        <v>0</v>
      </c>
      <c r="AK15" s="293">
        <f>+'Resumen_Sim_Dm int'!AK15</f>
        <v>1.9984014443252818E-15</v>
      </c>
      <c r="AL15" s="61">
        <f>+'Resumen_Sim_Dm int'!AL15</f>
        <v>99247.000000000204</v>
      </c>
      <c r="AM15" s="48">
        <f>+ROUND('Resumen_Sim_Dm int'!AM15,5)</f>
        <v>0</v>
      </c>
      <c r="AN15" s="48">
        <f>+ROUND('Resumen_Sim_Dm int'!AN15,5)</f>
        <v>0</v>
      </c>
      <c r="AO15" s="293">
        <f>+'Resumen_Sim_Dm int'!AO15</f>
        <v>1.9984014443252818E-15</v>
      </c>
      <c r="AP15" s="51">
        <f>+'Resumen_Sim_Dm int'!AP15</f>
        <v>521.00000000000102</v>
      </c>
      <c r="AQ15" s="48">
        <f>+ROUND('Resumen_Sim_Dm int'!AQ15,5)</f>
        <v>0</v>
      </c>
      <c r="AR15" s="293">
        <f>+'Resumen_Sim_Dm int'!AR15</f>
        <v>1.9984014443252818E-15</v>
      </c>
      <c r="AS15" s="61">
        <f>+'Resumen_Sim_Dm int'!AS15</f>
        <v>385931.00000000076</v>
      </c>
      <c r="AT15" s="48">
        <f>+ROUND('Resumen_Sim_Dm int'!AT15,5)</f>
        <v>0</v>
      </c>
      <c r="AU15" s="293">
        <f>+'Resumen_Sim_Dm int'!AU15</f>
        <v>1.9984014443252818E-15</v>
      </c>
    </row>
    <row r="16" spans="2:47" x14ac:dyDescent="0.25">
      <c r="B16" s="292" t="str">
        <f>+'Resumen_Sim_Dm int'!B16</f>
        <v>04</v>
      </c>
      <c r="C16" s="317" t="s">
        <v>114</v>
      </c>
      <c r="D16" s="316"/>
      <c r="E16" s="61">
        <f>+'Resumen_Sim_Dm int'!E16</f>
        <v>97761.331995571498</v>
      </c>
      <c r="F16" s="48">
        <f>+'Resumen_Sim_Dm int'!F16</f>
        <v>96546.080943478504</v>
      </c>
      <c r="G16" s="48">
        <f>+'Resumen_Sim_Dm int'!G16</f>
        <v>0</v>
      </c>
      <c r="H16" s="48">
        <f>+'Resumen_Sim_Dm int'!H16</f>
        <v>0</v>
      </c>
      <c r="I16" s="48">
        <f>+'Resumen_Sim_Dm int'!I16</f>
        <v>1209.2233995976901</v>
      </c>
      <c r="J16" s="48">
        <f>+'Resumen_Sim_Dm int'!J16</f>
        <v>0</v>
      </c>
      <c r="K16" s="55">
        <f>+'Resumen_Sim_Dm int'!K16</f>
        <v>6.0276524953140997</v>
      </c>
      <c r="L16" s="51">
        <f>+'Resumen_Sim_Dm int'!L16</f>
        <v>261227</v>
      </c>
      <c r="M16" s="48">
        <f>+'Resumen_Sim_Dm int'!M16</f>
        <v>4406</v>
      </c>
      <c r="N16" s="48">
        <f>+'Resumen_Sim_Dm int'!N16</f>
        <v>8582.2408737267797</v>
      </c>
      <c r="O16" s="48">
        <f>+'Resumen_Sim_Dm int'!O16</f>
        <v>99016</v>
      </c>
      <c r="P16" s="48">
        <f>+'Resumen_Sim_Dm int'!P16</f>
        <v>31730</v>
      </c>
      <c r="Q16" s="48">
        <f>+'Resumen_Sim_Dm int'!Q16</f>
        <v>702</v>
      </c>
      <c r="R16" s="82">
        <f>+'Resumen_Sim_Dm int'!R16</f>
        <v>66584</v>
      </c>
      <c r="S16" s="51">
        <f>+'Resumen_Sim_Dm int'!S16</f>
        <v>97761.331995571498</v>
      </c>
      <c r="T16" s="48">
        <f>+'Resumen_Sim_Dm int'!T16</f>
        <v>96546.080943478504</v>
      </c>
      <c r="U16" s="48">
        <f>+'Resumen_Sim_Dm int'!U16</f>
        <v>0</v>
      </c>
      <c r="V16" s="48">
        <f>+'Resumen_Sim_Dm int'!V16</f>
        <v>0</v>
      </c>
      <c r="W16" s="48">
        <f>+'Resumen_Sim_Dm int'!W16</f>
        <v>1209.2233995976901</v>
      </c>
      <c r="X16" s="48">
        <f>+'Resumen_Sim_Dm int'!X16</f>
        <v>0</v>
      </c>
      <c r="Y16" s="55">
        <f>+'Resumen_Sim_Dm int'!Y16</f>
        <v>6.0276524953140997</v>
      </c>
      <c r="Z16" s="51">
        <f>+'Resumen_Sim_Dm int'!Z16</f>
        <v>261226.9999999998</v>
      </c>
      <c r="AA16" s="48">
        <f>+ROUND('Resumen_Sim_Dm int'!AA16,5)</f>
        <v>0</v>
      </c>
      <c r="AB16" s="293">
        <f>+'Resumen_Sim_Dm int'!AB16</f>
        <v>-7.7715611723760958E-16</v>
      </c>
      <c r="AC16" s="61">
        <f>+'Resumen_Sim_Dm int'!AC16</f>
        <v>4406</v>
      </c>
      <c r="AD16" s="48">
        <f>+ROUND('Resumen_Sim_Dm int'!AD16,5)</f>
        <v>0</v>
      </c>
      <c r="AE16" s="293">
        <f>+'Resumen_Sim_Dm int'!AE16</f>
        <v>0</v>
      </c>
      <c r="AF16" s="61">
        <f>+'Resumen_Sim_Dm int'!AF16</f>
        <v>8582.2408737267669</v>
      </c>
      <c r="AG16" s="48">
        <f>+ROUND('Resumen_Sim_Dm int'!AG16,5)</f>
        <v>0</v>
      </c>
      <c r="AH16" s="293">
        <f>+'Resumen_Sim_Dm int'!AH16</f>
        <v>-1.4432899320127035E-15</v>
      </c>
      <c r="AI16" s="51">
        <f>+'Resumen_Sim_Dm int'!AI16</f>
        <v>99015.999999999854</v>
      </c>
      <c r="AJ16" s="48">
        <f>+ROUND('Resumen_Sim_Dm int'!AJ16,5)</f>
        <v>0</v>
      </c>
      <c r="AK16" s="293">
        <f>+'Resumen_Sim_Dm int'!AK16</f>
        <v>-1.4432899320127035E-15</v>
      </c>
      <c r="AL16" s="61">
        <f>+'Resumen_Sim_Dm int'!AL16</f>
        <v>31729.999999999949</v>
      </c>
      <c r="AM16" s="48">
        <f>+ROUND('Resumen_Sim_Dm int'!AM16,5)</f>
        <v>0</v>
      </c>
      <c r="AN16" s="48">
        <f>+ROUND('Resumen_Sim_Dm int'!AN16,5)</f>
        <v>0</v>
      </c>
      <c r="AO16" s="293">
        <f>+'Resumen_Sim_Dm int'!AO16</f>
        <v>-1.5543122344752192E-15</v>
      </c>
      <c r="AP16" s="51">
        <f>+'Resumen_Sim_Dm int'!AP16</f>
        <v>701.99999999999898</v>
      </c>
      <c r="AQ16" s="48">
        <f>+ROUND('Resumen_Sim_Dm int'!AQ16,5)</f>
        <v>0</v>
      </c>
      <c r="AR16" s="293">
        <f>+'Resumen_Sim_Dm int'!AR16</f>
        <v>-1.4432899320127035E-15</v>
      </c>
      <c r="AS16" s="61">
        <f>+'Resumen_Sim_Dm int'!AS16</f>
        <v>66583.999999999898</v>
      </c>
      <c r="AT16" s="48">
        <f>+ROUND('Resumen_Sim_Dm int'!AT16,5)</f>
        <v>0</v>
      </c>
      <c r="AU16" s="293">
        <f>+'Resumen_Sim_Dm int'!AU16</f>
        <v>-1.5543122344752192E-15</v>
      </c>
    </row>
    <row r="17" spans="2:47" x14ac:dyDescent="0.25">
      <c r="B17" s="292" t="str">
        <f>+'Resumen_Sim_Dm int'!B17</f>
        <v>05</v>
      </c>
      <c r="C17" s="317" t="s">
        <v>115</v>
      </c>
      <c r="D17" s="316"/>
      <c r="E17" s="61">
        <f>+'Resumen_Sim_Dm int'!E17</f>
        <v>5607120.3676413028</v>
      </c>
      <c r="F17" s="48">
        <f>+'Resumen_Sim_Dm int'!F17</f>
        <v>1266570.5260729899</v>
      </c>
      <c r="G17" s="48">
        <f>+'Resumen_Sim_Dm int'!G17</f>
        <v>0</v>
      </c>
      <c r="H17" s="48">
        <f>+'Resumen_Sim_Dm int'!H17</f>
        <v>0</v>
      </c>
      <c r="I17" s="48">
        <f>+'Resumen_Sim_Dm int'!I17</f>
        <v>9247.1179449483698</v>
      </c>
      <c r="J17" s="48">
        <f>+'Resumen_Sim_Dm int'!J17</f>
        <v>-4989.0656345757097</v>
      </c>
      <c r="K17" s="55">
        <f>+'Resumen_Sim_Dm int'!K17</f>
        <v>4336291.7892579399</v>
      </c>
      <c r="L17" s="51">
        <f>+'Resumen_Sim_Dm int'!L17</f>
        <v>5776166</v>
      </c>
      <c r="M17" s="48">
        <f>+'Resumen_Sim_Dm int'!M17</f>
        <v>276430</v>
      </c>
      <c r="N17" s="48">
        <f>+'Resumen_Sim_Dm int'!N17</f>
        <v>482536.12093374802</v>
      </c>
      <c r="O17" s="48">
        <f>+'Resumen_Sim_Dm int'!O17</f>
        <v>3058413</v>
      </c>
      <c r="P17" s="48">
        <f>+'Resumen_Sim_Dm int'!P17</f>
        <v>1061811</v>
      </c>
      <c r="Q17" s="48">
        <f>+'Resumen_Sim_Dm int'!Q17</f>
        <v>9259</v>
      </c>
      <c r="R17" s="82">
        <f>+'Resumen_Sim_Dm int'!R17</f>
        <v>1987343</v>
      </c>
      <c r="S17" s="51">
        <f>+'Resumen_Sim_Dm int'!S17</f>
        <v>5607120.3676413028</v>
      </c>
      <c r="T17" s="48">
        <f>+'Resumen_Sim_Dm int'!T17</f>
        <v>1266570.5260729899</v>
      </c>
      <c r="U17" s="48">
        <f>+'Resumen_Sim_Dm int'!U17</f>
        <v>0</v>
      </c>
      <c r="V17" s="48">
        <f>+'Resumen_Sim_Dm int'!V17</f>
        <v>0</v>
      </c>
      <c r="W17" s="48">
        <f>+'Resumen_Sim_Dm int'!W17</f>
        <v>9247.1179449483698</v>
      </c>
      <c r="X17" s="48">
        <f>+'Resumen_Sim_Dm int'!X17</f>
        <v>-4989.0656345757097</v>
      </c>
      <c r="Y17" s="55">
        <f>+'Resumen_Sim_Dm int'!Y17</f>
        <v>4336291.7892579399</v>
      </c>
      <c r="Z17" s="51">
        <f>+'Resumen_Sim_Dm int'!Z17</f>
        <v>5776166.0000000112</v>
      </c>
      <c r="AA17" s="48">
        <f>+ROUND('Resumen_Sim_Dm int'!AA17,5)</f>
        <v>0</v>
      </c>
      <c r="AB17" s="293">
        <f>+'Resumen_Sim_Dm int'!AB17</f>
        <v>1.9984014443252818E-15</v>
      </c>
      <c r="AC17" s="61">
        <f>+'Resumen_Sim_Dm int'!AC17</f>
        <v>276430</v>
      </c>
      <c r="AD17" s="48">
        <f>+ROUND('Resumen_Sim_Dm int'!AD17,5)</f>
        <v>0</v>
      </c>
      <c r="AE17" s="293">
        <f>+'Resumen_Sim_Dm int'!AE17</f>
        <v>0</v>
      </c>
      <c r="AF17" s="61">
        <f>+'Resumen_Sim_Dm int'!AF17</f>
        <v>482536.1209337489</v>
      </c>
      <c r="AG17" s="48">
        <f>+ROUND('Resumen_Sim_Dm int'!AG17,5)</f>
        <v>0</v>
      </c>
      <c r="AH17" s="293">
        <f>+'Resumen_Sim_Dm int'!AH17</f>
        <v>1.7763568394002505E-15</v>
      </c>
      <c r="AI17" s="51">
        <f>+'Resumen_Sim_Dm int'!AI17</f>
        <v>3058413.0000000056</v>
      </c>
      <c r="AJ17" s="48">
        <f>+ROUND('Resumen_Sim_Dm int'!AJ17,5)</f>
        <v>0</v>
      </c>
      <c r="AK17" s="293">
        <f>+'Resumen_Sim_Dm int'!AK17</f>
        <v>1.7763568394002505E-15</v>
      </c>
      <c r="AL17" s="61">
        <f>+'Resumen_Sim_Dm int'!AL17</f>
        <v>1061811.0000000019</v>
      </c>
      <c r="AM17" s="48">
        <f>+ROUND('Resumen_Sim_Dm int'!AM17,5)</f>
        <v>0</v>
      </c>
      <c r="AN17" s="48">
        <f>+ROUND('Resumen_Sim_Dm int'!AN17,5)</f>
        <v>0</v>
      </c>
      <c r="AO17" s="293">
        <f>+'Resumen_Sim_Dm int'!AO17</f>
        <v>1.7763568394002505E-15</v>
      </c>
      <c r="AP17" s="51">
        <f>+'Resumen_Sim_Dm int'!AP17</f>
        <v>9259.0000000000164</v>
      </c>
      <c r="AQ17" s="48">
        <f>+ROUND('Resumen_Sim_Dm int'!AQ17,5)</f>
        <v>0</v>
      </c>
      <c r="AR17" s="293">
        <f>+'Resumen_Sim_Dm int'!AR17</f>
        <v>1.7763568394002505E-15</v>
      </c>
      <c r="AS17" s="61">
        <f>+'Resumen_Sim_Dm int'!AS17</f>
        <v>1987343.0000000035</v>
      </c>
      <c r="AT17" s="48">
        <f>+ROUND('Resumen_Sim_Dm int'!AT17,5)</f>
        <v>0</v>
      </c>
      <c r="AU17" s="293">
        <f>+'Resumen_Sim_Dm int'!AU17</f>
        <v>1.7763568394002505E-15</v>
      </c>
    </row>
    <row r="18" spans="2:47" x14ac:dyDescent="0.25">
      <c r="B18" s="292" t="str">
        <f>+'Resumen_Sim_Dm int'!B18</f>
        <v>06</v>
      </c>
      <c r="C18" s="317" t="s">
        <v>116</v>
      </c>
      <c r="D18" s="316"/>
      <c r="E18" s="61">
        <f>+'Resumen_Sim_Dm int'!E18</f>
        <v>1363113.2883748659</v>
      </c>
      <c r="F18" s="48">
        <f>+'Resumen_Sim_Dm int'!F18</f>
        <v>150482.78039472899</v>
      </c>
      <c r="G18" s="48">
        <f>+'Resumen_Sim_Dm int'!G18</f>
        <v>0</v>
      </c>
      <c r="H18" s="48">
        <f>+'Resumen_Sim_Dm int'!H18</f>
        <v>0</v>
      </c>
      <c r="I18" s="48">
        <f>+'Resumen_Sim_Dm int'!I18</f>
        <v>188456.72999050701</v>
      </c>
      <c r="J18" s="48">
        <f>+'Resumen_Sim_Dm int'!J18</f>
        <v>0</v>
      </c>
      <c r="K18" s="55">
        <f>+'Resumen_Sim_Dm int'!K18</f>
        <v>1024173.77798963</v>
      </c>
      <c r="L18" s="51">
        <f>+'Resumen_Sim_Dm int'!L18</f>
        <v>1571070</v>
      </c>
      <c r="M18" s="48">
        <f>+'Resumen_Sim_Dm int'!M18</f>
        <v>71454</v>
      </c>
      <c r="N18" s="48">
        <f>+'Resumen_Sim_Dm int'!N18</f>
        <v>33959.654944140799</v>
      </c>
      <c r="O18" s="48">
        <f>+'Resumen_Sim_Dm int'!O18</f>
        <v>884752</v>
      </c>
      <c r="P18" s="48">
        <f>+'Resumen_Sim_Dm int'!P18</f>
        <v>656114</v>
      </c>
      <c r="Q18" s="48">
        <f>+'Resumen_Sim_Dm int'!Q18</f>
        <v>4745</v>
      </c>
      <c r="R18" s="82">
        <f>+'Resumen_Sim_Dm int'!R18</f>
        <v>223893</v>
      </c>
      <c r="S18" s="51">
        <f>+'Resumen_Sim_Dm int'!S18</f>
        <v>1363113.2883748659</v>
      </c>
      <c r="T18" s="48">
        <f>+'Resumen_Sim_Dm int'!T18</f>
        <v>150482.78039472899</v>
      </c>
      <c r="U18" s="48">
        <f>+'Resumen_Sim_Dm int'!U18</f>
        <v>0</v>
      </c>
      <c r="V18" s="48">
        <f>+'Resumen_Sim_Dm int'!V18</f>
        <v>0</v>
      </c>
      <c r="W18" s="48">
        <f>+'Resumen_Sim_Dm int'!W18</f>
        <v>188456.72999050701</v>
      </c>
      <c r="X18" s="48">
        <f>+'Resumen_Sim_Dm int'!X18</f>
        <v>0</v>
      </c>
      <c r="Y18" s="55">
        <f>+'Resumen_Sim_Dm int'!Y18</f>
        <v>1024173.77798963</v>
      </c>
      <c r="Z18" s="51">
        <f>+'Resumen_Sim_Dm int'!Z18</f>
        <v>1571069.9999999949</v>
      </c>
      <c r="AA18" s="48">
        <f>+ROUND('Resumen_Sim_Dm int'!AA18,5)</f>
        <v>0</v>
      </c>
      <c r="AB18" s="293">
        <f>+'Resumen_Sim_Dm int'!AB18</f>
        <v>-3.219646771412954E-15</v>
      </c>
      <c r="AC18" s="61">
        <f>+'Resumen_Sim_Dm int'!AC18</f>
        <v>71454</v>
      </c>
      <c r="AD18" s="48">
        <f>+ROUND('Resumen_Sim_Dm int'!AD18,5)</f>
        <v>0</v>
      </c>
      <c r="AE18" s="293">
        <f>+'Resumen_Sim_Dm int'!AE18</f>
        <v>0</v>
      </c>
      <c r="AF18" s="61">
        <f>+'Resumen_Sim_Dm int'!AF18</f>
        <v>33959.654944140697</v>
      </c>
      <c r="AG18" s="48">
        <f>+ROUND('Resumen_Sim_Dm int'!AG18,5)</f>
        <v>0</v>
      </c>
      <c r="AH18" s="293">
        <f>+'Resumen_Sim_Dm int'!AH18</f>
        <v>-2.9976021664879227E-15</v>
      </c>
      <c r="AI18" s="51">
        <f>+'Resumen_Sim_Dm int'!AI18</f>
        <v>884751.99999999721</v>
      </c>
      <c r="AJ18" s="48">
        <f>+ROUND('Resumen_Sim_Dm int'!AJ18,5)</f>
        <v>0</v>
      </c>
      <c r="AK18" s="293">
        <f>+'Resumen_Sim_Dm int'!AK18</f>
        <v>-3.1086244689504383E-15</v>
      </c>
      <c r="AL18" s="61">
        <f>+'Resumen_Sim_Dm int'!AL18</f>
        <v>656113.9999999979</v>
      </c>
      <c r="AM18" s="48">
        <f>+ROUND('Resumen_Sim_Dm int'!AM18,5)</f>
        <v>0</v>
      </c>
      <c r="AN18" s="48">
        <f>+ROUND('Resumen_Sim_Dm int'!AN18,5)</f>
        <v>0</v>
      </c>
      <c r="AO18" s="293">
        <f>+'Resumen_Sim_Dm int'!AO18</f>
        <v>-3.219646771412954E-15</v>
      </c>
      <c r="AP18" s="51">
        <f>+'Resumen_Sim_Dm int'!AP18</f>
        <v>4744.9999999999854</v>
      </c>
      <c r="AQ18" s="48">
        <f>+ROUND('Resumen_Sim_Dm int'!AQ18,5)</f>
        <v>0</v>
      </c>
      <c r="AR18" s="293">
        <f>+'Resumen_Sim_Dm int'!AR18</f>
        <v>-3.1086244689504383E-15</v>
      </c>
      <c r="AS18" s="61">
        <f>+'Resumen_Sim_Dm int'!AS18</f>
        <v>223892.99999999933</v>
      </c>
      <c r="AT18" s="48">
        <f>+ROUND('Resumen_Sim_Dm int'!AT18,5)</f>
        <v>0</v>
      </c>
      <c r="AU18" s="293">
        <f>+'Resumen_Sim_Dm int'!AU18</f>
        <v>-2.9976021664879227E-15</v>
      </c>
    </row>
    <row r="19" spans="2:47" x14ac:dyDescent="0.25">
      <c r="B19" s="292" t="str">
        <f>+'Resumen_Sim_Dm int'!B19</f>
        <v>07</v>
      </c>
      <c r="C19" s="317" t="s">
        <v>117</v>
      </c>
      <c r="D19" s="316"/>
      <c r="E19" s="61">
        <f>+'Resumen_Sim_Dm int'!E19</f>
        <v>20266.485158479431</v>
      </c>
      <c r="F19" s="48">
        <f>+'Resumen_Sim_Dm int'!F19</f>
        <v>16494.873599832201</v>
      </c>
      <c r="G19" s="48">
        <f>+'Resumen_Sim_Dm int'!G19</f>
        <v>0</v>
      </c>
      <c r="H19" s="48">
        <f>+'Resumen_Sim_Dm int'!H19</f>
        <v>0</v>
      </c>
      <c r="I19" s="48">
        <f>+'Resumen_Sim_Dm int'!I19</f>
        <v>2493.3067450456701</v>
      </c>
      <c r="J19" s="48">
        <f>+'Resumen_Sim_Dm int'!J19</f>
        <v>0</v>
      </c>
      <c r="K19" s="55">
        <f>+'Resumen_Sim_Dm int'!K19</f>
        <v>1278.30481360156</v>
      </c>
      <c r="L19" s="51">
        <f>+'Resumen_Sim_Dm int'!L19</f>
        <v>566929</v>
      </c>
      <c r="M19" s="48">
        <f>+'Resumen_Sim_Dm int'!M19</f>
        <v>15320</v>
      </c>
      <c r="N19" s="48">
        <f>+'Resumen_Sim_Dm int'!N19</f>
        <v>32304.867875536602</v>
      </c>
      <c r="O19" s="48">
        <f>+'Resumen_Sim_Dm int'!O19</f>
        <v>271768</v>
      </c>
      <c r="P19" s="48">
        <f>+'Resumen_Sim_Dm int'!P19</f>
        <v>98675</v>
      </c>
      <c r="Q19" s="48">
        <f>+'Resumen_Sim_Dm int'!Q19</f>
        <v>1774</v>
      </c>
      <c r="R19" s="82">
        <f>+'Resumen_Sim_Dm int'!R19</f>
        <v>171319</v>
      </c>
      <c r="S19" s="51">
        <f>+'Resumen_Sim_Dm int'!S19</f>
        <v>20266.485158479431</v>
      </c>
      <c r="T19" s="48">
        <f>+'Resumen_Sim_Dm int'!T19</f>
        <v>16494.873599832201</v>
      </c>
      <c r="U19" s="48">
        <f>+'Resumen_Sim_Dm int'!U19</f>
        <v>0</v>
      </c>
      <c r="V19" s="48">
        <f>+'Resumen_Sim_Dm int'!V19</f>
        <v>0</v>
      </c>
      <c r="W19" s="48">
        <f>+'Resumen_Sim_Dm int'!W19</f>
        <v>2493.3067450456701</v>
      </c>
      <c r="X19" s="48">
        <f>+'Resumen_Sim_Dm int'!X19</f>
        <v>0</v>
      </c>
      <c r="Y19" s="55">
        <f>+'Resumen_Sim_Dm int'!Y19</f>
        <v>1278.30481360156</v>
      </c>
      <c r="Z19" s="51">
        <f>+'Resumen_Sim_Dm int'!Z19</f>
        <v>566928.99999999953</v>
      </c>
      <c r="AA19" s="48">
        <f>+ROUND('Resumen_Sim_Dm int'!AA19,5)</f>
        <v>0</v>
      </c>
      <c r="AB19" s="293">
        <f>+'Resumen_Sim_Dm int'!AB19</f>
        <v>-7.7715611723760958E-16</v>
      </c>
      <c r="AC19" s="61">
        <f>+'Resumen_Sim_Dm int'!AC19</f>
        <v>15320</v>
      </c>
      <c r="AD19" s="48">
        <f>+ROUND('Resumen_Sim_Dm int'!AD19,5)</f>
        <v>0</v>
      </c>
      <c r="AE19" s="293">
        <f>+'Resumen_Sim_Dm int'!AE19</f>
        <v>0</v>
      </c>
      <c r="AF19" s="61">
        <f>+'Resumen_Sim_Dm int'!AF19</f>
        <v>32304.86787553658</v>
      </c>
      <c r="AG19" s="48">
        <f>+ROUND('Resumen_Sim_Dm int'!AG19,5)</f>
        <v>0</v>
      </c>
      <c r="AH19" s="293">
        <f>+'Resumen_Sim_Dm int'!AH19</f>
        <v>-6.6613381477509392E-16</v>
      </c>
      <c r="AI19" s="51">
        <f>+'Resumen_Sim_Dm int'!AI19</f>
        <v>271767.99999999988</v>
      </c>
      <c r="AJ19" s="48">
        <f>+ROUND('Resumen_Sim_Dm int'!AJ19,5)</f>
        <v>0</v>
      </c>
      <c r="AK19" s="293">
        <f>+'Resumen_Sim_Dm int'!AK19</f>
        <v>-4.4408920985006262E-16</v>
      </c>
      <c r="AL19" s="61">
        <f>+'Resumen_Sim_Dm int'!AL19</f>
        <v>98674.999999999942</v>
      </c>
      <c r="AM19" s="48">
        <f>+ROUND('Resumen_Sim_Dm int'!AM19,5)</f>
        <v>0</v>
      </c>
      <c r="AN19" s="48">
        <f>+ROUND('Resumen_Sim_Dm int'!AN19,5)</f>
        <v>0</v>
      </c>
      <c r="AO19" s="293">
        <f>+'Resumen_Sim_Dm int'!AO19</f>
        <v>-5.5511151231257827E-16</v>
      </c>
      <c r="AP19" s="51">
        <f>+'Resumen_Sim_Dm int'!AP19</f>
        <v>1773.9999999999989</v>
      </c>
      <c r="AQ19" s="48">
        <f>+ROUND('Resumen_Sim_Dm int'!AQ19,5)</f>
        <v>0</v>
      </c>
      <c r="AR19" s="293">
        <f>+'Resumen_Sim_Dm int'!AR19</f>
        <v>-6.6613381477509392E-16</v>
      </c>
      <c r="AS19" s="61">
        <f>+'Resumen_Sim_Dm int'!AS19</f>
        <v>171318.99999999991</v>
      </c>
      <c r="AT19" s="48">
        <f>+ROUND('Resumen_Sim_Dm int'!AT19,5)</f>
        <v>0</v>
      </c>
      <c r="AU19" s="293">
        <f>+'Resumen_Sim_Dm int'!AU19</f>
        <v>-5.5511151231257827E-16</v>
      </c>
    </row>
    <row r="20" spans="2:47" x14ac:dyDescent="0.25">
      <c r="B20" s="292" t="str">
        <f>+'Resumen_Sim_Dm int'!B20</f>
        <v>08</v>
      </c>
      <c r="C20" s="317" t="s">
        <v>118</v>
      </c>
      <c r="D20" s="316"/>
      <c r="E20" s="61">
        <f>+'Resumen_Sim_Dm int'!E20</f>
        <v>3407871.9150193688</v>
      </c>
      <c r="F20" s="48">
        <f>+'Resumen_Sim_Dm int'!F20</f>
        <v>19204.968046642702</v>
      </c>
      <c r="G20" s="48">
        <f>+'Resumen_Sim_Dm int'!G20</f>
        <v>0</v>
      </c>
      <c r="H20" s="48">
        <f>+'Resumen_Sim_Dm int'!H20</f>
        <v>0</v>
      </c>
      <c r="I20" s="48">
        <f>+'Resumen_Sim_Dm int'!I20</f>
        <v>11261.624219431</v>
      </c>
      <c r="J20" s="48">
        <f>+'Resumen_Sim_Dm int'!J20</f>
        <v>6821.2316773147504</v>
      </c>
      <c r="K20" s="55">
        <f>+'Resumen_Sim_Dm int'!K20</f>
        <v>3370584.0910759801</v>
      </c>
      <c r="L20" s="51">
        <f>+'Resumen_Sim_Dm int'!L20</f>
        <v>3746250</v>
      </c>
      <c r="M20" s="48">
        <f>+'Resumen_Sim_Dm int'!M20</f>
        <v>218642</v>
      </c>
      <c r="N20" s="48">
        <f>+'Resumen_Sim_Dm int'!N20</f>
        <v>182445.716660804</v>
      </c>
      <c r="O20" s="48">
        <f>+'Resumen_Sim_Dm int'!O20</f>
        <v>2532197</v>
      </c>
      <c r="P20" s="48">
        <f>+'Resumen_Sim_Dm int'!P20</f>
        <v>487466</v>
      </c>
      <c r="Q20" s="48">
        <f>+'Resumen_Sim_Dm int'!Q20</f>
        <v>4313</v>
      </c>
      <c r="R20" s="82">
        <f>+'Resumen_Sim_Dm int'!R20</f>
        <v>2040418</v>
      </c>
      <c r="S20" s="51">
        <f>+'Resumen_Sim_Dm int'!S20</f>
        <v>3407871.9150193688</v>
      </c>
      <c r="T20" s="48">
        <f>+'Resumen_Sim_Dm int'!T20</f>
        <v>19204.968046642702</v>
      </c>
      <c r="U20" s="48">
        <f>+'Resumen_Sim_Dm int'!U20</f>
        <v>0</v>
      </c>
      <c r="V20" s="48">
        <f>+'Resumen_Sim_Dm int'!V20</f>
        <v>0</v>
      </c>
      <c r="W20" s="48">
        <f>+'Resumen_Sim_Dm int'!W20</f>
        <v>11261.624219431</v>
      </c>
      <c r="X20" s="48">
        <f>+'Resumen_Sim_Dm int'!X20</f>
        <v>6821.2316773147504</v>
      </c>
      <c r="Y20" s="55">
        <f>+'Resumen_Sim_Dm int'!Y20</f>
        <v>3370584.0910759801</v>
      </c>
      <c r="Z20" s="51">
        <f>+'Resumen_Sim_Dm int'!Z20</f>
        <v>3746249.9999999879</v>
      </c>
      <c r="AA20" s="48">
        <f>+ROUND('Resumen_Sim_Dm int'!AA20,5)</f>
        <v>0</v>
      </c>
      <c r="AB20" s="293">
        <f>+'Resumen_Sim_Dm int'!AB20</f>
        <v>-3.219646771412954E-15</v>
      </c>
      <c r="AC20" s="61">
        <f>+'Resumen_Sim_Dm int'!AC20</f>
        <v>218642</v>
      </c>
      <c r="AD20" s="48">
        <f>+ROUND('Resumen_Sim_Dm int'!AD20,5)</f>
        <v>0</v>
      </c>
      <c r="AE20" s="293">
        <f>+'Resumen_Sim_Dm int'!AE20</f>
        <v>0</v>
      </c>
      <c r="AF20" s="61">
        <f>+'Resumen_Sim_Dm int'!AF20</f>
        <v>182445.71666080345</v>
      </c>
      <c r="AG20" s="48">
        <f>+ROUND('Resumen_Sim_Dm int'!AG20,5)</f>
        <v>0</v>
      </c>
      <c r="AH20" s="293">
        <f>+'Resumen_Sim_Dm int'!AH20</f>
        <v>-2.9976021664879227E-15</v>
      </c>
      <c r="AI20" s="51">
        <f>+'Resumen_Sim_Dm int'!AI20</f>
        <v>2532196.9999999921</v>
      </c>
      <c r="AJ20" s="48">
        <f>+ROUND('Resumen_Sim_Dm int'!AJ20,5)</f>
        <v>0</v>
      </c>
      <c r="AK20" s="293">
        <f>+'Resumen_Sim_Dm int'!AK20</f>
        <v>-3.1086244689504383E-15</v>
      </c>
      <c r="AL20" s="61">
        <f>+'Resumen_Sim_Dm int'!AL20</f>
        <v>487465.99999999854</v>
      </c>
      <c r="AM20" s="48">
        <f>+ROUND('Resumen_Sim_Dm int'!AM20,5)</f>
        <v>0</v>
      </c>
      <c r="AN20" s="48">
        <f>+ROUND('Resumen_Sim_Dm int'!AN20,5)</f>
        <v>0</v>
      </c>
      <c r="AO20" s="293">
        <f>+'Resumen_Sim_Dm int'!AO20</f>
        <v>-2.9976021664879227E-15</v>
      </c>
      <c r="AP20" s="51">
        <f>+'Resumen_Sim_Dm int'!AP20</f>
        <v>4312.9999999999864</v>
      </c>
      <c r="AQ20" s="48">
        <f>+ROUND('Resumen_Sim_Dm int'!AQ20,5)</f>
        <v>0</v>
      </c>
      <c r="AR20" s="293">
        <f>+'Resumen_Sim_Dm int'!AR20</f>
        <v>-3.1086244689504383E-15</v>
      </c>
      <c r="AS20" s="61">
        <f>+'Resumen_Sim_Dm int'!AS20</f>
        <v>2040417.9999999935</v>
      </c>
      <c r="AT20" s="48">
        <f>+ROUND('Resumen_Sim_Dm int'!AT20,5)</f>
        <v>0</v>
      </c>
      <c r="AU20" s="293">
        <f>+'Resumen_Sim_Dm int'!AU20</f>
        <v>-3.219646771412954E-15</v>
      </c>
    </row>
    <row r="21" spans="2:47" x14ac:dyDescent="0.25">
      <c r="B21" s="292" t="str">
        <f>+'Resumen_Sim_Dm int'!B21</f>
        <v>09</v>
      </c>
      <c r="C21" s="317" t="s">
        <v>119</v>
      </c>
      <c r="D21" s="316"/>
      <c r="E21" s="61">
        <f>+'Resumen_Sim_Dm int'!E21</f>
        <v>19982.607809778572</v>
      </c>
      <c r="F21" s="48">
        <f>+'Resumen_Sim_Dm int'!F21</f>
        <v>16960.038197759</v>
      </c>
      <c r="G21" s="48">
        <f>+'Resumen_Sim_Dm int'!G21</f>
        <v>0</v>
      </c>
      <c r="H21" s="48">
        <f>+'Resumen_Sim_Dm int'!H21</f>
        <v>0</v>
      </c>
      <c r="I21" s="48">
        <f>+'Resumen_Sim_Dm int'!I21</f>
        <v>3012.53532946328</v>
      </c>
      <c r="J21" s="48">
        <f>+'Resumen_Sim_Dm int'!J21</f>
        <v>0</v>
      </c>
      <c r="K21" s="55">
        <f>+'Resumen_Sim_Dm int'!K21</f>
        <v>10.034282556292199</v>
      </c>
      <c r="L21" s="51">
        <f>+'Resumen_Sim_Dm int'!L21</f>
        <v>611820</v>
      </c>
      <c r="M21" s="48">
        <f>+'Resumen_Sim_Dm int'!M21</f>
        <v>29880</v>
      </c>
      <c r="N21" s="48">
        <f>+'Resumen_Sim_Dm int'!N21</f>
        <v>1851.4358644067099</v>
      </c>
      <c r="O21" s="48">
        <f>+'Resumen_Sim_Dm int'!O21</f>
        <v>366209</v>
      </c>
      <c r="P21" s="48">
        <f>+'Resumen_Sim_Dm int'!P21</f>
        <v>68349</v>
      </c>
      <c r="Q21" s="48">
        <f>+'Resumen_Sim_Dm int'!Q21</f>
        <v>1313</v>
      </c>
      <c r="R21" s="82">
        <f>+'Resumen_Sim_Dm int'!R21</f>
        <v>296547</v>
      </c>
      <c r="S21" s="51">
        <f>+'Resumen_Sim_Dm int'!S21</f>
        <v>19982.607809778572</v>
      </c>
      <c r="T21" s="48">
        <f>+'Resumen_Sim_Dm int'!T21</f>
        <v>16960.038197759</v>
      </c>
      <c r="U21" s="48">
        <f>+'Resumen_Sim_Dm int'!U21</f>
        <v>0</v>
      </c>
      <c r="V21" s="48">
        <f>+'Resumen_Sim_Dm int'!V21</f>
        <v>0</v>
      </c>
      <c r="W21" s="48">
        <f>+'Resumen_Sim_Dm int'!W21</f>
        <v>3012.53532946328</v>
      </c>
      <c r="X21" s="48">
        <f>+'Resumen_Sim_Dm int'!X21</f>
        <v>0</v>
      </c>
      <c r="Y21" s="55">
        <f>+'Resumen_Sim_Dm int'!Y21</f>
        <v>10.034282556292199</v>
      </c>
      <c r="Z21" s="51">
        <f>+'Resumen_Sim_Dm int'!Z21</f>
        <v>611820.00000000012</v>
      </c>
      <c r="AA21" s="48">
        <f>+ROUND('Resumen_Sim_Dm int'!AA21,5)</f>
        <v>0</v>
      </c>
      <c r="AB21" s="293">
        <f>+'Resumen_Sim_Dm int'!AB21</f>
        <v>2.2204460492503131E-16</v>
      </c>
      <c r="AC21" s="61">
        <f>+'Resumen_Sim_Dm int'!AC21</f>
        <v>29880</v>
      </c>
      <c r="AD21" s="48">
        <f>+ROUND('Resumen_Sim_Dm int'!AD21,5)</f>
        <v>0</v>
      </c>
      <c r="AE21" s="293">
        <f>+'Resumen_Sim_Dm int'!AE21</f>
        <v>0</v>
      </c>
      <c r="AF21" s="61">
        <f>+'Resumen_Sim_Dm int'!AF21</f>
        <v>1851.4358644067099</v>
      </c>
      <c r="AG21" s="48">
        <f>+ROUND('Resumen_Sim_Dm int'!AG21,5)</f>
        <v>0</v>
      </c>
      <c r="AH21" s="293">
        <f>+'Resumen_Sim_Dm int'!AH21</f>
        <v>0</v>
      </c>
      <c r="AI21" s="51">
        <f>+'Resumen_Sim_Dm int'!AI21</f>
        <v>366209</v>
      </c>
      <c r="AJ21" s="48">
        <f>+ROUND('Resumen_Sim_Dm int'!AJ21,5)</f>
        <v>0</v>
      </c>
      <c r="AK21" s="293">
        <f>+'Resumen_Sim_Dm int'!AK21</f>
        <v>0</v>
      </c>
      <c r="AL21" s="61">
        <f>+'Resumen_Sim_Dm int'!AL21</f>
        <v>68349</v>
      </c>
      <c r="AM21" s="48">
        <f>+ROUND('Resumen_Sim_Dm int'!AM21,5)</f>
        <v>0</v>
      </c>
      <c r="AN21" s="48">
        <f>+ROUND('Resumen_Sim_Dm int'!AN21,5)</f>
        <v>0</v>
      </c>
      <c r="AO21" s="293">
        <f>+'Resumen_Sim_Dm int'!AO21</f>
        <v>0</v>
      </c>
      <c r="AP21" s="51">
        <f>+'Resumen_Sim_Dm int'!AP21</f>
        <v>1313</v>
      </c>
      <c r="AQ21" s="48">
        <f>+ROUND('Resumen_Sim_Dm int'!AQ21,5)</f>
        <v>0</v>
      </c>
      <c r="AR21" s="293">
        <f>+'Resumen_Sim_Dm int'!AR21</f>
        <v>0</v>
      </c>
      <c r="AS21" s="61">
        <f>+'Resumen_Sim_Dm int'!AS21</f>
        <v>296547</v>
      </c>
      <c r="AT21" s="48">
        <f>+ROUND('Resumen_Sim_Dm int'!AT21,5)</f>
        <v>0</v>
      </c>
      <c r="AU21" s="293">
        <f>+'Resumen_Sim_Dm int'!AU21</f>
        <v>0</v>
      </c>
    </row>
    <row r="22" spans="2:47" x14ac:dyDescent="0.25">
      <c r="B22" s="292" t="str">
        <f>+'Resumen_Sim_Dm int'!B22</f>
        <v>10</v>
      </c>
      <c r="C22" s="317" t="s">
        <v>120</v>
      </c>
      <c r="D22" s="316"/>
      <c r="E22" s="61">
        <f>+'Resumen_Sim_Dm int'!E22</f>
        <v>1312861.8551847683</v>
      </c>
      <c r="F22" s="48">
        <f>+'Resumen_Sim_Dm int'!F22</f>
        <v>854695.71007126197</v>
      </c>
      <c r="G22" s="48">
        <f>+'Resumen_Sim_Dm int'!G22</f>
        <v>0</v>
      </c>
      <c r="H22" s="48">
        <f>+'Resumen_Sim_Dm int'!H22</f>
        <v>0</v>
      </c>
      <c r="I22" s="48">
        <f>+'Resumen_Sim_Dm int'!I22</f>
        <v>456326.81673212099</v>
      </c>
      <c r="J22" s="48">
        <f>+'Resumen_Sim_Dm int'!J22</f>
        <v>-424.476939370308</v>
      </c>
      <c r="K22" s="55">
        <f>+'Resumen_Sim_Dm int'!K22</f>
        <v>2263.8053207558501</v>
      </c>
      <c r="L22" s="51">
        <f>+'Resumen_Sim_Dm int'!L22</f>
        <v>2926306</v>
      </c>
      <c r="M22" s="48">
        <f>+'Resumen_Sim_Dm int'!M22</f>
        <v>1511141</v>
      </c>
      <c r="N22" s="48">
        <f>+'Resumen_Sim_Dm int'!N22</f>
        <v>37572.370218033</v>
      </c>
      <c r="O22" s="48">
        <f>+'Resumen_Sim_Dm int'!O22</f>
        <v>1182940</v>
      </c>
      <c r="P22" s="48">
        <f>+'Resumen_Sim_Dm int'!P22</f>
        <v>417297</v>
      </c>
      <c r="Q22" s="48">
        <f>+'Resumen_Sim_Dm int'!Q22</f>
        <v>7819</v>
      </c>
      <c r="R22" s="82">
        <f>+'Resumen_Sim_Dm int'!R22</f>
        <v>757824</v>
      </c>
      <c r="S22" s="51">
        <f>+'Resumen_Sim_Dm int'!S22</f>
        <v>1312861.8551847683</v>
      </c>
      <c r="T22" s="48">
        <f>+'Resumen_Sim_Dm int'!T22</f>
        <v>854695.71007126197</v>
      </c>
      <c r="U22" s="48">
        <f>+'Resumen_Sim_Dm int'!U22</f>
        <v>0</v>
      </c>
      <c r="V22" s="48">
        <f>+'Resumen_Sim_Dm int'!V22</f>
        <v>0</v>
      </c>
      <c r="W22" s="48">
        <f>+'Resumen_Sim_Dm int'!W22</f>
        <v>456326.81673212099</v>
      </c>
      <c r="X22" s="48">
        <f>+'Resumen_Sim_Dm int'!X22</f>
        <v>-424.476939370308</v>
      </c>
      <c r="Y22" s="55">
        <f>+'Resumen_Sim_Dm int'!Y22</f>
        <v>2263.8053207558501</v>
      </c>
      <c r="Z22" s="51">
        <f>+'Resumen_Sim_Dm int'!Z22</f>
        <v>2926306.0000000037</v>
      </c>
      <c r="AA22" s="48">
        <f>+ROUND('Resumen_Sim_Dm int'!AA22,5)</f>
        <v>0</v>
      </c>
      <c r="AB22" s="293">
        <f>+'Resumen_Sim_Dm int'!AB22</f>
        <v>1.3322676295501878E-15</v>
      </c>
      <c r="AC22" s="61">
        <f>+'Resumen_Sim_Dm int'!AC22</f>
        <v>1511141</v>
      </c>
      <c r="AD22" s="48">
        <f>+ROUND('Resumen_Sim_Dm int'!AD22,5)</f>
        <v>0</v>
      </c>
      <c r="AE22" s="293">
        <f>+'Resumen_Sim_Dm int'!AE22</f>
        <v>0</v>
      </c>
      <c r="AF22" s="61">
        <f>+'Resumen_Sim_Dm int'!AF22</f>
        <v>37572.370218033037</v>
      </c>
      <c r="AG22" s="48">
        <f>+ROUND('Resumen_Sim_Dm int'!AG22,5)</f>
        <v>0</v>
      </c>
      <c r="AH22" s="293">
        <f>+'Resumen_Sim_Dm int'!AH22</f>
        <v>8.8817841970012523E-16</v>
      </c>
      <c r="AI22" s="51">
        <f>+'Resumen_Sim_Dm int'!AI22</f>
        <v>1182940.0000000009</v>
      </c>
      <c r="AJ22" s="48">
        <f>+ROUND('Resumen_Sim_Dm int'!AJ22,5)</f>
        <v>0</v>
      </c>
      <c r="AK22" s="293">
        <f>+'Resumen_Sim_Dm int'!AK22</f>
        <v>8.8817841970012523E-16</v>
      </c>
      <c r="AL22" s="61">
        <f>+'Resumen_Sim_Dm int'!AL22</f>
        <v>417297.00000000035</v>
      </c>
      <c r="AM22" s="48">
        <f>+ROUND('Resumen_Sim_Dm int'!AM22,5)</f>
        <v>0</v>
      </c>
      <c r="AN22" s="48">
        <f>+ROUND('Resumen_Sim_Dm int'!AN22,5)</f>
        <v>0</v>
      </c>
      <c r="AO22" s="293">
        <f>+'Resumen_Sim_Dm int'!AO22</f>
        <v>8.8817841970012523E-16</v>
      </c>
      <c r="AP22" s="51">
        <f>+'Resumen_Sim_Dm int'!AP22</f>
        <v>7819.0000000000082</v>
      </c>
      <c r="AQ22" s="48">
        <f>+ROUND('Resumen_Sim_Dm int'!AQ22,5)</f>
        <v>0</v>
      </c>
      <c r="AR22" s="293">
        <f>+'Resumen_Sim_Dm int'!AR22</f>
        <v>1.1102230246251565E-15</v>
      </c>
      <c r="AS22" s="61">
        <f>+'Resumen_Sim_Dm int'!AS22</f>
        <v>757824.0000000007</v>
      </c>
      <c r="AT22" s="48">
        <f>+ROUND('Resumen_Sim_Dm int'!AT22,5)</f>
        <v>0</v>
      </c>
      <c r="AU22" s="293">
        <f>+'Resumen_Sim_Dm int'!AU22</f>
        <v>8.8817841970012523E-16</v>
      </c>
    </row>
    <row r="23" spans="2:47" x14ac:dyDescent="0.25">
      <c r="B23" s="292" t="str">
        <f>+'Resumen_Sim_Dm int'!B23</f>
        <v>11</v>
      </c>
      <c r="C23" s="317" t="s">
        <v>121</v>
      </c>
      <c r="D23" s="316"/>
      <c r="E23" s="61">
        <f>+'Resumen_Sim_Dm int'!E23</f>
        <v>129428.91530644432</v>
      </c>
      <c r="F23" s="48">
        <f>+'Resumen_Sim_Dm int'!F23</f>
        <v>30552.423732594001</v>
      </c>
      <c r="G23" s="48">
        <f>+'Resumen_Sim_Dm int'!G23</f>
        <v>0</v>
      </c>
      <c r="H23" s="48">
        <f>+'Resumen_Sim_Dm int'!H23</f>
        <v>0</v>
      </c>
      <c r="I23" s="48">
        <f>+'Resumen_Sim_Dm int'!I23</f>
        <v>912.52135135906201</v>
      </c>
      <c r="J23" s="48">
        <f>+'Resumen_Sim_Dm int'!J23</f>
        <v>1281.83395726096</v>
      </c>
      <c r="K23" s="55">
        <f>+'Resumen_Sim_Dm int'!K23</f>
        <v>96682.136265230307</v>
      </c>
      <c r="L23" s="51">
        <f>+'Resumen_Sim_Dm int'!L23</f>
        <v>475419</v>
      </c>
      <c r="M23" s="48">
        <f>+'Resumen_Sim_Dm int'!M23</f>
        <v>22918</v>
      </c>
      <c r="N23" s="48">
        <f>+'Resumen_Sim_Dm int'!N23</f>
        <v>19545.8201963313</v>
      </c>
      <c r="O23" s="48">
        <f>+'Resumen_Sim_Dm int'!O23</f>
        <v>302748</v>
      </c>
      <c r="P23" s="48">
        <f>+'Resumen_Sim_Dm int'!P23</f>
        <v>62554</v>
      </c>
      <c r="Q23" s="48">
        <f>+'Resumen_Sim_Dm int'!Q23</f>
        <v>628</v>
      </c>
      <c r="R23" s="82">
        <f>+'Resumen_Sim_Dm int'!R23</f>
        <v>239566</v>
      </c>
      <c r="S23" s="51">
        <f>+'Resumen_Sim_Dm int'!S23</f>
        <v>129428.91530644432</v>
      </c>
      <c r="T23" s="48">
        <f>+'Resumen_Sim_Dm int'!T23</f>
        <v>30552.423732594001</v>
      </c>
      <c r="U23" s="48">
        <f>+'Resumen_Sim_Dm int'!U23</f>
        <v>0</v>
      </c>
      <c r="V23" s="48">
        <f>+'Resumen_Sim_Dm int'!V23</f>
        <v>0</v>
      </c>
      <c r="W23" s="48">
        <f>+'Resumen_Sim_Dm int'!W23</f>
        <v>912.52135135906201</v>
      </c>
      <c r="X23" s="48">
        <f>+'Resumen_Sim_Dm int'!X23</f>
        <v>1281.83395726096</v>
      </c>
      <c r="Y23" s="55">
        <f>+'Resumen_Sim_Dm int'!Y23</f>
        <v>96682.136265230307</v>
      </c>
      <c r="Z23" s="51">
        <f>+'Resumen_Sim_Dm int'!Z23</f>
        <v>475419.00000000093</v>
      </c>
      <c r="AA23" s="48">
        <f>+ROUND('Resumen_Sim_Dm int'!AA23,5)</f>
        <v>0</v>
      </c>
      <c r="AB23" s="293">
        <f>+'Resumen_Sim_Dm int'!AB23</f>
        <v>1.9984014443252818E-15</v>
      </c>
      <c r="AC23" s="61">
        <f>+'Resumen_Sim_Dm int'!AC23</f>
        <v>22918</v>
      </c>
      <c r="AD23" s="48">
        <f>+ROUND('Resumen_Sim_Dm int'!AD23,5)</f>
        <v>0</v>
      </c>
      <c r="AE23" s="293">
        <f>+'Resumen_Sim_Dm int'!AE23</f>
        <v>0</v>
      </c>
      <c r="AF23" s="61">
        <f>+'Resumen_Sim_Dm int'!AF23</f>
        <v>19545.82019633134</v>
      </c>
      <c r="AG23" s="48">
        <f>+ROUND('Resumen_Sim_Dm int'!AG23,5)</f>
        <v>0</v>
      </c>
      <c r="AH23" s="293">
        <f>+'Resumen_Sim_Dm int'!AH23</f>
        <v>1.9984014443252818E-15</v>
      </c>
      <c r="AI23" s="51">
        <f>+'Resumen_Sim_Dm int'!AI23</f>
        <v>302748.00000000064</v>
      </c>
      <c r="AJ23" s="48">
        <f>+ROUND('Resumen_Sim_Dm int'!AJ23,5)</f>
        <v>0</v>
      </c>
      <c r="AK23" s="293">
        <f>+'Resumen_Sim_Dm int'!AK23</f>
        <v>2.2204460492503131E-15</v>
      </c>
      <c r="AL23" s="61">
        <f>+'Resumen_Sim_Dm int'!AL23</f>
        <v>62554.000000000138</v>
      </c>
      <c r="AM23" s="48">
        <f>+ROUND('Resumen_Sim_Dm int'!AM23,5)</f>
        <v>0</v>
      </c>
      <c r="AN23" s="48">
        <f>+ROUND('Resumen_Sim_Dm int'!AN23,5)</f>
        <v>0</v>
      </c>
      <c r="AO23" s="293">
        <f>+'Resumen_Sim_Dm int'!AO23</f>
        <v>2.2204460492503131E-15</v>
      </c>
      <c r="AP23" s="51">
        <f>+'Resumen_Sim_Dm int'!AP23</f>
        <v>628.00000000000125</v>
      </c>
      <c r="AQ23" s="48">
        <f>+ROUND('Resumen_Sim_Dm int'!AQ23,5)</f>
        <v>0</v>
      </c>
      <c r="AR23" s="293">
        <f>+'Resumen_Sim_Dm int'!AR23</f>
        <v>1.9984014443252818E-15</v>
      </c>
      <c r="AS23" s="61">
        <f>+'Resumen_Sim_Dm int'!AS23</f>
        <v>239566.00000000049</v>
      </c>
      <c r="AT23" s="48">
        <f>+ROUND('Resumen_Sim_Dm int'!AT23,5)</f>
        <v>0</v>
      </c>
      <c r="AU23" s="293">
        <f>+'Resumen_Sim_Dm int'!AU23</f>
        <v>1.9984014443252818E-15</v>
      </c>
    </row>
    <row r="24" spans="2:47" x14ac:dyDescent="0.25">
      <c r="B24" s="292" t="str">
        <f>+'Resumen_Sim_Dm int'!B24</f>
        <v>12</v>
      </c>
      <c r="C24" s="317" t="s">
        <v>122</v>
      </c>
      <c r="D24" s="316"/>
      <c r="E24" s="61">
        <f>+'Resumen_Sim_Dm int'!E24</f>
        <v>1577702.1053077846</v>
      </c>
      <c r="F24" s="48">
        <f>+'Resumen_Sim_Dm int'!F24</f>
        <v>1468477.4480897901</v>
      </c>
      <c r="G24" s="48">
        <f>+'Resumen_Sim_Dm int'!G24</f>
        <v>0</v>
      </c>
      <c r="H24" s="48">
        <f>+'Resumen_Sim_Dm int'!H24</f>
        <v>0</v>
      </c>
      <c r="I24" s="48">
        <f>+'Resumen_Sim_Dm int'!I24</f>
        <v>1589.97829419754</v>
      </c>
      <c r="J24" s="48">
        <f>+'Resumen_Sim_Dm int'!J24</f>
        <v>-0.69451483077288001</v>
      </c>
      <c r="K24" s="55">
        <f>+'Resumen_Sim_Dm int'!K24</f>
        <v>107635.373438628</v>
      </c>
      <c r="L24" s="51">
        <f>+'Resumen_Sim_Dm int'!L24</f>
        <v>6182951</v>
      </c>
      <c r="M24" s="48">
        <f>+'Resumen_Sim_Dm int'!M24</f>
        <v>144095</v>
      </c>
      <c r="N24" s="48">
        <f>+'Resumen_Sim_Dm int'!N24</f>
        <v>775169.36766897398</v>
      </c>
      <c r="O24" s="48">
        <f>+'Resumen_Sim_Dm int'!O24</f>
        <v>1557250</v>
      </c>
      <c r="P24" s="48">
        <f>+'Resumen_Sim_Dm int'!P24</f>
        <v>837166</v>
      </c>
      <c r="Q24" s="48">
        <f>+'Resumen_Sim_Dm int'!Q24</f>
        <v>21886</v>
      </c>
      <c r="R24" s="82">
        <f>+'Resumen_Sim_Dm int'!R24</f>
        <v>698198</v>
      </c>
      <c r="S24" s="51">
        <f>+'Resumen_Sim_Dm int'!S24</f>
        <v>1577702.1053077846</v>
      </c>
      <c r="T24" s="48">
        <f>+'Resumen_Sim_Dm int'!T24</f>
        <v>1468477.4480897901</v>
      </c>
      <c r="U24" s="48">
        <f>+'Resumen_Sim_Dm int'!U24</f>
        <v>0</v>
      </c>
      <c r="V24" s="48">
        <f>+'Resumen_Sim_Dm int'!V24</f>
        <v>0</v>
      </c>
      <c r="W24" s="48">
        <f>+'Resumen_Sim_Dm int'!W24</f>
        <v>1589.97829419754</v>
      </c>
      <c r="X24" s="48">
        <f>+'Resumen_Sim_Dm int'!X24</f>
        <v>-0.69451483077288001</v>
      </c>
      <c r="Y24" s="55">
        <f>+'Resumen_Sim_Dm int'!Y24</f>
        <v>107635.373438628</v>
      </c>
      <c r="Z24" s="51">
        <f>+'Resumen_Sim_Dm int'!Z24</f>
        <v>6182951.0000000037</v>
      </c>
      <c r="AA24" s="48">
        <f>+ROUND('Resumen_Sim_Dm int'!AA24,5)</f>
        <v>0</v>
      </c>
      <c r="AB24" s="293">
        <f>+'Resumen_Sim_Dm int'!AB24</f>
        <v>6.6613381477509392E-16</v>
      </c>
      <c r="AC24" s="61">
        <f>+'Resumen_Sim_Dm int'!AC24</f>
        <v>144095</v>
      </c>
      <c r="AD24" s="48">
        <f>+ROUND('Resumen_Sim_Dm int'!AD24,5)</f>
        <v>0</v>
      </c>
      <c r="AE24" s="293">
        <f>+'Resumen_Sim_Dm int'!AE24</f>
        <v>0</v>
      </c>
      <c r="AF24" s="61">
        <f>+'Resumen_Sim_Dm int'!AF24</f>
        <v>775169.36766897433</v>
      </c>
      <c r="AG24" s="48">
        <f>+ROUND('Resumen_Sim_Dm int'!AG24,5)</f>
        <v>0</v>
      </c>
      <c r="AH24" s="293">
        <f>+'Resumen_Sim_Dm int'!AH24</f>
        <v>4.4408920985006262E-16</v>
      </c>
      <c r="AI24" s="51">
        <f>+'Resumen_Sim_Dm int'!AI24</f>
        <v>1557250.0000000005</v>
      </c>
      <c r="AJ24" s="48">
        <f>+ROUND('Resumen_Sim_Dm int'!AJ24,5)</f>
        <v>0</v>
      </c>
      <c r="AK24" s="293">
        <f>+'Resumen_Sim_Dm int'!AK24</f>
        <v>2.2204460492503131E-16</v>
      </c>
      <c r="AL24" s="61">
        <f>+'Resumen_Sim_Dm int'!AL24</f>
        <v>837166.00000000023</v>
      </c>
      <c r="AM24" s="48">
        <f>+ROUND('Resumen_Sim_Dm int'!AM24,5)</f>
        <v>0</v>
      </c>
      <c r="AN24" s="48">
        <f>+ROUND('Resumen_Sim_Dm int'!AN24,5)</f>
        <v>0</v>
      </c>
      <c r="AO24" s="293">
        <f>+'Resumen_Sim_Dm int'!AO24</f>
        <v>2.2204460492503131E-16</v>
      </c>
      <c r="AP24" s="51">
        <f>+'Resumen_Sim_Dm int'!AP24</f>
        <v>21886.000000000007</v>
      </c>
      <c r="AQ24" s="48">
        <f>+ROUND('Resumen_Sim_Dm int'!AQ24,5)</f>
        <v>0</v>
      </c>
      <c r="AR24" s="293">
        <f>+'Resumen_Sim_Dm int'!AR24</f>
        <v>2.2204460492503131E-16</v>
      </c>
      <c r="AS24" s="61">
        <f>+'Resumen_Sim_Dm int'!AS24</f>
        <v>698198.00000000023</v>
      </c>
      <c r="AT24" s="48">
        <f>+ROUND('Resumen_Sim_Dm int'!AT24,5)</f>
        <v>0</v>
      </c>
      <c r="AU24" s="293">
        <f>+'Resumen_Sim_Dm int'!AU24</f>
        <v>4.4408920985006262E-16</v>
      </c>
    </row>
    <row r="25" spans="2:47" x14ac:dyDescent="0.25">
      <c r="B25" s="292" t="str">
        <f>+'Resumen_Sim_Dm int'!B25</f>
        <v>13</v>
      </c>
      <c r="C25" s="317" t="s">
        <v>123</v>
      </c>
      <c r="D25" s="316"/>
      <c r="E25" s="61">
        <f>+'Resumen_Sim_Dm int'!E25</f>
        <v>0</v>
      </c>
      <c r="F25" s="48">
        <f>+'Resumen_Sim_Dm int'!F25</f>
        <v>0</v>
      </c>
      <c r="G25" s="48">
        <f>+'Resumen_Sim_Dm int'!G25</f>
        <v>0</v>
      </c>
      <c r="H25" s="48">
        <f>+'Resumen_Sim_Dm int'!H25</f>
        <v>0</v>
      </c>
      <c r="I25" s="48">
        <f>+'Resumen_Sim_Dm int'!I25</f>
        <v>0</v>
      </c>
      <c r="J25" s="48">
        <f>+'Resumen_Sim_Dm int'!J25</f>
        <v>0</v>
      </c>
      <c r="K25" s="55">
        <f>+'Resumen_Sim_Dm int'!K25</f>
        <v>0</v>
      </c>
      <c r="L25" s="51">
        <f>+'Resumen_Sim_Dm int'!L25</f>
        <v>3979566</v>
      </c>
      <c r="M25" s="48">
        <f>+'Resumen_Sim_Dm int'!M25</f>
        <v>22828</v>
      </c>
      <c r="N25" s="48">
        <f>+'Resumen_Sim_Dm int'!N25</f>
        <v>65367.309520940602</v>
      </c>
      <c r="O25" s="48">
        <f>+'Resumen_Sim_Dm int'!O25</f>
        <v>2728292</v>
      </c>
      <c r="P25" s="48">
        <f>+'Resumen_Sim_Dm int'!P25</f>
        <v>579333</v>
      </c>
      <c r="Q25" s="48">
        <f>+'Resumen_Sim_Dm int'!Q25</f>
        <v>130149</v>
      </c>
      <c r="R25" s="82">
        <f>+'Resumen_Sim_Dm int'!R25</f>
        <v>2018810</v>
      </c>
      <c r="S25" s="51">
        <f>+'Resumen_Sim_Dm int'!S25</f>
        <v>0</v>
      </c>
      <c r="T25" s="48">
        <f>+'Resumen_Sim_Dm int'!T25</f>
        <v>0</v>
      </c>
      <c r="U25" s="48">
        <f>+'Resumen_Sim_Dm int'!U25</f>
        <v>0</v>
      </c>
      <c r="V25" s="48">
        <f>+'Resumen_Sim_Dm int'!V25</f>
        <v>0</v>
      </c>
      <c r="W25" s="48">
        <f>+'Resumen_Sim_Dm int'!W25</f>
        <v>0</v>
      </c>
      <c r="X25" s="48">
        <f>+'Resumen_Sim_Dm int'!X25</f>
        <v>0</v>
      </c>
      <c r="Y25" s="55">
        <f>+'Resumen_Sim_Dm int'!Y25</f>
        <v>0</v>
      </c>
      <c r="Z25" s="51">
        <f>+'Resumen_Sim_Dm int'!Z25</f>
        <v>3979565.9999999991</v>
      </c>
      <c r="AA25" s="48">
        <f>+ROUND('Resumen_Sim_Dm int'!AA25,5)</f>
        <v>0</v>
      </c>
      <c r="AB25" s="293">
        <f>+'Resumen_Sim_Dm int'!AB25</f>
        <v>-2.2204460492503131E-16</v>
      </c>
      <c r="AC25" s="61">
        <f>+'Resumen_Sim_Dm int'!AC25</f>
        <v>22828</v>
      </c>
      <c r="AD25" s="48">
        <f>+ROUND('Resumen_Sim_Dm int'!AD25,5)</f>
        <v>0</v>
      </c>
      <c r="AE25" s="293">
        <f>+'Resumen_Sim_Dm int'!AE25</f>
        <v>0</v>
      </c>
      <c r="AF25" s="61">
        <f>+'Resumen_Sim_Dm int'!AF25</f>
        <v>65367.309520940595</v>
      </c>
      <c r="AG25" s="48">
        <f>+ROUND('Resumen_Sim_Dm int'!AG25,5)</f>
        <v>0</v>
      </c>
      <c r="AH25" s="293">
        <f>+'Resumen_Sim_Dm int'!AH25</f>
        <v>-1.1102230246251565E-16</v>
      </c>
      <c r="AI25" s="51">
        <f>+'Resumen_Sim_Dm int'!AI25</f>
        <v>2728291.9999999995</v>
      </c>
      <c r="AJ25" s="48">
        <f>+ROUND('Resumen_Sim_Dm int'!AJ25,5)</f>
        <v>0</v>
      </c>
      <c r="AK25" s="293">
        <f>+'Resumen_Sim_Dm int'!AK25</f>
        <v>-2.2204460492503131E-16</v>
      </c>
      <c r="AL25" s="61">
        <f>+'Resumen_Sim_Dm int'!AL25</f>
        <v>579332.99999999988</v>
      </c>
      <c r="AM25" s="48">
        <f>+ROUND('Resumen_Sim_Dm int'!AM25,5)</f>
        <v>0</v>
      </c>
      <c r="AN25" s="48">
        <f>+ROUND('Resumen_Sim_Dm int'!AN25,5)</f>
        <v>0</v>
      </c>
      <c r="AO25" s="293">
        <f>+'Resumen_Sim_Dm int'!AO25</f>
        <v>-2.2204460492503131E-16</v>
      </c>
      <c r="AP25" s="51">
        <f>+'Resumen_Sim_Dm int'!AP25</f>
        <v>130148.99999999997</v>
      </c>
      <c r="AQ25" s="48">
        <f>+ROUND('Resumen_Sim_Dm int'!AQ25,5)</f>
        <v>0</v>
      </c>
      <c r="AR25" s="293">
        <f>+'Resumen_Sim_Dm int'!AR25</f>
        <v>-2.2204460492503131E-16</v>
      </c>
      <c r="AS25" s="61">
        <f>+'Resumen_Sim_Dm int'!AS25</f>
        <v>2018809.9999999998</v>
      </c>
      <c r="AT25" s="48">
        <f>+ROUND('Resumen_Sim_Dm int'!AT25,5)</f>
        <v>0</v>
      </c>
      <c r="AU25" s="293">
        <f>+'Resumen_Sim_Dm int'!AU25</f>
        <v>-1.1102230246251565E-16</v>
      </c>
    </row>
    <row r="26" spans="2:47" x14ac:dyDescent="0.25">
      <c r="B26" s="292" t="str">
        <f>+'Resumen_Sim_Dm int'!B26</f>
        <v>14</v>
      </c>
      <c r="C26" s="317" t="s">
        <v>124</v>
      </c>
      <c r="D26" s="316"/>
      <c r="E26" s="61">
        <f>+'Resumen_Sim_Dm int'!E26</f>
        <v>8718729.2034184355</v>
      </c>
      <c r="F26" s="48">
        <f>+'Resumen_Sim_Dm int'!F26</f>
        <v>68035.753581815996</v>
      </c>
      <c r="G26" s="48">
        <f>+'Resumen_Sim_Dm int'!G26</f>
        <v>0</v>
      </c>
      <c r="H26" s="48">
        <f>+'Resumen_Sim_Dm int'!H26</f>
        <v>0</v>
      </c>
      <c r="I26" s="48">
        <f>+'Resumen_Sim_Dm int'!I26</f>
        <v>0</v>
      </c>
      <c r="J26" s="48">
        <f>+'Resumen_Sim_Dm int'!J26</f>
        <v>2844</v>
      </c>
      <c r="K26" s="55">
        <f>+'Resumen_Sim_Dm int'!K26</f>
        <v>8647849.4498366192</v>
      </c>
      <c r="L26" s="51">
        <f>+'Resumen_Sim_Dm int'!L26</f>
        <v>9759347</v>
      </c>
      <c r="M26" s="48">
        <f>+'Resumen_Sim_Dm int'!M26</f>
        <v>5903</v>
      </c>
      <c r="N26" s="48">
        <f>+'Resumen_Sim_Dm int'!N26</f>
        <v>32873.664451450299</v>
      </c>
      <c r="O26" s="48">
        <f>+'Resumen_Sim_Dm int'!O26</f>
        <v>5332135</v>
      </c>
      <c r="P26" s="48">
        <f>+'Resumen_Sim_Dm int'!P26</f>
        <v>136779</v>
      </c>
      <c r="Q26" s="48">
        <f>+'Resumen_Sim_Dm int'!Q26</f>
        <v>6432</v>
      </c>
      <c r="R26" s="82">
        <f>+'Resumen_Sim_Dm int'!R26</f>
        <v>5188924</v>
      </c>
      <c r="S26" s="51">
        <f>+'Resumen_Sim_Dm int'!S26</f>
        <v>8718729.2034184355</v>
      </c>
      <c r="T26" s="48">
        <f>+'Resumen_Sim_Dm int'!T26</f>
        <v>68035.753581815996</v>
      </c>
      <c r="U26" s="48">
        <f>+'Resumen_Sim_Dm int'!U26</f>
        <v>0</v>
      </c>
      <c r="V26" s="48">
        <f>+'Resumen_Sim_Dm int'!V26</f>
        <v>0</v>
      </c>
      <c r="W26" s="48">
        <f>+'Resumen_Sim_Dm int'!W26</f>
        <v>0</v>
      </c>
      <c r="X26" s="48">
        <f>+'Resumen_Sim_Dm int'!X26</f>
        <v>2844</v>
      </c>
      <c r="Y26" s="55">
        <f>+'Resumen_Sim_Dm int'!Y26</f>
        <v>8647849.4498366192</v>
      </c>
      <c r="Z26" s="51">
        <f>+'Resumen_Sim_Dm int'!Z26</f>
        <v>9759346.9999999963</v>
      </c>
      <c r="AA26" s="48">
        <f>+ROUND('Resumen_Sim_Dm int'!AA26,5)</f>
        <v>0</v>
      </c>
      <c r="AB26" s="293">
        <f>+'Resumen_Sim_Dm int'!AB26</f>
        <v>-3.3306690738754696E-16</v>
      </c>
      <c r="AC26" s="61">
        <f>+'Resumen_Sim_Dm int'!AC26</f>
        <v>5903</v>
      </c>
      <c r="AD26" s="48">
        <f>+ROUND('Resumen_Sim_Dm int'!AD26,5)</f>
        <v>0</v>
      </c>
      <c r="AE26" s="293">
        <f>+'Resumen_Sim_Dm int'!AE26</f>
        <v>0</v>
      </c>
      <c r="AF26" s="61">
        <f>+'Resumen_Sim_Dm int'!AF26</f>
        <v>32873.66445145027</v>
      </c>
      <c r="AG26" s="48">
        <f>+ROUND('Resumen_Sim_Dm int'!AG26,5)</f>
        <v>0</v>
      </c>
      <c r="AH26" s="293">
        <f>+'Resumen_Sim_Dm int'!AH26</f>
        <v>-8.8817841970012523E-16</v>
      </c>
      <c r="AI26" s="51">
        <f>+'Resumen_Sim_Dm int'!AI26</f>
        <v>5332134.9999999953</v>
      </c>
      <c r="AJ26" s="48">
        <f>+ROUND('Resumen_Sim_Dm int'!AJ26,5)</f>
        <v>0</v>
      </c>
      <c r="AK26" s="293">
        <f>+'Resumen_Sim_Dm int'!AK26</f>
        <v>-8.8817841970012523E-16</v>
      </c>
      <c r="AL26" s="61">
        <f>+'Resumen_Sim_Dm int'!AL26</f>
        <v>136778.99999999988</v>
      </c>
      <c r="AM26" s="48">
        <f>+ROUND('Resumen_Sim_Dm int'!AM26,5)</f>
        <v>0</v>
      </c>
      <c r="AN26" s="48">
        <f>+ROUND('Resumen_Sim_Dm int'!AN26,5)</f>
        <v>0</v>
      </c>
      <c r="AO26" s="293">
        <f>+'Resumen_Sim_Dm int'!AO26</f>
        <v>-8.8817841970012523E-16</v>
      </c>
      <c r="AP26" s="51">
        <f>+'Resumen_Sim_Dm int'!AP26</f>
        <v>6431.9999999999955</v>
      </c>
      <c r="AQ26" s="48">
        <f>+ROUND('Resumen_Sim_Dm int'!AQ26,5)</f>
        <v>0</v>
      </c>
      <c r="AR26" s="293">
        <f>+'Resumen_Sim_Dm int'!AR26</f>
        <v>-6.6613381477509392E-16</v>
      </c>
      <c r="AS26" s="61">
        <f>+'Resumen_Sim_Dm int'!AS26</f>
        <v>5188923.9999999953</v>
      </c>
      <c r="AT26" s="48">
        <f>+ROUND('Resumen_Sim_Dm int'!AT26,5)</f>
        <v>0</v>
      </c>
      <c r="AU26" s="293">
        <f>+'Resumen_Sim_Dm int'!AU26</f>
        <v>-8.8817841970012523E-16</v>
      </c>
    </row>
    <row r="27" spans="2:47" x14ac:dyDescent="0.25">
      <c r="B27" s="292" t="str">
        <f>+'Resumen_Sim_Dm int'!B27</f>
        <v>15</v>
      </c>
      <c r="C27" s="317" t="s">
        <v>125</v>
      </c>
      <c r="D27" s="316"/>
      <c r="E27" s="61">
        <f>+'Resumen_Sim_Dm int'!E27</f>
        <v>3069483.3314014776</v>
      </c>
      <c r="F27" s="48">
        <f>+'Resumen_Sim_Dm int'!F27</f>
        <v>13093.792979838699</v>
      </c>
      <c r="G27" s="48">
        <f>+'Resumen_Sim_Dm int'!G27</f>
        <v>0</v>
      </c>
      <c r="H27" s="48">
        <f>+'Resumen_Sim_Dm int'!H27</f>
        <v>0</v>
      </c>
      <c r="I27" s="48">
        <f>+'Resumen_Sim_Dm int'!I27</f>
        <v>2325.79157478868</v>
      </c>
      <c r="J27" s="48">
        <f>+'Resumen_Sim_Dm int'!J27</f>
        <v>-12838</v>
      </c>
      <c r="K27" s="55">
        <f>+'Resumen_Sim_Dm int'!K27</f>
        <v>3066901.74684685</v>
      </c>
      <c r="L27" s="51">
        <f>+'Resumen_Sim_Dm int'!L27</f>
        <v>3393595</v>
      </c>
      <c r="M27" s="48">
        <f>+'Resumen_Sim_Dm int'!M27</f>
        <v>37927</v>
      </c>
      <c r="N27" s="48">
        <f>+'Resumen_Sim_Dm int'!N27</f>
        <v>57759.466441297001</v>
      </c>
      <c r="O27" s="48">
        <f>+'Resumen_Sim_Dm int'!O27</f>
        <v>1829703</v>
      </c>
      <c r="P27" s="48">
        <f>+'Resumen_Sim_Dm int'!P27</f>
        <v>402579</v>
      </c>
      <c r="Q27" s="48">
        <f>+'Resumen_Sim_Dm int'!Q27</f>
        <v>67739</v>
      </c>
      <c r="R27" s="82">
        <f>+'Resumen_Sim_Dm int'!R27</f>
        <v>1359385</v>
      </c>
      <c r="S27" s="51">
        <f>+'Resumen_Sim_Dm int'!S27</f>
        <v>3069483.3314014776</v>
      </c>
      <c r="T27" s="48">
        <f>+'Resumen_Sim_Dm int'!T27</f>
        <v>13093.792979838699</v>
      </c>
      <c r="U27" s="48">
        <f>+'Resumen_Sim_Dm int'!U27</f>
        <v>0</v>
      </c>
      <c r="V27" s="48">
        <f>+'Resumen_Sim_Dm int'!V27</f>
        <v>0</v>
      </c>
      <c r="W27" s="48">
        <f>+'Resumen_Sim_Dm int'!W27</f>
        <v>2325.79157478868</v>
      </c>
      <c r="X27" s="48">
        <f>+'Resumen_Sim_Dm int'!X27</f>
        <v>-12838</v>
      </c>
      <c r="Y27" s="55">
        <f>+'Resumen_Sim_Dm int'!Y27</f>
        <v>3066901.74684685</v>
      </c>
      <c r="Z27" s="51">
        <f>+'Resumen_Sim_Dm int'!Z27</f>
        <v>3393595.0000000102</v>
      </c>
      <c r="AA27" s="48">
        <f>+ROUND('Resumen_Sim_Dm int'!AA27,5)</f>
        <v>0</v>
      </c>
      <c r="AB27" s="293">
        <f>+'Resumen_Sim_Dm int'!AB27</f>
        <v>3.1086244689504383E-15</v>
      </c>
      <c r="AC27" s="61">
        <f>+'Resumen_Sim_Dm int'!AC27</f>
        <v>37927</v>
      </c>
      <c r="AD27" s="48">
        <f>+ROUND('Resumen_Sim_Dm int'!AD27,5)</f>
        <v>0</v>
      </c>
      <c r="AE27" s="293">
        <f>+'Resumen_Sim_Dm int'!AE27</f>
        <v>0</v>
      </c>
      <c r="AF27" s="61">
        <f>+'Resumen_Sim_Dm int'!AF27</f>
        <v>57759.466441297191</v>
      </c>
      <c r="AG27" s="48">
        <f>+ROUND('Resumen_Sim_Dm int'!AG27,5)</f>
        <v>0</v>
      </c>
      <c r="AH27" s="293">
        <f>+'Resumen_Sim_Dm int'!AH27</f>
        <v>3.3306690738754696E-15</v>
      </c>
      <c r="AI27" s="51">
        <f>+'Resumen_Sim_Dm int'!AI27</f>
        <v>1829703.0000000061</v>
      </c>
      <c r="AJ27" s="48">
        <f>+ROUND('Resumen_Sim_Dm int'!AJ27,5)</f>
        <v>0</v>
      </c>
      <c r="AK27" s="293">
        <f>+'Resumen_Sim_Dm int'!AK27</f>
        <v>3.3306690738754696E-15</v>
      </c>
      <c r="AL27" s="61">
        <f>+'Resumen_Sim_Dm int'!AL27</f>
        <v>402579.00000000128</v>
      </c>
      <c r="AM27" s="48">
        <f>+ROUND('Resumen_Sim_Dm int'!AM27,5)</f>
        <v>0</v>
      </c>
      <c r="AN27" s="48">
        <f>+ROUND('Resumen_Sim_Dm int'!AN27,5)</f>
        <v>0</v>
      </c>
      <c r="AO27" s="293">
        <f>+'Resumen_Sim_Dm int'!AO27</f>
        <v>3.1086244689504383E-15</v>
      </c>
      <c r="AP27" s="51">
        <f>+'Resumen_Sim_Dm int'!AP27</f>
        <v>67739.000000000233</v>
      </c>
      <c r="AQ27" s="48">
        <f>+ROUND('Resumen_Sim_Dm int'!AQ27,5)</f>
        <v>0</v>
      </c>
      <c r="AR27" s="293">
        <f>+'Resumen_Sim_Dm int'!AR27</f>
        <v>3.3306690738754696E-15</v>
      </c>
      <c r="AS27" s="61">
        <f>+'Resumen_Sim_Dm int'!AS27</f>
        <v>1359385.0000000044</v>
      </c>
      <c r="AT27" s="48">
        <f>+ROUND('Resumen_Sim_Dm int'!AT27,5)</f>
        <v>0</v>
      </c>
      <c r="AU27" s="293">
        <f>+'Resumen_Sim_Dm int'!AU27</f>
        <v>3.3306690738754696E-15</v>
      </c>
    </row>
    <row r="28" spans="2:47" x14ac:dyDescent="0.25">
      <c r="B28" s="292" t="str">
        <f>+'Resumen_Sim_Dm int'!B28</f>
        <v>16</v>
      </c>
      <c r="C28" s="317" t="s">
        <v>126</v>
      </c>
      <c r="D28" s="316"/>
      <c r="E28" s="61">
        <f>+'Resumen_Sim_Dm int'!E28</f>
        <v>5291.0407834308944</v>
      </c>
      <c r="F28" s="48">
        <f>+'Resumen_Sim_Dm int'!F28</f>
        <v>5227.6377856776498</v>
      </c>
      <c r="G28" s="48">
        <f>+'Resumen_Sim_Dm int'!G28</f>
        <v>0</v>
      </c>
      <c r="H28" s="48">
        <f>+'Resumen_Sim_Dm int'!H28</f>
        <v>0</v>
      </c>
      <c r="I28" s="48">
        <f>+'Resumen_Sim_Dm int'!I28</f>
        <v>745.60506066887501</v>
      </c>
      <c r="J28" s="48">
        <f>+'Resumen_Sim_Dm int'!J28</f>
        <v>-7721.6209768706303</v>
      </c>
      <c r="K28" s="55">
        <f>+'Resumen_Sim_Dm int'!K28</f>
        <v>7039.4189139549999</v>
      </c>
      <c r="L28" s="51">
        <f>+'Resumen_Sim_Dm int'!L28</f>
        <v>285016</v>
      </c>
      <c r="M28" s="48">
        <f>+'Resumen_Sim_Dm int'!M28</f>
        <v>5705</v>
      </c>
      <c r="N28" s="48">
        <f>+'Resumen_Sim_Dm int'!N28</f>
        <v>4452.8649194661202</v>
      </c>
      <c r="O28" s="48">
        <f>+'Resumen_Sim_Dm int'!O28</f>
        <v>120511</v>
      </c>
      <c r="P28" s="48">
        <f>+'Resumen_Sim_Dm int'!P28</f>
        <v>47622</v>
      </c>
      <c r="Q28" s="48">
        <f>+'Resumen_Sim_Dm int'!Q28</f>
        <v>5182</v>
      </c>
      <c r="R28" s="82">
        <f>+'Resumen_Sim_Dm int'!R28</f>
        <v>67707</v>
      </c>
      <c r="S28" s="51">
        <f>+'Resumen_Sim_Dm int'!S28</f>
        <v>5291.0407834308944</v>
      </c>
      <c r="T28" s="48">
        <f>+'Resumen_Sim_Dm int'!T28</f>
        <v>5227.6377856776498</v>
      </c>
      <c r="U28" s="48">
        <f>+'Resumen_Sim_Dm int'!U28</f>
        <v>0</v>
      </c>
      <c r="V28" s="48">
        <f>+'Resumen_Sim_Dm int'!V28</f>
        <v>0</v>
      </c>
      <c r="W28" s="48">
        <f>+'Resumen_Sim_Dm int'!W28</f>
        <v>745.60506066887501</v>
      </c>
      <c r="X28" s="48">
        <f>+'Resumen_Sim_Dm int'!X28</f>
        <v>-7721.6209768706303</v>
      </c>
      <c r="Y28" s="55">
        <f>+'Resumen_Sim_Dm int'!Y28</f>
        <v>7039.4189139549999</v>
      </c>
      <c r="Z28" s="51">
        <f>+'Resumen_Sim_Dm int'!Z28</f>
        <v>285016.00000000006</v>
      </c>
      <c r="AA28" s="48">
        <f>+ROUND('Resumen_Sim_Dm int'!AA28,5)</f>
        <v>0</v>
      </c>
      <c r="AB28" s="293">
        <f>+'Resumen_Sim_Dm int'!AB28</f>
        <v>2.2204460492503131E-16</v>
      </c>
      <c r="AC28" s="61">
        <f>+'Resumen_Sim_Dm int'!AC28</f>
        <v>5705</v>
      </c>
      <c r="AD28" s="48">
        <f>+ROUND('Resumen_Sim_Dm int'!AD28,5)</f>
        <v>0</v>
      </c>
      <c r="AE28" s="293">
        <f>+'Resumen_Sim_Dm int'!AE28</f>
        <v>0</v>
      </c>
      <c r="AF28" s="61">
        <f>+'Resumen_Sim_Dm int'!AF28</f>
        <v>4452.8649194661211</v>
      </c>
      <c r="AG28" s="48">
        <f>+ROUND('Resumen_Sim_Dm int'!AG28,5)</f>
        <v>0</v>
      </c>
      <c r="AH28" s="293">
        <f>+'Resumen_Sim_Dm int'!AH28</f>
        <v>2.2204460492503131E-16</v>
      </c>
      <c r="AI28" s="51">
        <f>+'Resumen_Sim_Dm int'!AI28</f>
        <v>120511.00000000003</v>
      </c>
      <c r="AJ28" s="48">
        <f>+ROUND('Resumen_Sim_Dm int'!AJ28,5)</f>
        <v>0</v>
      </c>
      <c r="AK28" s="293">
        <f>+'Resumen_Sim_Dm int'!AK28</f>
        <v>2.2204460492503131E-16</v>
      </c>
      <c r="AL28" s="61">
        <f>+'Resumen_Sim_Dm int'!AL28</f>
        <v>47622.000000000015</v>
      </c>
      <c r="AM28" s="48">
        <f>+ROUND('Resumen_Sim_Dm int'!AM28,5)</f>
        <v>0</v>
      </c>
      <c r="AN28" s="48">
        <f>+ROUND('Resumen_Sim_Dm int'!AN28,5)</f>
        <v>0</v>
      </c>
      <c r="AO28" s="293">
        <f>+'Resumen_Sim_Dm int'!AO28</f>
        <v>2.2204460492503131E-16</v>
      </c>
      <c r="AP28" s="51">
        <f>+'Resumen_Sim_Dm int'!AP28</f>
        <v>5182.0000000000018</v>
      </c>
      <c r="AQ28" s="48">
        <f>+ROUND('Resumen_Sim_Dm int'!AQ28,5)</f>
        <v>0</v>
      </c>
      <c r="AR28" s="293">
        <f>+'Resumen_Sim_Dm int'!AR28</f>
        <v>4.4408920985006262E-16</v>
      </c>
      <c r="AS28" s="61">
        <f>+'Resumen_Sim_Dm int'!AS28</f>
        <v>67707.000000000015</v>
      </c>
      <c r="AT28" s="48">
        <f>+ROUND('Resumen_Sim_Dm int'!AT28,5)</f>
        <v>0</v>
      </c>
      <c r="AU28" s="293">
        <f>+'Resumen_Sim_Dm int'!AU28</f>
        <v>2.2204460492503131E-16</v>
      </c>
    </row>
    <row r="29" spans="2:47" x14ac:dyDescent="0.25">
      <c r="B29" s="292" t="str">
        <f>+'Resumen_Sim_Dm int'!B29</f>
        <v>17</v>
      </c>
      <c r="C29" s="317" t="s">
        <v>127</v>
      </c>
      <c r="D29" s="316"/>
      <c r="E29" s="61">
        <f>+'Resumen_Sim_Dm int'!E29</f>
        <v>2314240.4569677915</v>
      </c>
      <c r="F29" s="48">
        <f>+'Resumen_Sim_Dm int'!F29</f>
        <v>2195206.6086880499</v>
      </c>
      <c r="G29" s="48">
        <f>+'Resumen_Sim_Dm int'!G29</f>
        <v>0</v>
      </c>
      <c r="H29" s="48">
        <f>+'Resumen_Sim_Dm int'!H29</f>
        <v>0</v>
      </c>
      <c r="I29" s="48">
        <f>+'Resumen_Sim_Dm int'!I29</f>
        <v>7642.1077616428502</v>
      </c>
      <c r="J29" s="48">
        <f>+'Resumen_Sim_Dm int'!J29</f>
        <v>56135.4629307953</v>
      </c>
      <c r="K29" s="55">
        <f>+'Resumen_Sim_Dm int'!K29</f>
        <v>55256.277587303302</v>
      </c>
      <c r="L29" s="51">
        <f>+'Resumen_Sim_Dm int'!L29</f>
        <v>3154996</v>
      </c>
      <c r="M29" s="48">
        <f>+'Resumen_Sim_Dm int'!M29</f>
        <v>87403</v>
      </c>
      <c r="N29" s="48">
        <f>+'Resumen_Sim_Dm int'!N29</f>
        <v>191834.93134413401</v>
      </c>
      <c r="O29" s="48">
        <f>+'Resumen_Sim_Dm int'!O29</f>
        <v>1264199</v>
      </c>
      <c r="P29" s="48">
        <f>+'Resumen_Sim_Dm int'!P29</f>
        <v>441006</v>
      </c>
      <c r="Q29" s="48">
        <f>+'Resumen_Sim_Dm int'!Q29</f>
        <v>3866</v>
      </c>
      <c r="R29" s="82">
        <f>+'Resumen_Sim_Dm int'!R29</f>
        <v>819327</v>
      </c>
      <c r="S29" s="51">
        <f>+'Resumen_Sim_Dm int'!S29</f>
        <v>2314240.4569677915</v>
      </c>
      <c r="T29" s="48">
        <f>+'Resumen_Sim_Dm int'!T29</f>
        <v>2195206.6086880499</v>
      </c>
      <c r="U29" s="48">
        <f>+'Resumen_Sim_Dm int'!U29</f>
        <v>0</v>
      </c>
      <c r="V29" s="48">
        <f>+'Resumen_Sim_Dm int'!V29</f>
        <v>0</v>
      </c>
      <c r="W29" s="48">
        <f>+'Resumen_Sim_Dm int'!W29</f>
        <v>7642.1077616428502</v>
      </c>
      <c r="X29" s="48">
        <f>+'Resumen_Sim_Dm int'!X29</f>
        <v>56135.4629307953</v>
      </c>
      <c r="Y29" s="55">
        <f>+'Resumen_Sim_Dm int'!Y29</f>
        <v>55256.277587303302</v>
      </c>
      <c r="Z29" s="51">
        <f>+'Resumen_Sim_Dm int'!Z29</f>
        <v>3154996.0000000033</v>
      </c>
      <c r="AA29" s="48">
        <f>+ROUND('Resumen_Sim_Dm int'!AA29,5)</f>
        <v>0</v>
      </c>
      <c r="AB29" s="293">
        <f>+'Resumen_Sim_Dm int'!AB29</f>
        <v>1.1102230246251565E-15</v>
      </c>
      <c r="AC29" s="61">
        <f>+'Resumen_Sim_Dm int'!AC29</f>
        <v>87403</v>
      </c>
      <c r="AD29" s="48">
        <f>+ROUND('Resumen_Sim_Dm int'!AD29,5)</f>
        <v>0</v>
      </c>
      <c r="AE29" s="293">
        <f>+'Resumen_Sim_Dm int'!AE29</f>
        <v>0</v>
      </c>
      <c r="AF29" s="61">
        <f>+'Resumen_Sim_Dm int'!AF29</f>
        <v>191834.93134413427</v>
      </c>
      <c r="AG29" s="48">
        <f>+ROUND('Resumen_Sim_Dm int'!AG29,5)</f>
        <v>0</v>
      </c>
      <c r="AH29" s="293">
        <f>+'Resumen_Sim_Dm int'!AH29</f>
        <v>1.3322676295501878E-15</v>
      </c>
      <c r="AI29" s="51">
        <f>+'Resumen_Sim_Dm int'!AI29</f>
        <v>1264199.0000000016</v>
      </c>
      <c r="AJ29" s="48">
        <f>+ROUND('Resumen_Sim_Dm int'!AJ29,5)</f>
        <v>0</v>
      </c>
      <c r="AK29" s="293">
        <f>+'Resumen_Sim_Dm int'!AK29</f>
        <v>1.3322676295501878E-15</v>
      </c>
      <c r="AL29" s="61">
        <f>+'Resumen_Sim_Dm int'!AL29</f>
        <v>441006.00000000058</v>
      </c>
      <c r="AM29" s="48">
        <f>+ROUND('Resumen_Sim_Dm int'!AM29,5)</f>
        <v>0</v>
      </c>
      <c r="AN29" s="48">
        <f>+ROUND('Resumen_Sim_Dm int'!AN29,5)</f>
        <v>0</v>
      </c>
      <c r="AO29" s="293">
        <f>+'Resumen_Sim_Dm int'!AO29</f>
        <v>1.3322676295501878E-15</v>
      </c>
      <c r="AP29" s="51">
        <f>+'Resumen_Sim_Dm int'!AP29</f>
        <v>3866.0000000000055</v>
      </c>
      <c r="AQ29" s="48">
        <f>+ROUND('Resumen_Sim_Dm int'!AQ29,5)</f>
        <v>0</v>
      </c>
      <c r="AR29" s="293">
        <f>+'Resumen_Sim_Dm int'!AR29</f>
        <v>1.3322676295501878E-15</v>
      </c>
      <c r="AS29" s="61">
        <f>+'Resumen_Sim_Dm int'!AS29</f>
        <v>819327.00000000105</v>
      </c>
      <c r="AT29" s="48">
        <f>+ROUND('Resumen_Sim_Dm int'!AT29,5)</f>
        <v>0</v>
      </c>
      <c r="AU29" s="293">
        <f>+'Resumen_Sim_Dm int'!AU29</f>
        <v>1.3322676295501878E-15</v>
      </c>
    </row>
    <row r="30" spans="2:47" x14ac:dyDescent="0.25">
      <c r="B30" s="292" t="str">
        <f>+'Resumen_Sim_Dm int'!B30</f>
        <v>18</v>
      </c>
      <c r="C30" s="317" t="s">
        <v>128</v>
      </c>
      <c r="D30" s="316"/>
      <c r="E30" s="61">
        <f>+'Resumen_Sim_Dm int'!E30</f>
        <v>2828467.0152644138</v>
      </c>
      <c r="F30" s="48">
        <f>+'Resumen_Sim_Dm int'!F30</f>
        <v>683199.68240350205</v>
      </c>
      <c r="G30" s="48">
        <f>+'Resumen_Sim_Dm int'!G30</f>
        <v>0</v>
      </c>
      <c r="H30" s="48">
        <f>+'Resumen_Sim_Dm int'!H30</f>
        <v>0</v>
      </c>
      <c r="I30" s="48">
        <f>+'Resumen_Sim_Dm int'!I30</f>
        <v>17041.918687090601</v>
      </c>
      <c r="J30" s="48">
        <f>+'Resumen_Sim_Dm int'!J30</f>
        <v>5324.3677924209996</v>
      </c>
      <c r="K30" s="55">
        <f>+'Resumen_Sim_Dm int'!K30</f>
        <v>2122901.0463814</v>
      </c>
      <c r="L30" s="51">
        <f>+'Resumen_Sim_Dm int'!L30</f>
        <v>3187229</v>
      </c>
      <c r="M30" s="48">
        <f>+'Resumen_Sim_Dm int'!M30</f>
        <v>92519</v>
      </c>
      <c r="N30" s="48">
        <f>+'Resumen_Sim_Dm int'!N30</f>
        <v>108344.734246689</v>
      </c>
      <c r="O30" s="48">
        <f>+'Resumen_Sim_Dm int'!O30</f>
        <v>757922</v>
      </c>
      <c r="P30" s="48">
        <f>+'Resumen_Sim_Dm int'!P30</f>
        <v>472973</v>
      </c>
      <c r="Q30" s="48">
        <f>+'Resumen_Sim_Dm int'!Q30</f>
        <v>10037</v>
      </c>
      <c r="R30" s="82">
        <f>+'Resumen_Sim_Dm int'!R30</f>
        <v>274912</v>
      </c>
      <c r="S30" s="51">
        <f>+'Resumen_Sim_Dm int'!S30</f>
        <v>2828467.0152644138</v>
      </c>
      <c r="T30" s="48">
        <f>+'Resumen_Sim_Dm int'!T30</f>
        <v>683199.68240350205</v>
      </c>
      <c r="U30" s="48">
        <f>+'Resumen_Sim_Dm int'!U30</f>
        <v>0</v>
      </c>
      <c r="V30" s="48">
        <f>+'Resumen_Sim_Dm int'!V30</f>
        <v>0</v>
      </c>
      <c r="W30" s="48">
        <f>+'Resumen_Sim_Dm int'!W30</f>
        <v>17041.918687090601</v>
      </c>
      <c r="X30" s="48">
        <f>+'Resumen_Sim_Dm int'!X30</f>
        <v>5324.3677924209996</v>
      </c>
      <c r="Y30" s="55">
        <f>+'Resumen_Sim_Dm int'!Y30</f>
        <v>2122901.0463814</v>
      </c>
      <c r="Z30" s="51">
        <f>+'Resumen_Sim_Dm int'!Z30</f>
        <v>3187228.9999999939</v>
      </c>
      <c r="AA30" s="48">
        <f>+ROUND('Resumen_Sim_Dm int'!AA30,5)</f>
        <v>0</v>
      </c>
      <c r="AB30" s="293">
        <f>+'Resumen_Sim_Dm int'!AB30</f>
        <v>-1.8873791418627661E-15</v>
      </c>
      <c r="AC30" s="61">
        <f>+'Resumen_Sim_Dm int'!AC30</f>
        <v>92519</v>
      </c>
      <c r="AD30" s="48">
        <f>+ROUND('Resumen_Sim_Dm int'!AD30,5)</f>
        <v>0</v>
      </c>
      <c r="AE30" s="293">
        <f>+'Resumen_Sim_Dm int'!AE30</f>
        <v>0</v>
      </c>
      <c r="AF30" s="61">
        <f>+'Resumen_Sim_Dm int'!AF30</f>
        <v>108344.73424668885</v>
      </c>
      <c r="AG30" s="48">
        <f>+ROUND('Resumen_Sim_Dm int'!AG30,5)</f>
        <v>0</v>
      </c>
      <c r="AH30" s="293">
        <f>+'Resumen_Sim_Dm int'!AH30</f>
        <v>-1.3322676295501878E-15</v>
      </c>
      <c r="AI30" s="51">
        <f>+'Resumen_Sim_Dm int'!AI30</f>
        <v>757921.99999999895</v>
      </c>
      <c r="AJ30" s="48">
        <f>+ROUND('Resumen_Sim_Dm int'!AJ30,5)</f>
        <v>0</v>
      </c>
      <c r="AK30" s="293">
        <f>+'Resumen_Sim_Dm int'!AK30</f>
        <v>-1.3322676295501878E-15</v>
      </c>
      <c r="AL30" s="61">
        <f>+'Resumen_Sim_Dm int'!AL30</f>
        <v>472972.99999999936</v>
      </c>
      <c r="AM30" s="48">
        <f>+ROUND('Resumen_Sim_Dm int'!AM30,5)</f>
        <v>0</v>
      </c>
      <c r="AN30" s="48">
        <f>+ROUND('Resumen_Sim_Dm int'!AN30,5)</f>
        <v>0</v>
      </c>
      <c r="AO30" s="293">
        <f>+'Resumen_Sim_Dm int'!AO30</f>
        <v>-1.3322676295501878E-15</v>
      </c>
      <c r="AP30" s="51">
        <f>+'Resumen_Sim_Dm int'!AP30</f>
        <v>10036.999999999987</v>
      </c>
      <c r="AQ30" s="48">
        <f>+ROUND('Resumen_Sim_Dm int'!AQ30,5)</f>
        <v>0</v>
      </c>
      <c r="AR30" s="293">
        <f>+'Resumen_Sim_Dm int'!AR30</f>
        <v>-1.2212453270876722E-15</v>
      </c>
      <c r="AS30" s="61">
        <f>+'Resumen_Sim_Dm int'!AS30</f>
        <v>274911.99999999959</v>
      </c>
      <c r="AT30" s="48">
        <f>+ROUND('Resumen_Sim_Dm int'!AT30,5)</f>
        <v>0</v>
      </c>
      <c r="AU30" s="293">
        <f>+'Resumen_Sim_Dm int'!AU30</f>
        <v>-1.4432899320127035E-15</v>
      </c>
    </row>
    <row r="31" spans="2:47" x14ac:dyDescent="0.25">
      <c r="B31" s="292" t="str">
        <f>+'Resumen_Sim_Dm int'!B31</f>
        <v>19</v>
      </c>
      <c r="C31" s="317" t="s">
        <v>129</v>
      </c>
      <c r="D31" s="316"/>
      <c r="E31" s="61">
        <f>+'Resumen_Sim_Dm int'!E31</f>
        <v>7246035</v>
      </c>
      <c r="F31" s="48">
        <f>+'Resumen_Sim_Dm int'!F31</f>
        <v>199873</v>
      </c>
      <c r="G31" s="48">
        <f>+'Resumen_Sim_Dm int'!G31</f>
        <v>0</v>
      </c>
      <c r="H31" s="48">
        <f>+'Resumen_Sim_Dm int'!H31</f>
        <v>0</v>
      </c>
      <c r="I31" s="48">
        <f>+'Resumen_Sim_Dm int'!I31</f>
        <v>0</v>
      </c>
      <c r="J31" s="48">
        <f>+'Resumen_Sim_Dm int'!J31</f>
        <v>6464</v>
      </c>
      <c r="K31" s="55">
        <f>+'Resumen_Sim_Dm int'!K31</f>
        <v>7039698</v>
      </c>
      <c r="L31" s="51">
        <f>+'Resumen_Sim_Dm int'!L31</f>
        <v>7246533</v>
      </c>
      <c r="M31" s="48">
        <f>+'Resumen_Sim_Dm int'!M31</f>
        <v>166932</v>
      </c>
      <c r="N31" s="48">
        <f>+'Resumen_Sim_Dm int'!N31</f>
        <v>13351.841966739399</v>
      </c>
      <c r="O31" s="48">
        <f>+'Resumen_Sim_Dm int'!O31</f>
        <v>2994626</v>
      </c>
      <c r="P31" s="48">
        <f>+'Resumen_Sim_Dm int'!P31</f>
        <v>428940</v>
      </c>
      <c r="Q31" s="48">
        <f>+'Resumen_Sim_Dm int'!Q31</f>
        <v>4230</v>
      </c>
      <c r="R31" s="82">
        <f>+'Resumen_Sim_Dm int'!R31</f>
        <v>2561456</v>
      </c>
      <c r="S31" s="51">
        <f>+'Resumen_Sim_Dm int'!S31</f>
        <v>7246035</v>
      </c>
      <c r="T31" s="48">
        <f>+'Resumen_Sim_Dm int'!T31</f>
        <v>199873</v>
      </c>
      <c r="U31" s="48">
        <f>+'Resumen_Sim_Dm int'!U31</f>
        <v>0</v>
      </c>
      <c r="V31" s="48">
        <f>+'Resumen_Sim_Dm int'!V31</f>
        <v>0</v>
      </c>
      <c r="W31" s="48">
        <f>+'Resumen_Sim_Dm int'!W31</f>
        <v>0</v>
      </c>
      <c r="X31" s="48">
        <f>+'Resumen_Sim_Dm int'!X31</f>
        <v>6464</v>
      </c>
      <c r="Y31" s="55">
        <f>+'Resumen_Sim_Dm int'!Y31</f>
        <v>7039698</v>
      </c>
      <c r="Z31" s="51">
        <f>+'Resumen_Sim_Dm int'!Z31</f>
        <v>7246532.9999999795</v>
      </c>
      <c r="AA31" s="48">
        <f>+ROUND('Resumen_Sim_Dm int'!AA31,5)</f>
        <v>0</v>
      </c>
      <c r="AB31" s="293">
        <f>+'Resumen_Sim_Dm int'!AB31</f>
        <v>-2.7755575615628914E-15</v>
      </c>
      <c r="AC31" s="61">
        <f>+'Resumen_Sim_Dm int'!AC31</f>
        <v>166932</v>
      </c>
      <c r="AD31" s="48">
        <f>+ROUND('Resumen_Sim_Dm int'!AD31,5)</f>
        <v>0</v>
      </c>
      <c r="AE31" s="293">
        <f>+'Resumen_Sim_Dm int'!AE31</f>
        <v>0</v>
      </c>
      <c r="AF31" s="61">
        <f>+'Resumen_Sim_Dm int'!AF31</f>
        <v>13351.841966739366</v>
      </c>
      <c r="AG31" s="48">
        <f>+ROUND('Resumen_Sim_Dm int'!AG31,5)</f>
        <v>0</v>
      </c>
      <c r="AH31" s="293">
        <f>+'Resumen_Sim_Dm int'!AH31</f>
        <v>-2.4424906541753444E-15</v>
      </c>
      <c r="AI31" s="51">
        <f>+'Resumen_Sim_Dm int'!AI31</f>
        <v>2994625.9999999925</v>
      </c>
      <c r="AJ31" s="48">
        <f>+ROUND('Resumen_Sim_Dm int'!AJ31,5)</f>
        <v>0</v>
      </c>
      <c r="AK31" s="293">
        <f>+'Resumen_Sim_Dm int'!AK31</f>
        <v>-2.4424906541753444E-15</v>
      </c>
      <c r="AL31" s="61">
        <f>+'Resumen_Sim_Dm int'!AL31</f>
        <v>428939.99999999889</v>
      </c>
      <c r="AM31" s="48">
        <f>+ROUND('Resumen_Sim_Dm int'!AM31,5)</f>
        <v>0</v>
      </c>
      <c r="AN31" s="48">
        <f>+ROUND('Resumen_Sim_Dm int'!AN31,5)</f>
        <v>0</v>
      </c>
      <c r="AO31" s="293">
        <f>+'Resumen_Sim_Dm int'!AO31</f>
        <v>-2.55351295663786E-15</v>
      </c>
      <c r="AP31" s="51">
        <f>+'Resumen_Sim_Dm int'!AP31</f>
        <v>4229.9999999999891</v>
      </c>
      <c r="AQ31" s="48">
        <f>+ROUND('Resumen_Sim_Dm int'!AQ31,5)</f>
        <v>0</v>
      </c>
      <c r="AR31" s="293">
        <f>+'Resumen_Sim_Dm int'!AR31</f>
        <v>-2.55351295663786E-15</v>
      </c>
      <c r="AS31" s="61">
        <f>+'Resumen_Sim_Dm int'!AS31</f>
        <v>2561455.9999999935</v>
      </c>
      <c r="AT31" s="48">
        <f>+ROUND('Resumen_Sim_Dm int'!AT31,5)</f>
        <v>0</v>
      </c>
      <c r="AU31" s="293">
        <f>+'Resumen_Sim_Dm int'!AU31</f>
        <v>-2.55351295663786E-15</v>
      </c>
    </row>
    <row r="32" spans="2:47" x14ac:dyDescent="0.25">
      <c r="B32" s="292" t="str">
        <f>+'Resumen_Sim_Dm int'!B32</f>
        <v>20</v>
      </c>
      <c r="C32" s="317" t="s">
        <v>130</v>
      </c>
      <c r="D32" s="316"/>
      <c r="E32" s="61">
        <f>+'Resumen_Sim_Dm int'!E32</f>
        <v>1155804.296615304</v>
      </c>
      <c r="F32" s="48">
        <f>+'Resumen_Sim_Dm int'!F32</f>
        <v>912006.94232021598</v>
      </c>
      <c r="G32" s="48">
        <f>+'Resumen_Sim_Dm int'!G32</f>
        <v>0</v>
      </c>
      <c r="H32" s="48">
        <f>+'Resumen_Sim_Dm int'!H32</f>
        <v>0</v>
      </c>
      <c r="I32" s="48">
        <f>+'Resumen_Sim_Dm int'!I32</f>
        <v>512.770435642846</v>
      </c>
      <c r="J32" s="48">
        <f>+'Resumen_Sim_Dm int'!J32</f>
        <v>5906.0062974041102</v>
      </c>
      <c r="K32" s="55">
        <f>+'Resumen_Sim_Dm int'!K32</f>
        <v>237378.577562041</v>
      </c>
      <c r="L32" s="51">
        <f>+'Resumen_Sim_Dm int'!L32</f>
        <v>1650735</v>
      </c>
      <c r="M32" s="48">
        <f>+'Resumen_Sim_Dm int'!M32</f>
        <v>36247</v>
      </c>
      <c r="N32" s="48">
        <f>+'Resumen_Sim_Dm int'!N32</f>
        <v>146678.592628913</v>
      </c>
      <c r="O32" s="48">
        <f>+'Resumen_Sim_Dm int'!O32</f>
        <v>377789</v>
      </c>
      <c r="P32" s="48">
        <f>+'Resumen_Sim_Dm int'!P32</f>
        <v>154662</v>
      </c>
      <c r="Q32" s="48">
        <f>+'Resumen_Sim_Dm int'!Q32</f>
        <v>3593</v>
      </c>
      <c r="R32" s="82">
        <f>+'Resumen_Sim_Dm int'!R32</f>
        <v>219534</v>
      </c>
      <c r="S32" s="51">
        <f>+'Resumen_Sim_Dm int'!S32</f>
        <v>1155804.296615304</v>
      </c>
      <c r="T32" s="48">
        <f>+'Resumen_Sim_Dm int'!T32</f>
        <v>912006.94232021598</v>
      </c>
      <c r="U32" s="48">
        <f>+'Resumen_Sim_Dm int'!U32</f>
        <v>0</v>
      </c>
      <c r="V32" s="48">
        <f>+'Resumen_Sim_Dm int'!V32</f>
        <v>0</v>
      </c>
      <c r="W32" s="48">
        <f>+'Resumen_Sim_Dm int'!W32</f>
        <v>512.770435642846</v>
      </c>
      <c r="X32" s="48">
        <f>+'Resumen_Sim_Dm int'!X32</f>
        <v>5906.0062974041102</v>
      </c>
      <c r="Y32" s="55">
        <f>+'Resumen_Sim_Dm int'!Y32</f>
        <v>237378.577562041</v>
      </c>
      <c r="Z32" s="51">
        <f>+'Resumen_Sim_Dm int'!Z32</f>
        <v>1650735.0000000016</v>
      </c>
      <c r="AA32" s="48">
        <f>+ROUND('Resumen_Sim_Dm int'!AA32,5)</f>
        <v>0</v>
      </c>
      <c r="AB32" s="293">
        <f>+'Resumen_Sim_Dm int'!AB32</f>
        <v>8.8817841970012523E-16</v>
      </c>
      <c r="AC32" s="61">
        <f>+'Resumen_Sim_Dm int'!AC32</f>
        <v>36247</v>
      </c>
      <c r="AD32" s="48">
        <f>+ROUND('Resumen_Sim_Dm int'!AD32,5)</f>
        <v>0</v>
      </c>
      <c r="AE32" s="293">
        <f>+'Resumen_Sim_Dm int'!AE32</f>
        <v>0</v>
      </c>
      <c r="AF32" s="61">
        <f>+'Resumen_Sim_Dm int'!AF32</f>
        <v>146678.5926289132</v>
      </c>
      <c r="AG32" s="48">
        <f>+ROUND('Resumen_Sim_Dm int'!AG32,5)</f>
        <v>0</v>
      </c>
      <c r="AH32" s="293">
        <f>+'Resumen_Sim_Dm int'!AH32</f>
        <v>1.3322676295501878E-15</v>
      </c>
      <c r="AI32" s="51">
        <f>+'Resumen_Sim_Dm int'!AI32</f>
        <v>377789.00000000052</v>
      </c>
      <c r="AJ32" s="48">
        <f>+ROUND('Resumen_Sim_Dm int'!AJ32,5)</f>
        <v>0</v>
      </c>
      <c r="AK32" s="293">
        <f>+'Resumen_Sim_Dm int'!AK32</f>
        <v>1.3322676295501878E-15</v>
      </c>
      <c r="AL32" s="61">
        <f>+'Resumen_Sim_Dm int'!AL32</f>
        <v>154662.0000000002</v>
      </c>
      <c r="AM32" s="48">
        <f>+ROUND('Resumen_Sim_Dm int'!AM32,5)</f>
        <v>0</v>
      </c>
      <c r="AN32" s="48">
        <f>+ROUND('Resumen_Sim_Dm int'!AN32,5)</f>
        <v>0</v>
      </c>
      <c r="AO32" s="293">
        <f>+'Resumen_Sim_Dm int'!AO32</f>
        <v>1.3322676295501878E-15</v>
      </c>
      <c r="AP32" s="51">
        <f>+'Resumen_Sim_Dm int'!AP32</f>
        <v>3593.000000000005</v>
      </c>
      <c r="AQ32" s="48">
        <f>+ROUND('Resumen_Sim_Dm int'!AQ32,5)</f>
        <v>0</v>
      </c>
      <c r="AR32" s="293">
        <f>+'Resumen_Sim_Dm int'!AR32</f>
        <v>1.3322676295501878E-15</v>
      </c>
      <c r="AS32" s="61">
        <f>+'Resumen_Sim_Dm int'!AS32</f>
        <v>219534.00000000032</v>
      </c>
      <c r="AT32" s="48">
        <f>+ROUND('Resumen_Sim_Dm int'!AT32,5)</f>
        <v>0</v>
      </c>
      <c r="AU32" s="293">
        <f>+'Resumen_Sim_Dm int'!AU32</f>
        <v>1.5543122344752192E-15</v>
      </c>
    </row>
    <row r="33" spans="2:47" x14ac:dyDescent="0.25">
      <c r="B33" s="292" t="str">
        <f>+'Resumen_Sim_Dm int'!B33</f>
        <v>21</v>
      </c>
      <c r="C33" s="317" t="s">
        <v>131</v>
      </c>
      <c r="D33" s="316"/>
      <c r="E33" s="61">
        <f>+'Resumen_Sim_Dm int'!E33</f>
        <v>1451882.2167180993</v>
      </c>
      <c r="F33" s="48">
        <f>+'Resumen_Sim_Dm int'!F33</f>
        <v>1447443.3375870101</v>
      </c>
      <c r="G33" s="48">
        <f>+'Resumen_Sim_Dm int'!G33</f>
        <v>0</v>
      </c>
      <c r="H33" s="48">
        <f>+'Resumen_Sim_Dm int'!H33</f>
        <v>0</v>
      </c>
      <c r="I33" s="48">
        <f>+'Resumen_Sim_Dm int'!I33</f>
        <v>1419.49050152205</v>
      </c>
      <c r="J33" s="48">
        <f>+'Resumen_Sim_Dm int'!J33</f>
        <v>-236.60526638309099</v>
      </c>
      <c r="K33" s="55">
        <f>+'Resumen_Sim_Dm int'!K33</f>
        <v>3255.9938959502001</v>
      </c>
      <c r="L33" s="51">
        <f>+'Resumen_Sim_Dm int'!L33</f>
        <v>1780122</v>
      </c>
      <c r="M33" s="48">
        <f>+'Resumen_Sim_Dm int'!M33</f>
        <v>40738</v>
      </c>
      <c r="N33" s="48">
        <f>+'Resumen_Sim_Dm int'!N33</f>
        <v>24168.677145013098</v>
      </c>
      <c r="O33" s="48">
        <f>+'Resumen_Sim_Dm int'!O33</f>
        <v>449454</v>
      </c>
      <c r="P33" s="48">
        <f>+'Resumen_Sim_Dm int'!P33</f>
        <v>143535</v>
      </c>
      <c r="Q33" s="48">
        <f>+'Resumen_Sim_Dm int'!Q33</f>
        <v>2439</v>
      </c>
      <c r="R33" s="82">
        <f>+'Resumen_Sim_Dm int'!R33</f>
        <v>303480</v>
      </c>
      <c r="S33" s="51">
        <f>+'Resumen_Sim_Dm int'!S33</f>
        <v>1451882.2167180993</v>
      </c>
      <c r="T33" s="48">
        <f>+'Resumen_Sim_Dm int'!T33</f>
        <v>1447443.3375870101</v>
      </c>
      <c r="U33" s="48">
        <f>+'Resumen_Sim_Dm int'!U33</f>
        <v>0</v>
      </c>
      <c r="V33" s="48">
        <f>+'Resumen_Sim_Dm int'!V33</f>
        <v>0</v>
      </c>
      <c r="W33" s="48">
        <f>+'Resumen_Sim_Dm int'!W33</f>
        <v>1419.49050152205</v>
      </c>
      <c r="X33" s="48">
        <f>+'Resumen_Sim_Dm int'!X33</f>
        <v>-236.60526638309099</v>
      </c>
      <c r="Y33" s="55">
        <f>+'Resumen_Sim_Dm int'!Y33</f>
        <v>3255.9938959502001</v>
      </c>
      <c r="Z33" s="51">
        <f>+'Resumen_Sim_Dm int'!Z33</f>
        <v>1780121.9999999958</v>
      </c>
      <c r="AA33" s="48">
        <f>+ROUND('Resumen_Sim_Dm int'!AA33,5)</f>
        <v>0</v>
      </c>
      <c r="AB33" s="293">
        <f>+'Resumen_Sim_Dm int'!AB33</f>
        <v>-2.3314683517128287E-15</v>
      </c>
      <c r="AC33" s="61">
        <f>+'Resumen_Sim_Dm int'!AC33</f>
        <v>40738</v>
      </c>
      <c r="AD33" s="48">
        <f>+ROUND('Resumen_Sim_Dm int'!AD33,5)</f>
        <v>0</v>
      </c>
      <c r="AE33" s="293">
        <f>+'Resumen_Sim_Dm int'!AE33</f>
        <v>0</v>
      </c>
      <c r="AF33" s="61">
        <f>+'Resumen_Sim_Dm int'!AF33</f>
        <v>24168.677145013033</v>
      </c>
      <c r="AG33" s="48">
        <f>+ROUND('Resumen_Sim_Dm int'!AG33,5)</f>
        <v>0</v>
      </c>
      <c r="AH33" s="293">
        <f>+'Resumen_Sim_Dm int'!AH33</f>
        <v>-2.6645352591003757E-15</v>
      </c>
      <c r="AI33" s="51">
        <f>+'Resumen_Sim_Dm int'!AI33</f>
        <v>449453.99999999872</v>
      </c>
      <c r="AJ33" s="48">
        <f>+ROUND('Resumen_Sim_Dm int'!AJ33,5)</f>
        <v>0</v>
      </c>
      <c r="AK33" s="293">
        <f>+'Resumen_Sim_Dm int'!AK33</f>
        <v>-2.886579864025407E-15</v>
      </c>
      <c r="AL33" s="61">
        <f>+'Resumen_Sim_Dm int'!AL33</f>
        <v>143534.99999999959</v>
      </c>
      <c r="AM33" s="48">
        <f>+ROUND('Resumen_Sim_Dm int'!AM33,5)</f>
        <v>0</v>
      </c>
      <c r="AN33" s="48">
        <f>+ROUND('Resumen_Sim_Dm int'!AN33,5)</f>
        <v>0</v>
      </c>
      <c r="AO33" s="293">
        <f>+'Resumen_Sim_Dm int'!AO33</f>
        <v>-2.886579864025407E-15</v>
      </c>
      <c r="AP33" s="51">
        <f>+'Resumen_Sim_Dm int'!AP33</f>
        <v>2438.9999999999932</v>
      </c>
      <c r="AQ33" s="48">
        <f>+ROUND('Resumen_Sim_Dm int'!AQ33,5)</f>
        <v>0</v>
      </c>
      <c r="AR33" s="293">
        <f>+'Resumen_Sim_Dm int'!AR33</f>
        <v>-2.7755575615628914E-15</v>
      </c>
      <c r="AS33" s="61">
        <f>+'Resumen_Sim_Dm int'!AS33</f>
        <v>303479.99999999913</v>
      </c>
      <c r="AT33" s="48">
        <f>+ROUND('Resumen_Sim_Dm int'!AT33,5)</f>
        <v>0</v>
      </c>
      <c r="AU33" s="293">
        <f>+'Resumen_Sim_Dm int'!AU33</f>
        <v>-2.886579864025407E-15</v>
      </c>
    </row>
    <row r="34" spans="2:47" x14ac:dyDescent="0.25">
      <c r="B34" s="292" t="str">
        <f>+'Resumen_Sim_Dm int'!B34</f>
        <v>22</v>
      </c>
      <c r="C34" s="317" t="s">
        <v>132</v>
      </c>
      <c r="D34" s="316"/>
      <c r="E34" s="61">
        <f>+'Resumen_Sim_Dm int'!E34</f>
        <v>670027.00425637455</v>
      </c>
      <c r="F34" s="48">
        <f>+'Resumen_Sim_Dm int'!F34</f>
        <v>634471.07176511304</v>
      </c>
      <c r="G34" s="48">
        <f>+'Resumen_Sim_Dm int'!G34</f>
        <v>0</v>
      </c>
      <c r="H34" s="48">
        <f>+'Resumen_Sim_Dm int'!H34</f>
        <v>0</v>
      </c>
      <c r="I34" s="48">
        <f>+'Resumen_Sim_Dm int'!I34</f>
        <v>920.81233996566095</v>
      </c>
      <c r="J34" s="48">
        <f>+'Resumen_Sim_Dm int'!J34</f>
        <v>-285.31007685504602</v>
      </c>
      <c r="K34" s="55">
        <f>+'Resumen_Sim_Dm int'!K34</f>
        <v>34920.430228150901</v>
      </c>
      <c r="L34" s="51">
        <f>+'Resumen_Sim_Dm int'!L34</f>
        <v>756127</v>
      </c>
      <c r="M34" s="48">
        <f>+'Resumen_Sim_Dm int'!M34</f>
        <v>56678</v>
      </c>
      <c r="N34" s="48">
        <f>+'Resumen_Sim_Dm int'!N34</f>
        <v>13805.4043421635</v>
      </c>
      <c r="O34" s="48">
        <f>+'Resumen_Sim_Dm int'!O34</f>
        <v>328859</v>
      </c>
      <c r="P34" s="48">
        <f>+'Resumen_Sim_Dm int'!P34</f>
        <v>149994</v>
      </c>
      <c r="Q34" s="48">
        <f>+'Resumen_Sim_Dm int'!Q34</f>
        <v>1546</v>
      </c>
      <c r="R34" s="82">
        <f>+'Resumen_Sim_Dm int'!R34</f>
        <v>177319</v>
      </c>
      <c r="S34" s="51">
        <f>+'Resumen_Sim_Dm int'!S34</f>
        <v>670027.00425637455</v>
      </c>
      <c r="T34" s="48">
        <f>+'Resumen_Sim_Dm int'!T34</f>
        <v>634471.07176511304</v>
      </c>
      <c r="U34" s="48">
        <f>+'Resumen_Sim_Dm int'!U34</f>
        <v>0</v>
      </c>
      <c r="V34" s="48">
        <f>+'Resumen_Sim_Dm int'!V34</f>
        <v>0</v>
      </c>
      <c r="W34" s="48">
        <f>+'Resumen_Sim_Dm int'!W34</f>
        <v>920.81233996566095</v>
      </c>
      <c r="X34" s="48">
        <f>+'Resumen_Sim_Dm int'!X34</f>
        <v>-285.31007685504602</v>
      </c>
      <c r="Y34" s="55">
        <f>+'Resumen_Sim_Dm int'!Y34</f>
        <v>34920.430228150901</v>
      </c>
      <c r="Z34" s="51">
        <f>+'Resumen_Sim_Dm int'!Z34</f>
        <v>756126.99999999977</v>
      </c>
      <c r="AA34" s="48">
        <f>+ROUND('Resumen_Sim_Dm int'!AA34,5)</f>
        <v>0</v>
      </c>
      <c r="AB34" s="293">
        <f>+'Resumen_Sim_Dm int'!AB34</f>
        <v>-3.3306690738754696E-16</v>
      </c>
      <c r="AC34" s="61">
        <f>+'Resumen_Sim_Dm int'!AC34</f>
        <v>56678</v>
      </c>
      <c r="AD34" s="48">
        <f>+ROUND('Resumen_Sim_Dm int'!AD34,5)</f>
        <v>0</v>
      </c>
      <c r="AE34" s="293">
        <f>+'Resumen_Sim_Dm int'!AE34</f>
        <v>0</v>
      </c>
      <c r="AF34" s="61">
        <f>+'Resumen_Sim_Dm int'!AF34</f>
        <v>13805.404342163492</v>
      </c>
      <c r="AG34" s="48">
        <f>+ROUND('Resumen_Sim_Dm int'!AG34,5)</f>
        <v>0</v>
      </c>
      <c r="AH34" s="293">
        <f>+'Resumen_Sim_Dm int'!AH34</f>
        <v>-5.5511151231257827E-16</v>
      </c>
      <c r="AI34" s="51">
        <f>+'Resumen_Sim_Dm int'!AI34</f>
        <v>328858.99999999977</v>
      </c>
      <c r="AJ34" s="48">
        <f>+ROUND('Resumen_Sim_Dm int'!AJ34,5)</f>
        <v>0</v>
      </c>
      <c r="AK34" s="293">
        <f>+'Resumen_Sim_Dm int'!AK34</f>
        <v>-6.6613381477509392E-16</v>
      </c>
      <c r="AL34" s="61">
        <f>+'Resumen_Sim_Dm int'!AL34</f>
        <v>149993.99999999991</v>
      </c>
      <c r="AM34" s="48">
        <f>+ROUND('Resumen_Sim_Dm int'!AM34,5)</f>
        <v>0</v>
      </c>
      <c r="AN34" s="48">
        <f>+ROUND('Resumen_Sim_Dm int'!AN34,5)</f>
        <v>0</v>
      </c>
      <c r="AO34" s="293">
        <f>+'Resumen_Sim_Dm int'!AO34</f>
        <v>-5.5511151231257827E-16</v>
      </c>
      <c r="AP34" s="51">
        <f>+'Resumen_Sim_Dm int'!AP34</f>
        <v>1545.9999999999991</v>
      </c>
      <c r="AQ34" s="48">
        <f>+ROUND('Resumen_Sim_Dm int'!AQ34,5)</f>
        <v>0</v>
      </c>
      <c r="AR34" s="293">
        <f>+'Resumen_Sim_Dm int'!AR34</f>
        <v>-5.5511151231257827E-16</v>
      </c>
      <c r="AS34" s="61">
        <f>+'Resumen_Sim_Dm int'!AS34</f>
        <v>177318.99999999988</v>
      </c>
      <c r="AT34" s="48">
        <f>+ROUND('Resumen_Sim_Dm int'!AT34,5)</f>
        <v>0</v>
      </c>
      <c r="AU34" s="293">
        <f>+'Resumen_Sim_Dm int'!AU34</f>
        <v>-6.6613381477509392E-16</v>
      </c>
    </row>
    <row r="35" spans="2:47" x14ac:dyDescent="0.25">
      <c r="B35" s="292" t="str">
        <f>+'Resumen_Sim_Dm int'!B35</f>
        <v>23</v>
      </c>
      <c r="C35" s="317" t="s">
        <v>133</v>
      </c>
      <c r="D35" s="316"/>
      <c r="E35" s="61">
        <f>+'Resumen_Sim_Dm int'!E35</f>
        <v>1608803.3082119033</v>
      </c>
      <c r="F35" s="48">
        <f>+'Resumen_Sim_Dm int'!F35</f>
        <v>1554244.2831031301</v>
      </c>
      <c r="G35" s="48">
        <f>+'Resumen_Sim_Dm int'!G35</f>
        <v>0</v>
      </c>
      <c r="H35" s="48">
        <f>+'Resumen_Sim_Dm int'!H35</f>
        <v>0</v>
      </c>
      <c r="I35" s="48">
        <f>+'Resumen_Sim_Dm int'!I35</f>
        <v>3824.9643529382301</v>
      </c>
      <c r="J35" s="48">
        <f>+'Resumen_Sim_Dm int'!J35</f>
        <v>-11129.226843844701</v>
      </c>
      <c r="K35" s="55">
        <f>+'Resumen_Sim_Dm int'!K35</f>
        <v>61863.287599679803</v>
      </c>
      <c r="L35" s="51">
        <f>+'Resumen_Sim_Dm int'!L35</f>
        <v>2090877</v>
      </c>
      <c r="M35" s="48">
        <f>+'Resumen_Sim_Dm int'!M35</f>
        <v>65808</v>
      </c>
      <c r="N35" s="48">
        <f>+'Resumen_Sim_Dm int'!N35</f>
        <v>341975.62071626302</v>
      </c>
      <c r="O35" s="48">
        <f>+'Resumen_Sim_Dm int'!O35</f>
        <v>757436</v>
      </c>
      <c r="P35" s="48">
        <f>+'Resumen_Sim_Dm int'!P35</f>
        <v>204963</v>
      </c>
      <c r="Q35" s="48">
        <f>+'Resumen_Sim_Dm int'!Q35</f>
        <v>3069</v>
      </c>
      <c r="R35" s="82">
        <f>+'Resumen_Sim_Dm int'!R35</f>
        <v>549404</v>
      </c>
      <c r="S35" s="51">
        <f>+'Resumen_Sim_Dm int'!S35</f>
        <v>1608803.3082119033</v>
      </c>
      <c r="T35" s="48">
        <f>+'Resumen_Sim_Dm int'!T35</f>
        <v>1554244.2831031301</v>
      </c>
      <c r="U35" s="48">
        <f>+'Resumen_Sim_Dm int'!U35</f>
        <v>0</v>
      </c>
      <c r="V35" s="48">
        <f>+'Resumen_Sim_Dm int'!V35</f>
        <v>0</v>
      </c>
      <c r="W35" s="48">
        <f>+'Resumen_Sim_Dm int'!W35</f>
        <v>3824.9643529382301</v>
      </c>
      <c r="X35" s="48">
        <f>+'Resumen_Sim_Dm int'!X35</f>
        <v>-11129.226843844701</v>
      </c>
      <c r="Y35" s="55">
        <f>+'Resumen_Sim_Dm int'!Y35</f>
        <v>61863.287599679803</v>
      </c>
      <c r="Z35" s="51">
        <f>+'Resumen_Sim_Dm int'!Z35</f>
        <v>2090876.9999999995</v>
      </c>
      <c r="AA35" s="48">
        <f>+ROUND('Resumen_Sim_Dm int'!AA35,5)</f>
        <v>0</v>
      </c>
      <c r="AB35" s="293">
        <f>+'Resumen_Sim_Dm int'!AB35</f>
        <v>-2.2204460492503131E-16</v>
      </c>
      <c r="AC35" s="61">
        <f>+'Resumen_Sim_Dm int'!AC35</f>
        <v>65808</v>
      </c>
      <c r="AD35" s="48">
        <f>+ROUND('Resumen_Sim_Dm int'!AD35,5)</f>
        <v>0</v>
      </c>
      <c r="AE35" s="293">
        <f>+'Resumen_Sim_Dm int'!AE35</f>
        <v>0</v>
      </c>
      <c r="AF35" s="61">
        <f>+'Resumen_Sim_Dm int'!AF35</f>
        <v>341975.62071626267</v>
      </c>
      <c r="AG35" s="48">
        <f>+ROUND('Resumen_Sim_Dm int'!AG35,5)</f>
        <v>0</v>
      </c>
      <c r="AH35" s="293">
        <f>+'Resumen_Sim_Dm int'!AH35</f>
        <v>-9.9920072216264089E-16</v>
      </c>
      <c r="AI35" s="51">
        <f>+'Resumen_Sim_Dm int'!AI35</f>
        <v>757435.99999999919</v>
      </c>
      <c r="AJ35" s="48">
        <f>+ROUND('Resumen_Sim_Dm int'!AJ35,5)</f>
        <v>0</v>
      </c>
      <c r="AK35" s="293">
        <f>+'Resumen_Sim_Dm int'!AK35</f>
        <v>-1.1102230246251565E-15</v>
      </c>
      <c r="AL35" s="61">
        <f>+'Resumen_Sim_Dm int'!AL35</f>
        <v>204962.99999999977</v>
      </c>
      <c r="AM35" s="48">
        <f>+ROUND('Resumen_Sim_Dm int'!AM35,5)</f>
        <v>0</v>
      </c>
      <c r="AN35" s="48">
        <f>+ROUND('Resumen_Sim_Dm int'!AN35,5)</f>
        <v>0</v>
      </c>
      <c r="AO35" s="293">
        <f>+'Resumen_Sim_Dm int'!AO35</f>
        <v>-1.1102230246251565E-15</v>
      </c>
      <c r="AP35" s="51">
        <f>+'Resumen_Sim_Dm int'!AP35</f>
        <v>3068.9999999999964</v>
      </c>
      <c r="AQ35" s="48">
        <f>+ROUND('Resumen_Sim_Dm int'!AQ35,5)</f>
        <v>0</v>
      </c>
      <c r="AR35" s="293">
        <f>+'Resumen_Sim_Dm int'!AR35</f>
        <v>-1.2212453270876722E-15</v>
      </c>
      <c r="AS35" s="61">
        <f>+'Resumen_Sim_Dm int'!AS35</f>
        <v>549403.99999999942</v>
      </c>
      <c r="AT35" s="48">
        <f>+ROUND('Resumen_Sim_Dm int'!AT35,5)</f>
        <v>0</v>
      </c>
      <c r="AU35" s="293">
        <f>+'Resumen_Sim_Dm int'!AU35</f>
        <v>-1.1102230246251565E-15</v>
      </c>
    </row>
    <row r="36" spans="2:47" x14ac:dyDescent="0.25">
      <c r="B36" s="292" t="str">
        <f>+'Resumen_Sim_Dm int'!B36</f>
        <v>24</v>
      </c>
      <c r="C36" s="317" t="s">
        <v>134</v>
      </c>
      <c r="D36" s="316"/>
      <c r="E36" s="61">
        <f>+'Resumen_Sim_Dm int'!E36</f>
        <v>301787.48664116301</v>
      </c>
      <c r="F36" s="48">
        <f>+'Resumen_Sim_Dm int'!F36</f>
        <v>254570.00567953201</v>
      </c>
      <c r="G36" s="48">
        <f>+'Resumen_Sim_Dm int'!G36</f>
        <v>0</v>
      </c>
      <c r="H36" s="48">
        <f>+'Resumen_Sim_Dm int'!H36</f>
        <v>0</v>
      </c>
      <c r="I36" s="48">
        <f>+'Resumen_Sim_Dm int'!I36</f>
        <v>979.51030861709205</v>
      </c>
      <c r="J36" s="48">
        <f>+'Resumen_Sim_Dm int'!J36</f>
        <v>25552</v>
      </c>
      <c r="K36" s="55">
        <f>+'Resumen_Sim_Dm int'!K36</f>
        <v>20685.970653013901</v>
      </c>
      <c r="L36" s="51">
        <f>+'Resumen_Sim_Dm int'!L36</f>
        <v>522791</v>
      </c>
      <c r="M36" s="48">
        <f>+'Resumen_Sim_Dm int'!M36</f>
        <v>13918</v>
      </c>
      <c r="N36" s="48">
        <f>+'Resumen_Sim_Dm int'!N36</f>
        <v>1485.42568858449</v>
      </c>
      <c r="O36" s="48">
        <f>+'Resumen_Sim_Dm int'!O36</f>
        <v>226219</v>
      </c>
      <c r="P36" s="48">
        <f>+'Resumen_Sim_Dm int'!P36</f>
        <v>136249</v>
      </c>
      <c r="Q36" s="48">
        <f>+'Resumen_Sim_Dm int'!Q36</f>
        <v>2521</v>
      </c>
      <c r="R36" s="82">
        <f>+'Resumen_Sim_Dm int'!R36</f>
        <v>87449</v>
      </c>
      <c r="S36" s="51">
        <f>+'Resumen_Sim_Dm int'!S36</f>
        <v>301787.48664116301</v>
      </c>
      <c r="T36" s="48">
        <f>+'Resumen_Sim_Dm int'!T36</f>
        <v>254570.00567953201</v>
      </c>
      <c r="U36" s="48">
        <f>+'Resumen_Sim_Dm int'!U36</f>
        <v>0</v>
      </c>
      <c r="V36" s="48">
        <f>+'Resumen_Sim_Dm int'!V36</f>
        <v>0</v>
      </c>
      <c r="W36" s="48">
        <f>+'Resumen_Sim_Dm int'!W36</f>
        <v>979.51030861709205</v>
      </c>
      <c r="X36" s="48">
        <f>+'Resumen_Sim_Dm int'!X36</f>
        <v>25552</v>
      </c>
      <c r="Y36" s="55">
        <f>+'Resumen_Sim_Dm int'!Y36</f>
        <v>20685.970653013901</v>
      </c>
      <c r="Z36" s="51">
        <f>+'Resumen_Sim_Dm int'!Z36</f>
        <v>522790.99999999919</v>
      </c>
      <c r="AA36" s="48">
        <f>+ROUND('Resumen_Sim_Dm int'!AA36,5)</f>
        <v>0</v>
      </c>
      <c r="AB36" s="293">
        <f>+'Resumen_Sim_Dm int'!AB36</f>
        <v>-1.5543122344752192E-15</v>
      </c>
      <c r="AC36" s="61">
        <f>+'Resumen_Sim_Dm int'!AC36</f>
        <v>13918</v>
      </c>
      <c r="AD36" s="48">
        <f>+ROUND('Resumen_Sim_Dm int'!AD36,5)</f>
        <v>0</v>
      </c>
      <c r="AE36" s="293">
        <f>+'Resumen_Sim_Dm int'!AE36</f>
        <v>0</v>
      </c>
      <c r="AF36" s="61">
        <f>+'Resumen_Sim_Dm int'!AF36</f>
        <v>1485.4256885844891</v>
      </c>
      <c r="AG36" s="48">
        <f>+ROUND('Resumen_Sim_Dm int'!AG36,5)</f>
        <v>0</v>
      </c>
      <c r="AH36" s="293">
        <f>+'Resumen_Sim_Dm int'!AH36</f>
        <v>-6.6613381477509392E-16</v>
      </c>
      <c r="AI36" s="51">
        <f>+'Resumen_Sim_Dm int'!AI36</f>
        <v>226218.99999999988</v>
      </c>
      <c r="AJ36" s="48">
        <f>+ROUND('Resumen_Sim_Dm int'!AJ36,5)</f>
        <v>0</v>
      </c>
      <c r="AK36" s="293">
        <f>+'Resumen_Sim_Dm int'!AK36</f>
        <v>-5.5511151231257827E-16</v>
      </c>
      <c r="AL36" s="61">
        <f>+'Resumen_Sim_Dm int'!AL36</f>
        <v>136248.99999999994</v>
      </c>
      <c r="AM36" s="48">
        <f>+ROUND('Resumen_Sim_Dm int'!AM36,5)</f>
        <v>0</v>
      </c>
      <c r="AN36" s="48">
        <f>+ROUND('Resumen_Sim_Dm int'!AN36,5)</f>
        <v>0</v>
      </c>
      <c r="AO36" s="293">
        <f>+'Resumen_Sim_Dm int'!AO36</f>
        <v>-4.4408920985006262E-16</v>
      </c>
      <c r="AP36" s="51">
        <f>+'Resumen_Sim_Dm int'!AP36</f>
        <v>2520.9999999999986</v>
      </c>
      <c r="AQ36" s="48">
        <f>+ROUND('Resumen_Sim_Dm int'!AQ36,5)</f>
        <v>0</v>
      </c>
      <c r="AR36" s="293">
        <f>+'Resumen_Sim_Dm int'!AR36</f>
        <v>-5.5511151231257827E-16</v>
      </c>
      <c r="AS36" s="61">
        <f>+'Resumen_Sim_Dm int'!AS36</f>
        <v>87448.999999999942</v>
      </c>
      <c r="AT36" s="48">
        <f>+ROUND('Resumen_Sim_Dm int'!AT36,5)</f>
        <v>0</v>
      </c>
      <c r="AU36" s="293">
        <f>+'Resumen_Sim_Dm int'!AU36</f>
        <v>-6.6613381477509392E-16</v>
      </c>
    </row>
    <row r="37" spans="2:47" x14ac:dyDescent="0.25">
      <c r="B37" s="292" t="str">
        <f>+'Resumen_Sim_Dm int'!B37</f>
        <v>25</v>
      </c>
      <c r="C37" s="317" t="s">
        <v>135</v>
      </c>
      <c r="D37" s="316"/>
      <c r="E37" s="61">
        <f>+'Resumen_Sim_Dm int'!E37</f>
        <v>477581.55737302569</v>
      </c>
      <c r="F37" s="48">
        <f>+'Resumen_Sim_Dm int'!F37</f>
        <v>164133.716080566</v>
      </c>
      <c r="G37" s="48">
        <f>+'Resumen_Sim_Dm int'!G37</f>
        <v>0</v>
      </c>
      <c r="H37" s="48">
        <f>+'Resumen_Sim_Dm int'!H37</f>
        <v>0</v>
      </c>
      <c r="I37" s="48">
        <f>+'Resumen_Sim_Dm int'!I37</f>
        <v>660.15116729304702</v>
      </c>
      <c r="J37" s="48">
        <f>+'Resumen_Sim_Dm int'!J37</f>
        <v>4143.6331767966303</v>
      </c>
      <c r="K37" s="55">
        <f>+'Resumen_Sim_Dm int'!K37</f>
        <v>308644.05694837001</v>
      </c>
      <c r="L37" s="51">
        <f>+'Resumen_Sim_Dm int'!L37</f>
        <v>564910</v>
      </c>
      <c r="M37" s="48">
        <f>+'Resumen_Sim_Dm int'!M37</f>
        <v>12544</v>
      </c>
      <c r="N37" s="48">
        <f>+'Resumen_Sim_Dm int'!N37</f>
        <v>32032.606541674701</v>
      </c>
      <c r="O37" s="48">
        <f>+'Resumen_Sim_Dm int'!O37</f>
        <v>103108</v>
      </c>
      <c r="P37" s="48">
        <f>+'Resumen_Sim_Dm int'!P37</f>
        <v>66319</v>
      </c>
      <c r="Q37" s="48">
        <f>+'Resumen_Sim_Dm int'!Q37</f>
        <v>1921</v>
      </c>
      <c r="R37" s="82">
        <f>+'Resumen_Sim_Dm int'!R37</f>
        <v>34868</v>
      </c>
      <c r="S37" s="51">
        <f>+'Resumen_Sim_Dm int'!S37</f>
        <v>477581.55737302569</v>
      </c>
      <c r="T37" s="48">
        <f>+'Resumen_Sim_Dm int'!T37</f>
        <v>164133.716080566</v>
      </c>
      <c r="U37" s="48">
        <f>+'Resumen_Sim_Dm int'!U37</f>
        <v>0</v>
      </c>
      <c r="V37" s="48">
        <f>+'Resumen_Sim_Dm int'!V37</f>
        <v>0</v>
      </c>
      <c r="W37" s="48">
        <f>+'Resumen_Sim_Dm int'!W37</f>
        <v>660.15116729304702</v>
      </c>
      <c r="X37" s="48">
        <f>+'Resumen_Sim_Dm int'!X37</f>
        <v>4143.6331767966303</v>
      </c>
      <c r="Y37" s="55">
        <f>+'Resumen_Sim_Dm int'!Y37</f>
        <v>308644.05694837001</v>
      </c>
      <c r="Z37" s="51">
        <f>+'Resumen_Sim_Dm int'!Z37</f>
        <v>564910.0000000007</v>
      </c>
      <c r="AA37" s="48">
        <f>+ROUND('Resumen_Sim_Dm int'!AA37,5)</f>
        <v>0</v>
      </c>
      <c r="AB37" s="293">
        <f>+'Resumen_Sim_Dm int'!AB37</f>
        <v>1.3322676295501878E-15</v>
      </c>
      <c r="AC37" s="61">
        <f>+'Resumen_Sim_Dm int'!AC37</f>
        <v>12544</v>
      </c>
      <c r="AD37" s="48">
        <f>+ROUND('Resumen_Sim_Dm int'!AD37,5)</f>
        <v>0</v>
      </c>
      <c r="AE37" s="293">
        <f>+'Resumen_Sim_Dm int'!AE37</f>
        <v>0</v>
      </c>
      <c r="AF37" s="61">
        <f>+'Resumen_Sim_Dm int'!AF37</f>
        <v>32032.606541674741</v>
      </c>
      <c r="AG37" s="48">
        <f>+ROUND('Resumen_Sim_Dm int'!AG37,5)</f>
        <v>0</v>
      </c>
      <c r="AH37" s="293">
        <f>+'Resumen_Sim_Dm int'!AH37</f>
        <v>1.3322676295501878E-15</v>
      </c>
      <c r="AI37" s="51">
        <f>+'Resumen_Sim_Dm int'!AI37</f>
        <v>103108.00000000013</v>
      </c>
      <c r="AJ37" s="48">
        <f>+ROUND('Resumen_Sim_Dm int'!AJ37,5)</f>
        <v>0</v>
      </c>
      <c r="AK37" s="293">
        <f>+'Resumen_Sim_Dm int'!AK37</f>
        <v>1.3322676295501878E-15</v>
      </c>
      <c r="AL37" s="61">
        <f>+'Resumen_Sim_Dm int'!AL37</f>
        <v>66319.000000000087</v>
      </c>
      <c r="AM37" s="48">
        <f>+ROUND('Resumen_Sim_Dm int'!AM37,5)</f>
        <v>0</v>
      </c>
      <c r="AN37" s="48">
        <f>+ROUND('Resumen_Sim_Dm int'!AN37,5)</f>
        <v>0</v>
      </c>
      <c r="AO37" s="293">
        <f>+'Resumen_Sim_Dm int'!AO37</f>
        <v>1.3322676295501878E-15</v>
      </c>
      <c r="AP37" s="51">
        <f>+'Resumen_Sim_Dm int'!AP37</f>
        <v>1921.0000000000025</v>
      </c>
      <c r="AQ37" s="48">
        <f>+ROUND('Resumen_Sim_Dm int'!AQ37,5)</f>
        <v>0</v>
      </c>
      <c r="AR37" s="293">
        <f>+'Resumen_Sim_Dm int'!AR37</f>
        <v>1.3322676295501878E-15</v>
      </c>
      <c r="AS37" s="61">
        <f>+'Resumen_Sim_Dm int'!AS37</f>
        <v>34868.000000000044</v>
      </c>
      <c r="AT37" s="48">
        <f>+ROUND('Resumen_Sim_Dm int'!AT37,5)</f>
        <v>0</v>
      </c>
      <c r="AU37" s="293">
        <f>+'Resumen_Sim_Dm int'!AU37</f>
        <v>1.3322676295501878E-15</v>
      </c>
    </row>
    <row r="38" spans="2:47" x14ac:dyDescent="0.25">
      <c r="B38" s="292" t="str">
        <f>+'Resumen_Sim_Dm int'!B38</f>
        <v>26</v>
      </c>
      <c r="C38" s="317" t="s">
        <v>136</v>
      </c>
      <c r="D38" s="316"/>
      <c r="E38" s="61">
        <f>+'Resumen_Sim_Dm int'!E38</f>
        <v>240744.1048673655</v>
      </c>
      <c r="F38" s="48">
        <f>+'Resumen_Sim_Dm int'!F38</f>
        <v>236392.58109384601</v>
      </c>
      <c r="G38" s="48">
        <f>+'Resumen_Sim_Dm int'!G38</f>
        <v>0</v>
      </c>
      <c r="H38" s="48">
        <f>+'Resumen_Sim_Dm int'!H38</f>
        <v>0</v>
      </c>
      <c r="I38" s="48">
        <f>+'Resumen_Sim_Dm int'!I38</f>
        <v>1454.67846776281</v>
      </c>
      <c r="J38" s="48">
        <f>+'Resumen_Sim_Dm int'!J38</f>
        <v>0</v>
      </c>
      <c r="K38" s="55">
        <f>+'Resumen_Sim_Dm int'!K38</f>
        <v>2896.8453057566899</v>
      </c>
      <c r="L38" s="51">
        <f>+'Resumen_Sim_Dm int'!L38</f>
        <v>252738</v>
      </c>
      <c r="M38" s="48">
        <f>+'Resumen_Sim_Dm int'!M38</f>
        <v>4251</v>
      </c>
      <c r="N38" s="48">
        <f>+'Resumen_Sim_Dm int'!N38</f>
        <v>33441.160324284203</v>
      </c>
      <c r="O38" s="48">
        <f>+'Resumen_Sim_Dm int'!O38</f>
        <v>88458</v>
      </c>
      <c r="P38" s="48">
        <f>+'Resumen_Sim_Dm int'!P38</f>
        <v>54521</v>
      </c>
      <c r="Q38" s="48">
        <f>+'Resumen_Sim_Dm int'!Q38</f>
        <v>860</v>
      </c>
      <c r="R38" s="82">
        <f>+'Resumen_Sim_Dm int'!R38</f>
        <v>33077</v>
      </c>
      <c r="S38" s="51">
        <f>+'Resumen_Sim_Dm int'!S38</f>
        <v>240744.1048673655</v>
      </c>
      <c r="T38" s="48">
        <f>+'Resumen_Sim_Dm int'!T38</f>
        <v>236392.58109384601</v>
      </c>
      <c r="U38" s="48">
        <f>+'Resumen_Sim_Dm int'!U38</f>
        <v>0</v>
      </c>
      <c r="V38" s="48">
        <f>+'Resumen_Sim_Dm int'!V38</f>
        <v>0</v>
      </c>
      <c r="W38" s="48">
        <f>+'Resumen_Sim_Dm int'!W38</f>
        <v>1454.67846776281</v>
      </c>
      <c r="X38" s="48">
        <f>+'Resumen_Sim_Dm int'!X38</f>
        <v>0</v>
      </c>
      <c r="Y38" s="55">
        <f>+'Resumen_Sim_Dm int'!Y38</f>
        <v>2896.8453057566899</v>
      </c>
      <c r="Z38" s="51">
        <f>+'Resumen_Sim_Dm int'!Z38</f>
        <v>252737.9999999993</v>
      </c>
      <c r="AA38" s="48">
        <f>+ROUND('Resumen_Sim_Dm int'!AA38,5)</f>
        <v>0</v>
      </c>
      <c r="AB38" s="293">
        <f>+'Resumen_Sim_Dm int'!AB38</f>
        <v>-2.7755575615628914E-15</v>
      </c>
      <c r="AC38" s="61">
        <f>+'Resumen_Sim_Dm int'!AC38</f>
        <v>4251</v>
      </c>
      <c r="AD38" s="48">
        <f>+ROUND('Resumen_Sim_Dm int'!AD38,5)</f>
        <v>0</v>
      </c>
      <c r="AE38" s="293">
        <f>+'Resumen_Sim_Dm int'!AE38</f>
        <v>0</v>
      </c>
      <c r="AF38" s="61">
        <f>+'Resumen_Sim_Dm int'!AF38</f>
        <v>33441.160324284101</v>
      </c>
      <c r="AG38" s="48">
        <f>+ROUND('Resumen_Sim_Dm int'!AG38,5)</f>
        <v>0</v>
      </c>
      <c r="AH38" s="293">
        <f>+'Resumen_Sim_Dm int'!AH38</f>
        <v>-2.9976021664879227E-15</v>
      </c>
      <c r="AI38" s="51">
        <f>+'Resumen_Sim_Dm int'!AI38</f>
        <v>88457.999999999738</v>
      </c>
      <c r="AJ38" s="48">
        <f>+ROUND('Resumen_Sim_Dm int'!AJ38,5)</f>
        <v>0</v>
      </c>
      <c r="AK38" s="293">
        <f>+'Resumen_Sim_Dm int'!AK38</f>
        <v>-2.9976021664879227E-15</v>
      </c>
      <c r="AL38" s="61">
        <f>+'Resumen_Sim_Dm int'!AL38</f>
        <v>54520.999999999833</v>
      </c>
      <c r="AM38" s="48">
        <f>+ROUND('Resumen_Sim_Dm int'!AM38,5)</f>
        <v>0</v>
      </c>
      <c r="AN38" s="48">
        <f>+ROUND('Resumen_Sim_Dm int'!AN38,5)</f>
        <v>0</v>
      </c>
      <c r="AO38" s="293">
        <f>+'Resumen_Sim_Dm int'!AO38</f>
        <v>-3.1086244689504383E-15</v>
      </c>
      <c r="AP38" s="51">
        <f>+'Resumen_Sim_Dm int'!AP38</f>
        <v>859.99999999999739</v>
      </c>
      <c r="AQ38" s="48">
        <f>+ROUND('Resumen_Sim_Dm int'!AQ38,5)</f>
        <v>0</v>
      </c>
      <c r="AR38" s="293">
        <f>+'Resumen_Sim_Dm int'!AR38</f>
        <v>-2.9976021664879227E-15</v>
      </c>
      <c r="AS38" s="61">
        <f>+'Resumen_Sim_Dm int'!AS38</f>
        <v>33076.999999999898</v>
      </c>
      <c r="AT38" s="48">
        <f>+ROUND('Resumen_Sim_Dm int'!AT38,5)</f>
        <v>0</v>
      </c>
      <c r="AU38" s="293">
        <f>+'Resumen_Sim_Dm int'!AU38</f>
        <v>-3.1086244689504383E-15</v>
      </c>
    </row>
    <row r="39" spans="2:47" x14ac:dyDescent="0.25">
      <c r="B39" s="292" t="str">
        <f>+'Resumen_Sim_Dm int'!B39</f>
        <v>27</v>
      </c>
      <c r="C39" s="317" t="s">
        <v>137</v>
      </c>
      <c r="D39" s="316"/>
      <c r="E39" s="61">
        <f>+'Resumen_Sim_Dm int'!E39</f>
        <v>236785.62944334347</v>
      </c>
      <c r="F39" s="48">
        <f>+'Resumen_Sim_Dm int'!F39</f>
        <v>103611.32513768</v>
      </c>
      <c r="G39" s="48">
        <f>+'Resumen_Sim_Dm int'!G39</f>
        <v>0</v>
      </c>
      <c r="H39" s="48">
        <f>+'Resumen_Sim_Dm int'!H39</f>
        <v>0</v>
      </c>
      <c r="I39" s="48">
        <f>+'Resumen_Sim_Dm int'!I39</f>
        <v>306.28412130746699</v>
      </c>
      <c r="J39" s="48">
        <f>+'Resumen_Sim_Dm int'!J39</f>
        <v>-1357</v>
      </c>
      <c r="K39" s="55">
        <f>+'Resumen_Sim_Dm int'!K39</f>
        <v>134225.02018435599</v>
      </c>
      <c r="L39" s="51">
        <f>+'Resumen_Sim_Dm int'!L39</f>
        <v>275773</v>
      </c>
      <c r="M39" s="48">
        <f>+'Resumen_Sim_Dm int'!M39</f>
        <v>13431</v>
      </c>
      <c r="N39" s="48">
        <f>+'Resumen_Sim_Dm int'!N39</f>
        <v>14611.0145375057</v>
      </c>
      <c r="O39" s="48">
        <f>+'Resumen_Sim_Dm int'!O39</f>
        <v>88843</v>
      </c>
      <c r="P39" s="48">
        <f>+'Resumen_Sim_Dm int'!P39</f>
        <v>23341</v>
      </c>
      <c r="Q39" s="48">
        <f>+'Resumen_Sim_Dm int'!Q39</f>
        <v>533</v>
      </c>
      <c r="R39" s="82">
        <f>+'Resumen_Sim_Dm int'!R39</f>
        <v>64969</v>
      </c>
      <c r="S39" s="51">
        <f>+'Resumen_Sim_Dm int'!S39</f>
        <v>236785.62944334347</v>
      </c>
      <c r="T39" s="48">
        <f>+'Resumen_Sim_Dm int'!T39</f>
        <v>103611.32513768</v>
      </c>
      <c r="U39" s="48">
        <f>+'Resumen_Sim_Dm int'!U39</f>
        <v>0</v>
      </c>
      <c r="V39" s="48">
        <f>+'Resumen_Sim_Dm int'!V39</f>
        <v>0</v>
      </c>
      <c r="W39" s="48">
        <f>+'Resumen_Sim_Dm int'!W39</f>
        <v>306.28412130746699</v>
      </c>
      <c r="X39" s="48">
        <f>+'Resumen_Sim_Dm int'!X39</f>
        <v>-1357</v>
      </c>
      <c r="Y39" s="55">
        <f>+'Resumen_Sim_Dm int'!Y39</f>
        <v>134225.02018435599</v>
      </c>
      <c r="Z39" s="51">
        <f>+'Resumen_Sim_Dm int'!Z39</f>
        <v>275772.99999999988</v>
      </c>
      <c r="AA39" s="48">
        <f>+ROUND('Resumen_Sim_Dm int'!AA39,5)</f>
        <v>0</v>
      </c>
      <c r="AB39" s="293">
        <f>+'Resumen_Sim_Dm int'!AB39</f>
        <v>-4.4408920985006262E-16</v>
      </c>
      <c r="AC39" s="61">
        <f>+'Resumen_Sim_Dm int'!AC39</f>
        <v>13431</v>
      </c>
      <c r="AD39" s="48">
        <f>+ROUND('Resumen_Sim_Dm int'!AD39,5)</f>
        <v>0</v>
      </c>
      <c r="AE39" s="293">
        <f>+'Resumen_Sim_Dm int'!AE39</f>
        <v>0</v>
      </c>
      <c r="AF39" s="61">
        <f>+'Resumen_Sim_Dm int'!AF39</f>
        <v>14611.014537505693</v>
      </c>
      <c r="AG39" s="48">
        <f>+ROUND('Resumen_Sim_Dm int'!AG39,5)</f>
        <v>0</v>
      </c>
      <c r="AH39" s="293">
        <f>+'Resumen_Sim_Dm int'!AH39</f>
        <v>-4.4408920985006262E-16</v>
      </c>
      <c r="AI39" s="51">
        <f>+'Resumen_Sim_Dm int'!AI39</f>
        <v>88842.999999999956</v>
      </c>
      <c r="AJ39" s="48">
        <f>+ROUND('Resumen_Sim_Dm int'!AJ39,5)</f>
        <v>0</v>
      </c>
      <c r="AK39" s="293">
        <f>+'Resumen_Sim_Dm int'!AK39</f>
        <v>-4.4408920985006262E-16</v>
      </c>
      <c r="AL39" s="61">
        <f>+'Resumen_Sim_Dm int'!AL39</f>
        <v>23340.999999999989</v>
      </c>
      <c r="AM39" s="48">
        <f>+ROUND('Resumen_Sim_Dm int'!AM39,5)</f>
        <v>0</v>
      </c>
      <c r="AN39" s="48">
        <f>+ROUND('Resumen_Sim_Dm int'!AN39,5)</f>
        <v>0</v>
      </c>
      <c r="AO39" s="293">
        <f>+'Resumen_Sim_Dm int'!AO39</f>
        <v>-4.4408920985006262E-16</v>
      </c>
      <c r="AP39" s="51">
        <f>+'Resumen_Sim_Dm int'!AP39</f>
        <v>532.99999999999977</v>
      </c>
      <c r="AQ39" s="48">
        <f>+ROUND('Resumen_Sim_Dm int'!AQ39,5)</f>
        <v>0</v>
      </c>
      <c r="AR39" s="293">
        <f>+'Resumen_Sim_Dm int'!AR39</f>
        <v>-4.4408920985006262E-16</v>
      </c>
      <c r="AS39" s="61">
        <f>+'Resumen_Sim_Dm int'!AS39</f>
        <v>64968.999999999971</v>
      </c>
      <c r="AT39" s="48">
        <f>+ROUND('Resumen_Sim_Dm int'!AT39,5)</f>
        <v>0</v>
      </c>
      <c r="AU39" s="293">
        <f>+'Resumen_Sim_Dm int'!AU39</f>
        <v>-4.4408920985006262E-16</v>
      </c>
    </row>
    <row r="40" spans="2:47" x14ac:dyDescent="0.25">
      <c r="B40" s="292" t="str">
        <f>+'Resumen_Sim_Dm int'!B40</f>
        <v>28</v>
      </c>
      <c r="C40" s="317" t="s">
        <v>138</v>
      </c>
      <c r="D40" s="316"/>
      <c r="E40" s="61">
        <f>+'Resumen_Sim_Dm int'!E40</f>
        <v>921630.84399568709</v>
      </c>
      <c r="F40" s="48">
        <f>+'Resumen_Sim_Dm int'!F40</f>
        <v>564217.90247056005</v>
      </c>
      <c r="G40" s="48">
        <f>+'Resumen_Sim_Dm int'!G40</f>
        <v>0</v>
      </c>
      <c r="H40" s="48">
        <f>+'Resumen_Sim_Dm int'!H40</f>
        <v>0</v>
      </c>
      <c r="I40" s="48">
        <f>+'Resumen_Sim_Dm int'!I40</f>
        <v>3730.8238220125199</v>
      </c>
      <c r="J40" s="48">
        <f>+'Resumen_Sim_Dm int'!J40</f>
        <v>288307.95976387197</v>
      </c>
      <c r="K40" s="55">
        <f>+'Resumen_Sim_Dm int'!K40</f>
        <v>65374.157939242497</v>
      </c>
      <c r="L40" s="51">
        <f>+'Resumen_Sim_Dm int'!L40</f>
        <v>2827832</v>
      </c>
      <c r="M40" s="48">
        <f>+'Resumen_Sim_Dm int'!M40</f>
        <v>12912</v>
      </c>
      <c r="N40" s="48">
        <f>+'Resumen_Sim_Dm int'!N40</f>
        <v>1007848.31960653</v>
      </c>
      <c r="O40" s="48">
        <f>+'Resumen_Sim_Dm int'!O40</f>
        <v>551393</v>
      </c>
      <c r="P40" s="48">
        <f>+'Resumen_Sim_Dm int'!P40</f>
        <v>189564</v>
      </c>
      <c r="Q40" s="48">
        <f>+'Resumen_Sim_Dm int'!Q40</f>
        <v>5690</v>
      </c>
      <c r="R40" s="82">
        <f>+'Resumen_Sim_Dm int'!R40</f>
        <v>356139</v>
      </c>
      <c r="S40" s="51">
        <f>+'Resumen_Sim_Dm int'!S40</f>
        <v>921630.84399568709</v>
      </c>
      <c r="T40" s="48">
        <f>+'Resumen_Sim_Dm int'!T40</f>
        <v>564217.90247056005</v>
      </c>
      <c r="U40" s="48">
        <f>+'Resumen_Sim_Dm int'!U40</f>
        <v>0</v>
      </c>
      <c r="V40" s="48">
        <f>+'Resumen_Sim_Dm int'!V40</f>
        <v>0</v>
      </c>
      <c r="W40" s="48">
        <f>+'Resumen_Sim_Dm int'!W40</f>
        <v>3730.8238220125199</v>
      </c>
      <c r="X40" s="48">
        <f>+'Resumen_Sim_Dm int'!X40</f>
        <v>288307.95976387197</v>
      </c>
      <c r="Y40" s="55">
        <f>+'Resumen_Sim_Dm int'!Y40</f>
        <v>65374.157939242497</v>
      </c>
      <c r="Z40" s="51">
        <f>+'Resumen_Sim_Dm int'!Z40</f>
        <v>2827832</v>
      </c>
      <c r="AA40" s="48">
        <f>+ROUND('Resumen_Sim_Dm int'!AA40,5)</f>
        <v>0</v>
      </c>
      <c r="AB40" s="293">
        <f>+'Resumen_Sim_Dm int'!AB40</f>
        <v>0</v>
      </c>
      <c r="AC40" s="61">
        <f>+'Resumen_Sim_Dm int'!AC40</f>
        <v>12912</v>
      </c>
      <c r="AD40" s="48">
        <f>+ROUND('Resumen_Sim_Dm int'!AD40,5)</f>
        <v>0</v>
      </c>
      <c r="AE40" s="293">
        <f>+'Resumen_Sim_Dm int'!AE40</f>
        <v>0</v>
      </c>
      <c r="AF40" s="61">
        <f>+'Resumen_Sim_Dm int'!AF40</f>
        <v>1007848.3196065286</v>
      </c>
      <c r="AG40" s="48">
        <f>+ROUND('Resumen_Sim_Dm int'!AG40,5)</f>
        <v>0</v>
      </c>
      <c r="AH40" s="293">
        <f>+'Resumen_Sim_Dm int'!AH40</f>
        <v>-1.3322676295501878E-15</v>
      </c>
      <c r="AI40" s="51">
        <f>+'Resumen_Sim_Dm int'!AI40</f>
        <v>551392.9999999993</v>
      </c>
      <c r="AJ40" s="48">
        <f>+ROUND('Resumen_Sim_Dm int'!AJ40,5)</f>
        <v>0</v>
      </c>
      <c r="AK40" s="293">
        <f>+'Resumen_Sim_Dm int'!AK40</f>
        <v>-1.2212453270876722E-15</v>
      </c>
      <c r="AL40" s="61">
        <f>+'Resumen_Sim_Dm int'!AL40</f>
        <v>189563.99999999977</v>
      </c>
      <c r="AM40" s="48">
        <f>+ROUND('Resumen_Sim_Dm int'!AM40,5)</f>
        <v>0</v>
      </c>
      <c r="AN40" s="48">
        <f>+ROUND('Resumen_Sim_Dm int'!AN40,5)</f>
        <v>0</v>
      </c>
      <c r="AO40" s="293">
        <f>+'Resumen_Sim_Dm int'!AO40</f>
        <v>-1.2212453270876722E-15</v>
      </c>
      <c r="AP40" s="51">
        <f>+'Resumen_Sim_Dm int'!AP40</f>
        <v>5689.9999999999927</v>
      </c>
      <c r="AQ40" s="48">
        <f>+ROUND('Resumen_Sim_Dm int'!AQ40,5)</f>
        <v>0</v>
      </c>
      <c r="AR40" s="293">
        <f>+'Resumen_Sim_Dm int'!AR40</f>
        <v>-1.3322676295501878E-15</v>
      </c>
      <c r="AS40" s="61">
        <f>+'Resumen_Sim_Dm int'!AS40</f>
        <v>356138.99999999959</v>
      </c>
      <c r="AT40" s="48">
        <f>+ROUND('Resumen_Sim_Dm int'!AT40,5)</f>
        <v>0</v>
      </c>
      <c r="AU40" s="293">
        <f>+'Resumen_Sim_Dm int'!AU40</f>
        <v>-1.1102230246251565E-15</v>
      </c>
    </row>
    <row r="41" spans="2:47" x14ac:dyDescent="0.25">
      <c r="B41" s="292" t="str">
        <f>+'Resumen_Sim_Dm int'!B41</f>
        <v>29</v>
      </c>
      <c r="C41" s="317" t="s">
        <v>139</v>
      </c>
      <c r="D41" s="316"/>
      <c r="E41" s="61">
        <f>+'Resumen_Sim_Dm int'!E41</f>
        <v>1009005.348070944</v>
      </c>
      <c r="F41" s="48">
        <f>+'Resumen_Sim_Dm int'!F41</f>
        <v>490679.58062734298</v>
      </c>
      <c r="G41" s="48">
        <f>+'Resumen_Sim_Dm int'!G41</f>
        <v>0</v>
      </c>
      <c r="H41" s="48">
        <f>+'Resumen_Sim_Dm int'!H41</f>
        <v>0</v>
      </c>
      <c r="I41" s="48">
        <f>+'Resumen_Sim_Dm int'!I41</f>
        <v>10484.2667064549</v>
      </c>
      <c r="J41" s="48">
        <f>+'Resumen_Sim_Dm int'!J41</f>
        <v>7169.47425084104</v>
      </c>
      <c r="K41" s="55">
        <f>+'Resumen_Sim_Dm int'!K41</f>
        <v>500672.026486305</v>
      </c>
      <c r="L41" s="51">
        <f>+'Resumen_Sim_Dm int'!L41</f>
        <v>1192532</v>
      </c>
      <c r="M41" s="48">
        <f>+'Resumen_Sim_Dm int'!M41</f>
        <v>14437</v>
      </c>
      <c r="N41" s="48">
        <f>+'Resumen_Sim_Dm int'!N41</f>
        <v>101711.227070543</v>
      </c>
      <c r="O41" s="48">
        <f>+'Resumen_Sim_Dm int'!O41</f>
        <v>443953</v>
      </c>
      <c r="P41" s="48">
        <f>+'Resumen_Sim_Dm int'!P41</f>
        <v>232080</v>
      </c>
      <c r="Q41" s="48">
        <f>+'Resumen_Sim_Dm int'!Q41</f>
        <v>4318</v>
      </c>
      <c r="R41" s="82">
        <f>+'Resumen_Sim_Dm int'!R41</f>
        <v>207555</v>
      </c>
      <c r="S41" s="51">
        <f>+'Resumen_Sim_Dm int'!S41</f>
        <v>1009005.348070944</v>
      </c>
      <c r="T41" s="48">
        <f>+'Resumen_Sim_Dm int'!T41</f>
        <v>490679.58062734298</v>
      </c>
      <c r="U41" s="48">
        <f>+'Resumen_Sim_Dm int'!U41</f>
        <v>0</v>
      </c>
      <c r="V41" s="48">
        <f>+'Resumen_Sim_Dm int'!V41</f>
        <v>0</v>
      </c>
      <c r="W41" s="48">
        <f>+'Resumen_Sim_Dm int'!W41</f>
        <v>10484.2667064549</v>
      </c>
      <c r="X41" s="48">
        <f>+'Resumen_Sim_Dm int'!X41</f>
        <v>7169.47425084104</v>
      </c>
      <c r="Y41" s="55">
        <f>+'Resumen_Sim_Dm int'!Y41</f>
        <v>500672.026486305</v>
      </c>
      <c r="Z41" s="51">
        <f>+'Resumen_Sim_Dm int'!Z41</f>
        <v>1192532.000000004</v>
      </c>
      <c r="AA41" s="48">
        <f>+ROUND('Resumen_Sim_Dm int'!AA41,5)</f>
        <v>0</v>
      </c>
      <c r="AB41" s="293">
        <f>+'Resumen_Sim_Dm int'!AB41</f>
        <v>3.3306690738754696E-15</v>
      </c>
      <c r="AC41" s="61">
        <f>+'Resumen_Sim_Dm int'!AC41</f>
        <v>14437</v>
      </c>
      <c r="AD41" s="48">
        <f>+ROUND('Resumen_Sim_Dm int'!AD41,5)</f>
        <v>0</v>
      </c>
      <c r="AE41" s="293">
        <f>+'Resumen_Sim_Dm int'!AE41</f>
        <v>0</v>
      </c>
      <c r="AF41" s="61">
        <f>+'Resumen_Sim_Dm int'!AF41</f>
        <v>101711.22707054326</v>
      </c>
      <c r="AG41" s="48">
        <f>+ROUND('Resumen_Sim_Dm int'!AG41,5)</f>
        <v>0</v>
      </c>
      <c r="AH41" s="293">
        <f>+'Resumen_Sim_Dm int'!AH41</f>
        <v>2.6645352591003757E-15</v>
      </c>
      <c r="AI41" s="51">
        <f>+'Resumen_Sim_Dm int'!AI41</f>
        <v>443953.00000000111</v>
      </c>
      <c r="AJ41" s="48">
        <f>+ROUND('Resumen_Sim_Dm int'!AJ41,5)</f>
        <v>0</v>
      </c>
      <c r="AK41" s="293">
        <f>+'Resumen_Sim_Dm int'!AK41</f>
        <v>2.4424906541753444E-15</v>
      </c>
      <c r="AL41" s="61">
        <f>+'Resumen_Sim_Dm int'!AL41</f>
        <v>232080.00000000058</v>
      </c>
      <c r="AM41" s="48">
        <f>+ROUND('Resumen_Sim_Dm int'!AM41,5)</f>
        <v>0</v>
      </c>
      <c r="AN41" s="48">
        <f>+ROUND('Resumen_Sim_Dm int'!AN41,5)</f>
        <v>0</v>
      </c>
      <c r="AO41" s="293">
        <f>+'Resumen_Sim_Dm int'!AO41</f>
        <v>2.4424906541753444E-15</v>
      </c>
      <c r="AP41" s="51">
        <f>+'Resumen_Sim_Dm int'!AP41</f>
        <v>4318.0000000000109</v>
      </c>
      <c r="AQ41" s="48">
        <f>+ROUND('Resumen_Sim_Dm int'!AQ41,5)</f>
        <v>0</v>
      </c>
      <c r="AR41" s="293">
        <f>+'Resumen_Sim_Dm int'!AR41</f>
        <v>2.4424906541753444E-15</v>
      </c>
      <c r="AS41" s="61">
        <f>+'Resumen_Sim_Dm int'!AS41</f>
        <v>207555.00000000052</v>
      </c>
      <c r="AT41" s="48">
        <f>+ROUND('Resumen_Sim_Dm int'!AT41,5)</f>
        <v>0</v>
      </c>
      <c r="AU41" s="293">
        <f>+'Resumen_Sim_Dm int'!AU41</f>
        <v>2.4424906541753444E-15</v>
      </c>
    </row>
    <row r="42" spans="2:47" x14ac:dyDescent="0.25">
      <c r="B42" s="292" t="str">
        <f>+'Resumen_Sim_Dm int'!B42</f>
        <v>30</v>
      </c>
      <c r="C42" s="317" t="s">
        <v>140</v>
      </c>
      <c r="D42" s="316"/>
      <c r="E42" s="61">
        <f>+'Resumen_Sim_Dm int'!E42</f>
        <v>123147.58672740424</v>
      </c>
      <c r="F42" s="48">
        <f>+'Resumen_Sim_Dm int'!F42</f>
        <v>18640.790229284601</v>
      </c>
      <c r="G42" s="48">
        <f>+'Resumen_Sim_Dm int'!G42</f>
        <v>0</v>
      </c>
      <c r="H42" s="48">
        <f>+'Resumen_Sim_Dm int'!H42</f>
        <v>0</v>
      </c>
      <c r="I42" s="48">
        <f>+'Resumen_Sim_Dm int'!I42</f>
        <v>71.779993792448295</v>
      </c>
      <c r="J42" s="48">
        <f>+'Resumen_Sim_Dm int'!J42</f>
        <v>-5310.9067792998003</v>
      </c>
      <c r="K42" s="55">
        <f>+'Resumen_Sim_Dm int'!K42</f>
        <v>109745.92328362699</v>
      </c>
      <c r="L42" s="51">
        <f>+'Resumen_Sim_Dm int'!L42</f>
        <v>134349</v>
      </c>
      <c r="M42" s="48">
        <f>+'Resumen_Sim_Dm int'!M42</f>
        <v>47214</v>
      </c>
      <c r="N42" s="48">
        <f>+'Resumen_Sim_Dm int'!N42</f>
        <v>983.09258905834395</v>
      </c>
      <c r="O42" s="48">
        <f>+'Resumen_Sim_Dm int'!O42</f>
        <v>38996</v>
      </c>
      <c r="P42" s="48">
        <f>+'Resumen_Sim_Dm int'!P42</f>
        <v>19050</v>
      </c>
      <c r="Q42" s="48">
        <f>+'Resumen_Sim_Dm int'!Q42</f>
        <v>349</v>
      </c>
      <c r="R42" s="82">
        <f>+'Resumen_Sim_Dm int'!R42</f>
        <v>19597</v>
      </c>
      <c r="S42" s="51">
        <f>+'Resumen_Sim_Dm int'!S42</f>
        <v>123147.58672740424</v>
      </c>
      <c r="T42" s="48">
        <f>+'Resumen_Sim_Dm int'!T42</f>
        <v>18640.790229284601</v>
      </c>
      <c r="U42" s="48">
        <f>+'Resumen_Sim_Dm int'!U42</f>
        <v>0</v>
      </c>
      <c r="V42" s="48">
        <f>+'Resumen_Sim_Dm int'!V42</f>
        <v>0</v>
      </c>
      <c r="W42" s="48">
        <f>+'Resumen_Sim_Dm int'!W42</f>
        <v>71.779993792448295</v>
      </c>
      <c r="X42" s="48">
        <f>+'Resumen_Sim_Dm int'!X42</f>
        <v>-5310.9067792998003</v>
      </c>
      <c r="Y42" s="55">
        <f>+'Resumen_Sim_Dm int'!Y42</f>
        <v>109745.92328362699</v>
      </c>
      <c r="Z42" s="51">
        <f>+'Resumen_Sim_Dm int'!Z42</f>
        <v>134349.00000000003</v>
      </c>
      <c r="AA42" s="48">
        <f>+ROUND('Resumen_Sim_Dm int'!AA42,5)</f>
        <v>0</v>
      </c>
      <c r="AB42" s="293">
        <f>+'Resumen_Sim_Dm int'!AB42</f>
        <v>2.2204460492503131E-16</v>
      </c>
      <c r="AC42" s="61">
        <f>+'Resumen_Sim_Dm int'!AC42</f>
        <v>47214</v>
      </c>
      <c r="AD42" s="48">
        <f>+ROUND('Resumen_Sim_Dm int'!AD42,5)</f>
        <v>0</v>
      </c>
      <c r="AE42" s="293">
        <f>+'Resumen_Sim_Dm int'!AE42</f>
        <v>0</v>
      </c>
      <c r="AF42" s="61">
        <f>+'Resumen_Sim_Dm int'!AF42</f>
        <v>983.09258905834395</v>
      </c>
      <c r="AG42" s="48">
        <f>+ROUND('Resumen_Sim_Dm int'!AG42,5)</f>
        <v>0</v>
      </c>
      <c r="AH42" s="293">
        <f>+'Resumen_Sim_Dm int'!AH42</f>
        <v>0</v>
      </c>
      <c r="AI42" s="51">
        <f>+'Resumen_Sim_Dm int'!AI42</f>
        <v>38996</v>
      </c>
      <c r="AJ42" s="48">
        <f>+ROUND('Resumen_Sim_Dm int'!AJ42,5)</f>
        <v>0</v>
      </c>
      <c r="AK42" s="293">
        <f>+'Resumen_Sim_Dm int'!AK42</f>
        <v>0</v>
      </c>
      <c r="AL42" s="61">
        <f>+'Resumen_Sim_Dm int'!AL42</f>
        <v>19050</v>
      </c>
      <c r="AM42" s="48">
        <f>+ROUND('Resumen_Sim_Dm int'!AM42,5)</f>
        <v>0</v>
      </c>
      <c r="AN42" s="48">
        <f>+ROUND('Resumen_Sim_Dm int'!AN42,5)</f>
        <v>0</v>
      </c>
      <c r="AO42" s="293">
        <f>+'Resumen_Sim_Dm int'!AO42</f>
        <v>0</v>
      </c>
      <c r="AP42" s="51">
        <f>+'Resumen_Sim_Dm int'!AP42</f>
        <v>349</v>
      </c>
      <c r="AQ42" s="48">
        <f>+ROUND('Resumen_Sim_Dm int'!AQ42,5)</f>
        <v>0</v>
      </c>
      <c r="AR42" s="293">
        <f>+'Resumen_Sim_Dm int'!AR42</f>
        <v>0</v>
      </c>
      <c r="AS42" s="61">
        <f>+'Resumen_Sim_Dm int'!AS42</f>
        <v>19597</v>
      </c>
      <c r="AT42" s="48">
        <f>+ROUND('Resumen_Sim_Dm int'!AT42,5)</f>
        <v>0</v>
      </c>
      <c r="AU42" s="293">
        <f>+'Resumen_Sim_Dm int'!AU42</f>
        <v>0</v>
      </c>
    </row>
    <row r="43" spans="2:47" x14ac:dyDescent="0.25">
      <c r="B43" s="292" t="str">
        <f>+'Resumen_Sim_Dm int'!B43</f>
        <v>31</v>
      </c>
      <c r="C43" s="317" t="s">
        <v>141</v>
      </c>
      <c r="D43" s="316"/>
      <c r="E43" s="61">
        <f>+'Resumen_Sim_Dm int'!E43</f>
        <v>870618.29290223692</v>
      </c>
      <c r="F43" s="48">
        <f>+'Resumen_Sim_Dm int'!F43</f>
        <v>862440.98787477997</v>
      </c>
      <c r="G43" s="48">
        <f>+'Resumen_Sim_Dm int'!G43</f>
        <v>0</v>
      </c>
      <c r="H43" s="48">
        <f>+'Resumen_Sim_Dm int'!H43</f>
        <v>0</v>
      </c>
      <c r="I43" s="48">
        <f>+'Resumen_Sim_Dm int'!I43</f>
        <v>324.55569489938301</v>
      </c>
      <c r="J43" s="48">
        <f>+'Resumen_Sim_Dm int'!J43</f>
        <v>2706.0446011362901</v>
      </c>
      <c r="K43" s="55">
        <f>+'Resumen_Sim_Dm int'!K43</f>
        <v>5146.7047314213696</v>
      </c>
      <c r="L43" s="51">
        <f>+'Resumen_Sim_Dm int'!L43</f>
        <v>909390</v>
      </c>
      <c r="M43" s="48">
        <f>+'Resumen_Sim_Dm int'!M43</f>
        <v>12010</v>
      </c>
      <c r="N43" s="48">
        <f>+'Resumen_Sim_Dm int'!N43</f>
        <v>169222.54609874499</v>
      </c>
      <c r="O43" s="48">
        <f>+'Resumen_Sim_Dm int'!O43</f>
        <v>249026</v>
      </c>
      <c r="P43" s="48">
        <f>+'Resumen_Sim_Dm int'!P43</f>
        <v>139888</v>
      </c>
      <c r="Q43" s="48">
        <f>+'Resumen_Sim_Dm int'!Q43</f>
        <v>7985</v>
      </c>
      <c r="R43" s="82">
        <f>+'Resumen_Sim_Dm int'!R43</f>
        <v>101153</v>
      </c>
      <c r="S43" s="51">
        <f>+'Resumen_Sim_Dm int'!S43</f>
        <v>870618.29290223692</v>
      </c>
      <c r="T43" s="48">
        <f>+'Resumen_Sim_Dm int'!T43</f>
        <v>862440.98787477997</v>
      </c>
      <c r="U43" s="48">
        <f>+'Resumen_Sim_Dm int'!U43</f>
        <v>0</v>
      </c>
      <c r="V43" s="48">
        <f>+'Resumen_Sim_Dm int'!V43</f>
        <v>0</v>
      </c>
      <c r="W43" s="48">
        <f>+'Resumen_Sim_Dm int'!W43</f>
        <v>324.55569489938301</v>
      </c>
      <c r="X43" s="48">
        <f>+'Resumen_Sim_Dm int'!X43</f>
        <v>2706.0446011362901</v>
      </c>
      <c r="Y43" s="55">
        <f>+'Resumen_Sim_Dm int'!Y43</f>
        <v>5146.7047314213696</v>
      </c>
      <c r="Z43" s="51">
        <f>+'Resumen_Sim_Dm int'!Z43</f>
        <v>909390.00000000303</v>
      </c>
      <c r="AA43" s="48">
        <f>+ROUND('Resumen_Sim_Dm int'!AA43,5)</f>
        <v>0</v>
      </c>
      <c r="AB43" s="293">
        <f>+'Resumen_Sim_Dm int'!AB43</f>
        <v>3.3306690738754696E-15</v>
      </c>
      <c r="AC43" s="61">
        <f>+'Resumen_Sim_Dm int'!AC43</f>
        <v>12010</v>
      </c>
      <c r="AD43" s="48">
        <f>+ROUND('Resumen_Sim_Dm int'!AD43,5)</f>
        <v>0</v>
      </c>
      <c r="AE43" s="293">
        <f>+'Resumen_Sim_Dm int'!AE43</f>
        <v>0</v>
      </c>
      <c r="AF43" s="61">
        <f>+'Resumen_Sim_Dm int'!AF43</f>
        <v>169222.5460987456</v>
      </c>
      <c r="AG43" s="48">
        <f>+ROUND('Resumen_Sim_Dm int'!AG43,5)</f>
        <v>0</v>
      </c>
      <c r="AH43" s="293">
        <f>+'Resumen_Sim_Dm int'!AH43</f>
        <v>3.5527136788005009E-15</v>
      </c>
      <c r="AI43" s="51">
        <f>+'Resumen_Sim_Dm int'!AI43</f>
        <v>249026.00000000087</v>
      </c>
      <c r="AJ43" s="48">
        <f>+ROUND('Resumen_Sim_Dm int'!AJ43,5)</f>
        <v>0</v>
      </c>
      <c r="AK43" s="293">
        <f>+'Resumen_Sim_Dm int'!AK43</f>
        <v>3.5527136788005009E-15</v>
      </c>
      <c r="AL43" s="61">
        <f>+'Resumen_Sim_Dm int'!AL43</f>
        <v>139888.00000000049</v>
      </c>
      <c r="AM43" s="48">
        <f>+ROUND('Resumen_Sim_Dm int'!AM43,5)</f>
        <v>0</v>
      </c>
      <c r="AN43" s="48">
        <f>+ROUND('Resumen_Sim_Dm int'!AN43,5)</f>
        <v>0</v>
      </c>
      <c r="AO43" s="293">
        <f>+'Resumen_Sim_Dm int'!AO43</f>
        <v>3.5527136788005009E-15</v>
      </c>
      <c r="AP43" s="51">
        <f>+'Resumen_Sim_Dm int'!AP43</f>
        <v>7985.0000000000291</v>
      </c>
      <c r="AQ43" s="48">
        <f>+ROUND('Resumen_Sim_Dm int'!AQ43,5)</f>
        <v>0</v>
      </c>
      <c r="AR43" s="293">
        <f>+'Resumen_Sim_Dm int'!AR43</f>
        <v>3.5527136788005009E-15</v>
      </c>
      <c r="AS43" s="61">
        <f>+'Resumen_Sim_Dm int'!AS43</f>
        <v>101153.00000000036</v>
      </c>
      <c r="AT43" s="48">
        <f>+ROUND('Resumen_Sim_Dm int'!AT43,5)</f>
        <v>0</v>
      </c>
      <c r="AU43" s="293">
        <f>+'Resumen_Sim_Dm int'!AU43</f>
        <v>3.5527136788005009E-15</v>
      </c>
    </row>
    <row r="44" spans="2:47" x14ac:dyDescent="0.25">
      <c r="B44" s="292" t="str">
        <f>+'Resumen_Sim_Dm int'!B44</f>
        <v>32</v>
      </c>
      <c r="C44" s="317" t="s">
        <v>142</v>
      </c>
      <c r="D44" s="316"/>
      <c r="E44" s="61">
        <f>+'Resumen_Sim_Dm int'!E44</f>
        <v>603647.55709603115</v>
      </c>
      <c r="F44" s="48">
        <f>+'Resumen_Sim_Dm int'!F44</f>
        <v>605165.95792376099</v>
      </c>
      <c r="G44" s="48">
        <f>+'Resumen_Sim_Dm int'!G44</f>
        <v>0</v>
      </c>
      <c r="H44" s="48">
        <f>+'Resumen_Sim_Dm int'!H44</f>
        <v>0</v>
      </c>
      <c r="I44" s="48">
        <f>+'Resumen_Sim_Dm int'!I44</f>
        <v>114.22835426493801</v>
      </c>
      <c r="J44" s="48">
        <f>+'Resumen_Sim_Dm int'!J44</f>
        <v>-5553.7292948050299</v>
      </c>
      <c r="K44" s="55">
        <f>+'Resumen_Sim_Dm int'!K44</f>
        <v>3921.1001128101698</v>
      </c>
      <c r="L44" s="51">
        <f>+'Resumen_Sim_Dm int'!L44</f>
        <v>642656</v>
      </c>
      <c r="M44" s="48">
        <f>+'Resumen_Sim_Dm int'!M44</f>
        <v>19206</v>
      </c>
      <c r="N44" s="48">
        <f>+'Resumen_Sim_Dm int'!N44</f>
        <v>68051.907180843293</v>
      </c>
      <c r="O44" s="48">
        <f>+'Resumen_Sim_Dm int'!O44</f>
        <v>293490</v>
      </c>
      <c r="P44" s="48">
        <f>+'Resumen_Sim_Dm int'!P44</f>
        <v>78037</v>
      </c>
      <c r="Q44" s="48">
        <f>+'Resumen_Sim_Dm int'!Q44</f>
        <v>2812</v>
      </c>
      <c r="R44" s="82">
        <f>+'Resumen_Sim_Dm int'!R44</f>
        <v>212641</v>
      </c>
      <c r="S44" s="51">
        <f>+'Resumen_Sim_Dm int'!S44</f>
        <v>603647.55709603115</v>
      </c>
      <c r="T44" s="48">
        <f>+'Resumen_Sim_Dm int'!T44</f>
        <v>605165.95792376099</v>
      </c>
      <c r="U44" s="48">
        <f>+'Resumen_Sim_Dm int'!U44</f>
        <v>0</v>
      </c>
      <c r="V44" s="48">
        <f>+'Resumen_Sim_Dm int'!V44</f>
        <v>0</v>
      </c>
      <c r="W44" s="48">
        <f>+'Resumen_Sim_Dm int'!W44</f>
        <v>114.22835426493801</v>
      </c>
      <c r="X44" s="48">
        <f>+'Resumen_Sim_Dm int'!X44</f>
        <v>-5553.7292948050299</v>
      </c>
      <c r="Y44" s="55">
        <f>+'Resumen_Sim_Dm int'!Y44</f>
        <v>3921.1001128101698</v>
      </c>
      <c r="Z44" s="51">
        <f>+'Resumen_Sim_Dm int'!Z44</f>
        <v>642656.00000000186</v>
      </c>
      <c r="AA44" s="48">
        <f>+ROUND('Resumen_Sim_Dm int'!AA44,5)</f>
        <v>0</v>
      </c>
      <c r="AB44" s="293">
        <f>+'Resumen_Sim_Dm int'!AB44</f>
        <v>2.886579864025407E-15</v>
      </c>
      <c r="AC44" s="61">
        <f>+'Resumen_Sim_Dm int'!AC44</f>
        <v>19206</v>
      </c>
      <c r="AD44" s="48">
        <f>+ROUND('Resumen_Sim_Dm int'!AD44,5)</f>
        <v>0</v>
      </c>
      <c r="AE44" s="293">
        <f>+'Resumen_Sim_Dm int'!AE44</f>
        <v>0</v>
      </c>
      <c r="AF44" s="61">
        <f>+'Resumen_Sim_Dm int'!AF44</f>
        <v>68051.907180843467</v>
      </c>
      <c r="AG44" s="48">
        <f>+ROUND('Resumen_Sim_Dm int'!AG44,5)</f>
        <v>0</v>
      </c>
      <c r="AH44" s="293">
        <f>+'Resumen_Sim_Dm int'!AH44</f>
        <v>2.6645352591003757E-15</v>
      </c>
      <c r="AI44" s="51">
        <f>+'Resumen_Sim_Dm int'!AI44</f>
        <v>293490.00000000076</v>
      </c>
      <c r="AJ44" s="48">
        <f>+ROUND('Resumen_Sim_Dm int'!AJ44,5)</f>
        <v>0</v>
      </c>
      <c r="AK44" s="293">
        <f>+'Resumen_Sim_Dm int'!AK44</f>
        <v>2.6645352591003757E-15</v>
      </c>
      <c r="AL44" s="61">
        <f>+'Resumen_Sim_Dm int'!AL44</f>
        <v>78037.000000000204</v>
      </c>
      <c r="AM44" s="48">
        <f>+ROUND('Resumen_Sim_Dm int'!AM44,5)</f>
        <v>0</v>
      </c>
      <c r="AN44" s="48">
        <f>+ROUND('Resumen_Sim_Dm int'!AN44,5)</f>
        <v>0</v>
      </c>
      <c r="AO44" s="293">
        <f>+'Resumen_Sim_Dm int'!AO44</f>
        <v>2.6645352591003757E-15</v>
      </c>
      <c r="AP44" s="51">
        <f>+'Resumen_Sim_Dm int'!AP44</f>
        <v>2812.0000000000068</v>
      </c>
      <c r="AQ44" s="48">
        <f>+ROUND('Resumen_Sim_Dm int'!AQ44,5)</f>
        <v>0</v>
      </c>
      <c r="AR44" s="293">
        <f>+'Resumen_Sim_Dm int'!AR44</f>
        <v>2.4424906541753444E-15</v>
      </c>
      <c r="AS44" s="61">
        <f>+'Resumen_Sim_Dm int'!AS44</f>
        <v>212641.00000000055</v>
      </c>
      <c r="AT44" s="48">
        <f>+ROUND('Resumen_Sim_Dm int'!AT44,5)</f>
        <v>0</v>
      </c>
      <c r="AU44" s="293">
        <f>+'Resumen_Sim_Dm int'!AU44</f>
        <v>2.6645352591003757E-15</v>
      </c>
    </row>
    <row r="45" spans="2:47" x14ac:dyDescent="0.25">
      <c r="B45" s="292" t="str">
        <f>+'Resumen_Sim_Dm int'!B45</f>
        <v>33</v>
      </c>
      <c r="C45" s="317" t="s">
        <v>143</v>
      </c>
      <c r="D45" s="316"/>
      <c r="E45" s="61">
        <f>+'Resumen_Sim_Dm int'!E45</f>
        <v>0</v>
      </c>
      <c r="F45" s="48">
        <f>+'Resumen_Sim_Dm int'!F45</f>
        <v>0</v>
      </c>
      <c r="G45" s="48">
        <f>+'Resumen_Sim_Dm int'!G45</f>
        <v>0</v>
      </c>
      <c r="H45" s="48">
        <f>+'Resumen_Sim_Dm int'!H45</f>
        <v>0</v>
      </c>
      <c r="I45" s="48">
        <f>+'Resumen_Sim_Dm int'!I45</f>
        <v>0</v>
      </c>
      <c r="J45" s="48">
        <f>+'Resumen_Sim_Dm int'!J45</f>
        <v>0</v>
      </c>
      <c r="K45" s="55">
        <f>+'Resumen_Sim_Dm int'!K45</f>
        <v>0</v>
      </c>
      <c r="L45" s="51">
        <f>+'Resumen_Sim_Dm int'!L45</f>
        <v>0</v>
      </c>
      <c r="M45" s="48">
        <f>+'Resumen_Sim_Dm int'!M45</f>
        <v>0</v>
      </c>
      <c r="N45" s="48">
        <f>+'Resumen_Sim_Dm int'!N45</f>
        <v>0</v>
      </c>
      <c r="O45" s="48">
        <f>+'Resumen_Sim_Dm int'!O45</f>
        <v>0</v>
      </c>
      <c r="P45" s="48">
        <f>+'Resumen_Sim_Dm int'!P45</f>
        <v>0</v>
      </c>
      <c r="Q45" s="48">
        <f>+'Resumen_Sim_Dm int'!Q45</f>
        <v>0</v>
      </c>
      <c r="R45" s="82">
        <f>+'Resumen_Sim_Dm int'!R45</f>
        <v>0</v>
      </c>
      <c r="S45" s="51">
        <f>+'Resumen_Sim_Dm int'!S45</f>
        <v>0</v>
      </c>
      <c r="T45" s="48">
        <f>+'Resumen_Sim_Dm int'!T45</f>
        <v>0</v>
      </c>
      <c r="U45" s="48">
        <f>+'Resumen_Sim_Dm int'!U45</f>
        <v>0</v>
      </c>
      <c r="V45" s="48">
        <f>+'Resumen_Sim_Dm int'!V45</f>
        <v>0</v>
      </c>
      <c r="W45" s="48">
        <f>+'Resumen_Sim_Dm int'!W45</f>
        <v>0</v>
      </c>
      <c r="X45" s="48">
        <f>+'Resumen_Sim_Dm int'!X45</f>
        <v>0</v>
      </c>
      <c r="Y45" s="55">
        <f>+'Resumen_Sim_Dm int'!Y45</f>
        <v>0</v>
      </c>
      <c r="Z45" s="51">
        <f>+'Resumen_Sim_Dm int'!Z45</f>
        <v>0</v>
      </c>
      <c r="AA45" s="48">
        <f>+ROUND('Resumen_Sim_Dm int'!AA45,5)</f>
        <v>0</v>
      </c>
      <c r="AB45" s="293">
        <f>+'Resumen_Sim_Dm int'!AB45</f>
        <v>0</v>
      </c>
      <c r="AC45" s="61">
        <f>+'Resumen_Sim_Dm int'!AC45</f>
        <v>0</v>
      </c>
      <c r="AD45" s="48">
        <f>+ROUND('Resumen_Sim_Dm int'!AD45,5)</f>
        <v>0</v>
      </c>
      <c r="AE45" s="293">
        <f>+'Resumen_Sim_Dm int'!AE45</f>
        <v>0</v>
      </c>
      <c r="AF45" s="61">
        <f>+'Resumen_Sim_Dm int'!AF45</f>
        <v>0</v>
      </c>
      <c r="AG45" s="48">
        <f>+ROUND('Resumen_Sim_Dm int'!AG45,5)</f>
        <v>0</v>
      </c>
      <c r="AH45" s="293">
        <f>+'Resumen_Sim_Dm int'!AH45</f>
        <v>0</v>
      </c>
      <c r="AI45" s="51">
        <f>+'Resumen_Sim_Dm int'!AI45</f>
        <v>0</v>
      </c>
      <c r="AJ45" s="48">
        <f>+ROUND('Resumen_Sim_Dm int'!AJ45,5)</f>
        <v>0</v>
      </c>
      <c r="AK45" s="293">
        <f>+'Resumen_Sim_Dm int'!AK45</f>
        <v>0</v>
      </c>
      <c r="AL45" s="61">
        <f>+'Resumen_Sim_Dm int'!AL45</f>
        <v>0</v>
      </c>
      <c r="AM45" s="48">
        <f>+ROUND('Resumen_Sim_Dm int'!AM45,5)</f>
        <v>0</v>
      </c>
      <c r="AN45" s="48">
        <f>+ROUND('Resumen_Sim_Dm int'!AN45,5)</f>
        <v>0</v>
      </c>
      <c r="AO45" s="293">
        <f>+'Resumen_Sim_Dm int'!AO45</f>
        <v>0</v>
      </c>
      <c r="AP45" s="51">
        <f>+'Resumen_Sim_Dm int'!AP45</f>
        <v>0</v>
      </c>
      <c r="AQ45" s="48">
        <f>+ROUND('Resumen_Sim_Dm int'!AQ45,5)</f>
        <v>0</v>
      </c>
      <c r="AR45" s="293">
        <f>+'Resumen_Sim_Dm int'!AR45</f>
        <v>0</v>
      </c>
      <c r="AS45" s="61">
        <f>+'Resumen_Sim_Dm int'!AS45</f>
        <v>0</v>
      </c>
      <c r="AT45" s="48">
        <f>+ROUND('Resumen_Sim_Dm int'!AT45,5)</f>
        <v>0</v>
      </c>
      <c r="AU45" s="293">
        <f>+'Resumen_Sim_Dm int'!AU45</f>
        <v>0</v>
      </c>
    </row>
    <row r="46" spans="2:47" x14ac:dyDescent="0.25">
      <c r="B46" s="292" t="str">
        <f>+'Resumen_Sim_Dm int'!B46</f>
        <v>34</v>
      </c>
      <c r="C46" s="317" t="s">
        <v>144</v>
      </c>
      <c r="D46" s="316"/>
      <c r="E46" s="61">
        <f>+'Resumen_Sim_Dm int'!E46</f>
        <v>153280.08420997291</v>
      </c>
      <c r="F46" s="48">
        <f>+'Resumen_Sim_Dm int'!F46</f>
        <v>93396.069814251998</v>
      </c>
      <c r="G46" s="48">
        <f>+'Resumen_Sim_Dm int'!G46</f>
        <v>0</v>
      </c>
      <c r="H46" s="48">
        <f>+'Resumen_Sim_Dm int'!H46</f>
        <v>0</v>
      </c>
      <c r="I46" s="48">
        <f>+'Resumen_Sim_Dm int'!I46</f>
        <v>5766.0919473879603</v>
      </c>
      <c r="J46" s="48">
        <f>+'Resumen_Sim_Dm int'!J46</f>
        <v>-8660.5766453400593</v>
      </c>
      <c r="K46" s="55">
        <f>+'Resumen_Sim_Dm int'!K46</f>
        <v>62778.499093673003</v>
      </c>
      <c r="L46" s="51">
        <f>+'Resumen_Sim_Dm int'!L46</f>
        <v>495576</v>
      </c>
      <c r="M46" s="48">
        <f>+'Resumen_Sim_Dm int'!M46</f>
        <v>19885</v>
      </c>
      <c r="N46" s="48">
        <f>+'Resumen_Sim_Dm int'!N46</f>
        <v>125613.028504663</v>
      </c>
      <c r="O46" s="48">
        <f>+'Resumen_Sim_Dm int'!O46</f>
        <v>184694</v>
      </c>
      <c r="P46" s="48">
        <f>+'Resumen_Sim_Dm int'!P46</f>
        <v>115409</v>
      </c>
      <c r="Q46" s="48">
        <f>+'Resumen_Sim_Dm int'!Q46</f>
        <v>3219</v>
      </c>
      <c r="R46" s="82">
        <f>+'Resumen_Sim_Dm int'!R46</f>
        <v>66066</v>
      </c>
      <c r="S46" s="51">
        <f>+'Resumen_Sim_Dm int'!S46</f>
        <v>153280.08420997291</v>
      </c>
      <c r="T46" s="48">
        <f>+'Resumen_Sim_Dm int'!T46</f>
        <v>93396.069814251998</v>
      </c>
      <c r="U46" s="48">
        <f>+'Resumen_Sim_Dm int'!U46</f>
        <v>0</v>
      </c>
      <c r="V46" s="48">
        <f>+'Resumen_Sim_Dm int'!V46</f>
        <v>0</v>
      </c>
      <c r="W46" s="48">
        <f>+'Resumen_Sim_Dm int'!W46</f>
        <v>5766.0919473879603</v>
      </c>
      <c r="X46" s="48">
        <f>+'Resumen_Sim_Dm int'!X46</f>
        <v>-8660.5766453400593</v>
      </c>
      <c r="Y46" s="55">
        <f>+'Resumen_Sim_Dm int'!Y46</f>
        <v>62778.499093673003</v>
      </c>
      <c r="Z46" s="51">
        <f>+'Resumen_Sim_Dm int'!Z46</f>
        <v>495575.99999999907</v>
      </c>
      <c r="AA46" s="48">
        <f>+ROUND('Resumen_Sim_Dm int'!AA46,5)</f>
        <v>0</v>
      </c>
      <c r="AB46" s="293">
        <f>+'Resumen_Sim_Dm int'!AB46</f>
        <v>-1.8873791418627661E-15</v>
      </c>
      <c r="AC46" s="61">
        <f>+'Resumen_Sim_Dm int'!AC46</f>
        <v>19885</v>
      </c>
      <c r="AD46" s="48">
        <f>+ROUND('Resumen_Sim_Dm int'!AD46,5)</f>
        <v>0</v>
      </c>
      <c r="AE46" s="293">
        <f>+'Resumen_Sim_Dm int'!AE46</f>
        <v>0</v>
      </c>
      <c r="AF46" s="61">
        <f>+'Resumen_Sim_Dm int'!AF46</f>
        <v>125613.02850466275</v>
      </c>
      <c r="AG46" s="48">
        <f>+ROUND('Resumen_Sim_Dm int'!AG46,5)</f>
        <v>0</v>
      </c>
      <c r="AH46" s="293">
        <f>+'Resumen_Sim_Dm int'!AH46</f>
        <v>-1.9984014443252818E-15</v>
      </c>
      <c r="AI46" s="51">
        <f>+'Resumen_Sim_Dm int'!AI46</f>
        <v>184693.99999999959</v>
      </c>
      <c r="AJ46" s="48">
        <f>+ROUND('Resumen_Sim_Dm int'!AJ46,5)</f>
        <v>0</v>
      </c>
      <c r="AK46" s="293">
        <f>+'Resumen_Sim_Dm int'!AK46</f>
        <v>-2.2204460492503131E-15</v>
      </c>
      <c r="AL46" s="61">
        <f>+'Resumen_Sim_Dm int'!AL46</f>
        <v>115408.99999999975</v>
      </c>
      <c r="AM46" s="48">
        <f>+ROUND('Resumen_Sim_Dm int'!AM46,5)</f>
        <v>0</v>
      </c>
      <c r="AN46" s="48">
        <f>+ROUND('Resumen_Sim_Dm int'!AN46,5)</f>
        <v>0</v>
      </c>
      <c r="AO46" s="293">
        <f>+'Resumen_Sim_Dm int'!AO46</f>
        <v>-2.1094237467877974E-15</v>
      </c>
      <c r="AP46" s="51">
        <f>+'Resumen_Sim_Dm int'!AP46</f>
        <v>3218.9999999999932</v>
      </c>
      <c r="AQ46" s="48">
        <f>+ROUND('Resumen_Sim_Dm int'!AQ46,5)</f>
        <v>0</v>
      </c>
      <c r="AR46" s="293">
        <f>+'Resumen_Sim_Dm int'!AR46</f>
        <v>-2.1094237467877974E-15</v>
      </c>
      <c r="AS46" s="61">
        <f>+'Resumen_Sim_Dm int'!AS46</f>
        <v>66065.999999999854</v>
      </c>
      <c r="AT46" s="48">
        <f>+ROUND('Resumen_Sim_Dm int'!AT46,5)</f>
        <v>0</v>
      </c>
      <c r="AU46" s="293">
        <f>+'Resumen_Sim_Dm int'!AU46</f>
        <v>-2.2204460492503131E-15</v>
      </c>
    </row>
    <row r="47" spans="2:47" x14ac:dyDescent="0.25">
      <c r="B47" s="292" t="str">
        <f>+'Resumen_Sim_Dm int'!B47</f>
        <v>35</v>
      </c>
      <c r="C47" s="317" t="s">
        <v>145</v>
      </c>
      <c r="D47" s="316"/>
      <c r="E47" s="61">
        <f>+'Resumen_Sim_Dm int'!E47</f>
        <v>679078.30384470592</v>
      </c>
      <c r="F47" s="48">
        <f>+'Resumen_Sim_Dm int'!F47</f>
        <v>584381.12119588396</v>
      </c>
      <c r="G47" s="48">
        <f>+'Resumen_Sim_Dm int'!G47</f>
        <v>0</v>
      </c>
      <c r="H47" s="48">
        <f>+'Resumen_Sim_Dm int'!H47</f>
        <v>0</v>
      </c>
      <c r="I47" s="48">
        <f>+'Resumen_Sim_Dm int'!I47</f>
        <v>36077.590608757899</v>
      </c>
      <c r="J47" s="48">
        <f>+'Resumen_Sim_Dm int'!J47</f>
        <v>-103.71984985177301</v>
      </c>
      <c r="K47" s="55">
        <f>+'Resumen_Sim_Dm int'!K47</f>
        <v>58723.3118899158</v>
      </c>
      <c r="L47" s="51">
        <f>+'Resumen_Sim_Dm int'!L47</f>
        <v>1037761</v>
      </c>
      <c r="M47" s="48">
        <f>+'Resumen_Sim_Dm int'!M47</f>
        <v>107973</v>
      </c>
      <c r="N47" s="48">
        <f>+'Resumen_Sim_Dm int'!N47</f>
        <v>168625.694611591</v>
      </c>
      <c r="O47" s="48">
        <f>+'Resumen_Sim_Dm int'!O47</f>
        <v>485813</v>
      </c>
      <c r="P47" s="48">
        <f>+'Resumen_Sim_Dm int'!P47</f>
        <v>177821</v>
      </c>
      <c r="Q47" s="48">
        <f>+'Resumen_Sim_Dm int'!Q47</f>
        <v>3089</v>
      </c>
      <c r="R47" s="82">
        <f>+'Resumen_Sim_Dm int'!R47</f>
        <v>304903</v>
      </c>
      <c r="S47" s="51">
        <f>+'Resumen_Sim_Dm int'!S47</f>
        <v>679078.30384470592</v>
      </c>
      <c r="T47" s="48">
        <f>+'Resumen_Sim_Dm int'!T47</f>
        <v>584381.12119588396</v>
      </c>
      <c r="U47" s="48">
        <f>+'Resumen_Sim_Dm int'!U47</f>
        <v>0</v>
      </c>
      <c r="V47" s="48">
        <f>+'Resumen_Sim_Dm int'!V47</f>
        <v>0</v>
      </c>
      <c r="W47" s="48">
        <f>+'Resumen_Sim_Dm int'!W47</f>
        <v>36077.590608757899</v>
      </c>
      <c r="X47" s="48">
        <f>+'Resumen_Sim_Dm int'!X47</f>
        <v>-103.71984985177301</v>
      </c>
      <c r="Y47" s="55">
        <f>+'Resumen_Sim_Dm int'!Y47</f>
        <v>58723.3118899158</v>
      </c>
      <c r="Z47" s="51">
        <f>+'Resumen_Sim_Dm int'!Z47</f>
        <v>1037760.9999999986</v>
      </c>
      <c r="AA47" s="48">
        <f>+ROUND('Resumen_Sim_Dm int'!AA47,5)</f>
        <v>0</v>
      </c>
      <c r="AB47" s="293">
        <f>+'Resumen_Sim_Dm int'!AB47</f>
        <v>-1.3322676295501878E-15</v>
      </c>
      <c r="AC47" s="61">
        <f>+'Resumen_Sim_Dm int'!AC47</f>
        <v>107973</v>
      </c>
      <c r="AD47" s="48">
        <f>+ROUND('Resumen_Sim_Dm int'!AD47,5)</f>
        <v>0</v>
      </c>
      <c r="AE47" s="293">
        <f>+'Resumen_Sim_Dm int'!AE47</f>
        <v>0</v>
      </c>
      <c r="AF47" s="61">
        <f>+'Resumen_Sim_Dm int'!AF47</f>
        <v>168625.69461159082</v>
      </c>
      <c r="AG47" s="48">
        <f>+ROUND('Resumen_Sim_Dm int'!AG47,5)</f>
        <v>0</v>
      </c>
      <c r="AH47" s="293">
        <f>+'Resumen_Sim_Dm int'!AH47</f>
        <v>-9.9920072216264089E-16</v>
      </c>
      <c r="AI47" s="51">
        <f>+'Resumen_Sim_Dm int'!AI47</f>
        <v>485812.99999999953</v>
      </c>
      <c r="AJ47" s="48">
        <f>+ROUND('Resumen_Sim_Dm int'!AJ47,5)</f>
        <v>0</v>
      </c>
      <c r="AK47" s="293">
        <f>+'Resumen_Sim_Dm int'!AK47</f>
        <v>-9.9920072216264089E-16</v>
      </c>
      <c r="AL47" s="61">
        <f>+'Resumen_Sim_Dm int'!AL47</f>
        <v>177820.99999999983</v>
      </c>
      <c r="AM47" s="48">
        <f>+ROUND('Resumen_Sim_Dm int'!AM47,5)</f>
        <v>0</v>
      </c>
      <c r="AN47" s="48">
        <f>+ROUND('Resumen_Sim_Dm int'!AN47,5)</f>
        <v>0</v>
      </c>
      <c r="AO47" s="293">
        <f>+'Resumen_Sim_Dm int'!AO47</f>
        <v>-9.9920072216264089E-16</v>
      </c>
      <c r="AP47" s="51">
        <f>+'Resumen_Sim_Dm int'!AP47</f>
        <v>3088.9999999999968</v>
      </c>
      <c r="AQ47" s="48">
        <f>+ROUND('Resumen_Sim_Dm int'!AQ47,5)</f>
        <v>0</v>
      </c>
      <c r="AR47" s="293">
        <f>+'Resumen_Sim_Dm int'!AR47</f>
        <v>-9.9920072216264089E-16</v>
      </c>
      <c r="AS47" s="61">
        <f>+'Resumen_Sim_Dm int'!AS47</f>
        <v>304902.99999999971</v>
      </c>
      <c r="AT47" s="48">
        <f>+ROUND('Resumen_Sim_Dm int'!AT47,5)</f>
        <v>0</v>
      </c>
      <c r="AU47" s="293">
        <f>+'Resumen_Sim_Dm int'!AU47</f>
        <v>-9.9920072216264089E-16</v>
      </c>
    </row>
    <row r="48" spans="2:47" x14ac:dyDescent="0.25">
      <c r="B48" s="292" t="str">
        <f>+'Resumen_Sim_Dm int'!B48</f>
        <v>36</v>
      </c>
      <c r="C48" s="317" t="s">
        <v>146</v>
      </c>
      <c r="D48" s="316"/>
      <c r="E48" s="61">
        <f>+'Resumen_Sim_Dm int'!E48</f>
        <v>208625.07970886392</v>
      </c>
      <c r="F48" s="48">
        <f>+'Resumen_Sim_Dm int'!F48</f>
        <v>191211.29566461101</v>
      </c>
      <c r="G48" s="48">
        <f>+'Resumen_Sim_Dm int'!G48</f>
        <v>0</v>
      </c>
      <c r="H48" s="48">
        <f>+'Resumen_Sim_Dm int'!H48</f>
        <v>0</v>
      </c>
      <c r="I48" s="48">
        <f>+'Resumen_Sim_Dm int'!I48</f>
        <v>399.63982479381002</v>
      </c>
      <c r="J48" s="48">
        <f>+'Resumen_Sim_Dm int'!J48</f>
        <v>-8849.3818388590007</v>
      </c>
      <c r="K48" s="55">
        <f>+'Resumen_Sim_Dm int'!K48</f>
        <v>25863.526058318101</v>
      </c>
      <c r="L48" s="51">
        <f>+'Resumen_Sim_Dm int'!L48</f>
        <v>286219</v>
      </c>
      <c r="M48" s="48">
        <f>+'Resumen_Sim_Dm int'!M48</f>
        <v>20318</v>
      </c>
      <c r="N48" s="48">
        <f>+'Resumen_Sim_Dm int'!N48</f>
        <v>35314.977847472102</v>
      </c>
      <c r="O48" s="48">
        <f>+'Resumen_Sim_Dm int'!O48</f>
        <v>107913</v>
      </c>
      <c r="P48" s="48">
        <f>+'Resumen_Sim_Dm int'!P48</f>
        <v>51977</v>
      </c>
      <c r="Q48" s="48">
        <f>+'Resumen_Sim_Dm int'!Q48</f>
        <v>888</v>
      </c>
      <c r="R48" s="82">
        <f>+'Resumen_Sim_Dm int'!R48</f>
        <v>55048</v>
      </c>
      <c r="S48" s="51">
        <f>+'Resumen_Sim_Dm int'!S48</f>
        <v>208625.07970886392</v>
      </c>
      <c r="T48" s="48">
        <f>+'Resumen_Sim_Dm int'!T48</f>
        <v>191211.29566461101</v>
      </c>
      <c r="U48" s="48">
        <f>+'Resumen_Sim_Dm int'!U48</f>
        <v>0</v>
      </c>
      <c r="V48" s="48">
        <f>+'Resumen_Sim_Dm int'!V48</f>
        <v>0</v>
      </c>
      <c r="W48" s="48">
        <f>+'Resumen_Sim_Dm int'!W48</f>
        <v>399.63982479381002</v>
      </c>
      <c r="X48" s="48">
        <f>+'Resumen_Sim_Dm int'!X48</f>
        <v>-8849.3818388590007</v>
      </c>
      <c r="Y48" s="55">
        <f>+'Resumen_Sim_Dm int'!Y48</f>
        <v>25863.526058318101</v>
      </c>
      <c r="Z48" s="51">
        <f>+'Resumen_Sim_Dm int'!Z48</f>
        <v>286219.00000000081</v>
      </c>
      <c r="AA48" s="48">
        <f>+ROUND('Resumen_Sim_Dm int'!AA48,5)</f>
        <v>0</v>
      </c>
      <c r="AB48" s="293">
        <f>+'Resumen_Sim_Dm int'!AB48</f>
        <v>2.886579864025407E-15</v>
      </c>
      <c r="AC48" s="61">
        <f>+'Resumen_Sim_Dm int'!AC48</f>
        <v>20318</v>
      </c>
      <c r="AD48" s="48">
        <f>+ROUND('Resumen_Sim_Dm int'!AD48,5)</f>
        <v>0</v>
      </c>
      <c r="AE48" s="293">
        <f>+'Resumen_Sim_Dm int'!AE48</f>
        <v>0</v>
      </c>
      <c r="AF48" s="61">
        <f>+'Resumen_Sim_Dm int'!AF48</f>
        <v>35314.97784747219</v>
      </c>
      <c r="AG48" s="48">
        <f>+ROUND('Resumen_Sim_Dm int'!AG48,5)</f>
        <v>0</v>
      </c>
      <c r="AH48" s="293">
        <f>+'Resumen_Sim_Dm int'!AH48</f>
        <v>2.4424906541753444E-15</v>
      </c>
      <c r="AI48" s="51">
        <f>+'Resumen_Sim_Dm int'!AI48</f>
        <v>107913.00000000026</v>
      </c>
      <c r="AJ48" s="48">
        <f>+ROUND('Resumen_Sim_Dm int'!AJ48,5)</f>
        <v>0</v>
      </c>
      <c r="AK48" s="293">
        <f>+'Resumen_Sim_Dm int'!AK48</f>
        <v>2.4424906541753444E-15</v>
      </c>
      <c r="AL48" s="61">
        <f>+'Resumen_Sim_Dm int'!AL48</f>
        <v>51977.000000000124</v>
      </c>
      <c r="AM48" s="48">
        <f>+ROUND('Resumen_Sim_Dm int'!AM48,5)</f>
        <v>0</v>
      </c>
      <c r="AN48" s="48">
        <f>+ROUND('Resumen_Sim_Dm int'!AN48,5)</f>
        <v>0</v>
      </c>
      <c r="AO48" s="293">
        <f>+'Resumen_Sim_Dm int'!AO48</f>
        <v>2.4424906541753444E-15</v>
      </c>
      <c r="AP48" s="51">
        <f>+'Resumen_Sim_Dm int'!AP48</f>
        <v>888.00000000000216</v>
      </c>
      <c r="AQ48" s="48">
        <f>+ROUND('Resumen_Sim_Dm int'!AQ48,5)</f>
        <v>0</v>
      </c>
      <c r="AR48" s="293">
        <f>+'Resumen_Sim_Dm int'!AR48</f>
        <v>2.4424906541753444E-15</v>
      </c>
      <c r="AS48" s="61">
        <f>+'Resumen_Sim_Dm int'!AS48</f>
        <v>55048.000000000131</v>
      </c>
      <c r="AT48" s="48">
        <f>+ROUND('Resumen_Sim_Dm int'!AT48,5)</f>
        <v>0</v>
      </c>
      <c r="AU48" s="293">
        <f>+'Resumen_Sim_Dm int'!AU48</f>
        <v>2.4424906541753444E-15</v>
      </c>
    </row>
    <row r="49" spans="2:47" x14ac:dyDescent="0.25">
      <c r="B49" s="292" t="str">
        <f>+'Resumen_Sim_Dm int'!B49</f>
        <v>37</v>
      </c>
      <c r="C49" s="317" t="s">
        <v>147</v>
      </c>
      <c r="D49" s="316"/>
      <c r="E49" s="61">
        <f>+'Resumen_Sim_Dm int'!E49</f>
        <v>525369.67704154784</v>
      </c>
      <c r="F49" s="48">
        <f>+'Resumen_Sim_Dm int'!F49</f>
        <v>32917.774540244201</v>
      </c>
      <c r="G49" s="48">
        <f>+'Resumen_Sim_Dm int'!G49</f>
        <v>0</v>
      </c>
      <c r="H49" s="48">
        <f>+'Resumen_Sim_Dm int'!H49</f>
        <v>0</v>
      </c>
      <c r="I49" s="48">
        <f>+'Resumen_Sim_Dm int'!I49</f>
        <v>4673.9184435646803</v>
      </c>
      <c r="J49" s="48">
        <f>+'Resumen_Sim_Dm int'!J49</f>
        <v>-22396.1645041601</v>
      </c>
      <c r="K49" s="55">
        <f>+'Resumen_Sim_Dm int'!K49</f>
        <v>510174.14856189903</v>
      </c>
      <c r="L49" s="51">
        <f>+'Resumen_Sim_Dm int'!L49</f>
        <v>1000890</v>
      </c>
      <c r="M49" s="48">
        <f>+'Resumen_Sim_Dm int'!M49</f>
        <v>36888</v>
      </c>
      <c r="N49" s="48">
        <f>+'Resumen_Sim_Dm int'!N49</f>
        <v>69244.217200453102</v>
      </c>
      <c r="O49" s="48">
        <f>+'Resumen_Sim_Dm int'!O49</f>
        <v>409716</v>
      </c>
      <c r="P49" s="48">
        <f>+'Resumen_Sim_Dm int'!P49</f>
        <v>143536</v>
      </c>
      <c r="Q49" s="48">
        <f>+'Resumen_Sim_Dm int'!Q49</f>
        <v>3131</v>
      </c>
      <c r="R49" s="82">
        <f>+'Resumen_Sim_Dm int'!R49</f>
        <v>263049</v>
      </c>
      <c r="S49" s="51">
        <f>+'Resumen_Sim_Dm int'!S49</f>
        <v>525369.67704154784</v>
      </c>
      <c r="T49" s="48">
        <f>+'Resumen_Sim_Dm int'!T49</f>
        <v>32917.774540244201</v>
      </c>
      <c r="U49" s="48">
        <f>+'Resumen_Sim_Dm int'!U49</f>
        <v>0</v>
      </c>
      <c r="V49" s="48">
        <f>+'Resumen_Sim_Dm int'!V49</f>
        <v>0</v>
      </c>
      <c r="W49" s="48">
        <f>+'Resumen_Sim_Dm int'!W49</f>
        <v>4673.9184435646803</v>
      </c>
      <c r="X49" s="48">
        <f>+'Resumen_Sim_Dm int'!X49</f>
        <v>-22396.1645041601</v>
      </c>
      <c r="Y49" s="55">
        <f>+'Resumen_Sim_Dm int'!Y49</f>
        <v>510174.14856189903</v>
      </c>
      <c r="Z49" s="51">
        <f>+'Resumen_Sim_Dm int'!Z49</f>
        <v>1000890.0000000008</v>
      </c>
      <c r="AA49" s="48">
        <f>+ROUND('Resumen_Sim_Dm int'!AA49,5)</f>
        <v>0</v>
      </c>
      <c r="AB49" s="293">
        <f>+'Resumen_Sim_Dm int'!AB49</f>
        <v>8.8817841970012523E-16</v>
      </c>
      <c r="AC49" s="61">
        <f>+'Resumen_Sim_Dm int'!AC49</f>
        <v>36888</v>
      </c>
      <c r="AD49" s="48">
        <f>+ROUND('Resumen_Sim_Dm int'!AD49,5)</f>
        <v>0</v>
      </c>
      <c r="AE49" s="293">
        <f>+'Resumen_Sim_Dm int'!AE49</f>
        <v>0</v>
      </c>
      <c r="AF49" s="61">
        <f>+'Resumen_Sim_Dm int'!AF49</f>
        <v>69244.217200453175</v>
      </c>
      <c r="AG49" s="48">
        <f>+ROUND('Resumen_Sim_Dm int'!AG49,5)</f>
        <v>0</v>
      </c>
      <c r="AH49" s="293">
        <f>+'Resumen_Sim_Dm int'!AH49</f>
        <v>1.1102230246251565E-15</v>
      </c>
      <c r="AI49" s="51">
        <f>+'Resumen_Sim_Dm int'!AI49</f>
        <v>409716.00000000035</v>
      </c>
      <c r="AJ49" s="48">
        <f>+ROUND('Resumen_Sim_Dm int'!AJ49,5)</f>
        <v>0</v>
      </c>
      <c r="AK49" s="293">
        <f>+'Resumen_Sim_Dm int'!AK49</f>
        <v>8.8817841970012523E-16</v>
      </c>
      <c r="AL49" s="61">
        <f>+'Resumen_Sim_Dm int'!AL49</f>
        <v>143536.00000000015</v>
      </c>
      <c r="AM49" s="48">
        <f>+ROUND('Resumen_Sim_Dm int'!AM49,5)</f>
        <v>0</v>
      </c>
      <c r="AN49" s="48">
        <f>+ROUND('Resumen_Sim_Dm int'!AN49,5)</f>
        <v>0</v>
      </c>
      <c r="AO49" s="293">
        <f>+'Resumen_Sim_Dm int'!AO49</f>
        <v>1.1102230246251565E-15</v>
      </c>
      <c r="AP49" s="51">
        <f>+'Resumen_Sim_Dm int'!AP49</f>
        <v>3131.0000000000032</v>
      </c>
      <c r="AQ49" s="48">
        <f>+ROUND('Resumen_Sim_Dm int'!AQ49,5)</f>
        <v>0</v>
      </c>
      <c r="AR49" s="293">
        <f>+'Resumen_Sim_Dm int'!AR49</f>
        <v>1.1102230246251565E-15</v>
      </c>
      <c r="AS49" s="61">
        <f>+'Resumen_Sim_Dm int'!AS49</f>
        <v>263049.00000000023</v>
      </c>
      <c r="AT49" s="48">
        <f>+ROUND('Resumen_Sim_Dm int'!AT49,5)</f>
        <v>0</v>
      </c>
      <c r="AU49" s="293">
        <f>+'Resumen_Sim_Dm int'!AU49</f>
        <v>8.8817841970012523E-16</v>
      </c>
    </row>
    <row r="50" spans="2:47" x14ac:dyDescent="0.25">
      <c r="B50" s="292" t="str">
        <f>+'Resumen_Sim_Dm int'!B50</f>
        <v>38</v>
      </c>
      <c r="C50" s="317" t="s">
        <v>148</v>
      </c>
      <c r="D50" s="316"/>
      <c r="E50" s="61">
        <f>+'Resumen_Sim_Dm int'!E50</f>
        <v>447992.02801059664</v>
      </c>
      <c r="F50" s="48">
        <f>+'Resumen_Sim_Dm int'!F50</f>
        <v>409571.81585182197</v>
      </c>
      <c r="G50" s="48">
        <f>+'Resumen_Sim_Dm int'!G50</f>
        <v>0</v>
      </c>
      <c r="H50" s="48">
        <f>+'Resumen_Sim_Dm int'!H50</f>
        <v>0</v>
      </c>
      <c r="I50" s="48">
        <f>+'Resumen_Sim_Dm int'!I50</f>
        <v>4928.9661351475897</v>
      </c>
      <c r="J50" s="48">
        <f>+'Resumen_Sim_Dm int'!J50</f>
        <v>-28821.836027989899</v>
      </c>
      <c r="K50" s="55">
        <f>+'Resumen_Sim_Dm int'!K50</f>
        <v>62313.082051616999</v>
      </c>
      <c r="L50" s="51">
        <f>+'Resumen_Sim_Dm int'!L50</f>
        <v>1875150</v>
      </c>
      <c r="M50" s="48">
        <f>+'Resumen_Sim_Dm int'!M50</f>
        <v>22385</v>
      </c>
      <c r="N50" s="48">
        <f>+'Resumen_Sim_Dm int'!N50</f>
        <v>454919.10918345099</v>
      </c>
      <c r="O50" s="48">
        <f>+'Resumen_Sim_Dm int'!O50</f>
        <v>472495</v>
      </c>
      <c r="P50" s="48">
        <f>+'Resumen_Sim_Dm int'!P50</f>
        <v>234100</v>
      </c>
      <c r="Q50" s="48">
        <f>+'Resumen_Sim_Dm int'!Q50</f>
        <v>9538</v>
      </c>
      <c r="R50" s="82">
        <f>+'Resumen_Sim_Dm int'!R50</f>
        <v>228857</v>
      </c>
      <c r="S50" s="51">
        <f>+'Resumen_Sim_Dm int'!S50</f>
        <v>447992.02801059664</v>
      </c>
      <c r="T50" s="48">
        <f>+'Resumen_Sim_Dm int'!T50</f>
        <v>409571.81585182197</v>
      </c>
      <c r="U50" s="48">
        <f>+'Resumen_Sim_Dm int'!U50</f>
        <v>0</v>
      </c>
      <c r="V50" s="48">
        <f>+'Resumen_Sim_Dm int'!V50</f>
        <v>0</v>
      </c>
      <c r="W50" s="48">
        <f>+'Resumen_Sim_Dm int'!W50</f>
        <v>4928.9661351475897</v>
      </c>
      <c r="X50" s="48">
        <f>+'Resumen_Sim_Dm int'!X50</f>
        <v>-28821.836027989899</v>
      </c>
      <c r="Y50" s="55">
        <f>+'Resumen_Sim_Dm int'!Y50</f>
        <v>62313.082051616999</v>
      </c>
      <c r="Z50" s="51">
        <f>+'Resumen_Sim_Dm int'!Z50</f>
        <v>1875149.999999997</v>
      </c>
      <c r="AA50" s="48">
        <f>+ROUND('Resumen_Sim_Dm int'!AA50,5)</f>
        <v>0</v>
      </c>
      <c r="AB50" s="293">
        <f>+'Resumen_Sim_Dm int'!AB50</f>
        <v>-1.6653345369377348E-15</v>
      </c>
      <c r="AC50" s="61">
        <f>+'Resumen_Sim_Dm int'!AC50</f>
        <v>22385</v>
      </c>
      <c r="AD50" s="48">
        <f>+ROUND('Resumen_Sim_Dm int'!AD50,5)</f>
        <v>0</v>
      </c>
      <c r="AE50" s="293">
        <f>+'Resumen_Sim_Dm int'!AE50</f>
        <v>0</v>
      </c>
      <c r="AF50" s="61">
        <f>+'Resumen_Sim_Dm int'!AF50</f>
        <v>454919.10918345017</v>
      </c>
      <c r="AG50" s="48">
        <f>+ROUND('Resumen_Sim_Dm int'!AG50,5)</f>
        <v>0</v>
      </c>
      <c r="AH50" s="293">
        <f>+'Resumen_Sim_Dm int'!AH50</f>
        <v>-1.7763568394002505E-15</v>
      </c>
      <c r="AI50" s="51">
        <f>+'Resumen_Sim_Dm int'!AI50</f>
        <v>472494.99999999907</v>
      </c>
      <c r="AJ50" s="48">
        <f>+ROUND('Resumen_Sim_Dm int'!AJ50,5)</f>
        <v>0</v>
      </c>
      <c r="AK50" s="293">
        <f>+'Resumen_Sim_Dm int'!AK50</f>
        <v>-1.9984014443252818E-15</v>
      </c>
      <c r="AL50" s="61">
        <f>+'Resumen_Sim_Dm int'!AL50</f>
        <v>234099.99999999956</v>
      </c>
      <c r="AM50" s="48">
        <f>+ROUND('Resumen_Sim_Dm int'!AM50,5)</f>
        <v>0</v>
      </c>
      <c r="AN50" s="48">
        <f>+ROUND('Resumen_Sim_Dm int'!AN50,5)</f>
        <v>0</v>
      </c>
      <c r="AO50" s="293">
        <f>+'Resumen_Sim_Dm int'!AO50</f>
        <v>-1.8873791418627661E-15</v>
      </c>
      <c r="AP50" s="51">
        <f>+'Resumen_Sim_Dm int'!AP50</f>
        <v>9537.9999999999818</v>
      </c>
      <c r="AQ50" s="48">
        <f>+ROUND('Resumen_Sim_Dm int'!AQ50,5)</f>
        <v>0</v>
      </c>
      <c r="AR50" s="293">
        <f>+'Resumen_Sim_Dm int'!AR50</f>
        <v>-1.8873791418627661E-15</v>
      </c>
      <c r="AS50" s="61">
        <f>+'Resumen_Sim_Dm int'!AS50</f>
        <v>228856.99999999956</v>
      </c>
      <c r="AT50" s="48">
        <f>+ROUND('Resumen_Sim_Dm int'!AT50,5)</f>
        <v>0</v>
      </c>
      <c r="AU50" s="293">
        <f>+'Resumen_Sim_Dm int'!AU50</f>
        <v>-1.8873791418627661E-15</v>
      </c>
    </row>
    <row r="51" spans="2:47" x14ac:dyDescent="0.25">
      <c r="B51" s="292" t="str">
        <f>+'Resumen_Sim_Dm int'!B51</f>
        <v>39</v>
      </c>
      <c r="C51" s="317" t="s">
        <v>149</v>
      </c>
      <c r="D51" s="316"/>
      <c r="E51" s="61">
        <f>+'Resumen_Sim_Dm int'!E51</f>
        <v>102748.69861710751</v>
      </c>
      <c r="F51" s="48">
        <f>+'Resumen_Sim_Dm int'!F51</f>
        <v>119634.064049024</v>
      </c>
      <c r="G51" s="48">
        <f>+'Resumen_Sim_Dm int'!G51</f>
        <v>0</v>
      </c>
      <c r="H51" s="48">
        <f>+'Resumen_Sim_Dm int'!H51</f>
        <v>0</v>
      </c>
      <c r="I51" s="48">
        <f>+'Resumen_Sim_Dm int'!I51</f>
        <v>1413.27022342962</v>
      </c>
      <c r="J51" s="48">
        <f>+'Resumen_Sim_Dm int'!J51</f>
        <v>-30215.417537138401</v>
      </c>
      <c r="K51" s="55">
        <f>+'Resumen_Sim_Dm int'!K51</f>
        <v>11916.7818817923</v>
      </c>
      <c r="L51" s="51">
        <f>+'Resumen_Sim_Dm int'!L51</f>
        <v>538186</v>
      </c>
      <c r="M51" s="48">
        <f>+'Resumen_Sim_Dm int'!M51</f>
        <v>12655</v>
      </c>
      <c r="N51" s="48">
        <f>+'Resumen_Sim_Dm int'!N51</f>
        <v>73474.274175034996</v>
      </c>
      <c r="O51" s="48">
        <f>+'Resumen_Sim_Dm int'!O51</f>
        <v>244753</v>
      </c>
      <c r="P51" s="48">
        <f>+'Resumen_Sim_Dm int'!P51</f>
        <v>89949</v>
      </c>
      <c r="Q51" s="48">
        <f>+'Resumen_Sim_Dm int'!Q51</f>
        <v>2411</v>
      </c>
      <c r="R51" s="82">
        <f>+'Resumen_Sim_Dm int'!R51</f>
        <v>152393</v>
      </c>
      <c r="S51" s="51">
        <f>+'Resumen_Sim_Dm int'!S51</f>
        <v>102748.69861710751</v>
      </c>
      <c r="T51" s="48">
        <f>+'Resumen_Sim_Dm int'!T51</f>
        <v>119634.064049024</v>
      </c>
      <c r="U51" s="48">
        <f>+'Resumen_Sim_Dm int'!U51</f>
        <v>0</v>
      </c>
      <c r="V51" s="48">
        <f>+'Resumen_Sim_Dm int'!V51</f>
        <v>0</v>
      </c>
      <c r="W51" s="48">
        <f>+'Resumen_Sim_Dm int'!W51</f>
        <v>1413.27022342962</v>
      </c>
      <c r="X51" s="48">
        <f>+'Resumen_Sim_Dm int'!X51</f>
        <v>-30215.417537138401</v>
      </c>
      <c r="Y51" s="55">
        <f>+'Resumen_Sim_Dm int'!Y51</f>
        <v>11916.7818817923</v>
      </c>
      <c r="Z51" s="51">
        <f>+'Resumen_Sim_Dm int'!Z51</f>
        <v>538185.99999999988</v>
      </c>
      <c r="AA51" s="48">
        <f>+ROUND('Resumen_Sim_Dm int'!AA51,5)</f>
        <v>0</v>
      </c>
      <c r="AB51" s="293">
        <f>+'Resumen_Sim_Dm int'!AB51</f>
        <v>-2.2204460492503131E-16</v>
      </c>
      <c r="AC51" s="61">
        <f>+'Resumen_Sim_Dm int'!AC51</f>
        <v>12655</v>
      </c>
      <c r="AD51" s="48">
        <f>+ROUND('Resumen_Sim_Dm int'!AD51,5)</f>
        <v>0</v>
      </c>
      <c r="AE51" s="293">
        <f>+'Resumen_Sim_Dm int'!AE51</f>
        <v>0</v>
      </c>
      <c r="AF51" s="61">
        <f>+'Resumen_Sim_Dm int'!AF51</f>
        <v>73474.274175034981</v>
      </c>
      <c r="AG51" s="48">
        <f>+ROUND('Resumen_Sim_Dm int'!AG51,5)</f>
        <v>0</v>
      </c>
      <c r="AH51" s="293">
        <f>+'Resumen_Sim_Dm int'!AH51</f>
        <v>-2.2204460492503131E-16</v>
      </c>
      <c r="AI51" s="51">
        <f>+'Resumen_Sim_Dm int'!AI51</f>
        <v>244752.99999999994</v>
      </c>
      <c r="AJ51" s="48">
        <f>+ROUND('Resumen_Sim_Dm int'!AJ51,5)</f>
        <v>0</v>
      </c>
      <c r="AK51" s="293">
        <f>+'Resumen_Sim_Dm int'!AK51</f>
        <v>-2.2204460492503131E-16</v>
      </c>
      <c r="AL51" s="61">
        <f>+'Resumen_Sim_Dm int'!AL51</f>
        <v>89948.999999999985</v>
      </c>
      <c r="AM51" s="48">
        <f>+ROUND('Resumen_Sim_Dm int'!AM51,5)</f>
        <v>0</v>
      </c>
      <c r="AN51" s="48">
        <f>+ROUND('Resumen_Sim_Dm int'!AN51,5)</f>
        <v>0</v>
      </c>
      <c r="AO51" s="293">
        <f>+'Resumen_Sim_Dm int'!AO51</f>
        <v>-1.1102230246251565E-16</v>
      </c>
      <c r="AP51" s="51">
        <f>+'Resumen_Sim_Dm int'!AP51</f>
        <v>2410.9999999999995</v>
      </c>
      <c r="AQ51" s="48">
        <f>+ROUND('Resumen_Sim_Dm int'!AQ51,5)</f>
        <v>0</v>
      </c>
      <c r="AR51" s="293">
        <f>+'Resumen_Sim_Dm int'!AR51</f>
        <v>-2.2204460492503131E-16</v>
      </c>
      <c r="AS51" s="61">
        <f>+'Resumen_Sim_Dm int'!AS51</f>
        <v>152392.99999999997</v>
      </c>
      <c r="AT51" s="48">
        <f>+ROUND('Resumen_Sim_Dm int'!AT51,5)</f>
        <v>0</v>
      </c>
      <c r="AU51" s="293">
        <f>+'Resumen_Sim_Dm int'!AU51</f>
        <v>-2.2204460492503131E-16</v>
      </c>
    </row>
    <row r="52" spans="2:47" x14ac:dyDescent="0.25">
      <c r="B52" s="292" t="str">
        <f>+'Resumen_Sim_Dm int'!B52</f>
        <v>40</v>
      </c>
      <c r="C52" s="317" t="s">
        <v>150</v>
      </c>
      <c r="D52" s="316"/>
      <c r="E52" s="61">
        <f>+'Resumen_Sim_Dm int'!E52</f>
        <v>1692214.9052821505</v>
      </c>
      <c r="F52" s="48">
        <f>+'Resumen_Sim_Dm int'!F52</f>
        <v>681906.52919637098</v>
      </c>
      <c r="G52" s="48">
        <f>+'Resumen_Sim_Dm int'!G52</f>
        <v>0</v>
      </c>
      <c r="H52" s="48">
        <f>+'Resumen_Sim_Dm int'!H52</f>
        <v>0</v>
      </c>
      <c r="I52" s="48">
        <f>+'Resumen_Sim_Dm int'!I52</f>
        <v>0</v>
      </c>
      <c r="J52" s="48">
        <f>+'Resumen_Sim_Dm int'!J52</f>
        <v>-29327.807717240499</v>
      </c>
      <c r="K52" s="55">
        <f>+'Resumen_Sim_Dm int'!K52</f>
        <v>1039636.18380302</v>
      </c>
      <c r="L52" s="51">
        <f>+'Resumen_Sim_Dm int'!L52</f>
        <v>4880780</v>
      </c>
      <c r="M52" s="48">
        <f>+'Resumen_Sim_Dm int'!M52</f>
        <v>3756</v>
      </c>
      <c r="N52" s="48">
        <f>+'Resumen_Sim_Dm int'!N52</f>
        <v>2846095.8722363999</v>
      </c>
      <c r="O52" s="48">
        <f>+'Resumen_Sim_Dm int'!O52</f>
        <v>896954</v>
      </c>
      <c r="P52" s="48">
        <f>+'Resumen_Sim_Dm int'!P52</f>
        <v>81602</v>
      </c>
      <c r="Q52" s="48">
        <f>+'Resumen_Sim_Dm int'!Q52</f>
        <v>2794</v>
      </c>
      <c r="R52" s="82">
        <f>+'Resumen_Sim_Dm int'!R52</f>
        <v>812558</v>
      </c>
      <c r="S52" s="51">
        <f>+'Resumen_Sim_Dm int'!S52</f>
        <v>1692214.9052821505</v>
      </c>
      <c r="T52" s="48">
        <f>+'Resumen_Sim_Dm int'!T52</f>
        <v>681906.52919637098</v>
      </c>
      <c r="U52" s="48">
        <f>+'Resumen_Sim_Dm int'!U52</f>
        <v>0</v>
      </c>
      <c r="V52" s="48">
        <f>+'Resumen_Sim_Dm int'!V52</f>
        <v>0</v>
      </c>
      <c r="W52" s="48">
        <f>+'Resumen_Sim_Dm int'!W52</f>
        <v>0</v>
      </c>
      <c r="X52" s="48">
        <f>+'Resumen_Sim_Dm int'!X52</f>
        <v>-29327.807717240499</v>
      </c>
      <c r="Y52" s="55">
        <f>+'Resumen_Sim_Dm int'!Y52</f>
        <v>1039636.18380302</v>
      </c>
      <c r="Z52" s="51">
        <f>+'Resumen_Sim_Dm int'!Z52</f>
        <v>4880779.999999986</v>
      </c>
      <c r="AA52" s="48">
        <f>+ROUND('Resumen_Sim_Dm int'!AA52,5)</f>
        <v>0</v>
      </c>
      <c r="AB52" s="293">
        <f>+'Resumen_Sim_Dm int'!AB52</f>
        <v>-2.886579864025407E-15</v>
      </c>
      <c r="AC52" s="61">
        <f>+'Resumen_Sim_Dm int'!AC52</f>
        <v>3756</v>
      </c>
      <c r="AD52" s="48">
        <f>+ROUND('Resumen_Sim_Dm int'!AD52,5)</f>
        <v>0</v>
      </c>
      <c r="AE52" s="293">
        <f>+'Resumen_Sim_Dm int'!AE52</f>
        <v>0</v>
      </c>
      <c r="AF52" s="61">
        <f>+'Resumen_Sim_Dm int'!AF52</f>
        <v>2846095.8722363939</v>
      </c>
      <c r="AG52" s="48">
        <f>+ROUND('Resumen_Sim_Dm int'!AG52,5)</f>
        <v>0</v>
      </c>
      <c r="AH52" s="293">
        <f>+'Resumen_Sim_Dm int'!AH52</f>
        <v>-2.1094237467877974E-15</v>
      </c>
      <c r="AI52" s="51">
        <f>+'Resumen_Sim_Dm int'!AI52</f>
        <v>896953.99999999814</v>
      </c>
      <c r="AJ52" s="48">
        <f>+ROUND('Resumen_Sim_Dm int'!AJ52,5)</f>
        <v>0</v>
      </c>
      <c r="AK52" s="293">
        <f>+'Resumen_Sim_Dm int'!AK52</f>
        <v>-2.1094237467877974E-15</v>
      </c>
      <c r="AL52" s="61">
        <f>+'Resumen_Sim_Dm int'!AL52</f>
        <v>81601.99999999984</v>
      </c>
      <c r="AM52" s="48">
        <f>+ROUND('Resumen_Sim_Dm int'!AM52,5)</f>
        <v>0</v>
      </c>
      <c r="AN52" s="48">
        <f>+ROUND('Resumen_Sim_Dm int'!AN52,5)</f>
        <v>0</v>
      </c>
      <c r="AO52" s="293">
        <f>+'Resumen_Sim_Dm int'!AO52</f>
        <v>-1.9984014443252818E-15</v>
      </c>
      <c r="AP52" s="51">
        <f>+'Resumen_Sim_Dm int'!AP52</f>
        <v>2793.9999999999941</v>
      </c>
      <c r="AQ52" s="48">
        <f>+ROUND('Resumen_Sim_Dm int'!AQ52,5)</f>
        <v>0</v>
      </c>
      <c r="AR52" s="293">
        <f>+'Resumen_Sim_Dm int'!AR52</f>
        <v>-2.1094237467877974E-15</v>
      </c>
      <c r="AS52" s="61">
        <f>+'Resumen_Sim_Dm int'!AS52</f>
        <v>812557.99999999825</v>
      </c>
      <c r="AT52" s="48">
        <f>+ROUND('Resumen_Sim_Dm int'!AT52,5)</f>
        <v>0</v>
      </c>
      <c r="AU52" s="293">
        <f>+'Resumen_Sim_Dm int'!AU52</f>
        <v>-2.1094237467877974E-15</v>
      </c>
    </row>
    <row r="53" spans="2:47" x14ac:dyDescent="0.25">
      <c r="B53" s="292" t="str">
        <f>+'Resumen_Sim_Dm int'!B53</f>
        <v>41</v>
      </c>
      <c r="C53" s="317" t="s">
        <v>151</v>
      </c>
      <c r="D53" s="316"/>
      <c r="E53" s="61">
        <f>+'Resumen_Sim_Dm int'!E53</f>
        <v>161132.6817360206</v>
      </c>
      <c r="F53" s="48">
        <f>+'Resumen_Sim_Dm int'!F53</f>
        <v>69305.365075556198</v>
      </c>
      <c r="G53" s="48">
        <f>+'Resumen_Sim_Dm int'!G53</f>
        <v>0</v>
      </c>
      <c r="H53" s="48">
        <f>+'Resumen_Sim_Dm int'!H53</f>
        <v>0</v>
      </c>
      <c r="I53" s="48">
        <f>+'Resumen_Sim_Dm int'!I53</f>
        <v>1368.8930750019099</v>
      </c>
      <c r="J53" s="48">
        <f>+'Resumen_Sim_Dm int'!J53</f>
        <v>-17563.246039521498</v>
      </c>
      <c r="K53" s="55">
        <f>+'Resumen_Sim_Dm int'!K53</f>
        <v>108021.669624984</v>
      </c>
      <c r="L53" s="51">
        <f>+'Resumen_Sim_Dm int'!L53</f>
        <v>685168</v>
      </c>
      <c r="M53" s="48">
        <f>+'Resumen_Sim_Dm int'!M53</f>
        <v>13655</v>
      </c>
      <c r="N53" s="48">
        <f>+'Resumen_Sim_Dm int'!N53</f>
        <v>213487.11037716499</v>
      </c>
      <c r="O53" s="48">
        <f>+'Resumen_Sim_Dm int'!O53</f>
        <v>241135</v>
      </c>
      <c r="P53" s="48">
        <f>+'Resumen_Sim_Dm int'!P53</f>
        <v>106008</v>
      </c>
      <c r="Q53" s="48">
        <f>+'Resumen_Sim_Dm int'!Q53</f>
        <v>3843</v>
      </c>
      <c r="R53" s="82">
        <f>+'Resumen_Sim_Dm int'!R53</f>
        <v>131284</v>
      </c>
      <c r="S53" s="51">
        <f>+'Resumen_Sim_Dm int'!S53</f>
        <v>161132.6817360206</v>
      </c>
      <c r="T53" s="48">
        <f>+'Resumen_Sim_Dm int'!T53</f>
        <v>69305.365075556198</v>
      </c>
      <c r="U53" s="48">
        <f>+'Resumen_Sim_Dm int'!U53</f>
        <v>0</v>
      </c>
      <c r="V53" s="48">
        <f>+'Resumen_Sim_Dm int'!V53</f>
        <v>0</v>
      </c>
      <c r="W53" s="48">
        <f>+'Resumen_Sim_Dm int'!W53</f>
        <v>1368.8930750019099</v>
      </c>
      <c r="X53" s="48">
        <f>+'Resumen_Sim_Dm int'!X53</f>
        <v>-17563.246039521498</v>
      </c>
      <c r="Y53" s="55">
        <f>+'Resumen_Sim_Dm int'!Y53</f>
        <v>108021.669624984</v>
      </c>
      <c r="Z53" s="51">
        <f>+'Resumen_Sim_Dm int'!Z53</f>
        <v>685167.99999999942</v>
      </c>
      <c r="AA53" s="48">
        <f>+ROUND('Resumen_Sim_Dm int'!AA53,5)</f>
        <v>0</v>
      </c>
      <c r="AB53" s="293">
        <f>+'Resumen_Sim_Dm int'!AB53</f>
        <v>-8.8817841970012523E-16</v>
      </c>
      <c r="AC53" s="61">
        <f>+'Resumen_Sim_Dm int'!AC53</f>
        <v>13655</v>
      </c>
      <c r="AD53" s="48">
        <f>+ROUND('Resumen_Sim_Dm int'!AD53,5)</f>
        <v>0</v>
      </c>
      <c r="AE53" s="293">
        <f>+'Resumen_Sim_Dm int'!AE53</f>
        <v>0</v>
      </c>
      <c r="AF53" s="61">
        <f>+'Resumen_Sim_Dm int'!AF53</f>
        <v>213487.1103771647</v>
      </c>
      <c r="AG53" s="48">
        <f>+ROUND('Resumen_Sim_Dm int'!AG53,5)</f>
        <v>0</v>
      </c>
      <c r="AH53" s="293">
        <f>+'Resumen_Sim_Dm int'!AH53</f>
        <v>-1.3322676295501878E-15</v>
      </c>
      <c r="AI53" s="51">
        <f>+'Resumen_Sim_Dm int'!AI53</f>
        <v>241134.99999999968</v>
      </c>
      <c r="AJ53" s="48">
        <f>+ROUND('Resumen_Sim_Dm int'!AJ53,5)</f>
        <v>0</v>
      </c>
      <c r="AK53" s="293">
        <f>+'Resumen_Sim_Dm int'!AK53</f>
        <v>-1.3322676295501878E-15</v>
      </c>
      <c r="AL53" s="61">
        <f>+'Resumen_Sim_Dm int'!AL53</f>
        <v>106007.99999999985</v>
      </c>
      <c r="AM53" s="48">
        <f>+ROUND('Resumen_Sim_Dm int'!AM53,5)</f>
        <v>0</v>
      </c>
      <c r="AN53" s="48">
        <f>+ROUND('Resumen_Sim_Dm int'!AN53,5)</f>
        <v>0</v>
      </c>
      <c r="AO53" s="293">
        <f>+'Resumen_Sim_Dm int'!AO53</f>
        <v>-1.3322676295501878E-15</v>
      </c>
      <c r="AP53" s="51">
        <f>+'Resumen_Sim_Dm int'!AP53</f>
        <v>3842.9999999999945</v>
      </c>
      <c r="AQ53" s="48">
        <f>+ROUND('Resumen_Sim_Dm int'!AQ53,5)</f>
        <v>0</v>
      </c>
      <c r="AR53" s="293">
        <f>+'Resumen_Sim_Dm int'!AR53</f>
        <v>-1.4432899320127035E-15</v>
      </c>
      <c r="AS53" s="61">
        <f>+'Resumen_Sim_Dm int'!AS53</f>
        <v>131283.99999999983</v>
      </c>
      <c r="AT53" s="48">
        <f>+ROUND('Resumen_Sim_Dm int'!AT53,5)</f>
        <v>0</v>
      </c>
      <c r="AU53" s="293">
        <f>+'Resumen_Sim_Dm int'!AU53</f>
        <v>-1.3322676295501878E-15</v>
      </c>
    </row>
    <row r="54" spans="2:47" x14ac:dyDescent="0.25">
      <c r="B54" s="292" t="str">
        <f>+'Resumen_Sim_Dm int'!B54</f>
        <v>42</v>
      </c>
      <c r="C54" s="317" t="s">
        <v>152</v>
      </c>
      <c r="D54" s="316"/>
      <c r="E54" s="61">
        <f>+'Resumen_Sim_Dm int'!E54</f>
        <v>803548.68563513132</v>
      </c>
      <c r="F54" s="48">
        <f>+'Resumen_Sim_Dm int'!F54</f>
        <v>667092.83900290204</v>
      </c>
      <c r="G54" s="48">
        <f>+'Resumen_Sim_Dm int'!G54</f>
        <v>0</v>
      </c>
      <c r="H54" s="48">
        <f>+'Resumen_Sim_Dm int'!H54</f>
        <v>0</v>
      </c>
      <c r="I54" s="48">
        <f>+'Resumen_Sim_Dm int'!I54</f>
        <v>1395.9830443227199</v>
      </c>
      <c r="J54" s="48">
        <f>+'Resumen_Sim_Dm int'!J54</f>
        <v>40883.7379937636</v>
      </c>
      <c r="K54" s="55">
        <f>+'Resumen_Sim_Dm int'!K54</f>
        <v>94176.125594142999</v>
      </c>
      <c r="L54" s="51">
        <f>+'Resumen_Sim_Dm int'!L54</f>
        <v>1248351</v>
      </c>
      <c r="M54" s="48">
        <f>+'Resumen_Sim_Dm int'!M54</f>
        <v>24846</v>
      </c>
      <c r="N54" s="48">
        <f>+'Resumen_Sim_Dm int'!N54</f>
        <v>347205.02057149599</v>
      </c>
      <c r="O54" s="48">
        <f>+'Resumen_Sim_Dm int'!O54</f>
        <v>448734</v>
      </c>
      <c r="P54" s="48">
        <f>+'Resumen_Sim_Dm int'!P54</f>
        <v>218982</v>
      </c>
      <c r="Q54" s="48">
        <f>+'Resumen_Sim_Dm int'!Q54</f>
        <v>4311</v>
      </c>
      <c r="R54" s="82">
        <f>+'Resumen_Sim_Dm int'!R54</f>
        <v>225441</v>
      </c>
      <c r="S54" s="51">
        <f>+'Resumen_Sim_Dm int'!S54</f>
        <v>803548.68563513132</v>
      </c>
      <c r="T54" s="48">
        <f>+'Resumen_Sim_Dm int'!T54</f>
        <v>667092.83900290204</v>
      </c>
      <c r="U54" s="48">
        <f>+'Resumen_Sim_Dm int'!U54</f>
        <v>0</v>
      </c>
      <c r="V54" s="48">
        <f>+'Resumen_Sim_Dm int'!V54</f>
        <v>0</v>
      </c>
      <c r="W54" s="48">
        <f>+'Resumen_Sim_Dm int'!W54</f>
        <v>1395.9830443227199</v>
      </c>
      <c r="X54" s="48">
        <f>+'Resumen_Sim_Dm int'!X54</f>
        <v>40883.7379937636</v>
      </c>
      <c r="Y54" s="55">
        <f>+'Resumen_Sim_Dm int'!Y54</f>
        <v>94176.125594142999</v>
      </c>
      <c r="Z54" s="51">
        <f>+'Resumen_Sim_Dm int'!Z54</f>
        <v>1248351.0000000014</v>
      </c>
      <c r="AA54" s="48">
        <f>+ROUND('Resumen_Sim_Dm int'!AA54,5)</f>
        <v>0</v>
      </c>
      <c r="AB54" s="293">
        <f>+'Resumen_Sim_Dm int'!AB54</f>
        <v>1.1102230246251565E-15</v>
      </c>
      <c r="AC54" s="61">
        <f>+'Resumen_Sim_Dm int'!AC54</f>
        <v>24846</v>
      </c>
      <c r="AD54" s="48">
        <f>+ROUND('Resumen_Sim_Dm int'!AD54,5)</f>
        <v>0</v>
      </c>
      <c r="AE54" s="293">
        <f>+'Resumen_Sim_Dm int'!AE54</f>
        <v>0</v>
      </c>
      <c r="AF54" s="61">
        <f>+'Resumen_Sim_Dm int'!AF54</f>
        <v>347205.02057149622</v>
      </c>
      <c r="AG54" s="48">
        <f>+ROUND('Resumen_Sim_Dm int'!AG54,5)</f>
        <v>0</v>
      </c>
      <c r="AH54" s="293">
        <f>+'Resumen_Sim_Dm int'!AH54</f>
        <v>6.6613381477509392E-16</v>
      </c>
      <c r="AI54" s="51">
        <f>+'Resumen_Sim_Dm int'!AI54</f>
        <v>448734.00000000035</v>
      </c>
      <c r="AJ54" s="48">
        <f>+ROUND('Resumen_Sim_Dm int'!AJ54,5)</f>
        <v>0</v>
      </c>
      <c r="AK54" s="293">
        <f>+'Resumen_Sim_Dm int'!AK54</f>
        <v>8.8817841970012523E-16</v>
      </c>
      <c r="AL54" s="61">
        <f>+'Resumen_Sim_Dm int'!AL54</f>
        <v>218982.00000000017</v>
      </c>
      <c r="AM54" s="48">
        <f>+ROUND('Resumen_Sim_Dm int'!AM54,5)</f>
        <v>0</v>
      </c>
      <c r="AN54" s="48">
        <f>+ROUND('Resumen_Sim_Dm int'!AN54,5)</f>
        <v>0</v>
      </c>
      <c r="AO54" s="293">
        <f>+'Resumen_Sim_Dm int'!AO54</f>
        <v>8.8817841970012523E-16</v>
      </c>
      <c r="AP54" s="51">
        <f>+'Resumen_Sim_Dm int'!AP54</f>
        <v>4311.0000000000036</v>
      </c>
      <c r="AQ54" s="48">
        <f>+ROUND('Resumen_Sim_Dm int'!AQ54,5)</f>
        <v>0</v>
      </c>
      <c r="AR54" s="293">
        <f>+'Resumen_Sim_Dm int'!AR54</f>
        <v>8.8817841970012523E-16</v>
      </c>
      <c r="AS54" s="61">
        <f>+'Resumen_Sim_Dm int'!AS54</f>
        <v>225441.00000000017</v>
      </c>
      <c r="AT54" s="48">
        <f>+ROUND('Resumen_Sim_Dm int'!AT54,5)</f>
        <v>0</v>
      </c>
      <c r="AU54" s="293">
        <f>+'Resumen_Sim_Dm int'!AU54</f>
        <v>6.6613381477509392E-16</v>
      </c>
    </row>
    <row r="55" spans="2:47" x14ac:dyDescent="0.25">
      <c r="B55" s="292" t="str">
        <f>+'Resumen_Sim_Dm int'!B55</f>
        <v>43</v>
      </c>
      <c r="C55" s="317" t="s">
        <v>153</v>
      </c>
      <c r="D55" s="316"/>
      <c r="E55" s="61">
        <f>+'Resumen_Sim_Dm int'!E55</f>
        <v>314227.62595929741</v>
      </c>
      <c r="F55" s="48">
        <f>+'Resumen_Sim_Dm int'!F55</f>
        <v>271288.26411577401</v>
      </c>
      <c r="G55" s="48">
        <f>+'Resumen_Sim_Dm int'!G55</f>
        <v>0</v>
      </c>
      <c r="H55" s="48">
        <f>+'Resumen_Sim_Dm int'!H55</f>
        <v>0</v>
      </c>
      <c r="I55" s="48">
        <f>+'Resumen_Sim_Dm int'!I55</f>
        <v>5620.9877796702003</v>
      </c>
      <c r="J55" s="48">
        <f>+'Resumen_Sim_Dm int'!J55</f>
        <v>1309.4528944546601</v>
      </c>
      <c r="K55" s="55">
        <f>+'Resumen_Sim_Dm int'!K55</f>
        <v>36008.921169398498</v>
      </c>
      <c r="L55" s="51">
        <f>+'Resumen_Sim_Dm int'!L55</f>
        <v>583601</v>
      </c>
      <c r="M55" s="48">
        <f>+'Resumen_Sim_Dm int'!M55</f>
        <v>7397</v>
      </c>
      <c r="N55" s="48">
        <f>+'Resumen_Sim_Dm int'!N55</f>
        <v>140069.606690146</v>
      </c>
      <c r="O55" s="48">
        <f>+'Resumen_Sim_Dm int'!O55</f>
        <v>247971</v>
      </c>
      <c r="P55" s="48">
        <f>+'Resumen_Sim_Dm int'!P55</f>
        <v>139989</v>
      </c>
      <c r="Q55" s="48">
        <f>+'Resumen_Sim_Dm int'!Q55</f>
        <v>2863</v>
      </c>
      <c r="R55" s="82">
        <f>+'Resumen_Sim_Dm int'!R55</f>
        <v>105119</v>
      </c>
      <c r="S55" s="51">
        <f>+'Resumen_Sim_Dm int'!S55</f>
        <v>314227.62595929741</v>
      </c>
      <c r="T55" s="48">
        <f>+'Resumen_Sim_Dm int'!T55</f>
        <v>271288.26411577401</v>
      </c>
      <c r="U55" s="48">
        <f>+'Resumen_Sim_Dm int'!U55</f>
        <v>0</v>
      </c>
      <c r="V55" s="48">
        <f>+'Resumen_Sim_Dm int'!V55</f>
        <v>0</v>
      </c>
      <c r="W55" s="48">
        <f>+'Resumen_Sim_Dm int'!W55</f>
        <v>5620.9877796702003</v>
      </c>
      <c r="X55" s="48">
        <f>+'Resumen_Sim_Dm int'!X55</f>
        <v>1309.4528944546601</v>
      </c>
      <c r="Y55" s="55">
        <f>+'Resumen_Sim_Dm int'!Y55</f>
        <v>36008.921169398498</v>
      </c>
      <c r="Z55" s="51">
        <f>+'Resumen_Sim_Dm int'!Z55</f>
        <v>583600.99999999977</v>
      </c>
      <c r="AA55" s="48">
        <f>+ROUND('Resumen_Sim_Dm int'!AA55,5)</f>
        <v>0</v>
      </c>
      <c r="AB55" s="293">
        <f>+'Resumen_Sim_Dm int'!AB55</f>
        <v>-4.4408920985006262E-16</v>
      </c>
      <c r="AC55" s="61">
        <f>+'Resumen_Sim_Dm int'!AC55</f>
        <v>7397</v>
      </c>
      <c r="AD55" s="48">
        <f>+ROUND('Resumen_Sim_Dm int'!AD55,5)</f>
        <v>0</v>
      </c>
      <c r="AE55" s="293">
        <f>+'Resumen_Sim_Dm int'!AE55</f>
        <v>0</v>
      </c>
      <c r="AF55" s="61">
        <f>+'Resumen_Sim_Dm int'!AF55</f>
        <v>140069.606690146</v>
      </c>
      <c r="AG55" s="48">
        <f>+ROUND('Resumen_Sim_Dm int'!AG55,5)</f>
        <v>0</v>
      </c>
      <c r="AH55" s="293">
        <f>+'Resumen_Sim_Dm int'!AH55</f>
        <v>0</v>
      </c>
      <c r="AI55" s="51">
        <f>+'Resumen_Sim_Dm int'!AI55</f>
        <v>247971</v>
      </c>
      <c r="AJ55" s="48">
        <f>+ROUND('Resumen_Sim_Dm int'!AJ55,5)</f>
        <v>0</v>
      </c>
      <c r="AK55" s="293">
        <f>+'Resumen_Sim_Dm int'!AK55</f>
        <v>0</v>
      </c>
      <c r="AL55" s="61">
        <f>+'Resumen_Sim_Dm int'!AL55</f>
        <v>139989</v>
      </c>
      <c r="AM55" s="48">
        <f>+ROUND('Resumen_Sim_Dm int'!AM55,5)</f>
        <v>0</v>
      </c>
      <c r="AN55" s="48">
        <f>+ROUND('Resumen_Sim_Dm int'!AN55,5)</f>
        <v>0</v>
      </c>
      <c r="AO55" s="293">
        <f>+'Resumen_Sim_Dm int'!AO55</f>
        <v>0</v>
      </c>
      <c r="AP55" s="51">
        <f>+'Resumen_Sim_Dm int'!AP55</f>
        <v>2863</v>
      </c>
      <c r="AQ55" s="48">
        <f>+ROUND('Resumen_Sim_Dm int'!AQ55,5)</f>
        <v>0</v>
      </c>
      <c r="AR55" s="293">
        <f>+'Resumen_Sim_Dm int'!AR55</f>
        <v>0</v>
      </c>
      <c r="AS55" s="61">
        <f>+'Resumen_Sim_Dm int'!AS55</f>
        <v>105119</v>
      </c>
      <c r="AT55" s="48">
        <f>+ROUND('Resumen_Sim_Dm int'!AT55,5)</f>
        <v>0</v>
      </c>
      <c r="AU55" s="293">
        <f>+'Resumen_Sim_Dm int'!AU55</f>
        <v>0</v>
      </c>
    </row>
    <row r="56" spans="2:47" x14ac:dyDescent="0.25">
      <c r="B56" s="292" t="str">
        <f>+'Resumen_Sim_Dm int'!B56</f>
        <v>44</v>
      </c>
      <c r="C56" s="317" t="s">
        <v>154</v>
      </c>
      <c r="D56" s="316"/>
      <c r="E56" s="61">
        <f>+'Resumen_Sim_Dm int'!E56</f>
        <v>92122.949740599812</v>
      </c>
      <c r="F56" s="48">
        <f>+'Resumen_Sim_Dm int'!F56</f>
        <v>42064.095072437602</v>
      </c>
      <c r="G56" s="48">
        <f>+'Resumen_Sim_Dm int'!G56</f>
        <v>0</v>
      </c>
      <c r="H56" s="48">
        <f>+'Resumen_Sim_Dm int'!H56</f>
        <v>0</v>
      </c>
      <c r="I56" s="48">
        <f>+'Resumen_Sim_Dm int'!I56</f>
        <v>525.95397686446097</v>
      </c>
      <c r="J56" s="48">
        <f>+'Resumen_Sim_Dm int'!J56</f>
        <v>-6760.9572734708499</v>
      </c>
      <c r="K56" s="55">
        <f>+'Resumen_Sim_Dm int'!K56</f>
        <v>56293.857964768598</v>
      </c>
      <c r="L56" s="51">
        <f>+'Resumen_Sim_Dm int'!L56</f>
        <v>205157</v>
      </c>
      <c r="M56" s="48">
        <f>+'Resumen_Sim_Dm int'!M56</f>
        <v>4054</v>
      </c>
      <c r="N56" s="48">
        <f>+'Resumen_Sim_Dm int'!N56</f>
        <v>58841.963736206599</v>
      </c>
      <c r="O56" s="48">
        <f>+'Resumen_Sim_Dm int'!O56</f>
        <v>79223</v>
      </c>
      <c r="P56" s="48">
        <f>+'Resumen_Sim_Dm int'!P56</f>
        <v>48322</v>
      </c>
      <c r="Q56" s="48">
        <f>+'Resumen_Sim_Dm int'!Q56</f>
        <v>591</v>
      </c>
      <c r="R56" s="82">
        <f>+'Resumen_Sim_Dm int'!R56</f>
        <v>30310</v>
      </c>
      <c r="S56" s="51">
        <f>+'Resumen_Sim_Dm int'!S56</f>
        <v>92122.949740599812</v>
      </c>
      <c r="T56" s="48">
        <f>+'Resumen_Sim_Dm int'!T56</f>
        <v>42064.095072437602</v>
      </c>
      <c r="U56" s="48">
        <f>+'Resumen_Sim_Dm int'!U56</f>
        <v>0</v>
      </c>
      <c r="V56" s="48">
        <f>+'Resumen_Sim_Dm int'!V56</f>
        <v>0</v>
      </c>
      <c r="W56" s="48">
        <f>+'Resumen_Sim_Dm int'!W56</f>
        <v>525.95397686446097</v>
      </c>
      <c r="X56" s="48">
        <f>+'Resumen_Sim_Dm int'!X56</f>
        <v>-6760.9572734708499</v>
      </c>
      <c r="Y56" s="55">
        <f>+'Resumen_Sim_Dm int'!Y56</f>
        <v>56293.857964768598</v>
      </c>
      <c r="Z56" s="51">
        <f>+'Resumen_Sim_Dm int'!Z56</f>
        <v>205156.99999999942</v>
      </c>
      <c r="AA56" s="48">
        <f>+ROUND('Resumen_Sim_Dm int'!AA56,5)</f>
        <v>0</v>
      </c>
      <c r="AB56" s="293">
        <f>+'Resumen_Sim_Dm int'!AB56</f>
        <v>-2.886579864025407E-15</v>
      </c>
      <c r="AC56" s="61">
        <f>+'Resumen_Sim_Dm int'!AC56</f>
        <v>4054</v>
      </c>
      <c r="AD56" s="48">
        <f>+ROUND('Resumen_Sim_Dm int'!AD56,5)</f>
        <v>0</v>
      </c>
      <c r="AE56" s="293">
        <f>+'Resumen_Sim_Dm int'!AE56</f>
        <v>0</v>
      </c>
      <c r="AF56" s="61">
        <f>+'Resumen_Sim_Dm int'!AF56</f>
        <v>58841.963736206431</v>
      </c>
      <c r="AG56" s="48">
        <f>+ROUND('Resumen_Sim_Dm int'!AG56,5)</f>
        <v>0</v>
      </c>
      <c r="AH56" s="293">
        <f>+'Resumen_Sim_Dm int'!AH56</f>
        <v>-2.886579864025407E-15</v>
      </c>
      <c r="AI56" s="51">
        <f>+'Resumen_Sim_Dm int'!AI56</f>
        <v>79222.999999999782</v>
      </c>
      <c r="AJ56" s="48">
        <f>+ROUND('Resumen_Sim_Dm int'!AJ56,5)</f>
        <v>0</v>
      </c>
      <c r="AK56" s="293">
        <f>+'Resumen_Sim_Dm int'!AK56</f>
        <v>-2.7755575615628914E-15</v>
      </c>
      <c r="AL56" s="61">
        <f>+'Resumen_Sim_Dm int'!AL56</f>
        <v>48321.999999999862</v>
      </c>
      <c r="AM56" s="48">
        <f>+ROUND('Resumen_Sim_Dm int'!AM56,5)</f>
        <v>0</v>
      </c>
      <c r="AN56" s="48">
        <f>+ROUND('Resumen_Sim_Dm int'!AN56,5)</f>
        <v>0</v>
      </c>
      <c r="AO56" s="293">
        <f>+'Resumen_Sim_Dm int'!AO56</f>
        <v>-2.886579864025407E-15</v>
      </c>
      <c r="AP56" s="51">
        <f>+'Resumen_Sim_Dm int'!AP56</f>
        <v>590.99999999999829</v>
      </c>
      <c r="AQ56" s="48">
        <f>+ROUND('Resumen_Sim_Dm int'!AQ56,5)</f>
        <v>0</v>
      </c>
      <c r="AR56" s="293">
        <f>+'Resumen_Sim_Dm int'!AR56</f>
        <v>-2.886579864025407E-15</v>
      </c>
      <c r="AS56" s="61">
        <f>+'Resumen_Sim_Dm int'!AS56</f>
        <v>30309.999999999916</v>
      </c>
      <c r="AT56" s="48">
        <f>+ROUND('Resumen_Sim_Dm int'!AT56,5)</f>
        <v>0</v>
      </c>
      <c r="AU56" s="293">
        <f>+'Resumen_Sim_Dm int'!AU56</f>
        <v>-2.7755575615628914E-15</v>
      </c>
    </row>
    <row r="57" spans="2:47" x14ac:dyDescent="0.25">
      <c r="B57" s="292" t="str">
        <f>+'Resumen_Sim_Dm int'!B57</f>
        <v>45</v>
      </c>
      <c r="C57" s="317" t="s">
        <v>155</v>
      </c>
      <c r="D57" s="316"/>
      <c r="E57" s="61">
        <f>+'Resumen_Sim_Dm int'!E57</f>
        <v>191925.88932203013</v>
      </c>
      <c r="F57" s="48">
        <f>+'Resumen_Sim_Dm int'!F57</f>
        <v>59445.362068427203</v>
      </c>
      <c r="G57" s="48">
        <f>+'Resumen_Sim_Dm int'!G57</f>
        <v>0</v>
      </c>
      <c r="H57" s="48">
        <f>+'Resumen_Sim_Dm int'!H57</f>
        <v>0</v>
      </c>
      <c r="I57" s="48">
        <f>+'Resumen_Sim_Dm int'!I57</f>
        <v>3145.24072474286</v>
      </c>
      <c r="J57" s="48">
        <f>+'Resumen_Sim_Dm int'!J57</f>
        <v>8079.2140000630698</v>
      </c>
      <c r="K57" s="55">
        <f>+'Resumen_Sim_Dm int'!K57</f>
        <v>121256.072528797</v>
      </c>
      <c r="L57" s="51">
        <f>+'Resumen_Sim_Dm int'!L57</f>
        <v>1534313</v>
      </c>
      <c r="M57" s="48">
        <f>+'Resumen_Sim_Dm int'!M57</f>
        <v>20581</v>
      </c>
      <c r="N57" s="48">
        <f>+'Resumen_Sim_Dm int'!N57</f>
        <v>545465.26339455205</v>
      </c>
      <c r="O57" s="48">
        <f>+'Resumen_Sim_Dm int'!O57</f>
        <v>509863</v>
      </c>
      <c r="P57" s="48">
        <f>+'Resumen_Sim_Dm int'!P57</f>
        <v>275122</v>
      </c>
      <c r="Q57" s="48">
        <f>+'Resumen_Sim_Dm int'!Q57</f>
        <v>7309</v>
      </c>
      <c r="R57" s="82">
        <f>+'Resumen_Sim_Dm int'!R57</f>
        <v>227432</v>
      </c>
      <c r="S57" s="51">
        <f>+'Resumen_Sim_Dm int'!S57</f>
        <v>191925.88932203013</v>
      </c>
      <c r="T57" s="48">
        <f>+'Resumen_Sim_Dm int'!T57</f>
        <v>59445.362068427203</v>
      </c>
      <c r="U57" s="48">
        <f>+'Resumen_Sim_Dm int'!U57</f>
        <v>0</v>
      </c>
      <c r="V57" s="48">
        <f>+'Resumen_Sim_Dm int'!V57</f>
        <v>0</v>
      </c>
      <c r="W57" s="48">
        <f>+'Resumen_Sim_Dm int'!W57</f>
        <v>3145.24072474286</v>
      </c>
      <c r="X57" s="48">
        <f>+'Resumen_Sim_Dm int'!X57</f>
        <v>8079.2140000630698</v>
      </c>
      <c r="Y57" s="55">
        <f>+'Resumen_Sim_Dm int'!Y57</f>
        <v>121256.072528797</v>
      </c>
      <c r="Z57" s="51">
        <f>+'Resumen_Sim_Dm int'!Z57</f>
        <v>1534312.9999999979</v>
      </c>
      <c r="AA57" s="48">
        <f>+ROUND('Resumen_Sim_Dm int'!AA57,5)</f>
        <v>0</v>
      </c>
      <c r="AB57" s="293">
        <f>+'Resumen_Sim_Dm int'!AB57</f>
        <v>-1.3322676295501878E-15</v>
      </c>
      <c r="AC57" s="61">
        <f>+'Resumen_Sim_Dm int'!AC57</f>
        <v>20581</v>
      </c>
      <c r="AD57" s="48">
        <f>+ROUND('Resumen_Sim_Dm int'!AD57,5)</f>
        <v>0</v>
      </c>
      <c r="AE57" s="293">
        <f>+'Resumen_Sim_Dm int'!AE57</f>
        <v>0</v>
      </c>
      <c r="AF57" s="61">
        <f>+'Resumen_Sim_Dm int'!AF57</f>
        <v>545465.26339455135</v>
      </c>
      <c r="AG57" s="48">
        <f>+ROUND('Resumen_Sim_Dm int'!AG57,5)</f>
        <v>0</v>
      </c>
      <c r="AH57" s="293">
        <f>+'Resumen_Sim_Dm int'!AH57</f>
        <v>-1.3322676295501878E-15</v>
      </c>
      <c r="AI57" s="51">
        <f>+'Resumen_Sim_Dm int'!AI57</f>
        <v>509862.99999999936</v>
      </c>
      <c r="AJ57" s="48">
        <f>+ROUND('Resumen_Sim_Dm int'!AJ57,5)</f>
        <v>0</v>
      </c>
      <c r="AK57" s="293">
        <f>+'Resumen_Sim_Dm int'!AK57</f>
        <v>-1.2212453270876722E-15</v>
      </c>
      <c r="AL57" s="61">
        <f>+'Resumen_Sim_Dm int'!AL57</f>
        <v>275121.99999999965</v>
      </c>
      <c r="AM57" s="48">
        <f>+ROUND('Resumen_Sim_Dm int'!AM57,5)</f>
        <v>0</v>
      </c>
      <c r="AN57" s="48">
        <f>+ROUND('Resumen_Sim_Dm int'!AN57,5)</f>
        <v>0</v>
      </c>
      <c r="AO57" s="293">
        <f>+'Resumen_Sim_Dm int'!AO57</f>
        <v>-1.2212453270876722E-15</v>
      </c>
      <c r="AP57" s="51">
        <f>+'Resumen_Sim_Dm int'!AP57</f>
        <v>7308.9999999999909</v>
      </c>
      <c r="AQ57" s="48">
        <f>+ROUND('Resumen_Sim_Dm int'!AQ57,5)</f>
        <v>0</v>
      </c>
      <c r="AR57" s="293">
        <f>+'Resumen_Sim_Dm int'!AR57</f>
        <v>-1.2212453270876722E-15</v>
      </c>
      <c r="AS57" s="61">
        <f>+'Resumen_Sim_Dm int'!AS57</f>
        <v>227431.99999999971</v>
      </c>
      <c r="AT57" s="48">
        <f>+ROUND('Resumen_Sim_Dm int'!AT57,5)</f>
        <v>0</v>
      </c>
      <c r="AU57" s="293">
        <f>+'Resumen_Sim_Dm int'!AU57</f>
        <v>-1.3322676295501878E-15</v>
      </c>
    </row>
    <row r="58" spans="2:47" x14ac:dyDescent="0.25">
      <c r="B58" s="292" t="str">
        <f>+'Resumen_Sim_Dm int'!B58</f>
        <v>46</v>
      </c>
      <c r="C58" s="317" t="s">
        <v>156</v>
      </c>
      <c r="D58" s="316"/>
      <c r="E58" s="61">
        <f>+'Resumen_Sim_Dm int'!E58</f>
        <v>73330.90674671506</v>
      </c>
      <c r="F58" s="48">
        <f>+'Resumen_Sim_Dm int'!F58</f>
        <v>22083.044616162999</v>
      </c>
      <c r="G58" s="48">
        <f>+'Resumen_Sim_Dm int'!G58</f>
        <v>0</v>
      </c>
      <c r="H58" s="48">
        <f>+'Resumen_Sim_Dm int'!H58</f>
        <v>0</v>
      </c>
      <c r="I58" s="48">
        <f>+'Resumen_Sim_Dm int'!I58</f>
        <v>2100.02062677716</v>
      </c>
      <c r="J58" s="48">
        <f>+'Resumen_Sim_Dm int'!J58</f>
        <v>-6385.9334987563998</v>
      </c>
      <c r="K58" s="55">
        <f>+'Resumen_Sim_Dm int'!K58</f>
        <v>55533.7750025313</v>
      </c>
      <c r="L58" s="51">
        <f>+'Resumen_Sim_Dm int'!L58</f>
        <v>313347</v>
      </c>
      <c r="M58" s="48">
        <f>+'Resumen_Sim_Dm int'!M58</f>
        <v>12690</v>
      </c>
      <c r="N58" s="48">
        <f>+'Resumen_Sim_Dm int'!N58</f>
        <v>54672.692104938898</v>
      </c>
      <c r="O58" s="48">
        <f>+'Resumen_Sim_Dm int'!O58</f>
        <v>118408</v>
      </c>
      <c r="P58" s="48">
        <f>+'Resumen_Sim_Dm int'!P58</f>
        <v>69669</v>
      </c>
      <c r="Q58" s="48">
        <f>+'Resumen_Sim_Dm int'!Q58</f>
        <v>2048</v>
      </c>
      <c r="R58" s="82">
        <f>+'Resumen_Sim_Dm int'!R58</f>
        <v>46691</v>
      </c>
      <c r="S58" s="51">
        <f>+'Resumen_Sim_Dm int'!S58</f>
        <v>73330.90674671506</v>
      </c>
      <c r="T58" s="48">
        <f>+'Resumen_Sim_Dm int'!T58</f>
        <v>22083.044616162999</v>
      </c>
      <c r="U58" s="48">
        <f>+'Resumen_Sim_Dm int'!U58</f>
        <v>0</v>
      </c>
      <c r="V58" s="48">
        <f>+'Resumen_Sim_Dm int'!V58</f>
        <v>0</v>
      </c>
      <c r="W58" s="48">
        <f>+'Resumen_Sim_Dm int'!W58</f>
        <v>2100.02062677716</v>
      </c>
      <c r="X58" s="48">
        <f>+'Resumen_Sim_Dm int'!X58</f>
        <v>-6385.9334987563998</v>
      </c>
      <c r="Y58" s="55">
        <f>+'Resumen_Sim_Dm int'!Y58</f>
        <v>55533.7750025313</v>
      </c>
      <c r="Z58" s="51">
        <f>+'Resumen_Sim_Dm int'!Z58</f>
        <v>313347.00000000035</v>
      </c>
      <c r="AA58" s="48">
        <f>+ROUND('Resumen_Sim_Dm int'!AA58,5)</f>
        <v>0</v>
      </c>
      <c r="AB58" s="293">
        <f>+'Resumen_Sim_Dm int'!AB58</f>
        <v>1.1102230246251565E-15</v>
      </c>
      <c r="AC58" s="61">
        <f>+'Resumen_Sim_Dm int'!AC58</f>
        <v>12690</v>
      </c>
      <c r="AD58" s="48">
        <f>+ROUND('Resumen_Sim_Dm int'!AD58,5)</f>
        <v>0</v>
      </c>
      <c r="AE58" s="293">
        <f>+'Resumen_Sim_Dm int'!AE58</f>
        <v>0</v>
      </c>
      <c r="AF58" s="61">
        <f>+'Resumen_Sim_Dm int'!AF58</f>
        <v>54672.692104938949</v>
      </c>
      <c r="AG58" s="48">
        <f>+ROUND('Resumen_Sim_Dm int'!AG58,5)</f>
        <v>0</v>
      </c>
      <c r="AH58" s="293">
        <f>+'Resumen_Sim_Dm int'!AH58</f>
        <v>8.8817841970012523E-16</v>
      </c>
      <c r="AI58" s="51">
        <f>+'Resumen_Sim_Dm int'!AI58</f>
        <v>118408.00000000012</v>
      </c>
      <c r="AJ58" s="48">
        <f>+ROUND('Resumen_Sim_Dm int'!AJ58,5)</f>
        <v>0</v>
      </c>
      <c r="AK58" s="293">
        <f>+'Resumen_Sim_Dm int'!AK58</f>
        <v>8.8817841970012523E-16</v>
      </c>
      <c r="AL58" s="61">
        <f>+'Resumen_Sim_Dm int'!AL58</f>
        <v>69669.000000000073</v>
      </c>
      <c r="AM58" s="48">
        <f>+ROUND('Resumen_Sim_Dm int'!AM58,5)</f>
        <v>0</v>
      </c>
      <c r="AN58" s="48">
        <f>+ROUND('Resumen_Sim_Dm int'!AN58,5)</f>
        <v>0</v>
      </c>
      <c r="AO58" s="293">
        <f>+'Resumen_Sim_Dm int'!AO58</f>
        <v>1.1102230246251565E-15</v>
      </c>
      <c r="AP58" s="51">
        <f>+'Resumen_Sim_Dm int'!AP58</f>
        <v>2048.0000000000018</v>
      </c>
      <c r="AQ58" s="48">
        <f>+ROUND('Resumen_Sim_Dm int'!AQ58,5)</f>
        <v>0</v>
      </c>
      <c r="AR58" s="293">
        <f>+'Resumen_Sim_Dm int'!AR58</f>
        <v>8.8817841970012523E-16</v>
      </c>
      <c r="AS58" s="61">
        <f>+'Resumen_Sim_Dm int'!AS58</f>
        <v>46691.000000000044</v>
      </c>
      <c r="AT58" s="48">
        <f>+ROUND('Resumen_Sim_Dm int'!AT58,5)</f>
        <v>0</v>
      </c>
      <c r="AU58" s="293">
        <f>+'Resumen_Sim_Dm int'!AU58</f>
        <v>8.8817841970012523E-16</v>
      </c>
    </row>
    <row r="59" spans="2:47" x14ac:dyDescent="0.25">
      <c r="B59" s="292" t="str">
        <f>+'Resumen_Sim_Dm int'!B59</f>
        <v>47</v>
      </c>
      <c r="C59" s="317" t="s">
        <v>157</v>
      </c>
      <c r="D59" s="316"/>
      <c r="E59" s="61">
        <f>+'Resumen_Sim_Dm int'!E59</f>
        <v>8536.001003088717</v>
      </c>
      <c r="F59" s="48">
        <f>+'Resumen_Sim_Dm int'!F59</f>
        <v>6245.1288816863198</v>
      </c>
      <c r="G59" s="48">
        <f>+'Resumen_Sim_Dm int'!G59</f>
        <v>0</v>
      </c>
      <c r="H59" s="48">
        <f>+'Resumen_Sim_Dm int'!H59</f>
        <v>0</v>
      </c>
      <c r="I59" s="48">
        <f>+'Resumen_Sim_Dm int'!I59</f>
        <v>18726.603651642199</v>
      </c>
      <c r="J59" s="48">
        <f>+'Resumen_Sim_Dm int'!J59</f>
        <v>-41093.463665486001</v>
      </c>
      <c r="K59" s="55">
        <f>+'Resumen_Sim_Dm int'!K59</f>
        <v>24657.732135246199</v>
      </c>
      <c r="L59" s="51">
        <f>+'Resumen_Sim_Dm int'!L59</f>
        <v>985803</v>
      </c>
      <c r="M59" s="48">
        <f>+'Resumen_Sim_Dm int'!M59</f>
        <v>16242</v>
      </c>
      <c r="N59" s="48">
        <f>+'Resumen_Sim_Dm int'!N59</f>
        <v>88266.180328589893</v>
      </c>
      <c r="O59" s="48">
        <f>+'Resumen_Sim_Dm int'!O59</f>
        <v>409337</v>
      </c>
      <c r="P59" s="48">
        <f>+'Resumen_Sim_Dm int'!P59</f>
        <v>137475</v>
      </c>
      <c r="Q59" s="48">
        <f>+'Resumen_Sim_Dm int'!Q59</f>
        <v>9556</v>
      </c>
      <c r="R59" s="82">
        <f>+'Resumen_Sim_Dm int'!R59</f>
        <v>262306</v>
      </c>
      <c r="S59" s="51">
        <f>+'Resumen_Sim_Dm int'!S59</f>
        <v>8536.001003088717</v>
      </c>
      <c r="T59" s="48">
        <f>+'Resumen_Sim_Dm int'!T59</f>
        <v>6245.1288816863198</v>
      </c>
      <c r="U59" s="48">
        <f>+'Resumen_Sim_Dm int'!U59</f>
        <v>0</v>
      </c>
      <c r="V59" s="48">
        <f>+'Resumen_Sim_Dm int'!V59</f>
        <v>0</v>
      </c>
      <c r="W59" s="48">
        <f>+'Resumen_Sim_Dm int'!W59</f>
        <v>18726.603651642199</v>
      </c>
      <c r="X59" s="48">
        <f>+'Resumen_Sim_Dm int'!X59</f>
        <v>-41093.463665486001</v>
      </c>
      <c r="Y59" s="55">
        <f>+'Resumen_Sim_Dm int'!Y59</f>
        <v>24657.732135246199</v>
      </c>
      <c r="Z59" s="51">
        <f>+'Resumen_Sim_Dm int'!Z59</f>
        <v>985802.99999999965</v>
      </c>
      <c r="AA59" s="48">
        <f>+ROUND('Resumen_Sim_Dm int'!AA59,5)</f>
        <v>0</v>
      </c>
      <c r="AB59" s="293">
        <f>+'Resumen_Sim_Dm int'!AB59</f>
        <v>-3.3306690738754696E-16</v>
      </c>
      <c r="AC59" s="61">
        <f>+'Resumen_Sim_Dm int'!AC59</f>
        <v>16242</v>
      </c>
      <c r="AD59" s="48">
        <f>+ROUND('Resumen_Sim_Dm int'!AD59,5)</f>
        <v>0</v>
      </c>
      <c r="AE59" s="293">
        <f>+'Resumen_Sim_Dm int'!AE59</f>
        <v>0</v>
      </c>
      <c r="AF59" s="61">
        <f>+'Resumen_Sim_Dm int'!AF59</f>
        <v>88266.180328589879</v>
      </c>
      <c r="AG59" s="48">
        <f>+ROUND('Resumen_Sim_Dm int'!AG59,5)</f>
        <v>0</v>
      </c>
      <c r="AH59" s="293">
        <f>+'Resumen_Sim_Dm int'!AH59</f>
        <v>-1.1102230246251565E-16</v>
      </c>
      <c r="AI59" s="51">
        <f>+'Resumen_Sim_Dm int'!AI59</f>
        <v>409336.99999999988</v>
      </c>
      <c r="AJ59" s="48">
        <f>+ROUND('Resumen_Sim_Dm int'!AJ59,5)</f>
        <v>0</v>
      </c>
      <c r="AK59" s="293">
        <f>+'Resumen_Sim_Dm int'!AK59</f>
        <v>-3.3306690738754696E-16</v>
      </c>
      <c r="AL59" s="61">
        <f>+'Resumen_Sim_Dm int'!AL59</f>
        <v>137474.99999999997</v>
      </c>
      <c r="AM59" s="48">
        <f>+ROUND('Resumen_Sim_Dm int'!AM59,5)</f>
        <v>0</v>
      </c>
      <c r="AN59" s="48">
        <f>+ROUND('Resumen_Sim_Dm int'!AN59,5)</f>
        <v>0</v>
      </c>
      <c r="AO59" s="293">
        <f>+'Resumen_Sim_Dm int'!AO59</f>
        <v>-2.2204460492503131E-16</v>
      </c>
      <c r="AP59" s="51">
        <f>+'Resumen_Sim_Dm int'!AP59</f>
        <v>9555.9999999999982</v>
      </c>
      <c r="AQ59" s="48">
        <f>+ROUND('Resumen_Sim_Dm int'!AQ59,5)</f>
        <v>0</v>
      </c>
      <c r="AR59" s="293">
        <f>+'Resumen_Sim_Dm int'!AR59</f>
        <v>-2.2204460492503131E-16</v>
      </c>
      <c r="AS59" s="61">
        <f>+'Resumen_Sim_Dm int'!AS59</f>
        <v>262305.99999999994</v>
      </c>
      <c r="AT59" s="48">
        <f>+ROUND('Resumen_Sim_Dm int'!AT59,5)</f>
        <v>0</v>
      </c>
      <c r="AU59" s="293">
        <f>+'Resumen_Sim_Dm int'!AU59</f>
        <v>-2.2204460492503131E-16</v>
      </c>
    </row>
    <row r="60" spans="2:47" x14ac:dyDescent="0.25">
      <c r="B60" s="292" t="str">
        <f>+'Resumen_Sim_Dm int'!B60</f>
        <v>48</v>
      </c>
      <c r="C60" s="317" t="s">
        <v>158</v>
      </c>
      <c r="D60" s="316"/>
      <c r="E60" s="61">
        <f>+'Resumen_Sim_Dm int'!E60</f>
        <v>225459.80665524915</v>
      </c>
      <c r="F60" s="48">
        <f>+'Resumen_Sim_Dm int'!F60</f>
        <v>21964.4878439899</v>
      </c>
      <c r="G60" s="48">
        <f>+'Resumen_Sim_Dm int'!G60</f>
        <v>0</v>
      </c>
      <c r="H60" s="48">
        <f>+'Resumen_Sim_Dm int'!H60</f>
        <v>0</v>
      </c>
      <c r="I60" s="48">
        <f>+'Resumen_Sim_Dm int'!I60</f>
        <v>5960.8537743368697</v>
      </c>
      <c r="J60" s="48">
        <f>+'Resumen_Sim_Dm int'!J60</f>
        <v>14577.8423498554</v>
      </c>
      <c r="K60" s="55">
        <f>+'Resumen_Sim_Dm int'!K60</f>
        <v>182956.62268706699</v>
      </c>
      <c r="L60" s="51">
        <f>+'Resumen_Sim_Dm int'!L60</f>
        <v>1456535</v>
      </c>
      <c r="M60" s="48">
        <f>+'Resumen_Sim_Dm int'!M60</f>
        <v>15441</v>
      </c>
      <c r="N60" s="48">
        <f>+'Resumen_Sim_Dm int'!N60</f>
        <v>298970.359477169</v>
      </c>
      <c r="O60" s="48">
        <f>+'Resumen_Sim_Dm int'!O60</f>
        <v>344784</v>
      </c>
      <c r="P60" s="48">
        <f>+'Resumen_Sim_Dm int'!P60</f>
        <v>150433</v>
      </c>
      <c r="Q60" s="48">
        <f>+'Resumen_Sim_Dm int'!Q60</f>
        <v>5525</v>
      </c>
      <c r="R60" s="82">
        <f>+'Resumen_Sim_Dm int'!R60</f>
        <v>188826</v>
      </c>
      <c r="S60" s="51">
        <f>+'Resumen_Sim_Dm int'!S60</f>
        <v>225459.80665524915</v>
      </c>
      <c r="T60" s="48">
        <f>+'Resumen_Sim_Dm int'!T60</f>
        <v>21964.4878439899</v>
      </c>
      <c r="U60" s="48">
        <f>+'Resumen_Sim_Dm int'!U60</f>
        <v>0</v>
      </c>
      <c r="V60" s="48">
        <f>+'Resumen_Sim_Dm int'!V60</f>
        <v>0</v>
      </c>
      <c r="W60" s="48">
        <f>+'Resumen_Sim_Dm int'!W60</f>
        <v>5960.8537743368697</v>
      </c>
      <c r="X60" s="48">
        <f>+'Resumen_Sim_Dm int'!X60</f>
        <v>14577.8423498554</v>
      </c>
      <c r="Y60" s="55">
        <f>+'Resumen_Sim_Dm int'!Y60</f>
        <v>182956.62268706699</v>
      </c>
      <c r="Z60" s="51">
        <f>+'Resumen_Sim_Dm int'!Z60</f>
        <v>1456534.9999999991</v>
      </c>
      <c r="AA60" s="48">
        <f>+ROUND('Resumen_Sim_Dm int'!AA60,5)</f>
        <v>0</v>
      </c>
      <c r="AB60" s="293">
        <f>+'Resumen_Sim_Dm int'!AB60</f>
        <v>-6.6613381477509392E-16</v>
      </c>
      <c r="AC60" s="61">
        <f>+'Resumen_Sim_Dm int'!AC60</f>
        <v>15441</v>
      </c>
      <c r="AD60" s="48">
        <f>+ROUND('Resumen_Sim_Dm int'!AD60,5)</f>
        <v>0</v>
      </c>
      <c r="AE60" s="293">
        <f>+'Resumen_Sim_Dm int'!AE60</f>
        <v>0</v>
      </c>
      <c r="AF60" s="61">
        <f>+'Resumen_Sim_Dm int'!AF60</f>
        <v>298970.35947716888</v>
      </c>
      <c r="AG60" s="48">
        <f>+ROUND('Resumen_Sim_Dm int'!AG60,5)</f>
        <v>0</v>
      </c>
      <c r="AH60" s="293">
        <f>+'Resumen_Sim_Dm int'!AH60</f>
        <v>-4.4408920985006262E-16</v>
      </c>
      <c r="AI60" s="51">
        <f>+'Resumen_Sim_Dm int'!AI60</f>
        <v>344783.99999999988</v>
      </c>
      <c r="AJ60" s="48">
        <f>+ROUND('Resumen_Sim_Dm int'!AJ60,5)</f>
        <v>0</v>
      </c>
      <c r="AK60" s="293">
        <f>+'Resumen_Sim_Dm int'!AK60</f>
        <v>-3.3306690738754696E-16</v>
      </c>
      <c r="AL60" s="61">
        <f>+'Resumen_Sim_Dm int'!AL60</f>
        <v>150432.99999999994</v>
      </c>
      <c r="AM60" s="48">
        <f>+ROUND('Resumen_Sim_Dm int'!AM60,5)</f>
        <v>0</v>
      </c>
      <c r="AN60" s="48">
        <f>+ROUND('Resumen_Sim_Dm int'!AN60,5)</f>
        <v>0</v>
      </c>
      <c r="AO60" s="293">
        <f>+'Resumen_Sim_Dm int'!AO60</f>
        <v>-3.3306690738754696E-16</v>
      </c>
      <c r="AP60" s="51">
        <f>+'Resumen_Sim_Dm int'!AP60</f>
        <v>5524.9999999999973</v>
      </c>
      <c r="AQ60" s="48">
        <f>+ROUND('Resumen_Sim_Dm int'!AQ60,5)</f>
        <v>0</v>
      </c>
      <c r="AR60" s="293">
        <f>+'Resumen_Sim_Dm int'!AR60</f>
        <v>-4.4408920985006262E-16</v>
      </c>
      <c r="AS60" s="61">
        <f>+'Resumen_Sim_Dm int'!AS60</f>
        <v>188825.99999999991</v>
      </c>
      <c r="AT60" s="48">
        <f>+ROUND('Resumen_Sim_Dm int'!AT60,5)</f>
        <v>0</v>
      </c>
      <c r="AU60" s="293">
        <f>+'Resumen_Sim_Dm int'!AU60</f>
        <v>-4.4408920985006262E-16</v>
      </c>
    </row>
    <row r="61" spans="2:47" x14ac:dyDescent="0.25">
      <c r="B61" s="292" t="str">
        <f>+'Resumen_Sim_Dm int'!B61</f>
        <v>49</v>
      </c>
      <c r="C61" s="317" t="s">
        <v>159</v>
      </c>
      <c r="D61" s="316"/>
      <c r="E61" s="61">
        <f>+'Resumen_Sim_Dm int'!E61</f>
        <v>693053.08452140831</v>
      </c>
      <c r="F61" s="48">
        <f>+'Resumen_Sim_Dm int'!F61</f>
        <v>456046.097418333</v>
      </c>
      <c r="G61" s="48">
        <f>+'Resumen_Sim_Dm int'!G61</f>
        <v>0</v>
      </c>
      <c r="H61" s="48">
        <f>+'Resumen_Sim_Dm int'!H61</f>
        <v>0</v>
      </c>
      <c r="I61" s="48">
        <f>+'Resumen_Sim_Dm int'!I61</f>
        <v>193202.709540212</v>
      </c>
      <c r="J61" s="48">
        <f>+'Resumen_Sim_Dm int'!J61</f>
        <v>7024.7759731241604</v>
      </c>
      <c r="K61" s="55">
        <f>+'Resumen_Sim_Dm int'!K61</f>
        <v>36779.501589739099</v>
      </c>
      <c r="L61" s="51">
        <f>+'Resumen_Sim_Dm int'!L61</f>
        <v>1235267</v>
      </c>
      <c r="M61" s="48">
        <f>+'Resumen_Sim_Dm int'!M61</f>
        <v>54300</v>
      </c>
      <c r="N61" s="48">
        <f>+'Resumen_Sim_Dm int'!N61</f>
        <v>252670.58131551</v>
      </c>
      <c r="O61" s="48">
        <f>+'Resumen_Sim_Dm int'!O61</f>
        <v>551000</v>
      </c>
      <c r="P61" s="48">
        <f>+'Resumen_Sim_Dm int'!P61</f>
        <v>213076</v>
      </c>
      <c r="Q61" s="48">
        <f>+'Resumen_Sim_Dm int'!Q61</f>
        <v>4325</v>
      </c>
      <c r="R61" s="82">
        <f>+'Resumen_Sim_Dm int'!R61</f>
        <v>333599</v>
      </c>
      <c r="S61" s="51">
        <f>+'Resumen_Sim_Dm int'!S61</f>
        <v>693053.08452140831</v>
      </c>
      <c r="T61" s="48">
        <f>+'Resumen_Sim_Dm int'!T61</f>
        <v>456046.097418333</v>
      </c>
      <c r="U61" s="48">
        <f>+'Resumen_Sim_Dm int'!U61</f>
        <v>0</v>
      </c>
      <c r="V61" s="48">
        <f>+'Resumen_Sim_Dm int'!V61</f>
        <v>0</v>
      </c>
      <c r="W61" s="48">
        <f>+'Resumen_Sim_Dm int'!W61</f>
        <v>193202.709540212</v>
      </c>
      <c r="X61" s="48">
        <f>+'Resumen_Sim_Dm int'!X61</f>
        <v>7024.7759731241604</v>
      </c>
      <c r="Y61" s="55">
        <f>+'Resumen_Sim_Dm int'!Y61</f>
        <v>36779.501589739099</v>
      </c>
      <c r="Z61" s="51">
        <f>+'Resumen_Sim_Dm int'!Z61</f>
        <v>1235266.9999999979</v>
      </c>
      <c r="AA61" s="48">
        <f>+ROUND('Resumen_Sim_Dm int'!AA61,5)</f>
        <v>0</v>
      </c>
      <c r="AB61" s="293">
        <f>+'Resumen_Sim_Dm int'!AB61</f>
        <v>-1.6653345369377348E-15</v>
      </c>
      <c r="AC61" s="61">
        <f>+'Resumen_Sim_Dm int'!AC61</f>
        <v>54300</v>
      </c>
      <c r="AD61" s="48">
        <f>+ROUND('Resumen_Sim_Dm int'!AD61,5)</f>
        <v>0</v>
      </c>
      <c r="AE61" s="293">
        <f>+'Resumen_Sim_Dm int'!AE61</f>
        <v>0</v>
      </c>
      <c r="AF61" s="61">
        <f>+'Resumen_Sim_Dm int'!AF61</f>
        <v>252670.58131550951</v>
      </c>
      <c r="AG61" s="48">
        <f>+ROUND('Resumen_Sim_Dm int'!AG61,5)</f>
        <v>0</v>
      </c>
      <c r="AH61" s="293">
        <f>+'Resumen_Sim_Dm int'!AH61</f>
        <v>-1.9984014443252818E-15</v>
      </c>
      <c r="AI61" s="51">
        <f>+'Resumen_Sim_Dm int'!AI61</f>
        <v>550999.99999999895</v>
      </c>
      <c r="AJ61" s="48">
        <f>+ROUND('Resumen_Sim_Dm int'!AJ61,5)</f>
        <v>0</v>
      </c>
      <c r="AK61" s="293">
        <f>+'Resumen_Sim_Dm int'!AK61</f>
        <v>-1.8873791418627661E-15</v>
      </c>
      <c r="AL61" s="61">
        <f>+'Resumen_Sim_Dm int'!AL61</f>
        <v>213075.99999999959</v>
      </c>
      <c r="AM61" s="48">
        <f>+ROUND('Resumen_Sim_Dm int'!AM61,5)</f>
        <v>0</v>
      </c>
      <c r="AN61" s="48">
        <f>+ROUND('Resumen_Sim_Dm int'!AN61,5)</f>
        <v>0</v>
      </c>
      <c r="AO61" s="293">
        <f>+'Resumen_Sim_Dm int'!AO61</f>
        <v>-1.8873791418627661E-15</v>
      </c>
      <c r="AP61" s="51">
        <f>+'Resumen_Sim_Dm int'!AP61</f>
        <v>4324.9999999999918</v>
      </c>
      <c r="AQ61" s="48">
        <f>+ROUND('Resumen_Sim_Dm int'!AQ61,5)</f>
        <v>0</v>
      </c>
      <c r="AR61" s="293">
        <f>+'Resumen_Sim_Dm int'!AR61</f>
        <v>-1.8873791418627661E-15</v>
      </c>
      <c r="AS61" s="61">
        <f>+'Resumen_Sim_Dm int'!AS61</f>
        <v>333598.99999999936</v>
      </c>
      <c r="AT61" s="48">
        <f>+ROUND('Resumen_Sim_Dm int'!AT61,5)</f>
        <v>0</v>
      </c>
      <c r="AU61" s="293">
        <f>+'Resumen_Sim_Dm int'!AU61</f>
        <v>-1.8873791418627661E-15</v>
      </c>
    </row>
    <row r="62" spans="2:47" x14ac:dyDescent="0.25">
      <c r="B62" s="292" t="str">
        <f>+'Resumen_Sim_Dm int'!B62</f>
        <v>50</v>
      </c>
      <c r="C62" s="317" t="s">
        <v>160</v>
      </c>
      <c r="D62" s="316"/>
      <c r="E62" s="61">
        <f>+'Resumen_Sim_Dm int'!E62</f>
        <v>208314.66784895622</v>
      </c>
      <c r="F62" s="48">
        <f>+'Resumen_Sim_Dm int'!F62</f>
        <v>91812.7861063358</v>
      </c>
      <c r="G62" s="48">
        <f>+'Resumen_Sim_Dm int'!G62</f>
        <v>0</v>
      </c>
      <c r="H62" s="48">
        <f>+'Resumen_Sim_Dm int'!H62</f>
        <v>0</v>
      </c>
      <c r="I62" s="48">
        <f>+'Resumen_Sim_Dm int'!I62</f>
        <v>90623.308926582496</v>
      </c>
      <c r="J62" s="48">
        <f>+'Resumen_Sim_Dm int'!J62</f>
        <v>4317.0051152138203</v>
      </c>
      <c r="K62" s="55">
        <f>+'Resumen_Sim_Dm int'!K62</f>
        <v>21561.5677008241</v>
      </c>
      <c r="L62" s="51">
        <f>+'Resumen_Sim_Dm int'!L62</f>
        <v>239045</v>
      </c>
      <c r="M62" s="48">
        <f>+'Resumen_Sim_Dm int'!M62</f>
        <v>4657</v>
      </c>
      <c r="N62" s="48">
        <f>+'Resumen_Sim_Dm int'!N62</f>
        <v>60460.976251493899</v>
      </c>
      <c r="O62" s="48">
        <f>+'Resumen_Sim_Dm int'!O62</f>
        <v>94729</v>
      </c>
      <c r="P62" s="48">
        <f>+'Resumen_Sim_Dm int'!P62</f>
        <v>32880</v>
      </c>
      <c r="Q62" s="48">
        <f>+'Resumen_Sim_Dm int'!Q62</f>
        <v>2733</v>
      </c>
      <c r="R62" s="82">
        <f>+'Resumen_Sim_Dm int'!R62</f>
        <v>59116</v>
      </c>
      <c r="S62" s="51">
        <f>+'Resumen_Sim_Dm int'!S62</f>
        <v>208314.66784895622</v>
      </c>
      <c r="T62" s="48">
        <f>+'Resumen_Sim_Dm int'!T62</f>
        <v>91812.7861063358</v>
      </c>
      <c r="U62" s="48">
        <f>+'Resumen_Sim_Dm int'!U62</f>
        <v>0</v>
      </c>
      <c r="V62" s="48">
        <f>+'Resumen_Sim_Dm int'!V62</f>
        <v>0</v>
      </c>
      <c r="W62" s="48">
        <f>+'Resumen_Sim_Dm int'!W62</f>
        <v>90623.308926582496</v>
      </c>
      <c r="X62" s="48">
        <f>+'Resumen_Sim_Dm int'!X62</f>
        <v>4317.0051152138203</v>
      </c>
      <c r="Y62" s="55">
        <f>+'Resumen_Sim_Dm int'!Y62</f>
        <v>21561.5677008241</v>
      </c>
      <c r="Z62" s="51">
        <f>+'Resumen_Sim_Dm int'!Z62</f>
        <v>239044.99999999948</v>
      </c>
      <c r="AA62" s="48">
        <f>+ROUND('Resumen_Sim_Dm int'!AA62,5)</f>
        <v>0</v>
      </c>
      <c r="AB62" s="293">
        <f>+'Resumen_Sim_Dm int'!AB62</f>
        <v>-2.2204460492503131E-15</v>
      </c>
      <c r="AC62" s="61">
        <f>+'Resumen_Sim_Dm int'!AC62</f>
        <v>4657</v>
      </c>
      <c r="AD62" s="48">
        <f>+ROUND('Resumen_Sim_Dm int'!AD62,5)</f>
        <v>0</v>
      </c>
      <c r="AE62" s="293">
        <f>+'Resumen_Sim_Dm int'!AE62</f>
        <v>0</v>
      </c>
      <c r="AF62" s="61">
        <f>+'Resumen_Sim_Dm int'!AF62</f>
        <v>60460.976251493783</v>
      </c>
      <c r="AG62" s="48">
        <f>+ROUND('Resumen_Sim_Dm int'!AG62,5)</f>
        <v>0</v>
      </c>
      <c r="AH62" s="293">
        <f>+'Resumen_Sim_Dm int'!AH62</f>
        <v>-1.8873791418627661E-15</v>
      </c>
      <c r="AI62" s="51">
        <f>+'Resumen_Sim_Dm int'!AI62</f>
        <v>94728.999999999811</v>
      </c>
      <c r="AJ62" s="48">
        <f>+ROUND('Resumen_Sim_Dm int'!AJ62,5)</f>
        <v>0</v>
      </c>
      <c r="AK62" s="293">
        <f>+'Resumen_Sim_Dm int'!AK62</f>
        <v>-1.9984014443252818E-15</v>
      </c>
      <c r="AL62" s="61">
        <f>+'Resumen_Sim_Dm int'!AL62</f>
        <v>32879.999999999935</v>
      </c>
      <c r="AM62" s="48">
        <f>+ROUND('Resumen_Sim_Dm int'!AM62,5)</f>
        <v>0</v>
      </c>
      <c r="AN62" s="48">
        <f>+ROUND('Resumen_Sim_Dm int'!AN62,5)</f>
        <v>0</v>
      </c>
      <c r="AO62" s="293">
        <f>+'Resumen_Sim_Dm int'!AO62</f>
        <v>-1.9984014443252818E-15</v>
      </c>
      <c r="AP62" s="51">
        <f>+'Resumen_Sim_Dm int'!AP62</f>
        <v>2732.9999999999945</v>
      </c>
      <c r="AQ62" s="48">
        <f>+ROUND('Resumen_Sim_Dm int'!AQ62,5)</f>
        <v>0</v>
      </c>
      <c r="AR62" s="293">
        <f>+'Resumen_Sim_Dm int'!AR62</f>
        <v>-1.9984014443252818E-15</v>
      </c>
      <c r="AS62" s="61">
        <f>+'Resumen_Sim_Dm int'!AS62</f>
        <v>59115.999999999884</v>
      </c>
      <c r="AT62" s="48">
        <f>+ROUND('Resumen_Sim_Dm int'!AT62,5)</f>
        <v>0</v>
      </c>
      <c r="AU62" s="293">
        <f>+'Resumen_Sim_Dm int'!AU62</f>
        <v>-1.9984014443252818E-15</v>
      </c>
    </row>
    <row r="63" spans="2:47" x14ac:dyDescent="0.25">
      <c r="B63" s="292" t="str">
        <f>+'Resumen_Sim_Dm int'!B63</f>
        <v>51</v>
      </c>
      <c r="C63" s="317" t="s">
        <v>161</v>
      </c>
      <c r="D63" s="316"/>
      <c r="E63" s="61">
        <f>+'Resumen_Sim_Dm int'!E63</f>
        <v>788835.78411315219</v>
      </c>
      <c r="F63" s="48">
        <f>+'Resumen_Sim_Dm int'!F63</f>
        <v>158641.20885181401</v>
      </c>
      <c r="G63" s="48">
        <f>+'Resumen_Sim_Dm int'!G63</f>
        <v>0</v>
      </c>
      <c r="H63" s="48">
        <f>+'Resumen_Sim_Dm int'!H63</f>
        <v>0</v>
      </c>
      <c r="I63" s="48">
        <f>+'Resumen_Sim_Dm int'!I63</f>
        <v>381382.09492623399</v>
      </c>
      <c r="J63" s="48">
        <f>+'Resumen_Sim_Dm int'!J63</f>
        <v>3675.8486173781298</v>
      </c>
      <c r="K63" s="55">
        <f>+'Resumen_Sim_Dm int'!K63</f>
        <v>245136.63171772601</v>
      </c>
      <c r="L63" s="51">
        <f>+'Resumen_Sim_Dm int'!L63</f>
        <v>848546</v>
      </c>
      <c r="M63" s="48">
        <f>+'Resumen_Sim_Dm int'!M63</f>
        <v>15091</v>
      </c>
      <c r="N63" s="48">
        <f>+'Resumen_Sim_Dm int'!N63</f>
        <v>292704.683603824</v>
      </c>
      <c r="O63" s="48">
        <f>+'Resumen_Sim_Dm int'!O63</f>
        <v>247547</v>
      </c>
      <c r="P63" s="48">
        <f>+'Resumen_Sim_Dm int'!P63</f>
        <v>116109</v>
      </c>
      <c r="Q63" s="48">
        <f>+'Resumen_Sim_Dm int'!Q63</f>
        <v>2792</v>
      </c>
      <c r="R63" s="82">
        <f>+'Resumen_Sim_Dm int'!R63</f>
        <v>128646</v>
      </c>
      <c r="S63" s="51">
        <f>+'Resumen_Sim_Dm int'!S63</f>
        <v>788835.78411315219</v>
      </c>
      <c r="T63" s="48">
        <f>+'Resumen_Sim_Dm int'!T63</f>
        <v>158641.20885181401</v>
      </c>
      <c r="U63" s="48">
        <f>+'Resumen_Sim_Dm int'!U63</f>
        <v>0</v>
      </c>
      <c r="V63" s="48">
        <f>+'Resumen_Sim_Dm int'!V63</f>
        <v>0</v>
      </c>
      <c r="W63" s="48">
        <f>+'Resumen_Sim_Dm int'!W63</f>
        <v>381382.09492623399</v>
      </c>
      <c r="X63" s="48">
        <f>+'Resumen_Sim_Dm int'!X63</f>
        <v>3675.8486173781298</v>
      </c>
      <c r="Y63" s="55">
        <f>+'Resumen_Sim_Dm int'!Y63</f>
        <v>245136.63171772601</v>
      </c>
      <c r="Z63" s="51">
        <f>+'Resumen_Sim_Dm int'!Z63</f>
        <v>848545.99999999814</v>
      </c>
      <c r="AA63" s="48">
        <f>+ROUND('Resumen_Sim_Dm int'!AA63,5)</f>
        <v>0</v>
      </c>
      <c r="AB63" s="293">
        <f>+'Resumen_Sim_Dm int'!AB63</f>
        <v>-2.2204460492503131E-15</v>
      </c>
      <c r="AC63" s="61">
        <f>+'Resumen_Sim_Dm int'!AC63</f>
        <v>15091</v>
      </c>
      <c r="AD63" s="48">
        <f>+ROUND('Resumen_Sim_Dm int'!AD63,5)</f>
        <v>0</v>
      </c>
      <c r="AE63" s="293">
        <f>+'Resumen_Sim_Dm int'!AE63</f>
        <v>0</v>
      </c>
      <c r="AF63" s="61">
        <f>+'Resumen_Sim_Dm int'!AF63</f>
        <v>292704.68360382348</v>
      </c>
      <c r="AG63" s="48">
        <f>+ROUND('Resumen_Sim_Dm int'!AG63,5)</f>
        <v>0</v>
      </c>
      <c r="AH63" s="293">
        <f>+'Resumen_Sim_Dm int'!AH63</f>
        <v>-1.7763568394002505E-15</v>
      </c>
      <c r="AI63" s="51">
        <f>+'Resumen_Sim_Dm int'!AI63</f>
        <v>247546.99999999959</v>
      </c>
      <c r="AJ63" s="48">
        <f>+ROUND('Resumen_Sim_Dm int'!AJ63,5)</f>
        <v>0</v>
      </c>
      <c r="AK63" s="293">
        <f>+'Resumen_Sim_Dm int'!AK63</f>
        <v>-1.6653345369377348E-15</v>
      </c>
      <c r="AL63" s="61">
        <f>+'Resumen_Sim_Dm int'!AL63</f>
        <v>116108.99999999981</v>
      </c>
      <c r="AM63" s="48">
        <f>+ROUND('Resumen_Sim_Dm int'!AM63,5)</f>
        <v>0</v>
      </c>
      <c r="AN63" s="48">
        <f>+ROUND('Resumen_Sim_Dm int'!AN63,5)</f>
        <v>0</v>
      </c>
      <c r="AO63" s="293">
        <f>+'Resumen_Sim_Dm int'!AO63</f>
        <v>-1.6653345369377348E-15</v>
      </c>
      <c r="AP63" s="51">
        <f>+'Resumen_Sim_Dm int'!AP63</f>
        <v>2791.9999999999955</v>
      </c>
      <c r="AQ63" s="48">
        <f>+ROUND('Resumen_Sim_Dm int'!AQ63,5)</f>
        <v>0</v>
      </c>
      <c r="AR63" s="293">
        <f>+'Resumen_Sim_Dm int'!AR63</f>
        <v>-1.6653345369377348E-15</v>
      </c>
      <c r="AS63" s="61">
        <f>+'Resumen_Sim_Dm int'!AS63</f>
        <v>128645.99999999978</v>
      </c>
      <c r="AT63" s="48">
        <f>+ROUND('Resumen_Sim_Dm int'!AT63,5)</f>
        <v>0</v>
      </c>
      <c r="AU63" s="293">
        <f>+'Resumen_Sim_Dm int'!AU63</f>
        <v>-1.6653345369377348E-15</v>
      </c>
    </row>
    <row r="64" spans="2:47" x14ac:dyDescent="0.25">
      <c r="B64" s="292" t="str">
        <f>+'Resumen_Sim_Dm int'!B64</f>
        <v>52</v>
      </c>
      <c r="C64" s="317" t="s">
        <v>162</v>
      </c>
      <c r="D64" s="316"/>
      <c r="E64" s="61">
        <f>+'Resumen_Sim_Dm int'!E64</f>
        <v>199416.13970386723</v>
      </c>
      <c r="F64" s="48">
        <f>+'Resumen_Sim_Dm int'!F64</f>
        <v>37481.367684753903</v>
      </c>
      <c r="G64" s="48">
        <f>+'Resumen_Sim_Dm int'!G64</f>
        <v>0</v>
      </c>
      <c r="H64" s="48">
        <f>+'Resumen_Sim_Dm int'!H64</f>
        <v>0</v>
      </c>
      <c r="I64" s="48">
        <f>+'Resumen_Sim_Dm int'!I64</f>
        <v>84493.055921305495</v>
      </c>
      <c r="J64" s="48">
        <f>+'Resumen_Sim_Dm int'!J64</f>
        <v>-4210.8530360476698</v>
      </c>
      <c r="K64" s="55">
        <f>+'Resumen_Sim_Dm int'!K64</f>
        <v>81652.569133855504</v>
      </c>
      <c r="L64" s="51">
        <f>+'Resumen_Sim_Dm int'!L64</f>
        <v>271303</v>
      </c>
      <c r="M64" s="48">
        <f>+'Resumen_Sim_Dm int'!M64</f>
        <v>8209</v>
      </c>
      <c r="N64" s="48">
        <f>+'Resumen_Sim_Dm int'!N64</f>
        <v>50330.510317470304</v>
      </c>
      <c r="O64" s="48">
        <f>+'Resumen_Sim_Dm int'!O64</f>
        <v>136261</v>
      </c>
      <c r="P64" s="48">
        <f>+'Resumen_Sim_Dm int'!P64</f>
        <v>65004</v>
      </c>
      <c r="Q64" s="48">
        <f>+'Resumen_Sim_Dm int'!Q64</f>
        <v>1570</v>
      </c>
      <c r="R64" s="82">
        <f>+'Resumen_Sim_Dm int'!R64</f>
        <v>69687</v>
      </c>
      <c r="S64" s="51">
        <f>+'Resumen_Sim_Dm int'!S64</f>
        <v>199416.13970386723</v>
      </c>
      <c r="T64" s="48">
        <f>+'Resumen_Sim_Dm int'!T64</f>
        <v>37481.367684753903</v>
      </c>
      <c r="U64" s="48">
        <f>+'Resumen_Sim_Dm int'!U64</f>
        <v>0</v>
      </c>
      <c r="V64" s="48">
        <f>+'Resumen_Sim_Dm int'!V64</f>
        <v>0</v>
      </c>
      <c r="W64" s="48">
        <f>+'Resumen_Sim_Dm int'!W64</f>
        <v>84493.055921305495</v>
      </c>
      <c r="X64" s="48">
        <f>+'Resumen_Sim_Dm int'!X64</f>
        <v>-4210.8530360476698</v>
      </c>
      <c r="Y64" s="55">
        <f>+'Resumen_Sim_Dm int'!Y64</f>
        <v>81652.569133855504</v>
      </c>
      <c r="Z64" s="51">
        <f>+'Resumen_Sim_Dm int'!Z64</f>
        <v>271303.00000000035</v>
      </c>
      <c r="AA64" s="48">
        <f>+ROUND('Resumen_Sim_Dm int'!AA64,5)</f>
        <v>0</v>
      </c>
      <c r="AB64" s="293">
        <f>+'Resumen_Sim_Dm int'!AB64</f>
        <v>1.3322676295501878E-15</v>
      </c>
      <c r="AC64" s="61">
        <f>+'Resumen_Sim_Dm int'!AC64</f>
        <v>8209</v>
      </c>
      <c r="AD64" s="48">
        <f>+ROUND('Resumen_Sim_Dm int'!AD64,5)</f>
        <v>0</v>
      </c>
      <c r="AE64" s="293">
        <f>+'Resumen_Sim_Dm int'!AE64</f>
        <v>0</v>
      </c>
      <c r="AF64" s="61">
        <f>+'Resumen_Sim_Dm int'!AF64</f>
        <v>50330.510317470369</v>
      </c>
      <c r="AG64" s="48">
        <f>+ROUND('Resumen_Sim_Dm int'!AG64,5)</f>
        <v>0</v>
      </c>
      <c r="AH64" s="293">
        <f>+'Resumen_Sim_Dm int'!AH64</f>
        <v>1.3322676295501878E-15</v>
      </c>
      <c r="AI64" s="51">
        <f>+'Resumen_Sim_Dm int'!AI64</f>
        <v>136261.00000000017</v>
      </c>
      <c r="AJ64" s="48">
        <f>+ROUND('Resumen_Sim_Dm int'!AJ64,5)</f>
        <v>0</v>
      </c>
      <c r="AK64" s="293">
        <f>+'Resumen_Sim_Dm int'!AK64</f>
        <v>1.3322676295501878E-15</v>
      </c>
      <c r="AL64" s="61">
        <f>+'Resumen_Sim_Dm int'!AL64</f>
        <v>65004.00000000008</v>
      </c>
      <c r="AM64" s="48">
        <f>+ROUND('Resumen_Sim_Dm int'!AM64,5)</f>
        <v>0</v>
      </c>
      <c r="AN64" s="48">
        <f>+ROUND('Resumen_Sim_Dm int'!AN64,5)</f>
        <v>0</v>
      </c>
      <c r="AO64" s="293">
        <f>+'Resumen_Sim_Dm int'!AO64</f>
        <v>1.3322676295501878E-15</v>
      </c>
      <c r="AP64" s="51">
        <f>+'Resumen_Sim_Dm int'!AP64</f>
        <v>1570.000000000002</v>
      </c>
      <c r="AQ64" s="48">
        <f>+ROUND('Resumen_Sim_Dm int'!AQ64,5)</f>
        <v>0</v>
      </c>
      <c r="AR64" s="293">
        <f>+'Resumen_Sim_Dm int'!AR64</f>
        <v>1.3322676295501878E-15</v>
      </c>
      <c r="AS64" s="61">
        <f>+'Resumen_Sim_Dm int'!AS64</f>
        <v>69687.000000000102</v>
      </c>
      <c r="AT64" s="48">
        <f>+ROUND('Resumen_Sim_Dm int'!AT64,5)</f>
        <v>0</v>
      </c>
      <c r="AU64" s="293">
        <f>+'Resumen_Sim_Dm int'!AU64</f>
        <v>1.5543122344752192E-15</v>
      </c>
    </row>
    <row r="65" spans="2:47" x14ac:dyDescent="0.25">
      <c r="B65" s="292" t="str">
        <f>+'Resumen_Sim_Dm int'!B65</f>
        <v>53</v>
      </c>
      <c r="C65" s="317" t="s">
        <v>163</v>
      </c>
      <c r="D65" s="316"/>
      <c r="E65" s="61">
        <f>+'Resumen_Sim_Dm int'!E65</f>
        <v>553096.07034190267</v>
      </c>
      <c r="F65" s="48">
        <f>+'Resumen_Sim_Dm int'!F65</f>
        <v>293301.58254773502</v>
      </c>
      <c r="G65" s="48">
        <f>+'Resumen_Sim_Dm int'!G65</f>
        <v>0</v>
      </c>
      <c r="H65" s="48">
        <f>+'Resumen_Sim_Dm int'!H65</f>
        <v>0</v>
      </c>
      <c r="I65" s="48">
        <f>+'Resumen_Sim_Dm int'!I65</f>
        <v>144417.848423444</v>
      </c>
      <c r="J65" s="48">
        <f>+'Resumen_Sim_Dm int'!J65</f>
        <v>23645.843962358598</v>
      </c>
      <c r="K65" s="55">
        <f>+'Resumen_Sim_Dm int'!K65</f>
        <v>91730.795408364997</v>
      </c>
      <c r="L65" s="51">
        <f>+'Resumen_Sim_Dm int'!L65</f>
        <v>643280</v>
      </c>
      <c r="M65" s="48">
        <f>+'Resumen_Sim_Dm int'!M65</f>
        <v>10258</v>
      </c>
      <c r="N65" s="48">
        <f>+'Resumen_Sim_Dm int'!N65</f>
        <v>283632.95746910898</v>
      </c>
      <c r="O65" s="48">
        <f>+'Resumen_Sim_Dm int'!O65</f>
        <v>112267</v>
      </c>
      <c r="P65" s="48">
        <f>+'Resumen_Sim_Dm int'!P65</f>
        <v>85241</v>
      </c>
      <c r="Q65" s="48">
        <f>+'Resumen_Sim_Dm int'!Q65</f>
        <v>3133</v>
      </c>
      <c r="R65" s="82">
        <f>+'Resumen_Sim_Dm int'!R65</f>
        <v>23893</v>
      </c>
      <c r="S65" s="51">
        <f>+'Resumen_Sim_Dm int'!S65</f>
        <v>553096.07034190267</v>
      </c>
      <c r="T65" s="48">
        <f>+'Resumen_Sim_Dm int'!T65</f>
        <v>293301.58254773502</v>
      </c>
      <c r="U65" s="48">
        <f>+'Resumen_Sim_Dm int'!U65</f>
        <v>0</v>
      </c>
      <c r="V65" s="48">
        <f>+'Resumen_Sim_Dm int'!V65</f>
        <v>0</v>
      </c>
      <c r="W65" s="48">
        <f>+'Resumen_Sim_Dm int'!W65</f>
        <v>144417.848423444</v>
      </c>
      <c r="X65" s="48">
        <f>+'Resumen_Sim_Dm int'!X65</f>
        <v>23645.843962358598</v>
      </c>
      <c r="Y65" s="55">
        <f>+'Resumen_Sim_Dm int'!Y65</f>
        <v>91730.795408364997</v>
      </c>
      <c r="Z65" s="51">
        <f>+'Resumen_Sim_Dm int'!Z65</f>
        <v>643279.9999999979</v>
      </c>
      <c r="AA65" s="48">
        <f>+ROUND('Resumen_Sim_Dm int'!AA65,5)</f>
        <v>0</v>
      </c>
      <c r="AB65" s="293">
        <f>+'Resumen_Sim_Dm int'!AB65</f>
        <v>-3.219646771412954E-15</v>
      </c>
      <c r="AC65" s="61">
        <f>+'Resumen_Sim_Dm int'!AC65</f>
        <v>10258</v>
      </c>
      <c r="AD65" s="48">
        <f>+ROUND('Resumen_Sim_Dm int'!AD65,5)</f>
        <v>0</v>
      </c>
      <c r="AE65" s="293">
        <f>+'Resumen_Sim_Dm int'!AE65</f>
        <v>0</v>
      </c>
      <c r="AF65" s="61">
        <f>+'Resumen_Sim_Dm int'!AF65</f>
        <v>283632.95746910787</v>
      </c>
      <c r="AG65" s="48">
        <f>+ROUND('Resumen_Sim_Dm int'!AG65,5)</f>
        <v>0</v>
      </c>
      <c r="AH65" s="293">
        <f>+'Resumen_Sim_Dm int'!AH65</f>
        <v>-3.8857805861880479E-15</v>
      </c>
      <c r="AI65" s="51">
        <f>+'Resumen_Sim_Dm int'!AI65</f>
        <v>112266.99999999956</v>
      </c>
      <c r="AJ65" s="48">
        <f>+ROUND('Resumen_Sim_Dm int'!AJ65,5)</f>
        <v>0</v>
      </c>
      <c r="AK65" s="293">
        <f>+'Resumen_Sim_Dm int'!AK65</f>
        <v>-3.8857805861880479E-15</v>
      </c>
      <c r="AL65" s="61">
        <f>+'Resumen_Sim_Dm int'!AL65</f>
        <v>85240.999999999665</v>
      </c>
      <c r="AM65" s="48">
        <f>+ROUND('Resumen_Sim_Dm int'!AM65,5)</f>
        <v>0</v>
      </c>
      <c r="AN65" s="48">
        <f>+ROUND('Resumen_Sim_Dm int'!AN65,5)</f>
        <v>0</v>
      </c>
      <c r="AO65" s="293">
        <f>+'Resumen_Sim_Dm int'!AO65</f>
        <v>-3.8857805861880479E-15</v>
      </c>
      <c r="AP65" s="51">
        <f>+'Resumen_Sim_Dm int'!AP65</f>
        <v>3132.9999999999877</v>
      </c>
      <c r="AQ65" s="48">
        <f>+ROUND('Resumen_Sim_Dm int'!AQ65,5)</f>
        <v>0</v>
      </c>
      <c r="AR65" s="293">
        <f>+'Resumen_Sim_Dm int'!AR65</f>
        <v>-3.8857805861880479E-15</v>
      </c>
      <c r="AS65" s="61">
        <f>+'Resumen_Sim_Dm int'!AS65</f>
        <v>23892.999999999909</v>
      </c>
      <c r="AT65" s="48">
        <f>+ROUND('Resumen_Sim_Dm int'!AT65,5)</f>
        <v>0</v>
      </c>
      <c r="AU65" s="293">
        <f>+'Resumen_Sim_Dm int'!AU65</f>
        <v>-3.7747582837255322E-15</v>
      </c>
    </row>
    <row r="66" spans="2:47" x14ac:dyDescent="0.25">
      <c r="B66" s="292" t="str">
        <f>+'Resumen_Sim_Dm int'!B66</f>
        <v>54</v>
      </c>
      <c r="C66" s="317" t="s">
        <v>164</v>
      </c>
      <c r="D66" s="316"/>
      <c r="E66" s="61">
        <f>+'Resumen_Sim_Dm int'!E66</f>
        <v>535065.10788026871</v>
      </c>
      <c r="F66" s="48">
        <f>+'Resumen_Sim_Dm int'!F66</f>
        <v>406548.96682245599</v>
      </c>
      <c r="G66" s="48">
        <f>+'Resumen_Sim_Dm int'!G66</f>
        <v>0</v>
      </c>
      <c r="H66" s="48">
        <f>+'Resumen_Sim_Dm int'!H66</f>
        <v>0</v>
      </c>
      <c r="I66" s="48">
        <f>+'Resumen_Sim_Dm int'!I66</f>
        <v>108934.568711335</v>
      </c>
      <c r="J66" s="48">
        <f>+'Resumen_Sim_Dm int'!J66</f>
        <v>-3049.0525896980998</v>
      </c>
      <c r="K66" s="55">
        <f>+'Resumen_Sim_Dm int'!K66</f>
        <v>22630.624936175798</v>
      </c>
      <c r="L66" s="51">
        <f>+'Resumen_Sim_Dm int'!L66</f>
        <v>624363</v>
      </c>
      <c r="M66" s="48">
        <f>+'Resumen_Sim_Dm int'!M66</f>
        <v>38276</v>
      </c>
      <c r="N66" s="48">
        <f>+'Resumen_Sim_Dm int'!N66</f>
        <v>103890.74007452599</v>
      </c>
      <c r="O66" s="48">
        <f>+'Resumen_Sim_Dm int'!O66</f>
        <v>258487</v>
      </c>
      <c r="P66" s="48">
        <f>+'Resumen_Sim_Dm int'!P66</f>
        <v>126258</v>
      </c>
      <c r="Q66" s="48">
        <f>+'Resumen_Sim_Dm int'!Q66</f>
        <v>2787</v>
      </c>
      <c r="R66" s="82">
        <f>+'Resumen_Sim_Dm int'!R66</f>
        <v>129442</v>
      </c>
      <c r="S66" s="51">
        <f>+'Resumen_Sim_Dm int'!S66</f>
        <v>535065.10788026871</v>
      </c>
      <c r="T66" s="48">
        <f>+'Resumen_Sim_Dm int'!T66</f>
        <v>406548.96682245599</v>
      </c>
      <c r="U66" s="48">
        <f>+'Resumen_Sim_Dm int'!U66</f>
        <v>0</v>
      </c>
      <c r="V66" s="48">
        <f>+'Resumen_Sim_Dm int'!V66</f>
        <v>0</v>
      </c>
      <c r="W66" s="48">
        <f>+'Resumen_Sim_Dm int'!W66</f>
        <v>108934.568711335</v>
      </c>
      <c r="X66" s="48">
        <f>+'Resumen_Sim_Dm int'!X66</f>
        <v>-3049.0525896980998</v>
      </c>
      <c r="Y66" s="55">
        <f>+'Resumen_Sim_Dm int'!Y66</f>
        <v>22630.624936175798</v>
      </c>
      <c r="Z66" s="51">
        <f>+'Resumen_Sim_Dm int'!Z66</f>
        <v>624362.99999999814</v>
      </c>
      <c r="AA66" s="48">
        <f>+ROUND('Resumen_Sim_Dm int'!AA66,5)</f>
        <v>0</v>
      </c>
      <c r="AB66" s="293">
        <f>+'Resumen_Sim_Dm int'!AB66</f>
        <v>-2.9976021664879227E-15</v>
      </c>
      <c r="AC66" s="61">
        <f>+'Resumen_Sim_Dm int'!AC66</f>
        <v>38276</v>
      </c>
      <c r="AD66" s="48">
        <f>+ROUND('Resumen_Sim_Dm int'!AD66,5)</f>
        <v>0</v>
      </c>
      <c r="AE66" s="293">
        <f>+'Resumen_Sim_Dm int'!AE66</f>
        <v>0</v>
      </c>
      <c r="AF66" s="61">
        <f>+'Resumen_Sim_Dm int'!AF66</f>
        <v>103890.74007452567</v>
      </c>
      <c r="AG66" s="48">
        <f>+ROUND('Resumen_Sim_Dm int'!AG66,5)</f>
        <v>0</v>
      </c>
      <c r="AH66" s="293">
        <f>+'Resumen_Sim_Dm int'!AH66</f>
        <v>-3.1086244689504383E-15</v>
      </c>
      <c r="AI66" s="51">
        <f>+'Resumen_Sim_Dm int'!AI66</f>
        <v>258486.99999999924</v>
      </c>
      <c r="AJ66" s="48">
        <f>+ROUND('Resumen_Sim_Dm int'!AJ66,5)</f>
        <v>0</v>
      </c>
      <c r="AK66" s="293">
        <f>+'Resumen_Sim_Dm int'!AK66</f>
        <v>-2.886579864025407E-15</v>
      </c>
      <c r="AL66" s="61">
        <f>+'Resumen_Sim_Dm int'!AL66</f>
        <v>126257.99999999962</v>
      </c>
      <c r="AM66" s="48">
        <f>+ROUND('Resumen_Sim_Dm int'!AM66,5)</f>
        <v>0</v>
      </c>
      <c r="AN66" s="48">
        <f>+ROUND('Resumen_Sim_Dm int'!AN66,5)</f>
        <v>0</v>
      </c>
      <c r="AO66" s="293">
        <f>+'Resumen_Sim_Dm int'!AO66</f>
        <v>-2.9976021664879227E-15</v>
      </c>
      <c r="AP66" s="51">
        <f>+'Resumen_Sim_Dm int'!AP66</f>
        <v>2786.9999999999918</v>
      </c>
      <c r="AQ66" s="48">
        <f>+ROUND('Resumen_Sim_Dm int'!AQ66,5)</f>
        <v>0</v>
      </c>
      <c r="AR66" s="293">
        <f>+'Resumen_Sim_Dm int'!AR66</f>
        <v>-2.886579864025407E-15</v>
      </c>
      <c r="AS66" s="61">
        <f>+'Resumen_Sim_Dm int'!AS66</f>
        <v>129441.99999999962</v>
      </c>
      <c r="AT66" s="48">
        <f>+ROUND('Resumen_Sim_Dm int'!AT66,5)</f>
        <v>0</v>
      </c>
      <c r="AU66" s="293">
        <f>+'Resumen_Sim_Dm int'!AU66</f>
        <v>-2.886579864025407E-15</v>
      </c>
    </row>
    <row r="67" spans="2:47" x14ac:dyDescent="0.25">
      <c r="B67" s="292" t="str">
        <f>+'Resumen_Sim_Dm int'!B67</f>
        <v>55</v>
      </c>
      <c r="C67" s="317" t="s">
        <v>165</v>
      </c>
      <c r="D67" s="316"/>
      <c r="E67" s="61">
        <f>+'Resumen_Sim_Dm int'!E67</f>
        <v>478227.19022434205</v>
      </c>
      <c r="F67" s="48">
        <f>+'Resumen_Sim_Dm int'!F67</f>
        <v>365582.761312177</v>
      </c>
      <c r="G67" s="48">
        <f>+'Resumen_Sim_Dm int'!G67</f>
        <v>0</v>
      </c>
      <c r="H67" s="48">
        <f>+'Resumen_Sim_Dm int'!H67</f>
        <v>0</v>
      </c>
      <c r="I67" s="48">
        <f>+'Resumen_Sim_Dm int'!I67</f>
        <v>59934.985910121301</v>
      </c>
      <c r="J67" s="48">
        <f>+'Resumen_Sim_Dm int'!J67</f>
        <v>-4902.1575151219004</v>
      </c>
      <c r="K67" s="55">
        <f>+'Resumen_Sim_Dm int'!K67</f>
        <v>57611.600517165702</v>
      </c>
      <c r="L67" s="51">
        <f>+'Resumen_Sim_Dm int'!L67</f>
        <v>860223</v>
      </c>
      <c r="M67" s="48">
        <f>+'Resumen_Sim_Dm int'!M67</f>
        <v>52767</v>
      </c>
      <c r="N67" s="48">
        <f>+'Resumen_Sim_Dm int'!N67</f>
        <v>55427.347792681503</v>
      </c>
      <c r="O67" s="48">
        <f>+'Resumen_Sim_Dm int'!O67</f>
        <v>474410</v>
      </c>
      <c r="P67" s="48">
        <f>+'Resumen_Sim_Dm int'!P67</f>
        <v>230614</v>
      </c>
      <c r="Q67" s="48">
        <f>+'Resumen_Sim_Dm int'!Q67</f>
        <v>4642</v>
      </c>
      <c r="R67" s="82">
        <f>+'Resumen_Sim_Dm int'!R67</f>
        <v>239154</v>
      </c>
      <c r="S67" s="51">
        <f>+'Resumen_Sim_Dm int'!S67</f>
        <v>478227.19022434205</v>
      </c>
      <c r="T67" s="48">
        <f>+'Resumen_Sim_Dm int'!T67</f>
        <v>365582.761312177</v>
      </c>
      <c r="U67" s="48">
        <f>+'Resumen_Sim_Dm int'!U67</f>
        <v>0</v>
      </c>
      <c r="V67" s="48">
        <f>+'Resumen_Sim_Dm int'!V67</f>
        <v>0</v>
      </c>
      <c r="W67" s="48">
        <f>+'Resumen_Sim_Dm int'!W67</f>
        <v>59934.985910121301</v>
      </c>
      <c r="X67" s="48">
        <f>+'Resumen_Sim_Dm int'!X67</f>
        <v>-4902.1575151219004</v>
      </c>
      <c r="Y67" s="55">
        <f>+'Resumen_Sim_Dm int'!Y67</f>
        <v>57611.600517165702</v>
      </c>
      <c r="Z67" s="51">
        <f>+'Resumen_Sim_Dm int'!Z67</f>
        <v>860223.00000000233</v>
      </c>
      <c r="AA67" s="48">
        <f>+ROUND('Resumen_Sim_Dm int'!AA67,5)</f>
        <v>0</v>
      </c>
      <c r="AB67" s="293">
        <f>+'Resumen_Sim_Dm int'!AB67</f>
        <v>2.6645352591003757E-15</v>
      </c>
      <c r="AC67" s="61">
        <f>+'Resumen_Sim_Dm int'!AC67</f>
        <v>52767</v>
      </c>
      <c r="AD67" s="48">
        <f>+ROUND('Resumen_Sim_Dm int'!AD67,5)</f>
        <v>0</v>
      </c>
      <c r="AE67" s="293">
        <f>+'Resumen_Sim_Dm int'!AE67</f>
        <v>0</v>
      </c>
      <c r="AF67" s="61">
        <f>+'Resumen_Sim_Dm int'!AF67</f>
        <v>55427.347792681641</v>
      </c>
      <c r="AG67" s="48">
        <f>+ROUND('Resumen_Sim_Dm int'!AG67,5)</f>
        <v>0</v>
      </c>
      <c r="AH67" s="293">
        <f>+'Resumen_Sim_Dm int'!AH67</f>
        <v>2.4424906541753444E-15</v>
      </c>
      <c r="AI67" s="51">
        <f>+'Resumen_Sim_Dm int'!AI67</f>
        <v>474410.00000000116</v>
      </c>
      <c r="AJ67" s="48">
        <f>+ROUND('Resumen_Sim_Dm int'!AJ67,5)</f>
        <v>0</v>
      </c>
      <c r="AK67" s="293">
        <f>+'Resumen_Sim_Dm int'!AK67</f>
        <v>2.4424906541753444E-15</v>
      </c>
      <c r="AL67" s="61">
        <f>+'Resumen_Sim_Dm int'!AL67</f>
        <v>230614.00000000058</v>
      </c>
      <c r="AM67" s="48">
        <f>+ROUND('Resumen_Sim_Dm int'!AM67,5)</f>
        <v>0</v>
      </c>
      <c r="AN67" s="48">
        <f>+ROUND('Resumen_Sim_Dm int'!AN67,5)</f>
        <v>0</v>
      </c>
      <c r="AO67" s="293">
        <f>+'Resumen_Sim_Dm int'!AO67</f>
        <v>2.4424906541753444E-15</v>
      </c>
      <c r="AP67" s="51">
        <f>+'Resumen_Sim_Dm int'!AP67</f>
        <v>4642.0000000000118</v>
      </c>
      <c r="AQ67" s="48">
        <f>+ROUND('Resumen_Sim_Dm int'!AQ67,5)</f>
        <v>0</v>
      </c>
      <c r="AR67" s="293">
        <f>+'Resumen_Sim_Dm int'!AR67</f>
        <v>2.4424906541753444E-15</v>
      </c>
      <c r="AS67" s="61">
        <f>+'Resumen_Sim_Dm int'!AS67</f>
        <v>239154.00000000061</v>
      </c>
      <c r="AT67" s="48">
        <f>+ROUND('Resumen_Sim_Dm int'!AT67,5)</f>
        <v>0</v>
      </c>
      <c r="AU67" s="293">
        <f>+'Resumen_Sim_Dm int'!AU67</f>
        <v>2.6645352591003757E-15</v>
      </c>
    </row>
    <row r="68" spans="2:47" x14ac:dyDescent="0.25">
      <c r="B68" s="292" t="str">
        <f>+'Resumen_Sim_Dm int'!B68</f>
        <v>56</v>
      </c>
      <c r="C68" s="317" t="s">
        <v>166</v>
      </c>
      <c r="D68" s="316"/>
      <c r="E68" s="61">
        <f>+'Resumen_Sim_Dm int'!E68</f>
        <v>634136.00069407676</v>
      </c>
      <c r="F68" s="48">
        <f>+'Resumen_Sim_Dm int'!F68</f>
        <v>631758.65294311603</v>
      </c>
      <c r="G68" s="48">
        <f>+'Resumen_Sim_Dm int'!G68</f>
        <v>0</v>
      </c>
      <c r="H68" s="48">
        <f>+'Resumen_Sim_Dm int'!H68</f>
        <v>0</v>
      </c>
      <c r="I68" s="48">
        <f>+'Resumen_Sim_Dm int'!I68</f>
        <v>0</v>
      </c>
      <c r="J68" s="48">
        <f>+'Resumen_Sim_Dm int'!J68</f>
        <v>-0.19228275950804899</v>
      </c>
      <c r="K68" s="55">
        <f>+'Resumen_Sim_Dm int'!K68</f>
        <v>2377.54003372021</v>
      </c>
      <c r="L68" s="51">
        <f>+'Resumen_Sim_Dm int'!L68</f>
        <v>3604115</v>
      </c>
      <c r="M68" s="48">
        <f>+'Resumen_Sim_Dm int'!M68</f>
        <v>43030</v>
      </c>
      <c r="N68" s="48">
        <f>+'Resumen_Sim_Dm int'!N68</f>
        <v>412929.290273869</v>
      </c>
      <c r="O68" s="48">
        <f>+'Resumen_Sim_Dm int'!O68</f>
        <v>1298391</v>
      </c>
      <c r="P68" s="48">
        <f>+'Resumen_Sim_Dm int'!P68</f>
        <v>722555</v>
      </c>
      <c r="Q68" s="48">
        <f>+'Resumen_Sim_Dm int'!Q68</f>
        <v>21115</v>
      </c>
      <c r="R68" s="82">
        <f>+'Resumen_Sim_Dm int'!R68</f>
        <v>554721</v>
      </c>
      <c r="S68" s="51">
        <f>+'Resumen_Sim_Dm int'!S68</f>
        <v>634136.00069407676</v>
      </c>
      <c r="T68" s="48">
        <f>+'Resumen_Sim_Dm int'!T68</f>
        <v>631758.65294311603</v>
      </c>
      <c r="U68" s="48">
        <f>+'Resumen_Sim_Dm int'!U68</f>
        <v>0</v>
      </c>
      <c r="V68" s="48">
        <f>+'Resumen_Sim_Dm int'!V68</f>
        <v>0</v>
      </c>
      <c r="W68" s="48">
        <f>+'Resumen_Sim_Dm int'!W68</f>
        <v>0</v>
      </c>
      <c r="X68" s="48">
        <f>+'Resumen_Sim_Dm int'!X68</f>
        <v>-0.19228275950804899</v>
      </c>
      <c r="Y68" s="55">
        <f>+'Resumen_Sim_Dm int'!Y68</f>
        <v>2377.54003372021</v>
      </c>
      <c r="Z68" s="51">
        <f>+'Resumen_Sim_Dm int'!Z68</f>
        <v>3604115.0000000014</v>
      </c>
      <c r="AA68" s="48">
        <f>+ROUND('Resumen_Sim_Dm int'!AA68,5)</f>
        <v>0</v>
      </c>
      <c r="AB68" s="293">
        <f>+'Resumen_Sim_Dm int'!AB68</f>
        <v>4.4408920985006262E-16</v>
      </c>
      <c r="AC68" s="61">
        <f>+'Resumen_Sim_Dm int'!AC68</f>
        <v>43030</v>
      </c>
      <c r="AD68" s="48">
        <f>+ROUND('Resumen_Sim_Dm int'!AD68,5)</f>
        <v>0</v>
      </c>
      <c r="AE68" s="293">
        <f>+'Resumen_Sim_Dm int'!AE68</f>
        <v>0</v>
      </c>
      <c r="AF68" s="61">
        <f>+'Resumen_Sim_Dm int'!AF68</f>
        <v>412929.29027386906</v>
      </c>
      <c r="AG68" s="48">
        <f>+ROUND('Resumen_Sim_Dm int'!AG68,5)</f>
        <v>0</v>
      </c>
      <c r="AH68" s="293">
        <f>+'Resumen_Sim_Dm int'!AH68</f>
        <v>2.2204460492503131E-16</v>
      </c>
      <c r="AI68" s="51">
        <f>+'Resumen_Sim_Dm int'!AI68</f>
        <v>1298391</v>
      </c>
      <c r="AJ68" s="48">
        <f>+ROUND('Resumen_Sim_Dm int'!AJ68,5)</f>
        <v>0</v>
      </c>
      <c r="AK68" s="293">
        <f>+'Resumen_Sim_Dm int'!AK68</f>
        <v>0</v>
      </c>
      <c r="AL68" s="61">
        <f>+'Resumen_Sim_Dm int'!AL68</f>
        <v>722555</v>
      </c>
      <c r="AM68" s="48">
        <f>+ROUND('Resumen_Sim_Dm int'!AM68,5)</f>
        <v>0</v>
      </c>
      <c r="AN68" s="48">
        <f>+ROUND('Resumen_Sim_Dm int'!AN68,5)</f>
        <v>0</v>
      </c>
      <c r="AO68" s="293">
        <f>+'Resumen_Sim_Dm int'!AO68</f>
        <v>0</v>
      </c>
      <c r="AP68" s="51">
        <f>+'Resumen_Sim_Dm int'!AP68</f>
        <v>21115.000000000004</v>
      </c>
      <c r="AQ68" s="48">
        <f>+ROUND('Resumen_Sim_Dm int'!AQ68,5)</f>
        <v>0</v>
      </c>
      <c r="AR68" s="293">
        <f>+'Resumen_Sim_Dm int'!AR68</f>
        <v>2.2204460492503131E-16</v>
      </c>
      <c r="AS68" s="61">
        <f>+'Resumen_Sim_Dm int'!AS68</f>
        <v>554721.00000000012</v>
      </c>
      <c r="AT68" s="48">
        <f>+ROUND('Resumen_Sim_Dm int'!AT68,5)</f>
        <v>0</v>
      </c>
      <c r="AU68" s="293">
        <f>+'Resumen_Sim_Dm int'!AU68</f>
        <v>2.2204460492503131E-16</v>
      </c>
    </row>
    <row r="69" spans="2:47" x14ac:dyDescent="0.25">
      <c r="B69" s="292" t="str">
        <f>+'Resumen_Sim_Dm int'!B69</f>
        <v>57</v>
      </c>
      <c r="C69" s="317" t="s">
        <v>167</v>
      </c>
      <c r="D69" s="316"/>
      <c r="E69" s="61">
        <f>+'Resumen_Sim_Dm int'!E69</f>
        <v>516083.14985408832</v>
      </c>
      <c r="F69" s="48">
        <f>+'Resumen_Sim_Dm int'!F69</f>
        <v>333232.118007763</v>
      </c>
      <c r="G69" s="48">
        <f>+'Resumen_Sim_Dm int'!G69</f>
        <v>0</v>
      </c>
      <c r="H69" s="48">
        <f>+'Resumen_Sim_Dm int'!H69</f>
        <v>174.65100629707399</v>
      </c>
      <c r="I69" s="48">
        <f>+'Resumen_Sim_Dm int'!I69</f>
        <v>3282.1166887481399</v>
      </c>
      <c r="J69" s="48">
        <f>+'Resumen_Sim_Dm int'!J69</f>
        <v>6871.3081660820699</v>
      </c>
      <c r="K69" s="55">
        <f>+'Resumen_Sim_Dm int'!K69</f>
        <v>172522.955985198</v>
      </c>
      <c r="L69" s="51">
        <f>+'Resumen_Sim_Dm int'!L69</f>
        <v>1128895</v>
      </c>
      <c r="M69" s="48">
        <f>+'Resumen_Sim_Dm int'!M69</f>
        <v>24614</v>
      </c>
      <c r="N69" s="48">
        <f>+'Resumen_Sim_Dm int'!N69</f>
        <v>5002.0249157730595</v>
      </c>
      <c r="O69" s="48">
        <f>+'Resumen_Sim_Dm int'!O69</f>
        <v>478727</v>
      </c>
      <c r="P69" s="48">
        <f>+'Resumen_Sim_Dm int'!P69</f>
        <v>313447</v>
      </c>
      <c r="Q69" s="48">
        <f>+'Resumen_Sim_Dm int'!Q69</f>
        <v>5086</v>
      </c>
      <c r="R69" s="82">
        <f>+'Resumen_Sim_Dm int'!R69</f>
        <v>160194</v>
      </c>
      <c r="S69" s="51">
        <f>+'Resumen_Sim_Dm int'!S69</f>
        <v>516083.14985408832</v>
      </c>
      <c r="T69" s="48">
        <f>+'Resumen_Sim_Dm int'!T69</f>
        <v>333232.118007763</v>
      </c>
      <c r="U69" s="48">
        <f>+'Resumen_Sim_Dm int'!U69</f>
        <v>0</v>
      </c>
      <c r="V69" s="48">
        <f>+'Resumen_Sim_Dm int'!V69</f>
        <v>174.65100629707399</v>
      </c>
      <c r="W69" s="48">
        <f>+'Resumen_Sim_Dm int'!W69</f>
        <v>3282.1166887481399</v>
      </c>
      <c r="X69" s="48">
        <f>+'Resumen_Sim_Dm int'!X69</f>
        <v>6871.3081660820699</v>
      </c>
      <c r="Y69" s="55">
        <f>+'Resumen_Sim_Dm int'!Y69</f>
        <v>172522.955985198</v>
      </c>
      <c r="Z69" s="51">
        <f>+'Resumen_Sim_Dm int'!Z69</f>
        <v>1128894.9999999981</v>
      </c>
      <c r="AA69" s="48">
        <f>+ROUND('Resumen_Sim_Dm int'!AA69,5)</f>
        <v>0</v>
      </c>
      <c r="AB69" s="293">
        <f>+'Resumen_Sim_Dm int'!AB69</f>
        <v>-1.6653345369377348E-15</v>
      </c>
      <c r="AC69" s="61">
        <f>+'Resumen_Sim_Dm int'!AC69</f>
        <v>24614</v>
      </c>
      <c r="AD69" s="48">
        <f>+ROUND('Resumen_Sim_Dm int'!AD69,5)</f>
        <v>0</v>
      </c>
      <c r="AE69" s="293">
        <f>+'Resumen_Sim_Dm int'!AE69</f>
        <v>0</v>
      </c>
      <c r="AF69" s="61">
        <f>+'Resumen_Sim_Dm int'!AF69</f>
        <v>5002.0249157730532</v>
      </c>
      <c r="AG69" s="48">
        <f>+ROUND('Resumen_Sim_Dm int'!AG69,5)</f>
        <v>0</v>
      </c>
      <c r="AH69" s="293">
        <f>+'Resumen_Sim_Dm int'!AH69</f>
        <v>-1.2212453270876722E-15</v>
      </c>
      <c r="AI69" s="51">
        <f>+'Resumen_Sim_Dm int'!AI69</f>
        <v>478726.99999999942</v>
      </c>
      <c r="AJ69" s="48">
        <f>+ROUND('Resumen_Sim_Dm int'!AJ69,5)</f>
        <v>0</v>
      </c>
      <c r="AK69" s="293">
        <f>+'Resumen_Sim_Dm int'!AK69</f>
        <v>-1.2212453270876722E-15</v>
      </c>
      <c r="AL69" s="61">
        <f>+'Resumen_Sim_Dm int'!AL69</f>
        <v>313446.99999999959</v>
      </c>
      <c r="AM69" s="48">
        <f>+ROUND('Resumen_Sim_Dm int'!AM69,5)</f>
        <v>0</v>
      </c>
      <c r="AN69" s="48">
        <f>+ROUND('Resumen_Sim_Dm int'!AN69,5)</f>
        <v>0</v>
      </c>
      <c r="AO69" s="293">
        <f>+'Resumen_Sim_Dm int'!AO69</f>
        <v>-1.3322676295501878E-15</v>
      </c>
      <c r="AP69" s="51">
        <f>+'Resumen_Sim_Dm int'!AP69</f>
        <v>5085.9999999999936</v>
      </c>
      <c r="AQ69" s="48">
        <f>+ROUND('Resumen_Sim_Dm int'!AQ69,5)</f>
        <v>0</v>
      </c>
      <c r="AR69" s="293">
        <f>+'Resumen_Sim_Dm int'!AR69</f>
        <v>-1.2212453270876722E-15</v>
      </c>
      <c r="AS69" s="61">
        <f>+'Resumen_Sim_Dm int'!AS69</f>
        <v>160193.9999999998</v>
      </c>
      <c r="AT69" s="48">
        <f>+ROUND('Resumen_Sim_Dm int'!AT69,5)</f>
        <v>0</v>
      </c>
      <c r="AU69" s="293">
        <f>+'Resumen_Sim_Dm int'!AU69</f>
        <v>-1.2212453270876722E-15</v>
      </c>
    </row>
    <row r="70" spans="2:47" x14ac:dyDescent="0.25">
      <c r="B70" s="292" t="str">
        <f>+'Resumen_Sim_Dm int'!B70</f>
        <v>58</v>
      </c>
      <c r="C70" s="317" t="s">
        <v>168</v>
      </c>
      <c r="D70" s="316"/>
      <c r="E70" s="61">
        <f>+'Resumen_Sim_Dm int'!E70</f>
        <v>10283184.235915245</v>
      </c>
      <c r="F70" s="48">
        <f>+'Resumen_Sim_Dm int'!F70</f>
        <v>154158.09250122099</v>
      </c>
      <c r="G70" s="48">
        <f>+'Resumen_Sim_Dm int'!G70</f>
        <v>0</v>
      </c>
      <c r="H70" s="48">
        <f>+'Resumen_Sim_Dm int'!H70</f>
        <v>0</v>
      </c>
      <c r="I70" s="48">
        <f>+'Resumen_Sim_Dm int'!I70</f>
        <v>9966056.2684753593</v>
      </c>
      <c r="J70" s="48">
        <f>+'Resumen_Sim_Dm int'!J70</f>
        <v>162724.91240220299</v>
      </c>
      <c r="K70" s="55">
        <f>+'Resumen_Sim_Dm int'!K70</f>
        <v>244.96253646147301</v>
      </c>
      <c r="L70" s="51">
        <f>+'Resumen_Sim_Dm int'!L70</f>
        <v>11065018</v>
      </c>
      <c r="M70" s="48">
        <f>+'Resumen_Sim_Dm int'!M70</f>
        <v>393292</v>
      </c>
      <c r="N70" s="48">
        <f>+'Resumen_Sim_Dm int'!N70</f>
        <v>750655.82697245199</v>
      </c>
      <c r="O70" s="48">
        <f>+'Resumen_Sim_Dm int'!O70</f>
        <v>5152300</v>
      </c>
      <c r="P70" s="48">
        <f>+'Resumen_Sim_Dm int'!P70</f>
        <v>1616150</v>
      </c>
      <c r="Q70" s="48">
        <f>+'Resumen_Sim_Dm int'!Q70</f>
        <v>35463</v>
      </c>
      <c r="R70" s="82">
        <f>+'Resumen_Sim_Dm int'!R70</f>
        <v>3500687</v>
      </c>
      <c r="S70" s="51">
        <f>+'Resumen_Sim_Dm int'!S70</f>
        <v>10283184.235915245</v>
      </c>
      <c r="T70" s="48">
        <f>+'Resumen_Sim_Dm int'!T70</f>
        <v>154158.09250122099</v>
      </c>
      <c r="U70" s="48">
        <f>+'Resumen_Sim_Dm int'!U70</f>
        <v>0</v>
      </c>
      <c r="V70" s="48">
        <f>+'Resumen_Sim_Dm int'!V70</f>
        <v>0</v>
      </c>
      <c r="W70" s="48">
        <f>+'Resumen_Sim_Dm int'!W70</f>
        <v>9966056.2684753593</v>
      </c>
      <c r="X70" s="48">
        <f>+'Resumen_Sim_Dm int'!X70</f>
        <v>162724.91240220299</v>
      </c>
      <c r="Y70" s="55">
        <f>+'Resumen_Sim_Dm int'!Y70</f>
        <v>244.96253646147301</v>
      </c>
      <c r="Z70" s="51">
        <f>+'Resumen_Sim_Dm int'!Z70</f>
        <v>11065017.999999976</v>
      </c>
      <c r="AA70" s="48">
        <f>+ROUND('Resumen_Sim_Dm int'!AA70,5)</f>
        <v>0</v>
      </c>
      <c r="AB70" s="293">
        <f>+'Resumen_Sim_Dm int'!AB70</f>
        <v>-2.2204460492503131E-15</v>
      </c>
      <c r="AC70" s="61">
        <f>+'Resumen_Sim_Dm int'!AC70</f>
        <v>393292</v>
      </c>
      <c r="AD70" s="48">
        <f>+ROUND('Resumen_Sim_Dm int'!AD70,5)</f>
        <v>0</v>
      </c>
      <c r="AE70" s="293">
        <f>+'Resumen_Sim_Dm int'!AE70</f>
        <v>0</v>
      </c>
      <c r="AF70" s="61">
        <f>+'Resumen_Sim_Dm int'!AF70</f>
        <v>750655.82697245025</v>
      </c>
      <c r="AG70" s="48">
        <f>+ROUND('Resumen_Sim_Dm int'!AG70,5)</f>
        <v>0</v>
      </c>
      <c r="AH70" s="293">
        <f>+'Resumen_Sim_Dm int'!AH70</f>
        <v>-2.3314683517128287E-15</v>
      </c>
      <c r="AI70" s="51">
        <f>+'Resumen_Sim_Dm int'!AI70</f>
        <v>5152299.9999999888</v>
      </c>
      <c r="AJ70" s="48">
        <f>+ROUND('Resumen_Sim_Dm int'!AJ70,5)</f>
        <v>0</v>
      </c>
      <c r="AK70" s="293">
        <f>+'Resumen_Sim_Dm int'!AK70</f>
        <v>-2.2204460492503131E-15</v>
      </c>
      <c r="AL70" s="61">
        <f>+'Resumen_Sim_Dm int'!AL70</f>
        <v>1616149.9999999963</v>
      </c>
      <c r="AM70" s="48">
        <f>+ROUND('Resumen_Sim_Dm int'!AM70,5)</f>
        <v>0</v>
      </c>
      <c r="AN70" s="48">
        <f>+ROUND('Resumen_Sim_Dm int'!AN70,5)</f>
        <v>0</v>
      </c>
      <c r="AO70" s="293">
        <f>+'Resumen_Sim_Dm int'!AO70</f>
        <v>-2.3314683517128287E-15</v>
      </c>
      <c r="AP70" s="51">
        <f>+'Resumen_Sim_Dm int'!AP70</f>
        <v>35462.99999999992</v>
      </c>
      <c r="AQ70" s="48">
        <f>+ROUND('Resumen_Sim_Dm int'!AQ70,5)</f>
        <v>0</v>
      </c>
      <c r="AR70" s="293">
        <f>+'Resumen_Sim_Dm int'!AR70</f>
        <v>-2.2204460492503131E-15</v>
      </c>
      <c r="AS70" s="61">
        <f>+'Resumen_Sim_Dm int'!AS70</f>
        <v>3500686.9999999925</v>
      </c>
      <c r="AT70" s="48">
        <f>+ROUND('Resumen_Sim_Dm int'!AT70,5)</f>
        <v>0</v>
      </c>
      <c r="AU70" s="293">
        <f>+'Resumen_Sim_Dm int'!AU70</f>
        <v>-2.1094237467877974E-15</v>
      </c>
    </row>
    <row r="71" spans="2:47" x14ac:dyDescent="0.25">
      <c r="B71" s="292" t="str">
        <f>+'Resumen_Sim_Dm int'!B71</f>
        <v>59</v>
      </c>
      <c r="C71" s="317" t="s">
        <v>169</v>
      </c>
      <c r="D71" s="316"/>
      <c r="E71" s="61">
        <f>+'Resumen_Sim_Dm int'!E71</f>
        <v>16057297.12978903</v>
      </c>
      <c r="F71" s="48">
        <f>+'Resumen_Sim_Dm int'!F71</f>
        <v>13628470.0809031</v>
      </c>
      <c r="G71" s="48">
        <f>+'Resumen_Sim_Dm int'!G71</f>
        <v>0</v>
      </c>
      <c r="H71" s="48">
        <f>+'Resumen_Sim_Dm int'!H71</f>
        <v>0</v>
      </c>
      <c r="I71" s="48">
        <f>+'Resumen_Sim_Dm int'!I71</f>
        <v>2420763.8642393402</v>
      </c>
      <c r="J71" s="48">
        <f>+'Resumen_Sim_Dm int'!J71</f>
        <v>0</v>
      </c>
      <c r="K71" s="55">
        <f>+'Resumen_Sim_Dm int'!K71</f>
        <v>8063.18464659034</v>
      </c>
      <c r="L71" s="51">
        <f>+'Resumen_Sim_Dm int'!L71</f>
        <v>28295083</v>
      </c>
      <c r="M71" s="48">
        <f>+'Resumen_Sim_Dm int'!M71</f>
        <v>1449337</v>
      </c>
      <c r="N71" s="48">
        <f>+'Resumen_Sim_Dm int'!N71</f>
        <v>595761.74069876201</v>
      </c>
      <c r="O71" s="48">
        <f>+'Resumen_Sim_Dm int'!O71</f>
        <v>18002742</v>
      </c>
      <c r="P71" s="48">
        <f>+'Resumen_Sim_Dm int'!P71</f>
        <v>7051696</v>
      </c>
      <c r="Q71" s="48">
        <f>+'Resumen_Sim_Dm int'!Q71</f>
        <v>233078</v>
      </c>
      <c r="R71" s="82">
        <f>+'Resumen_Sim_Dm int'!R71</f>
        <v>10717968</v>
      </c>
      <c r="S71" s="51">
        <f>+'Resumen_Sim_Dm int'!S71</f>
        <v>16057297.12978903</v>
      </c>
      <c r="T71" s="48">
        <f>+'Resumen_Sim_Dm int'!T71</f>
        <v>13628470.0809031</v>
      </c>
      <c r="U71" s="48">
        <f>+'Resumen_Sim_Dm int'!U71</f>
        <v>0</v>
      </c>
      <c r="V71" s="48">
        <f>+'Resumen_Sim_Dm int'!V71</f>
        <v>0</v>
      </c>
      <c r="W71" s="48">
        <f>+'Resumen_Sim_Dm int'!W71</f>
        <v>2420763.8642393402</v>
      </c>
      <c r="X71" s="48">
        <f>+'Resumen_Sim_Dm int'!X71</f>
        <v>0</v>
      </c>
      <c r="Y71" s="55">
        <f>+'Resumen_Sim_Dm int'!Y71</f>
        <v>8063.18464659034</v>
      </c>
      <c r="Z71" s="51">
        <f>+'Resumen_Sim_Dm int'!Z71</f>
        <v>28295083.000000007</v>
      </c>
      <c r="AA71" s="48">
        <f>+ROUND('Resumen_Sim_Dm int'!AA71,5)</f>
        <v>0</v>
      </c>
      <c r="AB71" s="293">
        <f>+'Resumen_Sim_Dm int'!AB71</f>
        <v>2.2204460492503131E-16</v>
      </c>
      <c r="AC71" s="61">
        <f>+'Resumen_Sim_Dm int'!AC71</f>
        <v>1449337</v>
      </c>
      <c r="AD71" s="48">
        <f>+ROUND('Resumen_Sim_Dm int'!AD71,5)</f>
        <v>0</v>
      </c>
      <c r="AE71" s="293">
        <f>+'Resumen_Sim_Dm int'!AE71</f>
        <v>0</v>
      </c>
      <c r="AF71" s="61">
        <f>+'Resumen_Sim_Dm int'!AF71</f>
        <v>595761.74069876235</v>
      </c>
      <c r="AG71" s="48">
        <f>+ROUND('Resumen_Sim_Dm int'!AG71,5)</f>
        <v>0</v>
      </c>
      <c r="AH71" s="293">
        <f>+'Resumen_Sim_Dm int'!AH71</f>
        <v>6.6613381477509392E-16</v>
      </c>
      <c r="AI71" s="51">
        <f>+'Resumen_Sim_Dm int'!AI71</f>
        <v>18002742.000000011</v>
      </c>
      <c r="AJ71" s="48">
        <f>+ROUND('Resumen_Sim_Dm int'!AJ71,5)</f>
        <v>0</v>
      </c>
      <c r="AK71" s="293">
        <f>+'Resumen_Sim_Dm int'!AK71</f>
        <v>6.6613381477509392E-16</v>
      </c>
      <c r="AL71" s="61">
        <f>+'Resumen_Sim_Dm int'!AL71</f>
        <v>7051696.0000000047</v>
      </c>
      <c r="AM71" s="48">
        <f>+ROUND('Resumen_Sim_Dm int'!AM71,5)</f>
        <v>0</v>
      </c>
      <c r="AN71" s="48">
        <f>+ROUND('Resumen_Sim_Dm int'!AN71,5)</f>
        <v>0</v>
      </c>
      <c r="AO71" s="293">
        <f>+'Resumen_Sim_Dm int'!AO71</f>
        <v>6.6613381477509392E-16</v>
      </c>
      <c r="AP71" s="51">
        <f>+'Resumen_Sim_Dm int'!AP71</f>
        <v>233078.00000000017</v>
      </c>
      <c r="AQ71" s="48">
        <f>+ROUND('Resumen_Sim_Dm int'!AQ71,5)</f>
        <v>0</v>
      </c>
      <c r="AR71" s="293">
        <f>+'Resumen_Sim_Dm int'!AR71</f>
        <v>6.6613381477509392E-16</v>
      </c>
      <c r="AS71" s="61">
        <f>+'Resumen_Sim_Dm int'!AS71</f>
        <v>10717968.000000007</v>
      </c>
      <c r="AT71" s="48">
        <f>+ROUND('Resumen_Sim_Dm int'!AT71,5)</f>
        <v>0</v>
      </c>
      <c r="AU71" s="293">
        <f>+'Resumen_Sim_Dm int'!AU71</f>
        <v>6.6613381477509392E-16</v>
      </c>
    </row>
    <row r="72" spans="2:47" x14ac:dyDescent="0.25">
      <c r="B72" s="292" t="str">
        <f>+'Resumen_Sim_Dm int'!B72</f>
        <v>60</v>
      </c>
      <c r="C72" s="317" t="s">
        <v>170</v>
      </c>
      <c r="D72" s="316"/>
      <c r="E72" s="61">
        <f>+'Resumen_Sim_Dm int'!E72</f>
        <v>4267624.7010396132</v>
      </c>
      <c r="F72" s="48">
        <f>+'Resumen_Sim_Dm int'!F72</f>
        <v>3452143.7996124802</v>
      </c>
      <c r="G72" s="48">
        <f>+'Resumen_Sim_Dm int'!G72</f>
        <v>0</v>
      </c>
      <c r="H72" s="48">
        <f>+'Resumen_Sim_Dm int'!H72</f>
        <v>0</v>
      </c>
      <c r="I72" s="48">
        <f>+'Resumen_Sim_Dm int'!I72</f>
        <v>2333.8336718286</v>
      </c>
      <c r="J72" s="48">
        <f>+'Resumen_Sim_Dm int'!J72</f>
        <v>0</v>
      </c>
      <c r="K72" s="55">
        <f>+'Resumen_Sim_Dm int'!K72</f>
        <v>813147.06775530404</v>
      </c>
      <c r="L72" s="51">
        <f>+'Resumen_Sim_Dm int'!L72</f>
        <v>12815494</v>
      </c>
      <c r="M72" s="48">
        <f>+'Resumen_Sim_Dm int'!M72</f>
        <v>448367</v>
      </c>
      <c r="N72" s="48">
        <f>+'Resumen_Sim_Dm int'!N72</f>
        <v>2607166.2899831301</v>
      </c>
      <c r="O72" s="48">
        <f>+'Resumen_Sim_Dm int'!O72</f>
        <v>5119136</v>
      </c>
      <c r="P72" s="48">
        <f>+'Resumen_Sim_Dm int'!P72</f>
        <v>1536478</v>
      </c>
      <c r="Q72" s="48">
        <f>+'Resumen_Sim_Dm int'!Q72</f>
        <v>64969</v>
      </c>
      <c r="R72" s="82">
        <f>+'Resumen_Sim_Dm int'!R72</f>
        <v>3517689</v>
      </c>
      <c r="S72" s="51">
        <f>+'Resumen_Sim_Dm int'!S72</f>
        <v>4267624.7010396132</v>
      </c>
      <c r="T72" s="48">
        <f>+'Resumen_Sim_Dm int'!T72</f>
        <v>3452143.7996124802</v>
      </c>
      <c r="U72" s="48">
        <f>+'Resumen_Sim_Dm int'!U72</f>
        <v>0</v>
      </c>
      <c r="V72" s="48">
        <f>+'Resumen_Sim_Dm int'!V72</f>
        <v>0</v>
      </c>
      <c r="W72" s="48">
        <f>+'Resumen_Sim_Dm int'!W72</f>
        <v>2333.8336718286</v>
      </c>
      <c r="X72" s="48">
        <f>+'Resumen_Sim_Dm int'!X72</f>
        <v>0</v>
      </c>
      <c r="Y72" s="55">
        <f>+'Resumen_Sim_Dm int'!Y72</f>
        <v>813147.06775530404</v>
      </c>
      <c r="Z72" s="51">
        <f>+'Resumen_Sim_Dm int'!Z72</f>
        <v>12815493.999999981</v>
      </c>
      <c r="AA72" s="48">
        <f>+ROUND('Resumen_Sim_Dm int'!AA72,5)</f>
        <v>0</v>
      </c>
      <c r="AB72" s="293">
        <f>+'Resumen_Sim_Dm int'!AB72</f>
        <v>-1.4432899320127035E-15</v>
      </c>
      <c r="AC72" s="61">
        <f>+'Resumen_Sim_Dm int'!AC72</f>
        <v>448367</v>
      </c>
      <c r="AD72" s="48">
        <f>+ROUND('Resumen_Sim_Dm int'!AD72,5)</f>
        <v>0</v>
      </c>
      <c r="AE72" s="293">
        <f>+'Resumen_Sim_Dm int'!AE72</f>
        <v>0</v>
      </c>
      <c r="AF72" s="61">
        <f>+'Resumen_Sim_Dm int'!AF72</f>
        <v>2607166.2899831268</v>
      </c>
      <c r="AG72" s="48">
        <f>+ROUND('Resumen_Sim_Dm int'!AG72,5)</f>
        <v>0</v>
      </c>
      <c r="AH72" s="293">
        <f>+'Resumen_Sim_Dm int'!AH72</f>
        <v>-1.2212453270876722E-15</v>
      </c>
      <c r="AI72" s="51">
        <f>+'Resumen_Sim_Dm int'!AI72</f>
        <v>5119135.9999999935</v>
      </c>
      <c r="AJ72" s="48">
        <f>+ROUND('Resumen_Sim_Dm int'!AJ72,5)</f>
        <v>0</v>
      </c>
      <c r="AK72" s="293">
        <f>+'Resumen_Sim_Dm int'!AK72</f>
        <v>-1.2212453270876722E-15</v>
      </c>
      <c r="AL72" s="61">
        <f>+'Resumen_Sim_Dm int'!AL72</f>
        <v>1536477.9999999984</v>
      </c>
      <c r="AM72" s="48">
        <f>+ROUND('Resumen_Sim_Dm int'!AM72,5)</f>
        <v>0</v>
      </c>
      <c r="AN72" s="48">
        <f>+ROUND('Resumen_Sim_Dm int'!AN72,5)</f>
        <v>0</v>
      </c>
      <c r="AO72" s="293">
        <f>+'Resumen_Sim_Dm int'!AO72</f>
        <v>-1.1102230246251565E-15</v>
      </c>
      <c r="AP72" s="51">
        <f>+'Resumen_Sim_Dm int'!AP72</f>
        <v>64968.99999999992</v>
      </c>
      <c r="AQ72" s="48">
        <f>+ROUND('Resumen_Sim_Dm int'!AQ72,5)</f>
        <v>0</v>
      </c>
      <c r="AR72" s="293">
        <f>+'Resumen_Sim_Dm int'!AR72</f>
        <v>-1.2212453270876722E-15</v>
      </c>
      <c r="AS72" s="61">
        <f>+'Resumen_Sim_Dm int'!AS72</f>
        <v>3517688.9999999953</v>
      </c>
      <c r="AT72" s="48">
        <f>+ROUND('Resumen_Sim_Dm int'!AT72,5)</f>
        <v>0</v>
      </c>
      <c r="AU72" s="293">
        <f>+'Resumen_Sim_Dm int'!AU72</f>
        <v>-1.3322676295501878E-15</v>
      </c>
    </row>
    <row r="73" spans="2:47" x14ac:dyDescent="0.25">
      <c r="B73" s="292" t="str">
        <f>+'Resumen_Sim_Dm int'!B73</f>
        <v>61</v>
      </c>
      <c r="C73" s="317" t="s">
        <v>171</v>
      </c>
      <c r="D73" s="316"/>
      <c r="E73" s="61">
        <f>+'Resumen_Sim_Dm int'!E73</f>
        <v>114569.87508217372</v>
      </c>
      <c r="F73" s="48">
        <f>+'Resumen_Sim_Dm int'!F73</f>
        <v>110445.52597407</v>
      </c>
      <c r="G73" s="48">
        <f>+'Resumen_Sim_Dm int'!G73</f>
        <v>0</v>
      </c>
      <c r="H73" s="48">
        <f>+'Resumen_Sim_Dm int'!H73</f>
        <v>0</v>
      </c>
      <c r="I73" s="48">
        <f>+'Resumen_Sim_Dm int'!I73</f>
        <v>298.75534961052398</v>
      </c>
      <c r="J73" s="48">
        <f>+'Resumen_Sim_Dm int'!J73</f>
        <v>0</v>
      </c>
      <c r="K73" s="55">
        <f>+'Resumen_Sim_Dm int'!K73</f>
        <v>3825.5937584931899</v>
      </c>
      <c r="L73" s="51">
        <f>+'Resumen_Sim_Dm int'!L73</f>
        <v>394196</v>
      </c>
      <c r="M73" s="48">
        <f>+'Resumen_Sim_Dm int'!M73</f>
        <v>26723</v>
      </c>
      <c r="N73" s="48">
        <f>+'Resumen_Sim_Dm int'!N73</f>
        <v>378.200217258485</v>
      </c>
      <c r="O73" s="48">
        <f>+'Resumen_Sim_Dm int'!O73</f>
        <v>160918</v>
      </c>
      <c r="P73" s="48">
        <f>+'Resumen_Sim_Dm int'!P73</f>
        <v>111259</v>
      </c>
      <c r="Q73" s="48">
        <f>+'Resumen_Sim_Dm int'!Q73</f>
        <v>1996</v>
      </c>
      <c r="R73" s="82">
        <f>+'Resumen_Sim_Dm int'!R73</f>
        <v>47663</v>
      </c>
      <c r="S73" s="51">
        <f>+'Resumen_Sim_Dm int'!S73</f>
        <v>114569.87508217372</v>
      </c>
      <c r="T73" s="48">
        <f>+'Resumen_Sim_Dm int'!T73</f>
        <v>110445.52597407</v>
      </c>
      <c r="U73" s="48">
        <f>+'Resumen_Sim_Dm int'!U73</f>
        <v>0</v>
      </c>
      <c r="V73" s="48">
        <f>+'Resumen_Sim_Dm int'!V73</f>
        <v>0</v>
      </c>
      <c r="W73" s="48">
        <f>+'Resumen_Sim_Dm int'!W73</f>
        <v>298.75534961052398</v>
      </c>
      <c r="X73" s="48">
        <f>+'Resumen_Sim_Dm int'!X73</f>
        <v>0</v>
      </c>
      <c r="Y73" s="55">
        <f>+'Resumen_Sim_Dm int'!Y73</f>
        <v>3825.5937584931899</v>
      </c>
      <c r="Z73" s="51">
        <f>+'Resumen_Sim_Dm int'!Z73</f>
        <v>394196.00000000012</v>
      </c>
      <c r="AA73" s="48">
        <f>+ROUND('Resumen_Sim_Dm int'!AA73,5)</f>
        <v>0</v>
      </c>
      <c r="AB73" s="293">
        <f>+'Resumen_Sim_Dm int'!AB73</f>
        <v>2.2204460492503131E-16</v>
      </c>
      <c r="AC73" s="61">
        <f>+'Resumen_Sim_Dm int'!AC73</f>
        <v>26723</v>
      </c>
      <c r="AD73" s="48">
        <f>+ROUND('Resumen_Sim_Dm int'!AD73,5)</f>
        <v>0</v>
      </c>
      <c r="AE73" s="293">
        <f>+'Resumen_Sim_Dm int'!AE73</f>
        <v>0</v>
      </c>
      <c r="AF73" s="61">
        <f>+'Resumen_Sim_Dm int'!AF73</f>
        <v>378.20021725848517</v>
      </c>
      <c r="AG73" s="48">
        <f>+ROUND('Resumen_Sim_Dm int'!AG73,5)</f>
        <v>0</v>
      </c>
      <c r="AH73" s="293">
        <f>+'Resumen_Sim_Dm int'!AH73</f>
        <v>4.4408920985006262E-16</v>
      </c>
      <c r="AI73" s="51">
        <f>+'Resumen_Sim_Dm int'!AI73</f>
        <v>160918.00000000009</v>
      </c>
      <c r="AJ73" s="48">
        <f>+ROUND('Resumen_Sim_Dm int'!AJ73,5)</f>
        <v>0</v>
      </c>
      <c r="AK73" s="293">
        <f>+'Resumen_Sim_Dm int'!AK73</f>
        <v>4.4408920985006262E-16</v>
      </c>
      <c r="AL73" s="61">
        <f>+'Resumen_Sim_Dm int'!AL73</f>
        <v>111259.00000000006</v>
      </c>
      <c r="AM73" s="48">
        <f>+ROUND('Resumen_Sim_Dm int'!AM73,5)</f>
        <v>0</v>
      </c>
      <c r="AN73" s="48">
        <f>+ROUND('Resumen_Sim_Dm int'!AN73,5)</f>
        <v>0</v>
      </c>
      <c r="AO73" s="293">
        <f>+'Resumen_Sim_Dm int'!AO73</f>
        <v>4.4408920985006262E-16</v>
      </c>
      <c r="AP73" s="51">
        <f>+'Resumen_Sim_Dm int'!AP73</f>
        <v>1996.0000000000009</v>
      </c>
      <c r="AQ73" s="48">
        <f>+ROUND('Resumen_Sim_Dm int'!AQ73,5)</f>
        <v>0</v>
      </c>
      <c r="AR73" s="293">
        <f>+'Resumen_Sim_Dm int'!AR73</f>
        <v>4.4408920985006262E-16</v>
      </c>
      <c r="AS73" s="61">
        <f>+'Resumen_Sim_Dm int'!AS73</f>
        <v>47663.000000000022</v>
      </c>
      <c r="AT73" s="48">
        <f>+ROUND('Resumen_Sim_Dm int'!AT73,5)</f>
        <v>0</v>
      </c>
      <c r="AU73" s="293">
        <f>+'Resumen_Sim_Dm int'!AU73</f>
        <v>4.4408920985006262E-16</v>
      </c>
    </row>
    <row r="74" spans="2:47" x14ac:dyDescent="0.25">
      <c r="B74" s="292" t="str">
        <f>+'Resumen_Sim_Dm int'!B74</f>
        <v>62</v>
      </c>
      <c r="C74" s="317" t="s">
        <v>172</v>
      </c>
      <c r="D74" s="316"/>
      <c r="E74" s="61">
        <f>+'Resumen_Sim_Dm int'!E74</f>
        <v>257230.24861748033</v>
      </c>
      <c r="F74" s="48">
        <f>+'Resumen_Sim_Dm int'!F74</f>
        <v>239303.91174862499</v>
      </c>
      <c r="G74" s="48">
        <f>+'Resumen_Sim_Dm int'!G74</f>
        <v>0</v>
      </c>
      <c r="H74" s="48">
        <f>+'Resumen_Sim_Dm int'!H74</f>
        <v>14509.2271875802</v>
      </c>
      <c r="I74" s="48">
        <f>+'Resumen_Sim_Dm int'!I74</f>
        <v>3337.9835969084202</v>
      </c>
      <c r="J74" s="48">
        <f>+'Resumen_Sim_Dm int'!J74</f>
        <v>0</v>
      </c>
      <c r="K74" s="55">
        <f>+'Resumen_Sim_Dm int'!K74</f>
        <v>79.126084366738098</v>
      </c>
      <c r="L74" s="51">
        <f>+'Resumen_Sim_Dm int'!L74</f>
        <v>654599</v>
      </c>
      <c r="M74" s="48">
        <f>+'Resumen_Sim_Dm int'!M74</f>
        <v>20826</v>
      </c>
      <c r="N74" s="48">
        <f>+'Resumen_Sim_Dm int'!N74</f>
        <v>7943.8149794686697</v>
      </c>
      <c r="O74" s="48">
        <f>+'Resumen_Sim_Dm int'!O74</f>
        <v>351526</v>
      </c>
      <c r="P74" s="48">
        <f>+'Resumen_Sim_Dm int'!P74</f>
        <v>142816</v>
      </c>
      <c r="Q74" s="48">
        <f>+'Resumen_Sim_Dm int'!Q74</f>
        <v>5157</v>
      </c>
      <c r="R74" s="82">
        <f>+'Resumen_Sim_Dm int'!R74</f>
        <v>203553</v>
      </c>
      <c r="S74" s="51">
        <f>+'Resumen_Sim_Dm int'!S74</f>
        <v>257230.24861748033</v>
      </c>
      <c r="T74" s="48">
        <f>+'Resumen_Sim_Dm int'!T74</f>
        <v>239303.91174862499</v>
      </c>
      <c r="U74" s="48">
        <f>+'Resumen_Sim_Dm int'!U74</f>
        <v>0</v>
      </c>
      <c r="V74" s="48">
        <f>+'Resumen_Sim_Dm int'!V74</f>
        <v>14509.2271875802</v>
      </c>
      <c r="W74" s="48">
        <f>+'Resumen_Sim_Dm int'!W74</f>
        <v>3337.9835969084202</v>
      </c>
      <c r="X74" s="48">
        <f>+'Resumen_Sim_Dm int'!X74</f>
        <v>0</v>
      </c>
      <c r="Y74" s="55">
        <f>+'Resumen_Sim_Dm int'!Y74</f>
        <v>79.126084366738098</v>
      </c>
      <c r="Z74" s="51">
        <f>+'Resumen_Sim_Dm int'!Z74</f>
        <v>654599.00000000081</v>
      </c>
      <c r="AA74" s="48">
        <f>+ROUND('Resumen_Sim_Dm int'!AA74,5)</f>
        <v>0</v>
      </c>
      <c r="AB74" s="293">
        <f>+'Resumen_Sim_Dm int'!AB74</f>
        <v>1.3322676295501878E-15</v>
      </c>
      <c r="AC74" s="61">
        <f>+'Resumen_Sim_Dm int'!AC74</f>
        <v>20826</v>
      </c>
      <c r="AD74" s="48">
        <f>+ROUND('Resumen_Sim_Dm int'!AD74,5)</f>
        <v>0</v>
      </c>
      <c r="AE74" s="293">
        <f>+'Resumen_Sim_Dm int'!AE74</f>
        <v>0</v>
      </c>
      <c r="AF74" s="61">
        <f>+'Resumen_Sim_Dm int'!AF74</f>
        <v>7943.8149794686778</v>
      </c>
      <c r="AG74" s="48">
        <f>+ROUND('Resumen_Sim_Dm int'!AG74,5)</f>
        <v>0</v>
      </c>
      <c r="AH74" s="293">
        <f>+'Resumen_Sim_Dm int'!AH74</f>
        <v>1.1102230246251565E-15</v>
      </c>
      <c r="AI74" s="51">
        <f>+'Resumen_Sim_Dm int'!AI74</f>
        <v>351526.00000000035</v>
      </c>
      <c r="AJ74" s="48">
        <f>+ROUND('Resumen_Sim_Dm int'!AJ74,5)</f>
        <v>0</v>
      </c>
      <c r="AK74" s="293">
        <f>+'Resumen_Sim_Dm int'!AK74</f>
        <v>8.8817841970012523E-16</v>
      </c>
      <c r="AL74" s="61">
        <f>+'Resumen_Sim_Dm int'!AL74</f>
        <v>142816.00000000015</v>
      </c>
      <c r="AM74" s="48">
        <f>+ROUND('Resumen_Sim_Dm int'!AM74,5)</f>
        <v>0</v>
      </c>
      <c r="AN74" s="48">
        <f>+ROUND('Resumen_Sim_Dm int'!AN74,5)</f>
        <v>0</v>
      </c>
      <c r="AO74" s="293">
        <f>+'Resumen_Sim_Dm int'!AO74</f>
        <v>1.1102230246251565E-15</v>
      </c>
      <c r="AP74" s="51">
        <f>+'Resumen_Sim_Dm int'!AP74</f>
        <v>5157.0000000000055</v>
      </c>
      <c r="AQ74" s="48">
        <f>+ROUND('Resumen_Sim_Dm int'!AQ74,5)</f>
        <v>0</v>
      </c>
      <c r="AR74" s="293">
        <f>+'Resumen_Sim_Dm int'!AR74</f>
        <v>1.1102230246251565E-15</v>
      </c>
      <c r="AS74" s="61">
        <f>+'Resumen_Sim_Dm int'!AS74</f>
        <v>203553.0000000002</v>
      </c>
      <c r="AT74" s="48">
        <f>+ROUND('Resumen_Sim_Dm int'!AT74,5)</f>
        <v>0</v>
      </c>
      <c r="AU74" s="293">
        <f>+'Resumen_Sim_Dm int'!AU74</f>
        <v>1.1102230246251565E-15</v>
      </c>
    </row>
    <row r="75" spans="2:47" x14ac:dyDescent="0.25">
      <c r="B75" s="292" t="str">
        <f>+'Resumen_Sim_Dm int'!B75</f>
        <v>63</v>
      </c>
      <c r="C75" s="317" t="s">
        <v>173</v>
      </c>
      <c r="D75" s="316"/>
      <c r="E75" s="61">
        <f>+'Resumen_Sim_Dm int'!E75</f>
        <v>1985192.6533315552</v>
      </c>
      <c r="F75" s="48">
        <f>+'Resumen_Sim_Dm int'!F75</f>
        <v>1982519.6209074301</v>
      </c>
      <c r="G75" s="48">
        <f>+'Resumen_Sim_Dm int'!G75</f>
        <v>0</v>
      </c>
      <c r="H75" s="48">
        <f>+'Resumen_Sim_Dm int'!H75</f>
        <v>0</v>
      </c>
      <c r="I75" s="48">
        <f>+'Resumen_Sim_Dm int'!I75</f>
        <v>2664.1585300319898</v>
      </c>
      <c r="J75" s="48">
        <f>+'Resumen_Sim_Dm int'!J75</f>
        <v>0</v>
      </c>
      <c r="K75" s="55">
        <f>+'Resumen_Sim_Dm int'!K75</f>
        <v>8.8738940930063102</v>
      </c>
      <c r="L75" s="51">
        <f>+'Resumen_Sim_Dm int'!L75</f>
        <v>2774883</v>
      </c>
      <c r="M75" s="48">
        <f>+'Resumen_Sim_Dm int'!M75</f>
        <v>363823</v>
      </c>
      <c r="N75" s="48">
        <f>+'Resumen_Sim_Dm int'!N75</f>
        <v>295089.25167805998</v>
      </c>
      <c r="O75" s="48">
        <f>+'Resumen_Sim_Dm int'!O75</f>
        <v>1270220</v>
      </c>
      <c r="P75" s="48">
        <f>+'Resumen_Sim_Dm int'!P75</f>
        <v>693295</v>
      </c>
      <c r="Q75" s="48">
        <f>+'Resumen_Sim_Dm int'!Q75</f>
        <v>11001</v>
      </c>
      <c r="R75" s="82">
        <f>+'Resumen_Sim_Dm int'!R75</f>
        <v>565924</v>
      </c>
      <c r="S75" s="51">
        <f>+'Resumen_Sim_Dm int'!S75</f>
        <v>1985192.6533315552</v>
      </c>
      <c r="T75" s="48">
        <f>+'Resumen_Sim_Dm int'!T75</f>
        <v>1982519.6209074301</v>
      </c>
      <c r="U75" s="48">
        <f>+'Resumen_Sim_Dm int'!U75</f>
        <v>0</v>
      </c>
      <c r="V75" s="48">
        <f>+'Resumen_Sim_Dm int'!V75</f>
        <v>0</v>
      </c>
      <c r="W75" s="48">
        <f>+'Resumen_Sim_Dm int'!W75</f>
        <v>2664.1585300319898</v>
      </c>
      <c r="X75" s="48">
        <f>+'Resumen_Sim_Dm int'!X75</f>
        <v>0</v>
      </c>
      <c r="Y75" s="55">
        <f>+'Resumen_Sim_Dm int'!Y75</f>
        <v>8.8738940930063102</v>
      </c>
      <c r="Z75" s="51">
        <f>+'Resumen_Sim_Dm int'!Z75</f>
        <v>2774882.9999999981</v>
      </c>
      <c r="AA75" s="48">
        <f>+ROUND('Resumen_Sim_Dm int'!AA75,5)</f>
        <v>0</v>
      </c>
      <c r="AB75" s="293">
        <f>+'Resumen_Sim_Dm int'!AB75</f>
        <v>-6.6613381477509392E-16</v>
      </c>
      <c r="AC75" s="61">
        <f>+'Resumen_Sim_Dm int'!AC75</f>
        <v>363823</v>
      </c>
      <c r="AD75" s="48">
        <f>+ROUND('Resumen_Sim_Dm int'!AD75,5)</f>
        <v>0</v>
      </c>
      <c r="AE75" s="293">
        <f>+'Resumen_Sim_Dm int'!AE75</f>
        <v>0</v>
      </c>
      <c r="AF75" s="61">
        <f>+'Resumen_Sim_Dm int'!AF75</f>
        <v>295089.25167805987</v>
      </c>
      <c r="AG75" s="48">
        <f>+ROUND('Resumen_Sim_Dm int'!AG75,5)</f>
        <v>0</v>
      </c>
      <c r="AH75" s="293">
        <f>+'Resumen_Sim_Dm int'!AH75</f>
        <v>-4.4408920985006262E-16</v>
      </c>
      <c r="AI75" s="51">
        <f>+'Resumen_Sim_Dm int'!AI75</f>
        <v>1270219.9999999995</v>
      </c>
      <c r="AJ75" s="48">
        <f>+ROUND('Resumen_Sim_Dm int'!AJ75,5)</f>
        <v>0</v>
      </c>
      <c r="AK75" s="293">
        <f>+'Resumen_Sim_Dm int'!AK75</f>
        <v>-3.3306690738754696E-16</v>
      </c>
      <c r="AL75" s="61">
        <f>+'Resumen_Sim_Dm int'!AL75</f>
        <v>693294.99999999977</v>
      </c>
      <c r="AM75" s="48">
        <f>+ROUND('Resumen_Sim_Dm int'!AM75,5)</f>
        <v>0</v>
      </c>
      <c r="AN75" s="48">
        <f>+ROUND('Resumen_Sim_Dm int'!AN75,5)</f>
        <v>0</v>
      </c>
      <c r="AO75" s="293">
        <f>+'Resumen_Sim_Dm int'!AO75</f>
        <v>-3.3306690738754696E-16</v>
      </c>
      <c r="AP75" s="51">
        <f>+'Resumen_Sim_Dm int'!AP75</f>
        <v>11000.999999999996</v>
      </c>
      <c r="AQ75" s="48">
        <f>+ROUND('Resumen_Sim_Dm int'!AQ75,5)</f>
        <v>0</v>
      </c>
      <c r="AR75" s="293">
        <f>+'Resumen_Sim_Dm int'!AR75</f>
        <v>-3.3306690738754696E-16</v>
      </c>
      <c r="AS75" s="61">
        <f>+'Resumen_Sim_Dm int'!AS75</f>
        <v>565923.99999999977</v>
      </c>
      <c r="AT75" s="48">
        <f>+ROUND('Resumen_Sim_Dm int'!AT75,5)</f>
        <v>0</v>
      </c>
      <c r="AU75" s="293">
        <f>+'Resumen_Sim_Dm int'!AU75</f>
        <v>-4.4408920985006262E-16</v>
      </c>
    </row>
    <row r="76" spans="2:47" x14ac:dyDescent="0.25">
      <c r="B76" s="292" t="str">
        <f>+'Resumen_Sim_Dm int'!B76</f>
        <v>64</v>
      </c>
      <c r="C76" s="317" t="s">
        <v>174</v>
      </c>
      <c r="D76" s="316"/>
      <c r="E76" s="61">
        <f>+'Resumen_Sim_Dm int'!E76</f>
        <v>2090253.2660260727</v>
      </c>
      <c r="F76" s="48">
        <f>+'Resumen_Sim_Dm int'!F76</f>
        <v>1741851.2022269999</v>
      </c>
      <c r="G76" s="48">
        <f>+'Resumen_Sim_Dm int'!G76</f>
        <v>0</v>
      </c>
      <c r="H76" s="48">
        <f>+'Resumen_Sim_Dm int'!H76</f>
        <v>53152.247472265102</v>
      </c>
      <c r="I76" s="48">
        <f>+'Resumen_Sim_Dm int'!I76</f>
        <v>197580.48882912801</v>
      </c>
      <c r="J76" s="48">
        <f>+'Resumen_Sim_Dm int'!J76</f>
        <v>-362.54845680233899</v>
      </c>
      <c r="K76" s="55">
        <f>+'Resumen_Sim_Dm int'!K76</f>
        <v>98031.875954482006</v>
      </c>
      <c r="L76" s="51">
        <f>+'Resumen_Sim_Dm int'!L76</f>
        <v>4972533</v>
      </c>
      <c r="M76" s="48">
        <f>+'Resumen_Sim_Dm int'!M76</f>
        <v>102538</v>
      </c>
      <c r="N76" s="48">
        <f>+'Resumen_Sim_Dm int'!N76</f>
        <v>152604.68751017601</v>
      </c>
      <c r="O76" s="48">
        <f>+'Resumen_Sim_Dm int'!O76</f>
        <v>2475743</v>
      </c>
      <c r="P76" s="48">
        <f>+'Resumen_Sim_Dm int'!P76</f>
        <v>1152878</v>
      </c>
      <c r="Q76" s="48">
        <f>+'Resumen_Sim_Dm int'!Q76</f>
        <v>50827</v>
      </c>
      <c r="R76" s="82">
        <f>+'Resumen_Sim_Dm int'!R76</f>
        <v>1272038</v>
      </c>
      <c r="S76" s="51">
        <f>+'Resumen_Sim_Dm int'!S76</f>
        <v>2090253.2660260727</v>
      </c>
      <c r="T76" s="48">
        <f>+'Resumen_Sim_Dm int'!T76</f>
        <v>1741851.2022269999</v>
      </c>
      <c r="U76" s="48">
        <f>+'Resumen_Sim_Dm int'!U76</f>
        <v>0</v>
      </c>
      <c r="V76" s="48">
        <f>+'Resumen_Sim_Dm int'!V76</f>
        <v>53152.247472265102</v>
      </c>
      <c r="W76" s="48">
        <f>+'Resumen_Sim_Dm int'!W76</f>
        <v>197580.48882912801</v>
      </c>
      <c r="X76" s="48">
        <f>+'Resumen_Sim_Dm int'!X76</f>
        <v>-362.54845680233899</v>
      </c>
      <c r="Y76" s="55">
        <f>+'Resumen_Sim_Dm int'!Y76</f>
        <v>98031.875954482006</v>
      </c>
      <c r="Z76" s="51">
        <f>+'Resumen_Sim_Dm int'!Z76</f>
        <v>4972532.9999999851</v>
      </c>
      <c r="AA76" s="48">
        <f>+ROUND('Resumen_Sim_Dm int'!AA76,5)</f>
        <v>0</v>
      </c>
      <c r="AB76" s="293">
        <f>+'Resumen_Sim_Dm int'!AB76</f>
        <v>-2.9976021664879227E-15</v>
      </c>
      <c r="AC76" s="61">
        <f>+'Resumen_Sim_Dm int'!AC76</f>
        <v>102538</v>
      </c>
      <c r="AD76" s="48">
        <f>+ROUND('Resumen_Sim_Dm int'!AD76,5)</f>
        <v>0</v>
      </c>
      <c r="AE76" s="293">
        <f>+'Resumen_Sim_Dm int'!AE76</f>
        <v>0</v>
      </c>
      <c r="AF76" s="61">
        <f>+'Resumen_Sim_Dm int'!AF76</f>
        <v>152604.6875101756</v>
      </c>
      <c r="AG76" s="48">
        <f>+ROUND('Resumen_Sim_Dm int'!AG76,5)</f>
        <v>0</v>
      </c>
      <c r="AH76" s="293">
        <f>+'Resumen_Sim_Dm int'!AH76</f>
        <v>-2.6645352591003757E-15</v>
      </c>
      <c r="AI76" s="51">
        <f>+'Resumen_Sim_Dm int'!AI76</f>
        <v>2475742.999999993</v>
      </c>
      <c r="AJ76" s="48">
        <f>+ROUND('Resumen_Sim_Dm int'!AJ76,5)</f>
        <v>0</v>
      </c>
      <c r="AK76" s="293">
        <f>+'Resumen_Sim_Dm int'!AK76</f>
        <v>-2.7755575615628914E-15</v>
      </c>
      <c r="AL76" s="61">
        <f>+'Resumen_Sim_Dm int'!AL76</f>
        <v>1152877.9999999967</v>
      </c>
      <c r="AM76" s="48">
        <f>+ROUND('Resumen_Sim_Dm int'!AM76,5)</f>
        <v>0</v>
      </c>
      <c r="AN76" s="48">
        <f>+ROUND('Resumen_Sim_Dm int'!AN76,5)</f>
        <v>0</v>
      </c>
      <c r="AO76" s="293">
        <f>+'Resumen_Sim_Dm int'!AO76</f>
        <v>-2.7755575615628914E-15</v>
      </c>
      <c r="AP76" s="51">
        <f>+'Resumen_Sim_Dm int'!AP76</f>
        <v>50826.999999999854</v>
      </c>
      <c r="AQ76" s="48">
        <f>+ROUND('Resumen_Sim_Dm int'!AQ76,5)</f>
        <v>0</v>
      </c>
      <c r="AR76" s="293">
        <f>+'Resumen_Sim_Dm int'!AR76</f>
        <v>-2.886579864025407E-15</v>
      </c>
      <c r="AS76" s="61">
        <f>+'Resumen_Sim_Dm int'!AS76</f>
        <v>1272037.9999999965</v>
      </c>
      <c r="AT76" s="48">
        <f>+ROUND('Resumen_Sim_Dm int'!AT76,5)</f>
        <v>0</v>
      </c>
      <c r="AU76" s="293">
        <f>+'Resumen_Sim_Dm int'!AU76</f>
        <v>-2.7755575615628914E-15</v>
      </c>
    </row>
    <row r="77" spans="2:47" x14ac:dyDescent="0.25">
      <c r="B77" s="292" t="str">
        <f>+'Resumen_Sim_Dm int'!B77</f>
        <v>65</v>
      </c>
      <c r="C77" s="317" t="s">
        <v>175</v>
      </c>
      <c r="D77" s="316"/>
      <c r="E77" s="61">
        <f>+'Resumen_Sim_Dm int'!E77</f>
        <v>3832372.3685176079</v>
      </c>
      <c r="F77" s="48">
        <f>+'Resumen_Sim_Dm int'!F77</f>
        <v>3819944.6498519299</v>
      </c>
      <c r="G77" s="48">
        <f>+'Resumen_Sim_Dm int'!G77</f>
        <v>0</v>
      </c>
      <c r="H77" s="48">
        <f>+'Resumen_Sim_Dm int'!H77</f>
        <v>0</v>
      </c>
      <c r="I77" s="48">
        <f>+'Resumen_Sim_Dm int'!I77</f>
        <v>4.0210485199583603</v>
      </c>
      <c r="J77" s="48">
        <f>+'Resumen_Sim_Dm int'!J77</f>
        <v>-0.52128802058448398</v>
      </c>
      <c r="K77" s="55">
        <f>+'Resumen_Sim_Dm int'!K77</f>
        <v>12424.218905178899</v>
      </c>
      <c r="L77" s="51">
        <f>+'Resumen_Sim_Dm int'!L77</f>
        <v>7046747</v>
      </c>
      <c r="M77" s="48">
        <f>+'Resumen_Sim_Dm int'!M77</f>
        <v>121116</v>
      </c>
      <c r="N77" s="48">
        <f>+'Resumen_Sim_Dm int'!N77</f>
        <v>176335.41070339599</v>
      </c>
      <c r="O77" s="48">
        <f>+'Resumen_Sim_Dm int'!O77</f>
        <v>4750744</v>
      </c>
      <c r="P77" s="48">
        <f>+'Resumen_Sim_Dm int'!P77</f>
        <v>1504202</v>
      </c>
      <c r="Q77" s="48">
        <f>+'Resumen_Sim_Dm int'!Q77</f>
        <v>332981</v>
      </c>
      <c r="R77" s="82">
        <f>+'Resumen_Sim_Dm int'!R77</f>
        <v>2913561</v>
      </c>
      <c r="S77" s="51">
        <f>+'Resumen_Sim_Dm int'!S77</f>
        <v>3832372.3685176079</v>
      </c>
      <c r="T77" s="48">
        <f>+'Resumen_Sim_Dm int'!T77</f>
        <v>3819944.6498519299</v>
      </c>
      <c r="U77" s="48">
        <f>+'Resumen_Sim_Dm int'!U77</f>
        <v>0</v>
      </c>
      <c r="V77" s="48">
        <f>+'Resumen_Sim_Dm int'!V77</f>
        <v>0</v>
      </c>
      <c r="W77" s="48">
        <f>+'Resumen_Sim_Dm int'!W77</f>
        <v>4.0210485199583603</v>
      </c>
      <c r="X77" s="48">
        <f>+'Resumen_Sim_Dm int'!X77</f>
        <v>-0.52128802058448398</v>
      </c>
      <c r="Y77" s="55">
        <f>+'Resumen_Sim_Dm int'!Y77</f>
        <v>12424.218905178899</v>
      </c>
      <c r="Z77" s="51">
        <f>+'Resumen_Sim_Dm int'!Z77</f>
        <v>7046746.9999999963</v>
      </c>
      <c r="AA77" s="48">
        <f>+ROUND('Resumen_Sim_Dm int'!AA77,5)</f>
        <v>0</v>
      </c>
      <c r="AB77" s="293">
        <f>+'Resumen_Sim_Dm int'!AB77</f>
        <v>-5.5511151231257827E-16</v>
      </c>
      <c r="AC77" s="61">
        <f>+'Resumen_Sim_Dm int'!AC77</f>
        <v>121116</v>
      </c>
      <c r="AD77" s="48">
        <f>+ROUND('Resumen_Sim_Dm int'!AD77,5)</f>
        <v>0</v>
      </c>
      <c r="AE77" s="293">
        <f>+'Resumen_Sim_Dm int'!AE77</f>
        <v>0</v>
      </c>
      <c r="AF77" s="61">
        <f>+'Resumen_Sim_Dm int'!AF77</f>
        <v>176335.41070339596</v>
      </c>
      <c r="AG77" s="48">
        <f>+ROUND('Resumen_Sim_Dm int'!AG77,5)</f>
        <v>0</v>
      </c>
      <c r="AH77" s="293">
        <f>+'Resumen_Sim_Dm int'!AH77</f>
        <v>-1.1102230246251565E-16</v>
      </c>
      <c r="AI77" s="51">
        <f>+'Resumen_Sim_Dm int'!AI77</f>
        <v>4750743.9999999991</v>
      </c>
      <c r="AJ77" s="48">
        <f>+ROUND('Resumen_Sim_Dm int'!AJ77,5)</f>
        <v>0</v>
      </c>
      <c r="AK77" s="293">
        <f>+'Resumen_Sim_Dm int'!AK77</f>
        <v>-2.2204460492503131E-16</v>
      </c>
      <c r="AL77" s="61">
        <f>+'Resumen_Sim_Dm int'!AL77</f>
        <v>1504201.9999999995</v>
      </c>
      <c r="AM77" s="48">
        <f>+ROUND('Resumen_Sim_Dm int'!AM77,5)</f>
        <v>0</v>
      </c>
      <c r="AN77" s="48">
        <f>+ROUND('Resumen_Sim_Dm int'!AN77,5)</f>
        <v>0</v>
      </c>
      <c r="AO77" s="293">
        <f>+'Resumen_Sim_Dm int'!AO77</f>
        <v>-3.3306690738754696E-16</v>
      </c>
      <c r="AP77" s="51">
        <f>+'Resumen_Sim_Dm int'!AP77</f>
        <v>332980.99999999988</v>
      </c>
      <c r="AQ77" s="48">
        <f>+ROUND('Resumen_Sim_Dm int'!AQ77,5)</f>
        <v>0</v>
      </c>
      <c r="AR77" s="293">
        <f>+'Resumen_Sim_Dm int'!AR77</f>
        <v>-3.3306690738754696E-16</v>
      </c>
      <c r="AS77" s="61">
        <f>+'Resumen_Sim_Dm int'!AS77</f>
        <v>2913560.9999999995</v>
      </c>
      <c r="AT77" s="48">
        <f>+ROUND('Resumen_Sim_Dm int'!AT77,5)</f>
        <v>0</v>
      </c>
      <c r="AU77" s="293">
        <f>+'Resumen_Sim_Dm int'!AU77</f>
        <v>-1.1102230246251565E-16</v>
      </c>
    </row>
    <row r="78" spans="2:47" x14ac:dyDescent="0.25">
      <c r="B78" s="292" t="str">
        <f>+'Resumen_Sim_Dm int'!B78</f>
        <v>66</v>
      </c>
      <c r="C78" s="317" t="s">
        <v>176</v>
      </c>
      <c r="D78" s="316"/>
      <c r="E78" s="61">
        <f>+'Resumen_Sim_Dm int'!E78</f>
        <v>489954.94971162698</v>
      </c>
      <c r="F78" s="48">
        <f>+'Resumen_Sim_Dm int'!F78</f>
        <v>489954.94971162698</v>
      </c>
      <c r="G78" s="48">
        <f>+'Resumen_Sim_Dm int'!G78</f>
        <v>0</v>
      </c>
      <c r="H78" s="48">
        <f>+'Resumen_Sim_Dm int'!H78</f>
        <v>0</v>
      </c>
      <c r="I78" s="48">
        <f>+'Resumen_Sim_Dm int'!I78</f>
        <v>0</v>
      </c>
      <c r="J78" s="48">
        <f>+'Resumen_Sim_Dm int'!J78</f>
        <v>0</v>
      </c>
      <c r="K78" s="55">
        <f>+'Resumen_Sim_Dm int'!K78</f>
        <v>0</v>
      </c>
      <c r="L78" s="51">
        <f>+'Resumen_Sim_Dm int'!L78</f>
        <v>1890294</v>
      </c>
      <c r="M78" s="48">
        <f>+'Resumen_Sim_Dm int'!M78</f>
        <v>18708</v>
      </c>
      <c r="N78" s="48">
        <f>+'Resumen_Sim_Dm int'!N78</f>
        <v>203928.36008107799</v>
      </c>
      <c r="O78" s="48">
        <f>+'Resumen_Sim_Dm int'!O78</f>
        <v>523383</v>
      </c>
      <c r="P78" s="48">
        <f>+'Resumen_Sim_Dm int'!P78</f>
        <v>252475</v>
      </c>
      <c r="Q78" s="48">
        <f>+'Resumen_Sim_Dm int'!Q78</f>
        <v>81832</v>
      </c>
      <c r="R78" s="82">
        <f>+'Resumen_Sim_Dm int'!R78</f>
        <v>189076</v>
      </c>
      <c r="S78" s="51">
        <f>+'Resumen_Sim_Dm int'!S78</f>
        <v>489954.94971162698</v>
      </c>
      <c r="T78" s="48">
        <f>+'Resumen_Sim_Dm int'!T78</f>
        <v>489954.94971162698</v>
      </c>
      <c r="U78" s="48">
        <f>+'Resumen_Sim_Dm int'!U78</f>
        <v>0</v>
      </c>
      <c r="V78" s="48">
        <f>+'Resumen_Sim_Dm int'!V78</f>
        <v>0</v>
      </c>
      <c r="W78" s="48">
        <f>+'Resumen_Sim_Dm int'!W78</f>
        <v>0</v>
      </c>
      <c r="X78" s="48">
        <f>+'Resumen_Sim_Dm int'!X78</f>
        <v>0</v>
      </c>
      <c r="Y78" s="55">
        <f>+'Resumen_Sim_Dm int'!Y78</f>
        <v>0</v>
      </c>
      <c r="Z78" s="51">
        <f>+'Resumen_Sim_Dm int'!Z78</f>
        <v>1890293.9999999993</v>
      </c>
      <c r="AA78" s="48">
        <f>+ROUND('Resumen_Sim_Dm int'!AA78,5)</f>
        <v>0</v>
      </c>
      <c r="AB78" s="293">
        <f>+'Resumen_Sim_Dm int'!AB78</f>
        <v>-3.3306690738754696E-16</v>
      </c>
      <c r="AC78" s="61">
        <f>+'Resumen_Sim_Dm int'!AC78</f>
        <v>18708</v>
      </c>
      <c r="AD78" s="48">
        <f>+ROUND('Resumen_Sim_Dm int'!AD78,5)</f>
        <v>0</v>
      </c>
      <c r="AE78" s="293">
        <f>+'Resumen_Sim_Dm int'!AE78</f>
        <v>0</v>
      </c>
      <c r="AF78" s="61">
        <f>+'Resumen_Sim_Dm int'!AF78</f>
        <v>203928.36008107799</v>
      </c>
      <c r="AG78" s="48">
        <f>+ROUND('Resumen_Sim_Dm int'!AG78,5)</f>
        <v>0</v>
      </c>
      <c r="AH78" s="293">
        <f>+'Resumen_Sim_Dm int'!AH78</f>
        <v>0</v>
      </c>
      <c r="AI78" s="51">
        <f>+'Resumen_Sim_Dm int'!AI78</f>
        <v>523383</v>
      </c>
      <c r="AJ78" s="48">
        <f>+ROUND('Resumen_Sim_Dm int'!AJ78,5)</f>
        <v>0</v>
      </c>
      <c r="AK78" s="293">
        <f>+'Resumen_Sim_Dm int'!AK78</f>
        <v>0</v>
      </c>
      <c r="AL78" s="61">
        <f>+'Resumen_Sim_Dm int'!AL78</f>
        <v>252475</v>
      </c>
      <c r="AM78" s="48">
        <f>+ROUND('Resumen_Sim_Dm int'!AM78,5)</f>
        <v>0</v>
      </c>
      <c r="AN78" s="48">
        <f>+ROUND('Resumen_Sim_Dm int'!AN78,5)</f>
        <v>0</v>
      </c>
      <c r="AO78" s="293">
        <f>+'Resumen_Sim_Dm int'!AO78</f>
        <v>0</v>
      </c>
      <c r="AP78" s="51">
        <f>+'Resumen_Sim_Dm int'!AP78</f>
        <v>81832</v>
      </c>
      <c r="AQ78" s="48">
        <f>+ROUND('Resumen_Sim_Dm int'!AQ78,5)</f>
        <v>0</v>
      </c>
      <c r="AR78" s="293">
        <f>+'Resumen_Sim_Dm int'!AR78</f>
        <v>0</v>
      </c>
      <c r="AS78" s="61">
        <f>+'Resumen_Sim_Dm int'!AS78</f>
        <v>189076</v>
      </c>
      <c r="AT78" s="48">
        <f>+ROUND('Resumen_Sim_Dm int'!AT78,5)</f>
        <v>0</v>
      </c>
      <c r="AU78" s="293">
        <f>+'Resumen_Sim_Dm int'!AU78</f>
        <v>0</v>
      </c>
    </row>
    <row r="79" spans="2:47" x14ac:dyDescent="0.25">
      <c r="B79" s="292" t="str">
        <f>+'Resumen_Sim_Dm int'!B79</f>
        <v>67</v>
      </c>
      <c r="C79" s="317" t="s">
        <v>177</v>
      </c>
      <c r="D79" s="316"/>
      <c r="E79" s="61">
        <f>+'Resumen_Sim_Dm int'!E79</f>
        <v>59343</v>
      </c>
      <c r="F79" s="48">
        <f>+'Resumen_Sim_Dm int'!F79</f>
        <v>59343</v>
      </c>
      <c r="G79" s="48">
        <f>+'Resumen_Sim_Dm int'!G79</f>
        <v>0</v>
      </c>
      <c r="H79" s="48">
        <f>+'Resumen_Sim_Dm int'!H79</f>
        <v>0</v>
      </c>
      <c r="I79" s="48">
        <f>+'Resumen_Sim_Dm int'!I79</f>
        <v>0</v>
      </c>
      <c r="J79" s="48">
        <f>+'Resumen_Sim_Dm int'!J79</f>
        <v>0</v>
      </c>
      <c r="K79" s="55">
        <f>+'Resumen_Sim_Dm int'!K79</f>
        <v>0</v>
      </c>
      <c r="L79" s="51">
        <f>+'Resumen_Sim_Dm int'!L79</f>
        <v>698774</v>
      </c>
      <c r="M79" s="48">
        <f>+'Resumen_Sim_Dm int'!M79</f>
        <v>14542</v>
      </c>
      <c r="N79" s="48">
        <f>+'Resumen_Sim_Dm int'!N79</f>
        <v>154.76836318218</v>
      </c>
      <c r="O79" s="48">
        <f>+'Resumen_Sim_Dm int'!O79</f>
        <v>330172</v>
      </c>
      <c r="P79" s="48">
        <f>+'Resumen_Sim_Dm int'!P79</f>
        <v>227018</v>
      </c>
      <c r="Q79" s="48">
        <f>+'Resumen_Sim_Dm int'!Q79</f>
        <v>19142</v>
      </c>
      <c r="R79" s="82">
        <f>+'Resumen_Sim_Dm int'!R79</f>
        <v>84012</v>
      </c>
      <c r="S79" s="51">
        <f>+'Resumen_Sim_Dm int'!S79</f>
        <v>59343</v>
      </c>
      <c r="T79" s="48">
        <f>+'Resumen_Sim_Dm int'!T79</f>
        <v>59343</v>
      </c>
      <c r="U79" s="48">
        <f>+'Resumen_Sim_Dm int'!U79</f>
        <v>0</v>
      </c>
      <c r="V79" s="48">
        <f>+'Resumen_Sim_Dm int'!V79</f>
        <v>0</v>
      </c>
      <c r="W79" s="48">
        <f>+'Resumen_Sim_Dm int'!W79</f>
        <v>0</v>
      </c>
      <c r="X79" s="48">
        <f>+'Resumen_Sim_Dm int'!X79</f>
        <v>0</v>
      </c>
      <c r="Y79" s="55">
        <f>+'Resumen_Sim_Dm int'!Y79</f>
        <v>0</v>
      </c>
      <c r="Z79" s="51">
        <f>+'Resumen_Sim_Dm int'!Z79</f>
        <v>698773.9999999993</v>
      </c>
      <c r="AA79" s="48">
        <f>+ROUND('Resumen_Sim_Dm int'!AA79,5)</f>
        <v>0</v>
      </c>
      <c r="AB79" s="293">
        <f>+'Resumen_Sim_Dm int'!AB79</f>
        <v>-9.9920072216264089E-16</v>
      </c>
      <c r="AC79" s="61">
        <f>+'Resumen_Sim_Dm int'!AC79</f>
        <v>14542</v>
      </c>
      <c r="AD79" s="48">
        <f>+ROUND('Resumen_Sim_Dm int'!AD79,5)</f>
        <v>0</v>
      </c>
      <c r="AE79" s="293">
        <f>+'Resumen_Sim_Dm int'!AE79</f>
        <v>0</v>
      </c>
      <c r="AF79" s="61">
        <f>+'Resumen_Sim_Dm int'!AF79</f>
        <v>154.76836318217991</v>
      </c>
      <c r="AG79" s="48">
        <f>+ROUND('Resumen_Sim_Dm int'!AG79,5)</f>
        <v>0</v>
      </c>
      <c r="AH79" s="293">
        <f>+'Resumen_Sim_Dm int'!AH79</f>
        <v>-5.5511151231257827E-16</v>
      </c>
      <c r="AI79" s="51">
        <f>+'Resumen_Sim_Dm int'!AI79</f>
        <v>330171.99999999983</v>
      </c>
      <c r="AJ79" s="48">
        <f>+ROUND('Resumen_Sim_Dm int'!AJ79,5)</f>
        <v>0</v>
      </c>
      <c r="AK79" s="293">
        <f>+'Resumen_Sim_Dm int'!AK79</f>
        <v>-5.5511151231257827E-16</v>
      </c>
      <c r="AL79" s="61">
        <f>+'Resumen_Sim_Dm int'!AL79</f>
        <v>227017.99999999988</v>
      </c>
      <c r="AM79" s="48">
        <f>+ROUND('Resumen_Sim_Dm int'!AM79,5)</f>
        <v>0</v>
      </c>
      <c r="AN79" s="48">
        <f>+ROUND('Resumen_Sim_Dm int'!AN79,5)</f>
        <v>0</v>
      </c>
      <c r="AO79" s="293">
        <f>+'Resumen_Sim_Dm int'!AO79</f>
        <v>-5.5511151231257827E-16</v>
      </c>
      <c r="AP79" s="51">
        <f>+'Resumen_Sim_Dm int'!AP79</f>
        <v>19141.999999999989</v>
      </c>
      <c r="AQ79" s="48">
        <f>+ROUND('Resumen_Sim_Dm int'!AQ79,5)</f>
        <v>0</v>
      </c>
      <c r="AR79" s="293">
        <f>+'Resumen_Sim_Dm int'!AR79</f>
        <v>-5.5511151231257827E-16</v>
      </c>
      <c r="AS79" s="61">
        <f>+'Resumen_Sim_Dm int'!AS79</f>
        <v>84011.999999999956</v>
      </c>
      <c r="AT79" s="48">
        <f>+ROUND('Resumen_Sim_Dm int'!AT79,5)</f>
        <v>0</v>
      </c>
      <c r="AU79" s="293">
        <f>+'Resumen_Sim_Dm int'!AU79</f>
        <v>-5.5511151231257827E-16</v>
      </c>
    </row>
    <row r="80" spans="2:47" x14ac:dyDescent="0.25">
      <c r="B80" s="292" t="str">
        <f>+'Resumen_Sim_Dm int'!B80</f>
        <v>68</v>
      </c>
      <c r="C80" s="317" t="s">
        <v>178</v>
      </c>
      <c r="D80" s="316"/>
      <c r="E80" s="61">
        <f>+'Resumen_Sim_Dm int'!E80</f>
        <v>9132969.4407471251</v>
      </c>
      <c r="F80" s="48">
        <f>+'Resumen_Sim_Dm int'!F80</f>
        <v>9131300.3835070897</v>
      </c>
      <c r="G80" s="48">
        <f>+'Resumen_Sim_Dm int'!G80</f>
        <v>0</v>
      </c>
      <c r="H80" s="48">
        <f>+'Resumen_Sim_Dm int'!H80</f>
        <v>0</v>
      </c>
      <c r="I80" s="48">
        <f>+'Resumen_Sim_Dm int'!I80</f>
        <v>1663.51632812916</v>
      </c>
      <c r="J80" s="48">
        <f>+'Resumen_Sim_Dm int'!J80</f>
        <v>0</v>
      </c>
      <c r="K80" s="55">
        <f>+'Resumen_Sim_Dm int'!K80</f>
        <v>5.5409119057294403</v>
      </c>
      <c r="L80" s="51">
        <f>+'Resumen_Sim_Dm int'!L80</f>
        <v>11086105</v>
      </c>
      <c r="M80" s="48">
        <f>+'Resumen_Sim_Dm int'!M80</f>
        <v>24391</v>
      </c>
      <c r="N80" s="48">
        <f>+'Resumen_Sim_Dm int'!N80</f>
        <v>9815.9182906026908</v>
      </c>
      <c r="O80" s="48">
        <f>+'Resumen_Sim_Dm int'!O80</f>
        <v>8071707</v>
      </c>
      <c r="P80" s="48">
        <f>+'Resumen_Sim_Dm int'!P80</f>
        <v>250231</v>
      </c>
      <c r="Q80" s="48">
        <f>+'Resumen_Sim_Dm int'!Q80</f>
        <v>79093</v>
      </c>
      <c r="R80" s="82">
        <f>+'Resumen_Sim_Dm int'!R80</f>
        <v>7742383</v>
      </c>
      <c r="S80" s="51">
        <f>+'Resumen_Sim_Dm int'!S80</f>
        <v>9132969.4407471251</v>
      </c>
      <c r="T80" s="48">
        <f>+'Resumen_Sim_Dm int'!T80</f>
        <v>9131300.3835070897</v>
      </c>
      <c r="U80" s="48">
        <f>+'Resumen_Sim_Dm int'!U80</f>
        <v>0</v>
      </c>
      <c r="V80" s="48">
        <f>+'Resumen_Sim_Dm int'!V80</f>
        <v>0</v>
      </c>
      <c r="W80" s="48">
        <f>+'Resumen_Sim_Dm int'!W80</f>
        <v>1663.51632812916</v>
      </c>
      <c r="X80" s="48">
        <f>+'Resumen_Sim_Dm int'!X80</f>
        <v>0</v>
      </c>
      <c r="Y80" s="55">
        <f>+'Resumen_Sim_Dm int'!Y80</f>
        <v>5.5409119057294403</v>
      </c>
      <c r="Z80" s="51">
        <f>+'Resumen_Sim_Dm int'!Z80</f>
        <v>11086105.000000007</v>
      </c>
      <c r="AA80" s="48">
        <f>+ROUND('Resumen_Sim_Dm int'!AA80,5)</f>
        <v>0</v>
      </c>
      <c r="AB80" s="293">
        <f>+'Resumen_Sim_Dm int'!AB80</f>
        <v>6.6613381477509392E-16</v>
      </c>
      <c r="AC80" s="61">
        <f>+'Resumen_Sim_Dm int'!AC80</f>
        <v>24391</v>
      </c>
      <c r="AD80" s="48">
        <f>+ROUND('Resumen_Sim_Dm int'!AD80,5)</f>
        <v>0</v>
      </c>
      <c r="AE80" s="293">
        <f>+'Resumen_Sim_Dm int'!AE80</f>
        <v>0</v>
      </c>
      <c r="AF80" s="61">
        <f>+'Resumen_Sim_Dm int'!AF80</f>
        <v>9815.9182906026981</v>
      </c>
      <c r="AG80" s="48">
        <f>+ROUND('Resumen_Sim_Dm int'!AG80,5)</f>
        <v>0</v>
      </c>
      <c r="AH80" s="293">
        <f>+'Resumen_Sim_Dm int'!AH80</f>
        <v>6.6613381477509392E-16</v>
      </c>
      <c r="AI80" s="51">
        <f>+'Resumen_Sim_Dm int'!AI80</f>
        <v>8071707.0000000056</v>
      </c>
      <c r="AJ80" s="48">
        <f>+ROUND('Resumen_Sim_Dm int'!AJ80,5)</f>
        <v>0</v>
      </c>
      <c r="AK80" s="293">
        <f>+'Resumen_Sim_Dm int'!AK80</f>
        <v>6.6613381477509392E-16</v>
      </c>
      <c r="AL80" s="61">
        <f>+'Resumen_Sim_Dm int'!AL80</f>
        <v>250231.00000000015</v>
      </c>
      <c r="AM80" s="48">
        <f>+ROUND('Resumen_Sim_Dm int'!AM80,5)</f>
        <v>0</v>
      </c>
      <c r="AN80" s="48">
        <f>+ROUND('Resumen_Sim_Dm int'!AN80,5)</f>
        <v>0</v>
      </c>
      <c r="AO80" s="293">
        <f>+'Resumen_Sim_Dm int'!AO80</f>
        <v>6.6613381477509392E-16</v>
      </c>
      <c r="AP80" s="51">
        <f>+'Resumen_Sim_Dm int'!AP80</f>
        <v>79093.000000000058</v>
      </c>
      <c r="AQ80" s="48">
        <f>+ROUND('Resumen_Sim_Dm int'!AQ80,5)</f>
        <v>0</v>
      </c>
      <c r="AR80" s="293">
        <f>+'Resumen_Sim_Dm int'!AR80</f>
        <v>6.6613381477509392E-16</v>
      </c>
      <c r="AS80" s="61">
        <f>+'Resumen_Sim_Dm int'!AS80</f>
        <v>7742383.0000000056</v>
      </c>
      <c r="AT80" s="48">
        <f>+ROUND('Resumen_Sim_Dm int'!AT80,5)</f>
        <v>0</v>
      </c>
      <c r="AU80" s="293">
        <f>+'Resumen_Sim_Dm int'!AU80</f>
        <v>6.6613381477509392E-16</v>
      </c>
    </row>
    <row r="81" spans="2:47" x14ac:dyDescent="0.25">
      <c r="B81" s="292" t="str">
        <f>+'Resumen_Sim_Dm int'!B81</f>
        <v>69</v>
      </c>
      <c r="C81" s="317" t="s">
        <v>179</v>
      </c>
      <c r="D81" s="316"/>
      <c r="E81" s="61">
        <f>+'Resumen_Sim_Dm int'!E81</f>
        <v>1133845.2729723724</v>
      </c>
      <c r="F81" s="48">
        <f>+'Resumen_Sim_Dm int'!F81</f>
        <v>552154.71408342803</v>
      </c>
      <c r="G81" s="48">
        <f>+'Resumen_Sim_Dm int'!G81</f>
        <v>0</v>
      </c>
      <c r="H81" s="48">
        <f>+'Resumen_Sim_Dm int'!H81</f>
        <v>1.1310602719912499</v>
      </c>
      <c r="I81" s="48">
        <f>+'Resumen_Sim_Dm int'!I81</f>
        <v>339629.50721324899</v>
      </c>
      <c r="J81" s="48">
        <f>+'Resumen_Sim_Dm int'!J81</f>
        <v>47.5230733953045</v>
      </c>
      <c r="K81" s="55">
        <f>+'Resumen_Sim_Dm int'!K81</f>
        <v>242012.39754202799</v>
      </c>
      <c r="L81" s="51">
        <f>+'Resumen_Sim_Dm int'!L81</f>
        <v>14026084</v>
      </c>
      <c r="M81" s="48">
        <f>+'Resumen_Sim_Dm int'!M81</f>
        <v>549617</v>
      </c>
      <c r="N81" s="48">
        <f>+'Resumen_Sim_Dm int'!N81</f>
        <v>507674.93523249897</v>
      </c>
      <c r="O81" s="48">
        <f>+'Resumen_Sim_Dm int'!O81</f>
        <v>8457864</v>
      </c>
      <c r="P81" s="48">
        <f>+'Resumen_Sim_Dm int'!P81</f>
        <v>3642315</v>
      </c>
      <c r="Q81" s="48">
        <f>+'Resumen_Sim_Dm int'!Q81</f>
        <v>93760</v>
      </c>
      <c r="R81" s="82">
        <f>+'Resumen_Sim_Dm int'!R81</f>
        <v>4721789</v>
      </c>
      <c r="S81" s="51">
        <f>+'Resumen_Sim_Dm int'!S81</f>
        <v>1133845.2729723724</v>
      </c>
      <c r="T81" s="48">
        <f>+'Resumen_Sim_Dm int'!T81</f>
        <v>552154.71408342803</v>
      </c>
      <c r="U81" s="48">
        <f>+'Resumen_Sim_Dm int'!U81</f>
        <v>0</v>
      </c>
      <c r="V81" s="48">
        <f>+'Resumen_Sim_Dm int'!V81</f>
        <v>1.1310602719912499</v>
      </c>
      <c r="W81" s="48">
        <f>+'Resumen_Sim_Dm int'!W81</f>
        <v>339629.50721324899</v>
      </c>
      <c r="X81" s="48">
        <f>+'Resumen_Sim_Dm int'!X81</f>
        <v>47.5230733953045</v>
      </c>
      <c r="Y81" s="55">
        <f>+'Resumen_Sim_Dm int'!Y81</f>
        <v>242012.39754202799</v>
      </c>
      <c r="Z81" s="51">
        <f>+'Resumen_Sim_Dm int'!Z81</f>
        <v>14026084</v>
      </c>
      <c r="AA81" s="48">
        <f>+ROUND('Resumen_Sim_Dm int'!AA81,5)</f>
        <v>0</v>
      </c>
      <c r="AB81" s="293">
        <f>+'Resumen_Sim_Dm int'!AB81</f>
        <v>0</v>
      </c>
      <c r="AC81" s="61">
        <f>+'Resumen_Sim_Dm int'!AC81</f>
        <v>549617</v>
      </c>
      <c r="AD81" s="48">
        <f>+ROUND('Resumen_Sim_Dm int'!AD81,5)</f>
        <v>0</v>
      </c>
      <c r="AE81" s="293">
        <f>+'Resumen_Sim_Dm int'!AE81</f>
        <v>0</v>
      </c>
      <c r="AF81" s="61">
        <f>+'Resumen_Sim_Dm int'!AF81</f>
        <v>507674.93523249874</v>
      </c>
      <c r="AG81" s="48">
        <f>+ROUND('Resumen_Sim_Dm int'!AG81,5)</f>
        <v>0</v>
      </c>
      <c r="AH81" s="293">
        <f>+'Resumen_Sim_Dm int'!AH81</f>
        <v>-4.4408920985006262E-16</v>
      </c>
      <c r="AI81" s="51">
        <f>+'Resumen_Sim_Dm int'!AI81</f>
        <v>8457863.9999999963</v>
      </c>
      <c r="AJ81" s="48">
        <f>+ROUND('Resumen_Sim_Dm int'!AJ81,5)</f>
        <v>0</v>
      </c>
      <c r="AK81" s="293">
        <f>+'Resumen_Sim_Dm int'!AK81</f>
        <v>-4.4408920985006262E-16</v>
      </c>
      <c r="AL81" s="61">
        <f>+'Resumen_Sim_Dm int'!AL81</f>
        <v>3642314.9999999981</v>
      </c>
      <c r="AM81" s="48">
        <f>+ROUND('Resumen_Sim_Dm int'!AM81,5)</f>
        <v>0</v>
      </c>
      <c r="AN81" s="48">
        <f>+ROUND('Resumen_Sim_Dm int'!AN81,5)</f>
        <v>0</v>
      </c>
      <c r="AO81" s="293">
        <f>+'Resumen_Sim_Dm int'!AO81</f>
        <v>-5.5511151231257827E-16</v>
      </c>
      <c r="AP81" s="51">
        <f>+'Resumen_Sim_Dm int'!AP81</f>
        <v>93759.999999999942</v>
      </c>
      <c r="AQ81" s="48">
        <f>+ROUND('Resumen_Sim_Dm int'!AQ81,5)</f>
        <v>0</v>
      </c>
      <c r="AR81" s="293">
        <f>+'Resumen_Sim_Dm int'!AR81</f>
        <v>-6.6613381477509392E-16</v>
      </c>
      <c r="AS81" s="61">
        <f>+'Resumen_Sim_Dm int'!AS81</f>
        <v>4721788.9999999981</v>
      </c>
      <c r="AT81" s="48">
        <f>+ROUND('Resumen_Sim_Dm int'!AT81,5)</f>
        <v>0</v>
      </c>
      <c r="AU81" s="293">
        <f>+'Resumen_Sim_Dm int'!AU81</f>
        <v>-4.4408920985006262E-16</v>
      </c>
    </row>
    <row r="82" spans="2:47" x14ac:dyDescent="0.25">
      <c r="B82" s="292" t="str">
        <f>+'Resumen_Sim_Dm int'!B82</f>
        <v>70</v>
      </c>
      <c r="C82" s="317" t="s">
        <v>180</v>
      </c>
      <c r="D82" s="316"/>
      <c r="E82" s="61">
        <f>+'Resumen_Sim_Dm int'!E82</f>
        <v>10126315.85119357</v>
      </c>
      <c r="F82" s="48">
        <f>+'Resumen_Sim_Dm int'!F82</f>
        <v>1766191.4976234999</v>
      </c>
      <c r="G82" s="48">
        <f>+'Resumen_Sim_Dm int'!G82</f>
        <v>8296797</v>
      </c>
      <c r="H82" s="48">
        <f>+'Resumen_Sim_Dm int'!H82</f>
        <v>87.476154824569605</v>
      </c>
      <c r="I82" s="48">
        <f>+'Resumen_Sim_Dm int'!I82</f>
        <v>53747.319153269098</v>
      </c>
      <c r="J82" s="48">
        <f>+'Resumen_Sim_Dm int'!J82</f>
        <v>-566.01290263471299</v>
      </c>
      <c r="K82" s="55">
        <f>+'Resumen_Sim_Dm int'!K82</f>
        <v>10058.571164610599</v>
      </c>
      <c r="L82" s="51">
        <f>+'Resumen_Sim_Dm int'!L82</f>
        <v>10190781</v>
      </c>
      <c r="M82" s="48">
        <f>+'Resumen_Sim_Dm int'!M82</f>
        <v>202224</v>
      </c>
      <c r="N82" s="48">
        <f>+'Resumen_Sim_Dm int'!N82</f>
        <v>180255.169257425</v>
      </c>
      <c r="O82" s="48">
        <f>+'Resumen_Sim_Dm int'!O82</f>
        <v>8635852</v>
      </c>
      <c r="P82" s="48">
        <f>+'Resumen_Sim_Dm int'!P82</f>
        <v>6276921</v>
      </c>
      <c r="Q82" s="48">
        <f>+'Resumen_Sim_Dm int'!Q82</f>
        <v>7660</v>
      </c>
      <c r="R82" s="82">
        <f>+'Resumen_Sim_Dm int'!R82</f>
        <v>2351271</v>
      </c>
      <c r="S82" s="51">
        <f>+'Resumen_Sim_Dm int'!S82</f>
        <v>10126315.85119357</v>
      </c>
      <c r="T82" s="48">
        <f>+'Resumen_Sim_Dm int'!T82</f>
        <v>1766191.4976234999</v>
      </c>
      <c r="U82" s="48">
        <f>+'Resumen_Sim_Dm int'!U82</f>
        <v>8296797</v>
      </c>
      <c r="V82" s="48">
        <f>+'Resumen_Sim_Dm int'!V82</f>
        <v>87.476154824569605</v>
      </c>
      <c r="W82" s="48">
        <f>+'Resumen_Sim_Dm int'!W82</f>
        <v>53747.319153269098</v>
      </c>
      <c r="X82" s="48">
        <f>+'Resumen_Sim_Dm int'!X82</f>
        <v>-566.01290263471299</v>
      </c>
      <c r="Y82" s="55">
        <f>+'Resumen_Sim_Dm int'!Y82</f>
        <v>10058.571164610599</v>
      </c>
      <c r="Z82" s="51">
        <f>+'Resumen_Sim_Dm int'!Z82</f>
        <v>10190781.000000041</v>
      </c>
      <c r="AA82" s="48">
        <f>+ROUND('Resumen_Sim_Dm int'!AA82,5)</f>
        <v>0</v>
      </c>
      <c r="AB82" s="293">
        <f>+'Resumen_Sim_Dm int'!AB82</f>
        <v>3.9968028886505635E-15</v>
      </c>
      <c r="AC82" s="61">
        <f>+'Resumen_Sim_Dm int'!AC82</f>
        <v>202224</v>
      </c>
      <c r="AD82" s="48">
        <f>+ROUND('Resumen_Sim_Dm int'!AD82,5)</f>
        <v>0</v>
      </c>
      <c r="AE82" s="293">
        <f>+'Resumen_Sim_Dm int'!AE82</f>
        <v>0</v>
      </c>
      <c r="AF82" s="61">
        <f>+'Resumen_Sim_Dm int'!AF82</f>
        <v>180255.16925742573</v>
      </c>
      <c r="AG82" s="48">
        <f>+ROUND('Resumen_Sim_Dm int'!AG82,5)</f>
        <v>0</v>
      </c>
      <c r="AH82" s="293">
        <f>+'Resumen_Sim_Dm int'!AH82</f>
        <v>3.9968028886505635E-15</v>
      </c>
      <c r="AI82" s="51">
        <f>+'Resumen_Sim_Dm int'!AI82</f>
        <v>8635852.0000000335</v>
      </c>
      <c r="AJ82" s="48">
        <f>+ROUND('Resumen_Sim_Dm int'!AJ82,5)</f>
        <v>0</v>
      </c>
      <c r="AK82" s="293">
        <f>+'Resumen_Sim_Dm int'!AK82</f>
        <v>3.7747582837255322E-15</v>
      </c>
      <c r="AL82" s="61">
        <f>+'Resumen_Sim_Dm int'!AL82</f>
        <v>6276921.0000000251</v>
      </c>
      <c r="AM82" s="48">
        <f>+ROUND('Resumen_Sim_Dm int'!AM82,5)</f>
        <v>0</v>
      </c>
      <c r="AN82" s="48">
        <f>+ROUND('Resumen_Sim_Dm int'!AN82,5)</f>
        <v>0</v>
      </c>
      <c r="AO82" s="293">
        <f>+'Resumen_Sim_Dm int'!AO82</f>
        <v>3.9968028886505635E-15</v>
      </c>
      <c r="AP82" s="51">
        <f>+'Resumen_Sim_Dm int'!AP82</f>
        <v>7660.0000000000309</v>
      </c>
      <c r="AQ82" s="48">
        <f>+ROUND('Resumen_Sim_Dm int'!AQ82,5)</f>
        <v>0</v>
      </c>
      <c r="AR82" s="293">
        <f>+'Resumen_Sim_Dm int'!AR82</f>
        <v>3.9968028886505635E-15</v>
      </c>
      <c r="AS82" s="61">
        <f>+'Resumen_Sim_Dm int'!AS82</f>
        <v>2351271.0000000093</v>
      </c>
      <c r="AT82" s="48">
        <f>+ROUND('Resumen_Sim_Dm int'!AT82,5)</f>
        <v>0</v>
      </c>
      <c r="AU82" s="293">
        <f>+'Resumen_Sim_Dm int'!AU82</f>
        <v>3.9968028886505635E-15</v>
      </c>
    </row>
    <row r="83" spans="2:47" x14ac:dyDescent="0.25">
      <c r="B83" s="292" t="str">
        <f>+'Resumen_Sim_Dm int'!B83</f>
        <v>71</v>
      </c>
      <c r="C83" s="317" t="s">
        <v>181</v>
      </c>
      <c r="D83" s="316"/>
      <c r="E83" s="61">
        <f>+'Resumen_Sim_Dm int'!E83</f>
        <v>2880926.2448651758</v>
      </c>
      <c r="F83" s="48">
        <f>+'Resumen_Sim_Dm int'!F83</f>
        <v>2581874.0611399701</v>
      </c>
      <c r="G83" s="48">
        <f>+'Resumen_Sim_Dm int'!G83</f>
        <v>0</v>
      </c>
      <c r="H83" s="48">
        <f>+'Resumen_Sim_Dm int'!H83</f>
        <v>297630</v>
      </c>
      <c r="I83" s="48">
        <f>+'Resumen_Sim_Dm int'!I83</f>
        <v>1417.4623803972399</v>
      </c>
      <c r="J83" s="48">
        <f>+'Resumen_Sim_Dm int'!J83</f>
        <v>0</v>
      </c>
      <c r="K83" s="55">
        <f>+'Resumen_Sim_Dm int'!K83</f>
        <v>4.72134480837921</v>
      </c>
      <c r="L83" s="51">
        <f>+'Resumen_Sim_Dm int'!L83</f>
        <v>3059657</v>
      </c>
      <c r="M83" s="48">
        <f>+'Resumen_Sim_Dm int'!M83</f>
        <v>129793</v>
      </c>
      <c r="N83" s="48">
        <f>+'Resumen_Sim_Dm int'!N83</f>
        <v>7053.8728279370798</v>
      </c>
      <c r="O83" s="48">
        <f>+'Resumen_Sim_Dm int'!O83</f>
        <v>1864937</v>
      </c>
      <c r="P83" s="48">
        <f>+'Resumen_Sim_Dm int'!P83</f>
        <v>1410122</v>
      </c>
      <c r="Q83" s="48">
        <f>+'Resumen_Sim_Dm int'!Q83</f>
        <v>20836</v>
      </c>
      <c r="R83" s="82">
        <f>+'Resumen_Sim_Dm int'!R83</f>
        <v>433979</v>
      </c>
      <c r="S83" s="51">
        <f>+'Resumen_Sim_Dm int'!S83</f>
        <v>2880926.2448651758</v>
      </c>
      <c r="T83" s="48">
        <f>+'Resumen_Sim_Dm int'!T83</f>
        <v>2581874.0611399701</v>
      </c>
      <c r="U83" s="48">
        <f>+'Resumen_Sim_Dm int'!U83</f>
        <v>0</v>
      </c>
      <c r="V83" s="48">
        <f>+'Resumen_Sim_Dm int'!V83</f>
        <v>297630</v>
      </c>
      <c r="W83" s="48">
        <f>+'Resumen_Sim_Dm int'!W83</f>
        <v>1417.4623803972399</v>
      </c>
      <c r="X83" s="48">
        <f>+'Resumen_Sim_Dm int'!X83</f>
        <v>0</v>
      </c>
      <c r="Y83" s="55">
        <f>+'Resumen_Sim_Dm int'!Y83</f>
        <v>4.72134480837921</v>
      </c>
      <c r="Z83" s="51">
        <f>+'Resumen_Sim_Dm int'!Z83</f>
        <v>3059657.0000000033</v>
      </c>
      <c r="AA83" s="48">
        <f>+ROUND('Resumen_Sim_Dm int'!AA83,5)</f>
        <v>0</v>
      </c>
      <c r="AB83" s="293">
        <f>+'Resumen_Sim_Dm int'!AB83</f>
        <v>1.1102230246251565E-15</v>
      </c>
      <c r="AC83" s="61">
        <f>+'Resumen_Sim_Dm int'!AC83</f>
        <v>129793</v>
      </c>
      <c r="AD83" s="48">
        <f>+ROUND('Resumen_Sim_Dm int'!AD83,5)</f>
        <v>0</v>
      </c>
      <c r="AE83" s="293">
        <f>+'Resumen_Sim_Dm int'!AE83</f>
        <v>0</v>
      </c>
      <c r="AF83" s="61">
        <f>+'Resumen_Sim_Dm int'!AF83</f>
        <v>7053.8728279370835</v>
      </c>
      <c r="AG83" s="48">
        <f>+ROUND('Resumen_Sim_Dm int'!AG83,5)</f>
        <v>0</v>
      </c>
      <c r="AH83" s="293">
        <f>+'Resumen_Sim_Dm int'!AH83</f>
        <v>4.4408920985006262E-16</v>
      </c>
      <c r="AI83" s="51">
        <f>+'Resumen_Sim_Dm int'!AI83</f>
        <v>1864937.0000000009</v>
      </c>
      <c r="AJ83" s="48">
        <f>+ROUND('Resumen_Sim_Dm int'!AJ83,5)</f>
        <v>0</v>
      </c>
      <c r="AK83" s="293">
        <f>+'Resumen_Sim_Dm int'!AK83</f>
        <v>4.4408920985006262E-16</v>
      </c>
      <c r="AL83" s="61">
        <f>+'Resumen_Sim_Dm int'!AL83</f>
        <v>1410122.0000000007</v>
      </c>
      <c r="AM83" s="48">
        <f>+ROUND('Resumen_Sim_Dm int'!AM83,5)</f>
        <v>0</v>
      </c>
      <c r="AN83" s="48">
        <f>+ROUND('Resumen_Sim_Dm int'!AN83,5)</f>
        <v>0</v>
      </c>
      <c r="AO83" s="293">
        <f>+'Resumen_Sim_Dm int'!AO83</f>
        <v>4.4408920985006262E-16</v>
      </c>
      <c r="AP83" s="51">
        <f>+'Resumen_Sim_Dm int'!AP83</f>
        <v>20836.000000000007</v>
      </c>
      <c r="AQ83" s="48">
        <f>+ROUND('Resumen_Sim_Dm int'!AQ83,5)</f>
        <v>0</v>
      </c>
      <c r="AR83" s="293">
        <f>+'Resumen_Sim_Dm int'!AR83</f>
        <v>4.4408920985006262E-16</v>
      </c>
      <c r="AS83" s="61">
        <f>+'Resumen_Sim_Dm int'!AS83</f>
        <v>433979.00000000017</v>
      </c>
      <c r="AT83" s="48">
        <f>+ROUND('Resumen_Sim_Dm int'!AT83,5)</f>
        <v>0</v>
      </c>
      <c r="AU83" s="293">
        <f>+'Resumen_Sim_Dm int'!AU83</f>
        <v>4.4408920985006262E-16</v>
      </c>
    </row>
    <row r="84" spans="2:47" x14ac:dyDescent="0.25">
      <c r="B84" s="292" t="str">
        <f>+'Resumen_Sim_Dm int'!B84</f>
        <v>72</v>
      </c>
      <c r="C84" s="317" t="s">
        <v>182</v>
      </c>
      <c r="D84" s="316"/>
      <c r="E84" s="61">
        <f>+'Resumen_Sim_Dm int'!E84</f>
        <v>4414952</v>
      </c>
      <c r="F84" s="48">
        <f>+'Resumen_Sim_Dm int'!F84</f>
        <v>87874</v>
      </c>
      <c r="G84" s="48">
        <f>+'Resumen_Sim_Dm int'!G84</f>
        <v>4327078</v>
      </c>
      <c r="H84" s="48">
        <f>+'Resumen_Sim_Dm int'!H84</f>
        <v>0</v>
      </c>
      <c r="I84" s="48">
        <f>+'Resumen_Sim_Dm int'!I84</f>
        <v>0</v>
      </c>
      <c r="J84" s="48">
        <f>+'Resumen_Sim_Dm int'!J84</f>
        <v>0</v>
      </c>
      <c r="K84" s="55">
        <f>+'Resumen_Sim_Dm int'!K84</f>
        <v>0</v>
      </c>
      <c r="L84" s="51">
        <f>+'Resumen_Sim_Dm int'!L84</f>
        <v>4414952</v>
      </c>
      <c r="M84" s="48">
        <f>+'Resumen_Sim_Dm int'!M84</f>
        <v>219414</v>
      </c>
      <c r="N84" s="48">
        <f>+'Resumen_Sim_Dm int'!N84</f>
        <v>4634.0775270655804</v>
      </c>
      <c r="O84" s="48">
        <f>+'Resumen_Sim_Dm int'!O84</f>
        <v>3959805</v>
      </c>
      <c r="P84" s="48">
        <f>+'Resumen_Sim_Dm int'!P84</f>
        <v>3583224</v>
      </c>
      <c r="Q84" s="48">
        <f>+'Resumen_Sim_Dm int'!Q84</f>
        <v>221</v>
      </c>
      <c r="R84" s="82">
        <f>+'Resumen_Sim_Dm int'!R84</f>
        <v>376360</v>
      </c>
      <c r="S84" s="51">
        <f>+'Resumen_Sim_Dm int'!S84</f>
        <v>4414952</v>
      </c>
      <c r="T84" s="48">
        <f>+'Resumen_Sim_Dm int'!T84</f>
        <v>87874</v>
      </c>
      <c r="U84" s="48">
        <f>+'Resumen_Sim_Dm int'!U84</f>
        <v>4327078</v>
      </c>
      <c r="V84" s="48">
        <f>+'Resumen_Sim_Dm int'!V84</f>
        <v>0</v>
      </c>
      <c r="W84" s="48">
        <f>+'Resumen_Sim_Dm int'!W84</f>
        <v>0</v>
      </c>
      <c r="X84" s="48">
        <f>+'Resumen_Sim_Dm int'!X84</f>
        <v>0</v>
      </c>
      <c r="Y84" s="55">
        <f>+'Resumen_Sim_Dm int'!Y84</f>
        <v>0</v>
      </c>
      <c r="Z84" s="51">
        <f>+'Resumen_Sim_Dm int'!Z84</f>
        <v>4414952</v>
      </c>
      <c r="AA84" s="48">
        <f>+ROUND('Resumen_Sim_Dm int'!AA84,5)</f>
        <v>0</v>
      </c>
      <c r="AB84" s="293">
        <f>+'Resumen_Sim_Dm int'!AB84</f>
        <v>0</v>
      </c>
      <c r="AC84" s="61">
        <f>+'Resumen_Sim_Dm int'!AC84</f>
        <v>219414</v>
      </c>
      <c r="AD84" s="48">
        <f>+ROUND('Resumen_Sim_Dm int'!AD84,5)</f>
        <v>0</v>
      </c>
      <c r="AE84" s="293">
        <f>+'Resumen_Sim_Dm int'!AE84</f>
        <v>0</v>
      </c>
      <c r="AF84" s="61">
        <f>+'Resumen_Sim_Dm int'!AF84</f>
        <v>4634.0775270655804</v>
      </c>
      <c r="AG84" s="48">
        <f>+ROUND('Resumen_Sim_Dm int'!AG84,5)</f>
        <v>0</v>
      </c>
      <c r="AH84" s="293">
        <f>+'Resumen_Sim_Dm int'!AH84</f>
        <v>0</v>
      </c>
      <c r="AI84" s="51">
        <f>+'Resumen_Sim_Dm int'!AI84</f>
        <v>3959805</v>
      </c>
      <c r="AJ84" s="48">
        <f>+ROUND('Resumen_Sim_Dm int'!AJ84,5)</f>
        <v>0</v>
      </c>
      <c r="AK84" s="293">
        <f>+'Resumen_Sim_Dm int'!AK84</f>
        <v>0</v>
      </c>
      <c r="AL84" s="61">
        <f>+'Resumen_Sim_Dm int'!AL84</f>
        <v>3583224</v>
      </c>
      <c r="AM84" s="48">
        <f>+ROUND('Resumen_Sim_Dm int'!AM84,5)</f>
        <v>0</v>
      </c>
      <c r="AN84" s="48">
        <f>+ROUND('Resumen_Sim_Dm int'!AN84,5)</f>
        <v>0</v>
      </c>
      <c r="AO84" s="293">
        <f>+'Resumen_Sim_Dm int'!AO84</f>
        <v>0</v>
      </c>
      <c r="AP84" s="51">
        <f>+'Resumen_Sim_Dm int'!AP84</f>
        <v>221</v>
      </c>
      <c r="AQ84" s="48">
        <f>+ROUND('Resumen_Sim_Dm int'!AQ84,5)</f>
        <v>0</v>
      </c>
      <c r="AR84" s="293">
        <f>+'Resumen_Sim_Dm int'!AR84</f>
        <v>0</v>
      </c>
      <c r="AS84" s="61">
        <f>+'Resumen_Sim_Dm int'!AS84</f>
        <v>376360</v>
      </c>
      <c r="AT84" s="48">
        <f>+ROUND('Resumen_Sim_Dm int'!AT84,5)</f>
        <v>0</v>
      </c>
      <c r="AU84" s="293">
        <f>+'Resumen_Sim_Dm int'!AU84</f>
        <v>0</v>
      </c>
    </row>
    <row r="85" spans="2:47" x14ac:dyDescent="0.25">
      <c r="B85" s="292" t="str">
        <f>+'Resumen_Sim_Dm int'!B85</f>
        <v>73</v>
      </c>
      <c r="C85" s="317" t="s">
        <v>183</v>
      </c>
      <c r="D85" s="316"/>
      <c r="E85" s="61">
        <f>+'Resumen_Sim_Dm int'!E85</f>
        <v>3122338.6809582263</v>
      </c>
      <c r="F85" s="48">
        <f>+'Resumen_Sim_Dm int'!F85</f>
        <v>2362201.2943592202</v>
      </c>
      <c r="G85" s="48">
        <f>+'Resumen_Sim_Dm int'!G85</f>
        <v>0</v>
      </c>
      <c r="H85" s="48">
        <f>+'Resumen_Sim_Dm int'!H85</f>
        <v>759479</v>
      </c>
      <c r="I85" s="48">
        <f>+'Resumen_Sim_Dm int'!I85</f>
        <v>656.20089676767304</v>
      </c>
      <c r="J85" s="48">
        <f>+'Resumen_Sim_Dm int'!J85</f>
        <v>0</v>
      </c>
      <c r="K85" s="55">
        <f>+'Resumen_Sim_Dm int'!K85</f>
        <v>2.1857022380654598</v>
      </c>
      <c r="L85" s="51">
        <f>+'Resumen_Sim_Dm int'!L85</f>
        <v>4202264</v>
      </c>
      <c r="M85" s="48">
        <f>+'Resumen_Sim_Dm int'!M85</f>
        <v>131137</v>
      </c>
      <c r="N85" s="48">
        <f>+'Resumen_Sim_Dm int'!N85</f>
        <v>184701.36826472901</v>
      </c>
      <c r="O85" s="48">
        <f>+'Resumen_Sim_Dm int'!O85</f>
        <v>1869038</v>
      </c>
      <c r="P85" s="48">
        <f>+'Resumen_Sim_Dm int'!P85</f>
        <v>1124794</v>
      </c>
      <c r="Q85" s="48">
        <f>+'Resumen_Sim_Dm int'!Q85</f>
        <v>21716</v>
      </c>
      <c r="R85" s="82">
        <f>+'Resumen_Sim_Dm int'!R85</f>
        <v>722528</v>
      </c>
      <c r="S85" s="51">
        <f>+'Resumen_Sim_Dm int'!S85</f>
        <v>3122338.6809582263</v>
      </c>
      <c r="T85" s="48">
        <f>+'Resumen_Sim_Dm int'!T85</f>
        <v>2362201.2943592202</v>
      </c>
      <c r="U85" s="48">
        <f>+'Resumen_Sim_Dm int'!U85</f>
        <v>0</v>
      </c>
      <c r="V85" s="48">
        <f>+'Resumen_Sim_Dm int'!V85</f>
        <v>759479</v>
      </c>
      <c r="W85" s="48">
        <f>+'Resumen_Sim_Dm int'!W85</f>
        <v>656.20089676767304</v>
      </c>
      <c r="X85" s="48">
        <f>+'Resumen_Sim_Dm int'!X85</f>
        <v>0</v>
      </c>
      <c r="Y85" s="55">
        <f>+'Resumen_Sim_Dm int'!Y85</f>
        <v>2.1857022380654598</v>
      </c>
      <c r="Z85" s="51">
        <f>+'Resumen_Sim_Dm int'!Z85</f>
        <v>4202264.0000000158</v>
      </c>
      <c r="AA85" s="48">
        <f>+ROUND('Resumen_Sim_Dm int'!AA85,5)</f>
        <v>0</v>
      </c>
      <c r="AB85" s="293">
        <f>+'Resumen_Sim_Dm int'!AB85</f>
        <v>3.7747582837255322E-15</v>
      </c>
      <c r="AC85" s="61">
        <f>+'Resumen_Sim_Dm int'!AC85</f>
        <v>131137</v>
      </c>
      <c r="AD85" s="48">
        <f>+ROUND('Resumen_Sim_Dm int'!AD85,5)</f>
        <v>0</v>
      </c>
      <c r="AE85" s="293">
        <f>+'Resumen_Sim_Dm int'!AE85</f>
        <v>0</v>
      </c>
      <c r="AF85" s="61">
        <f>+'Resumen_Sim_Dm int'!AF85</f>
        <v>184701.36826472962</v>
      </c>
      <c r="AG85" s="48">
        <f>+ROUND('Resumen_Sim_Dm int'!AG85,5)</f>
        <v>0</v>
      </c>
      <c r="AH85" s="293">
        <f>+'Resumen_Sim_Dm int'!AH85</f>
        <v>3.3306690738754696E-15</v>
      </c>
      <c r="AI85" s="51">
        <f>+'Resumen_Sim_Dm int'!AI85</f>
        <v>1869038.0000000061</v>
      </c>
      <c r="AJ85" s="48">
        <f>+ROUND('Resumen_Sim_Dm int'!AJ85,5)</f>
        <v>0</v>
      </c>
      <c r="AK85" s="293">
        <f>+'Resumen_Sim_Dm int'!AK85</f>
        <v>3.3306690738754696E-15</v>
      </c>
      <c r="AL85" s="61">
        <f>+'Resumen_Sim_Dm int'!AL85</f>
        <v>1124794.0000000037</v>
      </c>
      <c r="AM85" s="48">
        <f>+ROUND('Resumen_Sim_Dm int'!AM85,5)</f>
        <v>0</v>
      </c>
      <c r="AN85" s="48">
        <f>+ROUND('Resumen_Sim_Dm int'!AN85,5)</f>
        <v>0</v>
      </c>
      <c r="AO85" s="293">
        <f>+'Resumen_Sim_Dm int'!AO85</f>
        <v>3.3306690738754696E-15</v>
      </c>
      <c r="AP85" s="51">
        <f>+'Resumen_Sim_Dm int'!AP85</f>
        <v>21716.000000000073</v>
      </c>
      <c r="AQ85" s="48">
        <f>+ROUND('Resumen_Sim_Dm int'!AQ85,5)</f>
        <v>0</v>
      </c>
      <c r="AR85" s="293">
        <f>+'Resumen_Sim_Dm int'!AR85</f>
        <v>3.3306690738754696E-15</v>
      </c>
      <c r="AS85" s="61">
        <f>+'Resumen_Sim_Dm int'!AS85</f>
        <v>722528.00000000244</v>
      </c>
      <c r="AT85" s="48">
        <f>+ROUND('Resumen_Sim_Dm int'!AT85,5)</f>
        <v>0</v>
      </c>
      <c r="AU85" s="293">
        <f>+'Resumen_Sim_Dm int'!AU85</f>
        <v>3.3306690738754696E-15</v>
      </c>
    </row>
    <row r="86" spans="2:47" x14ac:dyDescent="0.25">
      <c r="B86" s="292" t="str">
        <f>+'Resumen_Sim_Dm int'!B86</f>
        <v>74</v>
      </c>
      <c r="C86" s="317" t="s">
        <v>184</v>
      </c>
      <c r="D86" s="316"/>
      <c r="E86" s="61">
        <f>+'Resumen_Sim_Dm int'!E86</f>
        <v>4015647</v>
      </c>
      <c r="F86" s="48">
        <f>+'Resumen_Sim_Dm int'!F86</f>
        <v>59315</v>
      </c>
      <c r="G86" s="48">
        <f>+'Resumen_Sim_Dm int'!G86</f>
        <v>3956332</v>
      </c>
      <c r="H86" s="48">
        <f>+'Resumen_Sim_Dm int'!H86</f>
        <v>0</v>
      </c>
      <c r="I86" s="48">
        <f>+'Resumen_Sim_Dm int'!I86</f>
        <v>0</v>
      </c>
      <c r="J86" s="48">
        <f>+'Resumen_Sim_Dm int'!J86</f>
        <v>0</v>
      </c>
      <c r="K86" s="55">
        <f>+'Resumen_Sim_Dm int'!K86</f>
        <v>0</v>
      </c>
      <c r="L86" s="51">
        <f>+'Resumen_Sim_Dm int'!L86</f>
        <v>4015647</v>
      </c>
      <c r="M86" s="48">
        <f>+'Resumen_Sim_Dm int'!M86</f>
        <v>85845</v>
      </c>
      <c r="N86" s="48">
        <f>+'Resumen_Sim_Dm int'!N86</f>
        <v>507132.18392219499</v>
      </c>
      <c r="O86" s="48">
        <f>+'Resumen_Sim_Dm int'!O86</f>
        <v>2784747</v>
      </c>
      <c r="P86" s="48">
        <f>+'Resumen_Sim_Dm int'!P86</f>
        <v>2540561</v>
      </c>
      <c r="Q86" s="48">
        <f>+'Resumen_Sim_Dm int'!Q86</f>
        <v>176</v>
      </c>
      <c r="R86" s="82">
        <f>+'Resumen_Sim_Dm int'!R86</f>
        <v>244010</v>
      </c>
      <c r="S86" s="51">
        <f>+'Resumen_Sim_Dm int'!S86</f>
        <v>4015647</v>
      </c>
      <c r="T86" s="48">
        <f>+'Resumen_Sim_Dm int'!T86</f>
        <v>59315</v>
      </c>
      <c r="U86" s="48">
        <f>+'Resumen_Sim_Dm int'!U86</f>
        <v>3956332</v>
      </c>
      <c r="V86" s="48">
        <f>+'Resumen_Sim_Dm int'!V86</f>
        <v>0</v>
      </c>
      <c r="W86" s="48">
        <f>+'Resumen_Sim_Dm int'!W86</f>
        <v>0</v>
      </c>
      <c r="X86" s="48">
        <f>+'Resumen_Sim_Dm int'!X86</f>
        <v>0</v>
      </c>
      <c r="Y86" s="55">
        <f>+'Resumen_Sim_Dm int'!Y86</f>
        <v>0</v>
      </c>
      <c r="Z86" s="51">
        <f>+'Resumen_Sim_Dm int'!Z86</f>
        <v>4015647</v>
      </c>
      <c r="AA86" s="48">
        <f>+ROUND('Resumen_Sim_Dm int'!AA86,5)</f>
        <v>0</v>
      </c>
      <c r="AB86" s="293">
        <f>+'Resumen_Sim_Dm int'!AB86</f>
        <v>0</v>
      </c>
      <c r="AC86" s="61">
        <f>+'Resumen_Sim_Dm int'!AC86</f>
        <v>85845</v>
      </c>
      <c r="AD86" s="48">
        <f>+ROUND('Resumen_Sim_Dm int'!AD86,5)</f>
        <v>0</v>
      </c>
      <c r="AE86" s="293">
        <f>+'Resumen_Sim_Dm int'!AE86</f>
        <v>0</v>
      </c>
      <c r="AF86" s="61">
        <f>+'Resumen_Sim_Dm int'!AF86</f>
        <v>507132.18392219493</v>
      </c>
      <c r="AG86" s="48">
        <f>+ROUND('Resumen_Sim_Dm int'!AG86,5)</f>
        <v>0</v>
      </c>
      <c r="AH86" s="293">
        <f>+'Resumen_Sim_Dm int'!AH86</f>
        <v>-1.1102230246251565E-16</v>
      </c>
      <c r="AI86" s="51">
        <f>+'Resumen_Sim_Dm int'!AI86</f>
        <v>2784747</v>
      </c>
      <c r="AJ86" s="48">
        <f>+ROUND('Resumen_Sim_Dm int'!AJ86,5)</f>
        <v>0</v>
      </c>
      <c r="AK86" s="293">
        <f>+'Resumen_Sim_Dm int'!AK86</f>
        <v>0</v>
      </c>
      <c r="AL86" s="61">
        <f>+'Resumen_Sim_Dm int'!AL86</f>
        <v>2540561</v>
      </c>
      <c r="AM86" s="48">
        <f>+ROUND('Resumen_Sim_Dm int'!AM86,5)</f>
        <v>0</v>
      </c>
      <c r="AN86" s="48">
        <f>+ROUND('Resumen_Sim_Dm int'!AN86,5)</f>
        <v>0</v>
      </c>
      <c r="AO86" s="293">
        <f>+'Resumen_Sim_Dm int'!AO86</f>
        <v>0</v>
      </c>
      <c r="AP86" s="51">
        <f>+'Resumen_Sim_Dm int'!AP86</f>
        <v>176</v>
      </c>
      <c r="AQ86" s="48">
        <f>+ROUND('Resumen_Sim_Dm int'!AQ86,5)</f>
        <v>0</v>
      </c>
      <c r="AR86" s="293">
        <f>+'Resumen_Sim_Dm int'!AR86</f>
        <v>0</v>
      </c>
      <c r="AS86" s="61">
        <f>+'Resumen_Sim_Dm int'!AS86</f>
        <v>244010</v>
      </c>
      <c r="AT86" s="48">
        <f>+ROUND('Resumen_Sim_Dm int'!AT86,5)</f>
        <v>0</v>
      </c>
      <c r="AU86" s="293">
        <f>+'Resumen_Sim_Dm int'!AU86</f>
        <v>0</v>
      </c>
    </row>
    <row r="87" spans="2:47" x14ac:dyDescent="0.25">
      <c r="B87" s="292" t="str">
        <f>+'Resumen_Sim_Dm int'!B87</f>
        <v>75</v>
      </c>
      <c r="C87" s="317" t="s">
        <v>185</v>
      </c>
      <c r="D87" s="316"/>
      <c r="E87" s="61">
        <f>+'Resumen_Sim_Dm int'!E87</f>
        <v>1566159.3076802823</v>
      </c>
      <c r="F87" s="48">
        <f>+'Resumen_Sim_Dm int'!F87</f>
        <v>889353.52380613098</v>
      </c>
      <c r="G87" s="48">
        <f>+'Resumen_Sim_Dm int'!G87</f>
        <v>0</v>
      </c>
      <c r="H87" s="48">
        <f>+'Resumen_Sim_Dm int'!H87</f>
        <v>652516.26711876097</v>
      </c>
      <c r="I87" s="48">
        <f>+'Resumen_Sim_Dm int'!I87</f>
        <v>21160.5539507213</v>
      </c>
      <c r="J87" s="48">
        <f>+'Resumen_Sim_Dm int'!J87</f>
        <v>0</v>
      </c>
      <c r="K87" s="55">
        <f>+'Resumen_Sim_Dm int'!K87</f>
        <v>3128.9628046691</v>
      </c>
      <c r="L87" s="51">
        <f>+'Resumen_Sim_Dm int'!L87</f>
        <v>2490549</v>
      </c>
      <c r="M87" s="48">
        <f>+'Resumen_Sim_Dm int'!M87</f>
        <v>265904</v>
      </c>
      <c r="N87" s="48">
        <f>+'Resumen_Sim_Dm int'!N87</f>
        <v>16051.7979954602</v>
      </c>
      <c r="O87" s="48">
        <f>+'Resumen_Sim_Dm int'!O87</f>
        <v>1153037</v>
      </c>
      <c r="P87" s="48">
        <f>+'Resumen_Sim_Dm int'!P87</f>
        <v>603381</v>
      </c>
      <c r="Q87" s="48">
        <f>+'Resumen_Sim_Dm int'!Q87</f>
        <v>33460</v>
      </c>
      <c r="R87" s="82">
        <f>+'Resumen_Sim_Dm int'!R87</f>
        <v>516196</v>
      </c>
      <c r="S87" s="51">
        <f>+'Resumen_Sim_Dm int'!S87</f>
        <v>1566159.3076802823</v>
      </c>
      <c r="T87" s="48">
        <f>+'Resumen_Sim_Dm int'!T87</f>
        <v>889353.52380613098</v>
      </c>
      <c r="U87" s="48">
        <f>+'Resumen_Sim_Dm int'!U87</f>
        <v>0</v>
      </c>
      <c r="V87" s="48">
        <f>+'Resumen_Sim_Dm int'!V87</f>
        <v>652516.26711876097</v>
      </c>
      <c r="W87" s="48">
        <f>+'Resumen_Sim_Dm int'!W87</f>
        <v>21160.5539507213</v>
      </c>
      <c r="X87" s="48">
        <f>+'Resumen_Sim_Dm int'!X87</f>
        <v>0</v>
      </c>
      <c r="Y87" s="55">
        <f>+'Resumen_Sim_Dm int'!Y87</f>
        <v>3128.9628046691</v>
      </c>
      <c r="Z87" s="51">
        <f>+'Resumen_Sim_Dm int'!Z87</f>
        <v>2490548.9999999953</v>
      </c>
      <c r="AA87" s="48">
        <f>+ROUND('Resumen_Sim_Dm int'!AA87,5)</f>
        <v>0</v>
      </c>
      <c r="AB87" s="293">
        <f>+'Resumen_Sim_Dm int'!AB87</f>
        <v>-1.8873791418627661E-15</v>
      </c>
      <c r="AC87" s="61">
        <f>+'Resumen_Sim_Dm int'!AC87</f>
        <v>265904</v>
      </c>
      <c r="AD87" s="48">
        <f>+ROUND('Resumen_Sim_Dm int'!AD87,5)</f>
        <v>0</v>
      </c>
      <c r="AE87" s="293">
        <f>+'Resumen_Sim_Dm int'!AE87</f>
        <v>0</v>
      </c>
      <c r="AF87" s="61">
        <f>+'Resumen_Sim_Dm int'!AF87</f>
        <v>16051.797995460171</v>
      </c>
      <c r="AG87" s="48">
        <f>+ROUND('Resumen_Sim_Dm int'!AG87,5)</f>
        <v>0</v>
      </c>
      <c r="AH87" s="293">
        <f>+'Resumen_Sim_Dm int'!AH87</f>
        <v>-1.7763568394002505E-15</v>
      </c>
      <c r="AI87" s="51">
        <f>+'Resumen_Sim_Dm int'!AI87</f>
        <v>1153036.9999999977</v>
      </c>
      <c r="AJ87" s="48">
        <f>+ROUND('Resumen_Sim_Dm int'!AJ87,5)</f>
        <v>0</v>
      </c>
      <c r="AK87" s="293">
        <f>+'Resumen_Sim_Dm int'!AK87</f>
        <v>-1.9984014443252818E-15</v>
      </c>
      <c r="AL87" s="61">
        <f>+'Resumen_Sim_Dm int'!AL87</f>
        <v>603380.99999999884</v>
      </c>
      <c r="AM87" s="48">
        <f>+ROUND('Resumen_Sim_Dm int'!AM87,5)</f>
        <v>0</v>
      </c>
      <c r="AN87" s="48">
        <f>+ROUND('Resumen_Sim_Dm int'!AN87,5)</f>
        <v>0</v>
      </c>
      <c r="AO87" s="293">
        <f>+'Resumen_Sim_Dm int'!AO87</f>
        <v>-1.8873791418627661E-15</v>
      </c>
      <c r="AP87" s="51">
        <f>+'Resumen_Sim_Dm int'!AP87</f>
        <v>33459.999999999935</v>
      </c>
      <c r="AQ87" s="48">
        <f>+ROUND('Resumen_Sim_Dm int'!AQ87,5)</f>
        <v>0</v>
      </c>
      <c r="AR87" s="293">
        <f>+'Resumen_Sim_Dm int'!AR87</f>
        <v>-1.9984014443252818E-15</v>
      </c>
      <c r="AS87" s="61">
        <f>+'Resumen_Sim_Dm int'!AS87</f>
        <v>516195.99999999901</v>
      </c>
      <c r="AT87" s="48">
        <f>+ROUND('Resumen_Sim_Dm int'!AT87,5)</f>
        <v>0</v>
      </c>
      <c r="AU87" s="293">
        <f>+'Resumen_Sim_Dm int'!AU87</f>
        <v>-1.8873791418627661E-15</v>
      </c>
    </row>
    <row r="88" spans="2:47" x14ac:dyDescent="0.25">
      <c r="B88" s="292" t="str">
        <f>+'Resumen_Sim_Dm int'!B88</f>
        <v>76</v>
      </c>
      <c r="C88" s="317" t="s">
        <v>186</v>
      </c>
      <c r="D88" s="316"/>
      <c r="E88" s="61">
        <f>+'Resumen_Sim_Dm int'!E88</f>
        <v>867453</v>
      </c>
      <c r="F88" s="48">
        <f>+'Resumen_Sim_Dm int'!F88</f>
        <v>867453</v>
      </c>
      <c r="G88" s="48">
        <f>+'Resumen_Sim_Dm int'!G88</f>
        <v>0</v>
      </c>
      <c r="H88" s="48">
        <f>+'Resumen_Sim_Dm int'!H88</f>
        <v>0</v>
      </c>
      <c r="I88" s="48">
        <f>+'Resumen_Sim_Dm int'!I88</f>
        <v>0</v>
      </c>
      <c r="J88" s="48">
        <f>+'Resumen_Sim_Dm int'!J88</f>
        <v>0</v>
      </c>
      <c r="K88" s="55">
        <f>+'Resumen_Sim_Dm int'!K88</f>
        <v>0</v>
      </c>
      <c r="L88" s="51">
        <f>+'Resumen_Sim_Dm int'!L88</f>
        <v>867453</v>
      </c>
      <c r="M88" s="48">
        <f>+'Resumen_Sim_Dm int'!M88</f>
        <v>220126</v>
      </c>
      <c r="N88" s="48">
        <f>+'Resumen_Sim_Dm int'!N88</f>
        <v>0</v>
      </c>
      <c r="O88" s="48">
        <f>+'Resumen_Sim_Dm int'!O88</f>
        <v>867453</v>
      </c>
      <c r="P88" s="48">
        <f>+'Resumen_Sim_Dm int'!P88</f>
        <v>867453</v>
      </c>
      <c r="Q88" s="48">
        <f>+'Resumen_Sim_Dm int'!Q88</f>
        <v>0</v>
      </c>
      <c r="R88" s="82">
        <f>+'Resumen_Sim_Dm int'!R88</f>
        <v>0</v>
      </c>
      <c r="S88" s="51">
        <f>+'Resumen_Sim_Dm int'!S88</f>
        <v>867453</v>
      </c>
      <c r="T88" s="48">
        <f>+'Resumen_Sim_Dm int'!T88</f>
        <v>867453</v>
      </c>
      <c r="U88" s="48">
        <f>+'Resumen_Sim_Dm int'!U88</f>
        <v>0</v>
      </c>
      <c r="V88" s="48">
        <f>+'Resumen_Sim_Dm int'!V88</f>
        <v>0</v>
      </c>
      <c r="W88" s="48">
        <f>+'Resumen_Sim_Dm int'!W88</f>
        <v>0</v>
      </c>
      <c r="X88" s="48">
        <f>+'Resumen_Sim_Dm int'!X88</f>
        <v>0</v>
      </c>
      <c r="Y88" s="55">
        <f>+'Resumen_Sim_Dm int'!Y88</f>
        <v>0</v>
      </c>
      <c r="Z88" s="51">
        <f>+'Resumen_Sim_Dm int'!Z88</f>
        <v>867453</v>
      </c>
      <c r="AA88" s="48">
        <f>+ROUND('Resumen_Sim_Dm int'!AA88,5)</f>
        <v>0</v>
      </c>
      <c r="AB88" s="293">
        <f>+'Resumen_Sim_Dm int'!AB88</f>
        <v>0</v>
      </c>
      <c r="AC88" s="61">
        <f>+'Resumen_Sim_Dm int'!AC88</f>
        <v>220126</v>
      </c>
      <c r="AD88" s="48">
        <f>+ROUND('Resumen_Sim_Dm int'!AD88,5)</f>
        <v>0</v>
      </c>
      <c r="AE88" s="293">
        <f>+'Resumen_Sim_Dm int'!AE88</f>
        <v>0</v>
      </c>
      <c r="AF88" s="61">
        <f>+'Resumen_Sim_Dm int'!AF88</f>
        <v>0</v>
      </c>
      <c r="AG88" s="48">
        <f>+ROUND('Resumen_Sim_Dm int'!AG88,5)</f>
        <v>0</v>
      </c>
      <c r="AH88" s="293">
        <f>+'Resumen_Sim_Dm int'!AH88</f>
        <v>0</v>
      </c>
      <c r="AI88" s="51">
        <f>+'Resumen_Sim_Dm int'!AI88</f>
        <v>867453</v>
      </c>
      <c r="AJ88" s="48">
        <f>+ROUND('Resumen_Sim_Dm int'!AJ88,5)</f>
        <v>0</v>
      </c>
      <c r="AK88" s="293">
        <f>+'Resumen_Sim_Dm int'!AK88</f>
        <v>0</v>
      </c>
      <c r="AL88" s="61">
        <f>+'Resumen_Sim_Dm int'!AL88</f>
        <v>867453</v>
      </c>
      <c r="AM88" s="48">
        <f>+ROUND('Resumen_Sim_Dm int'!AM88,5)</f>
        <v>0</v>
      </c>
      <c r="AN88" s="48">
        <f>+ROUND('Resumen_Sim_Dm int'!AN88,5)</f>
        <v>0</v>
      </c>
      <c r="AO88" s="293">
        <f>+'Resumen_Sim_Dm int'!AO88</f>
        <v>0</v>
      </c>
      <c r="AP88" s="51">
        <f>+'Resumen_Sim_Dm int'!AP88</f>
        <v>0</v>
      </c>
      <c r="AQ88" s="48">
        <f>+ROUND('Resumen_Sim_Dm int'!AQ88,5)</f>
        <v>0</v>
      </c>
      <c r="AR88" s="293">
        <f>+'Resumen_Sim_Dm int'!AR88</f>
        <v>0</v>
      </c>
      <c r="AS88" s="61">
        <f>+'Resumen_Sim_Dm int'!AS88</f>
        <v>0</v>
      </c>
      <c r="AT88" s="48">
        <f>+ROUND('Resumen_Sim_Dm int'!AT88,5)</f>
        <v>0</v>
      </c>
      <c r="AU88" s="293">
        <f>+'Resumen_Sim_Dm int'!AU88</f>
        <v>0</v>
      </c>
    </row>
    <row r="89" spans="2:47" x14ac:dyDescent="0.25">
      <c r="B89" s="295"/>
      <c r="C89" s="318"/>
      <c r="D89" s="319"/>
      <c r="E89" s="67"/>
      <c r="F89" s="59"/>
      <c r="G89" s="59"/>
      <c r="H89" s="59"/>
      <c r="I89" s="59"/>
      <c r="J89" s="59"/>
      <c r="K89" s="60"/>
      <c r="L89" s="58"/>
      <c r="M89" s="59"/>
      <c r="N89" s="59"/>
      <c r="O89" s="59"/>
      <c r="P89" s="59"/>
      <c r="Q89" s="59"/>
      <c r="R89" s="348"/>
      <c r="S89" s="58"/>
      <c r="T89" s="59"/>
      <c r="U89" s="59"/>
      <c r="V89" s="59"/>
      <c r="W89" s="59"/>
      <c r="X89" s="59"/>
      <c r="Y89" s="60"/>
      <c r="Z89" s="58"/>
      <c r="AA89" s="59"/>
      <c r="AB89" s="296"/>
      <c r="AC89" s="67"/>
      <c r="AD89" s="59"/>
      <c r="AE89" s="296"/>
      <c r="AF89" s="67"/>
      <c r="AG89" s="59"/>
      <c r="AH89" s="296"/>
      <c r="AI89" s="58"/>
      <c r="AJ89" s="59"/>
      <c r="AK89" s="296"/>
      <c r="AL89" s="67"/>
      <c r="AM89" s="59"/>
      <c r="AN89" s="59"/>
      <c r="AO89" s="296"/>
      <c r="AP89" s="58"/>
      <c r="AQ89" s="59"/>
      <c r="AR89" s="296"/>
      <c r="AS89" s="67"/>
      <c r="AT89" s="59"/>
      <c r="AU89" s="296"/>
    </row>
    <row r="90" spans="2:47" x14ac:dyDescent="0.25">
      <c r="B90" s="294" t="str">
        <f>+'Resumen_Sim_Dm int'!B90</f>
        <v>77</v>
      </c>
      <c r="C90" s="195" t="s">
        <v>710</v>
      </c>
      <c r="D90" s="320"/>
      <c r="E90" s="67">
        <f>+'Resumen_Sim_Dm int'!E90</f>
        <v>0</v>
      </c>
      <c r="F90" s="59">
        <f>+'Resumen_Sim_Dm int'!F90</f>
        <v>-1894359</v>
      </c>
      <c r="G90" s="59">
        <f>+'Resumen_Sim_Dm int'!G90</f>
        <v>0</v>
      </c>
      <c r="H90" s="59">
        <f>+'Resumen_Sim_Dm int'!H90</f>
        <v>0</v>
      </c>
      <c r="I90" s="59">
        <f>+'Resumen_Sim_Dm int'!I90</f>
        <v>0</v>
      </c>
      <c r="J90" s="59">
        <f>+'Resumen_Sim_Dm int'!J90</f>
        <v>0</v>
      </c>
      <c r="K90" s="60">
        <f>+'Resumen_Sim_Dm int'!K90</f>
        <v>1894359</v>
      </c>
      <c r="L90" s="58">
        <f>+'Resumen_Sim_Dm int'!L90</f>
        <v>0</v>
      </c>
      <c r="M90" s="59">
        <f>+'Resumen_Sim_Dm int'!M90</f>
        <v>0</v>
      </c>
      <c r="N90" s="59">
        <f>+'Resumen_Sim_Dm int'!N90</f>
        <v>0</v>
      </c>
      <c r="O90" s="59">
        <f>+'Resumen_Sim_Dm int'!O90</f>
        <v>0</v>
      </c>
      <c r="P90" s="59">
        <f>+'Resumen_Sim_Dm int'!P90</f>
        <v>0</v>
      </c>
      <c r="Q90" s="59">
        <f>+'Resumen_Sim_Dm int'!Q90</f>
        <v>0</v>
      </c>
      <c r="R90" s="348">
        <f>+'Resumen_Sim_Dm int'!R90</f>
        <v>0</v>
      </c>
      <c r="S90" s="58">
        <f>+'Resumen_Sim_Dm int'!S90</f>
        <v>0</v>
      </c>
      <c r="T90" s="59">
        <f>+'Resumen_Sim_Dm int'!T90</f>
        <v>0</v>
      </c>
      <c r="U90" s="59">
        <f>+'Resumen_Sim_Dm int'!U90</f>
        <v>0</v>
      </c>
      <c r="V90" s="59">
        <f>+'Resumen_Sim_Dm int'!V90</f>
        <v>0</v>
      </c>
      <c r="W90" s="59">
        <f>+'Resumen_Sim_Dm int'!W90</f>
        <v>0</v>
      </c>
      <c r="X90" s="59">
        <f>+'Resumen_Sim_Dm int'!X90</f>
        <v>0</v>
      </c>
      <c r="Y90" s="60">
        <f>+'Resumen_Sim_Dm int'!Y90</f>
        <v>0</v>
      </c>
      <c r="Z90" s="295">
        <f>+'Resumen_Sim_Dm int'!Z90</f>
        <v>0</v>
      </c>
      <c r="AA90" s="59">
        <f>+'Resumen_Sim_Dm int'!AA90</f>
        <v>0</v>
      </c>
      <c r="AB90" s="296">
        <f>+'Resumen_Sim_Dm int'!AB90</f>
        <v>0</v>
      </c>
      <c r="AC90" s="297">
        <f>+'Resumen_Sim_Dm int'!AC90</f>
        <v>0</v>
      </c>
      <c r="AD90" s="59">
        <f>+'Resumen_Sim_Dm int'!AD90</f>
        <v>0</v>
      </c>
      <c r="AE90" s="296">
        <f>+'Resumen_Sim_Dm int'!AE90</f>
        <v>0</v>
      </c>
      <c r="AF90" s="297">
        <f>+'Resumen_Sim_Dm int'!AF90</f>
        <v>0</v>
      </c>
      <c r="AG90" s="59">
        <f>+'Resumen_Sim_Dm int'!AG90</f>
        <v>0</v>
      </c>
      <c r="AH90" s="296">
        <f>+'Resumen_Sim_Dm int'!AH90</f>
        <v>0</v>
      </c>
      <c r="AI90" s="295">
        <f>+'Resumen_Sim_Dm int'!AI90</f>
        <v>0</v>
      </c>
      <c r="AJ90" s="59">
        <f>+'Resumen_Sim_Dm int'!AJ90</f>
        <v>0</v>
      </c>
      <c r="AK90" s="296">
        <f>+'Resumen_Sim_Dm int'!AK90</f>
        <v>0</v>
      </c>
      <c r="AL90" s="297">
        <f>+'Resumen_Sim_Dm int'!AL90</f>
        <v>0</v>
      </c>
      <c r="AM90" s="59">
        <f>+'Resumen_Sim_Dm int'!AM90</f>
        <v>0</v>
      </c>
      <c r="AN90" s="59">
        <f>+'Resumen_Sim_Dm int'!AN90</f>
        <v>0</v>
      </c>
      <c r="AO90" s="296">
        <f>+'Resumen_Sim_Dm int'!AO90</f>
        <v>0</v>
      </c>
      <c r="AP90" s="295">
        <f>+'Resumen_Sim_Dm int'!AP90</f>
        <v>0</v>
      </c>
      <c r="AQ90" s="59">
        <f>+'Resumen_Sim_Dm int'!AQ90</f>
        <v>0</v>
      </c>
      <c r="AR90" s="296">
        <f>+'Resumen_Sim_Dm int'!AR90</f>
        <v>0</v>
      </c>
      <c r="AS90" s="297">
        <f>+'Resumen_Sim_Dm int'!AS90</f>
        <v>0</v>
      </c>
      <c r="AT90" s="59">
        <f>+'Resumen_Sim_Dm int'!AT90</f>
        <v>0</v>
      </c>
      <c r="AU90" s="296">
        <f>+'Resumen_Sim_Dm int'!AU90</f>
        <v>0</v>
      </c>
    </row>
    <row r="91" spans="2:47" ht="19.5" x14ac:dyDescent="0.25">
      <c r="B91" s="289"/>
      <c r="C91" s="497" t="s">
        <v>936</v>
      </c>
      <c r="D91" s="498"/>
      <c r="E91" s="349">
        <f>+'Resumen_Sim_Dm int'!E91</f>
        <v>135600893.99999997</v>
      </c>
      <c r="F91" s="298">
        <f>+'Resumen_Sim_Dm int'!F91</f>
        <v>64126255.999999955</v>
      </c>
      <c r="G91" s="298">
        <f>+'Resumen_Sim_Dm int'!G91</f>
        <v>16580207</v>
      </c>
      <c r="H91" s="298">
        <f>+'Resumen_Sim_Dm int'!H91</f>
        <v>1777550</v>
      </c>
      <c r="I91" s="298">
        <f>+'Resumen_Sim_Dm int'!I91</f>
        <v>14941387.000000004</v>
      </c>
      <c r="J91" s="298">
        <f>+'Resumen_Sim_Dm int'!J91</f>
        <v>418396.99999999948</v>
      </c>
      <c r="K91" s="350">
        <f>+'Resumen_Sim_Dm int'!K91</f>
        <v>37757096.999999993</v>
      </c>
      <c r="L91" s="299">
        <f>+'Resumen_Sim_Dm int'!L91</f>
        <v>220310485</v>
      </c>
      <c r="M91" s="298">
        <f>+'Resumen_Sim_Dm int'!M91</f>
        <v>8644594</v>
      </c>
      <c r="N91" s="298">
        <f>+'Resumen_Sim_Dm int'!N91</f>
        <v>17325635.000000007</v>
      </c>
      <c r="O91" s="298">
        <f>+'Resumen_Sim_Dm int'!O91</f>
        <v>115113369</v>
      </c>
      <c r="P91" s="298">
        <f>+'Resumen_Sim_Dm int'!P91</f>
        <v>46644624</v>
      </c>
      <c r="Q91" s="298">
        <f>+'Resumen_Sim_Dm int'!Q91</f>
        <v>1523516</v>
      </c>
      <c r="R91" s="300">
        <f>+'Resumen_Sim_Dm int'!R91</f>
        <v>66945229</v>
      </c>
      <c r="S91" s="301">
        <f>+'Resumen_Sim_Dm int'!S91</f>
        <v>135600893.99999997</v>
      </c>
      <c r="T91" s="298">
        <f>+'Resumen_Sim_Dm int'!T91</f>
        <v>66020614.999999955</v>
      </c>
      <c r="U91" s="298">
        <f>+'Resumen_Sim_Dm int'!U91</f>
        <v>16580207</v>
      </c>
      <c r="V91" s="298">
        <f>+'Resumen_Sim_Dm int'!V91</f>
        <v>1777550</v>
      </c>
      <c r="W91" s="298">
        <f>+'Resumen_Sim_Dm int'!W91</f>
        <v>14941387.000000004</v>
      </c>
      <c r="X91" s="298">
        <f>+'Resumen_Sim_Dm int'!X91</f>
        <v>418396.99999999948</v>
      </c>
      <c r="Y91" s="350">
        <f>+'Resumen_Sim_Dm int'!Y91</f>
        <v>35862737.999999993</v>
      </c>
      <c r="Z91" s="301">
        <f>+'Resumen_Sim_Dm int'!Z91</f>
        <v>220310484.99999994</v>
      </c>
      <c r="AA91" s="298">
        <f>+'Resumen_Sim_Dm int'!AA91</f>
        <v>-4.6973582357168198E-8</v>
      </c>
      <c r="AB91" s="312">
        <f>+'Resumen_Sim_Dm int'!AB91</f>
        <v>-2.2204460492503131E-16</v>
      </c>
      <c r="AC91" s="299">
        <f>+'Resumen_Sim_Dm int'!AC91</f>
        <v>8644594</v>
      </c>
      <c r="AD91" s="298">
        <f>+'Resumen_Sim_Dm int'!AD91</f>
        <v>0</v>
      </c>
      <c r="AE91" s="312">
        <f>+'Resumen_Sim_Dm int'!AE91</f>
        <v>0</v>
      </c>
      <c r="AF91" s="299">
        <f>+'Resumen_Sim_Dm int'!AF91</f>
        <v>17325634.999999996</v>
      </c>
      <c r="AG91" s="298">
        <f>+'Resumen_Sim_Dm int'!AG91</f>
        <v>-1.0589246812742203E-8</v>
      </c>
      <c r="AH91" s="312">
        <f>+'Resumen_Sim_Dm int'!AH91</f>
        <v>-6.6613381477509392E-16</v>
      </c>
      <c r="AI91" s="301">
        <f>+'Resumen_Sim_Dm int'!AI91</f>
        <v>115113369.00000003</v>
      </c>
      <c r="AJ91" s="298">
        <f>+'Resumen_Sim_Dm int'!AJ91</f>
        <v>8.0763129517436028E-9</v>
      </c>
      <c r="AK91" s="312">
        <f>+'Resumen_Sim_Dm int'!AK91</f>
        <v>2.2204460492503131E-16</v>
      </c>
      <c r="AL91" s="299">
        <f>+'Resumen_Sim_Dm int'!AL91</f>
        <v>46644624.000000015</v>
      </c>
      <c r="AM91" s="298">
        <f>+'Resumen_Sim_Dm int'!AM91</f>
        <v>1.8044374883174896E-8</v>
      </c>
      <c r="AN91" s="298">
        <f>+'Resumen_Sim_Dm int'!AN91</f>
        <v>0</v>
      </c>
      <c r="AO91" s="312">
        <f>+'Resumen_Sim_Dm int'!AO91</f>
        <v>2.2204460492503131E-16</v>
      </c>
      <c r="AP91" s="301">
        <f>+'Resumen_Sim_Dm int'!AP91</f>
        <v>1523516</v>
      </c>
      <c r="AQ91" s="298">
        <f>+'Resumen_Sim_Dm int'!AQ91</f>
        <v>-7.6397554948925972E-11</v>
      </c>
      <c r="AR91" s="312">
        <f>+'Resumen_Sim_Dm int'!AR91</f>
        <v>0</v>
      </c>
      <c r="AS91" s="299">
        <f>+'Resumen_Sim_Dm int'!AS91</f>
        <v>66945228.999999993</v>
      </c>
      <c r="AT91" s="298">
        <f>+'Resumen_Sim_Dm int'!AT91</f>
        <v>-1.0826624929904938E-8</v>
      </c>
      <c r="AU91" s="312">
        <f>+'Resumen_Sim_Dm int'!AU91</f>
        <v>-1.1102230246251565E-16</v>
      </c>
    </row>
    <row r="93" spans="2:47" x14ac:dyDescent="0.25">
      <c r="B93" s="9" t="s">
        <v>912</v>
      </c>
    </row>
    <row r="95" spans="2:47" x14ac:dyDescent="0.25">
      <c r="S95" s="351"/>
      <c r="Z95" s="354"/>
      <c r="AA95" s="353"/>
    </row>
    <row r="98" spans="19:27" ht="15.75" x14ac:dyDescent="0.25">
      <c r="S98" s="347"/>
      <c r="AA98" s="352"/>
    </row>
  </sheetData>
  <sheetProtection password="800C" sheet="1" formatColumns="0" formatRows="0"/>
  <mergeCells count="56">
    <mergeCell ref="C91:D91"/>
    <mergeCell ref="B9:C9"/>
    <mergeCell ref="B11:B12"/>
    <mergeCell ref="C11:D12"/>
    <mergeCell ref="G11:G12"/>
    <mergeCell ref="F11:F12"/>
    <mergeCell ref="H11:H12"/>
    <mergeCell ref="I11:I12"/>
    <mergeCell ref="AP10:AR10"/>
    <mergeCell ref="AS10:AU10"/>
    <mergeCell ref="E10:R10"/>
    <mergeCell ref="S10:Y10"/>
    <mergeCell ref="Z10:AB10"/>
    <mergeCell ref="AC10:AE10"/>
    <mergeCell ref="AF10:AH10"/>
    <mergeCell ref="AI10:AK10"/>
    <mergeCell ref="AL10:AO10"/>
    <mergeCell ref="U11:U12"/>
    <mergeCell ref="J11:J12"/>
    <mergeCell ref="K11:K12"/>
    <mergeCell ref="L11:L12"/>
    <mergeCell ref="E11:E12"/>
    <mergeCell ref="M11:M12"/>
    <mergeCell ref="N11:N12"/>
    <mergeCell ref="O11:O12"/>
    <mergeCell ref="AF11:AF12"/>
    <mergeCell ref="AG11:AG12"/>
    <mergeCell ref="AA11:AA12"/>
    <mergeCell ref="AO11:AO12"/>
    <mergeCell ref="AN11:AN12"/>
    <mergeCell ref="P11:P12"/>
    <mergeCell ref="Q11:Q12"/>
    <mergeCell ref="R11:R12"/>
    <mergeCell ref="S11:S12"/>
    <mergeCell ref="T11:T12"/>
    <mergeCell ref="AE11:AE12"/>
    <mergeCell ref="AC11:AC12"/>
    <mergeCell ref="AD11:AD12"/>
    <mergeCell ref="AB11:AB12"/>
    <mergeCell ref="V11:V12"/>
    <mergeCell ref="W11:W12"/>
    <mergeCell ref="X11:X12"/>
    <mergeCell ref="Y11:Y12"/>
    <mergeCell ref="Z11:Z12"/>
    <mergeCell ref="AU11:AU12"/>
    <mergeCell ref="AS11:AS12"/>
    <mergeCell ref="AT11:AT12"/>
    <mergeCell ref="AR11:AR12"/>
    <mergeCell ref="AP11:AP12"/>
    <mergeCell ref="AQ11:AQ12"/>
    <mergeCell ref="AI11:AI12"/>
    <mergeCell ref="AJ11:AJ12"/>
    <mergeCell ref="AH11:AH12"/>
    <mergeCell ref="AL11:AL12"/>
    <mergeCell ref="AM11:AM12"/>
    <mergeCell ref="AK11:AK12"/>
  </mergeCells>
  <conditionalFormatting sqref="B13:AU88">
    <cfRule type="expression" dxfId="28" priority="36">
      <formula>$E13&lt;&gt;$S13</formula>
    </cfRule>
  </conditionalFormatting>
  <conditionalFormatting sqref="AB11:AB12">
    <cfRule type="expression" dxfId="27" priority="20">
      <formula>AB$91&lt;0</formula>
    </cfRule>
    <cfRule type="expression" dxfId="26" priority="19">
      <formula>AB$91&gt;=0</formula>
    </cfRule>
  </conditionalFormatting>
  <conditionalFormatting sqref="AB91">
    <cfRule type="cellIs" dxfId="25" priority="2" operator="greaterThanOrEqual">
      <formula>0</formula>
    </cfRule>
    <cfRule type="colorScale" priority="3">
      <colorScale>
        <cfvo type="formula" val="$AU$91&lt;0"/>
        <cfvo type="formula" val="$AU$91&gt;=0"/>
        <color rgb="FFF8696B"/>
        <color rgb="FF5A8AC6"/>
      </colorScale>
    </cfRule>
    <cfRule type="cellIs" dxfId="24" priority="1" operator="lessThan">
      <formula>0</formula>
    </cfRule>
  </conditionalFormatting>
  <conditionalFormatting sqref="AE11:AE12">
    <cfRule type="expression" dxfId="23" priority="21">
      <formula>AE$91&gt;=0</formula>
    </cfRule>
    <cfRule type="expression" dxfId="22" priority="22">
      <formula>AE$91&lt;0</formula>
    </cfRule>
  </conditionalFormatting>
  <conditionalFormatting sqref="AE91">
    <cfRule type="cellIs" dxfId="21" priority="4" operator="lessThan">
      <formula>0</formula>
    </cfRule>
    <cfRule type="cellIs" dxfId="20" priority="5" operator="greaterThanOrEqual">
      <formula>0</formula>
    </cfRule>
    <cfRule type="colorScale" priority="6">
      <colorScale>
        <cfvo type="formula" val="$AU$91&lt;0"/>
        <cfvo type="formula" val="$AU$91&gt;=0"/>
        <color rgb="FFF8696B"/>
        <color rgb="FF5A8AC6"/>
      </colorScale>
    </cfRule>
  </conditionalFormatting>
  <conditionalFormatting sqref="AH11:AH12">
    <cfRule type="expression" dxfId="19" priority="23">
      <formula>AH$91&gt;=0</formula>
    </cfRule>
    <cfRule type="expression" dxfId="18" priority="24">
      <formula>AH$91&lt;0</formula>
    </cfRule>
  </conditionalFormatting>
  <conditionalFormatting sqref="AH91">
    <cfRule type="cellIs" dxfId="17" priority="7" operator="lessThan">
      <formula>0</formula>
    </cfRule>
    <cfRule type="cellIs" dxfId="16" priority="8" operator="greaterThanOrEqual">
      <formula>0</formula>
    </cfRule>
    <cfRule type="colorScale" priority="9">
      <colorScale>
        <cfvo type="formula" val="$AU$91&lt;0"/>
        <cfvo type="formula" val="$AU$91&gt;=0"/>
        <color rgb="FFF8696B"/>
        <color rgb="FF5A8AC6"/>
      </colorScale>
    </cfRule>
  </conditionalFormatting>
  <conditionalFormatting sqref="AK11:AK12">
    <cfRule type="expression" dxfId="15" priority="25">
      <formula>AK$91&gt;=0</formula>
    </cfRule>
    <cfRule type="expression" dxfId="14" priority="26">
      <formula>AK$91&lt;0</formula>
    </cfRule>
  </conditionalFormatting>
  <conditionalFormatting sqref="AK91">
    <cfRule type="cellIs" dxfId="13" priority="10" operator="lessThan">
      <formula>0</formula>
    </cfRule>
    <cfRule type="cellIs" dxfId="12" priority="11" operator="greaterThanOrEqual">
      <formula>0</formula>
    </cfRule>
    <cfRule type="colorScale" priority="12">
      <colorScale>
        <cfvo type="formula" val="$AU$91&lt;0"/>
        <cfvo type="formula" val="$AU$91&gt;=0"/>
        <color rgb="FFF8696B"/>
        <color rgb="FF5A8AC6"/>
      </colorScale>
    </cfRule>
  </conditionalFormatting>
  <conditionalFormatting sqref="AO11:AO12">
    <cfRule type="expression" dxfId="11" priority="27">
      <formula>AO$91&gt;=0</formula>
    </cfRule>
    <cfRule type="expression" dxfId="10" priority="28">
      <formula>AO$91&lt;0</formula>
    </cfRule>
  </conditionalFormatting>
  <conditionalFormatting sqref="AO91">
    <cfRule type="cellIs" dxfId="9" priority="13" operator="lessThan">
      <formula>0</formula>
    </cfRule>
    <cfRule type="cellIs" dxfId="8" priority="14" operator="greaterThanOrEqual">
      <formula>0</formula>
    </cfRule>
    <cfRule type="colorScale" priority="15">
      <colorScale>
        <cfvo type="formula" val="$AU$91&lt;0"/>
        <cfvo type="formula" val="$AU$91&gt;=0"/>
        <color rgb="FFF8696B"/>
        <color rgb="FF5A8AC6"/>
      </colorScale>
    </cfRule>
  </conditionalFormatting>
  <conditionalFormatting sqref="AR11:AR12">
    <cfRule type="expression" dxfId="7" priority="29">
      <formula>AR$91&gt;=0</formula>
    </cfRule>
    <cfRule type="expression" dxfId="6" priority="30">
      <formula>AR$91&lt;0</formula>
    </cfRule>
  </conditionalFormatting>
  <conditionalFormatting sqref="AR91">
    <cfRule type="cellIs" dxfId="5" priority="16" operator="lessThan">
      <formula>0</formula>
    </cfRule>
    <cfRule type="cellIs" dxfId="4" priority="17" operator="greaterThanOrEqual">
      <formula>0</formula>
    </cfRule>
    <cfRule type="colorScale" priority="18">
      <colorScale>
        <cfvo type="formula" val="$AU$91&lt;0"/>
        <cfvo type="formula" val="$AU$91&gt;=0"/>
        <color rgb="FFF8696B"/>
        <color rgb="FF5A8AC6"/>
      </colorScale>
    </cfRule>
  </conditionalFormatting>
  <conditionalFormatting sqref="AU11:AU12">
    <cfRule type="expression" dxfId="3" priority="31">
      <formula>AU$91&gt;=0</formula>
    </cfRule>
    <cfRule type="expression" dxfId="2" priority="32">
      <formula>AU$91&lt;0</formula>
    </cfRule>
  </conditionalFormatting>
  <conditionalFormatting sqref="AU91">
    <cfRule type="cellIs" dxfId="1" priority="33" operator="lessThan">
      <formula>0</formula>
    </cfRule>
    <cfRule type="cellIs" dxfId="0" priority="34" operator="greaterThanOrEqual">
      <formula>0</formula>
    </cfRule>
    <cfRule type="colorScale" priority="35">
      <colorScale>
        <cfvo type="formula" val="$AU$91&lt;0"/>
        <cfvo type="formula" val="$AU$91&gt;=0"/>
        <color rgb="FFF8696B"/>
        <color rgb="FF5A8AC6"/>
      </colorScale>
    </cfRule>
  </conditionalFormatting>
  <pageMargins left="0.7" right="0.7" top="0.75" bottom="0.75" header="0.3" footer="0.3"/>
  <pageSetup paperSize="9" orientation="portrait" horizontalDpi="1200" verticalDpi="1200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Hoja4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Hoja50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Hoja51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Hoja52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Hoja53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Hoja54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Hoja55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Hoja56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Hoja57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Hoja58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Hoja5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Hoja60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Hoja61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Hoja62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Hoja63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Hoja64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Hoja65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Hoja66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Hoja67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Hoja68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Hoja6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Hoja70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Hoja71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Hoja72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Hoja73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Hoja74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Hoja75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Hoja76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Hoja77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Hoja78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Hoja7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Hoja80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Hoja81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Hoja82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Hoja83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Hoja84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Hoja85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Hoja86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Hoja87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Hoja88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Hoja8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Hoja90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Hoja91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Hoja92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Hoja93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Hoja94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Hoja95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Hoja96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Hoja97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Hoja98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Hoja99"/>
  <dimension ref="A1"/>
  <sheetViews>
    <sheetView workbookViewId="0"/>
  </sheetViews>
  <sheetFormatPr baseColWidth="10" defaultRowHeight="15" x14ac:dyDescent="0.25"/>
  <sheetData/>
  <sheetProtection password="CC3D" sheet="1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99</vt:i4>
      </vt:variant>
      <vt:variant>
        <vt:lpstr>Rangos con nombre</vt:lpstr>
      </vt:variant>
      <vt:variant>
        <vt:i4>1</vt:i4>
      </vt:variant>
    </vt:vector>
  </HeadingPairs>
  <TitlesOfParts>
    <vt:vector size="100" baseType="lpstr">
      <vt:lpstr>Portada</vt:lpstr>
      <vt:lpstr>Indice</vt:lpstr>
      <vt:lpstr>Corr TOU-MIP</vt:lpstr>
      <vt:lpstr>Ud</vt:lpstr>
      <vt:lpstr>Um</vt:lpstr>
      <vt:lpstr>Ud pb</vt:lpstr>
      <vt:lpstr>Um pb</vt:lpstr>
      <vt:lpstr>I</vt:lpstr>
      <vt:lpstr>A(IxI)_bf</vt:lpstr>
      <vt:lpstr>(I-Aixi)-1_bf</vt:lpstr>
      <vt:lpstr>MIP(IxI)_TFEVP</vt:lpstr>
      <vt:lpstr>C_Of</vt:lpstr>
      <vt:lpstr>(I-C_Of_t(IxI))-1</vt:lpstr>
      <vt:lpstr>V_Of(IxI)</vt:lpstr>
      <vt:lpstr>Vt_Of(IxI)</vt:lpstr>
      <vt:lpstr>Sim_oferta</vt:lpstr>
      <vt:lpstr>Sim_Vt_Of(IxI)</vt:lpstr>
      <vt:lpstr>Sim_L_Of</vt:lpstr>
      <vt:lpstr>Sim_V_Of</vt:lpstr>
      <vt:lpstr>L_d_Of</vt:lpstr>
      <vt:lpstr>L_t_Of</vt:lpstr>
      <vt:lpstr>Sim_L_Of_insp</vt:lpstr>
      <vt:lpstr>Sim_L_Of_insp_efecto</vt:lpstr>
      <vt:lpstr>Sim_L_Of_EBEIMB</vt:lpstr>
      <vt:lpstr>Sim_L_Of_efectoEBEIMB</vt:lpstr>
      <vt:lpstr>Sim_MIP_Of_(IxI)</vt:lpstr>
      <vt:lpstr>Dif_Sim_MIP_Of_(IxI) en %</vt:lpstr>
      <vt:lpstr>Resumen_Sim_Of int</vt:lpstr>
      <vt:lpstr>Resumen_Sim_Of</vt:lpstr>
      <vt:lpstr>diag(VAB)</vt:lpstr>
      <vt:lpstr>(I-C_Of(IxI))</vt:lpstr>
      <vt:lpstr>(I-C_Of(IxI))-1</vt:lpstr>
      <vt:lpstr>diag(df)</vt:lpstr>
      <vt:lpstr>vab-vbp</vt:lpstr>
      <vt:lpstr>vbp-df</vt:lpstr>
      <vt:lpstr>A(IxI)</vt:lpstr>
      <vt:lpstr>I-A(IxI)-1</vt:lpstr>
      <vt:lpstr>Sim_Demanda</vt:lpstr>
      <vt:lpstr>Sim_F(IxI)</vt:lpstr>
      <vt:lpstr>(I-AIxI)-1xSim_F(IxI)</vt:lpstr>
      <vt:lpstr>L_d</vt:lpstr>
      <vt:lpstr>L_t</vt:lpstr>
      <vt:lpstr>Sim_L</vt:lpstr>
      <vt:lpstr>Sim_L_efecto</vt:lpstr>
      <vt:lpstr>Sim_Dm_MIP(IxI)</vt:lpstr>
      <vt:lpstr>Dif_Sim_Dm_MIP(IxI)_%</vt:lpstr>
      <vt:lpstr>Resumen_Sim_Dm int</vt:lpstr>
      <vt:lpstr>Resumen_Sim_Dm</vt:lpstr>
      <vt:lpstr>H1</vt:lpstr>
      <vt:lpstr>H2</vt:lpstr>
      <vt:lpstr>H3</vt:lpstr>
      <vt:lpstr>H4</vt:lpstr>
      <vt:lpstr>H5</vt:lpstr>
      <vt:lpstr>H6</vt:lpstr>
      <vt:lpstr>H7</vt:lpstr>
      <vt:lpstr>H8</vt:lpstr>
      <vt:lpstr>H9</vt:lpstr>
      <vt:lpstr>H10</vt:lpstr>
      <vt:lpstr>H11</vt:lpstr>
      <vt:lpstr>H12</vt:lpstr>
      <vt:lpstr>H13</vt:lpstr>
      <vt:lpstr>H14</vt:lpstr>
      <vt:lpstr>H15</vt:lpstr>
      <vt:lpstr>H16</vt:lpstr>
      <vt:lpstr>H17</vt:lpstr>
      <vt:lpstr>H18</vt:lpstr>
      <vt:lpstr>H19</vt:lpstr>
      <vt:lpstr>H20</vt:lpstr>
      <vt:lpstr>H21</vt:lpstr>
      <vt:lpstr>H22</vt:lpstr>
      <vt:lpstr>H23</vt:lpstr>
      <vt:lpstr>H24</vt:lpstr>
      <vt:lpstr>H25</vt:lpstr>
      <vt:lpstr>H26</vt:lpstr>
      <vt:lpstr>H27</vt:lpstr>
      <vt:lpstr>H28</vt:lpstr>
      <vt:lpstr>H29</vt:lpstr>
      <vt:lpstr>H30</vt:lpstr>
      <vt:lpstr>H31</vt:lpstr>
      <vt:lpstr>H32</vt:lpstr>
      <vt:lpstr>H33</vt:lpstr>
      <vt:lpstr>H34</vt:lpstr>
      <vt:lpstr>H35</vt:lpstr>
      <vt:lpstr>H36</vt:lpstr>
      <vt:lpstr>H37</vt:lpstr>
      <vt:lpstr>H38</vt:lpstr>
      <vt:lpstr>H39</vt:lpstr>
      <vt:lpstr>H40</vt:lpstr>
      <vt:lpstr>H41</vt:lpstr>
      <vt:lpstr>H42</vt:lpstr>
      <vt:lpstr>H43</vt:lpstr>
      <vt:lpstr>H44</vt:lpstr>
      <vt:lpstr>H45</vt:lpstr>
      <vt:lpstr>H46</vt:lpstr>
      <vt:lpstr>H47</vt:lpstr>
      <vt:lpstr>H48</vt:lpstr>
      <vt:lpstr>H49</vt:lpstr>
      <vt:lpstr>H50</vt:lpstr>
      <vt:lpstr>H51</vt:lpstr>
      <vt:lpstr>Indice!Área_de_impresión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Fernando Perez Uriarte</dc:creator>
  <cp:lastModifiedBy>Alex Fernando Perez Uriarte</cp:lastModifiedBy>
  <dcterms:created xsi:type="dcterms:W3CDTF">2024-04-03T16:38:27Z</dcterms:created>
  <dcterms:modified xsi:type="dcterms:W3CDTF">2026-03-03T15:19:17Z</dcterms:modified>
</cp:coreProperties>
</file>